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beste\JosephUnity\5_eyetracking-F-FullSeconds\CalcTables\"/>
    </mc:Choice>
  </mc:AlternateContent>
  <bookViews>
    <workbookView xWindow="0" yWindow="0" windowWidth="28800" windowHeight="12710" tabRatio="932" activeTab="4"/>
  </bookViews>
  <sheets>
    <sheet name="InsertVoiceTimingDataSave" sheetId="8" r:id="rId1"/>
    <sheet name="InsertTaskDisplayData" sheetId="9" r:id="rId2"/>
    <sheet name="InsertVoiceSwitchActivateLOG" sheetId="5" r:id="rId3"/>
    <sheet name="InsertVoiceResponsesAndProcTime" sheetId="7" r:id="rId4"/>
    <sheet name="CollectedFromOrangeCells" sheetId="6" r:id="rId5"/>
    <sheet name="InsertDataAtCellA2" sheetId="4" r:id="rId6"/>
    <sheet name="DataSorted" sheetId="3" r:id="rId7"/>
    <sheet name="1stLevelAnalysis" sheetId="1" r:id="rId8"/>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15" i="5" l="1"/>
  <c r="P15"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1" i="5"/>
  <c r="P1412" i="5"/>
  <c r="P1413" i="5"/>
  <c r="P1414" i="5"/>
  <c r="P1415" i="5"/>
  <c r="P1416" i="5"/>
  <c r="P1417" i="5"/>
  <c r="P1418" i="5"/>
  <c r="P1419" i="5"/>
  <c r="P1420" i="5"/>
  <c r="P1421" i="5"/>
  <c r="P1422" i="5"/>
  <c r="P1423" i="5"/>
  <c r="P1424" i="5"/>
  <c r="P1425" i="5"/>
  <c r="P1426" i="5"/>
  <c r="P1427" i="5"/>
  <c r="P1428" i="5"/>
  <c r="P1429" i="5"/>
  <c r="P1430" i="5"/>
  <c r="P1431" i="5"/>
  <c r="P1432" i="5"/>
  <c r="P1433" i="5"/>
  <c r="P1434" i="5"/>
  <c r="P1435" i="5"/>
  <c r="P1436" i="5"/>
  <c r="P1437" i="5"/>
  <c r="P1438" i="5"/>
  <c r="P1439" i="5"/>
  <c r="P1440" i="5"/>
  <c r="P1441" i="5"/>
  <c r="P1442" i="5"/>
  <c r="P1443" i="5"/>
  <c r="P1444" i="5"/>
  <c r="P1445" i="5"/>
  <c r="P1446" i="5"/>
  <c r="P1447" i="5"/>
  <c r="P1448" i="5"/>
  <c r="P1449" i="5"/>
  <c r="P1450" i="5"/>
  <c r="P1451" i="5"/>
  <c r="P1452" i="5"/>
  <c r="P1453" i="5"/>
  <c r="P1454" i="5"/>
  <c r="P1455" i="5"/>
  <c r="P1456" i="5"/>
  <c r="P1457" i="5"/>
  <c r="P1458" i="5"/>
  <c r="P1459" i="5"/>
  <c r="P1460" i="5"/>
  <c r="P1461" i="5"/>
  <c r="P1462" i="5"/>
  <c r="P1463" i="5"/>
  <c r="P1464" i="5"/>
  <c r="P1465" i="5"/>
  <c r="P1466" i="5"/>
  <c r="P1467" i="5"/>
  <c r="P1468" i="5"/>
  <c r="P1469" i="5"/>
  <c r="P1470" i="5"/>
  <c r="P1471" i="5"/>
  <c r="P1472" i="5"/>
  <c r="P1473" i="5"/>
  <c r="P1474" i="5"/>
  <c r="P1475" i="5"/>
  <c r="P1476" i="5"/>
  <c r="P1477" i="5"/>
  <c r="P1478" i="5"/>
  <c r="P1479" i="5"/>
  <c r="P1480" i="5"/>
  <c r="P1481" i="5"/>
  <c r="P1482" i="5"/>
  <c r="P1483" i="5"/>
  <c r="P1484" i="5"/>
  <c r="P1485" i="5"/>
  <c r="P1486" i="5"/>
  <c r="P1487" i="5"/>
  <c r="P1488" i="5"/>
  <c r="P1489" i="5"/>
  <c r="P1490" i="5"/>
  <c r="P1491" i="5"/>
  <c r="P1492" i="5"/>
  <c r="P1493" i="5"/>
  <c r="P1494" i="5"/>
  <c r="P1495" i="5"/>
  <c r="P1496" i="5"/>
  <c r="P1497" i="5"/>
  <c r="P1498" i="5"/>
  <c r="P1499" i="5"/>
  <c r="P1500" i="5"/>
  <c r="P1501" i="5"/>
  <c r="P1502" i="5"/>
  <c r="P1503" i="5"/>
  <c r="P1504" i="5"/>
  <c r="P1505" i="5"/>
  <c r="P1506" i="5"/>
  <c r="P1507" i="5"/>
  <c r="P1508" i="5"/>
  <c r="P1509" i="5"/>
  <c r="P1510" i="5"/>
  <c r="P1511" i="5"/>
  <c r="P1512" i="5"/>
  <c r="P1513" i="5"/>
  <c r="P1514" i="5"/>
  <c r="P1515" i="5"/>
  <c r="P1516" i="5"/>
  <c r="P1517" i="5"/>
  <c r="P1518" i="5"/>
  <c r="P1519" i="5"/>
  <c r="P1520" i="5"/>
  <c r="P1521" i="5"/>
  <c r="P1522" i="5"/>
  <c r="P1523" i="5"/>
  <c r="P1524" i="5"/>
  <c r="P1525" i="5"/>
  <c r="P1526" i="5"/>
  <c r="P1527" i="5"/>
  <c r="P1528" i="5"/>
  <c r="P1529" i="5"/>
  <c r="P1530" i="5"/>
  <c r="P1531" i="5"/>
  <c r="P1532" i="5"/>
  <c r="P1533" i="5"/>
  <c r="P1534" i="5"/>
  <c r="P1535" i="5"/>
  <c r="P1536" i="5"/>
  <c r="P1537" i="5"/>
  <c r="P1538" i="5"/>
  <c r="P1539" i="5"/>
  <c r="P1540" i="5"/>
  <c r="P1541" i="5"/>
  <c r="P1542" i="5"/>
  <c r="P1543" i="5"/>
  <c r="P1544" i="5"/>
  <c r="P1545" i="5"/>
  <c r="P1546" i="5"/>
  <c r="P1547" i="5"/>
  <c r="P1548" i="5"/>
  <c r="P1549" i="5"/>
  <c r="P1550" i="5"/>
  <c r="P1551" i="5"/>
  <c r="P1552" i="5"/>
  <c r="P1553" i="5"/>
  <c r="P1554" i="5"/>
  <c r="P1555" i="5"/>
  <c r="P1556" i="5"/>
  <c r="P1557" i="5"/>
  <c r="P1558" i="5"/>
  <c r="P1559" i="5"/>
  <c r="P1560" i="5"/>
  <c r="P1561" i="5"/>
  <c r="P1562" i="5"/>
  <c r="P1563" i="5"/>
  <c r="P1564" i="5"/>
  <c r="P1565" i="5"/>
  <c r="P1566" i="5"/>
  <c r="P1567" i="5"/>
  <c r="P1568" i="5"/>
  <c r="P1569" i="5"/>
  <c r="P1570" i="5"/>
  <c r="P1571" i="5"/>
  <c r="P1572" i="5"/>
  <c r="P1573" i="5"/>
  <c r="P1574" i="5"/>
  <c r="P1575" i="5"/>
  <c r="P1576" i="5"/>
  <c r="P1577" i="5"/>
  <c r="P1578" i="5"/>
  <c r="P1579" i="5"/>
  <c r="P1580" i="5"/>
  <c r="P1581" i="5"/>
  <c r="P1582" i="5"/>
  <c r="P1583" i="5"/>
  <c r="P1584" i="5"/>
  <c r="P1585" i="5"/>
  <c r="P1586" i="5"/>
  <c r="P1587" i="5"/>
  <c r="P1588" i="5"/>
  <c r="P1589" i="5"/>
  <c r="P1590" i="5"/>
  <c r="P1591" i="5"/>
  <c r="P1592" i="5"/>
  <c r="P1593" i="5"/>
  <c r="P1594" i="5"/>
  <c r="P1595" i="5"/>
  <c r="P1596" i="5"/>
  <c r="P1597" i="5"/>
  <c r="P1598" i="5"/>
  <c r="P1599" i="5"/>
  <c r="P1600" i="5"/>
  <c r="P1601" i="5"/>
  <c r="P1602" i="5"/>
  <c r="P1603" i="5"/>
  <c r="P1604" i="5"/>
  <c r="P1605" i="5"/>
  <c r="P1606" i="5"/>
  <c r="P1607" i="5"/>
  <c r="P1608" i="5"/>
  <c r="P1609" i="5"/>
  <c r="P1610" i="5"/>
  <c r="P1611" i="5"/>
  <c r="P1612" i="5"/>
  <c r="P1613" i="5"/>
  <c r="P1614" i="5"/>
  <c r="P1615" i="5"/>
  <c r="P1616" i="5"/>
  <c r="P1617" i="5"/>
  <c r="P1618" i="5"/>
  <c r="P1619" i="5"/>
  <c r="P1620" i="5"/>
  <c r="P1621" i="5"/>
  <c r="P1622" i="5"/>
  <c r="P1623" i="5"/>
  <c r="P1624" i="5"/>
  <c r="P1625" i="5"/>
  <c r="P1626" i="5"/>
  <c r="P1627" i="5"/>
  <c r="P1628" i="5"/>
  <c r="P1629" i="5"/>
  <c r="P1630" i="5"/>
  <c r="P1631" i="5"/>
  <c r="P1632" i="5"/>
  <c r="P1633" i="5"/>
  <c r="P1634" i="5"/>
  <c r="P1635" i="5"/>
  <c r="P1636" i="5"/>
  <c r="P1637" i="5"/>
  <c r="P1638" i="5"/>
  <c r="P1639" i="5"/>
  <c r="P1640" i="5"/>
  <c r="P1641" i="5"/>
  <c r="P1642" i="5"/>
  <c r="P1643" i="5"/>
  <c r="P1644" i="5"/>
  <c r="P1645" i="5"/>
  <c r="P1646" i="5"/>
  <c r="P1647" i="5"/>
  <c r="P1648" i="5"/>
  <c r="P1649" i="5"/>
  <c r="P1650" i="5"/>
  <c r="P1651" i="5"/>
  <c r="P1652" i="5"/>
  <c r="P1653" i="5"/>
  <c r="P1654" i="5"/>
  <c r="P1655" i="5"/>
  <c r="P1656" i="5"/>
  <c r="P1657" i="5"/>
  <c r="P1658" i="5"/>
  <c r="P1659" i="5"/>
  <c r="P1660" i="5"/>
  <c r="P1661" i="5"/>
  <c r="P1662" i="5"/>
  <c r="P1663" i="5"/>
  <c r="P1664" i="5"/>
  <c r="P1665" i="5"/>
  <c r="P1666" i="5"/>
  <c r="P1667" i="5"/>
  <c r="P1668" i="5"/>
  <c r="P1669" i="5"/>
  <c r="P1670" i="5"/>
  <c r="P1671" i="5"/>
  <c r="P1672" i="5"/>
  <c r="P1673" i="5"/>
  <c r="P1674" i="5"/>
  <c r="P1675" i="5"/>
  <c r="P1676" i="5"/>
  <c r="P1677" i="5"/>
  <c r="P1678" i="5"/>
  <c r="P1679" i="5"/>
  <c r="P1680" i="5"/>
  <c r="P1681" i="5"/>
  <c r="P1682" i="5"/>
  <c r="P1683" i="5"/>
  <c r="P1684" i="5"/>
  <c r="P1685" i="5"/>
  <c r="P1686" i="5"/>
  <c r="P1687" i="5"/>
  <c r="P1688" i="5"/>
  <c r="P1689" i="5"/>
  <c r="P1690" i="5"/>
  <c r="P1691" i="5"/>
  <c r="P1692" i="5"/>
  <c r="P1693" i="5"/>
  <c r="P1694" i="5"/>
  <c r="P1695" i="5"/>
  <c r="P1696" i="5"/>
  <c r="P1697" i="5"/>
  <c r="P1698" i="5"/>
  <c r="P1699" i="5"/>
  <c r="P1700" i="5"/>
  <c r="P1701" i="5"/>
  <c r="P1702" i="5"/>
  <c r="P1703" i="5"/>
  <c r="P1704" i="5"/>
  <c r="P1705" i="5"/>
  <c r="P1706" i="5"/>
  <c r="P1707" i="5"/>
  <c r="P1708" i="5"/>
  <c r="P1709" i="5"/>
  <c r="P1710" i="5"/>
  <c r="P1711" i="5"/>
  <c r="P1712" i="5"/>
  <c r="P1713" i="5"/>
  <c r="P1714" i="5"/>
  <c r="P1715" i="5"/>
  <c r="P1716" i="5"/>
  <c r="P1717" i="5"/>
  <c r="P1718" i="5"/>
  <c r="P1719" i="5"/>
  <c r="P1720" i="5"/>
  <c r="P1721" i="5"/>
  <c r="P1722" i="5"/>
  <c r="P1723" i="5"/>
  <c r="P1724" i="5"/>
  <c r="P1725" i="5"/>
  <c r="P1726" i="5"/>
  <c r="P1727" i="5"/>
  <c r="P1728" i="5"/>
  <c r="P1729" i="5"/>
  <c r="P1730" i="5"/>
  <c r="P1731" i="5"/>
  <c r="P1732" i="5"/>
  <c r="P1733" i="5"/>
  <c r="P1734" i="5"/>
  <c r="P1735" i="5"/>
  <c r="P1736" i="5"/>
  <c r="P1737" i="5"/>
  <c r="P1738" i="5"/>
  <c r="P1739" i="5"/>
  <c r="P1740" i="5"/>
  <c r="P1741" i="5"/>
  <c r="P1742" i="5"/>
  <c r="P1743" i="5"/>
  <c r="P1744" i="5"/>
  <c r="P1745" i="5"/>
  <c r="P1746" i="5"/>
  <c r="P1747" i="5"/>
  <c r="P1748" i="5"/>
  <c r="P1749" i="5"/>
  <c r="P1750" i="5"/>
  <c r="P1751" i="5"/>
  <c r="P1752" i="5"/>
  <c r="P1753" i="5"/>
  <c r="P1754" i="5"/>
  <c r="P1755" i="5"/>
  <c r="P1756" i="5"/>
  <c r="P1757" i="5"/>
  <c r="P1758" i="5"/>
  <c r="P1759" i="5"/>
  <c r="P1760" i="5"/>
  <c r="P1761" i="5"/>
  <c r="P1762" i="5"/>
  <c r="P1763" i="5"/>
  <c r="P1764" i="5"/>
  <c r="P1765" i="5"/>
  <c r="P1766" i="5"/>
  <c r="P1767" i="5"/>
  <c r="P1768" i="5"/>
  <c r="P1769" i="5"/>
  <c r="P1770" i="5"/>
  <c r="P1771" i="5"/>
  <c r="P1772" i="5"/>
  <c r="P1773" i="5"/>
  <c r="P1774" i="5"/>
  <c r="P1775" i="5"/>
  <c r="P1776" i="5"/>
  <c r="P1777" i="5"/>
  <c r="P1778" i="5"/>
  <c r="P1779" i="5"/>
  <c r="P1780" i="5"/>
  <c r="P1781" i="5"/>
  <c r="P1782" i="5"/>
  <c r="P1783" i="5"/>
  <c r="P1784" i="5"/>
  <c r="P1785" i="5"/>
  <c r="P1786" i="5"/>
  <c r="P1787" i="5"/>
  <c r="P1788" i="5"/>
  <c r="P1789" i="5"/>
  <c r="P1790" i="5"/>
  <c r="P1791" i="5"/>
  <c r="P1792" i="5"/>
  <c r="P1793" i="5"/>
  <c r="P1794" i="5"/>
  <c r="P1795" i="5"/>
  <c r="P1796" i="5"/>
  <c r="P1797" i="5"/>
  <c r="P1798" i="5"/>
  <c r="P1799" i="5"/>
  <c r="P1800" i="5"/>
  <c r="P1801" i="5"/>
  <c r="P1802" i="5"/>
  <c r="P1803" i="5"/>
  <c r="P1804" i="5"/>
  <c r="P1805" i="5"/>
  <c r="P1806" i="5"/>
  <c r="P1807" i="5"/>
  <c r="P1808" i="5"/>
  <c r="P1809" i="5"/>
  <c r="P1810" i="5"/>
  <c r="P1811" i="5"/>
  <c r="P1812" i="5"/>
  <c r="P1813" i="5"/>
  <c r="P1814" i="5"/>
  <c r="P1815" i="5"/>
  <c r="P1816" i="5"/>
  <c r="P1817" i="5"/>
  <c r="P1818" i="5"/>
  <c r="P1819" i="5"/>
  <c r="P1820" i="5"/>
  <c r="P1821" i="5"/>
  <c r="P1822" i="5"/>
  <c r="P1823" i="5"/>
  <c r="P1824" i="5"/>
  <c r="P1825" i="5"/>
  <c r="P1826" i="5"/>
  <c r="P1827" i="5"/>
  <c r="P1828" i="5"/>
  <c r="P1829" i="5"/>
  <c r="P1830" i="5"/>
  <c r="P1831" i="5"/>
  <c r="P1832" i="5"/>
  <c r="P1833" i="5"/>
  <c r="P1834" i="5"/>
  <c r="P1835" i="5"/>
  <c r="P1836" i="5"/>
  <c r="P1837" i="5"/>
  <c r="P1838" i="5"/>
  <c r="P1839" i="5"/>
  <c r="P1840" i="5"/>
  <c r="P1841" i="5"/>
  <c r="P1842" i="5"/>
  <c r="P1843" i="5"/>
  <c r="P1844" i="5"/>
  <c r="P1845" i="5"/>
  <c r="P1846" i="5"/>
  <c r="P1847" i="5"/>
  <c r="P1848" i="5"/>
  <c r="P1849" i="5"/>
  <c r="P1850" i="5"/>
  <c r="P1851" i="5"/>
  <c r="P1852" i="5"/>
  <c r="P1853" i="5"/>
  <c r="P1854" i="5"/>
  <c r="P1855" i="5"/>
  <c r="P1856" i="5"/>
  <c r="P1857" i="5"/>
  <c r="P1858" i="5"/>
  <c r="P1859" i="5"/>
  <c r="P1860" i="5"/>
  <c r="P1861" i="5"/>
  <c r="P1862" i="5"/>
  <c r="P1863" i="5"/>
  <c r="P1864" i="5"/>
  <c r="P1865" i="5"/>
  <c r="P1866" i="5"/>
  <c r="P1867" i="5"/>
  <c r="P1868" i="5"/>
  <c r="P1869" i="5"/>
  <c r="P1870" i="5"/>
  <c r="P1871" i="5"/>
  <c r="P1872" i="5"/>
  <c r="P1873" i="5"/>
  <c r="P1874" i="5"/>
  <c r="P1875" i="5"/>
  <c r="P1876" i="5"/>
  <c r="P1877" i="5"/>
  <c r="P1878" i="5"/>
  <c r="P1879" i="5"/>
  <c r="P1880" i="5"/>
  <c r="P1881" i="5"/>
  <c r="P1882" i="5"/>
  <c r="P1883" i="5"/>
  <c r="P1884" i="5"/>
  <c r="P1885" i="5"/>
  <c r="P1886" i="5"/>
  <c r="P1887" i="5"/>
  <c r="P1888" i="5"/>
  <c r="P1889" i="5"/>
  <c r="P1890" i="5"/>
  <c r="P1891" i="5"/>
  <c r="P1892" i="5"/>
  <c r="P1893" i="5"/>
  <c r="P1894" i="5"/>
  <c r="P1895" i="5"/>
  <c r="P1896" i="5"/>
  <c r="P1897" i="5"/>
  <c r="P1898" i="5"/>
  <c r="P1899" i="5"/>
  <c r="P1900" i="5"/>
  <c r="P1901" i="5"/>
  <c r="P1902" i="5"/>
  <c r="P1903" i="5"/>
  <c r="P1904" i="5"/>
  <c r="P1905" i="5"/>
  <c r="P1906" i="5"/>
  <c r="P1907" i="5"/>
  <c r="P1908" i="5"/>
  <c r="P1909" i="5"/>
  <c r="P1910" i="5"/>
  <c r="P1911" i="5"/>
  <c r="P1912" i="5"/>
  <c r="P1913" i="5"/>
  <c r="P1914" i="5"/>
  <c r="P1915" i="5"/>
  <c r="P1916" i="5"/>
  <c r="P1917" i="5"/>
  <c r="P1918" i="5"/>
  <c r="P1919" i="5"/>
  <c r="P1920" i="5"/>
  <c r="P1921" i="5"/>
  <c r="P1922" i="5"/>
  <c r="P1923" i="5"/>
  <c r="P1924" i="5"/>
  <c r="P1925" i="5"/>
  <c r="P1926" i="5"/>
  <c r="P1927" i="5"/>
  <c r="P1928" i="5"/>
  <c r="P1929" i="5"/>
  <c r="P1930" i="5"/>
  <c r="P1931" i="5"/>
  <c r="P1932" i="5"/>
  <c r="P1933" i="5"/>
  <c r="P1934" i="5"/>
  <c r="P1935" i="5"/>
  <c r="P1936" i="5"/>
  <c r="P1937" i="5"/>
  <c r="P1938" i="5"/>
  <c r="P1939" i="5"/>
  <c r="P1940" i="5"/>
  <c r="P1941" i="5"/>
  <c r="P1942" i="5"/>
  <c r="P1943" i="5"/>
  <c r="P1944" i="5"/>
  <c r="P1945" i="5"/>
  <c r="P1946" i="5"/>
  <c r="P1947" i="5"/>
  <c r="P1948" i="5"/>
  <c r="P1949" i="5"/>
  <c r="P1950" i="5"/>
  <c r="P1951" i="5"/>
  <c r="P1952" i="5"/>
  <c r="P1953" i="5"/>
  <c r="P1954" i="5"/>
  <c r="P1955" i="5"/>
  <c r="P1956" i="5"/>
  <c r="P1957" i="5"/>
  <c r="P1958" i="5"/>
  <c r="P1959" i="5"/>
  <c r="P1960" i="5"/>
  <c r="P1961" i="5"/>
  <c r="P1962" i="5"/>
  <c r="P1963" i="5"/>
  <c r="P1964" i="5"/>
  <c r="P1965" i="5"/>
  <c r="P1966" i="5"/>
  <c r="P1967" i="5"/>
  <c r="P1968" i="5"/>
  <c r="P1969" i="5"/>
  <c r="P1970" i="5"/>
  <c r="P1971" i="5"/>
  <c r="P1972" i="5"/>
  <c r="P1973" i="5"/>
  <c r="P1974" i="5"/>
  <c r="P1975" i="5"/>
  <c r="P1976" i="5"/>
  <c r="P1977" i="5"/>
  <c r="P1978" i="5"/>
  <c r="P1979" i="5"/>
  <c r="P1980" i="5"/>
  <c r="P1981" i="5"/>
  <c r="P1982" i="5"/>
  <c r="P1983" i="5"/>
  <c r="P1984" i="5"/>
  <c r="P1985" i="5"/>
  <c r="P1986" i="5"/>
  <c r="P1987" i="5"/>
  <c r="P1988" i="5"/>
  <c r="P1989" i="5"/>
  <c r="P1990" i="5"/>
  <c r="P1991" i="5"/>
  <c r="P1992" i="5"/>
  <c r="P1993" i="5"/>
  <c r="P1994" i="5"/>
  <c r="P1995" i="5"/>
  <c r="P1996" i="5"/>
  <c r="P1997" i="5"/>
  <c r="P1998" i="5"/>
  <c r="P1999" i="5"/>
  <c r="P2000" i="5"/>
  <c r="P2001" i="5"/>
  <c r="P2002" i="5"/>
  <c r="P2003" i="5"/>
  <c r="P2004" i="5"/>
  <c r="P2005" i="5"/>
  <c r="P2006" i="5"/>
  <c r="P2007" i="5"/>
  <c r="P2008" i="5"/>
  <c r="P2009" i="5"/>
  <c r="P2010" i="5"/>
  <c r="P2011" i="5"/>
  <c r="P2012" i="5"/>
  <c r="P2013" i="5"/>
  <c r="P2014" i="5"/>
  <c r="P2015" i="5"/>
  <c r="P2016" i="5"/>
  <c r="P2017" i="5"/>
  <c r="P2018" i="5"/>
  <c r="P2019" i="5"/>
  <c r="P2020" i="5"/>
  <c r="P2021" i="5"/>
  <c r="P2022" i="5"/>
  <c r="P2023" i="5"/>
  <c r="P2024" i="5"/>
  <c r="P2025" i="5"/>
  <c r="P2026" i="5"/>
  <c r="P2027" i="5"/>
  <c r="P2028" i="5"/>
  <c r="P2029" i="5"/>
  <c r="P2030" i="5"/>
  <c r="P2031" i="5"/>
  <c r="P2032" i="5"/>
  <c r="P2033" i="5"/>
  <c r="P2034" i="5"/>
  <c r="P2035" i="5"/>
  <c r="P2036" i="5"/>
  <c r="P2037" i="5"/>
  <c r="P2038" i="5"/>
  <c r="P2039" i="5"/>
  <c r="P2040" i="5"/>
  <c r="P2041" i="5"/>
  <c r="P2042" i="5"/>
  <c r="P2043" i="5"/>
  <c r="P2044" i="5"/>
  <c r="P2045" i="5"/>
  <c r="P2046" i="5"/>
  <c r="P2047" i="5"/>
  <c r="P2048" i="5"/>
  <c r="P2049" i="5"/>
  <c r="P2050" i="5"/>
  <c r="P2051" i="5"/>
  <c r="P2052" i="5"/>
  <c r="P2053" i="5"/>
  <c r="P2054" i="5"/>
  <c r="P2055" i="5"/>
  <c r="P2056" i="5"/>
  <c r="P2057" i="5"/>
  <c r="P2058" i="5"/>
  <c r="P2059" i="5"/>
  <c r="P2060" i="5"/>
  <c r="P2061" i="5"/>
  <c r="P2062" i="5"/>
  <c r="P2063" i="5"/>
  <c r="P2064" i="5"/>
  <c r="P2065" i="5"/>
  <c r="P2066" i="5"/>
  <c r="P2067" i="5"/>
  <c r="P2068" i="5"/>
  <c r="P2069" i="5"/>
  <c r="P2070" i="5"/>
  <c r="P2071" i="5"/>
  <c r="P2072" i="5"/>
  <c r="P2073" i="5"/>
  <c r="P2074" i="5"/>
  <c r="P2075" i="5"/>
  <c r="P2076" i="5"/>
  <c r="P2077" i="5"/>
  <c r="P2078" i="5"/>
  <c r="P2079" i="5"/>
  <c r="P2080" i="5"/>
  <c r="P2081" i="5"/>
  <c r="P2082" i="5"/>
  <c r="P2083" i="5"/>
  <c r="P2084" i="5"/>
  <c r="P2085" i="5"/>
  <c r="P2086" i="5"/>
  <c r="P2087" i="5"/>
  <c r="P2088" i="5"/>
  <c r="P2089" i="5"/>
  <c r="P2090" i="5"/>
  <c r="P2091" i="5"/>
  <c r="P2092" i="5"/>
  <c r="P2093" i="5"/>
  <c r="P2094" i="5"/>
  <c r="P2095" i="5"/>
  <c r="P2096" i="5"/>
  <c r="P2097" i="5"/>
  <c r="P2098" i="5"/>
  <c r="P2099" i="5"/>
  <c r="P2100" i="5"/>
  <c r="P2101" i="5"/>
  <c r="P2102" i="5"/>
  <c r="P2103" i="5"/>
  <c r="P2104" i="5"/>
  <c r="P2105" i="5"/>
  <c r="P2106" i="5"/>
  <c r="P2107" i="5"/>
  <c r="P2108" i="5"/>
  <c r="P2109" i="5"/>
  <c r="P2110" i="5"/>
  <c r="P2111" i="5"/>
  <c r="P2112" i="5"/>
  <c r="P2113" i="5"/>
  <c r="P2114" i="5"/>
  <c r="P2115" i="5"/>
  <c r="P2116" i="5"/>
  <c r="P2117" i="5"/>
  <c r="P2118" i="5"/>
  <c r="P2119" i="5"/>
  <c r="P2120" i="5"/>
  <c r="P2121" i="5"/>
  <c r="P2122" i="5"/>
  <c r="P2123" i="5"/>
  <c r="P2124" i="5"/>
  <c r="P2125" i="5"/>
  <c r="P2126" i="5"/>
  <c r="P2127" i="5"/>
  <c r="P2128" i="5"/>
  <c r="P2129" i="5"/>
  <c r="P2130" i="5"/>
  <c r="P2131" i="5"/>
  <c r="P2132" i="5"/>
  <c r="P2133" i="5"/>
  <c r="P2134" i="5"/>
  <c r="P2135" i="5"/>
  <c r="P2136" i="5"/>
  <c r="P2137" i="5"/>
  <c r="P2138" i="5"/>
  <c r="P2139" i="5"/>
  <c r="P2140" i="5"/>
  <c r="P2141" i="5"/>
  <c r="P2142" i="5"/>
  <c r="P2143" i="5"/>
  <c r="P2144" i="5"/>
  <c r="P2145" i="5"/>
  <c r="P2146" i="5"/>
  <c r="P2147" i="5"/>
  <c r="P2148" i="5"/>
  <c r="P2149" i="5"/>
  <c r="P2150" i="5"/>
  <c r="P2151" i="5"/>
  <c r="P2152" i="5"/>
  <c r="P2153" i="5"/>
  <c r="P2154" i="5"/>
  <c r="P2155" i="5"/>
  <c r="P2156" i="5"/>
  <c r="P2157" i="5"/>
  <c r="P2158" i="5"/>
  <c r="P2159" i="5"/>
  <c r="P2160" i="5"/>
  <c r="P2161" i="5"/>
  <c r="P2162" i="5"/>
  <c r="P2163" i="5"/>
  <c r="P2164" i="5"/>
  <c r="P2165" i="5"/>
  <c r="P2166" i="5"/>
  <c r="P2167" i="5"/>
  <c r="P2168" i="5"/>
  <c r="P2169" i="5"/>
  <c r="P2170" i="5"/>
  <c r="P2171" i="5"/>
  <c r="P2172" i="5"/>
  <c r="P2173" i="5"/>
  <c r="P2174" i="5"/>
  <c r="P2175" i="5"/>
  <c r="P2176" i="5"/>
  <c r="P2177" i="5"/>
  <c r="P2178" i="5"/>
  <c r="P2179" i="5"/>
  <c r="P2180" i="5"/>
  <c r="P2181" i="5"/>
  <c r="P2182" i="5"/>
  <c r="P2183" i="5"/>
  <c r="P2184" i="5"/>
  <c r="P2185" i="5"/>
  <c r="P2186" i="5"/>
  <c r="P2187" i="5"/>
  <c r="P2188" i="5"/>
  <c r="P2189" i="5"/>
  <c r="P2190" i="5"/>
  <c r="P2191" i="5"/>
  <c r="P2192" i="5"/>
  <c r="P2193" i="5"/>
  <c r="P2194" i="5"/>
  <c r="P2195" i="5"/>
  <c r="P2196" i="5"/>
  <c r="P2197" i="5"/>
  <c r="P2198" i="5"/>
  <c r="P2199" i="5"/>
  <c r="P2200" i="5"/>
  <c r="P2201" i="5"/>
  <c r="P2202" i="5"/>
  <c r="P2203" i="5"/>
  <c r="P2204" i="5"/>
  <c r="P2205" i="5"/>
  <c r="P2206" i="5"/>
  <c r="P2207" i="5"/>
  <c r="P2208" i="5"/>
  <c r="P2209" i="5"/>
  <c r="P2210" i="5"/>
  <c r="P2211" i="5"/>
  <c r="P2212" i="5"/>
  <c r="P2213" i="5"/>
  <c r="P2214" i="5"/>
  <c r="P2215" i="5"/>
  <c r="P2216" i="5"/>
  <c r="P2217" i="5"/>
  <c r="P2218" i="5"/>
  <c r="P2219" i="5"/>
  <c r="P2220" i="5"/>
  <c r="P2221" i="5"/>
  <c r="P2222" i="5"/>
  <c r="P2223" i="5"/>
  <c r="P2224" i="5"/>
  <c r="P2225" i="5"/>
  <c r="P2226" i="5"/>
  <c r="P2227" i="5"/>
  <c r="P2228" i="5"/>
  <c r="P2229" i="5"/>
  <c r="P2230" i="5"/>
  <c r="P2231" i="5"/>
  <c r="P2232" i="5"/>
  <c r="P2233" i="5"/>
  <c r="P2234" i="5"/>
  <c r="P2235" i="5"/>
  <c r="P2236" i="5"/>
  <c r="P2237" i="5"/>
  <c r="P2238" i="5"/>
  <c r="P2239" i="5"/>
  <c r="P2240" i="5"/>
  <c r="P2241" i="5"/>
  <c r="P2242" i="5"/>
  <c r="P2243" i="5"/>
  <c r="P2244" i="5"/>
  <c r="P2245" i="5"/>
  <c r="P2246" i="5"/>
  <c r="P2247" i="5"/>
  <c r="P2248" i="5"/>
  <c r="P2249" i="5"/>
  <c r="P2250" i="5"/>
  <c r="P2251" i="5"/>
  <c r="P2252" i="5"/>
  <c r="P2253" i="5"/>
  <c r="P2254" i="5"/>
  <c r="P2255" i="5"/>
  <c r="P2256" i="5"/>
  <c r="P2257" i="5"/>
  <c r="P2258" i="5"/>
  <c r="P2259" i="5"/>
  <c r="P2260" i="5"/>
  <c r="P2261" i="5"/>
  <c r="P2262" i="5"/>
  <c r="P2263" i="5"/>
  <c r="P2264" i="5"/>
  <c r="P2265" i="5"/>
  <c r="P2266" i="5"/>
  <c r="P2267" i="5"/>
  <c r="P2268" i="5"/>
  <c r="P2269" i="5"/>
  <c r="P2270" i="5"/>
  <c r="P2271" i="5"/>
  <c r="P2272" i="5"/>
  <c r="P2273" i="5"/>
  <c r="P2274" i="5"/>
  <c r="P2275" i="5"/>
  <c r="P2276" i="5"/>
  <c r="P2277" i="5"/>
  <c r="P2278" i="5"/>
  <c r="P2279" i="5"/>
  <c r="P2280" i="5"/>
  <c r="P2281" i="5"/>
  <c r="P2282" i="5"/>
  <c r="P2283" i="5"/>
  <c r="P2284" i="5"/>
  <c r="P2285" i="5"/>
  <c r="P2286" i="5"/>
  <c r="P2287" i="5"/>
  <c r="P2288" i="5"/>
  <c r="P2289" i="5"/>
  <c r="P2290" i="5"/>
  <c r="P2291" i="5"/>
  <c r="P2292" i="5"/>
  <c r="P2293" i="5"/>
  <c r="P2294" i="5"/>
  <c r="P2295" i="5"/>
  <c r="P2296" i="5"/>
  <c r="P2297" i="5"/>
  <c r="P2298" i="5"/>
  <c r="P2299" i="5"/>
  <c r="P2300" i="5"/>
  <c r="P2301" i="5"/>
  <c r="P2302" i="5"/>
  <c r="P2303" i="5"/>
  <c r="P2304" i="5"/>
  <c r="P2305" i="5"/>
  <c r="P2306" i="5"/>
  <c r="P2307" i="5"/>
  <c r="P2308" i="5"/>
  <c r="P2309" i="5"/>
  <c r="P2310" i="5"/>
  <c r="P2311" i="5"/>
  <c r="P2312" i="5"/>
  <c r="P2313" i="5"/>
  <c r="P2314" i="5"/>
  <c r="P2315" i="5"/>
  <c r="P2316" i="5"/>
  <c r="P2317" i="5"/>
  <c r="P2318" i="5"/>
  <c r="P2319" i="5"/>
  <c r="P2320" i="5"/>
  <c r="P2321" i="5"/>
  <c r="P2322" i="5"/>
  <c r="P2323" i="5"/>
  <c r="P2324" i="5"/>
  <c r="P2325" i="5"/>
  <c r="P2326" i="5"/>
  <c r="P2327" i="5"/>
  <c r="P2328" i="5"/>
  <c r="P2329" i="5"/>
  <c r="P2330" i="5"/>
  <c r="P2331" i="5"/>
  <c r="P2332" i="5"/>
  <c r="P2333" i="5"/>
  <c r="P2334" i="5"/>
  <c r="P2335" i="5"/>
  <c r="P2336" i="5"/>
  <c r="P2337" i="5"/>
  <c r="P2338" i="5"/>
  <c r="P2339" i="5"/>
  <c r="P2340" i="5"/>
  <c r="P2341" i="5"/>
  <c r="P2342" i="5"/>
  <c r="P2343" i="5"/>
  <c r="P2344" i="5"/>
  <c r="P2345" i="5"/>
  <c r="P2346" i="5"/>
  <c r="P2347" i="5"/>
  <c r="P2348" i="5"/>
  <c r="P2349" i="5"/>
  <c r="P2350" i="5"/>
  <c r="P2351" i="5"/>
  <c r="P2352" i="5"/>
  <c r="P2353" i="5"/>
  <c r="P2354" i="5"/>
  <c r="P2355" i="5"/>
  <c r="P2356" i="5"/>
  <c r="P2357" i="5"/>
  <c r="P2358" i="5"/>
  <c r="P2359" i="5"/>
  <c r="P2360" i="5"/>
  <c r="P2361" i="5"/>
  <c r="P2362" i="5"/>
  <c r="P2363" i="5"/>
  <c r="P2364" i="5"/>
  <c r="P2365" i="5"/>
  <c r="P2366" i="5"/>
  <c r="P2367" i="5"/>
  <c r="P2368" i="5"/>
  <c r="P2369" i="5"/>
  <c r="P2370" i="5"/>
  <c r="P2371" i="5"/>
  <c r="P2372" i="5"/>
  <c r="P2373" i="5"/>
  <c r="P2374" i="5"/>
  <c r="P2375" i="5"/>
  <c r="P2376" i="5"/>
  <c r="P2377" i="5"/>
  <c r="P2378" i="5"/>
  <c r="P2379" i="5"/>
  <c r="P2380" i="5"/>
  <c r="P2381" i="5"/>
  <c r="P2382" i="5"/>
  <c r="P2383" i="5"/>
  <c r="P2384" i="5"/>
  <c r="P2385" i="5"/>
  <c r="P2386" i="5"/>
  <c r="P2387" i="5"/>
  <c r="P2388" i="5"/>
  <c r="P2389" i="5"/>
  <c r="P2390" i="5"/>
  <c r="P2391" i="5"/>
  <c r="P2392" i="5"/>
  <c r="P2393" i="5"/>
  <c r="P2394" i="5"/>
  <c r="P2395" i="5"/>
  <c r="P2396" i="5"/>
  <c r="P2397" i="5"/>
  <c r="P2398" i="5"/>
  <c r="P2399" i="5"/>
  <c r="P2400" i="5"/>
  <c r="P2401" i="5"/>
  <c r="P2402" i="5"/>
  <c r="P2403" i="5"/>
  <c r="P2404" i="5"/>
  <c r="P2405" i="5"/>
  <c r="P2406" i="5"/>
  <c r="P2407" i="5"/>
  <c r="P2408" i="5"/>
  <c r="P2409" i="5"/>
  <c r="P2410" i="5"/>
  <c r="P2411" i="5"/>
  <c r="P2412" i="5"/>
  <c r="P2413" i="5"/>
  <c r="P2414" i="5"/>
  <c r="P2415" i="5"/>
  <c r="P2416" i="5"/>
  <c r="P2417" i="5"/>
  <c r="P2418" i="5"/>
  <c r="P2419" i="5"/>
  <c r="P2420" i="5"/>
  <c r="P2421" i="5"/>
  <c r="P2422" i="5"/>
  <c r="P2423" i="5"/>
  <c r="P2424" i="5"/>
  <c r="P2425" i="5"/>
  <c r="P2426" i="5"/>
  <c r="P2427" i="5"/>
  <c r="P2428" i="5"/>
  <c r="P2429" i="5"/>
  <c r="P2430" i="5"/>
  <c r="P2431" i="5"/>
  <c r="P2432" i="5"/>
  <c r="P2433" i="5"/>
  <c r="P2434" i="5"/>
  <c r="P2435" i="5"/>
  <c r="P2436" i="5"/>
  <c r="P2437" i="5"/>
  <c r="P2438" i="5"/>
  <c r="P2439" i="5"/>
  <c r="P2440" i="5"/>
  <c r="P2441" i="5"/>
  <c r="P2442" i="5"/>
  <c r="P2443" i="5"/>
  <c r="P2444" i="5"/>
  <c r="P2445" i="5"/>
  <c r="P2446" i="5"/>
  <c r="P2447" i="5"/>
  <c r="P2448" i="5"/>
  <c r="P2449" i="5"/>
  <c r="P2450" i="5"/>
  <c r="P2451" i="5"/>
  <c r="P2452" i="5"/>
  <c r="P2453" i="5"/>
  <c r="P2454" i="5"/>
  <c r="P2455" i="5"/>
  <c r="P2456" i="5"/>
  <c r="P2457" i="5"/>
  <c r="P2458" i="5"/>
  <c r="P2459" i="5"/>
  <c r="P2460" i="5"/>
  <c r="P2461" i="5"/>
  <c r="P2462" i="5"/>
  <c r="P2463" i="5"/>
  <c r="P2464" i="5"/>
  <c r="P2465" i="5"/>
  <c r="P2466" i="5"/>
  <c r="P2467" i="5"/>
  <c r="P2468" i="5"/>
  <c r="P2469" i="5"/>
  <c r="P2470" i="5"/>
  <c r="P2471" i="5"/>
  <c r="P2472" i="5"/>
  <c r="P2473" i="5"/>
  <c r="P2474" i="5"/>
  <c r="P2475" i="5"/>
  <c r="P2476" i="5"/>
  <c r="P2477" i="5"/>
  <c r="P2478" i="5"/>
  <c r="P2479" i="5"/>
  <c r="P2480" i="5"/>
  <c r="P2481" i="5"/>
  <c r="P2482" i="5"/>
  <c r="P2483" i="5"/>
  <c r="P2484" i="5"/>
  <c r="P2485" i="5"/>
  <c r="P2486" i="5"/>
  <c r="P2487" i="5"/>
  <c r="P2488" i="5"/>
  <c r="P2489" i="5"/>
  <c r="P2490" i="5"/>
  <c r="P2491" i="5"/>
  <c r="P2492" i="5"/>
  <c r="P2493" i="5"/>
  <c r="P2494" i="5"/>
  <c r="P2495" i="5"/>
  <c r="P2496" i="5"/>
  <c r="P2497" i="5"/>
  <c r="P2498" i="5"/>
  <c r="P2499" i="5"/>
  <c r="P2500" i="5"/>
  <c r="P2501" i="5"/>
  <c r="P2502" i="5"/>
  <c r="P2503" i="5"/>
  <c r="P2504" i="5"/>
  <c r="P2505" i="5"/>
  <c r="P2506" i="5"/>
  <c r="P2507" i="5"/>
  <c r="P2508" i="5"/>
  <c r="P2509" i="5"/>
  <c r="P2510" i="5"/>
  <c r="P2511" i="5"/>
  <c r="P2512" i="5"/>
  <c r="P2513" i="5"/>
  <c r="P2514" i="5"/>
  <c r="P2515" i="5"/>
  <c r="P2516" i="5"/>
  <c r="P2517" i="5"/>
  <c r="P2518" i="5"/>
  <c r="P2519" i="5"/>
  <c r="P2520" i="5"/>
  <c r="P2521" i="5"/>
  <c r="P2522" i="5"/>
  <c r="P2523" i="5"/>
  <c r="P2524" i="5"/>
  <c r="P2525" i="5"/>
  <c r="P2526" i="5"/>
  <c r="P2527" i="5"/>
  <c r="P2528" i="5"/>
  <c r="P2529" i="5"/>
  <c r="P2530" i="5"/>
  <c r="P2531" i="5"/>
  <c r="P2532" i="5"/>
  <c r="P2533" i="5"/>
  <c r="P2534" i="5"/>
  <c r="P2535" i="5"/>
  <c r="P2536" i="5"/>
  <c r="P2537" i="5"/>
  <c r="P2538" i="5"/>
  <c r="P2539" i="5"/>
  <c r="P2540" i="5"/>
  <c r="P2541" i="5"/>
  <c r="P2542" i="5"/>
  <c r="P2543" i="5"/>
  <c r="P2544" i="5"/>
  <c r="P2545" i="5"/>
  <c r="P2546" i="5"/>
  <c r="P2547" i="5"/>
  <c r="P2548" i="5"/>
  <c r="P2549" i="5"/>
  <c r="P2550" i="5"/>
  <c r="P2551" i="5"/>
  <c r="P2552" i="5"/>
  <c r="P2553" i="5"/>
  <c r="P2554" i="5"/>
  <c r="P2555" i="5"/>
  <c r="P2556" i="5"/>
  <c r="P2557" i="5"/>
  <c r="P2558" i="5"/>
  <c r="P2559" i="5"/>
  <c r="P2560" i="5"/>
  <c r="P2561" i="5"/>
  <c r="P2562" i="5"/>
  <c r="P2563" i="5"/>
  <c r="P2564" i="5"/>
  <c r="P2565" i="5"/>
  <c r="P2566" i="5"/>
  <c r="P2567" i="5"/>
  <c r="P2568" i="5"/>
  <c r="P2569" i="5"/>
  <c r="P2570" i="5"/>
  <c r="P2571" i="5"/>
  <c r="P2572" i="5"/>
  <c r="P2573" i="5"/>
  <c r="P2574" i="5"/>
  <c r="P2575" i="5"/>
  <c r="P2576" i="5"/>
  <c r="P2577" i="5"/>
  <c r="P2578" i="5"/>
  <c r="P2579" i="5"/>
  <c r="P2580" i="5"/>
  <c r="P2581" i="5"/>
  <c r="P2582" i="5"/>
  <c r="P2583" i="5"/>
  <c r="P2584" i="5"/>
  <c r="P2585" i="5"/>
  <c r="P2586" i="5"/>
  <c r="P2587" i="5"/>
  <c r="P2588" i="5"/>
  <c r="P2589" i="5"/>
  <c r="P2590" i="5"/>
  <c r="P2591" i="5"/>
  <c r="P2592" i="5"/>
  <c r="P2593" i="5"/>
  <c r="P2594" i="5"/>
  <c r="P2595" i="5"/>
  <c r="P2596" i="5"/>
  <c r="P2597" i="5"/>
  <c r="P2598" i="5"/>
  <c r="P2599" i="5"/>
  <c r="P2600" i="5"/>
  <c r="P2601" i="5"/>
  <c r="P2602" i="5"/>
  <c r="P2603" i="5"/>
  <c r="P2604" i="5"/>
  <c r="P2605" i="5"/>
  <c r="P2606" i="5"/>
  <c r="P2607" i="5"/>
  <c r="P2608" i="5"/>
  <c r="P2609" i="5"/>
  <c r="P2610" i="5"/>
  <c r="P2611" i="5"/>
  <c r="P2612" i="5"/>
  <c r="P2613" i="5"/>
  <c r="P2614" i="5"/>
  <c r="P2615" i="5"/>
  <c r="P2616" i="5"/>
  <c r="P2617" i="5"/>
  <c r="P2618" i="5"/>
  <c r="P2619" i="5"/>
  <c r="P2620" i="5"/>
  <c r="P2621" i="5"/>
  <c r="P2622" i="5"/>
  <c r="P2623" i="5"/>
  <c r="P2624" i="5"/>
  <c r="P2625" i="5"/>
  <c r="P2626" i="5"/>
  <c r="P2627" i="5"/>
  <c r="P2628" i="5"/>
  <c r="P2629" i="5"/>
  <c r="P2630" i="5"/>
  <c r="P2631" i="5"/>
  <c r="P2632" i="5"/>
  <c r="P2633" i="5"/>
  <c r="P2634" i="5"/>
  <c r="P2635" i="5"/>
  <c r="P2636" i="5"/>
  <c r="P2637" i="5"/>
  <c r="P2638" i="5"/>
  <c r="P2639" i="5"/>
  <c r="P2640" i="5"/>
  <c r="P2641" i="5"/>
  <c r="P2642" i="5"/>
  <c r="P2643" i="5"/>
  <c r="P2644" i="5"/>
  <c r="P2645" i="5"/>
  <c r="P2646" i="5"/>
  <c r="P2647" i="5"/>
  <c r="P2648" i="5"/>
  <c r="P2649" i="5"/>
  <c r="P2650" i="5"/>
  <c r="P2651" i="5"/>
  <c r="P2652" i="5"/>
  <c r="P2653" i="5"/>
  <c r="P2654" i="5"/>
  <c r="P2655" i="5"/>
  <c r="P2656" i="5"/>
  <c r="P2657" i="5"/>
  <c r="P2658" i="5"/>
  <c r="P2659" i="5"/>
  <c r="P2660" i="5"/>
  <c r="P2661" i="5"/>
  <c r="P2662" i="5"/>
  <c r="P2663" i="5"/>
  <c r="P2664" i="5"/>
  <c r="P2665" i="5"/>
  <c r="P2666" i="5"/>
  <c r="P2667" i="5"/>
  <c r="P2668" i="5"/>
  <c r="P2669" i="5"/>
  <c r="P2670" i="5"/>
  <c r="P2671" i="5"/>
  <c r="P2672" i="5"/>
  <c r="P2673" i="5"/>
  <c r="P2674" i="5"/>
  <c r="P2675" i="5"/>
  <c r="P2676" i="5"/>
  <c r="P2677" i="5"/>
  <c r="P2678" i="5"/>
  <c r="P2679" i="5"/>
  <c r="P2680" i="5"/>
  <c r="P2681" i="5"/>
  <c r="P2682" i="5"/>
  <c r="P2683" i="5"/>
  <c r="P2684" i="5"/>
  <c r="P2685" i="5"/>
  <c r="P2686" i="5"/>
  <c r="P2687" i="5"/>
  <c r="P2688" i="5"/>
  <c r="P2689" i="5"/>
  <c r="P2690" i="5"/>
  <c r="P2691" i="5"/>
  <c r="P2692" i="5"/>
  <c r="P2693" i="5"/>
  <c r="P2694" i="5"/>
  <c r="P2695" i="5"/>
  <c r="P2696" i="5"/>
  <c r="P2697" i="5"/>
  <c r="P2698" i="5"/>
  <c r="P2699" i="5"/>
  <c r="P2700" i="5"/>
  <c r="P2701" i="5"/>
  <c r="P2702" i="5"/>
  <c r="P2703" i="5"/>
  <c r="P2704" i="5"/>
  <c r="P2705" i="5"/>
  <c r="P2706" i="5"/>
  <c r="P2707" i="5"/>
  <c r="P2708" i="5"/>
  <c r="P2709" i="5"/>
  <c r="P2710" i="5"/>
  <c r="P2711" i="5"/>
  <c r="P2712" i="5"/>
  <c r="P2713" i="5"/>
  <c r="P2714" i="5"/>
  <c r="P2715" i="5"/>
  <c r="P2716" i="5"/>
  <c r="P2717" i="5"/>
  <c r="P2718" i="5"/>
  <c r="P2719" i="5"/>
  <c r="P2720" i="5"/>
  <c r="P2721" i="5"/>
  <c r="P2722" i="5"/>
  <c r="P2723" i="5"/>
  <c r="P2724" i="5"/>
  <c r="P2725" i="5"/>
  <c r="P2726" i="5"/>
  <c r="P2727" i="5"/>
  <c r="P2728" i="5"/>
  <c r="P2729" i="5"/>
  <c r="P2730" i="5"/>
  <c r="P2731" i="5"/>
  <c r="P2732" i="5"/>
  <c r="P2733" i="5"/>
  <c r="P2734" i="5"/>
  <c r="P2735" i="5"/>
  <c r="P2736" i="5"/>
  <c r="P2737" i="5"/>
  <c r="P2738" i="5"/>
  <c r="P2739" i="5"/>
  <c r="P2740" i="5"/>
  <c r="P2741" i="5"/>
  <c r="P2742" i="5"/>
  <c r="P2743" i="5"/>
  <c r="P2744" i="5"/>
  <c r="P2745" i="5"/>
  <c r="P2746" i="5"/>
  <c r="P2747" i="5"/>
  <c r="P2748" i="5"/>
  <c r="P2749" i="5"/>
  <c r="P2750" i="5"/>
  <c r="P2751" i="5"/>
  <c r="P2752" i="5"/>
  <c r="P2753" i="5"/>
  <c r="P2754" i="5"/>
  <c r="P2755" i="5"/>
  <c r="P2756" i="5"/>
  <c r="P2757" i="5"/>
  <c r="P2758" i="5"/>
  <c r="P2759" i="5"/>
  <c r="P2760" i="5"/>
  <c r="P2761" i="5"/>
  <c r="P2762" i="5"/>
  <c r="P2763" i="5"/>
  <c r="P2764" i="5"/>
  <c r="P2765" i="5"/>
  <c r="P2766" i="5"/>
  <c r="P2767" i="5"/>
  <c r="P2768" i="5"/>
  <c r="P2769" i="5"/>
  <c r="P2770" i="5"/>
  <c r="P2771" i="5"/>
  <c r="P2772" i="5"/>
  <c r="P2773" i="5"/>
  <c r="P2774" i="5"/>
  <c r="P2775" i="5"/>
  <c r="P2776" i="5"/>
  <c r="P2777" i="5"/>
  <c r="P2778" i="5"/>
  <c r="P2779" i="5"/>
  <c r="P2780" i="5"/>
  <c r="P2781" i="5"/>
  <c r="P2782" i="5"/>
  <c r="P2783" i="5"/>
  <c r="P2784" i="5"/>
  <c r="P2785" i="5"/>
  <c r="P2786" i="5"/>
  <c r="P2787" i="5"/>
  <c r="P2788" i="5"/>
  <c r="P2789" i="5"/>
  <c r="P2790" i="5"/>
  <c r="P2791" i="5"/>
  <c r="P2792" i="5"/>
  <c r="P2793" i="5"/>
  <c r="P2794" i="5"/>
  <c r="P2795" i="5"/>
  <c r="P2796" i="5"/>
  <c r="P2797" i="5"/>
  <c r="P2798" i="5"/>
  <c r="P2799" i="5"/>
  <c r="P2800" i="5"/>
  <c r="P2801" i="5"/>
  <c r="P2802" i="5"/>
  <c r="P2803" i="5"/>
  <c r="P2804" i="5"/>
  <c r="P2805" i="5"/>
  <c r="P2806" i="5"/>
  <c r="P2807" i="5"/>
  <c r="P2808" i="5"/>
  <c r="P2809" i="5"/>
  <c r="P2810" i="5"/>
  <c r="P2811" i="5"/>
  <c r="P2812" i="5"/>
  <c r="P2813" i="5"/>
  <c r="P2814" i="5"/>
  <c r="P2815" i="5"/>
  <c r="P2816" i="5"/>
  <c r="P2817" i="5"/>
  <c r="P2818" i="5"/>
  <c r="P2819" i="5"/>
  <c r="P2820" i="5"/>
  <c r="P2821" i="5"/>
  <c r="P2822" i="5"/>
  <c r="P2823" i="5"/>
  <c r="P2824" i="5"/>
  <c r="P2825" i="5"/>
  <c r="P2826" i="5"/>
  <c r="P2827" i="5"/>
  <c r="P2828" i="5"/>
  <c r="P2829" i="5"/>
  <c r="P2830" i="5"/>
  <c r="P2831" i="5"/>
  <c r="P2832" i="5"/>
  <c r="P2833" i="5"/>
  <c r="P2834" i="5"/>
  <c r="P2835" i="5"/>
  <c r="P2836" i="5"/>
  <c r="P2837" i="5"/>
  <c r="P2838" i="5"/>
  <c r="P2839" i="5"/>
  <c r="P2840" i="5"/>
  <c r="P2841" i="5"/>
  <c r="P2842" i="5"/>
  <c r="P2843" i="5"/>
  <c r="P2844" i="5"/>
  <c r="P2845" i="5"/>
  <c r="P2846" i="5"/>
  <c r="P2847" i="5"/>
  <c r="P2848" i="5"/>
  <c r="P2849" i="5"/>
  <c r="P2850" i="5"/>
  <c r="P2851" i="5"/>
  <c r="P2852" i="5"/>
  <c r="P2853" i="5"/>
  <c r="P2854" i="5"/>
  <c r="P2855" i="5"/>
  <c r="P2856" i="5"/>
  <c r="P2857" i="5"/>
  <c r="P2858" i="5"/>
  <c r="P2859" i="5"/>
  <c r="P2860" i="5"/>
  <c r="P2861" i="5"/>
  <c r="P2862" i="5"/>
  <c r="P2863" i="5"/>
  <c r="P2864" i="5"/>
  <c r="P2865" i="5"/>
  <c r="P2866" i="5"/>
  <c r="P2867" i="5"/>
  <c r="P2868" i="5"/>
  <c r="P2869" i="5"/>
  <c r="P2870" i="5"/>
  <c r="P2871" i="5"/>
  <c r="P2872" i="5"/>
  <c r="P2873" i="5"/>
  <c r="P2874" i="5"/>
  <c r="P2875" i="5"/>
  <c r="P2876" i="5"/>
  <c r="P2877" i="5"/>
  <c r="P2878" i="5"/>
  <c r="P2879" i="5"/>
  <c r="P2880" i="5"/>
  <c r="P2881" i="5"/>
  <c r="P2882" i="5"/>
  <c r="P2883" i="5"/>
  <c r="P2884" i="5"/>
  <c r="P2885" i="5"/>
  <c r="P2886" i="5"/>
  <c r="P2887" i="5"/>
  <c r="P2888" i="5"/>
  <c r="P2889" i="5"/>
  <c r="P2890" i="5"/>
  <c r="P2891" i="5"/>
  <c r="P2892" i="5"/>
  <c r="P2893" i="5"/>
  <c r="P2894" i="5"/>
  <c r="P2895" i="5"/>
  <c r="P2896" i="5"/>
  <c r="P2897" i="5"/>
  <c r="P2898" i="5"/>
  <c r="P2899" i="5"/>
  <c r="P2900" i="5"/>
  <c r="P2901" i="5"/>
  <c r="P2902" i="5"/>
  <c r="P2903" i="5"/>
  <c r="P2904" i="5"/>
  <c r="P2905" i="5"/>
  <c r="P2906" i="5"/>
  <c r="P2907" i="5"/>
  <c r="P2908" i="5"/>
  <c r="P2909" i="5"/>
  <c r="P2910" i="5"/>
  <c r="P2911" i="5"/>
  <c r="P2912" i="5"/>
  <c r="P2913" i="5"/>
  <c r="P2914" i="5"/>
  <c r="P2915" i="5"/>
  <c r="P2916" i="5"/>
  <c r="P2917" i="5"/>
  <c r="P2918" i="5"/>
  <c r="P2919" i="5"/>
  <c r="P2920" i="5"/>
  <c r="P2921" i="5"/>
  <c r="P2922" i="5"/>
  <c r="P2923" i="5"/>
  <c r="P2924" i="5"/>
  <c r="P2925" i="5"/>
  <c r="P2926" i="5"/>
  <c r="P2927" i="5"/>
  <c r="P2928" i="5"/>
  <c r="P2929" i="5"/>
  <c r="P2930" i="5"/>
  <c r="P2931" i="5"/>
  <c r="P2932" i="5"/>
  <c r="P2933" i="5"/>
  <c r="P2934" i="5"/>
  <c r="P2935" i="5"/>
  <c r="P2936" i="5"/>
  <c r="P2937" i="5"/>
  <c r="P2938" i="5"/>
  <c r="P2939" i="5"/>
  <c r="P2940" i="5"/>
  <c r="P2941" i="5"/>
  <c r="P2942" i="5"/>
  <c r="P2943" i="5"/>
  <c r="P2944" i="5"/>
  <c r="P2945" i="5"/>
  <c r="P2946" i="5"/>
  <c r="P2947" i="5"/>
  <c r="P2948" i="5"/>
  <c r="P2949" i="5"/>
  <c r="P2950" i="5"/>
  <c r="P2951" i="5"/>
  <c r="P2952" i="5"/>
  <c r="P2953" i="5"/>
  <c r="P2954" i="5"/>
  <c r="P2955" i="5"/>
  <c r="P2956" i="5"/>
  <c r="P2957" i="5"/>
  <c r="P2958" i="5"/>
  <c r="P2959" i="5"/>
  <c r="P2960" i="5"/>
  <c r="P2961" i="5"/>
  <c r="P2962" i="5"/>
  <c r="P2963" i="5"/>
  <c r="P2964" i="5"/>
  <c r="P2965" i="5"/>
  <c r="P2966" i="5"/>
  <c r="P2967" i="5"/>
  <c r="P2968" i="5"/>
  <c r="P2969" i="5"/>
  <c r="P2970" i="5"/>
  <c r="P2971" i="5"/>
  <c r="P2972" i="5"/>
  <c r="P2973" i="5"/>
  <c r="P2974" i="5"/>
  <c r="P2975" i="5"/>
  <c r="P2976" i="5"/>
  <c r="P2977" i="5"/>
  <c r="P2978" i="5"/>
  <c r="P2979" i="5"/>
  <c r="P2980" i="5"/>
  <c r="P2981" i="5"/>
  <c r="P2982" i="5"/>
  <c r="P2983" i="5"/>
  <c r="P2984" i="5"/>
  <c r="P2985" i="5"/>
  <c r="P2986" i="5"/>
  <c r="P2987" i="5"/>
  <c r="P2988" i="5"/>
  <c r="P2989" i="5"/>
  <c r="P2990" i="5"/>
  <c r="P2991" i="5"/>
  <c r="P2992" i="5"/>
  <c r="P2993" i="5"/>
  <c r="P2994" i="5"/>
  <c r="P2995" i="5"/>
  <c r="P2996" i="5"/>
  <c r="P2997" i="5"/>
  <c r="P2998" i="5"/>
  <c r="P2999" i="5"/>
  <c r="P3000" i="5"/>
  <c r="P3001" i="5"/>
  <c r="P3002" i="5"/>
  <c r="P3003" i="5"/>
  <c r="P3004" i="5"/>
  <c r="P3005" i="5"/>
  <c r="P3006" i="5"/>
  <c r="P3007" i="5"/>
  <c r="P3008" i="5"/>
  <c r="P3009" i="5"/>
  <c r="P3010" i="5"/>
  <c r="P3011" i="5"/>
  <c r="P3012" i="5"/>
  <c r="P3013" i="5"/>
  <c r="P3014" i="5"/>
  <c r="P3015" i="5"/>
  <c r="P3016" i="5"/>
  <c r="P3017" i="5"/>
  <c r="P3018" i="5"/>
  <c r="P3019" i="5"/>
  <c r="P3020" i="5"/>
  <c r="P3021" i="5"/>
  <c r="P3022" i="5"/>
  <c r="P3023" i="5"/>
  <c r="P3024" i="5"/>
  <c r="P3025" i="5"/>
  <c r="P3026" i="5"/>
  <c r="P3027" i="5"/>
  <c r="P3028" i="5"/>
  <c r="P3029" i="5"/>
  <c r="P3030" i="5"/>
  <c r="P3031" i="5"/>
  <c r="P3032" i="5"/>
  <c r="P3033" i="5"/>
  <c r="P3034" i="5"/>
  <c r="P3035" i="5"/>
  <c r="P3036" i="5"/>
  <c r="P3037" i="5"/>
  <c r="P3038" i="5"/>
  <c r="P3039" i="5"/>
  <c r="P3040" i="5"/>
  <c r="P3041" i="5"/>
  <c r="P3042" i="5"/>
  <c r="P3043" i="5"/>
  <c r="P3044" i="5"/>
  <c r="P3045" i="5"/>
  <c r="P3046" i="5"/>
  <c r="P3047" i="5"/>
  <c r="P3048" i="5"/>
  <c r="P3049" i="5"/>
  <c r="P3050" i="5"/>
  <c r="P3051" i="5"/>
  <c r="P3052" i="5"/>
  <c r="P3053" i="5"/>
  <c r="P3054" i="5"/>
  <c r="P3055" i="5"/>
  <c r="P3056" i="5"/>
  <c r="P3057" i="5"/>
  <c r="P3058" i="5"/>
  <c r="P3059" i="5"/>
  <c r="P3060" i="5"/>
  <c r="P3061" i="5"/>
  <c r="P3062" i="5"/>
  <c r="P3063" i="5"/>
  <c r="P3064" i="5"/>
  <c r="P3065" i="5"/>
  <c r="P3066" i="5"/>
  <c r="P3067" i="5"/>
  <c r="P3068" i="5"/>
  <c r="P3069" i="5"/>
  <c r="P3070" i="5"/>
  <c r="P3071" i="5"/>
  <c r="P3072" i="5"/>
  <c r="P3073" i="5"/>
  <c r="P3074" i="5"/>
  <c r="P3075" i="5"/>
  <c r="P3076" i="5"/>
  <c r="P3077" i="5"/>
  <c r="P3078" i="5"/>
  <c r="P3079" i="5"/>
  <c r="P3080" i="5"/>
  <c r="P3081" i="5"/>
  <c r="P3082" i="5"/>
  <c r="P3083" i="5"/>
  <c r="P3084" i="5"/>
  <c r="P3085" i="5"/>
  <c r="P3086" i="5"/>
  <c r="P3087" i="5"/>
  <c r="P3088" i="5"/>
  <c r="P3089" i="5"/>
  <c r="P3090" i="5"/>
  <c r="P3091" i="5"/>
  <c r="P3092" i="5"/>
  <c r="P3093" i="5"/>
  <c r="P3094" i="5"/>
  <c r="P3095" i="5"/>
  <c r="P3096" i="5"/>
  <c r="P3097" i="5"/>
  <c r="P3098" i="5"/>
  <c r="P3099" i="5"/>
  <c r="P3100" i="5"/>
  <c r="P3101" i="5"/>
  <c r="P3102" i="5"/>
  <c r="P3103" i="5"/>
  <c r="P3104" i="5"/>
  <c r="P3105" i="5"/>
  <c r="P3106" i="5"/>
  <c r="P3107" i="5"/>
  <c r="P3108" i="5"/>
  <c r="P3109" i="5"/>
  <c r="P3110" i="5"/>
  <c r="P3111" i="5"/>
  <c r="P3112" i="5"/>
  <c r="P3113" i="5"/>
  <c r="P3114" i="5"/>
  <c r="P3115" i="5"/>
  <c r="P3116" i="5"/>
  <c r="P3117" i="5"/>
  <c r="P3118" i="5"/>
  <c r="P3119" i="5"/>
  <c r="P3120" i="5"/>
  <c r="P3121" i="5"/>
  <c r="P3122" i="5"/>
  <c r="P3123" i="5"/>
  <c r="P3124" i="5"/>
  <c r="P3125" i="5"/>
  <c r="P3126" i="5"/>
  <c r="P3127" i="5"/>
  <c r="P3128" i="5"/>
  <c r="P3129" i="5"/>
  <c r="P3130" i="5"/>
  <c r="P3131" i="5"/>
  <c r="P3132" i="5"/>
  <c r="P3133" i="5"/>
  <c r="P3134" i="5"/>
  <c r="P3135" i="5"/>
  <c r="P3136" i="5"/>
  <c r="P3137" i="5"/>
  <c r="P3138" i="5"/>
  <c r="P3139" i="5"/>
  <c r="P3140" i="5"/>
  <c r="P3141" i="5"/>
  <c r="P3142" i="5"/>
  <c r="P3143" i="5"/>
  <c r="P3144" i="5"/>
  <c r="P3145" i="5"/>
  <c r="P3146" i="5"/>
  <c r="P3147" i="5"/>
  <c r="P3148" i="5"/>
  <c r="P3149" i="5"/>
  <c r="P3150" i="5"/>
  <c r="P3151" i="5"/>
  <c r="P3152" i="5"/>
  <c r="P3153" i="5"/>
  <c r="P3154" i="5"/>
  <c r="P3155" i="5"/>
  <c r="P3156" i="5"/>
  <c r="P3157" i="5"/>
  <c r="P3158" i="5"/>
  <c r="P3159" i="5"/>
  <c r="P3160" i="5"/>
  <c r="P3161" i="5"/>
  <c r="P3162" i="5"/>
  <c r="P3163" i="5"/>
  <c r="P3164" i="5"/>
  <c r="P3165" i="5"/>
  <c r="P3166" i="5"/>
  <c r="P3167" i="5"/>
  <c r="P3168" i="5"/>
  <c r="P3169" i="5"/>
  <c r="P3170" i="5"/>
  <c r="P3171" i="5"/>
  <c r="P3172" i="5"/>
  <c r="P3173" i="5"/>
  <c r="P3174" i="5"/>
  <c r="P3175" i="5"/>
  <c r="P3176" i="5"/>
  <c r="P3177" i="5"/>
  <c r="P3178" i="5"/>
  <c r="P3179" i="5"/>
  <c r="P3180" i="5"/>
  <c r="P3181" i="5"/>
  <c r="P3182" i="5"/>
  <c r="P3183" i="5"/>
  <c r="P3184" i="5"/>
  <c r="P3185" i="5"/>
  <c r="P3186" i="5"/>
  <c r="P3187" i="5"/>
  <c r="P3188" i="5"/>
  <c r="P3189" i="5"/>
  <c r="P3190" i="5"/>
  <c r="P3191" i="5"/>
  <c r="P3192" i="5"/>
  <c r="P3193" i="5"/>
  <c r="P3194" i="5"/>
  <c r="P3195" i="5"/>
  <c r="P3196" i="5"/>
  <c r="P3197" i="5"/>
  <c r="P3198" i="5"/>
  <c r="P3199" i="5"/>
  <c r="P3200" i="5"/>
  <c r="P3201" i="5"/>
  <c r="P3202" i="5"/>
  <c r="P3203" i="5"/>
  <c r="P3204" i="5"/>
  <c r="P3205" i="5"/>
  <c r="P3206" i="5"/>
  <c r="P3207" i="5"/>
  <c r="P3208" i="5"/>
  <c r="P3209" i="5"/>
  <c r="P3210" i="5"/>
  <c r="P3211" i="5"/>
  <c r="P3212" i="5"/>
  <c r="P3213" i="5"/>
  <c r="P3214" i="5"/>
  <c r="P3215" i="5"/>
  <c r="P3216" i="5"/>
  <c r="P3217" i="5"/>
  <c r="P3218" i="5"/>
  <c r="P3219" i="5"/>
  <c r="P3220" i="5"/>
  <c r="P3221" i="5"/>
  <c r="P3222" i="5"/>
  <c r="P3223" i="5"/>
  <c r="P3224" i="5"/>
  <c r="P3225" i="5"/>
  <c r="P3226" i="5"/>
  <c r="P3227" i="5"/>
  <c r="P3228" i="5"/>
  <c r="P3229" i="5"/>
  <c r="P3230" i="5"/>
  <c r="P3231" i="5"/>
  <c r="P3232" i="5"/>
  <c r="P3233" i="5"/>
  <c r="P3234" i="5"/>
  <c r="P3235" i="5"/>
  <c r="P3236" i="5"/>
  <c r="P3237" i="5"/>
  <c r="P3238" i="5"/>
  <c r="P3239" i="5"/>
  <c r="P3240" i="5"/>
  <c r="P3241" i="5"/>
  <c r="P3242" i="5"/>
  <c r="P3243" i="5"/>
  <c r="P3244" i="5"/>
  <c r="P3245" i="5"/>
  <c r="P3246" i="5"/>
  <c r="P3247" i="5"/>
  <c r="P3248" i="5"/>
  <c r="P3249" i="5"/>
  <c r="P3250" i="5"/>
  <c r="P3251" i="5"/>
  <c r="P3252" i="5"/>
  <c r="P3253" i="5"/>
  <c r="P3254" i="5"/>
  <c r="P3255" i="5"/>
  <c r="P3256" i="5"/>
  <c r="P3257" i="5"/>
  <c r="P3258" i="5"/>
  <c r="P3259" i="5"/>
  <c r="P3260" i="5"/>
  <c r="P3261" i="5"/>
  <c r="P3262" i="5"/>
  <c r="P3263" i="5"/>
  <c r="P3264" i="5"/>
  <c r="P3265" i="5"/>
  <c r="P3266" i="5"/>
  <c r="P3267" i="5"/>
  <c r="P3268" i="5"/>
  <c r="P3269" i="5"/>
  <c r="P3270" i="5"/>
  <c r="P3271" i="5"/>
  <c r="P3272" i="5"/>
  <c r="P3273" i="5"/>
  <c r="P3274" i="5"/>
  <c r="P3275" i="5"/>
  <c r="P3276" i="5"/>
  <c r="P3277" i="5"/>
  <c r="P3278" i="5"/>
  <c r="P3279" i="5"/>
  <c r="P3280" i="5"/>
  <c r="P3281" i="5"/>
  <c r="P3282" i="5"/>
  <c r="P3283" i="5"/>
  <c r="P3284" i="5"/>
  <c r="P3285" i="5"/>
  <c r="P3286" i="5"/>
  <c r="P3287" i="5"/>
  <c r="P3288" i="5"/>
  <c r="P3289" i="5"/>
  <c r="P3290" i="5"/>
  <c r="P3291" i="5"/>
  <c r="P3292" i="5"/>
  <c r="P3293" i="5"/>
  <c r="P3294" i="5"/>
  <c r="P3295" i="5"/>
  <c r="P3296" i="5"/>
  <c r="P3297" i="5"/>
  <c r="P3298" i="5"/>
  <c r="P3299" i="5"/>
  <c r="P3300" i="5"/>
  <c r="P3301" i="5"/>
  <c r="P3302" i="5"/>
  <c r="P3303" i="5"/>
  <c r="P3304" i="5"/>
  <c r="P3305" i="5"/>
  <c r="P3306" i="5"/>
  <c r="P3307" i="5"/>
  <c r="P3308" i="5"/>
  <c r="P3309" i="5"/>
  <c r="P3310" i="5"/>
  <c r="P3311" i="5"/>
  <c r="P3312" i="5"/>
  <c r="P3313" i="5"/>
  <c r="P3314" i="5"/>
  <c r="P3315" i="5"/>
  <c r="P3316" i="5"/>
  <c r="P3317" i="5"/>
  <c r="P3318" i="5"/>
  <c r="P3319" i="5"/>
  <c r="P3320" i="5"/>
  <c r="P3321" i="5"/>
  <c r="P3322" i="5"/>
  <c r="P3323" i="5"/>
  <c r="P3324" i="5"/>
  <c r="P3325" i="5"/>
  <c r="P3326" i="5"/>
  <c r="P3327" i="5"/>
  <c r="P3328" i="5"/>
  <c r="P3329" i="5"/>
  <c r="P3330" i="5"/>
  <c r="P3331" i="5"/>
  <c r="P3332" i="5"/>
  <c r="P3333" i="5"/>
  <c r="P3334" i="5"/>
  <c r="P3335" i="5"/>
  <c r="P3336" i="5"/>
  <c r="P3337" i="5"/>
  <c r="P3338" i="5"/>
  <c r="P3339" i="5"/>
  <c r="P3340" i="5"/>
  <c r="P3341" i="5"/>
  <c r="P3342" i="5"/>
  <c r="P3343" i="5"/>
  <c r="P3344" i="5"/>
  <c r="P3345" i="5"/>
  <c r="P3346" i="5"/>
  <c r="P3347" i="5"/>
  <c r="P3348" i="5"/>
  <c r="P3349" i="5"/>
  <c r="P3350" i="5"/>
  <c r="P3351" i="5"/>
  <c r="P3352" i="5"/>
  <c r="P3353" i="5"/>
  <c r="P3354" i="5"/>
  <c r="P3355" i="5"/>
  <c r="P3356" i="5"/>
  <c r="P3357" i="5"/>
  <c r="P3358" i="5"/>
  <c r="P3359" i="5"/>
  <c r="P3360" i="5"/>
  <c r="P3361" i="5"/>
  <c r="P3362" i="5"/>
  <c r="P3363" i="5"/>
  <c r="P3364" i="5"/>
  <c r="P3365" i="5"/>
  <c r="P3366" i="5"/>
  <c r="P3367" i="5"/>
  <c r="P3368" i="5"/>
  <c r="P3369" i="5"/>
  <c r="P3370" i="5"/>
  <c r="P3371" i="5"/>
  <c r="P3372" i="5"/>
  <c r="P3373" i="5"/>
  <c r="P3374" i="5"/>
  <c r="P3375" i="5"/>
  <c r="P3376" i="5"/>
  <c r="P3377" i="5"/>
  <c r="P3378" i="5"/>
  <c r="P3379" i="5"/>
  <c r="P3380" i="5"/>
  <c r="P3381" i="5"/>
  <c r="P3382" i="5"/>
  <c r="P3383" i="5"/>
  <c r="P3384" i="5"/>
  <c r="P3385" i="5"/>
  <c r="P3386" i="5"/>
  <c r="P3387" i="5"/>
  <c r="P3388" i="5"/>
  <c r="P3389" i="5"/>
  <c r="P3390" i="5"/>
  <c r="P3391" i="5"/>
  <c r="P3392" i="5"/>
  <c r="P3393" i="5"/>
  <c r="P3394" i="5"/>
  <c r="P3395" i="5"/>
  <c r="P3396" i="5"/>
  <c r="P3397" i="5"/>
  <c r="P3398" i="5"/>
  <c r="P3399" i="5"/>
  <c r="P3400" i="5"/>
  <c r="P3401" i="5"/>
  <c r="P3402" i="5"/>
  <c r="P3403" i="5"/>
  <c r="P3404" i="5"/>
  <c r="P3405" i="5"/>
  <c r="P3406" i="5"/>
  <c r="P3407" i="5"/>
  <c r="P3408" i="5"/>
  <c r="P3409" i="5"/>
  <c r="P3410" i="5"/>
  <c r="P3411" i="5"/>
  <c r="P3412" i="5"/>
  <c r="P3413" i="5"/>
  <c r="P3414" i="5"/>
  <c r="P3415" i="5"/>
  <c r="P3416" i="5"/>
  <c r="P3417" i="5"/>
  <c r="P3418" i="5"/>
  <c r="P3419" i="5"/>
  <c r="P3420" i="5"/>
  <c r="P3421" i="5"/>
  <c r="P3422" i="5"/>
  <c r="P3423" i="5"/>
  <c r="P3424" i="5"/>
  <c r="P3425" i="5"/>
  <c r="P3426" i="5"/>
  <c r="P3427" i="5"/>
  <c r="P3428" i="5"/>
  <c r="P3429" i="5"/>
  <c r="P3430" i="5"/>
  <c r="P3431" i="5"/>
  <c r="P3432" i="5"/>
  <c r="P3433" i="5"/>
  <c r="P3434" i="5"/>
  <c r="P3435" i="5"/>
  <c r="P3436" i="5"/>
  <c r="P3437" i="5"/>
  <c r="P3438" i="5"/>
  <c r="P3439" i="5"/>
  <c r="P3440" i="5"/>
  <c r="P3441" i="5"/>
  <c r="P3442" i="5"/>
  <c r="P3443" i="5"/>
  <c r="P3444" i="5"/>
  <c r="P3445" i="5"/>
  <c r="P3446" i="5"/>
  <c r="P3447" i="5"/>
  <c r="P3448" i="5"/>
  <c r="P3449" i="5"/>
  <c r="P3450" i="5"/>
  <c r="P3451" i="5"/>
  <c r="P3452" i="5"/>
  <c r="P3453" i="5"/>
  <c r="P3454" i="5"/>
  <c r="P3455" i="5"/>
  <c r="P3456" i="5"/>
  <c r="P3457" i="5"/>
  <c r="P3458" i="5"/>
  <c r="P3459" i="5"/>
  <c r="P3460" i="5"/>
  <c r="P3461" i="5"/>
  <c r="P3462" i="5"/>
  <c r="P3463" i="5"/>
  <c r="P3464" i="5"/>
  <c r="P3465" i="5"/>
  <c r="P3466" i="5"/>
  <c r="P3467" i="5"/>
  <c r="P3468" i="5"/>
  <c r="P3469" i="5"/>
  <c r="P3470" i="5"/>
  <c r="P3471" i="5"/>
  <c r="P3472" i="5"/>
  <c r="P3473" i="5"/>
  <c r="P3474" i="5"/>
  <c r="P3475" i="5"/>
  <c r="P3476" i="5"/>
  <c r="P3477" i="5"/>
  <c r="P3478" i="5"/>
  <c r="P3479" i="5"/>
  <c r="P3480" i="5"/>
  <c r="P3481" i="5"/>
  <c r="P3482" i="5"/>
  <c r="P3483" i="5"/>
  <c r="P3484" i="5"/>
  <c r="P3485" i="5"/>
  <c r="P3486" i="5"/>
  <c r="P3487" i="5"/>
  <c r="P3488" i="5"/>
  <c r="P3489" i="5"/>
  <c r="P3490" i="5"/>
  <c r="P3491" i="5"/>
  <c r="P3492" i="5"/>
  <c r="P3493" i="5"/>
  <c r="P3494" i="5"/>
  <c r="P3495" i="5"/>
  <c r="P3496" i="5"/>
  <c r="P3497" i="5"/>
  <c r="P3498" i="5"/>
  <c r="P3499" i="5"/>
  <c r="P3500" i="5"/>
  <c r="P3501" i="5"/>
  <c r="P3502" i="5"/>
  <c r="P3503" i="5"/>
  <c r="P3504" i="5"/>
  <c r="P3505" i="5"/>
  <c r="P3506" i="5"/>
  <c r="P3507" i="5"/>
  <c r="P3508" i="5"/>
  <c r="P3509" i="5"/>
  <c r="P3510" i="5"/>
  <c r="P3511" i="5"/>
  <c r="P3512" i="5"/>
  <c r="P3513" i="5"/>
  <c r="P3514" i="5"/>
  <c r="P3515" i="5"/>
  <c r="P3516" i="5"/>
  <c r="P3517" i="5"/>
  <c r="P3518" i="5"/>
  <c r="P3519" i="5"/>
  <c r="P3520" i="5"/>
  <c r="P3521" i="5"/>
  <c r="P3522" i="5"/>
  <c r="P3523" i="5"/>
  <c r="P3524" i="5"/>
  <c r="P3525" i="5"/>
  <c r="P3526" i="5"/>
  <c r="P3527" i="5"/>
  <c r="P3528" i="5"/>
  <c r="P3529" i="5"/>
  <c r="P3530" i="5"/>
  <c r="P3531" i="5"/>
  <c r="P3532" i="5"/>
  <c r="P3533" i="5"/>
  <c r="P3534" i="5"/>
  <c r="P3535" i="5"/>
  <c r="P3536" i="5"/>
  <c r="P3537" i="5"/>
  <c r="P3538" i="5"/>
  <c r="P3539" i="5"/>
  <c r="P3540" i="5"/>
  <c r="P3541" i="5"/>
  <c r="P3542" i="5"/>
  <c r="P3543" i="5"/>
  <c r="P3544" i="5"/>
  <c r="P3545" i="5"/>
  <c r="P3546" i="5"/>
  <c r="P3547" i="5"/>
  <c r="P3548" i="5"/>
  <c r="P3549" i="5"/>
  <c r="P3550" i="5"/>
  <c r="P3551" i="5"/>
  <c r="P3552" i="5"/>
  <c r="P3553" i="5"/>
  <c r="P3554" i="5"/>
  <c r="P3555" i="5"/>
  <c r="P3556" i="5"/>
  <c r="P3557" i="5"/>
  <c r="P3558" i="5"/>
  <c r="P3559" i="5"/>
  <c r="P3560" i="5"/>
  <c r="P3561" i="5"/>
  <c r="P3562" i="5"/>
  <c r="P3563" i="5"/>
  <c r="P3564" i="5"/>
  <c r="P3565" i="5"/>
  <c r="P3566" i="5"/>
  <c r="P3567" i="5"/>
  <c r="P3568" i="5"/>
  <c r="P3569" i="5"/>
  <c r="P3570" i="5"/>
  <c r="P3571" i="5"/>
  <c r="P3572" i="5"/>
  <c r="P3573" i="5"/>
  <c r="P3574" i="5"/>
  <c r="P3575" i="5"/>
  <c r="P3576" i="5"/>
  <c r="P3577" i="5"/>
  <c r="P3578" i="5"/>
  <c r="P3579" i="5"/>
  <c r="P3580" i="5"/>
  <c r="P3581" i="5"/>
  <c r="P3582" i="5"/>
  <c r="P3583" i="5"/>
  <c r="P3584" i="5"/>
  <c r="P3585" i="5"/>
  <c r="P3586" i="5"/>
  <c r="P3587" i="5"/>
  <c r="P3588" i="5"/>
  <c r="P3589" i="5"/>
  <c r="P3590" i="5"/>
  <c r="P3591" i="5"/>
  <c r="P3592" i="5"/>
  <c r="P3593" i="5"/>
  <c r="P3594" i="5"/>
  <c r="P3595" i="5"/>
  <c r="P3596" i="5"/>
  <c r="P3597" i="5"/>
  <c r="P3598" i="5"/>
  <c r="P3599" i="5"/>
  <c r="P3600" i="5"/>
  <c r="P3601" i="5"/>
  <c r="P3602" i="5"/>
  <c r="P3603" i="5"/>
  <c r="P3604" i="5"/>
  <c r="P3605" i="5"/>
  <c r="P3606" i="5"/>
  <c r="P3607" i="5"/>
  <c r="P3608" i="5"/>
  <c r="P3609" i="5"/>
  <c r="P3610" i="5"/>
  <c r="P3611" i="5"/>
  <c r="P3612" i="5"/>
  <c r="P3613" i="5"/>
  <c r="P3614" i="5"/>
  <c r="P3615" i="5"/>
  <c r="P3616" i="5"/>
  <c r="P3617" i="5"/>
  <c r="P3618" i="5"/>
  <c r="P3619" i="5"/>
  <c r="P3620" i="5"/>
  <c r="P3621" i="5"/>
  <c r="P3622" i="5"/>
  <c r="P3623" i="5"/>
  <c r="P3624" i="5"/>
  <c r="P3625" i="5"/>
  <c r="P3626" i="5"/>
  <c r="P3627" i="5"/>
  <c r="P3628" i="5"/>
  <c r="P3629" i="5"/>
  <c r="P3630" i="5"/>
  <c r="P3631" i="5"/>
  <c r="P3632" i="5"/>
  <c r="P3633" i="5"/>
  <c r="P3634" i="5"/>
  <c r="P3635" i="5"/>
  <c r="P3636" i="5"/>
  <c r="P3637" i="5"/>
  <c r="P3638" i="5"/>
  <c r="P3639" i="5"/>
  <c r="P3640" i="5"/>
  <c r="P3641" i="5"/>
  <c r="P3642" i="5"/>
  <c r="P3643" i="5"/>
  <c r="P3644" i="5"/>
  <c r="P3645" i="5"/>
  <c r="P3646" i="5"/>
  <c r="P3647" i="5"/>
  <c r="P3648" i="5"/>
  <c r="P3649" i="5"/>
  <c r="P3650" i="5"/>
  <c r="P3651" i="5"/>
  <c r="P3652" i="5"/>
  <c r="P3653" i="5"/>
  <c r="P3654" i="5"/>
  <c r="P3655" i="5"/>
  <c r="P3656" i="5"/>
  <c r="P3657" i="5"/>
  <c r="P3658" i="5"/>
  <c r="P3659" i="5"/>
  <c r="P3660" i="5"/>
  <c r="P3661" i="5"/>
  <c r="P3662" i="5"/>
  <c r="P3663" i="5"/>
  <c r="P3664" i="5"/>
  <c r="P3665" i="5"/>
  <c r="P3666" i="5"/>
  <c r="P3667" i="5"/>
  <c r="P3668" i="5"/>
  <c r="P3669" i="5"/>
  <c r="P3670" i="5"/>
  <c r="P3671" i="5"/>
  <c r="P3672" i="5"/>
  <c r="P3673" i="5"/>
  <c r="P3674" i="5"/>
  <c r="P3675" i="5"/>
  <c r="P3676" i="5"/>
  <c r="P3677" i="5"/>
  <c r="P3678" i="5"/>
  <c r="P3679" i="5"/>
  <c r="P3680" i="5"/>
  <c r="P3681" i="5"/>
  <c r="P3682" i="5"/>
  <c r="P3683" i="5"/>
  <c r="P3684" i="5"/>
  <c r="P3685" i="5"/>
  <c r="P3686" i="5"/>
  <c r="P3687" i="5"/>
  <c r="P3688" i="5"/>
  <c r="P3689" i="5"/>
  <c r="P3690" i="5"/>
  <c r="P3691" i="5"/>
  <c r="P3692" i="5"/>
  <c r="P3693" i="5"/>
  <c r="P3694" i="5"/>
  <c r="P3695" i="5"/>
  <c r="P3696" i="5"/>
  <c r="P3697" i="5"/>
  <c r="P3698" i="5"/>
  <c r="P3699" i="5"/>
  <c r="P3700" i="5"/>
  <c r="P3701" i="5"/>
  <c r="P3702" i="5"/>
  <c r="P3703" i="5"/>
  <c r="P3704" i="5"/>
  <c r="P3705" i="5"/>
  <c r="P3706" i="5"/>
  <c r="P3707" i="5"/>
  <c r="P3708" i="5"/>
  <c r="P3709" i="5"/>
  <c r="P3710" i="5"/>
  <c r="P3711" i="5"/>
  <c r="P3712" i="5"/>
  <c r="P3713" i="5"/>
  <c r="P3714" i="5"/>
  <c r="P3715" i="5"/>
  <c r="P3716" i="5"/>
  <c r="P3717" i="5"/>
  <c r="P3718" i="5"/>
  <c r="P3719" i="5"/>
  <c r="P3720" i="5"/>
  <c r="P3721" i="5"/>
  <c r="P3722" i="5"/>
  <c r="P3723" i="5"/>
  <c r="P3724" i="5"/>
  <c r="P3725" i="5"/>
  <c r="P3726" i="5"/>
  <c r="P3727" i="5"/>
  <c r="P3728" i="5"/>
  <c r="P3729" i="5"/>
  <c r="P3730" i="5"/>
  <c r="P3731" i="5"/>
  <c r="P3732" i="5"/>
  <c r="P3733" i="5"/>
  <c r="P3734" i="5"/>
  <c r="P3735" i="5"/>
  <c r="P3736" i="5"/>
  <c r="P3737" i="5"/>
  <c r="P3738" i="5"/>
  <c r="P3739" i="5"/>
  <c r="P3740" i="5"/>
  <c r="P3741" i="5"/>
  <c r="P3742" i="5"/>
  <c r="P3743" i="5"/>
  <c r="P3744" i="5"/>
  <c r="P3745" i="5"/>
  <c r="P3746" i="5"/>
  <c r="P3747" i="5"/>
  <c r="P3748" i="5"/>
  <c r="P3749" i="5"/>
  <c r="P3750" i="5"/>
  <c r="P3751" i="5"/>
  <c r="P3752" i="5"/>
  <c r="P3753" i="5"/>
  <c r="P3754" i="5"/>
  <c r="P3755" i="5"/>
  <c r="P3756" i="5"/>
  <c r="P3757" i="5"/>
  <c r="P3758" i="5"/>
  <c r="P3759" i="5"/>
  <c r="P3760" i="5"/>
  <c r="P3761" i="5"/>
  <c r="P3762" i="5"/>
  <c r="P3763" i="5"/>
  <c r="P3764" i="5"/>
  <c r="P3765" i="5"/>
  <c r="P3766" i="5"/>
  <c r="P3767" i="5"/>
  <c r="P3768" i="5"/>
  <c r="P3769" i="5"/>
  <c r="P3770" i="5"/>
  <c r="P3771" i="5"/>
  <c r="P3772" i="5"/>
  <c r="P3773" i="5"/>
  <c r="P3774" i="5"/>
  <c r="P3775" i="5"/>
  <c r="P3776" i="5"/>
  <c r="P3777" i="5"/>
  <c r="P3778" i="5"/>
  <c r="P3779" i="5"/>
  <c r="P3780" i="5"/>
  <c r="P3781" i="5"/>
  <c r="P3782" i="5"/>
  <c r="P3783" i="5"/>
  <c r="P3784" i="5"/>
  <c r="P3785" i="5"/>
  <c r="P3786" i="5"/>
  <c r="P3787" i="5"/>
  <c r="P3788" i="5"/>
  <c r="P3789" i="5"/>
  <c r="P3790" i="5"/>
  <c r="P3791" i="5"/>
  <c r="P3792" i="5"/>
  <c r="P3793" i="5"/>
  <c r="P3794" i="5"/>
  <c r="P3795" i="5"/>
  <c r="P3796" i="5"/>
  <c r="P3797" i="5"/>
  <c r="P3798" i="5"/>
  <c r="P3799" i="5"/>
  <c r="P3800" i="5"/>
  <c r="P3801" i="5"/>
  <c r="P3802" i="5"/>
  <c r="P3803" i="5"/>
  <c r="P3804" i="5"/>
  <c r="P3805" i="5"/>
  <c r="P3806" i="5"/>
  <c r="P3807" i="5"/>
  <c r="P3808" i="5"/>
  <c r="P3809" i="5"/>
  <c r="P3810" i="5"/>
  <c r="P3811" i="5"/>
  <c r="P3812" i="5"/>
  <c r="P3813" i="5"/>
  <c r="P3814" i="5"/>
  <c r="P3815" i="5"/>
  <c r="P3816" i="5"/>
  <c r="P3817" i="5"/>
  <c r="P3818" i="5"/>
  <c r="P3819" i="5"/>
  <c r="P3820" i="5"/>
  <c r="P3821" i="5"/>
  <c r="P3822" i="5"/>
  <c r="P3823" i="5"/>
  <c r="P3824" i="5"/>
  <c r="P3825" i="5"/>
  <c r="P3826" i="5"/>
  <c r="P3827" i="5"/>
  <c r="P3828" i="5"/>
  <c r="P3829" i="5"/>
  <c r="P3830" i="5"/>
  <c r="P3831" i="5"/>
  <c r="P3832" i="5"/>
  <c r="P3833" i="5"/>
  <c r="P3834" i="5"/>
  <c r="P3835" i="5"/>
  <c r="P3836" i="5"/>
  <c r="P3837" i="5"/>
  <c r="P3838" i="5"/>
  <c r="P3839" i="5"/>
  <c r="P3840" i="5"/>
  <c r="P3841" i="5"/>
  <c r="P3842" i="5"/>
  <c r="P3843" i="5"/>
  <c r="P3844" i="5"/>
  <c r="P3845" i="5"/>
  <c r="P3846" i="5"/>
  <c r="P3847" i="5"/>
  <c r="P3848" i="5"/>
  <c r="P3849" i="5"/>
  <c r="P3850" i="5"/>
  <c r="P3851" i="5"/>
  <c r="P3852" i="5"/>
  <c r="P3853" i="5"/>
  <c r="P3854" i="5"/>
  <c r="P3855" i="5"/>
  <c r="P3856" i="5"/>
  <c r="P3857" i="5"/>
  <c r="P3858" i="5"/>
  <c r="P3859" i="5"/>
  <c r="P3860" i="5"/>
  <c r="P3861" i="5"/>
  <c r="P3862" i="5"/>
  <c r="P3863" i="5"/>
  <c r="P3864" i="5"/>
  <c r="P3865" i="5"/>
  <c r="P3866" i="5"/>
  <c r="P3867" i="5"/>
  <c r="P3868" i="5"/>
  <c r="P3869" i="5"/>
  <c r="P3870" i="5"/>
  <c r="P3871" i="5"/>
  <c r="P3872" i="5"/>
  <c r="P3873" i="5"/>
  <c r="P3874" i="5"/>
  <c r="P3875" i="5"/>
  <c r="P3876" i="5"/>
  <c r="P3877" i="5"/>
  <c r="P3878" i="5"/>
  <c r="P3879" i="5"/>
  <c r="P3880" i="5"/>
  <c r="P3881" i="5"/>
  <c r="P3882" i="5"/>
  <c r="P3883" i="5"/>
  <c r="P3884" i="5"/>
  <c r="P3885" i="5"/>
  <c r="P3886" i="5"/>
  <c r="P3887" i="5"/>
  <c r="P3888" i="5"/>
  <c r="P3889" i="5"/>
  <c r="P3890" i="5"/>
  <c r="P3891" i="5"/>
  <c r="P3892" i="5"/>
  <c r="P3893" i="5"/>
  <c r="P3894" i="5"/>
  <c r="P3895" i="5"/>
  <c r="P3896" i="5"/>
  <c r="P3897" i="5"/>
  <c r="P3898" i="5"/>
  <c r="P3899" i="5"/>
  <c r="P3900" i="5"/>
  <c r="P3901" i="5"/>
  <c r="P3902" i="5"/>
  <c r="P3903" i="5"/>
  <c r="P3904" i="5"/>
  <c r="P3905" i="5"/>
  <c r="P3906" i="5"/>
  <c r="P3907" i="5"/>
  <c r="P3908" i="5"/>
  <c r="P3909" i="5"/>
  <c r="P3910" i="5"/>
  <c r="P3911" i="5"/>
  <c r="P3912" i="5"/>
  <c r="P3913" i="5"/>
  <c r="P3914" i="5"/>
  <c r="P3915" i="5"/>
  <c r="P3916" i="5"/>
  <c r="P3917" i="5"/>
  <c r="P3918" i="5"/>
  <c r="P3919" i="5"/>
  <c r="P3920" i="5"/>
  <c r="P3921" i="5"/>
  <c r="P3922" i="5"/>
  <c r="P3923" i="5"/>
  <c r="P3924" i="5"/>
  <c r="P3925" i="5"/>
  <c r="P3926" i="5"/>
  <c r="P3927" i="5"/>
  <c r="P3928" i="5"/>
  <c r="P3929" i="5"/>
  <c r="P3930" i="5"/>
  <c r="P3931" i="5"/>
  <c r="P3932" i="5"/>
  <c r="P3933" i="5"/>
  <c r="P3934" i="5"/>
  <c r="P3935" i="5"/>
  <c r="P3936" i="5"/>
  <c r="P3937" i="5"/>
  <c r="P3938" i="5"/>
  <c r="P3939" i="5"/>
  <c r="P3940" i="5"/>
  <c r="P3941" i="5"/>
  <c r="P3942" i="5"/>
  <c r="P3943" i="5"/>
  <c r="P3944" i="5"/>
  <c r="P3945" i="5"/>
  <c r="P3946" i="5"/>
  <c r="P3947" i="5"/>
  <c r="P3948" i="5"/>
  <c r="P3949" i="5"/>
  <c r="P3950" i="5"/>
  <c r="P3951" i="5"/>
  <c r="P3952" i="5"/>
  <c r="P3953" i="5"/>
  <c r="P3954" i="5"/>
  <c r="P3955" i="5"/>
  <c r="P3956" i="5"/>
  <c r="P3957" i="5"/>
  <c r="P3958" i="5"/>
  <c r="P3959" i="5"/>
  <c r="P3960" i="5"/>
  <c r="P3961" i="5"/>
  <c r="P3962" i="5"/>
  <c r="P3963" i="5"/>
  <c r="P3964" i="5"/>
  <c r="P3965" i="5"/>
  <c r="P3966" i="5"/>
  <c r="P3967" i="5"/>
  <c r="P3968" i="5"/>
  <c r="P3969" i="5"/>
  <c r="P3970" i="5"/>
  <c r="P3971" i="5"/>
  <c r="P3972" i="5"/>
  <c r="P3973" i="5"/>
  <c r="P3974" i="5"/>
  <c r="P3975" i="5"/>
  <c r="P3976" i="5"/>
  <c r="P3977" i="5"/>
  <c r="P3978" i="5"/>
  <c r="P3979" i="5"/>
  <c r="P3980" i="5"/>
  <c r="P3981" i="5"/>
  <c r="P3982" i="5"/>
  <c r="P3983" i="5"/>
  <c r="P3984" i="5"/>
  <c r="P3985" i="5"/>
  <c r="P3986" i="5"/>
  <c r="P3987" i="5"/>
  <c r="P3988" i="5"/>
  <c r="P3989" i="5"/>
  <c r="P3990" i="5"/>
  <c r="P3991" i="5"/>
  <c r="P3992" i="5"/>
  <c r="P3993" i="5"/>
  <c r="P3994" i="5"/>
  <c r="P3995" i="5"/>
  <c r="P3996" i="5"/>
  <c r="P3997" i="5"/>
  <c r="P3998" i="5"/>
  <c r="P3999" i="5"/>
  <c r="P4000" i="5"/>
  <c r="P4001" i="5"/>
  <c r="P4002" i="5"/>
  <c r="P4003" i="5"/>
  <c r="P4004" i="5"/>
  <c r="P4005" i="5"/>
  <c r="P4006" i="5"/>
  <c r="P4007" i="5"/>
  <c r="P4008" i="5"/>
  <c r="P4009" i="5"/>
  <c r="P4010" i="5"/>
  <c r="P4011" i="5"/>
  <c r="P4012" i="5"/>
  <c r="P4013" i="5"/>
  <c r="P4014" i="5"/>
  <c r="P4015" i="5"/>
  <c r="P4016" i="5"/>
  <c r="P4017" i="5"/>
  <c r="P4018" i="5"/>
  <c r="P4019" i="5"/>
  <c r="P4020" i="5"/>
  <c r="P4021" i="5"/>
  <c r="P4022" i="5"/>
  <c r="P4023" i="5"/>
  <c r="P4024" i="5"/>
  <c r="P4025" i="5"/>
  <c r="P4026" i="5"/>
  <c r="P4027" i="5"/>
  <c r="P4028" i="5"/>
  <c r="P4029" i="5"/>
  <c r="P4030" i="5"/>
  <c r="P4031" i="5"/>
  <c r="P4032" i="5"/>
  <c r="P4033" i="5"/>
  <c r="P4034" i="5"/>
  <c r="P4035" i="5"/>
  <c r="P4036" i="5"/>
  <c r="P4037" i="5"/>
  <c r="P4038" i="5"/>
  <c r="P4039" i="5"/>
  <c r="P4040" i="5"/>
  <c r="P4041" i="5"/>
  <c r="P4042" i="5"/>
  <c r="P4043" i="5"/>
  <c r="P4044" i="5"/>
  <c r="P4045" i="5"/>
  <c r="P4046" i="5"/>
  <c r="P4047" i="5"/>
  <c r="P4048" i="5"/>
  <c r="P4049" i="5"/>
  <c r="P4050" i="5"/>
  <c r="P4051" i="5"/>
  <c r="P4052" i="5"/>
  <c r="P4053" i="5"/>
  <c r="P4054" i="5"/>
  <c r="P4055" i="5"/>
  <c r="P4056" i="5"/>
  <c r="P4057" i="5"/>
  <c r="P4058" i="5"/>
  <c r="P4059" i="5"/>
  <c r="P4060" i="5"/>
  <c r="P4061" i="5"/>
  <c r="P4062" i="5"/>
  <c r="P4063" i="5"/>
  <c r="P4064" i="5"/>
  <c r="P4065" i="5"/>
  <c r="P4066" i="5"/>
  <c r="P4067" i="5"/>
  <c r="P4068" i="5"/>
  <c r="P4069" i="5"/>
  <c r="P4070" i="5"/>
  <c r="P4071" i="5"/>
  <c r="P4072" i="5"/>
  <c r="P4073" i="5"/>
  <c r="P4074" i="5"/>
  <c r="P4075" i="5"/>
  <c r="P4076" i="5"/>
  <c r="P4077" i="5"/>
  <c r="P4078" i="5"/>
  <c r="P4079" i="5"/>
  <c r="P4080" i="5"/>
  <c r="P4081" i="5"/>
  <c r="P4082" i="5"/>
  <c r="P4083" i="5"/>
  <c r="P4084" i="5"/>
  <c r="P4085" i="5"/>
  <c r="P4086" i="5"/>
  <c r="P4087" i="5"/>
  <c r="P4088" i="5"/>
  <c r="P4089" i="5"/>
  <c r="P4090" i="5"/>
  <c r="P4091" i="5"/>
  <c r="P4092" i="5"/>
  <c r="P4093" i="5"/>
  <c r="P4094" i="5"/>
  <c r="P4095" i="5"/>
  <c r="P4096" i="5"/>
  <c r="P4097" i="5"/>
  <c r="P4098" i="5"/>
  <c r="P4099" i="5"/>
  <c r="P4100" i="5"/>
  <c r="P4101" i="5"/>
  <c r="P4102" i="5"/>
  <c r="P4103" i="5"/>
  <c r="P4104" i="5"/>
  <c r="P4105" i="5"/>
  <c r="P4106" i="5"/>
  <c r="P4107" i="5"/>
  <c r="P4108" i="5"/>
  <c r="P4109" i="5"/>
  <c r="P4110" i="5"/>
  <c r="P4111" i="5"/>
  <c r="P4112" i="5"/>
  <c r="P4113" i="5"/>
  <c r="P4114" i="5"/>
  <c r="P4115" i="5"/>
  <c r="P4116" i="5"/>
  <c r="P4117" i="5"/>
  <c r="P4118" i="5"/>
  <c r="P4119" i="5"/>
  <c r="P4120" i="5"/>
  <c r="P4121" i="5"/>
  <c r="P4122" i="5"/>
  <c r="P4123" i="5"/>
  <c r="P4124" i="5"/>
  <c r="P4125" i="5"/>
  <c r="P4126" i="5"/>
  <c r="P4127" i="5"/>
  <c r="P4128" i="5"/>
  <c r="P4129" i="5"/>
  <c r="P4130" i="5"/>
  <c r="P4131" i="5"/>
  <c r="P4132" i="5"/>
  <c r="P4133" i="5"/>
  <c r="P4134" i="5"/>
  <c r="P4135" i="5"/>
  <c r="P4136" i="5"/>
  <c r="P4137" i="5"/>
  <c r="P4138" i="5"/>
  <c r="P4139" i="5"/>
  <c r="P4140" i="5"/>
  <c r="P4141" i="5"/>
  <c r="P4142" i="5"/>
  <c r="P4143" i="5"/>
  <c r="P4144" i="5"/>
  <c r="P4145" i="5"/>
  <c r="P4146" i="5"/>
  <c r="P4147" i="5"/>
  <c r="P4148" i="5"/>
  <c r="P4149" i="5"/>
  <c r="P4150" i="5"/>
  <c r="P4151" i="5"/>
  <c r="P4152" i="5"/>
  <c r="P4153" i="5"/>
  <c r="P4154" i="5"/>
  <c r="P4155" i="5"/>
  <c r="P4156" i="5"/>
  <c r="P4157" i="5"/>
  <c r="P4158" i="5"/>
  <c r="P4159" i="5"/>
  <c r="P4160" i="5"/>
  <c r="P4161" i="5"/>
  <c r="P4162" i="5"/>
  <c r="P4163" i="5"/>
  <c r="P4164" i="5"/>
  <c r="P4165" i="5"/>
  <c r="P4166" i="5"/>
  <c r="P4167" i="5"/>
  <c r="P4168" i="5"/>
  <c r="P4169" i="5"/>
  <c r="P4170" i="5"/>
  <c r="P4171" i="5"/>
  <c r="P4172" i="5"/>
  <c r="P4173" i="5"/>
  <c r="P4174" i="5"/>
  <c r="P4175" i="5"/>
  <c r="P4176" i="5"/>
  <c r="P4177" i="5"/>
  <c r="P4178" i="5"/>
  <c r="P4179" i="5"/>
  <c r="P4180" i="5"/>
  <c r="P4181" i="5"/>
  <c r="P4182" i="5"/>
  <c r="P4183" i="5"/>
  <c r="P4184" i="5"/>
  <c r="P4185" i="5"/>
  <c r="P4186" i="5"/>
  <c r="P4187" i="5"/>
  <c r="P4188" i="5"/>
  <c r="P4189" i="5"/>
  <c r="P4190" i="5"/>
  <c r="P4191" i="5"/>
  <c r="P4192" i="5"/>
  <c r="P4193" i="5"/>
  <c r="P4194" i="5"/>
  <c r="P4195" i="5"/>
  <c r="P4196" i="5"/>
  <c r="P4197" i="5"/>
  <c r="P4198" i="5"/>
  <c r="P4199" i="5"/>
  <c r="P4200" i="5"/>
  <c r="P4201" i="5"/>
  <c r="P4202" i="5"/>
  <c r="P4203" i="5"/>
  <c r="P4204" i="5"/>
  <c r="P4205" i="5"/>
  <c r="P4206" i="5"/>
  <c r="P4207" i="5"/>
  <c r="P4208" i="5"/>
  <c r="P4209" i="5"/>
  <c r="P4210" i="5"/>
  <c r="P4211" i="5"/>
  <c r="P4212" i="5"/>
  <c r="P4213" i="5"/>
  <c r="P4214" i="5"/>
  <c r="P4215" i="5"/>
  <c r="P4216" i="5"/>
  <c r="P4217" i="5"/>
  <c r="P4218" i="5"/>
  <c r="P4219" i="5"/>
  <c r="P4220" i="5"/>
  <c r="P4221" i="5"/>
  <c r="P4222" i="5"/>
  <c r="P4223" i="5"/>
  <c r="P4224" i="5"/>
  <c r="P4225" i="5"/>
  <c r="P4226" i="5"/>
  <c r="P4227" i="5"/>
  <c r="P4228" i="5"/>
  <c r="P4229" i="5"/>
  <c r="P4230" i="5"/>
  <c r="P4231" i="5"/>
  <c r="P4232" i="5"/>
  <c r="P4233" i="5"/>
  <c r="P4234" i="5"/>
  <c r="P4235" i="5"/>
  <c r="P4236" i="5"/>
  <c r="P4237" i="5"/>
  <c r="P4238" i="5"/>
  <c r="P4239" i="5"/>
  <c r="P4240" i="5"/>
  <c r="P4241" i="5"/>
  <c r="P4242" i="5"/>
  <c r="P4243" i="5"/>
  <c r="P4244" i="5"/>
  <c r="P4245" i="5"/>
  <c r="P4246" i="5"/>
  <c r="P4247" i="5"/>
  <c r="P4248" i="5"/>
  <c r="P4249" i="5"/>
  <c r="P4250" i="5"/>
  <c r="P4251" i="5"/>
  <c r="P4252" i="5"/>
  <c r="P4253" i="5"/>
  <c r="P4254" i="5"/>
  <c r="P4255" i="5"/>
  <c r="P4256" i="5"/>
  <c r="P4257" i="5"/>
  <c r="P4258" i="5"/>
  <c r="P4259" i="5"/>
  <c r="P4260" i="5"/>
  <c r="P4261" i="5"/>
  <c r="P4262" i="5"/>
  <c r="P4263" i="5"/>
  <c r="P4264" i="5"/>
  <c r="P4265" i="5"/>
  <c r="P4266" i="5"/>
  <c r="P4267" i="5"/>
  <c r="P4268" i="5"/>
  <c r="P4269" i="5"/>
  <c r="P4270" i="5"/>
  <c r="P4271" i="5"/>
  <c r="P4272" i="5"/>
  <c r="P4273" i="5"/>
  <c r="P4274" i="5"/>
  <c r="P4275" i="5"/>
  <c r="P4276" i="5"/>
  <c r="P4277" i="5"/>
  <c r="P4278" i="5"/>
  <c r="P4279" i="5"/>
  <c r="P4280" i="5"/>
  <c r="P4281" i="5"/>
  <c r="P4282" i="5"/>
  <c r="P4283" i="5"/>
  <c r="P4284" i="5"/>
  <c r="P4285" i="5"/>
  <c r="P4286" i="5"/>
  <c r="P4287" i="5"/>
  <c r="P4288" i="5"/>
  <c r="P4289" i="5"/>
  <c r="P4290" i="5"/>
  <c r="P4291" i="5"/>
  <c r="P4292" i="5"/>
  <c r="P4293" i="5"/>
  <c r="P4294" i="5"/>
  <c r="P4295" i="5"/>
  <c r="P4296" i="5"/>
  <c r="P4297" i="5"/>
  <c r="P4298" i="5"/>
  <c r="P4299" i="5"/>
  <c r="P4300" i="5"/>
  <c r="P4301" i="5"/>
  <c r="P4302" i="5"/>
  <c r="P4303" i="5"/>
  <c r="P4304" i="5"/>
  <c r="P4305" i="5"/>
  <c r="P4306" i="5"/>
  <c r="P4307" i="5"/>
  <c r="P4308" i="5"/>
  <c r="P4309" i="5"/>
  <c r="P4310" i="5"/>
  <c r="P4311" i="5"/>
  <c r="P4312" i="5"/>
  <c r="P4313" i="5"/>
  <c r="P4314" i="5"/>
  <c r="P4315" i="5"/>
  <c r="P4316" i="5"/>
  <c r="P4317" i="5"/>
  <c r="P4318" i="5"/>
  <c r="P4319" i="5"/>
  <c r="P4320" i="5"/>
  <c r="P4321" i="5"/>
  <c r="P4322" i="5"/>
  <c r="P4323" i="5"/>
  <c r="P4324" i="5"/>
  <c r="P4325" i="5"/>
  <c r="P4326" i="5"/>
  <c r="P4327" i="5"/>
  <c r="P4328" i="5"/>
  <c r="P4329" i="5"/>
  <c r="P4330" i="5"/>
  <c r="P4331" i="5"/>
  <c r="P4332" i="5"/>
  <c r="P4333" i="5"/>
  <c r="P4334" i="5"/>
  <c r="P4335" i="5"/>
  <c r="P4336" i="5"/>
  <c r="P4337" i="5"/>
  <c r="P4338" i="5"/>
  <c r="P4339" i="5"/>
  <c r="P4340" i="5"/>
  <c r="P4341" i="5"/>
  <c r="P4342" i="5"/>
  <c r="P4343" i="5"/>
  <c r="P4344" i="5"/>
  <c r="P4345" i="5"/>
  <c r="P4346" i="5"/>
  <c r="P4347" i="5"/>
  <c r="P4348" i="5"/>
  <c r="P4349" i="5"/>
  <c r="P4350" i="5"/>
  <c r="P4351" i="5"/>
  <c r="P4352" i="5"/>
  <c r="P4353" i="5"/>
  <c r="P4354" i="5"/>
  <c r="P4355" i="5"/>
  <c r="P4356" i="5"/>
  <c r="P4357" i="5"/>
  <c r="P4358" i="5"/>
  <c r="P4359" i="5"/>
  <c r="P4360" i="5"/>
  <c r="P4361" i="5"/>
  <c r="P4362" i="5"/>
  <c r="P4363" i="5"/>
  <c r="P4364" i="5"/>
  <c r="P4365" i="5"/>
  <c r="P4366" i="5"/>
  <c r="P4367" i="5"/>
  <c r="P4368" i="5"/>
  <c r="P4369" i="5"/>
  <c r="P4370" i="5"/>
  <c r="P4371" i="5"/>
  <c r="P4372" i="5"/>
  <c r="P4373" i="5"/>
  <c r="P4374" i="5"/>
  <c r="P4375" i="5"/>
  <c r="P4376" i="5"/>
  <c r="P4377" i="5"/>
  <c r="P4378" i="5"/>
  <c r="P4379" i="5"/>
  <c r="P4380" i="5"/>
  <c r="P4381" i="5"/>
  <c r="P4382" i="5"/>
  <c r="P4383" i="5"/>
  <c r="P4384" i="5"/>
  <c r="P4385" i="5"/>
  <c r="P4386" i="5"/>
  <c r="P4387" i="5"/>
  <c r="P4388" i="5"/>
  <c r="P4389" i="5"/>
  <c r="P4390" i="5"/>
  <c r="P4391" i="5"/>
  <c r="P4392" i="5"/>
  <c r="P4393" i="5"/>
  <c r="P4394" i="5"/>
  <c r="P4395" i="5"/>
  <c r="P4396" i="5"/>
  <c r="P4397" i="5"/>
  <c r="P4398" i="5"/>
  <c r="P4399" i="5"/>
  <c r="P4400" i="5"/>
  <c r="P4401" i="5"/>
  <c r="P4402" i="5"/>
  <c r="P4403" i="5"/>
  <c r="P4404" i="5"/>
  <c r="P4405" i="5"/>
  <c r="P4406" i="5"/>
  <c r="P4407" i="5"/>
  <c r="P4408" i="5"/>
  <c r="P4409" i="5"/>
  <c r="P4410" i="5"/>
  <c r="P4411" i="5"/>
  <c r="P4412" i="5"/>
  <c r="P4413" i="5"/>
  <c r="P4414" i="5"/>
  <c r="P4415" i="5"/>
  <c r="P4416" i="5"/>
  <c r="P4417" i="5"/>
  <c r="P4418" i="5"/>
  <c r="P4419" i="5"/>
  <c r="P4420" i="5"/>
  <c r="P4421" i="5"/>
  <c r="P4422" i="5"/>
  <c r="P4423" i="5"/>
  <c r="P4424" i="5"/>
  <c r="P4425" i="5"/>
  <c r="P4426" i="5"/>
  <c r="P4427" i="5"/>
  <c r="P4428" i="5"/>
  <c r="P4429" i="5"/>
  <c r="P4430" i="5"/>
  <c r="P4431" i="5"/>
  <c r="P4432" i="5"/>
  <c r="P4433" i="5"/>
  <c r="P4434" i="5"/>
  <c r="P4435" i="5"/>
  <c r="P4436" i="5"/>
  <c r="P4437" i="5"/>
  <c r="P4438" i="5"/>
  <c r="P4439" i="5"/>
  <c r="P4440" i="5"/>
  <c r="P4441" i="5"/>
  <c r="P4442" i="5"/>
  <c r="P4443" i="5"/>
  <c r="P4444" i="5"/>
  <c r="P4445" i="5"/>
  <c r="P4446" i="5"/>
  <c r="P4447" i="5"/>
  <c r="P4448" i="5"/>
  <c r="P4449" i="5"/>
  <c r="P4450" i="5"/>
  <c r="P4451" i="5"/>
  <c r="P4452" i="5"/>
  <c r="P4453" i="5"/>
  <c r="P4454" i="5"/>
  <c r="P4455" i="5"/>
  <c r="P4456" i="5"/>
  <c r="P4457" i="5"/>
  <c r="P4458" i="5"/>
  <c r="P4459" i="5"/>
  <c r="P4460" i="5"/>
  <c r="P4461" i="5"/>
  <c r="P4462" i="5"/>
  <c r="P4463" i="5"/>
  <c r="P4464" i="5"/>
  <c r="P4465" i="5"/>
  <c r="P4466" i="5"/>
  <c r="P4467" i="5"/>
  <c r="P4468" i="5"/>
  <c r="P4469" i="5"/>
  <c r="P4470" i="5"/>
  <c r="P4471" i="5"/>
  <c r="P4472" i="5"/>
  <c r="P4473" i="5"/>
  <c r="P4474" i="5"/>
  <c r="P4475" i="5"/>
  <c r="P4476" i="5"/>
  <c r="P4477" i="5"/>
  <c r="P4478" i="5"/>
  <c r="P4479" i="5"/>
  <c r="P4480" i="5"/>
  <c r="P4481" i="5"/>
  <c r="P4482" i="5"/>
  <c r="P4483" i="5"/>
  <c r="P4484" i="5"/>
  <c r="P4485" i="5"/>
  <c r="P4486" i="5"/>
  <c r="P4487" i="5"/>
  <c r="P4488" i="5"/>
  <c r="P4489" i="5"/>
  <c r="P4490" i="5"/>
  <c r="P4491" i="5"/>
  <c r="P4492" i="5"/>
  <c r="P4493" i="5"/>
  <c r="P4494" i="5"/>
  <c r="P4495" i="5"/>
  <c r="P4496" i="5"/>
  <c r="P4497" i="5"/>
  <c r="P4498" i="5"/>
  <c r="P4499" i="5"/>
  <c r="P4500" i="5"/>
  <c r="P4501" i="5"/>
  <c r="P4502" i="5"/>
  <c r="P4503" i="5"/>
  <c r="P4504" i="5"/>
  <c r="P4505" i="5"/>
  <c r="P4506" i="5"/>
  <c r="P4507" i="5"/>
  <c r="P4508" i="5"/>
  <c r="P4509" i="5"/>
  <c r="P4510" i="5"/>
  <c r="P4511" i="5"/>
  <c r="P4512" i="5"/>
  <c r="P4513" i="5"/>
  <c r="P4514" i="5"/>
  <c r="P4515" i="5"/>
  <c r="P4516" i="5"/>
  <c r="P4517" i="5"/>
  <c r="P4518" i="5"/>
  <c r="P4519" i="5"/>
  <c r="P4520" i="5"/>
  <c r="P4521" i="5"/>
  <c r="P4522" i="5"/>
  <c r="P4523" i="5"/>
  <c r="P4524" i="5"/>
  <c r="P4525" i="5"/>
  <c r="P4526" i="5"/>
  <c r="P4527" i="5"/>
  <c r="P4528" i="5"/>
  <c r="P4529" i="5"/>
  <c r="P4530" i="5"/>
  <c r="P4531" i="5"/>
  <c r="P4532" i="5"/>
  <c r="P4533" i="5"/>
  <c r="P4534" i="5"/>
  <c r="P4535" i="5"/>
  <c r="P4536" i="5"/>
  <c r="P4537" i="5"/>
  <c r="P4538" i="5"/>
  <c r="P4539" i="5"/>
  <c r="P4540" i="5"/>
  <c r="P4541" i="5"/>
  <c r="P4542" i="5"/>
  <c r="P4543" i="5"/>
  <c r="P4544" i="5"/>
  <c r="P4545" i="5"/>
  <c r="P4546" i="5"/>
  <c r="P4547" i="5"/>
  <c r="P4548" i="5"/>
  <c r="P4549" i="5"/>
  <c r="P4550" i="5"/>
  <c r="P4551" i="5"/>
  <c r="P4552" i="5"/>
  <c r="P4553" i="5"/>
  <c r="P4554" i="5"/>
  <c r="P4555" i="5"/>
  <c r="P4556" i="5"/>
  <c r="P4557" i="5"/>
  <c r="P4558" i="5"/>
  <c r="P4559" i="5"/>
  <c r="P4560" i="5"/>
  <c r="P4561" i="5"/>
  <c r="P4562" i="5"/>
  <c r="P4563" i="5"/>
  <c r="P4564" i="5"/>
  <c r="P4565" i="5"/>
  <c r="P4566" i="5"/>
  <c r="P4567" i="5"/>
  <c r="P4568" i="5"/>
  <c r="P4569" i="5"/>
  <c r="P4570" i="5"/>
  <c r="P4571" i="5"/>
  <c r="P4572" i="5"/>
  <c r="P4573" i="5"/>
  <c r="P4574" i="5"/>
  <c r="P4575" i="5"/>
  <c r="P4576" i="5"/>
  <c r="P4577" i="5"/>
  <c r="P4578" i="5"/>
  <c r="P4579" i="5"/>
  <c r="P4580" i="5"/>
  <c r="P4581" i="5"/>
  <c r="P4582" i="5"/>
  <c r="P4583" i="5"/>
  <c r="P4584" i="5"/>
  <c r="P4585" i="5"/>
  <c r="P4586" i="5"/>
  <c r="P4587" i="5"/>
  <c r="P4588" i="5"/>
  <c r="P4589" i="5"/>
  <c r="P4590" i="5"/>
  <c r="P4591" i="5"/>
  <c r="P4592" i="5"/>
  <c r="P4593" i="5"/>
  <c r="P4594" i="5"/>
  <c r="P4595" i="5"/>
  <c r="P4596" i="5"/>
  <c r="P4597" i="5"/>
  <c r="P4598" i="5"/>
  <c r="P4599" i="5"/>
  <c r="P4600" i="5"/>
  <c r="P4601" i="5"/>
  <c r="P4602" i="5"/>
  <c r="P4603" i="5"/>
  <c r="P4604" i="5"/>
  <c r="P4605" i="5"/>
  <c r="P4606" i="5"/>
  <c r="P4607" i="5"/>
  <c r="P4608" i="5"/>
  <c r="P4609" i="5"/>
  <c r="P4610" i="5"/>
  <c r="P4611" i="5"/>
  <c r="P4612" i="5"/>
  <c r="P4613" i="5"/>
  <c r="P4614" i="5"/>
  <c r="P4615" i="5"/>
  <c r="P4616" i="5"/>
  <c r="P4617" i="5"/>
  <c r="P4618" i="5"/>
  <c r="P4619" i="5"/>
  <c r="P4620" i="5"/>
  <c r="P4621" i="5"/>
  <c r="P4622" i="5"/>
  <c r="P4623" i="5"/>
  <c r="P4624" i="5"/>
  <c r="P4625" i="5"/>
  <c r="P4626" i="5"/>
  <c r="P4627" i="5"/>
  <c r="P4628" i="5"/>
  <c r="P4629" i="5"/>
  <c r="P4630" i="5"/>
  <c r="P4631" i="5"/>
  <c r="P4632" i="5"/>
  <c r="P4633" i="5"/>
  <c r="P4634" i="5"/>
  <c r="P4635" i="5"/>
  <c r="P4636" i="5"/>
  <c r="P4637" i="5"/>
  <c r="P4638" i="5"/>
  <c r="P4639" i="5"/>
  <c r="P4640" i="5"/>
  <c r="P4641" i="5"/>
  <c r="P4642" i="5"/>
  <c r="P4643" i="5"/>
  <c r="P4644" i="5"/>
  <c r="P4645" i="5"/>
  <c r="P4646" i="5"/>
  <c r="P4647" i="5"/>
  <c r="P4648" i="5"/>
  <c r="P4649" i="5"/>
  <c r="P4650" i="5"/>
  <c r="P4651" i="5"/>
  <c r="P4652" i="5"/>
  <c r="P4653" i="5"/>
  <c r="P4654" i="5"/>
  <c r="P4655" i="5"/>
  <c r="P4656" i="5"/>
  <c r="P4657" i="5"/>
  <c r="P4658" i="5"/>
  <c r="P4659" i="5"/>
  <c r="P4660" i="5"/>
  <c r="P4661" i="5"/>
  <c r="P4662" i="5"/>
  <c r="P4663" i="5"/>
  <c r="P4664" i="5"/>
  <c r="P4665" i="5"/>
  <c r="P4666" i="5"/>
  <c r="P4667" i="5"/>
  <c r="P4668" i="5"/>
  <c r="P4669" i="5"/>
  <c r="P4670" i="5"/>
  <c r="P4671" i="5"/>
  <c r="P4672" i="5"/>
  <c r="P4673" i="5"/>
  <c r="P4674" i="5"/>
  <c r="P4675" i="5"/>
  <c r="P4676" i="5"/>
  <c r="P4677" i="5"/>
  <c r="P4678" i="5"/>
  <c r="P4679" i="5"/>
  <c r="P4680" i="5"/>
  <c r="P4681" i="5"/>
  <c r="P4682" i="5"/>
  <c r="P4683" i="5"/>
  <c r="P4684" i="5"/>
  <c r="P4685" i="5"/>
  <c r="P4686" i="5"/>
  <c r="P4687" i="5"/>
  <c r="P4688" i="5"/>
  <c r="P4689" i="5"/>
  <c r="P4690" i="5"/>
  <c r="P4691" i="5"/>
  <c r="P4692" i="5"/>
  <c r="P4693" i="5"/>
  <c r="P4694" i="5"/>
  <c r="P4695" i="5"/>
  <c r="P4696" i="5"/>
  <c r="P4697" i="5"/>
  <c r="P4698" i="5"/>
  <c r="P4699" i="5"/>
  <c r="P4700" i="5"/>
  <c r="P4701" i="5"/>
  <c r="P4702" i="5"/>
  <c r="P4703" i="5"/>
  <c r="P4704" i="5"/>
  <c r="P4705" i="5"/>
  <c r="P4706" i="5"/>
  <c r="P4707" i="5"/>
  <c r="P4708" i="5"/>
  <c r="P4709" i="5"/>
  <c r="P4710" i="5"/>
  <c r="P4711" i="5"/>
  <c r="P4712" i="5"/>
  <c r="P4713" i="5"/>
  <c r="P4714" i="5"/>
  <c r="P4715" i="5"/>
  <c r="P4716" i="5"/>
  <c r="P4717" i="5"/>
  <c r="P4718" i="5"/>
  <c r="P4719" i="5"/>
  <c r="P4720" i="5"/>
  <c r="P4721" i="5"/>
  <c r="P4722" i="5"/>
  <c r="P4723" i="5"/>
  <c r="P4724" i="5"/>
  <c r="P4725" i="5"/>
  <c r="P4726" i="5"/>
  <c r="P4727" i="5"/>
  <c r="P4728" i="5"/>
  <c r="P4729" i="5"/>
  <c r="P4730" i="5"/>
  <c r="P4731" i="5"/>
  <c r="P4732" i="5"/>
  <c r="P4733" i="5"/>
  <c r="P4734" i="5"/>
  <c r="P4735" i="5"/>
  <c r="P4736" i="5"/>
  <c r="P4737" i="5"/>
  <c r="P4738" i="5"/>
  <c r="P4739" i="5"/>
  <c r="P4740" i="5"/>
  <c r="P4741" i="5"/>
  <c r="P4742" i="5"/>
  <c r="P4743" i="5"/>
  <c r="P4744" i="5"/>
  <c r="P4745" i="5"/>
  <c r="P4746" i="5"/>
  <c r="P4747" i="5"/>
  <c r="P4748" i="5"/>
  <c r="P4749" i="5"/>
  <c r="P4750" i="5"/>
  <c r="P4751" i="5"/>
  <c r="P4752" i="5"/>
  <c r="P4753" i="5"/>
  <c r="P4754" i="5"/>
  <c r="P4755" i="5"/>
  <c r="P4756" i="5"/>
  <c r="P4757" i="5"/>
  <c r="P4758" i="5"/>
  <c r="P4759" i="5"/>
  <c r="P4760" i="5"/>
  <c r="P4761" i="5"/>
  <c r="P4762" i="5"/>
  <c r="P4763" i="5"/>
  <c r="P4764" i="5"/>
  <c r="P4765" i="5"/>
  <c r="P4766" i="5"/>
  <c r="P4767" i="5"/>
  <c r="P4768" i="5"/>
  <c r="P4769" i="5"/>
  <c r="P4770" i="5"/>
  <c r="P4771" i="5"/>
  <c r="P4772" i="5"/>
  <c r="P4773" i="5"/>
  <c r="P4774" i="5"/>
  <c r="P4775" i="5"/>
  <c r="P4776" i="5"/>
  <c r="P4777" i="5"/>
  <c r="P4778" i="5"/>
  <c r="P4779" i="5"/>
  <c r="P4780" i="5"/>
  <c r="P4781" i="5"/>
  <c r="P4782" i="5"/>
  <c r="P4783" i="5"/>
  <c r="P4784" i="5"/>
  <c r="P4785" i="5"/>
  <c r="P4786" i="5"/>
  <c r="P4787" i="5"/>
  <c r="P4788" i="5"/>
  <c r="P4789" i="5"/>
  <c r="P4790" i="5"/>
  <c r="P4791" i="5"/>
  <c r="P4792" i="5"/>
  <c r="P4793" i="5"/>
  <c r="P4794" i="5"/>
  <c r="P4795" i="5"/>
  <c r="P4796" i="5"/>
  <c r="P4797" i="5"/>
  <c r="P4798" i="5"/>
  <c r="P4799" i="5"/>
  <c r="P4800" i="5"/>
  <c r="P4801" i="5"/>
  <c r="P4802" i="5"/>
  <c r="P4803" i="5"/>
  <c r="P4804" i="5"/>
  <c r="P4805" i="5"/>
  <c r="P4806" i="5"/>
  <c r="P4807" i="5"/>
  <c r="P4808" i="5"/>
  <c r="P4809" i="5"/>
  <c r="P4810" i="5"/>
  <c r="P4811" i="5"/>
  <c r="P4812" i="5"/>
  <c r="P4813" i="5"/>
  <c r="P4814" i="5"/>
  <c r="P4815" i="5"/>
  <c r="P4816" i="5"/>
  <c r="P4817" i="5"/>
  <c r="P4818" i="5"/>
  <c r="P4819" i="5"/>
  <c r="P4820" i="5"/>
  <c r="P4821" i="5"/>
  <c r="P4822" i="5"/>
  <c r="P4823" i="5"/>
  <c r="P4824" i="5"/>
  <c r="P4825" i="5"/>
  <c r="P4826" i="5"/>
  <c r="P4827" i="5"/>
  <c r="P4828" i="5"/>
  <c r="P4829" i="5"/>
  <c r="P4830" i="5"/>
  <c r="P4831" i="5"/>
  <c r="P4832" i="5"/>
  <c r="P4833" i="5"/>
  <c r="P4834" i="5"/>
  <c r="P4835" i="5"/>
  <c r="P4836" i="5"/>
  <c r="P4837" i="5"/>
  <c r="P4838" i="5"/>
  <c r="P4839" i="5"/>
  <c r="P4840" i="5"/>
  <c r="P4841" i="5"/>
  <c r="P4842" i="5"/>
  <c r="P4843" i="5"/>
  <c r="P4844" i="5"/>
  <c r="P4845" i="5"/>
  <c r="P4846" i="5"/>
  <c r="P4847" i="5"/>
  <c r="P4848" i="5"/>
  <c r="P4849" i="5"/>
  <c r="P4850" i="5"/>
  <c r="P4851" i="5"/>
  <c r="P4852" i="5"/>
  <c r="P4853" i="5"/>
  <c r="P4854" i="5"/>
  <c r="P4855" i="5"/>
  <c r="P4856" i="5"/>
  <c r="P4857" i="5"/>
  <c r="P4858" i="5"/>
  <c r="P4859" i="5"/>
  <c r="P4860" i="5"/>
  <c r="P4861" i="5"/>
  <c r="P4862" i="5"/>
  <c r="P4863" i="5"/>
  <c r="P4864" i="5"/>
  <c r="P4865" i="5"/>
  <c r="P4866" i="5"/>
  <c r="P4867" i="5"/>
  <c r="P4868" i="5"/>
  <c r="P4869" i="5"/>
  <c r="P4870" i="5"/>
  <c r="P4871" i="5"/>
  <c r="P4872" i="5"/>
  <c r="P4873" i="5"/>
  <c r="P4874" i="5"/>
  <c r="P4875" i="5"/>
  <c r="P4876" i="5"/>
  <c r="P4877" i="5"/>
  <c r="P4878" i="5"/>
  <c r="P4879" i="5"/>
  <c r="P4880" i="5"/>
  <c r="P4881" i="5"/>
  <c r="P4882" i="5"/>
  <c r="P4883" i="5"/>
  <c r="P4884" i="5"/>
  <c r="P4885" i="5"/>
  <c r="P4886" i="5"/>
  <c r="P4887" i="5"/>
  <c r="P4888" i="5"/>
  <c r="P4889" i="5"/>
  <c r="P4890" i="5"/>
  <c r="P4891" i="5"/>
  <c r="P4892" i="5"/>
  <c r="P4893" i="5"/>
  <c r="P4894" i="5"/>
  <c r="P4895" i="5"/>
  <c r="P4896" i="5"/>
  <c r="P4897" i="5"/>
  <c r="P4898" i="5"/>
  <c r="P4899" i="5"/>
  <c r="P4900" i="5"/>
  <c r="P4901" i="5"/>
  <c r="P4902" i="5"/>
  <c r="P4903" i="5"/>
  <c r="P4904" i="5"/>
  <c r="P4905" i="5"/>
  <c r="P4906" i="5"/>
  <c r="P4907" i="5"/>
  <c r="P4908" i="5"/>
  <c r="P4909" i="5"/>
  <c r="P4910" i="5"/>
  <c r="P4911" i="5"/>
  <c r="P4912" i="5"/>
  <c r="P4913" i="5"/>
  <c r="P4914" i="5"/>
  <c r="P4915" i="5"/>
  <c r="P4916" i="5"/>
  <c r="P4917" i="5"/>
  <c r="P4918" i="5"/>
  <c r="P4919" i="5"/>
  <c r="P4920" i="5"/>
  <c r="P4921" i="5"/>
  <c r="P4922" i="5"/>
  <c r="P4923" i="5"/>
  <c r="P4924" i="5"/>
  <c r="P4925" i="5"/>
  <c r="P4926" i="5"/>
  <c r="P4927" i="5"/>
  <c r="P4928" i="5"/>
  <c r="P4929" i="5"/>
  <c r="P4930" i="5"/>
  <c r="P4931" i="5"/>
  <c r="P4932" i="5"/>
  <c r="P4933" i="5"/>
  <c r="P4934" i="5"/>
  <c r="P4935" i="5"/>
  <c r="P4936" i="5"/>
  <c r="P4937" i="5"/>
  <c r="P4938" i="5"/>
  <c r="P4939" i="5"/>
  <c r="P4940" i="5"/>
  <c r="P4941" i="5"/>
  <c r="P4942" i="5"/>
  <c r="P4943" i="5"/>
  <c r="P4944" i="5"/>
  <c r="P4945" i="5"/>
  <c r="P4946" i="5"/>
  <c r="P4947" i="5"/>
  <c r="P4948" i="5"/>
  <c r="P4949" i="5"/>
  <c r="P4950" i="5"/>
  <c r="P4951" i="5"/>
  <c r="P4952" i="5"/>
  <c r="P4953" i="5"/>
  <c r="P4954" i="5"/>
  <c r="P4955" i="5"/>
  <c r="P4956" i="5"/>
  <c r="P4957" i="5"/>
  <c r="P4958" i="5"/>
  <c r="P4959" i="5"/>
  <c r="P4960" i="5"/>
  <c r="P4961" i="5"/>
  <c r="P4962" i="5"/>
  <c r="P4963" i="5"/>
  <c r="P4964" i="5"/>
  <c r="P4965" i="5"/>
  <c r="P4966" i="5"/>
  <c r="P4967" i="5"/>
  <c r="P4968" i="5"/>
  <c r="P4969" i="5"/>
  <c r="P4970" i="5"/>
  <c r="P4971" i="5"/>
  <c r="P4972" i="5"/>
  <c r="P4973" i="5"/>
  <c r="P4974" i="5"/>
  <c r="P4975" i="5"/>
  <c r="P4976" i="5"/>
  <c r="P4977" i="5"/>
  <c r="P4978" i="5"/>
  <c r="P4979" i="5"/>
  <c r="P4980" i="5"/>
  <c r="P4981" i="5"/>
  <c r="P4982" i="5"/>
  <c r="P4983" i="5"/>
  <c r="P4984" i="5"/>
  <c r="P4985" i="5"/>
  <c r="P4986" i="5"/>
  <c r="P4987" i="5"/>
  <c r="P4988" i="5"/>
  <c r="P4989" i="5"/>
  <c r="P4990" i="5"/>
  <c r="P4991" i="5"/>
  <c r="P4992" i="5"/>
  <c r="P4993" i="5"/>
  <c r="P4994" i="5"/>
  <c r="P4995" i="5"/>
  <c r="P4996" i="5"/>
  <c r="P4997" i="5"/>
  <c r="P4998" i="5"/>
  <c r="P4999" i="5"/>
  <c r="P5000" i="5"/>
  <c r="P5001" i="5"/>
  <c r="P5002" i="5"/>
  <c r="P5003" i="5"/>
  <c r="P5004" i="5"/>
  <c r="P5005" i="5"/>
  <c r="P5006" i="5"/>
  <c r="P5007" i="5"/>
  <c r="P5008" i="5"/>
  <c r="P5009" i="5"/>
  <c r="P5010" i="5"/>
  <c r="P5011" i="5"/>
  <c r="P5012" i="5"/>
  <c r="P5013" i="5"/>
  <c r="P5014" i="5"/>
  <c r="P5015" i="5"/>
  <c r="P5016" i="5"/>
  <c r="P5017" i="5"/>
  <c r="P5018" i="5"/>
  <c r="P5019" i="5"/>
  <c r="P5020" i="5"/>
  <c r="P5021" i="5"/>
  <c r="P5022" i="5"/>
  <c r="P5023" i="5"/>
  <c r="P5024" i="5"/>
  <c r="P5025" i="5"/>
  <c r="P5026" i="5"/>
  <c r="P5027" i="5"/>
  <c r="P5028" i="5"/>
  <c r="P5029" i="5"/>
  <c r="P5030" i="5"/>
  <c r="P5031" i="5"/>
  <c r="P5032" i="5"/>
  <c r="P5033" i="5"/>
  <c r="P5034" i="5"/>
  <c r="P5035" i="5"/>
  <c r="P5036" i="5"/>
  <c r="P5037" i="5"/>
  <c r="P5038" i="5"/>
  <c r="P5039" i="5"/>
  <c r="P5040" i="5"/>
  <c r="P5041" i="5"/>
  <c r="P5042" i="5"/>
  <c r="P5043" i="5"/>
  <c r="P5044" i="5"/>
  <c r="P5045" i="5"/>
  <c r="P5046" i="5"/>
  <c r="P5047" i="5"/>
  <c r="P5048" i="5"/>
  <c r="P5049" i="5"/>
  <c r="P5050" i="5"/>
  <c r="P5051" i="5"/>
  <c r="P5052" i="5"/>
  <c r="P5053" i="5"/>
  <c r="P5054" i="5"/>
  <c r="P5055" i="5"/>
  <c r="P5056" i="5"/>
  <c r="P5057" i="5"/>
  <c r="P5058" i="5"/>
  <c r="P5059" i="5"/>
  <c r="P5060" i="5"/>
  <c r="P5061" i="5"/>
  <c r="P5062" i="5"/>
  <c r="P5063" i="5"/>
  <c r="P5064" i="5"/>
  <c r="P5065" i="5"/>
  <c r="P5066" i="5"/>
  <c r="P5067" i="5"/>
  <c r="P5068" i="5"/>
  <c r="P5069" i="5"/>
  <c r="P5070" i="5"/>
  <c r="P5071" i="5"/>
  <c r="P5072" i="5"/>
  <c r="P5073" i="5"/>
  <c r="P5074" i="5"/>
  <c r="P5075" i="5"/>
  <c r="P5076" i="5"/>
  <c r="P5077" i="5"/>
  <c r="P5078" i="5"/>
  <c r="P5079" i="5"/>
  <c r="P5080" i="5"/>
  <c r="P5081" i="5"/>
  <c r="P5082" i="5"/>
  <c r="P5083" i="5"/>
  <c r="P5084" i="5"/>
  <c r="P5085" i="5"/>
  <c r="P5086" i="5"/>
  <c r="P5087" i="5"/>
  <c r="P5088" i="5"/>
  <c r="P5089" i="5"/>
  <c r="P5090" i="5"/>
  <c r="P5091" i="5"/>
  <c r="P5092" i="5"/>
  <c r="P5093" i="5"/>
  <c r="P5094" i="5"/>
  <c r="P5095" i="5"/>
  <c r="P5096" i="5"/>
  <c r="P5097" i="5"/>
  <c r="P5098" i="5"/>
  <c r="P5099" i="5"/>
  <c r="P5100" i="5"/>
  <c r="P5101" i="5"/>
  <c r="P5102" i="5"/>
  <c r="P5103" i="5"/>
  <c r="P5104" i="5"/>
  <c r="P5105" i="5"/>
  <c r="P5106" i="5"/>
  <c r="P5107" i="5"/>
  <c r="P5108" i="5"/>
  <c r="P5109" i="5"/>
  <c r="P5110" i="5"/>
  <c r="P5111" i="5"/>
  <c r="P5112" i="5"/>
  <c r="P5113" i="5"/>
  <c r="P5114" i="5"/>
  <c r="P5115" i="5"/>
  <c r="P5116" i="5"/>
  <c r="P5117" i="5"/>
  <c r="P5118" i="5"/>
  <c r="P5119" i="5"/>
  <c r="P5120" i="5"/>
  <c r="P5121" i="5"/>
  <c r="P5122" i="5"/>
  <c r="P5123" i="5"/>
  <c r="P5124" i="5"/>
  <c r="P5125" i="5"/>
  <c r="P5126" i="5"/>
  <c r="P5127" i="5"/>
  <c r="P5128" i="5"/>
  <c r="P5129" i="5"/>
  <c r="P5130" i="5"/>
  <c r="P5131" i="5"/>
  <c r="P5132" i="5"/>
  <c r="P5133" i="5"/>
  <c r="P5134" i="5"/>
  <c r="P5135" i="5"/>
  <c r="P5136" i="5"/>
  <c r="P5137" i="5"/>
  <c r="P5138" i="5"/>
  <c r="P5139" i="5"/>
  <c r="P5140" i="5"/>
  <c r="P5141" i="5"/>
  <c r="P5142" i="5"/>
  <c r="P5143" i="5"/>
  <c r="P5144" i="5"/>
  <c r="P5145" i="5"/>
  <c r="P5146" i="5"/>
  <c r="P5147" i="5"/>
  <c r="P5148" i="5"/>
  <c r="P5149" i="5"/>
  <c r="P5150" i="5"/>
  <c r="P5151" i="5"/>
  <c r="P5152" i="5"/>
  <c r="P5153" i="5"/>
  <c r="P5154" i="5"/>
  <c r="P5155" i="5"/>
  <c r="P5156" i="5"/>
  <c r="P5157" i="5"/>
  <c r="P5158" i="5"/>
  <c r="P5159" i="5"/>
  <c r="P5160" i="5"/>
  <c r="P5161" i="5"/>
  <c r="P5162" i="5"/>
  <c r="P5163" i="5"/>
  <c r="P5164" i="5"/>
  <c r="P5165" i="5"/>
  <c r="P5166" i="5"/>
  <c r="P5167" i="5"/>
  <c r="P5168" i="5"/>
  <c r="P5169" i="5"/>
  <c r="P5170" i="5"/>
  <c r="P5171" i="5"/>
  <c r="P5172" i="5"/>
  <c r="P5173" i="5"/>
  <c r="P5174" i="5"/>
  <c r="P5175" i="5"/>
  <c r="P5176" i="5"/>
  <c r="P5177" i="5"/>
  <c r="P5178" i="5"/>
  <c r="P5179" i="5"/>
  <c r="P5180" i="5"/>
  <c r="P5181" i="5"/>
  <c r="P5182" i="5"/>
  <c r="P5183" i="5"/>
  <c r="P5184" i="5"/>
  <c r="P5185" i="5"/>
  <c r="P5186" i="5"/>
  <c r="P5187" i="5"/>
  <c r="P5188" i="5"/>
  <c r="P5189" i="5"/>
  <c r="P5190" i="5"/>
  <c r="P5191" i="5"/>
  <c r="P5192" i="5"/>
  <c r="P5193" i="5"/>
  <c r="P5194" i="5"/>
  <c r="P5195" i="5"/>
  <c r="P5196" i="5"/>
  <c r="P5197" i="5"/>
  <c r="P5198" i="5"/>
  <c r="P5199" i="5"/>
  <c r="P5200" i="5"/>
  <c r="P5201" i="5"/>
  <c r="P5202" i="5"/>
  <c r="P5203" i="5"/>
  <c r="P5204" i="5"/>
  <c r="P5205" i="5"/>
  <c r="P5206" i="5"/>
  <c r="P5207" i="5"/>
  <c r="P5208" i="5"/>
  <c r="P5209" i="5"/>
  <c r="P5210" i="5"/>
  <c r="P5211" i="5"/>
  <c r="P5212" i="5"/>
  <c r="P5213" i="5"/>
  <c r="P5214" i="5"/>
  <c r="P5215" i="5"/>
  <c r="P5216" i="5"/>
  <c r="P5217" i="5"/>
  <c r="P5218" i="5"/>
  <c r="P5219" i="5"/>
  <c r="P5220" i="5"/>
  <c r="P5221" i="5"/>
  <c r="P5222" i="5"/>
  <c r="P5223" i="5"/>
  <c r="P5224" i="5"/>
  <c r="P5225" i="5"/>
  <c r="P5226" i="5"/>
  <c r="P5227" i="5"/>
  <c r="P5228" i="5"/>
  <c r="P5229" i="5"/>
  <c r="P5230" i="5"/>
  <c r="P5231" i="5"/>
  <c r="P5232" i="5"/>
  <c r="P5233" i="5"/>
  <c r="P5234" i="5"/>
  <c r="P5235" i="5"/>
  <c r="P5236" i="5"/>
  <c r="P5237" i="5"/>
  <c r="P5238" i="5"/>
  <c r="P5239" i="5"/>
  <c r="P5240" i="5"/>
  <c r="P5241" i="5"/>
  <c r="P5242" i="5"/>
  <c r="P5243" i="5"/>
  <c r="P5244" i="5"/>
  <c r="P5245" i="5"/>
  <c r="P5246" i="5"/>
  <c r="P5247" i="5"/>
  <c r="P5248" i="5"/>
  <c r="P5249" i="5"/>
  <c r="P5250" i="5"/>
  <c r="P5251" i="5"/>
  <c r="P5252" i="5"/>
  <c r="P5253" i="5"/>
  <c r="P5254" i="5"/>
  <c r="P5255" i="5"/>
  <c r="P5256" i="5"/>
  <c r="P5257" i="5"/>
  <c r="P5258" i="5"/>
  <c r="P5259" i="5"/>
  <c r="P5260" i="5"/>
  <c r="P5261" i="5"/>
  <c r="P5262" i="5"/>
  <c r="P5263" i="5"/>
  <c r="P5264" i="5"/>
  <c r="P5265" i="5"/>
  <c r="P5266" i="5"/>
  <c r="P5267" i="5"/>
  <c r="P5268" i="5"/>
  <c r="P5269" i="5"/>
  <c r="P5270" i="5"/>
  <c r="P5271" i="5"/>
  <c r="P5272" i="5"/>
  <c r="P5273" i="5"/>
  <c r="P5274" i="5"/>
  <c r="P5275" i="5"/>
  <c r="P5276" i="5"/>
  <c r="P5277" i="5"/>
  <c r="P5278" i="5"/>
  <c r="P5279" i="5"/>
  <c r="P5280" i="5"/>
  <c r="P5281" i="5"/>
  <c r="P5282" i="5"/>
  <c r="P5283" i="5"/>
  <c r="P5284" i="5"/>
  <c r="P5285" i="5"/>
  <c r="P5286" i="5"/>
  <c r="P5287" i="5"/>
  <c r="P5288" i="5"/>
  <c r="P5289" i="5"/>
  <c r="P5290" i="5"/>
  <c r="P5291" i="5"/>
  <c r="P5292" i="5"/>
  <c r="P5293" i="5"/>
  <c r="P5294" i="5"/>
  <c r="P5295" i="5"/>
  <c r="P5296" i="5"/>
  <c r="P5297" i="5"/>
  <c r="P5298" i="5"/>
  <c r="P5299" i="5"/>
  <c r="P5300" i="5"/>
  <c r="P5301" i="5"/>
  <c r="P5302" i="5"/>
  <c r="P5303" i="5"/>
  <c r="P5304" i="5"/>
  <c r="P5305" i="5"/>
  <c r="P5306" i="5"/>
  <c r="P5307" i="5"/>
  <c r="P5308" i="5"/>
  <c r="P5309" i="5"/>
  <c r="P5310" i="5"/>
  <c r="P5311" i="5"/>
  <c r="P5312" i="5"/>
  <c r="P5313" i="5"/>
  <c r="P5314" i="5"/>
  <c r="P5315" i="5"/>
  <c r="P5316" i="5"/>
  <c r="P5317" i="5"/>
  <c r="P5318" i="5"/>
  <c r="P5319" i="5"/>
  <c r="P5320" i="5"/>
  <c r="P5321" i="5"/>
  <c r="P5322" i="5"/>
  <c r="P5323" i="5"/>
  <c r="P5324" i="5"/>
  <c r="P5325" i="5"/>
  <c r="P5326" i="5"/>
  <c r="P5327" i="5"/>
  <c r="P5328" i="5"/>
  <c r="P5329" i="5"/>
  <c r="P5330" i="5"/>
  <c r="P5331" i="5"/>
  <c r="P5332" i="5"/>
  <c r="P5333" i="5"/>
  <c r="P5334" i="5"/>
  <c r="P5335" i="5"/>
  <c r="P5336" i="5"/>
  <c r="P5337" i="5"/>
  <c r="P5338" i="5"/>
  <c r="P5339" i="5"/>
  <c r="P5340" i="5"/>
  <c r="P5341" i="5"/>
  <c r="P5342" i="5"/>
  <c r="P5343" i="5"/>
  <c r="P5344" i="5"/>
  <c r="P5345" i="5"/>
  <c r="P5346" i="5"/>
  <c r="P5347" i="5"/>
  <c r="P5348" i="5"/>
  <c r="P5349" i="5"/>
  <c r="P5350" i="5"/>
  <c r="P5351" i="5"/>
  <c r="P5352" i="5"/>
  <c r="P5353" i="5"/>
  <c r="P5354" i="5"/>
  <c r="P5355" i="5"/>
  <c r="P5356" i="5"/>
  <c r="P5357" i="5"/>
  <c r="P5358" i="5"/>
  <c r="P5359" i="5"/>
  <c r="P5360" i="5"/>
  <c r="P5361" i="5"/>
  <c r="P5362" i="5"/>
  <c r="P5363" i="5"/>
  <c r="P5364" i="5"/>
  <c r="P5365" i="5"/>
  <c r="P5366" i="5"/>
  <c r="P5367" i="5"/>
  <c r="P5368" i="5"/>
  <c r="P5369" i="5"/>
  <c r="P5370" i="5"/>
  <c r="P5371" i="5"/>
  <c r="P5372" i="5"/>
  <c r="P5373" i="5"/>
  <c r="P5374" i="5"/>
  <c r="P5375" i="5"/>
  <c r="P5376" i="5"/>
  <c r="P5377" i="5"/>
  <c r="P5378" i="5"/>
  <c r="P5379" i="5"/>
  <c r="P5380" i="5"/>
  <c r="P5381" i="5"/>
  <c r="P5382" i="5"/>
  <c r="P5383" i="5"/>
  <c r="P5384" i="5"/>
  <c r="P5385" i="5"/>
  <c r="P5386" i="5"/>
  <c r="P5387" i="5"/>
  <c r="P5388" i="5"/>
  <c r="P5389" i="5"/>
  <c r="P5390" i="5"/>
  <c r="P5391" i="5"/>
  <c r="P5392" i="5"/>
  <c r="P5393" i="5"/>
  <c r="P5394" i="5"/>
  <c r="P5395" i="5"/>
  <c r="P5396" i="5"/>
  <c r="P5397" i="5"/>
  <c r="P5398" i="5"/>
  <c r="P5399" i="5"/>
  <c r="P5400" i="5"/>
  <c r="P5401" i="5"/>
  <c r="P5402" i="5"/>
  <c r="P5403" i="5"/>
  <c r="P5404" i="5"/>
  <c r="P5405" i="5"/>
  <c r="P5406" i="5"/>
  <c r="P5407" i="5"/>
  <c r="P5408" i="5"/>
  <c r="P5409" i="5"/>
  <c r="P5410" i="5"/>
  <c r="P5411" i="5"/>
  <c r="P5412" i="5"/>
  <c r="P5413" i="5"/>
  <c r="P5414" i="5"/>
  <c r="P5415" i="5"/>
  <c r="P5416" i="5"/>
  <c r="P5417" i="5"/>
  <c r="P5418" i="5"/>
  <c r="P5419" i="5"/>
  <c r="P5420" i="5"/>
  <c r="P5421" i="5"/>
  <c r="P5422" i="5"/>
  <c r="P5423" i="5"/>
  <c r="P5424" i="5"/>
  <c r="P5425" i="5"/>
  <c r="P5426" i="5"/>
  <c r="P5427" i="5"/>
  <c r="P5428" i="5"/>
  <c r="P5429" i="5"/>
  <c r="P5430" i="5"/>
  <c r="P5431" i="5"/>
  <c r="P5432" i="5"/>
  <c r="P5433" i="5"/>
  <c r="P5434" i="5"/>
  <c r="P5435" i="5"/>
  <c r="P5436" i="5"/>
  <c r="P5437" i="5"/>
  <c r="P5438" i="5"/>
  <c r="P5439" i="5"/>
  <c r="P5440" i="5"/>
  <c r="P5441" i="5"/>
  <c r="P5442" i="5"/>
  <c r="P5443" i="5"/>
  <c r="P5444" i="5"/>
  <c r="P5445" i="5"/>
  <c r="P5446" i="5"/>
  <c r="P5447" i="5"/>
  <c r="P5448" i="5"/>
  <c r="P5449" i="5"/>
  <c r="P5450" i="5"/>
  <c r="P5451" i="5"/>
  <c r="P5452" i="5"/>
  <c r="P5453" i="5"/>
  <c r="P5454" i="5"/>
  <c r="P5455" i="5"/>
  <c r="P5456" i="5"/>
  <c r="P5457" i="5"/>
  <c r="P5458" i="5"/>
  <c r="P5459" i="5"/>
  <c r="P5460" i="5"/>
  <c r="P5461" i="5"/>
  <c r="P5462" i="5"/>
  <c r="P5463" i="5"/>
  <c r="P5464" i="5"/>
  <c r="P5465" i="5"/>
  <c r="P5466" i="5"/>
  <c r="P5467" i="5"/>
  <c r="P5468" i="5"/>
  <c r="P5469" i="5"/>
  <c r="P5470" i="5"/>
  <c r="P5471" i="5"/>
  <c r="P5472" i="5"/>
  <c r="P5473" i="5"/>
  <c r="P5474" i="5"/>
  <c r="P5475" i="5"/>
  <c r="P5476" i="5"/>
  <c r="P5477" i="5"/>
  <c r="P5478" i="5"/>
  <c r="P5479" i="5"/>
  <c r="P5480" i="5"/>
  <c r="P5481" i="5"/>
  <c r="P5482" i="5"/>
  <c r="P5483" i="5"/>
  <c r="P5484" i="5"/>
  <c r="P5485" i="5"/>
  <c r="P5486" i="5"/>
  <c r="P5487" i="5"/>
  <c r="P5488" i="5"/>
  <c r="P5489" i="5"/>
  <c r="P5490" i="5"/>
  <c r="P5491" i="5"/>
  <c r="P5492" i="5"/>
  <c r="P5493" i="5"/>
  <c r="P5494" i="5"/>
  <c r="P5495" i="5"/>
  <c r="P5496" i="5"/>
  <c r="P5497" i="5"/>
  <c r="P5498" i="5"/>
  <c r="P5499" i="5"/>
  <c r="P5500" i="5"/>
  <c r="P5501" i="5"/>
  <c r="P5502" i="5"/>
  <c r="P5503" i="5"/>
  <c r="P5504" i="5"/>
  <c r="P5505" i="5"/>
  <c r="P5506" i="5"/>
  <c r="P5507" i="5"/>
  <c r="P5508" i="5"/>
  <c r="P5509" i="5"/>
  <c r="P5510" i="5"/>
  <c r="P5511" i="5"/>
  <c r="P5512" i="5"/>
  <c r="P5513" i="5"/>
  <c r="P5514" i="5"/>
  <c r="P5515" i="5"/>
  <c r="P5516" i="5"/>
  <c r="P5517" i="5"/>
  <c r="P5518" i="5"/>
  <c r="P5519" i="5"/>
  <c r="P5520" i="5"/>
  <c r="P5521" i="5"/>
  <c r="P5522" i="5"/>
  <c r="P5523" i="5"/>
  <c r="P5524" i="5"/>
  <c r="P5525" i="5"/>
  <c r="P5526" i="5"/>
  <c r="P5527" i="5"/>
  <c r="P5528" i="5"/>
  <c r="P5529" i="5"/>
  <c r="P5530" i="5"/>
  <c r="P5531" i="5"/>
  <c r="P5532" i="5"/>
  <c r="P5533" i="5"/>
  <c r="P5534" i="5"/>
  <c r="P5535" i="5"/>
  <c r="P5536" i="5"/>
  <c r="P5537" i="5"/>
  <c r="P5538" i="5"/>
  <c r="P5539" i="5"/>
  <c r="P5540" i="5"/>
  <c r="P5541" i="5"/>
  <c r="P5542" i="5"/>
  <c r="P5543" i="5"/>
  <c r="P5544" i="5"/>
  <c r="P5545" i="5"/>
  <c r="P5546" i="5"/>
  <c r="P5547" i="5"/>
  <c r="P5548" i="5"/>
  <c r="P5549" i="5"/>
  <c r="P5550" i="5"/>
  <c r="P5551" i="5"/>
  <c r="P5552" i="5"/>
  <c r="P5553" i="5"/>
  <c r="P5554" i="5"/>
  <c r="P5555" i="5"/>
  <c r="P5556" i="5"/>
  <c r="P5557" i="5"/>
  <c r="P5558" i="5"/>
  <c r="P5559" i="5"/>
  <c r="P5560" i="5"/>
  <c r="P5561" i="5"/>
  <c r="P5562" i="5"/>
  <c r="P5563" i="5"/>
  <c r="P5564" i="5"/>
  <c r="P5565" i="5"/>
  <c r="P5566" i="5"/>
  <c r="P5567" i="5"/>
  <c r="P5568" i="5"/>
  <c r="P5569" i="5"/>
  <c r="P5570" i="5"/>
  <c r="P5571" i="5"/>
  <c r="P5572" i="5"/>
  <c r="P5573" i="5"/>
  <c r="P5574" i="5"/>
  <c r="P5575" i="5"/>
  <c r="P5576" i="5"/>
  <c r="P5577" i="5"/>
  <c r="P5578" i="5"/>
  <c r="P5579" i="5"/>
  <c r="P5580" i="5"/>
  <c r="P5581" i="5"/>
  <c r="P5582" i="5"/>
  <c r="P5583" i="5"/>
  <c r="P5584" i="5"/>
  <c r="P5585" i="5"/>
  <c r="P5586" i="5"/>
  <c r="P5587" i="5"/>
  <c r="P5588" i="5"/>
  <c r="P5589" i="5"/>
  <c r="P5590" i="5"/>
  <c r="P5591" i="5"/>
  <c r="P5592" i="5"/>
  <c r="P5593" i="5"/>
  <c r="P5594" i="5"/>
  <c r="P5595" i="5"/>
  <c r="P5596" i="5"/>
  <c r="P5597" i="5"/>
  <c r="P5598" i="5"/>
  <c r="P5599" i="5"/>
  <c r="P5600" i="5"/>
  <c r="P5601" i="5"/>
  <c r="P5602" i="5"/>
  <c r="P5603" i="5"/>
  <c r="P5604" i="5"/>
  <c r="P5605" i="5"/>
  <c r="P5606" i="5"/>
  <c r="P5607" i="5"/>
  <c r="P5608" i="5"/>
  <c r="P5609" i="5"/>
  <c r="P5610" i="5"/>
  <c r="P5611" i="5"/>
  <c r="P5612" i="5"/>
  <c r="P5613" i="5"/>
  <c r="P5614" i="5"/>
  <c r="P5615" i="5"/>
  <c r="P5616" i="5"/>
  <c r="P5617" i="5"/>
  <c r="P5618" i="5"/>
  <c r="P5619" i="5"/>
  <c r="P5620" i="5"/>
  <c r="P5621" i="5"/>
  <c r="P5622" i="5"/>
  <c r="P5623" i="5"/>
  <c r="P5624" i="5"/>
  <c r="P5625" i="5"/>
  <c r="P5626" i="5"/>
  <c r="P5627" i="5"/>
  <c r="P5628" i="5"/>
  <c r="P5629" i="5"/>
  <c r="P5630" i="5"/>
  <c r="P5631" i="5"/>
  <c r="P5632" i="5"/>
  <c r="P5633" i="5"/>
  <c r="P5634" i="5"/>
  <c r="P5635" i="5"/>
  <c r="P5636" i="5"/>
  <c r="P5637" i="5"/>
  <c r="P5638" i="5"/>
  <c r="P5639" i="5"/>
  <c r="P5640" i="5"/>
  <c r="P5641" i="5"/>
  <c r="P5642" i="5"/>
  <c r="P5643" i="5"/>
  <c r="P5644" i="5"/>
  <c r="P5645" i="5"/>
  <c r="P5646" i="5"/>
  <c r="P5647" i="5"/>
  <c r="P5648" i="5"/>
  <c r="P5649" i="5"/>
  <c r="P5650" i="5"/>
  <c r="P5651" i="5"/>
  <c r="P5652" i="5"/>
  <c r="P5653" i="5"/>
  <c r="P5654" i="5"/>
  <c r="P5655" i="5"/>
  <c r="P5656" i="5"/>
  <c r="P5657" i="5"/>
  <c r="P5658" i="5"/>
  <c r="P5659" i="5"/>
  <c r="P5660" i="5"/>
  <c r="P5661" i="5"/>
  <c r="P5662" i="5"/>
  <c r="P5663" i="5"/>
  <c r="P5664" i="5"/>
  <c r="P5665" i="5"/>
  <c r="P5666" i="5"/>
  <c r="P5667" i="5"/>
  <c r="P5668" i="5"/>
  <c r="P5669" i="5"/>
  <c r="P5670" i="5"/>
  <c r="P5671" i="5"/>
  <c r="P5672" i="5"/>
  <c r="P5673" i="5"/>
  <c r="P5674" i="5"/>
  <c r="P5675" i="5"/>
  <c r="P5676" i="5"/>
  <c r="P5677" i="5"/>
  <c r="P5678" i="5"/>
  <c r="P5679" i="5"/>
  <c r="P5680" i="5"/>
  <c r="P5681" i="5"/>
  <c r="P5682" i="5"/>
  <c r="P5683" i="5"/>
  <c r="P5684" i="5"/>
  <c r="P5685" i="5"/>
  <c r="P5686" i="5"/>
  <c r="P5687" i="5"/>
  <c r="P5688" i="5"/>
  <c r="P5689" i="5"/>
  <c r="P5690" i="5"/>
  <c r="P5691" i="5"/>
  <c r="P5692" i="5"/>
  <c r="P5693" i="5"/>
  <c r="P5694" i="5"/>
  <c r="P5695" i="5"/>
  <c r="P5696" i="5"/>
  <c r="P5697" i="5"/>
  <c r="P5698" i="5"/>
  <c r="P5699" i="5"/>
  <c r="P5700" i="5"/>
  <c r="P5701" i="5"/>
  <c r="P5702" i="5"/>
  <c r="P5703" i="5"/>
  <c r="P5704" i="5"/>
  <c r="P5705" i="5"/>
  <c r="P5706" i="5"/>
  <c r="P5707" i="5"/>
  <c r="P5708" i="5"/>
  <c r="P5709" i="5"/>
  <c r="P5710" i="5"/>
  <c r="P5711" i="5"/>
  <c r="P5712" i="5"/>
  <c r="P5713" i="5"/>
  <c r="P5714" i="5"/>
  <c r="P5715" i="5"/>
  <c r="P5716" i="5"/>
  <c r="P5717" i="5"/>
  <c r="P5718" i="5"/>
  <c r="P5719" i="5"/>
  <c r="P5720" i="5"/>
  <c r="P5721" i="5"/>
  <c r="P5722" i="5"/>
  <c r="P5723" i="5"/>
  <c r="P5724" i="5"/>
  <c r="P5725" i="5"/>
  <c r="P5726" i="5"/>
  <c r="P5727" i="5"/>
  <c r="P5728" i="5"/>
  <c r="P5729" i="5"/>
  <c r="P5730" i="5"/>
  <c r="P5731" i="5"/>
  <c r="P5732" i="5"/>
  <c r="P5733" i="5"/>
  <c r="P5734" i="5"/>
  <c r="P5735" i="5"/>
  <c r="P5736" i="5"/>
  <c r="P5737" i="5"/>
  <c r="P5738" i="5"/>
  <c r="P5739" i="5"/>
  <c r="P5740" i="5"/>
  <c r="P5741" i="5"/>
  <c r="P5742" i="5"/>
  <c r="P5743" i="5"/>
  <c r="P5744" i="5"/>
  <c r="P5745" i="5"/>
  <c r="P5746" i="5"/>
  <c r="P5747" i="5"/>
  <c r="P5748" i="5"/>
  <c r="P5749" i="5"/>
  <c r="P5750" i="5"/>
  <c r="P5751" i="5"/>
  <c r="P5752" i="5"/>
  <c r="P5753" i="5"/>
  <c r="P5754" i="5"/>
  <c r="P5755" i="5"/>
  <c r="P5756" i="5"/>
  <c r="P5757" i="5"/>
  <c r="P5758" i="5"/>
  <c r="P5759" i="5"/>
  <c r="P5760" i="5"/>
  <c r="P5761" i="5"/>
  <c r="P5762" i="5"/>
  <c r="P5763" i="5"/>
  <c r="P5764" i="5"/>
  <c r="P5765" i="5"/>
  <c r="P5766" i="5"/>
  <c r="P5767" i="5"/>
  <c r="P5768" i="5"/>
  <c r="P5769" i="5"/>
  <c r="P5770" i="5"/>
  <c r="P5771" i="5"/>
  <c r="P5772" i="5"/>
  <c r="P5773" i="5"/>
  <c r="P5774" i="5"/>
  <c r="P5775" i="5"/>
  <c r="P5776" i="5"/>
  <c r="P5777" i="5"/>
  <c r="P5778" i="5"/>
  <c r="P5779" i="5"/>
  <c r="P5780" i="5"/>
  <c r="P5781" i="5"/>
  <c r="P5782" i="5"/>
  <c r="P5783" i="5"/>
  <c r="P5784" i="5"/>
  <c r="P5785" i="5"/>
  <c r="P5786" i="5"/>
  <c r="P5787" i="5"/>
  <c r="P5788" i="5"/>
  <c r="P5789" i="5"/>
  <c r="P5790" i="5"/>
  <c r="P5791" i="5"/>
  <c r="P5792" i="5"/>
  <c r="P5793" i="5"/>
  <c r="P5794" i="5"/>
  <c r="P5795" i="5"/>
  <c r="P5796" i="5"/>
  <c r="P5797" i="5"/>
  <c r="P5798" i="5"/>
  <c r="P5799" i="5"/>
  <c r="P5800" i="5"/>
  <c r="P5801" i="5"/>
  <c r="P5802" i="5"/>
  <c r="P5803" i="5"/>
  <c r="P5804" i="5"/>
  <c r="P5805" i="5"/>
  <c r="P5806" i="5"/>
  <c r="P5807" i="5"/>
  <c r="P5808" i="5"/>
  <c r="P5809" i="5"/>
  <c r="P5810" i="5"/>
  <c r="P5811" i="5"/>
  <c r="P5812" i="5"/>
  <c r="P5813" i="5"/>
  <c r="P5814" i="5"/>
  <c r="P5815" i="5"/>
  <c r="P5816" i="5"/>
  <c r="P5817" i="5"/>
  <c r="P5818" i="5"/>
  <c r="P5819" i="5"/>
  <c r="P5820" i="5"/>
  <c r="P5821" i="5"/>
  <c r="P5822" i="5"/>
  <c r="P5823" i="5"/>
  <c r="P5824" i="5"/>
  <c r="P5825" i="5"/>
  <c r="P5826" i="5"/>
  <c r="P5827" i="5"/>
  <c r="P5828" i="5"/>
  <c r="P5829" i="5"/>
  <c r="P5830" i="5"/>
  <c r="P5831" i="5"/>
  <c r="P5832" i="5"/>
  <c r="P5833" i="5"/>
  <c r="P5834" i="5"/>
  <c r="P5835" i="5"/>
  <c r="P5836" i="5"/>
  <c r="P5837" i="5"/>
  <c r="P5838" i="5"/>
  <c r="P5839" i="5"/>
  <c r="P5840" i="5"/>
  <c r="P5841" i="5"/>
  <c r="P5842" i="5"/>
  <c r="P5843" i="5"/>
  <c r="P5844" i="5"/>
  <c r="P5845" i="5"/>
  <c r="P5846" i="5"/>
  <c r="P5847" i="5"/>
  <c r="P5848" i="5"/>
  <c r="P5849" i="5"/>
  <c r="P5850" i="5"/>
  <c r="P5851" i="5"/>
  <c r="P5852" i="5"/>
  <c r="P5853" i="5"/>
  <c r="P5854" i="5"/>
  <c r="P5855" i="5"/>
  <c r="P5856" i="5"/>
  <c r="P5857" i="5"/>
  <c r="P5858" i="5"/>
  <c r="P5859" i="5"/>
  <c r="P5860" i="5"/>
  <c r="P5861" i="5"/>
  <c r="P5862" i="5"/>
  <c r="P5863" i="5"/>
  <c r="P5864" i="5"/>
  <c r="P5865" i="5"/>
  <c r="P5866" i="5"/>
  <c r="P5867" i="5"/>
  <c r="P5868" i="5"/>
  <c r="P5869" i="5"/>
  <c r="P5870" i="5"/>
  <c r="P5871" i="5"/>
  <c r="P5872" i="5"/>
  <c r="P5873" i="5"/>
  <c r="P5874" i="5"/>
  <c r="P5875" i="5"/>
  <c r="P5876" i="5"/>
  <c r="P5877" i="5"/>
  <c r="P5878" i="5"/>
  <c r="P5879" i="5"/>
  <c r="P5880" i="5"/>
  <c r="P5881" i="5"/>
  <c r="P5882" i="5"/>
  <c r="P5883" i="5"/>
  <c r="P5884" i="5"/>
  <c r="P5885" i="5"/>
  <c r="P5886" i="5"/>
  <c r="P5887" i="5"/>
  <c r="P5888" i="5"/>
  <c r="P5889" i="5"/>
  <c r="P5890" i="5"/>
  <c r="P5891" i="5"/>
  <c r="P5892" i="5"/>
  <c r="P5893" i="5"/>
  <c r="P5894" i="5"/>
  <c r="P5895" i="5"/>
  <c r="P5896" i="5"/>
  <c r="P5897" i="5"/>
  <c r="P5898" i="5"/>
  <c r="P5899" i="5"/>
  <c r="P5900" i="5"/>
  <c r="P5901" i="5"/>
  <c r="P5902" i="5"/>
  <c r="P5903" i="5"/>
  <c r="P5904" i="5"/>
  <c r="P5905" i="5"/>
  <c r="P5906" i="5"/>
  <c r="P5907" i="5"/>
  <c r="P5908" i="5"/>
  <c r="P5909" i="5"/>
  <c r="P5910" i="5"/>
  <c r="P5911" i="5"/>
  <c r="P5912" i="5"/>
  <c r="P5913" i="5"/>
  <c r="P5914" i="5"/>
  <c r="P5915" i="5"/>
  <c r="P5916" i="5"/>
  <c r="P5917" i="5"/>
  <c r="P5918" i="5"/>
  <c r="P5919" i="5"/>
  <c r="P5920" i="5"/>
  <c r="P5921" i="5"/>
  <c r="P5922" i="5"/>
  <c r="P5923" i="5"/>
  <c r="P5924" i="5"/>
  <c r="P5925" i="5"/>
  <c r="P5926" i="5"/>
  <c r="P5927" i="5"/>
  <c r="P5928" i="5"/>
  <c r="P5929" i="5"/>
  <c r="P5930" i="5"/>
  <c r="P5931" i="5"/>
  <c r="P5932" i="5"/>
  <c r="P5933" i="5"/>
  <c r="P5934" i="5"/>
  <c r="P5935" i="5"/>
  <c r="P5936" i="5"/>
  <c r="P5937" i="5"/>
  <c r="P5938" i="5"/>
  <c r="P5939" i="5"/>
  <c r="P5940" i="5"/>
  <c r="P5941" i="5"/>
  <c r="P5942" i="5"/>
  <c r="P5943" i="5"/>
  <c r="P5944" i="5"/>
  <c r="P5945" i="5"/>
  <c r="P5946" i="5"/>
  <c r="P5947" i="5"/>
  <c r="P5948" i="5"/>
  <c r="P5949" i="5"/>
  <c r="P5950" i="5"/>
  <c r="P5951" i="5"/>
  <c r="P5952" i="5"/>
  <c r="P5953" i="5"/>
  <c r="P5954" i="5"/>
  <c r="P5955" i="5"/>
  <c r="P5956" i="5"/>
  <c r="P5957" i="5"/>
  <c r="P5958" i="5"/>
  <c r="P5959" i="5"/>
  <c r="P5960" i="5"/>
  <c r="P5961" i="5"/>
  <c r="P5962" i="5"/>
  <c r="P5963" i="5"/>
  <c r="P5964" i="5"/>
  <c r="P5965" i="5"/>
  <c r="P5966" i="5"/>
  <c r="P5967" i="5"/>
  <c r="P5968" i="5"/>
  <c r="P5969" i="5"/>
  <c r="P5970" i="5"/>
  <c r="P5971" i="5"/>
  <c r="P5972" i="5"/>
  <c r="P5973" i="5"/>
  <c r="P5974" i="5"/>
  <c r="P5975" i="5"/>
  <c r="P5976" i="5"/>
  <c r="P5977" i="5"/>
  <c r="P5978" i="5"/>
  <c r="P5979" i="5"/>
  <c r="P5980" i="5"/>
  <c r="P5981" i="5"/>
  <c r="P5982" i="5"/>
  <c r="P5983" i="5"/>
  <c r="P5984" i="5"/>
  <c r="P5985" i="5"/>
  <c r="P5986" i="5"/>
  <c r="P5987" i="5"/>
  <c r="P5988" i="5"/>
  <c r="P5989" i="5"/>
  <c r="P5990" i="5"/>
  <c r="P5991" i="5"/>
  <c r="P5992" i="5"/>
  <c r="P5993" i="5"/>
  <c r="P5994" i="5"/>
  <c r="P5995" i="5"/>
  <c r="P5996" i="5"/>
  <c r="P5997" i="5"/>
  <c r="P5998" i="5"/>
  <c r="P5999" i="5"/>
  <c r="P6000" i="5"/>
  <c r="P6001" i="5"/>
  <c r="P6002" i="5"/>
  <c r="P6003" i="5"/>
  <c r="P6004" i="5"/>
  <c r="P6005" i="5"/>
  <c r="P6006" i="5"/>
  <c r="P6007" i="5"/>
  <c r="P6008" i="5"/>
  <c r="P6009" i="5"/>
  <c r="P6010" i="5"/>
  <c r="P6011" i="5"/>
  <c r="P6012" i="5"/>
  <c r="P6013" i="5"/>
  <c r="P6014" i="5"/>
  <c r="P6015" i="5"/>
  <c r="P6016" i="5"/>
  <c r="P6017" i="5"/>
  <c r="P6018" i="5"/>
  <c r="P6019" i="5"/>
  <c r="P6020" i="5"/>
  <c r="P6021" i="5"/>
  <c r="P6022" i="5"/>
  <c r="P6023" i="5"/>
  <c r="P6024" i="5"/>
  <c r="P6025" i="5"/>
  <c r="P6026" i="5"/>
  <c r="P6027" i="5"/>
  <c r="P6028" i="5"/>
  <c r="P6029" i="5"/>
  <c r="P6030" i="5"/>
  <c r="P6031" i="5"/>
  <c r="P6032" i="5"/>
  <c r="P6033" i="5"/>
  <c r="P6034" i="5"/>
  <c r="P6035" i="5"/>
  <c r="P6036" i="5"/>
  <c r="P6037" i="5"/>
  <c r="P6038" i="5"/>
  <c r="P6039" i="5"/>
  <c r="P6040" i="5"/>
  <c r="P6041" i="5"/>
  <c r="P6042" i="5"/>
  <c r="P6043" i="5"/>
  <c r="P6044" i="5"/>
  <c r="P6045" i="5"/>
  <c r="P6046" i="5"/>
  <c r="P6047" i="5"/>
  <c r="P6048" i="5"/>
  <c r="P6049" i="5"/>
  <c r="P6050" i="5"/>
  <c r="P6051" i="5"/>
  <c r="P6052" i="5"/>
  <c r="P6053" i="5"/>
  <c r="P6054" i="5"/>
  <c r="P6055" i="5"/>
  <c r="P6056" i="5"/>
  <c r="P6057" i="5"/>
  <c r="P6058" i="5"/>
  <c r="P6059" i="5"/>
  <c r="P6060" i="5"/>
  <c r="P6061" i="5"/>
  <c r="P6062" i="5"/>
  <c r="P6063" i="5"/>
  <c r="P6064" i="5"/>
  <c r="P6065" i="5"/>
  <c r="P6066" i="5"/>
  <c r="P6067" i="5"/>
  <c r="P6068" i="5"/>
  <c r="P6069" i="5"/>
  <c r="P6070" i="5"/>
  <c r="P6071" i="5"/>
  <c r="P6072" i="5"/>
  <c r="P6073" i="5"/>
  <c r="P6074" i="5"/>
  <c r="P6075" i="5"/>
  <c r="P6076" i="5"/>
  <c r="P6077" i="5"/>
  <c r="P6078" i="5"/>
  <c r="P6079" i="5"/>
  <c r="P6080" i="5"/>
  <c r="P6081" i="5"/>
  <c r="P6082" i="5"/>
  <c r="P6083" i="5"/>
  <c r="P6084" i="5"/>
  <c r="P6085" i="5"/>
  <c r="P6086" i="5"/>
  <c r="P6087" i="5"/>
  <c r="P6088" i="5"/>
  <c r="P6089" i="5"/>
  <c r="P6090" i="5"/>
  <c r="P6091" i="5"/>
  <c r="P6092" i="5"/>
  <c r="P6093" i="5"/>
  <c r="P6094" i="5"/>
  <c r="P6095" i="5"/>
  <c r="P6096" i="5"/>
  <c r="P6097" i="5"/>
  <c r="P6098" i="5"/>
  <c r="P6099" i="5"/>
  <c r="P6100" i="5"/>
  <c r="P6101" i="5"/>
  <c r="P6102" i="5"/>
  <c r="P6103" i="5"/>
  <c r="P6104" i="5"/>
  <c r="P6105" i="5"/>
  <c r="P6106" i="5"/>
  <c r="P6107" i="5"/>
  <c r="P6108" i="5"/>
  <c r="P6109" i="5"/>
  <c r="P6110" i="5"/>
  <c r="P6111" i="5"/>
  <c r="P6112" i="5"/>
  <c r="P6113" i="5"/>
  <c r="P6114" i="5"/>
  <c r="P6115" i="5"/>
  <c r="P6116" i="5"/>
  <c r="P6117" i="5"/>
  <c r="P6118" i="5"/>
  <c r="P6119" i="5"/>
  <c r="P6120" i="5"/>
  <c r="P6121" i="5"/>
  <c r="P6122" i="5"/>
  <c r="P6123" i="5"/>
  <c r="P6124" i="5"/>
  <c r="P6125" i="5"/>
  <c r="P6126" i="5"/>
  <c r="P6127" i="5"/>
  <c r="P6128" i="5"/>
  <c r="P6129" i="5"/>
  <c r="P6130" i="5"/>
  <c r="P6131" i="5"/>
  <c r="P6132" i="5"/>
  <c r="P6133" i="5"/>
  <c r="P6134" i="5"/>
  <c r="P6135" i="5"/>
  <c r="P6136" i="5"/>
  <c r="P6137" i="5"/>
  <c r="P6138" i="5"/>
  <c r="P6139" i="5"/>
  <c r="P6140" i="5"/>
  <c r="P6141" i="5"/>
  <c r="P6142" i="5"/>
  <c r="P6143" i="5"/>
  <c r="P6144" i="5"/>
  <c r="P6145" i="5"/>
  <c r="P6146" i="5"/>
  <c r="P6147" i="5"/>
  <c r="P6148" i="5"/>
  <c r="P6149" i="5"/>
  <c r="P6150" i="5"/>
  <c r="P6151" i="5"/>
  <c r="P6152" i="5"/>
  <c r="P6153" i="5"/>
  <c r="P6154" i="5"/>
  <c r="P6155" i="5"/>
  <c r="P6156" i="5"/>
  <c r="P6157" i="5"/>
  <c r="P6158" i="5"/>
  <c r="P6159" i="5"/>
  <c r="P6160" i="5"/>
  <c r="P6161" i="5"/>
  <c r="P6162" i="5"/>
  <c r="P6163" i="5"/>
  <c r="P6164" i="5"/>
  <c r="P6165" i="5"/>
  <c r="P6166" i="5"/>
  <c r="P6167" i="5"/>
  <c r="P6168" i="5"/>
  <c r="P6169" i="5"/>
  <c r="P6170" i="5"/>
  <c r="P6171" i="5"/>
  <c r="P6172" i="5"/>
  <c r="P6173" i="5"/>
  <c r="P6174" i="5"/>
  <c r="P6175" i="5"/>
  <c r="P6176" i="5"/>
  <c r="P6177" i="5"/>
  <c r="P6178" i="5"/>
  <c r="P6179" i="5"/>
  <c r="P6180" i="5"/>
  <c r="P6181" i="5"/>
  <c r="P6182" i="5"/>
  <c r="P6183" i="5"/>
  <c r="P6184" i="5"/>
  <c r="P6185" i="5"/>
  <c r="P6186" i="5"/>
  <c r="P6187" i="5"/>
  <c r="P6188" i="5"/>
  <c r="P6189" i="5"/>
  <c r="P6190" i="5"/>
  <c r="P6191" i="5"/>
  <c r="P6192" i="5"/>
  <c r="P6193" i="5"/>
  <c r="P6194" i="5"/>
  <c r="P6195" i="5"/>
  <c r="P6196" i="5"/>
  <c r="P6197" i="5"/>
  <c r="P6198" i="5"/>
  <c r="P6199" i="5"/>
  <c r="P6200" i="5"/>
  <c r="P6201" i="5"/>
  <c r="P6202" i="5"/>
  <c r="P6203" i="5"/>
  <c r="P6204" i="5"/>
  <c r="P6205" i="5"/>
  <c r="P6206" i="5"/>
  <c r="P6207" i="5"/>
  <c r="P6208" i="5"/>
  <c r="P6209" i="5"/>
  <c r="P6210" i="5"/>
  <c r="P6211" i="5"/>
  <c r="P6212" i="5"/>
  <c r="P6213" i="5"/>
  <c r="P6214" i="5"/>
  <c r="P6215" i="5"/>
  <c r="P6216" i="5"/>
  <c r="P6217" i="5"/>
  <c r="P6218" i="5"/>
  <c r="P6219" i="5"/>
  <c r="P6220" i="5"/>
  <c r="P6221" i="5"/>
  <c r="P6222" i="5"/>
  <c r="P6223" i="5"/>
  <c r="P6224" i="5"/>
  <c r="P6225" i="5"/>
  <c r="P6226" i="5"/>
  <c r="P6227" i="5"/>
  <c r="P6228" i="5"/>
  <c r="P6229" i="5"/>
  <c r="P6230" i="5"/>
  <c r="P6231" i="5"/>
  <c r="P6232" i="5"/>
  <c r="P6233" i="5"/>
  <c r="P6234" i="5"/>
  <c r="P6235" i="5"/>
  <c r="P6236" i="5"/>
  <c r="P6237" i="5"/>
  <c r="P6238" i="5"/>
  <c r="P6239" i="5"/>
  <c r="P6240" i="5"/>
  <c r="P6241" i="5"/>
  <c r="P6242" i="5"/>
  <c r="P6243" i="5"/>
  <c r="P6244" i="5"/>
  <c r="P6245" i="5"/>
  <c r="P6246" i="5"/>
  <c r="P6247" i="5"/>
  <c r="P6248" i="5"/>
  <c r="P6249" i="5"/>
  <c r="P6250" i="5"/>
  <c r="P6251" i="5"/>
  <c r="P6252" i="5"/>
  <c r="P6253" i="5"/>
  <c r="P6254" i="5"/>
  <c r="P6255" i="5"/>
  <c r="P6256" i="5"/>
  <c r="P6257" i="5"/>
  <c r="P6258" i="5"/>
  <c r="P6259" i="5"/>
  <c r="P6260" i="5"/>
  <c r="P6261" i="5"/>
  <c r="P6262" i="5"/>
  <c r="P6263" i="5"/>
  <c r="P6264" i="5"/>
  <c r="P6265" i="5"/>
  <c r="P6266" i="5"/>
  <c r="P6267" i="5"/>
  <c r="P6268" i="5"/>
  <c r="P6269" i="5"/>
  <c r="P6270" i="5"/>
  <c r="P6271" i="5"/>
  <c r="P6272" i="5"/>
  <c r="P6273" i="5"/>
  <c r="P6274" i="5"/>
  <c r="P6275" i="5"/>
  <c r="P6276" i="5"/>
  <c r="P6277" i="5"/>
  <c r="P6278" i="5"/>
  <c r="P6279" i="5"/>
  <c r="P6280" i="5"/>
  <c r="P6281" i="5"/>
  <c r="P6282" i="5"/>
  <c r="P6283" i="5"/>
  <c r="P6284" i="5"/>
  <c r="P6285" i="5"/>
  <c r="P6286" i="5"/>
  <c r="P6287" i="5"/>
  <c r="P6288" i="5"/>
  <c r="P6289" i="5"/>
  <c r="P6290" i="5"/>
  <c r="P6291" i="5"/>
  <c r="P6292" i="5"/>
  <c r="P6293" i="5"/>
  <c r="P6294" i="5"/>
  <c r="P6295" i="5"/>
  <c r="P6296" i="5"/>
  <c r="P6297" i="5"/>
  <c r="P6298" i="5"/>
  <c r="P6299" i="5"/>
  <c r="P6300" i="5"/>
  <c r="P6301" i="5"/>
  <c r="P6302" i="5"/>
  <c r="P6303" i="5"/>
  <c r="P6304" i="5"/>
  <c r="P6305" i="5"/>
  <c r="P6306" i="5"/>
  <c r="P6307" i="5"/>
  <c r="P6308" i="5"/>
  <c r="P6309" i="5"/>
  <c r="P6310" i="5"/>
  <c r="P6311" i="5"/>
  <c r="P6312" i="5"/>
  <c r="P6313" i="5"/>
  <c r="P6314" i="5"/>
  <c r="P6315" i="5"/>
  <c r="P6316" i="5"/>
  <c r="P6317" i="5"/>
  <c r="P6318" i="5"/>
  <c r="P6319" i="5"/>
  <c r="P6320" i="5"/>
  <c r="P6321" i="5"/>
  <c r="P6322" i="5"/>
  <c r="P6323" i="5"/>
  <c r="P6324" i="5"/>
  <c r="P6325" i="5"/>
  <c r="P6326" i="5"/>
  <c r="P6327" i="5"/>
  <c r="P6328" i="5"/>
  <c r="P6329" i="5"/>
  <c r="P6330" i="5"/>
  <c r="P6331" i="5"/>
  <c r="P6332" i="5"/>
  <c r="P6333" i="5"/>
  <c r="P6334" i="5"/>
  <c r="P6335" i="5"/>
  <c r="P6336" i="5"/>
  <c r="P6337" i="5"/>
  <c r="P6338" i="5"/>
  <c r="P6339" i="5"/>
  <c r="P6340" i="5"/>
  <c r="P6341" i="5"/>
  <c r="P6342" i="5"/>
  <c r="P6343" i="5"/>
  <c r="P6344" i="5"/>
  <c r="P6345" i="5"/>
  <c r="P6346" i="5"/>
  <c r="P6347" i="5"/>
  <c r="P6348" i="5"/>
  <c r="P6349" i="5"/>
  <c r="P6350" i="5"/>
  <c r="P6351" i="5"/>
  <c r="P6352" i="5"/>
  <c r="P6353" i="5"/>
  <c r="P6354" i="5"/>
  <c r="P6355" i="5"/>
  <c r="P6356" i="5"/>
  <c r="P6357" i="5"/>
  <c r="P6358" i="5"/>
  <c r="P6359" i="5"/>
  <c r="P6360" i="5"/>
  <c r="P6361" i="5"/>
  <c r="P6362" i="5"/>
  <c r="P6363" i="5"/>
  <c r="P6364" i="5"/>
  <c r="P6365" i="5"/>
  <c r="P6366" i="5"/>
  <c r="P6367" i="5"/>
  <c r="P6368" i="5"/>
  <c r="P6369" i="5"/>
  <c r="P6370" i="5"/>
  <c r="P6371" i="5"/>
  <c r="P6372" i="5"/>
  <c r="P6373" i="5"/>
  <c r="P6374" i="5"/>
  <c r="P6375" i="5"/>
  <c r="P6376" i="5"/>
  <c r="P6377" i="5"/>
  <c r="P6378" i="5"/>
  <c r="P6379" i="5"/>
  <c r="P6380" i="5"/>
  <c r="P6381" i="5"/>
  <c r="P6382" i="5"/>
  <c r="P6383" i="5"/>
  <c r="P6384" i="5"/>
  <c r="P6385" i="5"/>
  <c r="P6386" i="5"/>
  <c r="P6387" i="5"/>
  <c r="P6388" i="5"/>
  <c r="P6389" i="5"/>
  <c r="P6390" i="5"/>
  <c r="P6391" i="5"/>
  <c r="P6392" i="5"/>
  <c r="P6393" i="5"/>
  <c r="P6394" i="5"/>
  <c r="P6395" i="5"/>
  <c r="P6396" i="5"/>
  <c r="P6397" i="5"/>
  <c r="P6398" i="5"/>
  <c r="P6399" i="5"/>
  <c r="P6400" i="5"/>
  <c r="P6401" i="5"/>
  <c r="P6402" i="5"/>
  <c r="P6403" i="5"/>
  <c r="P6404" i="5"/>
  <c r="P6405" i="5"/>
  <c r="P6406" i="5"/>
  <c r="P6407" i="5"/>
  <c r="P6408" i="5"/>
  <c r="P6409" i="5"/>
  <c r="P6410" i="5"/>
  <c r="P6411" i="5"/>
  <c r="P6412" i="5"/>
  <c r="P6413" i="5"/>
  <c r="P6414" i="5"/>
  <c r="P6415" i="5"/>
  <c r="P6416" i="5"/>
  <c r="P6417" i="5"/>
  <c r="P6418" i="5"/>
  <c r="P6419" i="5"/>
  <c r="P6420" i="5"/>
  <c r="P6421" i="5"/>
  <c r="P6422" i="5"/>
  <c r="P6423" i="5"/>
  <c r="P6424" i="5"/>
  <c r="P6425" i="5"/>
  <c r="P6426" i="5"/>
  <c r="P6427" i="5"/>
  <c r="P6428" i="5"/>
  <c r="P6429" i="5"/>
  <c r="P6430" i="5"/>
  <c r="P6431" i="5"/>
  <c r="P6432" i="5"/>
  <c r="P6433" i="5"/>
  <c r="P6434" i="5"/>
  <c r="P6435" i="5"/>
  <c r="P6436" i="5"/>
  <c r="P6437" i="5"/>
  <c r="P6438" i="5"/>
  <c r="P6439" i="5"/>
  <c r="P6440" i="5"/>
  <c r="P6441" i="5"/>
  <c r="P6442" i="5"/>
  <c r="P6443" i="5"/>
  <c r="P6444" i="5"/>
  <c r="P6445" i="5"/>
  <c r="P6446" i="5"/>
  <c r="P6447" i="5"/>
  <c r="P6448" i="5"/>
  <c r="P6449" i="5"/>
  <c r="P6450" i="5"/>
  <c r="P6451" i="5"/>
  <c r="P6452" i="5"/>
  <c r="P6453" i="5"/>
  <c r="P6454" i="5"/>
  <c r="P6455" i="5"/>
  <c r="P6456" i="5"/>
  <c r="P6457" i="5"/>
  <c r="P6458" i="5"/>
  <c r="P6459" i="5"/>
  <c r="P6460" i="5"/>
  <c r="P6461" i="5"/>
  <c r="P6462" i="5"/>
  <c r="P6463" i="5"/>
  <c r="P6464" i="5"/>
  <c r="P6465" i="5"/>
  <c r="P6466" i="5"/>
  <c r="P6467" i="5"/>
  <c r="P6468" i="5"/>
  <c r="P6469" i="5"/>
  <c r="P6470" i="5"/>
  <c r="P6471" i="5"/>
  <c r="P6472" i="5"/>
  <c r="P6473" i="5"/>
  <c r="P6474" i="5"/>
  <c r="P6475" i="5"/>
  <c r="P6476" i="5"/>
  <c r="P6477" i="5"/>
  <c r="P6478" i="5"/>
  <c r="P6479" i="5"/>
  <c r="P6480" i="5"/>
  <c r="P6481" i="5"/>
  <c r="P6482" i="5"/>
  <c r="P6483" i="5"/>
  <c r="P6484" i="5"/>
  <c r="P6485" i="5"/>
  <c r="P6486" i="5"/>
  <c r="P6487" i="5"/>
  <c r="P6488" i="5"/>
  <c r="P6489" i="5"/>
  <c r="P6490" i="5"/>
  <c r="P6491" i="5"/>
  <c r="P6492" i="5"/>
  <c r="P6493" i="5"/>
  <c r="P6494" i="5"/>
  <c r="P6495" i="5"/>
  <c r="P6496" i="5"/>
  <c r="P6497" i="5"/>
  <c r="P6498" i="5"/>
  <c r="P6499" i="5"/>
  <c r="P6500" i="5"/>
  <c r="P6501" i="5"/>
  <c r="P6502" i="5"/>
  <c r="P6503" i="5"/>
  <c r="P6504" i="5"/>
  <c r="P6505" i="5"/>
  <c r="P6506" i="5"/>
  <c r="P6507" i="5"/>
  <c r="P6508" i="5"/>
  <c r="P6509" i="5"/>
  <c r="P6510" i="5"/>
  <c r="P6511" i="5"/>
  <c r="P6512" i="5"/>
  <c r="P6513" i="5"/>
  <c r="P6514" i="5"/>
  <c r="P6515" i="5"/>
  <c r="P6516" i="5"/>
  <c r="P6517" i="5"/>
  <c r="P6518" i="5"/>
  <c r="P6519" i="5"/>
  <c r="P6520" i="5"/>
  <c r="P6521" i="5"/>
  <c r="P6522" i="5"/>
  <c r="P6523" i="5"/>
  <c r="P6524" i="5"/>
  <c r="P6525" i="5"/>
  <c r="P6526" i="5"/>
  <c r="P6527" i="5"/>
  <c r="P6528" i="5"/>
  <c r="P6529" i="5"/>
  <c r="P6530" i="5"/>
  <c r="P6531" i="5"/>
  <c r="P6532" i="5"/>
  <c r="P6533" i="5"/>
  <c r="P6534" i="5"/>
  <c r="P6535" i="5"/>
  <c r="P6536" i="5"/>
  <c r="P6537" i="5"/>
  <c r="P6538" i="5"/>
  <c r="P6539" i="5"/>
  <c r="P6540" i="5"/>
  <c r="P6541" i="5"/>
  <c r="P6542" i="5"/>
  <c r="P6543" i="5"/>
  <c r="P6544" i="5"/>
  <c r="P6545" i="5"/>
  <c r="P6546" i="5"/>
  <c r="P6547" i="5"/>
  <c r="P6548" i="5"/>
  <c r="P6549" i="5"/>
  <c r="P6550" i="5"/>
  <c r="P6551" i="5"/>
  <c r="P6552" i="5"/>
  <c r="P6553" i="5"/>
  <c r="P6554" i="5"/>
  <c r="P6555" i="5"/>
  <c r="P6556" i="5"/>
  <c r="P6557" i="5"/>
  <c r="P6558" i="5"/>
  <c r="P6559" i="5"/>
  <c r="P6560" i="5"/>
  <c r="P6561" i="5"/>
  <c r="P6562" i="5"/>
  <c r="P6563" i="5"/>
  <c r="P6564" i="5"/>
  <c r="P6565" i="5"/>
  <c r="P6566" i="5"/>
  <c r="P6567" i="5"/>
  <c r="P6568" i="5"/>
  <c r="P6569" i="5"/>
  <c r="P6570" i="5"/>
  <c r="P6571" i="5"/>
  <c r="P6572" i="5"/>
  <c r="P6573" i="5"/>
  <c r="P6574" i="5"/>
  <c r="P6575" i="5"/>
  <c r="P6576" i="5"/>
  <c r="P6577" i="5"/>
  <c r="P6578" i="5"/>
  <c r="P6579" i="5"/>
  <c r="P6580" i="5"/>
  <c r="P6581" i="5"/>
  <c r="P6582" i="5"/>
  <c r="P6583" i="5"/>
  <c r="P6584" i="5"/>
  <c r="P6585" i="5"/>
  <c r="P6586" i="5"/>
  <c r="P6587" i="5"/>
  <c r="P6588" i="5"/>
  <c r="P6589" i="5"/>
  <c r="P6590" i="5"/>
  <c r="P6591" i="5"/>
  <c r="P6592" i="5"/>
  <c r="P6593" i="5"/>
  <c r="P6594" i="5"/>
  <c r="P6595" i="5"/>
  <c r="P6596" i="5"/>
  <c r="P6597" i="5"/>
  <c r="P6598" i="5"/>
  <c r="P6599" i="5"/>
  <c r="P6600" i="5"/>
  <c r="P6601" i="5"/>
  <c r="P6602" i="5"/>
  <c r="P6603" i="5"/>
  <c r="P6604" i="5"/>
  <c r="P6605" i="5"/>
  <c r="P6606" i="5"/>
  <c r="P6607" i="5"/>
  <c r="P6608" i="5"/>
  <c r="P6609" i="5"/>
  <c r="P6610" i="5"/>
  <c r="P6611" i="5"/>
  <c r="P6612" i="5"/>
  <c r="P6613" i="5"/>
  <c r="P6614" i="5"/>
  <c r="P6615" i="5"/>
  <c r="P6616" i="5"/>
  <c r="P6617" i="5"/>
  <c r="P6618" i="5"/>
  <c r="P6619" i="5"/>
  <c r="P6620" i="5"/>
  <c r="P6621" i="5"/>
  <c r="P6622" i="5"/>
  <c r="P6623" i="5"/>
  <c r="P6624" i="5"/>
  <c r="P6625" i="5"/>
  <c r="P6626" i="5"/>
  <c r="P6627" i="5"/>
  <c r="P6628" i="5"/>
  <c r="P6629" i="5"/>
  <c r="P6630" i="5"/>
  <c r="P6631" i="5"/>
  <c r="P6632" i="5"/>
  <c r="P6633" i="5"/>
  <c r="P6634" i="5"/>
  <c r="P6635" i="5"/>
  <c r="P6636" i="5"/>
  <c r="P6637" i="5"/>
  <c r="P6638" i="5"/>
  <c r="P6639" i="5"/>
  <c r="P6640" i="5"/>
  <c r="P6641" i="5"/>
  <c r="P6642" i="5"/>
  <c r="P6643" i="5"/>
  <c r="P6644" i="5"/>
  <c r="P6645" i="5"/>
  <c r="P6646" i="5"/>
  <c r="P6647" i="5"/>
  <c r="P6648" i="5"/>
  <c r="P6649" i="5"/>
  <c r="P6650" i="5"/>
  <c r="P6651" i="5"/>
  <c r="P6652" i="5"/>
  <c r="P6653" i="5"/>
  <c r="P6654" i="5"/>
  <c r="P6655" i="5"/>
  <c r="P6656" i="5"/>
  <c r="P6657" i="5"/>
  <c r="P6658" i="5"/>
  <c r="P6659" i="5"/>
  <c r="P6660" i="5"/>
  <c r="P6661" i="5"/>
  <c r="P6662" i="5"/>
  <c r="P6663" i="5"/>
  <c r="P6664" i="5"/>
  <c r="P6665" i="5"/>
  <c r="P6666" i="5"/>
  <c r="P6667" i="5"/>
  <c r="P6668" i="5"/>
  <c r="P6669" i="5"/>
  <c r="P6670" i="5"/>
  <c r="P6671" i="5"/>
  <c r="P6672" i="5"/>
  <c r="P6673" i="5"/>
  <c r="P6674" i="5"/>
  <c r="P6675" i="5"/>
  <c r="P6676" i="5"/>
  <c r="P6677" i="5"/>
  <c r="P6678" i="5"/>
  <c r="P6679" i="5"/>
  <c r="P6680" i="5"/>
  <c r="P6681" i="5"/>
  <c r="P6682" i="5"/>
  <c r="P6683" i="5"/>
  <c r="P6684" i="5"/>
  <c r="P6685" i="5"/>
  <c r="P6686" i="5"/>
  <c r="P6687" i="5"/>
  <c r="P6688" i="5"/>
  <c r="P6689" i="5"/>
  <c r="P6690" i="5"/>
  <c r="P6691" i="5"/>
  <c r="P6692" i="5"/>
  <c r="P6693" i="5"/>
  <c r="P6694" i="5"/>
  <c r="P6695" i="5"/>
  <c r="P6696" i="5"/>
  <c r="P6697" i="5"/>
  <c r="P6698" i="5"/>
  <c r="P6699" i="5"/>
  <c r="P6700" i="5"/>
  <c r="P6701" i="5"/>
  <c r="P6702" i="5"/>
  <c r="P6703" i="5"/>
  <c r="P6704" i="5"/>
  <c r="P6705" i="5"/>
  <c r="P6706" i="5"/>
  <c r="P6707" i="5"/>
  <c r="P6708" i="5"/>
  <c r="P6709" i="5"/>
  <c r="P6710" i="5"/>
  <c r="P6711" i="5"/>
  <c r="P6712" i="5"/>
  <c r="P6713" i="5"/>
  <c r="P6714" i="5"/>
  <c r="P6715" i="5"/>
  <c r="P6716" i="5"/>
  <c r="P6717" i="5"/>
  <c r="P6718" i="5"/>
  <c r="P6719" i="5"/>
  <c r="P6720" i="5"/>
  <c r="P6721" i="5"/>
  <c r="P6722" i="5"/>
  <c r="P6723" i="5"/>
  <c r="P6724" i="5"/>
  <c r="P6725" i="5"/>
  <c r="P6726" i="5"/>
  <c r="P6727" i="5"/>
  <c r="P6728" i="5"/>
  <c r="P6729" i="5"/>
  <c r="P6730" i="5"/>
  <c r="P6731" i="5"/>
  <c r="P6732" i="5"/>
  <c r="P6733" i="5"/>
  <c r="P6734" i="5"/>
  <c r="P6735" i="5"/>
  <c r="P6736" i="5"/>
  <c r="P6737" i="5"/>
  <c r="P6738" i="5"/>
  <c r="P6739" i="5"/>
  <c r="P6740" i="5"/>
  <c r="P6741" i="5"/>
  <c r="P6742" i="5"/>
  <c r="P6743" i="5"/>
  <c r="P6744" i="5"/>
  <c r="P6745" i="5"/>
  <c r="P6746" i="5"/>
  <c r="P6747" i="5"/>
  <c r="P6748" i="5"/>
  <c r="P6749" i="5"/>
  <c r="P6750" i="5"/>
  <c r="P6751" i="5"/>
  <c r="P6752" i="5"/>
  <c r="P6753" i="5"/>
  <c r="P6754" i="5"/>
  <c r="P6755" i="5"/>
  <c r="P6756" i="5"/>
  <c r="P6757" i="5"/>
  <c r="P6758" i="5"/>
  <c r="P6759" i="5"/>
  <c r="P6760" i="5"/>
  <c r="P6761" i="5"/>
  <c r="P6762" i="5"/>
  <c r="P6763" i="5"/>
  <c r="P6764" i="5"/>
  <c r="P6765" i="5"/>
  <c r="P6766" i="5"/>
  <c r="P6767" i="5"/>
  <c r="P6768" i="5"/>
  <c r="P6769" i="5"/>
  <c r="P6770" i="5"/>
  <c r="P6771" i="5"/>
  <c r="P6772" i="5"/>
  <c r="P6773" i="5"/>
  <c r="P6774" i="5"/>
  <c r="P6775" i="5"/>
  <c r="P6776" i="5"/>
  <c r="P6777" i="5"/>
  <c r="P6778" i="5"/>
  <c r="P6779" i="5"/>
  <c r="P6780" i="5"/>
  <c r="P6781" i="5"/>
  <c r="P6782" i="5"/>
  <c r="P6783" i="5"/>
  <c r="P6784" i="5"/>
  <c r="P6785" i="5"/>
  <c r="P6786" i="5"/>
  <c r="P6787" i="5"/>
  <c r="P6788" i="5"/>
  <c r="P6789" i="5"/>
  <c r="P6790" i="5"/>
  <c r="P6791" i="5"/>
  <c r="P6792" i="5"/>
  <c r="P6793" i="5"/>
  <c r="P6794" i="5"/>
  <c r="P6795" i="5"/>
  <c r="P6796" i="5"/>
  <c r="P6797" i="5"/>
  <c r="P6798" i="5"/>
  <c r="P6799" i="5"/>
  <c r="P6800" i="5"/>
  <c r="P6801" i="5"/>
  <c r="P6802" i="5"/>
  <c r="P6803" i="5"/>
  <c r="P6804" i="5"/>
  <c r="P6805" i="5"/>
  <c r="P6806" i="5"/>
  <c r="P6807" i="5"/>
  <c r="P6808" i="5"/>
  <c r="P6809" i="5"/>
  <c r="P6810" i="5"/>
  <c r="P6811" i="5"/>
  <c r="P6812" i="5"/>
  <c r="P6813" i="5"/>
  <c r="P6814" i="5"/>
  <c r="P6815" i="5"/>
  <c r="P6816" i="5"/>
  <c r="P6817" i="5"/>
  <c r="P6818" i="5"/>
  <c r="P6819" i="5"/>
  <c r="P6820" i="5"/>
  <c r="P6821" i="5"/>
  <c r="P6822" i="5"/>
  <c r="P6823" i="5"/>
  <c r="P6824" i="5"/>
  <c r="P6825" i="5"/>
  <c r="P6826" i="5"/>
  <c r="P6827" i="5"/>
  <c r="P6828" i="5"/>
  <c r="P6829" i="5"/>
  <c r="P6830" i="5"/>
  <c r="P6831" i="5"/>
  <c r="P6832" i="5"/>
  <c r="P6833" i="5"/>
  <c r="P6834" i="5"/>
  <c r="P6835" i="5"/>
  <c r="P6836" i="5"/>
  <c r="P6837" i="5"/>
  <c r="P6838" i="5"/>
  <c r="P6839" i="5"/>
  <c r="P6840" i="5"/>
  <c r="P6841" i="5"/>
  <c r="P6842" i="5"/>
  <c r="P6843" i="5"/>
  <c r="P6844" i="5"/>
  <c r="P6845" i="5"/>
  <c r="P6846" i="5"/>
  <c r="P6847" i="5"/>
  <c r="P6848" i="5"/>
  <c r="P6849" i="5"/>
  <c r="P6850" i="5"/>
  <c r="P6851" i="5"/>
  <c r="P6852" i="5"/>
  <c r="P6853" i="5"/>
  <c r="P6854" i="5"/>
  <c r="P6855" i="5"/>
  <c r="P6856" i="5"/>
  <c r="P6857" i="5"/>
  <c r="P6858" i="5"/>
  <c r="P6859" i="5"/>
  <c r="P6860" i="5"/>
  <c r="P6861" i="5"/>
  <c r="P6862" i="5"/>
  <c r="P6863" i="5"/>
  <c r="P6864" i="5"/>
  <c r="P6865" i="5"/>
  <c r="P6866" i="5"/>
  <c r="P6867" i="5"/>
  <c r="P6868" i="5"/>
  <c r="P6869" i="5"/>
  <c r="P6870" i="5"/>
  <c r="P6871" i="5"/>
  <c r="P6872" i="5"/>
  <c r="P6873" i="5"/>
  <c r="P6874" i="5"/>
  <c r="P6875" i="5"/>
  <c r="P6876" i="5"/>
  <c r="P6877" i="5"/>
  <c r="P6878" i="5"/>
  <c r="P6879" i="5"/>
  <c r="P6880" i="5"/>
  <c r="P6881" i="5"/>
  <c r="P6882" i="5"/>
  <c r="P6883" i="5"/>
  <c r="P6884" i="5"/>
  <c r="P6885" i="5"/>
  <c r="P6886" i="5"/>
  <c r="P6887" i="5"/>
  <c r="P6888" i="5"/>
  <c r="P6889" i="5"/>
  <c r="P6890" i="5"/>
  <c r="P6891" i="5"/>
  <c r="P6892" i="5"/>
  <c r="P6893" i="5"/>
  <c r="P6894" i="5"/>
  <c r="P6895" i="5"/>
  <c r="P6896" i="5"/>
  <c r="P6897" i="5"/>
  <c r="P6898" i="5"/>
  <c r="P6899" i="5"/>
  <c r="P6900" i="5"/>
  <c r="P6901" i="5"/>
  <c r="P6902" i="5"/>
  <c r="P6903" i="5"/>
  <c r="P6904" i="5"/>
  <c r="P6905" i="5"/>
  <c r="P6906" i="5"/>
  <c r="P6907" i="5"/>
  <c r="P6908" i="5"/>
  <c r="P6909" i="5"/>
  <c r="P6910" i="5"/>
  <c r="P6911" i="5"/>
  <c r="P6912" i="5"/>
  <c r="P6913" i="5"/>
  <c r="P6914" i="5"/>
  <c r="P6915" i="5"/>
  <c r="P6916" i="5"/>
  <c r="P6917" i="5"/>
  <c r="P6918" i="5"/>
  <c r="P6919" i="5"/>
  <c r="P6920" i="5"/>
  <c r="P6921" i="5"/>
  <c r="P6922" i="5"/>
  <c r="P6923" i="5"/>
  <c r="P6924" i="5"/>
  <c r="P6925" i="5"/>
  <c r="P6926" i="5"/>
  <c r="P6927" i="5"/>
  <c r="P6928" i="5"/>
  <c r="P6929" i="5"/>
  <c r="P6930" i="5"/>
  <c r="P6931" i="5"/>
  <c r="P6932" i="5"/>
  <c r="P6933" i="5"/>
  <c r="P6934" i="5"/>
  <c r="P6935" i="5"/>
  <c r="P6936" i="5"/>
  <c r="P6937" i="5"/>
  <c r="P6938" i="5"/>
  <c r="P6939" i="5"/>
  <c r="P6940" i="5"/>
  <c r="P6941" i="5"/>
  <c r="P6942" i="5"/>
  <c r="P6943" i="5"/>
  <c r="P6944" i="5"/>
  <c r="P6945" i="5"/>
  <c r="P6946" i="5"/>
  <c r="P6947" i="5"/>
  <c r="P6948" i="5"/>
  <c r="P6949" i="5"/>
  <c r="P6950" i="5"/>
  <c r="P6951" i="5"/>
  <c r="P6952" i="5"/>
  <c r="P6953" i="5"/>
  <c r="P6954" i="5"/>
  <c r="P6955" i="5"/>
  <c r="P6956" i="5"/>
  <c r="P6957" i="5"/>
  <c r="P6958" i="5"/>
  <c r="P6959" i="5"/>
  <c r="P6960" i="5"/>
  <c r="P6961" i="5"/>
  <c r="P6962" i="5"/>
  <c r="P6963" i="5"/>
  <c r="P6964" i="5"/>
  <c r="P6965" i="5"/>
  <c r="P6966" i="5"/>
  <c r="P6967" i="5"/>
  <c r="P6968" i="5"/>
  <c r="P6969" i="5"/>
  <c r="P6970" i="5"/>
  <c r="P6971" i="5"/>
  <c r="P6972" i="5"/>
  <c r="P6973" i="5"/>
  <c r="P6974" i="5"/>
  <c r="P6975" i="5"/>
  <c r="P6976" i="5"/>
  <c r="P6977" i="5"/>
  <c r="P6978" i="5"/>
  <c r="P6979" i="5"/>
  <c r="P6980" i="5"/>
  <c r="P6981" i="5"/>
  <c r="P6982" i="5"/>
  <c r="P6983" i="5"/>
  <c r="P6984" i="5"/>
  <c r="P6985" i="5"/>
  <c r="P6986" i="5"/>
  <c r="P6987" i="5"/>
  <c r="P6988" i="5"/>
  <c r="P6989" i="5"/>
  <c r="P6990" i="5"/>
  <c r="P6991" i="5"/>
  <c r="P6992" i="5"/>
  <c r="P6993" i="5"/>
  <c r="P6994" i="5"/>
  <c r="P6995" i="5"/>
  <c r="P6996" i="5"/>
  <c r="P6997" i="5"/>
  <c r="P6998" i="5"/>
  <c r="P6999" i="5"/>
  <c r="P7000" i="5"/>
  <c r="P7001" i="5"/>
  <c r="P7002" i="5"/>
  <c r="P7003" i="5"/>
  <c r="P7004" i="5"/>
  <c r="P7005" i="5"/>
  <c r="P7006" i="5"/>
  <c r="P7007" i="5"/>
  <c r="P7008" i="5"/>
  <c r="P7009" i="5"/>
  <c r="P7010" i="5"/>
  <c r="P7011" i="5"/>
  <c r="P7012" i="5"/>
  <c r="P7013" i="5"/>
  <c r="P7014" i="5"/>
  <c r="P7015" i="5"/>
  <c r="P7016" i="5"/>
  <c r="P7017" i="5"/>
  <c r="P7018" i="5"/>
  <c r="P7019" i="5"/>
  <c r="P7020" i="5"/>
  <c r="P7021" i="5"/>
  <c r="P7022" i="5"/>
  <c r="P7023" i="5"/>
  <c r="P7024" i="5"/>
  <c r="P7025" i="5"/>
  <c r="P7026" i="5"/>
  <c r="P7027" i="5"/>
  <c r="P7028" i="5"/>
  <c r="P7029" i="5"/>
  <c r="P7030" i="5"/>
  <c r="P7031" i="5"/>
  <c r="P7032" i="5"/>
  <c r="P7033" i="5"/>
  <c r="P7034" i="5"/>
  <c r="P7035" i="5"/>
  <c r="P7036" i="5"/>
  <c r="P7037" i="5"/>
  <c r="P7038" i="5"/>
  <c r="P7039" i="5"/>
  <c r="P7040" i="5"/>
  <c r="P7041" i="5"/>
  <c r="P7042" i="5"/>
  <c r="P7043" i="5"/>
  <c r="P7044" i="5"/>
  <c r="P7045" i="5"/>
  <c r="P7046" i="5"/>
  <c r="P7047" i="5"/>
  <c r="P7048" i="5"/>
  <c r="P7049" i="5"/>
  <c r="P7050" i="5"/>
  <c r="P7051" i="5"/>
  <c r="P7052" i="5"/>
  <c r="P7053" i="5"/>
  <c r="P7054" i="5"/>
  <c r="P7055" i="5"/>
  <c r="P7056" i="5"/>
  <c r="P7057" i="5"/>
  <c r="P7058" i="5"/>
  <c r="P7059" i="5"/>
  <c r="P7060" i="5"/>
  <c r="P7061" i="5"/>
  <c r="P7062" i="5"/>
  <c r="P7063" i="5"/>
  <c r="P7064" i="5"/>
  <c r="P7065" i="5"/>
  <c r="P7066" i="5"/>
  <c r="P7067" i="5"/>
  <c r="P7068" i="5"/>
  <c r="P7069" i="5"/>
  <c r="P7070" i="5"/>
  <c r="P7071" i="5"/>
  <c r="P7072" i="5"/>
  <c r="P7073" i="5"/>
  <c r="P7074" i="5"/>
  <c r="P7075" i="5"/>
  <c r="P7076" i="5"/>
  <c r="P7077" i="5"/>
  <c r="P7078" i="5"/>
  <c r="P7079" i="5"/>
  <c r="P7080" i="5"/>
  <c r="P7081" i="5"/>
  <c r="P7082" i="5"/>
  <c r="P7083" i="5"/>
  <c r="P7084" i="5"/>
  <c r="P7085" i="5"/>
  <c r="P7086" i="5"/>
  <c r="P7087" i="5"/>
  <c r="P7088" i="5"/>
  <c r="P7089" i="5"/>
  <c r="P7090" i="5"/>
  <c r="P7091" i="5"/>
  <c r="P7092" i="5"/>
  <c r="P7093" i="5"/>
  <c r="P7094" i="5"/>
  <c r="P7095" i="5"/>
  <c r="P7096" i="5"/>
  <c r="P7097" i="5"/>
  <c r="P7098" i="5"/>
  <c r="P7099" i="5"/>
  <c r="P7100" i="5"/>
  <c r="P7101" i="5"/>
  <c r="P7102" i="5"/>
  <c r="P7103" i="5"/>
  <c r="P7104" i="5"/>
  <c r="P7105" i="5"/>
  <c r="P7106" i="5"/>
  <c r="P7107" i="5"/>
  <c r="P7108" i="5"/>
  <c r="P7109" i="5"/>
  <c r="P7110" i="5"/>
  <c r="P7111" i="5"/>
  <c r="P7112" i="5"/>
  <c r="P7113" i="5"/>
  <c r="P7114" i="5"/>
  <c r="P7115" i="5"/>
  <c r="P7116" i="5"/>
  <c r="P7117" i="5"/>
  <c r="P7118" i="5"/>
  <c r="P7119" i="5"/>
  <c r="P7120" i="5"/>
  <c r="P7121" i="5"/>
  <c r="P7122" i="5"/>
  <c r="P7123" i="5"/>
  <c r="P7124" i="5"/>
  <c r="P7125" i="5"/>
  <c r="P7126" i="5"/>
  <c r="P7127" i="5"/>
  <c r="P7128" i="5"/>
  <c r="P7129" i="5"/>
  <c r="P7130" i="5"/>
  <c r="P7131" i="5"/>
  <c r="P7132" i="5"/>
  <c r="P7133" i="5"/>
  <c r="P7134" i="5"/>
  <c r="P7135" i="5"/>
  <c r="P7136" i="5"/>
  <c r="P7137" i="5"/>
  <c r="P7138" i="5"/>
  <c r="P7139" i="5"/>
  <c r="P7140" i="5"/>
  <c r="P7141" i="5"/>
  <c r="P7142" i="5"/>
  <c r="P7143" i="5"/>
  <c r="P7144" i="5"/>
  <c r="P7145" i="5"/>
  <c r="P7146" i="5"/>
  <c r="P7147" i="5"/>
  <c r="P7148" i="5"/>
  <c r="P7149" i="5"/>
  <c r="P7150" i="5"/>
  <c r="P7151" i="5"/>
  <c r="P7152" i="5"/>
  <c r="P7153" i="5"/>
  <c r="P7154" i="5"/>
  <c r="P7155" i="5"/>
  <c r="P7156" i="5"/>
  <c r="P7157" i="5"/>
  <c r="P7158" i="5"/>
  <c r="P7159" i="5"/>
  <c r="P7160" i="5"/>
  <c r="P7161" i="5"/>
  <c r="P7162" i="5"/>
  <c r="P7163" i="5"/>
  <c r="P7164" i="5"/>
  <c r="P7165" i="5"/>
  <c r="P7166" i="5"/>
  <c r="P7167" i="5"/>
  <c r="P7168" i="5"/>
  <c r="P7169" i="5"/>
  <c r="P7170" i="5"/>
  <c r="P7171" i="5"/>
  <c r="P7172" i="5"/>
  <c r="P7173" i="5"/>
  <c r="P7174" i="5"/>
  <c r="P7175" i="5"/>
  <c r="P7176" i="5"/>
  <c r="P7177" i="5"/>
  <c r="P7178" i="5"/>
  <c r="P7179" i="5"/>
  <c r="P7180" i="5"/>
  <c r="P7181" i="5"/>
  <c r="P7182" i="5"/>
  <c r="P7183" i="5"/>
  <c r="P7184" i="5"/>
  <c r="P7185" i="5"/>
  <c r="P7186" i="5"/>
  <c r="P7187" i="5"/>
  <c r="P7188" i="5"/>
  <c r="P7189" i="5"/>
  <c r="P7190" i="5"/>
  <c r="P7191" i="5"/>
  <c r="P7192" i="5"/>
  <c r="P7193" i="5"/>
  <c r="P7194" i="5"/>
  <c r="P7195" i="5"/>
  <c r="P7196" i="5"/>
  <c r="P7197" i="5"/>
  <c r="P7198" i="5"/>
  <c r="P7199" i="5"/>
  <c r="P7200" i="5"/>
  <c r="P7201" i="5"/>
  <c r="P7202" i="5"/>
  <c r="P7203" i="5"/>
  <c r="P7204" i="5"/>
  <c r="P7205" i="5"/>
  <c r="P7206" i="5"/>
  <c r="P7207" i="5"/>
  <c r="P7208" i="5"/>
  <c r="P7209" i="5"/>
  <c r="P7210" i="5"/>
  <c r="P7211" i="5"/>
  <c r="P7212" i="5"/>
  <c r="P7213" i="5"/>
  <c r="P7214" i="5"/>
  <c r="P7215" i="5"/>
  <c r="P7216" i="5"/>
  <c r="P7217" i="5"/>
  <c r="P7218" i="5"/>
  <c r="P7219" i="5"/>
  <c r="P7220" i="5"/>
  <c r="P7221" i="5"/>
  <c r="P7222" i="5"/>
  <c r="P7223" i="5"/>
  <c r="P7224" i="5"/>
  <c r="P7225" i="5"/>
  <c r="P7226" i="5"/>
  <c r="P7227" i="5"/>
  <c r="P7228" i="5"/>
  <c r="P7229" i="5"/>
  <c r="P7230" i="5"/>
  <c r="P7231" i="5"/>
  <c r="P7232" i="5"/>
  <c r="P7233" i="5"/>
  <c r="P7234" i="5"/>
  <c r="P7235" i="5"/>
  <c r="P7236" i="5"/>
  <c r="P7237" i="5"/>
  <c r="P7238" i="5"/>
  <c r="P7239" i="5"/>
  <c r="P7240" i="5"/>
  <c r="P7241" i="5"/>
  <c r="P7242" i="5"/>
  <c r="P7243" i="5"/>
  <c r="P7244" i="5"/>
  <c r="P7245" i="5"/>
  <c r="P7246" i="5"/>
  <c r="P7247" i="5"/>
  <c r="P7248" i="5"/>
  <c r="P7249" i="5"/>
  <c r="P7250" i="5"/>
  <c r="P7251" i="5"/>
  <c r="P7252" i="5"/>
  <c r="P7253" i="5"/>
  <c r="P7254" i="5"/>
  <c r="P7255" i="5"/>
  <c r="P7256" i="5"/>
  <c r="P7257" i="5"/>
  <c r="P7258" i="5"/>
  <c r="P7259" i="5"/>
  <c r="P7260" i="5"/>
  <c r="P7261" i="5"/>
  <c r="P7262" i="5"/>
  <c r="P7263" i="5"/>
  <c r="P7264" i="5"/>
  <c r="P7265" i="5"/>
  <c r="P7266" i="5"/>
  <c r="P7267" i="5"/>
  <c r="P7268" i="5"/>
  <c r="P7269" i="5"/>
  <c r="P7270" i="5"/>
  <c r="P7271" i="5"/>
  <c r="P7272" i="5"/>
  <c r="P7273" i="5"/>
  <c r="P7274" i="5"/>
  <c r="P7275" i="5"/>
  <c r="P7276" i="5"/>
  <c r="P7277" i="5"/>
  <c r="P7278" i="5"/>
  <c r="P7279" i="5"/>
  <c r="P7280" i="5"/>
  <c r="P7281" i="5"/>
  <c r="P7282" i="5"/>
  <c r="P7283" i="5"/>
  <c r="P7284" i="5"/>
  <c r="P7285" i="5"/>
  <c r="P7286" i="5"/>
  <c r="P7287" i="5"/>
  <c r="P7288" i="5"/>
  <c r="P7289" i="5"/>
  <c r="P7290" i="5"/>
  <c r="P7291" i="5"/>
  <c r="P7292" i="5"/>
  <c r="P7293" i="5"/>
  <c r="P7294" i="5"/>
  <c r="P7295" i="5"/>
  <c r="P7296" i="5"/>
  <c r="P7297" i="5"/>
  <c r="P7298" i="5"/>
  <c r="P7299" i="5"/>
  <c r="P7300" i="5"/>
  <c r="P7301" i="5"/>
  <c r="P7302" i="5"/>
  <c r="P7303" i="5"/>
  <c r="P7304" i="5"/>
  <c r="P7305" i="5"/>
  <c r="P7306" i="5"/>
  <c r="P7307" i="5"/>
  <c r="P7308" i="5"/>
  <c r="P7309" i="5"/>
  <c r="P7310" i="5"/>
  <c r="P7311" i="5"/>
  <c r="P7312" i="5"/>
  <c r="P7313" i="5"/>
  <c r="P7314" i="5"/>
  <c r="P7315" i="5"/>
  <c r="P7316" i="5"/>
  <c r="P7317" i="5"/>
  <c r="P7318" i="5"/>
  <c r="P7319" i="5"/>
  <c r="P7320" i="5"/>
  <c r="P7321" i="5"/>
  <c r="P7322" i="5"/>
  <c r="P7323" i="5"/>
  <c r="P7324" i="5"/>
  <c r="P7325" i="5"/>
  <c r="P7326" i="5"/>
  <c r="P7327" i="5"/>
  <c r="P7328" i="5"/>
  <c r="P7329" i="5"/>
  <c r="P7330" i="5"/>
  <c r="P7331" i="5"/>
  <c r="P7332" i="5"/>
  <c r="P7333" i="5"/>
  <c r="P7334" i="5"/>
  <c r="P7335" i="5"/>
  <c r="P7336" i="5"/>
  <c r="P7337" i="5"/>
  <c r="P7338" i="5"/>
  <c r="P7339" i="5"/>
  <c r="P7340" i="5"/>
  <c r="P7341" i="5"/>
  <c r="P7342" i="5"/>
  <c r="P7343" i="5"/>
  <c r="P7344" i="5"/>
  <c r="P7345" i="5"/>
  <c r="P7346" i="5"/>
  <c r="P7347" i="5"/>
  <c r="P7348" i="5"/>
  <c r="P7349" i="5"/>
  <c r="P7350" i="5"/>
  <c r="P7351" i="5"/>
  <c r="P7352" i="5"/>
  <c r="P7353" i="5"/>
  <c r="P7354" i="5"/>
  <c r="P7355" i="5"/>
  <c r="P7356" i="5"/>
  <c r="P7357" i="5"/>
  <c r="P7358" i="5"/>
  <c r="P7359" i="5"/>
  <c r="P7360" i="5"/>
  <c r="P7361" i="5"/>
  <c r="P7362" i="5"/>
  <c r="P7363" i="5"/>
  <c r="P7364" i="5"/>
  <c r="P7365" i="5"/>
  <c r="P7366" i="5"/>
  <c r="P7367" i="5"/>
  <c r="P7368" i="5"/>
  <c r="P7369" i="5"/>
  <c r="P7370" i="5"/>
  <c r="P7371" i="5"/>
  <c r="P7372" i="5"/>
  <c r="P7373" i="5"/>
  <c r="P7374" i="5"/>
  <c r="P7375" i="5"/>
  <c r="P7376" i="5"/>
  <c r="P7377" i="5"/>
  <c r="P7378" i="5"/>
  <c r="P7379" i="5"/>
  <c r="P7380" i="5"/>
  <c r="P7381" i="5"/>
  <c r="P7382" i="5"/>
  <c r="P7383" i="5"/>
  <c r="P7384" i="5"/>
  <c r="P7385" i="5"/>
  <c r="P7386" i="5"/>
  <c r="P7387" i="5"/>
  <c r="P7388" i="5"/>
  <c r="P7389" i="5"/>
  <c r="P7390" i="5"/>
  <c r="P7391" i="5"/>
  <c r="P7392" i="5"/>
  <c r="P7393" i="5"/>
  <c r="P7394" i="5"/>
  <c r="P7395" i="5"/>
  <c r="P7396" i="5"/>
  <c r="P7397" i="5"/>
  <c r="P7398" i="5"/>
  <c r="P7399" i="5"/>
  <c r="P7400" i="5"/>
  <c r="P7401" i="5"/>
  <c r="P7402" i="5"/>
  <c r="P7403" i="5"/>
  <c r="P7404" i="5"/>
  <c r="P7405" i="5"/>
  <c r="P7406" i="5"/>
  <c r="P7407" i="5"/>
  <c r="P7408" i="5"/>
  <c r="P7409" i="5"/>
  <c r="P7410" i="5"/>
  <c r="P7411" i="5"/>
  <c r="P7412" i="5"/>
  <c r="P7413" i="5"/>
  <c r="P7414" i="5"/>
  <c r="P7415" i="5"/>
  <c r="P7416" i="5"/>
  <c r="P7417" i="5"/>
  <c r="P7418" i="5"/>
  <c r="P7419" i="5"/>
  <c r="P7420" i="5"/>
  <c r="P7421" i="5"/>
  <c r="P7422" i="5"/>
  <c r="P7423" i="5"/>
  <c r="P7424" i="5"/>
  <c r="P7425" i="5"/>
  <c r="P7426" i="5"/>
  <c r="P7427" i="5"/>
  <c r="P7428" i="5"/>
  <c r="P7429" i="5"/>
  <c r="P7430" i="5"/>
  <c r="P7431" i="5"/>
  <c r="P7432" i="5"/>
  <c r="P7433" i="5"/>
  <c r="P7434" i="5"/>
  <c r="P7435" i="5"/>
  <c r="P7436" i="5"/>
  <c r="P7437" i="5"/>
  <c r="P7438" i="5"/>
  <c r="P7439" i="5"/>
  <c r="P7440" i="5"/>
  <c r="P7441" i="5"/>
  <c r="P7442" i="5"/>
  <c r="P7443" i="5"/>
  <c r="P7444" i="5"/>
  <c r="P7445" i="5"/>
  <c r="P7446" i="5"/>
  <c r="P7447" i="5"/>
  <c r="P7448" i="5"/>
  <c r="P7449" i="5"/>
  <c r="P7450" i="5"/>
  <c r="P7451" i="5"/>
  <c r="P7452" i="5"/>
  <c r="P7453" i="5"/>
  <c r="P7454" i="5"/>
  <c r="P7455" i="5"/>
  <c r="P7456" i="5"/>
  <c r="P7457" i="5"/>
  <c r="P7458" i="5"/>
  <c r="P7459" i="5"/>
  <c r="P7460" i="5"/>
  <c r="P7461" i="5"/>
  <c r="P7462" i="5"/>
  <c r="P7463" i="5"/>
  <c r="P7464" i="5"/>
  <c r="P7465" i="5"/>
  <c r="P7466" i="5"/>
  <c r="P7467" i="5"/>
  <c r="P7468" i="5"/>
  <c r="P7469" i="5"/>
  <c r="P7470" i="5"/>
  <c r="P7471" i="5"/>
  <c r="P7472" i="5"/>
  <c r="P7473" i="5"/>
  <c r="P7474" i="5"/>
  <c r="P7475" i="5"/>
  <c r="P7476" i="5"/>
  <c r="P7477" i="5"/>
  <c r="P7478" i="5"/>
  <c r="P7479" i="5"/>
  <c r="P7480" i="5"/>
  <c r="P7481" i="5"/>
  <c r="P7482" i="5"/>
  <c r="P7483" i="5"/>
  <c r="P7484" i="5"/>
  <c r="P7485" i="5"/>
  <c r="P7486" i="5"/>
  <c r="P7487" i="5"/>
  <c r="P7488" i="5"/>
  <c r="P7489" i="5"/>
  <c r="P7490" i="5"/>
  <c r="P7491" i="5"/>
  <c r="P7492" i="5"/>
  <c r="P7493" i="5"/>
  <c r="P7494" i="5"/>
  <c r="P7495" i="5"/>
  <c r="P7496" i="5"/>
  <c r="P7497" i="5"/>
  <c r="P7498" i="5"/>
  <c r="P7499" i="5"/>
  <c r="P7500" i="5"/>
  <c r="P7501" i="5"/>
  <c r="P7502" i="5"/>
  <c r="P7503" i="5"/>
  <c r="P7504" i="5"/>
  <c r="P7505" i="5"/>
  <c r="P7506" i="5"/>
  <c r="P7507" i="5"/>
  <c r="P7508" i="5"/>
  <c r="P7509" i="5"/>
  <c r="P7510" i="5"/>
  <c r="P7511" i="5"/>
  <c r="P7512" i="5"/>
  <c r="P7513" i="5"/>
  <c r="P7514" i="5"/>
  <c r="P7515" i="5"/>
  <c r="P7516" i="5"/>
  <c r="P7517" i="5"/>
  <c r="P7518" i="5"/>
  <c r="P7519" i="5"/>
  <c r="P7520" i="5"/>
  <c r="P7521" i="5"/>
  <c r="P7522" i="5"/>
  <c r="P7523" i="5"/>
  <c r="P7524" i="5"/>
  <c r="P7525" i="5"/>
  <c r="P7526" i="5"/>
  <c r="P7527" i="5"/>
  <c r="P7528" i="5"/>
  <c r="P7529" i="5"/>
  <c r="P7530" i="5"/>
  <c r="P7531" i="5"/>
  <c r="P7532" i="5"/>
  <c r="P7533" i="5"/>
  <c r="P7534" i="5"/>
  <c r="P7535" i="5"/>
  <c r="P7536" i="5"/>
  <c r="P7537" i="5"/>
  <c r="P7538" i="5"/>
  <c r="P7539" i="5"/>
  <c r="P7540" i="5"/>
  <c r="P7541" i="5"/>
  <c r="P7542" i="5"/>
  <c r="P7543" i="5"/>
  <c r="P7544" i="5"/>
  <c r="P7545" i="5"/>
  <c r="P7546" i="5"/>
  <c r="P7547" i="5"/>
  <c r="P7548" i="5"/>
  <c r="P7549" i="5"/>
  <c r="P7550" i="5"/>
  <c r="P7551" i="5"/>
  <c r="P7552" i="5"/>
  <c r="P7553" i="5"/>
  <c r="P7554" i="5"/>
  <c r="P7555" i="5"/>
  <c r="P7556" i="5"/>
  <c r="P7557" i="5"/>
  <c r="P7558" i="5"/>
  <c r="P7559" i="5"/>
  <c r="P7560" i="5"/>
  <c r="P7561" i="5"/>
  <c r="P7562" i="5"/>
  <c r="P7563" i="5"/>
  <c r="P7564" i="5"/>
  <c r="P7565" i="5"/>
  <c r="P7566" i="5"/>
  <c r="P7567" i="5"/>
  <c r="P7568" i="5"/>
  <c r="P7569" i="5"/>
  <c r="P7570" i="5"/>
  <c r="P7571" i="5"/>
  <c r="P7572" i="5"/>
  <c r="P7573" i="5"/>
  <c r="P7574" i="5"/>
  <c r="P7575" i="5"/>
  <c r="P7576" i="5"/>
  <c r="P7577" i="5"/>
  <c r="P7578" i="5"/>
  <c r="P7579" i="5"/>
  <c r="P7580" i="5"/>
  <c r="P7581" i="5"/>
  <c r="P7582" i="5"/>
  <c r="P7583" i="5"/>
  <c r="P7584" i="5"/>
  <c r="P7585" i="5"/>
  <c r="P7586" i="5"/>
  <c r="P7587" i="5"/>
  <c r="P7588" i="5"/>
  <c r="P7589" i="5"/>
  <c r="P7590" i="5"/>
  <c r="P7591" i="5"/>
  <c r="P7592" i="5"/>
  <c r="P7593" i="5"/>
  <c r="P7594" i="5"/>
  <c r="P7595" i="5"/>
  <c r="P7596" i="5"/>
  <c r="P7597" i="5"/>
  <c r="P7598" i="5"/>
  <c r="P7599" i="5"/>
  <c r="P7600" i="5"/>
  <c r="P7601" i="5"/>
  <c r="P7602" i="5"/>
  <c r="P7603" i="5"/>
  <c r="P7604" i="5"/>
  <c r="P7605" i="5"/>
  <c r="P7606" i="5"/>
  <c r="P7607" i="5"/>
  <c r="P7608" i="5"/>
  <c r="P7609" i="5"/>
  <c r="P7610" i="5"/>
  <c r="P7611" i="5"/>
  <c r="P7612" i="5"/>
  <c r="P7613" i="5"/>
  <c r="P7614" i="5"/>
  <c r="P7615" i="5"/>
  <c r="P7616" i="5"/>
  <c r="P7617" i="5"/>
  <c r="P7618" i="5"/>
  <c r="P7619" i="5"/>
  <c r="P7620" i="5"/>
  <c r="P7621" i="5"/>
  <c r="P7622" i="5"/>
  <c r="P7623" i="5"/>
  <c r="P7624" i="5"/>
  <c r="P7625" i="5"/>
  <c r="P7626" i="5"/>
  <c r="P7627" i="5"/>
  <c r="P7628" i="5"/>
  <c r="P7629" i="5"/>
  <c r="P7630" i="5"/>
  <c r="P7631" i="5"/>
  <c r="P7632" i="5"/>
  <c r="P7633" i="5"/>
  <c r="P7634" i="5"/>
  <c r="P7635" i="5"/>
  <c r="P7636" i="5"/>
  <c r="P7637" i="5"/>
  <c r="P7638" i="5"/>
  <c r="P7639" i="5"/>
  <c r="P7640" i="5"/>
  <c r="P7641" i="5"/>
  <c r="P7642" i="5"/>
  <c r="P7643" i="5"/>
  <c r="P7644" i="5"/>
  <c r="P7645" i="5"/>
  <c r="P7646" i="5"/>
  <c r="P7647" i="5"/>
  <c r="P7648" i="5"/>
  <c r="P7649" i="5"/>
  <c r="P7650" i="5"/>
  <c r="P7651" i="5"/>
  <c r="P7652" i="5"/>
  <c r="P7653" i="5"/>
  <c r="P7654" i="5"/>
  <c r="P7655" i="5"/>
  <c r="P7656" i="5"/>
  <c r="P7657" i="5"/>
  <c r="P7658" i="5"/>
  <c r="P7659" i="5"/>
  <c r="P7660" i="5"/>
  <c r="P7661" i="5"/>
  <c r="P7662" i="5"/>
  <c r="P7663" i="5"/>
  <c r="P7664" i="5"/>
  <c r="P7665" i="5"/>
  <c r="P7666" i="5"/>
  <c r="P7667" i="5"/>
  <c r="P7668" i="5"/>
  <c r="P7669" i="5"/>
  <c r="P7670" i="5"/>
  <c r="P7671" i="5"/>
  <c r="P7672" i="5"/>
  <c r="P7673" i="5"/>
  <c r="P7674" i="5"/>
  <c r="P7675" i="5"/>
  <c r="P7676" i="5"/>
  <c r="P7677" i="5"/>
  <c r="P7678" i="5"/>
  <c r="P7679" i="5"/>
  <c r="P7680" i="5"/>
  <c r="P7681" i="5"/>
  <c r="P7682" i="5"/>
  <c r="P7683" i="5"/>
  <c r="P7684" i="5"/>
  <c r="P7685" i="5"/>
  <c r="P7686" i="5"/>
  <c r="P7687" i="5"/>
  <c r="P7688" i="5"/>
  <c r="P7689" i="5"/>
  <c r="P7690" i="5"/>
  <c r="P7691" i="5"/>
  <c r="P7692" i="5"/>
  <c r="P7693" i="5"/>
  <c r="P7694" i="5"/>
  <c r="P7695" i="5"/>
  <c r="P7696" i="5"/>
  <c r="P7697" i="5"/>
  <c r="P7698" i="5"/>
  <c r="P7699" i="5"/>
  <c r="P7700" i="5"/>
  <c r="P7701" i="5"/>
  <c r="P7702" i="5"/>
  <c r="P7703" i="5"/>
  <c r="P7704" i="5"/>
  <c r="P7705" i="5"/>
  <c r="P7706" i="5"/>
  <c r="P7707" i="5"/>
  <c r="P7708" i="5"/>
  <c r="P7709" i="5"/>
  <c r="P7710" i="5"/>
  <c r="P7711" i="5"/>
  <c r="P7712" i="5"/>
  <c r="P7713" i="5"/>
  <c r="P7714" i="5"/>
  <c r="P7715" i="5"/>
  <c r="P7716" i="5"/>
  <c r="P7717" i="5"/>
  <c r="P7718" i="5"/>
  <c r="P7719" i="5"/>
  <c r="P7720" i="5"/>
  <c r="P7721" i="5"/>
  <c r="P7722" i="5"/>
  <c r="P7723" i="5"/>
  <c r="P7724" i="5"/>
  <c r="P7725" i="5"/>
  <c r="P7726" i="5"/>
  <c r="P7727" i="5"/>
  <c r="P7728" i="5"/>
  <c r="P7729" i="5"/>
  <c r="P7730" i="5"/>
  <c r="P7731" i="5"/>
  <c r="P7732" i="5"/>
  <c r="P7733" i="5"/>
  <c r="P7734" i="5"/>
  <c r="P7735" i="5"/>
  <c r="P7736" i="5"/>
  <c r="P7737" i="5"/>
  <c r="P7738" i="5"/>
  <c r="P7739" i="5"/>
  <c r="P7740" i="5"/>
  <c r="P7741" i="5"/>
  <c r="P7742" i="5"/>
  <c r="P7743" i="5"/>
  <c r="P7744" i="5"/>
  <c r="P7745" i="5"/>
  <c r="P7746" i="5"/>
  <c r="P7747" i="5"/>
  <c r="P7748" i="5"/>
  <c r="P7749" i="5"/>
  <c r="P7750" i="5"/>
  <c r="P7751" i="5"/>
  <c r="P7752" i="5"/>
  <c r="P7753" i="5"/>
  <c r="P7754" i="5"/>
  <c r="P7755" i="5"/>
  <c r="P7756" i="5"/>
  <c r="P7757" i="5"/>
  <c r="P7758" i="5"/>
  <c r="P7759" i="5"/>
  <c r="P7760" i="5"/>
  <c r="P7761" i="5"/>
  <c r="P7762" i="5"/>
  <c r="P7763" i="5"/>
  <c r="P7764" i="5"/>
  <c r="P7765" i="5"/>
  <c r="P7766" i="5"/>
  <c r="P7767" i="5"/>
  <c r="P7768" i="5"/>
  <c r="P7769" i="5"/>
  <c r="P7770" i="5"/>
  <c r="P7771" i="5"/>
  <c r="P7772" i="5"/>
  <c r="P7773" i="5"/>
  <c r="P7774" i="5"/>
  <c r="P7775" i="5"/>
  <c r="P7776" i="5"/>
  <c r="P7777" i="5"/>
  <c r="P7778" i="5"/>
  <c r="P7779" i="5"/>
  <c r="P7780" i="5"/>
  <c r="P7781" i="5"/>
  <c r="P7782" i="5"/>
  <c r="P7783" i="5"/>
  <c r="P7784" i="5"/>
  <c r="P7785" i="5"/>
  <c r="P7786" i="5"/>
  <c r="P7787" i="5"/>
  <c r="P7788" i="5"/>
  <c r="P7789" i="5"/>
  <c r="P7790" i="5"/>
  <c r="P7791" i="5"/>
  <c r="P7792" i="5"/>
  <c r="P7793" i="5"/>
  <c r="P7794" i="5"/>
  <c r="P7795" i="5"/>
  <c r="P7796" i="5"/>
  <c r="P7797" i="5"/>
  <c r="P7798" i="5"/>
  <c r="P7799" i="5"/>
  <c r="P7800" i="5"/>
  <c r="P7801" i="5"/>
  <c r="P7802" i="5"/>
  <c r="P7803" i="5"/>
  <c r="P7804" i="5"/>
  <c r="P7805" i="5"/>
  <c r="P7806" i="5"/>
  <c r="P7807" i="5"/>
  <c r="P7808" i="5"/>
  <c r="P7809" i="5"/>
  <c r="P7810" i="5"/>
  <c r="P7811" i="5"/>
  <c r="P7812" i="5"/>
  <c r="P7813" i="5"/>
  <c r="P7814" i="5"/>
  <c r="P7815" i="5"/>
  <c r="P7816" i="5"/>
  <c r="P7817" i="5"/>
  <c r="P7818" i="5"/>
  <c r="P7819" i="5"/>
  <c r="P7820" i="5"/>
  <c r="P7821" i="5"/>
  <c r="P7822" i="5"/>
  <c r="P7823" i="5"/>
  <c r="P7824" i="5"/>
  <c r="P7825" i="5"/>
  <c r="P7826" i="5"/>
  <c r="P7827" i="5"/>
  <c r="P7828" i="5"/>
  <c r="P7829" i="5"/>
  <c r="P7830" i="5"/>
  <c r="P7831" i="5"/>
  <c r="P7832" i="5"/>
  <c r="P7833" i="5"/>
  <c r="P7834" i="5"/>
  <c r="P7835" i="5"/>
  <c r="P7836" i="5"/>
  <c r="P7837" i="5"/>
  <c r="P7838" i="5"/>
  <c r="P7839" i="5"/>
  <c r="P7840" i="5"/>
  <c r="P7841" i="5"/>
  <c r="P7842" i="5"/>
  <c r="P7843" i="5"/>
  <c r="P7844" i="5"/>
  <c r="P7845" i="5"/>
  <c r="P7846" i="5"/>
  <c r="P7847" i="5"/>
  <c r="P7848" i="5"/>
  <c r="P7849" i="5"/>
  <c r="P7850" i="5"/>
  <c r="P7851" i="5"/>
  <c r="P7852" i="5"/>
  <c r="P7853" i="5"/>
  <c r="P7854" i="5"/>
  <c r="P7855" i="5"/>
  <c r="P7856" i="5"/>
  <c r="P7857" i="5"/>
  <c r="P7858" i="5"/>
  <c r="P7859" i="5"/>
  <c r="P7860" i="5"/>
  <c r="P7861" i="5"/>
  <c r="P7862" i="5"/>
  <c r="P7863" i="5"/>
  <c r="P7864" i="5"/>
  <c r="P7865" i="5"/>
  <c r="P7866" i="5"/>
  <c r="P7867" i="5"/>
  <c r="P7868" i="5"/>
  <c r="P7869" i="5"/>
  <c r="P7870" i="5"/>
  <c r="P7871" i="5"/>
  <c r="P7872" i="5"/>
  <c r="P7873" i="5"/>
  <c r="P7874" i="5"/>
  <c r="P7875" i="5"/>
  <c r="P7876" i="5"/>
  <c r="P7877" i="5"/>
  <c r="P7878" i="5"/>
  <c r="P7879" i="5"/>
  <c r="P7880" i="5"/>
  <c r="P7881" i="5"/>
  <c r="P7882" i="5"/>
  <c r="P7883" i="5"/>
  <c r="P7884" i="5"/>
  <c r="P7885" i="5"/>
  <c r="P7886" i="5"/>
  <c r="P7887" i="5"/>
  <c r="P7888" i="5"/>
  <c r="P7889" i="5"/>
  <c r="P7890" i="5"/>
  <c r="P7891" i="5"/>
  <c r="P7892" i="5"/>
  <c r="P7893" i="5"/>
  <c r="P7894" i="5"/>
  <c r="P7895" i="5"/>
  <c r="P7896" i="5"/>
  <c r="P7897" i="5"/>
  <c r="P7898" i="5"/>
  <c r="P7899" i="5"/>
  <c r="P7900" i="5"/>
  <c r="P7901" i="5"/>
  <c r="P7902" i="5"/>
  <c r="P7903" i="5"/>
  <c r="P7904" i="5"/>
  <c r="P7905" i="5"/>
  <c r="P7906" i="5"/>
  <c r="P7907" i="5"/>
  <c r="P7908" i="5"/>
  <c r="P7909" i="5"/>
  <c r="P7910" i="5"/>
  <c r="P7911" i="5"/>
  <c r="P7912" i="5"/>
  <c r="P7913" i="5"/>
  <c r="P7914" i="5"/>
  <c r="P7915" i="5"/>
  <c r="P7916" i="5"/>
  <c r="P7917" i="5"/>
  <c r="P7918" i="5"/>
  <c r="P7919" i="5"/>
  <c r="P7920" i="5"/>
  <c r="P7921" i="5"/>
  <c r="P7922" i="5"/>
  <c r="P7923" i="5"/>
  <c r="P7924" i="5"/>
  <c r="P7925" i="5"/>
  <c r="P7926" i="5"/>
  <c r="P7927" i="5"/>
  <c r="P7928" i="5"/>
  <c r="P7929" i="5"/>
  <c r="P7930" i="5"/>
  <c r="P7931" i="5"/>
  <c r="P7932" i="5"/>
  <c r="P7933" i="5"/>
  <c r="P7934" i="5"/>
  <c r="P7935" i="5"/>
  <c r="P7936" i="5"/>
  <c r="P7937" i="5"/>
  <c r="P7938" i="5"/>
  <c r="P7939" i="5"/>
  <c r="P7940" i="5"/>
  <c r="P7941" i="5"/>
  <c r="P7942" i="5"/>
  <c r="P7943" i="5"/>
  <c r="P7944" i="5"/>
  <c r="P7945" i="5"/>
  <c r="P7946" i="5"/>
  <c r="P7947" i="5"/>
  <c r="P7948" i="5"/>
  <c r="P7949" i="5"/>
  <c r="P7950" i="5"/>
  <c r="P7951" i="5"/>
  <c r="P7952" i="5"/>
  <c r="P7953" i="5"/>
  <c r="P7954" i="5"/>
  <c r="P7955" i="5"/>
  <c r="P7956" i="5"/>
  <c r="P7957" i="5"/>
  <c r="P7958" i="5"/>
  <c r="P7959" i="5"/>
  <c r="P7960" i="5"/>
  <c r="P7961" i="5"/>
  <c r="P7962" i="5"/>
  <c r="P7963" i="5"/>
  <c r="P7964" i="5"/>
  <c r="P7965" i="5"/>
  <c r="P7966" i="5"/>
  <c r="P7967" i="5"/>
  <c r="P7968" i="5"/>
  <c r="P7969" i="5"/>
  <c r="P7970" i="5"/>
  <c r="P7971" i="5"/>
  <c r="P7972" i="5"/>
  <c r="P7973" i="5"/>
  <c r="P7974" i="5"/>
  <c r="P7975" i="5"/>
  <c r="P7976" i="5"/>
  <c r="P7977" i="5"/>
  <c r="P7978" i="5"/>
  <c r="P7979" i="5"/>
  <c r="P7980" i="5"/>
  <c r="P7981" i="5"/>
  <c r="P7982" i="5"/>
  <c r="P7983" i="5"/>
  <c r="P7984" i="5"/>
  <c r="P7985" i="5"/>
  <c r="P7986" i="5"/>
  <c r="P7987" i="5"/>
  <c r="P7988" i="5"/>
  <c r="P7989" i="5"/>
  <c r="P7990" i="5"/>
  <c r="P7991" i="5"/>
  <c r="P7992" i="5"/>
  <c r="P7993" i="5"/>
  <c r="P7994" i="5"/>
  <c r="P7995" i="5"/>
  <c r="P7996" i="5"/>
  <c r="P7997" i="5"/>
  <c r="P7998" i="5"/>
  <c r="P7999" i="5"/>
  <c r="P8000" i="5"/>
  <c r="P8001" i="5"/>
  <c r="P8002" i="5"/>
  <c r="P8003" i="5"/>
  <c r="P8004" i="5"/>
  <c r="P8005" i="5"/>
  <c r="P8006" i="5"/>
  <c r="P8007" i="5"/>
  <c r="P8008" i="5"/>
  <c r="P8009" i="5"/>
  <c r="P8010" i="5"/>
  <c r="P8011" i="5"/>
  <c r="P8012" i="5"/>
  <c r="P8013" i="5"/>
  <c r="P8014" i="5"/>
  <c r="P8015" i="5"/>
  <c r="P8016" i="5"/>
  <c r="P8017" i="5"/>
  <c r="P8018" i="5"/>
  <c r="P8019" i="5"/>
  <c r="P8020" i="5"/>
  <c r="P8021" i="5"/>
  <c r="P8022" i="5"/>
  <c r="P8023" i="5"/>
  <c r="P8024" i="5"/>
  <c r="P8025" i="5"/>
  <c r="P8026" i="5"/>
  <c r="P8027" i="5"/>
  <c r="P8028" i="5"/>
  <c r="P8029" i="5"/>
  <c r="P8030" i="5"/>
  <c r="P8031" i="5"/>
  <c r="P8032" i="5"/>
  <c r="P8033" i="5"/>
  <c r="P8034" i="5"/>
  <c r="P8035" i="5"/>
  <c r="P8036" i="5"/>
  <c r="P8037" i="5"/>
  <c r="P8038" i="5"/>
  <c r="P8039" i="5"/>
  <c r="P8040" i="5"/>
  <c r="P8041" i="5"/>
  <c r="P8042" i="5"/>
  <c r="P8043" i="5"/>
  <c r="P8044" i="5"/>
  <c r="P8045" i="5"/>
  <c r="P8046" i="5"/>
  <c r="P8047" i="5"/>
  <c r="P8048" i="5"/>
  <c r="P8049" i="5"/>
  <c r="P8050" i="5"/>
  <c r="P8051" i="5"/>
  <c r="P8052" i="5"/>
  <c r="P8053" i="5"/>
  <c r="P8054" i="5"/>
  <c r="P8055" i="5"/>
  <c r="P8056" i="5"/>
  <c r="P8057" i="5"/>
  <c r="P8058" i="5"/>
  <c r="P8059" i="5"/>
  <c r="P8060" i="5"/>
  <c r="P8061" i="5"/>
  <c r="P8062" i="5"/>
  <c r="P8063" i="5"/>
  <c r="P8064" i="5"/>
  <c r="P8065" i="5"/>
  <c r="P8066" i="5"/>
  <c r="P8067" i="5"/>
  <c r="P8068" i="5"/>
  <c r="P8069" i="5"/>
  <c r="P8070" i="5"/>
  <c r="P8071" i="5"/>
  <c r="P8072" i="5"/>
  <c r="P8073" i="5"/>
  <c r="P8074" i="5"/>
  <c r="P8075" i="5"/>
  <c r="P8076" i="5"/>
  <c r="P8077" i="5"/>
  <c r="P8078" i="5"/>
  <c r="P8079" i="5"/>
  <c r="P8080" i="5"/>
  <c r="P8081" i="5"/>
  <c r="P8082" i="5"/>
  <c r="P8083" i="5"/>
  <c r="P8084" i="5"/>
  <c r="P8085" i="5"/>
  <c r="P8086" i="5"/>
  <c r="P8087" i="5"/>
  <c r="P8088" i="5"/>
  <c r="P8089" i="5"/>
  <c r="P8090" i="5"/>
  <c r="P8091" i="5"/>
  <c r="P8092" i="5"/>
  <c r="P8093" i="5"/>
  <c r="P8094" i="5"/>
  <c r="P8095" i="5"/>
  <c r="P8096" i="5"/>
  <c r="P8097" i="5"/>
  <c r="P8098" i="5"/>
  <c r="P8099" i="5"/>
  <c r="P8100" i="5"/>
  <c r="P8101" i="5"/>
  <c r="P8102" i="5"/>
  <c r="P8103" i="5"/>
  <c r="P8104" i="5"/>
  <c r="P8105" i="5"/>
  <c r="P8106" i="5"/>
  <c r="P8107" i="5"/>
  <c r="P8108" i="5"/>
  <c r="P8109" i="5"/>
  <c r="P8110" i="5"/>
  <c r="P8111" i="5"/>
  <c r="P8112" i="5"/>
  <c r="P8113" i="5"/>
  <c r="P8114" i="5"/>
  <c r="P8115" i="5"/>
  <c r="P8116" i="5"/>
  <c r="P8117" i="5"/>
  <c r="P8118" i="5"/>
  <c r="P8119" i="5"/>
  <c r="P8120" i="5"/>
  <c r="P8121" i="5"/>
  <c r="P8122" i="5"/>
  <c r="P8123" i="5"/>
  <c r="P8124" i="5"/>
  <c r="P8125" i="5"/>
  <c r="P8126" i="5"/>
  <c r="P8127" i="5"/>
  <c r="P8128" i="5"/>
  <c r="P8129" i="5"/>
  <c r="P8130" i="5"/>
  <c r="P8131" i="5"/>
  <c r="P8132" i="5"/>
  <c r="P8133" i="5"/>
  <c r="P8134" i="5"/>
  <c r="P8135" i="5"/>
  <c r="P8136" i="5"/>
  <c r="P8137" i="5"/>
  <c r="P8138" i="5"/>
  <c r="P8139" i="5"/>
  <c r="P8140" i="5"/>
  <c r="P8141" i="5"/>
  <c r="P8142" i="5"/>
  <c r="P8143" i="5"/>
  <c r="P8144" i="5"/>
  <c r="P8145" i="5"/>
  <c r="P8146" i="5"/>
  <c r="P8147" i="5"/>
  <c r="P8148" i="5"/>
  <c r="P8149" i="5"/>
  <c r="P8150" i="5"/>
  <c r="P8151" i="5"/>
  <c r="P8152" i="5"/>
  <c r="P8153" i="5"/>
  <c r="P8154" i="5"/>
  <c r="P8155" i="5"/>
  <c r="P8156" i="5"/>
  <c r="P8157" i="5"/>
  <c r="P8158" i="5"/>
  <c r="P8159" i="5"/>
  <c r="P8160" i="5"/>
  <c r="P8161" i="5"/>
  <c r="P8162" i="5"/>
  <c r="P8163" i="5"/>
  <c r="P8164" i="5"/>
  <c r="P8165" i="5"/>
  <c r="P8166" i="5"/>
  <c r="P8167" i="5"/>
  <c r="P8168" i="5"/>
  <c r="P8169" i="5"/>
  <c r="P8170" i="5"/>
  <c r="P8171" i="5"/>
  <c r="P8172" i="5"/>
  <c r="P8173" i="5"/>
  <c r="P8174" i="5"/>
  <c r="P8175" i="5"/>
  <c r="P8176" i="5"/>
  <c r="P8177" i="5"/>
  <c r="P8178" i="5"/>
  <c r="P8179" i="5"/>
  <c r="P8180" i="5"/>
  <c r="P8181" i="5"/>
  <c r="P8182" i="5"/>
  <c r="P8183" i="5"/>
  <c r="P8184" i="5"/>
  <c r="P8185" i="5"/>
  <c r="P8186" i="5"/>
  <c r="P8187" i="5"/>
  <c r="P8188" i="5"/>
  <c r="P8189" i="5"/>
  <c r="P8190" i="5"/>
  <c r="P8191" i="5"/>
  <c r="P8192" i="5"/>
  <c r="P8193" i="5"/>
  <c r="P8194" i="5"/>
  <c r="P8195" i="5"/>
  <c r="P8196" i="5"/>
  <c r="P8197" i="5"/>
  <c r="P8198" i="5"/>
  <c r="P8199" i="5"/>
  <c r="P8200" i="5"/>
  <c r="P8201" i="5"/>
  <c r="P8202" i="5"/>
  <c r="P8203" i="5"/>
  <c r="P8204" i="5"/>
  <c r="P8205" i="5"/>
  <c r="P8206" i="5"/>
  <c r="P8207" i="5"/>
  <c r="P8208" i="5"/>
  <c r="P8209" i="5"/>
  <c r="P8210" i="5"/>
  <c r="P8211" i="5"/>
  <c r="P8212" i="5"/>
  <c r="P8213" i="5"/>
  <c r="P8214" i="5"/>
  <c r="P8215" i="5"/>
  <c r="P8216" i="5"/>
  <c r="P8217" i="5"/>
  <c r="P8218" i="5"/>
  <c r="P8219" i="5"/>
  <c r="P8220" i="5"/>
  <c r="P8221" i="5"/>
  <c r="P8222" i="5"/>
  <c r="P8223" i="5"/>
  <c r="P8224" i="5"/>
  <c r="P8225" i="5"/>
  <c r="P8226" i="5"/>
  <c r="P8227" i="5"/>
  <c r="P8228" i="5"/>
  <c r="P8229" i="5"/>
  <c r="P8230" i="5"/>
  <c r="P8231" i="5"/>
  <c r="P8232" i="5"/>
  <c r="P8233" i="5"/>
  <c r="P8234" i="5"/>
  <c r="P8235" i="5"/>
  <c r="P8236" i="5"/>
  <c r="P8237" i="5"/>
  <c r="P8238" i="5"/>
  <c r="P8239" i="5"/>
  <c r="P8240" i="5"/>
  <c r="P8241" i="5"/>
  <c r="P8242" i="5"/>
  <c r="P8243" i="5"/>
  <c r="P8244" i="5"/>
  <c r="P8245" i="5"/>
  <c r="P8246" i="5"/>
  <c r="P8247" i="5"/>
  <c r="P8248" i="5"/>
  <c r="P8249" i="5"/>
  <c r="P8250" i="5"/>
  <c r="P8251" i="5"/>
  <c r="P8252" i="5"/>
  <c r="P8253" i="5"/>
  <c r="P8254" i="5"/>
  <c r="P8255" i="5"/>
  <c r="P8256" i="5"/>
  <c r="P8257" i="5"/>
  <c r="P8258" i="5"/>
  <c r="P8259" i="5"/>
  <c r="P8260" i="5"/>
  <c r="P8261" i="5"/>
  <c r="P8262" i="5"/>
  <c r="P8263" i="5"/>
  <c r="P8264" i="5"/>
  <c r="P8265" i="5"/>
  <c r="P8266" i="5"/>
  <c r="P8267" i="5"/>
  <c r="P8268" i="5"/>
  <c r="P8269" i="5"/>
  <c r="P8270" i="5"/>
  <c r="P8271" i="5"/>
  <c r="P8272" i="5"/>
  <c r="P8273" i="5"/>
  <c r="P8274" i="5"/>
  <c r="P8275" i="5"/>
  <c r="P8276" i="5"/>
  <c r="P8277" i="5"/>
  <c r="P8278" i="5"/>
  <c r="P8279" i="5"/>
  <c r="P8280" i="5"/>
  <c r="P8281" i="5"/>
  <c r="P8282" i="5"/>
  <c r="P8283" i="5"/>
  <c r="P8284" i="5"/>
  <c r="P8285" i="5"/>
  <c r="P8286" i="5"/>
  <c r="P8287" i="5"/>
  <c r="P8288" i="5"/>
  <c r="P8289" i="5"/>
  <c r="P8290" i="5"/>
  <c r="P8291" i="5"/>
  <c r="P8292" i="5"/>
  <c r="P8293" i="5"/>
  <c r="P8294" i="5"/>
  <c r="P8295" i="5"/>
  <c r="P8296" i="5"/>
  <c r="P8297" i="5"/>
  <c r="P8298" i="5"/>
  <c r="P8299" i="5"/>
  <c r="P8300" i="5"/>
  <c r="P8301" i="5"/>
  <c r="P8302" i="5"/>
  <c r="P8303" i="5"/>
  <c r="P8304" i="5"/>
  <c r="P8305" i="5"/>
  <c r="P8306" i="5"/>
  <c r="P8307" i="5"/>
  <c r="P8308" i="5"/>
  <c r="P8309" i="5"/>
  <c r="P8310" i="5"/>
  <c r="P8311" i="5"/>
  <c r="P8312" i="5"/>
  <c r="P8313" i="5"/>
  <c r="P8314" i="5"/>
  <c r="P8315" i="5"/>
  <c r="P8316" i="5"/>
  <c r="P8317" i="5"/>
  <c r="P8318" i="5"/>
  <c r="P8319" i="5"/>
  <c r="P8320" i="5"/>
  <c r="P8321" i="5"/>
  <c r="P8322" i="5"/>
  <c r="P8323" i="5"/>
  <c r="P8324" i="5"/>
  <c r="P8325" i="5"/>
  <c r="P8326" i="5"/>
  <c r="P8327" i="5"/>
  <c r="P8328" i="5"/>
  <c r="P8329" i="5"/>
  <c r="P8330" i="5"/>
  <c r="P8331" i="5"/>
  <c r="P8332" i="5"/>
  <c r="P8333" i="5"/>
  <c r="P8334" i="5"/>
  <c r="P8335" i="5"/>
  <c r="P8336" i="5"/>
  <c r="P8337" i="5"/>
  <c r="P8338" i="5"/>
  <c r="P8339" i="5"/>
  <c r="P8340" i="5"/>
  <c r="P8341" i="5"/>
  <c r="P8342" i="5"/>
  <c r="P8343" i="5"/>
  <c r="P8344" i="5"/>
  <c r="P8345" i="5"/>
  <c r="P8346" i="5"/>
  <c r="P8347" i="5"/>
  <c r="P8348" i="5"/>
  <c r="P8349" i="5"/>
  <c r="P8350" i="5"/>
  <c r="P8351" i="5"/>
  <c r="P8352" i="5"/>
  <c r="P8353" i="5"/>
  <c r="P8354" i="5"/>
  <c r="P8355" i="5"/>
  <c r="P8356" i="5"/>
  <c r="P8357" i="5"/>
  <c r="P8358" i="5"/>
  <c r="P8359" i="5"/>
  <c r="P8360" i="5"/>
  <c r="P8361" i="5"/>
  <c r="P8362" i="5"/>
  <c r="P8363" i="5"/>
  <c r="P8364" i="5"/>
  <c r="P8365" i="5"/>
  <c r="P8366" i="5"/>
  <c r="P8367" i="5"/>
  <c r="P8368" i="5"/>
  <c r="P8369" i="5"/>
  <c r="P8370" i="5"/>
  <c r="P8371" i="5"/>
  <c r="P8372" i="5"/>
  <c r="P8373" i="5"/>
  <c r="P8374" i="5"/>
  <c r="P8375" i="5"/>
  <c r="P8376" i="5"/>
  <c r="P8377" i="5"/>
  <c r="P8378" i="5"/>
  <c r="P8379" i="5"/>
  <c r="P8380" i="5"/>
  <c r="P8381" i="5"/>
  <c r="P8382" i="5"/>
  <c r="P8383" i="5"/>
  <c r="P8384" i="5"/>
  <c r="P8385" i="5"/>
  <c r="P8386" i="5"/>
  <c r="P8387" i="5"/>
  <c r="P8388" i="5"/>
  <c r="P8389" i="5"/>
  <c r="P8390" i="5"/>
  <c r="P8391" i="5"/>
  <c r="P8392" i="5"/>
  <c r="P17" i="5"/>
  <c r="P16" i="5"/>
  <c r="J8392" i="5"/>
  <c r="J8391" i="5"/>
  <c r="J8390" i="5"/>
  <c r="J8389" i="5"/>
  <c r="J8388" i="5"/>
  <c r="J8387" i="5"/>
  <c r="J8386" i="5"/>
  <c r="J8385" i="5"/>
  <c r="J8384" i="5"/>
  <c r="J8383" i="5"/>
  <c r="J8382" i="5"/>
  <c r="J8381" i="5"/>
  <c r="J8380" i="5"/>
  <c r="J8379" i="5"/>
  <c r="J8378" i="5"/>
  <c r="J8377" i="5"/>
  <c r="J8376" i="5"/>
  <c r="J8375" i="5"/>
  <c r="J8374" i="5"/>
  <c r="J8373" i="5"/>
  <c r="J8372" i="5"/>
  <c r="J8371" i="5"/>
  <c r="J8370" i="5"/>
  <c r="J8369" i="5"/>
  <c r="J8368" i="5"/>
  <c r="J8367" i="5"/>
  <c r="J8366" i="5"/>
  <c r="J8365" i="5"/>
  <c r="J8364" i="5"/>
  <c r="J8363" i="5"/>
  <c r="J8362" i="5"/>
  <c r="J8361" i="5"/>
  <c r="J8360" i="5"/>
  <c r="J8359" i="5"/>
  <c r="J8358" i="5"/>
  <c r="J8357" i="5"/>
  <c r="J8356" i="5"/>
  <c r="J8355" i="5"/>
  <c r="J8354" i="5"/>
  <c r="J8353" i="5"/>
  <c r="J8352" i="5"/>
  <c r="J8351" i="5"/>
  <c r="J8350" i="5"/>
  <c r="J8349" i="5"/>
  <c r="J8348" i="5"/>
  <c r="J8347" i="5"/>
  <c r="J8346" i="5"/>
  <c r="J8345" i="5"/>
  <c r="J8344" i="5"/>
  <c r="J8343" i="5"/>
  <c r="J8342" i="5"/>
  <c r="J8341" i="5"/>
  <c r="J8340" i="5"/>
  <c r="J8339" i="5"/>
  <c r="J8338" i="5"/>
  <c r="J8337" i="5"/>
  <c r="J8336" i="5"/>
  <c r="J8335" i="5"/>
  <c r="J8334" i="5"/>
  <c r="J8333" i="5"/>
  <c r="J8332" i="5"/>
  <c r="J8331" i="5"/>
  <c r="J8330" i="5"/>
  <c r="J8329" i="5"/>
  <c r="J8328" i="5"/>
  <c r="J8327" i="5"/>
  <c r="J8326" i="5"/>
  <c r="J8325" i="5"/>
  <c r="J8324" i="5"/>
  <c r="J8323" i="5"/>
  <c r="J8322" i="5"/>
  <c r="J8321" i="5"/>
  <c r="J8320" i="5"/>
  <c r="J8319" i="5"/>
  <c r="J8318" i="5"/>
  <c r="J8317" i="5"/>
  <c r="J8316" i="5"/>
  <c r="J8315" i="5"/>
  <c r="J8314" i="5"/>
  <c r="J8313" i="5"/>
  <c r="J8312" i="5"/>
  <c r="J8311" i="5"/>
  <c r="J8310" i="5"/>
  <c r="J8309" i="5"/>
  <c r="J8308" i="5"/>
  <c r="J8307" i="5"/>
  <c r="J8306" i="5"/>
  <c r="J8305" i="5"/>
  <c r="J8304" i="5"/>
  <c r="J8303" i="5"/>
  <c r="J8302" i="5"/>
  <c r="J8301" i="5"/>
  <c r="J8300" i="5"/>
  <c r="J8299" i="5"/>
  <c r="J8298" i="5"/>
  <c r="J8297" i="5"/>
  <c r="J8296" i="5"/>
  <c r="J8295" i="5"/>
  <c r="J8294" i="5"/>
  <c r="J8293" i="5"/>
  <c r="J8292" i="5"/>
  <c r="J8291" i="5"/>
  <c r="J8290" i="5"/>
  <c r="J8289" i="5"/>
  <c r="J8288" i="5"/>
  <c r="J8287" i="5"/>
  <c r="J8286" i="5"/>
  <c r="J8285" i="5"/>
  <c r="J8284" i="5"/>
  <c r="J8283" i="5"/>
  <c r="J8282" i="5"/>
  <c r="J8281" i="5"/>
  <c r="J8280" i="5"/>
  <c r="J8279" i="5"/>
  <c r="J8278" i="5"/>
  <c r="J8277" i="5"/>
  <c r="J8276" i="5"/>
  <c r="J8275" i="5"/>
  <c r="J8274" i="5"/>
  <c r="J8273" i="5"/>
  <c r="J8272" i="5"/>
  <c r="J8271" i="5"/>
  <c r="J8270" i="5"/>
  <c r="J8269" i="5"/>
  <c r="J8268" i="5"/>
  <c r="J8267" i="5"/>
  <c r="J8266" i="5"/>
  <c r="J8265" i="5"/>
  <c r="J8264" i="5"/>
  <c r="J8263" i="5"/>
  <c r="J8262" i="5"/>
  <c r="J8261" i="5"/>
  <c r="J8260" i="5"/>
  <c r="J8259" i="5"/>
  <c r="J8258" i="5"/>
  <c r="J8257" i="5"/>
  <c r="J8256" i="5"/>
  <c r="J8255" i="5"/>
  <c r="J8254" i="5"/>
  <c r="J8253" i="5"/>
  <c r="J8252" i="5"/>
  <c r="J8251" i="5"/>
  <c r="J8250" i="5"/>
  <c r="J8249" i="5"/>
  <c r="J8248" i="5"/>
  <c r="J8247" i="5"/>
  <c r="J8246" i="5"/>
  <c r="J8245" i="5"/>
  <c r="J8244" i="5"/>
  <c r="J8243" i="5"/>
  <c r="J8242" i="5"/>
  <c r="J8241" i="5"/>
  <c r="J8240" i="5"/>
  <c r="J8239" i="5"/>
  <c r="J8238" i="5"/>
  <c r="J8237" i="5"/>
  <c r="J8236" i="5"/>
  <c r="J8235" i="5"/>
  <c r="J8234" i="5"/>
  <c r="J8233" i="5"/>
  <c r="J8232" i="5"/>
  <c r="J8231" i="5"/>
  <c r="J8230" i="5"/>
  <c r="J8229" i="5"/>
  <c r="J8228" i="5"/>
  <c r="J8227" i="5"/>
  <c r="J8226" i="5"/>
  <c r="J8225" i="5"/>
  <c r="J8224" i="5"/>
  <c r="J8223" i="5"/>
  <c r="J8222" i="5"/>
  <c r="J8221" i="5"/>
  <c r="J8220" i="5"/>
  <c r="J8219" i="5"/>
  <c r="J8218" i="5"/>
  <c r="J8217" i="5"/>
  <c r="J8216" i="5"/>
  <c r="J8215" i="5"/>
  <c r="J8214" i="5"/>
  <c r="J8213" i="5"/>
  <c r="J8212" i="5"/>
  <c r="J8211" i="5"/>
  <c r="J8210" i="5"/>
  <c r="J8209" i="5"/>
  <c r="J8208" i="5"/>
  <c r="J8207" i="5"/>
  <c r="J8206" i="5"/>
  <c r="J8205" i="5"/>
  <c r="J8204" i="5"/>
  <c r="J8203" i="5"/>
  <c r="J8202" i="5"/>
  <c r="J8201" i="5"/>
  <c r="J8200" i="5"/>
  <c r="J8199" i="5"/>
  <c r="J8198" i="5"/>
  <c r="J8197" i="5"/>
  <c r="J8196" i="5"/>
  <c r="J8195" i="5"/>
  <c r="J8194" i="5"/>
  <c r="J8193" i="5"/>
  <c r="J8192" i="5"/>
  <c r="J8191" i="5"/>
  <c r="J8190" i="5"/>
  <c r="J8189" i="5"/>
  <c r="J8188" i="5"/>
  <c r="J8187" i="5"/>
  <c r="J8186" i="5"/>
  <c r="J8185" i="5"/>
  <c r="J8184" i="5"/>
  <c r="J8183" i="5"/>
  <c r="J8182" i="5"/>
  <c r="J8181" i="5"/>
  <c r="J8180" i="5"/>
  <c r="J8179" i="5"/>
  <c r="J8178" i="5"/>
  <c r="J8177" i="5"/>
  <c r="J8176" i="5"/>
  <c r="J8175" i="5"/>
  <c r="J8174" i="5"/>
  <c r="J8173" i="5"/>
  <c r="J8172" i="5"/>
  <c r="J8171" i="5"/>
  <c r="J8170" i="5"/>
  <c r="J8169" i="5"/>
  <c r="J8168" i="5"/>
  <c r="J8167" i="5"/>
  <c r="J8166" i="5"/>
  <c r="J8165" i="5"/>
  <c r="J8164" i="5"/>
  <c r="J8163" i="5"/>
  <c r="J8162" i="5"/>
  <c r="J8161" i="5"/>
  <c r="J8160" i="5"/>
  <c r="J8159" i="5"/>
  <c r="J8158" i="5"/>
  <c r="J8157" i="5"/>
  <c r="J8156" i="5"/>
  <c r="J8155" i="5"/>
  <c r="J8154" i="5"/>
  <c r="J8153" i="5"/>
  <c r="J8152" i="5"/>
  <c r="J8151" i="5"/>
  <c r="J8150" i="5"/>
  <c r="J8149" i="5"/>
  <c r="J8148" i="5"/>
  <c r="J8147" i="5"/>
  <c r="J8146" i="5"/>
  <c r="J8145" i="5"/>
  <c r="J8144" i="5"/>
  <c r="J8143" i="5"/>
  <c r="J8142" i="5"/>
  <c r="J8141" i="5"/>
  <c r="J8140" i="5"/>
  <c r="J8139" i="5"/>
  <c r="J8138" i="5"/>
  <c r="J8137" i="5"/>
  <c r="J8136" i="5"/>
  <c r="J8135" i="5"/>
  <c r="J8134" i="5"/>
  <c r="J8133" i="5"/>
  <c r="J8132" i="5"/>
  <c r="J8131" i="5"/>
  <c r="J8130" i="5"/>
  <c r="J8129" i="5"/>
  <c r="J8128" i="5"/>
  <c r="J8127" i="5"/>
  <c r="J8126" i="5"/>
  <c r="J8125" i="5"/>
  <c r="J8124" i="5"/>
  <c r="J8123" i="5"/>
  <c r="J8122" i="5"/>
  <c r="J8121" i="5"/>
  <c r="J8120" i="5"/>
  <c r="J8119" i="5"/>
  <c r="J8118" i="5"/>
  <c r="J8117" i="5"/>
  <c r="J8116" i="5"/>
  <c r="J8115" i="5"/>
  <c r="J8114" i="5"/>
  <c r="J8113" i="5"/>
  <c r="J8112" i="5"/>
  <c r="J8111" i="5"/>
  <c r="J8110" i="5"/>
  <c r="J8109" i="5"/>
  <c r="J8108" i="5"/>
  <c r="J8107" i="5"/>
  <c r="J8106" i="5"/>
  <c r="J8105" i="5"/>
  <c r="J8104" i="5"/>
  <c r="J8103" i="5"/>
  <c r="J8102" i="5"/>
  <c r="J8101" i="5"/>
  <c r="J8100" i="5"/>
  <c r="J8099" i="5"/>
  <c r="J8098" i="5"/>
  <c r="J8097" i="5"/>
  <c r="J8096" i="5"/>
  <c r="J8095" i="5"/>
  <c r="J8094" i="5"/>
  <c r="J8093" i="5"/>
  <c r="J8092" i="5"/>
  <c r="J8091" i="5"/>
  <c r="J8090" i="5"/>
  <c r="J8089" i="5"/>
  <c r="J8088" i="5"/>
  <c r="J8087" i="5"/>
  <c r="J8086" i="5"/>
  <c r="J8085" i="5"/>
  <c r="J8084" i="5"/>
  <c r="J8083" i="5"/>
  <c r="J8082" i="5"/>
  <c r="J8081" i="5"/>
  <c r="J8080" i="5"/>
  <c r="J8079" i="5"/>
  <c r="J8078" i="5"/>
  <c r="J8077" i="5"/>
  <c r="J8076" i="5"/>
  <c r="J8075" i="5"/>
  <c r="J8074" i="5"/>
  <c r="J8073" i="5"/>
  <c r="J8072" i="5"/>
  <c r="J8071" i="5"/>
  <c r="J8070" i="5"/>
  <c r="J8069" i="5"/>
  <c r="J8068" i="5"/>
  <c r="J8067" i="5"/>
  <c r="J8066" i="5"/>
  <c r="J8065" i="5"/>
  <c r="J8064" i="5"/>
  <c r="J8063" i="5"/>
  <c r="J8062" i="5"/>
  <c r="J8061" i="5"/>
  <c r="J8060" i="5"/>
  <c r="J8059" i="5"/>
  <c r="J8058" i="5"/>
  <c r="J8057" i="5"/>
  <c r="J8056" i="5"/>
  <c r="J8055" i="5"/>
  <c r="J8054" i="5"/>
  <c r="J8053" i="5"/>
  <c r="J8052" i="5"/>
  <c r="J8051" i="5"/>
  <c r="J8050" i="5"/>
  <c r="J8049" i="5"/>
  <c r="J8048" i="5"/>
  <c r="J8047" i="5"/>
  <c r="J8046" i="5"/>
  <c r="J8045" i="5"/>
  <c r="J8044" i="5"/>
  <c r="J8043" i="5"/>
  <c r="J8042" i="5"/>
  <c r="J8041" i="5"/>
  <c r="J8040" i="5"/>
  <c r="J8039" i="5"/>
  <c r="J8038" i="5"/>
  <c r="J8037" i="5"/>
  <c r="J8036" i="5"/>
  <c r="J8035" i="5"/>
  <c r="J8034" i="5"/>
  <c r="J8033" i="5"/>
  <c r="J8032" i="5"/>
  <c r="J8031" i="5"/>
  <c r="J8030" i="5"/>
  <c r="J8029" i="5"/>
  <c r="J8028" i="5"/>
  <c r="J8027" i="5"/>
  <c r="J8026" i="5"/>
  <c r="J8025" i="5"/>
  <c r="J8024" i="5"/>
  <c r="J8023" i="5"/>
  <c r="J8022" i="5"/>
  <c r="J8021" i="5"/>
  <c r="J8020" i="5"/>
  <c r="J8019" i="5"/>
  <c r="J8018" i="5"/>
  <c r="J8017" i="5"/>
  <c r="J8016" i="5"/>
  <c r="J8015" i="5"/>
  <c r="J8014" i="5"/>
  <c r="J8013" i="5"/>
  <c r="J8012" i="5"/>
  <c r="J8011" i="5"/>
  <c r="J8010" i="5"/>
  <c r="J8009" i="5"/>
  <c r="J8008" i="5"/>
  <c r="J8007" i="5"/>
  <c r="J8006" i="5"/>
  <c r="J8005" i="5"/>
  <c r="J8004" i="5"/>
  <c r="J8003" i="5"/>
  <c r="J8002" i="5"/>
  <c r="J8001" i="5"/>
  <c r="J8000" i="5"/>
  <c r="J7999" i="5"/>
  <c r="J7998" i="5"/>
  <c r="J7997" i="5"/>
  <c r="J7996" i="5"/>
  <c r="J7995" i="5"/>
  <c r="J7994" i="5"/>
  <c r="J7993" i="5"/>
  <c r="J7992" i="5"/>
  <c r="J7991" i="5"/>
  <c r="J7990" i="5"/>
  <c r="J7989" i="5"/>
  <c r="J7988" i="5"/>
  <c r="J7987" i="5"/>
  <c r="J7986" i="5"/>
  <c r="J7985" i="5"/>
  <c r="J7984" i="5"/>
  <c r="J7983" i="5"/>
  <c r="J7982" i="5"/>
  <c r="J7981" i="5"/>
  <c r="J7980" i="5"/>
  <c r="J7979" i="5"/>
  <c r="J7978" i="5"/>
  <c r="J7977" i="5"/>
  <c r="J7976" i="5"/>
  <c r="J7975" i="5"/>
  <c r="J7974" i="5"/>
  <c r="J7973" i="5"/>
  <c r="J7972" i="5"/>
  <c r="J7971" i="5"/>
  <c r="J7970" i="5"/>
  <c r="J7969" i="5"/>
  <c r="J7968" i="5"/>
  <c r="J7967" i="5"/>
  <c r="J7966" i="5"/>
  <c r="J7965" i="5"/>
  <c r="J7964" i="5"/>
  <c r="J7963" i="5"/>
  <c r="J7962" i="5"/>
  <c r="J7961" i="5"/>
  <c r="J7960" i="5"/>
  <c r="J7959" i="5"/>
  <c r="J7958" i="5"/>
  <c r="J7957" i="5"/>
  <c r="J7956" i="5"/>
  <c r="J7955" i="5"/>
  <c r="J7954" i="5"/>
  <c r="J7953" i="5"/>
  <c r="J7952" i="5"/>
  <c r="J7951" i="5"/>
  <c r="J7950" i="5"/>
  <c r="J7949" i="5"/>
  <c r="J7948" i="5"/>
  <c r="J7947" i="5"/>
  <c r="J7946" i="5"/>
  <c r="J7945" i="5"/>
  <c r="J7944" i="5"/>
  <c r="J7943" i="5"/>
  <c r="J7942" i="5"/>
  <c r="J7941" i="5"/>
  <c r="J7940" i="5"/>
  <c r="J7939" i="5"/>
  <c r="J7938" i="5"/>
  <c r="J7937" i="5"/>
  <c r="J7936" i="5"/>
  <c r="J7935" i="5"/>
  <c r="J7934" i="5"/>
  <c r="J7933" i="5"/>
  <c r="J7932" i="5"/>
  <c r="J7931" i="5"/>
  <c r="J7930" i="5"/>
  <c r="J7929" i="5"/>
  <c r="J7928" i="5"/>
  <c r="J7927" i="5"/>
  <c r="J7926" i="5"/>
  <c r="J7925" i="5"/>
  <c r="J7924" i="5"/>
  <c r="J7923" i="5"/>
  <c r="J7922" i="5"/>
  <c r="J7921" i="5"/>
  <c r="J7920" i="5"/>
  <c r="J7919" i="5"/>
  <c r="J7918" i="5"/>
  <c r="J7917" i="5"/>
  <c r="J7916" i="5"/>
  <c r="J7915" i="5"/>
  <c r="J7914" i="5"/>
  <c r="J7913" i="5"/>
  <c r="J7912" i="5"/>
  <c r="J7911" i="5"/>
  <c r="J7910" i="5"/>
  <c r="J7909" i="5"/>
  <c r="J7908" i="5"/>
  <c r="J7907" i="5"/>
  <c r="J7906" i="5"/>
  <c r="J7905" i="5"/>
  <c r="J7904" i="5"/>
  <c r="J7903" i="5"/>
  <c r="J7902" i="5"/>
  <c r="J7901" i="5"/>
  <c r="J7900" i="5"/>
  <c r="J7899" i="5"/>
  <c r="J7898" i="5"/>
  <c r="J7897" i="5"/>
  <c r="J7896" i="5"/>
  <c r="J7895" i="5"/>
  <c r="J7894" i="5"/>
  <c r="J7893" i="5"/>
  <c r="J7892" i="5"/>
  <c r="J7891" i="5"/>
  <c r="J7890" i="5"/>
  <c r="J7889" i="5"/>
  <c r="J7888" i="5"/>
  <c r="J7887" i="5"/>
  <c r="J7886" i="5"/>
  <c r="J7885" i="5"/>
  <c r="J7884" i="5"/>
  <c r="J7883" i="5"/>
  <c r="J7882" i="5"/>
  <c r="J7881" i="5"/>
  <c r="J7880" i="5"/>
  <c r="J7879" i="5"/>
  <c r="J7878" i="5"/>
  <c r="J7877" i="5"/>
  <c r="J7876" i="5"/>
  <c r="J7875" i="5"/>
  <c r="J7874" i="5"/>
  <c r="J7873" i="5"/>
  <c r="J7872" i="5"/>
  <c r="J7871" i="5"/>
  <c r="J7870" i="5"/>
  <c r="J7869" i="5"/>
  <c r="J7868" i="5"/>
  <c r="J7867" i="5"/>
  <c r="J7866" i="5"/>
  <c r="J7865" i="5"/>
  <c r="J7864" i="5"/>
  <c r="J7863" i="5"/>
  <c r="J7862" i="5"/>
  <c r="J7861" i="5"/>
  <c r="J7860" i="5"/>
  <c r="J7859" i="5"/>
  <c r="J7858" i="5"/>
  <c r="J7857" i="5"/>
  <c r="J7856" i="5"/>
  <c r="J7855" i="5"/>
  <c r="J7854" i="5"/>
  <c r="J7853" i="5"/>
  <c r="J7852" i="5"/>
  <c r="J7851" i="5"/>
  <c r="J7850" i="5"/>
  <c r="J7849" i="5"/>
  <c r="J7848" i="5"/>
  <c r="J7847" i="5"/>
  <c r="J7846" i="5"/>
  <c r="J7845" i="5"/>
  <c r="J7844" i="5"/>
  <c r="J7843" i="5"/>
  <c r="J7842" i="5"/>
  <c r="J7841" i="5"/>
  <c r="J7840" i="5"/>
  <c r="J7839" i="5"/>
  <c r="J7838" i="5"/>
  <c r="J7837" i="5"/>
  <c r="J7836" i="5"/>
  <c r="J7835" i="5"/>
  <c r="J7834" i="5"/>
  <c r="J7833" i="5"/>
  <c r="J7832" i="5"/>
  <c r="J7831" i="5"/>
  <c r="J7830" i="5"/>
  <c r="J7829" i="5"/>
  <c r="J7828" i="5"/>
  <c r="J7827" i="5"/>
  <c r="J7826" i="5"/>
  <c r="J7825" i="5"/>
  <c r="J7824" i="5"/>
  <c r="J7823" i="5"/>
  <c r="J7822" i="5"/>
  <c r="J7821" i="5"/>
  <c r="J7820" i="5"/>
  <c r="J7819" i="5"/>
  <c r="J7818" i="5"/>
  <c r="J7817" i="5"/>
  <c r="J7816" i="5"/>
  <c r="J7815" i="5"/>
  <c r="J7814" i="5"/>
  <c r="J7813" i="5"/>
  <c r="J7812" i="5"/>
  <c r="J7811" i="5"/>
  <c r="J7810" i="5"/>
  <c r="J7809" i="5"/>
  <c r="J7808" i="5"/>
  <c r="J7807" i="5"/>
  <c r="J7806" i="5"/>
  <c r="J7805" i="5"/>
  <c r="J7804" i="5"/>
  <c r="J7803" i="5"/>
  <c r="J7802" i="5"/>
  <c r="J7801" i="5"/>
  <c r="J7800" i="5"/>
  <c r="J7799" i="5"/>
  <c r="J7798" i="5"/>
  <c r="J7797" i="5"/>
  <c r="J7796" i="5"/>
  <c r="J7795" i="5"/>
  <c r="J7794" i="5"/>
  <c r="J7793" i="5"/>
  <c r="J7792" i="5"/>
  <c r="J7791" i="5"/>
  <c r="J7790" i="5"/>
  <c r="J7789" i="5"/>
  <c r="J7788" i="5"/>
  <c r="J7787" i="5"/>
  <c r="J7786" i="5"/>
  <c r="J7785" i="5"/>
  <c r="J7784" i="5"/>
  <c r="J7783" i="5"/>
  <c r="J7782" i="5"/>
  <c r="J7781" i="5"/>
  <c r="J7780" i="5"/>
  <c r="J7779" i="5"/>
  <c r="J7778" i="5"/>
  <c r="J7777" i="5"/>
  <c r="J7776" i="5"/>
  <c r="J7775" i="5"/>
  <c r="J7774" i="5"/>
  <c r="J7773" i="5"/>
  <c r="J7772" i="5"/>
  <c r="J7771" i="5"/>
  <c r="J7770" i="5"/>
  <c r="J7769" i="5"/>
  <c r="J7768" i="5"/>
  <c r="J7767" i="5"/>
  <c r="J7766" i="5"/>
  <c r="J7765" i="5"/>
  <c r="J7764" i="5"/>
  <c r="J7763" i="5"/>
  <c r="J7762" i="5"/>
  <c r="J7761" i="5"/>
  <c r="J7760" i="5"/>
  <c r="J7759" i="5"/>
  <c r="J7758" i="5"/>
  <c r="J7757" i="5"/>
  <c r="J7756" i="5"/>
  <c r="J7755" i="5"/>
  <c r="J7754" i="5"/>
  <c r="J7753" i="5"/>
  <c r="J7752" i="5"/>
  <c r="J7751" i="5"/>
  <c r="J7750" i="5"/>
  <c r="J7749" i="5"/>
  <c r="J7748" i="5"/>
  <c r="J7747" i="5"/>
  <c r="J7746" i="5"/>
  <c r="J7745" i="5"/>
  <c r="J7744" i="5"/>
  <c r="J7743" i="5"/>
  <c r="J7742" i="5"/>
  <c r="J7741" i="5"/>
  <c r="J7740" i="5"/>
  <c r="J7739" i="5"/>
  <c r="J7738" i="5"/>
  <c r="J7737" i="5"/>
  <c r="J7736" i="5"/>
  <c r="J7735" i="5"/>
  <c r="J7734" i="5"/>
  <c r="J7733" i="5"/>
  <c r="J7732" i="5"/>
  <c r="J7731" i="5"/>
  <c r="J7730" i="5"/>
  <c r="J7729" i="5"/>
  <c r="J7728" i="5"/>
  <c r="J7727" i="5"/>
  <c r="J7726" i="5"/>
  <c r="J7725" i="5"/>
  <c r="J7724" i="5"/>
  <c r="J7723" i="5"/>
  <c r="J7722" i="5"/>
  <c r="J7721" i="5"/>
  <c r="J7720" i="5"/>
  <c r="J7719" i="5"/>
  <c r="J7718" i="5"/>
  <c r="J7717" i="5"/>
  <c r="J7716" i="5"/>
  <c r="J7715" i="5"/>
  <c r="J7714" i="5"/>
  <c r="J7713" i="5"/>
  <c r="J7712" i="5"/>
  <c r="J7711" i="5"/>
  <c r="J7710" i="5"/>
  <c r="J7709" i="5"/>
  <c r="J7708" i="5"/>
  <c r="J7707" i="5"/>
  <c r="J7706" i="5"/>
  <c r="J7705" i="5"/>
  <c r="J7704" i="5"/>
  <c r="J7703" i="5"/>
  <c r="J7702" i="5"/>
  <c r="J7701" i="5"/>
  <c r="J7700" i="5"/>
  <c r="J7699" i="5"/>
  <c r="J7698" i="5"/>
  <c r="J7697" i="5"/>
  <c r="J7696" i="5"/>
  <c r="J7695" i="5"/>
  <c r="J7694" i="5"/>
  <c r="J7693" i="5"/>
  <c r="J7692" i="5"/>
  <c r="J7691" i="5"/>
  <c r="J7690" i="5"/>
  <c r="J7689" i="5"/>
  <c r="J7688" i="5"/>
  <c r="J7687" i="5"/>
  <c r="J7686" i="5"/>
  <c r="J7685" i="5"/>
  <c r="J7684" i="5"/>
  <c r="J7683" i="5"/>
  <c r="J7682" i="5"/>
  <c r="J7681" i="5"/>
  <c r="J7680" i="5"/>
  <c r="J7679" i="5"/>
  <c r="J7678" i="5"/>
  <c r="J7677" i="5"/>
  <c r="J7676" i="5"/>
  <c r="J7675" i="5"/>
  <c r="J7674" i="5"/>
  <c r="J7673" i="5"/>
  <c r="J7672" i="5"/>
  <c r="J7671" i="5"/>
  <c r="J7670" i="5"/>
  <c r="J7669" i="5"/>
  <c r="J7668" i="5"/>
  <c r="J7667" i="5"/>
  <c r="J7666" i="5"/>
  <c r="J7665" i="5"/>
  <c r="J7664" i="5"/>
  <c r="J7663" i="5"/>
  <c r="J7662" i="5"/>
  <c r="J7661" i="5"/>
  <c r="J7660" i="5"/>
  <c r="J7659" i="5"/>
  <c r="J7658" i="5"/>
  <c r="J7657" i="5"/>
  <c r="J7656" i="5"/>
  <c r="J7655" i="5"/>
  <c r="J7654" i="5"/>
  <c r="J7653" i="5"/>
  <c r="J7652" i="5"/>
  <c r="J7651" i="5"/>
  <c r="J7650" i="5"/>
  <c r="J7649" i="5"/>
  <c r="J7648" i="5"/>
  <c r="J7647" i="5"/>
  <c r="J7646" i="5"/>
  <c r="J7645" i="5"/>
  <c r="J7644" i="5"/>
  <c r="J7643" i="5"/>
  <c r="J7642" i="5"/>
  <c r="J7641" i="5"/>
  <c r="J7640" i="5"/>
  <c r="J7639" i="5"/>
  <c r="J7638" i="5"/>
  <c r="J7637" i="5"/>
  <c r="J7636" i="5"/>
  <c r="J7635" i="5"/>
  <c r="J7634" i="5"/>
  <c r="J7633" i="5"/>
  <c r="J7632" i="5"/>
  <c r="J7631" i="5"/>
  <c r="J7630" i="5"/>
  <c r="J7629" i="5"/>
  <c r="J7628" i="5"/>
  <c r="J7627" i="5"/>
  <c r="J7626" i="5"/>
  <c r="J7625" i="5"/>
  <c r="J7624" i="5"/>
  <c r="J7623" i="5"/>
  <c r="J7622" i="5"/>
  <c r="J7621" i="5"/>
  <c r="J7620" i="5"/>
  <c r="J7619" i="5"/>
  <c r="J7618" i="5"/>
  <c r="J7617" i="5"/>
  <c r="J7616" i="5"/>
  <c r="J7615" i="5"/>
  <c r="J7614" i="5"/>
  <c r="J7613" i="5"/>
  <c r="J7612" i="5"/>
  <c r="J7611" i="5"/>
  <c r="J7610" i="5"/>
  <c r="J7609" i="5"/>
  <c r="J7608" i="5"/>
  <c r="J7607" i="5"/>
  <c r="J7606" i="5"/>
  <c r="J7605" i="5"/>
  <c r="J7604" i="5"/>
  <c r="J7603" i="5"/>
  <c r="J7602" i="5"/>
  <c r="J7601" i="5"/>
  <c r="J7600" i="5"/>
  <c r="J7599" i="5"/>
  <c r="J7598" i="5"/>
  <c r="J7597" i="5"/>
  <c r="J7596" i="5"/>
  <c r="J7595" i="5"/>
  <c r="J7594" i="5"/>
  <c r="J7593" i="5"/>
  <c r="J7592" i="5"/>
  <c r="J7591" i="5"/>
  <c r="J7590" i="5"/>
  <c r="J7589" i="5"/>
  <c r="J7588" i="5"/>
  <c r="J7587" i="5"/>
  <c r="J7586" i="5"/>
  <c r="J7585" i="5"/>
  <c r="J7584" i="5"/>
  <c r="J7583" i="5"/>
  <c r="J7582" i="5"/>
  <c r="J7581" i="5"/>
  <c r="J7580" i="5"/>
  <c r="J7579" i="5"/>
  <c r="J7578" i="5"/>
  <c r="J7577" i="5"/>
  <c r="J7576" i="5"/>
  <c r="J7575" i="5"/>
  <c r="J7574" i="5"/>
  <c r="J7573" i="5"/>
  <c r="J7572" i="5"/>
  <c r="J7571" i="5"/>
  <c r="J7570" i="5"/>
  <c r="J7569" i="5"/>
  <c r="J7568" i="5"/>
  <c r="J7567" i="5"/>
  <c r="J7566" i="5"/>
  <c r="J7565" i="5"/>
  <c r="J7564" i="5"/>
  <c r="J7563" i="5"/>
  <c r="J7562" i="5"/>
  <c r="J7561" i="5"/>
  <c r="J7560" i="5"/>
  <c r="J7559" i="5"/>
  <c r="J7558" i="5"/>
  <c r="J7557" i="5"/>
  <c r="J7556" i="5"/>
  <c r="J7555" i="5"/>
  <c r="J7554" i="5"/>
  <c r="J7553" i="5"/>
  <c r="J7552" i="5"/>
  <c r="J7551" i="5"/>
  <c r="J7550" i="5"/>
  <c r="J7549" i="5"/>
  <c r="J7548" i="5"/>
  <c r="J7547" i="5"/>
  <c r="J7546" i="5"/>
  <c r="J7545" i="5"/>
  <c r="J7544" i="5"/>
  <c r="J7543" i="5"/>
  <c r="J7542" i="5"/>
  <c r="J7541" i="5"/>
  <c r="J7540" i="5"/>
  <c r="J7539" i="5"/>
  <c r="J7538" i="5"/>
  <c r="J7537" i="5"/>
  <c r="J7536" i="5"/>
  <c r="J7535" i="5"/>
  <c r="J7534" i="5"/>
  <c r="J7533" i="5"/>
  <c r="J7532" i="5"/>
  <c r="J7531" i="5"/>
  <c r="J7530" i="5"/>
  <c r="J7529" i="5"/>
  <c r="J7528" i="5"/>
  <c r="J7527" i="5"/>
  <c r="J7526" i="5"/>
  <c r="J7525" i="5"/>
  <c r="J7524" i="5"/>
  <c r="J7523" i="5"/>
  <c r="J7522" i="5"/>
  <c r="J7521" i="5"/>
  <c r="J7520" i="5"/>
  <c r="J7519" i="5"/>
  <c r="J7518" i="5"/>
  <c r="J7517" i="5"/>
  <c r="J7516" i="5"/>
  <c r="J7515" i="5"/>
  <c r="J7514" i="5"/>
  <c r="J7513" i="5"/>
  <c r="J7512" i="5"/>
  <c r="J7511" i="5"/>
  <c r="J7510" i="5"/>
  <c r="J7509" i="5"/>
  <c r="J7508" i="5"/>
  <c r="J7507" i="5"/>
  <c r="J7506" i="5"/>
  <c r="J7505" i="5"/>
  <c r="J7504" i="5"/>
  <c r="J7503" i="5"/>
  <c r="J7502" i="5"/>
  <c r="J7501" i="5"/>
  <c r="J7500" i="5"/>
  <c r="J7499" i="5"/>
  <c r="J7498" i="5"/>
  <c r="J7497" i="5"/>
  <c r="J7496" i="5"/>
  <c r="J7495" i="5"/>
  <c r="J7494" i="5"/>
  <c r="J7493" i="5"/>
  <c r="J7492" i="5"/>
  <c r="J7491" i="5"/>
  <c r="J7490" i="5"/>
  <c r="J7489" i="5"/>
  <c r="J7488" i="5"/>
  <c r="J7487" i="5"/>
  <c r="J7486" i="5"/>
  <c r="J7485" i="5"/>
  <c r="J7484" i="5"/>
  <c r="J7483" i="5"/>
  <c r="J7482" i="5"/>
  <c r="J7481" i="5"/>
  <c r="J7480" i="5"/>
  <c r="J7479" i="5"/>
  <c r="J7478" i="5"/>
  <c r="J7477" i="5"/>
  <c r="J7476" i="5"/>
  <c r="J7475" i="5"/>
  <c r="J7474" i="5"/>
  <c r="J7473" i="5"/>
  <c r="J7472" i="5"/>
  <c r="J7471" i="5"/>
  <c r="J7470" i="5"/>
  <c r="J7469" i="5"/>
  <c r="J7468" i="5"/>
  <c r="J7467" i="5"/>
  <c r="J7466" i="5"/>
  <c r="J7465" i="5"/>
  <c r="J7464" i="5"/>
  <c r="J7463" i="5"/>
  <c r="J7462" i="5"/>
  <c r="J7461" i="5"/>
  <c r="J7460" i="5"/>
  <c r="J7459" i="5"/>
  <c r="J7458" i="5"/>
  <c r="J7457" i="5"/>
  <c r="J7456" i="5"/>
  <c r="J7455" i="5"/>
  <c r="J7454" i="5"/>
  <c r="J7453" i="5"/>
  <c r="J7452" i="5"/>
  <c r="J7451" i="5"/>
  <c r="J7450" i="5"/>
  <c r="J7449" i="5"/>
  <c r="J7448" i="5"/>
  <c r="J7447" i="5"/>
  <c r="J7446" i="5"/>
  <c r="J7445" i="5"/>
  <c r="J7444" i="5"/>
  <c r="J7443" i="5"/>
  <c r="J7442" i="5"/>
  <c r="J7441" i="5"/>
  <c r="J7440" i="5"/>
  <c r="J7439" i="5"/>
  <c r="J7438" i="5"/>
  <c r="J7437" i="5"/>
  <c r="J7436" i="5"/>
  <c r="J7435" i="5"/>
  <c r="J7434" i="5"/>
  <c r="J7433" i="5"/>
  <c r="J7432" i="5"/>
  <c r="J7431" i="5"/>
  <c r="J7430" i="5"/>
  <c r="J7429" i="5"/>
  <c r="J7428" i="5"/>
  <c r="J7427" i="5"/>
  <c r="J7426" i="5"/>
  <c r="J7425" i="5"/>
  <c r="J7424" i="5"/>
  <c r="J7423" i="5"/>
  <c r="J7422" i="5"/>
  <c r="J7421" i="5"/>
  <c r="J7420" i="5"/>
  <c r="J7419" i="5"/>
  <c r="J7418" i="5"/>
  <c r="J7417" i="5"/>
  <c r="J7416" i="5"/>
  <c r="J7415" i="5"/>
  <c r="J7414" i="5"/>
  <c r="J7413" i="5"/>
  <c r="J7412" i="5"/>
  <c r="J7411" i="5"/>
  <c r="J7410" i="5"/>
  <c r="J7409" i="5"/>
  <c r="J7408" i="5"/>
  <c r="J7407" i="5"/>
  <c r="J7406" i="5"/>
  <c r="J7405" i="5"/>
  <c r="J7404" i="5"/>
  <c r="J7403" i="5"/>
  <c r="J7402" i="5"/>
  <c r="J7401" i="5"/>
  <c r="J7400" i="5"/>
  <c r="J7399" i="5"/>
  <c r="J7398" i="5"/>
  <c r="J7397" i="5"/>
  <c r="J7396" i="5"/>
  <c r="J7395" i="5"/>
  <c r="J7394" i="5"/>
  <c r="J7393" i="5"/>
  <c r="J7392" i="5"/>
  <c r="J7391" i="5"/>
  <c r="J7390" i="5"/>
  <c r="J7389" i="5"/>
  <c r="J7388" i="5"/>
  <c r="J7387" i="5"/>
  <c r="J7386" i="5"/>
  <c r="J7385" i="5"/>
  <c r="J7384" i="5"/>
  <c r="J7383" i="5"/>
  <c r="J7382" i="5"/>
  <c r="J7381" i="5"/>
  <c r="J7380" i="5"/>
  <c r="J7379" i="5"/>
  <c r="J7378" i="5"/>
  <c r="J7377" i="5"/>
  <c r="J7376" i="5"/>
  <c r="J7375" i="5"/>
  <c r="J7374" i="5"/>
  <c r="J7373" i="5"/>
  <c r="J7372" i="5"/>
  <c r="J7371" i="5"/>
  <c r="J7370" i="5"/>
  <c r="J7369" i="5"/>
  <c r="J7368" i="5"/>
  <c r="J7367" i="5"/>
  <c r="J7366" i="5"/>
  <c r="J7365" i="5"/>
  <c r="J7364" i="5"/>
  <c r="J7363" i="5"/>
  <c r="J7362" i="5"/>
  <c r="J7361" i="5"/>
  <c r="J7360" i="5"/>
  <c r="J7359" i="5"/>
  <c r="J7358" i="5"/>
  <c r="J7357" i="5"/>
  <c r="J7356" i="5"/>
  <c r="J7355" i="5"/>
  <c r="J7354" i="5"/>
  <c r="J7353" i="5"/>
  <c r="J7352" i="5"/>
  <c r="J7351" i="5"/>
  <c r="J7350" i="5"/>
  <c r="J7349" i="5"/>
  <c r="J7348" i="5"/>
  <c r="J7347" i="5"/>
  <c r="J7346" i="5"/>
  <c r="J7345" i="5"/>
  <c r="J7344" i="5"/>
  <c r="J7343" i="5"/>
  <c r="J7342" i="5"/>
  <c r="J7341" i="5"/>
  <c r="J7340" i="5"/>
  <c r="J7339" i="5"/>
  <c r="J7338" i="5"/>
  <c r="J7337" i="5"/>
  <c r="J7336" i="5"/>
  <c r="J7335" i="5"/>
  <c r="J7334" i="5"/>
  <c r="J7333" i="5"/>
  <c r="J7332" i="5"/>
  <c r="J7331" i="5"/>
  <c r="J7330" i="5"/>
  <c r="J7329" i="5"/>
  <c r="J7328" i="5"/>
  <c r="J7327" i="5"/>
  <c r="J7326" i="5"/>
  <c r="J7325" i="5"/>
  <c r="J7324" i="5"/>
  <c r="J7323" i="5"/>
  <c r="J7322" i="5"/>
  <c r="J7321" i="5"/>
  <c r="J7320" i="5"/>
  <c r="J7319" i="5"/>
  <c r="J7318" i="5"/>
  <c r="J7317" i="5"/>
  <c r="J7316" i="5"/>
  <c r="J7315" i="5"/>
  <c r="J7314" i="5"/>
  <c r="J7313" i="5"/>
  <c r="J7312" i="5"/>
  <c r="J7311" i="5"/>
  <c r="J7310" i="5"/>
  <c r="J7309" i="5"/>
  <c r="J7308" i="5"/>
  <c r="J7307" i="5"/>
  <c r="J7306" i="5"/>
  <c r="J7305" i="5"/>
  <c r="J7304" i="5"/>
  <c r="J7303" i="5"/>
  <c r="J7302" i="5"/>
  <c r="J7301" i="5"/>
  <c r="J7300" i="5"/>
  <c r="J7299" i="5"/>
  <c r="J7298" i="5"/>
  <c r="J7297" i="5"/>
  <c r="J7296" i="5"/>
  <c r="J7295" i="5"/>
  <c r="J7294" i="5"/>
  <c r="J7293" i="5"/>
  <c r="J7292" i="5"/>
  <c r="J7291" i="5"/>
  <c r="J7290" i="5"/>
  <c r="J7289" i="5"/>
  <c r="J7288" i="5"/>
  <c r="J7287" i="5"/>
  <c r="J7286" i="5"/>
  <c r="J7285" i="5"/>
  <c r="J7284" i="5"/>
  <c r="J7283" i="5"/>
  <c r="J7282" i="5"/>
  <c r="J7281" i="5"/>
  <c r="J7280" i="5"/>
  <c r="J7279" i="5"/>
  <c r="J7278" i="5"/>
  <c r="J7277" i="5"/>
  <c r="J7276" i="5"/>
  <c r="J7275" i="5"/>
  <c r="J7274" i="5"/>
  <c r="J7273" i="5"/>
  <c r="J7272" i="5"/>
  <c r="J7271" i="5"/>
  <c r="J7270" i="5"/>
  <c r="J7269" i="5"/>
  <c r="J7268" i="5"/>
  <c r="J7267" i="5"/>
  <c r="J7266" i="5"/>
  <c r="J7265" i="5"/>
  <c r="J7264" i="5"/>
  <c r="J7263" i="5"/>
  <c r="J7262" i="5"/>
  <c r="J7261" i="5"/>
  <c r="J7260" i="5"/>
  <c r="J7259" i="5"/>
  <c r="J7258" i="5"/>
  <c r="J7257" i="5"/>
  <c r="J7256" i="5"/>
  <c r="J7255" i="5"/>
  <c r="J7254" i="5"/>
  <c r="J7253" i="5"/>
  <c r="J7252" i="5"/>
  <c r="J7251" i="5"/>
  <c r="J7250" i="5"/>
  <c r="J7249" i="5"/>
  <c r="J7248" i="5"/>
  <c r="J7247" i="5"/>
  <c r="J7246" i="5"/>
  <c r="J7245" i="5"/>
  <c r="J7244" i="5"/>
  <c r="J7243" i="5"/>
  <c r="J7242" i="5"/>
  <c r="J7241" i="5"/>
  <c r="J7240" i="5"/>
  <c r="J7239" i="5"/>
  <c r="J7238" i="5"/>
  <c r="J7237" i="5"/>
  <c r="J7236" i="5"/>
  <c r="J7235" i="5"/>
  <c r="J7234" i="5"/>
  <c r="J7233" i="5"/>
  <c r="J7232" i="5"/>
  <c r="J7231" i="5"/>
  <c r="J7230" i="5"/>
  <c r="J7229" i="5"/>
  <c r="J7228" i="5"/>
  <c r="J7227" i="5"/>
  <c r="J7226" i="5"/>
  <c r="J7225" i="5"/>
  <c r="J7224" i="5"/>
  <c r="J7223" i="5"/>
  <c r="J7222" i="5"/>
  <c r="J7221" i="5"/>
  <c r="J7220" i="5"/>
  <c r="J7219" i="5"/>
  <c r="J7218" i="5"/>
  <c r="J7217" i="5"/>
  <c r="J7216" i="5"/>
  <c r="J7215" i="5"/>
  <c r="J7214" i="5"/>
  <c r="J7213" i="5"/>
  <c r="J7212" i="5"/>
  <c r="J7211" i="5"/>
  <c r="J7210" i="5"/>
  <c r="J7209" i="5"/>
  <c r="J7208" i="5"/>
  <c r="J7207" i="5"/>
  <c r="J7206" i="5"/>
  <c r="J7205" i="5"/>
  <c r="J7204" i="5"/>
  <c r="J7203" i="5"/>
  <c r="J7202" i="5"/>
  <c r="J7201" i="5"/>
  <c r="J7200" i="5"/>
  <c r="J7199" i="5"/>
  <c r="J7198" i="5"/>
  <c r="J7197" i="5"/>
  <c r="J7196" i="5"/>
  <c r="J7195" i="5"/>
  <c r="J7194" i="5"/>
  <c r="J7193" i="5"/>
  <c r="J7192" i="5"/>
  <c r="J7191" i="5"/>
  <c r="J7190" i="5"/>
  <c r="J7189" i="5"/>
  <c r="J7188" i="5"/>
  <c r="J7187" i="5"/>
  <c r="J7186" i="5"/>
  <c r="J7185" i="5"/>
  <c r="J7184" i="5"/>
  <c r="J7183" i="5"/>
  <c r="J7182" i="5"/>
  <c r="J7181" i="5"/>
  <c r="J7180" i="5"/>
  <c r="J7179" i="5"/>
  <c r="J7178" i="5"/>
  <c r="J7177" i="5"/>
  <c r="J7176" i="5"/>
  <c r="J7175" i="5"/>
  <c r="J7174" i="5"/>
  <c r="J7173" i="5"/>
  <c r="J7172" i="5"/>
  <c r="J7171" i="5"/>
  <c r="J7170" i="5"/>
  <c r="J7169" i="5"/>
  <c r="J7168" i="5"/>
  <c r="J7167" i="5"/>
  <c r="J7166" i="5"/>
  <c r="J7165" i="5"/>
  <c r="J7164" i="5"/>
  <c r="J7163" i="5"/>
  <c r="J7162" i="5"/>
  <c r="J7161" i="5"/>
  <c r="J7160" i="5"/>
  <c r="J7159" i="5"/>
  <c r="J7158" i="5"/>
  <c r="J7157" i="5"/>
  <c r="J7156" i="5"/>
  <c r="J7155" i="5"/>
  <c r="J7154" i="5"/>
  <c r="J7153" i="5"/>
  <c r="J7152" i="5"/>
  <c r="J7151" i="5"/>
  <c r="J7150" i="5"/>
  <c r="J7149" i="5"/>
  <c r="J7148" i="5"/>
  <c r="J7147" i="5"/>
  <c r="J7146" i="5"/>
  <c r="J7145" i="5"/>
  <c r="J7144" i="5"/>
  <c r="J7143" i="5"/>
  <c r="J7142" i="5"/>
  <c r="J7141" i="5"/>
  <c r="J7140" i="5"/>
  <c r="J7139" i="5"/>
  <c r="J7138" i="5"/>
  <c r="J7137" i="5"/>
  <c r="J7136" i="5"/>
  <c r="J7135" i="5"/>
  <c r="J7134" i="5"/>
  <c r="J7133" i="5"/>
  <c r="J7132" i="5"/>
  <c r="J7131" i="5"/>
  <c r="J7130" i="5"/>
  <c r="J7129" i="5"/>
  <c r="J7128" i="5"/>
  <c r="J7127" i="5"/>
  <c r="J7126" i="5"/>
  <c r="J7125" i="5"/>
  <c r="J7124" i="5"/>
  <c r="J7123" i="5"/>
  <c r="J7122" i="5"/>
  <c r="J7121" i="5"/>
  <c r="J7120" i="5"/>
  <c r="J7119" i="5"/>
  <c r="J7118" i="5"/>
  <c r="J7117" i="5"/>
  <c r="J7116" i="5"/>
  <c r="J7115" i="5"/>
  <c r="J7114" i="5"/>
  <c r="J7113" i="5"/>
  <c r="J7112" i="5"/>
  <c r="J7111" i="5"/>
  <c r="J7110" i="5"/>
  <c r="J7109" i="5"/>
  <c r="J7108" i="5"/>
  <c r="J7107" i="5"/>
  <c r="J7106" i="5"/>
  <c r="J7105" i="5"/>
  <c r="J7104" i="5"/>
  <c r="J7103" i="5"/>
  <c r="J7102" i="5"/>
  <c r="J7101" i="5"/>
  <c r="J7100" i="5"/>
  <c r="J7099" i="5"/>
  <c r="J7098" i="5"/>
  <c r="J7097" i="5"/>
  <c r="J7096" i="5"/>
  <c r="J7095" i="5"/>
  <c r="J7094" i="5"/>
  <c r="J7093" i="5"/>
  <c r="J7092" i="5"/>
  <c r="J7091" i="5"/>
  <c r="J7090" i="5"/>
  <c r="J7089" i="5"/>
  <c r="J7088" i="5"/>
  <c r="J7087" i="5"/>
  <c r="J7086" i="5"/>
  <c r="J7085" i="5"/>
  <c r="J7084" i="5"/>
  <c r="J7083" i="5"/>
  <c r="J7082" i="5"/>
  <c r="J7081" i="5"/>
  <c r="J7080" i="5"/>
  <c r="J7079" i="5"/>
  <c r="J7078" i="5"/>
  <c r="J7077" i="5"/>
  <c r="J7076" i="5"/>
  <c r="J7075" i="5"/>
  <c r="J7074" i="5"/>
  <c r="J7073" i="5"/>
  <c r="J7072" i="5"/>
  <c r="J7071" i="5"/>
  <c r="J7070" i="5"/>
  <c r="J7069" i="5"/>
  <c r="J7068" i="5"/>
  <c r="J7067" i="5"/>
  <c r="J7066" i="5"/>
  <c r="J7065" i="5"/>
  <c r="J7064" i="5"/>
  <c r="J7063" i="5"/>
  <c r="J7062" i="5"/>
  <c r="J7061" i="5"/>
  <c r="J7060" i="5"/>
  <c r="J7059" i="5"/>
  <c r="J7058" i="5"/>
  <c r="J7057" i="5"/>
  <c r="J7056" i="5"/>
  <c r="J7055" i="5"/>
  <c r="J7054" i="5"/>
  <c r="J7053" i="5"/>
  <c r="J7052" i="5"/>
  <c r="J7051" i="5"/>
  <c r="J7050" i="5"/>
  <c r="J7049" i="5"/>
  <c r="J7048" i="5"/>
  <c r="J7047" i="5"/>
  <c r="J7046" i="5"/>
  <c r="J7045" i="5"/>
  <c r="J7044" i="5"/>
  <c r="J7043" i="5"/>
  <c r="J7042" i="5"/>
  <c r="J7041" i="5"/>
  <c r="J7040" i="5"/>
  <c r="J7039" i="5"/>
  <c r="J7038" i="5"/>
  <c r="J7037" i="5"/>
  <c r="J7036" i="5"/>
  <c r="J7035" i="5"/>
  <c r="J7034" i="5"/>
  <c r="J7033" i="5"/>
  <c r="J7032" i="5"/>
  <c r="J7031" i="5"/>
  <c r="J7030" i="5"/>
  <c r="J7029" i="5"/>
  <c r="J7028" i="5"/>
  <c r="J7027" i="5"/>
  <c r="J7026" i="5"/>
  <c r="J7025" i="5"/>
  <c r="J7024" i="5"/>
  <c r="J7023" i="5"/>
  <c r="J7022" i="5"/>
  <c r="J7021" i="5"/>
  <c r="J7020" i="5"/>
  <c r="J7019" i="5"/>
  <c r="J7018" i="5"/>
  <c r="J7017" i="5"/>
  <c r="J7016" i="5"/>
  <c r="J7015" i="5"/>
  <c r="J7014" i="5"/>
  <c r="J7013" i="5"/>
  <c r="J7012" i="5"/>
  <c r="J7011" i="5"/>
  <c r="J7010" i="5"/>
  <c r="J7009" i="5"/>
  <c r="J7008" i="5"/>
  <c r="J7007" i="5"/>
  <c r="J7006" i="5"/>
  <c r="J7005" i="5"/>
  <c r="J7004" i="5"/>
  <c r="J7003" i="5"/>
  <c r="J7002" i="5"/>
  <c r="J7001" i="5"/>
  <c r="J7000" i="5"/>
  <c r="J6999" i="5"/>
  <c r="J6998" i="5"/>
  <c r="J6997" i="5"/>
  <c r="J6996" i="5"/>
  <c r="J6995" i="5"/>
  <c r="J6994" i="5"/>
  <c r="J6993" i="5"/>
  <c r="J6992" i="5"/>
  <c r="J6991" i="5"/>
  <c r="J6990" i="5"/>
  <c r="J6989" i="5"/>
  <c r="J6988" i="5"/>
  <c r="J6987" i="5"/>
  <c r="J6986" i="5"/>
  <c r="J6985" i="5"/>
  <c r="J6984" i="5"/>
  <c r="J6983" i="5"/>
  <c r="J6982" i="5"/>
  <c r="J6981" i="5"/>
  <c r="J6980" i="5"/>
  <c r="J6979" i="5"/>
  <c r="J6978" i="5"/>
  <c r="J6977" i="5"/>
  <c r="J6976" i="5"/>
  <c r="J6975" i="5"/>
  <c r="J6974" i="5"/>
  <c r="J6973" i="5"/>
  <c r="J6972" i="5"/>
  <c r="J6971" i="5"/>
  <c r="J6970" i="5"/>
  <c r="J6969" i="5"/>
  <c r="J6968" i="5"/>
  <c r="J6967" i="5"/>
  <c r="J6966" i="5"/>
  <c r="J6965" i="5"/>
  <c r="J6964" i="5"/>
  <c r="J6963" i="5"/>
  <c r="J6962" i="5"/>
  <c r="J6961" i="5"/>
  <c r="J6960" i="5"/>
  <c r="J6959" i="5"/>
  <c r="J6958" i="5"/>
  <c r="J6957" i="5"/>
  <c r="J6956" i="5"/>
  <c r="J6955" i="5"/>
  <c r="J6954" i="5"/>
  <c r="J6953" i="5"/>
  <c r="J6952" i="5"/>
  <c r="J6951" i="5"/>
  <c r="J6950" i="5"/>
  <c r="J6949" i="5"/>
  <c r="J6948" i="5"/>
  <c r="J6947" i="5"/>
  <c r="J6946" i="5"/>
  <c r="J6945" i="5"/>
  <c r="J6944" i="5"/>
  <c r="J6943" i="5"/>
  <c r="J6942" i="5"/>
  <c r="J6941" i="5"/>
  <c r="J6940" i="5"/>
  <c r="J6939" i="5"/>
  <c r="J6938" i="5"/>
  <c r="J6937" i="5"/>
  <c r="J6936" i="5"/>
  <c r="J6935" i="5"/>
  <c r="J6934" i="5"/>
  <c r="J6933" i="5"/>
  <c r="J6932" i="5"/>
  <c r="J6931" i="5"/>
  <c r="J6930" i="5"/>
  <c r="J6929" i="5"/>
  <c r="J6928" i="5"/>
  <c r="J6927" i="5"/>
  <c r="J6926" i="5"/>
  <c r="J6925" i="5"/>
  <c r="J6924" i="5"/>
  <c r="J6923" i="5"/>
  <c r="J6922" i="5"/>
  <c r="J6921" i="5"/>
  <c r="J6920" i="5"/>
  <c r="J6919" i="5"/>
  <c r="J6918" i="5"/>
  <c r="J6917" i="5"/>
  <c r="J6916" i="5"/>
  <c r="J6915" i="5"/>
  <c r="J6914" i="5"/>
  <c r="J6913" i="5"/>
  <c r="J6912" i="5"/>
  <c r="J6911" i="5"/>
  <c r="J6910" i="5"/>
  <c r="J6909" i="5"/>
  <c r="J6908" i="5"/>
  <c r="J6907" i="5"/>
  <c r="J6906" i="5"/>
  <c r="J6905" i="5"/>
  <c r="J6904" i="5"/>
  <c r="J6903" i="5"/>
  <c r="J6902" i="5"/>
  <c r="J6901" i="5"/>
  <c r="J6900" i="5"/>
  <c r="J6899" i="5"/>
  <c r="J6898" i="5"/>
  <c r="J6897" i="5"/>
  <c r="J6896" i="5"/>
  <c r="J6895" i="5"/>
  <c r="J6894" i="5"/>
  <c r="J6893" i="5"/>
  <c r="J6892" i="5"/>
  <c r="J6891" i="5"/>
  <c r="J6890" i="5"/>
  <c r="J6889" i="5"/>
  <c r="J6888" i="5"/>
  <c r="J6887" i="5"/>
  <c r="J6886" i="5"/>
  <c r="J6885" i="5"/>
  <c r="J6884" i="5"/>
  <c r="J6883" i="5"/>
  <c r="J6882" i="5"/>
  <c r="J6881" i="5"/>
  <c r="J6880" i="5"/>
  <c r="J6879" i="5"/>
  <c r="J6878" i="5"/>
  <c r="J6877" i="5"/>
  <c r="J6876" i="5"/>
  <c r="J6875" i="5"/>
  <c r="J6874" i="5"/>
  <c r="J6873" i="5"/>
  <c r="J6872" i="5"/>
  <c r="J6871" i="5"/>
  <c r="J6870" i="5"/>
  <c r="J6869" i="5"/>
  <c r="J6868" i="5"/>
  <c r="J6867" i="5"/>
  <c r="J6866" i="5"/>
  <c r="J6865" i="5"/>
  <c r="J6864" i="5"/>
  <c r="J6863" i="5"/>
  <c r="J6862" i="5"/>
  <c r="J6861" i="5"/>
  <c r="J6860" i="5"/>
  <c r="J6859" i="5"/>
  <c r="J6858" i="5"/>
  <c r="J6857" i="5"/>
  <c r="J6856" i="5"/>
  <c r="J6855" i="5"/>
  <c r="J6854" i="5"/>
  <c r="J6853" i="5"/>
  <c r="J6852" i="5"/>
  <c r="J6851" i="5"/>
  <c r="J6850" i="5"/>
  <c r="J6849" i="5"/>
  <c r="J6848" i="5"/>
  <c r="J6847" i="5"/>
  <c r="J6846" i="5"/>
  <c r="J6845" i="5"/>
  <c r="J6844" i="5"/>
  <c r="J6843" i="5"/>
  <c r="J6842" i="5"/>
  <c r="J6841" i="5"/>
  <c r="J6840" i="5"/>
  <c r="J6839" i="5"/>
  <c r="J6838" i="5"/>
  <c r="J6837" i="5"/>
  <c r="J6836" i="5"/>
  <c r="J6835" i="5"/>
  <c r="J6834" i="5"/>
  <c r="J6833" i="5"/>
  <c r="J6832" i="5"/>
  <c r="J6831" i="5"/>
  <c r="J6830" i="5"/>
  <c r="J6829" i="5"/>
  <c r="J6828" i="5"/>
  <c r="J6827" i="5"/>
  <c r="J6826" i="5"/>
  <c r="J6825" i="5"/>
  <c r="J6824" i="5"/>
  <c r="J6823" i="5"/>
  <c r="J6822" i="5"/>
  <c r="J6821" i="5"/>
  <c r="J6820" i="5"/>
  <c r="J6819" i="5"/>
  <c r="J6818" i="5"/>
  <c r="J6817" i="5"/>
  <c r="J6816" i="5"/>
  <c r="J6815" i="5"/>
  <c r="J6814" i="5"/>
  <c r="J6813" i="5"/>
  <c r="J6812" i="5"/>
  <c r="J6811" i="5"/>
  <c r="J6810" i="5"/>
  <c r="J6809" i="5"/>
  <c r="J6808" i="5"/>
  <c r="J6807" i="5"/>
  <c r="J6806" i="5"/>
  <c r="J6805" i="5"/>
  <c r="J6804" i="5"/>
  <c r="J6803" i="5"/>
  <c r="J6802" i="5"/>
  <c r="J6801" i="5"/>
  <c r="J6800" i="5"/>
  <c r="J6799" i="5"/>
  <c r="J6798" i="5"/>
  <c r="J6797" i="5"/>
  <c r="J6796" i="5"/>
  <c r="J6795" i="5"/>
  <c r="J6794" i="5"/>
  <c r="J6793" i="5"/>
  <c r="J6792" i="5"/>
  <c r="J6791" i="5"/>
  <c r="J6790" i="5"/>
  <c r="J6789" i="5"/>
  <c r="J6788" i="5"/>
  <c r="J6787" i="5"/>
  <c r="J6786" i="5"/>
  <c r="J6785" i="5"/>
  <c r="J6784" i="5"/>
  <c r="J6783" i="5"/>
  <c r="J6782" i="5"/>
  <c r="J6781" i="5"/>
  <c r="J6780" i="5"/>
  <c r="J6779" i="5"/>
  <c r="J6778" i="5"/>
  <c r="J6777" i="5"/>
  <c r="J6776" i="5"/>
  <c r="J6775" i="5"/>
  <c r="J6774" i="5"/>
  <c r="J6773" i="5"/>
  <c r="J6772" i="5"/>
  <c r="J6771" i="5"/>
  <c r="J6770" i="5"/>
  <c r="J6769" i="5"/>
  <c r="J6768" i="5"/>
  <c r="J6767" i="5"/>
  <c r="J6766" i="5"/>
  <c r="J6765" i="5"/>
  <c r="J6764" i="5"/>
  <c r="J6763" i="5"/>
  <c r="J6762" i="5"/>
  <c r="J6761" i="5"/>
  <c r="J6760" i="5"/>
  <c r="J6759" i="5"/>
  <c r="J6758" i="5"/>
  <c r="J6757" i="5"/>
  <c r="J6756" i="5"/>
  <c r="J6755" i="5"/>
  <c r="J6754" i="5"/>
  <c r="J6753" i="5"/>
  <c r="J6752" i="5"/>
  <c r="J6751" i="5"/>
  <c r="J6750" i="5"/>
  <c r="J6749" i="5"/>
  <c r="J6748" i="5"/>
  <c r="J6747" i="5"/>
  <c r="J6746" i="5"/>
  <c r="J6745" i="5"/>
  <c r="J6744" i="5"/>
  <c r="J6743" i="5"/>
  <c r="J6742" i="5"/>
  <c r="J6741" i="5"/>
  <c r="J6740" i="5"/>
  <c r="J6739" i="5"/>
  <c r="J6738" i="5"/>
  <c r="J6737" i="5"/>
  <c r="J6736" i="5"/>
  <c r="J6735" i="5"/>
  <c r="J6734" i="5"/>
  <c r="J6733" i="5"/>
  <c r="J6732" i="5"/>
  <c r="J6731" i="5"/>
  <c r="J6730" i="5"/>
  <c r="J6729" i="5"/>
  <c r="J6728" i="5"/>
  <c r="J6727" i="5"/>
  <c r="J6726" i="5"/>
  <c r="J6725" i="5"/>
  <c r="J6724" i="5"/>
  <c r="J6723" i="5"/>
  <c r="J6722" i="5"/>
  <c r="J6721" i="5"/>
  <c r="J6720" i="5"/>
  <c r="J6719" i="5"/>
  <c r="J6718" i="5"/>
  <c r="J6717" i="5"/>
  <c r="J6716" i="5"/>
  <c r="J6715" i="5"/>
  <c r="J6714" i="5"/>
  <c r="J6713" i="5"/>
  <c r="J6712" i="5"/>
  <c r="J6711" i="5"/>
  <c r="J6710" i="5"/>
  <c r="J6709" i="5"/>
  <c r="J6708" i="5"/>
  <c r="J6707" i="5"/>
  <c r="J6706" i="5"/>
  <c r="J6705" i="5"/>
  <c r="J6704" i="5"/>
  <c r="J6703" i="5"/>
  <c r="J6702" i="5"/>
  <c r="J6701" i="5"/>
  <c r="J6700" i="5"/>
  <c r="J6699" i="5"/>
  <c r="J6698" i="5"/>
  <c r="J6697" i="5"/>
  <c r="J6696" i="5"/>
  <c r="J6695" i="5"/>
  <c r="J6694" i="5"/>
  <c r="J6693" i="5"/>
  <c r="J6692" i="5"/>
  <c r="J6691" i="5"/>
  <c r="J6690" i="5"/>
  <c r="J6689" i="5"/>
  <c r="J6688" i="5"/>
  <c r="J6687" i="5"/>
  <c r="J6686" i="5"/>
  <c r="J6685" i="5"/>
  <c r="J6684" i="5"/>
  <c r="J6683" i="5"/>
  <c r="J6682" i="5"/>
  <c r="J6681" i="5"/>
  <c r="J6680" i="5"/>
  <c r="J6679" i="5"/>
  <c r="J6678" i="5"/>
  <c r="J6677" i="5"/>
  <c r="J6676" i="5"/>
  <c r="J6675" i="5"/>
  <c r="J6674" i="5"/>
  <c r="J6673" i="5"/>
  <c r="J6672" i="5"/>
  <c r="J6671" i="5"/>
  <c r="J6670" i="5"/>
  <c r="J6669" i="5"/>
  <c r="J6668" i="5"/>
  <c r="J6667" i="5"/>
  <c r="J6666" i="5"/>
  <c r="J6665" i="5"/>
  <c r="J6664" i="5"/>
  <c r="J6663" i="5"/>
  <c r="J6662" i="5"/>
  <c r="J6661" i="5"/>
  <c r="J6660" i="5"/>
  <c r="J6659" i="5"/>
  <c r="J6658" i="5"/>
  <c r="J6657" i="5"/>
  <c r="J6656" i="5"/>
  <c r="J6655" i="5"/>
  <c r="J6654" i="5"/>
  <c r="J6653" i="5"/>
  <c r="J6652" i="5"/>
  <c r="J6651" i="5"/>
  <c r="J6650" i="5"/>
  <c r="J6649" i="5"/>
  <c r="J6648" i="5"/>
  <c r="J6647" i="5"/>
  <c r="J6646" i="5"/>
  <c r="J6645" i="5"/>
  <c r="J6644" i="5"/>
  <c r="J6643" i="5"/>
  <c r="J6642" i="5"/>
  <c r="J6641" i="5"/>
  <c r="J6640" i="5"/>
  <c r="J6639" i="5"/>
  <c r="J6638" i="5"/>
  <c r="J6637" i="5"/>
  <c r="J6636" i="5"/>
  <c r="J6635" i="5"/>
  <c r="J6634" i="5"/>
  <c r="J6633" i="5"/>
  <c r="J6632" i="5"/>
  <c r="J6631" i="5"/>
  <c r="J6630" i="5"/>
  <c r="J6629" i="5"/>
  <c r="J6628" i="5"/>
  <c r="J6627" i="5"/>
  <c r="J6626" i="5"/>
  <c r="J6625" i="5"/>
  <c r="J6624" i="5"/>
  <c r="J6623" i="5"/>
  <c r="J6622" i="5"/>
  <c r="J6621" i="5"/>
  <c r="J6620" i="5"/>
  <c r="J6619" i="5"/>
  <c r="J6618" i="5"/>
  <c r="J6617" i="5"/>
  <c r="J6616" i="5"/>
  <c r="J6615" i="5"/>
  <c r="J6614" i="5"/>
  <c r="J6613" i="5"/>
  <c r="J6612" i="5"/>
  <c r="J6611" i="5"/>
  <c r="J6610" i="5"/>
  <c r="J6609" i="5"/>
  <c r="J6608" i="5"/>
  <c r="J6607" i="5"/>
  <c r="J6606" i="5"/>
  <c r="J6605" i="5"/>
  <c r="J6604" i="5"/>
  <c r="J6603" i="5"/>
  <c r="J6602" i="5"/>
  <c r="J6601" i="5"/>
  <c r="J6600" i="5"/>
  <c r="J6599" i="5"/>
  <c r="J6598" i="5"/>
  <c r="J6597" i="5"/>
  <c r="J6596" i="5"/>
  <c r="J6595" i="5"/>
  <c r="J6594" i="5"/>
  <c r="J6593" i="5"/>
  <c r="J6592" i="5"/>
  <c r="J6591" i="5"/>
  <c r="J6590" i="5"/>
  <c r="J6589" i="5"/>
  <c r="J6588" i="5"/>
  <c r="J6587" i="5"/>
  <c r="J6586" i="5"/>
  <c r="J6585" i="5"/>
  <c r="J6584" i="5"/>
  <c r="J6583" i="5"/>
  <c r="J6582" i="5"/>
  <c r="J6581" i="5"/>
  <c r="J6580" i="5"/>
  <c r="J6579" i="5"/>
  <c r="J6578" i="5"/>
  <c r="J6577" i="5"/>
  <c r="J6576" i="5"/>
  <c r="J6575" i="5"/>
  <c r="J6574" i="5"/>
  <c r="J6573" i="5"/>
  <c r="J6572" i="5"/>
  <c r="J6571" i="5"/>
  <c r="J6570" i="5"/>
  <c r="J6569" i="5"/>
  <c r="J6568" i="5"/>
  <c r="J6567" i="5"/>
  <c r="J6566" i="5"/>
  <c r="J6565" i="5"/>
  <c r="J6564" i="5"/>
  <c r="J6563" i="5"/>
  <c r="J6562" i="5"/>
  <c r="J6561" i="5"/>
  <c r="J6560" i="5"/>
  <c r="J6559" i="5"/>
  <c r="J6558" i="5"/>
  <c r="J6557" i="5"/>
  <c r="J6556" i="5"/>
  <c r="J6555" i="5"/>
  <c r="J6554" i="5"/>
  <c r="J6553" i="5"/>
  <c r="J6552" i="5"/>
  <c r="J6551" i="5"/>
  <c r="J6550" i="5"/>
  <c r="J6549" i="5"/>
  <c r="J6548" i="5"/>
  <c r="J6547" i="5"/>
  <c r="J6546" i="5"/>
  <c r="J6545" i="5"/>
  <c r="J6544" i="5"/>
  <c r="J6543" i="5"/>
  <c r="J6542" i="5"/>
  <c r="J6541" i="5"/>
  <c r="J6540" i="5"/>
  <c r="J6539" i="5"/>
  <c r="J6538" i="5"/>
  <c r="J6537" i="5"/>
  <c r="J6536" i="5"/>
  <c r="J6535" i="5"/>
  <c r="J6534" i="5"/>
  <c r="J6533" i="5"/>
  <c r="J6532" i="5"/>
  <c r="J6531" i="5"/>
  <c r="J6530" i="5"/>
  <c r="J6529" i="5"/>
  <c r="J6528" i="5"/>
  <c r="J6527" i="5"/>
  <c r="J6526" i="5"/>
  <c r="J6525" i="5"/>
  <c r="J6524" i="5"/>
  <c r="J6523" i="5"/>
  <c r="J6522" i="5"/>
  <c r="J6521" i="5"/>
  <c r="J6520" i="5"/>
  <c r="J6519" i="5"/>
  <c r="J6518" i="5"/>
  <c r="J6517" i="5"/>
  <c r="J6516" i="5"/>
  <c r="J6515" i="5"/>
  <c r="J6514" i="5"/>
  <c r="J6513" i="5"/>
  <c r="J6512" i="5"/>
  <c r="J6511" i="5"/>
  <c r="J6510" i="5"/>
  <c r="J6509" i="5"/>
  <c r="J6508" i="5"/>
  <c r="J6507" i="5"/>
  <c r="J6506" i="5"/>
  <c r="J6505" i="5"/>
  <c r="J6504" i="5"/>
  <c r="J6503" i="5"/>
  <c r="J6502" i="5"/>
  <c r="J6501" i="5"/>
  <c r="J6500" i="5"/>
  <c r="J6499" i="5"/>
  <c r="J6498" i="5"/>
  <c r="J6497" i="5"/>
  <c r="J6496" i="5"/>
  <c r="J6495" i="5"/>
  <c r="J6494" i="5"/>
  <c r="J6493" i="5"/>
  <c r="J6492" i="5"/>
  <c r="J6491" i="5"/>
  <c r="J6490" i="5"/>
  <c r="J6489" i="5"/>
  <c r="J6488" i="5"/>
  <c r="J6487" i="5"/>
  <c r="J6486" i="5"/>
  <c r="J6485" i="5"/>
  <c r="J6484" i="5"/>
  <c r="J6483" i="5"/>
  <c r="J6482" i="5"/>
  <c r="J6481" i="5"/>
  <c r="J6480" i="5"/>
  <c r="J6479" i="5"/>
  <c r="J6478" i="5"/>
  <c r="J6477" i="5"/>
  <c r="J6476" i="5"/>
  <c r="J6475" i="5"/>
  <c r="J6474" i="5"/>
  <c r="J6473" i="5"/>
  <c r="J6472" i="5"/>
  <c r="J6471" i="5"/>
  <c r="J6470" i="5"/>
  <c r="J6469" i="5"/>
  <c r="J6468" i="5"/>
  <c r="J6467" i="5"/>
  <c r="J6466" i="5"/>
  <c r="J6465" i="5"/>
  <c r="J6464" i="5"/>
  <c r="J6463" i="5"/>
  <c r="J6462" i="5"/>
  <c r="J6461" i="5"/>
  <c r="J6460" i="5"/>
  <c r="J6459" i="5"/>
  <c r="J6458" i="5"/>
  <c r="J6457" i="5"/>
  <c r="J6456" i="5"/>
  <c r="J6455" i="5"/>
  <c r="J6454" i="5"/>
  <c r="J6453" i="5"/>
  <c r="J6452" i="5"/>
  <c r="J6451" i="5"/>
  <c r="J6450" i="5"/>
  <c r="J6449" i="5"/>
  <c r="J6448" i="5"/>
  <c r="J6447" i="5"/>
  <c r="J6446" i="5"/>
  <c r="J6445" i="5"/>
  <c r="J6444" i="5"/>
  <c r="J6443" i="5"/>
  <c r="J6442" i="5"/>
  <c r="J6441" i="5"/>
  <c r="J6440" i="5"/>
  <c r="J6439" i="5"/>
  <c r="J6438" i="5"/>
  <c r="J6437" i="5"/>
  <c r="J6436" i="5"/>
  <c r="J6435" i="5"/>
  <c r="J6434" i="5"/>
  <c r="J6433" i="5"/>
  <c r="J6432" i="5"/>
  <c r="J6431" i="5"/>
  <c r="J6430" i="5"/>
  <c r="J6429" i="5"/>
  <c r="J6428" i="5"/>
  <c r="J6427" i="5"/>
  <c r="J6426" i="5"/>
  <c r="J6425" i="5"/>
  <c r="J6424" i="5"/>
  <c r="J6423" i="5"/>
  <c r="J6422" i="5"/>
  <c r="J6421" i="5"/>
  <c r="J6420" i="5"/>
  <c r="J6419" i="5"/>
  <c r="J6418" i="5"/>
  <c r="J6417" i="5"/>
  <c r="J6416" i="5"/>
  <c r="J6415" i="5"/>
  <c r="J6414" i="5"/>
  <c r="J6413" i="5"/>
  <c r="J6412" i="5"/>
  <c r="J6411" i="5"/>
  <c r="J6410" i="5"/>
  <c r="J6409" i="5"/>
  <c r="J6408" i="5"/>
  <c r="J6407" i="5"/>
  <c r="J6406" i="5"/>
  <c r="J6405" i="5"/>
  <c r="J6404" i="5"/>
  <c r="J6403" i="5"/>
  <c r="J6402" i="5"/>
  <c r="J6401" i="5"/>
  <c r="J6400" i="5"/>
  <c r="J6399" i="5"/>
  <c r="J6398" i="5"/>
  <c r="J6397" i="5"/>
  <c r="J6396" i="5"/>
  <c r="J6395" i="5"/>
  <c r="J6394" i="5"/>
  <c r="J6393" i="5"/>
  <c r="J6392" i="5"/>
  <c r="J6391" i="5"/>
  <c r="J6390" i="5"/>
  <c r="J6389" i="5"/>
  <c r="J6388" i="5"/>
  <c r="J6387" i="5"/>
  <c r="J6386" i="5"/>
  <c r="J6385" i="5"/>
  <c r="J6384" i="5"/>
  <c r="J6383" i="5"/>
  <c r="J6382" i="5"/>
  <c r="J6381" i="5"/>
  <c r="J6380" i="5"/>
  <c r="J6379" i="5"/>
  <c r="J6378" i="5"/>
  <c r="J6377" i="5"/>
  <c r="J6376" i="5"/>
  <c r="J6375" i="5"/>
  <c r="J6374" i="5"/>
  <c r="J6373" i="5"/>
  <c r="J6372" i="5"/>
  <c r="J6371" i="5"/>
  <c r="J6370" i="5"/>
  <c r="J6369" i="5"/>
  <c r="J6368" i="5"/>
  <c r="J6367" i="5"/>
  <c r="J6366" i="5"/>
  <c r="J6365" i="5"/>
  <c r="J6364" i="5"/>
  <c r="J6363" i="5"/>
  <c r="J6362" i="5"/>
  <c r="J6361" i="5"/>
  <c r="J6360" i="5"/>
  <c r="J6359" i="5"/>
  <c r="J6358" i="5"/>
  <c r="J6357" i="5"/>
  <c r="J6356" i="5"/>
  <c r="J6355" i="5"/>
  <c r="J6354" i="5"/>
  <c r="J6353" i="5"/>
  <c r="J6352" i="5"/>
  <c r="J6351" i="5"/>
  <c r="J6350" i="5"/>
  <c r="J6349" i="5"/>
  <c r="J6348" i="5"/>
  <c r="J6347" i="5"/>
  <c r="J6346" i="5"/>
  <c r="J6345" i="5"/>
  <c r="J6344" i="5"/>
  <c r="J6343" i="5"/>
  <c r="J6342" i="5"/>
  <c r="J6341" i="5"/>
  <c r="J6340" i="5"/>
  <c r="J6339" i="5"/>
  <c r="J6338" i="5"/>
  <c r="J6337" i="5"/>
  <c r="J6336" i="5"/>
  <c r="J6335" i="5"/>
  <c r="J6334" i="5"/>
  <c r="J6333" i="5"/>
  <c r="J6332" i="5"/>
  <c r="J6331" i="5"/>
  <c r="J6330" i="5"/>
  <c r="J6329" i="5"/>
  <c r="J6328" i="5"/>
  <c r="J6327" i="5"/>
  <c r="J6326" i="5"/>
  <c r="J6325" i="5"/>
  <c r="J6324" i="5"/>
  <c r="J6323" i="5"/>
  <c r="J6322" i="5"/>
  <c r="J6321" i="5"/>
  <c r="J6320" i="5"/>
  <c r="J6319" i="5"/>
  <c r="J6318" i="5"/>
  <c r="J6317" i="5"/>
  <c r="J6316" i="5"/>
  <c r="J6315" i="5"/>
  <c r="J6314" i="5"/>
  <c r="J6313" i="5"/>
  <c r="J6312" i="5"/>
  <c r="J6311" i="5"/>
  <c r="J6310" i="5"/>
  <c r="J6309" i="5"/>
  <c r="J6308" i="5"/>
  <c r="J6307" i="5"/>
  <c r="J6306" i="5"/>
  <c r="J6305" i="5"/>
  <c r="J6304" i="5"/>
  <c r="J6303" i="5"/>
  <c r="J6302" i="5"/>
  <c r="J6301" i="5"/>
  <c r="J6300" i="5"/>
  <c r="J6299" i="5"/>
  <c r="J6298" i="5"/>
  <c r="J6297" i="5"/>
  <c r="J6296" i="5"/>
  <c r="J6295" i="5"/>
  <c r="J6294" i="5"/>
  <c r="J6293" i="5"/>
  <c r="J6292" i="5"/>
  <c r="J6291" i="5"/>
  <c r="J6290" i="5"/>
  <c r="J6289" i="5"/>
  <c r="J6288" i="5"/>
  <c r="J6287" i="5"/>
  <c r="J6286" i="5"/>
  <c r="J6285" i="5"/>
  <c r="J6284" i="5"/>
  <c r="J6283" i="5"/>
  <c r="J6282" i="5"/>
  <c r="J6281" i="5"/>
  <c r="J6280" i="5"/>
  <c r="J6279" i="5"/>
  <c r="J6278" i="5"/>
  <c r="J6277" i="5"/>
  <c r="J6276" i="5"/>
  <c r="J6275" i="5"/>
  <c r="J6274" i="5"/>
  <c r="J6273" i="5"/>
  <c r="J6272" i="5"/>
  <c r="J6271" i="5"/>
  <c r="J6270" i="5"/>
  <c r="J6269" i="5"/>
  <c r="J6268" i="5"/>
  <c r="J6267" i="5"/>
  <c r="J6266" i="5"/>
  <c r="J6265" i="5"/>
  <c r="J6264" i="5"/>
  <c r="J6263" i="5"/>
  <c r="J6262" i="5"/>
  <c r="J6261" i="5"/>
  <c r="J6260" i="5"/>
  <c r="J6259" i="5"/>
  <c r="J6258" i="5"/>
  <c r="J6257" i="5"/>
  <c r="J6256" i="5"/>
  <c r="J6255" i="5"/>
  <c r="J6254" i="5"/>
  <c r="J6253" i="5"/>
  <c r="J6252" i="5"/>
  <c r="J6251" i="5"/>
  <c r="J6250" i="5"/>
  <c r="J6249" i="5"/>
  <c r="J6248" i="5"/>
  <c r="J6247" i="5"/>
  <c r="J6246" i="5"/>
  <c r="J6245" i="5"/>
  <c r="J6244" i="5"/>
  <c r="J6243" i="5"/>
  <c r="J6242" i="5"/>
  <c r="J6241" i="5"/>
  <c r="J6240" i="5"/>
  <c r="J6239" i="5"/>
  <c r="J6238" i="5"/>
  <c r="J6237" i="5"/>
  <c r="J6236" i="5"/>
  <c r="J6235" i="5"/>
  <c r="J6234" i="5"/>
  <c r="J6233" i="5"/>
  <c r="J6232" i="5"/>
  <c r="J6231" i="5"/>
  <c r="J6230" i="5"/>
  <c r="J6229" i="5"/>
  <c r="J6228" i="5"/>
  <c r="J6227" i="5"/>
  <c r="J6226" i="5"/>
  <c r="J6225" i="5"/>
  <c r="J6224" i="5"/>
  <c r="J6223" i="5"/>
  <c r="J6222" i="5"/>
  <c r="J6221" i="5"/>
  <c r="J6220" i="5"/>
  <c r="J6219" i="5"/>
  <c r="J6218" i="5"/>
  <c r="J6217" i="5"/>
  <c r="J6216" i="5"/>
  <c r="J6215" i="5"/>
  <c r="J6214" i="5"/>
  <c r="J6213" i="5"/>
  <c r="J6212" i="5"/>
  <c r="J6211" i="5"/>
  <c r="J6210" i="5"/>
  <c r="J6209" i="5"/>
  <c r="J6208" i="5"/>
  <c r="J6207" i="5"/>
  <c r="J6206" i="5"/>
  <c r="J6205" i="5"/>
  <c r="J6204" i="5"/>
  <c r="J6203" i="5"/>
  <c r="J6202" i="5"/>
  <c r="J6201" i="5"/>
  <c r="J6200" i="5"/>
  <c r="J6199" i="5"/>
  <c r="J6198" i="5"/>
  <c r="J6197" i="5"/>
  <c r="J6196" i="5"/>
  <c r="J6195" i="5"/>
  <c r="J6194" i="5"/>
  <c r="J6193" i="5"/>
  <c r="J6192" i="5"/>
  <c r="J6191" i="5"/>
  <c r="J6190" i="5"/>
  <c r="J6189" i="5"/>
  <c r="J6188" i="5"/>
  <c r="J6187" i="5"/>
  <c r="J6186" i="5"/>
  <c r="J6185" i="5"/>
  <c r="J6184" i="5"/>
  <c r="J6183" i="5"/>
  <c r="J6182" i="5"/>
  <c r="J6181" i="5"/>
  <c r="J6180" i="5"/>
  <c r="J6179" i="5"/>
  <c r="J6178" i="5"/>
  <c r="J6177" i="5"/>
  <c r="J6176" i="5"/>
  <c r="J6175" i="5"/>
  <c r="J6174" i="5"/>
  <c r="J6173" i="5"/>
  <c r="J6172" i="5"/>
  <c r="J6171" i="5"/>
  <c r="J6170" i="5"/>
  <c r="J6169" i="5"/>
  <c r="J6168" i="5"/>
  <c r="J6167" i="5"/>
  <c r="J6166" i="5"/>
  <c r="J6165" i="5"/>
  <c r="J6164" i="5"/>
  <c r="J6163" i="5"/>
  <c r="J6162" i="5"/>
  <c r="J6161" i="5"/>
  <c r="J6160" i="5"/>
  <c r="J6159" i="5"/>
  <c r="J6158" i="5"/>
  <c r="J6157" i="5"/>
  <c r="J6156" i="5"/>
  <c r="J6155" i="5"/>
  <c r="J6154" i="5"/>
  <c r="J6153" i="5"/>
  <c r="J6152" i="5"/>
  <c r="J6151" i="5"/>
  <c r="J6150" i="5"/>
  <c r="J6149" i="5"/>
  <c r="J6148" i="5"/>
  <c r="J6147" i="5"/>
  <c r="J6146" i="5"/>
  <c r="J6145" i="5"/>
  <c r="J6144" i="5"/>
  <c r="J6143" i="5"/>
  <c r="J6142" i="5"/>
  <c r="J6141" i="5"/>
  <c r="J6140" i="5"/>
  <c r="J6139" i="5"/>
  <c r="J6138" i="5"/>
  <c r="J6137" i="5"/>
  <c r="J6136" i="5"/>
  <c r="J6135" i="5"/>
  <c r="J6134" i="5"/>
  <c r="J6133" i="5"/>
  <c r="J6132" i="5"/>
  <c r="J6131" i="5"/>
  <c r="J6130" i="5"/>
  <c r="J6129" i="5"/>
  <c r="J6128" i="5"/>
  <c r="J6127" i="5"/>
  <c r="J6126" i="5"/>
  <c r="J6125" i="5"/>
  <c r="J6124" i="5"/>
  <c r="J6123" i="5"/>
  <c r="J6122" i="5"/>
  <c r="J6121" i="5"/>
  <c r="J6120" i="5"/>
  <c r="J6119" i="5"/>
  <c r="J6118" i="5"/>
  <c r="J6117" i="5"/>
  <c r="J6116" i="5"/>
  <c r="J6115" i="5"/>
  <c r="J6114" i="5"/>
  <c r="J6113" i="5"/>
  <c r="J6112" i="5"/>
  <c r="J6111" i="5"/>
  <c r="J6110" i="5"/>
  <c r="J6109" i="5"/>
  <c r="J6108" i="5"/>
  <c r="J6107" i="5"/>
  <c r="J6106" i="5"/>
  <c r="J6105" i="5"/>
  <c r="J6104" i="5"/>
  <c r="J6103" i="5"/>
  <c r="J6102" i="5"/>
  <c r="J6101" i="5"/>
  <c r="J6100" i="5"/>
  <c r="J6099" i="5"/>
  <c r="J6098" i="5"/>
  <c r="J6097" i="5"/>
  <c r="J6096" i="5"/>
  <c r="J6095" i="5"/>
  <c r="J6094" i="5"/>
  <c r="J6093" i="5"/>
  <c r="J6092" i="5"/>
  <c r="J6091" i="5"/>
  <c r="J6090" i="5"/>
  <c r="J6089" i="5"/>
  <c r="J6088" i="5"/>
  <c r="J6087" i="5"/>
  <c r="J6086" i="5"/>
  <c r="J6085" i="5"/>
  <c r="J6084" i="5"/>
  <c r="J6083" i="5"/>
  <c r="J6082" i="5"/>
  <c r="J6081" i="5"/>
  <c r="J6080" i="5"/>
  <c r="J6079" i="5"/>
  <c r="J6078" i="5"/>
  <c r="J6077" i="5"/>
  <c r="J6076" i="5"/>
  <c r="J6075" i="5"/>
  <c r="J6074" i="5"/>
  <c r="J6073" i="5"/>
  <c r="J6072" i="5"/>
  <c r="J6071" i="5"/>
  <c r="J6070" i="5"/>
  <c r="J6069" i="5"/>
  <c r="J6068" i="5"/>
  <c r="J6067" i="5"/>
  <c r="J6066" i="5"/>
  <c r="J6065" i="5"/>
  <c r="J6064" i="5"/>
  <c r="J6063" i="5"/>
  <c r="J6062" i="5"/>
  <c r="J6061" i="5"/>
  <c r="J6060" i="5"/>
  <c r="J6059" i="5"/>
  <c r="J6058" i="5"/>
  <c r="J6057" i="5"/>
  <c r="J6056" i="5"/>
  <c r="J6055" i="5"/>
  <c r="J6054" i="5"/>
  <c r="J6053" i="5"/>
  <c r="J6052" i="5"/>
  <c r="J6051" i="5"/>
  <c r="J6050" i="5"/>
  <c r="J6049" i="5"/>
  <c r="J6048" i="5"/>
  <c r="J6047" i="5"/>
  <c r="J6046" i="5"/>
  <c r="J6045" i="5"/>
  <c r="J6044" i="5"/>
  <c r="J6043" i="5"/>
  <c r="J6042" i="5"/>
  <c r="J6041" i="5"/>
  <c r="J6040" i="5"/>
  <c r="J6039" i="5"/>
  <c r="J6038" i="5"/>
  <c r="J6037" i="5"/>
  <c r="J6036" i="5"/>
  <c r="J6035" i="5"/>
  <c r="J6034" i="5"/>
  <c r="J6033" i="5"/>
  <c r="J6032" i="5"/>
  <c r="J6031" i="5"/>
  <c r="J6030" i="5"/>
  <c r="J6029" i="5"/>
  <c r="J6028" i="5"/>
  <c r="J6027" i="5"/>
  <c r="J6026" i="5"/>
  <c r="J6025" i="5"/>
  <c r="J6024" i="5"/>
  <c r="J6023" i="5"/>
  <c r="J6022" i="5"/>
  <c r="J6021" i="5"/>
  <c r="J6020" i="5"/>
  <c r="J6019" i="5"/>
  <c r="J6018" i="5"/>
  <c r="J6017" i="5"/>
  <c r="J6016" i="5"/>
  <c r="J6015" i="5"/>
  <c r="J6014" i="5"/>
  <c r="J6013" i="5"/>
  <c r="J6012" i="5"/>
  <c r="J6011" i="5"/>
  <c r="J6010" i="5"/>
  <c r="J6009" i="5"/>
  <c r="J6008" i="5"/>
  <c r="J6007" i="5"/>
  <c r="J6006" i="5"/>
  <c r="J6005" i="5"/>
  <c r="J6004" i="5"/>
  <c r="J6003" i="5"/>
  <c r="J6002" i="5"/>
  <c r="J6001" i="5"/>
  <c r="J6000" i="5"/>
  <c r="J5999" i="5"/>
  <c r="J5998" i="5"/>
  <c r="J5997" i="5"/>
  <c r="J5996" i="5"/>
  <c r="J5995" i="5"/>
  <c r="J5994" i="5"/>
  <c r="J5993" i="5"/>
  <c r="J5992" i="5"/>
  <c r="J5991" i="5"/>
  <c r="J5990" i="5"/>
  <c r="J5989" i="5"/>
  <c r="J5988" i="5"/>
  <c r="J5987" i="5"/>
  <c r="J5986" i="5"/>
  <c r="J5985" i="5"/>
  <c r="J5984" i="5"/>
  <c r="J5983" i="5"/>
  <c r="J5982" i="5"/>
  <c r="J5981" i="5"/>
  <c r="J5980" i="5"/>
  <c r="J5979" i="5"/>
  <c r="J5978" i="5"/>
  <c r="J5977" i="5"/>
  <c r="J5976" i="5"/>
  <c r="J5975" i="5"/>
  <c r="J5974" i="5"/>
  <c r="J5973" i="5"/>
  <c r="J5972" i="5"/>
  <c r="J5971" i="5"/>
  <c r="J5970" i="5"/>
  <c r="J5969" i="5"/>
  <c r="J5968" i="5"/>
  <c r="J5967" i="5"/>
  <c r="J5966" i="5"/>
  <c r="J5965" i="5"/>
  <c r="J5964" i="5"/>
  <c r="J5963" i="5"/>
  <c r="J5962" i="5"/>
  <c r="J5961" i="5"/>
  <c r="J5960" i="5"/>
  <c r="J5959" i="5"/>
  <c r="J5958" i="5"/>
  <c r="J5957" i="5"/>
  <c r="J5956" i="5"/>
  <c r="J5955" i="5"/>
  <c r="J5954" i="5"/>
  <c r="J5953" i="5"/>
  <c r="J5952" i="5"/>
  <c r="J5951" i="5"/>
  <c r="J5950" i="5"/>
  <c r="J5949" i="5"/>
  <c r="J5948" i="5"/>
  <c r="J5947" i="5"/>
  <c r="J5946" i="5"/>
  <c r="J5945" i="5"/>
  <c r="J5944" i="5"/>
  <c r="J5943" i="5"/>
  <c r="J5942" i="5"/>
  <c r="J5941" i="5"/>
  <c r="J5940" i="5"/>
  <c r="J5939" i="5"/>
  <c r="J5938" i="5"/>
  <c r="J5937" i="5"/>
  <c r="J5936" i="5"/>
  <c r="J5935" i="5"/>
  <c r="J5934" i="5"/>
  <c r="J5933" i="5"/>
  <c r="J5932" i="5"/>
  <c r="J5931" i="5"/>
  <c r="J5930" i="5"/>
  <c r="J5929" i="5"/>
  <c r="J5928" i="5"/>
  <c r="J5927" i="5"/>
  <c r="J5926" i="5"/>
  <c r="J5925" i="5"/>
  <c r="J5924" i="5"/>
  <c r="J5923" i="5"/>
  <c r="J5922" i="5"/>
  <c r="J5921" i="5"/>
  <c r="J5920" i="5"/>
  <c r="J5919" i="5"/>
  <c r="J5918" i="5"/>
  <c r="J5917" i="5"/>
  <c r="J5916" i="5"/>
  <c r="J5915" i="5"/>
  <c r="J5914" i="5"/>
  <c r="J5913" i="5"/>
  <c r="J5912" i="5"/>
  <c r="J5911" i="5"/>
  <c r="J5910" i="5"/>
  <c r="J5909" i="5"/>
  <c r="J5908" i="5"/>
  <c r="J5907" i="5"/>
  <c r="J5906" i="5"/>
  <c r="J5905" i="5"/>
  <c r="J5904" i="5"/>
  <c r="J5903" i="5"/>
  <c r="J5902" i="5"/>
  <c r="J5901" i="5"/>
  <c r="J5900" i="5"/>
  <c r="J5899" i="5"/>
  <c r="J5898" i="5"/>
  <c r="J5897" i="5"/>
  <c r="J5896" i="5"/>
  <c r="J5895" i="5"/>
  <c r="J5894" i="5"/>
  <c r="J5893" i="5"/>
  <c r="J5892" i="5"/>
  <c r="J5891" i="5"/>
  <c r="J5890" i="5"/>
  <c r="J5889" i="5"/>
  <c r="J5888" i="5"/>
  <c r="J5887" i="5"/>
  <c r="J5886" i="5"/>
  <c r="J5885" i="5"/>
  <c r="J5884" i="5"/>
  <c r="J5883" i="5"/>
  <c r="J5882" i="5"/>
  <c r="J5881" i="5"/>
  <c r="J5880" i="5"/>
  <c r="J5879" i="5"/>
  <c r="J5878" i="5"/>
  <c r="J5877" i="5"/>
  <c r="J5876" i="5"/>
  <c r="J5875" i="5"/>
  <c r="J5874" i="5"/>
  <c r="J5873" i="5"/>
  <c r="J5872" i="5"/>
  <c r="J5871" i="5"/>
  <c r="J5870" i="5"/>
  <c r="J5869" i="5"/>
  <c r="J5868" i="5"/>
  <c r="J5867" i="5"/>
  <c r="J5866" i="5"/>
  <c r="J5865" i="5"/>
  <c r="J5864" i="5"/>
  <c r="J5863" i="5"/>
  <c r="J5862" i="5"/>
  <c r="J5861" i="5"/>
  <c r="J5860" i="5"/>
  <c r="J5859" i="5"/>
  <c r="J5858" i="5"/>
  <c r="J5857" i="5"/>
  <c r="J5856" i="5"/>
  <c r="J5855" i="5"/>
  <c r="J5854" i="5"/>
  <c r="J5853" i="5"/>
  <c r="J5852" i="5"/>
  <c r="J5851" i="5"/>
  <c r="J5850" i="5"/>
  <c r="J5849" i="5"/>
  <c r="J5848" i="5"/>
  <c r="J5847" i="5"/>
  <c r="J5846" i="5"/>
  <c r="J5845" i="5"/>
  <c r="J5844" i="5"/>
  <c r="J5843" i="5"/>
  <c r="J5842" i="5"/>
  <c r="J5841" i="5"/>
  <c r="J5840" i="5"/>
  <c r="J5839" i="5"/>
  <c r="J5838" i="5"/>
  <c r="J5837" i="5"/>
  <c r="J5836" i="5"/>
  <c r="J5835" i="5"/>
  <c r="J5834" i="5"/>
  <c r="J5833" i="5"/>
  <c r="J5832" i="5"/>
  <c r="J5831" i="5"/>
  <c r="J5830" i="5"/>
  <c r="J5829" i="5"/>
  <c r="J5828" i="5"/>
  <c r="J5827" i="5"/>
  <c r="J5826" i="5"/>
  <c r="J5825" i="5"/>
  <c r="J5824" i="5"/>
  <c r="J5823" i="5"/>
  <c r="J5822" i="5"/>
  <c r="J5821" i="5"/>
  <c r="J5820" i="5"/>
  <c r="J5819" i="5"/>
  <c r="J5818" i="5"/>
  <c r="J5817" i="5"/>
  <c r="J5816" i="5"/>
  <c r="J5815" i="5"/>
  <c r="J5814" i="5"/>
  <c r="J5813" i="5"/>
  <c r="J5812" i="5"/>
  <c r="J5811" i="5"/>
  <c r="J5810" i="5"/>
  <c r="J5809" i="5"/>
  <c r="J5808" i="5"/>
  <c r="J5807" i="5"/>
  <c r="J5806" i="5"/>
  <c r="J5805" i="5"/>
  <c r="J5804" i="5"/>
  <c r="J5803" i="5"/>
  <c r="J5802" i="5"/>
  <c r="J5801" i="5"/>
  <c r="J5800" i="5"/>
  <c r="J5799" i="5"/>
  <c r="J5798" i="5"/>
  <c r="J5797" i="5"/>
  <c r="J5796" i="5"/>
  <c r="J5795" i="5"/>
  <c r="J5794" i="5"/>
  <c r="J5793" i="5"/>
  <c r="J5792" i="5"/>
  <c r="J5791" i="5"/>
  <c r="J5790" i="5"/>
  <c r="J5789" i="5"/>
  <c r="J5788" i="5"/>
  <c r="J5787" i="5"/>
  <c r="J5786" i="5"/>
  <c r="J5785" i="5"/>
  <c r="J5784" i="5"/>
  <c r="J5783" i="5"/>
  <c r="J5782" i="5"/>
  <c r="J5781" i="5"/>
  <c r="J5780" i="5"/>
  <c r="J5779" i="5"/>
  <c r="J5778" i="5"/>
  <c r="J5777" i="5"/>
  <c r="J5776" i="5"/>
  <c r="J5775" i="5"/>
  <c r="J5774" i="5"/>
  <c r="J5773" i="5"/>
  <c r="J5772" i="5"/>
  <c r="J5771" i="5"/>
  <c r="J5770" i="5"/>
  <c r="J5769" i="5"/>
  <c r="J5768" i="5"/>
  <c r="J5767" i="5"/>
  <c r="J5766" i="5"/>
  <c r="J5765" i="5"/>
  <c r="J5764" i="5"/>
  <c r="J5763" i="5"/>
  <c r="J5762" i="5"/>
  <c r="J5761" i="5"/>
  <c r="J5760" i="5"/>
  <c r="J5759" i="5"/>
  <c r="J5758" i="5"/>
  <c r="J5757" i="5"/>
  <c r="J5756" i="5"/>
  <c r="J5755" i="5"/>
  <c r="J5754" i="5"/>
  <c r="J5753" i="5"/>
  <c r="J5752" i="5"/>
  <c r="J5751" i="5"/>
  <c r="J5750" i="5"/>
  <c r="J5749" i="5"/>
  <c r="J5748" i="5"/>
  <c r="J5747" i="5"/>
  <c r="J5746" i="5"/>
  <c r="J5745" i="5"/>
  <c r="J5744" i="5"/>
  <c r="J5743" i="5"/>
  <c r="J5742" i="5"/>
  <c r="J5741" i="5"/>
  <c r="J5740" i="5"/>
  <c r="J5739" i="5"/>
  <c r="J5738" i="5"/>
  <c r="J5737" i="5"/>
  <c r="J5736" i="5"/>
  <c r="J5735" i="5"/>
  <c r="J5734" i="5"/>
  <c r="J5733" i="5"/>
  <c r="J5732" i="5"/>
  <c r="J5731" i="5"/>
  <c r="J5730" i="5"/>
  <c r="J5729" i="5"/>
  <c r="J5728" i="5"/>
  <c r="J5727" i="5"/>
  <c r="J5726" i="5"/>
  <c r="J5725" i="5"/>
  <c r="J5724" i="5"/>
  <c r="J5723" i="5"/>
  <c r="J5722" i="5"/>
  <c r="J5721" i="5"/>
  <c r="J5720" i="5"/>
  <c r="J5719" i="5"/>
  <c r="J5718" i="5"/>
  <c r="J5717" i="5"/>
  <c r="J5716" i="5"/>
  <c r="J5715" i="5"/>
  <c r="J5714" i="5"/>
  <c r="J5713" i="5"/>
  <c r="J5712" i="5"/>
  <c r="J5711" i="5"/>
  <c r="J5710" i="5"/>
  <c r="J5709" i="5"/>
  <c r="J5708" i="5"/>
  <c r="J5707" i="5"/>
  <c r="J5706" i="5"/>
  <c r="J5705" i="5"/>
  <c r="J5704" i="5"/>
  <c r="J5703" i="5"/>
  <c r="J5702" i="5"/>
  <c r="J5701" i="5"/>
  <c r="J5700" i="5"/>
  <c r="J5699" i="5"/>
  <c r="J5698" i="5"/>
  <c r="J5697" i="5"/>
  <c r="J5696" i="5"/>
  <c r="J5695" i="5"/>
  <c r="J5694" i="5"/>
  <c r="J5693" i="5"/>
  <c r="J5692" i="5"/>
  <c r="J5691" i="5"/>
  <c r="J5690" i="5"/>
  <c r="J5689" i="5"/>
  <c r="J5688" i="5"/>
  <c r="J5687" i="5"/>
  <c r="J5686" i="5"/>
  <c r="J5685" i="5"/>
  <c r="J5684" i="5"/>
  <c r="J5683" i="5"/>
  <c r="J5682" i="5"/>
  <c r="J5681" i="5"/>
  <c r="J5680" i="5"/>
  <c r="J5679" i="5"/>
  <c r="J5678" i="5"/>
  <c r="J5677" i="5"/>
  <c r="J5676" i="5"/>
  <c r="J5675" i="5"/>
  <c r="J5674" i="5"/>
  <c r="J5673" i="5"/>
  <c r="J5672" i="5"/>
  <c r="J5671" i="5"/>
  <c r="J5670" i="5"/>
  <c r="J5669" i="5"/>
  <c r="J5668" i="5"/>
  <c r="J5667" i="5"/>
  <c r="J5666" i="5"/>
  <c r="J5665" i="5"/>
  <c r="J5664" i="5"/>
  <c r="J5663" i="5"/>
  <c r="J5662" i="5"/>
  <c r="J5661" i="5"/>
  <c r="J5660" i="5"/>
  <c r="J5659" i="5"/>
  <c r="J5658" i="5"/>
  <c r="J5657" i="5"/>
  <c r="J5656" i="5"/>
  <c r="J5655" i="5"/>
  <c r="J5654" i="5"/>
  <c r="J5653" i="5"/>
  <c r="J5652" i="5"/>
  <c r="J5651" i="5"/>
  <c r="J5650" i="5"/>
  <c r="J5649" i="5"/>
  <c r="J5648" i="5"/>
  <c r="J5647" i="5"/>
  <c r="J5646" i="5"/>
  <c r="J5645" i="5"/>
  <c r="J5644" i="5"/>
  <c r="J5643" i="5"/>
  <c r="J5642" i="5"/>
  <c r="J5641" i="5"/>
  <c r="J5640" i="5"/>
  <c r="J5639" i="5"/>
  <c r="J5638" i="5"/>
  <c r="J5637" i="5"/>
  <c r="J5636" i="5"/>
  <c r="J5635" i="5"/>
  <c r="J5634" i="5"/>
  <c r="J5633" i="5"/>
  <c r="J5632" i="5"/>
  <c r="J5631" i="5"/>
  <c r="J5630" i="5"/>
  <c r="J5629" i="5"/>
  <c r="J5628" i="5"/>
  <c r="J5627" i="5"/>
  <c r="J5626" i="5"/>
  <c r="J5625" i="5"/>
  <c r="J5624" i="5"/>
  <c r="J5623" i="5"/>
  <c r="J5622" i="5"/>
  <c r="J5621" i="5"/>
  <c r="J5620" i="5"/>
  <c r="J5619" i="5"/>
  <c r="J5618" i="5"/>
  <c r="J5617" i="5"/>
  <c r="J5616" i="5"/>
  <c r="J5615" i="5"/>
  <c r="J5614" i="5"/>
  <c r="J5613" i="5"/>
  <c r="J5612" i="5"/>
  <c r="J5611" i="5"/>
  <c r="J5610" i="5"/>
  <c r="J5609" i="5"/>
  <c r="J5608" i="5"/>
  <c r="J5607" i="5"/>
  <c r="J5606" i="5"/>
  <c r="J5605" i="5"/>
  <c r="J5604" i="5"/>
  <c r="J5603" i="5"/>
  <c r="J5602" i="5"/>
  <c r="J5601" i="5"/>
  <c r="J5600" i="5"/>
  <c r="J5599" i="5"/>
  <c r="J5598" i="5"/>
  <c r="J5597" i="5"/>
  <c r="J5596" i="5"/>
  <c r="J5595" i="5"/>
  <c r="J5594" i="5"/>
  <c r="J5593" i="5"/>
  <c r="J5592" i="5"/>
  <c r="J5591" i="5"/>
  <c r="J5590" i="5"/>
  <c r="J5589" i="5"/>
  <c r="J5588" i="5"/>
  <c r="J5587" i="5"/>
  <c r="J5586" i="5"/>
  <c r="J5585" i="5"/>
  <c r="J5584" i="5"/>
  <c r="J5583" i="5"/>
  <c r="J5582" i="5"/>
  <c r="J5581" i="5"/>
  <c r="J5580" i="5"/>
  <c r="J5579" i="5"/>
  <c r="J5578" i="5"/>
  <c r="J5577" i="5"/>
  <c r="J5576" i="5"/>
  <c r="J5575" i="5"/>
  <c r="J5574" i="5"/>
  <c r="J5573" i="5"/>
  <c r="J5572" i="5"/>
  <c r="J5571" i="5"/>
  <c r="J5570" i="5"/>
  <c r="J5569" i="5"/>
  <c r="J5568" i="5"/>
  <c r="J5567" i="5"/>
  <c r="J5566" i="5"/>
  <c r="J5565" i="5"/>
  <c r="J5564" i="5"/>
  <c r="J5563" i="5"/>
  <c r="J5562" i="5"/>
  <c r="J5561" i="5"/>
  <c r="J5560" i="5"/>
  <c r="J5559" i="5"/>
  <c r="J5558" i="5"/>
  <c r="J5557" i="5"/>
  <c r="J5556" i="5"/>
  <c r="J5555" i="5"/>
  <c r="J5554" i="5"/>
  <c r="J5553" i="5"/>
  <c r="J5552" i="5"/>
  <c r="J5551" i="5"/>
  <c r="J5550" i="5"/>
  <c r="J5549" i="5"/>
  <c r="J5548" i="5"/>
  <c r="J5547" i="5"/>
  <c r="J5546" i="5"/>
  <c r="J5545" i="5"/>
  <c r="J5544" i="5"/>
  <c r="J5543" i="5"/>
  <c r="J5542" i="5"/>
  <c r="J5541" i="5"/>
  <c r="J5540" i="5"/>
  <c r="J5539" i="5"/>
  <c r="J5538" i="5"/>
  <c r="J5537" i="5"/>
  <c r="J5536" i="5"/>
  <c r="J5535" i="5"/>
  <c r="J5534" i="5"/>
  <c r="J5533" i="5"/>
  <c r="J5532" i="5"/>
  <c r="J5531" i="5"/>
  <c r="J5530" i="5"/>
  <c r="J5529" i="5"/>
  <c r="J5528" i="5"/>
  <c r="J5527" i="5"/>
  <c r="J5526" i="5"/>
  <c r="J5525" i="5"/>
  <c r="J5524" i="5"/>
  <c r="J5523" i="5"/>
  <c r="J5522" i="5"/>
  <c r="J5521" i="5"/>
  <c r="J5520" i="5"/>
  <c r="J5519" i="5"/>
  <c r="J5518" i="5"/>
  <c r="J5517" i="5"/>
  <c r="J5516" i="5"/>
  <c r="J5515" i="5"/>
  <c r="J5514" i="5"/>
  <c r="J5513" i="5"/>
  <c r="J5512" i="5"/>
  <c r="J5511" i="5"/>
  <c r="J5510" i="5"/>
  <c r="J5509" i="5"/>
  <c r="J5508" i="5"/>
  <c r="J5507" i="5"/>
  <c r="J5506" i="5"/>
  <c r="J5505" i="5"/>
  <c r="J5504" i="5"/>
  <c r="J5503" i="5"/>
  <c r="J5502" i="5"/>
  <c r="J5501" i="5"/>
  <c r="J5500" i="5"/>
  <c r="J5499" i="5"/>
  <c r="J5498" i="5"/>
  <c r="J5497" i="5"/>
  <c r="J5496" i="5"/>
  <c r="J5495" i="5"/>
  <c r="J5494" i="5"/>
  <c r="J5493" i="5"/>
  <c r="J5492" i="5"/>
  <c r="J5491" i="5"/>
  <c r="J5490" i="5"/>
  <c r="J5489" i="5"/>
  <c r="J5488" i="5"/>
  <c r="J5487" i="5"/>
  <c r="J5486" i="5"/>
  <c r="J5485" i="5"/>
  <c r="J5484" i="5"/>
  <c r="J5483" i="5"/>
  <c r="J5482" i="5"/>
  <c r="J5481" i="5"/>
  <c r="J5480" i="5"/>
  <c r="J5479" i="5"/>
  <c r="J5478" i="5"/>
  <c r="J5477" i="5"/>
  <c r="J5476" i="5"/>
  <c r="J5475" i="5"/>
  <c r="J5474" i="5"/>
  <c r="J5473" i="5"/>
  <c r="J5472" i="5"/>
  <c r="J5471" i="5"/>
  <c r="J5470" i="5"/>
  <c r="J5469" i="5"/>
  <c r="J5468" i="5"/>
  <c r="J5467" i="5"/>
  <c r="J5466" i="5"/>
  <c r="J5465" i="5"/>
  <c r="J5464" i="5"/>
  <c r="J5463" i="5"/>
  <c r="J5462" i="5"/>
  <c r="J5461" i="5"/>
  <c r="J5460" i="5"/>
  <c r="J5459" i="5"/>
  <c r="J5458" i="5"/>
  <c r="J5457" i="5"/>
  <c r="J5456" i="5"/>
  <c r="J5455" i="5"/>
  <c r="J5454" i="5"/>
  <c r="J5453" i="5"/>
  <c r="J5452" i="5"/>
  <c r="J5451" i="5"/>
  <c r="J5450" i="5"/>
  <c r="J5449" i="5"/>
  <c r="J5448" i="5"/>
  <c r="J5447" i="5"/>
  <c r="J5446" i="5"/>
  <c r="J5445" i="5"/>
  <c r="J5444" i="5"/>
  <c r="J5443" i="5"/>
  <c r="J5442" i="5"/>
  <c r="J5441" i="5"/>
  <c r="J5440" i="5"/>
  <c r="J5439" i="5"/>
  <c r="J5438" i="5"/>
  <c r="J5437" i="5"/>
  <c r="J5436" i="5"/>
  <c r="J5435" i="5"/>
  <c r="J5434" i="5"/>
  <c r="J5433" i="5"/>
  <c r="J5432" i="5"/>
  <c r="J5431" i="5"/>
  <c r="J5430" i="5"/>
  <c r="J5429" i="5"/>
  <c r="J5428" i="5"/>
  <c r="J5427" i="5"/>
  <c r="J5426" i="5"/>
  <c r="J5425" i="5"/>
  <c r="J5424" i="5"/>
  <c r="J5423" i="5"/>
  <c r="J5422" i="5"/>
  <c r="J5421" i="5"/>
  <c r="J5420" i="5"/>
  <c r="J5419" i="5"/>
  <c r="J5418" i="5"/>
  <c r="J5417" i="5"/>
  <c r="J5416" i="5"/>
  <c r="J5415" i="5"/>
  <c r="J5414" i="5"/>
  <c r="J5413" i="5"/>
  <c r="J5412" i="5"/>
  <c r="J5411" i="5"/>
  <c r="J5410" i="5"/>
  <c r="J5409" i="5"/>
  <c r="J5408" i="5"/>
  <c r="J5407" i="5"/>
  <c r="J5406" i="5"/>
  <c r="J5405" i="5"/>
  <c r="J5404" i="5"/>
  <c r="J5403" i="5"/>
  <c r="J5402" i="5"/>
  <c r="J5401" i="5"/>
  <c r="J5400" i="5"/>
  <c r="J5399" i="5"/>
  <c r="J5398" i="5"/>
  <c r="J5397" i="5"/>
  <c r="J5396" i="5"/>
  <c r="J5395" i="5"/>
  <c r="J5394" i="5"/>
  <c r="J5393" i="5"/>
  <c r="J5392" i="5"/>
  <c r="J5391" i="5"/>
  <c r="J5390" i="5"/>
  <c r="J5389" i="5"/>
  <c r="J5388" i="5"/>
  <c r="J5387" i="5"/>
  <c r="J5386" i="5"/>
  <c r="J5385" i="5"/>
  <c r="J5384" i="5"/>
  <c r="J5383" i="5"/>
  <c r="J5382" i="5"/>
  <c r="J5381" i="5"/>
  <c r="J5380" i="5"/>
  <c r="J5379" i="5"/>
  <c r="J5378" i="5"/>
  <c r="J5377" i="5"/>
  <c r="J5376" i="5"/>
  <c r="J5375" i="5"/>
  <c r="J5374" i="5"/>
  <c r="J5373" i="5"/>
  <c r="J5372" i="5"/>
  <c r="J5371" i="5"/>
  <c r="J5370" i="5"/>
  <c r="J5369" i="5"/>
  <c r="J5368" i="5"/>
  <c r="J5367" i="5"/>
  <c r="J5366" i="5"/>
  <c r="J5365" i="5"/>
  <c r="J5364" i="5"/>
  <c r="J5363" i="5"/>
  <c r="J5362" i="5"/>
  <c r="J5361" i="5"/>
  <c r="J5360" i="5"/>
  <c r="J5359" i="5"/>
  <c r="J5358" i="5"/>
  <c r="J5357" i="5"/>
  <c r="J5356" i="5"/>
  <c r="J5355" i="5"/>
  <c r="J5354" i="5"/>
  <c r="J5353" i="5"/>
  <c r="J5352" i="5"/>
  <c r="J5351" i="5"/>
  <c r="J5350" i="5"/>
  <c r="J5349" i="5"/>
  <c r="J5348" i="5"/>
  <c r="J5347" i="5"/>
  <c r="J5346" i="5"/>
  <c r="J5345" i="5"/>
  <c r="J5344" i="5"/>
  <c r="J5343" i="5"/>
  <c r="J5342" i="5"/>
  <c r="J5341" i="5"/>
  <c r="J5340" i="5"/>
  <c r="J5339" i="5"/>
  <c r="J5338" i="5"/>
  <c r="J5337" i="5"/>
  <c r="J5336" i="5"/>
  <c r="J5335" i="5"/>
  <c r="J5334" i="5"/>
  <c r="J5333" i="5"/>
  <c r="J5332" i="5"/>
  <c r="J5331" i="5"/>
  <c r="J5330" i="5"/>
  <c r="J5329" i="5"/>
  <c r="J5328" i="5"/>
  <c r="J5327" i="5"/>
  <c r="J5326" i="5"/>
  <c r="J5325" i="5"/>
  <c r="J5324" i="5"/>
  <c r="J5323" i="5"/>
  <c r="J5322" i="5"/>
  <c r="J5321" i="5"/>
  <c r="J5320" i="5"/>
  <c r="J5319" i="5"/>
  <c r="J5318" i="5"/>
  <c r="J5317" i="5"/>
  <c r="J5316" i="5"/>
  <c r="J5315" i="5"/>
  <c r="J5314" i="5"/>
  <c r="J5313" i="5"/>
  <c r="J5312" i="5"/>
  <c r="J5311" i="5"/>
  <c r="J5310" i="5"/>
  <c r="J5309" i="5"/>
  <c r="J5308" i="5"/>
  <c r="J5307" i="5"/>
  <c r="J5306" i="5"/>
  <c r="J5305" i="5"/>
  <c r="J5304" i="5"/>
  <c r="J5303" i="5"/>
  <c r="J5302" i="5"/>
  <c r="J5301" i="5"/>
  <c r="J5300" i="5"/>
  <c r="J5299" i="5"/>
  <c r="J5298" i="5"/>
  <c r="J5297" i="5"/>
  <c r="J5296" i="5"/>
  <c r="J5295" i="5"/>
  <c r="J5294" i="5"/>
  <c r="J5293" i="5"/>
  <c r="J5292" i="5"/>
  <c r="J5291" i="5"/>
  <c r="J5290" i="5"/>
  <c r="J5289" i="5"/>
  <c r="J5288" i="5"/>
  <c r="J5287" i="5"/>
  <c r="J5286" i="5"/>
  <c r="J5285" i="5"/>
  <c r="J5284" i="5"/>
  <c r="J5283" i="5"/>
  <c r="J5282" i="5"/>
  <c r="J5281" i="5"/>
  <c r="J5280" i="5"/>
  <c r="J5279" i="5"/>
  <c r="J5278" i="5"/>
  <c r="J5277" i="5"/>
  <c r="J5276" i="5"/>
  <c r="J5275" i="5"/>
  <c r="J5274" i="5"/>
  <c r="J5273" i="5"/>
  <c r="J5272" i="5"/>
  <c r="J5271" i="5"/>
  <c r="J5270" i="5"/>
  <c r="J5269" i="5"/>
  <c r="J5268" i="5"/>
  <c r="J5267" i="5"/>
  <c r="J5266" i="5"/>
  <c r="J5265" i="5"/>
  <c r="J5264" i="5"/>
  <c r="J5263" i="5"/>
  <c r="J5262" i="5"/>
  <c r="J5261" i="5"/>
  <c r="J5260" i="5"/>
  <c r="J5259" i="5"/>
  <c r="J5258" i="5"/>
  <c r="J5257" i="5"/>
  <c r="J5256" i="5"/>
  <c r="J5255" i="5"/>
  <c r="J5254" i="5"/>
  <c r="J5253" i="5"/>
  <c r="J5252" i="5"/>
  <c r="J5251" i="5"/>
  <c r="J5250" i="5"/>
  <c r="J5249" i="5"/>
  <c r="J5248" i="5"/>
  <c r="J5247" i="5"/>
  <c r="J5246" i="5"/>
  <c r="J5245" i="5"/>
  <c r="J5244" i="5"/>
  <c r="J5243" i="5"/>
  <c r="J5242" i="5"/>
  <c r="J5241" i="5"/>
  <c r="J5240" i="5"/>
  <c r="J5239" i="5"/>
  <c r="J5238" i="5"/>
  <c r="J5237" i="5"/>
  <c r="J5236" i="5"/>
  <c r="J5235" i="5"/>
  <c r="J5234" i="5"/>
  <c r="J5233" i="5"/>
  <c r="J5232" i="5"/>
  <c r="J5231" i="5"/>
  <c r="J5230" i="5"/>
  <c r="J5229" i="5"/>
  <c r="J5228" i="5"/>
  <c r="J5227" i="5"/>
  <c r="J5226" i="5"/>
  <c r="J5225" i="5"/>
  <c r="J5224" i="5"/>
  <c r="J5223" i="5"/>
  <c r="J5222" i="5"/>
  <c r="J5221" i="5"/>
  <c r="J5220" i="5"/>
  <c r="J5219" i="5"/>
  <c r="J5218" i="5"/>
  <c r="J5217" i="5"/>
  <c r="J5216" i="5"/>
  <c r="J5215" i="5"/>
  <c r="J5214" i="5"/>
  <c r="J5213" i="5"/>
  <c r="J5212" i="5"/>
  <c r="J5211" i="5"/>
  <c r="J5210" i="5"/>
  <c r="J5209" i="5"/>
  <c r="J5208" i="5"/>
  <c r="J5207" i="5"/>
  <c r="J5206" i="5"/>
  <c r="J5205" i="5"/>
  <c r="J5204" i="5"/>
  <c r="J5203" i="5"/>
  <c r="J5202" i="5"/>
  <c r="J5201" i="5"/>
  <c r="J5200" i="5"/>
  <c r="J5199" i="5"/>
  <c r="J5198" i="5"/>
  <c r="J5197" i="5"/>
  <c r="J5196" i="5"/>
  <c r="J5195" i="5"/>
  <c r="J5194" i="5"/>
  <c r="J5193" i="5"/>
  <c r="J5192" i="5"/>
  <c r="J5191" i="5"/>
  <c r="J5190" i="5"/>
  <c r="J5189" i="5"/>
  <c r="J5188" i="5"/>
  <c r="J5187" i="5"/>
  <c r="J5186" i="5"/>
  <c r="J5185" i="5"/>
  <c r="J5184" i="5"/>
  <c r="J5183" i="5"/>
  <c r="J5182" i="5"/>
  <c r="J5181" i="5"/>
  <c r="J5180" i="5"/>
  <c r="J5179" i="5"/>
  <c r="J5178" i="5"/>
  <c r="J5177" i="5"/>
  <c r="J5176" i="5"/>
  <c r="J5175" i="5"/>
  <c r="J5174" i="5"/>
  <c r="J5173" i="5"/>
  <c r="J5172" i="5"/>
  <c r="J5171" i="5"/>
  <c r="J5170" i="5"/>
  <c r="J5169" i="5"/>
  <c r="J5168" i="5"/>
  <c r="J5167" i="5"/>
  <c r="J5166" i="5"/>
  <c r="J5165" i="5"/>
  <c r="J5164" i="5"/>
  <c r="J5163" i="5"/>
  <c r="J5162" i="5"/>
  <c r="J5161" i="5"/>
  <c r="J5160" i="5"/>
  <c r="J5159" i="5"/>
  <c r="J5158" i="5"/>
  <c r="J5157" i="5"/>
  <c r="J5156" i="5"/>
  <c r="J5155" i="5"/>
  <c r="J5154" i="5"/>
  <c r="J5153" i="5"/>
  <c r="J5152" i="5"/>
  <c r="J5151" i="5"/>
  <c r="J5150" i="5"/>
  <c r="J5149" i="5"/>
  <c r="J5148" i="5"/>
  <c r="J5147" i="5"/>
  <c r="J5146" i="5"/>
  <c r="J5145" i="5"/>
  <c r="J5144" i="5"/>
  <c r="J5143" i="5"/>
  <c r="J5142" i="5"/>
  <c r="J5141" i="5"/>
  <c r="J5140" i="5"/>
  <c r="J5139" i="5"/>
  <c r="J5138" i="5"/>
  <c r="J5137" i="5"/>
  <c r="J5136" i="5"/>
  <c r="J5135" i="5"/>
  <c r="J5134" i="5"/>
  <c r="J5133" i="5"/>
  <c r="J5132" i="5"/>
  <c r="J5131" i="5"/>
  <c r="J5130" i="5"/>
  <c r="J5129" i="5"/>
  <c r="J5128" i="5"/>
  <c r="J5127" i="5"/>
  <c r="J5126" i="5"/>
  <c r="J5125" i="5"/>
  <c r="J5124" i="5"/>
  <c r="J5123" i="5"/>
  <c r="J5122" i="5"/>
  <c r="J5121" i="5"/>
  <c r="J5120" i="5"/>
  <c r="J5119" i="5"/>
  <c r="J5118" i="5"/>
  <c r="J5117" i="5"/>
  <c r="J5116" i="5"/>
  <c r="J5115" i="5"/>
  <c r="J5114" i="5"/>
  <c r="J5113" i="5"/>
  <c r="J5112" i="5"/>
  <c r="J5111" i="5"/>
  <c r="J5110" i="5"/>
  <c r="J5109" i="5"/>
  <c r="J5108" i="5"/>
  <c r="J5107" i="5"/>
  <c r="J5106" i="5"/>
  <c r="J5105" i="5"/>
  <c r="J5104" i="5"/>
  <c r="J5103" i="5"/>
  <c r="J5102" i="5"/>
  <c r="J5101" i="5"/>
  <c r="J5100" i="5"/>
  <c r="J5099" i="5"/>
  <c r="J5098" i="5"/>
  <c r="J5097" i="5"/>
  <c r="J5096" i="5"/>
  <c r="J5095" i="5"/>
  <c r="J5094" i="5"/>
  <c r="J5093" i="5"/>
  <c r="J5092" i="5"/>
  <c r="J5091" i="5"/>
  <c r="J5090" i="5"/>
  <c r="J5089" i="5"/>
  <c r="J5088" i="5"/>
  <c r="J5087" i="5"/>
  <c r="J5086" i="5"/>
  <c r="J5085" i="5"/>
  <c r="J5084" i="5"/>
  <c r="J5083" i="5"/>
  <c r="J5082" i="5"/>
  <c r="J5081" i="5"/>
  <c r="J5080" i="5"/>
  <c r="J5079" i="5"/>
  <c r="J5078" i="5"/>
  <c r="J5077" i="5"/>
  <c r="J5076" i="5"/>
  <c r="J5075" i="5"/>
  <c r="J5074" i="5"/>
  <c r="J5073" i="5"/>
  <c r="J5072" i="5"/>
  <c r="J5071" i="5"/>
  <c r="J5070" i="5"/>
  <c r="J5069" i="5"/>
  <c r="J5068" i="5"/>
  <c r="J5067" i="5"/>
  <c r="J5066" i="5"/>
  <c r="J5065" i="5"/>
  <c r="J5064" i="5"/>
  <c r="J5063" i="5"/>
  <c r="J5062" i="5"/>
  <c r="J5061" i="5"/>
  <c r="J5060" i="5"/>
  <c r="J5059" i="5"/>
  <c r="J5058" i="5"/>
  <c r="J5057" i="5"/>
  <c r="J5056" i="5"/>
  <c r="J5055" i="5"/>
  <c r="J5054" i="5"/>
  <c r="J5053" i="5"/>
  <c r="J5052" i="5"/>
  <c r="J5051" i="5"/>
  <c r="J5050" i="5"/>
  <c r="J5049" i="5"/>
  <c r="J5048" i="5"/>
  <c r="J5047" i="5"/>
  <c r="J5046" i="5"/>
  <c r="J5045" i="5"/>
  <c r="J5044" i="5"/>
  <c r="J5043" i="5"/>
  <c r="J5042" i="5"/>
  <c r="J5041" i="5"/>
  <c r="J5040" i="5"/>
  <c r="J5039" i="5"/>
  <c r="J5038" i="5"/>
  <c r="J5037" i="5"/>
  <c r="J5036" i="5"/>
  <c r="J5035" i="5"/>
  <c r="J5034" i="5"/>
  <c r="J5033" i="5"/>
  <c r="J5032" i="5"/>
  <c r="J5031" i="5"/>
  <c r="J5030" i="5"/>
  <c r="J5029" i="5"/>
  <c r="J5028" i="5"/>
  <c r="J5027" i="5"/>
  <c r="J5026" i="5"/>
  <c r="J5025" i="5"/>
  <c r="J5024" i="5"/>
  <c r="J5023" i="5"/>
  <c r="J5022" i="5"/>
  <c r="J5021" i="5"/>
  <c r="J5020" i="5"/>
  <c r="J5019" i="5"/>
  <c r="J5018" i="5"/>
  <c r="J5017" i="5"/>
  <c r="J5016" i="5"/>
  <c r="J5015" i="5"/>
  <c r="J5014" i="5"/>
  <c r="J5013" i="5"/>
  <c r="J5012" i="5"/>
  <c r="J5011" i="5"/>
  <c r="J5010" i="5"/>
  <c r="J5009" i="5"/>
  <c r="J5008" i="5"/>
  <c r="J5007" i="5"/>
  <c r="J5006" i="5"/>
  <c r="J5005" i="5"/>
  <c r="J5004" i="5"/>
  <c r="J5003" i="5"/>
  <c r="J5002" i="5"/>
  <c r="J5001" i="5"/>
  <c r="J5000" i="5"/>
  <c r="J4999" i="5"/>
  <c r="J4998" i="5"/>
  <c r="J4997" i="5"/>
  <c r="J4996" i="5"/>
  <c r="J4995" i="5"/>
  <c r="J4994" i="5"/>
  <c r="J4993" i="5"/>
  <c r="J4992" i="5"/>
  <c r="J4991" i="5"/>
  <c r="J4990" i="5"/>
  <c r="J4989" i="5"/>
  <c r="J4988" i="5"/>
  <c r="J4987" i="5"/>
  <c r="J4986" i="5"/>
  <c r="J4985" i="5"/>
  <c r="J4984" i="5"/>
  <c r="J4983" i="5"/>
  <c r="J4982" i="5"/>
  <c r="J4981" i="5"/>
  <c r="J4980" i="5"/>
  <c r="J4979" i="5"/>
  <c r="J4978" i="5"/>
  <c r="J4977" i="5"/>
  <c r="J4976" i="5"/>
  <c r="J4975" i="5"/>
  <c r="J4974" i="5"/>
  <c r="J4973" i="5"/>
  <c r="J4972" i="5"/>
  <c r="J4971" i="5"/>
  <c r="J4970" i="5"/>
  <c r="J4969" i="5"/>
  <c r="J4968" i="5"/>
  <c r="J4967" i="5"/>
  <c r="J4966" i="5"/>
  <c r="J4965" i="5"/>
  <c r="J4964" i="5"/>
  <c r="J4963" i="5"/>
  <c r="J4962" i="5"/>
  <c r="J4961" i="5"/>
  <c r="J4960" i="5"/>
  <c r="J4959" i="5"/>
  <c r="J4958" i="5"/>
  <c r="J4957" i="5"/>
  <c r="J4956" i="5"/>
  <c r="J4955" i="5"/>
  <c r="J4954" i="5"/>
  <c r="J4953" i="5"/>
  <c r="J4952" i="5"/>
  <c r="J4951" i="5"/>
  <c r="J4950" i="5"/>
  <c r="J4949" i="5"/>
  <c r="J4948" i="5"/>
  <c r="J4947" i="5"/>
  <c r="J4946" i="5"/>
  <c r="J4945" i="5"/>
  <c r="J4944" i="5"/>
  <c r="J4943" i="5"/>
  <c r="J4942" i="5"/>
  <c r="J4941" i="5"/>
  <c r="J4940" i="5"/>
  <c r="J4939" i="5"/>
  <c r="J4938" i="5"/>
  <c r="J4937" i="5"/>
  <c r="J4936" i="5"/>
  <c r="J4935" i="5"/>
  <c r="J4934" i="5"/>
  <c r="J4933" i="5"/>
  <c r="J4932" i="5"/>
  <c r="J4931" i="5"/>
  <c r="J4930" i="5"/>
  <c r="J4929" i="5"/>
  <c r="J4928" i="5"/>
  <c r="J4927" i="5"/>
  <c r="J4926" i="5"/>
  <c r="J4925" i="5"/>
  <c r="J4924" i="5"/>
  <c r="J4923" i="5"/>
  <c r="J4922" i="5"/>
  <c r="J4921" i="5"/>
  <c r="J4920" i="5"/>
  <c r="J4919" i="5"/>
  <c r="J4918" i="5"/>
  <c r="J4917" i="5"/>
  <c r="J4916" i="5"/>
  <c r="J4915" i="5"/>
  <c r="J4914" i="5"/>
  <c r="J4913" i="5"/>
  <c r="J4912" i="5"/>
  <c r="J4911" i="5"/>
  <c r="J4910" i="5"/>
  <c r="J4909" i="5"/>
  <c r="J4908" i="5"/>
  <c r="J4907" i="5"/>
  <c r="J4906" i="5"/>
  <c r="J4905" i="5"/>
  <c r="J4904" i="5"/>
  <c r="J4903" i="5"/>
  <c r="J4902" i="5"/>
  <c r="J4901" i="5"/>
  <c r="J4900" i="5"/>
  <c r="J4899" i="5"/>
  <c r="J4898" i="5"/>
  <c r="J4897" i="5"/>
  <c r="J4896" i="5"/>
  <c r="J4895" i="5"/>
  <c r="J4894" i="5"/>
  <c r="J4893" i="5"/>
  <c r="J4892" i="5"/>
  <c r="J4891" i="5"/>
  <c r="J4890" i="5"/>
  <c r="J4889" i="5"/>
  <c r="J4888" i="5"/>
  <c r="J4887" i="5"/>
  <c r="J4886" i="5"/>
  <c r="J4885" i="5"/>
  <c r="J4884" i="5"/>
  <c r="J4883" i="5"/>
  <c r="J4882" i="5"/>
  <c r="J4881" i="5"/>
  <c r="J4880" i="5"/>
  <c r="J4879" i="5"/>
  <c r="J4878" i="5"/>
  <c r="J4877" i="5"/>
  <c r="J4876" i="5"/>
  <c r="J4875" i="5"/>
  <c r="J4874" i="5"/>
  <c r="J4873" i="5"/>
  <c r="J4872" i="5"/>
  <c r="J4871" i="5"/>
  <c r="J4870" i="5"/>
  <c r="J4869" i="5"/>
  <c r="J4868" i="5"/>
  <c r="J4867" i="5"/>
  <c r="J4866" i="5"/>
  <c r="J4865" i="5"/>
  <c r="J4864" i="5"/>
  <c r="J4863" i="5"/>
  <c r="J4862" i="5"/>
  <c r="J4861" i="5"/>
  <c r="J4860" i="5"/>
  <c r="J4859" i="5"/>
  <c r="J4858" i="5"/>
  <c r="J4857" i="5"/>
  <c r="J4856" i="5"/>
  <c r="J4855" i="5"/>
  <c r="J4854" i="5"/>
  <c r="J4853" i="5"/>
  <c r="J4852" i="5"/>
  <c r="J4851" i="5"/>
  <c r="J4850" i="5"/>
  <c r="J4849" i="5"/>
  <c r="J4848" i="5"/>
  <c r="J4847" i="5"/>
  <c r="J4846" i="5"/>
  <c r="J4845" i="5"/>
  <c r="J4844" i="5"/>
  <c r="J4843" i="5"/>
  <c r="J4842" i="5"/>
  <c r="J4841" i="5"/>
  <c r="J4840" i="5"/>
  <c r="J4839" i="5"/>
  <c r="J4838" i="5"/>
  <c r="J4837" i="5"/>
  <c r="J4836" i="5"/>
  <c r="J4835" i="5"/>
  <c r="J4834" i="5"/>
  <c r="J4833" i="5"/>
  <c r="J4832" i="5"/>
  <c r="J4831" i="5"/>
  <c r="J4830" i="5"/>
  <c r="J4829" i="5"/>
  <c r="J4828" i="5"/>
  <c r="J4827" i="5"/>
  <c r="J4826" i="5"/>
  <c r="J4825" i="5"/>
  <c r="J4824" i="5"/>
  <c r="J4823" i="5"/>
  <c r="J4822" i="5"/>
  <c r="J4821" i="5"/>
  <c r="J4820" i="5"/>
  <c r="J4819" i="5"/>
  <c r="J4818" i="5"/>
  <c r="J4817" i="5"/>
  <c r="J4816" i="5"/>
  <c r="J4815" i="5"/>
  <c r="J4814" i="5"/>
  <c r="J4813" i="5"/>
  <c r="J4812" i="5"/>
  <c r="J4811" i="5"/>
  <c r="J4810" i="5"/>
  <c r="J4809" i="5"/>
  <c r="J4808" i="5"/>
  <c r="J4807" i="5"/>
  <c r="J4806" i="5"/>
  <c r="J4805" i="5"/>
  <c r="J4804" i="5"/>
  <c r="J4803" i="5"/>
  <c r="J4802" i="5"/>
  <c r="J4801" i="5"/>
  <c r="J4800" i="5"/>
  <c r="J4799" i="5"/>
  <c r="J4798" i="5"/>
  <c r="J4797" i="5"/>
  <c r="J4796" i="5"/>
  <c r="J4795" i="5"/>
  <c r="J4794" i="5"/>
  <c r="J4793" i="5"/>
  <c r="J4792" i="5"/>
  <c r="J4791" i="5"/>
  <c r="J4790" i="5"/>
  <c r="J4789" i="5"/>
  <c r="J4788" i="5"/>
  <c r="J4787" i="5"/>
  <c r="J4786" i="5"/>
  <c r="J4785" i="5"/>
  <c r="J4784" i="5"/>
  <c r="J4783" i="5"/>
  <c r="J4782" i="5"/>
  <c r="J4781" i="5"/>
  <c r="J4780" i="5"/>
  <c r="J4779" i="5"/>
  <c r="J4778" i="5"/>
  <c r="J4777" i="5"/>
  <c r="J4776" i="5"/>
  <c r="J4775" i="5"/>
  <c r="J4774" i="5"/>
  <c r="J4773" i="5"/>
  <c r="J4772" i="5"/>
  <c r="J4771" i="5"/>
  <c r="J4770" i="5"/>
  <c r="J4769" i="5"/>
  <c r="J4768" i="5"/>
  <c r="J4767" i="5"/>
  <c r="J4766" i="5"/>
  <c r="J4765" i="5"/>
  <c r="J4764" i="5"/>
  <c r="J4763" i="5"/>
  <c r="J4762" i="5"/>
  <c r="J4761" i="5"/>
  <c r="J4760" i="5"/>
  <c r="J4759" i="5"/>
  <c r="J4758" i="5"/>
  <c r="J4757" i="5"/>
  <c r="J4756" i="5"/>
  <c r="J4755" i="5"/>
  <c r="J4754" i="5"/>
  <c r="J4753" i="5"/>
  <c r="J4752" i="5"/>
  <c r="J4751" i="5"/>
  <c r="J4750" i="5"/>
  <c r="J4749" i="5"/>
  <c r="J4748" i="5"/>
  <c r="J4747" i="5"/>
  <c r="J4746" i="5"/>
  <c r="J4745" i="5"/>
  <c r="J4744" i="5"/>
  <c r="J4743" i="5"/>
  <c r="J4742" i="5"/>
  <c r="J4741" i="5"/>
  <c r="J4740" i="5"/>
  <c r="J4739" i="5"/>
  <c r="J4738" i="5"/>
  <c r="J4737" i="5"/>
  <c r="J4736" i="5"/>
  <c r="J4735" i="5"/>
  <c r="J4734" i="5"/>
  <c r="J4733" i="5"/>
  <c r="J4732" i="5"/>
  <c r="J4731" i="5"/>
  <c r="J4730" i="5"/>
  <c r="J4729" i="5"/>
  <c r="J4728" i="5"/>
  <c r="J4727" i="5"/>
  <c r="J4726" i="5"/>
  <c r="J4725" i="5"/>
  <c r="J4724" i="5"/>
  <c r="J4723" i="5"/>
  <c r="J4722" i="5"/>
  <c r="J4721" i="5"/>
  <c r="J4720" i="5"/>
  <c r="J4719" i="5"/>
  <c r="J4718" i="5"/>
  <c r="J4717" i="5"/>
  <c r="J4716" i="5"/>
  <c r="J4715" i="5"/>
  <c r="J4714" i="5"/>
  <c r="J4713" i="5"/>
  <c r="J4712" i="5"/>
  <c r="J4711" i="5"/>
  <c r="J4710" i="5"/>
  <c r="J4709" i="5"/>
  <c r="J4708" i="5"/>
  <c r="J4707" i="5"/>
  <c r="J4706" i="5"/>
  <c r="J4705" i="5"/>
  <c r="J4704" i="5"/>
  <c r="J4703" i="5"/>
  <c r="J4702" i="5"/>
  <c r="J4701" i="5"/>
  <c r="J4700" i="5"/>
  <c r="J4699" i="5"/>
  <c r="J4698" i="5"/>
  <c r="J4697" i="5"/>
  <c r="J4696" i="5"/>
  <c r="J4695" i="5"/>
  <c r="J4694" i="5"/>
  <c r="J4693" i="5"/>
  <c r="J4692" i="5"/>
  <c r="J4691" i="5"/>
  <c r="J4690" i="5"/>
  <c r="J4689" i="5"/>
  <c r="J4688" i="5"/>
  <c r="J4687" i="5"/>
  <c r="J4686" i="5"/>
  <c r="J4685" i="5"/>
  <c r="J4684" i="5"/>
  <c r="J4683" i="5"/>
  <c r="J4682" i="5"/>
  <c r="J4681" i="5"/>
  <c r="J4680" i="5"/>
  <c r="J4679" i="5"/>
  <c r="J4678" i="5"/>
  <c r="J4677" i="5"/>
  <c r="J4676" i="5"/>
  <c r="J4675" i="5"/>
  <c r="J4674" i="5"/>
  <c r="J4673" i="5"/>
  <c r="J4672" i="5"/>
  <c r="J4671" i="5"/>
  <c r="J4670" i="5"/>
  <c r="J4669" i="5"/>
  <c r="J4668" i="5"/>
  <c r="J4667" i="5"/>
  <c r="J4666" i="5"/>
  <c r="J4665" i="5"/>
  <c r="J4664" i="5"/>
  <c r="J4663" i="5"/>
  <c r="J4662" i="5"/>
  <c r="J4661" i="5"/>
  <c r="J4660" i="5"/>
  <c r="J4659" i="5"/>
  <c r="J4658" i="5"/>
  <c r="J4657" i="5"/>
  <c r="J4656" i="5"/>
  <c r="J4655" i="5"/>
  <c r="J4654" i="5"/>
  <c r="J4653" i="5"/>
  <c r="J4652" i="5"/>
  <c r="J4651" i="5"/>
  <c r="J4650" i="5"/>
  <c r="J4649" i="5"/>
  <c r="J4648" i="5"/>
  <c r="J4647" i="5"/>
  <c r="J4646" i="5"/>
  <c r="J4645" i="5"/>
  <c r="J4644" i="5"/>
  <c r="J4643" i="5"/>
  <c r="J4642" i="5"/>
  <c r="J4641" i="5"/>
  <c r="J4640" i="5"/>
  <c r="J4639" i="5"/>
  <c r="J4638" i="5"/>
  <c r="J4637" i="5"/>
  <c r="J4636" i="5"/>
  <c r="J4635" i="5"/>
  <c r="J4634" i="5"/>
  <c r="J4633" i="5"/>
  <c r="J4632" i="5"/>
  <c r="J4631" i="5"/>
  <c r="J4630" i="5"/>
  <c r="J4629" i="5"/>
  <c r="J4628" i="5"/>
  <c r="J4627" i="5"/>
  <c r="J4626" i="5"/>
  <c r="J4625" i="5"/>
  <c r="J4624" i="5"/>
  <c r="J4623" i="5"/>
  <c r="J4622" i="5"/>
  <c r="J4621" i="5"/>
  <c r="J4620" i="5"/>
  <c r="J4619" i="5"/>
  <c r="J4618" i="5"/>
  <c r="J4617" i="5"/>
  <c r="J4616" i="5"/>
  <c r="J4615" i="5"/>
  <c r="J4614" i="5"/>
  <c r="J4613" i="5"/>
  <c r="J4612" i="5"/>
  <c r="J4611" i="5"/>
  <c r="J4610" i="5"/>
  <c r="J4609" i="5"/>
  <c r="J4608" i="5"/>
  <c r="J4607" i="5"/>
  <c r="J4606" i="5"/>
  <c r="J4605" i="5"/>
  <c r="J4604" i="5"/>
  <c r="J4603" i="5"/>
  <c r="J4602" i="5"/>
  <c r="J4601" i="5"/>
  <c r="J4600" i="5"/>
  <c r="J4599" i="5"/>
  <c r="J4598" i="5"/>
  <c r="J4597" i="5"/>
  <c r="J4596" i="5"/>
  <c r="J4595" i="5"/>
  <c r="J4594" i="5"/>
  <c r="J4593" i="5"/>
  <c r="J4592" i="5"/>
  <c r="J4591" i="5"/>
  <c r="J4590" i="5"/>
  <c r="J4589" i="5"/>
  <c r="J4588" i="5"/>
  <c r="J4587" i="5"/>
  <c r="J4586" i="5"/>
  <c r="J4585" i="5"/>
  <c r="J4584" i="5"/>
  <c r="J4583" i="5"/>
  <c r="J4582" i="5"/>
  <c r="J4581" i="5"/>
  <c r="J4580" i="5"/>
  <c r="J4579" i="5"/>
  <c r="J4578" i="5"/>
  <c r="J4577" i="5"/>
  <c r="J4576" i="5"/>
  <c r="J4575" i="5"/>
  <c r="J4574" i="5"/>
  <c r="J4573" i="5"/>
  <c r="J4572" i="5"/>
  <c r="J4571" i="5"/>
  <c r="J4570" i="5"/>
  <c r="J4569" i="5"/>
  <c r="J4568" i="5"/>
  <c r="J4567" i="5"/>
  <c r="J4566" i="5"/>
  <c r="J4565" i="5"/>
  <c r="J4564" i="5"/>
  <c r="J4563" i="5"/>
  <c r="J4562" i="5"/>
  <c r="J4561" i="5"/>
  <c r="J4560" i="5"/>
  <c r="J4559" i="5"/>
  <c r="J4558" i="5"/>
  <c r="J4557" i="5"/>
  <c r="J4556" i="5"/>
  <c r="J4555" i="5"/>
  <c r="J4554" i="5"/>
  <c r="J4553" i="5"/>
  <c r="J4552" i="5"/>
  <c r="J4551" i="5"/>
  <c r="J4550" i="5"/>
  <c r="J4549" i="5"/>
  <c r="J4548" i="5"/>
  <c r="J4547" i="5"/>
  <c r="J4546" i="5"/>
  <c r="J4545" i="5"/>
  <c r="J4544" i="5"/>
  <c r="J4543" i="5"/>
  <c r="J4542" i="5"/>
  <c r="J4541" i="5"/>
  <c r="J4540" i="5"/>
  <c r="J4539" i="5"/>
  <c r="J4538" i="5"/>
  <c r="J4537" i="5"/>
  <c r="J4536" i="5"/>
  <c r="J4535" i="5"/>
  <c r="J4534" i="5"/>
  <c r="J4533" i="5"/>
  <c r="J4532" i="5"/>
  <c r="J4531" i="5"/>
  <c r="J4530" i="5"/>
  <c r="J4529" i="5"/>
  <c r="J4528" i="5"/>
  <c r="J4527" i="5"/>
  <c r="J4526" i="5"/>
  <c r="J4525" i="5"/>
  <c r="J4524" i="5"/>
  <c r="J4523" i="5"/>
  <c r="J4522" i="5"/>
  <c r="J4521" i="5"/>
  <c r="J4520" i="5"/>
  <c r="J4519" i="5"/>
  <c r="J4518" i="5"/>
  <c r="J4517" i="5"/>
  <c r="J4516" i="5"/>
  <c r="J4515" i="5"/>
  <c r="J4514" i="5"/>
  <c r="J4513" i="5"/>
  <c r="J4512" i="5"/>
  <c r="J4511" i="5"/>
  <c r="J4510" i="5"/>
  <c r="J4509" i="5"/>
  <c r="J4508" i="5"/>
  <c r="J4507" i="5"/>
  <c r="J4506" i="5"/>
  <c r="J4505" i="5"/>
  <c r="J4504" i="5"/>
  <c r="J4503" i="5"/>
  <c r="J4502" i="5"/>
  <c r="J4501" i="5"/>
  <c r="J4500" i="5"/>
  <c r="J4499" i="5"/>
  <c r="J4498" i="5"/>
  <c r="J4497" i="5"/>
  <c r="J4496" i="5"/>
  <c r="J4495" i="5"/>
  <c r="J4494" i="5"/>
  <c r="J4493" i="5"/>
  <c r="J4492" i="5"/>
  <c r="J4491" i="5"/>
  <c r="J4490" i="5"/>
  <c r="J4489" i="5"/>
  <c r="J4488" i="5"/>
  <c r="J4487" i="5"/>
  <c r="J4486" i="5"/>
  <c r="J4485" i="5"/>
  <c r="J4484" i="5"/>
  <c r="J4483" i="5"/>
  <c r="J4482" i="5"/>
  <c r="J4481" i="5"/>
  <c r="J4480" i="5"/>
  <c r="J4479" i="5"/>
  <c r="J4478" i="5"/>
  <c r="J4477" i="5"/>
  <c r="J4476" i="5"/>
  <c r="J4475" i="5"/>
  <c r="J4474" i="5"/>
  <c r="J4473" i="5"/>
  <c r="J4472" i="5"/>
  <c r="J4471" i="5"/>
  <c r="J4470" i="5"/>
  <c r="J4469" i="5"/>
  <c r="J4468" i="5"/>
  <c r="J4467" i="5"/>
  <c r="J4466" i="5"/>
  <c r="J4465" i="5"/>
  <c r="J4464" i="5"/>
  <c r="J4463" i="5"/>
  <c r="J4462" i="5"/>
  <c r="J4461" i="5"/>
  <c r="J4460" i="5"/>
  <c r="J4459" i="5"/>
  <c r="J4458" i="5"/>
  <c r="J4457" i="5"/>
  <c r="J4456" i="5"/>
  <c r="J4455" i="5"/>
  <c r="J4454" i="5"/>
  <c r="J4453" i="5"/>
  <c r="J4452" i="5"/>
  <c r="J4451" i="5"/>
  <c r="J4450" i="5"/>
  <c r="J4449" i="5"/>
  <c r="J4448" i="5"/>
  <c r="J4447" i="5"/>
  <c r="J4446" i="5"/>
  <c r="J4445" i="5"/>
  <c r="J4444" i="5"/>
  <c r="J4443" i="5"/>
  <c r="J4442" i="5"/>
  <c r="J4441" i="5"/>
  <c r="J4440" i="5"/>
  <c r="J4439" i="5"/>
  <c r="J4438" i="5"/>
  <c r="J4437" i="5"/>
  <c r="J4436" i="5"/>
  <c r="J4435" i="5"/>
  <c r="J4434" i="5"/>
  <c r="J4433" i="5"/>
  <c r="J4432" i="5"/>
  <c r="J4431" i="5"/>
  <c r="J4430" i="5"/>
  <c r="J4429" i="5"/>
  <c r="J4428" i="5"/>
  <c r="J4427" i="5"/>
  <c r="J4426" i="5"/>
  <c r="J4425" i="5"/>
  <c r="J4424" i="5"/>
  <c r="J4423" i="5"/>
  <c r="J4422" i="5"/>
  <c r="J4421" i="5"/>
  <c r="J4420" i="5"/>
  <c r="J4419" i="5"/>
  <c r="J4418" i="5"/>
  <c r="J4417" i="5"/>
  <c r="J4416" i="5"/>
  <c r="J4415" i="5"/>
  <c r="J4414" i="5"/>
  <c r="J4413" i="5"/>
  <c r="J4412" i="5"/>
  <c r="J4411" i="5"/>
  <c r="J4410" i="5"/>
  <c r="J4409" i="5"/>
  <c r="J4408" i="5"/>
  <c r="J4407" i="5"/>
  <c r="J4406" i="5"/>
  <c r="J4405" i="5"/>
  <c r="J4404" i="5"/>
  <c r="J4403" i="5"/>
  <c r="J4402" i="5"/>
  <c r="J4401" i="5"/>
  <c r="J4400" i="5"/>
  <c r="J4399" i="5"/>
  <c r="J4398" i="5"/>
  <c r="J4397" i="5"/>
  <c r="J4396" i="5"/>
  <c r="J4395" i="5"/>
  <c r="J4394" i="5"/>
  <c r="J4393" i="5"/>
  <c r="J4392" i="5"/>
  <c r="J4391" i="5"/>
  <c r="J4390" i="5"/>
  <c r="J4389" i="5"/>
  <c r="J4388" i="5"/>
  <c r="J4387" i="5"/>
  <c r="J4386" i="5"/>
  <c r="J4385" i="5"/>
  <c r="J4384" i="5"/>
  <c r="J4383" i="5"/>
  <c r="J4382" i="5"/>
  <c r="J4381" i="5"/>
  <c r="J4380" i="5"/>
  <c r="J4379" i="5"/>
  <c r="J4378" i="5"/>
  <c r="J4377" i="5"/>
  <c r="J4376" i="5"/>
  <c r="J4375" i="5"/>
  <c r="J4374" i="5"/>
  <c r="J4373" i="5"/>
  <c r="J4372" i="5"/>
  <c r="J4371" i="5"/>
  <c r="J4370" i="5"/>
  <c r="J4369" i="5"/>
  <c r="J4368" i="5"/>
  <c r="J4367" i="5"/>
  <c r="J4366" i="5"/>
  <c r="J4365" i="5"/>
  <c r="J4364" i="5"/>
  <c r="J4363" i="5"/>
  <c r="J4362" i="5"/>
  <c r="J4361" i="5"/>
  <c r="J4360" i="5"/>
  <c r="J4359" i="5"/>
  <c r="J4358" i="5"/>
  <c r="J4357" i="5"/>
  <c r="J4356" i="5"/>
  <c r="J4355" i="5"/>
  <c r="J4354" i="5"/>
  <c r="J4353" i="5"/>
  <c r="J4352" i="5"/>
  <c r="J4351" i="5"/>
  <c r="J4350" i="5"/>
  <c r="J4349" i="5"/>
  <c r="J4348" i="5"/>
  <c r="J4347" i="5"/>
  <c r="J4346" i="5"/>
  <c r="J4345" i="5"/>
  <c r="J4344" i="5"/>
  <c r="J4343" i="5"/>
  <c r="J4342" i="5"/>
  <c r="J4341" i="5"/>
  <c r="J4340" i="5"/>
  <c r="J4339" i="5"/>
  <c r="J4338" i="5"/>
  <c r="J4337" i="5"/>
  <c r="J4336" i="5"/>
  <c r="J4335" i="5"/>
  <c r="J4334" i="5"/>
  <c r="J4333" i="5"/>
  <c r="J4332" i="5"/>
  <c r="J4331" i="5"/>
  <c r="J4330" i="5"/>
  <c r="J4329" i="5"/>
  <c r="J4328" i="5"/>
  <c r="J4327" i="5"/>
  <c r="J4326" i="5"/>
  <c r="J4325" i="5"/>
  <c r="J4324" i="5"/>
  <c r="J4323" i="5"/>
  <c r="J4322" i="5"/>
  <c r="J4321" i="5"/>
  <c r="J4320" i="5"/>
  <c r="J4319" i="5"/>
  <c r="J4318" i="5"/>
  <c r="J4317" i="5"/>
  <c r="J4316" i="5"/>
  <c r="J4315" i="5"/>
  <c r="J4314" i="5"/>
  <c r="J4313" i="5"/>
  <c r="J4312" i="5"/>
  <c r="J4311" i="5"/>
  <c r="J4310" i="5"/>
  <c r="J4309" i="5"/>
  <c r="J4308" i="5"/>
  <c r="J4307" i="5"/>
  <c r="J4306" i="5"/>
  <c r="J4305" i="5"/>
  <c r="J4304" i="5"/>
  <c r="J4303" i="5"/>
  <c r="J4302" i="5"/>
  <c r="J4301" i="5"/>
  <c r="J4300" i="5"/>
  <c r="J4299" i="5"/>
  <c r="J4298" i="5"/>
  <c r="J4297" i="5"/>
  <c r="J4296" i="5"/>
  <c r="J4295" i="5"/>
  <c r="J4294" i="5"/>
  <c r="J4293" i="5"/>
  <c r="J4292" i="5"/>
  <c r="J4291" i="5"/>
  <c r="J4290" i="5"/>
  <c r="J4289" i="5"/>
  <c r="J4288" i="5"/>
  <c r="J4287" i="5"/>
  <c r="J4286" i="5"/>
  <c r="J4285" i="5"/>
  <c r="J4284" i="5"/>
  <c r="J4283" i="5"/>
  <c r="J4282" i="5"/>
  <c r="J4281" i="5"/>
  <c r="J4280" i="5"/>
  <c r="J4279" i="5"/>
  <c r="J4278" i="5"/>
  <c r="J4277" i="5"/>
  <c r="J4276" i="5"/>
  <c r="J4275" i="5"/>
  <c r="J4274" i="5"/>
  <c r="J4273" i="5"/>
  <c r="J4272" i="5"/>
  <c r="J4271" i="5"/>
  <c r="J4270" i="5"/>
  <c r="J4269" i="5"/>
  <c r="J4268" i="5"/>
  <c r="J4267" i="5"/>
  <c r="J4266" i="5"/>
  <c r="J4265" i="5"/>
  <c r="J4264" i="5"/>
  <c r="J4263" i="5"/>
  <c r="J4262" i="5"/>
  <c r="J4261" i="5"/>
  <c r="J4260" i="5"/>
  <c r="J4259" i="5"/>
  <c r="J4258" i="5"/>
  <c r="J4257" i="5"/>
  <c r="J4256" i="5"/>
  <c r="J4255" i="5"/>
  <c r="J4254" i="5"/>
  <c r="J4253" i="5"/>
  <c r="J4252" i="5"/>
  <c r="J4251" i="5"/>
  <c r="J4250" i="5"/>
  <c r="J4249" i="5"/>
  <c r="J4248" i="5"/>
  <c r="J4247" i="5"/>
  <c r="J4246" i="5"/>
  <c r="J4245" i="5"/>
  <c r="J4244" i="5"/>
  <c r="J4243" i="5"/>
  <c r="J4242" i="5"/>
  <c r="J4241" i="5"/>
  <c r="J4240" i="5"/>
  <c r="J4239" i="5"/>
  <c r="J4238" i="5"/>
  <c r="J4237" i="5"/>
  <c r="J4236" i="5"/>
  <c r="J4235" i="5"/>
  <c r="J4234" i="5"/>
  <c r="J4233" i="5"/>
  <c r="J4232" i="5"/>
  <c r="J4231" i="5"/>
  <c r="J4230" i="5"/>
  <c r="J4229" i="5"/>
  <c r="J4228" i="5"/>
  <c r="J4227" i="5"/>
  <c r="J4226" i="5"/>
  <c r="J4225" i="5"/>
  <c r="J4224" i="5"/>
  <c r="J4223" i="5"/>
  <c r="J4222" i="5"/>
  <c r="J4221" i="5"/>
  <c r="J4220" i="5"/>
  <c r="J4219" i="5"/>
  <c r="J4218" i="5"/>
  <c r="J4217" i="5"/>
  <c r="J4216" i="5"/>
  <c r="J4215" i="5"/>
  <c r="J4214" i="5"/>
  <c r="J4213" i="5"/>
  <c r="J4212" i="5"/>
  <c r="J4211" i="5"/>
  <c r="J4210" i="5"/>
  <c r="J4209" i="5"/>
  <c r="J4208" i="5"/>
  <c r="J4207" i="5"/>
  <c r="J4206" i="5"/>
  <c r="J4205" i="5"/>
  <c r="J4204" i="5"/>
  <c r="J4203" i="5"/>
  <c r="J4202" i="5"/>
  <c r="J4201" i="5"/>
  <c r="J4200" i="5"/>
  <c r="J4199" i="5"/>
  <c r="J4198" i="5"/>
  <c r="J4197" i="5"/>
  <c r="J4196" i="5"/>
  <c r="J4195" i="5"/>
  <c r="J4194" i="5"/>
  <c r="J4193" i="5"/>
  <c r="J4192" i="5"/>
  <c r="J4191" i="5"/>
  <c r="J4190" i="5"/>
  <c r="J4189" i="5"/>
  <c r="J4188" i="5"/>
  <c r="J4187" i="5"/>
  <c r="J4186" i="5"/>
  <c r="J4185" i="5"/>
  <c r="J4184" i="5"/>
  <c r="J4183" i="5"/>
  <c r="J4182" i="5"/>
  <c r="J4181" i="5"/>
  <c r="J4180" i="5"/>
  <c r="J4179" i="5"/>
  <c r="J4178" i="5"/>
  <c r="J4177" i="5"/>
  <c r="J4176" i="5"/>
  <c r="J4175" i="5"/>
  <c r="J4174" i="5"/>
  <c r="J4173" i="5"/>
  <c r="J4172" i="5"/>
  <c r="J4171" i="5"/>
  <c r="J4170" i="5"/>
  <c r="J4169" i="5"/>
  <c r="J4168" i="5"/>
  <c r="J4167" i="5"/>
  <c r="J4166" i="5"/>
  <c r="J4165" i="5"/>
  <c r="J4164" i="5"/>
  <c r="J4163" i="5"/>
  <c r="J4162" i="5"/>
  <c r="J4161" i="5"/>
  <c r="J4160" i="5"/>
  <c r="J4159" i="5"/>
  <c r="J4158" i="5"/>
  <c r="J4157" i="5"/>
  <c r="J4156" i="5"/>
  <c r="J4155" i="5"/>
  <c r="J4154" i="5"/>
  <c r="J4153" i="5"/>
  <c r="J4152" i="5"/>
  <c r="J4151" i="5"/>
  <c r="J4150" i="5"/>
  <c r="J4149" i="5"/>
  <c r="J4148" i="5"/>
  <c r="J4147" i="5"/>
  <c r="J4146" i="5"/>
  <c r="J4145" i="5"/>
  <c r="J4144" i="5"/>
  <c r="J4143" i="5"/>
  <c r="J4142" i="5"/>
  <c r="J4141" i="5"/>
  <c r="J4140" i="5"/>
  <c r="J4139" i="5"/>
  <c r="J4138" i="5"/>
  <c r="J4137" i="5"/>
  <c r="J4136" i="5"/>
  <c r="J4135" i="5"/>
  <c r="J4134" i="5"/>
  <c r="J4133" i="5"/>
  <c r="J4132" i="5"/>
  <c r="J4131" i="5"/>
  <c r="J4130" i="5"/>
  <c r="J4129" i="5"/>
  <c r="J4128" i="5"/>
  <c r="J4127" i="5"/>
  <c r="J4126" i="5"/>
  <c r="J4125" i="5"/>
  <c r="J4124" i="5"/>
  <c r="J4123" i="5"/>
  <c r="J4122" i="5"/>
  <c r="J4121" i="5"/>
  <c r="J4120" i="5"/>
  <c r="J4119" i="5"/>
  <c r="J4118" i="5"/>
  <c r="J4117" i="5"/>
  <c r="J4116" i="5"/>
  <c r="J4115" i="5"/>
  <c r="J4114" i="5"/>
  <c r="J4113" i="5"/>
  <c r="J4112" i="5"/>
  <c r="J4111" i="5"/>
  <c r="J4110" i="5"/>
  <c r="J4109" i="5"/>
  <c r="J4108" i="5"/>
  <c r="J4107" i="5"/>
  <c r="J4106" i="5"/>
  <c r="J4105" i="5"/>
  <c r="J4104" i="5"/>
  <c r="J4103" i="5"/>
  <c r="J4102" i="5"/>
  <c r="J4101" i="5"/>
  <c r="J4100" i="5"/>
  <c r="J4099" i="5"/>
  <c r="J4098" i="5"/>
  <c r="J4097" i="5"/>
  <c r="J4096" i="5"/>
  <c r="J4095" i="5"/>
  <c r="J4094" i="5"/>
  <c r="J4093" i="5"/>
  <c r="J4092" i="5"/>
  <c r="J4091" i="5"/>
  <c r="J4090" i="5"/>
  <c r="J4089" i="5"/>
  <c r="J4088" i="5"/>
  <c r="J4087" i="5"/>
  <c r="J4086" i="5"/>
  <c r="J4085" i="5"/>
  <c r="J4084" i="5"/>
  <c r="J4083" i="5"/>
  <c r="J4082" i="5"/>
  <c r="J4081" i="5"/>
  <c r="J4080" i="5"/>
  <c r="J4079" i="5"/>
  <c r="J4078" i="5"/>
  <c r="J4077" i="5"/>
  <c r="J4076" i="5"/>
  <c r="J4075" i="5"/>
  <c r="J4074" i="5"/>
  <c r="J4073" i="5"/>
  <c r="J4072" i="5"/>
  <c r="J4071" i="5"/>
  <c r="J4070" i="5"/>
  <c r="J4069" i="5"/>
  <c r="J4068" i="5"/>
  <c r="J4067" i="5"/>
  <c r="J4066" i="5"/>
  <c r="J4065" i="5"/>
  <c r="J4064" i="5"/>
  <c r="J4063" i="5"/>
  <c r="J4062" i="5"/>
  <c r="J4061" i="5"/>
  <c r="J4060" i="5"/>
  <c r="J4059" i="5"/>
  <c r="J4058" i="5"/>
  <c r="J4057" i="5"/>
  <c r="J4056" i="5"/>
  <c r="J4055" i="5"/>
  <c r="J4054" i="5"/>
  <c r="J4053" i="5"/>
  <c r="J4052" i="5"/>
  <c r="J4051" i="5"/>
  <c r="J4050" i="5"/>
  <c r="J4049" i="5"/>
  <c r="J4048" i="5"/>
  <c r="J4047" i="5"/>
  <c r="J4046" i="5"/>
  <c r="J4045" i="5"/>
  <c r="J4044" i="5"/>
  <c r="J4043" i="5"/>
  <c r="J4042" i="5"/>
  <c r="J4041" i="5"/>
  <c r="J4040" i="5"/>
  <c r="J4039" i="5"/>
  <c r="J4038" i="5"/>
  <c r="J4037" i="5"/>
  <c r="J4036" i="5"/>
  <c r="J4035" i="5"/>
  <c r="J4034" i="5"/>
  <c r="J4033" i="5"/>
  <c r="J4032" i="5"/>
  <c r="J4031" i="5"/>
  <c r="J4030" i="5"/>
  <c r="J4029" i="5"/>
  <c r="J4028" i="5"/>
  <c r="J4027" i="5"/>
  <c r="J4026" i="5"/>
  <c r="J4025" i="5"/>
  <c r="J4024" i="5"/>
  <c r="J4023" i="5"/>
  <c r="J4022" i="5"/>
  <c r="J4021" i="5"/>
  <c r="J4020" i="5"/>
  <c r="J4019" i="5"/>
  <c r="J4018" i="5"/>
  <c r="J4017" i="5"/>
  <c r="J4016" i="5"/>
  <c r="J4015" i="5"/>
  <c r="J4014" i="5"/>
  <c r="J4013" i="5"/>
  <c r="J4012" i="5"/>
  <c r="J4011" i="5"/>
  <c r="J4010" i="5"/>
  <c r="J4009" i="5"/>
  <c r="J4008" i="5"/>
  <c r="J4007" i="5"/>
  <c r="J4006" i="5"/>
  <c r="J4005" i="5"/>
  <c r="J4004" i="5"/>
  <c r="J4003" i="5"/>
  <c r="J4002" i="5"/>
  <c r="J4001" i="5"/>
  <c r="J4000" i="5"/>
  <c r="J3999" i="5"/>
  <c r="J3998" i="5"/>
  <c r="J3997" i="5"/>
  <c r="J3996" i="5"/>
  <c r="J3995" i="5"/>
  <c r="J3994" i="5"/>
  <c r="J3993" i="5"/>
  <c r="J3992" i="5"/>
  <c r="J3991" i="5"/>
  <c r="J3990" i="5"/>
  <c r="J3989" i="5"/>
  <c r="J3988" i="5"/>
  <c r="J3987" i="5"/>
  <c r="J3986" i="5"/>
  <c r="J3985" i="5"/>
  <c r="J3984" i="5"/>
  <c r="J3983" i="5"/>
  <c r="J3982" i="5"/>
  <c r="J3981" i="5"/>
  <c r="J3980" i="5"/>
  <c r="J3979" i="5"/>
  <c r="J3978" i="5"/>
  <c r="J3977" i="5"/>
  <c r="J3976" i="5"/>
  <c r="J3975" i="5"/>
  <c r="J3974" i="5"/>
  <c r="J3973" i="5"/>
  <c r="J3972" i="5"/>
  <c r="J3971" i="5"/>
  <c r="J3970" i="5"/>
  <c r="J3969" i="5"/>
  <c r="J3968" i="5"/>
  <c r="J3967" i="5"/>
  <c r="J3966" i="5"/>
  <c r="J3965" i="5"/>
  <c r="J3964" i="5"/>
  <c r="J3963" i="5"/>
  <c r="J3962" i="5"/>
  <c r="J3961" i="5"/>
  <c r="J3960" i="5"/>
  <c r="J3959" i="5"/>
  <c r="J3958" i="5"/>
  <c r="J3957" i="5"/>
  <c r="J3956" i="5"/>
  <c r="J3955" i="5"/>
  <c r="J3954" i="5"/>
  <c r="J3953" i="5"/>
  <c r="J3952" i="5"/>
  <c r="J3951" i="5"/>
  <c r="J3950" i="5"/>
  <c r="J3949" i="5"/>
  <c r="J3948" i="5"/>
  <c r="J3947" i="5"/>
  <c r="J3946" i="5"/>
  <c r="J3945" i="5"/>
  <c r="J3944" i="5"/>
  <c r="J3943" i="5"/>
  <c r="J3942" i="5"/>
  <c r="J3941" i="5"/>
  <c r="J3940" i="5"/>
  <c r="J3939" i="5"/>
  <c r="J3938" i="5"/>
  <c r="J3937" i="5"/>
  <c r="J3936" i="5"/>
  <c r="J3935" i="5"/>
  <c r="J3934" i="5"/>
  <c r="J3933" i="5"/>
  <c r="J3932" i="5"/>
  <c r="J3931" i="5"/>
  <c r="J3930" i="5"/>
  <c r="J3929" i="5"/>
  <c r="J3928" i="5"/>
  <c r="J3927" i="5"/>
  <c r="J3926" i="5"/>
  <c r="J3925" i="5"/>
  <c r="J3924" i="5"/>
  <c r="J3923" i="5"/>
  <c r="J3922" i="5"/>
  <c r="J3921" i="5"/>
  <c r="J3920" i="5"/>
  <c r="J3919" i="5"/>
  <c r="J3918" i="5"/>
  <c r="J3917" i="5"/>
  <c r="J3916" i="5"/>
  <c r="J3915" i="5"/>
  <c r="J3914" i="5"/>
  <c r="J3913" i="5"/>
  <c r="J3912" i="5"/>
  <c r="J3911" i="5"/>
  <c r="J3910" i="5"/>
  <c r="J3909" i="5"/>
  <c r="J3908" i="5"/>
  <c r="J3907" i="5"/>
  <c r="J3906" i="5"/>
  <c r="J3905" i="5"/>
  <c r="J3904" i="5"/>
  <c r="J3903" i="5"/>
  <c r="J3902" i="5"/>
  <c r="J3901" i="5"/>
  <c r="J3900" i="5"/>
  <c r="J3899" i="5"/>
  <c r="J3898" i="5"/>
  <c r="J3897" i="5"/>
  <c r="J3896" i="5"/>
  <c r="J3895" i="5"/>
  <c r="J3894" i="5"/>
  <c r="J3893" i="5"/>
  <c r="J3892" i="5"/>
  <c r="J3891" i="5"/>
  <c r="J3890" i="5"/>
  <c r="J3889" i="5"/>
  <c r="J3888" i="5"/>
  <c r="J3887" i="5"/>
  <c r="J3886" i="5"/>
  <c r="J3885" i="5"/>
  <c r="J3884" i="5"/>
  <c r="J3883" i="5"/>
  <c r="J3882" i="5"/>
  <c r="J3881" i="5"/>
  <c r="J3880" i="5"/>
  <c r="J3879" i="5"/>
  <c r="J3878" i="5"/>
  <c r="J3877" i="5"/>
  <c r="J3876" i="5"/>
  <c r="J3875" i="5"/>
  <c r="J3874" i="5"/>
  <c r="J3873" i="5"/>
  <c r="J3872" i="5"/>
  <c r="J3871" i="5"/>
  <c r="J3870" i="5"/>
  <c r="J3869" i="5"/>
  <c r="J3868" i="5"/>
  <c r="J3867" i="5"/>
  <c r="J3866" i="5"/>
  <c r="J3865" i="5"/>
  <c r="J3864" i="5"/>
  <c r="J3863" i="5"/>
  <c r="J3862" i="5"/>
  <c r="J3861" i="5"/>
  <c r="J3860" i="5"/>
  <c r="J3859" i="5"/>
  <c r="J3858" i="5"/>
  <c r="J3857" i="5"/>
  <c r="J3856" i="5"/>
  <c r="J3855" i="5"/>
  <c r="J3854" i="5"/>
  <c r="J3853" i="5"/>
  <c r="J3852" i="5"/>
  <c r="J3851" i="5"/>
  <c r="J3850" i="5"/>
  <c r="J3849" i="5"/>
  <c r="J3848" i="5"/>
  <c r="J3847" i="5"/>
  <c r="J3846" i="5"/>
  <c r="J3845" i="5"/>
  <c r="J3844" i="5"/>
  <c r="J3843" i="5"/>
  <c r="J3842" i="5"/>
  <c r="J3841" i="5"/>
  <c r="J3840" i="5"/>
  <c r="J3839" i="5"/>
  <c r="J3838" i="5"/>
  <c r="J3837" i="5"/>
  <c r="J3836" i="5"/>
  <c r="J3835" i="5"/>
  <c r="J3834" i="5"/>
  <c r="J3833" i="5"/>
  <c r="J3832" i="5"/>
  <c r="J3831" i="5"/>
  <c r="J3830" i="5"/>
  <c r="J3829" i="5"/>
  <c r="J3828" i="5"/>
  <c r="J3827" i="5"/>
  <c r="J3826" i="5"/>
  <c r="J3825" i="5"/>
  <c r="J3824" i="5"/>
  <c r="J3823" i="5"/>
  <c r="J3822" i="5"/>
  <c r="J3821" i="5"/>
  <c r="J3820" i="5"/>
  <c r="J3819" i="5"/>
  <c r="J3818" i="5"/>
  <c r="J3817" i="5"/>
  <c r="J3816" i="5"/>
  <c r="J3815" i="5"/>
  <c r="J3814" i="5"/>
  <c r="J3813" i="5"/>
  <c r="J3812" i="5"/>
  <c r="J3811" i="5"/>
  <c r="J3810" i="5"/>
  <c r="J3809" i="5"/>
  <c r="J3808" i="5"/>
  <c r="J3807" i="5"/>
  <c r="J3806" i="5"/>
  <c r="J3805" i="5"/>
  <c r="J3804" i="5"/>
  <c r="J3803" i="5"/>
  <c r="J3802" i="5"/>
  <c r="J3801" i="5"/>
  <c r="J3800" i="5"/>
  <c r="J3799" i="5"/>
  <c r="J3798" i="5"/>
  <c r="J3797" i="5"/>
  <c r="J3796" i="5"/>
  <c r="J3795" i="5"/>
  <c r="J3794" i="5"/>
  <c r="J3793" i="5"/>
  <c r="J3792" i="5"/>
  <c r="J3791" i="5"/>
  <c r="J3790" i="5"/>
  <c r="J3789" i="5"/>
  <c r="J3788" i="5"/>
  <c r="J3787" i="5"/>
  <c r="J3786" i="5"/>
  <c r="J3785" i="5"/>
  <c r="J3784" i="5"/>
  <c r="J3783" i="5"/>
  <c r="J3782" i="5"/>
  <c r="J3781" i="5"/>
  <c r="J3780" i="5"/>
  <c r="J3779" i="5"/>
  <c r="J3778" i="5"/>
  <c r="J3777" i="5"/>
  <c r="J3776" i="5"/>
  <c r="J3775" i="5"/>
  <c r="J3774" i="5"/>
  <c r="J3773" i="5"/>
  <c r="J3772" i="5"/>
  <c r="J3771" i="5"/>
  <c r="J3770" i="5"/>
  <c r="J3769" i="5"/>
  <c r="J3768" i="5"/>
  <c r="J3767" i="5"/>
  <c r="J3766" i="5"/>
  <c r="J3765" i="5"/>
  <c r="J3764" i="5"/>
  <c r="J3763" i="5"/>
  <c r="J3762" i="5"/>
  <c r="J3761" i="5"/>
  <c r="J3760" i="5"/>
  <c r="J3759" i="5"/>
  <c r="J3758" i="5"/>
  <c r="J3757" i="5"/>
  <c r="J3756" i="5"/>
  <c r="J3755" i="5"/>
  <c r="J3754" i="5"/>
  <c r="J3753" i="5"/>
  <c r="J3752" i="5"/>
  <c r="J3751" i="5"/>
  <c r="J3750" i="5"/>
  <c r="J3749" i="5"/>
  <c r="J3748" i="5"/>
  <c r="J3747" i="5"/>
  <c r="J3746" i="5"/>
  <c r="J3745" i="5"/>
  <c r="J3744" i="5"/>
  <c r="J3743" i="5"/>
  <c r="J3742" i="5"/>
  <c r="J3741" i="5"/>
  <c r="J3740" i="5"/>
  <c r="J3739" i="5"/>
  <c r="J3738" i="5"/>
  <c r="J3737" i="5"/>
  <c r="J3736" i="5"/>
  <c r="J3735" i="5"/>
  <c r="J3734" i="5"/>
  <c r="J3733" i="5"/>
  <c r="J3732" i="5"/>
  <c r="J3731" i="5"/>
  <c r="J3730" i="5"/>
  <c r="J3729" i="5"/>
  <c r="J3728" i="5"/>
  <c r="J3727" i="5"/>
  <c r="J3726" i="5"/>
  <c r="J3725" i="5"/>
  <c r="J3724" i="5"/>
  <c r="J3723" i="5"/>
  <c r="J3722" i="5"/>
  <c r="J3721" i="5"/>
  <c r="J3720" i="5"/>
  <c r="J3719" i="5"/>
  <c r="J3718" i="5"/>
  <c r="J3717" i="5"/>
  <c r="J3716" i="5"/>
  <c r="J3715" i="5"/>
  <c r="J3714" i="5"/>
  <c r="J3713" i="5"/>
  <c r="J3712" i="5"/>
  <c r="J3711" i="5"/>
  <c r="J3710" i="5"/>
  <c r="J3709" i="5"/>
  <c r="J3708" i="5"/>
  <c r="J3707" i="5"/>
  <c r="J3706" i="5"/>
  <c r="J3705" i="5"/>
  <c r="J3704" i="5"/>
  <c r="J3703" i="5"/>
  <c r="J3702" i="5"/>
  <c r="J3701" i="5"/>
  <c r="J3700" i="5"/>
  <c r="J3699" i="5"/>
  <c r="J3698" i="5"/>
  <c r="J3697" i="5"/>
  <c r="J3696" i="5"/>
  <c r="J3695" i="5"/>
  <c r="J3694" i="5"/>
  <c r="J3693" i="5"/>
  <c r="J3692" i="5"/>
  <c r="J3691" i="5"/>
  <c r="J3690" i="5"/>
  <c r="J3689" i="5"/>
  <c r="J3688" i="5"/>
  <c r="J3687" i="5"/>
  <c r="J3686" i="5"/>
  <c r="J3685" i="5"/>
  <c r="J3684" i="5"/>
  <c r="J3683" i="5"/>
  <c r="J3682" i="5"/>
  <c r="J3681" i="5"/>
  <c r="J3680" i="5"/>
  <c r="J3679" i="5"/>
  <c r="J3678" i="5"/>
  <c r="J3677" i="5"/>
  <c r="J3676" i="5"/>
  <c r="J3675" i="5"/>
  <c r="J3674" i="5"/>
  <c r="J3673" i="5"/>
  <c r="J3672" i="5"/>
  <c r="J3671" i="5"/>
  <c r="J3670" i="5"/>
  <c r="J3669" i="5"/>
  <c r="J3668" i="5"/>
  <c r="J3667" i="5"/>
  <c r="J3666" i="5"/>
  <c r="J3665" i="5"/>
  <c r="J3664" i="5"/>
  <c r="J3663" i="5"/>
  <c r="J3662" i="5"/>
  <c r="J3661" i="5"/>
  <c r="J3660" i="5"/>
  <c r="J3659" i="5"/>
  <c r="J3658" i="5"/>
  <c r="J3657" i="5"/>
  <c r="J3656" i="5"/>
  <c r="J3655" i="5"/>
  <c r="J3654" i="5"/>
  <c r="J3653" i="5"/>
  <c r="J3652" i="5"/>
  <c r="J3651" i="5"/>
  <c r="J3650" i="5"/>
  <c r="J3649" i="5"/>
  <c r="J3648" i="5"/>
  <c r="J3647" i="5"/>
  <c r="J3646" i="5"/>
  <c r="J3645" i="5"/>
  <c r="J3644" i="5"/>
  <c r="J3643" i="5"/>
  <c r="J3642" i="5"/>
  <c r="J3641" i="5"/>
  <c r="J3640" i="5"/>
  <c r="J3639" i="5"/>
  <c r="J3638" i="5"/>
  <c r="J3637" i="5"/>
  <c r="J3636" i="5"/>
  <c r="J3635" i="5"/>
  <c r="J3634" i="5"/>
  <c r="J3633" i="5"/>
  <c r="J3632" i="5"/>
  <c r="J3631" i="5"/>
  <c r="J3630" i="5"/>
  <c r="J3629" i="5"/>
  <c r="J3628" i="5"/>
  <c r="J3627" i="5"/>
  <c r="J3626" i="5"/>
  <c r="J3625" i="5"/>
  <c r="J3624" i="5"/>
  <c r="J3623" i="5"/>
  <c r="J3622" i="5"/>
  <c r="J3621" i="5"/>
  <c r="J3620" i="5"/>
  <c r="J3619" i="5"/>
  <c r="J3618" i="5"/>
  <c r="J3617" i="5"/>
  <c r="J3616" i="5"/>
  <c r="J3615" i="5"/>
  <c r="J3614" i="5"/>
  <c r="J3613" i="5"/>
  <c r="J3612" i="5"/>
  <c r="J3611" i="5"/>
  <c r="J3610" i="5"/>
  <c r="J3609" i="5"/>
  <c r="J3608" i="5"/>
  <c r="J3607" i="5"/>
  <c r="J3606" i="5"/>
  <c r="J3605" i="5"/>
  <c r="J3604" i="5"/>
  <c r="J3603" i="5"/>
  <c r="J3602" i="5"/>
  <c r="J3601" i="5"/>
  <c r="J3600" i="5"/>
  <c r="J3599" i="5"/>
  <c r="J3598" i="5"/>
  <c r="J3597" i="5"/>
  <c r="J3596" i="5"/>
  <c r="J3595" i="5"/>
  <c r="J3594" i="5"/>
  <c r="J3593" i="5"/>
  <c r="J3592" i="5"/>
  <c r="J3591" i="5"/>
  <c r="J3590" i="5"/>
  <c r="J3589" i="5"/>
  <c r="J3588" i="5"/>
  <c r="J3587" i="5"/>
  <c r="J3586" i="5"/>
  <c r="J3585" i="5"/>
  <c r="J3584" i="5"/>
  <c r="J3583" i="5"/>
  <c r="J3582" i="5"/>
  <c r="J3581" i="5"/>
  <c r="J3580" i="5"/>
  <c r="J3579" i="5"/>
  <c r="J3578" i="5"/>
  <c r="J3577" i="5"/>
  <c r="J3576" i="5"/>
  <c r="J3575" i="5"/>
  <c r="J3574" i="5"/>
  <c r="J3573" i="5"/>
  <c r="J3572" i="5"/>
  <c r="J3571" i="5"/>
  <c r="J3570" i="5"/>
  <c r="J3569" i="5"/>
  <c r="J3568" i="5"/>
  <c r="J3567" i="5"/>
  <c r="J3566" i="5"/>
  <c r="J3565" i="5"/>
  <c r="J3564" i="5"/>
  <c r="J3563" i="5"/>
  <c r="J3562" i="5"/>
  <c r="J3561" i="5"/>
  <c r="J3560" i="5"/>
  <c r="J3559" i="5"/>
  <c r="J3558" i="5"/>
  <c r="J3557" i="5"/>
  <c r="J3556" i="5"/>
  <c r="J3555" i="5"/>
  <c r="J3554" i="5"/>
  <c r="J3553" i="5"/>
  <c r="J3552" i="5"/>
  <c r="J3551" i="5"/>
  <c r="J3550" i="5"/>
  <c r="J3549" i="5"/>
  <c r="J3548" i="5"/>
  <c r="J3547" i="5"/>
  <c r="J3546" i="5"/>
  <c r="J3545" i="5"/>
  <c r="J3544" i="5"/>
  <c r="J3543" i="5"/>
  <c r="J3542" i="5"/>
  <c r="J3541" i="5"/>
  <c r="J3540" i="5"/>
  <c r="J3539" i="5"/>
  <c r="J3538" i="5"/>
  <c r="J3537" i="5"/>
  <c r="J3536" i="5"/>
  <c r="J3535" i="5"/>
  <c r="J3534" i="5"/>
  <c r="J3533" i="5"/>
  <c r="J3532" i="5"/>
  <c r="J3531" i="5"/>
  <c r="J3530" i="5"/>
  <c r="J3529" i="5"/>
  <c r="J3528" i="5"/>
  <c r="J3527" i="5"/>
  <c r="J3526" i="5"/>
  <c r="J3525" i="5"/>
  <c r="J3524" i="5"/>
  <c r="J3523" i="5"/>
  <c r="J3522" i="5"/>
  <c r="J3521" i="5"/>
  <c r="J3520" i="5"/>
  <c r="J3519" i="5"/>
  <c r="J3518" i="5"/>
  <c r="J3517" i="5"/>
  <c r="J3516" i="5"/>
  <c r="J3515" i="5"/>
  <c r="J3514" i="5"/>
  <c r="J3513" i="5"/>
  <c r="J3512" i="5"/>
  <c r="J3511" i="5"/>
  <c r="J3510" i="5"/>
  <c r="J3509" i="5"/>
  <c r="J3508" i="5"/>
  <c r="J3507" i="5"/>
  <c r="J3506" i="5"/>
  <c r="J3505" i="5"/>
  <c r="J3504" i="5"/>
  <c r="J3503" i="5"/>
  <c r="J3502" i="5"/>
  <c r="J3501" i="5"/>
  <c r="J3500" i="5"/>
  <c r="J3499" i="5"/>
  <c r="J3498" i="5"/>
  <c r="J3497" i="5"/>
  <c r="J3496" i="5"/>
  <c r="J3495" i="5"/>
  <c r="J3494" i="5"/>
  <c r="J3493" i="5"/>
  <c r="J3492" i="5"/>
  <c r="J3491" i="5"/>
  <c r="J3490" i="5"/>
  <c r="J3489" i="5"/>
  <c r="J3488" i="5"/>
  <c r="J3487" i="5"/>
  <c r="J3486" i="5"/>
  <c r="J3485" i="5"/>
  <c r="J3484" i="5"/>
  <c r="J3483" i="5"/>
  <c r="J3482" i="5"/>
  <c r="J3481" i="5"/>
  <c r="J3480" i="5"/>
  <c r="J3479" i="5"/>
  <c r="J3478" i="5"/>
  <c r="J3477" i="5"/>
  <c r="J3476" i="5"/>
  <c r="J3475" i="5"/>
  <c r="J3474" i="5"/>
  <c r="J3473" i="5"/>
  <c r="J3472" i="5"/>
  <c r="J3471" i="5"/>
  <c r="J3470" i="5"/>
  <c r="J3469" i="5"/>
  <c r="J3468" i="5"/>
  <c r="J3467" i="5"/>
  <c r="J3466" i="5"/>
  <c r="J3465" i="5"/>
  <c r="J3464" i="5"/>
  <c r="J3463" i="5"/>
  <c r="J3462" i="5"/>
  <c r="J3461" i="5"/>
  <c r="J3460" i="5"/>
  <c r="J3459" i="5"/>
  <c r="J3458" i="5"/>
  <c r="J3457" i="5"/>
  <c r="J3456" i="5"/>
  <c r="J3455" i="5"/>
  <c r="J3454" i="5"/>
  <c r="J3453" i="5"/>
  <c r="J3452" i="5"/>
  <c r="J3451" i="5"/>
  <c r="J3450" i="5"/>
  <c r="J3449" i="5"/>
  <c r="J3448" i="5"/>
  <c r="J3447" i="5"/>
  <c r="J3446" i="5"/>
  <c r="J3445" i="5"/>
  <c r="J3444" i="5"/>
  <c r="J3443" i="5"/>
  <c r="J3442" i="5"/>
  <c r="J3441" i="5"/>
  <c r="J3440" i="5"/>
  <c r="J3439" i="5"/>
  <c r="J3438" i="5"/>
  <c r="J3437" i="5"/>
  <c r="J3436" i="5"/>
  <c r="J3435" i="5"/>
  <c r="J3434" i="5"/>
  <c r="J3433" i="5"/>
  <c r="J3432" i="5"/>
  <c r="J3431" i="5"/>
  <c r="J3430" i="5"/>
  <c r="J3429" i="5"/>
  <c r="J3428" i="5"/>
  <c r="J3427" i="5"/>
  <c r="J3426" i="5"/>
  <c r="J3425" i="5"/>
  <c r="J3424" i="5"/>
  <c r="J3423" i="5"/>
  <c r="J3422" i="5"/>
  <c r="J3421" i="5"/>
  <c r="J3420" i="5"/>
  <c r="J3419" i="5"/>
  <c r="J3418" i="5"/>
  <c r="J3417" i="5"/>
  <c r="J3416" i="5"/>
  <c r="J3415" i="5"/>
  <c r="J3414" i="5"/>
  <c r="J3413" i="5"/>
  <c r="J3412" i="5"/>
  <c r="J3411" i="5"/>
  <c r="J3410" i="5"/>
  <c r="J3409" i="5"/>
  <c r="J3408" i="5"/>
  <c r="J3407" i="5"/>
  <c r="J3406" i="5"/>
  <c r="J3405" i="5"/>
  <c r="J3404" i="5"/>
  <c r="J3403" i="5"/>
  <c r="J3402" i="5"/>
  <c r="J3401" i="5"/>
  <c r="J3400" i="5"/>
  <c r="J3399" i="5"/>
  <c r="J3398" i="5"/>
  <c r="J3397" i="5"/>
  <c r="J3396" i="5"/>
  <c r="J3395" i="5"/>
  <c r="J3394" i="5"/>
  <c r="J3393" i="5"/>
  <c r="J3392" i="5"/>
  <c r="J3391" i="5"/>
  <c r="J3390" i="5"/>
  <c r="J3389" i="5"/>
  <c r="J3388" i="5"/>
  <c r="J3387" i="5"/>
  <c r="J3386" i="5"/>
  <c r="J3385" i="5"/>
  <c r="J3384" i="5"/>
  <c r="J3383" i="5"/>
  <c r="J3382" i="5"/>
  <c r="J3381" i="5"/>
  <c r="J3380" i="5"/>
  <c r="J3379" i="5"/>
  <c r="J3378" i="5"/>
  <c r="J3377" i="5"/>
  <c r="J3376" i="5"/>
  <c r="J3375" i="5"/>
  <c r="J3374" i="5"/>
  <c r="J3373" i="5"/>
  <c r="J3372" i="5"/>
  <c r="J3371" i="5"/>
  <c r="J3370" i="5"/>
  <c r="J3369" i="5"/>
  <c r="J3368" i="5"/>
  <c r="J3367" i="5"/>
  <c r="J3366" i="5"/>
  <c r="J3365" i="5"/>
  <c r="J3364" i="5"/>
  <c r="J3363" i="5"/>
  <c r="J3362" i="5"/>
  <c r="J3361" i="5"/>
  <c r="J3360" i="5"/>
  <c r="J3359" i="5"/>
  <c r="J3358" i="5"/>
  <c r="J3357" i="5"/>
  <c r="J3356" i="5"/>
  <c r="J3355" i="5"/>
  <c r="J3354" i="5"/>
  <c r="J3353" i="5"/>
  <c r="J3352" i="5"/>
  <c r="J3351" i="5"/>
  <c r="J3350" i="5"/>
  <c r="J3349" i="5"/>
  <c r="J3348" i="5"/>
  <c r="J3347" i="5"/>
  <c r="J3346" i="5"/>
  <c r="J3345" i="5"/>
  <c r="J3344" i="5"/>
  <c r="J3343" i="5"/>
  <c r="J3342" i="5"/>
  <c r="J3341" i="5"/>
  <c r="J3340" i="5"/>
  <c r="J3339" i="5"/>
  <c r="J3338" i="5"/>
  <c r="J3337" i="5"/>
  <c r="J3336" i="5"/>
  <c r="J3335" i="5"/>
  <c r="J3334" i="5"/>
  <c r="J3333" i="5"/>
  <c r="J3332" i="5"/>
  <c r="J3331" i="5"/>
  <c r="J3330" i="5"/>
  <c r="J3329" i="5"/>
  <c r="J3328" i="5"/>
  <c r="J3327" i="5"/>
  <c r="J3326" i="5"/>
  <c r="J3325" i="5"/>
  <c r="J3324" i="5"/>
  <c r="J3323" i="5"/>
  <c r="J3322" i="5"/>
  <c r="J3321" i="5"/>
  <c r="J3320" i="5"/>
  <c r="J3319" i="5"/>
  <c r="J3318" i="5"/>
  <c r="J3317" i="5"/>
  <c r="J3316" i="5"/>
  <c r="J3315" i="5"/>
  <c r="J3314" i="5"/>
  <c r="J3313" i="5"/>
  <c r="J3312" i="5"/>
  <c r="J3311" i="5"/>
  <c r="J3310" i="5"/>
  <c r="J3309" i="5"/>
  <c r="J3308" i="5"/>
  <c r="J3307" i="5"/>
  <c r="J3306" i="5"/>
  <c r="J3305" i="5"/>
  <c r="J3304" i="5"/>
  <c r="J3303" i="5"/>
  <c r="J3302" i="5"/>
  <c r="J3301" i="5"/>
  <c r="J3300" i="5"/>
  <c r="J3299" i="5"/>
  <c r="J3298" i="5"/>
  <c r="J3297" i="5"/>
  <c r="J3296" i="5"/>
  <c r="J3295" i="5"/>
  <c r="J3294" i="5"/>
  <c r="J3293" i="5"/>
  <c r="J3292" i="5"/>
  <c r="J3291" i="5"/>
  <c r="J3290" i="5"/>
  <c r="J3289" i="5"/>
  <c r="J3288" i="5"/>
  <c r="J3287" i="5"/>
  <c r="J3286" i="5"/>
  <c r="J3285" i="5"/>
  <c r="J3284" i="5"/>
  <c r="J3283" i="5"/>
  <c r="J3282" i="5"/>
  <c r="J3281" i="5"/>
  <c r="J3280" i="5"/>
  <c r="J3279" i="5"/>
  <c r="J3278" i="5"/>
  <c r="J3277" i="5"/>
  <c r="J3276" i="5"/>
  <c r="J3275" i="5"/>
  <c r="J3274" i="5"/>
  <c r="J3273" i="5"/>
  <c r="J3272" i="5"/>
  <c r="J3271" i="5"/>
  <c r="J3270" i="5"/>
  <c r="J3269" i="5"/>
  <c r="J3268" i="5"/>
  <c r="J3267" i="5"/>
  <c r="J3266" i="5"/>
  <c r="J3265" i="5"/>
  <c r="J3264" i="5"/>
  <c r="J3263" i="5"/>
  <c r="J3262" i="5"/>
  <c r="J3261" i="5"/>
  <c r="J3260" i="5"/>
  <c r="J3259" i="5"/>
  <c r="J3258" i="5"/>
  <c r="J3257" i="5"/>
  <c r="J3256" i="5"/>
  <c r="J3255" i="5"/>
  <c r="J3254" i="5"/>
  <c r="J3253" i="5"/>
  <c r="J3252" i="5"/>
  <c r="J3251" i="5"/>
  <c r="J3250" i="5"/>
  <c r="J3249" i="5"/>
  <c r="J3248" i="5"/>
  <c r="J3247" i="5"/>
  <c r="J3246" i="5"/>
  <c r="J3245" i="5"/>
  <c r="J3244" i="5"/>
  <c r="J3243" i="5"/>
  <c r="J3242" i="5"/>
  <c r="J3241" i="5"/>
  <c r="J3240" i="5"/>
  <c r="J3239" i="5"/>
  <c r="J3238" i="5"/>
  <c r="J3237" i="5"/>
  <c r="J3236" i="5"/>
  <c r="J3235" i="5"/>
  <c r="J3234" i="5"/>
  <c r="J3233" i="5"/>
  <c r="J3232" i="5"/>
  <c r="J3231" i="5"/>
  <c r="J3230" i="5"/>
  <c r="J3229" i="5"/>
  <c r="J3228" i="5"/>
  <c r="J3227" i="5"/>
  <c r="J3226" i="5"/>
  <c r="J3225" i="5"/>
  <c r="J3224" i="5"/>
  <c r="J3223" i="5"/>
  <c r="J3222" i="5"/>
  <c r="J3221" i="5"/>
  <c r="J3220" i="5"/>
  <c r="J3219" i="5"/>
  <c r="J3218" i="5"/>
  <c r="J3217" i="5"/>
  <c r="J3216" i="5"/>
  <c r="J3215" i="5"/>
  <c r="J3214" i="5"/>
  <c r="J3213" i="5"/>
  <c r="J3212" i="5"/>
  <c r="J3211" i="5"/>
  <c r="J3210" i="5"/>
  <c r="J3209" i="5"/>
  <c r="J3208" i="5"/>
  <c r="J3207" i="5"/>
  <c r="J3206" i="5"/>
  <c r="J3205" i="5"/>
  <c r="J3204" i="5"/>
  <c r="J3203" i="5"/>
  <c r="J3202" i="5"/>
  <c r="J3201" i="5"/>
  <c r="J3200" i="5"/>
  <c r="J3199" i="5"/>
  <c r="J3198" i="5"/>
  <c r="J3197" i="5"/>
  <c r="J3196" i="5"/>
  <c r="J3195" i="5"/>
  <c r="J3194" i="5"/>
  <c r="J3193" i="5"/>
  <c r="J3192" i="5"/>
  <c r="J3191" i="5"/>
  <c r="J3190" i="5"/>
  <c r="J3189" i="5"/>
  <c r="J3188" i="5"/>
  <c r="J3187" i="5"/>
  <c r="J3186" i="5"/>
  <c r="J3185" i="5"/>
  <c r="J3184" i="5"/>
  <c r="J3183" i="5"/>
  <c r="J3182" i="5"/>
  <c r="J3181" i="5"/>
  <c r="J3180" i="5"/>
  <c r="J3179" i="5"/>
  <c r="J3178" i="5"/>
  <c r="J3177" i="5"/>
  <c r="J3176" i="5"/>
  <c r="J3175" i="5"/>
  <c r="J3174" i="5"/>
  <c r="J3173" i="5"/>
  <c r="J3172" i="5"/>
  <c r="J3171" i="5"/>
  <c r="J3170" i="5"/>
  <c r="J3169" i="5"/>
  <c r="J3168" i="5"/>
  <c r="J3167" i="5"/>
  <c r="J3166" i="5"/>
  <c r="J3165" i="5"/>
  <c r="J3164" i="5"/>
  <c r="J3163" i="5"/>
  <c r="J3162" i="5"/>
  <c r="J3161" i="5"/>
  <c r="J3160" i="5"/>
  <c r="J3159" i="5"/>
  <c r="J3158" i="5"/>
  <c r="J3157" i="5"/>
  <c r="J3156" i="5"/>
  <c r="J3155" i="5"/>
  <c r="J3154" i="5"/>
  <c r="J3153" i="5"/>
  <c r="J3152" i="5"/>
  <c r="J3151" i="5"/>
  <c r="J3150" i="5"/>
  <c r="J3149" i="5"/>
  <c r="J3148" i="5"/>
  <c r="J3147" i="5"/>
  <c r="J3146" i="5"/>
  <c r="J3145" i="5"/>
  <c r="J3144" i="5"/>
  <c r="J3143" i="5"/>
  <c r="J3142" i="5"/>
  <c r="J3141" i="5"/>
  <c r="J3140" i="5"/>
  <c r="J3139" i="5"/>
  <c r="J3138" i="5"/>
  <c r="J3137" i="5"/>
  <c r="J3136" i="5"/>
  <c r="J3135" i="5"/>
  <c r="J3134" i="5"/>
  <c r="J3133" i="5"/>
  <c r="J3132" i="5"/>
  <c r="J3131" i="5"/>
  <c r="J3130" i="5"/>
  <c r="J3129" i="5"/>
  <c r="J3128" i="5"/>
  <c r="J3127" i="5"/>
  <c r="J3126" i="5"/>
  <c r="J3125" i="5"/>
  <c r="J3124" i="5"/>
  <c r="J3123" i="5"/>
  <c r="J3122" i="5"/>
  <c r="J3121" i="5"/>
  <c r="J3120" i="5"/>
  <c r="J3119" i="5"/>
  <c r="J3118" i="5"/>
  <c r="J3117" i="5"/>
  <c r="J3116" i="5"/>
  <c r="J3115" i="5"/>
  <c r="J3114" i="5"/>
  <c r="J3113" i="5"/>
  <c r="J3112" i="5"/>
  <c r="J3111" i="5"/>
  <c r="J3110" i="5"/>
  <c r="J3109" i="5"/>
  <c r="J3108" i="5"/>
  <c r="J3107" i="5"/>
  <c r="J3106" i="5"/>
  <c r="J3105" i="5"/>
  <c r="J3104" i="5"/>
  <c r="J3103" i="5"/>
  <c r="J3102" i="5"/>
  <c r="J3101" i="5"/>
  <c r="J3100" i="5"/>
  <c r="J3099" i="5"/>
  <c r="J3098" i="5"/>
  <c r="J3097" i="5"/>
  <c r="J3096" i="5"/>
  <c r="J3095" i="5"/>
  <c r="J3094" i="5"/>
  <c r="J3093" i="5"/>
  <c r="J3092" i="5"/>
  <c r="J3091" i="5"/>
  <c r="J3090" i="5"/>
  <c r="J3089" i="5"/>
  <c r="J3088" i="5"/>
  <c r="J3087" i="5"/>
  <c r="J3086" i="5"/>
  <c r="J3085" i="5"/>
  <c r="J3084" i="5"/>
  <c r="J3083" i="5"/>
  <c r="J3082" i="5"/>
  <c r="J3081" i="5"/>
  <c r="J3080" i="5"/>
  <c r="J3079" i="5"/>
  <c r="J3078" i="5"/>
  <c r="J3077" i="5"/>
  <c r="J3076" i="5"/>
  <c r="J3075" i="5"/>
  <c r="J3074" i="5"/>
  <c r="J3073" i="5"/>
  <c r="J3072" i="5"/>
  <c r="J3071" i="5"/>
  <c r="J3070" i="5"/>
  <c r="J3069" i="5"/>
  <c r="J3068" i="5"/>
  <c r="J3067" i="5"/>
  <c r="J3066" i="5"/>
  <c r="J3065" i="5"/>
  <c r="J3064" i="5"/>
  <c r="J3063" i="5"/>
  <c r="J3062" i="5"/>
  <c r="J3061" i="5"/>
  <c r="J3060" i="5"/>
  <c r="J3059" i="5"/>
  <c r="J3058" i="5"/>
  <c r="J3057" i="5"/>
  <c r="J3056" i="5"/>
  <c r="J3055" i="5"/>
  <c r="J3054" i="5"/>
  <c r="J3053" i="5"/>
  <c r="J3052" i="5"/>
  <c r="J3051" i="5"/>
  <c r="J3050" i="5"/>
  <c r="J3049" i="5"/>
  <c r="J3048" i="5"/>
  <c r="J3047" i="5"/>
  <c r="J3046" i="5"/>
  <c r="J3045" i="5"/>
  <c r="J3044" i="5"/>
  <c r="J3043" i="5"/>
  <c r="J3042" i="5"/>
  <c r="J3041" i="5"/>
  <c r="J3040" i="5"/>
  <c r="J3039" i="5"/>
  <c r="J3038" i="5"/>
  <c r="J3037" i="5"/>
  <c r="J3036" i="5"/>
  <c r="J3035" i="5"/>
  <c r="J3034" i="5"/>
  <c r="J3033" i="5"/>
  <c r="J3032" i="5"/>
  <c r="J3031" i="5"/>
  <c r="J3030" i="5"/>
  <c r="J3029" i="5"/>
  <c r="J3028" i="5"/>
  <c r="J3027" i="5"/>
  <c r="J3026" i="5"/>
  <c r="J3025" i="5"/>
  <c r="J3024" i="5"/>
  <c r="J3023" i="5"/>
  <c r="J3022" i="5"/>
  <c r="J3021" i="5"/>
  <c r="J3020" i="5"/>
  <c r="J3019" i="5"/>
  <c r="J3018" i="5"/>
  <c r="J3017" i="5"/>
  <c r="J3016" i="5"/>
  <c r="J3015" i="5"/>
  <c r="J3014" i="5"/>
  <c r="J3013" i="5"/>
  <c r="J3012" i="5"/>
  <c r="J3011" i="5"/>
  <c r="J3010" i="5"/>
  <c r="J3009" i="5"/>
  <c r="J3008" i="5"/>
  <c r="J3007" i="5"/>
  <c r="J3006" i="5"/>
  <c r="J3005" i="5"/>
  <c r="J3004" i="5"/>
  <c r="J3003" i="5"/>
  <c r="J3002" i="5"/>
  <c r="J3001" i="5"/>
  <c r="J3000" i="5"/>
  <c r="J2999" i="5"/>
  <c r="J2998" i="5"/>
  <c r="J2997" i="5"/>
  <c r="J2996" i="5"/>
  <c r="J2995" i="5"/>
  <c r="J2994" i="5"/>
  <c r="J2993" i="5"/>
  <c r="J2992" i="5"/>
  <c r="J2991" i="5"/>
  <c r="J2990" i="5"/>
  <c r="J2989" i="5"/>
  <c r="J2988" i="5"/>
  <c r="J2987" i="5"/>
  <c r="J2986" i="5"/>
  <c r="J2985" i="5"/>
  <c r="J2984" i="5"/>
  <c r="J2983" i="5"/>
  <c r="J2982" i="5"/>
  <c r="J2981" i="5"/>
  <c r="J2980" i="5"/>
  <c r="J2979" i="5"/>
  <c r="J2978" i="5"/>
  <c r="J2977" i="5"/>
  <c r="J2976" i="5"/>
  <c r="J2975" i="5"/>
  <c r="J2974" i="5"/>
  <c r="J2973" i="5"/>
  <c r="J2972" i="5"/>
  <c r="J2971" i="5"/>
  <c r="J2970" i="5"/>
  <c r="J2969" i="5"/>
  <c r="J2968" i="5"/>
  <c r="J2967" i="5"/>
  <c r="J2966" i="5"/>
  <c r="J2965" i="5"/>
  <c r="J2964" i="5"/>
  <c r="J2963" i="5"/>
  <c r="J2962" i="5"/>
  <c r="J2961" i="5"/>
  <c r="J2960" i="5"/>
  <c r="J2959" i="5"/>
  <c r="J2958" i="5"/>
  <c r="J2957" i="5"/>
  <c r="J2956" i="5"/>
  <c r="J2955" i="5"/>
  <c r="J2954" i="5"/>
  <c r="J2953" i="5"/>
  <c r="J2952" i="5"/>
  <c r="J2951" i="5"/>
  <c r="J2950" i="5"/>
  <c r="J2949" i="5"/>
  <c r="J2948" i="5"/>
  <c r="J2947" i="5"/>
  <c r="J2946" i="5"/>
  <c r="J2945" i="5"/>
  <c r="J2944" i="5"/>
  <c r="J2943" i="5"/>
  <c r="J2942" i="5"/>
  <c r="J2941" i="5"/>
  <c r="J2940" i="5"/>
  <c r="J2939" i="5"/>
  <c r="J2938" i="5"/>
  <c r="J2937" i="5"/>
  <c r="J2936" i="5"/>
  <c r="J2935" i="5"/>
  <c r="J2934" i="5"/>
  <c r="J2933" i="5"/>
  <c r="J2932" i="5"/>
  <c r="J2931" i="5"/>
  <c r="J2930" i="5"/>
  <c r="J2929" i="5"/>
  <c r="J2928" i="5"/>
  <c r="J2927" i="5"/>
  <c r="J2926" i="5"/>
  <c r="J2925" i="5"/>
  <c r="J2924" i="5"/>
  <c r="J2923" i="5"/>
  <c r="J2922" i="5"/>
  <c r="J2921" i="5"/>
  <c r="J2920" i="5"/>
  <c r="J2919" i="5"/>
  <c r="J2918" i="5"/>
  <c r="J2917" i="5"/>
  <c r="J2916" i="5"/>
  <c r="J2915" i="5"/>
  <c r="J2914" i="5"/>
  <c r="J2913" i="5"/>
  <c r="J2912" i="5"/>
  <c r="J2911" i="5"/>
  <c r="J2910" i="5"/>
  <c r="J2909" i="5"/>
  <c r="J2908" i="5"/>
  <c r="J2907" i="5"/>
  <c r="J2906" i="5"/>
  <c r="J2905" i="5"/>
  <c r="J2904" i="5"/>
  <c r="J2903" i="5"/>
  <c r="J2902" i="5"/>
  <c r="J2901" i="5"/>
  <c r="J2900" i="5"/>
  <c r="J2899" i="5"/>
  <c r="J2898" i="5"/>
  <c r="J2897" i="5"/>
  <c r="J2896" i="5"/>
  <c r="J2895" i="5"/>
  <c r="J2894" i="5"/>
  <c r="J2893" i="5"/>
  <c r="J2892" i="5"/>
  <c r="J2891" i="5"/>
  <c r="J2890" i="5"/>
  <c r="J2889" i="5"/>
  <c r="J2888" i="5"/>
  <c r="J2887" i="5"/>
  <c r="J2886" i="5"/>
  <c r="J2885" i="5"/>
  <c r="J2884" i="5"/>
  <c r="J2883" i="5"/>
  <c r="J2882" i="5"/>
  <c r="J2881" i="5"/>
  <c r="J2880" i="5"/>
  <c r="J2879" i="5"/>
  <c r="J2878" i="5"/>
  <c r="J2877" i="5"/>
  <c r="J2876" i="5"/>
  <c r="J2875" i="5"/>
  <c r="J2874" i="5"/>
  <c r="J2873" i="5"/>
  <c r="J2872" i="5"/>
  <c r="J2871" i="5"/>
  <c r="J2870" i="5"/>
  <c r="J2869" i="5"/>
  <c r="J2868" i="5"/>
  <c r="J2867" i="5"/>
  <c r="J2866" i="5"/>
  <c r="J2865" i="5"/>
  <c r="J2864" i="5"/>
  <c r="J2863" i="5"/>
  <c r="J2862" i="5"/>
  <c r="J2861" i="5"/>
  <c r="J2860" i="5"/>
  <c r="J2859" i="5"/>
  <c r="J2858" i="5"/>
  <c r="J2857" i="5"/>
  <c r="J2856" i="5"/>
  <c r="J2855" i="5"/>
  <c r="J2854" i="5"/>
  <c r="J2853" i="5"/>
  <c r="J2852" i="5"/>
  <c r="J2851" i="5"/>
  <c r="J2850" i="5"/>
  <c r="J2849" i="5"/>
  <c r="J2848" i="5"/>
  <c r="J2847" i="5"/>
  <c r="J2846" i="5"/>
  <c r="J2845" i="5"/>
  <c r="J2844" i="5"/>
  <c r="J2843" i="5"/>
  <c r="J2842" i="5"/>
  <c r="J2841" i="5"/>
  <c r="J2840" i="5"/>
  <c r="J2839" i="5"/>
  <c r="J2838" i="5"/>
  <c r="J2837" i="5"/>
  <c r="J2836" i="5"/>
  <c r="J2835" i="5"/>
  <c r="J2834" i="5"/>
  <c r="J2833" i="5"/>
  <c r="J2832" i="5"/>
  <c r="J2831" i="5"/>
  <c r="J2830" i="5"/>
  <c r="J2829" i="5"/>
  <c r="J2828" i="5"/>
  <c r="J2827" i="5"/>
  <c r="J2826" i="5"/>
  <c r="J2825" i="5"/>
  <c r="J2824" i="5"/>
  <c r="J2823" i="5"/>
  <c r="J2822" i="5"/>
  <c r="J2821" i="5"/>
  <c r="J2820" i="5"/>
  <c r="J2819" i="5"/>
  <c r="J2818" i="5"/>
  <c r="J2817" i="5"/>
  <c r="J2816" i="5"/>
  <c r="J2815" i="5"/>
  <c r="J2814" i="5"/>
  <c r="J2813" i="5"/>
  <c r="J2812" i="5"/>
  <c r="J2811" i="5"/>
  <c r="J2810" i="5"/>
  <c r="J2809" i="5"/>
  <c r="J2808" i="5"/>
  <c r="J2807" i="5"/>
  <c r="J2806" i="5"/>
  <c r="J2805" i="5"/>
  <c r="J2804" i="5"/>
  <c r="J2803" i="5"/>
  <c r="J2802" i="5"/>
  <c r="J2801" i="5"/>
  <c r="J2800" i="5"/>
  <c r="J2799" i="5"/>
  <c r="J2798" i="5"/>
  <c r="J2797" i="5"/>
  <c r="J2796" i="5"/>
  <c r="J2795" i="5"/>
  <c r="J2794" i="5"/>
  <c r="J2793" i="5"/>
  <c r="J2792" i="5"/>
  <c r="J2791" i="5"/>
  <c r="J2790" i="5"/>
  <c r="J2789" i="5"/>
  <c r="J2788" i="5"/>
  <c r="J2787" i="5"/>
  <c r="J2786" i="5"/>
  <c r="J2785" i="5"/>
  <c r="J2784" i="5"/>
  <c r="J2783" i="5"/>
  <c r="J2782" i="5"/>
  <c r="J2781" i="5"/>
  <c r="J2780" i="5"/>
  <c r="J2779" i="5"/>
  <c r="J2778" i="5"/>
  <c r="J2777" i="5"/>
  <c r="J2776" i="5"/>
  <c r="J2775" i="5"/>
  <c r="J2774" i="5"/>
  <c r="J2773" i="5"/>
  <c r="J2772" i="5"/>
  <c r="J2771" i="5"/>
  <c r="J2770" i="5"/>
  <c r="J2769" i="5"/>
  <c r="J2768" i="5"/>
  <c r="J2767" i="5"/>
  <c r="J2766" i="5"/>
  <c r="J2765" i="5"/>
  <c r="J2764" i="5"/>
  <c r="J2763" i="5"/>
  <c r="J2762" i="5"/>
  <c r="J2761" i="5"/>
  <c r="J2760" i="5"/>
  <c r="J2759" i="5"/>
  <c r="J2758" i="5"/>
  <c r="J2757" i="5"/>
  <c r="J2756" i="5"/>
  <c r="J2755" i="5"/>
  <c r="J2754" i="5"/>
  <c r="J2753" i="5"/>
  <c r="J2752" i="5"/>
  <c r="J2751" i="5"/>
  <c r="J2750" i="5"/>
  <c r="J2749" i="5"/>
  <c r="J2748" i="5"/>
  <c r="J2747" i="5"/>
  <c r="J2746" i="5"/>
  <c r="J2745" i="5"/>
  <c r="J2744" i="5"/>
  <c r="J2743" i="5"/>
  <c r="J2742" i="5"/>
  <c r="J2741" i="5"/>
  <c r="J2740" i="5"/>
  <c r="J2739" i="5"/>
  <c r="J2738" i="5"/>
  <c r="J2737" i="5"/>
  <c r="J2736" i="5"/>
  <c r="J2735" i="5"/>
  <c r="J2734" i="5"/>
  <c r="J2733" i="5"/>
  <c r="J2732" i="5"/>
  <c r="J2731" i="5"/>
  <c r="J2730" i="5"/>
  <c r="J2729" i="5"/>
  <c r="J2728" i="5"/>
  <c r="J2727" i="5"/>
  <c r="J2726" i="5"/>
  <c r="J2725" i="5"/>
  <c r="J2724" i="5"/>
  <c r="J2723" i="5"/>
  <c r="J2722" i="5"/>
  <c r="J2721" i="5"/>
  <c r="J2720" i="5"/>
  <c r="J2719" i="5"/>
  <c r="J2718" i="5"/>
  <c r="J2717" i="5"/>
  <c r="J2716" i="5"/>
  <c r="J2715" i="5"/>
  <c r="J2714" i="5"/>
  <c r="J2713" i="5"/>
  <c r="J2712" i="5"/>
  <c r="J2711" i="5"/>
  <c r="J2710" i="5"/>
  <c r="J2709" i="5"/>
  <c r="J2708" i="5"/>
  <c r="J2707" i="5"/>
  <c r="J2706" i="5"/>
  <c r="J2705" i="5"/>
  <c r="J2704" i="5"/>
  <c r="J2703" i="5"/>
  <c r="J2702" i="5"/>
  <c r="J2701" i="5"/>
  <c r="J2700" i="5"/>
  <c r="J2699" i="5"/>
  <c r="J2698" i="5"/>
  <c r="J2697" i="5"/>
  <c r="J2696" i="5"/>
  <c r="J2695" i="5"/>
  <c r="J2694" i="5"/>
  <c r="J2693" i="5"/>
  <c r="J2692" i="5"/>
  <c r="J2691" i="5"/>
  <c r="J2690" i="5"/>
  <c r="J2689" i="5"/>
  <c r="J2688" i="5"/>
  <c r="J2687" i="5"/>
  <c r="J2686" i="5"/>
  <c r="J2685" i="5"/>
  <c r="J2684" i="5"/>
  <c r="J2683" i="5"/>
  <c r="J2682" i="5"/>
  <c r="J2681" i="5"/>
  <c r="J2680" i="5"/>
  <c r="J2679" i="5"/>
  <c r="J2678" i="5"/>
  <c r="J2677" i="5"/>
  <c r="J2676" i="5"/>
  <c r="J2675" i="5"/>
  <c r="J2674" i="5"/>
  <c r="J2673" i="5"/>
  <c r="J2672" i="5"/>
  <c r="J2671" i="5"/>
  <c r="J2670" i="5"/>
  <c r="J2669" i="5"/>
  <c r="J2668" i="5"/>
  <c r="J2667" i="5"/>
  <c r="J2666" i="5"/>
  <c r="J2665" i="5"/>
  <c r="J2664" i="5"/>
  <c r="J2663" i="5"/>
  <c r="J2662" i="5"/>
  <c r="J2661" i="5"/>
  <c r="J2660" i="5"/>
  <c r="J2659" i="5"/>
  <c r="J2658" i="5"/>
  <c r="J2657" i="5"/>
  <c r="J2656" i="5"/>
  <c r="J2655" i="5"/>
  <c r="J2654" i="5"/>
  <c r="J2653" i="5"/>
  <c r="J2652" i="5"/>
  <c r="J2651" i="5"/>
  <c r="J2650" i="5"/>
  <c r="J2649" i="5"/>
  <c r="J2648" i="5"/>
  <c r="J2647" i="5"/>
  <c r="J2646" i="5"/>
  <c r="J2645" i="5"/>
  <c r="J2644" i="5"/>
  <c r="J2643" i="5"/>
  <c r="J2642" i="5"/>
  <c r="J2641" i="5"/>
  <c r="J2640" i="5"/>
  <c r="J2639" i="5"/>
  <c r="J2638" i="5"/>
  <c r="J2637" i="5"/>
  <c r="J2636" i="5"/>
  <c r="J2635" i="5"/>
  <c r="J2634" i="5"/>
  <c r="J2633" i="5"/>
  <c r="J2632" i="5"/>
  <c r="J2631" i="5"/>
  <c r="J2630" i="5"/>
  <c r="J2629" i="5"/>
  <c r="J2628" i="5"/>
  <c r="J2627" i="5"/>
  <c r="J2626" i="5"/>
  <c r="J2625" i="5"/>
  <c r="J2624" i="5"/>
  <c r="J2623" i="5"/>
  <c r="J2622" i="5"/>
  <c r="J2621" i="5"/>
  <c r="J2620" i="5"/>
  <c r="J2619" i="5"/>
  <c r="J2618" i="5"/>
  <c r="J2617" i="5"/>
  <c r="J2616" i="5"/>
  <c r="J2615" i="5"/>
  <c r="J2614" i="5"/>
  <c r="J2613" i="5"/>
  <c r="J2612" i="5"/>
  <c r="J2611" i="5"/>
  <c r="J2610" i="5"/>
  <c r="J2609" i="5"/>
  <c r="J2608" i="5"/>
  <c r="J2607" i="5"/>
  <c r="J2606" i="5"/>
  <c r="J2605" i="5"/>
  <c r="J2604" i="5"/>
  <c r="J2603" i="5"/>
  <c r="J2602" i="5"/>
  <c r="J2601" i="5"/>
  <c r="J2600" i="5"/>
  <c r="J2599" i="5"/>
  <c r="J2598" i="5"/>
  <c r="J2597" i="5"/>
  <c r="J2596" i="5"/>
  <c r="J2595" i="5"/>
  <c r="J2594" i="5"/>
  <c r="J2593" i="5"/>
  <c r="J2592" i="5"/>
  <c r="J2591" i="5"/>
  <c r="J2590" i="5"/>
  <c r="J2589" i="5"/>
  <c r="J2588" i="5"/>
  <c r="J2587" i="5"/>
  <c r="J2586" i="5"/>
  <c r="J2585" i="5"/>
  <c r="J2584" i="5"/>
  <c r="J2583" i="5"/>
  <c r="J2582" i="5"/>
  <c r="J2581" i="5"/>
  <c r="J2580" i="5"/>
  <c r="J2579" i="5"/>
  <c r="J2578" i="5"/>
  <c r="J2577" i="5"/>
  <c r="J2576" i="5"/>
  <c r="J2575" i="5"/>
  <c r="J2574" i="5"/>
  <c r="J2573" i="5"/>
  <c r="J2572" i="5"/>
  <c r="J2571" i="5"/>
  <c r="J2570" i="5"/>
  <c r="J2569" i="5"/>
  <c r="J2568" i="5"/>
  <c r="J2567" i="5"/>
  <c r="J2566" i="5"/>
  <c r="J2565" i="5"/>
  <c r="J2564" i="5"/>
  <c r="J2563" i="5"/>
  <c r="J2562" i="5"/>
  <c r="J2561" i="5"/>
  <c r="J2560" i="5"/>
  <c r="J2559" i="5"/>
  <c r="J2558" i="5"/>
  <c r="J2557" i="5"/>
  <c r="J2556" i="5"/>
  <c r="J2555" i="5"/>
  <c r="J2554" i="5"/>
  <c r="J2553" i="5"/>
  <c r="J2552" i="5"/>
  <c r="J2551" i="5"/>
  <c r="J2550" i="5"/>
  <c r="J2549" i="5"/>
  <c r="J2548" i="5"/>
  <c r="J2547" i="5"/>
  <c r="J2546" i="5"/>
  <c r="J2545" i="5"/>
  <c r="J2544" i="5"/>
  <c r="J2543" i="5"/>
  <c r="J2542" i="5"/>
  <c r="J2541" i="5"/>
  <c r="J2540" i="5"/>
  <c r="J2539" i="5"/>
  <c r="J2538" i="5"/>
  <c r="J2537" i="5"/>
  <c r="J2536" i="5"/>
  <c r="J2535" i="5"/>
  <c r="J2534" i="5"/>
  <c r="J2533" i="5"/>
  <c r="J2532" i="5"/>
  <c r="J2531" i="5"/>
  <c r="J2530" i="5"/>
  <c r="J2529" i="5"/>
  <c r="J2528" i="5"/>
  <c r="J2527" i="5"/>
  <c r="J2526" i="5"/>
  <c r="J2525" i="5"/>
  <c r="J2524" i="5"/>
  <c r="J2523" i="5"/>
  <c r="J2522" i="5"/>
  <c r="J2521" i="5"/>
  <c r="J2520" i="5"/>
  <c r="J2519" i="5"/>
  <c r="J2518" i="5"/>
  <c r="J2517" i="5"/>
  <c r="J2516" i="5"/>
  <c r="J2515" i="5"/>
  <c r="J2514" i="5"/>
  <c r="J2513" i="5"/>
  <c r="J2512" i="5"/>
  <c r="J2511" i="5"/>
  <c r="J2510" i="5"/>
  <c r="J2509" i="5"/>
  <c r="J2508" i="5"/>
  <c r="J2507" i="5"/>
  <c r="J2506" i="5"/>
  <c r="J2505" i="5"/>
  <c r="J2504" i="5"/>
  <c r="J2503" i="5"/>
  <c r="J2502" i="5"/>
  <c r="J2501" i="5"/>
  <c r="J2500" i="5"/>
  <c r="J2499" i="5"/>
  <c r="J2498" i="5"/>
  <c r="J2497" i="5"/>
  <c r="J2496" i="5"/>
  <c r="J2495" i="5"/>
  <c r="J2494" i="5"/>
  <c r="J2493" i="5"/>
  <c r="J2492" i="5"/>
  <c r="J2491" i="5"/>
  <c r="J2490" i="5"/>
  <c r="J2489" i="5"/>
  <c r="J2488" i="5"/>
  <c r="J2487" i="5"/>
  <c r="J2486" i="5"/>
  <c r="J2485" i="5"/>
  <c r="J2484" i="5"/>
  <c r="J2483" i="5"/>
  <c r="J2482" i="5"/>
  <c r="J2481" i="5"/>
  <c r="J2480" i="5"/>
  <c r="J2479" i="5"/>
  <c r="J2478" i="5"/>
  <c r="J2477" i="5"/>
  <c r="J2476" i="5"/>
  <c r="J2475" i="5"/>
  <c r="J2474" i="5"/>
  <c r="J2473" i="5"/>
  <c r="J2472" i="5"/>
  <c r="J2471" i="5"/>
  <c r="J2470" i="5"/>
  <c r="J2469" i="5"/>
  <c r="J2468" i="5"/>
  <c r="J2467" i="5"/>
  <c r="J2466" i="5"/>
  <c r="J2465" i="5"/>
  <c r="J2464" i="5"/>
  <c r="J2463" i="5"/>
  <c r="J2462" i="5"/>
  <c r="J2461" i="5"/>
  <c r="J2460" i="5"/>
  <c r="J2459" i="5"/>
  <c r="J2458" i="5"/>
  <c r="J2457" i="5"/>
  <c r="J2456" i="5"/>
  <c r="J2455" i="5"/>
  <c r="J2454" i="5"/>
  <c r="J2453" i="5"/>
  <c r="J2452" i="5"/>
  <c r="J2451" i="5"/>
  <c r="J2450" i="5"/>
  <c r="J2449" i="5"/>
  <c r="J2448" i="5"/>
  <c r="J2447" i="5"/>
  <c r="J2446" i="5"/>
  <c r="J2445" i="5"/>
  <c r="J2444" i="5"/>
  <c r="J2443" i="5"/>
  <c r="J2442" i="5"/>
  <c r="J2441" i="5"/>
  <c r="J2440" i="5"/>
  <c r="J2439" i="5"/>
  <c r="J2438" i="5"/>
  <c r="J2437" i="5"/>
  <c r="J2436" i="5"/>
  <c r="J2435" i="5"/>
  <c r="J2434" i="5"/>
  <c r="J2433" i="5"/>
  <c r="J2432" i="5"/>
  <c r="J2431" i="5"/>
  <c r="J2430" i="5"/>
  <c r="J2429" i="5"/>
  <c r="J2428" i="5"/>
  <c r="J2427" i="5"/>
  <c r="J2426" i="5"/>
  <c r="J2425" i="5"/>
  <c r="J2424" i="5"/>
  <c r="J2423" i="5"/>
  <c r="J2422" i="5"/>
  <c r="J2421" i="5"/>
  <c r="J2420" i="5"/>
  <c r="J2419" i="5"/>
  <c r="J2418" i="5"/>
  <c r="J2417" i="5"/>
  <c r="J2416" i="5"/>
  <c r="J2415" i="5"/>
  <c r="J2414" i="5"/>
  <c r="J2413" i="5"/>
  <c r="J2412" i="5"/>
  <c r="J2411" i="5"/>
  <c r="J2410" i="5"/>
  <c r="J2409" i="5"/>
  <c r="J2408" i="5"/>
  <c r="J2407" i="5"/>
  <c r="J2406" i="5"/>
  <c r="J2405" i="5"/>
  <c r="J2404" i="5"/>
  <c r="J2403" i="5"/>
  <c r="J2402" i="5"/>
  <c r="J2401" i="5"/>
  <c r="J2400" i="5"/>
  <c r="J2399" i="5"/>
  <c r="J2398" i="5"/>
  <c r="J2397" i="5"/>
  <c r="J2396" i="5"/>
  <c r="J2395" i="5"/>
  <c r="J2394" i="5"/>
  <c r="J2393" i="5"/>
  <c r="J2392" i="5"/>
  <c r="J2391" i="5"/>
  <c r="J2390" i="5"/>
  <c r="J2389" i="5"/>
  <c r="J2388" i="5"/>
  <c r="J2387" i="5"/>
  <c r="J2386" i="5"/>
  <c r="J2385" i="5"/>
  <c r="J2384" i="5"/>
  <c r="J2383" i="5"/>
  <c r="J2382" i="5"/>
  <c r="J2381" i="5"/>
  <c r="J2380" i="5"/>
  <c r="J2379" i="5"/>
  <c r="J2378" i="5"/>
  <c r="J2377" i="5"/>
  <c r="J2376" i="5"/>
  <c r="J2375" i="5"/>
  <c r="J2374" i="5"/>
  <c r="J2373" i="5"/>
  <c r="J2372" i="5"/>
  <c r="J2371" i="5"/>
  <c r="J2370" i="5"/>
  <c r="J2369" i="5"/>
  <c r="J2368" i="5"/>
  <c r="J2367" i="5"/>
  <c r="J2366" i="5"/>
  <c r="J2365" i="5"/>
  <c r="J2364" i="5"/>
  <c r="J2363" i="5"/>
  <c r="J2362" i="5"/>
  <c r="J2361" i="5"/>
  <c r="J2360" i="5"/>
  <c r="J2359" i="5"/>
  <c r="J2358" i="5"/>
  <c r="J2357" i="5"/>
  <c r="J2356" i="5"/>
  <c r="J2355" i="5"/>
  <c r="J2354" i="5"/>
  <c r="J2353" i="5"/>
  <c r="J2352" i="5"/>
  <c r="J2351" i="5"/>
  <c r="J2350" i="5"/>
  <c r="J2349" i="5"/>
  <c r="J2348" i="5"/>
  <c r="J2347" i="5"/>
  <c r="J2346" i="5"/>
  <c r="J2345" i="5"/>
  <c r="J2344" i="5"/>
  <c r="J2343" i="5"/>
  <c r="J2342" i="5"/>
  <c r="J2341" i="5"/>
  <c r="J2340" i="5"/>
  <c r="J2339" i="5"/>
  <c r="J2338" i="5"/>
  <c r="J2337" i="5"/>
  <c r="J2336" i="5"/>
  <c r="J2335" i="5"/>
  <c r="J2334" i="5"/>
  <c r="J2333" i="5"/>
  <c r="J2332" i="5"/>
  <c r="J2331" i="5"/>
  <c r="J2330" i="5"/>
  <c r="J2329" i="5"/>
  <c r="J2328" i="5"/>
  <c r="J2327" i="5"/>
  <c r="J2326" i="5"/>
  <c r="J2325" i="5"/>
  <c r="J2324" i="5"/>
  <c r="J2323" i="5"/>
  <c r="J2322" i="5"/>
  <c r="J2321" i="5"/>
  <c r="J2320" i="5"/>
  <c r="J2319" i="5"/>
  <c r="J2318" i="5"/>
  <c r="J2317" i="5"/>
  <c r="J2316" i="5"/>
  <c r="J2315" i="5"/>
  <c r="J2314" i="5"/>
  <c r="J2313" i="5"/>
  <c r="J2312" i="5"/>
  <c r="J2311" i="5"/>
  <c r="J2310" i="5"/>
  <c r="J2309" i="5"/>
  <c r="J2308" i="5"/>
  <c r="J2307" i="5"/>
  <c r="J2306" i="5"/>
  <c r="J2305" i="5"/>
  <c r="J2304" i="5"/>
  <c r="J2303" i="5"/>
  <c r="J2302" i="5"/>
  <c r="J2301" i="5"/>
  <c r="J2300" i="5"/>
  <c r="J2299" i="5"/>
  <c r="J2298" i="5"/>
  <c r="J2297" i="5"/>
  <c r="J2296" i="5"/>
  <c r="J2295" i="5"/>
  <c r="J2294" i="5"/>
  <c r="J2293" i="5"/>
  <c r="J2292" i="5"/>
  <c r="J2291" i="5"/>
  <c r="J2290" i="5"/>
  <c r="J2289" i="5"/>
  <c r="J2288" i="5"/>
  <c r="J2287" i="5"/>
  <c r="J2286" i="5"/>
  <c r="J2285" i="5"/>
  <c r="J2284" i="5"/>
  <c r="J2283" i="5"/>
  <c r="J2282" i="5"/>
  <c r="J2281" i="5"/>
  <c r="J2280" i="5"/>
  <c r="J2279" i="5"/>
  <c r="J2278" i="5"/>
  <c r="J2277" i="5"/>
  <c r="J2276" i="5"/>
  <c r="J2275" i="5"/>
  <c r="J2274" i="5"/>
  <c r="J2273" i="5"/>
  <c r="J2272" i="5"/>
  <c r="J2271" i="5"/>
  <c r="J2270" i="5"/>
  <c r="J2269" i="5"/>
  <c r="J2268" i="5"/>
  <c r="J2267" i="5"/>
  <c r="J2266" i="5"/>
  <c r="J2265" i="5"/>
  <c r="J2264" i="5"/>
  <c r="J2263" i="5"/>
  <c r="J2262" i="5"/>
  <c r="J2261" i="5"/>
  <c r="J2260" i="5"/>
  <c r="J2259" i="5"/>
  <c r="J2258" i="5"/>
  <c r="J2257" i="5"/>
  <c r="J2256" i="5"/>
  <c r="J2255" i="5"/>
  <c r="J2254" i="5"/>
  <c r="J2253" i="5"/>
  <c r="J2252" i="5"/>
  <c r="J2251" i="5"/>
  <c r="J2250" i="5"/>
  <c r="J2249" i="5"/>
  <c r="J2248" i="5"/>
  <c r="J2247" i="5"/>
  <c r="J2246" i="5"/>
  <c r="J2245" i="5"/>
  <c r="J2244" i="5"/>
  <c r="J2243" i="5"/>
  <c r="J2242" i="5"/>
  <c r="J2241" i="5"/>
  <c r="J2240" i="5"/>
  <c r="J2239" i="5"/>
  <c r="J2238" i="5"/>
  <c r="J2237" i="5"/>
  <c r="J2236" i="5"/>
  <c r="J2235" i="5"/>
  <c r="J2234" i="5"/>
  <c r="J2233" i="5"/>
  <c r="J2232" i="5"/>
  <c r="J2231" i="5"/>
  <c r="J2230" i="5"/>
  <c r="J2229" i="5"/>
  <c r="J2228" i="5"/>
  <c r="J2227" i="5"/>
  <c r="J2226" i="5"/>
  <c r="J2225" i="5"/>
  <c r="J2224" i="5"/>
  <c r="J2223" i="5"/>
  <c r="J2222" i="5"/>
  <c r="J2221" i="5"/>
  <c r="J2220" i="5"/>
  <c r="J2219" i="5"/>
  <c r="J2218" i="5"/>
  <c r="J2217" i="5"/>
  <c r="J2216" i="5"/>
  <c r="J2215" i="5"/>
  <c r="J2214" i="5"/>
  <c r="J2213" i="5"/>
  <c r="J2212" i="5"/>
  <c r="J2211" i="5"/>
  <c r="J2210" i="5"/>
  <c r="J2209" i="5"/>
  <c r="J2208" i="5"/>
  <c r="J2207" i="5"/>
  <c r="J2206" i="5"/>
  <c r="J2205" i="5"/>
  <c r="J2204" i="5"/>
  <c r="J2203" i="5"/>
  <c r="J2202" i="5"/>
  <c r="J2201" i="5"/>
  <c r="J2200" i="5"/>
  <c r="J2199" i="5"/>
  <c r="J2198" i="5"/>
  <c r="J2197" i="5"/>
  <c r="J2196" i="5"/>
  <c r="J2195" i="5"/>
  <c r="J2194" i="5"/>
  <c r="J2193" i="5"/>
  <c r="J2192" i="5"/>
  <c r="J2191" i="5"/>
  <c r="J2190" i="5"/>
  <c r="J2189" i="5"/>
  <c r="J2188" i="5"/>
  <c r="J2187" i="5"/>
  <c r="J2186" i="5"/>
  <c r="J2185" i="5"/>
  <c r="J2184" i="5"/>
  <c r="J2183" i="5"/>
  <c r="J2182" i="5"/>
  <c r="J2181" i="5"/>
  <c r="J2180" i="5"/>
  <c r="J2179" i="5"/>
  <c r="J2178" i="5"/>
  <c r="J2177" i="5"/>
  <c r="J2176" i="5"/>
  <c r="J2175" i="5"/>
  <c r="J2174" i="5"/>
  <c r="J2173" i="5"/>
  <c r="J2172" i="5"/>
  <c r="J2171" i="5"/>
  <c r="J2170" i="5"/>
  <c r="J2169" i="5"/>
  <c r="J2168" i="5"/>
  <c r="J2167" i="5"/>
  <c r="J2166" i="5"/>
  <c r="J2165" i="5"/>
  <c r="J2164" i="5"/>
  <c r="J2163" i="5"/>
  <c r="J2162" i="5"/>
  <c r="J2161" i="5"/>
  <c r="J2160" i="5"/>
  <c r="J2159" i="5"/>
  <c r="J2158" i="5"/>
  <c r="J2157" i="5"/>
  <c r="J2156" i="5"/>
  <c r="J2155" i="5"/>
  <c r="J2154" i="5"/>
  <c r="J2153" i="5"/>
  <c r="J2152" i="5"/>
  <c r="J2151" i="5"/>
  <c r="J2150" i="5"/>
  <c r="J2149" i="5"/>
  <c r="J2148" i="5"/>
  <c r="J2147" i="5"/>
  <c r="J2146" i="5"/>
  <c r="J2145" i="5"/>
  <c r="J2144" i="5"/>
  <c r="J2143" i="5"/>
  <c r="J2142" i="5"/>
  <c r="J2141" i="5"/>
  <c r="J2140" i="5"/>
  <c r="J2139" i="5"/>
  <c r="J2138" i="5"/>
  <c r="J2137" i="5"/>
  <c r="J2136" i="5"/>
  <c r="J2135" i="5"/>
  <c r="J2134" i="5"/>
  <c r="J2133" i="5"/>
  <c r="J2132" i="5"/>
  <c r="J2131" i="5"/>
  <c r="J2130" i="5"/>
  <c r="J2129" i="5"/>
  <c r="J2128" i="5"/>
  <c r="J2127" i="5"/>
  <c r="J2126" i="5"/>
  <c r="J2125" i="5"/>
  <c r="J2124" i="5"/>
  <c r="J2123" i="5"/>
  <c r="J2122" i="5"/>
  <c r="J2121" i="5"/>
  <c r="J2120" i="5"/>
  <c r="J2119" i="5"/>
  <c r="J2118" i="5"/>
  <c r="J2117" i="5"/>
  <c r="J2116" i="5"/>
  <c r="J2115" i="5"/>
  <c r="J2114" i="5"/>
  <c r="J2113" i="5"/>
  <c r="J2112" i="5"/>
  <c r="J2111" i="5"/>
  <c r="J2110" i="5"/>
  <c r="J2109" i="5"/>
  <c r="J2108" i="5"/>
  <c r="J2107" i="5"/>
  <c r="J2106" i="5"/>
  <c r="J2105" i="5"/>
  <c r="J2104" i="5"/>
  <c r="J2103" i="5"/>
  <c r="J2102" i="5"/>
  <c r="J2101" i="5"/>
  <c r="J2100" i="5"/>
  <c r="J2099" i="5"/>
  <c r="J2098" i="5"/>
  <c r="J2097" i="5"/>
  <c r="J2096" i="5"/>
  <c r="J2095" i="5"/>
  <c r="J2094" i="5"/>
  <c r="J2093" i="5"/>
  <c r="J2092" i="5"/>
  <c r="J2091" i="5"/>
  <c r="J2090" i="5"/>
  <c r="J2089" i="5"/>
  <c r="J2088" i="5"/>
  <c r="J2087" i="5"/>
  <c r="J2086" i="5"/>
  <c r="J2085" i="5"/>
  <c r="J2084" i="5"/>
  <c r="J2083" i="5"/>
  <c r="J2082" i="5"/>
  <c r="J2081" i="5"/>
  <c r="J2080" i="5"/>
  <c r="J2079" i="5"/>
  <c r="J2078" i="5"/>
  <c r="J2077" i="5"/>
  <c r="J2076" i="5"/>
  <c r="J2075" i="5"/>
  <c r="J2074" i="5"/>
  <c r="J2073" i="5"/>
  <c r="J2072" i="5"/>
  <c r="J2071" i="5"/>
  <c r="J2070" i="5"/>
  <c r="J2069" i="5"/>
  <c r="J2068" i="5"/>
  <c r="J2067" i="5"/>
  <c r="J2066" i="5"/>
  <c r="J2065" i="5"/>
  <c r="J2064" i="5"/>
  <c r="J2063" i="5"/>
  <c r="J2062" i="5"/>
  <c r="J2061" i="5"/>
  <c r="J2060" i="5"/>
  <c r="J2059" i="5"/>
  <c r="J2058" i="5"/>
  <c r="J2057" i="5"/>
  <c r="J2056" i="5"/>
  <c r="J2055" i="5"/>
  <c r="J2048" i="5"/>
  <c r="J2047" i="5"/>
  <c r="J2046" i="5"/>
  <c r="J2045" i="5"/>
  <c r="J2044" i="5"/>
  <c r="J2043" i="5"/>
  <c r="J2042" i="5"/>
  <c r="J2041" i="5"/>
  <c r="J2040" i="5"/>
  <c r="J2039" i="5"/>
  <c r="J2038" i="5"/>
  <c r="J2037" i="5"/>
  <c r="J2036" i="5"/>
  <c r="J2035" i="5"/>
  <c r="J2034" i="5"/>
  <c r="J2033" i="5"/>
  <c r="J2032" i="5"/>
  <c r="J2031" i="5"/>
  <c r="J2030" i="5"/>
  <c r="J2029" i="5"/>
  <c r="J2028" i="5"/>
  <c r="J2027" i="5"/>
  <c r="J2026" i="5"/>
  <c r="J2025" i="5"/>
  <c r="J2024" i="5"/>
  <c r="J2023" i="5"/>
  <c r="J2022" i="5"/>
  <c r="J2021" i="5"/>
  <c r="J2020" i="5"/>
  <c r="J2019" i="5"/>
  <c r="J2018" i="5"/>
  <c r="J2017" i="5"/>
  <c r="J2016" i="5"/>
  <c r="J2015" i="5"/>
  <c r="J2014" i="5"/>
  <c r="J2013" i="5"/>
  <c r="J2004" i="5"/>
  <c r="J2003" i="5"/>
  <c r="J2002" i="5"/>
  <c r="J2001" i="5"/>
  <c r="J2000" i="5"/>
  <c r="J1999" i="5"/>
  <c r="J1998" i="5"/>
  <c r="J1997" i="5"/>
  <c r="J1996" i="5"/>
  <c r="J1995" i="5"/>
  <c r="J1994" i="5"/>
  <c r="J1993" i="5"/>
  <c r="J1992" i="5"/>
  <c r="J1991" i="5"/>
  <c r="J1990" i="5"/>
  <c r="J1989" i="5"/>
  <c r="J1988" i="5"/>
  <c r="J1987" i="5"/>
  <c r="J1986" i="5"/>
  <c r="J1985" i="5"/>
  <c r="J1984" i="5"/>
  <c r="J1983" i="5"/>
  <c r="J1982" i="5"/>
  <c r="J1981" i="5"/>
  <c r="J1980" i="5"/>
  <c r="J1979" i="5"/>
  <c r="J1978" i="5"/>
  <c r="J1977" i="5"/>
  <c r="J1976" i="5"/>
  <c r="J1975" i="5"/>
  <c r="J1974" i="5"/>
  <c r="J1973" i="5"/>
  <c r="J1972" i="5"/>
  <c r="J1971" i="5"/>
  <c r="J1970" i="5"/>
  <c r="J1969" i="5"/>
  <c r="J1968" i="5"/>
  <c r="J1967" i="5"/>
  <c r="J1966" i="5"/>
  <c r="J1965" i="5"/>
  <c r="J1964" i="5"/>
  <c r="J1963" i="5"/>
  <c r="J1962" i="5"/>
  <c r="J1961" i="5"/>
  <c r="J1960" i="5"/>
  <c r="J1959" i="5"/>
  <c r="J1958" i="5"/>
  <c r="J1957" i="5"/>
  <c r="J1956" i="5"/>
  <c r="J1955" i="5"/>
  <c r="J1954" i="5"/>
  <c r="J1953" i="5"/>
  <c r="J1952" i="5"/>
  <c r="J1951" i="5"/>
  <c r="J1950" i="5"/>
  <c r="J1949" i="5"/>
  <c r="J1948" i="5"/>
  <c r="J1947" i="5"/>
  <c r="J1946" i="5"/>
  <c r="J1945" i="5"/>
  <c r="J1944" i="5"/>
  <c r="J1943" i="5"/>
  <c r="J1942" i="5"/>
  <c r="J1941" i="5"/>
  <c r="J1940" i="5"/>
  <c r="J1939" i="5"/>
  <c r="J1938" i="5"/>
  <c r="J1937" i="5"/>
  <c r="J1936" i="5"/>
  <c r="J1935" i="5"/>
  <c r="J1934" i="5"/>
  <c r="J1933" i="5"/>
  <c r="J1932" i="5"/>
  <c r="J1931" i="5"/>
  <c r="J1930" i="5"/>
  <c r="J1929" i="5"/>
  <c r="J1928" i="5"/>
  <c r="J1927" i="5"/>
  <c r="J1926" i="5"/>
  <c r="J1925" i="5"/>
  <c r="J1924" i="5"/>
  <c r="J1923" i="5"/>
  <c r="J1922" i="5"/>
  <c r="J1921" i="5"/>
  <c r="J1920" i="5"/>
  <c r="J1919" i="5"/>
  <c r="J1918" i="5"/>
  <c r="J1917" i="5"/>
  <c r="J1916" i="5"/>
  <c r="J1915" i="5"/>
  <c r="J1914" i="5"/>
  <c r="J1913" i="5"/>
  <c r="J1912" i="5"/>
  <c r="J1911" i="5"/>
  <c r="J1910" i="5"/>
  <c r="J1909" i="5"/>
  <c r="J1908" i="5"/>
  <c r="J1907" i="5"/>
  <c r="J1906" i="5"/>
  <c r="J1905" i="5"/>
  <c r="J1904" i="5"/>
  <c r="J1903" i="5"/>
  <c r="J1902" i="5"/>
  <c r="J1901" i="5"/>
  <c r="J1900" i="5"/>
  <c r="J1899" i="5"/>
  <c r="J1898" i="5"/>
  <c r="J1897" i="5"/>
  <c r="J1896" i="5"/>
  <c r="J1895" i="5"/>
  <c r="J1894" i="5"/>
  <c r="J1893" i="5"/>
  <c r="J1892" i="5"/>
  <c r="J1891" i="5"/>
  <c r="J1890" i="5"/>
  <c r="J1889" i="5"/>
  <c r="J1888" i="5"/>
  <c r="J1887" i="5"/>
  <c r="J1886" i="5"/>
  <c r="J1885" i="5"/>
  <c r="J1884" i="5"/>
  <c r="J1883" i="5"/>
  <c r="J1882" i="5"/>
  <c r="J1881" i="5"/>
  <c r="J1880" i="5"/>
  <c r="J1879" i="5"/>
  <c r="J1878" i="5"/>
  <c r="J1877" i="5"/>
  <c r="J1876" i="5"/>
  <c r="J1875" i="5"/>
  <c r="J1874" i="5"/>
  <c r="J1873" i="5"/>
  <c r="J1872" i="5"/>
  <c r="J1871" i="5"/>
  <c r="J1870" i="5"/>
  <c r="J1869" i="5"/>
  <c r="J1868" i="5"/>
  <c r="J1867" i="5"/>
  <c r="J1866" i="5"/>
  <c r="J1865" i="5"/>
  <c r="J1864" i="5"/>
  <c r="J1863" i="5"/>
  <c r="J1862" i="5"/>
  <c r="J1861" i="5"/>
  <c r="J1860" i="5"/>
  <c r="J1859" i="5"/>
  <c r="J1858" i="5"/>
  <c r="J1857" i="5"/>
  <c r="J1856" i="5"/>
  <c r="J1855" i="5"/>
  <c r="J1854" i="5"/>
  <c r="J1853" i="5"/>
  <c r="J1852" i="5"/>
  <c r="J1851" i="5"/>
  <c r="J1850" i="5"/>
  <c r="J1849" i="5"/>
  <c r="J1848" i="5"/>
  <c r="J1847" i="5"/>
  <c r="J1846" i="5"/>
  <c r="J1845" i="5"/>
  <c r="J1844" i="5"/>
  <c r="J1843" i="5"/>
  <c r="J1842" i="5"/>
  <c r="J1841" i="5"/>
  <c r="J1840" i="5"/>
  <c r="J1839" i="5"/>
  <c r="J1838" i="5"/>
  <c r="J1837" i="5"/>
  <c r="J1836" i="5"/>
  <c r="J1835" i="5"/>
  <c r="J1834" i="5"/>
  <c r="J1833" i="5"/>
  <c r="J1832" i="5"/>
  <c r="J1831" i="5"/>
  <c r="J1830" i="5"/>
  <c r="J1829" i="5"/>
  <c r="J1828" i="5"/>
  <c r="J1827" i="5"/>
  <c r="J1826" i="5"/>
  <c r="J1825" i="5"/>
  <c r="J1824" i="5"/>
  <c r="J1823" i="5"/>
  <c r="J1822" i="5"/>
  <c r="J1821" i="5"/>
  <c r="J1820" i="5"/>
  <c r="J1819" i="5"/>
  <c r="J1818" i="5"/>
  <c r="J1817" i="5"/>
  <c r="J1816" i="5"/>
  <c r="J1815" i="5"/>
  <c r="J1814" i="5"/>
  <c r="J1813" i="5"/>
  <c r="J1812" i="5"/>
  <c r="J1811" i="5"/>
  <c r="J1810" i="5"/>
  <c r="J1809" i="5"/>
  <c r="J1808" i="5"/>
  <c r="J1807" i="5"/>
  <c r="J1806" i="5"/>
  <c r="J1805" i="5"/>
  <c r="J1804" i="5"/>
  <c r="J1803" i="5"/>
  <c r="J1802" i="5"/>
  <c r="J1801" i="5"/>
  <c r="J1800" i="5"/>
  <c r="J1799" i="5"/>
  <c r="J1798" i="5"/>
  <c r="J1797" i="5"/>
  <c r="J1796" i="5"/>
  <c r="J1795" i="5"/>
  <c r="J1794" i="5"/>
  <c r="J1793" i="5"/>
  <c r="J1792" i="5"/>
  <c r="J1791" i="5"/>
  <c r="J1790" i="5"/>
  <c r="J1789" i="5"/>
  <c r="J1788" i="5"/>
  <c r="J1787" i="5"/>
  <c r="J1786" i="5"/>
  <c r="J1785" i="5"/>
  <c r="J1784" i="5"/>
  <c r="J1783" i="5"/>
  <c r="J1782" i="5"/>
  <c r="J1781" i="5"/>
  <c r="J1780" i="5"/>
  <c r="J1779" i="5"/>
  <c r="J1778" i="5"/>
  <c r="J1777" i="5"/>
  <c r="J1776" i="5"/>
  <c r="J1775" i="5"/>
  <c r="J1774" i="5"/>
  <c r="J1773" i="5"/>
  <c r="J1772" i="5"/>
  <c r="J1771" i="5"/>
  <c r="J1770" i="5"/>
  <c r="J1769" i="5"/>
  <c r="J1768" i="5"/>
  <c r="J1767" i="5"/>
  <c r="J1766" i="5"/>
  <c r="J1765" i="5"/>
  <c r="J1764" i="5"/>
  <c r="J1763" i="5"/>
  <c r="J1762" i="5"/>
  <c r="J1761" i="5"/>
  <c r="J1760" i="5"/>
  <c r="J1759" i="5"/>
  <c r="J1758" i="5"/>
  <c r="J1757" i="5"/>
  <c r="J1756" i="5"/>
  <c r="J1755" i="5"/>
  <c r="J1754" i="5"/>
  <c r="J1753" i="5"/>
  <c r="J1752" i="5"/>
  <c r="J1751" i="5"/>
  <c r="J1750" i="5"/>
  <c r="J1749" i="5"/>
  <c r="J1748" i="5"/>
  <c r="J1747" i="5"/>
  <c r="J1746" i="5"/>
  <c r="J1745" i="5"/>
  <c r="J1744" i="5"/>
  <c r="J1743" i="5"/>
  <c r="J1735" i="5"/>
  <c r="J1734" i="5"/>
  <c r="J1733" i="5"/>
  <c r="J1732" i="5"/>
  <c r="J1731" i="5"/>
  <c r="J1730" i="5"/>
  <c r="J1729" i="5"/>
  <c r="J1728" i="5"/>
  <c r="J1727" i="5"/>
  <c r="J1726" i="5"/>
  <c r="J1725" i="5"/>
  <c r="J1724" i="5"/>
  <c r="J1723" i="5"/>
  <c r="J1722" i="5"/>
  <c r="J1721" i="5"/>
  <c r="J1720" i="5"/>
  <c r="J1719" i="5"/>
  <c r="J1718" i="5"/>
  <c r="J1717" i="5"/>
  <c r="J1716" i="5"/>
  <c r="J1715" i="5"/>
  <c r="J1714" i="5"/>
  <c r="J1713" i="5"/>
  <c r="J1712" i="5"/>
  <c r="J1711" i="5"/>
  <c r="J1710" i="5"/>
  <c r="J1709" i="5"/>
  <c r="J1708" i="5"/>
  <c r="J1707" i="5"/>
  <c r="J1706" i="5"/>
  <c r="J1705" i="5"/>
  <c r="J1704" i="5"/>
  <c r="J1703" i="5"/>
  <c r="J1702" i="5"/>
  <c r="J1701" i="5"/>
  <c r="J1700" i="5"/>
  <c r="J1699" i="5"/>
  <c r="J1698" i="5"/>
  <c r="J1697" i="5"/>
  <c r="J1696" i="5"/>
  <c r="J1695" i="5"/>
  <c r="J1694" i="5"/>
  <c r="J1693" i="5"/>
  <c r="J1692" i="5"/>
  <c r="J1691" i="5"/>
  <c r="J1690" i="5"/>
  <c r="J1689" i="5"/>
  <c r="J1688" i="5"/>
  <c r="J1687" i="5"/>
  <c r="J1686" i="5"/>
  <c r="J1685" i="5"/>
  <c r="J1684" i="5"/>
  <c r="J1683" i="5"/>
  <c r="J1682" i="5"/>
  <c r="J1681" i="5"/>
  <c r="J1680" i="5"/>
  <c r="J1679" i="5"/>
  <c r="J1678" i="5"/>
  <c r="J1677" i="5"/>
  <c r="J1676" i="5"/>
  <c r="J1675" i="5"/>
  <c r="J1674" i="5"/>
  <c r="J1673" i="5"/>
  <c r="J1672" i="5"/>
  <c r="J1671" i="5"/>
  <c r="J1670" i="5"/>
  <c r="J1669" i="5"/>
  <c r="J1668" i="5"/>
  <c r="J1667" i="5"/>
  <c r="J1666" i="5"/>
  <c r="J1665" i="5"/>
  <c r="J1664" i="5"/>
  <c r="J1663" i="5"/>
  <c r="J1662" i="5"/>
  <c r="J1661" i="5"/>
  <c r="J1660" i="5"/>
  <c r="J1659" i="5"/>
  <c r="J1658" i="5"/>
  <c r="J1657" i="5"/>
  <c r="J1656" i="5"/>
  <c r="J1655" i="5"/>
  <c r="J1654" i="5"/>
  <c r="J1653" i="5"/>
  <c r="J1652" i="5"/>
  <c r="J1651" i="5"/>
  <c r="J1650" i="5"/>
  <c r="J1649" i="5"/>
  <c r="J1648" i="5"/>
  <c r="J1647" i="5"/>
  <c r="J1646" i="5"/>
  <c r="J1645" i="5"/>
  <c r="J1644" i="5"/>
  <c r="J1643" i="5"/>
  <c r="J1642" i="5"/>
  <c r="J1641" i="5"/>
  <c r="J1640" i="5"/>
  <c r="J1639" i="5"/>
  <c r="J1638" i="5"/>
  <c r="J1637" i="5"/>
  <c r="J1636" i="5"/>
  <c r="J1635" i="5"/>
  <c r="J1634" i="5"/>
  <c r="J1633" i="5"/>
  <c r="J1632" i="5"/>
  <c r="J1631" i="5"/>
  <c r="J1630" i="5"/>
  <c r="J1629" i="5"/>
  <c r="J1628" i="5"/>
  <c r="J1627" i="5"/>
  <c r="J1626" i="5"/>
  <c r="J1625" i="5"/>
  <c r="J1624" i="5"/>
  <c r="J1623" i="5"/>
  <c r="J1622" i="5"/>
  <c r="J1621" i="5"/>
  <c r="J1620" i="5"/>
  <c r="J1619" i="5"/>
  <c r="J1618" i="5"/>
  <c r="J1617" i="5"/>
  <c r="J1616" i="5"/>
  <c r="J1615" i="5"/>
  <c r="J1614" i="5"/>
  <c r="J1613" i="5"/>
  <c r="J1612" i="5"/>
  <c r="J1611" i="5"/>
  <c r="J1610" i="5"/>
  <c r="J1609" i="5"/>
  <c r="J1608" i="5"/>
  <c r="J1607" i="5"/>
  <c r="J1606" i="5"/>
  <c r="J1605" i="5"/>
  <c r="J1604" i="5"/>
  <c r="J1603" i="5"/>
  <c r="J1602" i="5"/>
  <c r="J1601" i="5"/>
  <c r="J1600" i="5"/>
  <c r="J1599" i="5"/>
  <c r="J1598" i="5"/>
  <c r="J1597" i="5"/>
  <c r="J1596" i="5"/>
  <c r="J1595" i="5"/>
  <c r="J1594" i="5"/>
  <c r="J1593" i="5"/>
  <c r="J1592" i="5"/>
  <c r="J1591" i="5"/>
  <c r="J1590" i="5"/>
  <c r="J1589" i="5"/>
  <c r="J1588" i="5"/>
  <c r="J1587" i="5"/>
  <c r="J1586" i="5"/>
  <c r="J1585" i="5"/>
  <c r="J1584" i="5"/>
  <c r="J1583" i="5"/>
  <c r="J1582" i="5"/>
  <c r="J1581" i="5"/>
  <c r="J1580" i="5"/>
  <c r="J1579" i="5"/>
  <c r="J1578" i="5"/>
  <c r="J1577" i="5"/>
  <c r="J1576" i="5"/>
  <c r="J1575" i="5"/>
  <c r="J1574" i="5"/>
  <c r="J1573" i="5"/>
  <c r="J1572" i="5"/>
  <c r="J1571" i="5"/>
  <c r="J1570" i="5"/>
  <c r="J1569" i="5"/>
  <c r="J1568" i="5"/>
  <c r="J1567" i="5"/>
  <c r="J1566" i="5"/>
  <c r="J1565" i="5"/>
  <c r="J1564" i="5"/>
  <c r="J1563" i="5"/>
  <c r="J1562" i="5"/>
  <c r="J1561" i="5"/>
  <c r="J1560" i="5"/>
  <c r="J1559" i="5"/>
  <c r="J1558" i="5"/>
  <c r="J1557" i="5"/>
  <c r="J1556" i="5"/>
  <c r="J1555" i="5"/>
  <c r="J1554" i="5"/>
  <c r="J1553" i="5"/>
  <c r="J1552" i="5"/>
  <c r="J1551" i="5"/>
  <c r="J1550" i="5"/>
  <c r="J1549" i="5"/>
  <c r="J1548" i="5"/>
  <c r="J1547" i="5"/>
  <c r="J1546" i="5"/>
  <c r="J1545" i="5"/>
  <c r="J1544" i="5"/>
  <c r="J1543" i="5"/>
  <c r="J1542" i="5"/>
  <c r="J1541" i="5"/>
  <c r="J1540" i="5"/>
  <c r="J1539" i="5"/>
  <c r="J1538" i="5"/>
  <c r="J1537" i="5"/>
  <c r="J1536" i="5"/>
  <c r="J1535" i="5"/>
  <c r="J1534" i="5"/>
  <c r="J1533" i="5"/>
  <c r="J1532" i="5"/>
  <c r="J1531" i="5"/>
  <c r="J1530" i="5"/>
  <c r="J1529" i="5"/>
  <c r="J1528" i="5"/>
  <c r="J1527" i="5"/>
  <c r="J1526" i="5"/>
  <c r="J1525" i="5"/>
  <c r="J1524" i="5"/>
  <c r="J1523" i="5"/>
  <c r="J1522" i="5"/>
  <c r="J1521" i="5"/>
  <c r="J1520" i="5"/>
  <c r="J1519" i="5"/>
  <c r="J1518" i="5"/>
  <c r="J1517" i="5"/>
  <c r="J1516" i="5"/>
  <c r="J1515" i="5"/>
  <c r="J1514" i="5"/>
  <c r="J1513" i="5"/>
  <c r="J1512" i="5"/>
  <c r="J1511" i="5"/>
  <c r="J1510" i="5"/>
  <c r="J1509" i="5"/>
  <c r="J1508" i="5"/>
  <c r="J1507" i="5"/>
  <c r="J1506" i="5"/>
  <c r="J1505" i="5"/>
  <c r="J1504" i="5"/>
  <c r="J1503" i="5"/>
  <c r="J1502" i="5"/>
  <c r="J1501" i="5"/>
  <c r="J1500" i="5"/>
  <c r="J1499" i="5"/>
  <c r="J1498" i="5"/>
  <c r="J1497" i="5"/>
  <c r="J1496" i="5"/>
  <c r="J1495" i="5"/>
  <c r="J1494" i="5"/>
  <c r="J1493" i="5"/>
  <c r="J1492" i="5"/>
  <c r="J1491" i="5"/>
  <c r="J1490" i="5"/>
  <c r="J1489" i="5"/>
  <c r="J1488" i="5"/>
  <c r="J1487" i="5"/>
  <c r="J1486" i="5"/>
  <c r="J1485" i="5"/>
  <c r="J1484" i="5"/>
  <c r="J1483" i="5"/>
  <c r="J1482" i="5"/>
  <c r="J1481" i="5"/>
  <c r="J1480" i="5"/>
  <c r="J1479" i="5"/>
  <c r="J1478" i="5"/>
  <c r="J1477" i="5"/>
  <c r="J1476" i="5"/>
  <c r="J1475" i="5"/>
  <c r="J1474" i="5"/>
  <c r="J1473" i="5"/>
  <c r="J1472" i="5"/>
  <c r="J1471" i="5"/>
  <c r="J1470" i="5"/>
  <c r="J1469" i="5"/>
  <c r="J1468" i="5"/>
  <c r="J1467" i="5"/>
  <c r="J1466" i="5"/>
  <c r="J1465" i="5"/>
  <c r="J1464" i="5"/>
  <c r="J1463" i="5"/>
  <c r="J1462" i="5"/>
  <c r="J1461" i="5"/>
  <c r="J1460" i="5"/>
  <c r="J1459" i="5"/>
  <c r="J1458" i="5"/>
  <c r="J1457" i="5"/>
  <c r="J1456" i="5"/>
  <c r="J1455" i="5"/>
  <c r="J1454" i="5"/>
  <c r="J1453" i="5"/>
  <c r="J1452" i="5"/>
  <c r="J1451" i="5"/>
  <c r="J1450" i="5"/>
  <c r="J1449" i="5"/>
  <c r="J1448" i="5"/>
  <c r="J1447" i="5"/>
  <c r="J1446" i="5"/>
  <c r="J1445" i="5"/>
  <c r="J1444" i="5"/>
  <c r="J1443" i="5"/>
  <c r="J1442" i="5"/>
  <c r="J1441" i="5"/>
  <c r="J1440" i="5"/>
  <c r="J1439" i="5"/>
  <c r="J1438" i="5"/>
  <c r="J1437" i="5"/>
  <c r="J1436" i="5"/>
  <c r="J1435" i="5"/>
  <c r="J1434" i="5"/>
  <c r="J1433" i="5"/>
  <c r="J1432" i="5"/>
  <c r="J1431" i="5"/>
  <c r="J1430" i="5"/>
  <c r="J1429" i="5"/>
  <c r="J1428" i="5"/>
  <c r="J1427" i="5"/>
  <c r="J1426" i="5"/>
  <c r="J1425" i="5"/>
  <c r="J1424" i="5"/>
  <c r="J1423" i="5"/>
  <c r="J1422" i="5"/>
  <c r="J1421" i="5"/>
  <c r="J1420" i="5"/>
  <c r="J1419" i="5"/>
  <c r="J1418" i="5"/>
  <c r="J1417" i="5"/>
  <c r="J1416" i="5"/>
  <c r="J1415" i="5"/>
  <c r="J1414" i="5"/>
  <c r="J1413" i="5"/>
  <c r="J1412" i="5"/>
  <c r="J1411" i="5"/>
  <c r="J1410" i="5"/>
  <c r="J1409" i="5"/>
  <c r="J1408" i="5"/>
  <c r="J1407" i="5"/>
  <c r="J1406" i="5"/>
  <c r="J1405" i="5"/>
  <c r="J1404" i="5"/>
  <c r="J1403" i="5"/>
  <c r="J1402" i="5"/>
  <c r="J1401" i="5"/>
  <c r="J1400" i="5"/>
  <c r="J1399" i="5"/>
  <c r="J1398" i="5"/>
  <c r="J1397" i="5"/>
  <c r="J1396" i="5"/>
  <c r="J1395" i="5"/>
  <c r="J1394" i="5"/>
  <c r="J1393" i="5"/>
  <c r="J1392" i="5"/>
  <c r="J1391" i="5"/>
  <c r="J1390" i="5"/>
  <c r="J1389" i="5"/>
  <c r="J1388" i="5"/>
  <c r="J1387" i="5"/>
  <c r="J1386" i="5"/>
  <c r="J1385" i="5"/>
  <c r="J1384" i="5"/>
  <c r="J1383" i="5"/>
  <c r="J1382" i="5"/>
  <c r="J1381" i="5"/>
  <c r="J1380" i="5"/>
  <c r="J1379" i="5"/>
  <c r="J1378" i="5"/>
  <c r="J1377" i="5"/>
  <c r="J1376" i="5"/>
  <c r="J1375" i="5"/>
  <c r="J1374" i="5"/>
  <c r="J1373" i="5"/>
  <c r="J1372" i="5"/>
  <c r="J1371" i="5"/>
  <c r="J1370" i="5"/>
  <c r="J1369" i="5"/>
  <c r="J1368" i="5"/>
  <c r="J1367" i="5"/>
  <c r="J1366" i="5"/>
  <c r="J1365" i="5"/>
  <c r="J1364" i="5"/>
  <c r="J1363" i="5"/>
  <c r="J1362" i="5"/>
  <c r="J1361" i="5"/>
  <c r="J1360" i="5"/>
  <c r="J1359" i="5"/>
  <c r="J1358" i="5"/>
  <c r="J1357" i="5"/>
  <c r="J1356" i="5"/>
  <c r="J1355" i="5"/>
  <c r="J1354" i="5"/>
  <c r="J1353" i="5"/>
  <c r="J1352" i="5"/>
  <c r="J1351" i="5"/>
  <c r="J1350" i="5"/>
  <c r="J1349" i="5"/>
  <c r="J1348" i="5"/>
  <c r="J1347" i="5"/>
  <c r="J1346" i="5"/>
  <c r="J1345" i="5"/>
  <c r="J1344" i="5"/>
  <c r="J1343" i="5"/>
  <c r="J1342" i="5"/>
  <c r="J1341" i="5"/>
  <c r="J1340" i="5"/>
  <c r="J1339" i="5"/>
  <c r="J1338" i="5"/>
  <c r="J1337" i="5"/>
  <c r="J1336" i="5"/>
  <c r="J1335" i="5"/>
  <c r="J1334" i="5"/>
  <c r="J1333" i="5"/>
  <c r="J1332" i="5"/>
  <c r="J1331" i="5"/>
  <c r="J1330" i="5"/>
  <c r="J1329" i="5"/>
  <c r="J1328" i="5"/>
  <c r="J1327" i="5"/>
  <c r="J1326" i="5"/>
  <c r="J1325" i="5"/>
  <c r="J1324" i="5"/>
  <c r="J1323" i="5"/>
  <c r="J1322" i="5"/>
  <c r="J1321" i="5"/>
  <c r="J1320" i="5"/>
  <c r="J1319" i="5"/>
  <c r="J1318" i="5"/>
  <c r="J1317" i="5"/>
  <c r="J1316" i="5"/>
  <c r="J1315" i="5"/>
  <c r="J1314" i="5"/>
  <c r="J1313" i="5"/>
  <c r="J1312" i="5"/>
  <c r="J1311" i="5"/>
  <c r="J1310" i="5"/>
  <c r="J1309" i="5"/>
  <c r="J1308" i="5"/>
  <c r="J1307" i="5"/>
  <c r="J1306" i="5"/>
  <c r="J1305" i="5"/>
  <c r="J1304" i="5"/>
  <c r="J1303" i="5"/>
  <c r="J1302" i="5"/>
  <c r="J1301" i="5"/>
  <c r="J1300" i="5"/>
  <c r="J1299" i="5"/>
  <c r="J1298" i="5"/>
  <c r="J1297" i="5"/>
  <c r="J1296" i="5"/>
  <c r="J1295" i="5"/>
  <c r="J1294" i="5"/>
  <c r="J1293" i="5"/>
  <c r="J1292" i="5"/>
  <c r="J1291" i="5"/>
  <c r="J1290" i="5"/>
  <c r="J1289" i="5"/>
  <c r="J1288" i="5"/>
  <c r="J1287" i="5"/>
  <c r="J1286" i="5"/>
  <c r="J1285" i="5"/>
  <c r="J1284" i="5"/>
  <c r="J1283" i="5"/>
  <c r="J1282" i="5"/>
  <c r="J1281" i="5"/>
  <c r="J1280" i="5"/>
  <c r="J1279" i="5"/>
  <c r="J1278" i="5"/>
  <c r="J1277" i="5"/>
  <c r="J1276" i="5"/>
  <c r="J1275" i="5"/>
  <c r="J1274" i="5"/>
  <c r="J1273" i="5"/>
  <c r="J1272" i="5"/>
  <c r="J1271" i="5"/>
  <c r="J1270" i="5"/>
  <c r="J1269" i="5"/>
  <c r="J1268" i="5"/>
  <c r="J1267" i="5"/>
  <c r="J1266" i="5"/>
  <c r="J1265" i="5"/>
  <c r="J1264" i="5"/>
  <c r="J1263" i="5"/>
  <c r="J1262" i="5"/>
  <c r="J1261" i="5"/>
  <c r="J1260" i="5"/>
  <c r="J1259" i="5"/>
  <c r="J1258" i="5"/>
  <c r="J1257" i="5"/>
  <c r="J1256" i="5"/>
  <c r="J1255" i="5"/>
  <c r="J1254" i="5"/>
  <c r="J1253" i="5"/>
  <c r="J1252" i="5"/>
  <c r="J1251" i="5"/>
  <c r="J1250" i="5"/>
  <c r="J1249" i="5"/>
  <c r="J1248" i="5"/>
  <c r="J1247" i="5"/>
  <c r="J1246" i="5"/>
  <c r="J1245" i="5"/>
  <c r="J1244" i="5"/>
  <c r="J1243" i="5"/>
  <c r="J1242" i="5"/>
  <c r="J1241" i="5"/>
  <c r="J1240" i="5"/>
  <c r="J1239" i="5"/>
  <c r="J1238" i="5"/>
  <c r="J1237" i="5"/>
  <c r="J1236" i="5"/>
  <c r="J1235" i="5"/>
  <c r="J1234" i="5"/>
  <c r="J1233" i="5"/>
  <c r="J1232" i="5"/>
  <c r="J1231" i="5"/>
  <c r="J1230" i="5"/>
  <c r="J1229" i="5"/>
  <c r="J1228" i="5"/>
  <c r="J1227" i="5"/>
  <c r="J1226" i="5"/>
  <c r="J1225" i="5"/>
  <c r="J1224" i="5"/>
  <c r="J1223" i="5"/>
  <c r="J1222" i="5"/>
  <c r="J1221" i="5"/>
  <c r="J1220" i="5"/>
  <c r="J1219" i="5"/>
  <c r="J1218" i="5"/>
  <c r="J1217" i="5"/>
  <c r="J1216" i="5"/>
  <c r="J1215" i="5"/>
  <c r="J1214" i="5"/>
  <c r="J1213" i="5"/>
  <c r="J1212" i="5"/>
  <c r="J1211" i="5"/>
  <c r="J1210" i="5"/>
  <c r="J1209" i="5"/>
  <c r="J1208" i="5"/>
  <c r="J1207" i="5"/>
  <c r="J1206" i="5"/>
  <c r="J1205" i="5"/>
  <c r="J1204" i="5"/>
  <c r="J1203" i="5"/>
  <c r="J1202" i="5"/>
  <c r="J1201" i="5"/>
  <c r="J1200" i="5"/>
  <c r="J1199" i="5"/>
  <c r="J1198" i="5"/>
  <c r="J1197" i="5"/>
  <c r="J1196" i="5"/>
  <c r="J1195" i="5"/>
  <c r="J1194" i="5"/>
  <c r="J1193" i="5"/>
  <c r="J1192" i="5"/>
  <c r="J1191" i="5"/>
  <c r="J1190" i="5"/>
  <c r="J1189" i="5"/>
  <c r="J1188" i="5"/>
  <c r="J1187" i="5"/>
  <c r="J1186" i="5"/>
  <c r="J1185" i="5"/>
  <c r="J1184" i="5"/>
  <c r="J1183" i="5"/>
  <c r="J1182" i="5"/>
  <c r="J1181" i="5"/>
  <c r="J1180" i="5"/>
  <c r="J1179" i="5"/>
  <c r="J1178" i="5"/>
  <c r="J1177" i="5"/>
  <c r="J1176" i="5"/>
  <c r="J1175" i="5"/>
  <c r="J1174" i="5"/>
  <c r="J1173" i="5"/>
  <c r="J1172" i="5"/>
  <c r="J1171" i="5"/>
  <c r="J1170" i="5"/>
  <c r="J1169" i="5"/>
  <c r="J1168" i="5"/>
  <c r="J1167" i="5"/>
  <c r="J1166" i="5"/>
  <c r="J1165" i="5"/>
  <c r="J1164" i="5"/>
  <c r="J1163" i="5"/>
  <c r="J1162" i="5"/>
  <c r="J1161" i="5"/>
  <c r="J1160" i="5"/>
  <c r="J1159" i="5"/>
  <c r="J1158" i="5"/>
  <c r="J1157" i="5"/>
  <c r="J1156" i="5"/>
  <c r="J1155" i="5"/>
  <c r="J1154" i="5"/>
  <c r="J1153" i="5"/>
  <c r="J1152" i="5"/>
  <c r="J1151" i="5"/>
  <c r="J1150" i="5"/>
  <c r="J1149" i="5"/>
  <c r="J1148" i="5"/>
  <c r="J1147" i="5"/>
  <c r="J1146" i="5"/>
  <c r="J1145" i="5"/>
  <c r="J1144" i="5"/>
  <c r="J1143" i="5"/>
  <c r="J1142" i="5"/>
  <c r="J1141" i="5"/>
  <c r="J1140" i="5"/>
  <c r="J1139" i="5"/>
  <c r="J1138" i="5"/>
  <c r="J1137" i="5"/>
  <c r="J1136" i="5"/>
  <c r="J1135" i="5"/>
  <c r="J1134" i="5"/>
  <c r="J1133" i="5"/>
  <c r="J1132" i="5"/>
  <c r="J1131" i="5"/>
  <c r="J1130" i="5"/>
  <c r="J1129" i="5"/>
  <c r="J1128" i="5"/>
  <c r="J1127" i="5"/>
  <c r="J1126" i="5"/>
  <c r="J1125" i="5"/>
  <c r="J1124" i="5"/>
  <c r="J1123" i="5"/>
  <c r="J1122" i="5"/>
  <c r="J1121" i="5"/>
  <c r="J1120" i="5"/>
  <c r="J1119" i="5"/>
  <c r="J1118" i="5"/>
  <c r="J1117" i="5"/>
  <c r="J1116" i="5"/>
  <c r="J1115" i="5"/>
  <c r="J1114" i="5"/>
  <c r="J1113" i="5"/>
  <c r="J1112" i="5"/>
  <c r="J1111" i="5"/>
  <c r="J1110" i="5"/>
  <c r="J1109" i="5"/>
  <c r="J1108" i="5"/>
  <c r="J1107" i="5"/>
  <c r="J1106" i="5"/>
  <c r="J1105" i="5"/>
  <c r="J1104" i="5"/>
  <c r="J1103" i="5"/>
  <c r="J1102" i="5"/>
  <c r="J1101" i="5"/>
  <c r="J1100" i="5"/>
  <c r="J1099" i="5"/>
  <c r="J1098" i="5"/>
  <c r="J1097" i="5"/>
  <c r="J1096" i="5"/>
  <c r="J1095" i="5"/>
  <c r="J1094" i="5"/>
  <c r="J1093" i="5"/>
  <c r="J1092" i="5"/>
  <c r="J1091" i="5"/>
  <c r="J1090" i="5"/>
  <c r="J1089" i="5"/>
  <c r="J1088" i="5"/>
  <c r="J1087" i="5"/>
  <c r="J1086" i="5"/>
  <c r="J1085" i="5"/>
  <c r="J1084" i="5"/>
  <c r="J1083" i="5"/>
  <c r="J1082" i="5"/>
  <c r="J1081" i="5"/>
  <c r="J1080" i="5"/>
  <c r="J1079" i="5"/>
  <c r="J1078" i="5"/>
  <c r="J1077" i="5"/>
  <c r="J1076" i="5"/>
  <c r="J1075" i="5"/>
  <c r="J1074" i="5"/>
  <c r="J1073" i="5"/>
  <c r="J1072" i="5"/>
  <c r="J1071" i="5"/>
  <c r="J1070" i="5"/>
  <c r="J1069" i="5"/>
  <c r="J1068" i="5"/>
  <c r="J1067" i="5"/>
  <c r="J1066" i="5"/>
  <c r="J1065" i="5"/>
  <c r="J1064" i="5"/>
  <c r="J1063" i="5"/>
  <c r="J1062" i="5"/>
  <c r="J1061" i="5"/>
  <c r="J1060" i="5"/>
  <c r="J1059" i="5"/>
  <c r="J1058" i="5"/>
  <c r="J1057" i="5"/>
  <c r="J1056" i="5"/>
  <c r="J1055" i="5"/>
  <c r="J1054" i="5"/>
  <c r="J1053" i="5"/>
  <c r="J1052" i="5"/>
  <c r="J1051" i="5"/>
  <c r="J1050" i="5"/>
  <c r="J1049" i="5"/>
  <c r="J1048" i="5"/>
  <c r="J1047" i="5"/>
  <c r="J1046" i="5"/>
  <c r="J1045" i="5"/>
  <c r="J1044" i="5"/>
  <c r="J1043" i="5"/>
  <c r="J1042" i="5"/>
  <c r="J1041" i="5"/>
  <c r="J1040" i="5"/>
  <c r="J1039" i="5"/>
  <c r="J1038" i="5"/>
  <c r="J1037" i="5"/>
  <c r="J1036" i="5"/>
  <c r="J1035" i="5"/>
  <c r="J1034" i="5"/>
  <c r="J1033" i="5"/>
  <c r="J1032" i="5"/>
  <c r="J1031" i="5"/>
  <c r="J1030" i="5"/>
  <c r="J1029" i="5"/>
  <c r="J1028" i="5"/>
  <c r="J1027" i="5"/>
  <c r="J1026" i="5"/>
  <c r="J1025" i="5"/>
  <c r="J1024" i="5"/>
  <c r="J1023" i="5"/>
  <c r="J1022" i="5"/>
  <c r="J1021" i="5"/>
  <c r="J1020" i="5"/>
  <c r="J1019" i="5"/>
  <c r="J1018" i="5"/>
  <c r="J1017" i="5"/>
  <c r="J1016" i="5"/>
  <c r="J1015" i="5"/>
  <c r="J1014" i="5"/>
  <c r="J1013" i="5"/>
  <c r="J1012" i="5"/>
  <c r="J1011" i="5"/>
  <c r="J1010" i="5"/>
  <c r="J1009" i="5"/>
  <c r="J1008" i="5"/>
  <c r="J1007" i="5"/>
  <c r="J1006" i="5"/>
  <c r="J1005" i="5"/>
  <c r="J1004" i="5"/>
  <c r="J1003" i="5"/>
  <c r="J1002" i="5"/>
  <c r="J1001" i="5"/>
  <c r="J1000" i="5"/>
  <c r="J999" i="5"/>
  <c r="J998" i="5"/>
  <c r="J997" i="5"/>
  <c r="J996" i="5"/>
  <c r="J995" i="5"/>
  <c r="J994" i="5"/>
  <c r="J993" i="5"/>
  <c r="J992" i="5"/>
  <c r="J991" i="5"/>
  <c r="J990" i="5"/>
  <c r="J989" i="5"/>
  <c r="J988" i="5"/>
  <c r="J987" i="5"/>
  <c r="J986" i="5"/>
  <c r="J985" i="5"/>
  <c r="J984" i="5"/>
  <c r="J983" i="5"/>
  <c r="J982" i="5"/>
  <c r="J981" i="5"/>
  <c r="J980" i="5"/>
  <c r="J979" i="5"/>
  <c r="J978" i="5"/>
  <c r="J977" i="5"/>
  <c r="J976" i="5"/>
  <c r="J975" i="5"/>
  <c r="J974" i="5"/>
  <c r="J973" i="5"/>
  <c r="J972" i="5"/>
  <c r="J971" i="5"/>
  <c r="J970" i="5"/>
  <c r="J969" i="5"/>
  <c r="J968" i="5"/>
  <c r="J967" i="5"/>
  <c r="J966" i="5"/>
  <c r="J965" i="5"/>
  <c r="J964" i="5"/>
  <c r="J963" i="5"/>
  <c r="J962" i="5"/>
  <c r="J961" i="5"/>
  <c r="J960" i="5"/>
  <c r="J959" i="5"/>
  <c r="J958" i="5"/>
  <c r="J957" i="5"/>
  <c r="J956" i="5"/>
  <c r="J955" i="5"/>
  <c r="J954" i="5"/>
  <c r="J953" i="5"/>
  <c r="J952" i="5"/>
  <c r="J951" i="5"/>
  <c r="J950" i="5"/>
  <c r="J949" i="5"/>
  <c r="J948" i="5"/>
  <c r="J947" i="5"/>
  <c r="J946" i="5"/>
  <c r="J945" i="5"/>
  <c r="J944" i="5"/>
  <c r="J943" i="5"/>
  <c r="J942" i="5"/>
  <c r="J941" i="5"/>
  <c r="J940" i="5"/>
  <c r="J939" i="5"/>
  <c r="J938" i="5"/>
  <c r="J937" i="5"/>
  <c r="J936" i="5"/>
  <c r="J935" i="5"/>
  <c r="J934" i="5"/>
  <c r="J933" i="5"/>
  <c r="J932" i="5"/>
  <c r="J931" i="5"/>
  <c r="J930" i="5"/>
  <c r="J929" i="5"/>
  <c r="J928" i="5"/>
  <c r="J927" i="5"/>
  <c r="J926" i="5"/>
  <c r="J925" i="5"/>
  <c r="J924" i="5"/>
  <c r="J923" i="5"/>
  <c r="J922" i="5"/>
  <c r="J921" i="5"/>
  <c r="J920" i="5"/>
  <c r="J919" i="5"/>
  <c r="J918" i="5"/>
  <c r="J917" i="5"/>
  <c r="J916" i="5"/>
  <c r="J915" i="5"/>
  <c r="J914" i="5"/>
  <c r="J913" i="5"/>
  <c r="J912" i="5"/>
  <c r="J911" i="5"/>
  <c r="J910" i="5"/>
  <c r="J909" i="5"/>
  <c r="J908" i="5"/>
  <c r="J907" i="5"/>
  <c r="J906" i="5"/>
  <c r="J905" i="5"/>
  <c r="J904" i="5"/>
  <c r="J903" i="5"/>
  <c r="J902" i="5"/>
  <c r="J901" i="5"/>
  <c r="J900" i="5"/>
  <c r="J899" i="5"/>
  <c r="J898" i="5"/>
  <c r="J897" i="5"/>
  <c r="J896" i="5"/>
  <c r="J895" i="5"/>
  <c r="J894" i="5"/>
  <c r="J893" i="5"/>
  <c r="J892" i="5"/>
  <c r="J891" i="5"/>
  <c r="J890" i="5"/>
  <c r="J889" i="5"/>
  <c r="J888" i="5"/>
  <c r="J887" i="5"/>
  <c r="J886" i="5"/>
  <c r="J885" i="5"/>
  <c r="J884" i="5"/>
  <c r="J883" i="5"/>
  <c r="J882" i="5"/>
  <c r="J881" i="5"/>
  <c r="J880" i="5"/>
  <c r="J879" i="5"/>
  <c r="J878" i="5"/>
  <c r="J877" i="5"/>
  <c r="J876" i="5"/>
  <c r="J875" i="5"/>
  <c r="J874" i="5"/>
  <c r="J873" i="5"/>
  <c r="J872" i="5"/>
  <c r="J871" i="5"/>
  <c r="J870" i="5"/>
  <c r="J869" i="5"/>
  <c r="J868" i="5"/>
  <c r="J867" i="5"/>
  <c r="J866" i="5"/>
  <c r="J865" i="5"/>
  <c r="J864" i="5"/>
  <c r="J863" i="5"/>
  <c r="J862" i="5"/>
  <c r="J861" i="5"/>
  <c r="J860" i="5"/>
  <c r="J859" i="5"/>
  <c r="J858" i="5"/>
  <c r="J857" i="5"/>
  <c r="J856" i="5"/>
  <c r="J855" i="5"/>
  <c r="J854" i="5"/>
  <c r="J853" i="5"/>
  <c r="J852" i="5"/>
  <c r="J851" i="5"/>
  <c r="J850" i="5"/>
  <c r="J849" i="5"/>
  <c r="J848" i="5"/>
  <c r="J847" i="5"/>
  <c r="J846" i="5"/>
  <c r="J845" i="5"/>
  <c r="J844" i="5"/>
  <c r="J843" i="5"/>
  <c r="J842" i="5"/>
  <c r="J841" i="5"/>
  <c r="J840" i="5"/>
  <c r="J839" i="5"/>
  <c r="J838" i="5"/>
  <c r="J837" i="5"/>
  <c r="J836" i="5"/>
  <c r="J835" i="5"/>
  <c r="J834" i="5"/>
  <c r="J833" i="5"/>
  <c r="J832" i="5"/>
  <c r="J831" i="5"/>
  <c r="J830" i="5"/>
  <c r="J829" i="5"/>
  <c r="J828" i="5"/>
  <c r="J827" i="5"/>
  <c r="J826" i="5"/>
  <c r="J825" i="5"/>
  <c r="J824" i="5"/>
  <c r="J823" i="5"/>
  <c r="J822" i="5"/>
  <c r="J821" i="5"/>
  <c r="J820" i="5"/>
  <c r="J819" i="5"/>
  <c r="J818" i="5"/>
  <c r="J817" i="5"/>
  <c r="J816" i="5"/>
  <c r="J815" i="5"/>
  <c r="J814" i="5"/>
  <c r="J813" i="5"/>
  <c r="J812" i="5"/>
  <c r="J811" i="5"/>
  <c r="J810" i="5"/>
  <c r="J809" i="5"/>
  <c r="J808" i="5"/>
  <c r="J807" i="5"/>
  <c r="J806" i="5"/>
  <c r="J805" i="5"/>
  <c r="J804" i="5"/>
  <c r="J803" i="5"/>
  <c r="J802" i="5"/>
  <c r="J801" i="5"/>
  <c r="J800" i="5"/>
  <c r="J799" i="5"/>
  <c r="J798" i="5"/>
  <c r="J797" i="5"/>
  <c r="J796" i="5"/>
  <c r="J795" i="5"/>
  <c r="J794" i="5"/>
  <c r="J793" i="5"/>
  <c r="J792" i="5"/>
  <c r="J791" i="5"/>
  <c r="J790" i="5"/>
  <c r="J789" i="5"/>
  <c r="J788" i="5"/>
  <c r="J787" i="5"/>
  <c r="J786" i="5"/>
  <c r="J785" i="5"/>
  <c r="J784" i="5"/>
  <c r="J783" i="5"/>
  <c r="J782" i="5"/>
  <c r="J781" i="5"/>
  <c r="J780" i="5"/>
  <c r="J779" i="5"/>
  <c r="J778" i="5"/>
  <c r="J777" i="5"/>
  <c r="J776" i="5"/>
  <c r="J775" i="5"/>
  <c r="J774" i="5"/>
  <c r="J773" i="5"/>
  <c r="J772" i="5"/>
  <c r="J771" i="5"/>
  <c r="J770" i="5"/>
  <c r="J769" i="5"/>
  <c r="J768" i="5"/>
  <c r="J767" i="5"/>
  <c r="J766" i="5"/>
  <c r="J765" i="5"/>
  <c r="J764" i="5"/>
  <c r="J763" i="5"/>
  <c r="J762" i="5"/>
  <c r="J761" i="5"/>
  <c r="J755" i="5"/>
  <c r="J754" i="5"/>
  <c r="J753" i="5"/>
  <c r="J752" i="5"/>
  <c r="J751" i="5"/>
  <c r="J750" i="5"/>
  <c r="J749" i="5"/>
  <c r="J748" i="5"/>
  <c r="J747" i="5"/>
  <c r="J746" i="5"/>
  <c r="J745" i="5"/>
  <c r="J744" i="5"/>
  <c r="J743" i="5"/>
  <c r="J742" i="5"/>
  <c r="J741" i="5"/>
  <c r="J740" i="5"/>
  <c r="J739" i="5"/>
  <c r="J738" i="5"/>
  <c r="J737" i="5"/>
  <c r="J736" i="5"/>
  <c r="J735" i="5"/>
  <c r="J734" i="5"/>
  <c r="J733" i="5"/>
  <c r="J732" i="5"/>
  <c r="J731" i="5"/>
  <c r="J730" i="5"/>
  <c r="J729" i="5"/>
  <c r="J728" i="5"/>
  <c r="J727" i="5"/>
  <c r="J726" i="5"/>
  <c r="J725" i="5"/>
  <c r="J724" i="5"/>
  <c r="J723" i="5"/>
  <c r="J722" i="5"/>
  <c r="J721" i="5"/>
  <c r="J720" i="5"/>
  <c r="J719" i="5"/>
  <c r="J718" i="5"/>
  <c r="J717" i="5"/>
  <c r="J716" i="5"/>
  <c r="J715" i="5"/>
  <c r="J714" i="5"/>
  <c r="J713" i="5"/>
  <c r="J712" i="5"/>
  <c r="J711" i="5"/>
  <c r="J710" i="5"/>
  <c r="J709" i="5"/>
  <c r="J708" i="5"/>
  <c r="J707" i="5"/>
  <c r="J706" i="5"/>
  <c r="J705" i="5"/>
  <c r="J704" i="5"/>
  <c r="J703" i="5"/>
  <c r="J702" i="5"/>
  <c r="J701" i="5"/>
  <c r="J700" i="5"/>
  <c r="J699" i="5"/>
  <c r="J698" i="5"/>
  <c r="J697" i="5"/>
  <c r="J696" i="5"/>
  <c r="J695" i="5"/>
  <c r="J694" i="5"/>
  <c r="J693" i="5"/>
  <c r="J692" i="5"/>
  <c r="J691" i="5"/>
  <c r="J690" i="5"/>
  <c r="J689" i="5"/>
  <c r="J688" i="5"/>
  <c r="J687" i="5"/>
  <c r="J686" i="5"/>
  <c r="J685" i="5"/>
  <c r="J684" i="5"/>
  <c r="J683" i="5"/>
  <c r="J682" i="5"/>
  <c r="J681" i="5"/>
  <c r="J680" i="5"/>
  <c r="J679" i="5"/>
  <c r="J678" i="5"/>
  <c r="J677" i="5"/>
  <c r="J676" i="5"/>
  <c r="J675" i="5"/>
  <c r="J674" i="5"/>
  <c r="J673" i="5"/>
  <c r="J672" i="5"/>
  <c r="J671" i="5"/>
  <c r="J670" i="5"/>
  <c r="J669" i="5"/>
  <c r="J668" i="5"/>
  <c r="J667" i="5"/>
  <c r="J666" i="5"/>
  <c r="J665" i="5"/>
  <c r="J664" i="5"/>
  <c r="J663" i="5"/>
  <c r="J662" i="5"/>
  <c r="J661" i="5"/>
  <c r="J660" i="5"/>
  <c r="J659" i="5"/>
  <c r="J658" i="5"/>
  <c r="J657" i="5"/>
  <c r="J656" i="5"/>
  <c r="J655" i="5"/>
  <c r="J654" i="5"/>
  <c r="J653" i="5"/>
  <c r="J652" i="5"/>
  <c r="J651" i="5"/>
  <c r="J650" i="5"/>
  <c r="J649" i="5"/>
  <c r="J648" i="5"/>
  <c r="J647" i="5"/>
  <c r="J646" i="5"/>
  <c r="J645" i="5"/>
  <c r="J644" i="5"/>
  <c r="J643" i="5"/>
  <c r="J642" i="5"/>
  <c r="O642" i="5" s="1"/>
  <c r="J641" i="5"/>
  <c r="J640" i="5"/>
  <c r="J639" i="5"/>
  <c r="J638" i="5"/>
  <c r="J637" i="5"/>
  <c r="J636" i="5"/>
  <c r="J635" i="5"/>
  <c r="J634" i="5"/>
  <c r="J633" i="5"/>
  <c r="J632" i="5"/>
  <c r="J631" i="5"/>
  <c r="J630" i="5"/>
  <c r="J629" i="5"/>
  <c r="J628" i="5"/>
  <c r="J627" i="5"/>
  <c r="J626" i="5"/>
  <c r="J625" i="5"/>
  <c r="J624" i="5"/>
  <c r="J623" i="5"/>
  <c r="J622" i="5"/>
  <c r="J621" i="5"/>
  <c r="J620" i="5"/>
  <c r="J619" i="5"/>
  <c r="J618" i="5"/>
  <c r="J617" i="5"/>
  <c r="J616" i="5"/>
  <c r="J615" i="5"/>
  <c r="J614" i="5"/>
  <c r="J613" i="5"/>
  <c r="J612" i="5"/>
  <c r="J611" i="5"/>
  <c r="J610" i="5"/>
  <c r="J609" i="5"/>
  <c r="J608" i="5"/>
  <c r="J607" i="5"/>
  <c r="J606" i="5"/>
  <c r="J605" i="5"/>
  <c r="J604" i="5"/>
  <c r="J603" i="5"/>
  <c r="J602" i="5"/>
  <c r="J601" i="5"/>
  <c r="J600" i="5"/>
  <c r="J599" i="5"/>
  <c r="J598" i="5"/>
  <c r="O598" i="5" s="1"/>
  <c r="J597" i="5"/>
  <c r="J596" i="5"/>
  <c r="J595" i="5"/>
  <c r="J594" i="5"/>
  <c r="O594" i="5" s="1"/>
  <c r="J593" i="5"/>
  <c r="J592" i="5"/>
  <c r="J591" i="5"/>
  <c r="J590" i="5"/>
  <c r="J589" i="5"/>
  <c r="J588" i="5"/>
  <c r="J587" i="5"/>
  <c r="J586" i="5"/>
  <c r="J585" i="5"/>
  <c r="J584" i="5"/>
  <c r="J583" i="5"/>
  <c r="J582" i="5"/>
  <c r="O582" i="5" s="1"/>
  <c r="J581" i="5"/>
  <c r="J580" i="5"/>
  <c r="J579" i="5"/>
  <c r="J578" i="5"/>
  <c r="J577" i="5"/>
  <c r="J576" i="5"/>
  <c r="J575" i="5"/>
  <c r="J574" i="5"/>
  <c r="J573" i="5"/>
  <c r="J572" i="5"/>
  <c r="J571" i="5"/>
  <c r="J570" i="5"/>
  <c r="J569" i="5"/>
  <c r="J568" i="5"/>
  <c r="J567" i="5"/>
  <c r="J566" i="5"/>
  <c r="J565" i="5"/>
  <c r="J564" i="5"/>
  <c r="J563" i="5"/>
  <c r="J562" i="5"/>
  <c r="J561" i="5"/>
  <c r="J560" i="5"/>
  <c r="J559" i="5"/>
  <c r="J558" i="5"/>
  <c r="J557" i="5"/>
  <c r="J556" i="5"/>
  <c r="J555" i="5"/>
  <c r="J554" i="5"/>
  <c r="J553" i="5"/>
  <c r="J552" i="5"/>
  <c r="J551" i="5"/>
  <c r="J550" i="5"/>
  <c r="O550" i="5" s="1"/>
  <c r="J549" i="5"/>
  <c r="J548" i="5"/>
  <c r="J547" i="5"/>
  <c r="J546" i="5"/>
  <c r="J545" i="5"/>
  <c r="J544" i="5"/>
  <c r="J543" i="5"/>
  <c r="J542" i="5"/>
  <c r="J541" i="5"/>
  <c r="J540" i="5"/>
  <c r="J539" i="5"/>
  <c r="J538" i="5"/>
  <c r="J537" i="5"/>
  <c r="J536" i="5"/>
  <c r="J535" i="5"/>
  <c r="J534" i="5"/>
  <c r="O534" i="5" s="1"/>
  <c r="J533" i="5"/>
  <c r="J532" i="5"/>
  <c r="J531" i="5"/>
  <c r="J530" i="5"/>
  <c r="O530" i="5" s="1"/>
  <c r="J529" i="5"/>
  <c r="J528" i="5"/>
  <c r="J527" i="5"/>
  <c r="J526" i="5"/>
  <c r="J525" i="5"/>
  <c r="J524" i="5"/>
  <c r="J523" i="5"/>
  <c r="J522" i="5"/>
  <c r="J521" i="5"/>
  <c r="J520" i="5"/>
  <c r="J519" i="5"/>
  <c r="J518" i="5"/>
  <c r="J517" i="5"/>
  <c r="J516" i="5"/>
  <c r="J515" i="5"/>
  <c r="J514" i="5"/>
  <c r="J513" i="5"/>
  <c r="J512" i="5"/>
  <c r="J511" i="5"/>
  <c r="J510" i="5"/>
  <c r="J509" i="5"/>
  <c r="J508" i="5"/>
  <c r="J507" i="5"/>
  <c r="J506" i="5"/>
  <c r="O506" i="5" s="1"/>
  <c r="J505" i="5"/>
  <c r="J504" i="5"/>
  <c r="J503" i="5"/>
  <c r="J502" i="5"/>
  <c r="O502" i="5" s="1"/>
  <c r="J501" i="5"/>
  <c r="J500" i="5"/>
  <c r="J499" i="5"/>
  <c r="J498" i="5"/>
  <c r="J497" i="5"/>
  <c r="J496" i="5"/>
  <c r="J495" i="5"/>
  <c r="J494" i="5"/>
  <c r="J493" i="5"/>
  <c r="J492" i="5"/>
  <c r="J491" i="5"/>
  <c r="J490" i="5"/>
  <c r="J489" i="5"/>
  <c r="J488" i="5"/>
  <c r="J487" i="5"/>
  <c r="J486" i="5"/>
  <c r="O486" i="5" s="1"/>
  <c r="J485" i="5"/>
  <c r="J484" i="5"/>
  <c r="J483" i="5"/>
  <c r="J482" i="5"/>
  <c r="J481" i="5"/>
  <c r="J480" i="5"/>
  <c r="J479" i="5"/>
  <c r="J478" i="5"/>
  <c r="J477" i="5"/>
  <c r="J476" i="5"/>
  <c r="J475" i="5"/>
  <c r="J474" i="5"/>
  <c r="J473" i="5"/>
  <c r="J472" i="5"/>
  <c r="J471" i="5"/>
  <c r="J470" i="5"/>
  <c r="J469" i="5"/>
  <c r="J468" i="5"/>
  <c r="J467" i="5"/>
  <c r="J466" i="5"/>
  <c r="J465" i="5"/>
  <c r="J464" i="5"/>
  <c r="J463" i="5"/>
  <c r="J462" i="5"/>
  <c r="O462" i="5" s="1"/>
  <c r="J461" i="5"/>
  <c r="J460" i="5"/>
  <c r="J459" i="5"/>
  <c r="J458" i="5"/>
  <c r="J457" i="5"/>
  <c r="J456" i="5"/>
  <c r="J455" i="5"/>
  <c r="J454" i="5"/>
  <c r="J453" i="5"/>
  <c r="J452" i="5"/>
  <c r="J451" i="5"/>
  <c r="J450" i="5"/>
  <c r="J449" i="5"/>
  <c r="J448" i="5"/>
  <c r="J447" i="5"/>
  <c r="J446" i="5"/>
  <c r="O446" i="5" s="1"/>
  <c r="J445" i="5"/>
  <c r="J444" i="5"/>
  <c r="J443" i="5"/>
  <c r="J442" i="5"/>
  <c r="O442" i="5" s="1"/>
  <c r="J441" i="5"/>
  <c r="J440" i="5"/>
  <c r="J439" i="5"/>
  <c r="J438" i="5"/>
  <c r="J437" i="5"/>
  <c r="J436" i="5"/>
  <c r="J435" i="5"/>
  <c r="J434" i="5"/>
  <c r="J433" i="5"/>
  <c r="J432" i="5"/>
  <c r="J431" i="5"/>
  <c r="J430" i="5"/>
  <c r="J429" i="5"/>
  <c r="J428" i="5"/>
  <c r="J427" i="5"/>
  <c r="J426" i="5"/>
  <c r="J425" i="5"/>
  <c r="J424" i="5"/>
  <c r="J423" i="5"/>
  <c r="J422" i="5"/>
  <c r="J421" i="5"/>
  <c r="J420" i="5"/>
  <c r="J419" i="5"/>
  <c r="J418" i="5"/>
  <c r="J417" i="5"/>
  <c r="J416" i="5"/>
  <c r="J415" i="5"/>
  <c r="J414" i="5"/>
  <c r="O414" i="5" s="1"/>
  <c r="J413" i="5"/>
  <c r="J412" i="5"/>
  <c r="J411" i="5"/>
  <c r="J410" i="5"/>
  <c r="O410" i="5" s="1"/>
  <c r="J409" i="5"/>
  <c r="J408" i="5"/>
  <c r="J407" i="5"/>
  <c r="J406" i="5"/>
  <c r="J405" i="5"/>
  <c r="J404" i="5"/>
  <c r="J403" i="5"/>
  <c r="J402" i="5"/>
  <c r="J401" i="5"/>
  <c r="J400" i="5"/>
  <c r="J399" i="5"/>
  <c r="J398" i="5"/>
  <c r="O398" i="5" s="1"/>
  <c r="J397" i="5"/>
  <c r="J396" i="5"/>
  <c r="J395" i="5"/>
  <c r="J394" i="5"/>
  <c r="J393" i="5"/>
  <c r="J392" i="5"/>
  <c r="J391" i="5"/>
  <c r="J390" i="5"/>
  <c r="J389" i="5"/>
  <c r="J388" i="5"/>
  <c r="J387" i="5"/>
  <c r="J386" i="5"/>
  <c r="J385" i="5"/>
  <c r="J384" i="5"/>
  <c r="J383" i="5"/>
  <c r="J382" i="5"/>
  <c r="O382" i="5" s="1"/>
  <c r="J381" i="5"/>
  <c r="J380" i="5"/>
  <c r="J379" i="5"/>
  <c r="J378" i="5"/>
  <c r="J377" i="5"/>
  <c r="J376" i="5"/>
  <c r="J375" i="5"/>
  <c r="J374" i="5"/>
  <c r="J373" i="5"/>
  <c r="J372" i="5"/>
  <c r="J371" i="5"/>
  <c r="J370" i="5"/>
  <c r="J369" i="5"/>
  <c r="J368" i="5"/>
  <c r="J367" i="5"/>
  <c r="J366" i="5"/>
  <c r="J365" i="5"/>
  <c r="J364" i="5"/>
  <c r="J363" i="5"/>
  <c r="J362" i="5"/>
  <c r="O362" i="5" s="1"/>
  <c r="J361" i="5"/>
  <c r="J360" i="5"/>
  <c r="J359" i="5"/>
  <c r="J358" i="5"/>
  <c r="J357" i="5"/>
  <c r="J356" i="5"/>
  <c r="J355" i="5"/>
  <c r="J354" i="5"/>
  <c r="J353" i="5"/>
  <c r="J352" i="5"/>
  <c r="J351" i="5"/>
  <c r="J350" i="5"/>
  <c r="O350" i="5" s="1"/>
  <c r="J349" i="5"/>
  <c r="J348" i="5"/>
  <c r="J347" i="5"/>
  <c r="J346" i="5"/>
  <c r="O346" i="5" s="1"/>
  <c r="J345" i="5"/>
  <c r="J344" i="5"/>
  <c r="J343" i="5"/>
  <c r="J342" i="5"/>
  <c r="J341" i="5"/>
  <c r="J340" i="5"/>
  <c r="J339" i="5"/>
  <c r="J338" i="5"/>
  <c r="J337" i="5"/>
  <c r="J336" i="5"/>
  <c r="J335" i="5"/>
  <c r="J334" i="5"/>
  <c r="O334" i="5" s="1"/>
  <c r="J333" i="5"/>
  <c r="J332" i="5"/>
  <c r="J331" i="5"/>
  <c r="J330" i="5"/>
  <c r="O330" i="5" s="1"/>
  <c r="J329" i="5"/>
  <c r="J328" i="5"/>
  <c r="J327" i="5"/>
  <c r="J326" i="5"/>
  <c r="J325" i="5"/>
  <c r="J324" i="5"/>
  <c r="J323" i="5"/>
  <c r="J322" i="5"/>
  <c r="J321" i="5"/>
  <c r="J320" i="5"/>
  <c r="J319" i="5"/>
  <c r="J318" i="5"/>
  <c r="J317" i="5"/>
  <c r="J316" i="5"/>
  <c r="J315" i="5"/>
  <c r="J314" i="5"/>
  <c r="J313" i="5"/>
  <c r="J312" i="5"/>
  <c r="J311" i="5"/>
  <c r="J310" i="5"/>
  <c r="J309" i="5"/>
  <c r="J308" i="5"/>
  <c r="J307" i="5"/>
  <c r="J306" i="5"/>
  <c r="J305" i="5"/>
  <c r="J304" i="5"/>
  <c r="J303" i="5"/>
  <c r="J302" i="5"/>
  <c r="J301" i="5"/>
  <c r="J300" i="5"/>
  <c r="J299" i="5"/>
  <c r="J298" i="5"/>
  <c r="O298" i="5" s="1"/>
  <c r="J297" i="5"/>
  <c r="J296" i="5"/>
  <c r="J295" i="5"/>
  <c r="J294" i="5"/>
  <c r="O294" i="5" s="1"/>
  <c r="J293" i="5"/>
  <c r="J292" i="5"/>
  <c r="J291" i="5"/>
  <c r="J290" i="5"/>
  <c r="J289" i="5"/>
  <c r="J288" i="5"/>
  <c r="J287" i="5"/>
  <c r="J286" i="5"/>
  <c r="J285" i="5"/>
  <c r="J284" i="5"/>
  <c r="J283" i="5"/>
  <c r="J282" i="5"/>
  <c r="J281" i="5"/>
  <c r="J280" i="5"/>
  <c r="J279" i="5"/>
  <c r="J278" i="5"/>
  <c r="J277" i="5"/>
  <c r="J276" i="5"/>
  <c r="J275" i="5"/>
  <c r="J274" i="5"/>
  <c r="J273" i="5"/>
  <c r="J272" i="5"/>
  <c r="J271" i="5"/>
  <c r="J270" i="5"/>
  <c r="J269" i="5"/>
  <c r="J268" i="5"/>
  <c r="J267" i="5"/>
  <c r="J266" i="5"/>
  <c r="J265" i="5"/>
  <c r="J264" i="5"/>
  <c r="J263" i="5"/>
  <c r="J262" i="5"/>
  <c r="J261" i="5"/>
  <c r="J260" i="5"/>
  <c r="J259" i="5"/>
  <c r="J258" i="5"/>
  <c r="J257" i="5"/>
  <c r="J256" i="5"/>
  <c r="J255" i="5"/>
  <c r="J254" i="5"/>
  <c r="O254" i="5" s="1"/>
  <c r="J253" i="5"/>
  <c r="J252" i="5"/>
  <c r="J251" i="5"/>
  <c r="J250" i="5"/>
  <c r="J249" i="5"/>
  <c r="J248" i="5"/>
  <c r="J247" i="5"/>
  <c r="J246" i="5"/>
  <c r="J245" i="5"/>
  <c r="J244" i="5"/>
  <c r="J243" i="5"/>
  <c r="J242" i="5"/>
  <c r="J241" i="5"/>
  <c r="J240" i="5"/>
  <c r="J239" i="5"/>
  <c r="J238" i="5"/>
  <c r="J237" i="5"/>
  <c r="J236" i="5"/>
  <c r="J235" i="5"/>
  <c r="J234" i="5"/>
  <c r="J233" i="5"/>
  <c r="J232" i="5"/>
  <c r="J231" i="5"/>
  <c r="J230" i="5"/>
  <c r="J229" i="5"/>
  <c r="J228" i="5"/>
  <c r="J227" i="5"/>
  <c r="J226" i="5"/>
  <c r="J225" i="5"/>
  <c r="J224" i="5"/>
  <c r="J223" i="5"/>
  <c r="J222" i="5"/>
  <c r="J221" i="5"/>
  <c r="J220" i="5"/>
  <c r="J219" i="5"/>
  <c r="J218" i="5"/>
  <c r="J217" i="5"/>
  <c r="J216" i="5"/>
  <c r="J215" i="5"/>
  <c r="J214" i="5"/>
  <c r="O214" i="5" s="1"/>
  <c r="J213" i="5"/>
  <c r="J212" i="5"/>
  <c r="J211" i="5"/>
  <c r="J210" i="5"/>
  <c r="O210" i="5" s="1"/>
  <c r="J209" i="5"/>
  <c r="J208" i="5"/>
  <c r="J207" i="5"/>
  <c r="J206" i="5"/>
  <c r="J205" i="5"/>
  <c r="J204" i="5"/>
  <c r="J203" i="5"/>
  <c r="J202" i="5"/>
  <c r="J201" i="5"/>
  <c r="J200" i="5"/>
  <c r="J199" i="5"/>
  <c r="J198" i="5"/>
  <c r="O198" i="5" s="1"/>
  <c r="J197" i="5"/>
  <c r="J196" i="5"/>
  <c r="J195" i="5"/>
  <c r="J194" i="5"/>
  <c r="O194" i="5" s="1"/>
  <c r="J193" i="5"/>
  <c r="J192" i="5"/>
  <c r="J191" i="5"/>
  <c r="J190" i="5"/>
  <c r="J189" i="5"/>
  <c r="J188" i="5"/>
  <c r="J187" i="5"/>
  <c r="J186" i="5"/>
  <c r="J185" i="5"/>
  <c r="J184" i="5"/>
  <c r="J183" i="5"/>
  <c r="J182" i="5"/>
  <c r="O182" i="5" s="1"/>
  <c r="J181" i="5"/>
  <c r="J180" i="5"/>
  <c r="J179" i="5"/>
  <c r="J178" i="5"/>
  <c r="O178" i="5" s="1"/>
  <c r="J177" i="5"/>
  <c r="J176" i="5"/>
  <c r="J175" i="5"/>
  <c r="J174" i="5"/>
  <c r="J173" i="5"/>
  <c r="J172" i="5"/>
  <c r="J171" i="5"/>
  <c r="J170" i="5"/>
  <c r="J169" i="5"/>
  <c r="J168" i="5"/>
  <c r="J167" i="5"/>
  <c r="J166" i="5"/>
  <c r="J165" i="5"/>
  <c r="J164" i="5"/>
  <c r="J163" i="5"/>
  <c r="J162" i="5"/>
  <c r="J161" i="5"/>
  <c r="J160" i="5"/>
  <c r="J159" i="5"/>
  <c r="J158" i="5"/>
  <c r="J157" i="5"/>
  <c r="J156" i="5"/>
  <c r="J155" i="5"/>
  <c r="J154" i="5"/>
  <c r="O154" i="5" s="1"/>
  <c r="J153" i="5"/>
  <c r="J152" i="5"/>
  <c r="J151" i="5"/>
  <c r="J150" i="5"/>
  <c r="O150" i="5" s="1"/>
  <c r="J149" i="5"/>
  <c r="J148" i="5"/>
  <c r="J147" i="5"/>
  <c r="J146" i="5"/>
  <c r="J145" i="5"/>
  <c r="J144" i="5"/>
  <c r="J143" i="5"/>
  <c r="J142" i="5"/>
  <c r="J141" i="5"/>
  <c r="J140" i="5"/>
  <c r="J139" i="5"/>
  <c r="J138" i="5"/>
  <c r="J137" i="5"/>
  <c r="J136" i="5"/>
  <c r="J135" i="5"/>
  <c r="J134" i="5"/>
  <c r="J133" i="5"/>
  <c r="J132" i="5"/>
  <c r="J131" i="5"/>
  <c r="J130" i="5"/>
  <c r="J129" i="5"/>
  <c r="J128" i="5"/>
  <c r="J127" i="5"/>
  <c r="J126" i="5"/>
  <c r="J125" i="5"/>
  <c r="J124" i="5"/>
  <c r="J123" i="5"/>
  <c r="J122" i="5"/>
  <c r="J121" i="5"/>
  <c r="J120" i="5"/>
  <c r="J119" i="5"/>
  <c r="J118" i="5"/>
  <c r="J117" i="5"/>
  <c r="J116" i="5"/>
  <c r="J115" i="5"/>
  <c r="J114" i="5"/>
  <c r="J113" i="5"/>
  <c r="J112" i="5"/>
  <c r="J111" i="5"/>
  <c r="J110" i="5"/>
  <c r="J109" i="5"/>
  <c r="J108" i="5"/>
  <c r="J107" i="5"/>
  <c r="J106" i="5"/>
  <c r="J105" i="5"/>
  <c r="J104" i="5"/>
  <c r="J103" i="5"/>
  <c r="J102" i="5"/>
  <c r="J101" i="5"/>
  <c r="J100" i="5"/>
  <c r="J99" i="5"/>
  <c r="J98" i="5"/>
  <c r="J97" i="5"/>
  <c r="J96" i="5"/>
  <c r="J95" i="5"/>
  <c r="J94" i="5"/>
  <c r="J93" i="5"/>
  <c r="J92" i="5"/>
  <c r="J91" i="5"/>
  <c r="J90" i="5"/>
  <c r="J89" i="5"/>
  <c r="J88" i="5"/>
  <c r="J87" i="5"/>
  <c r="J86" i="5"/>
  <c r="J85" i="5"/>
  <c r="J84" i="5"/>
  <c r="J83" i="5"/>
  <c r="J82" i="5"/>
  <c r="J81" i="5"/>
  <c r="J80" i="5"/>
  <c r="J79" i="5"/>
  <c r="J78" i="5"/>
  <c r="O78" i="5" s="1"/>
  <c r="J77" i="5"/>
  <c r="J76" i="5"/>
  <c r="J75" i="5"/>
  <c r="J74" i="5"/>
  <c r="J73" i="5"/>
  <c r="J72" i="5"/>
  <c r="J71" i="5"/>
  <c r="J70" i="5"/>
  <c r="J69" i="5"/>
  <c r="J68" i="5"/>
  <c r="J67" i="5"/>
  <c r="J66" i="5"/>
  <c r="O66" i="5" s="1"/>
  <c r="J65" i="5"/>
  <c r="J64" i="5"/>
  <c r="J63" i="5"/>
  <c r="J62" i="5"/>
  <c r="O62" i="5" s="1"/>
  <c r="J61" i="5"/>
  <c r="J60" i="5"/>
  <c r="J59" i="5"/>
  <c r="J58" i="5"/>
  <c r="J57" i="5"/>
  <c r="J56" i="5"/>
  <c r="J55" i="5"/>
  <c r="J54" i="5"/>
  <c r="J53" i="5"/>
  <c r="J52" i="5"/>
  <c r="J51" i="5"/>
  <c r="J50" i="5"/>
  <c r="O50" i="5" s="1"/>
  <c r="J49" i="5"/>
  <c r="J48" i="5"/>
  <c r="J47" i="5"/>
  <c r="J46" i="5"/>
  <c r="O46" i="5" s="1"/>
  <c r="J45" i="5"/>
  <c r="J44" i="5"/>
  <c r="J43" i="5"/>
  <c r="J42" i="5"/>
  <c r="J41" i="5"/>
  <c r="J40" i="5"/>
  <c r="J39" i="5"/>
  <c r="J38" i="5"/>
  <c r="J37" i="5"/>
  <c r="J36" i="5"/>
  <c r="J35" i="5"/>
  <c r="J34" i="5"/>
  <c r="O34" i="5" s="1"/>
  <c r="J33" i="5"/>
  <c r="J32" i="5"/>
  <c r="J31" i="5"/>
  <c r="J30" i="5"/>
  <c r="O30" i="5" s="1"/>
  <c r="J29" i="5"/>
  <c r="J28" i="5"/>
  <c r="J27" i="5"/>
  <c r="J26" i="5"/>
  <c r="J25" i="5"/>
  <c r="J24" i="5"/>
  <c r="J23" i="5"/>
  <c r="J22" i="5"/>
  <c r="J21" i="5"/>
  <c r="J20" i="5"/>
  <c r="J19" i="5"/>
  <c r="J18" i="5"/>
  <c r="O18" i="5" s="1"/>
  <c r="J17" i="5"/>
  <c r="J16" i="5"/>
  <c r="I8392" i="5"/>
  <c r="I8391" i="5"/>
  <c r="I8390" i="5"/>
  <c r="I8389" i="5"/>
  <c r="I8388" i="5"/>
  <c r="I8387" i="5"/>
  <c r="I8386" i="5"/>
  <c r="I8385" i="5"/>
  <c r="I8384" i="5"/>
  <c r="I8383" i="5"/>
  <c r="I8382" i="5"/>
  <c r="I8381" i="5"/>
  <c r="I8380" i="5"/>
  <c r="I8379" i="5"/>
  <c r="I8378" i="5"/>
  <c r="I8377" i="5"/>
  <c r="I8376" i="5"/>
  <c r="I8375" i="5"/>
  <c r="I8374" i="5"/>
  <c r="I8373" i="5"/>
  <c r="I8372" i="5"/>
  <c r="I8371" i="5"/>
  <c r="I8370" i="5"/>
  <c r="I8369" i="5"/>
  <c r="I8368" i="5"/>
  <c r="I8367" i="5"/>
  <c r="I8366" i="5"/>
  <c r="I8365" i="5"/>
  <c r="I8364" i="5"/>
  <c r="I8363" i="5"/>
  <c r="I8362" i="5"/>
  <c r="I8361" i="5"/>
  <c r="I8360" i="5"/>
  <c r="I8359" i="5"/>
  <c r="I8358" i="5"/>
  <c r="I8357" i="5"/>
  <c r="I8356" i="5"/>
  <c r="I8355" i="5"/>
  <c r="I8354" i="5"/>
  <c r="I8353" i="5"/>
  <c r="I8352" i="5"/>
  <c r="I8351" i="5"/>
  <c r="I8350" i="5"/>
  <c r="I8349" i="5"/>
  <c r="I8348" i="5"/>
  <c r="I8347" i="5"/>
  <c r="I8346" i="5"/>
  <c r="I8345" i="5"/>
  <c r="I8344" i="5"/>
  <c r="I8343" i="5"/>
  <c r="I8342" i="5"/>
  <c r="I8341" i="5"/>
  <c r="I8340" i="5"/>
  <c r="I8339" i="5"/>
  <c r="I8338" i="5"/>
  <c r="I8337" i="5"/>
  <c r="I8336" i="5"/>
  <c r="I8335" i="5"/>
  <c r="I8334" i="5"/>
  <c r="I8333" i="5"/>
  <c r="I8332" i="5"/>
  <c r="I8331" i="5"/>
  <c r="I8330" i="5"/>
  <c r="I8329" i="5"/>
  <c r="I8328" i="5"/>
  <c r="I8327" i="5"/>
  <c r="I8326" i="5"/>
  <c r="I8325" i="5"/>
  <c r="I8324" i="5"/>
  <c r="I8323" i="5"/>
  <c r="I8322" i="5"/>
  <c r="I8321" i="5"/>
  <c r="I8320" i="5"/>
  <c r="I8319" i="5"/>
  <c r="I8318" i="5"/>
  <c r="I8317" i="5"/>
  <c r="I8316" i="5"/>
  <c r="I8315" i="5"/>
  <c r="I8314" i="5"/>
  <c r="I8313" i="5"/>
  <c r="I8312" i="5"/>
  <c r="I8311" i="5"/>
  <c r="I8310" i="5"/>
  <c r="I8309" i="5"/>
  <c r="I8308" i="5"/>
  <c r="I8307" i="5"/>
  <c r="I8306" i="5"/>
  <c r="I8305" i="5"/>
  <c r="I8304" i="5"/>
  <c r="I8303" i="5"/>
  <c r="I8302" i="5"/>
  <c r="I8301" i="5"/>
  <c r="I8300" i="5"/>
  <c r="I8299" i="5"/>
  <c r="I8298" i="5"/>
  <c r="I8297" i="5"/>
  <c r="I8296" i="5"/>
  <c r="I8295" i="5"/>
  <c r="I8294" i="5"/>
  <c r="I8293" i="5"/>
  <c r="I8292" i="5"/>
  <c r="I8291" i="5"/>
  <c r="I8290" i="5"/>
  <c r="I8289" i="5"/>
  <c r="I8288" i="5"/>
  <c r="I8287" i="5"/>
  <c r="I8286" i="5"/>
  <c r="I8285" i="5"/>
  <c r="I8284" i="5"/>
  <c r="I8283" i="5"/>
  <c r="I8282" i="5"/>
  <c r="I8281" i="5"/>
  <c r="I8280" i="5"/>
  <c r="I8279" i="5"/>
  <c r="I8278" i="5"/>
  <c r="I8277" i="5"/>
  <c r="I8276" i="5"/>
  <c r="I8275" i="5"/>
  <c r="I8274" i="5"/>
  <c r="I8273" i="5"/>
  <c r="I8272" i="5"/>
  <c r="I8271" i="5"/>
  <c r="I8270" i="5"/>
  <c r="I8269" i="5"/>
  <c r="I8268" i="5"/>
  <c r="I8267" i="5"/>
  <c r="I8266" i="5"/>
  <c r="I8265" i="5"/>
  <c r="I8264" i="5"/>
  <c r="I8263" i="5"/>
  <c r="I8262" i="5"/>
  <c r="I8261" i="5"/>
  <c r="I8260" i="5"/>
  <c r="I8259" i="5"/>
  <c r="I8258" i="5"/>
  <c r="I8257" i="5"/>
  <c r="I8256" i="5"/>
  <c r="I8255" i="5"/>
  <c r="I8254" i="5"/>
  <c r="I8253" i="5"/>
  <c r="I8252" i="5"/>
  <c r="I8251" i="5"/>
  <c r="I8250" i="5"/>
  <c r="I8249" i="5"/>
  <c r="I8248" i="5"/>
  <c r="I8247" i="5"/>
  <c r="I8246" i="5"/>
  <c r="I8245" i="5"/>
  <c r="I8244" i="5"/>
  <c r="I8243" i="5"/>
  <c r="I8242" i="5"/>
  <c r="I8241" i="5"/>
  <c r="I8240" i="5"/>
  <c r="I8239" i="5"/>
  <c r="I8238" i="5"/>
  <c r="I8237" i="5"/>
  <c r="I8236" i="5"/>
  <c r="I8235" i="5"/>
  <c r="I8234" i="5"/>
  <c r="I8233" i="5"/>
  <c r="I8232" i="5"/>
  <c r="I8231" i="5"/>
  <c r="I8230" i="5"/>
  <c r="I8229" i="5"/>
  <c r="I8228" i="5"/>
  <c r="I8227" i="5"/>
  <c r="I8226" i="5"/>
  <c r="I8225" i="5"/>
  <c r="I8224" i="5"/>
  <c r="I8223" i="5"/>
  <c r="I8222" i="5"/>
  <c r="I8221" i="5"/>
  <c r="I8220" i="5"/>
  <c r="I8219" i="5"/>
  <c r="I8218" i="5"/>
  <c r="I8217" i="5"/>
  <c r="I8216" i="5"/>
  <c r="I8215" i="5"/>
  <c r="I8214" i="5"/>
  <c r="I8213" i="5"/>
  <c r="I8212" i="5"/>
  <c r="I8211" i="5"/>
  <c r="I8210" i="5"/>
  <c r="I8209" i="5"/>
  <c r="I8208" i="5"/>
  <c r="I8207" i="5"/>
  <c r="I8206" i="5"/>
  <c r="I8205" i="5"/>
  <c r="I8204" i="5"/>
  <c r="I8203" i="5"/>
  <c r="I8202" i="5"/>
  <c r="I8201" i="5"/>
  <c r="I8200" i="5"/>
  <c r="I8199" i="5"/>
  <c r="I8198" i="5"/>
  <c r="I8197" i="5"/>
  <c r="I8196" i="5"/>
  <c r="I8195" i="5"/>
  <c r="I8194" i="5"/>
  <c r="I8193" i="5"/>
  <c r="I8192" i="5"/>
  <c r="I8191" i="5"/>
  <c r="I8190" i="5"/>
  <c r="I8189" i="5"/>
  <c r="I8188" i="5"/>
  <c r="I8187" i="5"/>
  <c r="I8186" i="5"/>
  <c r="I8185" i="5"/>
  <c r="I8184" i="5"/>
  <c r="I8183" i="5"/>
  <c r="I8182" i="5"/>
  <c r="I8181" i="5"/>
  <c r="I8180" i="5"/>
  <c r="I8179" i="5"/>
  <c r="I8178" i="5"/>
  <c r="I8177" i="5"/>
  <c r="I8176" i="5"/>
  <c r="I8175" i="5"/>
  <c r="I8174" i="5"/>
  <c r="I8173" i="5"/>
  <c r="I8172" i="5"/>
  <c r="I8171" i="5"/>
  <c r="I8170" i="5"/>
  <c r="I8169" i="5"/>
  <c r="I8168" i="5"/>
  <c r="I8167" i="5"/>
  <c r="I8166" i="5"/>
  <c r="I8165" i="5"/>
  <c r="I8164" i="5"/>
  <c r="I8163" i="5"/>
  <c r="I8162" i="5"/>
  <c r="I8161" i="5"/>
  <c r="I8160" i="5"/>
  <c r="I8159" i="5"/>
  <c r="I8158" i="5"/>
  <c r="I8157" i="5"/>
  <c r="I8156" i="5"/>
  <c r="I8155" i="5"/>
  <c r="I8154" i="5"/>
  <c r="I8153" i="5"/>
  <c r="I8152" i="5"/>
  <c r="I8151" i="5"/>
  <c r="I8150" i="5"/>
  <c r="I8149" i="5"/>
  <c r="I8148" i="5"/>
  <c r="I8147" i="5"/>
  <c r="I8146" i="5"/>
  <c r="I8145" i="5"/>
  <c r="I8144" i="5"/>
  <c r="I8143" i="5"/>
  <c r="I8142" i="5"/>
  <c r="I8141" i="5"/>
  <c r="I8140" i="5"/>
  <c r="I8139" i="5"/>
  <c r="I8138" i="5"/>
  <c r="I8137" i="5"/>
  <c r="I8136" i="5"/>
  <c r="I8135" i="5"/>
  <c r="I8134" i="5"/>
  <c r="I8133" i="5"/>
  <c r="I8132" i="5"/>
  <c r="I8131" i="5"/>
  <c r="I8130" i="5"/>
  <c r="I8129" i="5"/>
  <c r="I8128" i="5"/>
  <c r="I8127" i="5"/>
  <c r="I8126" i="5"/>
  <c r="I8125" i="5"/>
  <c r="I8124" i="5"/>
  <c r="I8123" i="5"/>
  <c r="I8122" i="5"/>
  <c r="I8121" i="5"/>
  <c r="I8120" i="5"/>
  <c r="I8119" i="5"/>
  <c r="I8118" i="5"/>
  <c r="I8117" i="5"/>
  <c r="I8116" i="5"/>
  <c r="I8115" i="5"/>
  <c r="I8114" i="5"/>
  <c r="I8113" i="5"/>
  <c r="I8112" i="5"/>
  <c r="I8111" i="5"/>
  <c r="I8110" i="5"/>
  <c r="I8109" i="5"/>
  <c r="I8108" i="5"/>
  <c r="I8107" i="5"/>
  <c r="I8106" i="5"/>
  <c r="I8105" i="5"/>
  <c r="I8104" i="5"/>
  <c r="I8103" i="5"/>
  <c r="I8102" i="5"/>
  <c r="I8101" i="5"/>
  <c r="I8100" i="5"/>
  <c r="I8099" i="5"/>
  <c r="I8098" i="5"/>
  <c r="I8097" i="5"/>
  <c r="I8096" i="5"/>
  <c r="I8095" i="5"/>
  <c r="I8094" i="5"/>
  <c r="I8093" i="5"/>
  <c r="I8092" i="5"/>
  <c r="I8091" i="5"/>
  <c r="I8090" i="5"/>
  <c r="I8089" i="5"/>
  <c r="I8088" i="5"/>
  <c r="I8087" i="5"/>
  <c r="I8086" i="5"/>
  <c r="I8085" i="5"/>
  <c r="I8084" i="5"/>
  <c r="I8083" i="5"/>
  <c r="I8082" i="5"/>
  <c r="I8081" i="5"/>
  <c r="I8080" i="5"/>
  <c r="I8079" i="5"/>
  <c r="I8078" i="5"/>
  <c r="I8077" i="5"/>
  <c r="I8076" i="5"/>
  <c r="I8075" i="5"/>
  <c r="I8074" i="5"/>
  <c r="I8073" i="5"/>
  <c r="I8072" i="5"/>
  <c r="I8071" i="5"/>
  <c r="I8070" i="5"/>
  <c r="I8069" i="5"/>
  <c r="I8068" i="5"/>
  <c r="I8067" i="5"/>
  <c r="I8066" i="5"/>
  <c r="I8065" i="5"/>
  <c r="I8064" i="5"/>
  <c r="I8063" i="5"/>
  <c r="I8062" i="5"/>
  <c r="I8061" i="5"/>
  <c r="I8060" i="5"/>
  <c r="I8059" i="5"/>
  <c r="I8058" i="5"/>
  <c r="I8057" i="5"/>
  <c r="I8056" i="5"/>
  <c r="I8055" i="5"/>
  <c r="I8054" i="5"/>
  <c r="I8053" i="5"/>
  <c r="I8052" i="5"/>
  <c r="I8051" i="5"/>
  <c r="I8050" i="5"/>
  <c r="I8049" i="5"/>
  <c r="I8048" i="5"/>
  <c r="I8047" i="5"/>
  <c r="I8046" i="5"/>
  <c r="I8045" i="5"/>
  <c r="I8044" i="5"/>
  <c r="I8043" i="5"/>
  <c r="I8042" i="5"/>
  <c r="I8041" i="5"/>
  <c r="I8040" i="5"/>
  <c r="I8039" i="5"/>
  <c r="I8038" i="5"/>
  <c r="I8037" i="5"/>
  <c r="I8036" i="5"/>
  <c r="I8035" i="5"/>
  <c r="I8034" i="5"/>
  <c r="I8033" i="5"/>
  <c r="I8032" i="5"/>
  <c r="I8031" i="5"/>
  <c r="I8030" i="5"/>
  <c r="I8029" i="5"/>
  <c r="I8028" i="5"/>
  <c r="I8027" i="5"/>
  <c r="I8026" i="5"/>
  <c r="I8025" i="5"/>
  <c r="I8024" i="5"/>
  <c r="I8023" i="5"/>
  <c r="I8022" i="5"/>
  <c r="I8021" i="5"/>
  <c r="I8020" i="5"/>
  <c r="I8019" i="5"/>
  <c r="I8018" i="5"/>
  <c r="I8017" i="5"/>
  <c r="I8016" i="5"/>
  <c r="I8015" i="5"/>
  <c r="I8014" i="5"/>
  <c r="I8013" i="5"/>
  <c r="I8012" i="5"/>
  <c r="I8011" i="5"/>
  <c r="I8010" i="5"/>
  <c r="I8009" i="5"/>
  <c r="I8008" i="5"/>
  <c r="I8007" i="5"/>
  <c r="I8006" i="5"/>
  <c r="I8005" i="5"/>
  <c r="I8004" i="5"/>
  <c r="I8003" i="5"/>
  <c r="I8002" i="5"/>
  <c r="I8001" i="5"/>
  <c r="I8000" i="5"/>
  <c r="I7999" i="5"/>
  <c r="I7998" i="5"/>
  <c r="I7997" i="5"/>
  <c r="I7996" i="5"/>
  <c r="I7995" i="5"/>
  <c r="I7994" i="5"/>
  <c r="I7993" i="5"/>
  <c r="I7992" i="5"/>
  <c r="I7991" i="5"/>
  <c r="I7990" i="5"/>
  <c r="I7989" i="5"/>
  <c r="I7988" i="5"/>
  <c r="I7987" i="5"/>
  <c r="I7986" i="5"/>
  <c r="I7985" i="5"/>
  <c r="I7984" i="5"/>
  <c r="I7983" i="5"/>
  <c r="I7982" i="5"/>
  <c r="I7981" i="5"/>
  <c r="I7980" i="5"/>
  <c r="I7979" i="5"/>
  <c r="I7978" i="5"/>
  <c r="I7977" i="5"/>
  <c r="I7976" i="5"/>
  <c r="I7975" i="5"/>
  <c r="I7974" i="5"/>
  <c r="I7973" i="5"/>
  <c r="I7972" i="5"/>
  <c r="I7971" i="5"/>
  <c r="I7970" i="5"/>
  <c r="I7969" i="5"/>
  <c r="I7968" i="5"/>
  <c r="I7967" i="5"/>
  <c r="I7966" i="5"/>
  <c r="I7965" i="5"/>
  <c r="I7964" i="5"/>
  <c r="I7963" i="5"/>
  <c r="I7962" i="5"/>
  <c r="I7961" i="5"/>
  <c r="I7960" i="5"/>
  <c r="I7959" i="5"/>
  <c r="I7958" i="5"/>
  <c r="I7957" i="5"/>
  <c r="I7956" i="5"/>
  <c r="I7955" i="5"/>
  <c r="I7954" i="5"/>
  <c r="I7953" i="5"/>
  <c r="I7952" i="5"/>
  <c r="I7951" i="5"/>
  <c r="I7950" i="5"/>
  <c r="I7949" i="5"/>
  <c r="I7948" i="5"/>
  <c r="I7947" i="5"/>
  <c r="I7946" i="5"/>
  <c r="I7945" i="5"/>
  <c r="I7944" i="5"/>
  <c r="I7943" i="5"/>
  <c r="I7942" i="5"/>
  <c r="I7941" i="5"/>
  <c r="I7940" i="5"/>
  <c r="I7939" i="5"/>
  <c r="I7938" i="5"/>
  <c r="I7937" i="5"/>
  <c r="I7936" i="5"/>
  <c r="I7935" i="5"/>
  <c r="I7934" i="5"/>
  <c r="I7933" i="5"/>
  <c r="I7932" i="5"/>
  <c r="I7931" i="5"/>
  <c r="I7930" i="5"/>
  <c r="I7929" i="5"/>
  <c r="I7928" i="5"/>
  <c r="I7927" i="5"/>
  <c r="I7926" i="5"/>
  <c r="I7925" i="5"/>
  <c r="I7924" i="5"/>
  <c r="I7923" i="5"/>
  <c r="I7922" i="5"/>
  <c r="I7921" i="5"/>
  <c r="I7920" i="5"/>
  <c r="I7919" i="5"/>
  <c r="I7918" i="5"/>
  <c r="I7917" i="5"/>
  <c r="I7916" i="5"/>
  <c r="I7915" i="5"/>
  <c r="I7914" i="5"/>
  <c r="I7913" i="5"/>
  <c r="I7912" i="5"/>
  <c r="I7911" i="5"/>
  <c r="I7910" i="5"/>
  <c r="I7909" i="5"/>
  <c r="I7908" i="5"/>
  <c r="I7907" i="5"/>
  <c r="I7906" i="5"/>
  <c r="I7905" i="5"/>
  <c r="I7904" i="5"/>
  <c r="I7903" i="5"/>
  <c r="I7902" i="5"/>
  <c r="I7901" i="5"/>
  <c r="I7900" i="5"/>
  <c r="I7899" i="5"/>
  <c r="I7898" i="5"/>
  <c r="I7897" i="5"/>
  <c r="I7896" i="5"/>
  <c r="I7895" i="5"/>
  <c r="I7894" i="5"/>
  <c r="I7893" i="5"/>
  <c r="I7892" i="5"/>
  <c r="I7891" i="5"/>
  <c r="I7890" i="5"/>
  <c r="I7889" i="5"/>
  <c r="I7888" i="5"/>
  <c r="I7887" i="5"/>
  <c r="I7886" i="5"/>
  <c r="I7885" i="5"/>
  <c r="I7884" i="5"/>
  <c r="I7883" i="5"/>
  <c r="I7882" i="5"/>
  <c r="I7881" i="5"/>
  <c r="I7880" i="5"/>
  <c r="I7879" i="5"/>
  <c r="I7878" i="5"/>
  <c r="I7877" i="5"/>
  <c r="I7876" i="5"/>
  <c r="I7875" i="5"/>
  <c r="I7874" i="5"/>
  <c r="I7873" i="5"/>
  <c r="I7872" i="5"/>
  <c r="I7871" i="5"/>
  <c r="I7870" i="5"/>
  <c r="I7869" i="5"/>
  <c r="I7868" i="5"/>
  <c r="I7867" i="5"/>
  <c r="I7866" i="5"/>
  <c r="I7865" i="5"/>
  <c r="I7864" i="5"/>
  <c r="I7863" i="5"/>
  <c r="I7862" i="5"/>
  <c r="I7861" i="5"/>
  <c r="I7860" i="5"/>
  <c r="I7859" i="5"/>
  <c r="I7858" i="5"/>
  <c r="I7857" i="5"/>
  <c r="I7856" i="5"/>
  <c r="I7855" i="5"/>
  <c r="I7854" i="5"/>
  <c r="I7853" i="5"/>
  <c r="I7852" i="5"/>
  <c r="I7851" i="5"/>
  <c r="I7850" i="5"/>
  <c r="I7849" i="5"/>
  <c r="I7848" i="5"/>
  <c r="I7847" i="5"/>
  <c r="I7846" i="5"/>
  <c r="I7845" i="5"/>
  <c r="I7844" i="5"/>
  <c r="I7843" i="5"/>
  <c r="I7842" i="5"/>
  <c r="I7841" i="5"/>
  <c r="I7840" i="5"/>
  <c r="I7839" i="5"/>
  <c r="I7838" i="5"/>
  <c r="I7837" i="5"/>
  <c r="I7836" i="5"/>
  <c r="I7835" i="5"/>
  <c r="I7834" i="5"/>
  <c r="I7833" i="5"/>
  <c r="I7832" i="5"/>
  <c r="I7831" i="5"/>
  <c r="I7830" i="5"/>
  <c r="I7829" i="5"/>
  <c r="I7828" i="5"/>
  <c r="I7827" i="5"/>
  <c r="I7826" i="5"/>
  <c r="I7825" i="5"/>
  <c r="I7824" i="5"/>
  <c r="I7823" i="5"/>
  <c r="I7822" i="5"/>
  <c r="I7821" i="5"/>
  <c r="I7820" i="5"/>
  <c r="I7819" i="5"/>
  <c r="I7818" i="5"/>
  <c r="I7817" i="5"/>
  <c r="I7816" i="5"/>
  <c r="I7815" i="5"/>
  <c r="I7814" i="5"/>
  <c r="I7813" i="5"/>
  <c r="I7812" i="5"/>
  <c r="I7811" i="5"/>
  <c r="I7810" i="5"/>
  <c r="I7809" i="5"/>
  <c r="I7808" i="5"/>
  <c r="I7807" i="5"/>
  <c r="I7806" i="5"/>
  <c r="I7805" i="5"/>
  <c r="I7804" i="5"/>
  <c r="I7803" i="5"/>
  <c r="I7802" i="5"/>
  <c r="I7801" i="5"/>
  <c r="I7800" i="5"/>
  <c r="I7799" i="5"/>
  <c r="I7798" i="5"/>
  <c r="I7797" i="5"/>
  <c r="I7796" i="5"/>
  <c r="I7795" i="5"/>
  <c r="I7794" i="5"/>
  <c r="I7793" i="5"/>
  <c r="I7792" i="5"/>
  <c r="I7791" i="5"/>
  <c r="I7790" i="5"/>
  <c r="I7789" i="5"/>
  <c r="I7788" i="5"/>
  <c r="I7787" i="5"/>
  <c r="I7786" i="5"/>
  <c r="I7785" i="5"/>
  <c r="I7784" i="5"/>
  <c r="I7783" i="5"/>
  <c r="I7782" i="5"/>
  <c r="I7781" i="5"/>
  <c r="I7780" i="5"/>
  <c r="I7779" i="5"/>
  <c r="I7778" i="5"/>
  <c r="I7777" i="5"/>
  <c r="I7776" i="5"/>
  <c r="I7775" i="5"/>
  <c r="I7774" i="5"/>
  <c r="I7773" i="5"/>
  <c r="I7772" i="5"/>
  <c r="I7771" i="5"/>
  <c r="I7770" i="5"/>
  <c r="I7769" i="5"/>
  <c r="I7768" i="5"/>
  <c r="I7767" i="5"/>
  <c r="I7766" i="5"/>
  <c r="I7765" i="5"/>
  <c r="I7764" i="5"/>
  <c r="I7763" i="5"/>
  <c r="I7762" i="5"/>
  <c r="I7761" i="5"/>
  <c r="I7760" i="5"/>
  <c r="I7759" i="5"/>
  <c r="I7758" i="5"/>
  <c r="I7757" i="5"/>
  <c r="I7756" i="5"/>
  <c r="I7755" i="5"/>
  <c r="I7754" i="5"/>
  <c r="I7753" i="5"/>
  <c r="I7752" i="5"/>
  <c r="I7751" i="5"/>
  <c r="I7750" i="5"/>
  <c r="I7749" i="5"/>
  <c r="I7748" i="5"/>
  <c r="I7747" i="5"/>
  <c r="I7746" i="5"/>
  <c r="I7745" i="5"/>
  <c r="I7744" i="5"/>
  <c r="I7743" i="5"/>
  <c r="I7742" i="5"/>
  <c r="I7741" i="5"/>
  <c r="I7740" i="5"/>
  <c r="I7739" i="5"/>
  <c r="I7738" i="5"/>
  <c r="I7737" i="5"/>
  <c r="I7736" i="5"/>
  <c r="I7735" i="5"/>
  <c r="I7734" i="5"/>
  <c r="I7733" i="5"/>
  <c r="I7732" i="5"/>
  <c r="I7731" i="5"/>
  <c r="I7730" i="5"/>
  <c r="I7729" i="5"/>
  <c r="I7728" i="5"/>
  <c r="I7727" i="5"/>
  <c r="I7726" i="5"/>
  <c r="I7725" i="5"/>
  <c r="I7724" i="5"/>
  <c r="I7723" i="5"/>
  <c r="I7722" i="5"/>
  <c r="I7721" i="5"/>
  <c r="I7720" i="5"/>
  <c r="I7719" i="5"/>
  <c r="I7718" i="5"/>
  <c r="I7717" i="5"/>
  <c r="I7716" i="5"/>
  <c r="I7715" i="5"/>
  <c r="I7714" i="5"/>
  <c r="I7713" i="5"/>
  <c r="I7712" i="5"/>
  <c r="I7711" i="5"/>
  <c r="I7710" i="5"/>
  <c r="I7709" i="5"/>
  <c r="I7708" i="5"/>
  <c r="I7707" i="5"/>
  <c r="I7706" i="5"/>
  <c r="I7705" i="5"/>
  <c r="I7704" i="5"/>
  <c r="I7703" i="5"/>
  <c r="I7702" i="5"/>
  <c r="I7701" i="5"/>
  <c r="I7700" i="5"/>
  <c r="I7699" i="5"/>
  <c r="I7698" i="5"/>
  <c r="I7697" i="5"/>
  <c r="I7696" i="5"/>
  <c r="I7695" i="5"/>
  <c r="I7694" i="5"/>
  <c r="I7693" i="5"/>
  <c r="I7692" i="5"/>
  <c r="I7691" i="5"/>
  <c r="I7690" i="5"/>
  <c r="I7689" i="5"/>
  <c r="I7688" i="5"/>
  <c r="I7687" i="5"/>
  <c r="I7686" i="5"/>
  <c r="I7685" i="5"/>
  <c r="I7684" i="5"/>
  <c r="I7683" i="5"/>
  <c r="I7682" i="5"/>
  <c r="I7681" i="5"/>
  <c r="I7680" i="5"/>
  <c r="I7679" i="5"/>
  <c r="I7678" i="5"/>
  <c r="I7677" i="5"/>
  <c r="I7676" i="5"/>
  <c r="I7675" i="5"/>
  <c r="I7674" i="5"/>
  <c r="I7673" i="5"/>
  <c r="I7672" i="5"/>
  <c r="I7671" i="5"/>
  <c r="I7670" i="5"/>
  <c r="I7669" i="5"/>
  <c r="I7668" i="5"/>
  <c r="I7667" i="5"/>
  <c r="I7666" i="5"/>
  <c r="I7665" i="5"/>
  <c r="I7664" i="5"/>
  <c r="I7663" i="5"/>
  <c r="I7662" i="5"/>
  <c r="I7661" i="5"/>
  <c r="I7660" i="5"/>
  <c r="I7659" i="5"/>
  <c r="I7658" i="5"/>
  <c r="I7657" i="5"/>
  <c r="I7656" i="5"/>
  <c r="I7655" i="5"/>
  <c r="I7654" i="5"/>
  <c r="I7653" i="5"/>
  <c r="I7652" i="5"/>
  <c r="I7651" i="5"/>
  <c r="I7650" i="5"/>
  <c r="I7649" i="5"/>
  <c r="I7648" i="5"/>
  <c r="I7647" i="5"/>
  <c r="I7646" i="5"/>
  <c r="I7645" i="5"/>
  <c r="I7644" i="5"/>
  <c r="I7643" i="5"/>
  <c r="I7642" i="5"/>
  <c r="I7641" i="5"/>
  <c r="I7640" i="5"/>
  <c r="I7639" i="5"/>
  <c r="I7638" i="5"/>
  <c r="I7637" i="5"/>
  <c r="I7636" i="5"/>
  <c r="I7635" i="5"/>
  <c r="I7634" i="5"/>
  <c r="I7633" i="5"/>
  <c r="I7632" i="5"/>
  <c r="I7631" i="5"/>
  <c r="I7630" i="5"/>
  <c r="I7629" i="5"/>
  <c r="I7628" i="5"/>
  <c r="I7627" i="5"/>
  <c r="I7626" i="5"/>
  <c r="I7625" i="5"/>
  <c r="I7624" i="5"/>
  <c r="I7623" i="5"/>
  <c r="I7622" i="5"/>
  <c r="I7621" i="5"/>
  <c r="I7620" i="5"/>
  <c r="I7619" i="5"/>
  <c r="I7618" i="5"/>
  <c r="I7617" i="5"/>
  <c r="I7616" i="5"/>
  <c r="I7615" i="5"/>
  <c r="I7614" i="5"/>
  <c r="I7613" i="5"/>
  <c r="I7612" i="5"/>
  <c r="I7611" i="5"/>
  <c r="I7610" i="5"/>
  <c r="I7609" i="5"/>
  <c r="I7608" i="5"/>
  <c r="I7607" i="5"/>
  <c r="I7606" i="5"/>
  <c r="I7605" i="5"/>
  <c r="I7604" i="5"/>
  <c r="I7603" i="5"/>
  <c r="I7602" i="5"/>
  <c r="I7601" i="5"/>
  <c r="I7600" i="5"/>
  <c r="I7599" i="5"/>
  <c r="I7598" i="5"/>
  <c r="I7597" i="5"/>
  <c r="I7596" i="5"/>
  <c r="I7595" i="5"/>
  <c r="I7594" i="5"/>
  <c r="I7593" i="5"/>
  <c r="I7592" i="5"/>
  <c r="I7591" i="5"/>
  <c r="I7590" i="5"/>
  <c r="I7589" i="5"/>
  <c r="I7588" i="5"/>
  <c r="I7587" i="5"/>
  <c r="I7586" i="5"/>
  <c r="I7585" i="5"/>
  <c r="I7584" i="5"/>
  <c r="I7583" i="5"/>
  <c r="I7582" i="5"/>
  <c r="I7581" i="5"/>
  <c r="I7580" i="5"/>
  <c r="I7579" i="5"/>
  <c r="I7578" i="5"/>
  <c r="I7577" i="5"/>
  <c r="I7576" i="5"/>
  <c r="I7575" i="5"/>
  <c r="I7574" i="5"/>
  <c r="I7573" i="5"/>
  <c r="I7572" i="5"/>
  <c r="I7571" i="5"/>
  <c r="I7570" i="5"/>
  <c r="I7569" i="5"/>
  <c r="I7568" i="5"/>
  <c r="I7567" i="5"/>
  <c r="I7566" i="5"/>
  <c r="I7565" i="5"/>
  <c r="I7564" i="5"/>
  <c r="I7563" i="5"/>
  <c r="I7562" i="5"/>
  <c r="I7561" i="5"/>
  <c r="I7560" i="5"/>
  <c r="I7559" i="5"/>
  <c r="I7558" i="5"/>
  <c r="I7557" i="5"/>
  <c r="I7556" i="5"/>
  <c r="I7555" i="5"/>
  <c r="I7554" i="5"/>
  <c r="I7553" i="5"/>
  <c r="I7552" i="5"/>
  <c r="I7551" i="5"/>
  <c r="I7550" i="5"/>
  <c r="I7549" i="5"/>
  <c r="I7548" i="5"/>
  <c r="I7547" i="5"/>
  <c r="I7546" i="5"/>
  <c r="I7545" i="5"/>
  <c r="I7544" i="5"/>
  <c r="I7543" i="5"/>
  <c r="I7542" i="5"/>
  <c r="I7541" i="5"/>
  <c r="I7540" i="5"/>
  <c r="I7539" i="5"/>
  <c r="I7538" i="5"/>
  <c r="I7537" i="5"/>
  <c r="I7536" i="5"/>
  <c r="I7535" i="5"/>
  <c r="I7534" i="5"/>
  <c r="I7533" i="5"/>
  <c r="I7532" i="5"/>
  <c r="I7531" i="5"/>
  <c r="I7530" i="5"/>
  <c r="I7529" i="5"/>
  <c r="I7528" i="5"/>
  <c r="I7527" i="5"/>
  <c r="I7526" i="5"/>
  <c r="I7525" i="5"/>
  <c r="I7524" i="5"/>
  <c r="I7523" i="5"/>
  <c r="I7522" i="5"/>
  <c r="I7521" i="5"/>
  <c r="I7520" i="5"/>
  <c r="I7519" i="5"/>
  <c r="I7518" i="5"/>
  <c r="I7517" i="5"/>
  <c r="I7516" i="5"/>
  <c r="I7515" i="5"/>
  <c r="I7514" i="5"/>
  <c r="I7513" i="5"/>
  <c r="I7512" i="5"/>
  <c r="I7511" i="5"/>
  <c r="I7510" i="5"/>
  <c r="I7509" i="5"/>
  <c r="I7508" i="5"/>
  <c r="I7507" i="5"/>
  <c r="I7506" i="5"/>
  <c r="I7505" i="5"/>
  <c r="I7504" i="5"/>
  <c r="I7503" i="5"/>
  <c r="I7502" i="5"/>
  <c r="I7501" i="5"/>
  <c r="I7500" i="5"/>
  <c r="I7499" i="5"/>
  <c r="I7498" i="5"/>
  <c r="I7497" i="5"/>
  <c r="I7496" i="5"/>
  <c r="I7495" i="5"/>
  <c r="I7494" i="5"/>
  <c r="I7493" i="5"/>
  <c r="I7492" i="5"/>
  <c r="I7491" i="5"/>
  <c r="I7490" i="5"/>
  <c r="I7489" i="5"/>
  <c r="I7488" i="5"/>
  <c r="I7487" i="5"/>
  <c r="I7486" i="5"/>
  <c r="I7485" i="5"/>
  <c r="I7484" i="5"/>
  <c r="I7483" i="5"/>
  <c r="I7482" i="5"/>
  <c r="I7481" i="5"/>
  <c r="I7480" i="5"/>
  <c r="I7479" i="5"/>
  <c r="I7478" i="5"/>
  <c r="I7477" i="5"/>
  <c r="I7476" i="5"/>
  <c r="I7475" i="5"/>
  <c r="I7474" i="5"/>
  <c r="I7473" i="5"/>
  <c r="I7472" i="5"/>
  <c r="I7471" i="5"/>
  <c r="I7470" i="5"/>
  <c r="I7469" i="5"/>
  <c r="I7468" i="5"/>
  <c r="I7467" i="5"/>
  <c r="I7466" i="5"/>
  <c r="I7465" i="5"/>
  <c r="I7464" i="5"/>
  <c r="I7463" i="5"/>
  <c r="I7462" i="5"/>
  <c r="I7461" i="5"/>
  <c r="I7460" i="5"/>
  <c r="I7459" i="5"/>
  <c r="I7458" i="5"/>
  <c r="I7457" i="5"/>
  <c r="I7456" i="5"/>
  <c r="I7455" i="5"/>
  <c r="I7454" i="5"/>
  <c r="I7453" i="5"/>
  <c r="I7452" i="5"/>
  <c r="I7451" i="5"/>
  <c r="I7450" i="5"/>
  <c r="I7449" i="5"/>
  <c r="I7448" i="5"/>
  <c r="I7447" i="5"/>
  <c r="I7446" i="5"/>
  <c r="I7445" i="5"/>
  <c r="I7444" i="5"/>
  <c r="I7443" i="5"/>
  <c r="I7442" i="5"/>
  <c r="I7441" i="5"/>
  <c r="I7440" i="5"/>
  <c r="I7439" i="5"/>
  <c r="I7438" i="5"/>
  <c r="I7437" i="5"/>
  <c r="I7436" i="5"/>
  <c r="I7435" i="5"/>
  <c r="I7434" i="5"/>
  <c r="I7433" i="5"/>
  <c r="I7432" i="5"/>
  <c r="I7431" i="5"/>
  <c r="I7430" i="5"/>
  <c r="I7429" i="5"/>
  <c r="I7428" i="5"/>
  <c r="I7427" i="5"/>
  <c r="I7426" i="5"/>
  <c r="I7425" i="5"/>
  <c r="I7424" i="5"/>
  <c r="I7423" i="5"/>
  <c r="I7422" i="5"/>
  <c r="I7421" i="5"/>
  <c r="I7420" i="5"/>
  <c r="I7419" i="5"/>
  <c r="I7418" i="5"/>
  <c r="I7417" i="5"/>
  <c r="I7416" i="5"/>
  <c r="I7415" i="5"/>
  <c r="I7414" i="5"/>
  <c r="I7413" i="5"/>
  <c r="I7412" i="5"/>
  <c r="I7411" i="5"/>
  <c r="I7410" i="5"/>
  <c r="I7409" i="5"/>
  <c r="I7408" i="5"/>
  <c r="I7407" i="5"/>
  <c r="I7406" i="5"/>
  <c r="I7405" i="5"/>
  <c r="I7404" i="5"/>
  <c r="I7403" i="5"/>
  <c r="I7402" i="5"/>
  <c r="I7401" i="5"/>
  <c r="I7400" i="5"/>
  <c r="I7399" i="5"/>
  <c r="I7398" i="5"/>
  <c r="I7397" i="5"/>
  <c r="I7396" i="5"/>
  <c r="I7395" i="5"/>
  <c r="I7394" i="5"/>
  <c r="I7393" i="5"/>
  <c r="I7392" i="5"/>
  <c r="I7391" i="5"/>
  <c r="I7390" i="5"/>
  <c r="I7389" i="5"/>
  <c r="I7388" i="5"/>
  <c r="I7387" i="5"/>
  <c r="I7386" i="5"/>
  <c r="I7385" i="5"/>
  <c r="I7384" i="5"/>
  <c r="I7383" i="5"/>
  <c r="I7382" i="5"/>
  <c r="I7381" i="5"/>
  <c r="I7380" i="5"/>
  <c r="I7379" i="5"/>
  <c r="I7378" i="5"/>
  <c r="I7377" i="5"/>
  <c r="I7376" i="5"/>
  <c r="I7375" i="5"/>
  <c r="I7374" i="5"/>
  <c r="I7373" i="5"/>
  <c r="I7372" i="5"/>
  <c r="I7371" i="5"/>
  <c r="I7370" i="5"/>
  <c r="I7369" i="5"/>
  <c r="I7368" i="5"/>
  <c r="I7367" i="5"/>
  <c r="I7366" i="5"/>
  <c r="I7365" i="5"/>
  <c r="I7364" i="5"/>
  <c r="I7363" i="5"/>
  <c r="I7362" i="5"/>
  <c r="I7361" i="5"/>
  <c r="I7360" i="5"/>
  <c r="I7359" i="5"/>
  <c r="I7358" i="5"/>
  <c r="I7357" i="5"/>
  <c r="I7356" i="5"/>
  <c r="I7355" i="5"/>
  <c r="I7354" i="5"/>
  <c r="I7353" i="5"/>
  <c r="I7352" i="5"/>
  <c r="I7351" i="5"/>
  <c r="I7350" i="5"/>
  <c r="I7349" i="5"/>
  <c r="I7348" i="5"/>
  <c r="I7347" i="5"/>
  <c r="I7346" i="5"/>
  <c r="I7345" i="5"/>
  <c r="I7344" i="5"/>
  <c r="I7343" i="5"/>
  <c r="I7342" i="5"/>
  <c r="I7341" i="5"/>
  <c r="I7340" i="5"/>
  <c r="I7339" i="5"/>
  <c r="I7338" i="5"/>
  <c r="I7337" i="5"/>
  <c r="I7336" i="5"/>
  <c r="I7335" i="5"/>
  <c r="I7334" i="5"/>
  <c r="I7333" i="5"/>
  <c r="I7332" i="5"/>
  <c r="I7331" i="5"/>
  <c r="I7330" i="5"/>
  <c r="I7329" i="5"/>
  <c r="I7328" i="5"/>
  <c r="I7327" i="5"/>
  <c r="I7326" i="5"/>
  <c r="I7325" i="5"/>
  <c r="I7324" i="5"/>
  <c r="I7323" i="5"/>
  <c r="I7322" i="5"/>
  <c r="I7321" i="5"/>
  <c r="I7320" i="5"/>
  <c r="I7319" i="5"/>
  <c r="I7318" i="5"/>
  <c r="I7317" i="5"/>
  <c r="I7316" i="5"/>
  <c r="I7315" i="5"/>
  <c r="I7314" i="5"/>
  <c r="I7313" i="5"/>
  <c r="I7312" i="5"/>
  <c r="I7311" i="5"/>
  <c r="I7310" i="5"/>
  <c r="I7309" i="5"/>
  <c r="I7308" i="5"/>
  <c r="I7307" i="5"/>
  <c r="I7306" i="5"/>
  <c r="I7305" i="5"/>
  <c r="I7304" i="5"/>
  <c r="I7303" i="5"/>
  <c r="I7302" i="5"/>
  <c r="I7301" i="5"/>
  <c r="I7300" i="5"/>
  <c r="I7299" i="5"/>
  <c r="I7298" i="5"/>
  <c r="I7297" i="5"/>
  <c r="I7296" i="5"/>
  <c r="I7295" i="5"/>
  <c r="I7294" i="5"/>
  <c r="I7293" i="5"/>
  <c r="I7292" i="5"/>
  <c r="I7291" i="5"/>
  <c r="I7290" i="5"/>
  <c r="I7289" i="5"/>
  <c r="I7288" i="5"/>
  <c r="I7287" i="5"/>
  <c r="I7286" i="5"/>
  <c r="I7285" i="5"/>
  <c r="I7284" i="5"/>
  <c r="I7283" i="5"/>
  <c r="I7282" i="5"/>
  <c r="I7281" i="5"/>
  <c r="I7280" i="5"/>
  <c r="I7279" i="5"/>
  <c r="I7278" i="5"/>
  <c r="I7277" i="5"/>
  <c r="I7276" i="5"/>
  <c r="I7275" i="5"/>
  <c r="I7274" i="5"/>
  <c r="I7273" i="5"/>
  <c r="I7272" i="5"/>
  <c r="I7271" i="5"/>
  <c r="I7270" i="5"/>
  <c r="I7269" i="5"/>
  <c r="I7268" i="5"/>
  <c r="I7267" i="5"/>
  <c r="I7266" i="5"/>
  <c r="I7265" i="5"/>
  <c r="I7264" i="5"/>
  <c r="I7263" i="5"/>
  <c r="I7262" i="5"/>
  <c r="I7261" i="5"/>
  <c r="I7260" i="5"/>
  <c r="I7259" i="5"/>
  <c r="I7258" i="5"/>
  <c r="I7257" i="5"/>
  <c r="I7256" i="5"/>
  <c r="I7255" i="5"/>
  <c r="I7254" i="5"/>
  <c r="I7253" i="5"/>
  <c r="I7252" i="5"/>
  <c r="I7251" i="5"/>
  <c r="I7250" i="5"/>
  <c r="I7249" i="5"/>
  <c r="I7248" i="5"/>
  <c r="I7247" i="5"/>
  <c r="I7246" i="5"/>
  <c r="I7245" i="5"/>
  <c r="I7244" i="5"/>
  <c r="I7243" i="5"/>
  <c r="I7242" i="5"/>
  <c r="I7241" i="5"/>
  <c r="I7240" i="5"/>
  <c r="I7239" i="5"/>
  <c r="I7238" i="5"/>
  <c r="I7237" i="5"/>
  <c r="I7236" i="5"/>
  <c r="I7235" i="5"/>
  <c r="I7234" i="5"/>
  <c r="I7233" i="5"/>
  <c r="I7232" i="5"/>
  <c r="I7231" i="5"/>
  <c r="I7230" i="5"/>
  <c r="I7229" i="5"/>
  <c r="I7228" i="5"/>
  <c r="I7227" i="5"/>
  <c r="I7226" i="5"/>
  <c r="I7225" i="5"/>
  <c r="I7224" i="5"/>
  <c r="I7223" i="5"/>
  <c r="I7222" i="5"/>
  <c r="I7221" i="5"/>
  <c r="I7220" i="5"/>
  <c r="I7219" i="5"/>
  <c r="I7218" i="5"/>
  <c r="I7217" i="5"/>
  <c r="I7216" i="5"/>
  <c r="I7215" i="5"/>
  <c r="I7214" i="5"/>
  <c r="I7213" i="5"/>
  <c r="I7212" i="5"/>
  <c r="I7211" i="5"/>
  <c r="I7210" i="5"/>
  <c r="I7209" i="5"/>
  <c r="I7208" i="5"/>
  <c r="I7207" i="5"/>
  <c r="I7206" i="5"/>
  <c r="I7205" i="5"/>
  <c r="I7204" i="5"/>
  <c r="I7203" i="5"/>
  <c r="I7202" i="5"/>
  <c r="I7201" i="5"/>
  <c r="I7200" i="5"/>
  <c r="I7199" i="5"/>
  <c r="I7198" i="5"/>
  <c r="I7197" i="5"/>
  <c r="I7196" i="5"/>
  <c r="I7195" i="5"/>
  <c r="I7194" i="5"/>
  <c r="I7193" i="5"/>
  <c r="I7192" i="5"/>
  <c r="I7191" i="5"/>
  <c r="I7190" i="5"/>
  <c r="I7189" i="5"/>
  <c r="I7188" i="5"/>
  <c r="I7187" i="5"/>
  <c r="I7186" i="5"/>
  <c r="I7185" i="5"/>
  <c r="I7184" i="5"/>
  <c r="I7183" i="5"/>
  <c r="I7182" i="5"/>
  <c r="I7181" i="5"/>
  <c r="I7180" i="5"/>
  <c r="I7179" i="5"/>
  <c r="I7178" i="5"/>
  <c r="I7177" i="5"/>
  <c r="I7176" i="5"/>
  <c r="I7175" i="5"/>
  <c r="I7174" i="5"/>
  <c r="I7173" i="5"/>
  <c r="I7172" i="5"/>
  <c r="I7171" i="5"/>
  <c r="I7170" i="5"/>
  <c r="I7169" i="5"/>
  <c r="I7168" i="5"/>
  <c r="I7167" i="5"/>
  <c r="I7166" i="5"/>
  <c r="I7165" i="5"/>
  <c r="I7164" i="5"/>
  <c r="I7163" i="5"/>
  <c r="I7162" i="5"/>
  <c r="I7161" i="5"/>
  <c r="I7160" i="5"/>
  <c r="I7159" i="5"/>
  <c r="I7158" i="5"/>
  <c r="I7157" i="5"/>
  <c r="I7156" i="5"/>
  <c r="I7155" i="5"/>
  <c r="I7154" i="5"/>
  <c r="I7153" i="5"/>
  <c r="I7152" i="5"/>
  <c r="I7151" i="5"/>
  <c r="I7150" i="5"/>
  <c r="I7149" i="5"/>
  <c r="I7148" i="5"/>
  <c r="I7147" i="5"/>
  <c r="I7146" i="5"/>
  <c r="I7145" i="5"/>
  <c r="I7144" i="5"/>
  <c r="I7143" i="5"/>
  <c r="I7142" i="5"/>
  <c r="I7141" i="5"/>
  <c r="I7140" i="5"/>
  <c r="I7139" i="5"/>
  <c r="I7138" i="5"/>
  <c r="I7137" i="5"/>
  <c r="I7136" i="5"/>
  <c r="I7135" i="5"/>
  <c r="I7134" i="5"/>
  <c r="I7133" i="5"/>
  <c r="I7132" i="5"/>
  <c r="I7131" i="5"/>
  <c r="I7130" i="5"/>
  <c r="I7129" i="5"/>
  <c r="I7128" i="5"/>
  <c r="I7127" i="5"/>
  <c r="I7126" i="5"/>
  <c r="I7125" i="5"/>
  <c r="I7124" i="5"/>
  <c r="I7123" i="5"/>
  <c r="I7122" i="5"/>
  <c r="I7121" i="5"/>
  <c r="I7120" i="5"/>
  <c r="I7119" i="5"/>
  <c r="I7118" i="5"/>
  <c r="I7117" i="5"/>
  <c r="I7116" i="5"/>
  <c r="I7115" i="5"/>
  <c r="I7114" i="5"/>
  <c r="I7113" i="5"/>
  <c r="I7112" i="5"/>
  <c r="I7111" i="5"/>
  <c r="I7110" i="5"/>
  <c r="I7109" i="5"/>
  <c r="I7108" i="5"/>
  <c r="I7107" i="5"/>
  <c r="I7106" i="5"/>
  <c r="I7105" i="5"/>
  <c r="I7104" i="5"/>
  <c r="I7103" i="5"/>
  <c r="I7102" i="5"/>
  <c r="I7101" i="5"/>
  <c r="I7100" i="5"/>
  <c r="I7099" i="5"/>
  <c r="I7098" i="5"/>
  <c r="I7097" i="5"/>
  <c r="I7096" i="5"/>
  <c r="I7095" i="5"/>
  <c r="I7094" i="5"/>
  <c r="I7093" i="5"/>
  <c r="I7092" i="5"/>
  <c r="I7091" i="5"/>
  <c r="I7090" i="5"/>
  <c r="I7089" i="5"/>
  <c r="I7088" i="5"/>
  <c r="I7087" i="5"/>
  <c r="I7086" i="5"/>
  <c r="I7085" i="5"/>
  <c r="I7084" i="5"/>
  <c r="I7083" i="5"/>
  <c r="I7082" i="5"/>
  <c r="I7081" i="5"/>
  <c r="I7080" i="5"/>
  <c r="I7079" i="5"/>
  <c r="I7078" i="5"/>
  <c r="I7077" i="5"/>
  <c r="I7076" i="5"/>
  <c r="I7075" i="5"/>
  <c r="I7074" i="5"/>
  <c r="I7073" i="5"/>
  <c r="I7072" i="5"/>
  <c r="I7071" i="5"/>
  <c r="I7070" i="5"/>
  <c r="I7069" i="5"/>
  <c r="I7068" i="5"/>
  <c r="I7067" i="5"/>
  <c r="I7066" i="5"/>
  <c r="I7065" i="5"/>
  <c r="I7064" i="5"/>
  <c r="I7063" i="5"/>
  <c r="I7062" i="5"/>
  <c r="I7061" i="5"/>
  <c r="I7060" i="5"/>
  <c r="I7059" i="5"/>
  <c r="I7058" i="5"/>
  <c r="I7057" i="5"/>
  <c r="I7056" i="5"/>
  <c r="I7055" i="5"/>
  <c r="I7054" i="5"/>
  <c r="I7053" i="5"/>
  <c r="I7052" i="5"/>
  <c r="I7051" i="5"/>
  <c r="I7050" i="5"/>
  <c r="I7049" i="5"/>
  <c r="I7048" i="5"/>
  <c r="I7047" i="5"/>
  <c r="I7046" i="5"/>
  <c r="I7045" i="5"/>
  <c r="I7044" i="5"/>
  <c r="I7043" i="5"/>
  <c r="I7042" i="5"/>
  <c r="I7041" i="5"/>
  <c r="I7040" i="5"/>
  <c r="I7039" i="5"/>
  <c r="I7038" i="5"/>
  <c r="I7037" i="5"/>
  <c r="I7036" i="5"/>
  <c r="I7035" i="5"/>
  <c r="I7034" i="5"/>
  <c r="I7033" i="5"/>
  <c r="I7032" i="5"/>
  <c r="I7031" i="5"/>
  <c r="I7030" i="5"/>
  <c r="I7029" i="5"/>
  <c r="I7028" i="5"/>
  <c r="I7027" i="5"/>
  <c r="I7026" i="5"/>
  <c r="I7025" i="5"/>
  <c r="I7024" i="5"/>
  <c r="I7023" i="5"/>
  <c r="I7022" i="5"/>
  <c r="I7021" i="5"/>
  <c r="I7020" i="5"/>
  <c r="I7019" i="5"/>
  <c r="I7018" i="5"/>
  <c r="I7017" i="5"/>
  <c r="I7016" i="5"/>
  <c r="I7015" i="5"/>
  <c r="I7014" i="5"/>
  <c r="I7013" i="5"/>
  <c r="I7012" i="5"/>
  <c r="I7011" i="5"/>
  <c r="I7010" i="5"/>
  <c r="I7009" i="5"/>
  <c r="I7008" i="5"/>
  <c r="I7007" i="5"/>
  <c r="I7006" i="5"/>
  <c r="I7005" i="5"/>
  <c r="I7004" i="5"/>
  <c r="I7003" i="5"/>
  <c r="I7002" i="5"/>
  <c r="I7001" i="5"/>
  <c r="I7000" i="5"/>
  <c r="I6999" i="5"/>
  <c r="I6998" i="5"/>
  <c r="I6997" i="5"/>
  <c r="I6996" i="5"/>
  <c r="I6995" i="5"/>
  <c r="I6994" i="5"/>
  <c r="I6993" i="5"/>
  <c r="I6992" i="5"/>
  <c r="I6991" i="5"/>
  <c r="I6990" i="5"/>
  <c r="I6989" i="5"/>
  <c r="I6988" i="5"/>
  <c r="I6987" i="5"/>
  <c r="I6986" i="5"/>
  <c r="I6985" i="5"/>
  <c r="I6984" i="5"/>
  <c r="I6983" i="5"/>
  <c r="I6982" i="5"/>
  <c r="I6981" i="5"/>
  <c r="I6980" i="5"/>
  <c r="I6979" i="5"/>
  <c r="I6978" i="5"/>
  <c r="I6977" i="5"/>
  <c r="I6976" i="5"/>
  <c r="I6975" i="5"/>
  <c r="I6974" i="5"/>
  <c r="I6973" i="5"/>
  <c r="I6972" i="5"/>
  <c r="I6971" i="5"/>
  <c r="I6970" i="5"/>
  <c r="I6969" i="5"/>
  <c r="I6968" i="5"/>
  <c r="I6967" i="5"/>
  <c r="I6966" i="5"/>
  <c r="I6965" i="5"/>
  <c r="I6964" i="5"/>
  <c r="I6963" i="5"/>
  <c r="I6962" i="5"/>
  <c r="I6961" i="5"/>
  <c r="I6960" i="5"/>
  <c r="I6959" i="5"/>
  <c r="I6958" i="5"/>
  <c r="I6957" i="5"/>
  <c r="I6956" i="5"/>
  <c r="I6955" i="5"/>
  <c r="I6954" i="5"/>
  <c r="I6953" i="5"/>
  <c r="I6952" i="5"/>
  <c r="I6951" i="5"/>
  <c r="I6950" i="5"/>
  <c r="I6949" i="5"/>
  <c r="I6948" i="5"/>
  <c r="I6947" i="5"/>
  <c r="I6946" i="5"/>
  <c r="I6945" i="5"/>
  <c r="I6944" i="5"/>
  <c r="I6943" i="5"/>
  <c r="I6942" i="5"/>
  <c r="I6941" i="5"/>
  <c r="I6940" i="5"/>
  <c r="I6939" i="5"/>
  <c r="I6938" i="5"/>
  <c r="I6937" i="5"/>
  <c r="I6936" i="5"/>
  <c r="I6935" i="5"/>
  <c r="I6934" i="5"/>
  <c r="I6933" i="5"/>
  <c r="I6932" i="5"/>
  <c r="I6931" i="5"/>
  <c r="I6930" i="5"/>
  <c r="I6929" i="5"/>
  <c r="I6928" i="5"/>
  <c r="I6927" i="5"/>
  <c r="I6926" i="5"/>
  <c r="I6925" i="5"/>
  <c r="I6924" i="5"/>
  <c r="I6923" i="5"/>
  <c r="I6922" i="5"/>
  <c r="I6921" i="5"/>
  <c r="I6920" i="5"/>
  <c r="I6919" i="5"/>
  <c r="I6918" i="5"/>
  <c r="I6917" i="5"/>
  <c r="I6916" i="5"/>
  <c r="I6915" i="5"/>
  <c r="I6914" i="5"/>
  <c r="I6913" i="5"/>
  <c r="I6912" i="5"/>
  <c r="I6911" i="5"/>
  <c r="I6910" i="5"/>
  <c r="I6909" i="5"/>
  <c r="I6908" i="5"/>
  <c r="I6907" i="5"/>
  <c r="I6906" i="5"/>
  <c r="I6905" i="5"/>
  <c r="I6904" i="5"/>
  <c r="I6903" i="5"/>
  <c r="I6902" i="5"/>
  <c r="I6901" i="5"/>
  <c r="I6900" i="5"/>
  <c r="I6899" i="5"/>
  <c r="I6898" i="5"/>
  <c r="I6897" i="5"/>
  <c r="I6896" i="5"/>
  <c r="I6895" i="5"/>
  <c r="I6894" i="5"/>
  <c r="I6893" i="5"/>
  <c r="I6892" i="5"/>
  <c r="I6891" i="5"/>
  <c r="I6890" i="5"/>
  <c r="I6889" i="5"/>
  <c r="I6888" i="5"/>
  <c r="I6887" i="5"/>
  <c r="I6886" i="5"/>
  <c r="I6885" i="5"/>
  <c r="I6884" i="5"/>
  <c r="I6883" i="5"/>
  <c r="I6882" i="5"/>
  <c r="I6881" i="5"/>
  <c r="I6880" i="5"/>
  <c r="I6879" i="5"/>
  <c r="I6878" i="5"/>
  <c r="I6877" i="5"/>
  <c r="I6876" i="5"/>
  <c r="I6875" i="5"/>
  <c r="I6874" i="5"/>
  <c r="I6873" i="5"/>
  <c r="I6872" i="5"/>
  <c r="I6871" i="5"/>
  <c r="I6870" i="5"/>
  <c r="I6869" i="5"/>
  <c r="I6868" i="5"/>
  <c r="I6867" i="5"/>
  <c r="I6866" i="5"/>
  <c r="I6865" i="5"/>
  <c r="I6864" i="5"/>
  <c r="I6863" i="5"/>
  <c r="I6862" i="5"/>
  <c r="I6861" i="5"/>
  <c r="I6860" i="5"/>
  <c r="I6859" i="5"/>
  <c r="I6858" i="5"/>
  <c r="I6857" i="5"/>
  <c r="I6856" i="5"/>
  <c r="I6855" i="5"/>
  <c r="I6854" i="5"/>
  <c r="I6853" i="5"/>
  <c r="I6852" i="5"/>
  <c r="I6851" i="5"/>
  <c r="I6850" i="5"/>
  <c r="I6849" i="5"/>
  <c r="I6848" i="5"/>
  <c r="I6847" i="5"/>
  <c r="I6846" i="5"/>
  <c r="I6845" i="5"/>
  <c r="I6844" i="5"/>
  <c r="I6843" i="5"/>
  <c r="I6842" i="5"/>
  <c r="I6841" i="5"/>
  <c r="I6840" i="5"/>
  <c r="I6839" i="5"/>
  <c r="I6838" i="5"/>
  <c r="I6837" i="5"/>
  <c r="I6836" i="5"/>
  <c r="I6835" i="5"/>
  <c r="I6834" i="5"/>
  <c r="I6833" i="5"/>
  <c r="I6832" i="5"/>
  <c r="I6831" i="5"/>
  <c r="I6830" i="5"/>
  <c r="I6829" i="5"/>
  <c r="I6828" i="5"/>
  <c r="I6827" i="5"/>
  <c r="I6826" i="5"/>
  <c r="I6825" i="5"/>
  <c r="I6824" i="5"/>
  <c r="I6823" i="5"/>
  <c r="I6822" i="5"/>
  <c r="I6821" i="5"/>
  <c r="I6820" i="5"/>
  <c r="I6819" i="5"/>
  <c r="I6818" i="5"/>
  <c r="I6817" i="5"/>
  <c r="I6816" i="5"/>
  <c r="I6815" i="5"/>
  <c r="I6814" i="5"/>
  <c r="I6813" i="5"/>
  <c r="I6812" i="5"/>
  <c r="I6811" i="5"/>
  <c r="I6810" i="5"/>
  <c r="I6809" i="5"/>
  <c r="I6808" i="5"/>
  <c r="I6807" i="5"/>
  <c r="I6806" i="5"/>
  <c r="I6805" i="5"/>
  <c r="I6804" i="5"/>
  <c r="I6803" i="5"/>
  <c r="I6802" i="5"/>
  <c r="I6801" i="5"/>
  <c r="I6800" i="5"/>
  <c r="I6799" i="5"/>
  <c r="I6798" i="5"/>
  <c r="I6797" i="5"/>
  <c r="I6796" i="5"/>
  <c r="I6795" i="5"/>
  <c r="I6794" i="5"/>
  <c r="I6793" i="5"/>
  <c r="I6792" i="5"/>
  <c r="I6791" i="5"/>
  <c r="I6790" i="5"/>
  <c r="I6789" i="5"/>
  <c r="I6788" i="5"/>
  <c r="I6787" i="5"/>
  <c r="I6786" i="5"/>
  <c r="I6785" i="5"/>
  <c r="I6784" i="5"/>
  <c r="I6783" i="5"/>
  <c r="I6782" i="5"/>
  <c r="I6781" i="5"/>
  <c r="I6780" i="5"/>
  <c r="I6779" i="5"/>
  <c r="I6778" i="5"/>
  <c r="I6777" i="5"/>
  <c r="I6776" i="5"/>
  <c r="I6775" i="5"/>
  <c r="I6774" i="5"/>
  <c r="I6773" i="5"/>
  <c r="I6772" i="5"/>
  <c r="I6771" i="5"/>
  <c r="I6770" i="5"/>
  <c r="I6769" i="5"/>
  <c r="I6768" i="5"/>
  <c r="I6767" i="5"/>
  <c r="I6766" i="5"/>
  <c r="I6765" i="5"/>
  <c r="I6764" i="5"/>
  <c r="I6763" i="5"/>
  <c r="I6762" i="5"/>
  <c r="I6761" i="5"/>
  <c r="I6760" i="5"/>
  <c r="I6759" i="5"/>
  <c r="I6758" i="5"/>
  <c r="I6757" i="5"/>
  <c r="I6756" i="5"/>
  <c r="I6755" i="5"/>
  <c r="I6754" i="5"/>
  <c r="I6753" i="5"/>
  <c r="I6752" i="5"/>
  <c r="I6751" i="5"/>
  <c r="I6750" i="5"/>
  <c r="I6749" i="5"/>
  <c r="I6748" i="5"/>
  <c r="I6747" i="5"/>
  <c r="I6746" i="5"/>
  <c r="I6745" i="5"/>
  <c r="I6744" i="5"/>
  <c r="I6743" i="5"/>
  <c r="I6742" i="5"/>
  <c r="I6741" i="5"/>
  <c r="I6740" i="5"/>
  <c r="I6739" i="5"/>
  <c r="I6738" i="5"/>
  <c r="I6737" i="5"/>
  <c r="I6736" i="5"/>
  <c r="I6735" i="5"/>
  <c r="I6734" i="5"/>
  <c r="I6733" i="5"/>
  <c r="I6732" i="5"/>
  <c r="I6731" i="5"/>
  <c r="I6730" i="5"/>
  <c r="I6729" i="5"/>
  <c r="I6728" i="5"/>
  <c r="I6727" i="5"/>
  <c r="I6726" i="5"/>
  <c r="I6725" i="5"/>
  <c r="I6724" i="5"/>
  <c r="I6723" i="5"/>
  <c r="I6722" i="5"/>
  <c r="I6721" i="5"/>
  <c r="I6720" i="5"/>
  <c r="I6719" i="5"/>
  <c r="I6718" i="5"/>
  <c r="I6717" i="5"/>
  <c r="I6716" i="5"/>
  <c r="I6715" i="5"/>
  <c r="I6714" i="5"/>
  <c r="I6713" i="5"/>
  <c r="I6712" i="5"/>
  <c r="I6711" i="5"/>
  <c r="I6710" i="5"/>
  <c r="I6709" i="5"/>
  <c r="I6708" i="5"/>
  <c r="I6707" i="5"/>
  <c r="I6706" i="5"/>
  <c r="I6705" i="5"/>
  <c r="I6704" i="5"/>
  <c r="I6703" i="5"/>
  <c r="I6702" i="5"/>
  <c r="I6701" i="5"/>
  <c r="I6700" i="5"/>
  <c r="I6699" i="5"/>
  <c r="I6698" i="5"/>
  <c r="I6697" i="5"/>
  <c r="I6696" i="5"/>
  <c r="I6695" i="5"/>
  <c r="I6694" i="5"/>
  <c r="I6693" i="5"/>
  <c r="I6692" i="5"/>
  <c r="I6691" i="5"/>
  <c r="I6690" i="5"/>
  <c r="I6689" i="5"/>
  <c r="I6688" i="5"/>
  <c r="I6687" i="5"/>
  <c r="I6686" i="5"/>
  <c r="I6685" i="5"/>
  <c r="I6684" i="5"/>
  <c r="I6683" i="5"/>
  <c r="I6682" i="5"/>
  <c r="I6681" i="5"/>
  <c r="I6680" i="5"/>
  <c r="I6679" i="5"/>
  <c r="I6678" i="5"/>
  <c r="I6677" i="5"/>
  <c r="I6676" i="5"/>
  <c r="I6675" i="5"/>
  <c r="I6674" i="5"/>
  <c r="I6673" i="5"/>
  <c r="I6672" i="5"/>
  <c r="I6671" i="5"/>
  <c r="I6670" i="5"/>
  <c r="I6669" i="5"/>
  <c r="I6668" i="5"/>
  <c r="I6667" i="5"/>
  <c r="I6666" i="5"/>
  <c r="I6665" i="5"/>
  <c r="I6664" i="5"/>
  <c r="I6663" i="5"/>
  <c r="I6662" i="5"/>
  <c r="I6661" i="5"/>
  <c r="I6660" i="5"/>
  <c r="I6659" i="5"/>
  <c r="I6658" i="5"/>
  <c r="I6657" i="5"/>
  <c r="I6656" i="5"/>
  <c r="I6655" i="5"/>
  <c r="I6654" i="5"/>
  <c r="I6653" i="5"/>
  <c r="I6652" i="5"/>
  <c r="I6651" i="5"/>
  <c r="I6650" i="5"/>
  <c r="I6649" i="5"/>
  <c r="I6648" i="5"/>
  <c r="I6647" i="5"/>
  <c r="I6646" i="5"/>
  <c r="I6645" i="5"/>
  <c r="I6644" i="5"/>
  <c r="I6643" i="5"/>
  <c r="I6642" i="5"/>
  <c r="I6641" i="5"/>
  <c r="I6640" i="5"/>
  <c r="I6639" i="5"/>
  <c r="I6638" i="5"/>
  <c r="I6637" i="5"/>
  <c r="I6636" i="5"/>
  <c r="I6635" i="5"/>
  <c r="I6634" i="5"/>
  <c r="I6633" i="5"/>
  <c r="I6632" i="5"/>
  <c r="I6631" i="5"/>
  <c r="I6630" i="5"/>
  <c r="I6629" i="5"/>
  <c r="I6628" i="5"/>
  <c r="I6627" i="5"/>
  <c r="I6626" i="5"/>
  <c r="I6625" i="5"/>
  <c r="I6624" i="5"/>
  <c r="I6623" i="5"/>
  <c r="I6622" i="5"/>
  <c r="I6621" i="5"/>
  <c r="I6620" i="5"/>
  <c r="I6619" i="5"/>
  <c r="I6618" i="5"/>
  <c r="I6617" i="5"/>
  <c r="I6616" i="5"/>
  <c r="I6615" i="5"/>
  <c r="I6614" i="5"/>
  <c r="I6613" i="5"/>
  <c r="I6612" i="5"/>
  <c r="I6611" i="5"/>
  <c r="I6610" i="5"/>
  <c r="I6609" i="5"/>
  <c r="I6608" i="5"/>
  <c r="I6607" i="5"/>
  <c r="I6606" i="5"/>
  <c r="I6605" i="5"/>
  <c r="I6604" i="5"/>
  <c r="I6603" i="5"/>
  <c r="I6602" i="5"/>
  <c r="I6601" i="5"/>
  <c r="I6600" i="5"/>
  <c r="I6599" i="5"/>
  <c r="I6598" i="5"/>
  <c r="I6597" i="5"/>
  <c r="I6596" i="5"/>
  <c r="I6595" i="5"/>
  <c r="I6594" i="5"/>
  <c r="I6593" i="5"/>
  <c r="I6592" i="5"/>
  <c r="I6591" i="5"/>
  <c r="I6590" i="5"/>
  <c r="I6589" i="5"/>
  <c r="I6588" i="5"/>
  <c r="I6587" i="5"/>
  <c r="I6586" i="5"/>
  <c r="I6585" i="5"/>
  <c r="I6584" i="5"/>
  <c r="I6583" i="5"/>
  <c r="I6582" i="5"/>
  <c r="I6581" i="5"/>
  <c r="I6580" i="5"/>
  <c r="I6579" i="5"/>
  <c r="I6578" i="5"/>
  <c r="I6577" i="5"/>
  <c r="I6576" i="5"/>
  <c r="I6575" i="5"/>
  <c r="I6574" i="5"/>
  <c r="I6573" i="5"/>
  <c r="I6572" i="5"/>
  <c r="I6571" i="5"/>
  <c r="I6570" i="5"/>
  <c r="I6569" i="5"/>
  <c r="I6568" i="5"/>
  <c r="I6567" i="5"/>
  <c r="I6566" i="5"/>
  <c r="I6565" i="5"/>
  <c r="I6564" i="5"/>
  <c r="I6563" i="5"/>
  <c r="I6562" i="5"/>
  <c r="I6561" i="5"/>
  <c r="I6560" i="5"/>
  <c r="I6559" i="5"/>
  <c r="I6558" i="5"/>
  <c r="I6557" i="5"/>
  <c r="I6556" i="5"/>
  <c r="I6555" i="5"/>
  <c r="I6554" i="5"/>
  <c r="I6553" i="5"/>
  <c r="I6552" i="5"/>
  <c r="I6551" i="5"/>
  <c r="I6550" i="5"/>
  <c r="I6549" i="5"/>
  <c r="I6548" i="5"/>
  <c r="I6547" i="5"/>
  <c r="I6546" i="5"/>
  <c r="I6545" i="5"/>
  <c r="I6544" i="5"/>
  <c r="I6543" i="5"/>
  <c r="I6542" i="5"/>
  <c r="I6541" i="5"/>
  <c r="I6540" i="5"/>
  <c r="I6539" i="5"/>
  <c r="I6538" i="5"/>
  <c r="I6537" i="5"/>
  <c r="I6536" i="5"/>
  <c r="I6535" i="5"/>
  <c r="I6534" i="5"/>
  <c r="I6533" i="5"/>
  <c r="I6532" i="5"/>
  <c r="I6531" i="5"/>
  <c r="I6530" i="5"/>
  <c r="I6529" i="5"/>
  <c r="I6528" i="5"/>
  <c r="I6527" i="5"/>
  <c r="I6526" i="5"/>
  <c r="I6525" i="5"/>
  <c r="I6524" i="5"/>
  <c r="I6523" i="5"/>
  <c r="I6522" i="5"/>
  <c r="I6521" i="5"/>
  <c r="I6520" i="5"/>
  <c r="I6519" i="5"/>
  <c r="I6518" i="5"/>
  <c r="I6517" i="5"/>
  <c r="I6516" i="5"/>
  <c r="I6515" i="5"/>
  <c r="I6514" i="5"/>
  <c r="I6513" i="5"/>
  <c r="I6512" i="5"/>
  <c r="I6511" i="5"/>
  <c r="I6510" i="5"/>
  <c r="I6509" i="5"/>
  <c r="I6508" i="5"/>
  <c r="I6507" i="5"/>
  <c r="I6506" i="5"/>
  <c r="I6505" i="5"/>
  <c r="I6504" i="5"/>
  <c r="I6503" i="5"/>
  <c r="I6502" i="5"/>
  <c r="I6501" i="5"/>
  <c r="I6500" i="5"/>
  <c r="I6499" i="5"/>
  <c r="I6498" i="5"/>
  <c r="I6497" i="5"/>
  <c r="I6496" i="5"/>
  <c r="I6495" i="5"/>
  <c r="I6494" i="5"/>
  <c r="I6493" i="5"/>
  <c r="I6492" i="5"/>
  <c r="I6491" i="5"/>
  <c r="I6490" i="5"/>
  <c r="I6489" i="5"/>
  <c r="I6488" i="5"/>
  <c r="I6487" i="5"/>
  <c r="I6486" i="5"/>
  <c r="I6485" i="5"/>
  <c r="I6484" i="5"/>
  <c r="I6483" i="5"/>
  <c r="I6482" i="5"/>
  <c r="I6481" i="5"/>
  <c r="I6480" i="5"/>
  <c r="I6479" i="5"/>
  <c r="I6478" i="5"/>
  <c r="I6477" i="5"/>
  <c r="I6476" i="5"/>
  <c r="I6475" i="5"/>
  <c r="I6474" i="5"/>
  <c r="I6473" i="5"/>
  <c r="I6472" i="5"/>
  <c r="I6471" i="5"/>
  <c r="I6470" i="5"/>
  <c r="I6469" i="5"/>
  <c r="I6468" i="5"/>
  <c r="I6467" i="5"/>
  <c r="I6466" i="5"/>
  <c r="I6465" i="5"/>
  <c r="I6464" i="5"/>
  <c r="I6463" i="5"/>
  <c r="I6462" i="5"/>
  <c r="I6461" i="5"/>
  <c r="I6460" i="5"/>
  <c r="I6459" i="5"/>
  <c r="I6458" i="5"/>
  <c r="I6457" i="5"/>
  <c r="I6456" i="5"/>
  <c r="I6455" i="5"/>
  <c r="I6454" i="5"/>
  <c r="I6453" i="5"/>
  <c r="I6452" i="5"/>
  <c r="I6451" i="5"/>
  <c r="I6450" i="5"/>
  <c r="I6449" i="5"/>
  <c r="I6448" i="5"/>
  <c r="I6447" i="5"/>
  <c r="I6446" i="5"/>
  <c r="I6445" i="5"/>
  <c r="I6444" i="5"/>
  <c r="I6443" i="5"/>
  <c r="I6442" i="5"/>
  <c r="I6441" i="5"/>
  <c r="I6440" i="5"/>
  <c r="I6439" i="5"/>
  <c r="I6438" i="5"/>
  <c r="I6437" i="5"/>
  <c r="I6436" i="5"/>
  <c r="I6435" i="5"/>
  <c r="I6434" i="5"/>
  <c r="I6433" i="5"/>
  <c r="I6432" i="5"/>
  <c r="I6431" i="5"/>
  <c r="I6430" i="5"/>
  <c r="I6429" i="5"/>
  <c r="I6428" i="5"/>
  <c r="I6427" i="5"/>
  <c r="I6426" i="5"/>
  <c r="I6425" i="5"/>
  <c r="I6424" i="5"/>
  <c r="I6423" i="5"/>
  <c r="I6422" i="5"/>
  <c r="I6421" i="5"/>
  <c r="I6420" i="5"/>
  <c r="I6419" i="5"/>
  <c r="I6418" i="5"/>
  <c r="I6417" i="5"/>
  <c r="I6416" i="5"/>
  <c r="I6415" i="5"/>
  <c r="I6414" i="5"/>
  <c r="I6413" i="5"/>
  <c r="I6412" i="5"/>
  <c r="I6411" i="5"/>
  <c r="I6410" i="5"/>
  <c r="I6409" i="5"/>
  <c r="I6408" i="5"/>
  <c r="I6407" i="5"/>
  <c r="I6406" i="5"/>
  <c r="I6405" i="5"/>
  <c r="I6404" i="5"/>
  <c r="I6403" i="5"/>
  <c r="I6402" i="5"/>
  <c r="I6401" i="5"/>
  <c r="I6400" i="5"/>
  <c r="I6399" i="5"/>
  <c r="I6398" i="5"/>
  <c r="I6397" i="5"/>
  <c r="I6396" i="5"/>
  <c r="I6395" i="5"/>
  <c r="I6394" i="5"/>
  <c r="I6393" i="5"/>
  <c r="I6392" i="5"/>
  <c r="I6391" i="5"/>
  <c r="I6390" i="5"/>
  <c r="I6389" i="5"/>
  <c r="I6388" i="5"/>
  <c r="I6387" i="5"/>
  <c r="I6386" i="5"/>
  <c r="I6385" i="5"/>
  <c r="I6384" i="5"/>
  <c r="I6383" i="5"/>
  <c r="I6382" i="5"/>
  <c r="I6381" i="5"/>
  <c r="I6380" i="5"/>
  <c r="I6379" i="5"/>
  <c r="I6378" i="5"/>
  <c r="I6377" i="5"/>
  <c r="I6376" i="5"/>
  <c r="I6375" i="5"/>
  <c r="I6374" i="5"/>
  <c r="I6373" i="5"/>
  <c r="I6372" i="5"/>
  <c r="I6371" i="5"/>
  <c r="I6370" i="5"/>
  <c r="I6369" i="5"/>
  <c r="I6368" i="5"/>
  <c r="I6367" i="5"/>
  <c r="I6366" i="5"/>
  <c r="I6365" i="5"/>
  <c r="I6364" i="5"/>
  <c r="I6363" i="5"/>
  <c r="I6362" i="5"/>
  <c r="I6361" i="5"/>
  <c r="I6360" i="5"/>
  <c r="I6359" i="5"/>
  <c r="I6358" i="5"/>
  <c r="I6357" i="5"/>
  <c r="I6356" i="5"/>
  <c r="I6355" i="5"/>
  <c r="I6354" i="5"/>
  <c r="I6353" i="5"/>
  <c r="I6352" i="5"/>
  <c r="I6351" i="5"/>
  <c r="I6350" i="5"/>
  <c r="I6349" i="5"/>
  <c r="I6348" i="5"/>
  <c r="I6347" i="5"/>
  <c r="I6346" i="5"/>
  <c r="I6345" i="5"/>
  <c r="I6344" i="5"/>
  <c r="I6343" i="5"/>
  <c r="I6342" i="5"/>
  <c r="I6341" i="5"/>
  <c r="I6340" i="5"/>
  <c r="I6339" i="5"/>
  <c r="I6338" i="5"/>
  <c r="I6337" i="5"/>
  <c r="I6336" i="5"/>
  <c r="I6335" i="5"/>
  <c r="I6334" i="5"/>
  <c r="I6333" i="5"/>
  <c r="I6332" i="5"/>
  <c r="I6331" i="5"/>
  <c r="I6330" i="5"/>
  <c r="I6329" i="5"/>
  <c r="I6328" i="5"/>
  <c r="I6327" i="5"/>
  <c r="I6326" i="5"/>
  <c r="I6325" i="5"/>
  <c r="I6324" i="5"/>
  <c r="I6323" i="5"/>
  <c r="I6322" i="5"/>
  <c r="I6321" i="5"/>
  <c r="I6320" i="5"/>
  <c r="I6319" i="5"/>
  <c r="I6318" i="5"/>
  <c r="I6317" i="5"/>
  <c r="I6316" i="5"/>
  <c r="I6315" i="5"/>
  <c r="I6314" i="5"/>
  <c r="I6313" i="5"/>
  <c r="I6312" i="5"/>
  <c r="I6311" i="5"/>
  <c r="I6310" i="5"/>
  <c r="I6309" i="5"/>
  <c r="I6308" i="5"/>
  <c r="I6307" i="5"/>
  <c r="I6306" i="5"/>
  <c r="I6305" i="5"/>
  <c r="I6304" i="5"/>
  <c r="I6303" i="5"/>
  <c r="I6302" i="5"/>
  <c r="I6301" i="5"/>
  <c r="I6300" i="5"/>
  <c r="I6299" i="5"/>
  <c r="I6298" i="5"/>
  <c r="I6297" i="5"/>
  <c r="I6296" i="5"/>
  <c r="I6295" i="5"/>
  <c r="I6294" i="5"/>
  <c r="I6293" i="5"/>
  <c r="I6292" i="5"/>
  <c r="I6291" i="5"/>
  <c r="I6290" i="5"/>
  <c r="I6289" i="5"/>
  <c r="I6288" i="5"/>
  <c r="I6287" i="5"/>
  <c r="I6286" i="5"/>
  <c r="I6285" i="5"/>
  <c r="I6284" i="5"/>
  <c r="I6283" i="5"/>
  <c r="I6282" i="5"/>
  <c r="I6281" i="5"/>
  <c r="I6280" i="5"/>
  <c r="I6279" i="5"/>
  <c r="I6278" i="5"/>
  <c r="I6277" i="5"/>
  <c r="I6276" i="5"/>
  <c r="I6275" i="5"/>
  <c r="I6274" i="5"/>
  <c r="I6273" i="5"/>
  <c r="I6272" i="5"/>
  <c r="I6271" i="5"/>
  <c r="I6270" i="5"/>
  <c r="I6269" i="5"/>
  <c r="I6268" i="5"/>
  <c r="I6267" i="5"/>
  <c r="I6266" i="5"/>
  <c r="I6265" i="5"/>
  <c r="I6264" i="5"/>
  <c r="I6263" i="5"/>
  <c r="I6262" i="5"/>
  <c r="I6261" i="5"/>
  <c r="I6260" i="5"/>
  <c r="I6259" i="5"/>
  <c r="I6258" i="5"/>
  <c r="I6257" i="5"/>
  <c r="I6256" i="5"/>
  <c r="I6255" i="5"/>
  <c r="I6254" i="5"/>
  <c r="I6253" i="5"/>
  <c r="I6252" i="5"/>
  <c r="I6251" i="5"/>
  <c r="I6250" i="5"/>
  <c r="I6249" i="5"/>
  <c r="I6248" i="5"/>
  <c r="I6247" i="5"/>
  <c r="I6246" i="5"/>
  <c r="I6245" i="5"/>
  <c r="I6244" i="5"/>
  <c r="I6243" i="5"/>
  <c r="I6242" i="5"/>
  <c r="I6241" i="5"/>
  <c r="I6240" i="5"/>
  <c r="I6239" i="5"/>
  <c r="I6238" i="5"/>
  <c r="I6237" i="5"/>
  <c r="I6236" i="5"/>
  <c r="I6235" i="5"/>
  <c r="I6234" i="5"/>
  <c r="I6233" i="5"/>
  <c r="I6232" i="5"/>
  <c r="I6231" i="5"/>
  <c r="I6230" i="5"/>
  <c r="I6229" i="5"/>
  <c r="I6228" i="5"/>
  <c r="I6227" i="5"/>
  <c r="I6226" i="5"/>
  <c r="I6225" i="5"/>
  <c r="I6224" i="5"/>
  <c r="I6223" i="5"/>
  <c r="I6222" i="5"/>
  <c r="I6221" i="5"/>
  <c r="I6220" i="5"/>
  <c r="I6219" i="5"/>
  <c r="I6218" i="5"/>
  <c r="I6217" i="5"/>
  <c r="I6216" i="5"/>
  <c r="I6215" i="5"/>
  <c r="I6214" i="5"/>
  <c r="I6213" i="5"/>
  <c r="I6212" i="5"/>
  <c r="I6211" i="5"/>
  <c r="I6210" i="5"/>
  <c r="I6209" i="5"/>
  <c r="I6208" i="5"/>
  <c r="I6207" i="5"/>
  <c r="I6206" i="5"/>
  <c r="I6205" i="5"/>
  <c r="I6204" i="5"/>
  <c r="I6203" i="5"/>
  <c r="I6202" i="5"/>
  <c r="I6201" i="5"/>
  <c r="I6200" i="5"/>
  <c r="I6199" i="5"/>
  <c r="I6198" i="5"/>
  <c r="I6197" i="5"/>
  <c r="I6196" i="5"/>
  <c r="I6195" i="5"/>
  <c r="I6194" i="5"/>
  <c r="I6193" i="5"/>
  <c r="I6192" i="5"/>
  <c r="I6191" i="5"/>
  <c r="I6190" i="5"/>
  <c r="I6189" i="5"/>
  <c r="I6188" i="5"/>
  <c r="I6187" i="5"/>
  <c r="I6186" i="5"/>
  <c r="I6185" i="5"/>
  <c r="I6184" i="5"/>
  <c r="I6183" i="5"/>
  <c r="I6182" i="5"/>
  <c r="I6181" i="5"/>
  <c r="I6180" i="5"/>
  <c r="I6179" i="5"/>
  <c r="I6178" i="5"/>
  <c r="I6177" i="5"/>
  <c r="I6176" i="5"/>
  <c r="I6175" i="5"/>
  <c r="I6174" i="5"/>
  <c r="I6173" i="5"/>
  <c r="I6172" i="5"/>
  <c r="I6171" i="5"/>
  <c r="I6170" i="5"/>
  <c r="I6169" i="5"/>
  <c r="I6168" i="5"/>
  <c r="I6167" i="5"/>
  <c r="I6166" i="5"/>
  <c r="I6165" i="5"/>
  <c r="I6164" i="5"/>
  <c r="I6163" i="5"/>
  <c r="I6162" i="5"/>
  <c r="I6161" i="5"/>
  <c r="I6160" i="5"/>
  <c r="I6159" i="5"/>
  <c r="I6158" i="5"/>
  <c r="I6157" i="5"/>
  <c r="I6156" i="5"/>
  <c r="I6155" i="5"/>
  <c r="I6154" i="5"/>
  <c r="I6153" i="5"/>
  <c r="I6152" i="5"/>
  <c r="I6151" i="5"/>
  <c r="I6150" i="5"/>
  <c r="I6149" i="5"/>
  <c r="I6148" i="5"/>
  <c r="I6147" i="5"/>
  <c r="I6146" i="5"/>
  <c r="I6145" i="5"/>
  <c r="I6144" i="5"/>
  <c r="I6143" i="5"/>
  <c r="I6142" i="5"/>
  <c r="I6141" i="5"/>
  <c r="I6140" i="5"/>
  <c r="I6139" i="5"/>
  <c r="I6138" i="5"/>
  <c r="I6137" i="5"/>
  <c r="I6136" i="5"/>
  <c r="I6135" i="5"/>
  <c r="I6134" i="5"/>
  <c r="I6133" i="5"/>
  <c r="I6132" i="5"/>
  <c r="I6131" i="5"/>
  <c r="I6130" i="5"/>
  <c r="I6129" i="5"/>
  <c r="I6128" i="5"/>
  <c r="I6127" i="5"/>
  <c r="I6126" i="5"/>
  <c r="I6125" i="5"/>
  <c r="I6124" i="5"/>
  <c r="I6123" i="5"/>
  <c r="I6122" i="5"/>
  <c r="I6121" i="5"/>
  <c r="I6120" i="5"/>
  <c r="I6119" i="5"/>
  <c r="I6118" i="5"/>
  <c r="I6117" i="5"/>
  <c r="I6116" i="5"/>
  <c r="I6115" i="5"/>
  <c r="I6114" i="5"/>
  <c r="I6113" i="5"/>
  <c r="I6112" i="5"/>
  <c r="I6111" i="5"/>
  <c r="I6110" i="5"/>
  <c r="I6109" i="5"/>
  <c r="I6108" i="5"/>
  <c r="I6107" i="5"/>
  <c r="I6106" i="5"/>
  <c r="I6105" i="5"/>
  <c r="I6104" i="5"/>
  <c r="I6103" i="5"/>
  <c r="I6102" i="5"/>
  <c r="I6101" i="5"/>
  <c r="I6100" i="5"/>
  <c r="I6099" i="5"/>
  <c r="I6098" i="5"/>
  <c r="I6097" i="5"/>
  <c r="I6096" i="5"/>
  <c r="I6095" i="5"/>
  <c r="I6094" i="5"/>
  <c r="I6093" i="5"/>
  <c r="I6092" i="5"/>
  <c r="I6091" i="5"/>
  <c r="I6090" i="5"/>
  <c r="I6089" i="5"/>
  <c r="I6088" i="5"/>
  <c r="I6087" i="5"/>
  <c r="I6086" i="5"/>
  <c r="I6085" i="5"/>
  <c r="I6084" i="5"/>
  <c r="I6083" i="5"/>
  <c r="I6082" i="5"/>
  <c r="I6081" i="5"/>
  <c r="I6080" i="5"/>
  <c r="I6079" i="5"/>
  <c r="I6078" i="5"/>
  <c r="I6077" i="5"/>
  <c r="I6076" i="5"/>
  <c r="I6075" i="5"/>
  <c r="I6074" i="5"/>
  <c r="I6073" i="5"/>
  <c r="I6072" i="5"/>
  <c r="I6071" i="5"/>
  <c r="I6070" i="5"/>
  <c r="I6069" i="5"/>
  <c r="I6068" i="5"/>
  <c r="I6067" i="5"/>
  <c r="I6066" i="5"/>
  <c r="I6065" i="5"/>
  <c r="I6064" i="5"/>
  <c r="I6063" i="5"/>
  <c r="I6062" i="5"/>
  <c r="I6061" i="5"/>
  <c r="I6060" i="5"/>
  <c r="I6059" i="5"/>
  <c r="I6058" i="5"/>
  <c r="I6057" i="5"/>
  <c r="I6056" i="5"/>
  <c r="I6055" i="5"/>
  <c r="I6054" i="5"/>
  <c r="I6053" i="5"/>
  <c r="I6052" i="5"/>
  <c r="I6051" i="5"/>
  <c r="I6050" i="5"/>
  <c r="I6049" i="5"/>
  <c r="I6048" i="5"/>
  <c r="I6047" i="5"/>
  <c r="I6046" i="5"/>
  <c r="I6045" i="5"/>
  <c r="I6044" i="5"/>
  <c r="I6043" i="5"/>
  <c r="I6042" i="5"/>
  <c r="I6041" i="5"/>
  <c r="I6040" i="5"/>
  <c r="I6039" i="5"/>
  <c r="I6038" i="5"/>
  <c r="I6037" i="5"/>
  <c r="I6036" i="5"/>
  <c r="I6035" i="5"/>
  <c r="I6034" i="5"/>
  <c r="I6033" i="5"/>
  <c r="I6032" i="5"/>
  <c r="I6031" i="5"/>
  <c r="I6030" i="5"/>
  <c r="I6029" i="5"/>
  <c r="I6028" i="5"/>
  <c r="I6027" i="5"/>
  <c r="I6026" i="5"/>
  <c r="I6025" i="5"/>
  <c r="I6024" i="5"/>
  <c r="I6023" i="5"/>
  <c r="I6022" i="5"/>
  <c r="I6021" i="5"/>
  <c r="I6020" i="5"/>
  <c r="I6019" i="5"/>
  <c r="I6018" i="5"/>
  <c r="I6017" i="5"/>
  <c r="I6016" i="5"/>
  <c r="I6015" i="5"/>
  <c r="I6014" i="5"/>
  <c r="I6013" i="5"/>
  <c r="I6012" i="5"/>
  <c r="I6011" i="5"/>
  <c r="I6010" i="5"/>
  <c r="I6009" i="5"/>
  <c r="I6008" i="5"/>
  <c r="I6007" i="5"/>
  <c r="I6006" i="5"/>
  <c r="I6005" i="5"/>
  <c r="I6004" i="5"/>
  <c r="I6003" i="5"/>
  <c r="I6002" i="5"/>
  <c r="I6001" i="5"/>
  <c r="I6000" i="5"/>
  <c r="I5999" i="5"/>
  <c r="I5998" i="5"/>
  <c r="I5997" i="5"/>
  <c r="I5996" i="5"/>
  <c r="I5995" i="5"/>
  <c r="I5994" i="5"/>
  <c r="I5993" i="5"/>
  <c r="I5992" i="5"/>
  <c r="I5991" i="5"/>
  <c r="I5990" i="5"/>
  <c r="I5989" i="5"/>
  <c r="I5988" i="5"/>
  <c r="I5987" i="5"/>
  <c r="I5986" i="5"/>
  <c r="I5985" i="5"/>
  <c r="I5984" i="5"/>
  <c r="I5983" i="5"/>
  <c r="I5982" i="5"/>
  <c r="I5981" i="5"/>
  <c r="I5980" i="5"/>
  <c r="I5979" i="5"/>
  <c r="I5978" i="5"/>
  <c r="I5977" i="5"/>
  <c r="I5976" i="5"/>
  <c r="I5975" i="5"/>
  <c r="I5974" i="5"/>
  <c r="I5973" i="5"/>
  <c r="I5972" i="5"/>
  <c r="I5971" i="5"/>
  <c r="I5970" i="5"/>
  <c r="I5969" i="5"/>
  <c r="I5968" i="5"/>
  <c r="I5967" i="5"/>
  <c r="I5966" i="5"/>
  <c r="I5965" i="5"/>
  <c r="I5964" i="5"/>
  <c r="I5963" i="5"/>
  <c r="I5962" i="5"/>
  <c r="I5961" i="5"/>
  <c r="I5960" i="5"/>
  <c r="I5959" i="5"/>
  <c r="I5958" i="5"/>
  <c r="I5957" i="5"/>
  <c r="I5956" i="5"/>
  <c r="I5955" i="5"/>
  <c r="I5954" i="5"/>
  <c r="I5953" i="5"/>
  <c r="I5952" i="5"/>
  <c r="I5951" i="5"/>
  <c r="I5950" i="5"/>
  <c r="I5949" i="5"/>
  <c r="I5948" i="5"/>
  <c r="I5947" i="5"/>
  <c r="I5946" i="5"/>
  <c r="I5945" i="5"/>
  <c r="I5944" i="5"/>
  <c r="I5943" i="5"/>
  <c r="I5942" i="5"/>
  <c r="I5941" i="5"/>
  <c r="I5940" i="5"/>
  <c r="I5939" i="5"/>
  <c r="I5938" i="5"/>
  <c r="I5937" i="5"/>
  <c r="I5936" i="5"/>
  <c r="I5935" i="5"/>
  <c r="I5934" i="5"/>
  <c r="I5933" i="5"/>
  <c r="I5932" i="5"/>
  <c r="I5931" i="5"/>
  <c r="I5930" i="5"/>
  <c r="I5929" i="5"/>
  <c r="I5928" i="5"/>
  <c r="I5927" i="5"/>
  <c r="I5926" i="5"/>
  <c r="I5925" i="5"/>
  <c r="I5924" i="5"/>
  <c r="I5923" i="5"/>
  <c r="I5922" i="5"/>
  <c r="I5921" i="5"/>
  <c r="I5920" i="5"/>
  <c r="I5919" i="5"/>
  <c r="I5918" i="5"/>
  <c r="I5917" i="5"/>
  <c r="I5916" i="5"/>
  <c r="I5915" i="5"/>
  <c r="I5914" i="5"/>
  <c r="I5913" i="5"/>
  <c r="I5912" i="5"/>
  <c r="I5911" i="5"/>
  <c r="I5910" i="5"/>
  <c r="I5909" i="5"/>
  <c r="I5908" i="5"/>
  <c r="I5907" i="5"/>
  <c r="I5906" i="5"/>
  <c r="I5905" i="5"/>
  <c r="I5904" i="5"/>
  <c r="I5903" i="5"/>
  <c r="I5902" i="5"/>
  <c r="I5901" i="5"/>
  <c r="I5900" i="5"/>
  <c r="I5899" i="5"/>
  <c r="I5898" i="5"/>
  <c r="I5897" i="5"/>
  <c r="I5896" i="5"/>
  <c r="I5895" i="5"/>
  <c r="I5894" i="5"/>
  <c r="I5893" i="5"/>
  <c r="I5892" i="5"/>
  <c r="I5891" i="5"/>
  <c r="I5890" i="5"/>
  <c r="I5889" i="5"/>
  <c r="I5888" i="5"/>
  <c r="I5887" i="5"/>
  <c r="I5886" i="5"/>
  <c r="I5885" i="5"/>
  <c r="I5884" i="5"/>
  <c r="I5883" i="5"/>
  <c r="I5882" i="5"/>
  <c r="I5881" i="5"/>
  <c r="I5880" i="5"/>
  <c r="I5879" i="5"/>
  <c r="I5878" i="5"/>
  <c r="I5877" i="5"/>
  <c r="I5876" i="5"/>
  <c r="I5875" i="5"/>
  <c r="I5874" i="5"/>
  <c r="I5873" i="5"/>
  <c r="I5872" i="5"/>
  <c r="I5871" i="5"/>
  <c r="I5870" i="5"/>
  <c r="I5869" i="5"/>
  <c r="I5868" i="5"/>
  <c r="I5867" i="5"/>
  <c r="I5866" i="5"/>
  <c r="I5865" i="5"/>
  <c r="I5864" i="5"/>
  <c r="I5863" i="5"/>
  <c r="I5862" i="5"/>
  <c r="I5861" i="5"/>
  <c r="I5860" i="5"/>
  <c r="I5859" i="5"/>
  <c r="I5858" i="5"/>
  <c r="I5857" i="5"/>
  <c r="I5856" i="5"/>
  <c r="I5855" i="5"/>
  <c r="I5854" i="5"/>
  <c r="I5853" i="5"/>
  <c r="I5852" i="5"/>
  <c r="I5851" i="5"/>
  <c r="I5850" i="5"/>
  <c r="I5849" i="5"/>
  <c r="I5848" i="5"/>
  <c r="I5847" i="5"/>
  <c r="I5846" i="5"/>
  <c r="I5845" i="5"/>
  <c r="I5844" i="5"/>
  <c r="I5843" i="5"/>
  <c r="I5842" i="5"/>
  <c r="I5841" i="5"/>
  <c r="I5840" i="5"/>
  <c r="I5839" i="5"/>
  <c r="I5838" i="5"/>
  <c r="I5837" i="5"/>
  <c r="I5836" i="5"/>
  <c r="I5835" i="5"/>
  <c r="I5834" i="5"/>
  <c r="I5833" i="5"/>
  <c r="I5832" i="5"/>
  <c r="I5831" i="5"/>
  <c r="I5830" i="5"/>
  <c r="I5829" i="5"/>
  <c r="I5828" i="5"/>
  <c r="I5827" i="5"/>
  <c r="I5826" i="5"/>
  <c r="I5825" i="5"/>
  <c r="I5824" i="5"/>
  <c r="I5823" i="5"/>
  <c r="I5822" i="5"/>
  <c r="I5821" i="5"/>
  <c r="I5820" i="5"/>
  <c r="I5819" i="5"/>
  <c r="I5818" i="5"/>
  <c r="I5817" i="5"/>
  <c r="I5816" i="5"/>
  <c r="I5815" i="5"/>
  <c r="I5814" i="5"/>
  <c r="I5813" i="5"/>
  <c r="I5812" i="5"/>
  <c r="I5811" i="5"/>
  <c r="I5810" i="5"/>
  <c r="I5809" i="5"/>
  <c r="I5808" i="5"/>
  <c r="I5807" i="5"/>
  <c r="I5806" i="5"/>
  <c r="I5805" i="5"/>
  <c r="I5804" i="5"/>
  <c r="I5803" i="5"/>
  <c r="I5802" i="5"/>
  <c r="I5801" i="5"/>
  <c r="I5800" i="5"/>
  <c r="I5799" i="5"/>
  <c r="I5798" i="5"/>
  <c r="I5797" i="5"/>
  <c r="I5796" i="5"/>
  <c r="I5795" i="5"/>
  <c r="I5794" i="5"/>
  <c r="I5793" i="5"/>
  <c r="I5792" i="5"/>
  <c r="I5791" i="5"/>
  <c r="I5790" i="5"/>
  <c r="I5789" i="5"/>
  <c r="I5788" i="5"/>
  <c r="I5787" i="5"/>
  <c r="I5786" i="5"/>
  <c r="I5785" i="5"/>
  <c r="I5784" i="5"/>
  <c r="I5783" i="5"/>
  <c r="I5782" i="5"/>
  <c r="I5781" i="5"/>
  <c r="I5780" i="5"/>
  <c r="I5779" i="5"/>
  <c r="I5778" i="5"/>
  <c r="I5777" i="5"/>
  <c r="I5776" i="5"/>
  <c r="I5775" i="5"/>
  <c r="I5774" i="5"/>
  <c r="I5773" i="5"/>
  <c r="I5772" i="5"/>
  <c r="I5771" i="5"/>
  <c r="I5770" i="5"/>
  <c r="I5769" i="5"/>
  <c r="I5768" i="5"/>
  <c r="I5767" i="5"/>
  <c r="I5766" i="5"/>
  <c r="I5765" i="5"/>
  <c r="I5764" i="5"/>
  <c r="I5763" i="5"/>
  <c r="I5762" i="5"/>
  <c r="I5761" i="5"/>
  <c r="I5760" i="5"/>
  <c r="I5759" i="5"/>
  <c r="I5758" i="5"/>
  <c r="I5757" i="5"/>
  <c r="I5756" i="5"/>
  <c r="I5755" i="5"/>
  <c r="I5754" i="5"/>
  <c r="I5753" i="5"/>
  <c r="I5752" i="5"/>
  <c r="I5751" i="5"/>
  <c r="I5750" i="5"/>
  <c r="I5749" i="5"/>
  <c r="I5748" i="5"/>
  <c r="I5747" i="5"/>
  <c r="I5746" i="5"/>
  <c r="I5745" i="5"/>
  <c r="I5744" i="5"/>
  <c r="I5743" i="5"/>
  <c r="I5742" i="5"/>
  <c r="I5741" i="5"/>
  <c r="I5740" i="5"/>
  <c r="I5739" i="5"/>
  <c r="I5738" i="5"/>
  <c r="I5737" i="5"/>
  <c r="I5736" i="5"/>
  <c r="I5735" i="5"/>
  <c r="I5734" i="5"/>
  <c r="I5733" i="5"/>
  <c r="I5732" i="5"/>
  <c r="I5731" i="5"/>
  <c r="I5730" i="5"/>
  <c r="I5729" i="5"/>
  <c r="I5728" i="5"/>
  <c r="I5727" i="5"/>
  <c r="I5726" i="5"/>
  <c r="I5725" i="5"/>
  <c r="I5724" i="5"/>
  <c r="I5723" i="5"/>
  <c r="I5722" i="5"/>
  <c r="I5721" i="5"/>
  <c r="I5720" i="5"/>
  <c r="I5719" i="5"/>
  <c r="I5718" i="5"/>
  <c r="I5717" i="5"/>
  <c r="I5716" i="5"/>
  <c r="I5715" i="5"/>
  <c r="I5714" i="5"/>
  <c r="I5713" i="5"/>
  <c r="I5712" i="5"/>
  <c r="I5711" i="5"/>
  <c r="I5710" i="5"/>
  <c r="I5709" i="5"/>
  <c r="I5708" i="5"/>
  <c r="I5707" i="5"/>
  <c r="I5706" i="5"/>
  <c r="I5705" i="5"/>
  <c r="I5704" i="5"/>
  <c r="I5703" i="5"/>
  <c r="I5702" i="5"/>
  <c r="I5701" i="5"/>
  <c r="I5700" i="5"/>
  <c r="I5699" i="5"/>
  <c r="I5698" i="5"/>
  <c r="I5697" i="5"/>
  <c r="I5696" i="5"/>
  <c r="I5695" i="5"/>
  <c r="I5694" i="5"/>
  <c r="I5693" i="5"/>
  <c r="I5692" i="5"/>
  <c r="I5691" i="5"/>
  <c r="I5690" i="5"/>
  <c r="I5689" i="5"/>
  <c r="I5688" i="5"/>
  <c r="I5687" i="5"/>
  <c r="I5686" i="5"/>
  <c r="I5685" i="5"/>
  <c r="I5684" i="5"/>
  <c r="I5683" i="5"/>
  <c r="I5682" i="5"/>
  <c r="I5681" i="5"/>
  <c r="I5680" i="5"/>
  <c r="I5679" i="5"/>
  <c r="I5678" i="5"/>
  <c r="I5677" i="5"/>
  <c r="I5676" i="5"/>
  <c r="I5675" i="5"/>
  <c r="I5674" i="5"/>
  <c r="I5673" i="5"/>
  <c r="I5672" i="5"/>
  <c r="I5671" i="5"/>
  <c r="I5670" i="5"/>
  <c r="I5669" i="5"/>
  <c r="I5668" i="5"/>
  <c r="I5667" i="5"/>
  <c r="I5666" i="5"/>
  <c r="I5665" i="5"/>
  <c r="I5664" i="5"/>
  <c r="I5663" i="5"/>
  <c r="I5662" i="5"/>
  <c r="I5661" i="5"/>
  <c r="I5660" i="5"/>
  <c r="I5659" i="5"/>
  <c r="I5658" i="5"/>
  <c r="I5657" i="5"/>
  <c r="I5656" i="5"/>
  <c r="I5655" i="5"/>
  <c r="I5654" i="5"/>
  <c r="I5653" i="5"/>
  <c r="I5652" i="5"/>
  <c r="I5651" i="5"/>
  <c r="I5650" i="5"/>
  <c r="I5649" i="5"/>
  <c r="I5648" i="5"/>
  <c r="I5647" i="5"/>
  <c r="I5646" i="5"/>
  <c r="I5645" i="5"/>
  <c r="I5644" i="5"/>
  <c r="I5643" i="5"/>
  <c r="I5642" i="5"/>
  <c r="I5641" i="5"/>
  <c r="I5640" i="5"/>
  <c r="I5639" i="5"/>
  <c r="I5638" i="5"/>
  <c r="I5637" i="5"/>
  <c r="I5636" i="5"/>
  <c r="I5635" i="5"/>
  <c r="I5634" i="5"/>
  <c r="I5633" i="5"/>
  <c r="I5632" i="5"/>
  <c r="I5631" i="5"/>
  <c r="I5630" i="5"/>
  <c r="I5629" i="5"/>
  <c r="I5628" i="5"/>
  <c r="I5627" i="5"/>
  <c r="I5626" i="5"/>
  <c r="I5625" i="5"/>
  <c r="I5624" i="5"/>
  <c r="I5623" i="5"/>
  <c r="I5622" i="5"/>
  <c r="I5621" i="5"/>
  <c r="I5620" i="5"/>
  <c r="I5619" i="5"/>
  <c r="I5618" i="5"/>
  <c r="I5617" i="5"/>
  <c r="I5616" i="5"/>
  <c r="I5615" i="5"/>
  <c r="I5614" i="5"/>
  <c r="I5613" i="5"/>
  <c r="I5612" i="5"/>
  <c r="I5611" i="5"/>
  <c r="I5610" i="5"/>
  <c r="I5609" i="5"/>
  <c r="I5608" i="5"/>
  <c r="I5607" i="5"/>
  <c r="I5606" i="5"/>
  <c r="I5605" i="5"/>
  <c r="I5604" i="5"/>
  <c r="I5603" i="5"/>
  <c r="I5602" i="5"/>
  <c r="I5601" i="5"/>
  <c r="I5600" i="5"/>
  <c r="I5599" i="5"/>
  <c r="I5598" i="5"/>
  <c r="I5597" i="5"/>
  <c r="I5596" i="5"/>
  <c r="I5595" i="5"/>
  <c r="I5594" i="5"/>
  <c r="I5593" i="5"/>
  <c r="I5592" i="5"/>
  <c r="I5591" i="5"/>
  <c r="I5590" i="5"/>
  <c r="I5589" i="5"/>
  <c r="I5588" i="5"/>
  <c r="I5587" i="5"/>
  <c r="I5586" i="5"/>
  <c r="I5585" i="5"/>
  <c r="I5584" i="5"/>
  <c r="I5583" i="5"/>
  <c r="I5582" i="5"/>
  <c r="I5581" i="5"/>
  <c r="I5580" i="5"/>
  <c r="I5579" i="5"/>
  <c r="I5578" i="5"/>
  <c r="I5577" i="5"/>
  <c r="I5576" i="5"/>
  <c r="I5575" i="5"/>
  <c r="I5574" i="5"/>
  <c r="I5573" i="5"/>
  <c r="I5572" i="5"/>
  <c r="I5571" i="5"/>
  <c r="I5570" i="5"/>
  <c r="I5569" i="5"/>
  <c r="I5568" i="5"/>
  <c r="I5567" i="5"/>
  <c r="I5566" i="5"/>
  <c r="I5565" i="5"/>
  <c r="I5564" i="5"/>
  <c r="I5563" i="5"/>
  <c r="I5562" i="5"/>
  <c r="I5561" i="5"/>
  <c r="I5560" i="5"/>
  <c r="I5559" i="5"/>
  <c r="I5558" i="5"/>
  <c r="I5557" i="5"/>
  <c r="I5556" i="5"/>
  <c r="I5555" i="5"/>
  <c r="I5554" i="5"/>
  <c r="I5553" i="5"/>
  <c r="I5552" i="5"/>
  <c r="I5551" i="5"/>
  <c r="I5550" i="5"/>
  <c r="I5549" i="5"/>
  <c r="I5548" i="5"/>
  <c r="I5547" i="5"/>
  <c r="I5546" i="5"/>
  <c r="I5545" i="5"/>
  <c r="I5544" i="5"/>
  <c r="I5543" i="5"/>
  <c r="I5542" i="5"/>
  <c r="I5541" i="5"/>
  <c r="I5540" i="5"/>
  <c r="I5539" i="5"/>
  <c r="I5538" i="5"/>
  <c r="I5537" i="5"/>
  <c r="I5536" i="5"/>
  <c r="I5535" i="5"/>
  <c r="I5534" i="5"/>
  <c r="I5533" i="5"/>
  <c r="I5532" i="5"/>
  <c r="I5531" i="5"/>
  <c r="I5530" i="5"/>
  <c r="I5529" i="5"/>
  <c r="I5528" i="5"/>
  <c r="I5527" i="5"/>
  <c r="I5526" i="5"/>
  <c r="I5525" i="5"/>
  <c r="I5524" i="5"/>
  <c r="I5523" i="5"/>
  <c r="I5522" i="5"/>
  <c r="I5521" i="5"/>
  <c r="I5520" i="5"/>
  <c r="I5519" i="5"/>
  <c r="I5518" i="5"/>
  <c r="I5517" i="5"/>
  <c r="I5516" i="5"/>
  <c r="I5515" i="5"/>
  <c r="I5514" i="5"/>
  <c r="I5513" i="5"/>
  <c r="I5512" i="5"/>
  <c r="I5511" i="5"/>
  <c r="I5510" i="5"/>
  <c r="I5509" i="5"/>
  <c r="I5508" i="5"/>
  <c r="I5507" i="5"/>
  <c r="I5506" i="5"/>
  <c r="I5505" i="5"/>
  <c r="I5504" i="5"/>
  <c r="I5503" i="5"/>
  <c r="I5502" i="5"/>
  <c r="I5501" i="5"/>
  <c r="I5500" i="5"/>
  <c r="I5499" i="5"/>
  <c r="I5498" i="5"/>
  <c r="I5497" i="5"/>
  <c r="I5496" i="5"/>
  <c r="I5495" i="5"/>
  <c r="I5494" i="5"/>
  <c r="I5493" i="5"/>
  <c r="I5492" i="5"/>
  <c r="I5491" i="5"/>
  <c r="I5490" i="5"/>
  <c r="I5489" i="5"/>
  <c r="I5488" i="5"/>
  <c r="I5487" i="5"/>
  <c r="I5486" i="5"/>
  <c r="I5485" i="5"/>
  <c r="I5484" i="5"/>
  <c r="I5483" i="5"/>
  <c r="I5482" i="5"/>
  <c r="I5481" i="5"/>
  <c r="I5480" i="5"/>
  <c r="I5479" i="5"/>
  <c r="I5478" i="5"/>
  <c r="I5477" i="5"/>
  <c r="I5476" i="5"/>
  <c r="I5475" i="5"/>
  <c r="I5474" i="5"/>
  <c r="I5473" i="5"/>
  <c r="I5472" i="5"/>
  <c r="I5471" i="5"/>
  <c r="I5470" i="5"/>
  <c r="I5469" i="5"/>
  <c r="I5468" i="5"/>
  <c r="I5467" i="5"/>
  <c r="I5466" i="5"/>
  <c r="I5465" i="5"/>
  <c r="I5464" i="5"/>
  <c r="I5463" i="5"/>
  <c r="I5462" i="5"/>
  <c r="I5461" i="5"/>
  <c r="I5460" i="5"/>
  <c r="I5459" i="5"/>
  <c r="I5458" i="5"/>
  <c r="I5457" i="5"/>
  <c r="I5456" i="5"/>
  <c r="I5455" i="5"/>
  <c r="I5454" i="5"/>
  <c r="I5453" i="5"/>
  <c r="I5452" i="5"/>
  <c r="I5451" i="5"/>
  <c r="I5450" i="5"/>
  <c r="I5449" i="5"/>
  <c r="I5448" i="5"/>
  <c r="I5447" i="5"/>
  <c r="I5446" i="5"/>
  <c r="I5445" i="5"/>
  <c r="I5444" i="5"/>
  <c r="I5443" i="5"/>
  <c r="I5442" i="5"/>
  <c r="I5441" i="5"/>
  <c r="I5440" i="5"/>
  <c r="I5439" i="5"/>
  <c r="I5438" i="5"/>
  <c r="I5437" i="5"/>
  <c r="I5436" i="5"/>
  <c r="I5435" i="5"/>
  <c r="I5434" i="5"/>
  <c r="I5433" i="5"/>
  <c r="I5432" i="5"/>
  <c r="I5431" i="5"/>
  <c r="I5430" i="5"/>
  <c r="I5429" i="5"/>
  <c r="I5428" i="5"/>
  <c r="I5427" i="5"/>
  <c r="I5426" i="5"/>
  <c r="I5425" i="5"/>
  <c r="I5424" i="5"/>
  <c r="I5423" i="5"/>
  <c r="I5422" i="5"/>
  <c r="I5421" i="5"/>
  <c r="I5420" i="5"/>
  <c r="I5419" i="5"/>
  <c r="I5418" i="5"/>
  <c r="I5417" i="5"/>
  <c r="I5416" i="5"/>
  <c r="I5415" i="5"/>
  <c r="I5414" i="5"/>
  <c r="I5413" i="5"/>
  <c r="I5412" i="5"/>
  <c r="I5411" i="5"/>
  <c r="I5410" i="5"/>
  <c r="I5409" i="5"/>
  <c r="I5408" i="5"/>
  <c r="I5407" i="5"/>
  <c r="I5406" i="5"/>
  <c r="I5405" i="5"/>
  <c r="I5404" i="5"/>
  <c r="I5403" i="5"/>
  <c r="I5402" i="5"/>
  <c r="I5401" i="5"/>
  <c r="I5400" i="5"/>
  <c r="I5399" i="5"/>
  <c r="I5398" i="5"/>
  <c r="I5397" i="5"/>
  <c r="I5396" i="5"/>
  <c r="I5395" i="5"/>
  <c r="I5394" i="5"/>
  <c r="I5393" i="5"/>
  <c r="I5392" i="5"/>
  <c r="I5391" i="5"/>
  <c r="I5390" i="5"/>
  <c r="I5389" i="5"/>
  <c r="I5388" i="5"/>
  <c r="I5387" i="5"/>
  <c r="I5386" i="5"/>
  <c r="I5385" i="5"/>
  <c r="I5384" i="5"/>
  <c r="I5383" i="5"/>
  <c r="I5382" i="5"/>
  <c r="I5381" i="5"/>
  <c r="I5380" i="5"/>
  <c r="I5379" i="5"/>
  <c r="I5378" i="5"/>
  <c r="I5377" i="5"/>
  <c r="I5376" i="5"/>
  <c r="I5375" i="5"/>
  <c r="I5374" i="5"/>
  <c r="I5373" i="5"/>
  <c r="I5372" i="5"/>
  <c r="I5371" i="5"/>
  <c r="I5370" i="5"/>
  <c r="I5369" i="5"/>
  <c r="I5368" i="5"/>
  <c r="I5367" i="5"/>
  <c r="I5366" i="5"/>
  <c r="I5365" i="5"/>
  <c r="I5364" i="5"/>
  <c r="I5363" i="5"/>
  <c r="I5362" i="5"/>
  <c r="I5361" i="5"/>
  <c r="I5360" i="5"/>
  <c r="I5359" i="5"/>
  <c r="I5358" i="5"/>
  <c r="I5357" i="5"/>
  <c r="I5356" i="5"/>
  <c r="I5355" i="5"/>
  <c r="I5354" i="5"/>
  <c r="I5353" i="5"/>
  <c r="I5352" i="5"/>
  <c r="I5351" i="5"/>
  <c r="I5350" i="5"/>
  <c r="I5349" i="5"/>
  <c r="I5348" i="5"/>
  <c r="I5347" i="5"/>
  <c r="I5346" i="5"/>
  <c r="I5345" i="5"/>
  <c r="I5344" i="5"/>
  <c r="I5343" i="5"/>
  <c r="I5342" i="5"/>
  <c r="I5341" i="5"/>
  <c r="I5340" i="5"/>
  <c r="I5339" i="5"/>
  <c r="I5338" i="5"/>
  <c r="I5337" i="5"/>
  <c r="I5336" i="5"/>
  <c r="I5335" i="5"/>
  <c r="I5334" i="5"/>
  <c r="I5333" i="5"/>
  <c r="I5332" i="5"/>
  <c r="I5331" i="5"/>
  <c r="I5330" i="5"/>
  <c r="I5329" i="5"/>
  <c r="I5328" i="5"/>
  <c r="I5327" i="5"/>
  <c r="I5326" i="5"/>
  <c r="I5325" i="5"/>
  <c r="I5324" i="5"/>
  <c r="I5323" i="5"/>
  <c r="I5322" i="5"/>
  <c r="I5321" i="5"/>
  <c r="I5320" i="5"/>
  <c r="I5319" i="5"/>
  <c r="I5318" i="5"/>
  <c r="I5317" i="5"/>
  <c r="I5316" i="5"/>
  <c r="I5315" i="5"/>
  <c r="I5314" i="5"/>
  <c r="I5313" i="5"/>
  <c r="I5312" i="5"/>
  <c r="I5311" i="5"/>
  <c r="I5310" i="5"/>
  <c r="I5309" i="5"/>
  <c r="I5308" i="5"/>
  <c r="I5307" i="5"/>
  <c r="I5306" i="5"/>
  <c r="I5305" i="5"/>
  <c r="I5304" i="5"/>
  <c r="I5303" i="5"/>
  <c r="I5302" i="5"/>
  <c r="I5301" i="5"/>
  <c r="I5300" i="5"/>
  <c r="I5299" i="5"/>
  <c r="I5298" i="5"/>
  <c r="I5297" i="5"/>
  <c r="I5296" i="5"/>
  <c r="I5295" i="5"/>
  <c r="I5294" i="5"/>
  <c r="I5293" i="5"/>
  <c r="I5292" i="5"/>
  <c r="I5291" i="5"/>
  <c r="I5290" i="5"/>
  <c r="I5289" i="5"/>
  <c r="I5288" i="5"/>
  <c r="I5287" i="5"/>
  <c r="I5286" i="5"/>
  <c r="I5285" i="5"/>
  <c r="I5284" i="5"/>
  <c r="I5283" i="5"/>
  <c r="I5282" i="5"/>
  <c r="I5281" i="5"/>
  <c r="I5280" i="5"/>
  <c r="I5279" i="5"/>
  <c r="I5278" i="5"/>
  <c r="I5277" i="5"/>
  <c r="I5276" i="5"/>
  <c r="I5275" i="5"/>
  <c r="I5274" i="5"/>
  <c r="I5273" i="5"/>
  <c r="I5272" i="5"/>
  <c r="I5271" i="5"/>
  <c r="I5270" i="5"/>
  <c r="I5269" i="5"/>
  <c r="I5268" i="5"/>
  <c r="I5267" i="5"/>
  <c r="I5266" i="5"/>
  <c r="I5265" i="5"/>
  <c r="I5264" i="5"/>
  <c r="I5263" i="5"/>
  <c r="I5262" i="5"/>
  <c r="I5261" i="5"/>
  <c r="I5260" i="5"/>
  <c r="I5259" i="5"/>
  <c r="I5258" i="5"/>
  <c r="I5257" i="5"/>
  <c r="I5256" i="5"/>
  <c r="I5255" i="5"/>
  <c r="I5254" i="5"/>
  <c r="I5253" i="5"/>
  <c r="I5252" i="5"/>
  <c r="I5251" i="5"/>
  <c r="I5250" i="5"/>
  <c r="I5249" i="5"/>
  <c r="I5248" i="5"/>
  <c r="I5247" i="5"/>
  <c r="I5246" i="5"/>
  <c r="I5245" i="5"/>
  <c r="I5244" i="5"/>
  <c r="I5243" i="5"/>
  <c r="I5242" i="5"/>
  <c r="I5241" i="5"/>
  <c r="I5240" i="5"/>
  <c r="I5239" i="5"/>
  <c r="I5238" i="5"/>
  <c r="I5237" i="5"/>
  <c r="I5236" i="5"/>
  <c r="I5235" i="5"/>
  <c r="I5234" i="5"/>
  <c r="I5233" i="5"/>
  <c r="I5232" i="5"/>
  <c r="I5231" i="5"/>
  <c r="I5230" i="5"/>
  <c r="I5229" i="5"/>
  <c r="I5228" i="5"/>
  <c r="I5227" i="5"/>
  <c r="I5226" i="5"/>
  <c r="I5225" i="5"/>
  <c r="I5224" i="5"/>
  <c r="I5223" i="5"/>
  <c r="I5222" i="5"/>
  <c r="I5221" i="5"/>
  <c r="I5220" i="5"/>
  <c r="I5219" i="5"/>
  <c r="I5218" i="5"/>
  <c r="I5217" i="5"/>
  <c r="I5216" i="5"/>
  <c r="I5215" i="5"/>
  <c r="I5214" i="5"/>
  <c r="I5213" i="5"/>
  <c r="I5212" i="5"/>
  <c r="I5211" i="5"/>
  <c r="I5210" i="5"/>
  <c r="I5209" i="5"/>
  <c r="I5208" i="5"/>
  <c r="I5207" i="5"/>
  <c r="I5206" i="5"/>
  <c r="I5205" i="5"/>
  <c r="I5204" i="5"/>
  <c r="I5203" i="5"/>
  <c r="I5202" i="5"/>
  <c r="I5201" i="5"/>
  <c r="I5200" i="5"/>
  <c r="I5199" i="5"/>
  <c r="I5198" i="5"/>
  <c r="I5197" i="5"/>
  <c r="I5196" i="5"/>
  <c r="I5195" i="5"/>
  <c r="I5194" i="5"/>
  <c r="I5193" i="5"/>
  <c r="I5192" i="5"/>
  <c r="I5191" i="5"/>
  <c r="I5190" i="5"/>
  <c r="I5189" i="5"/>
  <c r="I5188" i="5"/>
  <c r="I5187" i="5"/>
  <c r="I5186" i="5"/>
  <c r="I5185" i="5"/>
  <c r="I5184" i="5"/>
  <c r="I5183" i="5"/>
  <c r="I5182" i="5"/>
  <c r="I5181" i="5"/>
  <c r="I5180" i="5"/>
  <c r="I5179" i="5"/>
  <c r="I5178" i="5"/>
  <c r="I5177" i="5"/>
  <c r="I5176" i="5"/>
  <c r="I5175" i="5"/>
  <c r="I5174" i="5"/>
  <c r="I5173" i="5"/>
  <c r="I5172" i="5"/>
  <c r="I5171" i="5"/>
  <c r="I5170" i="5"/>
  <c r="I5169" i="5"/>
  <c r="I5168" i="5"/>
  <c r="I5167" i="5"/>
  <c r="I5166" i="5"/>
  <c r="I5165" i="5"/>
  <c r="I5164" i="5"/>
  <c r="I5163" i="5"/>
  <c r="I5162" i="5"/>
  <c r="I5161" i="5"/>
  <c r="I5160" i="5"/>
  <c r="I5159" i="5"/>
  <c r="I5158" i="5"/>
  <c r="I5157" i="5"/>
  <c r="I5156" i="5"/>
  <c r="I5155" i="5"/>
  <c r="I5154" i="5"/>
  <c r="I5153" i="5"/>
  <c r="I5152" i="5"/>
  <c r="I5151" i="5"/>
  <c r="I5150" i="5"/>
  <c r="I5149" i="5"/>
  <c r="I5148" i="5"/>
  <c r="I5147" i="5"/>
  <c r="I5146" i="5"/>
  <c r="I5145" i="5"/>
  <c r="I5144" i="5"/>
  <c r="I5143" i="5"/>
  <c r="I5142" i="5"/>
  <c r="I5141" i="5"/>
  <c r="I5140" i="5"/>
  <c r="I5139" i="5"/>
  <c r="I5138" i="5"/>
  <c r="I5137" i="5"/>
  <c r="I5136" i="5"/>
  <c r="I5135" i="5"/>
  <c r="I5134" i="5"/>
  <c r="I5133" i="5"/>
  <c r="I5132" i="5"/>
  <c r="I5131" i="5"/>
  <c r="I5130" i="5"/>
  <c r="I5129" i="5"/>
  <c r="I5128" i="5"/>
  <c r="I5127" i="5"/>
  <c r="I5126" i="5"/>
  <c r="I5125" i="5"/>
  <c r="I5124" i="5"/>
  <c r="I5123" i="5"/>
  <c r="I5122" i="5"/>
  <c r="I5121" i="5"/>
  <c r="I5120" i="5"/>
  <c r="I5119" i="5"/>
  <c r="I5118" i="5"/>
  <c r="I5117" i="5"/>
  <c r="I5116" i="5"/>
  <c r="I5115" i="5"/>
  <c r="I5114" i="5"/>
  <c r="I5113" i="5"/>
  <c r="I5112" i="5"/>
  <c r="I5111" i="5"/>
  <c r="I5110" i="5"/>
  <c r="I5109" i="5"/>
  <c r="I5108" i="5"/>
  <c r="I5107" i="5"/>
  <c r="I5106" i="5"/>
  <c r="I5105" i="5"/>
  <c r="I5104" i="5"/>
  <c r="I5103" i="5"/>
  <c r="I5102" i="5"/>
  <c r="I5101" i="5"/>
  <c r="I5100" i="5"/>
  <c r="I5099" i="5"/>
  <c r="I5098" i="5"/>
  <c r="I5097" i="5"/>
  <c r="I5096" i="5"/>
  <c r="I5095" i="5"/>
  <c r="I5094" i="5"/>
  <c r="I5093" i="5"/>
  <c r="I5092" i="5"/>
  <c r="I5091" i="5"/>
  <c r="I5090" i="5"/>
  <c r="I5089" i="5"/>
  <c r="I5088" i="5"/>
  <c r="I5087" i="5"/>
  <c r="I5086" i="5"/>
  <c r="I5085" i="5"/>
  <c r="I5084" i="5"/>
  <c r="I5083" i="5"/>
  <c r="I5082" i="5"/>
  <c r="I5081" i="5"/>
  <c r="I5080" i="5"/>
  <c r="I5079" i="5"/>
  <c r="I5078" i="5"/>
  <c r="I5077" i="5"/>
  <c r="I5076" i="5"/>
  <c r="I5075" i="5"/>
  <c r="I5074" i="5"/>
  <c r="I5073" i="5"/>
  <c r="I5072" i="5"/>
  <c r="I5071" i="5"/>
  <c r="I5070" i="5"/>
  <c r="I5069" i="5"/>
  <c r="I5068" i="5"/>
  <c r="I5067" i="5"/>
  <c r="I5066" i="5"/>
  <c r="I5065" i="5"/>
  <c r="I5064" i="5"/>
  <c r="I5063" i="5"/>
  <c r="I5062" i="5"/>
  <c r="I5061" i="5"/>
  <c r="I5060" i="5"/>
  <c r="I5059" i="5"/>
  <c r="I5058" i="5"/>
  <c r="I5057" i="5"/>
  <c r="I5056" i="5"/>
  <c r="I5055" i="5"/>
  <c r="I5054" i="5"/>
  <c r="I5053" i="5"/>
  <c r="I5052" i="5"/>
  <c r="I5051" i="5"/>
  <c r="I5050" i="5"/>
  <c r="I5049" i="5"/>
  <c r="I5048" i="5"/>
  <c r="I5047" i="5"/>
  <c r="I5046" i="5"/>
  <c r="I5045" i="5"/>
  <c r="I5044" i="5"/>
  <c r="I5043" i="5"/>
  <c r="I5042" i="5"/>
  <c r="I5041" i="5"/>
  <c r="I5040" i="5"/>
  <c r="I5039" i="5"/>
  <c r="I5038" i="5"/>
  <c r="I5037" i="5"/>
  <c r="I5036" i="5"/>
  <c r="I5035" i="5"/>
  <c r="I5034" i="5"/>
  <c r="I5033" i="5"/>
  <c r="I5032" i="5"/>
  <c r="I5031" i="5"/>
  <c r="I5030" i="5"/>
  <c r="I5029" i="5"/>
  <c r="I5028" i="5"/>
  <c r="I5027" i="5"/>
  <c r="I5026" i="5"/>
  <c r="I5025" i="5"/>
  <c r="I5024" i="5"/>
  <c r="I5023" i="5"/>
  <c r="I5022" i="5"/>
  <c r="I5021" i="5"/>
  <c r="I5020" i="5"/>
  <c r="I5019" i="5"/>
  <c r="I5018" i="5"/>
  <c r="I5017" i="5"/>
  <c r="I5016" i="5"/>
  <c r="I5015" i="5"/>
  <c r="I5014" i="5"/>
  <c r="I5013" i="5"/>
  <c r="I5012" i="5"/>
  <c r="I5011" i="5"/>
  <c r="I5010" i="5"/>
  <c r="I5009" i="5"/>
  <c r="I5008" i="5"/>
  <c r="I5007" i="5"/>
  <c r="I5006" i="5"/>
  <c r="I5005" i="5"/>
  <c r="I5004" i="5"/>
  <c r="I5003" i="5"/>
  <c r="I5002" i="5"/>
  <c r="I5001" i="5"/>
  <c r="I5000" i="5"/>
  <c r="I4999" i="5"/>
  <c r="I4998" i="5"/>
  <c r="I4997" i="5"/>
  <c r="I4996" i="5"/>
  <c r="I4995" i="5"/>
  <c r="I4994" i="5"/>
  <c r="I4993" i="5"/>
  <c r="I4992" i="5"/>
  <c r="I4991" i="5"/>
  <c r="I4990" i="5"/>
  <c r="I4989" i="5"/>
  <c r="I4988" i="5"/>
  <c r="I4987" i="5"/>
  <c r="I4986" i="5"/>
  <c r="I4985" i="5"/>
  <c r="I4984" i="5"/>
  <c r="I4983" i="5"/>
  <c r="I4982" i="5"/>
  <c r="I4981" i="5"/>
  <c r="I4980" i="5"/>
  <c r="I4979" i="5"/>
  <c r="I4978" i="5"/>
  <c r="I4977" i="5"/>
  <c r="I4976" i="5"/>
  <c r="I4975" i="5"/>
  <c r="I4974" i="5"/>
  <c r="I4973" i="5"/>
  <c r="I4972" i="5"/>
  <c r="I4971" i="5"/>
  <c r="I4970" i="5"/>
  <c r="I4969" i="5"/>
  <c r="I4968" i="5"/>
  <c r="I4967" i="5"/>
  <c r="I4966" i="5"/>
  <c r="I4965" i="5"/>
  <c r="I4964" i="5"/>
  <c r="I4963" i="5"/>
  <c r="I4962" i="5"/>
  <c r="I4961" i="5"/>
  <c r="I4960" i="5"/>
  <c r="I4959" i="5"/>
  <c r="I4958" i="5"/>
  <c r="I4957" i="5"/>
  <c r="I4956" i="5"/>
  <c r="I4955" i="5"/>
  <c r="I4954" i="5"/>
  <c r="I4953" i="5"/>
  <c r="I4952" i="5"/>
  <c r="I4951" i="5"/>
  <c r="I4950" i="5"/>
  <c r="I4949" i="5"/>
  <c r="I4948" i="5"/>
  <c r="I4947" i="5"/>
  <c r="I4946" i="5"/>
  <c r="I4945" i="5"/>
  <c r="I4944" i="5"/>
  <c r="I4943" i="5"/>
  <c r="I4942" i="5"/>
  <c r="I4941" i="5"/>
  <c r="I4940" i="5"/>
  <c r="I4939" i="5"/>
  <c r="I4938" i="5"/>
  <c r="I4937" i="5"/>
  <c r="I4936" i="5"/>
  <c r="I4935" i="5"/>
  <c r="I4934" i="5"/>
  <c r="I4933" i="5"/>
  <c r="I4932" i="5"/>
  <c r="I4931" i="5"/>
  <c r="I4930" i="5"/>
  <c r="I4929" i="5"/>
  <c r="I4928" i="5"/>
  <c r="I4927" i="5"/>
  <c r="I4926" i="5"/>
  <c r="I4925" i="5"/>
  <c r="I4924" i="5"/>
  <c r="I4923" i="5"/>
  <c r="I4922" i="5"/>
  <c r="I4921" i="5"/>
  <c r="I4920" i="5"/>
  <c r="I4919" i="5"/>
  <c r="I4918" i="5"/>
  <c r="I4917" i="5"/>
  <c r="I4916" i="5"/>
  <c r="I4915" i="5"/>
  <c r="I4914" i="5"/>
  <c r="I4913" i="5"/>
  <c r="I4912" i="5"/>
  <c r="I4911" i="5"/>
  <c r="I4910" i="5"/>
  <c r="I4909" i="5"/>
  <c r="I4908" i="5"/>
  <c r="I4907" i="5"/>
  <c r="I4906" i="5"/>
  <c r="I4905" i="5"/>
  <c r="I4904" i="5"/>
  <c r="I4903" i="5"/>
  <c r="I4902" i="5"/>
  <c r="I4901" i="5"/>
  <c r="I4900" i="5"/>
  <c r="I4899" i="5"/>
  <c r="I4898" i="5"/>
  <c r="I4897" i="5"/>
  <c r="I4896" i="5"/>
  <c r="I4895" i="5"/>
  <c r="I4894" i="5"/>
  <c r="I4893" i="5"/>
  <c r="I4892" i="5"/>
  <c r="I4891" i="5"/>
  <c r="I4890" i="5"/>
  <c r="I4889" i="5"/>
  <c r="I4888" i="5"/>
  <c r="I4887" i="5"/>
  <c r="I4886" i="5"/>
  <c r="I4885" i="5"/>
  <c r="I4884" i="5"/>
  <c r="I4883" i="5"/>
  <c r="I4882" i="5"/>
  <c r="I4881" i="5"/>
  <c r="I4880" i="5"/>
  <c r="I4879" i="5"/>
  <c r="I4878" i="5"/>
  <c r="I4877" i="5"/>
  <c r="I4876" i="5"/>
  <c r="I4875" i="5"/>
  <c r="I4874" i="5"/>
  <c r="I4873" i="5"/>
  <c r="I4872" i="5"/>
  <c r="I4871" i="5"/>
  <c r="I4870" i="5"/>
  <c r="I4869" i="5"/>
  <c r="I4868" i="5"/>
  <c r="I4867" i="5"/>
  <c r="I4866" i="5"/>
  <c r="I4865" i="5"/>
  <c r="I4864" i="5"/>
  <c r="I4863" i="5"/>
  <c r="I4862" i="5"/>
  <c r="I4861" i="5"/>
  <c r="I4860" i="5"/>
  <c r="I4859" i="5"/>
  <c r="I4858" i="5"/>
  <c r="I4857" i="5"/>
  <c r="I4856" i="5"/>
  <c r="I4855" i="5"/>
  <c r="I4854" i="5"/>
  <c r="I4853" i="5"/>
  <c r="I4852" i="5"/>
  <c r="I4851" i="5"/>
  <c r="I4850" i="5"/>
  <c r="I4849" i="5"/>
  <c r="I4848" i="5"/>
  <c r="I4847" i="5"/>
  <c r="I4846" i="5"/>
  <c r="I4845" i="5"/>
  <c r="I4844" i="5"/>
  <c r="I4843" i="5"/>
  <c r="I4842" i="5"/>
  <c r="I4841" i="5"/>
  <c r="I4840" i="5"/>
  <c r="I4839" i="5"/>
  <c r="I4838" i="5"/>
  <c r="I4837" i="5"/>
  <c r="I4836" i="5"/>
  <c r="I4835" i="5"/>
  <c r="I4834" i="5"/>
  <c r="I4833" i="5"/>
  <c r="I4832" i="5"/>
  <c r="I4831" i="5"/>
  <c r="I4830" i="5"/>
  <c r="I4829" i="5"/>
  <c r="I4828" i="5"/>
  <c r="I4827" i="5"/>
  <c r="I4826" i="5"/>
  <c r="I4825" i="5"/>
  <c r="I4824" i="5"/>
  <c r="I4823" i="5"/>
  <c r="I4822" i="5"/>
  <c r="I4821" i="5"/>
  <c r="I4820" i="5"/>
  <c r="I4819" i="5"/>
  <c r="I4818" i="5"/>
  <c r="I4817" i="5"/>
  <c r="I4816" i="5"/>
  <c r="I4815" i="5"/>
  <c r="I4814" i="5"/>
  <c r="I4813" i="5"/>
  <c r="I4812" i="5"/>
  <c r="I4811" i="5"/>
  <c r="I4810" i="5"/>
  <c r="I4809" i="5"/>
  <c r="I4808" i="5"/>
  <c r="I4807" i="5"/>
  <c r="I4806" i="5"/>
  <c r="I4805" i="5"/>
  <c r="I4804" i="5"/>
  <c r="I4803" i="5"/>
  <c r="I4802" i="5"/>
  <c r="I4801" i="5"/>
  <c r="I4800" i="5"/>
  <c r="I4799" i="5"/>
  <c r="I4798" i="5"/>
  <c r="I4797" i="5"/>
  <c r="I4796" i="5"/>
  <c r="I4795" i="5"/>
  <c r="I4794" i="5"/>
  <c r="I4793" i="5"/>
  <c r="I4792" i="5"/>
  <c r="I4791" i="5"/>
  <c r="I4790" i="5"/>
  <c r="I4789" i="5"/>
  <c r="I4788" i="5"/>
  <c r="I4787" i="5"/>
  <c r="I4786" i="5"/>
  <c r="I4785" i="5"/>
  <c r="I4784" i="5"/>
  <c r="I4783" i="5"/>
  <c r="I4782" i="5"/>
  <c r="I4781" i="5"/>
  <c r="I4780" i="5"/>
  <c r="I4779" i="5"/>
  <c r="I4778" i="5"/>
  <c r="I4777" i="5"/>
  <c r="I4776" i="5"/>
  <c r="I4775" i="5"/>
  <c r="I4774" i="5"/>
  <c r="I4773" i="5"/>
  <c r="I4772" i="5"/>
  <c r="I4771" i="5"/>
  <c r="I4770" i="5"/>
  <c r="I4769" i="5"/>
  <c r="I4768" i="5"/>
  <c r="I4767" i="5"/>
  <c r="I4766" i="5"/>
  <c r="I4765" i="5"/>
  <c r="I4764" i="5"/>
  <c r="I4763" i="5"/>
  <c r="I4762" i="5"/>
  <c r="I4761" i="5"/>
  <c r="I4760" i="5"/>
  <c r="I4759" i="5"/>
  <c r="I4758" i="5"/>
  <c r="I4757" i="5"/>
  <c r="I4756" i="5"/>
  <c r="I4755" i="5"/>
  <c r="I4754" i="5"/>
  <c r="I4753" i="5"/>
  <c r="I4752" i="5"/>
  <c r="I4751" i="5"/>
  <c r="I4750" i="5"/>
  <c r="I4749" i="5"/>
  <c r="I4748" i="5"/>
  <c r="I4747" i="5"/>
  <c r="I4746" i="5"/>
  <c r="I4745" i="5"/>
  <c r="I4744" i="5"/>
  <c r="I4743" i="5"/>
  <c r="I4742" i="5"/>
  <c r="I4741" i="5"/>
  <c r="I4740" i="5"/>
  <c r="I4739" i="5"/>
  <c r="I4738" i="5"/>
  <c r="I4737" i="5"/>
  <c r="I4736" i="5"/>
  <c r="I4735" i="5"/>
  <c r="I4734" i="5"/>
  <c r="I4733" i="5"/>
  <c r="I4732" i="5"/>
  <c r="I4731" i="5"/>
  <c r="I4730" i="5"/>
  <c r="I4729" i="5"/>
  <c r="I4728" i="5"/>
  <c r="I4727" i="5"/>
  <c r="I4726" i="5"/>
  <c r="I4725" i="5"/>
  <c r="I4724" i="5"/>
  <c r="I4723" i="5"/>
  <c r="I4722" i="5"/>
  <c r="I4721" i="5"/>
  <c r="I4720" i="5"/>
  <c r="I4719" i="5"/>
  <c r="I4718" i="5"/>
  <c r="I4717" i="5"/>
  <c r="I4716" i="5"/>
  <c r="I4715" i="5"/>
  <c r="I4714" i="5"/>
  <c r="I4713" i="5"/>
  <c r="I4712" i="5"/>
  <c r="I4711" i="5"/>
  <c r="I4710" i="5"/>
  <c r="I4709" i="5"/>
  <c r="I4708" i="5"/>
  <c r="I4707" i="5"/>
  <c r="I4706" i="5"/>
  <c r="I4705" i="5"/>
  <c r="I4704" i="5"/>
  <c r="I4703" i="5"/>
  <c r="I4702" i="5"/>
  <c r="I4701" i="5"/>
  <c r="I4700" i="5"/>
  <c r="I4699" i="5"/>
  <c r="I4698" i="5"/>
  <c r="I4697" i="5"/>
  <c r="I4696" i="5"/>
  <c r="I4695" i="5"/>
  <c r="I4694" i="5"/>
  <c r="I4693" i="5"/>
  <c r="I4692" i="5"/>
  <c r="I4691" i="5"/>
  <c r="I4690" i="5"/>
  <c r="I4689" i="5"/>
  <c r="I4688" i="5"/>
  <c r="I4687" i="5"/>
  <c r="I4686" i="5"/>
  <c r="I4685" i="5"/>
  <c r="I4684" i="5"/>
  <c r="I4683" i="5"/>
  <c r="I4682" i="5"/>
  <c r="I4681" i="5"/>
  <c r="I4680" i="5"/>
  <c r="I4679" i="5"/>
  <c r="I4678" i="5"/>
  <c r="I4677" i="5"/>
  <c r="I4676" i="5"/>
  <c r="I4675" i="5"/>
  <c r="I4674" i="5"/>
  <c r="I4673" i="5"/>
  <c r="I4672" i="5"/>
  <c r="I4671" i="5"/>
  <c r="I4670" i="5"/>
  <c r="I4669" i="5"/>
  <c r="I4668" i="5"/>
  <c r="I4667" i="5"/>
  <c r="I4666" i="5"/>
  <c r="I4665" i="5"/>
  <c r="I4664" i="5"/>
  <c r="I4663" i="5"/>
  <c r="I4662" i="5"/>
  <c r="I4661" i="5"/>
  <c r="I4660" i="5"/>
  <c r="I4659" i="5"/>
  <c r="I4658" i="5"/>
  <c r="I4657" i="5"/>
  <c r="I4656" i="5"/>
  <c r="I4655" i="5"/>
  <c r="I4654" i="5"/>
  <c r="I4653" i="5"/>
  <c r="I4652" i="5"/>
  <c r="I4651" i="5"/>
  <c r="I4650" i="5"/>
  <c r="I4649" i="5"/>
  <c r="I4648" i="5"/>
  <c r="I4647" i="5"/>
  <c r="I4646" i="5"/>
  <c r="I4645" i="5"/>
  <c r="I4644" i="5"/>
  <c r="I4643" i="5"/>
  <c r="I4642" i="5"/>
  <c r="I4641" i="5"/>
  <c r="I4640" i="5"/>
  <c r="I4639" i="5"/>
  <c r="I4638" i="5"/>
  <c r="I4637" i="5"/>
  <c r="I4636" i="5"/>
  <c r="I4635" i="5"/>
  <c r="I4634" i="5"/>
  <c r="I4633" i="5"/>
  <c r="I4632" i="5"/>
  <c r="I4631" i="5"/>
  <c r="I4630" i="5"/>
  <c r="I4629" i="5"/>
  <c r="I4628" i="5"/>
  <c r="I4627" i="5"/>
  <c r="I4626" i="5"/>
  <c r="I4625" i="5"/>
  <c r="I4624" i="5"/>
  <c r="I4623" i="5"/>
  <c r="I4622" i="5"/>
  <c r="I4621" i="5"/>
  <c r="I4620" i="5"/>
  <c r="I4619" i="5"/>
  <c r="I4618" i="5"/>
  <c r="I4617" i="5"/>
  <c r="I4616" i="5"/>
  <c r="I4615" i="5"/>
  <c r="I4614" i="5"/>
  <c r="I4613" i="5"/>
  <c r="I4612" i="5"/>
  <c r="I4611" i="5"/>
  <c r="I4610" i="5"/>
  <c r="I4609" i="5"/>
  <c r="I4608" i="5"/>
  <c r="I4607" i="5"/>
  <c r="I4606" i="5"/>
  <c r="I4605" i="5"/>
  <c r="I4604" i="5"/>
  <c r="I4603" i="5"/>
  <c r="I4602" i="5"/>
  <c r="I4601" i="5"/>
  <c r="I4600" i="5"/>
  <c r="I4599" i="5"/>
  <c r="I4598" i="5"/>
  <c r="I4597" i="5"/>
  <c r="I4596" i="5"/>
  <c r="I4595" i="5"/>
  <c r="I4594" i="5"/>
  <c r="I4593" i="5"/>
  <c r="I4592" i="5"/>
  <c r="I4591" i="5"/>
  <c r="I4590" i="5"/>
  <c r="I4589" i="5"/>
  <c r="I4588" i="5"/>
  <c r="I4587" i="5"/>
  <c r="I4586" i="5"/>
  <c r="I4585" i="5"/>
  <c r="I4584" i="5"/>
  <c r="I4583" i="5"/>
  <c r="I4582" i="5"/>
  <c r="I4581" i="5"/>
  <c r="I4580" i="5"/>
  <c r="I4579" i="5"/>
  <c r="I4578" i="5"/>
  <c r="I4577" i="5"/>
  <c r="I4576" i="5"/>
  <c r="I4575" i="5"/>
  <c r="I4574" i="5"/>
  <c r="I4573" i="5"/>
  <c r="I4572" i="5"/>
  <c r="I4571" i="5"/>
  <c r="I4570" i="5"/>
  <c r="I4569" i="5"/>
  <c r="I4568" i="5"/>
  <c r="I4567" i="5"/>
  <c r="I4566" i="5"/>
  <c r="I4565" i="5"/>
  <c r="I4564" i="5"/>
  <c r="I4563" i="5"/>
  <c r="I4562" i="5"/>
  <c r="I4561" i="5"/>
  <c r="I4560" i="5"/>
  <c r="I4559" i="5"/>
  <c r="I4558" i="5"/>
  <c r="I4557" i="5"/>
  <c r="I4556" i="5"/>
  <c r="I4555" i="5"/>
  <c r="I4554" i="5"/>
  <c r="I4553" i="5"/>
  <c r="I4552" i="5"/>
  <c r="I4551" i="5"/>
  <c r="I4550" i="5"/>
  <c r="I4549" i="5"/>
  <c r="I4548" i="5"/>
  <c r="I4547" i="5"/>
  <c r="I4546" i="5"/>
  <c r="I4545" i="5"/>
  <c r="I4544" i="5"/>
  <c r="I4543" i="5"/>
  <c r="I4542" i="5"/>
  <c r="I4541" i="5"/>
  <c r="I4540" i="5"/>
  <c r="I4539" i="5"/>
  <c r="I4538" i="5"/>
  <c r="I4537" i="5"/>
  <c r="I4536" i="5"/>
  <c r="I4535" i="5"/>
  <c r="I4534" i="5"/>
  <c r="I4533" i="5"/>
  <c r="I4532" i="5"/>
  <c r="I4531" i="5"/>
  <c r="I4530" i="5"/>
  <c r="I4529" i="5"/>
  <c r="I4528" i="5"/>
  <c r="I4527" i="5"/>
  <c r="I4526" i="5"/>
  <c r="I4525" i="5"/>
  <c r="I4524" i="5"/>
  <c r="I4523" i="5"/>
  <c r="I4522" i="5"/>
  <c r="I4521" i="5"/>
  <c r="I4520" i="5"/>
  <c r="I4519" i="5"/>
  <c r="I4518" i="5"/>
  <c r="I4517" i="5"/>
  <c r="I4516" i="5"/>
  <c r="I4515" i="5"/>
  <c r="I4514" i="5"/>
  <c r="I4513" i="5"/>
  <c r="I4512" i="5"/>
  <c r="I4511" i="5"/>
  <c r="I4510" i="5"/>
  <c r="I4509" i="5"/>
  <c r="I4508" i="5"/>
  <c r="I4507" i="5"/>
  <c r="I4506" i="5"/>
  <c r="I4505" i="5"/>
  <c r="I4504" i="5"/>
  <c r="I4503" i="5"/>
  <c r="I4502" i="5"/>
  <c r="I4501" i="5"/>
  <c r="I4500" i="5"/>
  <c r="I4499" i="5"/>
  <c r="I4498" i="5"/>
  <c r="I4497" i="5"/>
  <c r="I4496" i="5"/>
  <c r="I4495" i="5"/>
  <c r="I4494" i="5"/>
  <c r="I4493" i="5"/>
  <c r="I4492" i="5"/>
  <c r="I4491" i="5"/>
  <c r="I4490" i="5"/>
  <c r="I4489" i="5"/>
  <c r="I4488" i="5"/>
  <c r="I4487" i="5"/>
  <c r="I4486" i="5"/>
  <c r="I4485" i="5"/>
  <c r="I4484" i="5"/>
  <c r="I4483" i="5"/>
  <c r="I4482" i="5"/>
  <c r="I4481" i="5"/>
  <c r="I4480" i="5"/>
  <c r="I4479" i="5"/>
  <c r="I4478" i="5"/>
  <c r="I4477" i="5"/>
  <c r="I4476" i="5"/>
  <c r="I4475" i="5"/>
  <c r="I4474" i="5"/>
  <c r="I4473" i="5"/>
  <c r="I4472" i="5"/>
  <c r="I4471" i="5"/>
  <c r="I4470" i="5"/>
  <c r="I4469" i="5"/>
  <c r="I4468" i="5"/>
  <c r="I4467" i="5"/>
  <c r="I4466" i="5"/>
  <c r="I4465" i="5"/>
  <c r="I4464" i="5"/>
  <c r="I4463" i="5"/>
  <c r="I4462" i="5"/>
  <c r="I4461" i="5"/>
  <c r="I4460" i="5"/>
  <c r="I4459" i="5"/>
  <c r="I4458" i="5"/>
  <c r="I4457" i="5"/>
  <c r="I4456" i="5"/>
  <c r="I4455" i="5"/>
  <c r="I4454" i="5"/>
  <c r="I4453" i="5"/>
  <c r="I4452" i="5"/>
  <c r="I4451" i="5"/>
  <c r="I4450" i="5"/>
  <c r="I4449" i="5"/>
  <c r="I4448" i="5"/>
  <c r="I4447" i="5"/>
  <c r="I4446" i="5"/>
  <c r="I4445" i="5"/>
  <c r="I4444" i="5"/>
  <c r="I4443" i="5"/>
  <c r="I4442" i="5"/>
  <c r="I4441" i="5"/>
  <c r="I4440" i="5"/>
  <c r="I4439" i="5"/>
  <c r="I4438" i="5"/>
  <c r="I4437" i="5"/>
  <c r="I4436" i="5"/>
  <c r="I4435" i="5"/>
  <c r="I4434" i="5"/>
  <c r="I4433" i="5"/>
  <c r="I4432" i="5"/>
  <c r="I4431" i="5"/>
  <c r="I4430" i="5"/>
  <c r="I4429" i="5"/>
  <c r="I4428" i="5"/>
  <c r="I4427" i="5"/>
  <c r="I4426" i="5"/>
  <c r="I4425" i="5"/>
  <c r="I4424" i="5"/>
  <c r="I4423" i="5"/>
  <c r="I4422" i="5"/>
  <c r="I4421" i="5"/>
  <c r="I4420" i="5"/>
  <c r="I4419" i="5"/>
  <c r="I4418" i="5"/>
  <c r="I4417" i="5"/>
  <c r="I4416" i="5"/>
  <c r="I4415" i="5"/>
  <c r="I4414" i="5"/>
  <c r="I4413" i="5"/>
  <c r="I4412" i="5"/>
  <c r="I4411" i="5"/>
  <c r="I4410" i="5"/>
  <c r="I4409" i="5"/>
  <c r="I4408" i="5"/>
  <c r="I4407" i="5"/>
  <c r="I4406" i="5"/>
  <c r="I4405" i="5"/>
  <c r="I4404" i="5"/>
  <c r="I4403" i="5"/>
  <c r="I4402" i="5"/>
  <c r="I4401" i="5"/>
  <c r="I4400" i="5"/>
  <c r="I4399" i="5"/>
  <c r="I4398" i="5"/>
  <c r="I4397" i="5"/>
  <c r="I4396" i="5"/>
  <c r="I4395" i="5"/>
  <c r="I4394" i="5"/>
  <c r="I4393" i="5"/>
  <c r="I4392" i="5"/>
  <c r="I4391" i="5"/>
  <c r="I4390" i="5"/>
  <c r="I4389" i="5"/>
  <c r="I4388" i="5"/>
  <c r="I4387" i="5"/>
  <c r="I4386" i="5"/>
  <c r="I4385" i="5"/>
  <c r="I4384" i="5"/>
  <c r="I4383" i="5"/>
  <c r="I4382" i="5"/>
  <c r="I4381" i="5"/>
  <c r="I4380" i="5"/>
  <c r="I4379" i="5"/>
  <c r="I4378" i="5"/>
  <c r="I4377" i="5"/>
  <c r="I4376" i="5"/>
  <c r="I4375" i="5"/>
  <c r="I4374" i="5"/>
  <c r="I4373" i="5"/>
  <c r="I4372" i="5"/>
  <c r="I4371" i="5"/>
  <c r="I4370" i="5"/>
  <c r="I4369" i="5"/>
  <c r="I4368" i="5"/>
  <c r="I4367" i="5"/>
  <c r="I4366" i="5"/>
  <c r="I4365" i="5"/>
  <c r="I4364" i="5"/>
  <c r="I4363" i="5"/>
  <c r="I4362" i="5"/>
  <c r="I4361" i="5"/>
  <c r="I4360" i="5"/>
  <c r="I4359" i="5"/>
  <c r="I4358" i="5"/>
  <c r="I4357" i="5"/>
  <c r="I4356" i="5"/>
  <c r="I4355" i="5"/>
  <c r="I4354" i="5"/>
  <c r="I4353" i="5"/>
  <c r="I4352" i="5"/>
  <c r="I4351" i="5"/>
  <c r="I4350" i="5"/>
  <c r="I4349" i="5"/>
  <c r="I4348" i="5"/>
  <c r="I4347" i="5"/>
  <c r="I4346" i="5"/>
  <c r="I4345" i="5"/>
  <c r="I4344" i="5"/>
  <c r="I4343" i="5"/>
  <c r="I4342" i="5"/>
  <c r="I4341" i="5"/>
  <c r="I4340" i="5"/>
  <c r="I4339" i="5"/>
  <c r="I4338" i="5"/>
  <c r="I4337" i="5"/>
  <c r="I4336" i="5"/>
  <c r="I4335" i="5"/>
  <c r="I4334" i="5"/>
  <c r="I4333" i="5"/>
  <c r="I4332" i="5"/>
  <c r="I4331" i="5"/>
  <c r="I4330" i="5"/>
  <c r="I4329" i="5"/>
  <c r="I4328" i="5"/>
  <c r="I4327" i="5"/>
  <c r="I4326" i="5"/>
  <c r="I4325" i="5"/>
  <c r="I4324" i="5"/>
  <c r="I4323" i="5"/>
  <c r="I4322" i="5"/>
  <c r="I4321" i="5"/>
  <c r="I4320" i="5"/>
  <c r="I4319" i="5"/>
  <c r="I4318" i="5"/>
  <c r="I4317" i="5"/>
  <c r="I4316" i="5"/>
  <c r="I4315" i="5"/>
  <c r="I4314" i="5"/>
  <c r="I4313" i="5"/>
  <c r="I4312" i="5"/>
  <c r="I4311" i="5"/>
  <c r="I4310" i="5"/>
  <c r="I4309" i="5"/>
  <c r="I4308" i="5"/>
  <c r="I4307" i="5"/>
  <c r="I4306" i="5"/>
  <c r="I4305" i="5"/>
  <c r="I4304" i="5"/>
  <c r="I4303" i="5"/>
  <c r="I4302" i="5"/>
  <c r="I4301" i="5"/>
  <c r="I4300" i="5"/>
  <c r="I4299" i="5"/>
  <c r="I4298" i="5"/>
  <c r="I4297" i="5"/>
  <c r="I4296" i="5"/>
  <c r="I4295" i="5"/>
  <c r="I4294" i="5"/>
  <c r="I4293" i="5"/>
  <c r="I4292" i="5"/>
  <c r="I4291" i="5"/>
  <c r="I4290" i="5"/>
  <c r="I4289" i="5"/>
  <c r="I4288" i="5"/>
  <c r="I4287" i="5"/>
  <c r="I4286" i="5"/>
  <c r="I4285" i="5"/>
  <c r="I4284" i="5"/>
  <c r="I4283" i="5"/>
  <c r="I4282" i="5"/>
  <c r="I4281" i="5"/>
  <c r="I4280" i="5"/>
  <c r="I4279" i="5"/>
  <c r="I4278" i="5"/>
  <c r="I4277" i="5"/>
  <c r="I4276" i="5"/>
  <c r="I4275" i="5"/>
  <c r="I4274" i="5"/>
  <c r="I4273" i="5"/>
  <c r="I4272" i="5"/>
  <c r="I4271" i="5"/>
  <c r="I4270" i="5"/>
  <c r="I4269" i="5"/>
  <c r="I4268" i="5"/>
  <c r="I4267" i="5"/>
  <c r="I4266" i="5"/>
  <c r="I4265" i="5"/>
  <c r="I4264" i="5"/>
  <c r="I4263" i="5"/>
  <c r="I4262" i="5"/>
  <c r="I4261" i="5"/>
  <c r="I4260" i="5"/>
  <c r="I4259" i="5"/>
  <c r="I4258" i="5"/>
  <c r="I4257" i="5"/>
  <c r="I4256" i="5"/>
  <c r="I4255" i="5"/>
  <c r="I4254" i="5"/>
  <c r="I4253" i="5"/>
  <c r="I4252" i="5"/>
  <c r="I4251" i="5"/>
  <c r="I4250" i="5"/>
  <c r="I4249" i="5"/>
  <c r="I4248" i="5"/>
  <c r="I4247" i="5"/>
  <c r="I4246" i="5"/>
  <c r="I4245" i="5"/>
  <c r="I4244" i="5"/>
  <c r="I4243" i="5"/>
  <c r="I4242" i="5"/>
  <c r="I4241" i="5"/>
  <c r="I4240" i="5"/>
  <c r="I4239" i="5"/>
  <c r="I4238" i="5"/>
  <c r="I4237" i="5"/>
  <c r="I4236" i="5"/>
  <c r="I4235" i="5"/>
  <c r="I4234" i="5"/>
  <c r="I4233" i="5"/>
  <c r="I4232" i="5"/>
  <c r="I4231" i="5"/>
  <c r="I4230" i="5"/>
  <c r="I4229" i="5"/>
  <c r="I4228" i="5"/>
  <c r="I4227" i="5"/>
  <c r="I4226" i="5"/>
  <c r="I4225" i="5"/>
  <c r="I4224" i="5"/>
  <c r="I4223" i="5"/>
  <c r="I4222" i="5"/>
  <c r="I4221" i="5"/>
  <c r="I4220" i="5"/>
  <c r="I4219" i="5"/>
  <c r="I4218" i="5"/>
  <c r="I4217" i="5"/>
  <c r="I4216" i="5"/>
  <c r="I4215" i="5"/>
  <c r="I4214" i="5"/>
  <c r="I4213" i="5"/>
  <c r="I4212" i="5"/>
  <c r="I4211" i="5"/>
  <c r="I4210" i="5"/>
  <c r="I4209" i="5"/>
  <c r="I4208" i="5"/>
  <c r="I4207" i="5"/>
  <c r="I4206" i="5"/>
  <c r="I4205" i="5"/>
  <c r="I4204" i="5"/>
  <c r="I4203" i="5"/>
  <c r="I4202" i="5"/>
  <c r="I4201" i="5"/>
  <c r="I4200" i="5"/>
  <c r="I4199" i="5"/>
  <c r="I4198" i="5"/>
  <c r="I4197" i="5"/>
  <c r="I4196" i="5"/>
  <c r="I4195" i="5"/>
  <c r="I4194" i="5"/>
  <c r="I4193" i="5"/>
  <c r="I4192" i="5"/>
  <c r="I4191" i="5"/>
  <c r="I4190" i="5"/>
  <c r="I4189" i="5"/>
  <c r="I4188" i="5"/>
  <c r="I4187" i="5"/>
  <c r="I4186" i="5"/>
  <c r="I4185" i="5"/>
  <c r="I4184" i="5"/>
  <c r="I4183" i="5"/>
  <c r="I4182" i="5"/>
  <c r="I4181" i="5"/>
  <c r="I4180" i="5"/>
  <c r="I4179" i="5"/>
  <c r="I4178" i="5"/>
  <c r="I4177" i="5"/>
  <c r="I4176" i="5"/>
  <c r="I4175" i="5"/>
  <c r="I4174" i="5"/>
  <c r="I4173" i="5"/>
  <c r="I4172" i="5"/>
  <c r="I4171" i="5"/>
  <c r="I4170" i="5"/>
  <c r="I4169" i="5"/>
  <c r="I4168" i="5"/>
  <c r="I4167" i="5"/>
  <c r="I4166" i="5"/>
  <c r="I4165" i="5"/>
  <c r="I4164" i="5"/>
  <c r="I4163" i="5"/>
  <c r="I4162" i="5"/>
  <c r="I4161" i="5"/>
  <c r="I4160" i="5"/>
  <c r="I4159" i="5"/>
  <c r="I4158" i="5"/>
  <c r="I4157" i="5"/>
  <c r="I4156" i="5"/>
  <c r="I4155" i="5"/>
  <c r="I4154" i="5"/>
  <c r="I4153" i="5"/>
  <c r="I4152" i="5"/>
  <c r="I4151" i="5"/>
  <c r="I4150" i="5"/>
  <c r="I4149" i="5"/>
  <c r="I4148" i="5"/>
  <c r="I4147" i="5"/>
  <c r="I4146" i="5"/>
  <c r="I4145" i="5"/>
  <c r="I4144" i="5"/>
  <c r="I4143" i="5"/>
  <c r="I4142" i="5"/>
  <c r="I4141" i="5"/>
  <c r="I4140" i="5"/>
  <c r="I4139" i="5"/>
  <c r="I4138" i="5"/>
  <c r="I4137" i="5"/>
  <c r="I4136" i="5"/>
  <c r="I4135" i="5"/>
  <c r="I4134" i="5"/>
  <c r="I4133" i="5"/>
  <c r="I4132" i="5"/>
  <c r="I4131" i="5"/>
  <c r="I4130" i="5"/>
  <c r="I4129" i="5"/>
  <c r="I4128" i="5"/>
  <c r="I4127" i="5"/>
  <c r="I4126" i="5"/>
  <c r="I4125" i="5"/>
  <c r="I4124" i="5"/>
  <c r="I4123" i="5"/>
  <c r="I4122" i="5"/>
  <c r="I4121" i="5"/>
  <c r="I4120" i="5"/>
  <c r="I4119" i="5"/>
  <c r="I4118" i="5"/>
  <c r="I4117" i="5"/>
  <c r="I4116" i="5"/>
  <c r="I4115" i="5"/>
  <c r="I4114" i="5"/>
  <c r="I4113" i="5"/>
  <c r="I4112" i="5"/>
  <c r="I4111" i="5"/>
  <c r="I4110" i="5"/>
  <c r="I4109" i="5"/>
  <c r="I4108" i="5"/>
  <c r="I4107" i="5"/>
  <c r="I4106" i="5"/>
  <c r="I4105" i="5"/>
  <c r="I4104" i="5"/>
  <c r="I4103" i="5"/>
  <c r="I4102" i="5"/>
  <c r="I4101" i="5"/>
  <c r="I4100" i="5"/>
  <c r="I4099" i="5"/>
  <c r="I4098" i="5"/>
  <c r="I4097" i="5"/>
  <c r="I4096" i="5"/>
  <c r="I4095" i="5"/>
  <c r="I4094" i="5"/>
  <c r="I4093" i="5"/>
  <c r="I4092" i="5"/>
  <c r="I4091" i="5"/>
  <c r="I4090" i="5"/>
  <c r="I4089" i="5"/>
  <c r="I4088" i="5"/>
  <c r="I4087" i="5"/>
  <c r="I4086" i="5"/>
  <c r="I4085" i="5"/>
  <c r="I4084" i="5"/>
  <c r="I4083" i="5"/>
  <c r="I4082" i="5"/>
  <c r="I4081" i="5"/>
  <c r="I4080" i="5"/>
  <c r="I4079" i="5"/>
  <c r="I4078" i="5"/>
  <c r="I4077" i="5"/>
  <c r="I4076" i="5"/>
  <c r="I4075" i="5"/>
  <c r="I4074" i="5"/>
  <c r="I4073" i="5"/>
  <c r="I4072" i="5"/>
  <c r="I4071" i="5"/>
  <c r="I4070" i="5"/>
  <c r="I4069" i="5"/>
  <c r="I4068" i="5"/>
  <c r="I4067" i="5"/>
  <c r="I4066" i="5"/>
  <c r="I4065" i="5"/>
  <c r="I4064" i="5"/>
  <c r="I4063" i="5"/>
  <c r="I4062" i="5"/>
  <c r="I4061" i="5"/>
  <c r="I4060" i="5"/>
  <c r="I4059" i="5"/>
  <c r="I4058" i="5"/>
  <c r="I4057" i="5"/>
  <c r="I4056" i="5"/>
  <c r="I4055" i="5"/>
  <c r="I4054" i="5"/>
  <c r="I4053" i="5"/>
  <c r="I4052" i="5"/>
  <c r="I4051" i="5"/>
  <c r="I4050" i="5"/>
  <c r="I4049" i="5"/>
  <c r="I4048" i="5"/>
  <c r="I4047" i="5"/>
  <c r="I4046" i="5"/>
  <c r="I4045" i="5"/>
  <c r="I4044" i="5"/>
  <c r="I4043" i="5"/>
  <c r="I4042" i="5"/>
  <c r="I4041" i="5"/>
  <c r="I4040" i="5"/>
  <c r="I4039" i="5"/>
  <c r="I4038" i="5"/>
  <c r="I4037" i="5"/>
  <c r="I4036" i="5"/>
  <c r="I4035" i="5"/>
  <c r="I4034" i="5"/>
  <c r="I4033" i="5"/>
  <c r="I4032" i="5"/>
  <c r="I4031" i="5"/>
  <c r="I4030" i="5"/>
  <c r="I4029" i="5"/>
  <c r="I4028" i="5"/>
  <c r="I4027" i="5"/>
  <c r="I4026" i="5"/>
  <c r="I4025" i="5"/>
  <c r="I4024" i="5"/>
  <c r="I4023" i="5"/>
  <c r="I4022" i="5"/>
  <c r="I4021" i="5"/>
  <c r="I4020" i="5"/>
  <c r="I4019" i="5"/>
  <c r="I4018" i="5"/>
  <c r="I4017" i="5"/>
  <c r="I4016" i="5"/>
  <c r="I4015" i="5"/>
  <c r="I4014" i="5"/>
  <c r="I4013" i="5"/>
  <c r="I4012" i="5"/>
  <c r="I4011" i="5"/>
  <c r="I4010" i="5"/>
  <c r="I4009" i="5"/>
  <c r="I4008" i="5"/>
  <c r="I4007" i="5"/>
  <c r="I4006" i="5"/>
  <c r="I4005" i="5"/>
  <c r="I4004" i="5"/>
  <c r="I4003" i="5"/>
  <c r="I4002" i="5"/>
  <c r="I4001" i="5"/>
  <c r="I4000" i="5"/>
  <c r="I3999" i="5"/>
  <c r="I3998" i="5"/>
  <c r="I3997" i="5"/>
  <c r="I3996" i="5"/>
  <c r="I3995" i="5"/>
  <c r="I3994" i="5"/>
  <c r="I3993" i="5"/>
  <c r="I3992" i="5"/>
  <c r="I3991" i="5"/>
  <c r="I3990" i="5"/>
  <c r="I3989" i="5"/>
  <c r="I3988" i="5"/>
  <c r="I3987" i="5"/>
  <c r="I3986" i="5"/>
  <c r="I3985" i="5"/>
  <c r="I3984" i="5"/>
  <c r="I3983" i="5"/>
  <c r="I3982" i="5"/>
  <c r="I3981" i="5"/>
  <c r="I3980" i="5"/>
  <c r="I3979" i="5"/>
  <c r="I3978" i="5"/>
  <c r="I3977" i="5"/>
  <c r="I3976" i="5"/>
  <c r="I3975" i="5"/>
  <c r="I3974" i="5"/>
  <c r="I3973" i="5"/>
  <c r="I3972" i="5"/>
  <c r="I3971" i="5"/>
  <c r="I3970" i="5"/>
  <c r="I3969" i="5"/>
  <c r="I3968" i="5"/>
  <c r="I3967" i="5"/>
  <c r="I3966" i="5"/>
  <c r="I3965" i="5"/>
  <c r="I3964" i="5"/>
  <c r="I3963" i="5"/>
  <c r="I3962" i="5"/>
  <c r="I3961" i="5"/>
  <c r="I3960" i="5"/>
  <c r="I3959" i="5"/>
  <c r="I3958" i="5"/>
  <c r="I3957" i="5"/>
  <c r="I3956" i="5"/>
  <c r="I3955" i="5"/>
  <c r="I3954" i="5"/>
  <c r="I3953" i="5"/>
  <c r="I3952" i="5"/>
  <c r="I3951" i="5"/>
  <c r="I3950" i="5"/>
  <c r="I3949" i="5"/>
  <c r="I3948" i="5"/>
  <c r="I3947" i="5"/>
  <c r="I3946" i="5"/>
  <c r="I3945" i="5"/>
  <c r="I3944" i="5"/>
  <c r="I3943" i="5"/>
  <c r="I3942" i="5"/>
  <c r="I3941" i="5"/>
  <c r="I3940" i="5"/>
  <c r="I3939" i="5"/>
  <c r="I3938" i="5"/>
  <c r="I3937" i="5"/>
  <c r="I3936" i="5"/>
  <c r="I3935" i="5"/>
  <c r="I3934" i="5"/>
  <c r="I3933" i="5"/>
  <c r="I3932" i="5"/>
  <c r="I3931" i="5"/>
  <c r="I3930" i="5"/>
  <c r="I3929" i="5"/>
  <c r="I3928" i="5"/>
  <c r="I3927" i="5"/>
  <c r="I3926" i="5"/>
  <c r="I3925" i="5"/>
  <c r="I3924" i="5"/>
  <c r="I3923" i="5"/>
  <c r="I3922" i="5"/>
  <c r="I3921" i="5"/>
  <c r="I3920" i="5"/>
  <c r="I3919" i="5"/>
  <c r="I3918" i="5"/>
  <c r="I3917" i="5"/>
  <c r="I3916" i="5"/>
  <c r="I3915" i="5"/>
  <c r="I3914" i="5"/>
  <c r="I3913" i="5"/>
  <c r="I3912" i="5"/>
  <c r="I3911" i="5"/>
  <c r="I3910" i="5"/>
  <c r="I3909" i="5"/>
  <c r="I3908" i="5"/>
  <c r="I3907" i="5"/>
  <c r="I3906" i="5"/>
  <c r="I3905" i="5"/>
  <c r="I3904" i="5"/>
  <c r="I3903" i="5"/>
  <c r="I3902" i="5"/>
  <c r="I3901" i="5"/>
  <c r="I3900" i="5"/>
  <c r="I3899" i="5"/>
  <c r="I3898" i="5"/>
  <c r="I3897" i="5"/>
  <c r="I3896" i="5"/>
  <c r="I3895" i="5"/>
  <c r="I3894" i="5"/>
  <c r="I3893" i="5"/>
  <c r="I3892" i="5"/>
  <c r="I3891" i="5"/>
  <c r="I3890" i="5"/>
  <c r="I3889" i="5"/>
  <c r="I3888" i="5"/>
  <c r="I3887" i="5"/>
  <c r="I3886" i="5"/>
  <c r="I3885" i="5"/>
  <c r="I3884" i="5"/>
  <c r="I3883" i="5"/>
  <c r="I3882" i="5"/>
  <c r="I3881" i="5"/>
  <c r="I3880" i="5"/>
  <c r="I3879" i="5"/>
  <c r="I3878" i="5"/>
  <c r="I3877" i="5"/>
  <c r="I3876" i="5"/>
  <c r="I3875" i="5"/>
  <c r="I3874" i="5"/>
  <c r="I3873" i="5"/>
  <c r="I3872" i="5"/>
  <c r="I3871" i="5"/>
  <c r="I3870" i="5"/>
  <c r="I3869" i="5"/>
  <c r="I3868" i="5"/>
  <c r="I3867" i="5"/>
  <c r="I3866" i="5"/>
  <c r="I3865" i="5"/>
  <c r="I3864" i="5"/>
  <c r="I3863" i="5"/>
  <c r="I3862" i="5"/>
  <c r="I3861" i="5"/>
  <c r="I3860" i="5"/>
  <c r="I3859" i="5"/>
  <c r="I3858" i="5"/>
  <c r="I3857" i="5"/>
  <c r="I3856" i="5"/>
  <c r="I3855" i="5"/>
  <c r="I3854" i="5"/>
  <c r="I3853" i="5"/>
  <c r="I3852" i="5"/>
  <c r="I3851" i="5"/>
  <c r="I3850" i="5"/>
  <c r="I3849" i="5"/>
  <c r="I3848" i="5"/>
  <c r="I3847" i="5"/>
  <c r="I3846" i="5"/>
  <c r="I3845" i="5"/>
  <c r="I3844" i="5"/>
  <c r="I3843" i="5"/>
  <c r="I3842" i="5"/>
  <c r="I3841" i="5"/>
  <c r="I3840" i="5"/>
  <c r="I3839" i="5"/>
  <c r="I3838" i="5"/>
  <c r="I3837" i="5"/>
  <c r="I3836" i="5"/>
  <c r="I3835" i="5"/>
  <c r="I3834" i="5"/>
  <c r="I3833" i="5"/>
  <c r="I3832" i="5"/>
  <c r="I3831" i="5"/>
  <c r="I3830" i="5"/>
  <c r="I3829" i="5"/>
  <c r="I3828" i="5"/>
  <c r="I3827" i="5"/>
  <c r="I3826" i="5"/>
  <c r="I3825" i="5"/>
  <c r="I3824" i="5"/>
  <c r="I3823" i="5"/>
  <c r="I3822" i="5"/>
  <c r="I3821" i="5"/>
  <c r="I3820" i="5"/>
  <c r="I3819" i="5"/>
  <c r="I3818" i="5"/>
  <c r="I3817" i="5"/>
  <c r="I3816" i="5"/>
  <c r="I3815" i="5"/>
  <c r="I3814" i="5"/>
  <c r="I3813" i="5"/>
  <c r="I3812" i="5"/>
  <c r="I3811" i="5"/>
  <c r="I3810" i="5"/>
  <c r="I3809" i="5"/>
  <c r="I3808" i="5"/>
  <c r="I3807" i="5"/>
  <c r="I3806" i="5"/>
  <c r="I3805" i="5"/>
  <c r="I3804" i="5"/>
  <c r="I3803" i="5"/>
  <c r="I3802" i="5"/>
  <c r="I3801" i="5"/>
  <c r="I3800" i="5"/>
  <c r="I3799" i="5"/>
  <c r="I3798" i="5"/>
  <c r="I3797" i="5"/>
  <c r="I3796" i="5"/>
  <c r="I3795" i="5"/>
  <c r="I3794" i="5"/>
  <c r="I3793" i="5"/>
  <c r="I3792" i="5"/>
  <c r="I3791" i="5"/>
  <c r="I3790" i="5"/>
  <c r="I3789" i="5"/>
  <c r="I3788" i="5"/>
  <c r="I3787" i="5"/>
  <c r="I3786" i="5"/>
  <c r="I3785" i="5"/>
  <c r="I3784" i="5"/>
  <c r="I3783" i="5"/>
  <c r="I3782" i="5"/>
  <c r="I3781" i="5"/>
  <c r="I3780" i="5"/>
  <c r="I3779" i="5"/>
  <c r="I3778" i="5"/>
  <c r="I3777" i="5"/>
  <c r="I3776" i="5"/>
  <c r="I3775" i="5"/>
  <c r="I3774" i="5"/>
  <c r="I3773" i="5"/>
  <c r="I3772" i="5"/>
  <c r="I3771" i="5"/>
  <c r="I3770" i="5"/>
  <c r="I3769" i="5"/>
  <c r="I3768" i="5"/>
  <c r="I3767" i="5"/>
  <c r="I3766" i="5"/>
  <c r="I3765" i="5"/>
  <c r="I3764" i="5"/>
  <c r="I3763" i="5"/>
  <c r="I3762" i="5"/>
  <c r="I3761" i="5"/>
  <c r="I3760" i="5"/>
  <c r="I3759" i="5"/>
  <c r="I3758" i="5"/>
  <c r="I3757" i="5"/>
  <c r="I3756" i="5"/>
  <c r="I3755" i="5"/>
  <c r="I3754" i="5"/>
  <c r="I3753" i="5"/>
  <c r="I3752" i="5"/>
  <c r="I3751" i="5"/>
  <c r="I3750" i="5"/>
  <c r="I3749" i="5"/>
  <c r="I3748" i="5"/>
  <c r="I3747" i="5"/>
  <c r="I3746" i="5"/>
  <c r="I3745" i="5"/>
  <c r="I3744" i="5"/>
  <c r="I3743" i="5"/>
  <c r="I3742" i="5"/>
  <c r="I3741" i="5"/>
  <c r="I3740" i="5"/>
  <c r="I3739" i="5"/>
  <c r="I3738" i="5"/>
  <c r="I3737" i="5"/>
  <c r="I3736" i="5"/>
  <c r="I3735" i="5"/>
  <c r="I3734" i="5"/>
  <c r="I3733" i="5"/>
  <c r="I3732" i="5"/>
  <c r="I3731" i="5"/>
  <c r="I3730" i="5"/>
  <c r="I3729" i="5"/>
  <c r="I3728" i="5"/>
  <c r="I3727" i="5"/>
  <c r="I3726" i="5"/>
  <c r="I3725" i="5"/>
  <c r="I3724" i="5"/>
  <c r="I3723" i="5"/>
  <c r="I3722" i="5"/>
  <c r="I3721" i="5"/>
  <c r="I3720" i="5"/>
  <c r="I3719" i="5"/>
  <c r="I3718" i="5"/>
  <c r="I3717" i="5"/>
  <c r="I3716" i="5"/>
  <c r="I3715" i="5"/>
  <c r="I3714" i="5"/>
  <c r="I3713" i="5"/>
  <c r="I3712" i="5"/>
  <c r="I3711" i="5"/>
  <c r="I3710" i="5"/>
  <c r="I3709" i="5"/>
  <c r="I3708" i="5"/>
  <c r="I3707" i="5"/>
  <c r="I3706" i="5"/>
  <c r="I3705" i="5"/>
  <c r="I3704" i="5"/>
  <c r="I3703" i="5"/>
  <c r="I3702" i="5"/>
  <c r="I3701" i="5"/>
  <c r="I3700" i="5"/>
  <c r="I3699" i="5"/>
  <c r="I3698" i="5"/>
  <c r="I3697" i="5"/>
  <c r="I3696" i="5"/>
  <c r="I3695" i="5"/>
  <c r="I3694" i="5"/>
  <c r="I3693" i="5"/>
  <c r="I3692" i="5"/>
  <c r="I3691" i="5"/>
  <c r="I3690" i="5"/>
  <c r="I3689" i="5"/>
  <c r="I3688" i="5"/>
  <c r="I3687" i="5"/>
  <c r="I3686" i="5"/>
  <c r="I3685" i="5"/>
  <c r="I3684" i="5"/>
  <c r="I3683" i="5"/>
  <c r="I3682" i="5"/>
  <c r="I3681" i="5"/>
  <c r="I3680" i="5"/>
  <c r="I3679" i="5"/>
  <c r="I3678" i="5"/>
  <c r="I3677" i="5"/>
  <c r="I3676" i="5"/>
  <c r="I3675" i="5"/>
  <c r="I3674" i="5"/>
  <c r="I3673" i="5"/>
  <c r="I3672" i="5"/>
  <c r="I3671" i="5"/>
  <c r="I3670" i="5"/>
  <c r="I3669" i="5"/>
  <c r="I3668" i="5"/>
  <c r="I3667" i="5"/>
  <c r="I3666" i="5"/>
  <c r="I3665" i="5"/>
  <c r="I3664" i="5"/>
  <c r="I3663" i="5"/>
  <c r="I3662" i="5"/>
  <c r="I3661" i="5"/>
  <c r="I3660" i="5"/>
  <c r="I3659" i="5"/>
  <c r="I3658" i="5"/>
  <c r="I3657" i="5"/>
  <c r="I3656" i="5"/>
  <c r="I3655" i="5"/>
  <c r="I3654" i="5"/>
  <c r="I3653" i="5"/>
  <c r="I3652" i="5"/>
  <c r="I3651" i="5"/>
  <c r="I3650" i="5"/>
  <c r="I3649" i="5"/>
  <c r="I3648" i="5"/>
  <c r="I3647" i="5"/>
  <c r="I3646" i="5"/>
  <c r="I3645" i="5"/>
  <c r="I3644" i="5"/>
  <c r="I3643" i="5"/>
  <c r="I3642" i="5"/>
  <c r="I3641" i="5"/>
  <c r="I3640" i="5"/>
  <c r="I3639" i="5"/>
  <c r="I3638" i="5"/>
  <c r="I3637" i="5"/>
  <c r="I3636" i="5"/>
  <c r="I3635" i="5"/>
  <c r="I3634" i="5"/>
  <c r="I3633" i="5"/>
  <c r="I3632" i="5"/>
  <c r="I3631" i="5"/>
  <c r="I3630" i="5"/>
  <c r="I3629" i="5"/>
  <c r="I3628" i="5"/>
  <c r="I3627" i="5"/>
  <c r="I3626" i="5"/>
  <c r="I3625" i="5"/>
  <c r="I3624" i="5"/>
  <c r="I3623" i="5"/>
  <c r="I3622" i="5"/>
  <c r="I3621" i="5"/>
  <c r="I3620" i="5"/>
  <c r="I3619" i="5"/>
  <c r="I3618" i="5"/>
  <c r="I3617" i="5"/>
  <c r="I3616" i="5"/>
  <c r="I3615" i="5"/>
  <c r="I3614" i="5"/>
  <c r="I3613" i="5"/>
  <c r="I3612" i="5"/>
  <c r="I3611" i="5"/>
  <c r="I3610" i="5"/>
  <c r="I3609" i="5"/>
  <c r="I3608" i="5"/>
  <c r="I3607" i="5"/>
  <c r="I3606" i="5"/>
  <c r="I3605" i="5"/>
  <c r="I3604" i="5"/>
  <c r="I3603" i="5"/>
  <c r="I3602" i="5"/>
  <c r="I3601" i="5"/>
  <c r="I3600" i="5"/>
  <c r="I3599" i="5"/>
  <c r="I3598" i="5"/>
  <c r="I3597" i="5"/>
  <c r="I3596" i="5"/>
  <c r="I3595" i="5"/>
  <c r="I3594" i="5"/>
  <c r="I3593" i="5"/>
  <c r="I3592" i="5"/>
  <c r="I3591" i="5"/>
  <c r="I3590" i="5"/>
  <c r="I3589" i="5"/>
  <c r="I3588" i="5"/>
  <c r="I3587" i="5"/>
  <c r="I3586" i="5"/>
  <c r="I3585" i="5"/>
  <c r="I3584" i="5"/>
  <c r="I3583" i="5"/>
  <c r="I3582" i="5"/>
  <c r="I3581" i="5"/>
  <c r="I3580" i="5"/>
  <c r="I3579" i="5"/>
  <c r="I3578" i="5"/>
  <c r="I3577" i="5"/>
  <c r="I3576" i="5"/>
  <c r="I3575" i="5"/>
  <c r="I3574" i="5"/>
  <c r="I3573" i="5"/>
  <c r="I3572" i="5"/>
  <c r="I3571" i="5"/>
  <c r="I3570" i="5"/>
  <c r="I3569" i="5"/>
  <c r="I3568" i="5"/>
  <c r="I3567" i="5"/>
  <c r="I3566" i="5"/>
  <c r="I3565" i="5"/>
  <c r="I3564" i="5"/>
  <c r="I3563" i="5"/>
  <c r="I3562" i="5"/>
  <c r="I3561" i="5"/>
  <c r="I3560" i="5"/>
  <c r="I3559" i="5"/>
  <c r="I3558" i="5"/>
  <c r="I3557" i="5"/>
  <c r="I3556" i="5"/>
  <c r="I3555" i="5"/>
  <c r="I3554" i="5"/>
  <c r="I3553" i="5"/>
  <c r="I3552" i="5"/>
  <c r="I3551" i="5"/>
  <c r="I3550" i="5"/>
  <c r="I3549" i="5"/>
  <c r="I3548" i="5"/>
  <c r="I3547" i="5"/>
  <c r="I3546" i="5"/>
  <c r="I3545" i="5"/>
  <c r="I3544" i="5"/>
  <c r="I3543" i="5"/>
  <c r="I3542" i="5"/>
  <c r="I3541" i="5"/>
  <c r="I3540" i="5"/>
  <c r="I3539" i="5"/>
  <c r="I3538" i="5"/>
  <c r="I3537" i="5"/>
  <c r="I3536" i="5"/>
  <c r="I3535" i="5"/>
  <c r="I3534" i="5"/>
  <c r="I3533" i="5"/>
  <c r="I3532" i="5"/>
  <c r="I3531" i="5"/>
  <c r="I3530" i="5"/>
  <c r="I3529" i="5"/>
  <c r="I3528" i="5"/>
  <c r="I3527" i="5"/>
  <c r="I3526" i="5"/>
  <c r="I3525" i="5"/>
  <c r="I3524" i="5"/>
  <c r="I3523" i="5"/>
  <c r="I3522" i="5"/>
  <c r="I3521" i="5"/>
  <c r="I3520" i="5"/>
  <c r="I3519" i="5"/>
  <c r="I3518" i="5"/>
  <c r="I3517" i="5"/>
  <c r="I3516" i="5"/>
  <c r="I3515" i="5"/>
  <c r="I3514" i="5"/>
  <c r="I3513" i="5"/>
  <c r="I3512" i="5"/>
  <c r="I3511" i="5"/>
  <c r="I3510" i="5"/>
  <c r="I3509" i="5"/>
  <c r="I3508" i="5"/>
  <c r="I3507" i="5"/>
  <c r="I3506" i="5"/>
  <c r="I3505" i="5"/>
  <c r="I3504" i="5"/>
  <c r="I3503" i="5"/>
  <c r="I3502" i="5"/>
  <c r="I3501" i="5"/>
  <c r="I3500" i="5"/>
  <c r="I3499" i="5"/>
  <c r="I3498" i="5"/>
  <c r="I3497" i="5"/>
  <c r="I3496" i="5"/>
  <c r="I3495" i="5"/>
  <c r="I3494" i="5"/>
  <c r="I3493" i="5"/>
  <c r="I3492" i="5"/>
  <c r="I3491" i="5"/>
  <c r="I3490" i="5"/>
  <c r="I3489" i="5"/>
  <c r="I3488" i="5"/>
  <c r="I3487" i="5"/>
  <c r="I3486" i="5"/>
  <c r="I3485" i="5"/>
  <c r="I3484" i="5"/>
  <c r="I3483" i="5"/>
  <c r="I3482" i="5"/>
  <c r="I3481" i="5"/>
  <c r="I3480" i="5"/>
  <c r="I3479" i="5"/>
  <c r="I3478" i="5"/>
  <c r="I3477" i="5"/>
  <c r="I3476" i="5"/>
  <c r="I3475" i="5"/>
  <c r="I3474" i="5"/>
  <c r="I3473" i="5"/>
  <c r="I3472" i="5"/>
  <c r="I3471" i="5"/>
  <c r="I3470" i="5"/>
  <c r="I3469" i="5"/>
  <c r="I3468" i="5"/>
  <c r="I3467" i="5"/>
  <c r="I3466" i="5"/>
  <c r="I3465" i="5"/>
  <c r="I3464" i="5"/>
  <c r="I3463" i="5"/>
  <c r="I3462" i="5"/>
  <c r="I3461" i="5"/>
  <c r="I3460" i="5"/>
  <c r="I3459" i="5"/>
  <c r="I3458" i="5"/>
  <c r="I3457" i="5"/>
  <c r="I3456" i="5"/>
  <c r="I3455" i="5"/>
  <c r="I3454" i="5"/>
  <c r="I3453" i="5"/>
  <c r="I3452" i="5"/>
  <c r="I3451" i="5"/>
  <c r="I3450" i="5"/>
  <c r="I3449" i="5"/>
  <c r="I3448" i="5"/>
  <c r="I3447" i="5"/>
  <c r="I3446" i="5"/>
  <c r="I3445" i="5"/>
  <c r="I3444" i="5"/>
  <c r="I3443" i="5"/>
  <c r="I3442" i="5"/>
  <c r="I3441" i="5"/>
  <c r="I3440" i="5"/>
  <c r="I3439" i="5"/>
  <c r="I3438" i="5"/>
  <c r="I3437" i="5"/>
  <c r="I3436" i="5"/>
  <c r="I3435" i="5"/>
  <c r="I3434" i="5"/>
  <c r="I3433" i="5"/>
  <c r="I3432" i="5"/>
  <c r="I3431" i="5"/>
  <c r="I3430" i="5"/>
  <c r="I3429" i="5"/>
  <c r="I3428" i="5"/>
  <c r="I3427" i="5"/>
  <c r="I3426" i="5"/>
  <c r="I3425" i="5"/>
  <c r="I3424" i="5"/>
  <c r="I3423" i="5"/>
  <c r="I3422" i="5"/>
  <c r="I3421" i="5"/>
  <c r="I3420" i="5"/>
  <c r="I3419" i="5"/>
  <c r="I3418" i="5"/>
  <c r="I3417" i="5"/>
  <c r="I3416" i="5"/>
  <c r="I3415" i="5"/>
  <c r="I3414" i="5"/>
  <c r="I3413" i="5"/>
  <c r="I3412" i="5"/>
  <c r="I3411" i="5"/>
  <c r="I3410" i="5"/>
  <c r="I3409" i="5"/>
  <c r="I3408" i="5"/>
  <c r="I3407" i="5"/>
  <c r="I3406" i="5"/>
  <c r="I3405" i="5"/>
  <c r="I3404" i="5"/>
  <c r="I3403" i="5"/>
  <c r="I3402" i="5"/>
  <c r="I3401" i="5"/>
  <c r="I3400" i="5"/>
  <c r="I3399" i="5"/>
  <c r="I3398" i="5"/>
  <c r="I3397" i="5"/>
  <c r="I3396" i="5"/>
  <c r="I3395" i="5"/>
  <c r="I3394" i="5"/>
  <c r="I3393" i="5"/>
  <c r="I3392" i="5"/>
  <c r="I3391" i="5"/>
  <c r="I3390" i="5"/>
  <c r="I3389" i="5"/>
  <c r="I3388" i="5"/>
  <c r="I3387" i="5"/>
  <c r="I3386" i="5"/>
  <c r="I3385" i="5"/>
  <c r="I3384" i="5"/>
  <c r="I3383" i="5"/>
  <c r="I3382" i="5"/>
  <c r="I3381" i="5"/>
  <c r="I3380" i="5"/>
  <c r="I3379" i="5"/>
  <c r="I3378" i="5"/>
  <c r="I3377" i="5"/>
  <c r="I3376" i="5"/>
  <c r="I3375" i="5"/>
  <c r="I3374" i="5"/>
  <c r="I3373" i="5"/>
  <c r="I3372" i="5"/>
  <c r="I3371" i="5"/>
  <c r="I3370" i="5"/>
  <c r="I3369" i="5"/>
  <c r="I3368" i="5"/>
  <c r="I3367" i="5"/>
  <c r="I3366" i="5"/>
  <c r="I3365" i="5"/>
  <c r="I3364" i="5"/>
  <c r="I3363" i="5"/>
  <c r="I3362" i="5"/>
  <c r="I3361" i="5"/>
  <c r="I3360" i="5"/>
  <c r="I3359" i="5"/>
  <c r="I3358" i="5"/>
  <c r="I3357" i="5"/>
  <c r="I3356" i="5"/>
  <c r="I3355" i="5"/>
  <c r="I3354" i="5"/>
  <c r="I3353" i="5"/>
  <c r="I3352" i="5"/>
  <c r="I3351" i="5"/>
  <c r="I3350" i="5"/>
  <c r="I3349" i="5"/>
  <c r="I3348" i="5"/>
  <c r="I3347" i="5"/>
  <c r="I3346" i="5"/>
  <c r="I3345" i="5"/>
  <c r="I3344" i="5"/>
  <c r="I3343" i="5"/>
  <c r="I3342" i="5"/>
  <c r="I3341" i="5"/>
  <c r="I3340" i="5"/>
  <c r="I3339" i="5"/>
  <c r="I3338" i="5"/>
  <c r="I3337" i="5"/>
  <c r="I3336" i="5"/>
  <c r="I3335" i="5"/>
  <c r="I3334" i="5"/>
  <c r="I3333" i="5"/>
  <c r="I3332" i="5"/>
  <c r="I3331" i="5"/>
  <c r="I3330" i="5"/>
  <c r="I3329" i="5"/>
  <c r="I3328" i="5"/>
  <c r="I3327" i="5"/>
  <c r="I3326" i="5"/>
  <c r="I3325" i="5"/>
  <c r="I3324" i="5"/>
  <c r="I3323" i="5"/>
  <c r="I3322" i="5"/>
  <c r="I3321" i="5"/>
  <c r="I3320" i="5"/>
  <c r="I3319" i="5"/>
  <c r="I3318" i="5"/>
  <c r="I3317" i="5"/>
  <c r="I3316" i="5"/>
  <c r="I3315" i="5"/>
  <c r="I3314" i="5"/>
  <c r="I3313" i="5"/>
  <c r="I3312" i="5"/>
  <c r="I3311" i="5"/>
  <c r="I3310" i="5"/>
  <c r="I3309" i="5"/>
  <c r="I3308" i="5"/>
  <c r="I3307" i="5"/>
  <c r="I3306" i="5"/>
  <c r="I3305" i="5"/>
  <c r="I3304" i="5"/>
  <c r="I3303" i="5"/>
  <c r="I3302" i="5"/>
  <c r="I3301" i="5"/>
  <c r="I3300" i="5"/>
  <c r="I3299" i="5"/>
  <c r="I3298" i="5"/>
  <c r="I3297" i="5"/>
  <c r="I3296" i="5"/>
  <c r="I3295" i="5"/>
  <c r="I3294" i="5"/>
  <c r="I3293" i="5"/>
  <c r="I3292" i="5"/>
  <c r="I3291" i="5"/>
  <c r="I3290" i="5"/>
  <c r="I3289" i="5"/>
  <c r="I3288" i="5"/>
  <c r="I3287" i="5"/>
  <c r="I3286" i="5"/>
  <c r="I3285" i="5"/>
  <c r="I3284" i="5"/>
  <c r="I3283" i="5"/>
  <c r="I3282" i="5"/>
  <c r="I3281" i="5"/>
  <c r="I3280" i="5"/>
  <c r="I3279" i="5"/>
  <c r="I3278" i="5"/>
  <c r="I3277" i="5"/>
  <c r="I3276" i="5"/>
  <c r="I3275" i="5"/>
  <c r="I3274" i="5"/>
  <c r="I3273" i="5"/>
  <c r="I3272" i="5"/>
  <c r="I3271" i="5"/>
  <c r="I3270" i="5"/>
  <c r="I3269" i="5"/>
  <c r="I3268" i="5"/>
  <c r="I3267" i="5"/>
  <c r="I3266" i="5"/>
  <c r="I3265" i="5"/>
  <c r="I3264" i="5"/>
  <c r="I3263" i="5"/>
  <c r="I3262" i="5"/>
  <c r="I3261" i="5"/>
  <c r="I3260" i="5"/>
  <c r="I3259" i="5"/>
  <c r="I3258" i="5"/>
  <c r="I3257" i="5"/>
  <c r="I3256" i="5"/>
  <c r="I3255" i="5"/>
  <c r="I3254" i="5"/>
  <c r="I3253" i="5"/>
  <c r="I3252" i="5"/>
  <c r="I3251" i="5"/>
  <c r="I3250" i="5"/>
  <c r="I3249" i="5"/>
  <c r="I3248" i="5"/>
  <c r="I3247" i="5"/>
  <c r="I3246" i="5"/>
  <c r="I3245" i="5"/>
  <c r="I3244" i="5"/>
  <c r="I3243" i="5"/>
  <c r="I3242" i="5"/>
  <c r="I3241" i="5"/>
  <c r="I3240" i="5"/>
  <c r="I3239" i="5"/>
  <c r="I3238" i="5"/>
  <c r="I3237" i="5"/>
  <c r="I3236" i="5"/>
  <c r="I3235" i="5"/>
  <c r="I3234" i="5"/>
  <c r="I3233" i="5"/>
  <c r="I3232" i="5"/>
  <c r="I3231" i="5"/>
  <c r="I3230" i="5"/>
  <c r="I3229" i="5"/>
  <c r="I3228" i="5"/>
  <c r="I3227" i="5"/>
  <c r="I3226" i="5"/>
  <c r="I3225" i="5"/>
  <c r="I3224" i="5"/>
  <c r="I3223" i="5"/>
  <c r="I3222" i="5"/>
  <c r="I3221" i="5"/>
  <c r="I3220" i="5"/>
  <c r="I3219" i="5"/>
  <c r="I3218" i="5"/>
  <c r="I3217" i="5"/>
  <c r="I3216" i="5"/>
  <c r="I3215" i="5"/>
  <c r="I3214" i="5"/>
  <c r="I3213" i="5"/>
  <c r="I3212" i="5"/>
  <c r="I3211" i="5"/>
  <c r="I3210" i="5"/>
  <c r="I3209" i="5"/>
  <c r="I3208" i="5"/>
  <c r="I3207" i="5"/>
  <c r="I3206" i="5"/>
  <c r="I3205" i="5"/>
  <c r="I3204" i="5"/>
  <c r="I3203" i="5"/>
  <c r="I3202" i="5"/>
  <c r="I3201" i="5"/>
  <c r="I3200" i="5"/>
  <c r="I3199" i="5"/>
  <c r="I3198" i="5"/>
  <c r="I3197" i="5"/>
  <c r="I3196" i="5"/>
  <c r="I3195" i="5"/>
  <c r="I3194" i="5"/>
  <c r="I3193" i="5"/>
  <c r="I3192" i="5"/>
  <c r="I3191" i="5"/>
  <c r="I3190" i="5"/>
  <c r="I3189" i="5"/>
  <c r="I3188" i="5"/>
  <c r="I3187" i="5"/>
  <c r="I3186" i="5"/>
  <c r="I3185" i="5"/>
  <c r="I3184" i="5"/>
  <c r="I3183" i="5"/>
  <c r="I3182" i="5"/>
  <c r="I3181" i="5"/>
  <c r="I3180" i="5"/>
  <c r="I3179" i="5"/>
  <c r="I3178" i="5"/>
  <c r="I3177" i="5"/>
  <c r="I3176" i="5"/>
  <c r="I3175" i="5"/>
  <c r="I3174" i="5"/>
  <c r="I3173" i="5"/>
  <c r="I3172" i="5"/>
  <c r="I3171" i="5"/>
  <c r="I3170" i="5"/>
  <c r="I3169" i="5"/>
  <c r="I3168" i="5"/>
  <c r="I3167" i="5"/>
  <c r="I3166" i="5"/>
  <c r="I3165" i="5"/>
  <c r="I3164" i="5"/>
  <c r="I3163" i="5"/>
  <c r="I3162" i="5"/>
  <c r="I3161" i="5"/>
  <c r="I3160" i="5"/>
  <c r="I3159" i="5"/>
  <c r="I3158" i="5"/>
  <c r="I3157" i="5"/>
  <c r="I3156" i="5"/>
  <c r="I3155" i="5"/>
  <c r="I3154" i="5"/>
  <c r="I3153" i="5"/>
  <c r="I3152" i="5"/>
  <c r="I3151" i="5"/>
  <c r="I3150" i="5"/>
  <c r="I3149" i="5"/>
  <c r="I3148" i="5"/>
  <c r="I3147" i="5"/>
  <c r="I3146" i="5"/>
  <c r="I3145" i="5"/>
  <c r="I3144" i="5"/>
  <c r="I3143" i="5"/>
  <c r="I3142" i="5"/>
  <c r="I3141" i="5"/>
  <c r="I3140" i="5"/>
  <c r="I3139" i="5"/>
  <c r="I3138" i="5"/>
  <c r="I3137" i="5"/>
  <c r="I3136" i="5"/>
  <c r="I3135" i="5"/>
  <c r="I3134" i="5"/>
  <c r="I3133" i="5"/>
  <c r="I3132" i="5"/>
  <c r="I3131" i="5"/>
  <c r="I3130" i="5"/>
  <c r="I3129" i="5"/>
  <c r="I3128" i="5"/>
  <c r="I3127" i="5"/>
  <c r="I3126" i="5"/>
  <c r="I3125" i="5"/>
  <c r="I3124" i="5"/>
  <c r="I3123" i="5"/>
  <c r="I3122" i="5"/>
  <c r="I3121" i="5"/>
  <c r="I3120" i="5"/>
  <c r="I3119" i="5"/>
  <c r="I3118" i="5"/>
  <c r="I3117" i="5"/>
  <c r="I3116" i="5"/>
  <c r="I3115" i="5"/>
  <c r="I3114" i="5"/>
  <c r="I3113" i="5"/>
  <c r="I3112" i="5"/>
  <c r="I3111" i="5"/>
  <c r="I3110" i="5"/>
  <c r="I3109" i="5"/>
  <c r="I3108" i="5"/>
  <c r="I3107" i="5"/>
  <c r="I3106" i="5"/>
  <c r="I3105" i="5"/>
  <c r="I3104" i="5"/>
  <c r="I3103" i="5"/>
  <c r="I3102" i="5"/>
  <c r="I3101" i="5"/>
  <c r="I3100" i="5"/>
  <c r="I3099" i="5"/>
  <c r="I3098" i="5"/>
  <c r="I3097" i="5"/>
  <c r="I3096" i="5"/>
  <c r="I3095" i="5"/>
  <c r="I3094" i="5"/>
  <c r="I3093" i="5"/>
  <c r="I3092" i="5"/>
  <c r="I3091" i="5"/>
  <c r="I3090" i="5"/>
  <c r="I3089" i="5"/>
  <c r="I3088" i="5"/>
  <c r="I3087" i="5"/>
  <c r="I3086" i="5"/>
  <c r="I3085" i="5"/>
  <c r="I3084" i="5"/>
  <c r="I3083" i="5"/>
  <c r="I3082" i="5"/>
  <c r="I3081" i="5"/>
  <c r="I3080" i="5"/>
  <c r="I3079" i="5"/>
  <c r="I3078" i="5"/>
  <c r="I3077" i="5"/>
  <c r="I3076" i="5"/>
  <c r="I3075" i="5"/>
  <c r="I3074" i="5"/>
  <c r="I3073" i="5"/>
  <c r="I3072" i="5"/>
  <c r="I3071" i="5"/>
  <c r="I3070" i="5"/>
  <c r="I3069" i="5"/>
  <c r="I3068" i="5"/>
  <c r="I3067" i="5"/>
  <c r="I3066" i="5"/>
  <c r="I3065" i="5"/>
  <c r="I3064" i="5"/>
  <c r="I3063" i="5"/>
  <c r="I3062" i="5"/>
  <c r="I3061" i="5"/>
  <c r="I3060" i="5"/>
  <c r="I3059" i="5"/>
  <c r="I3058" i="5"/>
  <c r="I3057" i="5"/>
  <c r="I3056" i="5"/>
  <c r="I3055" i="5"/>
  <c r="I3054" i="5"/>
  <c r="I3053" i="5"/>
  <c r="I3052" i="5"/>
  <c r="I3051" i="5"/>
  <c r="I3050" i="5"/>
  <c r="I3049" i="5"/>
  <c r="I3048" i="5"/>
  <c r="I3047" i="5"/>
  <c r="I3046" i="5"/>
  <c r="I3045" i="5"/>
  <c r="I3044" i="5"/>
  <c r="I3043" i="5"/>
  <c r="I3042" i="5"/>
  <c r="I3041" i="5"/>
  <c r="I3040" i="5"/>
  <c r="I3039" i="5"/>
  <c r="I3038" i="5"/>
  <c r="I3037" i="5"/>
  <c r="I3036" i="5"/>
  <c r="I3035" i="5"/>
  <c r="I3034" i="5"/>
  <c r="I3033" i="5"/>
  <c r="I3032" i="5"/>
  <c r="I3031" i="5"/>
  <c r="I3030" i="5"/>
  <c r="I3029" i="5"/>
  <c r="I3028" i="5"/>
  <c r="I3027" i="5"/>
  <c r="I3026" i="5"/>
  <c r="I3025" i="5"/>
  <c r="I3024" i="5"/>
  <c r="I3023" i="5"/>
  <c r="I3022" i="5"/>
  <c r="I3021" i="5"/>
  <c r="I3020" i="5"/>
  <c r="I3019" i="5"/>
  <c r="I3018" i="5"/>
  <c r="I3017" i="5"/>
  <c r="I3016" i="5"/>
  <c r="I3015" i="5"/>
  <c r="I3014" i="5"/>
  <c r="I3013" i="5"/>
  <c r="I3012" i="5"/>
  <c r="I3011" i="5"/>
  <c r="I3010" i="5"/>
  <c r="I3009" i="5"/>
  <c r="I3008" i="5"/>
  <c r="I3007" i="5"/>
  <c r="I3006" i="5"/>
  <c r="I3005" i="5"/>
  <c r="I3004" i="5"/>
  <c r="I3003" i="5"/>
  <c r="I3002" i="5"/>
  <c r="I3001" i="5"/>
  <c r="I3000" i="5"/>
  <c r="I2999" i="5"/>
  <c r="I2998" i="5"/>
  <c r="I2997" i="5"/>
  <c r="I2996" i="5"/>
  <c r="I2995" i="5"/>
  <c r="I2994" i="5"/>
  <c r="I2993" i="5"/>
  <c r="I2992" i="5"/>
  <c r="I2991" i="5"/>
  <c r="I2990" i="5"/>
  <c r="I2989" i="5"/>
  <c r="I2988" i="5"/>
  <c r="I2987" i="5"/>
  <c r="I2986" i="5"/>
  <c r="I2985" i="5"/>
  <c r="I2984" i="5"/>
  <c r="I2983" i="5"/>
  <c r="I2982" i="5"/>
  <c r="I2981" i="5"/>
  <c r="I2980" i="5"/>
  <c r="I2979" i="5"/>
  <c r="I2978" i="5"/>
  <c r="I2977" i="5"/>
  <c r="I2976" i="5"/>
  <c r="I2975" i="5"/>
  <c r="I2974" i="5"/>
  <c r="I2973" i="5"/>
  <c r="I2972" i="5"/>
  <c r="I2971" i="5"/>
  <c r="I2970" i="5"/>
  <c r="I2969" i="5"/>
  <c r="I2968" i="5"/>
  <c r="I2967" i="5"/>
  <c r="I2966" i="5"/>
  <c r="I2965" i="5"/>
  <c r="I2964" i="5"/>
  <c r="I2963" i="5"/>
  <c r="I2962" i="5"/>
  <c r="I2961" i="5"/>
  <c r="I2960" i="5"/>
  <c r="I2959" i="5"/>
  <c r="I2958" i="5"/>
  <c r="I2957" i="5"/>
  <c r="I2956" i="5"/>
  <c r="I2955" i="5"/>
  <c r="I2954" i="5"/>
  <c r="I2953" i="5"/>
  <c r="I2952" i="5"/>
  <c r="I2951" i="5"/>
  <c r="I2950" i="5"/>
  <c r="I2949" i="5"/>
  <c r="I2948" i="5"/>
  <c r="I2947" i="5"/>
  <c r="I2946" i="5"/>
  <c r="I2945" i="5"/>
  <c r="I2944" i="5"/>
  <c r="I2943" i="5"/>
  <c r="I2942" i="5"/>
  <c r="I2941" i="5"/>
  <c r="I2940" i="5"/>
  <c r="I2939" i="5"/>
  <c r="I2938" i="5"/>
  <c r="I2937" i="5"/>
  <c r="I2936" i="5"/>
  <c r="I2935" i="5"/>
  <c r="I2934" i="5"/>
  <c r="I2933" i="5"/>
  <c r="I2932" i="5"/>
  <c r="I2931" i="5"/>
  <c r="I2930" i="5"/>
  <c r="I2929" i="5"/>
  <c r="I2928" i="5"/>
  <c r="I2927" i="5"/>
  <c r="I2926" i="5"/>
  <c r="I2925" i="5"/>
  <c r="I2924" i="5"/>
  <c r="I2923" i="5"/>
  <c r="I2922" i="5"/>
  <c r="I2921" i="5"/>
  <c r="I2920" i="5"/>
  <c r="I2919" i="5"/>
  <c r="I2918" i="5"/>
  <c r="I2917" i="5"/>
  <c r="I2916" i="5"/>
  <c r="I2915" i="5"/>
  <c r="I2914" i="5"/>
  <c r="I2913" i="5"/>
  <c r="I2912" i="5"/>
  <c r="I2911" i="5"/>
  <c r="I2910" i="5"/>
  <c r="I2909" i="5"/>
  <c r="I2908" i="5"/>
  <c r="I2907" i="5"/>
  <c r="I2906" i="5"/>
  <c r="I2905" i="5"/>
  <c r="I2904" i="5"/>
  <c r="I2903" i="5"/>
  <c r="I2902" i="5"/>
  <c r="I2901" i="5"/>
  <c r="I2900" i="5"/>
  <c r="I2899" i="5"/>
  <c r="I2898" i="5"/>
  <c r="I2897" i="5"/>
  <c r="I2896" i="5"/>
  <c r="I2895" i="5"/>
  <c r="I2894" i="5"/>
  <c r="I2893" i="5"/>
  <c r="I2892" i="5"/>
  <c r="I2891" i="5"/>
  <c r="I2890" i="5"/>
  <c r="I2889" i="5"/>
  <c r="I2888" i="5"/>
  <c r="I2887" i="5"/>
  <c r="I2886" i="5"/>
  <c r="I2885" i="5"/>
  <c r="I2884" i="5"/>
  <c r="I2883" i="5"/>
  <c r="I2882" i="5"/>
  <c r="I2881" i="5"/>
  <c r="I2880" i="5"/>
  <c r="I2879" i="5"/>
  <c r="I2878" i="5"/>
  <c r="I2877" i="5"/>
  <c r="I2876" i="5"/>
  <c r="I2875" i="5"/>
  <c r="I2874" i="5"/>
  <c r="I2873" i="5"/>
  <c r="I2872" i="5"/>
  <c r="I2871" i="5"/>
  <c r="I2870" i="5"/>
  <c r="I2869" i="5"/>
  <c r="I2868" i="5"/>
  <c r="I2867" i="5"/>
  <c r="I2866" i="5"/>
  <c r="I2865" i="5"/>
  <c r="I2864" i="5"/>
  <c r="I2863" i="5"/>
  <c r="I2862" i="5"/>
  <c r="I2861" i="5"/>
  <c r="I2860" i="5"/>
  <c r="I2859" i="5"/>
  <c r="I2858" i="5"/>
  <c r="I2857" i="5"/>
  <c r="I2856" i="5"/>
  <c r="I2855" i="5"/>
  <c r="I2854" i="5"/>
  <c r="I2853" i="5"/>
  <c r="I2852" i="5"/>
  <c r="I2851" i="5"/>
  <c r="I2850" i="5"/>
  <c r="I2849" i="5"/>
  <c r="I2848" i="5"/>
  <c r="I2847" i="5"/>
  <c r="I2846" i="5"/>
  <c r="I2845" i="5"/>
  <c r="I2844" i="5"/>
  <c r="I2843" i="5"/>
  <c r="I2842" i="5"/>
  <c r="I2841" i="5"/>
  <c r="I2840" i="5"/>
  <c r="I2839" i="5"/>
  <c r="I2838" i="5"/>
  <c r="I2837" i="5"/>
  <c r="I2836" i="5"/>
  <c r="I2835" i="5"/>
  <c r="I2834" i="5"/>
  <c r="I2833" i="5"/>
  <c r="I2832" i="5"/>
  <c r="I2831" i="5"/>
  <c r="I2830" i="5"/>
  <c r="I2829" i="5"/>
  <c r="I2828" i="5"/>
  <c r="I2827" i="5"/>
  <c r="I2826" i="5"/>
  <c r="I2825" i="5"/>
  <c r="I2824" i="5"/>
  <c r="I2823" i="5"/>
  <c r="I2822" i="5"/>
  <c r="I2821" i="5"/>
  <c r="I2820" i="5"/>
  <c r="I2819" i="5"/>
  <c r="I2818" i="5"/>
  <c r="I2817" i="5"/>
  <c r="I2816" i="5"/>
  <c r="I2815" i="5"/>
  <c r="I2814" i="5"/>
  <c r="I2813" i="5"/>
  <c r="I2812" i="5"/>
  <c r="I2811" i="5"/>
  <c r="I2810" i="5"/>
  <c r="I2809" i="5"/>
  <c r="I2808" i="5"/>
  <c r="I2807" i="5"/>
  <c r="I2806" i="5"/>
  <c r="I2805" i="5"/>
  <c r="I2804" i="5"/>
  <c r="I2803" i="5"/>
  <c r="I2802" i="5"/>
  <c r="I2801" i="5"/>
  <c r="I2800" i="5"/>
  <c r="I2799" i="5"/>
  <c r="I2798" i="5"/>
  <c r="I2797" i="5"/>
  <c r="I2796" i="5"/>
  <c r="I2795" i="5"/>
  <c r="I2794" i="5"/>
  <c r="I2793" i="5"/>
  <c r="I2792" i="5"/>
  <c r="I2791" i="5"/>
  <c r="I2790" i="5"/>
  <c r="I2789" i="5"/>
  <c r="I2788" i="5"/>
  <c r="I2787" i="5"/>
  <c r="I2786" i="5"/>
  <c r="I2785" i="5"/>
  <c r="I2784" i="5"/>
  <c r="I2783" i="5"/>
  <c r="I2782" i="5"/>
  <c r="I2781" i="5"/>
  <c r="I2780" i="5"/>
  <c r="I2779" i="5"/>
  <c r="I2778" i="5"/>
  <c r="I2777" i="5"/>
  <c r="I2776" i="5"/>
  <c r="I2775" i="5"/>
  <c r="I2774" i="5"/>
  <c r="I2773" i="5"/>
  <c r="I2772" i="5"/>
  <c r="I2771" i="5"/>
  <c r="I2770" i="5"/>
  <c r="I2769" i="5"/>
  <c r="I2768" i="5"/>
  <c r="I2767" i="5"/>
  <c r="I2766" i="5"/>
  <c r="I2765" i="5"/>
  <c r="I2764" i="5"/>
  <c r="I2763" i="5"/>
  <c r="I2762" i="5"/>
  <c r="I2761" i="5"/>
  <c r="I2760" i="5"/>
  <c r="I2759" i="5"/>
  <c r="I2758" i="5"/>
  <c r="I2757" i="5"/>
  <c r="I2756" i="5"/>
  <c r="I2755" i="5"/>
  <c r="I2754" i="5"/>
  <c r="I2753" i="5"/>
  <c r="I2752" i="5"/>
  <c r="I2751" i="5"/>
  <c r="I2750" i="5"/>
  <c r="I2749" i="5"/>
  <c r="I2748" i="5"/>
  <c r="I2747" i="5"/>
  <c r="I2746" i="5"/>
  <c r="I2745" i="5"/>
  <c r="I2744" i="5"/>
  <c r="I2743" i="5"/>
  <c r="I2742" i="5"/>
  <c r="I2741" i="5"/>
  <c r="I2740" i="5"/>
  <c r="I2739" i="5"/>
  <c r="I2738" i="5"/>
  <c r="I2737" i="5"/>
  <c r="I2736" i="5"/>
  <c r="I2735" i="5"/>
  <c r="I2734" i="5"/>
  <c r="I2733" i="5"/>
  <c r="I2732" i="5"/>
  <c r="I2731" i="5"/>
  <c r="I2730" i="5"/>
  <c r="I2729" i="5"/>
  <c r="I2728" i="5"/>
  <c r="I2727" i="5"/>
  <c r="I2726" i="5"/>
  <c r="I2725" i="5"/>
  <c r="I2724" i="5"/>
  <c r="I2723" i="5"/>
  <c r="I2722" i="5"/>
  <c r="I2721" i="5"/>
  <c r="I2720" i="5"/>
  <c r="I2719" i="5"/>
  <c r="I2718" i="5"/>
  <c r="I2717" i="5"/>
  <c r="I2716" i="5"/>
  <c r="I2715" i="5"/>
  <c r="I2714" i="5"/>
  <c r="I2713" i="5"/>
  <c r="I2712" i="5"/>
  <c r="I2711" i="5"/>
  <c r="I2710" i="5"/>
  <c r="I2709" i="5"/>
  <c r="I2708" i="5"/>
  <c r="I2707" i="5"/>
  <c r="I2706" i="5"/>
  <c r="I2705" i="5"/>
  <c r="I2704" i="5"/>
  <c r="I2703" i="5"/>
  <c r="I2702" i="5"/>
  <c r="I2701" i="5"/>
  <c r="I2700" i="5"/>
  <c r="I2699" i="5"/>
  <c r="I2698" i="5"/>
  <c r="I2697" i="5"/>
  <c r="I2696" i="5"/>
  <c r="I2695" i="5"/>
  <c r="I2694" i="5"/>
  <c r="I2693" i="5"/>
  <c r="I2692" i="5"/>
  <c r="I2691" i="5"/>
  <c r="I2690" i="5"/>
  <c r="I2689" i="5"/>
  <c r="I2688" i="5"/>
  <c r="I2687" i="5"/>
  <c r="I2686" i="5"/>
  <c r="I2685" i="5"/>
  <c r="I2684" i="5"/>
  <c r="I2683" i="5"/>
  <c r="I2682" i="5"/>
  <c r="I2681" i="5"/>
  <c r="I2680" i="5"/>
  <c r="I2679" i="5"/>
  <c r="I2678" i="5"/>
  <c r="I2677" i="5"/>
  <c r="I2676" i="5"/>
  <c r="I2675" i="5"/>
  <c r="I2674" i="5"/>
  <c r="I2673" i="5"/>
  <c r="I2672" i="5"/>
  <c r="I2671" i="5"/>
  <c r="I2670" i="5"/>
  <c r="I2669" i="5"/>
  <c r="I2668" i="5"/>
  <c r="I2667" i="5"/>
  <c r="I2666" i="5"/>
  <c r="I2665" i="5"/>
  <c r="I2664" i="5"/>
  <c r="I2663" i="5"/>
  <c r="I2662" i="5"/>
  <c r="I2661" i="5"/>
  <c r="I2660" i="5"/>
  <c r="I2659" i="5"/>
  <c r="I2658" i="5"/>
  <c r="I2657" i="5"/>
  <c r="I2656" i="5"/>
  <c r="I2655" i="5"/>
  <c r="I2654" i="5"/>
  <c r="I2653" i="5"/>
  <c r="I2652" i="5"/>
  <c r="I2651" i="5"/>
  <c r="I2650" i="5"/>
  <c r="I2649" i="5"/>
  <c r="I2648" i="5"/>
  <c r="I2647" i="5"/>
  <c r="I2646" i="5"/>
  <c r="I2645" i="5"/>
  <c r="I2644" i="5"/>
  <c r="I2643" i="5"/>
  <c r="I2642" i="5"/>
  <c r="I2641" i="5"/>
  <c r="I2640" i="5"/>
  <c r="I2639" i="5"/>
  <c r="I2638" i="5"/>
  <c r="I2637" i="5"/>
  <c r="I2636" i="5"/>
  <c r="I2635" i="5"/>
  <c r="I2634" i="5"/>
  <c r="I2633" i="5"/>
  <c r="I2632" i="5"/>
  <c r="I2631" i="5"/>
  <c r="I2630" i="5"/>
  <c r="I2629" i="5"/>
  <c r="I2628" i="5"/>
  <c r="I2627" i="5"/>
  <c r="I2626" i="5"/>
  <c r="I2625" i="5"/>
  <c r="I2624" i="5"/>
  <c r="I2623" i="5"/>
  <c r="I2622" i="5"/>
  <c r="I2621" i="5"/>
  <c r="I2620" i="5"/>
  <c r="I2619" i="5"/>
  <c r="I2618" i="5"/>
  <c r="I2617" i="5"/>
  <c r="I2616" i="5"/>
  <c r="I2615" i="5"/>
  <c r="I2614" i="5"/>
  <c r="I2613" i="5"/>
  <c r="I2612" i="5"/>
  <c r="I2611" i="5"/>
  <c r="I2610" i="5"/>
  <c r="I2609" i="5"/>
  <c r="I2608" i="5"/>
  <c r="I2607" i="5"/>
  <c r="I2606" i="5"/>
  <c r="I2605" i="5"/>
  <c r="I2604" i="5"/>
  <c r="I2603" i="5"/>
  <c r="I2602" i="5"/>
  <c r="I2601" i="5"/>
  <c r="I2600" i="5"/>
  <c r="I2599" i="5"/>
  <c r="I2598" i="5"/>
  <c r="I2597" i="5"/>
  <c r="I2596" i="5"/>
  <c r="I2595" i="5"/>
  <c r="I2594" i="5"/>
  <c r="I2593" i="5"/>
  <c r="I2592" i="5"/>
  <c r="I2591" i="5"/>
  <c r="I2590" i="5"/>
  <c r="I2589" i="5"/>
  <c r="I2588" i="5"/>
  <c r="I2587" i="5"/>
  <c r="I2586" i="5"/>
  <c r="I2585" i="5"/>
  <c r="I2584" i="5"/>
  <c r="I2583" i="5"/>
  <c r="I2582" i="5"/>
  <c r="I2581" i="5"/>
  <c r="I2580" i="5"/>
  <c r="I2579" i="5"/>
  <c r="I2578" i="5"/>
  <c r="I2577" i="5"/>
  <c r="I2576" i="5"/>
  <c r="I2575" i="5"/>
  <c r="I2574" i="5"/>
  <c r="I2573" i="5"/>
  <c r="I2572" i="5"/>
  <c r="I2571" i="5"/>
  <c r="I2570" i="5"/>
  <c r="I2569" i="5"/>
  <c r="I2568" i="5"/>
  <c r="I2567" i="5"/>
  <c r="I2566" i="5"/>
  <c r="I2565" i="5"/>
  <c r="I2564" i="5"/>
  <c r="I2563" i="5"/>
  <c r="I2562" i="5"/>
  <c r="I2561" i="5"/>
  <c r="I2560" i="5"/>
  <c r="I2559" i="5"/>
  <c r="I2558" i="5"/>
  <c r="I2557" i="5"/>
  <c r="I2556" i="5"/>
  <c r="I2555" i="5"/>
  <c r="I2554" i="5"/>
  <c r="I2553" i="5"/>
  <c r="I2552" i="5"/>
  <c r="I2551" i="5"/>
  <c r="I2550" i="5"/>
  <c r="I2549" i="5"/>
  <c r="I2548" i="5"/>
  <c r="I2547" i="5"/>
  <c r="I2546" i="5"/>
  <c r="I2545" i="5"/>
  <c r="I2544" i="5"/>
  <c r="I2543" i="5"/>
  <c r="I2542" i="5"/>
  <c r="I2541" i="5"/>
  <c r="I2540" i="5"/>
  <c r="I2539" i="5"/>
  <c r="I2538" i="5"/>
  <c r="I2537" i="5"/>
  <c r="I2536" i="5"/>
  <c r="I2535" i="5"/>
  <c r="I2534" i="5"/>
  <c r="I2533" i="5"/>
  <c r="I2532" i="5"/>
  <c r="I2531" i="5"/>
  <c r="I2530" i="5"/>
  <c r="I2529" i="5"/>
  <c r="I2528" i="5"/>
  <c r="I2527" i="5"/>
  <c r="I2526" i="5"/>
  <c r="I2525" i="5"/>
  <c r="I2524" i="5"/>
  <c r="I2523" i="5"/>
  <c r="I2522" i="5"/>
  <c r="I2521" i="5"/>
  <c r="I2520" i="5"/>
  <c r="I2519" i="5"/>
  <c r="I2518" i="5"/>
  <c r="I2517" i="5"/>
  <c r="I2516" i="5"/>
  <c r="I2515" i="5"/>
  <c r="I2514" i="5"/>
  <c r="I2513" i="5"/>
  <c r="I2512" i="5"/>
  <c r="I2511" i="5"/>
  <c r="I2510" i="5"/>
  <c r="I2509" i="5"/>
  <c r="I2508" i="5"/>
  <c r="I2507" i="5"/>
  <c r="I2506" i="5"/>
  <c r="I2505" i="5"/>
  <c r="I2504" i="5"/>
  <c r="I2503" i="5"/>
  <c r="I2502" i="5"/>
  <c r="I2501" i="5"/>
  <c r="I2500" i="5"/>
  <c r="I2499" i="5"/>
  <c r="I2498" i="5"/>
  <c r="I2497" i="5"/>
  <c r="I2496" i="5"/>
  <c r="I2495" i="5"/>
  <c r="I2494" i="5"/>
  <c r="I2493" i="5"/>
  <c r="I2492" i="5"/>
  <c r="I2491" i="5"/>
  <c r="I2490" i="5"/>
  <c r="I2489" i="5"/>
  <c r="I2488" i="5"/>
  <c r="I2487" i="5"/>
  <c r="I2486" i="5"/>
  <c r="I2485" i="5"/>
  <c r="I2484" i="5"/>
  <c r="I2483" i="5"/>
  <c r="I2482" i="5"/>
  <c r="I2481" i="5"/>
  <c r="I2480" i="5"/>
  <c r="I2479" i="5"/>
  <c r="I2478" i="5"/>
  <c r="I2477" i="5"/>
  <c r="I2476" i="5"/>
  <c r="I2475" i="5"/>
  <c r="I2474" i="5"/>
  <c r="I2473" i="5"/>
  <c r="I2472" i="5"/>
  <c r="I2471" i="5"/>
  <c r="I2470" i="5"/>
  <c r="I2469" i="5"/>
  <c r="I2468" i="5"/>
  <c r="I2467" i="5"/>
  <c r="I2466" i="5"/>
  <c r="I2465" i="5"/>
  <c r="I2464" i="5"/>
  <c r="I2463" i="5"/>
  <c r="I2462" i="5"/>
  <c r="I2461" i="5"/>
  <c r="I2460" i="5"/>
  <c r="I2459" i="5"/>
  <c r="I2458" i="5"/>
  <c r="I2457" i="5"/>
  <c r="I2456" i="5"/>
  <c r="I2455" i="5"/>
  <c r="I2454" i="5"/>
  <c r="I2453" i="5"/>
  <c r="I2452" i="5"/>
  <c r="I2451" i="5"/>
  <c r="I2450" i="5"/>
  <c r="I2449" i="5"/>
  <c r="I2448" i="5"/>
  <c r="I2447" i="5"/>
  <c r="I2446" i="5"/>
  <c r="I2445" i="5"/>
  <c r="I2444" i="5"/>
  <c r="I2443" i="5"/>
  <c r="I2442" i="5"/>
  <c r="I2441" i="5"/>
  <c r="I2440" i="5"/>
  <c r="I2439" i="5"/>
  <c r="I2438" i="5"/>
  <c r="I2437" i="5"/>
  <c r="I2436" i="5"/>
  <c r="I2435" i="5"/>
  <c r="I2434" i="5"/>
  <c r="I2433" i="5"/>
  <c r="I2432" i="5"/>
  <c r="I2431" i="5"/>
  <c r="I2430" i="5"/>
  <c r="I2429" i="5"/>
  <c r="I2428" i="5"/>
  <c r="I2427" i="5"/>
  <c r="I2426" i="5"/>
  <c r="I2425" i="5"/>
  <c r="I2424" i="5"/>
  <c r="I2423" i="5"/>
  <c r="I2422" i="5"/>
  <c r="I2421" i="5"/>
  <c r="I2420" i="5"/>
  <c r="I2419" i="5"/>
  <c r="I2418" i="5"/>
  <c r="I2417" i="5"/>
  <c r="I2416" i="5"/>
  <c r="I2415" i="5"/>
  <c r="I2414" i="5"/>
  <c r="I2413" i="5"/>
  <c r="I2412" i="5"/>
  <c r="I2411" i="5"/>
  <c r="I2410" i="5"/>
  <c r="I2409" i="5"/>
  <c r="I2408" i="5"/>
  <c r="I2407" i="5"/>
  <c r="I2406" i="5"/>
  <c r="I2405" i="5"/>
  <c r="I2404" i="5"/>
  <c r="I2403" i="5"/>
  <c r="I2402" i="5"/>
  <c r="I2401" i="5"/>
  <c r="I2400" i="5"/>
  <c r="I2399" i="5"/>
  <c r="I2398" i="5"/>
  <c r="I2397" i="5"/>
  <c r="I2396" i="5"/>
  <c r="I2395" i="5"/>
  <c r="I2394" i="5"/>
  <c r="I2393" i="5"/>
  <c r="I2392" i="5"/>
  <c r="I2391" i="5"/>
  <c r="I2390" i="5"/>
  <c r="I2389" i="5"/>
  <c r="I2388" i="5"/>
  <c r="I2387" i="5"/>
  <c r="I2386" i="5"/>
  <c r="I2385" i="5"/>
  <c r="I2384" i="5"/>
  <c r="I2383" i="5"/>
  <c r="I2382" i="5"/>
  <c r="I2381" i="5"/>
  <c r="I2380" i="5"/>
  <c r="I2379" i="5"/>
  <c r="I2378" i="5"/>
  <c r="I2377" i="5"/>
  <c r="I2376" i="5"/>
  <c r="I2375" i="5"/>
  <c r="I2374" i="5"/>
  <c r="I2373" i="5"/>
  <c r="I2372" i="5"/>
  <c r="I2371" i="5"/>
  <c r="I2370" i="5"/>
  <c r="I2369" i="5"/>
  <c r="I2368" i="5"/>
  <c r="I2367" i="5"/>
  <c r="I2366" i="5"/>
  <c r="I2365" i="5"/>
  <c r="I2364" i="5"/>
  <c r="I2363" i="5"/>
  <c r="I2362" i="5"/>
  <c r="I2361" i="5"/>
  <c r="I2360" i="5"/>
  <c r="I2359" i="5"/>
  <c r="I2358" i="5"/>
  <c r="I2357" i="5"/>
  <c r="I2356" i="5"/>
  <c r="I2355" i="5"/>
  <c r="I2354" i="5"/>
  <c r="I2353" i="5"/>
  <c r="I2352" i="5"/>
  <c r="I2351" i="5"/>
  <c r="I2350" i="5"/>
  <c r="I2349" i="5"/>
  <c r="I2348" i="5"/>
  <c r="I2347" i="5"/>
  <c r="I2346" i="5"/>
  <c r="I2345" i="5"/>
  <c r="I2344" i="5"/>
  <c r="I2343" i="5"/>
  <c r="I2342" i="5"/>
  <c r="I2341" i="5"/>
  <c r="I2340" i="5"/>
  <c r="I2339" i="5"/>
  <c r="I2338" i="5"/>
  <c r="I2337" i="5"/>
  <c r="I2336" i="5"/>
  <c r="I2335" i="5"/>
  <c r="I2334" i="5"/>
  <c r="I2333" i="5"/>
  <c r="I2332" i="5"/>
  <c r="I2331" i="5"/>
  <c r="I2330" i="5"/>
  <c r="I2329" i="5"/>
  <c r="I2328" i="5"/>
  <c r="I2327" i="5"/>
  <c r="I2326" i="5"/>
  <c r="I2325" i="5"/>
  <c r="I2324" i="5"/>
  <c r="I2323" i="5"/>
  <c r="I2322" i="5"/>
  <c r="I2321" i="5"/>
  <c r="I2320" i="5"/>
  <c r="I2319" i="5"/>
  <c r="I2318" i="5"/>
  <c r="I2317" i="5"/>
  <c r="I2316" i="5"/>
  <c r="I2315" i="5"/>
  <c r="I2314" i="5"/>
  <c r="I2313" i="5"/>
  <c r="I2312" i="5"/>
  <c r="I2311" i="5"/>
  <c r="I2310" i="5"/>
  <c r="I2309" i="5"/>
  <c r="I2308" i="5"/>
  <c r="I2307" i="5"/>
  <c r="I2306" i="5"/>
  <c r="I2305" i="5"/>
  <c r="I2304" i="5"/>
  <c r="I2303" i="5"/>
  <c r="I2302" i="5"/>
  <c r="I2301" i="5"/>
  <c r="I2300" i="5"/>
  <c r="I2299" i="5"/>
  <c r="I2298" i="5"/>
  <c r="I2297" i="5"/>
  <c r="I2296" i="5"/>
  <c r="I2295" i="5"/>
  <c r="I2294" i="5"/>
  <c r="I2293" i="5"/>
  <c r="I2292" i="5"/>
  <c r="I2291" i="5"/>
  <c r="I2290" i="5"/>
  <c r="I2289" i="5"/>
  <c r="I2288" i="5"/>
  <c r="I2287" i="5"/>
  <c r="I2286" i="5"/>
  <c r="I2285" i="5"/>
  <c r="I2284" i="5"/>
  <c r="I2283" i="5"/>
  <c r="I2282" i="5"/>
  <c r="I2281" i="5"/>
  <c r="I2280" i="5"/>
  <c r="I2279" i="5"/>
  <c r="I2278" i="5"/>
  <c r="I2277" i="5"/>
  <c r="I2276" i="5"/>
  <c r="I2275" i="5"/>
  <c r="I2274" i="5"/>
  <c r="I2273" i="5"/>
  <c r="I2272" i="5"/>
  <c r="I2271" i="5"/>
  <c r="I2270" i="5"/>
  <c r="I2269" i="5"/>
  <c r="I2268" i="5"/>
  <c r="I2267" i="5"/>
  <c r="I2266" i="5"/>
  <c r="I2265" i="5"/>
  <c r="I2264" i="5"/>
  <c r="I2263" i="5"/>
  <c r="I2262" i="5"/>
  <c r="I2261" i="5"/>
  <c r="I2260" i="5"/>
  <c r="I2259" i="5"/>
  <c r="I2258" i="5"/>
  <c r="I2257" i="5"/>
  <c r="I2256" i="5"/>
  <c r="I2255" i="5"/>
  <c r="I2254" i="5"/>
  <c r="I2253" i="5"/>
  <c r="I2252" i="5"/>
  <c r="I2251" i="5"/>
  <c r="I2250" i="5"/>
  <c r="I2249" i="5"/>
  <c r="I2248" i="5"/>
  <c r="I2247" i="5"/>
  <c r="I2246" i="5"/>
  <c r="I2245" i="5"/>
  <c r="I2244" i="5"/>
  <c r="I2243" i="5"/>
  <c r="I2242" i="5"/>
  <c r="I2241" i="5"/>
  <c r="I2240" i="5"/>
  <c r="I2239" i="5"/>
  <c r="I2238" i="5"/>
  <c r="I2237" i="5"/>
  <c r="I2236" i="5"/>
  <c r="I2235" i="5"/>
  <c r="I2234" i="5"/>
  <c r="I2233" i="5"/>
  <c r="I2232" i="5"/>
  <c r="I2231" i="5"/>
  <c r="I2230" i="5"/>
  <c r="I2229" i="5"/>
  <c r="I2228" i="5"/>
  <c r="I2227" i="5"/>
  <c r="I2226" i="5"/>
  <c r="I2225" i="5"/>
  <c r="I2224" i="5"/>
  <c r="I2223" i="5"/>
  <c r="I2222" i="5"/>
  <c r="I2221" i="5"/>
  <c r="I2220" i="5"/>
  <c r="I2219" i="5"/>
  <c r="I2218" i="5"/>
  <c r="I2217" i="5"/>
  <c r="I2216" i="5"/>
  <c r="I2215" i="5"/>
  <c r="I2214" i="5"/>
  <c r="I2213" i="5"/>
  <c r="I2212" i="5"/>
  <c r="I2211" i="5"/>
  <c r="I2210" i="5"/>
  <c r="I2209" i="5"/>
  <c r="I2208" i="5"/>
  <c r="I2207" i="5"/>
  <c r="I2206" i="5"/>
  <c r="I2205" i="5"/>
  <c r="I2204" i="5"/>
  <c r="I2203" i="5"/>
  <c r="I2202" i="5"/>
  <c r="I2201" i="5"/>
  <c r="I2200" i="5"/>
  <c r="I2199" i="5"/>
  <c r="I2198" i="5"/>
  <c r="I2197" i="5"/>
  <c r="I2196" i="5"/>
  <c r="I2195" i="5"/>
  <c r="I2194" i="5"/>
  <c r="I2193" i="5"/>
  <c r="I2192" i="5"/>
  <c r="I2191" i="5"/>
  <c r="I2190" i="5"/>
  <c r="I2189" i="5"/>
  <c r="I2188" i="5"/>
  <c r="I2187" i="5"/>
  <c r="I2186" i="5"/>
  <c r="I2185" i="5"/>
  <c r="I2184" i="5"/>
  <c r="I2183" i="5"/>
  <c r="I2182" i="5"/>
  <c r="I2181" i="5"/>
  <c r="I2180" i="5"/>
  <c r="I2179" i="5"/>
  <c r="I2178" i="5"/>
  <c r="I2177" i="5"/>
  <c r="I2176" i="5"/>
  <c r="I2175" i="5"/>
  <c r="I2174" i="5"/>
  <c r="I2173" i="5"/>
  <c r="I2172" i="5"/>
  <c r="I2171" i="5"/>
  <c r="I2170" i="5"/>
  <c r="I2169" i="5"/>
  <c r="I2168" i="5"/>
  <c r="I2167" i="5"/>
  <c r="I2166" i="5"/>
  <c r="I2165" i="5"/>
  <c r="I2164" i="5"/>
  <c r="I2163" i="5"/>
  <c r="I2162" i="5"/>
  <c r="I2161" i="5"/>
  <c r="I2160" i="5"/>
  <c r="I2159" i="5"/>
  <c r="I2158" i="5"/>
  <c r="I2157" i="5"/>
  <c r="I2156" i="5"/>
  <c r="I2155" i="5"/>
  <c r="I2154" i="5"/>
  <c r="I2153" i="5"/>
  <c r="I2152" i="5"/>
  <c r="I2151" i="5"/>
  <c r="I2150" i="5"/>
  <c r="I2149" i="5"/>
  <c r="I2148" i="5"/>
  <c r="I2147" i="5"/>
  <c r="I2146" i="5"/>
  <c r="I2145" i="5"/>
  <c r="I2144" i="5"/>
  <c r="I2143" i="5"/>
  <c r="I2142" i="5"/>
  <c r="I2141" i="5"/>
  <c r="I2140" i="5"/>
  <c r="I2139" i="5"/>
  <c r="I2138" i="5"/>
  <c r="I2137" i="5"/>
  <c r="I2136" i="5"/>
  <c r="I2135" i="5"/>
  <c r="I2134" i="5"/>
  <c r="I2133" i="5"/>
  <c r="I2132" i="5"/>
  <c r="I2131" i="5"/>
  <c r="I2130" i="5"/>
  <c r="I2129" i="5"/>
  <c r="I2128" i="5"/>
  <c r="I2127" i="5"/>
  <c r="I2126" i="5"/>
  <c r="I2125" i="5"/>
  <c r="I2124" i="5"/>
  <c r="I2123" i="5"/>
  <c r="I2122" i="5"/>
  <c r="I2121" i="5"/>
  <c r="I2120" i="5"/>
  <c r="I2119" i="5"/>
  <c r="I2118" i="5"/>
  <c r="I2117" i="5"/>
  <c r="I2116" i="5"/>
  <c r="I2115" i="5"/>
  <c r="I2114" i="5"/>
  <c r="I2113" i="5"/>
  <c r="I2112" i="5"/>
  <c r="I2111" i="5"/>
  <c r="I2110" i="5"/>
  <c r="I2109" i="5"/>
  <c r="I2108" i="5"/>
  <c r="I2107" i="5"/>
  <c r="I2106" i="5"/>
  <c r="I2105" i="5"/>
  <c r="I2104" i="5"/>
  <c r="I2103" i="5"/>
  <c r="I2102" i="5"/>
  <c r="I2101" i="5"/>
  <c r="I2100" i="5"/>
  <c r="I2099" i="5"/>
  <c r="I2098" i="5"/>
  <c r="I2097" i="5"/>
  <c r="I2096" i="5"/>
  <c r="I2095" i="5"/>
  <c r="I2094" i="5"/>
  <c r="I2093" i="5"/>
  <c r="I2092" i="5"/>
  <c r="I2091" i="5"/>
  <c r="I2090" i="5"/>
  <c r="I2089" i="5"/>
  <c r="I2088" i="5"/>
  <c r="I2087" i="5"/>
  <c r="I2086" i="5"/>
  <c r="I2085" i="5"/>
  <c r="I2084" i="5"/>
  <c r="I2083" i="5"/>
  <c r="I2082" i="5"/>
  <c r="I2081" i="5"/>
  <c r="I2080" i="5"/>
  <c r="I2079" i="5"/>
  <c r="I2078" i="5"/>
  <c r="I2077" i="5"/>
  <c r="I2076" i="5"/>
  <c r="I2075" i="5"/>
  <c r="I2074" i="5"/>
  <c r="I2073" i="5"/>
  <c r="I2072" i="5"/>
  <c r="I2071" i="5"/>
  <c r="I2070" i="5"/>
  <c r="I2069" i="5"/>
  <c r="I2068" i="5"/>
  <c r="I2067" i="5"/>
  <c r="I2066" i="5"/>
  <c r="I2065" i="5"/>
  <c r="I2064" i="5"/>
  <c r="I2063" i="5"/>
  <c r="I2062" i="5"/>
  <c r="I2061" i="5"/>
  <c r="I2060" i="5"/>
  <c r="I2059" i="5"/>
  <c r="I2058" i="5"/>
  <c r="I2057" i="5"/>
  <c r="I2056" i="5"/>
  <c r="I2055" i="5"/>
  <c r="I2054" i="5"/>
  <c r="J2054" i="5" s="1"/>
  <c r="I2053" i="5"/>
  <c r="J2053" i="5" s="1"/>
  <c r="I2052" i="5"/>
  <c r="J2052" i="5" s="1"/>
  <c r="I2051" i="5"/>
  <c r="J2051" i="5" s="1"/>
  <c r="I2050" i="5"/>
  <c r="I2049" i="5"/>
  <c r="I2048" i="5"/>
  <c r="I2047" i="5"/>
  <c r="I2046" i="5"/>
  <c r="I2045" i="5"/>
  <c r="I2044" i="5"/>
  <c r="I2043" i="5"/>
  <c r="I2042" i="5"/>
  <c r="I2041" i="5"/>
  <c r="I2040" i="5"/>
  <c r="I2039" i="5"/>
  <c r="I2038" i="5"/>
  <c r="I2037" i="5"/>
  <c r="I2036" i="5"/>
  <c r="I2035" i="5"/>
  <c r="I2034" i="5"/>
  <c r="I2033" i="5"/>
  <c r="I2032" i="5"/>
  <c r="I2031" i="5"/>
  <c r="I2030" i="5"/>
  <c r="I2029" i="5"/>
  <c r="I2028" i="5"/>
  <c r="I2027" i="5"/>
  <c r="I2026" i="5"/>
  <c r="I2025" i="5"/>
  <c r="I2024" i="5"/>
  <c r="I2023" i="5"/>
  <c r="I2022" i="5"/>
  <c r="I2021" i="5"/>
  <c r="I2020" i="5"/>
  <c r="I2019" i="5"/>
  <c r="I2018" i="5"/>
  <c r="I2017" i="5"/>
  <c r="I2016" i="5"/>
  <c r="I2015" i="5"/>
  <c r="I2014" i="5"/>
  <c r="I2013" i="5"/>
  <c r="I2012" i="5"/>
  <c r="J2012" i="5" s="1"/>
  <c r="I2011" i="5"/>
  <c r="I2010" i="5"/>
  <c r="J2010" i="5" s="1"/>
  <c r="I2009" i="5"/>
  <c r="I2008" i="5"/>
  <c r="I2007" i="5"/>
  <c r="I2006" i="5"/>
  <c r="I2005" i="5"/>
  <c r="I2004" i="5"/>
  <c r="I2003" i="5"/>
  <c r="I2002" i="5"/>
  <c r="I2001" i="5"/>
  <c r="I2000" i="5"/>
  <c r="I1999" i="5"/>
  <c r="I1998" i="5"/>
  <c r="I1997" i="5"/>
  <c r="I1996" i="5"/>
  <c r="I1995" i="5"/>
  <c r="I1994" i="5"/>
  <c r="I1993" i="5"/>
  <c r="I1992" i="5"/>
  <c r="I1991" i="5"/>
  <c r="I1990" i="5"/>
  <c r="I1989" i="5"/>
  <c r="I1988" i="5"/>
  <c r="I1987" i="5"/>
  <c r="I1986" i="5"/>
  <c r="I1985" i="5"/>
  <c r="I1984" i="5"/>
  <c r="I1983" i="5"/>
  <c r="I1982" i="5"/>
  <c r="I1981" i="5"/>
  <c r="I1980" i="5"/>
  <c r="I1979" i="5"/>
  <c r="I1978" i="5"/>
  <c r="I1977" i="5"/>
  <c r="I1976" i="5"/>
  <c r="I1975" i="5"/>
  <c r="I1974" i="5"/>
  <c r="I1973" i="5"/>
  <c r="I1972" i="5"/>
  <c r="I1971" i="5"/>
  <c r="I1970" i="5"/>
  <c r="I1969" i="5"/>
  <c r="I1968" i="5"/>
  <c r="I1967" i="5"/>
  <c r="I1966" i="5"/>
  <c r="I1965" i="5"/>
  <c r="I1964" i="5"/>
  <c r="I1963" i="5"/>
  <c r="I1962" i="5"/>
  <c r="I1961" i="5"/>
  <c r="I1960" i="5"/>
  <c r="I1959" i="5"/>
  <c r="I1958" i="5"/>
  <c r="I1957" i="5"/>
  <c r="I1956" i="5"/>
  <c r="I1955" i="5"/>
  <c r="I1954" i="5"/>
  <c r="I1953" i="5"/>
  <c r="I1952" i="5"/>
  <c r="I1951" i="5"/>
  <c r="I1950" i="5"/>
  <c r="I1949" i="5"/>
  <c r="I1948" i="5"/>
  <c r="I1947" i="5"/>
  <c r="I1946" i="5"/>
  <c r="I1945" i="5"/>
  <c r="I1944" i="5"/>
  <c r="I1943" i="5"/>
  <c r="I1942" i="5"/>
  <c r="I1941" i="5"/>
  <c r="I1940" i="5"/>
  <c r="I1939" i="5"/>
  <c r="I1938" i="5"/>
  <c r="I1937" i="5"/>
  <c r="I1936" i="5"/>
  <c r="I1935" i="5"/>
  <c r="I1934" i="5"/>
  <c r="I1933" i="5"/>
  <c r="I1932" i="5"/>
  <c r="I1931" i="5"/>
  <c r="I1930" i="5"/>
  <c r="I1929" i="5"/>
  <c r="I1928" i="5"/>
  <c r="I1927" i="5"/>
  <c r="I1926" i="5"/>
  <c r="I1925" i="5"/>
  <c r="I1924" i="5"/>
  <c r="I1923" i="5"/>
  <c r="I1922" i="5"/>
  <c r="I1921" i="5"/>
  <c r="I1920" i="5"/>
  <c r="I1919" i="5"/>
  <c r="I1918" i="5"/>
  <c r="I1917" i="5"/>
  <c r="I1916" i="5"/>
  <c r="I1915" i="5"/>
  <c r="I1914" i="5"/>
  <c r="I1913" i="5"/>
  <c r="I1912" i="5"/>
  <c r="I1911" i="5"/>
  <c r="I1910" i="5"/>
  <c r="I1909" i="5"/>
  <c r="I1908" i="5"/>
  <c r="I1907" i="5"/>
  <c r="I1906" i="5"/>
  <c r="I1905" i="5"/>
  <c r="I1904" i="5"/>
  <c r="I1903" i="5"/>
  <c r="I1902" i="5"/>
  <c r="I1901" i="5"/>
  <c r="I1900" i="5"/>
  <c r="I1899" i="5"/>
  <c r="I1898" i="5"/>
  <c r="I1897" i="5"/>
  <c r="I1896" i="5"/>
  <c r="I1895" i="5"/>
  <c r="I1894" i="5"/>
  <c r="I1893" i="5"/>
  <c r="I1892" i="5"/>
  <c r="I1891" i="5"/>
  <c r="I1890" i="5"/>
  <c r="I1889" i="5"/>
  <c r="I1888" i="5"/>
  <c r="I1887" i="5"/>
  <c r="I1886" i="5"/>
  <c r="I1885" i="5"/>
  <c r="I1884" i="5"/>
  <c r="I1883" i="5"/>
  <c r="I1882" i="5"/>
  <c r="I1881" i="5"/>
  <c r="I1880" i="5"/>
  <c r="I1879" i="5"/>
  <c r="I1878" i="5"/>
  <c r="I1877" i="5"/>
  <c r="I1876" i="5"/>
  <c r="I1875" i="5"/>
  <c r="I1874" i="5"/>
  <c r="I1873" i="5"/>
  <c r="I1872" i="5"/>
  <c r="I1871" i="5"/>
  <c r="I1870" i="5"/>
  <c r="I1869" i="5"/>
  <c r="I1868" i="5"/>
  <c r="I1867" i="5"/>
  <c r="I1866" i="5"/>
  <c r="I1865" i="5"/>
  <c r="I1864" i="5"/>
  <c r="I1863" i="5"/>
  <c r="I1862" i="5"/>
  <c r="I1861" i="5"/>
  <c r="I1860" i="5"/>
  <c r="I1859" i="5"/>
  <c r="I1858" i="5"/>
  <c r="I1857" i="5"/>
  <c r="I1856" i="5"/>
  <c r="I1855" i="5"/>
  <c r="I1854" i="5"/>
  <c r="I1853" i="5"/>
  <c r="I1852" i="5"/>
  <c r="I1851" i="5"/>
  <c r="I1850" i="5"/>
  <c r="I1849" i="5"/>
  <c r="I1848" i="5"/>
  <c r="I1847" i="5"/>
  <c r="I1846" i="5"/>
  <c r="I1845" i="5"/>
  <c r="I1844" i="5"/>
  <c r="I1843" i="5"/>
  <c r="I1842" i="5"/>
  <c r="I1841" i="5"/>
  <c r="I1840" i="5"/>
  <c r="I1839" i="5"/>
  <c r="I1838" i="5"/>
  <c r="I1837" i="5"/>
  <c r="I1836" i="5"/>
  <c r="I1835" i="5"/>
  <c r="I1834" i="5"/>
  <c r="I1833" i="5"/>
  <c r="O1833" i="5" s="1"/>
  <c r="I1832" i="5"/>
  <c r="I1831" i="5"/>
  <c r="I1830" i="5"/>
  <c r="I1829" i="5"/>
  <c r="I1828" i="5"/>
  <c r="I1827" i="5"/>
  <c r="I1826" i="5"/>
  <c r="I1825" i="5"/>
  <c r="O1825" i="5" s="1"/>
  <c r="I1824" i="5"/>
  <c r="I1823" i="5"/>
  <c r="I1822" i="5"/>
  <c r="I1821" i="5"/>
  <c r="I1820" i="5"/>
  <c r="I1819" i="5"/>
  <c r="I1818" i="5"/>
  <c r="I1817" i="5"/>
  <c r="O1817" i="5" s="1"/>
  <c r="I1816" i="5"/>
  <c r="I1815" i="5"/>
  <c r="I1814" i="5"/>
  <c r="I1813" i="5"/>
  <c r="I1812" i="5"/>
  <c r="I1811" i="5"/>
  <c r="I1810" i="5"/>
  <c r="I1809" i="5"/>
  <c r="I1808" i="5"/>
  <c r="I1807" i="5"/>
  <c r="I1806" i="5"/>
  <c r="I1805" i="5"/>
  <c r="I1804" i="5"/>
  <c r="I1803" i="5"/>
  <c r="I1802" i="5"/>
  <c r="I1801" i="5"/>
  <c r="I1800" i="5"/>
  <c r="I1799" i="5"/>
  <c r="I1798" i="5"/>
  <c r="I1797" i="5"/>
  <c r="I1796" i="5"/>
  <c r="I1795" i="5"/>
  <c r="I1794" i="5"/>
  <c r="I1793" i="5"/>
  <c r="I1792" i="5"/>
  <c r="I1791" i="5"/>
  <c r="I1790" i="5"/>
  <c r="I1789" i="5"/>
  <c r="I1788" i="5"/>
  <c r="I1787" i="5"/>
  <c r="I1786" i="5"/>
  <c r="I1785" i="5"/>
  <c r="O1785" i="5" s="1"/>
  <c r="I1784" i="5"/>
  <c r="I1783" i="5"/>
  <c r="I1782" i="5"/>
  <c r="I1781" i="5"/>
  <c r="I1780" i="5"/>
  <c r="I1779" i="5"/>
  <c r="I1778" i="5"/>
  <c r="I1777" i="5"/>
  <c r="I1776" i="5"/>
  <c r="I1775" i="5"/>
  <c r="I1774" i="5"/>
  <c r="I1773" i="5"/>
  <c r="I1772" i="5"/>
  <c r="I1771" i="5"/>
  <c r="I1770" i="5"/>
  <c r="I1769" i="5"/>
  <c r="O1769" i="5" s="1"/>
  <c r="I1768" i="5"/>
  <c r="I1767" i="5"/>
  <c r="I1766" i="5"/>
  <c r="I1765" i="5"/>
  <c r="I1764" i="5"/>
  <c r="I1763" i="5"/>
  <c r="I1762" i="5"/>
  <c r="I1761" i="5"/>
  <c r="O1761" i="5" s="1"/>
  <c r="I1760" i="5"/>
  <c r="I1759" i="5"/>
  <c r="I1758" i="5"/>
  <c r="I1757" i="5"/>
  <c r="I1756" i="5"/>
  <c r="I1755" i="5"/>
  <c r="I1754" i="5"/>
  <c r="I1753" i="5"/>
  <c r="I1752" i="5"/>
  <c r="I1751" i="5"/>
  <c r="I1750" i="5"/>
  <c r="I1749" i="5"/>
  <c r="I1748" i="5"/>
  <c r="I1747" i="5"/>
  <c r="I1746" i="5"/>
  <c r="I1745" i="5"/>
  <c r="I1744" i="5"/>
  <c r="I1743" i="5"/>
  <c r="I1742" i="5"/>
  <c r="J1742" i="5" s="1"/>
  <c r="I1741" i="5"/>
  <c r="I1740" i="5"/>
  <c r="I1739" i="5"/>
  <c r="J1739" i="5" s="1"/>
  <c r="I1738" i="5"/>
  <c r="I1737" i="5"/>
  <c r="I1736" i="5"/>
  <c r="I1735" i="5"/>
  <c r="I1734" i="5"/>
  <c r="I1733" i="5"/>
  <c r="I1732" i="5"/>
  <c r="I1731" i="5"/>
  <c r="I1730" i="5"/>
  <c r="I1729" i="5"/>
  <c r="O1729" i="5" s="1"/>
  <c r="I1728" i="5"/>
  <c r="I1727" i="5"/>
  <c r="I1726" i="5"/>
  <c r="I1725" i="5"/>
  <c r="I1724" i="5"/>
  <c r="I1723" i="5"/>
  <c r="I1722" i="5"/>
  <c r="I1721" i="5"/>
  <c r="O1721" i="5" s="1"/>
  <c r="I1720" i="5"/>
  <c r="I1719" i="5"/>
  <c r="I1718" i="5"/>
  <c r="I1717" i="5"/>
  <c r="I1716" i="5"/>
  <c r="I1715" i="5"/>
  <c r="I1714" i="5"/>
  <c r="I1713" i="5"/>
  <c r="I1712" i="5"/>
  <c r="I1711" i="5"/>
  <c r="I1710" i="5"/>
  <c r="I1709" i="5"/>
  <c r="I1708" i="5"/>
  <c r="I1707" i="5"/>
  <c r="I1706" i="5"/>
  <c r="I1705" i="5"/>
  <c r="I1704" i="5"/>
  <c r="I1703" i="5"/>
  <c r="I1702" i="5"/>
  <c r="I1701" i="5"/>
  <c r="I1700" i="5"/>
  <c r="I1699" i="5"/>
  <c r="I1698" i="5"/>
  <c r="I1697" i="5"/>
  <c r="O1697" i="5" s="1"/>
  <c r="I1696" i="5"/>
  <c r="I1695" i="5"/>
  <c r="I1694" i="5"/>
  <c r="I1693" i="5"/>
  <c r="I1692" i="5"/>
  <c r="I1691" i="5"/>
  <c r="I1690" i="5"/>
  <c r="I1689" i="5"/>
  <c r="O1689" i="5" s="1"/>
  <c r="I1688" i="5"/>
  <c r="I1687" i="5"/>
  <c r="I1686" i="5"/>
  <c r="I1685" i="5"/>
  <c r="I1684" i="5"/>
  <c r="I1683" i="5"/>
  <c r="I1682" i="5"/>
  <c r="I1681" i="5"/>
  <c r="O1681" i="5" s="1"/>
  <c r="I1680" i="5"/>
  <c r="I1679" i="5"/>
  <c r="I1678" i="5"/>
  <c r="I1677" i="5"/>
  <c r="I1676" i="5"/>
  <c r="I1675" i="5"/>
  <c r="I1674" i="5"/>
  <c r="I1673" i="5"/>
  <c r="I1672" i="5"/>
  <c r="I1671" i="5"/>
  <c r="I1670" i="5"/>
  <c r="I1669" i="5"/>
  <c r="I1668" i="5"/>
  <c r="I1667" i="5"/>
  <c r="I1666" i="5"/>
  <c r="I1665" i="5"/>
  <c r="I1664" i="5"/>
  <c r="I1663" i="5"/>
  <c r="I1662" i="5"/>
  <c r="I1661" i="5"/>
  <c r="I1660" i="5"/>
  <c r="I1659" i="5"/>
  <c r="I1658" i="5"/>
  <c r="I1657" i="5"/>
  <c r="I1656" i="5"/>
  <c r="I1655" i="5"/>
  <c r="I1654" i="5"/>
  <c r="I1653" i="5"/>
  <c r="I1652" i="5"/>
  <c r="I1651" i="5"/>
  <c r="I1650" i="5"/>
  <c r="I1649" i="5"/>
  <c r="O1649" i="5" s="1"/>
  <c r="I1648" i="5"/>
  <c r="I1647" i="5"/>
  <c r="I1646" i="5"/>
  <c r="I1645" i="5"/>
  <c r="I1644" i="5"/>
  <c r="I1643" i="5"/>
  <c r="I1642" i="5"/>
  <c r="I1641" i="5"/>
  <c r="I1640" i="5"/>
  <c r="I1639" i="5"/>
  <c r="I1638" i="5"/>
  <c r="I1637" i="5"/>
  <c r="I1636" i="5"/>
  <c r="I1635" i="5"/>
  <c r="I1634" i="5"/>
  <c r="I1633" i="5"/>
  <c r="I1632" i="5"/>
  <c r="I1631" i="5"/>
  <c r="I1630" i="5"/>
  <c r="I1629" i="5"/>
  <c r="I1628" i="5"/>
  <c r="I1627" i="5"/>
  <c r="I1626" i="5"/>
  <c r="I1625" i="5"/>
  <c r="I1624" i="5"/>
  <c r="I1623" i="5"/>
  <c r="I1622" i="5"/>
  <c r="I1621" i="5"/>
  <c r="I1620" i="5"/>
  <c r="I1619" i="5"/>
  <c r="I1618" i="5"/>
  <c r="I1617" i="5"/>
  <c r="I1616" i="5"/>
  <c r="I1615" i="5"/>
  <c r="I1614" i="5"/>
  <c r="I1613" i="5"/>
  <c r="I1612" i="5"/>
  <c r="I1611" i="5"/>
  <c r="I1610" i="5"/>
  <c r="I1609" i="5"/>
  <c r="I1608" i="5"/>
  <c r="I1607" i="5"/>
  <c r="I1606" i="5"/>
  <c r="I1605" i="5"/>
  <c r="I1604" i="5"/>
  <c r="I1603" i="5"/>
  <c r="I1602" i="5"/>
  <c r="I1601" i="5"/>
  <c r="I1600" i="5"/>
  <c r="I1599" i="5"/>
  <c r="I1598" i="5"/>
  <c r="I1597" i="5"/>
  <c r="O1595" i="5" s="1"/>
  <c r="I1596" i="5"/>
  <c r="I1595" i="5"/>
  <c r="I1594" i="5"/>
  <c r="I1593" i="5"/>
  <c r="I1592" i="5"/>
  <c r="I1591" i="5"/>
  <c r="I1590" i="5"/>
  <c r="I1589" i="5"/>
  <c r="I1588" i="5"/>
  <c r="I1587" i="5"/>
  <c r="I1586" i="5"/>
  <c r="I1585" i="5"/>
  <c r="I1584" i="5"/>
  <c r="I1583" i="5"/>
  <c r="I1582" i="5"/>
  <c r="I1581" i="5"/>
  <c r="I1580" i="5"/>
  <c r="I1579" i="5"/>
  <c r="I1578" i="5"/>
  <c r="I1577" i="5"/>
  <c r="I1576" i="5"/>
  <c r="I1575" i="5"/>
  <c r="I1574" i="5"/>
  <c r="I1573" i="5"/>
  <c r="I1572" i="5"/>
  <c r="I1571" i="5"/>
  <c r="I1570" i="5"/>
  <c r="I1569" i="5"/>
  <c r="I1568" i="5"/>
  <c r="I1567" i="5"/>
  <c r="I1566" i="5"/>
  <c r="I1565" i="5"/>
  <c r="I1564" i="5"/>
  <c r="I1563" i="5"/>
  <c r="I1562" i="5"/>
  <c r="I1561" i="5"/>
  <c r="I1560" i="5"/>
  <c r="I1559" i="5"/>
  <c r="I1558" i="5"/>
  <c r="I1557" i="5"/>
  <c r="I1556" i="5"/>
  <c r="I1555" i="5"/>
  <c r="I1554" i="5"/>
  <c r="I1553" i="5"/>
  <c r="I1552" i="5"/>
  <c r="I1551" i="5"/>
  <c r="I1550" i="5"/>
  <c r="I1549" i="5"/>
  <c r="I1548" i="5"/>
  <c r="I1547" i="5"/>
  <c r="I1546" i="5"/>
  <c r="I1545" i="5"/>
  <c r="I1544" i="5"/>
  <c r="I1543" i="5"/>
  <c r="I1542" i="5"/>
  <c r="I1541" i="5"/>
  <c r="I1540" i="5"/>
  <c r="I1539" i="5"/>
  <c r="I1538" i="5"/>
  <c r="I1537" i="5"/>
  <c r="I1536" i="5"/>
  <c r="I1535" i="5"/>
  <c r="I1534" i="5"/>
  <c r="I1533" i="5"/>
  <c r="I1532" i="5"/>
  <c r="I1531" i="5"/>
  <c r="I1530" i="5"/>
  <c r="I1529" i="5"/>
  <c r="I1528" i="5"/>
  <c r="I1527" i="5"/>
  <c r="I1526" i="5"/>
  <c r="I1525" i="5"/>
  <c r="I1524" i="5"/>
  <c r="I1523" i="5"/>
  <c r="I1522" i="5"/>
  <c r="I1521" i="5"/>
  <c r="I1520" i="5"/>
  <c r="I1519" i="5"/>
  <c r="I1518" i="5"/>
  <c r="I1517" i="5"/>
  <c r="I1516" i="5"/>
  <c r="I1515" i="5"/>
  <c r="I1514" i="5"/>
  <c r="I1513" i="5"/>
  <c r="I1512" i="5"/>
  <c r="I1511" i="5"/>
  <c r="I1510" i="5"/>
  <c r="I1509" i="5"/>
  <c r="I1508" i="5"/>
  <c r="I1507" i="5"/>
  <c r="I1506" i="5"/>
  <c r="I1505" i="5"/>
  <c r="I1504" i="5"/>
  <c r="I1503" i="5"/>
  <c r="I1502" i="5"/>
  <c r="I1501" i="5"/>
  <c r="I1500" i="5"/>
  <c r="I1499" i="5"/>
  <c r="I1498" i="5"/>
  <c r="I1497" i="5"/>
  <c r="I1496" i="5"/>
  <c r="I1495" i="5"/>
  <c r="I1494" i="5"/>
  <c r="I1493" i="5"/>
  <c r="I1492" i="5"/>
  <c r="I1491" i="5"/>
  <c r="I1490" i="5"/>
  <c r="I1489" i="5"/>
  <c r="I1488" i="5"/>
  <c r="I1487" i="5"/>
  <c r="I1486" i="5"/>
  <c r="I1485" i="5"/>
  <c r="I1484" i="5"/>
  <c r="I1483" i="5"/>
  <c r="I1482" i="5"/>
  <c r="I1481" i="5"/>
  <c r="I1480" i="5"/>
  <c r="I1479" i="5"/>
  <c r="I1478" i="5"/>
  <c r="I1477" i="5"/>
  <c r="I1476" i="5"/>
  <c r="I1475" i="5"/>
  <c r="I1474" i="5"/>
  <c r="I1473" i="5"/>
  <c r="I1472" i="5"/>
  <c r="I1471" i="5"/>
  <c r="I1470" i="5"/>
  <c r="I1469" i="5"/>
  <c r="I1468" i="5"/>
  <c r="I1467" i="5"/>
  <c r="I1466" i="5"/>
  <c r="I1465" i="5"/>
  <c r="I1464" i="5"/>
  <c r="I1463" i="5"/>
  <c r="I1462" i="5"/>
  <c r="I1461" i="5"/>
  <c r="I1460" i="5"/>
  <c r="I1459" i="5"/>
  <c r="I1458" i="5"/>
  <c r="I1457" i="5"/>
  <c r="I1456" i="5"/>
  <c r="I1455" i="5"/>
  <c r="I1454" i="5"/>
  <c r="I1453" i="5"/>
  <c r="I1452" i="5"/>
  <c r="I1451" i="5"/>
  <c r="I1450" i="5"/>
  <c r="I1449" i="5"/>
  <c r="I1448" i="5"/>
  <c r="I1447" i="5"/>
  <c r="I1446" i="5"/>
  <c r="I1445" i="5"/>
  <c r="I1444" i="5"/>
  <c r="I1443" i="5"/>
  <c r="I1442" i="5"/>
  <c r="I1441" i="5"/>
  <c r="I1440" i="5"/>
  <c r="I1439" i="5"/>
  <c r="I1438" i="5"/>
  <c r="I1437" i="5"/>
  <c r="I1436" i="5"/>
  <c r="I1435" i="5"/>
  <c r="I1434" i="5"/>
  <c r="I1433" i="5"/>
  <c r="I1432" i="5"/>
  <c r="I1431" i="5"/>
  <c r="I1430" i="5"/>
  <c r="I1429" i="5"/>
  <c r="I1428" i="5"/>
  <c r="I1427" i="5"/>
  <c r="I1426" i="5"/>
  <c r="I1425" i="5"/>
  <c r="I1424" i="5"/>
  <c r="O1422" i="5" s="1"/>
  <c r="I1423" i="5"/>
  <c r="I1422" i="5"/>
  <c r="I1421" i="5"/>
  <c r="I1420" i="5"/>
  <c r="I1419" i="5"/>
  <c r="I1418" i="5"/>
  <c r="I1417" i="5"/>
  <c r="I1416" i="5"/>
  <c r="I1415" i="5"/>
  <c r="I1414" i="5"/>
  <c r="I1413" i="5"/>
  <c r="I1412" i="5"/>
  <c r="I1411" i="5"/>
  <c r="I1410" i="5"/>
  <c r="I1409" i="5"/>
  <c r="I1408" i="5"/>
  <c r="I1407" i="5"/>
  <c r="I1406" i="5"/>
  <c r="I1405" i="5"/>
  <c r="I1404" i="5"/>
  <c r="I1403" i="5"/>
  <c r="I1402" i="5"/>
  <c r="I1401" i="5"/>
  <c r="I1400" i="5"/>
  <c r="I1399" i="5"/>
  <c r="I1398" i="5"/>
  <c r="I1397" i="5"/>
  <c r="I1396" i="5"/>
  <c r="I1395" i="5"/>
  <c r="I1394" i="5"/>
  <c r="I1393" i="5"/>
  <c r="I1392" i="5"/>
  <c r="I1391" i="5"/>
  <c r="I1390" i="5"/>
  <c r="I1389" i="5"/>
  <c r="I1388" i="5"/>
  <c r="I1387" i="5"/>
  <c r="I1386" i="5"/>
  <c r="I1385" i="5"/>
  <c r="I1384" i="5"/>
  <c r="I1383" i="5"/>
  <c r="I1382" i="5"/>
  <c r="I1381" i="5"/>
  <c r="I1380" i="5"/>
  <c r="I1379" i="5"/>
  <c r="I1378" i="5"/>
  <c r="I1377" i="5"/>
  <c r="I1376" i="5"/>
  <c r="O1374" i="5" s="1"/>
  <c r="I1375" i="5"/>
  <c r="I1374" i="5"/>
  <c r="I1373" i="5"/>
  <c r="I1372" i="5"/>
  <c r="I1371" i="5"/>
  <c r="I1370" i="5"/>
  <c r="I1369" i="5"/>
  <c r="I1368" i="5"/>
  <c r="I1367" i="5"/>
  <c r="I1366" i="5"/>
  <c r="I1365" i="5"/>
  <c r="I1364" i="5"/>
  <c r="I1363" i="5"/>
  <c r="I1362" i="5"/>
  <c r="I1361" i="5"/>
  <c r="I1360" i="5"/>
  <c r="I1359" i="5"/>
  <c r="I1358" i="5"/>
  <c r="I1357" i="5"/>
  <c r="I1356" i="5"/>
  <c r="I1355" i="5"/>
  <c r="I1354" i="5"/>
  <c r="I1353" i="5"/>
  <c r="I1352" i="5"/>
  <c r="I1351" i="5"/>
  <c r="I1350" i="5"/>
  <c r="I1349" i="5"/>
  <c r="I1348" i="5"/>
  <c r="I1347" i="5"/>
  <c r="I1346" i="5"/>
  <c r="I1345" i="5"/>
  <c r="I1344" i="5"/>
  <c r="I1343" i="5"/>
  <c r="I1342" i="5"/>
  <c r="I1341" i="5"/>
  <c r="O1341" i="5" s="1"/>
  <c r="I1340" i="5"/>
  <c r="I1339" i="5"/>
  <c r="I1338" i="5"/>
  <c r="I1337" i="5"/>
  <c r="I1336" i="5"/>
  <c r="I1335" i="5"/>
  <c r="I1334" i="5"/>
  <c r="I1333" i="5"/>
  <c r="I1332" i="5"/>
  <c r="I1331" i="5"/>
  <c r="I1330" i="5"/>
  <c r="I1329" i="5"/>
  <c r="I1328" i="5"/>
  <c r="I1327" i="5"/>
  <c r="I1326" i="5"/>
  <c r="I1325" i="5"/>
  <c r="I1324" i="5"/>
  <c r="I1323" i="5"/>
  <c r="I1322" i="5"/>
  <c r="I1321" i="5"/>
  <c r="I1320" i="5"/>
  <c r="I1319" i="5"/>
  <c r="I1318" i="5"/>
  <c r="I1317" i="5"/>
  <c r="I1316" i="5"/>
  <c r="I1315" i="5"/>
  <c r="I1314" i="5"/>
  <c r="I1313" i="5"/>
  <c r="I1312" i="5"/>
  <c r="I1311" i="5"/>
  <c r="I1310" i="5"/>
  <c r="I1309" i="5"/>
  <c r="I1308" i="5"/>
  <c r="I1307" i="5"/>
  <c r="I1306" i="5"/>
  <c r="I1305" i="5"/>
  <c r="I1304" i="5"/>
  <c r="I1303" i="5"/>
  <c r="I1302" i="5"/>
  <c r="I1301" i="5"/>
  <c r="I1300" i="5"/>
  <c r="I1299" i="5"/>
  <c r="I1298" i="5"/>
  <c r="I1297" i="5"/>
  <c r="I1296" i="5"/>
  <c r="I1295" i="5"/>
  <c r="I1294" i="5"/>
  <c r="I1293" i="5"/>
  <c r="I1292" i="5"/>
  <c r="I1291" i="5"/>
  <c r="I1290" i="5"/>
  <c r="I1289" i="5"/>
  <c r="I1288" i="5"/>
  <c r="O1286" i="5" s="1"/>
  <c r="I1287" i="5"/>
  <c r="I1286" i="5"/>
  <c r="I1285" i="5"/>
  <c r="I1284" i="5"/>
  <c r="I1283" i="5"/>
  <c r="I1282" i="5"/>
  <c r="I1281" i="5"/>
  <c r="I1280" i="5"/>
  <c r="I1279" i="5"/>
  <c r="I1278" i="5"/>
  <c r="I1277" i="5"/>
  <c r="I1276" i="5"/>
  <c r="I1275" i="5"/>
  <c r="I1274" i="5"/>
  <c r="I1273" i="5"/>
  <c r="I1272" i="5"/>
  <c r="I1271" i="5"/>
  <c r="I1270" i="5"/>
  <c r="I1269" i="5"/>
  <c r="I1268" i="5"/>
  <c r="I1267" i="5"/>
  <c r="I1266" i="5"/>
  <c r="I1265" i="5"/>
  <c r="I1264" i="5"/>
  <c r="I1263" i="5"/>
  <c r="I1262" i="5"/>
  <c r="I1261" i="5"/>
  <c r="I1260" i="5"/>
  <c r="I1259" i="5"/>
  <c r="I1258" i="5"/>
  <c r="I1257" i="5"/>
  <c r="I1256" i="5"/>
  <c r="I1255" i="5"/>
  <c r="I1254" i="5"/>
  <c r="I1253" i="5"/>
  <c r="I1252" i="5"/>
  <c r="I1251" i="5"/>
  <c r="I1250" i="5"/>
  <c r="I1249" i="5"/>
  <c r="I1248" i="5"/>
  <c r="I1247" i="5"/>
  <c r="I1246" i="5"/>
  <c r="I1245" i="5"/>
  <c r="I1244" i="5"/>
  <c r="I1243" i="5"/>
  <c r="I1242" i="5"/>
  <c r="I1241" i="5"/>
  <c r="I1240" i="5"/>
  <c r="I1239" i="5"/>
  <c r="I1238" i="5"/>
  <c r="I1237" i="5"/>
  <c r="I1236" i="5"/>
  <c r="I1235" i="5"/>
  <c r="I1234" i="5"/>
  <c r="I1233" i="5"/>
  <c r="I1232" i="5"/>
  <c r="I1231" i="5"/>
  <c r="I1230" i="5"/>
  <c r="I1229" i="5"/>
  <c r="I1228" i="5"/>
  <c r="I1227" i="5"/>
  <c r="I1226" i="5"/>
  <c r="I1225" i="5"/>
  <c r="I1224" i="5"/>
  <c r="I1223" i="5"/>
  <c r="I1222" i="5"/>
  <c r="I1221" i="5"/>
  <c r="I1220" i="5"/>
  <c r="I1219" i="5"/>
  <c r="I1218" i="5"/>
  <c r="I1217" i="5"/>
  <c r="I1216" i="5"/>
  <c r="I1215" i="5"/>
  <c r="I1214" i="5"/>
  <c r="I1213" i="5"/>
  <c r="I1212" i="5"/>
  <c r="I1211" i="5"/>
  <c r="I1210" i="5"/>
  <c r="I1209" i="5"/>
  <c r="I1208" i="5"/>
  <c r="I1207" i="5"/>
  <c r="I1206" i="5"/>
  <c r="I1205" i="5"/>
  <c r="I1204" i="5"/>
  <c r="I1203" i="5"/>
  <c r="I1202" i="5"/>
  <c r="I1201" i="5"/>
  <c r="I1200" i="5"/>
  <c r="I1199" i="5"/>
  <c r="I1198" i="5"/>
  <c r="I1197" i="5"/>
  <c r="I1196" i="5"/>
  <c r="I1195" i="5"/>
  <c r="I1194" i="5"/>
  <c r="I1193" i="5"/>
  <c r="I1192" i="5"/>
  <c r="I1191" i="5"/>
  <c r="I1190" i="5"/>
  <c r="I1189" i="5"/>
  <c r="I1188" i="5"/>
  <c r="I1187" i="5"/>
  <c r="I1186" i="5"/>
  <c r="I1185" i="5"/>
  <c r="I1184" i="5"/>
  <c r="I1183" i="5"/>
  <c r="I1182" i="5"/>
  <c r="I1181" i="5"/>
  <c r="I1180" i="5"/>
  <c r="I1179" i="5"/>
  <c r="I1178" i="5"/>
  <c r="I1177" i="5"/>
  <c r="I1176" i="5"/>
  <c r="I1175" i="5"/>
  <c r="I1174" i="5"/>
  <c r="I1173" i="5"/>
  <c r="I1172" i="5"/>
  <c r="I1171" i="5"/>
  <c r="I1170" i="5"/>
  <c r="I1169" i="5"/>
  <c r="I1168" i="5"/>
  <c r="I1167" i="5"/>
  <c r="I1166" i="5"/>
  <c r="I1165" i="5"/>
  <c r="I1164" i="5"/>
  <c r="I1163" i="5"/>
  <c r="I1162" i="5"/>
  <c r="I1161" i="5"/>
  <c r="I1160" i="5"/>
  <c r="I1159" i="5"/>
  <c r="I1158" i="5"/>
  <c r="I1157" i="5"/>
  <c r="I1156" i="5"/>
  <c r="I1155" i="5"/>
  <c r="I1154" i="5"/>
  <c r="I1153" i="5"/>
  <c r="O1151" i="5" s="1"/>
  <c r="I1152" i="5"/>
  <c r="I1151" i="5"/>
  <c r="I1150" i="5"/>
  <c r="I1149" i="5"/>
  <c r="I1148" i="5"/>
  <c r="O1146" i="5" s="1"/>
  <c r="I1147" i="5"/>
  <c r="I1146" i="5"/>
  <c r="I1145" i="5"/>
  <c r="I1144" i="5"/>
  <c r="I1143" i="5"/>
  <c r="I1142" i="5"/>
  <c r="I1141" i="5"/>
  <c r="I1140" i="5"/>
  <c r="I1139" i="5"/>
  <c r="I1138" i="5"/>
  <c r="I1137" i="5"/>
  <c r="I1136" i="5"/>
  <c r="I1135" i="5"/>
  <c r="I1134" i="5"/>
  <c r="I1133" i="5"/>
  <c r="I1132" i="5"/>
  <c r="I1131" i="5"/>
  <c r="I1130" i="5"/>
  <c r="I1129" i="5"/>
  <c r="I1128" i="5"/>
  <c r="I1127" i="5"/>
  <c r="I1126" i="5"/>
  <c r="I1125" i="5"/>
  <c r="I1124" i="5"/>
  <c r="I1123" i="5"/>
  <c r="I1122" i="5"/>
  <c r="I1121" i="5"/>
  <c r="I1120" i="5"/>
  <c r="I1119" i="5"/>
  <c r="I1118" i="5"/>
  <c r="I1117" i="5"/>
  <c r="I1116" i="5"/>
  <c r="I1115" i="5"/>
  <c r="I1114" i="5"/>
  <c r="I1113" i="5"/>
  <c r="I1112" i="5"/>
  <c r="I1111" i="5"/>
  <c r="I1110" i="5"/>
  <c r="I1109" i="5"/>
  <c r="I1108" i="5"/>
  <c r="I1107" i="5"/>
  <c r="I1106" i="5"/>
  <c r="I1105" i="5"/>
  <c r="I1104" i="5"/>
  <c r="I1103" i="5"/>
  <c r="I1102" i="5"/>
  <c r="I1101" i="5"/>
  <c r="I1100" i="5"/>
  <c r="I1099" i="5"/>
  <c r="I1098" i="5"/>
  <c r="I1097" i="5"/>
  <c r="I1096" i="5"/>
  <c r="I1095" i="5"/>
  <c r="I1094" i="5"/>
  <c r="I1093" i="5"/>
  <c r="I1092" i="5"/>
  <c r="I1091" i="5"/>
  <c r="I1090" i="5"/>
  <c r="I1089" i="5"/>
  <c r="I1088" i="5"/>
  <c r="I1087" i="5"/>
  <c r="I1086" i="5"/>
  <c r="I1085" i="5"/>
  <c r="I1084" i="5"/>
  <c r="I1083" i="5"/>
  <c r="I1082" i="5"/>
  <c r="I1081" i="5"/>
  <c r="I1080" i="5"/>
  <c r="I1079" i="5"/>
  <c r="I1078" i="5"/>
  <c r="I1077" i="5"/>
  <c r="O1076" i="5" s="1"/>
  <c r="I1076" i="5"/>
  <c r="I1075" i="5"/>
  <c r="I1074" i="5"/>
  <c r="I1073" i="5"/>
  <c r="I1072" i="5"/>
  <c r="I1071" i="5"/>
  <c r="I1070" i="5"/>
  <c r="I1069" i="5"/>
  <c r="I1068" i="5"/>
  <c r="I1067" i="5"/>
  <c r="I1066" i="5"/>
  <c r="I1065" i="5"/>
  <c r="I1064" i="5"/>
  <c r="I1063" i="5"/>
  <c r="I1062" i="5"/>
  <c r="I1061" i="5"/>
  <c r="I1060" i="5"/>
  <c r="I1059" i="5"/>
  <c r="I1058" i="5"/>
  <c r="I1057" i="5"/>
  <c r="I1056" i="5"/>
  <c r="I1055" i="5"/>
  <c r="I1054" i="5"/>
  <c r="I1053" i="5"/>
  <c r="I1052" i="5"/>
  <c r="I1051" i="5"/>
  <c r="I1050" i="5"/>
  <c r="I1049" i="5"/>
  <c r="I1048" i="5"/>
  <c r="I1047" i="5"/>
  <c r="I1046" i="5"/>
  <c r="I1045" i="5"/>
  <c r="I1044" i="5"/>
  <c r="I1043" i="5"/>
  <c r="I1042" i="5"/>
  <c r="I1041" i="5"/>
  <c r="I1040" i="5"/>
  <c r="I1039" i="5"/>
  <c r="I1038" i="5"/>
  <c r="I1037" i="5"/>
  <c r="I1036" i="5"/>
  <c r="I1035" i="5"/>
  <c r="I1034" i="5"/>
  <c r="I1033" i="5"/>
  <c r="I1032" i="5"/>
  <c r="I1031" i="5"/>
  <c r="I1030" i="5"/>
  <c r="I1029" i="5"/>
  <c r="I1028" i="5"/>
  <c r="I1027" i="5"/>
  <c r="I1026" i="5"/>
  <c r="I1025" i="5"/>
  <c r="I1024" i="5"/>
  <c r="I1023" i="5"/>
  <c r="I1022" i="5"/>
  <c r="I1021" i="5"/>
  <c r="I1020" i="5"/>
  <c r="I1019" i="5"/>
  <c r="I1018" i="5"/>
  <c r="I1017" i="5"/>
  <c r="I1016" i="5"/>
  <c r="I1015" i="5"/>
  <c r="I1014" i="5"/>
  <c r="I1013" i="5"/>
  <c r="I1012" i="5"/>
  <c r="I1011" i="5"/>
  <c r="I1010" i="5"/>
  <c r="I1009" i="5"/>
  <c r="I1008" i="5"/>
  <c r="I1007" i="5"/>
  <c r="I1006" i="5"/>
  <c r="I1005" i="5"/>
  <c r="I1004" i="5"/>
  <c r="I1003" i="5"/>
  <c r="I1002" i="5"/>
  <c r="I1001" i="5"/>
  <c r="I1000" i="5"/>
  <c r="I999" i="5"/>
  <c r="I998" i="5"/>
  <c r="I997" i="5"/>
  <c r="I996" i="5"/>
  <c r="I995" i="5"/>
  <c r="I994" i="5"/>
  <c r="I993" i="5"/>
  <c r="I992" i="5"/>
  <c r="I991" i="5"/>
  <c r="I990" i="5"/>
  <c r="I989" i="5"/>
  <c r="I988" i="5"/>
  <c r="I987" i="5"/>
  <c r="I986" i="5"/>
  <c r="I985" i="5"/>
  <c r="I984" i="5"/>
  <c r="I983" i="5"/>
  <c r="I982" i="5"/>
  <c r="I981" i="5"/>
  <c r="I980" i="5"/>
  <c r="I979" i="5"/>
  <c r="I978" i="5"/>
  <c r="I977" i="5"/>
  <c r="I976" i="5"/>
  <c r="I975" i="5"/>
  <c r="I974" i="5"/>
  <c r="I973" i="5"/>
  <c r="I972" i="5"/>
  <c r="I971" i="5"/>
  <c r="I970" i="5"/>
  <c r="I969" i="5"/>
  <c r="I968" i="5"/>
  <c r="I967" i="5"/>
  <c r="I966" i="5"/>
  <c r="I965" i="5"/>
  <c r="I964" i="5"/>
  <c r="I963" i="5"/>
  <c r="I962" i="5"/>
  <c r="I961" i="5"/>
  <c r="I960" i="5"/>
  <c r="I959" i="5"/>
  <c r="I958" i="5"/>
  <c r="I957" i="5"/>
  <c r="I956" i="5"/>
  <c r="I955" i="5"/>
  <c r="I954" i="5"/>
  <c r="I953" i="5"/>
  <c r="I952" i="5"/>
  <c r="I951" i="5"/>
  <c r="I950" i="5"/>
  <c r="I949" i="5"/>
  <c r="I948" i="5"/>
  <c r="I947" i="5"/>
  <c r="I946" i="5"/>
  <c r="I945" i="5"/>
  <c r="I944" i="5"/>
  <c r="I943" i="5"/>
  <c r="I942" i="5"/>
  <c r="I941" i="5"/>
  <c r="I940" i="5"/>
  <c r="I939" i="5"/>
  <c r="I938" i="5"/>
  <c r="I937" i="5"/>
  <c r="I936" i="5"/>
  <c r="I935" i="5"/>
  <c r="I934" i="5"/>
  <c r="I933" i="5"/>
  <c r="I932" i="5"/>
  <c r="I931" i="5"/>
  <c r="I930" i="5"/>
  <c r="I929" i="5"/>
  <c r="I928" i="5"/>
  <c r="I927" i="5"/>
  <c r="I926" i="5"/>
  <c r="I925" i="5"/>
  <c r="I924" i="5"/>
  <c r="I923" i="5"/>
  <c r="I922" i="5"/>
  <c r="I921" i="5"/>
  <c r="I920" i="5"/>
  <c r="I919" i="5"/>
  <c r="I918" i="5"/>
  <c r="I917" i="5"/>
  <c r="I916" i="5"/>
  <c r="I915" i="5"/>
  <c r="I914" i="5"/>
  <c r="I913" i="5"/>
  <c r="I912" i="5"/>
  <c r="I911" i="5"/>
  <c r="I910" i="5"/>
  <c r="I909" i="5"/>
  <c r="I908" i="5"/>
  <c r="I907" i="5"/>
  <c r="I906" i="5"/>
  <c r="I905" i="5"/>
  <c r="I904" i="5"/>
  <c r="I903" i="5"/>
  <c r="I902" i="5"/>
  <c r="I901" i="5"/>
  <c r="I900" i="5"/>
  <c r="I899" i="5"/>
  <c r="I898" i="5"/>
  <c r="I897" i="5"/>
  <c r="I896" i="5"/>
  <c r="I895" i="5"/>
  <c r="I894" i="5"/>
  <c r="I893" i="5"/>
  <c r="I892" i="5"/>
  <c r="I891" i="5"/>
  <c r="I890" i="5"/>
  <c r="I889" i="5"/>
  <c r="I888" i="5"/>
  <c r="I887" i="5"/>
  <c r="I886" i="5"/>
  <c r="I885" i="5"/>
  <c r="I884" i="5"/>
  <c r="I883" i="5"/>
  <c r="I882" i="5"/>
  <c r="I881" i="5"/>
  <c r="I880" i="5"/>
  <c r="I879" i="5"/>
  <c r="I878" i="5"/>
  <c r="I877" i="5"/>
  <c r="I876" i="5"/>
  <c r="I875" i="5"/>
  <c r="I874" i="5"/>
  <c r="I873" i="5"/>
  <c r="I872" i="5"/>
  <c r="I871" i="5"/>
  <c r="I870" i="5"/>
  <c r="I869" i="5"/>
  <c r="I868" i="5"/>
  <c r="I867" i="5"/>
  <c r="I866" i="5"/>
  <c r="I865" i="5"/>
  <c r="I864" i="5"/>
  <c r="I863" i="5"/>
  <c r="I862" i="5"/>
  <c r="I861" i="5"/>
  <c r="I860" i="5"/>
  <c r="I859" i="5"/>
  <c r="I858" i="5"/>
  <c r="I857" i="5"/>
  <c r="I856" i="5"/>
  <c r="I855" i="5"/>
  <c r="I854" i="5"/>
  <c r="I853" i="5"/>
  <c r="I852" i="5"/>
  <c r="I851" i="5"/>
  <c r="I850" i="5"/>
  <c r="I849" i="5"/>
  <c r="I848" i="5"/>
  <c r="I847" i="5"/>
  <c r="I846" i="5"/>
  <c r="I845" i="5"/>
  <c r="I844" i="5"/>
  <c r="I843" i="5"/>
  <c r="I842" i="5"/>
  <c r="I841" i="5"/>
  <c r="I840" i="5"/>
  <c r="I839" i="5"/>
  <c r="I838" i="5"/>
  <c r="I837" i="5"/>
  <c r="I836" i="5"/>
  <c r="I835" i="5"/>
  <c r="I834" i="5"/>
  <c r="I833" i="5"/>
  <c r="I832" i="5"/>
  <c r="I831" i="5"/>
  <c r="I830" i="5"/>
  <c r="I829" i="5"/>
  <c r="I828" i="5"/>
  <c r="I827" i="5"/>
  <c r="I826" i="5"/>
  <c r="I825" i="5"/>
  <c r="I824" i="5"/>
  <c r="I823" i="5"/>
  <c r="I822" i="5"/>
  <c r="I821" i="5"/>
  <c r="I820" i="5"/>
  <c r="I819" i="5"/>
  <c r="I818" i="5"/>
  <c r="I817" i="5"/>
  <c r="I816" i="5"/>
  <c r="I815" i="5"/>
  <c r="I814" i="5"/>
  <c r="I813" i="5"/>
  <c r="I812" i="5"/>
  <c r="I811" i="5"/>
  <c r="I810" i="5"/>
  <c r="I809" i="5"/>
  <c r="I808" i="5"/>
  <c r="I807" i="5"/>
  <c r="I806" i="5"/>
  <c r="I805" i="5"/>
  <c r="I804" i="5"/>
  <c r="I803" i="5"/>
  <c r="I802" i="5"/>
  <c r="I801" i="5"/>
  <c r="I800" i="5"/>
  <c r="I799" i="5"/>
  <c r="I798" i="5"/>
  <c r="I797" i="5"/>
  <c r="I796" i="5"/>
  <c r="I795" i="5"/>
  <c r="I794" i="5"/>
  <c r="I793" i="5"/>
  <c r="I792" i="5"/>
  <c r="I791" i="5"/>
  <c r="I790" i="5"/>
  <c r="I789" i="5"/>
  <c r="I788" i="5"/>
  <c r="I787" i="5"/>
  <c r="I786" i="5"/>
  <c r="I785" i="5"/>
  <c r="I784" i="5"/>
  <c r="I783" i="5"/>
  <c r="I782" i="5"/>
  <c r="I781" i="5"/>
  <c r="I780" i="5"/>
  <c r="I779" i="5"/>
  <c r="I778" i="5"/>
  <c r="I777" i="5"/>
  <c r="I776" i="5"/>
  <c r="I775" i="5"/>
  <c r="I774" i="5"/>
  <c r="I773" i="5"/>
  <c r="I772" i="5"/>
  <c r="I771" i="5"/>
  <c r="I770" i="5"/>
  <c r="I769" i="5"/>
  <c r="I768" i="5"/>
  <c r="I767" i="5"/>
  <c r="I766" i="5"/>
  <c r="I765" i="5"/>
  <c r="I764" i="5"/>
  <c r="I763" i="5"/>
  <c r="I762" i="5"/>
  <c r="I761" i="5"/>
  <c r="I760" i="5"/>
  <c r="J760" i="5" s="1"/>
  <c r="I759" i="5"/>
  <c r="I758" i="5"/>
  <c r="I757" i="5"/>
  <c r="I756" i="5"/>
  <c r="I755" i="5"/>
  <c r="I754" i="5"/>
  <c r="I753" i="5"/>
  <c r="I752" i="5"/>
  <c r="I751" i="5"/>
  <c r="I750" i="5"/>
  <c r="I749" i="5"/>
  <c r="I748" i="5"/>
  <c r="I747" i="5"/>
  <c r="I746" i="5"/>
  <c r="I745" i="5"/>
  <c r="I744" i="5"/>
  <c r="I743" i="5"/>
  <c r="I742" i="5"/>
  <c r="I741" i="5"/>
  <c r="I740" i="5"/>
  <c r="I739" i="5"/>
  <c r="I738" i="5"/>
  <c r="I737" i="5"/>
  <c r="I736" i="5"/>
  <c r="I735" i="5"/>
  <c r="I734" i="5"/>
  <c r="I733" i="5"/>
  <c r="I732" i="5"/>
  <c r="I731" i="5"/>
  <c r="I730" i="5"/>
  <c r="I729" i="5"/>
  <c r="I728" i="5"/>
  <c r="I727" i="5"/>
  <c r="I726" i="5"/>
  <c r="I725" i="5"/>
  <c r="I724" i="5"/>
  <c r="I723" i="5"/>
  <c r="I722" i="5"/>
  <c r="I721" i="5"/>
  <c r="I720" i="5"/>
  <c r="I719" i="5"/>
  <c r="I718" i="5"/>
  <c r="I717" i="5"/>
  <c r="I716" i="5"/>
  <c r="I715" i="5"/>
  <c r="I714" i="5"/>
  <c r="I713" i="5"/>
  <c r="I712" i="5"/>
  <c r="I711" i="5"/>
  <c r="I710" i="5"/>
  <c r="I709" i="5"/>
  <c r="I708" i="5"/>
  <c r="I707" i="5"/>
  <c r="I706" i="5"/>
  <c r="I705" i="5"/>
  <c r="I704" i="5"/>
  <c r="I703" i="5"/>
  <c r="I702" i="5"/>
  <c r="I701" i="5"/>
  <c r="I700" i="5"/>
  <c r="I699" i="5"/>
  <c r="I698" i="5"/>
  <c r="I697" i="5"/>
  <c r="I696" i="5"/>
  <c r="I695" i="5"/>
  <c r="I694" i="5"/>
  <c r="I693" i="5"/>
  <c r="I692" i="5"/>
  <c r="I691" i="5"/>
  <c r="I690" i="5"/>
  <c r="I689" i="5"/>
  <c r="I688" i="5"/>
  <c r="I687" i="5"/>
  <c r="I686" i="5"/>
  <c r="I685" i="5"/>
  <c r="I684" i="5"/>
  <c r="I683" i="5"/>
  <c r="I682" i="5"/>
  <c r="I681" i="5"/>
  <c r="O679" i="5" s="1"/>
  <c r="I680" i="5"/>
  <c r="I679" i="5"/>
  <c r="I678" i="5"/>
  <c r="I677" i="5"/>
  <c r="I676" i="5"/>
  <c r="I675" i="5"/>
  <c r="I674" i="5"/>
  <c r="I673" i="5"/>
  <c r="I672" i="5"/>
  <c r="I671" i="5"/>
  <c r="I670" i="5"/>
  <c r="I669" i="5"/>
  <c r="I668" i="5"/>
  <c r="I667" i="5"/>
  <c r="I666" i="5"/>
  <c r="I665" i="5"/>
  <c r="I664" i="5"/>
  <c r="I663" i="5"/>
  <c r="I662" i="5"/>
  <c r="I661" i="5"/>
  <c r="I660" i="5"/>
  <c r="I659" i="5"/>
  <c r="I658" i="5"/>
  <c r="I657" i="5"/>
  <c r="I656" i="5"/>
  <c r="I655" i="5"/>
  <c r="I654" i="5"/>
  <c r="I653" i="5"/>
  <c r="I652" i="5"/>
  <c r="I651" i="5"/>
  <c r="I650" i="5"/>
  <c r="I649" i="5"/>
  <c r="I648" i="5"/>
  <c r="I647" i="5"/>
  <c r="I646" i="5"/>
  <c r="I645" i="5"/>
  <c r="I644" i="5"/>
  <c r="I643" i="5"/>
  <c r="I642" i="5"/>
  <c r="I641" i="5"/>
  <c r="I640" i="5"/>
  <c r="I639" i="5"/>
  <c r="I638" i="5"/>
  <c r="I637" i="5"/>
  <c r="O635" i="5" s="1"/>
  <c r="I636" i="5"/>
  <c r="I635" i="5"/>
  <c r="I634" i="5"/>
  <c r="I633" i="5"/>
  <c r="I632" i="5"/>
  <c r="I631" i="5"/>
  <c r="I630" i="5"/>
  <c r="I629" i="5"/>
  <c r="I628" i="5"/>
  <c r="I627" i="5"/>
  <c r="I626" i="5"/>
  <c r="I625" i="5"/>
  <c r="I624" i="5"/>
  <c r="I623" i="5"/>
  <c r="I622" i="5"/>
  <c r="I621" i="5"/>
  <c r="I620" i="5"/>
  <c r="I619" i="5"/>
  <c r="I618" i="5"/>
  <c r="I617" i="5"/>
  <c r="I616" i="5"/>
  <c r="I615" i="5"/>
  <c r="I614" i="5"/>
  <c r="I613" i="5"/>
  <c r="I612" i="5"/>
  <c r="I611" i="5"/>
  <c r="I610" i="5"/>
  <c r="I609" i="5"/>
  <c r="O608" i="5" s="1"/>
  <c r="I608" i="5"/>
  <c r="I607" i="5"/>
  <c r="I606" i="5"/>
  <c r="I605" i="5"/>
  <c r="I604" i="5"/>
  <c r="I603" i="5"/>
  <c r="I602" i="5"/>
  <c r="I601" i="5"/>
  <c r="I600" i="5"/>
  <c r="I599" i="5"/>
  <c r="I598" i="5"/>
  <c r="I597" i="5"/>
  <c r="I596" i="5"/>
  <c r="I595" i="5"/>
  <c r="I594" i="5"/>
  <c r="I593" i="5"/>
  <c r="I592" i="5"/>
  <c r="I591" i="5"/>
  <c r="I590" i="5"/>
  <c r="I589" i="5"/>
  <c r="O588" i="5" s="1"/>
  <c r="I588" i="5"/>
  <c r="I587" i="5"/>
  <c r="I586" i="5"/>
  <c r="I585" i="5"/>
  <c r="I584" i="5"/>
  <c r="I583" i="5"/>
  <c r="I582" i="5"/>
  <c r="I581" i="5"/>
  <c r="I580" i="5"/>
  <c r="I579" i="5"/>
  <c r="I578" i="5"/>
  <c r="I577" i="5"/>
  <c r="I576" i="5"/>
  <c r="I575" i="5"/>
  <c r="I574" i="5"/>
  <c r="I573" i="5"/>
  <c r="I572" i="5"/>
  <c r="I571" i="5"/>
  <c r="I570" i="5"/>
  <c r="I569" i="5"/>
  <c r="I568" i="5"/>
  <c r="I567" i="5"/>
  <c r="I566" i="5"/>
  <c r="I565" i="5"/>
  <c r="I564" i="5"/>
  <c r="I563" i="5"/>
  <c r="I562" i="5"/>
  <c r="I561" i="5"/>
  <c r="I560" i="5"/>
  <c r="I559" i="5"/>
  <c r="I558" i="5"/>
  <c r="I557" i="5"/>
  <c r="I556" i="5"/>
  <c r="I555" i="5"/>
  <c r="I554" i="5"/>
  <c r="I553" i="5"/>
  <c r="I552" i="5"/>
  <c r="I551" i="5"/>
  <c r="I550" i="5"/>
  <c r="I549" i="5"/>
  <c r="I548" i="5"/>
  <c r="I547" i="5"/>
  <c r="I546" i="5"/>
  <c r="I545" i="5"/>
  <c r="I544" i="5"/>
  <c r="I543" i="5"/>
  <c r="I542" i="5"/>
  <c r="I541" i="5"/>
  <c r="I540" i="5"/>
  <c r="I539" i="5"/>
  <c r="I538" i="5"/>
  <c r="I537" i="5"/>
  <c r="I536" i="5"/>
  <c r="I535" i="5"/>
  <c r="I534" i="5"/>
  <c r="I533" i="5"/>
  <c r="I532" i="5"/>
  <c r="I531" i="5"/>
  <c r="I530" i="5"/>
  <c r="I529" i="5"/>
  <c r="I528" i="5"/>
  <c r="I527" i="5"/>
  <c r="I526" i="5"/>
  <c r="I525" i="5"/>
  <c r="I524" i="5"/>
  <c r="I523" i="5"/>
  <c r="I522" i="5"/>
  <c r="I521" i="5"/>
  <c r="I520" i="5"/>
  <c r="I519" i="5"/>
  <c r="I518" i="5"/>
  <c r="I517" i="5"/>
  <c r="I516" i="5"/>
  <c r="I515" i="5"/>
  <c r="I514" i="5"/>
  <c r="I513" i="5"/>
  <c r="I512" i="5"/>
  <c r="I511" i="5"/>
  <c r="I510" i="5"/>
  <c r="I509" i="5"/>
  <c r="I508" i="5"/>
  <c r="I507" i="5"/>
  <c r="I506" i="5"/>
  <c r="I505" i="5"/>
  <c r="I504" i="5"/>
  <c r="I503" i="5"/>
  <c r="I502" i="5"/>
  <c r="I501" i="5"/>
  <c r="I500" i="5"/>
  <c r="I499" i="5"/>
  <c r="I498" i="5"/>
  <c r="I497" i="5"/>
  <c r="I496" i="5"/>
  <c r="I495" i="5"/>
  <c r="I494" i="5"/>
  <c r="I493" i="5"/>
  <c r="I492" i="5"/>
  <c r="I491" i="5"/>
  <c r="I490" i="5"/>
  <c r="I489" i="5"/>
  <c r="I488" i="5"/>
  <c r="I487" i="5"/>
  <c r="I486" i="5"/>
  <c r="I485" i="5"/>
  <c r="I484" i="5"/>
  <c r="I483" i="5"/>
  <c r="I482" i="5"/>
  <c r="I481" i="5"/>
  <c r="I480" i="5"/>
  <c r="I479" i="5"/>
  <c r="I478" i="5"/>
  <c r="I477" i="5"/>
  <c r="I476" i="5"/>
  <c r="I475" i="5"/>
  <c r="I474" i="5"/>
  <c r="I473" i="5"/>
  <c r="I472" i="5"/>
  <c r="I471" i="5"/>
  <c r="I470" i="5"/>
  <c r="I469" i="5"/>
  <c r="I468" i="5"/>
  <c r="I467" i="5"/>
  <c r="I466" i="5"/>
  <c r="I465" i="5"/>
  <c r="I464" i="5"/>
  <c r="I463" i="5"/>
  <c r="I462" i="5"/>
  <c r="I461" i="5"/>
  <c r="I460" i="5"/>
  <c r="I459" i="5"/>
  <c r="I458" i="5"/>
  <c r="I457" i="5"/>
  <c r="I456" i="5"/>
  <c r="I455" i="5"/>
  <c r="I454" i="5"/>
  <c r="I453" i="5"/>
  <c r="I452" i="5"/>
  <c r="I451" i="5"/>
  <c r="I450" i="5"/>
  <c r="I449" i="5"/>
  <c r="I448" i="5"/>
  <c r="I447" i="5"/>
  <c r="I446" i="5"/>
  <c r="I445" i="5"/>
  <c r="I444" i="5"/>
  <c r="I443" i="5"/>
  <c r="I442" i="5"/>
  <c r="I441" i="5"/>
  <c r="I440" i="5"/>
  <c r="I439" i="5"/>
  <c r="I438" i="5"/>
  <c r="I437" i="5"/>
  <c r="I436" i="5"/>
  <c r="I435" i="5"/>
  <c r="I434" i="5"/>
  <c r="I433" i="5"/>
  <c r="I432" i="5"/>
  <c r="I431" i="5"/>
  <c r="I430" i="5"/>
  <c r="I429" i="5"/>
  <c r="I428" i="5"/>
  <c r="I427" i="5"/>
  <c r="I426" i="5"/>
  <c r="I425" i="5"/>
  <c r="I424" i="5"/>
  <c r="I423" i="5"/>
  <c r="I422" i="5"/>
  <c r="I421" i="5"/>
  <c r="I420" i="5"/>
  <c r="I419" i="5"/>
  <c r="I418" i="5"/>
  <c r="I417" i="5"/>
  <c r="I416" i="5"/>
  <c r="I415" i="5"/>
  <c r="I414" i="5"/>
  <c r="I413" i="5"/>
  <c r="I412" i="5"/>
  <c r="I411" i="5"/>
  <c r="I410" i="5"/>
  <c r="I409" i="5"/>
  <c r="I408" i="5"/>
  <c r="I407" i="5"/>
  <c r="I406" i="5"/>
  <c r="I405" i="5"/>
  <c r="I404" i="5"/>
  <c r="I403" i="5"/>
  <c r="I402" i="5"/>
  <c r="I401" i="5"/>
  <c r="I400" i="5"/>
  <c r="I399" i="5"/>
  <c r="I398" i="5"/>
  <c r="I397" i="5"/>
  <c r="I396" i="5"/>
  <c r="I395" i="5"/>
  <c r="I394" i="5"/>
  <c r="I393" i="5"/>
  <c r="I392" i="5"/>
  <c r="I391" i="5"/>
  <c r="I390" i="5"/>
  <c r="I389" i="5"/>
  <c r="I388" i="5"/>
  <c r="I387" i="5"/>
  <c r="I386" i="5"/>
  <c r="I385" i="5"/>
  <c r="I384" i="5"/>
  <c r="I383" i="5"/>
  <c r="I382" i="5"/>
  <c r="I381" i="5"/>
  <c r="I380" i="5"/>
  <c r="I379" i="5"/>
  <c r="I378" i="5"/>
  <c r="I377" i="5"/>
  <c r="I376" i="5"/>
  <c r="I375" i="5"/>
  <c r="I374" i="5"/>
  <c r="I373" i="5"/>
  <c r="I372" i="5"/>
  <c r="I371" i="5"/>
  <c r="I370" i="5"/>
  <c r="I369" i="5"/>
  <c r="I368" i="5"/>
  <c r="I367" i="5"/>
  <c r="I366" i="5"/>
  <c r="I365" i="5"/>
  <c r="I364" i="5"/>
  <c r="I363" i="5"/>
  <c r="I362" i="5"/>
  <c r="I361" i="5"/>
  <c r="I360" i="5"/>
  <c r="I359" i="5"/>
  <c r="I358" i="5"/>
  <c r="I357" i="5"/>
  <c r="I356" i="5"/>
  <c r="I355" i="5"/>
  <c r="I354" i="5"/>
  <c r="I353" i="5"/>
  <c r="I352" i="5"/>
  <c r="I351" i="5"/>
  <c r="I350" i="5"/>
  <c r="I349" i="5"/>
  <c r="I348" i="5"/>
  <c r="I347" i="5"/>
  <c r="I346" i="5"/>
  <c r="I345" i="5"/>
  <c r="O344" i="5" s="1"/>
  <c r="I344" i="5"/>
  <c r="I343" i="5"/>
  <c r="I342" i="5"/>
  <c r="I341" i="5"/>
  <c r="I340" i="5"/>
  <c r="I339" i="5"/>
  <c r="I338" i="5"/>
  <c r="I337" i="5"/>
  <c r="I336" i="5"/>
  <c r="I335" i="5"/>
  <c r="I334" i="5"/>
  <c r="I333" i="5"/>
  <c r="I332" i="5"/>
  <c r="I331" i="5"/>
  <c r="I330" i="5"/>
  <c r="I329" i="5"/>
  <c r="I328" i="5"/>
  <c r="I327" i="5"/>
  <c r="I326" i="5"/>
  <c r="I325" i="5"/>
  <c r="I324" i="5"/>
  <c r="I323" i="5"/>
  <c r="I322" i="5"/>
  <c r="I321" i="5"/>
  <c r="I320" i="5"/>
  <c r="I319" i="5"/>
  <c r="I318" i="5"/>
  <c r="I317" i="5"/>
  <c r="I316" i="5"/>
  <c r="I315" i="5"/>
  <c r="I314" i="5"/>
  <c r="I313" i="5"/>
  <c r="I312" i="5"/>
  <c r="I311" i="5"/>
  <c r="I310" i="5"/>
  <c r="I309" i="5"/>
  <c r="I308" i="5"/>
  <c r="I307" i="5"/>
  <c r="I306" i="5"/>
  <c r="I305" i="5"/>
  <c r="I304" i="5"/>
  <c r="I303" i="5"/>
  <c r="I302" i="5"/>
  <c r="I301" i="5"/>
  <c r="I300" i="5"/>
  <c r="I299" i="5"/>
  <c r="I298" i="5"/>
  <c r="I297" i="5"/>
  <c r="I296" i="5"/>
  <c r="I295" i="5"/>
  <c r="I294" i="5"/>
  <c r="I293" i="5"/>
  <c r="I292" i="5"/>
  <c r="I291" i="5"/>
  <c r="I290" i="5"/>
  <c r="I289" i="5"/>
  <c r="I288" i="5"/>
  <c r="I287" i="5"/>
  <c r="I286" i="5"/>
  <c r="I285" i="5"/>
  <c r="I284" i="5"/>
  <c r="I283" i="5"/>
  <c r="I282" i="5"/>
  <c r="I281" i="5"/>
  <c r="I280" i="5"/>
  <c r="I279" i="5"/>
  <c r="I278" i="5"/>
  <c r="I277" i="5"/>
  <c r="I276" i="5"/>
  <c r="I275" i="5"/>
  <c r="I274" i="5"/>
  <c r="I273" i="5"/>
  <c r="I272" i="5"/>
  <c r="I271" i="5"/>
  <c r="I270" i="5"/>
  <c r="I269" i="5"/>
  <c r="I268" i="5"/>
  <c r="I267" i="5"/>
  <c r="I266" i="5"/>
  <c r="I265" i="5"/>
  <c r="I264" i="5"/>
  <c r="I263" i="5"/>
  <c r="I262" i="5"/>
  <c r="I261" i="5"/>
  <c r="I260" i="5"/>
  <c r="I259" i="5"/>
  <c r="I258" i="5"/>
  <c r="I257" i="5"/>
  <c r="I256" i="5"/>
  <c r="I255" i="5"/>
  <c r="I254" i="5"/>
  <c r="I253" i="5"/>
  <c r="I252" i="5"/>
  <c r="I251" i="5"/>
  <c r="I250" i="5"/>
  <c r="I249" i="5"/>
  <c r="I248" i="5"/>
  <c r="I247" i="5"/>
  <c r="I246" i="5"/>
  <c r="I245" i="5"/>
  <c r="I244" i="5"/>
  <c r="I243" i="5"/>
  <c r="I242" i="5"/>
  <c r="I241" i="5"/>
  <c r="I240" i="5"/>
  <c r="I239" i="5"/>
  <c r="I238" i="5"/>
  <c r="I237" i="5"/>
  <c r="I236" i="5"/>
  <c r="I235" i="5"/>
  <c r="I234" i="5"/>
  <c r="I233" i="5"/>
  <c r="I232" i="5"/>
  <c r="I231" i="5"/>
  <c r="I230" i="5"/>
  <c r="I229" i="5"/>
  <c r="I228" i="5"/>
  <c r="I227" i="5"/>
  <c r="I226" i="5"/>
  <c r="I225" i="5"/>
  <c r="I224" i="5"/>
  <c r="I223" i="5"/>
  <c r="I222" i="5"/>
  <c r="I221" i="5"/>
  <c r="I220" i="5"/>
  <c r="I219" i="5"/>
  <c r="I218" i="5"/>
  <c r="I217" i="5"/>
  <c r="I216" i="5"/>
  <c r="I215" i="5"/>
  <c r="I214" i="5"/>
  <c r="I213" i="5"/>
  <c r="I212" i="5"/>
  <c r="I211" i="5"/>
  <c r="I210" i="5"/>
  <c r="I209" i="5"/>
  <c r="I208" i="5"/>
  <c r="I207" i="5"/>
  <c r="I206" i="5"/>
  <c r="I205" i="5"/>
  <c r="I204" i="5"/>
  <c r="I203" i="5"/>
  <c r="I202" i="5"/>
  <c r="I201" i="5"/>
  <c r="I200" i="5"/>
  <c r="I199" i="5"/>
  <c r="I198" i="5"/>
  <c r="I197" i="5"/>
  <c r="I196" i="5"/>
  <c r="I195" i="5"/>
  <c r="I194" i="5"/>
  <c r="I193" i="5"/>
  <c r="I192" i="5"/>
  <c r="I191" i="5"/>
  <c r="I190" i="5"/>
  <c r="I189" i="5"/>
  <c r="I188" i="5"/>
  <c r="I187" i="5"/>
  <c r="I186" i="5"/>
  <c r="I185" i="5"/>
  <c r="I184" i="5"/>
  <c r="I183" i="5"/>
  <c r="I182" i="5"/>
  <c r="I181" i="5"/>
  <c r="I180" i="5"/>
  <c r="I179" i="5"/>
  <c r="I178" i="5"/>
  <c r="I177" i="5"/>
  <c r="I176" i="5"/>
  <c r="I175" i="5"/>
  <c r="I174" i="5"/>
  <c r="I173" i="5"/>
  <c r="I172" i="5"/>
  <c r="I171" i="5"/>
  <c r="I170" i="5"/>
  <c r="I169" i="5"/>
  <c r="I168" i="5"/>
  <c r="I167" i="5"/>
  <c r="I166" i="5"/>
  <c r="I165" i="5"/>
  <c r="I164" i="5"/>
  <c r="I163" i="5"/>
  <c r="I162" i="5"/>
  <c r="I161" i="5"/>
  <c r="I160" i="5"/>
  <c r="I159" i="5"/>
  <c r="I158" i="5"/>
  <c r="I157" i="5"/>
  <c r="I156" i="5"/>
  <c r="I155" i="5"/>
  <c r="I154" i="5"/>
  <c r="I153" i="5"/>
  <c r="I152" i="5"/>
  <c r="I151" i="5"/>
  <c r="I150" i="5"/>
  <c r="I149" i="5"/>
  <c r="I148" i="5"/>
  <c r="I147" i="5"/>
  <c r="I146" i="5"/>
  <c r="I145" i="5"/>
  <c r="I144" i="5"/>
  <c r="I143" i="5"/>
  <c r="I142" i="5"/>
  <c r="I141" i="5"/>
  <c r="I140" i="5"/>
  <c r="I139" i="5"/>
  <c r="I138" i="5"/>
  <c r="I137" i="5"/>
  <c r="I136" i="5"/>
  <c r="I135" i="5"/>
  <c r="I134" i="5"/>
  <c r="I133" i="5"/>
  <c r="I132" i="5"/>
  <c r="I131" i="5"/>
  <c r="I130" i="5"/>
  <c r="I129" i="5"/>
  <c r="I128" i="5"/>
  <c r="I127" i="5"/>
  <c r="I126" i="5"/>
  <c r="I125" i="5"/>
  <c r="I124" i="5"/>
  <c r="I123" i="5"/>
  <c r="I122" i="5"/>
  <c r="I121" i="5"/>
  <c r="I120" i="5"/>
  <c r="I119" i="5"/>
  <c r="I118" i="5"/>
  <c r="I117" i="5"/>
  <c r="I116" i="5"/>
  <c r="I115" i="5"/>
  <c r="I114" i="5"/>
  <c r="I113" i="5"/>
  <c r="I112" i="5"/>
  <c r="I111" i="5"/>
  <c r="I110" i="5"/>
  <c r="I109" i="5"/>
  <c r="I108" i="5"/>
  <c r="I107" i="5"/>
  <c r="I106" i="5"/>
  <c r="I105" i="5"/>
  <c r="I104" i="5"/>
  <c r="I103" i="5"/>
  <c r="I102" i="5"/>
  <c r="I101" i="5"/>
  <c r="I100" i="5"/>
  <c r="I99" i="5"/>
  <c r="I98" i="5"/>
  <c r="I97" i="5"/>
  <c r="I96" i="5"/>
  <c r="I95" i="5"/>
  <c r="I94" i="5"/>
  <c r="I93" i="5"/>
  <c r="I92" i="5"/>
  <c r="I91" i="5"/>
  <c r="I90" i="5"/>
  <c r="I89" i="5"/>
  <c r="I88" i="5"/>
  <c r="I87" i="5"/>
  <c r="I86" i="5"/>
  <c r="I85" i="5"/>
  <c r="I84" i="5"/>
  <c r="I83" i="5"/>
  <c r="I82" i="5"/>
  <c r="I81" i="5"/>
  <c r="I80" i="5"/>
  <c r="I79" i="5"/>
  <c r="I78" i="5"/>
  <c r="I77" i="5"/>
  <c r="I76" i="5"/>
  <c r="I75" i="5"/>
  <c r="I74" i="5"/>
  <c r="I73" i="5"/>
  <c r="I72" i="5"/>
  <c r="I71" i="5"/>
  <c r="I70" i="5"/>
  <c r="I69" i="5"/>
  <c r="I68" i="5"/>
  <c r="I67" i="5"/>
  <c r="I66" i="5"/>
  <c r="I65" i="5"/>
  <c r="I64" i="5"/>
  <c r="I63" i="5"/>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24" i="5"/>
  <c r="I23" i="5"/>
  <c r="I22" i="5"/>
  <c r="I21" i="5"/>
  <c r="I20" i="5"/>
  <c r="I19" i="5"/>
  <c r="I18" i="5"/>
  <c r="I17" i="5"/>
  <c r="O16" i="5" s="1"/>
  <c r="I16" i="5"/>
  <c r="O1190" i="5"/>
  <c r="O1270" i="5"/>
  <c r="O1382" i="5"/>
  <c r="O1414" i="5"/>
  <c r="O1454" i="5"/>
  <c r="O1458" i="5"/>
  <c r="O1506" i="5"/>
  <c r="O1530" i="5"/>
  <c r="O1550" i="5"/>
  <c r="O1570" i="5"/>
  <c r="O1598" i="5"/>
  <c r="O1614" i="5"/>
  <c r="O1618" i="5"/>
  <c r="O1642" i="5"/>
  <c r="O1646" i="5"/>
  <c r="O1674" i="5"/>
  <c r="O1678" i="5"/>
  <c r="O1694" i="5"/>
  <c r="O1714" i="5"/>
  <c r="O1730" i="5"/>
  <c r="O1734" i="5"/>
  <c r="O1770" i="5"/>
  <c r="O1778" i="5"/>
  <c r="O1806" i="5"/>
  <c r="O1814" i="5"/>
  <c r="O1830" i="5"/>
  <c r="O1850" i="5"/>
  <c r="O1866" i="5"/>
  <c r="O1870" i="5"/>
  <c r="O1898" i="5"/>
  <c r="O1906" i="5"/>
  <c r="O1938" i="5"/>
  <c r="O1942" i="5"/>
  <c r="O1958" i="5"/>
  <c r="O1962" i="5"/>
  <c r="O1994" i="5"/>
  <c r="O1998" i="5"/>
  <c r="O2034" i="5"/>
  <c r="O2038" i="5"/>
  <c r="O2066" i="5"/>
  <c r="O2074" i="5"/>
  <c r="O2090" i="5"/>
  <c r="O2094" i="5"/>
  <c r="O2130" i="5"/>
  <c r="O2134" i="5"/>
  <c r="O2122" i="5"/>
  <c r="O2086" i="5"/>
  <c r="O1990" i="5"/>
  <c r="O1918" i="5"/>
  <c r="O1902" i="5"/>
  <c r="O1826" i="5"/>
  <c r="O1810" i="5"/>
  <c r="O1726" i="5"/>
  <c r="O1698" i="5"/>
  <c r="O1638" i="5"/>
  <c r="O1622" i="5"/>
  <c r="O1566" i="5"/>
  <c r="O1558" i="5"/>
  <c r="O1510" i="5"/>
  <c r="O1478" i="5"/>
  <c r="O1434" i="5"/>
  <c r="O1426" i="5"/>
  <c r="O1378" i="5"/>
  <c r="O1370" i="5"/>
  <c r="O1334" i="5"/>
  <c r="O1330" i="5"/>
  <c r="O1290" i="5"/>
  <c r="O1282" i="5"/>
  <c r="O1250" i="5"/>
  <c r="O1234" i="5"/>
  <c r="O1230" i="5"/>
  <c r="O1194" i="5"/>
  <c r="O1186" i="5"/>
  <c r="O1154" i="5"/>
  <c r="O1150" i="5"/>
  <c r="O1134" i="5"/>
  <c r="O1102" i="5"/>
  <c r="O1086" i="5"/>
  <c r="O1082" i="5"/>
  <c r="O1058" i="5"/>
  <c r="O1054" i="5"/>
  <c r="O1042" i="5"/>
  <c r="O1038" i="5"/>
  <c r="O1002" i="5"/>
  <c r="O998" i="5"/>
  <c r="O986" i="5"/>
  <c r="O982" i="5"/>
  <c r="O954" i="5"/>
  <c r="O950" i="5"/>
  <c r="O938" i="5"/>
  <c r="O914" i="5"/>
  <c r="O902" i="5"/>
  <c r="O898" i="5"/>
  <c r="O886" i="5"/>
  <c r="O882" i="5"/>
  <c r="O870" i="5"/>
  <c r="O854" i="5"/>
  <c r="O842" i="5"/>
  <c r="O838" i="5"/>
  <c r="O826" i="5"/>
  <c r="O822" i="5"/>
  <c r="O794" i="5"/>
  <c r="O790" i="5"/>
  <c r="O778" i="5"/>
  <c r="O774" i="5"/>
  <c r="O750" i="5"/>
  <c r="O746" i="5"/>
  <c r="O714" i="5"/>
  <c r="O710" i="5"/>
  <c r="O678" i="5"/>
  <c r="O674" i="5"/>
  <c r="O638" i="5"/>
  <c r="O626" i="5"/>
  <c r="O622" i="5"/>
  <c r="O578" i="5"/>
  <c r="O546" i="5"/>
  <c r="O490" i="5"/>
  <c r="O458" i="5"/>
  <c r="O394" i="5"/>
  <c r="Q73" i="6"/>
  <c r="Q77" i="6"/>
  <c r="J1" i="5"/>
  <c r="I3" i="5"/>
  <c r="I4" i="5" s="1"/>
  <c r="I5" i="5" s="1"/>
  <c r="I6" i="5" s="1"/>
  <c r="I7" i="5" s="1"/>
  <c r="I8" i="5" s="1"/>
  <c r="I9" i="5" s="1"/>
  <c r="I10" i="5" s="1"/>
  <c r="I11" i="5" s="1"/>
  <c r="J2" i="5"/>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Q65" i="6" s="1"/>
  <c r="N66" i="6"/>
  <c r="N67" i="6"/>
  <c r="Q67" i="6" s="1"/>
  <c r="N68" i="6"/>
  <c r="N69" i="6"/>
  <c r="Q69" i="6" s="1"/>
  <c r="N70" i="6"/>
  <c r="N71" i="6"/>
  <c r="Q71" i="6" s="1"/>
  <c r="N72" i="6"/>
  <c r="N73" i="6"/>
  <c r="N74" i="6"/>
  <c r="N75" i="6"/>
  <c r="Q75" i="6" s="1"/>
  <c r="N76" i="6"/>
  <c r="N77" i="6"/>
  <c r="N78" i="6"/>
  <c r="N79" i="6"/>
  <c r="Q79" i="6" s="1"/>
  <c r="N80" i="6"/>
  <c r="N81" i="6"/>
  <c r="Q81" i="6" s="1"/>
  <c r="N82" i="6"/>
  <c r="N83" i="6"/>
  <c r="Q83" i="6" s="1"/>
  <c r="N84" i="6"/>
  <c r="N85" i="6"/>
  <c r="Q85" i="6" s="1"/>
  <c r="N86" i="6"/>
  <c r="N87" i="6"/>
  <c r="Q87" i="6" s="1"/>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K31" i="6" a="1"/>
  <c r="K44" i="6" a="1"/>
  <c r="K55" i="6" a="1"/>
  <c r="K65" i="6" a="1"/>
  <c r="K77" i="6" a="1"/>
  <c r="K80" i="6" a="1"/>
  <c r="K92" i="6" a="1"/>
  <c r="K95" i="6" a="1"/>
  <c r="K97" i="6" a="1"/>
  <c r="K101" i="6" a="1"/>
  <c r="K104" i="6" a="1"/>
  <c r="K107" i="6" a="1"/>
  <c r="K109" i="6" a="1"/>
  <c r="K112" i="6" a="1"/>
  <c r="K116" i="6" a="1"/>
  <c r="K121" i="6" a="1"/>
  <c r="K124" i="6" a="1"/>
  <c r="K129" i="6" a="1"/>
  <c r="K133" i="6" a="1"/>
  <c r="K135" i="6" a="1"/>
  <c r="K134" i="6" a="1"/>
  <c r="K132" i="6" a="1"/>
  <c r="K131" i="6" a="1"/>
  <c r="K130" i="6" a="1"/>
  <c r="K128" i="6" a="1"/>
  <c r="K126" i="6" a="1"/>
  <c r="K125" i="6" a="1"/>
  <c r="K123" i="6" a="1"/>
  <c r="K122" i="6" a="1"/>
  <c r="K120" i="6" a="1"/>
  <c r="K119" i="6" a="1"/>
  <c r="K118" i="6" a="1"/>
  <c r="K117" i="6" a="1"/>
  <c r="K115" i="6" a="1"/>
  <c r="K114" i="6" a="1"/>
  <c r="K113" i="6" a="1"/>
  <c r="K111" i="6" a="1"/>
  <c r="K110" i="6" a="1"/>
  <c r="K108" i="6" a="1"/>
  <c r="K106" i="6" a="1"/>
  <c r="K105" i="6" a="1"/>
  <c r="K103" i="6" a="1"/>
  <c r="K102" i="6" a="1"/>
  <c r="K100" i="6" a="1"/>
  <c r="K99" i="6" a="1"/>
  <c r="K98" i="6" a="1"/>
  <c r="K96" i="6" a="1"/>
  <c r="K94" i="6" a="1"/>
  <c r="K93" i="6" a="1"/>
  <c r="K91" i="6" a="1"/>
  <c r="K90" i="6" a="1"/>
  <c r="K89" i="6" a="1"/>
  <c r="K88" i="6" a="1"/>
  <c r="K87" i="6" a="1"/>
  <c r="K86" i="6" a="1"/>
  <c r="K85" i="6" a="1"/>
  <c r="K84" i="6" a="1"/>
  <c r="K83" i="6" a="1"/>
  <c r="K82" i="6" a="1"/>
  <c r="K81" i="6" a="1"/>
  <c r="K79" i="6" a="1"/>
  <c r="K78" i="6" a="1"/>
  <c r="K76" i="6" a="1"/>
  <c r="K75" i="6" a="1"/>
  <c r="K74" i="6" a="1"/>
  <c r="K73" i="6" a="1"/>
  <c r="K72" i="6" a="1"/>
  <c r="K71" i="6" a="1"/>
  <c r="K70" i="6" a="1"/>
  <c r="K69" i="6" a="1"/>
  <c r="K68" i="6" a="1"/>
  <c r="K67" i="6" a="1"/>
  <c r="K66" i="6" a="1"/>
  <c r="K64" i="6" a="1"/>
  <c r="K63" i="6" a="1"/>
  <c r="K62" i="6" a="1"/>
  <c r="K61" i="6" a="1"/>
  <c r="K60" i="6" a="1"/>
  <c r="K59" i="6" a="1"/>
  <c r="K58" i="6" a="1"/>
  <c r="K57" i="6" a="1"/>
  <c r="K56" i="6" a="1"/>
  <c r="K54" i="6" a="1"/>
  <c r="K53" i="6" a="1"/>
  <c r="K52" i="6" a="1"/>
  <c r="K51" i="6" a="1"/>
  <c r="K50" i="6" a="1"/>
  <c r="K49" i="6" a="1"/>
  <c r="K48" i="6" a="1"/>
  <c r="K47" i="6" a="1"/>
  <c r="K46" i="6" a="1"/>
  <c r="K45" i="6" a="1"/>
  <c r="K43" i="6" a="1"/>
  <c r="K42" i="6" a="1"/>
  <c r="K41" i="6" a="1"/>
  <c r="K40" i="6" a="1"/>
  <c r="K39" i="6" a="1"/>
  <c r="K38" i="6" a="1"/>
  <c r="K37" i="6" a="1"/>
  <c r="K36" i="6" a="1"/>
  <c r="K35" i="6" a="1"/>
  <c r="K34" i="6" a="1"/>
  <c r="K33" i="6" a="1"/>
  <c r="K32" i="6" a="1"/>
  <c r="K30" i="6" a="1"/>
  <c r="K29" i="6" a="1"/>
  <c r="K28" i="6" a="1"/>
  <c r="K27" i="6" a="1"/>
  <c r="K26" i="6" a="1"/>
  <c r="K25" i="6" a="1"/>
  <c r="K24" i="6" a="1"/>
  <c r="K23" i="6" a="1"/>
  <c r="K22" i="6" a="1"/>
  <c r="K21" i="6" a="1"/>
  <c r="K20" i="6" a="1"/>
  <c r="K19" i="6" a="1"/>
  <c r="K18" i="6" a="1"/>
  <c r="K17" i="6" a="1"/>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J758" i="5" l="1"/>
  <c r="J759" i="5"/>
  <c r="J756" i="5"/>
  <c r="J757" i="5"/>
  <c r="O757" i="5" s="1"/>
  <c r="J1738" i="5"/>
  <c r="O1738" i="5" s="1"/>
  <c r="J1740" i="5"/>
  <c r="J1736" i="5"/>
  <c r="J1737" i="5"/>
  <c r="O1737" i="5" s="1"/>
  <c r="J1741" i="5"/>
  <c r="O1741" i="5" s="1"/>
  <c r="J2049" i="5"/>
  <c r="J2050" i="5"/>
  <c r="J2007" i="5"/>
  <c r="J2011" i="5"/>
  <c r="J2008" i="5"/>
  <c r="J2009" i="5"/>
  <c r="J2005" i="5"/>
  <c r="J2006" i="5"/>
  <c r="O2006" i="5" s="1"/>
  <c r="O21" i="5"/>
  <c r="O109" i="5"/>
  <c r="O141" i="5"/>
  <c r="O145" i="5"/>
  <c r="O149" i="5"/>
  <c r="O157" i="5"/>
  <c r="O181" i="5"/>
  <c r="O189" i="5"/>
  <c r="O197" i="5"/>
  <c r="O205" i="5"/>
  <c r="O291" i="5"/>
  <c r="O441" i="5"/>
  <c r="O457" i="5"/>
  <c r="O501" i="5"/>
  <c r="O355" i="5"/>
  <c r="O22" i="5"/>
  <c r="O26" i="5"/>
  <c r="O38" i="5"/>
  <c r="O42" i="5"/>
  <c r="O54" i="5"/>
  <c r="O58" i="5"/>
  <c r="O70" i="5"/>
  <c r="O74" i="5"/>
  <c r="O110" i="5"/>
  <c r="O142" i="5"/>
  <c r="O146" i="5"/>
  <c r="O158" i="5"/>
  <c r="O174" i="5"/>
  <c r="O186" i="5"/>
  <c r="O190" i="5"/>
  <c r="O202" i="5"/>
  <c r="O206" i="5"/>
  <c r="O218" i="5"/>
  <c r="O250" i="5"/>
  <c r="O286" i="5"/>
  <c r="O290" i="5"/>
  <c r="O302" i="5"/>
  <c r="O306" i="5"/>
  <c r="O338" i="5"/>
  <c r="O342" i="5"/>
  <c r="O354" i="5"/>
  <c r="O358" i="5"/>
  <c r="O386" i="5"/>
  <c r="O390" i="5"/>
  <c r="O402" i="5"/>
  <c r="O406" i="5"/>
  <c r="O434" i="5"/>
  <c r="O438" i="5"/>
  <c r="O450" i="5"/>
  <c r="O454" i="5"/>
  <c r="O478" i="5"/>
  <c r="O482" i="5"/>
  <c r="O494" i="5"/>
  <c r="O498" i="5"/>
  <c r="O510" i="5"/>
  <c r="O526" i="5"/>
  <c r="O538" i="5"/>
  <c r="O542" i="5"/>
  <c r="O570" i="5"/>
  <c r="O574" i="5"/>
  <c r="O586" i="5"/>
  <c r="O590" i="5"/>
  <c r="O602" i="5"/>
  <c r="O610" i="5"/>
  <c r="O618" i="5"/>
  <c r="O630" i="5"/>
  <c r="O634" i="5"/>
  <c r="O666" i="5"/>
  <c r="O670" i="5"/>
  <c r="O682" i="5"/>
  <c r="O706" i="5"/>
  <c r="O718" i="5"/>
  <c r="O722" i="5"/>
  <c r="O754" i="5"/>
  <c r="O758" i="5"/>
  <c r="O782" i="5"/>
  <c r="O786" i="5"/>
  <c r="O798" i="5"/>
  <c r="O830" i="5"/>
  <c r="O834" i="5"/>
  <c r="O846" i="5"/>
  <c r="O850" i="5"/>
  <c r="O874" i="5"/>
  <c r="O878" i="5"/>
  <c r="O890" i="5"/>
  <c r="O894" i="5"/>
  <c r="O906" i="5"/>
  <c r="O910" i="5"/>
  <c r="O942" i="5"/>
  <c r="O946" i="5"/>
  <c r="O958" i="5"/>
  <c r="O962" i="5"/>
  <c r="O990" i="5"/>
  <c r="O994" i="5"/>
  <c r="O1006" i="5"/>
  <c r="O1034" i="5"/>
  <c r="O1046" i="5"/>
  <c r="O1050" i="5"/>
  <c r="O1074" i="5"/>
  <c r="O1078" i="5"/>
  <c r="O1090" i="5"/>
  <c r="O1094" i="5"/>
  <c r="O1098" i="5"/>
  <c r="O1130" i="5"/>
  <c r="O1138" i="5"/>
  <c r="O1142" i="5"/>
  <c r="O1178" i="5"/>
  <c r="O1182" i="5"/>
  <c r="O1198" i="5"/>
  <c r="O1202" i="5"/>
  <c r="O1226" i="5"/>
  <c r="O1238" i="5"/>
  <c r="O1242" i="5"/>
  <c r="O1246" i="5"/>
  <c r="O1274" i="5"/>
  <c r="O1278" i="5"/>
  <c r="O1294" i="5"/>
  <c r="O1322" i="5"/>
  <c r="O1326" i="5"/>
  <c r="O1338" i="5"/>
  <c r="O1342" i="5"/>
  <c r="O1346" i="5"/>
  <c r="O1386" i="5"/>
  <c r="O1390" i="5"/>
  <c r="O1394" i="5"/>
  <c r="O1418" i="5"/>
  <c r="O1430" i="5"/>
  <c r="O1438" i="5"/>
  <c r="O1462" i="5"/>
  <c r="O1466" i="5"/>
  <c r="O1470" i="5"/>
  <c r="O1474" i="5"/>
  <c r="O1514" i="5"/>
  <c r="O1518" i="5"/>
  <c r="O1522" i="5"/>
  <c r="O1526" i="5"/>
  <c r="O1554" i="5"/>
  <c r="O1562" i="5"/>
  <c r="O1574" i="5"/>
  <c r="O1602" i="5"/>
  <c r="O1606" i="5"/>
  <c r="O1610" i="5"/>
  <c r="O1630" i="5"/>
  <c r="O1634" i="5"/>
  <c r="O1650" i="5"/>
  <c r="O1654" i="5"/>
  <c r="O1670" i="5"/>
  <c r="O1682" i="5"/>
  <c r="O1686" i="5"/>
  <c r="O1690" i="5"/>
  <c r="O1718" i="5"/>
  <c r="O1722" i="5"/>
  <c r="O1758" i="5"/>
  <c r="O1762" i="5"/>
  <c r="O1766" i="5"/>
  <c r="O1774" i="5"/>
  <c r="O1782" i="5"/>
  <c r="O1786" i="5"/>
  <c r="O1818" i="5"/>
  <c r="O1822" i="5"/>
  <c r="O1854" i="5"/>
  <c r="O1858" i="5"/>
  <c r="O1862" i="5"/>
  <c r="O1874" i="5"/>
  <c r="O1890" i="5"/>
  <c r="O1894" i="5"/>
  <c r="O1910" i="5"/>
  <c r="O1914" i="5"/>
  <c r="O1946" i="5"/>
  <c r="O1950" i="5"/>
  <c r="O1954" i="5"/>
  <c r="O1966" i="5"/>
  <c r="O1982" i="5"/>
  <c r="O1986" i="5"/>
  <c r="O2002" i="5"/>
  <c r="O2030" i="5"/>
  <c r="O2042" i="5"/>
  <c r="O2046" i="5"/>
  <c r="O2050" i="5"/>
  <c r="O2070" i="5"/>
  <c r="O2078" i="5"/>
  <c r="O2082" i="5"/>
  <c r="O2118" i="5"/>
  <c r="O2126" i="5"/>
  <c r="O2138" i="5"/>
  <c r="O2150" i="5"/>
  <c r="O2154" i="5"/>
  <c r="O606" i="5"/>
  <c r="O8392" i="5"/>
  <c r="O1631" i="5"/>
  <c r="O1531" i="5"/>
  <c r="O1616" i="5"/>
  <c r="O24" i="5"/>
  <c r="O23" i="5"/>
  <c r="O36" i="5"/>
  <c r="O35" i="5"/>
  <c r="O52" i="5"/>
  <c r="O51" i="5"/>
  <c r="O68" i="5"/>
  <c r="O67" i="5"/>
  <c r="O575" i="5"/>
  <c r="O577" i="5"/>
  <c r="O576" i="5"/>
  <c r="O28" i="5"/>
  <c r="O27" i="5"/>
  <c r="O44" i="5"/>
  <c r="O43" i="5"/>
  <c r="O60" i="5"/>
  <c r="O59" i="5"/>
  <c r="O76" i="5"/>
  <c r="O75" i="5"/>
  <c r="O112" i="5"/>
  <c r="O111" i="5"/>
  <c r="O140" i="5"/>
  <c r="O152" i="5"/>
  <c r="O151" i="5"/>
  <c r="O172" i="5"/>
  <c r="O171" i="5"/>
  <c r="O184" i="5"/>
  <c r="O183" i="5"/>
  <c r="O200" i="5"/>
  <c r="O199" i="5"/>
  <c r="O212" i="5"/>
  <c r="O211" i="5"/>
  <c r="O239" i="5"/>
  <c r="O253" i="5"/>
  <c r="O252" i="5"/>
  <c r="O251" i="5"/>
  <c r="O282" i="5"/>
  <c r="O280" i="5"/>
  <c r="O285" i="5"/>
  <c r="O284" i="5"/>
  <c r="O283" i="5"/>
  <c r="O297" i="5"/>
  <c r="O295" i="5"/>
  <c r="O309" i="5"/>
  <c r="O308" i="5"/>
  <c r="O317" i="5"/>
  <c r="O329" i="5"/>
  <c r="O327" i="5"/>
  <c r="O341" i="5"/>
  <c r="O340" i="5"/>
  <c r="O353" i="5"/>
  <c r="O352" i="5"/>
  <c r="O351" i="5"/>
  <c r="O364" i="5"/>
  <c r="O363" i="5"/>
  <c r="O389" i="5"/>
  <c r="O388" i="5"/>
  <c r="O401" i="5"/>
  <c r="O400" i="5"/>
  <c r="O413" i="5"/>
  <c r="O411" i="5"/>
  <c r="O436" i="5"/>
  <c r="O437" i="5"/>
  <c r="O435" i="5"/>
  <c r="O448" i="5"/>
  <c r="O449" i="5"/>
  <c r="O447" i="5"/>
  <c r="O460" i="5"/>
  <c r="O459" i="5"/>
  <c r="O461" i="5"/>
  <c r="O487" i="5"/>
  <c r="O489" i="5"/>
  <c r="O488" i="5"/>
  <c r="O495" i="5"/>
  <c r="O497" i="5"/>
  <c r="O496" i="5"/>
  <c r="O509" i="5"/>
  <c r="O508" i="5"/>
  <c r="O507" i="5"/>
  <c r="O525" i="5"/>
  <c r="O536" i="5"/>
  <c r="O537" i="5"/>
  <c r="O535" i="5"/>
  <c r="O548" i="5"/>
  <c r="O549" i="5"/>
  <c r="O547" i="5"/>
  <c r="O583" i="5"/>
  <c r="O584" i="5"/>
  <c r="O585" i="5"/>
  <c r="O595" i="5"/>
  <c r="O597" i="5"/>
  <c r="O596" i="5"/>
  <c r="O603" i="5"/>
  <c r="O605" i="5"/>
  <c r="O604" i="5"/>
  <c r="O620" i="5"/>
  <c r="O619" i="5"/>
  <c r="O621" i="5"/>
  <c r="O632" i="5"/>
  <c r="O633" i="5"/>
  <c r="O631" i="5"/>
  <c r="O644" i="5"/>
  <c r="O643" i="5"/>
  <c r="O645" i="5"/>
  <c r="O665" i="5"/>
  <c r="O677" i="5"/>
  <c r="O675" i="5"/>
  <c r="O676" i="5"/>
  <c r="O685" i="5"/>
  <c r="O683" i="5"/>
  <c r="O684" i="5"/>
  <c r="O693" i="5"/>
  <c r="O713" i="5"/>
  <c r="O711" i="5"/>
  <c r="O712" i="5"/>
  <c r="O721" i="5"/>
  <c r="O720" i="5"/>
  <c r="O719" i="5"/>
  <c r="O724" i="5"/>
  <c r="O747" i="5"/>
  <c r="O749" i="5"/>
  <c r="O748" i="5"/>
  <c r="O751" i="5"/>
  <c r="O753" i="5"/>
  <c r="O759" i="5"/>
  <c r="O777" i="5"/>
  <c r="O776" i="5"/>
  <c r="O785" i="5"/>
  <c r="O784" i="5"/>
  <c r="O783" i="5"/>
  <c r="O789" i="5"/>
  <c r="O788" i="5"/>
  <c r="O787" i="5"/>
  <c r="O797" i="5"/>
  <c r="O796" i="5"/>
  <c r="O795" i="5"/>
  <c r="O821" i="5"/>
  <c r="O820" i="5"/>
  <c r="O819" i="5"/>
  <c r="O829" i="5"/>
  <c r="O828" i="5"/>
  <c r="O837" i="5"/>
  <c r="O836" i="5"/>
  <c r="O835" i="5"/>
  <c r="O845" i="5"/>
  <c r="O844" i="5"/>
  <c r="O843" i="5"/>
  <c r="O853" i="5"/>
  <c r="O852" i="5"/>
  <c r="O851" i="5"/>
  <c r="O857" i="5"/>
  <c r="O856" i="5"/>
  <c r="O872" i="5"/>
  <c r="O871" i="5"/>
  <c r="O873" i="5"/>
  <c r="O880" i="5"/>
  <c r="O879" i="5"/>
  <c r="O881" i="5"/>
  <c r="O888" i="5"/>
  <c r="O887" i="5"/>
  <c r="O889" i="5"/>
  <c r="O896" i="5"/>
  <c r="O895" i="5"/>
  <c r="O897" i="5"/>
  <c r="O904" i="5"/>
  <c r="O903" i="5"/>
  <c r="O905" i="5"/>
  <c r="O908" i="5"/>
  <c r="O907" i="5"/>
  <c r="O909" i="5"/>
  <c r="O915" i="5"/>
  <c r="O934" i="5"/>
  <c r="O939" i="5"/>
  <c r="O941" i="5"/>
  <c r="O940" i="5"/>
  <c r="O943" i="5"/>
  <c r="O944" i="5"/>
  <c r="O945" i="5"/>
  <c r="O951" i="5"/>
  <c r="O953" i="5"/>
  <c r="O952" i="5"/>
  <c r="O959" i="5"/>
  <c r="O960" i="5"/>
  <c r="O961" i="5"/>
  <c r="O969" i="5"/>
  <c r="O985" i="5"/>
  <c r="O984" i="5"/>
  <c r="O993" i="5"/>
  <c r="O992" i="5"/>
  <c r="O991" i="5"/>
  <c r="O997" i="5"/>
  <c r="O996" i="5"/>
  <c r="O995" i="5"/>
  <c r="O1005" i="5"/>
  <c r="O1003" i="5"/>
  <c r="O1004" i="5"/>
  <c r="O1021" i="5"/>
  <c r="O1035" i="5"/>
  <c r="O1036" i="5"/>
  <c r="O1037" i="5"/>
  <c r="O1043" i="5"/>
  <c r="O1045" i="5"/>
  <c r="O1044" i="5"/>
  <c r="O1051" i="5"/>
  <c r="O1053" i="5"/>
  <c r="O1052" i="5"/>
  <c r="O1061" i="5"/>
  <c r="O1063" i="5"/>
  <c r="O1081" i="5"/>
  <c r="O1080" i="5"/>
  <c r="O1079" i="5"/>
  <c r="O1089" i="5"/>
  <c r="O1088" i="5"/>
  <c r="O1087" i="5"/>
  <c r="O1097" i="5"/>
  <c r="O1096" i="5"/>
  <c r="O1114" i="5"/>
  <c r="O1129" i="5"/>
  <c r="O1133" i="5"/>
  <c r="O1131" i="5"/>
  <c r="O1141" i="5"/>
  <c r="O1139" i="5"/>
  <c r="O1140" i="5"/>
  <c r="O1149" i="5"/>
  <c r="O1148" i="5"/>
  <c r="O1147" i="5"/>
  <c r="O1157" i="5"/>
  <c r="O1155" i="5"/>
  <c r="O1156" i="5"/>
  <c r="O1161" i="5"/>
  <c r="O1160" i="5"/>
  <c r="O1181" i="5"/>
  <c r="O1179" i="5"/>
  <c r="O1180" i="5"/>
  <c r="O1189" i="5"/>
  <c r="O1187" i="5"/>
  <c r="O1188" i="5"/>
  <c r="O1197" i="5"/>
  <c r="O1196" i="5"/>
  <c r="O1195" i="5"/>
  <c r="O1205" i="5"/>
  <c r="O1203" i="5"/>
  <c r="O1204" i="5"/>
  <c r="O1208" i="5"/>
  <c r="O1207" i="5"/>
  <c r="O1233" i="5"/>
  <c r="O1231" i="5"/>
  <c r="O1232" i="5"/>
  <c r="O1241" i="5"/>
  <c r="O1240" i="5"/>
  <c r="O1239" i="5"/>
  <c r="O1249" i="5"/>
  <c r="O1247" i="5"/>
  <c r="O1248" i="5"/>
  <c r="O1257" i="5"/>
  <c r="O1261" i="5"/>
  <c r="O1269" i="5"/>
  <c r="O1275" i="5"/>
  <c r="O1277" i="5"/>
  <c r="O1276" i="5"/>
  <c r="O1283" i="5"/>
  <c r="O1284" i="5"/>
  <c r="O1291" i="5"/>
  <c r="O1293" i="5"/>
  <c r="O1292" i="5"/>
  <c r="O1309" i="5"/>
  <c r="O1307" i="5"/>
  <c r="O1308" i="5"/>
  <c r="O1324" i="5"/>
  <c r="O1323" i="5"/>
  <c r="O1325" i="5"/>
  <c r="O1328" i="5"/>
  <c r="O1327" i="5"/>
  <c r="O1329" i="5"/>
  <c r="O1336" i="5"/>
  <c r="O1335" i="5"/>
  <c r="O1337" i="5"/>
  <c r="O1344" i="5"/>
  <c r="O1343" i="5"/>
  <c r="O1345" i="5"/>
  <c r="O1361" i="5"/>
  <c r="O1367" i="5"/>
  <c r="O1369" i="5"/>
  <c r="O1368" i="5"/>
  <c r="O1371" i="5"/>
  <c r="O1373" i="5"/>
  <c r="O1372" i="5"/>
  <c r="O1379" i="5"/>
  <c r="O1380" i="5"/>
  <c r="O1381" i="5"/>
  <c r="O1383" i="5"/>
  <c r="O1385" i="5"/>
  <c r="O1384" i="5"/>
  <c r="O1387" i="5"/>
  <c r="O1389" i="5"/>
  <c r="O1388" i="5"/>
  <c r="O1391" i="5"/>
  <c r="O1392" i="5"/>
  <c r="O1404" i="5"/>
  <c r="O1403" i="5"/>
  <c r="O1407" i="5"/>
  <c r="O1413" i="5"/>
  <c r="O1412" i="5"/>
  <c r="O1415" i="5"/>
  <c r="O1417" i="5"/>
  <c r="O1416" i="5"/>
  <c r="O1419" i="5"/>
  <c r="O1420" i="5"/>
  <c r="O1421" i="5"/>
  <c r="O1423" i="5"/>
  <c r="O1425" i="5"/>
  <c r="O1424" i="5"/>
  <c r="O1427" i="5"/>
  <c r="O1429" i="5"/>
  <c r="O1428" i="5"/>
  <c r="O1431" i="5"/>
  <c r="O1433" i="5"/>
  <c r="O1432" i="5"/>
  <c r="O1435" i="5"/>
  <c r="O1436" i="5"/>
  <c r="O1437" i="5"/>
  <c r="O1439" i="5"/>
  <c r="O1444" i="5"/>
  <c r="O1443" i="5"/>
  <c r="O1449" i="5"/>
  <c r="O1448" i="5"/>
  <c r="O1453" i="5"/>
  <c r="O1457" i="5"/>
  <c r="O1456" i="5"/>
  <c r="O1455" i="5"/>
  <c r="O1461" i="5"/>
  <c r="O1459" i="5"/>
  <c r="O1460" i="5"/>
  <c r="O1465" i="5"/>
  <c r="O1463" i="5"/>
  <c r="O1464" i="5"/>
  <c r="O1469" i="5"/>
  <c r="O1468" i="5"/>
  <c r="O1467" i="5"/>
  <c r="O1473" i="5"/>
  <c r="O1472" i="5"/>
  <c r="O1471" i="5"/>
  <c r="O1477" i="5"/>
  <c r="O1475" i="5"/>
  <c r="O1476" i="5"/>
  <c r="O1481" i="5"/>
  <c r="O1482" i="5"/>
  <c r="O1486" i="5"/>
  <c r="O1490" i="5"/>
  <c r="O1494" i="5"/>
  <c r="O1502" i="5"/>
  <c r="O1499" i="5"/>
  <c r="O1505" i="5"/>
  <c r="O1503" i="5"/>
  <c r="O1504" i="5"/>
  <c r="O1509" i="5"/>
  <c r="O1508" i="5"/>
  <c r="O1507" i="5"/>
  <c r="O1513" i="5"/>
  <c r="O1512" i="5"/>
  <c r="O1511" i="5"/>
  <c r="O1517" i="5"/>
  <c r="O1515" i="5"/>
  <c r="O1516" i="5"/>
  <c r="O1521" i="5"/>
  <c r="O1519" i="5"/>
  <c r="O1520" i="5"/>
  <c r="O1525" i="5"/>
  <c r="O1524" i="5"/>
  <c r="O1523" i="5"/>
  <c r="O1529" i="5"/>
  <c r="O1528" i="5"/>
  <c r="O1527" i="5"/>
  <c r="O29" i="5"/>
  <c r="O37" i="5"/>
  <c r="O45" i="5"/>
  <c r="O53" i="5"/>
  <c r="O61" i="5"/>
  <c r="O69" i="5"/>
  <c r="O77" i="5"/>
  <c r="O101" i="5"/>
  <c r="O173" i="5"/>
  <c r="O213" i="5"/>
  <c r="O827" i="5"/>
  <c r="O865" i="5"/>
  <c r="O983" i="5"/>
  <c r="O1103" i="5"/>
  <c r="O1393" i="5"/>
  <c r="O1495" i="5"/>
  <c r="O40" i="5"/>
  <c r="O39" i="5"/>
  <c r="O48" i="5"/>
  <c r="O47" i="5"/>
  <c r="O64" i="5"/>
  <c r="O63" i="5"/>
  <c r="O80" i="5"/>
  <c r="O79" i="5"/>
  <c r="O108" i="5"/>
  <c r="O107" i="5"/>
  <c r="O136" i="5"/>
  <c r="O148" i="5"/>
  <c r="O147" i="5"/>
  <c r="O180" i="5"/>
  <c r="O179" i="5"/>
  <c r="O192" i="5"/>
  <c r="O191" i="5"/>
  <c r="O204" i="5"/>
  <c r="O203" i="5"/>
  <c r="O216" i="5"/>
  <c r="O215" i="5"/>
  <c r="O226" i="5"/>
  <c r="O249" i="5"/>
  <c r="O247" i="5"/>
  <c r="O274" i="5"/>
  <c r="O293" i="5"/>
  <c r="O292" i="5"/>
  <c r="O305" i="5"/>
  <c r="O304" i="5"/>
  <c r="O303" i="5"/>
  <c r="O320" i="5"/>
  <c r="O319" i="5"/>
  <c r="O337" i="5"/>
  <c r="O336" i="5"/>
  <c r="O335" i="5"/>
  <c r="O349" i="5"/>
  <c r="O348" i="5"/>
  <c r="O347" i="5"/>
  <c r="O361" i="5"/>
  <c r="O359" i="5"/>
  <c r="O397" i="5"/>
  <c r="O396" i="5"/>
  <c r="O395" i="5"/>
  <c r="O405" i="5"/>
  <c r="O403" i="5"/>
  <c r="O404" i="5"/>
  <c r="O421" i="5"/>
  <c r="O432" i="5"/>
  <c r="O433" i="5"/>
  <c r="O431" i="5"/>
  <c r="O444" i="5"/>
  <c r="O443" i="5"/>
  <c r="O445" i="5"/>
  <c r="O456" i="5"/>
  <c r="O455" i="5"/>
  <c r="O479" i="5"/>
  <c r="O481" i="5"/>
  <c r="O480" i="5"/>
  <c r="O491" i="5"/>
  <c r="O493" i="5"/>
  <c r="O492" i="5"/>
  <c r="O505" i="5"/>
  <c r="O503" i="5"/>
  <c r="O504" i="5"/>
  <c r="O517" i="5"/>
  <c r="O528" i="5"/>
  <c r="O527" i="5"/>
  <c r="O529" i="5"/>
  <c r="O540" i="5"/>
  <c r="O541" i="5"/>
  <c r="O539" i="5"/>
  <c r="O552" i="5"/>
  <c r="O551" i="5"/>
  <c r="O579" i="5"/>
  <c r="O580" i="5"/>
  <c r="O581" i="5"/>
  <c r="O591" i="5"/>
  <c r="O593" i="5"/>
  <c r="O592" i="5"/>
  <c r="O624" i="5"/>
  <c r="O625" i="5"/>
  <c r="O623" i="5"/>
  <c r="O636" i="5"/>
  <c r="O637" i="5"/>
  <c r="O646" i="5"/>
  <c r="O647" i="5"/>
  <c r="O658" i="5"/>
  <c r="O673" i="5"/>
  <c r="O672" i="5"/>
  <c r="O681" i="5"/>
  <c r="O680" i="5"/>
  <c r="O686" i="5"/>
  <c r="O702" i="5"/>
  <c r="O709" i="5"/>
  <c r="O707" i="5"/>
  <c r="O708" i="5"/>
  <c r="O717" i="5"/>
  <c r="O716" i="5"/>
  <c r="O715" i="5"/>
  <c r="O727" i="5"/>
  <c r="O734" i="5"/>
  <c r="O735" i="5"/>
  <c r="O742" i="5"/>
  <c r="O745" i="5"/>
  <c r="O744" i="5"/>
  <c r="O755" i="5"/>
  <c r="O756" i="5"/>
  <c r="O762" i="5"/>
  <c r="O764" i="5"/>
  <c r="O770" i="5"/>
  <c r="O771" i="5"/>
  <c r="O781" i="5"/>
  <c r="O780" i="5"/>
  <c r="O779" i="5"/>
  <c r="O793" i="5"/>
  <c r="O792" i="5"/>
  <c r="O791" i="5"/>
  <c r="O800" i="5"/>
  <c r="O799" i="5"/>
  <c r="O806" i="5"/>
  <c r="O808" i="5"/>
  <c r="O814" i="5"/>
  <c r="O816" i="5"/>
  <c r="O815" i="5"/>
  <c r="O825" i="5"/>
  <c r="O824" i="5"/>
  <c r="O823" i="5"/>
  <c r="O833" i="5"/>
  <c r="O832" i="5"/>
  <c r="O831" i="5"/>
  <c r="O841" i="5"/>
  <c r="O840" i="5"/>
  <c r="O839" i="5"/>
  <c r="O849" i="5"/>
  <c r="O848" i="5"/>
  <c r="O847" i="5"/>
  <c r="O858" i="5"/>
  <c r="O859" i="5"/>
  <c r="O866" i="5"/>
  <c r="O867" i="5"/>
  <c r="O869" i="5"/>
  <c r="O876" i="5"/>
  <c r="O875" i="5"/>
  <c r="O877" i="5"/>
  <c r="O884" i="5"/>
  <c r="O883" i="5"/>
  <c r="O885" i="5"/>
  <c r="O892" i="5"/>
  <c r="O891" i="5"/>
  <c r="O893" i="5"/>
  <c r="O900" i="5"/>
  <c r="O899" i="5"/>
  <c r="O901" i="5"/>
  <c r="O912" i="5"/>
  <c r="O911" i="5"/>
  <c r="O913" i="5"/>
  <c r="O918" i="5"/>
  <c r="O919" i="5"/>
  <c r="O929" i="5"/>
  <c r="O935" i="5"/>
  <c r="O947" i="5"/>
  <c r="O949" i="5"/>
  <c r="O948" i="5"/>
  <c r="O955" i="5"/>
  <c r="O957" i="5"/>
  <c r="O963" i="5"/>
  <c r="O970" i="5"/>
  <c r="O972" i="5"/>
  <c r="O971" i="5"/>
  <c r="O981" i="5"/>
  <c r="O980" i="5"/>
  <c r="O979" i="5"/>
  <c r="O989" i="5"/>
  <c r="O987" i="5"/>
  <c r="O988" i="5"/>
  <c r="O1001" i="5"/>
  <c r="O999" i="5"/>
  <c r="O1009" i="5"/>
  <c r="O1008" i="5"/>
  <c r="O1007" i="5"/>
  <c r="O1014" i="5"/>
  <c r="O1017" i="5"/>
  <c r="O1022" i="5"/>
  <c r="O1023" i="5"/>
  <c r="O1030" i="5"/>
  <c r="O1033" i="5"/>
  <c r="O1039" i="5"/>
  <c r="O1040" i="5"/>
  <c r="O1041" i="5"/>
  <c r="O1047" i="5"/>
  <c r="O1049" i="5"/>
  <c r="O1048" i="5"/>
  <c r="O1055" i="5"/>
  <c r="O1056" i="5"/>
  <c r="O1057" i="5"/>
  <c r="O1066" i="5"/>
  <c r="O1077" i="5"/>
  <c r="O1075" i="5"/>
  <c r="O1085" i="5"/>
  <c r="O1083" i="5"/>
  <c r="O1084" i="5"/>
  <c r="O1093" i="5"/>
  <c r="O1092" i="5"/>
  <c r="O1091" i="5"/>
  <c r="O1101" i="5"/>
  <c r="O1099" i="5"/>
  <c r="O1100" i="5"/>
  <c r="O1106" i="5"/>
  <c r="O1107" i="5"/>
  <c r="O1118" i="5"/>
  <c r="O1121" i="5"/>
  <c r="O1126" i="5"/>
  <c r="O1123" i="5"/>
  <c r="O1137" i="5"/>
  <c r="O1135" i="5"/>
  <c r="O1136" i="5"/>
  <c r="O1145" i="5"/>
  <c r="O1144" i="5"/>
  <c r="O1143" i="5"/>
  <c r="O1153" i="5"/>
  <c r="O1152" i="5"/>
  <c r="O1162" i="5"/>
  <c r="O1163" i="5"/>
  <c r="O1165" i="5"/>
  <c r="O1170" i="5"/>
  <c r="O1174" i="5"/>
  <c r="O1172" i="5"/>
  <c r="O1177" i="5"/>
  <c r="O1176" i="5"/>
  <c r="O1185" i="5"/>
  <c r="O1184" i="5"/>
  <c r="O1183" i="5"/>
  <c r="O1193" i="5"/>
  <c r="O1192" i="5"/>
  <c r="O1191" i="5"/>
  <c r="O1201" i="5"/>
  <c r="O1200" i="5"/>
  <c r="O1199" i="5"/>
  <c r="O1210" i="5"/>
  <c r="O1212" i="5"/>
  <c r="O1218" i="5"/>
  <c r="O1220" i="5"/>
  <c r="O1229" i="5"/>
  <c r="O1227" i="5"/>
  <c r="O1228" i="5"/>
  <c r="O1237" i="5"/>
  <c r="O1236" i="5"/>
  <c r="O1235" i="5"/>
  <c r="O1245" i="5"/>
  <c r="O1244" i="5"/>
  <c r="O1243" i="5"/>
  <c r="O1253" i="5"/>
  <c r="O1252" i="5"/>
  <c r="O1251" i="5"/>
  <c r="O1262" i="5"/>
  <c r="O1265" i="5"/>
  <c r="O1271" i="5"/>
  <c r="O1273" i="5"/>
  <c r="O1272" i="5"/>
  <c r="O1279" i="5"/>
  <c r="O1280" i="5"/>
  <c r="O1281" i="5"/>
  <c r="O1287" i="5"/>
  <c r="O1289" i="5"/>
  <c r="O1288" i="5"/>
  <c r="O1295" i="5"/>
  <c r="O1296" i="5"/>
  <c r="O1297" i="5"/>
  <c r="O1302" i="5"/>
  <c r="O1303" i="5"/>
  <c r="O1310" i="5"/>
  <c r="O1312" i="5"/>
  <c r="O1320" i="5"/>
  <c r="O1319" i="5"/>
  <c r="O1332" i="5"/>
  <c r="O1331" i="5"/>
  <c r="O1333" i="5"/>
  <c r="O1340" i="5"/>
  <c r="O1339" i="5"/>
  <c r="O1348" i="5"/>
  <c r="O1347" i="5"/>
  <c r="O1354" i="5"/>
  <c r="O1363" i="5"/>
  <c r="O1375" i="5"/>
  <c r="O1377" i="5"/>
  <c r="O1376" i="5"/>
  <c r="O1395" i="5"/>
  <c r="O1397" i="5"/>
  <c r="O93" i="5"/>
  <c r="O113" i="5"/>
  <c r="O125" i="5"/>
  <c r="O153" i="5"/>
  <c r="O161" i="5"/>
  <c r="O227" i="5"/>
  <c r="O296" i="5"/>
  <c r="O307" i="5"/>
  <c r="O387" i="5"/>
  <c r="O399" i="5"/>
  <c r="O412" i="5"/>
  <c r="O671" i="5"/>
  <c r="O923" i="5"/>
  <c r="O964" i="5"/>
  <c r="O1000" i="5"/>
  <c r="O1095" i="5"/>
  <c r="O1132" i="5"/>
  <c r="O1171" i="5"/>
  <c r="O20" i="5"/>
  <c r="O19" i="5"/>
  <c r="O32" i="5"/>
  <c r="O31" i="5"/>
  <c r="O56" i="5"/>
  <c r="O55" i="5"/>
  <c r="O72" i="5"/>
  <c r="O71" i="5"/>
  <c r="O87" i="5"/>
  <c r="O86" i="5"/>
  <c r="O105" i="5"/>
  <c r="O102" i="5"/>
  <c r="O116" i="5"/>
  <c r="O133" i="5"/>
  <c r="O131" i="5"/>
  <c r="O144" i="5"/>
  <c r="O143" i="5"/>
  <c r="O156" i="5"/>
  <c r="O155" i="5"/>
  <c r="O162" i="5"/>
  <c r="O176" i="5"/>
  <c r="O175" i="5"/>
  <c r="O188" i="5"/>
  <c r="O187" i="5"/>
  <c r="O196" i="5"/>
  <c r="O195" i="5"/>
  <c r="O208" i="5"/>
  <c r="O207" i="5"/>
  <c r="O221" i="5"/>
  <c r="O220" i="5"/>
  <c r="O219" i="5"/>
  <c r="O231" i="5"/>
  <c r="O230" i="5"/>
  <c r="O246" i="5"/>
  <c r="O242" i="5"/>
  <c r="O244" i="5"/>
  <c r="O257" i="5"/>
  <c r="O256" i="5"/>
  <c r="O255" i="5"/>
  <c r="O269" i="5"/>
  <c r="O266" i="5"/>
  <c r="O289" i="5"/>
  <c r="O288" i="5"/>
  <c r="O287" i="5"/>
  <c r="O301" i="5"/>
  <c r="O300" i="5"/>
  <c r="O299" i="5"/>
  <c r="O313" i="5"/>
  <c r="O311" i="5"/>
  <c r="O326" i="5"/>
  <c r="O322" i="5"/>
  <c r="O333" i="5"/>
  <c r="O332" i="5"/>
  <c r="O331" i="5"/>
  <c r="O345" i="5"/>
  <c r="O343" i="5"/>
  <c r="O357" i="5"/>
  <c r="O356" i="5"/>
  <c r="O367" i="5"/>
  <c r="O385" i="5"/>
  <c r="O384" i="5"/>
  <c r="O383" i="5"/>
  <c r="O393" i="5"/>
  <c r="O392" i="5"/>
  <c r="O391" i="5"/>
  <c r="O409" i="5"/>
  <c r="O408" i="5"/>
  <c r="O407" i="5"/>
  <c r="O415" i="5"/>
  <c r="O426" i="5"/>
  <c r="O440" i="5"/>
  <c r="O439" i="5"/>
  <c r="O452" i="5"/>
  <c r="O453" i="5"/>
  <c r="O451" i="5"/>
  <c r="O463" i="5"/>
  <c r="O474" i="5"/>
  <c r="O483" i="5"/>
  <c r="O484" i="5"/>
  <c r="O499" i="5"/>
  <c r="O500" i="5"/>
  <c r="O513" i="5"/>
  <c r="O512" i="5"/>
  <c r="O511" i="5"/>
  <c r="O518" i="5"/>
  <c r="O519" i="5"/>
  <c r="O532" i="5"/>
  <c r="O533" i="5"/>
  <c r="O531" i="5"/>
  <c r="O544" i="5"/>
  <c r="O543" i="5"/>
  <c r="O545" i="5"/>
  <c r="O554" i="5"/>
  <c r="O555" i="5"/>
  <c r="O556" i="5"/>
  <c r="O571" i="5"/>
  <c r="O573" i="5"/>
  <c r="O572" i="5"/>
  <c r="O587" i="5"/>
  <c r="O589" i="5"/>
  <c r="O599" i="5"/>
  <c r="O600" i="5"/>
  <c r="O601" i="5"/>
  <c r="O607" i="5"/>
  <c r="O609" i="5"/>
  <c r="O614" i="5"/>
  <c r="O616" i="5"/>
  <c r="O628" i="5"/>
  <c r="O627" i="5"/>
  <c r="O629" i="5"/>
  <c r="O640" i="5"/>
  <c r="O641" i="5"/>
  <c r="O639" i="5"/>
  <c r="O650" i="5"/>
  <c r="O669" i="5"/>
  <c r="O668" i="5"/>
  <c r="O667" i="5"/>
  <c r="O694" i="5"/>
  <c r="O696" i="5"/>
  <c r="O1549" i="5"/>
  <c r="O1548" i="5"/>
  <c r="O1553" i="5"/>
  <c r="O1551" i="5"/>
  <c r="O1552" i="5"/>
  <c r="O1557" i="5"/>
  <c r="O1555" i="5"/>
  <c r="O1556" i="5"/>
  <c r="O1561" i="5"/>
  <c r="O1560" i="5"/>
  <c r="O1559" i="5"/>
  <c r="O1565" i="5"/>
  <c r="O1564" i="5"/>
  <c r="O1563" i="5"/>
  <c r="O1569" i="5"/>
  <c r="O1567" i="5"/>
  <c r="O1568" i="5"/>
  <c r="O1573" i="5"/>
  <c r="O1571" i="5"/>
  <c r="O1572" i="5"/>
  <c r="O1577" i="5"/>
  <c r="O1576" i="5"/>
  <c r="O1575" i="5"/>
  <c r="O17" i="5"/>
  <c r="O25" i="5"/>
  <c r="O33" i="5"/>
  <c r="O41" i="5"/>
  <c r="O49" i="5"/>
  <c r="O57" i="5"/>
  <c r="O65" i="5"/>
  <c r="O73" i="5"/>
  <c r="O81" i="5"/>
  <c r="O137" i="5"/>
  <c r="O165" i="5"/>
  <c r="O177" i="5"/>
  <c r="O185" i="5"/>
  <c r="O193" i="5"/>
  <c r="O201" i="5"/>
  <c r="O209" i="5"/>
  <c r="O217" i="5"/>
  <c r="O248" i="5"/>
  <c r="O259" i="5"/>
  <c r="O275" i="5"/>
  <c r="O328" i="5"/>
  <c r="O339" i="5"/>
  <c r="O360" i="5"/>
  <c r="O376" i="5"/>
  <c r="O485" i="5"/>
  <c r="O560" i="5"/>
  <c r="O659" i="5"/>
  <c r="O723" i="5"/>
  <c r="O752" i="5"/>
  <c r="O775" i="5"/>
  <c r="O956" i="5"/>
  <c r="O1032" i="5"/>
  <c r="O1124" i="5"/>
  <c r="O1285" i="5"/>
  <c r="O1601" i="5"/>
  <c r="O1599" i="5"/>
  <c r="O1600" i="5"/>
  <c r="O1609" i="5"/>
  <c r="O1608" i="5"/>
  <c r="O1607" i="5"/>
  <c r="O1617" i="5"/>
  <c r="O1615" i="5"/>
  <c r="O1625" i="5"/>
  <c r="O1624" i="5"/>
  <c r="O1623" i="5"/>
  <c r="O1637" i="5"/>
  <c r="O1635" i="5"/>
  <c r="O1636" i="5"/>
  <c r="O1641" i="5"/>
  <c r="O1639" i="5"/>
  <c r="O1640" i="5"/>
  <c r="O1597" i="5"/>
  <c r="O1596" i="5"/>
  <c r="O1605" i="5"/>
  <c r="O1603" i="5"/>
  <c r="O1604" i="5"/>
  <c r="O1613" i="5"/>
  <c r="O1612" i="5"/>
  <c r="O1611" i="5"/>
  <c r="O1621" i="5"/>
  <c r="O1619" i="5"/>
  <c r="O1620" i="5"/>
  <c r="O1633" i="5"/>
  <c r="O1632" i="5"/>
  <c r="O1645" i="5"/>
  <c r="O1644" i="5"/>
  <c r="O1643" i="5"/>
  <c r="O8323" i="5"/>
  <c r="O8327" i="5"/>
  <c r="O8334" i="5"/>
  <c r="O8339" i="5"/>
  <c r="O8343" i="5"/>
  <c r="O8350" i="5"/>
  <c r="O8355" i="5"/>
  <c r="O8359" i="5"/>
  <c r="O8366" i="5"/>
  <c r="O8371" i="5"/>
  <c r="O8375" i="5"/>
  <c r="O8382" i="5"/>
  <c r="O8386" i="5"/>
  <c r="O1648" i="5"/>
  <c r="O1647" i="5"/>
  <c r="O1652" i="5"/>
  <c r="O1651" i="5"/>
  <c r="O1653" i="5"/>
  <c r="O1659" i="5"/>
  <c r="O1663" i="5"/>
  <c r="O1662" i="5"/>
  <c r="O1668" i="5"/>
  <c r="O1667" i="5"/>
  <c r="O1669" i="5"/>
  <c r="O1672" i="5"/>
  <c r="O1671" i="5"/>
  <c r="O1676" i="5"/>
  <c r="O1675" i="5"/>
  <c r="O1677" i="5"/>
  <c r="O1680" i="5"/>
  <c r="O1679" i="5"/>
  <c r="O1684" i="5"/>
  <c r="O1683" i="5"/>
  <c r="O1685" i="5"/>
  <c r="O1688" i="5"/>
  <c r="O1687" i="5"/>
  <c r="O1692" i="5"/>
  <c r="O1691" i="5"/>
  <c r="O1693" i="5"/>
  <c r="O1696" i="5"/>
  <c r="O1695" i="5"/>
  <c r="O1701" i="5"/>
  <c r="O1708" i="5"/>
  <c r="O1706" i="5"/>
  <c r="O1712" i="5"/>
  <c r="O1711" i="5"/>
  <c r="O1716" i="5"/>
  <c r="O1715" i="5"/>
  <c r="O1717" i="5"/>
  <c r="O1720" i="5"/>
  <c r="O1719" i="5"/>
  <c r="O1724" i="5"/>
  <c r="O1723" i="5"/>
  <c r="O1725" i="5"/>
  <c r="O1728" i="5"/>
  <c r="O1727" i="5"/>
  <c r="O1732" i="5"/>
  <c r="O1731" i="5"/>
  <c r="O1733" i="5"/>
  <c r="O1736" i="5"/>
  <c r="O1735" i="5"/>
  <c r="O1740" i="5"/>
  <c r="O1739" i="5"/>
  <c r="O1747" i="5"/>
  <c r="O1751" i="5"/>
  <c r="O1757" i="5"/>
  <c r="O1760" i="5"/>
  <c r="O1759" i="5"/>
  <c r="O1764" i="5"/>
  <c r="O1763" i="5"/>
  <c r="O1765" i="5"/>
  <c r="O1768" i="5"/>
  <c r="O1767" i="5"/>
  <c r="O1772" i="5"/>
  <c r="O1771" i="5"/>
  <c r="O1773" i="5"/>
  <c r="O1776" i="5"/>
  <c r="O1775" i="5"/>
  <c r="O1780" i="5"/>
  <c r="O1779" i="5"/>
  <c r="O1781" i="5"/>
  <c r="O1784" i="5"/>
  <c r="O1783" i="5"/>
  <c r="O1788" i="5"/>
  <c r="O1787" i="5"/>
  <c r="O1789" i="5"/>
  <c r="O1790" i="5"/>
  <c r="O1794" i="5"/>
  <c r="O1798" i="5"/>
  <c r="O1804" i="5"/>
  <c r="O1803" i="5"/>
  <c r="O1805" i="5"/>
  <c r="O1802" i="5"/>
  <c r="O1808" i="5"/>
  <c r="O1807" i="5"/>
  <c r="O1812" i="5"/>
  <c r="O1811" i="5"/>
  <c r="O1813" i="5"/>
  <c r="O1816" i="5"/>
  <c r="O1815" i="5"/>
  <c r="O1820" i="5"/>
  <c r="O1819" i="5"/>
  <c r="O1821" i="5"/>
  <c r="O1824" i="5"/>
  <c r="O1823" i="5"/>
  <c r="O1828" i="5"/>
  <c r="O1827" i="5"/>
  <c r="O1829" i="5"/>
  <c r="O1832" i="5"/>
  <c r="O1831" i="5"/>
  <c r="O1835" i="5"/>
  <c r="O1838" i="5"/>
  <c r="O1844" i="5"/>
  <c r="O1849" i="5"/>
  <c r="O1848" i="5"/>
  <c r="O1847" i="5"/>
  <c r="O1853" i="5"/>
  <c r="O1852" i="5"/>
  <c r="O1851" i="5"/>
  <c r="O1857" i="5"/>
  <c r="O1856" i="5"/>
  <c r="O1855" i="5"/>
  <c r="O1861" i="5"/>
  <c r="O1860" i="5"/>
  <c r="O1859" i="5"/>
  <c r="O1865" i="5"/>
  <c r="O1864" i="5"/>
  <c r="O1863" i="5"/>
  <c r="O1869" i="5"/>
  <c r="O1868" i="5"/>
  <c r="O1867" i="5"/>
  <c r="O1873" i="5"/>
  <c r="O1872" i="5"/>
  <c r="O1871" i="5"/>
  <c r="O1876" i="5"/>
  <c r="O1875" i="5"/>
  <c r="O1878" i="5"/>
  <c r="O1884" i="5"/>
  <c r="O1889" i="5"/>
  <c r="O1887" i="5"/>
  <c r="O1893" i="5"/>
  <c r="O1892" i="5"/>
  <c r="O1891" i="5"/>
  <c r="O1897" i="5"/>
  <c r="O1896" i="5"/>
  <c r="O1895" i="5"/>
  <c r="O1901" i="5"/>
  <c r="O1900" i="5"/>
  <c r="O1899" i="5"/>
  <c r="O1905" i="5"/>
  <c r="O1904" i="5"/>
  <c r="O1903" i="5"/>
  <c r="O1909" i="5"/>
  <c r="O1908" i="5"/>
  <c r="O1907" i="5"/>
  <c r="O1913" i="5"/>
  <c r="O1912" i="5"/>
  <c r="O1911" i="5"/>
  <c r="O1917" i="5"/>
  <c r="O1916" i="5"/>
  <c r="O1915" i="5"/>
  <c r="O1920" i="5"/>
  <c r="O1919" i="5"/>
  <c r="O1923" i="5"/>
  <c r="O1926" i="5"/>
  <c r="O1937" i="5"/>
  <c r="O1936" i="5"/>
  <c r="O1934" i="5"/>
  <c r="O1941" i="5"/>
  <c r="O1940" i="5"/>
  <c r="O1939" i="5"/>
  <c r="O1945" i="5"/>
  <c r="O1944" i="5"/>
  <c r="O1943" i="5"/>
  <c r="O1949" i="5"/>
  <c r="O1948" i="5"/>
  <c r="O1947" i="5"/>
  <c r="O1953" i="5"/>
  <c r="O1952" i="5"/>
  <c r="O1951" i="5"/>
  <c r="O1957" i="5"/>
  <c r="O1956" i="5"/>
  <c r="O1955" i="5"/>
  <c r="O1961" i="5"/>
  <c r="O1960" i="5"/>
  <c r="O1959" i="5"/>
  <c r="O1965" i="5"/>
  <c r="O1964" i="5"/>
  <c r="O1963" i="5"/>
  <c r="O1967" i="5"/>
  <c r="O1973" i="5"/>
  <c r="O1971" i="5"/>
  <c r="O1976" i="5"/>
  <c r="O1981" i="5"/>
  <c r="O1980" i="5"/>
  <c r="O1985" i="5"/>
  <c r="O1984" i="5"/>
  <c r="O1983" i="5"/>
  <c r="O1989" i="5"/>
  <c r="O1988" i="5"/>
  <c r="O1987" i="5"/>
  <c r="O1993" i="5"/>
  <c r="O1992" i="5"/>
  <c r="O1991" i="5"/>
  <c r="O1997" i="5"/>
  <c r="O1996" i="5"/>
  <c r="O1995" i="5"/>
  <c r="O2001" i="5"/>
  <c r="O2000" i="5"/>
  <c r="O1999" i="5"/>
  <c r="O2005" i="5"/>
  <c r="O2004" i="5"/>
  <c r="O2003" i="5"/>
  <c r="O2009" i="5"/>
  <c r="O2007" i="5"/>
  <c r="O2012" i="5"/>
  <c r="O2015" i="5"/>
  <c r="O2019" i="5"/>
  <c r="O2022" i="5"/>
  <c r="O2029" i="5"/>
  <c r="O2033" i="5"/>
  <c r="O2032" i="5"/>
  <c r="O2031" i="5"/>
  <c r="O2037" i="5"/>
  <c r="O2036" i="5"/>
  <c r="O2035" i="5"/>
  <c r="O2041" i="5"/>
  <c r="O2040" i="5"/>
  <c r="O2039" i="5"/>
  <c r="O2045" i="5"/>
  <c r="O2044" i="5"/>
  <c r="O2043" i="5"/>
  <c r="O2049" i="5"/>
  <c r="O2048" i="5"/>
  <c r="O2047" i="5"/>
  <c r="O2053" i="5"/>
  <c r="O2052" i="5"/>
  <c r="O2051" i="5"/>
  <c r="O2055" i="5"/>
  <c r="O2059" i="5"/>
  <c r="O2065" i="5"/>
  <c r="O2064" i="5"/>
  <c r="O2063" i="5"/>
  <c r="O2062" i="5"/>
  <c r="O2069" i="5"/>
  <c r="O2068" i="5"/>
  <c r="O2067" i="5"/>
  <c r="O2073" i="5"/>
  <c r="O2072" i="5"/>
  <c r="O2071" i="5"/>
  <c r="O2077" i="5"/>
  <c r="O2076" i="5"/>
  <c r="O2075" i="5"/>
  <c r="O2081" i="5"/>
  <c r="O2080" i="5"/>
  <c r="O2079" i="5"/>
  <c r="O2085" i="5"/>
  <c r="O2084" i="5"/>
  <c r="O2083" i="5"/>
  <c r="O2089" i="5"/>
  <c r="O2088" i="5"/>
  <c r="O2087" i="5"/>
  <c r="O2093" i="5"/>
  <c r="O2092" i="5"/>
  <c r="O2091" i="5"/>
  <c r="O2096" i="5"/>
  <c r="O2095" i="5"/>
  <c r="O2102" i="5"/>
  <c r="O2109" i="5"/>
  <c r="O2107" i="5"/>
  <c r="O2113" i="5"/>
  <c r="O2112" i="5"/>
  <c r="O2110" i="5"/>
  <c r="O2117" i="5"/>
  <c r="O2121" i="5"/>
  <c r="O2120" i="5"/>
  <c r="O2119" i="5"/>
  <c r="O2125" i="5"/>
  <c r="O2124" i="5"/>
  <c r="O2123" i="5"/>
  <c r="O2129" i="5"/>
  <c r="O2128" i="5"/>
  <c r="O2127" i="5"/>
  <c r="O2133" i="5"/>
  <c r="O2132" i="5"/>
  <c r="O2131" i="5"/>
  <c r="O2137" i="5"/>
  <c r="O2136" i="5"/>
  <c r="O2135" i="5"/>
  <c r="O2139" i="5"/>
  <c r="O2142" i="5"/>
  <c r="O2149" i="5"/>
  <c r="O2147" i="5"/>
  <c r="O2153" i="5"/>
  <c r="O2152" i="5"/>
  <c r="O2151" i="5"/>
  <c r="O2157" i="5"/>
  <c r="O2156" i="5"/>
  <c r="O2155" i="5"/>
  <c r="O1536" i="5"/>
  <c r="O1532" i="5"/>
  <c r="O1543" i="5"/>
  <c r="O2158" i="5"/>
  <c r="O1534" i="5"/>
  <c r="O1545" i="5"/>
  <c r="O1533" i="5"/>
  <c r="O2167" i="5"/>
  <c r="O2171" i="5"/>
  <c r="O2174" i="5"/>
  <c r="O2179" i="5"/>
  <c r="O2185" i="5"/>
  <c r="O2182" i="5"/>
  <c r="O2189" i="5"/>
  <c r="O2192" i="5"/>
  <c r="O2199" i="5"/>
  <c r="O2203" i="5"/>
  <c r="O2206" i="5"/>
  <c r="O2211" i="5"/>
  <c r="O2217" i="5"/>
  <c r="O2214" i="5"/>
  <c r="O2221" i="5"/>
  <c r="O1580" i="5"/>
  <c r="O1583" i="5"/>
  <c r="O1594" i="5"/>
  <c r="O1578" i="5"/>
  <c r="O2223" i="5"/>
  <c r="O2234" i="5"/>
  <c r="O2230" i="5"/>
  <c r="O2235" i="5"/>
  <c r="O2241" i="5"/>
  <c r="O2238" i="5"/>
  <c r="O2245" i="5"/>
  <c r="O2248" i="5"/>
  <c r="O2252" i="5"/>
  <c r="O2255" i="5"/>
  <c r="O2262" i="5"/>
  <c r="O2267" i="5"/>
  <c r="O2273" i="5"/>
  <c r="O2270" i="5"/>
  <c r="O2277" i="5"/>
  <c r="O2280" i="5"/>
  <c r="O1628" i="5"/>
  <c r="O1627" i="5"/>
  <c r="O2283" i="5"/>
  <c r="O1626" i="5"/>
  <c r="O2287" i="5"/>
  <c r="O2294" i="5"/>
  <c r="O2299" i="5"/>
  <c r="O2305" i="5"/>
  <c r="O2302" i="5"/>
  <c r="O2309" i="5"/>
  <c r="O2312" i="5"/>
  <c r="O2316" i="5"/>
  <c r="O2319" i="5"/>
  <c r="O2326" i="5"/>
  <c r="O2331" i="5"/>
  <c r="O2337" i="5"/>
  <c r="O2334" i="5"/>
  <c r="O2341" i="5"/>
  <c r="O2344" i="5"/>
  <c r="O2348" i="5"/>
  <c r="O2351" i="5"/>
  <c r="O1666" i="5"/>
  <c r="O2355" i="5"/>
  <c r="O2358" i="5"/>
  <c r="O2363" i="5"/>
  <c r="O2369" i="5"/>
  <c r="O2366" i="5"/>
  <c r="O2373" i="5"/>
  <c r="O2376" i="5"/>
  <c r="O2383" i="5"/>
  <c r="O2387" i="5"/>
  <c r="O2394" i="5"/>
  <c r="O2390" i="5"/>
  <c r="O2395" i="5"/>
  <c r="O2401" i="5"/>
  <c r="O2398" i="5"/>
  <c r="O2405" i="5"/>
  <c r="O2408" i="5"/>
  <c r="O2417" i="5"/>
  <c r="O2421" i="5"/>
  <c r="O2418" i="5"/>
  <c r="O2424" i="5"/>
  <c r="O1710" i="5"/>
  <c r="O2428" i="5"/>
  <c r="O2433" i="5"/>
  <c r="O2437" i="5"/>
  <c r="O2438" i="5"/>
  <c r="O2444" i="5"/>
  <c r="O2447" i="5"/>
  <c r="O2451" i="5"/>
  <c r="O2457" i="5"/>
  <c r="O2461" i="5"/>
  <c r="O2462" i="5"/>
  <c r="O2466" i="5"/>
  <c r="O2472" i="5"/>
  <c r="O2476" i="5"/>
  <c r="O2480" i="5"/>
  <c r="O2487" i="5"/>
  <c r="O2490" i="5"/>
  <c r="O2486" i="5"/>
  <c r="O2491" i="5"/>
  <c r="O2495" i="5"/>
  <c r="O2496" i="5"/>
  <c r="O2500" i="5"/>
  <c r="O2504" i="5"/>
  <c r="O2509" i="5"/>
  <c r="O2510" i="5"/>
  <c r="O2515" i="5"/>
  <c r="O2516" i="5"/>
  <c r="O2520" i="5"/>
  <c r="O2524" i="5"/>
  <c r="O2529" i="5"/>
  <c r="O2530" i="5"/>
  <c r="O2534" i="5"/>
  <c r="O2541" i="5"/>
  <c r="O2543" i="5"/>
  <c r="O2547" i="5"/>
  <c r="O2551" i="5"/>
  <c r="O2555" i="5"/>
  <c r="O2559" i="5"/>
  <c r="O2565" i="5"/>
  <c r="O2569" i="5"/>
  <c r="O2570" i="5"/>
  <c r="O2575" i="5"/>
  <c r="O2576" i="5"/>
  <c r="O2581" i="5"/>
  <c r="O2585" i="5"/>
  <c r="O2589" i="5"/>
  <c r="O2590" i="5"/>
  <c r="O2596" i="5"/>
  <c r="O2600" i="5"/>
  <c r="O2605" i="5"/>
  <c r="O2609" i="5"/>
  <c r="O2610" i="5"/>
  <c r="O2614" i="5"/>
  <c r="O2620" i="5"/>
  <c r="O2625" i="5"/>
  <c r="O2627" i="5"/>
  <c r="O2626" i="5"/>
  <c r="O2631" i="5"/>
  <c r="O2635" i="5"/>
  <c r="O2639" i="5"/>
  <c r="O2645" i="5"/>
  <c r="O2649" i="5"/>
  <c r="O2650" i="5"/>
  <c r="O2655" i="5"/>
  <c r="O2656" i="5"/>
  <c r="O2661" i="5"/>
  <c r="O2665" i="5"/>
  <c r="O2669" i="5"/>
  <c r="O2670" i="5"/>
  <c r="O2676" i="5"/>
  <c r="O2680" i="5"/>
  <c r="O2685" i="5"/>
  <c r="O2689" i="5"/>
  <c r="O2695" i="5"/>
  <c r="O2694" i="5"/>
  <c r="O2699" i="5"/>
  <c r="O2704" i="5"/>
  <c r="O2709" i="5"/>
  <c r="O2713" i="5"/>
  <c r="O2714" i="5"/>
  <c r="O2719" i="5"/>
  <c r="O2720" i="5"/>
  <c r="O2724" i="5"/>
  <c r="O2728" i="5"/>
  <c r="O2733" i="5"/>
  <c r="O2734" i="5"/>
  <c r="O2740" i="5"/>
  <c r="O2744" i="5"/>
  <c r="O2748" i="5"/>
  <c r="O2753" i="5"/>
  <c r="O2754" i="5"/>
  <c r="O2760" i="5"/>
  <c r="O2763" i="5"/>
  <c r="O2768" i="5"/>
  <c r="O2773" i="5"/>
  <c r="O2777" i="5"/>
  <c r="O2778" i="5"/>
  <c r="O2783" i="5"/>
  <c r="O2784" i="5"/>
  <c r="O2788" i="5"/>
  <c r="O2792" i="5"/>
  <c r="O2797" i="5"/>
  <c r="O2798" i="5"/>
  <c r="O2804" i="5"/>
  <c r="O2808" i="5"/>
  <c r="O2812" i="5"/>
  <c r="O2817" i="5"/>
  <c r="O2822" i="5"/>
  <c r="O2818" i="5"/>
  <c r="O2824" i="5"/>
  <c r="O2827" i="5"/>
  <c r="O2832" i="5"/>
  <c r="O2837" i="5"/>
  <c r="O2841" i="5"/>
  <c r="O2842" i="5"/>
  <c r="O2847" i="5"/>
  <c r="O2848" i="5"/>
  <c r="O2852" i="5"/>
  <c r="O2856" i="5"/>
  <c r="O2861" i="5"/>
  <c r="O2862" i="5"/>
  <c r="O2868" i="5"/>
  <c r="O2872" i="5"/>
  <c r="O2876" i="5"/>
  <c r="O2881" i="5"/>
  <c r="O2882" i="5"/>
  <c r="O2886" i="5"/>
  <c r="O2893" i="5"/>
  <c r="O2896" i="5"/>
  <c r="O2894" i="5"/>
  <c r="O2900" i="5"/>
  <c r="O2904" i="5"/>
  <c r="O2908" i="5"/>
  <c r="O2912" i="5"/>
  <c r="O2916" i="5"/>
  <c r="O2923" i="5"/>
  <c r="O2927" i="5"/>
  <c r="O2931" i="5"/>
  <c r="O2935" i="5"/>
  <c r="O2939" i="5"/>
  <c r="O2943" i="5"/>
  <c r="O2947" i="5"/>
  <c r="O2952" i="5"/>
  <c r="O2951" i="5"/>
  <c r="O2953" i="5"/>
  <c r="O2954" i="5"/>
  <c r="O2960" i="5"/>
  <c r="O2961" i="5"/>
  <c r="O2965" i="5"/>
  <c r="O2966" i="5"/>
  <c r="O2971" i="5"/>
  <c r="O2976" i="5"/>
  <c r="O2980" i="5"/>
  <c r="O2984" i="5"/>
  <c r="O2988" i="5"/>
  <c r="O2992" i="5"/>
  <c r="O2996" i="5"/>
  <c r="O3000" i="5"/>
  <c r="O3004" i="5"/>
  <c r="O3007" i="5"/>
  <c r="O3011" i="5"/>
  <c r="O3015" i="5"/>
  <c r="O3019" i="5"/>
  <c r="O3023" i="5"/>
  <c r="O3027" i="5"/>
  <c r="O3031" i="5"/>
  <c r="O3033" i="5"/>
  <c r="O3034" i="5"/>
  <c r="O3039" i="5"/>
  <c r="O3041" i="5"/>
  <c r="O3042" i="5"/>
  <c r="O3047" i="5"/>
  <c r="O3049" i="5"/>
  <c r="O3050" i="5"/>
  <c r="O3055" i="5"/>
  <c r="O3057" i="5"/>
  <c r="O3061" i="5"/>
  <c r="O3058" i="5"/>
  <c r="O3062" i="5"/>
  <c r="O3069" i="5"/>
  <c r="O3072" i="5"/>
  <c r="O3070" i="5"/>
  <c r="O3076" i="5"/>
  <c r="O3080" i="5"/>
  <c r="O3084" i="5"/>
  <c r="O3091" i="5"/>
  <c r="O3095" i="5"/>
  <c r="O3099" i="5"/>
  <c r="O3103" i="5"/>
  <c r="O3107" i="5"/>
  <c r="O3111" i="5"/>
  <c r="O3115" i="5"/>
  <c r="O3119" i="5"/>
  <c r="O3121" i="5"/>
  <c r="O3122" i="5"/>
  <c r="O3127" i="5"/>
  <c r="O3129" i="5"/>
  <c r="O3133" i="5"/>
  <c r="O3134" i="5"/>
  <c r="O3138" i="5"/>
  <c r="O3144" i="5"/>
  <c r="O3142" i="5"/>
  <c r="O3148" i="5"/>
  <c r="O3152" i="5"/>
  <c r="O3156" i="5"/>
  <c r="O3160" i="5"/>
  <c r="O3164" i="5"/>
  <c r="O3168" i="5"/>
  <c r="O3172" i="5"/>
  <c r="O3179" i="5"/>
  <c r="O3183" i="5"/>
  <c r="O3187" i="5"/>
  <c r="O3191" i="5"/>
  <c r="O3195" i="5"/>
  <c r="O3199" i="5"/>
  <c r="O3203" i="5"/>
  <c r="O3207" i="5"/>
  <c r="O3209" i="5"/>
  <c r="O3210" i="5"/>
  <c r="O3215" i="5"/>
  <c r="O3217" i="5"/>
  <c r="O3218" i="5"/>
  <c r="O3223" i="5"/>
  <c r="O3225" i="5"/>
  <c r="O3226" i="5"/>
  <c r="O3231" i="5"/>
  <c r="O3233" i="5"/>
  <c r="O3234" i="5"/>
  <c r="O3238" i="5"/>
  <c r="O3242" i="5"/>
  <c r="O3245" i="5"/>
  <c r="O3246" i="5"/>
  <c r="O3250" i="5"/>
  <c r="O3253" i="5"/>
  <c r="O3257" i="5"/>
  <c r="O3260" i="5"/>
  <c r="O3267" i="5"/>
  <c r="O3271" i="5"/>
  <c r="O3275" i="5"/>
  <c r="O3279" i="5"/>
  <c r="O3283" i="5"/>
  <c r="O3287" i="5"/>
  <c r="O3291" i="5"/>
  <c r="O3295" i="5"/>
  <c r="O3297" i="5"/>
  <c r="O3298" i="5"/>
  <c r="O3303" i="5"/>
  <c r="O3305" i="5"/>
  <c r="O3306" i="5"/>
  <c r="O3311" i="5"/>
  <c r="O3313" i="5"/>
  <c r="O3314" i="5"/>
  <c r="O3319" i="5"/>
  <c r="O3321" i="5"/>
  <c r="O3322" i="5"/>
  <c r="O3326" i="5"/>
  <c r="O3330" i="5"/>
  <c r="O3333" i="5"/>
  <c r="O3334" i="5"/>
  <c r="O3338" i="5"/>
  <c r="O3341" i="5"/>
  <c r="O3342" i="5"/>
  <c r="O3346" i="5"/>
  <c r="O3349" i="5"/>
  <c r="O3350" i="5"/>
  <c r="O3354" i="5"/>
  <c r="O3360" i="5"/>
  <c r="O3358" i="5"/>
  <c r="O3364" i="5"/>
  <c r="O3368" i="5"/>
  <c r="O3372" i="5"/>
  <c r="O3375" i="5"/>
  <c r="O3379" i="5"/>
  <c r="O3383" i="5"/>
  <c r="O3385" i="5"/>
  <c r="O3386" i="5"/>
  <c r="O3391" i="5"/>
  <c r="O3393" i="5"/>
  <c r="O3394" i="5"/>
  <c r="O3399" i="5"/>
  <c r="O3401" i="5"/>
  <c r="O3402" i="5"/>
  <c r="O3408" i="5"/>
  <c r="O3407" i="5"/>
  <c r="O3409" i="5"/>
  <c r="O3410" i="5"/>
  <c r="O3414" i="5"/>
  <c r="O3419" i="5"/>
  <c r="O3421" i="5"/>
  <c r="O3422" i="5"/>
  <c r="O3427" i="5"/>
  <c r="O3429" i="5"/>
  <c r="O3436" i="5"/>
  <c r="O3434" i="5"/>
  <c r="O3443" i="5"/>
  <c r="O3447" i="5"/>
  <c r="O3451" i="5"/>
  <c r="O3455" i="5"/>
  <c r="O3459" i="5"/>
  <c r="O3463" i="5"/>
  <c r="O3467" i="5"/>
  <c r="O3471" i="5"/>
  <c r="O3473" i="5"/>
  <c r="O3474" i="5"/>
  <c r="O3479" i="5"/>
  <c r="O3481" i="5"/>
  <c r="O3482" i="5"/>
  <c r="O3487" i="5"/>
  <c r="O3489" i="5"/>
  <c r="O3490" i="5"/>
  <c r="O3494" i="5"/>
  <c r="O3495" i="5"/>
  <c r="O3497" i="5"/>
  <c r="O3501" i="5"/>
  <c r="O3502" i="5"/>
  <c r="O3506" i="5"/>
  <c r="O3509" i="5"/>
  <c r="O3510" i="5"/>
  <c r="O3514" i="5"/>
  <c r="O3517" i="5"/>
  <c r="O3518" i="5"/>
  <c r="O3522" i="5"/>
  <c r="O3528" i="5"/>
  <c r="O3526" i="5"/>
  <c r="O3532" i="5"/>
  <c r="O3536" i="5"/>
  <c r="O3540" i="5"/>
  <c r="O3544" i="5"/>
  <c r="O3548" i="5"/>
  <c r="O3552" i="5"/>
  <c r="O3556" i="5"/>
  <c r="O3563" i="5"/>
  <c r="O3567" i="5"/>
  <c r="O3571" i="5"/>
  <c r="O3575" i="5"/>
  <c r="O3579" i="5"/>
  <c r="O3583" i="5"/>
  <c r="O3587" i="5"/>
  <c r="O3591" i="5"/>
  <c r="O3593" i="5"/>
  <c r="O3594" i="5"/>
  <c r="O3599" i="5"/>
  <c r="O3601" i="5"/>
  <c r="O3602" i="5"/>
  <c r="O3607" i="5"/>
  <c r="O3609" i="5"/>
  <c r="O3610" i="5"/>
  <c r="O3615" i="5"/>
  <c r="O3617" i="5"/>
  <c r="O3621" i="5"/>
  <c r="O3622" i="5"/>
  <c r="O3626" i="5"/>
  <c r="O3629" i="5"/>
  <c r="O3630" i="5"/>
  <c r="O3634" i="5"/>
  <c r="O3637" i="5"/>
  <c r="O3638" i="5"/>
  <c r="O3642" i="5"/>
  <c r="O3648" i="5"/>
  <c r="O3646" i="5"/>
  <c r="O3652" i="5"/>
  <c r="O3656" i="5"/>
  <c r="O3660" i="5"/>
  <c r="O3664" i="5"/>
  <c r="O3668" i="5"/>
  <c r="O3672" i="5"/>
  <c r="O3676" i="5"/>
  <c r="O3683" i="5"/>
  <c r="O3687" i="5"/>
  <c r="O3689" i="5"/>
  <c r="O3690" i="5"/>
  <c r="O3695" i="5"/>
  <c r="O3697" i="5"/>
  <c r="O3698" i="5"/>
  <c r="O3702" i="5"/>
  <c r="O3706" i="5"/>
  <c r="O3709" i="5"/>
  <c r="O3710" i="5"/>
  <c r="O3714" i="5"/>
  <c r="O3717" i="5"/>
  <c r="O3718" i="5"/>
  <c r="O3722" i="5"/>
  <c r="O3725" i="5"/>
  <c r="O3726" i="5"/>
  <c r="O3730" i="5"/>
  <c r="O3736" i="5"/>
  <c r="O3734" i="5"/>
  <c r="O3740" i="5"/>
  <c r="O3744" i="5"/>
  <c r="O3748" i="5"/>
  <c r="O3751" i="5"/>
  <c r="O3755" i="5"/>
  <c r="O3759" i="5"/>
  <c r="O3761" i="5"/>
  <c r="O3762" i="5"/>
  <c r="O3767" i="5"/>
  <c r="O3769" i="5"/>
  <c r="O3770" i="5"/>
  <c r="O3775" i="5"/>
  <c r="O3777" i="5"/>
  <c r="O3778" i="5"/>
  <c r="O3783" i="5"/>
  <c r="O3785" i="5"/>
  <c r="O3786" i="5"/>
  <c r="O3790" i="5"/>
  <c r="O3794" i="5"/>
  <c r="O3797" i="5"/>
  <c r="O3798" i="5"/>
  <c r="O3802" i="5"/>
  <c r="O3805" i="5"/>
  <c r="O3810" i="5"/>
  <c r="O3806" i="5"/>
  <c r="O3819" i="5"/>
  <c r="O3823" i="5"/>
  <c r="O3827" i="5"/>
  <c r="O3831" i="5"/>
  <c r="O3835" i="5"/>
  <c r="O3839" i="5"/>
  <c r="O3843" i="5"/>
  <c r="O3847" i="5"/>
  <c r="O3849" i="5"/>
  <c r="O3850" i="5"/>
  <c r="O3855" i="5"/>
  <c r="O3857" i="5"/>
  <c r="O3858" i="5"/>
  <c r="O3863" i="5"/>
  <c r="O3865" i="5"/>
  <c r="O3866" i="5"/>
  <c r="O3871" i="5"/>
  <c r="O3873" i="5"/>
  <c r="O3874" i="5"/>
  <c r="O3878" i="5"/>
  <c r="O3882" i="5"/>
  <c r="O3885" i="5"/>
  <c r="O3886" i="5"/>
  <c r="O3890" i="5"/>
  <c r="O3893" i="5"/>
  <c r="O3894" i="5"/>
  <c r="O3898" i="5"/>
  <c r="O3901" i="5"/>
  <c r="O3902" i="5"/>
  <c r="O3909" i="5"/>
  <c r="O3906" i="5"/>
  <c r="O3912" i="5"/>
  <c r="O3910" i="5"/>
  <c r="O3916" i="5"/>
  <c r="O3920" i="5"/>
  <c r="O3924" i="5"/>
  <c r="O3928" i="5"/>
  <c r="O3931" i="5"/>
  <c r="O3936" i="5"/>
  <c r="O3935" i="5"/>
  <c r="O3937" i="5"/>
  <c r="O3938" i="5"/>
  <c r="O3944" i="5"/>
  <c r="O3945" i="5"/>
  <c r="O3946" i="5"/>
  <c r="O3951" i="5"/>
  <c r="O3953" i="5"/>
  <c r="O3954" i="5"/>
  <c r="O3959" i="5"/>
  <c r="O3961" i="5"/>
  <c r="O3962" i="5"/>
  <c r="O3966" i="5"/>
  <c r="O3970" i="5"/>
  <c r="O3973" i="5"/>
  <c r="O3974" i="5"/>
  <c r="O3978" i="5"/>
  <c r="O3981" i="5"/>
  <c r="O3982" i="5"/>
  <c r="O3986" i="5"/>
  <c r="O3989" i="5"/>
  <c r="O3990" i="5"/>
  <c r="O3994" i="5"/>
  <c r="O4000" i="5"/>
  <c r="O3998" i="5"/>
  <c r="O4004" i="5"/>
  <c r="O4008" i="5"/>
  <c r="O4012" i="5"/>
  <c r="O4016" i="5"/>
  <c r="O4020" i="5"/>
  <c r="O4024" i="5"/>
  <c r="O4028" i="5"/>
  <c r="O4035" i="5"/>
  <c r="O4039" i="5"/>
  <c r="O4043" i="5"/>
  <c r="O4047" i="5"/>
  <c r="O4051" i="5"/>
  <c r="O4055" i="5"/>
  <c r="O4059" i="5"/>
  <c r="O4063" i="5"/>
  <c r="O4065" i="5"/>
  <c r="O4066" i="5"/>
  <c r="O4071" i="5"/>
  <c r="O4073" i="5"/>
  <c r="O4074" i="5"/>
  <c r="O4079" i="5"/>
  <c r="O4081" i="5"/>
  <c r="O4082" i="5"/>
  <c r="O4087" i="5"/>
  <c r="O4089" i="5"/>
  <c r="O4090" i="5"/>
  <c r="O4094" i="5"/>
  <c r="O4098" i="5"/>
  <c r="O4101" i="5"/>
  <c r="O4105" i="5"/>
  <c r="O4108" i="5"/>
  <c r="O4112" i="5"/>
  <c r="O4116" i="5"/>
  <c r="O4123" i="5"/>
  <c r="O4127" i="5"/>
  <c r="O4131" i="5"/>
  <c r="O4135" i="5"/>
  <c r="O4139" i="5"/>
  <c r="O4143" i="5"/>
  <c r="O4147" i="5"/>
  <c r="O4151" i="5"/>
  <c r="O4153" i="5"/>
  <c r="O4154" i="5"/>
  <c r="O4161" i="5"/>
  <c r="O4158" i="5"/>
  <c r="O4162" i="5"/>
  <c r="O4167" i="5"/>
  <c r="O4169" i="5"/>
  <c r="O4176" i="5"/>
  <c r="O4174" i="5"/>
  <c r="O4180" i="5"/>
  <c r="O4184" i="5"/>
  <c r="O4188" i="5"/>
  <c r="O4192" i="5"/>
  <c r="O4196" i="5"/>
  <c r="O4200" i="5"/>
  <c r="O4204" i="5"/>
  <c r="O4211" i="5"/>
  <c r="O4215" i="5"/>
  <c r="O4219" i="5"/>
  <c r="O4223" i="5"/>
  <c r="O4227" i="5"/>
  <c r="O4230" i="5"/>
  <c r="O4236" i="5"/>
  <c r="O4237" i="5"/>
  <c r="O4238" i="5"/>
  <c r="O4244" i="5"/>
  <c r="O4245" i="5"/>
  <c r="O4246" i="5"/>
  <c r="O4252" i="5"/>
  <c r="O4253" i="5"/>
  <c r="O4254" i="5"/>
  <c r="O4260" i="5"/>
  <c r="O4264" i="5"/>
  <c r="O4263" i="5"/>
  <c r="O4268" i="5"/>
  <c r="O4272" i="5"/>
  <c r="O4276" i="5"/>
  <c r="O4280" i="5"/>
  <c r="O4284" i="5"/>
  <c r="O4288" i="5"/>
  <c r="O4292" i="5"/>
  <c r="O4295" i="5"/>
  <c r="O4299" i="5"/>
  <c r="O4303" i="5"/>
  <c r="O4307" i="5"/>
  <c r="O4311" i="5"/>
  <c r="O4315" i="5"/>
  <c r="O4321" i="5"/>
  <c r="O4322" i="5"/>
  <c r="O4329" i="5"/>
  <c r="O4326" i="5"/>
  <c r="O4330" i="5"/>
  <c r="O4337" i="5"/>
  <c r="O4334" i="5"/>
  <c r="O4338" i="5"/>
  <c r="O4345" i="5"/>
  <c r="O4342" i="5"/>
  <c r="O4346" i="5"/>
  <c r="O4350" i="5"/>
  <c r="O4356" i="5"/>
  <c r="O4360" i="5"/>
  <c r="O4359" i="5"/>
  <c r="O4364" i="5"/>
  <c r="O4368" i="5"/>
  <c r="O4372" i="5"/>
  <c r="O4376" i="5"/>
  <c r="O4380" i="5"/>
  <c r="O4384" i="5"/>
  <c r="O4388" i="5"/>
  <c r="O4395" i="5"/>
  <c r="O4397" i="5"/>
  <c r="O4396" i="5"/>
  <c r="O4401" i="5"/>
  <c r="O4402" i="5"/>
  <c r="O4408" i="5"/>
  <c r="O4412" i="5"/>
  <c r="O4416" i="5"/>
  <c r="O4421" i="5"/>
  <c r="O4422" i="5"/>
  <c r="O4427" i="5"/>
  <c r="O4428" i="5"/>
  <c r="O4432" i="5"/>
  <c r="O4437" i="5"/>
  <c r="O4438" i="5"/>
  <c r="O4443" i="5"/>
  <c r="O4444" i="5"/>
  <c r="O4448" i="5"/>
  <c r="O4453" i="5"/>
  <c r="O4454" i="5"/>
  <c r="O4460" i="5"/>
  <c r="O4464" i="5"/>
  <c r="O4473" i="5"/>
  <c r="O4475" i="5"/>
  <c r="O4474" i="5"/>
  <c r="O4479" i="5"/>
  <c r="O4483" i="5"/>
  <c r="O4487" i="5"/>
  <c r="O4491" i="5"/>
  <c r="O4495" i="5"/>
  <c r="O4499" i="5"/>
  <c r="O4503" i="5"/>
  <c r="O4507" i="5"/>
  <c r="O4511" i="5"/>
  <c r="O4515" i="5"/>
  <c r="O4519" i="5"/>
  <c r="O4523" i="5"/>
  <c r="O4527" i="5"/>
  <c r="O4529" i="5"/>
  <c r="O4530" i="5"/>
  <c r="O4535" i="5"/>
  <c r="O4536" i="5"/>
  <c r="O4541" i="5"/>
  <c r="O4545" i="5"/>
  <c r="O4546" i="5"/>
  <c r="O4551" i="5"/>
  <c r="O4552" i="5"/>
  <c r="O4557" i="5"/>
  <c r="O4561" i="5"/>
  <c r="O4562" i="5"/>
  <c r="O4567" i="5"/>
  <c r="O4568" i="5"/>
  <c r="O4573" i="5"/>
  <c r="O4577" i="5"/>
  <c r="O4578" i="5"/>
  <c r="O4583" i="5"/>
  <c r="O4584" i="5"/>
  <c r="O4589" i="5"/>
  <c r="O4592" i="5"/>
  <c r="O4597" i="5"/>
  <c r="O4598" i="5"/>
  <c r="O4604" i="5"/>
  <c r="O4608" i="5"/>
  <c r="O4613" i="5"/>
  <c r="O4614" i="5"/>
  <c r="O4620" i="5"/>
  <c r="O4624" i="5"/>
  <c r="O4629" i="5"/>
  <c r="O4630" i="5"/>
  <c r="O4636" i="5"/>
  <c r="O4640" i="5"/>
  <c r="O4645" i="5"/>
  <c r="O4646" i="5"/>
  <c r="O4652" i="5"/>
  <c r="O4654" i="5"/>
  <c r="O4660" i="5"/>
  <c r="O4665" i="5"/>
  <c r="O4666" i="5"/>
  <c r="O4670" i="5"/>
  <c r="O4676" i="5"/>
  <c r="O4681" i="5"/>
  <c r="O4682" i="5"/>
  <c r="O4686" i="5"/>
  <c r="O4691" i="5"/>
  <c r="O4692" i="5"/>
  <c r="O4697" i="5"/>
  <c r="O4698" i="5"/>
  <c r="O4702" i="5"/>
  <c r="O4707" i="5"/>
  <c r="O4708" i="5"/>
  <c r="O4713" i="5"/>
  <c r="O4714" i="5"/>
  <c r="O4718" i="5"/>
  <c r="O4723" i="5"/>
  <c r="O4727" i="5"/>
  <c r="O4731" i="5"/>
  <c r="O4735" i="5"/>
  <c r="O4739" i="5"/>
  <c r="O4743" i="5"/>
  <c r="O4747" i="5"/>
  <c r="O4751" i="5"/>
  <c r="O4755" i="5"/>
  <c r="O4759" i="5"/>
  <c r="O4763" i="5"/>
  <c r="O4767" i="5"/>
  <c r="O4771" i="5"/>
  <c r="O4776" i="5"/>
  <c r="O4781" i="5"/>
  <c r="O4780" i="5"/>
  <c r="O4785" i="5"/>
  <c r="O4789" i="5"/>
  <c r="O4790" i="5"/>
  <c r="O4796" i="5"/>
  <c r="O4794" i="5"/>
  <c r="O4800" i="5"/>
  <c r="O4805" i="5"/>
  <c r="O4804" i="5"/>
  <c r="O4806" i="5"/>
  <c r="O4812" i="5"/>
  <c r="O4810" i="5"/>
  <c r="O4816" i="5"/>
  <c r="O4821" i="5"/>
  <c r="O4820" i="5"/>
  <c r="O4822" i="5"/>
  <c r="O4828" i="5"/>
  <c r="O4826" i="5"/>
  <c r="O4832" i="5"/>
  <c r="O4836" i="5"/>
  <c r="O4843" i="5"/>
  <c r="O4847" i="5"/>
  <c r="O4851" i="5"/>
  <c r="O4855" i="5"/>
  <c r="O4859" i="5"/>
  <c r="O4863" i="5"/>
  <c r="O4867" i="5"/>
  <c r="O4871" i="5"/>
  <c r="O4875" i="5"/>
  <c r="O4879" i="5"/>
  <c r="O4884" i="5"/>
  <c r="O4883" i="5"/>
  <c r="O4888" i="5"/>
  <c r="O4892" i="5"/>
  <c r="O4896" i="5"/>
  <c r="O4900" i="5"/>
  <c r="O4904" i="5"/>
  <c r="O4908" i="5"/>
  <c r="O4912" i="5"/>
  <c r="O4916" i="5"/>
  <c r="O4920" i="5"/>
  <c r="O4924" i="5"/>
  <c r="O4928" i="5"/>
  <c r="O4932" i="5"/>
  <c r="O4936" i="5"/>
  <c r="O4940" i="5"/>
  <c r="O4947" i="5"/>
  <c r="O4946" i="5"/>
  <c r="O4953" i="5"/>
  <c r="O4951" i="5"/>
  <c r="O4954" i="5"/>
  <c r="O4958" i="5"/>
  <c r="O4963" i="5"/>
  <c r="O4969" i="5"/>
  <c r="O4967" i="5"/>
  <c r="O4973" i="5"/>
  <c r="O4974" i="5"/>
  <c r="O4979" i="5"/>
  <c r="O4978" i="5"/>
  <c r="O4985" i="5"/>
  <c r="O4983" i="5"/>
  <c r="O4989" i="5"/>
  <c r="O4990" i="5"/>
  <c r="O4995" i="5"/>
  <c r="O4994" i="5"/>
  <c r="O5001" i="5"/>
  <c r="O5003" i="5"/>
  <c r="O5009" i="5"/>
  <c r="O5013" i="5"/>
  <c r="O5015" i="5"/>
  <c r="O5019" i="5"/>
  <c r="O5025" i="5"/>
  <c r="O5026" i="5"/>
  <c r="O5031" i="5"/>
  <c r="O5034" i="5"/>
  <c r="O5038" i="5"/>
  <c r="O5039" i="5"/>
  <c r="O5042" i="5"/>
  <c r="O5046" i="5"/>
  <c r="O5051" i="5"/>
  <c r="O5053" i="5"/>
  <c r="O5055" i="5"/>
  <c r="O5059" i="5"/>
  <c r="O5064" i="5"/>
  <c r="O5063" i="5"/>
  <c r="O5068" i="5"/>
  <c r="O5072" i="5"/>
  <c r="O5076" i="5"/>
  <c r="O5080" i="5"/>
  <c r="O5084" i="5"/>
  <c r="O5088" i="5"/>
  <c r="O5092" i="5"/>
  <c r="O5100" i="5"/>
  <c r="O5101" i="5"/>
  <c r="O5102" i="5"/>
  <c r="O5107" i="5"/>
  <c r="O5112" i="5"/>
  <c r="O5113" i="5"/>
  <c r="O5115" i="5"/>
  <c r="O5120" i="5"/>
  <c r="O5121" i="5"/>
  <c r="O5125" i="5"/>
  <c r="O5127" i="5"/>
  <c r="O5131" i="5"/>
  <c r="O5135" i="5"/>
  <c r="O5139" i="5"/>
  <c r="O5141" i="5"/>
  <c r="O5142" i="5"/>
  <c r="O5147" i="5"/>
  <c r="O5153" i="5"/>
  <c r="O5157" i="5"/>
  <c r="O5159" i="5"/>
  <c r="O5162" i="5"/>
  <c r="O5166" i="5"/>
  <c r="O5169" i="5"/>
  <c r="O5170" i="5"/>
  <c r="O5175" i="5"/>
  <c r="O5185" i="5"/>
  <c r="O5186" i="5"/>
  <c r="O5190" i="5"/>
  <c r="O5191" i="5"/>
  <c r="O5194" i="5"/>
  <c r="O5199" i="5"/>
  <c r="O5202" i="5"/>
  <c r="O5206" i="5"/>
  <c r="O5210" i="5"/>
  <c r="O5213" i="5"/>
  <c r="O5215" i="5"/>
  <c r="O5221" i="5"/>
  <c r="O5222" i="5"/>
  <c r="O5227" i="5"/>
  <c r="O5231" i="5"/>
  <c r="O5234" i="5"/>
  <c r="O5238" i="5"/>
  <c r="O5243" i="5"/>
  <c r="O5248" i="5"/>
  <c r="O5252" i="5"/>
  <c r="O5256" i="5"/>
  <c r="O5257" i="5"/>
  <c r="O5258" i="5"/>
  <c r="O1537" i="5"/>
  <c r="O1585" i="5"/>
  <c r="O1673" i="5"/>
  <c r="O1713" i="5"/>
  <c r="O1753" i="5"/>
  <c r="O1777" i="5"/>
  <c r="O1809" i="5"/>
  <c r="O1930" i="5"/>
  <c r="O2026" i="5"/>
  <c r="O2098" i="5"/>
  <c r="O2162" i="5"/>
  <c r="O2194" i="5"/>
  <c r="O2226" i="5"/>
  <c r="O2258" i="5"/>
  <c r="O2290" i="5"/>
  <c r="O2322" i="5"/>
  <c r="O2378" i="5"/>
  <c r="O2410" i="5"/>
  <c r="O2453" i="5"/>
  <c r="O2561" i="5"/>
  <c r="O2641" i="5"/>
  <c r="O2700" i="5"/>
  <c r="O2764" i="5"/>
  <c r="O2828" i="5"/>
  <c r="O2917" i="5"/>
  <c r="O3085" i="5"/>
  <c r="O3173" i="5"/>
  <c r="O3261" i="5"/>
  <c r="O3437" i="5"/>
  <c r="O3557" i="5"/>
  <c r="O3677" i="5"/>
  <c r="O3813" i="5"/>
  <c r="O4029" i="5"/>
  <c r="O4117" i="5"/>
  <c r="O4205" i="5"/>
  <c r="O4389" i="5"/>
  <c r="O4941" i="5"/>
  <c r="O5095" i="5"/>
  <c r="O5262" i="5"/>
  <c r="O5267" i="5"/>
  <c r="O5266" i="5"/>
  <c r="O5270" i="5"/>
  <c r="O5277" i="5"/>
  <c r="O5275" i="5"/>
  <c r="O5278" i="5"/>
  <c r="O5283" i="5"/>
  <c r="O5282" i="5"/>
  <c r="O5287" i="5"/>
  <c r="O5291" i="5"/>
  <c r="O5297" i="5"/>
  <c r="O5298" i="5"/>
  <c r="O5303" i="5"/>
  <c r="O5308" i="5"/>
  <c r="O5312" i="5"/>
  <c r="O5311" i="5"/>
  <c r="O5316" i="5"/>
  <c r="O5320" i="5"/>
  <c r="O5328" i="5"/>
  <c r="O5330" i="5"/>
  <c r="O5335" i="5"/>
  <c r="O5340" i="5"/>
  <c r="O5339" i="5"/>
  <c r="O5343" i="5"/>
  <c r="O5346" i="5"/>
  <c r="O5351" i="5"/>
  <c r="O5350" i="5"/>
  <c r="O5356" i="5"/>
  <c r="O5355" i="5"/>
  <c r="O5358" i="5"/>
  <c r="O5362" i="5"/>
  <c r="O5367" i="5"/>
  <c r="O5372" i="5"/>
  <c r="O5371" i="5"/>
  <c r="O5376" i="5"/>
  <c r="O5378" i="5"/>
  <c r="O5384" i="5"/>
  <c r="O5382" i="5"/>
  <c r="O5386" i="5"/>
  <c r="O5391" i="5"/>
  <c r="O5390" i="5"/>
  <c r="O5396" i="5"/>
  <c r="O5395" i="5"/>
  <c r="O5400" i="5"/>
  <c r="O5403" i="5"/>
  <c r="O5406" i="5"/>
  <c r="O5412" i="5"/>
  <c r="O5411" i="5"/>
  <c r="O5414" i="5"/>
  <c r="O5419" i="5"/>
  <c r="O5418" i="5"/>
  <c r="O5424" i="5"/>
  <c r="O5423" i="5"/>
  <c r="O5428" i="5"/>
  <c r="O5432" i="5"/>
  <c r="O5434" i="5"/>
  <c r="O5438" i="5"/>
  <c r="O5444" i="5"/>
  <c r="O5446" i="5"/>
  <c r="O5451" i="5"/>
  <c r="O5454" i="5"/>
  <c r="O5459" i="5"/>
  <c r="O5462" i="5"/>
  <c r="O5466" i="5"/>
  <c r="O5472" i="5"/>
  <c r="O5475" i="5"/>
  <c r="O5485" i="5"/>
  <c r="O5484" i="5"/>
  <c r="O5486" i="5"/>
  <c r="O5490" i="5"/>
  <c r="O5495" i="5"/>
  <c r="O5500" i="5"/>
  <c r="O5499" i="5"/>
  <c r="O5504" i="5"/>
  <c r="O5506" i="5"/>
  <c r="O5511" i="5"/>
  <c r="O5516" i="5"/>
  <c r="O5520" i="5"/>
  <c r="O5522" i="5"/>
  <c r="O5527" i="5"/>
  <c r="O5532" i="5"/>
  <c r="O5531" i="5"/>
  <c r="O5535" i="5"/>
  <c r="O5538" i="5"/>
  <c r="O5543" i="5"/>
  <c r="O5542" i="5"/>
  <c r="O5548" i="5"/>
  <c r="O5547" i="5"/>
  <c r="O5552" i="5"/>
  <c r="O5556" i="5"/>
  <c r="O5560" i="5"/>
  <c r="O5563" i="5"/>
  <c r="O5567" i="5"/>
  <c r="O5571" i="5"/>
  <c r="O5576" i="5"/>
  <c r="O5578" i="5"/>
  <c r="O5583" i="5"/>
  <c r="O5582" i="5"/>
  <c r="O5588" i="5"/>
  <c r="O5587" i="5"/>
  <c r="O5592" i="5"/>
  <c r="O5595" i="5"/>
  <c r="O5598" i="5"/>
  <c r="O5604" i="5"/>
  <c r="O5603" i="5"/>
  <c r="O5606" i="5"/>
  <c r="O5611" i="5"/>
  <c r="O5615" i="5"/>
  <c r="O5619" i="5"/>
  <c r="O5622" i="5"/>
  <c r="O5626" i="5"/>
  <c r="O5630" i="5"/>
  <c r="O5635" i="5"/>
  <c r="O5636" i="5"/>
  <c r="O5638" i="5"/>
  <c r="O5642" i="5"/>
  <c r="O5643" i="5"/>
  <c r="O5646" i="5"/>
  <c r="O5651" i="5"/>
  <c r="O5654" i="5"/>
  <c r="O5658" i="5"/>
  <c r="O5662" i="5"/>
  <c r="O5664" i="5"/>
  <c r="O5667" i="5"/>
  <c r="O5672" i="5"/>
  <c r="O5687" i="5"/>
  <c r="O5692" i="5"/>
  <c r="O5696" i="5"/>
  <c r="O5698" i="5"/>
  <c r="O5703" i="5"/>
  <c r="O5708" i="5"/>
  <c r="O5712" i="5"/>
  <c r="O5714" i="5"/>
  <c r="O5719" i="5"/>
  <c r="O5724" i="5"/>
  <c r="O5727" i="5"/>
  <c r="O5730" i="5"/>
  <c r="O5735" i="5"/>
  <c r="O5739" i="5"/>
  <c r="O5744" i="5"/>
  <c r="O5748" i="5"/>
  <c r="O5752" i="5"/>
  <c r="O5755" i="5"/>
  <c r="O5759" i="5"/>
  <c r="O5763" i="5"/>
  <c r="O5767" i="5"/>
  <c r="O5768" i="5"/>
  <c r="O5770" i="5"/>
  <c r="O5775" i="5"/>
  <c r="O5780" i="5"/>
  <c r="O5784" i="5"/>
  <c r="O5792" i="5"/>
  <c r="O5795" i="5"/>
  <c r="O5800" i="5"/>
  <c r="O5805" i="5"/>
  <c r="O5802" i="5"/>
  <c r="O5809" i="5"/>
  <c r="O5813" i="5"/>
  <c r="O5817" i="5"/>
  <c r="O5821" i="5"/>
  <c r="O5825" i="5"/>
  <c r="O5829" i="5"/>
  <c r="O5833" i="5"/>
  <c r="O5837" i="5"/>
  <c r="O5841" i="5"/>
  <c r="O5845" i="5"/>
  <c r="O5849" i="5"/>
  <c r="O5853" i="5"/>
  <c r="O5857" i="5"/>
  <c r="O5861" i="5"/>
  <c r="O5865" i="5"/>
  <c r="O5868" i="5"/>
  <c r="O5870" i="5"/>
  <c r="O5874" i="5"/>
  <c r="O5879" i="5"/>
  <c r="O5884" i="5"/>
  <c r="O5888" i="5"/>
  <c r="O5890" i="5"/>
  <c r="O5895" i="5"/>
  <c r="O5900" i="5"/>
  <c r="O5904" i="5"/>
  <c r="O5906" i="5"/>
  <c r="O5911" i="5"/>
  <c r="O5916" i="5"/>
  <c r="O5919" i="5"/>
  <c r="O5922" i="5"/>
  <c r="O5927" i="5"/>
  <c r="O5932" i="5"/>
  <c r="O5934" i="5"/>
  <c r="O5938" i="5"/>
  <c r="O5943" i="5"/>
  <c r="O5948" i="5"/>
  <c r="O5952" i="5"/>
  <c r="O5954" i="5"/>
  <c r="O5959" i="5"/>
  <c r="O5964" i="5"/>
  <c r="O5968" i="5"/>
  <c r="O5970" i="5"/>
  <c r="O5975" i="5"/>
  <c r="O5976" i="5"/>
  <c r="O5979" i="5"/>
  <c r="O5982" i="5"/>
  <c r="O5987" i="5"/>
  <c r="O5990" i="5"/>
  <c r="O5994" i="5"/>
  <c r="O5998" i="5"/>
  <c r="O6003" i="5"/>
  <c r="O6004" i="5"/>
  <c r="O6006" i="5"/>
  <c r="O6010" i="5"/>
  <c r="O6011" i="5"/>
  <c r="O6014" i="5"/>
  <c r="O6019" i="5"/>
  <c r="O6022" i="5"/>
  <c r="O6026" i="5"/>
  <c r="O6030" i="5"/>
  <c r="O6032" i="5"/>
  <c r="O6035" i="5"/>
  <c r="O6040" i="5"/>
  <c r="O6049" i="5"/>
  <c r="O6047" i="5"/>
  <c r="O6053" i="5"/>
  <c r="O6057" i="5"/>
  <c r="O6061" i="5"/>
  <c r="O6065" i="5"/>
  <c r="O6069" i="5"/>
  <c r="O6073" i="5"/>
  <c r="O6077" i="5"/>
  <c r="O6081" i="5"/>
  <c r="O6085" i="5"/>
  <c r="O6089" i="5"/>
  <c r="O6093" i="5"/>
  <c r="O6097" i="5"/>
  <c r="O6101" i="5"/>
  <c r="O6105" i="5"/>
  <c r="O6109" i="5"/>
  <c r="O6111" i="5"/>
  <c r="O6114" i="5"/>
  <c r="O6119" i="5"/>
  <c r="O6124" i="5"/>
  <c r="O6128" i="5"/>
  <c r="O6132" i="5"/>
  <c r="O6136" i="5"/>
  <c r="O6138" i="5"/>
  <c r="O6142" i="5"/>
  <c r="O6148" i="5"/>
  <c r="O6147" i="5"/>
  <c r="O6152" i="5"/>
  <c r="O6154" i="5"/>
  <c r="O6160" i="5"/>
  <c r="O6158" i="5"/>
  <c r="O6164" i="5"/>
  <c r="O6168" i="5"/>
  <c r="O6171" i="5"/>
  <c r="O6176" i="5"/>
  <c r="O6179" i="5"/>
  <c r="O6182" i="5"/>
  <c r="O6187" i="5"/>
  <c r="O6190" i="5"/>
  <c r="O6195" i="5"/>
  <c r="O6198" i="5"/>
  <c r="O6203" i="5"/>
  <c r="O6208" i="5"/>
  <c r="O6211" i="5"/>
  <c r="O6214" i="5"/>
  <c r="O6219" i="5"/>
  <c r="O6222" i="5"/>
  <c r="O6227" i="5"/>
  <c r="O6233" i="5"/>
  <c r="O6237" i="5"/>
  <c r="O6236" i="5"/>
  <c r="O6241" i="5"/>
  <c r="O6245" i="5"/>
  <c r="O6249" i="5"/>
  <c r="O6253" i="5"/>
  <c r="O6257" i="5"/>
  <c r="O6261" i="5"/>
  <c r="O6265" i="5"/>
  <c r="O6269" i="5"/>
  <c r="O6274" i="5"/>
  <c r="O6279" i="5"/>
  <c r="O6278" i="5"/>
  <c r="O6284" i="5"/>
  <c r="O6283" i="5"/>
  <c r="O6288" i="5"/>
  <c r="O6290" i="5"/>
  <c r="O6295" i="5"/>
  <c r="O6299" i="5"/>
  <c r="O6303" i="5"/>
  <c r="O6308" i="5"/>
  <c r="O6307" i="5"/>
  <c r="O6310" i="5"/>
  <c r="O6315" i="5"/>
  <c r="O6314" i="5"/>
  <c r="O6319" i="5"/>
  <c r="O6324" i="5"/>
  <c r="O6323" i="5"/>
  <c r="O6326" i="5"/>
  <c r="O6331" i="5"/>
  <c r="O6330" i="5"/>
  <c r="O6335" i="5"/>
  <c r="O6340" i="5"/>
  <c r="O6339" i="5"/>
  <c r="O6342" i="5"/>
  <c r="O6347" i="5"/>
  <c r="O6351" i="5"/>
  <c r="O6355" i="5"/>
  <c r="O6359" i="5"/>
  <c r="O6363" i="5"/>
  <c r="O6367" i="5"/>
  <c r="O6371" i="5"/>
  <c r="O6375" i="5"/>
  <c r="O6379" i="5"/>
  <c r="O6383" i="5"/>
  <c r="O6387" i="5"/>
  <c r="O6391" i="5"/>
  <c r="O6395" i="5"/>
  <c r="O6399" i="5"/>
  <c r="O6403" i="5"/>
  <c r="O6407" i="5"/>
  <c r="O6411" i="5"/>
  <c r="O6415" i="5"/>
  <c r="O6419" i="5"/>
  <c r="O6423" i="5"/>
  <c r="O6428" i="5"/>
  <c r="O6430" i="5"/>
  <c r="O6434" i="5"/>
  <c r="O6439" i="5"/>
  <c r="O6449" i="5"/>
  <c r="O6448" i="5"/>
  <c r="O6453" i="5"/>
  <c r="O6457" i="5"/>
  <c r="O6461" i="5"/>
  <c r="O6465" i="5"/>
  <c r="O6469" i="5"/>
  <c r="O6473" i="5"/>
  <c r="O6477" i="5"/>
  <c r="O6481" i="5"/>
  <c r="O6485" i="5"/>
  <c r="O6489" i="5"/>
  <c r="O6493" i="5"/>
  <c r="O6497" i="5"/>
  <c r="O6501" i="5"/>
  <c r="O6505" i="5"/>
  <c r="O6509" i="5"/>
  <c r="O6513" i="5"/>
  <c r="O6517" i="5"/>
  <c r="O6521" i="5"/>
  <c r="O6525" i="5"/>
  <c r="O6529" i="5"/>
  <c r="O6533" i="5"/>
  <c r="O6537" i="5"/>
  <c r="O6541" i="5"/>
  <c r="O6545" i="5"/>
  <c r="O6549" i="5"/>
  <c r="O6553" i="5"/>
  <c r="O6557" i="5"/>
  <c r="O6561" i="5"/>
  <c r="O6565" i="5"/>
  <c r="O6569" i="5"/>
  <c r="O6573" i="5"/>
  <c r="O6577" i="5"/>
  <c r="O6581" i="5"/>
  <c r="O6585" i="5"/>
  <c r="O6589" i="5"/>
  <c r="O6593" i="5"/>
  <c r="O6597" i="5"/>
  <c r="O6601" i="5"/>
  <c r="O6605" i="5"/>
  <c r="O6609" i="5"/>
  <c r="O6613" i="5"/>
  <c r="O6617" i="5"/>
  <c r="O6621" i="5"/>
  <c r="O6625" i="5"/>
  <c r="O6629" i="5"/>
  <c r="O6633" i="5"/>
  <c r="O6637" i="5"/>
  <c r="O6641" i="5"/>
  <c r="O6645" i="5"/>
  <c r="O6649" i="5"/>
  <c r="O6650" i="5"/>
  <c r="O6656" i="5"/>
  <c r="O6654" i="5"/>
  <c r="O6661" i="5"/>
  <c r="O6660" i="5"/>
  <c r="O6664" i="5"/>
  <c r="O6668" i="5"/>
  <c r="O6670" i="5"/>
  <c r="O6676" i="5"/>
  <c r="O6674" i="5"/>
  <c r="O6680" i="5"/>
  <c r="O6685" i="5"/>
  <c r="O6684" i="5"/>
  <c r="O6686" i="5"/>
  <c r="O6692" i="5"/>
  <c r="O6690" i="5"/>
  <c r="O6696" i="5"/>
  <c r="O6701" i="5"/>
  <c r="O6700" i="5"/>
  <c r="O6708" i="5"/>
  <c r="O6706" i="5"/>
  <c r="O6710" i="5"/>
  <c r="O6717" i="5"/>
  <c r="O6716" i="5"/>
  <c r="O6724" i="5"/>
  <c r="O6726" i="5"/>
  <c r="O6731" i="5"/>
  <c r="O6733" i="5"/>
  <c r="O6737" i="5"/>
  <c r="O6738" i="5"/>
  <c r="O6742" i="5"/>
  <c r="O6747" i="5"/>
  <c r="O6748" i="5"/>
  <c r="O6753" i="5"/>
  <c r="O6754" i="5"/>
  <c r="O6758" i="5"/>
  <c r="O6763" i="5"/>
  <c r="O6764" i="5"/>
  <c r="O6769" i="5"/>
  <c r="O6770" i="5"/>
  <c r="O6775" i="5"/>
  <c r="O6779" i="5"/>
  <c r="O6783" i="5"/>
  <c r="O6787" i="5"/>
  <c r="O6791" i="5"/>
  <c r="O6795" i="5"/>
  <c r="O6799" i="5"/>
  <c r="O6803" i="5"/>
  <c r="O6807" i="5"/>
  <c r="O6811" i="5"/>
  <c r="O6815" i="5"/>
  <c r="O6819" i="5"/>
  <c r="O6823" i="5"/>
  <c r="O6827" i="5"/>
  <c r="O6831" i="5"/>
  <c r="O6835" i="5"/>
  <c r="O6839" i="5"/>
  <c r="O6843" i="5"/>
  <c r="O6847" i="5"/>
  <c r="O6851" i="5"/>
  <c r="O6855" i="5"/>
  <c r="O6859" i="5"/>
  <c r="O6863" i="5"/>
  <c r="O6867" i="5"/>
  <c r="O6871" i="5"/>
  <c r="O6875" i="5"/>
  <c r="O6879" i="5"/>
  <c r="O6883" i="5"/>
  <c r="O6887" i="5"/>
  <c r="O6891" i="5"/>
  <c r="O6895" i="5"/>
  <c r="O6899" i="5"/>
  <c r="O6902" i="5"/>
  <c r="O6908" i="5"/>
  <c r="O6906" i="5"/>
  <c r="O6913" i="5"/>
  <c r="O6912" i="5"/>
  <c r="O6917" i="5"/>
  <c r="O6918" i="5"/>
  <c r="O6924" i="5"/>
  <c r="O6922" i="5"/>
  <c r="O6929" i="5"/>
  <c r="O6928" i="5"/>
  <c r="O6933" i="5"/>
  <c r="O6934" i="5"/>
  <c r="O6940" i="5"/>
  <c r="O6938" i="5"/>
  <c r="O6945" i="5"/>
  <c r="O6944" i="5"/>
  <c r="O6949" i="5"/>
  <c r="O6950" i="5"/>
  <c r="O6956" i="5"/>
  <c r="O6954" i="5"/>
  <c r="O6961" i="5"/>
  <c r="O6960" i="5"/>
  <c r="O6965" i="5"/>
  <c r="O6969" i="5"/>
  <c r="O6970" i="5"/>
  <c r="O6976" i="5"/>
  <c r="O6974" i="5"/>
  <c r="O6980" i="5"/>
  <c r="O6985" i="5"/>
  <c r="O6984" i="5"/>
  <c r="O6986" i="5"/>
  <c r="O6992" i="5"/>
  <c r="O6990" i="5"/>
  <c r="O6996" i="5"/>
  <c r="O7001" i="5"/>
  <c r="O7000" i="5"/>
  <c r="O7002" i="5"/>
  <c r="O7008" i="5"/>
  <c r="O7006" i="5"/>
  <c r="O7012" i="5"/>
  <c r="O7017" i="5"/>
  <c r="O7016" i="5"/>
  <c r="O7024" i="5"/>
  <c r="O7022" i="5"/>
  <c r="O7028" i="5"/>
  <c r="O7032" i="5"/>
  <c r="O7037" i="5"/>
  <c r="O7038" i="5"/>
  <c r="O7042" i="5"/>
  <c r="O7047" i="5"/>
  <c r="O7048" i="5"/>
  <c r="O7053" i="5"/>
  <c r="O7054" i="5"/>
  <c r="O7058" i="5"/>
  <c r="O7063" i="5"/>
  <c r="O7064" i="5"/>
  <c r="O7069" i="5"/>
  <c r="O7070" i="5"/>
  <c r="O7074" i="5"/>
  <c r="O7079" i="5"/>
  <c r="O7080" i="5"/>
  <c r="O7085" i="5"/>
  <c r="O7086" i="5"/>
  <c r="O7090" i="5"/>
  <c r="O7095" i="5"/>
  <c r="O7096" i="5"/>
  <c r="O7101" i="5"/>
  <c r="O7102" i="5"/>
  <c r="O7106" i="5"/>
  <c r="O7111" i="5"/>
  <c r="O7112" i="5"/>
  <c r="O7117" i="5"/>
  <c r="O7118" i="5"/>
  <c r="O7122" i="5"/>
  <c r="O7127" i="5"/>
  <c r="O7128" i="5"/>
  <c r="O7130" i="5"/>
  <c r="O7135" i="5"/>
  <c r="O7139" i="5"/>
  <c r="O7142" i="5"/>
  <c r="O7146" i="5"/>
  <c r="O7150" i="5"/>
  <c r="O7156" i="5"/>
  <c r="O7158" i="5"/>
  <c r="O7163" i="5"/>
  <c r="O7166" i="5"/>
  <c r="O7170" i="5"/>
  <c r="O7174" i="5"/>
  <c r="O7178" i="5"/>
  <c r="O7183" i="5"/>
  <c r="O7186" i="5"/>
  <c r="O7190" i="5"/>
  <c r="O7194" i="5"/>
  <c r="O7198" i="5"/>
  <c r="O7202" i="5"/>
  <c r="O7206" i="5"/>
  <c r="O7210" i="5"/>
  <c r="O7217" i="5"/>
  <c r="O7221" i="5"/>
  <c r="O7220" i="5"/>
  <c r="O7225" i="5"/>
  <c r="O7229" i="5"/>
  <c r="O7233" i="5"/>
  <c r="O7237" i="5"/>
  <c r="O7241" i="5"/>
  <c r="O7245" i="5"/>
  <c r="O7249" i="5"/>
  <c r="O7253" i="5"/>
  <c r="O7257" i="5"/>
  <c r="O7261" i="5"/>
  <c r="O7265" i="5"/>
  <c r="O7269" i="5"/>
  <c r="O7273" i="5"/>
  <c r="O7277" i="5"/>
  <c r="O7281" i="5"/>
  <c r="O7284" i="5"/>
  <c r="O7288" i="5"/>
  <c r="O7292" i="5"/>
  <c r="O7296" i="5"/>
  <c r="O7300" i="5"/>
  <c r="O5293" i="5"/>
  <c r="O5786" i="5"/>
  <c r="O5480" i="5"/>
  <c r="O6444" i="5"/>
  <c r="O5323" i="5"/>
  <c r="O5679" i="5"/>
  <c r="O6270" i="5"/>
  <c r="O7303" i="5"/>
  <c r="O7307" i="5"/>
  <c r="O7311" i="5"/>
  <c r="O7315" i="5"/>
  <c r="O7319" i="5"/>
  <c r="O7323" i="5"/>
  <c r="O7327" i="5"/>
  <c r="O7331" i="5"/>
  <c r="O7335" i="5"/>
  <c r="O7339" i="5"/>
  <c r="O7343" i="5"/>
  <c r="O7346" i="5"/>
  <c r="O7350" i="5"/>
  <c r="O7354" i="5"/>
  <c r="O7358" i="5"/>
  <c r="O7362" i="5"/>
  <c r="O7366" i="5"/>
  <c r="O7370" i="5"/>
  <c r="O7374" i="5"/>
  <c r="O7378" i="5"/>
  <c r="O7382" i="5"/>
  <c r="O7386" i="5"/>
  <c r="O7390" i="5"/>
  <c r="O7397" i="5"/>
  <c r="O7401" i="5"/>
  <c r="O7400" i="5"/>
  <c r="O7405" i="5"/>
  <c r="O7409" i="5"/>
  <c r="O7413" i="5"/>
  <c r="O7417" i="5"/>
  <c r="O7421" i="5"/>
  <c r="O7425" i="5"/>
  <c r="O7429" i="5"/>
  <c r="O7433" i="5"/>
  <c r="O7437" i="5"/>
  <c r="O7441" i="5"/>
  <c r="O7445" i="5"/>
  <c r="O7449" i="5"/>
  <c r="O7453" i="5"/>
  <c r="O7456" i="5"/>
  <c r="O7460" i="5"/>
  <c r="O7464" i="5"/>
  <c r="O7468" i="5"/>
  <c r="O7472" i="5"/>
  <c r="O7476" i="5"/>
  <c r="O7480" i="5"/>
  <c r="O7484" i="5"/>
  <c r="O7488" i="5"/>
  <c r="O7492" i="5"/>
  <c r="O7496" i="5"/>
  <c r="O7500" i="5"/>
  <c r="O7504" i="5"/>
  <c r="O7511" i="5"/>
  <c r="O7515" i="5"/>
  <c r="O7519" i="5"/>
  <c r="O7523" i="5"/>
  <c r="O7527" i="5"/>
  <c r="O7531" i="5"/>
  <c r="O7535" i="5"/>
  <c r="O7539" i="5"/>
  <c r="O7543" i="5"/>
  <c r="O7547" i="5"/>
  <c r="O7551" i="5"/>
  <c r="O7555" i="5"/>
  <c r="O7559" i="5"/>
  <c r="O7563" i="5"/>
  <c r="O7567" i="5"/>
  <c r="O7571" i="5"/>
  <c r="O7575" i="5"/>
  <c r="O7579" i="5"/>
  <c r="O7583" i="5"/>
  <c r="O7587" i="5"/>
  <c r="O7591" i="5"/>
  <c r="O7595" i="5"/>
  <c r="O7599" i="5"/>
  <c r="O7603" i="5"/>
  <c r="O7607" i="5"/>
  <c r="O7611" i="5"/>
  <c r="O7615" i="5"/>
  <c r="O7619" i="5"/>
  <c r="O7623" i="5"/>
  <c r="O7627" i="5"/>
  <c r="O7631" i="5"/>
  <c r="O7635" i="5"/>
  <c r="O7639" i="5"/>
  <c r="O7643" i="5"/>
  <c r="O7647" i="5"/>
  <c r="O7651" i="5"/>
  <c r="O7655" i="5"/>
  <c r="O7659" i="5"/>
  <c r="O7663" i="5"/>
  <c r="O7667" i="5"/>
  <c r="O7671" i="5"/>
  <c r="O7675" i="5"/>
  <c r="O7678" i="5"/>
  <c r="O7683" i="5"/>
  <c r="O7682" i="5"/>
  <c r="O7686" i="5"/>
  <c r="O7691" i="5"/>
  <c r="O7690" i="5"/>
  <c r="O7694" i="5"/>
  <c r="O7699" i="5"/>
  <c r="O7698" i="5"/>
  <c r="O7702" i="5"/>
  <c r="O7707" i="5"/>
  <c r="O7706" i="5"/>
  <c r="O7710" i="5"/>
  <c r="O7715" i="5"/>
  <c r="O7714" i="5"/>
  <c r="O7718" i="5"/>
  <c r="O7723" i="5"/>
  <c r="O7722" i="5"/>
  <c r="O7731" i="5"/>
  <c r="O7730" i="5"/>
  <c r="O7734" i="5"/>
  <c r="O7739" i="5"/>
  <c r="O7738" i="5"/>
  <c r="O7742" i="5"/>
  <c r="O7747" i="5"/>
  <c r="O7746" i="5"/>
  <c r="O7750" i="5"/>
  <c r="O7755" i="5"/>
  <c r="O7754" i="5"/>
  <c r="O7758" i="5"/>
  <c r="O7763" i="5"/>
  <c r="O7762" i="5"/>
  <c r="O7766" i="5"/>
  <c r="O7771" i="5"/>
  <c r="O7770" i="5"/>
  <c r="O7774" i="5"/>
  <c r="O7779" i="5"/>
  <c r="O7778" i="5"/>
  <c r="O7782" i="5"/>
  <c r="O7787" i="5"/>
  <c r="O7786" i="5"/>
  <c r="O7790" i="5"/>
  <c r="O7795" i="5"/>
  <c r="O7794" i="5"/>
  <c r="O7798" i="5"/>
  <c r="O7803" i="5"/>
  <c r="O7802" i="5"/>
  <c r="O7806" i="5"/>
  <c r="O7810" i="5"/>
  <c r="O7814" i="5"/>
  <c r="O7815" i="5"/>
  <c r="O7818" i="5"/>
  <c r="O7822" i="5"/>
  <c r="O7823" i="5"/>
  <c r="O7826" i="5"/>
  <c r="O7830" i="5"/>
  <c r="O7831" i="5"/>
  <c r="O7834" i="5"/>
  <c r="O7838" i="5"/>
  <c r="O7839" i="5"/>
  <c r="O7842" i="5"/>
  <c r="O7846" i="5"/>
  <c r="O7847" i="5"/>
  <c r="O7850" i="5"/>
  <c r="O7855" i="5"/>
  <c r="O7859" i="5"/>
  <c r="O7863" i="5"/>
  <c r="O7867" i="5"/>
  <c r="O7871" i="5"/>
  <c r="O7875" i="5"/>
  <c r="O7879" i="5"/>
  <c r="O7883" i="5"/>
  <c r="O7887" i="5"/>
  <c r="O7891" i="5"/>
  <c r="O7895" i="5"/>
  <c r="O7899" i="5"/>
  <c r="O7903" i="5"/>
  <c r="O7907" i="5"/>
  <c r="O7911" i="5"/>
  <c r="O7914" i="5"/>
  <c r="O7918" i="5"/>
  <c r="O7922" i="5"/>
  <c r="O7926" i="5"/>
  <c r="O7930" i="5"/>
  <c r="O7934" i="5"/>
  <c r="O7938" i="5"/>
  <c r="O7942" i="5"/>
  <c r="O7946" i="5"/>
  <c r="O7950" i="5"/>
  <c r="O7954" i="5"/>
  <c r="O7958" i="5"/>
  <c r="O7962" i="5"/>
  <c r="O7966" i="5"/>
  <c r="O7970" i="5"/>
  <c r="O7974" i="5"/>
  <c r="O7978" i="5"/>
  <c r="O7982" i="5"/>
  <c r="O7986" i="5"/>
  <c r="O7990" i="5"/>
  <c r="O7994" i="5"/>
  <c r="O7998" i="5"/>
  <c r="O8003" i="5"/>
  <c r="O8007" i="5"/>
  <c r="O8011" i="5"/>
  <c r="O8015" i="5"/>
  <c r="O8019" i="5"/>
  <c r="O8023" i="5"/>
  <c r="O8027" i="5"/>
  <c r="O8031" i="5"/>
  <c r="O8035" i="5"/>
  <c r="O8039" i="5"/>
  <c r="O8043" i="5"/>
  <c r="O8047" i="5"/>
  <c r="O8051" i="5"/>
  <c r="O8056" i="5"/>
  <c r="O8058" i="5"/>
  <c r="O8062" i="5"/>
  <c r="O8067" i="5"/>
  <c r="O8072" i="5"/>
  <c r="O8074" i="5"/>
  <c r="O8078" i="5"/>
  <c r="O8083" i="5"/>
  <c r="O8088" i="5"/>
  <c r="O8090" i="5"/>
  <c r="O8094" i="5"/>
  <c r="O8099" i="5"/>
  <c r="O8104" i="5"/>
  <c r="O8106" i="5"/>
  <c r="O8110" i="5"/>
  <c r="O8115" i="5"/>
  <c r="O8120" i="5"/>
  <c r="O8122" i="5"/>
  <c r="O8126" i="5"/>
  <c r="O8131" i="5"/>
  <c r="O8136" i="5"/>
  <c r="O8138" i="5"/>
  <c r="O8142" i="5"/>
  <c r="O8147" i="5"/>
  <c r="O8152" i="5"/>
  <c r="O8154" i="5"/>
  <c r="O8158" i="5"/>
  <c r="O8163" i="5"/>
  <c r="O8168" i="5"/>
  <c r="O8170" i="5"/>
  <c r="O8174" i="5"/>
  <c r="O8179" i="5"/>
  <c r="O8184" i="5"/>
  <c r="O8186" i="5"/>
  <c r="O8190" i="5"/>
  <c r="O8195" i="5"/>
  <c r="O8200" i="5"/>
  <c r="O8202" i="5"/>
  <c r="O8206" i="5"/>
  <c r="O8211" i="5"/>
  <c r="O8216" i="5"/>
  <c r="O8218" i="5"/>
  <c r="O8222" i="5"/>
  <c r="O8227" i="5"/>
  <c r="O8232" i="5"/>
  <c r="O8234" i="5"/>
  <c r="O8238" i="5"/>
  <c r="O8243" i="5"/>
  <c r="O8248" i="5"/>
  <c r="O8250" i="5"/>
  <c r="O8254" i="5"/>
  <c r="O8259" i="5"/>
  <c r="O8264" i="5"/>
  <c r="O8266" i="5"/>
  <c r="O8270" i="5"/>
  <c r="O8275" i="5"/>
  <c r="O8280" i="5"/>
  <c r="O8282" i="5"/>
  <c r="O8286" i="5"/>
  <c r="O8291" i="5"/>
  <c r="O8296" i="5"/>
  <c r="O8298" i="5"/>
  <c r="O8302" i="5"/>
  <c r="O8307" i="5"/>
  <c r="O8312" i="5"/>
  <c r="O8314" i="5"/>
  <c r="O8387" i="5"/>
  <c r="O8388" i="5"/>
  <c r="L2" i="5"/>
  <c r="J3" i="5"/>
  <c r="L3" i="5" s="1"/>
  <c r="J5" i="5"/>
  <c r="J4" i="5"/>
  <c r="G129" i="6"/>
  <c r="J15" i="5"/>
  <c r="G124" i="6"/>
  <c r="G121" i="6"/>
  <c r="G120" i="6"/>
  <c r="G135" i="6"/>
  <c r="G115" i="6"/>
  <c r="G131" i="6"/>
  <c r="G127" i="6"/>
  <c r="G128" i="6"/>
  <c r="G125" i="6"/>
  <c r="G114" i="6"/>
  <c r="G132" i="6"/>
  <c r="G130" i="6"/>
  <c r="G123" i="6"/>
  <c r="G119" i="6"/>
  <c r="G116" i="6"/>
  <c r="G134" i="6"/>
  <c r="G133" i="6"/>
  <c r="G126" i="6"/>
  <c r="G117" i="6"/>
  <c r="G122" i="6"/>
  <c r="G118" i="6"/>
  <c r="K127" i="6" a="1"/>
  <c r="L8392" i="5"/>
  <c r="N8392" i="5" s="1"/>
  <c r="M8392" i="5"/>
  <c r="O1743" i="5" l="1"/>
  <c r="O1744" i="5"/>
  <c r="O7807" i="5"/>
  <c r="O7799" i="5"/>
  <c r="O7791" i="5"/>
  <c r="O7783" i="5"/>
  <c r="O7775" i="5"/>
  <c r="O7767" i="5"/>
  <c r="O7759" i="5"/>
  <c r="O7751" i="5"/>
  <c r="O7743" i="5"/>
  <c r="O7735" i="5"/>
  <c r="O7727" i="5"/>
  <c r="O7719" i="5"/>
  <c r="O7711" i="5"/>
  <c r="O7703" i="5"/>
  <c r="O7695" i="5"/>
  <c r="O7687" i="5"/>
  <c r="O7679" i="5"/>
  <c r="O7674" i="5"/>
  <c r="O7670" i="5"/>
  <c r="O7666" i="5"/>
  <c r="O7662" i="5"/>
  <c r="O7658" i="5"/>
  <c r="O7654" i="5"/>
  <c r="O7650" i="5"/>
  <c r="O7646" i="5"/>
  <c r="O7642" i="5"/>
  <c r="O7638" i="5"/>
  <c r="O7634" i="5"/>
  <c r="O7630" i="5"/>
  <c r="O7626" i="5"/>
  <c r="O7622" i="5"/>
  <c r="O7618" i="5"/>
  <c r="O7614" i="5"/>
  <c r="O7610" i="5"/>
  <c r="O7606" i="5"/>
  <c r="O7602" i="5"/>
  <c r="O7598" i="5"/>
  <c r="O7594" i="5"/>
  <c r="O7590" i="5"/>
  <c r="O7586" i="5"/>
  <c r="O7582" i="5"/>
  <c r="O7578" i="5"/>
  <c r="O7574" i="5"/>
  <c r="O7570" i="5"/>
  <c r="O7566" i="5"/>
  <c r="O7562" i="5"/>
  <c r="O7558" i="5"/>
  <c r="O7554" i="5"/>
  <c r="O7550" i="5"/>
  <c r="O7546" i="5"/>
  <c r="O7542" i="5"/>
  <c r="O7538" i="5"/>
  <c r="O7534" i="5"/>
  <c r="O7530" i="5"/>
  <c r="O7526" i="5"/>
  <c r="O7522" i="5"/>
  <c r="O7518" i="5"/>
  <c r="O7514" i="5"/>
  <c r="O7510" i="5"/>
  <c r="O7506" i="5"/>
  <c r="O7503" i="5"/>
  <c r="O7499" i="5"/>
  <c r="O7495" i="5"/>
  <c r="O7491" i="5"/>
  <c r="O7487" i="5"/>
  <c r="O7483" i="5"/>
  <c r="O7479" i="5"/>
  <c r="O7475" i="5"/>
  <c r="O7471" i="5"/>
  <c r="O7467" i="5"/>
  <c r="O7463" i="5"/>
  <c r="O7459" i="5"/>
  <c r="O7455" i="5"/>
  <c r="O7452" i="5"/>
  <c r="O7448" i="5"/>
  <c r="O7444" i="5"/>
  <c r="O7440" i="5"/>
  <c r="O7436" i="5"/>
  <c r="O7432" i="5"/>
  <c r="O7428" i="5"/>
  <c r="O7424" i="5"/>
  <c r="O7420" i="5"/>
  <c r="O7416" i="5"/>
  <c r="O7412" i="5"/>
  <c r="O7408" i="5"/>
  <c r="O7404" i="5"/>
  <c r="O7393" i="5"/>
  <c r="O7389" i="5"/>
  <c r="O7385" i="5"/>
  <c r="O7381" i="5"/>
  <c r="O7377" i="5"/>
  <c r="O7373" i="5"/>
  <c r="O7369" i="5"/>
  <c r="O7365" i="5"/>
  <c r="O7361" i="5"/>
  <c r="O7357" i="5"/>
  <c r="O7353" i="5"/>
  <c r="O7349" i="5"/>
  <c r="O7338" i="5"/>
  <c r="O7334" i="5"/>
  <c r="O7330" i="5"/>
  <c r="O7326" i="5"/>
  <c r="O7322" i="5"/>
  <c r="O7318" i="5"/>
  <c r="O7314" i="5"/>
  <c r="O7310" i="5"/>
  <c r="O7306" i="5"/>
  <c r="O7302" i="5"/>
  <c r="O7299" i="5"/>
  <c r="O7295" i="5"/>
  <c r="O7291" i="5"/>
  <c r="O7287" i="5"/>
  <c r="O7283" i="5"/>
  <c r="O7280" i="5"/>
  <c r="O7276" i="5"/>
  <c r="O7272" i="5"/>
  <c r="O7268" i="5"/>
  <c r="O7264" i="5"/>
  <c r="O7260" i="5"/>
  <c r="O7256" i="5"/>
  <c r="O7252" i="5"/>
  <c r="O7248" i="5"/>
  <c r="O7244" i="5"/>
  <c r="O7240" i="5"/>
  <c r="O7236" i="5"/>
  <c r="O7232" i="5"/>
  <c r="O7228" i="5"/>
  <c r="O7224" i="5"/>
  <c r="O7213" i="5"/>
  <c r="O7209" i="5"/>
  <c r="O7205" i="5"/>
  <c r="O7201" i="5"/>
  <c r="O7197" i="5"/>
  <c r="O7193" i="5"/>
  <c r="O7189" i="5"/>
  <c r="O7185" i="5"/>
  <c r="O7181" i="5"/>
  <c r="O7177" i="5"/>
  <c r="O7173" i="5"/>
  <c r="O7169" i="5"/>
  <c r="O7165" i="5"/>
  <c r="O7161" i="5"/>
  <c r="O7157" i="5"/>
  <c r="O7153" i="5"/>
  <c r="O7149" i="5"/>
  <c r="O7145" i="5"/>
  <c r="O7141" i="5"/>
  <c r="O7137" i="5"/>
  <c r="O7133" i="5"/>
  <c r="O7129" i="5"/>
  <c r="O7123" i="5"/>
  <c r="O7119" i="5"/>
  <c r="O7115" i="5"/>
  <c r="O7107" i="5"/>
  <c r="O7103" i="5"/>
  <c r="O7099" i="5"/>
  <c r="O7091" i="5"/>
  <c r="O7087" i="5"/>
  <c r="O7083" i="5"/>
  <c r="O7075" i="5"/>
  <c r="O7071" i="5"/>
  <c r="O7067" i="5"/>
  <c r="O7059" i="5"/>
  <c r="O7055" i="5"/>
  <c r="O7051" i="5"/>
  <c r="M7051" i="5" s="1"/>
  <c r="O7043" i="5"/>
  <c r="O7039" i="5"/>
  <c r="O7035" i="5"/>
  <c r="L7035" i="5" s="1"/>
  <c r="N7035" i="5" s="1"/>
  <c r="O7031" i="5"/>
  <c r="O7021" i="5"/>
  <c r="O7010" i="5"/>
  <c r="O7005" i="5"/>
  <c r="O6994" i="5"/>
  <c r="O6989" i="5"/>
  <c r="O6978" i="5"/>
  <c r="O6973" i="5"/>
  <c r="O6968" i="5"/>
  <c r="O6964" i="5"/>
  <c r="O6953" i="5"/>
  <c r="O6948" i="5"/>
  <c r="O6937" i="5"/>
  <c r="O6932" i="5"/>
  <c r="O6921" i="5"/>
  <c r="O6916" i="5"/>
  <c r="O6905" i="5"/>
  <c r="O6901" i="5"/>
  <c r="O6897" i="5"/>
  <c r="O6892" i="5"/>
  <c r="O6886" i="5"/>
  <c r="O6885" i="5"/>
  <c r="O6881" i="5"/>
  <c r="O6876" i="5"/>
  <c r="O6870" i="5"/>
  <c r="O6869" i="5"/>
  <c r="O6865" i="5"/>
  <c r="O6860" i="5"/>
  <c r="O6854" i="5"/>
  <c r="O6853" i="5"/>
  <c r="O6849" i="5"/>
  <c r="O6844" i="5"/>
  <c r="O6838" i="5"/>
  <c r="O6837" i="5"/>
  <c r="O6833" i="5"/>
  <c r="O6828" i="5"/>
  <c r="O6822" i="5"/>
  <c r="O6821" i="5"/>
  <c r="O6817" i="5"/>
  <c r="O6812" i="5"/>
  <c r="O6806" i="5"/>
  <c r="O6805" i="5"/>
  <c r="O6801" i="5"/>
  <c r="O6796" i="5"/>
  <c r="O6790" i="5"/>
  <c r="O6789" i="5"/>
  <c r="O6785" i="5"/>
  <c r="O6780" i="5"/>
  <c r="O6771" i="5"/>
  <c r="O8310" i="5"/>
  <c r="O8294" i="5"/>
  <c r="O8283" i="5"/>
  <c r="O8271" i="5"/>
  <c r="O8260" i="5"/>
  <c r="O8251" i="5"/>
  <c r="O8239" i="5"/>
  <c r="O8223" i="5"/>
  <c r="O8212" i="5"/>
  <c r="O8198" i="5"/>
  <c r="O8187" i="5"/>
  <c r="O8175" i="5"/>
  <c r="O8164" i="5"/>
  <c r="O8150" i="5"/>
  <c r="O8139" i="5"/>
  <c r="O8127" i="5"/>
  <c r="O8116" i="5"/>
  <c r="O8102" i="5"/>
  <c r="O8091" i="5"/>
  <c r="O8079" i="5"/>
  <c r="O8068" i="5"/>
  <c r="O8032" i="5"/>
  <c r="O8020" i="5"/>
  <c r="O8008" i="5"/>
  <c r="O7995" i="5"/>
  <c r="O7983" i="5"/>
  <c r="O7971" i="5"/>
  <c r="O7959" i="5"/>
  <c r="O7947" i="5"/>
  <c r="O7935" i="5"/>
  <c r="O7923" i="5"/>
  <c r="O7904" i="5"/>
  <c r="O7892" i="5"/>
  <c r="O7880" i="5"/>
  <c r="O7868" i="5"/>
  <c r="O7856" i="5"/>
  <c r="O7843" i="5"/>
  <c r="O7819" i="5"/>
  <c r="O7726" i="5"/>
  <c r="O7507" i="5"/>
  <c r="O6702" i="5"/>
  <c r="O8308" i="5"/>
  <c r="O8299" i="5"/>
  <c r="O8287" i="5"/>
  <c r="O8276" i="5"/>
  <c r="O8262" i="5"/>
  <c r="O8246" i="5"/>
  <c r="O8235" i="5"/>
  <c r="O8228" i="5"/>
  <c r="O8214" i="5"/>
  <c r="O8203" i="5"/>
  <c r="O8191" i="5"/>
  <c r="O8180" i="5"/>
  <c r="O8166" i="5"/>
  <c r="O8155" i="5"/>
  <c r="O8143" i="5"/>
  <c r="O8132" i="5"/>
  <c r="O8118" i="5"/>
  <c r="O8107" i="5"/>
  <c r="O8095" i="5"/>
  <c r="O8084" i="5"/>
  <c r="O8070" i="5"/>
  <c r="O8059" i="5"/>
  <c r="O8052" i="5"/>
  <c r="O8044" i="5"/>
  <c r="O8036" i="5"/>
  <c r="O8024" i="5"/>
  <c r="O8012" i="5"/>
  <c r="O7999" i="5"/>
  <c r="O7987" i="5"/>
  <c r="O7975" i="5"/>
  <c r="O7963" i="5"/>
  <c r="O7951" i="5"/>
  <c r="O7939" i="5"/>
  <c r="O7927" i="5"/>
  <c r="O7915" i="5"/>
  <c r="O7908" i="5"/>
  <c r="O7900" i="5"/>
  <c r="O7888" i="5"/>
  <c r="O7872" i="5"/>
  <c r="O7864" i="5"/>
  <c r="O7835" i="5"/>
  <c r="O7811" i="5"/>
  <c r="O7018" i="5"/>
  <c r="O6718" i="5"/>
  <c r="O8316" i="5"/>
  <c r="O8311" i="5"/>
  <c r="O8306" i="5"/>
  <c r="O8304" i="5"/>
  <c r="O8300" i="5"/>
  <c r="O8295" i="5"/>
  <c r="O8290" i="5"/>
  <c r="O8288" i="5"/>
  <c r="O8284" i="5"/>
  <c r="O8279" i="5"/>
  <c r="O8274" i="5"/>
  <c r="O8272" i="5"/>
  <c r="O8268" i="5"/>
  <c r="O8263" i="5"/>
  <c r="O8258" i="5"/>
  <c r="O8256" i="5"/>
  <c r="O8252" i="5"/>
  <c r="O8247" i="5"/>
  <c r="O8242" i="5"/>
  <c r="O8240" i="5"/>
  <c r="O8236" i="5"/>
  <c r="O8231" i="5"/>
  <c r="O8226" i="5"/>
  <c r="O8224" i="5"/>
  <c r="O8220" i="5"/>
  <c r="O8215" i="5"/>
  <c r="O8210" i="5"/>
  <c r="O8208" i="5"/>
  <c r="O8204" i="5"/>
  <c r="O8199" i="5"/>
  <c r="O8194" i="5"/>
  <c r="O8192" i="5"/>
  <c r="O8188" i="5"/>
  <c r="O8183" i="5"/>
  <c r="O8178" i="5"/>
  <c r="O8176" i="5"/>
  <c r="O8172" i="5"/>
  <c r="O8167" i="5"/>
  <c r="O8162" i="5"/>
  <c r="O8160" i="5"/>
  <c r="O8156" i="5"/>
  <c r="O8151" i="5"/>
  <c r="O8146" i="5"/>
  <c r="O8144" i="5"/>
  <c r="O8140" i="5"/>
  <c r="O8135" i="5"/>
  <c r="O8130" i="5"/>
  <c r="O8128" i="5"/>
  <c r="O8124" i="5"/>
  <c r="O8119" i="5"/>
  <c r="O8114" i="5"/>
  <c r="O8112" i="5"/>
  <c r="O8108" i="5"/>
  <c r="O8103" i="5"/>
  <c r="O8098" i="5"/>
  <c r="O8096" i="5"/>
  <c r="O8092" i="5"/>
  <c r="O8087" i="5"/>
  <c r="O8082" i="5"/>
  <c r="O8080" i="5"/>
  <c r="O8076" i="5"/>
  <c r="O8071" i="5"/>
  <c r="O8066" i="5"/>
  <c r="O8064" i="5"/>
  <c r="O8060" i="5"/>
  <c r="O8055" i="5"/>
  <c r="O8050" i="5"/>
  <c r="O8049" i="5"/>
  <c r="O8045" i="5"/>
  <c r="O8041" i="5"/>
  <c r="O8037" i="5"/>
  <c r="O8033" i="5"/>
  <c r="O8029" i="5"/>
  <c r="O8025" i="5"/>
  <c r="O8021" i="5"/>
  <c r="O8017" i="5"/>
  <c r="O8013" i="5"/>
  <c r="O8009" i="5"/>
  <c r="O8005" i="5"/>
  <c r="O8000" i="5"/>
  <c r="O7996" i="5"/>
  <c r="O7992" i="5"/>
  <c r="O7988" i="5"/>
  <c r="O7984" i="5"/>
  <c r="O7980" i="5"/>
  <c r="O7976" i="5"/>
  <c r="O7972" i="5"/>
  <c r="O7968" i="5"/>
  <c r="O7964" i="5"/>
  <c r="O7960" i="5"/>
  <c r="O7956" i="5"/>
  <c r="O7952" i="5"/>
  <c r="O7948" i="5"/>
  <c r="O7944" i="5"/>
  <c r="O7940" i="5"/>
  <c r="O7936" i="5"/>
  <c r="O7932" i="5"/>
  <c r="O7928" i="5"/>
  <c r="O7924" i="5"/>
  <c r="O7920" i="5"/>
  <c r="O7916" i="5"/>
  <c r="O7910" i="5"/>
  <c r="O7909" i="5"/>
  <c r="O7905" i="5"/>
  <c r="O7901" i="5"/>
  <c r="O7897" i="5"/>
  <c r="O7893" i="5"/>
  <c r="O7889" i="5"/>
  <c r="O7885" i="5"/>
  <c r="O7881" i="5"/>
  <c r="O7877" i="5"/>
  <c r="O7873" i="5"/>
  <c r="O7869" i="5"/>
  <c r="O7865" i="5"/>
  <c r="O7861" i="5"/>
  <c r="O7857" i="5"/>
  <c r="O7852" i="5"/>
  <c r="O7848" i="5"/>
  <c r="O7844" i="5"/>
  <c r="O7840" i="5"/>
  <c r="O7836" i="5"/>
  <c r="O7832" i="5"/>
  <c r="O7828" i="5"/>
  <c r="O7824" i="5"/>
  <c r="O7820" i="5"/>
  <c r="O7816" i="5"/>
  <c r="O7812" i="5"/>
  <c r="O7808" i="5"/>
  <c r="O7804" i="5"/>
  <c r="O7800" i="5"/>
  <c r="O7796" i="5"/>
  <c r="O7792" i="5"/>
  <c r="O7788" i="5"/>
  <c r="O7784" i="5"/>
  <c r="O7780" i="5"/>
  <c r="O7776" i="5"/>
  <c r="O7772" i="5"/>
  <c r="O7768" i="5"/>
  <c r="O7764" i="5"/>
  <c r="O7760" i="5"/>
  <c r="O7756" i="5"/>
  <c r="O7752" i="5"/>
  <c r="O7748" i="5"/>
  <c r="O7744" i="5"/>
  <c r="O7740" i="5"/>
  <c r="O7736" i="5"/>
  <c r="O7732" i="5"/>
  <c r="O7728" i="5"/>
  <c r="O7724" i="5"/>
  <c r="O7720" i="5"/>
  <c r="O7716" i="5"/>
  <c r="O7712" i="5"/>
  <c r="O7708" i="5"/>
  <c r="O7704" i="5"/>
  <c r="O7700" i="5"/>
  <c r="O7696" i="5"/>
  <c r="O7692" i="5"/>
  <c r="O7688" i="5"/>
  <c r="O7684" i="5"/>
  <c r="O7680" i="5"/>
  <c r="O7676" i="5"/>
  <c r="O7672" i="5"/>
  <c r="O7668" i="5"/>
  <c r="O7664" i="5"/>
  <c r="O7660" i="5"/>
  <c r="O7656" i="5"/>
  <c r="O7652" i="5"/>
  <c r="O7648" i="5"/>
  <c r="O7644" i="5"/>
  <c r="O7640" i="5"/>
  <c r="O7636" i="5"/>
  <c r="O7632" i="5"/>
  <c r="O7628" i="5"/>
  <c r="O7624" i="5"/>
  <c r="O7620" i="5"/>
  <c r="O7616" i="5"/>
  <c r="O7612" i="5"/>
  <c r="O7608" i="5"/>
  <c r="O7604" i="5"/>
  <c r="O7600" i="5"/>
  <c r="O7596" i="5"/>
  <c r="O7592" i="5"/>
  <c r="O7588" i="5"/>
  <c r="O7584" i="5"/>
  <c r="O7580" i="5"/>
  <c r="O7576" i="5"/>
  <c r="O7572" i="5"/>
  <c r="O7568" i="5"/>
  <c r="O7564" i="5"/>
  <c r="O7560" i="5"/>
  <c r="O7556" i="5"/>
  <c r="O7552" i="5"/>
  <c r="O7548" i="5"/>
  <c r="O7544" i="5"/>
  <c r="O7540" i="5"/>
  <c r="O7536" i="5"/>
  <c r="O7532" i="5"/>
  <c r="O7528" i="5"/>
  <c r="O7524" i="5"/>
  <c r="O7520" i="5"/>
  <c r="O7516" i="5"/>
  <c r="O7512" i="5"/>
  <c r="O7508" i="5"/>
  <c r="O7505" i="5"/>
  <c r="O7501" i="5"/>
  <c r="O7497" i="5"/>
  <c r="O7493" i="5"/>
  <c r="O7489" i="5"/>
  <c r="O7485" i="5"/>
  <c r="O7481" i="5"/>
  <c r="O7477" i="5"/>
  <c r="O7473" i="5"/>
  <c r="O7469" i="5"/>
  <c r="O7465" i="5"/>
  <c r="O7461" i="5"/>
  <c r="O7457" i="5"/>
  <c r="O7446" i="5"/>
  <c r="O7442" i="5"/>
  <c r="O7438" i="5"/>
  <c r="O7434" i="5"/>
  <c r="O7430" i="5"/>
  <c r="O7426" i="5"/>
  <c r="O7422" i="5"/>
  <c r="O7418" i="5"/>
  <c r="O7414" i="5"/>
  <c r="O7410" i="5"/>
  <c r="O7406" i="5"/>
  <c r="O7402" i="5"/>
  <c r="O7398" i="5"/>
  <c r="O7395" i="5"/>
  <c r="O7391" i="5"/>
  <c r="O7387" i="5"/>
  <c r="O7383" i="5"/>
  <c r="O7379" i="5"/>
  <c r="O7375" i="5"/>
  <c r="O7371" i="5"/>
  <c r="O7367" i="5"/>
  <c r="O7363" i="5"/>
  <c r="O7359" i="5"/>
  <c r="O7355" i="5"/>
  <c r="O7351" i="5"/>
  <c r="O7347" i="5"/>
  <c r="O7344" i="5"/>
  <c r="O7340" i="5"/>
  <c r="O7336" i="5"/>
  <c r="O7332" i="5"/>
  <c r="O7328" i="5"/>
  <c r="O7324" i="5"/>
  <c r="O7320" i="5"/>
  <c r="O7316" i="5"/>
  <c r="O7312" i="5"/>
  <c r="O7308" i="5"/>
  <c r="O7304" i="5"/>
  <c r="O7301" i="5"/>
  <c r="O7297" i="5"/>
  <c r="O7293" i="5"/>
  <c r="O7289" i="5"/>
  <c r="O7285" i="5"/>
  <c r="O7274" i="5"/>
  <c r="O7270" i="5"/>
  <c r="O7266" i="5"/>
  <c r="O7262" i="5"/>
  <c r="O7258" i="5"/>
  <c r="O7254" i="5"/>
  <c r="O7250" i="5"/>
  <c r="O7246" i="5"/>
  <c r="O7242" i="5"/>
  <c r="O7238" i="5"/>
  <c r="O7234" i="5"/>
  <c r="O7230" i="5"/>
  <c r="O7226" i="5"/>
  <c r="O7222" i="5"/>
  <c r="O7218" i="5"/>
  <c r="O7215" i="5"/>
  <c r="O7211" i="5"/>
  <c r="O7207" i="5"/>
  <c r="O7203" i="5"/>
  <c r="O7199" i="5"/>
  <c r="O7195" i="5"/>
  <c r="O7191" i="5"/>
  <c r="O7187" i="5"/>
  <c r="O7182" i="5"/>
  <c r="O7179" i="5"/>
  <c r="O7175" i="5"/>
  <c r="O7171" i="5"/>
  <c r="O7167" i="5"/>
  <c r="O7162" i="5"/>
  <c r="O7160" i="5"/>
  <c r="O7155" i="5"/>
  <c r="O7151" i="5"/>
  <c r="O7147" i="5"/>
  <c r="O7144" i="5"/>
  <c r="O7140" i="5"/>
  <c r="O7136" i="5"/>
  <c r="O7131" i="5"/>
  <c r="O7126" i="5"/>
  <c r="O7124" i="5"/>
  <c r="O7120" i="5"/>
  <c r="O7114" i="5"/>
  <c r="O7113" i="5"/>
  <c r="O7108" i="5"/>
  <c r="O7104" i="5"/>
  <c r="O7098" i="5"/>
  <c r="O7097" i="5"/>
  <c r="O7092" i="5"/>
  <c r="O7088" i="5"/>
  <c r="O7082" i="5"/>
  <c r="O7081" i="5"/>
  <c r="O7076" i="5"/>
  <c r="O7072" i="5"/>
  <c r="O7066" i="5"/>
  <c r="O7065" i="5"/>
  <c r="O7060" i="5"/>
  <c r="O7056" i="5"/>
  <c r="O7050" i="5"/>
  <c r="O7049" i="5"/>
  <c r="O7044" i="5"/>
  <c r="O7040" i="5"/>
  <c r="O7034" i="5"/>
  <c r="O7033" i="5"/>
  <c r="O7029" i="5"/>
  <c r="O7025" i="5"/>
  <c r="O7020" i="5"/>
  <c r="O7014" i="5"/>
  <c r="O7013" i="5"/>
  <c r="O7009" i="5"/>
  <c r="O7004" i="5"/>
  <c r="O6998" i="5"/>
  <c r="O6997" i="5"/>
  <c r="O6993" i="5"/>
  <c r="O6988" i="5"/>
  <c r="O6982" i="5"/>
  <c r="O6981" i="5"/>
  <c r="O6977" i="5"/>
  <c r="O6972" i="5"/>
  <c r="O6966" i="5"/>
  <c r="O6963" i="5"/>
  <c r="O6959" i="5"/>
  <c r="O6955" i="5"/>
  <c r="O6951" i="5"/>
  <c r="O6947" i="5"/>
  <c r="O6943" i="5"/>
  <c r="O6939" i="5"/>
  <c r="O6935" i="5"/>
  <c r="O6931" i="5"/>
  <c r="O8315" i="5"/>
  <c r="O8303" i="5"/>
  <c r="O8292" i="5"/>
  <c r="O8278" i="5"/>
  <c r="O8267" i="5"/>
  <c r="O8255" i="5"/>
  <c r="O8244" i="5"/>
  <c r="O8230" i="5"/>
  <c r="O8219" i="5"/>
  <c r="O8207" i="5"/>
  <c r="O8196" i="5"/>
  <c r="O8182" i="5"/>
  <c r="O8171" i="5"/>
  <c r="O8159" i="5"/>
  <c r="O8148" i="5"/>
  <c r="O8134" i="5"/>
  <c r="O8123" i="5"/>
  <c r="O8111" i="5"/>
  <c r="O8100" i="5"/>
  <c r="O8086" i="5"/>
  <c r="O8075" i="5"/>
  <c r="O8063" i="5"/>
  <c r="O8054" i="5"/>
  <c r="O8048" i="5"/>
  <c r="O8040" i="5"/>
  <c r="O8028" i="5"/>
  <c r="O8016" i="5"/>
  <c r="O8004" i="5"/>
  <c r="O7991" i="5"/>
  <c r="O7979" i="5"/>
  <c r="O7967" i="5"/>
  <c r="O7955" i="5"/>
  <c r="O7943" i="5"/>
  <c r="O7931" i="5"/>
  <c r="O7919" i="5"/>
  <c r="O7912" i="5"/>
  <c r="O7896" i="5"/>
  <c r="O7884" i="5"/>
  <c r="O7876" i="5"/>
  <c r="O7860" i="5"/>
  <c r="O7851" i="5"/>
  <c r="O7827" i="5"/>
  <c r="O8317" i="5"/>
  <c r="O8313" i="5"/>
  <c r="O8309" i="5"/>
  <c r="O8305" i="5"/>
  <c r="O8301" i="5"/>
  <c r="O8297" i="5"/>
  <c r="O8293" i="5"/>
  <c r="O8289" i="5"/>
  <c r="O8285" i="5"/>
  <c r="O8281" i="5"/>
  <c r="O8277" i="5"/>
  <c r="O8273" i="5"/>
  <c r="O8269" i="5"/>
  <c r="O8265" i="5"/>
  <c r="O8261" i="5"/>
  <c r="O8257" i="5"/>
  <c r="O8253" i="5"/>
  <c r="O8249" i="5"/>
  <c r="O8245" i="5"/>
  <c r="O8241" i="5"/>
  <c r="O8237" i="5"/>
  <c r="O8233" i="5"/>
  <c r="O8229" i="5"/>
  <c r="O8225" i="5"/>
  <c r="O8221" i="5"/>
  <c r="O8217" i="5"/>
  <c r="O8213" i="5"/>
  <c r="O8209" i="5"/>
  <c r="O8205" i="5"/>
  <c r="O8201" i="5"/>
  <c r="O8197" i="5"/>
  <c r="O8193" i="5"/>
  <c r="O8189" i="5"/>
  <c r="O8185" i="5"/>
  <c r="O8181" i="5"/>
  <c r="O8177" i="5"/>
  <c r="O8173" i="5"/>
  <c r="O8169" i="5"/>
  <c r="O8165" i="5"/>
  <c r="O8161" i="5"/>
  <c r="O8157" i="5"/>
  <c r="O8153" i="5"/>
  <c r="O8149" i="5"/>
  <c r="O8145" i="5"/>
  <c r="O8141" i="5"/>
  <c r="O8137" i="5"/>
  <c r="O8133" i="5"/>
  <c r="O8129" i="5"/>
  <c r="O8125" i="5"/>
  <c r="O8121" i="5"/>
  <c r="O8117" i="5"/>
  <c r="O8113" i="5"/>
  <c r="O8109" i="5"/>
  <c r="O8105" i="5"/>
  <c r="O8101" i="5"/>
  <c r="O8097" i="5"/>
  <c r="O8093" i="5"/>
  <c r="O8089" i="5"/>
  <c r="O8085" i="5"/>
  <c r="O8081" i="5"/>
  <c r="O8077" i="5"/>
  <c r="O8073" i="5"/>
  <c r="O8069" i="5"/>
  <c r="O8065" i="5"/>
  <c r="O8061" i="5"/>
  <c r="O8057" i="5"/>
  <c r="O8053" i="5"/>
  <c r="O8046" i="5"/>
  <c r="O8042" i="5"/>
  <c r="O8038" i="5"/>
  <c r="O8034" i="5"/>
  <c r="O8030" i="5"/>
  <c r="O8026" i="5"/>
  <c r="O8022" i="5"/>
  <c r="O8018" i="5"/>
  <c r="O8014" i="5"/>
  <c r="O8010" i="5"/>
  <c r="O8006" i="5"/>
  <c r="O8002" i="5"/>
  <c r="O8001" i="5"/>
  <c r="O7997" i="5"/>
  <c r="O7993" i="5"/>
  <c r="O7989" i="5"/>
  <c r="O7985" i="5"/>
  <c r="O7981" i="5"/>
  <c r="O7977" i="5"/>
  <c r="O7973" i="5"/>
  <c r="O7969" i="5"/>
  <c r="O7965" i="5"/>
  <c r="O7961" i="5"/>
  <c r="O7957" i="5"/>
  <c r="O7953" i="5"/>
  <c r="O7949" i="5"/>
  <c r="O7945" i="5"/>
  <c r="O7941" i="5"/>
  <c r="O7937" i="5"/>
  <c r="O7933" i="5"/>
  <c r="O7929" i="5"/>
  <c r="O7925" i="5"/>
  <c r="O7921" i="5"/>
  <c r="O7917" i="5"/>
  <c r="O7913" i="5"/>
  <c r="O7906" i="5"/>
  <c r="O7902" i="5"/>
  <c r="O7898" i="5"/>
  <c r="O7894" i="5"/>
  <c r="O7890" i="5"/>
  <c r="O7886" i="5"/>
  <c r="O7882" i="5"/>
  <c r="O7878" i="5"/>
  <c r="O7874" i="5"/>
  <c r="O7870" i="5"/>
  <c r="O7866" i="5"/>
  <c r="O7862" i="5"/>
  <c r="O7858" i="5"/>
  <c r="O7854" i="5"/>
  <c r="O7853" i="5"/>
  <c r="O7849" i="5"/>
  <c r="O7845" i="5"/>
  <c r="O7841" i="5"/>
  <c r="O7837" i="5"/>
  <c r="O7833" i="5"/>
  <c r="O7829" i="5"/>
  <c r="O7825" i="5"/>
  <c r="O7821" i="5"/>
  <c r="O7817" i="5"/>
  <c r="O7813" i="5"/>
  <c r="O7809" i="5"/>
  <c r="O7805" i="5"/>
  <c r="O7801" i="5"/>
  <c r="O7797" i="5"/>
  <c r="O7793" i="5"/>
  <c r="O7789" i="5"/>
  <c r="O7785" i="5"/>
  <c r="O7781" i="5"/>
  <c r="O7777" i="5"/>
  <c r="O7773" i="5"/>
  <c r="O7769" i="5"/>
  <c r="O7765" i="5"/>
  <c r="O7761" i="5"/>
  <c r="O7757" i="5"/>
  <c r="O7753" i="5"/>
  <c r="O7749" i="5"/>
  <c r="O7745" i="5"/>
  <c r="O7741" i="5"/>
  <c r="O7737" i="5"/>
  <c r="O7733" i="5"/>
  <c r="O7729" i="5"/>
  <c r="O7725" i="5"/>
  <c r="O7721" i="5"/>
  <c r="O7717" i="5"/>
  <c r="O7713" i="5"/>
  <c r="O7709" i="5"/>
  <c r="O7705" i="5"/>
  <c r="O7701" i="5"/>
  <c r="O7697" i="5"/>
  <c r="O7693" i="5"/>
  <c r="O7689" i="5"/>
  <c r="O7685" i="5"/>
  <c r="O7681" i="5"/>
  <c r="O7677" i="5"/>
  <c r="O7673" i="5"/>
  <c r="O7669" i="5"/>
  <c r="O7665" i="5"/>
  <c r="O7661" i="5"/>
  <c r="O7657" i="5"/>
  <c r="O7653" i="5"/>
  <c r="O7649" i="5"/>
  <c r="O7645" i="5"/>
  <c r="O7641" i="5"/>
  <c r="O7637" i="5"/>
  <c r="O7633" i="5"/>
  <c r="O7629" i="5"/>
  <c r="O7625" i="5"/>
  <c r="O7621" i="5"/>
  <c r="O7617" i="5"/>
  <c r="O7613" i="5"/>
  <c r="O7609" i="5"/>
  <c r="O7605" i="5"/>
  <c r="O7601" i="5"/>
  <c r="O7597" i="5"/>
  <c r="O7593" i="5"/>
  <c r="O7589" i="5"/>
  <c r="O7585" i="5"/>
  <c r="O7581" i="5"/>
  <c r="O7577" i="5"/>
  <c r="O7573" i="5"/>
  <c r="O7569" i="5"/>
  <c r="O7565" i="5"/>
  <c r="O7561" i="5"/>
  <c r="O7557" i="5"/>
  <c r="O7553" i="5"/>
  <c r="O7549" i="5"/>
  <c r="O7545" i="5"/>
  <c r="O7541" i="5"/>
  <c r="O7537" i="5"/>
  <c r="O7533" i="5"/>
  <c r="O7529" i="5"/>
  <c r="O7525" i="5"/>
  <c r="O7521" i="5"/>
  <c r="O7517" i="5"/>
  <c r="O7513" i="5"/>
  <c r="O7509" i="5"/>
  <c r="O7498" i="5"/>
  <c r="O7494" i="5"/>
  <c r="O7490" i="5"/>
  <c r="O7486" i="5"/>
  <c r="O7482" i="5"/>
  <c r="O7478" i="5"/>
  <c r="O7474" i="5"/>
  <c r="O7470" i="5"/>
  <c r="O7466" i="5"/>
  <c r="O7462" i="5"/>
  <c r="O7458" i="5"/>
  <c r="O7454" i="5"/>
  <c r="O7451" i="5"/>
  <c r="O7447" i="5"/>
  <c r="O7443" i="5"/>
  <c r="O7439" i="5"/>
  <c r="O7435" i="5"/>
  <c r="O7431" i="5"/>
  <c r="O7427" i="5"/>
  <c r="O7423" i="5"/>
  <c r="O7419" i="5"/>
  <c r="O7415" i="5"/>
  <c r="O7411" i="5"/>
  <c r="O7407" i="5"/>
  <c r="O7403" i="5"/>
  <c r="O7399" i="5"/>
  <c r="O7396" i="5"/>
  <c r="O7392" i="5"/>
  <c r="O7388" i="5"/>
  <c r="O7384" i="5"/>
  <c r="O7380" i="5"/>
  <c r="O7376" i="5"/>
  <c r="L7376" i="5" s="1"/>
  <c r="N7376" i="5" s="1"/>
  <c r="O7372" i="5"/>
  <c r="O7368" i="5"/>
  <c r="O7364" i="5"/>
  <c r="O7360" i="5"/>
  <c r="O7356" i="5"/>
  <c r="O7352" i="5"/>
  <c r="O7348" i="5"/>
  <c r="O7345" i="5"/>
  <c r="O7341" i="5"/>
  <c r="O7337" i="5"/>
  <c r="O7333" i="5"/>
  <c r="O7329" i="5"/>
  <c r="O7325" i="5"/>
  <c r="O7321" i="5"/>
  <c r="O7317" i="5"/>
  <c r="O7313" i="5"/>
  <c r="O7309" i="5"/>
  <c r="O7305" i="5"/>
  <c r="O7298" i="5"/>
  <c r="O7294" i="5"/>
  <c r="O7290" i="5"/>
  <c r="O7286" i="5"/>
  <c r="O7282" i="5"/>
  <c r="O7279" i="5"/>
  <c r="O7275" i="5"/>
  <c r="O7271" i="5"/>
  <c r="O7267" i="5"/>
  <c r="O7263" i="5"/>
  <c r="O7259" i="5"/>
  <c r="O7255" i="5"/>
  <c r="O7251" i="5"/>
  <c r="O7247" i="5"/>
  <c r="O7243" i="5"/>
  <c r="O7239" i="5"/>
  <c r="O7235" i="5"/>
  <c r="O7231" i="5"/>
  <c r="O7227" i="5"/>
  <c r="O7223" i="5"/>
  <c r="O7219" i="5"/>
  <c r="O7216" i="5"/>
  <c r="O7212" i="5"/>
  <c r="O7208" i="5"/>
  <c r="O7204" i="5"/>
  <c r="O7200" i="5"/>
  <c r="O7196" i="5"/>
  <c r="O7192" i="5"/>
  <c r="O7188" i="5"/>
  <c r="O7184" i="5"/>
  <c r="O7180" i="5"/>
  <c r="O7176" i="5"/>
  <c r="O7172" i="5"/>
  <c r="O7168" i="5"/>
  <c r="O7164" i="5"/>
  <c r="O7159" i="5"/>
  <c r="O7154" i="5"/>
  <c r="O7152" i="5"/>
  <c r="O7148" i="5"/>
  <c r="O7143" i="5"/>
  <c r="O7138" i="5"/>
  <c r="O7134" i="5"/>
  <c r="O7132" i="5"/>
  <c r="O7125" i="5"/>
  <c r="O7121" i="5"/>
  <c r="O7116" i="5"/>
  <c r="O7110" i="5"/>
  <c r="O7109" i="5"/>
  <c r="O7105" i="5"/>
  <c r="O7100" i="5"/>
  <c r="O7094" i="5"/>
  <c r="O7093" i="5"/>
  <c r="O7089" i="5"/>
  <c r="O7084" i="5"/>
  <c r="O7078" i="5"/>
  <c r="O7077" i="5"/>
  <c r="O7073" i="5"/>
  <c r="O7068" i="5"/>
  <c r="O7062" i="5"/>
  <c r="O7061" i="5"/>
  <c r="O7057" i="5"/>
  <c r="O7052" i="5"/>
  <c r="O7046" i="5"/>
  <c r="O7045" i="5"/>
  <c r="O7041" i="5"/>
  <c r="O7036" i="5"/>
  <c r="O7030" i="5"/>
  <c r="O7027" i="5"/>
  <c r="O7023" i="5"/>
  <c r="O7019" i="5"/>
  <c r="O7015" i="5"/>
  <c r="O7011" i="5"/>
  <c r="O7007" i="5"/>
  <c r="O7003" i="5"/>
  <c r="O6999" i="5"/>
  <c r="O6995" i="5"/>
  <c r="O6991" i="5"/>
  <c r="O6987" i="5"/>
  <c r="O6983" i="5"/>
  <c r="O6979" i="5"/>
  <c r="O6975" i="5"/>
  <c r="O6971" i="5"/>
  <c r="O6967" i="5"/>
  <c r="O6958" i="5"/>
  <c r="O6957" i="5"/>
  <c r="O6952" i="5"/>
  <c r="O6946" i="5"/>
  <c r="O6942" i="5"/>
  <c r="O6941" i="5"/>
  <c r="O6936" i="5"/>
  <c r="O6930" i="5"/>
  <c r="O6926" i="5"/>
  <c r="O6925" i="5"/>
  <c r="O6920" i="5"/>
  <c r="O6914" i="5"/>
  <c r="O6910" i="5"/>
  <c r="O6909" i="5"/>
  <c r="O6904" i="5"/>
  <c r="O6767" i="5"/>
  <c r="O6759" i="5"/>
  <c r="O6755" i="5"/>
  <c r="O6751" i="5"/>
  <c r="O6743" i="5"/>
  <c r="O6739" i="5"/>
  <c r="O6735" i="5"/>
  <c r="O6727" i="5"/>
  <c r="O6721" i="5"/>
  <c r="O6712" i="5"/>
  <c r="O6705" i="5"/>
  <c r="O6694" i="5"/>
  <c r="O6689" i="5"/>
  <c r="O6678" i="5"/>
  <c r="O6673" i="5"/>
  <c r="O6669" i="5"/>
  <c r="O6662" i="5"/>
  <c r="O6653" i="5"/>
  <c r="O6647" i="5"/>
  <c r="O6644" i="5"/>
  <c r="O6640" i="5"/>
  <c r="O6636" i="5"/>
  <c r="O6631" i="5"/>
  <c r="O6628" i="5"/>
  <c r="O6624" i="5"/>
  <c r="O6620" i="5"/>
  <c r="O6615" i="5"/>
  <c r="O6612" i="5"/>
  <c r="O6608" i="5"/>
  <c r="O6604" i="5"/>
  <c r="O6599" i="5"/>
  <c r="O6596" i="5"/>
  <c r="O6592" i="5"/>
  <c r="O6588" i="5"/>
  <c r="O6583" i="5"/>
  <c r="O6580" i="5"/>
  <c r="O6576" i="5"/>
  <c r="O6572" i="5"/>
  <c r="O6567" i="5"/>
  <c r="O6564" i="5"/>
  <c r="O6560" i="5"/>
  <c r="O6556" i="5"/>
  <c r="O6551" i="5"/>
  <c r="O6548" i="5"/>
  <c r="O6544" i="5"/>
  <c r="O6540" i="5"/>
  <c r="O6535" i="5"/>
  <c r="O6532" i="5"/>
  <c r="O6528" i="5"/>
  <c r="O6524" i="5"/>
  <c r="O6519" i="5"/>
  <c r="O6516" i="5"/>
  <c r="O6512" i="5"/>
  <c r="O6508" i="5"/>
  <c r="O6503" i="5"/>
  <c r="O6500" i="5"/>
  <c r="O6496" i="5"/>
  <c r="O6492" i="5"/>
  <c r="O6487" i="5"/>
  <c r="O6484" i="5"/>
  <c r="O6480" i="5"/>
  <c r="O6476" i="5"/>
  <c r="O6471" i="5"/>
  <c r="O6468" i="5"/>
  <c r="O6464" i="5"/>
  <c r="O6459" i="5"/>
  <c r="O6454" i="5"/>
  <c r="O6452" i="5"/>
  <c r="O6445" i="5"/>
  <c r="O6441" i="5"/>
  <c r="O6437" i="5"/>
  <c r="O6433" i="5"/>
  <c r="O6429" i="5"/>
  <c r="O6425" i="5"/>
  <c r="O6418" i="5"/>
  <c r="O6414" i="5"/>
  <c r="O6410" i="5"/>
  <c r="O6406" i="5"/>
  <c r="O6402" i="5"/>
  <c r="O6398" i="5"/>
  <c r="O6394" i="5"/>
  <c r="O6390" i="5"/>
  <c r="O6386" i="5"/>
  <c r="O6382" i="5"/>
  <c r="O6378" i="5"/>
  <c r="O6374" i="5"/>
  <c r="O6370" i="5"/>
  <c r="O6366" i="5"/>
  <c r="O6362" i="5"/>
  <c r="O6358" i="5"/>
  <c r="O6354" i="5"/>
  <c r="O6350" i="5"/>
  <c r="O6344" i="5"/>
  <c r="O6334" i="5"/>
  <c r="O6328" i="5"/>
  <c r="O6318" i="5"/>
  <c r="O6312" i="5"/>
  <c r="O6302" i="5"/>
  <c r="O6298" i="5"/>
  <c r="O6296" i="5"/>
  <c r="O6292" i="5"/>
  <c r="O6287" i="5"/>
  <c r="O6276" i="5"/>
  <c r="O6272" i="5"/>
  <c r="O6268" i="5"/>
  <c r="O6263" i="5"/>
  <c r="O6258" i="5"/>
  <c r="O6256" i="5"/>
  <c r="O6252" i="5"/>
  <c r="O6247" i="5"/>
  <c r="O6242" i="5"/>
  <c r="O6240" i="5"/>
  <c r="O6229" i="5"/>
  <c r="O6225" i="5"/>
  <c r="O6221" i="5"/>
  <c r="O6217" i="5"/>
  <c r="O6213" i="5"/>
  <c r="O6209" i="5"/>
  <c r="O6205" i="5"/>
  <c r="O6201" i="5"/>
  <c r="O6197" i="5"/>
  <c r="O6193" i="5"/>
  <c r="O6189" i="5"/>
  <c r="O6185" i="5"/>
  <c r="O6181" i="5"/>
  <c r="O6177" i="5"/>
  <c r="O6173" i="5"/>
  <c r="O6163" i="5"/>
  <c r="O6155" i="5"/>
  <c r="O6150" i="5"/>
  <c r="O6144" i="5"/>
  <c r="O6139" i="5"/>
  <c r="O6134" i="5"/>
  <c r="O6131" i="5"/>
  <c r="O6126" i="5"/>
  <c r="O6122" i="5"/>
  <c r="O6120" i="5"/>
  <c r="O6116" i="5"/>
  <c r="O6110" i="5"/>
  <c r="O6108" i="5"/>
  <c r="O6103" i="5"/>
  <c r="O6098" i="5"/>
  <c r="O6095" i="5"/>
  <c r="O6092" i="5"/>
  <c r="O6087" i="5"/>
  <c r="O6082" i="5"/>
  <c r="O6080" i="5"/>
  <c r="O6076" i="5"/>
  <c r="O6071" i="5"/>
  <c r="O6066" i="5"/>
  <c r="O6064" i="5"/>
  <c r="O6060" i="5"/>
  <c r="O6055" i="5"/>
  <c r="O6050" i="5"/>
  <c r="O6046" i="5"/>
  <c r="O6045" i="5"/>
  <c r="O6041" i="5"/>
  <c r="O6042" i="5"/>
  <c r="O6037" i="5"/>
  <c r="O6033" i="5"/>
  <c r="O6029" i="5"/>
  <c r="O6025" i="5"/>
  <c r="O6021" i="5"/>
  <c r="O6017" i="5"/>
  <c r="O6013" i="5"/>
  <c r="O6009" i="5"/>
  <c r="O6005" i="5"/>
  <c r="O6001" i="5"/>
  <c r="O5997" i="5"/>
  <c r="O5993" i="5"/>
  <c r="O5984" i="5"/>
  <c r="O5978" i="5"/>
  <c r="O5974" i="5"/>
  <c r="O5972" i="5"/>
  <c r="O5967" i="5"/>
  <c r="O5962" i="5"/>
  <c r="O5960" i="5"/>
  <c r="O5955" i="5"/>
  <c r="O5951" i="5"/>
  <c r="O5947" i="5"/>
  <c r="O5944" i="5"/>
  <c r="O5940" i="5"/>
  <c r="O5936" i="5"/>
  <c r="O5931" i="5"/>
  <c r="O5926" i="5"/>
  <c r="O5924" i="5"/>
  <c r="O5918" i="5"/>
  <c r="O5915" i="5"/>
  <c r="O5912" i="5"/>
  <c r="O5908" i="5"/>
  <c r="O5903" i="5"/>
  <c r="O5898" i="5"/>
  <c r="O5896" i="5"/>
  <c r="O5891" i="5"/>
  <c r="O5887" i="5"/>
  <c r="O5883" i="5"/>
  <c r="O5880" i="5"/>
  <c r="O5876" i="5"/>
  <c r="O5872" i="5"/>
  <c r="O5867" i="5"/>
  <c r="O5863" i="5"/>
  <c r="O5858" i="5"/>
  <c r="O5855" i="5"/>
  <c r="O5852" i="5"/>
  <c r="O5847" i="5"/>
  <c r="O5842" i="5"/>
  <c r="O5840" i="5"/>
  <c r="O5836" i="5"/>
  <c r="O5831" i="5"/>
  <c r="O5826" i="5"/>
  <c r="O5824" i="5"/>
  <c r="O5820" i="5"/>
  <c r="O5815" i="5"/>
  <c r="O5810" i="5"/>
  <c r="O5806" i="5"/>
  <c r="O5804" i="5"/>
  <c r="O5801" i="5"/>
  <c r="O5797" i="5"/>
  <c r="O5793" i="5"/>
  <c r="O5782" i="5"/>
  <c r="O5779" i="5"/>
  <c r="O5774" i="5"/>
  <c r="O5771" i="5"/>
  <c r="O5766" i="5"/>
  <c r="O5764" i="5"/>
  <c r="O5758" i="5"/>
  <c r="O5754" i="5"/>
  <c r="O5750" i="5"/>
  <c r="O5747" i="5"/>
  <c r="O5743" i="5"/>
  <c r="O5738" i="5"/>
  <c r="O5736" i="5"/>
  <c r="O5732" i="5"/>
  <c r="O5726" i="5"/>
  <c r="O5723" i="5"/>
  <c r="O5720" i="5"/>
  <c r="O5716" i="5"/>
  <c r="O5711" i="5"/>
  <c r="O5706" i="5"/>
  <c r="O5704" i="5"/>
  <c r="O5699" i="5"/>
  <c r="O5695" i="5"/>
  <c r="O5691" i="5"/>
  <c r="O5688" i="5"/>
  <c r="O5684" i="5"/>
  <c r="O5678" i="5"/>
  <c r="O5677" i="5"/>
  <c r="O5673" i="5"/>
  <c r="O5674" i="5"/>
  <c r="O5669" i="5"/>
  <c r="O5665" i="5"/>
  <c r="O5661" i="5"/>
  <c r="O5657" i="5"/>
  <c r="O5653" i="5"/>
  <c r="O5649" i="5"/>
  <c r="O5645" i="5"/>
  <c r="O5641" i="5"/>
  <c r="O5637" i="5"/>
  <c r="O5633" i="5"/>
  <c r="O5629" i="5"/>
  <c r="O5625" i="5"/>
  <c r="O5621" i="5"/>
  <c r="O5617" i="5"/>
  <c r="O5608" i="5"/>
  <c r="O5600" i="5"/>
  <c r="O5594" i="5"/>
  <c r="O5590" i="5"/>
  <c r="O5579" i="5"/>
  <c r="O5574" i="5"/>
  <c r="O5572" i="5"/>
  <c r="O5566" i="5"/>
  <c r="O5562" i="5"/>
  <c r="O5558" i="5"/>
  <c r="O5555" i="5"/>
  <c r="O5551" i="5"/>
  <c r="O5540" i="5"/>
  <c r="O5534" i="5"/>
  <c r="O5528" i="5"/>
  <c r="O5524" i="5"/>
  <c r="O5519" i="5"/>
  <c r="O5514" i="5"/>
  <c r="O5512" i="5"/>
  <c r="O5507" i="5"/>
  <c r="O5503" i="5"/>
  <c r="O5496" i="5"/>
  <c r="O5492" i="5"/>
  <c r="O5488" i="5"/>
  <c r="O5481" i="5"/>
  <c r="O5482" i="5"/>
  <c r="O5477" i="5"/>
  <c r="O5473" i="5"/>
  <c r="O5469" i="5"/>
  <c r="O5465" i="5"/>
  <c r="O5461" i="5"/>
  <c r="O5457" i="5"/>
  <c r="O5453" i="5"/>
  <c r="O5449" i="5"/>
  <c r="O5445" i="5"/>
  <c r="O5441" i="5"/>
  <c r="O5437" i="5"/>
  <c r="O5427" i="5"/>
  <c r="O5416" i="5"/>
  <c r="O5408" i="5"/>
  <c r="O5402" i="5"/>
  <c r="O5398" i="5"/>
  <c r="O5387" i="5"/>
  <c r="O5379" i="5"/>
  <c r="O5375" i="5"/>
  <c r="O5368" i="5"/>
  <c r="O5364" i="5"/>
  <c r="O5360" i="5"/>
  <c r="O5348" i="5"/>
  <c r="O5342" i="5"/>
  <c r="O5336" i="5"/>
  <c r="O5332" i="5"/>
  <c r="O5327" i="5"/>
  <c r="O5324" i="5"/>
  <c r="O5321" i="5"/>
  <c r="O5317" i="5"/>
  <c r="O5304" i="5"/>
  <c r="O5300" i="5"/>
  <c r="O5296" i="5"/>
  <c r="O5286" i="5"/>
  <c r="O5281" i="5"/>
  <c r="O5271" i="5"/>
  <c r="O5265" i="5"/>
  <c r="O5250" i="5"/>
  <c r="O5259" i="5"/>
  <c r="O5255" i="5"/>
  <c r="O5253" i="5"/>
  <c r="O5247" i="5"/>
  <c r="O5244" i="5"/>
  <c r="O5240" i="5"/>
  <c r="O5236" i="5"/>
  <c r="O5232" i="5"/>
  <c r="O5228" i="5"/>
  <c r="O5224" i="5"/>
  <c r="O5220" i="5"/>
  <c r="O5216" i="5"/>
  <c r="O5212" i="5"/>
  <c r="O5208" i="5"/>
  <c r="O5204" i="5"/>
  <c r="O5200" i="5"/>
  <c r="O5196" i="5"/>
  <c r="O5192" i="5"/>
  <c r="O5188" i="5"/>
  <c r="O5179" i="5"/>
  <c r="O5174" i="5"/>
  <c r="O5173" i="5"/>
  <c r="O5167" i="5"/>
  <c r="O5165" i="5"/>
  <c r="O5158" i="5"/>
  <c r="O5154" i="5"/>
  <c r="O5151" i="5"/>
  <c r="O5146" i="5"/>
  <c r="O5143" i="5"/>
  <c r="O5138" i="5"/>
  <c r="O5137" i="5"/>
  <c r="O5130" i="5"/>
  <c r="O5126" i="5"/>
  <c r="O5122" i="5"/>
  <c r="O5119" i="5"/>
  <c r="O5114" i="5"/>
  <c r="O5111" i="5"/>
  <c r="O5109" i="5"/>
  <c r="O5105" i="5"/>
  <c r="O5099" i="5"/>
  <c r="O5097" i="5"/>
  <c r="O5091" i="5"/>
  <c r="O5086" i="5"/>
  <c r="O5085" i="5"/>
  <c r="O5081" i="5"/>
  <c r="O5075" i="5"/>
  <c r="O5070" i="5"/>
  <c r="O5066" i="5"/>
  <c r="O5065" i="5"/>
  <c r="O5060" i="5"/>
  <c r="O5056" i="5"/>
  <c r="O5052" i="5"/>
  <c r="O5048" i="5"/>
  <c r="O5044" i="5"/>
  <c r="O5040" i="5"/>
  <c r="O5036" i="5"/>
  <c r="O5032" i="5"/>
  <c r="O5028" i="5"/>
  <c r="O5024" i="5"/>
  <c r="O5014" i="5"/>
  <c r="O5010" i="5"/>
  <c r="O5007" i="5"/>
  <c r="O5002" i="5"/>
  <c r="O4999" i="5"/>
  <c r="O4997" i="5"/>
  <c r="O4993" i="5"/>
  <c r="O4987" i="5"/>
  <c r="O4982" i="5"/>
  <c r="O4981" i="5"/>
  <c r="O4975" i="5"/>
  <c r="O4971" i="5"/>
  <c r="O4965" i="5"/>
  <c r="O4961" i="5"/>
  <c r="O4957" i="5"/>
  <c r="O4945" i="5"/>
  <c r="O4939" i="5"/>
  <c r="O4937" i="5"/>
  <c r="O4931" i="5"/>
  <c r="O4926" i="5"/>
  <c r="O4925" i="5"/>
  <c r="O4921" i="5"/>
  <c r="O4915" i="5"/>
  <c r="O4910" i="5"/>
  <c r="O4909" i="5"/>
  <c r="O4905" i="5"/>
  <c r="O4899" i="5"/>
  <c r="O4894" i="5"/>
  <c r="O4890" i="5"/>
  <c r="O4889" i="5"/>
  <c r="O4881" i="5"/>
  <c r="O4877" i="5"/>
  <c r="O4872" i="5"/>
  <c r="O4866" i="5"/>
  <c r="O4865" i="5"/>
  <c r="O4861" i="5"/>
  <c r="O4856" i="5"/>
  <c r="O4850" i="5"/>
  <c r="O4849" i="5"/>
  <c r="O4845" i="5"/>
  <c r="O4839" i="5"/>
  <c r="O4830" i="5"/>
  <c r="O4825" i="5"/>
  <c r="O4814" i="5"/>
  <c r="O4809" i="5"/>
  <c r="O4798" i="5"/>
  <c r="O4793" i="5"/>
  <c r="O4788" i="5"/>
  <c r="O4784" i="5"/>
  <c r="O4774" i="5"/>
  <c r="O4773" i="5"/>
  <c r="O4769" i="5"/>
  <c r="O4770" i="5"/>
  <c r="O4765" i="5"/>
  <c r="O4760" i="5"/>
  <c r="O4754" i="5"/>
  <c r="O4753" i="5"/>
  <c r="O4749" i="5"/>
  <c r="O4744" i="5"/>
  <c r="O4738" i="5"/>
  <c r="O4737" i="5"/>
  <c r="O4733" i="5"/>
  <c r="O4728" i="5"/>
  <c r="O4719" i="5"/>
  <c r="O4715" i="5"/>
  <c r="O4711" i="5"/>
  <c r="O4703" i="5"/>
  <c r="O4699" i="5"/>
  <c r="O4695" i="5"/>
  <c r="O4687" i="5"/>
  <c r="O4683" i="5"/>
  <c r="O4679" i="5"/>
  <c r="O4675" i="5"/>
  <c r="O4671" i="5"/>
  <c r="O4667" i="5"/>
  <c r="O4663" i="5"/>
  <c r="O4659" i="5"/>
  <c r="O4655" i="5"/>
  <c r="O4649" i="5"/>
  <c r="O4644" i="5"/>
  <c r="O4638" i="5"/>
  <c r="O4634" i="5"/>
  <c r="O4633" i="5"/>
  <c r="O4628" i="5"/>
  <c r="O4622" i="5"/>
  <c r="O4618" i="5"/>
  <c r="O4617" i="5"/>
  <c r="O4612" i="5"/>
  <c r="O4606" i="5"/>
  <c r="O4602" i="5"/>
  <c r="O4601" i="5"/>
  <c r="O4596" i="5"/>
  <c r="O4590" i="5"/>
  <c r="O4588" i="5"/>
  <c r="O4582" i="5"/>
  <c r="O4581" i="5"/>
  <c r="O4576" i="5"/>
  <c r="O4572" i="5"/>
  <c r="O4566" i="5"/>
  <c r="O4565" i="5"/>
  <c r="O4560" i="5"/>
  <c r="O4556" i="5"/>
  <c r="O4550" i="5"/>
  <c r="O4549" i="5"/>
  <c r="O4544" i="5"/>
  <c r="O4540" i="5"/>
  <c r="O4534" i="5"/>
  <c r="O4533" i="5"/>
  <c r="O4528" i="5"/>
  <c r="O4525" i="5"/>
  <c r="O4520" i="5"/>
  <c r="O4514" i="5"/>
  <c r="O4513" i="5"/>
  <c r="O4509" i="5"/>
  <c r="O4504" i="5"/>
  <c r="O4498" i="5"/>
  <c r="O4497" i="5"/>
  <c r="O4493" i="5"/>
  <c r="O4488" i="5"/>
  <c r="O4482" i="5"/>
  <c r="O4481" i="5"/>
  <c r="O4477" i="5"/>
  <c r="O4471" i="5"/>
  <c r="O4462" i="5"/>
  <c r="O4458" i="5"/>
  <c r="O4457" i="5"/>
  <c r="O4452" i="5"/>
  <c r="O4446" i="5"/>
  <c r="O4442" i="5"/>
  <c r="O4441" i="5"/>
  <c r="O4436" i="5"/>
  <c r="O4430" i="5"/>
  <c r="O4426" i="5"/>
  <c r="O4425" i="5"/>
  <c r="O4420" i="5"/>
  <c r="O4414" i="5"/>
  <c r="O4410" i="5"/>
  <c r="O4409" i="5"/>
  <c r="O4405" i="5"/>
  <c r="O4400" i="5"/>
  <c r="O4390" i="5"/>
  <c r="O4387" i="5"/>
  <c r="O4383" i="5"/>
  <c r="O4379" i="5"/>
  <c r="O4375" i="5"/>
  <c r="O4371" i="5"/>
  <c r="O4367" i="5"/>
  <c r="O4363" i="5"/>
  <c r="O4352" i="5"/>
  <c r="O4341" i="5"/>
  <c r="O4333" i="5"/>
  <c r="O4325" i="5"/>
  <c r="O4318" i="5"/>
  <c r="O4314" i="5"/>
  <c r="O4313" i="5"/>
  <c r="O4306" i="5"/>
  <c r="O4305" i="5"/>
  <c r="O4298" i="5"/>
  <c r="O4297" i="5"/>
  <c r="O4291" i="5"/>
  <c r="O4287" i="5"/>
  <c r="O4283" i="5"/>
  <c r="O4279" i="5"/>
  <c r="O4275" i="5"/>
  <c r="O4271" i="5"/>
  <c r="O4267" i="5"/>
  <c r="O4256" i="5"/>
  <c r="O4248" i="5"/>
  <c r="O4240" i="5"/>
  <c r="O4232" i="5"/>
  <c r="O4225" i="5"/>
  <c r="O4226" i="5"/>
  <c r="O4218" i="5"/>
  <c r="O4217" i="5"/>
  <c r="O4210" i="5"/>
  <c r="O4209" i="5"/>
  <c r="O4203" i="5"/>
  <c r="O4199" i="5"/>
  <c r="O4195" i="5"/>
  <c r="O4191" i="5"/>
  <c r="O4187" i="5"/>
  <c r="O4183" i="5"/>
  <c r="O4179" i="5"/>
  <c r="O4175" i="5"/>
  <c r="O4172" i="5"/>
  <c r="O4173" i="5"/>
  <c r="O4165" i="5"/>
  <c r="O4157" i="5"/>
  <c r="O4150" i="5"/>
  <c r="O4146" i="5"/>
  <c r="O4145" i="5"/>
  <c r="O4138" i="5"/>
  <c r="O4137" i="5"/>
  <c r="O4130" i="5"/>
  <c r="O4129" i="5"/>
  <c r="O4122" i="5"/>
  <c r="O4121" i="5"/>
  <c r="O4115" i="5"/>
  <c r="O4111" i="5"/>
  <c r="O4107" i="5"/>
  <c r="O4104" i="5"/>
  <c r="O4100" i="5"/>
  <c r="O4096" i="5"/>
  <c r="O4086" i="5"/>
  <c r="O4085" i="5"/>
  <c r="O4078" i="5"/>
  <c r="O4077" i="5"/>
  <c r="O4070" i="5"/>
  <c r="O4069" i="5"/>
  <c r="O4062" i="5"/>
  <c r="O6273" i="5"/>
  <c r="O5787" i="5"/>
  <c r="O5682" i="5"/>
  <c r="O5681" i="5"/>
  <c r="O5325" i="5"/>
  <c r="O5181" i="5"/>
  <c r="O5182" i="5"/>
  <c r="O5096" i="5"/>
  <c r="O4942" i="5"/>
  <c r="O4469" i="5"/>
  <c r="O4470" i="5"/>
  <c r="O4391" i="5"/>
  <c r="O4207" i="5"/>
  <c r="O4119" i="5"/>
  <c r="O4031" i="5"/>
  <c r="O6927" i="5"/>
  <c r="O6923" i="5"/>
  <c r="O6919" i="5"/>
  <c r="O6915" i="5"/>
  <c r="O6911" i="5"/>
  <c r="O6907" i="5"/>
  <c r="O6903" i="5"/>
  <c r="O6894" i="5"/>
  <c r="O6893" i="5"/>
  <c r="O6888" i="5"/>
  <c r="O6882" i="5"/>
  <c r="O6878" i="5"/>
  <c r="O6877" i="5"/>
  <c r="O6872" i="5"/>
  <c r="O6866" i="5"/>
  <c r="O6862" i="5"/>
  <c r="O6861" i="5"/>
  <c r="O6856" i="5"/>
  <c r="O6850" i="5"/>
  <c r="O6846" i="5"/>
  <c r="O6845" i="5"/>
  <c r="O6840" i="5"/>
  <c r="O6834" i="5"/>
  <c r="O6830" i="5"/>
  <c r="O6829" i="5"/>
  <c r="O6824" i="5"/>
  <c r="O6818" i="5"/>
  <c r="O6814" i="5"/>
  <c r="O6813" i="5"/>
  <c r="O6808" i="5"/>
  <c r="O6802" i="5"/>
  <c r="O6798" i="5"/>
  <c r="O6797" i="5"/>
  <c r="O6792" i="5"/>
  <c r="O6786" i="5"/>
  <c r="O6782" i="5"/>
  <c r="O6781" i="5"/>
  <c r="O6776" i="5"/>
  <c r="O6772" i="5"/>
  <c r="O6766" i="5"/>
  <c r="O6765" i="5"/>
  <c r="O6760" i="5"/>
  <c r="O6756" i="5"/>
  <c r="O6750" i="5"/>
  <c r="O6749" i="5"/>
  <c r="O6744" i="5"/>
  <c r="O6740" i="5"/>
  <c r="O6734" i="5"/>
  <c r="O6732" i="5"/>
  <c r="O6728" i="5"/>
  <c r="O6725" i="5"/>
  <c r="O6720" i="5"/>
  <c r="O6714" i="5"/>
  <c r="O6713" i="5"/>
  <c r="O6709" i="5"/>
  <c r="O6704" i="5"/>
  <c r="O6698" i="5"/>
  <c r="O6697" i="5"/>
  <c r="O6693" i="5"/>
  <c r="O6688" i="5"/>
  <c r="O6682" i="5"/>
  <c r="O6681" i="5"/>
  <c r="O6677" i="5"/>
  <c r="O6672" i="5"/>
  <c r="O6666" i="5"/>
  <c r="O6665" i="5"/>
  <c r="O6659" i="5"/>
  <c r="O6655" i="5"/>
  <c r="O6651" i="5"/>
  <c r="O6646" i="5"/>
  <c r="O6642" i="5"/>
  <c r="O6638" i="5"/>
  <c r="O6634" i="5"/>
  <c r="O6630" i="5"/>
  <c r="O6626" i="5"/>
  <c r="O6622" i="5"/>
  <c r="O6618" i="5"/>
  <c r="O6614" i="5"/>
  <c r="O6610" i="5"/>
  <c r="O6606" i="5"/>
  <c r="O6602" i="5"/>
  <c r="O6598" i="5"/>
  <c r="O6594" i="5"/>
  <c r="O6590" i="5"/>
  <c r="O6586" i="5"/>
  <c r="O6582" i="5"/>
  <c r="O6578" i="5"/>
  <c r="O6574" i="5"/>
  <c r="O6570" i="5"/>
  <c r="O6566" i="5"/>
  <c r="O6562" i="5"/>
  <c r="O6558" i="5"/>
  <c r="O6554" i="5"/>
  <c r="O6550" i="5"/>
  <c r="O6546" i="5"/>
  <c r="O6542" i="5"/>
  <c r="O6538" i="5"/>
  <c r="O6534" i="5"/>
  <c r="O6530" i="5"/>
  <c r="O6526" i="5"/>
  <c r="O6522" i="5"/>
  <c r="O6518" i="5"/>
  <c r="O6514" i="5"/>
  <c r="O6510" i="5"/>
  <c r="O6506" i="5"/>
  <c r="O6502" i="5"/>
  <c r="O6498" i="5"/>
  <c r="O6494" i="5"/>
  <c r="O6490" i="5"/>
  <c r="O6486" i="5"/>
  <c r="O6482" i="5"/>
  <c r="O6478" i="5"/>
  <c r="O6474" i="5"/>
  <c r="O6466" i="5"/>
  <c r="O6462" i="5"/>
  <c r="O6460" i="5"/>
  <c r="O6455" i="5"/>
  <c r="O6450" i="5"/>
  <c r="O6446" i="5"/>
  <c r="O6442" i="5"/>
  <c r="O6440" i="5"/>
  <c r="O6435" i="5"/>
  <c r="O6431" i="5"/>
  <c r="O6426" i="5"/>
  <c r="O6424" i="5"/>
  <c r="O6420" i="5"/>
  <c r="O6416" i="5"/>
  <c r="O6412" i="5"/>
  <c r="O6408" i="5"/>
  <c r="O6404" i="5"/>
  <c r="O6400" i="5"/>
  <c r="O6396" i="5"/>
  <c r="O6392" i="5"/>
  <c r="O6388" i="5"/>
  <c r="O6384" i="5"/>
  <c r="O6380" i="5"/>
  <c r="O6376" i="5"/>
  <c r="O6372" i="5"/>
  <c r="O6368" i="5"/>
  <c r="O6364" i="5"/>
  <c r="O6360" i="5"/>
  <c r="O6356" i="5"/>
  <c r="O6352" i="5"/>
  <c r="O6348" i="5"/>
  <c r="O6343" i="5"/>
  <c r="O6338" i="5"/>
  <c r="O6336" i="5"/>
  <c r="O6332" i="5"/>
  <c r="O6327" i="5"/>
  <c r="O6322" i="5"/>
  <c r="O6320" i="5"/>
  <c r="O6316" i="5"/>
  <c r="O6311" i="5"/>
  <c r="O6306" i="5"/>
  <c r="O6304" i="5"/>
  <c r="O6300" i="5"/>
  <c r="O6297" i="5"/>
  <c r="O6293" i="5"/>
  <c r="O6289" i="5"/>
  <c r="O6285" i="5"/>
  <c r="O6281" i="5"/>
  <c r="O6277" i="5"/>
  <c r="O6266" i="5"/>
  <c r="O6264" i="5"/>
  <c r="O6259" i="5"/>
  <c r="O6254" i="5"/>
  <c r="O6250" i="5"/>
  <c r="O6248" i="5"/>
  <c r="O6243" i="5"/>
  <c r="O6238" i="5"/>
  <c r="O6234" i="5"/>
  <c r="O6232" i="5"/>
  <c r="O6228" i="5"/>
  <c r="O6224" i="5"/>
  <c r="O6218" i="5"/>
  <c r="O6216" i="5"/>
  <c r="O6212" i="5"/>
  <c r="O6206" i="5"/>
  <c r="O6202" i="5"/>
  <c r="O6200" i="5"/>
  <c r="O6196" i="5"/>
  <c r="O6192" i="5"/>
  <c r="O6186" i="5"/>
  <c r="O6184" i="5"/>
  <c r="O6180" i="5"/>
  <c r="O6174" i="5"/>
  <c r="O6170" i="5"/>
  <c r="O6167" i="5"/>
  <c r="O6162" i="5"/>
  <c r="O6159" i="5"/>
  <c r="O6156" i="5"/>
  <c r="O6151" i="5"/>
  <c r="O6146" i="5"/>
  <c r="O6143" i="5"/>
  <c r="O6140" i="5"/>
  <c r="O6135" i="5"/>
  <c r="O6130" i="5"/>
  <c r="O6127" i="5"/>
  <c r="O6125" i="5"/>
  <c r="O6121" i="5"/>
  <c r="O6117" i="5"/>
  <c r="O6113" i="5"/>
  <c r="O6104" i="5"/>
  <c r="O6099" i="5"/>
  <c r="O6096" i="5"/>
  <c r="O6090" i="5"/>
  <c r="O6086" i="5"/>
  <c r="O6083" i="5"/>
  <c r="O6078" i="5"/>
  <c r="O6075" i="5"/>
  <c r="O6070" i="5"/>
  <c r="O6068" i="5"/>
  <c r="O6062" i="5"/>
  <c r="O6058" i="5"/>
  <c r="O6054" i="5"/>
  <c r="O6051" i="5"/>
  <c r="O6043" i="5"/>
  <c r="O6038" i="5"/>
  <c r="O6036" i="5"/>
  <c r="O6027" i="5"/>
  <c r="O6024" i="5"/>
  <c r="O6020" i="5"/>
  <c r="O6015" i="5"/>
  <c r="O6008" i="5"/>
  <c r="O5999" i="5"/>
  <c r="O5995" i="5"/>
  <c r="O5992" i="5"/>
  <c r="O5988" i="5"/>
  <c r="O5983" i="5"/>
  <c r="O5980" i="5"/>
  <c r="O5973" i="5"/>
  <c r="O5969" i="5"/>
  <c r="O5965" i="5"/>
  <c r="O5961" i="5"/>
  <c r="O5957" i="5"/>
  <c r="O5953" i="5"/>
  <c r="O5949" i="5"/>
  <c r="O5945" i="5"/>
  <c r="O5941" i="5"/>
  <c r="O5937" i="5"/>
  <c r="O5933" i="5"/>
  <c r="O5929" i="5"/>
  <c r="O5925" i="5"/>
  <c r="O5921" i="5"/>
  <c r="O5917" i="5"/>
  <c r="O5913" i="5"/>
  <c r="O5909" i="5"/>
  <c r="O5905" i="5"/>
  <c r="O5901" i="5"/>
  <c r="O5897" i="5"/>
  <c r="O5893" i="5"/>
  <c r="O5889" i="5"/>
  <c r="O5885" i="5"/>
  <c r="O5881" i="5"/>
  <c r="O5877" i="5"/>
  <c r="O5873" i="5"/>
  <c r="O5869" i="5"/>
  <c r="O5859" i="5"/>
  <c r="O5856" i="5"/>
  <c r="O5850" i="5"/>
  <c r="O5846" i="5"/>
  <c r="O5843" i="5"/>
  <c r="O5838" i="5"/>
  <c r="O5835" i="5"/>
  <c r="O5830" i="5"/>
  <c r="O5828" i="5"/>
  <c r="O5822" i="5"/>
  <c r="O5818" i="5"/>
  <c r="O5814" i="5"/>
  <c r="O5811" i="5"/>
  <c r="O5807" i="5"/>
  <c r="O5796" i="5"/>
  <c r="O5790" i="5"/>
  <c r="O5788" i="5"/>
  <c r="O5783" i="5"/>
  <c r="O5778" i="5"/>
  <c r="O5776" i="5"/>
  <c r="O5772" i="5"/>
  <c r="O5762" i="5"/>
  <c r="O5760" i="5"/>
  <c r="O5756" i="5"/>
  <c r="O5751" i="5"/>
  <c r="O5746" i="5"/>
  <c r="O5742" i="5"/>
  <c r="O5740" i="5"/>
  <c r="O5737" i="5"/>
  <c r="O5733" i="5"/>
  <c r="O5734" i="5"/>
  <c r="O5729" i="5"/>
  <c r="O5725" i="5"/>
  <c r="O5721" i="5"/>
  <c r="O5717" i="5"/>
  <c r="O5713" i="5"/>
  <c r="O5709" i="5"/>
  <c r="O5705" i="5"/>
  <c r="O5701" i="5"/>
  <c r="O5697" i="5"/>
  <c r="O5693" i="5"/>
  <c r="O5689" i="5"/>
  <c r="O5685" i="5"/>
  <c r="O5675" i="5"/>
  <c r="O5670" i="5"/>
  <c r="O5668" i="5"/>
  <c r="O5659" i="5"/>
  <c r="O5656" i="5"/>
  <c r="O5652" i="5"/>
  <c r="O5647" i="5"/>
  <c r="O5640" i="5"/>
  <c r="O5631" i="5"/>
  <c r="O5627" i="5"/>
  <c r="O5624" i="5"/>
  <c r="O5620" i="5"/>
  <c r="O5616" i="5"/>
  <c r="O5612" i="5"/>
  <c r="O5607" i="5"/>
  <c r="O5602" i="5"/>
  <c r="O5599" i="5"/>
  <c r="O5596" i="5"/>
  <c r="O5591" i="5"/>
  <c r="O5586" i="5"/>
  <c r="O5584" i="5"/>
  <c r="O5580" i="5"/>
  <c r="O5575" i="5"/>
  <c r="O5570" i="5"/>
  <c r="O5568" i="5"/>
  <c r="O5564" i="5"/>
  <c r="O5559" i="5"/>
  <c r="O5554" i="5"/>
  <c r="O5550" i="5"/>
  <c r="O5549" i="5"/>
  <c r="O5545" i="5"/>
  <c r="O5541" i="5"/>
  <c r="O5537" i="5"/>
  <c r="O5533" i="5"/>
  <c r="O5529" i="5"/>
  <c r="O5525" i="5"/>
  <c r="O5521" i="5"/>
  <c r="O5517" i="5"/>
  <c r="O5513" i="5"/>
  <c r="O5509" i="5"/>
  <c r="O5505" i="5"/>
  <c r="O5501" i="5"/>
  <c r="O5497" i="5"/>
  <c r="O5493" i="5"/>
  <c r="O5489" i="5"/>
  <c r="O5478" i="5"/>
  <c r="O5476" i="5"/>
  <c r="O5470" i="5"/>
  <c r="O5467" i="5"/>
  <c r="O5464" i="5"/>
  <c r="O5460" i="5"/>
  <c r="O5455" i="5"/>
  <c r="O5450" i="5"/>
  <c r="O5448" i="5"/>
  <c r="O5443" i="5"/>
  <c r="O5439" i="5"/>
  <c r="O5435" i="5"/>
  <c r="O5431" i="5"/>
  <c r="O5426" i="5"/>
  <c r="O5422" i="5"/>
  <c r="O5420" i="5"/>
  <c r="O5415" i="5"/>
  <c r="O5410" i="5"/>
  <c r="O5407" i="5"/>
  <c r="O5404" i="5"/>
  <c r="O5399" i="5"/>
  <c r="O5394" i="5"/>
  <c r="O5392" i="5"/>
  <c r="O5388" i="5"/>
  <c r="O5383" i="5"/>
  <c r="O5381" i="5"/>
  <c r="O5377" i="5"/>
  <c r="O5373" i="5"/>
  <c r="O5369" i="5"/>
  <c r="O5365" i="5"/>
  <c r="O5361" i="5"/>
  <c r="O5357" i="5"/>
  <c r="O5353" i="5"/>
  <c r="O5349" i="5"/>
  <c r="O5345" i="5"/>
  <c r="O5341" i="5"/>
  <c r="O5337" i="5"/>
  <c r="O5333" i="5"/>
  <c r="O5329" i="5"/>
  <c r="O5318" i="5"/>
  <c r="O5314" i="5"/>
  <c r="O5313" i="5"/>
  <c r="O5307" i="5"/>
  <c r="O5302" i="5"/>
  <c r="O5299" i="5"/>
  <c r="O5294" i="5"/>
  <c r="O5290" i="5"/>
  <c r="O5289" i="5"/>
  <c r="O5285" i="5"/>
  <c r="O5279" i="5"/>
  <c r="O5274" i="5"/>
  <c r="O5273" i="5"/>
  <c r="O5269" i="5"/>
  <c r="O5263" i="5"/>
  <c r="O5260" i="5"/>
  <c r="O5249" i="5"/>
  <c r="O5239" i="5"/>
  <c r="O5237" i="5"/>
  <c r="O5233" i="5"/>
  <c r="O5229" i="5"/>
  <c r="O5223" i="5"/>
  <c r="O5218" i="5"/>
  <c r="O5217" i="5"/>
  <c r="O5207" i="5"/>
  <c r="O5205" i="5"/>
  <c r="O5201" i="5"/>
  <c r="O5195" i="5"/>
  <c r="O5189" i="5"/>
  <c r="O5183" i="5"/>
  <c r="O5178" i="5"/>
  <c r="O5177" i="5"/>
  <c r="O5171" i="5"/>
  <c r="O5163" i="5"/>
  <c r="O5161" i="5"/>
  <c r="O5155" i="5"/>
  <c r="O5150" i="5"/>
  <c r="O5149" i="5"/>
  <c r="O5145" i="5"/>
  <c r="O5134" i="5"/>
  <c r="O5133" i="5"/>
  <c r="O5129" i="5"/>
  <c r="O5123" i="5"/>
  <c r="O5116" i="5"/>
  <c r="O5108" i="5"/>
  <c r="O5104" i="5"/>
  <c r="O5090" i="5"/>
  <c r="O5089" i="5"/>
  <c r="O5082" i="5"/>
  <c r="O5078" i="5"/>
  <c r="O5074" i="5"/>
  <c r="O5071" i="5"/>
  <c r="O5067" i="5"/>
  <c r="O5062" i="5"/>
  <c r="O5061" i="5"/>
  <c r="O5057" i="5"/>
  <c r="O5050" i="5"/>
  <c r="O5047" i="5"/>
  <c r="O5045" i="5"/>
  <c r="O5041" i="5"/>
  <c r="O5035" i="5"/>
  <c r="O5030" i="5"/>
  <c r="O5029" i="5"/>
  <c r="O5023" i="5"/>
  <c r="O5021" i="5"/>
  <c r="O5017" i="5"/>
  <c r="O5011" i="5"/>
  <c r="O5008" i="5"/>
  <c r="O5004" i="5"/>
  <c r="O5000" i="5"/>
  <c r="O4996" i="5"/>
  <c r="O4992" i="5"/>
  <c r="O4988" i="5"/>
  <c r="O4984" i="5"/>
  <c r="O4980" i="5"/>
  <c r="O4976" i="5"/>
  <c r="O4972" i="5"/>
  <c r="O4968" i="5"/>
  <c r="O4964" i="5"/>
  <c r="O4960" i="5"/>
  <c r="O4956" i="5"/>
  <c r="O4952" i="5"/>
  <c r="O4948" i="5"/>
  <c r="O4944" i="5"/>
  <c r="O4934" i="5"/>
  <c r="O4930" i="5"/>
  <c r="O4927" i="5"/>
  <c r="O4922" i="5"/>
  <c r="O4919" i="5"/>
  <c r="O4914" i="5"/>
  <c r="O4913" i="5"/>
  <c r="O4906" i="5"/>
  <c r="O4902" i="5"/>
  <c r="O4898" i="5"/>
  <c r="O4895" i="5"/>
  <c r="O4891" i="5"/>
  <c r="O4886" i="5"/>
  <c r="O4885" i="5"/>
  <c r="O4878" i="5"/>
  <c r="O4874" i="5"/>
  <c r="O4873" i="5"/>
  <c r="O4868" i="5"/>
  <c r="O4862" i="5"/>
  <c r="O4858" i="5"/>
  <c r="O4857" i="5"/>
  <c r="O4852" i="5"/>
  <c r="O4846" i="5"/>
  <c r="O4842" i="5"/>
  <c r="O4838" i="5"/>
  <c r="O4837" i="5"/>
  <c r="O4833" i="5"/>
  <c r="O4834" i="5"/>
  <c r="O4829" i="5"/>
  <c r="O4824" i="5"/>
  <c r="O4818" i="5"/>
  <c r="O4817" i="5"/>
  <c r="O4813" i="5"/>
  <c r="O4808" i="5"/>
  <c r="O4802" i="5"/>
  <c r="O4801" i="5"/>
  <c r="O4797" i="5"/>
  <c r="O4792" i="5"/>
  <c r="O4786" i="5"/>
  <c r="O4783" i="5"/>
  <c r="O4779" i="5"/>
  <c r="O4775" i="5"/>
  <c r="O4766" i="5"/>
  <c r="O4762" i="5"/>
  <c r="O4761" i="5"/>
  <c r="O4756" i="5"/>
  <c r="O4750" i="5"/>
  <c r="O4746" i="5"/>
  <c r="O4745" i="5"/>
  <c r="O4740" i="5"/>
  <c r="O4734" i="5"/>
  <c r="O4730" i="5"/>
  <c r="O4729" i="5"/>
  <c r="O4725" i="5"/>
  <c r="O4720" i="5"/>
  <c r="O4716" i="5"/>
  <c r="O4710" i="5"/>
  <c r="O4709" i="5"/>
  <c r="O4704" i="5"/>
  <c r="O4700" i="5"/>
  <c r="O4694" i="5"/>
  <c r="O4693" i="5"/>
  <c r="O4688" i="5"/>
  <c r="O4684" i="5"/>
  <c r="O4678" i="5"/>
  <c r="O4677" i="5"/>
  <c r="O4672" i="5"/>
  <c r="O4668" i="5"/>
  <c r="O4662" i="5"/>
  <c r="O4661" i="5"/>
  <c r="O4656" i="5"/>
  <c r="O4653" i="5"/>
  <c r="O4648" i="5"/>
  <c r="O4642" i="5"/>
  <c r="O4641" i="5"/>
  <c r="O4637" i="5"/>
  <c r="O4632" i="5"/>
  <c r="O4626" i="5"/>
  <c r="O4625" i="5"/>
  <c r="O4621" i="5"/>
  <c r="O4616" i="5"/>
  <c r="O4610" i="5"/>
  <c r="O4609" i="5"/>
  <c r="O4605" i="5"/>
  <c r="O4600" i="5"/>
  <c r="O4594" i="5"/>
  <c r="O4593" i="5"/>
  <c r="O4587" i="5"/>
  <c r="O4579" i="5"/>
  <c r="O4575" i="5"/>
  <c r="O4571" i="5"/>
  <c r="O4563" i="5"/>
  <c r="O4559" i="5"/>
  <c r="O4555" i="5"/>
  <c r="O4547" i="5"/>
  <c r="O4543" i="5"/>
  <c r="O4539" i="5"/>
  <c r="O4531" i="5"/>
  <c r="O4521" i="5"/>
  <c r="O4522" i="5"/>
  <c r="O4516" i="5"/>
  <c r="O4510" i="5"/>
  <c r="O4506" i="5"/>
  <c r="O4505" i="5"/>
  <c r="O4500" i="5"/>
  <c r="O4494" i="5"/>
  <c r="O4490" i="5"/>
  <c r="O4489" i="5"/>
  <c r="O4484" i="5"/>
  <c r="O4478" i="5"/>
  <c r="O4466" i="5"/>
  <c r="O4465" i="5"/>
  <c r="O4461" i="5"/>
  <c r="O4456" i="5"/>
  <c r="O4450" i="5"/>
  <c r="O4449" i="5"/>
  <c r="O4445" i="5"/>
  <c r="O4440" i="5"/>
  <c r="O4434" i="5"/>
  <c r="O4433" i="5"/>
  <c r="O4429" i="5"/>
  <c r="O4424" i="5"/>
  <c r="O4418" i="5"/>
  <c r="O4417" i="5"/>
  <c r="O4413" i="5"/>
  <c r="O4407" i="5"/>
  <c r="O4403" i="5"/>
  <c r="O4399" i="5"/>
  <c r="O4392" i="5"/>
  <c r="O4385" i="5"/>
  <c r="O4381" i="5"/>
  <c r="O4377" i="5"/>
  <c r="O4373" i="5"/>
  <c r="O4369" i="5"/>
  <c r="O4365" i="5"/>
  <c r="O4361" i="5"/>
  <c r="O4357" i="5"/>
  <c r="O4353" i="5"/>
  <c r="O4347" i="5"/>
  <c r="O4343" i="5"/>
  <c r="O4339" i="5"/>
  <c r="O4335" i="5"/>
  <c r="O4331" i="5"/>
  <c r="O4327" i="5"/>
  <c r="O4323" i="5"/>
  <c r="O4319" i="5"/>
  <c r="O4316" i="5"/>
  <c r="O4312" i="5"/>
  <c r="O4308" i="5"/>
  <c r="O4304" i="5"/>
  <c r="O4300" i="5"/>
  <c r="O4296" i="5"/>
  <c r="O4286" i="5"/>
  <c r="O4285" i="5"/>
  <c r="O4278" i="5"/>
  <c r="O4277" i="5"/>
  <c r="O4270" i="5"/>
  <c r="O4269" i="5"/>
  <c r="O4262" i="5"/>
  <c r="O4258" i="5"/>
  <c r="O4257" i="5"/>
  <c r="O4250" i="5"/>
  <c r="O4249" i="5"/>
  <c r="O4242" i="5"/>
  <c r="O4241" i="5"/>
  <c r="O4234" i="5"/>
  <c r="O4233" i="5"/>
  <c r="O4228" i="5"/>
  <c r="O4224" i="5"/>
  <c r="O4220" i="5"/>
  <c r="O4216" i="5"/>
  <c r="O4212" i="5"/>
  <c r="O4208" i="5"/>
  <c r="O4198" i="5"/>
  <c r="O4197" i="5"/>
  <c r="O4190" i="5"/>
  <c r="O4189" i="5"/>
  <c r="O4182" i="5"/>
  <c r="O4181" i="5"/>
  <c r="O4170" i="5"/>
  <c r="O4163" i="5"/>
  <c r="O4159" i="5"/>
  <c r="O4155" i="5"/>
  <c r="O4148" i="5"/>
  <c r="O4144" i="5"/>
  <c r="O4140" i="5"/>
  <c r="O4136" i="5"/>
  <c r="O4132" i="5"/>
  <c r="O4128" i="5"/>
  <c r="O4124" i="5"/>
  <c r="O4120" i="5"/>
  <c r="O4110" i="5"/>
  <c r="O4109" i="5"/>
  <c r="O4097" i="5"/>
  <c r="O4091" i="5"/>
  <c r="O4083" i="5"/>
  <c r="O4075" i="5"/>
  <c r="O4067" i="5"/>
  <c r="O4060" i="5"/>
  <c r="O4056" i="5"/>
  <c r="O4052" i="5"/>
  <c r="O4048" i="5"/>
  <c r="O4044" i="5"/>
  <c r="O4040" i="5"/>
  <c r="O4036" i="5"/>
  <c r="O4032" i="5"/>
  <c r="O4022" i="5"/>
  <c r="O4021" i="5"/>
  <c r="O4014" i="5"/>
  <c r="O4013" i="5"/>
  <c r="O4006" i="5"/>
  <c r="O4005" i="5"/>
  <c r="O3993" i="5"/>
  <c r="O3985" i="5"/>
  <c r="O3977" i="5"/>
  <c r="O3969" i="5"/>
  <c r="O3963" i="5"/>
  <c r="O3955" i="5"/>
  <c r="O3926" i="5"/>
  <c r="O6900" i="5"/>
  <c r="O6896" i="5"/>
  <c r="O6890" i="5"/>
  <c r="O6889" i="5"/>
  <c r="O6884" i="5"/>
  <c r="O6880" i="5"/>
  <c r="O6874" i="5"/>
  <c r="O6873" i="5"/>
  <c r="O6868" i="5"/>
  <c r="O6864" i="5"/>
  <c r="O6858" i="5"/>
  <c r="O6857" i="5"/>
  <c r="O6852" i="5"/>
  <c r="O6848" i="5"/>
  <c r="O6842" i="5"/>
  <c r="O6841" i="5"/>
  <c r="O6836" i="5"/>
  <c r="O6832" i="5"/>
  <c r="M6832" i="5" s="1"/>
  <c r="O6826" i="5"/>
  <c r="O6825" i="5"/>
  <c r="O6820" i="5"/>
  <c r="O6816" i="5"/>
  <c r="O6810" i="5"/>
  <c r="O6809" i="5"/>
  <c r="O6804" i="5"/>
  <c r="O6800" i="5"/>
  <c r="O6794" i="5"/>
  <c r="O6793" i="5"/>
  <c r="O6788" i="5"/>
  <c r="O6784" i="5"/>
  <c r="O6778" i="5"/>
  <c r="O6777" i="5"/>
  <c r="O6773" i="5"/>
  <c r="O6768" i="5"/>
  <c r="O6762" i="5"/>
  <c r="O6761" i="5"/>
  <c r="O6757" i="5"/>
  <c r="O6752" i="5"/>
  <c r="O6746" i="5"/>
  <c r="O6745" i="5"/>
  <c r="O6741" i="5"/>
  <c r="O6736" i="5"/>
  <c r="O6730" i="5"/>
  <c r="O6729" i="5"/>
  <c r="O6723" i="5"/>
  <c r="O6719" i="5"/>
  <c r="O6715" i="5"/>
  <c r="O6711" i="5"/>
  <c r="O6707" i="5"/>
  <c r="O6703" i="5"/>
  <c r="O6699" i="5"/>
  <c r="O6695" i="5"/>
  <c r="O6691" i="5"/>
  <c r="O6687" i="5"/>
  <c r="O6683" i="5"/>
  <c r="O6679" i="5"/>
  <c r="O6675" i="5"/>
  <c r="O6671" i="5"/>
  <c r="O6667" i="5"/>
  <c r="O6663" i="5"/>
  <c r="O6657" i="5"/>
  <c r="O6652" i="5"/>
  <c r="O6648" i="5"/>
  <c r="O6643" i="5"/>
  <c r="O6639" i="5"/>
  <c r="O6635" i="5"/>
  <c r="O6632" i="5"/>
  <c r="O6627" i="5"/>
  <c r="O6623" i="5"/>
  <c r="O6619" i="5"/>
  <c r="O6616" i="5"/>
  <c r="O6611" i="5"/>
  <c r="O6607" i="5"/>
  <c r="O6603" i="5"/>
  <c r="O6600" i="5"/>
  <c r="O6595" i="5"/>
  <c r="O6591" i="5"/>
  <c r="O6587" i="5"/>
  <c r="O6584" i="5"/>
  <c r="O6579" i="5"/>
  <c r="O6575" i="5"/>
  <c r="O6571" i="5"/>
  <c r="O6568" i="5"/>
  <c r="O6563" i="5"/>
  <c r="O6559" i="5"/>
  <c r="O6555" i="5"/>
  <c r="L6555" i="5" s="1"/>
  <c r="N6555" i="5" s="1"/>
  <c r="O6552" i="5"/>
  <c r="O6547" i="5"/>
  <c r="O6543" i="5"/>
  <c r="O6539" i="5"/>
  <c r="O6536" i="5"/>
  <c r="O6531" i="5"/>
  <c r="O6527" i="5"/>
  <c r="O6523" i="5"/>
  <c r="O6520" i="5"/>
  <c r="O6515" i="5"/>
  <c r="O6511" i="5"/>
  <c r="O6507" i="5"/>
  <c r="O6504" i="5"/>
  <c r="O6499" i="5"/>
  <c r="O6495" i="5"/>
  <c r="O6491" i="5"/>
  <c r="O6488" i="5"/>
  <c r="O6483" i="5"/>
  <c r="O6479" i="5"/>
  <c r="O6475" i="5"/>
  <c r="O6472" i="5"/>
  <c r="O6467" i="5"/>
  <c r="O6463" i="5"/>
  <c r="O6458" i="5"/>
  <c r="O6456" i="5"/>
  <c r="O6451" i="5"/>
  <c r="O6447" i="5"/>
  <c r="O6443" i="5"/>
  <c r="O6438" i="5"/>
  <c r="O6436" i="5"/>
  <c r="O6432" i="5"/>
  <c r="O6427" i="5"/>
  <c r="O6422" i="5"/>
  <c r="O6421" i="5"/>
  <c r="O6417" i="5"/>
  <c r="O6413" i="5"/>
  <c r="O6409" i="5"/>
  <c r="O6405" i="5"/>
  <c r="O6401" i="5"/>
  <c r="O6397" i="5"/>
  <c r="O6393" i="5"/>
  <c r="O6389" i="5"/>
  <c r="O6385" i="5"/>
  <c r="O6381" i="5"/>
  <c r="O6377" i="5"/>
  <c r="O6373" i="5"/>
  <c r="O6369" i="5"/>
  <c r="O6365" i="5"/>
  <c r="O6361" i="5"/>
  <c r="O6357" i="5"/>
  <c r="O6353" i="5"/>
  <c r="O6349" i="5"/>
  <c r="O6345" i="5"/>
  <c r="O6341" i="5"/>
  <c r="O6337" i="5"/>
  <c r="O6333" i="5"/>
  <c r="O6329" i="5"/>
  <c r="O6325" i="5"/>
  <c r="O6321" i="5"/>
  <c r="O6317" i="5"/>
  <c r="O6313" i="5"/>
  <c r="O6309" i="5"/>
  <c r="O6305" i="5"/>
  <c r="O6301" i="5"/>
  <c r="O6291" i="5"/>
  <c r="O6286" i="5"/>
  <c r="O6282" i="5"/>
  <c r="O6280" i="5"/>
  <c r="O6275" i="5"/>
  <c r="O6271" i="5"/>
  <c r="O6267" i="5"/>
  <c r="O6262" i="5"/>
  <c r="M6262" i="5" s="1"/>
  <c r="O6260" i="5"/>
  <c r="O6255" i="5"/>
  <c r="O6251" i="5"/>
  <c r="O6246" i="5"/>
  <c r="O6244" i="5"/>
  <c r="O6239" i="5"/>
  <c r="O6235" i="5"/>
  <c r="O6231" i="5"/>
  <c r="O6226" i="5"/>
  <c r="O6223" i="5"/>
  <c r="O6220" i="5"/>
  <c r="O6215" i="5"/>
  <c r="O6210" i="5"/>
  <c r="O6207" i="5"/>
  <c r="O6204" i="5"/>
  <c r="O6199" i="5"/>
  <c r="O6194" i="5"/>
  <c r="O6191" i="5"/>
  <c r="O6188" i="5"/>
  <c r="O6183" i="5"/>
  <c r="O6178" i="5"/>
  <c r="O6175" i="5"/>
  <c r="O6172" i="5"/>
  <c r="O6169" i="5"/>
  <c r="O6165" i="5"/>
  <c r="O6161" i="5"/>
  <c r="O6157" i="5"/>
  <c r="O6153" i="5"/>
  <c r="O6149" i="5"/>
  <c r="O6145" i="5"/>
  <c r="O6141" i="5"/>
  <c r="O6137" i="5"/>
  <c r="O6133" i="5"/>
  <c r="O6129" i="5"/>
  <c r="O6118" i="5"/>
  <c r="O6115" i="5"/>
  <c r="O6112" i="5"/>
  <c r="O6107" i="5"/>
  <c r="O6102" i="5"/>
  <c r="O6100" i="5"/>
  <c r="O6094" i="5"/>
  <c r="O6091" i="5"/>
  <c r="O6088" i="5"/>
  <c r="O6084" i="5"/>
  <c r="O6079" i="5"/>
  <c r="O6074" i="5"/>
  <c r="O6072" i="5"/>
  <c r="O6067" i="5"/>
  <c r="O6063" i="5"/>
  <c r="O6059" i="5"/>
  <c r="O6056" i="5"/>
  <c r="O6052" i="5"/>
  <c r="O6048" i="5"/>
  <c r="O6044" i="5"/>
  <c r="O6039" i="5"/>
  <c r="O6034" i="5"/>
  <c r="O6031" i="5"/>
  <c r="O6028" i="5"/>
  <c r="O6023" i="5"/>
  <c r="O6018" i="5"/>
  <c r="O6016" i="5"/>
  <c r="O6012" i="5"/>
  <c r="O6007" i="5"/>
  <c r="O6002" i="5"/>
  <c r="O6000" i="5"/>
  <c r="O5996" i="5"/>
  <c r="O5991" i="5"/>
  <c r="O5989" i="5"/>
  <c r="O5985" i="5"/>
  <c r="O5986" i="5"/>
  <c r="O5981" i="5"/>
  <c r="O5977" i="5"/>
  <c r="O5966" i="5"/>
  <c r="O5963" i="5"/>
  <c r="O5958" i="5"/>
  <c r="O5956" i="5"/>
  <c r="O5950" i="5"/>
  <c r="O5946" i="5"/>
  <c r="O5942" i="5"/>
  <c r="O5939" i="5"/>
  <c r="O5935" i="5"/>
  <c r="O5930" i="5"/>
  <c r="O5928" i="5"/>
  <c r="O5923" i="5"/>
  <c r="O5920" i="5"/>
  <c r="O5914" i="5"/>
  <c r="O5910" i="5"/>
  <c r="O5907" i="5"/>
  <c r="O5902" i="5"/>
  <c r="O5899" i="5"/>
  <c r="O5894" i="5"/>
  <c r="O5892" i="5"/>
  <c r="O5886" i="5"/>
  <c r="O5882" i="5"/>
  <c r="O5878" i="5"/>
  <c r="O5875" i="5"/>
  <c r="O5871" i="5"/>
  <c r="O5866" i="5"/>
  <c r="O5864" i="5"/>
  <c r="O5860" i="5"/>
  <c r="O5854" i="5"/>
  <c r="O5851" i="5"/>
  <c r="O5848" i="5"/>
  <c r="O5844" i="5"/>
  <c r="O5839" i="5"/>
  <c r="O5834" i="5"/>
  <c r="O5832" i="5"/>
  <c r="O5827" i="5"/>
  <c r="O5823" i="5"/>
  <c r="O5819" i="5"/>
  <c r="O5816" i="5"/>
  <c r="O5812" i="5"/>
  <c r="O5808" i="5"/>
  <c r="O5803" i="5"/>
  <c r="O5799" i="5"/>
  <c r="O5794" i="5"/>
  <c r="O5791" i="5"/>
  <c r="O5789" i="5"/>
  <c r="O5785" i="5"/>
  <c r="O5781" i="5"/>
  <c r="O5777" i="5"/>
  <c r="O5773" i="5"/>
  <c r="O5769" i="5"/>
  <c r="O5765" i="5"/>
  <c r="O5761" i="5"/>
  <c r="O5757" i="5"/>
  <c r="O5753" i="5"/>
  <c r="O5749" i="5"/>
  <c r="O5745" i="5"/>
  <c r="O5741" i="5"/>
  <c r="O5731" i="5"/>
  <c r="O5728" i="5"/>
  <c r="O5722" i="5"/>
  <c r="O5718" i="5"/>
  <c r="O5715" i="5"/>
  <c r="O5710" i="5"/>
  <c r="O5707" i="5"/>
  <c r="O5702" i="5"/>
  <c r="O5700" i="5"/>
  <c r="O5694" i="5"/>
  <c r="O5690" i="5"/>
  <c r="O5686" i="5"/>
  <c r="O5683" i="5"/>
  <c r="O5680" i="5"/>
  <c r="O5676" i="5"/>
  <c r="O5671" i="5"/>
  <c r="O5666" i="5"/>
  <c r="O5663" i="5"/>
  <c r="O5660" i="5"/>
  <c r="O5655" i="5"/>
  <c r="O5650" i="5"/>
  <c r="O5648" i="5"/>
  <c r="O5644" i="5"/>
  <c r="O5639" i="5"/>
  <c r="O5634" i="5"/>
  <c r="O5632" i="5"/>
  <c r="O5628" i="5"/>
  <c r="O5623" i="5"/>
  <c r="O5618" i="5"/>
  <c r="O5614" i="5"/>
  <c r="O5613" i="5"/>
  <c r="O5609" i="5"/>
  <c r="O5605" i="5"/>
  <c r="O5601" i="5"/>
  <c r="O5597" i="5"/>
  <c r="O5593" i="5"/>
  <c r="O5589" i="5"/>
  <c r="O5585" i="5"/>
  <c r="O5581" i="5"/>
  <c r="O5577" i="5"/>
  <c r="O5573" i="5"/>
  <c r="O5569" i="5"/>
  <c r="O5565" i="5"/>
  <c r="O5561" i="5"/>
  <c r="O5557" i="5"/>
  <c r="O5553" i="5"/>
  <c r="O5544" i="5"/>
  <c r="O5539" i="5"/>
  <c r="O5536" i="5"/>
  <c r="O5530" i="5"/>
  <c r="O5526" i="5"/>
  <c r="O5523" i="5"/>
  <c r="O5518" i="5"/>
  <c r="O5515" i="5"/>
  <c r="O5510" i="5"/>
  <c r="O5508" i="5"/>
  <c r="O5502" i="5"/>
  <c r="O5498" i="5"/>
  <c r="O5494" i="5"/>
  <c r="O5491" i="5"/>
  <c r="O5487" i="5"/>
  <c r="O5483" i="5"/>
  <c r="O5479" i="5"/>
  <c r="O5474" i="5"/>
  <c r="O5471" i="5"/>
  <c r="O5468" i="5"/>
  <c r="O5463" i="5"/>
  <c r="O5458" i="5"/>
  <c r="O5456" i="5"/>
  <c r="O5452" i="5"/>
  <c r="O5447" i="5"/>
  <c r="O5442" i="5"/>
  <c r="O5440" i="5"/>
  <c r="O5436" i="5"/>
  <c r="O5433" i="5"/>
  <c r="O5429" i="5"/>
  <c r="O5430" i="5"/>
  <c r="O5425" i="5"/>
  <c r="O5421" i="5"/>
  <c r="O5417" i="5"/>
  <c r="O5413" i="5"/>
  <c r="O5409" i="5"/>
  <c r="O5405" i="5"/>
  <c r="O5401" i="5"/>
  <c r="O5397" i="5"/>
  <c r="O5393" i="5"/>
  <c r="O5389" i="5"/>
  <c r="O5385" i="5"/>
  <c r="O5374" i="5"/>
  <c r="O5370" i="5"/>
  <c r="O5366" i="5"/>
  <c r="O5363" i="5"/>
  <c r="O5359" i="5"/>
  <c r="O5354" i="5"/>
  <c r="O5352" i="5"/>
  <c r="O5347" i="5"/>
  <c r="O5344" i="5"/>
  <c r="O5338" i="5"/>
  <c r="O5334" i="5"/>
  <c r="O5331" i="5"/>
  <c r="O5326" i="5"/>
  <c r="O5322" i="5"/>
  <c r="O5319" i="5"/>
  <c r="O5315" i="5"/>
  <c r="O5310" i="5"/>
  <c r="O5309" i="5"/>
  <c r="O5305" i="5"/>
  <c r="O5301" i="5"/>
  <c r="O5295" i="5"/>
  <c r="O5292" i="5"/>
  <c r="O5288" i="5"/>
  <c r="O5284" i="5"/>
  <c r="O5280" i="5"/>
  <c r="O5276" i="5"/>
  <c r="O5272" i="5"/>
  <c r="O5268" i="5"/>
  <c r="O5264" i="5"/>
  <c r="O5261" i="5"/>
  <c r="O5254" i="5"/>
  <c r="O5251" i="5"/>
  <c r="O5246" i="5"/>
  <c r="O5245" i="5"/>
  <c r="O5241" i="5"/>
  <c r="O5235" i="5"/>
  <c r="O5230" i="5"/>
  <c r="O5226" i="5"/>
  <c r="O5225" i="5"/>
  <c r="O5219" i="5"/>
  <c r="O5214" i="5"/>
  <c r="O5211" i="5"/>
  <c r="O5209" i="5"/>
  <c r="O5203" i="5"/>
  <c r="O5198" i="5"/>
  <c r="O5197" i="5"/>
  <c r="O5193" i="5"/>
  <c r="O5187" i="5"/>
  <c r="O5184" i="5"/>
  <c r="O5180" i="5"/>
  <c r="O5176" i="5"/>
  <c r="O5172" i="5"/>
  <c r="O5168" i="5"/>
  <c r="O5164" i="5"/>
  <c r="O5160" i="5"/>
  <c r="O5156" i="5"/>
  <c r="O5152" i="5"/>
  <c r="O5148" i="5"/>
  <c r="O5144" i="5"/>
  <c r="O5140" i="5"/>
  <c r="O5136" i="5"/>
  <c r="O5132" i="5"/>
  <c r="O5128" i="5"/>
  <c r="O5124" i="5"/>
  <c r="O5117" i="5"/>
  <c r="O5118" i="5"/>
  <c r="O5110" i="5"/>
  <c r="O5106" i="5"/>
  <c r="O5103" i="5"/>
  <c r="O5098" i="5"/>
  <c r="O5094" i="5"/>
  <c r="O5093" i="5"/>
  <c r="O5087" i="5"/>
  <c r="O5083" i="5"/>
  <c r="O5079" i="5"/>
  <c r="O5077" i="5"/>
  <c r="O5073" i="5"/>
  <c r="O5069" i="5"/>
  <c r="O5054" i="5"/>
  <c r="O5049" i="5"/>
  <c r="O5043" i="5"/>
  <c r="O5037" i="5"/>
  <c r="O5033" i="5"/>
  <c r="O5027" i="5"/>
  <c r="O5022" i="5"/>
  <c r="O5020" i="5"/>
  <c r="O5016" i="5"/>
  <c r="O5012" i="5"/>
  <c r="O5005" i="5"/>
  <c r="O4998" i="5"/>
  <c r="O4991" i="5"/>
  <c r="O4986" i="5"/>
  <c r="O4977" i="5"/>
  <c r="O4970" i="5"/>
  <c r="O4966" i="5"/>
  <c r="O4962" i="5"/>
  <c r="O4959" i="5"/>
  <c r="O4955" i="5"/>
  <c r="O4950" i="5"/>
  <c r="O4949" i="5"/>
  <c r="O4943" i="5"/>
  <c r="O4938" i="5"/>
  <c r="O4935" i="5"/>
  <c r="O4933" i="5"/>
  <c r="O4929" i="5"/>
  <c r="O4923" i="5"/>
  <c r="O4918" i="5"/>
  <c r="O4917" i="5"/>
  <c r="O4911" i="5"/>
  <c r="O4907" i="5"/>
  <c r="O4903" i="5"/>
  <c r="O4901" i="5"/>
  <c r="O4897" i="5"/>
  <c r="O4893" i="5"/>
  <c r="O4887" i="5"/>
  <c r="O4882" i="5"/>
  <c r="O4880" i="5"/>
  <c r="O4876" i="5"/>
  <c r="O4870" i="5"/>
  <c r="O4869" i="5"/>
  <c r="O4864" i="5"/>
  <c r="O4860" i="5"/>
  <c r="O4854" i="5"/>
  <c r="O4853" i="5"/>
  <c r="O4848" i="5"/>
  <c r="O4844" i="5"/>
  <c r="O4840" i="5"/>
  <c r="O4835" i="5"/>
  <c r="O4831" i="5"/>
  <c r="O4827" i="5"/>
  <c r="O4823" i="5"/>
  <c r="O4819" i="5"/>
  <c r="O4815" i="5"/>
  <c r="O4811" i="5"/>
  <c r="O4807" i="5"/>
  <c r="O4803" i="5"/>
  <c r="O4799" i="5"/>
  <c r="O4795" i="5"/>
  <c r="O4791" i="5"/>
  <c r="O4787" i="5"/>
  <c r="O4778" i="5"/>
  <c r="O4777" i="5"/>
  <c r="O4772" i="5"/>
  <c r="O4768" i="5"/>
  <c r="O4764" i="5"/>
  <c r="O4758" i="5"/>
  <c r="O4757" i="5"/>
  <c r="O4752" i="5"/>
  <c r="O4748" i="5"/>
  <c r="O4742" i="5"/>
  <c r="O4741" i="5"/>
  <c r="O4736" i="5"/>
  <c r="O4732" i="5"/>
  <c r="O4726" i="5"/>
  <c r="O4722" i="5"/>
  <c r="O4721" i="5"/>
  <c r="O4717" i="5"/>
  <c r="O4712" i="5"/>
  <c r="O4706" i="5"/>
  <c r="O4705" i="5"/>
  <c r="O4701" i="5"/>
  <c r="O4696" i="5"/>
  <c r="O4690" i="5"/>
  <c r="O4689" i="5"/>
  <c r="O4685" i="5"/>
  <c r="O4680" i="5"/>
  <c r="O4674" i="5"/>
  <c r="O4673" i="5"/>
  <c r="O4669" i="5"/>
  <c r="O4664" i="5"/>
  <c r="O4658" i="5"/>
  <c r="O4657" i="5"/>
  <c r="O4651" i="5"/>
  <c r="O4647" i="5"/>
  <c r="O4643" i="5"/>
  <c r="O4639" i="5"/>
  <c r="O4635" i="5"/>
  <c r="O4631" i="5"/>
  <c r="O4627" i="5"/>
  <c r="O4623" i="5"/>
  <c r="O4619" i="5"/>
  <c r="O4615" i="5"/>
  <c r="O4611" i="5"/>
  <c r="O4607" i="5"/>
  <c r="O4603" i="5"/>
  <c r="O4599" i="5"/>
  <c r="O4595" i="5"/>
  <c r="O4591" i="5"/>
  <c r="O4585" i="5"/>
  <c r="O4580" i="5"/>
  <c r="O4574" i="5"/>
  <c r="O4570" i="5"/>
  <c r="O4569" i="5"/>
  <c r="O4564" i="5"/>
  <c r="O4558" i="5"/>
  <c r="O4554" i="5"/>
  <c r="O4553" i="5"/>
  <c r="O4548" i="5"/>
  <c r="O4542" i="5"/>
  <c r="O4538" i="5"/>
  <c r="O4537" i="5"/>
  <c r="O4532" i="5"/>
  <c r="O4526" i="5"/>
  <c r="O4524" i="5"/>
  <c r="O4518" i="5"/>
  <c r="O4517" i="5"/>
  <c r="O4512" i="5"/>
  <c r="O4508" i="5"/>
  <c r="O4502" i="5"/>
  <c r="O4501" i="5"/>
  <c r="O4496" i="5"/>
  <c r="O4492" i="5"/>
  <c r="O4486" i="5"/>
  <c r="O4485" i="5"/>
  <c r="O4480" i="5"/>
  <c r="O4476" i="5"/>
  <c r="O4472" i="5"/>
  <c r="O4467" i="5"/>
  <c r="O4463" i="5"/>
  <c r="O4459" i="5"/>
  <c r="O4455" i="5"/>
  <c r="O4451" i="5"/>
  <c r="O4447" i="5"/>
  <c r="O4439" i="5"/>
  <c r="O4435" i="5"/>
  <c r="O4431" i="5"/>
  <c r="O4423" i="5"/>
  <c r="O4419" i="5"/>
  <c r="O4415" i="5"/>
  <c r="O4411" i="5"/>
  <c r="O4404" i="5"/>
  <c r="O4398" i="5"/>
  <c r="O4394" i="5"/>
  <c r="O4393" i="5"/>
  <c r="O4386" i="5"/>
  <c r="O4382" i="5"/>
  <c r="O4378" i="5"/>
  <c r="O4374" i="5"/>
  <c r="O4370" i="5"/>
  <c r="O4366" i="5"/>
  <c r="O4362" i="5"/>
  <c r="O4358" i="5"/>
  <c r="O4355" i="5"/>
  <c r="O4351" i="5"/>
  <c r="O4348" i="5"/>
  <c r="O4349" i="5"/>
  <c r="O4344" i="5"/>
  <c r="O4340" i="5"/>
  <c r="O4336" i="5"/>
  <c r="O4332" i="5"/>
  <c r="O4328" i="5"/>
  <c r="O4324" i="5"/>
  <c r="O4320" i="5"/>
  <c r="O4310" i="5"/>
  <c r="O4309" i="5"/>
  <c r="O4302" i="5"/>
  <c r="O4301" i="5"/>
  <c r="O4294" i="5"/>
  <c r="O4293" i="5"/>
  <c r="O4289" i="5"/>
  <c r="O4290" i="5"/>
  <c r="O4282" i="5"/>
  <c r="O4281" i="5"/>
  <c r="O4274" i="5"/>
  <c r="O4273" i="5"/>
  <c r="O4266" i="5"/>
  <c r="O4265" i="5"/>
  <c r="O4259" i="5"/>
  <c r="O4255" i="5"/>
  <c r="O4251" i="5"/>
  <c r="O4247" i="5"/>
  <c r="O4243" i="5"/>
  <c r="O4239" i="5"/>
  <c r="O4235" i="5"/>
  <c r="O4231" i="5"/>
  <c r="O4222" i="5"/>
  <c r="O4221" i="5"/>
  <c r="O4214" i="5"/>
  <c r="O4213" i="5"/>
  <c r="O4206" i="5"/>
  <c r="O4202" i="5"/>
  <c r="O4201" i="5"/>
  <c r="O4194" i="5"/>
  <c r="O4193" i="5"/>
  <c r="O4186" i="5"/>
  <c r="O4185" i="5"/>
  <c r="O4178" i="5"/>
  <c r="O4177" i="5"/>
  <c r="O4171" i="5"/>
  <c r="O4168" i="5"/>
  <c r="O4164" i="5"/>
  <c r="O4160" i="5"/>
  <c r="O4156" i="5"/>
  <c r="O4152" i="5"/>
  <c r="O4142" i="5"/>
  <c r="O4141" i="5"/>
  <c r="O4134" i="5"/>
  <c r="O4133" i="5"/>
  <c r="O4126" i="5"/>
  <c r="O4125" i="5"/>
  <c r="O4118" i="5"/>
  <c r="O4114" i="5"/>
  <c r="O4113" i="5"/>
  <c r="O4106" i="5"/>
  <c r="O4103" i="5"/>
  <c r="O4099" i="5"/>
  <c r="O4095" i="5"/>
  <c r="O4092" i="5"/>
  <c r="O4088" i="5"/>
  <c r="O4084" i="5"/>
  <c r="O4080" i="5"/>
  <c r="O4076" i="5"/>
  <c r="O4072" i="5"/>
  <c r="O4068" i="5"/>
  <c r="O4064" i="5"/>
  <c r="O4054" i="5"/>
  <c r="O4053" i="5"/>
  <c r="O4046" i="5"/>
  <c r="O4045" i="5"/>
  <c r="O4038" i="5"/>
  <c r="O4037" i="5"/>
  <c r="O4030" i="5"/>
  <c r="O4026" i="5"/>
  <c r="O4025" i="5"/>
  <c r="O4018" i="5"/>
  <c r="O4017" i="5"/>
  <c r="O4010" i="5"/>
  <c r="O4009" i="5"/>
  <c r="O4002" i="5"/>
  <c r="O4001" i="5"/>
  <c r="O3995" i="5"/>
  <c r="O3991" i="5"/>
  <c r="O3987" i="5"/>
  <c r="O3983" i="5"/>
  <c r="O3979" i="5"/>
  <c r="O3815" i="5"/>
  <c r="O3679" i="5"/>
  <c r="O3559" i="5"/>
  <c r="O3439" i="5"/>
  <c r="O3263" i="5"/>
  <c r="O3175" i="5"/>
  <c r="O3087" i="5"/>
  <c r="O2919" i="5"/>
  <c r="O2413" i="5"/>
  <c r="O2380" i="5"/>
  <c r="O2323" i="5"/>
  <c r="O2291" i="5"/>
  <c r="O2259" i="5"/>
  <c r="O2227" i="5"/>
  <c r="O1586" i="5"/>
  <c r="O1589" i="5"/>
  <c r="O2196" i="5"/>
  <c r="O2164" i="5"/>
  <c r="O2145" i="5"/>
  <c r="O2116" i="5"/>
  <c r="O2105" i="5"/>
  <c r="O1880" i="5"/>
  <c r="O1877" i="5"/>
  <c r="O1840" i="5"/>
  <c r="O1837" i="5"/>
  <c r="O1800" i="5"/>
  <c r="O1796" i="5"/>
  <c r="O1754" i="5"/>
  <c r="O1750" i="5"/>
  <c r="O1749" i="5"/>
  <c r="O1707" i="5"/>
  <c r="O1704" i="5"/>
  <c r="O1661" i="5"/>
  <c r="O1656" i="5"/>
  <c r="O8385" i="5"/>
  <c r="O8378" i="5"/>
  <c r="O8370" i="5"/>
  <c r="O8369" i="5"/>
  <c r="O8362" i="5"/>
  <c r="O8354" i="5"/>
  <c r="O8353" i="5"/>
  <c r="O8346" i="5"/>
  <c r="O8338" i="5"/>
  <c r="O8337" i="5"/>
  <c r="O8330" i="5"/>
  <c r="O8322" i="5"/>
  <c r="O8321" i="5"/>
  <c r="O697" i="5"/>
  <c r="O651" i="5"/>
  <c r="O617" i="5"/>
  <c r="O521" i="5"/>
  <c r="O475" i="5"/>
  <c r="O464" i="5"/>
  <c r="O428" i="5"/>
  <c r="O417" i="5"/>
  <c r="O369" i="5"/>
  <c r="O324" i="5"/>
  <c r="O276" i="5"/>
  <c r="O268" i="5"/>
  <c r="O164" i="5"/>
  <c r="O1365" i="5"/>
  <c r="O1356" i="5"/>
  <c r="O1311" i="5"/>
  <c r="O1305" i="5"/>
  <c r="O1263" i="5"/>
  <c r="O1221" i="5"/>
  <c r="O1213" i="5"/>
  <c r="O1175" i="5"/>
  <c r="O1120" i="5"/>
  <c r="O1109" i="5"/>
  <c r="O1069" i="5"/>
  <c r="O1031" i="5"/>
  <c r="O1025" i="5"/>
  <c r="O1016" i="5"/>
  <c r="O936" i="5"/>
  <c r="O927" i="5"/>
  <c r="O921" i="5"/>
  <c r="O773" i="5"/>
  <c r="O763" i="5"/>
  <c r="O726" i="5"/>
  <c r="O700" i="5"/>
  <c r="O689" i="5"/>
  <c r="O660" i="5"/>
  <c r="O649" i="5"/>
  <c r="O612" i="5"/>
  <c r="O564" i="5"/>
  <c r="O514" i="5"/>
  <c r="O466" i="5"/>
  <c r="O380" i="5"/>
  <c r="O373" i="5"/>
  <c r="O260" i="5"/>
  <c r="O228" i="5"/>
  <c r="O167" i="5"/>
  <c r="O134" i="5"/>
  <c r="O128" i="5"/>
  <c r="O92" i="5"/>
  <c r="O1012" i="5"/>
  <c r="O704" i="5"/>
  <c r="O1496" i="5"/>
  <c r="O1492" i="5"/>
  <c r="O1487" i="5"/>
  <c r="O1485" i="5"/>
  <c r="O1479" i="5"/>
  <c r="O1451" i="5"/>
  <c r="O1447" i="5"/>
  <c r="O1445" i="5"/>
  <c r="O1440" i="5"/>
  <c r="O1410" i="5"/>
  <c r="O1406" i="5"/>
  <c r="O1402" i="5"/>
  <c r="O1398" i="5"/>
  <c r="O1358" i="5"/>
  <c r="O1350" i="5"/>
  <c r="O1314" i="5"/>
  <c r="O1306" i="5"/>
  <c r="O1298" i="5"/>
  <c r="O1259" i="5"/>
  <c r="O1255" i="5"/>
  <c r="O1222" i="5"/>
  <c r="O1214" i="5"/>
  <c r="O1206" i="5"/>
  <c r="O1166" i="5"/>
  <c r="O1158" i="5"/>
  <c r="O1127" i="5"/>
  <c r="O1116" i="5"/>
  <c r="O1111" i="5"/>
  <c r="O1105" i="5"/>
  <c r="O1070" i="5"/>
  <c r="O1062" i="5"/>
  <c r="O1019" i="5"/>
  <c r="O1013" i="5"/>
  <c r="O977" i="5"/>
  <c r="O968" i="5"/>
  <c r="O931" i="5"/>
  <c r="O917" i="5"/>
  <c r="O855" i="5"/>
  <c r="O810" i="5"/>
  <c r="O802" i="5"/>
  <c r="O767" i="5"/>
  <c r="O760" i="5"/>
  <c r="O739" i="5"/>
  <c r="O733" i="5"/>
  <c r="O725" i="5"/>
  <c r="O705" i="5"/>
  <c r="O690" i="5"/>
  <c r="O664" i="5"/>
  <c r="O657" i="5"/>
  <c r="O559" i="5"/>
  <c r="O522" i="5"/>
  <c r="O472" i="5"/>
  <c r="O425" i="5"/>
  <c r="O316" i="5"/>
  <c r="O262" i="5"/>
  <c r="O241" i="5"/>
  <c r="O237" i="5"/>
  <c r="O122" i="5"/>
  <c r="O83" i="5"/>
  <c r="O89" i="5"/>
  <c r="O1498" i="5"/>
  <c r="O1922" i="5"/>
  <c r="O2114" i="5"/>
  <c r="O2242" i="5"/>
  <c r="O2330" i="5"/>
  <c r="O2402" i="5"/>
  <c r="O2518" i="5"/>
  <c r="O2684" i="5"/>
  <c r="O3469" i="5"/>
  <c r="O4317" i="5"/>
  <c r="O6230" i="5"/>
  <c r="O6658" i="5"/>
  <c r="O6962" i="5"/>
  <c r="O8352" i="5"/>
  <c r="O2785" i="5"/>
  <c r="O3413" i="5"/>
  <c r="O3965" i="5"/>
  <c r="O4229" i="5"/>
  <c r="O7342" i="5"/>
  <c r="O8342" i="5"/>
  <c r="O3645" i="5"/>
  <c r="O8320" i="5"/>
  <c r="O8381" i="5"/>
  <c r="O2146" i="5"/>
  <c r="O3029" i="5"/>
  <c r="O3589" i="5"/>
  <c r="O7502" i="5"/>
  <c r="O8379" i="5"/>
  <c r="O94" i="5"/>
  <c r="O6166" i="5"/>
  <c r="O5610" i="5"/>
  <c r="O5058" i="5"/>
  <c r="O4406" i="5"/>
  <c r="O3746" i="5"/>
  <c r="O3066" i="5"/>
  <c r="O2354" i="5"/>
  <c r="O129" i="5"/>
  <c r="O2306" i="5"/>
  <c r="O1801" i="5"/>
  <c r="O1366" i="5"/>
  <c r="O978" i="5"/>
  <c r="O258" i="5"/>
  <c r="O1360" i="5"/>
  <c r="O3947" i="5"/>
  <c r="O3943" i="5"/>
  <c r="O3939" i="5"/>
  <c r="O3932" i="5"/>
  <c r="O3925" i="5"/>
  <c r="O3918" i="5"/>
  <c r="O3917" i="5"/>
  <c r="O3905" i="5"/>
  <c r="O3897" i="5"/>
  <c r="O3889" i="5"/>
  <c r="O3881" i="5"/>
  <c r="O3875" i="5"/>
  <c r="O3867" i="5"/>
  <c r="O3859" i="5"/>
  <c r="O3851" i="5"/>
  <c r="O3844" i="5"/>
  <c r="O3840" i="5"/>
  <c r="O3836" i="5"/>
  <c r="O3832" i="5"/>
  <c r="O3828" i="5"/>
  <c r="O3824" i="5"/>
  <c r="O3820" i="5"/>
  <c r="O3816" i="5"/>
  <c r="O3809" i="5"/>
  <c r="O3801" i="5"/>
  <c r="O3793" i="5"/>
  <c r="O3787" i="5"/>
  <c r="O3779" i="5"/>
  <c r="O3771" i="5"/>
  <c r="O3763" i="5"/>
  <c r="O3756" i="5"/>
  <c r="O3752" i="5"/>
  <c r="O3742" i="5"/>
  <c r="O3741" i="5"/>
  <c r="O3729" i="5"/>
  <c r="O3721" i="5"/>
  <c r="O3713" i="5"/>
  <c r="O3705" i="5"/>
  <c r="O3699" i="5"/>
  <c r="O3691" i="5"/>
  <c r="O3684" i="5"/>
  <c r="O3680" i="5"/>
  <c r="O3670" i="5"/>
  <c r="O3669" i="5"/>
  <c r="O3662" i="5"/>
  <c r="O3661" i="5"/>
  <c r="O3654" i="5"/>
  <c r="O3653" i="5"/>
  <c r="O3641" i="5"/>
  <c r="O3633" i="5"/>
  <c r="O3625" i="5"/>
  <c r="O3619" i="5"/>
  <c r="O3611" i="5"/>
  <c r="O3603" i="5"/>
  <c r="O3595" i="5"/>
  <c r="O3588" i="5"/>
  <c r="O3584" i="5"/>
  <c r="O3580" i="5"/>
  <c r="O3576" i="5"/>
  <c r="O3572" i="5"/>
  <c r="O3568" i="5"/>
  <c r="O3564" i="5"/>
  <c r="O3560" i="5"/>
  <c r="O3550" i="5"/>
  <c r="O3549" i="5"/>
  <c r="O3542" i="5"/>
  <c r="O3541" i="5"/>
  <c r="O3534" i="5"/>
  <c r="O3533" i="5"/>
  <c r="O3521" i="5"/>
  <c r="O3513" i="5"/>
  <c r="O3505" i="5"/>
  <c r="O3498" i="5"/>
  <c r="O3491" i="5"/>
  <c r="O3483" i="5"/>
  <c r="O3475" i="5"/>
  <c r="O3468" i="5"/>
  <c r="O3464" i="5"/>
  <c r="O3460" i="5"/>
  <c r="O3456" i="5"/>
  <c r="O3452" i="5"/>
  <c r="O3448" i="5"/>
  <c r="O3444" i="5"/>
  <c r="O3440" i="5"/>
  <c r="O3433" i="5"/>
  <c r="O3426" i="5"/>
  <c r="O3425" i="5"/>
  <c r="O3418" i="5"/>
  <c r="O3417" i="5"/>
  <c r="O3411" i="5"/>
  <c r="O3403" i="5"/>
  <c r="O3395" i="5"/>
  <c r="O3387" i="5"/>
  <c r="O3380" i="5"/>
  <c r="O3376" i="5"/>
  <c r="O3366" i="5"/>
  <c r="O3365" i="5"/>
  <c r="O3353" i="5"/>
  <c r="O3345" i="5"/>
  <c r="O3337" i="5"/>
  <c r="O3329" i="5"/>
  <c r="O3323" i="5"/>
  <c r="O3315" i="5"/>
  <c r="O3307" i="5"/>
  <c r="O3299" i="5"/>
  <c r="O3292" i="5"/>
  <c r="O3288" i="5"/>
  <c r="O3284" i="5"/>
  <c r="O3280" i="5"/>
  <c r="O3276" i="5"/>
  <c r="O3272" i="5"/>
  <c r="O3268" i="5"/>
  <c r="O3264" i="5"/>
  <c r="O3249" i="5"/>
  <c r="O3241" i="5"/>
  <c r="O3235" i="5"/>
  <c r="O3227" i="5"/>
  <c r="O3219" i="5"/>
  <c r="O3211" i="5"/>
  <c r="O3204" i="5"/>
  <c r="O3200" i="5"/>
  <c r="O3196" i="5"/>
  <c r="O3192" i="5"/>
  <c r="O3188" i="5"/>
  <c r="O3184" i="5"/>
  <c r="O3180" i="5"/>
  <c r="O3176" i="5"/>
  <c r="O3166" i="5"/>
  <c r="O3165" i="5"/>
  <c r="O3158" i="5"/>
  <c r="O3157" i="5"/>
  <c r="O3150" i="5"/>
  <c r="O3149" i="5"/>
  <c r="O3137" i="5"/>
  <c r="O3131" i="5"/>
  <c r="O3123" i="5"/>
  <c r="O3116" i="5"/>
  <c r="O3112" i="5"/>
  <c r="O3108" i="5"/>
  <c r="O3104" i="5"/>
  <c r="O3100" i="5"/>
  <c r="O3096" i="5"/>
  <c r="O3092" i="5"/>
  <c r="O3088" i="5"/>
  <c r="O3078" i="5"/>
  <c r="O3077" i="5"/>
  <c r="O3065" i="5"/>
  <c r="O3059" i="5"/>
  <c r="O3051" i="5"/>
  <c r="O3043" i="5"/>
  <c r="O3035" i="5"/>
  <c r="O3028" i="5"/>
  <c r="O3024" i="5"/>
  <c r="O3020" i="5"/>
  <c r="O3016" i="5"/>
  <c r="O3012" i="5"/>
  <c r="O3008" i="5"/>
  <c r="O2998" i="5"/>
  <c r="O2997" i="5"/>
  <c r="O2990" i="5"/>
  <c r="O2989" i="5"/>
  <c r="O2982" i="5"/>
  <c r="O2981" i="5"/>
  <c r="O2974" i="5"/>
  <c r="O2970" i="5"/>
  <c r="O2969" i="5"/>
  <c r="O2962" i="5"/>
  <c r="O2959" i="5"/>
  <c r="O2955" i="5"/>
  <c r="O2948" i="5"/>
  <c r="O2944" i="5"/>
  <c r="O2940" i="5"/>
  <c r="O2936" i="5"/>
  <c r="O2932" i="5"/>
  <c r="O2928" i="5"/>
  <c r="O2924" i="5"/>
  <c r="O2920" i="5"/>
  <c r="O2910" i="5"/>
  <c r="O2909" i="5"/>
  <c r="O2902" i="5"/>
  <c r="O2901" i="5"/>
  <c r="O2888" i="5"/>
  <c r="O2884" i="5"/>
  <c r="O2878" i="5"/>
  <c r="O2877" i="5"/>
  <c r="O2873" i="5"/>
  <c r="O2869" i="5"/>
  <c r="O2864" i="5"/>
  <c r="O2858" i="5"/>
  <c r="O2857" i="5"/>
  <c r="O2853" i="5"/>
  <c r="O2843" i="5"/>
  <c r="O2839" i="5"/>
  <c r="O2835" i="5"/>
  <c r="O2831" i="5"/>
  <c r="O2820" i="5"/>
  <c r="O2814" i="5"/>
  <c r="O2813" i="5"/>
  <c r="O2809" i="5"/>
  <c r="O2805" i="5"/>
  <c r="O2800" i="5"/>
  <c r="O2794" i="5"/>
  <c r="O2793" i="5"/>
  <c r="O2789" i="5"/>
  <c r="O2779" i="5"/>
  <c r="O2775" i="5"/>
  <c r="O2771" i="5"/>
  <c r="O2767" i="5"/>
  <c r="O2756" i="5"/>
  <c r="O2750" i="5"/>
  <c r="O2749" i="5"/>
  <c r="O2745" i="5"/>
  <c r="O2741" i="5"/>
  <c r="O2736" i="5"/>
  <c r="O2730" i="5"/>
  <c r="O2729" i="5"/>
  <c r="O2725" i="5"/>
  <c r="O2715" i="5"/>
  <c r="O2711" i="5"/>
  <c r="O2707" i="5"/>
  <c r="O2703" i="5"/>
  <c r="O2692" i="5"/>
  <c r="O2686" i="5"/>
  <c r="O2682" i="5"/>
  <c r="O2681" i="5"/>
  <c r="O2677" i="5"/>
  <c r="O2672" i="5"/>
  <c r="O2666" i="5"/>
  <c r="O2663" i="5"/>
  <c r="O2659" i="5"/>
  <c r="O2651" i="5"/>
  <c r="O2647" i="5"/>
  <c r="O2643" i="5"/>
  <c r="O2636" i="5"/>
  <c r="O2630" i="5"/>
  <c r="O2621" i="5"/>
  <c r="O2616" i="5"/>
  <c r="O2612" i="5"/>
  <c r="O2606" i="5"/>
  <c r="O2602" i="5"/>
  <c r="O2601" i="5"/>
  <c r="O2597" i="5"/>
  <c r="O2592" i="5"/>
  <c r="O2586" i="5"/>
  <c r="O2583" i="5"/>
  <c r="O2579" i="5"/>
  <c r="O2571" i="5"/>
  <c r="O2567" i="5"/>
  <c r="O2563" i="5"/>
  <c r="O2556" i="5"/>
  <c r="O2550" i="5"/>
  <c r="O2546" i="5"/>
  <c r="O2545" i="5"/>
  <c r="O2536" i="5"/>
  <c r="O2532" i="5"/>
  <c r="O2526" i="5"/>
  <c r="O2525" i="5"/>
  <c r="O2521" i="5"/>
  <c r="O2517" i="5"/>
  <c r="O2512" i="5"/>
  <c r="O2506" i="5"/>
  <c r="O2505" i="5"/>
  <c r="O2501" i="5"/>
  <c r="O2482" i="5"/>
  <c r="O2481" i="5"/>
  <c r="O2477" i="5"/>
  <c r="O2473" i="5"/>
  <c r="O2468" i="5"/>
  <c r="O2463" i="5"/>
  <c r="O2459" i="5"/>
  <c r="O2455" i="5"/>
  <c r="O2448" i="5"/>
  <c r="O2440" i="5"/>
  <c r="O2434" i="5"/>
  <c r="O2430" i="5"/>
  <c r="O2429" i="5"/>
  <c r="O2420" i="5"/>
  <c r="O2414" i="5"/>
  <c r="O2411" i="5"/>
  <c r="O2409" i="5"/>
  <c r="O2391" i="5"/>
  <c r="O2388" i="5"/>
  <c r="O2384" i="5"/>
  <c r="O2381" i="5"/>
  <c r="O2377" i="5"/>
  <c r="O2359" i="5"/>
  <c r="O2356" i="5"/>
  <c r="O2352" i="5"/>
  <c r="O2349" i="5"/>
  <c r="O2345" i="5"/>
  <c r="O2327" i="5"/>
  <c r="O2324" i="5"/>
  <c r="O2320" i="5"/>
  <c r="O2317" i="5"/>
  <c r="O2313" i="5"/>
  <c r="O2295" i="5"/>
  <c r="O2292" i="5"/>
  <c r="O2288" i="5"/>
  <c r="O1629" i="5"/>
  <c r="O2285" i="5"/>
  <c r="O2281" i="5"/>
  <c r="O2263" i="5"/>
  <c r="O2260" i="5"/>
  <c r="O2256" i="5"/>
  <c r="O2253" i="5"/>
  <c r="O2249" i="5"/>
  <c r="O2231" i="5"/>
  <c r="O2228" i="5"/>
  <c r="O2224" i="5"/>
  <c r="O1582" i="5"/>
  <c r="O1587" i="5"/>
  <c r="O1584" i="5"/>
  <c r="O2207" i="5"/>
  <c r="O2204" i="5"/>
  <c r="O2200" i="5"/>
  <c r="O2197" i="5"/>
  <c r="O2193" i="5"/>
  <c r="O2175" i="5"/>
  <c r="O2172" i="5"/>
  <c r="O2168" i="5"/>
  <c r="O2165" i="5"/>
  <c r="O1535" i="5"/>
  <c r="O1547" i="5"/>
  <c r="O1540" i="5"/>
  <c r="O2099" i="5"/>
  <c r="O2060" i="5"/>
  <c r="O2056" i="5"/>
  <c r="O2027" i="5"/>
  <c r="O2023" i="5"/>
  <c r="O2020" i="5"/>
  <c r="O2016" i="5"/>
  <c r="O2013" i="5"/>
  <c r="O1977" i="5"/>
  <c r="O1931" i="5"/>
  <c r="O1927" i="5"/>
  <c r="O1924" i="5"/>
  <c r="O1921" i="5"/>
  <c r="O1888" i="5"/>
  <c r="O1885" i="5"/>
  <c r="O1881" i="5"/>
  <c r="O1845" i="5"/>
  <c r="O1841" i="5"/>
  <c r="O8318" i="5"/>
  <c r="O277" i="5"/>
  <c r="O371" i="5"/>
  <c r="O1364" i="5"/>
  <c r="O1357" i="5"/>
  <c r="O965" i="5"/>
  <c r="O926" i="5"/>
  <c r="O860" i="5"/>
  <c r="O809" i="5"/>
  <c r="O737" i="5"/>
  <c r="O729" i="5"/>
  <c r="O701" i="5"/>
  <c r="O687" i="5"/>
  <c r="O611" i="5"/>
  <c r="O565" i="5"/>
  <c r="O553" i="5"/>
  <c r="O516" i="5"/>
  <c r="O419" i="5"/>
  <c r="O381" i="5"/>
  <c r="O271" i="5"/>
  <c r="O261" i="5"/>
  <c r="O168" i="5"/>
  <c r="O135" i="5"/>
  <c r="O118" i="5"/>
  <c r="O222" i="5"/>
  <c r="O1500" i="5"/>
  <c r="O1497" i="5"/>
  <c r="O1493" i="5"/>
  <c r="O1488" i="5"/>
  <c r="O1483" i="5"/>
  <c r="O1452" i="5"/>
  <c r="O1441" i="5"/>
  <c r="O1408" i="5"/>
  <c r="O1401" i="5"/>
  <c r="O1351" i="5"/>
  <c r="O1317" i="5"/>
  <c r="O1301" i="5"/>
  <c r="O1260" i="5"/>
  <c r="O1256" i="5"/>
  <c r="O1223" i="5"/>
  <c r="O1215" i="5"/>
  <c r="O1167" i="5"/>
  <c r="O1128" i="5"/>
  <c r="O1117" i="5"/>
  <c r="O1112" i="5"/>
  <c r="O1071" i="5"/>
  <c r="O1065" i="5"/>
  <c r="O1060" i="5"/>
  <c r="O1028" i="5"/>
  <c r="O1020" i="5"/>
  <c r="O1011" i="5"/>
  <c r="O974" i="5"/>
  <c r="O966" i="5"/>
  <c r="O924" i="5"/>
  <c r="O864" i="5"/>
  <c r="O813" i="5"/>
  <c r="O803" i="5"/>
  <c r="O769" i="5"/>
  <c r="O761" i="5"/>
  <c r="O741" i="5"/>
  <c r="O731" i="5"/>
  <c r="O692" i="5"/>
  <c r="O655" i="5"/>
  <c r="O569" i="5"/>
  <c r="O561" i="5"/>
  <c r="O470" i="5"/>
  <c r="O423" i="5"/>
  <c r="O374" i="5"/>
  <c r="O278" i="5"/>
  <c r="O263" i="5"/>
  <c r="O234" i="5"/>
  <c r="O223" i="5"/>
  <c r="O159" i="5"/>
  <c r="O138" i="5"/>
  <c r="O123" i="5"/>
  <c r="O95" i="5"/>
  <c r="O84" i="5"/>
  <c r="O98" i="5"/>
  <c r="O1593" i="5"/>
  <c r="O121" i="5"/>
  <c r="O1542" i="5"/>
  <c r="O1978" i="5"/>
  <c r="O2170" i="5"/>
  <c r="O2266" i="5"/>
  <c r="O2346" i="5"/>
  <c r="O2432" i="5"/>
  <c r="O2540" i="5"/>
  <c r="O2870" i="5"/>
  <c r="O3757" i="5"/>
  <c r="O4724" i="5"/>
  <c r="O6294" i="5"/>
  <c r="O6722" i="5"/>
  <c r="O7026" i="5"/>
  <c r="O8349" i="5"/>
  <c r="O2806" i="5"/>
  <c r="O3701" i="5"/>
  <c r="O3997" i="5"/>
  <c r="O4261" i="5"/>
  <c r="O8326" i="5"/>
  <c r="O8347" i="5"/>
  <c r="O3877" i="5"/>
  <c r="O8358" i="5"/>
  <c r="O1882" i="5"/>
  <c r="O2721" i="5"/>
  <c r="O3141" i="5"/>
  <c r="O3845" i="5"/>
  <c r="O8331" i="5"/>
  <c r="M8391" i="5"/>
  <c r="O8391" i="5"/>
  <c r="L8391" i="5" s="1"/>
  <c r="N8391" i="5" s="1"/>
  <c r="O130" i="5"/>
  <c r="O6106" i="5"/>
  <c r="O5546" i="5"/>
  <c r="O5006" i="5"/>
  <c r="O4354" i="5"/>
  <c r="O3682" i="5"/>
  <c r="O2958" i="5"/>
  <c r="O2350" i="5"/>
  <c r="O818" i="5"/>
  <c r="O106" i="5"/>
  <c r="O3293" i="5"/>
  <c r="O2497" i="5"/>
  <c r="O2274" i="5"/>
  <c r="O1745" i="5"/>
  <c r="O1362" i="5"/>
  <c r="O566" i="5"/>
  <c r="O114" i="5"/>
  <c r="O1705" i="5"/>
  <c r="O3975" i="5"/>
  <c r="O3971" i="5"/>
  <c r="O3967" i="5"/>
  <c r="O3964" i="5"/>
  <c r="O3960" i="5"/>
  <c r="O3956" i="5"/>
  <c r="O3952" i="5"/>
  <c r="O3948" i="5"/>
  <c r="O3940" i="5"/>
  <c r="O3929" i="5"/>
  <c r="O3922" i="5"/>
  <c r="O3921" i="5"/>
  <c r="O3914" i="5"/>
  <c r="O3913" i="5"/>
  <c r="O3907" i="5"/>
  <c r="O3903" i="5"/>
  <c r="O3899" i="5"/>
  <c r="O3895" i="5"/>
  <c r="O3891" i="5"/>
  <c r="O3887" i="5"/>
  <c r="O3883" i="5"/>
  <c r="O3879" i="5"/>
  <c r="O3876" i="5"/>
  <c r="O3872" i="5"/>
  <c r="O3868" i="5"/>
  <c r="O3864" i="5"/>
  <c r="O3860" i="5"/>
  <c r="O3856" i="5"/>
  <c r="O3852" i="5"/>
  <c r="O3848" i="5"/>
  <c r="O3838" i="5"/>
  <c r="O3837" i="5"/>
  <c r="O3830" i="5"/>
  <c r="O3829" i="5"/>
  <c r="O3822" i="5"/>
  <c r="O3821" i="5"/>
  <c r="O3814" i="5"/>
  <c r="O3811" i="5"/>
  <c r="O3807" i="5"/>
  <c r="O3803" i="5"/>
  <c r="O3799" i="5"/>
  <c r="O3795" i="5"/>
  <c r="O3791" i="5"/>
  <c r="O3788" i="5"/>
  <c r="O3784" i="5"/>
  <c r="O3780" i="5"/>
  <c r="O3776" i="5"/>
  <c r="O3772" i="5"/>
  <c r="O3768" i="5"/>
  <c r="O3764" i="5"/>
  <c r="O3760" i="5"/>
  <c r="O3750" i="5"/>
  <c r="O3749" i="5"/>
  <c r="O3745" i="5"/>
  <c r="O3738" i="5"/>
  <c r="O3737" i="5"/>
  <c r="O3731" i="5"/>
  <c r="O3727" i="5"/>
  <c r="O3723" i="5"/>
  <c r="O3719" i="5"/>
  <c r="O3715" i="5"/>
  <c r="O3711" i="5"/>
  <c r="O3707" i="5"/>
  <c r="O3703" i="5"/>
  <c r="O3700" i="5"/>
  <c r="O3696" i="5"/>
  <c r="O3692" i="5"/>
  <c r="O3688" i="5"/>
  <c r="O3678" i="5"/>
  <c r="O3674" i="5"/>
  <c r="O3673" i="5"/>
  <c r="O3666" i="5"/>
  <c r="O3665" i="5"/>
  <c r="O3658" i="5"/>
  <c r="O3657" i="5"/>
  <c r="O3650" i="5"/>
  <c r="O3649" i="5"/>
  <c r="O3643" i="5"/>
  <c r="O3639" i="5"/>
  <c r="O3635" i="5"/>
  <c r="O3631" i="5"/>
  <c r="O3627" i="5"/>
  <c r="O3623" i="5"/>
  <c r="O3620" i="5"/>
  <c r="O3616" i="5"/>
  <c r="O3612" i="5"/>
  <c r="O3608" i="5"/>
  <c r="O3604" i="5"/>
  <c r="O3600" i="5"/>
  <c r="O3596" i="5"/>
  <c r="O3592" i="5"/>
  <c r="O3582" i="5"/>
  <c r="O3581" i="5"/>
  <c r="O3574" i="5"/>
  <c r="O3573" i="5"/>
  <c r="O3566" i="5"/>
  <c r="O3565" i="5"/>
  <c r="O3558" i="5"/>
  <c r="O3554" i="5"/>
  <c r="O3553" i="5"/>
  <c r="O3546" i="5"/>
  <c r="O3545" i="5"/>
  <c r="O3538" i="5"/>
  <c r="O3537" i="5"/>
  <c r="O3530" i="5"/>
  <c r="O3529" i="5"/>
  <c r="O3523" i="5"/>
  <c r="O3519" i="5"/>
  <c r="O3515" i="5"/>
  <c r="O3511" i="5"/>
  <c r="O3507" i="5"/>
  <c r="O3503" i="5"/>
  <c r="O3499" i="5"/>
  <c r="O3496" i="5"/>
  <c r="O3492" i="5"/>
  <c r="O3488" i="5"/>
  <c r="O3484" i="5"/>
  <c r="O3480" i="5"/>
  <c r="O3476" i="5"/>
  <c r="O3472" i="5"/>
  <c r="O3462" i="5"/>
  <c r="O3461" i="5"/>
  <c r="O3454" i="5"/>
  <c r="O3453" i="5"/>
  <c r="O3446" i="5"/>
  <c r="O3445" i="5"/>
  <c r="O3438" i="5"/>
  <c r="O3431" i="5"/>
  <c r="O3423" i="5"/>
  <c r="O3415" i="5"/>
  <c r="O3412" i="5"/>
  <c r="O3404" i="5"/>
  <c r="O3400" i="5"/>
  <c r="O3396" i="5"/>
  <c r="O3392" i="5"/>
  <c r="O3388" i="5"/>
  <c r="O3384" i="5"/>
  <c r="O3374" i="5"/>
  <c r="O3373" i="5"/>
  <c r="O3369" i="5"/>
  <c r="O3362" i="5"/>
  <c r="O3361" i="5"/>
  <c r="O3355" i="5"/>
  <c r="O3351" i="5"/>
  <c r="O3347" i="5"/>
  <c r="O3343" i="5"/>
  <c r="O3339" i="5"/>
  <c r="O3335" i="5"/>
  <c r="O3331" i="5"/>
  <c r="O3327" i="5"/>
  <c r="O3324" i="5"/>
  <c r="O3320" i="5"/>
  <c r="O3316" i="5"/>
  <c r="O3312" i="5"/>
  <c r="O3308" i="5"/>
  <c r="O3304" i="5"/>
  <c r="O3300" i="5"/>
  <c r="O3296" i="5"/>
  <c r="O3286" i="5"/>
  <c r="O3285" i="5"/>
  <c r="O3278" i="5"/>
  <c r="O3277" i="5"/>
  <c r="O3270" i="5"/>
  <c r="O3269" i="5"/>
  <c r="O3262" i="5"/>
  <c r="O3258" i="5"/>
  <c r="O3255" i="5"/>
  <c r="O3251" i="5"/>
  <c r="O3247" i="5"/>
  <c r="O3243" i="5"/>
  <c r="O3239" i="5"/>
  <c r="O3236" i="5"/>
  <c r="O3232" i="5"/>
  <c r="O3228" i="5"/>
  <c r="O3224" i="5"/>
  <c r="O3220" i="5"/>
  <c r="O3216" i="5"/>
  <c r="O3212" i="5"/>
  <c r="O3208" i="5"/>
  <c r="O3198" i="5"/>
  <c r="O3197" i="5"/>
  <c r="O3190" i="5"/>
  <c r="O3189" i="5"/>
  <c r="O3182" i="5"/>
  <c r="O3181" i="5"/>
  <c r="O3174" i="5"/>
  <c r="O3170" i="5"/>
  <c r="O3169" i="5"/>
  <c r="O3162" i="5"/>
  <c r="O3161" i="5"/>
  <c r="O3154" i="5"/>
  <c r="O3153" i="5"/>
  <c r="O3146" i="5"/>
  <c r="O3145" i="5"/>
  <c r="O3139" i="5"/>
  <c r="O3135" i="5"/>
  <c r="O3132" i="5"/>
  <c r="O3128" i="5"/>
  <c r="O3124" i="5"/>
  <c r="O3120" i="5"/>
  <c r="O3110" i="5"/>
  <c r="O3109" i="5"/>
  <c r="O3102" i="5"/>
  <c r="O3101" i="5"/>
  <c r="O3094" i="5"/>
  <c r="O3093" i="5"/>
  <c r="O3086" i="5"/>
  <c r="O3082" i="5"/>
  <c r="O3081" i="5"/>
  <c r="O3074" i="5"/>
  <c r="O3073" i="5"/>
  <c r="O3067" i="5"/>
  <c r="O3063" i="5"/>
  <c r="O3060" i="5"/>
  <c r="O3056" i="5"/>
  <c r="O3052" i="5"/>
  <c r="O3048" i="5"/>
  <c r="O3044" i="5"/>
  <c r="O3040" i="5"/>
  <c r="O3036" i="5"/>
  <c r="O3032" i="5"/>
  <c r="O3022" i="5"/>
  <c r="O3021" i="5"/>
  <c r="O3014" i="5"/>
  <c r="O3013" i="5"/>
  <c r="O3006" i="5"/>
  <c r="O3005" i="5"/>
  <c r="O3001" i="5"/>
  <c r="O2994" i="5"/>
  <c r="O2993" i="5"/>
  <c r="O2986" i="5"/>
  <c r="O2985" i="5"/>
  <c r="O2978" i="5"/>
  <c r="O2977" i="5"/>
  <c r="O2967" i="5"/>
  <c r="O2963" i="5"/>
  <c r="O2956" i="5"/>
  <c r="O2942" i="5"/>
  <c r="O2941" i="5"/>
  <c r="O2934" i="5"/>
  <c r="O2933" i="5"/>
  <c r="O2926" i="5"/>
  <c r="O2925" i="5"/>
  <c r="O2918" i="5"/>
  <c r="O2914" i="5"/>
  <c r="O2913" i="5"/>
  <c r="O2906" i="5"/>
  <c r="O2905" i="5"/>
  <c r="O2898" i="5"/>
  <c r="O2897" i="5"/>
  <c r="O2891" i="5"/>
  <c r="O2889" i="5"/>
  <c r="O2885" i="5"/>
  <c r="O2880" i="5"/>
  <c r="O2874" i="5"/>
  <c r="O2871" i="5"/>
  <c r="O2867" i="5"/>
  <c r="O2863" i="5"/>
  <c r="O2859" i="5"/>
  <c r="O2855" i="5"/>
  <c r="O2851" i="5"/>
  <c r="O2844" i="5"/>
  <c r="O2838" i="5"/>
  <c r="O2834" i="5"/>
  <c r="O2833" i="5"/>
  <c r="O2829" i="5"/>
  <c r="O2825" i="5"/>
  <c r="O2821" i="5"/>
  <c r="O2816" i="5"/>
  <c r="O2810" i="5"/>
  <c r="O2807" i="5"/>
  <c r="O2803" i="5"/>
  <c r="O2799" i="5"/>
  <c r="O2795" i="5"/>
  <c r="O2791" i="5"/>
  <c r="O2787" i="5"/>
  <c r="O2780" i="5"/>
  <c r="O2774" i="5"/>
  <c r="O2770" i="5"/>
  <c r="O2769" i="5"/>
  <c r="O2765" i="5"/>
  <c r="O2761" i="5"/>
  <c r="O2757" i="5"/>
  <c r="O2752" i="5"/>
  <c r="O2746" i="5"/>
  <c r="O2743" i="5"/>
  <c r="O2739" i="5"/>
  <c r="O2735" i="5"/>
  <c r="O2731" i="5"/>
  <c r="O2727" i="5"/>
  <c r="O2723" i="5"/>
  <c r="O2716" i="5"/>
  <c r="O2710" i="5"/>
  <c r="O2706" i="5"/>
  <c r="O2705" i="5"/>
  <c r="O2701" i="5"/>
  <c r="O2696" i="5"/>
  <c r="O2693" i="5"/>
  <c r="O2688" i="5"/>
  <c r="O2683" i="5"/>
  <c r="O2679" i="5"/>
  <c r="O2675" i="5"/>
  <c r="O2671" i="5"/>
  <c r="O2667" i="5"/>
  <c r="O2658" i="5"/>
  <c r="O2657" i="5"/>
  <c r="O2652" i="5"/>
  <c r="O2646" i="5"/>
  <c r="O2642" i="5"/>
  <c r="O2638" i="5"/>
  <c r="O2637" i="5"/>
  <c r="O2632" i="5"/>
  <c r="O2628" i="5"/>
  <c r="O2624" i="5"/>
  <c r="O2618" i="5"/>
  <c r="O2617" i="5"/>
  <c r="O2613" i="5"/>
  <c r="O2608" i="5"/>
  <c r="O2603" i="5"/>
  <c r="O2599" i="5"/>
  <c r="O2595" i="5"/>
  <c r="O2591" i="5"/>
  <c r="O2587" i="5"/>
  <c r="O2578" i="5"/>
  <c r="O2577" i="5"/>
  <c r="O2572" i="5"/>
  <c r="O2566" i="5"/>
  <c r="O2562" i="5"/>
  <c r="O2558" i="5"/>
  <c r="O2557" i="5"/>
  <c r="O2552" i="5"/>
  <c r="O2548" i="5"/>
  <c r="O2542" i="5"/>
  <c r="O2538" i="5"/>
  <c r="O2537" i="5"/>
  <c r="O2533" i="5"/>
  <c r="O2528" i="5"/>
  <c r="O2522" i="5"/>
  <c r="O2519" i="5"/>
  <c r="O2511" i="5"/>
  <c r="O2507" i="5"/>
  <c r="O2503" i="5"/>
  <c r="O2499" i="5"/>
  <c r="O2492" i="5"/>
  <c r="O2488" i="5"/>
  <c r="O2484" i="5"/>
  <c r="O2478" i="5"/>
  <c r="O2475" i="5"/>
  <c r="O2471" i="5"/>
  <c r="O2467" i="5"/>
  <c r="O2458" i="5"/>
  <c r="O2454" i="5"/>
  <c r="O2450" i="5"/>
  <c r="O2449" i="5"/>
  <c r="O2445" i="5"/>
  <c r="O2441" i="5"/>
  <c r="O2436" i="5"/>
  <c r="O2431" i="5"/>
  <c r="O2427" i="5"/>
  <c r="O2425" i="5"/>
  <c r="O2419" i="5"/>
  <c r="O2415" i="5"/>
  <c r="O2406" i="5"/>
  <c r="O2403" i="5"/>
  <c r="O2399" i="5"/>
  <c r="O2396" i="5"/>
  <c r="O2392" i="5"/>
  <c r="O2389" i="5"/>
  <c r="O2385" i="5"/>
  <c r="O2374" i="5"/>
  <c r="O2371" i="5"/>
  <c r="O2367" i="5"/>
  <c r="O2364" i="5"/>
  <c r="O2360" i="5"/>
  <c r="O2357" i="5"/>
  <c r="O2353" i="5"/>
  <c r="O2342" i="5"/>
  <c r="O2339" i="5"/>
  <c r="O2335" i="5"/>
  <c r="O2332" i="5"/>
  <c r="O2328" i="5"/>
  <c r="O2325" i="5"/>
  <c r="O2321" i="5"/>
  <c r="O2310" i="5"/>
  <c r="O2307" i="5"/>
  <c r="O2303" i="5"/>
  <c r="O2300" i="5"/>
  <c r="O2296" i="5"/>
  <c r="O2293" i="5"/>
  <c r="O2289" i="5"/>
  <c r="O2278" i="5"/>
  <c r="O2275" i="5"/>
  <c r="O2271" i="5"/>
  <c r="O2268" i="5"/>
  <c r="O2264" i="5"/>
  <c r="O2261" i="5"/>
  <c r="O2257" i="5"/>
  <c r="O2246" i="5"/>
  <c r="O2243" i="5"/>
  <c r="O2239" i="5"/>
  <c r="O2236" i="5"/>
  <c r="O2232" i="5"/>
  <c r="O2229" i="5"/>
  <c r="O2225" i="5"/>
  <c r="O2219" i="5"/>
  <c r="O1590" i="5"/>
  <c r="O1591" i="5"/>
  <c r="O1588" i="5"/>
  <c r="O2215" i="5"/>
  <c r="O2212" i="5"/>
  <c r="O2208" i="5"/>
  <c r="O2205" i="5"/>
  <c r="O2201" i="5"/>
  <c r="O2190" i="5"/>
  <c r="O2187" i="5"/>
  <c r="O2183" i="5"/>
  <c r="O2180" i="5"/>
  <c r="O2176" i="5"/>
  <c r="O2173" i="5"/>
  <c r="O2169" i="5"/>
  <c r="O1539" i="5"/>
  <c r="O1541" i="5"/>
  <c r="O2160" i="5"/>
  <c r="O1544" i="5"/>
  <c r="O2143" i="5"/>
  <c r="O2140" i="5"/>
  <c r="O2103" i="5"/>
  <c r="O2100" i="5"/>
  <c r="O2097" i="5"/>
  <c r="O2061" i="5"/>
  <c r="O2057" i="5"/>
  <c r="O2028" i="5"/>
  <c r="O2024" i="5"/>
  <c r="O2021" i="5"/>
  <c r="O2017" i="5"/>
  <c r="O1974" i="5"/>
  <c r="O1968" i="5"/>
  <c r="O1935" i="5"/>
  <c r="O1932" i="5"/>
  <c r="O1928" i="5"/>
  <c r="O1925" i="5"/>
  <c r="O1797" i="5"/>
  <c r="O1791" i="5"/>
  <c r="O1755" i="5"/>
  <c r="O1752" i="5"/>
  <c r="O1748" i="5"/>
  <c r="O1702" i="5"/>
  <c r="O1699" i="5"/>
  <c r="O1664" i="5"/>
  <c r="O1660" i="5"/>
  <c r="O8383" i="5"/>
  <c r="O8376" i="5"/>
  <c r="O8373" i="5"/>
  <c r="O8367" i="5"/>
  <c r="O8360" i="5"/>
  <c r="O8357" i="5"/>
  <c r="O8351" i="5"/>
  <c r="O8344" i="5"/>
  <c r="O8341" i="5"/>
  <c r="O8335" i="5"/>
  <c r="O8328" i="5"/>
  <c r="O8325" i="5"/>
  <c r="O8319" i="5"/>
  <c r="O652" i="5"/>
  <c r="O476" i="5"/>
  <c r="O429" i="5"/>
  <c r="O325" i="5"/>
  <c r="O233" i="5"/>
  <c r="O132" i="5"/>
  <c r="O103" i="5"/>
  <c r="O88" i="5"/>
  <c r="O1125" i="5"/>
  <c r="O1067" i="5"/>
  <c r="O698" i="5"/>
  <c r="O563" i="5"/>
  <c r="O468" i="5"/>
  <c r="O420" i="5"/>
  <c r="O378" i="5"/>
  <c r="O372" i="5"/>
  <c r="O272" i="5"/>
  <c r="O229" i="5"/>
  <c r="O119" i="5"/>
  <c r="O90" i="5"/>
  <c r="O1399" i="5"/>
  <c r="O1352" i="5"/>
  <c r="O1315" i="5"/>
  <c r="O1299" i="5"/>
  <c r="O1268" i="5"/>
  <c r="O1224" i="5"/>
  <c r="O1216" i="5"/>
  <c r="O1168" i="5"/>
  <c r="O1110" i="5"/>
  <c r="O1072" i="5"/>
  <c r="O1027" i="5"/>
  <c r="O1010" i="5"/>
  <c r="O975" i="5"/>
  <c r="O932" i="5"/>
  <c r="O925" i="5"/>
  <c r="O916" i="5"/>
  <c r="O863" i="5"/>
  <c r="O811" i="5"/>
  <c r="O804" i="5"/>
  <c r="O768" i="5"/>
  <c r="O738" i="5"/>
  <c r="O730" i="5"/>
  <c r="O662" i="5"/>
  <c r="O654" i="5"/>
  <c r="O568" i="5"/>
  <c r="O558" i="5"/>
  <c r="O523" i="5"/>
  <c r="O473" i="5"/>
  <c r="O422" i="5"/>
  <c r="O375" i="5"/>
  <c r="O365" i="5"/>
  <c r="O314" i="5"/>
  <c r="O279" i="5"/>
  <c r="O265" i="5"/>
  <c r="O235" i="5"/>
  <c r="O224" i="5"/>
  <c r="O170" i="5"/>
  <c r="O160" i="5"/>
  <c r="O139" i="5"/>
  <c r="O124" i="5"/>
  <c r="O96" i="5"/>
  <c r="O99" i="5"/>
  <c r="O270" i="5"/>
  <c r="O1793" i="5"/>
  <c r="O2010" i="5"/>
  <c r="O2186" i="5"/>
  <c r="O2298" i="5"/>
  <c r="O2362" i="5"/>
  <c r="O2464" i="5"/>
  <c r="O2582" i="5"/>
  <c r="O2949" i="5"/>
  <c r="O3789" i="5"/>
  <c r="O5380" i="5"/>
  <c r="O6346" i="5"/>
  <c r="O6774" i="5"/>
  <c r="O7214" i="5"/>
  <c r="O8363" i="5"/>
  <c r="O2849" i="5"/>
  <c r="O3733" i="5"/>
  <c r="O4061" i="5"/>
  <c r="O5018" i="5"/>
  <c r="O8333" i="5"/>
  <c r="O3325" i="5"/>
  <c r="O6123" i="5"/>
  <c r="O8374" i="5"/>
  <c r="O1970" i="5"/>
  <c r="O2106" i="5"/>
  <c r="O3205" i="5"/>
  <c r="O4782" i="5"/>
  <c r="O8365" i="5"/>
  <c r="O8390" i="5"/>
  <c r="O937" i="5"/>
  <c r="O2890" i="5"/>
  <c r="O5862" i="5"/>
  <c r="O5306" i="5"/>
  <c r="O4650" i="5"/>
  <c r="O4166" i="5"/>
  <c r="O3430" i="5"/>
  <c r="O2758" i="5"/>
  <c r="O2282" i="5"/>
  <c r="O1834" i="5"/>
  <c r="O615" i="5"/>
  <c r="O3237" i="5"/>
  <c r="O2485" i="5"/>
  <c r="O2370" i="5"/>
  <c r="O2202" i="5"/>
  <c r="O1665" i="5"/>
  <c r="O1318" i="5"/>
  <c r="O1122" i="5"/>
  <c r="O930" i="5"/>
  <c r="O467" i="5"/>
  <c r="O323" i="5"/>
  <c r="O243" i="5"/>
  <c r="O97" i="5"/>
  <c r="O126" i="5"/>
  <c r="O2250" i="5"/>
  <c r="O2604" i="5"/>
  <c r="O4058" i="5"/>
  <c r="O4057" i="5"/>
  <c r="O4050" i="5"/>
  <c r="O4049" i="5"/>
  <c r="O4042" i="5"/>
  <c r="O4041" i="5"/>
  <c r="O4034" i="5"/>
  <c r="O4033" i="5"/>
  <c r="O4027" i="5"/>
  <c r="O4023" i="5"/>
  <c r="O4019" i="5"/>
  <c r="O4015" i="5"/>
  <c r="O4011" i="5"/>
  <c r="O4007" i="5"/>
  <c r="O4003" i="5"/>
  <c r="O3999" i="5"/>
  <c r="O3996" i="5"/>
  <c r="O3992" i="5"/>
  <c r="O3988" i="5"/>
  <c r="O3984" i="5"/>
  <c r="O3980" i="5"/>
  <c r="O3976" i="5"/>
  <c r="O3972" i="5"/>
  <c r="O3968" i="5"/>
  <c r="O3958" i="5"/>
  <c r="O3957" i="5"/>
  <c r="O3950" i="5"/>
  <c r="O3949" i="5"/>
  <c r="O3942" i="5"/>
  <c r="O3941" i="5"/>
  <c r="O3934" i="5"/>
  <c r="O3930" i="5"/>
  <c r="O3927" i="5"/>
  <c r="O3923" i="5"/>
  <c r="O3919" i="5"/>
  <c r="O3915" i="5"/>
  <c r="O3911" i="5"/>
  <c r="O3908" i="5"/>
  <c r="O3904" i="5"/>
  <c r="O3900" i="5"/>
  <c r="O3896" i="5"/>
  <c r="O3892" i="5"/>
  <c r="O3888" i="5"/>
  <c r="O3884" i="5"/>
  <c r="O3880" i="5"/>
  <c r="O3870" i="5"/>
  <c r="O3869" i="5"/>
  <c r="O3862" i="5"/>
  <c r="O3861" i="5"/>
  <c r="O3854" i="5"/>
  <c r="O3853" i="5"/>
  <c r="O3846" i="5"/>
  <c r="O3842" i="5"/>
  <c r="O3841" i="5"/>
  <c r="O3834" i="5"/>
  <c r="O3833" i="5"/>
  <c r="O3826" i="5"/>
  <c r="O3825" i="5"/>
  <c r="O3818" i="5"/>
  <c r="O3817" i="5"/>
  <c r="O3812" i="5"/>
  <c r="O3808" i="5"/>
  <c r="O3804" i="5"/>
  <c r="O3800" i="5"/>
  <c r="O3796" i="5"/>
  <c r="O3792" i="5"/>
  <c r="O3782" i="5"/>
  <c r="O3781" i="5"/>
  <c r="O3774" i="5"/>
  <c r="O3773" i="5"/>
  <c r="O3766" i="5"/>
  <c r="O3765" i="5"/>
  <c r="O3758" i="5"/>
  <c r="O3754" i="5"/>
  <c r="O3753" i="5"/>
  <c r="O3747" i="5"/>
  <c r="O3743" i="5"/>
  <c r="O3739" i="5"/>
  <c r="O3735" i="5"/>
  <c r="O3732" i="5"/>
  <c r="O3728" i="5"/>
  <c r="O3724" i="5"/>
  <c r="O3720" i="5"/>
  <c r="O3716" i="5"/>
  <c r="O3712" i="5"/>
  <c r="O3708" i="5"/>
  <c r="O3704" i="5"/>
  <c r="O3694" i="5"/>
  <c r="O3693" i="5"/>
  <c r="O3686" i="5"/>
  <c r="O3685" i="5"/>
  <c r="O3681" i="5"/>
  <c r="O3675" i="5"/>
  <c r="O3671" i="5"/>
  <c r="O3667" i="5"/>
  <c r="O3663" i="5"/>
  <c r="O3659" i="5"/>
  <c r="O3655" i="5"/>
  <c r="O3651" i="5"/>
  <c r="O3647" i="5"/>
  <c r="O3644" i="5"/>
  <c r="O3640" i="5"/>
  <c r="O3636" i="5"/>
  <c r="O3632" i="5"/>
  <c r="O3628" i="5"/>
  <c r="O3624" i="5"/>
  <c r="O3614" i="5"/>
  <c r="O3613" i="5"/>
  <c r="O3606" i="5"/>
  <c r="O3605" i="5"/>
  <c r="O3598" i="5"/>
  <c r="O3597" i="5"/>
  <c r="O3590" i="5"/>
  <c r="O3586" i="5"/>
  <c r="O3585" i="5"/>
  <c r="O3578" i="5"/>
  <c r="O3577" i="5"/>
  <c r="O3570" i="5"/>
  <c r="O3569" i="5"/>
  <c r="O3562" i="5"/>
  <c r="O3561" i="5"/>
  <c r="O3555" i="5"/>
  <c r="O3551" i="5"/>
  <c r="O3547" i="5"/>
  <c r="O3543" i="5"/>
  <c r="O3539" i="5"/>
  <c r="O3535" i="5"/>
  <c r="O3531" i="5"/>
  <c r="O3527" i="5"/>
  <c r="O3524" i="5"/>
  <c r="O3520" i="5"/>
  <c r="O3516" i="5"/>
  <c r="O3512" i="5"/>
  <c r="O3508" i="5"/>
  <c r="O3504" i="5"/>
  <c r="O3500" i="5"/>
  <c r="O3493" i="5"/>
  <c r="O3486" i="5"/>
  <c r="O3485" i="5"/>
  <c r="O3478" i="5"/>
  <c r="O3477" i="5"/>
  <c r="O3470" i="5"/>
  <c r="O3466" i="5"/>
  <c r="O3465" i="5"/>
  <c r="O3458" i="5"/>
  <c r="O3457" i="5"/>
  <c r="O3450" i="5"/>
  <c r="O3449" i="5"/>
  <c r="O3442" i="5"/>
  <c r="O3441" i="5"/>
  <c r="O3435" i="5"/>
  <c r="O3432" i="5"/>
  <c r="O3428" i="5"/>
  <c r="O3424" i="5"/>
  <c r="O3420" i="5"/>
  <c r="O3416" i="5"/>
  <c r="O3406" i="5"/>
  <c r="O3405" i="5"/>
  <c r="O3398" i="5"/>
  <c r="O3397" i="5"/>
  <c r="O3390" i="5"/>
  <c r="O3389" i="5"/>
  <c r="O3382" i="5"/>
  <c r="O3378" i="5"/>
  <c r="O3377" i="5"/>
  <c r="O3371" i="5"/>
  <c r="O3367" i="5"/>
  <c r="O3363" i="5"/>
  <c r="O3359" i="5"/>
  <c r="O3356" i="5"/>
  <c r="O3352" i="5"/>
  <c r="O3348" i="5"/>
  <c r="O3344" i="5"/>
  <c r="O3340" i="5"/>
  <c r="O3336" i="5"/>
  <c r="O3332" i="5"/>
  <c r="O3328" i="5"/>
  <c r="O3318" i="5"/>
  <c r="O3317" i="5"/>
  <c r="O3310" i="5"/>
  <c r="O3309" i="5"/>
  <c r="O3302" i="5"/>
  <c r="O3301" i="5"/>
  <c r="O3294" i="5"/>
  <c r="O3290" i="5"/>
  <c r="O3289" i="5"/>
  <c r="O3282" i="5"/>
  <c r="O3281" i="5"/>
  <c r="O3274" i="5"/>
  <c r="O3273" i="5"/>
  <c r="O3266" i="5"/>
  <c r="O3265" i="5"/>
  <c r="O3259" i="5"/>
  <c r="O3256" i="5"/>
  <c r="O3252" i="5"/>
  <c r="O3248" i="5"/>
  <c r="O3244" i="5"/>
  <c r="O3240" i="5"/>
  <c r="O3230" i="5"/>
  <c r="O3229" i="5"/>
  <c r="O3222" i="5"/>
  <c r="O3221" i="5"/>
  <c r="O3214" i="5"/>
  <c r="O3213" i="5"/>
  <c r="O3206" i="5"/>
  <c r="O3202" i="5"/>
  <c r="O3201" i="5"/>
  <c r="O3194" i="5"/>
  <c r="O3193" i="5"/>
  <c r="O3186" i="5"/>
  <c r="O3185" i="5"/>
  <c r="O3178" i="5"/>
  <c r="O3177" i="5"/>
  <c r="O3171" i="5"/>
  <c r="O3167" i="5"/>
  <c r="O3163" i="5"/>
  <c r="O3159" i="5"/>
  <c r="O3155" i="5"/>
  <c r="O3151" i="5"/>
  <c r="O3147" i="5"/>
  <c r="O3143" i="5"/>
  <c r="O3140" i="5"/>
  <c r="O3136" i="5"/>
  <c r="O3126" i="5"/>
  <c r="O3125" i="5"/>
  <c r="O3118" i="5"/>
  <c r="O3114" i="5"/>
  <c r="O3113" i="5"/>
  <c r="O3106" i="5"/>
  <c r="O3105" i="5"/>
  <c r="O3098" i="5"/>
  <c r="O3097" i="5"/>
  <c r="O3090" i="5"/>
  <c r="O3089" i="5"/>
  <c r="O3083" i="5"/>
  <c r="O3079" i="5"/>
  <c r="O3075" i="5"/>
  <c r="O3071" i="5"/>
  <c r="O3068" i="5"/>
  <c r="O3064" i="5"/>
  <c r="O3054" i="5"/>
  <c r="O3053" i="5"/>
  <c r="O3046" i="5"/>
  <c r="O3045" i="5"/>
  <c r="O3038" i="5"/>
  <c r="O3037" i="5"/>
  <c r="O3030" i="5"/>
  <c r="O3026" i="5"/>
  <c r="O3025" i="5"/>
  <c r="O3018" i="5"/>
  <c r="O3017" i="5"/>
  <c r="O3010" i="5"/>
  <c r="O3009" i="5"/>
  <c r="O3003" i="5"/>
  <c r="O2999" i="5"/>
  <c r="O2995" i="5"/>
  <c r="O2991" i="5"/>
  <c r="O2987" i="5"/>
  <c r="O2983" i="5"/>
  <c r="O2979" i="5"/>
  <c r="O2975" i="5"/>
  <c r="O2972" i="5"/>
  <c r="O2968" i="5"/>
  <c r="O2964" i="5"/>
  <c r="O2957" i="5"/>
  <c r="O2950" i="5"/>
  <c r="O2946" i="5"/>
  <c r="O2945" i="5"/>
  <c r="O2938" i="5"/>
  <c r="O2937" i="5"/>
  <c r="O2930" i="5"/>
  <c r="O2929" i="5"/>
  <c r="O2922" i="5"/>
  <c r="O2921" i="5"/>
  <c r="O2915" i="5"/>
  <c r="O2911" i="5"/>
  <c r="O2907" i="5"/>
  <c r="O2903" i="5"/>
  <c r="O2899" i="5"/>
  <c r="O2895" i="5"/>
  <c r="O2892" i="5"/>
  <c r="O2887" i="5"/>
  <c r="O2883" i="5"/>
  <c r="O2879" i="5"/>
  <c r="O2875" i="5"/>
  <c r="O2866" i="5"/>
  <c r="O2865" i="5"/>
  <c r="O2860" i="5"/>
  <c r="O2854" i="5"/>
  <c r="O2850" i="5"/>
  <c r="O2846" i="5"/>
  <c r="O2845" i="5"/>
  <c r="O2840" i="5"/>
  <c r="O2836" i="5"/>
  <c r="O2830" i="5"/>
  <c r="O2826" i="5"/>
  <c r="O2823" i="5"/>
  <c r="O2819" i="5"/>
  <c r="O2815" i="5"/>
  <c r="O2811" i="5"/>
  <c r="O2802" i="5"/>
  <c r="O2801" i="5"/>
  <c r="O2796" i="5"/>
  <c r="O2790" i="5"/>
  <c r="O2786" i="5"/>
  <c r="O2782" i="5"/>
  <c r="O2781" i="5"/>
  <c r="O2776" i="5"/>
  <c r="O2772" i="5"/>
  <c r="O2766" i="5"/>
  <c r="O2762" i="5"/>
  <c r="O2759" i="5"/>
  <c r="O2755" i="5"/>
  <c r="O2751" i="5"/>
  <c r="O2747" i="5"/>
  <c r="O2738" i="5"/>
  <c r="O2737" i="5"/>
  <c r="O2732" i="5"/>
  <c r="O2726" i="5"/>
  <c r="O2722" i="5"/>
  <c r="O2718" i="5"/>
  <c r="O2717" i="5"/>
  <c r="O2712" i="5"/>
  <c r="O2708" i="5"/>
  <c r="O2702" i="5"/>
  <c r="O2698" i="5"/>
  <c r="O2697" i="5"/>
  <c r="O2691" i="5"/>
  <c r="O2687" i="5"/>
  <c r="O2678" i="5"/>
  <c r="O2674" i="5"/>
  <c r="O2673" i="5"/>
  <c r="O2668" i="5"/>
  <c r="O2664" i="5"/>
  <c r="O2660" i="5"/>
  <c r="O2654" i="5"/>
  <c r="O2653" i="5"/>
  <c r="O2648" i="5"/>
  <c r="O2644" i="5"/>
  <c r="O2640" i="5"/>
  <c r="O2634" i="5"/>
  <c r="O2633" i="5"/>
  <c r="O2629" i="5"/>
  <c r="O2623" i="5"/>
  <c r="O2619" i="5"/>
  <c r="O2615" i="5"/>
  <c r="O2611" i="5"/>
  <c r="O2607" i="5"/>
  <c r="O2598" i="5"/>
  <c r="O2594" i="5"/>
  <c r="O2593" i="5"/>
  <c r="O2588" i="5"/>
  <c r="O2584" i="5"/>
  <c r="O2580" i="5"/>
  <c r="O2574" i="5"/>
  <c r="O2573" i="5"/>
  <c r="O2568" i="5"/>
  <c r="O2564" i="5"/>
  <c r="O2560" i="5"/>
  <c r="O2554" i="5"/>
  <c r="O2553" i="5"/>
  <c r="O2549" i="5"/>
  <c r="O2544" i="5"/>
  <c r="O2539" i="5"/>
  <c r="O2535" i="5"/>
  <c r="O2531" i="5"/>
  <c r="O2527" i="5"/>
  <c r="O2523" i="5"/>
  <c r="O2514" i="5"/>
  <c r="O2513" i="5"/>
  <c r="O2508" i="5"/>
  <c r="O2502" i="5"/>
  <c r="O2498" i="5"/>
  <c r="O2494" i="5"/>
  <c r="O2493" i="5"/>
  <c r="O2489" i="5"/>
  <c r="O2483" i="5"/>
  <c r="O2479" i="5"/>
  <c r="O2470" i="5"/>
  <c r="O2469" i="5"/>
  <c r="O2465" i="5"/>
  <c r="O2460" i="5"/>
  <c r="O2456" i="5"/>
  <c r="O2452" i="5"/>
  <c r="O2446" i="5"/>
  <c r="O2443" i="5"/>
  <c r="O2439" i="5"/>
  <c r="O2435" i="5"/>
  <c r="O2426" i="5"/>
  <c r="O2422" i="5"/>
  <c r="O2423" i="5"/>
  <c r="O2416" i="5"/>
  <c r="O2412" i="5"/>
  <c r="O2407" i="5"/>
  <c r="O2404" i="5"/>
  <c r="O2400" i="5"/>
  <c r="O2397" i="5"/>
  <c r="O2393" i="5"/>
  <c r="O2382" i="5"/>
  <c r="O2379" i="5"/>
  <c r="O2375" i="5"/>
  <c r="O2372" i="5"/>
  <c r="O2368" i="5"/>
  <c r="O2365" i="5"/>
  <c r="O2361" i="5"/>
  <c r="O2347" i="5"/>
  <c r="O2343" i="5"/>
  <c r="O2340" i="5"/>
  <c r="O2336" i="5"/>
  <c r="O2333" i="5"/>
  <c r="O2329" i="5"/>
  <c r="O2318" i="5"/>
  <c r="O2315" i="5"/>
  <c r="O2311" i="5"/>
  <c r="O2308" i="5"/>
  <c r="O2304" i="5"/>
  <c r="O2301" i="5"/>
  <c r="O2297" i="5"/>
  <c r="O2286" i="5"/>
  <c r="O2284" i="5"/>
  <c r="O2279" i="5"/>
  <c r="O2276" i="5"/>
  <c r="O2272" i="5"/>
  <c r="O2269" i="5"/>
  <c r="O2265" i="5"/>
  <c r="O2254" i="5"/>
  <c r="O2251" i="5"/>
  <c r="O2247" i="5"/>
  <c r="O2244" i="5"/>
  <c r="O2240" i="5"/>
  <c r="O2237" i="5"/>
  <c r="O2233" i="5"/>
  <c r="O2222" i="5"/>
  <c r="O1581" i="5"/>
  <c r="O1579" i="5"/>
  <c r="O2220" i="5"/>
  <c r="O1592" i="5"/>
  <c r="O2216" i="5"/>
  <c r="O2213" i="5"/>
  <c r="O2209" i="5"/>
  <c r="O2198" i="5"/>
  <c r="O2195" i="5"/>
  <c r="O2191" i="5"/>
  <c r="O2188" i="5"/>
  <c r="O2184" i="5"/>
  <c r="O2181" i="5"/>
  <c r="O2177" i="5"/>
  <c r="O2166" i="5"/>
  <c r="O2163" i="5"/>
  <c r="O1538" i="5"/>
  <c r="O1546" i="5"/>
  <c r="O2159" i="5"/>
  <c r="O2161" i="5"/>
  <c r="O2148" i="5"/>
  <c r="O2144" i="5"/>
  <c r="O2141" i="5"/>
  <c r="O2115" i="5"/>
  <c r="O2111" i="5"/>
  <c r="O2108" i="5"/>
  <c r="O2104" i="5"/>
  <c r="O2101" i="5"/>
  <c r="O2054" i="5"/>
  <c r="O2025" i="5"/>
  <c r="O2014" i="5"/>
  <c r="O2011" i="5"/>
  <c r="O2008" i="5"/>
  <c r="O1979" i="5"/>
  <c r="O1975" i="5"/>
  <c r="O1972" i="5"/>
  <c r="O1969" i="5"/>
  <c r="O1933" i="5"/>
  <c r="O1929" i="5"/>
  <c r="O1886" i="5"/>
  <c r="O1883" i="5"/>
  <c r="O1879" i="5"/>
  <c r="O1846" i="5"/>
  <c r="O1843" i="5"/>
  <c r="O1839" i="5"/>
  <c r="O1836" i="5"/>
  <c r="O1799" i="5"/>
  <c r="O1795" i="5"/>
  <c r="O1792" i="5"/>
  <c r="O1756" i="5"/>
  <c r="O1746" i="5"/>
  <c r="O1742" i="5"/>
  <c r="O1709" i="5"/>
  <c r="O1703" i="5"/>
  <c r="O1700" i="5"/>
  <c r="O1658" i="5"/>
  <c r="O1655" i="5"/>
  <c r="O8389" i="5"/>
  <c r="O8380" i="5"/>
  <c r="O8377" i="5"/>
  <c r="O8372" i="5"/>
  <c r="O8364" i="5"/>
  <c r="O8361" i="5"/>
  <c r="O8356" i="5"/>
  <c r="O8348" i="5"/>
  <c r="O8345" i="5"/>
  <c r="O8340" i="5"/>
  <c r="O8332" i="5"/>
  <c r="O8329" i="5"/>
  <c r="O8324" i="5"/>
  <c r="O695" i="5"/>
  <c r="O312" i="5"/>
  <c r="O232" i="5"/>
  <c r="O653" i="5"/>
  <c r="O557" i="5"/>
  <c r="O520" i="5"/>
  <c r="O477" i="5"/>
  <c r="O465" i="5"/>
  <c r="O427" i="5"/>
  <c r="O416" i="5"/>
  <c r="O368" i="5"/>
  <c r="O310" i="5"/>
  <c r="O267" i="5"/>
  <c r="O245" i="5"/>
  <c r="O163" i="5"/>
  <c r="O115" i="5"/>
  <c r="O104" i="5"/>
  <c r="O1396" i="5"/>
  <c r="O1355" i="5"/>
  <c r="O1349" i="5"/>
  <c r="O1321" i="5"/>
  <c r="O1313" i="5"/>
  <c r="O1304" i="5"/>
  <c r="O1264" i="5"/>
  <c r="O1219" i="5"/>
  <c r="O1211" i="5"/>
  <c r="O1173" i="5"/>
  <c r="O1164" i="5"/>
  <c r="O1119" i="5"/>
  <c r="O1108" i="5"/>
  <c r="O1068" i="5"/>
  <c r="O1024" i="5"/>
  <c r="O1015" i="5"/>
  <c r="O973" i="5"/>
  <c r="O928" i="5"/>
  <c r="O920" i="5"/>
  <c r="O868" i="5"/>
  <c r="O861" i="5"/>
  <c r="O817" i="5"/>
  <c r="O807" i="5"/>
  <c r="O801" i="5"/>
  <c r="O772" i="5"/>
  <c r="O765" i="5"/>
  <c r="O743" i="5"/>
  <c r="O736" i="5"/>
  <c r="O728" i="5"/>
  <c r="O699" i="5"/>
  <c r="O688" i="5"/>
  <c r="O661" i="5"/>
  <c r="O648" i="5"/>
  <c r="O613" i="5"/>
  <c r="O562" i="5"/>
  <c r="O515" i="5"/>
  <c r="O469" i="5"/>
  <c r="O418" i="5"/>
  <c r="O379" i="5"/>
  <c r="O370" i="5"/>
  <c r="O321" i="5"/>
  <c r="O273" i="5"/>
  <c r="O166" i="5"/>
  <c r="O127" i="5"/>
  <c r="O120" i="5"/>
  <c r="O91" i="5"/>
  <c r="O1501" i="5"/>
  <c r="O1491" i="5"/>
  <c r="O1489" i="5"/>
  <c r="O1484" i="5"/>
  <c r="O1480" i="5"/>
  <c r="O1450" i="5"/>
  <c r="O1446" i="5"/>
  <c r="O1442" i="5"/>
  <c r="O1411" i="5"/>
  <c r="O1409" i="5"/>
  <c r="O1405" i="5"/>
  <c r="O1400" i="5"/>
  <c r="O1359" i="5"/>
  <c r="O1353" i="5"/>
  <c r="O1316" i="5"/>
  <c r="O1300" i="5"/>
  <c r="O1267" i="5"/>
  <c r="O1258" i="5"/>
  <c r="O1254" i="5"/>
  <c r="O1225" i="5"/>
  <c r="O1217" i="5"/>
  <c r="O1209" i="5"/>
  <c r="O1169" i="5"/>
  <c r="O1159" i="5"/>
  <c r="O1115" i="5"/>
  <c r="O1113" i="5"/>
  <c r="O1104" i="5"/>
  <c r="O1073" i="5"/>
  <c r="O1064" i="5"/>
  <c r="O1059" i="5"/>
  <c r="O1029" i="5"/>
  <c r="O1018" i="5"/>
  <c r="O976" i="5"/>
  <c r="O967" i="5"/>
  <c r="O933" i="5"/>
  <c r="O922" i="5"/>
  <c r="O862" i="5"/>
  <c r="O812" i="5"/>
  <c r="O805" i="5"/>
  <c r="O766" i="5"/>
  <c r="O732" i="5"/>
  <c r="O703" i="5"/>
  <c r="O691" i="5"/>
  <c r="O663" i="5"/>
  <c r="O656" i="5"/>
  <c r="O567" i="5"/>
  <c r="O524" i="5"/>
  <c r="O471" i="5"/>
  <c r="O424" i="5"/>
  <c r="O377" i="5"/>
  <c r="O315" i="5"/>
  <c r="O281" i="5"/>
  <c r="O240" i="5"/>
  <c r="O236" i="5"/>
  <c r="O225" i="5"/>
  <c r="O82" i="5"/>
  <c r="O100" i="5"/>
  <c r="O366" i="5"/>
  <c r="O1842" i="5"/>
  <c r="O2058" i="5"/>
  <c r="O2210" i="5"/>
  <c r="O2314" i="5"/>
  <c r="O2386" i="5"/>
  <c r="O2474" i="5"/>
  <c r="O2662" i="5"/>
  <c r="O2973" i="5"/>
  <c r="O4149" i="5"/>
  <c r="O5971" i="5"/>
  <c r="O6470" i="5"/>
  <c r="O6898" i="5"/>
  <c r="O7394" i="5"/>
  <c r="O2742" i="5"/>
  <c r="O3381" i="5"/>
  <c r="O3933" i="5"/>
  <c r="O4093" i="5"/>
  <c r="O7278" i="5"/>
  <c r="O8336" i="5"/>
  <c r="O3357" i="5"/>
  <c r="O7450" i="5"/>
  <c r="O8384" i="5"/>
  <c r="O2018" i="5"/>
  <c r="O3002" i="5"/>
  <c r="O3525" i="5"/>
  <c r="O4841" i="5"/>
  <c r="O8368" i="5"/>
  <c r="O117" i="5"/>
  <c r="O3618" i="5"/>
  <c r="O5798" i="5"/>
  <c r="O5242" i="5"/>
  <c r="O4586" i="5"/>
  <c r="O4102" i="5"/>
  <c r="O3370" i="5"/>
  <c r="O2690" i="5"/>
  <c r="O3130" i="5"/>
  <c r="O3254" i="5"/>
  <c r="O3117" i="5"/>
  <c r="O2442" i="5"/>
  <c r="O2338" i="5"/>
  <c r="O2178" i="5"/>
  <c r="O1657" i="5"/>
  <c r="O1266" i="5"/>
  <c r="O1026" i="5"/>
  <c r="O740" i="5"/>
  <c r="O430" i="5"/>
  <c r="O318" i="5"/>
  <c r="O264" i="5"/>
  <c r="O169" i="5"/>
  <c r="O2622" i="5"/>
  <c r="O4468" i="5"/>
  <c r="O2218" i="5"/>
  <c r="O85" i="5"/>
  <c r="O238" i="5"/>
  <c r="N15" i="5" a="1"/>
  <c r="N15" i="5" s="1"/>
  <c r="L4" i="5"/>
  <c r="L7561" i="5"/>
  <c r="N7561" i="5" s="1"/>
  <c r="L8297" i="5"/>
  <c r="N8297" i="5" s="1"/>
  <c r="M7134" i="5"/>
  <c r="L7110" i="5"/>
  <c r="N7110" i="5" s="1"/>
  <c r="M7030" i="5"/>
  <c r="L7027" i="5"/>
  <c r="N7027" i="5" s="1"/>
  <c r="L7015" i="5"/>
  <c r="N7015" i="5" s="1"/>
  <c r="M6958" i="5"/>
  <c r="M6942" i="5"/>
  <c r="M6926" i="5"/>
  <c r="L6920" i="5"/>
  <c r="N6920" i="5" s="1"/>
  <c r="M6910" i="5"/>
  <c r="M6890" i="5"/>
  <c r="L6699" i="5"/>
  <c r="N6699" i="5" s="1"/>
  <c r="M6286" i="5"/>
  <c r="L6260" i="5"/>
  <c r="N6260" i="5" s="1"/>
  <c r="L6286" i="5"/>
  <c r="N6286" i="5" s="1"/>
  <c r="M6555" i="5"/>
  <c r="M6699" i="5"/>
  <c r="M6920" i="5"/>
  <c r="L6890" i="5"/>
  <c r="N6890" i="5" s="1"/>
  <c r="M6260" i="5"/>
  <c r="L7396" i="5"/>
  <c r="N7396" i="5" s="1"/>
  <c r="L7388" i="5"/>
  <c r="N7388" i="5" s="1"/>
  <c r="L7380" i="5"/>
  <c r="N7380" i="5" s="1"/>
  <c r="L7364" i="5"/>
  <c r="N7364" i="5" s="1"/>
  <c r="L7360" i="5"/>
  <c r="N7360" i="5" s="1"/>
  <c r="L7352" i="5"/>
  <c r="N7352" i="5" s="1"/>
  <c r="L7348" i="5"/>
  <c r="N7348" i="5" s="1"/>
  <c r="L7345" i="5"/>
  <c r="N7345" i="5" s="1"/>
  <c r="L7337" i="5"/>
  <c r="N7337" i="5" s="1"/>
  <c r="L7329" i="5"/>
  <c r="N7329" i="5" s="1"/>
  <c r="L7325" i="5"/>
  <c r="N7325" i="5" s="1"/>
  <c r="L7313" i="5"/>
  <c r="N7313" i="5" s="1"/>
  <c r="L7309" i="5"/>
  <c r="N7309" i="5" s="1"/>
  <c r="L7305" i="5"/>
  <c r="N7305" i="5" s="1"/>
  <c r="L7298" i="5"/>
  <c r="N7298" i="5" s="1"/>
  <c r="M7294" i="5"/>
  <c r="L7290" i="5"/>
  <c r="N7290" i="5" s="1"/>
  <c r="L7282" i="5"/>
  <c r="N7282" i="5" s="1"/>
  <c r="L7271" i="5"/>
  <c r="N7271" i="5" s="1"/>
  <c r="L7255" i="5"/>
  <c r="N7255" i="5" s="1"/>
  <c r="L7247" i="5"/>
  <c r="N7247" i="5" s="1"/>
  <c r="L7243" i="5"/>
  <c r="N7243" i="5" s="1"/>
  <c r="L7239" i="5"/>
  <c r="N7239" i="5" s="1"/>
  <c r="L7231" i="5"/>
  <c r="N7231" i="5" s="1"/>
  <c r="L7223" i="5"/>
  <c r="N7223" i="5" s="1"/>
  <c r="L7212" i="5"/>
  <c r="N7212" i="5" s="1"/>
  <c r="L7204" i="5"/>
  <c r="N7204" i="5" s="1"/>
  <c r="L7196" i="5"/>
  <c r="N7196" i="5" s="1"/>
  <c r="L7192" i="5"/>
  <c r="N7192" i="5" s="1"/>
  <c r="L7180" i="5"/>
  <c r="N7180" i="5" s="1"/>
  <c r="L7176" i="5"/>
  <c r="N7176" i="5" s="1"/>
  <c r="L7172" i="5"/>
  <c r="N7172" i="5" s="1"/>
  <c r="L7148" i="5"/>
  <c r="N7148" i="5" s="1"/>
  <c r="L7138" i="5"/>
  <c r="N7138" i="5" s="1"/>
  <c r="L7132" i="5"/>
  <c r="N7132" i="5" s="1"/>
  <c r="M7125" i="5"/>
  <c r="L7116" i="5"/>
  <c r="N7116" i="5" s="1"/>
  <c r="M7109" i="5"/>
  <c r="M7105" i="5"/>
  <c r="L7094" i="5"/>
  <c r="N7094" i="5" s="1"/>
  <c r="M7093" i="5"/>
  <c r="L7089" i="5"/>
  <c r="N7089" i="5" s="1"/>
  <c r="L7084" i="5"/>
  <c r="N7084" i="5" s="1"/>
  <c r="M7073" i="5"/>
  <c r="L7068" i="5"/>
  <c r="N7068" i="5" s="1"/>
  <c r="L7062" i="5"/>
  <c r="N7062" i="5" s="1"/>
  <c r="M7061" i="5"/>
  <c r="M7057" i="5"/>
  <c r="L7052" i="5"/>
  <c r="N7052" i="5" s="1"/>
  <c r="L7046" i="5"/>
  <c r="N7046" i="5" s="1"/>
  <c r="M7045" i="5"/>
  <c r="L7011" i="5"/>
  <c r="N7011" i="5" s="1"/>
  <c r="M6995" i="5"/>
  <c r="M6991" i="5"/>
  <c r="M6804" i="5"/>
  <c r="M6788" i="5"/>
  <c r="L7302" i="5"/>
  <c r="N7302" i="5" s="1"/>
  <c r="L7067" i="5"/>
  <c r="N7067" i="5" s="1"/>
  <c r="L8305" i="5"/>
  <c r="N8305" i="5" s="1"/>
  <c r="L8301" i="5"/>
  <c r="N8301" i="5" s="1"/>
  <c r="L8289" i="5"/>
  <c r="N8289" i="5" s="1"/>
  <c r="L8285" i="5"/>
  <c r="N8285" i="5" s="1"/>
  <c r="L8273" i="5"/>
  <c r="N8273" i="5" s="1"/>
  <c r="L8269" i="5"/>
  <c r="N8269" i="5" s="1"/>
  <c r="L8253" i="5"/>
  <c r="N8253" i="5" s="1"/>
  <c r="L8237" i="5"/>
  <c r="N8237" i="5" s="1"/>
  <c r="L8229" i="5"/>
  <c r="N8229" i="5" s="1"/>
  <c r="L8225" i="5"/>
  <c r="N8225" i="5" s="1"/>
  <c r="M8221" i="5"/>
  <c r="M8217" i="5"/>
  <c r="L8213" i="5"/>
  <c r="N8213" i="5" s="1"/>
  <c r="L8201" i="5"/>
  <c r="N8201" i="5" s="1"/>
  <c r="L8193" i="5"/>
  <c r="N8193" i="5" s="1"/>
  <c r="L8173" i="5"/>
  <c r="N8173" i="5" s="1"/>
  <c r="L8169" i="5"/>
  <c r="N8169" i="5" s="1"/>
  <c r="L8165" i="5"/>
  <c r="N8165" i="5" s="1"/>
  <c r="L8161" i="5"/>
  <c r="N8161" i="5" s="1"/>
  <c r="L8157" i="5"/>
  <c r="N8157" i="5" s="1"/>
  <c r="L8153" i="5"/>
  <c r="N8153" i="5" s="1"/>
  <c r="L8145" i="5"/>
  <c r="N8145" i="5" s="1"/>
  <c r="M8141" i="5"/>
  <c r="L8137" i="5"/>
  <c r="N8137" i="5" s="1"/>
  <c r="M8125" i="5"/>
  <c r="L8113" i="5"/>
  <c r="N8113" i="5" s="1"/>
  <c r="L8109" i="5"/>
  <c r="N8109" i="5" s="1"/>
  <c r="L8101" i="5"/>
  <c r="N8101" i="5" s="1"/>
  <c r="L8097" i="5"/>
  <c r="N8097" i="5" s="1"/>
  <c r="L8093" i="5"/>
  <c r="N8093" i="5" s="1"/>
  <c r="M8089" i="5"/>
  <c r="L8085" i="5"/>
  <c r="N8085" i="5" s="1"/>
  <c r="M8077" i="5"/>
  <c r="L8053" i="5"/>
  <c r="N8053" i="5" s="1"/>
  <c r="L8042" i="5"/>
  <c r="N8042" i="5" s="1"/>
  <c r="L8034" i="5"/>
  <c r="N8034" i="5" s="1"/>
  <c r="L8026" i="5"/>
  <c r="N8026" i="5" s="1"/>
  <c r="L8022" i="5"/>
  <c r="N8022" i="5" s="1"/>
  <c r="L8010" i="5"/>
  <c r="N8010" i="5" s="1"/>
  <c r="L8006" i="5"/>
  <c r="N8006" i="5" s="1"/>
  <c r="M8001" i="5"/>
  <c r="M7997" i="5"/>
  <c r="M7989" i="5"/>
  <c r="L7981" i="5"/>
  <c r="N7981" i="5" s="1"/>
  <c r="M7977" i="5"/>
  <c r="L7973" i="5"/>
  <c r="N7973" i="5" s="1"/>
  <c r="M7969" i="5"/>
  <c r="L7965" i="5"/>
  <c r="N7965" i="5" s="1"/>
  <c r="M7961" i="5"/>
  <c r="M7957" i="5"/>
  <c r="M7945" i="5"/>
  <c r="M7937" i="5"/>
  <c r="L7933" i="5"/>
  <c r="N7933" i="5" s="1"/>
  <c r="M7929" i="5"/>
  <c r="L7925" i="5"/>
  <c r="N7925" i="5" s="1"/>
  <c r="M7921" i="5"/>
  <c r="M7917" i="5"/>
  <c r="L7913" i="5"/>
  <c r="N7913" i="5" s="1"/>
  <c r="L7906" i="5"/>
  <c r="N7906" i="5" s="1"/>
  <c r="L7898" i="5"/>
  <c r="N7898" i="5" s="1"/>
  <c r="L7894" i="5"/>
  <c r="N7894" i="5" s="1"/>
  <c r="M7890" i="5"/>
  <c r="M7886" i="5"/>
  <c r="L7882" i="5"/>
  <c r="N7882" i="5" s="1"/>
  <c r="M7878" i="5"/>
  <c r="L7874" i="5"/>
  <c r="N7874" i="5" s="1"/>
  <c r="M7870" i="5"/>
  <c r="L7866" i="5"/>
  <c r="N7866" i="5" s="1"/>
  <c r="L7858" i="5"/>
  <c r="N7858" i="5" s="1"/>
  <c r="M7849" i="5"/>
  <c r="M7845" i="5"/>
  <c r="L7837" i="5"/>
  <c r="N7837" i="5" s="1"/>
  <c r="M7833" i="5"/>
  <c r="M7829" i="5"/>
  <c r="M7825" i="5"/>
  <c r="L7821" i="5"/>
  <c r="N7821" i="5" s="1"/>
  <c r="M7809" i="5"/>
  <c r="L7805" i="5"/>
  <c r="N7805" i="5" s="1"/>
  <c r="M7801" i="5"/>
  <c r="M7797" i="5"/>
  <c r="L7789" i="5"/>
  <c r="N7789" i="5" s="1"/>
  <c r="L7785" i="5"/>
  <c r="N7785" i="5" s="1"/>
  <c r="M7777" i="5"/>
  <c r="M7773" i="5"/>
  <c r="M7769" i="5"/>
  <c r="L7761" i="5"/>
  <c r="N7761" i="5" s="1"/>
  <c r="M7749" i="5"/>
  <c r="M7745" i="5"/>
  <c r="M7741" i="5"/>
  <c r="L7729" i="5"/>
  <c r="N7729" i="5" s="1"/>
  <c r="L7725" i="5"/>
  <c r="N7725" i="5" s="1"/>
  <c r="L7713" i="5"/>
  <c r="N7713" i="5" s="1"/>
  <c r="L7709" i="5"/>
  <c r="N7709" i="5" s="1"/>
  <c r="L7701" i="5"/>
  <c r="N7701" i="5" s="1"/>
  <c r="L7693" i="5"/>
  <c r="N7693" i="5" s="1"/>
  <c r="L7685" i="5"/>
  <c r="N7685" i="5" s="1"/>
  <c r="L7681" i="5"/>
  <c r="N7681" i="5" s="1"/>
  <c r="L7669" i="5"/>
  <c r="N7669" i="5" s="1"/>
  <c r="L7665" i="5"/>
  <c r="N7665" i="5" s="1"/>
  <c r="L7661" i="5"/>
  <c r="N7661" i="5" s="1"/>
  <c r="L7649" i="5"/>
  <c r="N7649" i="5" s="1"/>
  <c r="L7645" i="5"/>
  <c r="N7645" i="5" s="1"/>
  <c r="L7637" i="5"/>
  <c r="N7637" i="5" s="1"/>
  <c r="L7629" i="5"/>
  <c r="N7629" i="5" s="1"/>
  <c r="L7621" i="5"/>
  <c r="N7621" i="5" s="1"/>
  <c r="L7617" i="5"/>
  <c r="N7617" i="5" s="1"/>
  <c r="L7605" i="5"/>
  <c r="N7605" i="5" s="1"/>
  <c r="L7601" i="5"/>
  <c r="N7601" i="5" s="1"/>
  <c r="L7597" i="5"/>
  <c r="N7597" i="5" s="1"/>
  <c r="L7585" i="5"/>
  <c r="N7585" i="5" s="1"/>
  <c r="L7581" i="5"/>
  <c r="N7581" i="5" s="1"/>
  <c r="L7573" i="5"/>
  <c r="N7573" i="5" s="1"/>
  <c r="L7565" i="5"/>
  <c r="N7565" i="5" s="1"/>
  <c r="L7557" i="5"/>
  <c r="N7557" i="5" s="1"/>
  <c r="L7549" i="5"/>
  <c r="N7549" i="5" s="1"/>
  <c r="L7545" i="5"/>
  <c r="N7545" i="5" s="1"/>
  <c r="L7533" i="5"/>
  <c r="N7533" i="5" s="1"/>
  <c r="L7529" i="5"/>
  <c r="N7529" i="5" s="1"/>
  <c r="L7521" i="5"/>
  <c r="N7521" i="5" s="1"/>
  <c r="L7513" i="5"/>
  <c r="N7513" i="5" s="1"/>
  <c r="L7494" i="5"/>
  <c r="N7494" i="5" s="1"/>
  <c r="L7490" i="5"/>
  <c r="N7490" i="5" s="1"/>
  <c r="L7486" i="5"/>
  <c r="N7486" i="5" s="1"/>
  <c r="M7474" i="5"/>
  <c r="L7470" i="5"/>
  <c r="N7470" i="5" s="1"/>
  <c r="L7466" i="5"/>
  <c r="N7466" i="5" s="1"/>
  <c r="L7462" i="5"/>
  <c r="N7462" i="5" s="1"/>
  <c r="L7454" i="5"/>
  <c r="N7454" i="5" s="1"/>
  <c r="L7451" i="5"/>
  <c r="N7451" i="5" s="1"/>
  <c r="M7439" i="5"/>
  <c r="L7435" i="5"/>
  <c r="N7435" i="5" s="1"/>
  <c r="L7427" i="5"/>
  <c r="N7427" i="5" s="1"/>
  <c r="L7423" i="5"/>
  <c r="N7423" i="5" s="1"/>
  <c r="L7415" i="5"/>
  <c r="N7415" i="5" s="1"/>
  <c r="L8051" i="5"/>
  <c r="N8051" i="5" s="1"/>
  <c r="M7559" i="5"/>
  <c r="M7499" i="5"/>
  <c r="L6928" i="5"/>
  <c r="N6928" i="5" s="1"/>
  <c r="M8018" i="5"/>
  <c r="L8018" i="5"/>
  <c r="N8018" i="5" s="1"/>
  <c r="L8002" i="5"/>
  <c r="N8002" i="5" s="1"/>
  <c r="M8002" i="5"/>
  <c r="L7721" i="5"/>
  <c r="N7721" i="5" s="1"/>
  <c r="M7721" i="5"/>
  <c r="L7705" i="5"/>
  <c r="N7705" i="5" s="1"/>
  <c r="M7705" i="5"/>
  <c r="L7689" i="5"/>
  <c r="N7689" i="5" s="1"/>
  <c r="M7689" i="5"/>
  <c r="L7641" i="5"/>
  <c r="N7641" i="5" s="1"/>
  <c r="M7641" i="5"/>
  <c r="L7625" i="5"/>
  <c r="N7625" i="5" s="1"/>
  <c r="M7625" i="5"/>
  <c r="L7431" i="5"/>
  <c r="N7431" i="5" s="1"/>
  <c r="M7431" i="5"/>
  <c r="L7279" i="5"/>
  <c r="N7279" i="5" s="1"/>
  <c r="M7279" i="5"/>
  <c r="L7216" i="5"/>
  <c r="N7216" i="5" s="1"/>
  <c r="M7216" i="5"/>
  <c r="L7200" i="5"/>
  <c r="N7200" i="5" s="1"/>
  <c r="M7200" i="5"/>
  <c r="L7184" i="5"/>
  <c r="N7184" i="5" s="1"/>
  <c r="M7184" i="5"/>
  <c r="L7168" i="5"/>
  <c r="N7168" i="5" s="1"/>
  <c r="M7168" i="5"/>
  <c r="L7152" i="5"/>
  <c r="N7152" i="5" s="1"/>
  <c r="M7152" i="5"/>
  <c r="L7007" i="5"/>
  <c r="N7007" i="5" s="1"/>
  <c r="M7007" i="5"/>
  <c r="M8387" i="5"/>
  <c r="L8387" i="5"/>
  <c r="N8387" i="5" s="1"/>
  <c r="L8257" i="5"/>
  <c r="N8257" i="5" s="1"/>
  <c r="M8257" i="5"/>
  <c r="L8209" i="5"/>
  <c r="N8209" i="5" s="1"/>
  <c r="M8209" i="5"/>
  <c r="L8177" i="5"/>
  <c r="N8177" i="5" s="1"/>
  <c r="M8177" i="5"/>
  <c r="L8129" i="5"/>
  <c r="N8129" i="5" s="1"/>
  <c r="M8129" i="5"/>
  <c r="L8046" i="5"/>
  <c r="N8046" i="5" s="1"/>
  <c r="M8046" i="5"/>
  <c r="L8030" i="5"/>
  <c r="N8030" i="5" s="1"/>
  <c r="M8030" i="5"/>
  <c r="L8014" i="5"/>
  <c r="N8014" i="5" s="1"/>
  <c r="M8014" i="5"/>
  <c r="L7985" i="5"/>
  <c r="N7985" i="5" s="1"/>
  <c r="M7985" i="5"/>
  <c r="L7862" i="5"/>
  <c r="N7862" i="5" s="1"/>
  <c r="M7862" i="5"/>
  <c r="L7593" i="5"/>
  <c r="N7593" i="5" s="1"/>
  <c r="M7593" i="5"/>
  <c r="L7525" i="5"/>
  <c r="N7525" i="5" s="1"/>
  <c r="M7525" i="5"/>
  <c r="L6444" i="5"/>
  <c r="N6444" i="5" s="1"/>
  <c r="M6444" i="5"/>
  <c r="L7286" i="5"/>
  <c r="N7286" i="5" s="1"/>
  <c r="M7286" i="5"/>
  <c r="L7227" i="5"/>
  <c r="N7227" i="5" s="1"/>
  <c r="M7227" i="5"/>
  <c r="M7172" i="5"/>
  <c r="M7345" i="5"/>
  <c r="M7521" i="5"/>
  <c r="M7573" i="5"/>
  <c r="M7637" i="5"/>
  <c r="M7701" i="5"/>
  <c r="M7290" i="5"/>
  <c r="M7352" i="5"/>
  <c r="M7494" i="5"/>
  <c r="M7376" i="5"/>
  <c r="M7933" i="5"/>
  <c r="M7913" i="5"/>
  <c r="L8089" i="5"/>
  <c r="N8089" i="5" s="1"/>
  <c r="M8101" i="5"/>
  <c r="M8165" i="5"/>
  <c r="M7858" i="5"/>
  <c r="M7427" i="5"/>
  <c r="L7503" i="5"/>
  <c r="N7503" i="5" s="1"/>
  <c r="M7503" i="5"/>
  <c r="L8293" i="5"/>
  <c r="N8293" i="5" s="1"/>
  <c r="M8293" i="5"/>
  <c r="L8245" i="5"/>
  <c r="N8245" i="5" s="1"/>
  <c r="M8245" i="5"/>
  <c r="L8233" i="5"/>
  <c r="N8233" i="5" s="1"/>
  <c r="M8233" i="5"/>
  <c r="L8197" i="5"/>
  <c r="N8197" i="5" s="1"/>
  <c r="M8197" i="5"/>
  <c r="L8133" i="5"/>
  <c r="N8133" i="5" s="1"/>
  <c r="M8133" i="5"/>
  <c r="L8073" i="5"/>
  <c r="N8073" i="5" s="1"/>
  <c r="M8073" i="5"/>
  <c r="L8057" i="5"/>
  <c r="N8057" i="5" s="1"/>
  <c r="M8057" i="5"/>
  <c r="M7898" i="5"/>
  <c r="M7753" i="5"/>
  <c r="L7753" i="5"/>
  <c r="N7753" i="5" s="1"/>
  <c r="L7673" i="5"/>
  <c r="N7673" i="5" s="1"/>
  <c r="M7673" i="5"/>
  <c r="L7657" i="5"/>
  <c r="N7657" i="5" s="1"/>
  <c r="M7657" i="5"/>
  <c r="L7609" i="5"/>
  <c r="N7609" i="5" s="1"/>
  <c r="M7609" i="5"/>
  <c r="L7577" i="5"/>
  <c r="N7577" i="5" s="1"/>
  <c r="M7577" i="5"/>
  <c r="L7541" i="5"/>
  <c r="N7541" i="5" s="1"/>
  <c r="M7541" i="5"/>
  <c r="L7509" i="5"/>
  <c r="N7509" i="5" s="1"/>
  <c r="M7509" i="5"/>
  <c r="L7411" i="5"/>
  <c r="N7411" i="5" s="1"/>
  <c r="M7411" i="5"/>
  <c r="L7333" i="5"/>
  <c r="N7333" i="5" s="1"/>
  <c r="M7333" i="5"/>
  <c r="L7317" i="5"/>
  <c r="N7317" i="5" s="1"/>
  <c r="M7317" i="5"/>
  <c r="L7259" i="5"/>
  <c r="N7259" i="5" s="1"/>
  <c r="M7259" i="5"/>
  <c r="L7127" i="5"/>
  <c r="N7127" i="5" s="1"/>
  <c r="M7127" i="5"/>
  <c r="M7084" i="5"/>
  <c r="M7148" i="5"/>
  <c r="M7212" i="5"/>
  <c r="M7062" i="5"/>
  <c r="L7125" i="5"/>
  <c r="N7125" i="5" s="1"/>
  <c r="M7305" i="5"/>
  <c r="M7617" i="5"/>
  <c r="M7681" i="5"/>
  <c r="M7396" i="5"/>
  <c r="M7388" i="5"/>
  <c r="L7474" i="5"/>
  <c r="N7474" i="5" s="1"/>
  <c r="M7894" i="5"/>
  <c r="L7921" i="5"/>
  <c r="N7921" i="5" s="1"/>
  <c r="L7969" i="5"/>
  <c r="N7969" i="5" s="1"/>
  <c r="M8161" i="5"/>
  <c r="M8213" i="5"/>
  <c r="M7255" i="5"/>
  <c r="L7564" i="5"/>
  <c r="N7564" i="5" s="1"/>
  <c r="M7027" i="5"/>
  <c r="M7068" i="5"/>
  <c r="M7132" i="5"/>
  <c r="M7176" i="5"/>
  <c r="M7196" i="5"/>
  <c r="L6995" i="5"/>
  <c r="N6995" i="5" s="1"/>
  <c r="L7045" i="5"/>
  <c r="N7045" i="5" s="1"/>
  <c r="M7110" i="5"/>
  <c r="L7057" i="5"/>
  <c r="N7057" i="5" s="1"/>
  <c r="M7046" i="5"/>
  <c r="L7109" i="5"/>
  <c r="N7109" i="5" s="1"/>
  <c r="L7134" i="5"/>
  <c r="N7134" i="5" s="1"/>
  <c r="M7309" i="5"/>
  <c r="M7329" i="5"/>
  <c r="M7557" i="5"/>
  <c r="M7601" i="5"/>
  <c r="M7621" i="5"/>
  <c r="M7645" i="5"/>
  <c r="M7665" i="5"/>
  <c r="M7685" i="5"/>
  <c r="M7729" i="5"/>
  <c r="M7089" i="5"/>
  <c r="L7105" i="5"/>
  <c r="N7105" i="5" s="1"/>
  <c r="M7360" i="5"/>
  <c r="M7462" i="5"/>
  <c r="L7745" i="5"/>
  <c r="N7745" i="5" s="1"/>
  <c r="M7302" i="5"/>
  <c r="M7466" i="5"/>
  <c r="M7298" i="5"/>
  <c r="M7364" i="5"/>
  <c r="M7380" i="5"/>
  <c r="L7294" i="5"/>
  <c r="N7294" i="5" s="1"/>
  <c r="M7490" i="5"/>
  <c r="L7845" i="5"/>
  <c r="N7845" i="5" s="1"/>
  <c r="M7965" i="5"/>
  <c r="L7769" i="5"/>
  <c r="N7769" i="5" s="1"/>
  <c r="M7785" i="5"/>
  <c r="L7809" i="5"/>
  <c r="N7809" i="5" s="1"/>
  <c r="L7929" i="5"/>
  <c r="N7929" i="5" s="1"/>
  <c r="L7977" i="5"/>
  <c r="N7977" i="5" s="1"/>
  <c r="M7925" i="5"/>
  <c r="M7973" i="5"/>
  <c r="M7761" i="5"/>
  <c r="L7849" i="5"/>
  <c r="N7849" i="5" s="1"/>
  <c r="L7937" i="5"/>
  <c r="N7937" i="5" s="1"/>
  <c r="L7997" i="5"/>
  <c r="N7997" i="5" s="1"/>
  <c r="M8097" i="5"/>
  <c r="M8053" i="5"/>
  <c r="M7866" i="5"/>
  <c r="M8193" i="5"/>
  <c r="M7874" i="5"/>
  <c r="M8169" i="5"/>
  <c r="M8297" i="5"/>
  <c r="L7878" i="5"/>
  <c r="N7878" i="5" s="1"/>
  <c r="L7870" i="5"/>
  <c r="N7870" i="5" s="1"/>
  <c r="M8289" i="5"/>
  <c r="M8137" i="5"/>
  <c r="M8145" i="5"/>
  <c r="M8201" i="5"/>
  <c r="M8301" i="5"/>
  <c r="M8006" i="5"/>
  <c r="M8085" i="5"/>
  <c r="M8113" i="5"/>
  <c r="M7239" i="5"/>
  <c r="M7231" i="5"/>
  <c r="M7415" i="5"/>
  <c r="M7423" i="5"/>
  <c r="M7269" i="5"/>
  <c r="L8313" i="5"/>
  <c r="N8313" i="5" s="1"/>
  <c r="M8313" i="5"/>
  <c r="L8261" i="5"/>
  <c r="N8261" i="5" s="1"/>
  <c r="M8261" i="5"/>
  <c r="L8221" i="5"/>
  <c r="N8221" i="5" s="1"/>
  <c r="L8125" i="5"/>
  <c r="N8125" i="5" s="1"/>
  <c r="L7419" i="5"/>
  <c r="N7419" i="5" s="1"/>
  <c r="M7419" i="5"/>
  <c r="L7403" i="5"/>
  <c r="N7403" i="5" s="1"/>
  <c r="M7403" i="5"/>
  <c r="M7267" i="5"/>
  <c r="L7267" i="5"/>
  <c r="N7267" i="5" s="1"/>
  <c r="L7251" i="5"/>
  <c r="N7251" i="5" s="1"/>
  <c r="M7251" i="5"/>
  <c r="M7192" i="5"/>
  <c r="L7061" i="5"/>
  <c r="N7061" i="5" s="1"/>
  <c r="L7073" i="5"/>
  <c r="N7073" i="5" s="1"/>
  <c r="M7138" i="5"/>
  <c r="M7325" i="5"/>
  <c r="M7725" i="5"/>
  <c r="L7797" i="5"/>
  <c r="N7797" i="5" s="1"/>
  <c r="L7957" i="5"/>
  <c r="N7957" i="5" s="1"/>
  <c r="L7825" i="5"/>
  <c r="N7825" i="5" s="1"/>
  <c r="M8022" i="5"/>
  <c r="M8153" i="5"/>
  <c r="M8273" i="5"/>
  <c r="L8217" i="5"/>
  <c r="N8217" i="5" s="1"/>
  <c r="M7223" i="5"/>
  <c r="M7243" i="5"/>
  <c r="M7015" i="5"/>
  <c r="M7052" i="5"/>
  <c r="M7116" i="5"/>
  <c r="M7180" i="5"/>
  <c r="M7204" i="5"/>
  <c r="L6991" i="5"/>
  <c r="N6991" i="5" s="1"/>
  <c r="M7094" i="5"/>
  <c r="M7282" i="5"/>
  <c r="L7093" i="5"/>
  <c r="N7093" i="5" s="1"/>
  <c r="M7313" i="5"/>
  <c r="M7337" i="5"/>
  <c r="M7533" i="5"/>
  <c r="M7549" i="5"/>
  <c r="M7585" i="5"/>
  <c r="M7605" i="5"/>
  <c r="M7629" i="5"/>
  <c r="M7649" i="5"/>
  <c r="M7669" i="5"/>
  <c r="M7713" i="5"/>
  <c r="M7271" i="5"/>
  <c r="M7348" i="5"/>
  <c r="L7749" i="5"/>
  <c r="N7749" i="5" s="1"/>
  <c r="L7829" i="5"/>
  <c r="N7829" i="5" s="1"/>
  <c r="L7886" i="5"/>
  <c r="N7886" i="5" s="1"/>
  <c r="L7989" i="5"/>
  <c r="N7989" i="5" s="1"/>
  <c r="L7801" i="5"/>
  <c r="N7801" i="5" s="1"/>
  <c r="L7961" i="5"/>
  <c r="N7961" i="5" s="1"/>
  <c r="M8051" i="5"/>
  <c r="M7789" i="5"/>
  <c r="L7777" i="5"/>
  <c r="N7777" i="5" s="1"/>
  <c r="L7833" i="5"/>
  <c r="N7833" i="5" s="1"/>
  <c r="L7890" i="5"/>
  <c r="N7890" i="5" s="1"/>
  <c r="L7945" i="5"/>
  <c r="N7945" i="5" s="1"/>
  <c r="L8001" i="5"/>
  <c r="N8001" i="5" s="1"/>
  <c r="L7560" i="5"/>
  <c r="N7560" i="5" s="1"/>
  <c r="M7906" i="5"/>
  <c r="M8229" i="5"/>
  <c r="M8225" i="5"/>
  <c r="M8109" i="5"/>
  <c r="L7030" i="5"/>
  <c r="N7030" i="5" s="1"/>
  <c r="M7247" i="5"/>
  <c r="M7011" i="5"/>
  <c r="M7435" i="5"/>
  <c r="M7451" i="5"/>
  <c r="M8034" i="5"/>
  <c r="L6788" i="5"/>
  <c r="N6788" i="5" s="1"/>
  <c r="L6832" i="5"/>
  <c r="N6832" i="5" s="1"/>
  <c r="L6888" i="5"/>
  <c r="N6888" i="5" s="1"/>
  <c r="L6804" i="5"/>
  <c r="N6804" i="5" s="1"/>
  <c r="L6910" i="5"/>
  <c r="N6910" i="5" s="1"/>
  <c r="L6926" i="5"/>
  <c r="N6926" i="5" s="1"/>
  <c r="L6942" i="5"/>
  <c r="N6942" i="5" s="1"/>
  <c r="L6958" i="5"/>
  <c r="N6958" i="5" s="1"/>
  <c r="M7067" i="5"/>
  <c r="L5" i="5"/>
  <c r="J6" i="5"/>
  <c r="L6" i="5" s="1"/>
  <c r="M7561" i="5"/>
  <c r="M7560" i="5"/>
  <c r="L6223" i="5"/>
  <c r="N6223" i="5" s="1"/>
  <c r="M6223" i="5"/>
  <c r="L6225" i="5"/>
  <c r="N6225" i="5" s="1"/>
  <c r="M6225" i="5"/>
  <c r="L6229" i="5"/>
  <c r="N6229" i="5" s="1"/>
  <c r="M6229" i="5"/>
  <c r="L6271" i="5"/>
  <c r="N6271" i="5" s="1"/>
  <c r="M6271" i="5"/>
  <c r="M6242" i="5"/>
  <c r="L6242" i="5"/>
  <c r="N6242" i="5" s="1"/>
  <c r="L6276" i="5"/>
  <c r="N6276" i="5" s="1"/>
  <c r="M6276" i="5"/>
  <c r="L6281" i="5"/>
  <c r="N6281" i="5" s="1"/>
  <c r="M6281" i="5"/>
  <c r="L6285" i="5"/>
  <c r="N6285" i="5" s="1"/>
  <c r="M6285" i="5"/>
  <c r="L6289" i="5"/>
  <c r="N6289" i="5" s="1"/>
  <c r="M6289" i="5"/>
  <c r="M6269" i="5"/>
  <c r="L6269" i="5"/>
  <c r="N6269" i="5" s="1"/>
  <c r="L6268" i="5"/>
  <c r="N6268" i="5" s="1"/>
  <c r="M6268" i="5"/>
  <c r="L6267" i="5"/>
  <c r="N6267" i="5" s="1"/>
  <c r="M6267" i="5"/>
  <c r="L6284" i="5"/>
  <c r="N6284" i="5" s="1"/>
  <c r="M6284" i="5"/>
  <c r="L6280" i="5"/>
  <c r="N6280" i="5" s="1"/>
  <c r="M6280" i="5"/>
  <c r="L6326" i="5"/>
  <c r="N6326" i="5" s="1"/>
  <c r="M6326" i="5"/>
  <c r="L6330" i="5"/>
  <c r="N6330" i="5" s="1"/>
  <c r="M6330" i="5"/>
  <c r="L6334" i="5"/>
  <c r="N6334" i="5" s="1"/>
  <c r="M6334" i="5"/>
  <c r="L6338" i="5"/>
  <c r="N6338" i="5" s="1"/>
  <c r="M6338" i="5"/>
  <c r="L6342" i="5"/>
  <c r="N6342" i="5" s="1"/>
  <c r="M6342" i="5"/>
  <c r="L6346" i="5"/>
  <c r="N6346" i="5" s="1"/>
  <c r="M6346" i="5"/>
  <c r="L6350" i="5"/>
  <c r="N6350" i="5" s="1"/>
  <c r="M6350" i="5"/>
  <c r="L6354" i="5"/>
  <c r="N6354" i="5" s="1"/>
  <c r="M6354" i="5"/>
  <c r="L6358" i="5"/>
  <c r="N6358" i="5" s="1"/>
  <c r="M6358" i="5"/>
  <c r="L6362" i="5"/>
  <c r="N6362" i="5" s="1"/>
  <c r="M6362" i="5"/>
  <c r="L6288" i="5"/>
  <c r="N6288" i="5" s="1"/>
  <c r="M6288" i="5"/>
  <c r="L6367" i="5"/>
  <c r="N6367" i="5" s="1"/>
  <c r="M6367" i="5"/>
  <c r="L6378" i="5"/>
  <c r="N6378" i="5" s="1"/>
  <c r="M6378" i="5"/>
  <c r="L6377" i="5"/>
  <c r="N6377" i="5" s="1"/>
  <c r="M6377" i="5"/>
  <c r="L6374" i="5"/>
  <c r="N6374" i="5" s="1"/>
  <c r="M6374" i="5"/>
  <c r="L6373" i="5"/>
  <c r="N6373" i="5" s="1"/>
  <c r="M6373" i="5"/>
  <c r="M6382" i="5"/>
  <c r="L6382" i="5"/>
  <c r="N6382" i="5" s="1"/>
  <c r="M6384" i="5"/>
  <c r="L6384" i="5"/>
  <c r="N6384" i="5" s="1"/>
  <c r="M6386" i="5"/>
  <c r="L6386" i="5"/>
  <c r="N6386" i="5" s="1"/>
  <c r="M6388" i="5"/>
  <c r="L6388" i="5"/>
  <c r="N6388" i="5" s="1"/>
  <c r="M6390" i="5"/>
  <c r="L6390" i="5"/>
  <c r="N6390" i="5" s="1"/>
  <c r="M6392" i="5"/>
  <c r="L6392" i="5"/>
  <c r="N6392" i="5" s="1"/>
  <c r="L6366" i="5"/>
  <c r="N6366" i="5" s="1"/>
  <c r="M6366" i="5"/>
  <c r="L6365" i="5"/>
  <c r="N6365" i="5" s="1"/>
  <c r="M6365" i="5"/>
  <c r="M6372" i="5"/>
  <c r="L6372" i="5"/>
  <c r="N6372" i="5" s="1"/>
  <c r="L6375" i="5"/>
  <c r="N6375" i="5" s="1"/>
  <c r="M6375" i="5"/>
  <c r="L6402" i="5"/>
  <c r="N6402" i="5" s="1"/>
  <c r="M6402" i="5"/>
  <c r="L6394" i="5"/>
  <c r="N6394" i="5" s="1"/>
  <c r="M6394" i="5"/>
  <c r="M6396" i="5"/>
  <c r="L6396" i="5"/>
  <c r="N6396" i="5" s="1"/>
  <c r="M6395" i="5"/>
  <c r="L6395" i="5"/>
  <c r="N6395" i="5" s="1"/>
  <c r="L6393" i="5"/>
  <c r="N6393" i="5" s="1"/>
  <c r="M6393" i="5"/>
  <c r="M6416" i="5"/>
  <c r="L6416" i="5"/>
  <c r="N6416" i="5" s="1"/>
  <c r="M6415" i="5"/>
  <c r="L6415" i="5"/>
  <c r="N6415" i="5" s="1"/>
  <c r="L6421" i="5"/>
  <c r="N6421" i="5" s="1"/>
  <c r="M6421" i="5"/>
  <c r="L6437" i="5"/>
  <c r="N6437" i="5" s="1"/>
  <c r="M6437" i="5"/>
  <c r="L6445" i="5"/>
  <c r="N6445" i="5" s="1"/>
  <c r="M6445" i="5"/>
  <c r="L6452" i="5"/>
  <c r="N6452" i="5" s="1"/>
  <c r="M6452" i="5"/>
  <c r="L6456" i="5"/>
  <c r="N6456" i="5" s="1"/>
  <c r="M6456" i="5"/>
  <c r="L6460" i="5"/>
  <c r="N6460" i="5" s="1"/>
  <c r="M6460" i="5"/>
  <c r="L6464" i="5"/>
  <c r="N6464" i="5" s="1"/>
  <c r="M6464" i="5"/>
  <c r="L6468" i="5"/>
  <c r="N6468" i="5" s="1"/>
  <c r="M6468" i="5"/>
  <c r="L6472" i="5"/>
  <c r="N6472" i="5" s="1"/>
  <c r="M6472" i="5"/>
  <c r="L6476" i="5"/>
  <c r="N6476" i="5" s="1"/>
  <c r="M6476" i="5"/>
  <c r="L6480" i="5"/>
  <c r="N6480" i="5" s="1"/>
  <c r="M6480" i="5"/>
  <c r="L6484" i="5"/>
  <c r="N6484" i="5" s="1"/>
  <c r="M6484" i="5"/>
  <c r="L6413" i="5"/>
  <c r="N6413" i="5" s="1"/>
  <c r="M6413" i="5"/>
  <c r="L6420" i="5"/>
  <c r="N6420" i="5" s="1"/>
  <c r="M6420" i="5"/>
  <c r="M6426" i="5"/>
  <c r="L6426" i="5"/>
  <c r="N6426" i="5" s="1"/>
  <c r="M6427" i="5"/>
  <c r="L6427" i="5"/>
  <c r="N6427" i="5" s="1"/>
  <c r="M6442" i="5"/>
  <c r="L6442" i="5"/>
  <c r="N6442" i="5" s="1"/>
  <c r="M6443" i="5"/>
  <c r="L6443" i="5"/>
  <c r="N6443" i="5" s="1"/>
  <c r="L6449" i="5"/>
  <c r="N6449" i="5" s="1"/>
  <c r="M6449" i="5"/>
  <c r="L6453" i="5"/>
  <c r="N6453" i="5" s="1"/>
  <c r="M6453" i="5"/>
  <c r="L6457" i="5"/>
  <c r="N6457" i="5" s="1"/>
  <c r="M6457" i="5"/>
  <c r="L6461" i="5"/>
  <c r="N6461" i="5" s="1"/>
  <c r="M6461" i="5"/>
  <c r="L6465" i="5"/>
  <c r="N6465" i="5" s="1"/>
  <c r="M6465" i="5"/>
  <c r="L6418" i="5"/>
  <c r="N6418" i="5" s="1"/>
  <c r="M6418" i="5"/>
  <c r="L6417" i="5"/>
  <c r="N6417" i="5" s="1"/>
  <c r="M6417" i="5"/>
  <c r="L6425" i="5"/>
  <c r="N6425" i="5" s="1"/>
  <c r="M6425" i="5"/>
  <c r="L6433" i="5"/>
  <c r="N6433" i="5" s="1"/>
  <c r="M6433" i="5"/>
  <c r="L6441" i="5"/>
  <c r="N6441" i="5" s="1"/>
  <c r="M6441" i="5"/>
  <c r="L6488" i="5"/>
  <c r="N6488" i="5" s="1"/>
  <c r="M6488" i="5"/>
  <c r="M6501" i="5"/>
  <c r="L6501" i="5"/>
  <c r="N6501" i="5" s="1"/>
  <c r="M6503" i="5"/>
  <c r="L6503" i="5"/>
  <c r="N6503" i="5" s="1"/>
  <c r="M6505" i="5"/>
  <c r="L6505" i="5"/>
  <c r="N6505" i="5" s="1"/>
  <c r="M6507" i="5"/>
  <c r="L6507" i="5"/>
  <c r="N6507" i="5" s="1"/>
  <c r="M6509" i="5"/>
  <c r="L6509" i="5"/>
  <c r="N6509" i="5" s="1"/>
  <c r="M6511" i="5"/>
  <c r="L6511" i="5"/>
  <c r="N6511" i="5" s="1"/>
  <c r="M6513" i="5"/>
  <c r="L6513" i="5"/>
  <c r="N6513" i="5" s="1"/>
  <c r="M6515" i="5"/>
  <c r="L6515" i="5"/>
  <c r="N6515" i="5" s="1"/>
  <c r="M6517" i="5"/>
  <c r="L6517" i="5"/>
  <c r="N6517" i="5" s="1"/>
  <c r="M6519" i="5"/>
  <c r="L6519" i="5"/>
  <c r="N6519" i="5" s="1"/>
  <c r="M6521" i="5"/>
  <c r="L6521" i="5"/>
  <c r="N6521" i="5" s="1"/>
  <c r="M6523" i="5"/>
  <c r="L6523" i="5"/>
  <c r="N6523" i="5" s="1"/>
  <c r="L6540" i="5"/>
  <c r="N6540" i="5" s="1"/>
  <c r="M6540" i="5"/>
  <c r="L6544" i="5"/>
  <c r="N6544" i="5" s="1"/>
  <c r="M6544" i="5"/>
  <c r="L6548" i="5"/>
  <c r="N6548" i="5" s="1"/>
  <c r="M6548" i="5"/>
  <c r="L6552" i="5"/>
  <c r="N6552" i="5" s="1"/>
  <c r="M6552" i="5"/>
  <c r="L6556" i="5"/>
  <c r="N6556" i="5" s="1"/>
  <c r="M6556" i="5"/>
  <c r="L6560" i="5"/>
  <c r="N6560" i="5" s="1"/>
  <c r="M6560" i="5"/>
  <c r="L6564" i="5"/>
  <c r="N6564" i="5" s="1"/>
  <c r="M6564" i="5"/>
  <c r="L6568" i="5"/>
  <c r="N6568" i="5" s="1"/>
  <c r="M6568" i="5"/>
  <c r="L6572" i="5"/>
  <c r="N6572" i="5" s="1"/>
  <c r="M6572" i="5"/>
  <c r="L6576" i="5"/>
  <c r="N6576" i="5" s="1"/>
  <c r="M6576" i="5"/>
  <c r="L6569" i="5"/>
  <c r="N6569" i="5" s="1"/>
  <c r="M6569" i="5"/>
  <c r="L6573" i="5"/>
  <c r="N6573" i="5" s="1"/>
  <c r="M6573" i="5"/>
  <c r="L6577" i="5"/>
  <c r="N6577" i="5" s="1"/>
  <c r="M6577" i="5"/>
  <c r="L6581" i="5"/>
  <c r="N6581" i="5" s="1"/>
  <c r="M6581" i="5"/>
  <c r="L6580" i="5"/>
  <c r="N6580" i="5" s="1"/>
  <c r="M6580" i="5"/>
  <c r="L6586" i="5"/>
  <c r="N6586" i="5" s="1"/>
  <c r="M6586" i="5"/>
  <c r="L6642" i="5"/>
  <c r="N6642" i="5" s="1"/>
  <c r="M6642" i="5"/>
  <c r="L6646" i="5"/>
  <c r="N6646" i="5" s="1"/>
  <c r="M6646" i="5"/>
  <c r="L6650" i="5"/>
  <c r="N6650" i="5" s="1"/>
  <c r="M6650" i="5"/>
  <c r="L6654" i="5"/>
  <c r="N6654" i="5" s="1"/>
  <c r="M6654" i="5"/>
  <c r="L6593" i="5"/>
  <c r="N6593" i="5" s="1"/>
  <c r="M6593" i="5"/>
  <c r="L6592" i="5"/>
  <c r="N6592" i="5" s="1"/>
  <c r="M6592" i="5"/>
  <c r="L6589" i="5"/>
  <c r="N6589" i="5" s="1"/>
  <c r="M6589" i="5"/>
  <c r="L6588" i="5"/>
  <c r="N6588" i="5" s="1"/>
  <c r="M6588" i="5"/>
  <c r="L6594" i="5"/>
  <c r="N6594" i="5" s="1"/>
  <c r="M6594" i="5"/>
  <c r="L6636" i="5"/>
  <c r="N6636" i="5" s="1"/>
  <c r="M6636" i="5"/>
  <c r="L6640" i="5"/>
  <c r="N6640" i="5" s="1"/>
  <c r="M6640" i="5"/>
  <c r="L6644" i="5"/>
  <c r="N6644" i="5" s="1"/>
  <c r="M6644" i="5"/>
  <c r="L6648" i="5"/>
  <c r="N6648" i="5" s="1"/>
  <c r="M6648" i="5"/>
  <c r="L6652" i="5"/>
  <c r="N6652" i="5" s="1"/>
  <c r="M6652" i="5"/>
  <c r="L6656" i="5"/>
  <c r="N6656" i="5" s="1"/>
  <c r="M6656" i="5"/>
  <c r="L6660" i="5"/>
  <c r="N6660" i="5" s="1"/>
  <c r="M6660" i="5"/>
  <c r="L6664" i="5"/>
  <c r="N6664" i="5" s="1"/>
  <c r="M6664" i="5"/>
  <c r="L6668" i="5"/>
  <c r="N6668" i="5" s="1"/>
  <c r="M6668" i="5"/>
  <c r="L6672" i="5"/>
  <c r="N6672" i="5" s="1"/>
  <c r="M6672" i="5"/>
  <c r="L6676" i="5"/>
  <c r="N6676" i="5" s="1"/>
  <c r="M6676" i="5"/>
  <c r="L6680" i="5"/>
  <c r="N6680" i="5" s="1"/>
  <c r="M6680" i="5"/>
  <c r="L6684" i="5"/>
  <c r="N6684" i="5" s="1"/>
  <c r="M6684" i="5"/>
  <c r="L6688" i="5"/>
  <c r="N6688" i="5" s="1"/>
  <c r="M6688" i="5"/>
  <c r="L6692" i="5"/>
  <c r="N6692" i="5" s="1"/>
  <c r="M6692" i="5"/>
  <c r="L6696" i="5"/>
  <c r="N6696" i="5" s="1"/>
  <c r="M6696" i="5"/>
  <c r="L6700" i="5"/>
  <c r="N6700" i="5" s="1"/>
  <c r="M6700" i="5"/>
  <c r="L6708" i="5"/>
  <c r="N6708" i="5" s="1"/>
  <c r="M6708" i="5"/>
  <c r="L6585" i="5"/>
  <c r="N6585" i="5" s="1"/>
  <c r="M6585" i="5"/>
  <c r="L6584" i="5"/>
  <c r="N6584" i="5" s="1"/>
  <c r="M6584" i="5"/>
  <c r="M6637" i="5"/>
  <c r="L6637" i="5"/>
  <c r="N6637" i="5" s="1"/>
  <c r="M6641" i="5"/>
  <c r="L6641" i="5"/>
  <c r="N6641" i="5" s="1"/>
  <c r="M6645" i="5"/>
  <c r="L6645" i="5"/>
  <c r="N6645" i="5" s="1"/>
  <c r="M6649" i="5"/>
  <c r="L6649" i="5"/>
  <c r="N6649" i="5" s="1"/>
  <c r="M6653" i="5"/>
  <c r="L6653" i="5"/>
  <c r="N6653" i="5" s="1"/>
  <c r="M6701" i="5"/>
  <c r="L6701" i="5"/>
  <c r="N6701" i="5" s="1"/>
  <c r="M6705" i="5"/>
  <c r="L6705" i="5"/>
  <c r="N6705" i="5" s="1"/>
  <c r="L6709" i="5"/>
  <c r="N6709" i="5" s="1"/>
  <c r="M6709" i="5"/>
  <c r="M6711" i="5"/>
  <c r="L6711" i="5"/>
  <c r="N6711" i="5" s="1"/>
  <c r="L6713" i="5"/>
  <c r="N6713" i="5" s="1"/>
  <c r="M6713" i="5"/>
  <c r="L6712" i="5"/>
  <c r="N6712" i="5" s="1"/>
  <c r="M6712" i="5"/>
  <c r="L6717" i="5"/>
  <c r="N6717" i="5" s="1"/>
  <c r="M6717" i="5"/>
  <c r="L6716" i="5"/>
  <c r="N6716" i="5" s="1"/>
  <c r="M6716" i="5"/>
  <c r="L6754" i="5"/>
  <c r="N6754" i="5" s="1"/>
  <c r="M6754" i="5"/>
  <c r="L6758" i="5"/>
  <c r="N6758" i="5" s="1"/>
  <c r="M6758" i="5"/>
  <c r="L6762" i="5"/>
  <c r="N6762" i="5" s="1"/>
  <c r="M6762" i="5"/>
  <c r="L6766" i="5"/>
  <c r="N6766" i="5" s="1"/>
  <c r="M6766" i="5"/>
  <c r="L6770" i="5"/>
  <c r="N6770" i="5" s="1"/>
  <c r="M6770" i="5"/>
  <c r="M6719" i="5"/>
  <c r="L6719" i="5"/>
  <c r="N6719" i="5" s="1"/>
  <c r="L6767" i="5"/>
  <c r="N6767" i="5" s="1"/>
  <c r="M6767" i="5"/>
  <c r="L6801" i="5"/>
  <c r="N6801" i="5" s="1"/>
  <c r="M6801" i="5"/>
  <c r="L6822" i="5"/>
  <c r="N6822" i="5" s="1"/>
  <c r="M6822" i="5"/>
  <c r="L6830" i="5"/>
  <c r="N6830" i="5" s="1"/>
  <c r="M6830" i="5"/>
  <c r="M6812" i="5"/>
  <c r="L6812" i="5"/>
  <c r="N6812" i="5" s="1"/>
  <c r="L6819" i="5"/>
  <c r="N6819" i="5" s="1"/>
  <c r="M6819" i="5"/>
  <c r="M6820" i="5"/>
  <c r="L6820" i="5"/>
  <c r="N6820" i="5" s="1"/>
  <c r="L6827" i="5"/>
  <c r="N6827" i="5" s="1"/>
  <c r="M6827" i="5"/>
  <c r="M6828" i="5"/>
  <c r="L6828" i="5"/>
  <c r="N6828" i="5" s="1"/>
  <c r="L6880" i="5"/>
  <c r="N6880" i="5" s="1"/>
  <c r="M6880" i="5"/>
  <c r="L6884" i="5"/>
  <c r="N6884" i="5" s="1"/>
  <c r="M6884" i="5"/>
  <c r="L6892" i="5"/>
  <c r="N6892" i="5" s="1"/>
  <c r="M6892" i="5"/>
  <c r="L6896" i="5"/>
  <c r="N6896" i="5" s="1"/>
  <c r="M6896" i="5"/>
  <c r="L6900" i="5"/>
  <c r="N6900" i="5" s="1"/>
  <c r="M6900" i="5"/>
  <c r="L6932" i="5"/>
  <c r="N6932" i="5" s="1"/>
  <c r="M6932" i="5"/>
  <c r="L6936" i="5"/>
  <c r="N6936" i="5" s="1"/>
  <c r="M6936" i="5"/>
  <c r="L6940" i="5"/>
  <c r="N6940" i="5" s="1"/>
  <c r="M6940" i="5"/>
  <c r="L6944" i="5"/>
  <c r="N6944" i="5" s="1"/>
  <c r="M6944" i="5"/>
  <c r="L6948" i="5"/>
  <c r="N6948" i="5" s="1"/>
  <c r="M6948" i="5"/>
  <c r="L6952" i="5"/>
  <c r="N6952" i="5" s="1"/>
  <c r="M6952" i="5"/>
  <c r="L6956" i="5"/>
  <c r="N6956" i="5" s="1"/>
  <c r="M6956" i="5"/>
  <c r="L6960" i="5"/>
  <c r="N6960" i="5" s="1"/>
  <c r="M6960" i="5"/>
  <c r="L6964" i="5"/>
  <c r="N6964" i="5" s="1"/>
  <c r="M6964" i="5"/>
  <c r="L6811" i="5"/>
  <c r="N6811" i="5" s="1"/>
  <c r="M6811" i="5"/>
  <c r="M6818" i="5"/>
  <c r="L6818" i="5"/>
  <c r="N6818" i="5" s="1"/>
  <c r="M6826" i="5"/>
  <c r="L6826" i="5"/>
  <c r="N6826" i="5" s="1"/>
  <c r="L6999" i="5"/>
  <c r="N6999" i="5" s="1"/>
  <c r="M6999" i="5"/>
  <c r="M7014" i="5"/>
  <c r="L7014" i="5"/>
  <c r="N7014" i="5" s="1"/>
  <c r="M7016" i="5"/>
  <c r="L7016" i="5"/>
  <c r="N7016" i="5" s="1"/>
  <c r="M7018" i="5"/>
  <c r="L7018" i="5"/>
  <c r="N7018" i="5" s="1"/>
  <c r="M7020" i="5"/>
  <c r="L7020" i="5"/>
  <c r="N7020" i="5" s="1"/>
  <c r="M7022" i="5"/>
  <c r="L7022" i="5"/>
  <c r="N7022" i="5" s="1"/>
  <c r="M7074" i="5"/>
  <c r="L7074" i="5"/>
  <c r="N7074" i="5" s="1"/>
  <c r="M7078" i="5"/>
  <c r="L7078" i="5"/>
  <c r="N7078" i="5" s="1"/>
  <c r="M7082" i="5"/>
  <c r="L7082" i="5"/>
  <c r="N7082" i="5" s="1"/>
  <c r="M7142" i="5"/>
  <c r="L7142" i="5"/>
  <c r="N7142" i="5" s="1"/>
  <c r="M7146" i="5"/>
  <c r="L7146" i="5"/>
  <c r="N7146" i="5" s="1"/>
  <c r="M7194" i="5"/>
  <c r="L7194" i="5"/>
  <c r="N7194" i="5" s="1"/>
  <c r="M7198" i="5"/>
  <c r="L7198" i="5"/>
  <c r="N7198" i="5" s="1"/>
  <c r="M7202" i="5"/>
  <c r="L7202" i="5"/>
  <c r="N7202" i="5" s="1"/>
  <c r="M7206" i="5"/>
  <c r="L7206" i="5"/>
  <c r="N7206" i="5" s="1"/>
  <c r="M7210" i="5"/>
  <c r="L7210" i="5"/>
  <c r="N7210" i="5" s="1"/>
  <c r="L7275" i="5"/>
  <c r="N7275" i="5" s="1"/>
  <c r="M7275" i="5"/>
  <c r="L7270" i="5"/>
  <c r="N7270" i="5" s="1"/>
  <c r="M7270" i="5"/>
  <c r="L7438" i="5"/>
  <c r="N7438" i="5" s="1"/>
  <c r="M7438" i="5"/>
  <c r="L7442" i="5"/>
  <c r="N7442" i="5" s="1"/>
  <c r="M7442" i="5"/>
  <c r="L7446" i="5"/>
  <c r="N7446" i="5" s="1"/>
  <c r="M7446" i="5"/>
  <c r="L7498" i="5"/>
  <c r="N7498" i="5" s="1"/>
  <c r="M7498" i="5"/>
  <c r="L7546" i="5"/>
  <c r="N7546" i="5" s="1"/>
  <c r="M7546" i="5"/>
  <c r="L7550" i="5"/>
  <c r="N7550" i="5" s="1"/>
  <c r="M7550" i="5"/>
  <c r="L7554" i="5"/>
  <c r="N7554" i="5" s="1"/>
  <c r="M7554" i="5"/>
  <c r="L7558" i="5"/>
  <c r="N7558" i="5" s="1"/>
  <c r="M7558" i="5"/>
  <c r="L7562" i="5"/>
  <c r="N7562" i="5" s="1"/>
  <c r="M7562" i="5"/>
  <c r="M7335" i="5"/>
  <c r="L7335" i="5"/>
  <c r="N7335" i="5" s="1"/>
  <c r="M7339" i="5"/>
  <c r="L7339" i="5"/>
  <c r="N7339" i="5" s="1"/>
  <c r="M7391" i="5"/>
  <c r="L7391" i="5"/>
  <c r="N7391" i="5" s="1"/>
  <c r="M7443" i="5"/>
  <c r="L7443" i="5"/>
  <c r="N7443" i="5" s="1"/>
  <c r="M7447" i="5"/>
  <c r="L7447" i="5"/>
  <c r="N7447" i="5" s="1"/>
  <c r="L7499" i="5"/>
  <c r="N7499" i="5" s="1"/>
  <c r="M7547" i="5"/>
  <c r="L7547" i="5"/>
  <c r="N7547" i="5" s="1"/>
  <c r="M7551" i="5"/>
  <c r="L7551" i="5"/>
  <c r="N7551" i="5" s="1"/>
  <c r="M7555" i="5"/>
  <c r="L7555" i="5"/>
  <c r="N7555" i="5" s="1"/>
  <c r="L7559" i="5"/>
  <c r="N7559" i="5" s="1"/>
  <c r="M7563" i="5"/>
  <c r="L7563" i="5"/>
  <c r="N7563" i="5" s="1"/>
  <c r="L6262" i="5" l="1"/>
  <c r="N6262" i="5" s="1"/>
  <c r="M7035" i="5"/>
  <c r="L7051" i="5"/>
  <c r="N7051" i="5" s="1"/>
  <c r="L6231" i="5"/>
  <c r="N6231" i="5" s="1"/>
  <c r="M6231" i="5"/>
  <c r="M6246" i="5"/>
  <c r="L6246" i="5"/>
  <c r="N6246" i="5" s="1"/>
  <c r="M6291" i="5"/>
  <c r="L6291" i="5"/>
  <c r="N6291" i="5" s="1"/>
  <c r="L6475" i="5"/>
  <c r="N6475" i="5" s="1"/>
  <c r="M6475" i="5"/>
  <c r="M6587" i="5"/>
  <c r="L6587" i="5"/>
  <c r="N6587" i="5" s="1"/>
  <c r="L6667" i="5"/>
  <c r="N6667" i="5" s="1"/>
  <c r="M6667" i="5"/>
  <c r="L6794" i="5"/>
  <c r="N6794" i="5" s="1"/>
  <c r="M6794" i="5"/>
  <c r="M6858" i="5"/>
  <c r="L6858" i="5"/>
  <c r="N6858" i="5" s="1"/>
  <c r="M6220" i="5"/>
  <c r="L6220" i="5"/>
  <c r="N6220" i="5" s="1"/>
  <c r="M6235" i="5"/>
  <c r="L6235" i="5"/>
  <c r="N6235" i="5" s="1"/>
  <c r="M6251" i="5"/>
  <c r="L6251" i="5"/>
  <c r="N6251" i="5" s="1"/>
  <c r="L6275" i="5"/>
  <c r="N6275" i="5" s="1"/>
  <c r="M6275" i="5"/>
  <c r="L6349" i="5"/>
  <c r="N6349" i="5" s="1"/>
  <c r="M6349" i="5"/>
  <c r="L6422" i="5"/>
  <c r="N6422" i="5" s="1"/>
  <c r="M6422" i="5"/>
  <c r="M6491" i="5"/>
  <c r="L6491" i="5"/>
  <c r="N6491" i="5" s="1"/>
  <c r="M6603" i="5"/>
  <c r="L6603" i="5"/>
  <c r="N6603" i="5" s="1"/>
  <c r="L6683" i="5"/>
  <c r="N6683" i="5" s="1"/>
  <c r="M6683" i="5"/>
  <c r="M6800" i="5"/>
  <c r="L6800" i="5"/>
  <c r="N6800" i="5" s="1"/>
  <c r="L6864" i="5"/>
  <c r="N6864" i="5" s="1"/>
  <c r="M6864" i="5"/>
  <c r="L7219" i="5"/>
  <c r="N7219" i="5" s="1"/>
  <c r="M7219" i="5"/>
  <c r="M6239" i="5"/>
  <c r="L6239" i="5"/>
  <c r="N6239" i="5" s="1"/>
  <c r="L6255" i="5"/>
  <c r="N6255" i="5" s="1"/>
  <c r="M6255" i="5"/>
  <c r="M6282" i="5"/>
  <c r="L6282" i="5"/>
  <c r="N6282" i="5" s="1"/>
  <c r="L6458" i="5"/>
  <c r="N6458" i="5" s="1"/>
  <c r="M6458" i="5"/>
  <c r="L6571" i="5"/>
  <c r="N6571" i="5" s="1"/>
  <c r="M6571" i="5"/>
  <c r="M6619" i="5"/>
  <c r="L6619" i="5"/>
  <c r="N6619" i="5" s="1"/>
  <c r="L6810" i="5"/>
  <c r="N6810" i="5" s="1"/>
  <c r="M6810" i="5"/>
  <c r="M6842" i="5"/>
  <c r="L6842" i="5"/>
  <c r="N6842" i="5" s="1"/>
  <c r="M6874" i="5"/>
  <c r="L6874" i="5"/>
  <c r="N6874" i="5" s="1"/>
  <c r="M6226" i="5"/>
  <c r="L6226" i="5"/>
  <c r="N6226" i="5" s="1"/>
  <c r="L6244" i="5"/>
  <c r="N6244" i="5" s="1"/>
  <c r="M6244" i="5"/>
  <c r="L6463" i="5"/>
  <c r="N6463" i="5" s="1"/>
  <c r="M6463" i="5"/>
  <c r="L6539" i="5"/>
  <c r="N6539" i="5" s="1"/>
  <c r="M6539" i="5"/>
  <c r="L6635" i="5"/>
  <c r="N6635" i="5" s="1"/>
  <c r="M6635" i="5"/>
  <c r="M6784" i="5"/>
  <c r="L6784" i="5"/>
  <c r="N6784" i="5" s="1"/>
  <c r="M6816" i="5"/>
  <c r="L6816" i="5"/>
  <c r="N6816" i="5" s="1"/>
  <c r="L6848" i="5"/>
  <c r="N6848" i="5" s="1"/>
  <c r="M6848" i="5"/>
  <c r="M6983" i="5"/>
  <c r="L6983" i="5"/>
  <c r="N6983" i="5" s="1"/>
  <c r="L7154" i="5"/>
  <c r="N7154" i="5" s="1"/>
  <c r="M7154" i="5"/>
  <c r="M8324" i="5"/>
  <c r="L8324" i="5"/>
  <c r="N8324" i="5" s="1"/>
  <c r="L8348" i="5"/>
  <c r="N8348" i="5" s="1"/>
  <c r="M8348" i="5"/>
  <c r="L8377" i="5"/>
  <c r="N8377" i="5" s="1"/>
  <c r="M8377" i="5"/>
  <c r="L7115" i="5"/>
  <c r="N7115" i="5" s="1"/>
  <c r="M7115" i="5"/>
  <c r="L6305" i="5"/>
  <c r="N6305" i="5" s="1"/>
  <c r="M6305" i="5"/>
  <c r="L6321" i="5"/>
  <c r="N6321" i="5" s="1"/>
  <c r="M6321" i="5"/>
  <c r="L6337" i="5"/>
  <c r="N6337" i="5" s="1"/>
  <c r="M6337" i="5"/>
  <c r="L6357" i="5"/>
  <c r="N6357" i="5" s="1"/>
  <c r="M6357" i="5"/>
  <c r="L6385" i="5"/>
  <c r="N6385" i="5" s="1"/>
  <c r="M6385" i="5"/>
  <c r="L6405" i="5"/>
  <c r="N6405" i="5" s="1"/>
  <c r="M6405" i="5"/>
  <c r="L6438" i="5"/>
  <c r="N6438" i="5" s="1"/>
  <c r="M6438" i="5"/>
  <c r="L6483" i="5"/>
  <c r="N6483" i="5" s="1"/>
  <c r="M6483" i="5"/>
  <c r="L6520" i="5"/>
  <c r="N6520" i="5" s="1"/>
  <c r="M6520" i="5"/>
  <c r="L6543" i="5"/>
  <c r="N6543" i="5" s="1"/>
  <c r="M6543" i="5"/>
  <c r="L6575" i="5"/>
  <c r="N6575" i="5" s="1"/>
  <c r="M6575" i="5"/>
  <c r="M6600" i="5"/>
  <c r="L6600" i="5"/>
  <c r="N6600" i="5" s="1"/>
  <c r="M6623" i="5"/>
  <c r="L6623" i="5"/>
  <c r="N6623" i="5" s="1"/>
  <c r="L6643" i="5"/>
  <c r="N6643" i="5" s="1"/>
  <c r="M6643" i="5"/>
  <c r="L6679" i="5"/>
  <c r="N6679" i="5" s="1"/>
  <c r="M6679" i="5"/>
  <c r="L6703" i="5"/>
  <c r="N6703" i="5" s="1"/>
  <c r="M6703" i="5"/>
  <c r="L6729" i="5"/>
  <c r="N6729" i="5" s="1"/>
  <c r="M6729" i="5"/>
  <c r="L6745" i="5"/>
  <c r="N6745" i="5" s="1"/>
  <c r="M6745" i="5"/>
  <c r="L6761" i="5"/>
  <c r="N6761" i="5" s="1"/>
  <c r="M6761" i="5"/>
  <c r="L6852" i="5"/>
  <c r="N6852" i="5" s="1"/>
  <c r="M6852" i="5"/>
  <c r="M6889" i="5"/>
  <c r="L6889" i="5"/>
  <c r="N6889" i="5" s="1"/>
  <c r="L6925" i="5"/>
  <c r="N6925" i="5" s="1"/>
  <c r="M6925" i="5"/>
  <c r="L6957" i="5"/>
  <c r="N6957" i="5" s="1"/>
  <c r="M6957" i="5"/>
  <c r="M6979" i="5"/>
  <c r="L6979" i="5"/>
  <c r="N6979" i="5" s="1"/>
  <c r="M7003" i="5"/>
  <c r="L7003" i="5"/>
  <c r="N7003" i="5" s="1"/>
  <c r="M7036" i="5"/>
  <c r="L7036" i="5"/>
  <c r="N7036" i="5" s="1"/>
  <c r="L7100" i="5"/>
  <c r="N7100" i="5" s="1"/>
  <c r="M7100" i="5"/>
  <c r="L7121" i="5"/>
  <c r="N7121" i="5" s="1"/>
  <c r="M7121" i="5"/>
  <c r="M7143" i="5"/>
  <c r="L7143" i="5"/>
  <c r="N7143" i="5" s="1"/>
  <c r="L7164" i="5"/>
  <c r="N7164" i="5" s="1"/>
  <c r="M7164" i="5"/>
  <c r="M7235" i="5"/>
  <c r="L7235" i="5"/>
  <c r="N7235" i="5" s="1"/>
  <c r="L7368" i="5"/>
  <c r="N7368" i="5" s="1"/>
  <c r="M7368" i="5"/>
  <c r="L7384" i="5"/>
  <c r="N7384" i="5" s="1"/>
  <c r="M7384" i="5"/>
  <c r="M7399" i="5"/>
  <c r="L7399" i="5"/>
  <c r="N7399" i="5" s="1"/>
  <c r="L8323" i="5"/>
  <c r="N8323" i="5" s="1"/>
  <c r="M8323" i="5"/>
  <c r="L8329" i="5"/>
  <c r="N8329" i="5" s="1"/>
  <c r="M8329" i="5"/>
  <c r="M8356" i="5"/>
  <c r="L8356" i="5"/>
  <c r="N8356" i="5" s="1"/>
  <c r="L6309" i="5"/>
  <c r="N6309" i="5" s="1"/>
  <c r="M6309" i="5"/>
  <c r="L6325" i="5"/>
  <c r="N6325" i="5" s="1"/>
  <c r="M6325" i="5"/>
  <c r="M6341" i="5"/>
  <c r="L6341" i="5"/>
  <c r="N6341" i="5" s="1"/>
  <c r="M6361" i="5"/>
  <c r="L6361" i="5"/>
  <c r="N6361" i="5" s="1"/>
  <c r="L6389" i="5"/>
  <c r="N6389" i="5" s="1"/>
  <c r="M6389" i="5"/>
  <c r="L6409" i="5"/>
  <c r="N6409" i="5" s="1"/>
  <c r="M6409" i="5"/>
  <c r="L6451" i="5"/>
  <c r="N6451" i="5" s="1"/>
  <c r="M6451" i="5"/>
  <c r="M6495" i="5"/>
  <c r="L6495" i="5"/>
  <c r="N6495" i="5" s="1"/>
  <c r="M6527" i="5"/>
  <c r="L6527" i="5"/>
  <c r="N6527" i="5" s="1"/>
  <c r="L6547" i="5"/>
  <c r="N6547" i="5" s="1"/>
  <c r="M6547" i="5"/>
  <c r="M6579" i="5"/>
  <c r="L6579" i="5"/>
  <c r="N6579" i="5" s="1"/>
  <c r="M6607" i="5"/>
  <c r="L6607" i="5"/>
  <c r="N6607" i="5" s="1"/>
  <c r="L6627" i="5"/>
  <c r="N6627" i="5" s="1"/>
  <c r="M6627" i="5"/>
  <c r="L6663" i="5"/>
  <c r="N6663" i="5" s="1"/>
  <c r="M6663" i="5"/>
  <c r="L6687" i="5"/>
  <c r="N6687" i="5" s="1"/>
  <c r="M6687" i="5"/>
  <c r="L6707" i="5"/>
  <c r="N6707" i="5" s="1"/>
  <c r="M6707" i="5"/>
  <c r="L6730" i="5"/>
  <c r="N6730" i="5" s="1"/>
  <c r="M6730" i="5"/>
  <c r="L6746" i="5"/>
  <c r="N6746" i="5" s="1"/>
  <c r="M6746" i="5"/>
  <c r="M6768" i="5"/>
  <c r="L6768" i="5"/>
  <c r="N6768" i="5" s="1"/>
  <c r="M6793" i="5"/>
  <c r="L6793" i="5"/>
  <c r="N6793" i="5" s="1"/>
  <c r="L6825" i="5"/>
  <c r="N6825" i="5" s="1"/>
  <c r="M6825" i="5"/>
  <c r="L6857" i="5"/>
  <c r="N6857" i="5" s="1"/>
  <c r="M6857" i="5"/>
  <c r="L6904" i="5"/>
  <c r="N6904" i="5" s="1"/>
  <c r="M6904" i="5"/>
  <c r="M6930" i="5"/>
  <c r="L6930" i="5"/>
  <c r="N6930" i="5" s="1"/>
  <c r="M6967" i="5"/>
  <c r="L6967" i="5"/>
  <c r="N6967" i="5" s="1"/>
  <c r="M6987" i="5"/>
  <c r="L6987" i="5"/>
  <c r="N6987" i="5" s="1"/>
  <c r="M7041" i="5"/>
  <c r="L7041" i="5"/>
  <c r="N7041" i="5" s="1"/>
  <c r="L7321" i="5"/>
  <c r="N7321" i="5" s="1"/>
  <c r="M7321" i="5"/>
  <c r="L7356" i="5"/>
  <c r="N7356" i="5" s="1"/>
  <c r="M7356" i="5"/>
  <c r="M7372" i="5"/>
  <c r="L7372" i="5"/>
  <c r="N7372" i="5" s="1"/>
  <c r="L8339" i="5"/>
  <c r="N8339" i="5" s="1"/>
  <c r="M8339" i="5"/>
  <c r="L8340" i="5"/>
  <c r="N8340" i="5" s="1"/>
  <c r="M8340" i="5"/>
  <c r="L8361" i="5"/>
  <c r="N8361" i="5" s="1"/>
  <c r="M8361" i="5"/>
  <c r="M7083" i="5"/>
  <c r="L7083" i="5"/>
  <c r="N7083" i="5" s="1"/>
  <c r="M8386" i="5"/>
  <c r="L8386" i="5"/>
  <c r="N8386" i="5" s="1"/>
  <c r="L6313" i="5"/>
  <c r="N6313" i="5" s="1"/>
  <c r="M6313" i="5"/>
  <c r="M6329" i="5"/>
  <c r="L6329" i="5"/>
  <c r="N6329" i="5" s="1"/>
  <c r="M6345" i="5"/>
  <c r="L6345" i="5"/>
  <c r="N6345" i="5" s="1"/>
  <c r="M6369" i="5"/>
  <c r="L6369" i="5"/>
  <c r="N6369" i="5" s="1"/>
  <c r="L6397" i="5"/>
  <c r="N6397" i="5" s="1"/>
  <c r="M6397" i="5"/>
  <c r="L6432" i="5"/>
  <c r="N6432" i="5" s="1"/>
  <c r="M6432" i="5"/>
  <c r="L6467" i="5"/>
  <c r="N6467" i="5" s="1"/>
  <c r="M6467" i="5"/>
  <c r="M6499" i="5"/>
  <c r="L6499" i="5"/>
  <c r="N6499" i="5" s="1"/>
  <c r="M6531" i="5"/>
  <c r="L6531" i="5"/>
  <c r="N6531" i="5" s="1"/>
  <c r="L6559" i="5"/>
  <c r="N6559" i="5" s="1"/>
  <c r="M6559" i="5"/>
  <c r="M6591" i="5"/>
  <c r="L6591" i="5"/>
  <c r="N6591" i="5" s="1"/>
  <c r="M6611" i="5"/>
  <c r="L6611" i="5"/>
  <c r="N6611" i="5" s="1"/>
  <c r="L6632" i="5"/>
  <c r="N6632" i="5" s="1"/>
  <c r="M6632" i="5"/>
  <c r="L6671" i="5"/>
  <c r="N6671" i="5" s="1"/>
  <c r="M6671" i="5"/>
  <c r="L6691" i="5"/>
  <c r="N6691" i="5" s="1"/>
  <c r="M6691" i="5"/>
  <c r="M6715" i="5"/>
  <c r="L6715" i="5"/>
  <c r="N6715" i="5" s="1"/>
  <c r="M6736" i="5"/>
  <c r="L6736" i="5"/>
  <c r="N6736" i="5" s="1"/>
  <c r="M6752" i="5"/>
  <c r="L6752" i="5"/>
  <c r="N6752" i="5" s="1"/>
  <c r="L6777" i="5"/>
  <c r="N6777" i="5" s="1"/>
  <c r="M6777" i="5"/>
  <c r="L6836" i="5"/>
  <c r="N6836" i="5" s="1"/>
  <c r="M6836" i="5"/>
  <c r="L6868" i="5"/>
  <c r="N6868" i="5" s="1"/>
  <c r="M6868" i="5"/>
  <c r="L6909" i="5"/>
  <c r="N6909" i="5" s="1"/>
  <c r="M6909" i="5"/>
  <c r="L6941" i="5"/>
  <c r="N6941" i="5" s="1"/>
  <c r="M6941" i="5"/>
  <c r="M6971" i="5"/>
  <c r="L6971" i="5"/>
  <c r="N6971" i="5" s="1"/>
  <c r="M7077" i="5"/>
  <c r="L7077" i="5"/>
  <c r="N7077" i="5" s="1"/>
  <c r="L7188" i="5"/>
  <c r="N7188" i="5" s="1"/>
  <c r="M7188" i="5"/>
  <c r="L7392" i="5"/>
  <c r="N7392" i="5" s="1"/>
  <c r="M7392" i="5"/>
  <c r="L7407" i="5"/>
  <c r="N7407" i="5" s="1"/>
  <c r="M7407" i="5"/>
  <c r="L8355" i="5"/>
  <c r="N8355" i="5" s="1"/>
  <c r="M8355" i="5"/>
  <c r="M8345" i="5"/>
  <c r="L8345" i="5"/>
  <c r="N8345" i="5" s="1"/>
  <c r="M8372" i="5"/>
  <c r="L8372" i="5"/>
  <c r="N8372" i="5" s="1"/>
  <c r="L7099" i="5"/>
  <c r="N7099" i="5" s="1"/>
  <c r="M7099" i="5"/>
  <c r="L6301" i="5"/>
  <c r="N6301" i="5" s="1"/>
  <c r="M6301" i="5"/>
  <c r="M6317" i="5"/>
  <c r="L6317" i="5"/>
  <c r="N6317" i="5" s="1"/>
  <c r="M6333" i="5"/>
  <c r="L6333" i="5"/>
  <c r="N6333" i="5" s="1"/>
  <c r="L6353" i="5"/>
  <c r="N6353" i="5" s="1"/>
  <c r="M6353" i="5"/>
  <c r="L6381" i="5"/>
  <c r="N6381" i="5" s="1"/>
  <c r="M6381" i="5"/>
  <c r="L6401" i="5"/>
  <c r="N6401" i="5" s="1"/>
  <c r="M6401" i="5"/>
  <c r="L6436" i="5"/>
  <c r="N6436" i="5" s="1"/>
  <c r="M6436" i="5"/>
  <c r="L6479" i="5"/>
  <c r="N6479" i="5" s="1"/>
  <c r="M6479" i="5"/>
  <c r="L6504" i="5"/>
  <c r="N6504" i="5" s="1"/>
  <c r="M6504" i="5"/>
  <c r="L6536" i="5"/>
  <c r="N6536" i="5" s="1"/>
  <c r="M6536" i="5"/>
  <c r="L6563" i="5"/>
  <c r="N6563" i="5" s="1"/>
  <c r="M6563" i="5"/>
  <c r="M6595" i="5"/>
  <c r="L6595" i="5"/>
  <c r="N6595" i="5" s="1"/>
  <c r="L6616" i="5"/>
  <c r="N6616" i="5" s="1"/>
  <c r="M6616" i="5"/>
  <c r="L6639" i="5"/>
  <c r="N6639" i="5" s="1"/>
  <c r="M6639" i="5"/>
  <c r="L6675" i="5"/>
  <c r="N6675" i="5" s="1"/>
  <c r="M6675" i="5"/>
  <c r="L6695" i="5"/>
  <c r="N6695" i="5" s="1"/>
  <c r="M6695" i="5"/>
  <c r="M6723" i="5"/>
  <c r="L6723" i="5"/>
  <c r="N6723" i="5" s="1"/>
  <c r="L6741" i="5"/>
  <c r="N6741" i="5" s="1"/>
  <c r="M6741" i="5"/>
  <c r="M6757" i="5"/>
  <c r="L6757" i="5"/>
  <c r="N6757" i="5" s="1"/>
  <c r="L6778" i="5"/>
  <c r="N6778" i="5" s="1"/>
  <c r="M6778" i="5"/>
  <c r="M6809" i="5"/>
  <c r="L6809" i="5"/>
  <c r="N6809" i="5" s="1"/>
  <c r="L6841" i="5"/>
  <c r="N6841" i="5" s="1"/>
  <c r="M6841" i="5"/>
  <c r="L6873" i="5"/>
  <c r="N6873" i="5" s="1"/>
  <c r="M6873" i="5"/>
  <c r="M6914" i="5"/>
  <c r="L6914" i="5"/>
  <c r="N6914" i="5" s="1"/>
  <c r="M6946" i="5"/>
  <c r="L6946" i="5"/>
  <c r="N6946" i="5" s="1"/>
  <c r="M6975" i="5"/>
  <c r="L6975" i="5"/>
  <c r="N6975" i="5" s="1"/>
  <c r="L7023" i="5"/>
  <c r="N7023" i="5" s="1"/>
  <c r="M7023" i="5"/>
  <c r="L7159" i="5"/>
  <c r="N7159" i="5" s="1"/>
  <c r="M7159" i="5"/>
  <c r="L7208" i="5"/>
  <c r="N7208" i="5" s="1"/>
  <c r="M7208" i="5"/>
  <c r="L7263" i="5"/>
  <c r="N7263" i="5" s="1"/>
  <c r="M7263" i="5"/>
  <c r="M8371" i="5"/>
  <c r="L8371" i="5"/>
  <c r="N8371" i="5" s="1"/>
  <c r="L6296" i="5"/>
  <c r="N6296" i="5" s="1"/>
  <c r="M6296" i="5"/>
  <c r="L8351" i="5"/>
  <c r="N8351" i="5" s="1"/>
  <c r="M8351" i="5"/>
  <c r="L7613" i="5"/>
  <c r="N7613" i="5" s="1"/>
  <c r="M7613" i="5"/>
  <c r="L7677" i="5"/>
  <c r="N7677" i="5" s="1"/>
  <c r="M7677" i="5"/>
  <c r="L7853" i="5"/>
  <c r="N7853" i="5" s="1"/>
  <c r="M7853" i="5"/>
  <c r="L7949" i="5"/>
  <c r="N7949" i="5" s="1"/>
  <c r="M7949" i="5"/>
  <c r="M8061" i="5"/>
  <c r="L8061" i="5"/>
  <c r="N8061" i="5" s="1"/>
  <c r="L8366" i="5"/>
  <c r="N8366" i="5" s="1"/>
  <c r="M8366" i="5"/>
  <c r="L8370" i="5"/>
  <c r="N8370" i="5" s="1"/>
  <c r="M8370" i="5"/>
  <c r="M7564" i="5"/>
  <c r="L8141" i="5"/>
  <c r="N8141" i="5" s="1"/>
  <c r="M7486" i="5"/>
  <c r="M7693" i="5"/>
  <c r="L7917" i="5"/>
  <c r="N7917" i="5" s="1"/>
  <c r="M7661" i="5"/>
  <c r="M8157" i="5"/>
  <c r="M8237" i="5"/>
  <c r="M8026" i="5"/>
  <c r="M8173" i="5"/>
  <c r="M8093" i="5"/>
  <c r="M7709" i="5"/>
  <c r="M7529" i="5"/>
  <c r="M8269" i="5"/>
  <c r="M7470" i="5"/>
  <c r="M8305" i="5"/>
  <c r="M8253" i="5"/>
  <c r="L8332" i="5"/>
  <c r="N8332" i="5" s="1"/>
  <c r="M8332" i="5"/>
  <c r="M8380" i="5"/>
  <c r="L8380" i="5"/>
  <c r="N8380" i="5" s="1"/>
  <c r="M6298" i="5"/>
  <c r="L6298" i="5"/>
  <c r="N6298" i="5" s="1"/>
  <c r="L6551" i="5"/>
  <c r="N6551" i="5" s="1"/>
  <c r="M6551" i="5"/>
  <c r="M6615" i="5"/>
  <c r="L6615" i="5"/>
  <c r="N6615" i="5" s="1"/>
  <c r="M6727" i="5"/>
  <c r="L6727" i="5"/>
  <c r="N6727" i="5" s="1"/>
  <c r="M7911" i="5"/>
  <c r="L7911" i="5"/>
  <c r="N7911" i="5" s="1"/>
  <c r="M8328" i="5"/>
  <c r="L8328" i="5"/>
  <c r="N8328" i="5" s="1"/>
  <c r="L8342" i="5"/>
  <c r="N8342" i="5" s="1"/>
  <c r="M8342" i="5"/>
  <c r="L8357" i="5"/>
  <c r="N8357" i="5" s="1"/>
  <c r="M8357" i="5"/>
  <c r="L8374" i="5"/>
  <c r="N8374" i="5" s="1"/>
  <c r="M8374" i="5"/>
  <c r="L8384" i="5"/>
  <c r="N8384" i="5" s="1"/>
  <c r="M8384" i="5"/>
  <c r="L7458" i="5"/>
  <c r="N7458" i="5" s="1"/>
  <c r="M7458" i="5"/>
  <c r="L7517" i="5"/>
  <c r="N7517" i="5" s="1"/>
  <c r="M7517" i="5"/>
  <c r="L7569" i="5"/>
  <c r="N7569" i="5" s="1"/>
  <c r="M7569" i="5"/>
  <c r="L7633" i="5"/>
  <c r="N7633" i="5" s="1"/>
  <c r="M7633" i="5"/>
  <c r="L7697" i="5"/>
  <c r="N7697" i="5" s="1"/>
  <c r="M7697" i="5"/>
  <c r="M7793" i="5"/>
  <c r="L7793" i="5"/>
  <c r="N7793" i="5" s="1"/>
  <c r="M7841" i="5"/>
  <c r="L7841" i="5"/>
  <c r="N7841" i="5" s="1"/>
  <c r="L7854" i="5"/>
  <c r="N7854" i="5" s="1"/>
  <c r="M7854" i="5"/>
  <c r="L7902" i="5"/>
  <c r="N7902" i="5" s="1"/>
  <c r="M7902" i="5"/>
  <c r="M7953" i="5"/>
  <c r="L7953" i="5"/>
  <c r="N7953" i="5" s="1"/>
  <c r="L8065" i="5"/>
  <c r="N8065" i="5" s="1"/>
  <c r="M8065" i="5"/>
  <c r="L8081" i="5"/>
  <c r="N8081" i="5" s="1"/>
  <c r="M8081" i="5"/>
  <c r="L8241" i="5"/>
  <c r="N8241" i="5" s="1"/>
  <c r="M8241" i="5"/>
  <c r="L8309" i="5"/>
  <c r="N8309" i="5" s="1"/>
  <c r="M8309" i="5"/>
  <c r="L8343" i="5"/>
  <c r="N8343" i="5" s="1"/>
  <c r="M8343" i="5"/>
  <c r="M8375" i="5"/>
  <c r="L8375" i="5"/>
  <c r="N8375" i="5" s="1"/>
  <c r="L8322" i="5"/>
  <c r="N8322" i="5" s="1"/>
  <c r="M8322" i="5"/>
  <c r="L8338" i="5"/>
  <c r="N8338" i="5" s="1"/>
  <c r="M8338" i="5"/>
  <c r="L8363" i="5"/>
  <c r="N8363" i="5" s="1"/>
  <c r="M8363" i="5"/>
  <c r="L8378" i="5"/>
  <c r="N8378" i="5" s="1"/>
  <c r="M8378" i="5"/>
  <c r="L8347" i="5"/>
  <c r="N8347" i="5" s="1"/>
  <c r="M8347" i="5"/>
  <c r="L6535" i="5"/>
  <c r="N6535" i="5" s="1"/>
  <c r="M6535" i="5"/>
  <c r="L6662" i="5"/>
  <c r="N6662" i="5" s="1"/>
  <c r="M6662" i="5"/>
  <c r="L8341" i="5"/>
  <c r="N8341" i="5" s="1"/>
  <c r="M8341" i="5"/>
  <c r="L8383" i="5"/>
  <c r="N8383" i="5" s="1"/>
  <c r="M8383" i="5"/>
  <c r="L8189" i="5"/>
  <c r="N8189" i="5" s="1"/>
  <c r="M8189" i="5"/>
  <c r="L8334" i="5"/>
  <c r="N8334" i="5" s="1"/>
  <c r="M8334" i="5"/>
  <c r="L8354" i="5"/>
  <c r="N8354" i="5" s="1"/>
  <c r="M8354" i="5"/>
  <c r="L7439" i="5"/>
  <c r="N7439" i="5" s="1"/>
  <c r="L7269" i="5"/>
  <c r="N7269" i="5" s="1"/>
  <c r="M6928" i="5"/>
  <c r="M6888" i="5"/>
  <c r="M8010" i="5"/>
  <c r="M7513" i="5"/>
  <c r="M7597" i="5"/>
  <c r="M7821" i="5"/>
  <c r="M7805" i="5"/>
  <c r="M7882" i="5"/>
  <c r="M8042" i="5"/>
  <c r="M7454" i="5"/>
  <c r="L8333" i="5"/>
  <c r="N8333" i="5" s="1"/>
  <c r="M8333" i="5"/>
  <c r="L8381" i="5"/>
  <c r="N8381" i="5" s="1"/>
  <c r="M8381" i="5"/>
  <c r="L6471" i="5"/>
  <c r="N6471" i="5" s="1"/>
  <c r="M6471" i="5"/>
  <c r="L6567" i="5"/>
  <c r="N6567" i="5" s="1"/>
  <c r="M6567" i="5"/>
  <c r="L6631" i="5"/>
  <c r="N6631" i="5" s="1"/>
  <c r="M6631" i="5"/>
  <c r="M6735" i="5"/>
  <c r="L6735" i="5"/>
  <c r="N6735" i="5" s="1"/>
  <c r="M7506" i="5"/>
  <c r="L7506" i="5"/>
  <c r="N7506" i="5" s="1"/>
  <c r="M8336" i="5"/>
  <c r="L8336" i="5"/>
  <c r="N8336" i="5" s="1"/>
  <c r="L8344" i="5"/>
  <c r="N8344" i="5" s="1"/>
  <c r="M8344" i="5"/>
  <c r="L8358" i="5"/>
  <c r="N8358" i="5" s="1"/>
  <c r="M8358" i="5"/>
  <c r="L8373" i="5"/>
  <c r="N8373" i="5" s="1"/>
  <c r="M8373" i="5"/>
  <c r="M7478" i="5"/>
  <c r="L7478" i="5"/>
  <c r="N7478" i="5" s="1"/>
  <c r="L7537" i="5"/>
  <c r="N7537" i="5" s="1"/>
  <c r="M7537" i="5"/>
  <c r="L7553" i="5"/>
  <c r="N7553" i="5" s="1"/>
  <c r="M7553" i="5"/>
  <c r="L7589" i="5"/>
  <c r="N7589" i="5" s="1"/>
  <c r="M7589" i="5"/>
  <c r="L7653" i="5"/>
  <c r="N7653" i="5" s="1"/>
  <c r="M7653" i="5"/>
  <c r="L7717" i="5"/>
  <c r="N7717" i="5" s="1"/>
  <c r="M7717" i="5"/>
  <c r="L7733" i="5"/>
  <c r="N7733" i="5" s="1"/>
  <c r="M7733" i="5"/>
  <c r="M7765" i="5"/>
  <c r="L7765" i="5"/>
  <c r="N7765" i="5" s="1"/>
  <c r="L7781" i="5"/>
  <c r="N7781" i="5" s="1"/>
  <c r="M7781" i="5"/>
  <c r="M7813" i="5"/>
  <c r="L7813" i="5"/>
  <c r="N7813" i="5" s="1"/>
  <c r="L7941" i="5"/>
  <c r="N7941" i="5" s="1"/>
  <c r="M7941" i="5"/>
  <c r="M8069" i="5"/>
  <c r="L8069" i="5"/>
  <c r="N8069" i="5" s="1"/>
  <c r="L8117" i="5"/>
  <c r="N8117" i="5" s="1"/>
  <c r="M8117" i="5"/>
  <c r="L8149" i="5"/>
  <c r="N8149" i="5" s="1"/>
  <c r="M8149" i="5"/>
  <c r="L8181" i="5"/>
  <c r="N8181" i="5" s="1"/>
  <c r="M8181" i="5"/>
  <c r="M8277" i="5"/>
  <c r="L8277" i="5"/>
  <c r="N8277" i="5" s="1"/>
  <c r="M8350" i="5"/>
  <c r="L8350" i="5"/>
  <c r="N8350" i="5" s="1"/>
  <c r="L8382" i="5"/>
  <c r="N8382" i="5" s="1"/>
  <c r="M8382" i="5"/>
  <c r="L8330" i="5"/>
  <c r="N8330" i="5" s="1"/>
  <c r="M8330" i="5"/>
  <c r="L8346" i="5"/>
  <c r="N8346" i="5" s="1"/>
  <c r="M8346" i="5"/>
  <c r="L8362" i="5"/>
  <c r="N8362" i="5" s="1"/>
  <c r="M8362" i="5"/>
  <c r="M8379" i="5"/>
  <c r="L8379" i="5"/>
  <c r="N8379" i="5" s="1"/>
  <c r="L8364" i="5"/>
  <c r="N8364" i="5" s="1"/>
  <c r="M8364" i="5"/>
  <c r="M6599" i="5"/>
  <c r="L6599" i="5"/>
  <c r="N6599" i="5" s="1"/>
  <c r="L8325" i="5"/>
  <c r="N8325" i="5" s="1"/>
  <c r="M8325" i="5"/>
  <c r="M8367" i="5"/>
  <c r="L8367" i="5"/>
  <c r="N8367" i="5" s="1"/>
  <c r="M7757" i="5"/>
  <c r="L7757" i="5"/>
  <c r="N7757" i="5" s="1"/>
  <c r="L8205" i="5"/>
  <c r="N8205" i="5" s="1"/>
  <c r="M8205" i="5"/>
  <c r="L8321" i="5"/>
  <c r="N8321" i="5" s="1"/>
  <c r="M8321" i="5"/>
  <c r="L8337" i="5"/>
  <c r="N8337" i="5" s="1"/>
  <c r="M8337" i="5"/>
  <c r="M7565" i="5"/>
  <c r="M8285" i="5"/>
  <c r="L7773" i="5"/>
  <c r="N7773" i="5" s="1"/>
  <c r="M7545" i="5"/>
  <c r="M7581" i="5"/>
  <c r="L8077" i="5"/>
  <c r="N8077" i="5" s="1"/>
  <c r="M7837" i="5"/>
  <c r="L7741" i="5"/>
  <c r="N7741" i="5" s="1"/>
  <c r="M7981" i="5"/>
  <c r="M8368" i="5"/>
  <c r="L8368" i="5"/>
  <c r="N8368" i="5" s="1"/>
  <c r="M8365" i="5"/>
  <c r="L8365" i="5"/>
  <c r="N8365" i="5" s="1"/>
  <c r="M6230" i="5"/>
  <c r="L6230" i="5"/>
  <c r="N6230" i="5" s="1"/>
  <c r="M6487" i="5"/>
  <c r="L6487" i="5"/>
  <c r="N6487" i="5" s="1"/>
  <c r="M6583" i="5"/>
  <c r="L6583" i="5"/>
  <c r="N6583" i="5" s="1"/>
  <c r="L6647" i="5"/>
  <c r="N6647" i="5" s="1"/>
  <c r="M6647" i="5"/>
  <c r="L6751" i="5"/>
  <c r="N6751" i="5" s="1"/>
  <c r="M6751" i="5"/>
  <c r="L8326" i="5"/>
  <c r="N8326" i="5" s="1"/>
  <c r="M8326" i="5"/>
  <c r="L8335" i="5"/>
  <c r="N8335" i="5" s="1"/>
  <c r="M8335" i="5"/>
  <c r="L8352" i="5"/>
  <c r="N8352" i="5" s="1"/>
  <c r="M8352" i="5"/>
  <c r="M8360" i="5"/>
  <c r="L8360" i="5"/>
  <c r="N8360" i="5" s="1"/>
  <c r="L8376" i="5"/>
  <c r="N8376" i="5" s="1"/>
  <c r="M8376" i="5"/>
  <c r="L7482" i="5"/>
  <c r="N7482" i="5" s="1"/>
  <c r="M7482" i="5"/>
  <c r="L7737" i="5"/>
  <c r="N7737" i="5" s="1"/>
  <c r="M7737" i="5"/>
  <c r="M7817" i="5"/>
  <c r="L7817" i="5"/>
  <c r="N7817" i="5" s="1"/>
  <c r="M7993" i="5"/>
  <c r="L7993" i="5"/>
  <c r="N7993" i="5" s="1"/>
  <c r="L8038" i="5"/>
  <c r="N8038" i="5" s="1"/>
  <c r="M8038" i="5"/>
  <c r="M8105" i="5"/>
  <c r="L8105" i="5"/>
  <c r="N8105" i="5" s="1"/>
  <c r="L8121" i="5"/>
  <c r="N8121" i="5" s="1"/>
  <c r="M8121" i="5"/>
  <c r="L8185" i="5"/>
  <c r="N8185" i="5" s="1"/>
  <c r="M8185" i="5"/>
  <c r="L8249" i="5"/>
  <c r="N8249" i="5" s="1"/>
  <c r="M8249" i="5"/>
  <c r="L8265" i="5"/>
  <c r="N8265" i="5" s="1"/>
  <c r="M8265" i="5"/>
  <c r="L8281" i="5"/>
  <c r="N8281" i="5" s="1"/>
  <c r="M8281" i="5"/>
  <c r="L8327" i="5"/>
  <c r="N8327" i="5" s="1"/>
  <c r="M8327" i="5"/>
  <c r="L8359" i="5"/>
  <c r="N8359" i="5" s="1"/>
  <c r="M8359" i="5"/>
  <c r="L8349" i="5"/>
  <c r="N8349" i="5" s="1"/>
  <c r="M8349" i="5"/>
  <c r="L8331" i="5"/>
  <c r="N8331" i="5" s="1"/>
  <c r="M8331" i="5"/>
  <c r="L8353" i="5"/>
  <c r="N8353" i="5" s="1"/>
  <c r="M8353" i="5"/>
  <c r="L8369" i="5"/>
  <c r="N8369" i="5" s="1"/>
  <c r="M8369" i="5"/>
  <c r="L8385" i="5"/>
  <c r="N8385" i="5" s="1"/>
  <c r="M8385" i="5"/>
  <c r="M6234" i="5"/>
  <c r="L6234" i="5"/>
  <c r="N6234" i="5" s="1"/>
  <c r="L6250" i="5"/>
  <c r="N6250" i="5" s="1"/>
  <c r="M6250" i="5"/>
  <c r="L6266" i="5"/>
  <c r="N6266" i="5" s="1"/>
  <c r="M6266" i="5"/>
  <c r="L6297" i="5"/>
  <c r="N6297" i="5" s="1"/>
  <c r="M6297" i="5"/>
  <c r="L6311" i="5"/>
  <c r="N6311" i="5" s="1"/>
  <c r="M6311" i="5"/>
  <c r="M6327" i="5"/>
  <c r="L6327" i="5"/>
  <c r="N6327" i="5" s="1"/>
  <c r="M6348" i="5"/>
  <c r="L6348" i="5"/>
  <c r="N6348" i="5" s="1"/>
  <c r="M6364" i="5"/>
  <c r="L6364" i="5"/>
  <c r="N6364" i="5" s="1"/>
  <c r="M6400" i="5"/>
  <c r="L6400" i="5"/>
  <c r="N6400" i="5" s="1"/>
  <c r="L6424" i="5"/>
  <c r="N6424" i="5" s="1"/>
  <c r="M6424" i="5"/>
  <c r="L6446" i="5"/>
  <c r="N6446" i="5" s="1"/>
  <c r="M6446" i="5"/>
  <c r="M6466" i="5"/>
  <c r="L6466" i="5"/>
  <c r="N6466" i="5" s="1"/>
  <c r="L6486" i="5"/>
  <c r="N6486" i="5" s="1"/>
  <c r="M6486" i="5"/>
  <c r="L6502" i="5"/>
  <c r="N6502" i="5" s="1"/>
  <c r="M6502" i="5"/>
  <c r="L6518" i="5"/>
  <c r="N6518" i="5" s="1"/>
  <c r="M6518" i="5"/>
  <c r="L6534" i="5"/>
  <c r="N6534" i="5" s="1"/>
  <c r="M6534" i="5"/>
  <c r="L6550" i="5"/>
  <c r="N6550" i="5" s="1"/>
  <c r="M6550" i="5"/>
  <c r="L6566" i="5"/>
  <c r="N6566" i="5" s="1"/>
  <c r="M6566" i="5"/>
  <c r="L6582" i="5"/>
  <c r="N6582" i="5" s="1"/>
  <c r="M6582" i="5"/>
  <c r="L6606" i="5"/>
  <c r="N6606" i="5" s="1"/>
  <c r="M6606" i="5"/>
  <c r="L6622" i="5"/>
  <c r="N6622" i="5" s="1"/>
  <c r="M6622" i="5"/>
  <c r="L6638" i="5"/>
  <c r="N6638" i="5" s="1"/>
  <c r="M6638" i="5"/>
  <c r="L6665" i="5"/>
  <c r="N6665" i="5" s="1"/>
  <c r="M6665" i="5"/>
  <c r="L6682" i="5"/>
  <c r="N6682" i="5" s="1"/>
  <c r="M6682" i="5"/>
  <c r="L6704" i="5"/>
  <c r="N6704" i="5" s="1"/>
  <c r="M6704" i="5"/>
  <c r="L6728" i="5"/>
  <c r="N6728" i="5" s="1"/>
  <c r="M6728" i="5"/>
  <c r="M6744" i="5"/>
  <c r="L6744" i="5"/>
  <c r="N6744" i="5" s="1"/>
  <c r="M6760" i="5"/>
  <c r="L6760" i="5"/>
  <c r="N6760" i="5" s="1"/>
  <c r="L6781" i="5"/>
  <c r="N6781" i="5" s="1"/>
  <c r="M6781" i="5"/>
  <c r="L6797" i="5"/>
  <c r="N6797" i="5" s="1"/>
  <c r="M6797" i="5"/>
  <c r="L6813" i="5"/>
  <c r="N6813" i="5" s="1"/>
  <c r="M6813" i="5"/>
  <c r="M6834" i="5"/>
  <c r="L6834" i="5"/>
  <c r="N6834" i="5" s="1"/>
  <c r="M6850" i="5"/>
  <c r="L6850" i="5"/>
  <c r="N6850" i="5" s="1"/>
  <c r="M6866" i="5"/>
  <c r="L6866" i="5"/>
  <c r="N6866" i="5" s="1"/>
  <c r="M6882" i="5"/>
  <c r="L6882" i="5"/>
  <c r="N6882" i="5" s="1"/>
  <c r="L6907" i="5"/>
  <c r="N6907" i="5" s="1"/>
  <c r="M6907" i="5"/>
  <c r="L6923" i="5"/>
  <c r="N6923" i="5" s="1"/>
  <c r="M6923" i="5"/>
  <c r="L6939" i="5"/>
  <c r="N6939" i="5" s="1"/>
  <c r="M6939" i="5"/>
  <c r="L6955" i="5"/>
  <c r="N6955" i="5" s="1"/>
  <c r="M6955" i="5"/>
  <c r="L6972" i="5"/>
  <c r="N6972" i="5" s="1"/>
  <c r="M6972" i="5"/>
  <c r="L6988" i="5"/>
  <c r="N6988" i="5" s="1"/>
  <c r="M6988" i="5"/>
  <c r="L7004" i="5"/>
  <c r="N7004" i="5" s="1"/>
  <c r="M7004" i="5"/>
  <c r="M7026" i="5"/>
  <c r="L7026" i="5"/>
  <c r="N7026" i="5" s="1"/>
  <c r="M7040" i="5"/>
  <c r="L7040" i="5"/>
  <c r="N7040" i="5" s="1"/>
  <c r="L7056" i="5"/>
  <c r="N7056" i="5" s="1"/>
  <c r="M7056" i="5"/>
  <c r="L7072" i="5"/>
  <c r="N7072" i="5" s="1"/>
  <c r="M7072" i="5"/>
  <c r="L7092" i="5"/>
  <c r="N7092" i="5" s="1"/>
  <c r="M7092" i="5"/>
  <c r="L7108" i="5"/>
  <c r="N7108" i="5" s="1"/>
  <c r="M7108" i="5"/>
  <c r="L7124" i="5"/>
  <c r="N7124" i="5" s="1"/>
  <c r="M7124" i="5"/>
  <c r="L7140" i="5"/>
  <c r="N7140" i="5" s="1"/>
  <c r="M7140" i="5"/>
  <c r="L7155" i="5"/>
  <c r="N7155" i="5" s="1"/>
  <c r="M7155" i="5"/>
  <c r="L7171" i="5"/>
  <c r="N7171" i="5" s="1"/>
  <c r="M7171" i="5"/>
  <c r="L7187" i="5"/>
  <c r="N7187" i="5" s="1"/>
  <c r="M7187" i="5"/>
  <c r="M7203" i="5"/>
  <c r="L7203" i="5"/>
  <c r="N7203" i="5" s="1"/>
  <c r="M7218" i="5"/>
  <c r="L7218" i="5"/>
  <c r="N7218" i="5" s="1"/>
  <c r="L7234" i="5"/>
  <c r="N7234" i="5" s="1"/>
  <c r="M7234" i="5"/>
  <c r="L7250" i="5"/>
  <c r="N7250" i="5" s="1"/>
  <c r="M7250" i="5"/>
  <c r="L7266" i="5"/>
  <c r="N7266" i="5" s="1"/>
  <c r="M7266" i="5"/>
  <c r="L7293" i="5"/>
  <c r="N7293" i="5" s="1"/>
  <c r="M7293" i="5"/>
  <c r="L7308" i="5"/>
  <c r="N7308" i="5" s="1"/>
  <c r="M7308" i="5"/>
  <c r="L7324" i="5"/>
  <c r="N7324" i="5" s="1"/>
  <c r="M7324" i="5"/>
  <c r="L7340" i="5"/>
  <c r="N7340" i="5" s="1"/>
  <c r="M7340" i="5"/>
  <c r="M7355" i="5"/>
  <c r="L7355" i="5"/>
  <c r="N7355" i="5" s="1"/>
  <c r="M7371" i="5"/>
  <c r="L7371" i="5"/>
  <c r="N7371" i="5" s="1"/>
  <c r="M7387" i="5"/>
  <c r="L7387" i="5"/>
  <c r="N7387" i="5" s="1"/>
  <c r="L7406" i="5"/>
  <c r="N7406" i="5" s="1"/>
  <c r="M7406" i="5"/>
  <c r="L7422" i="5"/>
  <c r="N7422" i="5" s="1"/>
  <c r="M7422" i="5"/>
  <c r="L7457" i="5"/>
  <c r="N7457" i="5" s="1"/>
  <c r="M7457" i="5"/>
  <c r="L7473" i="5"/>
  <c r="N7473" i="5" s="1"/>
  <c r="M7473" i="5"/>
  <c r="L7489" i="5"/>
  <c r="N7489" i="5" s="1"/>
  <c r="M7489" i="5"/>
  <c r="L7502" i="5"/>
  <c r="N7502" i="5" s="1"/>
  <c r="M7502" i="5"/>
  <c r="L7516" i="5"/>
  <c r="N7516" i="5" s="1"/>
  <c r="M7516" i="5"/>
  <c r="L7532" i="5"/>
  <c r="N7532" i="5" s="1"/>
  <c r="M7532" i="5"/>
  <c r="L7548" i="5"/>
  <c r="N7548" i="5" s="1"/>
  <c r="M7548" i="5"/>
  <c r="M7572" i="5"/>
  <c r="L7572" i="5"/>
  <c r="N7572" i="5" s="1"/>
  <c r="L7588" i="5"/>
  <c r="N7588" i="5" s="1"/>
  <c r="M7588" i="5"/>
  <c r="L7604" i="5"/>
  <c r="N7604" i="5" s="1"/>
  <c r="M7604" i="5"/>
  <c r="L7620" i="5"/>
  <c r="N7620" i="5" s="1"/>
  <c r="M7620" i="5"/>
  <c r="M7636" i="5"/>
  <c r="L7636" i="5"/>
  <c r="N7636" i="5" s="1"/>
  <c r="L7652" i="5"/>
  <c r="N7652" i="5" s="1"/>
  <c r="M7652" i="5"/>
  <c r="L7668" i="5"/>
  <c r="N7668" i="5" s="1"/>
  <c r="M7668" i="5"/>
  <c r="L7684" i="5"/>
  <c r="N7684" i="5" s="1"/>
  <c r="M7684" i="5"/>
  <c r="L7700" i="5"/>
  <c r="N7700" i="5" s="1"/>
  <c r="M7700" i="5"/>
  <c r="L7716" i="5"/>
  <c r="N7716" i="5" s="1"/>
  <c r="M7716" i="5"/>
  <c r="M7732" i="5"/>
  <c r="L7732" i="5"/>
  <c r="N7732" i="5" s="1"/>
  <c r="L7748" i="5"/>
  <c r="N7748" i="5" s="1"/>
  <c r="M7748" i="5"/>
  <c r="L7764" i="5"/>
  <c r="N7764" i="5" s="1"/>
  <c r="M7764" i="5"/>
  <c r="M7780" i="5"/>
  <c r="L7780" i="5"/>
  <c r="N7780" i="5" s="1"/>
  <c r="L7796" i="5"/>
  <c r="N7796" i="5" s="1"/>
  <c r="M7796" i="5"/>
  <c r="L7812" i="5"/>
  <c r="N7812" i="5" s="1"/>
  <c r="M7812" i="5"/>
  <c r="L7828" i="5"/>
  <c r="N7828" i="5" s="1"/>
  <c r="M7828" i="5"/>
  <c r="L7844" i="5"/>
  <c r="N7844" i="5" s="1"/>
  <c r="M7844" i="5"/>
  <c r="M7861" i="5"/>
  <c r="L7861" i="5"/>
  <c r="N7861" i="5" s="1"/>
  <c r="L7877" i="5"/>
  <c r="N7877" i="5" s="1"/>
  <c r="M7877" i="5"/>
  <c r="L7893" i="5"/>
  <c r="N7893" i="5" s="1"/>
  <c r="M7893" i="5"/>
  <c r="L7909" i="5"/>
  <c r="N7909" i="5" s="1"/>
  <c r="M7909" i="5"/>
  <c r="M7924" i="5"/>
  <c r="L7924" i="5"/>
  <c r="N7924" i="5" s="1"/>
  <c r="L7940" i="5"/>
  <c r="N7940" i="5" s="1"/>
  <c r="M7940" i="5"/>
  <c r="M7956" i="5"/>
  <c r="L7956" i="5"/>
  <c r="N7956" i="5" s="1"/>
  <c r="M7972" i="5"/>
  <c r="L7972" i="5"/>
  <c r="N7972" i="5" s="1"/>
  <c r="L7988" i="5"/>
  <c r="N7988" i="5" s="1"/>
  <c r="M7988" i="5"/>
  <c r="M8005" i="5"/>
  <c r="L8005" i="5"/>
  <c r="N8005" i="5" s="1"/>
  <c r="L8021" i="5"/>
  <c r="N8021" i="5" s="1"/>
  <c r="M8021" i="5"/>
  <c r="L8037" i="5"/>
  <c r="N8037" i="5" s="1"/>
  <c r="M8037" i="5"/>
  <c r="L8050" i="5"/>
  <c r="N8050" i="5" s="1"/>
  <c r="M8050" i="5"/>
  <c r="L8066" i="5"/>
  <c r="N8066" i="5" s="1"/>
  <c r="M8066" i="5"/>
  <c r="L8082" i="5"/>
  <c r="N8082" i="5" s="1"/>
  <c r="M8082" i="5"/>
  <c r="L8098" i="5"/>
  <c r="N8098" i="5" s="1"/>
  <c r="M8098" i="5"/>
  <c r="L8114" i="5"/>
  <c r="N8114" i="5" s="1"/>
  <c r="M8114" i="5"/>
  <c r="M8130" i="5"/>
  <c r="L8130" i="5"/>
  <c r="N8130" i="5" s="1"/>
  <c r="M8146" i="5"/>
  <c r="L8146" i="5"/>
  <c r="N8146" i="5" s="1"/>
  <c r="L8162" i="5"/>
  <c r="N8162" i="5" s="1"/>
  <c r="M8162" i="5"/>
  <c r="L8178" i="5"/>
  <c r="N8178" i="5" s="1"/>
  <c r="M8178" i="5"/>
  <c r="L8194" i="5"/>
  <c r="N8194" i="5" s="1"/>
  <c r="M8194" i="5"/>
  <c r="L8210" i="5"/>
  <c r="N8210" i="5" s="1"/>
  <c r="M8210" i="5"/>
  <c r="L8226" i="5"/>
  <c r="N8226" i="5" s="1"/>
  <c r="M8226" i="5"/>
  <c r="L8242" i="5"/>
  <c r="N8242" i="5" s="1"/>
  <c r="M8242" i="5"/>
  <c r="L8258" i="5"/>
  <c r="N8258" i="5" s="1"/>
  <c r="M8258" i="5"/>
  <c r="L8274" i="5"/>
  <c r="N8274" i="5" s="1"/>
  <c r="M8274" i="5"/>
  <c r="L8290" i="5"/>
  <c r="N8290" i="5" s="1"/>
  <c r="M8290" i="5"/>
  <c r="M8306" i="5"/>
  <c r="L8306" i="5"/>
  <c r="N8306" i="5" s="1"/>
  <c r="M8388" i="5"/>
  <c r="L8388" i="5"/>
  <c r="N8388" i="5" s="1"/>
  <c r="L7170" i="5"/>
  <c r="N7170" i="5" s="1"/>
  <c r="M7170" i="5"/>
  <c r="M7233" i="5"/>
  <c r="L7233" i="5"/>
  <c r="N7233" i="5" s="1"/>
  <c r="L7265" i="5"/>
  <c r="N7265" i="5" s="1"/>
  <c r="M7265" i="5"/>
  <c r="L7296" i="5"/>
  <c r="N7296" i="5" s="1"/>
  <c r="M7296" i="5"/>
  <c r="M7327" i="5"/>
  <c r="L7327" i="5"/>
  <c r="N7327" i="5" s="1"/>
  <c r="L7366" i="5"/>
  <c r="N7366" i="5" s="1"/>
  <c r="M7366" i="5"/>
  <c r="L7405" i="5"/>
  <c r="N7405" i="5" s="1"/>
  <c r="M7405" i="5"/>
  <c r="L7437" i="5"/>
  <c r="N7437" i="5" s="1"/>
  <c r="M7437" i="5"/>
  <c r="L7456" i="5"/>
  <c r="N7456" i="5" s="1"/>
  <c r="M7456" i="5"/>
  <c r="L7488" i="5"/>
  <c r="N7488" i="5" s="1"/>
  <c r="M7488" i="5"/>
  <c r="L7523" i="5"/>
  <c r="N7523" i="5" s="1"/>
  <c r="M7523" i="5"/>
  <c r="L7575" i="5"/>
  <c r="N7575" i="5" s="1"/>
  <c r="M7575" i="5"/>
  <c r="L7607" i="5"/>
  <c r="N7607" i="5" s="1"/>
  <c r="M7607" i="5"/>
  <c r="L7639" i="5"/>
  <c r="N7639" i="5" s="1"/>
  <c r="M7639" i="5"/>
  <c r="L7671" i="5"/>
  <c r="N7671" i="5" s="1"/>
  <c r="M7671" i="5"/>
  <c r="L7702" i="5"/>
  <c r="N7702" i="5" s="1"/>
  <c r="M7702" i="5"/>
  <c r="L7734" i="5"/>
  <c r="N7734" i="5" s="1"/>
  <c r="M7734" i="5"/>
  <c r="L7766" i="5"/>
  <c r="N7766" i="5" s="1"/>
  <c r="M7766" i="5"/>
  <c r="M7795" i="5"/>
  <c r="L7795" i="5"/>
  <c r="N7795" i="5" s="1"/>
  <c r="M7827" i="5"/>
  <c r="L7827" i="5"/>
  <c r="N7827" i="5" s="1"/>
  <c r="L7860" i="5"/>
  <c r="N7860" i="5" s="1"/>
  <c r="M7860" i="5"/>
  <c r="L7892" i="5"/>
  <c r="N7892" i="5" s="1"/>
  <c r="M7892" i="5"/>
  <c r="M7923" i="5"/>
  <c r="L7923" i="5"/>
  <c r="N7923" i="5" s="1"/>
  <c r="M7955" i="5"/>
  <c r="L7955" i="5"/>
  <c r="N7955" i="5" s="1"/>
  <c r="M7987" i="5"/>
  <c r="L7987" i="5"/>
  <c r="N7987" i="5" s="1"/>
  <c r="M8020" i="5"/>
  <c r="L8020" i="5"/>
  <c r="N8020" i="5" s="1"/>
  <c r="L8052" i="5"/>
  <c r="N8052" i="5" s="1"/>
  <c r="M8052" i="5"/>
  <c r="M8084" i="5"/>
  <c r="L8084" i="5"/>
  <c r="N8084" i="5" s="1"/>
  <c r="L8118" i="5"/>
  <c r="N8118" i="5" s="1"/>
  <c r="M8118" i="5"/>
  <c r="L8150" i="5"/>
  <c r="N8150" i="5" s="1"/>
  <c r="M8150" i="5"/>
  <c r="M8180" i="5"/>
  <c r="L8180" i="5"/>
  <c r="N8180" i="5" s="1"/>
  <c r="M8214" i="5"/>
  <c r="L8214" i="5"/>
  <c r="N8214" i="5" s="1"/>
  <c r="M8244" i="5"/>
  <c r="L8244" i="5"/>
  <c r="N8244" i="5" s="1"/>
  <c r="L8278" i="5"/>
  <c r="N8278" i="5" s="1"/>
  <c r="M8278" i="5"/>
  <c r="L8310" i="5"/>
  <c r="N8310" i="5" s="1"/>
  <c r="M8310" i="5"/>
  <c r="M6241" i="5"/>
  <c r="L6241" i="5"/>
  <c r="N6241" i="5" s="1"/>
  <c r="M6257" i="5"/>
  <c r="L6257" i="5"/>
  <c r="N6257" i="5" s="1"/>
  <c r="M6274" i="5"/>
  <c r="L6274" i="5"/>
  <c r="N6274" i="5" s="1"/>
  <c r="L6299" i="5"/>
  <c r="N6299" i="5" s="1"/>
  <c r="M6299" i="5"/>
  <c r="M6315" i="5"/>
  <c r="L6315" i="5"/>
  <c r="N6315" i="5" s="1"/>
  <c r="L6335" i="5"/>
  <c r="N6335" i="5" s="1"/>
  <c r="M6335" i="5"/>
  <c r="L6355" i="5"/>
  <c r="N6355" i="5" s="1"/>
  <c r="M6355" i="5"/>
  <c r="L6379" i="5"/>
  <c r="N6379" i="5" s="1"/>
  <c r="M6379" i="5"/>
  <c r="M6399" i="5"/>
  <c r="L6399" i="5"/>
  <c r="N6399" i="5" s="1"/>
  <c r="L6419" i="5"/>
  <c r="N6419" i="5" s="1"/>
  <c r="M6419" i="5"/>
  <c r="M6434" i="5"/>
  <c r="L6434" i="5"/>
  <c r="N6434" i="5" s="1"/>
  <c r="L6473" i="5"/>
  <c r="N6473" i="5" s="1"/>
  <c r="M6473" i="5"/>
  <c r="L6489" i="5"/>
  <c r="N6489" i="5" s="1"/>
  <c r="M6489" i="5"/>
  <c r="L6529" i="5"/>
  <c r="N6529" i="5" s="1"/>
  <c r="M6529" i="5"/>
  <c r="L6545" i="5"/>
  <c r="N6545" i="5" s="1"/>
  <c r="M6545" i="5"/>
  <c r="L6561" i="5"/>
  <c r="N6561" i="5" s="1"/>
  <c r="M6561" i="5"/>
  <c r="L6605" i="5"/>
  <c r="N6605" i="5" s="1"/>
  <c r="M6605" i="5"/>
  <c r="M6621" i="5"/>
  <c r="L6621" i="5"/>
  <c r="N6621" i="5" s="1"/>
  <c r="L6661" i="5"/>
  <c r="N6661" i="5" s="1"/>
  <c r="M6661" i="5"/>
  <c r="L6702" i="5"/>
  <c r="N6702" i="5" s="1"/>
  <c r="M6702" i="5"/>
  <c r="L6726" i="5"/>
  <c r="N6726" i="5" s="1"/>
  <c r="M6726" i="5"/>
  <c r="L6742" i="5"/>
  <c r="N6742" i="5" s="1"/>
  <c r="M6742" i="5"/>
  <c r="M6769" i="5"/>
  <c r="L6769" i="5"/>
  <c r="N6769" i="5" s="1"/>
  <c r="L6791" i="5"/>
  <c r="N6791" i="5" s="1"/>
  <c r="M6791" i="5"/>
  <c r="L6807" i="5"/>
  <c r="N6807" i="5" s="1"/>
  <c r="M6807" i="5"/>
  <c r="M6835" i="5"/>
  <c r="L6835" i="5"/>
  <c r="N6835" i="5" s="1"/>
  <c r="M6851" i="5"/>
  <c r="L6851" i="5"/>
  <c r="N6851" i="5" s="1"/>
  <c r="M6867" i="5"/>
  <c r="L6867" i="5"/>
  <c r="N6867" i="5" s="1"/>
  <c r="L6883" i="5"/>
  <c r="N6883" i="5" s="1"/>
  <c r="M6883" i="5"/>
  <c r="L6899" i="5"/>
  <c r="N6899" i="5" s="1"/>
  <c r="M6899" i="5"/>
  <c r="L6917" i="5"/>
  <c r="N6917" i="5" s="1"/>
  <c r="M6917" i="5"/>
  <c r="L6933" i="5"/>
  <c r="N6933" i="5" s="1"/>
  <c r="M6933" i="5"/>
  <c r="M6950" i="5"/>
  <c r="L6950" i="5"/>
  <c r="N6950" i="5" s="1"/>
  <c r="L6969" i="5"/>
  <c r="N6969" i="5" s="1"/>
  <c r="M6969" i="5"/>
  <c r="L6985" i="5"/>
  <c r="N6985" i="5" s="1"/>
  <c r="M6985" i="5"/>
  <c r="L7001" i="5"/>
  <c r="N7001" i="5" s="1"/>
  <c r="M7001" i="5"/>
  <c r="L7017" i="5"/>
  <c r="N7017" i="5" s="1"/>
  <c r="M7017" i="5"/>
  <c r="L7037" i="5"/>
  <c r="N7037" i="5" s="1"/>
  <c r="M7037" i="5"/>
  <c r="M7053" i="5"/>
  <c r="L7053" i="5"/>
  <c r="N7053" i="5" s="1"/>
  <c r="L7069" i="5"/>
  <c r="N7069" i="5" s="1"/>
  <c r="M7069" i="5"/>
  <c r="L7086" i="5"/>
  <c r="N7086" i="5" s="1"/>
  <c r="M7086" i="5"/>
  <c r="M7102" i="5"/>
  <c r="L7102" i="5"/>
  <c r="N7102" i="5" s="1"/>
  <c r="L7118" i="5"/>
  <c r="N7118" i="5" s="1"/>
  <c r="M7118" i="5"/>
  <c r="L7135" i="5"/>
  <c r="N7135" i="5" s="1"/>
  <c r="M7135" i="5"/>
  <c r="L7158" i="5"/>
  <c r="N7158" i="5" s="1"/>
  <c r="M7158" i="5"/>
  <c r="L7190" i="5"/>
  <c r="N7190" i="5" s="1"/>
  <c r="M7190" i="5"/>
  <c r="M7245" i="5"/>
  <c r="L7245" i="5"/>
  <c r="N7245" i="5" s="1"/>
  <c r="L7278" i="5"/>
  <c r="N7278" i="5" s="1"/>
  <c r="M7278" i="5"/>
  <c r="M7307" i="5"/>
  <c r="L7307" i="5"/>
  <c r="N7307" i="5" s="1"/>
  <c r="M7346" i="5"/>
  <c r="L7346" i="5"/>
  <c r="N7346" i="5" s="1"/>
  <c r="L7378" i="5"/>
  <c r="N7378" i="5" s="1"/>
  <c r="M7378" i="5"/>
  <c r="L7417" i="5"/>
  <c r="N7417" i="5" s="1"/>
  <c r="M7417" i="5"/>
  <c r="L7453" i="5"/>
  <c r="N7453" i="5" s="1"/>
  <c r="M7453" i="5"/>
  <c r="L7484" i="5"/>
  <c r="N7484" i="5" s="1"/>
  <c r="M7484" i="5"/>
  <c r="L7511" i="5"/>
  <c r="N7511" i="5" s="1"/>
  <c r="M7511" i="5"/>
  <c r="L7543" i="5"/>
  <c r="N7543" i="5" s="1"/>
  <c r="M7543" i="5"/>
  <c r="M7595" i="5"/>
  <c r="L7595" i="5"/>
  <c r="N7595" i="5" s="1"/>
  <c r="L7627" i="5"/>
  <c r="N7627" i="5" s="1"/>
  <c r="M7627" i="5"/>
  <c r="L7659" i="5"/>
  <c r="N7659" i="5" s="1"/>
  <c r="M7659" i="5"/>
  <c r="L7694" i="5"/>
  <c r="N7694" i="5" s="1"/>
  <c r="M7694" i="5"/>
  <c r="L7726" i="5"/>
  <c r="N7726" i="5" s="1"/>
  <c r="M7726" i="5"/>
  <c r="M7755" i="5"/>
  <c r="L7755" i="5"/>
  <c r="N7755" i="5" s="1"/>
  <c r="L7790" i="5"/>
  <c r="N7790" i="5" s="1"/>
  <c r="M7790" i="5"/>
  <c r="L7822" i="5"/>
  <c r="N7822" i="5" s="1"/>
  <c r="M7822" i="5"/>
  <c r="M7856" i="5"/>
  <c r="L7856" i="5"/>
  <c r="N7856" i="5" s="1"/>
  <c r="M7888" i="5"/>
  <c r="L7888" i="5"/>
  <c r="N7888" i="5" s="1"/>
  <c r="M7919" i="5"/>
  <c r="L7919" i="5"/>
  <c r="N7919" i="5" s="1"/>
  <c r="M7951" i="5"/>
  <c r="L7951" i="5"/>
  <c r="N7951" i="5" s="1"/>
  <c r="M7983" i="5"/>
  <c r="L7983" i="5"/>
  <c r="N7983" i="5" s="1"/>
  <c r="M8016" i="5"/>
  <c r="L8016" i="5"/>
  <c r="N8016" i="5" s="1"/>
  <c r="M8048" i="5"/>
  <c r="L8048" i="5"/>
  <c r="N8048" i="5" s="1"/>
  <c r="L8079" i="5"/>
  <c r="N8079" i="5" s="1"/>
  <c r="M8079" i="5"/>
  <c r="L8111" i="5"/>
  <c r="N8111" i="5" s="1"/>
  <c r="M8111" i="5"/>
  <c r="L8139" i="5"/>
  <c r="N8139" i="5" s="1"/>
  <c r="M8139" i="5"/>
  <c r="L8175" i="5"/>
  <c r="N8175" i="5" s="1"/>
  <c r="M8175" i="5"/>
  <c r="L8203" i="5"/>
  <c r="N8203" i="5" s="1"/>
  <c r="M8203" i="5"/>
  <c r="L8235" i="5"/>
  <c r="N8235" i="5" s="1"/>
  <c r="M8235" i="5"/>
  <c r="L8267" i="5"/>
  <c r="N8267" i="5" s="1"/>
  <c r="M8267" i="5"/>
  <c r="L8299" i="5"/>
  <c r="N8299" i="5" s="1"/>
  <c r="M8299" i="5"/>
  <c r="L6233" i="5"/>
  <c r="N6233" i="5" s="1"/>
  <c r="M6233" i="5"/>
  <c r="L6252" i="5"/>
  <c r="N6252" i="5" s="1"/>
  <c r="M6252" i="5"/>
  <c r="L6272" i="5"/>
  <c r="N6272" i="5" s="1"/>
  <c r="M6272" i="5"/>
  <c r="M6292" i="5"/>
  <c r="L6292" i="5"/>
  <c r="N6292" i="5" s="1"/>
  <c r="L6314" i="5"/>
  <c r="N6314" i="5" s="1"/>
  <c r="M6314" i="5"/>
  <c r="L6339" i="5"/>
  <c r="N6339" i="5" s="1"/>
  <c r="M6339" i="5"/>
  <c r="M6406" i="5"/>
  <c r="L6406" i="5"/>
  <c r="N6406" i="5" s="1"/>
  <c r="L6448" i="5"/>
  <c r="N6448" i="5" s="1"/>
  <c r="M6448" i="5"/>
  <c r="L6496" i="5"/>
  <c r="N6496" i="5" s="1"/>
  <c r="M6496" i="5"/>
  <c r="L6516" i="5"/>
  <c r="N6516" i="5" s="1"/>
  <c r="M6516" i="5"/>
  <c r="M6596" i="5"/>
  <c r="L6596" i="5"/>
  <c r="N6596" i="5" s="1"/>
  <c r="L6620" i="5"/>
  <c r="N6620" i="5" s="1"/>
  <c r="M6620" i="5"/>
  <c r="L6673" i="5"/>
  <c r="N6673" i="5" s="1"/>
  <c r="M6673" i="5"/>
  <c r="L6690" i="5"/>
  <c r="N6690" i="5" s="1"/>
  <c r="M6690" i="5"/>
  <c r="L6721" i="5"/>
  <c r="N6721" i="5" s="1"/>
  <c r="M6721" i="5"/>
  <c r="M6747" i="5"/>
  <c r="L6747" i="5"/>
  <c r="N6747" i="5" s="1"/>
  <c r="L6771" i="5"/>
  <c r="N6771" i="5" s="1"/>
  <c r="M6771" i="5"/>
  <c r="L6789" i="5"/>
  <c r="N6789" i="5" s="1"/>
  <c r="M6789" i="5"/>
  <c r="L6806" i="5"/>
  <c r="N6806" i="5" s="1"/>
  <c r="M6806" i="5"/>
  <c r="L6837" i="5"/>
  <c r="N6837" i="5" s="1"/>
  <c r="M6837" i="5"/>
  <c r="M6853" i="5"/>
  <c r="L6853" i="5"/>
  <c r="N6853" i="5" s="1"/>
  <c r="L6869" i="5"/>
  <c r="N6869" i="5" s="1"/>
  <c r="M6869" i="5"/>
  <c r="L6885" i="5"/>
  <c r="N6885" i="5" s="1"/>
  <c r="M6885" i="5"/>
  <c r="L6901" i="5"/>
  <c r="N6901" i="5" s="1"/>
  <c r="M6901" i="5"/>
  <c r="L6916" i="5"/>
  <c r="N6916" i="5" s="1"/>
  <c r="M6916" i="5"/>
  <c r="M6938" i="5"/>
  <c r="L6938" i="5"/>
  <c r="N6938" i="5" s="1"/>
  <c r="M6973" i="5"/>
  <c r="L6973" i="5"/>
  <c r="N6973" i="5" s="1"/>
  <c r="M6989" i="5"/>
  <c r="L6989" i="5"/>
  <c r="N6989" i="5" s="1"/>
  <c r="L7005" i="5"/>
  <c r="N7005" i="5" s="1"/>
  <c r="M7005" i="5"/>
  <c r="L7031" i="5"/>
  <c r="N7031" i="5" s="1"/>
  <c r="M7031" i="5"/>
  <c r="L7055" i="5"/>
  <c r="N7055" i="5" s="1"/>
  <c r="M7055" i="5"/>
  <c r="M7075" i="5"/>
  <c r="L7075" i="5"/>
  <c r="N7075" i="5" s="1"/>
  <c r="L7095" i="5"/>
  <c r="N7095" i="5" s="1"/>
  <c r="M7095" i="5"/>
  <c r="L7119" i="5"/>
  <c r="N7119" i="5" s="1"/>
  <c r="M7119" i="5"/>
  <c r="M6773" i="5"/>
  <c r="L6773" i="5"/>
  <c r="N6773" i="5" s="1"/>
  <c r="L7177" i="5"/>
  <c r="N7177" i="5" s="1"/>
  <c r="M7177" i="5"/>
  <c r="M7213" i="5"/>
  <c r="L7213" i="5"/>
  <c r="N7213" i="5" s="1"/>
  <c r="M7260" i="5"/>
  <c r="L7260" i="5"/>
  <c r="N7260" i="5" s="1"/>
  <c r="M7299" i="5"/>
  <c r="L7299" i="5"/>
  <c r="N7299" i="5" s="1"/>
  <c r="L7381" i="5"/>
  <c r="N7381" i="5" s="1"/>
  <c r="M7381" i="5"/>
  <c r="L7420" i="5"/>
  <c r="N7420" i="5" s="1"/>
  <c r="M7420" i="5"/>
  <c r="L7467" i="5"/>
  <c r="N7467" i="5" s="1"/>
  <c r="M7467" i="5"/>
  <c r="L7534" i="5"/>
  <c r="N7534" i="5" s="1"/>
  <c r="M7534" i="5"/>
  <c r="L7574" i="5"/>
  <c r="N7574" i="5" s="1"/>
  <c r="M7574" i="5"/>
  <c r="L7626" i="5"/>
  <c r="N7626" i="5" s="1"/>
  <c r="M7626" i="5"/>
  <c r="L7670" i="5"/>
  <c r="N7670" i="5" s="1"/>
  <c r="M7670" i="5"/>
  <c r="M7719" i="5"/>
  <c r="L7719" i="5"/>
  <c r="N7719" i="5" s="1"/>
  <c r="M7767" i="5"/>
  <c r="L7767" i="5"/>
  <c r="N7767" i="5" s="1"/>
  <c r="L7810" i="5"/>
  <c r="N7810" i="5" s="1"/>
  <c r="M7810" i="5"/>
  <c r="M7859" i="5"/>
  <c r="L7859" i="5"/>
  <c r="N7859" i="5" s="1"/>
  <c r="M7907" i="5"/>
  <c r="L7907" i="5"/>
  <c r="N7907" i="5" s="1"/>
  <c r="L7954" i="5"/>
  <c r="N7954" i="5" s="1"/>
  <c r="M7954" i="5"/>
  <c r="M8003" i="5"/>
  <c r="L8003" i="5"/>
  <c r="N8003" i="5" s="1"/>
  <c r="L8062" i="5"/>
  <c r="N8062" i="5" s="1"/>
  <c r="M8062" i="5"/>
  <c r="L8110" i="5"/>
  <c r="N8110" i="5" s="1"/>
  <c r="M8110" i="5"/>
  <c r="M8158" i="5"/>
  <c r="L8158" i="5"/>
  <c r="N8158" i="5" s="1"/>
  <c r="L8200" i="5"/>
  <c r="N8200" i="5" s="1"/>
  <c r="M8200" i="5"/>
  <c r="L8254" i="5"/>
  <c r="N8254" i="5" s="1"/>
  <c r="M8254" i="5"/>
  <c r="M8296" i="5"/>
  <c r="L8296" i="5"/>
  <c r="N8296" i="5" s="1"/>
  <c r="L7149" i="5"/>
  <c r="N7149" i="5" s="1"/>
  <c r="M7149" i="5"/>
  <c r="M7205" i="5"/>
  <c r="L7205" i="5"/>
  <c r="N7205" i="5" s="1"/>
  <c r="M7256" i="5"/>
  <c r="L7256" i="5"/>
  <c r="N7256" i="5" s="1"/>
  <c r="L7314" i="5"/>
  <c r="N7314" i="5" s="1"/>
  <c r="M7314" i="5"/>
  <c r="L7365" i="5"/>
  <c r="N7365" i="5" s="1"/>
  <c r="M7365" i="5"/>
  <c r="L7404" i="5"/>
  <c r="N7404" i="5" s="1"/>
  <c r="M7404" i="5"/>
  <c r="L7455" i="5"/>
  <c r="N7455" i="5" s="1"/>
  <c r="M7455" i="5"/>
  <c r="L7495" i="5"/>
  <c r="N7495" i="5" s="1"/>
  <c r="M7495" i="5"/>
  <c r="L7542" i="5"/>
  <c r="N7542" i="5" s="1"/>
  <c r="M7542" i="5"/>
  <c r="M7602" i="5"/>
  <c r="L7602" i="5"/>
  <c r="N7602" i="5" s="1"/>
  <c r="M7650" i="5"/>
  <c r="L7650" i="5"/>
  <c r="N7650" i="5" s="1"/>
  <c r="L7695" i="5"/>
  <c r="N7695" i="5" s="1"/>
  <c r="M7695" i="5"/>
  <c r="L7743" i="5"/>
  <c r="N7743" i="5" s="1"/>
  <c r="M7743" i="5"/>
  <c r="M7791" i="5"/>
  <c r="L7791" i="5"/>
  <c r="N7791" i="5" s="1"/>
  <c r="L7834" i="5"/>
  <c r="N7834" i="5" s="1"/>
  <c r="M7834" i="5"/>
  <c r="M7883" i="5"/>
  <c r="L7883" i="5"/>
  <c r="N7883" i="5" s="1"/>
  <c r="M7934" i="5"/>
  <c r="L7934" i="5"/>
  <c r="N7934" i="5" s="1"/>
  <c r="L7982" i="5"/>
  <c r="N7982" i="5" s="1"/>
  <c r="M7982" i="5"/>
  <c r="L8031" i="5"/>
  <c r="N8031" i="5" s="1"/>
  <c r="M8031" i="5"/>
  <c r="L8078" i="5"/>
  <c r="N8078" i="5" s="1"/>
  <c r="M8078" i="5"/>
  <c r="L8126" i="5"/>
  <c r="N8126" i="5" s="1"/>
  <c r="M8126" i="5"/>
  <c r="L8179" i="5"/>
  <c r="N8179" i="5" s="1"/>
  <c r="M8179" i="5"/>
  <c r="L8227" i="5"/>
  <c r="N8227" i="5" s="1"/>
  <c r="M8227" i="5"/>
  <c r="L8275" i="5"/>
  <c r="N8275" i="5" s="1"/>
  <c r="M8275" i="5"/>
  <c r="L7123" i="5"/>
  <c r="N7123" i="5" s="1"/>
  <c r="M7123" i="5"/>
  <c r="M7141" i="5"/>
  <c r="L7141" i="5"/>
  <c r="N7141" i="5" s="1"/>
  <c r="M7165" i="5"/>
  <c r="L7165" i="5"/>
  <c r="N7165" i="5" s="1"/>
  <c r="L7209" i="5"/>
  <c r="N7209" i="5" s="1"/>
  <c r="M7209" i="5"/>
  <c r="M7252" i="5"/>
  <c r="L7252" i="5"/>
  <c r="N7252" i="5" s="1"/>
  <c r="M7334" i="5"/>
  <c r="L7334" i="5"/>
  <c r="N7334" i="5" s="1"/>
  <c r="L7373" i="5"/>
  <c r="N7373" i="5" s="1"/>
  <c r="M7373" i="5"/>
  <c r="L7412" i="5"/>
  <c r="N7412" i="5" s="1"/>
  <c r="M7412" i="5"/>
  <c r="L7459" i="5"/>
  <c r="N7459" i="5" s="1"/>
  <c r="M7459" i="5"/>
  <c r="M7570" i="5"/>
  <c r="L7570" i="5"/>
  <c r="N7570" i="5" s="1"/>
  <c r="M7618" i="5"/>
  <c r="L7618" i="5"/>
  <c r="N7618" i="5" s="1"/>
  <c r="L7674" i="5"/>
  <c r="N7674" i="5" s="1"/>
  <c r="M7674" i="5"/>
  <c r="M7722" i="5"/>
  <c r="L7722" i="5"/>
  <c r="N7722" i="5" s="1"/>
  <c r="M7770" i="5"/>
  <c r="L7770" i="5"/>
  <c r="N7770" i="5" s="1"/>
  <c r="L7826" i="5"/>
  <c r="N7826" i="5" s="1"/>
  <c r="M7826" i="5"/>
  <c r="M7875" i="5"/>
  <c r="L7875" i="5"/>
  <c r="N7875" i="5" s="1"/>
  <c r="L7926" i="5"/>
  <c r="N7926" i="5" s="1"/>
  <c r="M7926" i="5"/>
  <c r="L7974" i="5"/>
  <c r="N7974" i="5" s="1"/>
  <c r="M7974" i="5"/>
  <c r="L8019" i="5"/>
  <c r="N8019" i="5" s="1"/>
  <c r="M8019" i="5"/>
  <c r="L8067" i="5"/>
  <c r="N8067" i="5" s="1"/>
  <c r="M8067" i="5"/>
  <c r="M8120" i="5"/>
  <c r="L8120" i="5"/>
  <c r="N8120" i="5" s="1"/>
  <c r="L8163" i="5"/>
  <c r="N8163" i="5" s="1"/>
  <c r="M8163" i="5"/>
  <c r="M8216" i="5"/>
  <c r="L8216" i="5"/>
  <c r="N8216" i="5" s="1"/>
  <c r="M8264" i="5"/>
  <c r="L8264" i="5"/>
  <c r="N8264" i="5" s="1"/>
  <c r="L8314" i="5"/>
  <c r="N8314" i="5" s="1"/>
  <c r="M8314" i="5"/>
  <c r="L8319" i="5"/>
  <c r="N8319" i="5" s="1"/>
  <c r="M8319" i="5"/>
  <c r="L6224" i="5"/>
  <c r="N6224" i="5" s="1"/>
  <c r="M6224" i="5"/>
  <c r="M6238" i="5"/>
  <c r="L6238" i="5"/>
  <c r="N6238" i="5" s="1"/>
  <c r="M6254" i="5"/>
  <c r="L6254" i="5"/>
  <c r="N6254" i="5" s="1"/>
  <c r="L6277" i="5"/>
  <c r="N6277" i="5" s="1"/>
  <c r="M6277" i="5"/>
  <c r="M6300" i="5"/>
  <c r="L6300" i="5"/>
  <c r="N6300" i="5" s="1"/>
  <c r="L6316" i="5"/>
  <c r="N6316" i="5" s="1"/>
  <c r="M6316" i="5"/>
  <c r="M6332" i="5"/>
  <c r="L6332" i="5"/>
  <c r="N6332" i="5" s="1"/>
  <c r="M6352" i="5"/>
  <c r="L6352" i="5"/>
  <c r="N6352" i="5" s="1"/>
  <c r="M6368" i="5"/>
  <c r="L6368" i="5"/>
  <c r="N6368" i="5" s="1"/>
  <c r="M6404" i="5"/>
  <c r="L6404" i="5"/>
  <c r="N6404" i="5" s="1"/>
  <c r="M6431" i="5"/>
  <c r="L6431" i="5"/>
  <c r="N6431" i="5" s="1"/>
  <c r="M6450" i="5"/>
  <c r="L6450" i="5"/>
  <c r="N6450" i="5" s="1"/>
  <c r="M6474" i="5"/>
  <c r="L6474" i="5"/>
  <c r="N6474" i="5" s="1"/>
  <c r="L6490" i="5"/>
  <c r="N6490" i="5" s="1"/>
  <c r="M6490" i="5"/>
  <c r="L6506" i="5"/>
  <c r="N6506" i="5" s="1"/>
  <c r="M6506" i="5"/>
  <c r="L6522" i="5"/>
  <c r="N6522" i="5" s="1"/>
  <c r="M6522" i="5"/>
  <c r="L6538" i="5"/>
  <c r="N6538" i="5" s="1"/>
  <c r="M6538" i="5"/>
  <c r="L6554" i="5"/>
  <c r="N6554" i="5" s="1"/>
  <c r="M6554" i="5"/>
  <c r="M6570" i="5"/>
  <c r="L6570" i="5"/>
  <c r="N6570" i="5" s="1"/>
  <c r="L6590" i="5"/>
  <c r="N6590" i="5" s="1"/>
  <c r="M6590" i="5"/>
  <c r="L6610" i="5"/>
  <c r="N6610" i="5" s="1"/>
  <c r="M6610" i="5"/>
  <c r="L6626" i="5"/>
  <c r="N6626" i="5" s="1"/>
  <c r="M6626" i="5"/>
  <c r="L6651" i="5"/>
  <c r="N6651" i="5" s="1"/>
  <c r="M6651" i="5"/>
  <c r="L6666" i="5"/>
  <c r="N6666" i="5" s="1"/>
  <c r="M6666" i="5"/>
  <c r="L6693" i="5"/>
  <c r="N6693" i="5" s="1"/>
  <c r="M6693" i="5"/>
  <c r="L6714" i="5"/>
  <c r="N6714" i="5" s="1"/>
  <c r="M6714" i="5"/>
  <c r="M6732" i="5"/>
  <c r="L6732" i="5"/>
  <c r="N6732" i="5" s="1"/>
  <c r="M6749" i="5"/>
  <c r="L6749" i="5"/>
  <c r="N6749" i="5" s="1"/>
  <c r="L6765" i="5"/>
  <c r="N6765" i="5" s="1"/>
  <c r="M6765" i="5"/>
  <c r="L6782" i="5"/>
  <c r="N6782" i="5" s="1"/>
  <c r="M6782" i="5"/>
  <c r="L6798" i="5"/>
  <c r="N6798" i="5" s="1"/>
  <c r="M6798" i="5"/>
  <c r="L6814" i="5"/>
  <c r="N6814" i="5" s="1"/>
  <c r="M6814" i="5"/>
  <c r="L6840" i="5"/>
  <c r="N6840" i="5" s="1"/>
  <c r="M6840" i="5"/>
  <c r="L6856" i="5"/>
  <c r="N6856" i="5" s="1"/>
  <c r="M6856" i="5"/>
  <c r="L6872" i="5"/>
  <c r="N6872" i="5" s="1"/>
  <c r="M6872" i="5"/>
  <c r="L6893" i="5"/>
  <c r="N6893" i="5" s="1"/>
  <c r="M6893" i="5"/>
  <c r="L6911" i="5"/>
  <c r="N6911" i="5" s="1"/>
  <c r="M6911" i="5"/>
  <c r="L6927" i="5"/>
  <c r="N6927" i="5" s="1"/>
  <c r="M6927" i="5"/>
  <c r="L6943" i="5"/>
  <c r="N6943" i="5" s="1"/>
  <c r="M6943" i="5"/>
  <c r="M6959" i="5"/>
  <c r="L6959" i="5"/>
  <c r="N6959" i="5" s="1"/>
  <c r="M6977" i="5"/>
  <c r="L6977" i="5"/>
  <c r="N6977" i="5" s="1"/>
  <c r="L6993" i="5"/>
  <c r="N6993" i="5" s="1"/>
  <c r="M6993" i="5"/>
  <c r="L7009" i="5"/>
  <c r="N7009" i="5" s="1"/>
  <c r="M7009" i="5"/>
  <c r="L7029" i="5"/>
  <c r="N7029" i="5" s="1"/>
  <c r="M7029" i="5"/>
  <c r="L7044" i="5"/>
  <c r="N7044" i="5" s="1"/>
  <c r="M7044" i="5"/>
  <c r="L7060" i="5"/>
  <c r="N7060" i="5" s="1"/>
  <c r="M7060" i="5"/>
  <c r="L7076" i="5"/>
  <c r="N7076" i="5" s="1"/>
  <c r="M7076" i="5"/>
  <c r="L7097" i="5"/>
  <c r="N7097" i="5" s="1"/>
  <c r="M7097" i="5"/>
  <c r="L7113" i="5"/>
  <c r="N7113" i="5" s="1"/>
  <c r="M7113" i="5"/>
  <c r="L7126" i="5"/>
  <c r="N7126" i="5" s="1"/>
  <c r="M7126" i="5"/>
  <c r="L7144" i="5"/>
  <c r="N7144" i="5" s="1"/>
  <c r="M7144" i="5"/>
  <c r="L7160" i="5"/>
  <c r="N7160" i="5" s="1"/>
  <c r="M7160" i="5"/>
  <c r="L7175" i="5"/>
  <c r="N7175" i="5" s="1"/>
  <c r="M7175" i="5"/>
  <c r="L7191" i="5"/>
  <c r="N7191" i="5" s="1"/>
  <c r="M7191" i="5"/>
  <c r="M7207" i="5"/>
  <c r="L7207" i="5"/>
  <c r="N7207" i="5" s="1"/>
  <c r="L7222" i="5"/>
  <c r="N7222" i="5" s="1"/>
  <c r="M7222" i="5"/>
  <c r="L7238" i="5"/>
  <c r="N7238" i="5" s="1"/>
  <c r="M7238" i="5"/>
  <c r="M7254" i="5"/>
  <c r="L7254" i="5"/>
  <c r="N7254" i="5" s="1"/>
  <c r="L7274" i="5"/>
  <c r="N7274" i="5" s="1"/>
  <c r="M7274" i="5"/>
  <c r="L7297" i="5"/>
  <c r="N7297" i="5" s="1"/>
  <c r="M7297" i="5"/>
  <c r="L7312" i="5"/>
  <c r="N7312" i="5" s="1"/>
  <c r="M7312" i="5"/>
  <c r="L7328" i="5"/>
  <c r="N7328" i="5" s="1"/>
  <c r="M7328" i="5"/>
  <c r="M7344" i="5"/>
  <c r="L7344" i="5"/>
  <c r="N7344" i="5" s="1"/>
  <c r="M7359" i="5"/>
  <c r="L7359" i="5"/>
  <c r="N7359" i="5" s="1"/>
  <c r="M7375" i="5"/>
  <c r="L7375" i="5"/>
  <c r="N7375" i="5" s="1"/>
  <c r="M7395" i="5"/>
  <c r="L7395" i="5"/>
  <c r="N7395" i="5" s="1"/>
  <c r="M7410" i="5"/>
  <c r="L7410" i="5"/>
  <c r="N7410" i="5" s="1"/>
  <c r="L7426" i="5"/>
  <c r="N7426" i="5" s="1"/>
  <c r="M7426" i="5"/>
  <c r="L7461" i="5"/>
  <c r="N7461" i="5" s="1"/>
  <c r="M7461" i="5"/>
  <c r="L7477" i="5"/>
  <c r="N7477" i="5" s="1"/>
  <c r="M7477" i="5"/>
  <c r="L7493" i="5"/>
  <c r="N7493" i="5" s="1"/>
  <c r="M7493" i="5"/>
  <c r="L7505" i="5"/>
  <c r="N7505" i="5" s="1"/>
  <c r="M7505" i="5"/>
  <c r="L7520" i="5"/>
  <c r="N7520" i="5" s="1"/>
  <c r="M7520" i="5"/>
  <c r="L7536" i="5"/>
  <c r="N7536" i="5" s="1"/>
  <c r="M7536" i="5"/>
  <c r="L7552" i="5"/>
  <c r="N7552" i="5" s="1"/>
  <c r="M7552" i="5"/>
  <c r="M7576" i="5"/>
  <c r="L7576" i="5"/>
  <c r="N7576" i="5" s="1"/>
  <c r="L7592" i="5"/>
  <c r="N7592" i="5" s="1"/>
  <c r="M7592" i="5"/>
  <c r="L7608" i="5"/>
  <c r="N7608" i="5" s="1"/>
  <c r="M7608" i="5"/>
  <c r="L7624" i="5"/>
  <c r="N7624" i="5" s="1"/>
  <c r="M7624" i="5"/>
  <c r="M7640" i="5"/>
  <c r="L7640" i="5"/>
  <c r="N7640" i="5" s="1"/>
  <c r="L7656" i="5"/>
  <c r="N7656" i="5" s="1"/>
  <c r="M7656" i="5"/>
  <c r="L7672" i="5"/>
  <c r="N7672" i="5" s="1"/>
  <c r="M7672" i="5"/>
  <c r="M7688" i="5"/>
  <c r="L7688" i="5"/>
  <c r="N7688" i="5" s="1"/>
  <c r="L7704" i="5"/>
  <c r="N7704" i="5" s="1"/>
  <c r="M7704" i="5"/>
  <c r="L7720" i="5"/>
  <c r="N7720" i="5" s="1"/>
  <c r="M7720" i="5"/>
  <c r="L7736" i="5"/>
  <c r="N7736" i="5" s="1"/>
  <c r="M7736" i="5"/>
  <c r="L7752" i="5"/>
  <c r="N7752" i="5" s="1"/>
  <c r="M7752" i="5"/>
  <c r="M7768" i="5"/>
  <c r="L7768" i="5"/>
  <c r="N7768" i="5" s="1"/>
  <c r="M7784" i="5"/>
  <c r="L7784" i="5"/>
  <c r="N7784" i="5" s="1"/>
  <c r="M7800" i="5"/>
  <c r="L7800" i="5"/>
  <c r="N7800" i="5" s="1"/>
  <c r="M7816" i="5"/>
  <c r="L7816" i="5"/>
  <c r="N7816" i="5" s="1"/>
  <c r="L7832" i="5"/>
  <c r="N7832" i="5" s="1"/>
  <c r="M7832" i="5"/>
  <c r="L7848" i="5"/>
  <c r="N7848" i="5" s="1"/>
  <c r="M7848" i="5"/>
  <c r="M7865" i="5"/>
  <c r="L7865" i="5"/>
  <c r="N7865" i="5" s="1"/>
  <c r="M7881" i="5"/>
  <c r="L7881" i="5"/>
  <c r="N7881" i="5" s="1"/>
  <c r="L7897" i="5"/>
  <c r="N7897" i="5" s="1"/>
  <c r="M7897" i="5"/>
  <c r="M7910" i="5"/>
  <c r="L7910" i="5"/>
  <c r="N7910" i="5" s="1"/>
  <c r="M7928" i="5"/>
  <c r="L7928" i="5"/>
  <c r="N7928" i="5" s="1"/>
  <c r="L7944" i="5"/>
  <c r="N7944" i="5" s="1"/>
  <c r="M7944" i="5"/>
  <c r="M7960" i="5"/>
  <c r="L7960" i="5"/>
  <c r="N7960" i="5" s="1"/>
  <c r="L7976" i="5"/>
  <c r="N7976" i="5" s="1"/>
  <c r="M7976" i="5"/>
  <c r="M7992" i="5"/>
  <c r="L7992" i="5"/>
  <c r="N7992" i="5" s="1"/>
  <c r="M8009" i="5"/>
  <c r="L8009" i="5"/>
  <c r="N8009" i="5" s="1"/>
  <c r="M8025" i="5"/>
  <c r="L8025" i="5"/>
  <c r="N8025" i="5" s="1"/>
  <c r="L8041" i="5"/>
  <c r="N8041" i="5" s="1"/>
  <c r="M8041" i="5"/>
  <c r="L8055" i="5"/>
  <c r="N8055" i="5" s="1"/>
  <c r="M8055" i="5"/>
  <c r="L8071" i="5"/>
  <c r="N8071" i="5" s="1"/>
  <c r="M8071" i="5"/>
  <c r="L8087" i="5"/>
  <c r="N8087" i="5" s="1"/>
  <c r="M8087" i="5"/>
  <c r="L8103" i="5"/>
  <c r="N8103" i="5" s="1"/>
  <c r="M8103" i="5"/>
  <c r="L8119" i="5"/>
  <c r="N8119" i="5" s="1"/>
  <c r="M8119" i="5"/>
  <c r="L8135" i="5"/>
  <c r="N8135" i="5" s="1"/>
  <c r="M8135" i="5"/>
  <c r="L8151" i="5"/>
  <c r="N8151" i="5" s="1"/>
  <c r="M8151" i="5"/>
  <c r="L8167" i="5"/>
  <c r="N8167" i="5" s="1"/>
  <c r="M8167" i="5"/>
  <c r="L8183" i="5"/>
  <c r="N8183" i="5" s="1"/>
  <c r="M8183" i="5"/>
  <c r="L8199" i="5"/>
  <c r="N8199" i="5" s="1"/>
  <c r="M8199" i="5"/>
  <c r="L8215" i="5"/>
  <c r="N8215" i="5" s="1"/>
  <c r="M8215" i="5"/>
  <c r="L8231" i="5"/>
  <c r="N8231" i="5" s="1"/>
  <c r="M8231" i="5"/>
  <c r="L8247" i="5"/>
  <c r="N8247" i="5" s="1"/>
  <c r="M8247" i="5"/>
  <c r="L8263" i="5"/>
  <c r="N8263" i="5" s="1"/>
  <c r="M8263" i="5"/>
  <c r="L8279" i="5"/>
  <c r="N8279" i="5" s="1"/>
  <c r="M8279" i="5"/>
  <c r="L8295" i="5"/>
  <c r="N8295" i="5" s="1"/>
  <c r="M8295" i="5"/>
  <c r="L8311" i="5"/>
  <c r="N8311" i="5" s="1"/>
  <c r="M8311" i="5"/>
  <c r="L8390" i="5"/>
  <c r="N8390" i="5" s="1"/>
  <c r="M8390" i="5"/>
  <c r="M7178" i="5"/>
  <c r="L7178" i="5"/>
  <c r="N7178" i="5" s="1"/>
  <c r="L7241" i="5"/>
  <c r="N7241" i="5" s="1"/>
  <c r="M7241" i="5"/>
  <c r="M7273" i="5"/>
  <c r="L7273" i="5"/>
  <c r="N7273" i="5" s="1"/>
  <c r="L7303" i="5"/>
  <c r="N7303" i="5" s="1"/>
  <c r="M7303" i="5"/>
  <c r="M7343" i="5"/>
  <c r="L7343" i="5"/>
  <c r="N7343" i="5" s="1"/>
  <c r="M7374" i="5"/>
  <c r="L7374" i="5"/>
  <c r="N7374" i="5" s="1"/>
  <c r="L7413" i="5"/>
  <c r="N7413" i="5" s="1"/>
  <c r="M7413" i="5"/>
  <c r="L7441" i="5"/>
  <c r="N7441" i="5" s="1"/>
  <c r="M7441" i="5"/>
  <c r="L7464" i="5"/>
  <c r="N7464" i="5" s="1"/>
  <c r="M7464" i="5"/>
  <c r="L7496" i="5"/>
  <c r="N7496" i="5" s="1"/>
  <c r="M7496" i="5"/>
  <c r="L7531" i="5"/>
  <c r="N7531" i="5" s="1"/>
  <c r="M7531" i="5"/>
  <c r="L7583" i="5"/>
  <c r="N7583" i="5" s="1"/>
  <c r="M7583" i="5"/>
  <c r="L7615" i="5"/>
  <c r="N7615" i="5" s="1"/>
  <c r="M7615" i="5"/>
  <c r="L7643" i="5"/>
  <c r="N7643" i="5" s="1"/>
  <c r="M7643" i="5"/>
  <c r="L7678" i="5"/>
  <c r="N7678" i="5" s="1"/>
  <c r="M7678" i="5"/>
  <c r="L7710" i="5"/>
  <c r="N7710" i="5" s="1"/>
  <c r="M7710" i="5"/>
  <c r="L7742" i="5"/>
  <c r="N7742" i="5" s="1"/>
  <c r="M7742" i="5"/>
  <c r="M7771" i="5"/>
  <c r="L7771" i="5"/>
  <c r="N7771" i="5" s="1"/>
  <c r="M7803" i="5"/>
  <c r="L7803" i="5"/>
  <c r="N7803" i="5" s="1"/>
  <c r="M7835" i="5"/>
  <c r="L7835" i="5"/>
  <c r="N7835" i="5" s="1"/>
  <c r="M7868" i="5"/>
  <c r="L7868" i="5"/>
  <c r="N7868" i="5" s="1"/>
  <c r="M7900" i="5"/>
  <c r="L7900" i="5"/>
  <c r="N7900" i="5" s="1"/>
  <c r="M7931" i="5"/>
  <c r="L7931" i="5"/>
  <c r="N7931" i="5" s="1"/>
  <c r="M7963" i="5"/>
  <c r="L7963" i="5"/>
  <c r="N7963" i="5" s="1"/>
  <c r="M7995" i="5"/>
  <c r="L7995" i="5"/>
  <c r="N7995" i="5" s="1"/>
  <c r="M8028" i="5"/>
  <c r="L8028" i="5"/>
  <c r="N8028" i="5" s="1"/>
  <c r="L8059" i="5"/>
  <c r="N8059" i="5" s="1"/>
  <c r="M8059" i="5"/>
  <c r="L8091" i="5"/>
  <c r="N8091" i="5" s="1"/>
  <c r="M8091" i="5"/>
  <c r="L8123" i="5"/>
  <c r="N8123" i="5" s="1"/>
  <c r="M8123" i="5"/>
  <c r="L8159" i="5"/>
  <c r="N8159" i="5" s="1"/>
  <c r="M8159" i="5"/>
  <c r="L8187" i="5"/>
  <c r="N8187" i="5" s="1"/>
  <c r="M8187" i="5"/>
  <c r="L8223" i="5"/>
  <c r="N8223" i="5" s="1"/>
  <c r="M8223" i="5"/>
  <c r="L8251" i="5"/>
  <c r="N8251" i="5" s="1"/>
  <c r="M8251" i="5"/>
  <c r="L8287" i="5"/>
  <c r="N8287" i="5" s="1"/>
  <c r="M8287" i="5"/>
  <c r="M6222" i="5"/>
  <c r="L6222" i="5"/>
  <c r="N6222" i="5" s="1"/>
  <c r="M6245" i="5"/>
  <c r="L6245" i="5"/>
  <c r="N6245" i="5" s="1"/>
  <c r="L6261" i="5"/>
  <c r="N6261" i="5" s="1"/>
  <c r="M6261" i="5"/>
  <c r="L6279" i="5"/>
  <c r="N6279" i="5" s="1"/>
  <c r="M6279" i="5"/>
  <c r="L6303" i="5"/>
  <c r="N6303" i="5" s="1"/>
  <c r="M6303" i="5"/>
  <c r="M6319" i="5"/>
  <c r="L6319" i="5"/>
  <c r="N6319" i="5" s="1"/>
  <c r="M6340" i="5"/>
  <c r="L6340" i="5"/>
  <c r="N6340" i="5" s="1"/>
  <c r="M6359" i="5"/>
  <c r="L6359" i="5"/>
  <c r="N6359" i="5" s="1"/>
  <c r="L6383" i="5"/>
  <c r="N6383" i="5" s="1"/>
  <c r="M6383" i="5"/>
  <c r="L6403" i="5"/>
  <c r="N6403" i="5" s="1"/>
  <c r="M6403" i="5"/>
  <c r="M6423" i="5"/>
  <c r="L6423" i="5"/>
  <c r="N6423" i="5" s="1"/>
  <c r="M6439" i="5"/>
  <c r="L6439" i="5"/>
  <c r="N6439" i="5" s="1"/>
  <c r="L6477" i="5"/>
  <c r="N6477" i="5" s="1"/>
  <c r="M6477" i="5"/>
  <c r="L6493" i="5"/>
  <c r="N6493" i="5" s="1"/>
  <c r="M6493" i="5"/>
  <c r="L6533" i="5"/>
  <c r="N6533" i="5" s="1"/>
  <c r="M6533" i="5"/>
  <c r="L6549" i="5"/>
  <c r="N6549" i="5" s="1"/>
  <c r="M6549" i="5"/>
  <c r="L6565" i="5"/>
  <c r="N6565" i="5" s="1"/>
  <c r="M6565" i="5"/>
  <c r="L6609" i="5"/>
  <c r="N6609" i="5" s="1"/>
  <c r="M6609" i="5"/>
  <c r="M6625" i="5"/>
  <c r="L6625" i="5"/>
  <c r="N6625" i="5" s="1"/>
  <c r="L6670" i="5"/>
  <c r="N6670" i="5" s="1"/>
  <c r="M6670" i="5"/>
  <c r="M6710" i="5"/>
  <c r="L6710" i="5"/>
  <c r="N6710" i="5" s="1"/>
  <c r="L6733" i="5"/>
  <c r="N6733" i="5" s="1"/>
  <c r="M6733" i="5"/>
  <c r="M6748" i="5"/>
  <c r="L6748" i="5"/>
  <c r="N6748" i="5" s="1"/>
  <c r="L6779" i="5"/>
  <c r="N6779" i="5" s="1"/>
  <c r="M6779" i="5"/>
  <c r="L6795" i="5"/>
  <c r="N6795" i="5" s="1"/>
  <c r="M6795" i="5"/>
  <c r="L6815" i="5"/>
  <c r="N6815" i="5" s="1"/>
  <c r="M6815" i="5"/>
  <c r="M6839" i="5"/>
  <c r="L6839" i="5"/>
  <c r="N6839" i="5" s="1"/>
  <c r="M6855" i="5"/>
  <c r="L6855" i="5"/>
  <c r="N6855" i="5" s="1"/>
  <c r="M6871" i="5"/>
  <c r="L6871" i="5"/>
  <c r="N6871" i="5" s="1"/>
  <c r="L6887" i="5"/>
  <c r="N6887" i="5" s="1"/>
  <c r="M6887" i="5"/>
  <c r="M6902" i="5"/>
  <c r="L6902" i="5"/>
  <c r="N6902" i="5" s="1"/>
  <c r="M6918" i="5"/>
  <c r="L6918" i="5"/>
  <c r="N6918" i="5" s="1"/>
  <c r="M6934" i="5"/>
  <c r="L6934" i="5"/>
  <c r="N6934" i="5" s="1"/>
  <c r="M6961" i="5"/>
  <c r="L6961" i="5"/>
  <c r="N6961" i="5" s="1"/>
  <c r="M6970" i="5"/>
  <c r="L6970" i="5"/>
  <c r="N6970" i="5" s="1"/>
  <c r="M6986" i="5"/>
  <c r="L6986" i="5"/>
  <c r="N6986" i="5" s="1"/>
  <c r="M7002" i="5"/>
  <c r="L7002" i="5"/>
  <c r="N7002" i="5" s="1"/>
  <c r="M7024" i="5"/>
  <c r="L7024" i="5"/>
  <c r="N7024" i="5" s="1"/>
  <c r="L7038" i="5"/>
  <c r="N7038" i="5" s="1"/>
  <c r="M7038" i="5"/>
  <c r="L7054" i="5"/>
  <c r="N7054" i="5" s="1"/>
  <c r="M7054" i="5"/>
  <c r="M7070" i="5"/>
  <c r="L7070" i="5"/>
  <c r="N7070" i="5" s="1"/>
  <c r="L7090" i="5"/>
  <c r="N7090" i="5" s="1"/>
  <c r="M7090" i="5"/>
  <c r="L7106" i="5"/>
  <c r="N7106" i="5" s="1"/>
  <c r="M7106" i="5"/>
  <c r="L7122" i="5"/>
  <c r="N7122" i="5" s="1"/>
  <c r="M7122" i="5"/>
  <c r="L7139" i="5"/>
  <c r="N7139" i="5" s="1"/>
  <c r="M7139" i="5"/>
  <c r="M7166" i="5"/>
  <c r="L7166" i="5"/>
  <c r="N7166" i="5" s="1"/>
  <c r="M7221" i="5"/>
  <c r="L7221" i="5"/>
  <c r="N7221" i="5" s="1"/>
  <c r="L7253" i="5"/>
  <c r="N7253" i="5" s="1"/>
  <c r="M7253" i="5"/>
  <c r="M7284" i="5"/>
  <c r="L7284" i="5"/>
  <c r="N7284" i="5" s="1"/>
  <c r="M7315" i="5"/>
  <c r="L7315" i="5"/>
  <c r="N7315" i="5" s="1"/>
  <c r="L7354" i="5"/>
  <c r="N7354" i="5" s="1"/>
  <c r="M7354" i="5"/>
  <c r="M7386" i="5"/>
  <c r="L7386" i="5"/>
  <c r="N7386" i="5" s="1"/>
  <c r="L7425" i="5"/>
  <c r="N7425" i="5" s="1"/>
  <c r="M7425" i="5"/>
  <c r="L7460" i="5"/>
  <c r="N7460" i="5" s="1"/>
  <c r="M7460" i="5"/>
  <c r="L7492" i="5"/>
  <c r="N7492" i="5" s="1"/>
  <c r="M7492" i="5"/>
  <c r="L7519" i="5"/>
  <c r="N7519" i="5" s="1"/>
  <c r="M7519" i="5"/>
  <c r="L7571" i="5"/>
  <c r="N7571" i="5" s="1"/>
  <c r="M7571" i="5"/>
  <c r="L7603" i="5"/>
  <c r="N7603" i="5" s="1"/>
  <c r="M7603" i="5"/>
  <c r="M7635" i="5"/>
  <c r="L7635" i="5"/>
  <c r="N7635" i="5" s="1"/>
  <c r="M7667" i="5"/>
  <c r="L7667" i="5"/>
  <c r="N7667" i="5" s="1"/>
  <c r="L7699" i="5"/>
  <c r="N7699" i="5" s="1"/>
  <c r="M7699" i="5"/>
  <c r="L7731" i="5"/>
  <c r="N7731" i="5" s="1"/>
  <c r="M7731" i="5"/>
  <c r="M7763" i="5"/>
  <c r="L7763" i="5"/>
  <c r="N7763" i="5" s="1"/>
  <c r="M7798" i="5"/>
  <c r="L7798" i="5"/>
  <c r="N7798" i="5" s="1"/>
  <c r="L7830" i="5"/>
  <c r="N7830" i="5" s="1"/>
  <c r="M7830" i="5"/>
  <c r="L7864" i="5"/>
  <c r="N7864" i="5" s="1"/>
  <c r="M7864" i="5"/>
  <c r="L7896" i="5"/>
  <c r="N7896" i="5" s="1"/>
  <c r="M7896" i="5"/>
  <c r="M7927" i="5"/>
  <c r="L7927" i="5"/>
  <c r="N7927" i="5" s="1"/>
  <c r="M7959" i="5"/>
  <c r="L7959" i="5"/>
  <c r="N7959" i="5" s="1"/>
  <c r="M7991" i="5"/>
  <c r="L7991" i="5"/>
  <c r="N7991" i="5" s="1"/>
  <c r="L8024" i="5"/>
  <c r="N8024" i="5" s="1"/>
  <c r="M8024" i="5"/>
  <c r="L8054" i="5"/>
  <c r="N8054" i="5" s="1"/>
  <c r="M8054" i="5"/>
  <c r="L8086" i="5"/>
  <c r="N8086" i="5" s="1"/>
  <c r="M8086" i="5"/>
  <c r="M8116" i="5"/>
  <c r="L8116" i="5"/>
  <c r="N8116" i="5" s="1"/>
  <c r="M8148" i="5"/>
  <c r="L8148" i="5"/>
  <c r="N8148" i="5" s="1"/>
  <c r="L8182" i="5"/>
  <c r="N8182" i="5" s="1"/>
  <c r="M8182" i="5"/>
  <c r="L8212" i="5"/>
  <c r="N8212" i="5" s="1"/>
  <c r="M8212" i="5"/>
  <c r="L8246" i="5"/>
  <c r="N8246" i="5" s="1"/>
  <c r="M8246" i="5"/>
  <c r="M8276" i="5"/>
  <c r="L8276" i="5"/>
  <c r="N8276" i="5" s="1"/>
  <c r="M8308" i="5"/>
  <c r="L8308" i="5"/>
  <c r="N8308" i="5" s="1"/>
  <c r="L6236" i="5"/>
  <c r="N6236" i="5" s="1"/>
  <c r="M6236" i="5"/>
  <c r="L6256" i="5"/>
  <c r="N6256" i="5" s="1"/>
  <c r="M6256" i="5"/>
  <c r="M6278" i="5"/>
  <c r="L6278" i="5"/>
  <c r="N6278" i="5" s="1"/>
  <c r="M6302" i="5"/>
  <c r="L6302" i="5"/>
  <c r="N6302" i="5" s="1"/>
  <c r="L6318" i="5"/>
  <c r="N6318" i="5" s="1"/>
  <c r="M6318" i="5"/>
  <c r="M6344" i="5"/>
  <c r="L6344" i="5"/>
  <c r="N6344" i="5" s="1"/>
  <c r="L6410" i="5"/>
  <c r="N6410" i="5" s="1"/>
  <c r="M6410" i="5"/>
  <c r="M6454" i="5"/>
  <c r="L6454" i="5"/>
  <c r="N6454" i="5" s="1"/>
  <c r="L6500" i="5"/>
  <c r="N6500" i="5" s="1"/>
  <c r="M6500" i="5"/>
  <c r="L6524" i="5"/>
  <c r="N6524" i="5" s="1"/>
  <c r="M6524" i="5"/>
  <c r="M6604" i="5"/>
  <c r="L6604" i="5"/>
  <c r="N6604" i="5" s="1"/>
  <c r="L6624" i="5"/>
  <c r="N6624" i="5" s="1"/>
  <c r="M6624" i="5"/>
  <c r="L6674" i="5"/>
  <c r="N6674" i="5" s="1"/>
  <c r="M6674" i="5"/>
  <c r="L6694" i="5"/>
  <c r="N6694" i="5" s="1"/>
  <c r="M6694" i="5"/>
  <c r="M6731" i="5"/>
  <c r="L6731" i="5"/>
  <c r="N6731" i="5" s="1"/>
  <c r="L6755" i="5"/>
  <c r="N6755" i="5" s="1"/>
  <c r="M6755" i="5"/>
  <c r="L6775" i="5"/>
  <c r="N6775" i="5" s="1"/>
  <c r="M6775" i="5"/>
  <c r="L6790" i="5"/>
  <c r="N6790" i="5" s="1"/>
  <c r="M6790" i="5"/>
  <c r="L6817" i="5"/>
  <c r="N6817" i="5" s="1"/>
  <c r="M6817" i="5"/>
  <c r="M6838" i="5"/>
  <c r="L6838" i="5"/>
  <c r="N6838" i="5" s="1"/>
  <c r="M6854" i="5"/>
  <c r="L6854" i="5"/>
  <c r="N6854" i="5" s="1"/>
  <c r="M6870" i="5"/>
  <c r="L6870" i="5"/>
  <c r="N6870" i="5" s="1"/>
  <c r="M6886" i="5"/>
  <c r="L6886" i="5"/>
  <c r="N6886" i="5" s="1"/>
  <c r="L6905" i="5"/>
  <c r="N6905" i="5" s="1"/>
  <c r="M6905" i="5"/>
  <c r="L6921" i="5"/>
  <c r="N6921" i="5" s="1"/>
  <c r="M6921" i="5"/>
  <c r="L6953" i="5"/>
  <c r="N6953" i="5" s="1"/>
  <c r="M6953" i="5"/>
  <c r="M6974" i="5"/>
  <c r="L6974" i="5"/>
  <c r="N6974" i="5" s="1"/>
  <c r="M6990" i="5"/>
  <c r="L6990" i="5"/>
  <c r="N6990" i="5" s="1"/>
  <c r="M7006" i="5"/>
  <c r="L7006" i="5"/>
  <c r="N7006" i="5" s="1"/>
  <c r="M7039" i="5"/>
  <c r="L7039" i="5"/>
  <c r="N7039" i="5" s="1"/>
  <c r="L7059" i="5"/>
  <c r="N7059" i="5" s="1"/>
  <c r="M7059" i="5"/>
  <c r="M7079" i="5"/>
  <c r="L7079" i="5"/>
  <c r="N7079" i="5" s="1"/>
  <c r="L7103" i="5"/>
  <c r="N7103" i="5" s="1"/>
  <c r="M7103" i="5"/>
  <c r="M6447" i="5"/>
  <c r="L6447" i="5"/>
  <c r="N6447" i="5" s="1"/>
  <c r="L6774" i="5"/>
  <c r="N6774" i="5" s="1"/>
  <c r="M6774" i="5"/>
  <c r="M7189" i="5"/>
  <c r="L7189" i="5"/>
  <c r="N7189" i="5" s="1"/>
  <c r="M7217" i="5"/>
  <c r="L7217" i="5"/>
  <c r="N7217" i="5" s="1"/>
  <c r="M7264" i="5"/>
  <c r="L7264" i="5"/>
  <c r="N7264" i="5" s="1"/>
  <c r="M7310" i="5"/>
  <c r="L7310" i="5"/>
  <c r="N7310" i="5" s="1"/>
  <c r="L7394" i="5"/>
  <c r="N7394" i="5" s="1"/>
  <c r="M7394" i="5"/>
  <c r="L7428" i="5"/>
  <c r="N7428" i="5" s="1"/>
  <c r="M7428" i="5"/>
  <c r="L7475" i="5"/>
  <c r="N7475" i="5" s="1"/>
  <c r="M7475" i="5"/>
  <c r="M7538" i="5"/>
  <c r="L7538" i="5"/>
  <c r="N7538" i="5" s="1"/>
  <c r="M7586" i="5"/>
  <c r="L7586" i="5"/>
  <c r="N7586" i="5" s="1"/>
  <c r="L7634" i="5"/>
  <c r="N7634" i="5" s="1"/>
  <c r="M7634" i="5"/>
  <c r="L7682" i="5"/>
  <c r="N7682" i="5" s="1"/>
  <c r="M7682" i="5"/>
  <c r="L7730" i="5"/>
  <c r="N7730" i="5" s="1"/>
  <c r="M7730" i="5"/>
  <c r="L7778" i="5"/>
  <c r="N7778" i="5" s="1"/>
  <c r="M7778" i="5"/>
  <c r="M7818" i="5"/>
  <c r="L7818" i="5"/>
  <c r="N7818" i="5" s="1"/>
  <c r="M7871" i="5"/>
  <c r="L7871" i="5"/>
  <c r="N7871" i="5" s="1"/>
  <c r="L7918" i="5"/>
  <c r="N7918" i="5" s="1"/>
  <c r="M7918" i="5"/>
  <c r="M7966" i="5"/>
  <c r="L7966" i="5"/>
  <c r="N7966" i="5" s="1"/>
  <c r="L8015" i="5"/>
  <c r="N8015" i="5" s="1"/>
  <c r="M8015" i="5"/>
  <c r="L8074" i="5"/>
  <c r="N8074" i="5" s="1"/>
  <c r="M8074" i="5"/>
  <c r="L8122" i="5"/>
  <c r="N8122" i="5" s="1"/>
  <c r="M8122" i="5"/>
  <c r="L8170" i="5"/>
  <c r="N8170" i="5" s="1"/>
  <c r="M8170" i="5"/>
  <c r="L8211" i="5"/>
  <c r="N8211" i="5" s="1"/>
  <c r="M8211" i="5"/>
  <c r="L8266" i="5"/>
  <c r="N8266" i="5" s="1"/>
  <c r="M8266" i="5"/>
  <c r="L8307" i="5"/>
  <c r="N8307" i="5" s="1"/>
  <c r="M8307" i="5"/>
  <c r="M7169" i="5"/>
  <c r="L7169" i="5"/>
  <c r="N7169" i="5" s="1"/>
  <c r="L7220" i="5"/>
  <c r="N7220" i="5" s="1"/>
  <c r="M7220" i="5"/>
  <c r="M7268" i="5"/>
  <c r="L7268" i="5"/>
  <c r="N7268" i="5" s="1"/>
  <c r="M7326" i="5"/>
  <c r="L7326" i="5"/>
  <c r="N7326" i="5" s="1"/>
  <c r="L7369" i="5"/>
  <c r="N7369" i="5" s="1"/>
  <c r="M7369" i="5"/>
  <c r="L7416" i="5"/>
  <c r="N7416" i="5" s="1"/>
  <c r="M7416" i="5"/>
  <c r="L7463" i="5"/>
  <c r="N7463" i="5" s="1"/>
  <c r="M7463" i="5"/>
  <c r="L7510" i="5"/>
  <c r="N7510" i="5" s="1"/>
  <c r="M7510" i="5"/>
  <c r="L7614" i="5"/>
  <c r="N7614" i="5" s="1"/>
  <c r="M7614" i="5"/>
  <c r="L7658" i="5"/>
  <c r="N7658" i="5" s="1"/>
  <c r="M7658" i="5"/>
  <c r="M7706" i="5"/>
  <c r="L7706" i="5"/>
  <c r="N7706" i="5" s="1"/>
  <c r="L7754" i="5"/>
  <c r="N7754" i="5" s="1"/>
  <c r="M7754" i="5"/>
  <c r="L7802" i="5"/>
  <c r="N7802" i="5" s="1"/>
  <c r="M7802" i="5"/>
  <c r="L7842" i="5"/>
  <c r="N7842" i="5" s="1"/>
  <c r="M7842" i="5"/>
  <c r="M7887" i="5"/>
  <c r="L7887" i="5"/>
  <c r="N7887" i="5" s="1"/>
  <c r="L7946" i="5"/>
  <c r="N7946" i="5" s="1"/>
  <c r="M7946" i="5"/>
  <c r="L7994" i="5"/>
  <c r="N7994" i="5" s="1"/>
  <c r="M7994" i="5"/>
  <c r="L8047" i="5"/>
  <c r="N8047" i="5" s="1"/>
  <c r="M8047" i="5"/>
  <c r="L8090" i="5"/>
  <c r="N8090" i="5" s="1"/>
  <c r="M8090" i="5"/>
  <c r="L8142" i="5"/>
  <c r="N8142" i="5" s="1"/>
  <c r="M8142" i="5"/>
  <c r="L8190" i="5"/>
  <c r="N8190" i="5" s="1"/>
  <c r="M8190" i="5"/>
  <c r="L8238" i="5"/>
  <c r="N8238" i="5" s="1"/>
  <c r="M8238" i="5"/>
  <c r="L8291" i="5"/>
  <c r="N8291" i="5" s="1"/>
  <c r="M8291" i="5"/>
  <c r="M7129" i="5"/>
  <c r="L7129" i="5"/>
  <c r="N7129" i="5" s="1"/>
  <c r="L7145" i="5"/>
  <c r="N7145" i="5" s="1"/>
  <c r="M7145" i="5"/>
  <c r="M7173" i="5"/>
  <c r="L7173" i="5"/>
  <c r="N7173" i="5" s="1"/>
  <c r="L7224" i="5"/>
  <c r="N7224" i="5" s="1"/>
  <c r="M7224" i="5"/>
  <c r="L7272" i="5"/>
  <c r="N7272" i="5" s="1"/>
  <c r="M7272" i="5"/>
  <c r="M6270" i="5"/>
  <c r="L6270" i="5"/>
  <c r="N6270" i="5" s="1"/>
  <c r="L7338" i="5"/>
  <c r="N7338" i="5" s="1"/>
  <c r="M7338" i="5"/>
  <c r="L7385" i="5"/>
  <c r="N7385" i="5" s="1"/>
  <c r="M7385" i="5"/>
  <c r="L7424" i="5"/>
  <c r="N7424" i="5" s="1"/>
  <c r="M7424" i="5"/>
  <c r="L7479" i="5"/>
  <c r="N7479" i="5" s="1"/>
  <c r="M7479" i="5"/>
  <c r="L7514" i="5"/>
  <c r="N7514" i="5" s="1"/>
  <c r="M7514" i="5"/>
  <c r="L7582" i="5"/>
  <c r="N7582" i="5" s="1"/>
  <c r="M7582" i="5"/>
  <c r="L7630" i="5"/>
  <c r="N7630" i="5" s="1"/>
  <c r="M7630" i="5"/>
  <c r="L7687" i="5"/>
  <c r="N7687" i="5" s="1"/>
  <c r="M7687" i="5"/>
  <c r="M7735" i="5"/>
  <c r="L7735" i="5"/>
  <c r="N7735" i="5" s="1"/>
  <c r="M7783" i="5"/>
  <c r="L7783" i="5"/>
  <c r="N7783" i="5" s="1"/>
  <c r="M7839" i="5"/>
  <c r="L7839" i="5"/>
  <c r="N7839" i="5" s="1"/>
  <c r="M7895" i="5"/>
  <c r="L7895" i="5"/>
  <c r="N7895" i="5" s="1"/>
  <c r="L7938" i="5"/>
  <c r="N7938" i="5" s="1"/>
  <c r="M7938" i="5"/>
  <c r="M7986" i="5"/>
  <c r="L7986" i="5"/>
  <c r="N7986" i="5" s="1"/>
  <c r="L8035" i="5"/>
  <c r="N8035" i="5" s="1"/>
  <c r="M8035" i="5"/>
  <c r="L8083" i="5"/>
  <c r="N8083" i="5" s="1"/>
  <c r="M8083" i="5"/>
  <c r="L8131" i="5"/>
  <c r="N8131" i="5" s="1"/>
  <c r="M8131" i="5"/>
  <c r="M8184" i="5"/>
  <c r="L8184" i="5"/>
  <c r="N8184" i="5" s="1"/>
  <c r="L8232" i="5"/>
  <c r="N8232" i="5" s="1"/>
  <c r="M8232" i="5"/>
  <c r="L8270" i="5"/>
  <c r="N8270" i="5" s="1"/>
  <c r="M8270" i="5"/>
  <c r="L7019" i="5"/>
  <c r="N7019" i="5" s="1"/>
  <c r="M7019" i="5"/>
  <c r="M8320" i="5"/>
  <c r="L8320" i="5"/>
  <c r="N8320" i="5" s="1"/>
  <c r="L6228" i="5"/>
  <c r="N6228" i="5" s="1"/>
  <c r="M6228" i="5"/>
  <c r="L6243" i="5"/>
  <c r="N6243" i="5" s="1"/>
  <c r="M6243" i="5"/>
  <c r="M6259" i="5"/>
  <c r="L6259" i="5"/>
  <c r="N6259" i="5" s="1"/>
  <c r="M6294" i="5"/>
  <c r="L6294" i="5"/>
  <c r="N6294" i="5" s="1"/>
  <c r="L6304" i="5"/>
  <c r="N6304" i="5" s="1"/>
  <c r="M6304" i="5"/>
  <c r="L6320" i="5"/>
  <c r="N6320" i="5" s="1"/>
  <c r="M6320" i="5"/>
  <c r="M6336" i="5"/>
  <c r="L6336" i="5"/>
  <c r="N6336" i="5" s="1"/>
  <c r="M6356" i="5"/>
  <c r="L6356" i="5"/>
  <c r="N6356" i="5" s="1"/>
  <c r="M6376" i="5"/>
  <c r="L6376" i="5"/>
  <c r="N6376" i="5" s="1"/>
  <c r="M6408" i="5"/>
  <c r="L6408" i="5"/>
  <c r="N6408" i="5" s="1"/>
  <c r="M6435" i="5"/>
  <c r="L6435" i="5"/>
  <c r="N6435" i="5" s="1"/>
  <c r="L6455" i="5"/>
  <c r="N6455" i="5" s="1"/>
  <c r="M6455" i="5"/>
  <c r="L6478" i="5"/>
  <c r="N6478" i="5" s="1"/>
  <c r="M6478" i="5"/>
  <c r="L6494" i="5"/>
  <c r="N6494" i="5" s="1"/>
  <c r="M6494" i="5"/>
  <c r="L6510" i="5"/>
  <c r="N6510" i="5" s="1"/>
  <c r="M6510" i="5"/>
  <c r="M6526" i="5"/>
  <c r="L6526" i="5"/>
  <c r="N6526" i="5" s="1"/>
  <c r="L6542" i="5"/>
  <c r="N6542" i="5" s="1"/>
  <c r="M6542" i="5"/>
  <c r="L6558" i="5"/>
  <c r="N6558" i="5" s="1"/>
  <c r="M6558" i="5"/>
  <c r="L6574" i="5"/>
  <c r="N6574" i="5" s="1"/>
  <c r="M6574" i="5"/>
  <c r="L6598" i="5"/>
  <c r="N6598" i="5" s="1"/>
  <c r="M6598" i="5"/>
  <c r="L6614" i="5"/>
  <c r="N6614" i="5" s="1"/>
  <c r="M6614" i="5"/>
  <c r="L6630" i="5"/>
  <c r="N6630" i="5" s="1"/>
  <c r="M6630" i="5"/>
  <c r="L6655" i="5"/>
  <c r="N6655" i="5" s="1"/>
  <c r="M6655" i="5"/>
  <c r="L6677" i="5"/>
  <c r="N6677" i="5" s="1"/>
  <c r="M6677" i="5"/>
  <c r="L6697" i="5"/>
  <c r="N6697" i="5" s="1"/>
  <c r="M6697" i="5"/>
  <c r="L6720" i="5"/>
  <c r="N6720" i="5" s="1"/>
  <c r="M6720" i="5"/>
  <c r="L6734" i="5"/>
  <c r="N6734" i="5" s="1"/>
  <c r="M6734" i="5"/>
  <c r="L6750" i="5"/>
  <c r="N6750" i="5" s="1"/>
  <c r="M6750" i="5"/>
  <c r="M6772" i="5"/>
  <c r="L6772" i="5"/>
  <c r="N6772" i="5" s="1"/>
  <c r="L6786" i="5"/>
  <c r="N6786" i="5" s="1"/>
  <c r="M6786" i="5"/>
  <c r="L6802" i="5"/>
  <c r="N6802" i="5" s="1"/>
  <c r="M6802" i="5"/>
  <c r="M6824" i="5"/>
  <c r="L6824" i="5"/>
  <c r="N6824" i="5" s="1"/>
  <c r="M6845" i="5"/>
  <c r="L6845" i="5"/>
  <c r="N6845" i="5" s="1"/>
  <c r="M6861" i="5"/>
  <c r="L6861" i="5"/>
  <c r="N6861" i="5" s="1"/>
  <c r="M6877" i="5"/>
  <c r="L6877" i="5"/>
  <c r="N6877" i="5" s="1"/>
  <c r="M6894" i="5"/>
  <c r="L6894" i="5"/>
  <c r="N6894" i="5" s="1"/>
  <c r="L6915" i="5"/>
  <c r="N6915" i="5" s="1"/>
  <c r="M6915" i="5"/>
  <c r="M6931" i="5"/>
  <c r="L6931" i="5"/>
  <c r="N6931" i="5" s="1"/>
  <c r="M6947" i="5"/>
  <c r="L6947" i="5"/>
  <c r="N6947" i="5" s="1"/>
  <c r="M6963" i="5"/>
  <c r="L6963" i="5"/>
  <c r="N6963" i="5" s="1"/>
  <c r="M6981" i="5"/>
  <c r="L6981" i="5"/>
  <c r="N6981" i="5" s="1"/>
  <c r="L6997" i="5"/>
  <c r="N6997" i="5" s="1"/>
  <c r="M6997" i="5"/>
  <c r="L7013" i="5"/>
  <c r="N7013" i="5" s="1"/>
  <c r="M7013" i="5"/>
  <c r="L7033" i="5"/>
  <c r="N7033" i="5" s="1"/>
  <c r="M7033" i="5"/>
  <c r="L7049" i="5"/>
  <c r="N7049" i="5" s="1"/>
  <c r="M7049" i="5"/>
  <c r="L7065" i="5"/>
  <c r="N7065" i="5" s="1"/>
  <c r="M7065" i="5"/>
  <c r="L7081" i="5"/>
  <c r="N7081" i="5" s="1"/>
  <c r="M7081" i="5"/>
  <c r="M7098" i="5"/>
  <c r="L7098" i="5"/>
  <c r="N7098" i="5" s="1"/>
  <c r="M7114" i="5"/>
  <c r="L7114" i="5"/>
  <c r="N7114" i="5" s="1"/>
  <c r="M7131" i="5"/>
  <c r="L7131" i="5"/>
  <c r="N7131" i="5" s="1"/>
  <c r="L7147" i="5"/>
  <c r="N7147" i="5" s="1"/>
  <c r="M7147" i="5"/>
  <c r="M7162" i="5"/>
  <c r="L7162" i="5"/>
  <c r="N7162" i="5" s="1"/>
  <c r="L7179" i="5"/>
  <c r="N7179" i="5" s="1"/>
  <c r="M7179" i="5"/>
  <c r="L7195" i="5"/>
  <c r="N7195" i="5" s="1"/>
  <c r="M7195" i="5"/>
  <c r="L7211" i="5"/>
  <c r="N7211" i="5" s="1"/>
  <c r="M7211" i="5"/>
  <c r="L7226" i="5"/>
  <c r="N7226" i="5" s="1"/>
  <c r="M7226" i="5"/>
  <c r="L7242" i="5"/>
  <c r="N7242" i="5" s="1"/>
  <c r="M7242" i="5"/>
  <c r="L7258" i="5"/>
  <c r="N7258" i="5" s="1"/>
  <c r="M7258" i="5"/>
  <c r="M7285" i="5"/>
  <c r="L7285" i="5"/>
  <c r="N7285" i="5" s="1"/>
  <c r="L7301" i="5"/>
  <c r="N7301" i="5" s="1"/>
  <c r="M7301" i="5"/>
  <c r="L7316" i="5"/>
  <c r="N7316" i="5" s="1"/>
  <c r="M7316" i="5"/>
  <c r="L7332" i="5"/>
  <c r="N7332" i="5" s="1"/>
  <c r="M7332" i="5"/>
  <c r="M7347" i="5"/>
  <c r="L7347" i="5"/>
  <c r="N7347" i="5" s="1"/>
  <c r="M7363" i="5"/>
  <c r="L7363" i="5"/>
  <c r="N7363" i="5" s="1"/>
  <c r="M7379" i="5"/>
  <c r="L7379" i="5"/>
  <c r="N7379" i="5" s="1"/>
  <c r="L7398" i="5"/>
  <c r="N7398" i="5" s="1"/>
  <c r="M7398" i="5"/>
  <c r="L7414" i="5"/>
  <c r="N7414" i="5" s="1"/>
  <c r="M7414" i="5"/>
  <c r="M7430" i="5"/>
  <c r="L7430" i="5"/>
  <c r="N7430" i="5" s="1"/>
  <c r="L7465" i="5"/>
  <c r="N7465" i="5" s="1"/>
  <c r="M7465" i="5"/>
  <c r="L7481" i="5"/>
  <c r="N7481" i="5" s="1"/>
  <c r="M7481" i="5"/>
  <c r="L7497" i="5"/>
  <c r="N7497" i="5" s="1"/>
  <c r="M7497" i="5"/>
  <c r="L7508" i="5"/>
  <c r="N7508" i="5" s="1"/>
  <c r="M7508" i="5"/>
  <c r="L7524" i="5"/>
  <c r="N7524" i="5" s="1"/>
  <c r="M7524" i="5"/>
  <c r="L7540" i="5"/>
  <c r="N7540" i="5" s="1"/>
  <c r="M7540" i="5"/>
  <c r="L7556" i="5"/>
  <c r="N7556" i="5" s="1"/>
  <c r="M7556" i="5"/>
  <c r="L7580" i="5"/>
  <c r="N7580" i="5" s="1"/>
  <c r="M7580" i="5"/>
  <c r="L7596" i="5"/>
  <c r="N7596" i="5" s="1"/>
  <c r="M7596" i="5"/>
  <c r="L7612" i="5"/>
  <c r="N7612" i="5" s="1"/>
  <c r="M7612" i="5"/>
  <c r="M7628" i="5"/>
  <c r="L7628" i="5"/>
  <c r="N7628" i="5" s="1"/>
  <c r="L7644" i="5"/>
  <c r="N7644" i="5" s="1"/>
  <c r="M7644" i="5"/>
  <c r="M7660" i="5"/>
  <c r="L7660" i="5"/>
  <c r="N7660" i="5" s="1"/>
  <c r="L7676" i="5"/>
  <c r="N7676" i="5" s="1"/>
  <c r="M7676" i="5"/>
  <c r="L7692" i="5"/>
  <c r="N7692" i="5" s="1"/>
  <c r="M7692" i="5"/>
  <c r="M7708" i="5"/>
  <c r="L7708" i="5"/>
  <c r="N7708" i="5" s="1"/>
  <c r="L7724" i="5"/>
  <c r="N7724" i="5" s="1"/>
  <c r="M7724" i="5"/>
  <c r="L7740" i="5"/>
  <c r="N7740" i="5" s="1"/>
  <c r="M7740" i="5"/>
  <c r="M7756" i="5"/>
  <c r="L7756" i="5"/>
  <c r="N7756" i="5" s="1"/>
  <c r="L7772" i="5"/>
  <c r="N7772" i="5" s="1"/>
  <c r="M7772" i="5"/>
  <c r="M7788" i="5"/>
  <c r="L7788" i="5"/>
  <c r="N7788" i="5" s="1"/>
  <c r="M7804" i="5"/>
  <c r="L7804" i="5"/>
  <c r="N7804" i="5" s="1"/>
  <c r="L7820" i="5"/>
  <c r="N7820" i="5" s="1"/>
  <c r="M7820" i="5"/>
  <c r="L7836" i="5"/>
  <c r="N7836" i="5" s="1"/>
  <c r="M7836" i="5"/>
  <c r="M7852" i="5"/>
  <c r="L7852" i="5"/>
  <c r="N7852" i="5" s="1"/>
  <c r="L7869" i="5"/>
  <c r="N7869" i="5" s="1"/>
  <c r="M7869" i="5"/>
  <c r="L7885" i="5"/>
  <c r="N7885" i="5" s="1"/>
  <c r="M7885" i="5"/>
  <c r="L7901" i="5"/>
  <c r="N7901" i="5" s="1"/>
  <c r="M7901" i="5"/>
  <c r="L7916" i="5"/>
  <c r="N7916" i="5" s="1"/>
  <c r="M7916" i="5"/>
  <c r="L7932" i="5"/>
  <c r="N7932" i="5" s="1"/>
  <c r="M7932" i="5"/>
  <c r="M7948" i="5"/>
  <c r="L7948" i="5"/>
  <c r="N7948" i="5" s="1"/>
  <c r="L7964" i="5"/>
  <c r="N7964" i="5" s="1"/>
  <c r="M7964" i="5"/>
  <c r="L7980" i="5"/>
  <c r="N7980" i="5" s="1"/>
  <c r="M7980" i="5"/>
  <c r="L7996" i="5"/>
  <c r="N7996" i="5" s="1"/>
  <c r="M7996" i="5"/>
  <c r="M8013" i="5"/>
  <c r="L8013" i="5"/>
  <c r="N8013" i="5" s="1"/>
  <c r="M8029" i="5"/>
  <c r="L8029" i="5"/>
  <c r="N8029" i="5" s="1"/>
  <c r="M8045" i="5"/>
  <c r="L8045" i="5"/>
  <c r="N8045" i="5" s="1"/>
  <c r="M8060" i="5"/>
  <c r="L8060" i="5"/>
  <c r="N8060" i="5" s="1"/>
  <c r="L8076" i="5"/>
  <c r="N8076" i="5" s="1"/>
  <c r="M8076" i="5"/>
  <c r="M8092" i="5"/>
  <c r="L8092" i="5"/>
  <c r="N8092" i="5" s="1"/>
  <c r="L8108" i="5"/>
  <c r="N8108" i="5" s="1"/>
  <c r="M8108" i="5"/>
  <c r="M8124" i="5"/>
  <c r="L8124" i="5"/>
  <c r="N8124" i="5" s="1"/>
  <c r="M8140" i="5"/>
  <c r="L8140" i="5"/>
  <c r="N8140" i="5" s="1"/>
  <c r="M8156" i="5"/>
  <c r="L8156" i="5"/>
  <c r="N8156" i="5" s="1"/>
  <c r="M8172" i="5"/>
  <c r="L8172" i="5"/>
  <c r="N8172" i="5" s="1"/>
  <c r="M8188" i="5"/>
  <c r="L8188" i="5"/>
  <c r="N8188" i="5" s="1"/>
  <c r="M8204" i="5"/>
  <c r="L8204" i="5"/>
  <c r="N8204" i="5" s="1"/>
  <c r="M8220" i="5"/>
  <c r="L8220" i="5"/>
  <c r="N8220" i="5" s="1"/>
  <c r="M8236" i="5"/>
  <c r="L8236" i="5"/>
  <c r="N8236" i="5" s="1"/>
  <c r="L8252" i="5"/>
  <c r="N8252" i="5" s="1"/>
  <c r="M8252" i="5"/>
  <c r="M8268" i="5"/>
  <c r="L8268" i="5"/>
  <c r="N8268" i="5" s="1"/>
  <c r="M8284" i="5"/>
  <c r="L8284" i="5"/>
  <c r="N8284" i="5" s="1"/>
  <c r="M8300" i="5"/>
  <c r="L8300" i="5"/>
  <c r="N8300" i="5" s="1"/>
  <c r="L8316" i="5"/>
  <c r="N8316" i="5" s="1"/>
  <c r="M8316" i="5"/>
  <c r="L7186" i="5"/>
  <c r="N7186" i="5" s="1"/>
  <c r="M7186" i="5"/>
  <c r="M7249" i="5"/>
  <c r="L7249" i="5"/>
  <c r="N7249" i="5" s="1"/>
  <c r="M7281" i="5"/>
  <c r="L7281" i="5"/>
  <c r="N7281" i="5" s="1"/>
  <c r="M7311" i="5"/>
  <c r="L7311" i="5"/>
  <c r="N7311" i="5" s="1"/>
  <c r="M7350" i="5"/>
  <c r="L7350" i="5"/>
  <c r="N7350" i="5" s="1"/>
  <c r="M7382" i="5"/>
  <c r="L7382" i="5"/>
  <c r="N7382" i="5" s="1"/>
  <c r="L7421" i="5"/>
  <c r="N7421" i="5" s="1"/>
  <c r="M7421" i="5"/>
  <c r="L7450" i="5"/>
  <c r="N7450" i="5" s="1"/>
  <c r="M7450" i="5"/>
  <c r="L7472" i="5"/>
  <c r="N7472" i="5" s="1"/>
  <c r="M7472" i="5"/>
  <c r="L7504" i="5"/>
  <c r="N7504" i="5" s="1"/>
  <c r="M7504" i="5"/>
  <c r="L7539" i="5"/>
  <c r="N7539" i="5" s="1"/>
  <c r="M7539" i="5"/>
  <c r="L7591" i="5"/>
  <c r="N7591" i="5" s="1"/>
  <c r="M7591" i="5"/>
  <c r="L7623" i="5"/>
  <c r="N7623" i="5" s="1"/>
  <c r="M7623" i="5"/>
  <c r="M7651" i="5"/>
  <c r="L7651" i="5"/>
  <c r="N7651" i="5" s="1"/>
  <c r="L7686" i="5"/>
  <c r="N7686" i="5" s="1"/>
  <c r="M7686" i="5"/>
  <c r="L7715" i="5"/>
  <c r="N7715" i="5" s="1"/>
  <c r="M7715" i="5"/>
  <c r="L7750" i="5"/>
  <c r="N7750" i="5" s="1"/>
  <c r="M7750" i="5"/>
  <c r="M7779" i="5"/>
  <c r="L7779" i="5"/>
  <c r="N7779" i="5" s="1"/>
  <c r="M7811" i="5"/>
  <c r="L7811" i="5"/>
  <c r="N7811" i="5" s="1"/>
  <c r="M7843" i="5"/>
  <c r="L7843" i="5"/>
  <c r="N7843" i="5" s="1"/>
  <c r="M7876" i="5"/>
  <c r="L7876" i="5"/>
  <c r="N7876" i="5" s="1"/>
  <c r="M7908" i="5"/>
  <c r="L7908" i="5"/>
  <c r="N7908" i="5" s="1"/>
  <c r="M7939" i="5"/>
  <c r="L7939" i="5"/>
  <c r="N7939" i="5" s="1"/>
  <c r="M7971" i="5"/>
  <c r="L7971" i="5"/>
  <c r="N7971" i="5" s="1"/>
  <c r="L8004" i="5"/>
  <c r="N8004" i="5" s="1"/>
  <c r="M8004" i="5"/>
  <c r="M8036" i="5"/>
  <c r="L8036" i="5"/>
  <c r="N8036" i="5" s="1"/>
  <c r="L8068" i="5"/>
  <c r="N8068" i="5" s="1"/>
  <c r="M8068" i="5"/>
  <c r="M8100" i="5"/>
  <c r="L8100" i="5"/>
  <c r="N8100" i="5" s="1"/>
  <c r="L8134" i="5"/>
  <c r="N8134" i="5" s="1"/>
  <c r="M8134" i="5"/>
  <c r="L8164" i="5"/>
  <c r="N8164" i="5" s="1"/>
  <c r="M8164" i="5"/>
  <c r="L8198" i="5"/>
  <c r="N8198" i="5" s="1"/>
  <c r="M8198" i="5"/>
  <c r="M8228" i="5"/>
  <c r="L8228" i="5"/>
  <c r="N8228" i="5" s="1"/>
  <c r="M8260" i="5"/>
  <c r="L8260" i="5"/>
  <c r="N8260" i="5" s="1"/>
  <c r="L8292" i="5"/>
  <c r="N8292" i="5" s="1"/>
  <c r="M8292" i="5"/>
  <c r="M6227" i="5"/>
  <c r="L6227" i="5"/>
  <c r="N6227" i="5" s="1"/>
  <c r="M6249" i="5"/>
  <c r="L6249" i="5"/>
  <c r="N6249" i="5" s="1"/>
  <c r="L6265" i="5"/>
  <c r="N6265" i="5" s="1"/>
  <c r="M6265" i="5"/>
  <c r="M6290" i="5"/>
  <c r="L6290" i="5"/>
  <c r="N6290" i="5" s="1"/>
  <c r="M6308" i="5"/>
  <c r="L6308" i="5"/>
  <c r="N6308" i="5" s="1"/>
  <c r="L6324" i="5"/>
  <c r="N6324" i="5" s="1"/>
  <c r="M6324" i="5"/>
  <c r="M6347" i="5"/>
  <c r="L6347" i="5"/>
  <c r="N6347" i="5" s="1"/>
  <c r="L6363" i="5"/>
  <c r="N6363" i="5" s="1"/>
  <c r="M6363" i="5"/>
  <c r="L6387" i="5"/>
  <c r="N6387" i="5" s="1"/>
  <c r="M6387" i="5"/>
  <c r="M6407" i="5"/>
  <c r="L6407" i="5"/>
  <c r="N6407" i="5" s="1"/>
  <c r="L6428" i="5"/>
  <c r="N6428" i="5" s="1"/>
  <c r="M6428" i="5"/>
  <c r="L6469" i="5"/>
  <c r="N6469" i="5" s="1"/>
  <c r="M6469" i="5"/>
  <c r="L6481" i="5"/>
  <c r="N6481" i="5" s="1"/>
  <c r="M6481" i="5"/>
  <c r="M6497" i="5"/>
  <c r="L6497" i="5"/>
  <c r="N6497" i="5" s="1"/>
  <c r="L6537" i="5"/>
  <c r="N6537" i="5" s="1"/>
  <c r="M6537" i="5"/>
  <c r="L6553" i="5"/>
  <c r="N6553" i="5" s="1"/>
  <c r="M6553" i="5"/>
  <c r="L6597" i="5"/>
  <c r="N6597" i="5" s="1"/>
  <c r="M6597" i="5"/>
  <c r="M6613" i="5"/>
  <c r="L6613" i="5"/>
  <c r="N6613" i="5" s="1"/>
  <c r="M6629" i="5"/>
  <c r="L6629" i="5"/>
  <c r="N6629" i="5" s="1"/>
  <c r="L6685" i="5"/>
  <c r="N6685" i="5" s="1"/>
  <c r="M6685" i="5"/>
  <c r="L6718" i="5"/>
  <c r="N6718" i="5" s="1"/>
  <c r="M6718" i="5"/>
  <c r="L6737" i="5"/>
  <c r="N6737" i="5" s="1"/>
  <c r="M6737" i="5"/>
  <c r="M6753" i="5"/>
  <c r="L6753" i="5"/>
  <c r="N6753" i="5" s="1"/>
  <c r="L6783" i="5"/>
  <c r="N6783" i="5" s="1"/>
  <c r="M6783" i="5"/>
  <c r="L6799" i="5"/>
  <c r="N6799" i="5" s="1"/>
  <c r="M6799" i="5"/>
  <c r="L6823" i="5"/>
  <c r="N6823" i="5" s="1"/>
  <c r="M6823" i="5"/>
  <c r="M6843" i="5"/>
  <c r="L6843" i="5"/>
  <c r="N6843" i="5" s="1"/>
  <c r="M6859" i="5"/>
  <c r="L6859" i="5"/>
  <c r="N6859" i="5" s="1"/>
  <c r="M6875" i="5"/>
  <c r="L6875" i="5"/>
  <c r="N6875" i="5" s="1"/>
  <c r="M6891" i="5"/>
  <c r="L6891" i="5"/>
  <c r="N6891" i="5" s="1"/>
  <c r="L6908" i="5"/>
  <c r="N6908" i="5" s="1"/>
  <c r="M6908" i="5"/>
  <c r="L6924" i="5"/>
  <c r="N6924" i="5" s="1"/>
  <c r="M6924" i="5"/>
  <c r="L6945" i="5"/>
  <c r="N6945" i="5" s="1"/>
  <c r="M6945" i="5"/>
  <c r="M6962" i="5"/>
  <c r="L6962" i="5"/>
  <c r="N6962" i="5" s="1"/>
  <c r="L6976" i="5"/>
  <c r="N6976" i="5" s="1"/>
  <c r="M6976" i="5"/>
  <c r="L6992" i="5"/>
  <c r="N6992" i="5" s="1"/>
  <c r="M6992" i="5"/>
  <c r="M7008" i="5"/>
  <c r="L7008" i="5"/>
  <c r="N7008" i="5" s="1"/>
  <c r="M7028" i="5"/>
  <c r="L7028" i="5"/>
  <c r="N7028" i="5" s="1"/>
  <c r="M7042" i="5"/>
  <c r="L7042" i="5"/>
  <c r="N7042" i="5" s="1"/>
  <c r="M7058" i="5"/>
  <c r="L7058" i="5"/>
  <c r="N7058" i="5" s="1"/>
  <c r="L7080" i="5"/>
  <c r="N7080" i="5" s="1"/>
  <c r="M7080" i="5"/>
  <c r="L7096" i="5"/>
  <c r="N7096" i="5" s="1"/>
  <c r="M7096" i="5"/>
  <c r="L7112" i="5"/>
  <c r="N7112" i="5" s="1"/>
  <c r="M7112" i="5"/>
  <c r="L7128" i="5"/>
  <c r="N7128" i="5" s="1"/>
  <c r="M7128" i="5"/>
  <c r="L7150" i="5"/>
  <c r="N7150" i="5" s="1"/>
  <c r="M7150" i="5"/>
  <c r="L7174" i="5"/>
  <c r="N7174" i="5" s="1"/>
  <c r="M7174" i="5"/>
  <c r="L7229" i="5"/>
  <c r="N7229" i="5" s="1"/>
  <c r="M7229" i="5"/>
  <c r="M7261" i="5"/>
  <c r="L7261" i="5"/>
  <c r="N7261" i="5" s="1"/>
  <c r="L7292" i="5"/>
  <c r="N7292" i="5" s="1"/>
  <c r="M7292" i="5"/>
  <c r="M7323" i="5"/>
  <c r="L7323" i="5"/>
  <c r="N7323" i="5" s="1"/>
  <c r="M7362" i="5"/>
  <c r="L7362" i="5"/>
  <c r="N7362" i="5" s="1"/>
  <c r="L7401" i="5"/>
  <c r="N7401" i="5" s="1"/>
  <c r="M7401" i="5"/>
  <c r="L7433" i="5"/>
  <c r="N7433" i="5" s="1"/>
  <c r="M7433" i="5"/>
  <c r="L7468" i="5"/>
  <c r="N7468" i="5" s="1"/>
  <c r="M7468" i="5"/>
  <c r="L7500" i="5"/>
  <c r="N7500" i="5" s="1"/>
  <c r="M7500" i="5"/>
  <c r="L7527" i="5"/>
  <c r="N7527" i="5" s="1"/>
  <c r="M7527" i="5"/>
  <c r="L7579" i="5"/>
  <c r="N7579" i="5" s="1"/>
  <c r="M7579" i="5"/>
  <c r="L7611" i="5"/>
  <c r="N7611" i="5" s="1"/>
  <c r="M7611" i="5"/>
  <c r="L7647" i="5"/>
  <c r="N7647" i="5" s="1"/>
  <c r="M7647" i="5"/>
  <c r="L7675" i="5"/>
  <c r="N7675" i="5" s="1"/>
  <c r="M7675" i="5"/>
  <c r="M7707" i="5"/>
  <c r="L7707" i="5"/>
  <c r="N7707" i="5" s="1"/>
  <c r="L7739" i="5"/>
  <c r="N7739" i="5" s="1"/>
  <c r="M7739" i="5"/>
  <c r="L7774" i="5"/>
  <c r="N7774" i="5" s="1"/>
  <c r="M7774" i="5"/>
  <c r="L7806" i="5"/>
  <c r="N7806" i="5" s="1"/>
  <c r="M7806" i="5"/>
  <c r="L7838" i="5"/>
  <c r="N7838" i="5" s="1"/>
  <c r="M7838" i="5"/>
  <c r="L7872" i="5"/>
  <c r="N7872" i="5" s="1"/>
  <c r="M7872" i="5"/>
  <c r="M7904" i="5"/>
  <c r="L7904" i="5"/>
  <c r="N7904" i="5" s="1"/>
  <c r="M7935" i="5"/>
  <c r="L7935" i="5"/>
  <c r="N7935" i="5" s="1"/>
  <c r="M7967" i="5"/>
  <c r="L7967" i="5"/>
  <c r="N7967" i="5" s="1"/>
  <c r="M7999" i="5"/>
  <c r="L7999" i="5"/>
  <c r="N7999" i="5" s="1"/>
  <c r="M8032" i="5"/>
  <c r="L8032" i="5"/>
  <c r="N8032" i="5" s="1"/>
  <c r="L8063" i="5"/>
  <c r="N8063" i="5" s="1"/>
  <c r="M8063" i="5"/>
  <c r="L8095" i="5"/>
  <c r="N8095" i="5" s="1"/>
  <c r="M8095" i="5"/>
  <c r="L8127" i="5"/>
  <c r="N8127" i="5" s="1"/>
  <c r="M8127" i="5"/>
  <c r="L8155" i="5"/>
  <c r="N8155" i="5" s="1"/>
  <c r="M8155" i="5"/>
  <c r="L8191" i="5"/>
  <c r="N8191" i="5" s="1"/>
  <c r="M8191" i="5"/>
  <c r="L8219" i="5"/>
  <c r="N8219" i="5" s="1"/>
  <c r="M8219" i="5"/>
  <c r="L8255" i="5"/>
  <c r="N8255" i="5" s="1"/>
  <c r="M8255" i="5"/>
  <c r="L8283" i="5"/>
  <c r="N8283" i="5" s="1"/>
  <c r="M8283" i="5"/>
  <c r="L8315" i="5"/>
  <c r="N8315" i="5" s="1"/>
  <c r="M8315" i="5"/>
  <c r="L6240" i="5"/>
  <c r="N6240" i="5" s="1"/>
  <c r="M6240" i="5"/>
  <c r="L6258" i="5"/>
  <c r="N6258" i="5" s="1"/>
  <c r="M6258" i="5"/>
  <c r="L6283" i="5"/>
  <c r="N6283" i="5" s="1"/>
  <c r="M6283" i="5"/>
  <c r="M6307" i="5"/>
  <c r="L6307" i="5"/>
  <c r="N6307" i="5" s="1"/>
  <c r="M6323" i="5"/>
  <c r="L6323" i="5"/>
  <c r="N6323" i="5" s="1"/>
  <c r="L6370" i="5"/>
  <c r="N6370" i="5" s="1"/>
  <c r="M6370" i="5"/>
  <c r="M6414" i="5"/>
  <c r="L6414" i="5"/>
  <c r="N6414" i="5" s="1"/>
  <c r="L6459" i="5"/>
  <c r="N6459" i="5" s="1"/>
  <c r="M6459" i="5"/>
  <c r="L6508" i="5"/>
  <c r="N6508" i="5" s="1"/>
  <c r="M6508" i="5"/>
  <c r="L6528" i="5"/>
  <c r="N6528" i="5" s="1"/>
  <c r="M6528" i="5"/>
  <c r="L6608" i="5"/>
  <c r="N6608" i="5" s="1"/>
  <c r="M6608" i="5"/>
  <c r="L6628" i="5"/>
  <c r="N6628" i="5" s="1"/>
  <c r="M6628" i="5"/>
  <c r="L6678" i="5"/>
  <c r="N6678" i="5" s="1"/>
  <c r="M6678" i="5"/>
  <c r="L6706" i="5"/>
  <c r="N6706" i="5" s="1"/>
  <c r="M6706" i="5"/>
  <c r="M6739" i="5"/>
  <c r="L6739" i="5"/>
  <c r="N6739" i="5" s="1"/>
  <c r="L6759" i="5"/>
  <c r="N6759" i="5" s="1"/>
  <c r="M6759" i="5"/>
  <c r="M6780" i="5"/>
  <c r="L6780" i="5"/>
  <c r="N6780" i="5" s="1"/>
  <c r="M6796" i="5"/>
  <c r="L6796" i="5"/>
  <c r="N6796" i="5" s="1"/>
  <c r="L6821" i="5"/>
  <c r="N6821" i="5" s="1"/>
  <c r="M6821" i="5"/>
  <c r="L6844" i="5"/>
  <c r="N6844" i="5" s="1"/>
  <c r="M6844" i="5"/>
  <c r="L6860" i="5"/>
  <c r="N6860" i="5" s="1"/>
  <c r="M6860" i="5"/>
  <c r="L6876" i="5"/>
  <c r="N6876" i="5" s="1"/>
  <c r="M6876" i="5"/>
  <c r="M6898" i="5"/>
  <c r="L6898" i="5"/>
  <c r="N6898" i="5" s="1"/>
  <c r="M6906" i="5"/>
  <c r="L6906" i="5"/>
  <c r="N6906" i="5" s="1"/>
  <c r="M6922" i="5"/>
  <c r="L6922" i="5"/>
  <c r="N6922" i="5" s="1"/>
  <c r="M6954" i="5"/>
  <c r="L6954" i="5"/>
  <c r="N6954" i="5" s="1"/>
  <c r="M6978" i="5"/>
  <c r="L6978" i="5"/>
  <c r="N6978" i="5" s="1"/>
  <c r="M6994" i="5"/>
  <c r="L6994" i="5"/>
  <c r="N6994" i="5" s="1"/>
  <c r="M7010" i="5"/>
  <c r="L7010" i="5"/>
  <c r="N7010" i="5" s="1"/>
  <c r="L7043" i="5"/>
  <c r="N7043" i="5" s="1"/>
  <c r="M7043" i="5"/>
  <c r="L7063" i="5"/>
  <c r="N7063" i="5" s="1"/>
  <c r="M7063" i="5"/>
  <c r="L7087" i="5"/>
  <c r="N7087" i="5" s="1"/>
  <c r="M7087" i="5"/>
  <c r="L7107" i="5"/>
  <c r="N7107" i="5" s="1"/>
  <c r="M7107" i="5"/>
  <c r="L6657" i="5"/>
  <c r="N6657" i="5" s="1"/>
  <c r="M6657" i="5"/>
  <c r="M7201" i="5"/>
  <c r="L7201" i="5"/>
  <c r="N7201" i="5" s="1"/>
  <c r="L7232" i="5"/>
  <c r="N7232" i="5" s="1"/>
  <c r="M7232" i="5"/>
  <c r="M7283" i="5"/>
  <c r="L7283" i="5"/>
  <c r="N7283" i="5" s="1"/>
  <c r="L7318" i="5"/>
  <c r="N7318" i="5" s="1"/>
  <c r="M7318" i="5"/>
  <c r="L7393" i="5"/>
  <c r="N7393" i="5" s="1"/>
  <c r="M7393" i="5"/>
  <c r="L7444" i="5"/>
  <c r="N7444" i="5" s="1"/>
  <c r="M7444" i="5"/>
  <c r="L7487" i="5"/>
  <c r="N7487" i="5" s="1"/>
  <c r="M7487" i="5"/>
  <c r="L7598" i="5"/>
  <c r="N7598" i="5" s="1"/>
  <c r="M7598" i="5"/>
  <c r="L7646" i="5"/>
  <c r="N7646" i="5" s="1"/>
  <c r="M7646" i="5"/>
  <c r="M7690" i="5"/>
  <c r="L7690" i="5"/>
  <c r="N7690" i="5" s="1"/>
  <c r="M7738" i="5"/>
  <c r="L7738" i="5"/>
  <c r="N7738" i="5" s="1"/>
  <c r="M7786" i="5"/>
  <c r="L7786" i="5"/>
  <c r="N7786" i="5" s="1"/>
  <c r="M7831" i="5"/>
  <c r="L7831" i="5"/>
  <c r="N7831" i="5" s="1"/>
  <c r="M7879" i="5"/>
  <c r="L7879" i="5"/>
  <c r="N7879" i="5" s="1"/>
  <c r="M7930" i="5"/>
  <c r="L7930" i="5"/>
  <c r="N7930" i="5" s="1"/>
  <c r="L7978" i="5"/>
  <c r="N7978" i="5" s="1"/>
  <c r="M7978" i="5"/>
  <c r="L8027" i="5"/>
  <c r="N8027" i="5" s="1"/>
  <c r="M8027" i="5"/>
  <c r="M8088" i="5"/>
  <c r="L8088" i="5"/>
  <c r="N8088" i="5" s="1"/>
  <c r="M8136" i="5"/>
  <c r="L8136" i="5"/>
  <c r="N8136" i="5" s="1"/>
  <c r="L8174" i="5"/>
  <c r="N8174" i="5" s="1"/>
  <c r="M8174" i="5"/>
  <c r="M8222" i="5"/>
  <c r="L8222" i="5"/>
  <c r="N8222" i="5" s="1"/>
  <c r="M8280" i="5"/>
  <c r="L8280" i="5"/>
  <c r="N8280" i="5" s="1"/>
  <c r="L7342" i="5"/>
  <c r="N7342" i="5" s="1"/>
  <c r="M7342" i="5"/>
  <c r="M7181" i="5"/>
  <c r="L7181" i="5"/>
  <c r="N7181" i="5" s="1"/>
  <c r="L7236" i="5"/>
  <c r="N7236" i="5" s="1"/>
  <c r="M7236" i="5"/>
  <c r="M7280" i="5"/>
  <c r="L7280" i="5"/>
  <c r="N7280" i="5" s="1"/>
  <c r="L7349" i="5"/>
  <c r="N7349" i="5" s="1"/>
  <c r="M7349" i="5"/>
  <c r="L7377" i="5"/>
  <c r="N7377" i="5" s="1"/>
  <c r="M7377" i="5"/>
  <c r="L7432" i="5"/>
  <c r="N7432" i="5" s="1"/>
  <c r="M7432" i="5"/>
  <c r="L7471" i="5"/>
  <c r="N7471" i="5" s="1"/>
  <c r="M7471" i="5"/>
  <c r="L7518" i="5"/>
  <c r="N7518" i="5" s="1"/>
  <c r="M7518" i="5"/>
  <c r="M7578" i="5"/>
  <c r="L7578" i="5"/>
  <c r="N7578" i="5" s="1"/>
  <c r="M7622" i="5"/>
  <c r="L7622" i="5"/>
  <c r="N7622" i="5" s="1"/>
  <c r="L7666" i="5"/>
  <c r="N7666" i="5" s="1"/>
  <c r="M7666" i="5"/>
  <c r="M7714" i="5"/>
  <c r="L7714" i="5"/>
  <c r="N7714" i="5" s="1"/>
  <c r="M7762" i="5"/>
  <c r="L7762" i="5"/>
  <c r="N7762" i="5" s="1"/>
  <c r="M7815" i="5"/>
  <c r="L7815" i="5"/>
  <c r="N7815" i="5" s="1"/>
  <c r="M7855" i="5"/>
  <c r="L7855" i="5"/>
  <c r="N7855" i="5" s="1"/>
  <c r="M7899" i="5"/>
  <c r="L7899" i="5"/>
  <c r="N7899" i="5" s="1"/>
  <c r="L7958" i="5"/>
  <c r="N7958" i="5" s="1"/>
  <c r="M7958" i="5"/>
  <c r="M8011" i="5"/>
  <c r="L8011" i="5"/>
  <c r="N8011" i="5" s="1"/>
  <c r="M8056" i="5"/>
  <c r="L8056" i="5"/>
  <c r="N8056" i="5" s="1"/>
  <c r="L8106" i="5"/>
  <c r="N8106" i="5" s="1"/>
  <c r="M8106" i="5"/>
  <c r="M8152" i="5"/>
  <c r="L8152" i="5"/>
  <c r="N8152" i="5" s="1"/>
  <c r="M8206" i="5"/>
  <c r="L8206" i="5"/>
  <c r="N8206" i="5" s="1"/>
  <c r="L8250" i="5"/>
  <c r="N8250" i="5" s="1"/>
  <c r="M8250" i="5"/>
  <c r="L8298" i="5"/>
  <c r="N8298" i="5" s="1"/>
  <c r="M8298" i="5"/>
  <c r="L7133" i="5"/>
  <c r="N7133" i="5" s="1"/>
  <c r="M7133" i="5"/>
  <c r="M7157" i="5"/>
  <c r="L7157" i="5"/>
  <c r="N7157" i="5" s="1"/>
  <c r="L7185" i="5"/>
  <c r="N7185" i="5" s="1"/>
  <c r="M7185" i="5"/>
  <c r="L7228" i="5"/>
  <c r="N7228" i="5" s="1"/>
  <c r="M7228" i="5"/>
  <c r="M7276" i="5"/>
  <c r="L7276" i="5"/>
  <c r="N7276" i="5" s="1"/>
  <c r="M7306" i="5"/>
  <c r="L7306" i="5"/>
  <c r="N7306" i="5" s="1"/>
  <c r="L7353" i="5"/>
  <c r="N7353" i="5" s="1"/>
  <c r="M7353" i="5"/>
  <c r="L7397" i="5"/>
  <c r="N7397" i="5" s="1"/>
  <c r="M7397" i="5"/>
  <c r="L7436" i="5"/>
  <c r="N7436" i="5" s="1"/>
  <c r="M7436" i="5"/>
  <c r="L7491" i="5"/>
  <c r="N7491" i="5" s="1"/>
  <c r="M7491" i="5"/>
  <c r="L7530" i="5"/>
  <c r="N7530" i="5" s="1"/>
  <c r="M7530" i="5"/>
  <c r="L7594" i="5"/>
  <c r="N7594" i="5" s="1"/>
  <c r="M7594" i="5"/>
  <c r="L7642" i="5"/>
  <c r="N7642" i="5" s="1"/>
  <c r="M7642" i="5"/>
  <c r="L7698" i="5"/>
  <c r="N7698" i="5" s="1"/>
  <c r="M7698" i="5"/>
  <c r="L7746" i="5"/>
  <c r="N7746" i="5" s="1"/>
  <c r="M7746" i="5"/>
  <c r="L7794" i="5"/>
  <c r="N7794" i="5" s="1"/>
  <c r="M7794" i="5"/>
  <c r="L7850" i="5"/>
  <c r="N7850" i="5" s="1"/>
  <c r="M7850" i="5"/>
  <c r="M7903" i="5"/>
  <c r="L7903" i="5"/>
  <c r="N7903" i="5" s="1"/>
  <c r="L7950" i="5"/>
  <c r="N7950" i="5" s="1"/>
  <c r="M7950" i="5"/>
  <c r="L7998" i="5"/>
  <c r="N7998" i="5" s="1"/>
  <c r="M7998" i="5"/>
  <c r="L8043" i="5"/>
  <c r="N8043" i="5" s="1"/>
  <c r="M8043" i="5"/>
  <c r="L8094" i="5"/>
  <c r="N8094" i="5" s="1"/>
  <c r="M8094" i="5"/>
  <c r="L8138" i="5"/>
  <c r="N8138" i="5" s="1"/>
  <c r="M8138" i="5"/>
  <c r="L8195" i="5"/>
  <c r="N8195" i="5" s="1"/>
  <c r="M8195" i="5"/>
  <c r="L8243" i="5"/>
  <c r="N8243" i="5" s="1"/>
  <c r="M8243" i="5"/>
  <c r="L8282" i="5"/>
  <c r="N8282" i="5" s="1"/>
  <c r="M8282" i="5"/>
  <c r="L8318" i="5"/>
  <c r="N8318" i="5" s="1"/>
  <c r="M8318" i="5"/>
  <c r="L6232" i="5"/>
  <c r="N6232" i="5" s="1"/>
  <c r="M6232" i="5"/>
  <c r="L6248" i="5"/>
  <c r="N6248" i="5" s="1"/>
  <c r="M6248" i="5"/>
  <c r="L6264" i="5"/>
  <c r="N6264" i="5" s="1"/>
  <c r="M6264" i="5"/>
  <c r="L6293" i="5"/>
  <c r="N6293" i="5" s="1"/>
  <c r="M6293" i="5"/>
  <c r="M6306" i="5"/>
  <c r="L6306" i="5"/>
  <c r="N6306" i="5" s="1"/>
  <c r="L6322" i="5"/>
  <c r="N6322" i="5" s="1"/>
  <c r="M6322" i="5"/>
  <c r="L6343" i="5"/>
  <c r="N6343" i="5" s="1"/>
  <c r="M6343" i="5"/>
  <c r="M6360" i="5"/>
  <c r="L6360" i="5"/>
  <c r="N6360" i="5" s="1"/>
  <c r="M6380" i="5"/>
  <c r="L6380" i="5"/>
  <c r="N6380" i="5" s="1"/>
  <c r="M6412" i="5"/>
  <c r="L6412" i="5"/>
  <c r="N6412" i="5" s="1"/>
  <c r="L6440" i="5"/>
  <c r="N6440" i="5" s="1"/>
  <c r="M6440" i="5"/>
  <c r="M6462" i="5"/>
  <c r="L6462" i="5"/>
  <c r="N6462" i="5" s="1"/>
  <c r="M6482" i="5"/>
  <c r="L6482" i="5"/>
  <c r="N6482" i="5" s="1"/>
  <c r="L6498" i="5"/>
  <c r="N6498" i="5" s="1"/>
  <c r="M6498" i="5"/>
  <c r="L6514" i="5"/>
  <c r="N6514" i="5" s="1"/>
  <c r="M6514" i="5"/>
  <c r="M6530" i="5"/>
  <c r="L6530" i="5"/>
  <c r="N6530" i="5" s="1"/>
  <c r="M6546" i="5"/>
  <c r="L6546" i="5"/>
  <c r="N6546" i="5" s="1"/>
  <c r="L6562" i="5"/>
  <c r="N6562" i="5" s="1"/>
  <c r="M6562" i="5"/>
  <c r="L6578" i="5"/>
  <c r="N6578" i="5" s="1"/>
  <c r="M6578" i="5"/>
  <c r="L6602" i="5"/>
  <c r="N6602" i="5" s="1"/>
  <c r="M6602" i="5"/>
  <c r="L6618" i="5"/>
  <c r="N6618" i="5" s="1"/>
  <c r="M6618" i="5"/>
  <c r="L6634" i="5"/>
  <c r="N6634" i="5" s="1"/>
  <c r="M6634" i="5"/>
  <c r="L6659" i="5"/>
  <c r="N6659" i="5" s="1"/>
  <c r="M6659" i="5"/>
  <c r="L6681" i="5"/>
  <c r="N6681" i="5" s="1"/>
  <c r="M6681" i="5"/>
  <c r="L6698" i="5"/>
  <c r="N6698" i="5" s="1"/>
  <c r="M6698" i="5"/>
  <c r="L6725" i="5"/>
  <c r="N6725" i="5" s="1"/>
  <c r="M6725" i="5"/>
  <c r="M6740" i="5"/>
  <c r="L6740" i="5"/>
  <c r="N6740" i="5" s="1"/>
  <c r="M6756" i="5"/>
  <c r="L6756" i="5"/>
  <c r="N6756" i="5" s="1"/>
  <c r="M6776" i="5"/>
  <c r="L6776" i="5"/>
  <c r="N6776" i="5" s="1"/>
  <c r="M6792" i="5"/>
  <c r="L6792" i="5"/>
  <c r="N6792" i="5" s="1"/>
  <c r="L6808" i="5"/>
  <c r="N6808" i="5" s="1"/>
  <c r="M6808" i="5"/>
  <c r="L6829" i="5"/>
  <c r="N6829" i="5" s="1"/>
  <c r="M6829" i="5"/>
  <c r="M6846" i="5"/>
  <c r="L6846" i="5"/>
  <c r="N6846" i="5" s="1"/>
  <c r="M6862" i="5"/>
  <c r="L6862" i="5"/>
  <c r="N6862" i="5" s="1"/>
  <c r="M6878" i="5"/>
  <c r="L6878" i="5"/>
  <c r="N6878" i="5" s="1"/>
  <c r="M6903" i="5"/>
  <c r="L6903" i="5"/>
  <c r="N6903" i="5" s="1"/>
  <c r="M6919" i="5"/>
  <c r="L6919" i="5"/>
  <c r="N6919" i="5" s="1"/>
  <c r="M6935" i="5"/>
  <c r="L6935" i="5"/>
  <c r="N6935" i="5" s="1"/>
  <c r="M6951" i="5"/>
  <c r="L6951" i="5"/>
  <c r="N6951" i="5" s="1"/>
  <c r="M6966" i="5"/>
  <c r="L6966" i="5"/>
  <c r="N6966" i="5" s="1"/>
  <c r="M6982" i="5"/>
  <c r="L6982" i="5"/>
  <c r="N6982" i="5" s="1"/>
  <c r="M6998" i="5"/>
  <c r="L6998" i="5"/>
  <c r="N6998" i="5" s="1"/>
  <c r="L7025" i="5"/>
  <c r="N7025" i="5" s="1"/>
  <c r="M7025" i="5"/>
  <c r="M7034" i="5"/>
  <c r="L7034" i="5"/>
  <c r="N7034" i="5" s="1"/>
  <c r="M7050" i="5"/>
  <c r="L7050" i="5"/>
  <c r="N7050" i="5" s="1"/>
  <c r="L7066" i="5"/>
  <c r="N7066" i="5" s="1"/>
  <c r="M7066" i="5"/>
  <c r="L7088" i="5"/>
  <c r="N7088" i="5" s="1"/>
  <c r="M7088" i="5"/>
  <c r="L7104" i="5"/>
  <c r="N7104" i="5" s="1"/>
  <c r="M7104" i="5"/>
  <c r="L7120" i="5"/>
  <c r="N7120" i="5" s="1"/>
  <c r="M7120" i="5"/>
  <c r="L7136" i="5"/>
  <c r="N7136" i="5" s="1"/>
  <c r="M7136" i="5"/>
  <c r="L7151" i="5"/>
  <c r="N7151" i="5" s="1"/>
  <c r="M7151" i="5"/>
  <c r="L7167" i="5"/>
  <c r="N7167" i="5" s="1"/>
  <c r="M7167" i="5"/>
  <c r="L7182" i="5"/>
  <c r="N7182" i="5" s="1"/>
  <c r="M7182" i="5"/>
  <c r="L7199" i="5"/>
  <c r="N7199" i="5" s="1"/>
  <c r="M7199" i="5"/>
  <c r="L7215" i="5"/>
  <c r="N7215" i="5" s="1"/>
  <c r="M7215" i="5"/>
  <c r="M7230" i="5"/>
  <c r="L7230" i="5"/>
  <c r="N7230" i="5" s="1"/>
  <c r="L7246" i="5"/>
  <c r="N7246" i="5" s="1"/>
  <c r="M7246" i="5"/>
  <c r="L7262" i="5"/>
  <c r="N7262" i="5" s="1"/>
  <c r="M7262" i="5"/>
  <c r="L7289" i="5"/>
  <c r="N7289" i="5" s="1"/>
  <c r="M7289" i="5"/>
  <c r="L7304" i="5"/>
  <c r="N7304" i="5" s="1"/>
  <c r="M7304" i="5"/>
  <c r="L7320" i="5"/>
  <c r="N7320" i="5" s="1"/>
  <c r="M7320" i="5"/>
  <c r="L7336" i="5"/>
  <c r="N7336" i="5" s="1"/>
  <c r="M7336" i="5"/>
  <c r="M7351" i="5"/>
  <c r="L7351" i="5"/>
  <c r="N7351" i="5" s="1"/>
  <c r="M7367" i="5"/>
  <c r="L7367" i="5"/>
  <c r="N7367" i="5" s="1"/>
  <c r="M7383" i="5"/>
  <c r="L7383" i="5"/>
  <c r="N7383" i="5" s="1"/>
  <c r="L7402" i="5"/>
  <c r="N7402" i="5" s="1"/>
  <c r="M7402" i="5"/>
  <c r="L7418" i="5"/>
  <c r="N7418" i="5" s="1"/>
  <c r="M7418" i="5"/>
  <c r="L7434" i="5"/>
  <c r="N7434" i="5" s="1"/>
  <c r="M7434" i="5"/>
  <c r="L7469" i="5"/>
  <c r="N7469" i="5" s="1"/>
  <c r="M7469" i="5"/>
  <c r="L7485" i="5"/>
  <c r="N7485" i="5" s="1"/>
  <c r="M7485" i="5"/>
  <c r="L7501" i="5"/>
  <c r="N7501" i="5" s="1"/>
  <c r="M7501" i="5"/>
  <c r="L7512" i="5"/>
  <c r="N7512" i="5" s="1"/>
  <c r="M7512" i="5"/>
  <c r="L7528" i="5"/>
  <c r="N7528" i="5" s="1"/>
  <c r="M7528" i="5"/>
  <c r="L7544" i="5"/>
  <c r="N7544" i="5" s="1"/>
  <c r="M7544" i="5"/>
  <c r="L7568" i="5"/>
  <c r="N7568" i="5" s="1"/>
  <c r="M7568" i="5"/>
  <c r="L7584" i="5"/>
  <c r="N7584" i="5" s="1"/>
  <c r="M7584" i="5"/>
  <c r="L7600" i="5"/>
  <c r="N7600" i="5" s="1"/>
  <c r="M7600" i="5"/>
  <c r="L7616" i="5"/>
  <c r="N7616" i="5" s="1"/>
  <c r="M7616" i="5"/>
  <c r="L7632" i="5"/>
  <c r="N7632" i="5" s="1"/>
  <c r="M7632" i="5"/>
  <c r="L7648" i="5"/>
  <c r="N7648" i="5" s="1"/>
  <c r="M7648" i="5"/>
  <c r="L7664" i="5"/>
  <c r="N7664" i="5" s="1"/>
  <c r="M7664" i="5"/>
  <c r="M7680" i="5"/>
  <c r="L7680" i="5"/>
  <c r="N7680" i="5" s="1"/>
  <c r="M7696" i="5"/>
  <c r="L7696" i="5"/>
  <c r="N7696" i="5" s="1"/>
  <c r="L7712" i="5"/>
  <c r="N7712" i="5" s="1"/>
  <c r="M7712" i="5"/>
  <c r="L7728" i="5"/>
  <c r="N7728" i="5" s="1"/>
  <c r="M7728" i="5"/>
  <c r="L7744" i="5"/>
  <c r="N7744" i="5" s="1"/>
  <c r="M7744" i="5"/>
  <c r="L7760" i="5"/>
  <c r="N7760" i="5" s="1"/>
  <c r="M7760" i="5"/>
  <c r="M7776" i="5"/>
  <c r="L7776" i="5"/>
  <c r="N7776" i="5" s="1"/>
  <c r="M7792" i="5"/>
  <c r="L7792" i="5"/>
  <c r="N7792" i="5" s="1"/>
  <c r="L7808" i="5"/>
  <c r="N7808" i="5" s="1"/>
  <c r="M7808" i="5"/>
  <c r="M7824" i="5"/>
  <c r="L7824" i="5"/>
  <c r="N7824" i="5" s="1"/>
  <c r="M7840" i="5"/>
  <c r="L7840" i="5"/>
  <c r="N7840" i="5" s="1"/>
  <c r="M7857" i="5"/>
  <c r="L7857" i="5"/>
  <c r="N7857" i="5" s="1"/>
  <c r="M7873" i="5"/>
  <c r="L7873" i="5"/>
  <c r="N7873" i="5" s="1"/>
  <c r="M7889" i="5"/>
  <c r="L7889" i="5"/>
  <c r="N7889" i="5" s="1"/>
  <c r="M7905" i="5"/>
  <c r="L7905" i="5"/>
  <c r="N7905" i="5" s="1"/>
  <c r="L7920" i="5"/>
  <c r="N7920" i="5" s="1"/>
  <c r="M7920" i="5"/>
  <c r="M7936" i="5"/>
  <c r="L7936" i="5"/>
  <c r="N7936" i="5" s="1"/>
  <c r="M7952" i="5"/>
  <c r="L7952" i="5"/>
  <c r="N7952" i="5" s="1"/>
  <c r="M7968" i="5"/>
  <c r="L7968" i="5"/>
  <c r="N7968" i="5" s="1"/>
  <c r="M7984" i="5"/>
  <c r="L7984" i="5"/>
  <c r="N7984" i="5" s="1"/>
  <c r="M8000" i="5"/>
  <c r="L8000" i="5"/>
  <c r="N8000" i="5" s="1"/>
  <c r="L8017" i="5"/>
  <c r="N8017" i="5" s="1"/>
  <c r="M8017" i="5"/>
  <c r="M8033" i="5"/>
  <c r="L8033" i="5"/>
  <c r="N8033" i="5" s="1"/>
  <c r="M8049" i="5"/>
  <c r="L8049" i="5"/>
  <c r="N8049" i="5" s="1"/>
  <c r="M8064" i="5"/>
  <c r="L8064" i="5"/>
  <c r="N8064" i="5" s="1"/>
  <c r="M8080" i="5"/>
  <c r="L8080" i="5"/>
  <c r="N8080" i="5" s="1"/>
  <c r="L8096" i="5"/>
  <c r="N8096" i="5" s="1"/>
  <c r="M8096" i="5"/>
  <c r="M8112" i="5"/>
  <c r="L8112" i="5"/>
  <c r="N8112" i="5" s="1"/>
  <c r="M8128" i="5"/>
  <c r="L8128" i="5"/>
  <c r="N8128" i="5" s="1"/>
  <c r="M8144" i="5"/>
  <c r="L8144" i="5"/>
  <c r="N8144" i="5" s="1"/>
  <c r="M8160" i="5"/>
  <c r="L8160" i="5"/>
  <c r="N8160" i="5" s="1"/>
  <c r="M8176" i="5"/>
  <c r="L8176" i="5"/>
  <c r="N8176" i="5" s="1"/>
  <c r="M8192" i="5"/>
  <c r="L8192" i="5"/>
  <c r="N8192" i="5" s="1"/>
  <c r="M8208" i="5"/>
  <c r="L8208" i="5"/>
  <c r="N8208" i="5" s="1"/>
  <c r="L8224" i="5"/>
  <c r="N8224" i="5" s="1"/>
  <c r="M8224" i="5"/>
  <c r="M8240" i="5"/>
  <c r="L8240" i="5"/>
  <c r="N8240" i="5" s="1"/>
  <c r="L8256" i="5"/>
  <c r="N8256" i="5" s="1"/>
  <c r="M8256" i="5"/>
  <c r="M8272" i="5"/>
  <c r="L8272" i="5"/>
  <c r="N8272" i="5" s="1"/>
  <c r="M8288" i="5"/>
  <c r="L8288" i="5"/>
  <c r="N8288" i="5" s="1"/>
  <c r="M8304" i="5"/>
  <c r="L8304" i="5"/>
  <c r="N8304" i="5" s="1"/>
  <c r="L8389" i="5"/>
  <c r="N8389" i="5" s="1"/>
  <c r="M8389" i="5"/>
  <c r="L7163" i="5"/>
  <c r="N7163" i="5" s="1"/>
  <c r="M7163" i="5"/>
  <c r="L7225" i="5"/>
  <c r="N7225" i="5" s="1"/>
  <c r="M7225" i="5"/>
  <c r="M7257" i="5"/>
  <c r="L7257" i="5"/>
  <c r="N7257" i="5" s="1"/>
  <c r="L7288" i="5"/>
  <c r="N7288" i="5" s="1"/>
  <c r="M7288" i="5"/>
  <c r="M7319" i="5"/>
  <c r="L7319" i="5"/>
  <c r="N7319" i="5" s="1"/>
  <c r="L7358" i="5"/>
  <c r="N7358" i="5" s="1"/>
  <c r="M7358" i="5"/>
  <c r="M7390" i="5"/>
  <c r="L7390" i="5"/>
  <c r="N7390" i="5" s="1"/>
  <c r="L7429" i="5"/>
  <c r="N7429" i="5" s="1"/>
  <c r="M7429" i="5"/>
  <c r="L7449" i="5"/>
  <c r="N7449" i="5" s="1"/>
  <c r="M7449" i="5"/>
  <c r="L7480" i="5"/>
  <c r="N7480" i="5" s="1"/>
  <c r="M7480" i="5"/>
  <c r="L7515" i="5"/>
  <c r="N7515" i="5" s="1"/>
  <c r="M7515" i="5"/>
  <c r="L7567" i="5"/>
  <c r="N7567" i="5" s="1"/>
  <c r="M7567" i="5"/>
  <c r="L7599" i="5"/>
  <c r="N7599" i="5" s="1"/>
  <c r="M7599" i="5"/>
  <c r="L7631" i="5"/>
  <c r="N7631" i="5" s="1"/>
  <c r="M7631" i="5"/>
  <c r="L7663" i="5"/>
  <c r="N7663" i="5" s="1"/>
  <c r="M7663" i="5"/>
  <c r="L7691" i="5"/>
  <c r="N7691" i="5" s="1"/>
  <c r="M7691" i="5"/>
  <c r="L7723" i="5"/>
  <c r="N7723" i="5" s="1"/>
  <c r="M7723" i="5"/>
  <c r="L7758" i="5"/>
  <c r="N7758" i="5" s="1"/>
  <c r="M7758" i="5"/>
  <c r="M7787" i="5"/>
  <c r="L7787" i="5"/>
  <c r="N7787" i="5" s="1"/>
  <c r="M7819" i="5"/>
  <c r="L7819" i="5"/>
  <c r="N7819" i="5" s="1"/>
  <c r="M7851" i="5"/>
  <c r="L7851" i="5"/>
  <c r="N7851" i="5" s="1"/>
  <c r="L7884" i="5"/>
  <c r="N7884" i="5" s="1"/>
  <c r="M7884" i="5"/>
  <c r="M7915" i="5"/>
  <c r="L7915" i="5"/>
  <c r="N7915" i="5" s="1"/>
  <c r="M7947" i="5"/>
  <c r="L7947" i="5"/>
  <c r="N7947" i="5" s="1"/>
  <c r="M7979" i="5"/>
  <c r="L7979" i="5"/>
  <c r="N7979" i="5" s="1"/>
  <c r="M8012" i="5"/>
  <c r="L8012" i="5"/>
  <c r="N8012" i="5" s="1"/>
  <c r="M8044" i="5"/>
  <c r="L8044" i="5"/>
  <c r="N8044" i="5" s="1"/>
  <c r="L8075" i="5"/>
  <c r="N8075" i="5" s="1"/>
  <c r="M8075" i="5"/>
  <c r="L8107" i="5"/>
  <c r="N8107" i="5" s="1"/>
  <c r="M8107" i="5"/>
  <c r="L8143" i="5"/>
  <c r="N8143" i="5" s="1"/>
  <c r="M8143" i="5"/>
  <c r="L8171" i="5"/>
  <c r="N8171" i="5" s="1"/>
  <c r="M8171" i="5"/>
  <c r="L8207" i="5"/>
  <c r="N8207" i="5" s="1"/>
  <c r="M8207" i="5"/>
  <c r="L8239" i="5"/>
  <c r="N8239" i="5" s="1"/>
  <c r="M8239" i="5"/>
  <c r="L8271" i="5"/>
  <c r="N8271" i="5" s="1"/>
  <c r="M8271" i="5"/>
  <c r="L8303" i="5"/>
  <c r="N8303" i="5" s="1"/>
  <c r="M8303" i="5"/>
  <c r="L6237" i="5"/>
  <c r="N6237" i="5" s="1"/>
  <c r="M6237" i="5"/>
  <c r="M6253" i="5"/>
  <c r="L6253" i="5"/>
  <c r="N6253" i="5" s="1"/>
  <c r="M6273" i="5"/>
  <c r="L6273" i="5"/>
  <c r="N6273" i="5" s="1"/>
  <c r="L6295" i="5"/>
  <c r="N6295" i="5" s="1"/>
  <c r="M6295" i="5"/>
  <c r="L6310" i="5"/>
  <c r="N6310" i="5" s="1"/>
  <c r="M6310" i="5"/>
  <c r="L6331" i="5"/>
  <c r="N6331" i="5" s="1"/>
  <c r="M6331" i="5"/>
  <c r="L6351" i="5"/>
  <c r="N6351" i="5" s="1"/>
  <c r="M6351" i="5"/>
  <c r="L6371" i="5"/>
  <c r="N6371" i="5" s="1"/>
  <c r="M6371" i="5"/>
  <c r="L6391" i="5"/>
  <c r="N6391" i="5" s="1"/>
  <c r="M6391" i="5"/>
  <c r="M6411" i="5"/>
  <c r="L6411" i="5"/>
  <c r="N6411" i="5" s="1"/>
  <c r="L6430" i="5"/>
  <c r="N6430" i="5" s="1"/>
  <c r="M6430" i="5"/>
  <c r="M6470" i="5"/>
  <c r="L6470" i="5"/>
  <c r="N6470" i="5" s="1"/>
  <c r="L6485" i="5"/>
  <c r="N6485" i="5" s="1"/>
  <c r="M6485" i="5"/>
  <c r="L6525" i="5"/>
  <c r="N6525" i="5" s="1"/>
  <c r="M6525" i="5"/>
  <c r="L6541" i="5"/>
  <c r="N6541" i="5" s="1"/>
  <c r="M6541" i="5"/>
  <c r="L6557" i="5"/>
  <c r="N6557" i="5" s="1"/>
  <c r="M6557" i="5"/>
  <c r="L6601" i="5"/>
  <c r="N6601" i="5" s="1"/>
  <c r="M6601" i="5"/>
  <c r="M6617" i="5"/>
  <c r="L6617" i="5"/>
  <c r="N6617" i="5" s="1"/>
  <c r="L6633" i="5"/>
  <c r="N6633" i="5" s="1"/>
  <c r="M6633" i="5"/>
  <c r="L6686" i="5"/>
  <c r="N6686" i="5" s="1"/>
  <c r="M6686" i="5"/>
  <c r="M6724" i="5"/>
  <c r="L6724" i="5"/>
  <c r="N6724" i="5" s="1"/>
  <c r="L6738" i="5"/>
  <c r="N6738" i="5" s="1"/>
  <c r="M6738" i="5"/>
  <c r="M6764" i="5"/>
  <c r="L6764" i="5"/>
  <c r="N6764" i="5" s="1"/>
  <c r="L6787" i="5"/>
  <c r="N6787" i="5" s="1"/>
  <c r="M6787" i="5"/>
  <c r="L6803" i="5"/>
  <c r="N6803" i="5" s="1"/>
  <c r="M6803" i="5"/>
  <c r="L6831" i="5"/>
  <c r="N6831" i="5" s="1"/>
  <c r="M6831" i="5"/>
  <c r="M6847" i="5"/>
  <c r="L6847" i="5"/>
  <c r="N6847" i="5" s="1"/>
  <c r="M6863" i="5"/>
  <c r="L6863" i="5"/>
  <c r="N6863" i="5" s="1"/>
  <c r="M6879" i="5"/>
  <c r="L6879" i="5"/>
  <c r="N6879" i="5" s="1"/>
  <c r="M6895" i="5"/>
  <c r="L6895" i="5"/>
  <c r="N6895" i="5" s="1"/>
  <c r="L6913" i="5"/>
  <c r="N6913" i="5" s="1"/>
  <c r="M6913" i="5"/>
  <c r="L6929" i="5"/>
  <c r="N6929" i="5" s="1"/>
  <c r="M6929" i="5"/>
  <c r="L6949" i="5"/>
  <c r="N6949" i="5" s="1"/>
  <c r="M6949" i="5"/>
  <c r="M6965" i="5"/>
  <c r="L6965" i="5"/>
  <c r="L6980" i="5"/>
  <c r="N6980" i="5" s="1"/>
  <c r="M6980" i="5"/>
  <c r="L6996" i="5"/>
  <c r="N6996" i="5" s="1"/>
  <c r="M6996" i="5"/>
  <c r="M7012" i="5"/>
  <c r="L7012" i="5"/>
  <c r="N7012" i="5" s="1"/>
  <c r="M7032" i="5"/>
  <c r="L7032" i="5"/>
  <c r="L7048" i="5"/>
  <c r="N7048" i="5" s="1"/>
  <c r="M7048" i="5"/>
  <c r="L7064" i="5"/>
  <c r="N7064" i="5" s="1"/>
  <c r="M7064" i="5"/>
  <c r="L7085" i="5"/>
  <c r="N7085" i="5" s="1"/>
  <c r="M7085" i="5"/>
  <c r="M7101" i="5"/>
  <c r="L7101" i="5"/>
  <c r="N7101" i="5" s="1"/>
  <c r="M7117" i="5"/>
  <c r="L7117" i="5"/>
  <c r="N7117" i="5" s="1"/>
  <c r="M7130" i="5"/>
  <c r="L7130" i="5"/>
  <c r="N7130" i="5" s="1"/>
  <c r="L7156" i="5"/>
  <c r="N7156" i="5" s="1"/>
  <c r="M7156" i="5"/>
  <c r="L7183" i="5"/>
  <c r="N7183" i="5" s="1"/>
  <c r="M7183" i="5"/>
  <c r="M7237" i="5"/>
  <c r="L7237" i="5"/>
  <c r="N7237" i="5" s="1"/>
  <c r="M7277" i="5"/>
  <c r="L7277" i="5"/>
  <c r="N7277" i="5" s="1"/>
  <c r="L7300" i="5"/>
  <c r="N7300" i="5" s="1"/>
  <c r="M7300" i="5"/>
  <c r="M7331" i="5"/>
  <c r="L7331" i="5"/>
  <c r="N7331" i="5" s="1"/>
  <c r="M7370" i="5"/>
  <c r="L7370" i="5"/>
  <c r="N7370" i="5" s="1"/>
  <c r="L7409" i="5"/>
  <c r="N7409" i="5" s="1"/>
  <c r="M7409" i="5"/>
  <c r="L7445" i="5"/>
  <c r="N7445" i="5" s="1"/>
  <c r="M7445" i="5"/>
  <c r="L7476" i="5"/>
  <c r="N7476" i="5" s="1"/>
  <c r="M7476" i="5"/>
  <c r="L7507" i="5"/>
  <c r="N7507" i="5" s="1"/>
  <c r="M7507" i="5"/>
  <c r="L7535" i="5"/>
  <c r="N7535" i="5" s="1"/>
  <c r="M7535" i="5"/>
  <c r="L7587" i="5"/>
  <c r="N7587" i="5" s="1"/>
  <c r="M7587" i="5"/>
  <c r="L7619" i="5"/>
  <c r="N7619" i="5" s="1"/>
  <c r="M7619" i="5"/>
  <c r="L7655" i="5"/>
  <c r="N7655" i="5" s="1"/>
  <c r="M7655" i="5"/>
  <c r="L7683" i="5"/>
  <c r="N7683" i="5" s="1"/>
  <c r="M7683" i="5"/>
  <c r="L7718" i="5"/>
  <c r="N7718" i="5" s="1"/>
  <c r="M7718" i="5"/>
  <c r="L7747" i="5"/>
  <c r="N7747" i="5" s="1"/>
  <c r="M7747" i="5"/>
  <c r="L7782" i="5"/>
  <c r="N7782" i="5" s="1"/>
  <c r="M7782" i="5"/>
  <c r="L7814" i="5"/>
  <c r="N7814" i="5" s="1"/>
  <c r="M7814" i="5"/>
  <c r="M7846" i="5"/>
  <c r="L7846" i="5"/>
  <c r="N7846" i="5" s="1"/>
  <c r="M7880" i="5"/>
  <c r="L7880" i="5"/>
  <c r="N7880" i="5" s="1"/>
  <c r="M7912" i="5"/>
  <c r="L7912" i="5"/>
  <c r="N7912" i="5" s="1"/>
  <c r="M7943" i="5"/>
  <c r="L7943" i="5"/>
  <c r="N7943" i="5" s="1"/>
  <c r="M7975" i="5"/>
  <c r="L7975" i="5"/>
  <c r="N7975" i="5" s="1"/>
  <c r="M8008" i="5"/>
  <c r="L8008" i="5"/>
  <c r="N8008" i="5" s="1"/>
  <c r="M8040" i="5"/>
  <c r="L8040" i="5"/>
  <c r="N8040" i="5" s="1"/>
  <c r="M8070" i="5"/>
  <c r="L8070" i="5"/>
  <c r="N8070" i="5" s="1"/>
  <c r="L8102" i="5"/>
  <c r="N8102" i="5" s="1"/>
  <c r="M8102" i="5"/>
  <c r="M8132" i="5"/>
  <c r="L8132" i="5"/>
  <c r="N8132" i="5" s="1"/>
  <c r="L8166" i="5"/>
  <c r="N8166" i="5" s="1"/>
  <c r="M8166" i="5"/>
  <c r="L8196" i="5"/>
  <c r="N8196" i="5" s="1"/>
  <c r="M8196" i="5"/>
  <c r="L8230" i="5"/>
  <c r="N8230" i="5" s="1"/>
  <c r="M8230" i="5"/>
  <c r="L8262" i="5"/>
  <c r="N8262" i="5" s="1"/>
  <c r="M8262" i="5"/>
  <c r="L8294" i="5"/>
  <c r="N8294" i="5" s="1"/>
  <c r="M8294" i="5"/>
  <c r="L6221" i="5"/>
  <c r="N6221" i="5" s="1"/>
  <c r="M6221" i="5"/>
  <c r="L6247" i="5"/>
  <c r="N6247" i="5" s="1"/>
  <c r="M6247" i="5"/>
  <c r="L6263" i="5"/>
  <c r="N6263" i="5" s="1"/>
  <c r="M6263" i="5"/>
  <c r="M6287" i="5"/>
  <c r="L6287" i="5"/>
  <c r="N6287" i="5" s="1"/>
  <c r="M6312" i="5"/>
  <c r="L6312" i="5"/>
  <c r="M6328" i="5"/>
  <c r="L6328" i="5"/>
  <c r="N6328" i="5" s="1"/>
  <c r="M6398" i="5"/>
  <c r="L6398" i="5"/>
  <c r="L6429" i="5"/>
  <c r="N6429" i="5" s="1"/>
  <c r="M6429" i="5"/>
  <c r="L6492" i="5"/>
  <c r="N6492" i="5" s="1"/>
  <c r="M6492" i="5"/>
  <c r="L6512" i="5"/>
  <c r="N6512" i="5" s="1"/>
  <c r="M6512" i="5"/>
  <c r="L6532" i="5"/>
  <c r="N6532" i="5" s="1"/>
  <c r="M6532" i="5"/>
  <c r="L6612" i="5"/>
  <c r="N6612" i="5" s="1"/>
  <c r="M6612" i="5"/>
  <c r="L6669" i="5"/>
  <c r="N6669" i="5" s="1"/>
  <c r="M6669" i="5"/>
  <c r="L6689" i="5"/>
  <c r="N6689" i="5" s="1"/>
  <c r="M6689" i="5"/>
  <c r="M6722" i="5"/>
  <c r="L6722" i="5"/>
  <c r="M6743" i="5"/>
  <c r="L6743" i="5"/>
  <c r="N6743" i="5" s="1"/>
  <c r="M6763" i="5"/>
  <c r="L6763" i="5"/>
  <c r="N6763" i="5" s="1"/>
  <c r="L6785" i="5"/>
  <c r="N6785" i="5" s="1"/>
  <c r="M6785" i="5"/>
  <c r="M6805" i="5"/>
  <c r="L6805" i="5"/>
  <c r="L6833" i="5"/>
  <c r="N6833" i="5" s="1"/>
  <c r="M6833" i="5"/>
  <c r="L6849" i="5"/>
  <c r="N6849" i="5" s="1"/>
  <c r="M6849" i="5"/>
  <c r="L6865" i="5"/>
  <c r="N6865" i="5" s="1"/>
  <c r="M6865" i="5"/>
  <c r="L6881" i="5"/>
  <c r="N6881" i="5" s="1"/>
  <c r="M6881" i="5"/>
  <c r="L6897" i="5"/>
  <c r="N6897" i="5" s="1"/>
  <c r="M6897" i="5"/>
  <c r="L6912" i="5"/>
  <c r="N6912" i="5" s="1"/>
  <c r="M6912" i="5"/>
  <c r="M6937" i="5"/>
  <c r="L6937" i="5"/>
  <c r="N6937" i="5" s="1"/>
  <c r="L6968" i="5"/>
  <c r="N6968" i="5" s="1"/>
  <c r="M6968" i="5"/>
  <c r="L6984" i="5"/>
  <c r="N6984" i="5" s="1"/>
  <c r="M6984" i="5"/>
  <c r="L7000" i="5"/>
  <c r="N7000" i="5" s="1"/>
  <c r="M7000" i="5"/>
  <c r="L7021" i="5"/>
  <c r="N7021" i="5" s="1"/>
  <c r="M7021" i="5"/>
  <c r="L7047" i="5"/>
  <c r="N7047" i="5" s="1"/>
  <c r="M7047" i="5"/>
  <c r="L7071" i="5"/>
  <c r="N7071" i="5" s="1"/>
  <c r="M7071" i="5"/>
  <c r="L7091" i="5"/>
  <c r="N7091" i="5" s="1"/>
  <c r="M7091" i="5"/>
  <c r="L7111" i="5"/>
  <c r="N7111" i="5" s="1"/>
  <c r="M7111" i="5"/>
  <c r="L6658" i="5"/>
  <c r="N6658" i="5" s="1"/>
  <c r="M6658" i="5"/>
  <c r="L7153" i="5"/>
  <c r="N7153" i="5" s="1"/>
  <c r="M7153" i="5"/>
  <c r="M7214" i="5"/>
  <c r="L7214" i="5"/>
  <c r="N7214" i="5" s="1"/>
  <c r="L7240" i="5"/>
  <c r="N7240" i="5" s="1"/>
  <c r="M7240" i="5"/>
  <c r="M7287" i="5"/>
  <c r="L7287" i="5"/>
  <c r="N7287" i="5" s="1"/>
  <c r="L7330" i="5"/>
  <c r="N7330" i="5" s="1"/>
  <c r="M7330" i="5"/>
  <c r="L7408" i="5"/>
  <c r="N7408" i="5" s="1"/>
  <c r="M7408" i="5"/>
  <c r="L7452" i="5"/>
  <c r="N7452" i="5" s="1"/>
  <c r="M7452" i="5"/>
  <c r="L7522" i="5"/>
  <c r="N7522" i="5" s="1"/>
  <c r="M7522" i="5"/>
  <c r="L7566" i="5"/>
  <c r="N7566" i="5" s="1"/>
  <c r="M7566" i="5"/>
  <c r="L7610" i="5"/>
  <c r="N7610" i="5" s="1"/>
  <c r="M7610" i="5"/>
  <c r="M7662" i="5"/>
  <c r="L7662" i="5"/>
  <c r="N7662" i="5" s="1"/>
  <c r="M7703" i="5"/>
  <c r="L7703" i="5"/>
  <c r="N7703" i="5" s="1"/>
  <c r="L7751" i="5"/>
  <c r="N7751" i="5" s="1"/>
  <c r="M7751" i="5"/>
  <c r="M7799" i="5"/>
  <c r="L7799" i="5"/>
  <c r="N7799" i="5" s="1"/>
  <c r="M7847" i="5"/>
  <c r="L7847" i="5"/>
  <c r="N7847" i="5" s="1"/>
  <c r="M7891" i="5"/>
  <c r="L7891" i="5"/>
  <c r="N7891" i="5" s="1"/>
  <c r="M7942" i="5"/>
  <c r="L7942" i="5"/>
  <c r="N7942" i="5" s="1"/>
  <c r="M7990" i="5"/>
  <c r="L7990" i="5"/>
  <c r="N7990" i="5" s="1"/>
  <c r="L8039" i="5"/>
  <c r="N8039" i="5" s="1"/>
  <c r="M8039" i="5"/>
  <c r="L8099" i="5"/>
  <c r="N8099" i="5" s="1"/>
  <c r="M8099" i="5"/>
  <c r="L8147" i="5"/>
  <c r="N8147" i="5" s="1"/>
  <c r="M8147" i="5"/>
  <c r="L8186" i="5"/>
  <c r="N8186" i="5" s="1"/>
  <c r="M8186" i="5"/>
  <c r="L8234" i="5"/>
  <c r="N8234" i="5" s="1"/>
  <c r="M8234" i="5"/>
  <c r="M8286" i="5"/>
  <c r="L8286" i="5"/>
  <c r="N8286" i="5" s="1"/>
  <c r="L7341" i="5"/>
  <c r="N7341" i="5" s="1"/>
  <c r="M7341" i="5"/>
  <c r="L7197" i="5"/>
  <c r="N7197" i="5" s="1"/>
  <c r="M7197" i="5"/>
  <c r="M7248" i="5"/>
  <c r="L7248" i="5"/>
  <c r="N7248" i="5" s="1"/>
  <c r="M7295" i="5"/>
  <c r="L7295" i="5"/>
  <c r="N7295" i="5" s="1"/>
  <c r="L7357" i="5"/>
  <c r="N7357" i="5" s="1"/>
  <c r="M7357" i="5"/>
  <c r="L7389" i="5"/>
  <c r="N7389" i="5" s="1"/>
  <c r="M7389" i="5"/>
  <c r="M7440" i="5"/>
  <c r="L7440" i="5"/>
  <c r="N7440" i="5" s="1"/>
  <c r="L7483" i="5"/>
  <c r="N7483" i="5" s="1"/>
  <c r="M7483" i="5"/>
  <c r="M7526" i="5"/>
  <c r="L7526" i="5"/>
  <c r="N7526" i="5" s="1"/>
  <c r="L7590" i="5"/>
  <c r="N7590" i="5" s="1"/>
  <c r="M7590" i="5"/>
  <c r="L7638" i="5"/>
  <c r="N7638" i="5" s="1"/>
  <c r="M7638" i="5"/>
  <c r="L7679" i="5"/>
  <c r="N7679" i="5" s="1"/>
  <c r="M7679" i="5"/>
  <c r="L7727" i="5"/>
  <c r="N7727" i="5" s="1"/>
  <c r="M7727" i="5"/>
  <c r="M7775" i="5"/>
  <c r="L7775" i="5"/>
  <c r="N7775" i="5" s="1"/>
  <c r="M7823" i="5"/>
  <c r="L7823" i="5"/>
  <c r="N7823" i="5" s="1"/>
  <c r="M7867" i="5"/>
  <c r="L7867" i="5"/>
  <c r="N7867" i="5" s="1"/>
  <c r="L7922" i="5"/>
  <c r="N7922" i="5" s="1"/>
  <c r="M7922" i="5"/>
  <c r="L7970" i="5"/>
  <c r="N7970" i="5" s="1"/>
  <c r="M7970" i="5"/>
  <c r="L8023" i="5"/>
  <c r="N8023" i="5" s="1"/>
  <c r="M8023" i="5"/>
  <c r="M8072" i="5"/>
  <c r="L8072" i="5"/>
  <c r="N8072" i="5" s="1"/>
  <c r="L8115" i="5"/>
  <c r="N8115" i="5" s="1"/>
  <c r="M8115" i="5"/>
  <c r="M8168" i="5"/>
  <c r="L8168" i="5"/>
  <c r="N8168" i="5" s="1"/>
  <c r="L8218" i="5"/>
  <c r="N8218" i="5" s="1"/>
  <c r="M8218" i="5"/>
  <c r="L8259" i="5"/>
  <c r="N8259" i="5" s="1"/>
  <c r="M8259" i="5"/>
  <c r="L8312" i="5"/>
  <c r="N8312" i="5" s="1"/>
  <c r="M8312" i="5"/>
  <c r="M7137" i="5"/>
  <c r="L7137" i="5"/>
  <c r="N7137" i="5" s="1"/>
  <c r="L7161" i="5"/>
  <c r="N7161" i="5" s="1"/>
  <c r="M7161" i="5"/>
  <c r="M7193" i="5"/>
  <c r="L7193" i="5"/>
  <c r="L7244" i="5"/>
  <c r="N7244" i="5" s="1"/>
  <c r="M7244" i="5"/>
  <c r="M7291" i="5"/>
  <c r="L7291" i="5"/>
  <c r="N7291" i="5" s="1"/>
  <c r="L7322" i="5"/>
  <c r="N7322" i="5" s="1"/>
  <c r="M7322" i="5"/>
  <c r="L7361" i="5"/>
  <c r="N7361" i="5" s="1"/>
  <c r="M7361" i="5"/>
  <c r="L7400" i="5"/>
  <c r="N7400" i="5" s="1"/>
  <c r="M7400" i="5"/>
  <c r="M7448" i="5"/>
  <c r="L7448" i="5"/>
  <c r="L7606" i="5"/>
  <c r="N7606" i="5" s="1"/>
  <c r="M7606" i="5"/>
  <c r="L7654" i="5"/>
  <c r="N7654" i="5" s="1"/>
  <c r="M7654" i="5"/>
  <c r="L7711" i="5"/>
  <c r="N7711" i="5" s="1"/>
  <c r="M7711" i="5"/>
  <c r="L7759" i="5"/>
  <c r="N7759" i="5" s="1"/>
  <c r="M7759" i="5"/>
  <c r="M7807" i="5"/>
  <c r="L7807" i="5"/>
  <c r="N7807" i="5" s="1"/>
  <c r="M7863" i="5"/>
  <c r="L7863" i="5"/>
  <c r="N7863" i="5" s="1"/>
  <c r="M7914" i="5"/>
  <c r="L7914" i="5"/>
  <c r="N7914" i="5" s="1"/>
  <c r="M7962" i="5"/>
  <c r="L7962" i="5"/>
  <c r="N7962" i="5" s="1"/>
  <c r="M8007" i="5"/>
  <c r="L8007" i="5"/>
  <c r="N8007" i="5" s="1"/>
  <c r="L8058" i="5"/>
  <c r="N8058" i="5" s="1"/>
  <c r="M8058" i="5"/>
  <c r="M8104" i="5"/>
  <c r="L8104" i="5"/>
  <c r="N8104" i="5" s="1"/>
  <c r="L8154" i="5"/>
  <c r="N8154" i="5" s="1"/>
  <c r="M8154" i="5"/>
  <c r="L8202" i="5"/>
  <c r="N8202" i="5" s="1"/>
  <c r="M8202" i="5"/>
  <c r="M8248" i="5"/>
  <c r="L8248" i="5"/>
  <c r="N8248" i="5" s="1"/>
  <c r="L8302" i="5"/>
  <c r="N8302" i="5" s="1"/>
  <c r="M8302" i="5"/>
  <c r="L8317" i="5"/>
  <c r="N8317" i="5" s="1"/>
  <c r="M8317" i="5"/>
  <c r="J7" i="5"/>
  <c r="D125" i="6"/>
  <c r="D120" i="6"/>
  <c r="D118" i="6"/>
  <c r="D117" i="6"/>
  <c r="D114" i="6"/>
  <c r="D119" i="6" l="1"/>
  <c r="D133" i="6"/>
  <c r="N7448" i="5"/>
  <c r="D129" i="6"/>
  <c r="N7193" i="5"/>
  <c r="D123" i="6"/>
  <c r="N6805" i="5"/>
  <c r="D121" i="6"/>
  <c r="N6722" i="5"/>
  <c r="D116" i="6"/>
  <c r="N6398" i="5"/>
  <c r="D115" i="6"/>
  <c r="N6312" i="5"/>
  <c r="D127" i="6"/>
  <c r="N7032" i="5"/>
  <c r="D126" i="6"/>
  <c r="N6965" i="5"/>
  <c r="D134" i="6"/>
  <c r="D131" i="6"/>
  <c r="D124" i="6"/>
  <c r="D122" i="6"/>
  <c r="D135" i="6"/>
  <c r="D130" i="6"/>
  <c r="D132" i="6"/>
  <c r="D128" i="6"/>
  <c r="J8" i="5"/>
  <c r="L7" i="5"/>
  <c r="L8" i="5" l="1"/>
  <c r="J9" i="5"/>
  <c r="L9" i="5" l="1"/>
  <c r="J11" i="5"/>
  <c r="J10" i="5"/>
  <c r="L10" i="5" l="1"/>
  <c r="L11" i="5"/>
  <c r="T153" i="5" l="1"/>
  <c r="T175" i="5"/>
  <c r="T174" i="5"/>
  <c r="T173" i="5"/>
  <c r="T172" i="5"/>
  <c r="T171" i="5"/>
  <c r="T170" i="5"/>
  <c r="T169" i="5"/>
  <c r="T168" i="5"/>
  <c r="T167" i="5"/>
  <c r="T166" i="5"/>
  <c r="T165" i="5"/>
  <c r="T164" i="5"/>
  <c r="T163" i="5"/>
  <c r="T162" i="5"/>
  <c r="T161" i="5"/>
  <c r="T160" i="5"/>
  <c r="T159" i="5"/>
  <c r="T158" i="5"/>
  <c r="T157" i="5"/>
  <c r="T156" i="5"/>
  <c r="T155" i="5"/>
  <c r="T154" i="5"/>
  <c r="G103" i="6"/>
  <c r="G102" i="6"/>
  <c r="G96" i="6"/>
  <c r="G90" i="6"/>
  <c r="G87" i="6"/>
  <c r="G86" i="6"/>
  <c r="G81" i="6"/>
  <c r="G79" i="6"/>
  <c r="G76" i="6"/>
  <c r="G72" i="6"/>
  <c r="G71" i="6"/>
  <c r="G63" i="6"/>
  <c r="G106" i="6" l="1"/>
  <c r="G111" i="6"/>
  <c r="G113" i="6"/>
  <c r="G30" i="6"/>
  <c r="G31" i="6"/>
  <c r="G33" i="6"/>
  <c r="G41" i="6"/>
  <c r="G51" i="6"/>
  <c r="G32" i="6"/>
  <c r="G37" i="6"/>
  <c r="G50" i="6"/>
  <c r="G55" i="6"/>
  <c r="G56" i="6"/>
  <c r="G62" i="6"/>
  <c r="G23" i="6"/>
  <c r="G24" i="6"/>
  <c r="G25" i="6"/>
  <c r="G26" i="6"/>
  <c r="G27" i="6"/>
  <c r="G29" i="6"/>
  <c r="G42" i="6"/>
  <c r="G43" i="6"/>
  <c r="G45" i="6"/>
  <c r="G47" i="6"/>
  <c r="G48" i="6"/>
  <c r="G52" i="6"/>
  <c r="G54" i="6"/>
  <c r="G64" i="6"/>
  <c r="G66" i="6"/>
  <c r="G70" i="6"/>
  <c r="G75" i="6"/>
  <c r="G77" i="6"/>
  <c r="G78" i="6"/>
  <c r="G89" i="6"/>
  <c r="G92" i="6"/>
  <c r="G93" i="6"/>
  <c r="G100" i="6"/>
  <c r="G109" i="6"/>
  <c r="G22" i="6"/>
  <c r="G28" i="6"/>
  <c r="G39" i="6"/>
  <c r="G46" i="6"/>
  <c r="G59" i="6"/>
  <c r="G60" i="6"/>
  <c r="G61" i="6"/>
  <c r="G65" i="6"/>
  <c r="G67" i="6"/>
  <c r="G69" i="6"/>
  <c r="G73" i="6"/>
  <c r="G74" i="6"/>
  <c r="G80" i="6"/>
  <c r="G83" i="6"/>
  <c r="G85" i="6"/>
  <c r="G95" i="6"/>
  <c r="G104" i="6"/>
  <c r="G105" i="6"/>
  <c r="G108" i="6"/>
  <c r="G110" i="6"/>
  <c r="G112" i="6"/>
  <c r="G19" i="6"/>
  <c r="G35" i="6"/>
  <c r="G44" i="6"/>
  <c r="G49" i="6"/>
  <c r="G53" i="6"/>
  <c r="G16" i="6"/>
  <c r="G17" i="6"/>
  <c r="G18" i="6"/>
  <c r="G20" i="6"/>
  <c r="G21" i="6"/>
  <c r="G34" i="6"/>
  <c r="G36" i="6"/>
  <c r="G38" i="6"/>
  <c r="G40" i="6"/>
  <c r="G57" i="6"/>
  <c r="G58" i="6"/>
  <c r="G68" i="6"/>
  <c r="G82" i="6"/>
  <c r="G84" i="6"/>
  <c r="G88" i="6"/>
  <c r="G91" i="6"/>
  <c r="G94" i="6"/>
  <c r="G97" i="6"/>
  <c r="G98" i="6"/>
  <c r="G99" i="6"/>
  <c r="G101" i="6"/>
  <c r="G107" i="6"/>
  <c r="M1955" i="5"/>
  <c r="M1951" i="5"/>
  <c r="M1947" i="5"/>
  <c r="M1943" i="5"/>
  <c r="M1939" i="5"/>
  <c r="M1935" i="5"/>
  <c r="M1931" i="5"/>
  <c r="M1927" i="5"/>
  <c r="M1923" i="5"/>
  <c r="M1907" i="5"/>
  <c r="M1903" i="5"/>
  <c r="M1899" i="5"/>
  <c r="M1895" i="5"/>
  <c r="M1891" i="5"/>
  <c r="M1887" i="5"/>
  <c r="M1883" i="5"/>
  <c r="M1879" i="5"/>
  <c r="M1875" i="5"/>
  <c r="M1871" i="5"/>
  <c r="M1855" i="5"/>
  <c r="M1851" i="5"/>
  <c r="M1847" i="5"/>
  <c r="M1843" i="5"/>
  <c r="M1839" i="5"/>
  <c r="M1835" i="5"/>
  <c r="M1831" i="5"/>
  <c r="M1827" i="5"/>
  <c r="M1823" i="5"/>
  <c r="M1807" i="5"/>
  <c r="M1803" i="5"/>
  <c r="M1799" i="5"/>
  <c r="M1795" i="5"/>
  <c r="M1791" i="5"/>
  <c r="M1787" i="5"/>
  <c r="M1783" i="5"/>
  <c r="M1779" i="5"/>
  <c r="M1775" i="5"/>
  <c r="M1747" i="5"/>
  <c r="M1743" i="5"/>
  <c r="M1739" i="5"/>
  <c r="M1735" i="5"/>
  <c r="M1731" i="5"/>
  <c r="M1727" i="5"/>
  <c r="M1723" i="5"/>
  <c r="M1719" i="5"/>
  <c r="M1699" i="5"/>
  <c r="M1695" i="5"/>
  <c r="M1691" i="5"/>
  <c r="M1687" i="5"/>
  <c r="M1683" i="5"/>
  <c r="M1679" i="5"/>
  <c r="M1675" i="5"/>
  <c r="M1671" i="5"/>
  <c r="M1639" i="5"/>
  <c r="M1635" i="5"/>
  <c r="M1631" i="5"/>
  <c r="M1627" i="5"/>
  <c r="M1623" i="5"/>
  <c r="M1619" i="5"/>
  <c r="M1531" i="5"/>
  <c r="M1527" i="5"/>
  <c r="M1523" i="5"/>
  <c r="M1519" i="5"/>
  <c r="M1515" i="5"/>
  <c r="M1511" i="5"/>
  <c r="M1507" i="5"/>
  <c r="M1487" i="5"/>
  <c r="M1483" i="5"/>
  <c r="M1479" i="5"/>
  <c r="M1475" i="5"/>
  <c r="M1443" i="5"/>
  <c r="M1439" i="5"/>
  <c r="M1435" i="5"/>
  <c r="M1431" i="5"/>
  <c r="M1427" i="5"/>
  <c r="M1423" i="5"/>
  <c r="M1422" i="5"/>
  <c r="M1419" i="5"/>
  <c r="M1395" i="5"/>
  <c r="M1392" i="5"/>
  <c r="M1391" i="5"/>
  <c r="M1387" i="5"/>
  <c r="M1383" i="5"/>
  <c r="M1379" i="5"/>
  <c r="M1378" i="5"/>
  <c r="M1375" i="5"/>
  <c r="M1371" i="5"/>
  <c r="M1342" i="5"/>
  <c r="M1340" i="5"/>
  <c r="M1336" i="5"/>
  <c r="M1328" i="5"/>
  <c r="M1324" i="5"/>
  <c r="M1320" i="5"/>
  <c r="M1316" i="5"/>
  <c r="M1312" i="5"/>
  <c r="M1310" i="5"/>
  <c r="M1308" i="5"/>
  <c r="M1288" i="5"/>
  <c r="M1287" i="5"/>
  <c r="M1286" i="5"/>
  <c r="M1284" i="5"/>
  <c r="M1280" i="5"/>
  <c r="M1278" i="5"/>
  <c r="M1276" i="5"/>
  <c r="M1272" i="5"/>
  <c r="M1270" i="5"/>
  <c r="M1268" i="5"/>
  <c r="M1264" i="5"/>
  <c r="M1263" i="5"/>
  <c r="M1236" i="5"/>
  <c r="M1230" i="5"/>
  <c r="M1228" i="5"/>
  <c r="M1226" i="5"/>
  <c r="M1224" i="5"/>
  <c r="M1220" i="5"/>
  <c r="M1216" i="5"/>
  <c r="M1212" i="5"/>
  <c r="M1208" i="5"/>
  <c r="M1188" i="5"/>
  <c r="M1184" i="5"/>
  <c r="M1183" i="5"/>
  <c r="M1180" i="5"/>
  <c r="M1176" i="5"/>
  <c r="M1174" i="5"/>
  <c r="M1172" i="5"/>
  <c r="M1168" i="5"/>
  <c r="M1167" i="5"/>
  <c r="M1166" i="5"/>
  <c r="M1164" i="5"/>
  <c r="M1160" i="5"/>
  <c r="M1159" i="5"/>
  <c r="M1158" i="5"/>
  <c r="M1122" i="5"/>
  <c r="M1118" i="5"/>
  <c r="M1114" i="5"/>
  <c r="M1111" i="5"/>
  <c r="M1106" i="5"/>
  <c r="M1102" i="5"/>
  <c r="M1099" i="5"/>
  <c r="M1098" i="5"/>
  <c r="M1082" i="5"/>
  <c r="M1074" i="5"/>
  <c r="M1066" i="5"/>
  <c r="M1059" i="5"/>
  <c r="M1029" i="5"/>
  <c r="M1026" i="5"/>
  <c r="M1023" i="5"/>
  <c r="M1022" i="5"/>
  <c r="M1019" i="5"/>
  <c r="M1018" i="5"/>
  <c r="M1015" i="5"/>
  <c r="M1009" i="5"/>
  <c r="M1007" i="5"/>
  <c r="M1006" i="5"/>
  <c r="M982" i="5"/>
  <c r="M981" i="5"/>
  <c r="M975" i="5"/>
  <c r="M969" i="5"/>
  <c r="M966" i="5"/>
  <c r="M965" i="5"/>
  <c r="M958" i="5"/>
  <c r="M926" i="5"/>
  <c r="L924" i="5"/>
  <c r="N924" i="5" s="1"/>
  <c r="M921" i="5"/>
  <c r="M917" i="5"/>
  <c r="M913" i="5"/>
  <c r="M910" i="5"/>
  <c r="M907" i="5"/>
  <c r="M906" i="5"/>
  <c r="M885" i="5"/>
  <c r="M881" i="5"/>
  <c r="M875" i="5"/>
  <c r="M863" i="5"/>
  <c r="M853" i="5"/>
  <c r="M825" i="5"/>
  <c r="M821" i="5"/>
  <c r="M817" i="5"/>
  <c r="M815" i="5"/>
  <c r="M814" i="5"/>
  <c r="M809" i="5"/>
  <c r="M805" i="5"/>
  <c r="M798" i="5"/>
  <c r="M797" i="5"/>
  <c r="M793" i="5"/>
  <c r="M771" i="5"/>
  <c r="M769" i="5"/>
  <c r="M766" i="5"/>
  <c r="M761" i="5"/>
  <c r="M759" i="5"/>
  <c r="M757" i="5"/>
  <c r="M753" i="5"/>
  <c r="M750" i="5"/>
  <c r="M749" i="5"/>
  <c r="M729" i="5"/>
  <c r="M727" i="5"/>
  <c r="M721" i="5"/>
  <c r="M719" i="5"/>
  <c r="M718" i="5"/>
  <c r="M717" i="5"/>
  <c r="M715" i="5"/>
  <c r="M713" i="5"/>
  <c r="M709" i="5"/>
  <c r="M707" i="5"/>
  <c r="M705" i="5"/>
  <c r="M702" i="5"/>
  <c r="M701" i="5"/>
  <c r="M693" i="5"/>
  <c r="M673" i="5"/>
  <c r="M671" i="5"/>
  <c r="M670" i="5"/>
  <c r="M669" i="5"/>
  <c r="M665" i="5"/>
  <c r="M659" i="5"/>
  <c r="M657" i="5"/>
  <c r="L655" i="5"/>
  <c r="N655" i="5" s="1"/>
  <c r="M654" i="5"/>
  <c r="M653" i="5"/>
  <c r="M649" i="5"/>
  <c r="M641" i="5"/>
  <c r="M638" i="5"/>
  <c r="M625" i="5"/>
  <c r="M622" i="5"/>
  <c r="M615" i="5"/>
  <c r="L612" i="5"/>
  <c r="N612" i="5" s="1"/>
  <c r="M609" i="5"/>
  <c r="M606" i="5"/>
  <c r="M605" i="5"/>
  <c r="M603" i="5"/>
  <c r="M591" i="5"/>
  <c r="M590" i="5"/>
  <c r="M589" i="5"/>
  <c r="M585" i="5"/>
  <c r="M574" i="5"/>
  <c r="M573" i="5"/>
  <c r="M558" i="5"/>
  <c r="M557" i="5"/>
  <c r="M551" i="5"/>
  <c r="M549" i="5"/>
  <c r="M542" i="5"/>
  <c r="M537" i="5"/>
  <c r="M535" i="5"/>
  <c r="M529" i="5"/>
  <c r="M526" i="5"/>
  <c r="M523" i="5"/>
  <c r="M517" i="5"/>
  <c r="M513" i="5"/>
  <c r="M511" i="5"/>
  <c r="M510" i="5"/>
  <c r="M505" i="5"/>
  <c r="M501" i="5"/>
  <c r="M497" i="5"/>
  <c r="M494" i="5"/>
  <c r="M493" i="5"/>
  <c r="M485" i="5"/>
  <c r="M483" i="5"/>
  <c r="M478" i="5"/>
  <c r="M477" i="5"/>
  <c r="M469" i="5"/>
  <c r="M465" i="5"/>
  <c r="M462" i="5"/>
  <c r="M461" i="5"/>
  <c r="M459" i="5"/>
  <c r="M453" i="5"/>
  <c r="M449" i="5"/>
  <c r="M447" i="5"/>
  <c r="M446" i="5"/>
  <c r="M445" i="5"/>
  <c r="M441" i="5"/>
  <c r="M439" i="5"/>
  <c r="M437" i="5"/>
  <c r="M435" i="5"/>
  <c r="M431" i="5"/>
  <c r="M430" i="5"/>
  <c r="M427" i="5"/>
  <c r="M425" i="5"/>
  <c r="M421" i="5"/>
  <c r="M417" i="5"/>
  <c r="M414" i="5"/>
  <c r="M413" i="5"/>
  <c r="L412" i="5"/>
  <c r="N412" i="5" s="1"/>
  <c r="M405" i="5"/>
  <c r="M401" i="5"/>
  <c r="M398" i="5"/>
  <c r="M397" i="5"/>
  <c r="M393" i="5"/>
  <c r="L391" i="5"/>
  <c r="N391" i="5" s="1"/>
  <c r="M387" i="5"/>
  <c r="M382" i="5"/>
  <c r="M381" i="5"/>
  <c r="M369" i="5"/>
  <c r="M366" i="5"/>
  <c r="M363" i="5"/>
  <c r="M359" i="5"/>
  <c r="M357" i="5"/>
  <c r="L356" i="5"/>
  <c r="N356" i="5" s="1"/>
  <c r="M350" i="5"/>
  <c r="M349" i="5"/>
  <c r="M345" i="5"/>
  <c r="M343" i="5"/>
  <c r="M337" i="5"/>
  <c r="M334" i="5"/>
  <c r="M331" i="5"/>
  <c r="M319" i="5"/>
  <c r="M318" i="5"/>
  <c r="M313" i="5"/>
  <c r="M305" i="5"/>
  <c r="M302" i="5"/>
  <c r="M297" i="5"/>
  <c r="M293" i="5"/>
  <c r="M287" i="5"/>
  <c r="M286" i="5"/>
  <c r="L284" i="5"/>
  <c r="N284" i="5" s="1"/>
  <c r="M281" i="5"/>
  <c r="M275" i="5"/>
  <c r="M273" i="5"/>
  <c r="M270" i="5"/>
  <c r="M269" i="5"/>
  <c r="M267" i="5"/>
  <c r="M257" i="5"/>
  <c r="L256" i="5"/>
  <c r="N256" i="5" s="1"/>
  <c r="M255" i="5"/>
  <c r="M254" i="5"/>
  <c r="M249" i="5"/>
  <c r="M243" i="5"/>
  <c r="M241" i="5"/>
  <c r="M240" i="5"/>
  <c r="M235" i="5"/>
  <c r="M232" i="5"/>
  <c r="M231" i="5"/>
  <c r="M229" i="5"/>
  <c r="M227" i="5"/>
  <c r="M225" i="5"/>
  <c r="M224" i="5"/>
  <c r="M213" i="5"/>
  <c r="M211" i="5"/>
  <c r="M209" i="5"/>
  <c r="M208" i="5"/>
  <c r="M205" i="5"/>
  <c r="M204" i="5"/>
  <c r="M203" i="5"/>
  <c r="M200" i="5"/>
  <c r="M199" i="5"/>
  <c r="M197" i="5"/>
  <c r="M196" i="5"/>
  <c r="M195" i="5"/>
  <c r="M193" i="5"/>
  <c r="M192" i="5"/>
  <c r="M189" i="5"/>
  <c r="M188" i="5"/>
  <c r="M187" i="5"/>
  <c r="M184" i="5"/>
  <c r="M183" i="5"/>
  <c r="M181" i="5"/>
  <c r="M179" i="5"/>
  <c r="M177" i="5"/>
  <c r="M176" i="5"/>
  <c r="M173" i="5"/>
  <c r="M172" i="5"/>
  <c r="M171" i="5"/>
  <c r="M168" i="5"/>
  <c r="M167" i="5"/>
  <c r="M152" i="5"/>
  <c r="M151" i="5"/>
  <c r="M149" i="5"/>
  <c r="M147" i="5"/>
  <c r="M145" i="5"/>
  <c r="M144" i="5"/>
  <c r="L142" i="5"/>
  <c r="N142" i="5" s="1"/>
  <c r="M141" i="5"/>
  <c r="M140" i="5"/>
  <c r="M138" i="5"/>
  <c r="M136" i="5"/>
  <c r="M135" i="5"/>
  <c r="M134" i="5"/>
  <c r="M133" i="5"/>
  <c r="M132" i="5"/>
  <c r="M131" i="5"/>
  <c r="M130" i="5"/>
  <c r="M129" i="5"/>
  <c r="M128" i="5"/>
  <c r="M126" i="5"/>
  <c r="M125" i="5"/>
  <c r="M124" i="5"/>
  <c r="M123" i="5"/>
  <c r="M122" i="5"/>
  <c r="M120" i="5"/>
  <c r="M119" i="5"/>
  <c r="M118" i="5"/>
  <c r="M117" i="5"/>
  <c r="M115" i="5"/>
  <c r="M114" i="5"/>
  <c r="M113" i="5"/>
  <c r="M112" i="5"/>
  <c r="M110" i="5"/>
  <c r="M88" i="5"/>
  <c r="M87" i="5"/>
  <c r="M86" i="5"/>
  <c r="M84" i="5"/>
  <c r="M83" i="5"/>
  <c r="M82" i="5"/>
  <c r="M80" i="5"/>
  <c r="M79" i="5"/>
  <c r="M78" i="5"/>
  <c r="M76" i="5"/>
  <c r="M75" i="5"/>
  <c r="M74" i="5"/>
  <c r="M72" i="5"/>
  <c r="M71" i="5"/>
  <c r="M70" i="5"/>
  <c r="M68" i="5"/>
  <c r="M67" i="5"/>
  <c r="M66" i="5"/>
  <c r="M64" i="5"/>
  <c r="M63" i="5"/>
  <c r="M62" i="5"/>
  <c r="M60" i="5"/>
  <c r="M59" i="5"/>
  <c r="M58" i="5"/>
  <c r="M56" i="5"/>
  <c r="M55" i="5"/>
  <c r="M54" i="5"/>
  <c r="M52" i="5"/>
  <c r="M51" i="5"/>
  <c r="M50" i="5"/>
  <c r="M48" i="5"/>
  <c r="M47" i="5"/>
  <c r="M46" i="5"/>
  <c r="M44" i="5"/>
  <c r="M43" i="5"/>
  <c r="M42" i="5"/>
  <c r="M40" i="5"/>
  <c r="M39" i="5"/>
  <c r="M38" i="5"/>
  <c r="M36" i="5"/>
  <c r="M35" i="5"/>
  <c r="M34" i="5"/>
  <c r="M32" i="5"/>
  <c r="M31" i="5"/>
  <c r="M30" i="5"/>
  <c r="M28" i="5"/>
  <c r="M27" i="5"/>
  <c r="M26" i="5"/>
  <c r="M24" i="5"/>
  <c r="M23" i="5"/>
  <c r="M22" i="5"/>
  <c r="M20" i="5"/>
  <c r="M19" i="5"/>
  <c r="M18" i="5"/>
  <c r="L17" i="5"/>
  <c r="N17" i="5" s="1"/>
  <c r="M16" i="5"/>
  <c r="M6218" i="5"/>
  <c r="M6202" i="5"/>
  <c r="M6198" i="5"/>
  <c r="M6197" i="5"/>
  <c r="L6190" i="5"/>
  <c r="N6190" i="5" s="1"/>
  <c r="M6186" i="5"/>
  <c r="M6182" i="5"/>
  <c r="M6178" i="5"/>
  <c r="M6159" i="5"/>
  <c r="M6150" i="5"/>
  <c r="M6134" i="5"/>
  <c r="M6123" i="5"/>
  <c r="M6122" i="5"/>
  <c r="M6118" i="5"/>
  <c r="M6102" i="5"/>
  <c r="M6098" i="5"/>
  <c r="M6090" i="5"/>
  <c r="M6074" i="5"/>
  <c r="M6069" i="5"/>
  <c r="M6059" i="5"/>
  <c r="M6058" i="5"/>
  <c r="M6038" i="5"/>
  <c r="M6034" i="5"/>
  <c r="M6026" i="5"/>
  <c r="M6018" i="5"/>
  <c r="M6005" i="5"/>
  <c r="M5995" i="5"/>
  <c r="M5994" i="5"/>
  <c r="M5990" i="5"/>
  <c r="M5974" i="5"/>
  <c r="M5962" i="5"/>
  <c r="M5953" i="5"/>
  <c r="M5946" i="5"/>
  <c r="M5941" i="5"/>
  <c r="M5922" i="5"/>
  <c r="L5918" i="5"/>
  <c r="N5918" i="5" s="1"/>
  <c r="M5917" i="5"/>
  <c r="M5910" i="5"/>
  <c r="M5894" i="5"/>
  <c r="M5889" i="5"/>
  <c r="M5877" i="5"/>
  <c r="L5872" i="5"/>
  <c r="N5872" i="5" s="1"/>
  <c r="L5868" i="5"/>
  <c r="N5868" i="5" s="1"/>
  <c r="M5862" i="5"/>
  <c r="L5856" i="5"/>
  <c r="N5856" i="5" s="1"/>
  <c r="M5853" i="5"/>
  <c r="L5844" i="5"/>
  <c r="N5844" i="5" s="1"/>
  <c r="M5842" i="5"/>
  <c r="L5836" i="5"/>
  <c r="N5836" i="5" s="1"/>
  <c r="M5826" i="5"/>
  <c r="M5825" i="5"/>
  <c r="M5818" i="5"/>
  <c r="M5813" i="5"/>
  <c r="L5804" i="5"/>
  <c r="N5804" i="5" s="1"/>
  <c r="M5802" i="5"/>
  <c r="M5789" i="5"/>
  <c r="L5780" i="5"/>
  <c r="N5780" i="5" s="1"/>
  <c r="M5766" i="5"/>
  <c r="M5761" i="5"/>
  <c r="M5750" i="5"/>
  <c r="M5749" i="5"/>
  <c r="M5739" i="5"/>
  <c r="M5730" i="5"/>
  <c r="L5728" i="5"/>
  <c r="N5728" i="5" s="1"/>
  <c r="M5714" i="5"/>
  <c r="L5708" i="5"/>
  <c r="N5708" i="5" s="1"/>
  <c r="M5691" i="5"/>
  <c r="M5686" i="5"/>
  <c r="M5685" i="5"/>
  <c r="L5680" i="5"/>
  <c r="N5680" i="5" s="1"/>
  <c r="M5661" i="5"/>
  <c r="M5654" i="5"/>
  <c r="L5648" i="5"/>
  <c r="N5648" i="5" s="1"/>
  <c r="M5647" i="5"/>
  <c r="M5633" i="5"/>
  <c r="L5628" i="5"/>
  <c r="N5628" i="5" s="1"/>
  <c r="M5626" i="5"/>
  <c r="M5621" i="5"/>
  <c r="L5600" i="5"/>
  <c r="N5600" i="5" s="1"/>
  <c r="M5597" i="5"/>
  <c r="M5594" i="5"/>
  <c r="L5572" i="5"/>
  <c r="N5572" i="5" s="1"/>
  <c r="M5569" i="5"/>
  <c r="L5566" i="5"/>
  <c r="N5566" i="5" s="1"/>
  <c r="M5563" i="5"/>
  <c r="M5562" i="5"/>
  <c r="M5559" i="5"/>
  <c r="M5557" i="5"/>
  <c r="L5552" i="5"/>
  <c r="N5552" i="5" s="1"/>
  <c r="M5546" i="5"/>
  <c r="M5538" i="5"/>
  <c r="M5529" i="5"/>
  <c r="M5514" i="5"/>
  <c r="M5512" i="5"/>
  <c r="M5509" i="5"/>
  <c r="M5498" i="5"/>
  <c r="M5485" i="5"/>
  <c r="M5482" i="5"/>
  <c r="M5470" i="5"/>
  <c r="M5465" i="5"/>
  <c r="M5462" i="5"/>
  <c r="M5453" i="5"/>
  <c r="M5450" i="5"/>
  <c r="M5445" i="5"/>
  <c r="M5442" i="5"/>
  <c r="M5434" i="5"/>
  <c r="M5433" i="5"/>
  <c r="M5428" i="5"/>
  <c r="M5426" i="5"/>
  <c r="M5418" i="5"/>
  <c r="M5413" i="5"/>
  <c r="M5410" i="5"/>
  <c r="M5401" i="5"/>
  <c r="M5390" i="5"/>
  <c r="M5384" i="5"/>
  <c r="M5382" i="5"/>
  <c r="M5376" i="5"/>
  <c r="M5370" i="5"/>
  <c r="M5366" i="5"/>
  <c r="M5360" i="5"/>
  <c r="M5358" i="5"/>
  <c r="M5357" i="5"/>
  <c r="M5356" i="5"/>
  <c r="M5346" i="5"/>
  <c r="M5334" i="5"/>
  <c r="M5330" i="5"/>
  <c r="M5325" i="5"/>
  <c r="L5324" i="5"/>
  <c r="N5324" i="5" s="1"/>
  <c r="M5318" i="5"/>
  <c r="M5317" i="5"/>
  <c r="M5314" i="5"/>
  <c r="M5310" i="5"/>
  <c r="M5306" i="5"/>
  <c r="M5305" i="5"/>
  <c r="M5304" i="5"/>
  <c r="M5302" i="5"/>
  <c r="M5294" i="5"/>
  <c r="M5293" i="5"/>
  <c r="M5290" i="5"/>
  <c r="M5286" i="5"/>
  <c r="M5278" i="5"/>
  <c r="M5277" i="5"/>
  <c r="M5270" i="5"/>
  <c r="M5266" i="5"/>
  <c r="M5264" i="5"/>
  <c r="M5261" i="5"/>
  <c r="M5258" i="5"/>
  <c r="M5256" i="5"/>
  <c r="M5254" i="5"/>
  <c r="L5247" i="5"/>
  <c r="N5247" i="5" s="1"/>
  <c r="M5245" i="5"/>
  <c r="M5240" i="5"/>
  <c r="M5238" i="5"/>
  <c r="M5234" i="5"/>
  <c r="M5229" i="5"/>
  <c r="L5228" i="5"/>
  <c r="N5228" i="5" s="1"/>
  <c r="M5224" i="5"/>
  <c r="M5222" i="5"/>
  <c r="M5218" i="5"/>
  <c r="M5213" i="5"/>
  <c r="M5210" i="5"/>
  <c r="M5206" i="5"/>
  <c r="L5202" i="5"/>
  <c r="N5202" i="5" s="1"/>
  <c r="M5201" i="5"/>
  <c r="M5199" i="5"/>
  <c r="M5196" i="5"/>
  <c r="M5193" i="5"/>
  <c r="M5191" i="5"/>
  <c r="M5188" i="5"/>
  <c r="M5183" i="5"/>
  <c r="M5177" i="5"/>
  <c r="M5176" i="5"/>
  <c r="M5175" i="5"/>
  <c r="M5169" i="5"/>
  <c r="M5167" i="5"/>
  <c r="M5161" i="5"/>
  <c r="M5160" i="5"/>
  <c r="M5159" i="5"/>
  <c r="M5151" i="5"/>
  <c r="M5145" i="5"/>
  <c r="M5143" i="5"/>
  <c r="M5137" i="5"/>
  <c r="M5135" i="5"/>
  <c r="M5129" i="5"/>
  <c r="M5127" i="5"/>
  <c r="M5119" i="5"/>
  <c r="M5111" i="5"/>
  <c r="M5105" i="5"/>
  <c r="M5103" i="5"/>
  <c r="M5097" i="5"/>
  <c r="M5095" i="5"/>
  <c r="M5087" i="5"/>
  <c r="M5081" i="5"/>
  <c r="M5079" i="5"/>
  <c r="M5073" i="5"/>
  <c r="M5071" i="5"/>
  <c r="L5068" i="5"/>
  <c r="N5068" i="5" s="1"/>
  <c r="M5065" i="5"/>
  <c r="M5064" i="5"/>
  <c r="M5063" i="5"/>
  <c r="M5055" i="5"/>
  <c r="M5047" i="5"/>
  <c r="M5041" i="5"/>
  <c r="L5040" i="5"/>
  <c r="N5040" i="5" s="1"/>
  <c r="M5039" i="5"/>
  <c r="M5033" i="5"/>
  <c r="M5031" i="5"/>
  <c r="M5023" i="5"/>
  <c r="M5015" i="5"/>
  <c r="M5009" i="5"/>
  <c r="M5008" i="5"/>
  <c r="M5007" i="5"/>
  <c r="M5001" i="5"/>
  <c r="M4999" i="5"/>
  <c r="M4991" i="5"/>
  <c r="M4983" i="5"/>
  <c r="L4982" i="5"/>
  <c r="N4982" i="5" s="1"/>
  <c r="M4977" i="5"/>
  <c r="M4975" i="5"/>
  <c r="M4969" i="5"/>
  <c r="M4967" i="5"/>
  <c r="M4959" i="5"/>
  <c r="M4951" i="5"/>
  <c r="M4945" i="5"/>
  <c r="M4943" i="5"/>
  <c r="M4940" i="5"/>
  <c r="M4937" i="5"/>
  <c r="M4935" i="5"/>
  <c r="M4927" i="5"/>
  <c r="M4919" i="5"/>
  <c r="L4918" i="5"/>
  <c r="N4918" i="5" s="1"/>
  <c r="M4913" i="5"/>
  <c r="M4911" i="5"/>
  <c r="M4905" i="5"/>
  <c r="M4903" i="5"/>
  <c r="M4895" i="5"/>
  <c r="M4892" i="5"/>
  <c r="M4887" i="5"/>
  <c r="M4881" i="5"/>
  <c r="M4879" i="5"/>
  <c r="M4873" i="5"/>
  <c r="M4871" i="5"/>
  <c r="M4863" i="5"/>
  <c r="M4855" i="5"/>
  <c r="M4849" i="5"/>
  <c r="L4848" i="5"/>
  <c r="N4848" i="5" s="1"/>
  <c r="M4847" i="5"/>
  <c r="M4841" i="5"/>
  <c r="M4840" i="5"/>
  <c r="M4839" i="5"/>
  <c r="M4831" i="5"/>
  <c r="M4823" i="5"/>
  <c r="M4817" i="5"/>
  <c r="L4816" i="5"/>
  <c r="N4816" i="5" s="1"/>
  <c r="M4815" i="5"/>
  <c r="M4809" i="5"/>
  <c r="M4807" i="5"/>
  <c r="M4799" i="5"/>
  <c r="M4791" i="5"/>
  <c r="M4785" i="5"/>
  <c r="M4783" i="5"/>
  <c r="M4777" i="5"/>
  <c r="M4775" i="5"/>
  <c r="M4772" i="5"/>
  <c r="M4767" i="5"/>
  <c r="M4753" i="5"/>
  <c r="M4751" i="5"/>
  <c r="L4747" i="5"/>
  <c r="N4747" i="5" s="1"/>
  <c r="M4745" i="5"/>
  <c r="M4743" i="5"/>
  <c r="M4735" i="5"/>
  <c r="M4727" i="5"/>
  <c r="M4721" i="5"/>
  <c r="M4719" i="5"/>
  <c r="M4713" i="5"/>
  <c r="M4711" i="5"/>
  <c r="M4703" i="5"/>
  <c r="L4698" i="5"/>
  <c r="N4698" i="5" s="1"/>
  <c r="M4697" i="5"/>
  <c r="M4695" i="5"/>
  <c r="L4690" i="5"/>
  <c r="N4690" i="5" s="1"/>
  <c r="M4689" i="5"/>
  <c r="M4687" i="5"/>
  <c r="M4681" i="5"/>
  <c r="M4679" i="5"/>
  <c r="M4672" i="5"/>
  <c r="M4671" i="5"/>
  <c r="M4668" i="5"/>
  <c r="M4663" i="5"/>
  <c r="M4657" i="5"/>
  <c r="M4655" i="5"/>
  <c r="M4649" i="5"/>
  <c r="M4647" i="5"/>
  <c r="M4641" i="5"/>
  <c r="M4639" i="5"/>
  <c r="M4636" i="5"/>
  <c r="M4631" i="5"/>
  <c r="M4625" i="5"/>
  <c r="M4623" i="5"/>
  <c r="M4617" i="5"/>
  <c r="M4615" i="5"/>
  <c r="L4612" i="5"/>
  <c r="N4612" i="5" s="1"/>
  <c r="M4609" i="5"/>
  <c r="M4607" i="5"/>
  <c r="M4599" i="5"/>
  <c r="M4593" i="5"/>
  <c r="M4591" i="5"/>
  <c r="M4585" i="5"/>
  <c r="M4583" i="5"/>
  <c r="M4580" i="5"/>
  <c r="M4575" i="5"/>
  <c r="M4567" i="5"/>
  <c r="M4561" i="5"/>
  <c r="M4559" i="5"/>
  <c r="M4553" i="5"/>
  <c r="M4552" i="5"/>
  <c r="M4551" i="5"/>
  <c r="M4543" i="5"/>
  <c r="M4535" i="5"/>
  <c r="M4529" i="5"/>
  <c r="M4527" i="5"/>
  <c r="M4521" i="5"/>
  <c r="M4519" i="5"/>
  <c r="M4516" i="5"/>
  <c r="M4511" i="5"/>
  <c r="M4504" i="5"/>
  <c r="M4503" i="5"/>
  <c r="L4502" i="5"/>
  <c r="N4502" i="5" s="1"/>
  <c r="M4497" i="5"/>
  <c r="M4496" i="5"/>
  <c r="M4495" i="5"/>
  <c r="M4489" i="5"/>
  <c r="M4487" i="5"/>
  <c r="M4479" i="5"/>
  <c r="M4471" i="5"/>
  <c r="M4470" i="5"/>
  <c r="M4469" i="5"/>
  <c r="M4468" i="5"/>
  <c r="M4467" i="5"/>
  <c r="M4465" i="5"/>
  <c r="M4463" i="5"/>
  <c r="M4459" i="5"/>
  <c r="M4458" i="5"/>
  <c r="M4455" i="5"/>
  <c r="M4453" i="5"/>
  <c r="M4451" i="5"/>
  <c r="M4449" i="5"/>
  <c r="M4447" i="5"/>
  <c r="M4444" i="5"/>
  <c r="M4443" i="5"/>
  <c r="M4439" i="5"/>
  <c r="M4437" i="5"/>
  <c r="M4435" i="5"/>
  <c r="M4433" i="5"/>
  <c r="M4432" i="5"/>
  <c r="M4431" i="5"/>
  <c r="M4429" i="5"/>
  <c r="M4427" i="5"/>
  <c r="M4425" i="5"/>
  <c r="M4423" i="5"/>
  <c r="M4421" i="5"/>
  <c r="M4419" i="5"/>
  <c r="M4417" i="5"/>
  <c r="M4415" i="5"/>
  <c r="M4413" i="5"/>
  <c r="M4411" i="5"/>
  <c r="M4410" i="5"/>
  <c r="M4407" i="5"/>
  <c r="M4405" i="5"/>
  <c r="M4403" i="5"/>
  <c r="M4401" i="5"/>
  <c r="M4399" i="5"/>
  <c r="M4398" i="5"/>
  <c r="M4395" i="5"/>
  <c r="M4392" i="5"/>
  <c r="M4391" i="5"/>
  <c r="M4389" i="5"/>
  <c r="M4387" i="5"/>
  <c r="M4386" i="5"/>
  <c r="M4385" i="5"/>
  <c r="M4383" i="5"/>
  <c r="M4379" i="5"/>
  <c r="M4378" i="5"/>
  <c r="M4375" i="5"/>
  <c r="M4373" i="5"/>
  <c r="M4371" i="5"/>
  <c r="M4369" i="5"/>
  <c r="M4367" i="5"/>
  <c r="M4363" i="5"/>
  <c r="M4359" i="5"/>
  <c r="M4357" i="5"/>
  <c r="M4356" i="5"/>
  <c r="M4355" i="5"/>
  <c r="M4354" i="5"/>
  <c r="M4353" i="5"/>
  <c r="M4351" i="5"/>
  <c r="M4347" i="5"/>
  <c r="M4346" i="5"/>
  <c r="M4343" i="5"/>
  <c r="M4341" i="5"/>
  <c r="M4339" i="5"/>
  <c r="M4337" i="5"/>
  <c r="M4335" i="5"/>
  <c r="L4331" i="5"/>
  <c r="N4331" i="5" s="1"/>
  <c r="M4327" i="5"/>
  <c r="M4325" i="5"/>
  <c r="M4323" i="5"/>
  <c r="M4321" i="5"/>
  <c r="M4319" i="5"/>
  <c r="M4317" i="5"/>
  <c r="M4316" i="5"/>
  <c r="M4315" i="5"/>
  <c r="M4311" i="5"/>
  <c r="M4309" i="5"/>
  <c r="M4307" i="5"/>
  <c r="M4305" i="5"/>
  <c r="M4303" i="5"/>
  <c r="M4299" i="5"/>
  <c r="M4298" i="5"/>
  <c r="M4295" i="5"/>
  <c r="M4293" i="5"/>
  <c r="M4291" i="5"/>
  <c r="M4289" i="5"/>
  <c r="M4288" i="5"/>
  <c r="M4287" i="5"/>
  <c r="M4285" i="5"/>
  <c r="M4283" i="5"/>
  <c r="M4279" i="5"/>
  <c r="M4277" i="5"/>
  <c r="M4275" i="5"/>
  <c r="M4273" i="5"/>
  <c r="M4271" i="5"/>
  <c r="M4267" i="5"/>
  <c r="M4265" i="5"/>
  <c r="M4263" i="5"/>
  <c r="M4261" i="5"/>
  <c r="M4259" i="5"/>
  <c r="M4258" i="5"/>
  <c r="M4257" i="5"/>
  <c r="M4256" i="5"/>
  <c r="M4255" i="5"/>
  <c r="M4251" i="5"/>
  <c r="M4250" i="5"/>
  <c r="M4247" i="5"/>
  <c r="M4246" i="5"/>
  <c r="M4245" i="5"/>
  <c r="M4243" i="5"/>
  <c r="M4241" i="5"/>
  <c r="M4239" i="5"/>
  <c r="M4237" i="5"/>
  <c r="M4235" i="5"/>
  <c r="M4233" i="5"/>
  <c r="M4231" i="5"/>
  <c r="M4229" i="5"/>
  <c r="M4227" i="5"/>
  <c r="M4225" i="5"/>
  <c r="M4223" i="5"/>
  <c r="M4221" i="5"/>
  <c r="M4219" i="5"/>
  <c r="M4215" i="5"/>
  <c r="M4213" i="5"/>
  <c r="M4212" i="5"/>
  <c r="M4211" i="5"/>
  <c r="M4209" i="5"/>
  <c r="M4207" i="5"/>
  <c r="M4206" i="5"/>
  <c r="M4203" i="5"/>
  <c r="M4201" i="5"/>
  <c r="M4199" i="5"/>
  <c r="M4197" i="5"/>
  <c r="M4196" i="5"/>
  <c r="M4195" i="5"/>
  <c r="M4194" i="5"/>
  <c r="M4193" i="5"/>
  <c r="M4191" i="5"/>
  <c r="M4187" i="5"/>
  <c r="M4183" i="5"/>
  <c r="M4182" i="5"/>
  <c r="M4181" i="5"/>
  <c r="M4179" i="5"/>
  <c r="M4177" i="5"/>
  <c r="M4175" i="5"/>
  <c r="M4174" i="5"/>
  <c r="M4171" i="5"/>
  <c r="M4167" i="5"/>
  <c r="M4165" i="5"/>
  <c r="M4163" i="5"/>
  <c r="M4162" i="5"/>
  <c r="M4161" i="5"/>
  <c r="M4159" i="5"/>
  <c r="M4157" i="5"/>
  <c r="M4155" i="5"/>
  <c r="M4152" i="5"/>
  <c r="M4151" i="5"/>
  <c r="M4150" i="5"/>
  <c r="M4149" i="5"/>
  <c r="M4147" i="5"/>
  <c r="M4145" i="5"/>
  <c r="M4143" i="5"/>
  <c r="M4141" i="5"/>
  <c r="M4139" i="5"/>
  <c r="M4135" i="5"/>
  <c r="M4133" i="5"/>
  <c r="M4131" i="5"/>
  <c r="M4130" i="5"/>
  <c r="M4129" i="5"/>
  <c r="M4127" i="5"/>
  <c r="M4123" i="5"/>
  <c r="M4122" i="5"/>
  <c r="M4119" i="5"/>
  <c r="M4117" i="5"/>
  <c r="M4115" i="5"/>
  <c r="M4113" i="5"/>
  <c r="M4111" i="5"/>
  <c r="M4110" i="5"/>
  <c r="M4107" i="5"/>
  <c r="M4104" i="5"/>
  <c r="M4101" i="5"/>
  <c r="M4099" i="5"/>
  <c r="M4097" i="5"/>
  <c r="M4095" i="5"/>
  <c r="M4092" i="5"/>
  <c r="M4091" i="5"/>
  <c r="M4087" i="5"/>
  <c r="M4086" i="5"/>
  <c r="M4085" i="5"/>
  <c r="M4083" i="5"/>
  <c r="M4081" i="5"/>
  <c r="M4079" i="5"/>
  <c r="M4078" i="5"/>
  <c r="M4075" i="5"/>
  <c r="M4073" i="5"/>
  <c r="M4071" i="5"/>
  <c r="M4069" i="5"/>
  <c r="M4067" i="5"/>
  <c r="M4066" i="5"/>
  <c r="M4065" i="5"/>
  <c r="M4063" i="5"/>
  <c r="M4060" i="5"/>
  <c r="M4059" i="5"/>
  <c r="M4058" i="5"/>
  <c r="M4055" i="5"/>
  <c r="M4053" i="5"/>
  <c r="M4051" i="5"/>
  <c r="M4049" i="5"/>
  <c r="M4048" i="5"/>
  <c r="M4047" i="5"/>
  <c r="M4046" i="5"/>
  <c r="M4045" i="5"/>
  <c r="M4043" i="5"/>
  <c r="M4039" i="5"/>
  <c r="M4037" i="5"/>
  <c r="M4035" i="5"/>
  <c r="M4033" i="5"/>
  <c r="M4032" i="5"/>
  <c r="M4031" i="5"/>
  <c r="M4029" i="5"/>
  <c r="M4027" i="5"/>
  <c r="M4023" i="5"/>
  <c r="M4022" i="5"/>
  <c r="M4021" i="5"/>
  <c r="M4019" i="5"/>
  <c r="M4017" i="5"/>
  <c r="M4016" i="5"/>
  <c r="M4015" i="5"/>
  <c r="M4014" i="5"/>
  <c r="M4013" i="5"/>
  <c r="M4011" i="5"/>
  <c r="M4008" i="5"/>
  <c r="M4007" i="5"/>
  <c r="M4005" i="5"/>
  <c r="M4003" i="5"/>
  <c r="M4001" i="5"/>
  <c r="M3999" i="5"/>
  <c r="M3997" i="5"/>
  <c r="M3995" i="5"/>
  <c r="M3991" i="5"/>
  <c r="M3990" i="5"/>
  <c r="M3989" i="5"/>
  <c r="M3987" i="5"/>
  <c r="M3985" i="5"/>
  <c r="M3983" i="5"/>
  <c r="M3982" i="5"/>
  <c r="M3979" i="5"/>
  <c r="M3975" i="5"/>
  <c r="M3973" i="5"/>
  <c r="M3972" i="5"/>
  <c r="M3971" i="5"/>
  <c r="M3969" i="5"/>
  <c r="M3967" i="5"/>
  <c r="M3963" i="5"/>
  <c r="M3962" i="5"/>
  <c r="M3959" i="5"/>
  <c r="M3957" i="5"/>
  <c r="M3955" i="5"/>
  <c r="M3953" i="5"/>
  <c r="M3950" i="5"/>
  <c r="M3949" i="5"/>
  <c r="M3947" i="5"/>
  <c r="M3945" i="5"/>
  <c r="M3943" i="5"/>
  <c r="M3941" i="5"/>
  <c r="M3939" i="5"/>
  <c r="M3937" i="5"/>
  <c r="M3935" i="5"/>
  <c r="M3931" i="5"/>
  <c r="M3930" i="5"/>
  <c r="M3927" i="5"/>
  <c r="M3925" i="5"/>
  <c r="M3924" i="5"/>
  <c r="M3923" i="5"/>
  <c r="M3921" i="5"/>
  <c r="M3919" i="5"/>
  <c r="M3915" i="5"/>
  <c r="M3914" i="5"/>
  <c r="M3913" i="5"/>
  <c r="M3911" i="5"/>
  <c r="M3909" i="5"/>
  <c r="M3907" i="5"/>
  <c r="M3905" i="5"/>
  <c r="M3903" i="5"/>
  <c r="M3901" i="5"/>
  <c r="M3899" i="5"/>
  <c r="M3898" i="5"/>
  <c r="M3895" i="5"/>
  <c r="M3893" i="5"/>
  <c r="M3891" i="5"/>
  <c r="M3889" i="5"/>
  <c r="M3888" i="5"/>
  <c r="M3887" i="5"/>
  <c r="M3885" i="5"/>
  <c r="M3883" i="5"/>
  <c r="M3882" i="5"/>
  <c r="M3879" i="5"/>
  <c r="M3877" i="5"/>
  <c r="M3875" i="5"/>
  <c r="M3874" i="5"/>
  <c r="M3873" i="5"/>
  <c r="M3872" i="5"/>
  <c r="M3871" i="5"/>
  <c r="M3867" i="5"/>
  <c r="M3866" i="5"/>
  <c r="M3864" i="5"/>
  <c r="M3863" i="5"/>
  <c r="M3861" i="5"/>
  <c r="M3859" i="5"/>
  <c r="M3857" i="5"/>
  <c r="M3855" i="5"/>
  <c r="M3851" i="5"/>
  <c r="M3850" i="5"/>
  <c r="M3849" i="5"/>
  <c r="M3847" i="5"/>
  <c r="M3845" i="5"/>
  <c r="M3843" i="5"/>
  <c r="M3841" i="5"/>
  <c r="M3839" i="5"/>
  <c r="M3837" i="5"/>
  <c r="M3835" i="5"/>
  <c r="M3831" i="5"/>
  <c r="M3830" i="5"/>
  <c r="M3829" i="5"/>
  <c r="M3827" i="5"/>
  <c r="M3825" i="5"/>
  <c r="M3823" i="5"/>
  <c r="M3822" i="5"/>
  <c r="M3819" i="5"/>
  <c r="M3817" i="5"/>
  <c r="M3815" i="5"/>
  <c r="M3813" i="5"/>
  <c r="M3811" i="5"/>
  <c r="M3809" i="5"/>
  <c r="M3807" i="5"/>
  <c r="M3805" i="5"/>
  <c r="M3803" i="5"/>
  <c r="L3799" i="5"/>
  <c r="N3799" i="5" s="1"/>
  <c r="M3797" i="5"/>
  <c r="M3796" i="5"/>
  <c r="M3795" i="5"/>
  <c r="M3793" i="5"/>
  <c r="M3791" i="5"/>
  <c r="M3790" i="5"/>
  <c r="M3787" i="5"/>
  <c r="M3785" i="5"/>
  <c r="M3783" i="5"/>
  <c r="M3781" i="5"/>
  <c r="M3779" i="5"/>
  <c r="M3777" i="5"/>
  <c r="M3776" i="5"/>
  <c r="M3775" i="5"/>
  <c r="M3773" i="5"/>
  <c r="M3771" i="5"/>
  <c r="M3770" i="5"/>
  <c r="M3767" i="5"/>
  <c r="M3766" i="5"/>
  <c r="M3765" i="5"/>
  <c r="M3764" i="5"/>
  <c r="M3763" i="5"/>
  <c r="M3761" i="5"/>
  <c r="M3759" i="5"/>
  <c r="M3758" i="5"/>
  <c r="M3757" i="5"/>
  <c r="M3755" i="5"/>
  <c r="M3752" i="5"/>
  <c r="M3751" i="5"/>
  <c r="M3749" i="5"/>
  <c r="M3747" i="5"/>
  <c r="M3746" i="5"/>
  <c r="M3745" i="5"/>
  <c r="M3744" i="5"/>
  <c r="M3743" i="5"/>
  <c r="M3739" i="5"/>
  <c r="M3735" i="5"/>
  <c r="M3734" i="5"/>
  <c r="M3733" i="5"/>
  <c r="M3731" i="5"/>
  <c r="M3729" i="5"/>
  <c r="M3727" i="5"/>
  <c r="M3722" i="5"/>
  <c r="M3719" i="5"/>
  <c r="M3717" i="5"/>
  <c r="M3715" i="5"/>
  <c r="M3713" i="5"/>
  <c r="M3711" i="5"/>
  <c r="M3707" i="5"/>
  <c r="M3706" i="5"/>
  <c r="M3704" i="5"/>
  <c r="M3703" i="5"/>
  <c r="M3701" i="5"/>
  <c r="M3699" i="5"/>
  <c r="M3697" i="5"/>
  <c r="M3695" i="5"/>
  <c r="M3691" i="5"/>
  <c r="M3689" i="5"/>
  <c r="M3687" i="5"/>
  <c r="M3685" i="5"/>
  <c r="M3684" i="5"/>
  <c r="M3683" i="5"/>
  <c r="M3682" i="5"/>
  <c r="M3681" i="5"/>
  <c r="M3679" i="5"/>
  <c r="M3675" i="5"/>
  <c r="M3674" i="5"/>
  <c r="M3671" i="5"/>
  <c r="M3669" i="5"/>
  <c r="M3668" i="5"/>
  <c r="M3667" i="5"/>
  <c r="M3665" i="5"/>
  <c r="M3663" i="5"/>
  <c r="M3662" i="5"/>
  <c r="M3659" i="5"/>
  <c r="M3657" i="5"/>
  <c r="M3655" i="5"/>
  <c r="M3653" i="5"/>
  <c r="M3651" i="5"/>
  <c r="M3649" i="5"/>
  <c r="M3647" i="5"/>
  <c r="M3645" i="5"/>
  <c r="M3643" i="5"/>
  <c r="M3642" i="5"/>
  <c r="M3639" i="5"/>
  <c r="M3637" i="5"/>
  <c r="M3635" i="5"/>
  <c r="M3633" i="5"/>
  <c r="M3631" i="5"/>
  <c r="M3630" i="5"/>
  <c r="L3627" i="5"/>
  <c r="N3627" i="5" s="1"/>
  <c r="M3625" i="5"/>
  <c r="M3623" i="5"/>
  <c r="M3622" i="5"/>
  <c r="M3621" i="5"/>
  <c r="M3619" i="5"/>
  <c r="M3618" i="5"/>
  <c r="M3617" i="5"/>
  <c r="M3616" i="5"/>
  <c r="M3615" i="5"/>
  <c r="M3613" i="5"/>
  <c r="M3611" i="5"/>
  <c r="M3607" i="5"/>
  <c r="M3605" i="5"/>
  <c r="M3603" i="5"/>
  <c r="M3602" i="5"/>
  <c r="M3601" i="5"/>
  <c r="M3599" i="5"/>
  <c r="M3595" i="5"/>
  <c r="M3594" i="5"/>
  <c r="M3592" i="5"/>
  <c r="M3591" i="5"/>
  <c r="M3590" i="5"/>
  <c r="M3589" i="5"/>
  <c r="M3587" i="5"/>
  <c r="M3586" i="5"/>
  <c r="M3585" i="5"/>
  <c r="M3583" i="5"/>
  <c r="M3581" i="5"/>
  <c r="M3579" i="5"/>
  <c r="M3578" i="5"/>
  <c r="M3575" i="5"/>
  <c r="M3573" i="5"/>
  <c r="M3571" i="5"/>
  <c r="M3570" i="5"/>
  <c r="M3569" i="5"/>
  <c r="M3567" i="5"/>
  <c r="M3564" i="5"/>
  <c r="M3563" i="5"/>
  <c r="M3562" i="5"/>
  <c r="M3559" i="5"/>
  <c r="M3558" i="5"/>
  <c r="M3557" i="5"/>
  <c r="M3555" i="5"/>
  <c r="M3554" i="5"/>
  <c r="M3553" i="5"/>
  <c r="M3551" i="5"/>
  <c r="M3549" i="5"/>
  <c r="M3547" i="5"/>
  <c r="M3546" i="5"/>
  <c r="M3543" i="5"/>
  <c r="M3541" i="5"/>
  <c r="M3540" i="5"/>
  <c r="M3539" i="5"/>
  <c r="M3537" i="5"/>
  <c r="M3535" i="5"/>
  <c r="M3534" i="5"/>
  <c r="M3531" i="5"/>
  <c r="M3530" i="5"/>
  <c r="M3527" i="5"/>
  <c r="M3525" i="5"/>
  <c r="M3523" i="5"/>
  <c r="M3522" i="5"/>
  <c r="M3521" i="5"/>
  <c r="M3519" i="5"/>
  <c r="M3517" i="5"/>
  <c r="M3515" i="5"/>
  <c r="M3514" i="5"/>
  <c r="M3511" i="5"/>
  <c r="M3509" i="5"/>
  <c r="M3507" i="5"/>
  <c r="M3505" i="5"/>
  <c r="M3503" i="5"/>
  <c r="M3500" i="5"/>
  <c r="M3499" i="5"/>
  <c r="M3498" i="5"/>
  <c r="M3497" i="5"/>
  <c r="M3495" i="5"/>
  <c r="M3493" i="5"/>
  <c r="M3491" i="5"/>
  <c r="M3490" i="5"/>
  <c r="M3489" i="5"/>
  <c r="M3488" i="5"/>
  <c r="M3487" i="5"/>
  <c r="M3485" i="5"/>
  <c r="M3483" i="5"/>
  <c r="M3482" i="5"/>
  <c r="M3479" i="5"/>
  <c r="M3477" i="5"/>
  <c r="M3475" i="5"/>
  <c r="M3473" i="5"/>
  <c r="M3471" i="5"/>
  <c r="M3470" i="5"/>
  <c r="M3467" i="5"/>
  <c r="M3463" i="5"/>
  <c r="M3461" i="5"/>
  <c r="M3459" i="5"/>
  <c r="M3458" i="5"/>
  <c r="M3457" i="5"/>
  <c r="M3455" i="5"/>
  <c r="M3453" i="5"/>
  <c r="M3451" i="5"/>
  <c r="M3450" i="5"/>
  <c r="M3447" i="5"/>
  <c r="M3445" i="5"/>
  <c r="M3443" i="5"/>
  <c r="M3441" i="5"/>
  <c r="M3439" i="5"/>
  <c r="M3435" i="5"/>
  <c r="M3434" i="5"/>
  <c r="M3433" i="5"/>
  <c r="M3431" i="5"/>
  <c r="M3429" i="5"/>
  <c r="M3427" i="5"/>
  <c r="M3426" i="5"/>
  <c r="M3425" i="5"/>
  <c r="M3423" i="5"/>
  <c r="M3421" i="5"/>
  <c r="M3419" i="5"/>
  <c r="M3418" i="5"/>
  <c r="M3415" i="5"/>
  <c r="M3413" i="5"/>
  <c r="M3411" i="5"/>
  <c r="M3409" i="5"/>
  <c r="M3407" i="5"/>
  <c r="M3406" i="5"/>
  <c r="M3403" i="5"/>
  <c r="M3400" i="5"/>
  <c r="M3397" i="5"/>
  <c r="M3395" i="5"/>
  <c r="M3394" i="5"/>
  <c r="M3393" i="5"/>
  <c r="M3391" i="5"/>
  <c r="M3389" i="5"/>
  <c r="M3387" i="5"/>
  <c r="M3383" i="5"/>
  <c r="M3381" i="5"/>
  <c r="M3379" i="5"/>
  <c r="M3378" i="5"/>
  <c r="M3377" i="5"/>
  <c r="M3375" i="5"/>
  <c r="M3374" i="5"/>
  <c r="M3372" i="5"/>
  <c r="M3371" i="5"/>
  <c r="M3369" i="5"/>
  <c r="M3367" i="5"/>
  <c r="M3366" i="5"/>
  <c r="M3365" i="5"/>
  <c r="M3363" i="5"/>
  <c r="M3361" i="5"/>
  <c r="M3359" i="5"/>
  <c r="M3357" i="5"/>
  <c r="M3356" i="5"/>
  <c r="M3355" i="5"/>
  <c r="M3354" i="5"/>
  <c r="M3351" i="5"/>
  <c r="M3349" i="5"/>
  <c r="M3347" i="5"/>
  <c r="M3345" i="5"/>
  <c r="M3343" i="5"/>
  <c r="M3342" i="5"/>
  <c r="M3340" i="5"/>
  <c r="M3339" i="5"/>
  <c r="M3335" i="5"/>
  <c r="M3334" i="5"/>
  <c r="M3333" i="5"/>
  <c r="M3331" i="5"/>
  <c r="M3330" i="5"/>
  <c r="M3329" i="5"/>
  <c r="M3327" i="5"/>
  <c r="M3325" i="5"/>
  <c r="M3324" i="5"/>
  <c r="M3323" i="5"/>
  <c r="M3322" i="5"/>
  <c r="M3319" i="5"/>
  <c r="M3317" i="5"/>
  <c r="M3315" i="5"/>
  <c r="M3313" i="5"/>
  <c r="M3311" i="5"/>
  <c r="M3307" i="5"/>
  <c r="M3306" i="5"/>
  <c r="M3305" i="5"/>
  <c r="M3303" i="5"/>
  <c r="M3302" i="5"/>
  <c r="M3301" i="5"/>
  <c r="M3299" i="5"/>
  <c r="M3298" i="5"/>
  <c r="M3297" i="5"/>
  <c r="M3295" i="5"/>
  <c r="M3293" i="5"/>
  <c r="M3292" i="5"/>
  <c r="M3291" i="5"/>
  <c r="M3287" i="5"/>
  <c r="M3285" i="5"/>
  <c r="M3283" i="5"/>
  <c r="M3282" i="5"/>
  <c r="M3281" i="5"/>
  <c r="M3279" i="5"/>
  <c r="M3278" i="5"/>
  <c r="M3275" i="5"/>
  <c r="M3271" i="5"/>
  <c r="M3269" i="5"/>
  <c r="M3267" i="5"/>
  <c r="M3266" i="5"/>
  <c r="M3265" i="5"/>
  <c r="M3263" i="5"/>
  <c r="M3261" i="5"/>
  <c r="M3259" i="5"/>
  <c r="M3255" i="5"/>
  <c r="M3253" i="5"/>
  <c r="M3251" i="5"/>
  <c r="M3250" i="5"/>
  <c r="M3249" i="5"/>
  <c r="M3246" i="5"/>
  <c r="M3243" i="5"/>
  <c r="M3242" i="5"/>
  <c r="M3239" i="5"/>
  <c r="M3237" i="5"/>
  <c r="M3235" i="5"/>
  <c r="M3234" i="5"/>
  <c r="M3233" i="5"/>
  <c r="M3231" i="5"/>
  <c r="M3229" i="5"/>
  <c r="M3227" i="5"/>
  <c r="M3226" i="5"/>
  <c r="M3223" i="5"/>
  <c r="M3221" i="5"/>
  <c r="M3219" i="5"/>
  <c r="M3218" i="5"/>
  <c r="M3217" i="5"/>
  <c r="M3215" i="5"/>
  <c r="M3214" i="5"/>
  <c r="M3211" i="5"/>
  <c r="M3207" i="5"/>
  <c r="M3205" i="5"/>
  <c r="M3203" i="5"/>
  <c r="M3202" i="5"/>
  <c r="M3201" i="5"/>
  <c r="M3200" i="5"/>
  <c r="M3199" i="5"/>
  <c r="M3197" i="5"/>
  <c r="M3195" i="5"/>
  <c r="M3191" i="5"/>
  <c r="M3189" i="5"/>
  <c r="M3188" i="5"/>
  <c r="M3187" i="5"/>
  <c r="M3185" i="5"/>
  <c r="M3183" i="5"/>
  <c r="M3182" i="5"/>
  <c r="M3179" i="5"/>
  <c r="M3177" i="5"/>
  <c r="M3176" i="5"/>
  <c r="M3175" i="5"/>
  <c r="M3174" i="5"/>
  <c r="M3171" i="5"/>
  <c r="M3170" i="5"/>
  <c r="M3169" i="5"/>
  <c r="M3167" i="5"/>
  <c r="M3165" i="5"/>
  <c r="M3164" i="5"/>
  <c r="M3163" i="5"/>
  <c r="M3162" i="5"/>
  <c r="M3159" i="5"/>
  <c r="M3157" i="5"/>
  <c r="M3155" i="5"/>
  <c r="M3153" i="5"/>
  <c r="M3151" i="5"/>
  <c r="M3150" i="5"/>
  <c r="M3147" i="5"/>
  <c r="M3143" i="5"/>
  <c r="M3142" i="5"/>
  <c r="M3141" i="5"/>
  <c r="M3139" i="5"/>
  <c r="M3138" i="5"/>
  <c r="M3137" i="5"/>
  <c r="M3135" i="5"/>
  <c r="M3133" i="5"/>
  <c r="M3131" i="5"/>
  <c r="M3130" i="5"/>
  <c r="M3127" i="5"/>
  <c r="M3125" i="5"/>
  <c r="M3123" i="5"/>
  <c r="M3121" i="5"/>
  <c r="M3119" i="5"/>
  <c r="M3115" i="5"/>
  <c r="M3114" i="5"/>
  <c r="M3113" i="5"/>
  <c r="M3111" i="5"/>
  <c r="M3109" i="5"/>
  <c r="M3107" i="5"/>
  <c r="M3106" i="5"/>
  <c r="M3105" i="5"/>
  <c r="M3103" i="5"/>
  <c r="M3101" i="5"/>
  <c r="M3099" i="5"/>
  <c r="M3098" i="5"/>
  <c r="M3095" i="5"/>
  <c r="M3093" i="5"/>
  <c r="M3091" i="5"/>
  <c r="M3089" i="5"/>
  <c r="M3087" i="5"/>
  <c r="M3086" i="5"/>
  <c r="M3083" i="5"/>
  <c r="M3080" i="5"/>
  <c r="M3079" i="5"/>
  <c r="M3077" i="5"/>
  <c r="M3075" i="5"/>
  <c r="M3074" i="5"/>
  <c r="M3073" i="5"/>
  <c r="M3071" i="5"/>
  <c r="M3069" i="5"/>
  <c r="M3067" i="5"/>
  <c r="M3066" i="5"/>
  <c r="M3063" i="5"/>
  <c r="M3061" i="5"/>
  <c r="M3059" i="5"/>
  <c r="M3057" i="5"/>
  <c r="M3055" i="5"/>
  <c r="M3054" i="5"/>
  <c r="M3052" i="5"/>
  <c r="M3051" i="5"/>
  <c r="M3050" i="5"/>
  <c r="M3047" i="5"/>
  <c r="M3045" i="5"/>
  <c r="M3043" i="5"/>
  <c r="M3042" i="5"/>
  <c r="M3041" i="5"/>
  <c r="M3039" i="5"/>
  <c r="M3037" i="5"/>
  <c r="M3035" i="5"/>
  <c r="M3034" i="5"/>
  <c r="M3031" i="5"/>
  <c r="M3029" i="5"/>
  <c r="M3028" i="5"/>
  <c r="M3027" i="5"/>
  <c r="M3025" i="5"/>
  <c r="M3023" i="5"/>
  <c r="M3022" i="5"/>
  <c r="M3018" i="5"/>
  <c r="M3015" i="5"/>
  <c r="M3013" i="5"/>
  <c r="M3011" i="5"/>
  <c r="M3009" i="5"/>
  <c r="M3007" i="5"/>
  <c r="M3005" i="5"/>
  <c r="M3003" i="5"/>
  <c r="M3002" i="5"/>
  <c r="M2999" i="5"/>
  <c r="M2997" i="5"/>
  <c r="M2995" i="5"/>
  <c r="M2994" i="5"/>
  <c r="M2993" i="5"/>
  <c r="M2991" i="5"/>
  <c r="M2987" i="5"/>
  <c r="M2985" i="5"/>
  <c r="M2983" i="5"/>
  <c r="M2981" i="5"/>
  <c r="M2979" i="5"/>
  <c r="M2978" i="5"/>
  <c r="M2977" i="5"/>
  <c r="M2976" i="5"/>
  <c r="M2975" i="5"/>
  <c r="M2973" i="5"/>
  <c r="M2971" i="5"/>
  <c r="M2970" i="5"/>
  <c r="M2967" i="5"/>
  <c r="M2965" i="5"/>
  <c r="M2963" i="5"/>
  <c r="M2961" i="5"/>
  <c r="M2959" i="5"/>
  <c r="M2958" i="5"/>
  <c r="M2956" i="5"/>
  <c r="M2955" i="5"/>
  <c r="M2951" i="5"/>
  <c r="M2950" i="5"/>
  <c r="M2949" i="5"/>
  <c r="M2947" i="5"/>
  <c r="L2945" i="5"/>
  <c r="N2945" i="5" s="1"/>
  <c r="M2943" i="5"/>
  <c r="M2941" i="5"/>
  <c r="M2939" i="5"/>
  <c r="M2938" i="5"/>
  <c r="M2935" i="5"/>
  <c r="M2933" i="5"/>
  <c r="M2931" i="5"/>
  <c r="M2930" i="5"/>
  <c r="M2929" i="5"/>
  <c r="M2927" i="5"/>
  <c r="M2926" i="5"/>
  <c r="M2924" i="5"/>
  <c r="M2923" i="5"/>
  <c r="M2921" i="5"/>
  <c r="M2920" i="5"/>
  <c r="M2919" i="5"/>
  <c r="M2918" i="5"/>
  <c r="M2917" i="5"/>
  <c r="M2915" i="5"/>
  <c r="M2913" i="5"/>
  <c r="M2911" i="5"/>
  <c r="M2909" i="5"/>
  <c r="M2907" i="5"/>
  <c r="M2906" i="5"/>
  <c r="M2903" i="5"/>
  <c r="M2901" i="5"/>
  <c r="M2899" i="5"/>
  <c r="M2898" i="5"/>
  <c r="M2897" i="5"/>
  <c r="M2895" i="5"/>
  <c r="M2892" i="5"/>
  <c r="M2891" i="5"/>
  <c r="M2890" i="5"/>
  <c r="M2887" i="5"/>
  <c r="M2886" i="5"/>
  <c r="M2885" i="5"/>
  <c r="M2883" i="5"/>
  <c r="M2881" i="5"/>
  <c r="M2879" i="5"/>
  <c r="M2877" i="5"/>
  <c r="M2875" i="5"/>
  <c r="M2874" i="5"/>
  <c r="M2871" i="5"/>
  <c r="M2869" i="5"/>
  <c r="M2867" i="5"/>
  <c r="M2866" i="5"/>
  <c r="M2865" i="5"/>
  <c r="M2863" i="5"/>
  <c r="M2860" i="5"/>
  <c r="M2859" i="5"/>
  <c r="M2858" i="5"/>
  <c r="M2857" i="5"/>
  <c r="M2856" i="5"/>
  <c r="M2855" i="5"/>
  <c r="M2854" i="5"/>
  <c r="M2853" i="5"/>
  <c r="M2851" i="5"/>
  <c r="M2849" i="5"/>
  <c r="M2847" i="5"/>
  <c r="M2845" i="5"/>
  <c r="M2844" i="5"/>
  <c r="M2843" i="5"/>
  <c r="M2839" i="5"/>
  <c r="M2837" i="5"/>
  <c r="M2835" i="5"/>
  <c r="M2834" i="5"/>
  <c r="M2833" i="5"/>
  <c r="M2831" i="5"/>
  <c r="M2827" i="5"/>
  <c r="M2826" i="5"/>
  <c r="M2823" i="5"/>
  <c r="M2822" i="5"/>
  <c r="M2821" i="5"/>
  <c r="M2819" i="5"/>
  <c r="M2818" i="5"/>
  <c r="M2817" i="5"/>
  <c r="M2816" i="5"/>
  <c r="M2815" i="5"/>
  <c r="M2813" i="5"/>
  <c r="M2811" i="5"/>
  <c r="M2810" i="5"/>
  <c r="M2807" i="5"/>
  <c r="M2805" i="5"/>
  <c r="M2803" i="5"/>
  <c r="M2802" i="5"/>
  <c r="M2801" i="5"/>
  <c r="M2799" i="5"/>
  <c r="M2798" i="5"/>
  <c r="M2795" i="5"/>
  <c r="M2793" i="5"/>
  <c r="M2792" i="5"/>
  <c r="M2791" i="5"/>
  <c r="M2789" i="5"/>
  <c r="L2788" i="5"/>
  <c r="N2788" i="5" s="1"/>
  <c r="M2787" i="5"/>
  <c r="M2786" i="5"/>
  <c r="M2785" i="5"/>
  <c r="M2783" i="5"/>
  <c r="M2781" i="5"/>
  <c r="M2780" i="5"/>
  <c r="M2779" i="5"/>
  <c r="M2775" i="5"/>
  <c r="M2773" i="5"/>
  <c r="M2772" i="5"/>
  <c r="M2771" i="5"/>
  <c r="M2770" i="5"/>
  <c r="M2769" i="5"/>
  <c r="M2767" i="5"/>
  <c r="M2766" i="5"/>
  <c r="M2763" i="5"/>
  <c r="M2762" i="5"/>
  <c r="M2760" i="5"/>
  <c r="M2759" i="5"/>
  <c r="M2757" i="5"/>
  <c r="M2755" i="5"/>
  <c r="M2753" i="5"/>
  <c r="M2751" i="5"/>
  <c r="M2749" i="5"/>
  <c r="M2748" i="5"/>
  <c r="M2747" i="5"/>
  <c r="M2746" i="5"/>
  <c r="M2743" i="5"/>
  <c r="M2741" i="5"/>
  <c r="M2740" i="5"/>
  <c r="M2739" i="5"/>
  <c r="M2738" i="5"/>
  <c r="M2737" i="5"/>
  <c r="M2735" i="5"/>
  <c r="M2731" i="5"/>
  <c r="M2730" i="5"/>
  <c r="M2729" i="5"/>
  <c r="M2727" i="5"/>
  <c r="M2725" i="5"/>
  <c r="M2723" i="5"/>
  <c r="M2722" i="5"/>
  <c r="M2721" i="5"/>
  <c r="M2720" i="5"/>
  <c r="M2719" i="5"/>
  <c r="M2717" i="5"/>
  <c r="M2715" i="5"/>
  <c r="M2711" i="5"/>
  <c r="M2709" i="5"/>
  <c r="M2707" i="5"/>
  <c r="M2705" i="5"/>
  <c r="M2703" i="5"/>
  <c r="M2702" i="5"/>
  <c r="M2699" i="5"/>
  <c r="M2698" i="5"/>
  <c r="M2696" i="5"/>
  <c r="M2695" i="5"/>
  <c r="M2693" i="5"/>
  <c r="M2691" i="5"/>
  <c r="M2690" i="5"/>
  <c r="M2689" i="5"/>
  <c r="M2688" i="5"/>
  <c r="M2687" i="5"/>
  <c r="M2685" i="5"/>
  <c r="M2683" i="5"/>
  <c r="M2682" i="5"/>
  <c r="M2679" i="5"/>
  <c r="M2677" i="5"/>
  <c r="M2675" i="5"/>
  <c r="M2673" i="5"/>
  <c r="M2671" i="5"/>
  <c r="M2670" i="5"/>
  <c r="M2667" i="5"/>
  <c r="M2665" i="5"/>
  <c r="M2664" i="5"/>
  <c r="M2663" i="5"/>
  <c r="M2661" i="5"/>
  <c r="L2660" i="5"/>
  <c r="N2660" i="5" s="1"/>
  <c r="M2659" i="5"/>
  <c r="M2658" i="5"/>
  <c r="M2657" i="5"/>
  <c r="M2656" i="5"/>
  <c r="M2655" i="5"/>
  <c r="M2653" i="5"/>
  <c r="M2652" i="5"/>
  <c r="M2651" i="5"/>
  <c r="M2650" i="5"/>
  <c r="M2647" i="5"/>
  <c r="M2645" i="5"/>
  <c r="M2644" i="5"/>
  <c r="M2643" i="5"/>
  <c r="M2641" i="5"/>
  <c r="M2639" i="5"/>
  <c r="M2638" i="5"/>
  <c r="M2635" i="5"/>
  <c r="M2634" i="5"/>
  <c r="M2632" i="5"/>
  <c r="M2631" i="5"/>
  <c r="M2630" i="5"/>
  <c r="M2629" i="5"/>
  <c r="M2627" i="5"/>
  <c r="M2625" i="5"/>
  <c r="M2624" i="5"/>
  <c r="M2623" i="5"/>
  <c r="M2621" i="5"/>
  <c r="M2620" i="5"/>
  <c r="M2619" i="5"/>
  <c r="M2615" i="5"/>
  <c r="M2613" i="5"/>
  <c r="M2612" i="5"/>
  <c r="M2611" i="5"/>
  <c r="M2610" i="5"/>
  <c r="M2609" i="5"/>
  <c r="M2607" i="5"/>
  <c r="M2606" i="5"/>
  <c r="M2603" i="5"/>
  <c r="M2601" i="5"/>
  <c r="M2599" i="5"/>
  <c r="M2598" i="5"/>
  <c r="M2597" i="5"/>
  <c r="M2595" i="5"/>
  <c r="M2594" i="5"/>
  <c r="M2593" i="5"/>
  <c r="M2592" i="5"/>
  <c r="M2591" i="5"/>
  <c r="M2589" i="5"/>
  <c r="M2588" i="5"/>
  <c r="M2587" i="5"/>
  <c r="M2583" i="5"/>
  <c r="M2581" i="5"/>
  <c r="M2579" i="5"/>
  <c r="M2578" i="5"/>
  <c r="M2577" i="5"/>
  <c r="M2575" i="5"/>
  <c r="M2571" i="5"/>
  <c r="M2570" i="5"/>
  <c r="M2567" i="5"/>
  <c r="M2565" i="5"/>
  <c r="M2563" i="5"/>
  <c r="M2562" i="5"/>
  <c r="M2561" i="5"/>
  <c r="M2560" i="5"/>
  <c r="M2559" i="5"/>
  <c r="M2557" i="5"/>
  <c r="M2556" i="5"/>
  <c r="M2555" i="5"/>
  <c r="M2554" i="5"/>
  <c r="M2551" i="5"/>
  <c r="M2549" i="5"/>
  <c r="M2547" i="5"/>
  <c r="M2545" i="5"/>
  <c r="M2543" i="5"/>
  <c r="M2539" i="5"/>
  <c r="M2538" i="5"/>
  <c r="M2537" i="5"/>
  <c r="M2536" i="5"/>
  <c r="M2535" i="5"/>
  <c r="M2533" i="5"/>
  <c r="L2532" i="5"/>
  <c r="N2532" i="5" s="1"/>
  <c r="M2531" i="5"/>
  <c r="M2530" i="5"/>
  <c r="M2529" i="5"/>
  <c r="M2527" i="5"/>
  <c r="M2525" i="5"/>
  <c r="M2524" i="5"/>
  <c r="M2523" i="5"/>
  <c r="M2522" i="5"/>
  <c r="M2519" i="5"/>
  <c r="M2517" i="5"/>
  <c r="M2516" i="5"/>
  <c r="M2515" i="5"/>
  <c r="M2513" i="5"/>
  <c r="M2511" i="5"/>
  <c r="M2507" i="5"/>
  <c r="M2506" i="5"/>
  <c r="M2504" i="5"/>
  <c r="M2503" i="5"/>
  <c r="M2502" i="5"/>
  <c r="M2501" i="5"/>
  <c r="M2499" i="5"/>
  <c r="M2498" i="5"/>
  <c r="M2497" i="5"/>
  <c r="M2495" i="5"/>
  <c r="M2493" i="5"/>
  <c r="M2492" i="5"/>
  <c r="M2491" i="5"/>
  <c r="M2487" i="5"/>
  <c r="M2486" i="5"/>
  <c r="M2485" i="5"/>
  <c r="M2483" i="5"/>
  <c r="M2482" i="5"/>
  <c r="M2481" i="5"/>
  <c r="M2479" i="5"/>
  <c r="M2476" i="5"/>
  <c r="M2475" i="5"/>
  <c r="M2473" i="5"/>
  <c r="M2472" i="5"/>
  <c r="M2471" i="5"/>
  <c r="M2470" i="5"/>
  <c r="M2469" i="5"/>
  <c r="M2467" i="5"/>
  <c r="M2466" i="5"/>
  <c r="M2465" i="5"/>
  <c r="M2463" i="5"/>
  <c r="M2462" i="5"/>
  <c r="M2461" i="5"/>
  <c r="M2459" i="5"/>
  <c r="M2457" i="5"/>
  <c r="M2455" i="5"/>
  <c r="M2454" i="5"/>
  <c r="M2453" i="5"/>
  <c r="M2451" i="5"/>
  <c r="M2449" i="5"/>
  <c r="L2448" i="5"/>
  <c r="N2448" i="5" s="1"/>
  <c r="M2447" i="5"/>
  <c r="M2446" i="5"/>
  <c r="M2444" i="5"/>
  <c r="M2443" i="5"/>
  <c r="M2440" i="5"/>
  <c r="M2439" i="5"/>
  <c r="M2438" i="5"/>
  <c r="M2437" i="5"/>
  <c r="M2435" i="5"/>
  <c r="M2434" i="5"/>
  <c r="M2433" i="5"/>
  <c r="M2431" i="5"/>
  <c r="M2430" i="5"/>
  <c r="M2429" i="5"/>
  <c r="M2428" i="5"/>
  <c r="M2427" i="5"/>
  <c r="M2423" i="5"/>
  <c r="M2421" i="5"/>
  <c r="M2419" i="5"/>
  <c r="M2418" i="5"/>
  <c r="M2417" i="5"/>
  <c r="M2415" i="5"/>
  <c r="M2414" i="5"/>
  <c r="M2412" i="5"/>
  <c r="M2411" i="5"/>
  <c r="M2409" i="5"/>
  <c r="M2408" i="5"/>
  <c r="M2407" i="5"/>
  <c r="M2406" i="5"/>
  <c r="M2405" i="5"/>
  <c r="M2403" i="5"/>
  <c r="M2402" i="5"/>
  <c r="M2401" i="5"/>
  <c r="M2400" i="5"/>
  <c r="M2399" i="5"/>
  <c r="M2398" i="5"/>
  <c r="M2397" i="5"/>
  <c r="M2395" i="5"/>
  <c r="M2393" i="5"/>
  <c r="M2391" i="5"/>
  <c r="M2389" i="5"/>
  <c r="M2388" i="5"/>
  <c r="M2387" i="5"/>
  <c r="M2386" i="5"/>
  <c r="M2385" i="5"/>
  <c r="L2384" i="5"/>
  <c r="N2384" i="5" s="1"/>
  <c r="M2383" i="5"/>
  <c r="M2382" i="5"/>
  <c r="M2380" i="5"/>
  <c r="M2379" i="5"/>
  <c r="M2376" i="5"/>
  <c r="M2375" i="5"/>
  <c r="M2374" i="5"/>
  <c r="M2373" i="5"/>
  <c r="M2371" i="5"/>
  <c r="M2370" i="5"/>
  <c r="M2369" i="5"/>
  <c r="M2367" i="5"/>
  <c r="M2364" i="5"/>
  <c r="M2363" i="5"/>
  <c r="M2362" i="5"/>
  <c r="M2359" i="5"/>
  <c r="M2358" i="5"/>
  <c r="M2357" i="5"/>
  <c r="M2356" i="5"/>
  <c r="M2355" i="5"/>
  <c r="M2354" i="5"/>
  <c r="M2353" i="5"/>
  <c r="M2351" i="5"/>
  <c r="M2349" i="5"/>
  <c r="M2347" i="5"/>
  <c r="M2346" i="5"/>
  <c r="M2343" i="5"/>
  <c r="M2341" i="5"/>
  <c r="M2339" i="5"/>
  <c r="M2338" i="5"/>
  <c r="M2337" i="5"/>
  <c r="M2336" i="5"/>
  <c r="M2335" i="5"/>
  <c r="M2331" i="5"/>
  <c r="M2330" i="5"/>
  <c r="M2329" i="5"/>
  <c r="M2327" i="5"/>
  <c r="M2326" i="5"/>
  <c r="M2325" i="5"/>
  <c r="M2324" i="5"/>
  <c r="M2323" i="5"/>
  <c r="M2322" i="5"/>
  <c r="M2321" i="5"/>
  <c r="M2319" i="5"/>
  <c r="M2315" i="5"/>
  <c r="M2314" i="5"/>
  <c r="M2311" i="5"/>
  <c r="M2309" i="5"/>
  <c r="M2307" i="5"/>
  <c r="M2306" i="5"/>
  <c r="M2305" i="5"/>
  <c r="M2303" i="5"/>
  <c r="M2301" i="5"/>
  <c r="M2300" i="5"/>
  <c r="M2299" i="5"/>
  <c r="M2298" i="5"/>
  <c r="M2295" i="5"/>
  <c r="M2294" i="5"/>
  <c r="M2293" i="5"/>
  <c r="M2291" i="5"/>
  <c r="M2289" i="5"/>
  <c r="M2287" i="5"/>
  <c r="M2286" i="5"/>
  <c r="M2285" i="5"/>
  <c r="M2284" i="5"/>
  <c r="M2283" i="5"/>
  <c r="M2280" i="5"/>
  <c r="M2279" i="5"/>
  <c r="M2278" i="5"/>
  <c r="M2277" i="5"/>
  <c r="M2275" i="5"/>
  <c r="M2273" i="5"/>
  <c r="M2271" i="5"/>
  <c r="M2270" i="5"/>
  <c r="M2267" i="5"/>
  <c r="M2266" i="5"/>
  <c r="M2265" i="5"/>
  <c r="M2263" i="5"/>
  <c r="M2261" i="5"/>
  <c r="M2259" i="5"/>
  <c r="M2258" i="5"/>
  <c r="M2257" i="5"/>
  <c r="M2255" i="5"/>
  <c r="M2252" i="5"/>
  <c r="M2251" i="5"/>
  <c r="M2248" i="5"/>
  <c r="M2247" i="5"/>
  <c r="M2246" i="5"/>
  <c r="M2245" i="5"/>
  <c r="M2243" i="5"/>
  <c r="M2242" i="5"/>
  <c r="M2241" i="5"/>
  <c r="M2239" i="5"/>
  <c r="M2238" i="5"/>
  <c r="M2237" i="5"/>
  <c r="M2236" i="5"/>
  <c r="M2235" i="5"/>
  <c r="M2231" i="5"/>
  <c r="M2230" i="5"/>
  <c r="M2229" i="5"/>
  <c r="M2227" i="5"/>
  <c r="M2225" i="5"/>
  <c r="M2223" i="5"/>
  <c r="M2222" i="5"/>
  <c r="M2220" i="5"/>
  <c r="M2219" i="5"/>
  <c r="M2217" i="5"/>
  <c r="M2216" i="5"/>
  <c r="M2215" i="5"/>
  <c r="M2214" i="5"/>
  <c r="M2213" i="5"/>
  <c r="M2211" i="5"/>
  <c r="M2210" i="5"/>
  <c r="M2209" i="5"/>
  <c r="M2207" i="5"/>
  <c r="M2206" i="5"/>
  <c r="M2205" i="5"/>
  <c r="M2203" i="5"/>
  <c r="M2201" i="5"/>
  <c r="M2199" i="5"/>
  <c r="M2198" i="5"/>
  <c r="M2197" i="5"/>
  <c r="M2195" i="5"/>
  <c r="M2193" i="5"/>
  <c r="L2192" i="5"/>
  <c r="N2192" i="5" s="1"/>
  <c r="M2191" i="5"/>
  <c r="M2190" i="5"/>
  <c r="M2188" i="5"/>
  <c r="M2187" i="5"/>
  <c r="M2185" i="5"/>
  <c r="M2183" i="5"/>
  <c r="M2182" i="5"/>
  <c r="M2181" i="5"/>
  <c r="M2179" i="5"/>
  <c r="M2178" i="5"/>
  <c r="M2177" i="5"/>
  <c r="M2176" i="5"/>
  <c r="M2175" i="5"/>
  <c r="M2173" i="5"/>
  <c r="M2172" i="5"/>
  <c r="M2171" i="5"/>
  <c r="M2170" i="5"/>
  <c r="M2169" i="5"/>
  <c r="M2167" i="5"/>
  <c r="M2166" i="5"/>
  <c r="M2165" i="5"/>
  <c r="M2164" i="5"/>
  <c r="M2163" i="5"/>
  <c r="M2161" i="5"/>
  <c r="M2159" i="5"/>
  <c r="M2155" i="5"/>
  <c r="M2154" i="5"/>
  <c r="M2153" i="5"/>
  <c r="M2151" i="5"/>
  <c r="M2149" i="5"/>
  <c r="M2147" i="5"/>
  <c r="M2146" i="5"/>
  <c r="M2145" i="5"/>
  <c r="M2144" i="5"/>
  <c r="M2143" i="5"/>
  <c r="M2142" i="5"/>
  <c r="M2141" i="5"/>
  <c r="M2140" i="5"/>
  <c r="M2139" i="5"/>
  <c r="M2137" i="5"/>
  <c r="M2135" i="5"/>
  <c r="M2133" i="5"/>
  <c r="M2131" i="5"/>
  <c r="M2130" i="5"/>
  <c r="M2129" i="5"/>
  <c r="L2128" i="5"/>
  <c r="N2128" i="5" s="1"/>
  <c r="M2127" i="5"/>
  <c r="M2126" i="5"/>
  <c r="M2124" i="5"/>
  <c r="M2123" i="5"/>
  <c r="M2122" i="5"/>
  <c r="M2119" i="5"/>
  <c r="M2118" i="5"/>
  <c r="M2117" i="5"/>
  <c r="M2115" i="5"/>
  <c r="M2114" i="5"/>
  <c r="M2113" i="5"/>
  <c r="M2112" i="5"/>
  <c r="M2111" i="5"/>
  <c r="M2109" i="5"/>
  <c r="M2108" i="5"/>
  <c r="M2107" i="5"/>
  <c r="M2105" i="5"/>
  <c r="M2103" i="5"/>
  <c r="M2102" i="5"/>
  <c r="M2101" i="5"/>
  <c r="M2100" i="5"/>
  <c r="M2099" i="5"/>
  <c r="M2097" i="5"/>
  <c r="M2095" i="5"/>
  <c r="M2094" i="5"/>
  <c r="M2091" i="5"/>
  <c r="M2090" i="5"/>
  <c r="M2089" i="5"/>
  <c r="M2087" i="5"/>
  <c r="M2086" i="5"/>
  <c r="M2085" i="5"/>
  <c r="M2083" i="5"/>
  <c r="M2081" i="5"/>
  <c r="M2080" i="5"/>
  <c r="M2079" i="5"/>
  <c r="M2077" i="5"/>
  <c r="M2076" i="5"/>
  <c r="M2075" i="5"/>
  <c r="M2074" i="5"/>
  <c r="M2073" i="5"/>
  <c r="M2071" i="5"/>
  <c r="M2070" i="5"/>
  <c r="M2069" i="5"/>
  <c r="M2067" i="5"/>
  <c r="M2065" i="5"/>
  <c r="M2063" i="5"/>
  <c r="M2062" i="5"/>
  <c r="M2060" i="5"/>
  <c r="M2059" i="5"/>
  <c r="M2058" i="5"/>
  <c r="M2057" i="5"/>
  <c r="M2056" i="5"/>
  <c r="M2055" i="5"/>
  <c r="M2053" i="5"/>
  <c r="M2051" i="5"/>
  <c r="M2049" i="5"/>
  <c r="M2048" i="5"/>
  <c r="M2047" i="5"/>
  <c r="M2046" i="5"/>
  <c r="M2045" i="5"/>
  <c r="M2044" i="5"/>
  <c r="M2043" i="5"/>
  <c r="M2042" i="5"/>
  <c r="M2039" i="5"/>
  <c r="M2038" i="5"/>
  <c r="M2037" i="5"/>
  <c r="M2036" i="5"/>
  <c r="M2035" i="5"/>
  <c r="M2034" i="5"/>
  <c r="M2033" i="5"/>
  <c r="M2031" i="5"/>
  <c r="M2027" i="5"/>
  <c r="M2026" i="5"/>
  <c r="M2025" i="5"/>
  <c r="M2023" i="5"/>
  <c r="M2022" i="5"/>
  <c r="M2021" i="5"/>
  <c r="M2019" i="5"/>
  <c r="M2018" i="5"/>
  <c r="M2017" i="5"/>
  <c r="M2016" i="5"/>
  <c r="M2015" i="5"/>
  <c r="M2013" i="5"/>
  <c r="M2012" i="5"/>
  <c r="M2011" i="5"/>
  <c r="M2010" i="5"/>
  <c r="M2009" i="5"/>
  <c r="M2007" i="5"/>
  <c r="M2006" i="5"/>
  <c r="M2005" i="5"/>
  <c r="M2004" i="5"/>
  <c r="M2003" i="5"/>
  <c r="M2002" i="5"/>
  <c r="M2001" i="5"/>
  <c r="M1999" i="5"/>
  <c r="M1996" i="5"/>
  <c r="M1995" i="5"/>
  <c r="M1994" i="5"/>
  <c r="M1993" i="5"/>
  <c r="M1992" i="5"/>
  <c r="M1991" i="5"/>
  <c r="M1989" i="5"/>
  <c r="M1987" i="5"/>
  <c r="M1986" i="5"/>
  <c r="M1985" i="5"/>
  <c r="M1984" i="5"/>
  <c r="M1983" i="5"/>
  <c r="M1982" i="5"/>
  <c r="M1981" i="5"/>
  <c r="M1980" i="5"/>
  <c r="M1979" i="5"/>
  <c r="M1978" i="5"/>
  <c r="M1975" i="5"/>
  <c r="M1974" i="5"/>
  <c r="M1973" i="5"/>
  <c r="M1972" i="5"/>
  <c r="M1969" i="5"/>
  <c r="M1968" i="5"/>
  <c r="M1966" i="5"/>
  <c r="M1957" i="5"/>
  <c r="L1956" i="5"/>
  <c r="N1956" i="5" s="1"/>
  <c r="M1953" i="5"/>
  <c r="M1950" i="5"/>
  <c r="M1948" i="5"/>
  <c r="M1942" i="5"/>
  <c r="M1941" i="5"/>
  <c r="M1940" i="5"/>
  <c r="M1937" i="5"/>
  <c r="M1934" i="5"/>
  <c r="M1933" i="5"/>
  <c r="M1932" i="5"/>
  <c r="M1926" i="5"/>
  <c r="M1925" i="5"/>
  <c r="M1922" i="5"/>
  <c r="M1921" i="5"/>
  <c r="M1920" i="5"/>
  <c r="M1918" i="5"/>
  <c r="M1913" i="5"/>
  <c r="M1909" i="5"/>
  <c r="M1905" i="5"/>
  <c r="M1901" i="5"/>
  <c r="M1900" i="5"/>
  <c r="M1897" i="5"/>
  <c r="M1894" i="5"/>
  <c r="M1893" i="5"/>
  <c r="M1892" i="5"/>
  <c r="M1890" i="5"/>
  <c r="M1889" i="5"/>
  <c r="M1885" i="5"/>
  <c r="M1877" i="5"/>
  <c r="M1873" i="5"/>
  <c r="L1872" i="5"/>
  <c r="N1872" i="5" s="1"/>
  <c r="M1870" i="5"/>
  <c r="M1861" i="5"/>
  <c r="M1858" i="5"/>
  <c r="M1857" i="5"/>
  <c r="M1856" i="5"/>
  <c r="M1854" i="5"/>
  <c r="M1853" i="5"/>
  <c r="M1852" i="5"/>
  <c r="M1850" i="5"/>
  <c r="M1848" i="5"/>
  <c r="M1846" i="5"/>
  <c r="M1845" i="5"/>
  <c r="M1844" i="5"/>
  <c r="M1841" i="5"/>
  <c r="M1838" i="5"/>
  <c r="M1836" i="5"/>
  <c r="M1833" i="5"/>
  <c r="M1832" i="5"/>
  <c r="M1830" i="5"/>
  <c r="M1829" i="5"/>
  <c r="L1828" i="5"/>
  <c r="N1828" i="5" s="1"/>
  <c r="M1825" i="5"/>
  <c r="M1814" i="5"/>
  <c r="M1810" i="5"/>
  <c r="M1809" i="5"/>
  <c r="M1806" i="5"/>
  <c r="M1805" i="5"/>
  <c r="M1804" i="5"/>
  <c r="M1798" i="5"/>
  <c r="M1797" i="5"/>
  <c r="M1796" i="5"/>
  <c r="M1793" i="5"/>
  <c r="M1792" i="5"/>
  <c r="M1790" i="5"/>
  <c r="M1788" i="5"/>
  <c r="M1786" i="5"/>
  <c r="M1785" i="5"/>
  <c r="M1782" i="5"/>
  <c r="M1781" i="5"/>
  <c r="M1780" i="5"/>
  <c r="M1777" i="5"/>
  <c r="M1776" i="5"/>
  <c r="M1774" i="5"/>
  <c r="M1772" i="5"/>
  <c r="M1765" i="5"/>
  <c r="M1750" i="5"/>
  <c r="M1749" i="5"/>
  <c r="M1748" i="5"/>
  <c r="M1746" i="5"/>
  <c r="M1745" i="5"/>
  <c r="M1744" i="5"/>
  <c r="M1741" i="5"/>
  <c r="M1738" i="5"/>
  <c r="M1733" i="5"/>
  <c r="M1732" i="5"/>
  <c r="M1729" i="5"/>
  <c r="M1728" i="5"/>
  <c r="M1726" i="5"/>
  <c r="M1725" i="5"/>
  <c r="M1724" i="5"/>
  <c r="M1722" i="5"/>
  <c r="M1721" i="5"/>
  <c r="M1720" i="5"/>
  <c r="M1717" i="5"/>
  <c r="M1702" i="5"/>
  <c r="M1701" i="5"/>
  <c r="M1697" i="5"/>
  <c r="M1696" i="5"/>
  <c r="M1694" i="5"/>
  <c r="M1693" i="5"/>
  <c r="M1690" i="5"/>
  <c r="M1689" i="5"/>
  <c r="M1688" i="5"/>
  <c r="M1686" i="5"/>
  <c r="M1685" i="5"/>
  <c r="M1684" i="5"/>
  <c r="M1682" i="5"/>
  <c r="M1681" i="5"/>
  <c r="M1680" i="5"/>
  <c r="M1678" i="5"/>
  <c r="M1677" i="5"/>
  <c r="M1674" i="5"/>
  <c r="M1672" i="5"/>
  <c r="M1670" i="5"/>
  <c r="M1669" i="5"/>
  <c r="M1644" i="5"/>
  <c r="M1642" i="5"/>
  <c r="M1641" i="5"/>
  <c r="M1637" i="5"/>
  <c r="M1636" i="5"/>
  <c r="M1633" i="5"/>
  <c r="M1630" i="5"/>
  <c r="M1629" i="5"/>
  <c r="M1628" i="5"/>
  <c r="M1626" i="5"/>
  <c r="M1625" i="5"/>
  <c r="M1624" i="5"/>
  <c r="M1621" i="5"/>
  <c r="M1620" i="5"/>
  <c r="M1601" i="5"/>
  <c r="M1599" i="5"/>
  <c r="M1597" i="5"/>
  <c r="M1595" i="5"/>
  <c r="M1594" i="5"/>
  <c r="M1593" i="5"/>
  <c r="M1591" i="5"/>
  <c r="M1590" i="5"/>
  <c r="M1589" i="5"/>
  <c r="M1587" i="5"/>
  <c r="M1585" i="5"/>
  <c r="M1583" i="5"/>
  <c r="M1581" i="5"/>
  <c r="M1579" i="5"/>
  <c r="M1577" i="5"/>
  <c r="M1576" i="5"/>
  <c r="M1575" i="5"/>
  <c r="M1574" i="5"/>
  <c r="M1573" i="5"/>
  <c r="M1571" i="5"/>
  <c r="M1569" i="5"/>
  <c r="M1567" i="5"/>
  <c r="M1536" i="5"/>
  <c r="M1534" i="5"/>
  <c r="M1532" i="5"/>
  <c r="M1530" i="5"/>
  <c r="M1525" i="5"/>
  <c r="M1521" i="5"/>
  <c r="M1517" i="5"/>
  <c r="M1514" i="5"/>
  <c r="M1510" i="5"/>
  <c r="M1509" i="5"/>
  <c r="M1493" i="5"/>
  <c r="M1490" i="5"/>
  <c r="M1489" i="5"/>
  <c r="M1486" i="5"/>
  <c r="M1485" i="5"/>
  <c r="M1482" i="5"/>
  <c r="M1480" i="5"/>
  <c r="M1478" i="5"/>
  <c r="M1477" i="5"/>
  <c r="M1474" i="5"/>
  <c r="M1473" i="5"/>
  <c r="M1467" i="5"/>
  <c r="M1449" i="5"/>
  <c r="M1448" i="5"/>
  <c r="M1446" i="5"/>
  <c r="M1445" i="5"/>
  <c r="M1444" i="5"/>
  <c r="M1442" i="5"/>
  <c r="M1441" i="5"/>
  <c r="M1440" i="5"/>
  <c r="M1437" i="5"/>
  <c r="M1434" i="5"/>
  <c r="M1433" i="5"/>
  <c r="M1432" i="5"/>
  <c r="M1430" i="5"/>
  <c r="M1429" i="5"/>
  <c r="M1426" i="5"/>
  <c r="M1425" i="5"/>
  <c r="M1424" i="5"/>
  <c r="M1421" i="5"/>
  <c r="M1400" i="5"/>
  <c r="M1398" i="5"/>
  <c r="M1397" i="5"/>
  <c r="M1393" i="5"/>
  <c r="M1390" i="5"/>
  <c r="M1388" i="5"/>
  <c r="M1386" i="5"/>
  <c r="M1385" i="5"/>
  <c r="M1384" i="5"/>
  <c r="M1382" i="5"/>
  <c r="M1381" i="5"/>
  <c r="M1377" i="5"/>
  <c r="M1376" i="5"/>
  <c r="M1374" i="5"/>
  <c r="M1369" i="5"/>
  <c r="M1368" i="5"/>
  <c r="M1338" i="5"/>
  <c r="M1337" i="5"/>
  <c r="M1325" i="5"/>
  <c r="M1321" i="5"/>
  <c r="M1289" i="5"/>
  <c r="M1285" i="5"/>
  <c r="M1281" i="5"/>
  <c r="M1273" i="5"/>
  <c r="M1234" i="5"/>
  <c r="M1233" i="5"/>
  <c r="M1229" i="5"/>
  <c r="M1225" i="5"/>
  <c r="M1221" i="5"/>
  <c r="M1217" i="5"/>
  <c r="M1210" i="5"/>
  <c r="M1205" i="5"/>
  <c r="M1185" i="5"/>
  <c r="M1177" i="5"/>
  <c r="M1161" i="5"/>
  <c r="M1129" i="5"/>
  <c r="M1125" i="5"/>
  <c r="M1121" i="5"/>
  <c r="M1117" i="5"/>
  <c r="M1109" i="5"/>
  <c r="M1105" i="5"/>
  <c r="M1101" i="5"/>
  <c r="M1097" i="5"/>
  <c r="M1081" i="5"/>
  <c r="M1077" i="5"/>
  <c r="M1073" i="5"/>
  <c r="M1065" i="5"/>
  <c r="M1061" i="5"/>
  <c r="M1057" i="5"/>
  <c r="M1033" i="5"/>
  <c r="M1025" i="5"/>
  <c r="M1017" i="5"/>
  <c r="M1013" i="5"/>
  <c r="M1005" i="5"/>
  <c r="M985" i="5"/>
  <c r="M973" i="5"/>
  <c r="M961" i="5"/>
  <c r="M929" i="5"/>
  <c r="M909" i="5"/>
  <c r="M905" i="5"/>
  <c r="M765" i="5"/>
  <c r="M597" i="5"/>
  <c r="M481" i="5"/>
  <c r="M409" i="5"/>
  <c r="M321" i="5"/>
  <c r="L6118" i="5"/>
  <c r="N6118" i="5" s="1"/>
  <c r="L6098" i="5"/>
  <c r="N6098" i="5" s="1"/>
  <c r="L5995" i="5"/>
  <c r="N5995" i="5" s="1"/>
  <c r="L5994" i="5"/>
  <c r="N5994" i="5" s="1"/>
  <c r="L5826" i="5"/>
  <c r="N5826" i="5" s="1"/>
  <c r="L5594" i="5"/>
  <c r="N5594" i="5" s="1"/>
  <c r="L4840" i="5"/>
  <c r="N4840" i="5" s="1"/>
  <c r="L981" i="5"/>
  <c r="N981" i="5" s="1"/>
  <c r="M139" i="5"/>
  <c r="L5196" i="5" l="1"/>
  <c r="N5196" i="5" s="1"/>
  <c r="L5842" i="5"/>
  <c r="N5842" i="5" s="1"/>
  <c r="L3722" i="5"/>
  <c r="N3722" i="5" s="1"/>
  <c r="L5442" i="5"/>
  <c r="N5442" i="5" s="1"/>
  <c r="L5990" i="5"/>
  <c r="N5990" i="5" s="1"/>
  <c r="L6038" i="5"/>
  <c r="N6038" i="5" s="1"/>
  <c r="L5306" i="5"/>
  <c r="N5306" i="5" s="1"/>
  <c r="L6026" i="5"/>
  <c r="N6026" i="5" s="1"/>
  <c r="L6182" i="5"/>
  <c r="N6182" i="5" s="1"/>
  <c r="L6123" i="5"/>
  <c r="N6123" i="5" s="1"/>
  <c r="L5647" i="5"/>
  <c r="N5647" i="5" s="1"/>
  <c r="L6059" i="5"/>
  <c r="N6059" i="5" s="1"/>
  <c r="L6159" i="5"/>
  <c r="N6159" i="5" s="1"/>
  <c r="L5730" i="5"/>
  <c r="N5730" i="5" s="1"/>
  <c r="L5910" i="5"/>
  <c r="N5910" i="5" s="1"/>
  <c r="L5538" i="5"/>
  <c r="N5538" i="5" s="1"/>
  <c r="L5750" i="5"/>
  <c r="N5750" i="5" s="1"/>
  <c r="L5962" i="5"/>
  <c r="N5962" i="5" s="1"/>
  <c r="L6018" i="5"/>
  <c r="N6018" i="5" s="1"/>
  <c r="L6074" i="5"/>
  <c r="N6074" i="5" s="1"/>
  <c r="L6134" i="5"/>
  <c r="N6134" i="5" s="1"/>
  <c r="L3106" i="5"/>
  <c r="N3106" i="5" s="1"/>
  <c r="L5498" i="5"/>
  <c r="N5498" i="5" s="1"/>
  <c r="L6186" i="5"/>
  <c r="N6186" i="5" s="1"/>
  <c r="L1174" i="5"/>
  <c r="N1174" i="5" s="1"/>
  <c r="L3170" i="5"/>
  <c r="N3170" i="5" s="1"/>
  <c r="L3850" i="5"/>
  <c r="N3850" i="5" s="1"/>
  <c r="L5334" i="5"/>
  <c r="N5334" i="5" s="1"/>
  <c r="L3378" i="5"/>
  <c r="N3378" i="5" s="1"/>
  <c r="L2810" i="5"/>
  <c r="N2810" i="5" s="1"/>
  <c r="L4174" i="5"/>
  <c r="N4174" i="5" s="1"/>
  <c r="L5210" i="5"/>
  <c r="N5210" i="5" s="1"/>
  <c r="L5370" i="5"/>
  <c r="N5370" i="5" s="1"/>
  <c r="L269" i="5"/>
  <c r="N269" i="5" s="1"/>
  <c r="L2886" i="5"/>
  <c r="N2886" i="5" s="1"/>
  <c r="L3470" i="5"/>
  <c r="N3470" i="5" s="1"/>
  <c r="L4346" i="5"/>
  <c r="N4346" i="5" s="1"/>
  <c r="L5302" i="5"/>
  <c r="N5302" i="5" s="1"/>
  <c r="L5426" i="5"/>
  <c r="N5426" i="5" s="1"/>
  <c r="L3226" i="5"/>
  <c r="N3226" i="5" s="1"/>
  <c r="L3982" i="5"/>
  <c r="N3982" i="5" s="1"/>
  <c r="L5314" i="5"/>
  <c r="N5314" i="5" s="1"/>
  <c r="L5450" i="5"/>
  <c r="N5450" i="5" s="1"/>
  <c r="L2154" i="5"/>
  <c r="N2154" i="5" s="1"/>
  <c r="L2950" i="5"/>
  <c r="N2950" i="5" s="1"/>
  <c r="L3546" i="5"/>
  <c r="N3546" i="5" s="1"/>
  <c r="L4458" i="5"/>
  <c r="N4458" i="5" s="1"/>
  <c r="L5278" i="5"/>
  <c r="N5278" i="5" s="1"/>
  <c r="L5382" i="5"/>
  <c r="N5382" i="5" s="1"/>
  <c r="L2690" i="5"/>
  <c r="N2690" i="5" s="1"/>
  <c r="L3018" i="5"/>
  <c r="N3018" i="5" s="1"/>
  <c r="L3282" i="5"/>
  <c r="N3282" i="5" s="1"/>
  <c r="L3602" i="5"/>
  <c r="N3602" i="5" s="1"/>
  <c r="L4066" i="5"/>
  <c r="N4066" i="5" s="1"/>
  <c r="L5294" i="5"/>
  <c r="N5294" i="5" s="1"/>
  <c r="L5318" i="5"/>
  <c r="N5318" i="5" s="1"/>
  <c r="L5418" i="5"/>
  <c r="N5418" i="5" s="1"/>
  <c r="L5462" i="5"/>
  <c r="N5462" i="5" s="1"/>
  <c r="L5626" i="5"/>
  <c r="N5626" i="5" s="1"/>
  <c r="L5766" i="5"/>
  <c r="N5766" i="5" s="1"/>
  <c r="L5512" i="5"/>
  <c r="N5512" i="5" s="1"/>
  <c r="L2370" i="5"/>
  <c r="N2370" i="5" s="1"/>
  <c r="L2898" i="5"/>
  <c r="N2898" i="5" s="1"/>
  <c r="L3114" i="5"/>
  <c r="N3114" i="5" s="1"/>
  <c r="L3406" i="5"/>
  <c r="N3406" i="5" s="1"/>
  <c r="L3766" i="5"/>
  <c r="N3766" i="5" s="1"/>
  <c r="L1006" i="5"/>
  <c r="N1006" i="5" s="1"/>
  <c r="L1978" i="5"/>
  <c r="N1978" i="5" s="1"/>
  <c r="L2650" i="5"/>
  <c r="N2650" i="5" s="1"/>
  <c r="L2798" i="5"/>
  <c r="N2798" i="5" s="1"/>
  <c r="L2866" i="5"/>
  <c r="N2866" i="5" s="1"/>
  <c r="L2938" i="5"/>
  <c r="N2938" i="5" s="1"/>
  <c r="L3002" i="5"/>
  <c r="N3002" i="5" s="1"/>
  <c r="L3074" i="5"/>
  <c r="N3074" i="5" s="1"/>
  <c r="L3150" i="5"/>
  <c r="N3150" i="5" s="1"/>
  <c r="L3218" i="5"/>
  <c r="N3218" i="5" s="1"/>
  <c r="L3278" i="5"/>
  <c r="N3278" i="5" s="1"/>
  <c r="L3342" i="5"/>
  <c r="N3342" i="5" s="1"/>
  <c r="L3450" i="5"/>
  <c r="N3450" i="5" s="1"/>
  <c r="L3534" i="5"/>
  <c r="N3534" i="5" s="1"/>
  <c r="L3586" i="5"/>
  <c r="N3586" i="5" s="1"/>
  <c r="L3682" i="5"/>
  <c r="N3682" i="5" s="1"/>
  <c r="L3830" i="5"/>
  <c r="N3830" i="5" s="1"/>
  <c r="L3930" i="5"/>
  <c r="N3930" i="5" s="1"/>
  <c r="L4046" i="5"/>
  <c r="N4046" i="5" s="1"/>
  <c r="L4150" i="5"/>
  <c r="N4150" i="5" s="1"/>
  <c r="L4258" i="5"/>
  <c r="N4258" i="5" s="1"/>
  <c r="L4398" i="5"/>
  <c r="N4398" i="5" s="1"/>
  <c r="L1310" i="5"/>
  <c r="N1310" i="5" s="1"/>
  <c r="L2822" i="5"/>
  <c r="N2822" i="5" s="1"/>
  <c r="L3034" i="5"/>
  <c r="N3034" i="5" s="1"/>
  <c r="L3242" i="5"/>
  <c r="N3242" i="5" s="1"/>
  <c r="L3558" i="5"/>
  <c r="N3558" i="5" s="1"/>
  <c r="L3882" i="5"/>
  <c r="N3882" i="5" s="1"/>
  <c r="L4078" i="5"/>
  <c r="N4078" i="5" s="1"/>
  <c r="L4354" i="5"/>
  <c r="N4354" i="5" s="1"/>
  <c r="L535" i="5"/>
  <c r="N535" i="5" s="1"/>
  <c r="L2762" i="5"/>
  <c r="N2762" i="5" s="1"/>
  <c r="L2978" i="5"/>
  <c r="N2978" i="5" s="1"/>
  <c r="L3174" i="5"/>
  <c r="N3174" i="5" s="1"/>
  <c r="L3322" i="5"/>
  <c r="N3322" i="5" s="1"/>
  <c r="L3490" i="5"/>
  <c r="N3490" i="5" s="1"/>
  <c r="L3618" i="5"/>
  <c r="N3618" i="5" s="1"/>
  <c r="L4014" i="5"/>
  <c r="N4014" i="5" s="1"/>
  <c r="L4194" i="5"/>
  <c r="N4194" i="5" s="1"/>
  <c r="L1620" i="5"/>
  <c r="N1620" i="5" s="1"/>
  <c r="L2538" i="5"/>
  <c r="N2538" i="5" s="1"/>
  <c r="L2770" i="5"/>
  <c r="N2770" i="5" s="1"/>
  <c r="L2826" i="5"/>
  <c r="N2826" i="5" s="1"/>
  <c r="L2926" i="5"/>
  <c r="N2926" i="5" s="1"/>
  <c r="L2994" i="5"/>
  <c r="N2994" i="5" s="1"/>
  <c r="L3054" i="5"/>
  <c r="N3054" i="5" s="1"/>
  <c r="L3130" i="5"/>
  <c r="N3130" i="5" s="1"/>
  <c r="L3202" i="5"/>
  <c r="N3202" i="5" s="1"/>
  <c r="L3266" i="5"/>
  <c r="N3266" i="5" s="1"/>
  <c r="L3330" i="5"/>
  <c r="N3330" i="5" s="1"/>
  <c r="L3426" i="5"/>
  <c r="N3426" i="5" s="1"/>
  <c r="L3530" i="5"/>
  <c r="N3530" i="5" s="1"/>
  <c r="L3570" i="5"/>
  <c r="N3570" i="5" s="1"/>
  <c r="L3630" i="5"/>
  <c r="N3630" i="5" s="1"/>
  <c r="L3822" i="5"/>
  <c r="N3822" i="5" s="1"/>
  <c r="L3898" i="5"/>
  <c r="N3898" i="5" s="1"/>
  <c r="L4022" i="5"/>
  <c r="N4022" i="5" s="1"/>
  <c r="L4122" i="5"/>
  <c r="N4122" i="5" s="1"/>
  <c r="L4246" i="5"/>
  <c r="N4246" i="5" s="1"/>
  <c r="L4386" i="5"/>
  <c r="N4386" i="5" s="1"/>
  <c r="L2010" i="5"/>
  <c r="N2010" i="5" s="1"/>
  <c r="L2414" i="5"/>
  <c r="N2414" i="5" s="1"/>
  <c r="L1474" i="5"/>
  <c r="N1474" i="5" s="1"/>
  <c r="L1846" i="5"/>
  <c r="N1846" i="5" s="1"/>
  <c r="L2102" i="5"/>
  <c r="N2102" i="5" s="1"/>
  <c r="L2322" i="5"/>
  <c r="N2322" i="5" s="1"/>
  <c r="L2530" i="5"/>
  <c r="N2530" i="5" s="1"/>
  <c r="L2638" i="5"/>
  <c r="N2638" i="5" s="1"/>
  <c r="L1690" i="5"/>
  <c r="N1690" i="5" s="1"/>
  <c r="L1205" i="5"/>
  <c r="N1205" i="5" s="1"/>
  <c r="L2214" i="5"/>
  <c r="N2214" i="5" s="1"/>
  <c r="L2594" i="5"/>
  <c r="N2594" i="5" s="1"/>
  <c r="L1782" i="5"/>
  <c r="N1782" i="5" s="1"/>
  <c r="L2046" i="5"/>
  <c r="N2046" i="5" s="1"/>
  <c r="L2266" i="5"/>
  <c r="N2266" i="5" s="1"/>
  <c r="L2466" i="5"/>
  <c r="N2466" i="5" s="1"/>
  <c r="L2598" i="5"/>
  <c r="N2598" i="5" s="1"/>
  <c r="L2746" i="5"/>
  <c r="N2746" i="5" s="1"/>
  <c r="L2802" i="5"/>
  <c r="N2802" i="5" s="1"/>
  <c r="L2854" i="5"/>
  <c r="N2854" i="5" s="1"/>
  <c r="L3052" i="5"/>
  <c r="N3052" i="5" s="1"/>
  <c r="L1102" i="5"/>
  <c r="N1102" i="5" s="1"/>
  <c r="L3188" i="5"/>
  <c r="N3188" i="5" s="1"/>
  <c r="L3752" i="5"/>
  <c r="N3752" i="5" s="1"/>
  <c r="L1810" i="5"/>
  <c r="N1810" i="5" s="1"/>
  <c r="L1670" i="5"/>
  <c r="N1670" i="5" s="1"/>
  <c r="L1400" i="5"/>
  <c r="N1400" i="5" s="1"/>
  <c r="L1581" i="5"/>
  <c r="N1581" i="5" s="1"/>
  <c r="L1772" i="5"/>
  <c r="N1772" i="5" s="1"/>
  <c r="L1942" i="5"/>
  <c r="N1942" i="5" s="1"/>
  <c r="L2002" i="5"/>
  <c r="N2002" i="5" s="1"/>
  <c r="L2042" i="5"/>
  <c r="N2042" i="5" s="1"/>
  <c r="L2086" i="5"/>
  <c r="N2086" i="5" s="1"/>
  <c r="L2142" i="5"/>
  <c r="N2142" i="5" s="1"/>
  <c r="L2206" i="5"/>
  <c r="N2206" i="5" s="1"/>
  <c r="L2258" i="5"/>
  <c r="N2258" i="5" s="1"/>
  <c r="L2306" i="5"/>
  <c r="N2306" i="5" s="1"/>
  <c r="L2354" i="5"/>
  <c r="N2354" i="5" s="1"/>
  <c r="L2406" i="5"/>
  <c r="N2406" i="5" s="1"/>
  <c r="L2454" i="5"/>
  <c r="N2454" i="5" s="1"/>
  <c r="L2502" i="5"/>
  <c r="N2502" i="5" s="1"/>
  <c r="L2570" i="5"/>
  <c r="N2570" i="5" s="1"/>
  <c r="L1017" i="5"/>
  <c r="N1017" i="5" s="1"/>
  <c r="L1485" i="5"/>
  <c r="N1485" i="5" s="1"/>
  <c r="L1722" i="5"/>
  <c r="N1722" i="5" s="1"/>
  <c r="L1852" i="5"/>
  <c r="N1852" i="5" s="1"/>
  <c r="L1982" i="5"/>
  <c r="N1982" i="5" s="1"/>
  <c r="L2062" i="5"/>
  <c r="N2062" i="5" s="1"/>
  <c r="L2178" i="5"/>
  <c r="N2178" i="5" s="1"/>
  <c r="L2270" i="5"/>
  <c r="N2270" i="5" s="1"/>
  <c r="L2430" i="5"/>
  <c r="N2430" i="5" s="1"/>
  <c r="L1625" i="5"/>
  <c r="N1625" i="5" s="1"/>
  <c r="L1798" i="5"/>
  <c r="N1798" i="5" s="1"/>
  <c r="L2018" i="5"/>
  <c r="N2018" i="5" s="1"/>
  <c r="L2118" i="5"/>
  <c r="N2118" i="5" s="1"/>
  <c r="L2230" i="5"/>
  <c r="N2230" i="5" s="1"/>
  <c r="L2330" i="5"/>
  <c r="N2330" i="5" s="1"/>
  <c r="L2382" i="5"/>
  <c r="N2382" i="5" s="1"/>
  <c r="L2486" i="5"/>
  <c r="N2486" i="5" s="1"/>
  <c r="L1374" i="5"/>
  <c r="N1374" i="5" s="1"/>
  <c r="L1536" i="5"/>
  <c r="N1536" i="5" s="1"/>
  <c r="L1630" i="5"/>
  <c r="N1630" i="5" s="1"/>
  <c r="L1738" i="5"/>
  <c r="N1738" i="5" s="1"/>
  <c r="L1804" i="5"/>
  <c r="N1804" i="5" s="1"/>
  <c r="L1932" i="5"/>
  <c r="N1932" i="5" s="1"/>
  <c r="L1986" i="5"/>
  <c r="N1986" i="5" s="1"/>
  <c r="L2034" i="5"/>
  <c r="N2034" i="5" s="1"/>
  <c r="L2070" i="5"/>
  <c r="N2070" i="5" s="1"/>
  <c r="L2122" i="5"/>
  <c r="N2122" i="5" s="1"/>
  <c r="L2190" i="5"/>
  <c r="N2190" i="5" s="1"/>
  <c r="L2238" i="5"/>
  <c r="N2238" i="5" s="1"/>
  <c r="L2294" i="5"/>
  <c r="N2294" i="5" s="1"/>
  <c r="L2346" i="5"/>
  <c r="N2346" i="5" s="1"/>
  <c r="L2386" i="5"/>
  <c r="N2386" i="5" s="1"/>
  <c r="L2446" i="5"/>
  <c r="N2446" i="5" s="1"/>
  <c r="L2498" i="5"/>
  <c r="N2498" i="5" s="1"/>
  <c r="L2554" i="5"/>
  <c r="N2554" i="5" s="1"/>
  <c r="L2630" i="5"/>
  <c r="N2630" i="5" s="1"/>
  <c r="L2702" i="5"/>
  <c r="N2702" i="5" s="1"/>
  <c r="L1449" i="5"/>
  <c r="N1449" i="5" s="1"/>
  <c r="L1574" i="5"/>
  <c r="N1574" i="5" s="1"/>
  <c r="L1853" i="5"/>
  <c r="N1853" i="5" s="1"/>
  <c r="L1933" i="5"/>
  <c r="N1933" i="5" s="1"/>
  <c r="L1376" i="5"/>
  <c r="N1376" i="5" s="1"/>
  <c r="L1437" i="5"/>
  <c r="N1437" i="5" s="1"/>
  <c r="L1486" i="5"/>
  <c r="N1486" i="5" s="1"/>
  <c r="L1230" i="5"/>
  <c r="N1230" i="5" s="1"/>
  <c r="L1448" i="5"/>
  <c r="N1448" i="5" s="1"/>
  <c r="L1005" i="5"/>
  <c r="N1005" i="5" s="1"/>
  <c r="L1121" i="5"/>
  <c r="N1121" i="5" s="1"/>
  <c r="L1286" i="5"/>
  <c r="N1286" i="5" s="1"/>
  <c r="L1386" i="5"/>
  <c r="N1386" i="5" s="1"/>
  <c r="L1490" i="5"/>
  <c r="N1490" i="5" s="1"/>
  <c r="L717" i="5"/>
  <c r="N717" i="5" s="1"/>
  <c r="M1265" i="5"/>
  <c r="L1265" i="5"/>
  <c r="N1265" i="5" s="1"/>
  <c r="L363" i="5"/>
  <c r="N363" i="5" s="1"/>
  <c r="L921" i="5"/>
  <c r="N921" i="5" s="1"/>
  <c r="L1166" i="5"/>
  <c r="N1166" i="5" s="1"/>
  <c r="L2976" i="5"/>
  <c r="N2976" i="5" s="1"/>
  <c r="L3200" i="5"/>
  <c r="N3200" i="5" s="1"/>
  <c r="L3400" i="5"/>
  <c r="N3400" i="5" s="1"/>
  <c r="L3764" i="5"/>
  <c r="N3764" i="5" s="1"/>
  <c r="L5401" i="5"/>
  <c r="N5401" i="5" s="1"/>
  <c r="M385" i="5"/>
  <c r="L385" i="5"/>
  <c r="N385" i="5" s="1"/>
  <c r="M773" i="5"/>
  <c r="L773" i="5"/>
  <c r="N773" i="5" s="1"/>
  <c r="M1326" i="5"/>
  <c r="L1326" i="5"/>
  <c r="N1326" i="5" s="1"/>
  <c r="M1394" i="5"/>
  <c r="L1394" i="5"/>
  <c r="N1394" i="5" s="1"/>
  <c r="M1438" i="5"/>
  <c r="L1438" i="5"/>
  <c r="N1438" i="5" s="1"/>
  <c r="L445" i="5"/>
  <c r="N445" i="5" s="1"/>
  <c r="L1029" i="5"/>
  <c r="N1029" i="5" s="1"/>
  <c r="L3488" i="5"/>
  <c r="N3488" i="5" s="1"/>
  <c r="L3704" i="5"/>
  <c r="N3704" i="5" s="1"/>
  <c r="L4672" i="5"/>
  <c r="N4672" i="5" s="1"/>
  <c r="L5264" i="5"/>
  <c r="N5264" i="5" s="1"/>
  <c r="L5360" i="5"/>
  <c r="N5360" i="5" s="1"/>
  <c r="M1169" i="5"/>
  <c r="L1169" i="5"/>
  <c r="N1169" i="5" s="1"/>
  <c r="M1736" i="5"/>
  <c r="L1736" i="5"/>
  <c r="N1736" i="5" s="1"/>
  <c r="M2156" i="5"/>
  <c r="L2156" i="5"/>
  <c r="N2156" i="5" s="1"/>
  <c r="M2728" i="5"/>
  <c r="L2728" i="5"/>
  <c r="N2728" i="5" s="1"/>
  <c r="M2996" i="5"/>
  <c r="L2996" i="5"/>
  <c r="N2996" i="5" s="1"/>
  <c r="M3212" i="5"/>
  <c r="L3212" i="5"/>
  <c r="N3212" i="5" s="1"/>
  <c r="M3452" i="5"/>
  <c r="L3452" i="5"/>
  <c r="N3452" i="5" s="1"/>
  <c r="M3464" i="5"/>
  <c r="L3464" i="5"/>
  <c r="N3464" i="5" s="1"/>
  <c r="M4024" i="5"/>
  <c r="L4024" i="5"/>
  <c r="N4024" i="5" s="1"/>
  <c r="M4360" i="5"/>
  <c r="L4360" i="5"/>
  <c r="N4360" i="5" s="1"/>
  <c r="M4584" i="5"/>
  <c r="L4584" i="5"/>
  <c r="N4584" i="5" s="1"/>
  <c r="M4956" i="5"/>
  <c r="L4956" i="5"/>
  <c r="N4956" i="5" s="1"/>
  <c r="M5096" i="5"/>
  <c r="L5096" i="5"/>
  <c r="N5096" i="5" s="1"/>
  <c r="M5220" i="5"/>
  <c r="L5220" i="5"/>
  <c r="N5220" i="5" s="1"/>
  <c r="M5284" i="5"/>
  <c r="L5284" i="5"/>
  <c r="N5284" i="5" s="1"/>
  <c r="M5396" i="5"/>
  <c r="L5396" i="5"/>
  <c r="N5396" i="5" s="1"/>
  <c r="L1105" i="5"/>
  <c r="N1105" i="5" s="1"/>
  <c r="L1281" i="5"/>
  <c r="N1281" i="5" s="1"/>
  <c r="L1337" i="5"/>
  <c r="N1337" i="5" s="1"/>
  <c r="L1442" i="5"/>
  <c r="N1442" i="5" s="1"/>
  <c r="L1480" i="5"/>
  <c r="N1480" i="5" s="1"/>
  <c r="L1514" i="5"/>
  <c r="N1514" i="5" s="1"/>
  <c r="L1593" i="5"/>
  <c r="N1593" i="5" s="1"/>
  <c r="L1641" i="5"/>
  <c r="N1641" i="5" s="1"/>
  <c r="L1788" i="5"/>
  <c r="N1788" i="5" s="1"/>
  <c r="L1830" i="5"/>
  <c r="N1830" i="5" s="1"/>
  <c r="L1900" i="5"/>
  <c r="N1900" i="5" s="1"/>
  <c r="L1968" i="5"/>
  <c r="N1968" i="5" s="1"/>
  <c r="L1994" i="5"/>
  <c r="N1994" i="5" s="1"/>
  <c r="L2022" i="5"/>
  <c r="N2022" i="5" s="1"/>
  <c r="L2058" i="5"/>
  <c r="N2058" i="5" s="1"/>
  <c r="L2090" i="5"/>
  <c r="N2090" i="5" s="1"/>
  <c r="L2130" i="5"/>
  <c r="N2130" i="5" s="1"/>
  <c r="L2170" i="5"/>
  <c r="N2170" i="5" s="1"/>
  <c r="L2210" i="5"/>
  <c r="N2210" i="5" s="1"/>
  <c r="L2246" i="5"/>
  <c r="N2246" i="5" s="1"/>
  <c r="L2286" i="5"/>
  <c r="N2286" i="5" s="1"/>
  <c r="L2326" i="5"/>
  <c r="N2326" i="5" s="1"/>
  <c r="L2362" i="5"/>
  <c r="N2362" i="5" s="1"/>
  <c r="L2402" i="5"/>
  <c r="N2402" i="5" s="1"/>
  <c r="L2434" i="5"/>
  <c r="N2434" i="5" s="1"/>
  <c r="L2470" i="5"/>
  <c r="N2470" i="5" s="1"/>
  <c r="L2522" i="5"/>
  <c r="N2522" i="5" s="1"/>
  <c r="L2562" i="5"/>
  <c r="N2562" i="5" s="1"/>
  <c r="L2610" i="5"/>
  <c r="N2610" i="5" s="1"/>
  <c r="L2670" i="5"/>
  <c r="N2670" i="5" s="1"/>
  <c r="L2730" i="5"/>
  <c r="N2730" i="5" s="1"/>
  <c r="L2786" i="5"/>
  <c r="N2786" i="5" s="1"/>
  <c r="L2818" i="5"/>
  <c r="N2818" i="5" s="1"/>
  <c r="L2858" i="5"/>
  <c r="N2858" i="5" s="1"/>
  <c r="L2906" i="5"/>
  <c r="N2906" i="5" s="1"/>
  <c r="L2970" i="5"/>
  <c r="N2970" i="5" s="1"/>
  <c r="L3042" i="5"/>
  <c r="N3042" i="5" s="1"/>
  <c r="L3098" i="5"/>
  <c r="N3098" i="5" s="1"/>
  <c r="L3142" i="5"/>
  <c r="N3142" i="5" s="1"/>
  <c r="L3182" i="5"/>
  <c r="N3182" i="5" s="1"/>
  <c r="L3246" i="5"/>
  <c r="N3246" i="5" s="1"/>
  <c r="L3302" i="5"/>
  <c r="N3302" i="5" s="1"/>
  <c r="L3354" i="5"/>
  <c r="N3354" i="5" s="1"/>
  <c r="L3418" i="5"/>
  <c r="N3418" i="5" s="1"/>
  <c r="L3514" i="5"/>
  <c r="N3514" i="5" s="1"/>
  <c r="L3554" i="5"/>
  <c r="N3554" i="5" s="1"/>
  <c r="L3590" i="5"/>
  <c r="N3590" i="5" s="1"/>
  <c r="L3662" i="5"/>
  <c r="N3662" i="5" s="1"/>
  <c r="L3746" i="5"/>
  <c r="N3746" i="5" s="1"/>
  <c r="L3790" i="5"/>
  <c r="N3790" i="5" s="1"/>
  <c r="L3866" i="5"/>
  <c r="N3866" i="5" s="1"/>
  <c r="L3962" i="5"/>
  <c r="N3962" i="5" s="1"/>
  <c r="L4110" i="5"/>
  <c r="N4110" i="5" s="1"/>
  <c r="L4182" i="5"/>
  <c r="N4182" i="5" s="1"/>
  <c r="L4298" i="5"/>
  <c r="N4298" i="5" s="1"/>
  <c r="L4378" i="5"/>
  <c r="N4378" i="5" s="1"/>
  <c r="L5258" i="5"/>
  <c r="N5258" i="5" s="1"/>
  <c r="L5290" i="5"/>
  <c r="N5290" i="5" s="1"/>
  <c r="L5310" i="5"/>
  <c r="N5310" i="5" s="1"/>
  <c r="L5358" i="5"/>
  <c r="N5358" i="5" s="1"/>
  <c r="L5434" i="5"/>
  <c r="N5434" i="5" s="1"/>
  <c r="L5470" i="5"/>
  <c r="N5470" i="5" s="1"/>
  <c r="L5562" i="5"/>
  <c r="N5562" i="5" s="1"/>
  <c r="L5686" i="5"/>
  <c r="N5686" i="5" s="1"/>
  <c r="L5818" i="5"/>
  <c r="N5818" i="5" s="1"/>
  <c r="L5922" i="5"/>
  <c r="N5922" i="5" s="1"/>
  <c r="L6058" i="5"/>
  <c r="N6058" i="5" s="1"/>
  <c r="L6102" i="5"/>
  <c r="N6102" i="5" s="1"/>
  <c r="L6150" i="5"/>
  <c r="N6150" i="5" s="1"/>
  <c r="L6202" i="5"/>
  <c r="N6202" i="5" s="1"/>
  <c r="L501" i="5"/>
  <c r="N501" i="5" s="1"/>
  <c r="L1278" i="5"/>
  <c r="N1278" i="5" s="1"/>
  <c r="M2030" i="5"/>
  <c r="L2030" i="5"/>
  <c r="N2030" i="5" s="1"/>
  <c r="M2050" i="5"/>
  <c r="L2050" i="5"/>
  <c r="N2050" i="5" s="1"/>
  <c r="M2078" i="5"/>
  <c r="L2078" i="5"/>
  <c r="N2078" i="5" s="1"/>
  <c r="M2106" i="5"/>
  <c r="L2106" i="5"/>
  <c r="N2106" i="5" s="1"/>
  <c r="M2138" i="5"/>
  <c r="L2138" i="5"/>
  <c r="N2138" i="5" s="1"/>
  <c r="M2158" i="5"/>
  <c r="L2158" i="5"/>
  <c r="N2158" i="5" s="1"/>
  <c r="M2194" i="5"/>
  <c r="L2194" i="5"/>
  <c r="N2194" i="5" s="1"/>
  <c r="M2226" i="5"/>
  <c r="L2226" i="5"/>
  <c r="N2226" i="5" s="1"/>
  <c r="M2254" i="5"/>
  <c r="L2254" i="5"/>
  <c r="N2254" i="5" s="1"/>
  <c r="M2282" i="5"/>
  <c r="L2282" i="5"/>
  <c r="N2282" i="5" s="1"/>
  <c r="M2310" i="5"/>
  <c r="L2310" i="5"/>
  <c r="N2310" i="5" s="1"/>
  <c r="M2342" i="5"/>
  <c r="L2342" i="5"/>
  <c r="N2342" i="5" s="1"/>
  <c r="M2366" i="5"/>
  <c r="L2366" i="5"/>
  <c r="N2366" i="5" s="1"/>
  <c r="M2390" i="5"/>
  <c r="L2390" i="5"/>
  <c r="N2390" i="5" s="1"/>
  <c r="M2422" i="5"/>
  <c r="L2422" i="5"/>
  <c r="N2422" i="5" s="1"/>
  <c r="M2450" i="5"/>
  <c r="L2450" i="5"/>
  <c r="N2450" i="5" s="1"/>
  <c r="M2478" i="5"/>
  <c r="L2478" i="5"/>
  <c r="N2478" i="5" s="1"/>
  <c r="M2514" i="5"/>
  <c r="L2514" i="5"/>
  <c r="N2514" i="5" s="1"/>
  <c r="M2542" i="5"/>
  <c r="L2542" i="5"/>
  <c r="N2542" i="5" s="1"/>
  <c r="M2574" i="5"/>
  <c r="L2574" i="5"/>
  <c r="N2574" i="5" s="1"/>
  <c r="M2618" i="5"/>
  <c r="L2618" i="5"/>
  <c r="N2618" i="5" s="1"/>
  <c r="M2666" i="5"/>
  <c r="L2666" i="5"/>
  <c r="N2666" i="5" s="1"/>
  <c r="M2714" i="5"/>
  <c r="L2714" i="5"/>
  <c r="N2714" i="5" s="1"/>
  <c r="M2754" i="5"/>
  <c r="L2754" i="5"/>
  <c r="N2754" i="5" s="1"/>
  <c r="M2790" i="5"/>
  <c r="L2790" i="5"/>
  <c r="N2790" i="5" s="1"/>
  <c r="M2842" i="5"/>
  <c r="L2842" i="5"/>
  <c r="N2842" i="5" s="1"/>
  <c r="M2882" i="5"/>
  <c r="L2882" i="5"/>
  <c r="N2882" i="5" s="1"/>
  <c r="M2954" i="5"/>
  <c r="L2954" i="5"/>
  <c r="N2954" i="5" s="1"/>
  <c r="M2986" i="5"/>
  <c r="L2986" i="5"/>
  <c r="N2986" i="5" s="1"/>
  <c r="M3014" i="5"/>
  <c r="L3014" i="5"/>
  <c r="N3014" i="5" s="1"/>
  <c r="M3046" i="5"/>
  <c r="L3046" i="5"/>
  <c r="N3046" i="5" s="1"/>
  <c r="M3082" i="5"/>
  <c r="L3082" i="5"/>
  <c r="N3082" i="5" s="1"/>
  <c r="M3118" i="5"/>
  <c r="L3118" i="5"/>
  <c r="N3118" i="5" s="1"/>
  <c r="M3154" i="5"/>
  <c r="L3154" i="5"/>
  <c r="N3154" i="5" s="1"/>
  <c r="M3186" i="5"/>
  <c r="L3186" i="5"/>
  <c r="N3186" i="5" s="1"/>
  <c r="M3206" i="5"/>
  <c r="L3206" i="5"/>
  <c r="N3206" i="5" s="1"/>
  <c r="M3238" i="5"/>
  <c r="L3238" i="5"/>
  <c r="N3238" i="5" s="1"/>
  <c r="M3270" i="5"/>
  <c r="L3270" i="5"/>
  <c r="N3270" i="5" s="1"/>
  <c r="M3310" i="5"/>
  <c r="L3310" i="5"/>
  <c r="N3310" i="5" s="1"/>
  <c r="M3346" i="5"/>
  <c r="L3346" i="5"/>
  <c r="N3346" i="5" s="1"/>
  <c r="M3402" i="5"/>
  <c r="L3402" i="5"/>
  <c r="N3402" i="5" s="1"/>
  <c r="M3438" i="5"/>
  <c r="L3438" i="5"/>
  <c r="N3438" i="5" s="1"/>
  <c r="M3466" i="5"/>
  <c r="L3466" i="5"/>
  <c r="N3466" i="5" s="1"/>
  <c r="M3502" i="5"/>
  <c r="L3502" i="5"/>
  <c r="N3502" i="5" s="1"/>
  <c r="M3538" i="5"/>
  <c r="L3538" i="5"/>
  <c r="N3538" i="5" s="1"/>
  <c r="M3566" i="5"/>
  <c r="L3566" i="5"/>
  <c r="N3566" i="5" s="1"/>
  <c r="M3598" i="5"/>
  <c r="L3598" i="5"/>
  <c r="N3598" i="5" s="1"/>
  <c r="M3634" i="5"/>
  <c r="L3634" i="5"/>
  <c r="N3634" i="5" s="1"/>
  <c r="M3714" i="5"/>
  <c r="L3714" i="5"/>
  <c r="N3714" i="5" s="1"/>
  <c r="M3754" i="5"/>
  <c r="L3754" i="5"/>
  <c r="N3754" i="5" s="1"/>
  <c r="M3802" i="5"/>
  <c r="L3802" i="5"/>
  <c r="N3802" i="5" s="1"/>
  <c r="M3854" i="5"/>
  <c r="L3854" i="5"/>
  <c r="N3854" i="5" s="1"/>
  <c r="M3926" i="5"/>
  <c r="L3926" i="5"/>
  <c r="N3926" i="5" s="1"/>
  <c r="M4002" i="5"/>
  <c r="L4002" i="5"/>
  <c r="N4002" i="5" s="1"/>
  <c r="M4034" i="5"/>
  <c r="L4034" i="5"/>
  <c r="N4034" i="5" s="1"/>
  <c r="M4098" i="5"/>
  <c r="L4098" i="5"/>
  <c r="N4098" i="5" s="1"/>
  <c r="M4154" i="5"/>
  <c r="L4154" i="5"/>
  <c r="N4154" i="5" s="1"/>
  <c r="M4218" i="5"/>
  <c r="L4218" i="5"/>
  <c r="N4218" i="5" s="1"/>
  <c r="M4342" i="5"/>
  <c r="L4342" i="5"/>
  <c r="N4342" i="5" s="1"/>
  <c r="M4362" i="5"/>
  <c r="L4362" i="5"/>
  <c r="N4362" i="5" s="1"/>
  <c r="M4426" i="5"/>
  <c r="L4426" i="5"/>
  <c r="N4426" i="5" s="1"/>
  <c r="M5246" i="5"/>
  <c r="L5246" i="5"/>
  <c r="N5246" i="5" s="1"/>
  <c r="M5282" i="5"/>
  <c r="L5282" i="5"/>
  <c r="N5282" i="5" s="1"/>
  <c r="M5338" i="5"/>
  <c r="L5338" i="5"/>
  <c r="N5338" i="5" s="1"/>
  <c r="M5374" i="5"/>
  <c r="L5374" i="5"/>
  <c r="N5374" i="5" s="1"/>
  <c r="M5402" i="5"/>
  <c r="L5402" i="5"/>
  <c r="N5402" i="5" s="1"/>
  <c r="L5446" i="5"/>
  <c r="N5446" i="5" s="1"/>
  <c r="M5446" i="5"/>
  <c r="M5606" i="5"/>
  <c r="L5606" i="5"/>
  <c r="N5606" i="5" s="1"/>
  <c r="M5718" i="5"/>
  <c r="L5718" i="5"/>
  <c r="N5718" i="5" s="1"/>
  <c r="M5786" i="5"/>
  <c r="L5786" i="5"/>
  <c r="N5786" i="5" s="1"/>
  <c r="M5878" i="5"/>
  <c r="L5878" i="5"/>
  <c r="N5878" i="5" s="1"/>
  <c r="M5970" i="5"/>
  <c r="L5970" i="5"/>
  <c r="N5970" i="5" s="1"/>
  <c r="M6010" i="5"/>
  <c r="L6010" i="5"/>
  <c r="N6010" i="5" s="1"/>
  <c r="M6054" i="5"/>
  <c r="L6054" i="5"/>
  <c r="N6054" i="5" s="1"/>
  <c r="M6082" i="5"/>
  <c r="L6082" i="5"/>
  <c r="N6082" i="5" s="1"/>
  <c r="M6162" i="5"/>
  <c r="L6162" i="5"/>
  <c r="N6162" i="5" s="1"/>
  <c r="M6210" i="5"/>
  <c r="L6210" i="5"/>
  <c r="N6210" i="5" s="1"/>
  <c r="L1422" i="5"/>
  <c r="N1422" i="5" s="1"/>
  <c r="L1792" i="5"/>
  <c r="N1792" i="5" s="1"/>
  <c r="L615" i="5"/>
  <c r="N615" i="5" s="1"/>
  <c r="L1342" i="5"/>
  <c r="N1342" i="5" s="1"/>
  <c r="L1392" i="5"/>
  <c r="N1392" i="5" s="1"/>
  <c r="M2812" i="5"/>
  <c r="L2812" i="5"/>
  <c r="N2812" i="5" s="1"/>
  <c r="M2908" i="5"/>
  <c r="L2908" i="5"/>
  <c r="N2908" i="5" s="1"/>
  <c r="M4792" i="5"/>
  <c r="L4792" i="5"/>
  <c r="N4792" i="5" s="1"/>
  <c r="M5116" i="5"/>
  <c r="L5116" i="5"/>
  <c r="N5116" i="5" s="1"/>
  <c r="M5296" i="5"/>
  <c r="L5296" i="5"/>
  <c r="N5296" i="5" s="1"/>
  <c r="M5312" i="5"/>
  <c r="L5312" i="5"/>
  <c r="N5312" i="5" s="1"/>
  <c r="M5440" i="5"/>
  <c r="L5440" i="5"/>
  <c r="N5440" i="5" s="1"/>
  <c r="M5468" i="5"/>
  <c r="L5468" i="5"/>
  <c r="N5468" i="5" s="1"/>
  <c r="M5524" i="5"/>
  <c r="L5524" i="5"/>
  <c r="N5524" i="5" s="1"/>
  <c r="M4918" i="5"/>
  <c r="L1158" i="5"/>
  <c r="N1158" i="5" s="1"/>
  <c r="L1185" i="5"/>
  <c r="N1185" i="5" s="1"/>
  <c r="L1270" i="5"/>
  <c r="N1270" i="5" s="1"/>
  <c r="L2656" i="5"/>
  <c r="N2656" i="5" s="1"/>
  <c r="L2696" i="5"/>
  <c r="N2696" i="5" s="1"/>
  <c r="L2729" i="5"/>
  <c r="N2729" i="5" s="1"/>
  <c r="L2920" i="5"/>
  <c r="N2920" i="5" s="1"/>
  <c r="L435" i="5"/>
  <c r="N435" i="5" s="1"/>
  <c r="L863" i="5"/>
  <c r="N863" i="5" s="1"/>
  <c r="L2921" i="5"/>
  <c r="N2921" i="5" s="1"/>
  <c r="L4285" i="5"/>
  <c r="N4285" i="5" s="1"/>
  <c r="L5529" i="5"/>
  <c r="N5529" i="5" s="1"/>
  <c r="L641" i="5"/>
  <c r="N641" i="5" s="1"/>
  <c r="L1111" i="5"/>
  <c r="N1111" i="5" s="1"/>
  <c r="L1378" i="5"/>
  <c r="N1378" i="5" s="1"/>
  <c r="L3657" i="5"/>
  <c r="N3657" i="5" s="1"/>
  <c r="L4609" i="5"/>
  <c r="N4609" i="5" s="1"/>
  <c r="M1516" i="5"/>
  <c r="L1516" i="5"/>
  <c r="N1516" i="5" s="1"/>
  <c r="M1784" i="5"/>
  <c r="L1784" i="5"/>
  <c r="N1784" i="5" s="1"/>
  <c r="L1626" i="5"/>
  <c r="N1626" i="5" s="1"/>
  <c r="M1389" i="5"/>
  <c r="L1389" i="5"/>
  <c r="N1389" i="5" s="1"/>
  <c r="M1876" i="5"/>
  <c r="L1876" i="5"/>
  <c r="N1876" i="5" s="1"/>
  <c r="M1902" i="5"/>
  <c r="L1902" i="5"/>
  <c r="N1902" i="5" s="1"/>
  <c r="M2028" i="5"/>
  <c r="L2028" i="5"/>
  <c r="N2028" i="5" s="1"/>
  <c r="M2120" i="5"/>
  <c r="L2120" i="5"/>
  <c r="N2120" i="5" s="1"/>
  <c r="M2272" i="5"/>
  <c r="L2272" i="5"/>
  <c r="N2272" i="5" s="1"/>
  <c r="M2848" i="5"/>
  <c r="L2848" i="5"/>
  <c r="N2848" i="5" s="1"/>
  <c r="M3060" i="5"/>
  <c r="L3060" i="5"/>
  <c r="N3060" i="5" s="1"/>
  <c r="M3168" i="5"/>
  <c r="L3168" i="5"/>
  <c r="N3168" i="5" s="1"/>
  <c r="M3264" i="5"/>
  <c r="L3264" i="5"/>
  <c r="N3264" i="5" s="1"/>
  <c r="M3304" i="5"/>
  <c r="L3304" i="5"/>
  <c r="N3304" i="5" s="1"/>
  <c r="M3368" i="5"/>
  <c r="L3368" i="5"/>
  <c r="N3368" i="5" s="1"/>
  <c r="M3392" i="5"/>
  <c r="L3392" i="5"/>
  <c r="N3392" i="5" s="1"/>
  <c r="M3412" i="5"/>
  <c r="L3412" i="5"/>
  <c r="N3412" i="5" s="1"/>
  <c r="M3508" i="5"/>
  <c r="L3508" i="5"/>
  <c r="N3508" i="5" s="1"/>
  <c r="M3760" i="5"/>
  <c r="L3760" i="5"/>
  <c r="N3760" i="5" s="1"/>
  <c r="M3932" i="5"/>
  <c r="L3932" i="5"/>
  <c r="N3932" i="5" s="1"/>
  <c r="M3956" i="5"/>
  <c r="L3956" i="5"/>
  <c r="N3956" i="5" s="1"/>
  <c r="M4136" i="5"/>
  <c r="L4136" i="5"/>
  <c r="N4136" i="5" s="1"/>
  <c r="M4324" i="5"/>
  <c r="L4324" i="5"/>
  <c r="N4324" i="5" s="1"/>
  <c r="M4348" i="5"/>
  <c r="L4348" i="5"/>
  <c r="N4348" i="5" s="1"/>
  <c r="M4376" i="5"/>
  <c r="L4376" i="5"/>
  <c r="N4376" i="5" s="1"/>
  <c r="M4724" i="5"/>
  <c r="L4724" i="5"/>
  <c r="N4724" i="5" s="1"/>
  <c r="M4904" i="5"/>
  <c r="L4904" i="5"/>
  <c r="N4904" i="5" s="1"/>
  <c r="M5016" i="5"/>
  <c r="L5016" i="5"/>
  <c r="N5016" i="5" s="1"/>
  <c r="M5048" i="5"/>
  <c r="L5048" i="5"/>
  <c r="N5048" i="5" s="1"/>
  <c r="M5148" i="5"/>
  <c r="L5148" i="5"/>
  <c r="N5148" i="5" s="1"/>
  <c r="M5156" i="5"/>
  <c r="L5156" i="5"/>
  <c r="N5156" i="5" s="1"/>
  <c r="M5212" i="5"/>
  <c r="L5212" i="5"/>
  <c r="N5212" i="5" s="1"/>
  <c r="M5232" i="5"/>
  <c r="L5232" i="5"/>
  <c r="N5232" i="5" s="1"/>
  <c r="M5276" i="5"/>
  <c r="L5276" i="5"/>
  <c r="N5276" i="5" s="1"/>
  <c r="M5288" i="5"/>
  <c r="L5288" i="5"/>
  <c r="N5288" i="5" s="1"/>
  <c r="M5344" i="5"/>
  <c r="L5344" i="5"/>
  <c r="N5344" i="5" s="1"/>
  <c r="M5436" i="5"/>
  <c r="L5436" i="5"/>
  <c r="N5436" i="5" s="1"/>
  <c r="M5452" i="5"/>
  <c r="L5452" i="5"/>
  <c r="N5452" i="5" s="1"/>
  <c r="L5548" i="5"/>
  <c r="N5548" i="5" s="1"/>
  <c r="M5548" i="5"/>
  <c r="M1582" i="5"/>
  <c r="L1582" i="5"/>
  <c r="N1582" i="5" s="1"/>
  <c r="M1734" i="5"/>
  <c r="L1734" i="5"/>
  <c r="N1734" i="5" s="1"/>
  <c r="M1773" i="5"/>
  <c r="L1773" i="5"/>
  <c r="N1773" i="5" s="1"/>
  <c r="M1800" i="5"/>
  <c r="L1800" i="5"/>
  <c r="N1800" i="5" s="1"/>
  <c r="M1842" i="5"/>
  <c r="L1842" i="5"/>
  <c r="N1842" i="5" s="1"/>
  <c r="M1949" i="5"/>
  <c r="L1949" i="5"/>
  <c r="N1949" i="5" s="1"/>
  <c r="L1890" i="5"/>
  <c r="N1890" i="5" s="1"/>
  <c r="M1881" i="5"/>
  <c r="L1881" i="5"/>
  <c r="N1881" i="5" s="1"/>
  <c r="M2260" i="5"/>
  <c r="L2260" i="5"/>
  <c r="N2260" i="5" s="1"/>
  <c r="M2684" i="5"/>
  <c r="L2684" i="5"/>
  <c r="N2684" i="5" s="1"/>
  <c r="M2708" i="5"/>
  <c r="L2708" i="5"/>
  <c r="N2708" i="5" s="1"/>
  <c r="M2868" i="5"/>
  <c r="L2868" i="5"/>
  <c r="N2868" i="5" s="1"/>
  <c r="M2880" i="5"/>
  <c r="L2880" i="5"/>
  <c r="N2880" i="5" s="1"/>
  <c r="M2988" i="5"/>
  <c r="L2988" i="5"/>
  <c r="N2988" i="5" s="1"/>
  <c r="M3104" i="5"/>
  <c r="L3104" i="5"/>
  <c r="N3104" i="5" s="1"/>
  <c r="M3220" i="5"/>
  <c r="L3220" i="5"/>
  <c r="N3220" i="5" s="1"/>
  <c r="M3276" i="5"/>
  <c r="L3276" i="5"/>
  <c r="N3276" i="5" s="1"/>
  <c r="M3388" i="5"/>
  <c r="L3388" i="5"/>
  <c r="N3388" i="5" s="1"/>
  <c r="M3572" i="5"/>
  <c r="L3572" i="5"/>
  <c r="N3572" i="5" s="1"/>
  <c r="M3652" i="5"/>
  <c r="L3652" i="5"/>
  <c r="N3652" i="5" s="1"/>
  <c r="M3688" i="5"/>
  <c r="L3688" i="5"/>
  <c r="N3688" i="5" s="1"/>
  <c r="M3716" i="5"/>
  <c r="L3716" i="5"/>
  <c r="N3716" i="5" s="1"/>
  <c r="M3772" i="5"/>
  <c r="L3772" i="5"/>
  <c r="N3772" i="5" s="1"/>
  <c r="M4220" i="5"/>
  <c r="L4220" i="5"/>
  <c r="N4220" i="5" s="1"/>
  <c r="M4452" i="5"/>
  <c r="L4452" i="5"/>
  <c r="N4452" i="5" s="1"/>
  <c r="M4616" i="5"/>
  <c r="L4616" i="5"/>
  <c r="N4616" i="5" s="1"/>
  <c r="M4720" i="5"/>
  <c r="L4720" i="5"/>
  <c r="N4720" i="5" s="1"/>
  <c r="M4856" i="5"/>
  <c r="L4856" i="5"/>
  <c r="N4856" i="5" s="1"/>
  <c r="L1594" i="5"/>
  <c r="N1594" i="5" s="1"/>
  <c r="L1780" i="5"/>
  <c r="N1780" i="5" s="1"/>
  <c r="L1992" i="5"/>
  <c r="N1992" i="5" s="1"/>
  <c r="L2556" i="5"/>
  <c r="N2556" i="5" s="1"/>
  <c r="L3080" i="5"/>
  <c r="N3080" i="5" s="1"/>
  <c r="L3292" i="5"/>
  <c r="N3292" i="5" s="1"/>
  <c r="L3372" i="5"/>
  <c r="N3372" i="5" s="1"/>
  <c r="L3540" i="5"/>
  <c r="N3540" i="5" s="1"/>
  <c r="L3592" i="5"/>
  <c r="N3592" i="5" s="1"/>
  <c r="L4060" i="5"/>
  <c r="N4060" i="5" s="1"/>
  <c r="L4636" i="5"/>
  <c r="N4636" i="5" s="1"/>
  <c r="L4940" i="5"/>
  <c r="N4940" i="5" s="1"/>
  <c r="L5176" i="5"/>
  <c r="N5176" i="5" s="1"/>
  <c r="L5224" i="5"/>
  <c r="N5224" i="5" s="1"/>
  <c r="M1313" i="5"/>
  <c r="L1313" i="5"/>
  <c r="N1313" i="5" s="1"/>
  <c r="M1602" i="5"/>
  <c r="L1602" i="5"/>
  <c r="N1602" i="5" s="1"/>
  <c r="M5623" i="5"/>
  <c r="L5623" i="5"/>
  <c r="N5623" i="5" s="1"/>
  <c r="M5675" i="5"/>
  <c r="L5675" i="5"/>
  <c r="N5675" i="5" s="1"/>
  <c r="M5879" i="5"/>
  <c r="L5879" i="5"/>
  <c r="N5879" i="5" s="1"/>
  <c r="M6007" i="5"/>
  <c r="L6007" i="5"/>
  <c r="N6007" i="5" s="1"/>
  <c r="M6071" i="5"/>
  <c r="L6071" i="5"/>
  <c r="N6071" i="5" s="1"/>
  <c r="M6135" i="5"/>
  <c r="L6135" i="5"/>
  <c r="N6135" i="5" s="1"/>
  <c r="M6139" i="5"/>
  <c r="L6139" i="5"/>
  <c r="N6139" i="5" s="1"/>
  <c r="M6203" i="5"/>
  <c r="L6203" i="5"/>
  <c r="N6203" i="5" s="1"/>
  <c r="L331" i="5"/>
  <c r="N331" i="5" s="1"/>
  <c r="L1013" i="5"/>
  <c r="N1013" i="5" s="1"/>
  <c r="L1966" i="5"/>
  <c r="N1966" i="5" s="1"/>
  <c r="L2105" i="5"/>
  <c r="N2105" i="5" s="1"/>
  <c r="L3369" i="5"/>
  <c r="N3369" i="5" s="1"/>
  <c r="L4045" i="5"/>
  <c r="N4045" i="5" s="1"/>
  <c r="L5317" i="5"/>
  <c r="N5317" i="5" s="1"/>
  <c r="L5685" i="5"/>
  <c r="N5685" i="5" s="1"/>
  <c r="M361" i="5"/>
  <c r="L361" i="5"/>
  <c r="N361" i="5" s="1"/>
  <c r="M561" i="5"/>
  <c r="L561" i="5"/>
  <c r="N561" i="5" s="1"/>
  <c r="M613" i="5"/>
  <c r="L613" i="5"/>
  <c r="N613" i="5" s="1"/>
  <c r="M621" i="5"/>
  <c r="L621" i="5"/>
  <c r="N621" i="5" s="1"/>
  <c r="M725" i="5"/>
  <c r="L725" i="5"/>
  <c r="N725" i="5" s="1"/>
  <c r="M873" i="5"/>
  <c r="L873" i="5"/>
  <c r="N873" i="5" s="1"/>
  <c r="M2121" i="5"/>
  <c r="L2121" i="5"/>
  <c r="N2121" i="5" s="1"/>
  <c r="M2365" i="5"/>
  <c r="L2365" i="5"/>
  <c r="N2365" i="5" s="1"/>
  <c r="M3241" i="5"/>
  <c r="L3241" i="5"/>
  <c r="N3241" i="5" s="1"/>
  <c r="M3561" i="5"/>
  <c r="L3561" i="5"/>
  <c r="N3561" i="5" s="1"/>
  <c r="M4349" i="5"/>
  <c r="L4349" i="5"/>
  <c r="N4349" i="5" s="1"/>
  <c r="M4381" i="5"/>
  <c r="L4381" i="5"/>
  <c r="N4381" i="5" s="1"/>
  <c r="M5337" i="5"/>
  <c r="L5337" i="5"/>
  <c r="N5337" i="5" s="1"/>
  <c r="M5381" i="5"/>
  <c r="L5381" i="5"/>
  <c r="N5381" i="5" s="1"/>
  <c r="M5697" i="5"/>
  <c r="L5697" i="5"/>
  <c r="N5697" i="5" s="1"/>
  <c r="M5725" i="5"/>
  <c r="L5725" i="5"/>
  <c r="N5725" i="5" s="1"/>
  <c r="M6133" i="5"/>
  <c r="L6133" i="5"/>
  <c r="N6133" i="5" s="1"/>
  <c r="L281" i="5"/>
  <c r="N281" i="5" s="1"/>
  <c r="L345" i="5"/>
  <c r="N345" i="5" s="1"/>
  <c r="L401" i="5"/>
  <c r="N401" i="5" s="1"/>
  <c r="L1434" i="5"/>
  <c r="N1434" i="5" s="1"/>
  <c r="L1576" i="5"/>
  <c r="N1576" i="5" s="1"/>
  <c r="L1694" i="5"/>
  <c r="N1694" i="5" s="1"/>
  <c r="L3433" i="5"/>
  <c r="N3433" i="5" s="1"/>
  <c r="L3497" i="5"/>
  <c r="N3497" i="5" s="1"/>
  <c r="L3837" i="5"/>
  <c r="N3837" i="5" s="1"/>
  <c r="L3913" i="5"/>
  <c r="N3913" i="5" s="1"/>
  <c r="L5789" i="5"/>
  <c r="N5789" i="5" s="1"/>
  <c r="M1958" i="5"/>
  <c r="L1958" i="5"/>
  <c r="N1958" i="5" s="1"/>
  <c r="M1990" i="5"/>
  <c r="L1990" i="5"/>
  <c r="N1990" i="5" s="1"/>
  <c r="M2014" i="5"/>
  <c r="L2014" i="5"/>
  <c r="N2014" i="5" s="1"/>
  <c r="M2054" i="5"/>
  <c r="L2054" i="5"/>
  <c r="N2054" i="5" s="1"/>
  <c r="M2066" i="5"/>
  <c r="L2066" i="5"/>
  <c r="N2066" i="5" s="1"/>
  <c r="M2098" i="5"/>
  <c r="L2098" i="5"/>
  <c r="N2098" i="5" s="1"/>
  <c r="M2110" i="5"/>
  <c r="L2110" i="5"/>
  <c r="N2110" i="5" s="1"/>
  <c r="M2134" i="5"/>
  <c r="L2134" i="5"/>
  <c r="N2134" i="5" s="1"/>
  <c r="M2162" i="5"/>
  <c r="L2162" i="5"/>
  <c r="N2162" i="5" s="1"/>
  <c r="M2202" i="5"/>
  <c r="L2202" i="5"/>
  <c r="N2202" i="5" s="1"/>
  <c r="M2262" i="5"/>
  <c r="L2262" i="5"/>
  <c r="N2262" i="5" s="1"/>
  <c r="M2274" i="5"/>
  <c r="L2274" i="5"/>
  <c r="N2274" i="5" s="1"/>
  <c r="M2290" i="5"/>
  <c r="L2290" i="5"/>
  <c r="N2290" i="5" s="1"/>
  <c r="M2302" i="5"/>
  <c r="L2302" i="5"/>
  <c r="N2302" i="5" s="1"/>
  <c r="M2318" i="5"/>
  <c r="L2318" i="5"/>
  <c r="N2318" i="5" s="1"/>
  <c r="M2378" i="5"/>
  <c r="L2378" i="5"/>
  <c r="N2378" i="5" s="1"/>
  <c r="M2410" i="5"/>
  <c r="L2410" i="5"/>
  <c r="N2410" i="5" s="1"/>
  <c r="M2426" i="5"/>
  <c r="L2426" i="5"/>
  <c r="N2426" i="5" s="1"/>
  <c r="M2458" i="5"/>
  <c r="L2458" i="5"/>
  <c r="N2458" i="5" s="1"/>
  <c r="M2474" i="5"/>
  <c r="L2474" i="5"/>
  <c r="N2474" i="5" s="1"/>
  <c r="M2510" i="5"/>
  <c r="L2510" i="5"/>
  <c r="N2510" i="5" s="1"/>
  <c r="M2546" i="5"/>
  <c r="L2546" i="5"/>
  <c r="N2546" i="5" s="1"/>
  <c r="M2566" i="5"/>
  <c r="L2566" i="5"/>
  <c r="N2566" i="5" s="1"/>
  <c r="M2586" i="5"/>
  <c r="L2586" i="5"/>
  <c r="N2586" i="5" s="1"/>
  <c r="M2642" i="5"/>
  <c r="L2642" i="5"/>
  <c r="N2642" i="5" s="1"/>
  <c r="M2674" i="5"/>
  <c r="L2674" i="5"/>
  <c r="N2674" i="5" s="1"/>
  <c r="M2694" i="5"/>
  <c r="L2694" i="5"/>
  <c r="N2694" i="5" s="1"/>
  <c r="M2778" i="5"/>
  <c r="L2778" i="5"/>
  <c r="N2778" i="5" s="1"/>
  <c r="M2794" i="5"/>
  <c r="L2794" i="5"/>
  <c r="N2794" i="5" s="1"/>
  <c r="M2830" i="5"/>
  <c r="L2830" i="5"/>
  <c r="N2830" i="5" s="1"/>
  <c r="M2862" i="5"/>
  <c r="L2862" i="5"/>
  <c r="N2862" i="5" s="1"/>
  <c r="M2914" i="5"/>
  <c r="L2914" i="5"/>
  <c r="N2914" i="5" s="1"/>
  <c r="M2922" i="5"/>
  <c r="L2922" i="5"/>
  <c r="N2922" i="5" s="1"/>
  <c r="M2946" i="5"/>
  <c r="L2946" i="5"/>
  <c r="N2946" i="5" s="1"/>
  <c r="M2990" i="5"/>
  <c r="L2990" i="5"/>
  <c r="N2990" i="5" s="1"/>
  <c r="M3010" i="5"/>
  <c r="L3010" i="5"/>
  <c r="N3010" i="5" s="1"/>
  <c r="M3058" i="5"/>
  <c r="L3058" i="5"/>
  <c r="N3058" i="5" s="1"/>
  <c r="M3078" i="5"/>
  <c r="L3078" i="5"/>
  <c r="N3078" i="5" s="1"/>
  <c r="M3110" i="5"/>
  <c r="L3110" i="5"/>
  <c r="N3110" i="5" s="1"/>
  <c r="M3146" i="5"/>
  <c r="L3146" i="5"/>
  <c r="N3146" i="5" s="1"/>
  <c r="M3258" i="5"/>
  <c r="L3258" i="5"/>
  <c r="N3258" i="5" s="1"/>
  <c r="M3274" i="5"/>
  <c r="L3274" i="5"/>
  <c r="N3274" i="5" s="1"/>
  <c r="M3290" i="5"/>
  <c r="L3290" i="5"/>
  <c r="N3290" i="5" s="1"/>
  <c r="M3314" i="5"/>
  <c r="L3314" i="5"/>
  <c r="N3314" i="5" s="1"/>
  <c r="M3338" i="5"/>
  <c r="L3338" i="5"/>
  <c r="N3338" i="5" s="1"/>
  <c r="M3362" i="5"/>
  <c r="L3362" i="5"/>
  <c r="N3362" i="5" s="1"/>
  <c r="M3370" i="5"/>
  <c r="L3370" i="5"/>
  <c r="N3370" i="5" s="1"/>
  <c r="M3386" i="5"/>
  <c r="L3386" i="5"/>
  <c r="N3386" i="5" s="1"/>
  <c r="M3410" i="5"/>
  <c r="L3410" i="5"/>
  <c r="N3410" i="5" s="1"/>
  <c r="M3442" i="5"/>
  <c r="L3442" i="5"/>
  <c r="N3442" i="5" s="1"/>
  <c r="M3462" i="5"/>
  <c r="L3462" i="5"/>
  <c r="N3462" i="5" s="1"/>
  <c r="M3494" i="5"/>
  <c r="L3494" i="5"/>
  <c r="N3494" i="5" s="1"/>
  <c r="M3506" i="5"/>
  <c r="L3506" i="5"/>
  <c r="N3506" i="5" s="1"/>
  <c r="M3610" i="5"/>
  <c r="L3610" i="5"/>
  <c r="N3610" i="5" s="1"/>
  <c r="M3626" i="5"/>
  <c r="L3626" i="5"/>
  <c r="N3626" i="5" s="1"/>
  <c r="M3650" i="5"/>
  <c r="L3650" i="5"/>
  <c r="N3650" i="5" s="1"/>
  <c r="M3670" i="5"/>
  <c r="L3670" i="5"/>
  <c r="N3670" i="5" s="1"/>
  <c r="M3694" i="5"/>
  <c r="L3694" i="5"/>
  <c r="N3694" i="5" s="1"/>
  <c r="M3938" i="5"/>
  <c r="L3938" i="5"/>
  <c r="N3938" i="5" s="1"/>
  <c r="M4142" i="5"/>
  <c r="L4142" i="5"/>
  <c r="N4142" i="5" s="1"/>
  <c r="M4214" i="5"/>
  <c r="L4214" i="5"/>
  <c r="N4214" i="5" s="1"/>
  <c r="M4270" i="5"/>
  <c r="L4270" i="5"/>
  <c r="N4270" i="5" s="1"/>
  <c r="M4310" i="5"/>
  <c r="L4310" i="5"/>
  <c r="N4310" i="5" s="1"/>
  <c r="M4366" i="5"/>
  <c r="L4366" i="5"/>
  <c r="N4366" i="5" s="1"/>
  <c r="M4394" i="5"/>
  <c r="L4394" i="5"/>
  <c r="N4394" i="5" s="1"/>
  <c r="M4406" i="5"/>
  <c r="L4406" i="5"/>
  <c r="N4406" i="5" s="1"/>
  <c r="M4442" i="5"/>
  <c r="L4442" i="5"/>
  <c r="N4442" i="5" s="1"/>
  <c r="M5214" i="5"/>
  <c r="L5214" i="5"/>
  <c r="N5214" i="5" s="1"/>
  <c r="M5242" i="5"/>
  <c r="L5242" i="5"/>
  <c r="N5242" i="5" s="1"/>
  <c r="M5250" i="5"/>
  <c r="L5250" i="5"/>
  <c r="N5250" i="5" s="1"/>
  <c r="M5262" i="5"/>
  <c r="L5262" i="5"/>
  <c r="N5262" i="5" s="1"/>
  <c r="M5274" i="5"/>
  <c r="L5274" i="5"/>
  <c r="N5274" i="5" s="1"/>
  <c r="M5362" i="5"/>
  <c r="L5362" i="5"/>
  <c r="N5362" i="5" s="1"/>
  <c r="M5378" i="5"/>
  <c r="L5378" i="5"/>
  <c r="N5378" i="5" s="1"/>
  <c r="M5398" i="5"/>
  <c r="L5398" i="5"/>
  <c r="N5398" i="5" s="1"/>
  <c r="M5458" i="5"/>
  <c r="L5458" i="5"/>
  <c r="N5458" i="5" s="1"/>
  <c r="M2041" i="5"/>
  <c r="L2041" i="5"/>
  <c r="N2041" i="5" s="1"/>
  <c r="M3917" i="5"/>
  <c r="L3917" i="5"/>
  <c r="N3917" i="5" s="1"/>
  <c r="M4173" i="5"/>
  <c r="L4173" i="5"/>
  <c r="N4173" i="5" s="1"/>
  <c r="M4577" i="5"/>
  <c r="L4577" i="5"/>
  <c r="N4577" i="5" s="1"/>
  <c r="M5153" i="5"/>
  <c r="L5153" i="5"/>
  <c r="N5153" i="5" s="1"/>
  <c r="M5421" i="5"/>
  <c r="L5421" i="5"/>
  <c r="N5421" i="5" s="1"/>
  <c r="L461" i="5"/>
  <c r="N461" i="5" s="1"/>
  <c r="L505" i="5"/>
  <c r="N505" i="5" s="1"/>
  <c r="L573" i="5"/>
  <c r="N573" i="5" s="1"/>
  <c r="L669" i="5"/>
  <c r="N669" i="5" s="1"/>
  <c r="L793" i="5"/>
  <c r="N793" i="5" s="1"/>
  <c r="L1726" i="5"/>
  <c r="N1726" i="5" s="1"/>
  <c r="L1920" i="5"/>
  <c r="N1920" i="5" s="1"/>
  <c r="L2601" i="5"/>
  <c r="N2601" i="5" s="1"/>
  <c r="L3305" i="5"/>
  <c r="N3305" i="5" s="1"/>
  <c r="L5941" i="5"/>
  <c r="N5941" i="5" s="1"/>
  <c r="L6197" i="5"/>
  <c r="N6197" i="5" s="1"/>
  <c r="M1998" i="5"/>
  <c r="L1998" i="5"/>
  <c r="N1998" i="5" s="1"/>
  <c r="M2082" i="5"/>
  <c r="L2082" i="5"/>
  <c r="N2082" i="5" s="1"/>
  <c r="M2150" i="5"/>
  <c r="L2150" i="5"/>
  <c r="N2150" i="5" s="1"/>
  <c r="M2174" i="5"/>
  <c r="L2174" i="5"/>
  <c r="N2174" i="5" s="1"/>
  <c r="M2186" i="5"/>
  <c r="L2186" i="5"/>
  <c r="N2186" i="5" s="1"/>
  <c r="M2218" i="5"/>
  <c r="L2218" i="5"/>
  <c r="N2218" i="5" s="1"/>
  <c r="M2234" i="5"/>
  <c r="L2234" i="5"/>
  <c r="N2234" i="5" s="1"/>
  <c r="M2250" i="5"/>
  <c r="L2250" i="5"/>
  <c r="N2250" i="5" s="1"/>
  <c r="M2334" i="5"/>
  <c r="L2334" i="5"/>
  <c r="N2334" i="5" s="1"/>
  <c r="M2350" i="5"/>
  <c r="L2350" i="5"/>
  <c r="N2350" i="5" s="1"/>
  <c r="M2394" i="5"/>
  <c r="L2394" i="5"/>
  <c r="N2394" i="5" s="1"/>
  <c r="M2442" i="5"/>
  <c r="L2442" i="5"/>
  <c r="N2442" i="5" s="1"/>
  <c r="M2490" i="5"/>
  <c r="L2490" i="5"/>
  <c r="N2490" i="5" s="1"/>
  <c r="M2534" i="5"/>
  <c r="L2534" i="5"/>
  <c r="N2534" i="5" s="1"/>
  <c r="M2602" i="5"/>
  <c r="L2602" i="5"/>
  <c r="N2602" i="5" s="1"/>
  <c r="M2626" i="5"/>
  <c r="L2626" i="5"/>
  <c r="N2626" i="5" s="1"/>
  <c r="M2662" i="5"/>
  <c r="L2662" i="5"/>
  <c r="N2662" i="5" s="1"/>
  <c r="M2706" i="5"/>
  <c r="L2706" i="5"/>
  <c r="N2706" i="5" s="1"/>
  <c r="M2726" i="5"/>
  <c r="L2726" i="5"/>
  <c r="N2726" i="5" s="1"/>
  <c r="M2734" i="5"/>
  <c r="L2734" i="5"/>
  <c r="N2734" i="5" s="1"/>
  <c r="M2758" i="5"/>
  <c r="L2758" i="5"/>
  <c r="N2758" i="5" s="1"/>
  <c r="M2850" i="5"/>
  <c r="L2850" i="5"/>
  <c r="N2850" i="5" s="1"/>
  <c r="M2894" i="5"/>
  <c r="L2894" i="5"/>
  <c r="N2894" i="5" s="1"/>
  <c r="M2962" i="5"/>
  <c r="L2962" i="5"/>
  <c r="N2962" i="5" s="1"/>
  <c r="M2982" i="5"/>
  <c r="L2982" i="5"/>
  <c r="N2982" i="5" s="1"/>
  <c r="M3026" i="5"/>
  <c r="L3026" i="5"/>
  <c r="N3026" i="5" s="1"/>
  <c r="M3090" i="5"/>
  <c r="L3090" i="5"/>
  <c r="N3090" i="5" s="1"/>
  <c r="M3122" i="5"/>
  <c r="L3122" i="5"/>
  <c r="N3122" i="5" s="1"/>
  <c r="M3178" i="5"/>
  <c r="L3178" i="5"/>
  <c r="N3178" i="5" s="1"/>
  <c r="M3194" i="5"/>
  <c r="L3194" i="5"/>
  <c r="N3194" i="5" s="1"/>
  <c r="M3210" i="5"/>
  <c r="L3210" i="5"/>
  <c r="N3210" i="5" s="1"/>
  <c r="M3398" i="5"/>
  <c r="L3398" i="5"/>
  <c r="N3398" i="5" s="1"/>
  <c r="M3430" i="5"/>
  <c r="L3430" i="5"/>
  <c r="N3430" i="5" s="1"/>
  <c r="M3474" i="5"/>
  <c r="L3474" i="5"/>
  <c r="N3474" i="5" s="1"/>
  <c r="M3526" i="5"/>
  <c r="L3526" i="5"/>
  <c r="N3526" i="5" s="1"/>
  <c r="M3778" i="5"/>
  <c r="L3778" i="5"/>
  <c r="N3778" i="5" s="1"/>
  <c r="M3818" i="5"/>
  <c r="L3818" i="5"/>
  <c r="N3818" i="5" s="1"/>
  <c r="M3842" i="5"/>
  <c r="L3842" i="5"/>
  <c r="N3842" i="5" s="1"/>
  <c r="M3862" i="5"/>
  <c r="L3862" i="5"/>
  <c r="N3862" i="5" s="1"/>
  <c r="M3886" i="5"/>
  <c r="L3886" i="5"/>
  <c r="N3886" i="5" s="1"/>
  <c r="M3978" i="5"/>
  <c r="L3978" i="5"/>
  <c r="N3978" i="5" s="1"/>
  <c r="M4010" i="5"/>
  <c r="L4010" i="5"/>
  <c r="N4010" i="5" s="1"/>
  <c r="M4026" i="5"/>
  <c r="L4026" i="5"/>
  <c r="N4026" i="5" s="1"/>
  <c r="M4054" i="5"/>
  <c r="L4054" i="5"/>
  <c r="N4054" i="5" s="1"/>
  <c r="M4074" i="5"/>
  <c r="L4074" i="5"/>
  <c r="N4074" i="5" s="1"/>
  <c r="M4106" i="5"/>
  <c r="L4106" i="5"/>
  <c r="N4106" i="5" s="1"/>
  <c r="M4170" i="5"/>
  <c r="L4170" i="5"/>
  <c r="N4170" i="5" s="1"/>
  <c r="M4186" i="5"/>
  <c r="L4186" i="5"/>
  <c r="N4186" i="5" s="1"/>
  <c r="M4202" i="5"/>
  <c r="L4202" i="5"/>
  <c r="N4202" i="5" s="1"/>
  <c r="M4226" i="5"/>
  <c r="L4226" i="5"/>
  <c r="N4226" i="5" s="1"/>
  <c r="M4234" i="5"/>
  <c r="L4234" i="5"/>
  <c r="N4234" i="5" s="1"/>
  <c r="M4282" i="5"/>
  <c r="L4282" i="5"/>
  <c r="N4282" i="5" s="1"/>
  <c r="M4322" i="5"/>
  <c r="L4322" i="5"/>
  <c r="N4322" i="5" s="1"/>
  <c r="M4330" i="5"/>
  <c r="L4330" i="5"/>
  <c r="N4330" i="5" s="1"/>
  <c r="M4438" i="5"/>
  <c r="L4438" i="5"/>
  <c r="N4438" i="5" s="1"/>
  <c r="M5226" i="5"/>
  <c r="L5226" i="5"/>
  <c r="N5226" i="5" s="1"/>
  <c r="M5230" i="5"/>
  <c r="L5230" i="5"/>
  <c r="N5230" i="5" s="1"/>
  <c r="M5298" i="5"/>
  <c r="L5298" i="5"/>
  <c r="N5298" i="5" s="1"/>
  <c r="M5322" i="5"/>
  <c r="L5322" i="5"/>
  <c r="N5322" i="5" s="1"/>
  <c r="M5326" i="5"/>
  <c r="L5326" i="5"/>
  <c r="N5326" i="5" s="1"/>
  <c r="M5354" i="5"/>
  <c r="L5354" i="5"/>
  <c r="N5354" i="5" s="1"/>
  <c r="M5406" i="5"/>
  <c r="L5406" i="5"/>
  <c r="N5406" i="5" s="1"/>
  <c r="M5414" i="5"/>
  <c r="L5414" i="5"/>
  <c r="N5414" i="5" s="1"/>
  <c r="M5474" i="5"/>
  <c r="L5474" i="5"/>
  <c r="N5474" i="5" s="1"/>
  <c r="M5478" i="5"/>
  <c r="L5478" i="5"/>
  <c r="N5478" i="5" s="1"/>
  <c r="M5490" i="5"/>
  <c r="L5490" i="5"/>
  <c r="N5490" i="5" s="1"/>
  <c r="M5522" i="5"/>
  <c r="L5522" i="5"/>
  <c r="N5522" i="5" s="1"/>
  <c r="M5530" i="5"/>
  <c r="L5530" i="5"/>
  <c r="N5530" i="5" s="1"/>
  <c r="M5534" i="5"/>
  <c r="L5534" i="5"/>
  <c r="N5534" i="5" s="1"/>
  <c r="M5570" i="5"/>
  <c r="L5570" i="5"/>
  <c r="N5570" i="5" s="1"/>
  <c r="M5586" i="5"/>
  <c r="L5586" i="5"/>
  <c r="N5586" i="5" s="1"/>
  <c r="M5618" i="5"/>
  <c r="L5618" i="5"/>
  <c r="N5618" i="5" s="1"/>
  <c r="M5642" i="5"/>
  <c r="L5642" i="5"/>
  <c r="N5642" i="5" s="1"/>
  <c r="M5666" i="5"/>
  <c r="L5666" i="5"/>
  <c r="N5666" i="5" s="1"/>
  <c r="M5674" i="5"/>
  <c r="L5674" i="5"/>
  <c r="N5674" i="5" s="1"/>
  <c r="M5698" i="5"/>
  <c r="L5698" i="5"/>
  <c r="N5698" i="5" s="1"/>
  <c r="M5734" i="5"/>
  <c r="L5734" i="5"/>
  <c r="N5734" i="5" s="1"/>
  <c r="M5754" i="5"/>
  <c r="L5754" i="5"/>
  <c r="N5754" i="5" s="1"/>
  <c r="M5770" i="5"/>
  <c r="L5770" i="5"/>
  <c r="N5770" i="5" s="1"/>
  <c r="M5782" i="5"/>
  <c r="L5782" i="5"/>
  <c r="N5782" i="5" s="1"/>
  <c r="M5814" i="5"/>
  <c r="L5814" i="5"/>
  <c r="N5814" i="5" s="1"/>
  <c r="M5834" i="5"/>
  <c r="L5834" i="5"/>
  <c r="N5834" i="5" s="1"/>
  <c r="M5850" i="5"/>
  <c r="L5850" i="5"/>
  <c r="N5850" i="5" s="1"/>
  <c r="M5866" i="5"/>
  <c r="L5866" i="5"/>
  <c r="N5866" i="5" s="1"/>
  <c r="M5890" i="5"/>
  <c r="L5890" i="5"/>
  <c r="N5890" i="5" s="1"/>
  <c r="M5926" i="5"/>
  <c r="L5926" i="5"/>
  <c r="N5926" i="5" s="1"/>
  <c r="M5938" i="5"/>
  <c r="L5938" i="5"/>
  <c r="N5938" i="5" s="1"/>
  <c r="M5958" i="5"/>
  <c r="L5958" i="5"/>
  <c r="N5958" i="5" s="1"/>
  <c r="M5978" i="5"/>
  <c r="L5978" i="5"/>
  <c r="N5978" i="5" s="1"/>
  <c r="M5986" i="5"/>
  <c r="L5986" i="5"/>
  <c r="N5986" i="5" s="1"/>
  <c r="M6002" i="5"/>
  <c r="L6002" i="5"/>
  <c r="N6002" i="5" s="1"/>
  <c r="M6006" i="5"/>
  <c r="L6006" i="5"/>
  <c r="N6006" i="5" s="1"/>
  <c r="M6022" i="5"/>
  <c r="L6022" i="5"/>
  <c r="N6022" i="5" s="1"/>
  <c r="M6042" i="5"/>
  <c r="L6042" i="5"/>
  <c r="N6042" i="5" s="1"/>
  <c r="M6050" i="5"/>
  <c r="L6050" i="5"/>
  <c r="N6050" i="5" s="1"/>
  <c r="M6066" i="5"/>
  <c r="L6066" i="5"/>
  <c r="N6066" i="5" s="1"/>
  <c r="M6070" i="5"/>
  <c r="L6070" i="5"/>
  <c r="N6070" i="5" s="1"/>
  <c r="M6086" i="5"/>
  <c r="L6086" i="5"/>
  <c r="N6086" i="5" s="1"/>
  <c r="M6106" i="5"/>
  <c r="L6106" i="5"/>
  <c r="N6106" i="5" s="1"/>
  <c r="M6114" i="5"/>
  <c r="L6114" i="5"/>
  <c r="N6114" i="5" s="1"/>
  <c r="M6130" i="5"/>
  <c r="L6130" i="5"/>
  <c r="N6130" i="5" s="1"/>
  <c r="M6138" i="5"/>
  <c r="L6138" i="5"/>
  <c r="N6138" i="5" s="1"/>
  <c r="M6146" i="5"/>
  <c r="L6146" i="5"/>
  <c r="N6146" i="5" s="1"/>
  <c r="M6154" i="5"/>
  <c r="L6154" i="5"/>
  <c r="N6154" i="5" s="1"/>
  <c r="M6166" i="5"/>
  <c r="L6166" i="5"/>
  <c r="N6166" i="5" s="1"/>
  <c r="M6170" i="5"/>
  <c r="L6170" i="5"/>
  <c r="N6170" i="5" s="1"/>
  <c r="M6194" i="5"/>
  <c r="L6194" i="5"/>
  <c r="N6194" i="5" s="1"/>
  <c r="M6214" i="5"/>
  <c r="L6214" i="5"/>
  <c r="N6214" i="5" s="1"/>
  <c r="L297" i="5"/>
  <c r="N297" i="5" s="1"/>
  <c r="L349" i="5"/>
  <c r="N349" i="5" s="1"/>
  <c r="L369" i="5"/>
  <c r="N369" i="5" s="1"/>
  <c r="L409" i="5"/>
  <c r="N409" i="5" s="1"/>
  <c r="L465" i="5"/>
  <c r="N465" i="5" s="1"/>
  <c r="L589" i="5"/>
  <c r="N589" i="5" s="1"/>
  <c r="L673" i="5"/>
  <c r="N673" i="5" s="1"/>
  <c r="L753" i="5"/>
  <c r="N753" i="5" s="1"/>
  <c r="L809" i="5"/>
  <c r="N809" i="5" s="1"/>
  <c r="L905" i="5"/>
  <c r="N905" i="5" s="1"/>
  <c r="L1217" i="5"/>
  <c r="N1217" i="5" s="1"/>
  <c r="L1530" i="5"/>
  <c r="N1530" i="5" s="1"/>
  <c r="L1577" i="5"/>
  <c r="N1577" i="5" s="1"/>
  <c r="L1678" i="5"/>
  <c r="N1678" i="5" s="1"/>
  <c r="L1696" i="5"/>
  <c r="N1696" i="5" s="1"/>
  <c r="L1728" i="5"/>
  <c r="N1728" i="5" s="1"/>
  <c r="L1744" i="5"/>
  <c r="N1744" i="5" s="1"/>
  <c r="L1776" i="5"/>
  <c r="N1776" i="5" s="1"/>
  <c r="L1786" i="5"/>
  <c r="N1786" i="5" s="1"/>
  <c r="L1836" i="5"/>
  <c r="N1836" i="5" s="1"/>
  <c r="L1894" i="5"/>
  <c r="N1894" i="5" s="1"/>
  <c r="L1926" i="5"/>
  <c r="N1926" i="5" s="1"/>
  <c r="L1948" i="5"/>
  <c r="N1948" i="5" s="1"/>
  <c r="L1974" i="5"/>
  <c r="N1974" i="5" s="1"/>
  <c r="L2006" i="5"/>
  <c r="N2006" i="5" s="1"/>
  <c r="L2026" i="5"/>
  <c r="N2026" i="5" s="1"/>
  <c r="L2038" i="5"/>
  <c r="N2038" i="5" s="1"/>
  <c r="L2057" i="5"/>
  <c r="N2057" i="5" s="1"/>
  <c r="L2074" i="5"/>
  <c r="N2074" i="5" s="1"/>
  <c r="L2094" i="5"/>
  <c r="N2094" i="5" s="1"/>
  <c r="L2114" i="5"/>
  <c r="N2114" i="5" s="1"/>
  <c r="L2126" i="5"/>
  <c r="N2126" i="5" s="1"/>
  <c r="L2146" i="5"/>
  <c r="N2146" i="5" s="1"/>
  <c r="L2166" i="5"/>
  <c r="N2166" i="5" s="1"/>
  <c r="L2182" i="5"/>
  <c r="N2182" i="5" s="1"/>
  <c r="L2198" i="5"/>
  <c r="N2198" i="5" s="1"/>
  <c r="L2222" i="5"/>
  <c r="N2222" i="5" s="1"/>
  <c r="L2242" i="5"/>
  <c r="N2242" i="5" s="1"/>
  <c r="L2278" i="5"/>
  <c r="N2278" i="5" s="1"/>
  <c r="L2298" i="5"/>
  <c r="N2298" i="5" s="1"/>
  <c r="L2314" i="5"/>
  <c r="N2314" i="5" s="1"/>
  <c r="L2338" i="5"/>
  <c r="N2338" i="5" s="1"/>
  <c r="L2358" i="5"/>
  <c r="N2358" i="5" s="1"/>
  <c r="L2374" i="5"/>
  <c r="N2374" i="5" s="1"/>
  <c r="L2398" i="5"/>
  <c r="N2398" i="5" s="1"/>
  <c r="L2418" i="5"/>
  <c r="N2418" i="5" s="1"/>
  <c r="L2438" i="5"/>
  <c r="N2438" i="5" s="1"/>
  <c r="L2462" i="5"/>
  <c r="N2462" i="5" s="1"/>
  <c r="L2482" i="5"/>
  <c r="N2482" i="5" s="1"/>
  <c r="L2506" i="5"/>
  <c r="N2506" i="5" s="1"/>
  <c r="L2537" i="5"/>
  <c r="N2537" i="5" s="1"/>
  <c r="L2578" i="5"/>
  <c r="N2578" i="5" s="1"/>
  <c r="L2606" i="5"/>
  <c r="N2606" i="5" s="1"/>
  <c r="L2634" i="5"/>
  <c r="N2634" i="5" s="1"/>
  <c r="L2658" i="5"/>
  <c r="N2658" i="5" s="1"/>
  <c r="L2682" i="5"/>
  <c r="N2682" i="5" s="1"/>
  <c r="L2698" i="5"/>
  <c r="N2698" i="5" s="1"/>
  <c r="L2722" i="5"/>
  <c r="N2722" i="5" s="1"/>
  <c r="L2738" i="5"/>
  <c r="N2738" i="5" s="1"/>
  <c r="L2766" i="5"/>
  <c r="N2766" i="5" s="1"/>
  <c r="L2793" i="5"/>
  <c r="N2793" i="5" s="1"/>
  <c r="L2834" i="5"/>
  <c r="N2834" i="5" s="1"/>
  <c r="L2857" i="5"/>
  <c r="N2857" i="5" s="1"/>
  <c r="L2874" i="5"/>
  <c r="N2874" i="5" s="1"/>
  <c r="L2890" i="5"/>
  <c r="N2890" i="5" s="1"/>
  <c r="L2918" i="5"/>
  <c r="N2918" i="5" s="1"/>
  <c r="L2930" i="5"/>
  <c r="N2930" i="5" s="1"/>
  <c r="L2958" i="5"/>
  <c r="N2958" i="5" s="1"/>
  <c r="L2985" i="5"/>
  <c r="N2985" i="5" s="1"/>
  <c r="L3022" i="5"/>
  <c r="N3022" i="5" s="1"/>
  <c r="L3050" i="5"/>
  <c r="N3050" i="5" s="1"/>
  <c r="L3066" i="5"/>
  <c r="N3066" i="5" s="1"/>
  <c r="L3086" i="5"/>
  <c r="N3086" i="5" s="1"/>
  <c r="L3113" i="5"/>
  <c r="N3113" i="5" s="1"/>
  <c r="L3138" i="5"/>
  <c r="N3138" i="5" s="1"/>
  <c r="L3162" i="5"/>
  <c r="N3162" i="5" s="1"/>
  <c r="L3177" i="5"/>
  <c r="N3177" i="5" s="1"/>
  <c r="L3214" i="5"/>
  <c r="N3214" i="5" s="1"/>
  <c r="L3234" i="5"/>
  <c r="N3234" i="5" s="1"/>
  <c r="L3250" i="5"/>
  <c r="N3250" i="5" s="1"/>
  <c r="L3298" i="5"/>
  <c r="N3298" i="5" s="1"/>
  <c r="L3306" i="5"/>
  <c r="N3306" i="5" s="1"/>
  <c r="L3334" i="5"/>
  <c r="N3334" i="5" s="1"/>
  <c r="L3366" i="5"/>
  <c r="N3366" i="5" s="1"/>
  <c r="L3374" i="5"/>
  <c r="N3374" i="5" s="1"/>
  <c r="L3394" i="5"/>
  <c r="N3394" i="5" s="1"/>
  <c r="L3434" i="5"/>
  <c r="N3434" i="5" s="1"/>
  <c r="L3458" i="5"/>
  <c r="N3458" i="5" s="1"/>
  <c r="L3482" i="5"/>
  <c r="N3482" i="5" s="1"/>
  <c r="L3498" i="5"/>
  <c r="N3498" i="5" s="1"/>
  <c r="L3522" i="5"/>
  <c r="N3522" i="5" s="1"/>
  <c r="L3562" i="5"/>
  <c r="N3562" i="5" s="1"/>
  <c r="L3578" i="5"/>
  <c r="N3578" i="5" s="1"/>
  <c r="L3594" i="5"/>
  <c r="N3594" i="5" s="1"/>
  <c r="L3622" i="5"/>
  <c r="N3622" i="5" s="1"/>
  <c r="L3642" i="5"/>
  <c r="N3642" i="5" s="1"/>
  <c r="L3674" i="5"/>
  <c r="N3674" i="5" s="1"/>
  <c r="L3706" i="5"/>
  <c r="N3706" i="5" s="1"/>
  <c r="L3734" i="5"/>
  <c r="N3734" i="5" s="1"/>
  <c r="L3758" i="5"/>
  <c r="N3758" i="5" s="1"/>
  <c r="L3770" i="5"/>
  <c r="N3770" i="5" s="1"/>
  <c r="L3805" i="5"/>
  <c r="N3805" i="5" s="1"/>
  <c r="L3849" i="5"/>
  <c r="N3849" i="5" s="1"/>
  <c r="L3874" i="5"/>
  <c r="N3874" i="5" s="1"/>
  <c r="L3914" i="5"/>
  <c r="N3914" i="5" s="1"/>
  <c r="L3950" i="5"/>
  <c r="N3950" i="5" s="1"/>
  <c r="L3990" i="5"/>
  <c r="N3990" i="5" s="1"/>
  <c r="L4058" i="5"/>
  <c r="N4058" i="5" s="1"/>
  <c r="L4086" i="5"/>
  <c r="N4086" i="5" s="1"/>
  <c r="L4130" i="5"/>
  <c r="N4130" i="5" s="1"/>
  <c r="L4162" i="5"/>
  <c r="N4162" i="5" s="1"/>
  <c r="L4206" i="5"/>
  <c r="N4206" i="5" s="1"/>
  <c r="L4250" i="5"/>
  <c r="N4250" i="5" s="1"/>
  <c r="L4317" i="5"/>
  <c r="N4317" i="5" s="1"/>
  <c r="L4410" i="5"/>
  <c r="N4410" i="5" s="1"/>
  <c r="L4470" i="5"/>
  <c r="N4470" i="5" s="1"/>
  <c r="L5145" i="5"/>
  <c r="N5145" i="5" s="1"/>
  <c r="L5177" i="5"/>
  <c r="N5177" i="5" s="1"/>
  <c r="L5218" i="5"/>
  <c r="N5218" i="5" s="1"/>
  <c r="L5234" i="5"/>
  <c r="N5234" i="5" s="1"/>
  <c r="L5266" i="5"/>
  <c r="N5266" i="5" s="1"/>
  <c r="L5330" i="5"/>
  <c r="N5330" i="5" s="1"/>
  <c r="L5346" i="5"/>
  <c r="N5346" i="5" s="1"/>
  <c r="L5366" i="5"/>
  <c r="N5366" i="5" s="1"/>
  <c r="L5390" i="5"/>
  <c r="N5390" i="5" s="1"/>
  <c r="L5410" i="5"/>
  <c r="N5410" i="5" s="1"/>
  <c r="L5482" i="5"/>
  <c r="N5482" i="5" s="1"/>
  <c r="L5514" i="5"/>
  <c r="N5514" i="5" s="1"/>
  <c r="L5546" i="5"/>
  <c r="N5546" i="5" s="1"/>
  <c r="L5621" i="5"/>
  <c r="N5621" i="5" s="1"/>
  <c r="L5654" i="5"/>
  <c r="N5654" i="5" s="1"/>
  <c r="L5714" i="5"/>
  <c r="N5714" i="5" s="1"/>
  <c r="L5761" i="5"/>
  <c r="N5761" i="5" s="1"/>
  <c r="L5802" i="5"/>
  <c r="N5802" i="5" s="1"/>
  <c r="L5862" i="5"/>
  <c r="N5862" i="5" s="1"/>
  <c r="L5894" i="5"/>
  <c r="N5894" i="5" s="1"/>
  <c r="L5946" i="5"/>
  <c r="N5946" i="5" s="1"/>
  <c r="L5974" i="5"/>
  <c r="N5974" i="5" s="1"/>
  <c r="L6034" i="5"/>
  <c r="N6034" i="5" s="1"/>
  <c r="L6090" i="5"/>
  <c r="N6090" i="5" s="1"/>
  <c r="L6122" i="5"/>
  <c r="N6122" i="5" s="1"/>
  <c r="L6178" i="5"/>
  <c r="N6178" i="5" s="1"/>
  <c r="L6198" i="5"/>
  <c r="N6198" i="5" s="1"/>
  <c r="L6218" i="5"/>
  <c r="N6218" i="5" s="1"/>
  <c r="M1888" i="5"/>
  <c r="L1888" i="5"/>
  <c r="N1888" i="5" s="1"/>
  <c r="M1977" i="5"/>
  <c r="L1977" i="5"/>
  <c r="N1977" i="5" s="1"/>
  <c r="M3049" i="5"/>
  <c r="L3049" i="5"/>
  <c r="N3049" i="5" s="1"/>
  <c r="M4365" i="5"/>
  <c r="L4365" i="5"/>
  <c r="N4365" i="5" s="1"/>
  <c r="M4513" i="5"/>
  <c r="L4513" i="5"/>
  <c r="N4513" i="5" s="1"/>
  <c r="M5017" i="5"/>
  <c r="L5017" i="5"/>
  <c r="N5017" i="5" s="1"/>
  <c r="M5185" i="5"/>
  <c r="L5185" i="5"/>
  <c r="N5185" i="5" s="1"/>
  <c r="L313" i="5"/>
  <c r="N313" i="5" s="1"/>
  <c r="L357" i="5"/>
  <c r="N357" i="5" s="1"/>
  <c r="L381" i="5"/>
  <c r="N381" i="5" s="1"/>
  <c r="L469" i="5"/>
  <c r="N469" i="5" s="1"/>
  <c r="L537" i="5"/>
  <c r="N537" i="5" s="1"/>
  <c r="L605" i="5"/>
  <c r="N605" i="5" s="1"/>
  <c r="L625" i="5"/>
  <c r="N625" i="5" s="1"/>
  <c r="L709" i="5"/>
  <c r="N709" i="5" s="1"/>
  <c r="L765" i="5"/>
  <c r="N765" i="5" s="1"/>
  <c r="L821" i="5"/>
  <c r="N821" i="5" s="1"/>
  <c r="L909" i="5"/>
  <c r="N909" i="5" s="1"/>
  <c r="L1101" i="5"/>
  <c r="N1101" i="5" s="1"/>
  <c r="L1321" i="5"/>
  <c r="N1321" i="5" s="1"/>
  <c r="L1368" i="5"/>
  <c r="N1368" i="5" s="1"/>
  <c r="L1689" i="5"/>
  <c r="N1689" i="5" s="1"/>
  <c r="L1721" i="5"/>
  <c r="N1721" i="5" s="1"/>
  <c r="L1748" i="5"/>
  <c r="N1748" i="5" s="1"/>
  <c r="L1993" i="5"/>
  <c r="N1993" i="5" s="1"/>
  <c r="L2169" i="5"/>
  <c r="N2169" i="5" s="1"/>
  <c r="L2185" i="5"/>
  <c r="N2185" i="5" s="1"/>
  <c r="L2301" i="5"/>
  <c r="N2301" i="5" s="1"/>
  <c r="L2665" i="5"/>
  <c r="N2665" i="5" s="1"/>
  <c r="L3625" i="5"/>
  <c r="N3625" i="5" s="1"/>
  <c r="L4641" i="5"/>
  <c r="N4641" i="5" s="1"/>
  <c r="L5081" i="5"/>
  <c r="N5081" i="5" s="1"/>
  <c r="L5357" i="5"/>
  <c r="N5357" i="5" s="1"/>
  <c r="L5485" i="5"/>
  <c r="N5485" i="5" s="1"/>
  <c r="L5877" i="5"/>
  <c r="N5877" i="5" s="1"/>
  <c r="L5953" i="5"/>
  <c r="N5953" i="5" s="1"/>
  <c r="L3247" i="5"/>
  <c r="N3247" i="5" s="1"/>
  <c r="M3247" i="5"/>
  <c r="M5803" i="5"/>
  <c r="L5803" i="5"/>
  <c r="N5803" i="5" s="1"/>
  <c r="M5947" i="5"/>
  <c r="L5947" i="5"/>
  <c r="N5947" i="5" s="1"/>
  <c r="M5967" i="5"/>
  <c r="L5967" i="5"/>
  <c r="N5967" i="5" s="1"/>
  <c r="M6011" i="5"/>
  <c r="L6011" i="5"/>
  <c r="N6011" i="5" s="1"/>
  <c r="M6031" i="5"/>
  <c r="L6031" i="5"/>
  <c r="N6031" i="5" s="1"/>
  <c r="M6075" i="5"/>
  <c r="L6075" i="5"/>
  <c r="N6075" i="5" s="1"/>
  <c r="M6095" i="5"/>
  <c r="L6095" i="5"/>
  <c r="N6095" i="5" s="1"/>
  <c r="M6187" i="5"/>
  <c r="L6187" i="5"/>
  <c r="N6187" i="5" s="1"/>
  <c r="M6199" i="5"/>
  <c r="L6199" i="5"/>
  <c r="N6199" i="5" s="1"/>
  <c r="M861" i="5"/>
  <c r="L861" i="5"/>
  <c r="N861" i="5" s="1"/>
  <c r="M1396" i="5"/>
  <c r="L1396" i="5"/>
  <c r="N1396" i="5" s="1"/>
  <c r="M1566" i="5"/>
  <c r="L1566" i="5"/>
  <c r="N1566" i="5" s="1"/>
  <c r="M1692" i="5"/>
  <c r="L1692" i="5"/>
  <c r="N1692" i="5" s="1"/>
  <c r="M1718" i="5"/>
  <c r="L1718" i="5"/>
  <c r="N1718" i="5" s="1"/>
  <c r="M1778" i="5"/>
  <c r="L1778" i="5"/>
  <c r="N1778" i="5" s="1"/>
  <c r="M1794" i="5"/>
  <c r="L1794" i="5"/>
  <c r="N1794" i="5" s="1"/>
  <c r="M1896" i="5"/>
  <c r="L1896" i="5"/>
  <c r="N1896" i="5" s="1"/>
  <c r="M1906" i="5"/>
  <c r="L1906" i="5"/>
  <c r="N1906" i="5" s="1"/>
  <c r="L3399" i="5"/>
  <c r="N3399" i="5" s="1"/>
  <c r="M3399" i="5"/>
  <c r="L4759" i="5"/>
  <c r="N4759" i="5" s="1"/>
  <c r="M4759" i="5"/>
  <c r="M253" i="5"/>
  <c r="L253" i="5"/>
  <c r="N253" i="5" s="1"/>
  <c r="M289" i="5"/>
  <c r="L289" i="5"/>
  <c r="N289" i="5" s="1"/>
  <c r="M329" i="5"/>
  <c r="L329" i="5"/>
  <c r="N329" i="5" s="1"/>
  <c r="M353" i="5"/>
  <c r="L353" i="5"/>
  <c r="N353" i="5" s="1"/>
  <c r="M365" i="5"/>
  <c r="L365" i="5"/>
  <c r="N365" i="5" s="1"/>
  <c r="M389" i="5"/>
  <c r="L389" i="5"/>
  <c r="N389" i="5" s="1"/>
  <c r="M565" i="5"/>
  <c r="L565" i="5"/>
  <c r="N565" i="5" s="1"/>
  <c r="M601" i="5"/>
  <c r="L601" i="5"/>
  <c r="N601" i="5" s="1"/>
  <c r="M645" i="5"/>
  <c r="L645" i="5"/>
  <c r="N645" i="5" s="1"/>
  <c r="M801" i="5"/>
  <c r="L801" i="5"/>
  <c r="N801" i="5" s="1"/>
  <c r="L701" i="5"/>
  <c r="N701" i="5" s="1"/>
  <c r="L749" i="5"/>
  <c r="N749" i="5" s="1"/>
  <c r="M1526" i="5"/>
  <c r="L1526" i="5"/>
  <c r="N1526" i="5" s="1"/>
  <c r="L1676" i="5"/>
  <c r="N1676" i="5" s="1"/>
  <c r="M1676" i="5"/>
  <c r="M1740" i="5"/>
  <c r="L1740" i="5"/>
  <c r="N1740" i="5" s="1"/>
  <c r="M1789" i="5"/>
  <c r="L1789" i="5"/>
  <c r="N1789" i="5" s="1"/>
  <c r="M1826" i="5"/>
  <c r="L1826" i="5"/>
  <c r="N1826" i="5" s="1"/>
  <c r="M1868" i="5"/>
  <c r="L1868" i="5"/>
  <c r="N1868" i="5" s="1"/>
  <c r="M1880" i="5"/>
  <c r="L1880" i="5"/>
  <c r="N1880" i="5" s="1"/>
  <c r="M1928" i="5"/>
  <c r="L1928" i="5"/>
  <c r="N1928" i="5" s="1"/>
  <c r="M1944" i="5"/>
  <c r="L1944" i="5"/>
  <c r="N1944" i="5" s="1"/>
  <c r="M1954" i="5"/>
  <c r="L1954" i="5"/>
  <c r="N1954" i="5" s="1"/>
  <c r="M5583" i="5"/>
  <c r="L5583" i="5"/>
  <c r="N5583" i="5" s="1"/>
  <c r="M5611" i="5"/>
  <c r="L5611" i="5"/>
  <c r="N5611" i="5" s="1"/>
  <c r="M5627" i="5"/>
  <c r="L5627" i="5"/>
  <c r="N5627" i="5" s="1"/>
  <c r="M5687" i="5"/>
  <c r="L5687" i="5"/>
  <c r="N5687" i="5" s="1"/>
  <c r="M5711" i="5"/>
  <c r="L5711" i="5"/>
  <c r="N5711" i="5" s="1"/>
  <c r="M5755" i="5"/>
  <c r="L5755" i="5"/>
  <c r="N5755" i="5" s="1"/>
  <c r="M5815" i="5"/>
  <c r="L5815" i="5"/>
  <c r="N5815" i="5" s="1"/>
  <c r="M5867" i="5"/>
  <c r="L5867" i="5"/>
  <c r="N5867" i="5" s="1"/>
  <c r="M5883" i="5"/>
  <c r="L5883" i="5"/>
  <c r="N5883" i="5" s="1"/>
  <c r="M5943" i="5"/>
  <c r="L5943" i="5"/>
  <c r="N5943" i="5" s="1"/>
  <c r="L293" i="5"/>
  <c r="N293" i="5" s="1"/>
  <c r="L1426" i="5"/>
  <c r="N1426" i="5" s="1"/>
  <c r="L1590" i="5"/>
  <c r="N1590" i="5" s="1"/>
  <c r="L1686" i="5"/>
  <c r="N1686" i="5" s="1"/>
  <c r="L1724" i="5"/>
  <c r="N1724" i="5" s="1"/>
  <c r="M889" i="5"/>
  <c r="L889" i="5"/>
  <c r="N889" i="5" s="1"/>
  <c r="M933" i="5"/>
  <c r="L933" i="5"/>
  <c r="N933" i="5" s="1"/>
  <c r="M1512" i="5"/>
  <c r="L1512" i="5"/>
  <c r="N1512" i="5" s="1"/>
  <c r="M1522" i="5"/>
  <c r="L1522" i="5"/>
  <c r="N1522" i="5" s="1"/>
  <c r="M1622" i="5"/>
  <c r="L1622" i="5"/>
  <c r="N1622" i="5" s="1"/>
  <c r="M1753" i="5"/>
  <c r="L1753" i="5"/>
  <c r="N1753" i="5" s="1"/>
  <c r="M1801" i="5"/>
  <c r="L1801" i="5"/>
  <c r="N1801" i="5" s="1"/>
  <c r="M1849" i="5"/>
  <c r="L1849" i="5"/>
  <c r="N1849" i="5" s="1"/>
  <c r="M1908" i="5"/>
  <c r="L1908" i="5"/>
  <c r="N1908" i="5" s="1"/>
  <c r="M1929" i="5"/>
  <c r="L1929" i="5"/>
  <c r="N1929" i="5" s="1"/>
  <c r="M1964" i="5"/>
  <c r="L1964" i="5"/>
  <c r="N1964" i="5" s="1"/>
  <c r="M2024" i="5"/>
  <c r="L2024" i="5"/>
  <c r="N2024" i="5" s="1"/>
  <c r="M2068" i="5"/>
  <c r="L2068" i="5"/>
  <c r="N2068" i="5" s="1"/>
  <c r="M2088" i="5"/>
  <c r="L2088" i="5"/>
  <c r="N2088" i="5" s="1"/>
  <c r="M2152" i="5"/>
  <c r="L2152" i="5"/>
  <c r="N2152" i="5" s="1"/>
  <c r="M2184" i="5"/>
  <c r="L2184" i="5"/>
  <c r="N2184" i="5" s="1"/>
  <c r="M2208" i="5"/>
  <c r="L2208" i="5"/>
  <c r="N2208" i="5" s="1"/>
  <c r="M2292" i="5"/>
  <c r="L2292" i="5"/>
  <c r="N2292" i="5" s="1"/>
  <c r="M2312" i="5"/>
  <c r="L2312" i="5"/>
  <c r="N2312" i="5" s="1"/>
  <c r="M2348" i="5"/>
  <c r="L2348" i="5"/>
  <c r="N2348" i="5" s="1"/>
  <c r="M2420" i="5"/>
  <c r="L2420" i="5"/>
  <c r="N2420" i="5" s="1"/>
  <c r="M2452" i="5"/>
  <c r="L2452" i="5"/>
  <c r="N2452" i="5" s="1"/>
  <c r="M2484" i="5"/>
  <c r="L2484" i="5"/>
  <c r="N2484" i="5" s="1"/>
  <c r="M2548" i="5"/>
  <c r="L2548" i="5"/>
  <c r="N2548" i="5" s="1"/>
  <c r="M2568" i="5"/>
  <c r="L2568" i="5"/>
  <c r="N2568" i="5" s="1"/>
  <c r="M2580" i="5"/>
  <c r="L2580" i="5"/>
  <c r="N2580" i="5" s="1"/>
  <c r="M2600" i="5"/>
  <c r="L2600" i="5"/>
  <c r="N2600" i="5" s="1"/>
  <c r="M2716" i="5"/>
  <c r="L2716" i="5"/>
  <c r="N2716" i="5" s="1"/>
  <c r="M2752" i="5"/>
  <c r="L2752" i="5"/>
  <c r="N2752" i="5" s="1"/>
  <c r="M2804" i="5"/>
  <c r="L2804" i="5"/>
  <c r="N2804" i="5" s="1"/>
  <c r="M2836" i="5"/>
  <c r="L2836" i="5"/>
  <c r="N2836" i="5" s="1"/>
  <c r="M2912" i="5"/>
  <c r="L2912" i="5"/>
  <c r="N2912" i="5" s="1"/>
  <c r="M2944" i="5"/>
  <c r="L2944" i="5"/>
  <c r="N2944" i="5" s="1"/>
  <c r="M2952" i="5"/>
  <c r="L2952" i="5"/>
  <c r="N2952" i="5" s="1"/>
  <c r="M3008" i="5"/>
  <c r="L3008" i="5"/>
  <c r="N3008" i="5" s="1"/>
  <c r="M3016" i="5"/>
  <c r="L3016" i="5"/>
  <c r="N3016" i="5" s="1"/>
  <c r="M3040" i="5"/>
  <c r="L3040" i="5"/>
  <c r="N3040" i="5" s="1"/>
  <c r="M3048" i="5"/>
  <c r="L3048" i="5"/>
  <c r="N3048" i="5" s="1"/>
  <c r="M3068" i="5"/>
  <c r="L3068" i="5"/>
  <c r="N3068" i="5" s="1"/>
  <c r="M3092" i="5"/>
  <c r="L3092" i="5"/>
  <c r="N3092" i="5" s="1"/>
  <c r="M3100" i="5"/>
  <c r="L3100" i="5"/>
  <c r="N3100" i="5" s="1"/>
  <c r="M3116" i="5"/>
  <c r="L3116" i="5"/>
  <c r="N3116" i="5" s="1"/>
  <c r="M3124" i="5"/>
  <c r="L3124" i="5"/>
  <c r="N3124" i="5" s="1"/>
  <c r="M3132" i="5"/>
  <c r="L3132" i="5"/>
  <c r="N3132" i="5" s="1"/>
  <c r="M3156" i="5"/>
  <c r="L3156" i="5"/>
  <c r="N3156" i="5" s="1"/>
  <c r="M3196" i="5"/>
  <c r="L3196" i="5"/>
  <c r="N3196" i="5" s="1"/>
  <c r="M3208" i="5"/>
  <c r="L3208" i="5"/>
  <c r="N3208" i="5" s="1"/>
  <c r="M3232" i="5"/>
  <c r="L3232" i="5"/>
  <c r="N3232" i="5" s="1"/>
  <c r="M3244" i="5"/>
  <c r="L3244" i="5"/>
  <c r="N3244" i="5" s="1"/>
  <c r="M3272" i="5"/>
  <c r="L3272" i="5"/>
  <c r="N3272" i="5" s="1"/>
  <c r="M3336" i="5"/>
  <c r="L3336" i="5"/>
  <c r="N3336" i="5" s="1"/>
  <c r="M3380" i="5"/>
  <c r="L3380" i="5"/>
  <c r="N3380" i="5" s="1"/>
  <c r="M3420" i="5"/>
  <c r="L3420" i="5"/>
  <c r="N3420" i="5" s="1"/>
  <c r="M3436" i="5"/>
  <c r="L3436" i="5"/>
  <c r="N3436" i="5" s="1"/>
  <c r="M3444" i="5"/>
  <c r="L3444" i="5"/>
  <c r="N3444" i="5" s="1"/>
  <c r="M3484" i="5"/>
  <c r="L3484" i="5"/>
  <c r="N3484" i="5" s="1"/>
  <c r="M3496" i="5"/>
  <c r="L3496" i="5"/>
  <c r="N3496" i="5" s="1"/>
  <c r="M3520" i="5"/>
  <c r="L3520" i="5"/>
  <c r="N3520" i="5" s="1"/>
  <c r="M3528" i="5"/>
  <c r="L3528" i="5"/>
  <c r="N3528" i="5" s="1"/>
  <c r="M3548" i="5"/>
  <c r="L3548" i="5"/>
  <c r="N3548" i="5" s="1"/>
  <c r="M3560" i="5"/>
  <c r="L3560" i="5"/>
  <c r="N3560" i="5" s="1"/>
  <c r="M3580" i="5"/>
  <c r="L3580" i="5"/>
  <c r="N3580" i="5" s="1"/>
  <c r="M3604" i="5"/>
  <c r="L3604" i="5"/>
  <c r="N3604" i="5" s="1"/>
  <c r="M3624" i="5"/>
  <c r="L3624" i="5"/>
  <c r="N3624" i="5" s="1"/>
  <c r="M3664" i="5"/>
  <c r="L3664" i="5"/>
  <c r="N3664" i="5" s="1"/>
  <c r="M3700" i="5"/>
  <c r="L3700" i="5"/>
  <c r="N3700" i="5" s="1"/>
  <c r="M3708" i="5"/>
  <c r="L3708" i="5"/>
  <c r="N3708" i="5" s="1"/>
  <c r="M3712" i="5"/>
  <c r="L3712" i="5"/>
  <c r="N3712" i="5" s="1"/>
  <c r="M3720" i="5"/>
  <c r="L3720" i="5"/>
  <c r="N3720" i="5" s="1"/>
  <c r="M3728" i="5"/>
  <c r="L3728" i="5"/>
  <c r="N3728" i="5" s="1"/>
  <c r="M3736" i="5"/>
  <c r="L3736" i="5"/>
  <c r="N3736" i="5" s="1"/>
  <c r="M3768" i="5"/>
  <c r="L3768" i="5"/>
  <c r="N3768" i="5" s="1"/>
  <c r="M3804" i="5"/>
  <c r="L3804" i="5"/>
  <c r="N3804" i="5" s="1"/>
  <c r="M3812" i="5"/>
  <c r="L3812" i="5"/>
  <c r="N3812" i="5" s="1"/>
  <c r="M3828" i="5"/>
  <c r="L3828" i="5"/>
  <c r="N3828" i="5" s="1"/>
  <c r="M3848" i="5"/>
  <c r="L3848" i="5"/>
  <c r="N3848" i="5" s="1"/>
  <c r="M3880" i="5"/>
  <c r="L3880" i="5"/>
  <c r="N3880" i="5" s="1"/>
  <c r="M3920" i="5"/>
  <c r="L3920" i="5"/>
  <c r="N3920" i="5" s="1"/>
  <c r="M3976" i="5"/>
  <c r="L3976" i="5"/>
  <c r="N3976" i="5" s="1"/>
  <c r="M3992" i="5"/>
  <c r="L3992" i="5"/>
  <c r="N3992" i="5" s="1"/>
  <c r="M4000" i="5"/>
  <c r="L4000" i="5"/>
  <c r="N4000" i="5" s="1"/>
  <c r="M4100" i="5"/>
  <c r="L4100" i="5"/>
  <c r="N4100" i="5" s="1"/>
  <c r="M4120" i="5"/>
  <c r="L4120" i="5"/>
  <c r="N4120" i="5" s="1"/>
  <c r="M4128" i="5"/>
  <c r="L4128" i="5"/>
  <c r="N4128" i="5" s="1"/>
  <c r="M4144" i="5"/>
  <c r="L4144" i="5"/>
  <c r="N4144" i="5" s="1"/>
  <c r="M4228" i="5"/>
  <c r="L4228" i="5"/>
  <c r="N4228" i="5" s="1"/>
  <c r="M4304" i="5"/>
  <c r="L4304" i="5"/>
  <c r="N4304" i="5" s="1"/>
  <c r="M4308" i="5"/>
  <c r="L4308" i="5"/>
  <c r="N4308" i="5" s="1"/>
  <c r="M4384" i="5"/>
  <c r="L4384" i="5"/>
  <c r="N4384" i="5" s="1"/>
  <c r="M4400" i="5"/>
  <c r="L4400" i="5"/>
  <c r="N4400" i="5" s="1"/>
  <c r="M4416" i="5"/>
  <c r="L4416" i="5"/>
  <c r="N4416" i="5" s="1"/>
  <c r="M4536" i="5"/>
  <c r="L4536" i="5"/>
  <c r="N4536" i="5" s="1"/>
  <c r="M4568" i="5"/>
  <c r="L4568" i="5"/>
  <c r="N4568" i="5" s="1"/>
  <c r="M4600" i="5"/>
  <c r="L4600" i="5"/>
  <c r="N4600" i="5" s="1"/>
  <c r="M4620" i="5"/>
  <c r="L4620" i="5"/>
  <c r="N4620" i="5" s="1"/>
  <c r="M4684" i="5"/>
  <c r="L4684" i="5"/>
  <c r="N4684" i="5" s="1"/>
  <c r="M4700" i="5"/>
  <c r="L4700" i="5"/>
  <c r="N4700" i="5" s="1"/>
  <c r="M4808" i="5"/>
  <c r="L4808" i="5"/>
  <c r="N4808" i="5" s="1"/>
  <c r="M4824" i="5"/>
  <c r="L4824" i="5"/>
  <c r="N4824" i="5" s="1"/>
  <c r="M4836" i="5"/>
  <c r="L4836" i="5"/>
  <c r="N4836" i="5" s="1"/>
  <c r="M4860" i="5"/>
  <c r="L4860" i="5"/>
  <c r="N4860" i="5" s="1"/>
  <c r="M4872" i="5"/>
  <c r="L4872" i="5"/>
  <c r="N4872" i="5" s="1"/>
  <c r="M4876" i="5"/>
  <c r="L4876" i="5"/>
  <c r="N4876" i="5" s="1"/>
  <c r="M4912" i="5"/>
  <c r="L4912" i="5"/>
  <c r="N4912" i="5" s="1"/>
  <c r="M4924" i="5"/>
  <c r="L4924" i="5"/>
  <c r="N4924" i="5" s="1"/>
  <c r="M4928" i="5"/>
  <c r="L4928" i="5"/>
  <c r="N4928" i="5" s="1"/>
  <c r="M4944" i="5"/>
  <c r="L4944" i="5"/>
  <c r="N4944" i="5" s="1"/>
  <c r="M4976" i="5"/>
  <c r="L4976" i="5"/>
  <c r="N4976" i="5" s="1"/>
  <c r="M4980" i="5"/>
  <c r="L4980" i="5"/>
  <c r="N4980" i="5" s="1"/>
  <c r="M4992" i="5"/>
  <c r="L4992" i="5"/>
  <c r="N4992" i="5" s="1"/>
  <c r="M5028" i="5"/>
  <c r="L5028" i="5"/>
  <c r="N5028" i="5" s="1"/>
  <c r="M5044" i="5"/>
  <c r="L5044" i="5"/>
  <c r="N5044" i="5" s="1"/>
  <c r="M5080" i="5"/>
  <c r="L5080" i="5"/>
  <c r="N5080" i="5" s="1"/>
  <c r="M5092" i="5"/>
  <c r="L5092" i="5"/>
  <c r="N5092" i="5" s="1"/>
  <c r="M5112" i="5"/>
  <c r="L5112" i="5"/>
  <c r="N5112" i="5" s="1"/>
  <c r="M5128" i="5"/>
  <c r="L5128" i="5"/>
  <c r="N5128" i="5" s="1"/>
  <c r="M5132" i="5"/>
  <c r="L5132" i="5"/>
  <c r="N5132" i="5" s="1"/>
  <c r="M5144" i="5"/>
  <c r="L5144" i="5"/>
  <c r="N5144" i="5" s="1"/>
  <c r="M5152" i="5"/>
  <c r="L5152" i="5"/>
  <c r="N5152" i="5" s="1"/>
  <c r="M5164" i="5"/>
  <c r="L5164" i="5"/>
  <c r="N5164" i="5" s="1"/>
  <c r="M5168" i="5"/>
  <c r="L5168" i="5"/>
  <c r="N5168" i="5" s="1"/>
  <c r="M5172" i="5"/>
  <c r="L5172" i="5"/>
  <c r="N5172" i="5" s="1"/>
  <c r="L5180" i="5"/>
  <c r="N5180" i="5" s="1"/>
  <c r="M5180" i="5"/>
  <c r="M5184" i="5"/>
  <c r="L5184" i="5"/>
  <c r="N5184" i="5" s="1"/>
  <c r="M5192" i="5"/>
  <c r="L5192" i="5"/>
  <c r="N5192" i="5" s="1"/>
  <c r="M5200" i="5"/>
  <c r="L5200" i="5"/>
  <c r="N5200" i="5" s="1"/>
  <c r="M5204" i="5"/>
  <c r="L5204" i="5"/>
  <c r="N5204" i="5" s="1"/>
  <c r="M5208" i="5"/>
  <c r="L5208" i="5"/>
  <c r="N5208" i="5" s="1"/>
  <c r="M5216" i="5"/>
  <c r="L5216" i="5"/>
  <c r="N5216" i="5" s="1"/>
  <c r="M5236" i="5"/>
  <c r="L5236" i="5"/>
  <c r="N5236" i="5" s="1"/>
  <c r="M5244" i="5"/>
  <c r="L5244" i="5"/>
  <c r="N5244" i="5" s="1"/>
  <c r="M5248" i="5"/>
  <c r="L5248" i="5"/>
  <c r="N5248" i="5" s="1"/>
  <c r="M5252" i="5"/>
  <c r="L5252" i="5"/>
  <c r="N5252" i="5" s="1"/>
  <c r="M5260" i="5"/>
  <c r="L5260" i="5"/>
  <c r="N5260" i="5" s="1"/>
  <c r="M5268" i="5"/>
  <c r="L5268" i="5"/>
  <c r="N5268" i="5" s="1"/>
  <c r="M5272" i="5"/>
  <c r="L5272" i="5"/>
  <c r="N5272" i="5" s="1"/>
  <c r="M5280" i="5"/>
  <c r="L5280" i="5"/>
  <c r="N5280" i="5" s="1"/>
  <c r="M5292" i="5"/>
  <c r="L5292" i="5"/>
  <c r="N5292" i="5" s="1"/>
  <c r="M5300" i="5"/>
  <c r="L5300" i="5"/>
  <c r="N5300" i="5" s="1"/>
  <c r="M5308" i="5"/>
  <c r="L5308" i="5"/>
  <c r="N5308" i="5" s="1"/>
  <c r="M5316" i="5"/>
  <c r="L5316" i="5"/>
  <c r="N5316" i="5" s="1"/>
  <c r="M5320" i="5"/>
  <c r="L5320" i="5"/>
  <c r="N5320" i="5" s="1"/>
  <c r="M5328" i="5"/>
  <c r="L5328" i="5"/>
  <c r="N5328" i="5" s="1"/>
  <c r="M5332" i="5"/>
  <c r="L5332" i="5"/>
  <c r="N5332" i="5" s="1"/>
  <c r="M5336" i="5"/>
  <c r="L5336" i="5"/>
  <c r="N5336" i="5" s="1"/>
  <c r="M5340" i="5"/>
  <c r="L5340" i="5"/>
  <c r="N5340" i="5" s="1"/>
  <c r="M5348" i="5"/>
  <c r="L5348" i="5"/>
  <c r="N5348" i="5" s="1"/>
  <c r="M5352" i="5"/>
  <c r="L5352" i="5"/>
  <c r="N5352" i="5" s="1"/>
  <c r="M5364" i="5"/>
  <c r="L5364" i="5"/>
  <c r="N5364" i="5" s="1"/>
  <c r="M5368" i="5"/>
  <c r="L5368" i="5"/>
  <c r="N5368" i="5" s="1"/>
  <c r="M5372" i="5"/>
  <c r="L5372" i="5"/>
  <c r="N5372" i="5" s="1"/>
  <c r="M5380" i="5"/>
  <c r="L5380" i="5"/>
  <c r="N5380" i="5" s="1"/>
  <c r="M5388" i="5"/>
  <c r="L5388" i="5"/>
  <c r="N5388" i="5" s="1"/>
  <c r="M5392" i="5"/>
  <c r="L5392" i="5"/>
  <c r="N5392" i="5" s="1"/>
  <c r="M5400" i="5"/>
  <c r="L5400" i="5"/>
  <c r="N5400" i="5" s="1"/>
  <c r="M5404" i="5"/>
  <c r="L5404" i="5"/>
  <c r="N5404" i="5" s="1"/>
  <c r="M5408" i="5"/>
  <c r="L5408" i="5"/>
  <c r="N5408" i="5" s="1"/>
  <c r="M5412" i="5"/>
  <c r="L5412" i="5"/>
  <c r="N5412" i="5" s="1"/>
  <c r="M5416" i="5"/>
  <c r="L5416" i="5"/>
  <c r="N5416" i="5" s="1"/>
  <c r="M5420" i="5"/>
  <c r="L5420" i="5"/>
  <c r="N5420" i="5" s="1"/>
  <c r="M5424" i="5"/>
  <c r="L5424" i="5"/>
  <c r="N5424" i="5" s="1"/>
  <c r="M5432" i="5"/>
  <c r="L5432" i="5"/>
  <c r="N5432" i="5" s="1"/>
  <c r="M5444" i="5"/>
  <c r="L5444" i="5"/>
  <c r="N5444" i="5" s="1"/>
  <c r="M5448" i="5"/>
  <c r="L5448" i="5"/>
  <c r="N5448" i="5" s="1"/>
  <c r="M5460" i="5"/>
  <c r="L5460" i="5"/>
  <c r="N5460" i="5" s="1"/>
  <c r="M5476" i="5"/>
  <c r="L5476" i="5"/>
  <c r="N5476" i="5" s="1"/>
  <c r="M5484" i="5"/>
  <c r="L5484" i="5"/>
  <c r="N5484" i="5" s="1"/>
  <c r="M5488" i="5"/>
  <c r="L5488" i="5"/>
  <c r="N5488" i="5" s="1"/>
  <c r="M5492" i="5"/>
  <c r="L5492" i="5"/>
  <c r="N5492" i="5" s="1"/>
  <c r="M5496" i="5"/>
  <c r="L5496" i="5"/>
  <c r="N5496" i="5" s="1"/>
  <c r="M5500" i="5"/>
  <c r="L5500" i="5"/>
  <c r="N5500" i="5" s="1"/>
  <c r="M5504" i="5"/>
  <c r="L5504" i="5"/>
  <c r="N5504" i="5" s="1"/>
  <c r="M5508" i="5"/>
  <c r="L5508" i="5"/>
  <c r="N5508" i="5" s="1"/>
  <c r="M5516" i="5"/>
  <c r="L5516" i="5"/>
  <c r="N5516" i="5" s="1"/>
  <c r="M5520" i="5"/>
  <c r="L5520" i="5"/>
  <c r="N5520" i="5" s="1"/>
  <c r="M5528" i="5"/>
  <c r="L5528" i="5"/>
  <c r="N5528" i="5" s="1"/>
  <c r="M5536" i="5"/>
  <c r="L5536" i="5"/>
  <c r="N5536" i="5" s="1"/>
  <c r="L5652" i="5"/>
  <c r="N5652" i="5" s="1"/>
  <c r="M5652" i="5"/>
  <c r="L5756" i="5"/>
  <c r="N5756" i="5" s="1"/>
  <c r="M5756" i="5"/>
  <c r="L5828" i="5"/>
  <c r="N5828" i="5" s="1"/>
  <c r="M5828" i="5"/>
  <c r="M5228" i="5"/>
  <c r="M5708" i="5"/>
  <c r="M1570" i="5"/>
  <c r="L1570" i="5"/>
  <c r="N1570" i="5" s="1"/>
  <c r="M1578" i="5"/>
  <c r="L1578" i="5"/>
  <c r="N1578" i="5" s="1"/>
  <c r="M1586" i="5"/>
  <c r="L1586" i="5"/>
  <c r="N1586" i="5" s="1"/>
  <c r="M1598" i="5"/>
  <c r="L1598" i="5"/>
  <c r="N1598" i="5" s="1"/>
  <c r="M1632" i="5"/>
  <c r="L1632" i="5"/>
  <c r="N1632" i="5" s="1"/>
  <c r="M1837" i="5"/>
  <c r="L1837" i="5"/>
  <c r="N1837" i="5" s="1"/>
  <c r="M1874" i="5"/>
  <c r="L1874" i="5"/>
  <c r="N1874" i="5" s="1"/>
  <c r="M1938" i="5"/>
  <c r="L1938" i="5"/>
  <c r="N1938" i="5" s="1"/>
  <c r="M5547" i="5"/>
  <c r="L5547" i="5"/>
  <c r="N5547" i="5" s="1"/>
  <c r="M5751" i="5"/>
  <c r="L5751" i="5"/>
  <c r="N5751" i="5" s="1"/>
  <c r="M5775" i="5"/>
  <c r="L5775" i="5"/>
  <c r="N5775" i="5" s="1"/>
  <c r="M5819" i="5"/>
  <c r="L5819" i="5"/>
  <c r="N5819" i="5" s="1"/>
  <c r="M5839" i="5"/>
  <c r="L5839" i="5"/>
  <c r="N5839" i="5" s="1"/>
  <c r="M5903" i="5"/>
  <c r="L5903" i="5"/>
  <c r="N5903" i="5" s="1"/>
  <c r="M5931" i="5"/>
  <c r="L5931" i="5"/>
  <c r="N5931" i="5" s="1"/>
  <c r="L441" i="5"/>
  <c r="N441" i="5" s="1"/>
  <c r="L657" i="5"/>
  <c r="N657" i="5" s="1"/>
  <c r="L1081" i="5"/>
  <c r="N1081" i="5" s="1"/>
  <c r="L1125" i="5"/>
  <c r="N1125" i="5" s="1"/>
  <c r="L1750" i="5"/>
  <c r="N1750" i="5" s="1"/>
  <c r="L1832" i="5"/>
  <c r="N1832" i="5" s="1"/>
  <c r="L1858" i="5"/>
  <c r="N1858" i="5" s="1"/>
  <c r="L1885" i="5"/>
  <c r="N1885" i="5" s="1"/>
  <c r="L1922" i="5"/>
  <c r="N1922" i="5" s="1"/>
  <c r="L5563" i="5"/>
  <c r="N5563" i="5" s="1"/>
  <c r="M617" i="5"/>
  <c r="L617" i="5"/>
  <c r="N617" i="5" s="1"/>
  <c r="M1069" i="5"/>
  <c r="L1069" i="5"/>
  <c r="N1069" i="5" s="1"/>
  <c r="M1113" i="5"/>
  <c r="L1113" i="5"/>
  <c r="N1113" i="5" s="1"/>
  <c r="M1237" i="5"/>
  <c r="L1237" i="5"/>
  <c r="N1237" i="5" s="1"/>
  <c r="M1372" i="5"/>
  <c r="L1372" i="5"/>
  <c r="N1372" i="5" s="1"/>
  <c r="M1428" i="5"/>
  <c r="L1428" i="5"/>
  <c r="N1428" i="5" s="1"/>
  <c r="M1638" i="5"/>
  <c r="L1638" i="5"/>
  <c r="N1638" i="5" s="1"/>
  <c r="M1698" i="5"/>
  <c r="L1698" i="5"/>
  <c r="N1698" i="5" s="1"/>
  <c r="M1730" i="5"/>
  <c r="L1730" i="5"/>
  <c r="N1730" i="5" s="1"/>
  <c r="M1886" i="5"/>
  <c r="L1886" i="5"/>
  <c r="N1886" i="5" s="1"/>
  <c r="M1945" i="5"/>
  <c r="L1945" i="5"/>
  <c r="N1945" i="5" s="1"/>
  <c r="M2092" i="5"/>
  <c r="L2092" i="5"/>
  <c r="N2092" i="5" s="1"/>
  <c r="M2132" i="5"/>
  <c r="L2132" i="5"/>
  <c r="N2132" i="5" s="1"/>
  <c r="M2196" i="5"/>
  <c r="L2196" i="5"/>
  <c r="N2196" i="5" s="1"/>
  <c r="M2228" i="5"/>
  <c r="L2228" i="5"/>
  <c r="N2228" i="5" s="1"/>
  <c r="M2316" i="5"/>
  <c r="L2316" i="5"/>
  <c r="N2316" i="5" s="1"/>
  <c r="M2344" i="5"/>
  <c r="L2344" i="5"/>
  <c r="N2344" i="5" s="1"/>
  <c r="M2464" i="5"/>
  <c r="L2464" i="5"/>
  <c r="N2464" i="5" s="1"/>
  <c r="M2496" i="5"/>
  <c r="L2496" i="5"/>
  <c r="N2496" i="5" s="1"/>
  <c r="M2528" i="5"/>
  <c r="L2528" i="5"/>
  <c r="N2528" i="5" s="1"/>
  <c r="M2676" i="5"/>
  <c r="L2676" i="5"/>
  <c r="N2676" i="5" s="1"/>
  <c r="M2784" i="5"/>
  <c r="L2784" i="5"/>
  <c r="N2784" i="5" s="1"/>
  <c r="M2824" i="5"/>
  <c r="L2824" i="5"/>
  <c r="N2824" i="5" s="1"/>
  <c r="M2876" i="5"/>
  <c r="L2876" i="5"/>
  <c r="N2876" i="5" s="1"/>
  <c r="M2888" i="5"/>
  <c r="L2888" i="5"/>
  <c r="N2888" i="5" s="1"/>
  <c r="M2900" i="5"/>
  <c r="L2900" i="5"/>
  <c r="N2900" i="5" s="1"/>
  <c r="M2932" i="5"/>
  <c r="L2932" i="5"/>
  <c r="N2932" i="5" s="1"/>
  <c r="M2940" i="5"/>
  <c r="L2940" i="5"/>
  <c r="N2940" i="5" s="1"/>
  <c r="M2964" i="5"/>
  <c r="L2964" i="5"/>
  <c r="N2964" i="5" s="1"/>
  <c r="M2972" i="5"/>
  <c r="L2972" i="5"/>
  <c r="N2972" i="5" s="1"/>
  <c r="M2984" i="5"/>
  <c r="L2984" i="5"/>
  <c r="N2984" i="5" s="1"/>
  <c r="M3004" i="5"/>
  <c r="L3004" i="5"/>
  <c r="N3004" i="5" s="1"/>
  <c r="M3020" i="5"/>
  <c r="L3020" i="5"/>
  <c r="N3020" i="5" s="1"/>
  <c r="M3036" i="5"/>
  <c r="L3036" i="5"/>
  <c r="N3036" i="5" s="1"/>
  <c r="M3072" i="5"/>
  <c r="L3072" i="5"/>
  <c r="N3072" i="5" s="1"/>
  <c r="M3084" i="5"/>
  <c r="L3084" i="5"/>
  <c r="N3084" i="5" s="1"/>
  <c r="M3112" i="5"/>
  <c r="L3112" i="5"/>
  <c r="N3112" i="5" s="1"/>
  <c r="M3136" i="5"/>
  <c r="L3136" i="5"/>
  <c r="N3136" i="5" s="1"/>
  <c r="M3144" i="5"/>
  <c r="L3144" i="5"/>
  <c r="N3144" i="5" s="1"/>
  <c r="M3148" i="5"/>
  <c r="L3148" i="5"/>
  <c r="N3148" i="5" s="1"/>
  <c r="M3180" i="5"/>
  <c r="L3180" i="5"/>
  <c r="N3180" i="5" s="1"/>
  <c r="M3228" i="5"/>
  <c r="L3228" i="5"/>
  <c r="N3228" i="5" s="1"/>
  <c r="M3240" i="5"/>
  <c r="L3240" i="5"/>
  <c r="N3240" i="5" s="1"/>
  <c r="M3252" i="5"/>
  <c r="L3252" i="5"/>
  <c r="N3252" i="5" s="1"/>
  <c r="M3260" i="5"/>
  <c r="L3260" i="5"/>
  <c r="N3260" i="5" s="1"/>
  <c r="M3284" i="5"/>
  <c r="L3284" i="5"/>
  <c r="N3284" i="5" s="1"/>
  <c r="M3296" i="5"/>
  <c r="L3296" i="5"/>
  <c r="N3296" i="5" s="1"/>
  <c r="M3308" i="5"/>
  <c r="L3308" i="5"/>
  <c r="N3308" i="5" s="1"/>
  <c r="M3316" i="5"/>
  <c r="L3316" i="5"/>
  <c r="N3316" i="5" s="1"/>
  <c r="M3328" i="5"/>
  <c r="L3328" i="5"/>
  <c r="N3328" i="5" s="1"/>
  <c r="M3348" i="5"/>
  <c r="L3348" i="5"/>
  <c r="N3348" i="5" s="1"/>
  <c r="M3360" i="5"/>
  <c r="L3360" i="5"/>
  <c r="N3360" i="5" s="1"/>
  <c r="M3404" i="5"/>
  <c r="L3404" i="5"/>
  <c r="N3404" i="5" s="1"/>
  <c r="M3424" i="5"/>
  <c r="L3424" i="5"/>
  <c r="N3424" i="5" s="1"/>
  <c r="M3432" i="5"/>
  <c r="L3432" i="5"/>
  <c r="N3432" i="5" s="1"/>
  <c r="M3456" i="5"/>
  <c r="L3456" i="5"/>
  <c r="N3456" i="5" s="1"/>
  <c r="M3468" i="5"/>
  <c r="L3468" i="5"/>
  <c r="N3468" i="5" s="1"/>
  <c r="M3476" i="5"/>
  <c r="L3476" i="5"/>
  <c r="N3476" i="5" s="1"/>
  <c r="M3516" i="5"/>
  <c r="L3516" i="5"/>
  <c r="N3516" i="5" s="1"/>
  <c r="M3532" i="5"/>
  <c r="L3532" i="5"/>
  <c r="N3532" i="5" s="1"/>
  <c r="M3552" i="5"/>
  <c r="L3552" i="5"/>
  <c r="N3552" i="5" s="1"/>
  <c r="M3584" i="5"/>
  <c r="L3584" i="5"/>
  <c r="N3584" i="5" s="1"/>
  <c r="M3596" i="5"/>
  <c r="L3596" i="5"/>
  <c r="N3596" i="5" s="1"/>
  <c r="M3612" i="5"/>
  <c r="L3612" i="5"/>
  <c r="N3612" i="5" s="1"/>
  <c r="M3628" i="5"/>
  <c r="L3628" i="5"/>
  <c r="N3628" i="5" s="1"/>
  <c r="M3636" i="5"/>
  <c r="L3636" i="5"/>
  <c r="N3636" i="5" s="1"/>
  <c r="M3644" i="5"/>
  <c r="L3644" i="5"/>
  <c r="N3644" i="5" s="1"/>
  <c r="M3648" i="5"/>
  <c r="L3648" i="5"/>
  <c r="N3648" i="5" s="1"/>
  <c r="M3676" i="5"/>
  <c r="L3676" i="5"/>
  <c r="N3676" i="5" s="1"/>
  <c r="M3780" i="5"/>
  <c r="L3780" i="5"/>
  <c r="N3780" i="5" s="1"/>
  <c r="M3792" i="5"/>
  <c r="L3792" i="5"/>
  <c r="N3792" i="5" s="1"/>
  <c r="M3816" i="5"/>
  <c r="L3816" i="5"/>
  <c r="N3816" i="5" s="1"/>
  <c r="M3836" i="5"/>
  <c r="L3836" i="5"/>
  <c r="N3836" i="5" s="1"/>
  <c r="M3844" i="5"/>
  <c r="L3844" i="5"/>
  <c r="N3844" i="5" s="1"/>
  <c r="M3896" i="5"/>
  <c r="L3896" i="5"/>
  <c r="N3896" i="5" s="1"/>
  <c r="M3904" i="5"/>
  <c r="L3904" i="5"/>
  <c r="N3904" i="5" s="1"/>
  <c r="M3940" i="5"/>
  <c r="L3940" i="5"/>
  <c r="N3940" i="5" s="1"/>
  <c r="M3964" i="5"/>
  <c r="L3964" i="5"/>
  <c r="N3964" i="5" s="1"/>
  <c r="M4052" i="5"/>
  <c r="L4052" i="5"/>
  <c r="N4052" i="5" s="1"/>
  <c r="M4068" i="5"/>
  <c r="L4068" i="5"/>
  <c r="N4068" i="5" s="1"/>
  <c r="M4084" i="5"/>
  <c r="L4084" i="5"/>
  <c r="N4084" i="5" s="1"/>
  <c r="M4160" i="5"/>
  <c r="L4160" i="5"/>
  <c r="N4160" i="5" s="1"/>
  <c r="M4176" i="5"/>
  <c r="L4176" i="5"/>
  <c r="N4176" i="5" s="1"/>
  <c r="M4180" i="5"/>
  <c r="L4180" i="5"/>
  <c r="N4180" i="5" s="1"/>
  <c r="M4188" i="5"/>
  <c r="L4188" i="5"/>
  <c r="N4188" i="5" s="1"/>
  <c r="M4232" i="5"/>
  <c r="L4232" i="5"/>
  <c r="N4232" i="5" s="1"/>
  <c r="M4248" i="5"/>
  <c r="L4248" i="5"/>
  <c r="N4248" i="5" s="1"/>
  <c r="M4264" i="5"/>
  <c r="L4264" i="5"/>
  <c r="N4264" i="5" s="1"/>
  <c r="M4272" i="5"/>
  <c r="L4272" i="5"/>
  <c r="N4272" i="5" s="1"/>
  <c r="M4280" i="5"/>
  <c r="L4280" i="5"/>
  <c r="N4280" i="5" s="1"/>
  <c r="M4340" i="5"/>
  <c r="L4340" i="5"/>
  <c r="N4340" i="5" s="1"/>
  <c r="M4408" i="5"/>
  <c r="L4408" i="5"/>
  <c r="N4408" i="5" s="1"/>
  <c r="M4436" i="5"/>
  <c r="L4436" i="5"/>
  <c r="N4436" i="5" s="1"/>
  <c r="M4480" i="5"/>
  <c r="L4480" i="5"/>
  <c r="N4480" i="5" s="1"/>
  <c r="M4532" i="5"/>
  <c r="L4532" i="5"/>
  <c r="N4532" i="5" s="1"/>
  <c r="M4604" i="5"/>
  <c r="L4604" i="5"/>
  <c r="N4604" i="5" s="1"/>
  <c r="M4648" i="5"/>
  <c r="L4648" i="5"/>
  <c r="N4648" i="5" s="1"/>
  <c r="M4656" i="5"/>
  <c r="L4656" i="5"/>
  <c r="N4656" i="5" s="1"/>
  <c r="M4688" i="5"/>
  <c r="L4688" i="5"/>
  <c r="N4688" i="5" s="1"/>
  <c r="M4736" i="5"/>
  <c r="L4736" i="5"/>
  <c r="N4736" i="5" s="1"/>
  <c r="M4752" i="5"/>
  <c r="L4752" i="5"/>
  <c r="N4752" i="5" s="1"/>
  <c r="M4760" i="5"/>
  <c r="L4760" i="5"/>
  <c r="N4760" i="5" s="1"/>
  <c r="M4788" i="5"/>
  <c r="L4788" i="5"/>
  <c r="N4788" i="5" s="1"/>
  <c r="L257" i="5"/>
  <c r="N257" i="5" s="1"/>
  <c r="L405" i="5"/>
  <c r="N405" i="5" s="1"/>
  <c r="L497" i="5"/>
  <c r="N497" i="5" s="1"/>
  <c r="L597" i="5"/>
  <c r="N597" i="5" s="1"/>
  <c r="L817" i="5"/>
  <c r="N817" i="5" s="1"/>
  <c r="L885" i="5"/>
  <c r="N885" i="5" s="1"/>
  <c r="L961" i="5"/>
  <c r="N961" i="5" s="1"/>
  <c r="L1097" i="5"/>
  <c r="N1097" i="5" s="1"/>
  <c r="L1109" i="5"/>
  <c r="N1109" i="5" s="1"/>
  <c r="L1129" i="5"/>
  <c r="N1129" i="5" s="1"/>
  <c r="L1225" i="5"/>
  <c r="N1225" i="5" s="1"/>
  <c r="L1273" i="5"/>
  <c r="N1273" i="5" s="1"/>
  <c r="L1289" i="5"/>
  <c r="N1289" i="5" s="1"/>
  <c r="L1325" i="5"/>
  <c r="N1325" i="5" s="1"/>
  <c r="L1384" i="5"/>
  <c r="N1384" i="5" s="1"/>
  <c r="L1433" i="5"/>
  <c r="N1433" i="5" s="1"/>
  <c r="L1510" i="5"/>
  <c r="N1510" i="5" s="1"/>
  <c r="L1532" i="5"/>
  <c r="N1532" i="5" s="1"/>
  <c r="L1642" i="5"/>
  <c r="N1642" i="5" s="1"/>
  <c r="L1702" i="5"/>
  <c r="N1702" i="5" s="1"/>
  <c r="L1805" i="5"/>
  <c r="N1805" i="5" s="1"/>
  <c r="L1833" i="5"/>
  <c r="N1833" i="5" s="1"/>
  <c r="L1848" i="5"/>
  <c r="N1848" i="5" s="1"/>
  <c r="L1870" i="5"/>
  <c r="N1870" i="5" s="1"/>
  <c r="L1901" i="5"/>
  <c r="N1901" i="5" s="1"/>
  <c r="L2004" i="5"/>
  <c r="N2004" i="5" s="1"/>
  <c r="L2056" i="5"/>
  <c r="N2056" i="5" s="1"/>
  <c r="L2364" i="5"/>
  <c r="N2364" i="5" s="1"/>
  <c r="L2388" i="5"/>
  <c r="N2388" i="5" s="1"/>
  <c r="L2400" i="5"/>
  <c r="N2400" i="5" s="1"/>
  <c r="L2588" i="5"/>
  <c r="N2588" i="5" s="1"/>
  <c r="L2624" i="5"/>
  <c r="N2624" i="5" s="1"/>
  <c r="L2844" i="5"/>
  <c r="N2844" i="5" s="1"/>
  <c r="L2856" i="5"/>
  <c r="N2856" i="5" s="1"/>
  <c r="L3028" i="5"/>
  <c r="N3028" i="5" s="1"/>
  <c r="L3164" i="5"/>
  <c r="N3164" i="5" s="1"/>
  <c r="L3176" i="5"/>
  <c r="N3176" i="5" s="1"/>
  <c r="L3324" i="5"/>
  <c r="N3324" i="5" s="1"/>
  <c r="L3340" i="5"/>
  <c r="N3340" i="5" s="1"/>
  <c r="L3356" i="5"/>
  <c r="N3356" i="5" s="1"/>
  <c r="L3500" i="5"/>
  <c r="N3500" i="5" s="1"/>
  <c r="L3564" i="5"/>
  <c r="N3564" i="5" s="1"/>
  <c r="L3616" i="5"/>
  <c r="N3616" i="5" s="1"/>
  <c r="L3668" i="5"/>
  <c r="N3668" i="5" s="1"/>
  <c r="L3684" i="5"/>
  <c r="N3684" i="5" s="1"/>
  <c r="L3872" i="5"/>
  <c r="N3872" i="5" s="1"/>
  <c r="L3888" i="5"/>
  <c r="N3888" i="5" s="1"/>
  <c r="L4048" i="5"/>
  <c r="N4048" i="5" s="1"/>
  <c r="L4152" i="5"/>
  <c r="N4152" i="5" s="1"/>
  <c r="L4316" i="5"/>
  <c r="N4316" i="5" s="1"/>
  <c r="L4504" i="5"/>
  <c r="N4504" i="5" s="1"/>
  <c r="L4668" i="5"/>
  <c r="N4668" i="5" s="1"/>
  <c r="L4772" i="5"/>
  <c r="N4772" i="5" s="1"/>
  <c r="L4892" i="5"/>
  <c r="N4892" i="5" s="1"/>
  <c r="L5008" i="5"/>
  <c r="N5008" i="5" s="1"/>
  <c r="L5064" i="5"/>
  <c r="N5064" i="5" s="1"/>
  <c r="L5160" i="5"/>
  <c r="N5160" i="5" s="1"/>
  <c r="L5188" i="5"/>
  <c r="N5188" i="5" s="1"/>
  <c r="L5240" i="5"/>
  <c r="N5240" i="5" s="1"/>
  <c r="L5256" i="5"/>
  <c r="N5256" i="5" s="1"/>
  <c r="L5304" i="5"/>
  <c r="N5304" i="5" s="1"/>
  <c r="L5356" i="5"/>
  <c r="N5356" i="5" s="1"/>
  <c r="L5376" i="5"/>
  <c r="N5376" i="5" s="1"/>
  <c r="L5384" i="5"/>
  <c r="N5384" i="5" s="1"/>
  <c r="L5428" i="5"/>
  <c r="N5428" i="5" s="1"/>
  <c r="L5691" i="5"/>
  <c r="N5691" i="5" s="1"/>
  <c r="L5739" i="5"/>
  <c r="N5739" i="5" s="1"/>
  <c r="M473" i="5"/>
  <c r="L473" i="5"/>
  <c r="N473" i="5" s="1"/>
  <c r="M5324" i="5"/>
  <c r="L1232" i="5"/>
  <c r="N1232" i="5" s="1"/>
  <c r="M1232" i="5"/>
  <c r="L421" i="5"/>
  <c r="N421" i="5" s="1"/>
  <c r="L453" i="5"/>
  <c r="N453" i="5" s="1"/>
  <c r="L517" i="5"/>
  <c r="N517" i="5" s="1"/>
  <c r="L693" i="5"/>
  <c r="N693" i="5" s="1"/>
  <c r="L721" i="5"/>
  <c r="N721" i="5" s="1"/>
  <c r="L761" i="5"/>
  <c r="N761" i="5" s="1"/>
  <c r="M1213" i="5"/>
  <c r="L1213" i="5"/>
  <c r="N1213" i="5" s="1"/>
  <c r="M1380" i="5"/>
  <c r="L1380" i="5"/>
  <c r="N1380" i="5" s="1"/>
  <c r="L1332" i="5"/>
  <c r="N1332" i="5" s="1"/>
  <c r="M1332" i="5"/>
  <c r="M5342" i="5"/>
  <c r="L5342" i="5"/>
  <c r="N5342" i="5" s="1"/>
  <c r="M5350" i="5"/>
  <c r="L5350" i="5"/>
  <c r="N5350" i="5" s="1"/>
  <c r="M5386" i="5"/>
  <c r="L5386" i="5"/>
  <c r="N5386" i="5" s="1"/>
  <c r="M5394" i="5"/>
  <c r="L5394" i="5"/>
  <c r="N5394" i="5" s="1"/>
  <c r="M5422" i="5"/>
  <c r="L5422" i="5"/>
  <c r="N5422" i="5" s="1"/>
  <c r="M5430" i="5"/>
  <c r="L5430" i="5"/>
  <c r="N5430" i="5" s="1"/>
  <c r="M5438" i="5"/>
  <c r="L5438" i="5"/>
  <c r="N5438" i="5" s="1"/>
  <c r="M5454" i="5"/>
  <c r="L5454" i="5"/>
  <c r="N5454" i="5" s="1"/>
  <c r="M5466" i="5"/>
  <c r="L5466" i="5"/>
  <c r="N5466" i="5" s="1"/>
  <c r="M5506" i="5"/>
  <c r="L5506" i="5"/>
  <c r="N5506" i="5" s="1"/>
  <c r="M5554" i="5"/>
  <c r="L5554" i="5"/>
  <c r="N5554" i="5" s="1"/>
  <c r="M5578" i="5"/>
  <c r="L5578" i="5"/>
  <c r="N5578" i="5" s="1"/>
  <c r="M5602" i="5"/>
  <c r="L5602" i="5"/>
  <c r="N5602" i="5" s="1"/>
  <c r="M5638" i="5"/>
  <c r="L5638" i="5"/>
  <c r="N5638" i="5" s="1"/>
  <c r="M5658" i="5"/>
  <c r="L5658" i="5"/>
  <c r="N5658" i="5" s="1"/>
  <c r="M5682" i="5"/>
  <c r="L5682" i="5"/>
  <c r="N5682" i="5" s="1"/>
  <c r="M5690" i="5"/>
  <c r="L5690" i="5"/>
  <c r="N5690" i="5" s="1"/>
  <c r="M5702" i="5"/>
  <c r="L5702" i="5"/>
  <c r="N5702" i="5" s="1"/>
  <c r="M5746" i="5"/>
  <c r="L5746" i="5"/>
  <c r="N5746" i="5" s="1"/>
  <c r="M5798" i="5"/>
  <c r="L5798" i="5"/>
  <c r="N5798" i="5" s="1"/>
  <c r="M5830" i="5"/>
  <c r="L5830" i="5"/>
  <c r="N5830" i="5" s="1"/>
  <c r="M5846" i="5"/>
  <c r="L5846" i="5"/>
  <c r="N5846" i="5" s="1"/>
  <c r="L5886" i="5"/>
  <c r="N5886" i="5" s="1"/>
  <c r="M5886" i="5"/>
  <c r="M5906" i="5"/>
  <c r="L5906" i="5"/>
  <c r="N5906" i="5" s="1"/>
  <c r="M5930" i="5"/>
  <c r="L5930" i="5"/>
  <c r="N5930" i="5" s="1"/>
  <c r="M5942" i="5"/>
  <c r="L5942" i="5"/>
  <c r="N5942" i="5" s="1"/>
  <c r="M1403" i="5"/>
  <c r="M1314" i="5"/>
  <c r="L1314" i="5"/>
  <c r="N1314" i="5" s="1"/>
  <c r="M1330" i="5"/>
  <c r="L1330" i="5"/>
  <c r="N1330" i="5" s="1"/>
  <c r="L966" i="5"/>
  <c r="N966" i="5" s="1"/>
  <c r="L985" i="5"/>
  <c r="N985" i="5" s="1"/>
  <c r="L1065" i="5"/>
  <c r="N1065" i="5" s="1"/>
  <c r="L1118" i="5"/>
  <c r="N1118" i="5" s="1"/>
  <c r="L2064" i="5"/>
  <c r="N2064" i="5" s="1"/>
  <c r="M2064" i="5"/>
  <c r="M2204" i="5"/>
  <c r="L2204" i="5"/>
  <c r="N2204" i="5" s="1"/>
  <c r="M2240" i="5"/>
  <c r="L2240" i="5"/>
  <c r="N2240" i="5" s="1"/>
  <c r="M2332" i="5"/>
  <c r="L2332" i="5"/>
  <c r="N2332" i="5" s="1"/>
  <c r="M2396" i="5"/>
  <c r="L2396" i="5"/>
  <c r="N2396" i="5" s="1"/>
  <c r="M2460" i="5"/>
  <c r="L2460" i="5"/>
  <c r="N2460" i="5" s="1"/>
  <c r="M2540" i="5"/>
  <c r="L2540" i="5"/>
  <c r="N2540" i="5" s="1"/>
  <c r="M2572" i="5"/>
  <c r="L2572" i="5"/>
  <c r="N2572" i="5" s="1"/>
  <c r="M2668" i="5"/>
  <c r="L2668" i="5"/>
  <c r="N2668" i="5" s="1"/>
  <c r="L1074" i="5"/>
  <c r="N1074" i="5" s="1"/>
  <c r="L1210" i="5"/>
  <c r="N1210" i="5" s="1"/>
  <c r="L1338" i="5"/>
  <c r="N1338" i="5" s="1"/>
  <c r="M2268" i="5"/>
  <c r="L2268" i="5"/>
  <c r="N2268" i="5" s="1"/>
  <c r="M2304" i="5"/>
  <c r="L2304" i="5"/>
  <c r="N2304" i="5" s="1"/>
  <c r="M2368" i="5"/>
  <c r="L2368" i="5"/>
  <c r="N2368" i="5" s="1"/>
  <c r="M2432" i="5"/>
  <c r="L2432" i="5"/>
  <c r="N2432" i="5" s="1"/>
  <c r="M2508" i="5"/>
  <c r="L2508" i="5"/>
  <c r="N2508" i="5" s="1"/>
  <c r="M2604" i="5"/>
  <c r="L2604" i="5"/>
  <c r="N2604" i="5" s="1"/>
  <c r="M2636" i="5"/>
  <c r="L2636" i="5"/>
  <c r="N2636" i="5" s="1"/>
  <c r="M2700" i="5"/>
  <c r="L2700" i="5"/>
  <c r="N2700" i="5" s="1"/>
  <c r="M2732" i="5"/>
  <c r="L2732" i="5"/>
  <c r="N2732" i="5" s="1"/>
  <c r="M2764" i="5"/>
  <c r="L2764" i="5"/>
  <c r="N2764" i="5" s="1"/>
  <c r="M2796" i="5"/>
  <c r="L2796" i="5"/>
  <c r="N2796" i="5" s="1"/>
  <c r="M2828" i="5"/>
  <c r="L2828" i="5"/>
  <c r="N2828" i="5" s="1"/>
  <c r="L321" i="5"/>
  <c r="N321" i="5" s="1"/>
  <c r="L529" i="5"/>
  <c r="N529" i="5" s="1"/>
  <c r="L665" i="5"/>
  <c r="N665" i="5" s="1"/>
  <c r="L926" i="5"/>
  <c r="N926" i="5" s="1"/>
  <c r="L973" i="5"/>
  <c r="N973" i="5" s="1"/>
  <c r="L1022" i="5"/>
  <c r="N1022" i="5" s="1"/>
  <c r="L1066" i="5"/>
  <c r="N1066" i="5" s="1"/>
  <c r="L1077" i="5"/>
  <c r="N1077" i="5" s="1"/>
  <c r="L1161" i="5"/>
  <c r="N1161" i="5" s="1"/>
  <c r="L1177" i="5"/>
  <c r="N1177" i="5" s="1"/>
  <c r="L1229" i="5"/>
  <c r="N1229" i="5" s="1"/>
  <c r="L1382" i="5"/>
  <c r="N1382" i="5" s="1"/>
  <c r="L1388" i="5"/>
  <c r="N1388" i="5" s="1"/>
  <c r="L1421" i="5"/>
  <c r="N1421" i="5" s="1"/>
  <c r="L1440" i="5"/>
  <c r="N1440" i="5" s="1"/>
  <c r="L1482" i="5"/>
  <c r="N1482" i="5" s="1"/>
  <c r="L1517" i="5"/>
  <c r="N1517" i="5" s="1"/>
  <c r="L1628" i="5"/>
  <c r="N1628" i="5" s="1"/>
  <c r="L1672" i="5"/>
  <c r="N1672" i="5" s="1"/>
  <c r="L1682" i="5"/>
  <c r="N1682" i="5" s="1"/>
  <c r="L1720" i="5"/>
  <c r="N1720" i="5" s="1"/>
  <c r="L1725" i="5"/>
  <c r="N1725" i="5" s="1"/>
  <c r="L1741" i="5"/>
  <c r="N1741" i="5" s="1"/>
  <c r="L1774" i="5"/>
  <c r="N1774" i="5" s="1"/>
  <c r="L1844" i="5"/>
  <c r="N1844" i="5" s="1"/>
  <c r="L1897" i="5"/>
  <c r="N1897" i="5" s="1"/>
  <c r="L1940" i="5"/>
  <c r="N1940" i="5" s="1"/>
  <c r="L1972" i="5"/>
  <c r="N1972" i="5" s="1"/>
  <c r="L1980" i="5"/>
  <c r="N1980" i="5" s="1"/>
  <c r="L1996" i="5"/>
  <c r="N1996" i="5" s="1"/>
  <c r="L2016" i="5"/>
  <c r="N2016" i="5" s="1"/>
  <c r="L2036" i="5"/>
  <c r="N2036" i="5" s="1"/>
  <c r="L2044" i="5"/>
  <c r="N2044" i="5" s="1"/>
  <c r="L2060" i="5"/>
  <c r="N2060" i="5" s="1"/>
  <c r="L2080" i="5"/>
  <c r="N2080" i="5" s="1"/>
  <c r="L2100" i="5"/>
  <c r="N2100" i="5" s="1"/>
  <c r="L2108" i="5"/>
  <c r="N2108" i="5" s="1"/>
  <c r="L2124" i="5"/>
  <c r="N2124" i="5" s="1"/>
  <c r="L2144" i="5"/>
  <c r="N2144" i="5" s="1"/>
  <c r="L2164" i="5"/>
  <c r="N2164" i="5" s="1"/>
  <c r="L2172" i="5"/>
  <c r="N2172" i="5" s="1"/>
  <c r="L2188" i="5"/>
  <c r="N2188" i="5" s="1"/>
  <c r="L2220" i="5"/>
  <c r="N2220" i="5" s="1"/>
  <c r="L2252" i="5"/>
  <c r="N2252" i="5" s="1"/>
  <c r="L2284" i="5"/>
  <c r="N2284" i="5" s="1"/>
  <c r="L2324" i="5"/>
  <c r="N2324" i="5" s="1"/>
  <c r="L2336" i="5"/>
  <c r="N2336" i="5" s="1"/>
  <c r="L2356" i="5"/>
  <c r="N2356" i="5" s="1"/>
  <c r="L2376" i="5"/>
  <c r="N2376" i="5" s="1"/>
  <c r="L2408" i="5"/>
  <c r="N2408" i="5" s="1"/>
  <c r="L2428" i="5"/>
  <c r="N2428" i="5" s="1"/>
  <c r="L2440" i="5"/>
  <c r="N2440" i="5" s="1"/>
  <c r="L2472" i="5"/>
  <c r="N2472" i="5" s="1"/>
  <c r="L2492" i="5"/>
  <c r="N2492" i="5" s="1"/>
  <c r="L2504" i="5"/>
  <c r="N2504" i="5" s="1"/>
  <c r="L2516" i="5"/>
  <c r="N2516" i="5" s="1"/>
  <c r="L2592" i="5"/>
  <c r="N2592" i="5" s="1"/>
  <c r="L2612" i="5"/>
  <c r="N2612" i="5" s="1"/>
  <c r="L2652" i="5"/>
  <c r="N2652" i="5" s="1"/>
  <c r="L2664" i="5"/>
  <c r="N2664" i="5" s="1"/>
  <c r="L2688" i="5"/>
  <c r="N2688" i="5" s="1"/>
  <c r="L2748" i="5"/>
  <c r="N2748" i="5" s="1"/>
  <c r="L2760" i="5"/>
  <c r="N2760" i="5" s="1"/>
  <c r="L2772" i="5"/>
  <c r="N2772" i="5" s="1"/>
  <c r="L1572" i="5"/>
  <c r="N1572" i="5" s="1"/>
  <c r="M1572" i="5"/>
  <c r="M2233" i="5"/>
  <c r="L2233" i="5"/>
  <c r="N2233" i="5" s="1"/>
  <c r="M2249" i="5"/>
  <c r="L2249" i="5"/>
  <c r="N2249" i="5" s="1"/>
  <c r="M2313" i="5"/>
  <c r="L2313" i="5"/>
  <c r="N2313" i="5" s="1"/>
  <c r="M2377" i="5"/>
  <c r="L2377" i="5"/>
  <c r="N2377" i="5" s="1"/>
  <c r="M2425" i="5"/>
  <c r="L2425" i="5"/>
  <c r="N2425" i="5" s="1"/>
  <c r="M2441" i="5"/>
  <c r="L2441" i="5"/>
  <c r="N2441" i="5" s="1"/>
  <c r="M2489" i="5"/>
  <c r="L2489" i="5"/>
  <c r="N2489" i="5" s="1"/>
  <c r="M2553" i="5"/>
  <c r="L2553" i="5"/>
  <c r="N2553" i="5" s="1"/>
  <c r="M2617" i="5"/>
  <c r="L2617" i="5"/>
  <c r="N2617" i="5" s="1"/>
  <c r="M2681" i="5"/>
  <c r="L2681" i="5"/>
  <c r="N2681" i="5" s="1"/>
  <c r="M2745" i="5"/>
  <c r="L2745" i="5"/>
  <c r="N2745" i="5" s="1"/>
  <c r="M2809" i="5"/>
  <c r="L2809" i="5"/>
  <c r="N2809" i="5" s="1"/>
  <c r="M2873" i="5"/>
  <c r="L2873" i="5"/>
  <c r="N2873" i="5" s="1"/>
  <c r="M2937" i="5"/>
  <c r="L2937" i="5"/>
  <c r="N2937" i="5" s="1"/>
  <c r="M3001" i="5"/>
  <c r="L3001" i="5"/>
  <c r="N3001" i="5" s="1"/>
  <c r="M3065" i="5"/>
  <c r="L3065" i="5"/>
  <c r="N3065" i="5" s="1"/>
  <c r="M3129" i="5"/>
  <c r="L3129" i="5"/>
  <c r="N3129" i="5" s="1"/>
  <c r="M3193" i="5"/>
  <c r="L3193" i="5"/>
  <c r="N3193" i="5" s="1"/>
  <c r="M3257" i="5"/>
  <c r="L3257" i="5"/>
  <c r="N3257" i="5" s="1"/>
  <c r="M3321" i="5"/>
  <c r="L3321" i="5"/>
  <c r="N3321" i="5" s="1"/>
  <c r="M3385" i="5"/>
  <c r="L3385" i="5"/>
  <c r="N3385" i="5" s="1"/>
  <c r="M3449" i="5"/>
  <c r="L3449" i="5"/>
  <c r="N3449" i="5" s="1"/>
  <c r="M3513" i="5"/>
  <c r="L3513" i="5"/>
  <c r="N3513" i="5" s="1"/>
  <c r="M3577" i="5"/>
  <c r="L3577" i="5"/>
  <c r="N3577" i="5" s="1"/>
  <c r="M3641" i="5"/>
  <c r="L3641" i="5"/>
  <c r="N3641" i="5" s="1"/>
  <c r="M2192" i="5"/>
  <c r="L249" i="5"/>
  <c r="N249" i="5" s="1"/>
  <c r="L305" i="5"/>
  <c r="N305" i="5" s="1"/>
  <c r="L393" i="5"/>
  <c r="N393" i="5" s="1"/>
  <c r="L513" i="5"/>
  <c r="N513" i="5" s="1"/>
  <c r="L585" i="5"/>
  <c r="N585" i="5" s="1"/>
  <c r="L649" i="5"/>
  <c r="N649" i="5" s="1"/>
  <c r="L713" i="5"/>
  <c r="N713" i="5" s="1"/>
  <c r="L729" i="5"/>
  <c r="N729" i="5" s="1"/>
  <c r="L805" i="5"/>
  <c r="N805" i="5" s="1"/>
  <c r="L825" i="5"/>
  <c r="N825" i="5" s="1"/>
  <c r="L910" i="5"/>
  <c r="N910" i="5" s="1"/>
  <c r="L982" i="5"/>
  <c r="N982" i="5" s="1"/>
  <c r="L1033" i="5"/>
  <c r="N1033" i="5" s="1"/>
  <c r="L1073" i="5"/>
  <c r="N1073" i="5" s="1"/>
  <c r="L1082" i="5"/>
  <c r="N1082" i="5" s="1"/>
  <c r="L1117" i="5"/>
  <c r="N1117" i="5" s="1"/>
  <c r="L1221" i="5"/>
  <c r="N1221" i="5" s="1"/>
  <c r="L1233" i="5"/>
  <c r="N1233" i="5" s="1"/>
  <c r="L1369" i="5"/>
  <c r="N1369" i="5" s="1"/>
  <c r="L1385" i="5"/>
  <c r="N1385" i="5" s="1"/>
  <c r="L1390" i="5"/>
  <c r="N1390" i="5" s="1"/>
  <c r="L1398" i="5"/>
  <c r="N1398" i="5" s="1"/>
  <c r="L1446" i="5"/>
  <c r="N1446" i="5" s="1"/>
  <c r="L1478" i="5"/>
  <c r="N1478" i="5" s="1"/>
  <c r="L1644" i="5"/>
  <c r="N1644" i="5" s="1"/>
  <c r="L1677" i="5"/>
  <c r="N1677" i="5" s="1"/>
  <c r="L1688" i="5"/>
  <c r="N1688" i="5" s="1"/>
  <c r="L1693" i="5"/>
  <c r="N1693" i="5" s="1"/>
  <c r="L1746" i="5"/>
  <c r="N1746" i="5" s="1"/>
  <c r="L1785" i="5"/>
  <c r="N1785" i="5" s="1"/>
  <c r="L1790" i="5"/>
  <c r="N1790" i="5" s="1"/>
  <c r="L1806" i="5"/>
  <c r="N1806" i="5" s="1"/>
  <c r="L1838" i="5"/>
  <c r="N1838" i="5" s="1"/>
  <c r="L1854" i="5"/>
  <c r="N1854" i="5" s="1"/>
  <c r="L1918" i="5"/>
  <c r="N1918" i="5" s="1"/>
  <c r="L1934" i="5"/>
  <c r="N1934" i="5" s="1"/>
  <c r="L1950" i="5"/>
  <c r="N1950" i="5" s="1"/>
  <c r="L1984" i="5"/>
  <c r="N1984" i="5" s="1"/>
  <c r="L2012" i="5"/>
  <c r="N2012" i="5" s="1"/>
  <c r="L2048" i="5"/>
  <c r="N2048" i="5" s="1"/>
  <c r="L2076" i="5"/>
  <c r="N2076" i="5" s="1"/>
  <c r="L2112" i="5"/>
  <c r="N2112" i="5" s="1"/>
  <c r="L2140" i="5"/>
  <c r="N2140" i="5" s="1"/>
  <c r="L2176" i="5"/>
  <c r="N2176" i="5" s="1"/>
  <c r="L2216" i="5"/>
  <c r="N2216" i="5" s="1"/>
  <c r="L2236" i="5"/>
  <c r="N2236" i="5" s="1"/>
  <c r="L2248" i="5"/>
  <c r="N2248" i="5" s="1"/>
  <c r="L2280" i="5"/>
  <c r="N2280" i="5" s="1"/>
  <c r="L2300" i="5"/>
  <c r="N2300" i="5" s="1"/>
  <c r="L2380" i="5"/>
  <c r="N2380" i="5" s="1"/>
  <c r="L2412" i="5"/>
  <c r="N2412" i="5" s="1"/>
  <c r="L2444" i="5"/>
  <c r="N2444" i="5" s="1"/>
  <c r="L2476" i="5"/>
  <c r="N2476" i="5" s="1"/>
  <c r="L2524" i="5"/>
  <c r="N2524" i="5" s="1"/>
  <c r="L2536" i="5"/>
  <c r="N2536" i="5" s="1"/>
  <c r="L2560" i="5"/>
  <c r="N2560" i="5" s="1"/>
  <c r="L2620" i="5"/>
  <c r="N2620" i="5" s="1"/>
  <c r="L2632" i="5"/>
  <c r="N2632" i="5" s="1"/>
  <c r="L2644" i="5"/>
  <c r="N2644" i="5" s="1"/>
  <c r="L2720" i="5"/>
  <c r="N2720" i="5" s="1"/>
  <c r="L2740" i="5"/>
  <c r="N2740" i="5" s="1"/>
  <c r="L2780" i="5"/>
  <c r="N2780" i="5" s="1"/>
  <c r="L2792" i="5"/>
  <c r="N2792" i="5" s="1"/>
  <c r="L2816" i="5"/>
  <c r="N2816" i="5" s="1"/>
  <c r="L4916" i="5"/>
  <c r="N4916" i="5" s="1"/>
  <c r="M4916" i="5"/>
  <c r="M5456" i="5"/>
  <c r="L5456" i="5"/>
  <c r="N5456" i="5" s="1"/>
  <c r="M5464" i="5"/>
  <c r="L5464" i="5"/>
  <c r="N5464" i="5" s="1"/>
  <c r="M5472" i="5"/>
  <c r="L5472" i="5"/>
  <c r="N5472" i="5" s="1"/>
  <c r="M5480" i="5"/>
  <c r="L5480" i="5"/>
  <c r="N5480" i="5" s="1"/>
  <c r="M5532" i="5"/>
  <c r="L5532" i="5"/>
  <c r="N5532" i="5" s="1"/>
  <c r="L5580" i="5"/>
  <c r="N5580" i="5" s="1"/>
  <c r="M5580" i="5"/>
  <c r="L5620" i="5"/>
  <c r="N5620" i="5" s="1"/>
  <c r="M5620" i="5"/>
  <c r="L5676" i="5"/>
  <c r="N5676" i="5" s="1"/>
  <c r="M5676" i="5"/>
  <c r="L5700" i="5"/>
  <c r="N5700" i="5" s="1"/>
  <c r="M5700" i="5"/>
  <c r="L5748" i="5"/>
  <c r="N5748" i="5" s="1"/>
  <c r="M5748" i="5"/>
  <c r="L5776" i="5"/>
  <c r="N5776" i="5" s="1"/>
  <c r="M5776" i="5"/>
  <c r="L5808" i="5"/>
  <c r="N5808" i="5" s="1"/>
  <c r="M5808" i="5"/>
  <c r="L5876" i="5"/>
  <c r="N5876" i="5" s="1"/>
  <c r="M5876" i="5"/>
  <c r="M5600" i="5"/>
  <c r="M5728" i="5"/>
  <c r="M5856" i="5"/>
  <c r="L2860" i="5"/>
  <c r="N2860" i="5" s="1"/>
  <c r="L2892" i="5"/>
  <c r="N2892" i="5" s="1"/>
  <c r="L2924" i="5"/>
  <c r="N2924" i="5" s="1"/>
  <c r="L2956" i="5"/>
  <c r="N2956" i="5" s="1"/>
  <c r="L3762" i="5"/>
  <c r="N3762" i="5" s="1"/>
  <c r="M3762" i="5"/>
  <c r="M5486" i="5"/>
  <c r="L5486" i="5"/>
  <c r="N5486" i="5" s="1"/>
  <c r="M5494" i="5"/>
  <c r="L5494" i="5"/>
  <c r="N5494" i="5" s="1"/>
  <c r="M5502" i="5"/>
  <c r="L5502" i="5"/>
  <c r="N5502" i="5" s="1"/>
  <c r="M5510" i="5"/>
  <c r="L5510" i="5"/>
  <c r="N5510" i="5" s="1"/>
  <c r="M5518" i="5"/>
  <c r="L5518" i="5"/>
  <c r="N5518" i="5" s="1"/>
  <c r="M5526" i="5"/>
  <c r="L5526" i="5"/>
  <c r="N5526" i="5" s="1"/>
  <c r="M5542" i="5"/>
  <c r="L5542" i="5"/>
  <c r="N5542" i="5" s="1"/>
  <c r="M5558" i="5"/>
  <c r="L5558" i="5"/>
  <c r="N5558" i="5" s="1"/>
  <c r="M5574" i="5"/>
  <c r="L5574" i="5"/>
  <c r="N5574" i="5" s="1"/>
  <c r="M5590" i="5"/>
  <c r="L5590" i="5"/>
  <c r="N5590" i="5" s="1"/>
  <c r="M5610" i="5"/>
  <c r="L5610" i="5"/>
  <c r="N5610" i="5" s="1"/>
  <c r="M5622" i="5"/>
  <c r="L5622" i="5"/>
  <c r="N5622" i="5" s="1"/>
  <c r="M5634" i="5"/>
  <c r="L5634" i="5"/>
  <c r="N5634" i="5" s="1"/>
  <c r="M5650" i="5"/>
  <c r="L5650" i="5"/>
  <c r="N5650" i="5" s="1"/>
  <c r="M5670" i="5"/>
  <c r="L5670" i="5"/>
  <c r="N5670" i="5" s="1"/>
  <c r="M5706" i="5"/>
  <c r="L5706" i="5"/>
  <c r="N5706" i="5" s="1"/>
  <c r="M5722" i="5"/>
  <c r="L5722" i="5"/>
  <c r="N5722" i="5" s="1"/>
  <c r="M5738" i="5"/>
  <c r="L5738" i="5"/>
  <c r="N5738" i="5" s="1"/>
  <c r="M5762" i="5"/>
  <c r="L5762" i="5"/>
  <c r="N5762" i="5" s="1"/>
  <c r="M5778" i="5"/>
  <c r="L5778" i="5"/>
  <c r="N5778" i="5" s="1"/>
  <c r="M5794" i="5"/>
  <c r="L5794" i="5"/>
  <c r="N5794" i="5" s="1"/>
  <c r="M5810" i="5"/>
  <c r="L5810" i="5"/>
  <c r="N5810" i="5" s="1"/>
  <c r="M5858" i="5"/>
  <c r="L5858" i="5"/>
  <c r="N5858" i="5" s="1"/>
  <c r="M5874" i="5"/>
  <c r="L5874" i="5"/>
  <c r="N5874" i="5" s="1"/>
  <c r="M5882" i="5"/>
  <c r="L5882" i="5"/>
  <c r="N5882" i="5" s="1"/>
  <c r="M5898" i="5"/>
  <c r="L5898" i="5"/>
  <c r="N5898" i="5" s="1"/>
  <c r="M5914" i="5"/>
  <c r="L5914" i="5"/>
  <c r="N5914" i="5" s="1"/>
  <c r="M5954" i="5"/>
  <c r="L5954" i="5"/>
  <c r="N5954" i="5" s="1"/>
  <c r="M5680" i="5"/>
  <c r="M5804" i="5"/>
  <c r="M285" i="5"/>
  <c r="L285" i="5"/>
  <c r="N285" i="5" s="1"/>
  <c r="M661" i="5"/>
  <c r="L661" i="5"/>
  <c r="N661" i="5" s="1"/>
  <c r="M862" i="5"/>
  <c r="L862" i="5"/>
  <c r="N862" i="5" s="1"/>
  <c r="M878" i="5"/>
  <c r="L878" i="5"/>
  <c r="N878" i="5" s="1"/>
  <c r="L557" i="5"/>
  <c r="N557" i="5" s="1"/>
  <c r="L965" i="5"/>
  <c r="N965" i="5" s="1"/>
  <c r="L1026" i="5"/>
  <c r="N1026" i="5" s="1"/>
  <c r="L1098" i="5"/>
  <c r="N1098" i="5" s="1"/>
  <c r="L1106" i="5"/>
  <c r="N1106" i="5" s="1"/>
  <c r="L1114" i="5"/>
  <c r="N1114" i="5" s="1"/>
  <c r="L1122" i="5"/>
  <c r="N1122" i="5" s="1"/>
  <c r="L1226" i="5"/>
  <c r="N1226" i="5" s="1"/>
  <c r="L1234" i="5"/>
  <c r="N1234" i="5" s="1"/>
  <c r="L1534" i="5"/>
  <c r="N1534" i="5" s="1"/>
  <c r="L2009" i="5"/>
  <c r="N2009" i="5" s="1"/>
  <c r="L2025" i="5"/>
  <c r="N2025" i="5" s="1"/>
  <c r="L2137" i="5"/>
  <c r="N2137" i="5" s="1"/>
  <c r="L2153" i="5"/>
  <c r="N2153" i="5" s="1"/>
  <c r="L2265" i="5"/>
  <c r="N2265" i="5" s="1"/>
  <c r="L2349" i="5"/>
  <c r="N2349" i="5" s="1"/>
  <c r="L2393" i="5"/>
  <c r="N2393" i="5" s="1"/>
  <c r="L2409" i="5"/>
  <c r="N2409" i="5" s="1"/>
  <c r="L3997" i="5"/>
  <c r="N3997" i="5" s="1"/>
  <c r="L4221" i="5"/>
  <c r="N4221" i="5" s="1"/>
  <c r="L4233" i="5"/>
  <c r="N4233" i="5" s="1"/>
  <c r="L4265" i="5"/>
  <c r="N4265" i="5" s="1"/>
  <c r="L4413" i="5"/>
  <c r="N4413" i="5" s="1"/>
  <c r="L4429" i="5"/>
  <c r="N4429" i="5" s="1"/>
  <c r="L4697" i="5"/>
  <c r="N4697" i="5" s="1"/>
  <c r="M265" i="5"/>
  <c r="L265" i="5"/>
  <c r="N265" i="5" s="1"/>
  <c r="M309" i="5"/>
  <c r="L309" i="5"/>
  <c r="N309" i="5" s="1"/>
  <c r="M857" i="5"/>
  <c r="L857" i="5"/>
  <c r="N857" i="5" s="1"/>
  <c r="L853" i="5"/>
  <c r="N853" i="5" s="1"/>
  <c r="L533" i="5"/>
  <c r="N533" i="5" s="1"/>
  <c r="M533" i="5"/>
  <c r="M930" i="5"/>
  <c r="L930" i="5"/>
  <c r="N930" i="5" s="1"/>
  <c r="M938" i="5"/>
  <c r="L938" i="5"/>
  <c r="N938" i="5" s="1"/>
  <c r="M974" i="5"/>
  <c r="L974" i="5"/>
  <c r="N974" i="5" s="1"/>
  <c r="M1034" i="5"/>
  <c r="L1034" i="5"/>
  <c r="N1034" i="5" s="1"/>
  <c r="M1070" i="5"/>
  <c r="L1070" i="5"/>
  <c r="N1070" i="5" s="1"/>
  <c r="M1218" i="5"/>
  <c r="L1218" i="5"/>
  <c r="N1218" i="5" s="1"/>
  <c r="M1309" i="5"/>
  <c r="L1309" i="5"/>
  <c r="N1309" i="5" s="1"/>
  <c r="M1333" i="5"/>
  <c r="L1333" i="5"/>
  <c r="N1333" i="5" s="1"/>
  <c r="M1436" i="5"/>
  <c r="L1436" i="5"/>
  <c r="N1436" i="5" s="1"/>
  <c r="M1484" i="5"/>
  <c r="L1484" i="5"/>
  <c r="N1484" i="5" s="1"/>
  <c r="M1518" i="5"/>
  <c r="L1518" i="5"/>
  <c r="N1518" i="5" s="1"/>
  <c r="M1524" i="5"/>
  <c r="L1524" i="5"/>
  <c r="N1524" i="5" s="1"/>
  <c r="M1529" i="5"/>
  <c r="L1529" i="5"/>
  <c r="N1529" i="5" s="1"/>
  <c r="M1568" i="5"/>
  <c r="L1568" i="5"/>
  <c r="N1568" i="5" s="1"/>
  <c r="M1588" i="5"/>
  <c r="L1588" i="5"/>
  <c r="N1588" i="5" s="1"/>
  <c r="M1596" i="5"/>
  <c r="L1596" i="5"/>
  <c r="N1596" i="5" s="1"/>
  <c r="M1618" i="5"/>
  <c r="L1618" i="5"/>
  <c r="N1618" i="5" s="1"/>
  <c r="M1640" i="5"/>
  <c r="L1640" i="5"/>
  <c r="N1640" i="5" s="1"/>
  <c r="M1737" i="5"/>
  <c r="L1737" i="5"/>
  <c r="N1737" i="5" s="1"/>
  <c r="M1808" i="5"/>
  <c r="L1808" i="5"/>
  <c r="N1808" i="5" s="1"/>
  <c r="M1824" i="5"/>
  <c r="L1824" i="5"/>
  <c r="N1824" i="5" s="1"/>
  <c r="M1898" i="5"/>
  <c r="L1898" i="5"/>
  <c r="N1898" i="5" s="1"/>
  <c r="M2125" i="5"/>
  <c r="L2125" i="5"/>
  <c r="N2125" i="5" s="1"/>
  <c r="M2253" i="5"/>
  <c r="L2253" i="5"/>
  <c r="N2253" i="5" s="1"/>
  <c r="M2269" i="5"/>
  <c r="L2269" i="5"/>
  <c r="N2269" i="5" s="1"/>
  <c r="M2333" i="5"/>
  <c r="L2333" i="5"/>
  <c r="N2333" i="5" s="1"/>
  <c r="M2413" i="5"/>
  <c r="L2413" i="5"/>
  <c r="N2413" i="5" s="1"/>
  <c r="M2477" i="5"/>
  <c r="L2477" i="5"/>
  <c r="N2477" i="5" s="1"/>
  <c r="M2509" i="5"/>
  <c r="L2509" i="5"/>
  <c r="N2509" i="5" s="1"/>
  <c r="M2541" i="5"/>
  <c r="L2541" i="5"/>
  <c r="N2541" i="5" s="1"/>
  <c r="M2573" i="5"/>
  <c r="L2573" i="5"/>
  <c r="N2573" i="5" s="1"/>
  <c r="M2637" i="5"/>
  <c r="L2637" i="5"/>
  <c r="N2637" i="5" s="1"/>
  <c r="M2649" i="5"/>
  <c r="L2649" i="5"/>
  <c r="N2649" i="5" s="1"/>
  <c r="M2697" i="5"/>
  <c r="L2697" i="5"/>
  <c r="N2697" i="5" s="1"/>
  <c r="M2713" i="5"/>
  <c r="L2713" i="5"/>
  <c r="N2713" i="5" s="1"/>
  <c r="M2733" i="5"/>
  <c r="L2733" i="5"/>
  <c r="N2733" i="5" s="1"/>
  <c r="M2765" i="5"/>
  <c r="L2765" i="5"/>
  <c r="N2765" i="5" s="1"/>
  <c r="M2829" i="5"/>
  <c r="L2829" i="5"/>
  <c r="N2829" i="5" s="1"/>
  <c r="M2893" i="5"/>
  <c r="L2893" i="5"/>
  <c r="N2893" i="5" s="1"/>
  <c r="M2925" i="5"/>
  <c r="L2925" i="5"/>
  <c r="N2925" i="5" s="1"/>
  <c r="M2957" i="5"/>
  <c r="L2957" i="5"/>
  <c r="N2957" i="5" s="1"/>
  <c r="M3017" i="5"/>
  <c r="L3017" i="5"/>
  <c r="N3017" i="5" s="1"/>
  <c r="M3021" i="5"/>
  <c r="L3021" i="5"/>
  <c r="N3021" i="5" s="1"/>
  <c r="M3033" i="5"/>
  <c r="L3033" i="5"/>
  <c r="N3033" i="5" s="1"/>
  <c r="M3053" i="5"/>
  <c r="L3053" i="5"/>
  <c r="N3053" i="5" s="1"/>
  <c r="M3081" i="5"/>
  <c r="L3081" i="5"/>
  <c r="N3081" i="5" s="1"/>
  <c r="M3085" i="5"/>
  <c r="L3085" i="5"/>
  <c r="N3085" i="5" s="1"/>
  <c r="M3097" i="5"/>
  <c r="L3097" i="5"/>
  <c r="N3097" i="5" s="1"/>
  <c r="M3117" i="5"/>
  <c r="L3117" i="5"/>
  <c r="N3117" i="5" s="1"/>
  <c r="M3145" i="5"/>
  <c r="L3145" i="5"/>
  <c r="N3145" i="5" s="1"/>
  <c r="M3149" i="5"/>
  <c r="L3149" i="5"/>
  <c r="N3149" i="5" s="1"/>
  <c r="M3213" i="5"/>
  <c r="L3213" i="5"/>
  <c r="N3213" i="5" s="1"/>
  <c r="M3245" i="5"/>
  <c r="L3245" i="5"/>
  <c r="N3245" i="5" s="1"/>
  <c r="M3273" i="5"/>
  <c r="L3273" i="5"/>
  <c r="N3273" i="5" s="1"/>
  <c r="M3309" i="5"/>
  <c r="L3309" i="5"/>
  <c r="N3309" i="5" s="1"/>
  <c r="M3337" i="5"/>
  <c r="L3337" i="5"/>
  <c r="N3337" i="5" s="1"/>
  <c r="M3373" i="5"/>
  <c r="L3373" i="5"/>
  <c r="N3373" i="5" s="1"/>
  <c r="M3417" i="5"/>
  <c r="L3417" i="5"/>
  <c r="N3417" i="5" s="1"/>
  <c r="M3437" i="5"/>
  <c r="L3437" i="5"/>
  <c r="N3437" i="5" s="1"/>
  <c r="M3465" i="5"/>
  <c r="L3465" i="5"/>
  <c r="N3465" i="5" s="1"/>
  <c r="M3481" i="5"/>
  <c r="L3481" i="5"/>
  <c r="N3481" i="5" s="1"/>
  <c r="M3533" i="5"/>
  <c r="L3533" i="5"/>
  <c r="N3533" i="5" s="1"/>
  <c r="M3597" i="5"/>
  <c r="L3597" i="5"/>
  <c r="N3597" i="5" s="1"/>
  <c r="M3661" i="5"/>
  <c r="L3661" i="5"/>
  <c r="N3661" i="5" s="1"/>
  <c r="M3721" i="5"/>
  <c r="L3721" i="5"/>
  <c r="N3721" i="5" s="1"/>
  <c r="M3741" i="5"/>
  <c r="L3741" i="5"/>
  <c r="N3741" i="5" s="1"/>
  <c r="M3753" i="5"/>
  <c r="L3753" i="5"/>
  <c r="N3753" i="5" s="1"/>
  <c r="M3789" i="5"/>
  <c r="L3789" i="5"/>
  <c r="N3789" i="5" s="1"/>
  <c r="M3821" i="5"/>
  <c r="L3821" i="5"/>
  <c r="N3821" i="5" s="1"/>
  <c r="M3853" i="5"/>
  <c r="L3853" i="5"/>
  <c r="N3853" i="5" s="1"/>
  <c r="M3869" i="5"/>
  <c r="L3869" i="5"/>
  <c r="N3869" i="5" s="1"/>
  <c r="M3977" i="5"/>
  <c r="L3977" i="5"/>
  <c r="N3977" i="5" s="1"/>
  <c r="M4041" i="5"/>
  <c r="L4041" i="5"/>
  <c r="N4041" i="5" s="1"/>
  <c r="M4093" i="5"/>
  <c r="L4093" i="5"/>
  <c r="N4093" i="5" s="1"/>
  <c r="M4109" i="5"/>
  <c r="L4109" i="5"/>
  <c r="N4109" i="5" s="1"/>
  <c r="M4137" i="5"/>
  <c r="L4137" i="5"/>
  <c r="N4137" i="5" s="1"/>
  <c r="M4205" i="5"/>
  <c r="L4205" i="5"/>
  <c r="N4205" i="5" s="1"/>
  <c r="M4253" i="5"/>
  <c r="L4253" i="5"/>
  <c r="N4253" i="5" s="1"/>
  <c r="M4297" i="5"/>
  <c r="L4297" i="5"/>
  <c r="N4297" i="5" s="1"/>
  <c r="M4333" i="5"/>
  <c r="L4333" i="5"/>
  <c r="N4333" i="5" s="1"/>
  <c r="M4361" i="5"/>
  <c r="L4361" i="5"/>
  <c r="N4361" i="5" s="1"/>
  <c r="M4393" i="5"/>
  <c r="L4393" i="5"/>
  <c r="N4393" i="5" s="1"/>
  <c r="M4457" i="5"/>
  <c r="L4457" i="5"/>
  <c r="N4457" i="5" s="1"/>
  <c r="M4481" i="5"/>
  <c r="L4481" i="5"/>
  <c r="N4481" i="5" s="1"/>
  <c r="M4545" i="5"/>
  <c r="L4545" i="5"/>
  <c r="N4545" i="5" s="1"/>
  <c r="M4569" i="5"/>
  <c r="L4569" i="5"/>
  <c r="N4569" i="5" s="1"/>
  <c r="M4633" i="5"/>
  <c r="L4633" i="5"/>
  <c r="N4633" i="5" s="1"/>
  <c r="M4673" i="5"/>
  <c r="L4673" i="5"/>
  <c r="N4673" i="5" s="1"/>
  <c r="M4737" i="5"/>
  <c r="L4737" i="5"/>
  <c r="N4737" i="5" s="1"/>
  <c r="M4769" i="5"/>
  <c r="L4769" i="5"/>
  <c r="N4769" i="5" s="1"/>
  <c r="M4865" i="5"/>
  <c r="L4865" i="5"/>
  <c r="N4865" i="5" s="1"/>
  <c r="M4889" i="5"/>
  <c r="L4889" i="5"/>
  <c r="N4889" i="5" s="1"/>
  <c r="M4897" i="5"/>
  <c r="L4897" i="5"/>
  <c r="N4897" i="5" s="1"/>
  <c r="M5057" i="5"/>
  <c r="L5057" i="5"/>
  <c r="N5057" i="5" s="1"/>
  <c r="M677" i="5"/>
  <c r="L677" i="5"/>
  <c r="N677" i="5" s="1"/>
  <c r="M890" i="5"/>
  <c r="L890" i="5"/>
  <c r="N890" i="5" s="1"/>
  <c r="M925" i="5"/>
  <c r="L925" i="5"/>
  <c r="N925" i="5" s="1"/>
  <c r="L881" i="5"/>
  <c r="N881" i="5" s="1"/>
  <c r="M429" i="5"/>
  <c r="L429" i="5"/>
  <c r="N429" i="5" s="1"/>
  <c r="M918" i="5"/>
  <c r="L918" i="5"/>
  <c r="N918" i="5" s="1"/>
  <c r="M1010" i="5"/>
  <c r="L1010" i="5"/>
  <c r="N1010" i="5" s="1"/>
  <c r="M1130" i="5"/>
  <c r="L1130" i="5"/>
  <c r="N1130" i="5" s="1"/>
  <c r="M1370" i="5"/>
  <c r="L1370" i="5"/>
  <c r="N1370" i="5" s="1"/>
  <c r="L1420" i="5"/>
  <c r="N1420" i="5" s="1"/>
  <c r="M1420" i="5"/>
  <c r="M1513" i="5"/>
  <c r="L1513" i="5"/>
  <c r="N1513" i="5" s="1"/>
  <c r="M1580" i="5"/>
  <c r="L1580" i="5"/>
  <c r="N1580" i="5" s="1"/>
  <c r="M1600" i="5"/>
  <c r="L1600" i="5"/>
  <c r="N1600" i="5" s="1"/>
  <c r="M1634" i="5"/>
  <c r="L1634" i="5"/>
  <c r="N1634" i="5" s="1"/>
  <c r="M1673" i="5"/>
  <c r="L1673" i="5"/>
  <c r="N1673" i="5" s="1"/>
  <c r="M1742" i="5"/>
  <c r="L1742" i="5"/>
  <c r="N1742" i="5" s="1"/>
  <c r="M1802" i="5"/>
  <c r="L1802" i="5"/>
  <c r="N1802" i="5" s="1"/>
  <c r="M1882" i="5"/>
  <c r="L1882" i="5"/>
  <c r="N1882" i="5" s="1"/>
  <c r="M1904" i="5"/>
  <c r="L1904" i="5"/>
  <c r="N1904" i="5" s="1"/>
  <c r="M1946" i="5"/>
  <c r="L1946" i="5"/>
  <c r="N1946" i="5" s="1"/>
  <c r="M1952" i="5"/>
  <c r="L1952" i="5"/>
  <c r="N1952" i="5" s="1"/>
  <c r="M1997" i="5"/>
  <c r="L1997" i="5"/>
  <c r="N1997" i="5" s="1"/>
  <c r="M2029" i="5"/>
  <c r="L2029" i="5"/>
  <c r="N2029" i="5" s="1"/>
  <c r="M2061" i="5"/>
  <c r="L2061" i="5"/>
  <c r="N2061" i="5" s="1"/>
  <c r="M2093" i="5"/>
  <c r="L2093" i="5"/>
  <c r="N2093" i="5" s="1"/>
  <c r="M2157" i="5"/>
  <c r="L2157" i="5"/>
  <c r="N2157" i="5" s="1"/>
  <c r="M2189" i="5"/>
  <c r="L2189" i="5"/>
  <c r="N2189" i="5" s="1"/>
  <c r="M2221" i="5"/>
  <c r="L2221" i="5"/>
  <c r="N2221" i="5" s="1"/>
  <c r="M2281" i="5"/>
  <c r="L2281" i="5"/>
  <c r="N2281" i="5" s="1"/>
  <c r="M2297" i="5"/>
  <c r="L2297" i="5"/>
  <c r="N2297" i="5" s="1"/>
  <c r="M2317" i="5"/>
  <c r="L2317" i="5"/>
  <c r="N2317" i="5" s="1"/>
  <c r="M2345" i="5"/>
  <c r="L2345" i="5"/>
  <c r="N2345" i="5" s="1"/>
  <c r="M2361" i="5"/>
  <c r="L2361" i="5"/>
  <c r="N2361" i="5" s="1"/>
  <c r="M2381" i="5"/>
  <c r="L2381" i="5"/>
  <c r="N2381" i="5" s="1"/>
  <c r="M2445" i="5"/>
  <c r="L2445" i="5"/>
  <c r="N2445" i="5" s="1"/>
  <c r="M2505" i="5"/>
  <c r="L2505" i="5"/>
  <c r="N2505" i="5" s="1"/>
  <c r="M2521" i="5"/>
  <c r="L2521" i="5"/>
  <c r="N2521" i="5" s="1"/>
  <c r="M2569" i="5"/>
  <c r="L2569" i="5"/>
  <c r="N2569" i="5" s="1"/>
  <c r="M2585" i="5"/>
  <c r="L2585" i="5"/>
  <c r="N2585" i="5" s="1"/>
  <c r="M2605" i="5"/>
  <c r="L2605" i="5"/>
  <c r="N2605" i="5" s="1"/>
  <c r="M2633" i="5"/>
  <c r="L2633" i="5"/>
  <c r="N2633" i="5" s="1"/>
  <c r="M2669" i="5"/>
  <c r="L2669" i="5"/>
  <c r="N2669" i="5" s="1"/>
  <c r="M2701" i="5"/>
  <c r="L2701" i="5"/>
  <c r="N2701" i="5" s="1"/>
  <c r="M2761" i="5"/>
  <c r="L2761" i="5"/>
  <c r="N2761" i="5" s="1"/>
  <c r="M2777" i="5"/>
  <c r="L2777" i="5"/>
  <c r="N2777" i="5" s="1"/>
  <c r="M2797" i="5"/>
  <c r="L2797" i="5"/>
  <c r="N2797" i="5" s="1"/>
  <c r="M2825" i="5"/>
  <c r="L2825" i="5"/>
  <c r="N2825" i="5" s="1"/>
  <c r="M2841" i="5"/>
  <c r="L2841" i="5"/>
  <c r="N2841" i="5" s="1"/>
  <c r="M2861" i="5"/>
  <c r="L2861" i="5"/>
  <c r="N2861" i="5" s="1"/>
  <c r="M2889" i="5"/>
  <c r="L2889" i="5"/>
  <c r="N2889" i="5" s="1"/>
  <c r="M2905" i="5"/>
  <c r="L2905" i="5"/>
  <c r="N2905" i="5" s="1"/>
  <c r="M2953" i="5"/>
  <c r="L2953" i="5"/>
  <c r="N2953" i="5" s="1"/>
  <c r="M2969" i="5"/>
  <c r="L2969" i="5"/>
  <c r="N2969" i="5" s="1"/>
  <c r="M2989" i="5"/>
  <c r="L2989" i="5"/>
  <c r="N2989" i="5" s="1"/>
  <c r="M3161" i="5"/>
  <c r="L3161" i="5"/>
  <c r="N3161" i="5" s="1"/>
  <c r="M3181" i="5"/>
  <c r="L3181" i="5"/>
  <c r="N3181" i="5" s="1"/>
  <c r="M3209" i="5"/>
  <c r="L3209" i="5"/>
  <c r="N3209" i="5" s="1"/>
  <c r="M3225" i="5"/>
  <c r="L3225" i="5"/>
  <c r="N3225" i="5" s="1"/>
  <c r="M3277" i="5"/>
  <c r="L3277" i="5"/>
  <c r="N3277" i="5" s="1"/>
  <c r="M3289" i="5"/>
  <c r="L3289" i="5"/>
  <c r="N3289" i="5" s="1"/>
  <c r="M3341" i="5"/>
  <c r="L3341" i="5"/>
  <c r="N3341" i="5" s="1"/>
  <c r="M3353" i="5"/>
  <c r="L3353" i="5"/>
  <c r="N3353" i="5" s="1"/>
  <c r="M3401" i="5"/>
  <c r="L3401" i="5"/>
  <c r="N3401" i="5" s="1"/>
  <c r="M3405" i="5"/>
  <c r="L3405" i="5"/>
  <c r="N3405" i="5" s="1"/>
  <c r="M3469" i="5"/>
  <c r="L3469" i="5"/>
  <c r="N3469" i="5" s="1"/>
  <c r="M3501" i="5"/>
  <c r="L3501" i="5"/>
  <c r="N3501" i="5" s="1"/>
  <c r="M3529" i="5"/>
  <c r="L3529" i="5"/>
  <c r="N3529" i="5" s="1"/>
  <c r="M3545" i="5"/>
  <c r="L3545" i="5"/>
  <c r="N3545" i="5" s="1"/>
  <c r="M3565" i="5"/>
  <c r="L3565" i="5"/>
  <c r="N3565" i="5" s="1"/>
  <c r="M3593" i="5"/>
  <c r="L3593" i="5"/>
  <c r="N3593" i="5" s="1"/>
  <c r="M3609" i="5"/>
  <c r="L3609" i="5"/>
  <c r="N3609" i="5" s="1"/>
  <c r="M3629" i="5"/>
  <c r="L3629" i="5"/>
  <c r="N3629" i="5" s="1"/>
  <c r="M3677" i="5"/>
  <c r="L3677" i="5"/>
  <c r="N3677" i="5" s="1"/>
  <c r="M3693" i="5"/>
  <c r="L3693" i="5"/>
  <c r="N3693" i="5" s="1"/>
  <c r="M3709" i="5"/>
  <c r="L3709" i="5"/>
  <c r="N3709" i="5" s="1"/>
  <c r="M3725" i="5"/>
  <c r="L3725" i="5"/>
  <c r="N3725" i="5" s="1"/>
  <c r="M3881" i="5"/>
  <c r="L3881" i="5"/>
  <c r="N3881" i="5" s="1"/>
  <c r="M3933" i="5"/>
  <c r="L3933" i="5"/>
  <c r="N3933" i="5" s="1"/>
  <c r="M3965" i="5"/>
  <c r="L3965" i="5"/>
  <c r="N3965" i="5" s="1"/>
  <c r="M3981" i="5"/>
  <c r="L3981" i="5"/>
  <c r="N3981" i="5" s="1"/>
  <c r="M4009" i="5"/>
  <c r="L4009" i="5"/>
  <c r="N4009" i="5" s="1"/>
  <c r="M4061" i="5"/>
  <c r="L4061" i="5"/>
  <c r="N4061" i="5" s="1"/>
  <c r="M4077" i="5"/>
  <c r="L4077" i="5"/>
  <c r="N4077" i="5" s="1"/>
  <c r="M4105" i="5"/>
  <c r="L4105" i="5"/>
  <c r="N4105" i="5" s="1"/>
  <c r="M4125" i="5"/>
  <c r="L4125" i="5"/>
  <c r="N4125" i="5" s="1"/>
  <c r="M4169" i="5"/>
  <c r="L4169" i="5"/>
  <c r="N4169" i="5" s="1"/>
  <c r="M4189" i="5"/>
  <c r="L4189" i="5"/>
  <c r="N4189" i="5" s="1"/>
  <c r="M4269" i="5"/>
  <c r="L4269" i="5"/>
  <c r="N4269" i="5" s="1"/>
  <c r="M4301" i="5"/>
  <c r="L4301" i="5"/>
  <c r="N4301" i="5" s="1"/>
  <c r="M4329" i="5"/>
  <c r="L4329" i="5"/>
  <c r="N4329" i="5" s="1"/>
  <c r="M4397" i="5"/>
  <c r="L4397" i="5"/>
  <c r="N4397" i="5" s="1"/>
  <c r="M4445" i="5"/>
  <c r="L4445" i="5"/>
  <c r="N4445" i="5" s="1"/>
  <c r="M4461" i="5"/>
  <c r="L4461" i="5"/>
  <c r="N4461" i="5" s="1"/>
  <c r="M4505" i="5"/>
  <c r="L4505" i="5"/>
  <c r="N4505" i="5" s="1"/>
  <c r="M4705" i="5"/>
  <c r="L4705" i="5"/>
  <c r="N4705" i="5" s="1"/>
  <c r="M4761" i="5"/>
  <c r="L4761" i="5"/>
  <c r="N4761" i="5" s="1"/>
  <c r="M4801" i="5"/>
  <c r="L4801" i="5"/>
  <c r="N4801" i="5" s="1"/>
  <c r="M4825" i="5"/>
  <c r="L4825" i="5"/>
  <c r="N4825" i="5" s="1"/>
  <c r="M4833" i="5"/>
  <c r="L4833" i="5"/>
  <c r="N4833" i="5" s="1"/>
  <c r="M4929" i="5"/>
  <c r="L4929" i="5"/>
  <c r="N4929" i="5" s="1"/>
  <c r="M4953" i="5"/>
  <c r="L4953" i="5"/>
  <c r="N4953" i="5" s="1"/>
  <c r="M4961" i="5"/>
  <c r="L4961" i="5"/>
  <c r="N4961" i="5" s="1"/>
  <c r="M4993" i="5"/>
  <c r="L4993" i="5"/>
  <c r="N4993" i="5" s="1"/>
  <c r="M5025" i="5"/>
  <c r="L5025" i="5"/>
  <c r="N5025" i="5" s="1"/>
  <c r="M5089" i="5"/>
  <c r="L5089" i="5"/>
  <c r="N5089" i="5" s="1"/>
  <c r="M5121" i="5"/>
  <c r="L5121" i="5"/>
  <c r="N5121" i="5" s="1"/>
  <c r="M1872" i="5"/>
  <c r="L273" i="5"/>
  <c r="N273" i="5" s="1"/>
  <c r="L958" i="5"/>
  <c r="N958" i="5" s="1"/>
  <c r="L1018" i="5"/>
  <c r="N1018" i="5" s="1"/>
  <c r="L1430" i="5"/>
  <c r="N1430" i="5" s="1"/>
  <c r="L1624" i="5"/>
  <c r="N1624" i="5" s="1"/>
  <c r="L1629" i="5"/>
  <c r="N1629" i="5" s="1"/>
  <c r="L1850" i="5"/>
  <c r="N1850" i="5" s="1"/>
  <c r="L1856" i="5"/>
  <c r="N1856" i="5" s="1"/>
  <c r="L2073" i="5"/>
  <c r="N2073" i="5" s="1"/>
  <c r="L2089" i="5"/>
  <c r="N2089" i="5" s="1"/>
  <c r="L2201" i="5"/>
  <c r="N2201" i="5" s="1"/>
  <c r="L2217" i="5"/>
  <c r="N2217" i="5" s="1"/>
  <c r="L2285" i="5"/>
  <c r="N2285" i="5" s="1"/>
  <c r="L2329" i="5"/>
  <c r="N2329" i="5" s="1"/>
  <c r="L2457" i="5"/>
  <c r="N2457" i="5" s="1"/>
  <c r="L2473" i="5"/>
  <c r="N2473" i="5" s="1"/>
  <c r="L3785" i="5"/>
  <c r="N3785" i="5" s="1"/>
  <c r="L3949" i="5"/>
  <c r="N3949" i="5" s="1"/>
  <c r="L4237" i="5"/>
  <c r="N4237" i="5" s="1"/>
  <c r="L4425" i="5"/>
  <c r="N4425" i="5" s="1"/>
  <c r="M301" i="5"/>
  <c r="L301" i="5"/>
  <c r="N301" i="5" s="1"/>
  <c r="M317" i="5"/>
  <c r="L317" i="5"/>
  <c r="N317" i="5" s="1"/>
  <c r="M521" i="5"/>
  <c r="L521" i="5"/>
  <c r="N521" i="5" s="1"/>
  <c r="M569" i="5"/>
  <c r="L569" i="5"/>
  <c r="N569" i="5" s="1"/>
  <c r="M593" i="5"/>
  <c r="L593" i="5"/>
  <c r="N593" i="5" s="1"/>
  <c r="M865" i="5"/>
  <c r="L865" i="5"/>
  <c r="N865" i="5" s="1"/>
  <c r="L337" i="5"/>
  <c r="N337" i="5" s="1"/>
  <c r="L417" i="5"/>
  <c r="N417" i="5" s="1"/>
  <c r="L549" i="5"/>
  <c r="N549" i="5" s="1"/>
  <c r="L653" i="5"/>
  <c r="N653" i="5" s="1"/>
  <c r="M2494" i="5"/>
  <c r="L2494" i="5"/>
  <c r="N2494" i="5" s="1"/>
  <c r="M2518" i="5"/>
  <c r="L2518" i="5"/>
  <c r="N2518" i="5" s="1"/>
  <c r="M2526" i="5"/>
  <c r="L2526" i="5"/>
  <c r="N2526" i="5" s="1"/>
  <c r="M2550" i="5"/>
  <c r="L2550" i="5"/>
  <c r="N2550" i="5" s="1"/>
  <c r="M2558" i="5"/>
  <c r="L2558" i="5"/>
  <c r="N2558" i="5" s="1"/>
  <c r="M2582" i="5"/>
  <c r="L2582" i="5"/>
  <c r="N2582" i="5" s="1"/>
  <c r="M2590" i="5"/>
  <c r="L2590" i="5"/>
  <c r="N2590" i="5" s="1"/>
  <c r="M2614" i="5"/>
  <c r="L2614" i="5"/>
  <c r="N2614" i="5" s="1"/>
  <c r="M2622" i="5"/>
  <c r="L2622" i="5"/>
  <c r="N2622" i="5" s="1"/>
  <c r="M2646" i="5"/>
  <c r="L2646" i="5"/>
  <c r="N2646" i="5" s="1"/>
  <c r="M2654" i="5"/>
  <c r="L2654" i="5"/>
  <c r="N2654" i="5" s="1"/>
  <c r="M2678" i="5"/>
  <c r="L2678" i="5"/>
  <c r="N2678" i="5" s="1"/>
  <c r="M2686" i="5"/>
  <c r="L2686" i="5"/>
  <c r="N2686" i="5" s="1"/>
  <c r="M2710" i="5"/>
  <c r="L2710" i="5"/>
  <c r="N2710" i="5" s="1"/>
  <c r="M2718" i="5"/>
  <c r="L2718" i="5"/>
  <c r="N2718" i="5" s="1"/>
  <c r="M2742" i="5"/>
  <c r="L2742" i="5"/>
  <c r="N2742" i="5" s="1"/>
  <c r="M2750" i="5"/>
  <c r="L2750" i="5"/>
  <c r="N2750" i="5" s="1"/>
  <c r="M2774" i="5"/>
  <c r="L2774" i="5"/>
  <c r="N2774" i="5" s="1"/>
  <c r="M2782" i="5"/>
  <c r="L2782" i="5"/>
  <c r="N2782" i="5" s="1"/>
  <c r="M2806" i="5"/>
  <c r="L2806" i="5"/>
  <c r="N2806" i="5" s="1"/>
  <c r="M2814" i="5"/>
  <c r="L2814" i="5"/>
  <c r="N2814" i="5" s="1"/>
  <c r="M2838" i="5"/>
  <c r="L2838" i="5"/>
  <c r="N2838" i="5" s="1"/>
  <c r="M2846" i="5"/>
  <c r="L2846" i="5"/>
  <c r="N2846" i="5" s="1"/>
  <c r="M2870" i="5"/>
  <c r="L2870" i="5"/>
  <c r="N2870" i="5" s="1"/>
  <c r="M2878" i="5"/>
  <c r="L2878" i="5"/>
  <c r="N2878" i="5" s="1"/>
  <c r="M2902" i="5"/>
  <c r="L2902" i="5"/>
  <c r="N2902" i="5" s="1"/>
  <c r="M2910" i="5"/>
  <c r="L2910" i="5"/>
  <c r="N2910" i="5" s="1"/>
  <c r="M2934" i="5"/>
  <c r="L2934" i="5"/>
  <c r="N2934" i="5" s="1"/>
  <c r="M2942" i="5"/>
  <c r="L2942" i="5"/>
  <c r="N2942" i="5" s="1"/>
  <c r="M2966" i="5"/>
  <c r="L2966" i="5"/>
  <c r="N2966" i="5" s="1"/>
  <c r="M2974" i="5"/>
  <c r="L2974" i="5"/>
  <c r="N2974" i="5" s="1"/>
  <c r="M2998" i="5"/>
  <c r="L2998" i="5"/>
  <c r="N2998" i="5" s="1"/>
  <c r="M3006" i="5"/>
  <c r="L3006" i="5"/>
  <c r="N3006" i="5" s="1"/>
  <c r="M3030" i="5"/>
  <c r="L3030" i="5"/>
  <c r="N3030" i="5" s="1"/>
  <c r="M3038" i="5"/>
  <c r="L3038" i="5"/>
  <c r="N3038" i="5" s="1"/>
  <c r="M3062" i="5"/>
  <c r="L3062" i="5"/>
  <c r="N3062" i="5" s="1"/>
  <c r="M3070" i="5"/>
  <c r="L3070" i="5"/>
  <c r="N3070" i="5" s="1"/>
  <c r="M3094" i="5"/>
  <c r="L3094" i="5"/>
  <c r="N3094" i="5" s="1"/>
  <c r="M3102" i="5"/>
  <c r="L3102" i="5"/>
  <c r="N3102" i="5" s="1"/>
  <c r="M3126" i="5"/>
  <c r="L3126" i="5"/>
  <c r="N3126" i="5" s="1"/>
  <c r="M3134" i="5"/>
  <c r="L3134" i="5"/>
  <c r="N3134" i="5" s="1"/>
  <c r="M3158" i="5"/>
  <c r="L3158" i="5"/>
  <c r="N3158" i="5" s="1"/>
  <c r="M3166" i="5"/>
  <c r="L3166" i="5"/>
  <c r="N3166" i="5" s="1"/>
  <c r="M3190" i="5"/>
  <c r="L3190" i="5"/>
  <c r="N3190" i="5" s="1"/>
  <c r="M3198" i="5"/>
  <c r="L3198" i="5"/>
  <c r="N3198" i="5" s="1"/>
  <c r="M3222" i="5"/>
  <c r="L3222" i="5"/>
  <c r="N3222" i="5" s="1"/>
  <c r="M3230" i="5"/>
  <c r="L3230" i="5"/>
  <c r="N3230" i="5" s="1"/>
  <c r="M3254" i="5"/>
  <c r="L3254" i="5"/>
  <c r="N3254" i="5" s="1"/>
  <c r="M3262" i="5"/>
  <c r="L3262" i="5"/>
  <c r="N3262" i="5" s="1"/>
  <c r="M3286" i="5"/>
  <c r="L3286" i="5"/>
  <c r="N3286" i="5" s="1"/>
  <c r="M3294" i="5"/>
  <c r="L3294" i="5"/>
  <c r="N3294" i="5" s="1"/>
  <c r="M3318" i="5"/>
  <c r="L3318" i="5"/>
  <c r="N3318" i="5" s="1"/>
  <c r="M3326" i="5"/>
  <c r="L3326" i="5"/>
  <c r="N3326" i="5" s="1"/>
  <c r="M3350" i="5"/>
  <c r="L3350" i="5"/>
  <c r="N3350" i="5" s="1"/>
  <c r="M3358" i="5"/>
  <c r="L3358" i="5"/>
  <c r="N3358" i="5" s="1"/>
  <c r="M3382" i="5"/>
  <c r="L3382" i="5"/>
  <c r="N3382" i="5" s="1"/>
  <c r="M3390" i="5"/>
  <c r="L3390" i="5"/>
  <c r="N3390" i="5" s="1"/>
  <c r="M3414" i="5"/>
  <c r="L3414" i="5"/>
  <c r="N3414" i="5" s="1"/>
  <c r="M3422" i="5"/>
  <c r="L3422" i="5"/>
  <c r="N3422" i="5" s="1"/>
  <c r="M3446" i="5"/>
  <c r="L3446" i="5"/>
  <c r="N3446" i="5" s="1"/>
  <c r="M3454" i="5"/>
  <c r="L3454" i="5"/>
  <c r="N3454" i="5" s="1"/>
  <c r="M3478" i="5"/>
  <c r="L3478" i="5"/>
  <c r="N3478" i="5" s="1"/>
  <c r="M3486" i="5"/>
  <c r="L3486" i="5"/>
  <c r="N3486" i="5" s="1"/>
  <c r="M3510" i="5"/>
  <c r="L3510" i="5"/>
  <c r="N3510" i="5" s="1"/>
  <c r="M3518" i="5"/>
  <c r="L3518" i="5"/>
  <c r="N3518" i="5" s="1"/>
  <c r="M3542" i="5"/>
  <c r="L3542" i="5"/>
  <c r="N3542" i="5" s="1"/>
  <c r="M3550" i="5"/>
  <c r="L3550" i="5"/>
  <c r="N3550" i="5" s="1"/>
  <c r="M3574" i="5"/>
  <c r="L3574" i="5"/>
  <c r="N3574" i="5" s="1"/>
  <c r="M3582" i="5"/>
  <c r="L3582" i="5"/>
  <c r="N3582" i="5" s="1"/>
  <c r="M3606" i="5"/>
  <c r="L3606" i="5"/>
  <c r="N3606" i="5" s="1"/>
  <c r="M3614" i="5"/>
  <c r="L3614" i="5"/>
  <c r="N3614" i="5" s="1"/>
  <c r="M3638" i="5"/>
  <c r="L3638" i="5"/>
  <c r="N3638" i="5" s="1"/>
  <c r="M3658" i="5"/>
  <c r="L3658" i="5"/>
  <c r="N3658" i="5" s="1"/>
  <c r="M3690" i="5"/>
  <c r="L3690" i="5"/>
  <c r="N3690" i="5" s="1"/>
  <c r="M3702" i="5"/>
  <c r="L3702" i="5"/>
  <c r="N3702" i="5" s="1"/>
  <c r="M3726" i="5"/>
  <c r="L3726" i="5"/>
  <c r="N3726" i="5" s="1"/>
  <c r="M3738" i="5"/>
  <c r="L3738" i="5"/>
  <c r="N3738" i="5" s="1"/>
  <c r="M3786" i="5"/>
  <c r="L3786" i="5"/>
  <c r="N3786" i="5" s="1"/>
  <c r="M3798" i="5"/>
  <c r="L3798" i="5"/>
  <c r="N3798" i="5" s="1"/>
  <c r="M3810" i="5"/>
  <c r="L3810" i="5"/>
  <c r="N3810" i="5" s="1"/>
  <c r="M3834" i="5"/>
  <c r="L3834" i="5"/>
  <c r="N3834" i="5" s="1"/>
  <c r="M3894" i="5"/>
  <c r="L3894" i="5"/>
  <c r="N3894" i="5" s="1"/>
  <c r="M3906" i="5"/>
  <c r="L3906" i="5"/>
  <c r="N3906" i="5" s="1"/>
  <c r="M3918" i="5"/>
  <c r="L3918" i="5"/>
  <c r="N3918" i="5" s="1"/>
  <c r="M3946" i="5"/>
  <c r="L3946" i="5"/>
  <c r="N3946" i="5" s="1"/>
  <c r="M3958" i="5"/>
  <c r="L3958" i="5"/>
  <c r="N3958" i="5" s="1"/>
  <c r="M3970" i="5"/>
  <c r="L3970" i="5"/>
  <c r="N3970" i="5" s="1"/>
  <c r="M3994" i="5"/>
  <c r="L3994" i="5"/>
  <c r="N3994" i="5" s="1"/>
  <c r="M4042" i="5"/>
  <c r="L4042" i="5"/>
  <c r="N4042" i="5" s="1"/>
  <c r="M4090" i="5"/>
  <c r="L4090" i="5"/>
  <c r="N4090" i="5" s="1"/>
  <c r="M4118" i="5"/>
  <c r="L4118" i="5"/>
  <c r="N4118" i="5" s="1"/>
  <c r="M4138" i="5"/>
  <c r="L4138" i="5"/>
  <c r="N4138" i="5" s="1"/>
  <c r="M4238" i="5"/>
  <c r="L4238" i="5"/>
  <c r="N4238" i="5" s="1"/>
  <c r="M4266" i="5"/>
  <c r="L4266" i="5"/>
  <c r="N4266" i="5" s="1"/>
  <c r="M4278" i="5"/>
  <c r="L4278" i="5"/>
  <c r="N4278" i="5" s="1"/>
  <c r="M4290" i="5"/>
  <c r="L4290" i="5"/>
  <c r="N4290" i="5" s="1"/>
  <c r="M4302" i="5"/>
  <c r="L4302" i="5"/>
  <c r="N4302" i="5" s="1"/>
  <c r="M4314" i="5"/>
  <c r="L4314" i="5"/>
  <c r="N4314" i="5" s="1"/>
  <c r="M4334" i="5"/>
  <c r="L4334" i="5"/>
  <c r="N4334" i="5" s="1"/>
  <c r="M4374" i="5"/>
  <c r="L4374" i="5"/>
  <c r="N4374" i="5" s="1"/>
  <c r="M4418" i="5"/>
  <c r="L4418" i="5"/>
  <c r="N4418" i="5" s="1"/>
  <c r="M4430" i="5"/>
  <c r="L4430" i="5"/>
  <c r="N4430" i="5" s="1"/>
  <c r="M4450" i="5"/>
  <c r="L4450" i="5"/>
  <c r="N4450" i="5" s="1"/>
  <c r="M4462" i="5"/>
  <c r="L4462" i="5"/>
  <c r="N4462" i="5" s="1"/>
  <c r="L3019" i="5"/>
  <c r="N3019" i="5" s="1"/>
  <c r="M3019" i="5"/>
  <c r="M4331" i="5"/>
  <c r="M1956" i="5"/>
  <c r="M2448" i="5"/>
  <c r="M791" i="5"/>
  <c r="M1003" i="5"/>
  <c r="M1142" i="5"/>
  <c r="L1146" i="5"/>
  <c r="N1146" i="5" s="1"/>
  <c r="M1149" i="5"/>
  <c r="M1153" i="5"/>
  <c r="M1191" i="5"/>
  <c r="L1195" i="5"/>
  <c r="N1195" i="5" s="1"/>
  <c r="M1202" i="5"/>
  <c r="M1242" i="5"/>
  <c r="M1245" i="5"/>
  <c r="M1249" i="5"/>
  <c r="M1253" i="5"/>
  <c r="M1255" i="5"/>
  <c r="M1259" i="5"/>
  <c r="M1297" i="5"/>
  <c r="M1301" i="5"/>
  <c r="M1303" i="5"/>
  <c r="M1307" i="5"/>
  <c r="M1367" i="5"/>
  <c r="L1548" i="5"/>
  <c r="N1548" i="5" s="1"/>
  <c r="M1667" i="5"/>
  <c r="M1771" i="5"/>
  <c r="M1919" i="5"/>
  <c r="M1967" i="5"/>
  <c r="M1971" i="5"/>
  <c r="M371" i="5"/>
  <c r="L371" i="5"/>
  <c r="N371" i="5" s="1"/>
  <c r="M467" i="5"/>
  <c r="L467" i="5"/>
  <c r="N467" i="5" s="1"/>
  <c r="M491" i="5"/>
  <c r="L491" i="5"/>
  <c r="N491" i="5" s="1"/>
  <c r="M639" i="5"/>
  <c r="L639" i="5"/>
  <c r="N639" i="5" s="1"/>
  <c r="M647" i="5"/>
  <c r="L647" i="5"/>
  <c r="N647" i="5" s="1"/>
  <c r="M1031" i="5"/>
  <c r="L1031" i="5"/>
  <c r="N1031" i="5" s="1"/>
  <c r="M1175" i="5"/>
  <c r="L1175" i="5"/>
  <c r="N1175" i="5" s="1"/>
  <c r="M1323" i="5"/>
  <c r="L1323" i="5"/>
  <c r="N1323" i="5" s="1"/>
  <c r="M1335" i="5"/>
  <c r="L1335" i="5"/>
  <c r="N1335" i="5" s="1"/>
  <c r="M495" i="5"/>
  <c r="L495" i="5"/>
  <c r="N495" i="5" s="1"/>
  <c r="M499" i="5"/>
  <c r="L499" i="5"/>
  <c r="N499" i="5" s="1"/>
  <c r="M503" i="5"/>
  <c r="L503" i="5"/>
  <c r="N503" i="5" s="1"/>
  <c r="M507" i="5"/>
  <c r="L507" i="5"/>
  <c r="N507" i="5" s="1"/>
  <c r="M515" i="5"/>
  <c r="L515" i="5"/>
  <c r="N515" i="5" s="1"/>
  <c r="M527" i="5"/>
  <c r="L527" i="5"/>
  <c r="N527" i="5" s="1"/>
  <c r="M531" i="5"/>
  <c r="L531" i="5"/>
  <c r="N531" i="5" s="1"/>
  <c r="M855" i="5"/>
  <c r="L855" i="5"/>
  <c r="N855" i="5" s="1"/>
  <c r="M859" i="5"/>
  <c r="L859" i="5"/>
  <c r="N859" i="5" s="1"/>
  <c r="M867" i="5"/>
  <c r="L867" i="5"/>
  <c r="N867" i="5" s="1"/>
  <c r="M871" i="5"/>
  <c r="L871" i="5"/>
  <c r="N871" i="5" s="1"/>
  <c r="M879" i="5"/>
  <c r="L879" i="5"/>
  <c r="N879" i="5" s="1"/>
  <c r="M883" i="5"/>
  <c r="L883" i="5"/>
  <c r="N883" i="5" s="1"/>
  <c r="M887" i="5"/>
  <c r="L887" i="5"/>
  <c r="N887" i="5" s="1"/>
  <c r="M911" i="5"/>
  <c r="L911" i="5"/>
  <c r="N911" i="5" s="1"/>
  <c r="M915" i="5"/>
  <c r="L915" i="5"/>
  <c r="N915" i="5" s="1"/>
  <c r="M919" i="5"/>
  <c r="L919" i="5"/>
  <c r="N919" i="5" s="1"/>
  <c r="M923" i="5"/>
  <c r="L923" i="5"/>
  <c r="N923" i="5" s="1"/>
  <c r="M927" i="5"/>
  <c r="L927" i="5"/>
  <c r="N927" i="5" s="1"/>
  <c r="M931" i="5"/>
  <c r="L931" i="5"/>
  <c r="N931" i="5" s="1"/>
  <c r="M935" i="5"/>
  <c r="L935" i="5"/>
  <c r="N935" i="5" s="1"/>
  <c r="M939" i="5"/>
  <c r="L939" i="5"/>
  <c r="N939" i="5" s="1"/>
  <c r="M1063" i="5"/>
  <c r="L1063" i="5"/>
  <c r="N1063" i="5" s="1"/>
  <c r="M1067" i="5"/>
  <c r="L1067" i="5"/>
  <c r="N1067" i="5" s="1"/>
  <c r="M1071" i="5"/>
  <c r="L1071" i="5"/>
  <c r="N1071" i="5" s="1"/>
  <c r="M1075" i="5"/>
  <c r="L1075" i="5"/>
  <c r="N1075" i="5" s="1"/>
  <c r="M1079" i="5"/>
  <c r="L1079" i="5"/>
  <c r="N1079" i="5" s="1"/>
  <c r="M1083" i="5"/>
  <c r="L1083" i="5"/>
  <c r="N1083" i="5" s="1"/>
  <c r="M1163" i="5"/>
  <c r="L1163" i="5"/>
  <c r="N1163" i="5" s="1"/>
  <c r="M1171" i="5"/>
  <c r="L1171" i="5"/>
  <c r="N1171" i="5" s="1"/>
  <c r="M1179" i="5"/>
  <c r="L1179" i="5"/>
  <c r="N1179" i="5" s="1"/>
  <c r="M1189" i="5"/>
  <c r="M1207" i="5"/>
  <c r="L1207" i="5"/>
  <c r="N1207" i="5" s="1"/>
  <c r="M1211" i="5"/>
  <c r="L1211" i="5"/>
  <c r="N1211" i="5" s="1"/>
  <c r="M1215" i="5"/>
  <c r="L1215" i="5"/>
  <c r="N1215" i="5" s="1"/>
  <c r="M1219" i="5"/>
  <c r="L1219" i="5"/>
  <c r="N1219" i="5" s="1"/>
  <c r="M1223" i="5"/>
  <c r="L1223" i="5"/>
  <c r="N1223" i="5" s="1"/>
  <c r="M1227" i="5"/>
  <c r="L1227" i="5"/>
  <c r="N1227" i="5" s="1"/>
  <c r="M1231" i="5"/>
  <c r="L1231" i="5"/>
  <c r="N1231" i="5" s="1"/>
  <c r="M1238" i="5"/>
  <c r="M1349" i="5"/>
  <c r="M1363" i="5"/>
  <c r="M1365" i="5"/>
  <c r="M1411" i="5"/>
  <c r="M1413" i="5"/>
  <c r="M1459" i="5"/>
  <c r="M1461" i="5"/>
  <c r="M1495" i="5"/>
  <c r="M1543" i="5"/>
  <c r="M1559" i="5"/>
  <c r="L287" i="5"/>
  <c r="N287" i="5" s="1"/>
  <c r="L397" i="5"/>
  <c r="N397" i="5" s="1"/>
  <c r="L459" i="5"/>
  <c r="N459" i="5" s="1"/>
  <c r="L603" i="5"/>
  <c r="N603" i="5" s="1"/>
  <c r="L659" i="5"/>
  <c r="N659" i="5" s="1"/>
  <c r="L671" i="5"/>
  <c r="N671" i="5" s="1"/>
  <c r="L715" i="5"/>
  <c r="N715" i="5" s="1"/>
  <c r="L727" i="5"/>
  <c r="N727" i="5" s="1"/>
  <c r="L1015" i="5"/>
  <c r="N1015" i="5" s="1"/>
  <c r="L1023" i="5"/>
  <c r="N1023" i="5" s="1"/>
  <c r="L1287" i="5"/>
  <c r="N1287" i="5" s="1"/>
  <c r="L243" i="5"/>
  <c r="N243" i="5" s="1"/>
  <c r="L275" i="5"/>
  <c r="N275" i="5" s="1"/>
  <c r="L343" i="5"/>
  <c r="N343" i="5" s="1"/>
  <c r="L387" i="5"/>
  <c r="N387" i="5" s="1"/>
  <c r="L483" i="5"/>
  <c r="N483" i="5" s="1"/>
  <c r="L511" i="5"/>
  <c r="N511" i="5" s="1"/>
  <c r="L523" i="5"/>
  <c r="N523" i="5" s="1"/>
  <c r="L707" i="5"/>
  <c r="N707" i="5" s="1"/>
  <c r="L1007" i="5"/>
  <c r="N1007" i="5" s="1"/>
  <c r="L1059" i="5"/>
  <c r="N1059" i="5" s="1"/>
  <c r="L1099" i="5"/>
  <c r="N1099" i="5" s="1"/>
  <c r="L267" i="5"/>
  <c r="N267" i="5" s="1"/>
  <c r="L447" i="5"/>
  <c r="N447" i="5" s="1"/>
  <c r="L771" i="5"/>
  <c r="N771" i="5" s="1"/>
  <c r="L875" i="5"/>
  <c r="N875" i="5" s="1"/>
  <c r="M457" i="5"/>
  <c r="L457" i="5"/>
  <c r="N457" i="5" s="1"/>
  <c r="M553" i="5"/>
  <c r="L553" i="5"/>
  <c r="N553" i="5" s="1"/>
  <c r="M937" i="5"/>
  <c r="L937" i="5"/>
  <c r="N937" i="5" s="1"/>
  <c r="M1476" i="5"/>
  <c r="L1476" i="5"/>
  <c r="N1476" i="5" s="1"/>
  <c r="M1481" i="5"/>
  <c r="L1481" i="5"/>
  <c r="N1481" i="5" s="1"/>
  <c r="M1492" i="5"/>
  <c r="L1492" i="5"/>
  <c r="N1492" i="5" s="1"/>
  <c r="M1866" i="5"/>
  <c r="L1866" i="5"/>
  <c r="N1866" i="5" s="1"/>
  <c r="M1878" i="5"/>
  <c r="L1878" i="5"/>
  <c r="N1878" i="5" s="1"/>
  <c r="M1884" i="5"/>
  <c r="L1884" i="5"/>
  <c r="N1884" i="5" s="1"/>
  <c r="M1910" i="5"/>
  <c r="L1910" i="5"/>
  <c r="N1910" i="5" s="1"/>
  <c r="M391" i="5"/>
  <c r="M303" i="5"/>
  <c r="L303" i="5"/>
  <c r="N303" i="5" s="1"/>
  <c r="M311" i="5"/>
  <c r="L311" i="5"/>
  <c r="N311" i="5" s="1"/>
  <c r="M315" i="5"/>
  <c r="L315" i="5"/>
  <c r="N315" i="5" s="1"/>
  <c r="M327" i="5"/>
  <c r="L327" i="5"/>
  <c r="N327" i="5" s="1"/>
  <c r="M547" i="5"/>
  <c r="L547" i="5"/>
  <c r="N547" i="5" s="1"/>
  <c r="M555" i="5"/>
  <c r="L555" i="5"/>
  <c r="N555" i="5" s="1"/>
  <c r="M559" i="5"/>
  <c r="L559" i="5"/>
  <c r="N559" i="5" s="1"/>
  <c r="M563" i="5"/>
  <c r="L563" i="5"/>
  <c r="N563" i="5" s="1"/>
  <c r="M567" i="5"/>
  <c r="L567" i="5"/>
  <c r="N567" i="5" s="1"/>
  <c r="M571" i="5"/>
  <c r="L571" i="5"/>
  <c r="N571" i="5" s="1"/>
  <c r="M679" i="5"/>
  <c r="L679" i="5"/>
  <c r="N679" i="5" s="1"/>
  <c r="M699" i="5"/>
  <c r="L699" i="5"/>
  <c r="N699" i="5" s="1"/>
  <c r="M703" i="5"/>
  <c r="L703" i="5"/>
  <c r="N703" i="5" s="1"/>
  <c r="M711" i="5"/>
  <c r="L711" i="5"/>
  <c r="N711" i="5" s="1"/>
  <c r="M723" i="5"/>
  <c r="L723" i="5"/>
  <c r="N723" i="5" s="1"/>
  <c r="M731" i="5"/>
  <c r="L731" i="5"/>
  <c r="N731" i="5" s="1"/>
  <c r="M747" i="5"/>
  <c r="L747" i="5"/>
  <c r="N747" i="5" s="1"/>
  <c r="M755" i="5"/>
  <c r="L755" i="5"/>
  <c r="N755" i="5" s="1"/>
  <c r="M763" i="5"/>
  <c r="L763" i="5"/>
  <c r="N763" i="5" s="1"/>
  <c r="M795" i="5"/>
  <c r="L795" i="5"/>
  <c r="N795" i="5" s="1"/>
  <c r="M799" i="5"/>
  <c r="L799" i="5"/>
  <c r="N799" i="5" s="1"/>
  <c r="M803" i="5"/>
  <c r="L803" i="5"/>
  <c r="N803" i="5" s="1"/>
  <c r="M807" i="5"/>
  <c r="L807" i="5"/>
  <c r="N807" i="5" s="1"/>
  <c r="M811" i="5"/>
  <c r="L811" i="5"/>
  <c r="N811" i="5" s="1"/>
  <c r="M1355" i="5"/>
  <c r="M1409" i="5"/>
  <c r="M1407" i="5"/>
  <c r="M1455" i="5"/>
  <c r="M1457" i="5"/>
  <c r="M1471" i="5"/>
  <c r="M1491" i="5"/>
  <c r="M1539" i="5"/>
  <c r="M1541" i="5"/>
  <c r="M1547" i="5"/>
  <c r="M1563" i="5"/>
  <c r="M539" i="5"/>
  <c r="L539" i="5"/>
  <c r="N539" i="5" s="1"/>
  <c r="M1341" i="5"/>
  <c r="L1341" i="5"/>
  <c r="N1341" i="5" s="1"/>
  <c r="M247" i="5"/>
  <c r="L247" i="5"/>
  <c r="N247" i="5" s="1"/>
  <c r="M251" i="5"/>
  <c r="L251" i="5"/>
  <c r="N251" i="5" s="1"/>
  <c r="M259" i="5"/>
  <c r="L259" i="5"/>
  <c r="N259" i="5" s="1"/>
  <c r="M263" i="5"/>
  <c r="L263" i="5"/>
  <c r="N263" i="5" s="1"/>
  <c r="M271" i="5"/>
  <c r="L271" i="5"/>
  <c r="N271" i="5" s="1"/>
  <c r="M283" i="5"/>
  <c r="L283" i="5"/>
  <c r="N283" i="5" s="1"/>
  <c r="M291" i="5"/>
  <c r="L291" i="5"/>
  <c r="N291" i="5" s="1"/>
  <c r="M299" i="5"/>
  <c r="L299" i="5"/>
  <c r="N299" i="5" s="1"/>
  <c r="M307" i="5"/>
  <c r="L307" i="5"/>
  <c r="N307" i="5" s="1"/>
  <c r="M323" i="5"/>
  <c r="L323" i="5"/>
  <c r="N323" i="5" s="1"/>
  <c r="M335" i="5"/>
  <c r="L335" i="5"/>
  <c r="N335" i="5" s="1"/>
  <c r="M339" i="5"/>
  <c r="L339" i="5"/>
  <c r="N339" i="5" s="1"/>
  <c r="M347" i="5"/>
  <c r="L347" i="5"/>
  <c r="N347" i="5" s="1"/>
  <c r="M355" i="5"/>
  <c r="L355" i="5"/>
  <c r="N355" i="5" s="1"/>
  <c r="M367" i="5"/>
  <c r="L367" i="5"/>
  <c r="N367" i="5" s="1"/>
  <c r="M643" i="5"/>
  <c r="L643" i="5"/>
  <c r="N643" i="5" s="1"/>
  <c r="M651" i="5"/>
  <c r="L651" i="5"/>
  <c r="N651" i="5" s="1"/>
  <c r="M667" i="5"/>
  <c r="L667" i="5"/>
  <c r="N667" i="5" s="1"/>
  <c r="M675" i="5"/>
  <c r="L675" i="5"/>
  <c r="N675" i="5" s="1"/>
  <c r="M767" i="5"/>
  <c r="L767" i="5"/>
  <c r="N767" i="5" s="1"/>
  <c r="M959" i="5"/>
  <c r="L959" i="5"/>
  <c r="N959" i="5" s="1"/>
  <c r="M963" i="5"/>
  <c r="L963" i="5"/>
  <c r="N963" i="5" s="1"/>
  <c r="M967" i="5"/>
  <c r="L967" i="5"/>
  <c r="N967" i="5" s="1"/>
  <c r="M971" i="5"/>
  <c r="L971" i="5"/>
  <c r="N971" i="5" s="1"/>
  <c r="M979" i="5"/>
  <c r="L979" i="5"/>
  <c r="N979" i="5" s="1"/>
  <c r="M983" i="5"/>
  <c r="L983" i="5"/>
  <c r="N983" i="5" s="1"/>
  <c r="M987" i="5"/>
  <c r="L987" i="5"/>
  <c r="N987" i="5" s="1"/>
  <c r="M1027" i="5"/>
  <c r="L1027" i="5"/>
  <c r="N1027" i="5" s="1"/>
  <c r="M1035" i="5"/>
  <c r="L1035" i="5"/>
  <c r="N1035" i="5" s="1"/>
  <c r="M1095" i="5"/>
  <c r="L1095" i="5"/>
  <c r="N1095" i="5" s="1"/>
  <c r="M1103" i="5"/>
  <c r="L1103" i="5"/>
  <c r="N1103" i="5" s="1"/>
  <c r="M1107" i="5"/>
  <c r="L1107" i="5"/>
  <c r="N1107" i="5" s="1"/>
  <c r="M1115" i="5"/>
  <c r="L1115" i="5"/>
  <c r="N1115" i="5" s="1"/>
  <c r="M1119" i="5"/>
  <c r="L1119" i="5"/>
  <c r="N1119" i="5" s="1"/>
  <c r="M1123" i="5"/>
  <c r="L1123" i="5"/>
  <c r="N1123" i="5" s="1"/>
  <c r="M1127" i="5"/>
  <c r="L1127" i="5"/>
  <c r="N1127" i="5" s="1"/>
  <c r="M1131" i="5"/>
  <c r="L1131" i="5"/>
  <c r="N1131" i="5" s="1"/>
  <c r="M1351" i="5"/>
  <c r="M1399" i="5"/>
  <c r="M1415" i="5"/>
  <c r="M1447" i="5"/>
  <c r="M1463" i="5"/>
  <c r="M1505" i="5"/>
  <c r="M1503" i="5"/>
  <c r="M1535" i="5"/>
  <c r="M1537" i="5"/>
  <c r="M1555" i="5"/>
  <c r="M1557" i="5"/>
  <c r="M509" i="5"/>
  <c r="L509" i="5"/>
  <c r="N509" i="5" s="1"/>
  <c r="M1058" i="5"/>
  <c r="L1058" i="5"/>
  <c r="N1058" i="5" s="1"/>
  <c r="M1329" i="5"/>
  <c r="L1329" i="5"/>
  <c r="N1329" i="5" s="1"/>
  <c r="M1604" i="5"/>
  <c r="L1604" i="5"/>
  <c r="N1604" i="5" s="1"/>
  <c r="M1706" i="5"/>
  <c r="L1706" i="5"/>
  <c r="N1706" i="5" s="1"/>
  <c r="M379" i="5"/>
  <c r="L379" i="5"/>
  <c r="N379" i="5" s="1"/>
  <c r="M383" i="5"/>
  <c r="L383" i="5"/>
  <c r="N383" i="5" s="1"/>
  <c r="M395" i="5"/>
  <c r="L395" i="5"/>
  <c r="N395" i="5" s="1"/>
  <c r="M399" i="5"/>
  <c r="L399" i="5"/>
  <c r="N399" i="5" s="1"/>
  <c r="M403" i="5"/>
  <c r="L403" i="5"/>
  <c r="N403" i="5" s="1"/>
  <c r="M411" i="5"/>
  <c r="L411" i="5"/>
  <c r="N411" i="5" s="1"/>
  <c r="M415" i="5"/>
  <c r="L415" i="5"/>
  <c r="N415" i="5" s="1"/>
  <c r="M419" i="5"/>
  <c r="L419" i="5"/>
  <c r="N419" i="5" s="1"/>
  <c r="M423" i="5"/>
  <c r="L423" i="5"/>
  <c r="N423" i="5" s="1"/>
  <c r="M443" i="5"/>
  <c r="L443" i="5"/>
  <c r="N443" i="5" s="1"/>
  <c r="M451" i="5"/>
  <c r="L451" i="5"/>
  <c r="N451" i="5" s="1"/>
  <c r="M455" i="5"/>
  <c r="L455" i="5"/>
  <c r="N455" i="5" s="1"/>
  <c r="M475" i="5"/>
  <c r="L475" i="5"/>
  <c r="N475" i="5" s="1"/>
  <c r="M479" i="5"/>
  <c r="L479" i="5"/>
  <c r="N479" i="5" s="1"/>
  <c r="M587" i="5"/>
  <c r="L587" i="5"/>
  <c r="N587" i="5" s="1"/>
  <c r="M595" i="5"/>
  <c r="L595" i="5"/>
  <c r="N595" i="5" s="1"/>
  <c r="M599" i="5"/>
  <c r="L599" i="5"/>
  <c r="N599" i="5" s="1"/>
  <c r="M607" i="5"/>
  <c r="L607" i="5"/>
  <c r="N607" i="5" s="1"/>
  <c r="M611" i="5"/>
  <c r="L611" i="5"/>
  <c r="N611" i="5" s="1"/>
  <c r="M619" i="5"/>
  <c r="L619" i="5"/>
  <c r="N619" i="5" s="1"/>
  <c r="M819" i="5"/>
  <c r="L819" i="5"/>
  <c r="N819" i="5" s="1"/>
  <c r="M823" i="5"/>
  <c r="L823" i="5"/>
  <c r="N823" i="5" s="1"/>
  <c r="M827" i="5"/>
  <c r="L827" i="5"/>
  <c r="N827" i="5" s="1"/>
  <c r="M955" i="5"/>
  <c r="L955" i="5"/>
  <c r="N955" i="5" s="1"/>
  <c r="M1011" i="5"/>
  <c r="L1011" i="5"/>
  <c r="N1011" i="5" s="1"/>
  <c r="M1267" i="5"/>
  <c r="L1267" i="5"/>
  <c r="N1267" i="5" s="1"/>
  <c r="M1271" i="5"/>
  <c r="L1271" i="5"/>
  <c r="N1271" i="5" s="1"/>
  <c r="M1275" i="5"/>
  <c r="L1275" i="5"/>
  <c r="N1275" i="5" s="1"/>
  <c r="M1279" i="5"/>
  <c r="L1279" i="5"/>
  <c r="N1279" i="5" s="1"/>
  <c r="M1283" i="5"/>
  <c r="L1283" i="5"/>
  <c r="N1283" i="5" s="1"/>
  <c r="M1311" i="5"/>
  <c r="L1311" i="5"/>
  <c r="N1311" i="5" s="1"/>
  <c r="M1315" i="5"/>
  <c r="L1315" i="5"/>
  <c r="N1315" i="5" s="1"/>
  <c r="M1319" i="5"/>
  <c r="L1319" i="5"/>
  <c r="N1319" i="5" s="1"/>
  <c r="M1327" i="5"/>
  <c r="L1327" i="5"/>
  <c r="N1327" i="5" s="1"/>
  <c r="M1331" i="5"/>
  <c r="L1331" i="5"/>
  <c r="N1331" i="5" s="1"/>
  <c r="M1339" i="5"/>
  <c r="L1339" i="5"/>
  <c r="N1339" i="5" s="1"/>
  <c r="M1361" i="5"/>
  <c r="M1359" i="5"/>
  <c r="M1451" i="5"/>
  <c r="M1499" i="5"/>
  <c r="M1551" i="5"/>
  <c r="M1553" i="5"/>
  <c r="M341" i="5"/>
  <c r="L341" i="5"/>
  <c r="N341" i="5" s="1"/>
  <c r="M1182" i="5"/>
  <c r="L1182" i="5"/>
  <c r="N1182" i="5" s="1"/>
  <c r="M1317" i="5"/>
  <c r="L1317" i="5"/>
  <c r="N1317" i="5" s="1"/>
  <c r="M1658" i="5"/>
  <c r="L1658" i="5"/>
  <c r="N1658" i="5" s="1"/>
  <c r="M1607" i="5"/>
  <c r="M1651" i="5"/>
  <c r="M1700" i="5"/>
  <c r="L1700" i="5"/>
  <c r="N1700" i="5" s="1"/>
  <c r="M280" i="5"/>
  <c r="L578" i="5"/>
  <c r="N578" i="5" s="1"/>
  <c r="L692" i="5"/>
  <c r="N692" i="5" s="1"/>
  <c r="M741" i="5"/>
  <c r="M778" i="5"/>
  <c r="L425" i="5"/>
  <c r="N425" i="5" s="1"/>
  <c r="L481" i="5"/>
  <c r="N481" i="5" s="1"/>
  <c r="L1913" i="5"/>
  <c r="N1913" i="5" s="1"/>
  <c r="M525" i="5"/>
  <c r="L525" i="5"/>
  <c r="N525" i="5" s="1"/>
  <c r="M1181" i="5"/>
  <c r="L1181" i="5"/>
  <c r="N1181" i="5" s="1"/>
  <c r="M1214" i="5"/>
  <c r="L1214" i="5"/>
  <c r="N1214" i="5" s="1"/>
  <c r="M1277" i="5"/>
  <c r="L1277" i="5"/>
  <c r="N1277" i="5" s="1"/>
  <c r="M1322" i="5"/>
  <c r="L1322" i="5"/>
  <c r="N1322" i="5" s="1"/>
  <c r="M1653" i="5"/>
  <c r="M1647" i="5"/>
  <c r="M1649" i="5"/>
  <c r="M1663" i="5"/>
  <c r="M1665" i="5"/>
  <c r="M1703" i="5"/>
  <c r="M1707" i="5"/>
  <c r="M1711" i="5"/>
  <c r="M1713" i="5"/>
  <c r="M1715" i="5"/>
  <c r="M1751" i="5"/>
  <c r="M1755" i="5"/>
  <c r="M1759" i="5"/>
  <c r="M1761" i="5"/>
  <c r="M1763" i="5"/>
  <c r="M1767" i="5"/>
  <c r="M1811" i="5"/>
  <c r="M1813" i="5"/>
  <c r="M1815" i="5"/>
  <c r="M1611" i="5"/>
  <c r="M1659" i="5"/>
  <c r="L320" i="5"/>
  <c r="N320" i="5" s="1"/>
  <c r="L384" i="5"/>
  <c r="N384" i="5" s="1"/>
  <c r="M384" i="5"/>
  <c r="M634" i="5"/>
  <c r="M736" i="5"/>
  <c r="M737" i="5"/>
  <c r="M780" i="5"/>
  <c r="M837" i="5"/>
  <c r="M850" i="5"/>
  <c r="L852" i="5"/>
  <c r="N852" i="5" s="1"/>
  <c r="L868" i="5"/>
  <c r="N868" i="5" s="1"/>
  <c r="M868" i="5"/>
  <c r="L902" i="5"/>
  <c r="N902" i="5" s="1"/>
  <c r="M946" i="5"/>
  <c r="M1603" i="5"/>
  <c r="M1605" i="5"/>
  <c r="M1615" i="5"/>
  <c r="M1643" i="5"/>
  <c r="M1655" i="5"/>
  <c r="M1520" i="5"/>
  <c r="L1520" i="5"/>
  <c r="N1520" i="5" s="1"/>
  <c r="M1712" i="5"/>
  <c r="L1712" i="5"/>
  <c r="N1712" i="5" s="1"/>
  <c r="M1962" i="5"/>
  <c r="L1962" i="5"/>
  <c r="N1962" i="5" s="1"/>
  <c r="L684" i="5"/>
  <c r="N684" i="5" s="1"/>
  <c r="L832" i="5"/>
  <c r="N832" i="5" s="1"/>
  <c r="L1684" i="5"/>
  <c r="N1684" i="5" s="1"/>
  <c r="L1814" i="5"/>
  <c r="N1814" i="5" s="1"/>
  <c r="M261" i="5"/>
  <c r="L261" i="5"/>
  <c r="N261" i="5" s="1"/>
  <c r="M325" i="5"/>
  <c r="L325" i="5"/>
  <c r="N325" i="5" s="1"/>
  <c r="M697" i="5"/>
  <c r="L697" i="5"/>
  <c r="N697" i="5" s="1"/>
  <c r="M977" i="5"/>
  <c r="L977" i="5"/>
  <c r="N977" i="5" s="1"/>
  <c r="M1617" i="5"/>
  <c r="L3744" i="5"/>
  <c r="N3744" i="5" s="1"/>
  <c r="L3776" i="5"/>
  <c r="N3776" i="5" s="1"/>
  <c r="L3796" i="5"/>
  <c r="N3796" i="5" s="1"/>
  <c r="L3864" i="5"/>
  <c r="N3864" i="5" s="1"/>
  <c r="L3924" i="5"/>
  <c r="N3924" i="5" s="1"/>
  <c r="L3972" i="5"/>
  <c r="N3972" i="5" s="1"/>
  <c r="L4008" i="5"/>
  <c r="N4008" i="5" s="1"/>
  <c r="L4016" i="5"/>
  <c r="N4016" i="5" s="1"/>
  <c r="L4032" i="5"/>
  <c r="N4032" i="5" s="1"/>
  <c r="L4092" i="5"/>
  <c r="N4092" i="5" s="1"/>
  <c r="L4104" i="5"/>
  <c r="N4104" i="5" s="1"/>
  <c r="L4196" i="5"/>
  <c r="N4196" i="5" s="1"/>
  <c r="L4212" i="5"/>
  <c r="N4212" i="5" s="1"/>
  <c r="L4256" i="5"/>
  <c r="N4256" i="5" s="1"/>
  <c r="L4288" i="5"/>
  <c r="N4288" i="5" s="1"/>
  <c r="L4356" i="5"/>
  <c r="N4356" i="5" s="1"/>
  <c r="L4392" i="5"/>
  <c r="N4392" i="5" s="1"/>
  <c r="L4432" i="5"/>
  <c r="N4432" i="5" s="1"/>
  <c r="L4444" i="5"/>
  <c r="N4444" i="5" s="1"/>
  <c r="L4468" i="5"/>
  <c r="N4468" i="5" s="1"/>
  <c r="L4496" i="5"/>
  <c r="N4496" i="5" s="1"/>
  <c r="L4516" i="5"/>
  <c r="N4516" i="5" s="1"/>
  <c r="L4552" i="5"/>
  <c r="N4552" i="5" s="1"/>
  <c r="L4580" i="5"/>
  <c r="N4580" i="5" s="1"/>
  <c r="M333" i="5"/>
  <c r="L333" i="5"/>
  <c r="N333" i="5" s="1"/>
  <c r="M541" i="5"/>
  <c r="L541" i="5"/>
  <c r="N541" i="5" s="1"/>
  <c r="M1157" i="5"/>
  <c r="L1157" i="5"/>
  <c r="N1157" i="5" s="1"/>
  <c r="M1165" i="5"/>
  <c r="L1165" i="5"/>
  <c r="N1165" i="5" s="1"/>
  <c r="M1373" i="5"/>
  <c r="L1373" i="5"/>
  <c r="N1373" i="5" s="1"/>
  <c r="M1508" i="5"/>
  <c r="L1508" i="5"/>
  <c r="N1508" i="5" s="1"/>
  <c r="M1834" i="5"/>
  <c r="L1834" i="5"/>
  <c r="N1834" i="5" s="1"/>
  <c r="M1840" i="5"/>
  <c r="L1840" i="5"/>
  <c r="N1840" i="5" s="1"/>
  <c r="M1930" i="5"/>
  <c r="L1930" i="5"/>
  <c r="N1930" i="5" s="1"/>
  <c r="M1936" i="5"/>
  <c r="L1936" i="5"/>
  <c r="N1936" i="5" s="1"/>
  <c r="M1828" i="5"/>
  <c r="M2128" i="5"/>
  <c r="M2532" i="5"/>
  <c r="M2660" i="5"/>
  <c r="M4848" i="5"/>
  <c r="M5068" i="5"/>
  <c r="M1819" i="5"/>
  <c r="M1859" i="5"/>
  <c r="M1863" i="5"/>
  <c r="M813" i="5"/>
  <c r="L813" i="5"/>
  <c r="N813" i="5" s="1"/>
  <c r="M1021" i="5"/>
  <c r="L1021" i="5"/>
  <c r="N1021" i="5" s="1"/>
  <c r="M1209" i="5"/>
  <c r="L1209" i="5"/>
  <c r="N1209" i="5" s="1"/>
  <c r="M1488" i="5"/>
  <c r="L1488" i="5"/>
  <c r="N1488" i="5" s="1"/>
  <c r="M1528" i="5"/>
  <c r="L1528" i="5"/>
  <c r="N1528" i="5" s="1"/>
  <c r="M1533" i="5"/>
  <c r="L1533" i="5"/>
  <c r="N1533" i="5" s="1"/>
  <c r="M1584" i="5"/>
  <c r="L1584" i="5"/>
  <c r="N1584" i="5" s="1"/>
  <c r="M1592" i="5"/>
  <c r="L1592" i="5"/>
  <c r="N1592" i="5" s="1"/>
  <c r="M1860" i="5"/>
  <c r="L1860" i="5"/>
  <c r="N1860" i="5" s="1"/>
  <c r="M1924" i="5"/>
  <c r="L1924" i="5"/>
  <c r="N1924" i="5" s="1"/>
  <c r="M1976" i="5"/>
  <c r="L1976" i="5"/>
  <c r="N1976" i="5" s="1"/>
  <c r="M1988" i="5"/>
  <c r="L1988" i="5"/>
  <c r="N1988" i="5" s="1"/>
  <c r="M2000" i="5"/>
  <c r="L2000" i="5"/>
  <c r="N2000" i="5" s="1"/>
  <c r="M2008" i="5"/>
  <c r="L2008" i="5"/>
  <c r="N2008" i="5" s="1"/>
  <c r="M2020" i="5"/>
  <c r="L2020" i="5"/>
  <c r="N2020" i="5" s="1"/>
  <c r="M2032" i="5"/>
  <c r="L2032" i="5"/>
  <c r="N2032" i="5" s="1"/>
  <c r="M2040" i="5"/>
  <c r="L2040" i="5"/>
  <c r="N2040" i="5" s="1"/>
  <c r="M2052" i="5"/>
  <c r="L2052" i="5"/>
  <c r="N2052" i="5" s="1"/>
  <c r="M2072" i="5"/>
  <c r="L2072" i="5"/>
  <c r="N2072" i="5" s="1"/>
  <c r="M2084" i="5"/>
  <c r="L2084" i="5"/>
  <c r="N2084" i="5" s="1"/>
  <c r="M2096" i="5"/>
  <c r="L2096" i="5"/>
  <c r="N2096" i="5" s="1"/>
  <c r="M2104" i="5"/>
  <c r="L2104" i="5"/>
  <c r="N2104" i="5" s="1"/>
  <c r="M2116" i="5"/>
  <c r="L2116" i="5"/>
  <c r="N2116" i="5" s="1"/>
  <c r="M2136" i="5"/>
  <c r="L2136" i="5"/>
  <c r="N2136" i="5" s="1"/>
  <c r="M2148" i="5"/>
  <c r="L2148" i="5"/>
  <c r="N2148" i="5" s="1"/>
  <c r="M2160" i="5"/>
  <c r="L2160" i="5"/>
  <c r="N2160" i="5" s="1"/>
  <c r="M2168" i="5"/>
  <c r="L2168" i="5"/>
  <c r="N2168" i="5" s="1"/>
  <c r="M2180" i="5"/>
  <c r="L2180" i="5"/>
  <c r="N2180" i="5" s="1"/>
  <c r="M2200" i="5"/>
  <c r="L2200" i="5"/>
  <c r="N2200" i="5" s="1"/>
  <c r="M2212" i="5"/>
  <c r="L2212" i="5"/>
  <c r="N2212" i="5" s="1"/>
  <c r="M2224" i="5"/>
  <c r="L2224" i="5"/>
  <c r="N2224" i="5" s="1"/>
  <c r="M2232" i="5"/>
  <c r="L2232" i="5"/>
  <c r="N2232" i="5" s="1"/>
  <c r="M2244" i="5"/>
  <c r="L2244" i="5"/>
  <c r="N2244" i="5" s="1"/>
  <c r="M2256" i="5"/>
  <c r="L2256" i="5"/>
  <c r="N2256" i="5" s="1"/>
  <c r="M2264" i="5"/>
  <c r="L2264" i="5"/>
  <c r="N2264" i="5" s="1"/>
  <c r="M2276" i="5"/>
  <c r="L2276" i="5"/>
  <c r="N2276" i="5" s="1"/>
  <c r="M2288" i="5"/>
  <c r="L2288" i="5"/>
  <c r="N2288" i="5" s="1"/>
  <c r="M2296" i="5"/>
  <c r="L2296" i="5"/>
  <c r="N2296" i="5" s="1"/>
  <c r="M2308" i="5"/>
  <c r="L2308" i="5"/>
  <c r="N2308" i="5" s="1"/>
  <c r="M2320" i="5"/>
  <c r="L2320" i="5"/>
  <c r="N2320" i="5" s="1"/>
  <c r="M2328" i="5"/>
  <c r="L2328" i="5"/>
  <c r="N2328" i="5" s="1"/>
  <c r="M2340" i="5"/>
  <c r="L2340" i="5"/>
  <c r="N2340" i="5" s="1"/>
  <c r="M2352" i="5"/>
  <c r="L2352" i="5"/>
  <c r="N2352" i="5" s="1"/>
  <c r="M2360" i="5"/>
  <c r="L2360" i="5"/>
  <c r="N2360" i="5" s="1"/>
  <c r="M2372" i="5"/>
  <c r="L2372" i="5"/>
  <c r="N2372" i="5" s="1"/>
  <c r="M2392" i="5"/>
  <c r="L2392" i="5"/>
  <c r="N2392" i="5" s="1"/>
  <c r="M2404" i="5"/>
  <c r="L2404" i="5"/>
  <c r="N2404" i="5" s="1"/>
  <c r="M2416" i="5"/>
  <c r="L2416" i="5"/>
  <c r="N2416" i="5" s="1"/>
  <c r="M2424" i="5"/>
  <c r="L2424" i="5"/>
  <c r="N2424" i="5" s="1"/>
  <c r="M2436" i="5"/>
  <c r="L2436" i="5"/>
  <c r="N2436" i="5" s="1"/>
  <c r="M2456" i="5"/>
  <c r="L2456" i="5"/>
  <c r="N2456" i="5" s="1"/>
  <c r="M2468" i="5"/>
  <c r="L2468" i="5"/>
  <c r="N2468" i="5" s="1"/>
  <c r="M2480" i="5"/>
  <c r="L2480" i="5"/>
  <c r="N2480" i="5" s="1"/>
  <c r="M2488" i="5"/>
  <c r="L2488" i="5"/>
  <c r="N2488" i="5" s="1"/>
  <c r="M2500" i="5"/>
  <c r="L2500" i="5"/>
  <c r="N2500" i="5" s="1"/>
  <c r="M2512" i="5"/>
  <c r="L2512" i="5"/>
  <c r="N2512" i="5" s="1"/>
  <c r="M2520" i="5"/>
  <c r="L2520" i="5"/>
  <c r="N2520" i="5" s="1"/>
  <c r="M2544" i="5"/>
  <c r="L2544" i="5"/>
  <c r="N2544" i="5" s="1"/>
  <c r="M2552" i="5"/>
  <c r="L2552" i="5"/>
  <c r="N2552" i="5" s="1"/>
  <c r="M2564" i="5"/>
  <c r="L2564" i="5"/>
  <c r="N2564" i="5" s="1"/>
  <c r="M2576" i="5"/>
  <c r="L2576" i="5"/>
  <c r="N2576" i="5" s="1"/>
  <c r="M2584" i="5"/>
  <c r="L2584" i="5"/>
  <c r="N2584" i="5" s="1"/>
  <c r="M2596" i="5"/>
  <c r="L2596" i="5"/>
  <c r="N2596" i="5" s="1"/>
  <c r="M2608" i="5"/>
  <c r="L2608" i="5"/>
  <c r="N2608" i="5" s="1"/>
  <c r="M2616" i="5"/>
  <c r="L2616" i="5"/>
  <c r="N2616" i="5" s="1"/>
  <c r="M2628" i="5"/>
  <c r="L2628" i="5"/>
  <c r="N2628" i="5" s="1"/>
  <c r="M2640" i="5"/>
  <c r="L2640" i="5"/>
  <c r="N2640" i="5" s="1"/>
  <c r="M2648" i="5"/>
  <c r="L2648" i="5"/>
  <c r="N2648" i="5" s="1"/>
  <c r="M2672" i="5"/>
  <c r="L2672" i="5"/>
  <c r="N2672" i="5" s="1"/>
  <c r="M2680" i="5"/>
  <c r="L2680" i="5"/>
  <c r="N2680" i="5" s="1"/>
  <c r="M2692" i="5"/>
  <c r="L2692" i="5"/>
  <c r="N2692" i="5" s="1"/>
  <c r="M2704" i="5"/>
  <c r="L2704" i="5"/>
  <c r="N2704" i="5" s="1"/>
  <c r="M2712" i="5"/>
  <c r="L2712" i="5"/>
  <c r="N2712" i="5" s="1"/>
  <c r="M2724" i="5"/>
  <c r="L2724" i="5"/>
  <c r="N2724" i="5" s="1"/>
  <c r="M2736" i="5"/>
  <c r="L2736" i="5"/>
  <c r="N2736" i="5" s="1"/>
  <c r="M2744" i="5"/>
  <c r="L2744" i="5"/>
  <c r="N2744" i="5" s="1"/>
  <c r="M2756" i="5"/>
  <c r="L2756" i="5"/>
  <c r="N2756" i="5" s="1"/>
  <c r="M2768" i="5"/>
  <c r="L2768" i="5"/>
  <c r="N2768" i="5" s="1"/>
  <c r="M2776" i="5"/>
  <c r="L2776" i="5"/>
  <c r="N2776" i="5" s="1"/>
  <c r="M2800" i="5"/>
  <c r="L2800" i="5"/>
  <c r="N2800" i="5" s="1"/>
  <c r="M2808" i="5"/>
  <c r="L2808" i="5"/>
  <c r="N2808" i="5" s="1"/>
  <c r="M2820" i="5"/>
  <c r="L2820" i="5"/>
  <c r="N2820" i="5" s="1"/>
  <c r="M2832" i="5"/>
  <c r="L2832" i="5"/>
  <c r="N2832" i="5" s="1"/>
  <c r="M2840" i="5"/>
  <c r="L2840" i="5"/>
  <c r="N2840" i="5" s="1"/>
  <c r="M2852" i="5"/>
  <c r="L2852" i="5"/>
  <c r="N2852" i="5" s="1"/>
  <c r="M2864" i="5"/>
  <c r="L2864" i="5"/>
  <c r="N2864" i="5" s="1"/>
  <c r="M2872" i="5"/>
  <c r="L2872" i="5"/>
  <c r="N2872" i="5" s="1"/>
  <c r="M2884" i="5"/>
  <c r="L2884" i="5"/>
  <c r="N2884" i="5" s="1"/>
  <c r="M2896" i="5"/>
  <c r="L2896" i="5"/>
  <c r="N2896" i="5" s="1"/>
  <c r="M2904" i="5"/>
  <c r="L2904" i="5"/>
  <c r="N2904" i="5" s="1"/>
  <c r="M2916" i="5"/>
  <c r="L2916" i="5"/>
  <c r="N2916" i="5" s="1"/>
  <c r="M2928" i="5"/>
  <c r="L2928" i="5"/>
  <c r="N2928" i="5" s="1"/>
  <c r="M2936" i="5"/>
  <c r="L2936" i="5"/>
  <c r="N2936" i="5" s="1"/>
  <c r="M2948" i="5"/>
  <c r="L2948" i="5"/>
  <c r="N2948" i="5" s="1"/>
  <c r="M2960" i="5"/>
  <c r="L2960" i="5"/>
  <c r="N2960" i="5" s="1"/>
  <c r="M2968" i="5"/>
  <c r="L2968" i="5"/>
  <c r="N2968" i="5" s="1"/>
  <c r="M2980" i="5"/>
  <c r="L2980" i="5"/>
  <c r="N2980" i="5" s="1"/>
  <c r="M2992" i="5"/>
  <c r="L2992" i="5"/>
  <c r="N2992" i="5" s="1"/>
  <c r="M3000" i="5"/>
  <c r="L3000" i="5"/>
  <c r="N3000" i="5" s="1"/>
  <c r="M3012" i="5"/>
  <c r="L3012" i="5"/>
  <c r="N3012" i="5" s="1"/>
  <c r="M3024" i="5"/>
  <c r="L3024" i="5"/>
  <c r="N3024" i="5" s="1"/>
  <c r="M3032" i="5"/>
  <c r="L3032" i="5"/>
  <c r="N3032" i="5" s="1"/>
  <c r="M3044" i="5"/>
  <c r="L3044" i="5"/>
  <c r="N3044" i="5" s="1"/>
  <c r="M3056" i="5"/>
  <c r="L3056" i="5"/>
  <c r="N3056" i="5" s="1"/>
  <c r="M3064" i="5"/>
  <c r="L3064" i="5"/>
  <c r="N3064" i="5" s="1"/>
  <c r="M3076" i="5"/>
  <c r="L3076" i="5"/>
  <c r="N3076" i="5" s="1"/>
  <c r="M3088" i="5"/>
  <c r="L3088" i="5"/>
  <c r="N3088" i="5" s="1"/>
  <c r="M3096" i="5"/>
  <c r="L3096" i="5"/>
  <c r="N3096" i="5" s="1"/>
  <c r="M3108" i="5"/>
  <c r="L3108" i="5"/>
  <c r="N3108" i="5" s="1"/>
  <c r="M3120" i="5"/>
  <c r="L3120" i="5"/>
  <c r="N3120" i="5" s="1"/>
  <c r="M3128" i="5"/>
  <c r="L3128" i="5"/>
  <c r="N3128" i="5" s="1"/>
  <c r="M3140" i="5"/>
  <c r="L3140" i="5"/>
  <c r="N3140" i="5" s="1"/>
  <c r="M3152" i="5"/>
  <c r="L3152" i="5"/>
  <c r="N3152" i="5" s="1"/>
  <c r="M3160" i="5"/>
  <c r="L3160" i="5"/>
  <c r="N3160" i="5" s="1"/>
  <c r="M3172" i="5"/>
  <c r="L3172" i="5"/>
  <c r="N3172" i="5" s="1"/>
  <c r="M3184" i="5"/>
  <c r="L3184" i="5"/>
  <c r="N3184" i="5" s="1"/>
  <c r="M3192" i="5"/>
  <c r="L3192" i="5"/>
  <c r="N3192" i="5" s="1"/>
  <c r="M3204" i="5"/>
  <c r="L3204" i="5"/>
  <c r="N3204" i="5" s="1"/>
  <c r="M3216" i="5"/>
  <c r="L3216" i="5"/>
  <c r="N3216" i="5" s="1"/>
  <c r="M3224" i="5"/>
  <c r="L3224" i="5"/>
  <c r="N3224" i="5" s="1"/>
  <c r="M3236" i="5"/>
  <c r="L3236" i="5"/>
  <c r="N3236" i="5" s="1"/>
  <c r="M3248" i="5"/>
  <c r="L3248" i="5"/>
  <c r="N3248" i="5" s="1"/>
  <c r="M3256" i="5"/>
  <c r="L3256" i="5"/>
  <c r="N3256" i="5" s="1"/>
  <c r="M3268" i="5"/>
  <c r="L3268" i="5"/>
  <c r="N3268" i="5" s="1"/>
  <c r="M3280" i="5"/>
  <c r="L3280" i="5"/>
  <c r="N3280" i="5" s="1"/>
  <c r="M3288" i="5"/>
  <c r="L3288" i="5"/>
  <c r="N3288" i="5" s="1"/>
  <c r="M3300" i="5"/>
  <c r="L3300" i="5"/>
  <c r="N3300" i="5" s="1"/>
  <c r="M3312" i="5"/>
  <c r="L3312" i="5"/>
  <c r="N3312" i="5" s="1"/>
  <c r="M3320" i="5"/>
  <c r="L3320" i="5"/>
  <c r="N3320" i="5" s="1"/>
  <c r="M3332" i="5"/>
  <c r="L3332" i="5"/>
  <c r="N3332" i="5" s="1"/>
  <c r="M3344" i="5"/>
  <c r="L3344" i="5"/>
  <c r="N3344" i="5" s="1"/>
  <c r="M3352" i="5"/>
  <c r="L3352" i="5"/>
  <c r="N3352" i="5" s="1"/>
  <c r="M3364" i="5"/>
  <c r="L3364" i="5"/>
  <c r="N3364" i="5" s="1"/>
  <c r="M3376" i="5"/>
  <c r="L3376" i="5"/>
  <c r="N3376" i="5" s="1"/>
  <c r="M3384" i="5"/>
  <c r="L3384" i="5"/>
  <c r="N3384" i="5" s="1"/>
  <c r="M3396" i="5"/>
  <c r="L3396" i="5"/>
  <c r="N3396" i="5" s="1"/>
  <c r="M3408" i="5"/>
  <c r="L3408" i="5"/>
  <c r="N3408" i="5" s="1"/>
  <c r="M3416" i="5"/>
  <c r="L3416" i="5"/>
  <c r="N3416" i="5" s="1"/>
  <c r="M3428" i="5"/>
  <c r="L3428" i="5"/>
  <c r="N3428" i="5" s="1"/>
  <c r="M3440" i="5"/>
  <c r="L3440" i="5"/>
  <c r="N3440" i="5" s="1"/>
  <c r="M3448" i="5"/>
  <c r="L3448" i="5"/>
  <c r="N3448" i="5" s="1"/>
  <c r="M3460" i="5"/>
  <c r="L3460" i="5"/>
  <c r="N3460" i="5" s="1"/>
  <c r="M3472" i="5"/>
  <c r="L3472" i="5"/>
  <c r="N3472" i="5" s="1"/>
  <c r="M3480" i="5"/>
  <c r="L3480" i="5"/>
  <c r="N3480" i="5" s="1"/>
  <c r="M3492" i="5"/>
  <c r="L3492" i="5"/>
  <c r="N3492" i="5" s="1"/>
  <c r="M3504" i="5"/>
  <c r="L3504" i="5"/>
  <c r="N3504" i="5" s="1"/>
  <c r="M3512" i="5"/>
  <c r="L3512" i="5"/>
  <c r="N3512" i="5" s="1"/>
  <c r="M3524" i="5"/>
  <c r="L3524" i="5"/>
  <c r="N3524" i="5" s="1"/>
  <c r="M3536" i="5"/>
  <c r="L3536" i="5"/>
  <c r="N3536" i="5" s="1"/>
  <c r="M3544" i="5"/>
  <c r="L3544" i="5"/>
  <c r="N3544" i="5" s="1"/>
  <c r="M3556" i="5"/>
  <c r="L3556" i="5"/>
  <c r="N3556" i="5" s="1"/>
  <c r="M3568" i="5"/>
  <c r="L3568" i="5"/>
  <c r="N3568" i="5" s="1"/>
  <c r="M3576" i="5"/>
  <c r="L3576" i="5"/>
  <c r="N3576" i="5" s="1"/>
  <c r="M3588" i="5"/>
  <c r="L3588" i="5"/>
  <c r="N3588" i="5" s="1"/>
  <c r="M3600" i="5"/>
  <c r="L3600" i="5"/>
  <c r="N3600" i="5" s="1"/>
  <c r="M3608" i="5"/>
  <c r="L3608" i="5"/>
  <c r="N3608" i="5" s="1"/>
  <c r="M3620" i="5"/>
  <c r="L3620" i="5"/>
  <c r="N3620" i="5" s="1"/>
  <c r="M3632" i="5"/>
  <c r="L3632" i="5"/>
  <c r="N3632" i="5" s="1"/>
  <c r="M3640" i="5"/>
  <c r="L3640" i="5"/>
  <c r="N3640" i="5" s="1"/>
  <c r="M3656" i="5"/>
  <c r="L3656" i="5"/>
  <c r="N3656" i="5" s="1"/>
  <c r="M3660" i="5"/>
  <c r="L3660" i="5"/>
  <c r="N3660" i="5" s="1"/>
  <c r="M3672" i="5"/>
  <c r="L3672" i="5"/>
  <c r="N3672" i="5" s="1"/>
  <c r="M3680" i="5"/>
  <c r="L3680" i="5"/>
  <c r="N3680" i="5" s="1"/>
  <c r="M3692" i="5"/>
  <c r="L3692" i="5"/>
  <c r="N3692" i="5" s="1"/>
  <c r="M3696" i="5"/>
  <c r="L3696" i="5"/>
  <c r="N3696" i="5" s="1"/>
  <c r="M3724" i="5"/>
  <c r="L3724" i="5"/>
  <c r="N3724" i="5" s="1"/>
  <c r="M3732" i="5"/>
  <c r="L3732" i="5"/>
  <c r="N3732" i="5" s="1"/>
  <c r="M3740" i="5"/>
  <c r="L3740" i="5"/>
  <c r="N3740" i="5" s="1"/>
  <c r="M3748" i="5"/>
  <c r="L3748" i="5"/>
  <c r="N3748" i="5" s="1"/>
  <c r="M3756" i="5"/>
  <c r="L3756" i="5"/>
  <c r="N3756" i="5" s="1"/>
  <c r="M3784" i="5"/>
  <c r="L3784" i="5"/>
  <c r="N3784" i="5" s="1"/>
  <c r="M3788" i="5"/>
  <c r="L3788" i="5"/>
  <c r="N3788" i="5" s="1"/>
  <c r="M3800" i="5"/>
  <c r="L3800" i="5"/>
  <c r="N3800" i="5" s="1"/>
  <c r="M3808" i="5"/>
  <c r="L3808" i="5"/>
  <c r="N3808" i="5" s="1"/>
  <c r="M3820" i="5"/>
  <c r="L3820" i="5"/>
  <c r="N3820" i="5" s="1"/>
  <c r="M3824" i="5"/>
  <c r="L3824" i="5"/>
  <c r="N3824" i="5" s="1"/>
  <c r="M3832" i="5"/>
  <c r="L3832" i="5"/>
  <c r="N3832" i="5" s="1"/>
  <c r="M3840" i="5"/>
  <c r="L3840" i="5"/>
  <c r="N3840" i="5" s="1"/>
  <c r="M3852" i="5"/>
  <c r="L3852" i="5"/>
  <c r="N3852" i="5" s="1"/>
  <c r="M3856" i="5"/>
  <c r="L3856" i="5"/>
  <c r="N3856" i="5" s="1"/>
  <c r="M3860" i="5"/>
  <c r="L3860" i="5"/>
  <c r="N3860" i="5" s="1"/>
  <c r="M3868" i="5"/>
  <c r="L3868" i="5"/>
  <c r="N3868" i="5" s="1"/>
  <c r="M3876" i="5"/>
  <c r="L3876" i="5"/>
  <c r="N3876" i="5" s="1"/>
  <c r="M3884" i="5"/>
  <c r="L3884" i="5"/>
  <c r="N3884" i="5" s="1"/>
  <c r="M3892" i="5"/>
  <c r="L3892" i="5"/>
  <c r="N3892" i="5" s="1"/>
  <c r="M3900" i="5"/>
  <c r="L3900" i="5"/>
  <c r="N3900" i="5" s="1"/>
  <c r="M3908" i="5"/>
  <c r="L3908" i="5"/>
  <c r="N3908" i="5" s="1"/>
  <c r="M3912" i="5"/>
  <c r="L3912" i="5"/>
  <c r="N3912" i="5" s="1"/>
  <c r="M3916" i="5"/>
  <c r="L3916" i="5"/>
  <c r="N3916" i="5" s="1"/>
  <c r="M3928" i="5"/>
  <c r="L3928" i="5"/>
  <c r="N3928" i="5" s="1"/>
  <c r="M3936" i="5"/>
  <c r="L3936" i="5"/>
  <c r="N3936" i="5" s="1"/>
  <c r="M3944" i="5"/>
  <c r="L3944" i="5"/>
  <c r="N3944" i="5" s="1"/>
  <c r="M3948" i="5"/>
  <c r="L3948" i="5"/>
  <c r="N3948" i="5" s="1"/>
  <c r="M3952" i="5"/>
  <c r="L3952" i="5"/>
  <c r="N3952" i="5" s="1"/>
  <c r="M3960" i="5"/>
  <c r="L3960" i="5"/>
  <c r="N3960" i="5" s="1"/>
  <c r="M3968" i="5"/>
  <c r="L3968" i="5"/>
  <c r="N3968" i="5" s="1"/>
  <c r="M3980" i="5"/>
  <c r="L3980" i="5"/>
  <c r="N3980" i="5" s="1"/>
  <c r="M3984" i="5"/>
  <c r="L3984" i="5"/>
  <c r="N3984" i="5" s="1"/>
  <c r="M3988" i="5"/>
  <c r="L3988" i="5"/>
  <c r="N3988" i="5" s="1"/>
  <c r="M3996" i="5"/>
  <c r="L3996" i="5"/>
  <c r="N3996" i="5" s="1"/>
  <c r="M4004" i="5"/>
  <c r="L4004" i="5"/>
  <c r="N4004" i="5" s="1"/>
  <c r="M4012" i="5"/>
  <c r="L4012" i="5"/>
  <c r="N4012" i="5" s="1"/>
  <c r="M4020" i="5"/>
  <c r="L4020" i="5"/>
  <c r="N4020" i="5" s="1"/>
  <c r="M4028" i="5"/>
  <c r="L4028" i="5"/>
  <c r="N4028" i="5" s="1"/>
  <c r="M4036" i="5"/>
  <c r="L4036" i="5"/>
  <c r="N4036" i="5" s="1"/>
  <c r="M4040" i="5"/>
  <c r="L4040" i="5"/>
  <c r="N4040" i="5" s="1"/>
  <c r="M4044" i="5"/>
  <c r="L4044" i="5"/>
  <c r="N4044" i="5" s="1"/>
  <c r="M4056" i="5"/>
  <c r="L4056" i="5"/>
  <c r="N4056" i="5" s="1"/>
  <c r="M4064" i="5"/>
  <c r="L4064" i="5"/>
  <c r="N4064" i="5" s="1"/>
  <c r="M4072" i="5"/>
  <c r="L4072" i="5"/>
  <c r="N4072" i="5" s="1"/>
  <c r="M4076" i="5"/>
  <c r="L4076" i="5"/>
  <c r="N4076" i="5" s="1"/>
  <c r="M4080" i="5"/>
  <c r="L4080" i="5"/>
  <c r="N4080" i="5" s="1"/>
  <c r="M4088" i="5"/>
  <c r="L4088" i="5"/>
  <c r="N4088" i="5" s="1"/>
  <c r="M4096" i="5"/>
  <c r="L4096" i="5"/>
  <c r="N4096" i="5" s="1"/>
  <c r="M4108" i="5"/>
  <c r="L4108" i="5"/>
  <c r="N4108" i="5" s="1"/>
  <c r="M4112" i="5"/>
  <c r="L4112" i="5"/>
  <c r="N4112" i="5" s="1"/>
  <c r="M4116" i="5"/>
  <c r="L4116" i="5"/>
  <c r="N4116" i="5" s="1"/>
  <c r="M4124" i="5"/>
  <c r="L4124" i="5"/>
  <c r="N4124" i="5" s="1"/>
  <c r="M4132" i="5"/>
  <c r="L4132" i="5"/>
  <c r="N4132" i="5" s="1"/>
  <c r="M4140" i="5"/>
  <c r="L4140" i="5"/>
  <c r="N4140" i="5" s="1"/>
  <c r="M4148" i="5"/>
  <c r="L4148" i="5"/>
  <c r="N4148" i="5" s="1"/>
  <c r="M4156" i="5"/>
  <c r="L4156" i="5"/>
  <c r="N4156" i="5" s="1"/>
  <c r="M4164" i="5"/>
  <c r="L4164" i="5"/>
  <c r="N4164" i="5" s="1"/>
  <c r="M4168" i="5"/>
  <c r="L4168" i="5"/>
  <c r="N4168" i="5" s="1"/>
  <c r="M4172" i="5"/>
  <c r="L4172" i="5"/>
  <c r="N4172" i="5" s="1"/>
  <c r="M4184" i="5"/>
  <c r="L4184" i="5"/>
  <c r="N4184" i="5" s="1"/>
  <c r="M4192" i="5"/>
  <c r="L4192" i="5"/>
  <c r="N4192" i="5" s="1"/>
  <c r="M4200" i="5"/>
  <c r="L4200" i="5"/>
  <c r="N4200" i="5" s="1"/>
  <c r="M4204" i="5"/>
  <c r="L4204" i="5"/>
  <c r="N4204" i="5" s="1"/>
  <c r="M4208" i="5"/>
  <c r="L4208" i="5"/>
  <c r="N4208" i="5" s="1"/>
  <c r="M4216" i="5"/>
  <c r="L4216" i="5"/>
  <c r="N4216" i="5" s="1"/>
  <c r="M4224" i="5"/>
  <c r="L4224" i="5"/>
  <c r="N4224" i="5" s="1"/>
  <c r="M4236" i="5"/>
  <c r="L4236" i="5"/>
  <c r="N4236" i="5" s="1"/>
  <c r="M4240" i="5"/>
  <c r="L4240" i="5"/>
  <c r="N4240" i="5" s="1"/>
  <c r="M4244" i="5"/>
  <c r="L4244" i="5"/>
  <c r="N4244" i="5" s="1"/>
  <c r="M4252" i="5"/>
  <c r="L4252" i="5"/>
  <c r="N4252" i="5" s="1"/>
  <c r="M4260" i="5"/>
  <c r="L4260" i="5"/>
  <c r="N4260" i="5" s="1"/>
  <c r="M4268" i="5"/>
  <c r="L4268" i="5"/>
  <c r="N4268" i="5" s="1"/>
  <c r="M4276" i="5"/>
  <c r="L4276" i="5"/>
  <c r="N4276" i="5" s="1"/>
  <c r="M4284" i="5"/>
  <c r="L4284" i="5"/>
  <c r="N4284" i="5" s="1"/>
  <c r="M4292" i="5"/>
  <c r="L4292" i="5"/>
  <c r="N4292" i="5" s="1"/>
  <c r="M4296" i="5"/>
  <c r="L4296" i="5"/>
  <c r="N4296" i="5" s="1"/>
  <c r="M4300" i="5"/>
  <c r="L4300" i="5"/>
  <c r="N4300" i="5" s="1"/>
  <c r="M4312" i="5"/>
  <c r="L4312" i="5"/>
  <c r="N4312" i="5" s="1"/>
  <c r="M4320" i="5"/>
  <c r="L4320" i="5"/>
  <c r="N4320" i="5" s="1"/>
  <c r="M4328" i="5"/>
  <c r="L4328" i="5"/>
  <c r="N4328" i="5" s="1"/>
  <c r="M4332" i="5"/>
  <c r="L4332" i="5"/>
  <c r="N4332" i="5" s="1"/>
  <c r="M4336" i="5"/>
  <c r="L4336" i="5"/>
  <c r="N4336" i="5" s="1"/>
  <c r="M4344" i="5"/>
  <c r="L4344" i="5"/>
  <c r="N4344" i="5" s="1"/>
  <c r="M4352" i="5"/>
  <c r="L4352" i="5"/>
  <c r="N4352" i="5" s="1"/>
  <c r="M4364" i="5"/>
  <c r="L4364" i="5"/>
  <c r="N4364" i="5" s="1"/>
  <c r="M4368" i="5"/>
  <c r="L4368" i="5"/>
  <c r="N4368" i="5" s="1"/>
  <c r="M4372" i="5"/>
  <c r="L4372" i="5"/>
  <c r="N4372" i="5" s="1"/>
  <c r="M4380" i="5"/>
  <c r="L4380" i="5"/>
  <c r="N4380" i="5" s="1"/>
  <c r="M4388" i="5"/>
  <c r="L4388" i="5"/>
  <c r="N4388" i="5" s="1"/>
  <c r="M4396" i="5"/>
  <c r="L4396" i="5"/>
  <c r="N4396" i="5" s="1"/>
  <c r="M4404" i="5"/>
  <c r="L4404" i="5"/>
  <c r="N4404" i="5" s="1"/>
  <c r="M4412" i="5"/>
  <c r="L4412" i="5"/>
  <c r="N4412" i="5" s="1"/>
  <c r="M4420" i="5"/>
  <c r="L4420" i="5"/>
  <c r="N4420" i="5" s="1"/>
  <c r="M4424" i="5"/>
  <c r="L4424" i="5"/>
  <c r="N4424" i="5" s="1"/>
  <c r="M4428" i="5"/>
  <c r="L4428" i="5"/>
  <c r="N4428" i="5" s="1"/>
  <c r="M4440" i="5"/>
  <c r="L4440" i="5"/>
  <c r="N4440" i="5" s="1"/>
  <c r="M4448" i="5"/>
  <c r="L4448" i="5"/>
  <c r="N4448" i="5" s="1"/>
  <c r="M4456" i="5"/>
  <c r="L4456" i="5"/>
  <c r="N4456" i="5" s="1"/>
  <c r="M4460" i="5"/>
  <c r="L4460" i="5"/>
  <c r="N4460" i="5" s="1"/>
  <c r="M4464" i="5"/>
  <c r="L4464" i="5"/>
  <c r="N4464" i="5" s="1"/>
  <c r="M4472" i="5"/>
  <c r="L4472" i="5"/>
  <c r="N4472" i="5" s="1"/>
  <c r="M4476" i="5"/>
  <c r="L4476" i="5"/>
  <c r="N4476" i="5" s="1"/>
  <c r="M4484" i="5"/>
  <c r="L4484" i="5"/>
  <c r="N4484" i="5" s="1"/>
  <c r="M4488" i="5"/>
  <c r="L4488" i="5"/>
  <c r="N4488" i="5" s="1"/>
  <c r="M4492" i="5"/>
  <c r="L4492" i="5"/>
  <c r="N4492" i="5" s="1"/>
  <c r="M4500" i="5"/>
  <c r="L4500" i="5"/>
  <c r="N4500" i="5" s="1"/>
  <c r="M4508" i="5"/>
  <c r="L4508" i="5"/>
  <c r="N4508" i="5" s="1"/>
  <c r="M4512" i="5"/>
  <c r="L4512" i="5"/>
  <c r="N4512" i="5" s="1"/>
  <c r="M4520" i="5"/>
  <c r="L4520" i="5"/>
  <c r="N4520" i="5" s="1"/>
  <c r="M4524" i="5"/>
  <c r="L4524" i="5"/>
  <c r="N4524" i="5" s="1"/>
  <c r="M4528" i="5"/>
  <c r="L4528" i="5"/>
  <c r="N4528" i="5" s="1"/>
  <c r="M4540" i="5"/>
  <c r="L4540" i="5"/>
  <c r="N4540" i="5" s="1"/>
  <c r="M4544" i="5"/>
  <c r="L4544" i="5"/>
  <c r="N4544" i="5" s="1"/>
  <c r="M4548" i="5"/>
  <c r="L4548" i="5"/>
  <c r="N4548" i="5" s="1"/>
  <c r="M4556" i="5"/>
  <c r="L4556" i="5"/>
  <c r="N4556" i="5" s="1"/>
  <c r="M4560" i="5"/>
  <c r="L4560" i="5"/>
  <c r="N4560" i="5" s="1"/>
  <c r="M4564" i="5"/>
  <c r="L4564" i="5"/>
  <c r="N4564" i="5" s="1"/>
  <c r="M4572" i="5"/>
  <c r="L4572" i="5"/>
  <c r="N4572" i="5" s="1"/>
  <c r="M4576" i="5"/>
  <c r="L4576" i="5"/>
  <c r="N4576" i="5" s="1"/>
  <c r="M4588" i="5"/>
  <c r="L4588" i="5"/>
  <c r="N4588" i="5" s="1"/>
  <c r="M4592" i="5"/>
  <c r="L4592" i="5"/>
  <c r="N4592" i="5" s="1"/>
  <c r="M4596" i="5"/>
  <c r="L4596" i="5"/>
  <c r="N4596" i="5" s="1"/>
  <c r="M4608" i="5"/>
  <c r="L4608" i="5"/>
  <c r="N4608" i="5" s="1"/>
  <c r="M4624" i="5"/>
  <c r="L4624" i="5"/>
  <c r="N4624" i="5" s="1"/>
  <c r="M4628" i="5"/>
  <c r="L4628" i="5"/>
  <c r="N4628" i="5" s="1"/>
  <c r="M4632" i="5"/>
  <c r="L4632" i="5"/>
  <c r="N4632" i="5" s="1"/>
  <c r="M4640" i="5"/>
  <c r="L4640" i="5"/>
  <c r="N4640" i="5" s="1"/>
  <c r="M4644" i="5"/>
  <c r="L4644" i="5"/>
  <c r="N4644" i="5" s="1"/>
  <c r="M4652" i="5"/>
  <c r="L4652" i="5"/>
  <c r="N4652" i="5" s="1"/>
  <c r="M4660" i="5"/>
  <c r="L4660" i="5"/>
  <c r="N4660" i="5" s="1"/>
  <c r="M4664" i="5"/>
  <c r="L4664" i="5"/>
  <c r="N4664" i="5" s="1"/>
  <c r="M4676" i="5"/>
  <c r="L4676" i="5"/>
  <c r="N4676" i="5" s="1"/>
  <c r="M4680" i="5"/>
  <c r="L4680" i="5"/>
  <c r="N4680" i="5" s="1"/>
  <c r="L4692" i="5"/>
  <c r="N4692" i="5" s="1"/>
  <c r="M4692" i="5"/>
  <c r="M4696" i="5"/>
  <c r="L4696" i="5"/>
  <c r="N4696" i="5" s="1"/>
  <c r="M4704" i="5"/>
  <c r="L4704" i="5"/>
  <c r="N4704" i="5" s="1"/>
  <c r="M4708" i="5"/>
  <c r="L4708" i="5"/>
  <c r="N4708" i="5" s="1"/>
  <c r="M4712" i="5"/>
  <c r="L4712" i="5"/>
  <c r="N4712" i="5" s="1"/>
  <c r="M4716" i="5"/>
  <c r="L4716" i="5"/>
  <c r="N4716" i="5" s="1"/>
  <c r="M4728" i="5"/>
  <c r="L4728" i="5"/>
  <c r="N4728" i="5" s="1"/>
  <c r="M4732" i="5"/>
  <c r="L4732" i="5"/>
  <c r="N4732" i="5" s="1"/>
  <c r="M4740" i="5"/>
  <c r="L4740" i="5"/>
  <c r="N4740" i="5" s="1"/>
  <c r="M4744" i="5"/>
  <c r="L4744" i="5"/>
  <c r="N4744" i="5" s="1"/>
  <c r="M4748" i="5"/>
  <c r="L4748" i="5"/>
  <c r="N4748" i="5" s="1"/>
  <c r="M4756" i="5"/>
  <c r="L4756" i="5"/>
  <c r="N4756" i="5" s="1"/>
  <c r="M4764" i="5"/>
  <c r="L4764" i="5"/>
  <c r="N4764" i="5" s="1"/>
  <c r="L4768" i="5"/>
  <c r="N4768" i="5" s="1"/>
  <c r="M4768" i="5"/>
  <c r="M4776" i="5"/>
  <c r="L4776" i="5"/>
  <c r="N4776" i="5" s="1"/>
  <c r="M4780" i="5"/>
  <c r="L4780" i="5"/>
  <c r="N4780" i="5" s="1"/>
  <c r="M4784" i="5"/>
  <c r="L4784" i="5"/>
  <c r="N4784" i="5" s="1"/>
  <c r="M4796" i="5"/>
  <c r="L4796" i="5"/>
  <c r="N4796" i="5" s="1"/>
  <c r="M4800" i="5"/>
  <c r="L4800" i="5"/>
  <c r="N4800" i="5" s="1"/>
  <c r="M4804" i="5"/>
  <c r="L4804" i="5"/>
  <c r="N4804" i="5" s="1"/>
  <c r="M4812" i="5"/>
  <c r="L4812" i="5"/>
  <c r="N4812" i="5" s="1"/>
  <c r="M4820" i="5"/>
  <c r="L4820" i="5"/>
  <c r="N4820" i="5" s="1"/>
  <c r="M4828" i="5"/>
  <c r="L4828" i="5"/>
  <c r="N4828" i="5" s="1"/>
  <c r="M4832" i="5"/>
  <c r="L4832" i="5"/>
  <c r="N4832" i="5" s="1"/>
  <c r="M4844" i="5"/>
  <c r="L4844" i="5"/>
  <c r="N4844" i="5" s="1"/>
  <c r="M4852" i="5"/>
  <c r="L4852" i="5"/>
  <c r="N4852" i="5" s="1"/>
  <c r="M4864" i="5"/>
  <c r="L4864" i="5"/>
  <c r="N4864" i="5" s="1"/>
  <c r="M4868" i="5"/>
  <c r="L4868" i="5"/>
  <c r="N4868" i="5" s="1"/>
  <c r="M4880" i="5"/>
  <c r="L4880" i="5"/>
  <c r="N4880" i="5" s="1"/>
  <c r="M4884" i="5"/>
  <c r="L4884" i="5"/>
  <c r="N4884" i="5" s="1"/>
  <c r="M4888" i="5"/>
  <c r="L4888" i="5"/>
  <c r="N4888" i="5" s="1"/>
  <c r="L4896" i="5"/>
  <c r="N4896" i="5" s="1"/>
  <c r="M4896" i="5"/>
  <c r="M4900" i="5"/>
  <c r="L4900" i="5"/>
  <c r="N4900" i="5" s="1"/>
  <c r="M4908" i="5"/>
  <c r="L4908" i="5"/>
  <c r="N4908" i="5" s="1"/>
  <c r="M4920" i="5"/>
  <c r="L4920" i="5"/>
  <c r="N4920" i="5" s="1"/>
  <c r="M4932" i="5"/>
  <c r="L4932" i="5"/>
  <c r="N4932" i="5" s="1"/>
  <c r="M4936" i="5"/>
  <c r="L4936" i="5"/>
  <c r="N4936" i="5" s="1"/>
  <c r="M4948" i="5"/>
  <c r="L4948" i="5"/>
  <c r="N4948" i="5" s="1"/>
  <c r="M4952" i="5"/>
  <c r="L4952" i="5"/>
  <c r="N4952" i="5" s="1"/>
  <c r="M4960" i="5"/>
  <c r="L4960" i="5"/>
  <c r="N4960" i="5" s="1"/>
  <c r="M4964" i="5"/>
  <c r="L4964" i="5"/>
  <c r="N4964" i="5" s="1"/>
  <c r="M4968" i="5"/>
  <c r="L4968" i="5"/>
  <c r="N4968" i="5" s="1"/>
  <c r="M4972" i="5"/>
  <c r="L4972" i="5"/>
  <c r="N4972" i="5" s="1"/>
  <c r="M4984" i="5"/>
  <c r="L4984" i="5"/>
  <c r="N4984" i="5" s="1"/>
  <c r="M4988" i="5"/>
  <c r="L4988" i="5"/>
  <c r="N4988" i="5" s="1"/>
  <c r="L4996" i="5"/>
  <c r="N4996" i="5" s="1"/>
  <c r="M4996" i="5"/>
  <c r="M5000" i="5"/>
  <c r="L5000" i="5"/>
  <c r="N5000" i="5" s="1"/>
  <c r="M5004" i="5"/>
  <c r="L5004" i="5"/>
  <c r="N5004" i="5" s="1"/>
  <c r="M5012" i="5"/>
  <c r="L5012" i="5"/>
  <c r="N5012" i="5" s="1"/>
  <c r="M5020" i="5"/>
  <c r="L5020" i="5"/>
  <c r="N5020" i="5" s="1"/>
  <c r="M5024" i="5"/>
  <c r="L5024" i="5"/>
  <c r="N5024" i="5" s="1"/>
  <c r="M5032" i="5"/>
  <c r="L5032" i="5"/>
  <c r="N5032" i="5" s="1"/>
  <c r="M5036" i="5"/>
  <c r="L5036" i="5"/>
  <c r="N5036" i="5" s="1"/>
  <c r="M5052" i="5"/>
  <c r="L5052" i="5"/>
  <c r="N5052" i="5" s="1"/>
  <c r="M5056" i="5"/>
  <c r="L5056" i="5"/>
  <c r="N5056" i="5" s="1"/>
  <c r="M5060" i="5"/>
  <c r="L5060" i="5"/>
  <c r="N5060" i="5" s="1"/>
  <c r="M5072" i="5"/>
  <c r="L5072" i="5"/>
  <c r="N5072" i="5" s="1"/>
  <c r="M5076" i="5"/>
  <c r="L5076" i="5"/>
  <c r="N5076" i="5" s="1"/>
  <c r="M5084" i="5"/>
  <c r="L5084" i="5"/>
  <c r="N5084" i="5" s="1"/>
  <c r="L5088" i="5"/>
  <c r="N5088" i="5" s="1"/>
  <c r="M5088" i="5"/>
  <c r="M5100" i="5"/>
  <c r="L5100" i="5"/>
  <c r="N5100" i="5" s="1"/>
  <c r="M5104" i="5"/>
  <c r="L5104" i="5"/>
  <c r="N5104" i="5" s="1"/>
  <c r="M5108" i="5"/>
  <c r="L5108" i="5"/>
  <c r="N5108" i="5" s="1"/>
  <c r="M5120" i="5"/>
  <c r="L5120" i="5"/>
  <c r="N5120" i="5" s="1"/>
  <c r="M5124" i="5"/>
  <c r="L5124" i="5"/>
  <c r="N5124" i="5" s="1"/>
  <c r="M5136" i="5"/>
  <c r="L5136" i="5"/>
  <c r="N5136" i="5" s="1"/>
  <c r="M5140" i="5"/>
  <c r="L5140" i="5"/>
  <c r="N5140" i="5" s="1"/>
  <c r="M2384" i="5"/>
  <c r="M2788" i="5"/>
  <c r="M4612" i="5"/>
  <c r="M4816" i="5"/>
  <c r="M5040" i="5"/>
  <c r="L485" i="5"/>
  <c r="N485" i="5" s="1"/>
  <c r="L705" i="5"/>
  <c r="N705" i="5" s="1"/>
  <c r="L906" i="5"/>
  <c r="N906" i="5" s="1"/>
  <c r="L913" i="5"/>
  <c r="N913" i="5" s="1"/>
  <c r="L969" i="5"/>
  <c r="N969" i="5" s="1"/>
  <c r="L1061" i="5"/>
  <c r="N1061" i="5" s="1"/>
  <c r="L1424" i="5"/>
  <c r="N1424" i="5" s="1"/>
  <c r="L1432" i="5"/>
  <c r="N1432" i="5" s="1"/>
  <c r="L1444" i="5"/>
  <c r="N1444" i="5" s="1"/>
  <c r="L1597" i="5"/>
  <c r="N1597" i="5" s="1"/>
  <c r="L1636" i="5"/>
  <c r="N1636" i="5" s="1"/>
  <c r="L1674" i="5"/>
  <c r="N1674" i="5" s="1"/>
  <c r="L1680" i="5"/>
  <c r="N1680" i="5" s="1"/>
  <c r="L1732" i="5"/>
  <c r="N1732" i="5" s="1"/>
  <c r="L1796" i="5"/>
  <c r="N1796" i="5" s="1"/>
  <c r="L1892" i="5"/>
  <c r="N1892" i="5" s="1"/>
  <c r="L1981" i="5"/>
  <c r="N1981" i="5" s="1"/>
  <c r="L2013" i="5"/>
  <c r="N2013" i="5" s="1"/>
  <c r="L2045" i="5"/>
  <c r="N2045" i="5" s="1"/>
  <c r="L2077" i="5"/>
  <c r="N2077" i="5" s="1"/>
  <c r="L2109" i="5"/>
  <c r="N2109" i="5" s="1"/>
  <c r="L2141" i="5"/>
  <c r="N2141" i="5" s="1"/>
  <c r="L2173" i="5"/>
  <c r="N2173" i="5" s="1"/>
  <c r="L2205" i="5"/>
  <c r="N2205" i="5" s="1"/>
  <c r="L2237" i="5"/>
  <c r="N2237" i="5" s="1"/>
  <c r="L2397" i="5"/>
  <c r="N2397" i="5" s="1"/>
  <c r="L2429" i="5"/>
  <c r="N2429" i="5" s="1"/>
  <c r="L2461" i="5"/>
  <c r="N2461" i="5" s="1"/>
  <c r="L2493" i="5"/>
  <c r="N2493" i="5" s="1"/>
  <c r="L2525" i="5"/>
  <c r="N2525" i="5" s="1"/>
  <c r="L2557" i="5"/>
  <c r="N2557" i="5" s="1"/>
  <c r="L2589" i="5"/>
  <c r="N2589" i="5" s="1"/>
  <c r="L2621" i="5"/>
  <c r="N2621" i="5" s="1"/>
  <c r="L2653" i="5"/>
  <c r="N2653" i="5" s="1"/>
  <c r="L2685" i="5"/>
  <c r="N2685" i="5" s="1"/>
  <c r="L2717" i="5"/>
  <c r="N2717" i="5" s="1"/>
  <c r="L2749" i="5"/>
  <c r="N2749" i="5" s="1"/>
  <c r="L2781" i="5"/>
  <c r="N2781" i="5" s="1"/>
  <c r="L2813" i="5"/>
  <c r="N2813" i="5" s="1"/>
  <c r="L2845" i="5"/>
  <c r="N2845" i="5" s="1"/>
  <c r="L2877" i="5"/>
  <c r="N2877" i="5" s="1"/>
  <c r="L2909" i="5"/>
  <c r="N2909" i="5" s="1"/>
  <c r="L2941" i="5"/>
  <c r="N2941" i="5" s="1"/>
  <c r="L2973" i="5"/>
  <c r="N2973" i="5" s="1"/>
  <c r="L3005" i="5"/>
  <c r="N3005" i="5" s="1"/>
  <c r="L3037" i="5"/>
  <c r="N3037" i="5" s="1"/>
  <c r="L3069" i="5"/>
  <c r="N3069" i="5" s="1"/>
  <c r="L3101" i="5"/>
  <c r="N3101" i="5" s="1"/>
  <c r="L3133" i="5"/>
  <c r="N3133" i="5" s="1"/>
  <c r="L3165" i="5"/>
  <c r="N3165" i="5" s="1"/>
  <c r="L3197" i="5"/>
  <c r="N3197" i="5" s="1"/>
  <c r="L3229" i="5"/>
  <c r="N3229" i="5" s="1"/>
  <c r="L3261" i="5"/>
  <c r="N3261" i="5" s="1"/>
  <c r="L3293" i="5"/>
  <c r="N3293" i="5" s="1"/>
  <c r="L3325" i="5"/>
  <c r="N3325" i="5" s="1"/>
  <c r="L3357" i="5"/>
  <c r="N3357" i="5" s="1"/>
  <c r="L3389" i="5"/>
  <c r="N3389" i="5" s="1"/>
  <c r="L3421" i="5"/>
  <c r="N3421" i="5" s="1"/>
  <c r="L3453" i="5"/>
  <c r="N3453" i="5" s="1"/>
  <c r="L3485" i="5"/>
  <c r="N3485" i="5" s="1"/>
  <c r="L3517" i="5"/>
  <c r="N3517" i="5" s="1"/>
  <c r="L3549" i="5"/>
  <c r="N3549" i="5" s="1"/>
  <c r="L3581" i="5"/>
  <c r="N3581" i="5" s="1"/>
  <c r="L3613" i="5"/>
  <c r="N3613" i="5" s="1"/>
  <c r="L3645" i="5"/>
  <c r="N3645" i="5" s="1"/>
  <c r="L3689" i="5"/>
  <c r="N3689" i="5" s="1"/>
  <c r="L3757" i="5"/>
  <c r="N3757" i="5" s="1"/>
  <c r="L3773" i="5"/>
  <c r="N3773" i="5" s="1"/>
  <c r="L3817" i="5"/>
  <c r="N3817" i="5" s="1"/>
  <c r="L3885" i="5"/>
  <c r="N3885" i="5" s="1"/>
  <c r="L3901" i="5"/>
  <c r="N3901" i="5" s="1"/>
  <c r="L3945" i="5"/>
  <c r="N3945" i="5" s="1"/>
  <c r="L4013" i="5"/>
  <c r="N4013" i="5" s="1"/>
  <c r="L4029" i="5"/>
  <c r="N4029" i="5" s="1"/>
  <c r="L4073" i="5"/>
  <c r="N4073" i="5" s="1"/>
  <c r="L4141" i="5"/>
  <c r="N4141" i="5" s="1"/>
  <c r="L4157" i="5"/>
  <c r="N4157" i="5" s="1"/>
  <c r="L4201" i="5"/>
  <c r="N4201" i="5" s="1"/>
  <c r="M3646" i="5"/>
  <c r="L3646" i="5"/>
  <c r="N3646" i="5" s="1"/>
  <c r="M3654" i="5"/>
  <c r="L3654" i="5"/>
  <c r="N3654" i="5" s="1"/>
  <c r="M3666" i="5"/>
  <c r="L3666" i="5"/>
  <c r="N3666" i="5" s="1"/>
  <c r="M3678" i="5"/>
  <c r="L3678" i="5"/>
  <c r="N3678" i="5" s="1"/>
  <c r="M3686" i="5"/>
  <c r="L3686" i="5"/>
  <c r="N3686" i="5" s="1"/>
  <c r="M3698" i="5"/>
  <c r="L3698" i="5"/>
  <c r="N3698" i="5" s="1"/>
  <c r="M3710" i="5"/>
  <c r="L3710" i="5"/>
  <c r="N3710" i="5" s="1"/>
  <c r="M3718" i="5"/>
  <c r="L3718" i="5"/>
  <c r="N3718" i="5" s="1"/>
  <c r="M3730" i="5"/>
  <c r="L3730" i="5"/>
  <c r="N3730" i="5" s="1"/>
  <c r="M3742" i="5"/>
  <c r="L3742" i="5"/>
  <c r="N3742" i="5" s="1"/>
  <c r="M3750" i="5"/>
  <c r="L3750" i="5"/>
  <c r="N3750" i="5" s="1"/>
  <c r="M3774" i="5"/>
  <c r="L3774" i="5"/>
  <c r="N3774" i="5" s="1"/>
  <c r="M3782" i="5"/>
  <c r="L3782" i="5"/>
  <c r="N3782" i="5" s="1"/>
  <c r="M3794" i="5"/>
  <c r="L3794" i="5"/>
  <c r="N3794" i="5" s="1"/>
  <c r="M3806" i="5"/>
  <c r="L3806" i="5"/>
  <c r="N3806" i="5" s="1"/>
  <c r="M3814" i="5"/>
  <c r="L3814" i="5"/>
  <c r="N3814" i="5" s="1"/>
  <c r="M3826" i="5"/>
  <c r="L3826" i="5"/>
  <c r="N3826" i="5" s="1"/>
  <c r="M3838" i="5"/>
  <c r="L3838" i="5"/>
  <c r="N3838" i="5" s="1"/>
  <c r="M3846" i="5"/>
  <c r="L3846" i="5"/>
  <c r="N3846" i="5" s="1"/>
  <c r="M3858" i="5"/>
  <c r="L3858" i="5"/>
  <c r="N3858" i="5" s="1"/>
  <c r="M3870" i="5"/>
  <c r="L3870" i="5"/>
  <c r="N3870" i="5" s="1"/>
  <c r="M3878" i="5"/>
  <c r="L3878" i="5"/>
  <c r="N3878" i="5" s="1"/>
  <c r="M3890" i="5"/>
  <c r="L3890" i="5"/>
  <c r="N3890" i="5" s="1"/>
  <c r="M3902" i="5"/>
  <c r="L3902" i="5"/>
  <c r="N3902" i="5" s="1"/>
  <c r="M3910" i="5"/>
  <c r="L3910" i="5"/>
  <c r="N3910" i="5" s="1"/>
  <c r="M3922" i="5"/>
  <c r="L3922" i="5"/>
  <c r="N3922" i="5" s="1"/>
  <c r="M3934" i="5"/>
  <c r="L3934" i="5"/>
  <c r="N3934" i="5" s="1"/>
  <c r="M3942" i="5"/>
  <c r="L3942" i="5"/>
  <c r="N3942" i="5" s="1"/>
  <c r="M3954" i="5"/>
  <c r="L3954" i="5"/>
  <c r="N3954" i="5" s="1"/>
  <c r="M3966" i="5"/>
  <c r="L3966" i="5"/>
  <c r="N3966" i="5" s="1"/>
  <c r="M3974" i="5"/>
  <c r="L3974" i="5"/>
  <c r="N3974" i="5" s="1"/>
  <c r="M3986" i="5"/>
  <c r="L3986" i="5"/>
  <c r="N3986" i="5" s="1"/>
  <c r="M3998" i="5"/>
  <c r="L3998" i="5"/>
  <c r="N3998" i="5" s="1"/>
  <c r="M4006" i="5"/>
  <c r="L4006" i="5"/>
  <c r="N4006" i="5" s="1"/>
  <c r="M4018" i="5"/>
  <c r="L4018" i="5"/>
  <c r="N4018" i="5" s="1"/>
  <c r="M4030" i="5"/>
  <c r="L4030" i="5"/>
  <c r="N4030" i="5" s="1"/>
  <c r="M4038" i="5"/>
  <c r="L4038" i="5"/>
  <c r="N4038" i="5" s="1"/>
  <c r="M4050" i="5"/>
  <c r="L4050" i="5"/>
  <c r="N4050" i="5" s="1"/>
  <c r="M4062" i="5"/>
  <c r="L4062" i="5"/>
  <c r="N4062" i="5" s="1"/>
  <c r="M4070" i="5"/>
  <c r="L4070" i="5"/>
  <c r="N4070" i="5" s="1"/>
  <c r="M4082" i="5"/>
  <c r="L4082" i="5"/>
  <c r="N4082" i="5" s="1"/>
  <c r="M4094" i="5"/>
  <c r="L4094" i="5"/>
  <c r="N4094" i="5" s="1"/>
  <c r="M4102" i="5"/>
  <c r="L4102" i="5"/>
  <c r="N4102" i="5" s="1"/>
  <c r="M4114" i="5"/>
  <c r="L4114" i="5"/>
  <c r="N4114" i="5" s="1"/>
  <c r="M4126" i="5"/>
  <c r="L4126" i="5"/>
  <c r="N4126" i="5" s="1"/>
  <c r="M4134" i="5"/>
  <c r="L4134" i="5"/>
  <c r="N4134" i="5" s="1"/>
  <c r="M4146" i="5"/>
  <c r="L4146" i="5"/>
  <c r="N4146" i="5" s="1"/>
  <c r="M4158" i="5"/>
  <c r="L4158" i="5"/>
  <c r="N4158" i="5" s="1"/>
  <c r="M4166" i="5"/>
  <c r="L4166" i="5"/>
  <c r="N4166" i="5" s="1"/>
  <c r="M4178" i="5"/>
  <c r="L4178" i="5"/>
  <c r="N4178" i="5" s="1"/>
  <c r="M4190" i="5"/>
  <c r="L4190" i="5"/>
  <c r="N4190" i="5" s="1"/>
  <c r="M4198" i="5"/>
  <c r="L4198" i="5"/>
  <c r="N4198" i="5" s="1"/>
  <c r="M4210" i="5"/>
  <c r="L4210" i="5"/>
  <c r="N4210" i="5" s="1"/>
  <c r="M4222" i="5"/>
  <c r="L4222" i="5"/>
  <c r="N4222" i="5" s="1"/>
  <c r="M4230" i="5"/>
  <c r="L4230" i="5"/>
  <c r="N4230" i="5" s="1"/>
  <c r="M4242" i="5"/>
  <c r="L4242" i="5"/>
  <c r="N4242" i="5" s="1"/>
  <c r="M4254" i="5"/>
  <c r="L4254" i="5"/>
  <c r="N4254" i="5" s="1"/>
  <c r="M4262" i="5"/>
  <c r="L4262" i="5"/>
  <c r="N4262" i="5" s="1"/>
  <c r="M4274" i="5"/>
  <c r="L4274" i="5"/>
  <c r="N4274" i="5" s="1"/>
  <c r="M4286" i="5"/>
  <c r="L4286" i="5"/>
  <c r="N4286" i="5" s="1"/>
  <c r="M4294" i="5"/>
  <c r="L4294" i="5"/>
  <c r="N4294" i="5" s="1"/>
  <c r="M4306" i="5"/>
  <c r="L4306" i="5"/>
  <c r="N4306" i="5" s="1"/>
  <c r="M4318" i="5"/>
  <c r="L4318" i="5"/>
  <c r="N4318" i="5" s="1"/>
  <c r="M4326" i="5"/>
  <c r="L4326" i="5"/>
  <c r="N4326" i="5" s="1"/>
  <c r="M4338" i="5"/>
  <c r="L4338" i="5"/>
  <c r="N4338" i="5" s="1"/>
  <c r="M4350" i="5"/>
  <c r="L4350" i="5"/>
  <c r="N4350" i="5" s="1"/>
  <c r="M4358" i="5"/>
  <c r="L4358" i="5"/>
  <c r="N4358" i="5" s="1"/>
  <c r="M4370" i="5"/>
  <c r="L4370" i="5"/>
  <c r="N4370" i="5" s="1"/>
  <c r="M4382" i="5"/>
  <c r="L4382" i="5"/>
  <c r="N4382" i="5" s="1"/>
  <c r="M4390" i="5"/>
  <c r="L4390" i="5"/>
  <c r="N4390" i="5" s="1"/>
  <c r="M4402" i="5"/>
  <c r="L4402" i="5"/>
  <c r="N4402" i="5" s="1"/>
  <c r="M4414" i="5"/>
  <c r="L4414" i="5"/>
  <c r="N4414" i="5" s="1"/>
  <c r="M4422" i="5"/>
  <c r="L4422" i="5"/>
  <c r="N4422" i="5" s="1"/>
  <c r="M4434" i="5"/>
  <c r="L4434" i="5"/>
  <c r="N4434" i="5" s="1"/>
  <c r="M4446" i="5"/>
  <c r="L4446" i="5"/>
  <c r="N4446" i="5" s="1"/>
  <c r="M4454" i="5"/>
  <c r="L4454" i="5"/>
  <c r="N4454" i="5" s="1"/>
  <c r="M4466" i="5"/>
  <c r="L4466" i="5"/>
  <c r="N4466" i="5" s="1"/>
  <c r="L4482" i="5"/>
  <c r="N4482" i="5" s="1"/>
  <c r="M4482" i="5"/>
  <c r="L4754" i="5"/>
  <c r="N4754" i="5" s="1"/>
  <c r="M4754" i="5"/>
  <c r="L4778" i="5"/>
  <c r="N4778" i="5" s="1"/>
  <c r="M4778" i="5"/>
  <c r="L4906" i="5"/>
  <c r="N4906" i="5" s="1"/>
  <c r="M4906" i="5"/>
  <c r="L4930" i="5"/>
  <c r="N4930" i="5" s="1"/>
  <c r="M4930" i="5"/>
  <c r="M1867" i="5"/>
  <c r="M1911" i="5"/>
  <c r="M1915" i="5"/>
  <c r="M1959" i="5"/>
  <c r="M1963" i="5"/>
  <c r="L1039" i="5"/>
  <c r="N1039" i="5" s="1"/>
  <c r="L1050" i="5"/>
  <c r="N1050" i="5" s="1"/>
  <c r="M1056" i="5"/>
  <c r="L3173" i="5"/>
  <c r="N3173" i="5" s="1"/>
  <c r="M3173" i="5"/>
  <c r="M3673" i="5"/>
  <c r="L3673" i="5"/>
  <c r="N3673" i="5" s="1"/>
  <c r="M3705" i="5"/>
  <c r="L3705" i="5"/>
  <c r="N3705" i="5" s="1"/>
  <c r="M3737" i="5"/>
  <c r="L3737" i="5"/>
  <c r="N3737" i="5" s="1"/>
  <c r="M3769" i="5"/>
  <c r="L3769" i="5"/>
  <c r="N3769" i="5" s="1"/>
  <c r="M3801" i="5"/>
  <c r="L3801" i="5"/>
  <c r="N3801" i="5" s="1"/>
  <c r="M3833" i="5"/>
  <c r="L3833" i="5"/>
  <c r="N3833" i="5" s="1"/>
  <c r="M3865" i="5"/>
  <c r="L3865" i="5"/>
  <c r="N3865" i="5" s="1"/>
  <c r="M3897" i="5"/>
  <c r="L3897" i="5"/>
  <c r="N3897" i="5" s="1"/>
  <c r="M3929" i="5"/>
  <c r="L3929" i="5"/>
  <c r="N3929" i="5" s="1"/>
  <c r="M3961" i="5"/>
  <c r="L3961" i="5"/>
  <c r="N3961" i="5" s="1"/>
  <c r="M3993" i="5"/>
  <c r="L3993" i="5"/>
  <c r="N3993" i="5" s="1"/>
  <c r="M4025" i="5"/>
  <c r="L4025" i="5"/>
  <c r="N4025" i="5" s="1"/>
  <c r="M4057" i="5"/>
  <c r="L4057" i="5"/>
  <c r="N4057" i="5" s="1"/>
  <c r="M4089" i="5"/>
  <c r="L4089" i="5"/>
  <c r="N4089" i="5" s="1"/>
  <c r="M4121" i="5"/>
  <c r="L4121" i="5"/>
  <c r="N4121" i="5" s="1"/>
  <c r="M4153" i="5"/>
  <c r="L4153" i="5"/>
  <c r="N4153" i="5" s="1"/>
  <c r="M4185" i="5"/>
  <c r="L4185" i="5"/>
  <c r="N4185" i="5" s="1"/>
  <c r="M4217" i="5"/>
  <c r="L4217" i="5"/>
  <c r="N4217" i="5" s="1"/>
  <c r="M4249" i="5"/>
  <c r="L4249" i="5"/>
  <c r="N4249" i="5" s="1"/>
  <c r="M4281" i="5"/>
  <c r="L4281" i="5"/>
  <c r="N4281" i="5" s="1"/>
  <c r="M4313" i="5"/>
  <c r="L4313" i="5"/>
  <c r="N4313" i="5" s="1"/>
  <c r="M4345" i="5"/>
  <c r="L4345" i="5"/>
  <c r="N4345" i="5" s="1"/>
  <c r="M4377" i="5"/>
  <c r="L4377" i="5"/>
  <c r="N4377" i="5" s="1"/>
  <c r="M4409" i="5"/>
  <c r="L4409" i="5"/>
  <c r="N4409" i="5" s="1"/>
  <c r="M4441" i="5"/>
  <c r="L4441" i="5"/>
  <c r="N4441" i="5" s="1"/>
  <c r="M4473" i="5"/>
  <c r="L4473" i="5"/>
  <c r="N4473" i="5" s="1"/>
  <c r="M4537" i="5"/>
  <c r="L4537" i="5"/>
  <c r="N4537" i="5" s="1"/>
  <c r="M4601" i="5"/>
  <c r="L4601" i="5"/>
  <c r="N4601" i="5" s="1"/>
  <c r="M4665" i="5"/>
  <c r="L4665" i="5"/>
  <c r="N4665" i="5" s="1"/>
  <c r="M4729" i="5"/>
  <c r="L4729" i="5"/>
  <c r="N4729" i="5" s="1"/>
  <c r="M4793" i="5"/>
  <c r="L4793" i="5"/>
  <c r="N4793" i="5" s="1"/>
  <c r="M4857" i="5"/>
  <c r="L4857" i="5"/>
  <c r="N4857" i="5" s="1"/>
  <c r="M4921" i="5"/>
  <c r="L4921" i="5"/>
  <c r="N4921" i="5" s="1"/>
  <c r="M4985" i="5"/>
  <c r="L4985" i="5"/>
  <c r="N4985" i="5" s="1"/>
  <c r="M5049" i="5"/>
  <c r="L5049" i="5"/>
  <c r="N5049" i="5" s="1"/>
  <c r="M5113" i="5"/>
  <c r="L5113" i="5"/>
  <c r="N5113" i="5" s="1"/>
  <c r="L1090" i="5"/>
  <c r="N1090" i="5" s="1"/>
  <c r="M109" i="5"/>
  <c r="L3723" i="5"/>
  <c r="N3723" i="5" s="1"/>
  <c r="M3723" i="5"/>
  <c r="L3951" i="5"/>
  <c r="N3951" i="5" s="1"/>
  <c r="M3951" i="5"/>
  <c r="L4103" i="5"/>
  <c r="N4103" i="5" s="1"/>
  <c r="M4103" i="5"/>
  <c r="M4747" i="5"/>
  <c r="M1156" i="5"/>
  <c r="M1252" i="5"/>
  <c r="M1300" i="5"/>
  <c r="M1348" i="5"/>
  <c r="M245" i="5"/>
  <c r="L245" i="5"/>
  <c r="N245" i="5" s="1"/>
  <c r="M166" i="5"/>
  <c r="M223" i="5"/>
  <c r="M324" i="5"/>
  <c r="L324" i="5"/>
  <c r="N324" i="5" s="1"/>
  <c r="M328" i="5"/>
  <c r="L328" i="5"/>
  <c r="N328" i="5" s="1"/>
  <c r="M332" i="5"/>
  <c r="L332" i="5"/>
  <c r="N332" i="5" s="1"/>
  <c r="M336" i="5"/>
  <c r="L336" i="5"/>
  <c r="N336" i="5" s="1"/>
  <c r="M340" i="5"/>
  <c r="L340" i="5"/>
  <c r="N340" i="5" s="1"/>
  <c r="M344" i="5"/>
  <c r="L344" i="5"/>
  <c r="N344" i="5" s="1"/>
  <c r="L348" i="5"/>
  <c r="N348" i="5" s="1"/>
  <c r="M348" i="5"/>
  <c r="M352" i="5"/>
  <c r="L352" i="5"/>
  <c r="N352" i="5" s="1"/>
  <c r="M360" i="5"/>
  <c r="L360" i="5"/>
  <c r="N360" i="5" s="1"/>
  <c r="M364" i="5"/>
  <c r="L364" i="5"/>
  <c r="N364" i="5" s="1"/>
  <c r="M368" i="5"/>
  <c r="L368" i="5"/>
  <c r="N368" i="5" s="1"/>
  <c r="M492" i="5"/>
  <c r="L492" i="5"/>
  <c r="N492" i="5" s="1"/>
  <c r="M496" i="5"/>
  <c r="L496" i="5"/>
  <c r="N496" i="5" s="1"/>
  <c r="M500" i="5"/>
  <c r="L500" i="5"/>
  <c r="N500" i="5" s="1"/>
  <c r="M504" i="5"/>
  <c r="L504" i="5"/>
  <c r="N504" i="5" s="1"/>
  <c r="M508" i="5"/>
  <c r="L508" i="5"/>
  <c r="N508" i="5" s="1"/>
  <c r="L512" i="5"/>
  <c r="N512" i="5" s="1"/>
  <c r="M512" i="5"/>
  <c r="M516" i="5"/>
  <c r="L516" i="5"/>
  <c r="N516" i="5" s="1"/>
  <c r="M520" i="5"/>
  <c r="L520" i="5"/>
  <c r="N520" i="5" s="1"/>
  <c r="M524" i="5"/>
  <c r="L524" i="5"/>
  <c r="N524" i="5" s="1"/>
  <c r="M528" i="5"/>
  <c r="L528" i="5"/>
  <c r="N528" i="5" s="1"/>
  <c r="M532" i="5"/>
  <c r="L532" i="5"/>
  <c r="N532" i="5" s="1"/>
  <c r="M536" i="5"/>
  <c r="L536" i="5"/>
  <c r="N536" i="5" s="1"/>
  <c r="M748" i="5"/>
  <c r="L748" i="5"/>
  <c r="N748" i="5" s="1"/>
  <c r="M752" i="5"/>
  <c r="L752" i="5"/>
  <c r="N752" i="5" s="1"/>
  <c r="M756" i="5"/>
  <c r="L756" i="5"/>
  <c r="N756" i="5" s="1"/>
  <c r="M760" i="5"/>
  <c r="L760" i="5"/>
  <c r="N760" i="5" s="1"/>
  <c r="M764" i="5"/>
  <c r="L764" i="5"/>
  <c r="N764" i="5" s="1"/>
  <c r="L768" i="5"/>
  <c r="N768" i="5" s="1"/>
  <c r="M768" i="5"/>
  <c r="M956" i="5"/>
  <c r="L956" i="5"/>
  <c r="N956" i="5" s="1"/>
  <c r="M960" i="5"/>
  <c r="L960" i="5"/>
  <c r="N960" i="5" s="1"/>
  <c r="M964" i="5"/>
  <c r="L964" i="5"/>
  <c r="N964" i="5" s="1"/>
  <c r="M968" i="5"/>
  <c r="L968" i="5"/>
  <c r="N968" i="5" s="1"/>
  <c r="M972" i="5"/>
  <c r="L972" i="5"/>
  <c r="N972" i="5" s="1"/>
  <c r="M976" i="5"/>
  <c r="L976" i="5"/>
  <c r="N976" i="5" s="1"/>
  <c r="M980" i="5"/>
  <c r="L980" i="5"/>
  <c r="N980" i="5" s="1"/>
  <c r="M984" i="5"/>
  <c r="L984" i="5"/>
  <c r="N984" i="5" s="1"/>
  <c r="M1004" i="5"/>
  <c r="L1004" i="5"/>
  <c r="N1004" i="5" s="1"/>
  <c r="M1008" i="5"/>
  <c r="L1008" i="5"/>
  <c r="N1008" i="5" s="1"/>
  <c r="M1012" i="5"/>
  <c r="L1012" i="5"/>
  <c r="N1012" i="5" s="1"/>
  <c r="M1016" i="5"/>
  <c r="L1016" i="5"/>
  <c r="N1016" i="5" s="1"/>
  <c r="M1020" i="5"/>
  <c r="L1020" i="5"/>
  <c r="N1020" i="5" s="1"/>
  <c r="L1024" i="5"/>
  <c r="N1024" i="5" s="1"/>
  <c r="M1024" i="5"/>
  <c r="M1028" i="5"/>
  <c r="L1028" i="5"/>
  <c r="N1028" i="5" s="1"/>
  <c r="M1032" i="5"/>
  <c r="L1032" i="5"/>
  <c r="N1032" i="5" s="1"/>
  <c r="M1060" i="5"/>
  <c r="L1060" i="5"/>
  <c r="N1060" i="5" s="1"/>
  <c r="M1064" i="5"/>
  <c r="L1064" i="5"/>
  <c r="N1064" i="5" s="1"/>
  <c r="M1068" i="5"/>
  <c r="L1068" i="5"/>
  <c r="N1068" i="5" s="1"/>
  <c r="M1072" i="5"/>
  <c r="L1072" i="5"/>
  <c r="N1072" i="5" s="1"/>
  <c r="M1076" i="5"/>
  <c r="L1076" i="5"/>
  <c r="N1076" i="5" s="1"/>
  <c r="M1080" i="5"/>
  <c r="L1080" i="5"/>
  <c r="N1080" i="5" s="1"/>
  <c r="M1096" i="5"/>
  <c r="L1096" i="5"/>
  <c r="N1096" i="5" s="1"/>
  <c r="M1100" i="5"/>
  <c r="L1100" i="5"/>
  <c r="N1100" i="5" s="1"/>
  <c r="M1104" i="5"/>
  <c r="L1104" i="5"/>
  <c r="N1104" i="5" s="1"/>
  <c r="M1108" i="5"/>
  <c r="L1108" i="5"/>
  <c r="N1108" i="5" s="1"/>
  <c r="M1112" i="5"/>
  <c r="L1112" i="5"/>
  <c r="N1112" i="5" s="1"/>
  <c r="M1116" i="5"/>
  <c r="L1116" i="5"/>
  <c r="N1116" i="5" s="1"/>
  <c r="M1120" i="5"/>
  <c r="L1120" i="5"/>
  <c r="N1120" i="5" s="1"/>
  <c r="L1124" i="5"/>
  <c r="N1124" i="5" s="1"/>
  <c r="M1124" i="5"/>
  <c r="M1128" i="5"/>
  <c r="L1128" i="5"/>
  <c r="N1128" i="5" s="1"/>
  <c r="L427" i="5"/>
  <c r="N427" i="5" s="1"/>
  <c r="L437" i="5"/>
  <c r="N437" i="5" s="1"/>
  <c r="L609" i="5"/>
  <c r="N609" i="5" s="1"/>
  <c r="L757" i="5"/>
  <c r="N757" i="5" s="1"/>
  <c r="L797" i="5"/>
  <c r="N797" i="5" s="1"/>
  <c r="L907" i="5"/>
  <c r="N907" i="5" s="1"/>
  <c r="L1019" i="5"/>
  <c r="N1019" i="5" s="1"/>
  <c r="L1025" i="5"/>
  <c r="N1025" i="5" s="1"/>
  <c r="L1167" i="5"/>
  <c r="N1167" i="5" s="1"/>
  <c r="L1381" i="5"/>
  <c r="N1381" i="5" s="1"/>
  <c r="L1397" i="5"/>
  <c r="N1397" i="5" s="1"/>
  <c r="L1429" i="5"/>
  <c r="N1429" i="5" s="1"/>
  <c r="L1445" i="5"/>
  <c r="N1445" i="5" s="1"/>
  <c r="L1477" i="5"/>
  <c r="N1477" i="5" s="1"/>
  <c r="L1493" i="5"/>
  <c r="N1493" i="5" s="1"/>
  <c r="L1509" i="5"/>
  <c r="N1509" i="5" s="1"/>
  <c r="L1525" i="5"/>
  <c r="N1525" i="5" s="1"/>
  <c r="L1541" i="5"/>
  <c r="N1541" i="5" s="1"/>
  <c r="L1573" i="5"/>
  <c r="N1573" i="5" s="1"/>
  <c r="L1589" i="5"/>
  <c r="N1589" i="5" s="1"/>
  <c r="L1621" i="5"/>
  <c r="N1621" i="5" s="1"/>
  <c r="L1637" i="5"/>
  <c r="N1637" i="5" s="1"/>
  <c r="L1669" i="5"/>
  <c r="N1669" i="5" s="1"/>
  <c r="L1685" i="5"/>
  <c r="N1685" i="5" s="1"/>
  <c r="L1701" i="5"/>
  <c r="N1701" i="5" s="1"/>
  <c r="L1717" i="5"/>
  <c r="N1717" i="5" s="1"/>
  <c r="L1733" i="5"/>
  <c r="N1733" i="5" s="1"/>
  <c r="L1749" i="5"/>
  <c r="N1749" i="5" s="1"/>
  <c r="L1765" i="5"/>
  <c r="N1765" i="5" s="1"/>
  <c r="L1781" i="5"/>
  <c r="N1781" i="5" s="1"/>
  <c r="L1797" i="5"/>
  <c r="N1797" i="5" s="1"/>
  <c r="L1829" i="5"/>
  <c r="N1829" i="5" s="1"/>
  <c r="L1845" i="5"/>
  <c r="N1845" i="5" s="1"/>
  <c r="L1861" i="5"/>
  <c r="N1861" i="5" s="1"/>
  <c r="L1877" i="5"/>
  <c r="N1877" i="5" s="1"/>
  <c r="L1893" i="5"/>
  <c r="N1893" i="5" s="1"/>
  <c r="L1909" i="5"/>
  <c r="N1909" i="5" s="1"/>
  <c r="L1925" i="5"/>
  <c r="N1925" i="5" s="1"/>
  <c r="L1941" i="5"/>
  <c r="N1941" i="5" s="1"/>
  <c r="L1957" i="5"/>
  <c r="N1957" i="5" s="1"/>
  <c r="L1973" i="5"/>
  <c r="N1973" i="5" s="1"/>
  <c r="L1989" i="5"/>
  <c r="N1989" i="5" s="1"/>
  <c r="L2005" i="5"/>
  <c r="N2005" i="5" s="1"/>
  <c r="L2021" i="5"/>
  <c r="N2021" i="5" s="1"/>
  <c r="L2037" i="5"/>
  <c r="N2037" i="5" s="1"/>
  <c r="L2053" i="5"/>
  <c r="N2053" i="5" s="1"/>
  <c r="L2069" i="5"/>
  <c r="N2069" i="5" s="1"/>
  <c r="L2085" i="5"/>
  <c r="N2085" i="5" s="1"/>
  <c r="L2101" i="5"/>
  <c r="N2101" i="5" s="1"/>
  <c r="L2117" i="5"/>
  <c r="N2117" i="5" s="1"/>
  <c r="L2133" i="5"/>
  <c r="N2133" i="5" s="1"/>
  <c r="L2149" i="5"/>
  <c r="N2149" i="5" s="1"/>
  <c r="L2165" i="5"/>
  <c r="N2165" i="5" s="1"/>
  <c r="L2181" i="5"/>
  <c r="N2181" i="5" s="1"/>
  <c r="L2197" i="5"/>
  <c r="N2197" i="5" s="1"/>
  <c r="L2213" i="5"/>
  <c r="N2213" i="5" s="1"/>
  <c r="L2229" i="5"/>
  <c r="N2229" i="5" s="1"/>
  <c r="L2245" i="5"/>
  <c r="N2245" i="5" s="1"/>
  <c r="L2261" i="5"/>
  <c r="N2261" i="5" s="1"/>
  <c r="L2277" i="5"/>
  <c r="N2277" i="5" s="1"/>
  <c r="L2293" i="5"/>
  <c r="N2293" i="5" s="1"/>
  <c r="L2309" i="5"/>
  <c r="N2309" i="5" s="1"/>
  <c r="L2325" i="5"/>
  <c r="N2325" i="5" s="1"/>
  <c r="L2341" i="5"/>
  <c r="N2341" i="5" s="1"/>
  <c r="L2357" i="5"/>
  <c r="N2357" i="5" s="1"/>
  <c r="L2373" i="5"/>
  <c r="N2373" i="5" s="1"/>
  <c r="L2389" i="5"/>
  <c r="N2389" i="5" s="1"/>
  <c r="L2405" i="5"/>
  <c r="N2405" i="5" s="1"/>
  <c r="L2421" i="5"/>
  <c r="N2421" i="5" s="1"/>
  <c r="L2437" i="5"/>
  <c r="N2437" i="5" s="1"/>
  <c r="L2453" i="5"/>
  <c r="N2453" i="5" s="1"/>
  <c r="L2469" i="5"/>
  <c r="N2469" i="5" s="1"/>
  <c r="L2485" i="5"/>
  <c r="N2485" i="5" s="1"/>
  <c r="L2501" i="5"/>
  <c r="N2501" i="5" s="1"/>
  <c r="L2517" i="5"/>
  <c r="N2517" i="5" s="1"/>
  <c r="L2533" i="5"/>
  <c r="N2533" i="5" s="1"/>
  <c r="L2549" i="5"/>
  <c r="N2549" i="5" s="1"/>
  <c r="L2565" i="5"/>
  <c r="N2565" i="5" s="1"/>
  <c r="L2581" i="5"/>
  <c r="N2581" i="5" s="1"/>
  <c r="L2597" i="5"/>
  <c r="N2597" i="5" s="1"/>
  <c r="L2613" i="5"/>
  <c r="N2613" i="5" s="1"/>
  <c r="L2629" i="5"/>
  <c r="N2629" i="5" s="1"/>
  <c r="L2645" i="5"/>
  <c r="N2645" i="5" s="1"/>
  <c r="L2661" i="5"/>
  <c r="N2661" i="5" s="1"/>
  <c r="L2677" i="5"/>
  <c r="N2677" i="5" s="1"/>
  <c r="L2693" i="5"/>
  <c r="N2693" i="5" s="1"/>
  <c r="L2709" i="5"/>
  <c r="N2709" i="5" s="1"/>
  <c r="L2725" i="5"/>
  <c r="N2725" i="5" s="1"/>
  <c r="L2741" i="5"/>
  <c r="N2741" i="5" s="1"/>
  <c r="L2757" i="5"/>
  <c r="N2757" i="5" s="1"/>
  <c r="L2773" i="5"/>
  <c r="N2773" i="5" s="1"/>
  <c r="L2789" i="5"/>
  <c r="N2789" i="5" s="1"/>
  <c r="L2805" i="5"/>
  <c r="N2805" i="5" s="1"/>
  <c r="L2821" i="5"/>
  <c r="N2821" i="5" s="1"/>
  <c r="L2837" i="5"/>
  <c r="N2837" i="5" s="1"/>
  <c r="L2853" i="5"/>
  <c r="N2853" i="5" s="1"/>
  <c r="L2869" i="5"/>
  <c r="N2869" i="5" s="1"/>
  <c r="L2885" i="5"/>
  <c r="N2885" i="5" s="1"/>
  <c r="L2901" i="5"/>
  <c r="N2901" i="5" s="1"/>
  <c r="L2917" i="5"/>
  <c r="N2917" i="5" s="1"/>
  <c r="L2933" i="5"/>
  <c r="N2933" i="5" s="1"/>
  <c r="L2949" i="5"/>
  <c r="N2949" i="5" s="1"/>
  <c r="L2965" i="5"/>
  <c r="N2965" i="5" s="1"/>
  <c r="L2981" i="5"/>
  <c r="N2981" i="5" s="1"/>
  <c r="L2997" i="5"/>
  <c r="N2997" i="5" s="1"/>
  <c r="L3013" i="5"/>
  <c r="N3013" i="5" s="1"/>
  <c r="L3029" i="5"/>
  <c r="N3029" i="5" s="1"/>
  <c r="L3045" i="5"/>
  <c r="N3045" i="5" s="1"/>
  <c r="L3061" i="5"/>
  <c r="N3061" i="5" s="1"/>
  <c r="L3077" i="5"/>
  <c r="N3077" i="5" s="1"/>
  <c r="L3093" i="5"/>
  <c r="N3093" i="5" s="1"/>
  <c r="L3109" i="5"/>
  <c r="N3109" i="5" s="1"/>
  <c r="L3125" i="5"/>
  <c r="N3125" i="5" s="1"/>
  <c r="L3141" i="5"/>
  <c r="N3141" i="5" s="1"/>
  <c r="L3157" i="5"/>
  <c r="N3157" i="5" s="1"/>
  <c r="L3189" i="5"/>
  <c r="N3189" i="5" s="1"/>
  <c r="L3205" i="5"/>
  <c r="N3205" i="5" s="1"/>
  <c r="L3221" i="5"/>
  <c r="N3221" i="5" s="1"/>
  <c r="L3237" i="5"/>
  <c r="N3237" i="5" s="1"/>
  <c r="L3253" i="5"/>
  <c r="N3253" i="5" s="1"/>
  <c r="L3269" i="5"/>
  <c r="N3269" i="5" s="1"/>
  <c r="L3285" i="5"/>
  <c r="N3285" i="5" s="1"/>
  <c r="L3301" i="5"/>
  <c r="N3301" i="5" s="1"/>
  <c r="L3317" i="5"/>
  <c r="N3317" i="5" s="1"/>
  <c r="L3333" i="5"/>
  <c r="N3333" i="5" s="1"/>
  <c r="L3349" i="5"/>
  <c r="N3349" i="5" s="1"/>
  <c r="L3365" i="5"/>
  <c r="N3365" i="5" s="1"/>
  <c r="L3381" i="5"/>
  <c r="N3381" i="5" s="1"/>
  <c r="L3397" i="5"/>
  <c r="N3397" i="5" s="1"/>
  <c r="L3413" i="5"/>
  <c r="N3413" i="5" s="1"/>
  <c r="L3429" i="5"/>
  <c r="N3429" i="5" s="1"/>
  <c r="L3445" i="5"/>
  <c r="N3445" i="5" s="1"/>
  <c r="L3461" i="5"/>
  <c r="N3461" i="5" s="1"/>
  <c r="L3477" i="5"/>
  <c r="N3477" i="5" s="1"/>
  <c r="L3493" i="5"/>
  <c r="N3493" i="5" s="1"/>
  <c r="L3509" i="5"/>
  <c r="N3509" i="5" s="1"/>
  <c r="L3525" i="5"/>
  <c r="N3525" i="5" s="1"/>
  <c r="L3541" i="5"/>
  <c r="N3541" i="5" s="1"/>
  <c r="L3557" i="5"/>
  <c r="N3557" i="5" s="1"/>
  <c r="L3573" i="5"/>
  <c r="N3573" i="5" s="1"/>
  <c r="L3589" i="5"/>
  <c r="N3589" i="5" s="1"/>
  <c r="L3605" i="5"/>
  <c r="N3605" i="5" s="1"/>
  <c r="L3621" i="5"/>
  <c r="N3621" i="5" s="1"/>
  <c r="L3637" i="5"/>
  <c r="N3637" i="5" s="1"/>
  <c r="L3653" i="5"/>
  <c r="N3653" i="5" s="1"/>
  <c r="L3669" i="5"/>
  <c r="N3669" i="5" s="1"/>
  <c r="L3685" i="5"/>
  <c r="N3685" i="5" s="1"/>
  <c r="L3701" i="5"/>
  <c r="N3701" i="5" s="1"/>
  <c r="L3717" i="5"/>
  <c r="N3717" i="5" s="1"/>
  <c r="L3733" i="5"/>
  <c r="N3733" i="5" s="1"/>
  <c r="L3749" i="5"/>
  <c r="N3749" i="5" s="1"/>
  <c r="L3765" i="5"/>
  <c r="N3765" i="5" s="1"/>
  <c r="L3781" i="5"/>
  <c r="N3781" i="5" s="1"/>
  <c r="L3797" i="5"/>
  <c r="N3797" i="5" s="1"/>
  <c r="L3813" i="5"/>
  <c r="N3813" i="5" s="1"/>
  <c r="L3829" i="5"/>
  <c r="N3829" i="5" s="1"/>
  <c r="L3845" i="5"/>
  <c r="N3845" i="5" s="1"/>
  <c r="L3861" i="5"/>
  <c r="N3861" i="5" s="1"/>
  <c r="L3877" i="5"/>
  <c r="N3877" i="5" s="1"/>
  <c r="L3893" i="5"/>
  <c r="N3893" i="5" s="1"/>
  <c r="L3909" i="5"/>
  <c r="N3909" i="5" s="1"/>
  <c r="L3925" i="5"/>
  <c r="N3925" i="5" s="1"/>
  <c r="L3941" i="5"/>
  <c r="N3941" i="5" s="1"/>
  <c r="L3957" i="5"/>
  <c r="N3957" i="5" s="1"/>
  <c r="L3973" i="5"/>
  <c r="N3973" i="5" s="1"/>
  <c r="L3989" i="5"/>
  <c r="N3989" i="5" s="1"/>
  <c r="L4005" i="5"/>
  <c r="N4005" i="5" s="1"/>
  <c r="L4021" i="5"/>
  <c r="N4021" i="5" s="1"/>
  <c r="L4037" i="5"/>
  <c r="N4037" i="5" s="1"/>
  <c r="L4053" i="5"/>
  <c r="N4053" i="5" s="1"/>
  <c r="L4069" i="5"/>
  <c r="N4069" i="5" s="1"/>
  <c r="L4085" i="5"/>
  <c r="N4085" i="5" s="1"/>
  <c r="L4101" i="5"/>
  <c r="N4101" i="5" s="1"/>
  <c r="L4117" i="5"/>
  <c r="N4117" i="5" s="1"/>
  <c r="L4133" i="5"/>
  <c r="N4133" i="5" s="1"/>
  <c r="L4149" i="5"/>
  <c r="N4149" i="5" s="1"/>
  <c r="L4165" i="5"/>
  <c r="N4165" i="5" s="1"/>
  <c r="L4181" i="5"/>
  <c r="N4181" i="5" s="1"/>
  <c r="L4197" i="5"/>
  <c r="N4197" i="5" s="1"/>
  <c r="L4213" i="5"/>
  <c r="N4213" i="5" s="1"/>
  <c r="L4229" i="5"/>
  <c r="N4229" i="5" s="1"/>
  <c r="L4245" i="5"/>
  <c r="N4245" i="5" s="1"/>
  <c r="L4261" i="5"/>
  <c r="N4261" i="5" s="1"/>
  <c r="L4277" i="5"/>
  <c r="N4277" i="5" s="1"/>
  <c r="L4293" i="5"/>
  <c r="N4293" i="5" s="1"/>
  <c r="L4309" i="5"/>
  <c r="N4309" i="5" s="1"/>
  <c r="L4325" i="5"/>
  <c r="N4325" i="5" s="1"/>
  <c r="L4341" i="5"/>
  <c r="N4341" i="5" s="1"/>
  <c r="L4357" i="5"/>
  <c r="N4357" i="5" s="1"/>
  <c r="L4373" i="5"/>
  <c r="N4373" i="5" s="1"/>
  <c r="L4389" i="5"/>
  <c r="N4389" i="5" s="1"/>
  <c r="L4405" i="5"/>
  <c r="N4405" i="5" s="1"/>
  <c r="L4421" i="5"/>
  <c r="N4421" i="5" s="1"/>
  <c r="L4437" i="5"/>
  <c r="N4437" i="5" s="1"/>
  <c r="L4453" i="5"/>
  <c r="N4453" i="5" s="1"/>
  <c r="L4469" i="5"/>
  <c r="N4469" i="5" s="1"/>
  <c r="L4497" i="5"/>
  <c r="N4497" i="5" s="1"/>
  <c r="L4529" i="5"/>
  <c r="N4529" i="5" s="1"/>
  <c r="L4561" i="5"/>
  <c r="N4561" i="5" s="1"/>
  <c r="L4593" i="5"/>
  <c r="N4593" i="5" s="1"/>
  <c r="L4625" i="5"/>
  <c r="N4625" i="5" s="1"/>
  <c r="L4657" i="5"/>
  <c r="N4657" i="5" s="1"/>
  <c r="L4689" i="5"/>
  <c r="N4689" i="5" s="1"/>
  <c r="L4721" i="5"/>
  <c r="N4721" i="5" s="1"/>
  <c r="L4753" i="5"/>
  <c r="N4753" i="5" s="1"/>
  <c r="L4785" i="5"/>
  <c r="N4785" i="5" s="1"/>
  <c r="L4817" i="5"/>
  <c r="N4817" i="5" s="1"/>
  <c r="L4849" i="5"/>
  <c r="N4849" i="5" s="1"/>
  <c r="L4881" i="5"/>
  <c r="N4881" i="5" s="1"/>
  <c r="L4913" i="5"/>
  <c r="N4913" i="5" s="1"/>
  <c r="L4945" i="5"/>
  <c r="N4945" i="5" s="1"/>
  <c r="L4977" i="5"/>
  <c r="N4977" i="5" s="1"/>
  <c r="L5009" i="5"/>
  <c r="N5009" i="5" s="1"/>
  <c r="L5041" i="5"/>
  <c r="N5041" i="5" s="1"/>
  <c r="L5073" i="5"/>
  <c r="N5073" i="5" s="1"/>
  <c r="L5105" i="5"/>
  <c r="N5105" i="5" s="1"/>
  <c r="L5137" i="5"/>
  <c r="N5137" i="5" s="1"/>
  <c r="L5169" i="5"/>
  <c r="N5169" i="5" s="1"/>
  <c r="L5201" i="5"/>
  <c r="N5201" i="5" s="1"/>
  <c r="L5305" i="5"/>
  <c r="N5305" i="5" s="1"/>
  <c r="L5325" i="5"/>
  <c r="N5325" i="5" s="1"/>
  <c r="L5445" i="5"/>
  <c r="N5445" i="5" s="1"/>
  <c r="L5465" i="5"/>
  <c r="N5465" i="5" s="1"/>
  <c r="L5509" i="5"/>
  <c r="N5509" i="5" s="1"/>
  <c r="L5633" i="5"/>
  <c r="N5633" i="5" s="1"/>
  <c r="L5661" i="5"/>
  <c r="N5661" i="5" s="1"/>
  <c r="L5813" i="5"/>
  <c r="N5813" i="5" s="1"/>
  <c r="L5889" i="5"/>
  <c r="N5889" i="5" s="1"/>
  <c r="L5917" i="5"/>
  <c r="N5917" i="5" s="1"/>
  <c r="L6005" i="5"/>
  <c r="N6005" i="5" s="1"/>
  <c r="M295" i="5"/>
  <c r="L295" i="5"/>
  <c r="N295" i="5" s="1"/>
  <c r="M322" i="5"/>
  <c r="L322" i="5"/>
  <c r="N322" i="5" s="1"/>
  <c r="M342" i="5"/>
  <c r="L342" i="5"/>
  <c r="N342" i="5" s="1"/>
  <c r="M362" i="5"/>
  <c r="L362" i="5"/>
  <c r="N362" i="5" s="1"/>
  <c r="M402" i="5"/>
  <c r="L402" i="5"/>
  <c r="N402" i="5" s="1"/>
  <c r="M422" i="5"/>
  <c r="L422" i="5"/>
  <c r="N422" i="5" s="1"/>
  <c r="M695" i="5"/>
  <c r="L695" i="5"/>
  <c r="N695" i="5" s="1"/>
  <c r="M722" i="5"/>
  <c r="L722" i="5"/>
  <c r="N722" i="5" s="1"/>
  <c r="M806" i="5"/>
  <c r="L806" i="5"/>
  <c r="N806" i="5" s="1"/>
  <c r="M826" i="5"/>
  <c r="L826" i="5"/>
  <c r="N826" i="5" s="1"/>
  <c r="M869" i="5"/>
  <c r="L869" i="5"/>
  <c r="N869" i="5" s="1"/>
  <c r="M924" i="5"/>
  <c r="M2945" i="5"/>
  <c r="M602" i="5"/>
  <c r="L602" i="5"/>
  <c r="N602" i="5" s="1"/>
  <c r="M751" i="5"/>
  <c r="L751" i="5"/>
  <c r="N751" i="5" s="1"/>
  <c r="M818" i="5"/>
  <c r="L818" i="5"/>
  <c r="N818" i="5" s="1"/>
  <c r="M1014" i="5"/>
  <c r="L1014" i="5"/>
  <c r="N1014" i="5" s="1"/>
  <c r="M1030" i="5"/>
  <c r="L1030" i="5"/>
  <c r="N1030" i="5" s="1"/>
  <c r="M1269" i="5"/>
  <c r="L1269" i="5"/>
  <c r="N1269" i="5" s="1"/>
  <c r="M244" i="5"/>
  <c r="L244" i="5"/>
  <c r="N244" i="5" s="1"/>
  <c r="M248" i="5"/>
  <c r="L248" i="5"/>
  <c r="N248" i="5" s="1"/>
  <c r="M252" i="5"/>
  <c r="L252" i="5"/>
  <c r="N252" i="5" s="1"/>
  <c r="M260" i="5"/>
  <c r="L260" i="5"/>
  <c r="N260" i="5" s="1"/>
  <c r="M264" i="5"/>
  <c r="L264" i="5"/>
  <c r="N264" i="5" s="1"/>
  <c r="M268" i="5"/>
  <c r="L268" i="5"/>
  <c r="N268" i="5" s="1"/>
  <c r="M272" i="5"/>
  <c r="L272" i="5"/>
  <c r="N272" i="5" s="1"/>
  <c r="L292" i="5"/>
  <c r="N292" i="5" s="1"/>
  <c r="M292" i="5"/>
  <c r="M300" i="5"/>
  <c r="L300" i="5"/>
  <c r="N300" i="5" s="1"/>
  <c r="M308" i="5"/>
  <c r="L308" i="5"/>
  <c r="N308" i="5" s="1"/>
  <c r="M316" i="5"/>
  <c r="L316" i="5"/>
  <c r="N316" i="5" s="1"/>
  <c r="M380" i="5"/>
  <c r="L380" i="5"/>
  <c r="N380" i="5" s="1"/>
  <c r="M392" i="5"/>
  <c r="L392" i="5"/>
  <c r="N392" i="5" s="1"/>
  <c r="M588" i="5"/>
  <c r="L588" i="5"/>
  <c r="N588" i="5" s="1"/>
  <c r="M596" i="5"/>
  <c r="L596" i="5"/>
  <c r="N596" i="5" s="1"/>
  <c r="M624" i="5"/>
  <c r="L624" i="5"/>
  <c r="N624" i="5" s="1"/>
  <c r="M644" i="5"/>
  <c r="L644" i="5"/>
  <c r="N644" i="5" s="1"/>
  <c r="M652" i="5"/>
  <c r="L652" i="5"/>
  <c r="N652" i="5" s="1"/>
  <c r="M660" i="5"/>
  <c r="L660" i="5"/>
  <c r="N660" i="5" s="1"/>
  <c r="M664" i="5"/>
  <c r="L664" i="5"/>
  <c r="N664" i="5" s="1"/>
  <c r="L668" i="5"/>
  <c r="N668" i="5" s="1"/>
  <c r="M668" i="5"/>
  <c r="M672" i="5"/>
  <c r="L672" i="5"/>
  <c r="N672" i="5" s="1"/>
  <c r="M676" i="5"/>
  <c r="L676" i="5"/>
  <c r="N676" i="5" s="1"/>
  <c r="M696" i="5"/>
  <c r="L696" i="5"/>
  <c r="N696" i="5" s="1"/>
  <c r="M700" i="5"/>
  <c r="L700" i="5"/>
  <c r="N700" i="5" s="1"/>
  <c r="M704" i="5"/>
  <c r="L704" i="5"/>
  <c r="N704" i="5" s="1"/>
  <c r="M708" i="5"/>
  <c r="L708" i="5"/>
  <c r="N708" i="5" s="1"/>
  <c r="M712" i="5"/>
  <c r="L712" i="5"/>
  <c r="N712" i="5" s="1"/>
  <c r="M716" i="5"/>
  <c r="L716" i="5"/>
  <c r="N716" i="5" s="1"/>
  <c r="M720" i="5"/>
  <c r="L720" i="5"/>
  <c r="N720" i="5" s="1"/>
  <c r="M724" i="5"/>
  <c r="L724" i="5"/>
  <c r="N724" i="5" s="1"/>
  <c r="M728" i="5"/>
  <c r="L728" i="5"/>
  <c r="N728" i="5" s="1"/>
  <c r="M852" i="5"/>
  <c r="M856" i="5"/>
  <c r="L856" i="5"/>
  <c r="N856" i="5" s="1"/>
  <c r="M860" i="5"/>
  <c r="L860" i="5"/>
  <c r="N860" i="5" s="1"/>
  <c r="M864" i="5"/>
  <c r="L864" i="5"/>
  <c r="N864" i="5" s="1"/>
  <c r="M872" i="5"/>
  <c r="L872" i="5"/>
  <c r="N872" i="5" s="1"/>
  <c r="M876" i="5"/>
  <c r="L876" i="5"/>
  <c r="N876" i="5" s="1"/>
  <c r="M880" i="5"/>
  <c r="L880" i="5"/>
  <c r="N880" i="5" s="1"/>
  <c r="M884" i="5"/>
  <c r="L884" i="5"/>
  <c r="N884" i="5" s="1"/>
  <c r="M904" i="5"/>
  <c r="L904" i="5"/>
  <c r="N904" i="5" s="1"/>
  <c r="M908" i="5"/>
  <c r="L908" i="5"/>
  <c r="N908" i="5" s="1"/>
  <c r="M912" i="5"/>
  <c r="L912" i="5"/>
  <c r="N912" i="5" s="1"/>
  <c r="M916" i="5"/>
  <c r="L916" i="5"/>
  <c r="N916" i="5" s="1"/>
  <c r="M920" i="5"/>
  <c r="L920" i="5"/>
  <c r="N920" i="5" s="1"/>
  <c r="M928" i="5"/>
  <c r="L928" i="5"/>
  <c r="N928" i="5" s="1"/>
  <c r="M932" i="5"/>
  <c r="L932" i="5"/>
  <c r="N932" i="5" s="1"/>
  <c r="M936" i="5"/>
  <c r="L936" i="5"/>
  <c r="N936" i="5" s="1"/>
  <c r="L493" i="5"/>
  <c r="N493" i="5" s="1"/>
  <c r="L413" i="5"/>
  <c r="N413" i="5" s="1"/>
  <c r="L449" i="5"/>
  <c r="N449" i="5" s="1"/>
  <c r="L477" i="5"/>
  <c r="N477" i="5" s="1"/>
  <c r="L769" i="5"/>
  <c r="N769" i="5" s="1"/>
  <c r="L1009" i="5"/>
  <c r="N1009" i="5" s="1"/>
  <c r="L1183" i="5"/>
  <c r="N1183" i="5" s="1"/>
  <c r="L1377" i="5"/>
  <c r="N1377" i="5" s="1"/>
  <c r="L1393" i="5"/>
  <c r="N1393" i="5" s="1"/>
  <c r="L1425" i="5"/>
  <c r="N1425" i="5" s="1"/>
  <c r="L1441" i="5"/>
  <c r="N1441" i="5" s="1"/>
  <c r="L1457" i="5"/>
  <c r="N1457" i="5" s="1"/>
  <c r="L1473" i="5"/>
  <c r="N1473" i="5" s="1"/>
  <c r="L1489" i="5"/>
  <c r="N1489" i="5" s="1"/>
  <c r="L1521" i="5"/>
  <c r="N1521" i="5" s="1"/>
  <c r="L1537" i="5"/>
  <c r="N1537" i="5" s="1"/>
  <c r="L1569" i="5"/>
  <c r="N1569" i="5" s="1"/>
  <c r="L1585" i="5"/>
  <c r="N1585" i="5" s="1"/>
  <c r="L1601" i="5"/>
  <c r="N1601" i="5" s="1"/>
  <c r="L1633" i="5"/>
  <c r="N1633" i="5" s="1"/>
  <c r="L1681" i="5"/>
  <c r="N1681" i="5" s="1"/>
  <c r="L1697" i="5"/>
  <c r="N1697" i="5" s="1"/>
  <c r="L1729" i="5"/>
  <c r="N1729" i="5" s="1"/>
  <c r="L1745" i="5"/>
  <c r="N1745" i="5" s="1"/>
  <c r="L1777" i="5"/>
  <c r="N1777" i="5" s="1"/>
  <c r="L1793" i="5"/>
  <c r="N1793" i="5" s="1"/>
  <c r="L1809" i="5"/>
  <c r="N1809" i="5" s="1"/>
  <c r="L1825" i="5"/>
  <c r="N1825" i="5" s="1"/>
  <c r="L1841" i="5"/>
  <c r="N1841" i="5" s="1"/>
  <c r="L1857" i="5"/>
  <c r="N1857" i="5" s="1"/>
  <c r="L1873" i="5"/>
  <c r="N1873" i="5" s="1"/>
  <c r="L1889" i="5"/>
  <c r="N1889" i="5" s="1"/>
  <c r="L1905" i="5"/>
  <c r="N1905" i="5" s="1"/>
  <c r="L1921" i="5"/>
  <c r="N1921" i="5" s="1"/>
  <c r="L1937" i="5"/>
  <c r="N1937" i="5" s="1"/>
  <c r="L1953" i="5"/>
  <c r="N1953" i="5" s="1"/>
  <c r="L1969" i="5"/>
  <c r="N1969" i="5" s="1"/>
  <c r="L1985" i="5"/>
  <c r="N1985" i="5" s="1"/>
  <c r="L2001" i="5"/>
  <c r="N2001" i="5" s="1"/>
  <c r="L2017" i="5"/>
  <c r="N2017" i="5" s="1"/>
  <c r="L2033" i="5"/>
  <c r="N2033" i="5" s="1"/>
  <c r="L2049" i="5"/>
  <c r="N2049" i="5" s="1"/>
  <c r="L2065" i="5"/>
  <c r="N2065" i="5" s="1"/>
  <c r="L2081" i="5"/>
  <c r="N2081" i="5" s="1"/>
  <c r="L2097" i="5"/>
  <c r="N2097" i="5" s="1"/>
  <c r="L2113" i="5"/>
  <c r="N2113" i="5" s="1"/>
  <c r="L2129" i="5"/>
  <c r="N2129" i="5" s="1"/>
  <c r="L2145" i="5"/>
  <c r="N2145" i="5" s="1"/>
  <c r="L2161" i="5"/>
  <c r="N2161" i="5" s="1"/>
  <c r="L2177" i="5"/>
  <c r="N2177" i="5" s="1"/>
  <c r="L2193" i="5"/>
  <c r="N2193" i="5" s="1"/>
  <c r="L2209" i="5"/>
  <c r="N2209" i="5" s="1"/>
  <c r="L2225" i="5"/>
  <c r="N2225" i="5" s="1"/>
  <c r="L2241" i="5"/>
  <c r="N2241" i="5" s="1"/>
  <c r="L2257" i="5"/>
  <c r="N2257" i="5" s="1"/>
  <c r="L2273" i="5"/>
  <c r="N2273" i="5" s="1"/>
  <c r="L2289" i="5"/>
  <c r="N2289" i="5" s="1"/>
  <c r="L2305" i="5"/>
  <c r="N2305" i="5" s="1"/>
  <c r="L2321" i="5"/>
  <c r="N2321" i="5" s="1"/>
  <c r="L2337" i="5"/>
  <c r="N2337" i="5" s="1"/>
  <c r="L2353" i="5"/>
  <c r="N2353" i="5" s="1"/>
  <c r="L2369" i="5"/>
  <c r="N2369" i="5" s="1"/>
  <c r="L2385" i="5"/>
  <c r="N2385" i="5" s="1"/>
  <c r="L2401" i="5"/>
  <c r="N2401" i="5" s="1"/>
  <c r="L2417" i="5"/>
  <c r="N2417" i="5" s="1"/>
  <c r="L2433" i="5"/>
  <c r="N2433" i="5" s="1"/>
  <c r="L2449" i="5"/>
  <c r="N2449" i="5" s="1"/>
  <c r="L2465" i="5"/>
  <c r="N2465" i="5" s="1"/>
  <c r="L2481" i="5"/>
  <c r="N2481" i="5" s="1"/>
  <c r="L2497" i="5"/>
  <c r="N2497" i="5" s="1"/>
  <c r="L2513" i="5"/>
  <c r="N2513" i="5" s="1"/>
  <c r="L2529" i="5"/>
  <c r="N2529" i="5" s="1"/>
  <c r="L2545" i="5"/>
  <c r="N2545" i="5" s="1"/>
  <c r="L2561" i="5"/>
  <c r="N2561" i="5" s="1"/>
  <c r="L2577" i="5"/>
  <c r="N2577" i="5" s="1"/>
  <c r="L2593" i="5"/>
  <c r="N2593" i="5" s="1"/>
  <c r="L2609" i="5"/>
  <c r="N2609" i="5" s="1"/>
  <c r="L2625" i="5"/>
  <c r="N2625" i="5" s="1"/>
  <c r="L2641" i="5"/>
  <c r="N2641" i="5" s="1"/>
  <c r="L2657" i="5"/>
  <c r="N2657" i="5" s="1"/>
  <c r="L2673" i="5"/>
  <c r="N2673" i="5" s="1"/>
  <c r="L2689" i="5"/>
  <c r="N2689" i="5" s="1"/>
  <c r="L2705" i="5"/>
  <c r="N2705" i="5" s="1"/>
  <c r="L2721" i="5"/>
  <c r="N2721" i="5" s="1"/>
  <c r="L2737" i="5"/>
  <c r="N2737" i="5" s="1"/>
  <c r="L2753" i="5"/>
  <c r="N2753" i="5" s="1"/>
  <c r="L2769" i="5"/>
  <c r="N2769" i="5" s="1"/>
  <c r="L2785" i="5"/>
  <c r="N2785" i="5" s="1"/>
  <c r="L2801" i="5"/>
  <c r="N2801" i="5" s="1"/>
  <c r="L2817" i="5"/>
  <c r="N2817" i="5" s="1"/>
  <c r="L2833" i="5"/>
  <c r="N2833" i="5" s="1"/>
  <c r="L2849" i="5"/>
  <c r="N2849" i="5" s="1"/>
  <c r="L2865" i="5"/>
  <c r="N2865" i="5" s="1"/>
  <c r="L2881" i="5"/>
  <c r="N2881" i="5" s="1"/>
  <c r="L2897" i="5"/>
  <c r="N2897" i="5" s="1"/>
  <c r="L2913" i="5"/>
  <c r="N2913" i="5" s="1"/>
  <c r="L2929" i="5"/>
  <c r="N2929" i="5" s="1"/>
  <c r="L2961" i="5"/>
  <c r="N2961" i="5" s="1"/>
  <c r="L2977" i="5"/>
  <c r="N2977" i="5" s="1"/>
  <c r="L2993" i="5"/>
  <c r="N2993" i="5" s="1"/>
  <c r="L3009" i="5"/>
  <c r="N3009" i="5" s="1"/>
  <c r="L3025" i="5"/>
  <c r="N3025" i="5" s="1"/>
  <c r="L3041" i="5"/>
  <c r="N3041" i="5" s="1"/>
  <c r="L3057" i="5"/>
  <c r="N3057" i="5" s="1"/>
  <c r="L3073" i="5"/>
  <c r="N3073" i="5" s="1"/>
  <c r="L3089" i="5"/>
  <c r="N3089" i="5" s="1"/>
  <c r="L3105" i="5"/>
  <c r="N3105" i="5" s="1"/>
  <c r="L3121" i="5"/>
  <c r="N3121" i="5" s="1"/>
  <c r="L3137" i="5"/>
  <c r="N3137" i="5" s="1"/>
  <c r="L3153" i="5"/>
  <c r="N3153" i="5" s="1"/>
  <c r="L3169" i="5"/>
  <c r="N3169" i="5" s="1"/>
  <c r="L3185" i="5"/>
  <c r="N3185" i="5" s="1"/>
  <c r="L3201" i="5"/>
  <c r="N3201" i="5" s="1"/>
  <c r="L3217" i="5"/>
  <c r="N3217" i="5" s="1"/>
  <c r="L3233" i="5"/>
  <c r="N3233" i="5" s="1"/>
  <c r="L3249" i="5"/>
  <c r="N3249" i="5" s="1"/>
  <c r="L3265" i="5"/>
  <c r="N3265" i="5" s="1"/>
  <c r="L3281" i="5"/>
  <c r="N3281" i="5" s="1"/>
  <c r="L3297" i="5"/>
  <c r="N3297" i="5" s="1"/>
  <c r="L3313" i="5"/>
  <c r="N3313" i="5" s="1"/>
  <c r="L3329" i="5"/>
  <c r="N3329" i="5" s="1"/>
  <c r="L3345" i="5"/>
  <c r="N3345" i="5" s="1"/>
  <c r="L3361" i="5"/>
  <c r="N3361" i="5" s="1"/>
  <c r="L3377" i="5"/>
  <c r="N3377" i="5" s="1"/>
  <c r="L3393" i="5"/>
  <c r="N3393" i="5" s="1"/>
  <c r="L3409" i="5"/>
  <c r="N3409" i="5" s="1"/>
  <c r="L3425" i="5"/>
  <c r="N3425" i="5" s="1"/>
  <c r="L3441" i="5"/>
  <c r="N3441" i="5" s="1"/>
  <c r="L3457" i="5"/>
  <c r="N3457" i="5" s="1"/>
  <c r="L3473" i="5"/>
  <c r="N3473" i="5" s="1"/>
  <c r="L3489" i="5"/>
  <c r="N3489" i="5" s="1"/>
  <c r="L3505" i="5"/>
  <c r="N3505" i="5" s="1"/>
  <c r="L3521" i="5"/>
  <c r="N3521" i="5" s="1"/>
  <c r="L3537" i="5"/>
  <c r="N3537" i="5" s="1"/>
  <c r="L3553" i="5"/>
  <c r="N3553" i="5" s="1"/>
  <c r="L3569" i="5"/>
  <c r="N3569" i="5" s="1"/>
  <c r="L3585" i="5"/>
  <c r="N3585" i="5" s="1"/>
  <c r="L3601" i="5"/>
  <c r="N3601" i="5" s="1"/>
  <c r="L3617" i="5"/>
  <c r="N3617" i="5" s="1"/>
  <c r="L3633" i="5"/>
  <c r="N3633" i="5" s="1"/>
  <c r="L3649" i="5"/>
  <c r="N3649" i="5" s="1"/>
  <c r="L3665" i="5"/>
  <c r="N3665" i="5" s="1"/>
  <c r="L3681" i="5"/>
  <c r="N3681" i="5" s="1"/>
  <c r="L3697" i="5"/>
  <c r="N3697" i="5" s="1"/>
  <c r="L3713" i="5"/>
  <c r="N3713" i="5" s="1"/>
  <c r="L3729" i="5"/>
  <c r="N3729" i="5" s="1"/>
  <c r="L3745" i="5"/>
  <c r="N3745" i="5" s="1"/>
  <c r="L3761" i="5"/>
  <c r="N3761" i="5" s="1"/>
  <c r="L3777" i="5"/>
  <c r="N3777" i="5" s="1"/>
  <c r="L3793" i="5"/>
  <c r="N3793" i="5" s="1"/>
  <c r="L3809" i="5"/>
  <c r="N3809" i="5" s="1"/>
  <c r="L3825" i="5"/>
  <c r="N3825" i="5" s="1"/>
  <c r="L3841" i="5"/>
  <c r="N3841" i="5" s="1"/>
  <c r="L3857" i="5"/>
  <c r="N3857" i="5" s="1"/>
  <c r="L3873" i="5"/>
  <c r="N3873" i="5" s="1"/>
  <c r="L3889" i="5"/>
  <c r="N3889" i="5" s="1"/>
  <c r="L3905" i="5"/>
  <c r="N3905" i="5" s="1"/>
  <c r="L3921" i="5"/>
  <c r="N3921" i="5" s="1"/>
  <c r="L3937" i="5"/>
  <c r="N3937" i="5" s="1"/>
  <c r="L3953" i="5"/>
  <c r="N3953" i="5" s="1"/>
  <c r="L3969" i="5"/>
  <c r="N3969" i="5" s="1"/>
  <c r="L3985" i="5"/>
  <c r="N3985" i="5" s="1"/>
  <c r="L4001" i="5"/>
  <c r="N4001" i="5" s="1"/>
  <c r="L4017" i="5"/>
  <c r="N4017" i="5" s="1"/>
  <c r="L4033" i="5"/>
  <c r="N4033" i="5" s="1"/>
  <c r="L4049" i="5"/>
  <c r="N4049" i="5" s="1"/>
  <c r="L4065" i="5"/>
  <c r="N4065" i="5" s="1"/>
  <c r="L4081" i="5"/>
  <c r="N4081" i="5" s="1"/>
  <c r="L4097" i="5"/>
  <c r="N4097" i="5" s="1"/>
  <c r="L4113" i="5"/>
  <c r="N4113" i="5" s="1"/>
  <c r="L4129" i="5"/>
  <c r="N4129" i="5" s="1"/>
  <c r="L4145" i="5"/>
  <c r="N4145" i="5" s="1"/>
  <c r="L4161" i="5"/>
  <c r="N4161" i="5" s="1"/>
  <c r="L4177" i="5"/>
  <c r="N4177" i="5" s="1"/>
  <c r="L4193" i="5"/>
  <c r="N4193" i="5" s="1"/>
  <c r="L4209" i="5"/>
  <c r="N4209" i="5" s="1"/>
  <c r="L4225" i="5"/>
  <c r="N4225" i="5" s="1"/>
  <c r="L4241" i="5"/>
  <c r="N4241" i="5" s="1"/>
  <c r="L4257" i="5"/>
  <c r="N4257" i="5" s="1"/>
  <c r="L4273" i="5"/>
  <c r="N4273" i="5" s="1"/>
  <c r="L4289" i="5"/>
  <c r="N4289" i="5" s="1"/>
  <c r="L4305" i="5"/>
  <c r="N4305" i="5" s="1"/>
  <c r="L4321" i="5"/>
  <c r="N4321" i="5" s="1"/>
  <c r="L4337" i="5"/>
  <c r="N4337" i="5" s="1"/>
  <c r="L4353" i="5"/>
  <c r="N4353" i="5" s="1"/>
  <c r="L4369" i="5"/>
  <c r="N4369" i="5" s="1"/>
  <c r="L4385" i="5"/>
  <c r="N4385" i="5" s="1"/>
  <c r="L4401" i="5"/>
  <c r="N4401" i="5" s="1"/>
  <c r="L4417" i="5"/>
  <c r="N4417" i="5" s="1"/>
  <c r="L4433" i="5"/>
  <c r="N4433" i="5" s="1"/>
  <c r="L4449" i="5"/>
  <c r="N4449" i="5" s="1"/>
  <c r="L4465" i="5"/>
  <c r="N4465" i="5" s="1"/>
  <c r="L4489" i="5"/>
  <c r="N4489" i="5" s="1"/>
  <c r="L4521" i="5"/>
  <c r="N4521" i="5" s="1"/>
  <c r="L4553" i="5"/>
  <c r="N4553" i="5" s="1"/>
  <c r="L4585" i="5"/>
  <c r="N4585" i="5" s="1"/>
  <c r="L4617" i="5"/>
  <c r="N4617" i="5" s="1"/>
  <c r="L4649" i="5"/>
  <c r="N4649" i="5" s="1"/>
  <c r="L4681" i="5"/>
  <c r="N4681" i="5" s="1"/>
  <c r="L4713" i="5"/>
  <c r="N4713" i="5" s="1"/>
  <c r="L4745" i="5"/>
  <c r="N4745" i="5" s="1"/>
  <c r="L4777" i="5"/>
  <c r="N4777" i="5" s="1"/>
  <c r="L4809" i="5"/>
  <c r="N4809" i="5" s="1"/>
  <c r="L4841" i="5"/>
  <c r="N4841" i="5" s="1"/>
  <c r="L4873" i="5"/>
  <c r="N4873" i="5" s="1"/>
  <c r="L4905" i="5"/>
  <c r="N4905" i="5" s="1"/>
  <c r="L4937" i="5"/>
  <c r="N4937" i="5" s="1"/>
  <c r="L4969" i="5"/>
  <c r="N4969" i="5" s="1"/>
  <c r="L5001" i="5"/>
  <c r="N5001" i="5" s="1"/>
  <c r="L5033" i="5"/>
  <c r="N5033" i="5" s="1"/>
  <c r="L5065" i="5"/>
  <c r="N5065" i="5" s="1"/>
  <c r="L5097" i="5"/>
  <c r="N5097" i="5" s="1"/>
  <c r="L5129" i="5"/>
  <c r="N5129" i="5" s="1"/>
  <c r="L5161" i="5"/>
  <c r="N5161" i="5" s="1"/>
  <c r="L5193" i="5"/>
  <c r="N5193" i="5" s="1"/>
  <c r="L5213" i="5"/>
  <c r="N5213" i="5" s="1"/>
  <c r="L5229" i="5"/>
  <c r="N5229" i="5" s="1"/>
  <c r="L5245" i="5"/>
  <c r="N5245" i="5" s="1"/>
  <c r="L5261" i="5"/>
  <c r="N5261" i="5" s="1"/>
  <c r="L5277" i="5"/>
  <c r="N5277" i="5" s="1"/>
  <c r="L5293" i="5"/>
  <c r="N5293" i="5" s="1"/>
  <c r="L5413" i="5"/>
  <c r="N5413" i="5" s="1"/>
  <c r="L5433" i="5"/>
  <c r="N5433" i="5" s="1"/>
  <c r="L5453" i="5"/>
  <c r="N5453" i="5" s="1"/>
  <c r="L5557" i="5"/>
  <c r="N5557" i="5" s="1"/>
  <c r="L5569" i="5"/>
  <c r="N5569" i="5" s="1"/>
  <c r="L5597" i="5"/>
  <c r="N5597" i="5" s="1"/>
  <c r="L5749" i="5"/>
  <c r="N5749" i="5" s="1"/>
  <c r="L5825" i="5"/>
  <c r="N5825" i="5" s="1"/>
  <c r="L5853" i="5"/>
  <c r="N5853" i="5" s="1"/>
  <c r="L6069" i="5"/>
  <c r="N6069" i="5" s="1"/>
  <c r="M258" i="5"/>
  <c r="L258" i="5"/>
  <c r="N258" i="5" s="1"/>
  <c r="M290" i="5"/>
  <c r="L290" i="5"/>
  <c r="N290" i="5" s="1"/>
  <c r="M310" i="5"/>
  <c r="L310" i="5"/>
  <c r="N310" i="5" s="1"/>
  <c r="M330" i="5"/>
  <c r="L330" i="5"/>
  <c r="N330" i="5" s="1"/>
  <c r="M351" i="5"/>
  <c r="L351" i="5"/>
  <c r="N351" i="5" s="1"/>
  <c r="M519" i="5"/>
  <c r="L519" i="5"/>
  <c r="N519" i="5" s="1"/>
  <c r="M710" i="5"/>
  <c r="L710" i="5"/>
  <c r="N710" i="5" s="1"/>
  <c r="M730" i="5"/>
  <c r="L730" i="5"/>
  <c r="N730" i="5" s="1"/>
  <c r="M877" i="5"/>
  <c r="L877" i="5"/>
  <c r="N877" i="5" s="1"/>
  <c r="M957" i="5"/>
  <c r="L957" i="5"/>
  <c r="N957" i="5" s="1"/>
  <c r="M962" i="5"/>
  <c r="L962" i="5"/>
  <c r="N962" i="5" s="1"/>
  <c r="M978" i="5"/>
  <c r="L978" i="5"/>
  <c r="N978" i="5" s="1"/>
  <c r="M989" i="5"/>
  <c r="L989" i="5"/>
  <c r="N989" i="5" s="1"/>
  <c r="M1110" i="5"/>
  <c r="L1110" i="5"/>
  <c r="N1110" i="5" s="1"/>
  <c r="M1126" i="5"/>
  <c r="L1126" i="5"/>
  <c r="N1126" i="5" s="1"/>
  <c r="M356" i="5"/>
  <c r="M655" i="5"/>
  <c r="M407" i="5"/>
  <c r="L407" i="5"/>
  <c r="N407" i="5" s="1"/>
  <c r="M471" i="5"/>
  <c r="L471" i="5"/>
  <c r="N471" i="5" s="1"/>
  <c r="M554" i="5"/>
  <c r="L554" i="5"/>
  <c r="N554" i="5" s="1"/>
  <c r="M575" i="5"/>
  <c r="L575" i="5"/>
  <c r="N575" i="5" s="1"/>
  <c r="M623" i="5"/>
  <c r="L623" i="5"/>
  <c r="N623" i="5" s="1"/>
  <c r="M902" i="5"/>
  <c r="M1274" i="5"/>
  <c r="L1274" i="5"/>
  <c r="N1274" i="5" s="1"/>
  <c r="M1290" i="5"/>
  <c r="L1290" i="5"/>
  <c r="N1290" i="5" s="1"/>
  <c r="M288" i="5"/>
  <c r="L288" i="5"/>
  <c r="N288" i="5" s="1"/>
  <c r="M296" i="5"/>
  <c r="L296" i="5"/>
  <c r="N296" i="5" s="1"/>
  <c r="M304" i="5"/>
  <c r="L304" i="5"/>
  <c r="N304" i="5" s="1"/>
  <c r="M312" i="5"/>
  <c r="L312" i="5"/>
  <c r="N312" i="5" s="1"/>
  <c r="M388" i="5"/>
  <c r="L388" i="5"/>
  <c r="N388" i="5" s="1"/>
  <c r="M396" i="5"/>
  <c r="L396" i="5"/>
  <c r="N396" i="5" s="1"/>
  <c r="M400" i="5"/>
  <c r="L400" i="5"/>
  <c r="N400" i="5" s="1"/>
  <c r="M404" i="5"/>
  <c r="L404" i="5"/>
  <c r="N404" i="5" s="1"/>
  <c r="M408" i="5"/>
  <c r="L408" i="5"/>
  <c r="N408" i="5" s="1"/>
  <c r="M416" i="5"/>
  <c r="L416" i="5"/>
  <c r="N416" i="5" s="1"/>
  <c r="M420" i="5"/>
  <c r="L420" i="5"/>
  <c r="N420" i="5" s="1"/>
  <c r="M424" i="5"/>
  <c r="L424" i="5"/>
  <c r="N424" i="5" s="1"/>
  <c r="M428" i="5"/>
  <c r="L428" i="5"/>
  <c r="N428" i="5" s="1"/>
  <c r="M436" i="5"/>
  <c r="L436" i="5"/>
  <c r="N436" i="5" s="1"/>
  <c r="M440" i="5"/>
  <c r="L440" i="5"/>
  <c r="N440" i="5" s="1"/>
  <c r="M444" i="5"/>
  <c r="L444" i="5"/>
  <c r="N444" i="5" s="1"/>
  <c r="M448" i="5"/>
  <c r="L448" i="5"/>
  <c r="N448" i="5" s="1"/>
  <c r="M452" i="5"/>
  <c r="L452" i="5"/>
  <c r="N452" i="5" s="1"/>
  <c r="M456" i="5"/>
  <c r="L456" i="5"/>
  <c r="N456" i="5" s="1"/>
  <c r="M460" i="5"/>
  <c r="L460" i="5"/>
  <c r="N460" i="5" s="1"/>
  <c r="M464" i="5"/>
  <c r="L464" i="5"/>
  <c r="N464" i="5" s="1"/>
  <c r="M468" i="5"/>
  <c r="L468" i="5"/>
  <c r="N468" i="5" s="1"/>
  <c r="M472" i="5"/>
  <c r="L472" i="5"/>
  <c r="N472" i="5" s="1"/>
  <c r="M476" i="5"/>
  <c r="L476" i="5"/>
  <c r="N476" i="5" s="1"/>
  <c r="M480" i="5"/>
  <c r="L480" i="5"/>
  <c r="N480" i="5" s="1"/>
  <c r="L484" i="5"/>
  <c r="N484" i="5" s="1"/>
  <c r="M484" i="5"/>
  <c r="M548" i="5"/>
  <c r="L548" i="5"/>
  <c r="N548" i="5" s="1"/>
  <c r="M552" i="5"/>
  <c r="L552" i="5"/>
  <c r="N552" i="5" s="1"/>
  <c r="M556" i="5"/>
  <c r="L556" i="5"/>
  <c r="N556" i="5" s="1"/>
  <c r="M560" i="5"/>
  <c r="L560" i="5"/>
  <c r="N560" i="5" s="1"/>
  <c r="M564" i="5"/>
  <c r="L564" i="5"/>
  <c r="N564" i="5" s="1"/>
  <c r="M568" i="5"/>
  <c r="L568" i="5"/>
  <c r="N568" i="5" s="1"/>
  <c r="M572" i="5"/>
  <c r="L572" i="5"/>
  <c r="N572" i="5" s="1"/>
  <c r="M584" i="5"/>
  <c r="L584" i="5"/>
  <c r="N584" i="5" s="1"/>
  <c r="M592" i="5"/>
  <c r="L592" i="5"/>
  <c r="N592" i="5" s="1"/>
  <c r="M600" i="5"/>
  <c r="L600" i="5"/>
  <c r="N600" i="5" s="1"/>
  <c r="M604" i="5"/>
  <c r="L604" i="5"/>
  <c r="N604" i="5" s="1"/>
  <c r="M608" i="5"/>
  <c r="L608" i="5"/>
  <c r="N608" i="5" s="1"/>
  <c r="M616" i="5"/>
  <c r="L616" i="5"/>
  <c r="N616" i="5" s="1"/>
  <c r="M620" i="5"/>
  <c r="L620" i="5"/>
  <c r="N620" i="5" s="1"/>
  <c r="L640" i="5"/>
  <c r="N640" i="5" s="1"/>
  <c r="M640" i="5"/>
  <c r="M648" i="5"/>
  <c r="L648" i="5"/>
  <c r="N648" i="5" s="1"/>
  <c r="M656" i="5"/>
  <c r="L656" i="5"/>
  <c r="N656" i="5" s="1"/>
  <c r="M792" i="5"/>
  <c r="L792" i="5"/>
  <c r="N792" i="5" s="1"/>
  <c r="L796" i="5"/>
  <c r="N796" i="5" s="1"/>
  <c r="M796" i="5"/>
  <c r="M800" i="5"/>
  <c r="L800" i="5"/>
  <c r="N800" i="5" s="1"/>
  <c r="M804" i="5"/>
  <c r="L804" i="5"/>
  <c r="N804" i="5" s="1"/>
  <c r="M808" i="5"/>
  <c r="L808" i="5"/>
  <c r="N808" i="5" s="1"/>
  <c r="M812" i="5"/>
  <c r="L812" i="5"/>
  <c r="N812" i="5" s="1"/>
  <c r="M816" i="5"/>
  <c r="L816" i="5"/>
  <c r="N816" i="5" s="1"/>
  <c r="M820" i="5"/>
  <c r="L820" i="5"/>
  <c r="N820" i="5" s="1"/>
  <c r="M824" i="5"/>
  <c r="L824" i="5"/>
  <c r="N824" i="5" s="1"/>
  <c r="L1263" i="5"/>
  <c r="N1263" i="5" s="1"/>
  <c r="L1285" i="5"/>
  <c r="N1285" i="5" s="1"/>
  <c r="M246" i="5"/>
  <c r="L246" i="5"/>
  <c r="N246" i="5" s="1"/>
  <c r="M266" i="5"/>
  <c r="L266" i="5"/>
  <c r="N266" i="5" s="1"/>
  <c r="M442" i="5"/>
  <c r="L442" i="5"/>
  <c r="N442" i="5" s="1"/>
  <c r="M463" i="5"/>
  <c r="L463" i="5"/>
  <c r="N463" i="5" s="1"/>
  <c r="M514" i="5"/>
  <c r="L514" i="5"/>
  <c r="N514" i="5" s="1"/>
  <c r="M534" i="5"/>
  <c r="L534" i="5"/>
  <c r="N534" i="5" s="1"/>
  <c r="M594" i="5"/>
  <c r="L594" i="5"/>
  <c r="N594" i="5" s="1"/>
  <c r="M614" i="5"/>
  <c r="L614" i="5"/>
  <c r="N614" i="5" s="1"/>
  <c r="M663" i="5"/>
  <c r="L663" i="5"/>
  <c r="N663" i="5" s="1"/>
  <c r="M762" i="5"/>
  <c r="L762" i="5"/>
  <c r="N762" i="5" s="1"/>
  <c r="M914" i="5"/>
  <c r="L914" i="5"/>
  <c r="N914" i="5" s="1"/>
  <c r="M1162" i="5"/>
  <c r="L1162" i="5"/>
  <c r="N1162" i="5" s="1"/>
  <c r="M1173" i="5"/>
  <c r="L1173" i="5"/>
  <c r="N1173" i="5" s="1"/>
  <c r="M1178" i="5"/>
  <c r="L1178" i="5"/>
  <c r="N1178" i="5" s="1"/>
  <c r="L1202" i="5"/>
  <c r="N1202" i="5" s="1"/>
  <c r="M4477" i="5"/>
  <c r="L4477" i="5"/>
  <c r="N4477" i="5" s="1"/>
  <c r="M4485" i="5"/>
  <c r="L4485" i="5"/>
  <c r="N4485" i="5" s="1"/>
  <c r="M4493" i="5"/>
  <c r="L4493" i="5"/>
  <c r="N4493" i="5" s="1"/>
  <c r="M4501" i="5"/>
  <c r="L4501" i="5"/>
  <c r="N4501" i="5" s="1"/>
  <c r="M4509" i="5"/>
  <c r="L4509" i="5"/>
  <c r="N4509" i="5" s="1"/>
  <c r="M4517" i="5"/>
  <c r="L4517" i="5"/>
  <c r="N4517" i="5" s="1"/>
  <c r="M4525" i="5"/>
  <c r="L4525" i="5"/>
  <c r="N4525" i="5" s="1"/>
  <c r="M4533" i="5"/>
  <c r="L4533" i="5"/>
  <c r="N4533" i="5" s="1"/>
  <c r="M4541" i="5"/>
  <c r="L4541" i="5"/>
  <c r="N4541" i="5" s="1"/>
  <c r="M4549" i="5"/>
  <c r="L4549" i="5"/>
  <c r="N4549" i="5" s="1"/>
  <c r="M4557" i="5"/>
  <c r="L4557" i="5"/>
  <c r="N4557" i="5" s="1"/>
  <c r="M4565" i="5"/>
  <c r="L4565" i="5"/>
  <c r="N4565" i="5" s="1"/>
  <c r="M4573" i="5"/>
  <c r="L4573" i="5"/>
  <c r="N4573" i="5" s="1"/>
  <c r="M4581" i="5"/>
  <c r="L4581" i="5"/>
  <c r="N4581" i="5" s="1"/>
  <c r="M4589" i="5"/>
  <c r="L4589" i="5"/>
  <c r="N4589" i="5" s="1"/>
  <c r="L4597" i="5"/>
  <c r="N4597" i="5" s="1"/>
  <c r="M4597" i="5"/>
  <c r="M4605" i="5"/>
  <c r="L4605" i="5"/>
  <c r="N4605" i="5" s="1"/>
  <c r="M4613" i="5"/>
  <c r="L4613" i="5"/>
  <c r="N4613" i="5" s="1"/>
  <c r="M4621" i="5"/>
  <c r="L4621" i="5"/>
  <c r="N4621" i="5" s="1"/>
  <c r="M4629" i="5"/>
  <c r="L4629" i="5"/>
  <c r="N4629" i="5" s="1"/>
  <c r="M4637" i="5"/>
  <c r="L4637" i="5"/>
  <c r="N4637" i="5" s="1"/>
  <c r="M4645" i="5"/>
  <c r="L4645" i="5"/>
  <c r="N4645" i="5" s="1"/>
  <c r="M4653" i="5"/>
  <c r="L4653" i="5"/>
  <c r="N4653" i="5" s="1"/>
  <c r="M4661" i="5"/>
  <c r="L4661" i="5"/>
  <c r="N4661" i="5" s="1"/>
  <c r="M4669" i="5"/>
  <c r="L4669" i="5"/>
  <c r="N4669" i="5" s="1"/>
  <c r="M4677" i="5"/>
  <c r="L4677" i="5"/>
  <c r="N4677" i="5" s="1"/>
  <c r="M4685" i="5"/>
  <c r="L4685" i="5"/>
  <c r="N4685" i="5" s="1"/>
  <c r="M4693" i="5"/>
  <c r="L4693" i="5"/>
  <c r="N4693" i="5" s="1"/>
  <c r="M4701" i="5"/>
  <c r="L4701" i="5"/>
  <c r="N4701" i="5" s="1"/>
  <c r="M4709" i="5"/>
  <c r="L4709" i="5"/>
  <c r="N4709" i="5" s="1"/>
  <c r="M4717" i="5"/>
  <c r="L4717" i="5"/>
  <c r="N4717" i="5" s="1"/>
  <c r="M4725" i="5"/>
  <c r="L4725" i="5"/>
  <c r="N4725" i="5" s="1"/>
  <c r="M4733" i="5"/>
  <c r="L4733" i="5"/>
  <c r="N4733" i="5" s="1"/>
  <c r="M4741" i="5"/>
  <c r="L4741" i="5"/>
  <c r="N4741" i="5" s="1"/>
  <c r="M4749" i="5"/>
  <c r="L4749" i="5"/>
  <c r="N4749" i="5" s="1"/>
  <c r="M4757" i="5"/>
  <c r="L4757" i="5"/>
  <c r="N4757" i="5" s="1"/>
  <c r="M4765" i="5"/>
  <c r="L4765" i="5"/>
  <c r="N4765" i="5" s="1"/>
  <c r="M4773" i="5"/>
  <c r="L4773" i="5"/>
  <c r="N4773" i="5" s="1"/>
  <c r="M4781" i="5"/>
  <c r="L4781" i="5"/>
  <c r="N4781" i="5" s="1"/>
  <c r="M4789" i="5"/>
  <c r="L4789" i="5"/>
  <c r="N4789" i="5" s="1"/>
  <c r="M4797" i="5"/>
  <c r="L4797" i="5"/>
  <c r="N4797" i="5" s="1"/>
  <c r="M4805" i="5"/>
  <c r="L4805" i="5"/>
  <c r="N4805" i="5" s="1"/>
  <c r="M4813" i="5"/>
  <c r="L4813" i="5"/>
  <c r="N4813" i="5" s="1"/>
  <c r="M4821" i="5"/>
  <c r="L4821" i="5"/>
  <c r="N4821" i="5" s="1"/>
  <c r="M4829" i="5"/>
  <c r="L4829" i="5"/>
  <c r="N4829" i="5" s="1"/>
  <c r="M4837" i="5"/>
  <c r="L4837" i="5"/>
  <c r="N4837" i="5" s="1"/>
  <c r="M4845" i="5"/>
  <c r="L4845" i="5"/>
  <c r="N4845" i="5" s="1"/>
  <c r="M4853" i="5"/>
  <c r="L4853" i="5"/>
  <c r="N4853" i="5" s="1"/>
  <c r="M4861" i="5"/>
  <c r="L4861" i="5"/>
  <c r="N4861" i="5" s="1"/>
  <c r="M4869" i="5"/>
  <c r="L4869" i="5"/>
  <c r="N4869" i="5" s="1"/>
  <c r="M4877" i="5"/>
  <c r="L4877" i="5"/>
  <c r="N4877" i="5" s="1"/>
  <c r="M4885" i="5"/>
  <c r="L4885" i="5"/>
  <c r="N4885" i="5" s="1"/>
  <c r="M4893" i="5"/>
  <c r="L4893" i="5"/>
  <c r="N4893" i="5" s="1"/>
  <c r="M4901" i="5"/>
  <c r="L4901" i="5"/>
  <c r="N4901" i="5" s="1"/>
  <c r="M4909" i="5"/>
  <c r="L4909" i="5"/>
  <c r="N4909" i="5" s="1"/>
  <c r="M4917" i="5"/>
  <c r="L4917" i="5"/>
  <c r="N4917" i="5" s="1"/>
  <c r="M4925" i="5"/>
  <c r="L4925" i="5"/>
  <c r="N4925" i="5" s="1"/>
  <c r="M4933" i="5"/>
  <c r="L4933" i="5"/>
  <c r="N4933" i="5" s="1"/>
  <c r="M4941" i="5"/>
  <c r="L4941" i="5"/>
  <c r="N4941" i="5" s="1"/>
  <c r="M4949" i="5"/>
  <c r="L4949" i="5"/>
  <c r="N4949" i="5" s="1"/>
  <c r="M4957" i="5"/>
  <c r="L4957" i="5"/>
  <c r="N4957" i="5" s="1"/>
  <c r="M4965" i="5"/>
  <c r="L4965" i="5"/>
  <c r="N4965" i="5" s="1"/>
  <c r="M4973" i="5"/>
  <c r="L4973" i="5"/>
  <c r="N4973" i="5" s="1"/>
  <c r="M4981" i="5"/>
  <c r="L4981" i="5"/>
  <c r="N4981" i="5" s="1"/>
  <c r="M4989" i="5"/>
  <c r="L4989" i="5"/>
  <c r="N4989" i="5" s="1"/>
  <c r="M4997" i="5"/>
  <c r="L4997" i="5"/>
  <c r="N4997" i="5" s="1"/>
  <c r="M5005" i="5"/>
  <c r="L5005" i="5"/>
  <c r="N5005" i="5" s="1"/>
  <c r="M5013" i="5"/>
  <c r="L5013" i="5"/>
  <c r="N5013" i="5" s="1"/>
  <c r="M5021" i="5"/>
  <c r="L5021" i="5"/>
  <c r="N5021" i="5" s="1"/>
  <c r="M5029" i="5"/>
  <c r="L5029" i="5"/>
  <c r="N5029" i="5" s="1"/>
  <c r="M5037" i="5"/>
  <c r="L5037" i="5"/>
  <c r="N5037" i="5" s="1"/>
  <c r="M5045" i="5"/>
  <c r="L5045" i="5"/>
  <c r="N5045" i="5" s="1"/>
  <c r="M5053" i="5"/>
  <c r="L5053" i="5"/>
  <c r="N5053" i="5" s="1"/>
  <c r="M5061" i="5"/>
  <c r="L5061" i="5"/>
  <c r="N5061" i="5" s="1"/>
  <c r="M5069" i="5"/>
  <c r="L5069" i="5"/>
  <c r="N5069" i="5" s="1"/>
  <c r="M5077" i="5"/>
  <c r="L5077" i="5"/>
  <c r="N5077" i="5" s="1"/>
  <c r="M5085" i="5"/>
  <c r="L5085" i="5"/>
  <c r="N5085" i="5" s="1"/>
  <c r="M5093" i="5"/>
  <c r="L5093" i="5"/>
  <c r="N5093" i="5" s="1"/>
  <c r="M5101" i="5"/>
  <c r="L5101" i="5"/>
  <c r="N5101" i="5" s="1"/>
  <c r="M5109" i="5"/>
  <c r="L5109" i="5"/>
  <c r="N5109" i="5" s="1"/>
  <c r="M5117" i="5"/>
  <c r="L5117" i="5"/>
  <c r="N5117" i="5" s="1"/>
  <c r="M5125" i="5"/>
  <c r="L5125" i="5"/>
  <c r="N5125" i="5" s="1"/>
  <c r="M5133" i="5"/>
  <c r="L5133" i="5"/>
  <c r="N5133" i="5" s="1"/>
  <c r="M5141" i="5"/>
  <c r="L5141" i="5"/>
  <c r="N5141" i="5" s="1"/>
  <c r="M5149" i="5"/>
  <c r="L5149" i="5"/>
  <c r="N5149" i="5" s="1"/>
  <c r="M5157" i="5"/>
  <c r="L5157" i="5"/>
  <c r="N5157" i="5" s="1"/>
  <c r="M5165" i="5"/>
  <c r="L5165" i="5"/>
  <c r="N5165" i="5" s="1"/>
  <c r="M5173" i="5"/>
  <c r="L5173" i="5"/>
  <c r="N5173" i="5" s="1"/>
  <c r="M5181" i="5"/>
  <c r="L5181" i="5"/>
  <c r="N5181" i="5" s="1"/>
  <c r="M5189" i="5"/>
  <c r="L5189" i="5"/>
  <c r="N5189" i="5" s="1"/>
  <c r="M5197" i="5"/>
  <c r="L5197" i="5"/>
  <c r="N5197" i="5" s="1"/>
  <c r="M5205" i="5"/>
  <c r="L5205" i="5"/>
  <c r="N5205" i="5" s="1"/>
  <c r="M5209" i="5"/>
  <c r="L5209" i="5"/>
  <c r="N5209" i="5" s="1"/>
  <c r="M5217" i="5"/>
  <c r="L5217" i="5"/>
  <c r="N5217" i="5" s="1"/>
  <c r="M5221" i="5"/>
  <c r="L5221" i="5"/>
  <c r="N5221" i="5" s="1"/>
  <c r="M5225" i="5"/>
  <c r="L5225" i="5"/>
  <c r="N5225" i="5" s="1"/>
  <c r="M5233" i="5"/>
  <c r="L5233" i="5"/>
  <c r="N5233" i="5" s="1"/>
  <c r="M5237" i="5"/>
  <c r="L5237" i="5"/>
  <c r="N5237" i="5" s="1"/>
  <c r="M5241" i="5"/>
  <c r="L5241" i="5"/>
  <c r="N5241" i="5" s="1"/>
  <c r="M5249" i="5"/>
  <c r="L5249" i="5"/>
  <c r="N5249" i="5" s="1"/>
  <c r="M5253" i="5"/>
  <c r="L5253" i="5"/>
  <c r="N5253" i="5" s="1"/>
  <c r="M5257" i="5"/>
  <c r="L5257" i="5"/>
  <c r="N5257" i="5" s="1"/>
  <c r="M5265" i="5"/>
  <c r="L5265" i="5"/>
  <c r="N5265" i="5" s="1"/>
  <c r="M5269" i="5"/>
  <c r="L5269" i="5"/>
  <c r="N5269" i="5" s="1"/>
  <c r="M5273" i="5"/>
  <c r="L5273" i="5"/>
  <c r="N5273" i="5" s="1"/>
  <c r="M5281" i="5"/>
  <c r="L5281" i="5"/>
  <c r="N5281" i="5" s="1"/>
  <c r="M5285" i="5"/>
  <c r="L5285" i="5"/>
  <c r="N5285" i="5" s="1"/>
  <c r="M5289" i="5"/>
  <c r="L5289" i="5"/>
  <c r="N5289" i="5" s="1"/>
  <c r="M5297" i="5"/>
  <c r="L5297" i="5"/>
  <c r="N5297" i="5" s="1"/>
  <c r="M5301" i="5"/>
  <c r="L5301" i="5"/>
  <c r="N5301" i="5" s="1"/>
  <c r="M5309" i="5"/>
  <c r="L5309" i="5"/>
  <c r="N5309" i="5" s="1"/>
  <c r="M5313" i="5"/>
  <c r="L5313" i="5"/>
  <c r="N5313" i="5" s="1"/>
  <c r="M5321" i="5"/>
  <c r="L5321" i="5"/>
  <c r="N5321" i="5" s="1"/>
  <c r="M5329" i="5"/>
  <c r="L5329" i="5"/>
  <c r="N5329" i="5" s="1"/>
  <c r="M5333" i="5"/>
  <c r="L5333" i="5"/>
  <c r="N5333" i="5" s="1"/>
  <c r="M5341" i="5"/>
  <c r="L5341" i="5"/>
  <c r="N5341" i="5" s="1"/>
  <c r="M5345" i="5"/>
  <c r="L5345" i="5"/>
  <c r="N5345" i="5" s="1"/>
  <c r="M5349" i="5"/>
  <c r="L5349" i="5"/>
  <c r="N5349" i="5" s="1"/>
  <c r="M5353" i="5"/>
  <c r="L5353" i="5"/>
  <c r="N5353" i="5" s="1"/>
  <c r="M5361" i="5"/>
  <c r="L5361" i="5"/>
  <c r="N5361" i="5" s="1"/>
  <c r="M5365" i="5"/>
  <c r="L5365" i="5"/>
  <c r="N5365" i="5" s="1"/>
  <c r="M5369" i="5"/>
  <c r="L5369" i="5"/>
  <c r="N5369" i="5" s="1"/>
  <c r="M5373" i="5"/>
  <c r="L5373" i="5"/>
  <c r="N5373" i="5" s="1"/>
  <c r="M5377" i="5"/>
  <c r="L5377" i="5"/>
  <c r="N5377" i="5" s="1"/>
  <c r="M5385" i="5"/>
  <c r="L5385" i="5"/>
  <c r="N5385" i="5" s="1"/>
  <c r="M5389" i="5"/>
  <c r="L5389" i="5"/>
  <c r="N5389" i="5" s="1"/>
  <c r="M5393" i="5"/>
  <c r="L5393" i="5"/>
  <c r="N5393" i="5" s="1"/>
  <c r="M5397" i="5"/>
  <c r="L5397" i="5"/>
  <c r="N5397" i="5" s="1"/>
  <c r="M5405" i="5"/>
  <c r="L5405" i="5"/>
  <c r="N5405" i="5" s="1"/>
  <c r="M5409" i="5"/>
  <c r="L5409" i="5"/>
  <c r="N5409" i="5" s="1"/>
  <c r="M5417" i="5"/>
  <c r="L5417" i="5"/>
  <c r="N5417" i="5" s="1"/>
  <c r="M5425" i="5"/>
  <c r="L5425" i="5"/>
  <c r="N5425" i="5" s="1"/>
  <c r="M5429" i="5"/>
  <c r="L5429" i="5"/>
  <c r="N5429" i="5" s="1"/>
  <c r="M5437" i="5"/>
  <c r="L5437" i="5"/>
  <c r="N5437" i="5" s="1"/>
  <c r="M5441" i="5"/>
  <c r="L5441" i="5"/>
  <c r="N5441" i="5" s="1"/>
  <c r="M5449" i="5"/>
  <c r="L5449" i="5"/>
  <c r="N5449" i="5" s="1"/>
  <c r="M5457" i="5"/>
  <c r="L5457" i="5"/>
  <c r="N5457" i="5" s="1"/>
  <c r="M5461" i="5"/>
  <c r="L5461" i="5"/>
  <c r="N5461" i="5" s="1"/>
  <c r="M5469" i="5"/>
  <c r="L5469" i="5"/>
  <c r="N5469" i="5" s="1"/>
  <c r="M5473" i="5"/>
  <c r="L5473" i="5"/>
  <c r="N5473" i="5" s="1"/>
  <c r="M5477" i="5"/>
  <c r="L5477" i="5"/>
  <c r="N5477" i="5" s="1"/>
  <c r="L5481" i="5"/>
  <c r="N5481" i="5" s="1"/>
  <c r="M5481" i="5"/>
  <c r="M5489" i="5"/>
  <c r="L5489" i="5"/>
  <c r="N5489" i="5" s="1"/>
  <c r="M5493" i="5"/>
  <c r="L5493" i="5"/>
  <c r="N5493" i="5" s="1"/>
  <c r="M5497" i="5"/>
  <c r="L5497" i="5"/>
  <c r="N5497" i="5" s="1"/>
  <c r="M5501" i="5"/>
  <c r="L5501" i="5"/>
  <c r="N5501" i="5" s="1"/>
  <c r="M5505" i="5"/>
  <c r="L5505" i="5"/>
  <c r="N5505" i="5" s="1"/>
  <c r="M5513" i="5"/>
  <c r="L5513" i="5"/>
  <c r="N5513" i="5" s="1"/>
  <c r="M5517" i="5"/>
  <c r="L5517" i="5"/>
  <c r="N5517" i="5" s="1"/>
  <c r="M5521" i="5"/>
  <c r="L5521" i="5"/>
  <c r="N5521" i="5" s="1"/>
  <c r="M5525" i="5"/>
  <c r="L5525" i="5"/>
  <c r="N5525" i="5" s="1"/>
  <c r="M5533" i="5"/>
  <c r="L5533" i="5"/>
  <c r="N5533" i="5" s="1"/>
  <c r="M5537" i="5"/>
  <c r="L5537" i="5"/>
  <c r="N5537" i="5" s="1"/>
  <c r="M5541" i="5"/>
  <c r="L5541" i="5"/>
  <c r="N5541" i="5" s="1"/>
  <c r="M5545" i="5"/>
  <c r="L5545" i="5"/>
  <c r="N5545" i="5" s="1"/>
  <c r="M5549" i="5"/>
  <c r="L5549" i="5"/>
  <c r="N5549" i="5" s="1"/>
  <c r="M5553" i="5"/>
  <c r="L5553" i="5"/>
  <c r="N5553" i="5" s="1"/>
  <c r="M5561" i="5"/>
  <c r="L5561" i="5"/>
  <c r="N5561" i="5" s="1"/>
  <c r="M5565" i="5"/>
  <c r="L5565" i="5"/>
  <c r="N5565" i="5" s="1"/>
  <c r="M5573" i="5"/>
  <c r="L5573" i="5"/>
  <c r="N5573" i="5" s="1"/>
  <c r="L5577" i="5"/>
  <c r="N5577" i="5" s="1"/>
  <c r="M5577" i="5"/>
  <c r="M5581" i="5"/>
  <c r="L5581" i="5"/>
  <c r="N5581" i="5" s="1"/>
  <c r="M5585" i="5"/>
  <c r="L5585" i="5"/>
  <c r="N5585" i="5" s="1"/>
  <c r="M5589" i="5"/>
  <c r="L5589" i="5"/>
  <c r="N5589" i="5" s="1"/>
  <c r="M5593" i="5"/>
  <c r="L5593" i="5"/>
  <c r="N5593" i="5" s="1"/>
  <c r="M5601" i="5"/>
  <c r="L5601" i="5"/>
  <c r="N5601" i="5" s="1"/>
  <c r="M5605" i="5"/>
  <c r="L5605" i="5"/>
  <c r="N5605" i="5" s="1"/>
  <c r="M5609" i="5"/>
  <c r="L5609" i="5"/>
  <c r="N5609" i="5" s="1"/>
  <c r="M5613" i="5"/>
  <c r="L5613" i="5"/>
  <c r="N5613" i="5" s="1"/>
  <c r="M5617" i="5"/>
  <c r="L5617" i="5"/>
  <c r="N5617" i="5" s="1"/>
  <c r="M5625" i="5"/>
  <c r="L5625" i="5"/>
  <c r="N5625" i="5" s="1"/>
  <c r="M5629" i="5"/>
  <c r="L5629" i="5"/>
  <c r="N5629" i="5" s="1"/>
  <c r="M5637" i="5"/>
  <c r="L5637" i="5"/>
  <c r="N5637" i="5" s="1"/>
  <c r="M5641" i="5"/>
  <c r="L5641" i="5"/>
  <c r="N5641" i="5" s="1"/>
  <c r="M5645" i="5"/>
  <c r="L5645" i="5"/>
  <c r="N5645" i="5" s="1"/>
  <c r="M5649" i="5"/>
  <c r="L5649" i="5"/>
  <c r="N5649" i="5" s="1"/>
  <c r="M5653" i="5"/>
  <c r="L5653" i="5"/>
  <c r="N5653" i="5" s="1"/>
  <c r="L5657" i="5"/>
  <c r="N5657" i="5" s="1"/>
  <c r="M5657" i="5"/>
  <c r="M5665" i="5"/>
  <c r="L5665" i="5"/>
  <c r="N5665" i="5" s="1"/>
  <c r="M5669" i="5"/>
  <c r="L5669" i="5"/>
  <c r="N5669" i="5" s="1"/>
  <c r="M5673" i="5"/>
  <c r="L5673" i="5"/>
  <c r="N5673" i="5" s="1"/>
  <c r="M5677" i="5"/>
  <c r="L5677" i="5"/>
  <c r="N5677" i="5" s="1"/>
  <c r="M5681" i="5"/>
  <c r="L5681" i="5"/>
  <c r="N5681" i="5" s="1"/>
  <c r="M5689" i="5"/>
  <c r="L5689" i="5"/>
  <c r="N5689" i="5" s="1"/>
  <c r="M5693" i="5"/>
  <c r="L5693" i="5"/>
  <c r="N5693" i="5" s="1"/>
  <c r="M5701" i="5"/>
  <c r="L5701" i="5"/>
  <c r="N5701" i="5" s="1"/>
  <c r="M5705" i="5"/>
  <c r="L5705" i="5"/>
  <c r="N5705" i="5" s="1"/>
  <c r="M5709" i="5"/>
  <c r="L5709" i="5"/>
  <c r="N5709" i="5" s="1"/>
  <c r="M5713" i="5"/>
  <c r="L5713" i="5"/>
  <c r="N5713" i="5" s="1"/>
  <c r="M5717" i="5"/>
  <c r="L5717" i="5"/>
  <c r="N5717" i="5" s="1"/>
  <c r="M5721" i="5"/>
  <c r="L5721" i="5"/>
  <c r="N5721" i="5" s="1"/>
  <c r="M5729" i="5"/>
  <c r="L5729" i="5"/>
  <c r="N5729" i="5" s="1"/>
  <c r="M5733" i="5"/>
  <c r="L5733" i="5"/>
  <c r="N5733" i="5" s="1"/>
  <c r="L5737" i="5"/>
  <c r="N5737" i="5" s="1"/>
  <c r="M5737" i="5"/>
  <c r="M5741" i="5"/>
  <c r="L5741" i="5"/>
  <c r="N5741" i="5" s="1"/>
  <c r="M5745" i="5"/>
  <c r="L5745" i="5"/>
  <c r="N5745" i="5" s="1"/>
  <c r="M5753" i="5"/>
  <c r="L5753" i="5"/>
  <c r="N5753" i="5" s="1"/>
  <c r="M5757" i="5"/>
  <c r="L5757" i="5"/>
  <c r="N5757" i="5" s="1"/>
  <c r="M5765" i="5"/>
  <c r="L5765" i="5"/>
  <c r="N5765" i="5" s="1"/>
  <c r="M5769" i="5"/>
  <c r="L5769" i="5"/>
  <c r="N5769" i="5" s="1"/>
  <c r="M5773" i="5"/>
  <c r="L5773" i="5"/>
  <c r="N5773" i="5" s="1"/>
  <c r="M5777" i="5"/>
  <c r="L5777" i="5"/>
  <c r="N5777" i="5" s="1"/>
  <c r="M5781" i="5"/>
  <c r="L5781" i="5"/>
  <c r="N5781" i="5" s="1"/>
  <c r="L5785" i="5"/>
  <c r="N5785" i="5" s="1"/>
  <c r="M5785" i="5"/>
  <c r="L5793" i="5"/>
  <c r="N5793" i="5" s="1"/>
  <c r="M5793" i="5"/>
  <c r="M5797" i="5"/>
  <c r="L5797" i="5"/>
  <c r="N5797" i="5" s="1"/>
  <c r="M5801" i="5"/>
  <c r="L5801" i="5"/>
  <c r="N5801" i="5" s="1"/>
  <c r="M5805" i="5"/>
  <c r="L5805" i="5"/>
  <c r="N5805" i="5" s="1"/>
  <c r="M5809" i="5"/>
  <c r="L5809" i="5"/>
  <c r="N5809" i="5" s="1"/>
  <c r="M5817" i="5"/>
  <c r="L5817" i="5"/>
  <c r="N5817" i="5" s="1"/>
  <c r="M5821" i="5"/>
  <c r="L5821" i="5"/>
  <c r="N5821" i="5" s="1"/>
  <c r="M5829" i="5"/>
  <c r="L5829" i="5"/>
  <c r="N5829" i="5" s="1"/>
  <c r="L5833" i="5"/>
  <c r="N5833" i="5" s="1"/>
  <c r="M5833" i="5"/>
  <c r="M5837" i="5"/>
  <c r="L5837" i="5"/>
  <c r="N5837" i="5" s="1"/>
  <c r="M5841" i="5"/>
  <c r="L5841" i="5"/>
  <c r="N5841" i="5" s="1"/>
  <c r="M5845" i="5"/>
  <c r="L5845" i="5"/>
  <c r="N5845" i="5" s="1"/>
  <c r="M5849" i="5"/>
  <c r="L5849" i="5"/>
  <c r="N5849" i="5" s="1"/>
  <c r="M5857" i="5"/>
  <c r="L5857" i="5"/>
  <c r="N5857" i="5" s="1"/>
  <c r="M5861" i="5"/>
  <c r="L5861" i="5"/>
  <c r="N5861" i="5" s="1"/>
  <c r="L5865" i="5"/>
  <c r="N5865" i="5" s="1"/>
  <c r="M5865" i="5"/>
  <c r="M5869" i="5"/>
  <c r="L5869" i="5"/>
  <c r="N5869" i="5" s="1"/>
  <c r="M5873" i="5"/>
  <c r="L5873" i="5"/>
  <c r="N5873" i="5" s="1"/>
  <c r="M5881" i="5"/>
  <c r="L5881" i="5"/>
  <c r="N5881" i="5" s="1"/>
  <c r="M5885" i="5"/>
  <c r="L5885" i="5"/>
  <c r="N5885" i="5" s="1"/>
  <c r="M5893" i="5"/>
  <c r="L5893" i="5"/>
  <c r="N5893" i="5" s="1"/>
  <c r="M5897" i="5"/>
  <c r="L5897" i="5"/>
  <c r="N5897" i="5" s="1"/>
  <c r="M5901" i="5"/>
  <c r="L5901" i="5"/>
  <c r="N5901" i="5" s="1"/>
  <c r="M5905" i="5"/>
  <c r="L5905" i="5"/>
  <c r="N5905" i="5" s="1"/>
  <c r="M5909" i="5"/>
  <c r="L5909" i="5"/>
  <c r="N5909" i="5" s="1"/>
  <c r="L5913" i="5"/>
  <c r="N5913" i="5" s="1"/>
  <c r="M5913" i="5"/>
  <c r="M5921" i="5"/>
  <c r="L5921" i="5"/>
  <c r="N5921" i="5" s="1"/>
  <c r="M5925" i="5"/>
  <c r="L5925" i="5"/>
  <c r="N5925" i="5" s="1"/>
  <c r="M5929" i="5"/>
  <c r="L5929" i="5"/>
  <c r="N5929" i="5" s="1"/>
  <c r="M5933" i="5"/>
  <c r="L5933" i="5"/>
  <c r="N5933" i="5" s="1"/>
  <c r="M5937" i="5"/>
  <c r="L5937" i="5"/>
  <c r="N5937" i="5" s="1"/>
  <c r="M5945" i="5"/>
  <c r="L5945" i="5"/>
  <c r="N5945" i="5" s="1"/>
  <c r="M5949" i="5"/>
  <c r="L5949" i="5"/>
  <c r="N5949" i="5" s="1"/>
  <c r="M5957" i="5"/>
  <c r="L5957" i="5"/>
  <c r="N5957" i="5" s="1"/>
  <c r="M5961" i="5"/>
  <c r="L5961" i="5"/>
  <c r="N5961" i="5" s="1"/>
  <c r="M5965" i="5"/>
  <c r="L5965" i="5"/>
  <c r="N5965" i="5" s="1"/>
  <c r="M5969" i="5"/>
  <c r="L5969" i="5"/>
  <c r="N5969" i="5" s="1"/>
  <c r="M5973" i="5"/>
  <c r="L5973" i="5"/>
  <c r="N5973" i="5" s="1"/>
  <c r="M5977" i="5"/>
  <c r="L5977" i="5"/>
  <c r="N5977" i="5" s="1"/>
  <c r="M5981" i="5"/>
  <c r="L5981" i="5"/>
  <c r="N5981" i="5" s="1"/>
  <c r="M5985" i="5"/>
  <c r="L5985" i="5"/>
  <c r="N5985" i="5" s="1"/>
  <c r="M5989" i="5"/>
  <c r="L5989" i="5"/>
  <c r="N5989" i="5" s="1"/>
  <c r="L5993" i="5"/>
  <c r="N5993" i="5" s="1"/>
  <c r="M5993" i="5"/>
  <c r="M5997" i="5"/>
  <c r="L5997" i="5"/>
  <c r="N5997" i="5" s="1"/>
  <c r="M6001" i="5"/>
  <c r="L6001" i="5"/>
  <c r="N6001" i="5" s="1"/>
  <c r="M6009" i="5"/>
  <c r="L6009" i="5"/>
  <c r="N6009" i="5" s="1"/>
  <c r="M6013" i="5"/>
  <c r="L6013" i="5"/>
  <c r="N6013" i="5" s="1"/>
  <c r="M6017" i="5"/>
  <c r="L6017" i="5"/>
  <c r="N6017" i="5" s="1"/>
  <c r="M6021" i="5"/>
  <c r="L6021" i="5"/>
  <c r="N6021" i="5" s="1"/>
  <c r="M6025" i="5"/>
  <c r="L6025" i="5"/>
  <c r="N6025" i="5" s="1"/>
  <c r="M6029" i="5"/>
  <c r="L6029" i="5"/>
  <c r="N6029" i="5" s="1"/>
  <c r="M6033" i="5"/>
  <c r="L6033" i="5"/>
  <c r="N6033" i="5" s="1"/>
  <c r="M6037" i="5"/>
  <c r="L6037" i="5"/>
  <c r="N6037" i="5" s="1"/>
  <c r="M6041" i="5"/>
  <c r="L6041" i="5"/>
  <c r="N6041" i="5" s="1"/>
  <c r="M6045" i="5"/>
  <c r="L6045" i="5"/>
  <c r="N6045" i="5" s="1"/>
  <c r="M6049" i="5"/>
  <c r="L6049" i="5"/>
  <c r="N6049" i="5" s="1"/>
  <c r="M6053" i="5"/>
  <c r="L6053" i="5"/>
  <c r="N6053" i="5" s="1"/>
  <c r="L6057" i="5"/>
  <c r="N6057" i="5" s="1"/>
  <c r="M6057" i="5"/>
  <c r="M6061" i="5"/>
  <c r="L6061" i="5"/>
  <c r="N6061" i="5" s="1"/>
  <c r="M6065" i="5"/>
  <c r="L6065" i="5"/>
  <c r="N6065" i="5" s="1"/>
  <c r="M6073" i="5"/>
  <c r="L6073" i="5"/>
  <c r="N6073" i="5" s="1"/>
  <c r="M6077" i="5"/>
  <c r="L6077" i="5"/>
  <c r="N6077" i="5" s="1"/>
  <c r="M6081" i="5"/>
  <c r="L6081" i="5"/>
  <c r="N6081" i="5" s="1"/>
  <c r="M6085" i="5"/>
  <c r="L6085" i="5"/>
  <c r="N6085" i="5" s="1"/>
  <c r="L6089" i="5"/>
  <c r="N6089" i="5" s="1"/>
  <c r="M6089" i="5"/>
  <c r="M6093" i="5"/>
  <c r="L6093" i="5"/>
  <c r="N6093" i="5" s="1"/>
  <c r="M6097" i="5"/>
  <c r="L6097" i="5"/>
  <c r="N6097" i="5" s="1"/>
  <c r="M6101" i="5"/>
  <c r="L6101" i="5"/>
  <c r="N6101" i="5" s="1"/>
  <c r="M6105" i="5"/>
  <c r="L6105" i="5"/>
  <c r="N6105" i="5" s="1"/>
  <c r="M6109" i="5"/>
  <c r="L6109" i="5"/>
  <c r="N6109" i="5" s="1"/>
  <c r="M6113" i="5"/>
  <c r="L6113" i="5"/>
  <c r="N6113" i="5" s="1"/>
  <c r="M6117" i="5"/>
  <c r="L6117" i="5"/>
  <c r="N6117" i="5" s="1"/>
  <c r="L6121" i="5"/>
  <c r="N6121" i="5" s="1"/>
  <c r="M6121" i="5"/>
  <c r="M6125" i="5"/>
  <c r="L6125" i="5"/>
  <c r="N6125" i="5" s="1"/>
  <c r="M6129" i="5"/>
  <c r="L6129" i="5"/>
  <c r="N6129" i="5" s="1"/>
  <c r="M6137" i="5"/>
  <c r="L6137" i="5"/>
  <c r="N6137" i="5" s="1"/>
  <c r="M6141" i="5"/>
  <c r="L6141" i="5"/>
  <c r="N6141" i="5" s="1"/>
  <c r="M6145" i="5"/>
  <c r="L6145" i="5"/>
  <c r="N6145" i="5" s="1"/>
  <c r="M6149" i="5"/>
  <c r="L6149" i="5"/>
  <c r="N6149" i="5" s="1"/>
  <c r="M6153" i="5"/>
  <c r="L6153" i="5"/>
  <c r="N6153" i="5" s="1"/>
  <c r="M6157" i="5"/>
  <c r="L6157" i="5"/>
  <c r="N6157" i="5" s="1"/>
  <c r="M6161" i="5"/>
  <c r="L6161" i="5"/>
  <c r="N6161" i="5" s="1"/>
  <c r="M6165" i="5"/>
  <c r="L6165" i="5"/>
  <c r="N6165" i="5" s="1"/>
  <c r="M6169" i="5"/>
  <c r="L6169" i="5"/>
  <c r="N6169" i="5" s="1"/>
  <c r="M6173" i="5"/>
  <c r="L6173" i="5"/>
  <c r="N6173" i="5" s="1"/>
  <c r="M6177" i="5"/>
  <c r="L6177" i="5"/>
  <c r="N6177" i="5" s="1"/>
  <c r="M6181" i="5"/>
  <c r="L6181" i="5"/>
  <c r="N6181" i="5" s="1"/>
  <c r="M6185" i="5"/>
  <c r="L6185" i="5"/>
  <c r="N6185" i="5" s="1"/>
  <c r="M6189" i="5"/>
  <c r="L6189" i="5"/>
  <c r="N6189" i="5" s="1"/>
  <c r="M6193" i="5"/>
  <c r="L6193" i="5"/>
  <c r="N6193" i="5" s="1"/>
  <c r="M6201" i="5"/>
  <c r="L6201" i="5"/>
  <c r="N6201" i="5" s="1"/>
  <c r="M6205" i="5"/>
  <c r="L6205" i="5"/>
  <c r="N6205" i="5" s="1"/>
  <c r="M6209" i="5"/>
  <c r="L6209" i="5"/>
  <c r="N6209" i="5" s="1"/>
  <c r="M6213" i="5"/>
  <c r="L6213" i="5"/>
  <c r="N6213" i="5" s="1"/>
  <c r="L6217" i="5"/>
  <c r="N6217" i="5" s="1"/>
  <c r="M6217" i="5"/>
  <c r="M256" i="5"/>
  <c r="M284" i="5"/>
  <c r="M412" i="5"/>
  <c r="M612" i="5"/>
  <c r="M390" i="5"/>
  <c r="L390" i="5"/>
  <c r="N390" i="5" s="1"/>
  <c r="M410" i="5"/>
  <c r="L410" i="5"/>
  <c r="N410" i="5" s="1"/>
  <c r="M466" i="5"/>
  <c r="L466" i="5"/>
  <c r="N466" i="5" s="1"/>
  <c r="M502" i="5"/>
  <c r="L502" i="5"/>
  <c r="N502" i="5" s="1"/>
  <c r="M658" i="5"/>
  <c r="L658" i="5"/>
  <c r="N658" i="5" s="1"/>
  <c r="M794" i="5"/>
  <c r="L794" i="5"/>
  <c r="N794" i="5" s="1"/>
  <c r="M886" i="5"/>
  <c r="L886" i="5"/>
  <c r="N886" i="5" s="1"/>
  <c r="M954" i="5"/>
  <c r="L954" i="5"/>
  <c r="N954" i="5" s="1"/>
  <c r="M970" i="5"/>
  <c r="L970" i="5"/>
  <c r="N970" i="5" s="1"/>
  <c r="M986" i="5"/>
  <c r="L986" i="5"/>
  <c r="N986" i="5" s="1"/>
  <c r="M1078" i="5"/>
  <c r="L1078" i="5"/>
  <c r="N1078" i="5" s="1"/>
  <c r="M1186" i="5"/>
  <c r="L1186" i="5"/>
  <c r="N1186" i="5" s="1"/>
  <c r="M1206" i="5"/>
  <c r="L1206" i="5"/>
  <c r="N1206" i="5" s="1"/>
  <c r="M4475" i="5"/>
  <c r="L4475" i="5"/>
  <c r="N4475" i="5" s="1"/>
  <c r="M4483" i="5"/>
  <c r="L4483" i="5"/>
  <c r="N4483" i="5" s="1"/>
  <c r="M4491" i="5"/>
  <c r="L4491" i="5"/>
  <c r="N4491" i="5" s="1"/>
  <c r="M4499" i="5"/>
  <c r="L4499" i="5"/>
  <c r="N4499" i="5" s="1"/>
  <c r="M4507" i="5"/>
  <c r="L4507" i="5"/>
  <c r="N4507" i="5" s="1"/>
  <c r="M4515" i="5"/>
  <c r="L4515" i="5"/>
  <c r="N4515" i="5" s="1"/>
  <c r="M4523" i="5"/>
  <c r="L4523" i="5"/>
  <c r="N4523" i="5" s="1"/>
  <c r="M4531" i="5"/>
  <c r="L4531" i="5"/>
  <c r="N4531" i="5" s="1"/>
  <c r="M4539" i="5"/>
  <c r="L4539" i="5"/>
  <c r="N4539" i="5" s="1"/>
  <c r="M4547" i="5"/>
  <c r="L4547" i="5"/>
  <c r="N4547" i="5" s="1"/>
  <c r="M4555" i="5"/>
  <c r="L4555" i="5"/>
  <c r="N4555" i="5" s="1"/>
  <c r="M4563" i="5"/>
  <c r="L4563" i="5"/>
  <c r="N4563" i="5" s="1"/>
  <c r="M4571" i="5"/>
  <c r="L4571" i="5"/>
  <c r="N4571" i="5" s="1"/>
  <c r="M4579" i="5"/>
  <c r="L4579" i="5"/>
  <c r="N4579" i="5" s="1"/>
  <c r="M4587" i="5"/>
  <c r="L4587" i="5"/>
  <c r="N4587" i="5" s="1"/>
  <c r="M4595" i="5"/>
  <c r="L4595" i="5"/>
  <c r="N4595" i="5" s="1"/>
  <c r="M4603" i="5"/>
  <c r="L4603" i="5"/>
  <c r="N4603" i="5" s="1"/>
  <c r="M4611" i="5"/>
  <c r="L4611" i="5"/>
  <c r="N4611" i="5" s="1"/>
  <c r="M4619" i="5"/>
  <c r="L4619" i="5"/>
  <c r="N4619" i="5" s="1"/>
  <c r="M4627" i="5"/>
  <c r="L4627" i="5"/>
  <c r="N4627" i="5" s="1"/>
  <c r="M4635" i="5"/>
  <c r="L4635" i="5"/>
  <c r="N4635" i="5" s="1"/>
  <c r="M4643" i="5"/>
  <c r="L4643" i="5"/>
  <c r="N4643" i="5" s="1"/>
  <c r="M4651" i="5"/>
  <c r="L4651" i="5"/>
  <c r="N4651" i="5" s="1"/>
  <c r="M4659" i="5"/>
  <c r="L4659" i="5"/>
  <c r="N4659" i="5" s="1"/>
  <c r="M4667" i="5"/>
  <c r="L4667" i="5"/>
  <c r="N4667" i="5" s="1"/>
  <c r="M4675" i="5"/>
  <c r="L4675" i="5"/>
  <c r="N4675" i="5" s="1"/>
  <c r="M4683" i="5"/>
  <c r="L4683" i="5"/>
  <c r="N4683" i="5" s="1"/>
  <c r="M4691" i="5"/>
  <c r="L4691" i="5"/>
  <c r="N4691" i="5" s="1"/>
  <c r="M4699" i="5"/>
  <c r="L4699" i="5"/>
  <c r="N4699" i="5" s="1"/>
  <c r="M4707" i="5"/>
  <c r="L4707" i="5"/>
  <c r="N4707" i="5" s="1"/>
  <c r="M4715" i="5"/>
  <c r="L4715" i="5"/>
  <c r="N4715" i="5" s="1"/>
  <c r="M4723" i="5"/>
  <c r="L4723" i="5"/>
  <c r="N4723" i="5" s="1"/>
  <c r="M4731" i="5"/>
  <c r="L4731" i="5"/>
  <c r="N4731" i="5" s="1"/>
  <c r="M4739" i="5"/>
  <c r="L4739" i="5"/>
  <c r="N4739" i="5" s="1"/>
  <c r="M4755" i="5"/>
  <c r="L4755" i="5"/>
  <c r="N4755" i="5" s="1"/>
  <c r="M4763" i="5"/>
  <c r="L4763" i="5"/>
  <c r="N4763" i="5" s="1"/>
  <c r="M4771" i="5"/>
  <c r="L4771" i="5"/>
  <c r="N4771" i="5" s="1"/>
  <c r="M4779" i="5"/>
  <c r="L4779" i="5"/>
  <c r="N4779" i="5" s="1"/>
  <c r="M4787" i="5"/>
  <c r="L4787" i="5"/>
  <c r="N4787" i="5" s="1"/>
  <c r="M4795" i="5"/>
  <c r="L4795" i="5"/>
  <c r="N4795" i="5" s="1"/>
  <c r="M4803" i="5"/>
  <c r="L4803" i="5"/>
  <c r="N4803" i="5" s="1"/>
  <c r="M4811" i="5"/>
  <c r="L4811" i="5"/>
  <c r="N4811" i="5" s="1"/>
  <c r="M4819" i="5"/>
  <c r="L4819" i="5"/>
  <c r="N4819" i="5" s="1"/>
  <c r="M4827" i="5"/>
  <c r="L4827" i="5"/>
  <c r="N4827" i="5" s="1"/>
  <c r="M4835" i="5"/>
  <c r="L4835" i="5"/>
  <c r="N4835" i="5" s="1"/>
  <c r="M4843" i="5"/>
  <c r="L4843" i="5"/>
  <c r="N4843" i="5" s="1"/>
  <c r="M4851" i="5"/>
  <c r="L4851" i="5"/>
  <c r="N4851" i="5" s="1"/>
  <c r="M4859" i="5"/>
  <c r="L4859" i="5"/>
  <c r="N4859" i="5" s="1"/>
  <c r="M4867" i="5"/>
  <c r="L4867" i="5"/>
  <c r="N4867" i="5" s="1"/>
  <c r="M4875" i="5"/>
  <c r="L4875" i="5"/>
  <c r="N4875" i="5" s="1"/>
  <c r="M4883" i="5"/>
  <c r="L4883" i="5"/>
  <c r="N4883" i="5" s="1"/>
  <c r="M4891" i="5"/>
  <c r="L4891" i="5"/>
  <c r="N4891" i="5" s="1"/>
  <c r="M4899" i="5"/>
  <c r="L4899" i="5"/>
  <c r="N4899" i="5" s="1"/>
  <c r="M4907" i="5"/>
  <c r="L4907" i="5"/>
  <c r="N4907" i="5" s="1"/>
  <c r="M4915" i="5"/>
  <c r="L4915" i="5"/>
  <c r="N4915" i="5" s="1"/>
  <c r="M4923" i="5"/>
  <c r="L4923" i="5"/>
  <c r="N4923" i="5" s="1"/>
  <c r="M4931" i="5"/>
  <c r="L4931" i="5"/>
  <c r="N4931" i="5" s="1"/>
  <c r="M4939" i="5"/>
  <c r="L4939" i="5"/>
  <c r="N4939" i="5" s="1"/>
  <c r="M4947" i="5"/>
  <c r="L4947" i="5"/>
  <c r="N4947" i="5" s="1"/>
  <c r="M4955" i="5"/>
  <c r="L4955" i="5"/>
  <c r="N4955" i="5" s="1"/>
  <c r="M4963" i="5"/>
  <c r="L4963" i="5"/>
  <c r="N4963" i="5" s="1"/>
  <c r="M4971" i="5"/>
  <c r="L4971" i="5"/>
  <c r="N4971" i="5" s="1"/>
  <c r="M4979" i="5"/>
  <c r="L4979" i="5"/>
  <c r="N4979" i="5" s="1"/>
  <c r="M4987" i="5"/>
  <c r="L4987" i="5"/>
  <c r="N4987" i="5" s="1"/>
  <c r="M4995" i="5"/>
  <c r="L4995" i="5"/>
  <c r="N4995" i="5" s="1"/>
  <c r="M5003" i="5"/>
  <c r="L5003" i="5"/>
  <c r="N5003" i="5" s="1"/>
  <c r="M5011" i="5"/>
  <c r="L5011" i="5"/>
  <c r="N5011" i="5" s="1"/>
  <c r="M5019" i="5"/>
  <c r="L5019" i="5"/>
  <c r="N5019" i="5" s="1"/>
  <c r="M5027" i="5"/>
  <c r="L5027" i="5"/>
  <c r="N5027" i="5" s="1"/>
  <c r="M5035" i="5"/>
  <c r="L5035" i="5"/>
  <c r="N5035" i="5" s="1"/>
  <c r="M5043" i="5"/>
  <c r="L5043" i="5"/>
  <c r="N5043" i="5" s="1"/>
  <c r="M5051" i="5"/>
  <c r="L5051" i="5"/>
  <c r="N5051" i="5" s="1"/>
  <c r="M5059" i="5"/>
  <c r="L5059" i="5"/>
  <c r="N5059" i="5" s="1"/>
  <c r="M5067" i="5"/>
  <c r="L5067" i="5"/>
  <c r="N5067" i="5" s="1"/>
  <c r="M5075" i="5"/>
  <c r="L5075" i="5"/>
  <c r="N5075" i="5" s="1"/>
  <c r="M5083" i="5"/>
  <c r="L5083" i="5"/>
  <c r="N5083" i="5" s="1"/>
  <c r="M5091" i="5"/>
  <c r="L5091" i="5"/>
  <c r="N5091" i="5" s="1"/>
  <c r="M5099" i="5"/>
  <c r="L5099" i="5"/>
  <c r="N5099" i="5" s="1"/>
  <c r="M5107" i="5"/>
  <c r="L5107" i="5"/>
  <c r="N5107" i="5" s="1"/>
  <c r="M5115" i="5"/>
  <c r="L5115" i="5"/>
  <c r="N5115" i="5" s="1"/>
  <c r="M5123" i="5"/>
  <c r="L5123" i="5"/>
  <c r="N5123" i="5" s="1"/>
  <c r="M5131" i="5"/>
  <c r="L5131" i="5"/>
  <c r="N5131" i="5" s="1"/>
  <c r="M5139" i="5"/>
  <c r="L5139" i="5"/>
  <c r="N5139" i="5" s="1"/>
  <c r="M5147" i="5"/>
  <c r="L5147" i="5"/>
  <c r="N5147" i="5" s="1"/>
  <c r="M5155" i="5"/>
  <c r="L5155" i="5"/>
  <c r="N5155" i="5" s="1"/>
  <c r="M5163" i="5"/>
  <c r="L5163" i="5"/>
  <c r="N5163" i="5" s="1"/>
  <c r="M5171" i="5"/>
  <c r="L5171" i="5"/>
  <c r="N5171" i="5" s="1"/>
  <c r="M5179" i="5"/>
  <c r="L5179" i="5"/>
  <c r="N5179" i="5" s="1"/>
  <c r="M5187" i="5"/>
  <c r="L5187" i="5"/>
  <c r="N5187" i="5" s="1"/>
  <c r="L5195" i="5"/>
  <c r="N5195" i="5" s="1"/>
  <c r="M5195" i="5"/>
  <c r="M5203" i="5"/>
  <c r="L5203" i="5"/>
  <c r="N5203" i="5" s="1"/>
  <c r="M5207" i="5"/>
  <c r="L5207" i="5"/>
  <c r="N5207" i="5" s="1"/>
  <c r="L5211" i="5"/>
  <c r="N5211" i="5" s="1"/>
  <c r="M5211" i="5"/>
  <c r="L5215" i="5"/>
  <c r="N5215" i="5" s="1"/>
  <c r="M5215" i="5"/>
  <c r="M5219" i="5"/>
  <c r="L5219" i="5"/>
  <c r="N5219" i="5" s="1"/>
  <c r="L5223" i="5"/>
  <c r="N5223" i="5" s="1"/>
  <c r="M5223" i="5"/>
  <c r="M5227" i="5"/>
  <c r="L5227" i="5"/>
  <c r="N5227" i="5" s="1"/>
  <c r="L5231" i="5"/>
  <c r="N5231" i="5" s="1"/>
  <c r="M5231" i="5"/>
  <c r="M5235" i="5"/>
  <c r="L5235" i="5"/>
  <c r="N5235" i="5" s="1"/>
  <c r="L5239" i="5"/>
  <c r="N5239" i="5" s="1"/>
  <c r="M5239" i="5"/>
  <c r="L5243" i="5"/>
  <c r="N5243" i="5" s="1"/>
  <c r="M5243" i="5"/>
  <c r="M5251" i="5"/>
  <c r="L5251" i="5"/>
  <c r="N5251" i="5" s="1"/>
  <c r="M5255" i="5"/>
  <c r="L5255" i="5"/>
  <c r="N5255" i="5" s="1"/>
  <c r="L5259" i="5"/>
  <c r="N5259" i="5" s="1"/>
  <c r="M5259" i="5"/>
  <c r="M5263" i="5"/>
  <c r="L5263" i="5"/>
  <c r="N5263" i="5" s="1"/>
  <c r="M5267" i="5"/>
  <c r="L5267" i="5"/>
  <c r="N5267" i="5" s="1"/>
  <c r="L5271" i="5"/>
  <c r="N5271" i="5" s="1"/>
  <c r="M5271" i="5"/>
  <c r="L5275" i="5"/>
  <c r="N5275" i="5" s="1"/>
  <c r="M5275" i="5"/>
  <c r="L5279" i="5"/>
  <c r="N5279" i="5" s="1"/>
  <c r="M5279" i="5"/>
  <c r="M5283" i="5"/>
  <c r="L5283" i="5"/>
  <c r="N5283" i="5" s="1"/>
  <c r="L5287" i="5"/>
  <c r="N5287" i="5" s="1"/>
  <c r="M5287" i="5"/>
  <c r="M5291" i="5"/>
  <c r="L5291" i="5"/>
  <c r="N5291" i="5" s="1"/>
  <c r="L5295" i="5"/>
  <c r="N5295" i="5" s="1"/>
  <c r="M5295" i="5"/>
  <c r="M5299" i="5"/>
  <c r="L5299" i="5"/>
  <c r="N5299" i="5" s="1"/>
  <c r="L5303" i="5"/>
  <c r="N5303" i="5" s="1"/>
  <c r="M5303" i="5"/>
  <c r="L5307" i="5"/>
  <c r="N5307" i="5" s="1"/>
  <c r="M5307" i="5"/>
  <c r="M5311" i="5"/>
  <c r="L5311" i="5"/>
  <c r="N5311" i="5" s="1"/>
  <c r="M5315" i="5"/>
  <c r="L5315" i="5"/>
  <c r="N5315" i="5" s="1"/>
  <c r="M5319" i="5"/>
  <c r="L5319" i="5"/>
  <c r="N5319" i="5" s="1"/>
  <c r="L5323" i="5"/>
  <c r="N5323" i="5" s="1"/>
  <c r="M5323" i="5"/>
  <c r="M5327" i="5"/>
  <c r="L5327" i="5"/>
  <c r="N5327" i="5" s="1"/>
  <c r="M5331" i="5"/>
  <c r="L5331" i="5"/>
  <c r="N5331" i="5" s="1"/>
  <c r="L5335" i="5"/>
  <c r="N5335" i="5" s="1"/>
  <c r="M5335" i="5"/>
  <c r="M5339" i="5"/>
  <c r="L5339" i="5"/>
  <c r="N5339" i="5" s="1"/>
  <c r="L5343" i="5"/>
  <c r="N5343" i="5" s="1"/>
  <c r="M5343" i="5"/>
  <c r="M5347" i="5"/>
  <c r="L5347" i="5"/>
  <c r="N5347" i="5" s="1"/>
  <c r="L5351" i="5"/>
  <c r="N5351" i="5" s="1"/>
  <c r="M5351" i="5"/>
  <c r="M5355" i="5"/>
  <c r="L5355" i="5"/>
  <c r="N5355" i="5" s="1"/>
  <c r="M5359" i="5"/>
  <c r="L5359" i="5"/>
  <c r="N5359" i="5" s="1"/>
  <c r="M5363" i="5"/>
  <c r="L5363" i="5"/>
  <c r="N5363" i="5" s="1"/>
  <c r="L5367" i="5"/>
  <c r="N5367" i="5" s="1"/>
  <c r="M5367" i="5"/>
  <c r="M5371" i="5"/>
  <c r="L5371" i="5"/>
  <c r="N5371" i="5" s="1"/>
  <c r="L5375" i="5"/>
  <c r="N5375" i="5" s="1"/>
  <c r="M5375" i="5"/>
  <c r="M5379" i="5"/>
  <c r="L5379" i="5"/>
  <c r="N5379" i="5" s="1"/>
  <c r="M5383" i="5"/>
  <c r="L5383" i="5"/>
  <c r="N5383" i="5" s="1"/>
  <c r="M5387" i="5"/>
  <c r="L5387" i="5"/>
  <c r="N5387" i="5" s="1"/>
  <c r="M5391" i="5"/>
  <c r="L5391" i="5"/>
  <c r="N5391" i="5" s="1"/>
  <c r="M5395" i="5"/>
  <c r="L5395" i="5"/>
  <c r="N5395" i="5" s="1"/>
  <c r="M5399" i="5"/>
  <c r="L5399" i="5"/>
  <c r="N5399" i="5" s="1"/>
  <c r="L5403" i="5"/>
  <c r="N5403" i="5" s="1"/>
  <c r="M5403" i="5"/>
  <c r="L5407" i="5"/>
  <c r="N5407" i="5" s="1"/>
  <c r="M5407" i="5"/>
  <c r="M5411" i="5"/>
  <c r="L5411" i="5"/>
  <c r="N5411" i="5" s="1"/>
  <c r="M5415" i="5"/>
  <c r="L5415" i="5"/>
  <c r="N5415" i="5" s="1"/>
  <c r="M5419" i="5"/>
  <c r="L5419" i="5"/>
  <c r="N5419" i="5" s="1"/>
  <c r="M5423" i="5"/>
  <c r="L5423" i="5"/>
  <c r="N5423" i="5" s="1"/>
  <c r="M5427" i="5"/>
  <c r="L5427" i="5"/>
  <c r="N5427" i="5" s="1"/>
  <c r="L5431" i="5"/>
  <c r="N5431" i="5" s="1"/>
  <c r="M5431" i="5"/>
  <c r="L5435" i="5"/>
  <c r="N5435" i="5" s="1"/>
  <c r="M5435" i="5"/>
  <c r="L5439" i="5"/>
  <c r="N5439" i="5" s="1"/>
  <c r="M5439" i="5"/>
  <c r="M5443" i="5"/>
  <c r="L5443" i="5"/>
  <c r="N5443" i="5" s="1"/>
  <c r="M5447" i="5"/>
  <c r="L5447" i="5"/>
  <c r="N5447" i="5" s="1"/>
  <c r="M5451" i="5"/>
  <c r="L5451" i="5"/>
  <c r="N5451" i="5" s="1"/>
  <c r="M5455" i="5"/>
  <c r="L5455" i="5"/>
  <c r="N5455" i="5" s="1"/>
  <c r="M5459" i="5"/>
  <c r="L5459" i="5"/>
  <c r="N5459" i="5" s="1"/>
  <c r="M5463" i="5"/>
  <c r="L5463" i="5"/>
  <c r="N5463" i="5" s="1"/>
  <c r="M5467" i="5"/>
  <c r="L5467" i="5"/>
  <c r="N5467" i="5" s="1"/>
  <c r="M5471" i="5"/>
  <c r="L5471" i="5"/>
  <c r="N5471" i="5" s="1"/>
  <c r="M5475" i="5"/>
  <c r="L5475" i="5"/>
  <c r="N5475" i="5" s="1"/>
  <c r="M5479" i="5"/>
  <c r="L5479" i="5"/>
  <c r="N5479" i="5" s="1"/>
  <c r="M5483" i="5"/>
  <c r="L5483" i="5"/>
  <c r="N5483" i="5" s="1"/>
  <c r="M5487" i="5"/>
  <c r="L5487" i="5"/>
  <c r="N5487" i="5" s="1"/>
  <c r="M5491" i="5"/>
  <c r="L5491" i="5"/>
  <c r="N5491" i="5" s="1"/>
  <c r="M5495" i="5"/>
  <c r="L5495" i="5"/>
  <c r="N5495" i="5" s="1"/>
  <c r="M5499" i="5"/>
  <c r="L5499" i="5"/>
  <c r="N5499" i="5" s="1"/>
  <c r="M5503" i="5"/>
  <c r="L5503" i="5"/>
  <c r="N5503" i="5" s="1"/>
  <c r="M5507" i="5"/>
  <c r="L5507" i="5"/>
  <c r="N5507" i="5" s="1"/>
  <c r="M5511" i="5"/>
  <c r="L5511" i="5"/>
  <c r="N5511" i="5" s="1"/>
  <c r="M5515" i="5"/>
  <c r="L5515" i="5"/>
  <c r="N5515" i="5" s="1"/>
  <c r="M5519" i="5"/>
  <c r="L5519" i="5"/>
  <c r="N5519" i="5" s="1"/>
  <c r="M5523" i="5"/>
  <c r="L5523" i="5"/>
  <c r="N5523" i="5" s="1"/>
  <c r="M5527" i="5"/>
  <c r="L5527" i="5"/>
  <c r="N5527" i="5" s="1"/>
  <c r="M5531" i="5"/>
  <c r="L5531" i="5"/>
  <c r="N5531" i="5" s="1"/>
  <c r="M5535" i="5"/>
  <c r="L5535" i="5"/>
  <c r="N5535" i="5" s="1"/>
  <c r="M5539" i="5"/>
  <c r="L5539" i="5"/>
  <c r="N5539" i="5" s="1"/>
  <c r="M5543" i="5"/>
  <c r="L5543" i="5"/>
  <c r="N5543" i="5" s="1"/>
  <c r="M5551" i="5"/>
  <c r="L5551" i="5"/>
  <c r="N5551" i="5" s="1"/>
  <c r="M5555" i="5"/>
  <c r="L5555" i="5"/>
  <c r="N5555" i="5" s="1"/>
  <c r="M5567" i="5"/>
  <c r="L5567" i="5"/>
  <c r="N5567" i="5" s="1"/>
  <c r="M5571" i="5"/>
  <c r="L5571" i="5"/>
  <c r="N5571" i="5" s="1"/>
  <c r="M5575" i="5"/>
  <c r="L5575" i="5"/>
  <c r="N5575" i="5" s="1"/>
  <c r="M5579" i="5"/>
  <c r="L5579" i="5"/>
  <c r="N5579" i="5" s="1"/>
  <c r="M5587" i="5"/>
  <c r="L5587" i="5"/>
  <c r="N5587" i="5" s="1"/>
  <c r="M5591" i="5"/>
  <c r="L5591" i="5"/>
  <c r="N5591" i="5" s="1"/>
  <c r="M5595" i="5"/>
  <c r="L5595" i="5"/>
  <c r="N5595" i="5" s="1"/>
  <c r="M5599" i="5"/>
  <c r="L5599" i="5"/>
  <c r="N5599" i="5" s="1"/>
  <c r="M5603" i="5"/>
  <c r="L5603" i="5"/>
  <c r="N5603" i="5" s="1"/>
  <c r="M5607" i="5"/>
  <c r="L5607" i="5"/>
  <c r="N5607" i="5" s="1"/>
  <c r="M5615" i="5"/>
  <c r="L5615" i="5"/>
  <c r="N5615" i="5" s="1"/>
  <c r="M5619" i="5"/>
  <c r="L5619" i="5"/>
  <c r="N5619" i="5" s="1"/>
  <c r="M5631" i="5"/>
  <c r="L5631" i="5"/>
  <c r="N5631" i="5" s="1"/>
  <c r="M5635" i="5"/>
  <c r="L5635" i="5"/>
  <c r="N5635" i="5" s="1"/>
  <c r="M5639" i="5"/>
  <c r="L5639" i="5"/>
  <c r="N5639" i="5" s="1"/>
  <c r="M5643" i="5"/>
  <c r="L5643" i="5"/>
  <c r="N5643" i="5" s="1"/>
  <c r="M5651" i="5"/>
  <c r="L5651" i="5"/>
  <c r="N5651" i="5" s="1"/>
  <c r="M5655" i="5"/>
  <c r="L5655" i="5"/>
  <c r="N5655" i="5" s="1"/>
  <c r="M5659" i="5"/>
  <c r="L5659" i="5"/>
  <c r="N5659" i="5" s="1"/>
  <c r="M5663" i="5"/>
  <c r="L5663" i="5"/>
  <c r="N5663" i="5" s="1"/>
  <c r="M5667" i="5"/>
  <c r="L5667" i="5"/>
  <c r="N5667" i="5" s="1"/>
  <c r="M5671" i="5"/>
  <c r="L5671" i="5"/>
  <c r="N5671" i="5" s="1"/>
  <c r="M5679" i="5"/>
  <c r="L5679" i="5"/>
  <c r="N5679" i="5" s="1"/>
  <c r="M5683" i="5"/>
  <c r="L5683" i="5"/>
  <c r="N5683" i="5" s="1"/>
  <c r="M5695" i="5"/>
  <c r="L5695" i="5"/>
  <c r="N5695" i="5" s="1"/>
  <c r="M5699" i="5"/>
  <c r="L5699" i="5"/>
  <c r="N5699" i="5" s="1"/>
  <c r="M5703" i="5"/>
  <c r="L5703" i="5"/>
  <c r="N5703" i="5" s="1"/>
  <c r="M5707" i="5"/>
  <c r="L5707" i="5"/>
  <c r="N5707" i="5" s="1"/>
  <c r="M5715" i="5"/>
  <c r="L5715" i="5"/>
  <c r="N5715" i="5" s="1"/>
  <c r="M5719" i="5"/>
  <c r="L5719" i="5"/>
  <c r="N5719" i="5" s="1"/>
  <c r="M5723" i="5"/>
  <c r="L5723" i="5"/>
  <c r="N5723" i="5" s="1"/>
  <c r="M5727" i="5"/>
  <c r="L5727" i="5"/>
  <c r="N5727" i="5" s="1"/>
  <c r="M5731" i="5"/>
  <c r="L5731" i="5"/>
  <c r="N5731" i="5" s="1"/>
  <c r="M5735" i="5"/>
  <c r="L5735" i="5"/>
  <c r="N5735" i="5" s="1"/>
  <c r="M5743" i="5"/>
  <c r="L5743" i="5"/>
  <c r="N5743" i="5" s="1"/>
  <c r="M5747" i="5"/>
  <c r="L5747" i="5"/>
  <c r="N5747" i="5" s="1"/>
  <c r="M5759" i="5"/>
  <c r="L5759" i="5"/>
  <c r="N5759" i="5" s="1"/>
  <c r="M5763" i="5"/>
  <c r="L5763" i="5"/>
  <c r="N5763" i="5" s="1"/>
  <c r="M5767" i="5"/>
  <c r="L5767" i="5"/>
  <c r="N5767" i="5" s="1"/>
  <c r="M5771" i="5"/>
  <c r="L5771" i="5"/>
  <c r="N5771" i="5" s="1"/>
  <c r="M5779" i="5"/>
  <c r="L5779" i="5"/>
  <c r="N5779" i="5" s="1"/>
  <c r="M5783" i="5"/>
  <c r="L5783" i="5"/>
  <c r="N5783" i="5" s="1"/>
  <c r="M5787" i="5"/>
  <c r="L5787" i="5"/>
  <c r="N5787" i="5" s="1"/>
  <c r="M5791" i="5"/>
  <c r="L5791" i="5"/>
  <c r="N5791" i="5" s="1"/>
  <c r="M5795" i="5"/>
  <c r="L5795" i="5"/>
  <c r="N5795" i="5" s="1"/>
  <c r="M5799" i="5"/>
  <c r="L5799" i="5"/>
  <c r="N5799" i="5" s="1"/>
  <c r="M5807" i="5"/>
  <c r="L5807" i="5"/>
  <c r="N5807" i="5" s="1"/>
  <c r="M5811" i="5"/>
  <c r="L5811" i="5"/>
  <c r="N5811" i="5" s="1"/>
  <c r="M5823" i="5"/>
  <c r="L5823" i="5"/>
  <c r="N5823" i="5" s="1"/>
  <c r="M5827" i="5"/>
  <c r="L5827" i="5"/>
  <c r="N5827" i="5" s="1"/>
  <c r="M5831" i="5"/>
  <c r="L5831" i="5"/>
  <c r="N5831" i="5" s="1"/>
  <c r="M5835" i="5"/>
  <c r="L5835" i="5"/>
  <c r="N5835" i="5" s="1"/>
  <c r="M5843" i="5"/>
  <c r="L5843" i="5"/>
  <c r="N5843" i="5" s="1"/>
  <c r="M5847" i="5"/>
  <c r="L5847" i="5"/>
  <c r="N5847" i="5" s="1"/>
  <c r="M5851" i="5"/>
  <c r="L5851" i="5"/>
  <c r="N5851" i="5" s="1"/>
  <c r="M5855" i="5"/>
  <c r="L5855" i="5"/>
  <c r="N5855" i="5" s="1"/>
  <c r="M5859" i="5"/>
  <c r="L5859" i="5"/>
  <c r="N5859" i="5" s="1"/>
  <c r="M5863" i="5"/>
  <c r="L5863" i="5"/>
  <c r="N5863" i="5" s="1"/>
  <c r="M5871" i="5"/>
  <c r="L5871" i="5"/>
  <c r="N5871" i="5" s="1"/>
  <c r="M5875" i="5"/>
  <c r="L5875" i="5"/>
  <c r="N5875" i="5" s="1"/>
  <c r="M5887" i="5"/>
  <c r="L5887" i="5"/>
  <c r="N5887" i="5" s="1"/>
  <c r="M5891" i="5"/>
  <c r="L5891" i="5"/>
  <c r="N5891" i="5" s="1"/>
  <c r="M5895" i="5"/>
  <c r="L5895" i="5"/>
  <c r="N5895" i="5" s="1"/>
  <c r="M5899" i="5"/>
  <c r="L5899" i="5"/>
  <c r="N5899" i="5" s="1"/>
  <c r="M5907" i="5"/>
  <c r="L5907" i="5"/>
  <c r="N5907" i="5" s="1"/>
  <c r="M5911" i="5"/>
  <c r="L5911" i="5"/>
  <c r="N5911" i="5" s="1"/>
  <c r="M5915" i="5"/>
  <c r="L5915" i="5"/>
  <c r="N5915" i="5" s="1"/>
  <c r="M5919" i="5"/>
  <c r="L5919" i="5"/>
  <c r="N5919" i="5" s="1"/>
  <c r="M5923" i="5"/>
  <c r="L5923" i="5"/>
  <c r="N5923" i="5" s="1"/>
  <c r="M5927" i="5"/>
  <c r="L5927" i="5"/>
  <c r="N5927" i="5" s="1"/>
  <c r="M5935" i="5"/>
  <c r="L5935" i="5"/>
  <c r="N5935" i="5" s="1"/>
  <c r="M5939" i="5"/>
  <c r="L5939" i="5"/>
  <c r="N5939" i="5" s="1"/>
  <c r="M5951" i="5"/>
  <c r="L5951" i="5"/>
  <c r="N5951" i="5" s="1"/>
  <c r="L5955" i="5"/>
  <c r="N5955" i="5" s="1"/>
  <c r="M5955" i="5"/>
  <c r="M5959" i="5"/>
  <c r="L5959" i="5"/>
  <c r="N5959" i="5" s="1"/>
  <c r="M5963" i="5"/>
  <c r="L5963" i="5"/>
  <c r="N5963" i="5" s="1"/>
  <c r="M5971" i="5"/>
  <c r="L5971" i="5"/>
  <c r="N5971" i="5" s="1"/>
  <c r="M5975" i="5"/>
  <c r="L5975" i="5"/>
  <c r="N5975" i="5" s="1"/>
  <c r="M5979" i="5"/>
  <c r="L5979" i="5"/>
  <c r="N5979" i="5" s="1"/>
  <c r="M5983" i="5"/>
  <c r="L5983" i="5"/>
  <c r="N5983" i="5" s="1"/>
  <c r="M5987" i="5"/>
  <c r="L5987" i="5"/>
  <c r="M5991" i="5"/>
  <c r="L5991" i="5"/>
  <c r="N5991" i="5" s="1"/>
  <c r="M5999" i="5"/>
  <c r="L5999" i="5"/>
  <c r="N5999" i="5" s="1"/>
  <c r="M6003" i="5"/>
  <c r="L6003" i="5"/>
  <c r="N6003" i="5" s="1"/>
  <c r="M6015" i="5"/>
  <c r="L6015" i="5"/>
  <c r="N6015" i="5" s="1"/>
  <c r="L6019" i="5"/>
  <c r="N6019" i="5" s="1"/>
  <c r="M6019" i="5"/>
  <c r="M6023" i="5"/>
  <c r="L6023" i="5"/>
  <c r="N6023" i="5" s="1"/>
  <c r="M6027" i="5"/>
  <c r="L6027" i="5"/>
  <c r="N6027" i="5" s="1"/>
  <c r="M6035" i="5"/>
  <c r="L6035" i="5"/>
  <c r="N6035" i="5" s="1"/>
  <c r="M6039" i="5"/>
  <c r="L6039" i="5"/>
  <c r="N6039" i="5" s="1"/>
  <c r="M6043" i="5"/>
  <c r="L6043" i="5"/>
  <c r="N6043" i="5" s="1"/>
  <c r="M6047" i="5"/>
  <c r="L6047" i="5"/>
  <c r="N6047" i="5" s="1"/>
  <c r="M6051" i="5"/>
  <c r="L6051" i="5"/>
  <c r="N6051" i="5" s="1"/>
  <c r="M6055" i="5"/>
  <c r="L6055" i="5"/>
  <c r="N6055" i="5" s="1"/>
  <c r="M6063" i="5"/>
  <c r="L6063" i="5"/>
  <c r="N6063" i="5" s="1"/>
  <c r="M6067" i="5"/>
  <c r="L6067" i="5"/>
  <c r="N6067" i="5" s="1"/>
  <c r="M6079" i="5"/>
  <c r="L6079" i="5"/>
  <c r="N6079" i="5" s="1"/>
  <c r="L6083" i="5"/>
  <c r="N6083" i="5" s="1"/>
  <c r="M6083" i="5"/>
  <c r="M6087" i="5"/>
  <c r="L6087" i="5"/>
  <c r="N6087" i="5" s="1"/>
  <c r="M6091" i="5"/>
  <c r="L6091" i="5"/>
  <c r="N6091" i="5" s="1"/>
  <c r="M6099" i="5"/>
  <c r="L6099" i="5"/>
  <c r="N6099" i="5" s="1"/>
  <c r="M6103" i="5"/>
  <c r="L6103" i="5"/>
  <c r="N6103" i="5" s="1"/>
  <c r="M6107" i="5"/>
  <c r="L6107" i="5"/>
  <c r="M6111" i="5"/>
  <c r="L6111" i="5"/>
  <c r="N6111" i="5" s="1"/>
  <c r="M6115" i="5"/>
  <c r="L6115" i="5"/>
  <c r="N6115" i="5" s="1"/>
  <c r="M6119" i="5"/>
  <c r="L6119" i="5"/>
  <c r="N6119" i="5" s="1"/>
  <c r="M6127" i="5"/>
  <c r="L6127" i="5"/>
  <c r="N6127" i="5" s="1"/>
  <c r="M6131" i="5"/>
  <c r="L6131" i="5"/>
  <c r="N6131" i="5" s="1"/>
  <c r="M6143" i="5"/>
  <c r="L6143" i="5"/>
  <c r="N6143" i="5" s="1"/>
  <c r="M6147" i="5"/>
  <c r="L6147" i="5"/>
  <c r="N6147" i="5" s="1"/>
  <c r="M6151" i="5"/>
  <c r="L6151" i="5"/>
  <c r="N6151" i="5" s="1"/>
  <c r="M6155" i="5"/>
  <c r="L6155" i="5"/>
  <c r="N6155" i="5" s="1"/>
  <c r="L6163" i="5"/>
  <c r="N6163" i="5" s="1"/>
  <c r="M6163" i="5"/>
  <c r="M6167" i="5"/>
  <c r="L6167" i="5"/>
  <c r="N6167" i="5" s="1"/>
  <c r="M6171" i="5"/>
  <c r="L6171" i="5"/>
  <c r="N6171" i="5" s="1"/>
  <c r="M6175" i="5"/>
  <c r="L6175" i="5"/>
  <c r="N6175" i="5" s="1"/>
  <c r="M6179" i="5"/>
  <c r="L6179" i="5"/>
  <c r="N6179" i="5" s="1"/>
  <c r="M6183" i="5"/>
  <c r="L6183" i="5"/>
  <c r="N6183" i="5" s="1"/>
  <c r="M6191" i="5"/>
  <c r="L6191" i="5"/>
  <c r="N6191" i="5" s="1"/>
  <c r="M6195" i="5"/>
  <c r="L6195" i="5"/>
  <c r="N6195" i="5" s="1"/>
  <c r="M6207" i="5"/>
  <c r="L6207" i="5"/>
  <c r="N6207" i="5" s="1"/>
  <c r="M6211" i="5"/>
  <c r="L6211" i="5"/>
  <c r="N6211" i="5" s="1"/>
  <c r="M6215" i="5"/>
  <c r="L6215" i="5"/>
  <c r="N6215" i="5" s="1"/>
  <c r="L6219" i="5"/>
  <c r="N6219" i="5" s="1"/>
  <c r="M6219" i="5"/>
  <c r="M3627" i="5"/>
  <c r="M3799" i="5"/>
  <c r="M5247" i="5"/>
  <c r="M239" i="5"/>
  <c r="M242" i="5"/>
  <c r="L242" i="5"/>
  <c r="N242" i="5" s="1"/>
  <c r="M250" i="5"/>
  <c r="L250" i="5"/>
  <c r="N250" i="5" s="1"/>
  <c r="M262" i="5"/>
  <c r="L262" i="5"/>
  <c r="N262" i="5" s="1"/>
  <c r="M274" i="5"/>
  <c r="L274" i="5"/>
  <c r="N274" i="5" s="1"/>
  <c r="M282" i="5"/>
  <c r="L282" i="5"/>
  <c r="N282" i="5" s="1"/>
  <c r="M294" i="5"/>
  <c r="L294" i="5"/>
  <c r="N294" i="5" s="1"/>
  <c r="M306" i="5"/>
  <c r="L306" i="5"/>
  <c r="N306" i="5" s="1"/>
  <c r="M314" i="5"/>
  <c r="L314" i="5"/>
  <c r="N314" i="5" s="1"/>
  <c r="M326" i="5"/>
  <c r="L326" i="5"/>
  <c r="N326" i="5" s="1"/>
  <c r="M338" i="5"/>
  <c r="L338" i="5"/>
  <c r="N338" i="5" s="1"/>
  <c r="M346" i="5"/>
  <c r="L346" i="5"/>
  <c r="N346" i="5" s="1"/>
  <c r="M358" i="5"/>
  <c r="L358" i="5"/>
  <c r="N358" i="5" s="1"/>
  <c r="M370" i="5"/>
  <c r="L370" i="5"/>
  <c r="N370" i="5" s="1"/>
  <c r="M386" i="5"/>
  <c r="L386" i="5"/>
  <c r="N386" i="5" s="1"/>
  <c r="M394" i="5"/>
  <c r="L394" i="5"/>
  <c r="N394" i="5" s="1"/>
  <c r="M406" i="5"/>
  <c r="L406" i="5"/>
  <c r="N406" i="5" s="1"/>
  <c r="M418" i="5"/>
  <c r="L418" i="5"/>
  <c r="N418" i="5" s="1"/>
  <c r="M426" i="5"/>
  <c r="L426" i="5"/>
  <c r="N426" i="5" s="1"/>
  <c r="M438" i="5"/>
  <c r="L438" i="5"/>
  <c r="N438" i="5" s="1"/>
  <c r="M450" i="5"/>
  <c r="L450" i="5"/>
  <c r="N450" i="5" s="1"/>
  <c r="M458" i="5"/>
  <c r="L458" i="5"/>
  <c r="N458" i="5" s="1"/>
  <c r="M470" i="5"/>
  <c r="L470" i="5"/>
  <c r="N470" i="5" s="1"/>
  <c r="M482" i="5"/>
  <c r="L482" i="5"/>
  <c r="N482" i="5" s="1"/>
  <c r="M498" i="5"/>
  <c r="L498" i="5"/>
  <c r="N498" i="5" s="1"/>
  <c r="M506" i="5"/>
  <c r="L506" i="5"/>
  <c r="N506" i="5" s="1"/>
  <c r="M518" i="5"/>
  <c r="L518" i="5"/>
  <c r="N518" i="5" s="1"/>
  <c r="M530" i="5"/>
  <c r="L530" i="5"/>
  <c r="N530" i="5" s="1"/>
  <c r="M538" i="5"/>
  <c r="L538" i="5"/>
  <c r="N538" i="5" s="1"/>
  <c r="M550" i="5"/>
  <c r="L550" i="5"/>
  <c r="N550" i="5" s="1"/>
  <c r="M562" i="5"/>
  <c r="L562" i="5"/>
  <c r="N562" i="5" s="1"/>
  <c r="M570" i="5"/>
  <c r="L570" i="5"/>
  <c r="N570" i="5" s="1"/>
  <c r="M586" i="5"/>
  <c r="L586" i="5"/>
  <c r="N586" i="5" s="1"/>
  <c r="M598" i="5"/>
  <c r="L598" i="5"/>
  <c r="N598" i="5" s="1"/>
  <c r="M610" i="5"/>
  <c r="L610" i="5"/>
  <c r="N610" i="5" s="1"/>
  <c r="M618" i="5"/>
  <c r="L618" i="5"/>
  <c r="N618" i="5" s="1"/>
  <c r="M642" i="5"/>
  <c r="L642" i="5"/>
  <c r="N642" i="5" s="1"/>
  <c r="M650" i="5"/>
  <c r="L650" i="5"/>
  <c r="N650" i="5" s="1"/>
  <c r="M662" i="5"/>
  <c r="L662" i="5"/>
  <c r="N662" i="5" s="1"/>
  <c r="M674" i="5"/>
  <c r="L674" i="5"/>
  <c r="N674" i="5" s="1"/>
  <c r="M694" i="5"/>
  <c r="L694" i="5"/>
  <c r="N694" i="5" s="1"/>
  <c r="M706" i="5"/>
  <c r="L706" i="5"/>
  <c r="N706" i="5" s="1"/>
  <c r="M714" i="5"/>
  <c r="L714" i="5"/>
  <c r="N714" i="5" s="1"/>
  <c r="M726" i="5"/>
  <c r="L726" i="5"/>
  <c r="N726" i="5" s="1"/>
  <c r="M746" i="5"/>
  <c r="L746" i="5"/>
  <c r="N746" i="5" s="1"/>
  <c r="M758" i="5"/>
  <c r="L758" i="5"/>
  <c r="N758" i="5" s="1"/>
  <c r="M770" i="5"/>
  <c r="L770" i="5"/>
  <c r="N770" i="5" s="1"/>
  <c r="M802" i="5"/>
  <c r="L802" i="5"/>
  <c r="N802" i="5" s="1"/>
  <c r="M810" i="5"/>
  <c r="L810" i="5"/>
  <c r="N810" i="5" s="1"/>
  <c r="M822" i="5"/>
  <c r="L822" i="5"/>
  <c r="N822" i="5" s="1"/>
  <c r="M858" i="5"/>
  <c r="L858" i="5"/>
  <c r="N858" i="5" s="1"/>
  <c r="M870" i="5"/>
  <c r="L870" i="5"/>
  <c r="N870" i="5" s="1"/>
  <c r="M882" i="5"/>
  <c r="L882" i="5"/>
  <c r="N882" i="5" s="1"/>
  <c r="M298" i="5"/>
  <c r="L298" i="5"/>
  <c r="N298" i="5" s="1"/>
  <c r="M486" i="5"/>
  <c r="L486" i="5"/>
  <c r="N486" i="5" s="1"/>
  <c r="M522" i="5"/>
  <c r="L522" i="5"/>
  <c r="N522" i="5" s="1"/>
  <c r="M678" i="5"/>
  <c r="L678" i="5"/>
  <c r="N678" i="5" s="1"/>
  <c r="M698" i="5"/>
  <c r="L698" i="5"/>
  <c r="N698" i="5" s="1"/>
  <c r="M866" i="5"/>
  <c r="L866" i="5"/>
  <c r="N866" i="5" s="1"/>
  <c r="M922" i="5"/>
  <c r="L922" i="5"/>
  <c r="N922" i="5" s="1"/>
  <c r="M934" i="5"/>
  <c r="L934" i="5"/>
  <c r="N934" i="5" s="1"/>
  <c r="M1062" i="5"/>
  <c r="L1062" i="5"/>
  <c r="N1062" i="5" s="1"/>
  <c r="M1170" i="5"/>
  <c r="L1170" i="5"/>
  <c r="N1170" i="5" s="1"/>
  <c r="M1222" i="5"/>
  <c r="L1222" i="5"/>
  <c r="N1222" i="5" s="1"/>
  <c r="L255" i="5"/>
  <c r="N255" i="5" s="1"/>
  <c r="L319" i="5"/>
  <c r="N319" i="5" s="1"/>
  <c r="L359" i="5"/>
  <c r="N359" i="5" s="1"/>
  <c r="L431" i="5"/>
  <c r="N431" i="5" s="1"/>
  <c r="L439" i="5"/>
  <c r="N439" i="5" s="1"/>
  <c r="L551" i="5"/>
  <c r="N551" i="5" s="1"/>
  <c r="L591" i="5"/>
  <c r="N591" i="5" s="1"/>
  <c r="L719" i="5"/>
  <c r="N719" i="5" s="1"/>
  <c r="L759" i="5"/>
  <c r="N759" i="5" s="1"/>
  <c r="L815" i="5"/>
  <c r="N815" i="5" s="1"/>
  <c r="L917" i="5"/>
  <c r="N917" i="5" s="1"/>
  <c r="L929" i="5"/>
  <c r="N929" i="5" s="1"/>
  <c r="L975" i="5"/>
  <c r="N975" i="5" s="1"/>
  <c r="L1057" i="5"/>
  <c r="N1057" i="5" s="1"/>
  <c r="L1159" i="5"/>
  <c r="N1159" i="5" s="1"/>
  <c r="L1253" i="5"/>
  <c r="N1253" i="5" s="1"/>
  <c r="L1355" i="5"/>
  <c r="N1355" i="5" s="1"/>
  <c r="L1371" i="5"/>
  <c r="N1371" i="5" s="1"/>
  <c r="L1375" i="5"/>
  <c r="N1375" i="5" s="1"/>
  <c r="L1379" i="5"/>
  <c r="N1379" i="5" s="1"/>
  <c r="L1383" i="5"/>
  <c r="N1383" i="5" s="1"/>
  <c r="L1387" i="5"/>
  <c r="N1387" i="5" s="1"/>
  <c r="L1391" i="5"/>
  <c r="N1391" i="5" s="1"/>
  <c r="L1395" i="5"/>
  <c r="N1395" i="5" s="1"/>
  <c r="L1403" i="5"/>
  <c r="N1403" i="5" s="1"/>
  <c r="L1419" i="5"/>
  <c r="N1419" i="5" s="1"/>
  <c r="L1423" i="5"/>
  <c r="N1423" i="5" s="1"/>
  <c r="L1427" i="5"/>
  <c r="N1427" i="5" s="1"/>
  <c r="L1431" i="5"/>
  <c r="N1431" i="5" s="1"/>
  <c r="L1435" i="5"/>
  <c r="N1435" i="5" s="1"/>
  <c r="L1439" i="5"/>
  <c r="N1439" i="5" s="1"/>
  <c r="L1443" i="5"/>
  <c r="N1443" i="5" s="1"/>
  <c r="L1467" i="5"/>
  <c r="N1467" i="5" s="1"/>
  <c r="L1475" i="5"/>
  <c r="N1475" i="5" s="1"/>
  <c r="L1479" i="5"/>
  <c r="N1479" i="5" s="1"/>
  <c r="L1483" i="5"/>
  <c r="N1483" i="5" s="1"/>
  <c r="L1487" i="5"/>
  <c r="N1487" i="5" s="1"/>
  <c r="L1507" i="5"/>
  <c r="N1507" i="5" s="1"/>
  <c r="L1511" i="5"/>
  <c r="N1511" i="5" s="1"/>
  <c r="L1515" i="5"/>
  <c r="N1515" i="5" s="1"/>
  <c r="L1519" i="5"/>
  <c r="N1519" i="5" s="1"/>
  <c r="L1523" i="5"/>
  <c r="N1523" i="5" s="1"/>
  <c r="L1527" i="5"/>
  <c r="N1527" i="5" s="1"/>
  <c r="L1531" i="5"/>
  <c r="N1531" i="5" s="1"/>
  <c r="L1567" i="5"/>
  <c r="N1567" i="5" s="1"/>
  <c r="L1571" i="5"/>
  <c r="N1571" i="5" s="1"/>
  <c r="L1575" i="5"/>
  <c r="N1575" i="5" s="1"/>
  <c r="L1579" i="5"/>
  <c r="N1579" i="5" s="1"/>
  <c r="L1583" i="5"/>
  <c r="N1583" i="5" s="1"/>
  <c r="L1587" i="5"/>
  <c r="N1587" i="5" s="1"/>
  <c r="L1591" i="5"/>
  <c r="N1591" i="5" s="1"/>
  <c r="L1595" i="5"/>
  <c r="N1595" i="5" s="1"/>
  <c r="L1599" i="5"/>
  <c r="N1599" i="5" s="1"/>
  <c r="L1607" i="5"/>
  <c r="N1607" i="5" s="1"/>
  <c r="L1619" i="5"/>
  <c r="N1619" i="5" s="1"/>
  <c r="L1623" i="5"/>
  <c r="N1623" i="5" s="1"/>
  <c r="L1627" i="5"/>
  <c r="N1627" i="5" s="1"/>
  <c r="L1631" i="5"/>
  <c r="N1631" i="5" s="1"/>
  <c r="L1635" i="5"/>
  <c r="N1635" i="5" s="1"/>
  <c r="L1639" i="5"/>
  <c r="N1639" i="5" s="1"/>
  <c r="L1651" i="5"/>
  <c r="N1651" i="5" s="1"/>
  <c r="L1663" i="5"/>
  <c r="N1663" i="5" s="1"/>
  <c r="L1667" i="5"/>
  <c r="N1667" i="5" s="1"/>
  <c r="L1671" i="5"/>
  <c r="N1671" i="5" s="1"/>
  <c r="L1675" i="5"/>
  <c r="N1675" i="5" s="1"/>
  <c r="L1679" i="5"/>
  <c r="N1679" i="5" s="1"/>
  <c r="L1683" i="5"/>
  <c r="N1683" i="5" s="1"/>
  <c r="L1687" i="5"/>
  <c r="N1687" i="5" s="1"/>
  <c r="L1691" i="5"/>
  <c r="N1691" i="5" s="1"/>
  <c r="L1695" i="5"/>
  <c r="N1695" i="5" s="1"/>
  <c r="L1699" i="5"/>
  <c r="N1699" i="5" s="1"/>
  <c r="L1719" i="5"/>
  <c r="N1719" i="5" s="1"/>
  <c r="L1723" i="5"/>
  <c r="N1723" i="5" s="1"/>
  <c r="L1727" i="5"/>
  <c r="N1727" i="5" s="1"/>
  <c r="L1731" i="5"/>
  <c r="N1731" i="5" s="1"/>
  <c r="L1735" i="5"/>
  <c r="N1735" i="5" s="1"/>
  <c r="L1739" i="5"/>
  <c r="N1739" i="5" s="1"/>
  <c r="L1743" i="5"/>
  <c r="N1743" i="5" s="1"/>
  <c r="L1747" i="5"/>
  <c r="N1747" i="5" s="1"/>
  <c r="L1751" i="5"/>
  <c r="N1751" i="5" s="1"/>
  <c r="L1763" i="5"/>
  <c r="N1763" i="5" s="1"/>
  <c r="L1767" i="5"/>
  <c r="N1767" i="5" s="1"/>
  <c r="L1775" i="5"/>
  <c r="N1775" i="5" s="1"/>
  <c r="L1779" i="5"/>
  <c r="N1779" i="5" s="1"/>
  <c r="L1783" i="5"/>
  <c r="N1783" i="5" s="1"/>
  <c r="L1787" i="5"/>
  <c r="N1787" i="5" s="1"/>
  <c r="L1791" i="5"/>
  <c r="N1791" i="5" s="1"/>
  <c r="L1795" i="5"/>
  <c r="N1795" i="5" s="1"/>
  <c r="L1799" i="5"/>
  <c r="N1799" i="5" s="1"/>
  <c r="L1803" i="5"/>
  <c r="N1803" i="5" s="1"/>
  <c r="L1807" i="5"/>
  <c r="N1807" i="5" s="1"/>
  <c r="L1815" i="5"/>
  <c r="N1815" i="5" s="1"/>
  <c r="L1819" i="5"/>
  <c r="N1819" i="5" s="1"/>
  <c r="L1823" i="5"/>
  <c r="N1823" i="5" s="1"/>
  <c r="L1827" i="5"/>
  <c r="N1827" i="5" s="1"/>
  <c r="L1831" i="5"/>
  <c r="N1831" i="5" s="1"/>
  <c r="L1835" i="5"/>
  <c r="N1835" i="5" s="1"/>
  <c r="L1839" i="5"/>
  <c r="N1839" i="5" s="1"/>
  <c r="L1843" i="5"/>
  <c r="N1843" i="5" s="1"/>
  <c r="L1847" i="5"/>
  <c r="N1847" i="5" s="1"/>
  <c r="L1851" i="5"/>
  <c r="N1851" i="5" s="1"/>
  <c r="L1855" i="5"/>
  <c r="N1855" i="5" s="1"/>
  <c r="L1863" i="5"/>
  <c r="N1863" i="5" s="1"/>
  <c r="L1867" i="5"/>
  <c r="N1867" i="5" s="1"/>
  <c r="L1871" i="5"/>
  <c r="N1871" i="5" s="1"/>
  <c r="L1875" i="5"/>
  <c r="N1875" i="5" s="1"/>
  <c r="L1879" i="5"/>
  <c r="N1879" i="5" s="1"/>
  <c r="L1883" i="5"/>
  <c r="N1883" i="5" s="1"/>
  <c r="L1887" i="5"/>
  <c r="N1887" i="5" s="1"/>
  <c r="L1891" i="5"/>
  <c r="N1891" i="5" s="1"/>
  <c r="L1895" i="5"/>
  <c r="N1895" i="5" s="1"/>
  <c r="L1899" i="5"/>
  <c r="N1899" i="5" s="1"/>
  <c r="L1903" i="5"/>
  <c r="N1903" i="5" s="1"/>
  <c r="L1907" i="5"/>
  <c r="N1907" i="5" s="1"/>
  <c r="L1919" i="5"/>
  <c r="N1919" i="5" s="1"/>
  <c r="L1923" i="5"/>
  <c r="N1923" i="5" s="1"/>
  <c r="L1927" i="5"/>
  <c r="N1927" i="5" s="1"/>
  <c r="L1931" i="5"/>
  <c r="N1931" i="5" s="1"/>
  <c r="L1935" i="5"/>
  <c r="N1935" i="5" s="1"/>
  <c r="L1939" i="5"/>
  <c r="N1939" i="5" s="1"/>
  <c r="L1943" i="5"/>
  <c r="N1943" i="5" s="1"/>
  <c r="L1947" i="5"/>
  <c r="N1947" i="5" s="1"/>
  <c r="L1951" i="5"/>
  <c r="N1951" i="5" s="1"/>
  <c r="L1955" i="5"/>
  <c r="N1955" i="5" s="1"/>
  <c r="L1971" i="5"/>
  <c r="N1971" i="5" s="1"/>
  <c r="L1975" i="5"/>
  <c r="N1975" i="5" s="1"/>
  <c r="L1979" i="5"/>
  <c r="N1979" i="5" s="1"/>
  <c r="L1983" i="5"/>
  <c r="N1983" i="5" s="1"/>
  <c r="L1987" i="5"/>
  <c r="N1987" i="5" s="1"/>
  <c r="L1991" i="5"/>
  <c r="N1991" i="5" s="1"/>
  <c r="L1995" i="5"/>
  <c r="N1995" i="5" s="1"/>
  <c r="L1999" i="5"/>
  <c r="N1999" i="5" s="1"/>
  <c r="L2003" i="5"/>
  <c r="N2003" i="5" s="1"/>
  <c r="L2007" i="5"/>
  <c r="N2007" i="5" s="1"/>
  <c r="L2011" i="5"/>
  <c r="N2011" i="5" s="1"/>
  <c r="L2015" i="5"/>
  <c r="N2015" i="5" s="1"/>
  <c r="L2019" i="5"/>
  <c r="N2019" i="5" s="1"/>
  <c r="L2023" i="5"/>
  <c r="N2023" i="5" s="1"/>
  <c r="L2027" i="5"/>
  <c r="N2027" i="5" s="1"/>
  <c r="L2031" i="5"/>
  <c r="N2031" i="5" s="1"/>
  <c r="L2035" i="5"/>
  <c r="N2035" i="5" s="1"/>
  <c r="L2039" i="5"/>
  <c r="N2039" i="5" s="1"/>
  <c r="L2043" i="5"/>
  <c r="N2043" i="5" s="1"/>
  <c r="L2047" i="5"/>
  <c r="N2047" i="5" s="1"/>
  <c r="L2051" i="5"/>
  <c r="N2051" i="5" s="1"/>
  <c r="L2055" i="5"/>
  <c r="N2055" i="5" s="1"/>
  <c r="L2059" i="5"/>
  <c r="N2059" i="5" s="1"/>
  <c r="L2063" i="5"/>
  <c r="N2063" i="5" s="1"/>
  <c r="L2067" i="5"/>
  <c r="N2067" i="5" s="1"/>
  <c r="L2071" i="5"/>
  <c r="N2071" i="5" s="1"/>
  <c r="L2075" i="5"/>
  <c r="N2075" i="5" s="1"/>
  <c r="L2079" i="5"/>
  <c r="N2079" i="5" s="1"/>
  <c r="L2083" i="5"/>
  <c r="N2083" i="5" s="1"/>
  <c r="L2087" i="5"/>
  <c r="N2087" i="5" s="1"/>
  <c r="L2091" i="5"/>
  <c r="N2091" i="5" s="1"/>
  <c r="L2095" i="5"/>
  <c r="N2095" i="5" s="1"/>
  <c r="L2099" i="5"/>
  <c r="N2099" i="5" s="1"/>
  <c r="L2103" i="5"/>
  <c r="N2103" i="5" s="1"/>
  <c r="L2107" i="5"/>
  <c r="N2107" i="5" s="1"/>
  <c r="L2111" i="5"/>
  <c r="N2111" i="5" s="1"/>
  <c r="L2115" i="5"/>
  <c r="N2115" i="5" s="1"/>
  <c r="L2119" i="5"/>
  <c r="N2119" i="5" s="1"/>
  <c r="L2123" i="5"/>
  <c r="N2123" i="5" s="1"/>
  <c r="L2127" i="5"/>
  <c r="N2127" i="5" s="1"/>
  <c r="L2131" i="5"/>
  <c r="N2131" i="5" s="1"/>
  <c r="L2135" i="5"/>
  <c r="N2135" i="5" s="1"/>
  <c r="L2139" i="5"/>
  <c r="N2139" i="5" s="1"/>
  <c r="L2143" i="5"/>
  <c r="N2143" i="5" s="1"/>
  <c r="L2147" i="5"/>
  <c r="N2147" i="5" s="1"/>
  <c r="L2151" i="5"/>
  <c r="N2151" i="5" s="1"/>
  <c r="L2155" i="5"/>
  <c r="N2155" i="5" s="1"/>
  <c r="L2159" i="5"/>
  <c r="N2159" i="5" s="1"/>
  <c r="L2163" i="5"/>
  <c r="N2163" i="5" s="1"/>
  <c r="L2167" i="5"/>
  <c r="N2167" i="5" s="1"/>
  <c r="L2171" i="5"/>
  <c r="N2171" i="5" s="1"/>
  <c r="L2175" i="5"/>
  <c r="N2175" i="5" s="1"/>
  <c r="L2179" i="5"/>
  <c r="N2179" i="5" s="1"/>
  <c r="L2183" i="5"/>
  <c r="N2183" i="5" s="1"/>
  <c r="L2187" i="5"/>
  <c r="N2187" i="5" s="1"/>
  <c r="L2191" i="5"/>
  <c r="N2191" i="5" s="1"/>
  <c r="L2195" i="5"/>
  <c r="N2195" i="5" s="1"/>
  <c r="L2199" i="5"/>
  <c r="N2199" i="5" s="1"/>
  <c r="L2203" i="5"/>
  <c r="N2203" i="5" s="1"/>
  <c r="L2207" i="5"/>
  <c r="N2207" i="5" s="1"/>
  <c r="L2211" i="5"/>
  <c r="N2211" i="5" s="1"/>
  <c r="L2215" i="5"/>
  <c r="N2215" i="5" s="1"/>
  <c r="L2219" i="5"/>
  <c r="N2219" i="5" s="1"/>
  <c r="L2223" i="5"/>
  <c r="N2223" i="5" s="1"/>
  <c r="L2227" i="5"/>
  <c r="N2227" i="5" s="1"/>
  <c r="L2231" i="5"/>
  <c r="N2231" i="5" s="1"/>
  <c r="L2235" i="5"/>
  <c r="N2235" i="5" s="1"/>
  <c r="L2239" i="5"/>
  <c r="N2239" i="5" s="1"/>
  <c r="L2243" i="5"/>
  <c r="N2243" i="5" s="1"/>
  <c r="L2247" i="5"/>
  <c r="N2247" i="5" s="1"/>
  <c r="L2251" i="5"/>
  <c r="N2251" i="5" s="1"/>
  <c r="L2255" i="5"/>
  <c r="N2255" i="5" s="1"/>
  <c r="L2259" i="5"/>
  <c r="N2259" i="5" s="1"/>
  <c r="L2263" i="5"/>
  <c r="N2263" i="5" s="1"/>
  <c r="L2267" i="5"/>
  <c r="N2267" i="5" s="1"/>
  <c r="L2271" i="5"/>
  <c r="N2271" i="5" s="1"/>
  <c r="L2275" i="5"/>
  <c r="N2275" i="5" s="1"/>
  <c r="L2279" i="5"/>
  <c r="N2279" i="5" s="1"/>
  <c r="L2283" i="5"/>
  <c r="N2283" i="5" s="1"/>
  <c r="L2287" i="5"/>
  <c r="N2287" i="5" s="1"/>
  <c r="L2291" i="5"/>
  <c r="N2291" i="5" s="1"/>
  <c r="L2295" i="5"/>
  <c r="N2295" i="5" s="1"/>
  <c r="L2299" i="5"/>
  <c r="N2299" i="5" s="1"/>
  <c r="L2303" i="5"/>
  <c r="N2303" i="5" s="1"/>
  <c r="L2307" i="5"/>
  <c r="N2307" i="5" s="1"/>
  <c r="L2311" i="5"/>
  <c r="N2311" i="5" s="1"/>
  <c r="L2315" i="5"/>
  <c r="N2315" i="5" s="1"/>
  <c r="L2319" i="5"/>
  <c r="N2319" i="5" s="1"/>
  <c r="L2323" i="5"/>
  <c r="N2323" i="5" s="1"/>
  <c r="L2327" i="5"/>
  <c r="N2327" i="5" s="1"/>
  <c r="L2331" i="5"/>
  <c r="N2331" i="5" s="1"/>
  <c r="L2335" i="5"/>
  <c r="N2335" i="5" s="1"/>
  <c r="L2339" i="5"/>
  <c r="N2339" i="5" s="1"/>
  <c r="L2343" i="5"/>
  <c r="N2343" i="5" s="1"/>
  <c r="L2347" i="5"/>
  <c r="N2347" i="5" s="1"/>
  <c r="L2351" i="5"/>
  <c r="N2351" i="5" s="1"/>
  <c r="L2355" i="5"/>
  <c r="N2355" i="5" s="1"/>
  <c r="L2359" i="5"/>
  <c r="N2359" i="5" s="1"/>
  <c r="L2363" i="5"/>
  <c r="N2363" i="5" s="1"/>
  <c r="L2367" i="5"/>
  <c r="N2367" i="5" s="1"/>
  <c r="L2371" i="5"/>
  <c r="N2371" i="5" s="1"/>
  <c r="L2375" i="5"/>
  <c r="N2375" i="5" s="1"/>
  <c r="L2379" i="5"/>
  <c r="N2379" i="5" s="1"/>
  <c r="L2383" i="5"/>
  <c r="N2383" i="5" s="1"/>
  <c r="L2387" i="5"/>
  <c r="N2387" i="5" s="1"/>
  <c r="L2391" i="5"/>
  <c r="N2391" i="5" s="1"/>
  <c r="L2395" i="5"/>
  <c r="N2395" i="5" s="1"/>
  <c r="L2399" i="5"/>
  <c r="N2399" i="5" s="1"/>
  <c r="L2403" i="5"/>
  <c r="N2403" i="5" s="1"/>
  <c r="L2407" i="5"/>
  <c r="N2407" i="5" s="1"/>
  <c r="L2411" i="5"/>
  <c r="N2411" i="5" s="1"/>
  <c r="L2415" i="5"/>
  <c r="N2415" i="5" s="1"/>
  <c r="L2419" i="5"/>
  <c r="N2419" i="5" s="1"/>
  <c r="L2423" i="5"/>
  <c r="N2423" i="5" s="1"/>
  <c r="L2427" i="5"/>
  <c r="N2427" i="5" s="1"/>
  <c r="L2431" i="5"/>
  <c r="N2431" i="5" s="1"/>
  <c r="L2435" i="5"/>
  <c r="N2435" i="5" s="1"/>
  <c r="L2439" i="5"/>
  <c r="N2439" i="5" s="1"/>
  <c r="L2443" i="5"/>
  <c r="N2443" i="5" s="1"/>
  <c r="L2447" i="5"/>
  <c r="N2447" i="5" s="1"/>
  <c r="L2451" i="5"/>
  <c r="N2451" i="5" s="1"/>
  <c r="L2455" i="5"/>
  <c r="N2455" i="5" s="1"/>
  <c r="L2459" i="5"/>
  <c r="N2459" i="5" s="1"/>
  <c r="L2463" i="5"/>
  <c r="N2463" i="5" s="1"/>
  <c r="L2467" i="5"/>
  <c r="N2467" i="5" s="1"/>
  <c r="L2471" i="5"/>
  <c r="N2471" i="5" s="1"/>
  <c r="L2475" i="5"/>
  <c r="N2475" i="5" s="1"/>
  <c r="L2479" i="5"/>
  <c r="N2479" i="5" s="1"/>
  <c r="L2483" i="5"/>
  <c r="N2483" i="5" s="1"/>
  <c r="L2487" i="5"/>
  <c r="N2487" i="5" s="1"/>
  <c r="L2491" i="5"/>
  <c r="N2491" i="5" s="1"/>
  <c r="L2495" i="5"/>
  <c r="N2495" i="5" s="1"/>
  <c r="L2499" i="5"/>
  <c r="N2499" i="5" s="1"/>
  <c r="L2503" i="5"/>
  <c r="N2503" i="5" s="1"/>
  <c r="L2507" i="5"/>
  <c r="N2507" i="5" s="1"/>
  <c r="L2511" i="5"/>
  <c r="N2511" i="5" s="1"/>
  <c r="L2515" i="5"/>
  <c r="N2515" i="5" s="1"/>
  <c r="L2519" i="5"/>
  <c r="N2519" i="5" s="1"/>
  <c r="L2523" i="5"/>
  <c r="N2523" i="5" s="1"/>
  <c r="L2527" i="5"/>
  <c r="N2527" i="5" s="1"/>
  <c r="L2531" i="5"/>
  <c r="N2531" i="5" s="1"/>
  <c r="L2535" i="5"/>
  <c r="N2535" i="5" s="1"/>
  <c r="L2539" i="5"/>
  <c r="N2539" i="5" s="1"/>
  <c r="L2543" i="5"/>
  <c r="N2543" i="5" s="1"/>
  <c r="L2547" i="5"/>
  <c r="N2547" i="5" s="1"/>
  <c r="L2551" i="5"/>
  <c r="N2551" i="5" s="1"/>
  <c r="L2555" i="5"/>
  <c r="N2555" i="5" s="1"/>
  <c r="L2559" i="5"/>
  <c r="N2559" i="5" s="1"/>
  <c r="L2563" i="5"/>
  <c r="N2563" i="5" s="1"/>
  <c r="L2567" i="5"/>
  <c r="N2567" i="5" s="1"/>
  <c r="L2571" i="5"/>
  <c r="N2571" i="5" s="1"/>
  <c r="L2575" i="5"/>
  <c r="N2575" i="5" s="1"/>
  <c r="L2579" i="5"/>
  <c r="N2579" i="5" s="1"/>
  <c r="L2583" i="5"/>
  <c r="N2583" i="5" s="1"/>
  <c r="L2587" i="5"/>
  <c r="N2587" i="5" s="1"/>
  <c r="L2591" i="5"/>
  <c r="N2591" i="5" s="1"/>
  <c r="L2595" i="5"/>
  <c r="N2595" i="5" s="1"/>
  <c r="L2599" i="5"/>
  <c r="N2599" i="5" s="1"/>
  <c r="L2603" i="5"/>
  <c r="N2603" i="5" s="1"/>
  <c r="L2607" i="5"/>
  <c r="N2607" i="5" s="1"/>
  <c r="L2611" i="5"/>
  <c r="N2611" i="5" s="1"/>
  <c r="L2615" i="5"/>
  <c r="N2615" i="5" s="1"/>
  <c r="L2619" i="5"/>
  <c r="N2619" i="5" s="1"/>
  <c r="L2623" i="5"/>
  <c r="N2623" i="5" s="1"/>
  <c r="L2627" i="5"/>
  <c r="N2627" i="5" s="1"/>
  <c r="L2631" i="5"/>
  <c r="N2631" i="5" s="1"/>
  <c r="L2635" i="5"/>
  <c r="N2635" i="5" s="1"/>
  <c r="L2639" i="5"/>
  <c r="N2639" i="5" s="1"/>
  <c r="L2643" i="5"/>
  <c r="N2643" i="5" s="1"/>
  <c r="L2647" i="5"/>
  <c r="N2647" i="5" s="1"/>
  <c r="L2651" i="5"/>
  <c r="N2651" i="5" s="1"/>
  <c r="L2655" i="5"/>
  <c r="N2655" i="5" s="1"/>
  <c r="L2659" i="5"/>
  <c r="N2659" i="5" s="1"/>
  <c r="L2663" i="5"/>
  <c r="N2663" i="5" s="1"/>
  <c r="L2667" i="5"/>
  <c r="N2667" i="5" s="1"/>
  <c r="L2671" i="5"/>
  <c r="N2671" i="5" s="1"/>
  <c r="L2675" i="5"/>
  <c r="N2675" i="5" s="1"/>
  <c r="L2679" i="5"/>
  <c r="N2679" i="5" s="1"/>
  <c r="L2683" i="5"/>
  <c r="N2683" i="5" s="1"/>
  <c r="L2687" i="5"/>
  <c r="N2687" i="5" s="1"/>
  <c r="L2691" i="5"/>
  <c r="N2691" i="5" s="1"/>
  <c r="L2695" i="5"/>
  <c r="N2695" i="5" s="1"/>
  <c r="L2699" i="5"/>
  <c r="N2699" i="5" s="1"/>
  <c r="L2703" i="5"/>
  <c r="N2703" i="5" s="1"/>
  <c r="L2707" i="5"/>
  <c r="N2707" i="5" s="1"/>
  <c r="L2711" i="5"/>
  <c r="N2711" i="5" s="1"/>
  <c r="L2715" i="5"/>
  <c r="N2715" i="5" s="1"/>
  <c r="L2719" i="5"/>
  <c r="N2719" i="5" s="1"/>
  <c r="L2723" i="5"/>
  <c r="N2723" i="5" s="1"/>
  <c r="L2727" i="5"/>
  <c r="N2727" i="5" s="1"/>
  <c r="L2731" i="5"/>
  <c r="N2731" i="5" s="1"/>
  <c r="L2735" i="5"/>
  <c r="N2735" i="5" s="1"/>
  <c r="L2739" i="5"/>
  <c r="N2739" i="5" s="1"/>
  <c r="L2743" i="5"/>
  <c r="N2743" i="5" s="1"/>
  <c r="L2747" i="5"/>
  <c r="N2747" i="5" s="1"/>
  <c r="L2751" i="5"/>
  <c r="N2751" i="5" s="1"/>
  <c r="L2755" i="5"/>
  <c r="N2755" i="5" s="1"/>
  <c r="L2759" i="5"/>
  <c r="N2759" i="5" s="1"/>
  <c r="L2763" i="5"/>
  <c r="N2763" i="5" s="1"/>
  <c r="L2767" i="5"/>
  <c r="N2767" i="5" s="1"/>
  <c r="L2771" i="5"/>
  <c r="N2771" i="5" s="1"/>
  <c r="L2775" i="5"/>
  <c r="N2775" i="5" s="1"/>
  <c r="L2779" i="5"/>
  <c r="N2779" i="5" s="1"/>
  <c r="L2783" i="5"/>
  <c r="N2783" i="5" s="1"/>
  <c r="L2787" i="5"/>
  <c r="N2787" i="5" s="1"/>
  <c r="L2791" i="5"/>
  <c r="N2791" i="5" s="1"/>
  <c r="L2795" i="5"/>
  <c r="N2795" i="5" s="1"/>
  <c r="L2799" i="5"/>
  <c r="N2799" i="5" s="1"/>
  <c r="L2803" i="5"/>
  <c r="N2803" i="5" s="1"/>
  <c r="L2807" i="5"/>
  <c r="N2807" i="5" s="1"/>
  <c r="L2811" i="5"/>
  <c r="N2811" i="5" s="1"/>
  <c r="L2815" i="5"/>
  <c r="N2815" i="5" s="1"/>
  <c r="L2819" i="5"/>
  <c r="N2819" i="5" s="1"/>
  <c r="L2823" i="5"/>
  <c r="N2823" i="5" s="1"/>
  <c r="L2827" i="5"/>
  <c r="N2827" i="5" s="1"/>
  <c r="L2831" i="5"/>
  <c r="N2831" i="5" s="1"/>
  <c r="L2835" i="5"/>
  <c r="N2835" i="5" s="1"/>
  <c r="L2839" i="5"/>
  <c r="N2839" i="5" s="1"/>
  <c r="L2843" i="5"/>
  <c r="N2843" i="5" s="1"/>
  <c r="L2847" i="5"/>
  <c r="N2847" i="5" s="1"/>
  <c r="L2851" i="5"/>
  <c r="N2851" i="5" s="1"/>
  <c r="L2855" i="5"/>
  <c r="N2855" i="5" s="1"/>
  <c r="L2859" i="5"/>
  <c r="N2859" i="5" s="1"/>
  <c r="L2863" i="5"/>
  <c r="N2863" i="5" s="1"/>
  <c r="L2867" i="5"/>
  <c r="N2867" i="5" s="1"/>
  <c r="L2871" i="5"/>
  <c r="N2871" i="5" s="1"/>
  <c r="L2875" i="5"/>
  <c r="N2875" i="5" s="1"/>
  <c r="L2879" i="5"/>
  <c r="N2879" i="5" s="1"/>
  <c r="L2883" i="5"/>
  <c r="N2883" i="5" s="1"/>
  <c r="L2887" i="5"/>
  <c r="N2887" i="5" s="1"/>
  <c r="L2891" i="5"/>
  <c r="N2891" i="5" s="1"/>
  <c r="L2895" i="5"/>
  <c r="N2895" i="5" s="1"/>
  <c r="L2899" i="5"/>
  <c r="N2899" i="5" s="1"/>
  <c r="L2903" i="5"/>
  <c r="N2903" i="5" s="1"/>
  <c r="L2907" i="5"/>
  <c r="N2907" i="5" s="1"/>
  <c r="L2911" i="5"/>
  <c r="N2911" i="5" s="1"/>
  <c r="L2915" i="5"/>
  <c r="N2915" i="5" s="1"/>
  <c r="L2919" i="5"/>
  <c r="N2919" i="5" s="1"/>
  <c r="L2923" i="5"/>
  <c r="N2923" i="5" s="1"/>
  <c r="L2927" i="5"/>
  <c r="N2927" i="5" s="1"/>
  <c r="L2931" i="5"/>
  <c r="N2931" i="5" s="1"/>
  <c r="L2935" i="5"/>
  <c r="N2935" i="5" s="1"/>
  <c r="L2939" i="5"/>
  <c r="N2939" i="5" s="1"/>
  <c r="L2943" i="5"/>
  <c r="N2943" i="5" s="1"/>
  <c r="L2947" i="5"/>
  <c r="N2947" i="5" s="1"/>
  <c r="L2951" i="5"/>
  <c r="N2951" i="5" s="1"/>
  <c r="L2955" i="5"/>
  <c r="N2955" i="5" s="1"/>
  <c r="L2959" i="5"/>
  <c r="N2959" i="5" s="1"/>
  <c r="L2963" i="5"/>
  <c r="N2963" i="5" s="1"/>
  <c r="L2967" i="5"/>
  <c r="N2967" i="5" s="1"/>
  <c r="L2971" i="5"/>
  <c r="N2971" i="5" s="1"/>
  <c r="L2975" i="5"/>
  <c r="N2975" i="5" s="1"/>
  <c r="L2979" i="5"/>
  <c r="N2979" i="5" s="1"/>
  <c r="L2983" i="5"/>
  <c r="N2983" i="5" s="1"/>
  <c r="L2987" i="5"/>
  <c r="N2987" i="5" s="1"/>
  <c r="L2991" i="5"/>
  <c r="N2991" i="5" s="1"/>
  <c r="L2995" i="5"/>
  <c r="N2995" i="5" s="1"/>
  <c r="L2999" i="5"/>
  <c r="N2999" i="5" s="1"/>
  <c r="L3003" i="5"/>
  <c r="N3003" i="5" s="1"/>
  <c r="L3007" i="5"/>
  <c r="N3007" i="5" s="1"/>
  <c r="L3011" i="5"/>
  <c r="N3011" i="5" s="1"/>
  <c r="L3015" i="5"/>
  <c r="N3015" i="5" s="1"/>
  <c r="L3023" i="5"/>
  <c r="N3023" i="5" s="1"/>
  <c r="L3027" i="5"/>
  <c r="N3027" i="5" s="1"/>
  <c r="L3031" i="5"/>
  <c r="N3031" i="5" s="1"/>
  <c r="L3035" i="5"/>
  <c r="N3035" i="5" s="1"/>
  <c r="L3039" i="5"/>
  <c r="N3039" i="5" s="1"/>
  <c r="L3043" i="5"/>
  <c r="N3043" i="5" s="1"/>
  <c r="L3047" i="5"/>
  <c r="N3047" i="5" s="1"/>
  <c r="L3051" i="5"/>
  <c r="N3051" i="5" s="1"/>
  <c r="L3055" i="5"/>
  <c r="N3055" i="5" s="1"/>
  <c r="L3059" i="5"/>
  <c r="N3059" i="5" s="1"/>
  <c r="L3063" i="5"/>
  <c r="N3063" i="5" s="1"/>
  <c r="L3067" i="5"/>
  <c r="N3067" i="5" s="1"/>
  <c r="L3071" i="5"/>
  <c r="N3071" i="5" s="1"/>
  <c r="L3075" i="5"/>
  <c r="N3075" i="5" s="1"/>
  <c r="L3079" i="5"/>
  <c r="N3079" i="5" s="1"/>
  <c r="L3083" i="5"/>
  <c r="N3083" i="5" s="1"/>
  <c r="L3087" i="5"/>
  <c r="N3087" i="5" s="1"/>
  <c r="L3091" i="5"/>
  <c r="N3091" i="5" s="1"/>
  <c r="L3095" i="5"/>
  <c r="N3095" i="5" s="1"/>
  <c r="L3099" i="5"/>
  <c r="N3099" i="5" s="1"/>
  <c r="L3103" i="5"/>
  <c r="N3103" i="5" s="1"/>
  <c r="L3107" i="5"/>
  <c r="N3107" i="5" s="1"/>
  <c r="L3111" i="5"/>
  <c r="N3111" i="5" s="1"/>
  <c r="L3115" i="5"/>
  <c r="N3115" i="5" s="1"/>
  <c r="L3119" i="5"/>
  <c r="N3119" i="5" s="1"/>
  <c r="L3123" i="5"/>
  <c r="N3123" i="5" s="1"/>
  <c r="L3127" i="5"/>
  <c r="N3127" i="5" s="1"/>
  <c r="L3131" i="5"/>
  <c r="N3131" i="5" s="1"/>
  <c r="L3135" i="5"/>
  <c r="N3135" i="5" s="1"/>
  <c r="L3139" i="5"/>
  <c r="N3139" i="5" s="1"/>
  <c r="L3143" i="5"/>
  <c r="N3143" i="5" s="1"/>
  <c r="L3147" i="5"/>
  <c r="N3147" i="5" s="1"/>
  <c r="L3151" i="5"/>
  <c r="N3151" i="5" s="1"/>
  <c r="L3155" i="5"/>
  <c r="N3155" i="5" s="1"/>
  <c r="L3159" i="5"/>
  <c r="N3159" i="5" s="1"/>
  <c r="L3163" i="5"/>
  <c r="N3163" i="5" s="1"/>
  <c r="L3167" i="5"/>
  <c r="N3167" i="5" s="1"/>
  <c r="L3171" i="5"/>
  <c r="N3171" i="5" s="1"/>
  <c r="L3175" i="5"/>
  <c r="N3175" i="5" s="1"/>
  <c r="L3179" i="5"/>
  <c r="N3179" i="5" s="1"/>
  <c r="L3183" i="5"/>
  <c r="N3183" i="5" s="1"/>
  <c r="L3187" i="5"/>
  <c r="N3187" i="5" s="1"/>
  <c r="L3191" i="5"/>
  <c r="N3191" i="5" s="1"/>
  <c r="L3195" i="5"/>
  <c r="N3195" i="5" s="1"/>
  <c r="L3199" i="5"/>
  <c r="N3199" i="5" s="1"/>
  <c r="L3203" i="5"/>
  <c r="N3203" i="5" s="1"/>
  <c r="L3207" i="5"/>
  <c r="N3207" i="5" s="1"/>
  <c r="L3211" i="5"/>
  <c r="N3211" i="5" s="1"/>
  <c r="L3215" i="5"/>
  <c r="N3215" i="5" s="1"/>
  <c r="L3219" i="5"/>
  <c r="N3219" i="5" s="1"/>
  <c r="L3223" i="5"/>
  <c r="N3223" i="5" s="1"/>
  <c r="L3227" i="5"/>
  <c r="N3227" i="5" s="1"/>
  <c r="L3231" i="5"/>
  <c r="N3231" i="5" s="1"/>
  <c r="L3235" i="5"/>
  <c r="N3235" i="5" s="1"/>
  <c r="L3239" i="5"/>
  <c r="N3239" i="5" s="1"/>
  <c r="L3243" i="5"/>
  <c r="N3243" i="5" s="1"/>
  <c r="L3251" i="5"/>
  <c r="N3251" i="5" s="1"/>
  <c r="L3255" i="5"/>
  <c r="N3255" i="5" s="1"/>
  <c r="L3259" i="5"/>
  <c r="N3259" i="5" s="1"/>
  <c r="L3263" i="5"/>
  <c r="N3263" i="5" s="1"/>
  <c r="L3267" i="5"/>
  <c r="N3267" i="5" s="1"/>
  <c r="L3271" i="5"/>
  <c r="N3271" i="5" s="1"/>
  <c r="L3275" i="5"/>
  <c r="N3275" i="5" s="1"/>
  <c r="L3279" i="5"/>
  <c r="N3279" i="5" s="1"/>
  <c r="L3283" i="5"/>
  <c r="N3283" i="5" s="1"/>
  <c r="L3287" i="5"/>
  <c r="N3287" i="5" s="1"/>
  <c r="L3291" i="5"/>
  <c r="N3291" i="5" s="1"/>
  <c r="L3295" i="5"/>
  <c r="N3295" i="5" s="1"/>
  <c r="L3299" i="5"/>
  <c r="N3299" i="5" s="1"/>
  <c r="L3303" i="5"/>
  <c r="N3303" i="5" s="1"/>
  <c r="L3307" i="5"/>
  <c r="N3307" i="5" s="1"/>
  <c r="L3311" i="5"/>
  <c r="N3311" i="5" s="1"/>
  <c r="L3315" i="5"/>
  <c r="N3315" i="5" s="1"/>
  <c r="L3319" i="5"/>
  <c r="N3319" i="5" s="1"/>
  <c r="L3323" i="5"/>
  <c r="N3323" i="5" s="1"/>
  <c r="L3327" i="5"/>
  <c r="N3327" i="5" s="1"/>
  <c r="L3331" i="5"/>
  <c r="N3331" i="5" s="1"/>
  <c r="L3335" i="5"/>
  <c r="N3335" i="5" s="1"/>
  <c r="L3339" i="5"/>
  <c r="N3339" i="5" s="1"/>
  <c r="L3343" i="5"/>
  <c r="N3343" i="5" s="1"/>
  <c r="L3347" i="5"/>
  <c r="N3347" i="5" s="1"/>
  <c r="L3351" i="5"/>
  <c r="N3351" i="5" s="1"/>
  <c r="L3355" i="5"/>
  <c r="N3355" i="5" s="1"/>
  <c r="L3359" i="5"/>
  <c r="N3359" i="5" s="1"/>
  <c r="L3363" i="5"/>
  <c r="N3363" i="5" s="1"/>
  <c r="L3367" i="5"/>
  <c r="N3367" i="5" s="1"/>
  <c r="L3371" i="5"/>
  <c r="N3371" i="5" s="1"/>
  <c r="L3375" i="5"/>
  <c r="N3375" i="5" s="1"/>
  <c r="L3379" i="5"/>
  <c r="N3379" i="5" s="1"/>
  <c r="L3383" i="5"/>
  <c r="N3383" i="5" s="1"/>
  <c r="L3387" i="5"/>
  <c r="N3387" i="5" s="1"/>
  <c r="L3391" i="5"/>
  <c r="N3391" i="5" s="1"/>
  <c r="L3395" i="5"/>
  <c r="N3395" i="5" s="1"/>
  <c r="L3403" i="5"/>
  <c r="N3403" i="5" s="1"/>
  <c r="L3407" i="5"/>
  <c r="N3407" i="5" s="1"/>
  <c r="L3411" i="5"/>
  <c r="N3411" i="5" s="1"/>
  <c r="L3415" i="5"/>
  <c r="N3415" i="5" s="1"/>
  <c r="L3419" i="5"/>
  <c r="N3419" i="5" s="1"/>
  <c r="L3423" i="5"/>
  <c r="N3423" i="5" s="1"/>
  <c r="L3427" i="5"/>
  <c r="N3427" i="5" s="1"/>
  <c r="L3431" i="5"/>
  <c r="N3431" i="5" s="1"/>
  <c r="L3435" i="5"/>
  <c r="N3435" i="5" s="1"/>
  <c r="L3439" i="5"/>
  <c r="N3439" i="5" s="1"/>
  <c r="L3443" i="5"/>
  <c r="N3443" i="5" s="1"/>
  <c r="L3447" i="5"/>
  <c r="N3447" i="5" s="1"/>
  <c r="L3451" i="5"/>
  <c r="N3451" i="5" s="1"/>
  <c r="L3455" i="5"/>
  <c r="N3455" i="5" s="1"/>
  <c r="L3459" i="5"/>
  <c r="N3459" i="5" s="1"/>
  <c r="L3463" i="5"/>
  <c r="N3463" i="5" s="1"/>
  <c r="L3467" i="5"/>
  <c r="N3467" i="5" s="1"/>
  <c r="L3471" i="5"/>
  <c r="N3471" i="5" s="1"/>
  <c r="L3475" i="5"/>
  <c r="N3475" i="5" s="1"/>
  <c r="L3479" i="5"/>
  <c r="N3479" i="5" s="1"/>
  <c r="L3483" i="5"/>
  <c r="N3483" i="5" s="1"/>
  <c r="L3487" i="5"/>
  <c r="N3487" i="5" s="1"/>
  <c r="L3491" i="5"/>
  <c r="N3491" i="5" s="1"/>
  <c r="L3495" i="5"/>
  <c r="N3495" i="5" s="1"/>
  <c r="L3499" i="5"/>
  <c r="N3499" i="5" s="1"/>
  <c r="L3503" i="5"/>
  <c r="N3503" i="5" s="1"/>
  <c r="L3507" i="5"/>
  <c r="N3507" i="5" s="1"/>
  <c r="L3511" i="5"/>
  <c r="N3511" i="5" s="1"/>
  <c r="L3515" i="5"/>
  <c r="N3515" i="5" s="1"/>
  <c r="L3519" i="5"/>
  <c r="N3519" i="5" s="1"/>
  <c r="L3523" i="5"/>
  <c r="N3523" i="5" s="1"/>
  <c r="L3527" i="5"/>
  <c r="N3527" i="5" s="1"/>
  <c r="L3531" i="5"/>
  <c r="N3531" i="5" s="1"/>
  <c r="L3535" i="5"/>
  <c r="N3535" i="5" s="1"/>
  <c r="L3539" i="5"/>
  <c r="N3539" i="5" s="1"/>
  <c r="L3543" i="5"/>
  <c r="N3543" i="5" s="1"/>
  <c r="L3547" i="5"/>
  <c r="N3547" i="5" s="1"/>
  <c r="L3551" i="5"/>
  <c r="N3551" i="5" s="1"/>
  <c r="L3555" i="5"/>
  <c r="N3555" i="5" s="1"/>
  <c r="L3559" i="5"/>
  <c r="N3559" i="5" s="1"/>
  <c r="L3563" i="5"/>
  <c r="N3563" i="5" s="1"/>
  <c r="L3567" i="5"/>
  <c r="N3567" i="5" s="1"/>
  <c r="L3571" i="5"/>
  <c r="N3571" i="5" s="1"/>
  <c r="L3575" i="5"/>
  <c r="N3575" i="5" s="1"/>
  <c r="L3579" i="5"/>
  <c r="N3579" i="5" s="1"/>
  <c r="L3583" i="5"/>
  <c r="N3583" i="5" s="1"/>
  <c r="L3587" i="5"/>
  <c r="N3587" i="5" s="1"/>
  <c r="L3591" i="5"/>
  <c r="N3591" i="5" s="1"/>
  <c r="L3595" i="5"/>
  <c r="N3595" i="5" s="1"/>
  <c r="L3599" i="5"/>
  <c r="N3599" i="5" s="1"/>
  <c r="L3603" i="5"/>
  <c r="N3603" i="5" s="1"/>
  <c r="L3607" i="5"/>
  <c r="N3607" i="5" s="1"/>
  <c r="L3611" i="5"/>
  <c r="N3611" i="5" s="1"/>
  <c r="L3615" i="5"/>
  <c r="N3615" i="5" s="1"/>
  <c r="L3619" i="5"/>
  <c r="N3619" i="5" s="1"/>
  <c r="L3623" i="5"/>
  <c r="N3623" i="5" s="1"/>
  <c r="L3631" i="5"/>
  <c r="N3631" i="5" s="1"/>
  <c r="L3635" i="5"/>
  <c r="N3635" i="5" s="1"/>
  <c r="L3639" i="5"/>
  <c r="N3639" i="5" s="1"/>
  <c r="L3643" i="5"/>
  <c r="N3643" i="5" s="1"/>
  <c r="L3647" i="5"/>
  <c r="N3647" i="5" s="1"/>
  <c r="L3651" i="5"/>
  <c r="N3651" i="5" s="1"/>
  <c r="L3655" i="5"/>
  <c r="N3655" i="5" s="1"/>
  <c r="L3659" i="5"/>
  <c r="N3659" i="5" s="1"/>
  <c r="L3663" i="5"/>
  <c r="N3663" i="5" s="1"/>
  <c r="L3667" i="5"/>
  <c r="N3667" i="5" s="1"/>
  <c r="L3671" i="5"/>
  <c r="N3671" i="5" s="1"/>
  <c r="L3675" i="5"/>
  <c r="N3675" i="5" s="1"/>
  <c r="L3679" i="5"/>
  <c r="N3679" i="5" s="1"/>
  <c r="L3683" i="5"/>
  <c r="N3683" i="5" s="1"/>
  <c r="L3687" i="5"/>
  <c r="N3687" i="5" s="1"/>
  <c r="L3691" i="5"/>
  <c r="N3691" i="5" s="1"/>
  <c r="L3695" i="5"/>
  <c r="N3695" i="5" s="1"/>
  <c r="L3699" i="5"/>
  <c r="N3699" i="5" s="1"/>
  <c r="L3703" i="5"/>
  <c r="N3703" i="5" s="1"/>
  <c r="L3707" i="5"/>
  <c r="N3707" i="5" s="1"/>
  <c r="L3711" i="5"/>
  <c r="N3711" i="5" s="1"/>
  <c r="L3715" i="5"/>
  <c r="N3715" i="5" s="1"/>
  <c r="L3719" i="5"/>
  <c r="N3719" i="5" s="1"/>
  <c r="L3727" i="5"/>
  <c r="N3727" i="5" s="1"/>
  <c r="L3731" i="5"/>
  <c r="N3731" i="5" s="1"/>
  <c r="L3735" i="5"/>
  <c r="N3735" i="5" s="1"/>
  <c r="L3739" i="5"/>
  <c r="N3739" i="5" s="1"/>
  <c r="L3743" i="5"/>
  <c r="N3743" i="5" s="1"/>
  <c r="L3747" i="5"/>
  <c r="N3747" i="5" s="1"/>
  <c r="L3751" i="5"/>
  <c r="N3751" i="5" s="1"/>
  <c r="L3755" i="5"/>
  <c r="N3755" i="5" s="1"/>
  <c r="L3759" i="5"/>
  <c r="N3759" i="5" s="1"/>
  <c r="L3763" i="5"/>
  <c r="N3763" i="5" s="1"/>
  <c r="L3767" i="5"/>
  <c r="N3767" i="5" s="1"/>
  <c r="L3771" i="5"/>
  <c r="N3771" i="5" s="1"/>
  <c r="L3775" i="5"/>
  <c r="N3775" i="5" s="1"/>
  <c r="L3779" i="5"/>
  <c r="N3779" i="5" s="1"/>
  <c r="L3783" i="5"/>
  <c r="N3783" i="5" s="1"/>
  <c r="L3787" i="5"/>
  <c r="N3787" i="5" s="1"/>
  <c r="L3791" i="5"/>
  <c r="N3791" i="5" s="1"/>
  <c r="L3795" i="5"/>
  <c r="N3795" i="5" s="1"/>
  <c r="L3803" i="5"/>
  <c r="N3803" i="5" s="1"/>
  <c r="L3807" i="5"/>
  <c r="N3807" i="5" s="1"/>
  <c r="L3811" i="5"/>
  <c r="N3811" i="5" s="1"/>
  <c r="L3815" i="5"/>
  <c r="N3815" i="5" s="1"/>
  <c r="L3819" i="5"/>
  <c r="N3819" i="5" s="1"/>
  <c r="L3823" i="5"/>
  <c r="N3823" i="5" s="1"/>
  <c r="L3827" i="5"/>
  <c r="N3827" i="5" s="1"/>
  <c r="L3831" i="5"/>
  <c r="N3831" i="5" s="1"/>
  <c r="L3835" i="5"/>
  <c r="N3835" i="5" s="1"/>
  <c r="L3839" i="5"/>
  <c r="N3839" i="5" s="1"/>
  <c r="L3843" i="5"/>
  <c r="N3843" i="5" s="1"/>
  <c r="L3847" i="5"/>
  <c r="N3847" i="5" s="1"/>
  <c r="L3851" i="5"/>
  <c r="N3851" i="5" s="1"/>
  <c r="L3855" i="5"/>
  <c r="N3855" i="5" s="1"/>
  <c r="L3859" i="5"/>
  <c r="N3859" i="5" s="1"/>
  <c r="L3863" i="5"/>
  <c r="N3863" i="5" s="1"/>
  <c r="L3867" i="5"/>
  <c r="N3867" i="5" s="1"/>
  <c r="L3871" i="5"/>
  <c r="N3871" i="5" s="1"/>
  <c r="L3875" i="5"/>
  <c r="N3875" i="5" s="1"/>
  <c r="L3879" i="5"/>
  <c r="N3879" i="5" s="1"/>
  <c r="L3883" i="5"/>
  <c r="N3883" i="5" s="1"/>
  <c r="L3887" i="5"/>
  <c r="N3887" i="5" s="1"/>
  <c r="L3891" i="5"/>
  <c r="N3891" i="5" s="1"/>
  <c r="L3895" i="5"/>
  <c r="N3895" i="5" s="1"/>
  <c r="L3899" i="5"/>
  <c r="N3899" i="5" s="1"/>
  <c r="L3903" i="5"/>
  <c r="N3903" i="5" s="1"/>
  <c r="L3907" i="5"/>
  <c r="N3907" i="5" s="1"/>
  <c r="L3911" i="5"/>
  <c r="N3911" i="5" s="1"/>
  <c r="L3915" i="5"/>
  <c r="N3915" i="5" s="1"/>
  <c r="L3919" i="5"/>
  <c r="N3919" i="5" s="1"/>
  <c r="L3923" i="5"/>
  <c r="N3923" i="5" s="1"/>
  <c r="L3927" i="5"/>
  <c r="N3927" i="5" s="1"/>
  <c r="L3931" i="5"/>
  <c r="N3931" i="5" s="1"/>
  <c r="L3935" i="5"/>
  <c r="N3935" i="5" s="1"/>
  <c r="L3939" i="5"/>
  <c r="N3939" i="5" s="1"/>
  <c r="L3943" i="5"/>
  <c r="N3943" i="5" s="1"/>
  <c r="L3947" i="5"/>
  <c r="N3947" i="5" s="1"/>
  <c r="L3955" i="5"/>
  <c r="N3955" i="5" s="1"/>
  <c r="L3959" i="5"/>
  <c r="N3959" i="5" s="1"/>
  <c r="L3963" i="5"/>
  <c r="N3963" i="5" s="1"/>
  <c r="L3967" i="5"/>
  <c r="N3967" i="5" s="1"/>
  <c r="L3971" i="5"/>
  <c r="N3971" i="5" s="1"/>
  <c r="L3975" i="5"/>
  <c r="N3975" i="5" s="1"/>
  <c r="L3979" i="5"/>
  <c r="N3979" i="5" s="1"/>
  <c r="L3983" i="5"/>
  <c r="N3983" i="5" s="1"/>
  <c r="L3987" i="5"/>
  <c r="N3987" i="5" s="1"/>
  <c r="L3991" i="5"/>
  <c r="N3991" i="5" s="1"/>
  <c r="L3995" i="5"/>
  <c r="N3995" i="5" s="1"/>
  <c r="L3999" i="5"/>
  <c r="N3999" i="5" s="1"/>
  <c r="L4003" i="5"/>
  <c r="N4003" i="5" s="1"/>
  <c r="L4007" i="5"/>
  <c r="N4007" i="5" s="1"/>
  <c r="L4011" i="5"/>
  <c r="N4011" i="5" s="1"/>
  <c r="L4015" i="5"/>
  <c r="N4015" i="5" s="1"/>
  <c r="L4019" i="5"/>
  <c r="N4019" i="5" s="1"/>
  <c r="L4023" i="5"/>
  <c r="N4023" i="5" s="1"/>
  <c r="L4027" i="5"/>
  <c r="N4027" i="5" s="1"/>
  <c r="L4031" i="5"/>
  <c r="N4031" i="5" s="1"/>
  <c r="L4035" i="5"/>
  <c r="N4035" i="5" s="1"/>
  <c r="L4039" i="5"/>
  <c r="N4039" i="5" s="1"/>
  <c r="L4043" i="5"/>
  <c r="N4043" i="5" s="1"/>
  <c r="L4047" i="5"/>
  <c r="N4047" i="5" s="1"/>
  <c r="L4051" i="5"/>
  <c r="N4051" i="5" s="1"/>
  <c r="L4055" i="5"/>
  <c r="N4055" i="5" s="1"/>
  <c r="L4059" i="5"/>
  <c r="N4059" i="5" s="1"/>
  <c r="L4063" i="5"/>
  <c r="N4063" i="5" s="1"/>
  <c r="L4067" i="5"/>
  <c r="N4067" i="5" s="1"/>
  <c r="L4071" i="5"/>
  <c r="N4071" i="5" s="1"/>
  <c r="L4075" i="5"/>
  <c r="N4075" i="5" s="1"/>
  <c r="L4079" i="5"/>
  <c r="N4079" i="5" s="1"/>
  <c r="L4083" i="5"/>
  <c r="N4083" i="5" s="1"/>
  <c r="L4087" i="5"/>
  <c r="N4087" i="5" s="1"/>
  <c r="L4091" i="5"/>
  <c r="N4091" i="5" s="1"/>
  <c r="L4095" i="5"/>
  <c r="N4095" i="5" s="1"/>
  <c r="L4099" i="5"/>
  <c r="N4099" i="5" s="1"/>
  <c r="L4107" i="5"/>
  <c r="N4107" i="5" s="1"/>
  <c r="L4111" i="5"/>
  <c r="N4111" i="5" s="1"/>
  <c r="L4115" i="5"/>
  <c r="N4115" i="5" s="1"/>
  <c r="L4119" i="5"/>
  <c r="N4119" i="5" s="1"/>
  <c r="L4123" i="5"/>
  <c r="N4123" i="5" s="1"/>
  <c r="L4127" i="5"/>
  <c r="N4127" i="5" s="1"/>
  <c r="L4131" i="5"/>
  <c r="N4131" i="5" s="1"/>
  <c r="L4135" i="5"/>
  <c r="N4135" i="5" s="1"/>
  <c r="L4139" i="5"/>
  <c r="N4139" i="5" s="1"/>
  <c r="L4143" i="5"/>
  <c r="N4143" i="5" s="1"/>
  <c r="L4147" i="5"/>
  <c r="N4147" i="5" s="1"/>
  <c r="L4151" i="5"/>
  <c r="N4151" i="5" s="1"/>
  <c r="L4155" i="5"/>
  <c r="N4155" i="5" s="1"/>
  <c r="L4159" i="5"/>
  <c r="N4159" i="5" s="1"/>
  <c r="L4163" i="5"/>
  <c r="N4163" i="5" s="1"/>
  <c r="L4167" i="5"/>
  <c r="N4167" i="5" s="1"/>
  <c r="L4171" i="5"/>
  <c r="N4171" i="5" s="1"/>
  <c r="L4175" i="5"/>
  <c r="N4175" i="5" s="1"/>
  <c r="L4179" i="5"/>
  <c r="N4179" i="5" s="1"/>
  <c r="L4183" i="5"/>
  <c r="N4183" i="5" s="1"/>
  <c r="L4187" i="5"/>
  <c r="N4187" i="5" s="1"/>
  <c r="L4191" i="5"/>
  <c r="N4191" i="5" s="1"/>
  <c r="L4195" i="5"/>
  <c r="N4195" i="5" s="1"/>
  <c r="L4199" i="5"/>
  <c r="N4199" i="5" s="1"/>
  <c r="L4203" i="5"/>
  <c r="N4203" i="5" s="1"/>
  <c r="L4207" i="5"/>
  <c r="N4207" i="5" s="1"/>
  <c r="L4211" i="5"/>
  <c r="N4211" i="5" s="1"/>
  <c r="L4215" i="5"/>
  <c r="N4215" i="5" s="1"/>
  <c r="L4219" i="5"/>
  <c r="N4219" i="5" s="1"/>
  <c r="L4223" i="5"/>
  <c r="N4223" i="5" s="1"/>
  <c r="L4227" i="5"/>
  <c r="N4227" i="5" s="1"/>
  <c r="L4231" i="5"/>
  <c r="N4231" i="5" s="1"/>
  <c r="L4235" i="5"/>
  <c r="N4235" i="5" s="1"/>
  <c r="L4239" i="5"/>
  <c r="N4239" i="5" s="1"/>
  <c r="L4243" i="5"/>
  <c r="N4243" i="5" s="1"/>
  <c r="L4247" i="5"/>
  <c r="N4247" i="5" s="1"/>
  <c r="L4251" i="5"/>
  <c r="N4251" i="5" s="1"/>
  <c r="L4255" i="5"/>
  <c r="N4255" i="5" s="1"/>
  <c r="L4259" i="5"/>
  <c r="N4259" i="5" s="1"/>
  <c r="L4263" i="5"/>
  <c r="N4263" i="5" s="1"/>
  <c r="L4267" i="5"/>
  <c r="N4267" i="5" s="1"/>
  <c r="L4271" i="5"/>
  <c r="N4271" i="5" s="1"/>
  <c r="L4275" i="5"/>
  <c r="N4275" i="5" s="1"/>
  <c r="L4279" i="5"/>
  <c r="N4279" i="5" s="1"/>
  <c r="L4283" i="5"/>
  <c r="N4283" i="5" s="1"/>
  <c r="L4287" i="5"/>
  <c r="N4287" i="5" s="1"/>
  <c r="L4291" i="5"/>
  <c r="N4291" i="5" s="1"/>
  <c r="L4295" i="5"/>
  <c r="N4295" i="5" s="1"/>
  <c r="L4299" i="5"/>
  <c r="N4299" i="5" s="1"/>
  <c r="L4303" i="5"/>
  <c r="N4303" i="5" s="1"/>
  <c r="L4307" i="5"/>
  <c r="N4307" i="5" s="1"/>
  <c r="L4311" i="5"/>
  <c r="N4311" i="5" s="1"/>
  <c r="L4315" i="5"/>
  <c r="N4315" i="5" s="1"/>
  <c r="L4319" i="5"/>
  <c r="N4319" i="5" s="1"/>
  <c r="L4323" i="5"/>
  <c r="N4323" i="5" s="1"/>
  <c r="L4327" i="5"/>
  <c r="N4327" i="5" s="1"/>
  <c r="L4335" i="5"/>
  <c r="N4335" i="5" s="1"/>
  <c r="L4339" i="5"/>
  <c r="N4339" i="5" s="1"/>
  <c r="L4343" i="5"/>
  <c r="N4343" i="5" s="1"/>
  <c r="L4347" i="5"/>
  <c r="N4347" i="5" s="1"/>
  <c r="L4351" i="5"/>
  <c r="N4351" i="5" s="1"/>
  <c r="L4355" i="5"/>
  <c r="N4355" i="5" s="1"/>
  <c r="L4359" i="5"/>
  <c r="N4359" i="5" s="1"/>
  <c r="L4363" i="5"/>
  <c r="N4363" i="5" s="1"/>
  <c r="L4367" i="5"/>
  <c r="N4367" i="5" s="1"/>
  <c r="L4371" i="5"/>
  <c r="N4371" i="5" s="1"/>
  <c r="L4375" i="5"/>
  <c r="N4375" i="5" s="1"/>
  <c r="L4379" i="5"/>
  <c r="N4379" i="5" s="1"/>
  <c r="L4383" i="5"/>
  <c r="N4383" i="5" s="1"/>
  <c r="L4387" i="5"/>
  <c r="N4387" i="5" s="1"/>
  <c r="L4391" i="5"/>
  <c r="N4391" i="5" s="1"/>
  <c r="L4395" i="5"/>
  <c r="N4395" i="5" s="1"/>
  <c r="L4399" i="5"/>
  <c r="N4399" i="5" s="1"/>
  <c r="L4403" i="5"/>
  <c r="N4403" i="5" s="1"/>
  <c r="L4407" i="5"/>
  <c r="N4407" i="5" s="1"/>
  <c r="L4411" i="5"/>
  <c r="N4411" i="5" s="1"/>
  <c r="L4415" i="5"/>
  <c r="N4415" i="5" s="1"/>
  <c r="L4419" i="5"/>
  <c r="N4419" i="5" s="1"/>
  <c r="L4423" i="5"/>
  <c r="N4423" i="5" s="1"/>
  <c r="L4427" i="5"/>
  <c r="N4427" i="5" s="1"/>
  <c r="L4431" i="5"/>
  <c r="N4431" i="5" s="1"/>
  <c r="L4435" i="5"/>
  <c r="N4435" i="5" s="1"/>
  <c r="L4439" i="5"/>
  <c r="N4439" i="5" s="1"/>
  <c r="L4443" i="5"/>
  <c r="N4443" i="5" s="1"/>
  <c r="L4447" i="5"/>
  <c r="N4447" i="5" s="1"/>
  <c r="L4451" i="5"/>
  <c r="N4451" i="5" s="1"/>
  <c r="L4455" i="5"/>
  <c r="N4455" i="5" s="1"/>
  <c r="L4459" i="5"/>
  <c r="N4459" i="5" s="1"/>
  <c r="L4463" i="5"/>
  <c r="N4463" i="5" s="1"/>
  <c r="L4467" i="5"/>
  <c r="N4467" i="5" s="1"/>
  <c r="L4471" i="5"/>
  <c r="N4471" i="5" s="1"/>
  <c r="L4479" i="5"/>
  <c r="N4479" i="5" s="1"/>
  <c r="L4487" i="5"/>
  <c r="N4487" i="5" s="1"/>
  <c r="L4495" i="5"/>
  <c r="N4495" i="5" s="1"/>
  <c r="L4503" i="5"/>
  <c r="N4503" i="5" s="1"/>
  <c r="L4511" i="5"/>
  <c r="N4511" i="5" s="1"/>
  <c r="L4519" i="5"/>
  <c r="N4519" i="5" s="1"/>
  <c r="L4527" i="5"/>
  <c r="N4527" i="5" s="1"/>
  <c r="L4535" i="5"/>
  <c r="N4535" i="5" s="1"/>
  <c r="L4543" i="5"/>
  <c r="N4543" i="5" s="1"/>
  <c r="L4551" i="5"/>
  <c r="N4551" i="5" s="1"/>
  <c r="L4559" i="5"/>
  <c r="N4559" i="5" s="1"/>
  <c r="L4567" i="5"/>
  <c r="N4567" i="5" s="1"/>
  <c r="L4575" i="5"/>
  <c r="N4575" i="5" s="1"/>
  <c r="L4583" i="5"/>
  <c r="N4583" i="5" s="1"/>
  <c r="L4591" i="5"/>
  <c r="N4591" i="5" s="1"/>
  <c r="L4599" i="5"/>
  <c r="N4599" i="5" s="1"/>
  <c r="L4607" i="5"/>
  <c r="N4607" i="5" s="1"/>
  <c r="L4615" i="5"/>
  <c r="N4615" i="5" s="1"/>
  <c r="L4623" i="5"/>
  <c r="N4623" i="5" s="1"/>
  <c r="L4631" i="5"/>
  <c r="N4631" i="5" s="1"/>
  <c r="L4639" i="5"/>
  <c r="N4639" i="5" s="1"/>
  <c r="L4647" i="5"/>
  <c r="N4647" i="5" s="1"/>
  <c r="L4655" i="5"/>
  <c r="N4655" i="5" s="1"/>
  <c r="L4663" i="5"/>
  <c r="N4663" i="5" s="1"/>
  <c r="L4671" i="5"/>
  <c r="N4671" i="5" s="1"/>
  <c r="L4679" i="5"/>
  <c r="N4679" i="5" s="1"/>
  <c r="L4687" i="5"/>
  <c r="N4687" i="5" s="1"/>
  <c r="L4695" i="5"/>
  <c r="N4695" i="5" s="1"/>
  <c r="L4703" i="5"/>
  <c r="N4703" i="5" s="1"/>
  <c r="L4711" i="5"/>
  <c r="N4711" i="5" s="1"/>
  <c r="L4719" i="5"/>
  <c r="N4719" i="5" s="1"/>
  <c r="L4727" i="5"/>
  <c r="N4727" i="5" s="1"/>
  <c r="L4735" i="5"/>
  <c r="N4735" i="5" s="1"/>
  <c r="L4743" i="5"/>
  <c r="N4743" i="5" s="1"/>
  <c r="L4751" i="5"/>
  <c r="N4751" i="5" s="1"/>
  <c r="L4767" i="5"/>
  <c r="N4767" i="5" s="1"/>
  <c r="L4775" i="5"/>
  <c r="N4775" i="5" s="1"/>
  <c r="L4783" i="5"/>
  <c r="N4783" i="5" s="1"/>
  <c r="L4791" i="5"/>
  <c r="N4791" i="5" s="1"/>
  <c r="L4799" i="5"/>
  <c r="N4799" i="5" s="1"/>
  <c r="L4807" i="5"/>
  <c r="N4807" i="5" s="1"/>
  <c r="L4815" i="5"/>
  <c r="N4815" i="5" s="1"/>
  <c r="L4823" i="5"/>
  <c r="N4823" i="5" s="1"/>
  <c r="L4831" i="5"/>
  <c r="N4831" i="5" s="1"/>
  <c r="L4839" i="5"/>
  <c r="N4839" i="5" s="1"/>
  <c r="L4847" i="5"/>
  <c r="N4847" i="5" s="1"/>
  <c r="L4855" i="5"/>
  <c r="N4855" i="5" s="1"/>
  <c r="L4863" i="5"/>
  <c r="N4863" i="5" s="1"/>
  <c r="L4871" i="5"/>
  <c r="N4871" i="5" s="1"/>
  <c r="L4879" i="5"/>
  <c r="N4879" i="5" s="1"/>
  <c r="L4887" i="5"/>
  <c r="N4887" i="5" s="1"/>
  <c r="L4895" i="5"/>
  <c r="N4895" i="5" s="1"/>
  <c r="L4903" i="5"/>
  <c r="N4903" i="5" s="1"/>
  <c r="L4911" i="5"/>
  <c r="N4911" i="5" s="1"/>
  <c r="L4919" i="5"/>
  <c r="N4919" i="5" s="1"/>
  <c r="L4927" i="5"/>
  <c r="N4927" i="5" s="1"/>
  <c r="L4935" i="5"/>
  <c r="N4935" i="5" s="1"/>
  <c r="L4943" i="5"/>
  <c r="N4943" i="5" s="1"/>
  <c r="L4951" i="5"/>
  <c r="N4951" i="5" s="1"/>
  <c r="L4959" i="5"/>
  <c r="N4959" i="5" s="1"/>
  <c r="L4967" i="5"/>
  <c r="N4967" i="5" s="1"/>
  <c r="L4975" i="5"/>
  <c r="N4975" i="5" s="1"/>
  <c r="L4983" i="5"/>
  <c r="N4983" i="5" s="1"/>
  <c r="L4991" i="5"/>
  <c r="N4991" i="5" s="1"/>
  <c r="L4999" i="5"/>
  <c r="N4999" i="5" s="1"/>
  <c r="L5007" i="5"/>
  <c r="N5007" i="5" s="1"/>
  <c r="L5015" i="5"/>
  <c r="N5015" i="5" s="1"/>
  <c r="L5023" i="5"/>
  <c r="N5023" i="5" s="1"/>
  <c r="L5031" i="5"/>
  <c r="N5031" i="5" s="1"/>
  <c r="L5039" i="5"/>
  <c r="N5039" i="5" s="1"/>
  <c r="L5047" i="5"/>
  <c r="N5047" i="5" s="1"/>
  <c r="L5055" i="5"/>
  <c r="N5055" i="5" s="1"/>
  <c r="L5063" i="5"/>
  <c r="N5063" i="5" s="1"/>
  <c r="L5071" i="5"/>
  <c r="N5071" i="5" s="1"/>
  <c r="L5079" i="5"/>
  <c r="N5079" i="5" s="1"/>
  <c r="L5087" i="5"/>
  <c r="N5087" i="5" s="1"/>
  <c r="L5095" i="5"/>
  <c r="N5095" i="5" s="1"/>
  <c r="L5103" i="5"/>
  <c r="N5103" i="5" s="1"/>
  <c r="L5111" i="5"/>
  <c r="N5111" i="5" s="1"/>
  <c r="L5119" i="5"/>
  <c r="N5119" i="5" s="1"/>
  <c r="L5127" i="5"/>
  <c r="N5127" i="5" s="1"/>
  <c r="L5135" i="5"/>
  <c r="N5135" i="5" s="1"/>
  <c r="L5143" i="5"/>
  <c r="N5143" i="5" s="1"/>
  <c r="L5151" i="5"/>
  <c r="N5151" i="5" s="1"/>
  <c r="L5159" i="5"/>
  <c r="N5159" i="5" s="1"/>
  <c r="L5167" i="5"/>
  <c r="N5167" i="5" s="1"/>
  <c r="L5175" i="5"/>
  <c r="N5175" i="5" s="1"/>
  <c r="L5183" i="5"/>
  <c r="N5183" i="5" s="1"/>
  <c r="L5191" i="5"/>
  <c r="N5191" i="5" s="1"/>
  <c r="L5199" i="5"/>
  <c r="N5199" i="5" s="1"/>
  <c r="L5559" i="5"/>
  <c r="N5559" i="5" s="1"/>
  <c r="M354" i="5"/>
  <c r="L354" i="5"/>
  <c r="N354" i="5" s="1"/>
  <c r="M378" i="5"/>
  <c r="L378" i="5"/>
  <c r="N378" i="5" s="1"/>
  <c r="M454" i="5"/>
  <c r="L454" i="5"/>
  <c r="N454" i="5" s="1"/>
  <c r="M474" i="5"/>
  <c r="L474" i="5"/>
  <c r="N474" i="5" s="1"/>
  <c r="M566" i="5"/>
  <c r="L566" i="5"/>
  <c r="N566" i="5" s="1"/>
  <c r="M626" i="5"/>
  <c r="L626" i="5"/>
  <c r="N626" i="5" s="1"/>
  <c r="M646" i="5"/>
  <c r="L646" i="5"/>
  <c r="N646" i="5" s="1"/>
  <c r="M666" i="5"/>
  <c r="L666" i="5"/>
  <c r="N666" i="5" s="1"/>
  <c r="M754" i="5"/>
  <c r="L754" i="5"/>
  <c r="N754" i="5" s="1"/>
  <c r="M854" i="5"/>
  <c r="L854" i="5"/>
  <c r="N854" i="5" s="1"/>
  <c r="M874" i="5"/>
  <c r="L874" i="5"/>
  <c r="N874" i="5" s="1"/>
  <c r="L1242" i="5"/>
  <c r="N1242" i="5" s="1"/>
  <c r="M1266" i="5"/>
  <c r="L1266" i="5"/>
  <c r="N1266" i="5" s="1"/>
  <c r="M1282" i="5"/>
  <c r="L1282" i="5"/>
  <c r="N1282" i="5" s="1"/>
  <c r="M1318" i="5"/>
  <c r="L1318" i="5"/>
  <c r="N1318" i="5" s="1"/>
  <c r="M1334" i="5"/>
  <c r="L1334" i="5"/>
  <c r="N1334" i="5" s="1"/>
  <c r="L1160" i="5"/>
  <c r="N1160" i="5" s="1"/>
  <c r="L1164" i="5"/>
  <c r="N1164" i="5" s="1"/>
  <c r="L1168" i="5"/>
  <c r="N1168" i="5" s="1"/>
  <c r="L1172" i="5"/>
  <c r="N1172" i="5" s="1"/>
  <c r="L1176" i="5"/>
  <c r="N1176" i="5" s="1"/>
  <c r="L1180" i="5"/>
  <c r="N1180" i="5" s="1"/>
  <c r="L1184" i="5"/>
  <c r="N1184" i="5" s="1"/>
  <c r="L1188" i="5"/>
  <c r="N1188" i="5" s="1"/>
  <c r="L1208" i="5"/>
  <c r="N1208" i="5" s="1"/>
  <c r="L1212" i="5"/>
  <c r="N1212" i="5" s="1"/>
  <c r="L1216" i="5"/>
  <c r="N1216" i="5" s="1"/>
  <c r="L1220" i="5"/>
  <c r="N1220" i="5" s="1"/>
  <c r="L1224" i="5"/>
  <c r="N1224" i="5" s="1"/>
  <c r="L1228" i="5"/>
  <c r="N1228" i="5" s="1"/>
  <c r="L1236" i="5"/>
  <c r="N1236" i="5" s="1"/>
  <c r="L1264" i="5"/>
  <c r="N1264" i="5" s="1"/>
  <c r="L1268" i="5"/>
  <c r="N1268" i="5" s="1"/>
  <c r="L1272" i="5"/>
  <c r="N1272" i="5" s="1"/>
  <c r="L1276" i="5"/>
  <c r="N1276" i="5" s="1"/>
  <c r="L1280" i="5"/>
  <c r="N1280" i="5" s="1"/>
  <c r="L1284" i="5"/>
  <c r="N1284" i="5" s="1"/>
  <c r="L1288" i="5"/>
  <c r="N1288" i="5" s="1"/>
  <c r="L1308" i="5"/>
  <c r="N1308" i="5" s="1"/>
  <c r="L1312" i="5"/>
  <c r="N1312" i="5" s="1"/>
  <c r="L1316" i="5"/>
  <c r="N1316" i="5" s="1"/>
  <c r="L1320" i="5"/>
  <c r="N1320" i="5" s="1"/>
  <c r="L1324" i="5"/>
  <c r="N1324" i="5" s="1"/>
  <c r="L1328" i="5"/>
  <c r="N1328" i="5" s="1"/>
  <c r="L1336" i="5"/>
  <c r="N1336" i="5" s="1"/>
  <c r="L1340" i="5"/>
  <c r="N1340" i="5" s="1"/>
  <c r="M4502" i="5"/>
  <c r="M4690" i="5"/>
  <c r="M4982" i="5"/>
  <c r="L254" i="5"/>
  <c r="N254" i="5" s="1"/>
  <c r="L270" i="5"/>
  <c r="N270" i="5" s="1"/>
  <c r="L286" i="5"/>
  <c r="N286" i="5" s="1"/>
  <c r="L302" i="5"/>
  <c r="N302" i="5" s="1"/>
  <c r="L318" i="5"/>
  <c r="N318" i="5" s="1"/>
  <c r="L334" i="5"/>
  <c r="N334" i="5" s="1"/>
  <c r="L350" i="5"/>
  <c r="N350" i="5" s="1"/>
  <c r="L366" i="5"/>
  <c r="N366" i="5" s="1"/>
  <c r="L382" i="5"/>
  <c r="N382" i="5" s="1"/>
  <c r="L398" i="5"/>
  <c r="N398" i="5" s="1"/>
  <c r="L414" i="5"/>
  <c r="N414" i="5" s="1"/>
  <c r="L430" i="5"/>
  <c r="N430" i="5" s="1"/>
  <c r="L446" i="5"/>
  <c r="N446" i="5" s="1"/>
  <c r="L462" i="5"/>
  <c r="N462" i="5" s="1"/>
  <c r="L478" i="5"/>
  <c r="N478" i="5" s="1"/>
  <c r="L494" i="5"/>
  <c r="N494" i="5" s="1"/>
  <c r="L510" i="5"/>
  <c r="N510" i="5" s="1"/>
  <c r="L526" i="5"/>
  <c r="N526" i="5" s="1"/>
  <c r="L542" i="5"/>
  <c r="N542" i="5" s="1"/>
  <c r="L558" i="5"/>
  <c r="N558" i="5" s="1"/>
  <c r="L574" i="5"/>
  <c r="N574" i="5" s="1"/>
  <c r="L590" i="5"/>
  <c r="N590" i="5" s="1"/>
  <c r="L606" i="5"/>
  <c r="N606" i="5" s="1"/>
  <c r="L622" i="5"/>
  <c r="N622" i="5" s="1"/>
  <c r="L638" i="5"/>
  <c r="N638" i="5" s="1"/>
  <c r="L654" i="5"/>
  <c r="N654" i="5" s="1"/>
  <c r="L670" i="5"/>
  <c r="N670" i="5" s="1"/>
  <c r="L702" i="5"/>
  <c r="N702" i="5" s="1"/>
  <c r="L718" i="5"/>
  <c r="N718" i="5" s="1"/>
  <c r="L750" i="5"/>
  <c r="N750" i="5" s="1"/>
  <c r="L766" i="5"/>
  <c r="N766" i="5" s="1"/>
  <c r="L798" i="5"/>
  <c r="N798" i="5" s="1"/>
  <c r="L814" i="5"/>
  <c r="N814" i="5" s="1"/>
  <c r="M4474" i="5"/>
  <c r="L4474" i="5"/>
  <c r="N4474" i="5" s="1"/>
  <c r="M4478" i="5"/>
  <c r="L4478" i="5"/>
  <c r="N4478" i="5" s="1"/>
  <c r="M4486" i="5"/>
  <c r="L4486" i="5"/>
  <c r="N4486" i="5" s="1"/>
  <c r="M4490" i="5"/>
  <c r="L4490" i="5"/>
  <c r="N4490" i="5" s="1"/>
  <c r="M4494" i="5"/>
  <c r="L4494" i="5"/>
  <c r="N4494" i="5" s="1"/>
  <c r="M4498" i="5"/>
  <c r="L4498" i="5"/>
  <c r="N4498" i="5" s="1"/>
  <c r="M4506" i="5"/>
  <c r="L4506" i="5"/>
  <c r="N4506" i="5" s="1"/>
  <c r="M4510" i="5"/>
  <c r="L4510" i="5"/>
  <c r="N4510" i="5" s="1"/>
  <c r="M4514" i="5"/>
  <c r="L4514" i="5"/>
  <c r="N4514" i="5" s="1"/>
  <c r="M4518" i="5"/>
  <c r="L4518" i="5"/>
  <c r="N4518" i="5" s="1"/>
  <c r="M4522" i="5"/>
  <c r="L4522" i="5"/>
  <c r="N4522" i="5" s="1"/>
  <c r="M4526" i="5"/>
  <c r="L4526" i="5"/>
  <c r="N4526" i="5" s="1"/>
  <c r="M4530" i="5"/>
  <c r="L4530" i="5"/>
  <c r="N4530" i="5" s="1"/>
  <c r="M4534" i="5"/>
  <c r="L4534" i="5"/>
  <c r="N4534" i="5" s="1"/>
  <c r="M4538" i="5"/>
  <c r="L4538" i="5"/>
  <c r="N4538" i="5" s="1"/>
  <c r="M4542" i="5"/>
  <c r="L4542" i="5"/>
  <c r="N4542" i="5" s="1"/>
  <c r="M4546" i="5"/>
  <c r="L4546" i="5"/>
  <c r="N4546" i="5" s="1"/>
  <c r="M4550" i="5"/>
  <c r="L4550" i="5"/>
  <c r="N4550" i="5" s="1"/>
  <c r="M4554" i="5"/>
  <c r="L4554" i="5"/>
  <c r="N4554" i="5" s="1"/>
  <c r="M4558" i="5"/>
  <c r="L4558" i="5"/>
  <c r="N4558" i="5" s="1"/>
  <c r="M4562" i="5"/>
  <c r="L4562" i="5"/>
  <c r="N4562" i="5" s="1"/>
  <c r="M4566" i="5"/>
  <c r="L4566" i="5"/>
  <c r="N4566" i="5" s="1"/>
  <c r="M4570" i="5"/>
  <c r="L4570" i="5"/>
  <c r="N4570" i="5" s="1"/>
  <c r="M4574" i="5"/>
  <c r="L4574" i="5"/>
  <c r="N4574" i="5" s="1"/>
  <c r="M4578" i="5"/>
  <c r="L4578" i="5"/>
  <c r="N4578" i="5" s="1"/>
  <c r="M4582" i="5"/>
  <c r="L4582" i="5"/>
  <c r="N4582" i="5" s="1"/>
  <c r="M4586" i="5"/>
  <c r="L4586" i="5"/>
  <c r="N4586" i="5" s="1"/>
  <c r="M4590" i="5"/>
  <c r="L4590" i="5"/>
  <c r="N4590" i="5" s="1"/>
  <c r="M4594" i="5"/>
  <c r="L4594" i="5"/>
  <c r="N4594" i="5" s="1"/>
  <c r="M4598" i="5"/>
  <c r="L4598" i="5"/>
  <c r="N4598" i="5" s="1"/>
  <c r="M4602" i="5"/>
  <c r="L4602" i="5"/>
  <c r="N4602" i="5" s="1"/>
  <c r="M4606" i="5"/>
  <c r="L4606" i="5"/>
  <c r="N4606" i="5" s="1"/>
  <c r="M4610" i="5"/>
  <c r="L4610" i="5"/>
  <c r="N4610" i="5" s="1"/>
  <c r="M4614" i="5"/>
  <c r="L4614" i="5"/>
  <c r="N4614" i="5" s="1"/>
  <c r="M4618" i="5"/>
  <c r="L4618" i="5"/>
  <c r="N4618" i="5" s="1"/>
  <c r="M4622" i="5"/>
  <c r="L4622" i="5"/>
  <c r="N4622" i="5" s="1"/>
  <c r="M4626" i="5"/>
  <c r="L4626" i="5"/>
  <c r="N4626" i="5" s="1"/>
  <c r="M4630" i="5"/>
  <c r="L4630" i="5"/>
  <c r="N4630" i="5" s="1"/>
  <c r="M4634" i="5"/>
  <c r="L4634" i="5"/>
  <c r="N4634" i="5" s="1"/>
  <c r="M4638" i="5"/>
  <c r="L4638" i="5"/>
  <c r="N4638" i="5" s="1"/>
  <c r="M4642" i="5"/>
  <c r="L4642" i="5"/>
  <c r="N4642" i="5" s="1"/>
  <c r="M4646" i="5"/>
  <c r="L4646" i="5"/>
  <c r="N4646" i="5" s="1"/>
  <c r="M4650" i="5"/>
  <c r="L4650" i="5"/>
  <c r="N4650" i="5" s="1"/>
  <c r="M4654" i="5"/>
  <c r="L4654" i="5"/>
  <c r="N4654" i="5" s="1"/>
  <c r="M4658" i="5"/>
  <c r="L4658" i="5"/>
  <c r="N4658" i="5" s="1"/>
  <c r="M4662" i="5"/>
  <c r="L4662" i="5"/>
  <c r="N4662" i="5" s="1"/>
  <c r="M4666" i="5"/>
  <c r="L4666" i="5"/>
  <c r="N4666" i="5" s="1"/>
  <c r="M4670" i="5"/>
  <c r="L4670" i="5"/>
  <c r="N4670" i="5" s="1"/>
  <c r="M4674" i="5"/>
  <c r="L4674" i="5"/>
  <c r="N4674" i="5" s="1"/>
  <c r="M4678" i="5"/>
  <c r="L4678" i="5"/>
  <c r="N4678" i="5" s="1"/>
  <c r="M4682" i="5"/>
  <c r="L4682" i="5"/>
  <c r="N4682" i="5" s="1"/>
  <c r="M4686" i="5"/>
  <c r="L4686" i="5"/>
  <c r="N4686" i="5" s="1"/>
  <c r="M4694" i="5"/>
  <c r="L4694" i="5"/>
  <c r="N4694" i="5" s="1"/>
  <c r="M4702" i="5"/>
  <c r="L4702" i="5"/>
  <c r="N4702" i="5" s="1"/>
  <c r="M4706" i="5"/>
  <c r="L4706" i="5"/>
  <c r="N4706" i="5" s="1"/>
  <c r="M4710" i="5"/>
  <c r="L4710" i="5"/>
  <c r="N4710" i="5" s="1"/>
  <c r="M4714" i="5"/>
  <c r="L4714" i="5"/>
  <c r="N4714" i="5" s="1"/>
  <c r="M4718" i="5"/>
  <c r="L4718" i="5"/>
  <c r="N4718" i="5" s="1"/>
  <c r="M4722" i="5"/>
  <c r="L4722" i="5"/>
  <c r="N4722" i="5" s="1"/>
  <c r="M4726" i="5"/>
  <c r="L4726" i="5"/>
  <c r="N4726" i="5" s="1"/>
  <c r="M4730" i="5"/>
  <c r="L4730" i="5"/>
  <c r="N4730" i="5" s="1"/>
  <c r="M4734" i="5"/>
  <c r="L4734" i="5"/>
  <c r="N4734" i="5" s="1"/>
  <c r="M4738" i="5"/>
  <c r="L4738" i="5"/>
  <c r="N4738" i="5" s="1"/>
  <c r="M4742" i="5"/>
  <c r="L4742" i="5"/>
  <c r="N4742" i="5" s="1"/>
  <c r="M4746" i="5"/>
  <c r="L4746" i="5"/>
  <c r="N4746" i="5" s="1"/>
  <c r="M4750" i="5"/>
  <c r="L4750" i="5"/>
  <c r="N4750" i="5" s="1"/>
  <c r="M4758" i="5"/>
  <c r="L4758" i="5"/>
  <c r="N4758" i="5" s="1"/>
  <c r="M4762" i="5"/>
  <c r="L4762" i="5"/>
  <c r="N4762" i="5" s="1"/>
  <c r="M4766" i="5"/>
  <c r="L4766" i="5"/>
  <c r="N4766" i="5" s="1"/>
  <c r="M4770" i="5"/>
  <c r="L4770" i="5"/>
  <c r="N4770" i="5" s="1"/>
  <c r="M4774" i="5"/>
  <c r="L4774" i="5"/>
  <c r="N4774" i="5" s="1"/>
  <c r="M4782" i="5"/>
  <c r="L4782" i="5"/>
  <c r="N4782" i="5" s="1"/>
  <c r="M4786" i="5"/>
  <c r="L4786" i="5"/>
  <c r="N4786" i="5" s="1"/>
  <c r="M4790" i="5"/>
  <c r="L4790" i="5"/>
  <c r="N4790" i="5" s="1"/>
  <c r="M4794" i="5"/>
  <c r="L4794" i="5"/>
  <c r="N4794" i="5" s="1"/>
  <c r="M4798" i="5"/>
  <c r="L4798" i="5"/>
  <c r="N4798" i="5" s="1"/>
  <c r="M4802" i="5"/>
  <c r="L4802" i="5"/>
  <c r="N4802" i="5" s="1"/>
  <c r="M4806" i="5"/>
  <c r="L4806" i="5"/>
  <c r="N4806" i="5" s="1"/>
  <c r="M4810" i="5"/>
  <c r="L4810" i="5"/>
  <c r="N4810" i="5" s="1"/>
  <c r="M4814" i="5"/>
  <c r="L4814" i="5"/>
  <c r="N4814" i="5" s="1"/>
  <c r="M4818" i="5"/>
  <c r="L4818" i="5"/>
  <c r="N4818" i="5" s="1"/>
  <c r="M4822" i="5"/>
  <c r="L4822" i="5"/>
  <c r="N4822" i="5" s="1"/>
  <c r="M4826" i="5"/>
  <c r="L4826" i="5"/>
  <c r="N4826" i="5" s="1"/>
  <c r="M4830" i="5"/>
  <c r="L4830" i="5"/>
  <c r="N4830" i="5" s="1"/>
  <c r="M4834" i="5"/>
  <c r="L4834" i="5"/>
  <c r="N4834" i="5" s="1"/>
  <c r="M4838" i="5"/>
  <c r="L4838" i="5"/>
  <c r="N4838" i="5" s="1"/>
  <c r="M4842" i="5"/>
  <c r="L4842" i="5"/>
  <c r="N4842" i="5" s="1"/>
  <c r="M4846" i="5"/>
  <c r="L4846" i="5"/>
  <c r="N4846" i="5" s="1"/>
  <c r="M4850" i="5"/>
  <c r="L4850" i="5"/>
  <c r="N4850" i="5" s="1"/>
  <c r="M4854" i="5"/>
  <c r="L4854" i="5"/>
  <c r="N4854" i="5" s="1"/>
  <c r="M4858" i="5"/>
  <c r="L4858" i="5"/>
  <c r="N4858" i="5" s="1"/>
  <c r="M4862" i="5"/>
  <c r="L4862" i="5"/>
  <c r="N4862" i="5" s="1"/>
  <c r="M4866" i="5"/>
  <c r="L4866" i="5"/>
  <c r="N4866" i="5" s="1"/>
  <c r="M4870" i="5"/>
  <c r="L4870" i="5"/>
  <c r="N4870" i="5" s="1"/>
  <c r="M4874" i="5"/>
  <c r="L4874" i="5"/>
  <c r="N4874" i="5" s="1"/>
  <c r="M4878" i="5"/>
  <c r="L4878" i="5"/>
  <c r="N4878" i="5" s="1"/>
  <c r="M4882" i="5"/>
  <c r="L4882" i="5"/>
  <c r="N4882" i="5" s="1"/>
  <c r="M4886" i="5"/>
  <c r="L4886" i="5"/>
  <c r="N4886" i="5" s="1"/>
  <c r="M4890" i="5"/>
  <c r="L4890" i="5"/>
  <c r="N4890" i="5" s="1"/>
  <c r="M4894" i="5"/>
  <c r="L4894" i="5"/>
  <c r="N4894" i="5" s="1"/>
  <c r="M4898" i="5"/>
  <c r="L4898" i="5"/>
  <c r="N4898" i="5" s="1"/>
  <c r="M4902" i="5"/>
  <c r="L4902" i="5"/>
  <c r="N4902" i="5" s="1"/>
  <c r="M4910" i="5"/>
  <c r="L4910" i="5"/>
  <c r="N4910" i="5" s="1"/>
  <c r="M4914" i="5"/>
  <c r="L4914" i="5"/>
  <c r="N4914" i="5" s="1"/>
  <c r="M4922" i="5"/>
  <c r="L4922" i="5"/>
  <c r="N4922" i="5" s="1"/>
  <c r="M4926" i="5"/>
  <c r="L4926" i="5"/>
  <c r="N4926" i="5" s="1"/>
  <c r="M4934" i="5"/>
  <c r="L4934" i="5"/>
  <c r="N4934" i="5" s="1"/>
  <c r="M4938" i="5"/>
  <c r="L4938" i="5"/>
  <c r="N4938" i="5" s="1"/>
  <c r="M4942" i="5"/>
  <c r="L4942" i="5"/>
  <c r="N4942" i="5" s="1"/>
  <c r="M4946" i="5"/>
  <c r="L4946" i="5"/>
  <c r="N4946" i="5" s="1"/>
  <c r="M4950" i="5"/>
  <c r="L4950" i="5"/>
  <c r="N4950" i="5" s="1"/>
  <c r="M4954" i="5"/>
  <c r="L4954" i="5"/>
  <c r="N4954" i="5" s="1"/>
  <c r="M4958" i="5"/>
  <c r="L4958" i="5"/>
  <c r="N4958" i="5" s="1"/>
  <c r="M4962" i="5"/>
  <c r="L4962" i="5"/>
  <c r="N4962" i="5" s="1"/>
  <c r="M4966" i="5"/>
  <c r="L4966" i="5"/>
  <c r="N4966" i="5" s="1"/>
  <c r="M4970" i="5"/>
  <c r="L4970" i="5"/>
  <c r="N4970" i="5" s="1"/>
  <c r="M4974" i="5"/>
  <c r="L4974" i="5"/>
  <c r="N4974" i="5" s="1"/>
  <c r="M4978" i="5"/>
  <c r="L4978" i="5"/>
  <c r="N4978" i="5" s="1"/>
  <c r="M4986" i="5"/>
  <c r="L4986" i="5"/>
  <c r="N4986" i="5" s="1"/>
  <c r="M4990" i="5"/>
  <c r="L4990" i="5"/>
  <c r="N4990" i="5" s="1"/>
  <c r="M4994" i="5"/>
  <c r="L4994" i="5"/>
  <c r="N4994" i="5" s="1"/>
  <c r="M4998" i="5"/>
  <c r="L4998" i="5"/>
  <c r="N4998" i="5" s="1"/>
  <c r="M5002" i="5"/>
  <c r="L5002" i="5"/>
  <c r="N5002" i="5" s="1"/>
  <c r="M5006" i="5"/>
  <c r="L5006" i="5"/>
  <c r="N5006" i="5" s="1"/>
  <c r="M5010" i="5"/>
  <c r="L5010" i="5"/>
  <c r="N5010" i="5" s="1"/>
  <c r="M5014" i="5"/>
  <c r="L5014" i="5"/>
  <c r="N5014" i="5" s="1"/>
  <c r="M5018" i="5"/>
  <c r="L5018" i="5"/>
  <c r="N5018" i="5" s="1"/>
  <c r="M5022" i="5"/>
  <c r="L5022" i="5"/>
  <c r="N5022" i="5" s="1"/>
  <c r="M5026" i="5"/>
  <c r="L5026" i="5"/>
  <c r="N5026" i="5" s="1"/>
  <c r="M5030" i="5"/>
  <c r="L5030" i="5"/>
  <c r="N5030" i="5" s="1"/>
  <c r="M5034" i="5"/>
  <c r="L5034" i="5"/>
  <c r="N5034" i="5" s="1"/>
  <c r="M5038" i="5"/>
  <c r="L5038" i="5"/>
  <c r="N5038" i="5" s="1"/>
  <c r="M5042" i="5"/>
  <c r="L5042" i="5"/>
  <c r="N5042" i="5" s="1"/>
  <c r="M5046" i="5"/>
  <c r="L5046" i="5"/>
  <c r="N5046" i="5" s="1"/>
  <c r="M5050" i="5"/>
  <c r="L5050" i="5"/>
  <c r="N5050" i="5" s="1"/>
  <c r="M5054" i="5"/>
  <c r="L5054" i="5"/>
  <c r="N5054" i="5" s="1"/>
  <c r="M5058" i="5"/>
  <c r="L5058" i="5"/>
  <c r="N5058" i="5" s="1"/>
  <c r="M5062" i="5"/>
  <c r="L5062" i="5"/>
  <c r="N5062" i="5" s="1"/>
  <c r="M5066" i="5"/>
  <c r="L5066" i="5"/>
  <c r="N5066" i="5" s="1"/>
  <c r="M5070" i="5"/>
  <c r="L5070" i="5"/>
  <c r="N5070" i="5" s="1"/>
  <c r="M5074" i="5"/>
  <c r="L5074" i="5"/>
  <c r="N5074" i="5" s="1"/>
  <c r="M5078" i="5"/>
  <c r="L5078" i="5"/>
  <c r="N5078" i="5" s="1"/>
  <c r="M5082" i="5"/>
  <c r="L5082" i="5"/>
  <c r="N5082" i="5" s="1"/>
  <c r="M5086" i="5"/>
  <c r="L5086" i="5"/>
  <c r="N5086" i="5" s="1"/>
  <c r="M5090" i="5"/>
  <c r="L5090" i="5"/>
  <c r="N5090" i="5" s="1"/>
  <c r="M5094" i="5"/>
  <c r="L5094" i="5"/>
  <c r="N5094" i="5" s="1"/>
  <c r="M5098" i="5"/>
  <c r="L5098" i="5"/>
  <c r="N5098" i="5" s="1"/>
  <c r="M5102" i="5"/>
  <c r="L5102" i="5"/>
  <c r="N5102" i="5" s="1"/>
  <c r="M5106" i="5"/>
  <c r="L5106" i="5"/>
  <c r="N5106" i="5" s="1"/>
  <c r="M5110" i="5"/>
  <c r="L5110" i="5"/>
  <c r="N5110" i="5" s="1"/>
  <c r="M5114" i="5"/>
  <c r="L5114" i="5"/>
  <c r="N5114" i="5" s="1"/>
  <c r="M5118" i="5"/>
  <c r="L5118" i="5"/>
  <c r="N5118" i="5" s="1"/>
  <c r="M5122" i="5"/>
  <c r="L5122" i="5"/>
  <c r="N5122" i="5" s="1"/>
  <c r="M5126" i="5"/>
  <c r="L5126" i="5"/>
  <c r="N5126" i="5" s="1"/>
  <c r="M5130" i="5"/>
  <c r="L5130" i="5"/>
  <c r="N5130" i="5" s="1"/>
  <c r="M5134" i="5"/>
  <c r="L5134" i="5"/>
  <c r="N5134" i="5" s="1"/>
  <c r="M5138" i="5"/>
  <c r="L5138" i="5"/>
  <c r="N5138" i="5" s="1"/>
  <c r="M5142" i="5"/>
  <c r="L5142" i="5"/>
  <c r="N5142" i="5" s="1"/>
  <c r="M5146" i="5"/>
  <c r="L5146" i="5"/>
  <c r="N5146" i="5" s="1"/>
  <c r="M5150" i="5"/>
  <c r="L5150" i="5"/>
  <c r="N5150" i="5" s="1"/>
  <c r="M5154" i="5"/>
  <c r="L5154" i="5"/>
  <c r="N5154" i="5" s="1"/>
  <c r="M5158" i="5"/>
  <c r="L5158" i="5"/>
  <c r="N5158" i="5" s="1"/>
  <c r="M5162" i="5"/>
  <c r="L5162" i="5"/>
  <c r="N5162" i="5" s="1"/>
  <c r="M5166" i="5"/>
  <c r="L5166" i="5"/>
  <c r="N5166" i="5" s="1"/>
  <c r="M5170" i="5"/>
  <c r="L5170" i="5"/>
  <c r="N5170" i="5" s="1"/>
  <c r="M5174" i="5"/>
  <c r="L5174" i="5"/>
  <c r="N5174" i="5" s="1"/>
  <c r="M5178" i="5"/>
  <c r="L5178" i="5"/>
  <c r="N5178" i="5" s="1"/>
  <c r="M5182" i="5"/>
  <c r="L5182" i="5"/>
  <c r="N5182" i="5" s="1"/>
  <c r="M5186" i="5"/>
  <c r="L5186" i="5"/>
  <c r="N5186" i="5" s="1"/>
  <c r="M5190" i="5"/>
  <c r="L5190" i="5"/>
  <c r="N5190" i="5" s="1"/>
  <c r="M5194" i="5"/>
  <c r="L5194" i="5"/>
  <c r="N5194" i="5" s="1"/>
  <c r="M5198" i="5"/>
  <c r="L5198" i="5"/>
  <c r="N5198" i="5" s="1"/>
  <c r="M4698" i="5"/>
  <c r="M5202" i="5"/>
  <c r="L5206" i="5"/>
  <c r="N5206" i="5" s="1"/>
  <c r="L5222" i="5"/>
  <c r="N5222" i="5" s="1"/>
  <c r="L5238" i="5"/>
  <c r="N5238" i="5" s="1"/>
  <c r="L5254" i="5"/>
  <c r="N5254" i="5" s="1"/>
  <c r="L5270" i="5"/>
  <c r="N5270" i="5" s="1"/>
  <c r="L5286" i="5"/>
  <c r="N5286" i="5" s="1"/>
  <c r="M5566" i="5"/>
  <c r="M5918" i="5"/>
  <c r="M6190" i="5"/>
  <c r="M5550" i="5"/>
  <c r="L5550" i="5"/>
  <c r="N5550" i="5" s="1"/>
  <c r="M5582" i="5"/>
  <c r="L5582" i="5"/>
  <c r="N5582" i="5" s="1"/>
  <c r="M5598" i="5"/>
  <c r="L5598" i="5"/>
  <c r="N5598" i="5" s="1"/>
  <c r="L5614" i="5"/>
  <c r="N5614" i="5" s="1"/>
  <c r="M5614" i="5"/>
  <c r="M5630" i="5"/>
  <c r="L5630" i="5"/>
  <c r="N5630" i="5" s="1"/>
  <c r="M5646" i="5"/>
  <c r="L5646" i="5"/>
  <c r="N5646" i="5" s="1"/>
  <c r="L5662" i="5"/>
  <c r="N5662" i="5" s="1"/>
  <c r="M5662" i="5"/>
  <c r="M5678" i="5"/>
  <c r="L5678" i="5"/>
  <c r="N5678" i="5" s="1"/>
  <c r="L5694" i="5"/>
  <c r="N5694" i="5" s="1"/>
  <c r="M5694" i="5"/>
  <c r="M5710" i="5"/>
  <c r="L5710" i="5"/>
  <c r="N5710" i="5" s="1"/>
  <c r="M5726" i="5"/>
  <c r="L5726" i="5"/>
  <c r="N5726" i="5" s="1"/>
  <c r="M5742" i="5"/>
  <c r="L5742" i="5"/>
  <c r="N5742" i="5" s="1"/>
  <c r="M5758" i="5"/>
  <c r="L5758" i="5"/>
  <c r="N5758" i="5" s="1"/>
  <c r="M5774" i="5"/>
  <c r="L5774" i="5"/>
  <c r="N5774" i="5" s="1"/>
  <c r="L5790" i="5"/>
  <c r="N5790" i="5" s="1"/>
  <c r="M5790" i="5"/>
  <c r="M5806" i="5"/>
  <c r="L5806" i="5"/>
  <c r="N5806" i="5" s="1"/>
  <c r="L5822" i="5"/>
  <c r="N5822" i="5" s="1"/>
  <c r="M5822" i="5"/>
  <c r="M5838" i="5"/>
  <c r="L5838" i="5"/>
  <c r="N5838" i="5" s="1"/>
  <c r="M5854" i="5"/>
  <c r="L5854" i="5"/>
  <c r="N5854" i="5" s="1"/>
  <c r="L5870" i="5"/>
  <c r="N5870" i="5" s="1"/>
  <c r="M5870" i="5"/>
  <c r="M5902" i="5"/>
  <c r="L5902" i="5"/>
  <c r="N5902" i="5" s="1"/>
  <c r="M5934" i="5"/>
  <c r="L5934" i="5"/>
  <c r="N5934" i="5" s="1"/>
  <c r="M5950" i="5"/>
  <c r="L5950" i="5"/>
  <c r="N5950" i="5" s="1"/>
  <c r="M5966" i="5"/>
  <c r="L5966" i="5"/>
  <c r="N5966" i="5" s="1"/>
  <c r="L5982" i="5"/>
  <c r="N5982" i="5" s="1"/>
  <c r="M5982" i="5"/>
  <c r="M5998" i="5"/>
  <c r="L5998" i="5"/>
  <c r="N5998" i="5" s="1"/>
  <c r="M6014" i="5"/>
  <c r="L6014" i="5"/>
  <c r="N6014" i="5" s="1"/>
  <c r="M6030" i="5"/>
  <c r="L6030" i="5"/>
  <c r="N6030" i="5" s="1"/>
  <c r="L6046" i="5"/>
  <c r="N6046" i="5" s="1"/>
  <c r="M6046" i="5"/>
  <c r="M6062" i="5"/>
  <c r="L6062" i="5"/>
  <c r="N6062" i="5" s="1"/>
  <c r="M6078" i="5"/>
  <c r="L6078" i="5"/>
  <c r="N6078" i="5" s="1"/>
  <c r="M6094" i="5"/>
  <c r="L6094" i="5"/>
  <c r="N6094" i="5" s="1"/>
  <c r="M6110" i="5"/>
  <c r="L6110" i="5"/>
  <c r="N6110" i="5" s="1"/>
  <c r="M6126" i="5"/>
  <c r="L6126" i="5"/>
  <c r="N6126" i="5" s="1"/>
  <c r="M6142" i="5"/>
  <c r="L6142" i="5"/>
  <c r="N6142" i="5" s="1"/>
  <c r="M6158" i="5"/>
  <c r="L6158" i="5"/>
  <c r="N6158" i="5" s="1"/>
  <c r="M6174" i="5"/>
  <c r="L6174" i="5"/>
  <c r="N6174" i="5" s="1"/>
  <c r="M6206" i="5"/>
  <c r="L6206" i="5"/>
  <c r="N6206" i="5" s="1"/>
  <c r="L5540" i="5"/>
  <c r="N5540" i="5" s="1"/>
  <c r="M5540" i="5"/>
  <c r="L5544" i="5"/>
  <c r="N5544" i="5" s="1"/>
  <c r="M5544" i="5"/>
  <c r="L5556" i="5"/>
  <c r="N5556" i="5" s="1"/>
  <c r="M5556" i="5"/>
  <c r="L5560" i="5"/>
  <c r="N5560" i="5" s="1"/>
  <c r="M5560" i="5"/>
  <c r="L5564" i="5"/>
  <c r="N5564" i="5" s="1"/>
  <c r="M5564" i="5"/>
  <c r="L5568" i="5"/>
  <c r="N5568" i="5" s="1"/>
  <c r="M5568" i="5"/>
  <c r="L5576" i="5"/>
  <c r="N5576" i="5" s="1"/>
  <c r="M5576" i="5"/>
  <c r="L5584" i="5"/>
  <c r="N5584" i="5" s="1"/>
  <c r="M5584" i="5"/>
  <c r="L5588" i="5"/>
  <c r="N5588" i="5" s="1"/>
  <c r="M5588" i="5"/>
  <c r="L5592" i="5"/>
  <c r="N5592" i="5" s="1"/>
  <c r="M5592" i="5"/>
  <c r="L5596" i="5"/>
  <c r="N5596" i="5" s="1"/>
  <c r="M5596" i="5"/>
  <c r="L5604" i="5"/>
  <c r="N5604" i="5" s="1"/>
  <c r="M5604" i="5"/>
  <c r="L5608" i="5"/>
  <c r="N5608" i="5" s="1"/>
  <c r="M5608" i="5"/>
  <c r="L5612" i="5"/>
  <c r="N5612" i="5" s="1"/>
  <c r="M5612" i="5"/>
  <c r="L5616" i="5"/>
  <c r="N5616" i="5" s="1"/>
  <c r="M5616" i="5"/>
  <c r="L5624" i="5"/>
  <c r="N5624" i="5" s="1"/>
  <c r="M5624" i="5"/>
  <c r="L5632" i="5"/>
  <c r="N5632" i="5" s="1"/>
  <c r="M5632" i="5"/>
  <c r="L5636" i="5"/>
  <c r="N5636" i="5" s="1"/>
  <c r="M5636" i="5"/>
  <c r="L5640" i="5"/>
  <c r="N5640" i="5" s="1"/>
  <c r="M5640" i="5"/>
  <c r="L5644" i="5"/>
  <c r="N5644" i="5" s="1"/>
  <c r="M5644" i="5"/>
  <c r="L5656" i="5"/>
  <c r="N5656" i="5" s="1"/>
  <c r="M5656" i="5"/>
  <c r="L5660" i="5"/>
  <c r="N5660" i="5" s="1"/>
  <c r="M5660" i="5"/>
  <c r="L5664" i="5"/>
  <c r="N5664" i="5" s="1"/>
  <c r="M5664" i="5"/>
  <c r="L5668" i="5"/>
  <c r="N5668" i="5" s="1"/>
  <c r="M5668" i="5"/>
  <c r="L5672" i="5"/>
  <c r="N5672" i="5" s="1"/>
  <c r="M5672" i="5"/>
  <c r="L5684" i="5"/>
  <c r="N5684" i="5" s="1"/>
  <c r="M5684" i="5"/>
  <c r="L5688" i="5"/>
  <c r="N5688" i="5" s="1"/>
  <c r="M5688" i="5"/>
  <c r="L5692" i="5"/>
  <c r="N5692" i="5" s="1"/>
  <c r="M5692" i="5"/>
  <c r="L5696" i="5"/>
  <c r="N5696" i="5" s="1"/>
  <c r="M5696" i="5"/>
  <c r="L5704" i="5"/>
  <c r="N5704" i="5" s="1"/>
  <c r="M5704" i="5"/>
  <c r="L5712" i="5"/>
  <c r="N5712" i="5" s="1"/>
  <c r="M5712" i="5"/>
  <c r="L5716" i="5"/>
  <c r="N5716" i="5" s="1"/>
  <c r="M5716" i="5"/>
  <c r="L5720" i="5"/>
  <c r="N5720" i="5" s="1"/>
  <c r="M5720" i="5"/>
  <c r="L5724" i="5"/>
  <c r="N5724" i="5" s="1"/>
  <c r="M5724" i="5"/>
  <c r="L5732" i="5"/>
  <c r="N5732" i="5" s="1"/>
  <c r="M5732" i="5"/>
  <c r="L5736" i="5"/>
  <c r="N5736" i="5" s="1"/>
  <c r="M5736" i="5"/>
  <c r="L5740" i="5"/>
  <c r="N5740" i="5" s="1"/>
  <c r="M5740" i="5"/>
  <c r="L5744" i="5"/>
  <c r="N5744" i="5" s="1"/>
  <c r="M5744" i="5"/>
  <c r="L5752" i="5"/>
  <c r="N5752" i="5" s="1"/>
  <c r="M5752" i="5"/>
  <c r="L5760" i="5"/>
  <c r="N5760" i="5" s="1"/>
  <c r="M5760" i="5"/>
  <c r="L5764" i="5"/>
  <c r="N5764" i="5" s="1"/>
  <c r="M5764" i="5"/>
  <c r="L5768" i="5"/>
  <c r="N5768" i="5" s="1"/>
  <c r="M5768" i="5"/>
  <c r="L5772" i="5"/>
  <c r="N5772" i="5" s="1"/>
  <c r="M5772" i="5"/>
  <c r="L5784" i="5"/>
  <c r="N5784" i="5" s="1"/>
  <c r="M5784" i="5"/>
  <c r="L5788" i="5"/>
  <c r="N5788" i="5" s="1"/>
  <c r="M5788" i="5"/>
  <c r="L5792" i="5"/>
  <c r="N5792" i="5" s="1"/>
  <c r="M5792" i="5"/>
  <c r="L5796" i="5"/>
  <c r="N5796" i="5" s="1"/>
  <c r="M5796" i="5"/>
  <c r="L5800" i="5"/>
  <c r="N5800" i="5" s="1"/>
  <c r="M5800" i="5"/>
  <c r="L5812" i="5"/>
  <c r="N5812" i="5" s="1"/>
  <c r="M5812" i="5"/>
  <c r="L5816" i="5"/>
  <c r="N5816" i="5" s="1"/>
  <c r="M5816" i="5"/>
  <c r="L5820" i="5"/>
  <c r="N5820" i="5" s="1"/>
  <c r="M5820" i="5"/>
  <c r="L5824" i="5"/>
  <c r="N5824" i="5" s="1"/>
  <c r="M5824" i="5"/>
  <c r="L5832" i="5"/>
  <c r="N5832" i="5" s="1"/>
  <c r="M5832" i="5"/>
  <c r="L5840" i="5"/>
  <c r="N5840" i="5" s="1"/>
  <c r="M5840" i="5"/>
  <c r="M5552" i="5"/>
  <c r="M5572" i="5"/>
  <c r="M5628" i="5"/>
  <c r="M5648" i="5"/>
  <c r="M5780" i="5"/>
  <c r="M5836" i="5"/>
  <c r="M5868" i="5"/>
  <c r="L5848" i="5"/>
  <c r="N5848" i="5" s="1"/>
  <c r="M5848" i="5"/>
  <c r="L5852" i="5"/>
  <c r="N5852" i="5" s="1"/>
  <c r="M5852" i="5"/>
  <c r="L5860" i="5"/>
  <c r="N5860" i="5" s="1"/>
  <c r="M5860" i="5"/>
  <c r="L5864" i="5"/>
  <c r="N5864" i="5" s="1"/>
  <c r="M5864" i="5"/>
  <c r="L5880" i="5"/>
  <c r="N5880" i="5" s="1"/>
  <c r="M5880" i="5"/>
  <c r="L5884" i="5"/>
  <c r="N5884" i="5" s="1"/>
  <c r="M5884" i="5"/>
  <c r="L5888" i="5"/>
  <c r="N5888" i="5" s="1"/>
  <c r="M5888" i="5"/>
  <c r="L5892" i="5"/>
  <c r="N5892" i="5" s="1"/>
  <c r="M5892" i="5"/>
  <c r="L5896" i="5"/>
  <c r="N5896" i="5" s="1"/>
  <c r="M5896" i="5"/>
  <c r="L5900" i="5"/>
  <c r="N5900" i="5" s="1"/>
  <c r="M5900" i="5"/>
  <c r="L5904" i="5"/>
  <c r="N5904" i="5" s="1"/>
  <c r="M5904" i="5"/>
  <c r="L5908" i="5"/>
  <c r="N5908" i="5" s="1"/>
  <c r="M5908" i="5"/>
  <c r="L5912" i="5"/>
  <c r="N5912" i="5" s="1"/>
  <c r="M5912" i="5"/>
  <c r="L5916" i="5"/>
  <c r="N5916" i="5" s="1"/>
  <c r="M5916" i="5"/>
  <c r="L5920" i="5"/>
  <c r="N5920" i="5" s="1"/>
  <c r="M5920" i="5"/>
  <c r="L5924" i="5"/>
  <c r="N5924" i="5" s="1"/>
  <c r="M5924" i="5"/>
  <c r="L5928" i="5"/>
  <c r="N5928" i="5" s="1"/>
  <c r="M5928" i="5"/>
  <c r="L5932" i="5"/>
  <c r="N5932" i="5" s="1"/>
  <c r="M5932" i="5"/>
  <c r="L5936" i="5"/>
  <c r="N5936" i="5" s="1"/>
  <c r="M5936" i="5"/>
  <c r="L5940" i="5"/>
  <c r="N5940" i="5" s="1"/>
  <c r="M5940" i="5"/>
  <c r="L5944" i="5"/>
  <c r="N5944" i="5" s="1"/>
  <c r="M5944" i="5"/>
  <c r="L5948" i="5"/>
  <c r="N5948" i="5" s="1"/>
  <c r="M5948" i="5"/>
  <c r="L5952" i="5"/>
  <c r="N5952" i="5" s="1"/>
  <c r="M5952" i="5"/>
  <c r="L5956" i="5"/>
  <c r="N5956" i="5" s="1"/>
  <c r="M5956" i="5"/>
  <c r="L5960" i="5"/>
  <c r="N5960" i="5" s="1"/>
  <c r="M5960" i="5"/>
  <c r="L5964" i="5"/>
  <c r="N5964" i="5" s="1"/>
  <c r="M5964" i="5"/>
  <c r="L5968" i="5"/>
  <c r="N5968" i="5" s="1"/>
  <c r="M5968" i="5"/>
  <c r="L5972" i="5"/>
  <c r="N5972" i="5" s="1"/>
  <c r="M5972" i="5"/>
  <c r="L5976" i="5"/>
  <c r="N5976" i="5" s="1"/>
  <c r="M5976" i="5"/>
  <c r="L5980" i="5"/>
  <c r="N5980" i="5" s="1"/>
  <c r="M5980" i="5"/>
  <c r="L5984" i="5"/>
  <c r="N5984" i="5" s="1"/>
  <c r="M5984" i="5"/>
  <c r="L5988" i="5"/>
  <c r="N5988" i="5" s="1"/>
  <c r="M5988" i="5"/>
  <c r="L5992" i="5"/>
  <c r="N5992" i="5" s="1"/>
  <c r="M5992" i="5"/>
  <c r="L5996" i="5"/>
  <c r="N5996" i="5" s="1"/>
  <c r="M5996" i="5"/>
  <c r="L6000" i="5"/>
  <c r="N6000" i="5" s="1"/>
  <c r="M6000" i="5"/>
  <c r="L6004" i="5"/>
  <c r="N6004" i="5" s="1"/>
  <c r="M6004" i="5"/>
  <c r="L6008" i="5"/>
  <c r="N6008" i="5" s="1"/>
  <c r="M6008" i="5"/>
  <c r="L6012" i="5"/>
  <c r="N6012" i="5" s="1"/>
  <c r="M6012" i="5"/>
  <c r="L6016" i="5"/>
  <c r="N6016" i="5" s="1"/>
  <c r="M6016" i="5"/>
  <c r="L6020" i="5"/>
  <c r="N6020" i="5" s="1"/>
  <c r="M6020" i="5"/>
  <c r="L6024" i="5"/>
  <c r="N6024" i="5" s="1"/>
  <c r="M6024" i="5"/>
  <c r="L6028" i="5"/>
  <c r="N6028" i="5" s="1"/>
  <c r="M6028" i="5"/>
  <c r="L6032" i="5"/>
  <c r="N6032" i="5" s="1"/>
  <c r="M6032" i="5"/>
  <c r="L6036" i="5"/>
  <c r="N6036" i="5" s="1"/>
  <c r="M6036" i="5"/>
  <c r="L6040" i="5"/>
  <c r="N6040" i="5" s="1"/>
  <c r="M6040" i="5"/>
  <c r="L6044" i="5"/>
  <c r="N6044" i="5" s="1"/>
  <c r="M6044" i="5"/>
  <c r="L6048" i="5"/>
  <c r="N6048" i="5" s="1"/>
  <c r="M6048" i="5"/>
  <c r="L6052" i="5"/>
  <c r="N6052" i="5" s="1"/>
  <c r="M6052" i="5"/>
  <c r="L6056" i="5"/>
  <c r="N6056" i="5" s="1"/>
  <c r="M6056" i="5"/>
  <c r="L6060" i="5"/>
  <c r="N6060" i="5" s="1"/>
  <c r="M6060" i="5"/>
  <c r="L6064" i="5"/>
  <c r="N6064" i="5" s="1"/>
  <c r="M6064" i="5"/>
  <c r="L6068" i="5"/>
  <c r="N6068" i="5" s="1"/>
  <c r="M6068" i="5"/>
  <c r="L6072" i="5"/>
  <c r="N6072" i="5" s="1"/>
  <c r="M6072" i="5"/>
  <c r="L6076" i="5"/>
  <c r="N6076" i="5" s="1"/>
  <c r="M6076" i="5"/>
  <c r="L6080" i="5"/>
  <c r="N6080" i="5" s="1"/>
  <c r="M6080" i="5"/>
  <c r="L6084" i="5"/>
  <c r="N6084" i="5" s="1"/>
  <c r="M6084" i="5"/>
  <c r="L6088" i="5"/>
  <c r="N6088" i="5" s="1"/>
  <c r="M6088" i="5"/>
  <c r="L6092" i="5"/>
  <c r="N6092" i="5" s="1"/>
  <c r="M6092" i="5"/>
  <c r="L6096" i="5"/>
  <c r="N6096" i="5" s="1"/>
  <c r="M6096" i="5"/>
  <c r="L6100" i="5"/>
  <c r="N6100" i="5" s="1"/>
  <c r="M6100" i="5"/>
  <c r="L6104" i="5"/>
  <c r="N6104" i="5" s="1"/>
  <c r="M6104" i="5"/>
  <c r="L6108" i="5"/>
  <c r="N6108" i="5" s="1"/>
  <c r="M6108" i="5"/>
  <c r="L6112" i="5"/>
  <c r="N6112" i="5" s="1"/>
  <c r="M6112" i="5"/>
  <c r="L6116" i="5"/>
  <c r="N6116" i="5" s="1"/>
  <c r="M6116" i="5"/>
  <c r="L6120" i="5"/>
  <c r="N6120" i="5" s="1"/>
  <c r="M6120" i="5"/>
  <c r="L6124" i="5"/>
  <c r="N6124" i="5" s="1"/>
  <c r="M6124" i="5"/>
  <c r="L6128" i="5"/>
  <c r="N6128" i="5" s="1"/>
  <c r="M6128" i="5"/>
  <c r="L6132" i="5"/>
  <c r="N6132" i="5" s="1"/>
  <c r="M6132" i="5"/>
  <c r="L6136" i="5"/>
  <c r="N6136" i="5" s="1"/>
  <c r="M6136" i="5"/>
  <c r="L6140" i="5"/>
  <c r="N6140" i="5" s="1"/>
  <c r="M6140" i="5"/>
  <c r="L6144" i="5"/>
  <c r="N6144" i="5" s="1"/>
  <c r="M6144" i="5"/>
  <c r="L6148" i="5"/>
  <c r="N6148" i="5" s="1"/>
  <c r="M6148" i="5"/>
  <c r="L6152" i="5"/>
  <c r="N6152" i="5" s="1"/>
  <c r="M6152" i="5"/>
  <c r="L6156" i="5"/>
  <c r="N6156" i="5" s="1"/>
  <c r="M6156" i="5"/>
  <c r="L6160" i="5"/>
  <c r="N6160" i="5" s="1"/>
  <c r="M6160" i="5"/>
  <c r="L6164" i="5"/>
  <c r="N6164" i="5" s="1"/>
  <c r="M6164" i="5"/>
  <c r="L6168" i="5"/>
  <c r="N6168" i="5" s="1"/>
  <c r="M6168" i="5"/>
  <c r="L6172" i="5"/>
  <c r="N6172" i="5" s="1"/>
  <c r="M6172" i="5"/>
  <c r="L6176" i="5"/>
  <c r="N6176" i="5" s="1"/>
  <c r="M6176" i="5"/>
  <c r="L6180" i="5"/>
  <c r="N6180" i="5" s="1"/>
  <c r="M6180" i="5"/>
  <c r="L6184" i="5"/>
  <c r="N6184" i="5" s="1"/>
  <c r="M6184" i="5"/>
  <c r="L6188" i="5"/>
  <c r="N6188" i="5" s="1"/>
  <c r="M6188" i="5"/>
  <c r="L6192" i="5"/>
  <c r="N6192" i="5" s="1"/>
  <c r="M6192" i="5"/>
  <c r="L6196" i="5"/>
  <c r="N6196" i="5" s="1"/>
  <c r="M6196" i="5"/>
  <c r="L6200" i="5"/>
  <c r="N6200" i="5" s="1"/>
  <c r="M6200" i="5"/>
  <c r="L6204" i="5"/>
  <c r="N6204" i="5" s="1"/>
  <c r="M6204" i="5"/>
  <c r="L6208" i="5"/>
  <c r="N6208" i="5" s="1"/>
  <c r="M6208" i="5"/>
  <c r="L6212" i="5"/>
  <c r="N6212" i="5" s="1"/>
  <c r="M6212" i="5"/>
  <c r="L6216" i="5"/>
  <c r="N6216" i="5" s="1"/>
  <c r="M6216" i="5"/>
  <c r="M5844" i="5"/>
  <c r="M5872" i="5"/>
  <c r="L240" i="5"/>
  <c r="N240" i="5" s="1"/>
  <c r="M91" i="5"/>
  <c r="M95" i="5"/>
  <c r="M107" i="5"/>
  <c r="M236" i="5"/>
  <c r="M99" i="5"/>
  <c r="M103" i="5"/>
  <c r="M164" i="5"/>
  <c r="L24" i="5"/>
  <c r="N24" i="5" s="1"/>
  <c r="L56" i="5"/>
  <c r="N56" i="5" s="1"/>
  <c r="L88" i="5"/>
  <c r="N88" i="5" s="1"/>
  <c r="L125" i="5"/>
  <c r="N125" i="5" s="1"/>
  <c r="L145" i="5"/>
  <c r="N145" i="5" s="1"/>
  <c r="L193" i="5"/>
  <c r="N193" i="5" s="1"/>
  <c r="M142" i="5"/>
  <c r="M237" i="5"/>
  <c r="L30" i="5"/>
  <c r="N30" i="5" s="1"/>
  <c r="L62" i="5"/>
  <c r="N62" i="5" s="1"/>
  <c r="L129" i="5"/>
  <c r="N129" i="5" s="1"/>
  <c r="L172" i="5"/>
  <c r="N172" i="5" s="1"/>
  <c r="L204" i="5"/>
  <c r="N204" i="5" s="1"/>
  <c r="M90" i="5"/>
  <c r="M98" i="5"/>
  <c r="M102" i="5"/>
  <c r="M106" i="5"/>
  <c r="M238" i="5"/>
  <c r="L40" i="5"/>
  <c r="N40" i="5" s="1"/>
  <c r="L72" i="5"/>
  <c r="N72" i="5" s="1"/>
  <c r="L113" i="5"/>
  <c r="N113" i="5" s="1"/>
  <c r="L133" i="5"/>
  <c r="N133" i="5" s="1"/>
  <c r="L177" i="5"/>
  <c r="N177" i="5" s="1"/>
  <c r="L209" i="5"/>
  <c r="N209" i="5" s="1"/>
  <c r="M155" i="5"/>
  <c r="M159" i="5"/>
  <c r="M163" i="5"/>
  <c r="M215" i="5"/>
  <c r="M219" i="5"/>
  <c r="L46" i="5"/>
  <c r="N46" i="5" s="1"/>
  <c r="L78" i="5"/>
  <c r="N78" i="5" s="1"/>
  <c r="L117" i="5"/>
  <c r="N117" i="5" s="1"/>
  <c r="L141" i="5"/>
  <c r="N141" i="5" s="1"/>
  <c r="L188" i="5"/>
  <c r="N188" i="5" s="1"/>
  <c r="L225" i="5"/>
  <c r="N225" i="5" s="1"/>
  <c r="L241" i="5"/>
  <c r="N241" i="5" s="1"/>
  <c r="L25" i="5"/>
  <c r="N25" i="5" s="1"/>
  <c r="M25" i="5"/>
  <c r="L37" i="5"/>
  <c r="N37" i="5" s="1"/>
  <c r="M37" i="5"/>
  <c r="L53" i="5"/>
  <c r="N53" i="5" s="1"/>
  <c r="M53" i="5"/>
  <c r="L69" i="5"/>
  <c r="N69" i="5" s="1"/>
  <c r="M69" i="5"/>
  <c r="L73" i="5"/>
  <c r="N73" i="5" s="1"/>
  <c r="M73" i="5"/>
  <c r="L81" i="5"/>
  <c r="N81" i="5" s="1"/>
  <c r="M81" i="5"/>
  <c r="L85" i="5"/>
  <c r="N85" i="5" s="1"/>
  <c r="M85" i="5"/>
  <c r="M121" i="5"/>
  <c r="L121" i="5"/>
  <c r="N121" i="5" s="1"/>
  <c r="M137" i="5"/>
  <c r="L137" i="5"/>
  <c r="N137" i="5" s="1"/>
  <c r="M169" i="5"/>
  <c r="L169" i="5"/>
  <c r="N169" i="5" s="1"/>
  <c r="M185" i="5"/>
  <c r="L185" i="5"/>
  <c r="N185" i="5" s="1"/>
  <c r="M201" i="5"/>
  <c r="L201" i="5"/>
  <c r="N201" i="5" s="1"/>
  <c r="M233" i="5"/>
  <c r="L233" i="5"/>
  <c r="N233" i="5" s="1"/>
  <c r="M116" i="5"/>
  <c r="L116" i="5"/>
  <c r="N116" i="5" s="1"/>
  <c r="M180" i="5"/>
  <c r="L180" i="5"/>
  <c r="N180" i="5" s="1"/>
  <c r="M228" i="5"/>
  <c r="L228" i="5"/>
  <c r="N228" i="5" s="1"/>
  <c r="L33" i="5"/>
  <c r="N33" i="5" s="1"/>
  <c r="M33" i="5"/>
  <c r="L49" i="5"/>
  <c r="N49" i="5" s="1"/>
  <c r="M49" i="5"/>
  <c r="L57" i="5"/>
  <c r="N57" i="5" s="1"/>
  <c r="M57" i="5"/>
  <c r="M148" i="5"/>
  <c r="L148" i="5"/>
  <c r="N148" i="5" s="1"/>
  <c r="M212" i="5"/>
  <c r="L212" i="5"/>
  <c r="N212" i="5" s="1"/>
  <c r="L21" i="5"/>
  <c r="N21" i="5" s="1"/>
  <c r="M21" i="5"/>
  <c r="L41" i="5"/>
  <c r="N41" i="5" s="1"/>
  <c r="M41" i="5"/>
  <c r="L65" i="5"/>
  <c r="N65" i="5" s="1"/>
  <c r="M65" i="5"/>
  <c r="M111" i="5"/>
  <c r="L111" i="5"/>
  <c r="N111" i="5" s="1"/>
  <c r="M127" i="5"/>
  <c r="L127" i="5"/>
  <c r="N127" i="5" s="1"/>
  <c r="M143" i="5"/>
  <c r="L143" i="5"/>
  <c r="N143" i="5" s="1"/>
  <c r="M175" i="5"/>
  <c r="L175" i="5"/>
  <c r="N175" i="5" s="1"/>
  <c r="M191" i="5"/>
  <c r="L191" i="5"/>
  <c r="N191" i="5" s="1"/>
  <c r="M207" i="5"/>
  <c r="L207" i="5"/>
  <c r="N207" i="5" s="1"/>
  <c r="L19" i="5"/>
  <c r="N19" i="5" s="1"/>
  <c r="L35" i="5"/>
  <c r="N35" i="5" s="1"/>
  <c r="L51" i="5"/>
  <c r="N51" i="5" s="1"/>
  <c r="L67" i="5"/>
  <c r="N67" i="5" s="1"/>
  <c r="L83" i="5"/>
  <c r="N83" i="5" s="1"/>
  <c r="L151" i="5"/>
  <c r="N151" i="5" s="1"/>
  <c r="L167" i="5"/>
  <c r="N167" i="5" s="1"/>
  <c r="L183" i="5"/>
  <c r="N183" i="5" s="1"/>
  <c r="L231" i="5"/>
  <c r="N231" i="5" s="1"/>
  <c r="L29" i="5"/>
  <c r="N29" i="5" s="1"/>
  <c r="M29" i="5"/>
  <c r="L45" i="5"/>
  <c r="N45" i="5" s="1"/>
  <c r="M45" i="5"/>
  <c r="L61" i="5"/>
  <c r="N61" i="5" s="1"/>
  <c r="M61" i="5"/>
  <c r="L77" i="5"/>
  <c r="N77" i="5" s="1"/>
  <c r="M77" i="5"/>
  <c r="L20" i="5"/>
  <c r="N20" i="5" s="1"/>
  <c r="L26" i="5"/>
  <c r="N26" i="5" s="1"/>
  <c r="L31" i="5"/>
  <c r="N31" i="5" s="1"/>
  <c r="L36" i="5"/>
  <c r="N36" i="5" s="1"/>
  <c r="L42" i="5"/>
  <c r="N42" i="5" s="1"/>
  <c r="L47" i="5"/>
  <c r="N47" i="5" s="1"/>
  <c r="L52" i="5"/>
  <c r="N52" i="5" s="1"/>
  <c r="L58" i="5"/>
  <c r="N58" i="5" s="1"/>
  <c r="L63" i="5"/>
  <c r="N63" i="5" s="1"/>
  <c r="L68" i="5"/>
  <c r="N68" i="5" s="1"/>
  <c r="L74" i="5"/>
  <c r="N74" i="5" s="1"/>
  <c r="L79" i="5"/>
  <c r="N79" i="5" s="1"/>
  <c r="L84" i="5"/>
  <c r="N84" i="5" s="1"/>
  <c r="L110" i="5"/>
  <c r="N110" i="5" s="1"/>
  <c r="L114" i="5"/>
  <c r="N114" i="5" s="1"/>
  <c r="L118" i="5"/>
  <c r="N118" i="5" s="1"/>
  <c r="L122" i="5"/>
  <c r="N122" i="5" s="1"/>
  <c r="L126" i="5"/>
  <c r="N126" i="5" s="1"/>
  <c r="L130" i="5"/>
  <c r="N130" i="5" s="1"/>
  <c r="L134" i="5"/>
  <c r="N134" i="5" s="1"/>
  <c r="L138" i="5"/>
  <c r="N138" i="5" s="1"/>
  <c r="L147" i="5"/>
  <c r="N147" i="5" s="1"/>
  <c r="L152" i="5"/>
  <c r="N152" i="5" s="1"/>
  <c r="L168" i="5"/>
  <c r="N168" i="5" s="1"/>
  <c r="L173" i="5"/>
  <c r="N173" i="5" s="1"/>
  <c r="L179" i="5"/>
  <c r="N179" i="5" s="1"/>
  <c r="L184" i="5"/>
  <c r="N184" i="5" s="1"/>
  <c r="L189" i="5"/>
  <c r="N189" i="5" s="1"/>
  <c r="L195" i="5"/>
  <c r="N195" i="5" s="1"/>
  <c r="L200" i="5"/>
  <c r="N200" i="5" s="1"/>
  <c r="L205" i="5"/>
  <c r="N205" i="5" s="1"/>
  <c r="L211" i="5"/>
  <c r="N211" i="5" s="1"/>
  <c r="L227" i="5"/>
  <c r="N227" i="5" s="1"/>
  <c r="L232" i="5"/>
  <c r="N232" i="5" s="1"/>
  <c r="L237" i="5"/>
  <c r="N237" i="5" s="1"/>
  <c r="L16" i="5"/>
  <c r="L22" i="5"/>
  <c r="N22" i="5" s="1"/>
  <c r="L27" i="5"/>
  <c r="N27" i="5" s="1"/>
  <c r="L32" i="5"/>
  <c r="N32" i="5" s="1"/>
  <c r="L38" i="5"/>
  <c r="N38" i="5" s="1"/>
  <c r="L43" i="5"/>
  <c r="N43" i="5" s="1"/>
  <c r="L48" i="5"/>
  <c r="N48" i="5" s="1"/>
  <c r="L54" i="5"/>
  <c r="N54" i="5" s="1"/>
  <c r="L59" i="5"/>
  <c r="N59" i="5" s="1"/>
  <c r="L64" i="5"/>
  <c r="N64" i="5" s="1"/>
  <c r="L70" i="5"/>
  <c r="N70" i="5" s="1"/>
  <c r="L75" i="5"/>
  <c r="N75" i="5" s="1"/>
  <c r="L80" i="5"/>
  <c r="N80" i="5" s="1"/>
  <c r="L86" i="5"/>
  <c r="N86" i="5" s="1"/>
  <c r="L115" i="5"/>
  <c r="N115" i="5" s="1"/>
  <c r="L119" i="5"/>
  <c r="N119" i="5" s="1"/>
  <c r="L123" i="5"/>
  <c r="N123" i="5" s="1"/>
  <c r="L131" i="5"/>
  <c r="N131" i="5" s="1"/>
  <c r="L135" i="5"/>
  <c r="N135" i="5" s="1"/>
  <c r="L139" i="5"/>
  <c r="N139" i="5" s="1"/>
  <c r="L196" i="5"/>
  <c r="N196" i="5" s="1"/>
  <c r="L199" i="5"/>
  <c r="N199" i="5" s="1"/>
  <c r="M146" i="5"/>
  <c r="L146" i="5"/>
  <c r="N146" i="5" s="1"/>
  <c r="M150" i="5"/>
  <c r="L150" i="5"/>
  <c r="N150" i="5" s="1"/>
  <c r="M170" i="5"/>
  <c r="L170" i="5"/>
  <c r="N170" i="5" s="1"/>
  <c r="M174" i="5"/>
  <c r="L174" i="5"/>
  <c r="N174" i="5" s="1"/>
  <c r="M178" i="5"/>
  <c r="L178" i="5"/>
  <c r="N178" i="5" s="1"/>
  <c r="M182" i="5"/>
  <c r="L182" i="5"/>
  <c r="N182" i="5" s="1"/>
  <c r="M186" i="5"/>
  <c r="L186" i="5"/>
  <c r="N186" i="5" s="1"/>
  <c r="M190" i="5"/>
  <c r="L190" i="5"/>
  <c r="N190" i="5" s="1"/>
  <c r="M194" i="5"/>
  <c r="L194" i="5"/>
  <c r="N194" i="5" s="1"/>
  <c r="M198" i="5"/>
  <c r="L198" i="5"/>
  <c r="N198" i="5" s="1"/>
  <c r="M202" i="5"/>
  <c r="L202" i="5"/>
  <c r="N202" i="5" s="1"/>
  <c r="M206" i="5"/>
  <c r="L206" i="5"/>
  <c r="N206" i="5" s="1"/>
  <c r="M210" i="5"/>
  <c r="L210" i="5"/>
  <c r="N210" i="5" s="1"/>
  <c r="M226" i="5"/>
  <c r="L226" i="5"/>
  <c r="N226" i="5" s="1"/>
  <c r="M230" i="5"/>
  <c r="L230" i="5"/>
  <c r="N230" i="5" s="1"/>
  <c r="M234" i="5"/>
  <c r="L234" i="5"/>
  <c r="N234" i="5" s="1"/>
  <c r="L18" i="5"/>
  <c r="N18" i="5" s="1"/>
  <c r="L23" i="5"/>
  <c r="N23" i="5" s="1"/>
  <c r="L28" i="5"/>
  <c r="N28" i="5" s="1"/>
  <c r="L34" i="5"/>
  <c r="N34" i="5" s="1"/>
  <c r="L39" i="5"/>
  <c r="N39" i="5" s="1"/>
  <c r="L44" i="5"/>
  <c r="N44" i="5" s="1"/>
  <c r="L50" i="5"/>
  <c r="N50" i="5" s="1"/>
  <c r="L55" i="5"/>
  <c r="N55" i="5" s="1"/>
  <c r="L60" i="5"/>
  <c r="N60" i="5" s="1"/>
  <c r="L66" i="5"/>
  <c r="N66" i="5" s="1"/>
  <c r="L71" i="5"/>
  <c r="N71" i="5" s="1"/>
  <c r="L76" i="5"/>
  <c r="N76" i="5" s="1"/>
  <c r="L82" i="5"/>
  <c r="N82" i="5" s="1"/>
  <c r="L87" i="5"/>
  <c r="N87" i="5" s="1"/>
  <c r="L112" i="5"/>
  <c r="N112" i="5" s="1"/>
  <c r="L120" i="5"/>
  <c r="N120" i="5" s="1"/>
  <c r="L124" i="5"/>
  <c r="N124" i="5" s="1"/>
  <c r="L128" i="5"/>
  <c r="N128" i="5" s="1"/>
  <c r="L132" i="5"/>
  <c r="N132" i="5" s="1"/>
  <c r="L136" i="5"/>
  <c r="N136" i="5" s="1"/>
  <c r="L140" i="5"/>
  <c r="N140" i="5" s="1"/>
  <c r="L144" i="5"/>
  <c r="N144" i="5" s="1"/>
  <c r="L149" i="5"/>
  <c r="N149" i="5" s="1"/>
  <c r="L171" i="5"/>
  <c r="N171" i="5" s="1"/>
  <c r="L176" i="5"/>
  <c r="N176" i="5" s="1"/>
  <c r="L181" i="5"/>
  <c r="N181" i="5" s="1"/>
  <c r="L187" i="5"/>
  <c r="N187" i="5" s="1"/>
  <c r="L192" i="5"/>
  <c r="N192" i="5" s="1"/>
  <c r="L197" i="5"/>
  <c r="N197" i="5" s="1"/>
  <c r="L203" i="5"/>
  <c r="N203" i="5" s="1"/>
  <c r="L208" i="5"/>
  <c r="N208" i="5" s="1"/>
  <c r="L213" i="5"/>
  <c r="N213" i="5" s="1"/>
  <c r="L224" i="5"/>
  <c r="N224" i="5" s="1"/>
  <c r="L229" i="5"/>
  <c r="N229" i="5" s="1"/>
  <c r="L235" i="5"/>
  <c r="N235" i="5" s="1"/>
  <c r="M17" i="5"/>
  <c r="O135" i="6"/>
  <c r="N135" i="6"/>
  <c r="Q135" i="6" s="1"/>
  <c r="O134" i="6"/>
  <c r="N134" i="6"/>
  <c r="O133" i="6"/>
  <c r="N133" i="6"/>
  <c r="Q133" i="6" s="1"/>
  <c r="O132" i="6"/>
  <c r="N132" i="6"/>
  <c r="O131" i="6"/>
  <c r="N131" i="6"/>
  <c r="Q131" i="6" s="1"/>
  <c r="O130" i="6"/>
  <c r="N130" i="6"/>
  <c r="O129" i="6"/>
  <c r="N129" i="6"/>
  <c r="Q129" i="6" s="1"/>
  <c r="O128" i="6"/>
  <c r="N128" i="6"/>
  <c r="O127" i="6"/>
  <c r="N127" i="6"/>
  <c r="Q127" i="6" s="1"/>
  <c r="O126" i="6"/>
  <c r="N126" i="6"/>
  <c r="O125" i="6"/>
  <c r="N125" i="6"/>
  <c r="Q125" i="6" s="1"/>
  <c r="O124" i="6"/>
  <c r="N124" i="6"/>
  <c r="O123" i="6"/>
  <c r="N123" i="6"/>
  <c r="Q123" i="6" s="1"/>
  <c r="O122" i="6"/>
  <c r="N122" i="6"/>
  <c r="O121" i="6"/>
  <c r="N121" i="6"/>
  <c r="Q121" i="6" s="1"/>
  <c r="O120" i="6"/>
  <c r="N120" i="6"/>
  <c r="O119" i="6"/>
  <c r="N119" i="6"/>
  <c r="Q119" i="6" s="1"/>
  <c r="O118" i="6"/>
  <c r="N118" i="6"/>
  <c r="O117" i="6"/>
  <c r="N117" i="6"/>
  <c r="Q117" i="6" s="1"/>
  <c r="O116" i="6"/>
  <c r="N116" i="6"/>
  <c r="O115" i="6"/>
  <c r="N115" i="6"/>
  <c r="Q115" i="6" s="1"/>
  <c r="O114" i="6"/>
  <c r="N114" i="6"/>
  <c r="O113" i="6"/>
  <c r="N113" i="6"/>
  <c r="Q113" i="6" s="1"/>
  <c r="O112" i="6"/>
  <c r="N112" i="6"/>
  <c r="O111" i="6"/>
  <c r="N111" i="6"/>
  <c r="Q111" i="6" s="1"/>
  <c r="O110" i="6"/>
  <c r="N110" i="6"/>
  <c r="O109" i="6"/>
  <c r="N109" i="6"/>
  <c r="Q109" i="6" s="1"/>
  <c r="O108" i="6"/>
  <c r="N108" i="6"/>
  <c r="O107" i="6"/>
  <c r="N107" i="6"/>
  <c r="Q107" i="6" s="1"/>
  <c r="O106" i="6"/>
  <c r="N106" i="6"/>
  <c r="O105" i="6"/>
  <c r="N105" i="6"/>
  <c r="Q105" i="6" s="1"/>
  <c r="O104" i="6"/>
  <c r="N104" i="6"/>
  <c r="O103" i="6"/>
  <c r="N103" i="6"/>
  <c r="Q103" i="6" s="1"/>
  <c r="O102" i="6"/>
  <c r="N102" i="6"/>
  <c r="O101" i="6"/>
  <c r="N101" i="6"/>
  <c r="Q101" i="6" s="1"/>
  <c r="O100" i="6"/>
  <c r="N100" i="6"/>
  <c r="O99" i="6"/>
  <c r="N99" i="6"/>
  <c r="Q99" i="6" s="1"/>
  <c r="O98" i="6"/>
  <c r="N98" i="6"/>
  <c r="O97" i="6"/>
  <c r="N97" i="6"/>
  <c r="Q97" i="6" s="1"/>
  <c r="O96" i="6"/>
  <c r="N96" i="6"/>
  <c r="O95" i="6"/>
  <c r="N95" i="6"/>
  <c r="Q95" i="6" s="1"/>
  <c r="O94" i="6"/>
  <c r="N94" i="6"/>
  <c r="O93" i="6"/>
  <c r="N93" i="6"/>
  <c r="Q93" i="6" s="1"/>
  <c r="O92" i="6"/>
  <c r="N92" i="6"/>
  <c r="O91" i="6"/>
  <c r="N91" i="6"/>
  <c r="Q91" i="6" s="1"/>
  <c r="O90" i="6"/>
  <c r="N90" i="6"/>
  <c r="O89" i="6"/>
  <c r="N89" i="6"/>
  <c r="Q89" i="6" s="1"/>
  <c r="O88" i="6"/>
  <c r="N88" i="6"/>
  <c r="O87" i="6"/>
  <c r="O86" i="6"/>
  <c r="O85" i="6"/>
  <c r="O84" i="6"/>
  <c r="O83" i="6"/>
  <c r="O82" i="6"/>
  <c r="O81" i="6"/>
  <c r="O80" i="6"/>
  <c r="O79" i="6"/>
  <c r="O78" i="6"/>
  <c r="O77" i="6"/>
  <c r="O76" i="6"/>
  <c r="O75" i="6"/>
  <c r="O74" i="6"/>
  <c r="O73" i="6"/>
  <c r="O72" i="6"/>
  <c r="O71" i="6"/>
  <c r="O70" i="6"/>
  <c r="O69" i="6"/>
  <c r="O68" i="6"/>
  <c r="O67" i="6"/>
  <c r="O66" i="6"/>
  <c r="O65" i="6"/>
  <c r="O64" i="6"/>
  <c r="O63" i="6"/>
  <c r="O62" i="6"/>
  <c r="O61" i="6"/>
  <c r="O60" i="6"/>
  <c r="O59" i="6"/>
  <c r="O58" i="6"/>
  <c r="O57" i="6"/>
  <c r="O56" i="6"/>
  <c r="O55" i="6"/>
  <c r="O54" i="6"/>
  <c r="O53" i="6"/>
  <c r="O52" i="6"/>
  <c r="O51" i="6"/>
  <c r="O50" i="6"/>
  <c r="O49" i="6"/>
  <c r="O48" i="6"/>
  <c r="O47" i="6"/>
  <c r="O46" i="6"/>
  <c r="O45" i="6"/>
  <c r="O44" i="6"/>
  <c r="O43" i="6"/>
  <c r="O42" i="6"/>
  <c r="O41" i="6"/>
  <c r="O40" i="6"/>
  <c r="O39" i="6"/>
  <c r="O38" i="6"/>
  <c r="O37" i="6"/>
  <c r="O36" i="6"/>
  <c r="O35" i="6"/>
  <c r="O34" i="6"/>
  <c r="O33" i="6"/>
  <c r="O32" i="6"/>
  <c r="O31" i="6"/>
  <c r="O30" i="6"/>
  <c r="O29" i="6"/>
  <c r="O28" i="6"/>
  <c r="O27" i="6"/>
  <c r="O26" i="6"/>
  <c r="O25" i="6"/>
  <c r="O24" i="6"/>
  <c r="O23" i="6"/>
  <c r="O22" i="6"/>
  <c r="O21" i="6"/>
  <c r="O20" i="6"/>
  <c r="O19" i="6"/>
  <c r="O18" i="6"/>
  <c r="N18" i="6"/>
  <c r="O17" i="6"/>
  <c r="N17" i="6"/>
  <c r="C2" i="8"/>
  <c r="C1" i="8" s="1"/>
  <c r="D112" i="6" l="1"/>
  <c r="N6107" i="5"/>
  <c r="D110" i="6"/>
  <c r="N5987" i="5"/>
  <c r="N16" i="5"/>
  <c r="C17" i="6"/>
  <c r="L1915" i="5"/>
  <c r="N1915" i="5" s="1"/>
  <c r="L1703" i="5"/>
  <c r="N1703" i="5" s="1"/>
  <c r="L1647" i="5"/>
  <c r="N1647" i="5" s="1"/>
  <c r="L1301" i="5"/>
  <c r="N1301" i="5" s="1"/>
  <c r="L791" i="5"/>
  <c r="N791" i="5" s="1"/>
  <c r="L1963" i="5"/>
  <c r="N1963" i="5" s="1"/>
  <c r="L1551" i="5"/>
  <c r="N1551" i="5" s="1"/>
  <c r="L1491" i="5"/>
  <c r="N1491" i="5" s="1"/>
  <c r="L1557" i="5"/>
  <c r="N1557" i="5" s="1"/>
  <c r="D80" i="6"/>
  <c r="L1553" i="5"/>
  <c r="N1553" i="5" s="1"/>
  <c r="S17" i="6"/>
  <c r="S19" i="6"/>
  <c r="T19" i="6" s="1"/>
  <c r="S21" i="6"/>
  <c r="T21" i="6" s="1"/>
  <c r="S135" i="6"/>
  <c r="T135" i="6" s="1"/>
  <c r="S18" i="6"/>
  <c r="T18" i="6" s="1"/>
  <c r="S20" i="6"/>
  <c r="T20" i="6" s="1"/>
  <c r="Q24" i="6"/>
  <c r="R24" i="6" s="1"/>
  <c r="Q26" i="6"/>
  <c r="R26" i="6" s="1"/>
  <c r="Q28" i="6"/>
  <c r="R28" i="6" s="1"/>
  <c r="D100" i="6"/>
  <c r="D77" i="6"/>
  <c r="D93" i="6"/>
  <c r="D89" i="6"/>
  <c r="D73" i="6"/>
  <c r="D60" i="6"/>
  <c r="D74" i="6"/>
  <c r="D69" i="6"/>
  <c r="D61" i="6"/>
  <c r="D59" i="6"/>
  <c r="D72" i="6"/>
  <c r="D71" i="6"/>
  <c r="L778" i="5"/>
  <c r="N778" i="5" s="1"/>
  <c r="D102" i="6"/>
  <c r="D70" i="6"/>
  <c r="D103" i="6"/>
  <c r="F103" i="6" s="1"/>
  <c r="D88" i="6"/>
  <c r="D82" i="6"/>
  <c r="D64" i="6"/>
  <c r="E64" i="6" s="1"/>
  <c r="D68" i="6"/>
  <c r="E68" i="6" s="1"/>
  <c r="D101" i="6"/>
  <c r="F101" i="6" s="1"/>
  <c r="D99" i="6"/>
  <c r="F99" i="6" s="1"/>
  <c r="D97" i="6"/>
  <c r="D91" i="6"/>
  <c r="D75" i="6"/>
  <c r="D109" i="6"/>
  <c r="F109" i="6" s="1"/>
  <c r="D105" i="6"/>
  <c r="F105" i="6" s="1"/>
  <c r="D113" i="6"/>
  <c r="F113" i="6" s="1"/>
  <c r="D90" i="6"/>
  <c r="F90" i="6" s="1"/>
  <c r="D63" i="6"/>
  <c r="D85" i="6"/>
  <c r="F85" i="6" s="1"/>
  <c r="D67" i="6"/>
  <c r="F67" i="6" s="1"/>
  <c r="D106" i="6"/>
  <c r="F106" i="6" s="1"/>
  <c r="D81" i="6"/>
  <c r="F81" i="6" s="1"/>
  <c r="D76" i="6"/>
  <c r="F76" i="6" s="1"/>
  <c r="D96" i="6"/>
  <c r="E96" i="6" s="1"/>
  <c r="D79" i="6"/>
  <c r="F79" i="6" s="1"/>
  <c r="D94" i="6"/>
  <c r="E94" i="6" s="1"/>
  <c r="D104" i="6"/>
  <c r="E104" i="6" s="1"/>
  <c r="D16" i="6"/>
  <c r="D107" i="6"/>
  <c r="F107" i="6" s="1"/>
  <c r="D92" i="6"/>
  <c r="F92" i="6" s="1"/>
  <c r="D83" i="6"/>
  <c r="E83" i="6" s="1"/>
  <c r="D65" i="6"/>
  <c r="F65" i="6" s="1"/>
  <c r="D108" i="6"/>
  <c r="E108" i="6" s="1"/>
  <c r="D95" i="6"/>
  <c r="E95" i="6" s="1"/>
  <c r="D111" i="6"/>
  <c r="E111" i="6" s="1"/>
  <c r="D87" i="6"/>
  <c r="F87" i="6" s="1"/>
  <c r="D86" i="6"/>
  <c r="E86" i="6" s="1"/>
  <c r="D62" i="6"/>
  <c r="F62" i="6" s="1"/>
  <c r="D78" i="6"/>
  <c r="F78" i="6" s="1"/>
  <c r="D84" i="6"/>
  <c r="E84" i="6" s="1"/>
  <c r="D98" i="6"/>
  <c r="E98" i="6" s="1"/>
  <c r="D66" i="6"/>
  <c r="E66" i="6" s="1"/>
  <c r="L1605" i="5"/>
  <c r="N1605" i="5" s="1"/>
  <c r="L850" i="5"/>
  <c r="N850" i="5" s="1"/>
  <c r="M832" i="5"/>
  <c r="L780" i="5"/>
  <c r="N780" i="5" s="1"/>
  <c r="L1555" i="5"/>
  <c r="N1555" i="5" s="1"/>
  <c r="L163" i="5"/>
  <c r="N163" i="5" s="1"/>
  <c r="L223" i="5"/>
  <c r="N223" i="5" s="1"/>
  <c r="L109" i="5"/>
  <c r="N109" i="5" s="1"/>
  <c r="L1156" i="5"/>
  <c r="N1156" i="5" s="1"/>
  <c r="L1603" i="5"/>
  <c r="N1603" i="5" s="1"/>
  <c r="L1547" i="5"/>
  <c r="N1547" i="5" s="1"/>
  <c r="L1451" i="5"/>
  <c r="N1451" i="5" s="1"/>
  <c r="L1407" i="5"/>
  <c r="N1407" i="5" s="1"/>
  <c r="M1195" i="5"/>
  <c r="L1959" i="5"/>
  <c r="N1959" i="5" s="1"/>
  <c r="L1911" i="5"/>
  <c r="N1911" i="5" s="1"/>
  <c r="L1715" i="5"/>
  <c r="N1715" i="5" s="1"/>
  <c r="L1659" i="5"/>
  <c r="N1659" i="5" s="1"/>
  <c r="L1535" i="5"/>
  <c r="N1535" i="5" s="1"/>
  <c r="L1499" i="5"/>
  <c r="N1499" i="5" s="1"/>
  <c r="L1249" i="5"/>
  <c r="N1249" i="5" s="1"/>
  <c r="M1050" i="5"/>
  <c r="L1655" i="5"/>
  <c r="N1655" i="5" s="1"/>
  <c r="L1351" i="5"/>
  <c r="N1351" i="5" s="1"/>
  <c r="M1146" i="5"/>
  <c r="L1348" i="5"/>
  <c r="N1348" i="5" s="1"/>
  <c r="L1539" i="5"/>
  <c r="N1539" i="5" s="1"/>
  <c r="L1245" i="5"/>
  <c r="N1245" i="5" s="1"/>
  <c r="L91" i="5"/>
  <c r="N91" i="5" s="1"/>
  <c r="L1409" i="5"/>
  <c r="N1409" i="5" s="1"/>
  <c r="L1495" i="5"/>
  <c r="N1495" i="5" s="1"/>
  <c r="L1363" i="5"/>
  <c r="N1363" i="5" s="1"/>
  <c r="L1303" i="5"/>
  <c r="N1303" i="5" s="1"/>
  <c r="L736" i="5"/>
  <c r="N736" i="5" s="1"/>
  <c r="L1056" i="5"/>
  <c r="N1056" i="5" s="1"/>
  <c r="L1459" i="5"/>
  <c r="N1459" i="5" s="1"/>
  <c r="L1359" i="5"/>
  <c r="N1359" i="5" s="1"/>
  <c r="L1238" i="5"/>
  <c r="N1238" i="5" s="1"/>
  <c r="L1003" i="5"/>
  <c r="N1003" i="5" s="1"/>
  <c r="M320" i="5"/>
  <c r="L741" i="5"/>
  <c r="N741" i="5" s="1"/>
  <c r="L1252" i="5"/>
  <c r="N1252" i="5" s="1"/>
  <c r="L1411" i="5"/>
  <c r="N1411" i="5" s="1"/>
  <c r="L280" i="5"/>
  <c r="N280" i="5" s="1"/>
  <c r="L1447" i="5"/>
  <c r="N1447" i="5" s="1"/>
  <c r="L1415" i="5"/>
  <c r="N1415" i="5" s="1"/>
  <c r="L1617" i="5"/>
  <c r="N1617" i="5" s="1"/>
  <c r="L1307" i="5"/>
  <c r="N1307" i="5" s="1"/>
  <c r="L1463" i="5"/>
  <c r="N1463" i="5" s="1"/>
  <c r="L1365" i="5"/>
  <c r="N1365" i="5" s="1"/>
  <c r="L1153" i="5"/>
  <c r="N1153" i="5" s="1"/>
  <c r="L102" i="5"/>
  <c r="N102" i="5" s="1"/>
  <c r="L1759" i="5"/>
  <c r="N1759" i="5" s="1"/>
  <c r="L1711" i="5"/>
  <c r="N1711" i="5" s="1"/>
  <c r="L1399" i="5"/>
  <c r="N1399" i="5" s="1"/>
  <c r="L1367" i="5"/>
  <c r="N1367" i="5" s="1"/>
  <c r="M692" i="5"/>
  <c r="L1813" i="5"/>
  <c r="N1813" i="5" s="1"/>
  <c r="L1349" i="5"/>
  <c r="N1349" i="5" s="1"/>
  <c r="L1755" i="5"/>
  <c r="N1755" i="5" s="1"/>
  <c r="L1707" i="5"/>
  <c r="N1707" i="5" s="1"/>
  <c r="L1649" i="5"/>
  <c r="N1649" i="5" s="1"/>
  <c r="L634" i="5"/>
  <c r="N634" i="5" s="1"/>
  <c r="L1297" i="5"/>
  <c r="N1297" i="5" s="1"/>
  <c r="L1559" i="5"/>
  <c r="N1559" i="5" s="1"/>
  <c r="L1543" i="5"/>
  <c r="N1543" i="5" s="1"/>
  <c r="L1455" i="5"/>
  <c r="N1455" i="5" s="1"/>
  <c r="L1361" i="5"/>
  <c r="N1361" i="5" s="1"/>
  <c r="L1653" i="5"/>
  <c r="N1653" i="5" s="1"/>
  <c r="L1461" i="5"/>
  <c r="N1461" i="5" s="1"/>
  <c r="M684" i="5"/>
  <c r="L1300" i="5"/>
  <c r="N1300" i="5" s="1"/>
  <c r="L1859" i="5"/>
  <c r="N1859" i="5" s="1"/>
  <c r="L1811" i="5"/>
  <c r="N1811" i="5" s="1"/>
  <c r="L837" i="5"/>
  <c r="N837" i="5" s="1"/>
  <c r="L1665" i="5"/>
  <c r="N1665" i="5" s="1"/>
  <c r="L1259" i="5"/>
  <c r="N1259" i="5" s="1"/>
  <c r="L1413" i="5"/>
  <c r="N1413" i="5" s="1"/>
  <c r="L166" i="5"/>
  <c r="N166" i="5" s="1"/>
  <c r="L1967" i="5"/>
  <c r="N1967" i="5" s="1"/>
  <c r="L1615" i="5"/>
  <c r="N1615" i="5" s="1"/>
  <c r="L1503" i="5"/>
  <c r="N1503" i="5" s="1"/>
  <c r="L1471" i="5"/>
  <c r="N1471" i="5" s="1"/>
  <c r="L1142" i="5"/>
  <c r="N1142" i="5" s="1"/>
  <c r="L1713" i="5"/>
  <c r="N1713" i="5" s="1"/>
  <c r="L737" i="5"/>
  <c r="N737" i="5" s="1"/>
  <c r="L946" i="5"/>
  <c r="N946" i="5" s="1"/>
  <c r="L1771" i="5"/>
  <c r="N1771" i="5" s="1"/>
  <c r="L1643" i="5"/>
  <c r="N1643" i="5" s="1"/>
  <c r="L1611" i="5"/>
  <c r="N1611" i="5" s="1"/>
  <c r="L1563" i="5"/>
  <c r="N1563" i="5" s="1"/>
  <c r="L1761" i="5"/>
  <c r="N1761" i="5" s="1"/>
  <c r="L1505" i="5"/>
  <c r="N1505" i="5" s="1"/>
  <c r="L1191" i="5"/>
  <c r="N1191" i="5" s="1"/>
  <c r="L1189" i="5"/>
  <c r="N1189" i="5" s="1"/>
  <c r="L98" i="5"/>
  <c r="N98" i="5" s="1"/>
  <c r="L239" i="5"/>
  <c r="N239" i="5" s="1"/>
  <c r="F129" i="6"/>
  <c r="M1039" i="5"/>
  <c r="M1090" i="5"/>
  <c r="M578" i="5"/>
  <c r="E91" i="6"/>
  <c r="F82" i="6"/>
  <c r="F80" i="6"/>
  <c r="E69" i="6"/>
  <c r="F135" i="6"/>
  <c r="F130" i="6"/>
  <c r="F102" i="6"/>
  <c r="E89" i="6"/>
  <c r="F74" i="6"/>
  <c r="F59" i="6"/>
  <c r="L164" i="5"/>
  <c r="N164" i="5" s="1"/>
  <c r="E127" i="6"/>
  <c r="F75" i="6"/>
  <c r="M1548" i="5"/>
  <c r="E102" i="6"/>
  <c r="E129" i="6"/>
  <c r="F61" i="6"/>
  <c r="E61" i="6"/>
  <c r="F123" i="6"/>
  <c r="E123" i="6"/>
  <c r="E135" i="6"/>
  <c r="F131" i="6"/>
  <c r="E131" i="6"/>
  <c r="E130" i="6"/>
  <c r="F71" i="6"/>
  <c r="F70" i="6"/>
  <c r="F110" i="6"/>
  <c r="F73" i="6"/>
  <c r="F115" i="6"/>
  <c r="E116" i="6"/>
  <c r="F117" i="6"/>
  <c r="F93" i="6"/>
  <c r="F77" i="6"/>
  <c r="F63" i="6"/>
  <c r="F97" i="6"/>
  <c r="L1149" i="5"/>
  <c r="N1149" i="5" s="1"/>
  <c r="L1255" i="5"/>
  <c r="N1255" i="5" s="1"/>
  <c r="L215" i="5"/>
  <c r="N215" i="5" s="1"/>
  <c r="E60" i="6"/>
  <c r="E59" i="6"/>
  <c r="E80" i="6"/>
  <c r="F116" i="6"/>
  <c r="E73" i="6"/>
  <c r="E82" i="6"/>
  <c r="E72" i="6"/>
  <c r="F72" i="6"/>
  <c r="E88" i="6"/>
  <c r="F88" i="6"/>
  <c r="E112" i="6"/>
  <c r="F112" i="6"/>
  <c r="E100" i="6"/>
  <c r="F100" i="6"/>
  <c r="E70" i="6"/>
  <c r="E99" i="6"/>
  <c r="E115" i="6"/>
  <c r="M1961" i="5"/>
  <c r="L1961" i="5"/>
  <c r="N1961" i="5" s="1"/>
  <c r="M1916" i="5"/>
  <c r="L1916" i="5"/>
  <c r="N1916" i="5" s="1"/>
  <c r="L1204" i="5"/>
  <c r="N1204" i="5" s="1"/>
  <c r="M1204" i="5"/>
  <c r="M1970" i="5"/>
  <c r="L1970" i="5"/>
  <c r="N1970" i="5" s="1"/>
  <c r="M1914" i="5"/>
  <c r="L1914" i="5"/>
  <c r="N1914" i="5" s="1"/>
  <c r="M1965" i="5"/>
  <c r="L1965" i="5"/>
  <c r="N1965" i="5" s="1"/>
  <c r="M1960" i="5"/>
  <c r="L1960" i="5"/>
  <c r="N1960" i="5" s="1"/>
  <c r="M1917" i="5"/>
  <c r="L1917" i="5"/>
  <c r="N1917" i="5" s="1"/>
  <c r="M1912" i="5"/>
  <c r="L1912" i="5"/>
  <c r="N1912" i="5" s="1"/>
  <c r="M1869" i="5"/>
  <c r="L1869" i="5"/>
  <c r="N1869" i="5" s="1"/>
  <c r="M1822" i="5"/>
  <c r="L1822" i="5"/>
  <c r="N1822" i="5" s="1"/>
  <c r="M1865" i="5"/>
  <c r="L1865" i="5"/>
  <c r="N1865" i="5" s="1"/>
  <c r="M1864" i="5"/>
  <c r="L1864" i="5"/>
  <c r="N1864" i="5" s="1"/>
  <c r="M1862" i="5"/>
  <c r="L1862" i="5"/>
  <c r="N1862" i="5" s="1"/>
  <c r="M1820" i="5"/>
  <c r="L1820" i="5"/>
  <c r="N1820" i="5" s="1"/>
  <c r="M1821" i="5"/>
  <c r="L1821" i="5"/>
  <c r="N1821" i="5" s="1"/>
  <c r="M1817" i="5"/>
  <c r="L1817" i="5"/>
  <c r="N1817" i="5" s="1"/>
  <c r="M1766" i="5"/>
  <c r="L1766" i="5"/>
  <c r="N1766" i="5" s="1"/>
  <c r="M1657" i="5"/>
  <c r="L1657" i="5"/>
  <c r="N1657" i="5" s="1"/>
  <c r="M1656" i="5"/>
  <c r="L1656" i="5"/>
  <c r="N1656" i="5" s="1"/>
  <c r="M1646" i="5"/>
  <c r="L1646" i="5"/>
  <c r="N1646" i="5" s="1"/>
  <c r="M1645" i="5"/>
  <c r="L1645" i="5"/>
  <c r="N1645" i="5" s="1"/>
  <c r="L1616" i="5"/>
  <c r="N1616" i="5" s="1"/>
  <c r="M1616" i="5"/>
  <c r="M1606" i="5"/>
  <c r="L1606" i="5"/>
  <c r="N1606" i="5" s="1"/>
  <c r="M1668" i="5"/>
  <c r="L1668" i="5"/>
  <c r="N1668" i="5" s="1"/>
  <c r="M1612" i="5"/>
  <c r="L1612" i="5"/>
  <c r="N1612" i="5" s="1"/>
  <c r="L1660" i="5"/>
  <c r="N1660" i="5" s="1"/>
  <c r="M1660" i="5"/>
  <c r="M1662" i="5"/>
  <c r="L1662" i="5"/>
  <c r="N1662" i="5" s="1"/>
  <c r="M1661" i="5"/>
  <c r="L1661" i="5"/>
  <c r="N1661" i="5" s="1"/>
  <c r="M1614" i="5"/>
  <c r="L1614" i="5"/>
  <c r="N1614" i="5" s="1"/>
  <c r="M1613" i="5"/>
  <c r="L1613" i="5"/>
  <c r="N1613" i="5" s="1"/>
  <c r="M1818" i="5"/>
  <c r="L1818" i="5"/>
  <c r="N1818" i="5" s="1"/>
  <c r="M1816" i="5"/>
  <c r="L1816" i="5"/>
  <c r="N1816" i="5" s="1"/>
  <c r="M1812" i="5"/>
  <c r="L1812" i="5"/>
  <c r="N1812" i="5" s="1"/>
  <c r="M1770" i="5"/>
  <c r="L1770" i="5"/>
  <c r="N1770" i="5" s="1"/>
  <c r="M1769" i="5"/>
  <c r="L1769" i="5"/>
  <c r="N1769" i="5" s="1"/>
  <c r="M1768" i="5"/>
  <c r="L1768" i="5"/>
  <c r="N1768" i="5" s="1"/>
  <c r="M1764" i="5"/>
  <c r="L1764" i="5"/>
  <c r="N1764" i="5" s="1"/>
  <c r="M1760" i="5"/>
  <c r="L1760" i="5"/>
  <c r="N1760" i="5" s="1"/>
  <c r="M1762" i="5"/>
  <c r="L1762" i="5"/>
  <c r="N1762" i="5" s="1"/>
  <c r="M1758" i="5"/>
  <c r="L1758" i="5"/>
  <c r="N1758" i="5" s="1"/>
  <c r="M1756" i="5"/>
  <c r="L1756" i="5"/>
  <c r="N1756" i="5" s="1"/>
  <c r="M1757" i="5"/>
  <c r="L1757" i="5"/>
  <c r="N1757" i="5" s="1"/>
  <c r="M1754" i="5"/>
  <c r="L1754" i="5"/>
  <c r="N1754" i="5" s="1"/>
  <c r="M1752" i="5"/>
  <c r="L1752" i="5"/>
  <c r="N1752" i="5" s="1"/>
  <c r="M1716" i="5"/>
  <c r="L1716" i="5"/>
  <c r="N1716" i="5" s="1"/>
  <c r="M1714" i="5"/>
  <c r="L1714" i="5"/>
  <c r="N1714" i="5" s="1"/>
  <c r="M1708" i="5"/>
  <c r="L1708" i="5"/>
  <c r="N1708" i="5" s="1"/>
  <c r="M1710" i="5"/>
  <c r="L1710" i="5"/>
  <c r="N1710" i="5" s="1"/>
  <c r="M1709" i="5"/>
  <c r="L1709" i="5"/>
  <c r="N1709" i="5" s="1"/>
  <c r="M1705" i="5"/>
  <c r="L1705" i="5"/>
  <c r="N1705" i="5" s="1"/>
  <c r="M1704" i="5"/>
  <c r="L1704" i="5"/>
  <c r="N1704" i="5" s="1"/>
  <c r="M1664" i="5"/>
  <c r="L1664" i="5"/>
  <c r="N1664" i="5" s="1"/>
  <c r="M1666" i="5"/>
  <c r="L1666" i="5"/>
  <c r="N1666" i="5" s="1"/>
  <c r="M1648" i="5"/>
  <c r="L1648" i="5"/>
  <c r="N1648" i="5" s="1"/>
  <c r="M1650" i="5"/>
  <c r="L1650" i="5"/>
  <c r="N1650" i="5" s="1"/>
  <c r="M1652" i="5"/>
  <c r="L1652" i="5"/>
  <c r="N1652" i="5" s="1"/>
  <c r="M1654" i="5"/>
  <c r="L1654" i="5"/>
  <c r="N1654" i="5" s="1"/>
  <c r="M1610" i="5"/>
  <c r="L1610" i="5"/>
  <c r="N1610" i="5" s="1"/>
  <c r="M1609" i="5"/>
  <c r="L1609" i="5"/>
  <c r="N1609" i="5" s="1"/>
  <c r="M1608" i="5"/>
  <c r="L1608" i="5"/>
  <c r="N1608" i="5" s="1"/>
  <c r="M1360" i="5"/>
  <c r="L1360" i="5"/>
  <c r="N1360" i="5" s="1"/>
  <c r="M1552" i="5"/>
  <c r="L1552" i="5"/>
  <c r="N1552" i="5" s="1"/>
  <c r="M1554" i="5"/>
  <c r="L1554" i="5"/>
  <c r="N1554" i="5" s="1"/>
  <c r="M1500" i="5"/>
  <c r="L1500" i="5"/>
  <c r="N1500" i="5" s="1"/>
  <c r="M1501" i="5"/>
  <c r="L1501" i="5"/>
  <c r="N1501" i="5" s="1"/>
  <c r="M1502" i="5"/>
  <c r="L1502" i="5"/>
  <c r="N1502" i="5" s="1"/>
  <c r="L1468" i="5"/>
  <c r="N1468" i="5" s="1"/>
  <c r="M1468" i="5"/>
  <c r="M1469" i="5"/>
  <c r="L1469" i="5"/>
  <c r="N1469" i="5" s="1"/>
  <c r="M1470" i="5"/>
  <c r="L1470" i="5"/>
  <c r="N1470" i="5" s="1"/>
  <c r="M1452" i="5"/>
  <c r="L1452" i="5"/>
  <c r="N1452" i="5" s="1"/>
  <c r="M1453" i="5"/>
  <c r="L1453" i="5"/>
  <c r="N1453" i="5" s="1"/>
  <c r="M1454" i="5"/>
  <c r="L1454" i="5"/>
  <c r="N1454" i="5" s="1"/>
  <c r="M1405" i="5"/>
  <c r="L1405" i="5"/>
  <c r="N1405" i="5" s="1"/>
  <c r="M1404" i="5"/>
  <c r="L1404" i="5"/>
  <c r="N1404" i="5" s="1"/>
  <c r="M1406" i="5"/>
  <c r="L1406" i="5"/>
  <c r="N1406" i="5" s="1"/>
  <c r="M1362" i="5"/>
  <c r="L1362" i="5"/>
  <c r="N1362" i="5" s="1"/>
  <c r="M1293" i="5"/>
  <c r="L1293" i="5"/>
  <c r="N1293" i="5" s="1"/>
  <c r="M1291" i="5"/>
  <c r="L1291" i="5"/>
  <c r="N1291" i="5" s="1"/>
  <c r="M1199" i="5"/>
  <c r="L1199" i="5"/>
  <c r="N1199" i="5" s="1"/>
  <c r="M1556" i="5"/>
  <c r="L1556" i="5"/>
  <c r="N1556" i="5" s="1"/>
  <c r="M1558" i="5"/>
  <c r="L1558" i="5"/>
  <c r="N1558" i="5" s="1"/>
  <c r="M1538" i="5"/>
  <c r="L1538" i="5"/>
  <c r="N1538" i="5" s="1"/>
  <c r="M1504" i="5"/>
  <c r="L1504" i="5"/>
  <c r="N1504" i="5" s="1"/>
  <c r="M1506" i="5"/>
  <c r="L1506" i="5"/>
  <c r="N1506" i="5" s="1"/>
  <c r="M1465" i="5"/>
  <c r="L1465" i="5"/>
  <c r="N1465" i="5" s="1"/>
  <c r="M1464" i="5"/>
  <c r="L1464" i="5"/>
  <c r="N1464" i="5" s="1"/>
  <c r="M1466" i="5"/>
  <c r="L1466" i="5"/>
  <c r="N1466" i="5" s="1"/>
  <c r="M1450" i="5"/>
  <c r="L1450" i="5"/>
  <c r="N1450" i="5" s="1"/>
  <c r="M1417" i="5"/>
  <c r="L1417" i="5"/>
  <c r="N1417" i="5" s="1"/>
  <c r="M1416" i="5"/>
  <c r="L1416" i="5"/>
  <c r="N1416" i="5" s="1"/>
  <c r="M1418" i="5"/>
  <c r="L1418" i="5"/>
  <c r="N1418" i="5" s="1"/>
  <c r="M1401" i="5"/>
  <c r="L1401" i="5"/>
  <c r="N1401" i="5" s="1"/>
  <c r="M1402" i="5"/>
  <c r="L1402" i="5"/>
  <c r="N1402" i="5" s="1"/>
  <c r="M1353" i="5"/>
  <c r="L1353" i="5"/>
  <c r="N1353" i="5" s="1"/>
  <c r="M1352" i="5"/>
  <c r="L1352" i="5"/>
  <c r="N1352" i="5" s="1"/>
  <c r="M1354" i="5"/>
  <c r="L1354" i="5"/>
  <c r="N1354" i="5" s="1"/>
  <c r="M1564" i="5"/>
  <c r="L1564" i="5"/>
  <c r="N1564" i="5" s="1"/>
  <c r="M1565" i="5"/>
  <c r="L1565" i="5"/>
  <c r="N1565" i="5" s="1"/>
  <c r="M1549" i="5"/>
  <c r="L1549" i="5"/>
  <c r="N1549" i="5" s="1"/>
  <c r="M1550" i="5"/>
  <c r="L1550" i="5"/>
  <c r="N1550" i="5" s="1"/>
  <c r="M1540" i="5"/>
  <c r="L1540" i="5"/>
  <c r="N1540" i="5" s="1"/>
  <c r="M1542" i="5"/>
  <c r="L1542" i="5"/>
  <c r="N1542" i="5" s="1"/>
  <c r="M1494" i="5"/>
  <c r="L1494" i="5"/>
  <c r="N1494" i="5" s="1"/>
  <c r="M1472" i="5"/>
  <c r="L1472" i="5"/>
  <c r="N1472" i="5" s="1"/>
  <c r="M1456" i="5"/>
  <c r="L1456" i="5"/>
  <c r="N1456" i="5" s="1"/>
  <c r="M1458" i="5"/>
  <c r="L1458" i="5"/>
  <c r="N1458" i="5" s="1"/>
  <c r="M1408" i="5"/>
  <c r="L1408" i="5"/>
  <c r="N1408" i="5" s="1"/>
  <c r="M1410" i="5"/>
  <c r="L1410" i="5"/>
  <c r="N1410" i="5" s="1"/>
  <c r="M1356" i="5"/>
  <c r="L1356" i="5"/>
  <c r="N1356" i="5" s="1"/>
  <c r="M1357" i="5"/>
  <c r="L1357" i="5"/>
  <c r="N1357" i="5" s="1"/>
  <c r="M1358" i="5"/>
  <c r="L1358" i="5"/>
  <c r="N1358" i="5" s="1"/>
  <c r="M1345" i="5"/>
  <c r="L1345" i="5"/>
  <c r="N1345" i="5" s="1"/>
  <c r="M1343" i="5"/>
  <c r="L1343" i="5"/>
  <c r="N1343" i="5" s="1"/>
  <c r="M1560" i="5"/>
  <c r="L1560" i="5"/>
  <c r="N1560" i="5" s="1"/>
  <c r="M1561" i="5"/>
  <c r="L1561" i="5"/>
  <c r="N1561" i="5" s="1"/>
  <c r="M1562" i="5"/>
  <c r="L1562" i="5"/>
  <c r="N1562" i="5" s="1"/>
  <c r="M1545" i="5"/>
  <c r="L1545" i="5"/>
  <c r="N1545" i="5" s="1"/>
  <c r="M1544" i="5"/>
  <c r="L1544" i="5"/>
  <c r="N1544" i="5" s="1"/>
  <c r="M1546" i="5"/>
  <c r="L1546" i="5"/>
  <c r="N1546" i="5" s="1"/>
  <c r="M1497" i="5"/>
  <c r="L1497" i="5"/>
  <c r="N1497" i="5" s="1"/>
  <c r="M1496" i="5"/>
  <c r="L1496" i="5"/>
  <c r="N1496" i="5" s="1"/>
  <c r="M1498" i="5"/>
  <c r="L1498" i="5"/>
  <c r="N1498" i="5" s="1"/>
  <c r="L1460" i="5"/>
  <c r="N1460" i="5" s="1"/>
  <c r="M1460" i="5"/>
  <c r="M1462" i="5"/>
  <c r="L1462" i="5"/>
  <c r="N1462" i="5" s="1"/>
  <c r="M1412" i="5"/>
  <c r="L1412" i="5"/>
  <c r="N1412" i="5" s="1"/>
  <c r="M1414" i="5"/>
  <c r="L1414" i="5"/>
  <c r="N1414" i="5" s="1"/>
  <c r="M1364" i="5"/>
  <c r="L1364" i="5"/>
  <c r="N1364" i="5" s="1"/>
  <c r="M1366" i="5"/>
  <c r="L1366" i="5"/>
  <c r="N1366" i="5" s="1"/>
  <c r="M1350" i="5"/>
  <c r="L1350" i="5"/>
  <c r="N1350" i="5" s="1"/>
  <c r="M1235" i="5"/>
  <c r="L1235" i="5"/>
  <c r="N1235" i="5" s="1"/>
  <c r="M1187" i="5"/>
  <c r="L1187" i="5"/>
  <c r="N1187" i="5" s="1"/>
  <c r="M1250" i="5"/>
  <c r="L1250" i="5"/>
  <c r="N1250" i="5" s="1"/>
  <c r="M1151" i="5"/>
  <c r="L1151" i="5"/>
  <c r="N1151" i="5" s="1"/>
  <c r="M687" i="5"/>
  <c r="L687" i="5"/>
  <c r="N687" i="5" s="1"/>
  <c r="M686" i="5"/>
  <c r="L686" i="5"/>
  <c r="N686" i="5" s="1"/>
  <c r="M894" i="5"/>
  <c r="L894" i="5"/>
  <c r="N894" i="5" s="1"/>
  <c r="M830" i="5"/>
  <c r="L830" i="5"/>
  <c r="N830" i="5" s="1"/>
  <c r="M579" i="5"/>
  <c r="L579" i="5"/>
  <c r="N579" i="5" s="1"/>
  <c r="M1346" i="5"/>
  <c r="L1346" i="5"/>
  <c r="N1346" i="5" s="1"/>
  <c r="M1254" i="5"/>
  <c r="L1254" i="5"/>
  <c r="N1254" i="5" s="1"/>
  <c r="M1194" i="5"/>
  <c r="L1194" i="5"/>
  <c r="N1194" i="5" s="1"/>
  <c r="M1347" i="5"/>
  <c r="L1347" i="5"/>
  <c r="N1347" i="5" s="1"/>
  <c r="M1299" i="5"/>
  <c r="L1299" i="5"/>
  <c r="N1299" i="5" s="1"/>
  <c r="M1262" i="5"/>
  <c r="L1262" i="5"/>
  <c r="N1262" i="5" s="1"/>
  <c r="M1251" i="5"/>
  <c r="L1251" i="5"/>
  <c r="N1251" i="5" s="1"/>
  <c r="M1241" i="5"/>
  <c r="L1241" i="5"/>
  <c r="N1241" i="5" s="1"/>
  <c r="M1198" i="5"/>
  <c r="L1198" i="5"/>
  <c r="N1198" i="5" s="1"/>
  <c r="M1155" i="5"/>
  <c r="L1155" i="5"/>
  <c r="N1155" i="5" s="1"/>
  <c r="M838" i="5"/>
  <c r="L838" i="5"/>
  <c r="N838" i="5" s="1"/>
  <c r="M790" i="5"/>
  <c r="L790" i="5"/>
  <c r="N790" i="5" s="1"/>
  <c r="M690" i="5"/>
  <c r="L690" i="5"/>
  <c r="N690" i="5" s="1"/>
  <c r="L583" i="5"/>
  <c r="N583" i="5" s="1"/>
  <c r="M583" i="5"/>
  <c r="M950" i="5"/>
  <c r="L950" i="5"/>
  <c r="N950" i="5" s="1"/>
  <c r="M833" i="5"/>
  <c r="L833" i="5"/>
  <c r="N833" i="5" s="1"/>
  <c r="M685" i="5"/>
  <c r="L685" i="5"/>
  <c r="N685" i="5" s="1"/>
  <c r="M1051" i="5"/>
  <c r="L1051" i="5"/>
  <c r="N1051" i="5" s="1"/>
  <c r="M1038" i="5"/>
  <c r="L1038" i="5"/>
  <c r="N1038" i="5" s="1"/>
  <c r="M992" i="5"/>
  <c r="L992" i="5"/>
  <c r="N992" i="5" s="1"/>
  <c r="M897" i="5"/>
  <c r="L897" i="5"/>
  <c r="N897" i="5" s="1"/>
  <c r="L839" i="5"/>
  <c r="N839" i="5" s="1"/>
  <c r="M839" i="5"/>
  <c r="M789" i="5"/>
  <c r="L789" i="5"/>
  <c r="N789" i="5" s="1"/>
  <c r="M544" i="5"/>
  <c r="L544" i="5"/>
  <c r="N544" i="5" s="1"/>
  <c r="M433" i="5"/>
  <c r="L433" i="5"/>
  <c r="N433" i="5" s="1"/>
  <c r="M377" i="5"/>
  <c r="L377" i="5"/>
  <c r="N377" i="5" s="1"/>
  <c r="M1144" i="5"/>
  <c r="L1144" i="5"/>
  <c r="N1144" i="5" s="1"/>
  <c r="M1132" i="5"/>
  <c r="L1132" i="5"/>
  <c r="N1132" i="5" s="1"/>
  <c r="M1055" i="5"/>
  <c r="L1055" i="5"/>
  <c r="N1055" i="5" s="1"/>
  <c r="M1041" i="5"/>
  <c r="L1041" i="5"/>
  <c r="N1041" i="5" s="1"/>
  <c r="M999" i="5"/>
  <c r="L999" i="5"/>
  <c r="N999" i="5" s="1"/>
  <c r="M951" i="5"/>
  <c r="L951" i="5"/>
  <c r="N951" i="5" s="1"/>
  <c r="M900" i="5"/>
  <c r="L900" i="5"/>
  <c r="N900" i="5" s="1"/>
  <c r="M842" i="5"/>
  <c r="L842" i="5"/>
  <c r="N842" i="5" s="1"/>
  <c r="M828" i="5"/>
  <c r="L828" i="5"/>
  <c r="N828" i="5" s="1"/>
  <c r="L740" i="5"/>
  <c r="N740" i="5" s="1"/>
  <c r="M740" i="5"/>
  <c r="M374" i="5"/>
  <c r="L374" i="5"/>
  <c r="N374" i="5" s="1"/>
  <c r="M277" i="5"/>
  <c r="L277" i="5"/>
  <c r="N277" i="5" s="1"/>
  <c r="M1141" i="5"/>
  <c r="L1141" i="5"/>
  <c r="N1141" i="5" s="1"/>
  <c r="M1137" i="5"/>
  <c r="L1137" i="5"/>
  <c r="N1137" i="5" s="1"/>
  <c r="M1085" i="5"/>
  <c r="L1085" i="5"/>
  <c r="N1085" i="5" s="1"/>
  <c r="M1044" i="5"/>
  <c r="L1044" i="5"/>
  <c r="N1044" i="5" s="1"/>
  <c r="M991" i="5"/>
  <c r="L991" i="5"/>
  <c r="N991" i="5" s="1"/>
  <c r="M952" i="5"/>
  <c r="L952" i="5"/>
  <c r="N952" i="5" s="1"/>
  <c r="M895" i="5"/>
  <c r="L895" i="5"/>
  <c r="N895" i="5" s="1"/>
  <c r="M844" i="5"/>
  <c r="L844" i="5"/>
  <c r="N844" i="5" s="1"/>
  <c r="M784" i="5"/>
  <c r="L784" i="5"/>
  <c r="N784" i="5" s="1"/>
  <c r="M744" i="5"/>
  <c r="L744" i="5"/>
  <c r="N744" i="5" s="1"/>
  <c r="L540" i="5"/>
  <c r="N540" i="5" s="1"/>
  <c r="M540" i="5"/>
  <c r="M1306" i="5"/>
  <c r="L1306" i="5"/>
  <c r="N1306" i="5" s="1"/>
  <c r="M1243" i="5"/>
  <c r="L1243" i="5"/>
  <c r="N1243" i="5" s="1"/>
  <c r="M834" i="5"/>
  <c r="L834" i="5"/>
  <c r="N834" i="5" s="1"/>
  <c r="M627" i="5"/>
  <c r="L627" i="5"/>
  <c r="N627" i="5" s="1"/>
  <c r="M851" i="5"/>
  <c r="L851" i="5"/>
  <c r="N851" i="5" s="1"/>
  <c r="M782" i="5"/>
  <c r="L782" i="5"/>
  <c r="N782" i="5" s="1"/>
  <c r="M1302" i="5"/>
  <c r="L1302" i="5"/>
  <c r="N1302" i="5" s="1"/>
  <c r="M1247" i="5"/>
  <c r="L1247" i="5"/>
  <c r="N1247" i="5" s="1"/>
  <c r="M1154" i="5"/>
  <c r="L1154" i="5"/>
  <c r="N1154" i="5" s="1"/>
  <c r="M1344" i="5"/>
  <c r="L1344" i="5"/>
  <c r="N1344" i="5" s="1"/>
  <c r="M1296" i="5"/>
  <c r="L1296" i="5"/>
  <c r="N1296" i="5" s="1"/>
  <c r="L1260" i="5"/>
  <c r="N1260" i="5" s="1"/>
  <c r="M1260" i="5"/>
  <c r="M1248" i="5"/>
  <c r="L1248" i="5"/>
  <c r="N1248" i="5" s="1"/>
  <c r="M1240" i="5"/>
  <c r="L1240" i="5"/>
  <c r="N1240" i="5" s="1"/>
  <c r="M1196" i="5"/>
  <c r="L1196" i="5"/>
  <c r="N1196" i="5" s="1"/>
  <c r="M1152" i="5"/>
  <c r="L1152" i="5"/>
  <c r="N1152" i="5" s="1"/>
  <c r="M831" i="5"/>
  <c r="L831" i="5"/>
  <c r="N831" i="5" s="1"/>
  <c r="L783" i="5"/>
  <c r="N783" i="5" s="1"/>
  <c r="M783" i="5"/>
  <c r="M683" i="5"/>
  <c r="L683" i="5"/>
  <c r="N683" i="5" s="1"/>
  <c r="M487" i="5"/>
  <c r="L487" i="5"/>
  <c r="N487" i="5" s="1"/>
  <c r="M279" i="5"/>
  <c r="L279" i="5"/>
  <c r="N279" i="5" s="1"/>
  <c r="M781" i="5"/>
  <c r="L781" i="5"/>
  <c r="N781" i="5" s="1"/>
  <c r="M1049" i="5"/>
  <c r="L1049" i="5"/>
  <c r="N1049" i="5" s="1"/>
  <c r="M1036" i="5"/>
  <c r="L1036" i="5"/>
  <c r="N1036" i="5" s="1"/>
  <c r="M945" i="5"/>
  <c r="L945" i="5"/>
  <c r="N945" i="5" s="1"/>
  <c r="L896" i="5"/>
  <c r="N896" i="5" s="1"/>
  <c r="M896" i="5"/>
  <c r="M836" i="5"/>
  <c r="L836" i="5"/>
  <c r="N836" i="5" s="1"/>
  <c r="M788" i="5"/>
  <c r="L788" i="5"/>
  <c r="N788" i="5" s="1"/>
  <c r="M432" i="5"/>
  <c r="L432" i="5"/>
  <c r="N432" i="5" s="1"/>
  <c r="M376" i="5"/>
  <c r="L376" i="5"/>
  <c r="N376" i="5" s="1"/>
  <c r="M682" i="5"/>
  <c r="L682" i="5"/>
  <c r="N682" i="5" s="1"/>
  <c r="M1135" i="5"/>
  <c r="L1135" i="5"/>
  <c r="N1135" i="5" s="1"/>
  <c r="M1089" i="5"/>
  <c r="L1089" i="5"/>
  <c r="N1089" i="5" s="1"/>
  <c r="M1054" i="5"/>
  <c r="L1054" i="5"/>
  <c r="N1054" i="5" s="1"/>
  <c r="M1043" i="5"/>
  <c r="L1043" i="5"/>
  <c r="N1043" i="5" s="1"/>
  <c r="M998" i="5"/>
  <c r="L998" i="5"/>
  <c r="N998" i="5" s="1"/>
  <c r="M948" i="5"/>
  <c r="L948" i="5"/>
  <c r="N948" i="5" s="1"/>
  <c r="M891" i="5"/>
  <c r="L891" i="5"/>
  <c r="N891" i="5" s="1"/>
  <c r="M841" i="5"/>
  <c r="L841" i="5"/>
  <c r="N841" i="5" s="1"/>
  <c r="M681" i="5"/>
  <c r="L681" i="5"/>
  <c r="N681" i="5" s="1"/>
  <c r="M637" i="5"/>
  <c r="L637" i="5"/>
  <c r="N637" i="5" s="1"/>
  <c r="M582" i="5"/>
  <c r="L582" i="5"/>
  <c r="N582" i="5" s="1"/>
  <c r="M373" i="5"/>
  <c r="L373" i="5"/>
  <c r="N373" i="5" s="1"/>
  <c r="M276" i="5"/>
  <c r="L276" i="5"/>
  <c r="N276" i="5" s="1"/>
  <c r="M1143" i="5"/>
  <c r="L1143" i="5"/>
  <c r="N1143" i="5" s="1"/>
  <c r="M1139" i="5"/>
  <c r="L1139" i="5"/>
  <c r="N1139" i="5" s="1"/>
  <c r="M1093" i="5"/>
  <c r="L1093" i="5"/>
  <c r="N1093" i="5" s="1"/>
  <c r="M1086" i="5"/>
  <c r="L1086" i="5"/>
  <c r="N1086" i="5" s="1"/>
  <c r="M1046" i="5"/>
  <c r="L1046" i="5"/>
  <c r="N1046" i="5" s="1"/>
  <c r="M1002" i="5"/>
  <c r="L1002" i="5"/>
  <c r="N1002" i="5" s="1"/>
  <c r="M990" i="5"/>
  <c r="L990" i="5"/>
  <c r="N990" i="5" s="1"/>
  <c r="M943" i="5"/>
  <c r="L943" i="5"/>
  <c r="N943" i="5" s="1"/>
  <c r="M893" i="5"/>
  <c r="L893" i="5"/>
  <c r="N893" i="5" s="1"/>
  <c r="M774" i="5"/>
  <c r="L774" i="5"/>
  <c r="N774" i="5" s="1"/>
  <c r="M733" i="5"/>
  <c r="L733" i="5"/>
  <c r="N733" i="5" s="1"/>
  <c r="M629" i="5"/>
  <c r="L629" i="5"/>
  <c r="N629" i="5" s="1"/>
  <c r="M490" i="5"/>
  <c r="L490" i="5"/>
  <c r="N490" i="5" s="1"/>
  <c r="M1298" i="5"/>
  <c r="L1298" i="5"/>
  <c r="N1298" i="5" s="1"/>
  <c r="M1197" i="5"/>
  <c r="L1197" i="5"/>
  <c r="N1197" i="5" s="1"/>
  <c r="M786" i="5"/>
  <c r="L786" i="5"/>
  <c r="N786" i="5" s="1"/>
  <c r="M787" i="5"/>
  <c r="L787" i="5"/>
  <c r="N787" i="5" s="1"/>
  <c r="M942" i="5"/>
  <c r="L942" i="5"/>
  <c r="N942" i="5" s="1"/>
  <c r="M846" i="5"/>
  <c r="L846" i="5"/>
  <c r="N846" i="5" s="1"/>
  <c r="M739" i="5"/>
  <c r="L739" i="5"/>
  <c r="N739" i="5" s="1"/>
  <c r="M1295" i="5"/>
  <c r="L1295" i="5"/>
  <c r="N1295" i="5" s="1"/>
  <c r="M1239" i="5"/>
  <c r="L1239" i="5"/>
  <c r="N1239" i="5" s="1"/>
  <c r="M1305" i="5"/>
  <c r="L1305" i="5"/>
  <c r="N1305" i="5" s="1"/>
  <c r="M1294" i="5"/>
  <c r="L1294" i="5"/>
  <c r="N1294" i="5" s="1"/>
  <c r="M1257" i="5"/>
  <c r="L1257" i="5"/>
  <c r="N1257" i="5" s="1"/>
  <c r="M1246" i="5"/>
  <c r="L1246" i="5"/>
  <c r="N1246" i="5" s="1"/>
  <c r="M1203" i="5"/>
  <c r="L1203" i="5"/>
  <c r="N1203" i="5" s="1"/>
  <c r="M1193" i="5"/>
  <c r="L1193" i="5"/>
  <c r="N1193" i="5" s="1"/>
  <c r="M1150" i="5"/>
  <c r="L1150" i="5"/>
  <c r="N1150" i="5" s="1"/>
  <c r="M779" i="5"/>
  <c r="L779" i="5"/>
  <c r="N779" i="5" s="1"/>
  <c r="M742" i="5"/>
  <c r="L742" i="5"/>
  <c r="N742" i="5" s="1"/>
  <c r="M635" i="5"/>
  <c r="L635" i="5"/>
  <c r="N635" i="5" s="1"/>
  <c r="M375" i="5"/>
  <c r="L375" i="5"/>
  <c r="N375" i="5" s="1"/>
  <c r="M1053" i="5"/>
  <c r="L1053" i="5"/>
  <c r="N1053" i="5" s="1"/>
  <c r="M1048" i="5"/>
  <c r="L1048" i="5"/>
  <c r="N1048" i="5" s="1"/>
  <c r="M994" i="5"/>
  <c r="L994" i="5"/>
  <c r="N994" i="5" s="1"/>
  <c r="M947" i="5"/>
  <c r="L947" i="5"/>
  <c r="N947" i="5" s="1"/>
  <c r="M849" i="5"/>
  <c r="L849" i="5"/>
  <c r="N849" i="5" s="1"/>
  <c r="M777" i="5"/>
  <c r="L777" i="5"/>
  <c r="N777" i="5" s="1"/>
  <c r="M689" i="5"/>
  <c r="L689" i="5"/>
  <c r="N689" i="5" s="1"/>
  <c r="M633" i="5"/>
  <c r="L633" i="5"/>
  <c r="N633" i="5" s="1"/>
  <c r="M577" i="5"/>
  <c r="L577" i="5"/>
  <c r="N577" i="5" s="1"/>
  <c r="M546" i="5"/>
  <c r="L546" i="5"/>
  <c r="N546" i="5" s="1"/>
  <c r="M1094" i="5"/>
  <c r="L1094" i="5"/>
  <c r="N1094" i="5" s="1"/>
  <c r="M1147" i="5"/>
  <c r="L1147" i="5"/>
  <c r="N1147" i="5" s="1"/>
  <c r="M1133" i="5"/>
  <c r="L1133" i="5"/>
  <c r="N1133" i="5" s="1"/>
  <c r="M1091" i="5"/>
  <c r="L1091" i="5"/>
  <c r="N1091" i="5" s="1"/>
  <c r="L1052" i="5"/>
  <c r="N1052" i="5" s="1"/>
  <c r="M1052" i="5"/>
  <c r="M1040" i="5"/>
  <c r="L1040" i="5"/>
  <c r="N1040" i="5" s="1"/>
  <c r="L996" i="5"/>
  <c r="N996" i="5" s="1"/>
  <c r="M996" i="5"/>
  <c r="M901" i="5"/>
  <c r="L901" i="5"/>
  <c r="N901" i="5" s="1"/>
  <c r="M888" i="5"/>
  <c r="L888" i="5"/>
  <c r="N888" i="5" s="1"/>
  <c r="M840" i="5"/>
  <c r="L840" i="5"/>
  <c r="N840" i="5" s="1"/>
  <c r="M680" i="5"/>
  <c r="L680" i="5"/>
  <c r="N680" i="5" s="1"/>
  <c r="M636" i="5"/>
  <c r="L636" i="5"/>
  <c r="N636" i="5" s="1"/>
  <c r="M581" i="5"/>
  <c r="L581" i="5"/>
  <c r="N581" i="5" s="1"/>
  <c r="M372" i="5"/>
  <c r="L372" i="5"/>
  <c r="N372" i="5" s="1"/>
  <c r="M847" i="5"/>
  <c r="L847" i="5"/>
  <c r="N847" i="5" s="1"/>
  <c r="M1140" i="5"/>
  <c r="L1140" i="5"/>
  <c r="N1140" i="5" s="1"/>
  <c r="M1136" i="5"/>
  <c r="L1136" i="5"/>
  <c r="N1136" i="5" s="1"/>
  <c r="M1092" i="5"/>
  <c r="L1092" i="5"/>
  <c r="N1092" i="5" s="1"/>
  <c r="M1084" i="5"/>
  <c r="L1084" i="5"/>
  <c r="N1084" i="5" s="1"/>
  <c r="M1047" i="5"/>
  <c r="L1047" i="5"/>
  <c r="N1047" i="5" s="1"/>
  <c r="M1001" i="5"/>
  <c r="L1001" i="5"/>
  <c r="N1001" i="5" s="1"/>
  <c r="M988" i="5"/>
  <c r="L988" i="5"/>
  <c r="N988" i="5" s="1"/>
  <c r="M941" i="5"/>
  <c r="L941" i="5"/>
  <c r="N941" i="5" s="1"/>
  <c r="M892" i="5"/>
  <c r="L892" i="5"/>
  <c r="N892" i="5" s="1"/>
  <c r="M772" i="5"/>
  <c r="L772" i="5"/>
  <c r="N772" i="5" s="1"/>
  <c r="M732" i="5"/>
  <c r="L732" i="5"/>
  <c r="N732" i="5" s="1"/>
  <c r="M628" i="5"/>
  <c r="L628" i="5"/>
  <c r="N628" i="5" s="1"/>
  <c r="M489" i="5"/>
  <c r="L489" i="5"/>
  <c r="N489" i="5" s="1"/>
  <c r="L95" i="5"/>
  <c r="N95" i="5" s="1"/>
  <c r="M1258" i="5"/>
  <c r="L1258" i="5"/>
  <c r="N1258" i="5" s="1"/>
  <c r="M1190" i="5"/>
  <c r="L1190" i="5"/>
  <c r="N1190" i="5" s="1"/>
  <c r="M735" i="5"/>
  <c r="L735" i="5"/>
  <c r="N735" i="5" s="1"/>
  <c r="M734" i="5"/>
  <c r="L734" i="5"/>
  <c r="N734" i="5" s="1"/>
  <c r="M899" i="5"/>
  <c r="L899" i="5"/>
  <c r="N899" i="5" s="1"/>
  <c r="M835" i="5"/>
  <c r="L835" i="5"/>
  <c r="N835" i="5" s="1"/>
  <c r="M691" i="5"/>
  <c r="L691" i="5"/>
  <c r="N691" i="5" s="1"/>
  <c r="M1261" i="5"/>
  <c r="L1261" i="5"/>
  <c r="N1261" i="5" s="1"/>
  <c r="M1201" i="5"/>
  <c r="L1201" i="5"/>
  <c r="N1201" i="5" s="1"/>
  <c r="M1304" i="5"/>
  <c r="L1304" i="5"/>
  <c r="N1304" i="5" s="1"/>
  <c r="M1292" i="5"/>
  <c r="L1292" i="5"/>
  <c r="N1292" i="5" s="1"/>
  <c r="M1256" i="5"/>
  <c r="L1256" i="5"/>
  <c r="N1256" i="5" s="1"/>
  <c r="M1244" i="5"/>
  <c r="L1244" i="5"/>
  <c r="N1244" i="5" s="1"/>
  <c r="M1200" i="5"/>
  <c r="L1200" i="5"/>
  <c r="N1200" i="5" s="1"/>
  <c r="M1192" i="5"/>
  <c r="L1192" i="5"/>
  <c r="N1192" i="5" s="1"/>
  <c r="M1148" i="5"/>
  <c r="L1148" i="5"/>
  <c r="N1148" i="5" s="1"/>
  <c r="M775" i="5"/>
  <c r="L775" i="5"/>
  <c r="N775" i="5" s="1"/>
  <c r="M738" i="5"/>
  <c r="L738" i="5"/>
  <c r="N738" i="5" s="1"/>
  <c r="M631" i="5"/>
  <c r="L631" i="5"/>
  <c r="N631" i="5" s="1"/>
  <c r="M993" i="5"/>
  <c r="L993" i="5"/>
  <c r="N993" i="5" s="1"/>
  <c r="M898" i="5"/>
  <c r="L898" i="5"/>
  <c r="N898" i="5" s="1"/>
  <c r="M630" i="5"/>
  <c r="L630" i="5"/>
  <c r="N630" i="5" s="1"/>
  <c r="M1037" i="5"/>
  <c r="L1037" i="5"/>
  <c r="N1037" i="5" s="1"/>
  <c r="M995" i="5"/>
  <c r="L995" i="5"/>
  <c r="N995" i="5" s="1"/>
  <c r="M944" i="5"/>
  <c r="L944" i="5"/>
  <c r="N944" i="5" s="1"/>
  <c r="M848" i="5"/>
  <c r="L848" i="5"/>
  <c r="N848" i="5" s="1"/>
  <c r="M776" i="5"/>
  <c r="L776" i="5"/>
  <c r="N776" i="5" s="1"/>
  <c r="M688" i="5"/>
  <c r="L688" i="5"/>
  <c r="N688" i="5" s="1"/>
  <c r="M632" i="5"/>
  <c r="L632" i="5"/>
  <c r="N632" i="5" s="1"/>
  <c r="M576" i="5"/>
  <c r="L576" i="5"/>
  <c r="N576" i="5" s="1"/>
  <c r="M545" i="5"/>
  <c r="L545" i="5"/>
  <c r="N545" i="5" s="1"/>
  <c r="M434" i="5"/>
  <c r="L434" i="5"/>
  <c r="N434" i="5" s="1"/>
  <c r="M1145" i="5"/>
  <c r="L1145" i="5"/>
  <c r="N1145" i="5" s="1"/>
  <c r="M1134" i="5"/>
  <c r="L1134" i="5"/>
  <c r="N1134" i="5" s="1"/>
  <c r="M1088" i="5"/>
  <c r="L1088" i="5"/>
  <c r="N1088" i="5" s="1"/>
  <c r="M1042" i="5"/>
  <c r="L1042" i="5"/>
  <c r="N1042" i="5" s="1"/>
  <c r="M997" i="5"/>
  <c r="L997" i="5"/>
  <c r="N997" i="5" s="1"/>
  <c r="M949" i="5"/>
  <c r="L949" i="5"/>
  <c r="N949" i="5" s="1"/>
  <c r="M903" i="5"/>
  <c r="L903" i="5"/>
  <c r="N903" i="5" s="1"/>
  <c r="M843" i="5"/>
  <c r="L843" i="5"/>
  <c r="N843" i="5" s="1"/>
  <c r="M829" i="5"/>
  <c r="L829" i="5"/>
  <c r="N829" i="5" s="1"/>
  <c r="M743" i="5"/>
  <c r="L743" i="5"/>
  <c r="N743" i="5" s="1"/>
  <c r="M580" i="5"/>
  <c r="L580" i="5"/>
  <c r="N580" i="5" s="1"/>
  <c r="M278" i="5"/>
  <c r="L278" i="5"/>
  <c r="N278" i="5" s="1"/>
  <c r="M1138" i="5"/>
  <c r="L1138" i="5"/>
  <c r="N1138" i="5" s="1"/>
  <c r="M1087" i="5"/>
  <c r="L1087" i="5"/>
  <c r="N1087" i="5" s="1"/>
  <c r="M1045" i="5"/>
  <c r="L1045" i="5"/>
  <c r="N1045" i="5" s="1"/>
  <c r="M1000" i="5"/>
  <c r="L1000" i="5"/>
  <c r="N1000" i="5" s="1"/>
  <c r="M953" i="5"/>
  <c r="L953" i="5"/>
  <c r="N953" i="5" s="1"/>
  <c r="M940" i="5"/>
  <c r="L940" i="5"/>
  <c r="N940" i="5" s="1"/>
  <c r="M845" i="5"/>
  <c r="L845" i="5"/>
  <c r="N845" i="5" s="1"/>
  <c r="M785" i="5"/>
  <c r="L785" i="5"/>
  <c r="N785" i="5" s="1"/>
  <c r="M745" i="5"/>
  <c r="L745" i="5"/>
  <c r="N745" i="5" s="1"/>
  <c r="M543" i="5"/>
  <c r="L543" i="5"/>
  <c r="N543" i="5" s="1"/>
  <c r="M488" i="5"/>
  <c r="L488" i="5"/>
  <c r="N488" i="5" s="1"/>
  <c r="L155" i="5"/>
  <c r="N155" i="5" s="1"/>
  <c r="L238" i="5"/>
  <c r="N238" i="5" s="1"/>
  <c r="L106" i="5"/>
  <c r="N106" i="5" s="1"/>
  <c r="L90" i="5"/>
  <c r="N90" i="5" s="1"/>
  <c r="L99" i="5"/>
  <c r="N99" i="5" s="1"/>
  <c r="L159" i="5"/>
  <c r="N159" i="5" s="1"/>
  <c r="L236" i="5"/>
  <c r="N236" i="5" s="1"/>
  <c r="L219" i="5"/>
  <c r="N219" i="5" s="1"/>
  <c r="L107" i="5"/>
  <c r="N107" i="5" s="1"/>
  <c r="L103" i="5"/>
  <c r="N103" i="5" s="1"/>
  <c r="M214" i="5"/>
  <c r="L214" i="5"/>
  <c r="N214" i="5" s="1"/>
  <c r="M165" i="5"/>
  <c r="L165" i="5"/>
  <c r="N165" i="5" s="1"/>
  <c r="M101" i="5"/>
  <c r="L101" i="5"/>
  <c r="N101" i="5" s="1"/>
  <c r="M220" i="5"/>
  <c r="L220" i="5"/>
  <c r="N220" i="5" s="1"/>
  <c r="M108" i="5"/>
  <c r="L108" i="5"/>
  <c r="N108" i="5" s="1"/>
  <c r="M92" i="5"/>
  <c r="L92" i="5"/>
  <c r="N92" i="5" s="1"/>
  <c r="M162" i="5"/>
  <c r="L162" i="5"/>
  <c r="N162" i="5" s="1"/>
  <c r="M161" i="5"/>
  <c r="L161" i="5"/>
  <c r="N161" i="5" s="1"/>
  <c r="M97" i="5"/>
  <c r="L97" i="5"/>
  <c r="N97" i="5" s="1"/>
  <c r="M216" i="5"/>
  <c r="L216" i="5"/>
  <c r="N216" i="5" s="1"/>
  <c r="M104" i="5"/>
  <c r="L104" i="5"/>
  <c r="N104" i="5" s="1"/>
  <c r="M217" i="5"/>
  <c r="L217" i="5"/>
  <c r="N217" i="5" s="1"/>
  <c r="M222" i="5"/>
  <c r="L222" i="5"/>
  <c r="N222" i="5" s="1"/>
  <c r="M158" i="5"/>
  <c r="L158" i="5"/>
  <c r="N158" i="5" s="1"/>
  <c r="M157" i="5"/>
  <c r="L157" i="5"/>
  <c r="N157" i="5" s="1"/>
  <c r="M93" i="5"/>
  <c r="L93" i="5"/>
  <c r="N93" i="5" s="1"/>
  <c r="M160" i="5"/>
  <c r="L160" i="5"/>
  <c r="N160" i="5" s="1"/>
  <c r="M100" i="5"/>
  <c r="L100" i="5"/>
  <c r="N100" i="5" s="1"/>
  <c r="M153" i="5"/>
  <c r="L153" i="5"/>
  <c r="N153" i="5" s="1"/>
  <c r="M218" i="5"/>
  <c r="L218" i="5"/>
  <c r="N218" i="5" s="1"/>
  <c r="M154" i="5"/>
  <c r="L154" i="5"/>
  <c r="N154" i="5" s="1"/>
  <c r="M221" i="5"/>
  <c r="L221" i="5"/>
  <c r="N221" i="5" s="1"/>
  <c r="M105" i="5"/>
  <c r="L105" i="5"/>
  <c r="N105" i="5" s="1"/>
  <c r="M89" i="5"/>
  <c r="L89" i="5"/>
  <c r="N89" i="5" s="1"/>
  <c r="M156" i="5"/>
  <c r="L156" i="5"/>
  <c r="N156" i="5" s="1"/>
  <c r="M96" i="5"/>
  <c r="L96" i="5"/>
  <c r="N96" i="5" s="1"/>
  <c r="M94" i="5"/>
  <c r="L94" i="5"/>
  <c r="N94" i="5" s="1"/>
  <c r="M454" i="1"/>
  <c r="N454" i="1"/>
  <c r="O454" i="1"/>
  <c r="P454" i="1"/>
  <c r="Q454" i="1"/>
  <c r="R454" i="1"/>
  <c r="P453" i="1" s="1"/>
  <c r="C133" i="6" l="1"/>
  <c r="C30" i="6"/>
  <c r="C46" i="6"/>
  <c r="C62" i="6"/>
  <c r="C78" i="6"/>
  <c r="C94" i="6"/>
  <c r="C110" i="6"/>
  <c r="C126" i="6"/>
  <c r="C33" i="6"/>
  <c r="C53" i="6"/>
  <c r="C69" i="6"/>
  <c r="C85" i="6"/>
  <c r="C101" i="6"/>
  <c r="C117" i="6"/>
  <c r="C19" i="6"/>
  <c r="C35" i="6"/>
  <c r="C51" i="6"/>
  <c r="C67" i="6"/>
  <c r="C83" i="6"/>
  <c r="C99" i="6"/>
  <c r="C115" i="6"/>
  <c r="C131" i="6"/>
  <c r="C24" i="6"/>
  <c r="C40" i="6"/>
  <c r="C56" i="6"/>
  <c r="C72" i="6"/>
  <c r="C88" i="6"/>
  <c r="C104" i="6"/>
  <c r="C120" i="6"/>
  <c r="C21" i="6"/>
  <c r="C18" i="6"/>
  <c r="C34" i="6"/>
  <c r="C50" i="6"/>
  <c r="C66" i="6"/>
  <c r="C82" i="6"/>
  <c r="C98" i="6"/>
  <c r="C114" i="6"/>
  <c r="C130" i="6"/>
  <c r="C41" i="6"/>
  <c r="C57" i="6"/>
  <c r="C73" i="6"/>
  <c r="C89" i="6"/>
  <c r="C105" i="6"/>
  <c r="C121" i="6"/>
  <c r="C23" i="6"/>
  <c r="C39" i="6"/>
  <c r="C55" i="6"/>
  <c r="C71" i="6"/>
  <c r="C87" i="6"/>
  <c r="C103" i="6"/>
  <c r="C119" i="6"/>
  <c r="C135" i="6"/>
  <c r="C28" i="6"/>
  <c r="C44" i="6"/>
  <c r="C60" i="6"/>
  <c r="C76" i="6"/>
  <c r="C92" i="6"/>
  <c r="C108" i="6"/>
  <c r="C124" i="6"/>
  <c r="C29" i="6"/>
  <c r="C22" i="6"/>
  <c r="C38" i="6"/>
  <c r="C54" i="6"/>
  <c r="C70" i="6"/>
  <c r="C86" i="6"/>
  <c r="C102" i="6"/>
  <c r="C118" i="6"/>
  <c r="C134" i="6"/>
  <c r="C45" i="6"/>
  <c r="C61" i="6"/>
  <c r="C77" i="6"/>
  <c r="C93" i="6"/>
  <c r="C109" i="6"/>
  <c r="C125" i="6"/>
  <c r="C27" i="6"/>
  <c r="C43" i="6"/>
  <c r="C59" i="6"/>
  <c r="C75" i="6"/>
  <c r="C91" i="6"/>
  <c r="C107" i="6"/>
  <c r="C123" i="6"/>
  <c r="C32" i="6"/>
  <c r="C48" i="6"/>
  <c r="C64" i="6"/>
  <c r="C80" i="6"/>
  <c r="C96" i="6"/>
  <c r="C112" i="6"/>
  <c r="C128" i="6"/>
  <c r="C37" i="6"/>
  <c r="C26" i="6"/>
  <c r="C42" i="6"/>
  <c r="C58" i="6"/>
  <c r="C74" i="6"/>
  <c r="C90" i="6"/>
  <c r="C106" i="6"/>
  <c r="C122" i="6"/>
  <c r="C25" i="6"/>
  <c r="C49" i="6"/>
  <c r="C65" i="6"/>
  <c r="C81" i="6"/>
  <c r="C97" i="6"/>
  <c r="C113" i="6"/>
  <c r="C129" i="6"/>
  <c r="C31" i="6"/>
  <c r="C47" i="6"/>
  <c r="C63" i="6"/>
  <c r="C79" i="6"/>
  <c r="C95" i="6"/>
  <c r="C111" i="6"/>
  <c r="C127" i="6"/>
  <c r="C20" i="6"/>
  <c r="C36" i="6"/>
  <c r="C52" i="6"/>
  <c r="C68" i="6"/>
  <c r="C84" i="6"/>
  <c r="C100" i="6"/>
  <c r="C116" i="6"/>
  <c r="C132" i="6"/>
  <c r="E76" i="6"/>
  <c r="F68" i="6"/>
  <c r="D46" i="6"/>
  <c r="D20" i="6"/>
  <c r="D47" i="6"/>
  <c r="D48" i="6"/>
  <c r="D51" i="6"/>
  <c r="D53" i="6"/>
  <c r="D56" i="6"/>
  <c r="E56" i="6" s="1"/>
  <c r="D54" i="6"/>
  <c r="F54" i="6" s="1"/>
  <c r="D49" i="6"/>
  <c r="D52" i="6"/>
  <c r="D58" i="6"/>
  <c r="E58" i="6" s="1"/>
  <c r="D57" i="6"/>
  <c r="F57" i="6" s="1"/>
  <c r="D55" i="6"/>
  <c r="F55" i="6" s="1"/>
  <c r="D50" i="6"/>
  <c r="F58" i="6"/>
  <c r="D21" i="6"/>
  <c r="E81" i="6"/>
  <c r="F104" i="6"/>
  <c r="E105" i="6"/>
  <c r="E92" i="6"/>
  <c r="F94" i="6"/>
  <c r="D42" i="6"/>
  <c r="F64" i="6"/>
  <c r="J122" i="6"/>
  <c r="P122" i="6" s="1"/>
  <c r="D26" i="6"/>
  <c r="F26" i="6" s="1"/>
  <c r="D30" i="6"/>
  <c r="F108" i="6"/>
  <c r="K122" i="6"/>
  <c r="L122" i="6" s="1"/>
  <c r="J114" i="6"/>
  <c r="J113" i="6"/>
  <c r="J117" i="6"/>
  <c r="J124" i="6"/>
  <c r="J109" i="6"/>
  <c r="J120" i="6"/>
  <c r="J135" i="6"/>
  <c r="J134" i="6"/>
  <c r="J133" i="6"/>
  <c r="J128" i="6"/>
  <c r="J126" i="6"/>
  <c r="J131" i="6"/>
  <c r="J127" i="6"/>
  <c r="J130" i="6"/>
  <c r="J129" i="6"/>
  <c r="J132" i="6"/>
  <c r="J125" i="6"/>
  <c r="J119" i="6"/>
  <c r="J112" i="6"/>
  <c r="J123" i="6"/>
  <c r="J116" i="6"/>
  <c r="J105" i="6"/>
  <c r="J121" i="6"/>
  <c r="J111" i="6"/>
  <c r="J104" i="6"/>
  <c r="J98" i="6"/>
  <c r="J48" i="6"/>
  <c r="J40" i="6"/>
  <c r="J97" i="6"/>
  <c r="J95" i="6"/>
  <c r="J25" i="6"/>
  <c r="J26" i="6"/>
  <c r="J27" i="6"/>
  <c r="J28" i="6"/>
  <c r="J57" i="6"/>
  <c r="J50" i="6"/>
  <c r="J71" i="6"/>
  <c r="J65" i="6"/>
  <c r="J63" i="6"/>
  <c r="J67" i="6"/>
  <c r="J82" i="6"/>
  <c r="J59" i="6"/>
  <c r="J58" i="6"/>
  <c r="J62" i="6"/>
  <c r="J36" i="6"/>
  <c r="J52" i="6"/>
  <c r="J32" i="6"/>
  <c r="J91" i="6"/>
  <c r="J90" i="6"/>
  <c r="J94" i="6"/>
  <c r="J34" i="6"/>
  <c r="J100" i="6"/>
  <c r="J75" i="6"/>
  <c r="J74" i="6"/>
  <c r="J29" i="6"/>
  <c r="J30" i="6"/>
  <c r="J31" i="6"/>
  <c r="J17" i="6"/>
  <c r="J35" i="6"/>
  <c r="J43" i="6"/>
  <c r="J42" i="6"/>
  <c r="J46" i="6"/>
  <c r="J38" i="6"/>
  <c r="J37" i="6"/>
  <c r="J41" i="6"/>
  <c r="J64" i="6"/>
  <c r="J93" i="6"/>
  <c r="J70" i="6"/>
  <c r="J69" i="6"/>
  <c r="J73" i="6"/>
  <c r="J56" i="6"/>
  <c r="J88" i="6"/>
  <c r="J45" i="6"/>
  <c r="J54" i="6"/>
  <c r="J53" i="6"/>
  <c r="J18" i="6"/>
  <c r="J19" i="6"/>
  <c r="J20" i="6"/>
  <c r="J99" i="6"/>
  <c r="J76" i="6"/>
  <c r="J61" i="6"/>
  <c r="J92" i="6"/>
  <c r="J102" i="6"/>
  <c r="J101" i="6"/>
  <c r="J66" i="6"/>
  <c r="J96" i="6"/>
  <c r="J55" i="6"/>
  <c r="J49" i="6"/>
  <c r="J47" i="6"/>
  <c r="J51" i="6"/>
  <c r="J72" i="6"/>
  <c r="J68" i="6"/>
  <c r="J39" i="6"/>
  <c r="J33" i="6"/>
  <c r="J21" i="6"/>
  <c r="J22" i="6"/>
  <c r="J23" i="6"/>
  <c r="J24" i="6"/>
  <c r="J78" i="6"/>
  <c r="J44" i="6"/>
  <c r="J77" i="6"/>
  <c r="J86" i="6"/>
  <c r="J85" i="6"/>
  <c r="J89" i="6"/>
  <c r="J60" i="6"/>
  <c r="J87" i="6"/>
  <c r="J81" i="6"/>
  <c r="J79" i="6"/>
  <c r="J83" i="6"/>
  <c r="J80" i="6"/>
  <c r="J84" i="6"/>
  <c r="J103" i="6"/>
  <c r="J115" i="6"/>
  <c r="J108" i="6"/>
  <c r="J107" i="6"/>
  <c r="J118" i="6"/>
  <c r="J110" i="6"/>
  <c r="J106" i="6"/>
  <c r="E101" i="6"/>
  <c r="F96" i="6"/>
  <c r="E67" i="6"/>
  <c r="F86" i="6"/>
  <c r="E79" i="6"/>
  <c r="T17" i="6"/>
  <c r="F83" i="6"/>
  <c r="E78" i="6"/>
  <c r="E62" i="6"/>
  <c r="F66" i="6"/>
  <c r="D44" i="6"/>
  <c r="F44" i="6" s="1"/>
  <c r="D22" i="6"/>
  <c r="D31" i="6"/>
  <c r="F31" i="6" s="1"/>
  <c r="D45" i="6"/>
  <c r="E45" i="6" s="1"/>
  <c r="D28" i="6"/>
  <c r="F28" i="6" s="1"/>
  <c r="D33" i="6"/>
  <c r="F33" i="6" s="1"/>
  <c r="D41" i="6"/>
  <c r="F41" i="6" s="1"/>
  <c r="D43" i="6"/>
  <c r="D32" i="6"/>
  <c r="F32" i="6" s="1"/>
  <c r="D34" i="6"/>
  <c r="E34" i="6" s="1"/>
  <c r="D35" i="6"/>
  <c r="F35" i="6" s="1"/>
  <c r="D27" i="6"/>
  <c r="F27" i="6" s="1"/>
  <c r="D25" i="6"/>
  <c r="E25" i="6" s="1"/>
  <c r="D38" i="6"/>
  <c r="E38" i="6" s="1"/>
  <c r="D17" i="6"/>
  <c r="F17" i="6" s="1"/>
  <c r="D24" i="6"/>
  <c r="E24" i="6" s="1"/>
  <c r="D23" i="6"/>
  <c r="F23" i="6" s="1"/>
  <c r="D29" i="6"/>
  <c r="E29" i="6" s="1"/>
  <c r="D40" i="6"/>
  <c r="F40" i="6" s="1"/>
  <c r="F111" i="6"/>
  <c r="D36" i="6"/>
  <c r="F36" i="6" s="1"/>
  <c r="F98" i="6"/>
  <c r="D39" i="6"/>
  <c r="F39" i="6" s="1"/>
  <c r="D18" i="6"/>
  <c r="F18" i="6" s="1"/>
  <c r="D19" i="6"/>
  <c r="F19" i="6" s="1"/>
  <c r="D37" i="6"/>
  <c r="E37" i="6" s="1"/>
  <c r="C16" i="6"/>
  <c r="E85" i="6"/>
  <c r="E90" i="6"/>
  <c r="E93" i="6"/>
  <c r="E87" i="6"/>
  <c r="E57" i="6"/>
  <c r="E65" i="6"/>
  <c r="F95" i="6"/>
  <c r="E107" i="6"/>
  <c r="E21" i="6"/>
  <c r="E110" i="6"/>
  <c r="F69" i="6"/>
  <c r="F89" i="6"/>
  <c r="F91" i="6"/>
  <c r="E71" i="6"/>
  <c r="F84" i="6"/>
  <c r="E74" i="6"/>
  <c r="F56" i="6"/>
  <c r="F127" i="6"/>
  <c r="E117" i="6"/>
  <c r="F60" i="6"/>
  <c r="E103" i="6"/>
  <c r="E63" i="6"/>
  <c r="E97" i="6"/>
  <c r="E113" i="6"/>
  <c r="E77" i="6"/>
  <c r="E75" i="6"/>
  <c r="F48" i="6"/>
  <c r="F50" i="6"/>
  <c r="F51" i="6"/>
  <c r="F122" i="6"/>
  <c r="E122" i="6"/>
  <c r="E120" i="6"/>
  <c r="F120" i="6"/>
  <c r="F125" i="6"/>
  <c r="E125" i="6"/>
  <c r="F121" i="6"/>
  <c r="E121" i="6"/>
  <c r="E124" i="6"/>
  <c r="F124" i="6"/>
  <c r="F133" i="6"/>
  <c r="E133" i="6"/>
  <c r="F118" i="6"/>
  <c r="E118" i="6"/>
  <c r="F114" i="6"/>
  <c r="E114" i="6"/>
  <c r="F134" i="6"/>
  <c r="E134" i="6"/>
  <c r="F52" i="6"/>
  <c r="E54" i="6"/>
  <c r="E106" i="6"/>
  <c r="E109" i="6"/>
  <c r="E132" i="6"/>
  <c r="F132" i="6"/>
  <c r="F126" i="6"/>
  <c r="E126" i="6"/>
  <c r="F119" i="6"/>
  <c r="E119" i="6"/>
  <c r="E128" i="6"/>
  <c r="F128" i="6"/>
  <c r="F46" i="6"/>
  <c r="F47" i="6"/>
  <c r="F34" i="6"/>
  <c r="F22" i="6"/>
  <c r="E26" i="6"/>
  <c r="E22" i="6"/>
  <c r="E33" i="6"/>
  <c r="E50" i="6"/>
  <c r="E52" i="6"/>
  <c r="F42" i="6"/>
  <c r="F49" i="6"/>
  <c r="F30" i="6"/>
  <c r="N453" i="1"/>
  <c r="O453" i="1"/>
  <c r="M453" i="1"/>
  <c r="Q453" i="1"/>
  <c r="S423" i="1"/>
  <c r="S407" i="1"/>
  <c r="S391" i="1"/>
  <c r="S375" i="1"/>
  <c r="S359" i="1"/>
  <c r="S327" i="1"/>
  <c r="S311" i="1"/>
  <c r="S295" i="1"/>
  <c r="K454" i="1"/>
  <c r="J454" i="1"/>
  <c r="L454" i="1" s="1"/>
  <c r="I454" i="1"/>
  <c r="K453" i="1"/>
  <c r="J453" i="1"/>
  <c r="I453" i="1"/>
  <c r="K452" i="1"/>
  <c r="J452" i="1"/>
  <c r="L452" i="1" s="1"/>
  <c r="I452" i="1"/>
  <c r="K451" i="1"/>
  <c r="J451" i="1"/>
  <c r="I451" i="1"/>
  <c r="K450" i="1"/>
  <c r="J450" i="1"/>
  <c r="L450" i="1" s="1"/>
  <c r="I450" i="1"/>
  <c r="K449" i="1"/>
  <c r="J449" i="1"/>
  <c r="I449" i="1"/>
  <c r="K448" i="1"/>
  <c r="J448" i="1"/>
  <c r="L448" i="1" s="1"/>
  <c r="I448" i="1"/>
  <c r="K447" i="1"/>
  <c r="J447" i="1"/>
  <c r="L447" i="1" s="1"/>
  <c r="I447" i="1"/>
  <c r="K446" i="1"/>
  <c r="J446" i="1"/>
  <c r="L446" i="1" s="1"/>
  <c r="I446" i="1"/>
  <c r="K445" i="1"/>
  <c r="J445" i="1"/>
  <c r="I445" i="1"/>
  <c r="K444" i="1"/>
  <c r="J444" i="1"/>
  <c r="L444" i="1" s="1"/>
  <c r="I444" i="1"/>
  <c r="K443" i="1"/>
  <c r="J443" i="1"/>
  <c r="I443" i="1"/>
  <c r="K442" i="1"/>
  <c r="J442" i="1"/>
  <c r="L442" i="1" s="1"/>
  <c r="I442" i="1"/>
  <c r="K441" i="1"/>
  <c r="J441" i="1"/>
  <c r="I441" i="1"/>
  <c r="K440" i="1"/>
  <c r="J440" i="1"/>
  <c r="L440" i="1" s="1"/>
  <c r="I440" i="1"/>
  <c r="K439" i="1"/>
  <c r="J439" i="1"/>
  <c r="I439" i="1"/>
  <c r="K438" i="1"/>
  <c r="J438" i="1"/>
  <c r="L438" i="1" s="1"/>
  <c r="I438" i="1"/>
  <c r="K437" i="1"/>
  <c r="J437" i="1"/>
  <c r="I437" i="1"/>
  <c r="K436" i="1"/>
  <c r="J436" i="1"/>
  <c r="L436" i="1" s="1"/>
  <c r="I436" i="1"/>
  <c r="K435" i="1"/>
  <c r="J435" i="1"/>
  <c r="L435" i="1" s="1"/>
  <c r="I435" i="1"/>
  <c r="K434" i="1"/>
  <c r="J434" i="1"/>
  <c r="L434" i="1" s="1"/>
  <c r="I434" i="1"/>
  <c r="K433" i="1"/>
  <c r="J433" i="1"/>
  <c r="I433" i="1"/>
  <c r="K432" i="1"/>
  <c r="J432" i="1"/>
  <c r="L432" i="1" s="1"/>
  <c r="I432" i="1"/>
  <c r="K431" i="1"/>
  <c r="J431" i="1"/>
  <c r="I431" i="1"/>
  <c r="K430" i="1"/>
  <c r="J430" i="1"/>
  <c r="L430" i="1" s="1"/>
  <c r="I430" i="1"/>
  <c r="K429" i="1"/>
  <c r="J429" i="1"/>
  <c r="I429" i="1"/>
  <c r="K428" i="1"/>
  <c r="J428" i="1"/>
  <c r="L428" i="1" s="1"/>
  <c r="I428" i="1"/>
  <c r="K427" i="1"/>
  <c r="J427" i="1"/>
  <c r="L427" i="1" s="1"/>
  <c r="I427" i="1"/>
  <c r="K426" i="1"/>
  <c r="J426" i="1"/>
  <c r="L426" i="1" s="1"/>
  <c r="I426" i="1"/>
  <c r="K425" i="1"/>
  <c r="J425" i="1"/>
  <c r="I425" i="1"/>
  <c r="K424" i="1"/>
  <c r="J424" i="1"/>
  <c r="L424" i="1" s="1"/>
  <c r="I424" i="1"/>
  <c r="K423" i="1"/>
  <c r="J423" i="1"/>
  <c r="L423" i="1" s="1"/>
  <c r="I423" i="1"/>
  <c r="K422" i="1"/>
  <c r="J422" i="1"/>
  <c r="L422" i="1" s="1"/>
  <c r="I422" i="1"/>
  <c r="K421" i="1"/>
  <c r="J421" i="1"/>
  <c r="I421" i="1"/>
  <c r="K420" i="1"/>
  <c r="J420" i="1"/>
  <c r="L420" i="1" s="1"/>
  <c r="I420" i="1"/>
  <c r="K419" i="1"/>
  <c r="J419" i="1"/>
  <c r="I419" i="1"/>
  <c r="K418" i="1"/>
  <c r="J418" i="1"/>
  <c r="L418" i="1" s="1"/>
  <c r="I418" i="1"/>
  <c r="K417" i="1"/>
  <c r="J417" i="1"/>
  <c r="I417" i="1"/>
  <c r="K416" i="1"/>
  <c r="J416" i="1"/>
  <c r="L416" i="1" s="1"/>
  <c r="I416" i="1"/>
  <c r="K415" i="1"/>
  <c r="J415" i="1"/>
  <c r="I415" i="1"/>
  <c r="K414" i="1"/>
  <c r="J414" i="1"/>
  <c r="L414" i="1" s="1"/>
  <c r="I414" i="1"/>
  <c r="K413" i="1"/>
  <c r="J413" i="1"/>
  <c r="I413" i="1"/>
  <c r="K412" i="1"/>
  <c r="J412" i="1"/>
  <c r="L412" i="1" s="1"/>
  <c r="I412" i="1"/>
  <c r="K411" i="1"/>
  <c r="J411" i="1"/>
  <c r="L411" i="1" s="1"/>
  <c r="I411" i="1"/>
  <c r="K410" i="1"/>
  <c r="J410" i="1"/>
  <c r="I410" i="1"/>
  <c r="K409" i="1"/>
  <c r="J409" i="1"/>
  <c r="I409" i="1"/>
  <c r="K408" i="1"/>
  <c r="J408" i="1"/>
  <c r="I408" i="1"/>
  <c r="K407" i="1"/>
  <c r="J407" i="1"/>
  <c r="L407" i="1" s="1"/>
  <c r="I407" i="1"/>
  <c r="K406" i="1"/>
  <c r="J406" i="1"/>
  <c r="L406" i="1" s="1"/>
  <c r="I406" i="1"/>
  <c r="K405" i="1"/>
  <c r="J405" i="1"/>
  <c r="I405" i="1"/>
  <c r="K404" i="1"/>
  <c r="J404" i="1"/>
  <c r="I404" i="1"/>
  <c r="K403" i="1"/>
  <c r="J403" i="1"/>
  <c r="L403" i="1" s="1"/>
  <c r="I403" i="1"/>
  <c r="K402" i="1"/>
  <c r="J402" i="1"/>
  <c r="L402" i="1" s="1"/>
  <c r="I402" i="1"/>
  <c r="K401" i="1"/>
  <c r="J401" i="1"/>
  <c r="I401" i="1"/>
  <c r="K400" i="1"/>
  <c r="J400" i="1"/>
  <c r="I400" i="1"/>
  <c r="K399" i="1"/>
  <c r="J399" i="1"/>
  <c r="L399" i="1" s="1"/>
  <c r="I399" i="1"/>
  <c r="K398" i="1"/>
  <c r="J398" i="1"/>
  <c r="L398" i="1" s="1"/>
  <c r="I398" i="1"/>
  <c r="K397" i="1"/>
  <c r="J397" i="1"/>
  <c r="I397" i="1"/>
  <c r="K396" i="1"/>
  <c r="J396" i="1"/>
  <c r="I396" i="1"/>
  <c r="K395" i="1"/>
  <c r="J395" i="1"/>
  <c r="L395" i="1" s="1"/>
  <c r="I395" i="1"/>
  <c r="K394" i="1"/>
  <c r="J394" i="1"/>
  <c r="L394" i="1" s="1"/>
  <c r="I394" i="1"/>
  <c r="K393" i="1"/>
  <c r="J393" i="1"/>
  <c r="I393" i="1"/>
  <c r="K392" i="1"/>
  <c r="J392" i="1"/>
  <c r="I392" i="1"/>
  <c r="K391" i="1"/>
  <c r="J391" i="1"/>
  <c r="L391" i="1" s="1"/>
  <c r="I391" i="1"/>
  <c r="K390" i="1"/>
  <c r="J390" i="1"/>
  <c r="L390" i="1" s="1"/>
  <c r="I390" i="1"/>
  <c r="K389" i="1"/>
  <c r="J389" i="1"/>
  <c r="I389" i="1"/>
  <c r="K388" i="1"/>
  <c r="J388" i="1"/>
  <c r="I388" i="1"/>
  <c r="K387" i="1"/>
  <c r="J387" i="1"/>
  <c r="L387" i="1" s="1"/>
  <c r="I387" i="1"/>
  <c r="K386" i="1"/>
  <c r="J386" i="1"/>
  <c r="L386" i="1" s="1"/>
  <c r="I386" i="1"/>
  <c r="K385" i="1"/>
  <c r="J385" i="1"/>
  <c r="I385" i="1"/>
  <c r="K384" i="1"/>
  <c r="J384" i="1"/>
  <c r="L384" i="1" s="1"/>
  <c r="I384" i="1"/>
  <c r="K383" i="1"/>
  <c r="J383" i="1"/>
  <c r="L383" i="1" s="1"/>
  <c r="I383" i="1"/>
  <c r="K382" i="1"/>
  <c r="J382" i="1"/>
  <c r="L382" i="1" s="1"/>
  <c r="I382" i="1"/>
  <c r="K381" i="1"/>
  <c r="J381" i="1"/>
  <c r="I381" i="1"/>
  <c r="K380" i="1"/>
  <c r="J380" i="1"/>
  <c r="L380" i="1" s="1"/>
  <c r="I380" i="1"/>
  <c r="K379" i="1"/>
  <c r="J379" i="1"/>
  <c r="L379" i="1" s="1"/>
  <c r="I379" i="1"/>
  <c r="K378" i="1"/>
  <c r="J378" i="1"/>
  <c r="L378" i="1" s="1"/>
  <c r="I378" i="1"/>
  <c r="K377" i="1"/>
  <c r="J377" i="1"/>
  <c r="I377" i="1"/>
  <c r="K376" i="1"/>
  <c r="J376" i="1"/>
  <c r="L376" i="1" s="1"/>
  <c r="I376" i="1"/>
  <c r="K375" i="1"/>
  <c r="J375" i="1"/>
  <c r="L375" i="1" s="1"/>
  <c r="I375" i="1"/>
  <c r="K374" i="1"/>
  <c r="J374" i="1"/>
  <c r="L374" i="1" s="1"/>
  <c r="I374" i="1"/>
  <c r="K373" i="1"/>
  <c r="J373" i="1"/>
  <c r="I373" i="1"/>
  <c r="K372" i="1"/>
  <c r="J372" i="1"/>
  <c r="L372" i="1" s="1"/>
  <c r="I372" i="1"/>
  <c r="K371" i="1"/>
  <c r="J371" i="1"/>
  <c r="I371" i="1"/>
  <c r="K370" i="1"/>
  <c r="J370" i="1"/>
  <c r="L370" i="1" s="1"/>
  <c r="I370" i="1"/>
  <c r="K369" i="1"/>
  <c r="J369" i="1"/>
  <c r="I369" i="1"/>
  <c r="K368" i="1"/>
  <c r="J368" i="1"/>
  <c r="L368" i="1" s="1"/>
  <c r="I368" i="1"/>
  <c r="K367" i="1"/>
  <c r="J367" i="1"/>
  <c r="L367" i="1" s="1"/>
  <c r="I367" i="1"/>
  <c r="K366" i="1"/>
  <c r="J366" i="1"/>
  <c r="L366" i="1" s="1"/>
  <c r="I366" i="1"/>
  <c r="K365" i="1"/>
  <c r="J365" i="1"/>
  <c r="I365" i="1"/>
  <c r="K364" i="1"/>
  <c r="J364" i="1"/>
  <c r="I364" i="1"/>
  <c r="K363" i="1"/>
  <c r="J363" i="1"/>
  <c r="I363" i="1"/>
  <c r="K362" i="1"/>
  <c r="J362" i="1"/>
  <c r="L362" i="1" s="1"/>
  <c r="I362" i="1"/>
  <c r="K361" i="1"/>
  <c r="J361" i="1"/>
  <c r="I361" i="1"/>
  <c r="K360" i="1"/>
  <c r="J360" i="1"/>
  <c r="L360" i="1" s="1"/>
  <c r="I360" i="1"/>
  <c r="K359" i="1"/>
  <c r="J359" i="1"/>
  <c r="L359" i="1" s="1"/>
  <c r="I359" i="1"/>
  <c r="K358" i="1"/>
  <c r="J358" i="1"/>
  <c r="L358" i="1" s="1"/>
  <c r="I358" i="1"/>
  <c r="K357" i="1"/>
  <c r="J357" i="1"/>
  <c r="I357" i="1"/>
  <c r="K356" i="1"/>
  <c r="J356" i="1"/>
  <c r="L356" i="1" s="1"/>
  <c r="I356" i="1"/>
  <c r="K355" i="1"/>
  <c r="J355" i="1"/>
  <c r="L355" i="1" s="1"/>
  <c r="I355" i="1"/>
  <c r="K354" i="1"/>
  <c r="J354" i="1"/>
  <c r="L354" i="1" s="1"/>
  <c r="I354" i="1"/>
  <c r="K353" i="1"/>
  <c r="J353" i="1"/>
  <c r="I353" i="1"/>
  <c r="K352" i="1"/>
  <c r="J352" i="1"/>
  <c r="L352" i="1" s="1"/>
  <c r="I352" i="1"/>
  <c r="K351" i="1"/>
  <c r="J351" i="1"/>
  <c r="L351" i="1" s="1"/>
  <c r="I351" i="1"/>
  <c r="K350" i="1"/>
  <c r="J350" i="1"/>
  <c r="L350" i="1" s="1"/>
  <c r="I350" i="1"/>
  <c r="K349" i="1"/>
  <c r="J349" i="1"/>
  <c r="I349" i="1"/>
  <c r="K348" i="1"/>
  <c r="J348" i="1"/>
  <c r="I348" i="1"/>
  <c r="K347" i="1"/>
  <c r="J347" i="1"/>
  <c r="L347" i="1" s="1"/>
  <c r="I347" i="1"/>
  <c r="K346" i="1"/>
  <c r="J346" i="1"/>
  <c r="L346" i="1" s="1"/>
  <c r="I346" i="1"/>
  <c r="K345" i="1"/>
  <c r="J345" i="1"/>
  <c r="I345" i="1"/>
  <c r="K344" i="1"/>
  <c r="J344" i="1"/>
  <c r="L344" i="1" s="1"/>
  <c r="I344" i="1"/>
  <c r="K343" i="1"/>
  <c r="J343" i="1"/>
  <c r="L343" i="1" s="1"/>
  <c r="I343" i="1"/>
  <c r="K342" i="1"/>
  <c r="J342" i="1"/>
  <c r="L342" i="1" s="1"/>
  <c r="I342" i="1"/>
  <c r="K341" i="1"/>
  <c r="J341" i="1"/>
  <c r="I341" i="1"/>
  <c r="K340" i="1"/>
  <c r="J340" i="1"/>
  <c r="L340" i="1" s="1"/>
  <c r="I340" i="1"/>
  <c r="K339" i="1"/>
  <c r="J339" i="1"/>
  <c r="L339" i="1" s="1"/>
  <c r="I339" i="1"/>
  <c r="K338" i="1"/>
  <c r="J338" i="1"/>
  <c r="L338" i="1" s="1"/>
  <c r="I338" i="1"/>
  <c r="K337" i="1"/>
  <c r="J337" i="1"/>
  <c r="I337" i="1"/>
  <c r="K336" i="1"/>
  <c r="J336" i="1"/>
  <c r="L336" i="1" s="1"/>
  <c r="I336" i="1"/>
  <c r="K335" i="1"/>
  <c r="J335" i="1"/>
  <c r="L335" i="1" s="1"/>
  <c r="I335" i="1"/>
  <c r="K334" i="1"/>
  <c r="J334" i="1"/>
  <c r="L334" i="1" s="1"/>
  <c r="I334" i="1"/>
  <c r="K333" i="1"/>
  <c r="J333" i="1"/>
  <c r="I333" i="1"/>
  <c r="K332" i="1"/>
  <c r="J332" i="1"/>
  <c r="L332" i="1" s="1"/>
  <c r="I332" i="1"/>
  <c r="K331" i="1"/>
  <c r="J331" i="1"/>
  <c r="L331" i="1" s="1"/>
  <c r="I331" i="1"/>
  <c r="K330" i="1"/>
  <c r="J330" i="1"/>
  <c r="L330" i="1" s="1"/>
  <c r="I330" i="1"/>
  <c r="K329" i="1"/>
  <c r="J329" i="1"/>
  <c r="I329" i="1"/>
  <c r="K328" i="1"/>
  <c r="J328" i="1"/>
  <c r="L328" i="1" s="1"/>
  <c r="I328" i="1"/>
  <c r="K327" i="1"/>
  <c r="J327" i="1"/>
  <c r="L327" i="1" s="1"/>
  <c r="I327" i="1"/>
  <c r="K326" i="1"/>
  <c r="J326" i="1"/>
  <c r="L326" i="1" s="1"/>
  <c r="I326" i="1"/>
  <c r="K325" i="1"/>
  <c r="J325" i="1"/>
  <c r="I325" i="1"/>
  <c r="K324" i="1"/>
  <c r="J324" i="1"/>
  <c r="I324" i="1"/>
  <c r="K323" i="1"/>
  <c r="J323" i="1"/>
  <c r="L323" i="1" s="1"/>
  <c r="I323" i="1"/>
  <c r="K322" i="1"/>
  <c r="J322" i="1"/>
  <c r="L322" i="1" s="1"/>
  <c r="I322" i="1"/>
  <c r="K321" i="1"/>
  <c r="J321" i="1"/>
  <c r="I321" i="1"/>
  <c r="K320" i="1"/>
  <c r="J320" i="1"/>
  <c r="I320" i="1"/>
  <c r="K319" i="1"/>
  <c r="J319" i="1"/>
  <c r="L319" i="1" s="1"/>
  <c r="I319" i="1"/>
  <c r="K318" i="1"/>
  <c r="J318" i="1"/>
  <c r="L318" i="1" s="1"/>
  <c r="I318" i="1"/>
  <c r="K317" i="1"/>
  <c r="J317" i="1"/>
  <c r="I317" i="1"/>
  <c r="K316" i="1"/>
  <c r="J316" i="1"/>
  <c r="I316" i="1"/>
  <c r="K315" i="1"/>
  <c r="J315" i="1"/>
  <c r="L315" i="1" s="1"/>
  <c r="I315" i="1"/>
  <c r="K314" i="1"/>
  <c r="J314" i="1"/>
  <c r="L314" i="1" s="1"/>
  <c r="I314" i="1"/>
  <c r="K313" i="1"/>
  <c r="J313" i="1"/>
  <c r="I313" i="1"/>
  <c r="K312" i="1"/>
  <c r="J312" i="1"/>
  <c r="I312" i="1"/>
  <c r="K311" i="1"/>
  <c r="J311" i="1"/>
  <c r="L311" i="1" s="1"/>
  <c r="I311" i="1"/>
  <c r="K310" i="1"/>
  <c r="J310" i="1"/>
  <c r="L310" i="1" s="1"/>
  <c r="I310" i="1"/>
  <c r="K309" i="1"/>
  <c r="J309" i="1"/>
  <c r="I309" i="1"/>
  <c r="K308" i="1"/>
  <c r="J308" i="1"/>
  <c r="L308" i="1" s="1"/>
  <c r="I308" i="1"/>
  <c r="K307" i="1"/>
  <c r="J307" i="1"/>
  <c r="L307" i="1" s="1"/>
  <c r="I307" i="1"/>
  <c r="K306" i="1"/>
  <c r="J306" i="1"/>
  <c r="L306" i="1" s="1"/>
  <c r="I306" i="1"/>
  <c r="K305" i="1"/>
  <c r="J305" i="1"/>
  <c r="I305" i="1"/>
  <c r="K304" i="1"/>
  <c r="J304" i="1"/>
  <c r="L304" i="1" s="1"/>
  <c r="I304" i="1"/>
  <c r="K303" i="1"/>
  <c r="J303" i="1"/>
  <c r="L303" i="1" s="1"/>
  <c r="I303" i="1"/>
  <c r="K302" i="1"/>
  <c r="J302" i="1"/>
  <c r="L302" i="1" s="1"/>
  <c r="I302" i="1"/>
  <c r="K301" i="1"/>
  <c r="J301" i="1"/>
  <c r="I301" i="1"/>
  <c r="K300" i="1"/>
  <c r="J300" i="1"/>
  <c r="I300" i="1"/>
  <c r="K299" i="1"/>
  <c r="J299" i="1"/>
  <c r="L299" i="1" s="1"/>
  <c r="I299" i="1"/>
  <c r="K298" i="1"/>
  <c r="J298" i="1"/>
  <c r="L298" i="1" s="1"/>
  <c r="I298" i="1"/>
  <c r="K297" i="1"/>
  <c r="J297" i="1"/>
  <c r="I297" i="1"/>
  <c r="K296" i="1"/>
  <c r="J296" i="1"/>
  <c r="I296" i="1"/>
  <c r="K295" i="1"/>
  <c r="J295" i="1"/>
  <c r="L295" i="1" s="1"/>
  <c r="I295" i="1"/>
  <c r="K294" i="1"/>
  <c r="J294" i="1"/>
  <c r="L294" i="1" s="1"/>
  <c r="I294" i="1"/>
  <c r="K293" i="1"/>
  <c r="J293" i="1"/>
  <c r="I293" i="1"/>
  <c r="K292" i="1"/>
  <c r="J292" i="1"/>
  <c r="I292" i="1"/>
  <c r="K291" i="1"/>
  <c r="J291" i="1"/>
  <c r="I291" i="1"/>
  <c r="K290" i="1"/>
  <c r="J290" i="1"/>
  <c r="L290" i="1" s="1"/>
  <c r="I290" i="1"/>
  <c r="K289" i="1"/>
  <c r="J289" i="1"/>
  <c r="I289" i="1"/>
  <c r="K288" i="1"/>
  <c r="J288" i="1"/>
  <c r="L288" i="1" s="1"/>
  <c r="I288"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I300" i="3"/>
  <c r="H300" i="3"/>
  <c r="G300" i="3"/>
  <c r="I299" i="3"/>
  <c r="H299" i="3"/>
  <c r="G299" i="3"/>
  <c r="I298" i="3"/>
  <c r="H298" i="3"/>
  <c r="G298" i="3"/>
  <c r="I297" i="3"/>
  <c r="H297" i="3"/>
  <c r="G297" i="3"/>
  <c r="I296" i="3"/>
  <c r="H296" i="3"/>
  <c r="G296" i="3"/>
  <c r="I295" i="3"/>
  <c r="H295" i="3"/>
  <c r="G295" i="3"/>
  <c r="I294" i="3"/>
  <c r="H294" i="3"/>
  <c r="G294" i="3"/>
  <c r="I293" i="3"/>
  <c r="H293" i="3"/>
  <c r="G293" i="3"/>
  <c r="I292" i="3"/>
  <c r="H292" i="3"/>
  <c r="G292" i="3"/>
  <c r="I291" i="3"/>
  <c r="H291" i="3"/>
  <c r="G291" i="3"/>
  <c r="I290" i="3"/>
  <c r="H290" i="3"/>
  <c r="G290" i="3"/>
  <c r="I289" i="3"/>
  <c r="H289" i="3"/>
  <c r="G289" i="3"/>
  <c r="I288" i="3"/>
  <c r="H288" i="3"/>
  <c r="G288" i="3"/>
  <c r="I287" i="3"/>
  <c r="H287" i="3"/>
  <c r="G287" i="3"/>
  <c r="I286" i="3"/>
  <c r="H286" i="3"/>
  <c r="G286" i="3"/>
  <c r="I285" i="3"/>
  <c r="H285" i="3"/>
  <c r="G285" i="3"/>
  <c r="I284" i="3"/>
  <c r="H284" i="3"/>
  <c r="G284" i="3"/>
  <c r="I283" i="3"/>
  <c r="H283" i="3"/>
  <c r="G283" i="3"/>
  <c r="I282" i="3"/>
  <c r="H282" i="3"/>
  <c r="G282" i="3"/>
  <c r="I281" i="3"/>
  <c r="H281" i="3"/>
  <c r="G281" i="3"/>
  <c r="I280" i="3"/>
  <c r="H280" i="3"/>
  <c r="G280" i="3"/>
  <c r="I279" i="3"/>
  <c r="H279" i="3"/>
  <c r="G279" i="3"/>
  <c r="I278" i="3"/>
  <c r="H278" i="3"/>
  <c r="G278" i="3"/>
  <c r="I277" i="3"/>
  <c r="H277" i="3"/>
  <c r="G277" i="3"/>
  <c r="I276" i="3"/>
  <c r="H276" i="3"/>
  <c r="G276" i="3"/>
  <c r="I275" i="3"/>
  <c r="H275" i="3"/>
  <c r="G275" i="3"/>
  <c r="I274" i="3"/>
  <c r="H274" i="3"/>
  <c r="G274" i="3"/>
  <c r="I273" i="3"/>
  <c r="H273" i="3"/>
  <c r="G273" i="3"/>
  <c r="I272" i="3"/>
  <c r="H272" i="3"/>
  <c r="G272" i="3"/>
  <c r="I271" i="3"/>
  <c r="H271" i="3"/>
  <c r="G271" i="3"/>
  <c r="I270" i="3"/>
  <c r="H270" i="3"/>
  <c r="G270" i="3"/>
  <c r="I269" i="3"/>
  <c r="H269" i="3"/>
  <c r="G269" i="3"/>
  <c r="I268" i="3"/>
  <c r="H268" i="3"/>
  <c r="G268" i="3"/>
  <c r="I267" i="3"/>
  <c r="H267" i="3"/>
  <c r="G267" i="3"/>
  <c r="I266" i="3"/>
  <c r="H266" i="3"/>
  <c r="G266" i="3"/>
  <c r="I265" i="3"/>
  <c r="H265" i="3"/>
  <c r="G265" i="3"/>
  <c r="I264" i="3"/>
  <c r="H264" i="3"/>
  <c r="G264" i="3"/>
  <c r="I263" i="3"/>
  <c r="H263" i="3"/>
  <c r="G263" i="3"/>
  <c r="I262" i="3"/>
  <c r="H262" i="3"/>
  <c r="G262" i="3"/>
  <c r="I261" i="3"/>
  <c r="H261" i="3"/>
  <c r="G261" i="3"/>
  <c r="I260" i="3"/>
  <c r="H260" i="3"/>
  <c r="G260" i="3"/>
  <c r="I259" i="3"/>
  <c r="H259" i="3"/>
  <c r="G259" i="3"/>
  <c r="I258" i="3"/>
  <c r="H258" i="3"/>
  <c r="G258" i="3"/>
  <c r="I257" i="3"/>
  <c r="H257" i="3"/>
  <c r="G257" i="3"/>
  <c r="I256" i="3"/>
  <c r="H256" i="3"/>
  <c r="G256" i="3"/>
  <c r="I255" i="3"/>
  <c r="H255" i="3"/>
  <c r="G255" i="3"/>
  <c r="I254" i="3"/>
  <c r="H254" i="3"/>
  <c r="G254" i="3"/>
  <c r="I253" i="3"/>
  <c r="H253" i="3"/>
  <c r="G253" i="3"/>
  <c r="I252" i="3"/>
  <c r="H252" i="3"/>
  <c r="G252" i="3"/>
  <c r="I251" i="3"/>
  <c r="H251" i="3"/>
  <c r="G251" i="3"/>
  <c r="I250" i="3"/>
  <c r="H250" i="3"/>
  <c r="G250" i="3"/>
  <c r="I249" i="3"/>
  <c r="H249" i="3"/>
  <c r="G249" i="3"/>
  <c r="I248" i="3"/>
  <c r="H248" i="3"/>
  <c r="G248" i="3"/>
  <c r="I247" i="3"/>
  <c r="H247" i="3"/>
  <c r="G247" i="3"/>
  <c r="I246" i="3"/>
  <c r="H246" i="3"/>
  <c r="G246" i="3"/>
  <c r="I245" i="3"/>
  <c r="H245" i="3"/>
  <c r="G245" i="3"/>
  <c r="I244" i="3"/>
  <c r="H244" i="3"/>
  <c r="G244" i="3"/>
  <c r="I243" i="3"/>
  <c r="H243" i="3"/>
  <c r="G243" i="3"/>
  <c r="I242" i="3"/>
  <c r="H242" i="3"/>
  <c r="G242" i="3"/>
  <c r="I241" i="3"/>
  <c r="H241" i="3"/>
  <c r="G241" i="3"/>
  <c r="I240" i="3"/>
  <c r="H240" i="3"/>
  <c r="G240" i="3"/>
  <c r="I239" i="3"/>
  <c r="H239" i="3"/>
  <c r="G239" i="3"/>
  <c r="I238" i="3"/>
  <c r="H238" i="3"/>
  <c r="G238" i="3"/>
  <c r="I237" i="3"/>
  <c r="H237" i="3"/>
  <c r="G237" i="3"/>
  <c r="I236" i="3"/>
  <c r="H236" i="3"/>
  <c r="G236" i="3"/>
  <c r="I235" i="3"/>
  <c r="H235" i="3"/>
  <c r="G235" i="3"/>
  <c r="I234" i="3"/>
  <c r="H234" i="3"/>
  <c r="G234" i="3"/>
  <c r="I233" i="3"/>
  <c r="H233" i="3"/>
  <c r="G233" i="3"/>
  <c r="I232" i="3"/>
  <c r="H232" i="3"/>
  <c r="G232" i="3"/>
  <c r="I231" i="3"/>
  <c r="H231" i="3"/>
  <c r="G231" i="3"/>
  <c r="I230" i="3"/>
  <c r="H230" i="3"/>
  <c r="G230" i="3"/>
  <c r="I229" i="3"/>
  <c r="H229" i="3"/>
  <c r="G229" i="3"/>
  <c r="I228" i="3"/>
  <c r="H228" i="3"/>
  <c r="G228" i="3"/>
  <c r="I227" i="3"/>
  <c r="H227" i="3"/>
  <c r="G227" i="3"/>
  <c r="I226" i="3"/>
  <c r="H226" i="3"/>
  <c r="G226" i="3"/>
  <c r="I225" i="3"/>
  <c r="H225" i="3"/>
  <c r="G225" i="3"/>
  <c r="I224" i="3"/>
  <c r="H224" i="3"/>
  <c r="G224" i="3"/>
  <c r="I223" i="3"/>
  <c r="H223" i="3"/>
  <c r="G223" i="3"/>
  <c r="I222" i="3"/>
  <c r="H222" i="3"/>
  <c r="G222" i="3"/>
  <c r="I221" i="3"/>
  <c r="H221" i="3"/>
  <c r="G221" i="3"/>
  <c r="I220" i="3"/>
  <c r="H220" i="3"/>
  <c r="G220" i="3"/>
  <c r="I219" i="3"/>
  <c r="H219" i="3"/>
  <c r="G219" i="3"/>
  <c r="I218" i="3"/>
  <c r="H218" i="3"/>
  <c r="G218" i="3"/>
  <c r="I217" i="3"/>
  <c r="H217" i="3"/>
  <c r="G217" i="3"/>
  <c r="I216" i="3"/>
  <c r="H216" i="3"/>
  <c r="G216" i="3"/>
  <c r="I215" i="3"/>
  <c r="H215" i="3"/>
  <c r="G215" i="3"/>
  <c r="I214" i="3"/>
  <c r="H214" i="3"/>
  <c r="G214" i="3"/>
  <c r="I213" i="3"/>
  <c r="H213" i="3"/>
  <c r="G213" i="3"/>
  <c r="I212" i="3"/>
  <c r="H212" i="3"/>
  <c r="G212" i="3"/>
  <c r="I211" i="3"/>
  <c r="H211" i="3"/>
  <c r="G211" i="3"/>
  <c r="I210" i="3"/>
  <c r="H210" i="3"/>
  <c r="G210" i="3"/>
  <c r="I209" i="3"/>
  <c r="H209" i="3"/>
  <c r="G209" i="3"/>
  <c r="I208" i="3"/>
  <c r="H208" i="3"/>
  <c r="G208" i="3"/>
  <c r="I207" i="3"/>
  <c r="H207" i="3"/>
  <c r="G207" i="3"/>
  <c r="I206" i="3"/>
  <c r="H206" i="3"/>
  <c r="G206" i="3"/>
  <c r="I205" i="3"/>
  <c r="H205" i="3"/>
  <c r="G205" i="3"/>
  <c r="I204" i="3"/>
  <c r="H204" i="3"/>
  <c r="G204" i="3"/>
  <c r="I203" i="3"/>
  <c r="H203" i="3"/>
  <c r="G203" i="3"/>
  <c r="I202" i="3"/>
  <c r="H202" i="3"/>
  <c r="G202" i="3"/>
  <c r="I201" i="3"/>
  <c r="H201" i="3"/>
  <c r="G201" i="3"/>
  <c r="I200" i="3"/>
  <c r="H200" i="3"/>
  <c r="G200" i="3"/>
  <c r="I199" i="3"/>
  <c r="H199" i="3"/>
  <c r="G199" i="3"/>
  <c r="I198" i="3"/>
  <c r="H198" i="3"/>
  <c r="G198" i="3"/>
  <c r="I197" i="3"/>
  <c r="H197" i="3"/>
  <c r="G197" i="3"/>
  <c r="I196" i="3"/>
  <c r="H196" i="3"/>
  <c r="G196" i="3"/>
  <c r="I195" i="3"/>
  <c r="H195" i="3"/>
  <c r="G195" i="3"/>
  <c r="I194" i="3"/>
  <c r="H194" i="3"/>
  <c r="G194" i="3"/>
  <c r="I193" i="3"/>
  <c r="H193" i="3"/>
  <c r="G193" i="3"/>
  <c r="I192" i="3"/>
  <c r="H192" i="3"/>
  <c r="G192" i="3"/>
  <c r="I191" i="3"/>
  <c r="H191" i="3"/>
  <c r="G191" i="3"/>
  <c r="I190" i="3"/>
  <c r="H190" i="3"/>
  <c r="G190" i="3"/>
  <c r="I189" i="3"/>
  <c r="H189" i="3"/>
  <c r="G189" i="3"/>
  <c r="I188" i="3"/>
  <c r="H188" i="3"/>
  <c r="G188" i="3"/>
  <c r="I187" i="3"/>
  <c r="H187" i="3"/>
  <c r="G187" i="3"/>
  <c r="I186" i="3"/>
  <c r="H186" i="3"/>
  <c r="G186" i="3"/>
  <c r="I185" i="3"/>
  <c r="H185" i="3"/>
  <c r="G185" i="3"/>
  <c r="I184" i="3"/>
  <c r="H184" i="3"/>
  <c r="G184" i="3"/>
  <c r="I183" i="3"/>
  <c r="H183" i="3"/>
  <c r="G183" i="3"/>
  <c r="I182" i="3"/>
  <c r="H182" i="3"/>
  <c r="G182" i="3"/>
  <c r="I181" i="3"/>
  <c r="H181" i="3"/>
  <c r="G181" i="3"/>
  <c r="I180" i="3"/>
  <c r="H180" i="3"/>
  <c r="G180" i="3"/>
  <c r="I179" i="3"/>
  <c r="H179" i="3"/>
  <c r="G179" i="3"/>
  <c r="I178" i="3"/>
  <c r="H178" i="3"/>
  <c r="G178" i="3"/>
  <c r="I177" i="3"/>
  <c r="H177" i="3"/>
  <c r="G177" i="3"/>
  <c r="I176" i="3"/>
  <c r="H176" i="3"/>
  <c r="G176" i="3"/>
  <c r="I175" i="3"/>
  <c r="H175" i="3"/>
  <c r="G175" i="3"/>
  <c r="I174" i="3"/>
  <c r="H174" i="3"/>
  <c r="G174" i="3"/>
  <c r="I173" i="3"/>
  <c r="H173" i="3"/>
  <c r="G173" i="3"/>
  <c r="I172" i="3"/>
  <c r="H172" i="3"/>
  <c r="G172" i="3"/>
  <c r="I171" i="3"/>
  <c r="H171" i="3"/>
  <c r="G171" i="3"/>
  <c r="I170" i="3"/>
  <c r="H170" i="3"/>
  <c r="G170" i="3"/>
  <c r="I169" i="3"/>
  <c r="H169" i="3"/>
  <c r="G169" i="3"/>
  <c r="I168" i="3"/>
  <c r="H168" i="3"/>
  <c r="G168" i="3"/>
  <c r="I167" i="3"/>
  <c r="H167" i="3"/>
  <c r="G167" i="3"/>
  <c r="I166" i="3"/>
  <c r="H166" i="3"/>
  <c r="G166" i="3"/>
  <c r="I165" i="3"/>
  <c r="H165" i="3"/>
  <c r="G165" i="3"/>
  <c r="I164" i="3"/>
  <c r="H164" i="3"/>
  <c r="G164" i="3"/>
  <c r="I163" i="3"/>
  <c r="H163" i="3"/>
  <c r="G163" i="3"/>
  <c r="I162" i="3"/>
  <c r="H162" i="3"/>
  <c r="G162" i="3"/>
  <c r="I161" i="3"/>
  <c r="H161" i="3"/>
  <c r="G161" i="3"/>
  <c r="I160" i="3"/>
  <c r="H160" i="3"/>
  <c r="G160" i="3"/>
  <c r="I159" i="3"/>
  <c r="H159" i="3"/>
  <c r="G159" i="3"/>
  <c r="I158" i="3"/>
  <c r="H158" i="3"/>
  <c r="G158" i="3"/>
  <c r="I157" i="3"/>
  <c r="H157" i="3"/>
  <c r="G157" i="3"/>
  <c r="I156" i="3"/>
  <c r="H156" i="3"/>
  <c r="G156" i="3"/>
  <c r="I155" i="3"/>
  <c r="H155" i="3"/>
  <c r="G155" i="3"/>
  <c r="I154" i="3"/>
  <c r="H154" i="3"/>
  <c r="G154" i="3"/>
  <c r="I153" i="3"/>
  <c r="H153" i="3"/>
  <c r="G153" i="3"/>
  <c r="I152" i="3"/>
  <c r="H152" i="3"/>
  <c r="G152" i="3"/>
  <c r="I151" i="3"/>
  <c r="H151" i="3"/>
  <c r="G151" i="3"/>
  <c r="I150" i="3"/>
  <c r="H150" i="3"/>
  <c r="G150" i="3"/>
  <c r="I149" i="3"/>
  <c r="H149" i="3"/>
  <c r="G149" i="3"/>
  <c r="I148" i="3"/>
  <c r="H148" i="3"/>
  <c r="G148" i="3"/>
  <c r="I147" i="3"/>
  <c r="H147" i="3"/>
  <c r="G147" i="3"/>
  <c r="I146" i="3"/>
  <c r="H146" i="3"/>
  <c r="G146" i="3"/>
  <c r="I145" i="3"/>
  <c r="H145" i="3"/>
  <c r="G145" i="3"/>
  <c r="I144" i="3"/>
  <c r="H144" i="3"/>
  <c r="G144" i="3"/>
  <c r="I143" i="3"/>
  <c r="H143" i="3"/>
  <c r="G143" i="3"/>
  <c r="I142" i="3"/>
  <c r="H142" i="3"/>
  <c r="G142" i="3"/>
  <c r="I141" i="3"/>
  <c r="H141" i="3"/>
  <c r="G141" i="3"/>
  <c r="I140" i="3"/>
  <c r="H140" i="3"/>
  <c r="G140" i="3"/>
  <c r="I139" i="3"/>
  <c r="H139" i="3"/>
  <c r="G139" i="3"/>
  <c r="I138" i="3"/>
  <c r="H138" i="3"/>
  <c r="G138" i="3"/>
  <c r="I137" i="3"/>
  <c r="H137" i="3"/>
  <c r="G137" i="3"/>
  <c r="I136" i="3"/>
  <c r="H136" i="3"/>
  <c r="G136" i="3"/>
  <c r="I135" i="3"/>
  <c r="H135" i="3"/>
  <c r="G135" i="3"/>
  <c r="I134" i="3"/>
  <c r="H134" i="3"/>
  <c r="G134" i="3"/>
  <c r="I133" i="3"/>
  <c r="H133" i="3"/>
  <c r="G133" i="3"/>
  <c r="I132" i="3"/>
  <c r="H132" i="3"/>
  <c r="G132" i="3"/>
  <c r="I131" i="3"/>
  <c r="H131" i="3"/>
  <c r="G131" i="3"/>
  <c r="I130" i="3"/>
  <c r="H130" i="3"/>
  <c r="G130" i="3"/>
  <c r="I129" i="3"/>
  <c r="H129" i="3"/>
  <c r="G129" i="3"/>
  <c r="I128" i="3"/>
  <c r="H128" i="3"/>
  <c r="G128" i="3"/>
  <c r="I127" i="3"/>
  <c r="H127" i="3"/>
  <c r="G127" i="3"/>
  <c r="I126" i="3"/>
  <c r="H126" i="3"/>
  <c r="G126" i="3"/>
  <c r="I125" i="3"/>
  <c r="H125" i="3"/>
  <c r="G125" i="3"/>
  <c r="I124" i="3"/>
  <c r="H124" i="3"/>
  <c r="G124" i="3"/>
  <c r="I123" i="3"/>
  <c r="H123" i="3"/>
  <c r="G123" i="3"/>
  <c r="I122" i="3"/>
  <c r="H122" i="3"/>
  <c r="G122" i="3"/>
  <c r="I121" i="3"/>
  <c r="H121" i="3"/>
  <c r="G121" i="3"/>
  <c r="I120" i="3"/>
  <c r="H120" i="3"/>
  <c r="G120" i="3"/>
  <c r="I119" i="3"/>
  <c r="H119" i="3"/>
  <c r="G119" i="3"/>
  <c r="I118" i="3"/>
  <c r="H118" i="3"/>
  <c r="G118" i="3"/>
  <c r="I117" i="3"/>
  <c r="H117" i="3"/>
  <c r="G117" i="3"/>
  <c r="I116" i="3"/>
  <c r="H116" i="3"/>
  <c r="G116" i="3"/>
  <c r="I115" i="3"/>
  <c r="H115" i="3"/>
  <c r="G115" i="3"/>
  <c r="I114" i="3"/>
  <c r="H114" i="3"/>
  <c r="G114" i="3"/>
  <c r="I113" i="3"/>
  <c r="H113" i="3"/>
  <c r="G113" i="3"/>
  <c r="I112" i="3"/>
  <c r="H112" i="3"/>
  <c r="G112" i="3"/>
  <c r="I111" i="3"/>
  <c r="H111" i="3"/>
  <c r="G111" i="3"/>
  <c r="I110" i="3"/>
  <c r="H110" i="3"/>
  <c r="G110" i="3"/>
  <c r="I109" i="3"/>
  <c r="H109" i="3"/>
  <c r="G109" i="3"/>
  <c r="I108" i="3"/>
  <c r="H108" i="3"/>
  <c r="G108" i="3"/>
  <c r="I107" i="3"/>
  <c r="H107" i="3"/>
  <c r="G107" i="3"/>
  <c r="I106" i="3"/>
  <c r="H106" i="3"/>
  <c r="G106" i="3"/>
  <c r="I105" i="3"/>
  <c r="H105" i="3"/>
  <c r="G105" i="3"/>
  <c r="I104" i="3"/>
  <c r="H104" i="3"/>
  <c r="G104" i="3"/>
  <c r="I103" i="3"/>
  <c r="H103" i="3"/>
  <c r="G103" i="3"/>
  <c r="I102" i="3"/>
  <c r="H102" i="3"/>
  <c r="G102" i="3"/>
  <c r="I101" i="3"/>
  <c r="H101" i="3"/>
  <c r="G101" i="3"/>
  <c r="I100" i="3"/>
  <c r="H100" i="3"/>
  <c r="G100" i="3"/>
  <c r="I99" i="3"/>
  <c r="H99" i="3"/>
  <c r="G99" i="3"/>
  <c r="I98" i="3"/>
  <c r="H98" i="3"/>
  <c r="G98" i="3"/>
  <c r="I97" i="3"/>
  <c r="H97" i="3"/>
  <c r="G97" i="3"/>
  <c r="I96" i="3"/>
  <c r="H96" i="3"/>
  <c r="G96" i="3"/>
  <c r="I95" i="3"/>
  <c r="H95" i="3"/>
  <c r="G95" i="3"/>
  <c r="I94" i="3"/>
  <c r="H94" i="3"/>
  <c r="G94" i="3"/>
  <c r="I93" i="3"/>
  <c r="H93" i="3"/>
  <c r="G93" i="3"/>
  <c r="I92" i="3"/>
  <c r="H92" i="3"/>
  <c r="G92" i="3"/>
  <c r="I91" i="3"/>
  <c r="H91" i="3"/>
  <c r="G91" i="3"/>
  <c r="I90" i="3"/>
  <c r="H90" i="3"/>
  <c r="G90" i="3"/>
  <c r="I89" i="3"/>
  <c r="H89" i="3"/>
  <c r="G89" i="3"/>
  <c r="I88" i="3"/>
  <c r="H88" i="3"/>
  <c r="G88" i="3"/>
  <c r="I87" i="3"/>
  <c r="H87" i="3"/>
  <c r="G87" i="3"/>
  <c r="I86" i="3"/>
  <c r="H86" i="3"/>
  <c r="G86" i="3"/>
  <c r="I85" i="3"/>
  <c r="H85" i="3"/>
  <c r="G85" i="3"/>
  <c r="I84" i="3"/>
  <c r="H84" i="3"/>
  <c r="G84" i="3"/>
  <c r="I83" i="3"/>
  <c r="H83" i="3"/>
  <c r="G83" i="3"/>
  <c r="I82" i="3"/>
  <c r="H82" i="3"/>
  <c r="G82" i="3"/>
  <c r="I81" i="3"/>
  <c r="H81" i="3"/>
  <c r="G81" i="3"/>
  <c r="I80" i="3"/>
  <c r="H80" i="3"/>
  <c r="G80" i="3"/>
  <c r="I79" i="3"/>
  <c r="H79" i="3"/>
  <c r="G79" i="3"/>
  <c r="I78" i="3"/>
  <c r="H78" i="3"/>
  <c r="G78" i="3"/>
  <c r="I77" i="3"/>
  <c r="H77" i="3"/>
  <c r="G77" i="3"/>
  <c r="I76" i="3"/>
  <c r="H76" i="3"/>
  <c r="G76" i="3"/>
  <c r="I75" i="3"/>
  <c r="H75" i="3"/>
  <c r="G75" i="3"/>
  <c r="I74" i="3"/>
  <c r="H74" i="3"/>
  <c r="G74" i="3"/>
  <c r="I73" i="3"/>
  <c r="H73" i="3"/>
  <c r="G73" i="3"/>
  <c r="I72" i="3"/>
  <c r="H72" i="3"/>
  <c r="G72" i="3"/>
  <c r="I71" i="3"/>
  <c r="H71" i="3"/>
  <c r="G71" i="3"/>
  <c r="I70" i="3"/>
  <c r="H70" i="3"/>
  <c r="G70" i="3"/>
  <c r="I69" i="3"/>
  <c r="H69" i="3"/>
  <c r="G69" i="3"/>
  <c r="I68" i="3"/>
  <c r="H68" i="3"/>
  <c r="G68" i="3"/>
  <c r="I67" i="3"/>
  <c r="H67" i="3"/>
  <c r="G67" i="3"/>
  <c r="I66" i="3"/>
  <c r="H66" i="3"/>
  <c r="G66" i="3"/>
  <c r="I65" i="3"/>
  <c r="H65" i="3"/>
  <c r="G65" i="3"/>
  <c r="I64" i="3"/>
  <c r="H64" i="3"/>
  <c r="G64" i="3"/>
  <c r="I63" i="3"/>
  <c r="H63" i="3"/>
  <c r="G63" i="3"/>
  <c r="I62" i="3"/>
  <c r="H62" i="3"/>
  <c r="G62" i="3"/>
  <c r="I61" i="3"/>
  <c r="H61" i="3"/>
  <c r="G61" i="3"/>
  <c r="I60" i="3"/>
  <c r="H60" i="3"/>
  <c r="G60" i="3"/>
  <c r="I59" i="3"/>
  <c r="H59" i="3"/>
  <c r="G59" i="3"/>
  <c r="I58" i="3"/>
  <c r="H58" i="3"/>
  <c r="G58" i="3"/>
  <c r="I57" i="3"/>
  <c r="H57" i="3"/>
  <c r="G57" i="3"/>
  <c r="I56" i="3"/>
  <c r="H56" i="3"/>
  <c r="G56" i="3"/>
  <c r="I55" i="3"/>
  <c r="H55" i="3"/>
  <c r="G55" i="3"/>
  <c r="I54" i="3"/>
  <c r="H54" i="3"/>
  <c r="G54" i="3"/>
  <c r="I53" i="3"/>
  <c r="H53" i="3"/>
  <c r="G53" i="3"/>
  <c r="I52" i="3"/>
  <c r="H52" i="3"/>
  <c r="G52" i="3"/>
  <c r="I51" i="3"/>
  <c r="H51" i="3"/>
  <c r="G51" i="3"/>
  <c r="I50" i="3"/>
  <c r="H50" i="3"/>
  <c r="G50" i="3"/>
  <c r="I49" i="3"/>
  <c r="H49" i="3"/>
  <c r="G49" i="3"/>
  <c r="I48" i="3"/>
  <c r="H48" i="3"/>
  <c r="G48" i="3"/>
  <c r="I47" i="3"/>
  <c r="H47" i="3"/>
  <c r="G47" i="3"/>
  <c r="I46" i="3"/>
  <c r="H46" i="3"/>
  <c r="G46" i="3"/>
  <c r="I45" i="3"/>
  <c r="H45" i="3"/>
  <c r="G45" i="3"/>
  <c r="I44" i="3"/>
  <c r="H44" i="3"/>
  <c r="G44" i="3"/>
  <c r="I43" i="3"/>
  <c r="H43" i="3"/>
  <c r="G43" i="3"/>
  <c r="I42" i="3"/>
  <c r="H42" i="3"/>
  <c r="G42" i="3"/>
  <c r="I41" i="3"/>
  <c r="H41" i="3"/>
  <c r="G41" i="3"/>
  <c r="I40" i="3"/>
  <c r="H40" i="3"/>
  <c r="G40" i="3"/>
  <c r="I39" i="3"/>
  <c r="H39" i="3"/>
  <c r="G39" i="3"/>
  <c r="I38" i="3"/>
  <c r="H38" i="3"/>
  <c r="G38" i="3"/>
  <c r="I37" i="3"/>
  <c r="H37" i="3"/>
  <c r="G37" i="3"/>
  <c r="I36" i="3"/>
  <c r="H36" i="3"/>
  <c r="G36" i="3"/>
  <c r="I35" i="3"/>
  <c r="H35" i="3"/>
  <c r="G35" i="3"/>
  <c r="I34" i="3"/>
  <c r="H34" i="3"/>
  <c r="G34" i="3"/>
  <c r="I33" i="3"/>
  <c r="H33" i="3"/>
  <c r="G33" i="3"/>
  <c r="I32" i="3"/>
  <c r="H32" i="3"/>
  <c r="G32" i="3"/>
  <c r="I31" i="3"/>
  <c r="H31" i="3"/>
  <c r="G31" i="3"/>
  <c r="I30" i="3"/>
  <c r="H30" i="3"/>
  <c r="G30" i="3"/>
  <c r="I29" i="3"/>
  <c r="H29" i="3"/>
  <c r="G29" i="3"/>
  <c r="I28" i="3"/>
  <c r="H28" i="3"/>
  <c r="G28" i="3"/>
  <c r="I27" i="3"/>
  <c r="H27" i="3"/>
  <c r="G27" i="3"/>
  <c r="I26" i="3"/>
  <c r="H26" i="3"/>
  <c r="G26" i="3"/>
  <c r="I25" i="3"/>
  <c r="H25" i="3"/>
  <c r="G25" i="3"/>
  <c r="I24" i="3"/>
  <c r="H24" i="3"/>
  <c r="G24" i="3"/>
  <c r="I23" i="3"/>
  <c r="H23" i="3"/>
  <c r="G23" i="3"/>
  <c r="I22" i="3"/>
  <c r="H22" i="3"/>
  <c r="G22" i="3"/>
  <c r="I21" i="3"/>
  <c r="H21" i="3"/>
  <c r="G21" i="3"/>
  <c r="I20" i="3"/>
  <c r="H20" i="3"/>
  <c r="G20" i="3"/>
  <c r="I19" i="3"/>
  <c r="H19" i="3"/>
  <c r="G19" i="3"/>
  <c r="I18" i="3"/>
  <c r="H18" i="3"/>
  <c r="G18" i="3"/>
  <c r="I17" i="3"/>
  <c r="H17" i="3"/>
  <c r="G17" i="3"/>
  <c r="I16" i="3"/>
  <c r="H16" i="3"/>
  <c r="G16" i="3"/>
  <c r="I15" i="3"/>
  <c r="H15" i="3"/>
  <c r="G15"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AF300" i="3"/>
  <c r="AE300" i="3"/>
  <c r="AD300" i="3"/>
  <c r="AC300" i="3"/>
  <c r="AB300" i="3"/>
  <c r="AA300" i="3"/>
  <c r="Z300" i="3"/>
  <c r="Y300" i="3"/>
  <c r="X300" i="3"/>
  <c r="W300" i="3"/>
  <c r="V300" i="3"/>
  <c r="U300" i="3"/>
  <c r="T300" i="3"/>
  <c r="S300" i="3"/>
  <c r="R300" i="3"/>
  <c r="Q300" i="3"/>
  <c r="P300" i="3"/>
  <c r="O300" i="3"/>
  <c r="N300" i="3"/>
  <c r="M300" i="3"/>
  <c r="L300" i="3"/>
  <c r="K300" i="3"/>
  <c r="J300" i="3"/>
  <c r="E300" i="3"/>
  <c r="D300" i="3"/>
  <c r="C300" i="3"/>
  <c r="B300" i="3"/>
  <c r="AF299" i="3"/>
  <c r="AE299" i="3"/>
  <c r="AD299" i="3"/>
  <c r="AC299" i="3"/>
  <c r="AB299" i="3"/>
  <c r="AA299" i="3"/>
  <c r="Z299" i="3"/>
  <c r="Y299" i="3"/>
  <c r="X299" i="3"/>
  <c r="W299" i="3"/>
  <c r="V299" i="3"/>
  <c r="U299" i="3"/>
  <c r="T299" i="3"/>
  <c r="S299" i="3"/>
  <c r="R299" i="3"/>
  <c r="Q299" i="3"/>
  <c r="K286" i="1" s="1"/>
  <c r="P299" i="3"/>
  <c r="O299" i="3"/>
  <c r="N299" i="3"/>
  <c r="M299" i="3"/>
  <c r="L299" i="3"/>
  <c r="K299" i="3"/>
  <c r="J299" i="3"/>
  <c r="E299" i="3"/>
  <c r="D299" i="3"/>
  <c r="D286" i="1" s="1"/>
  <c r="C299" i="3"/>
  <c r="B299" i="3"/>
  <c r="AF298" i="3"/>
  <c r="AE298" i="3"/>
  <c r="AD298" i="3"/>
  <c r="AC298" i="3"/>
  <c r="AB298" i="3"/>
  <c r="AA298" i="3"/>
  <c r="Z298" i="3"/>
  <c r="Y298" i="3"/>
  <c r="X298" i="3"/>
  <c r="W298" i="3"/>
  <c r="V298" i="3"/>
  <c r="U298" i="3"/>
  <c r="T298" i="3"/>
  <c r="S298" i="3"/>
  <c r="R298" i="3"/>
  <c r="Q298" i="3"/>
  <c r="J285" i="1" s="1"/>
  <c r="L285" i="1" s="1"/>
  <c r="P298" i="3"/>
  <c r="O298" i="3"/>
  <c r="N298" i="3"/>
  <c r="M298" i="3"/>
  <c r="L298" i="3"/>
  <c r="K298" i="3"/>
  <c r="J298" i="3"/>
  <c r="E298" i="3"/>
  <c r="D298" i="3"/>
  <c r="D285" i="1" s="1"/>
  <c r="C298" i="3"/>
  <c r="C285" i="1" s="1"/>
  <c r="B298" i="3"/>
  <c r="AF297" i="3"/>
  <c r="AE297" i="3"/>
  <c r="AD297" i="3"/>
  <c r="AC297" i="3"/>
  <c r="AB297" i="3"/>
  <c r="AA297" i="3"/>
  <c r="Z297" i="3"/>
  <c r="Y297" i="3"/>
  <c r="X297" i="3"/>
  <c r="W297" i="3"/>
  <c r="V297" i="3"/>
  <c r="U297" i="3"/>
  <c r="T297" i="3"/>
  <c r="S297" i="3"/>
  <c r="R297" i="3"/>
  <c r="Q297" i="3"/>
  <c r="I284" i="1" s="1"/>
  <c r="P297" i="3"/>
  <c r="O297" i="3"/>
  <c r="N297" i="3"/>
  <c r="M297" i="3"/>
  <c r="L297" i="3"/>
  <c r="K297" i="3"/>
  <c r="J297" i="3"/>
  <c r="E297" i="3"/>
  <c r="D297" i="3"/>
  <c r="C297" i="3"/>
  <c r="C284" i="1" s="1"/>
  <c r="B297" i="3"/>
  <c r="B284" i="1" s="1"/>
  <c r="S284" i="1" s="1"/>
  <c r="AF296" i="3"/>
  <c r="AE296" i="3"/>
  <c r="AD296" i="3"/>
  <c r="AC296" i="3"/>
  <c r="AB296" i="3"/>
  <c r="AA296" i="3"/>
  <c r="Z296" i="3"/>
  <c r="Y296" i="3"/>
  <c r="X296" i="3"/>
  <c r="W296" i="3"/>
  <c r="V296" i="3"/>
  <c r="U296" i="3"/>
  <c r="T296" i="3"/>
  <c r="S296" i="3"/>
  <c r="R296" i="3"/>
  <c r="Q296" i="3"/>
  <c r="K283" i="1" s="1"/>
  <c r="P296" i="3"/>
  <c r="O296" i="3"/>
  <c r="N296" i="3"/>
  <c r="M296" i="3"/>
  <c r="L296" i="3"/>
  <c r="K296" i="3"/>
  <c r="J296" i="3"/>
  <c r="E296" i="3"/>
  <c r="D296" i="3"/>
  <c r="C296" i="3"/>
  <c r="B296" i="3"/>
  <c r="AF295" i="3"/>
  <c r="AE295" i="3"/>
  <c r="AD295" i="3"/>
  <c r="AC295" i="3"/>
  <c r="AB295" i="3"/>
  <c r="AA295" i="3"/>
  <c r="Z295" i="3"/>
  <c r="Y295" i="3"/>
  <c r="X295" i="3"/>
  <c r="W295" i="3"/>
  <c r="V295" i="3"/>
  <c r="U295" i="3"/>
  <c r="T295" i="3"/>
  <c r="S295" i="3"/>
  <c r="R295" i="3"/>
  <c r="Q295" i="3"/>
  <c r="K282" i="1" s="1"/>
  <c r="P295" i="3"/>
  <c r="O295" i="3"/>
  <c r="N295" i="3"/>
  <c r="M295" i="3"/>
  <c r="L295" i="3"/>
  <c r="K295" i="3"/>
  <c r="J295" i="3"/>
  <c r="E295" i="3"/>
  <c r="D295" i="3"/>
  <c r="D282" i="1" s="1"/>
  <c r="C295" i="3"/>
  <c r="B295" i="3"/>
  <c r="AF294" i="3"/>
  <c r="AE294" i="3"/>
  <c r="AD294" i="3"/>
  <c r="AC294" i="3"/>
  <c r="AB294" i="3"/>
  <c r="AA294" i="3"/>
  <c r="Z294" i="3"/>
  <c r="Y294" i="3"/>
  <c r="X294" i="3"/>
  <c r="W294" i="3"/>
  <c r="V294" i="3"/>
  <c r="U294" i="3"/>
  <c r="T294" i="3"/>
  <c r="S294" i="3"/>
  <c r="R294" i="3"/>
  <c r="Q294" i="3"/>
  <c r="J281" i="1" s="1"/>
  <c r="L281" i="1" s="1"/>
  <c r="P294" i="3"/>
  <c r="O294" i="3"/>
  <c r="N294" i="3"/>
  <c r="M294" i="3"/>
  <c r="L294" i="3"/>
  <c r="K294" i="3"/>
  <c r="J294" i="3"/>
  <c r="E294" i="3"/>
  <c r="D294" i="3"/>
  <c r="C294" i="3"/>
  <c r="C281" i="1" s="1"/>
  <c r="B294" i="3"/>
  <c r="AF293" i="3"/>
  <c r="AE293" i="3"/>
  <c r="AD293" i="3"/>
  <c r="AC293" i="3"/>
  <c r="AB293" i="3"/>
  <c r="AA293" i="3"/>
  <c r="Z293" i="3"/>
  <c r="Y293" i="3"/>
  <c r="X293" i="3"/>
  <c r="W293" i="3"/>
  <c r="V293" i="3"/>
  <c r="U293" i="3"/>
  <c r="T293" i="3"/>
  <c r="S293" i="3"/>
  <c r="R293" i="3"/>
  <c r="Q293" i="3"/>
  <c r="I280" i="1" s="1"/>
  <c r="P293" i="3"/>
  <c r="O293" i="3"/>
  <c r="N293" i="3"/>
  <c r="M293" i="3"/>
  <c r="L293" i="3"/>
  <c r="K293" i="3"/>
  <c r="J293" i="3"/>
  <c r="E293" i="3"/>
  <c r="D293" i="3"/>
  <c r="C293" i="3"/>
  <c r="B293" i="3"/>
  <c r="B280" i="1" s="1"/>
  <c r="S280" i="1" s="1"/>
  <c r="AF292" i="3"/>
  <c r="AE292" i="3"/>
  <c r="AD292" i="3"/>
  <c r="AC292" i="3"/>
  <c r="AB292" i="3"/>
  <c r="AA292" i="3"/>
  <c r="Z292" i="3"/>
  <c r="Y292" i="3"/>
  <c r="X292" i="3"/>
  <c r="W292" i="3"/>
  <c r="V292" i="3"/>
  <c r="U292" i="3"/>
  <c r="T292" i="3"/>
  <c r="S292" i="3"/>
  <c r="R292" i="3"/>
  <c r="Q292" i="3"/>
  <c r="K279" i="1" s="1"/>
  <c r="P292" i="3"/>
  <c r="O292" i="3"/>
  <c r="N292" i="3"/>
  <c r="M292" i="3"/>
  <c r="L292" i="3"/>
  <c r="K292" i="3"/>
  <c r="J292" i="3"/>
  <c r="E292" i="3"/>
  <c r="D292" i="3"/>
  <c r="C292" i="3"/>
  <c r="B292" i="3"/>
  <c r="B279" i="1" s="1"/>
  <c r="AF291" i="3"/>
  <c r="AE291" i="3"/>
  <c r="AD291" i="3"/>
  <c r="AC291" i="3"/>
  <c r="AB291" i="3"/>
  <c r="AA291" i="3"/>
  <c r="Z291" i="3"/>
  <c r="Y291" i="3"/>
  <c r="X291" i="3"/>
  <c r="W291" i="3"/>
  <c r="V291" i="3"/>
  <c r="U291" i="3"/>
  <c r="T291" i="3"/>
  <c r="S291" i="3"/>
  <c r="R291" i="3"/>
  <c r="Q291" i="3"/>
  <c r="K278" i="1" s="1"/>
  <c r="P291" i="3"/>
  <c r="O291" i="3"/>
  <c r="N291" i="3"/>
  <c r="M291" i="3"/>
  <c r="L291" i="3"/>
  <c r="K291" i="3"/>
  <c r="J291" i="3"/>
  <c r="E291" i="3"/>
  <c r="D291" i="3"/>
  <c r="D278" i="1" s="1"/>
  <c r="C291" i="3"/>
  <c r="B291" i="3"/>
  <c r="AF290" i="3"/>
  <c r="AE290" i="3"/>
  <c r="AD290" i="3"/>
  <c r="AC290" i="3"/>
  <c r="AB290" i="3"/>
  <c r="AA290" i="3"/>
  <c r="Z290" i="3"/>
  <c r="Y290" i="3"/>
  <c r="X290" i="3"/>
  <c r="W290" i="3"/>
  <c r="V290" i="3"/>
  <c r="U290" i="3"/>
  <c r="T290" i="3"/>
  <c r="S290" i="3"/>
  <c r="R290" i="3"/>
  <c r="Q290" i="3"/>
  <c r="J277" i="1" s="1"/>
  <c r="L277" i="1" s="1"/>
  <c r="P290" i="3"/>
  <c r="O290" i="3"/>
  <c r="N290" i="3"/>
  <c r="M290" i="3"/>
  <c r="L290" i="3"/>
  <c r="K290" i="3"/>
  <c r="J290" i="3"/>
  <c r="E290" i="3"/>
  <c r="D290" i="3"/>
  <c r="C290" i="3"/>
  <c r="C277" i="1" s="1"/>
  <c r="B290" i="3"/>
  <c r="AF289" i="3"/>
  <c r="AE289" i="3"/>
  <c r="AD289" i="3"/>
  <c r="AC289" i="3"/>
  <c r="AB289" i="3"/>
  <c r="AA289" i="3"/>
  <c r="Z289" i="3"/>
  <c r="Y289" i="3"/>
  <c r="X289" i="3"/>
  <c r="W289" i="3"/>
  <c r="V289" i="3"/>
  <c r="U289" i="3"/>
  <c r="T289" i="3"/>
  <c r="S289" i="3"/>
  <c r="R289" i="3"/>
  <c r="Q289" i="3"/>
  <c r="I276" i="1" s="1"/>
  <c r="P289" i="3"/>
  <c r="O289" i="3"/>
  <c r="N289" i="3"/>
  <c r="M289" i="3"/>
  <c r="L289" i="3"/>
  <c r="K289" i="3"/>
  <c r="J289" i="3"/>
  <c r="E289" i="3"/>
  <c r="D289" i="3"/>
  <c r="C289" i="3"/>
  <c r="B289" i="3"/>
  <c r="B276" i="1" s="1"/>
  <c r="S276" i="1" s="1"/>
  <c r="AF288" i="3"/>
  <c r="AE288" i="3"/>
  <c r="AD288" i="3"/>
  <c r="AC288" i="3"/>
  <c r="AB288" i="3"/>
  <c r="AA288" i="3"/>
  <c r="Z288" i="3"/>
  <c r="Y288" i="3"/>
  <c r="X288" i="3"/>
  <c r="W288" i="3"/>
  <c r="V288" i="3"/>
  <c r="U288" i="3"/>
  <c r="T288" i="3"/>
  <c r="S288" i="3"/>
  <c r="R288" i="3"/>
  <c r="Q288" i="3"/>
  <c r="K275" i="1" s="1"/>
  <c r="P288" i="3"/>
  <c r="O288" i="3"/>
  <c r="N288" i="3"/>
  <c r="M288" i="3"/>
  <c r="L288" i="3"/>
  <c r="K288" i="3"/>
  <c r="J288" i="3"/>
  <c r="E288" i="3"/>
  <c r="D288" i="3"/>
  <c r="C288" i="3"/>
  <c r="B288" i="3"/>
  <c r="AF287" i="3"/>
  <c r="AE287" i="3"/>
  <c r="AD287" i="3"/>
  <c r="AC287" i="3"/>
  <c r="AB287" i="3"/>
  <c r="AA287" i="3"/>
  <c r="Z287" i="3"/>
  <c r="Y287" i="3"/>
  <c r="X287" i="3"/>
  <c r="W287" i="3"/>
  <c r="V287" i="3"/>
  <c r="U287" i="3"/>
  <c r="T287" i="3"/>
  <c r="S287" i="3"/>
  <c r="R287" i="3"/>
  <c r="Q287" i="3"/>
  <c r="K274" i="1" s="1"/>
  <c r="P287" i="3"/>
  <c r="O287" i="3"/>
  <c r="N287" i="3"/>
  <c r="M287" i="3"/>
  <c r="L287" i="3"/>
  <c r="K287" i="3"/>
  <c r="J287" i="3"/>
  <c r="E287" i="3"/>
  <c r="D287" i="3"/>
  <c r="D274" i="1" s="1"/>
  <c r="C287" i="3"/>
  <c r="B287" i="3"/>
  <c r="AF286" i="3"/>
  <c r="AE286" i="3"/>
  <c r="AD286" i="3"/>
  <c r="AC286" i="3"/>
  <c r="AB286" i="3"/>
  <c r="AA286" i="3"/>
  <c r="Z286" i="3"/>
  <c r="Y286" i="3"/>
  <c r="X286" i="3"/>
  <c r="W286" i="3"/>
  <c r="V286" i="3"/>
  <c r="U286" i="3"/>
  <c r="T286" i="3"/>
  <c r="S286" i="3"/>
  <c r="R286" i="3"/>
  <c r="Q286" i="3"/>
  <c r="J273" i="1" s="1"/>
  <c r="L273" i="1" s="1"/>
  <c r="P286" i="3"/>
  <c r="O286" i="3"/>
  <c r="N286" i="3"/>
  <c r="M286" i="3"/>
  <c r="L286" i="3"/>
  <c r="K286" i="3"/>
  <c r="J286" i="3"/>
  <c r="E286" i="3"/>
  <c r="D286" i="3"/>
  <c r="D273" i="1" s="1"/>
  <c r="C286" i="3"/>
  <c r="C273" i="1" s="1"/>
  <c r="B286" i="3"/>
  <c r="AF285" i="3"/>
  <c r="AE285" i="3"/>
  <c r="AD285" i="3"/>
  <c r="AC285" i="3"/>
  <c r="AB285" i="3"/>
  <c r="AA285" i="3"/>
  <c r="Z285" i="3"/>
  <c r="Y285" i="3"/>
  <c r="X285" i="3"/>
  <c r="W285" i="3"/>
  <c r="V285" i="3"/>
  <c r="U285" i="3"/>
  <c r="T285" i="3"/>
  <c r="S285" i="3"/>
  <c r="R285" i="3"/>
  <c r="Q285" i="3"/>
  <c r="I272" i="1" s="1"/>
  <c r="P285" i="3"/>
  <c r="O285" i="3"/>
  <c r="N285" i="3"/>
  <c r="M285" i="3"/>
  <c r="L285" i="3"/>
  <c r="K285" i="3"/>
  <c r="J285" i="3"/>
  <c r="E285" i="3"/>
  <c r="D285" i="3"/>
  <c r="C285" i="3"/>
  <c r="C272" i="1" s="1"/>
  <c r="B285" i="3"/>
  <c r="B272" i="1" s="1"/>
  <c r="S272" i="1" s="1"/>
  <c r="AF284" i="3"/>
  <c r="AE284" i="3"/>
  <c r="AD284" i="3"/>
  <c r="AC284" i="3"/>
  <c r="AB284" i="3"/>
  <c r="AA284" i="3"/>
  <c r="Z284" i="3"/>
  <c r="Y284" i="3"/>
  <c r="X284" i="3"/>
  <c r="W284" i="3"/>
  <c r="V284" i="3"/>
  <c r="U284" i="3"/>
  <c r="T284" i="3"/>
  <c r="S284" i="3"/>
  <c r="R284" i="3"/>
  <c r="Q284" i="3"/>
  <c r="K271" i="1" s="1"/>
  <c r="P284" i="3"/>
  <c r="O284" i="3"/>
  <c r="N284" i="3"/>
  <c r="M284" i="3"/>
  <c r="L284" i="3"/>
  <c r="K284" i="3"/>
  <c r="J284" i="3"/>
  <c r="E284" i="3"/>
  <c r="D284" i="3"/>
  <c r="C284" i="3"/>
  <c r="B284" i="3"/>
  <c r="B271" i="1" s="1"/>
  <c r="AF283" i="3"/>
  <c r="AE283" i="3"/>
  <c r="AD283" i="3"/>
  <c r="AC283" i="3"/>
  <c r="AB283" i="3"/>
  <c r="AA283" i="3"/>
  <c r="Z283" i="3"/>
  <c r="Y283" i="3"/>
  <c r="X283" i="3"/>
  <c r="W283" i="3"/>
  <c r="V283" i="3"/>
  <c r="U283" i="3"/>
  <c r="T283" i="3"/>
  <c r="S283" i="3"/>
  <c r="R283" i="3"/>
  <c r="Q283" i="3"/>
  <c r="K270" i="1" s="1"/>
  <c r="P283" i="3"/>
  <c r="O283" i="3"/>
  <c r="N283" i="3"/>
  <c r="M283" i="3"/>
  <c r="L283" i="3"/>
  <c r="K283" i="3"/>
  <c r="J283" i="3"/>
  <c r="E283" i="3"/>
  <c r="D283" i="3"/>
  <c r="D270" i="1" s="1"/>
  <c r="C283" i="3"/>
  <c r="B283" i="3"/>
  <c r="AF282" i="3"/>
  <c r="AE282" i="3"/>
  <c r="AD282" i="3"/>
  <c r="AC282" i="3"/>
  <c r="AB282" i="3"/>
  <c r="AA282" i="3"/>
  <c r="Z282" i="3"/>
  <c r="Y282" i="3"/>
  <c r="X282" i="3"/>
  <c r="W282" i="3"/>
  <c r="V282" i="3"/>
  <c r="U282" i="3"/>
  <c r="T282" i="3"/>
  <c r="S282" i="3"/>
  <c r="R282" i="3"/>
  <c r="Q282" i="3"/>
  <c r="J269" i="1" s="1"/>
  <c r="L269" i="1" s="1"/>
  <c r="P282" i="3"/>
  <c r="O282" i="3"/>
  <c r="N282" i="3"/>
  <c r="M282" i="3"/>
  <c r="L282" i="3"/>
  <c r="K282" i="3"/>
  <c r="J282" i="3"/>
  <c r="E282" i="3"/>
  <c r="D282" i="3"/>
  <c r="C282" i="3"/>
  <c r="C269" i="1" s="1"/>
  <c r="B282" i="3"/>
  <c r="AF281" i="3"/>
  <c r="AE281" i="3"/>
  <c r="AD281" i="3"/>
  <c r="AC281" i="3"/>
  <c r="AB281" i="3"/>
  <c r="AA281" i="3"/>
  <c r="Z281" i="3"/>
  <c r="Y281" i="3"/>
  <c r="X281" i="3"/>
  <c r="W281" i="3"/>
  <c r="V281" i="3"/>
  <c r="U281" i="3"/>
  <c r="T281" i="3"/>
  <c r="S281" i="3"/>
  <c r="R281" i="3"/>
  <c r="Q281" i="3"/>
  <c r="I268" i="1" s="1"/>
  <c r="P281" i="3"/>
  <c r="O281" i="3"/>
  <c r="N281" i="3"/>
  <c r="M281" i="3"/>
  <c r="L281" i="3"/>
  <c r="K281" i="3"/>
  <c r="J281" i="3"/>
  <c r="E281" i="3"/>
  <c r="D281" i="3"/>
  <c r="C281" i="3"/>
  <c r="B281" i="3"/>
  <c r="B268" i="1" s="1"/>
  <c r="S268" i="1" s="1"/>
  <c r="AF280" i="3"/>
  <c r="AE280" i="3"/>
  <c r="AD280" i="3"/>
  <c r="AC280" i="3"/>
  <c r="AB280" i="3"/>
  <c r="AA280" i="3"/>
  <c r="Z280" i="3"/>
  <c r="Y280" i="3"/>
  <c r="X280" i="3"/>
  <c r="W280" i="3"/>
  <c r="V280" i="3"/>
  <c r="U280" i="3"/>
  <c r="T280" i="3"/>
  <c r="S280" i="3"/>
  <c r="R280" i="3"/>
  <c r="Q280" i="3"/>
  <c r="K267" i="1" s="1"/>
  <c r="P280" i="3"/>
  <c r="O280" i="3"/>
  <c r="N280" i="3"/>
  <c r="M280" i="3"/>
  <c r="L280" i="3"/>
  <c r="K280" i="3"/>
  <c r="J280" i="3"/>
  <c r="E280" i="3"/>
  <c r="D280" i="3"/>
  <c r="C280" i="3"/>
  <c r="B280" i="3"/>
  <c r="B267" i="1" s="1"/>
  <c r="AF279" i="3"/>
  <c r="AE279" i="3"/>
  <c r="AD279" i="3"/>
  <c r="AC279" i="3"/>
  <c r="AB279" i="3"/>
  <c r="AA279" i="3"/>
  <c r="Z279" i="3"/>
  <c r="Y279" i="3"/>
  <c r="X279" i="3"/>
  <c r="W279" i="3"/>
  <c r="V279" i="3"/>
  <c r="U279" i="3"/>
  <c r="T279" i="3"/>
  <c r="S279" i="3"/>
  <c r="R279" i="3"/>
  <c r="Q279" i="3"/>
  <c r="K266" i="1" s="1"/>
  <c r="P279" i="3"/>
  <c r="O279" i="3"/>
  <c r="N279" i="3"/>
  <c r="M279" i="3"/>
  <c r="L279" i="3"/>
  <c r="K279" i="3"/>
  <c r="J279" i="3"/>
  <c r="E279" i="3"/>
  <c r="D279" i="3"/>
  <c r="D266" i="1" s="1"/>
  <c r="C279" i="3"/>
  <c r="B279" i="3"/>
  <c r="AF278" i="3"/>
  <c r="AE278" i="3"/>
  <c r="AD278" i="3"/>
  <c r="AC278" i="3"/>
  <c r="AB278" i="3"/>
  <c r="AA278" i="3"/>
  <c r="Z278" i="3"/>
  <c r="Y278" i="3"/>
  <c r="X278" i="3"/>
  <c r="W278" i="3"/>
  <c r="V278" i="3"/>
  <c r="U278" i="3"/>
  <c r="T278" i="3"/>
  <c r="S278" i="3"/>
  <c r="R278" i="3"/>
  <c r="Q278" i="3"/>
  <c r="J265" i="1" s="1"/>
  <c r="L265" i="1" s="1"/>
  <c r="P278" i="3"/>
  <c r="O278" i="3"/>
  <c r="N278" i="3"/>
  <c r="M278" i="3"/>
  <c r="L278" i="3"/>
  <c r="K278" i="3"/>
  <c r="J278" i="3"/>
  <c r="E278" i="3"/>
  <c r="D278" i="3"/>
  <c r="C278" i="3"/>
  <c r="C265" i="1" s="1"/>
  <c r="B278" i="3"/>
  <c r="AF277" i="3"/>
  <c r="AE277" i="3"/>
  <c r="AD277" i="3"/>
  <c r="AC277" i="3"/>
  <c r="AB277" i="3"/>
  <c r="AA277" i="3"/>
  <c r="Z277" i="3"/>
  <c r="Y277" i="3"/>
  <c r="X277" i="3"/>
  <c r="W277" i="3"/>
  <c r="V277" i="3"/>
  <c r="U277" i="3"/>
  <c r="T277" i="3"/>
  <c r="S277" i="3"/>
  <c r="R277" i="3"/>
  <c r="Q277" i="3"/>
  <c r="I264" i="1" s="1"/>
  <c r="P277" i="3"/>
  <c r="O277" i="3"/>
  <c r="N277" i="3"/>
  <c r="M277" i="3"/>
  <c r="L277" i="3"/>
  <c r="K277" i="3"/>
  <c r="J277" i="3"/>
  <c r="E277" i="3"/>
  <c r="D277" i="3"/>
  <c r="C277" i="3"/>
  <c r="B277" i="3"/>
  <c r="B264" i="1" s="1"/>
  <c r="S264" i="1" s="1"/>
  <c r="AF276" i="3"/>
  <c r="AE276" i="3"/>
  <c r="AD276" i="3"/>
  <c r="AC276" i="3"/>
  <c r="AB276" i="3"/>
  <c r="AA276" i="3"/>
  <c r="Z276" i="3"/>
  <c r="Y276" i="3"/>
  <c r="X276" i="3"/>
  <c r="W276" i="3"/>
  <c r="V276" i="3"/>
  <c r="U276" i="3"/>
  <c r="T276" i="3"/>
  <c r="S276" i="3"/>
  <c r="R276" i="3"/>
  <c r="Q276" i="3"/>
  <c r="K263" i="1" s="1"/>
  <c r="P276" i="3"/>
  <c r="O276" i="3"/>
  <c r="N276" i="3"/>
  <c r="M276" i="3"/>
  <c r="L276" i="3"/>
  <c r="K276" i="3"/>
  <c r="J276" i="3"/>
  <c r="E276" i="3"/>
  <c r="D276" i="3"/>
  <c r="C276" i="3"/>
  <c r="B276" i="3"/>
  <c r="AF275" i="3"/>
  <c r="AE275" i="3"/>
  <c r="AD275" i="3"/>
  <c r="AC275" i="3"/>
  <c r="AB275" i="3"/>
  <c r="AA275" i="3"/>
  <c r="Z275" i="3"/>
  <c r="Y275" i="3"/>
  <c r="X275" i="3"/>
  <c r="W275" i="3"/>
  <c r="V275" i="3"/>
  <c r="U275" i="3"/>
  <c r="T275" i="3"/>
  <c r="S275" i="3"/>
  <c r="R275" i="3"/>
  <c r="Q275" i="3"/>
  <c r="K262" i="1" s="1"/>
  <c r="P275" i="3"/>
  <c r="O275" i="3"/>
  <c r="N275" i="3"/>
  <c r="M275" i="3"/>
  <c r="L275" i="3"/>
  <c r="K275" i="3"/>
  <c r="J275" i="3"/>
  <c r="E275" i="3"/>
  <c r="D275" i="3"/>
  <c r="D262" i="1" s="1"/>
  <c r="C275" i="3"/>
  <c r="B275" i="3"/>
  <c r="AF274" i="3"/>
  <c r="AE274" i="3"/>
  <c r="AD274" i="3"/>
  <c r="AC274" i="3"/>
  <c r="AB274" i="3"/>
  <c r="AA274" i="3"/>
  <c r="Z274" i="3"/>
  <c r="Y274" i="3"/>
  <c r="X274" i="3"/>
  <c r="W274" i="3"/>
  <c r="V274" i="3"/>
  <c r="U274" i="3"/>
  <c r="T274" i="3"/>
  <c r="S274" i="3"/>
  <c r="R274" i="3"/>
  <c r="Q274" i="3"/>
  <c r="J261" i="1" s="1"/>
  <c r="L261" i="1" s="1"/>
  <c r="P274" i="3"/>
  <c r="O274" i="3"/>
  <c r="N274" i="3"/>
  <c r="M274" i="3"/>
  <c r="L274" i="3"/>
  <c r="K274" i="3"/>
  <c r="J274" i="3"/>
  <c r="E274" i="3"/>
  <c r="D274" i="3"/>
  <c r="C274" i="3"/>
  <c r="C261" i="1" s="1"/>
  <c r="B274" i="3"/>
  <c r="AF273" i="3"/>
  <c r="AE273" i="3"/>
  <c r="AD273" i="3"/>
  <c r="AC273" i="3"/>
  <c r="AB273" i="3"/>
  <c r="AA273" i="3"/>
  <c r="Z273" i="3"/>
  <c r="Y273" i="3"/>
  <c r="X273" i="3"/>
  <c r="W273" i="3"/>
  <c r="V273" i="3"/>
  <c r="U273" i="3"/>
  <c r="T273" i="3"/>
  <c r="S273" i="3"/>
  <c r="R273" i="3"/>
  <c r="Q273" i="3"/>
  <c r="I260" i="1" s="1"/>
  <c r="P273" i="3"/>
  <c r="O273" i="3"/>
  <c r="N273" i="3"/>
  <c r="M273" i="3"/>
  <c r="L273" i="3"/>
  <c r="K273" i="3"/>
  <c r="J273" i="3"/>
  <c r="E273" i="3"/>
  <c r="D273" i="3"/>
  <c r="C273" i="3"/>
  <c r="C260" i="1" s="1"/>
  <c r="B273" i="3"/>
  <c r="B260" i="1" s="1"/>
  <c r="S260" i="1" s="1"/>
  <c r="AF272" i="3"/>
  <c r="AE272" i="3"/>
  <c r="AD272" i="3"/>
  <c r="AC272" i="3"/>
  <c r="AB272" i="3"/>
  <c r="AA272" i="3"/>
  <c r="Z272" i="3"/>
  <c r="Y272" i="3"/>
  <c r="X272" i="3"/>
  <c r="W272" i="3"/>
  <c r="V272" i="3"/>
  <c r="U272" i="3"/>
  <c r="T272" i="3"/>
  <c r="S272" i="3"/>
  <c r="R272" i="3"/>
  <c r="Q272" i="3"/>
  <c r="K259" i="1" s="1"/>
  <c r="P272" i="3"/>
  <c r="O272" i="3"/>
  <c r="N272" i="3"/>
  <c r="M272" i="3"/>
  <c r="L272" i="3"/>
  <c r="K272" i="3"/>
  <c r="J272" i="3"/>
  <c r="E272" i="3"/>
  <c r="D272" i="3"/>
  <c r="C272" i="3"/>
  <c r="B272" i="3"/>
  <c r="AF271" i="3"/>
  <c r="AE271" i="3"/>
  <c r="AD271" i="3"/>
  <c r="AC271" i="3"/>
  <c r="AB271" i="3"/>
  <c r="AA271" i="3"/>
  <c r="Z271" i="3"/>
  <c r="Y271" i="3"/>
  <c r="X271" i="3"/>
  <c r="W271" i="3"/>
  <c r="V271" i="3"/>
  <c r="U271" i="3"/>
  <c r="T271" i="3"/>
  <c r="S271" i="3"/>
  <c r="R271" i="3"/>
  <c r="Q271" i="3"/>
  <c r="K258" i="1" s="1"/>
  <c r="P271" i="3"/>
  <c r="O271" i="3"/>
  <c r="N271" i="3"/>
  <c r="M271" i="3"/>
  <c r="L271" i="3"/>
  <c r="K271" i="3"/>
  <c r="J271" i="3"/>
  <c r="E271" i="3"/>
  <c r="D271" i="3"/>
  <c r="D258" i="1" s="1"/>
  <c r="C271" i="3"/>
  <c r="B271" i="3"/>
  <c r="AF270" i="3"/>
  <c r="AE270" i="3"/>
  <c r="AD270" i="3"/>
  <c r="AC270" i="3"/>
  <c r="AB270" i="3"/>
  <c r="AA270" i="3"/>
  <c r="Z270" i="3"/>
  <c r="Y270" i="3"/>
  <c r="X270" i="3"/>
  <c r="W270" i="3"/>
  <c r="V270" i="3"/>
  <c r="U270" i="3"/>
  <c r="T270" i="3"/>
  <c r="S270" i="3"/>
  <c r="R270" i="3"/>
  <c r="Q270" i="3"/>
  <c r="J257" i="1" s="1"/>
  <c r="L257" i="1" s="1"/>
  <c r="P270" i="3"/>
  <c r="O270" i="3"/>
  <c r="N270" i="3"/>
  <c r="M270" i="3"/>
  <c r="L270" i="3"/>
  <c r="K270" i="3"/>
  <c r="J270" i="3"/>
  <c r="E270" i="3"/>
  <c r="D270" i="3"/>
  <c r="C270" i="3"/>
  <c r="C257" i="1" s="1"/>
  <c r="B270" i="3"/>
  <c r="AF269" i="3"/>
  <c r="AE269" i="3"/>
  <c r="AD269" i="3"/>
  <c r="AC269" i="3"/>
  <c r="AB269" i="3"/>
  <c r="AA269" i="3"/>
  <c r="Z269" i="3"/>
  <c r="Y269" i="3"/>
  <c r="X269" i="3"/>
  <c r="W269" i="3"/>
  <c r="V269" i="3"/>
  <c r="U269" i="3"/>
  <c r="T269" i="3"/>
  <c r="S269" i="3"/>
  <c r="R269" i="3"/>
  <c r="Q269" i="3"/>
  <c r="I256" i="1" s="1"/>
  <c r="P269" i="3"/>
  <c r="O269" i="3"/>
  <c r="N269" i="3"/>
  <c r="M269" i="3"/>
  <c r="L269" i="3"/>
  <c r="K269" i="3"/>
  <c r="J269" i="3"/>
  <c r="E269" i="3"/>
  <c r="D269" i="3"/>
  <c r="C269" i="3"/>
  <c r="C256" i="1" s="1"/>
  <c r="B269" i="3"/>
  <c r="B256" i="1" s="1"/>
  <c r="S256" i="1" s="1"/>
  <c r="AF268" i="3"/>
  <c r="AE268" i="3"/>
  <c r="AD268" i="3"/>
  <c r="AC268" i="3"/>
  <c r="AB268" i="3"/>
  <c r="AA268" i="3"/>
  <c r="Z268" i="3"/>
  <c r="Y268" i="3"/>
  <c r="X268" i="3"/>
  <c r="W268" i="3"/>
  <c r="V268" i="3"/>
  <c r="U268" i="3"/>
  <c r="T268" i="3"/>
  <c r="S268" i="3"/>
  <c r="R268" i="3"/>
  <c r="Q268" i="3"/>
  <c r="K255" i="1" s="1"/>
  <c r="P268" i="3"/>
  <c r="O268" i="3"/>
  <c r="N268" i="3"/>
  <c r="M268" i="3"/>
  <c r="L268" i="3"/>
  <c r="K268" i="3"/>
  <c r="J268" i="3"/>
  <c r="E268" i="3"/>
  <c r="D268" i="3"/>
  <c r="C268" i="3"/>
  <c r="B268" i="3"/>
  <c r="AF267" i="3"/>
  <c r="AE267" i="3"/>
  <c r="AD267" i="3"/>
  <c r="AC267" i="3"/>
  <c r="AB267" i="3"/>
  <c r="AA267" i="3"/>
  <c r="Z267" i="3"/>
  <c r="Y267" i="3"/>
  <c r="X267" i="3"/>
  <c r="W267" i="3"/>
  <c r="V267" i="3"/>
  <c r="U267" i="3"/>
  <c r="T267" i="3"/>
  <c r="S267" i="3"/>
  <c r="R267" i="3"/>
  <c r="Q267" i="3"/>
  <c r="K254" i="1" s="1"/>
  <c r="P267" i="3"/>
  <c r="O267" i="3"/>
  <c r="N267" i="3"/>
  <c r="M267" i="3"/>
  <c r="L267" i="3"/>
  <c r="K267" i="3"/>
  <c r="J267" i="3"/>
  <c r="E267" i="3"/>
  <c r="D267" i="3"/>
  <c r="D254" i="1" s="1"/>
  <c r="C267" i="3"/>
  <c r="B267" i="3"/>
  <c r="AF266" i="3"/>
  <c r="AE266" i="3"/>
  <c r="AD266" i="3"/>
  <c r="AC266" i="3"/>
  <c r="AB266" i="3"/>
  <c r="AA266" i="3"/>
  <c r="Z266" i="3"/>
  <c r="Y266" i="3"/>
  <c r="X266" i="3"/>
  <c r="W266" i="3"/>
  <c r="V266" i="3"/>
  <c r="U266" i="3"/>
  <c r="T266" i="3"/>
  <c r="S266" i="3"/>
  <c r="R266" i="3"/>
  <c r="Q266" i="3"/>
  <c r="J253" i="1" s="1"/>
  <c r="L253" i="1" s="1"/>
  <c r="P266" i="3"/>
  <c r="O266" i="3"/>
  <c r="N266" i="3"/>
  <c r="M266" i="3"/>
  <c r="L266" i="3"/>
  <c r="K266" i="3"/>
  <c r="J266" i="3"/>
  <c r="E266" i="3"/>
  <c r="D266" i="3"/>
  <c r="C266" i="3"/>
  <c r="C253" i="1" s="1"/>
  <c r="B266" i="3"/>
  <c r="AF265" i="3"/>
  <c r="AE265" i="3"/>
  <c r="AD265" i="3"/>
  <c r="AC265" i="3"/>
  <c r="AB265" i="3"/>
  <c r="AA265" i="3"/>
  <c r="Z265" i="3"/>
  <c r="Y265" i="3"/>
  <c r="X265" i="3"/>
  <c r="W265" i="3"/>
  <c r="V265" i="3"/>
  <c r="U265" i="3"/>
  <c r="T265" i="3"/>
  <c r="S265" i="3"/>
  <c r="R265" i="3"/>
  <c r="Q265" i="3"/>
  <c r="I252" i="1" s="1"/>
  <c r="P265" i="3"/>
  <c r="O265" i="3"/>
  <c r="N265" i="3"/>
  <c r="M265" i="3"/>
  <c r="L265" i="3"/>
  <c r="K265" i="3"/>
  <c r="J265" i="3"/>
  <c r="E265" i="3"/>
  <c r="D265" i="3"/>
  <c r="C265" i="3"/>
  <c r="B265" i="3"/>
  <c r="B252" i="1" s="1"/>
  <c r="S252" i="1" s="1"/>
  <c r="AF264" i="3"/>
  <c r="AE264" i="3"/>
  <c r="AD264" i="3"/>
  <c r="AC264" i="3"/>
  <c r="AB264" i="3"/>
  <c r="AA264" i="3"/>
  <c r="Z264" i="3"/>
  <c r="Y264" i="3"/>
  <c r="X264" i="3"/>
  <c r="W264" i="3"/>
  <c r="V264" i="3"/>
  <c r="U264" i="3"/>
  <c r="T264" i="3"/>
  <c r="S264" i="3"/>
  <c r="R264" i="3"/>
  <c r="Q264" i="3"/>
  <c r="K251" i="1" s="1"/>
  <c r="P264" i="3"/>
  <c r="O264" i="3"/>
  <c r="N264" i="3"/>
  <c r="M264" i="3"/>
  <c r="L264" i="3"/>
  <c r="K264" i="3"/>
  <c r="J264" i="3"/>
  <c r="E264" i="3"/>
  <c r="D264" i="3"/>
  <c r="C264" i="3"/>
  <c r="B264" i="3"/>
  <c r="B251" i="1" s="1"/>
  <c r="S251" i="1" s="1"/>
  <c r="AF263" i="3"/>
  <c r="AE263" i="3"/>
  <c r="AD263" i="3"/>
  <c r="AC263" i="3"/>
  <c r="AB263" i="3"/>
  <c r="AA263" i="3"/>
  <c r="Z263" i="3"/>
  <c r="Y263" i="3"/>
  <c r="X263" i="3"/>
  <c r="W263" i="3"/>
  <c r="V263" i="3"/>
  <c r="U263" i="3"/>
  <c r="T263" i="3"/>
  <c r="S263" i="3"/>
  <c r="R263" i="3"/>
  <c r="Q263" i="3"/>
  <c r="K250" i="1" s="1"/>
  <c r="P263" i="3"/>
  <c r="O263" i="3"/>
  <c r="N263" i="3"/>
  <c r="M263" i="3"/>
  <c r="L263" i="3"/>
  <c r="K263" i="3"/>
  <c r="J263" i="3"/>
  <c r="E263" i="3"/>
  <c r="D263" i="3"/>
  <c r="D250" i="1" s="1"/>
  <c r="C263" i="3"/>
  <c r="B263" i="3"/>
  <c r="AF262" i="3"/>
  <c r="AE262" i="3"/>
  <c r="AD262" i="3"/>
  <c r="AC262" i="3"/>
  <c r="AB262" i="3"/>
  <c r="AA262" i="3"/>
  <c r="Z262" i="3"/>
  <c r="Y262" i="3"/>
  <c r="X262" i="3"/>
  <c r="W262" i="3"/>
  <c r="V262" i="3"/>
  <c r="U262" i="3"/>
  <c r="T262" i="3"/>
  <c r="S262" i="3"/>
  <c r="R262" i="3"/>
  <c r="Q262" i="3"/>
  <c r="J249" i="1" s="1"/>
  <c r="L249" i="1" s="1"/>
  <c r="P262" i="3"/>
  <c r="O262" i="3"/>
  <c r="N262" i="3"/>
  <c r="M262" i="3"/>
  <c r="L262" i="3"/>
  <c r="K262" i="3"/>
  <c r="J262" i="3"/>
  <c r="E262" i="3"/>
  <c r="D262" i="3"/>
  <c r="C262" i="3"/>
  <c r="C249" i="1" s="1"/>
  <c r="B262" i="3"/>
  <c r="AF261" i="3"/>
  <c r="AE261" i="3"/>
  <c r="AD261" i="3"/>
  <c r="AC261" i="3"/>
  <c r="AB261" i="3"/>
  <c r="AA261" i="3"/>
  <c r="Z261" i="3"/>
  <c r="Y261" i="3"/>
  <c r="X261" i="3"/>
  <c r="W261" i="3"/>
  <c r="V261" i="3"/>
  <c r="U261" i="3"/>
  <c r="T261" i="3"/>
  <c r="S261" i="3"/>
  <c r="R261" i="3"/>
  <c r="Q261" i="3"/>
  <c r="I248" i="1" s="1"/>
  <c r="P261" i="3"/>
  <c r="O261" i="3"/>
  <c r="N261" i="3"/>
  <c r="M261" i="3"/>
  <c r="L261" i="3"/>
  <c r="K261" i="3"/>
  <c r="J261" i="3"/>
  <c r="E261" i="3"/>
  <c r="D261" i="3"/>
  <c r="C261" i="3"/>
  <c r="B261" i="3"/>
  <c r="B248" i="1" s="1"/>
  <c r="S248" i="1" s="1"/>
  <c r="AF260" i="3"/>
  <c r="AE260" i="3"/>
  <c r="AD260" i="3"/>
  <c r="AC260" i="3"/>
  <c r="AB260" i="3"/>
  <c r="AA260" i="3"/>
  <c r="Z260" i="3"/>
  <c r="Y260" i="3"/>
  <c r="X260" i="3"/>
  <c r="W260" i="3"/>
  <c r="V260" i="3"/>
  <c r="U260" i="3"/>
  <c r="T260" i="3"/>
  <c r="S260" i="3"/>
  <c r="R260" i="3"/>
  <c r="Q260" i="3"/>
  <c r="K247" i="1" s="1"/>
  <c r="P260" i="3"/>
  <c r="O260" i="3"/>
  <c r="N260" i="3"/>
  <c r="M260" i="3"/>
  <c r="L260" i="3"/>
  <c r="K260" i="3"/>
  <c r="J260" i="3"/>
  <c r="E260" i="3"/>
  <c r="D260" i="3"/>
  <c r="C260" i="3"/>
  <c r="B260" i="3"/>
  <c r="B247" i="1" s="1"/>
  <c r="S247" i="1" s="1"/>
  <c r="AF259" i="3"/>
  <c r="AE259" i="3"/>
  <c r="AD259" i="3"/>
  <c r="AC259" i="3"/>
  <c r="AB259" i="3"/>
  <c r="AA259" i="3"/>
  <c r="Z259" i="3"/>
  <c r="Y259" i="3"/>
  <c r="X259" i="3"/>
  <c r="W259" i="3"/>
  <c r="V259" i="3"/>
  <c r="U259" i="3"/>
  <c r="T259" i="3"/>
  <c r="S259" i="3"/>
  <c r="R259" i="3"/>
  <c r="Q259" i="3"/>
  <c r="K246" i="1" s="1"/>
  <c r="P259" i="3"/>
  <c r="O259" i="3"/>
  <c r="N259" i="3"/>
  <c r="M259" i="3"/>
  <c r="L259" i="3"/>
  <c r="K259" i="3"/>
  <c r="J259" i="3"/>
  <c r="E259" i="3"/>
  <c r="D259" i="3"/>
  <c r="D246" i="1" s="1"/>
  <c r="C259" i="3"/>
  <c r="B259" i="3"/>
  <c r="AF258" i="3"/>
  <c r="AE258" i="3"/>
  <c r="AD258" i="3"/>
  <c r="AC258" i="3"/>
  <c r="AB258" i="3"/>
  <c r="AA258" i="3"/>
  <c r="Z258" i="3"/>
  <c r="Y258" i="3"/>
  <c r="X258" i="3"/>
  <c r="W258" i="3"/>
  <c r="V258" i="3"/>
  <c r="U258" i="3"/>
  <c r="T258" i="3"/>
  <c r="S258" i="3"/>
  <c r="R258" i="3"/>
  <c r="Q258" i="3"/>
  <c r="J245" i="1" s="1"/>
  <c r="L245" i="1" s="1"/>
  <c r="P258" i="3"/>
  <c r="O258" i="3"/>
  <c r="N258" i="3"/>
  <c r="M258" i="3"/>
  <c r="L258" i="3"/>
  <c r="K258" i="3"/>
  <c r="J258" i="3"/>
  <c r="E258" i="3"/>
  <c r="D258" i="3"/>
  <c r="D245" i="1" s="1"/>
  <c r="C258" i="3"/>
  <c r="C245" i="1" s="1"/>
  <c r="B258" i="3"/>
  <c r="AF257" i="3"/>
  <c r="AE257" i="3"/>
  <c r="AD257" i="3"/>
  <c r="AC257" i="3"/>
  <c r="AB257" i="3"/>
  <c r="AA257" i="3"/>
  <c r="Z257" i="3"/>
  <c r="Y257" i="3"/>
  <c r="X257" i="3"/>
  <c r="W257" i="3"/>
  <c r="V257" i="3"/>
  <c r="U257" i="3"/>
  <c r="T257" i="3"/>
  <c r="S257" i="3"/>
  <c r="R257" i="3"/>
  <c r="Q257" i="3"/>
  <c r="I244" i="1" s="1"/>
  <c r="P257" i="3"/>
  <c r="O257" i="3"/>
  <c r="N257" i="3"/>
  <c r="M257" i="3"/>
  <c r="L257" i="3"/>
  <c r="K257" i="3"/>
  <c r="J257" i="3"/>
  <c r="E257" i="3"/>
  <c r="D257" i="3"/>
  <c r="C257" i="3"/>
  <c r="C244" i="1" s="1"/>
  <c r="B257" i="3"/>
  <c r="B244" i="1" s="1"/>
  <c r="S244" i="1" s="1"/>
  <c r="AF256" i="3"/>
  <c r="AE256" i="3"/>
  <c r="AD256" i="3"/>
  <c r="AC256" i="3"/>
  <c r="AB256" i="3"/>
  <c r="AA256" i="3"/>
  <c r="Z256" i="3"/>
  <c r="Y256" i="3"/>
  <c r="X256" i="3"/>
  <c r="W256" i="3"/>
  <c r="V256" i="3"/>
  <c r="U256" i="3"/>
  <c r="T256" i="3"/>
  <c r="S256" i="3"/>
  <c r="R256" i="3"/>
  <c r="Q256" i="3"/>
  <c r="K243" i="1" s="1"/>
  <c r="P256" i="3"/>
  <c r="O256" i="3"/>
  <c r="N256" i="3"/>
  <c r="M256" i="3"/>
  <c r="L256" i="3"/>
  <c r="K256" i="3"/>
  <c r="J256" i="3"/>
  <c r="E256" i="3"/>
  <c r="D256" i="3"/>
  <c r="C256" i="3"/>
  <c r="B256" i="3"/>
  <c r="AF255" i="3"/>
  <c r="AE255" i="3"/>
  <c r="AD255" i="3"/>
  <c r="AC255" i="3"/>
  <c r="AB255" i="3"/>
  <c r="AA255" i="3"/>
  <c r="Z255" i="3"/>
  <c r="Y255" i="3"/>
  <c r="X255" i="3"/>
  <c r="W255" i="3"/>
  <c r="V255" i="3"/>
  <c r="U255" i="3"/>
  <c r="T255" i="3"/>
  <c r="S255" i="3"/>
  <c r="R255" i="3"/>
  <c r="Q255" i="3"/>
  <c r="P255" i="3"/>
  <c r="O255" i="3"/>
  <c r="N255" i="3"/>
  <c r="M255" i="3"/>
  <c r="L255" i="3"/>
  <c r="K255" i="3"/>
  <c r="J255" i="3"/>
  <c r="E255" i="3"/>
  <c r="D255" i="3"/>
  <c r="D242" i="1" s="1"/>
  <c r="C255" i="3"/>
  <c r="B255" i="3"/>
  <c r="AF254" i="3"/>
  <c r="AE254" i="3"/>
  <c r="AD254" i="3"/>
  <c r="AC254" i="3"/>
  <c r="AB254" i="3"/>
  <c r="AA254" i="3"/>
  <c r="Z254" i="3"/>
  <c r="Y254" i="3"/>
  <c r="X254" i="3"/>
  <c r="W254" i="3"/>
  <c r="V254" i="3"/>
  <c r="U254" i="3"/>
  <c r="T254" i="3"/>
  <c r="S254" i="3"/>
  <c r="R254" i="3"/>
  <c r="Q254" i="3"/>
  <c r="P254" i="3"/>
  <c r="O254" i="3"/>
  <c r="N254" i="3"/>
  <c r="M254" i="3"/>
  <c r="L254" i="3"/>
  <c r="K254" i="3"/>
  <c r="J254" i="3"/>
  <c r="E254" i="3"/>
  <c r="D254" i="3"/>
  <c r="C254" i="3"/>
  <c r="C241" i="1" s="1"/>
  <c r="B254" i="3"/>
  <c r="AF253" i="3"/>
  <c r="AE253" i="3"/>
  <c r="AD253" i="3"/>
  <c r="AC253" i="3"/>
  <c r="AB253" i="3"/>
  <c r="AA253" i="3"/>
  <c r="Z253" i="3"/>
  <c r="Y253" i="3"/>
  <c r="X253" i="3"/>
  <c r="W253" i="3"/>
  <c r="V253" i="3"/>
  <c r="U253" i="3"/>
  <c r="T253" i="3"/>
  <c r="S253" i="3"/>
  <c r="R253" i="3"/>
  <c r="Q253" i="3"/>
  <c r="P253" i="3"/>
  <c r="O253" i="3"/>
  <c r="N253" i="3"/>
  <c r="M253" i="3"/>
  <c r="L253" i="3"/>
  <c r="K253" i="3"/>
  <c r="J253" i="3"/>
  <c r="E253" i="3"/>
  <c r="D253" i="3"/>
  <c r="C253" i="3"/>
  <c r="C240" i="1" s="1"/>
  <c r="B253" i="3"/>
  <c r="B240" i="1" s="1"/>
  <c r="S240" i="1" s="1"/>
  <c r="AF252" i="3"/>
  <c r="AE252" i="3"/>
  <c r="AD252" i="3"/>
  <c r="AC252" i="3"/>
  <c r="AB252" i="3"/>
  <c r="AA252" i="3"/>
  <c r="Z252" i="3"/>
  <c r="Y252" i="3"/>
  <c r="X252" i="3"/>
  <c r="W252" i="3"/>
  <c r="V252" i="3"/>
  <c r="U252" i="3"/>
  <c r="T252" i="3"/>
  <c r="S252" i="3"/>
  <c r="R252" i="3"/>
  <c r="Q252" i="3"/>
  <c r="P252" i="3"/>
  <c r="O252" i="3"/>
  <c r="N252" i="3"/>
  <c r="M252" i="3"/>
  <c r="L252" i="3"/>
  <c r="K252" i="3"/>
  <c r="J252" i="3"/>
  <c r="E252" i="3"/>
  <c r="D252" i="3"/>
  <c r="C252" i="3"/>
  <c r="B252" i="3"/>
  <c r="B239" i="1" s="1"/>
  <c r="AF251" i="3"/>
  <c r="AE251" i="3"/>
  <c r="AD251" i="3"/>
  <c r="AC251" i="3"/>
  <c r="AB251" i="3"/>
  <c r="AA251" i="3"/>
  <c r="Z251" i="3"/>
  <c r="Y251" i="3"/>
  <c r="X251" i="3"/>
  <c r="W251" i="3"/>
  <c r="V251" i="3"/>
  <c r="U251" i="3"/>
  <c r="T251" i="3"/>
  <c r="S251" i="3"/>
  <c r="R251" i="3"/>
  <c r="Q251" i="3"/>
  <c r="P251" i="3"/>
  <c r="O251" i="3"/>
  <c r="N251" i="3"/>
  <c r="M251" i="3"/>
  <c r="L251" i="3"/>
  <c r="K251" i="3"/>
  <c r="J251" i="3"/>
  <c r="E251" i="3"/>
  <c r="D251" i="3"/>
  <c r="D238" i="1" s="1"/>
  <c r="C251" i="3"/>
  <c r="B251" i="3"/>
  <c r="AF250" i="3"/>
  <c r="AE250" i="3"/>
  <c r="AD250" i="3"/>
  <c r="AC250" i="3"/>
  <c r="AB250" i="3"/>
  <c r="AA250" i="3"/>
  <c r="Z250" i="3"/>
  <c r="Y250" i="3"/>
  <c r="X250" i="3"/>
  <c r="W250" i="3"/>
  <c r="V250" i="3"/>
  <c r="U250" i="3"/>
  <c r="T250" i="3"/>
  <c r="S250" i="3"/>
  <c r="R250" i="3"/>
  <c r="Q250" i="3"/>
  <c r="P250" i="3"/>
  <c r="O250" i="3"/>
  <c r="N250" i="3"/>
  <c r="M250" i="3"/>
  <c r="L250" i="3"/>
  <c r="K250" i="3"/>
  <c r="J250" i="3"/>
  <c r="E250" i="3"/>
  <c r="D250" i="3"/>
  <c r="C250" i="3"/>
  <c r="C237" i="1" s="1"/>
  <c r="B250" i="3"/>
  <c r="AF249" i="3"/>
  <c r="AE249" i="3"/>
  <c r="AD249" i="3"/>
  <c r="AC249" i="3"/>
  <c r="AB249" i="3"/>
  <c r="AA249" i="3"/>
  <c r="Z249" i="3"/>
  <c r="Y249" i="3"/>
  <c r="X249" i="3"/>
  <c r="W249" i="3"/>
  <c r="V249" i="3"/>
  <c r="U249" i="3"/>
  <c r="T249" i="3"/>
  <c r="S249" i="3"/>
  <c r="R249" i="3"/>
  <c r="Q249" i="3"/>
  <c r="P249" i="3"/>
  <c r="O249" i="3"/>
  <c r="N249" i="3"/>
  <c r="M249" i="3"/>
  <c r="L249" i="3"/>
  <c r="K249" i="3"/>
  <c r="J249" i="3"/>
  <c r="E249" i="3"/>
  <c r="D249" i="3"/>
  <c r="C249" i="3"/>
  <c r="B249" i="3"/>
  <c r="B236" i="1" s="1"/>
  <c r="S236" i="1" s="1"/>
  <c r="AF248" i="3"/>
  <c r="AE248" i="3"/>
  <c r="AD248" i="3"/>
  <c r="AC248" i="3"/>
  <c r="AB248" i="3"/>
  <c r="AA248" i="3"/>
  <c r="Z248" i="3"/>
  <c r="Y248" i="3"/>
  <c r="X248" i="3"/>
  <c r="W248" i="3"/>
  <c r="V248" i="3"/>
  <c r="U248" i="3"/>
  <c r="T248" i="3"/>
  <c r="S248" i="3"/>
  <c r="R248" i="3"/>
  <c r="Q248" i="3"/>
  <c r="H235" i="1" s="1"/>
  <c r="P248" i="3"/>
  <c r="O248" i="3"/>
  <c r="N248" i="3"/>
  <c r="M248" i="3"/>
  <c r="L248" i="3"/>
  <c r="K248" i="3"/>
  <c r="J248" i="3"/>
  <c r="E248" i="3"/>
  <c r="D248" i="3"/>
  <c r="C248" i="3"/>
  <c r="B248" i="3"/>
  <c r="B235" i="1" s="1"/>
  <c r="AF247" i="3"/>
  <c r="AE247" i="3"/>
  <c r="AD247" i="3"/>
  <c r="AC247" i="3"/>
  <c r="AB247" i="3"/>
  <c r="AA247" i="3"/>
  <c r="Z247" i="3"/>
  <c r="Y247" i="3"/>
  <c r="X247" i="3"/>
  <c r="W247" i="3"/>
  <c r="V247" i="3"/>
  <c r="U247" i="3"/>
  <c r="T247" i="3"/>
  <c r="S247" i="3"/>
  <c r="R247" i="3"/>
  <c r="Q247" i="3"/>
  <c r="P247" i="3"/>
  <c r="O247" i="3"/>
  <c r="N247" i="3"/>
  <c r="M247" i="3"/>
  <c r="L247" i="3"/>
  <c r="K247" i="3"/>
  <c r="J247" i="3"/>
  <c r="E247" i="3"/>
  <c r="D247" i="3"/>
  <c r="D234" i="1" s="1"/>
  <c r="C247" i="3"/>
  <c r="B247" i="3"/>
  <c r="AF246" i="3"/>
  <c r="AE246" i="3"/>
  <c r="AD246" i="3"/>
  <c r="AC246" i="3"/>
  <c r="AB246" i="3"/>
  <c r="AA246" i="3"/>
  <c r="Z246" i="3"/>
  <c r="Y246" i="3"/>
  <c r="X246" i="3"/>
  <c r="W246" i="3"/>
  <c r="V246" i="3"/>
  <c r="U246" i="3"/>
  <c r="T246" i="3"/>
  <c r="S246" i="3"/>
  <c r="R246" i="3"/>
  <c r="Q246" i="3"/>
  <c r="P246" i="3"/>
  <c r="O246" i="3"/>
  <c r="N246" i="3"/>
  <c r="M246" i="3"/>
  <c r="L246" i="3"/>
  <c r="K246" i="3"/>
  <c r="J246" i="3"/>
  <c r="E246" i="3"/>
  <c r="D246" i="3"/>
  <c r="C246" i="3"/>
  <c r="C233" i="1" s="1"/>
  <c r="B246" i="3"/>
  <c r="AF245" i="3"/>
  <c r="AE245" i="3"/>
  <c r="AD245" i="3"/>
  <c r="AC245" i="3"/>
  <c r="AB245" i="3"/>
  <c r="AA245" i="3"/>
  <c r="Z245" i="3"/>
  <c r="Y245" i="3"/>
  <c r="X245" i="3"/>
  <c r="W245" i="3"/>
  <c r="V245" i="3"/>
  <c r="U245" i="3"/>
  <c r="T245" i="3"/>
  <c r="S245" i="3"/>
  <c r="R245" i="3"/>
  <c r="Q245" i="3"/>
  <c r="P245" i="3"/>
  <c r="O245" i="3"/>
  <c r="N245" i="3"/>
  <c r="M245" i="3"/>
  <c r="L245" i="3"/>
  <c r="K245" i="3"/>
  <c r="J245" i="3"/>
  <c r="E245" i="3"/>
  <c r="D245" i="3"/>
  <c r="C245" i="3"/>
  <c r="C232" i="1" s="1"/>
  <c r="B245" i="3"/>
  <c r="B232" i="1" s="1"/>
  <c r="S232" i="1" s="1"/>
  <c r="AF244" i="3"/>
  <c r="AE244" i="3"/>
  <c r="AD244" i="3"/>
  <c r="AC244" i="3"/>
  <c r="AB244" i="3"/>
  <c r="AA244" i="3"/>
  <c r="Z244" i="3"/>
  <c r="Y244" i="3"/>
  <c r="X244" i="3"/>
  <c r="W244" i="3"/>
  <c r="V244" i="3"/>
  <c r="U244" i="3"/>
  <c r="T244" i="3"/>
  <c r="S244" i="3"/>
  <c r="R244" i="3"/>
  <c r="Q244" i="3"/>
  <c r="P244" i="3"/>
  <c r="O244" i="3"/>
  <c r="N244" i="3"/>
  <c r="M244" i="3"/>
  <c r="L244" i="3"/>
  <c r="K244" i="3"/>
  <c r="J244" i="3"/>
  <c r="E244" i="3"/>
  <c r="D244" i="3"/>
  <c r="C244" i="3"/>
  <c r="B244" i="3"/>
  <c r="B231" i="1" s="1"/>
  <c r="AF243" i="3"/>
  <c r="AE243" i="3"/>
  <c r="AD243" i="3"/>
  <c r="AC243" i="3"/>
  <c r="AB243" i="3"/>
  <c r="AA243" i="3"/>
  <c r="Z243" i="3"/>
  <c r="Y243" i="3"/>
  <c r="X243" i="3"/>
  <c r="W243" i="3"/>
  <c r="V243" i="3"/>
  <c r="U243" i="3"/>
  <c r="T243" i="3"/>
  <c r="S243" i="3"/>
  <c r="R243" i="3"/>
  <c r="Q243" i="3"/>
  <c r="P243" i="3"/>
  <c r="O243" i="3"/>
  <c r="N243" i="3"/>
  <c r="M243" i="3"/>
  <c r="L243" i="3"/>
  <c r="K243" i="3"/>
  <c r="J243" i="3"/>
  <c r="E243" i="3"/>
  <c r="D243" i="3"/>
  <c r="D230" i="1" s="1"/>
  <c r="C243" i="3"/>
  <c r="B243" i="3"/>
  <c r="AF242" i="3"/>
  <c r="AE242" i="3"/>
  <c r="AD242" i="3"/>
  <c r="AC242" i="3"/>
  <c r="AB242" i="3"/>
  <c r="AA242" i="3"/>
  <c r="Z242" i="3"/>
  <c r="Y242" i="3"/>
  <c r="X242" i="3"/>
  <c r="W242" i="3"/>
  <c r="V242" i="3"/>
  <c r="U242" i="3"/>
  <c r="T242" i="3"/>
  <c r="S242" i="3"/>
  <c r="R242" i="3"/>
  <c r="Q242" i="3"/>
  <c r="P242" i="3"/>
  <c r="O242" i="3"/>
  <c r="N242" i="3"/>
  <c r="M242" i="3"/>
  <c r="L242" i="3"/>
  <c r="K242" i="3"/>
  <c r="J242" i="3"/>
  <c r="E242" i="3"/>
  <c r="D242" i="3"/>
  <c r="C242" i="3"/>
  <c r="C229" i="1" s="1"/>
  <c r="B242" i="3"/>
  <c r="AF241" i="3"/>
  <c r="AE241" i="3"/>
  <c r="AD241" i="3"/>
  <c r="AC241" i="3"/>
  <c r="AB241" i="3"/>
  <c r="AA241" i="3"/>
  <c r="Z241" i="3"/>
  <c r="Y241" i="3"/>
  <c r="X241" i="3"/>
  <c r="W241" i="3"/>
  <c r="V241" i="3"/>
  <c r="U241" i="3"/>
  <c r="T241" i="3"/>
  <c r="S241" i="3"/>
  <c r="R241" i="3"/>
  <c r="Q241" i="3"/>
  <c r="P241" i="3"/>
  <c r="O241" i="3"/>
  <c r="N241" i="3"/>
  <c r="M241" i="3"/>
  <c r="L241" i="3"/>
  <c r="K241" i="3"/>
  <c r="J241" i="3"/>
  <c r="E241" i="3"/>
  <c r="D241" i="3"/>
  <c r="C241" i="3"/>
  <c r="B241" i="3"/>
  <c r="B228" i="1" s="1"/>
  <c r="S228" i="1" s="1"/>
  <c r="AF240" i="3"/>
  <c r="AE240" i="3"/>
  <c r="AD240" i="3"/>
  <c r="AC240" i="3"/>
  <c r="AB240" i="3"/>
  <c r="AA240" i="3"/>
  <c r="Z240" i="3"/>
  <c r="Y240" i="3"/>
  <c r="X240" i="3"/>
  <c r="W240" i="3"/>
  <c r="V240" i="3"/>
  <c r="U240" i="3"/>
  <c r="T240" i="3"/>
  <c r="S240" i="3"/>
  <c r="R240" i="3"/>
  <c r="Q240" i="3"/>
  <c r="H227" i="1" s="1"/>
  <c r="P240" i="3"/>
  <c r="O240" i="3"/>
  <c r="N240" i="3"/>
  <c r="M240" i="3"/>
  <c r="L240" i="3"/>
  <c r="K240" i="3"/>
  <c r="J240" i="3"/>
  <c r="E240" i="3"/>
  <c r="D240" i="3"/>
  <c r="C240" i="3"/>
  <c r="B240" i="3"/>
  <c r="B227" i="1" s="1"/>
  <c r="AF239" i="3"/>
  <c r="AE239" i="3"/>
  <c r="AD239" i="3"/>
  <c r="AC239" i="3"/>
  <c r="AB239" i="3"/>
  <c r="AA239" i="3"/>
  <c r="Z239" i="3"/>
  <c r="Y239" i="3"/>
  <c r="X239" i="3"/>
  <c r="W239" i="3"/>
  <c r="V239" i="3"/>
  <c r="U239" i="3"/>
  <c r="T239" i="3"/>
  <c r="S239" i="3"/>
  <c r="R239" i="3"/>
  <c r="Q239" i="3"/>
  <c r="P239" i="3"/>
  <c r="O239" i="3"/>
  <c r="N239" i="3"/>
  <c r="M239" i="3"/>
  <c r="L239" i="3"/>
  <c r="K239" i="3"/>
  <c r="J239" i="3"/>
  <c r="E239" i="3"/>
  <c r="D239" i="3"/>
  <c r="D226" i="1" s="1"/>
  <c r="C239" i="3"/>
  <c r="B239" i="3"/>
  <c r="AF238" i="3"/>
  <c r="AE238" i="3"/>
  <c r="AD238" i="3"/>
  <c r="AC238" i="3"/>
  <c r="AB238" i="3"/>
  <c r="AA238" i="3"/>
  <c r="Z238" i="3"/>
  <c r="Y238" i="3"/>
  <c r="X238" i="3"/>
  <c r="W238" i="3"/>
  <c r="V238" i="3"/>
  <c r="U238" i="3"/>
  <c r="T238" i="3"/>
  <c r="S238" i="3"/>
  <c r="R238" i="3"/>
  <c r="Q238" i="3"/>
  <c r="P238" i="3"/>
  <c r="O238" i="3"/>
  <c r="N238" i="3"/>
  <c r="M238" i="3"/>
  <c r="L238" i="3"/>
  <c r="K238" i="3"/>
  <c r="J238" i="3"/>
  <c r="E238" i="3"/>
  <c r="D238" i="3"/>
  <c r="C238" i="3"/>
  <c r="C225" i="1" s="1"/>
  <c r="B238" i="3"/>
  <c r="AF237" i="3"/>
  <c r="AE237" i="3"/>
  <c r="AD237" i="3"/>
  <c r="AC237" i="3"/>
  <c r="AB237" i="3"/>
  <c r="AA237" i="3"/>
  <c r="Z237" i="3"/>
  <c r="Y237" i="3"/>
  <c r="X237" i="3"/>
  <c r="W237" i="3"/>
  <c r="V237" i="3"/>
  <c r="U237" i="3"/>
  <c r="T237" i="3"/>
  <c r="S237" i="3"/>
  <c r="R237" i="3"/>
  <c r="Q237" i="3"/>
  <c r="P237" i="3"/>
  <c r="O237" i="3"/>
  <c r="N237" i="3"/>
  <c r="M237" i="3"/>
  <c r="L237" i="3"/>
  <c r="K237" i="3"/>
  <c r="J237" i="3"/>
  <c r="E237" i="3"/>
  <c r="D237" i="3"/>
  <c r="C237" i="3"/>
  <c r="B237" i="3"/>
  <c r="B224" i="1" s="1"/>
  <c r="S224" i="1" s="1"/>
  <c r="AF236" i="3"/>
  <c r="AE236" i="3"/>
  <c r="AD236" i="3"/>
  <c r="AC236" i="3"/>
  <c r="AB236" i="3"/>
  <c r="AA236" i="3"/>
  <c r="Z236" i="3"/>
  <c r="Y236" i="3"/>
  <c r="X236" i="3"/>
  <c r="W236" i="3"/>
  <c r="V236" i="3"/>
  <c r="U236" i="3"/>
  <c r="T236" i="3"/>
  <c r="S236" i="3"/>
  <c r="R236" i="3"/>
  <c r="Q236" i="3"/>
  <c r="P236" i="3"/>
  <c r="O236" i="3"/>
  <c r="N236" i="3"/>
  <c r="M236" i="3"/>
  <c r="L236" i="3"/>
  <c r="K236" i="3"/>
  <c r="J236" i="3"/>
  <c r="E236" i="3"/>
  <c r="D236" i="3"/>
  <c r="C236" i="3"/>
  <c r="B236" i="3"/>
  <c r="B223" i="1" s="1"/>
  <c r="AF235" i="3"/>
  <c r="AE235" i="3"/>
  <c r="AD235" i="3"/>
  <c r="AC235" i="3"/>
  <c r="AB235" i="3"/>
  <c r="AA235" i="3"/>
  <c r="Z235" i="3"/>
  <c r="Y235" i="3"/>
  <c r="X235" i="3"/>
  <c r="W235" i="3"/>
  <c r="V235" i="3"/>
  <c r="U235" i="3"/>
  <c r="T235" i="3"/>
  <c r="S235" i="3"/>
  <c r="R235" i="3"/>
  <c r="Q235" i="3"/>
  <c r="P235" i="3"/>
  <c r="O235" i="3"/>
  <c r="N235" i="3"/>
  <c r="M235" i="3"/>
  <c r="L235" i="3"/>
  <c r="K235" i="3"/>
  <c r="J235" i="3"/>
  <c r="E235" i="3"/>
  <c r="D235" i="3"/>
  <c r="D222" i="1" s="1"/>
  <c r="C235" i="3"/>
  <c r="B235" i="3"/>
  <c r="AF234" i="3"/>
  <c r="AE234" i="3"/>
  <c r="AD234" i="3"/>
  <c r="AC234" i="3"/>
  <c r="AB234" i="3"/>
  <c r="AA234" i="3"/>
  <c r="Z234" i="3"/>
  <c r="Y234" i="3"/>
  <c r="X234" i="3"/>
  <c r="W234" i="3"/>
  <c r="V234" i="3"/>
  <c r="U234" i="3"/>
  <c r="T234" i="3"/>
  <c r="S234" i="3"/>
  <c r="R234" i="3"/>
  <c r="Q234" i="3"/>
  <c r="P234" i="3"/>
  <c r="O234" i="3"/>
  <c r="N234" i="3"/>
  <c r="M234" i="3"/>
  <c r="L234" i="3"/>
  <c r="K234" i="3"/>
  <c r="J234" i="3"/>
  <c r="E234" i="3"/>
  <c r="D234" i="3"/>
  <c r="D221" i="1" s="1"/>
  <c r="C234" i="3"/>
  <c r="C221" i="1" s="1"/>
  <c r="B234" i="3"/>
  <c r="AF233" i="3"/>
  <c r="AE233" i="3"/>
  <c r="AD233" i="3"/>
  <c r="AC233" i="3"/>
  <c r="AB233" i="3"/>
  <c r="AA233" i="3"/>
  <c r="Z233" i="3"/>
  <c r="Y233" i="3"/>
  <c r="X233" i="3"/>
  <c r="W233" i="3"/>
  <c r="V233" i="3"/>
  <c r="U233" i="3"/>
  <c r="T233" i="3"/>
  <c r="S233" i="3"/>
  <c r="R233" i="3"/>
  <c r="Q233" i="3"/>
  <c r="P233" i="3"/>
  <c r="O233" i="3"/>
  <c r="N233" i="3"/>
  <c r="M233" i="3"/>
  <c r="L233" i="3"/>
  <c r="K233" i="3"/>
  <c r="J233" i="3"/>
  <c r="E233" i="3"/>
  <c r="D233" i="3"/>
  <c r="C233" i="3"/>
  <c r="C220" i="1" s="1"/>
  <c r="B233" i="3"/>
  <c r="B220" i="1" s="1"/>
  <c r="S220" i="1" s="1"/>
  <c r="AF232" i="3"/>
  <c r="AE232" i="3"/>
  <c r="AD232" i="3"/>
  <c r="AC232" i="3"/>
  <c r="AB232" i="3"/>
  <c r="AA232" i="3"/>
  <c r="Z232" i="3"/>
  <c r="Y232" i="3"/>
  <c r="X232" i="3"/>
  <c r="W232" i="3"/>
  <c r="V232" i="3"/>
  <c r="U232" i="3"/>
  <c r="T232" i="3"/>
  <c r="S232" i="3"/>
  <c r="R232" i="3"/>
  <c r="Q232" i="3"/>
  <c r="H219" i="1" s="1"/>
  <c r="P232" i="3"/>
  <c r="O232" i="3"/>
  <c r="N232" i="3"/>
  <c r="M232" i="3"/>
  <c r="L232" i="3"/>
  <c r="K232" i="3"/>
  <c r="J232" i="3"/>
  <c r="E232" i="3"/>
  <c r="D232" i="3"/>
  <c r="C232" i="3"/>
  <c r="B232" i="3"/>
  <c r="B219" i="1" s="1"/>
  <c r="AF231" i="3"/>
  <c r="AE231" i="3"/>
  <c r="AD231" i="3"/>
  <c r="AC231" i="3"/>
  <c r="AB231" i="3"/>
  <c r="AA231" i="3"/>
  <c r="Z231" i="3"/>
  <c r="Y231" i="3"/>
  <c r="X231" i="3"/>
  <c r="W231" i="3"/>
  <c r="V231" i="3"/>
  <c r="U231" i="3"/>
  <c r="T231" i="3"/>
  <c r="S231" i="3"/>
  <c r="R231" i="3"/>
  <c r="Q231" i="3"/>
  <c r="P231" i="3"/>
  <c r="O231" i="3"/>
  <c r="N231" i="3"/>
  <c r="M231" i="3"/>
  <c r="L231" i="3"/>
  <c r="K231" i="3"/>
  <c r="J231" i="3"/>
  <c r="E231" i="3"/>
  <c r="D231" i="3"/>
  <c r="D218" i="1" s="1"/>
  <c r="C231" i="3"/>
  <c r="B231" i="3"/>
  <c r="AF230" i="3"/>
  <c r="AE230" i="3"/>
  <c r="AD230" i="3"/>
  <c r="AC230" i="3"/>
  <c r="AB230" i="3"/>
  <c r="AA230" i="3"/>
  <c r="Z230" i="3"/>
  <c r="Y230" i="3"/>
  <c r="X230" i="3"/>
  <c r="W230" i="3"/>
  <c r="V230" i="3"/>
  <c r="U230" i="3"/>
  <c r="T230" i="3"/>
  <c r="S230" i="3"/>
  <c r="R230" i="3"/>
  <c r="Q230" i="3"/>
  <c r="P230" i="3"/>
  <c r="O230" i="3"/>
  <c r="N230" i="3"/>
  <c r="M230" i="3"/>
  <c r="L230" i="3"/>
  <c r="K230" i="3"/>
  <c r="J230" i="3"/>
  <c r="E230" i="3"/>
  <c r="D230" i="3"/>
  <c r="C230" i="3"/>
  <c r="C217" i="1" s="1"/>
  <c r="B230" i="3"/>
  <c r="AF229" i="3"/>
  <c r="AE229" i="3"/>
  <c r="AD229" i="3"/>
  <c r="AC229" i="3"/>
  <c r="AB229" i="3"/>
  <c r="AA229" i="3"/>
  <c r="Z229" i="3"/>
  <c r="Y229" i="3"/>
  <c r="X229" i="3"/>
  <c r="W229" i="3"/>
  <c r="V229" i="3"/>
  <c r="U229" i="3"/>
  <c r="T229" i="3"/>
  <c r="S229" i="3"/>
  <c r="R229" i="3"/>
  <c r="Q229" i="3"/>
  <c r="P229" i="3"/>
  <c r="O229" i="3"/>
  <c r="N229" i="3"/>
  <c r="M229" i="3"/>
  <c r="L229" i="3"/>
  <c r="K229" i="3"/>
  <c r="J229" i="3"/>
  <c r="E229" i="3"/>
  <c r="D229" i="3"/>
  <c r="C229" i="3"/>
  <c r="B229" i="3"/>
  <c r="B216" i="1" s="1"/>
  <c r="S216" i="1" s="1"/>
  <c r="AF228" i="3"/>
  <c r="AE228" i="3"/>
  <c r="AD228" i="3"/>
  <c r="AC228" i="3"/>
  <c r="AB228" i="3"/>
  <c r="AA228" i="3"/>
  <c r="Z228" i="3"/>
  <c r="Y228" i="3"/>
  <c r="X228" i="3"/>
  <c r="W228" i="3"/>
  <c r="V228" i="3"/>
  <c r="U228" i="3"/>
  <c r="T228" i="3"/>
  <c r="S228" i="3"/>
  <c r="R228" i="3"/>
  <c r="Q228" i="3"/>
  <c r="P228" i="3"/>
  <c r="O228" i="3"/>
  <c r="N228" i="3"/>
  <c r="M228" i="3"/>
  <c r="L228" i="3"/>
  <c r="K228" i="3"/>
  <c r="J228" i="3"/>
  <c r="E228" i="3"/>
  <c r="D228" i="3"/>
  <c r="C228" i="3"/>
  <c r="B228" i="3"/>
  <c r="B215" i="1" s="1"/>
  <c r="AF227" i="3"/>
  <c r="AE227" i="3"/>
  <c r="AD227" i="3"/>
  <c r="AC227" i="3"/>
  <c r="AB227" i="3"/>
  <c r="AA227" i="3"/>
  <c r="Z227" i="3"/>
  <c r="Y227" i="3"/>
  <c r="X227" i="3"/>
  <c r="W227" i="3"/>
  <c r="V227" i="3"/>
  <c r="U227" i="3"/>
  <c r="T227" i="3"/>
  <c r="S227" i="3"/>
  <c r="R227" i="3"/>
  <c r="Q227" i="3"/>
  <c r="P227" i="3"/>
  <c r="O227" i="3"/>
  <c r="N227" i="3"/>
  <c r="M227" i="3"/>
  <c r="L227" i="3"/>
  <c r="K227" i="3"/>
  <c r="J227" i="3"/>
  <c r="E227" i="3"/>
  <c r="D227" i="3"/>
  <c r="D214" i="1" s="1"/>
  <c r="C227" i="3"/>
  <c r="B227" i="3"/>
  <c r="AF226" i="3"/>
  <c r="AE226" i="3"/>
  <c r="AD226" i="3"/>
  <c r="AC226" i="3"/>
  <c r="AB226" i="3"/>
  <c r="AA226" i="3"/>
  <c r="Z226" i="3"/>
  <c r="Y226" i="3"/>
  <c r="X226" i="3"/>
  <c r="W226" i="3"/>
  <c r="V226" i="3"/>
  <c r="U226" i="3"/>
  <c r="T226" i="3"/>
  <c r="S226" i="3"/>
  <c r="R226" i="3"/>
  <c r="Q226" i="3"/>
  <c r="P226" i="3"/>
  <c r="O226" i="3"/>
  <c r="N226" i="3"/>
  <c r="M226" i="3"/>
  <c r="L226" i="3"/>
  <c r="K226" i="3"/>
  <c r="J226" i="3"/>
  <c r="E226" i="3"/>
  <c r="D226" i="3"/>
  <c r="D213" i="1" s="1"/>
  <c r="C226" i="3"/>
  <c r="C213" i="1" s="1"/>
  <c r="B226" i="3"/>
  <c r="AF225" i="3"/>
  <c r="AE225" i="3"/>
  <c r="AD225" i="3"/>
  <c r="AC225" i="3"/>
  <c r="AB225" i="3"/>
  <c r="AA225" i="3"/>
  <c r="Z225" i="3"/>
  <c r="Y225" i="3"/>
  <c r="X225" i="3"/>
  <c r="W225" i="3"/>
  <c r="V225" i="3"/>
  <c r="U225" i="3"/>
  <c r="T225" i="3"/>
  <c r="S225" i="3"/>
  <c r="R225" i="3"/>
  <c r="Q225" i="3"/>
  <c r="P225" i="3"/>
  <c r="O225" i="3"/>
  <c r="N225" i="3"/>
  <c r="M225" i="3"/>
  <c r="L225" i="3"/>
  <c r="K225" i="3"/>
  <c r="J225" i="3"/>
  <c r="E225" i="3"/>
  <c r="D225" i="3"/>
  <c r="C225" i="3"/>
  <c r="C212" i="1" s="1"/>
  <c r="B225" i="3"/>
  <c r="B212" i="1" s="1"/>
  <c r="S212" i="1" s="1"/>
  <c r="AF224" i="3"/>
  <c r="AE224" i="3"/>
  <c r="AD224" i="3"/>
  <c r="AC224" i="3"/>
  <c r="AB224" i="3"/>
  <c r="AA224" i="3"/>
  <c r="Z224" i="3"/>
  <c r="Y224" i="3"/>
  <c r="X224" i="3"/>
  <c r="W224" i="3"/>
  <c r="V224" i="3"/>
  <c r="U224" i="3"/>
  <c r="T224" i="3"/>
  <c r="S224" i="3"/>
  <c r="R224" i="3"/>
  <c r="Q224" i="3"/>
  <c r="H211" i="1" s="1"/>
  <c r="P224" i="3"/>
  <c r="O224" i="3"/>
  <c r="N224" i="3"/>
  <c r="M224" i="3"/>
  <c r="L224" i="3"/>
  <c r="K224" i="3"/>
  <c r="J224" i="3"/>
  <c r="E224" i="3"/>
  <c r="D224" i="3"/>
  <c r="C224" i="3"/>
  <c r="B224" i="3"/>
  <c r="B211" i="1" s="1"/>
  <c r="AF223" i="3"/>
  <c r="AE223" i="3"/>
  <c r="AD223" i="3"/>
  <c r="AC223" i="3"/>
  <c r="AB223" i="3"/>
  <c r="AA223" i="3"/>
  <c r="Z223" i="3"/>
  <c r="Y223" i="3"/>
  <c r="X223" i="3"/>
  <c r="W223" i="3"/>
  <c r="V223" i="3"/>
  <c r="U223" i="3"/>
  <c r="T223" i="3"/>
  <c r="S223" i="3"/>
  <c r="R223" i="3"/>
  <c r="Q223" i="3"/>
  <c r="P223" i="3"/>
  <c r="O223" i="3"/>
  <c r="N223" i="3"/>
  <c r="M223" i="3"/>
  <c r="L223" i="3"/>
  <c r="K223" i="3"/>
  <c r="J223" i="3"/>
  <c r="E223" i="3"/>
  <c r="D223" i="3"/>
  <c r="D210" i="1" s="1"/>
  <c r="C223" i="3"/>
  <c r="B223" i="3"/>
  <c r="AF222" i="3"/>
  <c r="AE222" i="3"/>
  <c r="AD222" i="3"/>
  <c r="AC222" i="3"/>
  <c r="AB222" i="3"/>
  <c r="AA222" i="3"/>
  <c r="Z222" i="3"/>
  <c r="Y222" i="3"/>
  <c r="X222" i="3"/>
  <c r="W222" i="3"/>
  <c r="V222" i="3"/>
  <c r="U222" i="3"/>
  <c r="T222" i="3"/>
  <c r="S222" i="3"/>
  <c r="R222" i="3"/>
  <c r="Q222" i="3"/>
  <c r="P222" i="3"/>
  <c r="O222" i="3"/>
  <c r="N222" i="3"/>
  <c r="M222" i="3"/>
  <c r="L222" i="3"/>
  <c r="K222" i="3"/>
  <c r="J222" i="3"/>
  <c r="E222" i="3"/>
  <c r="D222" i="3"/>
  <c r="D209" i="1" s="1"/>
  <c r="C222" i="3"/>
  <c r="C209" i="1" s="1"/>
  <c r="B222" i="3"/>
  <c r="AF221" i="3"/>
  <c r="AE221" i="3"/>
  <c r="AD221" i="3"/>
  <c r="AC221" i="3"/>
  <c r="AB221" i="3"/>
  <c r="AA221" i="3"/>
  <c r="Z221" i="3"/>
  <c r="Y221" i="3"/>
  <c r="X221" i="3"/>
  <c r="W221" i="3"/>
  <c r="V221" i="3"/>
  <c r="U221" i="3"/>
  <c r="T221" i="3"/>
  <c r="S221" i="3"/>
  <c r="R221" i="3"/>
  <c r="Q221" i="3"/>
  <c r="P221" i="3"/>
  <c r="O221" i="3"/>
  <c r="N221" i="3"/>
  <c r="M221" i="3"/>
  <c r="L221" i="3"/>
  <c r="K221" i="3"/>
  <c r="J221" i="3"/>
  <c r="E221" i="3"/>
  <c r="D221" i="3"/>
  <c r="C221" i="3"/>
  <c r="B221" i="3"/>
  <c r="B208" i="1" s="1"/>
  <c r="S208" i="1" s="1"/>
  <c r="AF220" i="3"/>
  <c r="AE220" i="3"/>
  <c r="AD220" i="3"/>
  <c r="AC220" i="3"/>
  <c r="AB220" i="3"/>
  <c r="AA220" i="3"/>
  <c r="Z220" i="3"/>
  <c r="Y220" i="3"/>
  <c r="X220" i="3"/>
  <c r="W220" i="3"/>
  <c r="V220" i="3"/>
  <c r="U220" i="3"/>
  <c r="T220" i="3"/>
  <c r="S220" i="3"/>
  <c r="R220" i="3"/>
  <c r="Q220" i="3"/>
  <c r="P220" i="3"/>
  <c r="O220" i="3"/>
  <c r="N220" i="3"/>
  <c r="M220" i="3"/>
  <c r="L220" i="3"/>
  <c r="K220" i="3"/>
  <c r="J220" i="3"/>
  <c r="E220" i="3"/>
  <c r="D220" i="3"/>
  <c r="C220" i="3"/>
  <c r="B220" i="3"/>
  <c r="B207" i="1" s="1"/>
  <c r="AF219" i="3"/>
  <c r="AE219" i="3"/>
  <c r="AD219" i="3"/>
  <c r="AC219" i="3"/>
  <c r="AB219" i="3"/>
  <c r="AA219" i="3"/>
  <c r="Z219" i="3"/>
  <c r="Y219" i="3"/>
  <c r="X219" i="3"/>
  <c r="W219" i="3"/>
  <c r="V219" i="3"/>
  <c r="U219" i="3"/>
  <c r="T219" i="3"/>
  <c r="S219" i="3"/>
  <c r="R219" i="3"/>
  <c r="Q219" i="3"/>
  <c r="P219" i="3"/>
  <c r="O219" i="3"/>
  <c r="N219" i="3"/>
  <c r="M219" i="3"/>
  <c r="L219" i="3"/>
  <c r="K219" i="3"/>
  <c r="J219" i="3"/>
  <c r="E219" i="3"/>
  <c r="D219" i="3"/>
  <c r="D206" i="1" s="1"/>
  <c r="C219" i="3"/>
  <c r="B219" i="3"/>
  <c r="AF218" i="3"/>
  <c r="AE218" i="3"/>
  <c r="AD218" i="3"/>
  <c r="AC218" i="3"/>
  <c r="AB218" i="3"/>
  <c r="AA218" i="3"/>
  <c r="Z218" i="3"/>
  <c r="Y218" i="3"/>
  <c r="X218" i="3"/>
  <c r="W218" i="3"/>
  <c r="V218" i="3"/>
  <c r="U218" i="3"/>
  <c r="T218" i="3"/>
  <c r="S218" i="3"/>
  <c r="R218" i="3"/>
  <c r="Q218" i="3"/>
  <c r="P218" i="3"/>
  <c r="O218" i="3"/>
  <c r="N218" i="3"/>
  <c r="M218" i="3"/>
  <c r="L218" i="3"/>
  <c r="K218" i="3"/>
  <c r="J218" i="3"/>
  <c r="E218" i="3"/>
  <c r="D218" i="3"/>
  <c r="D205" i="1" s="1"/>
  <c r="C218" i="3"/>
  <c r="C205" i="1" s="1"/>
  <c r="B218" i="3"/>
  <c r="AF217" i="3"/>
  <c r="AE217" i="3"/>
  <c r="AD217" i="3"/>
  <c r="AC217" i="3"/>
  <c r="AB217" i="3"/>
  <c r="AA217" i="3"/>
  <c r="Z217" i="3"/>
  <c r="Y217" i="3"/>
  <c r="X217" i="3"/>
  <c r="W217" i="3"/>
  <c r="V217" i="3"/>
  <c r="U217" i="3"/>
  <c r="T217" i="3"/>
  <c r="S217" i="3"/>
  <c r="R217" i="3"/>
  <c r="Q217" i="3"/>
  <c r="P217" i="3"/>
  <c r="O217" i="3"/>
  <c r="N217" i="3"/>
  <c r="M217" i="3"/>
  <c r="L217" i="3"/>
  <c r="K217" i="3"/>
  <c r="J217" i="3"/>
  <c r="E217" i="3"/>
  <c r="D217" i="3"/>
  <c r="C217" i="3"/>
  <c r="C204" i="1" s="1"/>
  <c r="B217" i="3"/>
  <c r="B204" i="1" s="1"/>
  <c r="S204" i="1" s="1"/>
  <c r="AF216" i="3"/>
  <c r="AE216" i="3"/>
  <c r="AD216" i="3"/>
  <c r="AC216" i="3"/>
  <c r="AB216" i="3"/>
  <c r="AA216" i="3"/>
  <c r="Z216" i="3"/>
  <c r="Y216" i="3"/>
  <c r="X216" i="3"/>
  <c r="W216" i="3"/>
  <c r="V216" i="3"/>
  <c r="U216" i="3"/>
  <c r="T216" i="3"/>
  <c r="S216" i="3"/>
  <c r="R216" i="3"/>
  <c r="Q216" i="3"/>
  <c r="H203" i="1" s="1"/>
  <c r="P216" i="3"/>
  <c r="O216" i="3"/>
  <c r="N216" i="3"/>
  <c r="M216" i="3"/>
  <c r="L216" i="3"/>
  <c r="K216" i="3"/>
  <c r="J216" i="3"/>
  <c r="E216" i="3"/>
  <c r="D216" i="3"/>
  <c r="C216" i="3"/>
  <c r="B216" i="3"/>
  <c r="AF215" i="3"/>
  <c r="AE215" i="3"/>
  <c r="AD215" i="3"/>
  <c r="AC215" i="3"/>
  <c r="AB215" i="3"/>
  <c r="AA215" i="3"/>
  <c r="Z215" i="3"/>
  <c r="Y215" i="3"/>
  <c r="X215" i="3"/>
  <c r="W215" i="3"/>
  <c r="V215" i="3"/>
  <c r="U215" i="3"/>
  <c r="T215" i="3"/>
  <c r="S215" i="3"/>
  <c r="R215" i="3"/>
  <c r="Q215" i="3"/>
  <c r="P215" i="3"/>
  <c r="O215" i="3"/>
  <c r="N215" i="3"/>
  <c r="M215" i="3"/>
  <c r="L215" i="3"/>
  <c r="K215" i="3"/>
  <c r="J215" i="3"/>
  <c r="E215" i="3"/>
  <c r="D215" i="3"/>
  <c r="D202" i="1" s="1"/>
  <c r="C215" i="3"/>
  <c r="B215" i="3"/>
  <c r="AF214" i="3"/>
  <c r="AE214" i="3"/>
  <c r="AD214" i="3"/>
  <c r="AC214" i="3"/>
  <c r="AB214" i="3"/>
  <c r="AA214" i="3"/>
  <c r="Z214" i="3"/>
  <c r="Y214" i="3"/>
  <c r="X214" i="3"/>
  <c r="W214" i="3"/>
  <c r="V214" i="3"/>
  <c r="U214" i="3"/>
  <c r="T214" i="3"/>
  <c r="S214" i="3"/>
  <c r="R214" i="3"/>
  <c r="Q214" i="3"/>
  <c r="P214" i="3"/>
  <c r="O214" i="3"/>
  <c r="N214" i="3"/>
  <c r="M214" i="3"/>
  <c r="L214" i="3"/>
  <c r="K214" i="3"/>
  <c r="J214" i="3"/>
  <c r="E214" i="3"/>
  <c r="D214" i="3"/>
  <c r="D201" i="1" s="1"/>
  <c r="C214" i="3"/>
  <c r="C201" i="1" s="1"/>
  <c r="B214" i="3"/>
  <c r="AF213" i="3"/>
  <c r="AE213" i="3"/>
  <c r="AD213" i="3"/>
  <c r="AC213" i="3"/>
  <c r="AB213" i="3"/>
  <c r="AA213" i="3"/>
  <c r="Z213" i="3"/>
  <c r="Y213" i="3"/>
  <c r="X213" i="3"/>
  <c r="W213" i="3"/>
  <c r="V213" i="3"/>
  <c r="U213" i="3"/>
  <c r="T213" i="3"/>
  <c r="S213" i="3"/>
  <c r="R213" i="3"/>
  <c r="Q213" i="3"/>
  <c r="P213" i="3"/>
  <c r="O213" i="3"/>
  <c r="N213" i="3"/>
  <c r="M213" i="3"/>
  <c r="L213" i="3"/>
  <c r="K213" i="3"/>
  <c r="J213" i="3"/>
  <c r="E213" i="3"/>
  <c r="D213" i="3"/>
  <c r="C213" i="3"/>
  <c r="C200" i="1" s="1"/>
  <c r="B213" i="3"/>
  <c r="B200" i="1" s="1"/>
  <c r="S200" i="1" s="1"/>
  <c r="AF212" i="3"/>
  <c r="AE212" i="3"/>
  <c r="AD212" i="3"/>
  <c r="AC212" i="3"/>
  <c r="AB212" i="3"/>
  <c r="AA212" i="3"/>
  <c r="Z212" i="3"/>
  <c r="Y212" i="3"/>
  <c r="X212" i="3"/>
  <c r="W212" i="3"/>
  <c r="V212" i="3"/>
  <c r="U212" i="3"/>
  <c r="T212" i="3"/>
  <c r="S212" i="3"/>
  <c r="R212" i="3"/>
  <c r="Q212" i="3"/>
  <c r="P212" i="3"/>
  <c r="O212" i="3"/>
  <c r="N212" i="3"/>
  <c r="M212" i="3"/>
  <c r="L212" i="3"/>
  <c r="K212" i="3"/>
  <c r="J212" i="3"/>
  <c r="E212" i="3"/>
  <c r="D212" i="3"/>
  <c r="C212" i="3"/>
  <c r="B212" i="3"/>
  <c r="B199" i="1" s="1"/>
  <c r="AF211" i="3"/>
  <c r="AE211" i="3"/>
  <c r="AD211" i="3"/>
  <c r="AC211" i="3"/>
  <c r="AB211" i="3"/>
  <c r="AA211" i="3"/>
  <c r="Z211" i="3"/>
  <c r="Y211" i="3"/>
  <c r="X211" i="3"/>
  <c r="W211" i="3"/>
  <c r="V211" i="3"/>
  <c r="U211" i="3"/>
  <c r="T211" i="3"/>
  <c r="S211" i="3"/>
  <c r="R211" i="3"/>
  <c r="Q211" i="3"/>
  <c r="H198" i="1" s="1"/>
  <c r="P211" i="3"/>
  <c r="O211" i="3"/>
  <c r="N211" i="3"/>
  <c r="M211" i="3"/>
  <c r="L211" i="3"/>
  <c r="K211" i="3"/>
  <c r="J211" i="3"/>
  <c r="E211" i="3"/>
  <c r="D211" i="3"/>
  <c r="D198" i="1" s="1"/>
  <c r="C211" i="3"/>
  <c r="B211" i="3"/>
  <c r="AF210" i="3"/>
  <c r="AE210" i="3"/>
  <c r="AD210" i="3"/>
  <c r="AC210" i="3"/>
  <c r="AB210" i="3"/>
  <c r="AA210" i="3"/>
  <c r="Z210" i="3"/>
  <c r="Y210" i="3"/>
  <c r="X210" i="3"/>
  <c r="W210" i="3"/>
  <c r="V210" i="3"/>
  <c r="U210" i="3"/>
  <c r="T210" i="3"/>
  <c r="S210" i="3"/>
  <c r="R210" i="3"/>
  <c r="Q210" i="3"/>
  <c r="P210" i="3"/>
  <c r="O210" i="3"/>
  <c r="N210" i="3"/>
  <c r="M210" i="3"/>
  <c r="L210" i="3"/>
  <c r="K210" i="3"/>
  <c r="J210" i="3"/>
  <c r="E210" i="3"/>
  <c r="D210" i="3"/>
  <c r="D197" i="1" s="1"/>
  <c r="C210" i="3"/>
  <c r="C197" i="1" s="1"/>
  <c r="B210" i="3"/>
  <c r="AF209" i="3"/>
  <c r="AE209" i="3"/>
  <c r="AD209" i="3"/>
  <c r="AC209" i="3"/>
  <c r="AB209" i="3"/>
  <c r="AA209" i="3"/>
  <c r="Z209" i="3"/>
  <c r="Y209" i="3"/>
  <c r="X209" i="3"/>
  <c r="W209" i="3"/>
  <c r="V209" i="3"/>
  <c r="U209" i="3"/>
  <c r="T209" i="3"/>
  <c r="S209" i="3"/>
  <c r="R209" i="3"/>
  <c r="Q209" i="3"/>
  <c r="P209" i="3"/>
  <c r="O209" i="3"/>
  <c r="N209" i="3"/>
  <c r="M209" i="3"/>
  <c r="L209" i="3"/>
  <c r="K209" i="3"/>
  <c r="J209" i="3"/>
  <c r="E209" i="3"/>
  <c r="D209" i="3"/>
  <c r="C209" i="3"/>
  <c r="C196" i="1" s="1"/>
  <c r="B209" i="3"/>
  <c r="AF208" i="3"/>
  <c r="AE208" i="3"/>
  <c r="AD208" i="3"/>
  <c r="AC208" i="3"/>
  <c r="AB208" i="3"/>
  <c r="AA208" i="3"/>
  <c r="Z208" i="3"/>
  <c r="Y208" i="3"/>
  <c r="X208" i="3"/>
  <c r="W208" i="3"/>
  <c r="V208" i="3"/>
  <c r="U208" i="3"/>
  <c r="T208" i="3"/>
  <c r="S208" i="3"/>
  <c r="R208" i="3"/>
  <c r="Q208" i="3"/>
  <c r="P208" i="3"/>
  <c r="O208" i="3"/>
  <c r="N208" i="3"/>
  <c r="M208" i="3"/>
  <c r="L208" i="3"/>
  <c r="K208" i="3"/>
  <c r="J208" i="3"/>
  <c r="E208" i="3"/>
  <c r="D208" i="3"/>
  <c r="C208" i="3"/>
  <c r="B208" i="3"/>
  <c r="B195" i="1" s="1"/>
  <c r="AF207" i="3"/>
  <c r="AE207" i="3"/>
  <c r="AD207" i="3"/>
  <c r="AC207" i="3"/>
  <c r="AB207" i="3"/>
  <c r="AA207" i="3"/>
  <c r="Z207" i="3"/>
  <c r="Y207" i="3"/>
  <c r="X207" i="3"/>
  <c r="W207" i="3"/>
  <c r="V207" i="3"/>
  <c r="U207" i="3"/>
  <c r="T207" i="3"/>
  <c r="S207" i="3"/>
  <c r="R207" i="3"/>
  <c r="Q207" i="3"/>
  <c r="H194" i="1" s="1"/>
  <c r="P207" i="3"/>
  <c r="O207" i="3"/>
  <c r="N207" i="3"/>
  <c r="M207" i="3"/>
  <c r="L207" i="3"/>
  <c r="K207" i="3"/>
  <c r="J207" i="3"/>
  <c r="E207" i="3"/>
  <c r="D207" i="3"/>
  <c r="D194" i="1" s="1"/>
  <c r="C207" i="3"/>
  <c r="B207" i="3"/>
  <c r="AF206" i="3"/>
  <c r="AE206" i="3"/>
  <c r="AD206" i="3"/>
  <c r="AC206" i="3"/>
  <c r="AB206" i="3"/>
  <c r="AA206" i="3"/>
  <c r="Z206" i="3"/>
  <c r="Y206" i="3"/>
  <c r="X206" i="3"/>
  <c r="W206" i="3"/>
  <c r="V206" i="3"/>
  <c r="U206" i="3"/>
  <c r="T206" i="3"/>
  <c r="S206" i="3"/>
  <c r="R206" i="3"/>
  <c r="Q206" i="3"/>
  <c r="P206" i="3"/>
  <c r="O206" i="3"/>
  <c r="N206" i="3"/>
  <c r="M206" i="3"/>
  <c r="L206" i="3"/>
  <c r="K206" i="3"/>
  <c r="J206" i="3"/>
  <c r="E206" i="3"/>
  <c r="D206" i="3"/>
  <c r="C206" i="3"/>
  <c r="C193" i="1" s="1"/>
  <c r="B206" i="3"/>
  <c r="AF205" i="3"/>
  <c r="AE205" i="3"/>
  <c r="AD205" i="3"/>
  <c r="AC205" i="3"/>
  <c r="AB205" i="3"/>
  <c r="AA205" i="3"/>
  <c r="Z205" i="3"/>
  <c r="Y205" i="3"/>
  <c r="X205" i="3"/>
  <c r="W205" i="3"/>
  <c r="V205" i="3"/>
  <c r="U205" i="3"/>
  <c r="T205" i="3"/>
  <c r="S205" i="3"/>
  <c r="R205" i="3"/>
  <c r="Q205" i="3"/>
  <c r="P205" i="3"/>
  <c r="O205" i="3"/>
  <c r="N205" i="3"/>
  <c r="M205" i="3"/>
  <c r="L205" i="3"/>
  <c r="K205" i="3"/>
  <c r="J205" i="3"/>
  <c r="E205" i="3"/>
  <c r="D205" i="3"/>
  <c r="C205" i="3"/>
  <c r="C192" i="1" s="1"/>
  <c r="B205" i="3"/>
  <c r="B192" i="1" s="1"/>
  <c r="S192" i="1" s="1"/>
  <c r="AF204" i="3"/>
  <c r="AE204" i="3"/>
  <c r="AD204" i="3"/>
  <c r="AC204" i="3"/>
  <c r="AB204" i="3"/>
  <c r="AA204" i="3"/>
  <c r="Z204" i="3"/>
  <c r="Y204" i="3"/>
  <c r="X204" i="3"/>
  <c r="W204" i="3"/>
  <c r="V204" i="3"/>
  <c r="U204" i="3"/>
  <c r="T204" i="3"/>
  <c r="S204" i="3"/>
  <c r="R204" i="3"/>
  <c r="Q204" i="3"/>
  <c r="P204" i="3"/>
  <c r="O204" i="3"/>
  <c r="N204" i="3"/>
  <c r="M204" i="3"/>
  <c r="L204" i="3"/>
  <c r="K204" i="3"/>
  <c r="J204" i="3"/>
  <c r="E204" i="3"/>
  <c r="D204" i="3"/>
  <c r="C204" i="3"/>
  <c r="B204" i="3"/>
  <c r="B191" i="1" s="1"/>
  <c r="AF203" i="3"/>
  <c r="AE203" i="3"/>
  <c r="AD203" i="3"/>
  <c r="AC203" i="3"/>
  <c r="AB203" i="3"/>
  <c r="AA203" i="3"/>
  <c r="Z203" i="3"/>
  <c r="Y203" i="3"/>
  <c r="X203" i="3"/>
  <c r="W203" i="3"/>
  <c r="V203" i="3"/>
  <c r="U203" i="3"/>
  <c r="T203" i="3"/>
  <c r="S203" i="3"/>
  <c r="R203" i="3"/>
  <c r="Q203" i="3"/>
  <c r="H190" i="1" s="1"/>
  <c r="P203" i="3"/>
  <c r="O203" i="3"/>
  <c r="N203" i="3"/>
  <c r="M203" i="3"/>
  <c r="L203" i="3"/>
  <c r="K203" i="3"/>
  <c r="J203" i="3"/>
  <c r="E203" i="3"/>
  <c r="D203" i="3"/>
  <c r="D190" i="1" s="1"/>
  <c r="C203" i="3"/>
  <c r="B203" i="3"/>
  <c r="AF202" i="3"/>
  <c r="AE202" i="3"/>
  <c r="AD202" i="3"/>
  <c r="AC202" i="3"/>
  <c r="AB202" i="3"/>
  <c r="AA202" i="3"/>
  <c r="Z202" i="3"/>
  <c r="Y202" i="3"/>
  <c r="X202" i="3"/>
  <c r="W202" i="3"/>
  <c r="V202" i="3"/>
  <c r="U202" i="3"/>
  <c r="T202" i="3"/>
  <c r="S202" i="3"/>
  <c r="R202" i="3"/>
  <c r="Q202" i="3"/>
  <c r="P202" i="3"/>
  <c r="O202" i="3"/>
  <c r="N202" i="3"/>
  <c r="M202" i="3"/>
  <c r="L202" i="3"/>
  <c r="K202" i="3"/>
  <c r="J202" i="3"/>
  <c r="E202" i="3"/>
  <c r="D202" i="3"/>
  <c r="D189" i="1" s="1"/>
  <c r="C202" i="3"/>
  <c r="C189" i="1" s="1"/>
  <c r="B202" i="3"/>
  <c r="AF201" i="3"/>
  <c r="AE201" i="3"/>
  <c r="AD201" i="3"/>
  <c r="AC201" i="3"/>
  <c r="AB201" i="3"/>
  <c r="AA201" i="3"/>
  <c r="Z201" i="3"/>
  <c r="Y201" i="3"/>
  <c r="X201" i="3"/>
  <c r="W201" i="3"/>
  <c r="V201" i="3"/>
  <c r="U201" i="3"/>
  <c r="T201" i="3"/>
  <c r="S201" i="3"/>
  <c r="R201" i="3"/>
  <c r="Q201" i="3"/>
  <c r="P201" i="3"/>
  <c r="O201" i="3"/>
  <c r="N201" i="3"/>
  <c r="M201" i="3"/>
  <c r="L201" i="3"/>
  <c r="K201" i="3"/>
  <c r="J201" i="3"/>
  <c r="E201" i="3"/>
  <c r="D201" i="3"/>
  <c r="C201" i="3"/>
  <c r="C188" i="1" s="1"/>
  <c r="B201" i="3"/>
  <c r="B188" i="1" s="1"/>
  <c r="S188" i="1" s="1"/>
  <c r="AF200" i="3"/>
  <c r="AE200" i="3"/>
  <c r="AD200" i="3"/>
  <c r="AC200" i="3"/>
  <c r="AB200" i="3"/>
  <c r="AA200" i="3"/>
  <c r="Z200" i="3"/>
  <c r="Y200" i="3"/>
  <c r="X200" i="3"/>
  <c r="W200" i="3"/>
  <c r="V200" i="3"/>
  <c r="U200" i="3"/>
  <c r="T200" i="3"/>
  <c r="S200" i="3"/>
  <c r="R200" i="3"/>
  <c r="Q200" i="3"/>
  <c r="P200" i="3"/>
  <c r="O200" i="3"/>
  <c r="N200" i="3"/>
  <c r="M200" i="3"/>
  <c r="L200" i="3"/>
  <c r="K200" i="3"/>
  <c r="J200" i="3"/>
  <c r="E200" i="3"/>
  <c r="D200" i="3"/>
  <c r="C200" i="3"/>
  <c r="B200" i="3"/>
  <c r="AF199" i="3"/>
  <c r="AE199" i="3"/>
  <c r="AD199" i="3"/>
  <c r="AC199" i="3"/>
  <c r="AB199" i="3"/>
  <c r="AA199" i="3"/>
  <c r="Z199" i="3"/>
  <c r="Y199" i="3"/>
  <c r="X199" i="3"/>
  <c r="W199" i="3"/>
  <c r="V199" i="3"/>
  <c r="U199" i="3"/>
  <c r="T199" i="3"/>
  <c r="S199" i="3"/>
  <c r="R199" i="3"/>
  <c r="Q199" i="3"/>
  <c r="H186" i="1" s="1"/>
  <c r="P199" i="3"/>
  <c r="O199" i="3"/>
  <c r="N199" i="3"/>
  <c r="M199" i="3"/>
  <c r="L199" i="3"/>
  <c r="K199" i="3"/>
  <c r="J199" i="3"/>
  <c r="E199" i="3"/>
  <c r="D199" i="3"/>
  <c r="D186" i="1" s="1"/>
  <c r="C199" i="3"/>
  <c r="B199" i="3"/>
  <c r="AF198" i="3"/>
  <c r="AE198" i="3"/>
  <c r="AD198" i="3"/>
  <c r="AC198" i="3"/>
  <c r="AB198" i="3"/>
  <c r="AA198" i="3"/>
  <c r="Z198" i="3"/>
  <c r="Y198" i="3"/>
  <c r="X198" i="3"/>
  <c r="W198" i="3"/>
  <c r="V198" i="3"/>
  <c r="U198" i="3"/>
  <c r="T198" i="3"/>
  <c r="S198" i="3"/>
  <c r="R198" i="3"/>
  <c r="Q198" i="3"/>
  <c r="P198" i="3"/>
  <c r="O198" i="3"/>
  <c r="N198" i="3"/>
  <c r="M198" i="3"/>
  <c r="L198" i="3"/>
  <c r="K198" i="3"/>
  <c r="J198" i="3"/>
  <c r="E198" i="3"/>
  <c r="D198" i="3"/>
  <c r="D185" i="1" s="1"/>
  <c r="C198" i="3"/>
  <c r="C185" i="1" s="1"/>
  <c r="B198" i="3"/>
  <c r="AF197" i="3"/>
  <c r="AE197" i="3"/>
  <c r="AD197" i="3"/>
  <c r="AC197" i="3"/>
  <c r="AB197" i="3"/>
  <c r="AA197" i="3"/>
  <c r="Z197" i="3"/>
  <c r="Y197" i="3"/>
  <c r="X197" i="3"/>
  <c r="W197" i="3"/>
  <c r="V197" i="3"/>
  <c r="U197" i="3"/>
  <c r="T197" i="3"/>
  <c r="S197" i="3"/>
  <c r="R197" i="3"/>
  <c r="Q197" i="3"/>
  <c r="P197" i="3"/>
  <c r="O197" i="3"/>
  <c r="N197" i="3"/>
  <c r="M197" i="3"/>
  <c r="L197" i="3"/>
  <c r="K197" i="3"/>
  <c r="J197" i="3"/>
  <c r="E197" i="3"/>
  <c r="D197" i="3"/>
  <c r="C197" i="3"/>
  <c r="C184" i="1" s="1"/>
  <c r="B197" i="3"/>
  <c r="B184" i="1" s="1"/>
  <c r="S184" i="1" s="1"/>
  <c r="AF196" i="3"/>
  <c r="AE196" i="3"/>
  <c r="AD196" i="3"/>
  <c r="AC196" i="3"/>
  <c r="AB196" i="3"/>
  <c r="AA196" i="3"/>
  <c r="Z196" i="3"/>
  <c r="Y196" i="3"/>
  <c r="X196" i="3"/>
  <c r="W196" i="3"/>
  <c r="V196" i="3"/>
  <c r="U196" i="3"/>
  <c r="T196" i="3"/>
  <c r="S196" i="3"/>
  <c r="R196" i="3"/>
  <c r="Q196" i="3"/>
  <c r="P196" i="3"/>
  <c r="O196" i="3"/>
  <c r="N196" i="3"/>
  <c r="M196" i="3"/>
  <c r="L196" i="3"/>
  <c r="K196" i="3"/>
  <c r="J196" i="3"/>
  <c r="E196" i="3"/>
  <c r="D196" i="3"/>
  <c r="C196" i="3"/>
  <c r="B196" i="3"/>
  <c r="B183" i="1" s="1"/>
  <c r="AF195" i="3"/>
  <c r="AE195" i="3"/>
  <c r="AD195" i="3"/>
  <c r="AC195" i="3"/>
  <c r="AB195" i="3"/>
  <c r="AA195" i="3"/>
  <c r="Z195" i="3"/>
  <c r="Y195" i="3"/>
  <c r="X195" i="3"/>
  <c r="W195" i="3"/>
  <c r="V195" i="3"/>
  <c r="U195" i="3"/>
  <c r="T195" i="3"/>
  <c r="S195" i="3"/>
  <c r="R195" i="3"/>
  <c r="Q195" i="3"/>
  <c r="H182" i="1" s="1"/>
  <c r="P195" i="3"/>
  <c r="O195" i="3"/>
  <c r="N195" i="3"/>
  <c r="M195" i="3"/>
  <c r="L195" i="3"/>
  <c r="K195" i="3"/>
  <c r="J195" i="3"/>
  <c r="E195" i="3"/>
  <c r="D195" i="3"/>
  <c r="D182" i="1" s="1"/>
  <c r="C195" i="3"/>
  <c r="B195" i="3"/>
  <c r="AF194" i="3"/>
  <c r="AE194" i="3"/>
  <c r="AD194" i="3"/>
  <c r="AC194" i="3"/>
  <c r="AB194" i="3"/>
  <c r="AA194" i="3"/>
  <c r="Z194" i="3"/>
  <c r="Y194" i="3"/>
  <c r="X194" i="3"/>
  <c r="W194" i="3"/>
  <c r="V194" i="3"/>
  <c r="U194" i="3"/>
  <c r="T194" i="3"/>
  <c r="S194" i="3"/>
  <c r="R194" i="3"/>
  <c r="Q194" i="3"/>
  <c r="P194" i="3"/>
  <c r="O194" i="3"/>
  <c r="N194" i="3"/>
  <c r="M194" i="3"/>
  <c r="L194" i="3"/>
  <c r="K194" i="3"/>
  <c r="J194" i="3"/>
  <c r="E194" i="3"/>
  <c r="D194" i="3"/>
  <c r="C194" i="3"/>
  <c r="C181" i="1" s="1"/>
  <c r="B194" i="3"/>
  <c r="AF193" i="3"/>
  <c r="AE193" i="3"/>
  <c r="AD193" i="3"/>
  <c r="AC193" i="3"/>
  <c r="AB193" i="3"/>
  <c r="AA193" i="3"/>
  <c r="Z193" i="3"/>
  <c r="Y193" i="3"/>
  <c r="X193" i="3"/>
  <c r="W193" i="3"/>
  <c r="V193" i="3"/>
  <c r="U193" i="3"/>
  <c r="T193" i="3"/>
  <c r="S193" i="3"/>
  <c r="R193" i="3"/>
  <c r="Q193" i="3"/>
  <c r="P193" i="3"/>
  <c r="O193" i="3"/>
  <c r="N193" i="3"/>
  <c r="M193" i="3"/>
  <c r="L193" i="3"/>
  <c r="K193" i="3"/>
  <c r="J193" i="3"/>
  <c r="E193" i="3"/>
  <c r="D193" i="3"/>
  <c r="C193" i="3"/>
  <c r="C180" i="1" s="1"/>
  <c r="B193" i="3"/>
  <c r="B180" i="1" s="1"/>
  <c r="S180" i="1" s="1"/>
  <c r="AF192" i="3"/>
  <c r="AE192" i="3"/>
  <c r="AD192" i="3"/>
  <c r="AC192" i="3"/>
  <c r="AB192" i="3"/>
  <c r="AA192" i="3"/>
  <c r="Z192" i="3"/>
  <c r="Y192" i="3"/>
  <c r="X192" i="3"/>
  <c r="W192" i="3"/>
  <c r="V192" i="3"/>
  <c r="U192" i="3"/>
  <c r="T192" i="3"/>
  <c r="S192" i="3"/>
  <c r="R192" i="3"/>
  <c r="Q192" i="3"/>
  <c r="P192" i="3"/>
  <c r="O192" i="3"/>
  <c r="N192" i="3"/>
  <c r="M192" i="3"/>
  <c r="L192" i="3"/>
  <c r="K192" i="3"/>
  <c r="J192" i="3"/>
  <c r="E192" i="3"/>
  <c r="D192" i="3"/>
  <c r="C192" i="3"/>
  <c r="B192" i="3"/>
  <c r="B179" i="1" s="1"/>
  <c r="AF191" i="3"/>
  <c r="AE191" i="3"/>
  <c r="AD191" i="3"/>
  <c r="AC191" i="3"/>
  <c r="AB191" i="3"/>
  <c r="AA191" i="3"/>
  <c r="Z191" i="3"/>
  <c r="Y191" i="3"/>
  <c r="X191" i="3"/>
  <c r="W191" i="3"/>
  <c r="V191" i="3"/>
  <c r="U191" i="3"/>
  <c r="T191" i="3"/>
  <c r="S191" i="3"/>
  <c r="R191" i="3"/>
  <c r="Q191" i="3"/>
  <c r="J178" i="1" s="1"/>
  <c r="L178" i="1" s="1"/>
  <c r="P191" i="3"/>
  <c r="O191" i="3"/>
  <c r="N191" i="3"/>
  <c r="M191" i="3"/>
  <c r="L191" i="3"/>
  <c r="K191" i="3"/>
  <c r="J191" i="3"/>
  <c r="E191" i="3"/>
  <c r="D191" i="3"/>
  <c r="D178" i="1" s="1"/>
  <c r="C191" i="3"/>
  <c r="B191" i="3"/>
  <c r="AF190" i="3"/>
  <c r="AE190" i="3"/>
  <c r="AD190" i="3"/>
  <c r="AC190" i="3"/>
  <c r="AB190" i="3"/>
  <c r="AA190" i="3"/>
  <c r="Z190" i="3"/>
  <c r="Y190" i="3"/>
  <c r="X190" i="3"/>
  <c r="W190" i="3"/>
  <c r="V190" i="3"/>
  <c r="U190" i="3"/>
  <c r="T190" i="3"/>
  <c r="S190" i="3"/>
  <c r="R190" i="3"/>
  <c r="Q190" i="3"/>
  <c r="P190" i="3"/>
  <c r="O190" i="3"/>
  <c r="N190" i="3"/>
  <c r="M190" i="3"/>
  <c r="L190" i="3"/>
  <c r="K190" i="3"/>
  <c r="J190" i="3"/>
  <c r="E190" i="3"/>
  <c r="D190" i="3"/>
  <c r="D177" i="1" s="1"/>
  <c r="C190" i="3"/>
  <c r="C177" i="1" s="1"/>
  <c r="B190" i="3"/>
  <c r="AF189" i="3"/>
  <c r="AE189" i="3"/>
  <c r="AD189" i="3"/>
  <c r="AC189" i="3"/>
  <c r="AB189" i="3"/>
  <c r="AA189" i="3"/>
  <c r="Z189" i="3"/>
  <c r="Y189" i="3"/>
  <c r="X189" i="3"/>
  <c r="W189" i="3"/>
  <c r="V189" i="3"/>
  <c r="U189" i="3"/>
  <c r="T189" i="3"/>
  <c r="S189" i="3"/>
  <c r="R189" i="3"/>
  <c r="Q189" i="3"/>
  <c r="P189" i="3"/>
  <c r="O189" i="3"/>
  <c r="N189" i="3"/>
  <c r="M189" i="3"/>
  <c r="L189" i="3"/>
  <c r="K189" i="3"/>
  <c r="J189" i="3"/>
  <c r="E189" i="3"/>
  <c r="D189" i="3"/>
  <c r="C189" i="3"/>
  <c r="B189" i="3"/>
  <c r="B176" i="1" s="1"/>
  <c r="S176" i="1" s="1"/>
  <c r="AF188" i="3"/>
  <c r="AE188" i="3"/>
  <c r="AD188" i="3"/>
  <c r="AC188" i="3"/>
  <c r="AB188" i="3"/>
  <c r="AA188" i="3"/>
  <c r="Z188" i="3"/>
  <c r="Y188" i="3"/>
  <c r="X188" i="3"/>
  <c r="W188" i="3"/>
  <c r="V188" i="3"/>
  <c r="U188" i="3"/>
  <c r="T188" i="3"/>
  <c r="S188" i="3"/>
  <c r="R188" i="3"/>
  <c r="Q188" i="3"/>
  <c r="P188" i="3"/>
  <c r="O188" i="3"/>
  <c r="N188" i="3"/>
  <c r="M188" i="3"/>
  <c r="L188" i="3"/>
  <c r="K188" i="3"/>
  <c r="J188" i="3"/>
  <c r="E188" i="3"/>
  <c r="D188" i="3"/>
  <c r="C188" i="3"/>
  <c r="B188" i="3"/>
  <c r="B175" i="1" s="1"/>
  <c r="AF187" i="3"/>
  <c r="AE187" i="3"/>
  <c r="AD187" i="3"/>
  <c r="AC187" i="3"/>
  <c r="AB187" i="3"/>
  <c r="AA187" i="3"/>
  <c r="Z187" i="3"/>
  <c r="Y187" i="3"/>
  <c r="X187" i="3"/>
  <c r="W187" i="3"/>
  <c r="V187" i="3"/>
  <c r="U187" i="3"/>
  <c r="T187" i="3"/>
  <c r="S187" i="3"/>
  <c r="R187" i="3"/>
  <c r="Q187" i="3"/>
  <c r="I174" i="1" s="1"/>
  <c r="P187" i="3"/>
  <c r="O187" i="3"/>
  <c r="N187" i="3"/>
  <c r="M187" i="3"/>
  <c r="L187" i="3"/>
  <c r="K187" i="3"/>
  <c r="J187" i="3"/>
  <c r="E187" i="3"/>
  <c r="D187" i="3"/>
  <c r="D174" i="1" s="1"/>
  <c r="C187" i="3"/>
  <c r="B187" i="3"/>
  <c r="AF186" i="3"/>
  <c r="AE186" i="3"/>
  <c r="AD186" i="3"/>
  <c r="AC186" i="3"/>
  <c r="AB186" i="3"/>
  <c r="AA186" i="3"/>
  <c r="Z186" i="3"/>
  <c r="Y186" i="3"/>
  <c r="X186" i="3"/>
  <c r="W186" i="3"/>
  <c r="V186" i="3"/>
  <c r="U186" i="3"/>
  <c r="T186" i="3"/>
  <c r="S186" i="3"/>
  <c r="R186" i="3"/>
  <c r="Q186" i="3"/>
  <c r="K173" i="1" s="1"/>
  <c r="P186" i="3"/>
  <c r="O186" i="3"/>
  <c r="N186" i="3"/>
  <c r="M186" i="3"/>
  <c r="L186" i="3"/>
  <c r="K186" i="3"/>
  <c r="J186" i="3"/>
  <c r="E186" i="3"/>
  <c r="D186" i="3"/>
  <c r="D173" i="1" s="1"/>
  <c r="C186" i="3"/>
  <c r="C173" i="1" s="1"/>
  <c r="B186" i="3"/>
  <c r="AF185" i="3"/>
  <c r="AE185" i="3"/>
  <c r="AD185" i="3"/>
  <c r="AC185" i="3"/>
  <c r="AB185" i="3"/>
  <c r="AA185" i="3"/>
  <c r="Z185" i="3"/>
  <c r="Y185" i="3"/>
  <c r="X185" i="3"/>
  <c r="W185" i="3"/>
  <c r="V185" i="3"/>
  <c r="U185" i="3"/>
  <c r="T185" i="3"/>
  <c r="S185" i="3"/>
  <c r="R185" i="3"/>
  <c r="Q185" i="3"/>
  <c r="P185" i="3"/>
  <c r="O185" i="3"/>
  <c r="N185" i="3"/>
  <c r="M185" i="3"/>
  <c r="L185" i="3"/>
  <c r="K185" i="3"/>
  <c r="J185" i="3"/>
  <c r="E185" i="3"/>
  <c r="D185" i="3"/>
  <c r="C185" i="3"/>
  <c r="C172" i="1" s="1"/>
  <c r="B185" i="3"/>
  <c r="B172" i="1" s="1"/>
  <c r="S172" i="1" s="1"/>
  <c r="AF184" i="3"/>
  <c r="AE184" i="3"/>
  <c r="AD184" i="3"/>
  <c r="AC184" i="3"/>
  <c r="AB184" i="3"/>
  <c r="AA184" i="3"/>
  <c r="Z184" i="3"/>
  <c r="Y184" i="3"/>
  <c r="X184" i="3"/>
  <c r="W184" i="3"/>
  <c r="V184" i="3"/>
  <c r="U184" i="3"/>
  <c r="T184" i="3"/>
  <c r="S184" i="3"/>
  <c r="R184" i="3"/>
  <c r="Q184" i="3"/>
  <c r="P184" i="3"/>
  <c r="O184" i="3"/>
  <c r="N184" i="3"/>
  <c r="M184" i="3"/>
  <c r="L184" i="3"/>
  <c r="K184" i="3"/>
  <c r="J184" i="3"/>
  <c r="E184" i="3"/>
  <c r="D184" i="3"/>
  <c r="C184" i="3"/>
  <c r="B184" i="3"/>
  <c r="B171" i="1" s="1"/>
  <c r="AF183" i="3"/>
  <c r="AE183" i="3"/>
  <c r="AD183" i="3"/>
  <c r="AC183" i="3"/>
  <c r="AB183" i="3"/>
  <c r="AA183" i="3"/>
  <c r="Z183" i="3"/>
  <c r="Y183" i="3"/>
  <c r="X183" i="3"/>
  <c r="W183" i="3"/>
  <c r="V183" i="3"/>
  <c r="U183" i="3"/>
  <c r="T183" i="3"/>
  <c r="S183" i="3"/>
  <c r="R183" i="3"/>
  <c r="Q183" i="3"/>
  <c r="I170" i="1" s="1"/>
  <c r="P183" i="3"/>
  <c r="O183" i="3"/>
  <c r="N183" i="3"/>
  <c r="M183" i="3"/>
  <c r="L183" i="3"/>
  <c r="K183" i="3"/>
  <c r="J183" i="3"/>
  <c r="E183" i="3"/>
  <c r="D183" i="3"/>
  <c r="D170" i="1" s="1"/>
  <c r="C183" i="3"/>
  <c r="B183" i="3"/>
  <c r="AF182" i="3"/>
  <c r="AE182" i="3"/>
  <c r="AD182" i="3"/>
  <c r="AC182" i="3"/>
  <c r="AB182" i="3"/>
  <c r="AA182" i="3"/>
  <c r="Z182" i="3"/>
  <c r="Y182" i="3"/>
  <c r="X182" i="3"/>
  <c r="W182" i="3"/>
  <c r="V182" i="3"/>
  <c r="U182" i="3"/>
  <c r="T182" i="3"/>
  <c r="S182" i="3"/>
  <c r="R182" i="3"/>
  <c r="Q182" i="3"/>
  <c r="K169" i="1" s="1"/>
  <c r="P182" i="3"/>
  <c r="O182" i="3"/>
  <c r="N182" i="3"/>
  <c r="M182" i="3"/>
  <c r="L182" i="3"/>
  <c r="K182" i="3"/>
  <c r="J182" i="3"/>
  <c r="E182" i="3"/>
  <c r="D182" i="3"/>
  <c r="C182" i="3"/>
  <c r="C169" i="1" s="1"/>
  <c r="B182" i="3"/>
  <c r="AF181" i="3"/>
  <c r="AE181" i="3"/>
  <c r="AD181" i="3"/>
  <c r="AC181" i="3"/>
  <c r="AB181" i="3"/>
  <c r="AA181" i="3"/>
  <c r="Z181" i="3"/>
  <c r="Y181" i="3"/>
  <c r="X181" i="3"/>
  <c r="W181" i="3"/>
  <c r="V181" i="3"/>
  <c r="U181" i="3"/>
  <c r="T181" i="3"/>
  <c r="S181" i="3"/>
  <c r="R181" i="3"/>
  <c r="Q181" i="3"/>
  <c r="P181" i="3"/>
  <c r="O181" i="3"/>
  <c r="N181" i="3"/>
  <c r="M181" i="3"/>
  <c r="L181" i="3"/>
  <c r="K181" i="3"/>
  <c r="J181" i="3"/>
  <c r="E181" i="3"/>
  <c r="D181" i="3"/>
  <c r="C181" i="3"/>
  <c r="C168" i="1" s="1"/>
  <c r="B181" i="3"/>
  <c r="B168" i="1" s="1"/>
  <c r="S168" i="1" s="1"/>
  <c r="AF180" i="3"/>
  <c r="AE180" i="3"/>
  <c r="AD180" i="3"/>
  <c r="AC180" i="3"/>
  <c r="AB180" i="3"/>
  <c r="AA180" i="3"/>
  <c r="Z180" i="3"/>
  <c r="Y180" i="3"/>
  <c r="X180" i="3"/>
  <c r="W180" i="3"/>
  <c r="V180" i="3"/>
  <c r="U180" i="3"/>
  <c r="T180" i="3"/>
  <c r="S180" i="3"/>
  <c r="R180" i="3"/>
  <c r="Q180" i="3"/>
  <c r="P180" i="3"/>
  <c r="O180" i="3"/>
  <c r="N180" i="3"/>
  <c r="M180" i="3"/>
  <c r="L180" i="3"/>
  <c r="K180" i="3"/>
  <c r="J180" i="3"/>
  <c r="E180" i="3"/>
  <c r="D180" i="3"/>
  <c r="C180" i="3"/>
  <c r="B180" i="3"/>
  <c r="B167" i="1" s="1"/>
  <c r="AF179" i="3"/>
  <c r="AE179" i="3"/>
  <c r="AD179" i="3"/>
  <c r="AC179" i="3"/>
  <c r="AB179" i="3"/>
  <c r="AA179" i="3"/>
  <c r="Z179" i="3"/>
  <c r="Y179" i="3"/>
  <c r="X179" i="3"/>
  <c r="W179" i="3"/>
  <c r="V179" i="3"/>
  <c r="U179" i="3"/>
  <c r="T179" i="3"/>
  <c r="S179" i="3"/>
  <c r="R179" i="3"/>
  <c r="Q179" i="3"/>
  <c r="I166" i="1" s="1"/>
  <c r="P179" i="3"/>
  <c r="O179" i="3"/>
  <c r="N179" i="3"/>
  <c r="M179" i="3"/>
  <c r="L179" i="3"/>
  <c r="K179" i="3"/>
  <c r="J179" i="3"/>
  <c r="E179" i="3"/>
  <c r="D179" i="3"/>
  <c r="D166" i="1" s="1"/>
  <c r="C179" i="3"/>
  <c r="B179" i="3"/>
  <c r="AF178" i="3"/>
  <c r="AE178" i="3"/>
  <c r="AD178" i="3"/>
  <c r="AC178" i="3"/>
  <c r="AB178" i="3"/>
  <c r="AA178" i="3"/>
  <c r="Z178" i="3"/>
  <c r="Y178" i="3"/>
  <c r="X178" i="3"/>
  <c r="W178" i="3"/>
  <c r="V178" i="3"/>
  <c r="U178" i="3"/>
  <c r="T178" i="3"/>
  <c r="S178" i="3"/>
  <c r="R178" i="3"/>
  <c r="Q178" i="3"/>
  <c r="P178" i="3"/>
  <c r="O178" i="3"/>
  <c r="N178" i="3"/>
  <c r="M178" i="3"/>
  <c r="L178" i="3"/>
  <c r="K178" i="3"/>
  <c r="J178" i="3"/>
  <c r="E178" i="3"/>
  <c r="D178" i="3"/>
  <c r="D165" i="1" s="1"/>
  <c r="C178" i="3"/>
  <c r="C165" i="1" s="1"/>
  <c r="B178" i="3"/>
  <c r="AF177" i="3"/>
  <c r="AE177" i="3"/>
  <c r="AD177" i="3"/>
  <c r="AC177" i="3"/>
  <c r="AB177" i="3"/>
  <c r="AA177" i="3"/>
  <c r="Z177" i="3"/>
  <c r="Y177" i="3"/>
  <c r="X177" i="3"/>
  <c r="W177" i="3"/>
  <c r="V177" i="3"/>
  <c r="U177" i="3"/>
  <c r="T177" i="3"/>
  <c r="S177" i="3"/>
  <c r="R177" i="3"/>
  <c r="Q177" i="3"/>
  <c r="P177" i="3"/>
  <c r="O177" i="3"/>
  <c r="N177" i="3"/>
  <c r="M177" i="3"/>
  <c r="L177" i="3"/>
  <c r="K177" i="3"/>
  <c r="J177" i="3"/>
  <c r="E177" i="3"/>
  <c r="D177" i="3"/>
  <c r="C177" i="3"/>
  <c r="B177" i="3"/>
  <c r="B164" i="1" s="1"/>
  <c r="S164" i="1" s="1"/>
  <c r="AF176" i="3"/>
  <c r="AE176" i="3"/>
  <c r="AD176" i="3"/>
  <c r="AC176" i="3"/>
  <c r="AB176" i="3"/>
  <c r="AA176" i="3"/>
  <c r="Z176" i="3"/>
  <c r="Y176" i="3"/>
  <c r="X176" i="3"/>
  <c r="W176" i="3"/>
  <c r="V176" i="3"/>
  <c r="U176" i="3"/>
  <c r="T176" i="3"/>
  <c r="S176" i="3"/>
  <c r="R176" i="3"/>
  <c r="Q176" i="3"/>
  <c r="K163" i="1" s="1"/>
  <c r="P176" i="3"/>
  <c r="O176" i="3"/>
  <c r="N176" i="3"/>
  <c r="M176" i="3"/>
  <c r="L176" i="3"/>
  <c r="K176" i="3"/>
  <c r="J176" i="3"/>
  <c r="E176" i="3"/>
  <c r="D176" i="3"/>
  <c r="C176" i="3"/>
  <c r="B176" i="3"/>
  <c r="B163" i="1" s="1"/>
  <c r="AF175" i="3"/>
  <c r="AE175" i="3"/>
  <c r="AD175" i="3"/>
  <c r="AC175" i="3"/>
  <c r="AB175" i="3"/>
  <c r="AA175" i="3"/>
  <c r="Z175" i="3"/>
  <c r="Y175" i="3"/>
  <c r="X175" i="3"/>
  <c r="W175" i="3"/>
  <c r="V175" i="3"/>
  <c r="U175" i="3"/>
  <c r="T175" i="3"/>
  <c r="S175" i="3"/>
  <c r="R175" i="3"/>
  <c r="Q175" i="3"/>
  <c r="I162" i="1" s="1"/>
  <c r="P175" i="3"/>
  <c r="O175" i="3"/>
  <c r="N175" i="3"/>
  <c r="M175" i="3"/>
  <c r="L175" i="3"/>
  <c r="K175" i="3"/>
  <c r="J175" i="3"/>
  <c r="E175" i="3"/>
  <c r="D175" i="3"/>
  <c r="D162" i="1" s="1"/>
  <c r="C175" i="3"/>
  <c r="B175" i="3"/>
  <c r="AF174" i="3"/>
  <c r="AE174" i="3"/>
  <c r="AD174" i="3"/>
  <c r="AC174" i="3"/>
  <c r="AB174" i="3"/>
  <c r="AA174" i="3"/>
  <c r="Z174" i="3"/>
  <c r="Y174" i="3"/>
  <c r="X174" i="3"/>
  <c r="W174" i="3"/>
  <c r="V174" i="3"/>
  <c r="U174" i="3"/>
  <c r="T174" i="3"/>
  <c r="S174" i="3"/>
  <c r="R174" i="3"/>
  <c r="Q174" i="3"/>
  <c r="K161" i="1" s="1"/>
  <c r="P174" i="3"/>
  <c r="O174" i="3"/>
  <c r="N174" i="3"/>
  <c r="M174" i="3"/>
  <c r="L174" i="3"/>
  <c r="K174" i="3"/>
  <c r="J174" i="3"/>
  <c r="E174" i="3"/>
  <c r="D174" i="3"/>
  <c r="D161" i="1" s="1"/>
  <c r="C174" i="3"/>
  <c r="C161" i="1" s="1"/>
  <c r="B174" i="3"/>
  <c r="AF173" i="3"/>
  <c r="AE173" i="3"/>
  <c r="AD173" i="3"/>
  <c r="AC173" i="3"/>
  <c r="AB173" i="3"/>
  <c r="AA173" i="3"/>
  <c r="Z173" i="3"/>
  <c r="Y173" i="3"/>
  <c r="X173" i="3"/>
  <c r="W173" i="3"/>
  <c r="V173" i="3"/>
  <c r="U173" i="3"/>
  <c r="T173" i="3"/>
  <c r="S173" i="3"/>
  <c r="R173" i="3"/>
  <c r="Q173" i="3"/>
  <c r="P173" i="3"/>
  <c r="O173" i="3"/>
  <c r="N173" i="3"/>
  <c r="M173" i="3"/>
  <c r="L173" i="3"/>
  <c r="K173" i="3"/>
  <c r="J173" i="3"/>
  <c r="E173" i="3"/>
  <c r="D173" i="3"/>
  <c r="C173" i="3"/>
  <c r="C160" i="1" s="1"/>
  <c r="B173" i="3"/>
  <c r="B160" i="1" s="1"/>
  <c r="S160" i="1" s="1"/>
  <c r="AF172" i="3"/>
  <c r="AE172" i="3"/>
  <c r="AD172" i="3"/>
  <c r="AC172" i="3"/>
  <c r="AB172" i="3"/>
  <c r="AA172" i="3"/>
  <c r="Z172" i="3"/>
  <c r="Y172" i="3"/>
  <c r="X172" i="3"/>
  <c r="W172" i="3"/>
  <c r="V172" i="3"/>
  <c r="U172" i="3"/>
  <c r="T172" i="3"/>
  <c r="S172" i="3"/>
  <c r="R172" i="3"/>
  <c r="Q172" i="3"/>
  <c r="P172" i="3"/>
  <c r="O172" i="3"/>
  <c r="N172" i="3"/>
  <c r="M172" i="3"/>
  <c r="L172" i="3"/>
  <c r="K172" i="3"/>
  <c r="J172" i="3"/>
  <c r="E172" i="3"/>
  <c r="D172" i="3"/>
  <c r="C172" i="3"/>
  <c r="B172" i="3"/>
  <c r="AF171" i="3"/>
  <c r="AE171" i="3"/>
  <c r="AD171" i="3"/>
  <c r="AC171" i="3"/>
  <c r="AB171" i="3"/>
  <c r="AA171" i="3"/>
  <c r="Z171" i="3"/>
  <c r="Y171" i="3"/>
  <c r="X171" i="3"/>
  <c r="W171" i="3"/>
  <c r="V171" i="3"/>
  <c r="U171" i="3"/>
  <c r="T171" i="3"/>
  <c r="S171" i="3"/>
  <c r="R171" i="3"/>
  <c r="Q171" i="3"/>
  <c r="I158" i="1" s="1"/>
  <c r="P171" i="3"/>
  <c r="O171" i="3"/>
  <c r="N171" i="3"/>
  <c r="M171" i="3"/>
  <c r="L171" i="3"/>
  <c r="K171" i="3"/>
  <c r="J171" i="3"/>
  <c r="E171" i="3"/>
  <c r="D171" i="3"/>
  <c r="D158" i="1" s="1"/>
  <c r="C171" i="3"/>
  <c r="B171" i="3"/>
  <c r="AF170" i="3"/>
  <c r="AE170" i="3"/>
  <c r="AD170" i="3"/>
  <c r="AC170" i="3"/>
  <c r="AB170" i="3"/>
  <c r="AA170" i="3"/>
  <c r="Z170" i="3"/>
  <c r="Y170" i="3"/>
  <c r="X170" i="3"/>
  <c r="W170" i="3"/>
  <c r="V170" i="3"/>
  <c r="U170" i="3"/>
  <c r="T170" i="3"/>
  <c r="S170" i="3"/>
  <c r="R170" i="3"/>
  <c r="Q170" i="3"/>
  <c r="K157" i="1" s="1"/>
  <c r="P170" i="3"/>
  <c r="O170" i="3"/>
  <c r="N170" i="3"/>
  <c r="M170" i="3"/>
  <c r="L170" i="3"/>
  <c r="K170" i="3"/>
  <c r="J170" i="3"/>
  <c r="E170" i="3"/>
  <c r="D170" i="3"/>
  <c r="D157" i="1" s="1"/>
  <c r="C170" i="3"/>
  <c r="C157" i="1" s="1"/>
  <c r="B170" i="3"/>
  <c r="AF169" i="3"/>
  <c r="AE169" i="3"/>
  <c r="AD169" i="3"/>
  <c r="AC169" i="3"/>
  <c r="AB169" i="3"/>
  <c r="AA169" i="3"/>
  <c r="Z169" i="3"/>
  <c r="Y169" i="3"/>
  <c r="X169" i="3"/>
  <c r="W169" i="3"/>
  <c r="V169" i="3"/>
  <c r="U169" i="3"/>
  <c r="T169" i="3"/>
  <c r="S169" i="3"/>
  <c r="R169" i="3"/>
  <c r="Q169" i="3"/>
  <c r="P169" i="3"/>
  <c r="O169" i="3"/>
  <c r="N169" i="3"/>
  <c r="M169" i="3"/>
  <c r="L169" i="3"/>
  <c r="K169" i="3"/>
  <c r="J169" i="3"/>
  <c r="E169" i="3"/>
  <c r="D169" i="3"/>
  <c r="C169" i="3"/>
  <c r="C156" i="1" s="1"/>
  <c r="B169" i="3"/>
  <c r="B156" i="1" s="1"/>
  <c r="S156" i="1" s="1"/>
  <c r="AF168" i="3"/>
  <c r="AE168" i="3"/>
  <c r="AD168" i="3"/>
  <c r="AC168" i="3"/>
  <c r="AB168" i="3"/>
  <c r="AA168" i="3"/>
  <c r="Z168" i="3"/>
  <c r="Y168" i="3"/>
  <c r="X168" i="3"/>
  <c r="W168" i="3"/>
  <c r="V168" i="3"/>
  <c r="U168" i="3"/>
  <c r="T168" i="3"/>
  <c r="S168" i="3"/>
  <c r="R168" i="3"/>
  <c r="Q168" i="3"/>
  <c r="K155" i="1" s="1"/>
  <c r="P168" i="3"/>
  <c r="O168" i="3"/>
  <c r="N168" i="3"/>
  <c r="M168" i="3"/>
  <c r="L168" i="3"/>
  <c r="K168" i="3"/>
  <c r="J168" i="3"/>
  <c r="E168" i="3"/>
  <c r="D168" i="3"/>
  <c r="C168" i="3"/>
  <c r="B168" i="3"/>
  <c r="B155" i="1" s="1"/>
  <c r="AF167" i="3"/>
  <c r="AE167" i="3"/>
  <c r="AD167" i="3"/>
  <c r="AC167" i="3"/>
  <c r="AB167" i="3"/>
  <c r="AA167" i="3"/>
  <c r="Z167" i="3"/>
  <c r="Y167" i="3"/>
  <c r="X167" i="3"/>
  <c r="W167" i="3"/>
  <c r="V167" i="3"/>
  <c r="U167" i="3"/>
  <c r="T167" i="3"/>
  <c r="S167" i="3"/>
  <c r="R167" i="3"/>
  <c r="Q167" i="3"/>
  <c r="I154" i="1" s="1"/>
  <c r="P167" i="3"/>
  <c r="O167" i="3"/>
  <c r="N167" i="3"/>
  <c r="M167" i="3"/>
  <c r="L167" i="3"/>
  <c r="K167" i="3"/>
  <c r="J167" i="3"/>
  <c r="E167" i="3"/>
  <c r="D167" i="3"/>
  <c r="D154" i="1" s="1"/>
  <c r="C167" i="3"/>
  <c r="B167" i="3"/>
  <c r="AF166" i="3"/>
  <c r="AE166" i="3"/>
  <c r="AD166" i="3"/>
  <c r="AC166" i="3"/>
  <c r="AB166" i="3"/>
  <c r="AA166" i="3"/>
  <c r="Z166" i="3"/>
  <c r="Y166" i="3"/>
  <c r="X166" i="3"/>
  <c r="W166" i="3"/>
  <c r="V166" i="3"/>
  <c r="U166" i="3"/>
  <c r="T166" i="3"/>
  <c r="S166" i="3"/>
  <c r="R166" i="3"/>
  <c r="Q166" i="3"/>
  <c r="P166" i="3"/>
  <c r="O166" i="3"/>
  <c r="N166" i="3"/>
  <c r="M166" i="3"/>
  <c r="L166" i="3"/>
  <c r="K166" i="3"/>
  <c r="J166" i="3"/>
  <c r="E166" i="3"/>
  <c r="D166" i="3"/>
  <c r="D153" i="1" s="1"/>
  <c r="C166" i="3"/>
  <c r="C153" i="1" s="1"/>
  <c r="B166" i="3"/>
  <c r="AF165" i="3"/>
  <c r="AE165" i="3"/>
  <c r="AD165" i="3"/>
  <c r="AC165" i="3"/>
  <c r="AB165" i="3"/>
  <c r="AA165" i="3"/>
  <c r="Z165" i="3"/>
  <c r="Y165" i="3"/>
  <c r="X165" i="3"/>
  <c r="W165" i="3"/>
  <c r="V165" i="3"/>
  <c r="U165" i="3"/>
  <c r="T165" i="3"/>
  <c r="S165" i="3"/>
  <c r="R165" i="3"/>
  <c r="Q165" i="3"/>
  <c r="P165" i="3"/>
  <c r="O165" i="3"/>
  <c r="N165" i="3"/>
  <c r="M165" i="3"/>
  <c r="L165" i="3"/>
  <c r="K165" i="3"/>
  <c r="J165" i="3"/>
  <c r="E165" i="3"/>
  <c r="D165" i="3"/>
  <c r="C165" i="3"/>
  <c r="B165" i="3"/>
  <c r="B152" i="1" s="1"/>
  <c r="S152" i="1" s="1"/>
  <c r="AF164" i="3"/>
  <c r="AE164" i="3"/>
  <c r="AD164" i="3"/>
  <c r="AC164" i="3"/>
  <c r="AB164" i="3"/>
  <c r="AA164" i="3"/>
  <c r="Z164" i="3"/>
  <c r="Y164" i="3"/>
  <c r="X164" i="3"/>
  <c r="W164" i="3"/>
  <c r="V164" i="3"/>
  <c r="U164" i="3"/>
  <c r="T164" i="3"/>
  <c r="S164" i="3"/>
  <c r="R164" i="3"/>
  <c r="Q164" i="3"/>
  <c r="P164" i="3"/>
  <c r="O164" i="3"/>
  <c r="N164" i="3"/>
  <c r="M164" i="3"/>
  <c r="L164" i="3"/>
  <c r="K164" i="3"/>
  <c r="J164" i="3"/>
  <c r="E164" i="3"/>
  <c r="D164" i="3"/>
  <c r="C164" i="3"/>
  <c r="B164" i="3"/>
  <c r="AF163" i="3"/>
  <c r="AE163" i="3"/>
  <c r="AD163" i="3"/>
  <c r="AC163" i="3"/>
  <c r="AB163" i="3"/>
  <c r="AA163" i="3"/>
  <c r="Z163" i="3"/>
  <c r="Y163" i="3"/>
  <c r="X163" i="3"/>
  <c r="W163" i="3"/>
  <c r="V163" i="3"/>
  <c r="U163" i="3"/>
  <c r="T163" i="3"/>
  <c r="S163" i="3"/>
  <c r="R163" i="3"/>
  <c r="Q163" i="3"/>
  <c r="I150" i="1" s="1"/>
  <c r="P163" i="3"/>
  <c r="O163" i="3"/>
  <c r="N163" i="3"/>
  <c r="M163" i="3"/>
  <c r="L163" i="3"/>
  <c r="K163" i="3"/>
  <c r="J163" i="3"/>
  <c r="E163" i="3"/>
  <c r="D163" i="3"/>
  <c r="D150" i="1" s="1"/>
  <c r="C163" i="3"/>
  <c r="B163" i="3"/>
  <c r="AF162" i="3"/>
  <c r="AE162" i="3"/>
  <c r="AD162" i="3"/>
  <c r="AC162" i="3"/>
  <c r="AB162" i="3"/>
  <c r="AA162" i="3"/>
  <c r="Z162" i="3"/>
  <c r="Y162" i="3"/>
  <c r="X162" i="3"/>
  <c r="W162" i="3"/>
  <c r="V162" i="3"/>
  <c r="U162" i="3"/>
  <c r="T162" i="3"/>
  <c r="S162" i="3"/>
  <c r="R162" i="3"/>
  <c r="Q162" i="3"/>
  <c r="K149" i="1" s="1"/>
  <c r="P162" i="3"/>
  <c r="O162" i="3"/>
  <c r="N162" i="3"/>
  <c r="M162" i="3"/>
  <c r="L162" i="3"/>
  <c r="K162" i="3"/>
  <c r="J162" i="3"/>
  <c r="E162" i="3"/>
  <c r="D162" i="3"/>
  <c r="D149" i="1" s="1"/>
  <c r="C162" i="3"/>
  <c r="C149" i="1" s="1"/>
  <c r="B162" i="3"/>
  <c r="AF161" i="3"/>
  <c r="AE161" i="3"/>
  <c r="AD161" i="3"/>
  <c r="AC161" i="3"/>
  <c r="AB161" i="3"/>
  <c r="AA161" i="3"/>
  <c r="Z161" i="3"/>
  <c r="Y161" i="3"/>
  <c r="X161" i="3"/>
  <c r="W161" i="3"/>
  <c r="V161" i="3"/>
  <c r="U161" i="3"/>
  <c r="T161" i="3"/>
  <c r="S161" i="3"/>
  <c r="R161" i="3"/>
  <c r="Q161" i="3"/>
  <c r="P161" i="3"/>
  <c r="O161" i="3"/>
  <c r="N161" i="3"/>
  <c r="M161" i="3"/>
  <c r="L161" i="3"/>
  <c r="K161" i="3"/>
  <c r="J161" i="3"/>
  <c r="E161" i="3"/>
  <c r="D161" i="3"/>
  <c r="C161" i="3"/>
  <c r="C148" i="1" s="1"/>
  <c r="B161" i="3"/>
  <c r="B148" i="1" s="1"/>
  <c r="S148" i="1" s="1"/>
  <c r="AF160" i="3"/>
  <c r="AE160" i="3"/>
  <c r="AD160" i="3"/>
  <c r="AC160" i="3"/>
  <c r="AB160" i="3"/>
  <c r="AA160" i="3"/>
  <c r="Z160" i="3"/>
  <c r="Y160" i="3"/>
  <c r="X160" i="3"/>
  <c r="W160" i="3"/>
  <c r="V160" i="3"/>
  <c r="U160" i="3"/>
  <c r="T160" i="3"/>
  <c r="S160" i="3"/>
  <c r="R160" i="3"/>
  <c r="Q160" i="3"/>
  <c r="P160" i="3"/>
  <c r="O160" i="3"/>
  <c r="N160" i="3"/>
  <c r="M160" i="3"/>
  <c r="L160" i="3"/>
  <c r="K160" i="3"/>
  <c r="J160" i="3"/>
  <c r="E160" i="3"/>
  <c r="D160" i="3"/>
  <c r="C160" i="3"/>
  <c r="B160" i="3"/>
  <c r="B147" i="1" s="1"/>
  <c r="AF159" i="3"/>
  <c r="AE159" i="3"/>
  <c r="AD159" i="3"/>
  <c r="AC159" i="3"/>
  <c r="AB159" i="3"/>
  <c r="AA159" i="3"/>
  <c r="Z159" i="3"/>
  <c r="Y159" i="3"/>
  <c r="X159" i="3"/>
  <c r="W159" i="3"/>
  <c r="V159" i="3"/>
  <c r="U159" i="3"/>
  <c r="T159" i="3"/>
  <c r="S159" i="3"/>
  <c r="R159" i="3"/>
  <c r="Q159" i="3"/>
  <c r="I146" i="1" s="1"/>
  <c r="P159" i="3"/>
  <c r="O159" i="3"/>
  <c r="N159" i="3"/>
  <c r="M159" i="3"/>
  <c r="L159" i="3"/>
  <c r="K159" i="3"/>
  <c r="J159" i="3"/>
  <c r="E159" i="3"/>
  <c r="D159" i="3"/>
  <c r="D146" i="1" s="1"/>
  <c r="C159" i="3"/>
  <c r="B159" i="3"/>
  <c r="AF158" i="3"/>
  <c r="AE158" i="3"/>
  <c r="AD158" i="3"/>
  <c r="AC158" i="3"/>
  <c r="AB158" i="3"/>
  <c r="AA158" i="3"/>
  <c r="Z158" i="3"/>
  <c r="Y158" i="3"/>
  <c r="X158" i="3"/>
  <c r="W158" i="3"/>
  <c r="V158" i="3"/>
  <c r="U158" i="3"/>
  <c r="T158" i="3"/>
  <c r="S158" i="3"/>
  <c r="R158" i="3"/>
  <c r="Q158" i="3"/>
  <c r="K145" i="1" s="1"/>
  <c r="P158" i="3"/>
  <c r="O158" i="3"/>
  <c r="N158" i="3"/>
  <c r="M158" i="3"/>
  <c r="L158" i="3"/>
  <c r="K158" i="3"/>
  <c r="J158" i="3"/>
  <c r="E158" i="3"/>
  <c r="D158" i="3"/>
  <c r="D145" i="1" s="1"/>
  <c r="C158" i="3"/>
  <c r="C145" i="1" s="1"/>
  <c r="B158" i="3"/>
  <c r="AF157" i="3"/>
  <c r="AE157" i="3"/>
  <c r="AD157" i="3"/>
  <c r="AC157" i="3"/>
  <c r="AB157" i="3"/>
  <c r="AA157" i="3"/>
  <c r="Z157" i="3"/>
  <c r="Y157" i="3"/>
  <c r="X157" i="3"/>
  <c r="W157" i="3"/>
  <c r="V157" i="3"/>
  <c r="U157" i="3"/>
  <c r="T157" i="3"/>
  <c r="S157" i="3"/>
  <c r="R157" i="3"/>
  <c r="Q157" i="3"/>
  <c r="K144" i="1" s="1"/>
  <c r="P157" i="3"/>
  <c r="O157" i="3"/>
  <c r="N157" i="3"/>
  <c r="M157" i="3"/>
  <c r="L157" i="3"/>
  <c r="K157" i="3"/>
  <c r="J157" i="3"/>
  <c r="E157" i="3"/>
  <c r="D157" i="3"/>
  <c r="C157" i="3"/>
  <c r="C144" i="1" s="1"/>
  <c r="B157" i="3"/>
  <c r="B144" i="1" s="1"/>
  <c r="S144" i="1" s="1"/>
  <c r="AF156" i="3"/>
  <c r="AE156" i="3"/>
  <c r="AD156" i="3"/>
  <c r="AC156" i="3"/>
  <c r="AB156" i="3"/>
  <c r="AA156" i="3"/>
  <c r="Z156" i="3"/>
  <c r="Y156" i="3"/>
  <c r="X156" i="3"/>
  <c r="W156" i="3"/>
  <c r="V156" i="3"/>
  <c r="U156" i="3"/>
  <c r="T156" i="3"/>
  <c r="S156" i="3"/>
  <c r="R156" i="3"/>
  <c r="Q156" i="3"/>
  <c r="K143" i="1" s="1"/>
  <c r="P156" i="3"/>
  <c r="O156" i="3"/>
  <c r="N156" i="3"/>
  <c r="M156" i="3"/>
  <c r="L156" i="3"/>
  <c r="K156" i="3"/>
  <c r="J156" i="3"/>
  <c r="E156" i="3"/>
  <c r="D156" i="3"/>
  <c r="C156" i="3"/>
  <c r="B156" i="3"/>
  <c r="AF155" i="3"/>
  <c r="AE155" i="3"/>
  <c r="AD155" i="3"/>
  <c r="AC155" i="3"/>
  <c r="AB155" i="3"/>
  <c r="AA155" i="3"/>
  <c r="Z155" i="3"/>
  <c r="Y155" i="3"/>
  <c r="X155" i="3"/>
  <c r="W155" i="3"/>
  <c r="V155" i="3"/>
  <c r="U155" i="3"/>
  <c r="T155" i="3"/>
  <c r="S155" i="3"/>
  <c r="R155" i="3"/>
  <c r="Q155" i="3"/>
  <c r="I142" i="1" s="1"/>
  <c r="P155" i="3"/>
  <c r="O155" i="3"/>
  <c r="N155" i="3"/>
  <c r="M155" i="3"/>
  <c r="L155" i="3"/>
  <c r="K155" i="3"/>
  <c r="J155" i="3"/>
  <c r="E155" i="3"/>
  <c r="D155" i="3"/>
  <c r="D142" i="1" s="1"/>
  <c r="C155" i="3"/>
  <c r="C142" i="1" s="1"/>
  <c r="B155" i="3"/>
  <c r="AF154" i="3"/>
  <c r="AE154" i="3"/>
  <c r="AD154" i="3"/>
  <c r="AC154" i="3"/>
  <c r="AB154" i="3"/>
  <c r="AA154" i="3"/>
  <c r="Z154" i="3"/>
  <c r="Y154" i="3"/>
  <c r="X154" i="3"/>
  <c r="W154" i="3"/>
  <c r="V154" i="3"/>
  <c r="U154" i="3"/>
  <c r="T154" i="3"/>
  <c r="S154" i="3"/>
  <c r="R154" i="3"/>
  <c r="Q154" i="3"/>
  <c r="P154" i="3"/>
  <c r="O154" i="3"/>
  <c r="N154" i="3"/>
  <c r="M154" i="3"/>
  <c r="L154" i="3"/>
  <c r="K154" i="3"/>
  <c r="J154" i="3"/>
  <c r="E154" i="3"/>
  <c r="D154" i="3"/>
  <c r="D141" i="1" s="1"/>
  <c r="C154" i="3"/>
  <c r="C141" i="1" s="1"/>
  <c r="B154" i="3"/>
  <c r="B141" i="1" s="1"/>
  <c r="AF153" i="3"/>
  <c r="AE153" i="3"/>
  <c r="AD153" i="3"/>
  <c r="AC153" i="3"/>
  <c r="AB153" i="3"/>
  <c r="AA153" i="3"/>
  <c r="Z153" i="3"/>
  <c r="Y153" i="3"/>
  <c r="X153" i="3"/>
  <c r="W153" i="3"/>
  <c r="V153" i="3"/>
  <c r="U153" i="3"/>
  <c r="T153" i="3"/>
  <c r="S153" i="3"/>
  <c r="R153" i="3"/>
  <c r="Q153" i="3"/>
  <c r="K140" i="1" s="1"/>
  <c r="P153" i="3"/>
  <c r="O153" i="3"/>
  <c r="N153" i="3"/>
  <c r="M153" i="3"/>
  <c r="L153" i="3"/>
  <c r="K153" i="3"/>
  <c r="J153" i="3"/>
  <c r="E153" i="3"/>
  <c r="D153" i="3"/>
  <c r="C153" i="3"/>
  <c r="C140" i="1" s="1"/>
  <c r="B153" i="3"/>
  <c r="B140" i="1" s="1"/>
  <c r="S140" i="1" s="1"/>
  <c r="AF152" i="3"/>
  <c r="AE152" i="3"/>
  <c r="AD152" i="3"/>
  <c r="AC152" i="3"/>
  <c r="AB152" i="3"/>
  <c r="AA152" i="3"/>
  <c r="Z152" i="3"/>
  <c r="Y152" i="3"/>
  <c r="X152" i="3"/>
  <c r="W152" i="3"/>
  <c r="V152" i="3"/>
  <c r="U152" i="3"/>
  <c r="T152" i="3"/>
  <c r="S152" i="3"/>
  <c r="R152" i="3"/>
  <c r="Q152" i="3"/>
  <c r="K139" i="1" s="1"/>
  <c r="P152" i="3"/>
  <c r="O152" i="3"/>
  <c r="N152" i="3"/>
  <c r="M152" i="3"/>
  <c r="L152" i="3"/>
  <c r="K152" i="3"/>
  <c r="J152" i="3"/>
  <c r="E152" i="3"/>
  <c r="D152" i="3"/>
  <c r="D139" i="1" s="1"/>
  <c r="C152" i="3"/>
  <c r="B152" i="3"/>
  <c r="AF151" i="3"/>
  <c r="AE151" i="3"/>
  <c r="AD151" i="3"/>
  <c r="AC151" i="3"/>
  <c r="AB151" i="3"/>
  <c r="AA151" i="3"/>
  <c r="Z151" i="3"/>
  <c r="Y151" i="3"/>
  <c r="X151" i="3"/>
  <c r="W151" i="3"/>
  <c r="V151" i="3"/>
  <c r="U151" i="3"/>
  <c r="T151" i="3"/>
  <c r="S151" i="3"/>
  <c r="R151" i="3"/>
  <c r="Q151" i="3"/>
  <c r="I138" i="1" s="1"/>
  <c r="P151" i="3"/>
  <c r="O151" i="3"/>
  <c r="N151" i="3"/>
  <c r="M151" i="3"/>
  <c r="L151" i="3"/>
  <c r="K151" i="3"/>
  <c r="J151" i="3"/>
  <c r="E151" i="3"/>
  <c r="D151" i="3"/>
  <c r="D138" i="1" s="1"/>
  <c r="C151" i="3"/>
  <c r="C138" i="1" s="1"/>
  <c r="B151" i="3"/>
  <c r="AF150" i="3"/>
  <c r="AE150" i="3"/>
  <c r="AD150" i="3"/>
  <c r="AC150" i="3"/>
  <c r="AB150" i="3"/>
  <c r="AA150" i="3"/>
  <c r="Z150" i="3"/>
  <c r="Y150" i="3"/>
  <c r="X150" i="3"/>
  <c r="W150" i="3"/>
  <c r="V150" i="3"/>
  <c r="U150" i="3"/>
  <c r="T150" i="3"/>
  <c r="S150" i="3"/>
  <c r="R150" i="3"/>
  <c r="Q150" i="3"/>
  <c r="K137" i="1" s="1"/>
  <c r="P150" i="3"/>
  <c r="O150" i="3"/>
  <c r="N150" i="3"/>
  <c r="M150" i="3"/>
  <c r="L150" i="3"/>
  <c r="K150" i="3"/>
  <c r="J150" i="3"/>
  <c r="E150" i="3"/>
  <c r="D150" i="3"/>
  <c r="D137" i="1" s="1"/>
  <c r="C150" i="3"/>
  <c r="C137" i="1" s="1"/>
  <c r="B150" i="3"/>
  <c r="B137" i="1" s="1"/>
  <c r="AF149" i="3"/>
  <c r="AE149" i="3"/>
  <c r="AD149" i="3"/>
  <c r="AC149" i="3"/>
  <c r="AB149" i="3"/>
  <c r="AA149" i="3"/>
  <c r="Z149" i="3"/>
  <c r="Y149" i="3"/>
  <c r="X149" i="3"/>
  <c r="W149" i="3"/>
  <c r="V149" i="3"/>
  <c r="U149" i="3"/>
  <c r="T149" i="3"/>
  <c r="S149" i="3"/>
  <c r="R149" i="3"/>
  <c r="Q149" i="3"/>
  <c r="K136" i="1" s="1"/>
  <c r="P149" i="3"/>
  <c r="O149" i="3"/>
  <c r="N149" i="3"/>
  <c r="M149" i="3"/>
  <c r="L149" i="3"/>
  <c r="K149" i="3"/>
  <c r="J149" i="3"/>
  <c r="E149" i="3"/>
  <c r="D149" i="3"/>
  <c r="C149" i="3"/>
  <c r="B149" i="3"/>
  <c r="B136" i="1" s="1"/>
  <c r="S136" i="1" s="1"/>
  <c r="AF148" i="3"/>
  <c r="AE148" i="3"/>
  <c r="AD148" i="3"/>
  <c r="AC148" i="3"/>
  <c r="AB148" i="3"/>
  <c r="AA148" i="3"/>
  <c r="Z148" i="3"/>
  <c r="Y148" i="3"/>
  <c r="X148" i="3"/>
  <c r="W148" i="3"/>
  <c r="V148" i="3"/>
  <c r="U148" i="3"/>
  <c r="T148" i="3"/>
  <c r="S148" i="3"/>
  <c r="R148" i="3"/>
  <c r="Q148" i="3"/>
  <c r="P148" i="3"/>
  <c r="O148" i="3"/>
  <c r="N148" i="3"/>
  <c r="M148" i="3"/>
  <c r="L148" i="3"/>
  <c r="K148" i="3"/>
  <c r="J148" i="3"/>
  <c r="E148" i="3"/>
  <c r="D148" i="3"/>
  <c r="D135" i="1" s="1"/>
  <c r="C148" i="3"/>
  <c r="B148" i="3"/>
  <c r="B135" i="1" s="1"/>
  <c r="AF147" i="3"/>
  <c r="AE147" i="3"/>
  <c r="AD147" i="3"/>
  <c r="AC147" i="3"/>
  <c r="AB147" i="3"/>
  <c r="AA147" i="3"/>
  <c r="Z147" i="3"/>
  <c r="Y147" i="3"/>
  <c r="X147" i="3"/>
  <c r="W147" i="3"/>
  <c r="V147" i="3"/>
  <c r="U147" i="3"/>
  <c r="T147" i="3"/>
  <c r="S147" i="3"/>
  <c r="R147" i="3"/>
  <c r="Q147" i="3"/>
  <c r="I134" i="1" s="1"/>
  <c r="P147" i="3"/>
  <c r="O147" i="3"/>
  <c r="N147" i="3"/>
  <c r="M147" i="3"/>
  <c r="L147" i="3"/>
  <c r="K147" i="3"/>
  <c r="J147" i="3"/>
  <c r="E147" i="3"/>
  <c r="D147" i="3"/>
  <c r="D134" i="1" s="1"/>
  <c r="C147" i="3"/>
  <c r="B147" i="3"/>
  <c r="AF146" i="3"/>
  <c r="AE146" i="3"/>
  <c r="AD146" i="3"/>
  <c r="AC146" i="3"/>
  <c r="AB146" i="3"/>
  <c r="AA146" i="3"/>
  <c r="Z146" i="3"/>
  <c r="Y146" i="3"/>
  <c r="X146" i="3"/>
  <c r="W146" i="3"/>
  <c r="V146" i="3"/>
  <c r="U146" i="3"/>
  <c r="T146" i="3"/>
  <c r="S146" i="3"/>
  <c r="R146" i="3"/>
  <c r="Q146" i="3"/>
  <c r="K133" i="1" s="1"/>
  <c r="P146" i="3"/>
  <c r="O146" i="3"/>
  <c r="N146" i="3"/>
  <c r="M146" i="3"/>
  <c r="L146" i="3"/>
  <c r="K146" i="3"/>
  <c r="J146" i="3"/>
  <c r="E146" i="3"/>
  <c r="D146" i="3"/>
  <c r="D133" i="1" s="1"/>
  <c r="C146" i="3"/>
  <c r="C133" i="1" s="1"/>
  <c r="B146" i="3"/>
  <c r="AF145" i="3"/>
  <c r="AE145" i="3"/>
  <c r="AD145" i="3"/>
  <c r="AC145" i="3"/>
  <c r="AB145" i="3"/>
  <c r="AA145" i="3"/>
  <c r="Z145" i="3"/>
  <c r="Y145" i="3"/>
  <c r="X145" i="3"/>
  <c r="W145" i="3"/>
  <c r="V145" i="3"/>
  <c r="U145" i="3"/>
  <c r="T145" i="3"/>
  <c r="S145" i="3"/>
  <c r="R145" i="3"/>
  <c r="Q145" i="3"/>
  <c r="K132" i="1" s="1"/>
  <c r="P145" i="3"/>
  <c r="O145" i="3"/>
  <c r="N145" i="3"/>
  <c r="M145" i="3"/>
  <c r="L145" i="3"/>
  <c r="K145" i="3"/>
  <c r="J145" i="3"/>
  <c r="E145" i="3"/>
  <c r="D145" i="3"/>
  <c r="C145" i="3"/>
  <c r="B145" i="3"/>
  <c r="B132" i="1" s="1"/>
  <c r="S132" i="1" s="1"/>
  <c r="AF144" i="3"/>
  <c r="AE144" i="3"/>
  <c r="AD144" i="3"/>
  <c r="AC144" i="3"/>
  <c r="AB144" i="3"/>
  <c r="AA144" i="3"/>
  <c r="Z144" i="3"/>
  <c r="Y144" i="3"/>
  <c r="X144" i="3"/>
  <c r="W144" i="3"/>
  <c r="V144" i="3"/>
  <c r="U144" i="3"/>
  <c r="T144" i="3"/>
  <c r="S144" i="3"/>
  <c r="R144" i="3"/>
  <c r="Q144" i="3"/>
  <c r="K131" i="1" s="1"/>
  <c r="P144" i="3"/>
  <c r="O144" i="3"/>
  <c r="N144" i="3"/>
  <c r="M144" i="3"/>
  <c r="L144" i="3"/>
  <c r="K144" i="3"/>
  <c r="J144" i="3"/>
  <c r="E144" i="3"/>
  <c r="D144" i="3"/>
  <c r="D131" i="1" s="1"/>
  <c r="C144" i="3"/>
  <c r="B144" i="3"/>
  <c r="B131" i="1" s="1"/>
  <c r="AF143" i="3"/>
  <c r="AE143" i="3"/>
  <c r="AD143" i="3"/>
  <c r="AC143" i="3"/>
  <c r="AB143" i="3"/>
  <c r="AA143" i="3"/>
  <c r="Z143" i="3"/>
  <c r="Y143" i="3"/>
  <c r="X143" i="3"/>
  <c r="W143" i="3"/>
  <c r="V143" i="3"/>
  <c r="U143" i="3"/>
  <c r="T143" i="3"/>
  <c r="S143" i="3"/>
  <c r="R143" i="3"/>
  <c r="Q143" i="3"/>
  <c r="I130" i="1" s="1"/>
  <c r="P143" i="3"/>
  <c r="O143" i="3"/>
  <c r="N143" i="3"/>
  <c r="M143" i="3"/>
  <c r="L143" i="3"/>
  <c r="K143" i="3"/>
  <c r="J143" i="3"/>
  <c r="E143" i="3"/>
  <c r="D143" i="3"/>
  <c r="D130" i="1" s="1"/>
  <c r="C143" i="3"/>
  <c r="C130" i="1" s="1"/>
  <c r="B143" i="3"/>
  <c r="AF142" i="3"/>
  <c r="AE142" i="3"/>
  <c r="AD142" i="3"/>
  <c r="AC142" i="3"/>
  <c r="AB142" i="3"/>
  <c r="AA142" i="3"/>
  <c r="Z142" i="3"/>
  <c r="Y142" i="3"/>
  <c r="X142" i="3"/>
  <c r="W142" i="3"/>
  <c r="V142" i="3"/>
  <c r="U142" i="3"/>
  <c r="T142" i="3"/>
  <c r="S142" i="3"/>
  <c r="R142" i="3"/>
  <c r="Q142" i="3"/>
  <c r="P142" i="3"/>
  <c r="O142" i="3"/>
  <c r="N142" i="3"/>
  <c r="M142" i="3"/>
  <c r="L142" i="3"/>
  <c r="K142" i="3"/>
  <c r="J142" i="3"/>
  <c r="E142" i="3"/>
  <c r="D142" i="3"/>
  <c r="C142" i="3"/>
  <c r="C129" i="1" s="1"/>
  <c r="B142" i="3"/>
  <c r="B129" i="1" s="1"/>
  <c r="AF141" i="3"/>
  <c r="AE141" i="3"/>
  <c r="AD141" i="3"/>
  <c r="AC141" i="3"/>
  <c r="AB141" i="3"/>
  <c r="AA141" i="3"/>
  <c r="Z141" i="3"/>
  <c r="Y141" i="3"/>
  <c r="X141" i="3"/>
  <c r="W141" i="3"/>
  <c r="V141" i="3"/>
  <c r="U141" i="3"/>
  <c r="T141" i="3"/>
  <c r="S141" i="3"/>
  <c r="R141" i="3"/>
  <c r="Q141" i="3"/>
  <c r="K128" i="1" s="1"/>
  <c r="P141" i="3"/>
  <c r="O141" i="3"/>
  <c r="N141" i="3"/>
  <c r="M141" i="3"/>
  <c r="L141" i="3"/>
  <c r="K141" i="3"/>
  <c r="J141" i="3"/>
  <c r="E141" i="3"/>
  <c r="D141" i="3"/>
  <c r="C141" i="3"/>
  <c r="C128" i="1" s="1"/>
  <c r="B141" i="3"/>
  <c r="B128" i="1" s="1"/>
  <c r="S128" i="1" s="1"/>
  <c r="AF140" i="3"/>
  <c r="AE140" i="3"/>
  <c r="AD140" i="3"/>
  <c r="AC140" i="3"/>
  <c r="AB140" i="3"/>
  <c r="AA140" i="3"/>
  <c r="Z140" i="3"/>
  <c r="Y140" i="3"/>
  <c r="X140" i="3"/>
  <c r="W140" i="3"/>
  <c r="V140" i="3"/>
  <c r="U140" i="3"/>
  <c r="T140" i="3"/>
  <c r="S140" i="3"/>
  <c r="R140" i="3"/>
  <c r="Q140" i="3"/>
  <c r="K127" i="1" s="1"/>
  <c r="P140" i="3"/>
  <c r="O140" i="3"/>
  <c r="N140" i="3"/>
  <c r="M140" i="3"/>
  <c r="L140" i="3"/>
  <c r="K140" i="3"/>
  <c r="J140" i="3"/>
  <c r="E140" i="3"/>
  <c r="D140" i="3"/>
  <c r="D127" i="1" s="1"/>
  <c r="C140" i="3"/>
  <c r="B140" i="3"/>
  <c r="AF139" i="3"/>
  <c r="AE139" i="3"/>
  <c r="AD139" i="3"/>
  <c r="AC139" i="3"/>
  <c r="AB139" i="3"/>
  <c r="AA139" i="3"/>
  <c r="Z139" i="3"/>
  <c r="Y139" i="3"/>
  <c r="X139" i="3"/>
  <c r="W139" i="3"/>
  <c r="V139" i="3"/>
  <c r="U139" i="3"/>
  <c r="T139" i="3"/>
  <c r="S139" i="3"/>
  <c r="R139" i="3"/>
  <c r="Q139" i="3"/>
  <c r="I126" i="1" s="1"/>
  <c r="P139" i="3"/>
  <c r="O139" i="3"/>
  <c r="N139" i="3"/>
  <c r="M139" i="3"/>
  <c r="L139" i="3"/>
  <c r="K139" i="3"/>
  <c r="J139" i="3"/>
  <c r="E139" i="3"/>
  <c r="D139" i="3"/>
  <c r="D126" i="1" s="1"/>
  <c r="C139" i="3"/>
  <c r="C126" i="1" s="1"/>
  <c r="B139" i="3"/>
  <c r="AF138" i="3"/>
  <c r="AE138" i="3"/>
  <c r="AD138" i="3"/>
  <c r="AC138" i="3"/>
  <c r="AB138" i="3"/>
  <c r="AA138" i="3"/>
  <c r="Z138" i="3"/>
  <c r="Y138" i="3"/>
  <c r="X138" i="3"/>
  <c r="W138" i="3"/>
  <c r="V138" i="3"/>
  <c r="U138" i="3"/>
  <c r="T138" i="3"/>
  <c r="S138" i="3"/>
  <c r="R138" i="3"/>
  <c r="Q138" i="3"/>
  <c r="K125" i="1" s="1"/>
  <c r="P138" i="3"/>
  <c r="O138" i="3"/>
  <c r="N138" i="3"/>
  <c r="M138" i="3"/>
  <c r="L138" i="3"/>
  <c r="K138" i="3"/>
  <c r="J138" i="3"/>
  <c r="E138" i="3"/>
  <c r="D138" i="3"/>
  <c r="D125" i="1" s="1"/>
  <c r="C138" i="3"/>
  <c r="C125" i="1" s="1"/>
  <c r="B138" i="3"/>
  <c r="AF137" i="3"/>
  <c r="AE137" i="3"/>
  <c r="AD137" i="3"/>
  <c r="AC137" i="3"/>
  <c r="AB137" i="3"/>
  <c r="AA137" i="3"/>
  <c r="Z137" i="3"/>
  <c r="Y137" i="3"/>
  <c r="X137" i="3"/>
  <c r="W137" i="3"/>
  <c r="V137" i="3"/>
  <c r="U137" i="3"/>
  <c r="T137" i="3"/>
  <c r="S137" i="3"/>
  <c r="R137" i="3"/>
  <c r="Q137" i="3"/>
  <c r="K124" i="1" s="1"/>
  <c r="P137" i="3"/>
  <c r="O137" i="3"/>
  <c r="N137" i="3"/>
  <c r="M137" i="3"/>
  <c r="L137" i="3"/>
  <c r="K137" i="3"/>
  <c r="J137" i="3"/>
  <c r="E137" i="3"/>
  <c r="D137" i="3"/>
  <c r="C137" i="3"/>
  <c r="B137" i="3"/>
  <c r="B124" i="1" s="1"/>
  <c r="S124" i="1" s="1"/>
  <c r="AF136" i="3"/>
  <c r="AE136" i="3"/>
  <c r="AD136" i="3"/>
  <c r="AC136" i="3"/>
  <c r="AB136" i="3"/>
  <c r="AA136" i="3"/>
  <c r="Z136" i="3"/>
  <c r="Y136" i="3"/>
  <c r="X136" i="3"/>
  <c r="W136" i="3"/>
  <c r="V136" i="3"/>
  <c r="U136" i="3"/>
  <c r="T136" i="3"/>
  <c r="S136" i="3"/>
  <c r="R136" i="3"/>
  <c r="Q136" i="3"/>
  <c r="P136" i="3"/>
  <c r="O136" i="3"/>
  <c r="N136" i="3"/>
  <c r="M136" i="3"/>
  <c r="L136" i="3"/>
  <c r="K136" i="3"/>
  <c r="J136" i="3"/>
  <c r="E136" i="3"/>
  <c r="D136" i="3"/>
  <c r="D123" i="1" s="1"/>
  <c r="C136" i="3"/>
  <c r="B136" i="3"/>
  <c r="B123" i="1" s="1"/>
  <c r="AF135" i="3"/>
  <c r="AE135" i="3"/>
  <c r="AD135" i="3"/>
  <c r="AC135" i="3"/>
  <c r="AB135" i="3"/>
  <c r="AA135" i="3"/>
  <c r="Z135" i="3"/>
  <c r="Y135" i="3"/>
  <c r="X135" i="3"/>
  <c r="W135" i="3"/>
  <c r="V135" i="3"/>
  <c r="U135" i="3"/>
  <c r="T135" i="3"/>
  <c r="S135" i="3"/>
  <c r="R135" i="3"/>
  <c r="Q135" i="3"/>
  <c r="P135" i="3"/>
  <c r="O135" i="3"/>
  <c r="N135" i="3"/>
  <c r="M135" i="3"/>
  <c r="L135" i="3"/>
  <c r="K135" i="3"/>
  <c r="J135" i="3"/>
  <c r="E135" i="3"/>
  <c r="D135" i="3"/>
  <c r="D122" i="1" s="1"/>
  <c r="C135" i="3"/>
  <c r="C122" i="1" s="1"/>
  <c r="B135" i="3"/>
  <c r="AF134" i="3"/>
  <c r="AE134" i="3"/>
  <c r="AD134" i="3"/>
  <c r="AC134" i="3"/>
  <c r="AB134" i="3"/>
  <c r="AA134" i="3"/>
  <c r="Z134" i="3"/>
  <c r="Y134" i="3"/>
  <c r="X134" i="3"/>
  <c r="W134" i="3"/>
  <c r="V134" i="3"/>
  <c r="U134" i="3"/>
  <c r="T134" i="3"/>
  <c r="S134" i="3"/>
  <c r="R134" i="3"/>
  <c r="Q134" i="3"/>
  <c r="I121" i="1" s="1"/>
  <c r="P134" i="3"/>
  <c r="O134" i="3"/>
  <c r="N134" i="3"/>
  <c r="M134" i="3"/>
  <c r="L134" i="3"/>
  <c r="K134" i="3"/>
  <c r="J134" i="3"/>
  <c r="E134" i="3"/>
  <c r="D134" i="3"/>
  <c r="D121" i="1" s="1"/>
  <c r="C134" i="3"/>
  <c r="C121" i="1" s="1"/>
  <c r="B134" i="3"/>
  <c r="AF133" i="3"/>
  <c r="AE133" i="3"/>
  <c r="AD133" i="3"/>
  <c r="AC133" i="3"/>
  <c r="AB133" i="3"/>
  <c r="AA133" i="3"/>
  <c r="Z133" i="3"/>
  <c r="Y133" i="3"/>
  <c r="X133" i="3"/>
  <c r="W133" i="3"/>
  <c r="V133" i="3"/>
  <c r="U133" i="3"/>
  <c r="T133" i="3"/>
  <c r="S133" i="3"/>
  <c r="R133" i="3"/>
  <c r="Q133" i="3"/>
  <c r="H120" i="1" s="1"/>
  <c r="P133" i="3"/>
  <c r="O133" i="3"/>
  <c r="N133" i="3"/>
  <c r="M133" i="3"/>
  <c r="L133" i="3"/>
  <c r="K133" i="3"/>
  <c r="J133" i="3"/>
  <c r="E133" i="3"/>
  <c r="D133" i="3"/>
  <c r="C133" i="3"/>
  <c r="C120" i="1" s="1"/>
  <c r="B133" i="3"/>
  <c r="B120" i="1" s="1"/>
  <c r="S120" i="1" s="1"/>
  <c r="AF132" i="3"/>
  <c r="AE132" i="3"/>
  <c r="AD132" i="3"/>
  <c r="AC132" i="3"/>
  <c r="AB132" i="3"/>
  <c r="AA132" i="3"/>
  <c r="Z132" i="3"/>
  <c r="Y132" i="3"/>
  <c r="X132" i="3"/>
  <c r="W132" i="3"/>
  <c r="V132" i="3"/>
  <c r="U132" i="3"/>
  <c r="T132" i="3"/>
  <c r="S132" i="3"/>
  <c r="R132" i="3"/>
  <c r="Q132" i="3"/>
  <c r="K119" i="1" s="1"/>
  <c r="P132" i="3"/>
  <c r="O132" i="3"/>
  <c r="N132" i="3"/>
  <c r="M132" i="3"/>
  <c r="L132" i="3"/>
  <c r="K132" i="3"/>
  <c r="J132" i="3"/>
  <c r="E132" i="3"/>
  <c r="D132" i="3"/>
  <c r="C132" i="3"/>
  <c r="B132" i="3"/>
  <c r="B119" i="1" s="1"/>
  <c r="AF131" i="3"/>
  <c r="AE131" i="3"/>
  <c r="AD131" i="3"/>
  <c r="AC131" i="3"/>
  <c r="AB131" i="3"/>
  <c r="AA131" i="3"/>
  <c r="Z131" i="3"/>
  <c r="Y131" i="3"/>
  <c r="X131" i="3"/>
  <c r="W131" i="3"/>
  <c r="V131" i="3"/>
  <c r="U131" i="3"/>
  <c r="T131" i="3"/>
  <c r="S131" i="3"/>
  <c r="R131" i="3"/>
  <c r="Q131" i="3"/>
  <c r="J118" i="1" s="1"/>
  <c r="L118" i="1" s="1"/>
  <c r="P131" i="3"/>
  <c r="O131" i="3"/>
  <c r="N131" i="3"/>
  <c r="M131" i="3"/>
  <c r="L131" i="3"/>
  <c r="K131" i="3"/>
  <c r="J131" i="3"/>
  <c r="E131" i="3"/>
  <c r="D131" i="3"/>
  <c r="D118" i="1" s="1"/>
  <c r="C131" i="3"/>
  <c r="C118" i="1" s="1"/>
  <c r="B131" i="3"/>
  <c r="AF130" i="3"/>
  <c r="AE130" i="3"/>
  <c r="AD130" i="3"/>
  <c r="AC130" i="3"/>
  <c r="AB130" i="3"/>
  <c r="AA130" i="3"/>
  <c r="Z130" i="3"/>
  <c r="Y130" i="3"/>
  <c r="X130" i="3"/>
  <c r="W130" i="3"/>
  <c r="V130" i="3"/>
  <c r="U130" i="3"/>
  <c r="T130" i="3"/>
  <c r="S130" i="3"/>
  <c r="R130" i="3"/>
  <c r="Q130" i="3"/>
  <c r="P130" i="3"/>
  <c r="O130" i="3"/>
  <c r="N130" i="3"/>
  <c r="M130" i="3"/>
  <c r="L130" i="3"/>
  <c r="K130" i="3"/>
  <c r="J130" i="3"/>
  <c r="E130" i="3"/>
  <c r="D130" i="3"/>
  <c r="D117" i="1" s="1"/>
  <c r="C130" i="3"/>
  <c r="C117" i="1" s="1"/>
  <c r="B130" i="3"/>
  <c r="AF129" i="3"/>
  <c r="AE129" i="3"/>
  <c r="AD129" i="3"/>
  <c r="AC129" i="3"/>
  <c r="AB129" i="3"/>
  <c r="AA129" i="3"/>
  <c r="Z129" i="3"/>
  <c r="Y129" i="3"/>
  <c r="X129" i="3"/>
  <c r="W129" i="3"/>
  <c r="V129" i="3"/>
  <c r="U129" i="3"/>
  <c r="T129" i="3"/>
  <c r="S129" i="3"/>
  <c r="R129" i="3"/>
  <c r="Q129" i="3"/>
  <c r="H116" i="1" s="1"/>
  <c r="P129" i="3"/>
  <c r="O129" i="3"/>
  <c r="N129" i="3"/>
  <c r="M129" i="3"/>
  <c r="L129" i="3"/>
  <c r="K129" i="3"/>
  <c r="J129" i="3"/>
  <c r="E129" i="3"/>
  <c r="D129" i="3"/>
  <c r="C129" i="3"/>
  <c r="C116" i="1" s="1"/>
  <c r="B129" i="3"/>
  <c r="B116" i="1" s="1"/>
  <c r="S116" i="1" s="1"/>
  <c r="AF128" i="3"/>
  <c r="AE128" i="3"/>
  <c r="AD128" i="3"/>
  <c r="AC128" i="3"/>
  <c r="AB128" i="3"/>
  <c r="AA128" i="3"/>
  <c r="Z128" i="3"/>
  <c r="Y128" i="3"/>
  <c r="X128" i="3"/>
  <c r="W128" i="3"/>
  <c r="V128" i="3"/>
  <c r="U128" i="3"/>
  <c r="T128" i="3"/>
  <c r="S128" i="3"/>
  <c r="R128" i="3"/>
  <c r="Q128" i="3"/>
  <c r="K115" i="1" s="1"/>
  <c r="P128" i="3"/>
  <c r="O128" i="3"/>
  <c r="N128" i="3"/>
  <c r="M128" i="3"/>
  <c r="L128" i="3"/>
  <c r="K128" i="3"/>
  <c r="J128" i="3"/>
  <c r="E128" i="3"/>
  <c r="D128" i="3"/>
  <c r="D115" i="1" s="1"/>
  <c r="C128" i="3"/>
  <c r="B128" i="3"/>
  <c r="B115" i="1" s="1"/>
  <c r="AF127" i="3"/>
  <c r="AE127" i="3"/>
  <c r="AD127" i="3"/>
  <c r="AC127" i="3"/>
  <c r="AB127" i="3"/>
  <c r="AA127" i="3"/>
  <c r="Z127" i="3"/>
  <c r="Y127" i="3"/>
  <c r="X127" i="3"/>
  <c r="W127" i="3"/>
  <c r="V127" i="3"/>
  <c r="U127" i="3"/>
  <c r="T127" i="3"/>
  <c r="S127" i="3"/>
  <c r="R127" i="3"/>
  <c r="Q127" i="3"/>
  <c r="J114" i="1" s="1"/>
  <c r="L114" i="1" s="1"/>
  <c r="P127" i="3"/>
  <c r="O127" i="3"/>
  <c r="N127" i="3"/>
  <c r="M127" i="3"/>
  <c r="L127" i="3"/>
  <c r="K127" i="3"/>
  <c r="J127" i="3"/>
  <c r="E127" i="3"/>
  <c r="D127" i="3"/>
  <c r="D114" i="1" s="1"/>
  <c r="C127" i="3"/>
  <c r="B127" i="3"/>
  <c r="AF126" i="3"/>
  <c r="AE126" i="3"/>
  <c r="AD126" i="3"/>
  <c r="AC126" i="3"/>
  <c r="AB126" i="3"/>
  <c r="AA126" i="3"/>
  <c r="Z126" i="3"/>
  <c r="Y126" i="3"/>
  <c r="X126" i="3"/>
  <c r="W126" i="3"/>
  <c r="V126" i="3"/>
  <c r="U126" i="3"/>
  <c r="T126" i="3"/>
  <c r="S126" i="3"/>
  <c r="R126" i="3"/>
  <c r="Q126" i="3"/>
  <c r="I113" i="1" s="1"/>
  <c r="P126" i="3"/>
  <c r="O126" i="3"/>
  <c r="N126" i="3"/>
  <c r="M126" i="3"/>
  <c r="L126" i="3"/>
  <c r="K126" i="3"/>
  <c r="J126" i="3"/>
  <c r="E126" i="3"/>
  <c r="D126" i="3"/>
  <c r="D113" i="1" s="1"/>
  <c r="C126" i="3"/>
  <c r="C113" i="1" s="1"/>
  <c r="B126" i="3"/>
  <c r="B113" i="1" s="1"/>
  <c r="AF125" i="3"/>
  <c r="AE125" i="3"/>
  <c r="AD125" i="3"/>
  <c r="AC125" i="3"/>
  <c r="AB125" i="3"/>
  <c r="AA125" i="3"/>
  <c r="Z125" i="3"/>
  <c r="Y125" i="3"/>
  <c r="X125" i="3"/>
  <c r="W125" i="3"/>
  <c r="V125" i="3"/>
  <c r="U125" i="3"/>
  <c r="T125" i="3"/>
  <c r="S125" i="3"/>
  <c r="R125" i="3"/>
  <c r="Q125" i="3"/>
  <c r="H112" i="1" s="1"/>
  <c r="P125" i="3"/>
  <c r="O125" i="3"/>
  <c r="N125" i="3"/>
  <c r="M125" i="3"/>
  <c r="L125" i="3"/>
  <c r="K125" i="3"/>
  <c r="J125" i="3"/>
  <c r="E125" i="3"/>
  <c r="D125" i="3"/>
  <c r="C125" i="3"/>
  <c r="C112" i="1" s="1"/>
  <c r="B125" i="3"/>
  <c r="B112" i="1" s="1"/>
  <c r="S112" i="1" s="1"/>
  <c r="AF124" i="3"/>
  <c r="AE124" i="3"/>
  <c r="AD124" i="3"/>
  <c r="AC124" i="3"/>
  <c r="AB124" i="3"/>
  <c r="AA124" i="3"/>
  <c r="Z124" i="3"/>
  <c r="Y124" i="3"/>
  <c r="X124" i="3"/>
  <c r="W124" i="3"/>
  <c r="V124" i="3"/>
  <c r="U124" i="3"/>
  <c r="T124" i="3"/>
  <c r="S124" i="3"/>
  <c r="R124" i="3"/>
  <c r="Q124" i="3"/>
  <c r="P124" i="3"/>
  <c r="O124" i="3"/>
  <c r="N124" i="3"/>
  <c r="M124" i="3"/>
  <c r="L124" i="3"/>
  <c r="K124" i="3"/>
  <c r="J124" i="3"/>
  <c r="E124" i="3"/>
  <c r="D124" i="3"/>
  <c r="D111" i="1" s="1"/>
  <c r="C124" i="3"/>
  <c r="B124" i="3"/>
  <c r="B111" i="1" s="1"/>
  <c r="AF123" i="3"/>
  <c r="AE123" i="3"/>
  <c r="AD123" i="3"/>
  <c r="AC123" i="3"/>
  <c r="AB123" i="3"/>
  <c r="AA123" i="3"/>
  <c r="Z123" i="3"/>
  <c r="Y123" i="3"/>
  <c r="X123" i="3"/>
  <c r="W123" i="3"/>
  <c r="V123" i="3"/>
  <c r="U123" i="3"/>
  <c r="T123" i="3"/>
  <c r="S123" i="3"/>
  <c r="R123" i="3"/>
  <c r="Q123" i="3"/>
  <c r="J110" i="1" s="1"/>
  <c r="L110" i="1" s="1"/>
  <c r="P123" i="3"/>
  <c r="O123" i="3"/>
  <c r="N123" i="3"/>
  <c r="M123" i="3"/>
  <c r="L123" i="3"/>
  <c r="K123" i="3"/>
  <c r="J123" i="3"/>
  <c r="E123" i="3"/>
  <c r="D123" i="3"/>
  <c r="D110" i="1" s="1"/>
  <c r="C123" i="3"/>
  <c r="C110" i="1" s="1"/>
  <c r="B123" i="3"/>
  <c r="AF122" i="3"/>
  <c r="AE122" i="3"/>
  <c r="AD122" i="3"/>
  <c r="AC122" i="3"/>
  <c r="AB122" i="3"/>
  <c r="AA122" i="3"/>
  <c r="Z122" i="3"/>
  <c r="Y122" i="3"/>
  <c r="X122" i="3"/>
  <c r="W122" i="3"/>
  <c r="V122" i="3"/>
  <c r="U122" i="3"/>
  <c r="T122" i="3"/>
  <c r="S122" i="3"/>
  <c r="R122" i="3"/>
  <c r="Q122" i="3"/>
  <c r="I109" i="1" s="1"/>
  <c r="P122" i="3"/>
  <c r="O122" i="3"/>
  <c r="N122" i="3"/>
  <c r="M122" i="3"/>
  <c r="L122" i="3"/>
  <c r="K122" i="3"/>
  <c r="J122" i="3"/>
  <c r="E122" i="3"/>
  <c r="D122" i="3"/>
  <c r="D109" i="1" s="1"/>
  <c r="C122" i="3"/>
  <c r="C109" i="1" s="1"/>
  <c r="B122" i="3"/>
  <c r="B109" i="1" s="1"/>
  <c r="AF121" i="3"/>
  <c r="AE121" i="3"/>
  <c r="AD121" i="3"/>
  <c r="AC121" i="3"/>
  <c r="AB121" i="3"/>
  <c r="AA121" i="3"/>
  <c r="Z121" i="3"/>
  <c r="Y121" i="3"/>
  <c r="X121" i="3"/>
  <c r="W121" i="3"/>
  <c r="V121" i="3"/>
  <c r="U121" i="3"/>
  <c r="T121" i="3"/>
  <c r="S121" i="3"/>
  <c r="R121" i="3"/>
  <c r="Q121" i="3"/>
  <c r="H108" i="1" s="1"/>
  <c r="P121" i="3"/>
  <c r="O121" i="3"/>
  <c r="N121" i="3"/>
  <c r="M121" i="3"/>
  <c r="L121" i="3"/>
  <c r="K121" i="3"/>
  <c r="J121" i="3"/>
  <c r="E121" i="3"/>
  <c r="D121" i="3"/>
  <c r="C121" i="3"/>
  <c r="C108" i="1" s="1"/>
  <c r="B121" i="3"/>
  <c r="B108" i="1" s="1"/>
  <c r="S108" i="1" s="1"/>
  <c r="AF120" i="3"/>
  <c r="AE120" i="3"/>
  <c r="AD120" i="3"/>
  <c r="AC120" i="3"/>
  <c r="AB120" i="3"/>
  <c r="AA120" i="3"/>
  <c r="Z120" i="3"/>
  <c r="Y120" i="3"/>
  <c r="X120" i="3"/>
  <c r="W120" i="3"/>
  <c r="V120" i="3"/>
  <c r="U120" i="3"/>
  <c r="T120" i="3"/>
  <c r="S120" i="3"/>
  <c r="R120" i="3"/>
  <c r="Q120" i="3"/>
  <c r="K107" i="1" s="1"/>
  <c r="P120" i="3"/>
  <c r="O120" i="3"/>
  <c r="N120" i="3"/>
  <c r="M120" i="3"/>
  <c r="L120" i="3"/>
  <c r="K120" i="3"/>
  <c r="J120" i="3"/>
  <c r="E120" i="3"/>
  <c r="D120" i="3"/>
  <c r="D107" i="1" s="1"/>
  <c r="C120" i="3"/>
  <c r="B120" i="3"/>
  <c r="B107" i="1" s="1"/>
  <c r="AF119" i="3"/>
  <c r="AE119" i="3"/>
  <c r="AD119" i="3"/>
  <c r="AC119" i="3"/>
  <c r="AB119" i="3"/>
  <c r="AA119" i="3"/>
  <c r="Z119" i="3"/>
  <c r="Y119" i="3"/>
  <c r="X119" i="3"/>
  <c r="W119" i="3"/>
  <c r="V119" i="3"/>
  <c r="U119" i="3"/>
  <c r="T119" i="3"/>
  <c r="S119" i="3"/>
  <c r="R119" i="3"/>
  <c r="Q119" i="3"/>
  <c r="J106" i="1" s="1"/>
  <c r="L106" i="1" s="1"/>
  <c r="P119" i="3"/>
  <c r="O119" i="3"/>
  <c r="N119" i="3"/>
  <c r="M119" i="3"/>
  <c r="L119" i="3"/>
  <c r="K119" i="3"/>
  <c r="J119" i="3"/>
  <c r="E119" i="3"/>
  <c r="D119" i="3"/>
  <c r="D106" i="1" s="1"/>
  <c r="C119" i="3"/>
  <c r="B119" i="3"/>
  <c r="AF118" i="3"/>
  <c r="AE118" i="3"/>
  <c r="AD118" i="3"/>
  <c r="AC118" i="3"/>
  <c r="AB118" i="3"/>
  <c r="AA118" i="3"/>
  <c r="Z118" i="3"/>
  <c r="Y118" i="3"/>
  <c r="X118" i="3"/>
  <c r="W118" i="3"/>
  <c r="V118" i="3"/>
  <c r="U118" i="3"/>
  <c r="T118" i="3"/>
  <c r="S118" i="3"/>
  <c r="R118" i="3"/>
  <c r="Q118" i="3"/>
  <c r="P118" i="3"/>
  <c r="O118" i="3"/>
  <c r="N118" i="3"/>
  <c r="M118" i="3"/>
  <c r="L118" i="3"/>
  <c r="K118" i="3"/>
  <c r="J118" i="3"/>
  <c r="E118" i="3"/>
  <c r="D118" i="3"/>
  <c r="D105" i="1" s="1"/>
  <c r="C118" i="3"/>
  <c r="C105" i="1" s="1"/>
  <c r="B118" i="3"/>
  <c r="AF117" i="3"/>
  <c r="AE117" i="3"/>
  <c r="AD117" i="3"/>
  <c r="AC117" i="3"/>
  <c r="AB117" i="3"/>
  <c r="AA117" i="3"/>
  <c r="Z117" i="3"/>
  <c r="Y117" i="3"/>
  <c r="X117" i="3"/>
  <c r="W117" i="3"/>
  <c r="V117" i="3"/>
  <c r="U117" i="3"/>
  <c r="T117" i="3"/>
  <c r="S117" i="3"/>
  <c r="R117" i="3"/>
  <c r="Q117" i="3"/>
  <c r="H104" i="1" s="1"/>
  <c r="P117" i="3"/>
  <c r="O117" i="3"/>
  <c r="N117" i="3"/>
  <c r="M117" i="3"/>
  <c r="L117" i="3"/>
  <c r="K117" i="3"/>
  <c r="J117" i="3"/>
  <c r="E117" i="3"/>
  <c r="D117" i="3"/>
  <c r="C117" i="3"/>
  <c r="C104" i="1" s="1"/>
  <c r="B117" i="3"/>
  <c r="AF116" i="3"/>
  <c r="AE116" i="3"/>
  <c r="AD116" i="3"/>
  <c r="AC116" i="3"/>
  <c r="AB116" i="3"/>
  <c r="AA116" i="3"/>
  <c r="Z116" i="3"/>
  <c r="Y116" i="3"/>
  <c r="X116" i="3"/>
  <c r="W116" i="3"/>
  <c r="V116" i="3"/>
  <c r="U116" i="3"/>
  <c r="T116" i="3"/>
  <c r="S116" i="3"/>
  <c r="R116" i="3"/>
  <c r="Q116" i="3"/>
  <c r="K103" i="1" s="1"/>
  <c r="P116" i="3"/>
  <c r="O116" i="3"/>
  <c r="N116" i="3"/>
  <c r="M116" i="3"/>
  <c r="L116" i="3"/>
  <c r="K116" i="3"/>
  <c r="J116" i="3"/>
  <c r="E116" i="3"/>
  <c r="D116" i="3"/>
  <c r="C116" i="3"/>
  <c r="B116" i="3"/>
  <c r="B103" i="1" s="1"/>
  <c r="AF115" i="3"/>
  <c r="AE115" i="3"/>
  <c r="AD115" i="3"/>
  <c r="AC115" i="3"/>
  <c r="AB115" i="3"/>
  <c r="AA115" i="3"/>
  <c r="Z115" i="3"/>
  <c r="Y115" i="3"/>
  <c r="X115" i="3"/>
  <c r="W115" i="3"/>
  <c r="V115" i="3"/>
  <c r="U115" i="3"/>
  <c r="T115" i="3"/>
  <c r="S115" i="3"/>
  <c r="R115" i="3"/>
  <c r="Q115" i="3"/>
  <c r="J102" i="1" s="1"/>
  <c r="L102" i="1" s="1"/>
  <c r="P115" i="3"/>
  <c r="O115" i="3"/>
  <c r="N115" i="3"/>
  <c r="M115" i="3"/>
  <c r="L115" i="3"/>
  <c r="K115" i="3"/>
  <c r="J115" i="3"/>
  <c r="E115" i="3"/>
  <c r="D115" i="3"/>
  <c r="D102" i="1" s="1"/>
  <c r="C115" i="3"/>
  <c r="B115" i="3"/>
  <c r="AF114" i="3"/>
  <c r="AE114" i="3"/>
  <c r="AD114" i="3"/>
  <c r="AC114" i="3"/>
  <c r="AB114" i="3"/>
  <c r="AA114" i="3"/>
  <c r="Z114" i="3"/>
  <c r="Y114" i="3"/>
  <c r="X114" i="3"/>
  <c r="W114" i="3"/>
  <c r="V114" i="3"/>
  <c r="U114" i="3"/>
  <c r="T114" i="3"/>
  <c r="S114" i="3"/>
  <c r="R114" i="3"/>
  <c r="Q114" i="3"/>
  <c r="I101" i="1" s="1"/>
  <c r="P114" i="3"/>
  <c r="O114" i="3"/>
  <c r="N114" i="3"/>
  <c r="M114" i="3"/>
  <c r="L114" i="3"/>
  <c r="K114" i="3"/>
  <c r="J114" i="3"/>
  <c r="E114" i="3"/>
  <c r="D114" i="3"/>
  <c r="D101" i="1" s="1"/>
  <c r="C114" i="3"/>
  <c r="C101" i="1" s="1"/>
  <c r="B114" i="3"/>
  <c r="AF113" i="3"/>
  <c r="AE113" i="3"/>
  <c r="AD113" i="3"/>
  <c r="AC113" i="3"/>
  <c r="AB113" i="3"/>
  <c r="AA113" i="3"/>
  <c r="Z113" i="3"/>
  <c r="Y113" i="3"/>
  <c r="X113" i="3"/>
  <c r="W113" i="3"/>
  <c r="V113" i="3"/>
  <c r="U113" i="3"/>
  <c r="T113" i="3"/>
  <c r="S113" i="3"/>
  <c r="R113" i="3"/>
  <c r="Q113" i="3"/>
  <c r="H100" i="1" s="1"/>
  <c r="P113" i="3"/>
  <c r="O113" i="3"/>
  <c r="N113" i="3"/>
  <c r="M113" i="3"/>
  <c r="L113" i="3"/>
  <c r="K113" i="3"/>
  <c r="J113" i="3"/>
  <c r="E113" i="3"/>
  <c r="D113" i="3"/>
  <c r="C113" i="3"/>
  <c r="C100" i="1" s="1"/>
  <c r="B113" i="3"/>
  <c r="B100" i="1" s="1"/>
  <c r="S100" i="1" s="1"/>
  <c r="AF112" i="3"/>
  <c r="AE112" i="3"/>
  <c r="AD112" i="3"/>
  <c r="AC112" i="3"/>
  <c r="AB112" i="3"/>
  <c r="AA112" i="3"/>
  <c r="Z112" i="3"/>
  <c r="Y112" i="3"/>
  <c r="X112" i="3"/>
  <c r="W112" i="3"/>
  <c r="V112" i="3"/>
  <c r="U112" i="3"/>
  <c r="T112" i="3"/>
  <c r="S112" i="3"/>
  <c r="R112" i="3"/>
  <c r="Q112" i="3"/>
  <c r="P112" i="3"/>
  <c r="O112" i="3"/>
  <c r="N112" i="3"/>
  <c r="M112" i="3"/>
  <c r="L112" i="3"/>
  <c r="K112" i="3"/>
  <c r="J112" i="3"/>
  <c r="E112" i="3"/>
  <c r="D112" i="3"/>
  <c r="D99" i="1" s="1"/>
  <c r="C112" i="3"/>
  <c r="B112" i="3"/>
  <c r="B99" i="1" s="1"/>
  <c r="AF111" i="3"/>
  <c r="AE111" i="3"/>
  <c r="AD111" i="3"/>
  <c r="AC111" i="3"/>
  <c r="AB111" i="3"/>
  <c r="AA111" i="3"/>
  <c r="Z111" i="3"/>
  <c r="Y111" i="3"/>
  <c r="X111" i="3"/>
  <c r="W111" i="3"/>
  <c r="V111" i="3"/>
  <c r="U111" i="3"/>
  <c r="T111" i="3"/>
  <c r="S111" i="3"/>
  <c r="R111" i="3"/>
  <c r="Q111" i="3"/>
  <c r="J98" i="1" s="1"/>
  <c r="L98" i="1" s="1"/>
  <c r="P111" i="3"/>
  <c r="O111" i="3"/>
  <c r="N111" i="3"/>
  <c r="M111" i="3"/>
  <c r="L111" i="3"/>
  <c r="K111" i="3"/>
  <c r="J111" i="3"/>
  <c r="E111" i="3"/>
  <c r="D111" i="3"/>
  <c r="C111" i="3"/>
  <c r="B111" i="3"/>
  <c r="AF110" i="3"/>
  <c r="AE110" i="3"/>
  <c r="AD110" i="3"/>
  <c r="AC110" i="3"/>
  <c r="AB110" i="3"/>
  <c r="AA110" i="3"/>
  <c r="Z110" i="3"/>
  <c r="Y110" i="3"/>
  <c r="X110" i="3"/>
  <c r="W110" i="3"/>
  <c r="V110" i="3"/>
  <c r="U110" i="3"/>
  <c r="T110" i="3"/>
  <c r="S110" i="3"/>
  <c r="R110" i="3"/>
  <c r="Q110" i="3"/>
  <c r="I97" i="1" s="1"/>
  <c r="P110" i="3"/>
  <c r="O110" i="3"/>
  <c r="N110" i="3"/>
  <c r="M110" i="3"/>
  <c r="L110" i="3"/>
  <c r="K110" i="3"/>
  <c r="J110" i="3"/>
  <c r="E110" i="3"/>
  <c r="D110" i="3"/>
  <c r="D97" i="1" s="1"/>
  <c r="C110" i="3"/>
  <c r="B110" i="3"/>
  <c r="AF109" i="3"/>
  <c r="AE109" i="3"/>
  <c r="AD109" i="3"/>
  <c r="AC109" i="3"/>
  <c r="AB109" i="3"/>
  <c r="AA109" i="3"/>
  <c r="Z109" i="3"/>
  <c r="Y109" i="3"/>
  <c r="X109" i="3"/>
  <c r="W109" i="3"/>
  <c r="V109" i="3"/>
  <c r="U109" i="3"/>
  <c r="T109" i="3"/>
  <c r="S109" i="3"/>
  <c r="R109" i="3"/>
  <c r="Q109" i="3"/>
  <c r="H96" i="1" s="1"/>
  <c r="P109" i="3"/>
  <c r="O109" i="3"/>
  <c r="N109" i="3"/>
  <c r="M109" i="3"/>
  <c r="L109" i="3"/>
  <c r="K109" i="3"/>
  <c r="J109" i="3"/>
  <c r="E109" i="3"/>
  <c r="D109" i="3"/>
  <c r="C109" i="3"/>
  <c r="C96" i="1" s="1"/>
  <c r="B109" i="3"/>
  <c r="B96" i="1" s="1"/>
  <c r="S96" i="1" s="1"/>
  <c r="AF108" i="3"/>
  <c r="AE108" i="3"/>
  <c r="AD108" i="3"/>
  <c r="AC108" i="3"/>
  <c r="AB108" i="3"/>
  <c r="AA108" i="3"/>
  <c r="Z108" i="3"/>
  <c r="Y108" i="3"/>
  <c r="X108" i="3"/>
  <c r="W108" i="3"/>
  <c r="V108" i="3"/>
  <c r="U108" i="3"/>
  <c r="T108" i="3"/>
  <c r="S108" i="3"/>
  <c r="R108" i="3"/>
  <c r="Q108" i="3"/>
  <c r="K95" i="1" s="1"/>
  <c r="P108" i="3"/>
  <c r="O108" i="3"/>
  <c r="N108" i="3"/>
  <c r="M108" i="3"/>
  <c r="L108" i="3"/>
  <c r="K108" i="3"/>
  <c r="J108" i="3"/>
  <c r="E108" i="3"/>
  <c r="D108" i="3"/>
  <c r="D95" i="1" s="1"/>
  <c r="C108" i="3"/>
  <c r="B108" i="3"/>
  <c r="B95" i="1" s="1"/>
  <c r="AF107" i="3"/>
  <c r="AE107" i="3"/>
  <c r="AD107" i="3"/>
  <c r="AC107" i="3"/>
  <c r="AB107" i="3"/>
  <c r="AA107" i="3"/>
  <c r="Z107" i="3"/>
  <c r="Y107" i="3"/>
  <c r="X107" i="3"/>
  <c r="W107" i="3"/>
  <c r="V107" i="3"/>
  <c r="U107" i="3"/>
  <c r="T107" i="3"/>
  <c r="S107" i="3"/>
  <c r="R107" i="3"/>
  <c r="Q107" i="3"/>
  <c r="J94" i="1" s="1"/>
  <c r="L94" i="1" s="1"/>
  <c r="P107" i="3"/>
  <c r="O107" i="3"/>
  <c r="N107" i="3"/>
  <c r="M107" i="3"/>
  <c r="L107" i="3"/>
  <c r="K107" i="3"/>
  <c r="J107" i="3"/>
  <c r="E107" i="3"/>
  <c r="D107" i="3"/>
  <c r="D94" i="1" s="1"/>
  <c r="C107" i="3"/>
  <c r="B107" i="3"/>
  <c r="AF106" i="3"/>
  <c r="AE106" i="3"/>
  <c r="AD106" i="3"/>
  <c r="AC106" i="3"/>
  <c r="AB106" i="3"/>
  <c r="AA106" i="3"/>
  <c r="Z106" i="3"/>
  <c r="Y106" i="3"/>
  <c r="X106" i="3"/>
  <c r="W106" i="3"/>
  <c r="V106" i="3"/>
  <c r="U106" i="3"/>
  <c r="T106" i="3"/>
  <c r="S106" i="3"/>
  <c r="R106" i="3"/>
  <c r="Q106" i="3"/>
  <c r="P106" i="3"/>
  <c r="O106" i="3"/>
  <c r="N106" i="3"/>
  <c r="M106" i="3"/>
  <c r="L106" i="3"/>
  <c r="K106" i="3"/>
  <c r="J106" i="3"/>
  <c r="E106" i="3"/>
  <c r="D106" i="3"/>
  <c r="D93" i="1" s="1"/>
  <c r="C106" i="3"/>
  <c r="C93" i="1" s="1"/>
  <c r="B106" i="3"/>
  <c r="B93" i="1" s="1"/>
  <c r="AF105" i="3"/>
  <c r="AE105" i="3"/>
  <c r="AD105" i="3"/>
  <c r="AC105" i="3"/>
  <c r="AB105" i="3"/>
  <c r="AA105" i="3"/>
  <c r="Z105" i="3"/>
  <c r="Y105" i="3"/>
  <c r="X105" i="3"/>
  <c r="W105" i="3"/>
  <c r="V105" i="3"/>
  <c r="U105" i="3"/>
  <c r="T105" i="3"/>
  <c r="S105" i="3"/>
  <c r="R105" i="3"/>
  <c r="Q105" i="3"/>
  <c r="H92" i="1" s="1"/>
  <c r="P105" i="3"/>
  <c r="O105" i="3"/>
  <c r="N105" i="3"/>
  <c r="M105" i="3"/>
  <c r="L105" i="3"/>
  <c r="K105" i="3"/>
  <c r="J105" i="3"/>
  <c r="E105" i="3"/>
  <c r="D105" i="3"/>
  <c r="C105" i="3"/>
  <c r="C92" i="1" s="1"/>
  <c r="B105" i="3"/>
  <c r="B92" i="1" s="1"/>
  <c r="S92" i="1" s="1"/>
  <c r="AF104" i="3"/>
  <c r="AE104" i="3"/>
  <c r="AD104" i="3"/>
  <c r="AC104" i="3"/>
  <c r="AB104" i="3"/>
  <c r="AA104" i="3"/>
  <c r="Z104" i="3"/>
  <c r="Y104" i="3"/>
  <c r="X104" i="3"/>
  <c r="W104" i="3"/>
  <c r="V104" i="3"/>
  <c r="U104" i="3"/>
  <c r="T104" i="3"/>
  <c r="S104" i="3"/>
  <c r="R104" i="3"/>
  <c r="Q104" i="3"/>
  <c r="K91" i="1" s="1"/>
  <c r="P104" i="3"/>
  <c r="O104" i="3"/>
  <c r="N104" i="3"/>
  <c r="M104" i="3"/>
  <c r="L104" i="3"/>
  <c r="K104" i="3"/>
  <c r="J104" i="3"/>
  <c r="E104" i="3"/>
  <c r="D104" i="3"/>
  <c r="D91" i="1" s="1"/>
  <c r="C104" i="3"/>
  <c r="B104" i="3"/>
  <c r="B91" i="1" s="1"/>
  <c r="AF103" i="3"/>
  <c r="AE103" i="3"/>
  <c r="AD103" i="3"/>
  <c r="AC103" i="3"/>
  <c r="AB103" i="3"/>
  <c r="AA103" i="3"/>
  <c r="Z103" i="3"/>
  <c r="Y103" i="3"/>
  <c r="X103" i="3"/>
  <c r="W103" i="3"/>
  <c r="V103" i="3"/>
  <c r="U103" i="3"/>
  <c r="T103" i="3"/>
  <c r="S103" i="3"/>
  <c r="R103" i="3"/>
  <c r="Q103" i="3"/>
  <c r="J90" i="1" s="1"/>
  <c r="L90" i="1" s="1"/>
  <c r="P103" i="3"/>
  <c r="O103" i="3"/>
  <c r="N103" i="3"/>
  <c r="M103" i="3"/>
  <c r="L103" i="3"/>
  <c r="K103" i="3"/>
  <c r="J103" i="3"/>
  <c r="E103" i="3"/>
  <c r="D103" i="3"/>
  <c r="D90" i="1" s="1"/>
  <c r="C103" i="3"/>
  <c r="C90" i="1" s="1"/>
  <c r="B103" i="3"/>
  <c r="AF102" i="3"/>
  <c r="AE102" i="3"/>
  <c r="AD102" i="3"/>
  <c r="AC102" i="3"/>
  <c r="AB102" i="3"/>
  <c r="AA102" i="3"/>
  <c r="Z102" i="3"/>
  <c r="Y102" i="3"/>
  <c r="X102" i="3"/>
  <c r="W102" i="3"/>
  <c r="V102" i="3"/>
  <c r="U102" i="3"/>
  <c r="T102" i="3"/>
  <c r="S102" i="3"/>
  <c r="R102" i="3"/>
  <c r="Q102" i="3"/>
  <c r="K89" i="1" s="1"/>
  <c r="P102" i="3"/>
  <c r="O102" i="3"/>
  <c r="N102" i="3"/>
  <c r="M102" i="3"/>
  <c r="L102" i="3"/>
  <c r="K102" i="3"/>
  <c r="J102" i="3"/>
  <c r="E102" i="3"/>
  <c r="D102" i="3"/>
  <c r="D89" i="1" s="1"/>
  <c r="C102" i="3"/>
  <c r="C89" i="1" s="1"/>
  <c r="B102" i="3"/>
  <c r="AF101" i="3"/>
  <c r="AE101" i="3"/>
  <c r="AD101" i="3"/>
  <c r="AC101" i="3"/>
  <c r="AB101" i="3"/>
  <c r="AA101" i="3"/>
  <c r="Z101" i="3"/>
  <c r="Y101" i="3"/>
  <c r="X101" i="3"/>
  <c r="W101" i="3"/>
  <c r="V101" i="3"/>
  <c r="U101" i="3"/>
  <c r="T101" i="3"/>
  <c r="S101" i="3"/>
  <c r="R101" i="3"/>
  <c r="Q101" i="3"/>
  <c r="P101" i="3"/>
  <c r="O101" i="3"/>
  <c r="N101" i="3"/>
  <c r="M101" i="3"/>
  <c r="L101" i="3"/>
  <c r="K101" i="3"/>
  <c r="J101" i="3"/>
  <c r="E101" i="3"/>
  <c r="D101" i="3"/>
  <c r="C101" i="3"/>
  <c r="C88" i="1" s="1"/>
  <c r="B101" i="3"/>
  <c r="B88" i="1" s="1"/>
  <c r="AF100" i="3"/>
  <c r="AE100" i="3"/>
  <c r="AD100" i="3"/>
  <c r="AC100" i="3"/>
  <c r="AB100" i="3"/>
  <c r="AA100" i="3"/>
  <c r="Z100" i="3"/>
  <c r="Y100" i="3"/>
  <c r="X100" i="3"/>
  <c r="W100" i="3"/>
  <c r="V100" i="3"/>
  <c r="U100" i="3"/>
  <c r="T100" i="3"/>
  <c r="S100" i="3"/>
  <c r="R100" i="3"/>
  <c r="Q100" i="3"/>
  <c r="P100" i="3"/>
  <c r="O100" i="3"/>
  <c r="N100" i="3"/>
  <c r="M100" i="3"/>
  <c r="L100" i="3"/>
  <c r="K100" i="3"/>
  <c r="J100" i="3"/>
  <c r="E100" i="3"/>
  <c r="D100" i="3"/>
  <c r="D87" i="1" s="1"/>
  <c r="C100" i="3"/>
  <c r="B100" i="3"/>
  <c r="B87" i="1" s="1"/>
  <c r="AF99" i="3"/>
  <c r="AE99" i="3"/>
  <c r="AD99" i="3"/>
  <c r="AC99" i="3"/>
  <c r="AB99" i="3"/>
  <c r="AA99" i="3"/>
  <c r="Z99" i="3"/>
  <c r="Y99" i="3"/>
  <c r="X99" i="3"/>
  <c r="W99" i="3"/>
  <c r="V99" i="3"/>
  <c r="U99" i="3"/>
  <c r="T99" i="3"/>
  <c r="S99" i="3"/>
  <c r="R99" i="3"/>
  <c r="Q99" i="3"/>
  <c r="I86" i="1" s="1"/>
  <c r="P99" i="3"/>
  <c r="O99" i="3"/>
  <c r="N99" i="3"/>
  <c r="M99" i="3"/>
  <c r="L99" i="3"/>
  <c r="K99" i="3"/>
  <c r="J99" i="3"/>
  <c r="E99" i="3"/>
  <c r="D99" i="3"/>
  <c r="C99" i="3"/>
  <c r="C86" i="1" s="1"/>
  <c r="B99" i="3"/>
  <c r="AF98" i="3"/>
  <c r="AE98" i="3"/>
  <c r="AD98" i="3"/>
  <c r="AC98" i="3"/>
  <c r="AB98" i="3"/>
  <c r="AA98" i="3"/>
  <c r="Z98" i="3"/>
  <c r="Y98" i="3"/>
  <c r="X98" i="3"/>
  <c r="W98" i="3"/>
  <c r="V98" i="3"/>
  <c r="U98" i="3"/>
  <c r="T98" i="3"/>
  <c r="S98" i="3"/>
  <c r="R98" i="3"/>
  <c r="Q98" i="3"/>
  <c r="H85" i="1" s="1"/>
  <c r="P98" i="3"/>
  <c r="O98" i="3"/>
  <c r="N98" i="3"/>
  <c r="M98" i="3"/>
  <c r="L98" i="3"/>
  <c r="K98" i="3"/>
  <c r="J98" i="3"/>
  <c r="E98" i="3"/>
  <c r="D98" i="3"/>
  <c r="D85" i="1" s="1"/>
  <c r="C98" i="3"/>
  <c r="C85" i="1" s="1"/>
  <c r="B98" i="3"/>
  <c r="AF97" i="3"/>
  <c r="AE97" i="3"/>
  <c r="AD97" i="3"/>
  <c r="AC97" i="3"/>
  <c r="AB97" i="3"/>
  <c r="AA97" i="3"/>
  <c r="Z97" i="3"/>
  <c r="Y97" i="3"/>
  <c r="X97" i="3"/>
  <c r="W97" i="3"/>
  <c r="V97" i="3"/>
  <c r="U97" i="3"/>
  <c r="T97" i="3"/>
  <c r="S97" i="3"/>
  <c r="R97" i="3"/>
  <c r="Q97" i="3"/>
  <c r="I84" i="1" s="1"/>
  <c r="P97" i="3"/>
  <c r="O97" i="3"/>
  <c r="N97" i="3"/>
  <c r="M97" i="3"/>
  <c r="L97" i="3"/>
  <c r="K97" i="3"/>
  <c r="J97" i="3"/>
  <c r="E97" i="3"/>
  <c r="D97" i="3"/>
  <c r="C97" i="3"/>
  <c r="B97" i="3"/>
  <c r="B84" i="1" s="1"/>
  <c r="AF96" i="3"/>
  <c r="AE96" i="3"/>
  <c r="AD96" i="3"/>
  <c r="AC96" i="3"/>
  <c r="AB96" i="3"/>
  <c r="AA96" i="3"/>
  <c r="Z96" i="3"/>
  <c r="Y96" i="3"/>
  <c r="X96" i="3"/>
  <c r="W96" i="3"/>
  <c r="V96" i="3"/>
  <c r="U96" i="3"/>
  <c r="T96" i="3"/>
  <c r="S96" i="3"/>
  <c r="R96" i="3"/>
  <c r="Q96" i="3"/>
  <c r="K83" i="1" s="1"/>
  <c r="P96" i="3"/>
  <c r="O96" i="3"/>
  <c r="N96" i="3"/>
  <c r="M96" i="3"/>
  <c r="L96" i="3"/>
  <c r="K96" i="3"/>
  <c r="J96" i="3"/>
  <c r="E96" i="3"/>
  <c r="D96" i="3"/>
  <c r="D83" i="1" s="1"/>
  <c r="C96" i="3"/>
  <c r="C83" i="1" s="1"/>
  <c r="B96" i="3"/>
  <c r="B83" i="1" s="1"/>
  <c r="AF95" i="3"/>
  <c r="AE95" i="3"/>
  <c r="AD95" i="3"/>
  <c r="AC95" i="3"/>
  <c r="AB95" i="3"/>
  <c r="AA95" i="3"/>
  <c r="Z95" i="3"/>
  <c r="Y95" i="3"/>
  <c r="X95" i="3"/>
  <c r="W95" i="3"/>
  <c r="V95" i="3"/>
  <c r="U95" i="3"/>
  <c r="T95" i="3"/>
  <c r="S95" i="3"/>
  <c r="R95" i="3"/>
  <c r="Q95" i="3"/>
  <c r="P95" i="3"/>
  <c r="O95" i="3"/>
  <c r="N95" i="3"/>
  <c r="M95" i="3"/>
  <c r="L95" i="3"/>
  <c r="K95" i="3"/>
  <c r="J95" i="3"/>
  <c r="E95" i="3"/>
  <c r="D95" i="3"/>
  <c r="C95" i="3"/>
  <c r="B95" i="3"/>
  <c r="B82" i="1" s="1"/>
  <c r="AF94" i="3"/>
  <c r="AE94" i="3"/>
  <c r="AD94" i="3"/>
  <c r="AC94" i="3"/>
  <c r="AB94" i="3"/>
  <c r="AA94" i="3"/>
  <c r="Z94" i="3"/>
  <c r="Y94" i="3"/>
  <c r="X94" i="3"/>
  <c r="W94" i="3"/>
  <c r="V94" i="3"/>
  <c r="U94" i="3"/>
  <c r="T94" i="3"/>
  <c r="S94" i="3"/>
  <c r="R94" i="3"/>
  <c r="Q94" i="3"/>
  <c r="P94" i="3"/>
  <c r="O94" i="3"/>
  <c r="N94" i="3"/>
  <c r="M94" i="3"/>
  <c r="L94" i="3"/>
  <c r="K94" i="3"/>
  <c r="J94" i="3"/>
  <c r="E94" i="3"/>
  <c r="D94" i="3"/>
  <c r="D81" i="1" s="1"/>
  <c r="C94" i="3"/>
  <c r="B94" i="3"/>
  <c r="AF93" i="3"/>
  <c r="AE93" i="3"/>
  <c r="AD93" i="3"/>
  <c r="AC93" i="3"/>
  <c r="AB93" i="3"/>
  <c r="AA93" i="3"/>
  <c r="Z93" i="3"/>
  <c r="Y93" i="3"/>
  <c r="X93" i="3"/>
  <c r="W93" i="3"/>
  <c r="V93" i="3"/>
  <c r="U93" i="3"/>
  <c r="T93" i="3"/>
  <c r="S93" i="3"/>
  <c r="R93" i="3"/>
  <c r="Q93" i="3"/>
  <c r="I80" i="1" s="1"/>
  <c r="P93" i="3"/>
  <c r="O93" i="3"/>
  <c r="N93" i="3"/>
  <c r="M93" i="3"/>
  <c r="L93" i="3"/>
  <c r="K93" i="3"/>
  <c r="J93" i="3"/>
  <c r="E93" i="3"/>
  <c r="D93" i="3"/>
  <c r="D80" i="1" s="1"/>
  <c r="C93" i="3"/>
  <c r="C80" i="1" s="1"/>
  <c r="B93" i="3"/>
  <c r="B80" i="1" s="1"/>
  <c r="AF92" i="3"/>
  <c r="AE92" i="3"/>
  <c r="AD92" i="3"/>
  <c r="AC92" i="3"/>
  <c r="AB92" i="3"/>
  <c r="AA92" i="3"/>
  <c r="Z92" i="3"/>
  <c r="Y92" i="3"/>
  <c r="X92" i="3"/>
  <c r="W92" i="3"/>
  <c r="V92" i="3"/>
  <c r="U92" i="3"/>
  <c r="T92" i="3"/>
  <c r="S92" i="3"/>
  <c r="R92" i="3"/>
  <c r="Q92" i="3"/>
  <c r="K79" i="1" s="1"/>
  <c r="P92" i="3"/>
  <c r="O92" i="3"/>
  <c r="N92" i="3"/>
  <c r="M92" i="3"/>
  <c r="L92" i="3"/>
  <c r="K92" i="3"/>
  <c r="J92" i="3"/>
  <c r="E92" i="3"/>
  <c r="D92" i="3"/>
  <c r="C92" i="3"/>
  <c r="C79" i="1" s="1"/>
  <c r="B92" i="3"/>
  <c r="B79" i="1" s="1"/>
  <c r="AF91" i="3"/>
  <c r="AE91" i="3"/>
  <c r="AD91" i="3"/>
  <c r="AC91" i="3"/>
  <c r="AB91" i="3"/>
  <c r="AA91" i="3"/>
  <c r="Z91" i="3"/>
  <c r="Y91" i="3"/>
  <c r="X91" i="3"/>
  <c r="W91" i="3"/>
  <c r="V91" i="3"/>
  <c r="U91" i="3"/>
  <c r="T91" i="3"/>
  <c r="S91" i="3"/>
  <c r="R91" i="3"/>
  <c r="Q91" i="3"/>
  <c r="H78" i="1" s="1"/>
  <c r="P91" i="3"/>
  <c r="O91" i="3"/>
  <c r="N91" i="3"/>
  <c r="M91" i="3"/>
  <c r="L91" i="3"/>
  <c r="K91" i="3"/>
  <c r="J91" i="3"/>
  <c r="E91" i="3"/>
  <c r="D91" i="3"/>
  <c r="D78" i="1" s="1"/>
  <c r="C91" i="3"/>
  <c r="B91" i="3"/>
  <c r="B78" i="1" s="1"/>
  <c r="AF90" i="3"/>
  <c r="AE90" i="3"/>
  <c r="AD90" i="3"/>
  <c r="AC90" i="3"/>
  <c r="AB90" i="3"/>
  <c r="AA90" i="3"/>
  <c r="Z90" i="3"/>
  <c r="Y90" i="3"/>
  <c r="X90" i="3"/>
  <c r="W90" i="3"/>
  <c r="V90" i="3"/>
  <c r="U90" i="3"/>
  <c r="T90" i="3"/>
  <c r="S90" i="3"/>
  <c r="R90" i="3"/>
  <c r="Q90" i="3"/>
  <c r="P90" i="3"/>
  <c r="O90" i="3"/>
  <c r="N90" i="3"/>
  <c r="M90" i="3"/>
  <c r="L90" i="3"/>
  <c r="K90" i="3"/>
  <c r="J90" i="3"/>
  <c r="E90" i="3"/>
  <c r="D90" i="3"/>
  <c r="D77" i="1" s="1"/>
  <c r="C90" i="3"/>
  <c r="B90" i="3"/>
  <c r="B77" i="1" s="1"/>
  <c r="AF89" i="3"/>
  <c r="AE89" i="3"/>
  <c r="AD89" i="3"/>
  <c r="AC89" i="3"/>
  <c r="AB89" i="3"/>
  <c r="AA89" i="3"/>
  <c r="Z89" i="3"/>
  <c r="Y89" i="3"/>
  <c r="X89" i="3"/>
  <c r="W89" i="3"/>
  <c r="V89" i="3"/>
  <c r="U89" i="3"/>
  <c r="T89" i="3"/>
  <c r="S89" i="3"/>
  <c r="R89" i="3"/>
  <c r="Q89" i="3"/>
  <c r="I76" i="1" s="1"/>
  <c r="P89" i="3"/>
  <c r="O89" i="3"/>
  <c r="N89" i="3"/>
  <c r="M89" i="3"/>
  <c r="L89" i="3"/>
  <c r="K89" i="3"/>
  <c r="J89" i="3"/>
  <c r="E89" i="3"/>
  <c r="D89" i="3"/>
  <c r="C89" i="3"/>
  <c r="C76" i="1" s="1"/>
  <c r="B89" i="3"/>
  <c r="AF88" i="3"/>
  <c r="AE88" i="3"/>
  <c r="AD88" i="3"/>
  <c r="AC88" i="3"/>
  <c r="AB88" i="3"/>
  <c r="AA88" i="3"/>
  <c r="Z88" i="3"/>
  <c r="Y88" i="3"/>
  <c r="X88" i="3"/>
  <c r="W88" i="3"/>
  <c r="V88" i="3"/>
  <c r="U88" i="3"/>
  <c r="T88" i="3"/>
  <c r="S88" i="3"/>
  <c r="R88" i="3"/>
  <c r="Q88" i="3"/>
  <c r="P88" i="3"/>
  <c r="O88" i="3"/>
  <c r="N88" i="3"/>
  <c r="M88" i="3"/>
  <c r="L88" i="3"/>
  <c r="K88" i="3"/>
  <c r="J88" i="3"/>
  <c r="E88" i="3"/>
  <c r="D88" i="3"/>
  <c r="D75" i="1" s="1"/>
  <c r="C88" i="3"/>
  <c r="B88" i="3"/>
  <c r="B75" i="1" s="1"/>
  <c r="AF87" i="3"/>
  <c r="AE87" i="3"/>
  <c r="AD87" i="3"/>
  <c r="AC87" i="3"/>
  <c r="AB87" i="3"/>
  <c r="AA87" i="3"/>
  <c r="Z87" i="3"/>
  <c r="Y87" i="3"/>
  <c r="X87" i="3"/>
  <c r="W87" i="3"/>
  <c r="V87" i="3"/>
  <c r="U87" i="3"/>
  <c r="T87" i="3"/>
  <c r="S87" i="3"/>
  <c r="R87" i="3"/>
  <c r="Q87" i="3"/>
  <c r="P87" i="3"/>
  <c r="O87" i="3"/>
  <c r="N87" i="3"/>
  <c r="M87" i="3"/>
  <c r="L87" i="3"/>
  <c r="K87" i="3"/>
  <c r="J87" i="3"/>
  <c r="E87" i="3"/>
  <c r="D87" i="3"/>
  <c r="D74" i="1" s="1"/>
  <c r="C87" i="3"/>
  <c r="C74" i="1" s="1"/>
  <c r="B87" i="3"/>
  <c r="AF86" i="3"/>
  <c r="AE86" i="3"/>
  <c r="AD86" i="3"/>
  <c r="AC86" i="3"/>
  <c r="AB86" i="3"/>
  <c r="AA86" i="3"/>
  <c r="Z86" i="3"/>
  <c r="Y86" i="3"/>
  <c r="X86" i="3"/>
  <c r="W86" i="3"/>
  <c r="V86" i="3"/>
  <c r="U86" i="3"/>
  <c r="T86" i="3"/>
  <c r="S86" i="3"/>
  <c r="R86" i="3"/>
  <c r="Q86" i="3"/>
  <c r="K73" i="1" s="1"/>
  <c r="P86" i="3"/>
  <c r="O86" i="3"/>
  <c r="N86" i="3"/>
  <c r="M86" i="3"/>
  <c r="L86" i="3"/>
  <c r="K86" i="3"/>
  <c r="J86" i="3"/>
  <c r="E86" i="3"/>
  <c r="D86" i="3"/>
  <c r="D73" i="1" s="1"/>
  <c r="C86" i="3"/>
  <c r="C73" i="1" s="1"/>
  <c r="B86" i="3"/>
  <c r="B73" i="1" s="1"/>
  <c r="AF85" i="3"/>
  <c r="AE85" i="3"/>
  <c r="AD85" i="3"/>
  <c r="AC85" i="3"/>
  <c r="AB85" i="3"/>
  <c r="AA85" i="3"/>
  <c r="Z85" i="3"/>
  <c r="Y85" i="3"/>
  <c r="X85" i="3"/>
  <c r="W85" i="3"/>
  <c r="V85" i="3"/>
  <c r="U85" i="3"/>
  <c r="T85" i="3"/>
  <c r="S85" i="3"/>
  <c r="R85" i="3"/>
  <c r="Q85" i="3"/>
  <c r="I72" i="1" s="1"/>
  <c r="P85" i="3"/>
  <c r="O85" i="3"/>
  <c r="N85" i="3"/>
  <c r="M85" i="3"/>
  <c r="L85" i="3"/>
  <c r="K85" i="3"/>
  <c r="J85" i="3"/>
  <c r="E85" i="3"/>
  <c r="D85" i="3"/>
  <c r="C85" i="3"/>
  <c r="B85" i="3"/>
  <c r="B72" i="1" s="1"/>
  <c r="AF84" i="3"/>
  <c r="AE84" i="3"/>
  <c r="AD84" i="3"/>
  <c r="AC84" i="3"/>
  <c r="AB84" i="3"/>
  <c r="AA84" i="3"/>
  <c r="Z84" i="3"/>
  <c r="Y84" i="3"/>
  <c r="X84" i="3"/>
  <c r="W84" i="3"/>
  <c r="V84" i="3"/>
  <c r="U84" i="3"/>
  <c r="T84" i="3"/>
  <c r="S84" i="3"/>
  <c r="R84" i="3"/>
  <c r="Q84" i="3"/>
  <c r="P84" i="3"/>
  <c r="O84" i="3"/>
  <c r="N84" i="3"/>
  <c r="M84" i="3"/>
  <c r="L84" i="3"/>
  <c r="K84" i="3"/>
  <c r="J84" i="3"/>
  <c r="E84" i="3"/>
  <c r="D84" i="3"/>
  <c r="D71" i="1" s="1"/>
  <c r="C84" i="3"/>
  <c r="B84" i="3"/>
  <c r="B71" i="1" s="1"/>
  <c r="AF83" i="3"/>
  <c r="AE83" i="3"/>
  <c r="AD83" i="3"/>
  <c r="AC83" i="3"/>
  <c r="AB83" i="3"/>
  <c r="AA83" i="3"/>
  <c r="Z83" i="3"/>
  <c r="Y83" i="3"/>
  <c r="X83" i="3"/>
  <c r="W83" i="3"/>
  <c r="V83" i="3"/>
  <c r="U83" i="3"/>
  <c r="T83" i="3"/>
  <c r="S83" i="3"/>
  <c r="R83" i="3"/>
  <c r="Q83" i="3"/>
  <c r="P83" i="3"/>
  <c r="O83" i="3"/>
  <c r="N83" i="3"/>
  <c r="M83" i="3"/>
  <c r="L83" i="3"/>
  <c r="K83" i="3"/>
  <c r="J83" i="3"/>
  <c r="E83" i="3"/>
  <c r="D83" i="3"/>
  <c r="D70" i="1" s="1"/>
  <c r="C83" i="3"/>
  <c r="C70" i="1" s="1"/>
  <c r="B83" i="3"/>
  <c r="AF82" i="3"/>
  <c r="AE82" i="3"/>
  <c r="AD82" i="3"/>
  <c r="AC82" i="3"/>
  <c r="AB82" i="3"/>
  <c r="AA82" i="3"/>
  <c r="Z82" i="3"/>
  <c r="Y82" i="3"/>
  <c r="X82" i="3"/>
  <c r="W82" i="3"/>
  <c r="V82" i="3"/>
  <c r="U82" i="3"/>
  <c r="T82" i="3"/>
  <c r="S82" i="3"/>
  <c r="R82" i="3"/>
  <c r="Q82" i="3"/>
  <c r="P82" i="3"/>
  <c r="O82" i="3"/>
  <c r="N82" i="3"/>
  <c r="M82" i="3"/>
  <c r="L82" i="3"/>
  <c r="K82" i="3"/>
  <c r="J82" i="3"/>
  <c r="E82" i="3"/>
  <c r="D82" i="3"/>
  <c r="D69" i="1" s="1"/>
  <c r="C82" i="3"/>
  <c r="C69" i="1" s="1"/>
  <c r="B82" i="3"/>
  <c r="B69" i="1" s="1"/>
  <c r="AF81" i="3"/>
  <c r="AE81" i="3"/>
  <c r="AD81" i="3"/>
  <c r="AC81" i="3"/>
  <c r="AB81" i="3"/>
  <c r="AA81" i="3"/>
  <c r="Z81" i="3"/>
  <c r="Y81" i="3"/>
  <c r="X81" i="3"/>
  <c r="W81" i="3"/>
  <c r="V81" i="3"/>
  <c r="U81" i="3"/>
  <c r="T81" i="3"/>
  <c r="S81" i="3"/>
  <c r="R81" i="3"/>
  <c r="Q81" i="3"/>
  <c r="I68" i="1" s="1"/>
  <c r="P81" i="3"/>
  <c r="O81" i="3"/>
  <c r="N81" i="3"/>
  <c r="M81" i="3"/>
  <c r="L81" i="3"/>
  <c r="K81" i="3"/>
  <c r="J81" i="3"/>
  <c r="E81" i="3"/>
  <c r="D81" i="3"/>
  <c r="C81" i="3"/>
  <c r="C68" i="1" s="1"/>
  <c r="B81" i="3"/>
  <c r="B68" i="1" s="1"/>
  <c r="AF80" i="3"/>
  <c r="AE80" i="3"/>
  <c r="AD80" i="3"/>
  <c r="AC80" i="3"/>
  <c r="AB80" i="3"/>
  <c r="AA80" i="3"/>
  <c r="Z80" i="3"/>
  <c r="Y80" i="3"/>
  <c r="X80" i="3"/>
  <c r="W80" i="3"/>
  <c r="V80" i="3"/>
  <c r="U80" i="3"/>
  <c r="T80" i="3"/>
  <c r="S80" i="3"/>
  <c r="R80" i="3"/>
  <c r="Q80" i="3"/>
  <c r="K67" i="1" s="1"/>
  <c r="P80" i="3"/>
  <c r="O80" i="3"/>
  <c r="N80" i="3"/>
  <c r="M80" i="3"/>
  <c r="L80" i="3"/>
  <c r="K80" i="3"/>
  <c r="J80" i="3"/>
  <c r="E80" i="3"/>
  <c r="D80" i="3"/>
  <c r="D67" i="1" s="1"/>
  <c r="C80" i="3"/>
  <c r="B80" i="3"/>
  <c r="B67" i="1" s="1"/>
  <c r="AF79" i="3"/>
  <c r="AE79" i="3"/>
  <c r="AD79" i="3"/>
  <c r="AC79" i="3"/>
  <c r="AB79" i="3"/>
  <c r="AA79" i="3"/>
  <c r="Z79" i="3"/>
  <c r="Y79" i="3"/>
  <c r="X79" i="3"/>
  <c r="W79" i="3"/>
  <c r="V79" i="3"/>
  <c r="U79" i="3"/>
  <c r="T79" i="3"/>
  <c r="S79" i="3"/>
  <c r="R79" i="3"/>
  <c r="Q79" i="3"/>
  <c r="H66" i="1" s="1"/>
  <c r="P79" i="3"/>
  <c r="O79" i="3"/>
  <c r="N79" i="3"/>
  <c r="M79" i="3"/>
  <c r="L79" i="3"/>
  <c r="K79" i="3"/>
  <c r="J79" i="3"/>
  <c r="E79" i="3"/>
  <c r="D79" i="3"/>
  <c r="D66" i="1" s="1"/>
  <c r="C79" i="3"/>
  <c r="C66" i="1" s="1"/>
  <c r="B79" i="3"/>
  <c r="AF78" i="3"/>
  <c r="AE78" i="3"/>
  <c r="AD78" i="3"/>
  <c r="AC78" i="3"/>
  <c r="AB78" i="3"/>
  <c r="AA78" i="3"/>
  <c r="Z78" i="3"/>
  <c r="Y78" i="3"/>
  <c r="X78" i="3"/>
  <c r="W78" i="3"/>
  <c r="V78" i="3"/>
  <c r="U78" i="3"/>
  <c r="T78" i="3"/>
  <c r="S78" i="3"/>
  <c r="R78" i="3"/>
  <c r="Q78" i="3"/>
  <c r="P78" i="3"/>
  <c r="O78" i="3"/>
  <c r="N78" i="3"/>
  <c r="M78" i="3"/>
  <c r="L78" i="3"/>
  <c r="K78" i="3"/>
  <c r="J78" i="3"/>
  <c r="E78" i="3"/>
  <c r="D78" i="3"/>
  <c r="D65" i="1" s="1"/>
  <c r="C78" i="3"/>
  <c r="C65" i="1" s="1"/>
  <c r="B78" i="3"/>
  <c r="AF77" i="3"/>
  <c r="AE77" i="3"/>
  <c r="AD77" i="3"/>
  <c r="AC77" i="3"/>
  <c r="AB77" i="3"/>
  <c r="AA77" i="3"/>
  <c r="Z77" i="3"/>
  <c r="Y77" i="3"/>
  <c r="X77" i="3"/>
  <c r="W77" i="3"/>
  <c r="V77" i="3"/>
  <c r="U77" i="3"/>
  <c r="T77" i="3"/>
  <c r="S77" i="3"/>
  <c r="R77" i="3"/>
  <c r="Q77" i="3"/>
  <c r="P77" i="3"/>
  <c r="O77" i="3"/>
  <c r="N77" i="3"/>
  <c r="M77" i="3"/>
  <c r="L77" i="3"/>
  <c r="K77" i="3"/>
  <c r="J77" i="3"/>
  <c r="E77" i="3"/>
  <c r="D77" i="3"/>
  <c r="C77" i="3"/>
  <c r="C64" i="1" s="1"/>
  <c r="B77" i="3"/>
  <c r="B64" i="1" s="1"/>
  <c r="AF76" i="3"/>
  <c r="AE76" i="3"/>
  <c r="AD76" i="3"/>
  <c r="AC76" i="3"/>
  <c r="AB76" i="3"/>
  <c r="AA76" i="3"/>
  <c r="Z76" i="3"/>
  <c r="Y76" i="3"/>
  <c r="X76" i="3"/>
  <c r="W76" i="3"/>
  <c r="V76" i="3"/>
  <c r="U76" i="3"/>
  <c r="T76" i="3"/>
  <c r="S76" i="3"/>
  <c r="R76" i="3"/>
  <c r="Q76" i="3"/>
  <c r="P76" i="3"/>
  <c r="O76" i="3"/>
  <c r="N76" i="3"/>
  <c r="M76" i="3"/>
  <c r="L76" i="3"/>
  <c r="K76" i="3"/>
  <c r="J76" i="3"/>
  <c r="E76" i="3"/>
  <c r="D76" i="3"/>
  <c r="C76" i="3"/>
  <c r="B76" i="3"/>
  <c r="B63" i="1" s="1"/>
  <c r="AF75" i="3"/>
  <c r="AE75" i="3"/>
  <c r="AD75" i="3"/>
  <c r="AC75" i="3"/>
  <c r="AB75" i="3"/>
  <c r="AA75" i="3"/>
  <c r="Z75" i="3"/>
  <c r="Y75" i="3"/>
  <c r="X75" i="3"/>
  <c r="W75" i="3"/>
  <c r="V75" i="3"/>
  <c r="U75" i="3"/>
  <c r="T75" i="3"/>
  <c r="S75" i="3"/>
  <c r="R75" i="3"/>
  <c r="Q75" i="3"/>
  <c r="I62" i="1" s="1"/>
  <c r="P75" i="3"/>
  <c r="O75" i="3"/>
  <c r="N75" i="3"/>
  <c r="M75" i="3"/>
  <c r="L75" i="3"/>
  <c r="K75" i="3"/>
  <c r="J75" i="3"/>
  <c r="E75" i="3"/>
  <c r="D75" i="3"/>
  <c r="D62" i="1" s="1"/>
  <c r="C75" i="3"/>
  <c r="B75" i="3"/>
  <c r="AF74" i="3"/>
  <c r="AE74" i="3"/>
  <c r="AD74" i="3"/>
  <c r="AC74" i="3"/>
  <c r="AB74" i="3"/>
  <c r="AA74" i="3"/>
  <c r="Z74" i="3"/>
  <c r="Y74" i="3"/>
  <c r="X74" i="3"/>
  <c r="W74" i="3"/>
  <c r="V74" i="3"/>
  <c r="U74" i="3"/>
  <c r="T74" i="3"/>
  <c r="S74" i="3"/>
  <c r="R74" i="3"/>
  <c r="Q74" i="3"/>
  <c r="H61" i="1" s="1"/>
  <c r="P74" i="3"/>
  <c r="O74" i="3"/>
  <c r="N74" i="3"/>
  <c r="M74" i="3"/>
  <c r="L74" i="3"/>
  <c r="K74" i="3"/>
  <c r="J74" i="3"/>
  <c r="E74" i="3"/>
  <c r="D74" i="3"/>
  <c r="D61" i="1" s="1"/>
  <c r="C74" i="3"/>
  <c r="C61" i="1" s="1"/>
  <c r="B74" i="3"/>
  <c r="AF73" i="3"/>
  <c r="AE73" i="3"/>
  <c r="AD73" i="3"/>
  <c r="AC73" i="3"/>
  <c r="AB73" i="3"/>
  <c r="AA73" i="3"/>
  <c r="Z73" i="3"/>
  <c r="Y73" i="3"/>
  <c r="X73" i="3"/>
  <c r="W73" i="3"/>
  <c r="V73" i="3"/>
  <c r="U73" i="3"/>
  <c r="T73" i="3"/>
  <c r="S73" i="3"/>
  <c r="R73" i="3"/>
  <c r="Q73" i="3"/>
  <c r="I60" i="1" s="1"/>
  <c r="P73" i="3"/>
  <c r="O73" i="3"/>
  <c r="N73" i="3"/>
  <c r="M73" i="3"/>
  <c r="L73" i="3"/>
  <c r="K73" i="3"/>
  <c r="J73" i="3"/>
  <c r="E73" i="3"/>
  <c r="D73" i="3"/>
  <c r="D60" i="1" s="1"/>
  <c r="C73" i="3"/>
  <c r="C60" i="1" s="1"/>
  <c r="B73" i="3"/>
  <c r="B60" i="1" s="1"/>
  <c r="AF72" i="3"/>
  <c r="AE72" i="3"/>
  <c r="AD72" i="3"/>
  <c r="AC72" i="3"/>
  <c r="AB72" i="3"/>
  <c r="AA72" i="3"/>
  <c r="Z72" i="3"/>
  <c r="Y72" i="3"/>
  <c r="X72" i="3"/>
  <c r="W72" i="3"/>
  <c r="V72" i="3"/>
  <c r="U72" i="3"/>
  <c r="T72" i="3"/>
  <c r="S72" i="3"/>
  <c r="R72" i="3"/>
  <c r="Q72" i="3"/>
  <c r="P72" i="3"/>
  <c r="O72" i="3"/>
  <c r="N72" i="3"/>
  <c r="M72" i="3"/>
  <c r="L72" i="3"/>
  <c r="K72" i="3"/>
  <c r="J72" i="3"/>
  <c r="E72" i="3"/>
  <c r="D72" i="3"/>
  <c r="D59" i="1" s="1"/>
  <c r="C72" i="3"/>
  <c r="C59" i="1" s="1"/>
  <c r="B72" i="3"/>
  <c r="B59" i="1" s="1"/>
  <c r="AF71" i="3"/>
  <c r="AE71" i="3"/>
  <c r="AD71" i="3"/>
  <c r="AC71" i="3"/>
  <c r="AB71" i="3"/>
  <c r="AA71" i="3"/>
  <c r="Z71" i="3"/>
  <c r="Y71" i="3"/>
  <c r="X71" i="3"/>
  <c r="W71" i="3"/>
  <c r="V71" i="3"/>
  <c r="U71" i="3"/>
  <c r="T71" i="3"/>
  <c r="S71" i="3"/>
  <c r="R71" i="3"/>
  <c r="Q71" i="3"/>
  <c r="P71" i="3"/>
  <c r="O71" i="3"/>
  <c r="N71" i="3"/>
  <c r="M71" i="3"/>
  <c r="L71" i="3"/>
  <c r="K71" i="3"/>
  <c r="J71" i="3"/>
  <c r="E71" i="3"/>
  <c r="D71" i="3"/>
  <c r="C71" i="3"/>
  <c r="B71" i="3"/>
  <c r="B58" i="1" s="1"/>
  <c r="AF70" i="3"/>
  <c r="AE70" i="3"/>
  <c r="AD70" i="3"/>
  <c r="AC70" i="3"/>
  <c r="AB70" i="3"/>
  <c r="AA70" i="3"/>
  <c r="Z70" i="3"/>
  <c r="Y70" i="3"/>
  <c r="X70" i="3"/>
  <c r="W70" i="3"/>
  <c r="V70" i="3"/>
  <c r="U70" i="3"/>
  <c r="T70" i="3"/>
  <c r="S70" i="3"/>
  <c r="R70" i="3"/>
  <c r="Q70" i="3"/>
  <c r="P70" i="3"/>
  <c r="O70" i="3"/>
  <c r="N70" i="3"/>
  <c r="M70" i="3"/>
  <c r="L70" i="3"/>
  <c r="K70" i="3"/>
  <c r="J70" i="3"/>
  <c r="E70" i="3"/>
  <c r="D70" i="3"/>
  <c r="D57" i="1" s="1"/>
  <c r="C70" i="3"/>
  <c r="C57" i="1" s="1"/>
  <c r="B70" i="3"/>
  <c r="AF69" i="3"/>
  <c r="AE69" i="3"/>
  <c r="AD69" i="3"/>
  <c r="AC69" i="3"/>
  <c r="AB69" i="3"/>
  <c r="AA69" i="3"/>
  <c r="Z69" i="3"/>
  <c r="Y69" i="3"/>
  <c r="X69" i="3"/>
  <c r="W69" i="3"/>
  <c r="V69" i="3"/>
  <c r="U69" i="3"/>
  <c r="T69" i="3"/>
  <c r="S69" i="3"/>
  <c r="R69" i="3"/>
  <c r="Q69" i="3"/>
  <c r="I56" i="1" s="1"/>
  <c r="P69" i="3"/>
  <c r="O69" i="3"/>
  <c r="N69" i="3"/>
  <c r="M69" i="3"/>
  <c r="L69" i="3"/>
  <c r="K69" i="3"/>
  <c r="J69" i="3"/>
  <c r="E69" i="3"/>
  <c r="D69" i="3"/>
  <c r="C69" i="3"/>
  <c r="B69" i="3"/>
  <c r="B56" i="1" s="1"/>
  <c r="AF68" i="3"/>
  <c r="AE68" i="3"/>
  <c r="AD68" i="3"/>
  <c r="AC68" i="3"/>
  <c r="AB68" i="3"/>
  <c r="AA68" i="3"/>
  <c r="Z68" i="3"/>
  <c r="Y68" i="3"/>
  <c r="X68" i="3"/>
  <c r="W68" i="3"/>
  <c r="V68" i="3"/>
  <c r="U68" i="3"/>
  <c r="T68" i="3"/>
  <c r="S68" i="3"/>
  <c r="R68" i="3"/>
  <c r="Q68" i="3"/>
  <c r="K55" i="1" s="1"/>
  <c r="P68" i="3"/>
  <c r="O68" i="3"/>
  <c r="N68" i="3"/>
  <c r="M68" i="3"/>
  <c r="L68" i="3"/>
  <c r="K68" i="3"/>
  <c r="J68" i="3"/>
  <c r="E68" i="3"/>
  <c r="D68" i="3"/>
  <c r="C68" i="3"/>
  <c r="C55" i="1" s="1"/>
  <c r="B68" i="3"/>
  <c r="B55" i="1" s="1"/>
  <c r="AF67" i="3"/>
  <c r="AE67" i="3"/>
  <c r="AD67" i="3"/>
  <c r="AC67" i="3"/>
  <c r="AB67" i="3"/>
  <c r="AA67" i="3"/>
  <c r="Z67" i="3"/>
  <c r="Y67" i="3"/>
  <c r="X67" i="3"/>
  <c r="W67" i="3"/>
  <c r="V67" i="3"/>
  <c r="U67" i="3"/>
  <c r="T67" i="3"/>
  <c r="S67" i="3"/>
  <c r="R67" i="3"/>
  <c r="Q67" i="3"/>
  <c r="H54" i="1" s="1"/>
  <c r="P67" i="3"/>
  <c r="O67" i="3"/>
  <c r="N67" i="3"/>
  <c r="M67" i="3"/>
  <c r="L67" i="3"/>
  <c r="K67" i="3"/>
  <c r="J67" i="3"/>
  <c r="E67" i="3"/>
  <c r="D67" i="3"/>
  <c r="D54" i="1" s="1"/>
  <c r="C67" i="3"/>
  <c r="B67" i="3"/>
  <c r="AF66" i="3"/>
  <c r="AE66" i="3"/>
  <c r="AD66" i="3"/>
  <c r="AC66" i="3"/>
  <c r="AB66" i="3"/>
  <c r="AA66" i="3"/>
  <c r="Z66" i="3"/>
  <c r="Y66" i="3"/>
  <c r="X66" i="3"/>
  <c r="W66" i="3"/>
  <c r="V66" i="3"/>
  <c r="U66" i="3"/>
  <c r="T66" i="3"/>
  <c r="S66" i="3"/>
  <c r="R66" i="3"/>
  <c r="Q66" i="3"/>
  <c r="P66" i="3"/>
  <c r="O66" i="3"/>
  <c r="N66" i="3"/>
  <c r="M66" i="3"/>
  <c r="L66" i="3"/>
  <c r="K66" i="3"/>
  <c r="J66" i="3"/>
  <c r="E66" i="3"/>
  <c r="D66" i="3"/>
  <c r="D53" i="1" s="1"/>
  <c r="C66" i="3"/>
  <c r="C53" i="1" s="1"/>
  <c r="B66" i="3"/>
  <c r="AF65" i="3"/>
  <c r="AE65" i="3"/>
  <c r="AD65" i="3"/>
  <c r="AC65" i="3"/>
  <c r="AB65" i="3"/>
  <c r="AA65" i="3"/>
  <c r="Z65" i="3"/>
  <c r="Y65" i="3"/>
  <c r="X65" i="3"/>
  <c r="W65" i="3"/>
  <c r="V65" i="3"/>
  <c r="U65" i="3"/>
  <c r="T65" i="3"/>
  <c r="S65" i="3"/>
  <c r="R65" i="3"/>
  <c r="Q65" i="3"/>
  <c r="P65" i="3"/>
  <c r="O65" i="3"/>
  <c r="N65" i="3"/>
  <c r="M65" i="3"/>
  <c r="L65" i="3"/>
  <c r="K65" i="3"/>
  <c r="J65" i="3"/>
  <c r="E65" i="3"/>
  <c r="D65" i="3"/>
  <c r="C65" i="3"/>
  <c r="C52" i="1" s="1"/>
  <c r="B65" i="3"/>
  <c r="B52" i="1" s="1"/>
  <c r="AF64" i="3"/>
  <c r="AE64" i="3"/>
  <c r="AD64" i="3"/>
  <c r="AC64" i="3"/>
  <c r="AB64" i="3"/>
  <c r="AA64" i="3"/>
  <c r="Z64" i="3"/>
  <c r="Y64" i="3"/>
  <c r="X64" i="3"/>
  <c r="W64" i="3"/>
  <c r="V64" i="3"/>
  <c r="U64" i="3"/>
  <c r="T64" i="3"/>
  <c r="S64" i="3"/>
  <c r="R64" i="3"/>
  <c r="Q64" i="3"/>
  <c r="P64" i="3"/>
  <c r="O64" i="3"/>
  <c r="N64" i="3"/>
  <c r="M64" i="3"/>
  <c r="L64" i="3"/>
  <c r="K64" i="3"/>
  <c r="J64" i="3"/>
  <c r="E64" i="3"/>
  <c r="D64" i="3"/>
  <c r="D51" i="1" s="1"/>
  <c r="C64" i="3"/>
  <c r="B64" i="3"/>
  <c r="B51" i="1" s="1"/>
  <c r="AF63" i="3"/>
  <c r="AE63" i="3"/>
  <c r="AD63" i="3"/>
  <c r="AC63" i="3"/>
  <c r="AB63" i="3"/>
  <c r="AA63" i="3"/>
  <c r="Z63" i="3"/>
  <c r="Y63" i="3"/>
  <c r="X63" i="3"/>
  <c r="W63" i="3"/>
  <c r="V63" i="3"/>
  <c r="U63" i="3"/>
  <c r="T63" i="3"/>
  <c r="S63" i="3"/>
  <c r="R63" i="3"/>
  <c r="Q63" i="3"/>
  <c r="P63" i="3"/>
  <c r="O63" i="3"/>
  <c r="N63" i="3"/>
  <c r="M63" i="3"/>
  <c r="L63" i="3"/>
  <c r="K63" i="3"/>
  <c r="J63" i="3"/>
  <c r="E63" i="3"/>
  <c r="D63" i="3"/>
  <c r="D50" i="1" s="1"/>
  <c r="C63" i="3"/>
  <c r="B63" i="3"/>
  <c r="AF62" i="3"/>
  <c r="AE62" i="3"/>
  <c r="AD62" i="3"/>
  <c r="AC62" i="3"/>
  <c r="AB62" i="3"/>
  <c r="AA62" i="3"/>
  <c r="Z62" i="3"/>
  <c r="Y62" i="3"/>
  <c r="X62" i="3"/>
  <c r="W62" i="3"/>
  <c r="V62" i="3"/>
  <c r="U62" i="3"/>
  <c r="T62" i="3"/>
  <c r="S62" i="3"/>
  <c r="R62" i="3"/>
  <c r="Q62" i="3"/>
  <c r="K49" i="1" s="1"/>
  <c r="P62" i="3"/>
  <c r="O62" i="3"/>
  <c r="N62" i="3"/>
  <c r="M62" i="3"/>
  <c r="L62" i="3"/>
  <c r="K62" i="3"/>
  <c r="J62" i="3"/>
  <c r="E62" i="3"/>
  <c r="D62" i="3"/>
  <c r="C62" i="3"/>
  <c r="C49" i="1" s="1"/>
  <c r="B62" i="3"/>
  <c r="AF61" i="3"/>
  <c r="AE61" i="3"/>
  <c r="AD61" i="3"/>
  <c r="AC61" i="3"/>
  <c r="AB61" i="3"/>
  <c r="AA61" i="3"/>
  <c r="Z61" i="3"/>
  <c r="Y61" i="3"/>
  <c r="X61" i="3"/>
  <c r="W61" i="3"/>
  <c r="V61" i="3"/>
  <c r="U61" i="3"/>
  <c r="T61" i="3"/>
  <c r="S61" i="3"/>
  <c r="R61" i="3"/>
  <c r="Q61" i="3"/>
  <c r="P61" i="3"/>
  <c r="O61" i="3"/>
  <c r="N61" i="3"/>
  <c r="M61" i="3"/>
  <c r="L61" i="3"/>
  <c r="K61" i="3"/>
  <c r="J61" i="3"/>
  <c r="E61" i="3"/>
  <c r="D61" i="3"/>
  <c r="D48" i="1" s="1"/>
  <c r="C61" i="3"/>
  <c r="C48" i="1" s="1"/>
  <c r="B61" i="3"/>
  <c r="B48" i="1" s="1"/>
  <c r="AF60" i="3"/>
  <c r="AE60" i="3"/>
  <c r="AD60" i="3"/>
  <c r="AC60" i="3"/>
  <c r="AB60" i="3"/>
  <c r="AA60" i="3"/>
  <c r="Z60" i="3"/>
  <c r="Y60" i="3"/>
  <c r="X60" i="3"/>
  <c r="W60" i="3"/>
  <c r="V60" i="3"/>
  <c r="U60" i="3"/>
  <c r="T60" i="3"/>
  <c r="S60" i="3"/>
  <c r="R60" i="3"/>
  <c r="Q60" i="3"/>
  <c r="K47" i="1" s="1"/>
  <c r="P60" i="3"/>
  <c r="O60" i="3"/>
  <c r="N60" i="3"/>
  <c r="M60" i="3"/>
  <c r="L60" i="3"/>
  <c r="K60" i="3"/>
  <c r="J60" i="3"/>
  <c r="E60" i="3"/>
  <c r="D60" i="3"/>
  <c r="D47" i="1" s="1"/>
  <c r="C60" i="3"/>
  <c r="B60" i="3"/>
  <c r="B47" i="1" s="1"/>
  <c r="AF59" i="3"/>
  <c r="AE59" i="3"/>
  <c r="AD59" i="3"/>
  <c r="AC59" i="3"/>
  <c r="AB59" i="3"/>
  <c r="AA59" i="3"/>
  <c r="Z59" i="3"/>
  <c r="Y59" i="3"/>
  <c r="X59" i="3"/>
  <c r="W59" i="3"/>
  <c r="V59" i="3"/>
  <c r="U59" i="3"/>
  <c r="T59" i="3"/>
  <c r="S59" i="3"/>
  <c r="R59" i="3"/>
  <c r="Q59" i="3"/>
  <c r="P59" i="3"/>
  <c r="O59" i="3"/>
  <c r="N59" i="3"/>
  <c r="M59" i="3"/>
  <c r="L59" i="3"/>
  <c r="K59" i="3"/>
  <c r="J59" i="3"/>
  <c r="E59" i="3"/>
  <c r="D59" i="3"/>
  <c r="D46" i="1" s="1"/>
  <c r="C59" i="3"/>
  <c r="B59" i="3"/>
  <c r="AF58" i="3"/>
  <c r="AE58" i="3"/>
  <c r="AD58" i="3"/>
  <c r="AC58" i="3"/>
  <c r="AB58" i="3"/>
  <c r="AA58" i="3"/>
  <c r="Z58" i="3"/>
  <c r="Y58" i="3"/>
  <c r="X58" i="3"/>
  <c r="W58" i="3"/>
  <c r="V58" i="3"/>
  <c r="U58" i="3"/>
  <c r="T58" i="3"/>
  <c r="S58" i="3"/>
  <c r="R58" i="3"/>
  <c r="Q58" i="3"/>
  <c r="H45" i="1" s="1"/>
  <c r="P58" i="3"/>
  <c r="O58" i="3"/>
  <c r="N58" i="3"/>
  <c r="M58" i="3"/>
  <c r="L58" i="3"/>
  <c r="K58" i="3"/>
  <c r="J58" i="3"/>
  <c r="E58" i="3"/>
  <c r="D58" i="3"/>
  <c r="D45" i="1" s="1"/>
  <c r="C58" i="3"/>
  <c r="C45" i="1" s="1"/>
  <c r="B58" i="3"/>
  <c r="AF57" i="3"/>
  <c r="AE57" i="3"/>
  <c r="AD57" i="3"/>
  <c r="AC57" i="3"/>
  <c r="AB57" i="3"/>
  <c r="AA57" i="3"/>
  <c r="Z57" i="3"/>
  <c r="Y57" i="3"/>
  <c r="X57" i="3"/>
  <c r="W57" i="3"/>
  <c r="V57" i="3"/>
  <c r="U57" i="3"/>
  <c r="T57" i="3"/>
  <c r="S57" i="3"/>
  <c r="R57" i="3"/>
  <c r="Q57" i="3"/>
  <c r="I44" i="1" s="1"/>
  <c r="P57" i="3"/>
  <c r="O57" i="3"/>
  <c r="N57" i="3"/>
  <c r="M57" i="3"/>
  <c r="L57" i="3"/>
  <c r="K57" i="3"/>
  <c r="J57" i="3"/>
  <c r="E57" i="3"/>
  <c r="D57" i="3"/>
  <c r="D44" i="1" s="1"/>
  <c r="C57" i="3"/>
  <c r="C44" i="1" s="1"/>
  <c r="B57" i="3"/>
  <c r="B44" i="1" s="1"/>
  <c r="AF56" i="3"/>
  <c r="AE56" i="3"/>
  <c r="AD56" i="3"/>
  <c r="AC56" i="3"/>
  <c r="AB56" i="3"/>
  <c r="AA56" i="3"/>
  <c r="Z56" i="3"/>
  <c r="Y56" i="3"/>
  <c r="X56" i="3"/>
  <c r="W56" i="3"/>
  <c r="V56" i="3"/>
  <c r="U56" i="3"/>
  <c r="T56" i="3"/>
  <c r="S56" i="3"/>
  <c r="R56" i="3"/>
  <c r="Q56" i="3"/>
  <c r="P56" i="3"/>
  <c r="O56" i="3"/>
  <c r="N56" i="3"/>
  <c r="M56" i="3"/>
  <c r="L56" i="3"/>
  <c r="K56" i="3"/>
  <c r="J56" i="3"/>
  <c r="E56" i="3"/>
  <c r="D56" i="3"/>
  <c r="D43" i="1" s="1"/>
  <c r="C56" i="3"/>
  <c r="B56" i="3"/>
  <c r="B43" i="1" s="1"/>
  <c r="AF55" i="3"/>
  <c r="AE55" i="3"/>
  <c r="AD55" i="3"/>
  <c r="AC55" i="3"/>
  <c r="AB55" i="3"/>
  <c r="AA55" i="3"/>
  <c r="Z55" i="3"/>
  <c r="Y55" i="3"/>
  <c r="X55" i="3"/>
  <c r="W55" i="3"/>
  <c r="V55" i="3"/>
  <c r="U55" i="3"/>
  <c r="T55" i="3"/>
  <c r="S55" i="3"/>
  <c r="R55" i="3"/>
  <c r="Q55" i="3"/>
  <c r="P55" i="3"/>
  <c r="O55" i="3"/>
  <c r="N55" i="3"/>
  <c r="M55" i="3"/>
  <c r="L55" i="3"/>
  <c r="K55" i="3"/>
  <c r="J55" i="3"/>
  <c r="E55" i="3"/>
  <c r="D55" i="3"/>
  <c r="D42" i="1" s="1"/>
  <c r="C55" i="3"/>
  <c r="C42" i="1" s="1"/>
  <c r="B55" i="3"/>
  <c r="AF54" i="3"/>
  <c r="AE54" i="3"/>
  <c r="AD54" i="3"/>
  <c r="AC54" i="3"/>
  <c r="AB54" i="3"/>
  <c r="AA54" i="3"/>
  <c r="Z54" i="3"/>
  <c r="Y54" i="3"/>
  <c r="X54" i="3"/>
  <c r="W54" i="3"/>
  <c r="V54" i="3"/>
  <c r="U54" i="3"/>
  <c r="T54" i="3"/>
  <c r="S54" i="3"/>
  <c r="R54" i="3"/>
  <c r="Q54" i="3"/>
  <c r="J41" i="1" s="1"/>
  <c r="P54" i="3"/>
  <c r="O54" i="3"/>
  <c r="N54" i="3"/>
  <c r="M54" i="3"/>
  <c r="L54" i="3"/>
  <c r="K54" i="3"/>
  <c r="J54" i="3"/>
  <c r="E54" i="3"/>
  <c r="D54" i="3"/>
  <c r="D41" i="1" s="1"/>
  <c r="C54" i="3"/>
  <c r="C41" i="1" s="1"/>
  <c r="B54" i="3"/>
  <c r="B41" i="1" s="1"/>
  <c r="AF53" i="3"/>
  <c r="AE53" i="3"/>
  <c r="AD53" i="3"/>
  <c r="AC53" i="3"/>
  <c r="AB53" i="3"/>
  <c r="AA53" i="3"/>
  <c r="Z53" i="3"/>
  <c r="Y53" i="3"/>
  <c r="X53" i="3"/>
  <c r="W53" i="3"/>
  <c r="V53" i="3"/>
  <c r="U53" i="3"/>
  <c r="T53" i="3"/>
  <c r="S53" i="3"/>
  <c r="R53" i="3"/>
  <c r="Q53" i="3"/>
  <c r="J40" i="1" s="1"/>
  <c r="L40" i="1" s="1"/>
  <c r="P53" i="3"/>
  <c r="O53" i="3"/>
  <c r="N53" i="3"/>
  <c r="M53" i="3"/>
  <c r="L53" i="3"/>
  <c r="K53" i="3"/>
  <c r="J53" i="3"/>
  <c r="E53" i="3"/>
  <c r="D53" i="3"/>
  <c r="C53" i="3"/>
  <c r="C40" i="1" s="1"/>
  <c r="B53" i="3"/>
  <c r="B40" i="1" s="1"/>
  <c r="AF52" i="3"/>
  <c r="AE52" i="3"/>
  <c r="AD52" i="3"/>
  <c r="AC52" i="3"/>
  <c r="AB52" i="3"/>
  <c r="AA52" i="3"/>
  <c r="Z52" i="3"/>
  <c r="Y52" i="3"/>
  <c r="X52" i="3"/>
  <c r="W52" i="3"/>
  <c r="V52" i="3"/>
  <c r="U52" i="3"/>
  <c r="T52" i="3"/>
  <c r="S52" i="3"/>
  <c r="R52" i="3"/>
  <c r="Q52" i="3"/>
  <c r="P52" i="3"/>
  <c r="O52" i="3"/>
  <c r="N52" i="3"/>
  <c r="M52" i="3"/>
  <c r="L52" i="3"/>
  <c r="K52" i="3"/>
  <c r="J52" i="3"/>
  <c r="E52" i="3"/>
  <c r="D52" i="3"/>
  <c r="D39" i="1" s="1"/>
  <c r="C52" i="3"/>
  <c r="B52" i="3"/>
  <c r="B39" i="1" s="1"/>
  <c r="AF51" i="3"/>
  <c r="AE51" i="3"/>
  <c r="AD51" i="3"/>
  <c r="AC51" i="3"/>
  <c r="AB51" i="3"/>
  <c r="AA51" i="3"/>
  <c r="Z51" i="3"/>
  <c r="Y51" i="3"/>
  <c r="X51" i="3"/>
  <c r="W51" i="3"/>
  <c r="V51" i="3"/>
  <c r="U51" i="3"/>
  <c r="T51" i="3"/>
  <c r="S51" i="3"/>
  <c r="R51" i="3"/>
  <c r="Q51" i="3"/>
  <c r="K38" i="1" s="1"/>
  <c r="P51" i="3"/>
  <c r="O51" i="3"/>
  <c r="N51" i="3"/>
  <c r="M51" i="3"/>
  <c r="L51" i="3"/>
  <c r="K51" i="3"/>
  <c r="J51" i="3"/>
  <c r="E51" i="3"/>
  <c r="D51" i="3"/>
  <c r="D38" i="1" s="1"/>
  <c r="C51" i="3"/>
  <c r="C38" i="1" s="1"/>
  <c r="B51" i="3"/>
  <c r="AF50" i="3"/>
  <c r="AE50" i="3"/>
  <c r="AD50" i="3"/>
  <c r="AC50" i="3"/>
  <c r="AB50" i="3"/>
  <c r="AA50" i="3"/>
  <c r="Z50" i="3"/>
  <c r="Y50" i="3"/>
  <c r="X50" i="3"/>
  <c r="W50" i="3"/>
  <c r="V50" i="3"/>
  <c r="U50" i="3"/>
  <c r="T50" i="3"/>
  <c r="S50" i="3"/>
  <c r="R50" i="3"/>
  <c r="Q50" i="3"/>
  <c r="P50" i="3"/>
  <c r="O50" i="3"/>
  <c r="N50" i="3"/>
  <c r="M50" i="3"/>
  <c r="L50" i="3"/>
  <c r="K50" i="3"/>
  <c r="J50" i="3"/>
  <c r="E50" i="3"/>
  <c r="D50" i="3"/>
  <c r="D37" i="1" s="1"/>
  <c r="C50" i="3"/>
  <c r="C37" i="1" s="1"/>
  <c r="B50" i="3"/>
  <c r="AF49" i="3"/>
  <c r="AE49" i="3"/>
  <c r="AD49" i="3"/>
  <c r="AC49" i="3"/>
  <c r="AB49" i="3"/>
  <c r="AA49" i="3"/>
  <c r="Z49" i="3"/>
  <c r="Y49" i="3"/>
  <c r="X49" i="3"/>
  <c r="W49" i="3"/>
  <c r="V49" i="3"/>
  <c r="U49" i="3"/>
  <c r="T49" i="3"/>
  <c r="S49" i="3"/>
  <c r="R49" i="3"/>
  <c r="Q49" i="3"/>
  <c r="J36" i="1" s="1"/>
  <c r="L36" i="1" s="1"/>
  <c r="P49" i="3"/>
  <c r="O49" i="3"/>
  <c r="N49" i="3"/>
  <c r="M49" i="3"/>
  <c r="L49" i="3"/>
  <c r="K49" i="3"/>
  <c r="J49" i="3"/>
  <c r="E49" i="3"/>
  <c r="D49" i="3"/>
  <c r="C49" i="3"/>
  <c r="C36" i="1" s="1"/>
  <c r="B49" i="3"/>
  <c r="AF48" i="3"/>
  <c r="AE48" i="3"/>
  <c r="AD48" i="3"/>
  <c r="AC48" i="3"/>
  <c r="AB48" i="3"/>
  <c r="AA48" i="3"/>
  <c r="Z48" i="3"/>
  <c r="Y48" i="3"/>
  <c r="X48" i="3"/>
  <c r="W48" i="3"/>
  <c r="V48" i="3"/>
  <c r="U48" i="3"/>
  <c r="T48" i="3"/>
  <c r="S48" i="3"/>
  <c r="R48" i="3"/>
  <c r="Q48" i="3"/>
  <c r="I35" i="1" s="1"/>
  <c r="P48" i="3"/>
  <c r="O48" i="3"/>
  <c r="N48" i="3"/>
  <c r="M48" i="3"/>
  <c r="L48" i="3"/>
  <c r="K48" i="3"/>
  <c r="J48" i="3"/>
  <c r="E48" i="3"/>
  <c r="D48" i="3"/>
  <c r="C48" i="3"/>
  <c r="B48" i="3"/>
  <c r="B35" i="1" s="1"/>
  <c r="AF47" i="3"/>
  <c r="AE47" i="3"/>
  <c r="AD47" i="3"/>
  <c r="AC47" i="3"/>
  <c r="AB47" i="3"/>
  <c r="AA47" i="3"/>
  <c r="Z47" i="3"/>
  <c r="Y47" i="3"/>
  <c r="X47" i="3"/>
  <c r="W47" i="3"/>
  <c r="V47" i="3"/>
  <c r="U47" i="3"/>
  <c r="T47" i="3"/>
  <c r="S47" i="3"/>
  <c r="R47" i="3"/>
  <c r="Q47" i="3"/>
  <c r="K34" i="1" s="1"/>
  <c r="P47" i="3"/>
  <c r="O47" i="3"/>
  <c r="N47" i="3"/>
  <c r="M47" i="3"/>
  <c r="L47" i="3"/>
  <c r="K47" i="3"/>
  <c r="J47" i="3"/>
  <c r="E47" i="3"/>
  <c r="D47" i="3"/>
  <c r="C47" i="3"/>
  <c r="B47" i="3"/>
  <c r="AF46" i="3"/>
  <c r="AE46" i="3"/>
  <c r="AD46" i="3"/>
  <c r="AC46" i="3"/>
  <c r="AB46" i="3"/>
  <c r="AA46" i="3"/>
  <c r="Z46" i="3"/>
  <c r="Y46" i="3"/>
  <c r="X46" i="3"/>
  <c r="W46" i="3"/>
  <c r="V46" i="3"/>
  <c r="U46" i="3"/>
  <c r="T46" i="3"/>
  <c r="S46" i="3"/>
  <c r="R46" i="3"/>
  <c r="Q46" i="3"/>
  <c r="P46" i="3"/>
  <c r="O46" i="3"/>
  <c r="N46" i="3"/>
  <c r="M46" i="3"/>
  <c r="L46" i="3"/>
  <c r="K46" i="3"/>
  <c r="J46" i="3"/>
  <c r="E46" i="3"/>
  <c r="D46" i="3"/>
  <c r="D33" i="1" s="1"/>
  <c r="C46" i="3"/>
  <c r="C33" i="1" s="1"/>
  <c r="B46" i="3"/>
  <c r="AF45" i="3"/>
  <c r="AE45" i="3"/>
  <c r="AD45" i="3"/>
  <c r="AC45" i="3"/>
  <c r="AB45" i="3"/>
  <c r="AA45" i="3"/>
  <c r="Z45" i="3"/>
  <c r="Y45" i="3"/>
  <c r="X45" i="3"/>
  <c r="W45" i="3"/>
  <c r="V45" i="3"/>
  <c r="U45" i="3"/>
  <c r="T45" i="3"/>
  <c r="S45" i="3"/>
  <c r="R45" i="3"/>
  <c r="Q45" i="3"/>
  <c r="P45" i="3"/>
  <c r="O45" i="3"/>
  <c r="N45" i="3"/>
  <c r="M45" i="3"/>
  <c r="L45" i="3"/>
  <c r="K45" i="3"/>
  <c r="J45" i="3"/>
  <c r="E45" i="3"/>
  <c r="D45" i="3"/>
  <c r="C45" i="3"/>
  <c r="C32" i="1" s="1"/>
  <c r="B45" i="3"/>
  <c r="B32" i="1" s="1"/>
  <c r="AF44" i="3"/>
  <c r="AE44" i="3"/>
  <c r="AD44" i="3"/>
  <c r="AC44" i="3"/>
  <c r="AB44" i="3"/>
  <c r="AA44" i="3"/>
  <c r="Z44" i="3"/>
  <c r="Y44" i="3"/>
  <c r="X44" i="3"/>
  <c r="W44" i="3"/>
  <c r="V44" i="3"/>
  <c r="U44" i="3"/>
  <c r="T44" i="3"/>
  <c r="S44" i="3"/>
  <c r="R44" i="3"/>
  <c r="Q44" i="3"/>
  <c r="I31" i="1" s="1"/>
  <c r="P44" i="3"/>
  <c r="O44" i="3"/>
  <c r="N44" i="3"/>
  <c r="M44" i="3"/>
  <c r="L44" i="3"/>
  <c r="K44" i="3"/>
  <c r="J44" i="3"/>
  <c r="E44" i="3"/>
  <c r="D44" i="3"/>
  <c r="D31" i="1" s="1"/>
  <c r="C44" i="3"/>
  <c r="B44" i="3"/>
  <c r="B31" i="1" s="1"/>
  <c r="AF43" i="3"/>
  <c r="AE43" i="3"/>
  <c r="AD43" i="3"/>
  <c r="AC43" i="3"/>
  <c r="AB43" i="3"/>
  <c r="AA43" i="3"/>
  <c r="Z43" i="3"/>
  <c r="Y43" i="3"/>
  <c r="X43" i="3"/>
  <c r="W43" i="3"/>
  <c r="V43" i="3"/>
  <c r="U43" i="3"/>
  <c r="T43" i="3"/>
  <c r="S43" i="3"/>
  <c r="R43" i="3"/>
  <c r="Q43" i="3"/>
  <c r="K30" i="1" s="1"/>
  <c r="P43" i="3"/>
  <c r="O43" i="3"/>
  <c r="N43" i="3"/>
  <c r="M43" i="3"/>
  <c r="L43" i="3"/>
  <c r="K43" i="3"/>
  <c r="J43" i="3"/>
  <c r="E43" i="3"/>
  <c r="D43" i="3"/>
  <c r="D30" i="1" s="1"/>
  <c r="C43" i="3"/>
  <c r="B43" i="3"/>
  <c r="AF42" i="3"/>
  <c r="AE42" i="3"/>
  <c r="AD42" i="3"/>
  <c r="AC42" i="3"/>
  <c r="AB42" i="3"/>
  <c r="AA42" i="3"/>
  <c r="Z42" i="3"/>
  <c r="Y42" i="3"/>
  <c r="X42" i="3"/>
  <c r="W42" i="3"/>
  <c r="V42" i="3"/>
  <c r="U42" i="3"/>
  <c r="T42" i="3"/>
  <c r="S42" i="3"/>
  <c r="R42" i="3"/>
  <c r="Q42" i="3"/>
  <c r="K29" i="1" s="1"/>
  <c r="P42" i="3"/>
  <c r="O42" i="3"/>
  <c r="N42" i="3"/>
  <c r="M42" i="3"/>
  <c r="L42" i="3"/>
  <c r="K42" i="3"/>
  <c r="J42" i="3"/>
  <c r="E42" i="3"/>
  <c r="D42" i="3"/>
  <c r="D29" i="1" s="1"/>
  <c r="C42" i="3"/>
  <c r="C29" i="1" s="1"/>
  <c r="B42" i="3"/>
  <c r="AF41" i="3"/>
  <c r="AE41" i="3"/>
  <c r="AD41" i="3"/>
  <c r="AC41" i="3"/>
  <c r="AB41" i="3"/>
  <c r="AA41" i="3"/>
  <c r="Z41" i="3"/>
  <c r="Y41" i="3"/>
  <c r="X41" i="3"/>
  <c r="W41" i="3"/>
  <c r="V41" i="3"/>
  <c r="U41" i="3"/>
  <c r="T41" i="3"/>
  <c r="S41" i="3"/>
  <c r="R41" i="3"/>
  <c r="Q41" i="3"/>
  <c r="J28" i="1" s="1"/>
  <c r="L28" i="1" s="1"/>
  <c r="P41" i="3"/>
  <c r="O41" i="3"/>
  <c r="N41" i="3"/>
  <c r="M41" i="3"/>
  <c r="L41" i="3"/>
  <c r="K41" i="3"/>
  <c r="J41" i="3"/>
  <c r="E41" i="3"/>
  <c r="D41" i="3"/>
  <c r="D28" i="1" s="1"/>
  <c r="C41" i="3"/>
  <c r="C28" i="1" s="1"/>
  <c r="B41" i="3"/>
  <c r="AF40" i="3"/>
  <c r="AE40" i="3"/>
  <c r="AD40" i="3"/>
  <c r="AC40" i="3"/>
  <c r="AB40" i="3"/>
  <c r="AA40" i="3"/>
  <c r="Z40" i="3"/>
  <c r="Y40" i="3"/>
  <c r="X40" i="3"/>
  <c r="W40" i="3"/>
  <c r="V40" i="3"/>
  <c r="U40" i="3"/>
  <c r="T40" i="3"/>
  <c r="S40" i="3"/>
  <c r="R40" i="3"/>
  <c r="Q40" i="3"/>
  <c r="P40" i="3"/>
  <c r="O40" i="3"/>
  <c r="N40" i="3"/>
  <c r="M40" i="3"/>
  <c r="L40" i="3"/>
  <c r="K40" i="3"/>
  <c r="J40" i="3"/>
  <c r="E40" i="3"/>
  <c r="D40" i="3"/>
  <c r="D27" i="1" s="1"/>
  <c r="C40" i="3"/>
  <c r="C27" i="1" s="1"/>
  <c r="B40" i="3"/>
  <c r="B27" i="1" s="1"/>
  <c r="AF39" i="3"/>
  <c r="AE39" i="3"/>
  <c r="AD39" i="3"/>
  <c r="AC39" i="3"/>
  <c r="AB39" i="3"/>
  <c r="AA39" i="3"/>
  <c r="Z39" i="3"/>
  <c r="Y39" i="3"/>
  <c r="X39" i="3"/>
  <c r="W39" i="3"/>
  <c r="V39" i="3"/>
  <c r="U39" i="3"/>
  <c r="T39" i="3"/>
  <c r="S39" i="3"/>
  <c r="R39" i="3"/>
  <c r="Q39" i="3"/>
  <c r="P39" i="3"/>
  <c r="O39" i="3"/>
  <c r="N39" i="3"/>
  <c r="M39" i="3"/>
  <c r="L39" i="3"/>
  <c r="K39" i="3"/>
  <c r="J39" i="3"/>
  <c r="E39" i="3"/>
  <c r="D39" i="3"/>
  <c r="D26" i="1" s="1"/>
  <c r="C39" i="3"/>
  <c r="B39" i="3"/>
  <c r="B26" i="1" s="1"/>
  <c r="AF38" i="3"/>
  <c r="AE38" i="3"/>
  <c r="AD38" i="3"/>
  <c r="AC38" i="3"/>
  <c r="AB38" i="3"/>
  <c r="AA38" i="3"/>
  <c r="Z38" i="3"/>
  <c r="Y38" i="3"/>
  <c r="X38" i="3"/>
  <c r="W38" i="3"/>
  <c r="V38" i="3"/>
  <c r="U38" i="3"/>
  <c r="T38" i="3"/>
  <c r="S38" i="3"/>
  <c r="R38" i="3"/>
  <c r="Q38" i="3"/>
  <c r="K25" i="1" s="1"/>
  <c r="P38" i="3"/>
  <c r="O38" i="3"/>
  <c r="N38" i="3"/>
  <c r="M38" i="3"/>
  <c r="L38" i="3"/>
  <c r="K38" i="3"/>
  <c r="J38" i="3"/>
  <c r="E38" i="3"/>
  <c r="D38" i="3"/>
  <c r="D25" i="1" s="1"/>
  <c r="C38" i="3"/>
  <c r="C25" i="1" s="1"/>
  <c r="B38" i="3"/>
  <c r="AF37" i="3"/>
  <c r="AE37" i="3"/>
  <c r="AD37" i="3"/>
  <c r="AC37" i="3"/>
  <c r="AB37" i="3"/>
  <c r="AA37" i="3"/>
  <c r="Z37" i="3"/>
  <c r="Y37" i="3"/>
  <c r="X37" i="3"/>
  <c r="W37" i="3"/>
  <c r="V37" i="3"/>
  <c r="U37" i="3"/>
  <c r="T37" i="3"/>
  <c r="S37" i="3"/>
  <c r="R37" i="3"/>
  <c r="Q37" i="3"/>
  <c r="J24" i="1" s="1"/>
  <c r="L24" i="1" s="1"/>
  <c r="P37" i="3"/>
  <c r="O37" i="3"/>
  <c r="N37" i="3"/>
  <c r="M37" i="3"/>
  <c r="L37" i="3"/>
  <c r="K37" i="3"/>
  <c r="J37" i="3"/>
  <c r="E37" i="3"/>
  <c r="D37" i="3"/>
  <c r="D24" i="1" s="1"/>
  <c r="C37" i="3"/>
  <c r="C24" i="1" s="1"/>
  <c r="B37" i="3"/>
  <c r="B24" i="1" s="1"/>
  <c r="AF36" i="3"/>
  <c r="AE36" i="3"/>
  <c r="AD36" i="3"/>
  <c r="AC36" i="3"/>
  <c r="AB36" i="3"/>
  <c r="AA36" i="3"/>
  <c r="Z36" i="3"/>
  <c r="Y36" i="3"/>
  <c r="X36" i="3"/>
  <c r="W36" i="3"/>
  <c r="V36" i="3"/>
  <c r="U36" i="3"/>
  <c r="T36" i="3"/>
  <c r="S36" i="3"/>
  <c r="R36" i="3"/>
  <c r="Q36" i="3"/>
  <c r="I23" i="1" s="1"/>
  <c r="P36" i="3"/>
  <c r="O36" i="3"/>
  <c r="N36" i="3"/>
  <c r="M36" i="3"/>
  <c r="L36" i="3"/>
  <c r="K36" i="3"/>
  <c r="J36" i="3"/>
  <c r="E36" i="3"/>
  <c r="D36" i="3"/>
  <c r="D23" i="1" s="1"/>
  <c r="C36" i="3"/>
  <c r="C23" i="1" s="1"/>
  <c r="B36" i="3"/>
  <c r="B23" i="1" s="1"/>
  <c r="AF35" i="3"/>
  <c r="AE35" i="3"/>
  <c r="AD35" i="3"/>
  <c r="AC35" i="3"/>
  <c r="AB35" i="3"/>
  <c r="AA35" i="3"/>
  <c r="Z35" i="3"/>
  <c r="Y35" i="3"/>
  <c r="X35" i="3"/>
  <c r="W35" i="3"/>
  <c r="V35" i="3"/>
  <c r="U35" i="3"/>
  <c r="T35" i="3"/>
  <c r="S35" i="3"/>
  <c r="R35" i="3"/>
  <c r="Q35" i="3"/>
  <c r="K22" i="1" s="1"/>
  <c r="P35" i="3"/>
  <c r="O35" i="3"/>
  <c r="N35" i="3"/>
  <c r="M35" i="3"/>
  <c r="L35" i="3"/>
  <c r="K35" i="3"/>
  <c r="J35" i="3"/>
  <c r="E35" i="3"/>
  <c r="D35" i="3"/>
  <c r="D22" i="1" s="1"/>
  <c r="C35" i="3"/>
  <c r="B35" i="3"/>
  <c r="B22" i="1" s="1"/>
  <c r="AF34" i="3"/>
  <c r="AE34" i="3"/>
  <c r="AD34" i="3"/>
  <c r="AC34" i="3"/>
  <c r="AB34" i="3"/>
  <c r="AA34" i="3"/>
  <c r="Z34" i="3"/>
  <c r="Y34" i="3"/>
  <c r="X34" i="3"/>
  <c r="W34" i="3"/>
  <c r="V34" i="3"/>
  <c r="U34" i="3"/>
  <c r="T34" i="3"/>
  <c r="S34" i="3"/>
  <c r="R34" i="3"/>
  <c r="Q34" i="3"/>
  <c r="P34" i="3"/>
  <c r="O34" i="3"/>
  <c r="N34" i="3"/>
  <c r="M34" i="3"/>
  <c r="L34" i="3"/>
  <c r="K34" i="3"/>
  <c r="J34" i="3"/>
  <c r="E34" i="3"/>
  <c r="D34" i="3"/>
  <c r="D21" i="1" s="1"/>
  <c r="C34" i="3"/>
  <c r="C21" i="1" s="1"/>
  <c r="B34" i="3"/>
  <c r="B21" i="1" s="1"/>
  <c r="AF33" i="3"/>
  <c r="AE33" i="3"/>
  <c r="AD33" i="3"/>
  <c r="AC33" i="3"/>
  <c r="AB33" i="3"/>
  <c r="AA33" i="3"/>
  <c r="Z33" i="3"/>
  <c r="Y33" i="3"/>
  <c r="X33" i="3"/>
  <c r="W33" i="3"/>
  <c r="V33" i="3"/>
  <c r="U33" i="3"/>
  <c r="T33" i="3"/>
  <c r="S33" i="3"/>
  <c r="R33" i="3"/>
  <c r="Q33" i="3"/>
  <c r="J20" i="1" s="1"/>
  <c r="L20" i="1" s="1"/>
  <c r="P33" i="3"/>
  <c r="O33" i="3"/>
  <c r="N33" i="3"/>
  <c r="M33" i="3"/>
  <c r="L33" i="3"/>
  <c r="K33" i="3"/>
  <c r="J33" i="3"/>
  <c r="E33" i="3"/>
  <c r="D33" i="3"/>
  <c r="D20" i="1" s="1"/>
  <c r="C33" i="3"/>
  <c r="C20" i="1" s="1"/>
  <c r="B33" i="3"/>
  <c r="B20" i="1" s="1"/>
  <c r="AF32" i="3"/>
  <c r="AE32" i="3"/>
  <c r="AD32" i="3"/>
  <c r="AC32" i="3"/>
  <c r="AB32" i="3"/>
  <c r="AA32" i="3"/>
  <c r="Z32" i="3"/>
  <c r="Y32" i="3"/>
  <c r="X32" i="3"/>
  <c r="W32" i="3"/>
  <c r="V32" i="3"/>
  <c r="U32" i="3"/>
  <c r="T32" i="3"/>
  <c r="S32" i="3"/>
  <c r="R32" i="3"/>
  <c r="Q32" i="3"/>
  <c r="I19" i="1" s="1"/>
  <c r="P32" i="3"/>
  <c r="O32" i="3"/>
  <c r="N32" i="3"/>
  <c r="M32" i="3"/>
  <c r="L32" i="3"/>
  <c r="K32" i="3"/>
  <c r="J32" i="3"/>
  <c r="E32" i="3"/>
  <c r="D32" i="3"/>
  <c r="D19" i="1" s="1"/>
  <c r="C32" i="3"/>
  <c r="C19" i="1" s="1"/>
  <c r="B32" i="3"/>
  <c r="B19" i="1" s="1"/>
  <c r="AF31" i="3"/>
  <c r="AE31" i="3"/>
  <c r="AD31" i="3"/>
  <c r="AC31" i="3"/>
  <c r="AB31" i="3"/>
  <c r="AA31" i="3"/>
  <c r="Z31" i="3"/>
  <c r="Y31" i="3"/>
  <c r="X31" i="3"/>
  <c r="W31" i="3"/>
  <c r="V31" i="3"/>
  <c r="U31" i="3"/>
  <c r="T31" i="3"/>
  <c r="S31" i="3"/>
  <c r="R31" i="3"/>
  <c r="Q31" i="3"/>
  <c r="K18" i="1" s="1"/>
  <c r="P31" i="3"/>
  <c r="O31" i="3"/>
  <c r="N31" i="3"/>
  <c r="M31" i="3"/>
  <c r="L31" i="3"/>
  <c r="K31" i="3"/>
  <c r="J31" i="3"/>
  <c r="E31" i="3"/>
  <c r="D31" i="3"/>
  <c r="D18" i="1" s="1"/>
  <c r="C31" i="3"/>
  <c r="B31" i="3"/>
  <c r="AF30" i="3"/>
  <c r="AE30" i="3"/>
  <c r="AD30" i="3"/>
  <c r="AC30" i="3"/>
  <c r="AB30" i="3"/>
  <c r="AA30" i="3"/>
  <c r="Z30" i="3"/>
  <c r="Y30" i="3"/>
  <c r="X30" i="3"/>
  <c r="W30" i="3"/>
  <c r="V30" i="3"/>
  <c r="U30" i="3"/>
  <c r="T30" i="3"/>
  <c r="S30" i="3"/>
  <c r="R30" i="3"/>
  <c r="Q30" i="3"/>
  <c r="K17" i="1" s="1"/>
  <c r="P30" i="3"/>
  <c r="O30" i="3"/>
  <c r="N30" i="3"/>
  <c r="M30" i="3"/>
  <c r="L30" i="3"/>
  <c r="K30" i="3"/>
  <c r="J30" i="3"/>
  <c r="E30" i="3"/>
  <c r="D30" i="3"/>
  <c r="D17" i="1" s="1"/>
  <c r="C30" i="3"/>
  <c r="C17" i="1" s="1"/>
  <c r="B30" i="3"/>
  <c r="B17" i="1" s="1"/>
  <c r="AF29" i="3"/>
  <c r="AE29" i="3"/>
  <c r="AD29" i="3"/>
  <c r="AC29" i="3"/>
  <c r="AB29" i="3"/>
  <c r="AA29" i="3"/>
  <c r="Z29" i="3"/>
  <c r="Y29" i="3"/>
  <c r="X29" i="3"/>
  <c r="W29" i="3"/>
  <c r="V29" i="3"/>
  <c r="U29" i="3"/>
  <c r="T29" i="3"/>
  <c r="S29" i="3"/>
  <c r="R29" i="3"/>
  <c r="Q29" i="3"/>
  <c r="J16" i="1" s="1"/>
  <c r="L16" i="1" s="1"/>
  <c r="P29" i="3"/>
  <c r="O29" i="3"/>
  <c r="N29" i="3"/>
  <c r="M29" i="3"/>
  <c r="L29" i="3"/>
  <c r="K29" i="3"/>
  <c r="J29" i="3"/>
  <c r="E29" i="3"/>
  <c r="D29" i="3"/>
  <c r="D16" i="1" s="1"/>
  <c r="C29" i="3"/>
  <c r="C16" i="1" s="1"/>
  <c r="B29" i="3"/>
  <c r="B16" i="1" s="1"/>
  <c r="AF28" i="3"/>
  <c r="AE28" i="3"/>
  <c r="AD28" i="3"/>
  <c r="AC28" i="3"/>
  <c r="AB28" i="3"/>
  <c r="AA28" i="3"/>
  <c r="Z28" i="3"/>
  <c r="Y28" i="3"/>
  <c r="X28" i="3"/>
  <c r="W28" i="3"/>
  <c r="V28" i="3"/>
  <c r="U28" i="3"/>
  <c r="T28" i="3"/>
  <c r="S28" i="3"/>
  <c r="R28" i="3"/>
  <c r="Q28" i="3"/>
  <c r="P28" i="3"/>
  <c r="O28" i="3"/>
  <c r="N28" i="3"/>
  <c r="M28" i="3"/>
  <c r="L28" i="3"/>
  <c r="K28" i="3"/>
  <c r="J28" i="3"/>
  <c r="E28" i="3"/>
  <c r="D28" i="3"/>
  <c r="D15" i="1" s="1"/>
  <c r="C28" i="3"/>
  <c r="B28" i="3"/>
  <c r="B15" i="1" s="1"/>
  <c r="AF27" i="3"/>
  <c r="AE27" i="3"/>
  <c r="AD27" i="3"/>
  <c r="AC27" i="3"/>
  <c r="AB27" i="3"/>
  <c r="AA27" i="3"/>
  <c r="Z27" i="3"/>
  <c r="Y27" i="3"/>
  <c r="X27" i="3"/>
  <c r="W27" i="3"/>
  <c r="V27" i="3"/>
  <c r="U27" i="3"/>
  <c r="T27" i="3"/>
  <c r="S27" i="3"/>
  <c r="R27" i="3"/>
  <c r="Q27" i="3"/>
  <c r="K14" i="1" s="1"/>
  <c r="P27" i="3"/>
  <c r="O27" i="3"/>
  <c r="N27" i="3"/>
  <c r="M27" i="3"/>
  <c r="L27" i="3"/>
  <c r="K27" i="3"/>
  <c r="J27" i="3"/>
  <c r="E27" i="3"/>
  <c r="D27" i="3"/>
  <c r="D14" i="1" s="1"/>
  <c r="C27" i="3"/>
  <c r="C14" i="1" s="1"/>
  <c r="B27" i="3"/>
  <c r="B14" i="1" s="1"/>
  <c r="AF26" i="3"/>
  <c r="AE26" i="3"/>
  <c r="AD26" i="3"/>
  <c r="AC26" i="3"/>
  <c r="AB26" i="3"/>
  <c r="AA26" i="3"/>
  <c r="Z26" i="3"/>
  <c r="Y26" i="3"/>
  <c r="X26" i="3"/>
  <c r="W26" i="3"/>
  <c r="V26" i="3"/>
  <c r="U26" i="3"/>
  <c r="T26" i="3"/>
  <c r="S26" i="3"/>
  <c r="R26" i="3"/>
  <c r="Q26" i="3"/>
  <c r="K13" i="1" s="1"/>
  <c r="P26" i="3"/>
  <c r="O26" i="3"/>
  <c r="N26" i="3"/>
  <c r="M26" i="3"/>
  <c r="L26" i="3"/>
  <c r="K26" i="3"/>
  <c r="J26" i="3"/>
  <c r="E26" i="3"/>
  <c r="D26" i="3"/>
  <c r="D13" i="1" s="1"/>
  <c r="C26" i="3"/>
  <c r="C13" i="1" s="1"/>
  <c r="B26" i="3"/>
  <c r="B13" i="1" s="1"/>
  <c r="AF25" i="3"/>
  <c r="AE25" i="3"/>
  <c r="AD25" i="3"/>
  <c r="AC25" i="3"/>
  <c r="AB25" i="3"/>
  <c r="AA25" i="3"/>
  <c r="Z25" i="3"/>
  <c r="Y25" i="3"/>
  <c r="X25" i="3"/>
  <c r="W25" i="3"/>
  <c r="V25" i="3"/>
  <c r="U25" i="3"/>
  <c r="T25" i="3"/>
  <c r="S25" i="3"/>
  <c r="R25" i="3"/>
  <c r="Q25" i="3"/>
  <c r="J12" i="1" s="1"/>
  <c r="L12" i="1" s="1"/>
  <c r="P25" i="3"/>
  <c r="O25" i="3"/>
  <c r="N25" i="3"/>
  <c r="M25" i="3"/>
  <c r="L25" i="3"/>
  <c r="K25" i="3"/>
  <c r="J25" i="3"/>
  <c r="E25" i="3"/>
  <c r="D25" i="3"/>
  <c r="C25" i="3"/>
  <c r="C12" i="1" s="1"/>
  <c r="B25" i="3"/>
  <c r="B12" i="1" s="1"/>
  <c r="AF24" i="3"/>
  <c r="AE24" i="3"/>
  <c r="AD24" i="3"/>
  <c r="AC24" i="3"/>
  <c r="AB24" i="3"/>
  <c r="AA24" i="3"/>
  <c r="Z24" i="3"/>
  <c r="Y24" i="3"/>
  <c r="X24" i="3"/>
  <c r="W24" i="3"/>
  <c r="V24" i="3"/>
  <c r="U24" i="3"/>
  <c r="T24" i="3"/>
  <c r="S24" i="3"/>
  <c r="R24" i="3"/>
  <c r="Q24" i="3"/>
  <c r="P24" i="3"/>
  <c r="O24" i="3"/>
  <c r="N24" i="3"/>
  <c r="M24" i="3"/>
  <c r="L24" i="3"/>
  <c r="K24" i="3"/>
  <c r="J24" i="3"/>
  <c r="E24" i="3"/>
  <c r="D24" i="3"/>
  <c r="D11" i="1" s="1"/>
  <c r="C24" i="3"/>
  <c r="B24" i="3"/>
  <c r="B11" i="1" s="1"/>
  <c r="AF23" i="3"/>
  <c r="AE23" i="3"/>
  <c r="AD23" i="3"/>
  <c r="AC23" i="3"/>
  <c r="AB23" i="3"/>
  <c r="AA23" i="3"/>
  <c r="Z23" i="3"/>
  <c r="Y23" i="3"/>
  <c r="X23" i="3"/>
  <c r="W23" i="3"/>
  <c r="V23" i="3"/>
  <c r="U23" i="3"/>
  <c r="T23" i="3"/>
  <c r="S23" i="3"/>
  <c r="R23" i="3"/>
  <c r="Q23" i="3"/>
  <c r="P23" i="3"/>
  <c r="O23" i="3"/>
  <c r="N23" i="3"/>
  <c r="M23" i="3"/>
  <c r="L23" i="3"/>
  <c r="K23" i="3"/>
  <c r="J23" i="3"/>
  <c r="E23" i="3"/>
  <c r="D23" i="3"/>
  <c r="D10" i="1" s="1"/>
  <c r="C23" i="3"/>
  <c r="C10" i="1" s="1"/>
  <c r="B23" i="3"/>
  <c r="B10" i="1" s="1"/>
  <c r="AF22" i="3"/>
  <c r="AE22" i="3"/>
  <c r="AD22" i="3"/>
  <c r="AC22" i="3"/>
  <c r="AB22" i="3"/>
  <c r="AA22" i="3"/>
  <c r="Z22" i="3"/>
  <c r="Y22" i="3"/>
  <c r="X22" i="3"/>
  <c r="W22" i="3"/>
  <c r="V22" i="3"/>
  <c r="U22" i="3"/>
  <c r="T22" i="3"/>
  <c r="S22" i="3"/>
  <c r="R22" i="3"/>
  <c r="Q22" i="3"/>
  <c r="P22" i="3"/>
  <c r="O22" i="3"/>
  <c r="N22" i="3"/>
  <c r="M22" i="3"/>
  <c r="L22" i="3"/>
  <c r="K22" i="3"/>
  <c r="J22" i="3"/>
  <c r="E22" i="3"/>
  <c r="D22" i="3"/>
  <c r="D9" i="1" s="1"/>
  <c r="C22" i="3"/>
  <c r="C9" i="1" s="1"/>
  <c r="B22" i="3"/>
  <c r="B9" i="1" s="1"/>
  <c r="AF21" i="3"/>
  <c r="AE21" i="3"/>
  <c r="AD21" i="3"/>
  <c r="AC21" i="3"/>
  <c r="AB21" i="3"/>
  <c r="AA21" i="3"/>
  <c r="Z21" i="3"/>
  <c r="Y21" i="3"/>
  <c r="X21" i="3"/>
  <c r="W21" i="3"/>
  <c r="V21" i="3"/>
  <c r="U21" i="3"/>
  <c r="T21" i="3"/>
  <c r="S21" i="3"/>
  <c r="R21" i="3"/>
  <c r="Q21" i="3"/>
  <c r="P21" i="3"/>
  <c r="O21" i="3"/>
  <c r="N21" i="3"/>
  <c r="M21" i="3"/>
  <c r="L21" i="3"/>
  <c r="K21" i="3"/>
  <c r="J21" i="3"/>
  <c r="E21" i="3"/>
  <c r="D21" i="3"/>
  <c r="D8" i="1" s="1"/>
  <c r="C21" i="3"/>
  <c r="C8" i="1" s="1"/>
  <c r="B21" i="3"/>
  <c r="B8" i="1" s="1"/>
  <c r="AF20" i="3"/>
  <c r="AE20" i="3"/>
  <c r="AD20" i="3"/>
  <c r="AC20" i="3"/>
  <c r="AB20" i="3"/>
  <c r="AA20" i="3"/>
  <c r="Z20" i="3"/>
  <c r="Y20" i="3"/>
  <c r="X20" i="3"/>
  <c r="W20" i="3"/>
  <c r="V20" i="3"/>
  <c r="U20" i="3"/>
  <c r="T20" i="3"/>
  <c r="S20" i="3"/>
  <c r="R20" i="3"/>
  <c r="Q20" i="3"/>
  <c r="I7" i="1" s="1"/>
  <c r="P20" i="3"/>
  <c r="O20" i="3"/>
  <c r="N20" i="3"/>
  <c r="M20" i="3"/>
  <c r="L20" i="3"/>
  <c r="K20" i="3"/>
  <c r="J20" i="3"/>
  <c r="E20" i="3"/>
  <c r="D20" i="3"/>
  <c r="C20" i="3"/>
  <c r="B20" i="3"/>
  <c r="B7" i="1" s="1"/>
  <c r="AF19" i="3"/>
  <c r="AE19" i="3"/>
  <c r="AD19" i="3"/>
  <c r="AC19" i="3"/>
  <c r="AB19" i="3"/>
  <c r="AA19" i="3"/>
  <c r="Z19" i="3"/>
  <c r="Y19" i="3"/>
  <c r="X19" i="3"/>
  <c r="W19" i="3"/>
  <c r="V19" i="3"/>
  <c r="U19" i="3"/>
  <c r="T19" i="3"/>
  <c r="S19" i="3"/>
  <c r="R19" i="3"/>
  <c r="Q19" i="3"/>
  <c r="P19" i="3"/>
  <c r="P6" i="1" s="1"/>
  <c r="O19" i="3"/>
  <c r="N19" i="3"/>
  <c r="K6" i="1" s="1"/>
  <c r="M19" i="3"/>
  <c r="J6" i="1" s="1"/>
  <c r="L6" i="1" s="1"/>
  <c r="L19" i="3"/>
  <c r="I6" i="1" s="1"/>
  <c r="K19" i="3"/>
  <c r="H6" i="1" s="1"/>
  <c r="J19" i="3"/>
  <c r="E19" i="3"/>
  <c r="D19" i="3"/>
  <c r="D6" i="1" s="1"/>
  <c r="C19" i="3"/>
  <c r="C6" i="1" s="1"/>
  <c r="B19" i="3"/>
  <c r="B6" i="1" s="1"/>
  <c r="AF18" i="3"/>
  <c r="AE18" i="3"/>
  <c r="AD18" i="3"/>
  <c r="AC18" i="3"/>
  <c r="AB18" i="3"/>
  <c r="AA18" i="3"/>
  <c r="Z18" i="3"/>
  <c r="Y18" i="3"/>
  <c r="X18" i="3"/>
  <c r="W18" i="3"/>
  <c r="V18" i="3"/>
  <c r="U18" i="3"/>
  <c r="T18" i="3"/>
  <c r="S18" i="3"/>
  <c r="R18" i="3"/>
  <c r="Q18" i="3"/>
  <c r="P18" i="3"/>
  <c r="O18" i="3"/>
  <c r="N18" i="3"/>
  <c r="K5" i="1" s="1"/>
  <c r="M18" i="3"/>
  <c r="J5" i="1" s="1"/>
  <c r="L5" i="1" s="1"/>
  <c r="L18" i="3"/>
  <c r="I5" i="1" s="1"/>
  <c r="K18" i="3"/>
  <c r="H5" i="1" s="1"/>
  <c r="J18" i="3"/>
  <c r="E18" i="3"/>
  <c r="D18" i="3"/>
  <c r="D5" i="1" s="1"/>
  <c r="C18" i="3"/>
  <c r="B18" i="3"/>
  <c r="B5" i="1" s="1"/>
  <c r="AF17" i="3"/>
  <c r="AE17" i="3"/>
  <c r="AD17" i="3"/>
  <c r="AC17" i="3"/>
  <c r="AB17" i="3"/>
  <c r="AA17" i="3"/>
  <c r="Z17" i="3"/>
  <c r="Y17" i="3"/>
  <c r="X17" i="3"/>
  <c r="W17" i="3"/>
  <c r="V17" i="3"/>
  <c r="U17" i="3"/>
  <c r="T17" i="3"/>
  <c r="S17" i="3"/>
  <c r="R17" i="3"/>
  <c r="Q17" i="3"/>
  <c r="P17" i="3"/>
  <c r="O17" i="3"/>
  <c r="N17" i="3"/>
  <c r="K4" i="1" s="1"/>
  <c r="M17" i="3"/>
  <c r="J4" i="1" s="1"/>
  <c r="L4" i="1" s="1"/>
  <c r="L17" i="3"/>
  <c r="I4" i="1" s="1"/>
  <c r="K17" i="3"/>
  <c r="H4" i="1" s="1"/>
  <c r="J17" i="3"/>
  <c r="E17" i="3"/>
  <c r="D17" i="3"/>
  <c r="D4" i="1" s="1"/>
  <c r="C17" i="3"/>
  <c r="C4" i="1" s="1"/>
  <c r="B17" i="3"/>
  <c r="B4" i="1" s="1"/>
  <c r="AF16" i="3"/>
  <c r="AE16" i="3"/>
  <c r="AD16" i="3"/>
  <c r="AC16" i="3"/>
  <c r="AB16" i="3"/>
  <c r="AA16" i="3"/>
  <c r="Z16" i="3"/>
  <c r="Y16" i="3"/>
  <c r="X16" i="3"/>
  <c r="W16" i="3"/>
  <c r="V16" i="3"/>
  <c r="U16" i="3"/>
  <c r="T16" i="3"/>
  <c r="S16" i="3"/>
  <c r="R16" i="3"/>
  <c r="Q16" i="3"/>
  <c r="P16" i="3"/>
  <c r="O16" i="3"/>
  <c r="N16" i="3"/>
  <c r="M16" i="3"/>
  <c r="L16" i="3"/>
  <c r="K16" i="3"/>
  <c r="J16" i="3"/>
  <c r="E16" i="3"/>
  <c r="D16" i="3"/>
  <c r="D3" i="1" s="1"/>
  <c r="C16" i="3"/>
  <c r="B16" i="3"/>
  <c r="AF15" i="3"/>
  <c r="AE15" i="3"/>
  <c r="AD15" i="3"/>
  <c r="AC15" i="3"/>
  <c r="AB15" i="3"/>
  <c r="AA15" i="3"/>
  <c r="Z15" i="3"/>
  <c r="Y15" i="3"/>
  <c r="X15" i="3"/>
  <c r="W15" i="3"/>
  <c r="V15" i="3"/>
  <c r="U15" i="3"/>
  <c r="T15" i="3"/>
  <c r="S15" i="3"/>
  <c r="R15" i="3"/>
  <c r="Q15" i="3"/>
  <c r="P15" i="3"/>
  <c r="O15" i="3"/>
  <c r="N15" i="3"/>
  <c r="M15" i="3"/>
  <c r="L15" i="3"/>
  <c r="K15" i="3"/>
  <c r="J15" i="3"/>
  <c r="E15" i="3"/>
  <c r="D15" i="3"/>
  <c r="D2" i="1" s="1"/>
  <c r="C15" i="3"/>
  <c r="C2" i="1" s="1"/>
  <c r="B15" i="3"/>
  <c r="A300" i="3"/>
  <c r="A299" i="3"/>
  <c r="A298" i="3"/>
  <c r="A297" i="3"/>
  <c r="A284" i="1" s="1"/>
  <c r="G284" i="1" s="1"/>
  <c r="A296" i="3"/>
  <c r="A283" i="1" s="1"/>
  <c r="G283" i="1" s="1"/>
  <c r="A295" i="3"/>
  <c r="A294" i="3"/>
  <c r="A293" i="3"/>
  <c r="A280" i="1" s="1"/>
  <c r="G280" i="1" s="1"/>
  <c r="A292" i="3"/>
  <c r="A279" i="1" s="1"/>
  <c r="G279" i="1" s="1"/>
  <c r="A291" i="3"/>
  <c r="A278" i="1" s="1"/>
  <c r="G278" i="1" s="1"/>
  <c r="A290" i="3"/>
  <c r="A277" i="1" s="1"/>
  <c r="G277" i="1" s="1"/>
  <c r="A289" i="3"/>
  <c r="A276" i="1" s="1"/>
  <c r="G276" i="1" s="1"/>
  <c r="A288" i="3"/>
  <c r="A287" i="3"/>
  <c r="A286" i="3"/>
  <c r="A285" i="3"/>
  <c r="A284" i="3"/>
  <c r="A271" i="1" s="1"/>
  <c r="G271" i="1" s="1"/>
  <c r="A283" i="3"/>
  <c r="A282" i="3"/>
  <c r="A281" i="3"/>
  <c r="A268" i="1" s="1"/>
  <c r="G268" i="1" s="1"/>
  <c r="A280" i="3"/>
  <c r="A267" i="1" s="1"/>
  <c r="G267" i="1" s="1"/>
  <c r="A279" i="3"/>
  <c r="A266" i="1" s="1"/>
  <c r="G266" i="1" s="1"/>
  <c r="A278" i="3"/>
  <c r="A265" i="1" s="1"/>
  <c r="G265" i="1" s="1"/>
  <c r="A277" i="3"/>
  <c r="A264" i="1" s="1"/>
  <c r="G264" i="1" s="1"/>
  <c r="A276" i="3"/>
  <c r="A263" i="1" s="1"/>
  <c r="G263" i="1" s="1"/>
  <c r="A275" i="3"/>
  <c r="A274" i="3"/>
  <c r="A273" i="3"/>
  <c r="A260" i="1" s="1"/>
  <c r="G260" i="1" s="1"/>
  <c r="A272" i="3"/>
  <c r="A259" i="1" s="1"/>
  <c r="G259" i="1" s="1"/>
  <c r="A271" i="3"/>
  <c r="A270" i="3"/>
  <c r="A269" i="3"/>
  <c r="A256" i="1" s="1"/>
  <c r="G256" i="1" s="1"/>
  <c r="A268" i="3"/>
  <c r="A255" i="1" s="1"/>
  <c r="G255" i="1" s="1"/>
  <c r="A267" i="3"/>
  <c r="A266" i="3"/>
  <c r="A265" i="3"/>
  <c r="A252" i="1" s="1"/>
  <c r="G252" i="1" s="1"/>
  <c r="A264" i="3"/>
  <c r="A251" i="1" s="1"/>
  <c r="G251" i="1" s="1"/>
  <c r="A263" i="3"/>
  <c r="A262" i="3"/>
  <c r="A261" i="3"/>
  <c r="A248" i="1" s="1"/>
  <c r="G248" i="1" s="1"/>
  <c r="A260" i="3"/>
  <c r="A259" i="3"/>
  <c r="A258" i="3"/>
  <c r="A257" i="3"/>
  <c r="A244" i="1" s="1"/>
  <c r="G244" i="1" s="1"/>
  <c r="A256" i="3"/>
  <c r="A243" i="1" s="1"/>
  <c r="G243" i="1" s="1"/>
  <c r="A255" i="3"/>
  <c r="A242" i="1" s="1"/>
  <c r="A254" i="3"/>
  <c r="A241" i="1" s="1"/>
  <c r="A253" i="3"/>
  <c r="A252" i="3"/>
  <c r="A239" i="1" s="1"/>
  <c r="A251" i="3"/>
  <c r="A238" i="1" s="1"/>
  <c r="A250" i="3"/>
  <c r="A249" i="3"/>
  <c r="A236" i="1" s="1"/>
  <c r="A248" i="3"/>
  <c r="A235" i="1" s="1"/>
  <c r="A247" i="3"/>
  <c r="A234" i="1" s="1"/>
  <c r="A246" i="3"/>
  <c r="A233" i="1" s="1"/>
  <c r="A245" i="3"/>
  <c r="A244" i="3"/>
  <c r="A231" i="1" s="1"/>
  <c r="A243" i="3"/>
  <c r="A230" i="1" s="1"/>
  <c r="A242" i="3"/>
  <c r="A241" i="3"/>
  <c r="A228" i="1" s="1"/>
  <c r="A240" i="3"/>
  <c r="A227" i="1" s="1"/>
  <c r="A239" i="3"/>
  <c r="A226" i="1" s="1"/>
  <c r="A238" i="3"/>
  <c r="A237" i="3"/>
  <c r="A224" i="1" s="1"/>
  <c r="A236" i="3"/>
  <c r="A223" i="1" s="1"/>
  <c r="A235" i="3"/>
  <c r="A222" i="1" s="1"/>
  <c r="A234" i="3"/>
  <c r="A233" i="3"/>
  <c r="A220" i="1" s="1"/>
  <c r="A232" i="3"/>
  <c r="A219" i="1" s="1"/>
  <c r="A231" i="3"/>
  <c r="A218" i="1" s="1"/>
  <c r="A230" i="3"/>
  <c r="A229" i="3"/>
  <c r="A216" i="1" s="1"/>
  <c r="A228" i="3"/>
  <c r="A215" i="1" s="1"/>
  <c r="A227" i="3"/>
  <c r="A214" i="1" s="1"/>
  <c r="A226" i="3"/>
  <c r="A225" i="3"/>
  <c r="A224" i="3"/>
  <c r="A211" i="1" s="1"/>
  <c r="A223" i="3"/>
  <c r="A210" i="1" s="1"/>
  <c r="A222" i="3"/>
  <c r="A209" i="1" s="1"/>
  <c r="A221" i="3"/>
  <c r="A208" i="1" s="1"/>
  <c r="A220" i="3"/>
  <c r="A207" i="1" s="1"/>
  <c r="A219" i="3"/>
  <c r="A206" i="1" s="1"/>
  <c r="A218" i="3"/>
  <c r="A205" i="1" s="1"/>
  <c r="A217" i="3"/>
  <c r="A204" i="1" s="1"/>
  <c r="A216" i="3"/>
  <c r="A203" i="1" s="1"/>
  <c r="A215" i="3"/>
  <c r="A202" i="1" s="1"/>
  <c r="A214" i="3"/>
  <c r="A201" i="1" s="1"/>
  <c r="A213" i="3"/>
  <c r="A212" i="3"/>
  <c r="A199" i="1" s="1"/>
  <c r="A211" i="3"/>
  <c r="A198" i="1" s="1"/>
  <c r="A210" i="3"/>
  <c r="A197" i="1" s="1"/>
  <c r="A209" i="3"/>
  <c r="A196" i="1" s="1"/>
  <c r="A208" i="3"/>
  <c r="A195" i="1" s="1"/>
  <c r="A207" i="3"/>
  <c r="A194" i="1" s="1"/>
  <c r="A206" i="3"/>
  <c r="A193" i="1" s="1"/>
  <c r="A205" i="3"/>
  <c r="A192" i="1" s="1"/>
  <c r="A204" i="3"/>
  <c r="A191" i="1" s="1"/>
  <c r="A203" i="3"/>
  <c r="A190" i="1" s="1"/>
  <c r="A202" i="3"/>
  <c r="A189" i="1" s="1"/>
  <c r="A201" i="3"/>
  <c r="A188" i="1" s="1"/>
  <c r="A200" i="3"/>
  <c r="A187" i="1" s="1"/>
  <c r="A199" i="3"/>
  <c r="A186" i="1" s="1"/>
  <c r="A198" i="3"/>
  <c r="A185" i="1" s="1"/>
  <c r="A197" i="3"/>
  <c r="A184" i="1" s="1"/>
  <c r="A196" i="3"/>
  <c r="A183" i="1" s="1"/>
  <c r="A195" i="3"/>
  <c r="A182" i="1" s="1"/>
  <c r="A194" i="3"/>
  <c r="A181" i="1" s="1"/>
  <c r="A193" i="3"/>
  <c r="A180" i="1" s="1"/>
  <c r="A192" i="3"/>
  <c r="A179" i="1" s="1"/>
  <c r="A191" i="3"/>
  <c r="A178" i="1" s="1"/>
  <c r="A190" i="3"/>
  <c r="A177" i="1" s="1"/>
  <c r="A189" i="3"/>
  <c r="A176" i="1" s="1"/>
  <c r="A188" i="3"/>
  <c r="A175" i="1" s="1"/>
  <c r="A187" i="3"/>
  <c r="A174" i="1" s="1"/>
  <c r="A186" i="3"/>
  <c r="A173" i="1" s="1"/>
  <c r="A185" i="3"/>
  <c r="A184" i="3"/>
  <c r="A171" i="1" s="1"/>
  <c r="A183" i="3"/>
  <c r="A170" i="1" s="1"/>
  <c r="A182" i="3"/>
  <c r="A169" i="1" s="1"/>
  <c r="A181" i="3"/>
  <c r="A168" i="1" s="1"/>
  <c r="A180" i="3"/>
  <c r="A167" i="1" s="1"/>
  <c r="A179" i="3"/>
  <c r="A166" i="1" s="1"/>
  <c r="A178" i="3"/>
  <c r="A165" i="1" s="1"/>
  <c r="A177" i="3"/>
  <c r="A164" i="1" s="1"/>
  <c r="A176" i="3"/>
  <c r="A163" i="1" s="1"/>
  <c r="A175" i="3"/>
  <c r="A162" i="1" s="1"/>
  <c r="A174" i="3"/>
  <c r="A161" i="1" s="1"/>
  <c r="A173" i="3"/>
  <c r="A160" i="1" s="1"/>
  <c r="A172" i="3"/>
  <c r="A159" i="1" s="1"/>
  <c r="A171" i="3"/>
  <c r="A158" i="1" s="1"/>
  <c r="A170" i="3"/>
  <c r="A157" i="1" s="1"/>
  <c r="A169" i="3"/>
  <c r="A156" i="1" s="1"/>
  <c r="A168" i="3"/>
  <c r="A155" i="1" s="1"/>
  <c r="A167" i="3"/>
  <c r="A166" i="3"/>
  <c r="A153" i="1" s="1"/>
  <c r="A165" i="3"/>
  <c r="A164" i="3"/>
  <c r="A151" i="1" s="1"/>
  <c r="A163" i="3"/>
  <c r="A150" i="1" s="1"/>
  <c r="A162" i="3"/>
  <c r="A149" i="1" s="1"/>
  <c r="A161" i="3"/>
  <c r="A148" i="1" s="1"/>
  <c r="A160" i="3"/>
  <c r="A147" i="1" s="1"/>
  <c r="A159" i="3"/>
  <c r="A146" i="1" s="1"/>
  <c r="A158" i="3"/>
  <c r="A145" i="1" s="1"/>
  <c r="A157" i="3"/>
  <c r="A144" i="1" s="1"/>
  <c r="A156" i="3"/>
  <c r="A143" i="1" s="1"/>
  <c r="A155" i="3"/>
  <c r="A154" i="3"/>
  <c r="A141" i="1" s="1"/>
  <c r="A153" i="3"/>
  <c r="A152" i="3"/>
  <c r="A139" i="1" s="1"/>
  <c r="A151" i="3"/>
  <c r="A138" i="1" s="1"/>
  <c r="A150" i="3"/>
  <c r="A137" i="1" s="1"/>
  <c r="A149" i="3"/>
  <c r="A136" i="1" s="1"/>
  <c r="A148" i="3"/>
  <c r="A135" i="1" s="1"/>
  <c r="A147" i="3"/>
  <c r="A134" i="1" s="1"/>
  <c r="A146" i="3"/>
  <c r="A133" i="1" s="1"/>
  <c r="A145" i="3"/>
  <c r="A132" i="1" s="1"/>
  <c r="A144" i="3"/>
  <c r="A131" i="1" s="1"/>
  <c r="A143" i="3"/>
  <c r="A130" i="1" s="1"/>
  <c r="A142" i="3"/>
  <c r="A129" i="1" s="1"/>
  <c r="A141" i="3"/>
  <c r="A128" i="1" s="1"/>
  <c r="A140" i="3"/>
  <c r="A127" i="1" s="1"/>
  <c r="A139" i="3"/>
  <c r="A126" i="1" s="1"/>
  <c r="A138" i="3"/>
  <c r="A125" i="1" s="1"/>
  <c r="A137" i="3"/>
  <c r="A124" i="1" s="1"/>
  <c r="A136" i="3"/>
  <c r="A123" i="1" s="1"/>
  <c r="A135" i="3"/>
  <c r="A122" i="1" s="1"/>
  <c r="A134" i="3"/>
  <c r="A121" i="1" s="1"/>
  <c r="A133" i="3"/>
  <c r="A120" i="1" s="1"/>
  <c r="A132" i="3"/>
  <c r="A119" i="1" s="1"/>
  <c r="A131" i="3"/>
  <c r="A118" i="1" s="1"/>
  <c r="A130" i="3"/>
  <c r="A117" i="1" s="1"/>
  <c r="A129" i="3"/>
  <c r="A116" i="1" s="1"/>
  <c r="A128" i="3"/>
  <c r="A115" i="1" s="1"/>
  <c r="A127" i="3"/>
  <c r="A114" i="1" s="1"/>
  <c r="A126" i="3"/>
  <c r="A113" i="1" s="1"/>
  <c r="A125" i="3"/>
  <c r="A112" i="1" s="1"/>
  <c r="A124" i="3"/>
  <c r="A111" i="1" s="1"/>
  <c r="A123" i="3"/>
  <c r="A110" i="1" s="1"/>
  <c r="A122" i="3"/>
  <c r="A109" i="1" s="1"/>
  <c r="A121" i="3"/>
  <c r="A108" i="1" s="1"/>
  <c r="A120" i="3"/>
  <c r="A107" i="1" s="1"/>
  <c r="A119" i="3"/>
  <c r="A106" i="1" s="1"/>
  <c r="A118" i="3"/>
  <c r="A117" i="3"/>
  <c r="A104" i="1" s="1"/>
  <c r="A116" i="3"/>
  <c r="A103" i="1" s="1"/>
  <c r="A115" i="3"/>
  <c r="A102" i="1" s="1"/>
  <c r="A114" i="3"/>
  <c r="A101" i="1" s="1"/>
  <c r="A113" i="3"/>
  <c r="A100" i="1" s="1"/>
  <c r="A112" i="3"/>
  <c r="A99" i="1" s="1"/>
  <c r="A111" i="3"/>
  <c r="A98" i="1" s="1"/>
  <c r="A110" i="3"/>
  <c r="A97" i="1" s="1"/>
  <c r="A109" i="3"/>
  <c r="A96" i="1" s="1"/>
  <c r="A108" i="3"/>
  <c r="A95" i="1" s="1"/>
  <c r="A107" i="3"/>
  <c r="A94" i="1" s="1"/>
  <c r="A106" i="3"/>
  <c r="A93" i="1" s="1"/>
  <c r="A105" i="3"/>
  <c r="A92" i="1" s="1"/>
  <c r="A104" i="3"/>
  <c r="A91" i="1" s="1"/>
  <c r="A103" i="3"/>
  <c r="A90" i="1" s="1"/>
  <c r="A102" i="3"/>
  <c r="A89" i="1" s="1"/>
  <c r="A101" i="3"/>
  <c r="A88" i="1" s="1"/>
  <c r="A100" i="3"/>
  <c r="A87" i="1" s="1"/>
  <c r="A99" i="3"/>
  <c r="A86" i="1" s="1"/>
  <c r="A98" i="3"/>
  <c r="A85" i="1" s="1"/>
  <c r="A97" i="3"/>
  <c r="A84" i="1" s="1"/>
  <c r="A96" i="3"/>
  <c r="A83" i="1" s="1"/>
  <c r="A95" i="3"/>
  <c r="A82" i="1" s="1"/>
  <c r="A94" i="3"/>
  <c r="A81" i="1" s="1"/>
  <c r="A93" i="3"/>
  <c r="A80" i="1" s="1"/>
  <c r="A92" i="3"/>
  <c r="A79" i="1" s="1"/>
  <c r="A91" i="3"/>
  <c r="A90" i="3"/>
  <c r="A89" i="3"/>
  <c r="A76" i="1" s="1"/>
  <c r="A88" i="3"/>
  <c r="A75" i="1" s="1"/>
  <c r="A87" i="3"/>
  <c r="A74" i="1" s="1"/>
  <c r="A86" i="3"/>
  <c r="A73" i="1" s="1"/>
  <c r="A85" i="3"/>
  <c r="A72" i="1" s="1"/>
  <c r="A84" i="3"/>
  <c r="A71" i="1" s="1"/>
  <c r="A83" i="3"/>
  <c r="A82" i="3"/>
  <c r="A69" i="1" s="1"/>
  <c r="A81" i="3"/>
  <c r="A68" i="1" s="1"/>
  <c r="A80" i="3"/>
  <c r="A67" i="1" s="1"/>
  <c r="A79" i="3"/>
  <c r="A66" i="1" s="1"/>
  <c r="A78" i="3"/>
  <c r="A65" i="1" s="1"/>
  <c r="A77" i="3"/>
  <c r="A64" i="1" s="1"/>
  <c r="A76" i="3"/>
  <c r="A63" i="1" s="1"/>
  <c r="A75" i="3"/>
  <c r="A62" i="1" s="1"/>
  <c r="A74" i="3"/>
  <c r="A61" i="1" s="1"/>
  <c r="A73" i="3"/>
  <c r="A60" i="1" s="1"/>
  <c r="A72" i="3"/>
  <c r="A59" i="1" s="1"/>
  <c r="A71" i="3"/>
  <c r="A58" i="1" s="1"/>
  <c r="A70" i="3"/>
  <c r="A57" i="1" s="1"/>
  <c r="A69" i="3"/>
  <c r="A56" i="1" s="1"/>
  <c r="A68" i="3"/>
  <c r="A55" i="1" s="1"/>
  <c r="A67" i="3"/>
  <c r="A54" i="1" s="1"/>
  <c r="A66" i="3"/>
  <c r="A53" i="1" s="1"/>
  <c r="A65" i="3"/>
  <c r="A52" i="1" s="1"/>
  <c r="A64" i="3"/>
  <c r="A51" i="1" s="1"/>
  <c r="A63" i="3"/>
  <c r="A50" i="1" s="1"/>
  <c r="A62" i="3"/>
  <c r="A61" i="3"/>
  <c r="A48" i="1" s="1"/>
  <c r="A60" i="3"/>
  <c r="A47" i="1" s="1"/>
  <c r="A59" i="3"/>
  <c r="A46" i="1" s="1"/>
  <c r="A58" i="3"/>
  <c r="A45" i="1" s="1"/>
  <c r="A57" i="3"/>
  <c r="A44" i="1" s="1"/>
  <c r="A56" i="3"/>
  <c r="A43" i="1" s="1"/>
  <c r="A55" i="3"/>
  <c r="A42" i="1" s="1"/>
  <c r="A54" i="3"/>
  <c r="A41" i="1" s="1"/>
  <c r="A53" i="3"/>
  <c r="A40" i="1" s="1"/>
  <c r="A52" i="3"/>
  <c r="A39" i="1" s="1"/>
  <c r="A51" i="3"/>
  <c r="A38" i="1" s="1"/>
  <c r="A50" i="3"/>
  <c r="A37" i="1" s="1"/>
  <c r="A49" i="3"/>
  <c r="A36" i="1" s="1"/>
  <c r="A48" i="3"/>
  <c r="A35" i="1" s="1"/>
  <c r="A47" i="3"/>
  <c r="A34" i="1" s="1"/>
  <c r="A46" i="3"/>
  <c r="A33" i="1" s="1"/>
  <c r="A45" i="3"/>
  <c r="A32" i="1" s="1"/>
  <c r="A44" i="3"/>
  <c r="A31" i="1" s="1"/>
  <c r="A43" i="3"/>
  <c r="A30" i="1" s="1"/>
  <c r="A42" i="3"/>
  <c r="A29" i="1" s="1"/>
  <c r="A41" i="3"/>
  <c r="A28" i="1" s="1"/>
  <c r="A40" i="3"/>
  <c r="A27" i="1" s="1"/>
  <c r="A39" i="3"/>
  <c r="A26" i="1" s="1"/>
  <c r="A38" i="3"/>
  <c r="A25" i="1" s="1"/>
  <c r="A37" i="3"/>
  <c r="A24" i="1" s="1"/>
  <c r="A36" i="3"/>
  <c r="A23" i="1" s="1"/>
  <c r="A35" i="3"/>
  <c r="A22" i="1" s="1"/>
  <c r="A34" i="3"/>
  <c r="A21" i="1" s="1"/>
  <c r="A33" i="3"/>
  <c r="A20" i="1" s="1"/>
  <c r="A32" i="3"/>
  <c r="A19" i="1" s="1"/>
  <c r="A31" i="3"/>
  <c r="A18" i="1" s="1"/>
  <c r="A30" i="3"/>
  <c r="A17" i="1" s="1"/>
  <c r="A29" i="3"/>
  <c r="A16" i="1" s="1"/>
  <c r="A28" i="3"/>
  <c r="A15" i="1" s="1"/>
  <c r="A27" i="3"/>
  <c r="A14" i="1" s="1"/>
  <c r="A26" i="3"/>
  <c r="A13" i="1" s="1"/>
  <c r="A25" i="3"/>
  <c r="A12" i="1" s="1"/>
  <c r="A24" i="3"/>
  <c r="A11" i="1" s="1"/>
  <c r="A23" i="3"/>
  <c r="A10" i="1" s="1"/>
  <c r="A22" i="3"/>
  <c r="A9" i="1" s="1"/>
  <c r="A21" i="3"/>
  <c r="A8" i="1" s="1"/>
  <c r="A20" i="3"/>
  <c r="A7" i="1" s="1"/>
  <c r="A19" i="3"/>
  <c r="A6" i="1" s="1"/>
  <c r="A18" i="3"/>
  <c r="A5" i="1" s="1"/>
  <c r="A17" i="3"/>
  <c r="A4" i="1" s="1"/>
  <c r="A16" i="3"/>
  <c r="A3" i="1" s="1"/>
  <c r="A15" i="3"/>
  <c r="A2" i="1" s="1"/>
  <c r="C107" i="1"/>
  <c r="D108" i="1"/>
  <c r="B110" i="1"/>
  <c r="S110" i="1" s="1"/>
  <c r="C111" i="1"/>
  <c r="D112" i="1"/>
  <c r="B114" i="1"/>
  <c r="S114" i="1" s="1"/>
  <c r="C114" i="1"/>
  <c r="C115" i="1"/>
  <c r="D116" i="1"/>
  <c r="B117" i="1"/>
  <c r="B118" i="1"/>
  <c r="S118" i="1" s="1"/>
  <c r="C119" i="1"/>
  <c r="D119" i="1"/>
  <c r="D120" i="1"/>
  <c r="B121" i="1"/>
  <c r="B122" i="1"/>
  <c r="S122" i="1" s="1"/>
  <c r="C123" i="1"/>
  <c r="C124" i="1"/>
  <c r="D124" i="1"/>
  <c r="B125" i="1"/>
  <c r="B126" i="1"/>
  <c r="S126" i="1" s="1"/>
  <c r="B127" i="1"/>
  <c r="C127" i="1"/>
  <c r="D128" i="1"/>
  <c r="D129" i="1"/>
  <c r="B130" i="1"/>
  <c r="S130" i="1" s="1"/>
  <c r="C131" i="1"/>
  <c r="C132" i="1"/>
  <c r="D132" i="1"/>
  <c r="B133" i="1"/>
  <c r="B134" i="1"/>
  <c r="S134" i="1" s="1"/>
  <c r="C134" i="1"/>
  <c r="C135" i="1"/>
  <c r="C136" i="1"/>
  <c r="D136" i="1"/>
  <c r="B138" i="1"/>
  <c r="S138" i="1" s="1"/>
  <c r="B139" i="1"/>
  <c r="C139" i="1"/>
  <c r="A140" i="1"/>
  <c r="D140" i="1"/>
  <c r="A142" i="1"/>
  <c r="B142" i="1"/>
  <c r="B143" i="1"/>
  <c r="C143" i="1"/>
  <c r="D143" i="1"/>
  <c r="D144" i="1"/>
  <c r="B145" i="1"/>
  <c r="B146" i="1"/>
  <c r="C146" i="1"/>
  <c r="C147" i="1"/>
  <c r="D147" i="1"/>
  <c r="D148" i="1"/>
  <c r="B149" i="1"/>
  <c r="B150" i="1"/>
  <c r="C150" i="1"/>
  <c r="B151" i="1"/>
  <c r="C151" i="1"/>
  <c r="D151" i="1"/>
  <c r="A152" i="1"/>
  <c r="C152" i="1"/>
  <c r="D152" i="1"/>
  <c r="B153" i="1"/>
  <c r="A154" i="1"/>
  <c r="B154" i="1"/>
  <c r="C154" i="1"/>
  <c r="C155" i="1"/>
  <c r="D155" i="1"/>
  <c r="D156" i="1"/>
  <c r="B157" i="1"/>
  <c r="B158" i="1"/>
  <c r="C158" i="1"/>
  <c r="B159" i="1"/>
  <c r="C159" i="1"/>
  <c r="D159" i="1"/>
  <c r="D160" i="1"/>
  <c r="B161" i="1"/>
  <c r="B162" i="1"/>
  <c r="C162" i="1"/>
  <c r="C163" i="1"/>
  <c r="D163" i="1"/>
  <c r="C164" i="1"/>
  <c r="D164" i="1"/>
  <c r="B165" i="1"/>
  <c r="B166" i="1"/>
  <c r="C166" i="1"/>
  <c r="C167" i="1"/>
  <c r="D167" i="1"/>
  <c r="D168" i="1"/>
  <c r="B169" i="1"/>
  <c r="D169" i="1"/>
  <c r="B170" i="1"/>
  <c r="C170" i="1"/>
  <c r="C171" i="1"/>
  <c r="D171" i="1"/>
  <c r="A172" i="1"/>
  <c r="D172" i="1"/>
  <c r="B173" i="1"/>
  <c r="B174" i="1"/>
  <c r="C174" i="1"/>
  <c r="C175" i="1"/>
  <c r="D175" i="1"/>
  <c r="C176" i="1"/>
  <c r="D176" i="1"/>
  <c r="B177" i="1"/>
  <c r="B178" i="1"/>
  <c r="C178" i="1"/>
  <c r="C179" i="1"/>
  <c r="D179" i="1"/>
  <c r="D180" i="1"/>
  <c r="B181" i="1"/>
  <c r="D181" i="1"/>
  <c r="B182" i="1"/>
  <c r="C182" i="1"/>
  <c r="C183" i="1"/>
  <c r="D183" i="1"/>
  <c r="D184" i="1"/>
  <c r="B185" i="1"/>
  <c r="B186" i="1"/>
  <c r="C186" i="1"/>
  <c r="B187" i="1"/>
  <c r="C187" i="1"/>
  <c r="D187" i="1"/>
  <c r="D188" i="1"/>
  <c r="B189" i="1"/>
  <c r="B190" i="1"/>
  <c r="C190" i="1"/>
  <c r="C191" i="1"/>
  <c r="D191" i="1"/>
  <c r="D192" i="1"/>
  <c r="B193" i="1"/>
  <c r="D193" i="1"/>
  <c r="B194" i="1"/>
  <c r="C194" i="1"/>
  <c r="C195" i="1"/>
  <c r="D195" i="1"/>
  <c r="B196" i="1"/>
  <c r="S196" i="1" s="1"/>
  <c r="D196" i="1"/>
  <c r="B197" i="1"/>
  <c r="B198" i="1"/>
  <c r="C198" i="1"/>
  <c r="C199" i="1"/>
  <c r="D199" i="1"/>
  <c r="A200" i="1"/>
  <c r="D200" i="1"/>
  <c r="B201" i="1"/>
  <c r="B202" i="1"/>
  <c r="C202" i="1"/>
  <c r="B203" i="1"/>
  <c r="C203" i="1"/>
  <c r="D203" i="1"/>
  <c r="D204" i="1"/>
  <c r="B205" i="1"/>
  <c r="B206" i="1"/>
  <c r="C206" i="1"/>
  <c r="C207" i="1"/>
  <c r="D207" i="1"/>
  <c r="C208" i="1"/>
  <c r="D208" i="1"/>
  <c r="B209" i="1"/>
  <c r="B210" i="1"/>
  <c r="C210" i="1"/>
  <c r="C211" i="1"/>
  <c r="D211" i="1"/>
  <c r="A212" i="1"/>
  <c r="D212" i="1"/>
  <c r="A213" i="1"/>
  <c r="B213" i="1"/>
  <c r="B214" i="1"/>
  <c r="C214" i="1"/>
  <c r="C215" i="1"/>
  <c r="D215" i="1"/>
  <c r="C216" i="1"/>
  <c r="D216" i="1"/>
  <c r="A217" i="1"/>
  <c r="B217" i="1"/>
  <c r="D217" i="1"/>
  <c r="B218" i="1"/>
  <c r="C218" i="1"/>
  <c r="C219" i="1"/>
  <c r="D219" i="1"/>
  <c r="D220" i="1"/>
  <c r="A221" i="1"/>
  <c r="B221" i="1"/>
  <c r="B222" i="1"/>
  <c r="C222" i="1"/>
  <c r="C223" i="1"/>
  <c r="D223" i="1"/>
  <c r="C224" i="1"/>
  <c r="D224" i="1"/>
  <c r="A225" i="1"/>
  <c r="B225" i="1"/>
  <c r="D225" i="1"/>
  <c r="B226" i="1"/>
  <c r="C226" i="1"/>
  <c r="C227" i="1"/>
  <c r="D227" i="1"/>
  <c r="C228" i="1"/>
  <c r="D228" i="1"/>
  <c r="A229" i="1"/>
  <c r="B229" i="1"/>
  <c r="D229" i="1"/>
  <c r="B230" i="1"/>
  <c r="C230" i="1"/>
  <c r="C231" i="1"/>
  <c r="D231" i="1"/>
  <c r="A232" i="1"/>
  <c r="D232" i="1"/>
  <c r="B233" i="1"/>
  <c r="D233" i="1"/>
  <c r="B234" i="1"/>
  <c r="C234" i="1"/>
  <c r="C235" i="1"/>
  <c r="D235" i="1"/>
  <c r="C236" i="1"/>
  <c r="D236" i="1"/>
  <c r="A237" i="1"/>
  <c r="B237" i="1"/>
  <c r="D237" i="1"/>
  <c r="B238" i="1"/>
  <c r="C238" i="1"/>
  <c r="C239" i="1"/>
  <c r="D239" i="1"/>
  <c r="A240" i="1"/>
  <c r="D240" i="1"/>
  <c r="B241" i="1"/>
  <c r="D241" i="1"/>
  <c r="B242" i="1"/>
  <c r="C242" i="1"/>
  <c r="B243" i="1"/>
  <c r="C243" i="1"/>
  <c r="D243" i="1"/>
  <c r="D244" i="1"/>
  <c r="A245" i="1"/>
  <c r="G245" i="1" s="1"/>
  <c r="B245" i="1"/>
  <c r="A246" i="1"/>
  <c r="G246" i="1" s="1"/>
  <c r="B246" i="1"/>
  <c r="C246" i="1"/>
  <c r="A247" i="1"/>
  <c r="G247" i="1" s="1"/>
  <c r="C247" i="1"/>
  <c r="D247" i="1"/>
  <c r="C248" i="1"/>
  <c r="D248" i="1"/>
  <c r="A249" i="1"/>
  <c r="G249" i="1" s="1"/>
  <c r="B249" i="1"/>
  <c r="D249" i="1"/>
  <c r="A250" i="1"/>
  <c r="G250" i="1" s="1"/>
  <c r="B250" i="1"/>
  <c r="C250" i="1"/>
  <c r="C251" i="1"/>
  <c r="D251" i="1"/>
  <c r="C252" i="1"/>
  <c r="D252" i="1"/>
  <c r="A253" i="1"/>
  <c r="G253" i="1" s="1"/>
  <c r="B253" i="1"/>
  <c r="D253" i="1"/>
  <c r="A254" i="1"/>
  <c r="G254" i="1" s="1"/>
  <c r="B254" i="1"/>
  <c r="C254" i="1"/>
  <c r="B255" i="1"/>
  <c r="C255" i="1"/>
  <c r="D255" i="1"/>
  <c r="D256" i="1"/>
  <c r="A257" i="1"/>
  <c r="G257" i="1" s="1"/>
  <c r="B257" i="1"/>
  <c r="D257" i="1"/>
  <c r="A258" i="1"/>
  <c r="G258" i="1" s="1"/>
  <c r="B258" i="1"/>
  <c r="C258" i="1"/>
  <c r="B259" i="1"/>
  <c r="C259" i="1"/>
  <c r="D259" i="1"/>
  <c r="D260" i="1"/>
  <c r="A261" i="1"/>
  <c r="G261" i="1" s="1"/>
  <c r="B261" i="1"/>
  <c r="D261" i="1"/>
  <c r="A262" i="1"/>
  <c r="G262" i="1" s="1"/>
  <c r="B262" i="1"/>
  <c r="C262" i="1"/>
  <c r="B263" i="1"/>
  <c r="S263" i="1" s="1"/>
  <c r="C263" i="1"/>
  <c r="D263" i="1"/>
  <c r="C264" i="1"/>
  <c r="D264" i="1"/>
  <c r="B265" i="1"/>
  <c r="D265" i="1"/>
  <c r="B266" i="1"/>
  <c r="C266" i="1"/>
  <c r="C267" i="1"/>
  <c r="D267" i="1"/>
  <c r="C268" i="1"/>
  <c r="D268" i="1"/>
  <c r="A269" i="1"/>
  <c r="G269" i="1" s="1"/>
  <c r="B269" i="1"/>
  <c r="D269" i="1"/>
  <c r="A270" i="1"/>
  <c r="G270" i="1" s="1"/>
  <c r="B270" i="1"/>
  <c r="C270" i="1"/>
  <c r="C271" i="1"/>
  <c r="D271" i="1"/>
  <c r="A272" i="1"/>
  <c r="G272" i="1" s="1"/>
  <c r="D272" i="1"/>
  <c r="A273" i="1"/>
  <c r="G273" i="1" s="1"/>
  <c r="B273" i="1"/>
  <c r="A274" i="1"/>
  <c r="G274" i="1" s="1"/>
  <c r="B274" i="1"/>
  <c r="C274" i="1"/>
  <c r="A275" i="1"/>
  <c r="G275" i="1" s="1"/>
  <c r="B275" i="1"/>
  <c r="C275" i="1"/>
  <c r="D275" i="1"/>
  <c r="C276" i="1"/>
  <c r="D276" i="1"/>
  <c r="B277" i="1"/>
  <c r="D277" i="1"/>
  <c r="B278" i="1"/>
  <c r="C278" i="1"/>
  <c r="C279" i="1"/>
  <c r="D279" i="1"/>
  <c r="C280" i="1"/>
  <c r="D280" i="1"/>
  <c r="A281" i="1"/>
  <c r="G281" i="1" s="1"/>
  <c r="B281" i="1"/>
  <c r="D281" i="1"/>
  <c r="A282" i="1"/>
  <c r="G282" i="1" s="1"/>
  <c r="B282" i="1"/>
  <c r="C282" i="1"/>
  <c r="B283" i="1"/>
  <c r="S283" i="1" s="1"/>
  <c r="C283" i="1"/>
  <c r="D283" i="1"/>
  <c r="D284" i="1"/>
  <c r="A285" i="1"/>
  <c r="G285" i="1" s="1"/>
  <c r="B285" i="1"/>
  <c r="A286" i="1"/>
  <c r="G286" i="1" s="1"/>
  <c r="B286" i="1"/>
  <c r="C286" i="1"/>
  <c r="A287" i="1"/>
  <c r="G287" i="1" s="1"/>
  <c r="B287" i="1"/>
  <c r="C287" i="1"/>
  <c r="D287" i="1"/>
  <c r="A288" i="1"/>
  <c r="G288" i="1" s="1"/>
  <c r="B288" i="1"/>
  <c r="C288" i="1"/>
  <c r="D288" i="1"/>
  <c r="A289" i="1"/>
  <c r="G289" i="1" s="1"/>
  <c r="B289" i="1"/>
  <c r="C289" i="1"/>
  <c r="D289" i="1"/>
  <c r="L289" i="1"/>
  <c r="A290" i="1"/>
  <c r="G290" i="1" s="1"/>
  <c r="B290" i="1"/>
  <c r="C290" i="1"/>
  <c r="D290" i="1"/>
  <c r="A291" i="1"/>
  <c r="G291" i="1" s="1"/>
  <c r="B291" i="1"/>
  <c r="C291" i="1"/>
  <c r="D291" i="1"/>
  <c r="L291" i="1"/>
  <c r="A292" i="1"/>
  <c r="G292" i="1" s="1"/>
  <c r="B292" i="1"/>
  <c r="S292" i="1" s="1"/>
  <c r="C292" i="1"/>
  <c r="D292" i="1"/>
  <c r="L292" i="1"/>
  <c r="A293" i="1"/>
  <c r="G293" i="1" s="1"/>
  <c r="B293" i="1"/>
  <c r="C293" i="1"/>
  <c r="D293" i="1"/>
  <c r="L293" i="1"/>
  <c r="A294" i="1"/>
  <c r="G294" i="1" s="1"/>
  <c r="B294" i="1"/>
  <c r="C294" i="1"/>
  <c r="D294" i="1"/>
  <c r="A295" i="1"/>
  <c r="G295" i="1" s="1"/>
  <c r="B295" i="1"/>
  <c r="C295" i="1"/>
  <c r="D295" i="1"/>
  <c r="A296" i="1"/>
  <c r="G296" i="1" s="1"/>
  <c r="B296" i="1"/>
  <c r="S296" i="1" s="1"/>
  <c r="C296" i="1"/>
  <c r="D296" i="1"/>
  <c r="L296" i="1"/>
  <c r="A297" i="1"/>
  <c r="G297" i="1" s="1"/>
  <c r="B297" i="1"/>
  <c r="C297" i="1"/>
  <c r="D297" i="1"/>
  <c r="L297" i="1"/>
  <c r="A298" i="1"/>
  <c r="G298" i="1" s="1"/>
  <c r="B298" i="1"/>
  <c r="C298" i="1"/>
  <c r="D298" i="1"/>
  <c r="A299" i="1"/>
  <c r="G299" i="1" s="1"/>
  <c r="B299" i="1"/>
  <c r="C299" i="1"/>
  <c r="D299" i="1"/>
  <c r="A300" i="1"/>
  <c r="G300" i="1" s="1"/>
  <c r="B300" i="1"/>
  <c r="S300" i="1" s="1"/>
  <c r="C300" i="1"/>
  <c r="D300" i="1"/>
  <c r="L300" i="1"/>
  <c r="A301" i="1"/>
  <c r="G301" i="1" s="1"/>
  <c r="B301" i="1"/>
  <c r="C301" i="1"/>
  <c r="D301" i="1"/>
  <c r="L301" i="1"/>
  <c r="A302" i="1"/>
  <c r="G302" i="1" s="1"/>
  <c r="B302" i="1"/>
  <c r="C302" i="1"/>
  <c r="D302" i="1"/>
  <c r="A303" i="1"/>
  <c r="G303" i="1" s="1"/>
  <c r="B303" i="1"/>
  <c r="C303" i="1"/>
  <c r="E303" i="1" s="1"/>
  <c r="D303" i="1"/>
  <c r="F302" i="1"/>
  <c r="A304" i="1"/>
  <c r="G304" i="1" s="1"/>
  <c r="B304" i="1"/>
  <c r="S304" i="1" s="1"/>
  <c r="C304" i="1"/>
  <c r="D304" i="1"/>
  <c r="A305" i="1"/>
  <c r="G305" i="1" s="1"/>
  <c r="B305" i="1"/>
  <c r="C305" i="1"/>
  <c r="D305" i="1"/>
  <c r="L305" i="1"/>
  <c r="A306" i="1"/>
  <c r="G306" i="1" s="1"/>
  <c r="B306" i="1"/>
  <c r="C306" i="1"/>
  <c r="D306" i="1"/>
  <c r="A307" i="1"/>
  <c r="G307" i="1" s="1"/>
  <c r="B307" i="1"/>
  <c r="C307" i="1"/>
  <c r="D307" i="1"/>
  <c r="A308" i="1"/>
  <c r="G308" i="1" s="1"/>
  <c r="B308" i="1"/>
  <c r="S308" i="1" s="1"/>
  <c r="C308" i="1"/>
  <c r="D308" i="1"/>
  <c r="A309" i="1"/>
  <c r="G309" i="1" s="1"/>
  <c r="B309" i="1"/>
  <c r="C309" i="1"/>
  <c r="D309" i="1"/>
  <c r="L309" i="1"/>
  <c r="A310" i="1"/>
  <c r="G310" i="1" s="1"/>
  <c r="B310" i="1"/>
  <c r="C310" i="1"/>
  <c r="D310" i="1"/>
  <c r="A311" i="1"/>
  <c r="G311" i="1" s="1"/>
  <c r="B311" i="1"/>
  <c r="C311" i="1"/>
  <c r="E311" i="1" s="1"/>
  <c r="F310" i="1" s="1"/>
  <c r="D311" i="1"/>
  <c r="A312" i="1"/>
  <c r="G312" i="1" s="1"/>
  <c r="B312" i="1"/>
  <c r="C312" i="1"/>
  <c r="D312" i="1"/>
  <c r="L312" i="1"/>
  <c r="A313" i="1"/>
  <c r="G313" i="1" s="1"/>
  <c r="B313" i="1"/>
  <c r="C313" i="1"/>
  <c r="D313" i="1"/>
  <c r="L313" i="1"/>
  <c r="A314" i="1"/>
  <c r="G314" i="1" s="1"/>
  <c r="B314" i="1"/>
  <c r="C314" i="1"/>
  <c r="D314" i="1"/>
  <c r="A315" i="1"/>
  <c r="G315" i="1" s="1"/>
  <c r="B315" i="1"/>
  <c r="C315" i="1"/>
  <c r="D315" i="1"/>
  <c r="A316" i="1"/>
  <c r="G316" i="1" s="1"/>
  <c r="B316" i="1"/>
  <c r="S316" i="1" s="1"/>
  <c r="C316" i="1"/>
  <c r="D316" i="1"/>
  <c r="L316" i="1"/>
  <c r="A317" i="1"/>
  <c r="G317" i="1" s="1"/>
  <c r="B317" i="1"/>
  <c r="C317" i="1"/>
  <c r="D317" i="1"/>
  <c r="L317" i="1"/>
  <c r="A318" i="1"/>
  <c r="G318" i="1" s="1"/>
  <c r="B318" i="1"/>
  <c r="C318" i="1"/>
  <c r="D318" i="1"/>
  <c r="A319" i="1"/>
  <c r="G319" i="1" s="1"/>
  <c r="B319" i="1"/>
  <c r="C319" i="1"/>
  <c r="D319" i="1"/>
  <c r="A320" i="1"/>
  <c r="G320" i="1" s="1"/>
  <c r="B320" i="1"/>
  <c r="S320" i="1" s="1"/>
  <c r="C320" i="1"/>
  <c r="D320" i="1"/>
  <c r="L320" i="1"/>
  <c r="A321" i="1"/>
  <c r="G321" i="1" s="1"/>
  <c r="B321" i="1"/>
  <c r="C321" i="1"/>
  <c r="D321" i="1"/>
  <c r="L321" i="1"/>
  <c r="A322" i="1"/>
  <c r="G322" i="1" s="1"/>
  <c r="B322" i="1"/>
  <c r="C322" i="1"/>
  <c r="D322" i="1"/>
  <c r="A323" i="1"/>
  <c r="G323" i="1" s="1"/>
  <c r="B323" i="1"/>
  <c r="C323" i="1"/>
  <c r="D323" i="1"/>
  <c r="A324" i="1"/>
  <c r="G324" i="1" s="1"/>
  <c r="B324" i="1"/>
  <c r="S324" i="1" s="1"/>
  <c r="C324" i="1"/>
  <c r="D324" i="1"/>
  <c r="L324" i="1"/>
  <c r="A325" i="1"/>
  <c r="G325" i="1" s="1"/>
  <c r="B325" i="1"/>
  <c r="C325" i="1"/>
  <c r="D325" i="1"/>
  <c r="L325" i="1"/>
  <c r="A326" i="1"/>
  <c r="G326" i="1" s="1"/>
  <c r="B326" i="1"/>
  <c r="C326" i="1"/>
  <c r="D326" i="1"/>
  <c r="A327" i="1"/>
  <c r="G327" i="1" s="1"/>
  <c r="B327" i="1"/>
  <c r="C327" i="1"/>
  <c r="D327" i="1"/>
  <c r="A328" i="1"/>
  <c r="G328" i="1" s="1"/>
  <c r="B328" i="1"/>
  <c r="C328" i="1"/>
  <c r="D328" i="1"/>
  <c r="A329" i="1"/>
  <c r="G329" i="1" s="1"/>
  <c r="B329" i="1"/>
  <c r="C329" i="1"/>
  <c r="D329" i="1"/>
  <c r="L329" i="1"/>
  <c r="A330" i="1"/>
  <c r="G330" i="1" s="1"/>
  <c r="B330" i="1"/>
  <c r="C330" i="1"/>
  <c r="D330" i="1"/>
  <c r="A331" i="1"/>
  <c r="G331" i="1" s="1"/>
  <c r="B331" i="1"/>
  <c r="S331" i="1" s="1"/>
  <c r="C331" i="1"/>
  <c r="D331" i="1"/>
  <c r="A332" i="1"/>
  <c r="G332" i="1" s="1"/>
  <c r="B332" i="1"/>
  <c r="S332" i="1" s="1"/>
  <c r="C332" i="1"/>
  <c r="D332" i="1"/>
  <c r="A333" i="1"/>
  <c r="G333" i="1" s="1"/>
  <c r="B333" i="1"/>
  <c r="C333" i="1"/>
  <c r="D333" i="1"/>
  <c r="L333" i="1"/>
  <c r="A334" i="1"/>
  <c r="G334" i="1" s="1"/>
  <c r="B334" i="1"/>
  <c r="C334" i="1"/>
  <c r="D334" i="1"/>
  <c r="A335" i="1"/>
  <c r="G335" i="1" s="1"/>
  <c r="B335" i="1"/>
  <c r="C335" i="1"/>
  <c r="E335" i="1" s="1"/>
  <c r="F334" i="1" s="1"/>
  <c r="D335" i="1"/>
  <c r="A336" i="1"/>
  <c r="G336" i="1" s="1"/>
  <c r="B336" i="1"/>
  <c r="S336" i="1" s="1"/>
  <c r="C336" i="1"/>
  <c r="D336" i="1"/>
  <c r="A337" i="1"/>
  <c r="G337" i="1" s="1"/>
  <c r="B337" i="1"/>
  <c r="C337" i="1"/>
  <c r="D337" i="1"/>
  <c r="L337" i="1"/>
  <c r="A338" i="1"/>
  <c r="G338" i="1" s="1"/>
  <c r="B338" i="1"/>
  <c r="C338" i="1"/>
  <c r="D338" i="1"/>
  <c r="A339" i="1"/>
  <c r="G339" i="1" s="1"/>
  <c r="B339" i="1"/>
  <c r="C339" i="1"/>
  <c r="D339" i="1"/>
  <c r="A340" i="1"/>
  <c r="G340" i="1" s="1"/>
  <c r="B340" i="1"/>
  <c r="S340" i="1" s="1"/>
  <c r="C340" i="1"/>
  <c r="D340" i="1"/>
  <c r="A341" i="1"/>
  <c r="G341" i="1" s="1"/>
  <c r="B341" i="1"/>
  <c r="C341" i="1"/>
  <c r="D341" i="1"/>
  <c r="L341" i="1"/>
  <c r="A342" i="1"/>
  <c r="G342" i="1" s="1"/>
  <c r="B342" i="1"/>
  <c r="C342" i="1"/>
  <c r="D342" i="1"/>
  <c r="A343" i="1"/>
  <c r="G343" i="1" s="1"/>
  <c r="B343" i="1"/>
  <c r="C343" i="1"/>
  <c r="D343" i="1"/>
  <c r="A344" i="1"/>
  <c r="G344" i="1" s="1"/>
  <c r="B344" i="1"/>
  <c r="C344" i="1"/>
  <c r="D344" i="1"/>
  <c r="A345" i="1"/>
  <c r="G345" i="1" s="1"/>
  <c r="B345" i="1"/>
  <c r="C345" i="1"/>
  <c r="D345" i="1"/>
  <c r="L345" i="1"/>
  <c r="A346" i="1"/>
  <c r="G346" i="1" s="1"/>
  <c r="B346" i="1"/>
  <c r="C346" i="1"/>
  <c r="D346" i="1"/>
  <c r="A347" i="1"/>
  <c r="G347" i="1" s="1"/>
  <c r="B347" i="1"/>
  <c r="C347" i="1"/>
  <c r="D347" i="1"/>
  <c r="A348" i="1"/>
  <c r="G348" i="1" s="1"/>
  <c r="B348" i="1"/>
  <c r="S348" i="1" s="1"/>
  <c r="C348" i="1"/>
  <c r="D348" i="1"/>
  <c r="L348" i="1"/>
  <c r="A349" i="1"/>
  <c r="G349" i="1" s="1"/>
  <c r="B349" i="1"/>
  <c r="C349" i="1"/>
  <c r="D349" i="1"/>
  <c r="L349" i="1"/>
  <c r="A350" i="1"/>
  <c r="G350" i="1" s="1"/>
  <c r="B350" i="1"/>
  <c r="C350" i="1"/>
  <c r="D350" i="1"/>
  <c r="A351" i="1"/>
  <c r="G351" i="1" s="1"/>
  <c r="B351" i="1"/>
  <c r="S351" i="1" s="1"/>
  <c r="C351" i="1"/>
  <c r="D351" i="1"/>
  <c r="A352" i="1"/>
  <c r="G352" i="1" s="1"/>
  <c r="B352" i="1"/>
  <c r="S352" i="1" s="1"/>
  <c r="C352" i="1"/>
  <c r="D352" i="1"/>
  <c r="A353" i="1"/>
  <c r="G353" i="1" s="1"/>
  <c r="B353" i="1"/>
  <c r="C353" i="1"/>
  <c r="D353" i="1"/>
  <c r="L353" i="1"/>
  <c r="A354" i="1"/>
  <c r="G354" i="1" s="1"/>
  <c r="B354" i="1"/>
  <c r="C354" i="1"/>
  <c r="D354" i="1"/>
  <c r="A355" i="1"/>
  <c r="G355" i="1" s="1"/>
  <c r="B355" i="1"/>
  <c r="C355" i="1"/>
  <c r="D355" i="1"/>
  <c r="A356" i="1"/>
  <c r="G356" i="1" s="1"/>
  <c r="B356" i="1"/>
  <c r="S356" i="1" s="1"/>
  <c r="C356" i="1"/>
  <c r="D356" i="1"/>
  <c r="A357" i="1"/>
  <c r="G357" i="1" s="1"/>
  <c r="B357" i="1"/>
  <c r="C357" i="1"/>
  <c r="D357" i="1"/>
  <c r="L357" i="1"/>
  <c r="A358" i="1"/>
  <c r="G358" i="1" s="1"/>
  <c r="B358" i="1"/>
  <c r="C358" i="1"/>
  <c r="D358" i="1"/>
  <c r="A359" i="1"/>
  <c r="G359" i="1" s="1"/>
  <c r="B359" i="1"/>
  <c r="C359" i="1"/>
  <c r="D359" i="1"/>
  <c r="A360" i="1"/>
  <c r="G360" i="1" s="1"/>
  <c r="B360" i="1"/>
  <c r="S360" i="1" s="1"/>
  <c r="C360" i="1"/>
  <c r="D360" i="1"/>
  <c r="A361" i="1"/>
  <c r="G361" i="1" s="1"/>
  <c r="B361" i="1"/>
  <c r="C361" i="1"/>
  <c r="D361" i="1"/>
  <c r="L361" i="1"/>
  <c r="A362" i="1"/>
  <c r="G362" i="1" s="1"/>
  <c r="B362" i="1"/>
  <c r="C362" i="1"/>
  <c r="D362" i="1"/>
  <c r="A363" i="1"/>
  <c r="G363" i="1" s="1"/>
  <c r="B363" i="1"/>
  <c r="C363" i="1"/>
  <c r="D363" i="1"/>
  <c r="L363" i="1"/>
  <c r="A364" i="1"/>
  <c r="G364" i="1" s="1"/>
  <c r="B364" i="1"/>
  <c r="C364" i="1"/>
  <c r="D364" i="1"/>
  <c r="L364" i="1"/>
  <c r="A365" i="1"/>
  <c r="G365" i="1" s="1"/>
  <c r="B365" i="1"/>
  <c r="C365" i="1"/>
  <c r="D365" i="1"/>
  <c r="L365" i="1"/>
  <c r="A366" i="1"/>
  <c r="G366" i="1" s="1"/>
  <c r="B366" i="1"/>
  <c r="C366" i="1"/>
  <c r="D366" i="1"/>
  <c r="A367" i="1"/>
  <c r="G367" i="1" s="1"/>
  <c r="B367" i="1"/>
  <c r="C367" i="1"/>
  <c r="D367" i="1"/>
  <c r="A368" i="1"/>
  <c r="G368" i="1" s="1"/>
  <c r="B368" i="1"/>
  <c r="S368" i="1" s="1"/>
  <c r="C368" i="1"/>
  <c r="D368" i="1"/>
  <c r="A369" i="1"/>
  <c r="G369" i="1" s="1"/>
  <c r="B369" i="1"/>
  <c r="C369" i="1"/>
  <c r="D369" i="1"/>
  <c r="L369" i="1"/>
  <c r="A370" i="1"/>
  <c r="G370" i="1" s="1"/>
  <c r="B370" i="1"/>
  <c r="C370" i="1"/>
  <c r="D370" i="1"/>
  <c r="A371" i="1"/>
  <c r="G371" i="1" s="1"/>
  <c r="B371" i="1"/>
  <c r="C371" i="1"/>
  <c r="D371" i="1"/>
  <c r="L371" i="1"/>
  <c r="A372" i="1"/>
  <c r="G372" i="1" s="1"/>
  <c r="B372" i="1"/>
  <c r="S372" i="1" s="1"/>
  <c r="C372" i="1"/>
  <c r="D372" i="1"/>
  <c r="A373" i="1"/>
  <c r="G373" i="1" s="1"/>
  <c r="B373" i="1"/>
  <c r="C373" i="1"/>
  <c r="D373" i="1"/>
  <c r="L373" i="1"/>
  <c r="A374" i="1"/>
  <c r="G374" i="1" s="1"/>
  <c r="B374" i="1"/>
  <c r="C374" i="1"/>
  <c r="D374" i="1"/>
  <c r="A375" i="1"/>
  <c r="G375" i="1" s="1"/>
  <c r="B375" i="1"/>
  <c r="C375" i="1"/>
  <c r="D375" i="1"/>
  <c r="A376" i="1"/>
  <c r="G376" i="1" s="1"/>
  <c r="B376" i="1"/>
  <c r="S376" i="1" s="1"/>
  <c r="W376" i="1" s="1"/>
  <c r="C376" i="1"/>
  <c r="D376" i="1"/>
  <c r="A377" i="1"/>
  <c r="G377" i="1" s="1"/>
  <c r="B377" i="1"/>
  <c r="C377" i="1"/>
  <c r="D377" i="1"/>
  <c r="L377" i="1"/>
  <c r="A378" i="1"/>
  <c r="G378" i="1" s="1"/>
  <c r="B378" i="1"/>
  <c r="C378" i="1"/>
  <c r="D378" i="1"/>
  <c r="A379" i="1"/>
  <c r="G379" i="1" s="1"/>
  <c r="B379" i="1"/>
  <c r="C379" i="1"/>
  <c r="D379" i="1"/>
  <c r="A380" i="1"/>
  <c r="G380" i="1" s="1"/>
  <c r="B380" i="1"/>
  <c r="C380" i="1"/>
  <c r="D380" i="1"/>
  <c r="A381" i="1"/>
  <c r="G381" i="1" s="1"/>
  <c r="B381" i="1"/>
  <c r="C381" i="1"/>
  <c r="D381" i="1"/>
  <c r="L381" i="1"/>
  <c r="A382" i="1"/>
  <c r="G382" i="1" s="1"/>
  <c r="B382" i="1"/>
  <c r="C382" i="1"/>
  <c r="D382" i="1"/>
  <c r="A383" i="1"/>
  <c r="G383" i="1" s="1"/>
  <c r="B383" i="1"/>
  <c r="C383" i="1"/>
  <c r="D383" i="1"/>
  <c r="A384" i="1"/>
  <c r="G384" i="1" s="1"/>
  <c r="B384" i="1"/>
  <c r="S384" i="1" s="1"/>
  <c r="C384" i="1"/>
  <c r="D384" i="1"/>
  <c r="A385" i="1"/>
  <c r="G385" i="1" s="1"/>
  <c r="B385" i="1"/>
  <c r="C385" i="1"/>
  <c r="D385" i="1"/>
  <c r="L385" i="1"/>
  <c r="A386" i="1"/>
  <c r="G386" i="1" s="1"/>
  <c r="B386" i="1"/>
  <c r="C386" i="1"/>
  <c r="D386" i="1"/>
  <c r="A387" i="1"/>
  <c r="G387" i="1" s="1"/>
  <c r="B387" i="1"/>
  <c r="C387" i="1"/>
  <c r="D387" i="1"/>
  <c r="A388" i="1"/>
  <c r="G388" i="1" s="1"/>
  <c r="B388" i="1"/>
  <c r="S388" i="1" s="1"/>
  <c r="C388" i="1"/>
  <c r="D388" i="1"/>
  <c r="L388" i="1"/>
  <c r="A389" i="1"/>
  <c r="G389" i="1" s="1"/>
  <c r="B389" i="1"/>
  <c r="C389" i="1"/>
  <c r="D389" i="1"/>
  <c r="L389" i="1"/>
  <c r="A390" i="1"/>
  <c r="G390" i="1" s="1"/>
  <c r="B390" i="1"/>
  <c r="C390" i="1"/>
  <c r="D390" i="1"/>
  <c r="A391" i="1"/>
  <c r="G391" i="1" s="1"/>
  <c r="B391" i="1"/>
  <c r="C391" i="1"/>
  <c r="D391" i="1"/>
  <c r="A392" i="1"/>
  <c r="G392" i="1" s="1"/>
  <c r="B392" i="1"/>
  <c r="S392" i="1" s="1"/>
  <c r="C392" i="1"/>
  <c r="D392" i="1"/>
  <c r="L392" i="1"/>
  <c r="A393" i="1"/>
  <c r="G393" i="1" s="1"/>
  <c r="B393" i="1"/>
  <c r="C393" i="1"/>
  <c r="D393" i="1"/>
  <c r="L393" i="1"/>
  <c r="A394" i="1"/>
  <c r="G394" i="1" s="1"/>
  <c r="B394" i="1"/>
  <c r="C394" i="1"/>
  <c r="D394" i="1"/>
  <c r="A395" i="1"/>
  <c r="G395" i="1" s="1"/>
  <c r="B395" i="1"/>
  <c r="S395" i="1" s="1"/>
  <c r="C395" i="1"/>
  <c r="D395" i="1"/>
  <c r="A396" i="1"/>
  <c r="G396" i="1" s="1"/>
  <c r="B396" i="1"/>
  <c r="S396" i="1" s="1"/>
  <c r="C396" i="1"/>
  <c r="D396" i="1"/>
  <c r="L396" i="1"/>
  <c r="A397" i="1"/>
  <c r="G397" i="1" s="1"/>
  <c r="B397" i="1"/>
  <c r="C397" i="1"/>
  <c r="D397" i="1"/>
  <c r="L397" i="1"/>
  <c r="A398" i="1"/>
  <c r="G398" i="1" s="1"/>
  <c r="B398" i="1"/>
  <c r="C398" i="1"/>
  <c r="D398" i="1"/>
  <c r="A399" i="1"/>
  <c r="G399" i="1" s="1"/>
  <c r="B399" i="1"/>
  <c r="S399" i="1" s="1"/>
  <c r="C399" i="1"/>
  <c r="D399" i="1"/>
  <c r="A400" i="1"/>
  <c r="G400" i="1" s="1"/>
  <c r="B400" i="1"/>
  <c r="S400" i="1" s="1"/>
  <c r="C400" i="1"/>
  <c r="D400" i="1"/>
  <c r="L400" i="1"/>
  <c r="A401" i="1"/>
  <c r="G401" i="1" s="1"/>
  <c r="B401" i="1"/>
  <c r="C401" i="1"/>
  <c r="D401" i="1"/>
  <c r="L401" i="1"/>
  <c r="A402" i="1"/>
  <c r="G402" i="1" s="1"/>
  <c r="B402" i="1"/>
  <c r="C402" i="1"/>
  <c r="D402" i="1"/>
  <c r="A403" i="1"/>
  <c r="G403" i="1" s="1"/>
  <c r="B403" i="1"/>
  <c r="C403" i="1"/>
  <c r="D403" i="1"/>
  <c r="A404" i="1"/>
  <c r="G404" i="1" s="1"/>
  <c r="B404" i="1"/>
  <c r="S404" i="1" s="1"/>
  <c r="C404" i="1"/>
  <c r="D404" i="1"/>
  <c r="L404" i="1"/>
  <c r="A405" i="1"/>
  <c r="G405" i="1" s="1"/>
  <c r="B405" i="1"/>
  <c r="C405" i="1"/>
  <c r="D405" i="1"/>
  <c r="L405" i="1"/>
  <c r="A406" i="1"/>
  <c r="G406" i="1" s="1"/>
  <c r="B406" i="1"/>
  <c r="C406" i="1"/>
  <c r="D406" i="1"/>
  <c r="A407" i="1"/>
  <c r="G407" i="1" s="1"/>
  <c r="B407" i="1"/>
  <c r="C407" i="1"/>
  <c r="D407" i="1"/>
  <c r="A408" i="1"/>
  <c r="G408" i="1" s="1"/>
  <c r="B408" i="1"/>
  <c r="S408" i="1" s="1"/>
  <c r="C408" i="1"/>
  <c r="D408" i="1"/>
  <c r="L408" i="1"/>
  <c r="A409" i="1"/>
  <c r="G409" i="1" s="1"/>
  <c r="B409" i="1"/>
  <c r="C409" i="1"/>
  <c r="D409" i="1"/>
  <c r="L409" i="1"/>
  <c r="A410" i="1"/>
  <c r="G410" i="1" s="1"/>
  <c r="B410" i="1"/>
  <c r="C410" i="1"/>
  <c r="D410" i="1"/>
  <c r="L410" i="1"/>
  <c r="A411" i="1"/>
  <c r="G411" i="1" s="1"/>
  <c r="B411" i="1"/>
  <c r="S411" i="1" s="1"/>
  <c r="C411" i="1"/>
  <c r="D411" i="1"/>
  <c r="A412" i="1"/>
  <c r="G412" i="1" s="1"/>
  <c r="B412" i="1"/>
  <c r="S412" i="1" s="1"/>
  <c r="C412" i="1"/>
  <c r="D412" i="1"/>
  <c r="A413" i="1"/>
  <c r="G413" i="1" s="1"/>
  <c r="B413" i="1"/>
  <c r="C413" i="1"/>
  <c r="D413" i="1"/>
  <c r="L413" i="1"/>
  <c r="A414" i="1"/>
  <c r="G414" i="1" s="1"/>
  <c r="B414" i="1"/>
  <c r="C414" i="1"/>
  <c r="D414" i="1"/>
  <c r="A415" i="1"/>
  <c r="G415" i="1" s="1"/>
  <c r="B415" i="1"/>
  <c r="C415" i="1"/>
  <c r="D415" i="1"/>
  <c r="L415" i="1"/>
  <c r="A416" i="1"/>
  <c r="G416" i="1" s="1"/>
  <c r="B416" i="1"/>
  <c r="S416" i="1" s="1"/>
  <c r="C416" i="1"/>
  <c r="D416" i="1"/>
  <c r="A417" i="1"/>
  <c r="G417" i="1" s="1"/>
  <c r="B417" i="1"/>
  <c r="C417" i="1"/>
  <c r="D417" i="1"/>
  <c r="L417" i="1"/>
  <c r="A418" i="1"/>
  <c r="G418" i="1" s="1"/>
  <c r="B418" i="1"/>
  <c r="C418" i="1"/>
  <c r="D418" i="1"/>
  <c r="A419" i="1"/>
  <c r="G419" i="1" s="1"/>
  <c r="B419" i="1"/>
  <c r="C419" i="1"/>
  <c r="D419" i="1"/>
  <c r="L419" i="1"/>
  <c r="A420" i="1"/>
  <c r="G420" i="1" s="1"/>
  <c r="B420" i="1"/>
  <c r="S420" i="1" s="1"/>
  <c r="C420" i="1"/>
  <c r="D420" i="1"/>
  <c r="A421" i="1"/>
  <c r="G421" i="1" s="1"/>
  <c r="B421" i="1"/>
  <c r="C421" i="1"/>
  <c r="D421" i="1"/>
  <c r="L421" i="1"/>
  <c r="A422" i="1"/>
  <c r="G422" i="1" s="1"/>
  <c r="B422" i="1"/>
  <c r="C422" i="1"/>
  <c r="D422" i="1"/>
  <c r="A423" i="1"/>
  <c r="G423" i="1" s="1"/>
  <c r="B423" i="1"/>
  <c r="C423" i="1"/>
  <c r="D423" i="1"/>
  <c r="A424" i="1"/>
  <c r="G424" i="1" s="1"/>
  <c r="B424" i="1"/>
  <c r="S424" i="1" s="1"/>
  <c r="C424" i="1"/>
  <c r="D424" i="1"/>
  <c r="A425" i="1"/>
  <c r="G425" i="1" s="1"/>
  <c r="B425" i="1"/>
  <c r="C425" i="1"/>
  <c r="D425" i="1"/>
  <c r="L425" i="1"/>
  <c r="A426" i="1"/>
  <c r="G426" i="1" s="1"/>
  <c r="B426" i="1"/>
  <c r="C426" i="1"/>
  <c r="D426" i="1"/>
  <c r="A427" i="1"/>
  <c r="G427" i="1" s="1"/>
  <c r="B427" i="1"/>
  <c r="C427" i="1"/>
  <c r="D427" i="1"/>
  <c r="A428" i="1"/>
  <c r="G428" i="1" s="1"/>
  <c r="B428" i="1"/>
  <c r="S428" i="1" s="1"/>
  <c r="C428" i="1"/>
  <c r="D428" i="1"/>
  <c r="A429" i="1"/>
  <c r="G429" i="1" s="1"/>
  <c r="B429" i="1"/>
  <c r="C429" i="1"/>
  <c r="D429" i="1"/>
  <c r="L429" i="1"/>
  <c r="A430" i="1"/>
  <c r="G430" i="1" s="1"/>
  <c r="B430" i="1"/>
  <c r="C430" i="1"/>
  <c r="D430" i="1"/>
  <c r="A431" i="1"/>
  <c r="G431" i="1" s="1"/>
  <c r="B431" i="1"/>
  <c r="S431" i="1" s="1"/>
  <c r="C431" i="1"/>
  <c r="D431" i="1"/>
  <c r="L431" i="1"/>
  <c r="A432" i="1"/>
  <c r="G432" i="1" s="1"/>
  <c r="B432" i="1"/>
  <c r="S432" i="1" s="1"/>
  <c r="C432" i="1"/>
  <c r="D432" i="1"/>
  <c r="A433" i="1"/>
  <c r="G433" i="1" s="1"/>
  <c r="B433" i="1"/>
  <c r="C433" i="1"/>
  <c r="D433" i="1"/>
  <c r="L433" i="1"/>
  <c r="A434" i="1"/>
  <c r="G434" i="1" s="1"/>
  <c r="B434" i="1"/>
  <c r="C434" i="1"/>
  <c r="D434" i="1"/>
  <c r="A435" i="1"/>
  <c r="G435" i="1" s="1"/>
  <c r="B435" i="1"/>
  <c r="C435" i="1"/>
  <c r="D435" i="1"/>
  <c r="A436" i="1"/>
  <c r="G436" i="1" s="1"/>
  <c r="B436" i="1"/>
  <c r="S436" i="1" s="1"/>
  <c r="C436" i="1"/>
  <c r="D436" i="1"/>
  <c r="A437" i="1"/>
  <c r="G437" i="1" s="1"/>
  <c r="B437" i="1"/>
  <c r="C437" i="1"/>
  <c r="D437" i="1"/>
  <c r="L437" i="1"/>
  <c r="A438" i="1"/>
  <c r="G438" i="1" s="1"/>
  <c r="B438" i="1"/>
  <c r="C438" i="1"/>
  <c r="D438" i="1"/>
  <c r="A439" i="1"/>
  <c r="G439" i="1" s="1"/>
  <c r="B439" i="1"/>
  <c r="C439" i="1"/>
  <c r="D439" i="1"/>
  <c r="L439" i="1"/>
  <c r="A440" i="1"/>
  <c r="G440" i="1" s="1"/>
  <c r="B440" i="1"/>
  <c r="C440" i="1"/>
  <c r="D440" i="1"/>
  <c r="A441" i="1"/>
  <c r="G441" i="1" s="1"/>
  <c r="B441" i="1"/>
  <c r="C441" i="1"/>
  <c r="E441" i="1" s="1"/>
  <c r="D441" i="1"/>
  <c r="F440" i="1"/>
  <c r="L441" i="1"/>
  <c r="A442" i="1"/>
  <c r="G442" i="1" s="1"/>
  <c r="B442" i="1"/>
  <c r="C442" i="1"/>
  <c r="D442" i="1"/>
  <c r="A443" i="1"/>
  <c r="G443" i="1" s="1"/>
  <c r="B443" i="1"/>
  <c r="C443" i="1"/>
  <c r="D443" i="1"/>
  <c r="L443" i="1"/>
  <c r="A444" i="1"/>
  <c r="G444" i="1" s="1"/>
  <c r="B444" i="1"/>
  <c r="C444" i="1"/>
  <c r="D444" i="1"/>
  <c r="A445" i="1"/>
  <c r="G445" i="1" s="1"/>
  <c r="B445" i="1"/>
  <c r="C445" i="1"/>
  <c r="D445" i="1"/>
  <c r="L445" i="1"/>
  <c r="A446" i="1"/>
  <c r="G446" i="1" s="1"/>
  <c r="B446" i="1"/>
  <c r="C446" i="1"/>
  <c r="D446" i="1"/>
  <c r="A447" i="1"/>
  <c r="G447" i="1" s="1"/>
  <c r="B447" i="1"/>
  <c r="C447" i="1"/>
  <c r="D447" i="1"/>
  <c r="A448" i="1"/>
  <c r="G448" i="1" s="1"/>
  <c r="B448" i="1"/>
  <c r="C448" i="1"/>
  <c r="D448" i="1"/>
  <c r="A449" i="1"/>
  <c r="G449" i="1" s="1"/>
  <c r="B449" i="1"/>
  <c r="C449" i="1"/>
  <c r="D449" i="1"/>
  <c r="L449" i="1"/>
  <c r="A450" i="1"/>
  <c r="G450" i="1" s="1"/>
  <c r="B450" i="1"/>
  <c r="C450" i="1"/>
  <c r="D450" i="1"/>
  <c r="A451" i="1"/>
  <c r="G451" i="1" s="1"/>
  <c r="B451" i="1"/>
  <c r="C451" i="1"/>
  <c r="D451" i="1"/>
  <c r="L451" i="1"/>
  <c r="A452" i="1"/>
  <c r="G452" i="1" s="1"/>
  <c r="B452" i="1"/>
  <c r="S452" i="1" s="1"/>
  <c r="C452" i="1"/>
  <c r="D452" i="1"/>
  <c r="A453" i="1"/>
  <c r="G453" i="1" s="1"/>
  <c r="B453" i="1"/>
  <c r="C453" i="1"/>
  <c r="D453" i="1"/>
  <c r="L453" i="1"/>
  <c r="A454" i="1"/>
  <c r="G454" i="1" s="1"/>
  <c r="B454" i="1"/>
  <c r="C454" i="1"/>
  <c r="D454" i="1"/>
  <c r="F454" i="1"/>
  <c r="L41" i="1"/>
  <c r="C7" i="1"/>
  <c r="D7" i="1"/>
  <c r="C11" i="1"/>
  <c r="D12" i="1"/>
  <c r="C15" i="1"/>
  <c r="E15" i="1" s="1"/>
  <c r="B18" i="1"/>
  <c r="C18" i="1"/>
  <c r="C22" i="1"/>
  <c r="E22" i="1" s="1"/>
  <c r="B25" i="1"/>
  <c r="C26" i="1"/>
  <c r="B28" i="1"/>
  <c r="B29" i="1"/>
  <c r="B30" i="1"/>
  <c r="C30" i="1"/>
  <c r="C31" i="1"/>
  <c r="D32" i="1"/>
  <c r="B33" i="1"/>
  <c r="B34" i="1"/>
  <c r="C34" i="1"/>
  <c r="D34" i="1"/>
  <c r="C35" i="1"/>
  <c r="D35" i="1"/>
  <c r="B36" i="1"/>
  <c r="D36" i="1"/>
  <c r="B37" i="1"/>
  <c r="B38" i="1"/>
  <c r="C39" i="1"/>
  <c r="D40" i="1"/>
  <c r="B42" i="1"/>
  <c r="C43" i="1"/>
  <c r="B45" i="1"/>
  <c r="B46" i="1"/>
  <c r="C46" i="1"/>
  <c r="C47" i="1"/>
  <c r="A49" i="1"/>
  <c r="B49" i="1"/>
  <c r="D49" i="1"/>
  <c r="B50" i="1"/>
  <c r="C50" i="1"/>
  <c r="E50" i="1" s="1"/>
  <c r="C51" i="1"/>
  <c r="D52" i="1"/>
  <c r="B53" i="1"/>
  <c r="B54" i="1"/>
  <c r="C54" i="1"/>
  <c r="E54" i="1" s="1"/>
  <c r="D55" i="1"/>
  <c r="C56" i="1"/>
  <c r="D56" i="1"/>
  <c r="B57" i="1"/>
  <c r="C58" i="1"/>
  <c r="E58" i="1" s="1"/>
  <c r="D58" i="1"/>
  <c r="B61" i="1"/>
  <c r="B62" i="1"/>
  <c r="C62" i="1"/>
  <c r="C63" i="1"/>
  <c r="D63" i="1"/>
  <c r="D64" i="1"/>
  <c r="B65" i="1"/>
  <c r="B66" i="1"/>
  <c r="C67" i="1"/>
  <c r="D68" i="1"/>
  <c r="A70" i="1"/>
  <c r="B70" i="1"/>
  <c r="C71" i="1"/>
  <c r="C72" i="1"/>
  <c r="D72" i="1"/>
  <c r="B74" i="1"/>
  <c r="C75" i="1"/>
  <c r="B76" i="1"/>
  <c r="D76" i="1"/>
  <c r="A77" i="1"/>
  <c r="C77" i="1"/>
  <c r="A78" i="1"/>
  <c r="C78" i="1"/>
  <c r="D79" i="1"/>
  <c r="B81" i="1"/>
  <c r="C81" i="1"/>
  <c r="C82" i="1"/>
  <c r="D82" i="1"/>
  <c r="C84" i="1"/>
  <c r="D84" i="1"/>
  <c r="B85" i="1"/>
  <c r="B86" i="1"/>
  <c r="D86" i="1"/>
  <c r="C87" i="1"/>
  <c r="D88" i="1"/>
  <c r="B89" i="1"/>
  <c r="B90" i="1"/>
  <c r="C91" i="1"/>
  <c r="D92" i="1"/>
  <c r="B94" i="1"/>
  <c r="S94" i="1" s="1"/>
  <c r="C94" i="1"/>
  <c r="C95" i="1"/>
  <c r="D96" i="1"/>
  <c r="B97" i="1"/>
  <c r="C97" i="1"/>
  <c r="B98" i="1"/>
  <c r="C98" i="1"/>
  <c r="D98" i="1"/>
  <c r="C99" i="1"/>
  <c r="D100" i="1"/>
  <c r="B101" i="1"/>
  <c r="B102" i="1"/>
  <c r="C102" i="1"/>
  <c r="E102" i="1" s="1"/>
  <c r="C103" i="1"/>
  <c r="D103" i="1"/>
  <c r="B104" i="1"/>
  <c r="S104" i="1" s="1"/>
  <c r="D104" i="1"/>
  <c r="A105" i="1"/>
  <c r="B105" i="1"/>
  <c r="B106" i="1"/>
  <c r="S106" i="1" s="1"/>
  <c r="C106" i="1"/>
  <c r="C5" i="1"/>
  <c r="C3" i="1"/>
  <c r="B3" i="1"/>
  <c r="B2" i="1"/>
  <c r="E41" i="6" l="1"/>
  <c r="E55" i="6"/>
  <c r="F24" i="6"/>
  <c r="F45" i="6"/>
  <c r="F37" i="6"/>
  <c r="F38" i="6"/>
  <c r="F29" i="6"/>
  <c r="E19" i="6"/>
  <c r="S122" i="6"/>
  <c r="Q122" i="6"/>
  <c r="E44" i="6"/>
  <c r="F25" i="6"/>
  <c r="K110" i="6"/>
  <c r="L110" i="6" s="1"/>
  <c r="P110" i="6"/>
  <c r="K115" i="6"/>
  <c r="L115" i="6" s="1"/>
  <c r="P115" i="6"/>
  <c r="S115" i="6" s="1"/>
  <c r="K83" i="6"/>
  <c r="L83" i="6" s="1"/>
  <c r="P83" i="6"/>
  <c r="S83" i="6" s="1"/>
  <c r="K60" i="6"/>
  <c r="L60" i="6" s="1"/>
  <c r="P60" i="6"/>
  <c r="K77" i="6"/>
  <c r="L77" i="6" s="1"/>
  <c r="P77" i="6"/>
  <c r="S77" i="6" s="1"/>
  <c r="K23" i="6"/>
  <c r="L23" i="6" s="1"/>
  <c r="P23" i="6"/>
  <c r="K39" i="6"/>
  <c r="L39" i="6" s="1"/>
  <c r="P39" i="6"/>
  <c r="K47" i="6"/>
  <c r="L47" i="6" s="1"/>
  <c r="P47" i="6"/>
  <c r="K66" i="6"/>
  <c r="L66" i="6" s="1"/>
  <c r="P66" i="6"/>
  <c r="K61" i="6"/>
  <c r="L61" i="6" s="1"/>
  <c r="P61" i="6"/>
  <c r="K19" i="6"/>
  <c r="L19" i="6" s="1"/>
  <c r="P19" i="6"/>
  <c r="Q19" i="6" s="1"/>
  <c r="K45" i="6"/>
  <c r="L45" i="6" s="1"/>
  <c r="P45" i="6"/>
  <c r="K69" i="6"/>
  <c r="L69" i="6" s="1"/>
  <c r="P69" i="6"/>
  <c r="S69" i="6" s="1"/>
  <c r="K41" i="6"/>
  <c r="L41" i="6" s="1"/>
  <c r="P41" i="6"/>
  <c r="K42" i="6"/>
  <c r="L42" i="6" s="1"/>
  <c r="P42" i="6"/>
  <c r="K31" i="6"/>
  <c r="L31" i="6" s="1"/>
  <c r="P31" i="6"/>
  <c r="K75" i="6"/>
  <c r="L75" i="6" s="1"/>
  <c r="P75" i="6"/>
  <c r="S75" i="6" s="1"/>
  <c r="K90" i="6"/>
  <c r="L90" i="6" s="1"/>
  <c r="P90" i="6"/>
  <c r="K36" i="6"/>
  <c r="L36" i="6" s="1"/>
  <c r="P36" i="6"/>
  <c r="K82" i="6"/>
  <c r="L82" i="6" s="1"/>
  <c r="P82" i="6"/>
  <c r="K71" i="6"/>
  <c r="L71" i="6" s="1"/>
  <c r="P71" i="6"/>
  <c r="S71" i="6" s="1"/>
  <c r="K27" i="6"/>
  <c r="L27" i="6" s="1"/>
  <c r="P27" i="6"/>
  <c r="K97" i="6"/>
  <c r="L97" i="6" s="1"/>
  <c r="P97" i="6"/>
  <c r="S97" i="6" s="1"/>
  <c r="K104" i="6"/>
  <c r="L104" i="6" s="1"/>
  <c r="P104" i="6"/>
  <c r="K116" i="6"/>
  <c r="L116" i="6" s="1"/>
  <c r="P116" i="6"/>
  <c r="K125" i="6"/>
  <c r="L125" i="6" s="1"/>
  <c r="P125" i="6"/>
  <c r="S125" i="6" s="1"/>
  <c r="K127" i="6"/>
  <c r="L127" i="6" s="1"/>
  <c r="P127" i="6"/>
  <c r="S127" i="6" s="1"/>
  <c r="K133" i="6"/>
  <c r="L133" i="6" s="1"/>
  <c r="P133" i="6"/>
  <c r="S133" i="6" s="1"/>
  <c r="K120" i="6"/>
  <c r="L120" i="6" s="1"/>
  <c r="P120" i="6"/>
  <c r="K113" i="6"/>
  <c r="L113" i="6" s="1"/>
  <c r="P113" i="6"/>
  <c r="S113" i="6" s="1"/>
  <c r="K118" i="6"/>
  <c r="L118" i="6" s="1"/>
  <c r="P118" i="6"/>
  <c r="K103" i="6"/>
  <c r="L103" i="6" s="1"/>
  <c r="P103" i="6"/>
  <c r="S103" i="6" s="1"/>
  <c r="K79" i="6"/>
  <c r="L79" i="6" s="1"/>
  <c r="P79" i="6"/>
  <c r="S79" i="6" s="1"/>
  <c r="K89" i="6"/>
  <c r="L89" i="6" s="1"/>
  <c r="P89" i="6"/>
  <c r="S89" i="6" s="1"/>
  <c r="K44" i="6"/>
  <c r="L44" i="6" s="1"/>
  <c r="P44" i="6"/>
  <c r="K22" i="6"/>
  <c r="L22" i="6" s="1"/>
  <c r="P22" i="6"/>
  <c r="K68" i="6"/>
  <c r="L68" i="6" s="1"/>
  <c r="P68" i="6"/>
  <c r="K49" i="6"/>
  <c r="L49" i="6" s="1"/>
  <c r="P49" i="6"/>
  <c r="K101" i="6"/>
  <c r="L101" i="6" s="1"/>
  <c r="P101" i="6"/>
  <c r="S101" i="6" s="1"/>
  <c r="K76" i="6"/>
  <c r="L76" i="6" s="1"/>
  <c r="P76" i="6"/>
  <c r="K18" i="6"/>
  <c r="L18" i="6" s="1"/>
  <c r="P18" i="6"/>
  <c r="Q18" i="6" s="1"/>
  <c r="K88" i="6"/>
  <c r="L88" i="6" s="1"/>
  <c r="P88" i="6"/>
  <c r="K70" i="6"/>
  <c r="L70" i="6" s="1"/>
  <c r="P70" i="6"/>
  <c r="K37" i="6"/>
  <c r="L37" i="6" s="1"/>
  <c r="P37" i="6"/>
  <c r="K43" i="6"/>
  <c r="L43" i="6" s="1"/>
  <c r="P43" i="6"/>
  <c r="K30" i="6"/>
  <c r="L30" i="6" s="1"/>
  <c r="P30" i="6"/>
  <c r="K100" i="6"/>
  <c r="L100" i="6" s="1"/>
  <c r="P100" i="6"/>
  <c r="K91" i="6"/>
  <c r="L91" i="6" s="1"/>
  <c r="P91" i="6"/>
  <c r="S91" i="6" s="1"/>
  <c r="K62" i="6"/>
  <c r="L62" i="6" s="1"/>
  <c r="P62" i="6"/>
  <c r="K67" i="6"/>
  <c r="L67" i="6" s="1"/>
  <c r="P67" i="6"/>
  <c r="S67" i="6" s="1"/>
  <c r="K50" i="6"/>
  <c r="L50" i="6" s="1"/>
  <c r="P50" i="6"/>
  <c r="K26" i="6"/>
  <c r="L26" i="6" s="1"/>
  <c r="P26" i="6"/>
  <c r="S26" i="6" s="1"/>
  <c r="K40" i="6"/>
  <c r="L40" i="6" s="1"/>
  <c r="P40" i="6"/>
  <c r="K111" i="6"/>
  <c r="L111" i="6" s="1"/>
  <c r="P111" i="6"/>
  <c r="S111" i="6" s="1"/>
  <c r="K123" i="6"/>
  <c r="L123" i="6" s="1"/>
  <c r="P123" i="6"/>
  <c r="S123" i="6" s="1"/>
  <c r="K132" i="6"/>
  <c r="L132" i="6" s="1"/>
  <c r="P132" i="6"/>
  <c r="K131" i="6"/>
  <c r="L131" i="6" s="1"/>
  <c r="P131" i="6"/>
  <c r="S131" i="6" s="1"/>
  <c r="K134" i="6"/>
  <c r="L134" i="6" s="1"/>
  <c r="P134" i="6"/>
  <c r="K109" i="6"/>
  <c r="L109" i="6" s="1"/>
  <c r="P109" i="6"/>
  <c r="S109" i="6" s="1"/>
  <c r="K114" i="6"/>
  <c r="L114" i="6" s="1"/>
  <c r="P114" i="6"/>
  <c r="K107" i="6"/>
  <c r="L107" i="6" s="1"/>
  <c r="P107" i="6"/>
  <c r="S107" i="6" s="1"/>
  <c r="K84" i="6"/>
  <c r="L84" i="6" s="1"/>
  <c r="P84" i="6"/>
  <c r="K81" i="6"/>
  <c r="L81" i="6" s="1"/>
  <c r="P81" i="6"/>
  <c r="S81" i="6" s="1"/>
  <c r="K85" i="6"/>
  <c r="L85" i="6" s="1"/>
  <c r="P85" i="6"/>
  <c r="S85" i="6" s="1"/>
  <c r="K78" i="6"/>
  <c r="L78" i="6" s="1"/>
  <c r="P78" i="6"/>
  <c r="K21" i="6"/>
  <c r="L21" i="6" s="1"/>
  <c r="P21" i="6"/>
  <c r="Q21" i="6" s="1"/>
  <c r="K72" i="6"/>
  <c r="L72" i="6" s="1"/>
  <c r="P72" i="6"/>
  <c r="K55" i="6"/>
  <c r="L55" i="6" s="1"/>
  <c r="P55" i="6"/>
  <c r="K102" i="6"/>
  <c r="L102" i="6" s="1"/>
  <c r="P102" i="6"/>
  <c r="K99" i="6"/>
  <c r="L99" i="6" s="1"/>
  <c r="P99" i="6"/>
  <c r="S99" i="6" s="1"/>
  <c r="K53" i="6"/>
  <c r="L53" i="6" s="1"/>
  <c r="P53" i="6"/>
  <c r="K56" i="6"/>
  <c r="L56" i="6" s="1"/>
  <c r="P56" i="6"/>
  <c r="K93" i="6"/>
  <c r="L93" i="6" s="1"/>
  <c r="P93" i="6"/>
  <c r="S93" i="6" s="1"/>
  <c r="K38" i="6"/>
  <c r="L38" i="6" s="1"/>
  <c r="P38" i="6"/>
  <c r="K35" i="6"/>
  <c r="L35" i="6" s="1"/>
  <c r="P35" i="6"/>
  <c r="K29" i="6"/>
  <c r="L29" i="6" s="1"/>
  <c r="P29" i="6"/>
  <c r="K34" i="6"/>
  <c r="L34" i="6" s="1"/>
  <c r="P34" i="6"/>
  <c r="K32" i="6"/>
  <c r="L32" i="6" s="1"/>
  <c r="P32" i="6"/>
  <c r="K58" i="6"/>
  <c r="L58" i="6" s="1"/>
  <c r="P58" i="6"/>
  <c r="K63" i="6"/>
  <c r="L63" i="6" s="1"/>
  <c r="P63" i="6"/>
  <c r="K57" i="6"/>
  <c r="L57" i="6" s="1"/>
  <c r="P57" i="6"/>
  <c r="K25" i="6"/>
  <c r="L25" i="6" s="1"/>
  <c r="P25" i="6"/>
  <c r="K48" i="6"/>
  <c r="L48" i="6" s="1"/>
  <c r="P48" i="6"/>
  <c r="K121" i="6"/>
  <c r="L121" i="6" s="1"/>
  <c r="P121" i="6"/>
  <c r="S121" i="6" s="1"/>
  <c r="K112" i="6"/>
  <c r="L112" i="6" s="1"/>
  <c r="P112" i="6"/>
  <c r="K129" i="6"/>
  <c r="L129" i="6" s="1"/>
  <c r="P129" i="6"/>
  <c r="S129" i="6" s="1"/>
  <c r="K126" i="6"/>
  <c r="L126" i="6" s="1"/>
  <c r="P126" i="6"/>
  <c r="K135" i="6"/>
  <c r="L135" i="6" s="1"/>
  <c r="P135" i="6"/>
  <c r="K124" i="6"/>
  <c r="L124" i="6" s="1"/>
  <c r="P124" i="6"/>
  <c r="K106" i="6"/>
  <c r="L106" i="6" s="1"/>
  <c r="P106" i="6"/>
  <c r="K108" i="6"/>
  <c r="L108" i="6" s="1"/>
  <c r="P108" i="6"/>
  <c r="K80" i="6"/>
  <c r="L80" i="6" s="1"/>
  <c r="P80" i="6"/>
  <c r="K87" i="6"/>
  <c r="L87" i="6" s="1"/>
  <c r="P87" i="6"/>
  <c r="S87" i="6" s="1"/>
  <c r="K86" i="6"/>
  <c r="L86" i="6" s="1"/>
  <c r="P86" i="6"/>
  <c r="K24" i="6"/>
  <c r="L24" i="6" s="1"/>
  <c r="P24" i="6"/>
  <c r="S24" i="6" s="1"/>
  <c r="K33" i="6"/>
  <c r="L33" i="6" s="1"/>
  <c r="P33" i="6"/>
  <c r="K51" i="6"/>
  <c r="L51" i="6" s="1"/>
  <c r="P51" i="6"/>
  <c r="K96" i="6"/>
  <c r="L96" i="6" s="1"/>
  <c r="P96" i="6"/>
  <c r="K92" i="6"/>
  <c r="L92" i="6" s="1"/>
  <c r="P92" i="6"/>
  <c r="K20" i="6"/>
  <c r="L20" i="6" s="1"/>
  <c r="P20" i="6"/>
  <c r="Q20" i="6" s="1"/>
  <c r="K54" i="6"/>
  <c r="L54" i="6" s="1"/>
  <c r="P54" i="6"/>
  <c r="K73" i="6"/>
  <c r="L73" i="6" s="1"/>
  <c r="P73" i="6"/>
  <c r="S73" i="6" s="1"/>
  <c r="K64" i="6"/>
  <c r="L64" i="6" s="1"/>
  <c r="P64" i="6"/>
  <c r="K46" i="6"/>
  <c r="L46" i="6" s="1"/>
  <c r="P46" i="6"/>
  <c r="K17" i="6"/>
  <c r="L17" i="6" s="1"/>
  <c r="P17" i="6"/>
  <c r="Q17" i="6" s="1"/>
  <c r="K74" i="6"/>
  <c r="L74" i="6" s="1"/>
  <c r="P74" i="6"/>
  <c r="K94" i="6"/>
  <c r="L94" i="6" s="1"/>
  <c r="P94" i="6"/>
  <c r="K52" i="6"/>
  <c r="L52" i="6" s="1"/>
  <c r="P52" i="6"/>
  <c r="K59" i="6"/>
  <c r="L59" i="6" s="1"/>
  <c r="P59" i="6"/>
  <c r="K65" i="6"/>
  <c r="L65" i="6" s="1"/>
  <c r="P65" i="6"/>
  <c r="S65" i="6" s="1"/>
  <c r="K28" i="6"/>
  <c r="L28" i="6" s="1"/>
  <c r="P28" i="6"/>
  <c r="S28" i="6" s="1"/>
  <c r="K95" i="6"/>
  <c r="L95" i="6" s="1"/>
  <c r="P95" i="6"/>
  <c r="S95" i="6" s="1"/>
  <c r="K98" i="6"/>
  <c r="L98" i="6" s="1"/>
  <c r="P98" i="6"/>
  <c r="K105" i="6"/>
  <c r="L105" i="6" s="1"/>
  <c r="P105" i="6"/>
  <c r="S105" i="6" s="1"/>
  <c r="K119" i="6"/>
  <c r="L119" i="6" s="1"/>
  <c r="P119" i="6"/>
  <c r="S119" i="6" s="1"/>
  <c r="K130" i="6"/>
  <c r="L130" i="6" s="1"/>
  <c r="P130" i="6"/>
  <c r="K128" i="6"/>
  <c r="L128" i="6" s="1"/>
  <c r="P128" i="6"/>
  <c r="K117" i="6"/>
  <c r="L117" i="6" s="1"/>
  <c r="P117" i="6"/>
  <c r="S117" i="6" s="1"/>
  <c r="F21" i="6"/>
  <c r="E51" i="6"/>
  <c r="E35" i="6"/>
  <c r="E48" i="6"/>
  <c r="E32" i="6"/>
  <c r="E46" i="6"/>
  <c r="E31" i="6"/>
  <c r="E27" i="6"/>
  <c r="E36" i="6"/>
  <c r="E40" i="6"/>
  <c r="E18" i="6"/>
  <c r="E53" i="6"/>
  <c r="F53" i="6"/>
  <c r="E17" i="6"/>
  <c r="E20" i="6"/>
  <c r="F20" i="6"/>
  <c r="E47" i="6"/>
  <c r="E43" i="6"/>
  <c r="F43" i="6"/>
  <c r="E30" i="6"/>
  <c r="E42" i="6"/>
  <c r="E39" i="6"/>
  <c r="E23" i="6"/>
  <c r="E28" i="6"/>
  <c r="E49" i="6"/>
  <c r="K147" i="1"/>
  <c r="K171" i="1"/>
  <c r="K287" i="1"/>
  <c r="J287" i="1"/>
  <c r="M10" i="1"/>
  <c r="N10" i="1"/>
  <c r="O10" i="1"/>
  <c r="P10" i="1"/>
  <c r="M14" i="1"/>
  <c r="N14" i="1"/>
  <c r="O14" i="1"/>
  <c r="P14" i="1"/>
  <c r="M18" i="1"/>
  <c r="N18" i="1"/>
  <c r="O18" i="1"/>
  <c r="P18" i="1"/>
  <c r="M22" i="1"/>
  <c r="N22" i="1"/>
  <c r="O22" i="1"/>
  <c r="P22" i="1"/>
  <c r="M26" i="1"/>
  <c r="N26" i="1"/>
  <c r="O26" i="1"/>
  <c r="P26" i="1"/>
  <c r="M30" i="1"/>
  <c r="N30" i="1"/>
  <c r="O30" i="1"/>
  <c r="P30" i="1"/>
  <c r="M34" i="1"/>
  <c r="N34" i="1"/>
  <c r="O34" i="1"/>
  <c r="P34" i="1"/>
  <c r="M38" i="1"/>
  <c r="N38" i="1"/>
  <c r="O38" i="1"/>
  <c r="P38" i="1"/>
  <c r="M42" i="1"/>
  <c r="N42" i="1"/>
  <c r="O42" i="1"/>
  <c r="P42" i="1"/>
  <c r="M46" i="1"/>
  <c r="N46" i="1"/>
  <c r="O46" i="1"/>
  <c r="P46" i="1"/>
  <c r="M50" i="1"/>
  <c r="N50" i="1"/>
  <c r="O50" i="1"/>
  <c r="P50" i="1"/>
  <c r="M54" i="1"/>
  <c r="N54" i="1"/>
  <c r="O54" i="1"/>
  <c r="P54" i="1"/>
  <c r="M58" i="1"/>
  <c r="N58" i="1"/>
  <c r="O58" i="1"/>
  <c r="P58" i="1"/>
  <c r="M62" i="1"/>
  <c r="N62" i="1"/>
  <c r="O62" i="1"/>
  <c r="P62" i="1"/>
  <c r="N66" i="1"/>
  <c r="O66" i="1"/>
  <c r="P66" i="1"/>
  <c r="M66" i="1"/>
  <c r="N70" i="1"/>
  <c r="O70" i="1"/>
  <c r="P70" i="1"/>
  <c r="M70" i="1"/>
  <c r="N74" i="1"/>
  <c r="O74" i="1"/>
  <c r="P74" i="1"/>
  <c r="M74" i="1"/>
  <c r="N78" i="1"/>
  <c r="O78" i="1"/>
  <c r="P78" i="1"/>
  <c r="M78" i="1"/>
  <c r="N82" i="1"/>
  <c r="O82" i="1"/>
  <c r="P82" i="1"/>
  <c r="M82" i="1"/>
  <c r="N86" i="1"/>
  <c r="O86" i="1"/>
  <c r="P86" i="1"/>
  <c r="M86" i="1"/>
  <c r="N90" i="1"/>
  <c r="O90" i="1"/>
  <c r="P90" i="1"/>
  <c r="M90" i="1"/>
  <c r="N94" i="1"/>
  <c r="O94" i="1"/>
  <c r="P94" i="1"/>
  <c r="M94" i="1"/>
  <c r="N98" i="1"/>
  <c r="O98" i="1"/>
  <c r="P98" i="1"/>
  <c r="M98" i="1"/>
  <c r="N102" i="1"/>
  <c r="O102" i="1"/>
  <c r="P102" i="1"/>
  <c r="M102" i="1"/>
  <c r="N106" i="1"/>
  <c r="O106" i="1"/>
  <c r="P106" i="1"/>
  <c r="M106" i="1"/>
  <c r="N110" i="1"/>
  <c r="O110" i="1"/>
  <c r="P110" i="1"/>
  <c r="M110" i="1"/>
  <c r="N114" i="1"/>
  <c r="M114" i="1"/>
  <c r="O114" i="1"/>
  <c r="P114" i="1"/>
  <c r="N118" i="1"/>
  <c r="P118" i="1"/>
  <c r="M118" i="1"/>
  <c r="O118" i="1"/>
  <c r="N122" i="1"/>
  <c r="M122" i="1"/>
  <c r="O122" i="1"/>
  <c r="P122" i="1"/>
  <c r="N126" i="1"/>
  <c r="P126" i="1"/>
  <c r="M126" i="1"/>
  <c r="O126" i="1"/>
  <c r="N130" i="1"/>
  <c r="M130" i="1"/>
  <c r="O130" i="1"/>
  <c r="P130" i="1"/>
  <c r="N134" i="1"/>
  <c r="P134" i="1"/>
  <c r="M134" i="1"/>
  <c r="O134" i="1"/>
  <c r="N138" i="1"/>
  <c r="M138" i="1"/>
  <c r="O138" i="1"/>
  <c r="P138" i="1"/>
  <c r="N142" i="1"/>
  <c r="P142" i="1"/>
  <c r="M142" i="1"/>
  <c r="O142" i="1"/>
  <c r="N146" i="1"/>
  <c r="M146" i="1"/>
  <c r="O146" i="1"/>
  <c r="P146" i="1"/>
  <c r="N150" i="1"/>
  <c r="P150" i="1"/>
  <c r="M150" i="1"/>
  <c r="O150" i="1"/>
  <c r="N154" i="1"/>
  <c r="M154" i="1"/>
  <c r="O154" i="1"/>
  <c r="P154" i="1"/>
  <c r="N158" i="1"/>
  <c r="P158" i="1"/>
  <c r="M158" i="1"/>
  <c r="O158" i="1"/>
  <c r="N162" i="1"/>
  <c r="M162" i="1"/>
  <c r="O162" i="1"/>
  <c r="P162" i="1"/>
  <c r="N166" i="1"/>
  <c r="P166" i="1"/>
  <c r="M166" i="1"/>
  <c r="O166" i="1"/>
  <c r="N170" i="1"/>
  <c r="M170" i="1"/>
  <c r="O170" i="1"/>
  <c r="P170" i="1"/>
  <c r="N174" i="1"/>
  <c r="P174" i="1"/>
  <c r="M174" i="1"/>
  <c r="O174" i="1"/>
  <c r="N178" i="1"/>
  <c r="M178" i="1"/>
  <c r="O178" i="1"/>
  <c r="P178" i="1"/>
  <c r="N182" i="1"/>
  <c r="O182" i="1"/>
  <c r="P182" i="1"/>
  <c r="M182" i="1"/>
  <c r="N186" i="1"/>
  <c r="O186" i="1"/>
  <c r="P186" i="1"/>
  <c r="M186" i="1"/>
  <c r="N190" i="1"/>
  <c r="O190" i="1"/>
  <c r="P190" i="1"/>
  <c r="M190" i="1"/>
  <c r="N194" i="1"/>
  <c r="O194" i="1"/>
  <c r="P194" i="1"/>
  <c r="M194" i="1"/>
  <c r="N198" i="1"/>
  <c r="O198" i="1"/>
  <c r="P198" i="1"/>
  <c r="M198" i="1"/>
  <c r="N202" i="1"/>
  <c r="O202" i="1"/>
  <c r="P202" i="1"/>
  <c r="M202" i="1"/>
  <c r="N206" i="1"/>
  <c r="O206" i="1"/>
  <c r="P206" i="1"/>
  <c r="M206" i="1"/>
  <c r="N210" i="1"/>
  <c r="O210" i="1"/>
  <c r="P210" i="1"/>
  <c r="M210" i="1"/>
  <c r="N214" i="1"/>
  <c r="O214" i="1"/>
  <c r="P214" i="1"/>
  <c r="M214" i="1"/>
  <c r="N222" i="1"/>
  <c r="O222" i="1"/>
  <c r="P222" i="1"/>
  <c r="M222" i="1"/>
  <c r="N226" i="1"/>
  <c r="O226" i="1"/>
  <c r="P226" i="1"/>
  <c r="M226" i="1"/>
  <c r="N230" i="1"/>
  <c r="O230" i="1"/>
  <c r="P230" i="1"/>
  <c r="M230" i="1"/>
  <c r="N234" i="1"/>
  <c r="O234" i="1"/>
  <c r="P234" i="1"/>
  <c r="M234" i="1"/>
  <c r="N238" i="1"/>
  <c r="O238" i="1"/>
  <c r="P238" i="1"/>
  <c r="M238" i="1"/>
  <c r="N242" i="1"/>
  <c r="P242" i="1"/>
  <c r="O242" i="1"/>
  <c r="M242" i="1"/>
  <c r="H243" i="1"/>
  <c r="H247" i="1"/>
  <c r="H251" i="1"/>
  <c r="H255" i="1"/>
  <c r="H259" i="1"/>
  <c r="H263" i="1"/>
  <c r="H267" i="1"/>
  <c r="H271" i="1"/>
  <c r="H275" i="1"/>
  <c r="H279" i="1"/>
  <c r="H283" i="1"/>
  <c r="H287" i="1"/>
  <c r="I243" i="1"/>
  <c r="J244" i="1"/>
  <c r="L244" i="1" s="1"/>
  <c r="K245" i="1"/>
  <c r="I247" i="1"/>
  <c r="J248" i="1"/>
  <c r="L248" i="1" s="1"/>
  <c r="K249" i="1"/>
  <c r="I251" i="1"/>
  <c r="J252" i="1"/>
  <c r="L252" i="1" s="1"/>
  <c r="K253" i="1"/>
  <c r="I255" i="1"/>
  <c r="J256" i="1"/>
  <c r="L256" i="1" s="1"/>
  <c r="K257" i="1"/>
  <c r="I259" i="1"/>
  <c r="J260" i="1"/>
  <c r="L260" i="1" s="1"/>
  <c r="K261" i="1"/>
  <c r="I263" i="1"/>
  <c r="J264" i="1"/>
  <c r="L264" i="1" s="1"/>
  <c r="K265" i="1"/>
  <c r="I267" i="1"/>
  <c r="J268" i="1"/>
  <c r="L268" i="1" s="1"/>
  <c r="K269" i="1"/>
  <c r="I271" i="1"/>
  <c r="J272" i="1"/>
  <c r="L272" i="1" s="1"/>
  <c r="K273" i="1"/>
  <c r="I275" i="1"/>
  <c r="J276" i="1"/>
  <c r="L276" i="1" s="1"/>
  <c r="K277" i="1"/>
  <c r="I279" i="1"/>
  <c r="J280" i="1"/>
  <c r="L280" i="1" s="1"/>
  <c r="K281" i="1"/>
  <c r="I283" i="1"/>
  <c r="J284" i="1"/>
  <c r="L284" i="1" s="1"/>
  <c r="K285" i="1"/>
  <c r="H244" i="1"/>
  <c r="H248" i="1"/>
  <c r="H252" i="1"/>
  <c r="H256" i="1"/>
  <c r="H260" i="1"/>
  <c r="H264" i="1"/>
  <c r="H268" i="1"/>
  <c r="H272" i="1"/>
  <c r="H276" i="1"/>
  <c r="H280" i="1"/>
  <c r="H284" i="1"/>
  <c r="J243" i="1"/>
  <c r="K244" i="1"/>
  <c r="I246" i="1"/>
  <c r="J247" i="1"/>
  <c r="K248" i="1"/>
  <c r="I250" i="1"/>
  <c r="J251" i="1"/>
  <c r="K252" i="1"/>
  <c r="I254" i="1"/>
  <c r="J255" i="1"/>
  <c r="K256" i="1"/>
  <c r="I258" i="1"/>
  <c r="J259" i="1"/>
  <c r="K260" i="1"/>
  <c r="I262" i="1"/>
  <c r="J263" i="1"/>
  <c r="K264" i="1"/>
  <c r="I266" i="1"/>
  <c r="J267" i="1"/>
  <c r="K268" i="1"/>
  <c r="I270" i="1"/>
  <c r="J271" i="1"/>
  <c r="K272" i="1"/>
  <c r="I274" i="1"/>
  <c r="J275" i="1"/>
  <c r="K276" i="1"/>
  <c r="I278" i="1"/>
  <c r="J279" i="1"/>
  <c r="K280" i="1"/>
  <c r="I282" i="1"/>
  <c r="J283" i="1"/>
  <c r="K284" i="1"/>
  <c r="I286" i="1"/>
  <c r="O8" i="1"/>
  <c r="P8" i="1"/>
  <c r="N8" i="1"/>
  <c r="M8" i="1"/>
  <c r="M12" i="1"/>
  <c r="N12" i="1"/>
  <c r="O12" i="1"/>
  <c r="P12" i="1"/>
  <c r="M16" i="1"/>
  <c r="N16" i="1"/>
  <c r="O16" i="1"/>
  <c r="P16" i="1"/>
  <c r="M20" i="1"/>
  <c r="N20" i="1"/>
  <c r="O20" i="1"/>
  <c r="P20" i="1"/>
  <c r="M24" i="1"/>
  <c r="N24" i="1"/>
  <c r="O24" i="1"/>
  <c r="P24" i="1"/>
  <c r="M28" i="1"/>
  <c r="N28" i="1"/>
  <c r="O28" i="1"/>
  <c r="P28" i="1"/>
  <c r="M32" i="1"/>
  <c r="N32" i="1"/>
  <c r="O32" i="1"/>
  <c r="P32" i="1"/>
  <c r="M36" i="1"/>
  <c r="N36" i="1"/>
  <c r="O36" i="1"/>
  <c r="P36" i="1"/>
  <c r="M40" i="1"/>
  <c r="N40" i="1"/>
  <c r="O40" i="1"/>
  <c r="P40" i="1"/>
  <c r="M44" i="1"/>
  <c r="N44" i="1"/>
  <c r="O44" i="1"/>
  <c r="P44" i="1"/>
  <c r="M48" i="1"/>
  <c r="N48" i="1"/>
  <c r="O48" i="1"/>
  <c r="P48" i="1"/>
  <c r="M52" i="1"/>
  <c r="N52" i="1"/>
  <c r="O52" i="1"/>
  <c r="P52" i="1"/>
  <c r="M56" i="1"/>
  <c r="N56" i="1"/>
  <c r="O56" i="1"/>
  <c r="P56" i="1"/>
  <c r="M60" i="1"/>
  <c r="N60" i="1"/>
  <c r="O60" i="1"/>
  <c r="P60" i="1"/>
  <c r="M64" i="1"/>
  <c r="N64" i="1"/>
  <c r="O64" i="1"/>
  <c r="P64" i="1"/>
  <c r="N68" i="1"/>
  <c r="O68" i="1"/>
  <c r="M68" i="1"/>
  <c r="P68" i="1"/>
  <c r="N72" i="1"/>
  <c r="O72" i="1"/>
  <c r="M72" i="1"/>
  <c r="P72" i="1"/>
  <c r="N76" i="1"/>
  <c r="O76" i="1"/>
  <c r="M76" i="1"/>
  <c r="P76" i="1"/>
  <c r="N80" i="1"/>
  <c r="O80" i="1"/>
  <c r="M80" i="1"/>
  <c r="P80" i="1"/>
  <c r="N84" i="1"/>
  <c r="O84" i="1"/>
  <c r="M84" i="1"/>
  <c r="P84" i="1"/>
  <c r="N88" i="1"/>
  <c r="O88" i="1"/>
  <c r="M88" i="1"/>
  <c r="P88" i="1"/>
  <c r="N92" i="1"/>
  <c r="O92" i="1"/>
  <c r="M92" i="1"/>
  <c r="P92" i="1"/>
  <c r="N96" i="1"/>
  <c r="O96" i="1"/>
  <c r="M96" i="1"/>
  <c r="P96" i="1"/>
  <c r="N100" i="1"/>
  <c r="O100" i="1"/>
  <c r="M100" i="1"/>
  <c r="P100" i="1"/>
  <c r="N104" i="1"/>
  <c r="O104" i="1"/>
  <c r="M104" i="1"/>
  <c r="P104" i="1"/>
  <c r="N108" i="1"/>
  <c r="O108" i="1"/>
  <c r="M108" i="1"/>
  <c r="P108" i="1"/>
  <c r="N112" i="1"/>
  <c r="M112" i="1"/>
  <c r="O112" i="1"/>
  <c r="P112" i="1"/>
  <c r="N116" i="1"/>
  <c r="O116" i="1"/>
  <c r="P116" i="1"/>
  <c r="M116" i="1"/>
  <c r="N120" i="1"/>
  <c r="M120" i="1"/>
  <c r="O120" i="1"/>
  <c r="P120" i="1"/>
  <c r="N124" i="1"/>
  <c r="O124" i="1"/>
  <c r="P124" i="1"/>
  <c r="M124" i="1"/>
  <c r="N128" i="1"/>
  <c r="M128" i="1"/>
  <c r="O128" i="1"/>
  <c r="P128" i="1"/>
  <c r="N132" i="1"/>
  <c r="O132" i="1"/>
  <c r="P132" i="1"/>
  <c r="M132" i="1"/>
  <c r="N136" i="1"/>
  <c r="M136" i="1"/>
  <c r="O136" i="1"/>
  <c r="P136" i="1"/>
  <c r="N140" i="1"/>
  <c r="O140" i="1"/>
  <c r="P140" i="1"/>
  <c r="M140" i="1"/>
  <c r="N144" i="1"/>
  <c r="M144" i="1"/>
  <c r="O144" i="1"/>
  <c r="P144" i="1"/>
  <c r="N148" i="1"/>
  <c r="O148" i="1"/>
  <c r="P148" i="1"/>
  <c r="M148" i="1"/>
  <c r="N152" i="1"/>
  <c r="M152" i="1"/>
  <c r="O152" i="1"/>
  <c r="P152" i="1"/>
  <c r="N156" i="1"/>
  <c r="O156" i="1"/>
  <c r="P156" i="1"/>
  <c r="M156" i="1"/>
  <c r="N160" i="1"/>
  <c r="M160" i="1"/>
  <c r="O160" i="1"/>
  <c r="P160" i="1"/>
  <c r="N164" i="1"/>
  <c r="O164" i="1"/>
  <c r="P164" i="1"/>
  <c r="M164" i="1"/>
  <c r="N168" i="1"/>
  <c r="M168" i="1"/>
  <c r="O168" i="1"/>
  <c r="P168" i="1"/>
  <c r="N172" i="1"/>
  <c r="O172" i="1"/>
  <c r="P172" i="1"/>
  <c r="M172" i="1"/>
  <c r="N176" i="1"/>
  <c r="M176" i="1"/>
  <c r="O176" i="1"/>
  <c r="P176" i="1"/>
  <c r="N180" i="1"/>
  <c r="O180" i="1"/>
  <c r="P180" i="1"/>
  <c r="M180" i="1"/>
  <c r="N184" i="1"/>
  <c r="O184" i="1"/>
  <c r="P184" i="1"/>
  <c r="M184" i="1"/>
  <c r="N188" i="1"/>
  <c r="O188" i="1"/>
  <c r="P188" i="1"/>
  <c r="M188" i="1"/>
  <c r="N192" i="1"/>
  <c r="O192" i="1"/>
  <c r="P192" i="1"/>
  <c r="M192" i="1"/>
  <c r="N196" i="1"/>
  <c r="O196" i="1"/>
  <c r="P196" i="1"/>
  <c r="M196" i="1"/>
  <c r="N200" i="1"/>
  <c r="O200" i="1"/>
  <c r="P200" i="1"/>
  <c r="M200" i="1"/>
  <c r="N204" i="1"/>
  <c r="O204" i="1"/>
  <c r="P204" i="1"/>
  <c r="M204" i="1"/>
  <c r="N208" i="1"/>
  <c r="O208" i="1"/>
  <c r="P208" i="1"/>
  <c r="M208" i="1"/>
  <c r="N212" i="1"/>
  <c r="O212" i="1"/>
  <c r="P212" i="1"/>
  <c r="M212" i="1"/>
  <c r="N216" i="1"/>
  <c r="O216" i="1"/>
  <c r="P216" i="1"/>
  <c r="M216" i="1"/>
  <c r="N220" i="1"/>
  <c r="O220" i="1"/>
  <c r="P220" i="1"/>
  <c r="M220" i="1"/>
  <c r="N224" i="1"/>
  <c r="O224" i="1"/>
  <c r="P224" i="1"/>
  <c r="M224" i="1"/>
  <c r="N228" i="1"/>
  <c r="O228" i="1"/>
  <c r="P228" i="1"/>
  <c r="M228" i="1"/>
  <c r="N232" i="1"/>
  <c r="O232" i="1"/>
  <c r="P232" i="1"/>
  <c r="M232" i="1"/>
  <c r="N236" i="1"/>
  <c r="O236" i="1"/>
  <c r="P236" i="1"/>
  <c r="M236" i="1"/>
  <c r="N240" i="1"/>
  <c r="P240" i="1"/>
  <c r="M240" i="1"/>
  <c r="O240" i="1"/>
  <c r="H245" i="1"/>
  <c r="H249" i="1"/>
  <c r="H253" i="1"/>
  <c r="H257" i="1"/>
  <c r="H261" i="1"/>
  <c r="H265" i="1"/>
  <c r="H269" i="1"/>
  <c r="H273" i="1"/>
  <c r="H277" i="1"/>
  <c r="H281" i="1"/>
  <c r="H285" i="1"/>
  <c r="I245" i="1"/>
  <c r="J246" i="1"/>
  <c r="L246" i="1" s="1"/>
  <c r="I249" i="1"/>
  <c r="J250" i="1"/>
  <c r="L250" i="1" s="1"/>
  <c r="I253" i="1"/>
  <c r="J254" i="1"/>
  <c r="L254" i="1" s="1"/>
  <c r="I257" i="1"/>
  <c r="J258" i="1"/>
  <c r="L258" i="1" s="1"/>
  <c r="I261" i="1"/>
  <c r="J262" i="1"/>
  <c r="L262" i="1" s="1"/>
  <c r="I265" i="1"/>
  <c r="J266" i="1"/>
  <c r="L266" i="1" s="1"/>
  <c r="I269" i="1"/>
  <c r="J270" i="1"/>
  <c r="L270" i="1" s="1"/>
  <c r="I273" i="1"/>
  <c r="J274" i="1"/>
  <c r="L274" i="1" s="1"/>
  <c r="I277" i="1"/>
  <c r="J278" i="1"/>
  <c r="L278" i="1" s="1"/>
  <c r="I281" i="1"/>
  <c r="J282" i="1"/>
  <c r="L282" i="1" s="1"/>
  <c r="I285" i="1"/>
  <c r="J286" i="1"/>
  <c r="L286" i="1" s="1"/>
  <c r="H246" i="1"/>
  <c r="H250" i="1"/>
  <c r="H254" i="1"/>
  <c r="H258" i="1"/>
  <c r="H262" i="1"/>
  <c r="H266" i="1"/>
  <c r="H270" i="1"/>
  <c r="H274" i="1"/>
  <c r="H278" i="1"/>
  <c r="H282" i="1"/>
  <c r="H286" i="1"/>
  <c r="I287" i="1"/>
  <c r="R453" i="1"/>
  <c r="S179" i="1"/>
  <c r="E72" i="1"/>
  <c r="S159" i="1"/>
  <c r="M2" i="1"/>
  <c r="E90" i="1"/>
  <c r="E110" i="1"/>
  <c r="S235" i="1"/>
  <c r="S219" i="1"/>
  <c r="S175" i="1"/>
  <c r="S163" i="1"/>
  <c r="S215" i="1"/>
  <c r="S191" i="1"/>
  <c r="S199" i="1"/>
  <c r="K87" i="1"/>
  <c r="E46" i="1"/>
  <c r="S183" i="1"/>
  <c r="S167" i="1"/>
  <c r="E38" i="1"/>
  <c r="I129" i="1"/>
  <c r="I141" i="1"/>
  <c r="K153" i="1"/>
  <c r="K165" i="1"/>
  <c r="K177" i="1"/>
  <c r="J177" i="1"/>
  <c r="L177" i="1" s="1"/>
  <c r="K181" i="1"/>
  <c r="J181" i="1"/>
  <c r="L181" i="1" s="1"/>
  <c r="I181" i="1"/>
  <c r="K185" i="1"/>
  <c r="J185" i="1"/>
  <c r="L185" i="1" s="1"/>
  <c r="I185" i="1"/>
  <c r="K189" i="1"/>
  <c r="J189" i="1"/>
  <c r="L189" i="1" s="1"/>
  <c r="I189" i="1"/>
  <c r="K193" i="1"/>
  <c r="J193" i="1"/>
  <c r="L193" i="1" s="1"/>
  <c r="I193" i="1"/>
  <c r="K197" i="1"/>
  <c r="J197" i="1"/>
  <c r="L197" i="1" s="1"/>
  <c r="I197" i="1"/>
  <c r="K201" i="1"/>
  <c r="H201" i="1"/>
  <c r="J201" i="1"/>
  <c r="L201" i="1" s="1"/>
  <c r="I201" i="1"/>
  <c r="K205" i="1"/>
  <c r="H205" i="1"/>
  <c r="J205" i="1"/>
  <c r="L205" i="1" s="1"/>
  <c r="I205" i="1"/>
  <c r="K209" i="1"/>
  <c r="H209" i="1"/>
  <c r="J209" i="1"/>
  <c r="L209" i="1" s="1"/>
  <c r="I209" i="1"/>
  <c r="K213" i="1"/>
  <c r="H213" i="1"/>
  <c r="J213" i="1"/>
  <c r="L213" i="1" s="1"/>
  <c r="I213" i="1"/>
  <c r="K217" i="1"/>
  <c r="H217" i="1"/>
  <c r="J217" i="1"/>
  <c r="L217" i="1" s="1"/>
  <c r="I217" i="1"/>
  <c r="K221" i="1"/>
  <c r="H221" i="1"/>
  <c r="J221" i="1"/>
  <c r="L221" i="1" s="1"/>
  <c r="I221" i="1"/>
  <c r="K225" i="1"/>
  <c r="H225" i="1"/>
  <c r="J225" i="1"/>
  <c r="L225" i="1" s="1"/>
  <c r="I225" i="1"/>
  <c r="K229" i="1"/>
  <c r="H229" i="1"/>
  <c r="J229" i="1"/>
  <c r="L229" i="1" s="1"/>
  <c r="I229" i="1"/>
  <c r="K233" i="1"/>
  <c r="H233" i="1"/>
  <c r="J233" i="1"/>
  <c r="L233" i="1" s="1"/>
  <c r="I233" i="1"/>
  <c r="K237" i="1"/>
  <c r="H237" i="1"/>
  <c r="J237" i="1"/>
  <c r="L237" i="1" s="1"/>
  <c r="I237" i="1"/>
  <c r="K241" i="1"/>
  <c r="H241" i="1"/>
  <c r="J241" i="1"/>
  <c r="L241" i="1" s="1"/>
  <c r="I241" i="1"/>
  <c r="H145" i="1"/>
  <c r="H149" i="1"/>
  <c r="H153" i="1"/>
  <c r="H157" i="1"/>
  <c r="H161" i="1"/>
  <c r="H165" i="1"/>
  <c r="H169" i="1"/>
  <c r="H173" i="1"/>
  <c r="H177" i="1"/>
  <c r="H181" i="1"/>
  <c r="H185" i="1"/>
  <c r="H189" i="1"/>
  <c r="H193" i="1"/>
  <c r="H197" i="1"/>
  <c r="I145" i="1"/>
  <c r="J150" i="1"/>
  <c r="L150" i="1" s="1"/>
  <c r="I153" i="1"/>
  <c r="J158" i="1"/>
  <c r="L158" i="1" s="1"/>
  <c r="I161" i="1"/>
  <c r="J166" i="1"/>
  <c r="L166" i="1" s="1"/>
  <c r="I169" i="1"/>
  <c r="J174" i="1"/>
  <c r="L174" i="1" s="1"/>
  <c r="I177" i="1"/>
  <c r="K148" i="1"/>
  <c r="J148" i="1"/>
  <c r="L148" i="1" s="1"/>
  <c r="K152" i="1"/>
  <c r="J152" i="1"/>
  <c r="L152" i="1" s="1"/>
  <c r="K156" i="1"/>
  <c r="J156" i="1"/>
  <c r="L156" i="1" s="1"/>
  <c r="K160" i="1"/>
  <c r="J160" i="1"/>
  <c r="L160" i="1" s="1"/>
  <c r="K164" i="1"/>
  <c r="J164" i="1"/>
  <c r="L164" i="1" s="1"/>
  <c r="K168" i="1"/>
  <c r="J168" i="1"/>
  <c r="L168" i="1" s="1"/>
  <c r="K172" i="1"/>
  <c r="J172" i="1"/>
  <c r="L172" i="1" s="1"/>
  <c r="K176" i="1"/>
  <c r="J176" i="1"/>
  <c r="L176" i="1" s="1"/>
  <c r="K180" i="1"/>
  <c r="J180" i="1"/>
  <c r="L180" i="1" s="1"/>
  <c r="I180" i="1"/>
  <c r="K184" i="1"/>
  <c r="J184" i="1"/>
  <c r="L184" i="1" s="1"/>
  <c r="I184" i="1"/>
  <c r="K188" i="1"/>
  <c r="J188" i="1"/>
  <c r="L188" i="1" s="1"/>
  <c r="I188" i="1"/>
  <c r="K192" i="1"/>
  <c r="J192" i="1"/>
  <c r="L192" i="1" s="1"/>
  <c r="I192" i="1"/>
  <c r="K196" i="1"/>
  <c r="J196" i="1"/>
  <c r="L196" i="1" s="1"/>
  <c r="I196" i="1"/>
  <c r="K200" i="1"/>
  <c r="J200" i="1"/>
  <c r="L200" i="1" s="1"/>
  <c r="I200" i="1"/>
  <c r="K204" i="1"/>
  <c r="J204" i="1"/>
  <c r="L204" i="1" s="1"/>
  <c r="I204" i="1"/>
  <c r="K208" i="1"/>
  <c r="J208" i="1"/>
  <c r="L208" i="1" s="1"/>
  <c r="I208" i="1"/>
  <c r="K212" i="1"/>
  <c r="J212" i="1"/>
  <c r="L212" i="1" s="1"/>
  <c r="I212" i="1"/>
  <c r="K216" i="1"/>
  <c r="J216" i="1"/>
  <c r="L216" i="1" s="1"/>
  <c r="I216" i="1"/>
  <c r="K220" i="1"/>
  <c r="J220" i="1"/>
  <c r="L220" i="1" s="1"/>
  <c r="I220" i="1"/>
  <c r="K224" i="1"/>
  <c r="J224" i="1"/>
  <c r="L224" i="1" s="1"/>
  <c r="I224" i="1"/>
  <c r="K228" i="1"/>
  <c r="J228" i="1"/>
  <c r="L228" i="1" s="1"/>
  <c r="I228" i="1"/>
  <c r="K232" i="1"/>
  <c r="J232" i="1"/>
  <c r="L232" i="1" s="1"/>
  <c r="I232" i="1"/>
  <c r="K236" i="1"/>
  <c r="J236" i="1"/>
  <c r="L236" i="1" s="1"/>
  <c r="I236" i="1"/>
  <c r="K240" i="1"/>
  <c r="J240" i="1"/>
  <c r="L240" i="1" s="1"/>
  <c r="I240" i="1"/>
  <c r="H146" i="1"/>
  <c r="H150" i="1"/>
  <c r="H154" i="1"/>
  <c r="H158" i="1"/>
  <c r="H162" i="1"/>
  <c r="H166" i="1"/>
  <c r="H170" i="1"/>
  <c r="H174" i="1"/>
  <c r="H178" i="1"/>
  <c r="H204" i="1"/>
  <c r="H212" i="1"/>
  <c r="H220" i="1"/>
  <c r="H228" i="1"/>
  <c r="H236" i="1"/>
  <c r="J145" i="1"/>
  <c r="L145" i="1" s="1"/>
  <c r="I148" i="1"/>
  <c r="K150" i="1"/>
  <c r="J153" i="1"/>
  <c r="L153" i="1" s="1"/>
  <c r="I156" i="1"/>
  <c r="K158" i="1"/>
  <c r="J161" i="1"/>
  <c r="L161" i="1" s="1"/>
  <c r="I164" i="1"/>
  <c r="K166" i="1"/>
  <c r="J169" i="1"/>
  <c r="L169" i="1" s="1"/>
  <c r="I172" i="1"/>
  <c r="K174" i="1"/>
  <c r="K99" i="1"/>
  <c r="K111" i="1"/>
  <c r="K123" i="1"/>
  <c r="K135" i="1"/>
  <c r="J147" i="1"/>
  <c r="I147" i="1"/>
  <c r="J151" i="1"/>
  <c r="L151" i="1" s="1"/>
  <c r="I151" i="1"/>
  <c r="J155" i="1"/>
  <c r="I155" i="1"/>
  <c r="J159" i="1"/>
  <c r="L159" i="1" s="1"/>
  <c r="I159" i="1"/>
  <c r="J163" i="1"/>
  <c r="I163" i="1"/>
  <c r="J167" i="1"/>
  <c r="L167" i="1" s="1"/>
  <c r="I167" i="1"/>
  <c r="J171" i="1"/>
  <c r="I171" i="1"/>
  <c r="J175" i="1"/>
  <c r="L175" i="1" s="1"/>
  <c r="I175" i="1"/>
  <c r="J179" i="1"/>
  <c r="I179" i="1"/>
  <c r="J183" i="1"/>
  <c r="L183" i="1" s="1"/>
  <c r="I183" i="1"/>
  <c r="K183" i="1"/>
  <c r="J187" i="1"/>
  <c r="I187" i="1"/>
  <c r="K187" i="1"/>
  <c r="J191" i="1"/>
  <c r="I191" i="1"/>
  <c r="K191" i="1"/>
  <c r="J195" i="1"/>
  <c r="L195" i="1" s="1"/>
  <c r="I195" i="1"/>
  <c r="K195" i="1"/>
  <c r="J199" i="1"/>
  <c r="L199" i="1" s="1"/>
  <c r="I199" i="1"/>
  <c r="K199" i="1"/>
  <c r="J203" i="1"/>
  <c r="I203" i="1"/>
  <c r="K203" i="1"/>
  <c r="J207" i="1"/>
  <c r="I207" i="1"/>
  <c r="K207" i="1"/>
  <c r="J211" i="1"/>
  <c r="I211" i="1"/>
  <c r="K211" i="1"/>
  <c r="J215" i="1"/>
  <c r="L215" i="1" s="1"/>
  <c r="I215" i="1"/>
  <c r="K215" i="1"/>
  <c r="J219" i="1"/>
  <c r="I219" i="1"/>
  <c r="K219" i="1"/>
  <c r="J223" i="1"/>
  <c r="I223" i="1"/>
  <c r="K223" i="1"/>
  <c r="J227" i="1"/>
  <c r="L227" i="1" s="1"/>
  <c r="I227" i="1"/>
  <c r="K227" i="1"/>
  <c r="J231" i="1"/>
  <c r="L231" i="1" s="1"/>
  <c r="I231" i="1"/>
  <c r="K231" i="1"/>
  <c r="J235" i="1"/>
  <c r="I235" i="1"/>
  <c r="K235" i="1"/>
  <c r="J239" i="1"/>
  <c r="I239" i="1"/>
  <c r="K239" i="1"/>
  <c r="H147" i="1"/>
  <c r="H151" i="1"/>
  <c r="H155" i="1"/>
  <c r="H159" i="1"/>
  <c r="H163" i="1"/>
  <c r="H167" i="1"/>
  <c r="H171" i="1"/>
  <c r="H175" i="1"/>
  <c r="H179" i="1"/>
  <c r="H183" i="1"/>
  <c r="H187" i="1"/>
  <c r="H191" i="1"/>
  <c r="H195" i="1"/>
  <c r="H199" i="1"/>
  <c r="H207" i="1"/>
  <c r="H215" i="1"/>
  <c r="H223" i="1"/>
  <c r="H231" i="1"/>
  <c r="H239" i="1"/>
  <c r="J146" i="1"/>
  <c r="L146" i="1" s="1"/>
  <c r="I149" i="1"/>
  <c r="K151" i="1"/>
  <c r="J154" i="1"/>
  <c r="L154" i="1" s="1"/>
  <c r="I157" i="1"/>
  <c r="K159" i="1"/>
  <c r="J162" i="1"/>
  <c r="L162" i="1" s="1"/>
  <c r="I165" i="1"/>
  <c r="K167" i="1"/>
  <c r="J170" i="1"/>
  <c r="L170" i="1" s="1"/>
  <c r="I173" i="1"/>
  <c r="K175" i="1"/>
  <c r="K179" i="1"/>
  <c r="S231" i="1"/>
  <c r="S223" i="1"/>
  <c r="S203" i="1"/>
  <c r="S131" i="1"/>
  <c r="I178" i="1"/>
  <c r="K178" i="1"/>
  <c r="I182" i="1"/>
  <c r="K182" i="1"/>
  <c r="J182" i="1"/>
  <c r="L182" i="1" s="1"/>
  <c r="I186" i="1"/>
  <c r="K186" i="1"/>
  <c r="J186" i="1"/>
  <c r="L186" i="1" s="1"/>
  <c r="I190" i="1"/>
  <c r="K190" i="1"/>
  <c r="J190" i="1"/>
  <c r="L190" i="1" s="1"/>
  <c r="I194" i="1"/>
  <c r="K194" i="1"/>
  <c r="J194" i="1"/>
  <c r="L194" i="1" s="1"/>
  <c r="I198" i="1"/>
  <c r="K198" i="1"/>
  <c r="J198" i="1"/>
  <c r="L198" i="1" s="1"/>
  <c r="I202" i="1"/>
  <c r="H202" i="1"/>
  <c r="K202" i="1"/>
  <c r="J202" i="1"/>
  <c r="L202" i="1" s="1"/>
  <c r="I206" i="1"/>
  <c r="H206" i="1"/>
  <c r="K206" i="1"/>
  <c r="J206" i="1"/>
  <c r="L206" i="1" s="1"/>
  <c r="I210" i="1"/>
  <c r="H210" i="1"/>
  <c r="K210" i="1"/>
  <c r="J210" i="1"/>
  <c r="L210" i="1" s="1"/>
  <c r="I214" i="1"/>
  <c r="H214" i="1"/>
  <c r="K214" i="1"/>
  <c r="J214" i="1"/>
  <c r="L214" i="1" s="1"/>
  <c r="I218" i="1"/>
  <c r="H218" i="1"/>
  <c r="K218" i="1"/>
  <c r="J218" i="1"/>
  <c r="L218" i="1" s="1"/>
  <c r="I222" i="1"/>
  <c r="H222" i="1"/>
  <c r="K222" i="1"/>
  <c r="J222" i="1"/>
  <c r="L222" i="1" s="1"/>
  <c r="I226" i="1"/>
  <c r="H226" i="1"/>
  <c r="K226" i="1"/>
  <c r="J226" i="1"/>
  <c r="L226" i="1" s="1"/>
  <c r="I230" i="1"/>
  <c r="H230" i="1"/>
  <c r="K230" i="1"/>
  <c r="J230" i="1"/>
  <c r="L230" i="1" s="1"/>
  <c r="I234" i="1"/>
  <c r="H234" i="1"/>
  <c r="K234" i="1"/>
  <c r="J234" i="1"/>
  <c r="L234" i="1" s="1"/>
  <c r="I238" i="1"/>
  <c r="H238" i="1"/>
  <c r="K238" i="1"/>
  <c r="J238" i="1"/>
  <c r="L238" i="1" s="1"/>
  <c r="I242" i="1"/>
  <c r="H242" i="1"/>
  <c r="K242" i="1"/>
  <c r="J242" i="1"/>
  <c r="L242" i="1" s="1"/>
  <c r="H148" i="1"/>
  <c r="H152" i="1"/>
  <c r="H156" i="1"/>
  <c r="H160" i="1"/>
  <c r="H164" i="1"/>
  <c r="H168" i="1"/>
  <c r="H172" i="1"/>
  <c r="H176" i="1"/>
  <c r="H180" i="1"/>
  <c r="H184" i="1"/>
  <c r="H188" i="1"/>
  <c r="H192" i="1"/>
  <c r="H196" i="1"/>
  <c r="H200" i="1"/>
  <c r="H208" i="1"/>
  <c r="H216" i="1"/>
  <c r="H224" i="1"/>
  <c r="H232" i="1"/>
  <c r="H240" i="1"/>
  <c r="K146" i="1"/>
  <c r="J149" i="1"/>
  <c r="L149" i="1" s="1"/>
  <c r="I152" i="1"/>
  <c r="K154" i="1"/>
  <c r="J157" i="1"/>
  <c r="L157" i="1" s="1"/>
  <c r="I160" i="1"/>
  <c r="K162" i="1"/>
  <c r="J165" i="1"/>
  <c r="L165" i="1" s="1"/>
  <c r="I168" i="1"/>
  <c r="K170" i="1"/>
  <c r="J173" i="1"/>
  <c r="L173" i="1" s="1"/>
  <c r="I176" i="1"/>
  <c r="S125" i="1"/>
  <c r="K63" i="1"/>
  <c r="H129" i="1"/>
  <c r="I137" i="1"/>
  <c r="S135" i="1"/>
  <c r="E64" i="1"/>
  <c r="H133" i="1"/>
  <c r="J130" i="1"/>
  <c r="L130" i="1" s="1"/>
  <c r="J138" i="1"/>
  <c r="L138" i="1" s="1"/>
  <c r="E11" i="1"/>
  <c r="S129" i="1"/>
  <c r="S143" i="1"/>
  <c r="H137" i="1"/>
  <c r="I125" i="1"/>
  <c r="I133" i="1"/>
  <c r="K129" i="1"/>
  <c r="K141" i="1"/>
  <c r="H125" i="1"/>
  <c r="H141" i="1"/>
  <c r="J126" i="1"/>
  <c r="L126" i="1" s="1"/>
  <c r="J134" i="1"/>
  <c r="L134" i="1" s="1"/>
  <c r="J142" i="1"/>
  <c r="L142" i="1" s="1"/>
  <c r="E77" i="1"/>
  <c r="E86" i="1"/>
  <c r="S137" i="1"/>
  <c r="S133" i="1"/>
  <c r="E83" i="1"/>
  <c r="E88" i="1"/>
  <c r="H126" i="1"/>
  <c r="H130" i="1"/>
  <c r="H134" i="1"/>
  <c r="H138" i="1"/>
  <c r="H142" i="1"/>
  <c r="I124" i="1"/>
  <c r="J125" i="1"/>
  <c r="L125" i="1" s="1"/>
  <c r="K126" i="1"/>
  <c r="I128" i="1"/>
  <c r="J129" i="1"/>
  <c r="L129" i="1" s="1"/>
  <c r="K130" i="1"/>
  <c r="I132" i="1"/>
  <c r="J133" i="1"/>
  <c r="L133" i="1" s="1"/>
  <c r="K134" i="1"/>
  <c r="I136" i="1"/>
  <c r="J137" i="1"/>
  <c r="L137" i="1" s="1"/>
  <c r="K138" i="1"/>
  <c r="I140" i="1"/>
  <c r="J141" i="1"/>
  <c r="L141" i="1" s="1"/>
  <c r="K142" i="1"/>
  <c r="I144" i="1"/>
  <c r="E87" i="1"/>
  <c r="E82" i="1"/>
  <c r="E78" i="1"/>
  <c r="E31" i="1"/>
  <c r="F31" i="1" s="1"/>
  <c r="E70" i="1"/>
  <c r="E74" i="1"/>
  <c r="I93" i="1"/>
  <c r="I105" i="1"/>
  <c r="I117" i="1"/>
  <c r="H123" i="1"/>
  <c r="H127" i="1"/>
  <c r="H131" i="1"/>
  <c r="H135" i="1"/>
  <c r="H139" i="1"/>
  <c r="H143" i="1"/>
  <c r="I123" i="1"/>
  <c r="J124" i="1"/>
  <c r="L124" i="1" s="1"/>
  <c r="I127" i="1"/>
  <c r="J128" i="1"/>
  <c r="L128" i="1" s="1"/>
  <c r="I131" i="1"/>
  <c r="J132" i="1"/>
  <c r="L132" i="1" s="1"/>
  <c r="I135" i="1"/>
  <c r="J136" i="1"/>
  <c r="L136" i="1" s="1"/>
  <c r="I139" i="1"/>
  <c r="J140" i="1"/>
  <c r="L140" i="1" s="1"/>
  <c r="I143" i="1"/>
  <c r="J144" i="1"/>
  <c r="L144" i="1" s="1"/>
  <c r="E81" i="1"/>
  <c r="E65" i="1"/>
  <c r="F64" i="1" s="1"/>
  <c r="H124" i="1"/>
  <c r="H128" i="1"/>
  <c r="H132" i="1"/>
  <c r="H136" i="1"/>
  <c r="H140" i="1"/>
  <c r="H144" i="1"/>
  <c r="J123" i="1"/>
  <c r="L123" i="1" s="1"/>
  <c r="J127" i="1"/>
  <c r="L127" i="1" s="1"/>
  <c r="J131" i="1"/>
  <c r="J135" i="1"/>
  <c r="L135" i="1" s="1"/>
  <c r="J139" i="1"/>
  <c r="L139" i="1" s="1"/>
  <c r="J143" i="1"/>
  <c r="O5" i="1"/>
  <c r="Q5" i="1" s="1"/>
  <c r="S115" i="1"/>
  <c r="E84" i="1"/>
  <c r="S109" i="1"/>
  <c r="E76" i="1"/>
  <c r="E68" i="1"/>
  <c r="J122" i="1"/>
  <c r="L122" i="1" s="1"/>
  <c r="I122" i="1"/>
  <c r="H122" i="1"/>
  <c r="K122" i="1"/>
  <c r="S121" i="1"/>
  <c r="E42" i="1"/>
  <c r="E55" i="1"/>
  <c r="F54" i="1" s="1"/>
  <c r="E80" i="1"/>
  <c r="E75" i="1"/>
  <c r="J121" i="1"/>
  <c r="L121" i="1" s="1"/>
  <c r="S113" i="1"/>
  <c r="K9" i="1"/>
  <c r="K33" i="1"/>
  <c r="K75" i="1"/>
  <c r="H121" i="1"/>
  <c r="K121" i="1"/>
  <c r="E71" i="1"/>
  <c r="F71" i="1" s="1"/>
  <c r="E62" i="1"/>
  <c r="E34" i="1"/>
  <c r="E30" i="1"/>
  <c r="E26" i="1"/>
  <c r="E18" i="1"/>
  <c r="S117" i="1"/>
  <c r="E111" i="1"/>
  <c r="K69" i="1"/>
  <c r="E60" i="1"/>
  <c r="E56" i="1"/>
  <c r="E19" i="1"/>
  <c r="E69" i="1"/>
  <c r="H93" i="1"/>
  <c r="H97" i="1"/>
  <c r="H101" i="1"/>
  <c r="H105" i="1"/>
  <c r="H109" i="1"/>
  <c r="H113" i="1"/>
  <c r="H117" i="1"/>
  <c r="K90" i="1"/>
  <c r="I92" i="1"/>
  <c r="J93" i="1"/>
  <c r="L93" i="1" s="1"/>
  <c r="K94" i="1"/>
  <c r="I96" i="1"/>
  <c r="J97" i="1"/>
  <c r="L97" i="1" s="1"/>
  <c r="K98" i="1"/>
  <c r="I100" i="1"/>
  <c r="J101" i="1"/>
  <c r="L101" i="1" s="1"/>
  <c r="K102" i="1"/>
  <c r="I104" i="1"/>
  <c r="J105" i="1"/>
  <c r="K106" i="1"/>
  <c r="I108" i="1"/>
  <c r="J109" i="1"/>
  <c r="L109" i="1" s="1"/>
  <c r="K110" i="1"/>
  <c r="I112" i="1"/>
  <c r="J113" i="1"/>
  <c r="L113" i="1" s="1"/>
  <c r="K114" i="1"/>
  <c r="I116" i="1"/>
  <c r="J117" i="1"/>
  <c r="L117" i="1" s="1"/>
  <c r="K118" i="1"/>
  <c r="I120" i="1"/>
  <c r="E53" i="1"/>
  <c r="E73" i="1"/>
  <c r="H90" i="1"/>
  <c r="H94" i="1"/>
  <c r="H98" i="1"/>
  <c r="H102" i="1"/>
  <c r="H106" i="1"/>
  <c r="H110" i="1"/>
  <c r="H114" i="1"/>
  <c r="H118" i="1"/>
  <c r="I91" i="1"/>
  <c r="J92" i="1"/>
  <c r="L92" i="1" s="1"/>
  <c r="K93" i="1"/>
  <c r="I95" i="1"/>
  <c r="J96" i="1"/>
  <c r="L96" i="1" s="1"/>
  <c r="K97" i="1"/>
  <c r="I99" i="1"/>
  <c r="J100" i="1"/>
  <c r="L100" i="1" s="1"/>
  <c r="K101" i="1"/>
  <c r="I103" i="1"/>
  <c r="J104" i="1"/>
  <c r="L104" i="1" s="1"/>
  <c r="K105" i="1"/>
  <c r="I107" i="1"/>
  <c r="J108" i="1"/>
  <c r="L108" i="1" s="1"/>
  <c r="K109" i="1"/>
  <c r="I111" i="1"/>
  <c r="J112" i="1"/>
  <c r="L112" i="1" s="1"/>
  <c r="K113" i="1"/>
  <c r="I115" i="1"/>
  <c r="J116" i="1"/>
  <c r="L116" i="1" s="1"/>
  <c r="K117" i="1"/>
  <c r="I119" i="1"/>
  <c r="J120" i="1"/>
  <c r="L120" i="1" s="1"/>
  <c r="E107" i="1"/>
  <c r="S93" i="1"/>
  <c r="E79" i="1"/>
  <c r="E59" i="1"/>
  <c r="E52" i="1"/>
  <c r="E116" i="1"/>
  <c r="E57" i="1"/>
  <c r="H91" i="1"/>
  <c r="H95" i="1"/>
  <c r="H99" i="1"/>
  <c r="H103" i="1"/>
  <c r="H107" i="1"/>
  <c r="H111" i="1"/>
  <c r="H115" i="1"/>
  <c r="H119" i="1"/>
  <c r="I90" i="1"/>
  <c r="J91" i="1"/>
  <c r="L91" i="1" s="1"/>
  <c r="K92" i="1"/>
  <c r="I94" i="1"/>
  <c r="J95" i="1"/>
  <c r="L95" i="1" s="1"/>
  <c r="K96" i="1"/>
  <c r="I98" i="1"/>
  <c r="J99" i="1"/>
  <c r="K100" i="1"/>
  <c r="I102" i="1"/>
  <c r="J103" i="1"/>
  <c r="L103" i="1" s="1"/>
  <c r="K104" i="1"/>
  <c r="I106" i="1"/>
  <c r="J107" i="1"/>
  <c r="L107" i="1" s="1"/>
  <c r="K108" i="1"/>
  <c r="I110" i="1"/>
  <c r="J111" i="1"/>
  <c r="L111" i="1" s="1"/>
  <c r="K112" i="1"/>
  <c r="I114" i="1"/>
  <c r="J115" i="1"/>
  <c r="L115" i="1" s="1"/>
  <c r="K116" i="1"/>
  <c r="I118" i="1"/>
  <c r="J119" i="1"/>
  <c r="L119" i="1" s="1"/>
  <c r="K120" i="1"/>
  <c r="E67" i="1"/>
  <c r="E63" i="1"/>
  <c r="E48" i="1"/>
  <c r="E43" i="1"/>
  <c r="E39" i="1"/>
  <c r="F38" i="1" s="1"/>
  <c r="E35" i="1"/>
  <c r="E12" i="1"/>
  <c r="F11" i="1" s="1"/>
  <c r="E8" i="1"/>
  <c r="E108" i="1"/>
  <c r="E61" i="1"/>
  <c r="E85" i="1"/>
  <c r="E89" i="1"/>
  <c r="E109" i="1"/>
  <c r="F109" i="1" s="1"/>
  <c r="E4" i="1"/>
  <c r="I27" i="1"/>
  <c r="E36" i="1"/>
  <c r="E24" i="1"/>
  <c r="E28" i="1"/>
  <c r="E32" i="1"/>
  <c r="E37" i="1"/>
  <c r="I39" i="1"/>
  <c r="E41" i="1"/>
  <c r="N5" i="1"/>
  <c r="E51" i="1"/>
  <c r="E47" i="1"/>
  <c r="E44" i="1"/>
  <c r="E40" i="1"/>
  <c r="F39" i="1" s="1"/>
  <c r="E45" i="1"/>
  <c r="E49" i="1"/>
  <c r="K51" i="1"/>
  <c r="E451" i="1"/>
  <c r="F450" i="1" s="1"/>
  <c r="S445" i="1"/>
  <c r="S444" i="1"/>
  <c r="E443" i="1"/>
  <c r="F442" i="1" s="1"/>
  <c r="E442" i="1"/>
  <c r="F441" i="1" s="1"/>
  <c r="S438" i="1"/>
  <c r="U438" i="1" s="1"/>
  <c r="E437" i="1"/>
  <c r="F436" i="1" s="1"/>
  <c r="F435" i="1"/>
  <c r="E436" i="1"/>
  <c r="E435" i="1"/>
  <c r="F434" i="1" s="1"/>
  <c r="F433" i="1"/>
  <c r="E434" i="1"/>
  <c r="S409" i="1"/>
  <c r="S387" i="1"/>
  <c r="S344" i="1"/>
  <c r="U344" i="1" s="1"/>
  <c r="E190" i="1"/>
  <c r="E188" i="1"/>
  <c r="S187" i="1"/>
  <c r="S158" i="1"/>
  <c r="E154" i="1"/>
  <c r="E112" i="1"/>
  <c r="E5" i="1"/>
  <c r="E103" i="1"/>
  <c r="F102" i="1" s="1"/>
  <c r="S101" i="1"/>
  <c r="S95" i="1"/>
  <c r="E20" i="1"/>
  <c r="E16" i="1"/>
  <c r="E6" i="1"/>
  <c r="S415" i="1"/>
  <c r="S398" i="1"/>
  <c r="F396" i="1"/>
  <c r="E397" i="1"/>
  <c r="S393" i="1"/>
  <c r="F391" i="1"/>
  <c r="E392" i="1"/>
  <c r="E391" i="1"/>
  <c r="F390" i="1" s="1"/>
  <c r="S364" i="1"/>
  <c r="E363" i="1"/>
  <c r="F362" i="1" s="1"/>
  <c r="F333" i="1"/>
  <c r="E334" i="1"/>
  <c r="S329" i="1"/>
  <c r="U328" i="1"/>
  <c r="S328" i="1"/>
  <c r="S278" i="1"/>
  <c r="S277" i="1"/>
  <c r="E276" i="1"/>
  <c r="F275" i="1" s="1"/>
  <c r="E271" i="1"/>
  <c r="F270" i="1" s="1"/>
  <c r="F266" i="1"/>
  <c r="E267" i="1"/>
  <c r="E226" i="1"/>
  <c r="E224" i="1"/>
  <c r="E191" i="1"/>
  <c r="E163" i="1"/>
  <c r="S151" i="1"/>
  <c r="S279" i="1"/>
  <c r="S343" i="1"/>
  <c r="E408" i="1"/>
  <c r="F407" i="1" s="1"/>
  <c r="F406" i="1"/>
  <c r="E407" i="1"/>
  <c r="E326" i="1"/>
  <c r="F325" i="1" s="1"/>
  <c r="E266" i="1"/>
  <c r="F265" i="1" s="1"/>
  <c r="E264" i="1"/>
  <c r="F263" i="1" s="1"/>
  <c r="F258" i="1"/>
  <c r="E259" i="1"/>
  <c r="S255" i="1"/>
  <c r="V255" i="1" s="1"/>
  <c r="E183" i="1"/>
  <c r="S162" i="1"/>
  <c r="V162" i="1" s="1"/>
  <c r="S161" i="1"/>
  <c r="E152" i="1"/>
  <c r="E104" i="1"/>
  <c r="S102" i="1"/>
  <c r="W102" i="1" s="1"/>
  <c r="E99" i="1"/>
  <c r="E97" i="1"/>
  <c r="E96" i="1"/>
  <c r="E91" i="1"/>
  <c r="S421" i="1"/>
  <c r="F418" i="1"/>
  <c r="E419" i="1"/>
  <c r="E402" i="1"/>
  <c r="F401" i="1" s="1"/>
  <c r="S370" i="1"/>
  <c r="E369" i="1"/>
  <c r="F368" i="1" s="1"/>
  <c r="F367" i="1"/>
  <c r="E368" i="1"/>
  <c r="E367" i="1"/>
  <c r="F366" i="1" s="1"/>
  <c r="V349" i="1"/>
  <c r="S349" i="1"/>
  <c r="F347" i="1"/>
  <c r="E348" i="1"/>
  <c r="F346" i="1"/>
  <c r="E347" i="1"/>
  <c r="S335" i="1"/>
  <c r="S312" i="1"/>
  <c r="S286" i="1"/>
  <c r="V286" i="1" s="1"/>
  <c r="S285" i="1"/>
  <c r="E243" i="1"/>
  <c r="F242" i="1" s="1"/>
  <c r="S242" i="1"/>
  <c r="T242" i="1" s="1"/>
  <c r="S241" i="1"/>
  <c r="E240" i="1"/>
  <c r="S239" i="1"/>
  <c r="S230" i="1"/>
  <c r="V230" i="1" s="1"/>
  <c r="S229" i="1"/>
  <c r="S210" i="1"/>
  <c r="S209" i="1"/>
  <c r="S206" i="1"/>
  <c r="W206" i="1" s="1"/>
  <c r="S205" i="1"/>
  <c r="E202" i="1"/>
  <c r="E199" i="1"/>
  <c r="S198" i="1"/>
  <c r="S197" i="1"/>
  <c r="E196" i="1"/>
  <c r="S195" i="1"/>
  <c r="S170" i="1"/>
  <c r="S169" i="1"/>
  <c r="E168" i="1"/>
  <c r="E135" i="1"/>
  <c r="S127" i="1"/>
  <c r="S123" i="1"/>
  <c r="S103" i="1"/>
  <c r="S453" i="1"/>
  <c r="W453" i="1" s="1"/>
  <c r="X453" i="1"/>
  <c r="F413" i="1"/>
  <c r="E414" i="1"/>
  <c r="E258" i="1"/>
  <c r="F257" i="1" s="1"/>
  <c r="S157" i="1"/>
  <c r="S147" i="1"/>
  <c r="E114" i="1"/>
  <c r="E98" i="1"/>
  <c r="S90" i="1"/>
  <c r="E106" i="1"/>
  <c r="S105" i="1"/>
  <c r="S99" i="1"/>
  <c r="S98" i="1"/>
  <c r="U98" i="1" s="1"/>
  <c r="S97" i="1"/>
  <c r="E94" i="1"/>
  <c r="E93" i="1"/>
  <c r="E92" i="1"/>
  <c r="S91" i="1"/>
  <c r="S454" i="1"/>
  <c r="X454" i="1"/>
  <c r="F452" i="1"/>
  <c r="E453" i="1"/>
  <c r="E452" i="1"/>
  <c r="F451" i="1" s="1"/>
  <c r="S449" i="1"/>
  <c r="S448" i="1"/>
  <c r="S447" i="1"/>
  <c r="S446" i="1"/>
  <c r="F444" i="1"/>
  <c r="E445" i="1"/>
  <c r="E444" i="1"/>
  <c r="F443" i="1" s="1"/>
  <c r="S441" i="1"/>
  <c r="S440" i="1"/>
  <c r="F438" i="1"/>
  <c r="E439" i="1"/>
  <c r="S430" i="1"/>
  <c r="F428" i="1"/>
  <c r="E429" i="1"/>
  <c r="E428" i="1"/>
  <c r="F427" i="1" s="1"/>
  <c r="F426" i="1"/>
  <c r="E427" i="1"/>
  <c r="S403" i="1"/>
  <c r="T403" i="1" s="1"/>
  <c r="F385" i="1"/>
  <c r="E386" i="1"/>
  <c r="S381" i="1"/>
  <c r="S380" i="1"/>
  <c r="S379" i="1"/>
  <c r="W379" i="1" s="1"/>
  <c r="S378" i="1"/>
  <c r="E377" i="1"/>
  <c r="F376" i="1" s="1"/>
  <c r="F375" i="1"/>
  <c r="E376" i="1"/>
  <c r="E375" i="1"/>
  <c r="F374" i="1" s="1"/>
  <c r="F373" i="1"/>
  <c r="E374" i="1"/>
  <c r="S358" i="1"/>
  <c r="F356" i="1"/>
  <c r="E357" i="1"/>
  <c r="E356" i="1"/>
  <c r="F355" i="1" s="1"/>
  <c r="F354" i="1"/>
  <c r="E355" i="1"/>
  <c r="E342" i="1"/>
  <c r="F341" i="1" s="1"/>
  <c r="S322" i="1"/>
  <c r="E321" i="1"/>
  <c r="F320" i="1" s="1"/>
  <c r="S317" i="1"/>
  <c r="E316" i="1"/>
  <c r="F315" i="1" s="1"/>
  <c r="F314" i="1"/>
  <c r="E315" i="1"/>
  <c r="S306" i="1"/>
  <c r="F304" i="1"/>
  <c r="E305" i="1"/>
  <c r="E304" i="1"/>
  <c r="F303" i="1" s="1"/>
  <c r="S301" i="1"/>
  <c r="E300" i="1"/>
  <c r="F299" i="1" s="1"/>
  <c r="F298" i="1"/>
  <c r="E299" i="1"/>
  <c r="E298" i="1"/>
  <c r="F297" i="1" s="1"/>
  <c r="S293" i="1"/>
  <c r="E292" i="1"/>
  <c r="F291" i="1" s="1"/>
  <c r="S289" i="1"/>
  <c r="S288" i="1"/>
  <c r="S287" i="1"/>
  <c r="S254" i="1"/>
  <c r="S253" i="1"/>
  <c r="E250" i="1"/>
  <c r="F249" i="1" s="1"/>
  <c r="E248" i="1"/>
  <c r="F247" i="1" s="1"/>
  <c r="E218" i="1"/>
  <c r="E216" i="1"/>
  <c r="E214" i="1"/>
  <c r="E211" i="1"/>
  <c r="E178" i="1"/>
  <c r="E176" i="1"/>
  <c r="E171" i="1"/>
  <c r="E143" i="1"/>
  <c r="S142" i="1"/>
  <c r="T142" i="1" s="1"/>
  <c r="S141" i="1"/>
  <c r="S119" i="1"/>
  <c r="S439" i="1"/>
  <c r="E7" i="1"/>
  <c r="F449" i="1"/>
  <c r="E450" i="1"/>
  <c r="S442" i="1"/>
  <c r="S437" i="1"/>
  <c r="S434" i="1"/>
  <c r="F432" i="1"/>
  <c r="E433" i="1"/>
  <c r="E432" i="1"/>
  <c r="F431" i="1" s="1"/>
  <c r="S429" i="1"/>
  <c r="E426" i="1"/>
  <c r="F425" i="1" s="1"/>
  <c r="E418" i="1"/>
  <c r="F417" i="1" s="1"/>
  <c r="S414" i="1"/>
  <c r="T414" i="1" s="1"/>
  <c r="E413" i="1"/>
  <c r="F412" i="1" s="1"/>
  <c r="F411" i="1"/>
  <c r="E412" i="1"/>
  <c r="E411" i="1"/>
  <c r="F410" i="1" s="1"/>
  <c r="F405" i="1"/>
  <c r="E406" i="1"/>
  <c r="S402" i="1"/>
  <c r="F400" i="1"/>
  <c r="E401" i="1"/>
  <c r="U398" i="1"/>
  <c r="S397" i="1"/>
  <c r="F395" i="1"/>
  <c r="E396" i="1"/>
  <c r="E395" i="1"/>
  <c r="F394" i="1" s="1"/>
  <c r="F389" i="1"/>
  <c r="E390" i="1"/>
  <c r="S386" i="1"/>
  <c r="U386" i="1" s="1"/>
  <c r="F384" i="1"/>
  <c r="E385" i="1"/>
  <c r="E384" i="1"/>
  <c r="F383" i="1" s="1"/>
  <c r="F382" i="1"/>
  <c r="E383" i="1"/>
  <c r="S377" i="1"/>
  <c r="S374" i="1"/>
  <c r="E373" i="1"/>
  <c r="F372" i="1" s="1"/>
  <c r="F371" i="1"/>
  <c r="E372" i="1"/>
  <c r="S369" i="1"/>
  <c r="F365" i="1"/>
  <c r="E366" i="1"/>
  <c r="F361" i="1"/>
  <c r="E362" i="1"/>
  <c r="S357" i="1"/>
  <c r="F353" i="1"/>
  <c r="E354" i="1"/>
  <c r="E346" i="1"/>
  <c r="F345" i="1" s="1"/>
  <c r="S342" i="1"/>
  <c r="V342" i="1" s="1"/>
  <c r="E341" i="1"/>
  <c r="F340" i="1" s="1"/>
  <c r="F339" i="1"/>
  <c r="E340" i="1"/>
  <c r="E339" i="1"/>
  <c r="F338" i="1" s="1"/>
  <c r="F337" i="1"/>
  <c r="E338" i="1"/>
  <c r="S334" i="1"/>
  <c r="F332" i="1"/>
  <c r="E333" i="1"/>
  <c r="E332" i="1"/>
  <c r="F331" i="1" s="1"/>
  <c r="F330" i="1"/>
  <c r="E331" i="1"/>
  <c r="S326" i="1"/>
  <c r="F324" i="1"/>
  <c r="E325" i="1"/>
  <c r="S321" i="1"/>
  <c r="F319" i="1"/>
  <c r="E320" i="1"/>
  <c r="E319" i="1"/>
  <c r="F318" i="1" s="1"/>
  <c r="F313" i="1"/>
  <c r="E314" i="1"/>
  <c r="E310" i="1"/>
  <c r="F309" i="1" s="1"/>
  <c r="S305" i="1"/>
  <c r="S298" i="1"/>
  <c r="F296" i="1"/>
  <c r="E297" i="1"/>
  <c r="E291" i="1"/>
  <c r="F290" i="1" s="1"/>
  <c r="F282" i="1"/>
  <c r="E283" i="1"/>
  <c r="E282" i="1"/>
  <c r="F281" i="1" s="1"/>
  <c r="E280" i="1"/>
  <c r="F279" i="1" s="1"/>
  <c r="E274" i="1"/>
  <c r="F273" i="1" s="1"/>
  <c r="E272" i="1"/>
  <c r="F271" i="1" s="1"/>
  <c r="S266" i="1"/>
  <c r="W266" i="1" s="1"/>
  <c r="S265" i="1"/>
  <c r="E262" i="1"/>
  <c r="F261" i="1" s="1"/>
  <c r="S258" i="1"/>
  <c r="S257" i="1"/>
  <c r="E256" i="1"/>
  <c r="F255" i="1" s="1"/>
  <c r="E251" i="1"/>
  <c r="F250" i="1" s="1"/>
  <c r="S250" i="1"/>
  <c r="S249" i="1"/>
  <c r="E234" i="1"/>
  <c r="E231" i="1"/>
  <c r="E227" i="1"/>
  <c r="F226" i="1" s="1"/>
  <c r="S226" i="1"/>
  <c r="T226" i="1" s="1"/>
  <c r="S225" i="1"/>
  <c r="E219" i="1"/>
  <c r="S218" i="1"/>
  <c r="S217" i="1"/>
  <c r="S214" i="1"/>
  <c r="S213" i="1"/>
  <c r="E212" i="1"/>
  <c r="E207" i="1"/>
  <c r="E203" i="1"/>
  <c r="S202" i="1"/>
  <c r="W202" i="1" s="1"/>
  <c r="S201" i="1"/>
  <c r="E200" i="1"/>
  <c r="F199" i="1" s="1"/>
  <c r="S190" i="1"/>
  <c r="S189" i="1"/>
  <c r="E179" i="1"/>
  <c r="S178" i="1"/>
  <c r="U178" i="1" s="1"/>
  <c r="S177" i="1"/>
  <c r="E174" i="1"/>
  <c r="E172" i="1"/>
  <c r="E159" i="1"/>
  <c r="E155" i="1"/>
  <c r="S154" i="1"/>
  <c r="V154" i="1" s="1"/>
  <c r="S153" i="1"/>
  <c r="E150" i="1"/>
  <c r="E148" i="1"/>
  <c r="E131" i="1"/>
  <c r="E130" i="1"/>
  <c r="E128" i="1"/>
  <c r="E126" i="1"/>
  <c r="E124" i="1"/>
  <c r="E122" i="1"/>
  <c r="E120" i="1"/>
  <c r="E115" i="1"/>
  <c r="E23" i="1"/>
  <c r="E27" i="1"/>
  <c r="S107" i="1"/>
  <c r="S139" i="1"/>
  <c r="S155" i="1"/>
  <c r="S171" i="1"/>
  <c r="S267" i="1"/>
  <c r="W267" i="1" s="1"/>
  <c r="S299" i="1"/>
  <c r="S315" i="1"/>
  <c r="S347" i="1"/>
  <c r="S363" i="1"/>
  <c r="W363" i="1" s="1"/>
  <c r="S427" i="1"/>
  <c r="S443" i="1"/>
  <c r="E100" i="1"/>
  <c r="E95" i="1"/>
  <c r="E66" i="1"/>
  <c r="F453" i="1"/>
  <c r="E454" i="1"/>
  <c r="S450" i="1"/>
  <c r="F448" i="1"/>
  <c r="E449" i="1"/>
  <c r="E448" i="1"/>
  <c r="F447" i="1" s="1"/>
  <c r="F446" i="1"/>
  <c r="E447" i="1"/>
  <c r="E446" i="1"/>
  <c r="F445" i="1" s="1"/>
  <c r="F439" i="1"/>
  <c r="E440" i="1"/>
  <c r="S433" i="1"/>
  <c r="F430" i="1"/>
  <c r="E431" i="1"/>
  <c r="S426" i="1"/>
  <c r="F424" i="1"/>
  <c r="E425" i="1"/>
  <c r="E424" i="1"/>
  <c r="F423" i="1" s="1"/>
  <c r="F422" i="1"/>
  <c r="E423" i="1"/>
  <c r="E422" i="1"/>
  <c r="F421" i="1" s="1"/>
  <c r="S418" i="1"/>
  <c r="E417" i="1"/>
  <c r="F416" i="1" s="1"/>
  <c r="F415" i="1"/>
  <c r="E416" i="1"/>
  <c r="S413" i="1"/>
  <c r="E410" i="1"/>
  <c r="F409" i="1" s="1"/>
  <c r="S406" i="1"/>
  <c r="W406" i="1" s="1"/>
  <c r="E405" i="1"/>
  <c r="F404" i="1" s="1"/>
  <c r="S401" i="1"/>
  <c r="V401" i="1" s="1"/>
  <c r="E400" i="1"/>
  <c r="F399" i="1" s="1"/>
  <c r="F398" i="1"/>
  <c r="E399" i="1"/>
  <c r="E394" i="1"/>
  <c r="F393" i="1" s="1"/>
  <c r="S390" i="1"/>
  <c r="E389" i="1"/>
  <c r="F388" i="1" s="1"/>
  <c r="S385" i="1"/>
  <c r="F381" i="1"/>
  <c r="E382" i="1"/>
  <c r="W380" i="1"/>
  <c r="S373" i="1"/>
  <c r="V373" i="1" s="1"/>
  <c r="E371" i="1"/>
  <c r="F370" i="1" s="1"/>
  <c r="U366" i="1"/>
  <c r="S366" i="1"/>
  <c r="E365" i="1"/>
  <c r="F364" i="1" s="1"/>
  <c r="S362" i="1"/>
  <c r="E361" i="1"/>
  <c r="F360" i="1" s="1"/>
  <c r="F359" i="1"/>
  <c r="E360" i="1"/>
  <c r="E359" i="1"/>
  <c r="F358" i="1" s="1"/>
  <c r="S354" i="1"/>
  <c r="E353" i="1"/>
  <c r="F352" i="1" s="1"/>
  <c r="F351" i="1"/>
  <c r="E352" i="1"/>
  <c r="E351" i="1"/>
  <c r="F350" i="1" s="1"/>
  <c r="F349" i="1"/>
  <c r="E350" i="1"/>
  <c r="S346" i="1"/>
  <c r="F344" i="1"/>
  <c r="E345" i="1"/>
  <c r="S341" i="1"/>
  <c r="S338" i="1"/>
  <c r="F336" i="1"/>
  <c r="E337" i="1"/>
  <c r="E336" i="1"/>
  <c r="F335" i="1" s="1"/>
  <c r="S333" i="1"/>
  <c r="U333" i="1" s="1"/>
  <c r="E330" i="1"/>
  <c r="F329" i="1" s="1"/>
  <c r="S325" i="1"/>
  <c r="E324" i="1"/>
  <c r="F323" i="1" s="1"/>
  <c r="F322" i="1"/>
  <c r="E323" i="1"/>
  <c r="F317" i="1"/>
  <c r="E318" i="1"/>
  <c r="S314" i="1"/>
  <c r="F312" i="1"/>
  <c r="E313" i="1"/>
  <c r="S310" i="1"/>
  <c r="F308" i="1"/>
  <c r="E309" i="1"/>
  <c r="E308" i="1"/>
  <c r="F307" i="1" s="1"/>
  <c r="F306" i="1"/>
  <c r="E307" i="1"/>
  <c r="E302" i="1"/>
  <c r="F301" i="1" s="1"/>
  <c r="V301" i="1"/>
  <c r="S297" i="1"/>
  <c r="F295" i="1"/>
  <c r="E296" i="1"/>
  <c r="E295" i="1"/>
  <c r="F294" i="1" s="1"/>
  <c r="F293" i="1"/>
  <c r="E294" i="1"/>
  <c r="E290" i="1"/>
  <c r="F289" i="1" s="1"/>
  <c r="U285" i="1"/>
  <c r="S282" i="1"/>
  <c r="W282" i="1" s="1"/>
  <c r="S281" i="1"/>
  <c r="E275" i="1"/>
  <c r="F274" i="1" s="1"/>
  <c r="S274" i="1"/>
  <c r="S273" i="1"/>
  <c r="V273" i="1" s="1"/>
  <c r="E270" i="1"/>
  <c r="F269" i="1" s="1"/>
  <c r="F267" i="1"/>
  <c r="E268" i="1"/>
  <c r="E263" i="1"/>
  <c r="F262" i="1" s="1"/>
  <c r="S262" i="1"/>
  <c r="V262" i="1" s="1"/>
  <c r="S261" i="1"/>
  <c r="F259" i="1"/>
  <c r="E260" i="1"/>
  <c r="F246" i="1"/>
  <c r="E247" i="1"/>
  <c r="E246" i="1"/>
  <c r="F245" i="1" s="1"/>
  <c r="E244" i="1"/>
  <c r="F243" i="1" s="1"/>
  <c r="E238" i="1"/>
  <c r="E235" i="1"/>
  <c r="S234" i="1"/>
  <c r="V234" i="1" s="1"/>
  <c r="S233" i="1"/>
  <c r="E232" i="1"/>
  <c r="E223" i="1"/>
  <c r="E222" i="1"/>
  <c r="E215" i="1"/>
  <c r="E194" i="1"/>
  <c r="E192" i="1"/>
  <c r="E186" i="1"/>
  <c r="E184" i="1"/>
  <c r="E182" i="1"/>
  <c r="E175" i="1"/>
  <c r="S174" i="1"/>
  <c r="S173" i="1"/>
  <c r="E167" i="1"/>
  <c r="E166" i="1"/>
  <c r="E164" i="1"/>
  <c r="S150" i="1"/>
  <c r="W150" i="1" s="1"/>
  <c r="S149" i="1"/>
  <c r="E146" i="1"/>
  <c r="E144" i="1"/>
  <c r="E139" i="1"/>
  <c r="E138" i="1"/>
  <c r="E136" i="1"/>
  <c r="E134" i="1"/>
  <c r="E118" i="1"/>
  <c r="E10" i="1"/>
  <c r="F10" i="1" s="1"/>
  <c r="E14" i="1"/>
  <c r="S111" i="1"/>
  <c r="S207" i="1"/>
  <c r="S271" i="1"/>
  <c r="S303" i="1"/>
  <c r="S319" i="1"/>
  <c r="S367" i="1"/>
  <c r="V367" i="1" s="1"/>
  <c r="S383" i="1"/>
  <c r="E438" i="1"/>
  <c r="F437" i="1" s="1"/>
  <c r="F429" i="1"/>
  <c r="E430" i="1"/>
  <c r="S425" i="1"/>
  <c r="S422" i="1"/>
  <c r="F420" i="1"/>
  <c r="E421" i="1"/>
  <c r="E420" i="1"/>
  <c r="F419" i="1" s="1"/>
  <c r="S417" i="1"/>
  <c r="T417" i="1" s="1"/>
  <c r="E415" i="1"/>
  <c r="F414" i="1" s="1"/>
  <c r="S410" i="1"/>
  <c r="W410" i="1" s="1"/>
  <c r="E409" i="1"/>
  <c r="F408" i="1" s="1"/>
  <c r="U406" i="1"/>
  <c r="S405" i="1"/>
  <c r="E404" i="1"/>
  <c r="F403" i="1" s="1"/>
  <c r="F402" i="1"/>
  <c r="E403" i="1"/>
  <c r="F397" i="1"/>
  <c r="E398" i="1"/>
  <c r="S394" i="1"/>
  <c r="U394" i="1" s="1"/>
  <c r="F392" i="1"/>
  <c r="E393" i="1"/>
  <c r="U390" i="1"/>
  <c r="S389" i="1"/>
  <c r="F387" i="1"/>
  <c r="E388" i="1"/>
  <c r="E387" i="1"/>
  <c r="F386" i="1" s="1"/>
  <c r="S382" i="1"/>
  <c r="U382" i="1" s="1"/>
  <c r="E381" i="1"/>
  <c r="F380" i="1" s="1"/>
  <c r="F379" i="1"/>
  <c r="E380" i="1"/>
  <c r="E379" i="1"/>
  <c r="F378" i="1" s="1"/>
  <c r="F377" i="1"/>
  <c r="E378" i="1"/>
  <c r="F369" i="1"/>
  <c r="E370" i="1"/>
  <c r="S365" i="1"/>
  <c r="F363" i="1"/>
  <c r="E364" i="1"/>
  <c r="S361" i="1"/>
  <c r="F357" i="1"/>
  <c r="E358" i="1"/>
  <c r="S353" i="1"/>
  <c r="S350" i="1"/>
  <c r="F348" i="1"/>
  <c r="E349" i="1"/>
  <c r="S345" i="1"/>
  <c r="F343" i="1"/>
  <c r="E344" i="1"/>
  <c r="E343" i="1"/>
  <c r="F342" i="1" s="1"/>
  <c r="S337" i="1"/>
  <c r="T337" i="1" s="1"/>
  <c r="S330" i="1"/>
  <c r="F328" i="1"/>
  <c r="E329" i="1"/>
  <c r="E328" i="1"/>
  <c r="F327" i="1" s="1"/>
  <c r="F326" i="1"/>
  <c r="E327" i="1"/>
  <c r="E322" i="1"/>
  <c r="F321" i="1" s="1"/>
  <c r="S318" i="1"/>
  <c r="E317" i="1"/>
  <c r="F316" i="1" s="1"/>
  <c r="S313" i="1"/>
  <c r="E312" i="1"/>
  <c r="F311" i="1" s="1"/>
  <c r="S309" i="1"/>
  <c r="F305" i="1"/>
  <c r="E306" i="1"/>
  <c r="S302" i="1"/>
  <c r="F300" i="1"/>
  <c r="E301" i="1"/>
  <c r="U297" i="1"/>
  <c r="S294" i="1"/>
  <c r="V294" i="1" s="1"/>
  <c r="E293" i="1"/>
  <c r="F292" i="1" s="1"/>
  <c r="S290" i="1"/>
  <c r="U290" i="1" s="1"/>
  <c r="E289" i="1"/>
  <c r="F288" i="1" s="1"/>
  <c r="E288" i="1"/>
  <c r="F287" i="1" s="1"/>
  <c r="E287" i="1"/>
  <c r="F286" i="1" s="1"/>
  <c r="E286" i="1"/>
  <c r="F285" i="1" s="1"/>
  <c r="E284" i="1"/>
  <c r="F283" i="1" s="1"/>
  <c r="F278" i="1"/>
  <c r="E279" i="1"/>
  <c r="E278" i="1"/>
  <c r="F277" i="1" s="1"/>
  <c r="S270" i="1"/>
  <c r="S269" i="1"/>
  <c r="E255" i="1"/>
  <c r="F254" i="1" s="1"/>
  <c r="E254" i="1"/>
  <c r="F253" i="1" s="1"/>
  <c r="E252" i="1"/>
  <c r="F251" i="1" s="1"/>
  <c r="S246" i="1"/>
  <c r="S245" i="1"/>
  <c r="U245" i="1" s="1"/>
  <c r="E242" i="1"/>
  <c r="E239" i="1"/>
  <c r="S238" i="1"/>
  <c r="S237" i="1"/>
  <c r="E236" i="1"/>
  <c r="F235" i="1" s="1"/>
  <c r="E230" i="1"/>
  <c r="E228" i="1"/>
  <c r="S222" i="1"/>
  <c r="S221" i="1"/>
  <c r="E220" i="1"/>
  <c r="E210" i="1"/>
  <c r="E208" i="1"/>
  <c r="E206" i="1"/>
  <c r="E204" i="1"/>
  <c r="F204" i="1" s="1"/>
  <c r="E198" i="1"/>
  <c r="E195" i="1"/>
  <c r="F195" i="1" s="1"/>
  <c r="S194" i="1"/>
  <c r="W194" i="1" s="1"/>
  <c r="S193" i="1"/>
  <c r="E187" i="1"/>
  <c r="S186" i="1"/>
  <c r="X186" i="1"/>
  <c r="S185" i="1"/>
  <c r="S182" i="1"/>
  <c r="S181" i="1"/>
  <c r="E180" i="1"/>
  <c r="E170" i="1"/>
  <c r="S166" i="1"/>
  <c r="W166" i="1" s="1"/>
  <c r="S165" i="1"/>
  <c r="E162" i="1"/>
  <c r="E160" i="1"/>
  <c r="E158" i="1"/>
  <c r="E156" i="1"/>
  <c r="E151" i="1"/>
  <c r="E147" i="1"/>
  <c r="S146" i="1"/>
  <c r="S145" i="1"/>
  <c r="E142" i="1"/>
  <c r="E140" i="1"/>
  <c r="E132" i="1"/>
  <c r="E127" i="1"/>
  <c r="E123" i="1"/>
  <c r="E119" i="1"/>
  <c r="E9" i="1"/>
  <c r="E13" i="1"/>
  <c r="E17" i="1"/>
  <c r="E21" i="1"/>
  <c r="F21" i="1" s="1"/>
  <c r="E25" i="1"/>
  <c r="F25" i="1" s="1"/>
  <c r="E29" i="1"/>
  <c r="E33" i="1"/>
  <c r="F33" i="1" s="1"/>
  <c r="E101" i="1"/>
  <c r="E105" i="1"/>
  <c r="E113" i="1"/>
  <c r="E117" i="1"/>
  <c r="E121" i="1"/>
  <c r="E125" i="1"/>
  <c r="E129" i="1"/>
  <c r="E133" i="1"/>
  <c r="E137" i="1"/>
  <c r="E141" i="1"/>
  <c r="E145" i="1"/>
  <c r="E149" i="1"/>
  <c r="E153" i="1"/>
  <c r="E157" i="1"/>
  <c r="F156" i="1" s="1"/>
  <c r="E161" i="1"/>
  <c r="E165" i="1"/>
  <c r="E169" i="1"/>
  <c r="E173" i="1"/>
  <c r="E177" i="1"/>
  <c r="E181" i="1"/>
  <c r="E185" i="1"/>
  <c r="E189" i="1"/>
  <c r="F188" i="1" s="1"/>
  <c r="E193" i="1"/>
  <c r="E197" i="1"/>
  <c r="E201" i="1"/>
  <c r="E205" i="1"/>
  <c r="E209" i="1"/>
  <c r="E213" i="1"/>
  <c r="E217" i="1"/>
  <c r="E221" i="1"/>
  <c r="F220" i="1" s="1"/>
  <c r="E225" i="1"/>
  <c r="E229" i="1"/>
  <c r="F228" i="1" s="1"/>
  <c r="E233" i="1"/>
  <c r="E237" i="1"/>
  <c r="E241" i="1"/>
  <c r="F244" i="1"/>
  <c r="E245" i="1"/>
  <c r="E249" i="1"/>
  <c r="F248" i="1" s="1"/>
  <c r="E253" i="1"/>
  <c r="F252" i="1" s="1"/>
  <c r="E257" i="1"/>
  <c r="F256" i="1" s="1"/>
  <c r="E261" i="1"/>
  <c r="F260" i="1" s="1"/>
  <c r="E265" i="1"/>
  <c r="F264" i="1" s="1"/>
  <c r="F268" i="1"/>
  <c r="E269" i="1"/>
  <c r="E273" i="1"/>
  <c r="F272" i="1" s="1"/>
  <c r="F276" i="1"/>
  <c r="E277" i="1"/>
  <c r="E281" i="1"/>
  <c r="F280" i="1" s="1"/>
  <c r="E285" i="1"/>
  <c r="F284" i="1" s="1"/>
  <c r="S211" i="1"/>
  <c r="S227" i="1"/>
  <c r="S243" i="1"/>
  <c r="W243" i="1" s="1"/>
  <c r="S259" i="1"/>
  <c r="S275" i="1"/>
  <c r="S291" i="1"/>
  <c r="S307" i="1"/>
  <c r="S323" i="1"/>
  <c r="V323" i="1" s="1"/>
  <c r="S339" i="1"/>
  <c r="S355" i="1"/>
  <c r="S371" i="1"/>
  <c r="V371" i="1" s="1"/>
  <c r="S419" i="1"/>
  <c r="W419" i="1" s="1"/>
  <c r="S435" i="1"/>
  <c r="S451" i="1"/>
  <c r="M5" i="1"/>
  <c r="P5" i="1"/>
  <c r="S9" i="1"/>
  <c r="S74" i="1"/>
  <c r="V74" i="1" s="1"/>
  <c r="S70" i="1"/>
  <c r="T70" i="1" s="1"/>
  <c r="S66" i="1"/>
  <c r="U66" i="1" s="1"/>
  <c r="S62" i="1"/>
  <c r="S53" i="1"/>
  <c r="S45" i="1"/>
  <c r="S11" i="1"/>
  <c r="S7" i="1"/>
  <c r="S85" i="1"/>
  <c r="S75" i="1"/>
  <c r="S67" i="1"/>
  <c r="S63" i="1"/>
  <c r="S49" i="1"/>
  <c r="S46" i="1"/>
  <c r="S43" i="1"/>
  <c r="S39" i="1"/>
  <c r="S35" i="1"/>
  <c r="S31" i="1"/>
  <c r="S21" i="1"/>
  <c r="S18" i="1"/>
  <c r="V18" i="1" s="1"/>
  <c r="S15" i="1"/>
  <c r="K21" i="1"/>
  <c r="J21" i="1"/>
  <c r="L21" i="1" s="1"/>
  <c r="I21" i="1"/>
  <c r="H21" i="1"/>
  <c r="I48" i="1"/>
  <c r="K48" i="1"/>
  <c r="J48" i="1"/>
  <c r="L48" i="1" s="1"/>
  <c r="H48" i="1"/>
  <c r="I52" i="1"/>
  <c r="K52" i="1"/>
  <c r="J52" i="1"/>
  <c r="L52" i="1" s="1"/>
  <c r="H52" i="1"/>
  <c r="J53" i="1"/>
  <c r="L53" i="1" s="1"/>
  <c r="I53" i="1"/>
  <c r="H53" i="1"/>
  <c r="K53" i="1"/>
  <c r="S52" i="1"/>
  <c r="S27" i="1"/>
  <c r="S23" i="1"/>
  <c r="J8" i="1"/>
  <c r="L8" i="1" s="1"/>
  <c r="I8" i="1"/>
  <c r="K8" i="1"/>
  <c r="H8" i="1"/>
  <c r="S87" i="1"/>
  <c r="S86" i="1"/>
  <c r="T86" i="1" s="1"/>
  <c r="S83" i="1"/>
  <c r="S82" i="1"/>
  <c r="T82" i="1" s="1"/>
  <c r="S81" i="1"/>
  <c r="S77" i="1"/>
  <c r="S76" i="1"/>
  <c r="V76" i="1" s="1"/>
  <c r="S60" i="1"/>
  <c r="V60" i="1" s="1"/>
  <c r="S57" i="1"/>
  <c r="S54" i="1"/>
  <c r="V54" i="1" s="1"/>
  <c r="S50" i="1"/>
  <c r="V50" i="1" s="1"/>
  <c r="S37" i="1"/>
  <c r="S36" i="1"/>
  <c r="S29" i="1"/>
  <c r="S28" i="1"/>
  <c r="S25" i="1"/>
  <c r="S22" i="1"/>
  <c r="V22" i="1" s="1"/>
  <c r="S13" i="1"/>
  <c r="S12" i="1"/>
  <c r="V12" i="1" s="1"/>
  <c r="K10" i="1"/>
  <c r="H10" i="1"/>
  <c r="J10" i="1"/>
  <c r="L10" i="1" s="1"/>
  <c r="I10" i="1"/>
  <c r="I11" i="1"/>
  <c r="H11" i="1"/>
  <c r="K11" i="1"/>
  <c r="J11" i="1"/>
  <c r="L11" i="1" s="1"/>
  <c r="I15" i="1"/>
  <c r="H15" i="1"/>
  <c r="K15" i="1"/>
  <c r="J15" i="1"/>
  <c r="L15" i="1" s="1"/>
  <c r="S16" i="1"/>
  <c r="K42" i="1"/>
  <c r="J42" i="1"/>
  <c r="L42" i="1" s="1"/>
  <c r="I42" i="1"/>
  <c r="H42" i="1"/>
  <c r="K43" i="1"/>
  <c r="H43" i="1"/>
  <c r="J43" i="1"/>
  <c r="L43" i="1" s="1"/>
  <c r="I43" i="1"/>
  <c r="K70" i="1"/>
  <c r="J70" i="1"/>
  <c r="L70" i="1" s="1"/>
  <c r="H70" i="1"/>
  <c r="I70" i="1"/>
  <c r="K71" i="1"/>
  <c r="J71" i="1"/>
  <c r="L71" i="1" s="1"/>
  <c r="H71" i="1"/>
  <c r="I71" i="1"/>
  <c r="S72" i="1"/>
  <c r="W72" i="1" s="1"/>
  <c r="S89" i="1"/>
  <c r="S88" i="1"/>
  <c r="W88" i="1" s="1"/>
  <c r="S78" i="1"/>
  <c r="T78" i="1" s="1"/>
  <c r="S73" i="1"/>
  <c r="S69" i="1"/>
  <c r="S65" i="1"/>
  <c r="S61" i="1"/>
  <c r="S58" i="1"/>
  <c r="S51" i="1"/>
  <c r="S47" i="1"/>
  <c r="S44" i="1"/>
  <c r="W44" i="1" s="1"/>
  <c r="S41" i="1"/>
  <c r="S38" i="1"/>
  <c r="S33" i="1"/>
  <c r="S30" i="1"/>
  <c r="S26" i="1"/>
  <c r="T26" i="1" s="1"/>
  <c r="S19" i="1"/>
  <c r="S14" i="1"/>
  <c r="V14" i="1" s="1"/>
  <c r="S10" i="1"/>
  <c r="J32" i="1"/>
  <c r="L32" i="1" s="1"/>
  <c r="I32" i="1"/>
  <c r="K32" i="1"/>
  <c r="H32" i="1"/>
  <c r="K37" i="1"/>
  <c r="J37" i="1"/>
  <c r="L37" i="1" s="1"/>
  <c r="I37" i="1"/>
  <c r="H37" i="1"/>
  <c r="I64" i="1"/>
  <c r="K64" i="1"/>
  <c r="J64" i="1"/>
  <c r="L64" i="1" s="1"/>
  <c r="H64" i="1"/>
  <c r="J65" i="1"/>
  <c r="L65" i="1" s="1"/>
  <c r="I65" i="1"/>
  <c r="K65" i="1"/>
  <c r="H65" i="1"/>
  <c r="S79" i="1"/>
  <c r="S71" i="1"/>
  <c r="S59" i="1"/>
  <c r="S55" i="1"/>
  <c r="S42" i="1"/>
  <c r="T42" i="1" s="1"/>
  <c r="S34" i="1"/>
  <c r="V34" i="1" s="1"/>
  <c r="S17" i="1"/>
  <c r="K26" i="1"/>
  <c r="H26" i="1"/>
  <c r="J26" i="1"/>
  <c r="L26" i="1" s="1"/>
  <c r="I26" i="1"/>
  <c r="K58" i="1"/>
  <c r="J58" i="1"/>
  <c r="L58" i="1" s="1"/>
  <c r="I58" i="1"/>
  <c r="H58" i="1"/>
  <c r="K59" i="1"/>
  <c r="H59" i="1"/>
  <c r="J59" i="1"/>
  <c r="I59" i="1"/>
  <c r="J77" i="1"/>
  <c r="L77" i="1" s="1"/>
  <c r="I77" i="1"/>
  <c r="K82" i="1"/>
  <c r="J82" i="1"/>
  <c r="L82" i="1" s="1"/>
  <c r="S84" i="1"/>
  <c r="W84" i="1" s="1"/>
  <c r="I88" i="1"/>
  <c r="K88" i="1"/>
  <c r="N4" i="1"/>
  <c r="H12" i="1"/>
  <c r="H16" i="1"/>
  <c r="H20" i="1"/>
  <c r="H24" i="1"/>
  <c r="H28" i="1"/>
  <c r="H36" i="1"/>
  <c r="H40" i="1"/>
  <c r="H44" i="1"/>
  <c r="H56" i="1"/>
  <c r="H60" i="1"/>
  <c r="H68" i="1"/>
  <c r="H72" i="1"/>
  <c r="H76" i="1"/>
  <c r="H80" i="1"/>
  <c r="H84" i="1"/>
  <c r="H88" i="1"/>
  <c r="J7" i="1"/>
  <c r="L7" i="1" s="1"/>
  <c r="K12" i="1"/>
  <c r="I14" i="1"/>
  <c r="K16" i="1"/>
  <c r="I18" i="1"/>
  <c r="J19" i="1"/>
  <c r="L19" i="1" s="1"/>
  <c r="K20" i="1"/>
  <c r="I22" i="1"/>
  <c r="J23" i="1"/>
  <c r="L23" i="1" s="1"/>
  <c r="K24" i="1"/>
  <c r="J27" i="1"/>
  <c r="L27" i="1" s="1"/>
  <c r="K28" i="1"/>
  <c r="I30" i="1"/>
  <c r="J31" i="1"/>
  <c r="L31" i="1" s="1"/>
  <c r="I34" i="1"/>
  <c r="J35" i="1"/>
  <c r="L35" i="1" s="1"/>
  <c r="K36" i="1"/>
  <c r="I38" i="1"/>
  <c r="J39" i="1"/>
  <c r="L39" i="1" s="1"/>
  <c r="K40" i="1"/>
  <c r="K45" i="1"/>
  <c r="I51" i="1"/>
  <c r="J56" i="1"/>
  <c r="L56" i="1" s="1"/>
  <c r="K61" i="1"/>
  <c r="I67" i="1"/>
  <c r="J72" i="1"/>
  <c r="L72" i="1" s="1"/>
  <c r="I75" i="1"/>
  <c r="K77" i="1"/>
  <c r="J80" i="1"/>
  <c r="L80" i="1" s="1"/>
  <c r="I83" i="1"/>
  <c r="K85" i="1"/>
  <c r="J88" i="1"/>
  <c r="L88" i="1" s="1"/>
  <c r="S32" i="1"/>
  <c r="T32" i="1" s="1"/>
  <c r="K46" i="1"/>
  <c r="J46" i="1"/>
  <c r="L46" i="1" s="1"/>
  <c r="S48" i="1"/>
  <c r="J57" i="1"/>
  <c r="L57" i="1" s="1"/>
  <c r="I57" i="1"/>
  <c r="S64" i="1"/>
  <c r="T64" i="1" s="1"/>
  <c r="J69" i="1"/>
  <c r="L69" i="1" s="1"/>
  <c r="I69" i="1"/>
  <c r="J81" i="1"/>
  <c r="L81" i="1" s="1"/>
  <c r="I81" i="1"/>
  <c r="H9" i="1"/>
  <c r="H13" i="1"/>
  <c r="H17" i="1"/>
  <c r="H25" i="1"/>
  <c r="H29" i="1"/>
  <c r="H33" i="1"/>
  <c r="H41" i="1"/>
  <c r="H49" i="1"/>
  <c r="H57" i="1"/>
  <c r="H69" i="1"/>
  <c r="H73" i="1"/>
  <c r="H77" i="1"/>
  <c r="H81" i="1"/>
  <c r="H89" i="1"/>
  <c r="K7" i="1"/>
  <c r="I9" i="1"/>
  <c r="I13" i="1"/>
  <c r="J14" i="1"/>
  <c r="L14" i="1" s="1"/>
  <c r="I17" i="1"/>
  <c r="J18" i="1"/>
  <c r="L18" i="1" s="1"/>
  <c r="K19" i="1"/>
  <c r="J22" i="1"/>
  <c r="L22" i="1" s="1"/>
  <c r="K23" i="1"/>
  <c r="I25" i="1"/>
  <c r="K27" i="1"/>
  <c r="I29" i="1"/>
  <c r="J30" i="1"/>
  <c r="L30" i="1" s="1"/>
  <c r="K31" i="1"/>
  <c r="I33" i="1"/>
  <c r="J34" i="1"/>
  <c r="L34" i="1" s="1"/>
  <c r="K35" i="1"/>
  <c r="J38" i="1"/>
  <c r="L38" i="1" s="1"/>
  <c r="K39" i="1"/>
  <c r="I41" i="1"/>
  <c r="I46" i="1"/>
  <c r="J51" i="1"/>
  <c r="L51" i="1" s="1"/>
  <c r="I54" i="1"/>
  <c r="K56" i="1"/>
  <c r="J67" i="1"/>
  <c r="L67" i="1" s="1"/>
  <c r="K72" i="1"/>
  <c r="J75" i="1"/>
  <c r="L75" i="1" s="1"/>
  <c r="I78" i="1"/>
  <c r="K80" i="1"/>
  <c r="J83" i="1"/>
  <c r="L83" i="1" s="1"/>
  <c r="S20" i="1"/>
  <c r="W20" i="1" s="1"/>
  <c r="S40" i="1"/>
  <c r="W40" i="1" s="1"/>
  <c r="J45" i="1"/>
  <c r="L45" i="1" s="1"/>
  <c r="I45" i="1"/>
  <c r="K50" i="1"/>
  <c r="J50" i="1"/>
  <c r="L50" i="1" s="1"/>
  <c r="K62" i="1"/>
  <c r="J62" i="1"/>
  <c r="L62" i="1" s="1"/>
  <c r="K74" i="1"/>
  <c r="J74" i="1"/>
  <c r="L74" i="1" s="1"/>
  <c r="K86" i="1"/>
  <c r="J86" i="1"/>
  <c r="L86" i="1" s="1"/>
  <c r="H14" i="1"/>
  <c r="H18" i="1"/>
  <c r="H22" i="1"/>
  <c r="H30" i="1"/>
  <c r="H34" i="1"/>
  <c r="H38" i="1"/>
  <c r="H46" i="1"/>
  <c r="H50" i="1"/>
  <c r="H62" i="1"/>
  <c r="H74" i="1"/>
  <c r="H82" i="1"/>
  <c r="H86" i="1"/>
  <c r="J9" i="1"/>
  <c r="L9" i="1" s="1"/>
  <c r="I12" i="1"/>
  <c r="J13" i="1"/>
  <c r="L13" i="1" s="1"/>
  <c r="I16" i="1"/>
  <c r="J17" i="1"/>
  <c r="L17" i="1" s="1"/>
  <c r="I20" i="1"/>
  <c r="I24" i="1"/>
  <c r="J25" i="1"/>
  <c r="L25" i="1" s="1"/>
  <c r="I28" i="1"/>
  <c r="J29" i="1"/>
  <c r="L29" i="1" s="1"/>
  <c r="J33" i="1"/>
  <c r="L33" i="1" s="1"/>
  <c r="I36" i="1"/>
  <c r="I40" i="1"/>
  <c r="K41" i="1"/>
  <c r="J44" i="1"/>
  <c r="L44" i="1" s="1"/>
  <c r="I47" i="1"/>
  <c r="I55" i="1"/>
  <c r="K57" i="1"/>
  <c r="J60" i="1"/>
  <c r="L60" i="1" s="1"/>
  <c r="I63" i="1"/>
  <c r="J68" i="1"/>
  <c r="L68" i="1" s="1"/>
  <c r="J76" i="1"/>
  <c r="L76" i="1" s="1"/>
  <c r="I79" i="1"/>
  <c r="K81" i="1"/>
  <c r="J84" i="1"/>
  <c r="L84" i="1" s="1"/>
  <c r="I87" i="1"/>
  <c r="S8" i="1"/>
  <c r="T8" i="1" s="1"/>
  <c r="S24" i="1"/>
  <c r="T24" i="1" s="1"/>
  <c r="J49" i="1"/>
  <c r="L49" i="1" s="1"/>
  <c r="I49" i="1"/>
  <c r="K54" i="1"/>
  <c r="J54" i="1"/>
  <c r="L54" i="1" s="1"/>
  <c r="S56" i="1"/>
  <c r="J61" i="1"/>
  <c r="L61" i="1" s="1"/>
  <c r="I61" i="1"/>
  <c r="K66" i="1"/>
  <c r="J66" i="1"/>
  <c r="L66" i="1" s="1"/>
  <c r="S68" i="1"/>
  <c r="J73" i="1"/>
  <c r="L73" i="1" s="1"/>
  <c r="I73" i="1"/>
  <c r="K78" i="1"/>
  <c r="J78" i="1"/>
  <c r="L78" i="1" s="1"/>
  <c r="S80" i="1"/>
  <c r="J85" i="1"/>
  <c r="L85" i="1" s="1"/>
  <c r="I85" i="1"/>
  <c r="J89" i="1"/>
  <c r="L89" i="1" s="1"/>
  <c r="I89" i="1"/>
  <c r="H7" i="1"/>
  <c r="H19" i="1"/>
  <c r="H23" i="1"/>
  <c r="H27" i="1"/>
  <c r="H31" i="1"/>
  <c r="H35" i="1"/>
  <c r="H39" i="1"/>
  <c r="H47" i="1"/>
  <c r="H51" i="1"/>
  <c r="H55" i="1"/>
  <c r="H63" i="1"/>
  <c r="H67" i="1"/>
  <c r="H75" i="1"/>
  <c r="H79" i="1"/>
  <c r="H83" i="1"/>
  <c r="H87" i="1"/>
  <c r="K44" i="1"/>
  <c r="J47" i="1"/>
  <c r="L47" i="1" s="1"/>
  <c r="I50" i="1"/>
  <c r="J55" i="1"/>
  <c r="L55" i="1" s="1"/>
  <c r="K60" i="1"/>
  <c r="J63" i="1"/>
  <c r="L63" i="1" s="1"/>
  <c r="I66" i="1"/>
  <c r="K68" i="1"/>
  <c r="I74" i="1"/>
  <c r="K76" i="1"/>
  <c r="J79" i="1"/>
  <c r="L79" i="1" s="1"/>
  <c r="I82" i="1"/>
  <c r="K84" i="1"/>
  <c r="J87" i="1"/>
  <c r="L87" i="1" s="1"/>
  <c r="U452" i="1"/>
  <c r="U451" i="1"/>
  <c r="U426" i="1"/>
  <c r="U402" i="1"/>
  <c r="W352" i="1"/>
  <c r="U306" i="1"/>
  <c r="U302" i="1"/>
  <c r="U292" i="1"/>
  <c r="U437" i="1"/>
  <c r="U409" i="1"/>
  <c r="U381" i="1"/>
  <c r="U357" i="1"/>
  <c r="U353" i="1"/>
  <c r="U329" i="1"/>
  <c r="U325" i="1"/>
  <c r="U321" i="1"/>
  <c r="U317" i="1"/>
  <c r="T309" i="1"/>
  <c r="U305" i="1"/>
  <c r="U301" i="1"/>
  <c r="V249" i="1"/>
  <c r="U445" i="1"/>
  <c r="U420" i="1"/>
  <c r="U410" i="1"/>
  <c r="U358" i="1"/>
  <c r="U454" i="1"/>
  <c r="U450" i="1"/>
  <c r="U425" i="1"/>
  <c r="T423" i="1"/>
  <c r="U418" i="1"/>
  <c r="U414" i="1"/>
  <c r="U313" i="1"/>
  <c r="U449" i="1"/>
  <c r="U441" i="1"/>
  <c r="U436" i="1"/>
  <c r="U430" i="1"/>
  <c r="U423" i="1"/>
  <c r="U416" i="1"/>
  <c r="U404" i="1"/>
  <c r="U400" i="1"/>
  <c r="U395" i="1"/>
  <c r="W391" i="1"/>
  <c r="U388" i="1"/>
  <c r="U380" i="1"/>
  <c r="U376" i="1"/>
  <c r="U375" i="1"/>
  <c r="U365" i="1"/>
  <c r="U361" i="1"/>
  <c r="U348" i="1"/>
  <c r="U331" i="1"/>
  <c r="U298" i="1"/>
  <c r="U281" i="1"/>
  <c r="U453" i="1"/>
  <c r="U448" i="1"/>
  <c r="U446" i="1"/>
  <c r="U434" i="1"/>
  <c r="U429" i="1"/>
  <c r="T415" i="1"/>
  <c r="U399" i="1"/>
  <c r="U387" i="1"/>
  <c r="U374" i="1"/>
  <c r="U369" i="1"/>
  <c r="U360" i="1"/>
  <c r="U355" i="1"/>
  <c r="V311" i="1"/>
  <c r="U293" i="1"/>
  <c r="U249" i="1"/>
  <c r="W247" i="1"/>
  <c r="U442" i="1"/>
  <c r="U433" i="1"/>
  <c r="U431" i="1"/>
  <c r="U427" i="1"/>
  <c r="U422" i="1"/>
  <c r="U413" i="1"/>
  <c r="U411" i="1"/>
  <c r="U405" i="1"/>
  <c r="U397" i="1"/>
  <c r="U393" i="1"/>
  <c r="U389" i="1"/>
  <c r="U385" i="1"/>
  <c r="U377" i="1"/>
  <c r="U373" i="1"/>
  <c r="U351" i="1"/>
  <c r="U349" i="1"/>
  <c r="U345" i="1"/>
  <c r="W335" i="1"/>
  <c r="U327" i="1"/>
  <c r="U320" i="1"/>
  <c r="U312" i="1"/>
  <c r="U309" i="1"/>
  <c r="L59" i="1"/>
  <c r="L131" i="1"/>
  <c r="L143" i="1"/>
  <c r="L147" i="1"/>
  <c r="L155" i="1"/>
  <c r="L163" i="1"/>
  <c r="L171" i="1"/>
  <c r="L179" i="1"/>
  <c r="L187" i="1"/>
  <c r="L191" i="1"/>
  <c r="L203" i="1"/>
  <c r="L207" i="1"/>
  <c r="L211" i="1"/>
  <c r="L219" i="1"/>
  <c r="L223" i="1"/>
  <c r="L235" i="1"/>
  <c r="L239" i="1"/>
  <c r="L243" i="1"/>
  <c r="L247" i="1"/>
  <c r="L251" i="1"/>
  <c r="L255" i="1"/>
  <c r="L259" i="1"/>
  <c r="L263" i="1"/>
  <c r="L267" i="1"/>
  <c r="L271" i="1"/>
  <c r="L275" i="1"/>
  <c r="L279" i="1"/>
  <c r="L283" i="1"/>
  <c r="L287" i="1"/>
  <c r="T144" i="1"/>
  <c r="T188" i="1"/>
  <c r="W224" i="1"/>
  <c r="V256" i="1"/>
  <c r="F63" i="1"/>
  <c r="U287" i="1"/>
  <c r="U283" i="1"/>
  <c r="U279" i="1"/>
  <c r="U271" i="1"/>
  <c r="U251" i="1"/>
  <c r="U247" i="1"/>
  <c r="T196" i="1"/>
  <c r="V130" i="1"/>
  <c r="U308" i="1"/>
  <c r="U304" i="1"/>
  <c r="U439" i="1"/>
  <c r="U407" i="1"/>
  <c r="U363" i="1"/>
  <c r="U307" i="1"/>
  <c r="U447" i="1"/>
  <c r="U443" i="1"/>
  <c r="U415" i="1"/>
  <c r="U339" i="1"/>
  <c r="U319" i="1"/>
  <c r="U315" i="1"/>
  <c r="U311" i="1"/>
  <c r="U435" i="1"/>
  <c r="U359" i="1"/>
  <c r="U303" i="1"/>
  <c r="U291" i="1"/>
  <c r="U263" i="1"/>
  <c r="O6" i="1"/>
  <c r="Q6" i="1" s="1"/>
  <c r="M6" i="1"/>
  <c r="N6" i="1"/>
  <c r="X12" i="1"/>
  <c r="X14" i="1"/>
  <c r="X16" i="1"/>
  <c r="X20" i="1"/>
  <c r="X24" i="1"/>
  <c r="X30" i="1"/>
  <c r="X36" i="1"/>
  <c r="X48" i="1"/>
  <c r="X58" i="1"/>
  <c r="X62" i="1"/>
  <c r="X68" i="1"/>
  <c r="X72" i="1"/>
  <c r="X88" i="1"/>
  <c r="X100" i="1"/>
  <c r="X104" i="1"/>
  <c r="W108" i="1"/>
  <c r="X108" i="1"/>
  <c r="X112" i="1"/>
  <c r="X114" i="1"/>
  <c r="X118" i="1"/>
  <c r="X120" i="1"/>
  <c r="X148" i="1"/>
  <c r="W152" i="1"/>
  <c r="X152" i="1"/>
  <c r="U158" i="1"/>
  <c r="X158" i="1"/>
  <c r="U160" i="1"/>
  <c r="X160" i="1"/>
  <c r="X164" i="1"/>
  <c r="X174" i="1"/>
  <c r="V184" i="1"/>
  <c r="X184" i="1"/>
  <c r="X188" i="1"/>
  <c r="X190" i="1"/>
  <c r="X196" i="1"/>
  <c r="X200" i="1"/>
  <c r="X202" i="1"/>
  <c r="X208" i="1"/>
  <c r="X210" i="1"/>
  <c r="U210" i="1"/>
  <c r="X216" i="1"/>
  <c r="T220" i="1"/>
  <c r="X220" i="1"/>
  <c r="U246" i="1"/>
  <c r="V248" i="1"/>
  <c r="T254" i="1"/>
  <c r="U268" i="1"/>
  <c r="X18" i="1"/>
  <c r="X22" i="1"/>
  <c r="X32" i="1"/>
  <c r="X34" i="1"/>
  <c r="X38" i="1"/>
  <c r="X42" i="1"/>
  <c r="X46" i="1"/>
  <c r="X54" i="1"/>
  <c r="X56" i="1"/>
  <c r="X74" i="1"/>
  <c r="X78" i="1"/>
  <c r="X80" i="1"/>
  <c r="X86" i="1"/>
  <c r="X90" i="1"/>
  <c r="X92" i="1"/>
  <c r="X94" i="1"/>
  <c r="W94" i="1"/>
  <c r="X96" i="1"/>
  <c r="X106" i="1"/>
  <c r="W110" i="1"/>
  <c r="X110" i="1"/>
  <c r="X122" i="1"/>
  <c r="X126" i="1"/>
  <c r="X132" i="1"/>
  <c r="W132" i="1"/>
  <c r="X134" i="1"/>
  <c r="T134" i="1"/>
  <c r="X136" i="1"/>
  <c r="X138" i="1"/>
  <c r="X142" i="1"/>
  <c r="X146" i="1"/>
  <c r="X154" i="1"/>
  <c r="U166" i="1"/>
  <c r="X166" i="1"/>
  <c r="X170" i="1"/>
  <c r="V178" i="1"/>
  <c r="X178" i="1"/>
  <c r="T182" i="1"/>
  <c r="X182" i="1"/>
  <c r="X194" i="1"/>
  <c r="X198" i="1"/>
  <c r="X204" i="1"/>
  <c r="X222" i="1"/>
  <c r="X234" i="1"/>
  <c r="X236" i="1"/>
  <c r="X242" i="1"/>
  <c r="U284" i="1"/>
  <c r="U90" i="1"/>
  <c r="U106" i="1"/>
  <c r="U264" i="1"/>
  <c r="P4" i="1"/>
  <c r="O4" i="1"/>
  <c r="Q4" i="1" s="1"/>
  <c r="M4" i="1"/>
  <c r="X8" i="1"/>
  <c r="X10" i="1"/>
  <c r="X26" i="1"/>
  <c r="X28" i="1"/>
  <c r="X40" i="1"/>
  <c r="X44" i="1"/>
  <c r="X50" i="1"/>
  <c r="X52" i="1"/>
  <c r="X60" i="1"/>
  <c r="X64" i="1"/>
  <c r="X66" i="1"/>
  <c r="X70" i="1"/>
  <c r="X76" i="1"/>
  <c r="X82" i="1"/>
  <c r="X84" i="1"/>
  <c r="X98" i="1"/>
  <c r="X102" i="1"/>
  <c r="X116" i="1"/>
  <c r="U116" i="1"/>
  <c r="X124" i="1"/>
  <c r="T124" i="1"/>
  <c r="U128" i="1"/>
  <c r="X128" i="1"/>
  <c r="X130" i="1"/>
  <c r="X140" i="1"/>
  <c r="U144" i="1"/>
  <c r="X144" i="1"/>
  <c r="X150" i="1"/>
  <c r="X156" i="1"/>
  <c r="X168" i="1"/>
  <c r="U168" i="1"/>
  <c r="X172" i="1"/>
  <c r="U172" i="1"/>
  <c r="X176" i="1"/>
  <c r="V180" i="1"/>
  <c r="X180" i="1"/>
  <c r="U186" i="1"/>
  <c r="X192" i="1"/>
  <c r="U192" i="1"/>
  <c r="X206" i="1"/>
  <c r="T212" i="1"/>
  <c r="X212" i="1"/>
  <c r="U214" i="1"/>
  <c r="X214" i="1"/>
  <c r="U224" i="1"/>
  <c r="X224" i="1"/>
  <c r="X226" i="1"/>
  <c r="U228" i="1"/>
  <c r="X228" i="1"/>
  <c r="X230" i="1"/>
  <c r="T230" i="1"/>
  <c r="X232" i="1"/>
  <c r="V232" i="1"/>
  <c r="X238" i="1"/>
  <c r="V238" i="1"/>
  <c r="X240" i="1"/>
  <c r="T240" i="1"/>
  <c r="T244" i="1"/>
  <c r="T258" i="1"/>
  <c r="U260" i="1"/>
  <c r="T274" i="1"/>
  <c r="U276" i="1"/>
  <c r="F58" i="1"/>
  <c r="F50" i="1"/>
  <c r="X162" i="1"/>
  <c r="F53" i="1"/>
  <c r="F15" i="1"/>
  <c r="U156" i="1"/>
  <c r="T346" i="1"/>
  <c r="U346" i="1"/>
  <c r="T362" i="1"/>
  <c r="U362" i="1"/>
  <c r="W310" i="1"/>
  <c r="U310" i="1"/>
  <c r="T378" i="1"/>
  <c r="U378" i="1"/>
  <c r="W314" i="1"/>
  <c r="U314" i="1"/>
  <c r="W392" i="1"/>
  <c r="U392" i="1"/>
  <c r="W318" i="1"/>
  <c r="U318" i="1"/>
  <c r="T264" i="1"/>
  <c r="U216" i="1"/>
  <c r="V216" i="1"/>
  <c r="U184" i="1"/>
  <c r="W160" i="1"/>
  <c r="W122" i="1"/>
  <c r="U122" i="1"/>
  <c r="U108" i="1"/>
  <c r="W440" i="1"/>
  <c r="U440" i="1"/>
  <c r="W408" i="1"/>
  <c r="U408" i="1"/>
  <c r="W372" i="1"/>
  <c r="U372" i="1"/>
  <c r="W364" i="1"/>
  <c r="U364" i="1"/>
  <c r="T352" i="1"/>
  <c r="U352" i="1"/>
  <c r="W316" i="1"/>
  <c r="U316" i="1"/>
  <c r="W116" i="1"/>
  <c r="V176" i="1"/>
  <c r="U176" i="1"/>
  <c r="U152" i="1"/>
  <c r="W424" i="1"/>
  <c r="U424" i="1"/>
  <c r="U342" i="1"/>
  <c r="T336" i="1"/>
  <c r="U336" i="1"/>
  <c r="W428" i="1"/>
  <c r="U428" i="1"/>
  <c r="W396" i="1"/>
  <c r="U396" i="1"/>
  <c r="T370" i="1"/>
  <c r="U370" i="1"/>
  <c r="T350" i="1"/>
  <c r="U350" i="1"/>
  <c r="V341" i="1"/>
  <c r="U341" i="1"/>
  <c r="T340" i="1"/>
  <c r="U340" i="1"/>
  <c r="W334" i="1"/>
  <c r="U334" i="1"/>
  <c r="W332" i="1"/>
  <c r="U332" i="1"/>
  <c r="W326" i="1"/>
  <c r="U326" i="1"/>
  <c r="W324" i="1"/>
  <c r="U324" i="1"/>
  <c r="T280" i="1"/>
  <c r="U280" i="1"/>
  <c r="W444" i="1"/>
  <c r="U444" i="1"/>
  <c r="W412" i="1"/>
  <c r="U412" i="1"/>
  <c r="W368" i="1"/>
  <c r="U368" i="1"/>
  <c r="T356" i="1"/>
  <c r="U356" i="1"/>
  <c r="T354" i="1"/>
  <c r="U354" i="1"/>
  <c r="V353" i="1"/>
  <c r="T338" i="1"/>
  <c r="U338" i="1"/>
  <c r="W330" i="1"/>
  <c r="U330" i="1"/>
  <c r="W322" i="1"/>
  <c r="U322" i="1"/>
  <c r="T300" i="1"/>
  <c r="U300" i="1"/>
  <c r="T288" i="1"/>
  <c r="U288" i="1"/>
  <c r="V210" i="1"/>
  <c r="U110" i="1"/>
  <c r="W228" i="1"/>
  <c r="V188" i="1"/>
  <c r="U188" i="1"/>
  <c r="U148" i="1"/>
  <c r="T296" i="1"/>
  <c r="U296" i="1"/>
  <c r="T448" i="1"/>
  <c r="T446" i="1"/>
  <c r="W438" i="1"/>
  <c r="T430" i="1"/>
  <c r="T406" i="1"/>
  <c r="T398" i="1"/>
  <c r="W272" i="1"/>
  <c r="W442" i="1"/>
  <c r="T442" i="1"/>
  <c r="W356" i="1"/>
  <c r="W288" i="1"/>
  <c r="W426" i="1"/>
  <c r="W422" i="1"/>
  <c r="W394" i="1"/>
  <c r="W390" i="1"/>
  <c r="V293" i="1"/>
  <c r="T452" i="1"/>
  <c r="T426" i="1"/>
  <c r="T422" i="1"/>
  <c r="T394" i="1"/>
  <c r="T390" i="1"/>
  <c r="W340" i="1"/>
  <c r="T260" i="1"/>
  <c r="T420" i="1"/>
  <c r="W420" i="1"/>
  <c r="T388" i="1"/>
  <c r="W388" i="1"/>
  <c r="T292" i="1"/>
  <c r="W292" i="1"/>
  <c r="T436" i="1"/>
  <c r="W436" i="1"/>
  <c r="T404" i="1"/>
  <c r="W404" i="1"/>
  <c r="T454" i="1"/>
  <c r="T416" i="1"/>
  <c r="T400" i="1"/>
  <c r="T384" i="1"/>
  <c r="W374" i="1"/>
  <c r="W366" i="1"/>
  <c r="V305" i="1"/>
  <c r="T412" i="1"/>
  <c r="T396" i="1"/>
  <c r="T376" i="1"/>
  <c r="W264" i="1"/>
  <c r="W254" i="1"/>
  <c r="T440" i="1"/>
  <c r="W434" i="1"/>
  <c r="T424" i="1"/>
  <c r="W418" i="1"/>
  <c r="T408" i="1"/>
  <c r="W402" i="1"/>
  <c r="T392" i="1"/>
  <c r="W386" i="1"/>
  <c r="W378" i="1"/>
  <c r="W370" i="1"/>
  <c r="W362" i="1"/>
  <c r="T282" i="1"/>
  <c r="T432" i="1"/>
  <c r="W382" i="1"/>
  <c r="V345" i="1"/>
  <c r="V297" i="1"/>
  <c r="T450" i="1"/>
  <c r="T444" i="1"/>
  <c r="T428" i="1"/>
  <c r="T368" i="1"/>
  <c r="T344" i="1"/>
  <c r="W344" i="1"/>
  <c r="T304" i="1"/>
  <c r="W304" i="1"/>
  <c r="W280" i="1"/>
  <c r="T434" i="1"/>
  <c r="W432" i="1"/>
  <c r="W430" i="1"/>
  <c r="T418" i="1"/>
  <c r="W416" i="1"/>
  <c r="T402" i="1"/>
  <c r="W400" i="1"/>
  <c r="W398" i="1"/>
  <c r="T386" i="1"/>
  <c r="W384" i="1"/>
  <c r="T382" i="1"/>
  <c r="T380" i="1"/>
  <c r="T374" i="1"/>
  <c r="T372" i="1"/>
  <c r="T366" i="1"/>
  <c r="T364" i="1"/>
  <c r="T357" i="1"/>
  <c r="T348" i="1"/>
  <c r="W348" i="1"/>
  <c r="W336" i="1"/>
  <c r="W300" i="1"/>
  <c r="T284" i="1"/>
  <c r="W284" i="1"/>
  <c r="T268" i="1"/>
  <c r="W268" i="1"/>
  <c r="W262" i="1"/>
  <c r="T246" i="1"/>
  <c r="W246" i="1"/>
  <c r="W236" i="1"/>
  <c r="W296" i="1"/>
  <c r="T272" i="1"/>
  <c r="T222" i="1"/>
  <c r="W222" i="1"/>
  <c r="T152" i="1"/>
  <c r="W164" i="1"/>
  <c r="T164" i="1"/>
  <c r="T148" i="1"/>
  <c r="V204" i="1"/>
  <c r="W417" i="1"/>
  <c r="W381" i="1"/>
  <c r="T381" i="1"/>
  <c r="V381" i="1"/>
  <c r="W377" i="1"/>
  <c r="T377" i="1"/>
  <c r="V377" i="1"/>
  <c r="W369" i="1"/>
  <c r="T369" i="1"/>
  <c r="V369" i="1"/>
  <c r="W361" i="1"/>
  <c r="T361" i="1"/>
  <c r="V361" i="1"/>
  <c r="T359" i="1"/>
  <c r="W359" i="1"/>
  <c r="V359" i="1"/>
  <c r="W451" i="1"/>
  <c r="V451" i="1"/>
  <c r="T451" i="1"/>
  <c r="W445" i="1"/>
  <c r="V445" i="1"/>
  <c r="T445" i="1"/>
  <c r="W437" i="1"/>
  <c r="T437" i="1"/>
  <c r="V437" i="1"/>
  <c r="W433" i="1"/>
  <c r="V433" i="1"/>
  <c r="T433" i="1"/>
  <c r="W429" i="1"/>
  <c r="T429" i="1"/>
  <c r="V429" i="1"/>
  <c r="W425" i="1"/>
  <c r="T425" i="1"/>
  <c r="V425" i="1"/>
  <c r="W421" i="1"/>
  <c r="T421" i="1"/>
  <c r="W405" i="1"/>
  <c r="V405" i="1"/>
  <c r="T405" i="1"/>
  <c r="W401" i="1"/>
  <c r="W397" i="1"/>
  <c r="T397" i="1"/>
  <c r="V397" i="1"/>
  <c r="W443" i="1"/>
  <c r="V443" i="1"/>
  <c r="T443" i="1"/>
  <c r="W431" i="1"/>
  <c r="T431" i="1"/>
  <c r="V431" i="1"/>
  <c r="W423" i="1"/>
  <c r="V423" i="1"/>
  <c r="W415" i="1"/>
  <c r="V415" i="1"/>
  <c r="W411" i="1"/>
  <c r="V411" i="1"/>
  <c r="T411" i="1"/>
  <c r="W407" i="1"/>
  <c r="T407" i="1"/>
  <c r="V407" i="1"/>
  <c r="W403" i="1"/>
  <c r="W399" i="1"/>
  <c r="T399" i="1"/>
  <c r="V399" i="1"/>
  <c r="W395" i="1"/>
  <c r="V395" i="1"/>
  <c r="T395" i="1"/>
  <c r="V391" i="1"/>
  <c r="W387" i="1"/>
  <c r="T387" i="1"/>
  <c r="V387" i="1"/>
  <c r="W383" i="1"/>
  <c r="T383" i="1"/>
  <c r="W375" i="1"/>
  <c r="T375" i="1"/>
  <c r="V375" i="1"/>
  <c r="T367" i="1"/>
  <c r="V360" i="1"/>
  <c r="W360" i="1"/>
  <c r="T360" i="1"/>
  <c r="V358" i="1"/>
  <c r="W358" i="1"/>
  <c r="T358" i="1"/>
  <c r="W441" i="1"/>
  <c r="V441" i="1"/>
  <c r="T441" i="1"/>
  <c r="W413" i="1"/>
  <c r="T413" i="1"/>
  <c r="V413" i="1"/>
  <c r="W409" i="1"/>
  <c r="T409" i="1"/>
  <c r="V409" i="1"/>
  <c r="W393" i="1"/>
  <c r="T393" i="1"/>
  <c r="V393" i="1"/>
  <c r="W389" i="1"/>
  <c r="T389" i="1"/>
  <c r="V389" i="1"/>
  <c r="W385" i="1"/>
  <c r="T385" i="1"/>
  <c r="V385" i="1"/>
  <c r="W365" i="1"/>
  <c r="T365" i="1"/>
  <c r="V365" i="1"/>
  <c r="W449" i="1"/>
  <c r="V449" i="1"/>
  <c r="T449" i="1"/>
  <c r="W439" i="1"/>
  <c r="V439" i="1"/>
  <c r="T439" i="1"/>
  <c r="W435" i="1"/>
  <c r="V435" i="1"/>
  <c r="T435" i="1"/>
  <c r="W427" i="1"/>
  <c r="T427" i="1"/>
  <c r="V427" i="1"/>
  <c r="V419" i="1"/>
  <c r="W447" i="1"/>
  <c r="V447" i="1"/>
  <c r="T447" i="1"/>
  <c r="V327" i="1"/>
  <c r="W327" i="1"/>
  <c r="T327" i="1"/>
  <c r="T312" i="1"/>
  <c r="V312" i="1"/>
  <c r="W448" i="1"/>
  <c r="W355" i="1"/>
  <c r="T355" i="1"/>
  <c r="V354" i="1"/>
  <c r="W351" i="1"/>
  <c r="T351" i="1"/>
  <c r="V350" i="1"/>
  <c r="T347" i="1"/>
  <c r="V346" i="1"/>
  <c r="W343" i="1"/>
  <c r="W339" i="1"/>
  <c r="T339" i="1"/>
  <c r="V338" i="1"/>
  <c r="T330" i="1"/>
  <c r="V330" i="1"/>
  <c r="V329" i="1"/>
  <c r="W329" i="1"/>
  <c r="T329" i="1"/>
  <c r="T322" i="1"/>
  <c r="V322" i="1"/>
  <c r="V321" i="1"/>
  <c r="W321" i="1"/>
  <c r="T321" i="1"/>
  <c r="T314" i="1"/>
  <c r="V314" i="1"/>
  <c r="V313" i="1"/>
  <c r="W313" i="1"/>
  <c r="T313" i="1"/>
  <c r="W303" i="1"/>
  <c r="T303" i="1"/>
  <c r="V303" i="1"/>
  <c r="W287" i="1"/>
  <c r="T287" i="1"/>
  <c r="V287" i="1"/>
  <c r="W283" i="1"/>
  <c r="T283" i="1"/>
  <c r="V283" i="1"/>
  <c r="W279" i="1"/>
  <c r="T279" i="1"/>
  <c r="V279" i="1"/>
  <c r="W275" i="1"/>
  <c r="V275" i="1"/>
  <c r="W271" i="1"/>
  <c r="T271" i="1"/>
  <c r="V271" i="1"/>
  <c r="V267" i="1"/>
  <c r="W263" i="1"/>
  <c r="T263" i="1"/>
  <c r="V263" i="1"/>
  <c r="T255" i="1"/>
  <c r="W251" i="1"/>
  <c r="T251" i="1"/>
  <c r="V251" i="1"/>
  <c r="T247" i="1"/>
  <c r="V247" i="1"/>
  <c r="V319" i="1"/>
  <c r="W319" i="1"/>
  <c r="T319" i="1"/>
  <c r="T298" i="1"/>
  <c r="W298" i="1"/>
  <c r="W291" i="1"/>
  <c r="T291" i="1"/>
  <c r="V291" i="1"/>
  <c r="V158" i="1"/>
  <c r="T158" i="1"/>
  <c r="W158" i="1"/>
  <c r="W454" i="1"/>
  <c r="W452" i="1"/>
  <c r="W446" i="1"/>
  <c r="V454" i="1"/>
  <c r="V452" i="1"/>
  <c r="V450" i="1"/>
  <c r="V448" i="1"/>
  <c r="V446" i="1"/>
  <c r="V444" i="1"/>
  <c r="V442" i="1"/>
  <c r="V440" i="1"/>
  <c r="V436" i="1"/>
  <c r="V434" i="1"/>
  <c r="V430" i="1"/>
  <c r="V428" i="1"/>
  <c r="V426" i="1"/>
  <c r="V424" i="1"/>
  <c r="V422" i="1"/>
  <c r="V420" i="1"/>
  <c r="V418" i="1"/>
  <c r="V416" i="1"/>
  <c r="V414" i="1"/>
  <c r="V412" i="1"/>
  <c r="V408" i="1"/>
  <c r="V406" i="1"/>
  <c r="V404" i="1"/>
  <c r="V402" i="1"/>
  <c r="V400" i="1"/>
  <c r="V398" i="1"/>
  <c r="V396" i="1"/>
  <c r="V394" i="1"/>
  <c r="V392" i="1"/>
  <c r="V390" i="1"/>
  <c r="V388" i="1"/>
  <c r="V386" i="1"/>
  <c r="V382" i="1"/>
  <c r="V380" i="1"/>
  <c r="V378" i="1"/>
  <c r="V376" i="1"/>
  <c r="V374" i="1"/>
  <c r="V372" i="1"/>
  <c r="V370" i="1"/>
  <c r="V368" i="1"/>
  <c r="V366" i="1"/>
  <c r="V364" i="1"/>
  <c r="V362" i="1"/>
  <c r="W357" i="1"/>
  <c r="V355" i="1"/>
  <c r="V347" i="1"/>
  <c r="V339" i="1"/>
  <c r="T332" i="1"/>
  <c r="V332" i="1"/>
  <c r="V331" i="1"/>
  <c r="W331" i="1"/>
  <c r="T331" i="1"/>
  <c r="T324" i="1"/>
  <c r="V324" i="1"/>
  <c r="T316" i="1"/>
  <c r="V316" i="1"/>
  <c r="V315" i="1"/>
  <c r="W315" i="1"/>
  <c r="T315" i="1"/>
  <c r="V308" i="1"/>
  <c r="W308" i="1"/>
  <c r="T308" i="1"/>
  <c r="V306" i="1"/>
  <c r="T306" i="1"/>
  <c r="W306" i="1"/>
  <c r="W299" i="1"/>
  <c r="V299" i="1"/>
  <c r="T328" i="1"/>
  <c r="V328" i="1"/>
  <c r="T320" i="1"/>
  <c r="V320" i="1"/>
  <c r="T311" i="1"/>
  <c r="W307" i="1"/>
  <c r="T307" i="1"/>
  <c r="V307" i="1"/>
  <c r="W450" i="1"/>
  <c r="V357" i="1"/>
  <c r="V356" i="1"/>
  <c r="W354" i="1"/>
  <c r="W353" i="1"/>
  <c r="T353" i="1"/>
  <c r="V352" i="1"/>
  <c r="W350" i="1"/>
  <c r="W349" i="1"/>
  <c r="T349" i="1"/>
  <c r="V348" i="1"/>
  <c r="W346" i="1"/>
  <c r="W345" i="1"/>
  <c r="T345" i="1"/>
  <c r="V344" i="1"/>
  <c r="W341" i="1"/>
  <c r="T341" i="1"/>
  <c r="V340" i="1"/>
  <c r="W338" i="1"/>
  <c r="W337" i="1"/>
  <c r="V336" i="1"/>
  <c r="T334" i="1"/>
  <c r="V334" i="1"/>
  <c r="W328" i="1"/>
  <c r="T326" i="1"/>
  <c r="V326" i="1"/>
  <c r="V325" i="1"/>
  <c r="W325" i="1"/>
  <c r="T325" i="1"/>
  <c r="W320" i="1"/>
  <c r="T318" i="1"/>
  <c r="V318" i="1"/>
  <c r="V317" i="1"/>
  <c r="W317" i="1"/>
  <c r="T317" i="1"/>
  <c r="W312" i="1"/>
  <c r="T310" i="1"/>
  <c r="V310" i="1"/>
  <c r="V309" i="1"/>
  <c r="W309" i="1"/>
  <c r="V302" i="1"/>
  <c r="T302" i="1"/>
  <c r="W302" i="1"/>
  <c r="T295" i="1"/>
  <c r="V295" i="1"/>
  <c r="V285" i="1"/>
  <c r="W281" i="1"/>
  <c r="T281" i="1"/>
  <c r="V281" i="1"/>
  <c r="W277" i="1"/>
  <c r="T273" i="1"/>
  <c r="W269" i="1"/>
  <c r="V269" i="1"/>
  <c r="W265" i="1"/>
  <c r="T265" i="1"/>
  <c r="W261" i="1"/>
  <c r="T257" i="1"/>
  <c r="W249" i="1"/>
  <c r="T249" i="1"/>
  <c r="V242" i="1"/>
  <c r="W238" i="1"/>
  <c r="W305" i="1"/>
  <c r="T305" i="1"/>
  <c r="V304" i="1"/>
  <c r="W301" i="1"/>
  <c r="T301" i="1"/>
  <c r="V300" i="1"/>
  <c r="W297" i="1"/>
  <c r="T297" i="1"/>
  <c r="V296" i="1"/>
  <c r="W293" i="1"/>
  <c r="T293" i="1"/>
  <c r="V292" i="1"/>
  <c r="V288" i="1"/>
  <c r="T224" i="1"/>
  <c r="V284" i="1"/>
  <c r="V280" i="1"/>
  <c r="V272" i="1"/>
  <c r="V268" i="1"/>
  <c r="V264" i="1"/>
  <c r="V260" i="1"/>
  <c r="V254" i="1"/>
  <c r="V246" i="1"/>
  <c r="W245" i="1"/>
  <c r="T245" i="1"/>
  <c r="V240" i="1"/>
  <c r="V236" i="1"/>
  <c r="T228" i="1"/>
  <c r="V228" i="1"/>
  <c r="W220" i="1"/>
  <c r="V245" i="1"/>
  <c r="V222" i="1"/>
  <c r="T218" i="1"/>
  <c r="W210" i="1"/>
  <c r="T210" i="1"/>
  <c r="T200" i="1"/>
  <c r="W198" i="1"/>
  <c r="W196" i="1"/>
  <c r="T192" i="1"/>
  <c r="W188" i="1"/>
  <c r="W186" i="1"/>
  <c r="T186" i="1"/>
  <c r="W184" i="1"/>
  <c r="T184" i="1"/>
  <c r="W176" i="1"/>
  <c r="T176" i="1"/>
  <c r="T170" i="1"/>
  <c r="W216" i="1"/>
  <c r="T216" i="1"/>
  <c r="T208" i="1"/>
  <c r="W204" i="1"/>
  <c r="V166" i="1"/>
  <c r="V138" i="1"/>
  <c r="T136" i="1"/>
  <c r="W136" i="1"/>
  <c r="V160" i="1"/>
  <c r="V140" i="1"/>
  <c r="W140" i="1"/>
  <c r="W138" i="1"/>
  <c r="V136" i="1"/>
  <c r="T122" i="1"/>
  <c r="V122" i="1"/>
  <c r="T114" i="1"/>
  <c r="V114" i="1"/>
  <c r="V152" i="1"/>
  <c r="V148" i="1"/>
  <c r="V144" i="1"/>
  <c r="W134" i="1"/>
  <c r="T116" i="1"/>
  <c r="V116" i="1"/>
  <c r="T108" i="1"/>
  <c r="V108" i="1"/>
  <c r="T126" i="1"/>
  <c r="V126" i="1"/>
  <c r="T118" i="1"/>
  <c r="V118" i="1"/>
  <c r="T110" i="1"/>
  <c r="T12" i="1"/>
  <c r="W92" i="1"/>
  <c r="T92" i="1"/>
  <c r="V92" i="1"/>
  <c r="W100" i="1"/>
  <c r="T100" i="1"/>
  <c r="V100" i="1"/>
  <c r="T14" i="1"/>
  <c r="T34" i="1"/>
  <c r="W34" i="1"/>
  <c r="T54" i="1"/>
  <c r="V58" i="1"/>
  <c r="W62" i="1"/>
  <c r="V66" i="1"/>
  <c r="V70" i="1"/>
  <c r="W70" i="1"/>
  <c r="T90" i="1"/>
  <c r="V90" i="1"/>
  <c r="T94" i="1"/>
  <c r="V94" i="1"/>
  <c r="V102" i="1"/>
  <c r="T106" i="1"/>
  <c r="V106" i="1"/>
  <c r="L105" i="1"/>
  <c r="W106" i="1"/>
  <c r="L99" i="1"/>
  <c r="W90" i="1"/>
  <c r="E3" i="1"/>
  <c r="F34" i="1"/>
  <c r="S130" i="6" l="1"/>
  <c r="Q130" i="6"/>
  <c r="S74" i="6"/>
  <c r="Q74" i="6"/>
  <c r="S96" i="6"/>
  <c r="Q96" i="6"/>
  <c r="S86" i="6"/>
  <c r="Q86" i="6"/>
  <c r="S80" i="6"/>
  <c r="Q80" i="6"/>
  <c r="S106" i="6"/>
  <c r="Q106" i="6"/>
  <c r="S84" i="6"/>
  <c r="Q84" i="6"/>
  <c r="S114" i="6"/>
  <c r="Q114" i="6"/>
  <c r="S134" i="6"/>
  <c r="Q134" i="6"/>
  <c r="S132" i="6"/>
  <c r="Q132" i="6"/>
  <c r="S88" i="6"/>
  <c r="Q88" i="6"/>
  <c r="S76" i="6"/>
  <c r="Q76" i="6"/>
  <c r="S104" i="6"/>
  <c r="Q104" i="6"/>
  <c r="S82" i="6"/>
  <c r="Q82" i="6"/>
  <c r="S90" i="6"/>
  <c r="Q90" i="6"/>
  <c r="S128" i="6"/>
  <c r="Q128" i="6"/>
  <c r="S98" i="6"/>
  <c r="Q98" i="6"/>
  <c r="S94" i="6"/>
  <c r="Q94" i="6"/>
  <c r="S64" i="6"/>
  <c r="Q64" i="6"/>
  <c r="S92" i="6"/>
  <c r="Q92" i="6"/>
  <c r="S108" i="6"/>
  <c r="Q108" i="6"/>
  <c r="S124" i="6"/>
  <c r="Q124" i="6"/>
  <c r="S126" i="6"/>
  <c r="Q126" i="6"/>
  <c r="S112" i="6"/>
  <c r="Q112" i="6"/>
  <c r="S102" i="6"/>
  <c r="Q102" i="6"/>
  <c r="S72" i="6"/>
  <c r="Q72" i="6"/>
  <c r="S78" i="6"/>
  <c r="Q78" i="6"/>
  <c r="S100" i="6"/>
  <c r="Q100" i="6"/>
  <c r="S70" i="6"/>
  <c r="Q70" i="6"/>
  <c r="S68" i="6"/>
  <c r="Q68" i="6"/>
  <c r="S118" i="6"/>
  <c r="Q118" i="6"/>
  <c r="S120" i="6"/>
  <c r="Q120" i="6"/>
  <c r="S116" i="6"/>
  <c r="Q116" i="6"/>
  <c r="S66" i="6"/>
  <c r="Q66" i="6"/>
  <c r="S110" i="6"/>
  <c r="Q110" i="6"/>
  <c r="Q59" i="6"/>
  <c r="S59" i="6"/>
  <c r="S48" i="6"/>
  <c r="Q48" i="6"/>
  <c r="Q57" i="6"/>
  <c r="S57" i="6"/>
  <c r="S58" i="6"/>
  <c r="Q58" i="6"/>
  <c r="Q35" i="6"/>
  <c r="S35" i="6"/>
  <c r="Q53" i="6"/>
  <c r="S53" i="6"/>
  <c r="S40" i="6"/>
  <c r="Q40" i="6"/>
  <c r="S50" i="6"/>
  <c r="Q50" i="6"/>
  <c r="S62" i="6"/>
  <c r="Q62" i="6"/>
  <c r="Q43" i="6"/>
  <c r="S43" i="6"/>
  <c r="S44" i="6"/>
  <c r="Q44" i="6"/>
  <c r="S36" i="6"/>
  <c r="Q36" i="6"/>
  <c r="S42" i="6"/>
  <c r="Q42" i="6"/>
  <c r="Q39" i="6"/>
  <c r="S39" i="6"/>
  <c r="S52" i="6"/>
  <c r="Q52" i="6"/>
  <c r="S46" i="6"/>
  <c r="Q46" i="6"/>
  <c r="Q33" i="6"/>
  <c r="S33" i="6"/>
  <c r="Q25" i="6"/>
  <c r="S25" i="6"/>
  <c r="Q63" i="6"/>
  <c r="S63" i="6"/>
  <c r="S32" i="6"/>
  <c r="Q32" i="6"/>
  <c r="Q29" i="6"/>
  <c r="S29" i="6"/>
  <c r="S38" i="6"/>
  <c r="Q38" i="6"/>
  <c r="S56" i="6"/>
  <c r="Q56" i="6"/>
  <c r="Q55" i="6"/>
  <c r="S55" i="6"/>
  <c r="S30" i="6"/>
  <c r="Q30" i="6"/>
  <c r="Q37" i="6"/>
  <c r="S37" i="6"/>
  <c r="Q49" i="6"/>
  <c r="S49" i="6"/>
  <c r="S22" i="6"/>
  <c r="Q22" i="6"/>
  <c r="Q27" i="6"/>
  <c r="S27" i="6"/>
  <c r="Q31" i="6"/>
  <c r="S31" i="6"/>
  <c r="Q41" i="6"/>
  <c r="S41" i="6"/>
  <c r="Q45" i="6"/>
  <c r="S45" i="6"/>
  <c r="Q61" i="6"/>
  <c r="S61" i="6"/>
  <c r="Q47" i="6"/>
  <c r="S47" i="6"/>
  <c r="Q23" i="6"/>
  <c r="S23" i="6"/>
  <c r="S60" i="6"/>
  <c r="Q60" i="6"/>
  <c r="S54" i="6"/>
  <c r="Q54" i="6"/>
  <c r="Q51" i="6"/>
  <c r="S51" i="6"/>
  <c r="S34" i="6"/>
  <c r="Q34" i="6"/>
  <c r="D15" i="6"/>
  <c r="U259" i="1"/>
  <c r="W259" i="1"/>
  <c r="W257" i="1"/>
  <c r="U257" i="1"/>
  <c r="V257" i="1"/>
  <c r="W285" i="1"/>
  <c r="T285" i="1"/>
  <c r="W146" i="1"/>
  <c r="T146" i="1"/>
  <c r="V146" i="1"/>
  <c r="V80" i="1"/>
  <c r="T80" i="1"/>
  <c r="T261" i="1"/>
  <c r="U261" i="1"/>
  <c r="V261" i="1"/>
  <c r="V250" i="1"/>
  <c r="T250" i="1"/>
  <c r="T277" i="1"/>
  <c r="U277" i="1"/>
  <c r="V277" i="1"/>
  <c r="F60" i="1"/>
  <c r="F59" i="1"/>
  <c r="U253" i="1"/>
  <c r="W253" i="1"/>
  <c r="T253" i="1"/>
  <c r="U289" i="1"/>
  <c r="W289" i="1"/>
  <c r="T289" i="1"/>
  <c r="V289" i="1"/>
  <c r="F49" i="1"/>
  <c r="F48" i="1"/>
  <c r="V253" i="1"/>
  <c r="U62" i="1"/>
  <c r="V62" i="1"/>
  <c r="T62" i="1"/>
  <c r="F218" i="1"/>
  <c r="F219" i="1"/>
  <c r="F128" i="1"/>
  <c r="F30" i="1"/>
  <c r="F81" i="1"/>
  <c r="F76" i="1"/>
  <c r="R176" i="1"/>
  <c r="Q176" i="1"/>
  <c r="R168" i="1"/>
  <c r="Q168" i="1"/>
  <c r="R160" i="1"/>
  <c r="Q160" i="1"/>
  <c r="F140" i="1"/>
  <c r="F155" i="1"/>
  <c r="F179" i="1"/>
  <c r="F55" i="1"/>
  <c r="Q64" i="1"/>
  <c r="R64" i="1"/>
  <c r="Q60" i="1"/>
  <c r="R60" i="1"/>
  <c r="R56" i="1"/>
  <c r="Q56" i="1"/>
  <c r="Q52" i="1"/>
  <c r="R52" i="1"/>
  <c r="R48" i="1"/>
  <c r="Q48" i="1"/>
  <c r="Q44" i="1"/>
  <c r="R44" i="1"/>
  <c r="R40" i="1"/>
  <c r="Q40" i="1"/>
  <c r="Q36" i="1"/>
  <c r="R36" i="1"/>
  <c r="Q32" i="1"/>
  <c r="R32" i="1"/>
  <c r="Q28" i="1"/>
  <c r="R28" i="1"/>
  <c r="R24" i="1"/>
  <c r="Q24" i="1"/>
  <c r="Q20" i="1"/>
  <c r="R20" i="1"/>
  <c r="R16" i="1"/>
  <c r="Q16" i="1"/>
  <c r="Q12" i="1"/>
  <c r="R12" i="1"/>
  <c r="Q62" i="1"/>
  <c r="R62" i="1"/>
  <c r="Q58" i="1"/>
  <c r="R58" i="1"/>
  <c r="Q54" i="1"/>
  <c r="R54" i="1"/>
  <c r="Q50" i="1"/>
  <c r="R50" i="1"/>
  <c r="Q46" i="1"/>
  <c r="R46" i="1"/>
  <c r="Q42" i="1"/>
  <c r="R42" i="1"/>
  <c r="Q38" i="1"/>
  <c r="R38" i="1"/>
  <c r="Q34" i="1"/>
  <c r="R34" i="1"/>
  <c r="Q30" i="1"/>
  <c r="R30" i="1"/>
  <c r="Q26" i="1"/>
  <c r="R26" i="1"/>
  <c r="Q22" i="1"/>
  <c r="R22" i="1"/>
  <c r="Q18" i="1"/>
  <c r="R18" i="1"/>
  <c r="Q14" i="1"/>
  <c r="R14" i="1"/>
  <c r="Q10" i="1"/>
  <c r="R10" i="1"/>
  <c r="Q236" i="1"/>
  <c r="R236" i="1"/>
  <c r="Q232" i="1"/>
  <c r="R232" i="1"/>
  <c r="Q228" i="1"/>
  <c r="R228" i="1"/>
  <c r="Q224" i="1"/>
  <c r="R224" i="1"/>
  <c r="Q220" i="1"/>
  <c r="R220" i="1"/>
  <c r="R216" i="1"/>
  <c r="Q216" i="1"/>
  <c r="Q212" i="1"/>
  <c r="R212" i="1"/>
  <c r="R208" i="1"/>
  <c r="Q208" i="1"/>
  <c r="Q204" i="1"/>
  <c r="R204" i="1"/>
  <c r="R200" i="1"/>
  <c r="Q200" i="1"/>
  <c r="Q196" i="1"/>
  <c r="R196" i="1"/>
  <c r="R192" i="1"/>
  <c r="Q192" i="1"/>
  <c r="Q188" i="1"/>
  <c r="R188" i="1"/>
  <c r="R184" i="1"/>
  <c r="Q184" i="1"/>
  <c r="Q180" i="1"/>
  <c r="R180" i="1"/>
  <c r="Q172" i="1"/>
  <c r="R172" i="1"/>
  <c r="Q164" i="1"/>
  <c r="R164" i="1"/>
  <c r="Q156" i="1"/>
  <c r="R156" i="1"/>
  <c r="Q148" i="1"/>
  <c r="R148" i="1"/>
  <c r="Q140" i="1"/>
  <c r="R140" i="1"/>
  <c r="Q132" i="1"/>
  <c r="R132" i="1"/>
  <c r="Q124" i="1"/>
  <c r="R124" i="1"/>
  <c r="Q116" i="1"/>
  <c r="R116" i="1"/>
  <c r="R8" i="1"/>
  <c r="Q8" i="1"/>
  <c r="Q242" i="1"/>
  <c r="R242" i="1"/>
  <c r="Q238" i="1"/>
  <c r="R238" i="1"/>
  <c r="R234" i="1"/>
  <c r="Q234" i="1"/>
  <c r="Q230" i="1"/>
  <c r="R230" i="1"/>
  <c r="R226" i="1"/>
  <c r="Q226" i="1"/>
  <c r="Q222" i="1"/>
  <c r="R222" i="1"/>
  <c r="Q214" i="1"/>
  <c r="R214" i="1"/>
  <c r="Q210" i="1"/>
  <c r="R210" i="1"/>
  <c r="R206" i="1"/>
  <c r="Q206" i="1"/>
  <c r="Q202" i="1"/>
  <c r="R202" i="1"/>
  <c r="R198" i="1"/>
  <c r="Q198" i="1"/>
  <c r="Q194" i="1"/>
  <c r="R194" i="1"/>
  <c r="R190" i="1"/>
  <c r="Q190" i="1"/>
  <c r="Q186" i="1"/>
  <c r="R186" i="1"/>
  <c r="R182" i="1"/>
  <c r="Q182" i="1"/>
  <c r="R110" i="1"/>
  <c r="Q110" i="1"/>
  <c r="Q106" i="1"/>
  <c r="R106" i="1"/>
  <c r="R102" i="1"/>
  <c r="Q102" i="1"/>
  <c r="Q98" i="1"/>
  <c r="R98" i="1"/>
  <c r="R94" i="1"/>
  <c r="Q94" i="1"/>
  <c r="Q90" i="1"/>
  <c r="R90" i="1"/>
  <c r="R86" i="1"/>
  <c r="Q86" i="1"/>
  <c r="Q82" i="1"/>
  <c r="R82" i="1"/>
  <c r="R78" i="1"/>
  <c r="Q78" i="1"/>
  <c r="Q74" i="1"/>
  <c r="R74" i="1"/>
  <c r="Q70" i="1"/>
  <c r="R70" i="1"/>
  <c r="Q66" i="1"/>
  <c r="R66" i="1"/>
  <c r="Q240" i="1"/>
  <c r="R240" i="1"/>
  <c r="Q108" i="1"/>
  <c r="R108" i="1"/>
  <c r="R104" i="1"/>
  <c r="Q104" i="1"/>
  <c r="Q100" i="1"/>
  <c r="R100" i="1"/>
  <c r="R96" i="1"/>
  <c r="Q96" i="1"/>
  <c r="Q92" i="1"/>
  <c r="R92" i="1"/>
  <c r="R88" i="1"/>
  <c r="Q88" i="1"/>
  <c r="Q84" i="1"/>
  <c r="R84" i="1"/>
  <c r="R80" i="1"/>
  <c r="Q80" i="1"/>
  <c r="Q76" i="1"/>
  <c r="R76" i="1"/>
  <c r="R72" i="1"/>
  <c r="Q72" i="1"/>
  <c r="Q68" i="1"/>
  <c r="R68" i="1"/>
  <c r="R174" i="1"/>
  <c r="Q174" i="1"/>
  <c r="R166" i="1"/>
  <c r="Q166" i="1"/>
  <c r="R158" i="1"/>
  <c r="Q158" i="1"/>
  <c r="R150" i="1"/>
  <c r="Q150" i="1"/>
  <c r="R142" i="1"/>
  <c r="Q142" i="1"/>
  <c r="R134" i="1"/>
  <c r="Q134" i="1"/>
  <c r="R126" i="1"/>
  <c r="Q126" i="1"/>
  <c r="R118" i="1"/>
  <c r="Q118" i="1"/>
  <c r="R152" i="1"/>
  <c r="Q152" i="1"/>
  <c r="R144" i="1"/>
  <c r="Q144" i="1"/>
  <c r="R136" i="1"/>
  <c r="Q136" i="1"/>
  <c r="R128" i="1"/>
  <c r="Q128" i="1"/>
  <c r="R120" i="1"/>
  <c r="Q120" i="1"/>
  <c r="R112" i="1"/>
  <c r="Q112" i="1"/>
  <c r="Q178" i="1"/>
  <c r="R178" i="1"/>
  <c r="Q170" i="1"/>
  <c r="R170" i="1"/>
  <c r="Q162" i="1"/>
  <c r="R162" i="1"/>
  <c r="Q154" i="1"/>
  <c r="R154" i="1"/>
  <c r="Q146" i="1"/>
  <c r="R146" i="1"/>
  <c r="Q138" i="1"/>
  <c r="R138" i="1"/>
  <c r="Q130" i="1"/>
  <c r="R130" i="1"/>
  <c r="Q122" i="1"/>
  <c r="R122" i="1"/>
  <c r="Q114" i="1"/>
  <c r="R114" i="1"/>
  <c r="P452" i="1"/>
  <c r="O452" i="1"/>
  <c r="M452" i="1"/>
  <c r="N452" i="1"/>
  <c r="L2" i="1"/>
  <c r="R452" i="1"/>
  <c r="U34" i="1"/>
  <c r="W154" i="1"/>
  <c r="U242" i="1"/>
  <c r="T162" i="1"/>
  <c r="F153" i="1"/>
  <c r="F100" i="1"/>
  <c r="F47" i="1"/>
  <c r="F56" i="1"/>
  <c r="V150" i="1"/>
  <c r="W242" i="1"/>
  <c r="F224" i="1"/>
  <c r="F148" i="1"/>
  <c r="F16" i="1"/>
  <c r="F203" i="1"/>
  <c r="F165" i="1"/>
  <c r="F237" i="1"/>
  <c r="F158" i="1"/>
  <c r="F211" i="1"/>
  <c r="F236" i="1"/>
  <c r="F214" i="1"/>
  <c r="F90" i="1"/>
  <c r="F168" i="1"/>
  <c r="F163" i="1"/>
  <c r="F111" i="1"/>
  <c r="F180" i="1"/>
  <c r="F116" i="1"/>
  <c r="F122" i="1"/>
  <c r="F146" i="1"/>
  <c r="F159" i="1"/>
  <c r="F230" i="1"/>
  <c r="F173" i="1"/>
  <c r="F52" i="1"/>
  <c r="F73" i="1"/>
  <c r="F69" i="1"/>
  <c r="W64" i="1"/>
  <c r="F160" i="1"/>
  <c r="F12" i="1"/>
  <c r="F205" i="1"/>
  <c r="F221" i="1"/>
  <c r="F149" i="1"/>
  <c r="F175" i="1"/>
  <c r="F187" i="1"/>
  <c r="F8" i="1"/>
  <c r="F42" i="1"/>
  <c r="F26" i="1"/>
  <c r="F77" i="1"/>
  <c r="F87" i="1"/>
  <c r="F46" i="1"/>
  <c r="V243" i="1"/>
  <c r="U170" i="1"/>
  <c r="F167" i="1"/>
  <c r="F184" i="1"/>
  <c r="F174" i="1"/>
  <c r="F186" i="1"/>
  <c r="F150" i="1"/>
  <c r="T154" i="1"/>
  <c r="F152" i="1"/>
  <c r="F131" i="1"/>
  <c r="F135" i="1"/>
  <c r="F97" i="1"/>
  <c r="T150" i="1"/>
  <c r="T88" i="1"/>
  <c r="U88" i="1"/>
  <c r="V88" i="1"/>
  <c r="U74" i="1"/>
  <c r="F86" i="1"/>
  <c r="F85" i="1"/>
  <c r="F83" i="1"/>
  <c r="T60" i="1"/>
  <c r="F45" i="1"/>
  <c r="F27" i="1"/>
  <c r="F13" i="1"/>
  <c r="V48" i="1"/>
  <c r="W48" i="1"/>
  <c r="T74" i="1"/>
  <c r="W74" i="1"/>
  <c r="U243" i="1"/>
  <c r="T243" i="1"/>
  <c r="F208" i="1"/>
  <c r="F196" i="1"/>
  <c r="F209" i="1"/>
  <c r="F238" i="1"/>
  <c r="F239" i="1"/>
  <c r="F231" i="1"/>
  <c r="F234" i="1"/>
  <c r="F171" i="1"/>
  <c r="F172" i="1"/>
  <c r="F215" i="1"/>
  <c r="F201" i="1"/>
  <c r="F183" i="1"/>
  <c r="F182" i="1"/>
  <c r="F197" i="1"/>
  <c r="F198" i="1"/>
  <c r="T48" i="1"/>
  <c r="T206" i="1"/>
  <c r="U14" i="1"/>
  <c r="W50" i="1"/>
  <c r="U50" i="1"/>
  <c r="T50" i="1"/>
  <c r="W18" i="1"/>
  <c r="U18" i="1"/>
  <c r="T18" i="1"/>
  <c r="F164" i="1"/>
  <c r="F161" i="1"/>
  <c r="F169" i="1"/>
  <c r="F229" i="1"/>
  <c r="F191" i="1"/>
  <c r="F154" i="1"/>
  <c r="F177" i="1"/>
  <c r="F162" i="1"/>
  <c r="F144" i="1"/>
  <c r="F145" i="1"/>
  <c r="F206" i="1"/>
  <c r="F41" i="1"/>
  <c r="F40" i="1"/>
  <c r="F67" i="1"/>
  <c r="F51" i="1"/>
  <c r="T98" i="1"/>
  <c r="U30" i="1"/>
  <c r="V30" i="1"/>
  <c r="F240" i="1"/>
  <c r="F241" i="1"/>
  <c r="F176" i="1"/>
  <c r="F181" i="1"/>
  <c r="F142" i="1"/>
  <c r="F190" i="1"/>
  <c r="F216" i="1"/>
  <c r="F157" i="1"/>
  <c r="F207" i="1"/>
  <c r="F166" i="1"/>
  <c r="F222" i="1"/>
  <c r="F65" i="1"/>
  <c r="F130" i="1"/>
  <c r="F233" i="1"/>
  <c r="F170" i="1"/>
  <c r="F108" i="1"/>
  <c r="F192" i="1"/>
  <c r="F193" i="1"/>
  <c r="F147" i="1"/>
  <c r="F178" i="1"/>
  <c r="F210" i="1"/>
  <c r="F217" i="1"/>
  <c r="F223" i="1"/>
  <c r="F189" i="1"/>
  <c r="U52" i="1"/>
  <c r="F232" i="1"/>
  <c r="F212" i="1"/>
  <c r="F200" i="1"/>
  <c r="F136" i="1"/>
  <c r="F194" i="1"/>
  <c r="F227" i="1"/>
  <c r="F185" i="1"/>
  <c r="F99" i="1"/>
  <c r="F202" i="1"/>
  <c r="F213" i="1"/>
  <c r="F151" i="1"/>
  <c r="F225" i="1"/>
  <c r="V26" i="1"/>
  <c r="W14" i="1"/>
  <c r="U10" i="1"/>
  <c r="W26" i="1"/>
  <c r="U26" i="1"/>
  <c r="W30" i="1"/>
  <c r="F134" i="1"/>
  <c r="F138" i="1"/>
  <c r="V78" i="1"/>
  <c r="F143" i="1"/>
  <c r="F139" i="1"/>
  <c r="F137" i="1"/>
  <c r="F127" i="1"/>
  <c r="F66" i="1"/>
  <c r="F106" i="1"/>
  <c r="F124" i="1"/>
  <c r="F126" i="1"/>
  <c r="F141" i="1"/>
  <c r="F133" i="1"/>
  <c r="F123" i="1"/>
  <c r="F129" i="1"/>
  <c r="F79" i="1"/>
  <c r="F132" i="1"/>
  <c r="F125" i="1"/>
  <c r="F35" i="1"/>
  <c r="H2" i="1"/>
  <c r="F121" i="1"/>
  <c r="W82" i="1"/>
  <c r="U82" i="1"/>
  <c r="V72" i="1"/>
  <c r="V82" i="1"/>
  <c r="V24" i="1"/>
  <c r="U72" i="1"/>
  <c r="F44" i="1"/>
  <c r="F24" i="1"/>
  <c r="F18" i="1"/>
  <c r="T102" i="1"/>
  <c r="U102" i="1"/>
  <c r="F112" i="1"/>
  <c r="F93" i="1"/>
  <c r="F113" i="1"/>
  <c r="F96" i="1"/>
  <c r="T66" i="1"/>
  <c r="W98" i="1"/>
  <c r="W42" i="1"/>
  <c r="W60" i="1"/>
  <c r="F84" i="1"/>
  <c r="U58" i="1"/>
  <c r="U60" i="1"/>
  <c r="V98" i="1"/>
  <c r="W66" i="1"/>
  <c r="V40" i="1"/>
  <c r="F101" i="1"/>
  <c r="U70" i="1"/>
  <c r="U64" i="1"/>
  <c r="U56" i="1"/>
  <c r="F120" i="1"/>
  <c r="F114" i="1"/>
  <c r="W22" i="1"/>
  <c r="W80" i="1"/>
  <c r="W32" i="1"/>
  <c r="U46" i="1"/>
  <c r="U32" i="1"/>
  <c r="F118" i="1"/>
  <c r="F117" i="1"/>
  <c r="F119" i="1"/>
  <c r="F91" i="1"/>
  <c r="F105" i="1"/>
  <c r="F98" i="1"/>
  <c r="F103" i="1"/>
  <c r="U80" i="1"/>
  <c r="F95" i="1"/>
  <c r="F115" i="1"/>
  <c r="F104" i="1"/>
  <c r="F94" i="1"/>
  <c r="F92" i="1"/>
  <c r="T22" i="1"/>
  <c r="V44" i="1"/>
  <c r="U22" i="1"/>
  <c r="W8" i="1"/>
  <c r="U44" i="1"/>
  <c r="G3" i="1"/>
  <c r="G197" i="1" s="1"/>
  <c r="F19" i="1"/>
  <c r="V42" i="1"/>
  <c r="V84" i="1"/>
  <c r="T178" i="1"/>
  <c r="W342" i="1"/>
  <c r="T323" i="1"/>
  <c r="T267" i="1"/>
  <c r="W294" i="1"/>
  <c r="T363" i="1"/>
  <c r="W367" i="1"/>
  <c r="V379" i="1"/>
  <c r="T373" i="1"/>
  <c r="T453" i="1"/>
  <c r="W414" i="1"/>
  <c r="T262" i="1"/>
  <c r="T438" i="1"/>
  <c r="T342" i="1"/>
  <c r="U24" i="1"/>
  <c r="U267" i="1"/>
  <c r="U379" i="1"/>
  <c r="U367" i="1"/>
  <c r="U273" i="1"/>
  <c r="U78" i="1"/>
  <c r="U294" i="1"/>
  <c r="U323" i="1"/>
  <c r="U54" i="1"/>
  <c r="W86" i="1"/>
  <c r="T72" i="1"/>
  <c r="T40" i="1"/>
  <c r="T202" i="1"/>
  <c r="W290" i="1"/>
  <c r="W255" i="1"/>
  <c r="W54" i="1"/>
  <c r="T84" i="1"/>
  <c r="W178" i="1"/>
  <c r="W333" i="1"/>
  <c r="T290" i="1"/>
  <c r="W323" i="1"/>
  <c r="V410" i="1"/>
  <c r="V259" i="1"/>
  <c r="T294" i="1"/>
  <c r="V363" i="1"/>
  <c r="T379" i="1"/>
  <c r="W373" i="1"/>
  <c r="T401" i="1"/>
  <c r="V453" i="1"/>
  <c r="V417" i="1"/>
  <c r="T410" i="1"/>
  <c r="V337" i="1"/>
  <c r="F29" i="1"/>
  <c r="U226" i="1"/>
  <c r="U76" i="1"/>
  <c r="U40" i="1"/>
  <c r="U86" i="1"/>
  <c r="U403" i="1"/>
  <c r="U255" i="1"/>
  <c r="U401" i="1"/>
  <c r="U417" i="1"/>
  <c r="U337" i="1"/>
  <c r="U42" i="1"/>
  <c r="W273" i="1"/>
  <c r="T333" i="1"/>
  <c r="V86" i="1"/>
  <c r="T76" i="1"/>
  <c r="W78" i="1"/>
  <c r="W24" i="1"/>
  <c r="V333" i="1"/>
  <c r="V290" i="1"/>
  <c r="V438" i="1"/>
  <c r="T259" i="1"/>
  <c r="F20" i="1"/>
  <c r="V20" i="1"/>
  <c r="V8" i="1"/>
  <c r="U16" i="1"/>
  <c r="F14" i="1"/>
  <c r="F17" i="1"/>
  <c r="T20" i="1"/>
  <c r="F9" i="1"/>
  <c r="U8" i="1"/>
  <c r="U12" i="1"/>
  <c r="F23" i="1"/>
  <c r="F7" i="1"/>
  <c r="T30" i="1"/>
  <c r="W76" i="1"/>
  <c r="V32" i="1"/>
  <c r="W12" i="1"/>
  <c r="U84" i="1"/>
  <c r="U68" i="1"/>
  <c r="U36" i="1"/>
  <c r="F57" i="1"/>
  <c r="F37" i="1"/>
  <c r="U28" i="1"/>
  <c r="U38" i="1"/>
  <c r="F22" i="1"/>
  <c r="U48" i="1"/>
  <c r="U20" i="1"/>
  <c r="W130" i="1"/>
  <c r="W311" i="1"/>
  <c r="W252" i="1"/>
  <c r="U252" i="1"/>
  <c r="U343" i="1"/>
  <c r="T343" i="1"/>
  <c r="V343" i="1"/>
  <c r="U421" i="1"/>
  <c r="V421" i="1"/>
  <c r="U384" i="1"/>
  <c r="V384" i="1"/>
  <c r="V134" i="1"/>
  <c r="V244" i="1"/>
  <c r="T234" i="1"/>
  <c r="V298" i="1"/>
  <c r="T335" i="1"/>
  <c r="V132" i="1"/>
  <c r="T371" i="1"/>
  <c r="U130" i="1"/>
  <c r="F61" i="1"/>
  <c r="T252" i="1"/>
  <c r="W250" i="1"/>
  <c r="U250" i="1"/>
  <c r="U94" i="1"/>
  <c r="V200" i="1"/>
  <c r="U200" i="1"/>
  <c r="W200" i="1"/>
  <c r="U371" i="1"/>
  <c r="V218" i="1"/>
  <c r="W218" i="1"/>
  <c r="U265" i="1"/>
  <c r="V265" i="1"/>
  <c r="F43" i="1"/>
  <c r="F75" i="1"/>
  <c r="W244" i="1"/>
  <c r="T160" i="1"/>
  <c r="T266" i="1"/>
  <c r="V266" i="1"/>
  <c r="U275" i="1"/>
  <c r="T275" i="1"/>
  <c r="U391" i="1"/>
  <c r="U432" i="1"/>
  <c r="V432" i="1"/>
  <c r="T286" i="1"/>
  <c r="U299" i="1"/>
  <c r="T299" i="1"/>
  <c r="U347" i="1"/>
  <c r="W347" i="1"/>
  <c r="U383" i="1"/>
  <c r="V383" i="1"/>
  <c r="U295" i="1"/>
  <c r="W295" i="1"/>
  <c r="V182" i="1"/>
  <c r="U182" i="1"/>
  <c r="V124" i="1"/>
  <c r="T130" i="1"/>
  <c r="W162" i="1"/>
  <c r="W182" i="1"/>
  <c r="V351" i="1"/>
  <c r="V335" i="1"/>
  <c r="T132" i="1"/>
  <c r="W371" i="1"/>
  <c r="T391" i="1"/>
  <c r="V403" i="1"/>
  <c r="W260" i="1"/>
  <c r="U335" i="1"/>
  <c r="U269" i="1"/>
  <c r="T269" i="1"/>
  <c r="W240" i="1"/>
  <c r="U240" i="1"/>
  <c r="U419" i="1"/>
  <c r="T419" i="1"/>
  <c r="T248" i="1"/>
  <c r="F28" i="1"/>
  <c r="F88" i="1"/>
  <c r="U254" i="1"/>
  <c r="U256" i="1"/>
  <c r="U270" i="1"/>
  <c r="U278" i="1"/>
  <c r="V190" i="1"/>
  <c r="U174" i="1"/>
  <c r="U120" i="1"/>
  <c r="U112" i="1"/>
  <c r="F36" i="1"/>
  <c r="U96" i="1"/>
  <c r="U104" i="1"/>
  <c r="U244" i="1"/>
  <c r="U238" i="1"/>
  <c r="U232" i="1"/>
  <c r="W230" i="1"/>
  <c r="U140" i="1"/>
  <c r="W124" i="1"/>
  <c r="F70" i="1"/>
  <c r="U282" i="1"/>
  <c r="U236" i="1"/>
  <c r="U234" i="1"/>
  <c r="U222" i="1"/>
  <c r="U204" i="1"/>
  <c r="V198" i="1"/>
  <c r="U194" i="1"/>
  <c r="U146" i="1"/>
  <c r="U142" i="1"/>
  <c r="U138" i="1"/>
  <c r="U136" i="1"/>
  <c r="U92" i="1"/>
  <c r="U286" i="1"/>
  <c r="U218" i="1"/>
  <c r="U164" i="1"/>
  <c r="W148" i="1"/>
  <c r="F78" i="1"/>
  <c r="U272" i="1"/>
  <c r="U266" i="1"/>
  <c r="U262" i="1"/>
  <c r="U150" i="1"/>
  <c r="U154" i="1"/>
  <c r="U134" i="1"/>
  <c r="U132" i="1"/>
  <c r="U162" i="1"/>
  <c r="U100" i="1"/>
  <c r="T190" i="1"/>
  <c r="W214" i="1"/>
  <c r="T58" i="1"/>
  <c r="V10" i="1"/>
  <c r="V172" i="1"/>
  <c r="T278" i="1"/>
  <c r="W170" i="1"/>
  <c r="T10" i="1"/>
  <c r="T180" i="1"/>
  <c r="V278" i="1"/>
  <c r="V226" i="1"/>
  <c r="W144" i="1"/>
  <c r="T16" i="1"/>
  <c r="W120" i="1"/>
  <c r="W46" i="1"/>
  <c r="T38" i="1"/>
  <c r="W104" i="1"/>
  <c r="V96" i="1"/>
  <c r="W52" i="1"/>
  <c r="W212" i="1"/>
  <c r="T174" i="1"/>
  <c r="V270" i="1"/>
  <c r="V112" i="1"/>
  <c r="V36" i="1"/>
  <c r="W128" i="1"/>
  <c r="U248" i="1"/>
  <c r="W274" i="1"/>
  <c r="V46" i="1"/>
  <c r="T96" i="1"/>
  <c r="W68" i="1"/>
  <c r="W56" i="1"/>
  <c r="V52" i="1"/>
  <c r="T36" i="1"/>
  <c r="W28" i="1"/>
  <c r="V128" i="1"/>
  <c r="V120" i="1"/>
  <c r="V156" i="1"/>
  <c r="V174" i="1"/>
  <c r="W174" i="1"/>
  <c r="W190" i="1"/>
  <c r="T112" i="1"/>
  <c r="W270" i="1"/>
  <c r="U258" i="1"/>
  <c r="U274" i="1"/>
  <c r="T270" i="1"/>
  <c r="W258" i="1"/>
  <c r="U180" i="1"/>
  <c r="U190" i="1"/>
  <c r="T46" i="1"/>
  <c r="W38" i="1"/>
  <c r="V104" i="1"/>
  <c r="W96" i="1"/>
  <c r="V68" i="1"/>
  <c r="V56" i="1"/>
  <c r="T52" i="1"/>
  <c r="V28" i="1"/>
  <c r="W16" i="1"/>
  <c r="T128" i="1"/>
  <c r="T120" i="1"/>
  <c r="V168" i="1"/>
  <c r="T168" i="1"/>
  <c r="T172" i="1"/>
  <c r="V258" i="1"/>
  <c r="V274" i="1"/>
  <c r="W156" i="1"/>
  <c r="V214" i="1"/>
  <c r="W58" i="1"/>
  <c r="V38" i="1"/>
  <c r="W10" i="1"/>
  <c r="T104" i="1"/>
  <c r="T68" i="1"/>
  <c r="T56" i="1"/>
  <c r="W36" i="1"/>
  <c r="T28" i="1"/>
  <c r="V16" i="1"/>
  <c r="V170" i="1"/>
  <c r="W168" i="1"/>
  <c r="W172" i="1"/>
  <c r="W180" i="1"/>
  <c r="W192" i="1"/>
  <c r="T214" i="1"/>
  <c r="V252" i="1"/>
  <c r="V276" i="1"/>
  <c r="V224" i="1"/>
  <c r="W112" i="1"/>
  <c r="T156" i="1"/>
  <c r="W278" i="1"/>
  <c r="W226" i="1"/>
  <c r="V192" i="1"/>
  <c r="W232" i="1"/>
  <c r="V186" i="1"/>
  <c r="W126" i="1"/>
  <c r="U126" i="1"/>
  <c r="U208" i="1"/>
  <c r="V208" i="1"/>
  <c r="U196" i="1"/>
  <c r="V196" i="1"/>
  <c r="W118" i="1"/>
  <c r="U118" i="1"/>
  <c r="V64" i="1"/>
  <c r="T44" i="1"/>
  <c r="V110" i="1"/>
  <c r="V142" i="1"/>
  <c r="T140" i="1"/>
  <c r="T138" i="1"/>
  <c r="T204" i="1"/>
  <c r="W208" i="1"/>
  <c r="T166" i="1"/>
  <c r="T194" i="1"/>
  <c r="T198" i="1"/>
  <c r="V282" i="1"/>
  <c r="W234" i="1"/>
  <c r="T238" i="1"/>
  <c r="V164" i="1"/>
  <c r="W142" i="1"/>
  <c r="T256" i="1"/>
  <c r="T236" i="1"/>
  <c r="W286" i="1"/>
  <c r="W248" i="1"/>
  <c r="T276" i="1"/>
  <c r="W276" i="1"/>
  <c r="T232" i="1"/>
  <c r="U124" i="1"/>
  <c r="U220" i="1"/>
  <c r="V220" i="1"/>
  <c r="F80" i="1"/>
  <c r="V194" i="1"/>
  <c r="U230" i="1"/>
  <c r="U198" i="1"/>
  <c r="F62" i="1"/>
  <c r="F74" i="1"/>
  <c r="U212" i="1"/>
  <c r="V212" i="1"/>
  <c r="F72" i="1"/>
  <c r="W256" i="1"/>
  <c r="U206" i="1"/>
  <c r="V206" i="1"/>
  <c r="U202" i="1"/>
  <c r="V202" i="1"/>
  <c r="W114" i="1"/>
  <c r="U114" i="1"/>
  <c r="F68" i="1"/>
  <c r="F110" i="1"/>
  <c r="F89" i="1"/>
  <c r="F32" i="1"/>
  <c r="F82" i="1"/>
  <c r="F3" i="1"/>
  <c r="F107" i="1"/>
  <c r="F4" i="1"/>
  <c r="F5" i="1"/>
  <c r="F6" i="1"/>
  <c r="T16" i="6" l="1"/>
  <c r="S16" i="6"/>
  <c r="T58" i="6" s="1"/>
  <c r="Q16" i="6"/>
  <c r="R112" i="6" s="1"/>
  <c r="T61" i="6"/>
  <c r="T59" i="6"/>
  <c r="T47" i="6"/>
  <c r="R16" i="6"/>
  <c r="R63" i="6"/>
  <c r="R23" i="6"/>
  <c r="R27" i="6"/>
  <c r="R25" i="6"/>
  <c r="T120" i="6"/>
  <c r="T104" i="6"/>
  <c r="T88" i="6"/>
  <c r="T72" i="6"/>
  <c r="T122" i="6"/>
  <c r="T106" i="6"/>
  <c r="T90" i="6"/>
  <c r="T74" i="6"/>
  <c r="T132" i="6"/>
  <c r="T116" i="6"/>
  <c r="T100" i="6"/>
  <c r="T84" i="6"/>
  <c r="T68" i="6"/>
  <c r="T134" i="6"/>
  <c r="T118" i="6"/>
  <c r="T102" i="6"/>
  <c r="T86" i="6"/>
  <c r="T70" i="6"/>
  <c r="T54" i="6"/>
  <c r="T124" i="6"/>
  <c r="T108" i="6"/>
  <c r="T92" i="6"/>
  <c r="T76" i="6"/>
  <c r="T126" i="6"/>
  <c r="T110" i="6"/>
  <c r="T94" i="6"/>
  <c r="T78" i="6"/>
  <c r="T62" i="6"/>
  <c r="T128" i="6"/>
  <c r="T112" i="6"/>
  <c r="T96" i="6"/>
  <c r="T80" i="6"/>
  <c r="T64" i="6"/>
  <c r="T130" i="6"/>
  <c r="T114" i="6"/>
  <c r="T98" i="6"/>
  <c r="T82" i="6"/>
  <c r="T66" i="6"/>
  <c r="O111" i="1"/>
  <c r="P111" i="1"/>
  <c r="M111" i="1"/>
  <c r="N111" i="1"/>
  <c r="M127" i="1"/>
  <c r="O127" i="1"/>
  <c r="N127" i="1"/>
  <c r="P127" i="1"/>
  <c r="O143" i="1"/>
  <c r="P143" i="1"/>
  <c r="N143" i="1"/>
  <c r="M143" i="1"/>
  <c r="N117" i="1"/>
  <c r="O117" i="1"/>
  <c r="P117" i="1"/>
  <c r="M117" i="1"/>
  <c r="N133" i="1"/>
  <c r="O133" i="1"/>
  <c r="P133" i="1"/>
  <c r="M133" i="1"/>
  <c r="O149" i="1"/>
  <c r="P149" i="1"/>
  <c r="M149" i="1"/>
  <c r="N149" i="1"/>
  <c r="O165" i="1"/>
  <c r="P165" i="1"/>
  <c r="M165" i="1"/>
  <c r="N165" i="1"/>
  <c r="O181" i="1"/>
  <c r="P181" i="1"/>
  <c r="N181" i="1"/>
  <c r="M181" i="1"/>
  <c r="O189" i="1"/>
  <c r="P189" i="1"/>
  <c r="N189" i="1"/>
  <c r="M189" i="1"/>
  <c r="P197" i="1"/>
  <c r="M197" i="1"/>
  <c r="N197" i="1"/>
  <c r="O197" i="1"/>
  <c r="P205" i="1"/>
  <c r="M205" i="1"/>
  <c r="N205" i="1"/>
  <c r="O205" i="1"/>
  <c r="P225" i="1"/>
  <c r="M225" i="1"/>
  <c r="N225" i="1"/>
  <c r="O225" i="1"/>
  <c r="P233" i="1"/>
  <c r="M233" i="1"/>
  <c r="N233" i="1"/>
  <c r="O233" i="1"/>
  <c r="O113" i="1"/>
  <c r="Q113" i="1" s="1"/>
  <c r="P113" i="1"/>
  <c r="M113" i="1"/>
  <c r="N113" i="1"/>
  <c r="N129" i="1"/>
  <c r="O129" i="1"/>
  <c r="P129" i="1"/>
  <c r="M129" i="1"/>
  <c r="N145" i="1"/>
  <c r="O145" i="1"/>
  <c r="P145" i="1"/>
  <c r="M145" i="1"/>
  <c r="N161" i="1"/>
  <c r="O161" i="1"/>
  <c r="P161" i="1"/>
  <c r="M161" i="1"/>
  <c r="P177" i="1"/>
  <c r="M177" i="1"/>
  <c r="N177" i="1"/>
  <c r="O177" i="1"/>
  <c r="M239" i="1"/>
  <c r="N239" i="1"/>
  <c r="P239" i="1"/>
  <c r="O239" i="1"/>
  <c r="N69" i="1"/>
  <c r="O69" i="1"/>
  <c r="P69" i="1"/>
  <c r="M69" i="1"/>
  <c r="N185" i="1"/>
  <c r="P185" i="1"/>
  <c r="O185" i="1"/>
  <c r="M185" i="1"/>
  <c r="O193" i="1"/>
  <c r="N193" i="1"/>
  <c r="P193" i="1"/>
  <c r="M193" i="1"/>
  <c r="P201" i="1"/>
  <c r="M201" i="1"/>
  <c r="N201" i="1"/>
  <c r="O201" i="1"/>
  <c r="O209" i="1"/>
  <c r="M209" i="1"/>
  <c r="N209" i="1"/>
  <c r="P209" i="1"/>
  <c r="M221" i="1"/>
  <c r="N221" i="1"/>
  <c r="O221" i="1"/>
  <c r="P221" i="1"/>
  <c r="M229" i="1"/>
  <c r="N229" i="1"/>
  <c r="P229" i="1"/>
  <c r="O229" i="1"/>
  <c r="Q229" i="1" s="1"/>
  <c r="M237" i="1"/>
  <c r="N237" i="1"/>
  <c r="P237" i="1"/>
  <c r="O237" i="1"/>
  <c r="Q237" i="1" s="1"/>
  <c r="M123" i="1"/>
  <c r="N123" i="1"/>
  <c r="O123" i="1"/>
  <c r="P123" i="1"/>
  <c r="O139" i="1"/>
  <c r="P139" i="1"/>
  <c r="M139" i="1"/>
  <c r="N139" i="1"/>
  <c r="M155" i="1"/>
  <c r="N155" i="1"/>
  <c r="O155" i="1"/>
  <c r="P155" i="1"/>
  <c r="O171" i="1"/>
  <c r="P171" i="1"/>
  <c r="M171" i="1"/>
  <c r="N171" i="1"/>
  <c r="M223" i="1"/>
  <c r="N223" i="1"/>
  <c r="P223" i="1"/>
  <c r="O223" i="1"/>
  <c r="M231" i="1"/>
  <c r="N231" i="1"/>
  <c r="P231" i="1"/>
  <c r="O231" i="1"/>
  <c r="N13" i="1"/>
  <c r="O13" i="1"/>
  <c r="P13" i="1"/>
  <c r="M13" i="1"/>
  <c r="N21" i="1"/>
  <c r="O21" i="1"/>
  <c r="P21" i="1"/>
  <c r="M21" i="1"/>
  <c r="N29" i="1"/>
  <c r="O29" i="1"/>
  <c r="P29" i="1"/>
  <c r="M29" i="1"/>
  <c r="N37" i="1"/>
  <c r="O37" i="1"/>
  <c r="P37" i="1"/>
  <c r="M37" i="1"/>
  <c r="N45" i="1"/>
  <c r="O45" i="1"/>
  <c r="P45" i="1"/>
  <c r="M45" i="1"/>
  <c r="N53" i="1"/>
  <c r="O53" i="1"/>
  <c r="P53" i="1"/>
  <c r="M53" i="1"/>
  <c r="N61" i="1"/>
  <c r="O61" i="1"/>
  <c r="P61" i="1"/>
  <c r="M61" i="1"/>
  <c r="P31" i="1"/>
  <c r="M31" i="1"/>
  <c r="N31" i="1"/>
  <c r="O31" i="1"/>
  <c r="P63" i="1"/>
  <c r="M63" i="1"/>
  <c r="N63" i="1"/>
  <c r="O63" i="1"/>
  <c r="M159" i="1"/>
  <c r="N159" i="1"/>
  <c r="O159" i="1"/>
  <c r="P159" i="1"/>
  <c r="O175" i="1"/>
  <c r="N175" i="1"/>
  <c r="P175" i="1"/>
  <c r="M175" i="1"/>
  <c r="P119" i="1"/>
  <c r="M119" i="1"/>
  <c r="N119" i="1"/>
  <c r="O119" i="1"/>
  <c r="O135" i="1"/>
  <c r="P135" i="1"/>
  <c r="N135" i="1"/>
  <c r="M135" i="1"/>
  <c r="P151" i="1"/>
  <c r="M151" i="1"/>
  <c r="N151" i="1"/>
  <c r="O151" i="1"/>
  <c r="N125" i="1"/>
  <c r="O125" i="1"/>
  <c r="P125" i="1"/>
  <c r="M125" i="1"/>
  <c r="O141" i="1"/>
  <c r="P141" i="1"/>
  <c r="M141" i="1"/>
  <c r="N141" i="1"/>
  <c r="O157" i="1"/>
  <c r="P157" i="1"/>
  <c r="M157" i="1"/>
  <c r="N157" i="1"/>
  <c r="P173" i="1"/>
  <c r="M173" i="1"/>
  <c r="O173" i="1"/>
  <c r="N173" i="1"/>
  <c r="P71" i="1"/>
  <c r="M71" i="1"/>
  <c r="N71" i="1"/>
  <c r="O71" i="1"/>
  <c r="P79" i="1"/>
  <c r="M79" i="1"/>
  <c r="N79" i="1"/>
  <c r="O79" i="1"/>
  <c r="P87" i="1"/>
  <c r="N87" i="1"/>
  <c r="M87" i="1"/>
  <c r="O87" i="1"/>
  <c r="M95" i="1"/>
  <c r="O95" i="1"/>
  <c r="N95" i="1"/>
  <c r="P95" i="1"/>
  <c r="O103" i="1"/>
  <c r="P103" i="1"/>
  <c r="N103" i="1"/>
  <c r="M103" i="1"/>
  <c r="N77" i="1"/>
  <c r="O77" i="1"/>
  <c r="P77" i="1"/>
  <c r="M77" i="1"/>
  <c r="N85" i="1"/>
  <c r="O85" i="1"/>
  <c r="P85" i="1"/>
  <c r="M85" i="1"/>
  <c r="N93" i="1"/>
  <c r="O93" i="1"/>
  <c r="P93" i="1"/>
  <c r="M93" i="1"/>
  <c r="N101" i="1"/>
  <c r="O101" i="1"/>
  <c r="P101" i="1"/>
  <c r="M101" i="1"/>
  <c r="N109" i="1"/>
  <c r="O109" i="1"/>
  <c r="P109" i="1"/>
  <c r="M109" i="1"/>
  <c r="N7" i="1"/>
  <c r="P7" i="1"/>
  <c r="O7" i="1"/>
  <c r="M7" i="1"/>
  <c r="M183" i="1"/>
  <c r="O183" i="1"/>
  <c r="P183" i="1"/>
  <c r="N183" i="1"/>
  <c r="P191" i="1"/>
  <c r="N191" i="1"/>
  <c r="O191" i="1"/>
  <c r="M191" i="1"/>
  <c r="N199" i="1"/>
  <c r="O199" i="1"/>
  <c r="P199" i="1"/>
  <c r="M199" i="1"/>
  <c r="N207" i="1"/>
  <c r="O207" i="1"/>
  <c r="P207" i="1"/>
  <c r="M207" i="1"/>
  <c r="O215" i="1"/>
  <c r="P215" i="1"/>
  <c r="M215" i="1"/>
  <c r="N215" i="1"/>
  <c r="P15" i="1"/>
  <c r="M15" i="1"/>
  <c r="N15" i="1"/>
  <c r="O15" i="1"/>
  <c r="P23" i="1"/>
  <c r="M23" i="1"/>
  <c r="N23" i="1"/>
  <c r="O23" i="1"/>
  <c r="P39" i="1"/>
  <c r="M39" i="1"/>
  <c r="N39" i="1"/>
  <c r="O39" i="1"/>
  <c r="P47" i="1"/>
  <c r="M47" i="1"/>
  <c r="N47" i="1"/>
  <c r="O47" i="1"/>
  <c r="P55" i="1"/>
  <c r="M55" i="1"/>
  <c r="N55" i="1"/>
  <c r="O55" i="1"/>
  <c r="M121" i="1"/>
  <c r="N121" i="1"/>
  <c r="O121" i="1"/>
  <c r="P121" i="1"/>
  <c r="P137" i="1"/>
  <c r="M137" i="1"/>
  <c r="N137" i="1"/>
  <c r="O137" i="1"/>
  <c r="O153" i="1"/>
  <c r="P153" i="1"/>
  <c r="M153" i="1"/>
  <c r="N153" i="1"/>
  <c r="M169" i="1"/>
  <c r="N169" i="1"/>
  <c r="O169" i="1"/>
  <c r="P169" i="1"/>
  <c r="P67" i="1"/>
  <c r="M67" i="1"/>
  <c r="N67" i="1"/>
  <c r="O67" i="1"/>
  <c r="P75" i="1"/>
  <c r="M75" i="1"/>
  <c r="N75" i="1"/>
  <c r="O75" i="1"/>
  <c r="P83" i="1"/>
  <c r="M83" i="1"/>
  <c r="N83" i="1"/>
  <c r="O83" i="1"/>
  <c r="M91" i="1"/>
  <c r="N91" i="1"/>
  <c r="O91" i="1"/>
  <c r="P91" i="1"/>
  <c r="N99" i="1"/>
  <c r="O99" i="1"/>
  <c r="P99" i="1"/>
  <c r="M99" i="1"/>
  <c r="O107" i="1"/>
  <c r="P107" i="1"/>
  <c r="M107" i="1"/>
  <c r="N107" i="1"/>
  <c r="O65" i="1"/>
  <c r="Q65" i="1" s="1"/>
  <c r="P65" i="1"/>
  <c r="M65" i="1"/>
  <c r="N65" i="1"/>
  <c r="O73" i="1"/>
  <c r="M73" i="1"/>
  <c r="P73" i="1"/>
  <c r="N73" i="1"/>
  <c r="M81" i="1"/>
  <c r="N81" i="1"/>
  <c r="O81" i="1"/>
  <c r="P81" i="1"/>
  <c r="O89" i="1"/>
  <c r="Q89" i="1" s="1"/>
  <c r="P89" i="1"/>
  <c r="M89" i="1"/>
  <c r="N89" i="1"/>
  <c r="M97" i="1"/>
  <c r="N97" i="1"/>
  <c r="O97" i="1"/>
  <c r="P97" i="1"/>
  <c r="P105" i="1"/>
  <c r="N105" i="1"/>
  <c r="O105" i="1"/>
  <c r="M105" i="1"/>
  <c r="M213" i="1"/>
  <c r="N213" i="1"/>
  <c r="O213" i="1"/>
  <c r="P213" i="1"/>
  <c r="M241" i="1"/>
  <c r="N241" i="1"/>
  <c r="O241" i="1"/>
  <c r="P241" i="1"/>
  <c r="P115" i="1"/>
  <c r="M115" i="1"/>
  <c r="N115" i="1"/>
  <c r="O115" i="1"/>
  <c r="N131" i="1"/>
  <c r="O131" i="1"/>
  <c r="P131" i="1"/>
  <c r="M131" i="1"/>
  <c r="P147" i="1"/>
  <c r="M147" i="1"/>
  <c r="N147" i="1"/>
  <c r="O147" i="1"/>
  <c r="N163" i="1"/>
  <c r="O163" i="1"/>
  <c r="P163" i="1"/>
  <c r="M163" i="1"/>
  <c r="P179" i="1"/>
  <c r="M179" i="1"/>
  <c r="N179" i="1"/>
  <c r="O179" i="1"/>
  <c r="P187" i="1"/>
  <c r="M187" i="1"/>
  <c r="N187" i="1"/>
  <c r="O187" i="1"/>
  <c r="M195" i="1"/>
  <c r="N195" i="1"/>
  <c r="O195" i="1"/>
  <c r="P195" i="1"/>
  <c r="N203" i="1"/>
  <c r="O203" i="1"/>
  <c r="P203" i="1"/>
  <c r="M203" i="1"/>
  <c r="M211" i="1"/>
  <c r="N211" i="1"/>
  <c r="O211" i="1"/>
  <c r="P211" i="1"/>
  <c r="M219" i="1"/>
  <c r="N219" i="1"/>
  <c r="P219" i="1"/>
  <c r="O219" i="1"/>
  <c r="M227" i="1"/>
  <c r="N227" i="1"/>
  <c r="O227" i="1"/>
  <c r="P227" i="1"/>
  <c r="M235" i="1"/>
  <c r="N235" i="1"/>
  <c r="O235" i="1"/>
  <c r="P235" i="1"/>
  <c r="O9" i="1"/>
  <c r="P9" i="1"/>
  <c r="N9" i="1"/>
  <c r="M9" i="1"/>
  <c r="P17" i="1"/>
  <c r="M17" i="1"/>
  <c r="N17" i="1"/>
  <c r="O17" i="1"/>
  <c r="P25" i="1"/>
  <c r="M25" i="1"/>
  <c r="N25" i="1"/>
  <c r="O25" i="1"/>
  <c r="O33" i="1"/>
  <c r="Q33" i="1" s="1"/>
  <c r="P33" i="1"/>
  <c r="M33" i="1"/>
  <c r="N33" i="1"/>
  <c r="O41" i="1"/>
  <c r="M41" i="1"/>
  <c r="P41" i="1"/>
  <c r="N41" i="1"/>
  <c r="P49" i="1"/>
  <c r="M49" i="1"/>
  <c r="N49" i="1"/>
  <c r="O49" i="1"/>
  <c r="M57" i="1"/>
  <c r="N57" i="1"/>
  <c r="O57" i="1"/>
  <c r="P57" i="1"/>
  <c r="P11" i="1"/>
  <c r="M11" i="1"/>
  <c r="N11" i="1"/>
  <c r="O11" i="1"/>
  <c r="P19" i="1"/>
  <c r="M19" i="1"/>
  <c r="N19" i="1"/>
  <c r="O19" i="1"/>
  <c r="P27" i="1"/>
  <c r="M27" i="1"/>
  <c r="N27" i="1"/>
  <c r="O27" i="1"/>
  <c r="P35" i="1"/>
  <c r="M35" i="1"/>
  <c r="N35" i="1"/>
  <c r="O35" i="1"/>
  <c r="P43" i="1"/>
  <c r="M43" i="1"/>
  <c r="N43" i="1"/>
  <c r="O43" i="1"/>
  <c r="P51" i="1"/>
  <c r="M51" i="1"/>
  <c r="N51" i="1"/>
  <c r="O51" i="1"/>
  <c r="P59" i="1"/>
  <c r="M59" i="1"/>
  <c r="N59" i="1"/>
  <c r="O59" i="1"/>
  <c r="O167" i="1"/>
  <c r="N167" i="1"/>
  <c r="P167" i="1"/>
  <c r="M167" i="1"/>
  <c r="P451" i="1"/>
  <c r="M451" i="1"/>
  <c r="N451" i="1"/>
  <c r="O451" i="1"/>
  <c r="Q451" i="1"/>
  <c r="Q452" i="1"/>
  <c r="X452" i="1"/>
  <c r="G148" i="1"/>
  <c r="G219" i="1"/>
  <c r="G208" i="1"/>
  <c r="G187" i="1"/>
  <c r="G147" i="1"/>
  <c r="G162" i="1"/>
  <c r="G29" i="1"/>
  <c r="G158" i="1"/>
  <c r="G196" i="1"/>
  <c r="G225" i="1"/>
  <c r="G175" i="1"/>
  <c r="G223" i="1"/>
  <c r="G229" i="1"/>
  <c r="G189" i="1"/>
  <c r="G242" i="1"/>
  <c r="G165" i="1"/>
  <c r="G173" i="1"/>
  <c r="G121" i="1"/>
  <c r="G210" i="1"/>
  <c r="G238" i="1"/>
  <c r="G167" i="1"/>
  <c r="G181" i="1"/>
  <c r="G204" i="1"/>
  <c r="G180" i="1"/>
  <c r="G166" i="1"/>
  <c r="G205" i="1"/>
  <c r="G153" i="1"/>
  <c r="G203" i="1"/>
  <c r="G224" i="1"/>
  <c r="G169" i="1"/>
  <c r="G217" i="1"/>
  <c r="G172" i="1"/>
  <c r="G199" i="1"/>
  <c r="G214" i="1"/>
  <c r="G231" i="1"/>
  <c r="G240" i="1"/>
  <c r="G161" i="1"/>
  <c r="G160" i="1"/>
  <c r="G179" i="1"/>
  <c r="G228" i="1"/>
  <c r="G218" i="1"/>
  <c r="G215" i="1"/>
  <c r="G168" i="1"/>
  <c r="G227" i="1"/>
  <c r="G185" i="1"/>
  <c r="G188" i="1"/>
  <c r="G159" i="1"/>
  <c r="G220" i="1"/>
  <c r="G241" i="1"/>
  <c r="G222" i="1"/>
  <c r="G145" i="1"/>
  <c r="G190" i="1"/>
  <c r="G206" i="1"/>
  <c r="G193" i="1"/>
  <c r="G213" i="1"/>
  <c r="G152" i="1"/>
  <c r="G216" i="1"/>
  <c r="G235" i="1"/>
  <c r="G209" i="1"/>
  <c r="G154" i="1"/>
  <c r="G226" i="1"/>
  <c r="G201" i="1"/>
  <c r="G171" i="1"/>
  <c r="G212" i="1"/>
  <c r="G234" i="1"/>
  <c r="G163" i="1"/>
  <c r="G176" i="1"/>
  <c r="G239" i="1"/>
  <c r="G194" i="1"/>
  <c r="G177" i="1"/>
  <c r="G207" i="1"/>
  <c r="G184" i="1"/>
  <c r="G174" i="1"/>
  <c r="G192" i="1"/>
  <c r="G230" i="1"/>
  <c r="G156" i="1"/>
  <c r="G233" i="1"/>
  <c r="G198" i="1"/>
  <c r="G232" i="1"/>
  <c r="G100" i="1"/>
  <c r="G186" i="1"/>
  <c r="G164" i="1"/>
  <c r="G151" i="1"/>
  <c r="G200" i="1"/>
  <c r="G149" i="1"/>
  <c r="G195" i="1"/>
  <c r="G178" i="1"/>
  <c r="G191" i="1"/>
  <c r="G211" i="1"/>
  <c r="G182" i="1"/>
  <c r="G236" i="1"/>
  <c r="G237" i="1"/>
  <c r="G155" i="1"/>
  <c r="G146" i="1"/>
  <c r="G170" i="1"/>
  <c r="G157" i="1"/>
  <c r="G183" i="1"/>
  <c r="G202" i="1"/>
  <c r="G150" i="1"/>
  <c r="G221" i="1"/>
  <c r="G89" i="1"/>
  <c r="G130" i="1"/>
  <c r="G137" i="1"/>
  <c r="G131" i="1"/>
  <c r="G136" i="1"/>
  <c r="G118" i="1"/>
  <c r="G126" i="1"/>
  <c r="G143" i="1"/>
  <c r="G138" i="1"/>
  <c r="G135" i="1"/>
  <c r="G124" i="1"/>
  <c r="G133" i="1"/>
  <c r="G134" i="1"/>
  <c r="G144" i="1"/>
  <c r="G123" i="1"/>
  <c r="G132" i="1"/>
  <c r="G127" i="1"/>
  <c r="G128" i="1"/>
  <c r="G51" i="1"/>
  <c r="G94" i="1"/>
  <c r="G142" i="1"/>
  <c r="G139" i="1"/>
  <c r="G129" i="1"/>
  <c r="G125" i="1"/>
  <c r="G141" i="1"/>
  <c r="G140" i="1"/>
  <c r="G85" i="1"/>
  <c r="G103" i="1"/>
  <c r="G117" i="1"/>
  <c r="G91" i="1"/>
  <c r="G92" i="1"/>
  <c r="G112" i="1"/>
  <c r="G95" i="1"/>
  <c r="G122" i="1"/>
  <c r="G45" i="1"/>
  <c r="G74" i="1"/>
  <c r="G62" i="1"/>
  <c r="G84" i="1"/>
  <c r="G90" i="1"/>
  <c r="G105" i="1"/>
  <c r="G83" i="1"/>
  <c r="G77" i="1"/>
  <c r="G114" i="1"/>
  <c r="G68" i="1"/>
  <c r="G93" i="1"/>
  <c r="G69" i="1"/>
  <c r="G61" i="1"/>
  <c r="G71" i="1"/>
  <c r="G88" i="1"/>
  <c r="G56" i="1"/>
  <c r="G82" i="1"/>
  <c r="G110" i="1"/>
  <c r="G72" i="1"/>
  <c r="G58" i="1"/>
  <c r="G70" i="1"/>
  <c r="G111" i="1"/>
  <c r="G64" i="1"/>
  <c r="G87" i="1"/>
  <c r="G81" i="1"/>
  <c r="G78" i="1"/>
  <c r="G65" i="1"/>
  <c r="G75" i="1"/>
  <c r="G53" i="1"/>
  <c r="G55" i="1"/>
  <c r="G80" i="1"/>
  <c r="G102" i="1"/>
  <c r="G76" i="1"/>
  <c r="G86" i="1"/>
  <c r="G54" i="1"/>
  <c r="G60" i="1"/>
  <c r="G73" i="1"/>
  <c r="G115" i="1"/>
  <c r="G101" i="1"/>
  <c r="G97" i="1"/>
  <c r="G98" i="1"/>
  <c r="G79" i="1"/>
  <c r="G59" i="1"/>
  <c r="G107" i="1"/>
  <c r="G109" i="1"/>
  <c r="G120" i="1"/>
  <c r="G108" i="1"/>
  <c r="G57" i="1"/>
  <c r="G52" i="1"/>
  <c r="G104" i="1"/>
  <c r="G13" i="1"/>
  <c r="G25" i="1"/>
  <c r="G5" i="1"/>
  <c r="G116" i="1"/>
  <c r="G113" i="1"/>
  <c r="G66" i="1"/>
  <c r="G63" i="1"/>
  <c r="G119" i="1"/>
  <c r="G99" i="1"/>
  <c r="G106" i="1"/>
  <c r="G67" i="1"/>
  <c r="G96" i="1"/>
  <c r="G27" i="1"/>
  <c r="G6" i="1"/>
  <c r="G4" i="1"/>
  <c r="G34" i="1"/>
  <c r="G44" i="1"/>
  <c r="G35" i="1"/>
  <c r="G48" i="1"/>
  <c r="G50" i="1"/>
  <c r="G38" i="1"/>
  <c r="G42" i="1"/>
  <c r="G39" i="1"/>
  <c r="G36" i="1"/>
  <c r="G43" i="1"/>
  <c r="G46" i="1"/>
  <c r="G40" i="1"/>
  <c r="G37" i="1"/>
  <c r="G47" i="1"/>
  <c r="G20" i="1"/>
  <c r="G41" i="1"/>
  <c r="G49" i="1"/>
  <c r="G19" i="1"/>
  <c r="G30" i="1"/>
  <c r="G22" i="1"/>
  <c r="G17" i="1"/>
  <c r="G8" i="1"/>
  <c r="G24" i="1"/>
  <c r="G26" i="1"/>
  <c r="G31" i="1"/>
  <c r="G32" i="1"/>
  <c r="G11" i="1"/>
  <c r="G12" i="1"/>
  <c r="G28" i="1"/>
  <c r="G21" i="1"/>
  <c r="G10" i="1"/>
  <c r="G15" i="1"/>
  <c r="G16" i="1"/>
  <c r="G18" i="1"/>
  <c r="G23" i="1"/>
  <c r="G33" i="1"/>
  <c r="G9" i="1"/>
  <c r="G14" i="1"/>
  <c r="G7" i="1"/>
  <c r="T30" i="6" l="1"/>
  <c r="T44" i="6"/>
  <c r="T32" i="6"/>
  <c r="T46" i="6"/>
  <c r="T34" i="6"/>
  <c r="T48" i="6"/>
  <c r="T22" i="6"/>
  <c r="T36" i="6"/>
  <c r="T42" i="6"/>
  <c r="T56" i="6"/>
  <c r="T24" i="6"/>
  <c r="T60" i="6"/>
  <c r="T26" i="6"/>
  <c r="T40" i="6"/>
  <c r="T50" i="6"/>
  <c r="T28" i="6"/>
  <c r="T38" i="6"/>
  <c r="T52" i="6"/>
  <c r="R57" i="6"/>
  <c r="R53" i="6"/>
  <c r="R55" i="6"/>
  <c r="R37" i="6"/>
  <c r="R47" i="6"/>
  <c r="R29" i="6"/>
  <c r="R35" i="6"/>
  <c r="R43" i="6"/>
  <c r="R45" i="6"/>
  <c r="R33" i="6"/>
  <c r="R41" i="6"/>
  <c r="R59" i="6"/>
  <c r="R39" i="6"/>
  <c r="R31" i="6"/>
  <c r="R49" i="6"/>
  <c r="R132" i="6"/>
  <c r="R72" i="6"/>
  <c r="R128" i="6"/>
  <c r="R118" i="6"/>
  <c r="R84" i="6"/>
  <c r="R94" i="6"/>
  <c r="R68" i="6"/>
  <c r="R124" i="6"/>
  <c r="R61" i="6"/>
  <c r="R17" i="6"/>
  <c r="R51" i="6"/>
  <c r="R86" i="6"/>
  <c r="R82" i="6"/>
  <c r="R66" i="6"/>
  <c r="R108" i="6"/>
  <c r="R130" i="6"/>
  <c r="R134" i="6"/>
  <c r="R92" i="6"/>
  <c r="R116" i="6"/>
  <c r="R40" i="6"/>
  <c r="R122" i="6"/>
  <c r="R106" i="6"/>
  <c r="R98" i="6"/>
  <c r="R110" i="6"/>
  <c r="R126" i="6"/>
  <c r="R96" i="6"/>
  <c r="R104" i="6"/>
  <c r="R102" i="6"/>
  <c r="R74" i="6"/>
  <c r="R70" i="6"/>
  <c r="T37" i="6"/>
  <c r="T117" i="6"/>
  <c r="T95" i="6"/>
  <c r="T73" i="6"/>
  <c r="T85" i="6"/>
  <c r="T89" i="6"/>
  <c r="T125" i="6"/>
  <c r="T93" i="6"/>
  <c r="T107" i="6"/>
  <c r="T101" i="6"/>
  <c r="T127" i="6"/>
  <c r="T71" i="6"/>
  <c r="T65" i="6"/>
  <c r="T129" i="6"/>
  <c r="T111" i="6"/>
  <c r="T103" i="6"/>
  <c r="T109" i="6"/>
  <c r="T75" i="6"/>
  <c r="T77" i="6"/>
  <c r="T121" i="6"/>
  <c r="T67" i="6"/>
  <c r="T113" i="6"/>
  <c r="T119" i="6"/>
  <c r="T131" i="6"/>
  <c r="T69" i="6"/>
  <c r="T83" i="6"/>
  <c r="T105" i="6"/>
  <c r="T99" i="6"/>
  <c r="T91" i="6"/>
  <c r="T133" i="6"/>
  <c r="T115" i="6"/>
  <c r="T87" i="6"/>
  <c r="T81" i="6"/>
  <c r="T123" i="6"/>
  <c r="T79" i="6"/>
  <c r="T97" i="6"/>
  <c r="R114" i="6"/>
  <c r="R64" i="6"/>
  <c r="R88" i="6"/>
  <c r="R100" i="6"/>
  <c r="R80" i="6"/>
  <c r="R90" i="6"/>
  <c r="R78" i="6"/>
  <c r="R76" i="6"/>
  <c r="R120" i="6"/>
  <c r="T33" i="6"/>
  <c r="T45" i="6"/>
  <c r="T39" i="6"/>
  <c r="T41" i="6"/>
  <c r="T51" i="6"/>
  <c r="R18" i="6"/>
  <c r="R21" i="6"/>
  <c r="R19" i="6"/>
  <c r="R60" i="6"/>
  <c r="R67" i="6"/>
  <c r="R65" i="6"/>
  <c r="R69" i="6"/>
  <c r="R71" i="6"/>
  <c r="R73" i="6"/>
  <c r="R75" i="6"/>
  <c r="R77" i="6"/>
  <c r="R79" i="6"/>
  <c r="R81" i="6"/>
  <c r="R83" i="6"/>
  <c r="R85" i="6"/>
  <c r="R87" i="6"/>
  <c r="R89" i="6"/>
  <c r="R91" i="6"/>
  <c r="R93" i="6"/>
  <c r="R95" i="6"/>
  <c r="R97" i="6"/>
  <c r="R99" i="6"/>
  <c r="R101" i="6"/>
  <c r="R103" i="6"/>
  <c r="R105" i="6"/>
  <c r="R107" i="6"/>
  <c r="R109" i="6"/>
  <c r="R111" i="6"/>
  <c r="R113" i="6"/>
  <c r="R115" i="6"/>
  <c r="R117" i="6"/>
  <c r="R119" i="6"/>
  <c r="R121" i="6"/>
  <c r="R123" i="6"/>
  <c r="R125" i="6"/>
  <c r="R127" i="6"/>
  <c r="R129" i="6"/>
  <c r="R131" i="6"/>
  <c r="R133" i="6"/>
  <c r="R135" i="6"/>
  <c r="R56" i="6"/>
  <c r="R20" i="6"/>
  <c r="R32" i="6"/>
  <c r="R62" i="6"/>
  <c r="R30" i="6"/>
  <c r="R48" i="6"/>
  <c r="R52" i="6"/>
  <c r="R58" i="6"/>
  <c r="T55" i="6"/>
  <c r="T57" i="6"/>
  <c r="R44" i="6"/>
  <c r="T63" i="6"/>
  <c r="T49" i="6"/>
  <c r="T23" i="6"/>
  <c r="R50" i="6"/>
  <c r="T53" i="6"/>
  <c r="T43" i="6"/>
  <c r="T31" i="6"/>
  <c r="T35" i="6"/>
  <c r="R42" i="6"/>
  <c r="T29" i="6"/>
  <c r="T27" i="6"/>
  <c r="R54" i="6"/>
  <c r="T25" i="6"/>
  <c r="R38" i="6"/>
  <c r="R34" i="6"/>
  <c r="R36" i="6"/>
  <c r="R22" i="6"/>
  <c r="R46" i="6"/>
  <c r="V33" i="1"/>
  <c r="U33" i="1"/>
  <c r="T33" i="1"/>
  <c r="W33" i="1"/>
  <c r="R203" i="1"/>
  <c r="Q203" i="1"/>
  <c r="X203" i="1"/>
  <c r="W59" i="1"/>
  <c r="U59" i="1"/>
  <c r="T59" i="1"/>
  <c r="V59" i="1"/>
  <c r="T51" i="1"/>
  <c r="V51" i="1"/>
  <c r="W51" i="1"/>
  <c r="U51" i="1"/>
  <c r="V43" i="1"/>
  <c r="T43" i="1"/>
  <c r="U43" i="1"/>
  <c r="W43" i="1"/>
  <c r="V35" i="1"/>
  <c r="W35" i="1"/>
  <c r="T35" i="1"/>
  <c r="U35" i="1"/>
  <c r="T27" i="1"/>
  <c r="V27" i="1"/>
  <c r="U27" i="1"/>
  <c r="W27" i="1"/>
  <c r="W19" i="1"/>
  <c r="T19" i="1"/>
  <c r="V19" i="1"/>
  <c r="U19" i="1"/>
  <c r="U11" i="1"/>
  <c r="W11" i="1"/>
  <c r="V11" i="1"/>
  <c r="T11" i="1"/>
  <c r="W49" i="1"/>
  <c r="T49" i="1"/>
  <c r="U49" i="1"/>
  <c r="V49" i="1"/>
  <c r="R33" i="1"/>
  <c r="X33" i="1"/>
  <c r="V25" i="1"/>
  <c r="U25" i="1"/>
  <c r="W25" i="1"/>
  <c r="T25" i="1"/>
  <c r="T17" i="1"/>
  <c r="V17" i="1"/>
  <c r="W17" i="1"/>
  <c r="U17" i="1"/>
  <c r="U9" i="1"/>
  <c r="V9" i="1"/>
  <c r="T9" i="1"/>
  <c r="W9" i="1"/>
  <c r="Q235" i="1"/>
  <c r="Q227" i="1"/>
  <c r="U187" i="1"/>
  <c r="T187" i="1"/>
  <c r="W187" i="1"/>
  <c r="V187" i="1"/>
  <c r="U179" i="1"/>
  <c r="V179" i="1"/>
  <c r="T179" i="1"/>
  <c r="W179" i="1"/>
  <c r="W147" i="1"/>
  <c r="T147" i="1"/>
  <c r="U147" i="1"/>
  <c r="V147" i="1"/>
  <c r="W115" i="1"/>
  <c r="U115" i="1"/>
  <c r="V115" i="1"/>
  <c r="T115" i="1"/>
  <c r="Q241" i="1"/>
  <c r="R89" i="1"/>
  <c r="X89" i="1"/>
  <c r="R65" i="1"/>
  <c r="X65" i="1"/>
  <c r="Q107" i="1"/>
  <c r="R107" i="1"/>
  <c r="X107" i="1"/>
  <c r="U83" i="1"/>
  <c r="W83" i="1"/>
  <c r="T83" i="1"/>
  <c r="V83" i="1"/>
  <c r="U75" i="1"/>
  <c r="T75" i="1"/>
  <c r="V75" i="1"/>
  <c r="W75" i="1"/>
  <c r="U67" i="1"/>
  <c r="W67" i="1"/>
  <c r="V67" i="1"/>
  <c r="T67" i="1"/>
  <c r="Q153" i="1"/>
  <c r="R153" i="1"/>
  <c r="X153" i="1"/>
  <c r="U137" i="1"/>
  <c r="T137" i="1"/>
  <c r="W137" i="1"/>
  <c r="V137" i="1"/>
  <c r="V55" i="1"/>
  <c r="T55" i="1"/>
  <c r="W55" i="1"/>
  <c r="U55" i="1"/>
  <c r="W47" i="1"/>
  <c r="T47" i="1"/>
  <c r="U47" i="1"/>
  <c r="V47" i="1"/>
  <c r="W39" i="1"/>
  <c r="U39" i="1"/>
  <c r="T39" i="1"/>
  <c r="V39" i="1"/>
  <c r="U23" i="1"/>
  <c r="W23" i="1"/>
  <c r="T23" i="1"/>
  <c r="V23" i="1"/>
  <c r="V15" i="1"/>
  <c r="W15" i="1"/>
  <c r="T15" i="1"/>
  <c r="U15" i="1"/>
  <c r="Q215" i="1"/>
  <c r="R215" i="1"/>
  <c r="X215" i="1"/>
  <c r="V103" i="1"/>
  <c r="U103" i="1"/>
  <c r="T103" i="1"/>
  <c r="W103" i="1"/>
  <c r="W95" i="1"/>
  <c r="U95" i="1"/>
  <c r="V95" i="1"/>
  <c r="T95" i="1"/>
  <c r="Q87" i="1"/>
  <c r="R87" i="1"/>
  <c r="X87" i="1"/>
  <c r="V79" i="1"/>
  <c r="T79" i="1"/>
  <c r="U79" i="1"/>
  <c r="W79" i="1"/>
  <c r="V71" i="1"/>
  <c r="U71" i="1"/>
  <c r="W71" i="1"/>
  <c r="T71" i="1"/>
  <c r="Q157" i="1"/>
  <c r="R157" i="1"/>
  <c r="X157" i="1"/>
  <c r="Q141" i="1"/>
  <c r="R141" i="1"/>
  <c r="X141" i="1"/>
  <c r="W151" i="1"/>
  <c r="T151" i="1"/>
  <c r="V151" i="1"/>
  <c r="U151" i="1"/>
  <c r="V135" i="1"/>
  <c r="T135" i="1"/>
  <c r="W135" i="1"/>
  <c r="U135" i="1"/>
  <c r="V119" i="1"/>
  <c r="T119" i="1"/>
  <c r="U119" i="1"/>
  <c r="W119" i="1"/>
  <c r="V63" i="1"/>
  <c r="T63" i="1"/>
  <c r="W63" i="1"/>
  <c r="U63" i="1"/>
  <c r="W31" i="1"/>
  <c r="V31" i="1"/>
  <c r="U31" i="1"/>
  <c r="T31" i="1"/>
  <c r="Q171" i="1"/>
  <c r="X171" i="1"/>
  <c r="R171" i="1"/>
  <c r="Q139" i="1"/>
  <c r="X139" i="1"/>
  <c r="R139" i="1"/>
  <c r="Q221" i="1"/>
  <c r="W209" i="1"/>
  <c r="T209" i="1"/>
  <c r="U209" i="1"/>
  <c r="V209" i="1"/>
  <c r="U201" i="1"/>
  <c r="V201" i="1"/>
  <c r="T201" i="1"/>
  <c r="W201" i="1"/>
  <c r="T177" i="1"/>
  <c r="U177" i="1"/>
  <c r="W177" i="1"/>
  <c r="V177" i="1"/>
  <c r="R113" i="1"/>
  <c r="X113" i="1"/>
  <c r="T233" i="1"/>
  <c r="V233" i="1"/>
  <c r="W233" i="1"/>
  <c r="U233" i="1"/>
  <c r="W225" i="1"/>
  <c r="T225" i="1"/>
  <c r="V225" i="1"/>
  <c r="U225" i="1"/>
  <c r="T205" i="1"/>
  <c r="U205" i="1"/>
  <c r="V205" i="1"/>
  <c r="W205" i="1"/>
  <c r="U197" i="1"/>
  <c r="V197" i="1"/>
  <c r="T197" i="1"/>
  <c r="W197" i="1"/>
  <c r="U189" i="1"/>
  <c r="T189" i="1"/>
  <c r="V189" i="1"/>
  <c r="W189" i="1"/>
  <c r="V181" i="1"/>
  <c r="U181" i="1"/>
  <c r="T181" i="1"/>
  <c r="W181" i="1"/>
  <c r="Q165" i="1"/>
  <c r="R165" i="1"/>
  <c r="X165" i="1"/>
  <c r="Q149" i="1"/>
  <c r="R149" i="1"/>
  <c r="X149" i="1"/>
  <c r="V143" i="1"/>
  <c r="W143" i="1"/>
  <c r="T143" i="1"/>
  <c r="U143" i="1"/>
  <c r="U127" i="1"/>
  <c r="W127" i="1"/>
  <c r="T127" i="1"/>
  <c r="V127" i="1"/>
  <c r="Q111" i="1"/>
  <c r="X111" i="1"/>
  <c r="R111" i="1"/>
  <c r="Q167" i="1"/>
  <c r="R167" i="1"/>
  <c r="X167" i="1"/>
  <c r="W41" i="1"/>
  <c r="U41" i="1"/>
  <c r="T41" i="1"/>
  <c r="V41" i="1"/>
  <c r="Q9" i="1"/>
  <c r="R9" i="1"/>
  <c r="X9" i="1"/>
  <c r="Q219" i="1"/>
  <c r="Q163" i="1"/>
  <c r="R163" i="1"/>
  <c r="X163" i="1"/>
  <c r="Q131" i="1"/>
  <c r="R131" i="1"/>
  <c r="X131" i="1"/>
  <c r="Q105" i="1"/>
  <c r="R105" i="1"/>
  <c r="X105" i="1"/>
  <c r="V89" i="1"/>
  <c r="T89" i="1"/>
  <c r="U89" i="1"/>
  <c r="W89" i="1"/>
  <c r="V73" i="1"/>
  <c r="W73" i="1"/>
  <c r="U73" i="1"/>
  <c r="T73" i="1"/>
  <c r="V65" i="1"/>
  <c r="W65" i="1"/>
  <c r="U65" i="1"/>
  <c r="T65" i="1"/>
  <c r="W107" i="1"/>
  <c r="V107" i="1"/>
  <c r="U107" i="1"/>
  <c r="T107" i="1"/>
  <c r="Q99" i="1"/>
  <c r="R99" i="1"/>
  <c r="X99" i="1"/>
  <c r="T153" i="1"/>
  <c r="U153" i="1"/>
  <c r="W153" i="1"/>
  <c r="V153" i="1"/>
  <c r="W215" i="1"/>
  <c r="V215" i="1"/>
  <c r="U215" i="1"/>
  <c r="T215" i="1"/>
  <c r="Q207" i="1"/>
  <c r="X207" i="1"/>
  <c r="R207" i="1"/>
  <c r="Q199" i="1"/>
  <c r="R199" i="1"/>
  <c r="X199" i="1"/>
  <c r="R191" i="1"/>
  <c r="Q191" i="1"/>
  <c r="X191" i="1"/>
  <c r="U183" i="1"/>
  <c r="V183" i="1"/>
  <c r="T183" i="1"/>
  <c r="W183" i="1"/>
  <c r="Q7" i="1"/>
  <c r="X7" i="1"/>
  <c r="Q109" i="1"/>
  <c r="R109" i="1"/>
  <c r="X109" i="1"/>
  <c r="Q101" i="1"/>
  <c r="R101" i="1"/>
  <c r="X101" i="1"/>
  <c r="Q93" i="1"/>
  <c r="X93" i="1"/>
  <c r="R93" i="1"/>
  <c r="Q85" i="1"/>
  <c r="R85" i="1"/>
  <c r="X85" i="1"/>
  <c r="Q77" i="1"/>
  <c r="R77" i="1"/>
  <c r="X77" i="1"/>
  <c r="Q103" i="1"/>
  <c r="R103" i="1"/>
  <c r="X103" i="1"/>
  <c r="U173" i="1"/>
  <c r="T173" i="1"/>
  <c r="W173" i="1"/>
  <c r="V173" i="1"/>
  <c r="W157" i="1"/>
  <c r="V157" i="1"/>
  <c r="U157" i="1"/>
  <c r="T157" i="1"/>
  <c r="W141" i="1"/>
  <c r="U141" i="1"/>
  <c r="T141" i="1"/>
  <c r="V141" i="1"/>
  <c r="Q125" i="1"/>
  <c r="R125" i="1"/>
  <c r="X125" i="1"/>
  <c r="Q135" i="1"/>
  <c r="R135" i="1"/>
  <c r="X135" i="1"/>
  <c r="R175" i="1"/>
  <c r="Q175" i="1"/>
  <c r="X175" i="1"/>
  <c r="Q61" i="1"/>
  <c r="R61" i="1"/>
  <c r="X61" i="1"/>
  <c r="Q53" i="1"/>
  <c r="R53" i="1"/>
  <c r="X53" i="1"/>
  <c r="Q45" i="1"/>
  <c r="R45" i="1"/>
  <c r="X45" i="1"/>
  <c r="Q37" i="1"/>
  <c r="R37" i="1"/>
  <c r="X37" i="1"/>
  <c r="Q29" i="1"/>
  <c r="R29" i="1"/>
  <c r="X29" i="1"/>
  <c r="Q21" i="1"/>
  <c r="R21" i="1"/>
  <c r="X21" i="1"/>
  <c r="Q13" i="1"/>
  <c r="R13" i="1"/>
  <c r="X13" i="1"/>
  <c r="W171" i="1"/>
  <c r="V171" i="1"/>
  <c r="T171" i="1"/>
  <c r="U171" i="1"/>
  <c r="U139" i="1"/>
  <c r="T139" i="1"/>
  <c r="V139" i="1"/>
  <c r="W139" i="1"/>
  <c r="Q193" i="1"/>
  <c r="R193" i="1"/>
  <c r="X193" i="1"/>
  <c r="R185" i="1"/>
  <c r="X185" i="1"/>
  <c r="Q185" i="1"/>
  <c r="Q69" i="1"/>
  <c r="R69" i="1"/>
  <c r="X69" i="1"/>
  <c r="Q161" i="1"/>
  <c r="R161" i="1"/>
  <c r="X161" i="1"/>
  <c r="Q145" i="1"/>
  <c r="R145" i="1"/>
  <c r="X145" i="1"/>
  <c r="Q129" i="1"/>
  <c r="R129" i="1"/>
  <c r="X129" i="1"/>
  <c r="V113" i="1"/>
  <c r="T113" i="1"/>
  <c r="U113" i="1"/>
  <c r="W113" i="1"/>
  <c r="X189" i="1"/>
  <c r="Q189" i="1"/>
  <c r="R189" i="1"/>
  <c r="Q181" i="1"/>
  <c r="R181" i="1"/>
  <c r="X181" i="1"/>
  <c r="U165" i="1"/>
  <c r="T165" i="1"/>
  <c r="W165" i="1"/>
  <c r="V165" i="1"/>
  <c r="U149" i="1"/>
  <c r="V149" i="1"/>
  <c r="T149" i="1"/>
  <c r="W149" i="1"/>
  <c r="Q133" i="1"/>
  <c r="R133" i="1"/>
  <c r="X133" i="1"/>
  <c r="Q117" i="1"/>
  <c r="R117" i="1"/>
  <c r="X117" i="1"/>
  <c r="Q143" i="1"/>
  <c r="R143" i="1"/>
  <c r="X143" i="1"/>
  <c r="V111" i="1"/>
  <c r="W111" i="1"/>
  <c r="T111" i="1"/>
  <c r="U111" i="1"/>
  <c r="G2" i="1"/>
  <c r="T167" i="1"/>
  <c r="V167" i="1"/>
  <c r="W167" i="1"/>
  <c r="U167" i="1"/>
  <c r="Q59" i="1"/>
  <c r="R59" i="1"/>
  <c r="X59" i="1"/>
  <c r="Q51" i="1"/>
  <c r="R51" i="1"/>
  <c r="X51" i="1"/>
  <c r="Q43" i="1"/>
  <c r="X43" i="1"/>
  <c r="R43" i="1"/>
  <c r="Q35" i="1"/>
  <c r="R35" i="1"/>
  <c r="X35" i="1"/>
  <c r="Q27" i="1"/>
  <c r="R27" i="1"/>
  <c r="X27" i="1"/>
  <c r="Q19" i="1"/>
  <c r="R19" i="1"/>
  <c r="X19" i="1"/>
  <c r="Q11" i="1"/>
  <c r="R11" i="1"/>
  <c r="X11" i="1"/>
  <c r="T57" i="1"/>
  <c r="V57" i="1"/>
  <c r="W57" i="1"/>
  <c r="U57" i="1"/>
  <c r="Q49" i="1"/>
  <c r="R49" i="1"/>
  <c r="X49" i="1"/>
  <c r="Q41" i="1"/>
  <c r="R41" i="1"/>
  <c r="X41" i="1"/>
  <c r="Q25" i="1"/>
  <c r="R25" i="1"/>
  <c r="X25" i="1"/>
  <c r="Q17" i="1"/>
  <c r="R17" i="1"/>
  <c r="X17" i="1"/>
  <c r="V235" i="1"/>
  <c r="T235" i="1"/>
  <c r="W235" i="1"/>
  <c r="U235" i="1"/>
  <c r="T227" i="1"/>
  <c r="V227" i="1"/>
  <c r="W227" i="1"/>
  <c r="U227" i="1"/>
  <c r="U219" i="1"/>
  <c r="V219" i="1"/>
  <c r="T219" i="1"/>
  <c r="W219" i="1"/>
  <c r="W211" i="1"/>
  <c r="T211" i="1"/>
  <c r="V211" i="1"/>
  <c r="U211" i="1"/>
  <c r="T195" i="1"/>
  <c r="V195" i="1"/>
  <c r="U195" i="1"/>
  <c r="W195" i="1"/>
  <c r="R187" i="1"/>
  <c r="X187" i="1"/>
  <c r="Q187" i="1"/>
  <c r="Q179" i="1"/>
  <c r="R179" i="1"/>
  <c r="X179" i="1"/>
  <c r="Q147" i="1"/>
  <c r="R147" i="1"/>
  <c r="X147" i="1"/>
  <c r="Q115" i="1"/>
  <c r="R115" i="1"/>
  <c r="X115" i="1"/>
  <c r="U241" i="1"/>
  <c r="W241" i="1"/>
  <c r="V241" i="1"/>
  <c r="T241" i="1"/>
  <c r="U213" i="1"/>
  <c r="W213" i="1"/>
  <c r="T213" i="1"/>
  <c r="V213" i="1"/>
  <c r="W105" i="1"/>
  <c r="T105" i="1"/>
  <c r="U105" i="1"/>
  <c r="V105" i="1"/>
  <c r="T97" i="1"/>
  <c r="V97" i="1"/>
  <c r="W97" i="1"/>
  <c r="U97" i="1"/>
  <c r="T81" i="1"/>
  <c r="W81" i="1"/>
  <c r="V81" i="1"/>
  <c r="U81" i="1"/>
  <c r="Q73" i="1"/>
  <c r="R73" i="1"/>
  <c r="X73" i="1"/>
  <c r="T91" i="1"/>
  <c r="V91" i="1"/>
  <c r="U91" i="1"/>
  <c r="W91" i="1"/>
  <c r="Q83" i="1"/>
  <c r="R83" i="1"/>
  <c r="X83" i="1"/>
  <c r="Q75" i="1"/>
  <c r="X75" i="1"/>
  <c r="R75" i="1"/>
  <c r="Q67" i="1"/>
  <c r="R67" i="1"/>
  <c r="X67" i="1"/>
  <c r="T169" i="1"/>
  <c r="U169" i="1"/>
  <c r="V169" i="1"/>
  <c r="W169" i="1"/>
  <c r="Q137" i="1"/>
  <c r="R137" i="1"/>
  <c r="X137" i="1"/>
  <c r="V121" i="1"/>
  <c r="T121" i="1"/>
  <c r="U121" i="1"/>
  <c r="W121" i="1"/>
  <c r="Q55" i="1"/>
  <c r="R55" i="1"/>
  <c r="X55" i="1"/>
  <c r="Q47" i="1"/>
  <c r="X47" i="1"/>
  <c r="R47" i="1"/>
  <c r="Q39" i="1"/>
  <c r="R39" i="1"/>
  <c r="X39" i="1"/>
  <c r="Q23" i="1"/>
  <c r="R23" i="1"/>
  <c r="X23" i="1"/>
  <c r="Q15" i="1"/>
  <c r="X15" i="1"/>
  <c r="R15" i="1"/>
  <c r="T191" i="1"/>
  <c r="V191" i="1"/>
  <c r="U191" i="1"/>
  <c r="W191" i="1"/>
  <c r="W87" i="1"/>
  <c r="V87" i="1"/>
  <c r="U87" i="1"/>
  <c r="T87" i="1"/>
  <c r="Q79" i="1"/>
  <c r="R79" i="1"/>
  <c r="X79" i="1"/>
  <c r="Q71" i="1"/>
  <c r="R71" i="1"/>
  <c r="X71" i="1"/>
  <c r="Q173" i="1"/>
  <c r="R173" i="1"/>
  <c r="X173" i="1"/>
  <c r="Q151" i="1"/>
  <c r="R151" i="1"/>
  <c r="X151" i="1"/>
  <c r="Q119" i="1"/>
  <c r="R119" i="1"/>
  <c r="X119" i="1"/>
  <c r="W175" i="1"/>
  <c r="U175" i="1"/>
  <c r="T175" i="1"/>
  <c r="V175" i="1"/>
  <c r="U159" i="1"/>
  <c r="T159" i="1"/>
  <c r="V159" i="1"/>
  <c r="W159" i="1"/>
  <c r="Q63" i="1"/>
  <c r="R63" i="1"/>
  <c r="X63" i="1"/>
  <c r="Q31" i="1"/>
  <c r="R31" i="1"/>
  <c r="X31" i="1"/>
  <c r="T231" i="1"/>
  <c r="W231" i="1"/>
  <c r="V231" i="1"/>
  <c r="U231" i="1"/>
  <c r="T223" i="1"/>
  <c r="U223" i="1"/>
  <c r="W223" i="1"/>
  <c r="V223" i="1"/>
  <c r="V155" i="1"/>
  <c r="T155" i="1"/>
  <c r="W155" i="1"/>
  <c r="U155" i="1"/>
  <c r="V123" i="1"/>
  <c r="T123" i="1"/>
  <c r="U123" i="1"/>
  <c r="W123" i="1"/>
  <c r="U237" i="1"/>
  <c r="W237" i="1"/>
  <c r="T237" i="1"/>
  <c r="V237" i="1"/>
  <c r="W229" i="1"/>
  <c r="T229" i="1"/>
  <c r="V229" i="1"/>
  <c r="U229" i="1"/>
  <c r="W221" i="1"/>
  <c r="T221" i="1"/>
  <c r="U221" i="1"/>
  <c r="V221" i="1"/>
  <c r="Q209" i="1"/>
  <c r="R209" i="1"/>
  <c r="X209" i="1"/>
  <c r="Q201" i="1"/>
  <c r="R201" i="1"/>
  <c r="X201" i="1"/>
  <c r="T193" i="1"/>
  <c r="V193" i="1"/>
  <c r="U193" i="1"/>
  <c r="W193" i="1"/>
  <c r="U239" i="1"/>
  <c r="T239" i="1"/>
  <c r="W239" i="1"/>
  <c r="V239" i="1"/>
  <c r="Q177" i="1"/>
  <c r="R177" i="1"/>
  <c r="X177" i="1"/>
  <c r="Q233" i="1"/>
  <c r="R233" i="1"/>
  <c r="X233" i="1"/>
  <c r="Q225" i="1"/>
  <c r="R225" i="1"/>
  <c r="X225" i="1"/>
  <c r="Q205" i="1"/>
  <c r="R205" i="1"/>
  <c r="X205" i="1"/>
  <c r="Q197" i="1"/>
  <c r="R197" i="1"/>
  <c r="X197" i="1"/>
  <c r="Q57" i="1"/>
  <c r="R57" i="1"/>
  <c r="X57" i="1"/>
  <c r="R235" i="1"/>
  <c r="X235" i="1"/>
  <c r="R227" i="1"/>
  <c r="X227" i="1"/>
  <c r="R219" i="1"/>
  <c r="X219" i="1"/>
  <c r="R211" i="1"/>
  <c r="X211" i="1"/>
  <c r="Q211" i="1"/>
  <c r="W203" i="1"/>
  <c r="T203" i="1"/>
  <c r="V203" i="1"/>
  <c r="U203" i="1"/>
  <c r="Q195" i="1"/>
  <c r="R195" i="1"/>
  <c r="X195" i="1"/>
  <c r="U163" i="1"/>
  <c r="T163" i="1"/>
  <c r="V163" i="1"/>
  <c r="W163" i="1"/>
  <c r="W131" i="1"/>
  <c r="U131" i="1"/>
  <c r="T131" i="1"/>
  <c r="V131" i="1"/>
  <c r="R241" i="1"/>
  <c r="X241" i="1"/>
  <c r="R213" i="1"/>
  <c r="X213" i="1"/>
  <c r="Q213" i="1"/>
  <c r="Q97" i="1"/>
  <c r="R97" i="1"/>
  <c r="X97" i="1"/>
  <c r="Q81" i="1"/>
  <c r="R81" i="1"/>
  <c r="X81" i="1"/>
  <c r="U99" i="1"/>
  <c r="V99" i="1"/>
  <c r="T99" i="1"/>
  <c r="W99" i="1"/>
  <c r="Q91" i="1"/>
  <c r="X91" i="1"/>
  <c r="R91" i="1"/>
  <c r="Q169" i="1"/>
  <c r="R169" i="1"/>
  <c r="X169" i="1"/>
  <c r="Q121" i="1"/>
  <c r="R121" i="1"/>
  <c r="X121" i="1"/>
  <c r="W207" i="1"/>
  <c r="T207" i="1"/>
  <c r="V207" i="1"/>
  <c r="U207" i="1"/>
  <c r="U199" i="1"/>
  <c r="V199" i="1"/>
  <c r="T199" i="1"/>
  <c r="W199" i="1"/>
  <c r="Q183" i="1"/>
  <c r="R183" i="1"/>
  <c r="X183" i="1"/>
  <c r="V7" i="1"/>
  <c r="T7" i="1"/>
  <c r="W7" i="1"/>
  <c r="U7" i="1"/>
  <c r="W109" i="1"/>
  <c r="T109" i="1"/>
  <c r="V109" i="1"/>
  <c r="U109" i="1"/>
  <c r="T101" i="1"/>
  <c r="V101" i="1"/>
  <c r="W101" i="1"/>
  <c r="U101" i="1"/>
  <c r="U93" i="1"/>
  <c r="W93" i="1"/>
  <c r="T93" i="1"/>
  <c r="V93" i="1"/>
  <c r="U85" i="1"/>
  <c r="V85" i="1"/>
  <c r="W85" i="1"/>
  <c r="T85" i="1"/>
  <c r="T77" i="1"/>
  <c r="U77" i="1"/>
  <c r="V77" i="1"/>
  <c r="W77" i="1"/>
  <c r="Q95" i="1"/>
  <c r="R95" i="1"/>
  <c r="X95" i="1"/>
  <c r="T125" i="1"/>
  <c r="U125" i="1"/>
  <c r="V125" i="1"/>
  <c r="W125" i="1"/>
  <c r="Q159" i="1"/>
  <c r="R159" i="1"/>
  <c r="X159" i="1"/>
  <c r="T61" i="1"/>
  <c r="W61" i="1"/>
  <c r="V61" i="1"/>
  <c r="U61" i="1"/>
  <c r="U53" i="1"/>
  <c r="T53" i="1"/>
  <c r="V53" i="1"/>
  <c r="W53" i="1"/>
  <c r="U45" i="1"/>
  <c r="V45" i="1"/>
  <c r="W45" i="1"/>
  <c r="T45" i="1"/>
  <c r="T37" i="1"/>
  <c r="W37" i="1"/>
  <c r="U37" i="1"/>
  <c r="V37" i="1"/>
  <c r="W29" i="1"/>
  <c r="T29" i="1"/>
  <c r="U29" i="1"/>
  <c r="V29" i="1"/>
  <c r="V21" i="1"/>
  <c r="W21" i="1"/>
  <c r="U21" i="1"/>
  <c r="T21" i="1"/>
  <c r="V13" i="1"/>
  <c r="T13" i="1"/>
  <c r="U13" i="1"/>
  <c r="W13" i="1"/>
  <c r="X231" i="1"/>
  <c r="R231" i="1"/>
  <c r="Q231" i="1"/>
  <c r="R223" i="1"/>
  <c r="X223" i="1"/>
  <c r="Q223" i="1"/>
  <c r="Q155" i="1"/>
  <c r="X155" i="1"/>
  <c r="R155" i="1"/>
  <c r="Q123" i="1"/>
  <c r="R123" i="1"/>
  <c r="X123" i="1"/>
  <c r="R237" i="1"/>
  <c r="X237" i="1"/>
  <c r="R229" i="1"/>
  <c r="X229" i="1"/>
  <c r="R221" i="1"/>
  <c r="X221" i="1"/>
  <c r="U185" i="1"/>
  <c r="T185" i="1"/>
  <c r="V185" i="1"/>
  <c r="W185" i="1"/>
  <c r="W69" i="1"/>
  <c r="T69" i="1"/>
  <c r="U69" i="1"/>
  <c r="V69" i="1"/>
  <c r="R239" i="1"/>
  <c r="X239" i="1"/>
  <c r="Q239" i="1"/>
  <c r="U161" i="1"/>
  <c r="V161" i="1"/>
  <c r="W161" i="1"/>
  <c r="T161" i="1"/>
  <c r="W145" i="1"/>
  <c r="T145" i="1"/>
  <c r="V145" i="1"/>
  <c r="U145" i="1"/>
  <c r="V129" i="1"/>
  <c r="T129" i="1"/>
  <c r="W129" i="1"/>
  <c r="U129" i="1"/>
  <c r="U133" i="1"/>
  <c r="W133" i="1"/>
  <c r="V133" i="1"/>
  <c r="T133" i="1"/>
  <c r="W117" i="1"/>
  <c r="V117" i="1"/>
  <c r="T117" i="1"/>
  <c r="U117" i="1"/>
  <c r="Q127" i="1"/>
  <c r="R127" i="1"/>
  <c r="X127" i="1"/>
  <c r="X451" i="1"/>
  <c r="R451" i="1"/>
  <c r="M218" i="1" l="1"/>
  <c r="N218" i="1"/>
  <c r="O218" i="1"/>
  <c r="P218" i="1"/>
  <c r="Q2" i="1"/>
  <c r="P450" i="1"/>
  <c r="M450" i="1"/>
  <c r="O450" i="1"/>
  <c r="N450" i="1"/>
  <c r="Q450" i="1"/>
  <c r="R450" i="1"/>
  <c r="X450" i="1"/>
  <c r="R218" i="1" l="1"/>
  <c r="Q218" i="1"/>
  <c r="X218" i="1"/>
  <c r="P449" i="1"/>
  <c r="M449" i="1"/>
  <c r="N449" i="1"/>
  <c r="O449" i="1"/>
  <c r="Q449" i="1"/>
  <c r="M217" i="1" l="1"/>
  <c r="N217" i="1"/>
  <c r="O217" i="1"/>
  <c r="P217" i="1"/>
  <c r="R449" i="1"/>
  <c r="X449" i="1"/>
  <c r="V217" i="1" l="1"/>
  <c r="W217" i="1"/>
  <c r="U217" i="1"/>
  <c r="T217" i="1"/>
  <c r="X217" i="1"/>
  <c r="Q217" i="1"/>
  <c r="R217" i="1"/>
  <c r="P448" i="1"/>
  <c r="M448" i="1"/>
  <c r="O448" i="1"/>
  <c r="N448" i="1"/>
  <c r="Q448" i="1"/>
  <c r="T4" i="1" l="1"/>
  <c r="T2" i="1"/>
  <c r="T5" i="1"/>
  <c r="U4" i="1"/>
  <c r="U6" i="1" s="1"/>
  <c r="U3" i="1" s="1"/>
  <c r="U5" i="1"/>
  <c r="U2" i="1"/>
  <c r="W2" i="1"/>
  <c r="W4" i="1"/>
  <c r="W6" i="1" s="1"/>
  <c r="W3" i="1" s="1"/>
  <c r="W5" i="1"/>
  <c r="V2" i="1"/>
  <c r="V4" i="1"/>
  <c r="V5" i="1"/>
  <c r="R448" i="1"/>
  <c r="X448" i="1"/>
  <c r="V6" i="1" l="1"/>
  <c r="V3" i="1" s="1"/>
  <c r="T6" i="1"/>
  <c r="T3" i="1" s="1"/>
  <c r="P447" i="1"/>
  <c r="O447" i="1"/>
  <c r="M447" i="1"/>
  <c r="Q447" i="1" s="1"/>
  <c r="N447" i="1"/>
  <c r="R447" i="1" l="1"/>
  <c r="X447" i="1"/>
  <c r="P446" i="1" l="1"/>
  <c r="M446" i="1"/>
  <c r="Q446" i="1" s="1"/>
  <c r="N446" i="1"/>
  <c r="O446" i="1"/>
  <c r="R446" i="1" l="1"/>
  <c r="X446" i="1"/>
  <c r="P445" i="1" l="1"/>
  <c r="M445" i="1"/>
  <c r="Q445" i="1" s="1"/>
  <c r="O445" i="1"/>
  <c r="N445" i="1"/>
  <c r="R445" i="1" l="1"/>
  <c r="X445" i="1"/>
  <c r="P444" i="1" l="1"/>
  <c r="O444" i="1"/>
  <c r="M444" i="1"/>
  <c r="Q444" i="1" s="1"/>
  <c r="N444" i="1"/>
  <c r="R444" i="1" l="1"/>
  <c r="X444" i="1"/>
  <c r="P443" i="1" l="1"/>
  <c r="M443" i="1"/>
  <c r="Q443" i="1" s="1"/>
  <c r="N443" i="1"/>
  <c r="O443" i="1"/>
  <c r="R443" i="1" l="1"/>
  <c r="X443" i="1"/>
  <c r="P442" i="1" l="1"/>
  <c r="M442" i="1"/>
  <c r="Q442" i="1" s="1"/>
  <c r="O442" i="1"/>
  <c r="N442" i="1"/>
  <c r="R442" i="1" l="1"/>
  <c r="X442" i="1"/>
  <c r="P441" i="1" l="1"/>
  <c r="O441" i="1"/>
  <c r="M441" i="1"/>
  <c r="Q441" i="1" s="1"/>
  <c r="N441" i="1"/>
  <c r="R441" i="1" l="1"/>
  <c r="X441" i="1"/>
  <c r="P440" i="1" l="1"/>
  <c r="M440" i="1"/>
  <c r="Q440" i="1" s="1"/>
  <c r="O440" i="1"/>
  <c r="N440" i="1"/>
  <c r="R440" i="1" l="1"/>
  <c r="X440" i="1"/>
  <c r="P439" i="1" l="1"/>
  <c r="M439" i="1"/>
  <c r="Q439" i="1" s="1"/>
  <c r="N439" i="1"/>
  <c r="O439" i="1"/>
  <c r="R439" i="1" l="1"/>
  <c r="X439" i="1"/>
  <c r="P438" i="1" l="1"/>
  <c r="O438" i="1"/>
  <c r="M438" i="1"/>
  <c r="Q438" i="1" s="1"/>
  <c r="N438" i="1"/>
  <c r="R438" i="1" l="1"/>
  <c r="X438" i="1"/>
  <c r="P437" i="1" l="1"/>
  <c r="M437" i="1"/>
  <c r="Q437" i="1" s="1"/>
  <c r="O437" i="1"/>
  <c r="N437" i="1"/>
  <c r="R437" i="1" l="1"/>
  <c r="X437" i="1"/>
  <c r="P436" i="1" l="1"/>
  <c r="M436" i="1"/>
  <c r="Q436" i="1" s="1"/>
  <c r="N436" i="1"/>
  <c r="O436" i="1"/>
  <c r="R436" i="1" l="1"/>
  <c r="X436" i="1"/>
  <c r="P435" i="1" l="1"/>
  <c r="O435" i="1"/>
  <c r="M435" i="1"/>
  <c r="Q435" i="1" s="1"/>
  <c r="N435" i="1"/>
  <c r="R435" i="1" l="1"/>
  <c r="X435" i="1"/>
  <c r="P434" i="1" l="1"/>
  <c r="M434" i="1"/>
  <c r="Q434" i="1" s="1"/>
  <c r="N434" i="1"/>
  <c r="O434" i="1"/>
  <c r="R434" i="1" l="1"/>
  <c r="X434" i="1"/>
  <c r="P433" i="1" l="1"/>
  <c r="M433" i="1"/>
  <c r="Q433" i="1" s="1"/>
  <c r="O433" i="1"/>
  <c r="N433" i="1"/>
  <c r="R433" i="1" l="1"/>
  <c r="X433" i="1"/>
  <c r="P432" i="1" l="1"/>
  <c r="M432" i="1"/>
  <c r="Q432" i="1" s="1"/>
  <c r="N432" i="1"/>
  <c r="O432" i="1"/>
  <c r="R432" i="1" l="1"/>
  <c r="X432" i="1"/>
  <c r="P431" i="1" l="1"/>
  <c r="O431" i="1"/>
  <c r="M431" i="1"/>
  <c r="Q431" i="1" s="1"/>
  <c r="N431" i="1"/>
  <c r="R431" i="1" l="1"/>
  <c r="X431" i="1"/>
  <c r="P430" i="1" l="1"/>
  <c r="M430" i="1"/>
  <c r="Q430" i="1" s="1"/>
  <c r="O430" i="1"/>
  <c r="N430" i="1"/>
  <c r="R430" i="1" l="1"/>
  <c r="X430" i="1"/>
  <c r="P429" i="1" l="1"/>
  <c r="M429" i="1"/>
  <c r="Q429" i="1" s="1"/>
  <c r="N429" i="1"/>
  <c r="O429" i="1"/>
  <c r="R429" i="1" l="1"/>
  <c r="X429" i="1"/>
  <c r="P428" i="1" l="1"/>
  <c r="M428" i="1"/>
  <c r="Q428" i="1" s="1"/>
  <c r="O428" i="1"/>
  <c r="N428" i="1"/>
  <c r="R428" i="1" l="1"/>
  <c r="X428" i="1"/>
  <c r="P427" i="1" l="1"/>
  <c r="M427" i="1"/>
  <c r="N427" i="1"/>
  <c r="O427" i="1"/>
  <c r="Q427" i="1"/>
  <c r="R427" i="1" l="1"/>
  <c r="X427" i="1"/>
  <c r="P426" i="1" l="1"/>
  <c r="O426" i="1"/>
  <c r="M426" i="1"/>
  <c r="Q426" i="1" s="1"/>
  <c r="N426" i="1"/>
  <c r="R426" i="1" l="1"/>
  <c r="X426" i="1"/>
  <c r="P425" i="1" l="1"/>
  <c r="M425" i="1"/>
  <c r="Q425" i="1" s="1"/>
  <c r="O425" i="1"/>
  <c r="N425" i="1"/>
  <c r="R425" i="1" l="1"/>
  <c r="X425" i="1"/>
  <c r="P424" i="1" l="1"/>
  <c r="M424" i="1"/>
  <c r="Q424" i="1" s="1"/>
  <c r="N424" i="1"/>
  <c r="O424" i="1"/>
  <c r="R424" i="1" l="1"/>
  <c r="X424" i="1"/>
  <c r="M423" i="1" l="1"/>
  <c r="P423" i="1"/>
  <c r="O423" i="1"/>
  <c r="N423" i="1"/>
  <c r="Q423" i="1"/>
  <c r="R423" i="1" l="1"/>
  <c r="X423" i="1"/>
  <c r="P422" i="1" l="1"/>
  <c r="M422" i="1"/>
  <c r="Q422" i="1" s="1"/>
  <c r="N422" i="1"/>
  <c r="O422" i="1"/>
  <c r="R422" i="1" l="1"/>
  <c r="X422" i="1"/>
  <c r="P421" i="1" l="1"/>
  <c r="M421" i="1"/>
  <c r="O421" i="1"/>
  <c r="N421" i="1"/>
  <c r="Q421" i="1"/>
  <c r="R421" i="1" l="1"/>
  <c r="X421" i="1"/>
  <c r="P420" i="1" l="1"/>
  <c r="M420" i="1"/>
  <c r="Q420" i="1" s="1"/>
  <c r="N420" i="1"/>
  <c r="O420" i="1"/>
  <c r="R420" i="1" l="1"/>
  <c r="X420" i="1"/>
  <c r="P419" i="1" l="1"/>
  <c r="M419" i="1"/>
  <c r="Q419" i="1" s="1"/>
  <c r="N419" i="1"/>
  <c r="O419" i="1"/>
  <c r="R419" i="1" l="1"/>
  <c r="X419" i="1"/>
  <c r="P418" i="1" l="1"/>
  <c r="M418" i="1"/>
  <c r="Q418" i="1" s="1"/>
  <c r="N418" i="1"/>
  <c r="O418" i="1"/>
  <c r="R418" i="1" l="1"/>
  <c r="X418" i="1"/>
  <c r="P417" i="1" l="1"/>
  <c r="M417" i="1"/>
  <c r="Q417" i="1" s="1"/>
  <c r="O417" i="1"/>
  <c r="N417" i="1"/>
  <c r="R417" i="1" l="1"/>
  <c r="X417" i="1"/>
  <c r="P416" i="1" l="1"/>
  <c r="M416" i="1"/>
  <c r="Q416" i="1" s="1"/>
  <c r="N416" i="1"/>
  <c r="O416" i="1"/>
  <c r="R416" i="1" l="1"/>
  <c r="X416" i="1"/>
  <c r="P415" i="1" l="1"/>
  <c r="M415" i="1"/>
  <c r="Q415" i="1" s="1"/>
  <c r="O415" i="1"/>
  <c r="N415" i="1"/>
  <c r="R415" i="1" l="1"/>
  <c r="X415" i="1"/>
  <c r="P414" i="1" l="1"/>
  <c r="M414" i="1"/>
  <c r="Q414" i="1" s="1"/>
  <c r="N414" i="1"/>
  <c r="O414" i="1"/>
  <c r="R414" i="1" l="1"/>
  <c r="X414" i="1"/>
  <c r="P413" i="1" l="1"/>
  <c r="M413" i="1"/>
  <c r="Q413" i="1" s="1"/>
  <c r="N413" i="1"/>
  <c r="O413" i="1"/>
  <c r="R413" i="1" l="1"/>
  <c r="X413" i="1"/>
  <c r="P412" i="1" l="1"/>
  <c r="M412" i="1"/>
  <c r="Q412" i="1" s="1"/>
  <c r="N412" i="1"/>
  <c r="O412" i="1"/>
  <c r="R412" i="1" l="1"/>
  <c r="X412" i="1"/>
  <c r="P411" i="1" l="1"/>
  <c r="M411" i="1"/>
  <c r="Q411" i="1" s="1"/>
  <c r="O411" i="1"/>
  <c r="N411" i="1"/>
  <c r="R411" i="1" l="1"/>
  <c r="X411" i="1"/>
  <c r="P410" i="1" l="1"/>
  <c r="M410" i="1"/>
  <c r="Q410" i="1" s="1"/>
  <c r="N410" i="1"/>
  <c r="O410" i="1"/>
  <c r="R410" i="1" l="1"/>
  <c r="X410" i="1"/>
  <c r="P409" i="1" l="1"/>
  <c r="M409" i="1"/>
  <c r="Q409" i="1" s="1"/>
  <c r="O409" i="1"/>
  <c r="N409" i="1"/>
  <c r="R409" i="1" l="1"/>
  <c r="X409" i="1"/>
  <c r="P408" i="1" l="1"/>
  <c r="M408" i="1"/>
  <c r="Q408" i="1" s="1"/>
  <c r="N408" i="1"/>
  <c r="O408" i="1"/>
  <c r="R408" i="1" l="1"/>
  <c r="X408" i="1"/>
  <c r="P407" i="1" l="1"/>
  <c r="M407" i="1"/>
  <c r="Q407" i="1" s="1"/>
  <c r="O407" i="1"/>
  <c r="N407" i="1"/>
  <c r="R407" i="1" l="1"/>
  <c r="X407" i="1"/>
  <c r="P406" i="1" l="1"/>
  <c r="M406" i="1"/>
  <c r="Q406" i="1" s="1"/>
  <c r="N406" i="1"/>
  <c r="O406" i="1"/>
  <c r="R406" i="1" l="1"/>
  <c r="X406" i="1"/>
  <c r="P405" i="1" l="1"/>
  <c r="M405" i="1"/>
  <c r="Q405" i="1" s="1"/>
  <c r="N405" i="1"/>
  <c r="O405" i="1"/>
  <c r="R405" i="1" l="1"/>
  <c r="X405" i="1"/>
  <c r="P404" i="1" l="1"/>
  <c r="M404" i="1"/>
  <c r="N404" i="1"/>
  <c r="O404" i="1"/>
  <c r="Q404" i="1"/>
  <c r="R404" i="1" l="1"/>
  <c r="X404" i="1"/>
  <c r="P403" i="1" l="1"/>
  <c r="M403" i="1"/>
  <c r="Q403" i="1" s="1"/>
  <c r="O403" i="1"/>
  <c r="N403" i="1"/>
  <c r="R403" i="1" l="1"/>
  <c r="X403" i="1"/>
  <c r="P402" i="1" l="1"/>
  <c r="M402" i="1"/>
  <c r="Q402" i="1" s="1"/>
  <c r="N402" i="1"/>
  <c r="O402" i="1"/>
  <c r="R402" i="1" l="1"/>
  <c r="X402" i="1"/>
  <c r="P401" i="1" l="1"/>
  <c r="M401" i="1"/>
  <c r="O401" i="1"/>
  <c r="N401" i="1"/>
  <c r="Q401" i="1"/>
  <c r="R401" i="1" l="1"/>
  <c r="X401" i="1"/>
  <c r="P400" i="1" l="1"/>
  <c r="M400" i="1"/>
  <c r="Q400" i="1" s="1"/>
  <c r="N400" i="1"/>
  <c r="O400" i="1"/>
  <c r="R400" i="1" l="1"/>
  <c r="X400" i="1"/>
  <c r="P399" i="1" l="1"/>
  <c r="M399" i="1"/>
  <c r="Q399" i="1" s="1"/>
  <c r="N399" i="1"/>
  <c r="O399" i="1"/>
  <c r="R399" i="1" l="1"/>
  <c r="X399" i="1"/>
  <c r="P398" i="1" l="1"/>
  <c r="M398" i="1"/>
  <c r="N398" i="1"/>
  <c r="O398" i="1"/>
  <c r="Q398" i="1"/>
  <c r="R398" i="1" l="1"/>
  <c r="X398" i="1"/>
  <c r="P397" i="1" l="1"/>
  <c r="M397" i="1"/>
  <c r="Q397" i="1" s="1"/>
  <c r="O397" i="1"/>
  <c r="N397" i="1"/>
  <c r="R397" i="1" l="1"/>
  <c r="X397" i="1"/>
  <c r="P396" i="1" l="1"/>
  <c r="M396" i="1"/>
  <c r="N396" i="1"/>
  <c r="O396" i="1"/>
  <c r="Q396" i="1"/>
  <c r="R396" i="1" l="1"/>
  <c r="X396" i="1"/>
  <c r="P395" i="1" l="1"/>
  <c r="M395" i="1"/>
  <c r="O395" i="1"/>
  <c r="N395" i="1"/>
  <c r="Q395" i="1"/>
  <c r="R395" i="1" l="1"/>
  <c r="X395" i="1"/>
  <c r="P394" i="1" l="1"/>
  <c r="M394" i="1"/>
  <c r="N394" i="1"/>
  <c r="O394" i="1"/>
  <c r="Q394" i="1"/>
  <c r="R394" i="1" l="1"/>
  <c r="X394" i="1"/>
  <c r="P393" i="1" l="1"/>
  <c r="M393" i="1"/>
  <c r="Q393" i="1" s="1"/>
  <c r="N393" i="1"/>
  <c r="O393" i="1"/>
  <c r="R393" i="1" l="1"/>
  <c r="X393" i="1"/>
  <c r="P392" i="1" l="1"/>
  <c r="M392" i="1"/>
  <c r="Q392" i="1" s="1"/>
  <c r="N392" i="1"/>
  <c r="O392" i="1"/>
  <c r="R392" i="1" l="1"/>
  <c r="X392" i="1"/>
  <c r="P391" i="1" l="1"/>
  <c r="M391" i="1"/>
  <c r="Q391" i="1" s="1"/>
  <c r="O391" i="1"/>
  <c r="N391" i="1"/>
  <c r="R391" i="1" l="1"/>
  <c r="X391" i="1"/>
  <c r="P390" i="1" l="1"/>
  <c r="M390" i="1"/>
  <c r="N390" i="1"/>
  <c r="O390" i="1"/>
  <c r="Q390" i="1"/>
  <c r="R390" i="1" l="1"/>
  <c r="X390" i="1"/>
  <c r="P389" i="1" l="1"/>
  <c r="M389" i="1"/>
  <c r="Q389" i="1" s="1"/>
  <c r="N389" i="1"/>
  <c r="O389" i="1"/>
  <c r="R389" i="1" l="1"/>
  <c r="X389" i="1"/>
  <c r="P388" i="1" l="1"/>
  <c r="M388" i="1"/>
  <c r="Q388" i="1" s="1"/>
  <c r="N388" i="1"/>
  <c r="O388" i="1"/>
  <c r="R388" i="1" l="1"/>
  <c r="X388" i="1"/>
  <c r="P387" i="1" l="1"/>
  <c r="M387" i="1"/>
  <c r="Q387" i="1" s="1"/>
  <c r="O387" i="1"/>
  <c r="N387" i="1"/>
  <c r="R387" i="1" l="1"/>
  <c r="X387" i="1"/>
  <c r="P386" i="1" l="1"/>
  <c r="M386" i="1"/>
  <c r="Q386" i="1" s="1"/>
  <c r="N386" i="1"/>
  <c r="O386" i="1"/>
  <c r="R386" i="1" l="1"/>
  <c r="X386" i="1"/>
  <c r="P385" i="1" l="1"/>
  <c r="M385" i="1"/>
  <c r="Q385" i="1" s="1"/>
  <c r="O385" i="1"/>
  <c r="N385" i="1"/>
  <c r="R385" i="1" l="1"/>
  <c r="X385" i="1"/>
  <c r="P384" i="1" l="1"/>
  <c r="M384" i="1"/>
  <c r="Q384" i="1" s="1"/>
  <c r="N384" i="1"/>
  <c r="O384" i="1"/>
  <c r="R384" i="1" l="1"/>
  <c r="X384" i="1"/>
  <c r="P383" i="1" l="1"/>
  <c r="M383" i="1"/>
  <c r="Q383" i="1" s="1"/>
  <c r="N383" i="1"/>
  <c r="O383" i="1"/>
  <c r="R383" i="1" l="1"/>
  <c r="X383" i="1"/>
  <c r="P382" i="1" l="1"/>
  <c r="M382" i="1"/>
  <c r="Q382" i="1" s="1"/>
  <c r="N382" i="1"/>
  <c r="O382" i="1"/>
  <c r="R382" i="1" l="1"/>
  <c r="X382" i="1"/>
  <c r="P381" i="1" l="1"/>
  <c r="M381" i="1"/>
  <c r="Q381" i="1" s="1"/>
  <c r="O381" i="1"/>
  <c r="N381" i="1"/>
  <c r="R381" i="1" l="1"/>
  <c r="X381" i="1"/>
  <c r="P380" i="1" l="1"/>
  <c r="M380" i="1"/>
  <c r="Q380" i="1" s="1"/>
  <c r="N380" i="1"/>
  <c r="O380" i="1"/>
  <c r="R380" i="1" l="1"/>
  <c r="X380" i="1"/>
  <c r="P379" i="1" l="1"/>
  <c r="M379" i="1"/>
  <c r="Q379" i="1" s="1"/>
  <c r="N379" i="1"/>
  <c r="O379" i="1"/>
  <c r="R379" i="1" l="1"/>
  <c r="X379" i="1"/>
  <c r="P378" i="1" l="1"/>
  <c r="M378" i="1"/>
  <c r="Q378" i="1" s="1"/>
  <c r="N378" i="1"/>
  <c r="O378" i="1"/>
  <c r="R378" i="1" l="1"/>
  <c r="X378" i="1"/>
  <c r="P377" i="1" l="1"/>
  <c r="M377" i="1"/>
  <c r="Q377" i="1" s="1"/>
  <c r="O377" i="1"/>
  <c r="N377" i="1"/>
  <c r="R377" i="1" l="1"/>
  <c r="X377" i="1"/>
  <c r="P376" i="1" l="1"/>
  <c r="M376" i="1"/>
  <c r="Q376" i="1" s="1"/>
  <c r="N376" i="1"/>
  <c r="O376" i="1"/>
  <c r="R376" i="1" l="1"/>
  <c r="X376" i="1"/>
  <c r="P375" i="1" l="1"/>
  <c r="M375" i="1"/>
  <c r="O375" i="1"/>
  <c r="N375" i="1"/>
  <c r="Q375" i="1"/>
  <c r="R375" i="1" l="1"/>
  <c r="X375" i="1"/>
  <c r="P374" i="1" l="1"/>
  <c r="M374" i="1"/>
  <c r="N374" i="1"/>
  <c r="O374" i="1"/>
  <c r="Q374" i="1"/>
  <c r="R374" i="1" l="1"/>
  <c r="X374" i="1"/>
  <c r="P373" i="1" l="1"/>
  <c r="M373" i="1"/>
  <c r="N373" i="1"/>
  <c r="O373" i="1"/>
  <c r="Q373" i="1"/>
  <c r="R373" i="1" l="1"/>
  <c r="X373" i="1"/>
  <c r="P372" i="1" l="1"/>
  <c r="M372" i="1"/>
  <c r="N372" i="1"/>
  <c r="O372" i="1"/>
  <c r="Q372" i="1"/>
  <c r="R372" i="1" l="1"/>
  <c r="X372" i="1"/>
  <c r="P371" i="1" l="1"/>
  <c r="M371" i="1"/>
  <c r="O371" i="1"/>
  <c r="N371" i="1"/>
  <c r="Q371" i="1"/>
  <c r="R371" i="1" l="1"/>
  <c r="X371" i="1"/>
  <c r="P370" i="1" l="1"/>
  <c r="M370" i="1"/>
  <c r="N370" i="1"/>
  <c r="O370" i="1"/>
  <c r="Q370" i="1"/>
  <c r="R370" i="1" l="1"/>
  <c r="X370" i="1"/>
  <c r="P369" i="1" l="1"/>
  <c r="M369" i="1"/>
  <c r="O369" i="1"/>
  <c r="N369" i="1"/>
  <c r="Q369" i="1"/>
  <c r="R369" i="1" l="1"/>
  <c r="X369" i="1"/>
  <c r="P368" i="1" l="1"/>
  <c r="M368" i="1"/>
  <c r="N368" i="1"/>
  <c r="O368" i="1"/>
  <c r="Q368" i="1"/>
  <c r="R368" i="1" l="1"/>
  <c r="X368" i="1"/>
  <c r="P367" i="1" l="1"/>
  <c r="M367" i="1"/>
  <c r="N367" i="1"/>
  <c r="O367" i="1"/>
  <c r="Q367" i="1"/>
  <c r="R367" i="1" l="1"/>
  <c r="X367" i="1"/>
  <c r="P366" i="1" l="1"/>
  <c r="M366" i="1"/>
  <c r="Q366" i="1" s="1"/>
  <c r="N366" i="1"/>
  <c r="O366" i="1"/>
  <c r="R366" i="1" l="1"/>
  <c r="X366" i="1"/>
  <c r="P365" i="1" l="1"/>
  <c r="M365" i="1"/>
  <c r="O365" i="1"/>
  <c r="N365" i="1"/>
  <c r="Q365" i="1"/>
  <c r="R365" i="1" l="1"/>
  <c r="X365" i="1"/>
  <c r="P364" i="1" l="1"/>
  <c r="M364" i="1"/>
  <c r="N364" i="1"/>
  <c r="O364" i="1"/>
  <c r="Q364" i="1"/>
  <c r="R364" i="1" l="1"/>
  <c r="X364" i="1"/>
  <c r="P363" i="1" l="1"/>
  <c r="M363" i="1"/>
  <c r="Q363" i="1" s="1"/>
  <c r="O363" i="1"/>
  <c r="N363" i="1"/>
  <c r="R363" i="1" l="1"/>
  <c r="X363" i="1"/>
  <c r="P362" i="1" l="1"/>
  <c r="M362" i="1"/>
  <c r="Q362" i="1" s="1"/>
  <c r="N362" i="1"/>
  <c r="O362" i="1"/>
  <c r="R362" i="1" l="1"/>
  <c r="X362" i="1"/>
  <c r="P361" i="1" l="1"/>
  <c r="M361" i="1"/>
  <c r="Q361" i="1" s="1"/>
  <c r="N361" i="1"/>
  <c r="O361" i="1"/>
  <c r="R361" i="1" l="1"/>
  <c r="X361" i="1"/>
  <c r="P360" i="1" l="1"/>
  <c r="M360" i="1"/>
  <c r="Q360" i="1" s="1"/>
  <c r="N360" i="1"/>
  <c r="O360" i="1"/>
  <c r="R360" i="1" l="1"/>
  <c r="X360" i="1"/>
  <c r="P359" i="1" l="1"/>
  <c r="M359" i="1"/>
  <c r="Q359" i="1" s="1"/>
  <c r="O359" i="1"/>
  <c r="N359" i="1"/>
  <c r="R359" i="1" l="1"/>
  <c r="X359" i="1"/>
  <c r="P358" i="1" l="1"/>
  <c r="M358" i="1"/>
  <c r="Q358" i="1" s="1"/>
  <c r="N358" i="1"/>
  <c r="O358" i="1"/>
  <c r="R358" i="1" l="1"/>
  <c r="X358" i="1"/>
  <c r="P357" i="1" l="1"/>
  <c r="M357" i="1"/>
  <c r="Q357" i="1" s="1"/>
  <c r="O357" i="1"/>
  <c r="N357" i="1"/>
  <c r="R357" i="1" l="1"/>
  <c r="X357" i="1"/>
  <c r="P356" i="1" l="1"/>
  <c r="M356" i="1"/>
  <c r="Q356" i="1" s="1"/>
  <c r="N356" i="1"/>
  <c r="O356" i="1"/>
  <c r="R356" i="1" l="1"/>
  <c r="X356" i="1"/>
  <c r="P355" i="1" l="1"/>
  <c r="M355" i="1"/>
  <c r="Q355" i="1" s="1"/>
  <c r="N355" i="1"/>
  <c r="O355" i="1"/>
  <c r="R355" i="1" l="1"/>
  <c r="X355" i="1"/>
  <c r="P354" i="1" l="1"/>
  <c r="M354" i="1"/>
  <c r="Q354" i="1" s="1"/>
  <c r="N354" i="1"/>
  <c r="O354" i="1"/>
  <c r="R354" i="1" l="1"/>
  <c r="X354" i="1"/>
  <c r="P353" i="1" l="1"/>
  <c r="M353" i="1"/>
  <c r="Q353" i="1" s="1"/>
  <c r="O353" i="1"/>
  <c r="N353" i="1"/>
  <c r="R353" i="1" l="1"/>
  <c r="X353" i="1"/>
  <c r="P352" i="1" l="1"/>
  <c r="M352" i="1"/>
  <c r="Q352" i="1" s="1"/>
  <c r="N352" i="1"/>
  <c r="O352" i="1"/>
  <c r="R352" i="1" l="1"/>
  <c r="X352" i="1"/>
  <c r="P351" i="1" l="1"/>
  <c r="M351" i="1"/>
  <c r="Q351" i="1" s="1"/>
  <c r="O351" i="1"/>
  <c r="N351" i="1"/>
  <c r="R351" i="1" l="1"/>
  <c r="X351" i="1"/>
  <c r="P350" i="1" l="1"/>
  <c r="M350" i="1"/>
  <c r="Q350" i="1" s="1"/>
  <c r="N350" i="1"/>
  <c r="O350" i="1"/>
  <c r="R350" i="1" l="1"/>
  <c r="X350" i="1"/>
  <c r="P349" i="1" l="1"/>
  <c r="M349" i="1"/>
  <c r="Q349" i="1" s="1"/>
  <c r="N349" i="1"/>
  <c r="O349" i="1"/>
  <c r="R349" i="1" l="1"/>
  <c r="X349" i="1"/>
  <c r="P348" i="1" l="1"/>
  <c r="M348" i="1"/>
  <c r="Q348" i="1" s="1"/>
  <c r="N348" i="1"/>
  <c r="O348" i="1"/>
  <c r="R348" i="1" l="1"/>
  <c r="X348" i="1"/>
  <c r="P347" i="1" l="1"/>
  <c r="M347" i="1"/>
  <c r="Q347" i="1" s="1"/>
  <c r="O347" i="1"/>
  <c r="N347" i="1"/>
  <c r="R347" i="1" l="1"/>
  <c r="X347" i="1"/>
  <c r="P346" i="1" l="1"/>
  <c r="M346" i="1"/>
  <c r="Q346" i="1" s="1"/>
  <c r="N346" i="1"/>
  <c r="O346" i="1"/>
  <c r="R346" i="1" l="1"/>
  <c r="X346" i="1"/>
  <c r="P345" i="1" l="1"/>
  <c r="M345" i="1"/>
  <c r="Q345" i="1" s="1"/>
  <c r="O345" i="1"/>
  <c r="N345" i="1"/>
  <c r="R345" i="1" l="1"/>
  <c r="X345" i="1"/>
  <c r="P344" i="1" l="1"/>
  <c r="M344" i="1"/>
  <c r="Q344" i="1" s="1"/>
  <c r="N344" i="1"/>
  <c r="O344" i="1"/>
  <c r="R344" i="1" l="1"/>
  <c r="X344" i="1"/>
  <c r="P343" i="1" l="1"/>
  <c r="M343" i="1"/>
  <c r="Q343" i="1" s="1"/>
  <c r="N343" i="1"/>
  <c r="O343" i="1"/>
  <c r="R343" i="1" l="1"/>
  <c r="X343" i="1"/>
  <c r="P342" i="1" l="1"/>
  <c r="M342" i="1"/>
  <c r="Q342" i="1" s="1"/>
  <c r="N342" i="1"/>
  <c r="O342" i="1"/>
  <c r="R342" i="1" l="1"/>
  <c r="X342" i="1"/>
  <c r="P341" i="1" l="1"/>
  <c r="M341" i="1"/>
  <c r="Q341" i="1" s="1"/>
  <c r="O341" i="1"/>
  <c r="N341" i="1"/>
  <c r="R341" i="1" l="1"/>
  <c r="X341" i="1"/>
  <c r="P340" i="1" l="1"/>
  <c r="M340" i="1"/>
  <c r="Q340" i="1" s="1"/>
  <c r="N340" i="1"/>
  <c r="O340" i="1"/>
  <c r="R340" i="1" l="1"/>
  <c r="X340" i="1"/>
  <c r="P339" i="1" l="1"/>
  <c r="M339" i="1"/>
  <c r="Q339" i="1" s="1"/>
  <c r="O339" i="1"/>
  <c r="N339" i="1"/>
  <c r="R339" i="1" l="1"/>
  <c r="X339" i="1"/>
  <c r="P338" i="1" l="1"/>
  <c r="M338" i="1"/>
  <c r="Q338" i="1" s="1"/>
  <c r="N338" i="1"/>
  <c r="O338" i="1"/>
  <c r="R338" i="1" l="1"/>
  <c r="X338" i="1"/>
  <c r="P337" i="1" l="1"/>
  <c r="M337" i="1"/>
  <c r="Q337" i="1" s="1"/>
  <c r="N337" i="1"/>
  <c r="O337" i="1"/>
  <c r="R337" i="1" l="1"/>
  <c r="X337" i="1"/>
  <c r="P336" i="1" l="1"/>
  <c r="M336" i="1"/>
  <c r="Q336" i="1" s="1"/>
  <c r="N336" i="1"/>
  <c r="O336" i="1"/>
  <c r="R336" i="1" l="1"/>
  <c r="X336" i="1"/>
  <c r="P335" i="1" l="1"/>
  <c r="M335" i="1"/>
  <c r="Q335" i="1" s="1"/>
  <c r="O335" i="1"/>
  <c r="N335" i="1"/>
  <c r="R335" i="1" l="1"/>
  <c r="X335" i="1"/>
  <c r="P334" i="1" l="1"/>
  <c r="M334" i="1"/>
  <c r="Q334" i="1" s="1"/>
  <c r="N334" i="1"/>
  <c r="O334" i="1"/>
  <c r="R334" i="1" l="1"/>
  <c r="X334" i="1"/>
  <c r="P333" i="1" l="1"/>
  <c r="M333" i="1"/>
  <c r="Q333" i="1" s="1"/>
  <c r="O333" i="1"/>
  <c r="N333" i="1"/>
  <c r="R333" i="1" l="1"/>
  <c r="X333" i="1"/>
  <c r="P332" i="1" l="1"/>
  <c r="M332" i="1"/>
  <c r="Q332" i="1" s="1"/>
  <c r="N332" i="1"/>
  <c r="O332" i="1"/>
  <c r="R332" i="1" l="1"/>
  <c r="X332" i="1"/>
  <c r="P331" i="1" l="1"/>
  <c r="M331" i="1"/>
  <c r="Q331" i="1" s="1"/>
  <c r="N331" i="1"/>
  <c r="O331" i="1"/>
  <c r="R331" i="1" l="1"/>
  <c r="X331" i="1"/>
  <c r="P330" i="1" l="1"/>
  <c r="M330" i="1"/>
  <c r="Q330" i="1" s="1"/>
  <c r="N330" i="1"/>
  <c r="O330" i="1"/>
  <c r="R330" i="1" l="1"/>
  <c r="X330" i="1"/>
  <c r="P329" i="1" l="1"/>
  <c r="M329" i="1"/>
  <c r="Q329" i="1" s="1"/>
  <c r="O329" i="1"/>
  <c r="N329" i="1"/>
  <c r="R329" i="1" l="1"/>
  <c r="X329" i="1"/>
  <c r="P328" i="1" l="1"/>
  <c r="M328" i="1"/>
  <c r="Q328" i="1" s="1"/>
  <c r="N328" i="1"/>
  <c r="O328" i="1"/>
  <c r="R328" i="1" l="1"/>
  <c r="X328" i="1"/>
  <c r="P327" i="1" l="1"/>
  <c r="M327" i="1"/>
  <c r="Q327" i="1" s="1"/>
  <c r="O327" i="1"/>
  <c r="N327" i="1"/>
  <c r="R327" i="1" l="1"/>
  <c r="X327" i="1"/>
  <c r="P326" i="1" l="1"/>
  <c r="M326" i="1"/>
  <c r="Q326" i="1" s="1"/>
  <c r="N326" i="1"/>
  <c r="O326" i="1"/>
  <c r="R326" i="1" l="1"/>
  <c r="X326" i="1"/>
  <c r="P325" i="1" l="1"/>
  <c r="M325" i="1"/>
  <c r="Q325" i="1" s="1"/>
  <c r="N325" i="1"/>
  <c r="O325" i="1"/>
  <c r="R325" i="1" l="1"/>
  <c r="X325" i="1"/>
  <c r="P324" i="1" l="1"/>
  <c r="M324" i="1"/>
  <c r="Q324" i="1" s="1"/>
  <c r="N324" i="1"/>
  <c r="O324" i="1"/>
  <c r="R324" i="1" l="1"/>
  <c r="X324" i="1"/>
  <c r="P323" i="1" l="1"/>
  <c r="M323" i="1"/>
  <c r="Q323" i="1" s="1"/>
  <c r="O323" i="1"/>
  <c r="N323" i="1"/>
  <c r="R323" i="1" l="1"/>
  <c r="X323" i="1"/>
  <c r="P322" i="1" l="1"/>
  <c r="M322" i="1"/>
  <c r="Q322" i="1" s="1"/>
  <c r="N322" i="1"/>
  <c r="O322" i="1"/>
  <c r="R322" i="1" l="1"/>
  <c r="X322" i="1"/>
  <c r="P321" i="1" l="1"/>
  <c r="M321" i="1"/>
  <c r="Q321" i="1" s="1"/>
  <c r="N321" i="1"/>
  <c r="O321" i="1"/>
  <c r="R321" i="1" l="1"/>
  <c r="X321" i="1"/>
  <c r="P320" i="1" l="1"/>
  <c r="M320" i="1"/>
  <c r="Q320" i="1" s="1"/>
  <c r="N320" i="1"/>
  <c r="O320" i="1"/>
  <c r="R320" i="1" l="1"/>
  <c r="X320" i="1"/>
  <c r="P319" i="1" l="1"/>
  <c r="M319" i="1"/>
  <c r="Q319" i="1" s="1"/>
  <c r="O319" i="1"/>
  <c r="N319" i="1"/>
  <c r="R319" i="1" l="1"/>
  <c r="X319" i="1"/>
  <c r="P318" i="1" l="1"/>
  <c r="M318" i="1"/>
  <c r="Q318" i="1" s="1"/>
  <c r="N318" i="1"/>
  <c r="O318" i="1"/>
  <c r="R318" i="1" l="1"/>
  <c r="X318" i="1"/>
  <c r="P317" i="1" l="1"/>
  <c r="M317" i="1"/>
  <c r="Q317" i="1" s="1"/>
  <c r="O317" i="1"/>
  <c r="N317" i="1"/>
  <c r="R317" i="1" l="1"/>
  <c r="X317" i="1"/>
  <c r="P316" i="1" l="1"/>
  <c r="M316" i="1"/>
  <c r="Q316" i="1" s="1"/>
  <c r="N316" i="1"/>
  <c r="O316" i="1"/>
  <c r="R316" i="1" l="1"/>
  <c r="X316" i="1"/>
  <c r="P315" i="1" l="1"/>
  <c r="M315" i="1"/>
  <c r="Q315" i="1" s="1"/>
  <c r="N315" i="1"/>
  <c r="O315" i="1"/>
  <c r="R315" i="1" l="1"/>
  <c r="X315" i="1"/>
  <c r="P314" i="1" l="1"/>
  <c r="M314" i="1"/>
  <c r="Q314" i="1" s="1"/>
  <c r="N314" i="1"/>
  <c r="O314" i="1"/>
  <c r="R314" i="1" l="1"/>
  <c r="X314" i="1"/>
  <c r="P313" i="1" l="1"/>
  <c r="M313" i="1"/>
  <c r="Q313" i="1" s="1"/>
  <c r="O313" i="1"/>
  <c r="N313" i="1"/>
  <c r="R313" i="1" l="1"/>
  <c r="X313" i="1"/>
  <c r="P312" i="1" l="1"/>
  <c r="M312" i="1"/>
  <c r="Q312" i="1" s="1"/>
  <c r="N312" i="1"/>
  <c r="O312" i="1"/>
  <c r="R312" i="1" l="1"/>
  <c r="X312" i="1"/>
  <c r="P311" i="1" l="1"/>
  <c r="M311" i="1"/>
  <c r="Q311" i="1" s="1"/>
  <c r="O311" i="1"/>
  <c r="N311" i="1"/>
  <c r="R311" i="1" l="1"/>
  <c r="X311" i="1"/>
  <c r="P310" i="1" l="1"/>
  <c r="M310" i="1"/>
  <c r="Q310" i="1" s="1"/>
  <c r="N310" i="1"/>
  <c r="O310" i="1"/>
  <c r="R310" i="1" l="1"/>
  <c r="X310" i="1"/>
  <c r="P309" i="1" l="1"/>
  <c r="M309" i="1"/>
  <c r="Q309" i="1" s="1"/>
  <c r="N309" i="1"/>
  <c r="O309" i="1"/>
  <c r="R309" i="1" l="1"/>
  <c r="X309" i="1"/>
  <c r="P308" i="1" l="1"/>
  <c r="M308" i="1"/>
  <c r="Q308" i="1" s="1"/>
  <c r="N308" i="1"/>
  <c r="O308" i="1"/>
  <c r="R308" i="1" l="1"/>
  <c r="X308" i="1"/>
  <c r="P307" i="1" l="1"/>
  <c r="M307" i="1"/>
  <c r="Q307" i="1" s="1"/>
  <c r="O307" i="1"/>
  <c r="N307" i="1"/>
  <c r="R307" i="1" l="1"/>
  <c r="X307" i="1"/>
  <c r="P306" i="1" l="1"/>
  <c r="M306" i="1"/>
  <c r="Q306" i="1" s="1"/>
  <c r="N306" i="1"/>
  <c r="O306" i="1"/>
  <c r="R306" i="1" l="1"/>
  <c r="X306" i="1"/>
  <c r="P305" i="1" l="1"/>
  <c r="M305" i="1"/>
  <c r="Q305" i="1" s="1"/>
  <c r="O305" i="1"/>
  <c r="N305" i="1"/>
  <c r="R305" i="1" l="1"/>
  <c r="X305" i="1"/>
  <c r="P304" i="1" l="1"/>
  <c r="M304" i="1"/>
  <c r="Q304" i="1" s="1"/>
  <c r="N304" i="1"/>
  <c r="O304" i="1"/>
  <c r="R304" i="1" l="1"/>
  <c r="X304" i="1"/>
  <c r="P303" i="1" l="1"/>
  <c r="M303" i="1"/>
  <c r="Q303" i="1" s="1"/>
  <c r="N303" i="1"/>
  <c r="O303" i="1"/>
  <c r="R303" i="1" l="1"/>
  <c r="X303" i="1"/>
  <c r="P302" i="1" l="1"/>
  <c r="M302" i="1"/>
  <c r="Q302" i="1" s="1"/>
  <c r="N302" i="1"/>
  <c r="O302" i="1"/>
  <c r="R302" i="1" l="1"/>
  <c r="X302" i="1"/>
  <c r="P301" i="1" l="1"/>
  <c r="M301" i="1"/>
  <c r="Q301" i="1" s="1"/>
  <c r="O301" i="1"/>
  <c r="N301" i="1"/>
  <c r="R301" i="1" l="1"/>
  <c r="X301" i="1"/>
  <c r="P300" i="1" l="1"/>
  <c r="M300" i="1"/>
  <c r="Q300" i="1" s="1"/>
  <c r="N300" i="1"/>
  <c r="O300" i="1"/>
  <c r="R300" i="1" l="1"/>
  <c r="X300" i="1"/>
  <c r="P299" i="1" l="1"/>
  <c r="M299" i="1"/>
  <c r="Q299" i="1" s="1"/>
  <c r="N299" i="1"/>
  <c r="O299" i="1"/>
  <c r="R299" i="1" l="1"/>
  <c r="X299" i="1"/>
  <c r="P298" i="1" l="1"/>
  <c r="M298" i="1"/>
  <c r="Q298" i="1" s="1"/>
  <c r="N298" i="1"/>
  <c r="O298" i="1"/>
  <c r="R298" i="1" l="1"/>
  <c r="X298" i="1"/>
  <c r="P297" i="1" l="1"/>
  <c r="M297" i="1"/>
  <c r="Q297" i="1" s="1"/>
  <c r="O297" i="1"/>
  <c r="N297" i="1"/>
  <c r="R297" i="1" l="1"/>
  <c r="X297" i="1"/>
  <c r="P296" i="1" l="1"/>
  <c r="M296" i="1"/>
  <c r="Q296" i="1" s="1"/>
  <c r="N296" i="1"/>
  <c r="O296" i="1"/>
  <c r="R296" i="1" l="1"/>
  <c r="X296" i="1"/>
  <c r="P295" i="1" l="1"/>
  <c r="M295" i="1"/>
  <c r="Q295" i="1" s="1"/>
  <c r="O295" i="1"/>
  <c r="N295" i="1"/>
  <c r="R295" i="1" l="1"/>
  <c r="X295" i="1"/>
  <c r="P294" i="1" l="1"/>
  <c r="M294" i="1"/>
  <c r="Q294" i="1" s="1"/>
  <c r="N294" i="1"/>
  <c r="O294" i="1"/>
  <c r="R294" i="1" l="1"/>
  <c r="X294" i="1"/>
  <c r="P293" i="1" l="1"/>
  <c r="M293" i="1"/>
  <c r="Q293" i="1" s="1"/>
  <c r="N293" i="1"/>
  <c r="O293" i="1"/>
  <c r="R293" i="1" l="1"/>
  <c r="X293" i="1"/>
  <c r="P292" i="1" l="1"/>
  <c r="M292" i="1"/>
  <c r="Q292" i="1" s="1"/>
  <c r="N292" i="1"/>
  <c r="O292" i="1"/>
  <c r="R292" i="1" l="1"/>
  <c r="X292" i="1"/>
  <c r="P291" i="1" l="1"/>
  <c r="M291" i="1"/>
  <c r="Q291" i="1" s="1"/>
  <c r="O291" i="1"/>
  <c r="N291" i="1"/>
  <c r="R291" i="1" l="1"/>
  <c r="X291" i="1"/>
  <c r="P290" i="1" l="1"/>
  <c r="M290" i="1"/>
  <c r="Q290" i="1" s="1"/>
  <c r="N290" i="1"/>
  <c r="O290" i="1"/>
  <c r="R290" i="1" l="1"/>
  <c r="X290" i="1"/>
  <c r="P289" i="1" l="1"/>
  <c r="M289" i="1"/>
  <c r="Q289" i="1" s="1"/>
  <c r="N289" i="1"/>
  <c r="O289" i="1"/>
  <c r="R289" i="1" l="1"/>
  <c r="X289" i="1"/>
  <c r="P288" i="1" l="1"/>
  <c r="M288" i="1"/>
  <c r="Q288" i="1" s="1"/>
  <c r="N288" i="1"/>
  <c r="O288" i="1"/>
  <c r="R288" i="1" l="1"/>
  <c r="X288" i="1"/>
  <c r="P287" i="1" l="1"/>
  <c r="M287" i="1"/>
  <c r="Q287" i="1" s="1"/>
  <c r="O287" i="1"/>
  <c r="N287" i="1"/>
  <c r="R287" i="1" l="1"/>
  <c r="X287" i="1"/>
  <c r="P286" i="1" l="1"/>
  <c r="M286" i="1"/>
  <c r="Q286" i="1" s="1"/>
  <c r="N286" i="1"/>
  <c r="O286" i="1"/>
  <c r="R286" i="1" l="1"/>
  <c r="X286" i="1"/>
  <c r="P285" i="1" l="1"/>
  <c r="M285" i="1"/>
  <c r="Q285" i="1" s="1"/>
  <c r="O285" i="1"/>
  <c r="N285" i="1"/>
  <c r="R285" i="1" l="1"/>
  <c r="X285" i="1"/>
  <c r="P284" i="1" l="1"/>
  <c r="M284" i="1"/>
  <c r="Q284" i="1" s="1"/>
  <c r="N284" i="1"/>
  <c r="O284" i="1"/>
  <c r="R284" i="1" l="1"/>
  <c r="X284" i="1"/>
  <c r="P283" i="1" l="1"/>
  <c r="M283" i="1"/>
  <c r="Q283" i="1" s="1"/>
  <c r="N283" i="1"/>
  <c r="O283" i="1"/>
  <c r="R283" i="1" l="1"/>
  <c r="X283" i="1"/>
  <c r="P282" i="1" l="1"/>
  <c r="M282" i="1"/>
  <c r="Q282" i="1" s="1"/>
  <c r="N282" i="1"/>
  <c r="O282" i="1"/>
  <c r="R282" i="1" l="1"/>
  <c r="X282" i="1"/>
  <c r="P281" i="1" l="1"/>
  <c r="M281" i="1"/>
  <c r="Q281" i="1" s="1"/>
  <c r="O281" i="1"/>
  <c r="N281" i="1"/>
  <c r="R281" i="1" l="1"/>
  <c r="X281" i="1"/>
  <c r="P280" i="1" l="1"/>
  <c r="M280" i="1"/>
  <c r="Q280" i="1" s="1"/>
  <c r="N280" i="1"/>
  <c r="O280" i="1"/>
  <c r="R280" i="1" l="1"/>
  <c r="X280" i="1"/>
  <c r="P279" i="1" l="1"/>
  <c r="M279" i="1"/>
  <c r="Q279" i="1" s="1"/>
  <c r="N279" i="1"/>
  <c r="O279" i="1"/>
  <c r="R279" i="1" l="1"/>
  <c r="X279" i="1"/>
  <c r="P278" i="1" l="1"/>
  <c r="M278" i="1"/>
  <c r="Q278" i="1" s="1"/>
  <c r="N278" i="1"/>
  <c r="O278" i="1"/>
  <c r="R278" i="1" l="1"/>
  <c r="X278" i="1"/>
  <c r="P277" i="1" l="1"/>
  <c r="M277" i="1"/>
  <c r="Q277" i="1" s="1"/>
  <c r="O277" i="1"/>
  <c r="N277" i="1"/>
  <c r="R277" i="1" l="1"/>
  <c r="X277" i="1"/>
  <c r="P276" i="1" l="1"/>
  <c r="M276" i="1"/>
  <c r="Q276" i="1" s="1"/>
  <c r="N276" i="1"/>
  <c r="O276" i="1"/>
  <c r="R276" i="1" l="1"/>
  <c r="X276" i="1"/>
  <c r="P275" i="1" l="1"/>
  <c r="M275" i="1"/>
  <c r="Q275" i="1" s="1"/>
  <c r="N275" i="1"/>
  <c r="O275" i="1"/>
  <c r="R275" i="1" l="1"/>
  <c r="X275" i="1"/>
  <c r="P274" i="1" l="1"/>
  <c r="M274" i="1"/>
  <c r="Q274" i="1" s="1"/>
  <c r="N274" i="1"/>
  <c r="O274" i="1"/>
  <c r="R274" i="1" l="1"/>
  <c r="X274" i="1"/>
  <c r="P273" i="1" l="1"/>
  <c r="M273" i="1"/>
  <c r="Q273" i="1" s="1"/>
  <c r="N273" i="1"/>
  <c r="O273" i="1"/>
  <c r="R273" i="1" l="1"/>
  <c r="X273" i="1"/>
  <c r="P272" i="1" l="1"/>
  <c r="M272" i="1"/>
  <c r="Q272" i="1" s="1"/>
  <c r="N272" i="1"/>
  <c r="O272" i="1"/>
  <c r="R272" i="1" l="1"/>
  <c r="X272" i="1"/>
  <c r="P271" i="1" l="1"/>
  <c r="M271" i="1"/>
  <c r="Q271" i="1" s="1"/>
  <c r="N271" i="1"/>
  <c r="O271" i="1"/>
  <c r="R271" i="1" l="1"/>
  <c r="X271" i="1"/>
  <c r="P270" i="1" l="1"/>
  <c r="M270" i="1"/>
  <c r="Q270" i="1" s="1"/>
  <c r="N270" i="1"/>
  <c r="O270" i="1"/>
  <c r="R270" i="1" l="1"/>
  <c r="X270" i="1"/>
  <c r="P269" i="1" l="1"/>
  <c r="M269" i="1"/>
  <c r="Q269" i="1" s="1"/>
  <c r="N269" i="1"/>
  <c r="O269" i="1"/>
  <c r="R269" i="1" l="1"/>
  <c r="X269" i="1"/>
  <c r="P268" i="1" l="1"/>
  <c r="M268" i="1"/>
  <c r="Q268" i="1" s="1"/>
  <c r="N268" i="1"/>
  <c r="O268" i="1"/>
  <c r="R268" i="1" l="1"/>
  <c r="X268" i="1"/>
  <c r="P267" i="1" l="1"/>
  <c r="M267" i="1"/>
  <c r="Q267" i="1" s="1"/>
  <c r="N267" i="1"/>
  <c r="O267" i="1"/>
  <c r="R267" i="1" l="1"/>
  <c r="X267" i="1"/>
  <c r="P266" i="1" l="1"/>
  <c r="M266" i="1"/>
  <c r="Q266" i="1" s="1"/>
  <c r="N266" i="1"/>
  <c r="O266" i="1"/>
  <c r="R266" i="1" l="1"/>
  <c r="X266" i="1"/>
  <c r="P265" i="1" l="1"/>
  <c r="M265" i="1"/>
  <c r="Q265" i="1" s="1"/>
  <c r="N265" i="1"/>
  <c r="O265" i="1"/>
  <c r="R265" i="1" l="1"/>
  <c r="X265" i="1"/>
  <c r="P264" i="1" l="1"/>
  <c r="M264" i="1"/>
  <c r="Q264" i="1" s="1"/>
  <c r="N264" i="1"/>
  <c r="O264" i="1"/>
  <c r="R264" i="1" l="1"/>
  <c r="X264" i="1"/>
  <c r="P263" i="1" l="1"/>
  <c r="M263" i="1"/>
  <c r="Q263" i="1" s="1"/>
  <c r="N263" i="1"/>
  <c r="O263" i="1"/>
  <c r="R263" i="1" l="1"/>
  <c r="X263" i="1"/>
  <c r="P262" i="1" l="1"/>
  <c r="M262" i="1"/>
  <c r="Q262" i="1" s="1"/>
  <c r="N262" i="1"/>
  <c r="O262" i="1"/>
  <c r="R262" i="1" l="1"/>
  <c r="X262" i="1"/>
  <c r="P261" i="1" l="1"/>
  <c r="M261" i="1"/>
  <c r="Q261" i="1" s="1"/>
  <c r="N261" i="1"/>
  <c r="O261" i="1"/>
  <c r="R261" i="1" l="1"/>
  <c r="X261" i="1"/>
  <c r="P260" i="1" l="1"/>
  <c r="M260" i="1"/>
  <c r="Q260" i="1" s="1"/>
  <c r="N260" i="1"/>
  <c r="O260" i="1"/>
  <c r="R260" i="1" l="1"/>
  <c r="X260" i="1"/>
  <c r="P259" i="1" l="1"/>
  <c r="M259" i="1"/>
  <c r="Q259" i="1" s="1"/>
  <c r="N259" i="1"/>
  <c r="O259" i="1"/>
  <c r="R259" i="1" l="1"/>
  <c r="X259" i="1"/>
  <c r="P258" i="1" l="1"/>
  <c r="M258" i="1"/>
  <c r="Q258" i="1" s="1"/>
  <c r="N258" i="1"/>
  <c r="O258" i="1"/>
  <c r="R258" i="1" l="1"/>
  <c r="X258" i="1"/>
  <c r="P257" i="1" l="1"/>
  <c r="M257" i="1"/>
  <c r="Q257" i="1" s="1"/>
  <c r="N257" i="1"/>
  <c r="O257" i="1"/>
  <c r="R257" i="1" l="1"/>
  <c r="X257" i="1"/>
  <c r="P256" i="1" l="1"/>
  <c r="M256" i="1"/>
  <c r="Q256" i="1" s="1"/>
  <c r="N256" i="1"/>
  <c r="O256" i="1"/>
  <c r="R256" i="1" l="1"/>
  <c r="X256" i="1"/>
  <c r="P255" i="1" l="1"/>
  <c r="M255" i="1"/>
  <c r="Q255" i="1" s="1"/>
  <c r="N255" i="1"/>
  <c r="O255" i="1"/>
  <c r="R255" i="1" l="1"/>
  <c r="X255" i="1"/>
  <c r="P254" i="1" l="1"/>
  <c r="M254" i="1"/>
  <c r="N254" i="1"/>
  <c r="O254" i="1"/>
  <c r="Q254" i="1"/>
  <c r="R254" i="1" l="1"/>
  <c r="X254" i="1"/>
  <c r="P253" i="1" l="1"/>
  <c r="M253" i="1"/>
  <c r="Q253" i="1" s="1"/>
  <c r="N253" i="1"/>
  <c r="O253" i="1"/>
  <c r="R253" i="1" l="1"/>
  <c r="X253" i="1"/>
  <c r="P252" i="1" l="1"/>
  <c r="M252" i="1"/>
  <c r="Q252" i="1" s="1"/>
  <c r="N252" i="1"/>
  <c r="O252" i="1"/>
  <c r="R252" i="1" l="1"/>
  <c r="X252" i="1"/>
  <c r="P251" i="1" l="1"/>
  <c r="M251" i="1"/>
  <c r="Q251" i="1" s="1"/>
  <c r="N251" i="1"/>
  <c r="O251" i="1"/>
  <c r="R251" i="1" l="1"/>
  <c r="X251" i="1"/>
  <c r="P250" i="1" l="1"/>
  <c r="M250" i="1"/>
  <c r="Q250" i="1" s="1"/>
  <c r="N250" i="1"/>
  <c r="O250" i="1"/>
  <c r="R250" i="1" l="1"/>
  <c r="X250" i="1"/>
  <c r="P249" i="1" l="1"/>
  <c r="M249" i="1"/>
  <c r="Q249" i="1" s="1"/>
  <c r="N249" i="1"/>
  <c r="O249" i="1"/>
  <c r="R249" i="1" l="1"/>
  <c r="X249" i="1"/>
  <c r="P248" i="1" l="1"/>
  <c r="M248" i="1"/>
  <c r="Q248" i="1" s="1"/>
  <c r="N248" i="1"/>
  <c r="O248" i="1"/>
  <c r="R248" i="1" l="1"/>
  <c r="X248" i="1"/>
  <c r="P247" i="1" l="1"/>
  <c r="M247" i="1"/>
  <c r="Q247" i="1" s="1"/>
  <c r="N247" i="1"/>
  <c r="O247" i="1"/>
  <c r="R247" i="1" l="1"/>
  <c r="X247" i="1"/>
  <c r="P246" i="1" l="1"/>
  <c r="M246" i="1"/>
  <c r="Q246" i="1" s="1"/>
  <c r="N246" i="1"/>
  <c r="O246" i="1"/>
  <c r="R246" i="1" l="1"/>
  <c r="X246" i="1"/>
  <c r="P245" i="1" l="1"/>
  <c r="M245" i="1"/>
  <c r="Q245" i="1" s="1"/>
  <c r="N245" i="1"/>
  <c r="O245" i="1"/>
  <c r="R245" i="1" l="1"/>
  <c r="X245" i="1"/>
  <c r="P244" i="1" l="1"/>
  <c r="M244" i="1"/>
  <c r="Q244" i="1" s="1"/>
  <c r="N244" i="1"/>
  <c r="O244" i="1"/>
  <c r="R244" i="1" l="1"/>
  <c r="X244" i="1"/>
  <c r="P243" i="1" l="1"/>
  <c r="M243" i="1"/>
  <c r="Q243" i="1" s="1"/>
  <c r="N243" i="1"/>
  <c r="O243" i="1"/>
  <c r="R243" i="1" l="1"/>
  <c r="X243" i="1"/>
  <c r="X4" i="1" l="1"/>
  <c r="X2" i="1"/>
  <c r="Y2" i="1" s="1"/>
  <c r="X5" i="1"/>
  <c r="Y5" i="1" s="1"/>
  <c r="X6" i="1" l="1"/>
  <c r="X3" i="1" s="1"/>
  <c r="Y4" i="1"/>
</calcChain>
</file>

<file path=xl/comments1.xml><?xml version="1.0" encoding="utf-8"?>
<comments xmlns="http://schemas.openxmlformats.org/spreadsheetml/2006/main">
  <authors>
    <author>joseph Given</author>
  </authors>
  <commentList>
    <comment ref="G2" authorId="0" shapeId="0">
      <text>
        <r>
          <rPr>
            <b/>
            <sz val="9"/>
            <color indexed="81"/>
            <rFont val="Segoe UI"/>
            <family val="2"/>
          </rPr>
          <t>joseph Given:
Any deviations in this column above 50 ms turn this cell red.</t>
        </r>
      </text>
    </comment>
    <comment ref="L2" authorId="0" shapeId="0">
      <text>
        <r>
          <rPr>
            <b/>
            <sz val="9"/>
            <color indexed="81"/>
            <rFont val="Segoe UI"/>
            <family val="2"/>
          </rPr>
          <t>joseph Given:</t>
        </r>
        <r>
          <rPr>
            <sz val="9"/>
            <color indexed="81"/>
            <rFont val="Segoe UI"/>
            <family val="2"/>
          </rPr>
          <t xml:space="preserve">
Any deviations in this column above 50 ms turn this cell red.</t>
        </r>
      </text>
    </comment>
    <comment ref="Q2" authorId="0" shapeId="0">
      <text>
        <r>
          <rPr>
            <b/>
            <sz val="9"/>
            <color indexed="81"/>
            <rFont val="Segoe UI"/>
            <family val="2"/>
          </rPr>
          <t>joseph Given:</t>
        </r>
        <r>
          <rPr>
            <sz val="9"/>
            <color indexed="81"/>
            <rFont val="Segoe UI"/>
            <family val="2"/>
          </rPr>
          <t xml:space="preserve">
Any deviations in this column above 999 ms turn this cell red.</t>
        </r>
      </text>
    </comment>
  </commentList>
</comments>
</file>

<file path=xl/sharedStrings.xml><?xml version="1.0" encoding="utf-8"?>
<sst xmlns="http://schemas.openxmlformats.org/spreadsheetml/2006/main" count="54451" uniqueCount="124">
  <si>
    <t>TASK</t>
  </si>
  <si>
    <t>Starting private void start...No pause 0</t>
  </si>
  <si>
    <t>EMOS</t>
  </si>
  <si>
    <t>Starting void start...No pause 0</t>
  </si>
  <si>
    <t>Task Stimulus</t>
  </si>
  <si>
    <t>Yes</t>
  </si>
  <si>
    <t>No</t>
  </si>
  <si>
    <t>.</t>
  </si>
  <si>
    <t>REAC</t>
  </si>
  <si>
    <t>Time shown in seconds</t>
  </si>
  <si>
    <t>Category</t>
  </si>
  <si>
    <t xml:space="preserve">Task slide shown </t>
  </si>
  <si>
    <t>Interval</t>
  </si>
  <si>
    <t>Deviation through processing lag (ms)</t>
  </si>
  <si>
    <t>MatStim</t>
  </si>
  <si>
    <t>Material Stimulus</t>
  </si>
  <si>
    <t>Correct Yes answers</t>
  </si>
  <si>
    <t>Correct No answers</t>
  </si>
  <si>
    <t>Incorrect Yes answers</t>
  </si>
  <si>
    <t>Incorrect No answers</t>
  </si>
  <si>
    <t>Reaction time (ms)</t>
  </si>
  <si>
    <t>Expected answer</t>
  </si>
  <si>
    <t>Totals</t>
  </si>
  <si>
    <t>Checksum Must = 0</t>
  </si>
  <si>
    <t>Starting private void start. Should be 0s .... 0</t>
  </si>
  <si>
    <t>Starting void start. Should be 0s ...... 0</t>
  </si>
  <si>
    <t>BlankIni</t>
  </si>
  <si>
    <t>Fixate</t>
  </si>
  <si>
    <t>BlankNeut</t>
  </si>
  <si>
    <t>TaskStim</t>
  </si>
  <si>
    <t>...</t>
  </si>
  <si>
    <t>No answer given</t>
  </si>
  <si>
    <t>TaskStim Trials</t>
  </si>
  <si>
    <t>Deviation from Task stimulus display (Checkcells turn red)</t>
  </si>
  <si>
    <t>Chk-Total</t>
  </si>
  <si>
    <t>Checkcells turn red if diff not zero ----------&gt;</t>
  </si>
  <si>
    <t>CheckCell turns red if difference not zero</t>
  </si>
  <si>
    <t>EMO/Task Trials</t>
  </si>
  <si>
    <t>Neutral/Task trials</t>
  </si>
  <si>
    <t>Deviation from mean ms</t>
  </si>
  <si>
    <t>mean (s)</t>
  </si>
  <si>
    <t xml:space="preserve">Task0 </t>
  </si>
  <si>
    <t xml:space="preserve">Fixation </t>
  </si>
  <si>
    <t xml:space="preserve">TaskD </t>
  </si>
  <si>
    <t xml:space="preserve">TaskA </t>
  </si>
  <si>
    <t xml:space="preserve">BlTransp07 </t>
  </si>
  <si>
    <t xml:space="preserve">TaskB </t>
  </si>
  <si>
    <t xml:space="preserve">TaskC </t>
  </si>
  <si>
    <t xml:space="preserve">BlTransp04 </t>
  </si>
  <si>
    <t xml:space="preserve">BlTransp09 </t>
  </si>
  <si>
    <t xml:space="preserve">BlTransp06 </t>
  </si>
  <si>
    <t xml:space="preserve">BlTransp08 </t>
  </si>
  <si>
    <t xml:space="preserve">BlTransp03 </t>
  </si>
  <si>
    <t xml:space="preserve">BlTransp10 </t>
  </si>
  <si>
    <t xml:space="preserve">BlTransp02 </t>
  </si>
  <si>
    <t xml:space="preserve">BlTransp05 </t>
  </si>
  <si>
    <t>TaskD</t>
  </si>
  <si>
    <t>TaskA</t>
  </si>
  <si>
    <t>TaskB</t>
  </si>
  <si>
    <t>TaskC</t>
  </si>
  <si>
    <t xml:space="preserve">Debrief </t>
  </si>
  <si>
    <t>....</t>
  </si>
  <si>
    <t>Number of Trial</t>
  </si>
  <si>
    <t xml:space="preserve">Time of Voice Switch Activation </t>
  </si>
  <si>
    <t xml:space="preserve">Got Task 0 at </t>
  </si>
  <si>
    <t>showing</t>
  </si>
  <si>
    <t>Got Task A1 at</t>
  </si>
  <si>
    <t>Got Task B1 at</t>
  </si>
  <si>
    <t>Task0</t>
  </si>
  <si>
    <t>Getting QUIET mic activation data at</t>
  </si>
  <si>
    <t xml:space="preserve">Volume is </t>
  </si>
  <si>
    <t>Getting LOUD mic activation data at</t>
  </si>
  <si>
    <t>Got Task A2 at</t>
  </si>
  <si>
    <t>Got Task B2 at</t>
  </si>
  <si>
    <t>Got Task A3 at</t>
  </si>
  <si>
    <t>Got Task B3 at</t>
  </si>
  <si>
    <t>Got Task A4 at</t>
  </si>
  <si>
    <t>Got Task B4 at</t>
  </si>
  <si>
    <t>Fixation</t>
  </si>
  <si>
    <t>Time of Trial</t>
  </si>
  <si>
    <t>Looping</t>
  </si>
  <si>
    <t>Check trial</t>
  </si>
  <si>
    <r>
      <t xml:space="preserve">Data from </t>
    </r>
    <r>
      <rPr>
        <b/>
        <sz val="11"/>
        <color rgb="FF9C6500"/>
        <rFont val="Calibri"/>
        <family val="2"/>
        <scheme val="minor"/>
      </rPr>
      <t>InsertTaskDisplay</t>
    </r>
  </si>
  <si>
    <r>
      <t xml:space="preserve">DataFrom </t>
    </r>
    <r>
      <rPr>
        <b/>
        <sz val="11"/>
        <color rgb="FF006100"/>
        <rFont val="Calibri"/>
        <family val="2"/>
        <scheme val="minor"/>
      </rPr>
      <t>InsertVoiceSwitchActivate</t>
    </r>
  </si>
  <si>
    <t>Trial 1 is a pseudo trial without response</t>
  </si>
  <si>
    <t>InsertVoiceResponsesAndProcTime</t>
  </si>
  <si>
    <t xml:space="preserve">Stimulus No. </t>
  </si>
  <si>
    <t>Stimulus Value</t>
  </si>
  <si>
    <t>Insert Data as of the yellow cell below</t>
  </si>
  <si>
    <t>Trial Check Voice activation table</t>
  </si>
  <si>
    <t>Expected stimulus according to plan</t>
  </si>
  <si>
    <t>Checkcells</t>
  </si>
  <si>
    <t>Probable answer (to be implemented)</t>
  </si>
  <si>
    <t>Time between samples (ms)</t>
  </si>
  <si>
    <t>Length of stimulus (ms)</t>
  </si>
  <si>
    <t>Typical yes values</t>
  </si>
  <si>
    <t>Samples per stimulus</t>
  </si>
  <si>
    <t>Red = 2 Responses 
Green = No answer</t>
  </si>
  <si>
    <t>Rise vs fall</t>
  </si>
  <si>
    <t>Before Timer Stop Initial</t>
  </si>
  <si>
    <t>After Timer stop Initial</t>
  </si>
  <si>
    <t>Before create Fixation timer</t>
  </si>
  <si>
    <t>After create Fixation Timer</t>
  </si>
  <si>
    <t xml:space="preserve">Before Render Fixation </t>
  </si>
  <si>
    <t>After Render Fixation</t>
  </si>
  <si>
    <t>Before stop Fixation Timer</t>
  </si>
  <si>
    <t>After stop Fixation Timer</t>
  </si>
  <si>
    <t>Before create Neutral Timer</t>
  </si>
  <si>
    <t>After create NeutralTimer</t>
  </si>
  <si>
    <t>GreyBackground</t>
  </si>
  <si>
    <t>TaskstimOnset</t>
  </si>
  <si>
    <t>TaskstimOffset</t>
  </si>
  <si>
    <t>Recognised answer</t>
  </si>
  <si>
    <t>Time of Recognised answer</t>
  </si>
  <si>
    <t>Time lag</t>
  </si>
  <si>
    <t>Time Lag yes</t>
  </si>
  <si>
    <t>Time Lag No</t>
  </si>
  <si>
    <t>mic activation data at</t>
  </si>
  <si>
    <t xml:space="preserve">db is </t>
  </si>
  <si>
    <t>Enter Threshold value for filter</t>
  </si>
  <si>
    <t>Enter intervals of calculation</t>
  </si>
  <si>
    <t>Time at Onset of Answer</t>
  </si>
  <si>
    <t>Average loudness of answer 
(Unity-Scene db)</t>
  </si>
  <si>
    <t>StDev Time Between Samples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</si>
</sst>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0"/>
    <numFmt numFmtId="165" formatCode="&quot;highest dev. =&quot;\ 0\ &quot;ms&quot;"/>
    <numFmt numFmtId="166" formatCode="0\ &quot;Trials&quot;"/>
    <numFmt numFmtId="167" formatCode="0.0000"/>
    <numFmt numFmtId="168" formatCode="&quot;Max RT. =&quot;\ 0\ &quot;ms&quot;"/>
    <numFmt numFmtId="169" formatCode="00\ &quot;Green/Red if &lt;&gt;0&quot;\ "/>
  </numFmts>
  <fonts count="22" x14ac:knownFonts="1">
    <font>
      <sz val="11"/>
      <color theme="1"/>
      <name val="Calibri"/>
      <family val="2"/>
      <scheme val="minor"/>
    </font>
    <font>
      <sz val="11"/>
      <color rgb="FF9C6500"/>
      <name val="Calibri"/>
      <family val="2"/>
      <scheme val="minor"/>
    </font>
    <font>
      <i/>
      <sz val="11"/>
      <color rgb="FF7F7F7F"/>
      <name val="Calibri"/>
      <family val="2"/>
      <scheme val="minor"/>
    </font>
    <font>
      <b/>
      <sz val="11"/>
      <color theme="1"/>
      <name val="Calibri"/>
      <family val="2"/>
      <scheme val="minor"/>
    </font>
    <font>
      <b/>
      <i/>
      <sz val="11"/>
      <color theme="1"/>
      <name val="Calibri"/>
      <family val="2"/>
      <scheme val="minor"/>
    </font>
    <font>
      <i/>
      <sz val="11"/>
      <color theme="1"/>
      <name val="Calibri"/>
      <family val="2"/>
      <scheme val="minor"/>
    </font>
    <font>
      <i/>
      <sz val="2"/>
      <color rgb="FF7F7F7F"/>
      <name val="Calibri"/>
      <family val="2"/>
      <scheme val="minor"/>
    </font>
    <font>
      <i/>
      <sz val="11"/>
      <name val="Calibri"/>
      <family val="2"/>
      <scheme val="minor"/>
    </font>
    <font>
      <sz val="11"/>
      <color rgb="FF006100"/>
      <name val="Calibri"/>
      <family val="2"/>
      <scheme val="minor"/>
    </font>
    <font>
      <sz val="9"/>
      <color theme="0" tint="-0.499984740745262"/>
      <name val="Calibri"/>
      <family val="2"/>
      <scheme val="minor"/>
    </font>
    <font>
      <sz val="9"/>
      <color indexed="81"/>
      <name val="Segoe UI"/>
      <family val="2"/>
    </font>
    <font>
      <b/>
      <sz val="9"/>
      <color indexed="81"/>
      <name val="Segoe UI"/>
      <family val="2"/>
    </font>
    <font>
      <sz val="11"/>
      <color rgb="FF9C0006"/>
      <name val="Calibri"/>
      <family val="2"/>
      <scheme val="minor"/>
    </font>
    <font>
      <b/>
      <sz val="11"/>
      <color rgb="FF9C6500"/>
      <name val="Calibri"/>
      <family val="2"/>
      <scheme val="minor"/>
    </font>
    <font>
      <b/>
      <sz val="11"/>
      <color rgb="FF006100"/>
      <name val="Calibri"/>
      <family val="2"/>
      <scheme val="minor"/>
    </font>
    <font>
      <sz val="11"/>
      <color rgb="FFFF0000"/>
      <name val="Calibri"/>
      <family val="2"/>
      <scheme val="minor"/>
    </font>
    <font>
      <sz val="8"/>
      <color theme="1"/>
      <name val="Calibri"/>
      <family val="2"/>
      <scheme val="minor"/>
    </font>
    <font>
      <sz val="1"/>
      <color theme="1"/>
      <name val="Calibri"/>
      <family val="2"/>
      <scheme val="minor"/>
    </font>
    <font>
      <sz val="1"/>
      <color rgb="FF9C0006"/>
      <name val="Calibri"/>
      <family val="2"/>
      <scheme val="minor"/>
    </font>
    <font>
      <b/>
      <sz val="10"/>
      <color theme="1"/>
      <name val="Calibri"/>
      <family val="2"/>
      <scheme val="minor"/>
    </font>
    <font>
      <sz val="12"/>
      <color rgb="FFFF0000"/>
      <name val="Calibri"/>
      <family val="2"/>
      <scheme val="minor"/>
    </font>
    <font>
      <b/>
      <sz val="11"/>
      <color rgb="FFFA7D00"/>
      <name val="Calibri"/>
      <family val="2"/>
      <scheme val="minor"/>
    </font>
  </fonts>
  <fills count="13">
    <fill>
      <patternFill patternType="none"/>
    </fill>
    <fill>
      <patternFill patternType="gray125"/>
    </fill>
    <fill>
      <patternFill patternType="solid">
        <fgColor rgb="FFFFEB9C"/>
      </patternFill>
    </fill>
    <fill>
      <patternFill patternType="solid">
        <fgColor rgb="FFFFCC99"/>
      </patternFill>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C6EFCE"/>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C7CE"/>
      </patternFill>
    </fill>
    <fill>
      <patternFill patternType="solid">
        <fgColor rgb="FFFFFF00"/>
        <bgColor indexed="64"/>
      </patternFill>
    </fill>
    <fill>
      <patternFill patternType="solid">
        <fgColor rgb="FFF2F2F2"/>
      </patternFill>
    </fill>
  </fills>
  <borders count="8">
    <border>
      <left/>
      <right/>
      <top/>
      <bottom/>
      <diagonal/>
    </border>
    <border>
      <left style="thin">
        <color rgb="FF7F7F7F"/>
      </left>
      <right style="thin">
        <color rgb="FF7F7F7F"/>
      </right>
      <top style="thin">
        <color rgb="FF7F7F7F"/>
      </top>
      <bottom style="thin">
        <color rgb="FF7F7F7F"/>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7">
    <xf numFmtId="0" fontId="0" fillId="0" borderId="0"/>
    <xf numFmtId="0" fontId="1" fillId="2" borderId="0" applyNumberFormat="0" applyBorder="0" applyAlignment="0" applyProtection="0"/>
    <xf numFmtId="0" fontId="2" fillId="0" borderId="0" applyNumberFormat="0" applyFill="0" applyBorder="0" applyAlignment="0" applyProtection="0"/>
    <xf numFmtId="0" fontId="8" fillId="7" borderId="0" applyNumberFormat="0" applyBorder="0" applyAlignment="0" applyProtection="0"/>
    <xf numFmtId="0" fontId="12" fillId="10" borderId="0" applyNumberFormat="0" applyBorder="0" applyAlignment="0" applyProtection="0"/>
    <xf numFmtId="0" fontId="15" fillId="0" borderId="0" applyNumberFormat="0" applyFill="0" applyBorder="0" applyAlignment="0" applyProtection="0"/>
    <xf numFmtId="0" fontId="21" fillId="12" borderId="1" applyNumberFormat="0" applyAlignment="0" applyProtection="0"/>
  </cellStyleXfs>
  <cellXfs count="107">
    <xf numFmtId="0" fontId="0" fillId="0" borderId="0" xfId="0"/>
    <xf numFmtId="0" fontId="0" fillId="0" borderId="0" xfId="0" applyAlignment="1">
      <alignment horizontal="center"/>
    </xf>
    <xf numFmtId="0" fontId="0" fillId="0" borderId="0" xfId="0" applyAlignment="1">
      <alignment horizontal="center" vertical="center"/>
    </xf>
    <xf numFmtId="164" fontId="0" fillId="0" borderId="0" xfId="0" applyNumberFormat="1" applyAlignment="1">
      <alignment horizontal="center" vertical="center"/>
    </xf>
    <xf numFmtId="164" fontId="0" fillId="0" borderId="0" xfId="0" applyNumberFormat="1"/>
    <xf numFmtId="0" fontId="3" fillId="0" borderId="0" xfId="0" applyFont="1" applyAlignment="1">
      <alignment horizontal="center" vertical="center"/>
    </xf>
    <xf numFmtId="164" fontId="3" fillId="0" borderId="0" xfId="0" applyNumberFormat="1" applyFont="1" applyAlignment="1">
      <alignment horizontal="center" vertical="center"/>
    </xf>
    <xf numFmtId="0" fontId="3" fillId="0" borderId="0" xfId="0" applyFont="1" applyAlignment="1">
      <alignment horizontal="center" vertical="center" wrapText="1"/>
    </xf>
    <xf numFmtId="164" fontId="3" fillId="0" borderId="0" xfId="0" applyNumberFormat="1" applyFont="1" applyAlignment="1">
      <alignment horizontal="center" vertical="center" wrapText="1"/>
    </xf>
    <xf numFmtId="0" fontId="1" fillId="2" borderId="0" xfId="1"/>
    <xf numFmtId="0" fontId="0" fillId="4" borderId="0" xfId="0" applyFill="1"/>
    <xf numFmtId="0" fontId="2" fillId="3" borderId="1" xfId="2" applyFill="1" applyBorder="1"/>
    <xf numFmtId="164" fontId="2" fillId="3" borderId="1" xfId="2" applyNumberFormat="1" applyFill="1" applyBorder="1"/>
    <xf numFmtId="0" fontId="2" fillId="0" borderId="0" xfId="2"/>
    <xf numFmtId="164" fontId="2" fillId="0" borderId="0" xfId="2" applyNumberFormat="1"/>
    <xf numFmtId="164" fontId="0" fillId="4" borderId="0" xfId="0" applyNumberFormat="1" applyFill="1"/>
    <xf numFmtId="164" fontId="0" fillId="5" borderId="0" xfId="0" applyNumberFormat="1" applyFill="1"/>
    <xf numFmtId="1" fontId="2" fillId="3" borderId="1" xfId="2" applyNumberFormat="1" applyFill="1" applyBorder="1" applyAlignment="1">
      <alignment horizontal="center" vertical="center"/>
    </xf>
    <xf numFmtId="0" fontId="0" fillId="4" borderId="0" xfId="0" applyFill="1" applyAlignment="1">
      <alignment horizontal="center"/>
    </xf>
    <xf numFmtId="165" fontId="4" fillId="0" borderId="0" xfId="2" applyNumberFormat="1" applyFont="1" applyAlignment="1">
      <alignment horizontal="center" vertical="center" wrapText="1"/>
    </xf>
    <xf numFmtId="166" fontId="0" fillId="0" borderId="0" xfId="0" applyNumberFormat="1" applyAlignment="1">
      <alignment horizontal="center" vertical="center"/>
    </xf>
    <xf numFmtId="1" fontId="3" fillId="0" borderId="0" xfId="0" applyNumberFormat="1" applyFont="1" applyAlignment="1">
      <alignment horizontal="center" vertical="center" wrapText="1"/>
    </xf>
    <xf numFmtId="1" fontId="0" fillId="0" borderId="0" xfId="0" applyNumberFormat="1" applyAlignment="1">
      <alignment horizontal="center"/>
    </xf>
    <xf numFmtId="0" fontId="0" fillId="6" borderId="0" xfId="0" applyFill="1"/>
    <xf numFmtId="164" fontId="0" fillId="6" borderId="0" xfId="0" applyNumberFormat="1" applyFill="1"/>
    <xf numFmtId="0" fontId="0" fillId="6" borderId="0" xfId="0" applyFill="1" applyAlignment="1">
      <alignment horizontal="center"/>
    </xf>
    <xf numFmtId="0" fontId="0" fillId="6" borderId="0" xfId="0" applyFill="1" applyAlignment="1">
      <alignment horizontal="center" vertical="center"/>
    </xf>
    <xf numFmtId="1" fontId="0" fillId="6" borderId="0" xfId="0" applyNumberFormat="1" applyFill="1" applyAlignment="1">
      <alignment horizontal="center"/>
    </xf>
    <xf numFmtId="0" fontId="0" fillId="6" borderId="2" xfId="0" applyFill="1" applyBorder="1"/>
    <xf numFmtId="164" fontId="0" fillId="6" borderId="2" xfId="0" applyNumberFormat="1" applyFill="1" applyBorder="1"/>
    <xf numFmtId="0" fontId="0" fillId="6" borderId="2" xfId="0" applyFill="1" applyBorder="1" applyAlignment="1">
      <alignment horizontal="center"/>
    </xf>
    <xf numFmtId="0" fontId="0" fillId="6" borderId="2" xfId="0" applyFill="1" applyBorder="1" applyAlignment="1">
      <alignment horizontal="center" vertical="center"/>
    </xf>
    <xf numFmtId="1" fontId="0" fillId="6" borderId="2" xfId="0" applyNumberFormat="1" applyFill="1" applyBorder="1" applyAlignment="1">
      <alignment horizontal="center"/>
    </xf>
    <xf numFmtId="0" fontId="0" fillId="5" borderId="0" xfId="0" applyFill="1"/>
    <xf numFmtId="166" fontId="3" fillId="0" borderId="0" xfId="0" applyNumberFormat="1" applyFont="1" applyAlignment="1">
      <alignment horizontal="center" vertical="center"/>
    </xf>
    <xf numFmtId="1" fontId="5" fillId="3" borderId="1" xfId="2" applyNumberFormat="1" applyFont="1" applyFill="1" applyBorder="1" applyAlignment="1">
      <alignment horizontal="left" vertical="center"/>
    </xf>
    <xf numFmtId="1" fontId="6" fillId="3" borderId="1" xfId="2" applyNumberFormat="1" applyFont="1" applyFill="1" applyBorder="1" applyAlignment="1">
      <alignment horizontal="center" vertical="center"/>
    </xf>
    <xf numFmtId="0" fontId="3" fillId="6" borderId="2" xfId="0" applyFont="1" applyFill="1" applyBorder="1" applyAlignment="1">
      <alignment horizontal="center"/>
    </xf>
    <xf numFmtId="0" fontId="7" fillId="0" borderId="0" xfId="0" applyFont="1" applyAlignment="1">
      <alignment vertical="center"/>
    </xf>
    <xf numFmtId="1" fontId="8" fillId="7" borderId="1" xfId="3" applyNumberFormat="1" applyBorder="1" applyAlignment="1">
      <alignment horizontal="center" vertical="center"/>
    </xf>
    <xf numFmtId="167" fontId="8" fillId="7" borderId="1" xfId="3" applyNumberFormat="1" applyBorder="1" applyAlignment="1">
      <alignment horizontal="center" vertical="center"/>
    </xf>
    <xf numFmtId="2" fontId="0" fillId="6" borderId="0" xfId="0" applyNumberFormat="1" applyFill="1" applyAlignment="1">
      <alignment horizontal="center" vertical="center"/>
    </xf>
    <xf numFmtId="0" fontId="0" fillId="8" borderId="0" xfId="0" applyFill="1"/>
    <xf numFmtId="0" fontId="3" fillId="8" borderId="0" xfId="0" applyFont="1" applyFill="1"/>
    <xf numFmtId="164" fontId="0" fillId="8" borderId="0" xfId="0" applyNumberFormat="1" applyFill="1"/>
    <xf numFmtId="2" fontId="0" fillId="8" borderId="0" xfId="0" applyNumberFormat="1" applyFill="1" applyAlignment="1">
      <alignment horizontal="center" vertical="center"/>
    </xf>
    <xf numFmtId="0" fontId="0" fillId="8" borderId="0" xfId="0" applyFill="1" applyAlignment="1">
      <alignment horizontal="center"/>
    </xf>
    <xf numFmtId="1" fontId="0" fillId="8" borderId="0" xfId="0" applyNumberFormat="1" applyFill="1" applyAlignment="1">
      <alignment horizontal="center"/>
    </xf>
    <xf numFmtId="0" fontId="0" fillId="9" borderId="0" xfId="0" applyFill="1"/>
    <xf numFmtId="164" fontId="0" fillId="9" borderId="0" xfId="0" applyNumberFormat="1" applyFill="1"/>
    <xf numFmtId="0" fontId="3" fillId="9" borderId="0" xfId="0" applyFont="1" applyFill="1"/>
    <xf numFmtId="0" fontId="0" fillId="5" borderId="0" xfId="0" applyFill="1" applyAlignment="1">
      <alignment horizontal="center"/>
    </xf>
    <xf numFmtId="0" fontId="9" fillId="4" borderId="0" xfId="0" applyFont="1" applyFill="1" applyAlignment="1">
      <alignment horizontal="center"/>
    </xf>
    <xf numFmtId="168" fontId="4" fillId="0" borderId="0" xfId="2" applyNumberFormat="1" applyFont="1" applyAlignment="1">
      <alignment horizontal="center" vertical="center" wrapText="1"/>
    </xf>
    <xf numFmtId="2" fontId="0" fillId="6" borderId="2" xfId="0" applyNumberFormat="1" applyFill="1" applyBorder="1" applyAlignment="1">
      <alignment horizontal="center" vertical="center"/>
    </xf>
    <xf numFmtId="0" fontId="1" fillId="2" borderId="0" xfId="1" applyAlignment="1">
      <alignment horizontal="center" vertical="center"/>
    </xf>
    <xf numFmtId="0" fontId="0" fillId="0" borderId="0" xfId="0" applyAlignment="1">
      <alignment vertical="center"/>
    </xf>
    <xf numFmtId="0" fontId="1" fillId="2" borderId="0" xfId="1" applyAlignment="1">
      <alignment vertical="center"/>
    </xf>
    <xf numFmtId="0" fontId="8" fillId="7" borderId="0" xfId="3"/>
    <xf numFmtId="0" fontId="8" fillId="7" borderId="0" xfId="3" applyAlignment="1">
      <alignment horizontal="center"/>
    </xf>
    <xf numFmtId="0" fontId="8" fillId="7" borderId="0" xfId="3" applyAlignment="1">
      <alignment horizontal="center" vertical="center"/>
    </xf>
    <xf numFmtId="0" fontId="1" fillId="2" borderId="0" xfId="1" applyAlignment="1">
      <alignment horizontal="center"/>
    </xf>
    <xf numFmtId="0" fontId="12" fillId="10" borderId="0" xfId="4" applyAlignment="1">
      <alignment horizontal="center" vertical="center"/>
    </xf>
    <xf numFmtId="0" fontId="12" fillId="10" borderId="0" xfId="4" applyAlignment="1">
      <alignment horizontal="center"/>
    </xf>
    <xf numFmtId="0" fontId="12" fillId="10" borderId="0" xfId="4"/>
    <xf numFmtId="0" fontId="8" fillId="7" borderId="0" xfId="3" applyAlignment="1">
      <alignment horizontal="right"/>
    </xf>
    <xf numFmtId="0" fontId="16" fillId="0" borderId="0" xfId="0" applyFont="1"/>
    <xf numFmtId="167" fontId="0" fillId="0" borderId="0" xfId="0" applyNumberFormat="1" applyAlignment="1">
      <alignment horizontal="center" vertical="center"/>
    </xf>
    <xf numFmtId="167" fontId="8" fillId="7" borderId="0" xfId="3" applyNumberFormat="1" applyAlignment="1">
      <alignment horizontal="center" vertical="center"/>
    </xf>
    <xf numFmtId="0" fontId="0" fillId="0" borderId="0" xfId="0" applyAlignment="1">
      <alignment horizontal="left" vertical="center"/>
    </xf>
    <xf numFmtId="0" fontId="1" fillId="11" borderId="0" xfId="1" applyFill="1" applyAlignment="1">
      <alignment horizontal="center" vertical="center"/>
    </xf>
    <xf numFmtId="0" fontId="0" fillId="9" borderId="0" xfId="0" applyFill="1" applyAlignment="1">
      <alignment horizontal="center"/>
    </xf>
    <xf numFmtId="167" fontId="0" fillId="9" borderId="0" xfId="0" applyNumberFormat="1" applyFill="1" applyAlignment="1">
      <alignment horizontal="center"/>
    </xf>
    <xf numFmtId="0" fontId="0" fillId="9" borderId="0" xfId="0" applyFill="1" applyAlignment="1">
      <alignment horizontal="center" vertical="center"/>
    </xf>
    <xf numFmtId="0" fontId="8" fillId="7" borderId="0" xfId="3" quotePrefix="1" applyAlignment="1">
      <alignment horizontal="center" vertical="center"/>
    </xf>
    <xf numFmtId="0" fontId="8" fillId="7" borderId="5" xfId="3" applyBorder="1" applyAlignment="1">
      <alignment horizontal="center"/>
    </xf>
    <xf numFmtId="0" fontId="8" fillId="7" borderId="7" xfId="3" applyBorder="1" applyAlignment="1">
      <alignment horizontal="center"/>
    </xf>
    <xf numFmtId="0" fontId="15" fillId="7" borderId="3" xfId="5" applyFill="1" applyBorder="1" applyAlignment="1">
      <alignment horizontal="center"/>
    </xf>
    <xf numFmtId="0" fontId="15" fillId="7" borderId="6" xfId="5" applyFill="1" applyBorder="1" applyAlignment="1">
      <alignment horizontal="center"/>
    </xf>
    <xf numFmtId="0" fontId="15" fillId="7" borderId="0" xfId="5" applyFill="1" applyBorder="1" applyAlignment="1">
      <alignment horizontal="center"/>
    </xf>
    <xf numFmtId="0" fontId="20" fillId="7" borderId="4" xfId="5" applyFont="1" applyFill="1" applyBorder="1" applyAlignment="1">
      <alignment horizontal="center"/>
    </xf>
    <xf numFmtId="0" fontId="17" fillId="0" borderId="0" xfId="0" applyFont="1" applyBorder="1" applyAlignment="1">
      <alignment horizontal="center" vertical="center"/>
    </xf>
    <xf numFmtId="0" fontId="17" fillId="9" borderId="0" xfId="0" applyFont="1" applyFill="1" applyBorder="1" applyAlignment="1">
      <alignment horizontal="center"/>
    </xf>
    <xf numFmtId="0" fontId="17" fillId="9" borderId="0" xfId="0" applyFont="1" applyFill="1" applyBorder="1" applyAlignment="1">
      <alignment horizontal="center" vertical="center"/>
    </xf>
    <xf numFmtId="0" fontId="17" fillId="0" borderId="2" xfId="0" applyFont="1" applyBorder="1" applyAlignment="1">
      <alignment horizontal="center" vertical="center"/>
    </xf>
    <xf numFmtId="169" fontId="19" fillId="0" borderId="6" xfId="0" applyNumberFormat="1" applyFont="1" applyBorder="1" applyAlignment="1">
      <alignment horizontal="center" vertical="center" wrapText="1"/>
    </xf>
    <xf numFmtId="0" fontId="3" fillId="0" borderId="0" xfId="0" applyFont="1" applyBorder="1" applyAlignment="1">
      <alignment horizontal="center" vertical="center" wrapText="1"/>
    </xf>
    <xf numFmtId="1" fontId="0" fillId="0" borderId="0" xfId="0" applyNumberFormat="1" applyBorder="1" applyAlignment="1">
      <alignment horizontal="center" vertical="center"/>
    </xf>
    <xf numFmtId="1" fontId="0" fillId="9" borderId="0" xfId="0" applyNumberFormat="1" applyFill="1" applyBorder="1" applyAlignment="1">
      <alignment horizontal="center" vertical="center"/>
    </xf>
    <xf numFmtId="1" fontId="18" fillId="10" borderId="4" xfId="4" applyNumberFormat="1" applyFont="1" applyBorder="1" applyAlignment="1">
      <alignment horizontal="center"/>
    </xf>
    <xf numFmtId="0" fontId="18" fillId="10" borderId="4" xfId="4" applyFont="1" applyBorder="1" applyAlignment="1">
      <alignment horizontal="center" vertical="center"/>
    </xf>
    <xf numFmtId="1" fontId="12" fillId="10" borderId="4" xfId="4" applyNumberFormat="1" applyBorder="1" applyAlignment="1">
      <alignment horizontal="center" vertical="center"/>
    </xf>
    <xf numFmtId="1" fontId="0" fillId="0" borderId="2" xfId="0" applyNumberFormat="1" applyBorder="1" applyAlignment="1">
      <alignment horizontal="center" vertical="center"/>
    </xf>
    <xf numFmtId="0" fontId="3" fillId="0" borderId="0" xfId="0" applyFont="1" applyFill="1" applyBorder="1" applyAlignment="1">
      <alignment horizontal="center" vertical="center" wrapText="1"/>
    </xf>
    <xf numFmtId="0" fontId="21" fillId="12" borderId="1" xfId="6" applyAlignment="1">
      <alignment horizontal="center" vertical="center"/>
    </xf>
    <xf numFmtId="0" fontId="1" fillId="2" borderId="0" xfId="1" applyAlignment="1">
      <alignment horizontal="left" vertical="center"/>
    </xf>
    <xf numFmtId="164" fontId="12" fillId="10" borderId="0" xfId="4" applyNumberFormat="1" applyAlignment="1">
      <alignment horizontal="center" vertical="center"/>
    </xf>
    <xf numFmtId="164" fontId="0" fillId="9" borderId="0" xfId="0" applyNumberFormat="1" applyFill="1" applyAlignment="1">
      <alignment horizontal="center" vertical="center"/>
    </xf>
    <xf numFmtId="164" fontId="0" fillId="0" borderId="0" xfId="0" applyNumberFormat="1" applyAlignment="1">
      <alignment horizontal="center"/>
    </xf>
    <xf numFmtId="164" fontId="0" fillId="9" borderId="0" xfId="0" applyNumberFormat="1" applyFill="1" applyAlignment="1">
      <alignment horizontal="center"/>
    </xf>
    <xf numFmtId="2" fontId="0" fillId="0" borderId="0" xfId="0" applyNumberFormat="1" applyAlignment="1">
      <alignment horizontal="center"/>
    </xf>
    <xf numFmtId="2" fontId="0" fillId="9" borderId="0" xfId="0" applyNumberFormat="1" applyFill="1" applyAlignment="1">
      <alignment horizontal="center"/>
    </xf>
    <xf numFmtId="1" fontId="8" fillId="7" borderId="0" xfId="3" applyNumberFormat="1"/>
    <xf numFmtId="1" fontId="8" fillId="7" borderId="0" xfId="3" applyNumberFormat="1" applyAlignment="1">
      <alignment horizontal="center" vertical="center"/>
    </xf>
    <xf numFmtId="1" fontId="1" fillId="2" borderId="0" xfId="1" applyNumberFormat="1" applyAlignment="1">
      <alignment horizontal="center" vertical="center"/>
    </xf>
    <xf numFmtId="1" fontId="3" fillId="0" borderId="0" xfId="0" applyNumberFormat="1" applyFont="1" applyAlignment="1">
      <alignment horizontal="center" vertical="center"/>
    </xf>
    <xf numFmtId="2" fontId="0" fillId="0" borderId="0" xfId="0" applyNumberFormat="1"/>
  </cellXfs>
  <cellStyles count="7">
    <cellStyle name="Berechnung" xfId="6" builtinId="22"/>
    <cellStyle name="Erklärender Text" xfId="2" builtinId="53"/>
    <cellStyle name="Gut" xfId="3" builtinId="26"/>
    <cellStyle name="Neutral" xfId="1" builtinId="28"/>
    <cellStyle name="Schlecht" xfId="4" builtinId="27"/>
    <cellStyle name="Standard" xfId="0" builtinId="0"/>
    <cellStyle name="Warnender Text" xfId="5" builtinId="11"/>
  </cellStyles>
  <dxfs count="4">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17155"/>
  <sheetViews>
    <sheetView topLeftCell="A910" workbookViewId="0">
      <selection activeCell="D928" sqref="D928"/>
    </sheetView>
  </sheetViews>
  <sheetFormatPr baseColWidth="10" defaultRowHeight="14.5" x14ac:dyDescent="0.35"/>
  <sheetData>
    <row r="1" spans="1:3" x14ac:dyDescent="0.35">
      <c r="C1">
        <f>MAX(C2:C13383)</f>
        <v>0</v>
      </c>
    </row>
    <row r="2" spans="1:3" x14ac:dyDescent="0.35">
      <c r="C2">
        <f>MIN(C3:C13384)</f>
        <v>0</v>
      </c>
    </row>
    <row r="15" spans="1:3" x14ac:dyDescent="0.35">
      <c r="A15" s="9"/>
    </row>
    <row r="16" spans="1:3" x14ac:dyDescent="0.35">
      <c r="A16">
        <v>0</v>
      </c>
      <c r="B16">
        <v>0</v>
      </c>
      <c r="C16" t="s">
        <v>70</v>
      </c>
    </row>
    <row r="17" spans="1:3" x14ac:dyDescent="0.35">
      <c r="A17">
        <v>0</v>
      </c>
      <c r="B17">
        <v>0.02</v>
      </c>
      <c r="C17" t="s">
        <v>70</v>
      </c>
    </row>
    <row r="18" spans="1:3" x14ac:dyDescent="0.35">
      <c r="A18">
        <v>0</v>
      </c>
      <c r="B18">
        <v>0.35333340000000002</v>
      </c>
      <c r="C18" t="s">
        <v>70</v>
      </c>
    </row>
    <row r="19" spans="1:3" x14ac:dyDescent="0.35">
      <c r="A19">
        <v>0</v>
      </c>
      <c r="B19">
        <v>0.41843540000000001</v>
      </c>
      <c r="C19" t="s">
        <v>70</v>
      </c>
    </row>
    <row r="20" spans="1:3" x14ac:dyDescent="0.35">
      <c r="A20">
        <v>0</v>
      </c>
      <c r="B20">
        <v>0.45455499999999999</v>
      </c>
      <c r="C20" t="s">
        <v>70</v>
      </c>
    </row>
    <row r="21" spans="1:3" x14ac:dyDescent="0.35">
      <c r="A21">
        <v>0</v>
      </c>
      <c r="B21">
        <v>0.48449520000000001</v>
      </c>
      <c r="C21" t="s">
        <v>70</v>
      </c>
    </row>
    <row r="22" spans="1:3" x14ac:dyDescent="0.35">
      <c r="A22">
        <v>0</v>
      </c>
      <c r="B22">
        <v>0.50812740000000001</v>
      </c>
      <c r="C22" t="s">
        <v>70</v>
      </c>
    </row>
    <row r="23" spans="1:3" x14ac:dyDescent="0.35">
      <c r="A23">
        <v>0</v>
      </c>
      <c r="B23">
        <v>0.53352690000000003</v>
      </c>
      <c r="C23" t="s">
        <v>70</v>
      </c>
    </row>
    <row r="24" spans="1:3" x14ac:dyDescent="0.35">
      <c r="A24">
        <v>0</v>
      </c>
      <c r="B24">
        <v>0.55127979999999999</v>
      </c>
      <c r="C24" t="s">
        <v>70</v>
      </c>
    </row>
    <row r="25" spans="1:3" x14ac:dyDescent="0.35">
      <c r="A25">
        <v>0</v>
      </c>
      <c r="B25">
        <v>0.56627989999999995</v>
      </c>
      <c r="C25" t="s">
        <v>70</v>
      </c>
    </row>
    <row r="26" spans="1:3" x14ac:dyDescent="0.35">
      <c r="A26">
        <v>0</v>
      </c>
      <c r="B26">
        <v>0.58995379999999997</v>
      </c>
      <c r="C26" t="s">
        <v>70</v>
      </c>
    </row>
    <row r="27" spans="1:3" x14ac:dyDescent="0.35">
      <c r="A27">
        <v>0</v>
      </c>
      <c r="B27">
        <v>0.60376540000000001</v>
      </c>
      <c r="C27" t="s">
        <v>70</v>
      </c>
    </row>
    <row r="28" spans="1:3" x14ac:dyDescent="0.35">
      <c r="A28">
        <v>0</v>
      </c>
      <c r="B28">
        <v>0.61924570000000001</v>
      </c>
      <c r="C28" t="s">
        <v>70</v>
      </c>
    </row>
    <row r="29" spans="1:3" x14ac:dyDescent="0.35">
      <c r="A29">
        <v>0</v>
      </c>
      <c r="B29">
        <v>0.63307329999999995</v>
      </c>
      <c r="C29" t="s">
        <v>70</v>
      </c>
    </row>
    <row r="30" spans="1:3" x14ac:dyDescent="0.35">
      <c r="A30">
        <v>0</v>
      </c>
      <c r="B30">
        <v>0.64960629999999997</v>
      </c>
      <c r="C30" t="s">
        <v>70</v>
      </c>
    </row>
    <row r="31" spans="1:3" x14ac:dyDescent="0.35">
      <c r="A31">
        <v>0</v>
      </c>
      <c r="B31">
        <v>0.6664139</v>
      </c>
      <c r="C31" t="s">
        <v>70</v>
      </c>
    </row>
    <row r="32" spans="1:3" x14ac:dyDescent="0.35">
      <c r="A32">
        <v>0</v>
      </c>
      <c r="B32">
        <v>0.67983749999999998</v>
      </c>
      <c r="C32" t="s">
        <v>70</v>
      </c>
    </row>
    <row r="33" spans="1:3" x14ac:dyDescent="0.35">
      <c r="A33">
        <v>0</v>
      </c>
      <c r="B33">
        <v>0.6958683</v>
      </c>
      <c r="C33" t="s">
        <v>70</v>
      </c>
    </row>
    <row r="34" spans="1:3" x14ac:dyDescent="0.35">
      <c r="A34">
        <v>0</v>
      </c>
      <c r="B34">
        <v>0.70889290000000005</v>
      </c>
      <c r="C34" t="s">
        <v>70</v>
      </c>
    </row>
    <row r="35" spans="1:3" x14ac:dyDescent="0.35">
      <c r="A35">
        <v>0</v>
      </c>
      <c r="B35">
        <v>0.73035269999999997</v>
      </c>
      <c r="C35" t="s">
        <v>70</v>
      </c>
    </row>
    <row r="36" spans="1:3" x14ac:dyDescent="0.35">
      <c r="A36">
        <v>0</v>
      </c>
      <c r="B36">
        <v>0.74538059999999995</v>
      </c>
      <c r="C36" t="s">
        <v>70</v>
      </c>
    </row>
    <row r="37" spans="1:3" x14ac:dyDescent="0.35">
      <c r="A37">
        <v>0</v>
      </c>
      <c r="B37">
        <v>0.75884269999999998</v>
      </c>
      <c r="C37" t="s">
        <v>70</v>
      </c>
    </row>
    <row r="38" spans="1:3" x14ac:dyDescent="0.35">
      <c r="A38">
        <v>0</v>
      </c>
      <c r="B38">
        <v>0.77561480000000005</v>
      </c>
      <c r="C38" t="s">
        <v>70</v>
      </c>
    </row>
    <row r="39" spans="1:3" x14ac:dyDescent="0.35">
      <c r="A39">
        <v>0</v>
      </c>
      <c r="B39">
        <v>0.79126160000000001</v>
      </c>
      <c r="C39" t="s">
        <v>70</v>
      </c>
    </row>
    <row r="40" spans="1:3" x14ac:dyDescent="0.35">
      <c r="A40">
        <v>0</v>
      </c>
      <c r="B40">
        <v>0.80433460000000001</v>
      </c>
      <c r="C40" t="s">
        <v>70</v>
      </c>
    </row>
    <row r="41" spans="1:3" x14ac:dyDescent="0.35">
      <c r="A41">
        <v>0</v>
      </c>
      <c r="B41">
        <v>0.82041370000000002</v>
      </c>
      <c r="C41" t="s">
        <v>70</v>
      </c>
    </row>
    <row r="42" spans="1:3" x14ac:dyDescent="0.35">
      <c r="A42">
        <v>0</v>
      </c>
      <c r="B42">
        <v>0.83425210000000005</v>
      </c>
      <c r="C42" t="s">
        <v>70</v>
      </c>
    </row>
    <row r="43" spans="1:3" x14ac:dyDescent="0.35">
      <c r="A43">
        <v>0</v>
      </c>
      <c r="B43">
        <v>0.84701709999999997</v>
      </c>
      <c r="C43" t="s">
        <v>70</v>
      </c>
    </row>
    <row r="44" spans="1:3" x14ac:dyDescent="0.35">
      <c r="A44">
        <v>0</v>
      </c>
      <c r="B44">
        <v>0.85965720000000001</v>
      </c>
      <c r="C44" t="s">
        <v>70</v>
      </c>
    </row>
    <row r="45" spans="1:3" x14ac:dyDescent="0.35">
      <c r="A45">
        <v>0</v>
      </c>
      <c r="B45">
        <v>0.87288900000000003</v>
      </c>
      <c r="C45" t="s">
        <v>70</v>
      </c>
    </row>
    <row r="46" spans="1:3" x14ac:dyDescent="0.35">
      <c r="A46">
        <v>0</v>
      </c>
      <c r="B46">
        <v>0.88716640000000002</v>
      </c>
      <c r="C46" t="s">
        <v>70</v>
      </c>
    </row>
    <row r="47" spans="1:3" x14ac:dyDescent="0.35">
      <c r="A47">
        <v>0</v>
      </c>
      <c r="B47">
        <v>0.90070660000000002</v>
      </c>
      <c r="C47" t="s">
        <v>70</v>
      </c>
    </row>
    <row r="48" spans="1:3" x14ac:dyDescent="0.35">
      <c r="A48">
        <v>0</v>
      </c>
      <c r="B48">
        <v>0.91386599999999996</v>
      </c>
      <c r="C48" t="s">
        <v>70</v>
      </c>
    </row>
    <row r="49" spans="1:3" x14ac:dyDescent="0.35">
      <c r="A49">
        <v>0</v>
      </c>
      <c r="B49">
        <v>0.96209060000000002</v>
      </c>
      <c r="C49" t="s">
        <v>70</v>
      </c>
    </row>
    <row r="50" spans="1:3" x14ac:dyDescent="0.35">
      <c r="A50">
        <v>0</v>
      </c>
      <c r="B50">
        <v>0.97512500000000002</v>
      </c>
      <c r="C50" t="s">
        <v>70</v>
      </c>
    </row>
    <row r="51" spans="1:3" x14ac:dyDescent="0.35">
      <c r="A51">
        <v>0</v>
      </c>
      <c r="B51">
        <v>0.98821689999999995</v>
      </c>
      <c r="C51" t="s">
        <v>70</v>
      </c>
    </row>
    <row r="52" spans="1:3" x14ac:dyDescent="0.35">
      <c r="A52">
        <v>0</v>
      </c>
      <c r="B52">
        <v>1.0020309999999999</v>
      </c>
      <c r="C52" t="s">
        <v>70</v>
      </c>
    </row>
    <row r="53" spans="1:3" x14ac:dyDescent="0.35">
      <c r="A53">
        <v>0</v>
      </c>
      <c r="B53">
        <v>1.0156940000000001</v>
      </c>
      <c r="C53" t="s">
        <v>70</v>
      </c>
    </row>
    <row r="54" spans="1:3" x14ac:dyDescent="0.35">
      <c r="A54">
        <v>0</v>
      </c>
      <c r="B54">
        <v>1.028497</v>
      </c>
      <c r="C54" t="s">
        <v>70</v>
      </c>
    </row>
    <row r="55" spans="1:3" x14ac:dyDescent="0.35">
      <c r="A55">
        <v>0</v>
      </c>
      <c r="B55">
        <v>1.041893</v>
      </c>
      <c r="C55" t="s">
        <v>70</v>
      </c>
    </row>
    <row r="56" spans="1:3" x14ac:dyDescent="0.35">
      <c r="A56">
        <v>0</v>
      </c>
      <c r="B56">
        <v>1.055463</v>
      </c>
      <c r="C56" t="s">
        <v>70</v>
      </c>
    </row>
    <row r="57" spans="1:3" x14ac:dyDescent="0.35">
      <c r="A57">
        <v>0</v>
      </c>
      <c r="B57">
        <v>1.0693490000000001</v>
      </c>
      <c r="C57" t="s">
        <v>70</v>
      </c>
    </row>
    <row r="58" spans="1:3" x14ac:dyDescent="0.35">
      <c r="A58">
        <v>0</v>
      </c>
      <c r="B58">
        <v>1.083331</v>
      </c>
      <c r="C58" t="s">
        <v>70</v>
      </c>
    </row>
    <row r="59" spans="1:3" x14ac:dyDescent="0.35">
      <c r="A59">
        <v>0</v>
      </c>
      <c r="B59">
        <v>1.096408</v>
      </c>
      <c r="C59" t="s">
        <v>70</v>
      </c>
    </row>
    <row r="60" spans="1:3" x14ac:dyDescent="0.35">
      <c r="A60">
        <v>0</v>
      </c>
      <c r="B60">
        <v>1.108827</v>
      </c>
      <c r="C60" t="s">
        <v>70</v>
      </c>
    </row>
    <row r="61" spans="1:3" x14ac:dyDescent="0.35">
      <c r="A61">
        <v>0</v>
      </c>
      <c r="B61">
        <v>1.1292869999999999</v>
      </c>
      <c r="C61" t="s">
        <v>70</v>
      </c>
    </row>
    <row r="62" spans="1:3" x14ac:dyDescent="0.35">
      <c r="A62">
        <v>0</v>
      </c>
      <c r="B62">
        <v>1.1518120000000001</v>
      </c>
      <c r="C62" t="s">
        <v>70</v>
      </c>
    </row>
    <row r="63" spans="1:3" x14ac:dyDescent="0.35">
      <c r="A63">
        <v>0</v>
      </c>
      <c r="B63">
        <v>1.166277</v>
      </c>
      <c r="C63" t="s">
        <v>70</v>
      </c>
    </row>
    <row r="64" spans="1:3" x14ac:dyDescent="0.35">
      <c r="A64">
        <v>0</v>
      </c>
      <c r="B64">
        <v>1.1803900000000001</v>
      </c>
      <c r="C64" t="s">
        <v>70</v>
      </c>
    </row>
    <row r="65" spans="1:3" x14ac:dyDescent="0.35">
      <c r="A65">
        <v>0</v>
      </c>
      <c r="B65">
        <v>1.1955979999999999</v>
      </c>
      <c r="C65" t="s">
        <v>70</v>
      </c>
    </row>
    <row r="66" spans="1:3" x14ac:dyDescent="0.35">
      <c r="A66">
        <v>0</v>
      </c>
      <c r="B66">
        <v>1.210259</v>
      </c>
      <c r="C66" t="s">
        <v>70</v>
      </c>
    </row>
    <row r="67" spans="1:3" x14ac:dyDescent="0.35">
      <c r="A67">
        <v>0</v>
      </c>
      <c r="B67">
        <v>1.224156</v>
      </c>
      <c r="C67" t="s">
        <v>70</v>
      </c>
    </row>
    <row r="68" spans="1:3" x14ac:dyDescent="0.35">
      <c r="A68">
        <v>0</v>
      </c>
      <c r="B68">
        <v>1.237954</v>
      </c>
      <c r="C68" t="s">
        <v>70</v>
      </c>
    </row>
    <row r="69" spans="1:3" x14ac:dyDescent="0.35">
      <c r="A69">
        <v>0</v>
      </c>
      <c r="B69">
        <v>1.251784</v>
      </c>
      <c r="C69" t="s">
        <v>70</v>
      </c>
    </row>
    <row r="70" spans="1:3" x14ac:dyDescent="0.35">
      <c r="A70">
        <v>0</v>
      </c>
      <c r="B70">
        <v>1.265863</v>
      </c>
      <c r="C70" t="s">
        <v>70</v>
      </c>
    </row>
    <row r="71" spans="1:3" x14ac:dyDescent="0.35">
      <c r="A71">
        <v>0</v>
      </c>
      <c r="B71">
        <v>1.28101</v>
      </c>
      <c r="C71" t="s">
        <v>70</v>
      </c>
    </row>
    <row r="72" spans="1:3" x14ac:dyDescent="0.35">
      <c r="A72">
        <v>0</v>
      </c>
      <c r="B72">
        <v>1.292888</v>
      </c>
      <c r="C72" t="s">
        <v>70</v>
      </c>
    </row>
    <row r="73" spans="1:3" x14ac:dyDescent="0.35">
      <c r="A73">
        <v>0</v>
      </c>
      <c r="B73">
        <v>1.3135840000000001</v>
      </c>
      <c r="C73" t="s">
        <v>70</v>
      </c>
    </row>
    <row r="74" spans="1:3" x14ac:dyDescent="0.35">
      <c r="A74">
        <v>0</v>
      </c>
      <c r="B74">
        <v>1.331083</v>
      </c>
      <c r="C74" t="s">
        <v>70</v>
      </c>
    </row>
    <row r="75" spans="1:3" x14ac:dyDescent="0.35">
      <c r="A75">
        <v>0</v>
      </c>
      <c r="B75">
        <v>1.3496520000000001</v>
      </c>
      <c r="C75" t="s">
        <v>70</v>
      </c>
    </row>
    <row r="76" spans="1:3" x14ac:dyDescent="0.35">
      <c r="A76">
        <v>0</v>
      </c>
      <c r="B76">
        <v>1.3629789999999999</v>
      </c>
      <c r="C76" t="s">
        <v>70</v>
      </c>
    </row>
    <row r="77" spans="1:3" x14ac:dyDescent="0.35">
      <c r="A77">
        <v>0</v>
      </c>
      <c r="B77">
        <v>1.3797569999999999</v>
      </c>
      <c r="C77" t="s">
        <v>70</v>
      </c>
    </row>
    <row r="78" spans="1:3" x14ac:dyDescent="0.35">
      <c r="A78">
        <v>0</v>
      </c>
      <c r="B78">
        <v>1.3982889999999999</v>
      </c>
      <c r="C78" t="s">
        <v>70</v>
      </c>
    </row>
    <row r="79" spans="1:3" x14ac:dyDescent="0.35">
      <c r="A79">
        <v>0</v>
      </c>
      <c r="B79">
        <v>1.415055</v>
      </c>
      <c r="C79" t="s">
        <v>70</v>
      </c>
    </row>
    <row r="80" spans="1:3" x14ac:dyDescent="0.35">
      <c r="A80">
        <v>0</v>
      </c>
      <c r="B80">
        <v>1.426053</v>
      </c>
      <c r="C80" t="s">
        <v>70</v>
      </c>
    </row>
    <row r="81" spans="1:3" x14ac:dyDescent="0.35">
      <c r="A81">
        <v>0</v>
      </c>
      <c r="B81">
        <v>1.4425950000000001</v>
      </c>
      <c r="C81" t="s">
        <v>70</v>
      </c>
    </row>
    <row r="82" spans="1:3" x14ac:dyDescent="0.35">
      <c r="A82">
        <v>0</v>
      </c>
      <c r="B82">
        <v>1.4574009999999999</v>
      </c>
      <c r="C82" t="s">
        <v>70</v>
      </c>
    </row>
    <row r="83" spans="1:3" x14ac:dyDescent="0.35">
      <c r="A83">
        <v>0</v>
      </c>
      <c r="B83">
        <v>1.4701029999999999</v>
      </c>
      <c r="C83" t="s">
        <v>70</v>
      </c>
    </row>
    <row r="84" spans="1:3" x14ac:dyDescent="0.35">
      <c r="A84">
        <v>0</v>
      </c>
      <c r="B84">
        <v>1.4829699999999999</v>
      </c>
      <c r="C84" t="s">
        <v>70</v>
      </c>
    </row>
    <row r="85" spans="1:3" x14ac:dyDescent="0.35">
      <c r="A85">
        <v>0</v>
      </c>
      <c r="B85">
        <v>1.49604</v>
      </c>
      <c r="C85" t="s">
        <v>70</v>
      </c>
    </row>
    <row r="86" spans="1:3" x14ac:dyDescent="0.35">
      <c r="A86">
        <v>0</v>
      </c>
      <c r="B86">
        <v>1.5086980000000001</v>
      </c>
      <c r="C86" t="s">
        <v>70</v>
      </c>
    </row>
    <row r="87" spans="1:3" x14ac:dyDescent="0.35">
      <c r="A87">
        <v>0</v>
      </c>
      <c r="B87">
        <v>1.521433</v>
      </c>
      <c r="C87" t="s">
        <v>70</v>
      </c>
    </row>
    <row r="88" spans="1:3" x14ac:dyDescent="0.35">
      <c r="A88">
        <v>0</v>
      </c>
      <c r="B88">
        <v>1.5339640000000001</v>
      </c>
      <c r="C88" t="s">
        <v>70</v>
      </c>
    </row>
    <row r="89" spans="1:3" x14ac:dyDescent="0.35">
      <c r="A89">
        <v>0</v>
      </c>
      <c r="B89">
        <v>1.5542320000000001</v>
      </c>
      <c r="C89" t="s">
        <v>70</v>
      </c>
    </row>
    <row r="90" spans="1:3" x14ac:dyDescent="0.35">
      <c r="A90">
        <v>0</v>
      </c>
      <c r="B90">
        <v>1.5671569999999999</v>
      </c>
      <c r="C90" t="s">
        <v>70</v>
      </c>
    </row>
    <row r="91" spans="1:3" x14ac:dyDescent="0.35">
      <c r="A91">
        <v>0</v>
      </c>
      <c r="B91">
        <v>1.5818589999999999</v>
      </c>
      <c r="C91" t="s">
        <v>70</v>
      </c>
    </row>
    <row r="92" spans="1:3" x14ac:dyDescent="0.35">
      <c r="A92">
        <v>0</v>
      </c>
      <c r="B92">
        <v>1.594571</v>
      </c>
      <c r="C92" t="s">
        <v>70</v>
      </c>
    </row>
    <row r="93" spans="1:3" x14ac:dyDescent="0.35">
      <c r="A93">
        <v>0</v>
      </c>
      <c r="B93">
        <v>1.607124</v>
      </c>
      <c r="C93" t="s">
        <v>70</v>
      </c>
    </row>
    <row r="94" spans="1:3" x14ac:dyDescent="0.35">
      <c r="A94">
        <v>0</v>
      </c>
      <c r="B94">
        <v>1.619929</v>
      </c>
      <c r="C94" t="s">
        <v>70</v>
      </c>
    </row>
    <row r="95" spans="1:3" x14ac:dyDescent="0.35">
      <c r="A95">
        <v>0</v>
      </c>
      <c r="B95">
        <v>1.6396010000000001</v>
      </c>
      <c r="C95" t="s">
        <v>70</v>
      </c>
    </row>
    <row r="96" spans="1:3" x14ac:dyDescent="0.35">
      <c r="A96">
        <v>0</v>
      </c>
      <c r="B96">
        <v>1.6534120000000001</v>
      </c>
      <c r="C96" t="s">
        <v>70</v>
      </c>
    </row>
    <row r="97" spans="1:3" x14ac:dyDescent="0.35">
      <c r="A97">
        <v>0</v>
      </c>
      <c r="B97">
        <v>1.6663939999999999</v>
      </c>
      <c r="C97" t="s">
        <v>70</v>
      </c>
    </row>
    <row r="98" spans="1:3" x14ac:dyDescent="0.35">
      <c r="A98">
        <v>0</v>
      </c>
      <c r="B98">
        <v>1.679246</v>
      </c>
      <c r="C98" t="s">
        <v>70</v>
      </c>
    </row>
    <row r="99" spans="1:3" x14ac:dyDescent="0.35">
      <c r="A99">
        <v>0</v>
      </c>
      <c r="B99">
        <v>1.6910400000000001</v>
      </c>
      <c r="C99" t="s">
        <v>70</v>
      </c>
    </row>
    <row r="100" spans="1:3" x14ac:dyDescent="0.35">
      <c r="A100">
        <v>0</v>
      </c>
      <c r="B100">
        <v>1.7041550000000001</v>
      </c>
      <c r="C100" t="s">
        <v>70</v>
      </c>
    </row>
    <row r="101" spans="1:3" x14ac:dyDescent="0.35">
      <c r="A101">
        <v>0</v>
      </c>
      <c r="B101">
        <v>1.716717</v>
      </c>
      <c r="C101" t="s">
        <v>70</v>
      </c>
    </row>
    <row r="102" spans="1:3" x14ac:dyDescent="0.35">
      <c r="A102">
        <v>0</v>
      </c>
      <c r="B102">
        <v>1.7292069999999999</v>
      </c>
      <c r="C102" t="s">
        <v>70</v>
      </c>
    </row>
    <row r="103" spans="1:3" x14ac:dyDescent="0.35">
      <c r="A103">
        <v>0</v>
      </c>
      <c r="B103">
        <v>1.7415160000000001</v>
      </c>
      <c r="C103" t="s">
        <v>70</v>
      </c>
    </row>
    <row r="104" spans="1:3" x14ac:dyDescent="0.35">
      <c r="A104">
        <v>0</v>
      </c>
      <c r="B104">
        <v>1.761126</v>
      </c>
      <c r="C104" t="s">
        <v>70</v>
      </c>
    </row>
    <row r="105" spans="1:3" x14ac:dyDescent="0.35">
      <c r="A105">
        <v>0</v>
      </c>
      <c r="B105">
        <v>1.773946</v>
      </c>
      <c r="C105" t="s">
        <v>70</v>
      </c>
    </row>
    <row r="106" spans="1:3" x14ac:dyDescent="0.35">
      <c r="A106">
        <v>0</v>
      </c>
      <c r="B106">
        <v>1.786729</v>
      </c>
      <c r="C106" t="s">
        <v>70</v>
      </c>
    </row>
    <row r="107" spans="1:3" x14ac:dyDescent="0.35">
      <c r="A107">
        <v>0</v>
      </c>
      <c r="B107">
        <v>1.799939</v>
      </c>
      <c r="C107" t="s">
        <v>70</v>
      </c>
    </row>
    <row r="108" spans="1:3" x14ac:dyDescent="0.35">
      <c r="A108">
        <v>0</v>
      </c>
      <c r="B108">
        <v>1.8121799999999999</v>
      </c>
      <c r="C108" t="s">
        <v>70</v>
      </c>
    </row>
    <row r="109" spans="1:3" x14ac:dyDescent="0.35">
      <c r="A109">
        <v>0</v>
      </c>
      <c r="B109">
        <v>1.8267469999999999</v>
      </c>
      <c r="C109" t="s">
        <v>70</v>
      </c>
    </row>
    <row r="110" spans="1:3" x14ac:dyDescent="0.35">
      <c r="A110">
        <v>0</v>
      </c>
      <c r="B110">
        <v>1.8430260000000001</v>
      </c>
      <c r="C110" t="s">
        <v>70</v>
      </c>
    </row>
    <row r="111" spans="1:3" x14ac:dyDescent="0.35">
      <c r="A111">
        <v>0</v>
      </c>
      <c r="B111">
        <v>1.859626</v>
      </c>
      <c r="C111" t="s">
        <v>70</v>
      </c>
    </row>
    <row r="112" spans="1:3" x14ac:dyDescent="0.35">
      <c r="A112">
        <v>0</v>
      </c>
      <c r="B112">
        <v>1.875354</v>
      </c>
      <c r="C112" t="s">
        <v>70</v>
      </c>
    </row>
    <row r="113" spans="1:3" x14ac:dyDescent="0.35">
      <c r="A113">
        <v>0</v>
      </c>
      <c r="B113">
        <v>1.8901920000000001</v>
      </c>
      <c r="C113" t="s">
        <v>70</v>
      </c>
    </row>
    <row r="114" spans="1:3" x14ac:dyDescent="0.35">
      <c r="A114">
        <v>0</v>
      </c>
      <c r="B114">
        <v>1.9036459999999999</v>
      </c>
      <c r="C114" t="s">
        <v>70</v>
      </c>
    </row>
    <row r="115" spans="1:3" x14ac:dyDescent="0.35">
      <c r="A115">
        <v>0</v>
      </c>
      <c r="B115">
        <v>1.9169970000000001</v>
      </c>
      <c r="C115" t="s">
        <v>70</v>
      </c>
    </row>
    <row r="116" spans="1:3" x14ac:dyDescent="0.35">
      <c r="A116">
        <v>0</v>
      </c>
      <c r="B116">
        <v>1.9319059999999999</v>
      </c>
      <c r="C116" t="s">
        <v>70</v>
      </c>
    </row>
    <row r="117" spans="1:3" x14ac:dyDescent="0.35">
      <c r="A117">
        <v>0</v>
      </c>
      <c r="B117">
        <v>1.9450019999999999</v>
      </c>
      <c r="C117" t="s">
        <v>70</v>
      </c>
    </row>
    <row r="118" spans="1:3" x14ac:dyDescent="0.35">
      <c r="A118">
        <v>0</v>
      </c>
      <c r="B118">
        <v>1.96539</v>
      </c>
      <c r="C118" t="s">
        <v>70</v>
      </c>
    </row>
    <row r="119" spans="1:3" x14ac:dyDescent="0.35">
      <c r="A119">
        <v>0</v>
      </c>
      <c r="B119">
        <v>1.9779679999999999</v>
      </c>
      <c r="C119" t="s">
        <v>70</v>
      </c>
    </row>
    <row r="120" spans="1:3" x14ac:dyDescent="0.35">
      <c r="A120">
        <v>0</v>
      </c>
      <c r="B120">
        <v>1.9904090000000001</v>
      </c>
      <c r="C120" t="s">
        <v>70</v>
      </c>
    </row>
    <row r="121" spans="1:3" x14ac:dyDescent="0.35">
      <c r="A121">
        <v>0</v>
      </c>
      <c r="B121">
        <v>2.0044369999999998</v>
      </c>
      <c r="C121" t="s">
        <v>70</v>
      </c>
    </row>
    <row r="122" spans="1:3" x14ac:dyDescent="0.35">
      <c r="A122">
        <v>0</v>
      </c>
      <c r="B122">
        <v>2.018046</v>
      </c>
      <c r="C122" t="s">
        <v>70</v>
      </c>
    </row>
    <row r="123" spans="1:3" x14ac:dyDescent="0.35">
      <c r="A123">
        <v>0</v>
      </c>
      <c r="B123">
        <v>2.0306510000000002</v>
      </c>
      <c r="C123" t="s">
        <v>70</v>
      </c>
    </row>
    <row r="124" spans="1:3" x14ac:dyDescent="0.35">
      <c r="A124">
        <v>0</v>
      </c>
      <c r="B124">
        <v>2.0430229999999998</v>
      </c>
      <c r="C124" t="s">
        <v>70</v>
      </c>
    </row>
    <row r="125" spans="1:3" x14ac:dyDescent="0.35">
      <c r="A125">
        <v>0</v>
      </c>
      <c r="B125">
        <v>2.0556220000000001</v>
      </c>
      <c r="C125" t="s">
        <v>70</v>
      </c>
    </row>
    <row r="126" spans="1:3" x14ac:dyDescent="0.35">
      <c r="A126">
        <v>0</v>
      </c>
      <c r="B126">
        <v>2.0687609999999999</v>
      </c>
      <c r="C126" t="s">
        <v>70</v>
      </c>
    </row>
    <row r="127" spans="1:3" x14ac:dyDescent="0.35">
      <c r="A127">
        <v>0</v>
      </c>
      <c r="B127">
        <v>2.0814789999999999</v>
      </c>
      <c r="C127" t="s">
        <v>70</v>
      </c>
    </row>
    <row r="128" spans="1:3" x14ac:dyDescent="0.35">
      <c r="A128">
        <v>0</v>
      </c>
      <c r="B128">
        <v>2.0936530000000002</v>
      </c>
      <c r="C128" t="s">
        <v>70</v>
      </c>
    </row>
    <row r="129" spans="1:3" x14ac:dyDescent="0.35">
      <c r="A129">
        <v>0</v>
      </c>
      <c r="B129">
        <v>2.1059160000000001</v>
      </c>
      <c r="C129" t="s">
        <v>70</v>
      </c>
    </row>
    <row r="130" spans="1:3" x14ac:dyDescent="0.35">
      <c r="A130">
        <v>0</v>
      </c>
      <c r="B130">
        <v>2.129397</v>
      </c>
      <c r="C130" t="s">
        <v>70</v>
      </c>
    </row>
    <row r="131" spans="1:3" x14ac:dyDescent="0.35">
      <c r="A131">
        <v>0</v>
      </c>
      <c r="B131">
        <v>2.1414420000000001</v>
      </c>
      <c r="C131" t="s">
        <v>70</v>
      </c>
    </row>
    <row r="132" spans="1:3" x14ac:dyDescent="0.35">
      <c r="A132">
        <v>0</v>
      </c>
      <c r="B132">
        <v>2.154757</v>
      </c>
      <c r="C132" t="s">
        <v>70</v>
      </c>
    </row>
    <row r="133" spans="1:3" x14ac:dyDescent="0.35">
      <c r="A133">
        <v>0</v>
      </c>
      <c r="B133">
        <v>2.1734070000000001</v>
      </c>
      <c r="C133" t="s">
        <v>70</v>
      </c>
    </row>
    <row r="134" spans="1:3" x14ac:dyDescent="0.35">
      <c r="A134">
        <v>0</v>
      </c>
      <c r="B134">
        <v>2.1862159999999999</v>
      </c>
      <c r="C134" t="s">
        <v>70</v>
      </c>
    </row>
    <row r="135" spans="1:3" x14ac:dyDescent="0.35">
      <c r="A135">
        <v>0</v>
      </c>
      <c r="B135">
        <v>2.1994020000000001</v>
      </c>
      <c r="C135" t="s">
        <v>70</v>
      </c>
    </row>
    <row r="136" spans="1:3" x14ac:dyDescent="0.35">
      <c r="A136">
        <v>0</v>
      </c>
      <c r="B136">
        <v>2.2115670000000001</v>
      </c>
      <c r="C136" t="s">
        <v>70</v>
      </c>
    </row>
    <row r="137" spans="1:3" x14ac:dyDescent="0.35">
      <c r="A137">
        <v>0</v>
      </c>
      <c r="B137">
        <v>2.2246869999999999</v>
      </c>
      <c r="C137" t="s">
        <v>70</v>
      </c>
    </row>
    <row r="138" spans="1:3" x14ac:dyDescent="0.35">
      <c r="A138">
        <v>0</v>
      </c>
      <c r="B138">
        <v>2.2373859999999999</v>
      </c>
      <c r="C138" t="s">
        <v>70</v>
      </c>
    </row>
    <row r="139" spans="1:3" x14ac:dyDescent="0.35">
      <c r="A139">
        <v>0</v>
      </c>
      <c r="B139">
        <v>2.2498710000000002</v>
      </c>
      <c r="C139" t="s">
        <v>70</v>
      </c>
    </row>
    <row r="140" spans="1:3" x14ac:dyDescent="0.35">
      <c r="A140">
        <v>0</v>
      </c>
      <c r="B140">
        <v>2.2627299999999999</v>
      </c>
      <c r="C140" t="s">
        <v>70</v>
      </c>
    </row>
    <row r="141" spans="1:3" x14ac:dyDescent="0.35">
      <c r="A141">
        <v>0</v>
      </c>
      <c r="B141">
        <v>2.2750059999999999</v>
      </c>
      <c r="C141" t="s">
        <v>70</v>
      </c>
    </row>
    <row r="142" spans="1:3" x14ac:dyDescent="0.35">
      <c r="A142">
        <v>0</v>
      </c>
      <c r="B142">
        <v>2.2879019999999999</v>
      </c>
      <c r="C142" t="s">
        <v>70</v>
      </c>
    </row>
    <row r="143" spans="1:3" x14ac:dyDescent="0.35">
      <c r="A143">
        <v>0</v>
      </c>
      <c r="B143">
        <v>2.3004799999999999</v>
      </c>
      <c r="C143" t="s">
        <v>70</v>
      </c>
    </row>
    <row r="144" spans="1:3" x14ac:dyDescent="0.35">
      <c r="A144">
        <v>0</v>
      </c>
      <c r="B144">
        <v>2.3139120000000002</v>
      </c>
      <c r="C144" t="s">
        <v>70</v>
      </c>
    </row>
    <row r="145" spans="1:3" x14ac:dyDescent="0.35">
      <c r="A145">
        <v>0</v>
      </c>
      <c r="B145">
        <v>2.3255599999999998</v>
      </c>
      <c r="C145" t="s">
        <v>70</v>
      </c>
    </row>
    <row r="146" spans="1:3" x14ac:dyDescent="0.35">
      <c r="A146">
        <v>0</v>
      </c>
      <c r="B146">
        <v>2.3383590000000001</v>
      </c>
      <c r="C146" t="s">
        <v>70</v>
      </c>
    </row>
    <row r="147" spans="1:3" x14ac:dyDescent="0.35">
      <c r="A147">
        <v>0</v>
      </c>
      <c r="B147">
        <v>2.3507150000000001</v>
      </c>
      <c r="C147" t="s">
        <v>70</v>
      </c>
    </row>
    <row r="148" spans="1:3" x14ac:dyDescent="0.35">
      <c r="A148">
        <v>0</v>
      </c>
      <c r="B148">
        <v>2.363594</v>
      </c>
      <c r="C148" t="s">
        <v>70</v>
      </c>
    </row>
    <row r="149" spans="1:3" x14ac:dyDescent="0.35">
      <c r="A149">
        <v>0</v>
      </c>
      <c r="B149">
        <v>2.3840430000000001</v>
      </c>
      <c r="C149" t="s">
        <v>70</v>
      </c>
    </row>
    <row r="150" spans="1:3" x14ac:dyDescent="0.35">
      <c r="A150">
        <v>0</v>
      </c>
      <c r="B150">
        <v>2.399756</v>
      </c>
      <c r="C150" t="s">
        <v>70</v>
      </c>
    </row>
    <row r="151" spans="1:3" x14ac:dyDescent="0.35">
      <c r="A151">
        <v>0</v>
      </c>
      <c r="B151">
        <v>2.412706</v>
      </c>
      <c r="C151" t="s">
        <v>70</v>
      </c>
    </row>
    <row r="152" spans="1:3" x14ac:dyDescent="0.35">
      <c r="A152">
        <v>0</v>
      </c>
      <c r="B152">
        <v>2.4250989999999999</v>
      </c>
      <c r="C152" t="s">
        <v>70</v>
      </c>
    </row>
    <row r="153" spans="1:3" x14ac:dyDescent="0.35">
      <c r="A153">
        <v>0</v>
      </c>
      <c r="B153">
        <v>2.4377209999999998</v>
      </c>
      <c r="C153" t="s">
        <v>70</v>
      </c>
    </row>
    <row r="154" spans="1:3" x14ac:dyDescent="0.35">
      <c r="A154">
        <v>0</v>
      </c>
      <c r="B154">
        <v>2.450231</v>
      </c>
      <c r="C154" t="s">
        <v>70</v>
      </c>
    </row>
    <row r="155" spans="1:3" x14ac:dyDescent="0.35">
      <c r="A155">
        <v>0</v>
      </c>
      <c r="B155">
        <v>2.4629539999999999</v>
      </c>
      <c r="C155" t="s">
        <v>70</v>
      </c>
    </row>
    <row r="156" spans="1:3" x14ac:dyDescent="0.35">
      <c r="A156">
        <v>0</v>
      </c>
      <c r="B156">
        <v>2.4754520000000002</v>
      </c>
      <c r="C156" t="s">
        <v>70</v>
      </c>
    </row>
    <row r="157" spans="1:3" x14ac:dyDescent="0.35">
      <c r="A157">
        <v>0</v>
      </c>
      <c r="B157">
        <v>2.4884770000000001</v>
      </c>
      <c r="C157" t="s">
        <v>70</v>
      </c>
    </row>
    <row r="158" spans="1:3" x14ac:dyDescent="0.35">
      <c r="A158">
        <v>0</v>
      </c>
      <c r="B158">
        <v>2.501878</v>
      </c>
      <c r="C158" t="s">
        <v>70</v>
      </c>
    </row>
    <row r="159" spans="1:3" x14ac:dyDescent="0.35">
      <c r="A159">
        <v>0</v>
      </c>
      <c r="B159">
        <v>2.5154879999999999</v>
      </c>
      <c r="C159" t="s">
        <v>70</v>
      </c>
    </row>
    <row r="160" spans="1:3" x14ac:dyDescent="0.35">
      <c r="A160">
        <v>0</v>
      </c>
      <c r="B160">
        <v>2.5278740000000002</v>
      </c>
      <c r="C160" t="s">
        <v>70</v>
      </c>
    </row>
    <row r="161" spans="1:3" x14ac:dyDescent="0.35">
      <c r="A161">
        <v>0</v>
      </c>
      <c r="B161">
        <v>2.5412309999999998</v>
      </c>
      <c r="C161" t="s">
        <v>70</v>
      </c>
    </row>
    <row r="162" spans="1:3" x14ac:dyDescent="0.35">
      <c r="A162">
        <v>0</v>
      </c>
      <c r="B162">
        <v>2.5541550000000002</v>
      </c>
      <c r="C162" t="s">
        <v>70</v>
      </c>
    </row>
    <row r="163" spans="1:3" x14ac:dyDescent="0.35">
      <c r="A163">
        <v>0</v>
      </c>
      <c r="B163">
        <v>2.567021</v>
      </c>
      <c r="C163" t="s">
        <v>70</v>
      </c>
    </row>
    <row r="164" spans="1:3" x14ac:dyDescent="0.35">
      <c r="A164">
        <v>0</v>
      </c>
      <c r="B164">
        <v>2.5867870000000002</v>
      </c>
      <c r="C164" t="s">
        <v>70</v>
      </c>
    </row>
    <row r="165" spans="1:3" x14ac:dyDescent="0.35">
      <c r="A165">
        <v>0</v>
      </c>
      <c r="B165">
        <v>2.6050360000000001</v>
      </c>
      <c r="C165" t="s">
        <v>70</v>
      </c>
    </row>
    <row r="166" spans="1:3" x14ac:dyDescent="0.35">
      <c r="A166">
        <v>0</v>
      </c>
      <c r="B166">
        <v>2.617912</v>
      </c>
      <c r="C166" t="s">
        <v>70</v>
      </c>
    </row>
    <row r="167" spans="1:3" x14ac:dyDescent="0.35">
      <c r="A167">
        <v>0</v>
      </c>
      <c r="B167">
        <v>2.6310690000000001</v>
      </c>
      <c r="C167" t="s">
        <v>70</v>
      </c>
    </row>
    <row r="168" spans="1:3" x14ac:dyDescent="0.35">
      <c r="A168">
        <v>0</v>
      </c>
      <c r="B168">
        <v>2.6432220000000002</v>
      </c>
      <c r="C168" t="s">
        <v>70</v>
      </c>
    </row>
    <row r="169" spans="1:3" x14ac:dyDescent="0.35">
      <c r="A169">
        <v>0</v>
      </c>
      <c r="B169">
        <v>2.655907</v>
      </c>
      <c r="C169" t="s">
        <v>70</v>
      </c>
    </row>
    <row r="170" spans="1:3" x14ac:dyDescent="0.35">
      <c r="A170">
        <v>0</v>
      </c>
      <c r="B170">
        <v>2.6683590000000001</v>
      </c>
      <c r="C170" t="s">
        <v>70</v>
      </c>
    </row>
    <row r="171" spans="1:3" x14ac:dyDescent="0.35">
      <c r="A171">
        <v>0</v>
      </c>
      <c r="B171">
        <v>2.6813729999999998</v>
      </c>
      <c r="C171" t="s">
        <v>70</v>
      </c>
    </row>
    <row r="172" spans="1:3" x14ac:dyDescent="0.35">
      <c r="A172">
        <v>0</v>
      </c>
      <c r="B172">
        <v>2.6947410000000001</v>
      </c>
      <c r="C172" t="s">
        <v>70</v>
      </c>
    </row>
    <row r="173" spans="1:3" x14ac:dyDescent="0.35">
      <c r="A173">
        <v>0</v>
      </c>
      <c r="B173">
        <v>2.7063769999999998</v>
      </c>
      <c r="C173" t="s">
        <v>70</v>
      </c>
    </row>
    <row r="174" spans="1:3" x14ac:dyDescent="0.35">
      <c r="A174">
        <v>0</v>
      </c>
      <c r="B174">
        <v>2.7190110000000001</v>
      </c>
      <c r="C174" t="s">
        <v>70</v>
      </c>
    </row>
    <row r="175" spans="1:3" x14ac:dyDescent="0.35">
      <c r="A175">
        <v>0</v>
      </c>
      <c r="B175">
        <v>2.7314690000000001</v>
      </c>
      <c r="C175" t="s">
        <v>70</v>
      </c>
    </row>
    <row r="176" spans="1:3" x14ac:dyDescent="0.35">
      <c r="A176">
        <v>0</v>
      </c>
      <c r="B176">
        <v>2.7437619999999998</v>
      </c>
      <c r="C176" t="s">
        <v>70</v>
      </c>
    </row>
    <row r="177" spans="1:3" x14ac:dyDescent="0.35">
      <c r="A177">
        <v>0</v>
      </c>
      <c r="B177">
        <v>2.7569089999999998</v>
      </c>
      <c r="C177" t="s">
        <v>70</v>
      </c>
    </row>
    <row r="178" spans="1:3" x14ac:dyDescent="0.35">
      <c r="A178">
        <v>0</v>
      </c>
      <c r="B178">
        <v>2.7692489999999998</v>
      </c>
      <c r="C178" t="s">
        <v>70</v>
      </c>
    </row>
    <row r="179" spans="1:3" x14ac:dyDescent="0.35">
      <c r="A179">
        <v>0</v>
      </c>
      <c r="B179">
        <v>2.7927080000000002</v>
      </c>
      <c r="C179" t="s">
        <v>70</v>
      </c>
    </row>
    <row r="180" spans="1:3" x14ac:dyDescent="0.35">
      <c r="A180">
        <v>0</v>
      </c>
      <c r="B180">
        <v>2.808354</v>
      </c>
      <c r="C180" t="s">
        <v>70</v>
      </c>
    </row>
    <row r="181" spans="1:3" x14ac:dyDescent="0.35">
      <c r="A181">
        <v>0</v>
      </c>
      <c r="B181">
        <v>2.824392</v>
      </c>
      <c r="C181" t="s">
        <v>70</v>
      </c>
    </row>
    <row r="182" spans="1:3" x14ac:dyDescent="0.35">
      <c r="A182">
        <v>0</v>
      </c>
      <c r="B182">
        <v>2.8379669999999999</v>
      </c>
      <c r="C182" t="s">
        <v>70</v>
      </c>
    </row>
    <row r="183" spans="1:3" x14ac:dyDescent="0.35">
      <c r="A183">
        <v>0</v>
      </c>
      <c r="B183">
        <v>2.8511839999999999</v>
      </c>
      <c r="C183" t="s">
        <v>70</v>
      </c>
    </row>
    <row r="184" spans="1:3" x14ac:dyDescent="0.35">
      <c r="A184">
        <v>0</v>
      </c>
      <c r="B184">
        <v>2.863858</v>
      </c>
      <c r="C184" t="s">
        <v>70</v>
      </c>
    </row>
    <row r="185" spans="1:3" x14ac:dyDescent="0.35">
      <c r="A185">
        <v>0</v>
      </c>
      <c r="B185">
        <v>2.8778260000000002</v>
      </c>
      <c r="C185" t="s">
        <v>70</v>
      </c>
    </row>
    <row r="186" spans="1:3" x14ac:dyDescent="0.35">
      <c r="A186">
        <v>0</v>
      </c>
      <c r="B186">
        <v>2.8950070000000001</v>
      </c>
      <c r="C186" t="s">
        <v>70</v>
      </c>
    </row>
    <row r="187" spans="1:3" x14ac:dyDescent="0.35">
      <c r="A187">
        <v>0</v>
      </c>
      <c r="B187">
        <v>2.9111549999999999</v>
      </c>
      <c r="C187" t="s">
        <v>70</v>
      </c>
    </row>
    <row r="188" spans="1:3" x14ac:dyDescent="0.35">
      <c r="A188">
        <v>0</v>
      </c>
      <c r="B188">
        <v>2.9242979999999998</v>
      </c>
      <c r="C188" t="s">
        <v>70</v>
      </c>
    </row>
    <row r="189" spans="1:3" x14ac:dyDescent="0.35">
      <c r="A189">
        <v>0</v>
      </c>
      <c r="B189">
        <v>2.9370219999999998</v>
      </c>
      <c r="C189" t="s">
        <v>70</v>
      </c>
    </row>
    <row r="190" spans="1:3" x14ac:dyDescent="0.35">
      <c r="A190">
        <v>0</v>
      </c>
      <c r="B190">
        <v>2.9494669999999998</v>
      </c>
      <c r="C190" t="s">
        <v>70</v>
      </c>
    </row>
    <row r="191" spans="1:3" x14ac:dyDescent="0.35">
      <c r="A191">
        <v>0</v>
      </c>
      <c r="B191">
        <v>2.9624079999999999</v>
      </c>
      <c r="C191" t="s">
        <v>70</v>
      </c>
    </row>
    <row r="192" spans="1:3" x14ac:dyDescent="0.35">
      <c r="A192">
        <v>0</v>
      </c>
      <c r="B192">
        <v>2.9743810000000002</v>
      </c>
      <c r="C192" t="s">
        <v>70</v>
      </c>
    </row>
    <row r="193" spans="1:3" x14ac:dyDescent="0.35">
      <c r="A193">
        <v>0</v>
      </c>
      <c r="B193">
        <v>2.9927079999999999</v>
      </c>
      <c r="C193" t="s">
        <v>70</v>
      </c>
    </row>
    <row r="194" spans="1:3" x14ac:dyDescent="0.35">
      <c r="A194">
        <v>0</v>
      </c>
      <c r="B194">
        <v>3.0060530000000001</v>
      </c>
      <c r="C194" t="s">
        <v>70</v>
      </c>
    </row>
    <row r="195" spans="1:3" x14ac:dyDescent="0.35">
      <c r="A195">
        <v>0</v>
      </c>
      <c r="B195">
        <v>3.0186229999999998</v>
      </c>
      <c r="C195" t="s">
        <v>70</v>
      </c>
    </row>
    <row r="196" spans="1:3" x14ac:dyDescent="0.35">
      <c r="A196">
        <v>0</v>
      </c>
      <c r="B196">
        <v>3.0312510000000001</v>
      </c>
      <c r="C196" t="s">
        <v>70</v>
      </c>
    </row>
    <row r="197" spans="1:3" x14ac:dyDescent="0.35">
      <c r="A197">
        <v>0</v>
      </c>
      <c r="B197">
        <v>3.04345</v>
      </c>
      <c r="C197" t="s">
        <v>70</v>
      </c>
    </row>
    <row r="198" spans="1:3" x14ac:dyDescent="0.35">
      <c r="A198">
        <v>0</v>
      </c>
      <c r="B198">
        <v>3.0562490000000002</v>
      </c>
      <c r="C198" t="s">
        <v>70</v>
      </c>
    </row>
    <row r="199" spans="1:3" x14ac:dyDescent="0.35">
      <c r="A199">
        <v>0</v>
      </c>
      <c r="B199">
        <v>3.0690490000000001</v>
      </c>
      <c r="C199" t="s">
        <v>70</v>
      </c>
    </row>
    <row r="200" spans="1:3" x14ac:dyDescent="0.35">
      <c r="A200">
        <v>0</v>
      </c>
      <c r="B200">
        <v>3.0817329999999998</v>
      </c>
      <c r="C200" t="s">
        <v>70</v>
      </c>
    </row>
    <row r="201" spans="1:3" x14ac:dyDescent="0.35">
      <c r="A201">
        <v>0</v>
      </c>
      <c r="B201">
        <v>3.1052300000000002</v>
      </c>
      <c r="C201" t="s">
        <v>70</v>
      </c>
    </row>
    <row r="202" spans="1:3" x14ac:dyDescent="0.35">
      <c r="A202">
        <v>0</v>
      </c>
      <c r="B202">
        <v>3.1204869999999998</v>
      </c>
      <c r="C202" t="s">
        <v>70</v>
      </c>
    </row>
    <row r="203" spans="1:3" x14ac:dyDescent="0.35">
      <c r="A203">
        <v>0</v>
      </c>
      <c r="B203">
        <v>3.133553</v>
      </c>
      <c r="C203" t="s">
        <v>70</v>
      </c>
    </row>
    <row r="204" spans="1:3" x14ac:dyDescent="0.35">
      <c r="A204">
        <v>0</v>
      </c>
      <c r="B204">
        <v>3.149006</v>
      </c>
      <c r="C204" t="s">
        <v>70</v>
      </c>
    </row>
    <row r="205" spans="1:3" x14ac:dyDescent="0.35">
      <c r="A205">
        <v>0</v>
      </c>
      <c r="B205">
        <v>3.1632989999999999</v>
      </c>
      <c r="C205" t="s">
        <v>70</v>
      </c>
    </row>
    <row r="206" spans="1:3" x14ac:dyDescent="0.35">
      <c r="A206">
        <v>0</v>
      </c>
      <c r="B206">
        <v>3.176091</v>
      </c>
      <c r="C206" t="s">
        <v>70</v>
      </c>
    </row>
    <row r="207" spans="1:3" x14ac:dyDescent="0.35">
      <c r="A207">
        <v>0</v>
      </c>
      <c r="B207">
        <v>3.193902</v>
      </c>
      <c r="C207" t="s">
        <v>70</v>
      </c>
    </row>
    <row r="208" spans="1:3" x14ac:dyDescent="0.35">
      <c r="A208">
        <v>0</v>
      </c>
      <c r="B208">
        <v>3.20723</v>
      </c>
      <c r="C208" t="s">
        <v>70</v>
      </c>
    </row>
    <row r="209" spans="1:3" x14ac:dyDescent="0.35">
      <c r="A209">
        <v>0</v>
      </c>
      <c r="B209">
        <v>3.2238259999999999</v>
      </c>
      <c r="C209" t="s">
        <v>70</v>
      </c>
    </row>
    <row r="210" spans="1:3" x14ac:dyDescent="0.35">
      <c r="A210">
        <v>0</v>
      </c>
      <c r="B210">
        <v>3.2383989999999998</v>
      </c>
      <c r="C210" t="s">
        <v>70</v>
      </c>
    </row>
    <row r="211" spans="1:3" x14ac:dyDescent="0.35">
      <c r="A211">
        <v>0</v>
      </c>
      <c r="B211">
        <v>3.2511800000000002</v>
      </c>
      <c r="C211" t="s">
        <v>70</v>
      </c>
    </row>
    <row r="212" spans="1:3" x14ac:dyDescent="0.35">
      <c r="A212">
        <v>0</v>
      </c>
      <c r="B212">
        <v>3.2675909999999999</v>
      </c>
      <c r="C212" t="s">
        <v>70</v>
      </c>
    </row>
    <row r="213" spans="1:3" x14ac:dyDescent="0.35">
      <c r="A213">
        <v>0</v>
      </c>
      <c r="B213">
        <v>3.28748</v>
      </c>
      <c r="C213" t="s">
        <v>70</v>
      </c>
    </row>
    <row r="214" spans="1:3" x14ac:dyDescent="0.35">
      <c r="A214">
        <v>0</v>
      </c>
      <c r="B214">
        <v>3.304459</v>
      </c>
      <c r="C214" t="s">
        <v>70</v>
      </c>
    </row>
    <row r="215" spans="1:3" x14ac:dyDescent="0.35">
      <c r="A215">
        <v>0</v>
      </c>
      <c r="B215">
        <v>3.3170410000000001</v>
      </c>
      <c r="C215" t="s">
        <v>70</v>
      </c>
    </row>
    <row r="216" spans="1:3" x14ac:dyDescent="0.35">
      <c r="A216">
        <v>0</v>
      </c>
      <c r="B216">
        <v>3.329494</v>
      </c>
      <c r="C216" t="s">
        <v>70</v>
      </c>
    </row>
    <row r="217" spans="1:3" x14ac:dyDescent="0.35">
      <c r="A217">
        <v>0</v>
      </c>
      <c r="B217">
        <v>3.3414139999999999</v>
      </c>
      <c r="C217" t="s">
        <v>70</v>
      </c>
    </row>
    <row r="218" spans="1:3" x14ac:dyDescent="0.35">
      <c r="A218">
        <v>0</v>
      </c>
      <c r="B218">
        <v>3.3546109999999998</v>
      </c>
      <c r="C218" t="s">
        <v>70</v>
      </c>
    </row>
    <row r="219" spans="1:3" x14ac:dyDescent="0.35">
      <c r="A219">
        <v>0</v>
      </c>
      <c r="B219">
        <v>3.3676849999999998</v>
      </c>
      <c r="C219" t="s">
        <v>70</v>
      </c>
    </row>
    <row r="220" spans="1:3" x14ac:dyDescent="0.35">
      <c r="A220">
        <v>0</v>
      </c>
      <c r="B220">
        <v>3.3822070000000002</v>
      </c>
      <c r="C220" t="s">
        <v>70</v>
      </c>
    </row>
    <row r="221" spans="1:3" x14ac:dyDescent="0.35">
      <c r="A221">
        <v>0</v>
      </c>
      <c r="B221">
        <v>3.402075</v>
      </c>
      <c r="C221" t="s">
        <v>70</v>
      </c>
    </row>
    <row r="222" spans="1:3" x14ac:dyDescent="0.35">
      <c r="A222">
        <v>0</v>
      </c>
      <c r="B222">
        <v>3.415451</v>
      </c>
      <c r="C222" t="s">
        <v>70</v>
      </c>
    </row>
    <row r="223" spans="1:3" x14ac:dyDescent="0.35">
      <c r="A223">
        <v>0</v>
      </c>
      <c r="B223">
        <v>3.4281950000000001</v>
      </c>
      <c r="C223" t="s">
        <v>70</v>
      </c>
    </row>
    <row r="224" spans="1:3" x14ac:dyDescent="0.35">
      <c r="A224">
        <v>0</v>
      </c>
      <c r="B224">
        <v>3.4406029999999999</v>
      </c>
      <c r="C224" t="s">
        <v>70</v>
      </c>
    </row>
    <row r="225" spans="1:3" x14ac:dyDescent="0.35">
      <c r="A225">
        <v>0</v>
      </c>
      <c r="B225">
        <v>3.4535330000000002</v>
      </c>
      <c r="C225" t="s">
        <v>70</v>
      </c>
    </row>
    <row r="226" spans="1:3" x14ac:dyDescent="0.35">
      <c r="A226">
        <v>0</v>
      </c>
      <c r="B226">
        <v>3.468359</v>
      </c>
      <c r="C226" t="s">
        <v>70</v>
      </c>
    </row>
    <row r="227" spans="1:3" x14ac:dyDescent="0.35">
      <c r="A227">
        <v>0</v>
      </c>
      <c r="B227">
        <v>3.4829680000000001</v>
      </c>
      <c r="C227" t="s">
        <v>70</v>
      </c>
    </row>
    <row r="228" spans="1:3" x14ac:dyDescent="0.35">
      <c r="A228">
        <v>0</v>
      </c>
      <c r="B228">
        <v>3.4989439999999998</v>
      </c>
      <c r="C228" t="s">
        <v>70</v>
      </c>
    </row>
    <row r="229" spans="1:3" x14ac:dyDescent="0.35">
      <c r="A229">
        <v>0</v>
      </c>
      <c r="B229">
        <v>3.5186459999999999</v>
      </c>
      <c r="C229" t="s">
        <v>70</v>
      </c>
    </row>
    <row r="230" spans="1:3" x14ac:dyDescent="0.35">
      <c r="A230">
        <v>0</v>
      </c>
      <c r="B230">
        <v>3.5331049999999999</v>
      </c>
      <c r="C230" t="s">
        <v>70</v>
      </c>
    </row>
    <row r="231" spans="1:3" x14ac:dyDescent="0.35">
      <c r="A231">
        <v>0</v>
      </c>
      <c r="B231">
        <v>3.5466139999999999</v>
      </c>
      <c r="C231" t="s">
        <v>70</v>
      </c>
    </row>
    <row r="232" spans="1:3" x14ac:dyDescent="0.35">
      <c r="A232">
        <v>0</v>
      </c>
      <c r="B232">
        <v>3.5584859999999998</v>
      </c>
      <c r="C232" t="s">
        <v>70</v>
      </c>
    </row>
    <row r="233" spans="1:3" x14ac:dyDescent="0.35">
      <c r="A233">
        <v>0</v>
      </c>
      <c r="B233">
        <v>3.5711819999999999</v>
      </c>
      <c r="C233" t="s">
        <v>70</v>
      </c>
    </row>
    <row r="234" spans="1:3" x14ac:dyDescent="0.35">
      <c r="A234">
        <v>0</v>
      </c>
      <c r="B234">
        <v>3.5847730000000002</v>
      </c>
      <c r="C234" t="s">
        <v>70</v>
      </c>
    </row>
    <row r="235" spans="1:3" x14ac:dyDescent="0.35">
      <c r="A235">
        <v>0</v>
      </c>
      <c r="B235">
        <v>3.61469</v>
      </c>
      <c r="C235" t="s">
        <v>70</v>
      </c>
    </row>
    <row r="236" spans="1:3" x14ac:dyDescent="0.35">
      <c r="A236">
        <v>0</v>
      </c>
      <c r="B236">
        <v>3.631945</v>
      </c>
      <c r="C236" t="s">
        <v>70</v>
      </c>
    </row>
    <row r="237" spans="1:3" x14ac:dyDescent="0.35">
      <c r="A237">
        <v>0</v>
      </c>
      <c r="B237">
        <v>3.6428289999999999</v>
      </c>
      <c r="C237" t="s">
        <v>70</v>
      </c>
    </row>
    <row r="238" spans="1:3" x14ac:dyDescent="0.35">
      <c r="A238">
        <v>0</v>
      </c>
      <c r="B238">
        <v>3.659027</v>
      </c>
      <c r="C238" t="s">
        <v>70</v>
      </c>
    </row>
    <row r="239" spans="1:3" x14ac:dyDescent="0.35">
      <c r="A239">
        <v>0</v>
      </c>
      <c r="B239">
        <v>3.675357</v>
      </c>
      <c r="C239" t="s">
        <v>70</v>
      </c>
    </row>
    <row r="240" spans="1:3" x14ac:dyDescent="0.35">
      <c r="A240">
        <v>0</v>
      </c>
      <c r="B240">
        <v>3.6907399999999999</v>
      </c>
      <c r="C240" t="s">
        <v>70</v>
      </c>
    </row>
    <row r="241" spans="1:3" x14ac:dyDescent="0.35">
      <c r="A241">
        <v>0</v>
      </c>
      <c r="B241">
        <v>3.704996</v>
      </c>
      <c r="C241" t="s">
        <v>70</v>
      </c>
    </row>
    <row r="242" spans="1:3" x14ac:dyDescent="0.35">
      <c r="A242">
        <v>0</v>
      </c>
      <c r="B242">
        <v>3.7177229999999999</v>
      </c>
      <c r="C242" t="s">
        <v>70</v>
      </c>
    </row>
    <row r="243" spans="1:3" x14ac:dyDescent="0.35">
      <c r="A243">
        <v>0</v>
      </c>
      <c r="B243">
        <v>3.7306650000000001</v>
      </c>
      <c r="C243" t="s">
        <v>70</v>
      </c>
    </row>
    <row r="244" spans="1:3" x14ac:dyDescent="0.35">
      <c r="A244">
        <v>0</v>
      </c>
      <c r="B244">
        <v>3.742883</v>
      </c>
      <c r="C244" t="s">
        <v>70</v>
      </c>
    </row>
    <row r="245" spans="1:3" x14ac:dyDescent="0.35">
      <c r="A245">
        <v>0</v>
      </c>
      <c r="B245">
        <v>3.756338</v>
      </c>
      <c r="C245" t="s">
        <v>70</v>
      </c>
    </row>
    <row r="246" spans="1:3" x14ac:dyDescent="0.35">
      <c r="A246">
        <v>0</v>
      </c>
      <c r="B246">
        <v>3.7684989999999998</v>
      </c>
      <c r="C246" t="s">
        <v>70</v>
      </c>
    </row>
    <row r="247" spans="1:3" x14ac:dyDescent="0.35">
      <c r="A247">
        <v>0</v>
      </c>
      <c r="B247">
        <v>3.7811659999999998</v>
      </c>
      <c r="C247" t="s">
        <v>70</v>
      </c>
    </row>
    <row r="248" spans="1:3" x14ac:dyDescent="0.35">
      <c r="A248">
        <v>0</v>
      </c>
      <c r="B248">
        <v>3.7945600000000002</v>
      </c>
      <c r="C248" t="s">
        <v>70</v>
      </c>
    </row>
    <row r="249" spans="1:3" x14ac:dyDescent="0.35">
      <c r="A249">
        <v>0</v>
      </c>
      <c r="B249">
        <v>3.8126180000000001</v>
      </c>
      <c r="C249" t="s">
        <v>70</v>
      </c>
    </row>
    <row r="250" spans="1:3" x14ac:dyDescent="0.35">
      <c r="A250">
        <v>0</v>
      </c>
      <c r="B250">
        <v>3.8250829999999998</v>
      </c>
      <c r="C250" t="s">
        <v>70</v>
      </c>
    </row>
    <row r="251" spans="1:3" x14ac:dyDescent="0.35">
      <c r="A251">
        <v>0</v>
      </c>
      <c r="B251">
        <v>3.8380640000000001</v>
      </c>
      <c r="C251" t="s">
        <v>70</v>
      </c>
    </row>
    <row r="252" spans="1:3" x14ac:dyDescent="0.35">
      <c r="A252">
        <v>0</v>
      </c>
      <c r="B252">
        <v>3.8505229999999999</v>
      </c>
      <c r="C252" t="s">
        <v>70</v>
      </c>
    </row>
    <row r="253" spans="1:3" x14ac:dyDescent="0.35">
      <c r="A253">
        <v>0</v>
      </c>
      <c r="B253">
        <v>3.8635429999999999</v>
      </c>
      <c r="C253" t="s">
        <v>70</v>
      </c>
    </row>
    <row r="254" spans="1:3" x14ac:dyDescent="0.35">
      <c r="A254">
        <v>0</v>
      </c>
      <c r="B254">
        <v>3.8756849999999998</v>
      </c>
      <c r="C254" t="s">
        <v>70</v>
      </c>
    </row>
    <row r="255" spans="1:3" x14ac:dyDescent="0.35">
      <c r="A255">
        <v>0</v>
      </c>
      <c r="B255">
        <v>3.891292</v>
      </c>
      <c r="C255" t="s">
        <v>70</v>
      </c>
    </row>
    <row r="256" spans="1:3" x14ac:dyDescent="0.35">
      <c r="A256">
        <v>0</v>
      </c>
      <c r="B256">
        <v>3.9038400000000002</v>
      </c>
      <c r="C256" t="s">
        <v>70</v>
      </c>
    </row>
    <row r="257" spans="1:3" x14ac:dyDescent="0.35">
      <c r="A257">
        <v>0</v>
      </c>
      <c r="B257">
        <v>3.92171</v>
      </c>
      <c r="C257" t="s">
        <v>70</v>
      </c>
    </row>
    <row r="258" spans="1:3" x14ac:dyDescent="0.35">
      <c r="A258">
        <v>0</v>
      </c>
      <c r="B258">
        <v>3.9408080000000001</v>
      </c>
      <c r="C258" t="s">
        <v>70</v>
      </c>
    </row>
    <row r="259" spans="1:3" x14ac:dyDescent="0.35">
      <c r="A259">
        <v>0</v>
      </c>
      <c r="B259">
        <v>3.9545180000000002</v>
      </c>
      <c r="C259" t="s">
        <v>70</v>
      </c>
    </row>
    <row r="260" spans="1:3" x14ac:dyDescent="0.35">
      <c r="A260">
        <v>0</v>
      </c>
      <c r="B260">
        <v>3.966621</v>
      </c>
      <c r="C260" t="s">
        <v>70</v>
      </c>
    </row>
    <row r="261" spans="1:3" x14ac:dyDescent="0.35">
      <c r="A261">
        <v>0</v>
      </c>
      <c r="B261">
        <v>3.9793799999999999</v>
      </c>
      <c r="C261" t="s">
        <v>70</v>
      </c>
    </row>
    <row r="262" spans="1:3" x14ac:dyDescent="0.35">
      <c r="A262">
        <v>0</v>
      </c>
      <c r="B262">
        <v>3.9917470000000002</v>
      </c>
      <c r="C262" t="s">
        <v>70</v>
      </c>
    </row>
    <row r="263" spans="1:3" x14ac:dyDescent="0.35">
      <c r="A263">
        <v>0</v>
      </c>
      <c r="B263">
        <v>4.0056750000000001</v>
      </c>
      <c r="C263" t="s">
        <v>70</v>
      </c>
    </row>
    <row r="264" spans="1:3" x14ac:dyDescent="0.35">
      <c r="A264">
        <v>0</v>
      </c>
      <c r="B264">
        <v>4.0298040000000004</v>
      </c>
      <c r="C264" t="s">
        <v>70</v>
      </c>
    </row>
    <row r="265" spans="1:3" x14ac:dyDescent="0.35">
      <c r="A265">
        <v>0</v>
      </c>
      <c r="B265">
        <v>4.0486209999999998</v>
      </c>
      <c r="C265" t="s">
        <v>70</v>
      </c>
    </row>
    <row r="266" spans="1:3" x14ac:dyDescent="0.35">
      <c r="A266">
        <v>0</v>
      </c>
      <c r="B266">
        <v>4.06196</v>
      </c>
      <c r="C266" t="s">
        <v>70</v>
      </c>
    </row>
    <row r="267" spans="1:3" x14ac:dyDescent="0.35">
      <c r="A267">
        <v>0</v>
      </c>
      <c r="B267">
        <v>4.0808020000000003</v>
      </c>
      <c r="C267" t="s">
        <v>70</v>
      </c>
    </row>
    <row r="268" spans="1:3" x14ac:dyDescent="0.35">
      <c r="A268">
        <v>0</v>
      </c>
      <c r="B268">
        <v>4.0975710000000003</v>
      </c>
      <c r="C268" t="s">
        <v>70</v>
      </c>
    </row>
    <row r="269" spans="1:3" x14ac:dyDescent="0.35">
      <c r="A269">
        <v>0</v>
      </c>
      <c r="B269">
        <v>4.1084100000000001</v>
      </c>
      <c r="C269" t="s">
        <v>70</v>
      </c>
    </row>
    <row r="270" spans="1:3" x14ac:dyDescent="0.35">
      <c r="A270">
        <v>0</v>
      </c>
      <c r="B270">
        <v>4.1276650000000004</v>
      </c>
      <c r="C270" t="s">
        <v>70</v>
      </c>
    </row>
    <row r="271" spans="1:3" x14ac:dyDescent="0.35">
      <c r="A271">
        <v>0</v>
      </c>
      <c r="B271">
        <v>4.1401050000000001</v>
      </c>
      <c r="C271" t="s">
        <v>70</v>
      </c>
    </row>
    <row r="272" spans="1:3" x14ac:dyDescent="0.35">
      <c r="A272">
        <v>0</v>
      </c>
      <c r="B272">
        <v>4.153124</v>
      </c>
      <c r="C272" t="s">
        <v>70</v>
      </c>
    </row>
    <row r="273" spans="1:3" x14ac:dyDescent="0.35">
      <c r="A273">
        <v>0</v>
      </c>
      <c r="B273">
        <v>4.1657019999999996</v>
      </c>
      <c r="C273" t="s">
        <v>70</v>
      </c>
    </row>
    <row r="274" spans="1:3" x14ac:dyDescent="0.35">
      <c r="A274">
        <v>0</v>
      </c>
      <c r="B274">
        <v>4.1788160000000003</v>
      </c>
      <c r="C274" t="s">
        <v>70</v>
      </c>
    </row>
    <row r="275" spans="1:3" x14ac:dyDescent="0.35">
      <c r="A275">
        <v>0</v>
      </c>
      <c r="B275">
        <v>4.1904899999999996</v>
      </c>
      <c r="C275" t="s">
        <v>70</v>
      </c>
    </row>
    <row r="276" spans="1:3" x14ac:dyDescent="0.35">
      <c r="A276">
        <v>0</v>
      </c>
      <c r="B276">
        <v>4.2033360000000002</v>
      </c>
      <c r="C276" t="s">
        <v>70</v>
      </c>
    </row>
    <row r="277" spans="1:3" x14ac:dyDescent="0.35">
      <c r="A277">
        <v>0</v>
      </c>
      <c r="B277">
        <v>4.215878</v>
      </c>
      <c r="C277" t="s">
        <v>70</v>
      </c>
    </row>
    <row r="278" spans="1:3" x14ac:dyDescent="0.35">
      <c r="A278">
        <v>0</v>
      </c>
      <c r="B278">
        <v>4.2359070000000001</v>
      </c>
      <c r="C278" t="s">
        <v>70</v>
      </c>
    </row>
    <row r="279" spans="1:3" x14ac:dyDescent="0.35">
      <c r="A279">
        <v>0</v>
      </c>
      <c r="B279">
        <v>4.2494329999999998</v>
      </c>
      <c r="C279" t="s">
        <v>70</v>
      </c>
    </row>
    <row r="280" spans="1:3" x14ac:dyDescent="0.35">
      <c r="A280">
        <v>0</v>
      </c>
      <c r="B280">
        <v>4.2628399999999997</v>
      </c>
      <c r="C280" t="s">
        <v>70</v>
      </c>
    </row>
    <row r="281" spans="1:3" x14ac:dyDescent="0.35">
      <c r="A281">
        <v>0</v>
      </c>
      <c r="B281">
        <v>4.2750199999999996</v>
      </c>
      <c r="C281" t="s">
        <v>70</v>
      </c>
    </row>
    <row r="282" spans="1:3" x14ac:dyDescent="0.35">
      <c r="A282">
        <v>0</v>
      </c>
      <c r="B282">
        <v>4.2876089999999998</v>
      </c>
      <c r="C282" t="s">
        <v>70</v>
      </c>
    </row>
    <row r="283" spans="1:3" x14ac:dyDescent="0.35">
      <c r="A283">
        <v>0</v>
      </c>
      <c r="B283">
        <v>4.3054579999999998</v>
      </c>
      <c r="C283" t="s">
        <v>70</v>
      </c>
    </row>
    <row r="284" spans="1:3" x14ac:dyDescent="0.35">
      <c r="A284">
        <v>0</v>
      </c>
      <c r="B284">
        <v>4.3205299999999998</v>
      </c>
      <c r="C284" t="s">
        <v>70</v>
      </c>
    </row>
    <row r="285" spans="1:3" x14ac:dyDescent="0.35">
      <c r="A285">
        <v>0</v>
      </c>
      <c r="B285">
        <v>4.3336940000000004</v>
      </c>
      <c r="C285" t="s">
        <v>70</v>
      </c>
    </row>
    <row r="286" spans="1:3" x14ac:dyDescent="0.35">
      <c r="A286">
        <v>0</v>
      </c>
      <c r="B286">
        <v>4.3466100000000001</v>
      </c>
      <c r="C286" t="s">
        <v>70</v>
      </c>
    </row>
    <row r="287" spans="1:3" x14ac:dyDescent="0.35">
      <c r="A287">
        <v>0</v>
      </c>
      <c r="B287">
        <v>4.3589310000000001</v>
      </c>
      <c r="C287" t="s">
        <v>70</v>
      </c>
    </row>
    <row r="288" spans="1:3" x14ac:dyDescent="0.35">
      <c r="A288">
        <v>0</v>
      </c>
      <c r="B288">
        <v>4.3716889999999999</v>
      </c>
      <c r="C288" t="s">
        <v>70</v>
      </c>
    </row>
    <row r="289" spans="1:3" x14ac:dyDescent="0.35">
      <c r="A289">
        <v>0</v>
      </c>
      <c r="B289">
        <v>4.3922929999999996</v>
      </c>
      <c r="C289" t="s">
        <v>70</v>
      </c>
    </row>
    <row r="290" spans="1:3" x14ac:dyDescent="0.35">
      <c r="A290">
        <v>0</v>
      </c>
      <c r="B290">
        <v>4.4120799999999996</v>
      </c>
      <c r="C290" t="s">
        <v>70</v>
      </c>
    </row>
    <row r="291" spans="1:3" x14ac:dyDescent="0.35">
      <c r="A291">
        <v>0</v>
      </c>
      <c r="B291">
        <v>4.4270350000000001</v>
      </c>
      <c r="C291" t="s">
        <v>70</v>
      </c>
    </row>
    <row r="292" spans="1:3" x14ac:dyDescent="0.35">
      <c r="A292">
        <v>0</v>
      </c>
      <c r="B292">
        <v>4.4476829999999996</v>
      </c>
      <c r="C292" t="s">
        <v>70</v>
      </c>
    </row>
    <row r="293" spans="1:3" x14ac:dyDescent="0.35">
      <c r="A293">
        <v>0</v>
      </c>
      <c r="B293">
        <v>4.4649330000000003</v>
      </c>
      <c r="C293" t="s">
        <v>70</v>
      </c>
    </row>
    <row r="294" spans="1:3" x14ac:dyDescent="0.35">
      <c r="A294">
        <v>0</v>
      </c>
      <c r="B294">
        <v>4.4786979999999996</v>
      </c>
      <c r="C294" t="s">
        <v>70</v>
      </c>
    </row>
    <row r="295" spans="1:3" x14ac:dyDescent="0.35">
      <c r="A295">
        <v>0</v>
      </c>
      <c r="B295">
        <v>4.4906389999999998</v>
      </c>
      <c r="C295" t="s">
        <v>70</v>
      </c>
    </row>
    <row r="296" spans="1:3" x14ac:dyDescent="0.35">
      <c r="A296">
        <v>0</v>
      </c>
      <c r="B296">
        <v>4.5034109999999998</v>
      </c>
      <c r="C296" t="s">
        <v>70</v>
      </c>
    </row>
    <row r="297" spans="1:3" x14ac:dyDescent="0.35">
      <c r="A297">
        <v>0</v>
      </c>
      <c r="B297">
        <v>4.5156029999999996</v>
      </c>
      <c r="C297" t="s">
        <v>70</v>
      </c>
    </row>
    <row r="298" spans="1:3" x14ac:dyDescent="0.35">
      <c r="A298">
        <v>0</v>
      </c>
      <c r="B298">
        <v>4.5279499999999997</v>
      </c>
      <c r="C298" t="s">
        <v>70</v>
      </c>
    </row>
    <row r="299" spans="1:3" x14ac:dyDescent="0.35">
      <c r="A299">
        <v>0</v>
      </c>
      <c r="B299">
        <v>4.540394</v>
      </c>
      <c r="C299" t="s">
        <v>70</v>
      </c>
    </row>
    <row r="300" spans="1:3" x14ac:dyDescent="0.35">
      <c r="A300">
        <v>0</v>
      </c>
      <c r="B300">
        <v>4.5538080000000001</v>
      </c>
      <c r="C300" t="s">
        <v>70</v>
      </c>
    </row>
    <row r="301" spans="1:3" x14ac:dyDescent="0.35">
      <c r="A301">
        <v>0</v>
      </c>
      <c r="B301">
        <v>4.5659580000000002</v>
      </c>
      <c r="C301" t="s">
        <v>70</v>
      </c>
    </row>
    <row r="302" spans="1:3" x14ac:dyDescent="0.35">
      <c r="A302">
        <v>0</v>
      </c>
      <c r="B302">
        <v>4.579644</v>
      </c>
      <c r="C302" t="s">
        <v>70</v>
      </c>
    </row>
    <row r="303" spans="1:3" x14ac:dyDescent="0.35">
      <c r="A303">
        <v>0</v>
      </c>
      <c r="B303">
        <v>4.5917149999999998</v>
      </c>
      <c r="C303" t="s">
        <v>70</v>
      </c>
    </row>
    <row r="304" spans="1:3" x14ac:dyDescent="0.35">
      <c r="A304">
        <v>0</v>
      </c>
      <c r="B304">
        <v>4.6050110000000002</v>
      </c>
      <c r="C304" t="s">
        <v>70</v>
      </c>
    </row>
    <row r="305" spans="1:3" x14ac:dyDescent="0.35">
      <c r="A305">
        <v>0</v>
      </c>
      <c r="B305">
        <v>4.6228999999999996</v>
      </c>
      <c r="C305" t="s">
        <v>70</v>
      </c>
    </row>
    <row r="306" spans="1:3" x14ac:dyDescent="0.35">
      <c r="A306">
        <v>0</v>
      </c>
      <c r="B306">
        <v>4.6366199999999997</v>
      </c>
      <c r="C306" t="s">
        <v>70</v>
      </c>
    </row>
    <row r="307" spans="1:3" x14ac:dyDescent="0.35">
      <c r="A307">
        <v>0</v>
      </c>
      <c r="B307">
        <v>4.6586150000000002</v>
      </c>
      <c r="C307" t="s">
        <v>70</v>
      </c>
    </row>
    <row r="308" spans="1:3" x14ac:dyDescent="0.35">
      <c r="A308">
        <v>0</v>
      </c>
      <c r="B308">
        <v>4.6735569999999997</v>
      </c>
      <c r="C308" t="s">
        <v>70</v>
      </c>
    </row>
    <row r="309" spans="1:3" x14ac:dyDescent="0.35">
      <c r="A309">
        <v>0</v>
      </c>
      <c r="B309">
        <v>4.689495</v>
      </c>
      <c r="C309" t="s">
        <v>70</v>
      </c>
    </row>
    <row r="310" spans="1:3" x14ac:dyDescent="0.35">
      <c r="A310">
        <v>0</v>
      </c>
      <c r="B310">
        <v>4.7051619999999996</v>
      </c>
      <c r="C310" t="s">
        <v>70</v>
      </c>
    </row>
    <row r="311" spans="1:3" x14ac:dyDescent="0.35">
      <c r="A311">
        <v>0</v>
      </c>
      <c r="B311">
        <v>4.7206200000000003</v>
      </c>
      <c r="C311" t="s">
        <v>70</v>
      </c>
    </row>
    <row r="312" spans="1:3" x14ac:dyDescent="0.35">
      <c r="A312">
        <v>0</v>
      </c>
      <c r="B312">
        <v>4.7372969999999999</v>
      </c>
      <c r="C312" t="s">
        <v>70</v>
      </c>
    </row>
    <row r="313" spans="1:3" x14ac:dyDescent="0.35">
      <c r="A313">
        <v>0</v>
      </c>
      <c r="B313">
        <v>4.751665</v>
      </c>
      <c r="C313" t="s">
        <v>70</v>
      </c>
    </row>
    <row r="314" spans="1:3" x14ac:dyDescent="0.35">
      <c r="A314">
        <v>0</v>
      </c>
      <c r="B314">
        <v>4.7677319999999996</v>
      </c>
      <c r="C314" t="s">
        <v>70</v>
      </c>
    </row>
    <row r="315" spans="1:3" x14ac:dyDescent="0.35">
      <c r="A315">
        <v>0</v>
      </c>
      <c r="B315">
        <v>4.7834430000000001</v>
      </c>
      <c r="C315" t="s">
        <v>70</v>
      </c>
    </row>
    <row r="316" spans="1:3" x14ac:dyDescent="0.35">
      <c r="A316">
        <v>0</v>
      </c>
      <c r="B316">
        <v>4.7991089999999996</v>
      </c>
      <c r="C316" t="s">
        <v>70</v>
      </c>
    </row>
    <row r="317" spans="1:3" x14ac:dyDescent="0.35">
      <c r="A317">
        <v>0</v>
      </c>
      <c r="B317">
        <v>4.8149740000000003</v>
      </c>
      <c r="C317" t="s">
        <v>70</v>
      </c>
    </row>
    <row r="318" spans="1:3" x14ac:dyDescent="0.35">
      <c r="A318">
        <v>0</v>
      </c>
      <c r="B318">
        <v>4.8321180000000004</v>
      </c>
      <c r="C318" t="s">
        <v>70</v>
      </c>
    </row>
    <row r="319" spans="1:3" x14ac:dyDescent="0.35">
      <c r="A319">
        <v>0</v>
      </c>
      <c r="B319">
        <v>4.847429</v>
      </c>
      <c r="C319" t="s">
        <v>70</v>
      </c>
    </row>
    <row r="320" spans="1:3" x14ac:dyDescent="0.35">
      <c r="A320">
        <v>0</v>
      </c>
      <c r="B320">
        <v>4.8699209999999997</v>
      </c>
      <c r="C320" t="s">
        <v>70</v>
      </c>
    </row>
    <row r="321" spans="1:3" x14ac:dyDescent="0.35">
      <c r="A321">
        <v>0</v>
      </c>
      <c r="B321">
        <v>4.8837510000000002</v>
      </c>
      <c r="C321" t="s">
        <v>70</v>
      </c>
    </row>
    <row r="322" spans="1:3" x14ac:dyDescent="0.35">
      <c r="A322">
        <v>0</v>
      </c>
      <c r="B322">
        <v>4.8981510000000004</v>
      </c>
      <c r="C322" t="s">
        <v>70</v>
      </c>
    </row>
    <row r="323" spans="1:3" x14ac:dyDescent="0.35">
      <c r="A323">
        <v>0</v>
      </c>
      <c r="B323">
        <v>4.9099750000000002</v>
      </c>
      <c r="C323" t="s">
        <v>70</v>
      </c>
    </row>
    <row r="324" spans="1:3" x14ac:dyDescent="0.35">
      <c r="A324">
        <v>0</v>
      </c>
      <c r="B324">
        <v>4.922682</v>
      </c>
      <c r="C324" t="s">
        <v>70</v>
      </c>
    </row>
    <row r="325" spans="1:3" x14ac:dyDescent="0.35">
      <c r="A325">
        <v>0</v>
      </c>
      <c r="B325">
        <v>4.9354610000000001</v>
      </c>
      <c r="C325" t="s">
        <v>70</v>
      </c>
    </row>
    <row r="326" spans="1:3" x14ac:dyDescent="0.35">
      <c r="A326">
        <v>0</v>
      </c>
      <c r="B326">
        <v>4.9481650000000004</v>
      </c>
      <c r="C326" t="s">
        <v>70</v>
      </c>
    </row>
    <row r="327" spans="1:3" x14ac:dyDescent="0.35">
      <c r="A327">
        <v>0</v>
      </c>
      <c r="B327">
        <v>4.960369</v>
      </c>
      <c r="C327" t="s">
        <v>70</v>
      </c>
    </row>
    <row r="328" spans="1:3" x14ac:dyDescent="0.35">
      <c r="A328">
        <v>0</v>
      </c>
      <c r="B328">
        <v>4.9731059999999996</v>
      </c>
      <c r="C328" t="s">
        <v>70</v>
      </c>
    </row>
    <row r="329" spans="1:3" x14ac:dyDescent="0.35">
      <c r="A329">
        <v>0</v>
      </c>
      <c r="B329">
        <v>4.9855169999999998</v>
      </c>
      <c r="C329" t="s">
        <v>70</v>
      </c>
    </row>
    <row r="330" spans="1:3" x14ac:dyDescent="0.35">
      <c r="A330">
        <v>0</v>
      </c>
      <c r="B330">
        <v>4.9983519999999997</v>
      </c>
      <c r="C330" t="s">
        <v>70</v>
      </c>
    </row>
    <row r="331" spans="1:3" x14ac:dyDescent="0.35">
      <c r="A331">
        <v>0</v>
      </c>
      <c r="B331">
        <v>5.0105300000000002</v>
      </c>
      <c r="C331" t="s">
        <v>70</v>
      </c>
    </row>
    <row r="332" spans="1:3" x14ac:dyDescent="0.35">
      <c r="A332">
        <v>0</v>
      </c>
      <c r="B332">
        <v>5.0227639999999996</v>
      </c>
      <c r="C332" t="s">
        <v>70</v>
      </c>
    </row>
    <row r="333" spans="1:3" x14ac:dyDescent="0.35">
      <c r="A333">
        <v>0</v>
      </c>
      <c r="B333">
        <v>5.040781</v>
      </c>
      <c r="C333" t="s">
        <v>70</v>
      </c>
    </row>
    <row r="334" spans="1:3" x14ac:dyDescent="0.35">
      <c r="A334">
        <v>0</v>
      </c>
      <c r="B334">
        <v>5.0558360000000002</v>
      </c>
      <c r="C334" t="s">
        <v>70</v>
      </c>
    </row>
    <row r="335" spans="1:3" x14ac:dyDescent="0.35">
      <c r="A335">
        <v>0</v>
      </c>
      <c r="B335">
        <v>5.0757620000000001</v>
      </c>
      <c r="C335" t="s">
        <v>70</v>
      </c>
    </row>
    <row r="336" spans="1:3" x14ac:dyDescent="0.35">
      <c r="A336">
        <v>0</v>
      </c>
      <c r="B336">
        <v>5.0892160000000004</v>
      </c>
      <c r="C336" t="s">
        <v>70</v>
      </c>
    </row>
    <row r="337" spans="1:3" x14ac:dyDescent="0.35">
      <c r="A337">
        <v>0</v>
      </c>
      <c r="B337">
        <v>5.1018210000000002</v>
      </c>
      <c r="C337" t="s">
        <v>70</v>
      </c>
    </row>
    <row r="338" spans="1:3" x14ac:dyDescent="0.35">
      <c r="A338">
        <v>0</v>
      </c>
      <c r="B338">
        <v>5.1145949999999996</v>
      </c>
      <c r="C338" t="s">
        <v>70</v>
      </c>
    </row>
    <row r="339" spans="1:3" x14ac:dyDescent="0.35">
      <c r="A339">
        <v>0</v>
      </c>
      <c r="B339">
        <v>5.1267120000000004</v>
      </c>
      <c r="C339" t="s">
        <v>70</v>
      </c>
    </row>
    <row r="340" spans="1:3" x14ac:dyDescent="0.35">
      <c r="A340">
        <v>0</v>
      </c>
      <c r="B340">
        <v>5.1455529999999996</v>
      </c>
      <c r="C340" t="s">
        <v>70</v>
      </c>
    </row>
    <row r="341" spans="1:3" x14ac:dyDescent="0.35">
      <c r="A341">
        <v>0</v>
      </c>
      <c r="B341">
        <v>5.1581390000000003</v>
      </c>
      <c r="C341" t="s">
        <v>70</v>
      </c>
    </row>
    <row r="342" spans="1:3" x14ac:dyDescent="0.35">
      <c r="A342">
        <v>0</v>
      </c>
      <c r="B342">
        <v>5.1756979999999997</v>
      </c>
      <c r="C342" t="s">
        <v>70</v>
      </c>
    </row>
    <row r="343" spans="1:3" x14ac:dyDescent="0.35">
      <c r="A343">
        <v>0</v>
      </c>
      <c r="B343">
        <v>5.1923250000000003</v>
      </c>
      <c r="C343" t="s">
        <v>70</v>
      </c>
    </row>
    <row r="344" spans="1:3" x14ac:dyDescent="0.35">
      <c r="A344">
        <v>0</v>
      </c>
      <c r="B344">
        <v>5.2038820000000001</v>
      </c>
      <c r="C344" t="s">
        <v>70</v>
      </c>
    </row>
    <row r="345" spans="1:3" x14ac:dyDescent="0.35">
      <c r="A345">
        <v>0</v>
      </c>
      <c r="B345">
        <v>5.2168890000000001</v>
      </c>
      <c r="C345" t="s">
        <v>70</v>
      </c>
    </row>
    <row r="346" spans="1:3" x14ac:dyDescent="0.35">
      <c r="A346">
        <v>0</v>
      </c>
      <c r="B346">
        <v>5.2289779999999997</v>
      </c>
      <c r="C346" t="s">
        <v>70</v>
      </c>
    </row>
    <row r="347" spans="1:3" x14ac:dyDescent="0.35">
      <c r="A347">
        <v>0</v>
      </c>
      <c r="B347">
        <v>5.2448930000000002</v>
      </c>
      <c r="C347" t="s">
        <v>70</v>
      </c>
    </row>
    <row r="348" spans="1:3" x14ac:dyDescent="0.35">
      <c r="A348">
        <v>0</v>
      </c>
      <c r="B348">
        <v>5.2594339999999997</v>
      </c>
      <c r="C348" t="s">
        <v>70</v>
      </c>
    </row>
    <row r="349" spans="1:3" x14ac:dyDescent="0.35">
      <c r="A349">
        <v>0</v>
      </c>
      <c r="B349">
        <v>5.281758</v>
      </c>
      <c r="C349" t="s">
        <v>70</v>
      </c>
    </row>
    <row r="350" spans="1:3" x14ac:dyDescent="0.35">
      <c r="A350">
        <v>0</v>
      </c>
      <c r="B350">
        <v>5.2967899999999997</v>
      </c>
      <c r="C350" t="s">
        <v>70</v>
      </c>
    </row>
    <row r="351" spans="1:3" x14ac:dyDescent="0.35">
      <c r="A351">
        <v>0</v>
      </c>
      <c r="B351">
        <v>5.3085950000000004</v>
      </c>
      <c r="C351" t="s">
        <v>70</v>
      </c>
    </row>
    <row r="352" spans="1:3" x14ac:dyDescent="0.35">
      <c r="A352">
        <v>0</v>
      </c>
      <c r="B352">
        <v>5.32151</v>
      </c>
      <c r="C352" t="s">
        <v>70</v>
      </c>
    </row>
    <row r="353" spans="1:3" x14ac:dyDescent="0.35">
      <c r="A353">
        <v>0</v>
      </c>
      <c r="B353">
        <v>5.3340719999999999</v>
      </c>
      <c r="C353" t="s">
        <v>70</v>
      </c>
    </row>
    <row r="354" spans="1:3" x14ac:dyDescent="0.35">
      <c r="A354">
        <v>0</v>
      </c>
      <c r="B354">
        <v>5.3464770000000001</v>
      </c>
      <c r="C354" t="s">
        <v>70</v>
      </c>
    </row>
    <row r="355" spans="1:3" x14ac:dyDescent="0.35">
      <c r="A355">
        <v>0</v>
      </c>
      <c r="B355">
        <v>5.3582559999999999</v>
      </c>
      <c r="C355" t="s">
        <v>70</v>
      </c>
    </row>
    <row r="356" spans="1:3" x14ac:dyDescent="0.35">
      <c r="A356">
        <v>0</v>
      </c>
      <c r="B356">
        <v>5.3708590000000003</v>
      </c>
      <c r="C356" t="s">
        <v>70</v>
      </c>
    </row>
    <row r="357" spans="1:3" x14ac:dyDescent="0.35">
      <c r="A357">
        <v>0</v>
      </c>
      <c r="B357">
        <v>5.3856289999999998</v>
      </c>
      <c r="C357" t="s">
        <v>70</v>
      </c>
    </row>
    <row r="358" spans="1:3" x14ac:dyDescent="0.35">
      <c r="A358">
        <v>0</v>
      </c>
      <c r="B358">
        <v>5.3987850000000002</v>
      </c>
      <c r="C358" t="s">
        <v>70</v>
      </c>
    </row>
    <row r="359" spans="1:3" x14ac:dyDescent="0.35">
      <c r="A359">
        <v>0</v>
      </c>
      <c r="B359">
        <v>5.4115219999999997</v>
      </c>
      <c r="C359" t="s">
        <v>70</v>
      </c>
    </row>
    <row r="360" spans="1:3" x14ac:dyDescent="0.35">
      <c r="A360">
        <v>0</v>
      </c>
      <c r="B360">
        <v>5.4237080000000004</v>
      </c>
      <c r="C360" t="s">
        <v>70</v>
      </c>
    </row>
    <row r="361" spans="1:3" x14ac:dyDescent="0.35">
      <c r="A361">
        <v>0</v>
      </c>
      <c r="B361">
        <v>5.4365899999999998</v>
      </c>
      <c r="C361" t="s">
        <v>70</v>
      </c>
    </row>
    <row r="362" spans="1:3" x14ac:dyDescent="0.35">
      <c r="A362">
        <v>0</v>
      </c>
      <c r="B362">
        <v>5.4491719999999999</v>
      </c>
      <c r="C362" t="s">
        <v>70</v>
      </c>
    </row>
    <row r="363" spans="1:3" x14ac:dyDescent="0.35">
      <c r="A363">
        <v>0</v>
      </c>
      <c r="B363">
        <v>5.4618690000000001</v>
      </c>
      <c r="C363" t="s">
        <v>70</v>
      </c>
    </row>
    <row r="364" spans="1:3" x14ac:dyDescent="0.35">
      <c r="A364">
        <v>0</v>
      </c>
      <c r="B364">
        <v>5.480194</v>
      </c>
      <c r="C364" t="s">
        <v>70</v>
      </c>
    </row>
    <row r="365" spans="1:3" x14ac:dyDescent="0.35">
      <c r="A365">
        <v>0</v>
      </c>
      <c r="B365">
        <v>5.4924030000000004</v>
      </c>
      <c r="C365" t="s">
        <v>70</v>
      </c>
    </row>
    <row r="366" spans="1:3" x14ac:dyDescent="0.35">
      <c r="A366">
        <v>0</v>
      </c>
      <c r="B366">
        <v>5.5048649999999997</v>
      </c>
      <c r="C366" t="s">
        <v>70</v>
      </c>
    </row>
    <row r="367" spans="1:3" x14ac:dyDescent="0.35">
      <c r="A367">
        <v>0</v>
      </c>
      <c r="B367">
        <v>5.5194859999999997</v>
      </c>
      <c r="C367" t="s">
        <v>70</v>
      </c>
    </row>
    <row r="368" spans="1:3" x14ac:dyDescent="0.35">
      <c r="A368">
        <v>0</v>
      </c>
      <c r="B368">
        <v>5.5343460000000002</v>
      </c>
      <c r="C368" t="s">
        <v>70</v>
      </c>
    </row>
    <row r="369" spans="1:3" x14ac:dyDescent="0.35">
      <c r="A369">
        <v>0</v>
      </c>
      <c r="B369">
        <v>5.5472469999999996</v>
      </c>
      <c r="C369" t="s">
        <v>70</v>
      </c>
    </row>
    <row r="370" spans="1:3" x14ac:dyDescent="0.35">
      <c r="A370">
        <v>0</v>
      </c>
      <c r="B370">
        <v>5.5594640000000002</v>
      </c>
      <c r="C370" t="s">
        <v>70</v>
      </c>
    </row>
    <row r="371" spans="1:3" x14ac:dyDescent="0.35">
      <c r="A371">
        <v>0</v>
      </c>
      <c r="B371">
        <v>5.5722639999999997</v>
      </c>
      <c r="C371" t="s">
        <v>70</v>
      </c>
    </row>
    <row r="372" spans="1:3" x14ac:dyDescent="0.35">
      <c r="A372">
        <v>0</v>
      </c>
      <c r="B372">
        <v>5.5849609999999998</v>
      </c>
      <c r="C372" t="s">
        <v>70</v>
      </c>
    </row>
    <row r="373" spans="1:3" x14ac:dyDescent="0.35">
      <c r="A373">
        <v>0</v>
      </c>
      <c r="B373">
        <v>5.5974250000000003</v>
      </c>
      <c r="C373" t="s">
        <v>70</v>
      </c>
    </row>
    <row r="374" spans="1:3" x14ac:dyDescent="0.35">
      <c r="A374">
        <v>0</v>
      </c>
      <c r="B374">
        <v>5.6092310000000003</v>
      </c>
      <c r="C374" t="s">
        <v>70</v>
      </c>
    </row>
    <row r="375" spans="1:3" x14ac:dyDescent="0.35">
      <c r="A375">
        <v>0</v>
      </c>
      <c r="B375">
        <v>5.6219029999999997</v>
      </c>
      <c r="C375" t="s">
        <v>70</v>
      </c>
    </row>
    <row r="376" spans="1:3" x14ac:dyDescent="0.35">
      <c r="A376">
        <v>0</v>
      </c>
      <c r="B376">
        <v>5.6399309999999998</v>
      </c>
      <c r="C376" t="s">
        <v>70</v>
      </c>
    </row>
    <row r="377" spans="1:3" x14ac:dyDescent="0.35">
      <c r="A377">
        <v>0</v>
      </c>
      <c r="B377">
        <v>5.6518930000000003</v>
      </c>
      <c r="C377" t="s">
        <v>70</v>
      </c>
    </row>
    <row r="378" spans="1:3" x14ac:dyDescent="0.35">
      <c r="A378">
        <v>0</v>
      </c>
      <c r="B378">
        <v>5.6646859999999997</v>
      </c>
      <c r="C378" t="s">
        <v>70</v>
      </c>
    </row>
    <row r="379" spans="1:3" x14ac:dyDescent="0.35">
      <c r="A379">
        <v>0</v>
      </c>
      <c r="B379">
        <v>5.6855630000000001</v>
      </c>
      <c r="C379" t="s">
        <v>70</v>
      </c>
    </row>
    <row r="380" spans="1:3" x14ac:dyDescent="0.35">
      <c r="A380">
        <v>0</v>
      </c>
      <c r="B380">
        <v>5.698512</v>
      </c>
      <c r="C380" t="s">
        <v>70</v>
      </c>
    </row>
    <row r="381" spans="1:3" x14ac:dyDescent="0.35">
      <c r="A381">
        <v>0</v>
      </c>
      <c r="B381">
        <v>5.7106839999999996</v>
      </c>
      <c r="C381" t="s">
        <v>70</v>
      </c>
    </row>
    <row r="382" spans="1:3" x14ac:dyDescent="0.35">
      <c r="A382">
        <v>0</v>
      </c>
      <c r="B382">
        <v>5.7229660000000004</v>
      </c>
      <c r="C382" t="s">
        <v>70</v>
      </c>
    </row>
    <row r="383" spans="1:3" x14ac:dyDescent="0.35">
      <c r="A383">
        <v>0</v>
      </c>
      <c r="B383">
        <v>5.7361680000000002</v>
      </c>
      <c r="C383" t="s">
        <v>70</v>
      </c>
    </row>
    <row r="384" spans="1:3" x14ac:dyDescent="0.35">
      <c r="A384">
        <v>0</v>
      </c>
      <c r="B384">
        <v>5.7483610000000001</v>
      </c>
      <c r="C384" t="s">
        <v>70</v>
      </c>
    </row>
    <row r="385" spans="1:3" x14ac:dyDescent="0.35">
      <c r="A385">
        <v>0</v>
      </c>
      <c r="B385">
        <v>5.7608879999999996</v>
      </c>
      <c r="C385" t="s">
        <v>70</v>
      </c>
    </row>
    <row r="386" spans="1:3" x14ac:dyDescent="0.35">
      <c r="A386">
        <v>0</v>
      </c>
      <c r="B386">
        <v>5.7729609999999996</v>
      </c>
      <c r="C386" t="s">
        <v>70</v>
      </c>
    </row>
    <row r="387" spans="1:3" x14ac:dyDescent="0.35">
      <c r="A387">
        <v>0</v>
      </c>
      <c r="B387">
        <v>5.7856370000000004</v>
      </c>
      <c r="C387" t="s">
        <v>70</v>
      </c>
    </row>
    <row r="388" spans="1:3" x14ac:dyDescent="0.35">
      <c r="A388">
        <v>0</v>
      </c>
      <c r="B388">
        <v>5.7981340000000001</v>
      </c>
      <c r="C388" t="s">
        <v>70</v>
      </c>
    </row>
    <row r="389" spans="1:3" x14ac:dyDescent="0.35">
      <c r="A389">
        <v>0</v>
      </c>
      <c r="B389">
        <v>5.8099429999999996</v>
      </c>
      <c r="C389" t="s">
        <v>70</v>
      </c>
    </row>
    <row r="390" spans="1:3" x14ac:dyDescent="0.35">
      <c r="A390">
        <v>0</v>
      </c>
      <c r="B390">
        <v>5.8223849999999997</v>
      </c>
      <c r="C390" t="s">
        <v>70</v>
      </c>
    </row>
    <row r="391" spans="1:3" x14ac:dyDescent="0.35">
      <c r="A391">
        <v>0</v>
      </c>
      <c r="B391">
        <v>5.835591</v>
      </c>
      <c r="C391" t="s">
        <v>70</v>
      </c>
    </row>
    <row r="392" spans="1:3" x14ac:dyDescent="0.35">
      <c r="A392">
        <v>0</v>
      </c>
      <c r="B392">
        <v>5.8478060000000003</v>
      </c>
      <c r="C392" t="s">
        <v>70</v>
      </c>
    </row>
    <row r="393" spans="1:3" x14ac:dyDescent="0.35">
      <c r="A393">
        <v>0</v>
      </c>
      <c r="B393">
        <v>5.8597450000000002</v>
      </c>
      <c r="C393" t="s">
        <v>70</v>
      </c>
    </row>
    <row r="394" spans="1:3" x14ac:dyDescent="0.35">
      <c r="A394">
        <v>0</v>
      </c>
      <c r="B394">
        <v>5.8718300000000001</v>
      </c>
      <c r="C394" t="s">
        <v>70</v>
      </c>
    </row>
    <row r="395" spans="1:3" x14ac:dyDescent="0.35">
      <c r="A395">
        <v>0</v>
      </c>
      <c r="B395">
        <v>5.8943250000000003</v>
      </c>
      <c r="C395" t="s">
        <v>70</v>
      </c>
    </row>
    <row r="396" spans="1:3" x14ac:dyDescent="0.35">
      <c r="A396">
        <v>0</v>
      </c>
      <c r="B396">
        <v>5.906962</v>
      </c>
      <c r="C396" t="s">
        <v>70</v>
      </c>
    </row>
    <row r="397" spans="1:3" x14ac:dyDescent="0.35">
      <c r="A397">
        <v>0</v>
      </c>
      <c r="B397">
        <v>5.9197059999999997</v>
      </c>
      <c r="C397" t="s">
        <v>70</v>
      </c>
    </row>
    <row r="398" spans="1:3" x14ac:dyDescent="0.35">
      <c r="A398">
        <v>0</v>
      </c>
      <c r="B398">
        <v>5.9322809999999997</v>
      </c>
      <c r="C398" t="s">
        <v>70</v>
      </c>
    </row>
    <row r="399" spans="1:3" x14ac:dyDescent="0.35">
      <c r="A399">
        <v>0</v>
      </c>
      <c r="B399">
        <v>5.9450659999999997</v>
      </c>
      <c r="C399" t="s">
        <v>70</v>
      </c>
    </row>
    <row r="400" spans="1:3" x14ac:dyDescent="0.35">
      <c r="A400">
        <v>0</v>
      </c>
      <c r="B400">
        <v>5.9572250000000002</v>
      </c>
      <c r="C400" t="s">
        <v>70</v>
      </c>
    </row>
    <row r="401" spans="1:3" x14ac:dyDescent="0.35">
      <c r="A401">
        <v>0</v>
      </c>
      <c r="B401">
        <v>5.9694140000000004</v>
      </c>
      <c r="C401" t="s">
        <v>70</v>
      </c>
    </row>
    <row r="402" spans="1:3" x14ac:dyDescent="0.35">
      <c r="A402">
        <v>0</v>
      </c>
      <c r="B402">
        <v>5.9817130000000001</v>
      </c>
      <c r="C402" t="s">
        <v>70</v>
      </c>
    </row>
    <row r="403" spans="1:3" x14ac:dyDescent="0.35">
      <c r="A403">
        <v>0</v>
      </c>
      <c r="B403">
        <v>5.9958369999999999</v>
      </c>
      <c r="C403" t="s">
        <v>70</v>
      </c>
    </row>
    <row r="404" spans="1:3" x14ac:dyDescent="0.35">
      <c r="A404">
        <v>0</v>
      </c>
      <c r="B404">
        <v>6.0078430000000003</v>
      </c>
      <c r="C404" t="s">
        <v>70</v>
      </c>
    </row>
    <row r="405" spans="1:3" x14ac:dyDescent="0.35">
      <c r="A405">
        <v>0</v>
      </c>
      <c r="B405">
        <v>6.0199590000000001</v>
      </c>
      <c r="C405" t="s">
        <v>70</v>
      </c>
    </row>
    <row r="406" spans="1:3" x14ac:dyDescent="0.35">
      <c r="A406">
        <v>0</v>
      </c>
      <c r="B406">
        <v>6.0324059999999999</v>
      </c>
      <c r="C406" t="s">
        <v>70</v>
      </c>
    </row>
    <row r="407" spans="1:3" x14ac:dyDescent="0.35">
      <c r="A407">
        <v>0</v>
      </c>
      <c r="B407">
        <v>6.0452110000000001</v>
      </c>
      <c r="C407" t="s">
        <v>70</v>
      </c>
    </row>
    <row r="408" spans="1:3" x14ac:dyDescent="0.35">
      <c r="A408">
        <v>0</v>
      </c>
      <c r="B408">
        <v>6.0571580000000003</v>
      </c>
      <c r="C408" t="s">
        <v>70</v>
      </c>
    </row>
    <row r="409" spans="1:3" x14ac:dyDescent="0.35">
      <c r="A409">
        <v>0</v>
      </c>
      <c r="B409">
        <v>6.090687</v>
      </c>
      <c r="C409" t="s">
        <v>70</v>
      </c>
    </row>
    <row r="410" spans="1:3" x14ac:dyDescent="0.35">
      <c r="A410">
        <v>0</v>
      </c>
      <c r="B410">
        <v>6.1204599999999996</v>
      </c>
      <c r="C410" t="s">
        <v>70</v>
      </c>
    </row>
    <row r="411" spans="1:3" x14ac:dyDescent="0.35">
      <c r="A411">
        <v>0</v>
      </c>
      <c r="B411">
        <v>6.1397930000000001</v>
      </c>
      <c r="C411" t="s">
        <v>70</v>
      </c>
    </row>
    <row r="412" spans="1:3" x14ac:dyDescent="0.35">
      <c r="A412">
        <v>0</v>
      </c>
      <c r="B412">
        <v>6.1569570000000002</v>
      </c>
      <c r="C412" t="s">
        <v>70</v>
      </c>
    </row>
    <row r="413" spans="1:3" x14ac:dyDescent="0.35">
      <c r="A413">
        <v>0</v>
      </c>
      <c r="B413">
        <v>6.1690180000000003</v>
      </c>
      <c r="C413" t="s">
        <v>70</v>
      </c>
    </row>
    <row r="414" spans="1:3" x14ac:dyDescent="0.35">
      <c r="A414">
        <v>0</v>
      </c>
      <c r="B414">
        <v>6.1814260000000001</v>
      </c>
      <c r="C414" t="s">
        <v>70</v>
      </c>
    </row>
    <row r="415" spans="1:3" x14ac:dyDescent="0.35">
      <c r="A415">
        <v>0</v>
      </c>
      <c r="B415">
        <v>6.1938659999999999</v>
      </c>
      <c r="C415" t="s">
        <v>70</v>
      </c>
    </row>
    <row r="416" spans="1:3" x14ac:dyDescent="0.35">
      <c r="A416">
        <v>0</v>
      </c>
      <c r="B416">
        <v>6.2072510000000003</v>
      </c>
      <c r="C416" t="s">
        <v>70</v>
      </c>
    </row>
    <row r="417" spans="1:3" x14ac:dyDescent="0.35">
      <c r="A417">
        <v>0</v>
      </c>
      <c r="B417">
        <v>6.2197519999999997</v>
      </c>
      <c r="C417" t="s">
        <v>70</v>
      </c>
    </row>
    <row r="418" spans="1:3" x14ac:dyDescent="0.35">
      <c r="A418">
        <v>0</v>
      </c>
      <c r="B418">
        <v>6.2323490000000001</v>
      </c>
      <c r="C418" t="s">
        <v>70</v>
      </c>
    </row>
    <row r="419" spans="1:3" x14ac:dyDescent="0.35">
      <c r="A419">
        <v>0</v>
      </c>
      <c r="B419">
        <v>6.2457710000000004</v>
      </c>
      <c r="C419" t="s">
        <v>70</v>
      </c>
    </row>
    <row r="420" spans="1:3" x14ac:dyDescent="0.35">
      <c r="A420">
        <v>0</v>
      </c>
      <c r="B420">
        <v>6.2636750000000001</v>
      </c>
      <c r="C420" t="s">
        <v>70</v>
      </c>
    </row>
    <row r="421" spans="1:3" x14ac:dyDescent="0.35">
      <c r="A421">
        <v>0</v>
      </c>
      <c r="B421">
        <v>6.2803870000000002</v>
      </c>
      <c r="C421" t="s">
        <v>70</v>
      </c>
    </row>
    <row r="422" spans="1:3" x14ac:dyDescent="0.35">
      <c r="A422">
        <v>0</v>
      </c>
      <c r="B422">
        <v>6.2916869999999996</v>
      </c>
      <c r="C422" t="s">
        <v>70</v>
      </c>
    </row>
    <row r="423" spans="1:3" x14ac:dyDescent="0.35">
      <c r="A423">
        <v>0</v>
      </c>
      <c r="B423">
        <v>6.3127810000000002</v>
      </c>
      <c r="C423" t="s">
        <v>70</v>
      </c>
    </row>
    <row r="424" spans="1:3" x14ac:dyDescent="0.35">
      <c r="A424">
        <v>0</v>
      </c>
      <c r="B424">
        <v>6.3247739999999997</v>
      </c>
      <c r="C424" t="s">
        <v>70</v>
      </c>
    </row>
    <row r="425" spans="1:3" x14ac:dyDescent="0.35">
      <c r="A425">
        <v>0</v>
      </c>
      <c r="B425">
        <v>6.3377549999999996</v>
      </c>
      <c r="C425" t="s">
        <v>70</v>
      </c>
    </row>
    <row r="426" spans="1:3" x14ac:dyDescent="0.35">
      <c r="A426">
        <v>0</v>
      </c>
      <c r="B426">
        <v>6.3499910000000002</v>
      </c>
      <c r="C426" t="s">
        <v>70</v>
      </c>
    </row>
    <row r="427" spans="1:3" x14ac:dyDescent="0.35">
      <c r="A427">
        <v>0</v>
      </c>
      <c r="B427">
        <v>6.3630240000000002</v>
      </c>
      <c r="C427" t="s">
        <v>70</v>
      </c>
    </row>
    <row r="428" spans="1:3" x14ac:dyDescent="0.35">
      <c r="A428">
        <v>0</v>
      </c>
      <c r="B428">
        <v>6.3754730000000004</v>
      </c>
      <c r="C428" t="s">
        <v>70</v>
      </c>
    </row>
    <row r="429" spans="1:3" x14ac:dyDescent="0.35">
      <c r="A429">
        <v>0</v>
      </c>
      <c r="B429">
        <v>6.3910580000000001</v>
      </c>
      <c r="C429" t="s">
        <v>70</v>
      </c>
    </row>
    <row r="430" spans="1:3" x14ac:dyDescent="0.35">
      <c r="A430">
        <v>0</v>
      </c>
      <c r="B430">
        <v>6.4043640000000002</v>
      </c>
      <c r="C430" t="s">
        <v>70</v>
      </c>
    </row>
    <row r="431" spans="1:3" x14ac:dyDescent="0.35">
      <c r="A431">
        <v>0</v>
      </c>
      <c r="B431">
        <v>6.4179760000000003</v>
      </c>
      <c r="C431" t="s">
        <v>70</v>
      </c>
    </row>
    <row r="432" spans="1:3" x14ac:dyDescent="0.35">
      <c r="A432">
        <v>0</v>
      </c>
      <c r="B432">
        <v>6.4307379999999998</v>
      </c>
      <c r="C432" t="s">
        <v>70</v>
      </c>
    </row>
    <row r="433" spans="1:3" x14ac:dyDescent="0.35">
      <c r="A433">
        <v>0</v>
      </c>
      <c r="B433">
        <v>6.443327</v>
      </c>
      <c r="C433" t="s">
        <v>70</v>
      </c>
    </row>
    <row r="434" spans="1:3" x14ac:dyDescent="0.35">
      <c r="A434">
        <v>0</v>
      </c>
      <c r="B434">
        <v>6.4556069999999997</v>
      </c>
      <c r="C434" t="s">
        <v>70</v>
      </c>
    </row>
    <row r="435" spans="1:3" x14ac:dyDescent="0.35">
      <c r="A435">
        <v>0</v>
      </c>
      <c r="B435">
        <v>6.4682849999999998</v>
      </c>
      <c r="C435" t="s">
        <v>70</v>
      </c>
    </row>
    <row r="436" spans="1:3" x14ac:dyDescent="0.35">
      <c r="A436">
        <v>0</v>
      </c>
      <c r="B436">
        <v>6.4806229999999996</v>
      </c>
      <c r="C436" t="s">
        <v>70</v>
      </c>
    </row>
    <row r="437" spans="1:3" x14ac:dyDescent="0.35">
      <c r="A437">
        <v>0</v>
      </c>
      <c r="B437">
        <v>6.4935679999999998</v>
      </c>
      <c r="C437" t="s">
        <v>70</v>
      </c>
    </row>
    <row r="438" spans="1:3" x14ac:dyDescent="0.35">
      <c r="A438">
        <v>0</v>
      </c>
      <c r="B438">
        <v>6.5144299999999999</v>
      </c>
      <c r="C438" t="s">
        <v>70</v>
      </c>
    </row>
    <row r="439" spans="1:3" x14ac:dyDescent="0.35">
      <c r="A439">
        <v>0</v>
      </c>
      <c r="B439">
        <v>6.526942</v>
      </c>
      <c r="C439" t="s">
        <v>70</v>
      </c>
    </row>
    <row r="440" spans="1:3" x14ac:dyDescent="0.35">
      <c r="A440">
        <v>0</v>
      </c>
      <c r="B440">
        <v>6.5394600000000001</v>
      </c>
      <c r="C440" t="s">
        <v>70</v>
      </c>
    </row>
    <row r="441" spans="1:3" x14ac:dyDescent="0.35">
      <c r="A441">
        <v>0</v>
      </c>
      <c r="B441">
        <v>6.5524329999999997</v>
      </c>
      <c r="C441" t="s">
        <v>70</v>
      </c>
    </row>
    <row r="442" spans="1:3" x14ac:dyDescent="0.35">
      <c r="A442">
        <v>0</v>
      </c>
      <c r="B442">
        <v>6.5651820000000001</v>
      </c>
      <c r="C442" t="s">
        <v>70</v>
      </c>
    </row>
    <row r="443" spans="1:3" x14ac:dyDescent="0.35">
      <c r="A443">
        <v>0</v>
      </c>
      <c r="B443">
        <v>6.5782489999999996</v>
      </c>
      <c r="C443" t="s">
        <v>70</v>
      </c>
    </row>
    <row r="444" spans="1:3" x14ac:dyDescent="0.35">
      <c r="A444">
        <v>0</v>
      </c>
      <c r="B444">
        <v>6.5898300000000001</v>
      </c>
      <c r="C444" t="s">
        <v>70</v>
      </c>
    </row>
    <row r="445" spans="1:3" x14ac:dyDescent="0.35">
      <c r="A445">
        <v>0</v>
      </c>
      <c r="B445">
        <v>6.6023389999999997</v>
      </c>
      <c r="C445" t="s">
        <v>70</v>
      </c>
    </row>
    <row r="446" spans="1:3" x14ac:dyDescent="0.35">
      <c r="A446">
        <v>0</v>
      </c>
      <c r="B446">
        <v>6.6148699999999998</v>
      </c>
      <c r="C446" t="s">
        <v>70</v>
      </c>
    </row>
    <row r="447" spans="1:3" x14ac:dyDescent="0.35">
      <c r="A447">
        <v>0</v>
      </c>
      <c r="B447">
        <v>6.6284650000000003</v>
      </c>
      <c r="C447" t="s">
        <v>70</v>
      </c>
    </row>
    <row r="448" spans="1:3" x14ac:dyDescent="0.35">
      <c r="A448">
        <v>0</v>
      </c>
      <c r="B448">
        <v>6.6479439999999999</v>
      </c>
      <c r="C448" t="s">
        <v>70</v>
      </c>
    </row>
    <row r="449" spans="1:3" x14ac:dyDescent="0.35">
      <c r="A449">
        <v>0</v>
      </c>
      <c r="B449">
        <v>6.6606389999999998</v>
      </c>
      <c r="C449" t="s">
        <v>70</v>
      </c>
    </row>
    <row r="450" spans="1:3" x14ac:dyDescent="0.35">
      <c r="A450">
        <v>0</v>
      </c>
      <c r="B450">
        <v>6.6729779999999996</v>
      </c>
      <c r="C450" t="s">
        <v>70</v>
      </c>
    </row>
    <row r="451" spans="1:3" x14ac:dyDescent="0.35">
      <c r="A451">
        <v>0</v>
      </c>
      <c r="B451">
        <v>6.6852819999999999</v>
      </c>
      <c r="C451" t="s">
        <v>70</v>
      </c>
    </row>
    <row r="452" spans="1:3" x14ac:dyDescent="0.35">
      <c r="A452">
        <v>0</v>
      </c>
      <c r="B452">
        <v>6.6980909999999998</v>
      </c>
      <c r="C452" t="s">
        <v>70</v>
      </c>
    </row>
    <row r="453" spans="1:3" x14ac:dyDescent="0.35">
      <c r="A453">
        <v>0</v>
      </c>
      <c r="B453">
        <v>6.7171250000000002</v>
      </c>
      <c r="C453" t="s">
        <v>70</v>
      </c>
    </row>
    <row r="454" spans="1:3" x14ac:dyDescent="0.35">
      <c r="A454">
        <v>0</v>
      </c>
      <c r="B454">
        <v>6.7301580000000003</v>
      </c>
      <c r="C454" t="s">
        <v>70</v>
      </c>
    </row>
    <row r="455" spans="1:3" x14ac:dyDescent="0.35">
      <c r="A455">
        <v>0</v>
      </c>
      <c r="B455">
        <v>6.7423799999999998</v>
      </c>
      <c r="C455" t="s">
        <v>70</v>
      </c>
    </row>
    <row r="456" spans="1:3" x14ac:dyDescent="0.35">
      <c r="A456">
        <v>0</v>
      </c>
      <c r="B456">
        <v>6.7556279999999997</v>
      </c>
      <c r="C456" t="s">
        <v>70</v>
      </c>
    </row>
    <row r="457" spans="1:3" x14ac:dyDescent="0.35">
      <c r="A457">
        <v>0</v>
      </c>
      <c r="B457">
        <v>6.7680129999999998</v>
      </c>
      <c r="C457" t="s">
        <v>70</v>
      </c>
    </row>
    <row r="458" spans="1:3" x14ac:dyDescent="0.35">
      <c r="A458">
        <v>0</v>
      </c>
      <c r="B458">
        <v>6.781066</v>
      </c>
      <c r="C458" t="s">
        <v>70</v>
      </c>
    </row>
    <row r="459" spans="1:3" x14ac:dyDescent="0.35">
      <c r="A459">
        <v>0</v>
      </c>
      <c r="B459">
        <v>6.7939170000000004</v>
      </c>
      <c r="C459" t="s">
        <v>70</v>
      </c>
    </row>
    <row r="460" spans="1:3" x14ac:dyDescent="0.35">
      <c r="A460">
        <v>0</v>
      </c>
      <c r="B460">
        <v>6.8057129999999999</v>
      </c>
      <c r="C460" t="s">
        <v>70</v>
      </c>
    </row>
    <row r="461" spans="1:3" x14ac:dyDescent="0.35">
      <c r="A461">
        <v>0</v>
      </c>
      <c r="B461">
        <v>6.8186220000000004</v>
      </c>
      <c r="C461" t="s">
        <v>70</v>
      </c>
    </row>
    <row r="462" spans="1:3" x14ac:dyDescent="0.35">
      <c r="A462">
        <v>0</v>
      </c>
      <c r="B462">
        <v>6.8308160000000004</v>
      </c>
      <c r="C462" t="s">
        <v>70</v>
      </c>
    </row>
    <row r="463" spans="1:3" x14ac:dyDescent="0.35">
      <c r="A463">
        <v>0</v>
      </c>
      <c r="B463">
        <v>6.8435920000000001</v>
      </c>
      <c r="C463" t="s">
        <v>70</v>
      </c>
    </row>
    <row r="464" spans="1:3" x14ac:dyDescent="0.35">
      <c r="A464">
        <v>0</v>
      </c>
      <c r="B464">
        <v>6.8561139999999998</v>
      </c>
      <c r="C464" t="s">
        <v>70</v>
      </c>
    </row>
    <row r="465" spans="1:3" x14ac:dyDescent="0.35">
      <c r="A465">
        <v>0</v>
      </c>
      <c r="B465">
        <v>6.868493</v>
      </c>
      <c r="C465" t="s">
        <v>70</v>
      </c>
    </row>
    <row r="466" spans="1:3" x14ac:dyDescent="0.35">
      <c r="A466">
        <v>0</v>
      </c>
      <c r="B466">
        <v>6.882625</v>
      </c>
      <c r="C466" t="s">
        <v>70</v>
      </c>
    </row>
    <row r="467" spans="1:3" x14ac:dyDescent="0.35">
      <c r="A467">
        <v>0</v>
      </c>
      <c r="B467">
        <v>6.8963650000000003</v>
      </c>
      <c r="C467" t="s">
        <v>70</v>
      </c>
    </row>
    <row r="468" spans="1:3" x14ac:dyDescent="0.35">
      <c r="A468">
        <v>0</v>
      </c>
      <c r="B468">
        <v>6.9083240000000004</v>
      </c>
      <c r="C468" t="s">
        <v>70</v>
      </c>
    </row>
    <row r="469" spans="1:3" x14ac:dyDescent="0.35">
      <c r="A469">
        <v>0</v>
      </c>
      <c r="B469">
        <v>6.9277059999999997</v>
      </c>
      <c r="C469" t="s">
        <v>70</v>
      </c>
    </row>
    <row r="470" spans="1:3" x14ac:dyDescent="0.35">
      <c r="A470">
        <v>0</v>
      </c>
      <c r="B470">
        <v>6.9406129999999999</v>
      </c>
      <c r="C470" t="s">
        <v>70</v>
      </c>
    </row>
    <row r="471" spans="1:3" x14ac:dyDescent="0.35">
      <c r="A471">
        <v>0</v>
      </c>
      <c r="B471">
        <v>6.9534130000000003</v>
      </c>
      <c r="C471" t="s">
        <v>70</v>
      </c>
    </row>
    <row r="472" spans="1:3" x14ac:dyDescent="0.35">
      <c r="A472">
        <v>0</v>
      </c>
      <c r="B472">
        <v>6.9658160000000002</v>
      </c>
      <c r="C472" t="s">
        <v>70</v>
      </c>
    </row>
    <row r="473" spans="1:3" x14ac:dyDescent="0.35">
      <c r="A473">
        <v>0</v>
      </c>
      <c r="B473">
        <v>6.9787379999999999</v>
      </c>
      <c r="C473" t="s">
        <v>70</v>
      </c>
    </row>
    <row r="474" spans="1:3" x14ac:dyDescent="0.35">
      <c r="A474">
        <v>0</v>
      </c>
      <c r="B474">
        <v>6.990869</v>
      </c>
      <c r="C474" t="s">
        <v>70</v>
      </c>
    </row>
    <row r="475" spans="1:3" x14ac:dyDescent="0.35">
      <c r="A475">
        <v>0</v>
      </c>
      <c r="B475">
        <v>7.0032899999999998</v>
      </c>
      <c r="C475" t="s">
        <v>70</v>
      </c>
    </row>
    <row r="476" spans="1:3" x14ac:dyDescent="0.35">
      <c r="A476">
        <v>0</v>
      </c>
      <c r="B476">
        <v>7.0170149999999998</v>
      </c>
      <c r="C476" t="s">
        <v>70</v>
      </c>
    </row>
    <row r="477" spans="1:3" x14ac:dyDescent="0.35">
      <c r="A477">
        <v>0</v>
      </c>
      <c r="B477">
        <v>7.0297919999999996</v>
      </c>
      <c r="C477" t="s">
        <v>70</v>
      </c>
    </row>
    <row r="478" spans="1:3" x14ac:dyDescent="0.35">
      <c r="A478">
        <v>0</v>
      </c>
      <c r="B478">
        <v>7.0419109999999998</v>
      </c>
      <c r="C478" t="s">
        <v>70</v>
      </c>
    </row>
    <row r="479" spans="1:3" x14ac:dyDescent="0.35">
      <c r="A479">
        <v>0</v>
      </c>
      <c r="B479">
        <v>7.0545179999999998</v>
      </c>
      <c r="C479" t="s">
        <v>70</v>
      </c>
    </row>
    <row r="480" spans="1:3" x14ac:dyDescent="0.35">
      <c r="A480">
        <v>0</v>
      </c>
      <c r="B480">
        <v>7.0674419999999998</v>
      </c>
      <c r="C480" t="s">
        <v>70</v>
      </c>
    </row>
    <row r="481" spans="1:3" x14ac:dyDescent="0.35">
      <c r="A481">
        <v>0</v>
      </c>
      <c r="B481">
        <v>7.0817699999999997</v>
      </c>
      <c r="C481" t="s">
        <v>70</v>
      </c>
    </row>
    <row r="482" spans="1:3" x14ac:dyDescent="0.35">
      <c r="A482">
        <v>0</v>
      </c>
      <c r="B482">
        <v>7.0969439999999997</v>
      </c>
      <c r="C482" t="s">
        <v>70</v>
      </c>
    </row>
    <row r="483" spans="1:3" x14ac:dyDescent="0.35">
      <c r="A483">
        <v>0</v>
      </c>
      <c r="B483">
        <v>7.1085710000000004</v>
      </c>
      <c r="C483" t="s">
        <v>70</v>
      </c>
    </row>
    <row r="484" spans="1:3" x14ac:dyDescent="0.35">
      <c r="A484">
        <v>0</v>
      </c>
      <c r="B484">
        <v>7.1289740000000004</v>
      </c>
      <c r="C484" t="s">
        <v>70</v>
      </c>
    </row>
    <row r="485" spans="1:3" x14ac:dyDescent="0.35">
      <c r="A485">
        <v>0</v>
      </c>
      <c r="B485">
        <v>7.1472600000000002</v>
      </c>
      <c r="C485" t="s">
        <v>70</v>
      </c>
    </row>
    <row r="486" spans="1:3" x14ac:dyDescent="0.35">
      <c r="A486">
        <v>0</v>
      </c>
      <c r="B486">
        <v>7.1601280000000003</v>
      </c>
      <c r="C486" t="s">
        <v>70</v>
      </c>
    </row>
    <row r="487" spans="1:3" x14ac:dyDescent="0.35">
      <c r="A487">
        <v>0</v>
      </c>
      <c r="B487">
        <v>7.1753299999999998</v>
      </c>
      <c r="C487" t="s">
        <v>70</v>
      </c>
    </row>
    <row r="488" spans="1:3" x14ac:dyDescent="0.35">
      <c r="A488">
        <v>0</v>
      </c>
      <c r="B488">
        <v>7.1877649999999997</v>
      </c>
      <c r="C488" t="s">
        <v>70</v>
      </c>
    </row>
    <row r="489" spans="1:3" x14ac:dyDescent="0.35">
      <c r="A489">
        <v>0</v>
      </c>
      <c r="B489">
        <v>7.2003279999999998</v>
      </c>
      <c r="C489" t="s">
        <v>70</v>
      </c>
    </row>
    <row r="490" spans="1:3" x14ac:dyDescent="0.35">
      <c r="A490">
        <v>0</v>
      </c>
      <c r="B490">
        <v>7.2130150000000004</v>
      </c>
      <c r="C490" t="s">
        <v>70</v>
      </c>
    </row>
    <row r="491" spans="1:3" x14ac:dyDescent="0.35">
      <c r="A491">
        <v>0</v>
      </c>
      <c r="B491">
        <v>7.2246680000000003</v>
      </c>
      <c r="C491" t="s">
        <v>70</v>
      </c>
    </row>
    <row r="492" spans="1:3" x14ac:dyDescent="0.35">
      <c r="A492">
        <v>0</v>
      </c>
      <c r="B492">
        <v>7.2372969999999999</v>
      </c>
      <c r="C492" t="s">
        <v>70</v>
      </c>
    </row>
    <row r="493" spans="1:3" x14ac:dyDescent="0.35">
      <c r="A493">
        <v>0</v>
      </c>
      <c r="B493">
        <v>7.2501040000000003</v>
      </c>
      <c r="C493" t="s">
        <v>70</v>
      </c>
    </row>
    <row r="494" spans="1:3" x14ac:dyDescent="0.35">
      <c r="A494">
        <v>0</v>
      </c>
      <c r="B494">
        <v>7.2631870000000003</v>
      </c>
      <c r="C494" t="s">
        <v>70</v>
      </c>
    </row>
    <row r="495" spans="1:3" x14ac:dyDescent="0.35">
      <c r="A495">
        <v>0</v>
      </c>
      <c r="B495">
        <v>7.2750060000000003</v>
      </c>
      <c r="C495" t="s">
        <v>70</v>
      </c>
    </row>
    <row r="496" spans="1:3" x14ac:dyDescent="0.35">
      <c r="A496">
        <v>0</v>
      </c>
      <c r="B496">
        <v>7.287223</v>
      </c>
      <c r="C496" t="s">
        <v>70</v>
      </c>
    </row>
    <row r="497" spans="1:3" x14ac:dyDescent="0.35">
      <c r="A497">
        <v>0</v>
      </c>
      <c r="B497">
        <v>7.2997009999999998</v>
      </c>
      <c r="C497" t="s">
        <v>70</v>
      </c>
    </row>
    <row r="498" spans="1:3" x14ac:dyDescent="0.35">
      <c r="A498">
        <v>0</v>
      </c>
      <c r="B498">
        <v>7.3124159999999998</v>
      </c>
      <c r="C498" t="s">
        <v>70</v>
      </c>
    </row>
    <row r="499" spans="1:3" x14ac:dyDescent="0.35">
      <c r="A499">
        <v>0</v>
      </c>
      <c r="B499">
        <v>7.3328170000000004</v>
      </c>
      <c r="C499" t="s">
        <v>70</v>
      </c>
    </row>
    <row r="500" spans="1:3" x14ac:dyDescent="0.35">
      <c r="A500">
        <v>0</v>
      </c>
      <c r="B500">
        <v>7.3461369999999997</v>
      </c>
      <c r="C500" t="s">
        <v>70</v>
      </c>
    </row>
    <row r="501" spans="1:3" x14ac:dyDescent="0.35">
      <c r="A501">
        <v>0</v>
      </c>
      <c r="B501">
        <v>7.3584490000000002</v>
      </c>
      <c r="C501" t="s">
        <v>70</v>
      </c>
    </row>
    <row r="502" spans="1:3" x14ac:dyDescent="0.35">
      <c r="A502">
        <v>0</v>
      </c>
      <c r="B502">
        <v>7.371041</v>
      </c>
      <c r="C502" t="s">
        <v>70</v>
      </c>
    </row>
    <row r="503" spans="1:3" x14ac:dyDescent="0.35">
      <c r="A503">
        <v>0</v>
      </c>
      <c r="B503">
        <v>7.3863320000000003</v>
      </c>
      <c r="C503" t="s">
        <v>70</v>
      </c>
    </row>
    <row r="504" spans="1:3" x14ac:dyDescent="0.35">
      <c r="A504">
        <v>0</v>
      </c>
      <c r="B504">
        <v>7.3991790000000002</v>
      </c>
      <c r="C504" t="s">
        <v>70</v>
      </c>
    </row>
    <row r="505" spans="1:3" x14ac:dyDescent="0.35">
      <c r="A505">
        <v>0</v>
      </c>
      <c r="B505">
        <v>7.4124040000000004</v>
      </c>
      <c r="C505" t="s">
        <v>70</v>
      </c>
    </row>
    <row r="506" spans="1:3" x14ac:dyDescent="0.35">
      <c r="A506">
        <v>0</v>
      </c>
      <c r="B506">
        <v>7.4241109999999999</v>
      </c>
      <c r="C506" t="s">
        <v>70</v>
      </c>
    </row>
    <row r="507" spans="1:3" x14ac:dyDescent="0.35">
      <c r="A507">
        <v>0</v>
      </c>
      <c r="B507">
        <v>7.4366560000000002</v>
      </c>
      <c r="C507" t="s">
        <v>70</v>
      </c>
    </row>
    <row r="508" spans="1:3" x14ac:dyDescent="0.35">
      <c r="A508">
        <v>0</v>
      </c>
      <c r="B508">
        <v>7.4506139999999998</v>
      </c>
      <c r="C508" t="s">
        <v>70</v>
      </c>
    </row>
    <row r="509" spans="1:3" x14ac:dyDescent="0.35">
      <c r="A509">
        <v>0</v>
      </c>
      <c r="B509">
        <v>7.4632949999999996</v>
      </c>
      <c r="C509" t="s">
        <v>70</v>
      </c>
    </row>
    <row r="510" spans="1:3" x14ac:dyDescent="0.35">
      <c r="A510">
        <v>0</v>
      </c>
      <c r="B510">
        <v>7.4753939999999997</v>
      </c>
      <c r="C510" t="s">
        <v>70</v>
      </c>
    </row>
    <row r="511" spans="1:3" x14ac:dyDescent="0.35">
      <c r="A511">
        <v>0</v>
      </c>
      <c r="B511">
        <v>7.4873669999999999</v>
      </c>
      <c r="C511" t="s">
        <v>70</v>
      </c>
    </row>
    <row r="512" spans="1:3" x14ac:dyDescent="0.35">
      <c r="A512">
        <v>0</v>
      </c>
      <c r="B512">
        <v>7.4998649999999998</v>
      </c>
      <c r="C512" t="s">
        <v>70</v>
      </c>
    </row>
    <row r="513" spans="1:3" x14ac:dyDescent="0.35">
      <c r="A513">
        <v>0</v>
      </c>
      <c r="B513">
        <v>7.5142699999999998</v>
      </c>
      <c r="C513" t="s">
        <v>70</v>
      </c>
    </row>
    <row r="514" spans="1:3" x14ac:dyDescent="0.35">
      <c r="A514">
        <v>0</v>
      </c>
      <c r="B514">
        <v>7.5352800000000002</v>
      </c>
      <c r="C514" t="s">
        <v>70</v>
      </c>
    </row>
    <row r="515" spans="1:3" x14ac:dyDescent="0.35">
      <c r="A515">
        <v>0</v>
      </c>
      <c r="B515">
        <v>7.548934</v>
      </c>
      <c r="C515" t="s">
        <v>70</v>
      </c>
    </row>
    <row r="516" spans="1:3" x14ac:dyDescent="0.35">
      <c r="A516">
        <v>0</v>
      </c>
      <c r="B516">
        <v>7.5618660000000002</v>
      </c>
      <c r="C516" t="s">
        <v>70</v>
      </c>
    </row>
    <row r="517" spans="1:3" x14ac:dyDescent="0.35">
      <c r="A517">
        <v>0</v>
      </c>
      <c r="B517">
        <v>7.5744119999999997</v>
      </c>
      <c r="C517" t="s">
        <v>70</v>
      </c>
    </row>
    <row r="518" spans="1:3" x14ac:dyDescent="0.35">
      <c r="A518">
        <v>0</v>
      </c>
      <c r="B518">
        <v>7.587161</v>
      </c>
      <c r="C518" t="s">
        <v>70</v>
      </c>
    </row>
    <row r="519" spans="1:3" x14ac:dyDescent="0.35">
      <c r="A519">
        <v>0</v>
      </c>
      <c r="B519">
        <v>7.599583</v>
      </c>
      <c r="C519" t="s">
        <v>70</v>
      </c>
    </row>
    <row r="520" spans="1:3" x14ac:dyDescent="0.35">
      <c r="A520">
        <v>0</v>
      </c>
      <c r="B520">
        <v>7.6118819999999996</v>
      </c>
      <c r="C520" t="s">
        <v>70</v>
      </c>
    </row>
    <row r="521" spans="1:3" x14ac:dyDescent="0.35">
      <c r="A521">
        <v>0</v>
      </c>
      <c r="B521">
        <v>7.6245459999999996</v>
      </c>
      <c r="C521" t="s">
        <v>70</v>
      </c>
    </row>
    <row r="522" spans="1:3" x14ac:dyDescent="0.35">
      <c r="A522">
        <v>0</v>
      </c>
      <c r="B522">
        <v>7.6432039999999999</v>
      </c>
      <c r="C522" t="s">
        <v>70</v>
      </c>
    </row>
    <row r="523" spans="1:3" x14ac:dyDescent="0.35">
      <c r="A523">
        <v>0</v>
      </c>
      <c r="B523">
        <v>7.6551679999999998</v>
      </c>
      <c r="C523" t="s">
        <v>70</v>
      </c>
    </row>
    <row r="524" spans="1:3" x14ac:dyDescent="0.35">
      <c r="A524">
        <v>0</v>
      </c>
      <c r="B524">
        <v>7.668107</v>
      </c>
      <c r="C524" t="s">
        <v>70</v>
      </c>
    </row>
    <row r="525" spans="1:3" x14ac:dyDescent="0.35">
      <c r="A525">
        <v>0</v>
      </c>
      <c r="B525">
        <v>7.6811389999999999</v>
      </c>
      <c r="C525" t="s">
        <v>70</v>
      </c>
    </row>
    <row r="526" spans="1:3" x14ac:dyDescent="0.35">
      <c r="A526">
        <v>0</v>
      </c>
      <c r="B526">
        <v>7.6938740000000001</v>
      </c>
      <c r="C526" t="s">
        <v>70</v>
      </c>
    </row>
    <row r="527" spans="1:3" x14ac:dyDescent="0.35">
      <c r="A527">
        <v>0</v>
      </c>
      <c r="B527">
        <v>7.7056300000000002</v>
      </c>
      <c r="C527" t="s">
        <v>70</v>
      </c>
    </row>
    <row r="528" spans="1:3" x14ac:dyDescent="0.35">
      <c r="A528">
        <v>0</v>
      </c>
      <c r="B528">
        <v>7.7217209999999996</v>
      </c>
      <c r="C528" t="s">
        <v>70</v>
      </c>
    </row>
    <row r="529" spans="1:3" x14ac:dyDescent="0.35">
      <c r="A529">
        <v>0</v>
      </c>
      <c r="B529">
        <v>7.7398730000000002</v>
      </c>
      <c r="C529" t="s">
        <v>70</v>
      </c>
    </row>
    <row r="530" spans="1:3" x14ac:dyDescent="0.35">
      <c r="A530">
        <v>0</v>
      </c>
      <c r="B530">
        <v>7.752694</v>
      </c>
      <c r="C530" t="s">
        <v>70</v>
      </c>
    </row>
    <row r="531" spans="1:3" x14ac:dyDescent="0.35">
      <c r="A531">
        <v>0</v>
      </c>
      <c r="B531">
        <v>7.7658389999999997</v>
      </c>
      <c r="C531" t="s">
        <v>70</v>
      </c>
    </row>
    <row r="532" spans="1:3" x14ac:dyDescent="0.35">
      <c r="A532">
        <v>0</v>
      </c>
      <c r="B532">
        <v>7.7789539999999997</v>
      </c>
      <c r="C532" t="s">
        <v>70</v>
      </c>
    </row>
    <row r="533" spans="1:3" x14ac:dyDescent="0.35">
      <c r="A533">
        <v>0</v>
      </c>
      <c r="B533">
        <v>7.7903260000000003</v>
      </c>
      <c r="C533" t="s">
        <v>70</v>
      </c>
    </row>
    <row r="534" spans="1:3" x14ac:dyDescent="0.35">
      <c r="A534">
        <v>0</v>
      </c>
      <c r="B534">
        <v>7.8040279999999997</v>
      </c>
      <c r="C534" t="s">
        <v>70</v>
      </c>
    </row>
    <row r="535" spans="1:3" x14ac:dyDescent="0.35">
      <c r="A535">
        <v>0</v>
      </c>
      <c r="B535">
        <v>7.8190210000000002</v>
      </c>
      <c r="C535" t="s">
        <v>70</v>
      </c>
    </row>
    <row r="536" spans="1:3" x14ac:dyDescent="0.35">
      <c r="A536">
        <v>0</v>
      </c>
      <c r="B536">
        <v>7.8345289999999999</v>
      </c>
      <c r="C536" t="s">
        <v>70</v>
      </c>
    </row>
    <row r="537" spans="1:3" x14ac:dyDescent="0.35">
      <c r="A537">
        <v>0</v>
      </c>
      <c r="B537">
        <v>7.8503889999999998</v>
      </c>
      <c r="C537" t="s">
        <v>70</v>
      </c>
    </row>
    <row r="538" spans="1:3" x14ac:dyDescent="0.35">
      <c r="A538">
        <v>0</v>
      </c>
      <c r="B538">
        <v>7.8660680000000003</v>
      </c>
      <c r="C538" t="s">
        <v>70</v>
      </c>
    </row>
    <row r="539" spans="1:3" x14ac:dyDescent="0.35">
      <c r="A539">
        <v>0</v>
      </c>
      <c r="B539">
        <v>7.8841190000000001</v>
      </c>
      <c r="C539" t="s">
        <v>70</v>
      </c>
    </row>
    <row r="540" spans="1:3" x14ac:dyDescent="0.35">
      <c r="A540">
        <v>0</v>
      </c>
      <c r="B540">
        <v>7.9013980000000004</v>
      </c>
      <c r="C540" t="s">
        <v>70</v>
      </c>
    </row>
    <row r="541" spans="1:3" x14ac:dyDescent="0.35">
      <c r="A541">
        <v>0</v>
      </c>
      <c r="B541">
        <v>7.9181480000000004</v>
      </c>
      <c r="C541" t="s">
        <v>70</v>
      </c>
    </row>
    <row r="542" spans="1:3" x14ac:dyDescent="0.35">
      <c r="A542">
        <v>0</v>
      </c>
      <c r="B542">
        <v>7.9341980000000003</v>
      </c>
      <c r="C542" t="s">
        <v>70</v>
      </c>
    </row>
    <row r="543" spans="1:3" x14ac:dyDescent="0.35">
      <c r="A543">
        <v>0</v>
      </c>
      <c r="B543">
        <v>7.9588760000000001</v>
      </c>
      <c r="C543" t="s">
        <v>70</v>
      </c>
    </row>
    <row r="544" spans="1:3" x14ac:dyDescent="0.35">
      <c r="A544">
        <v>0</v>
      </c>
      <c r="B544">
        <v>7.9744020000000004</v>
      </c>
      <c r="C544" t="s">
        <v>70</v>
      </c>
    </row>
    <row r="545" spans="1:3" x14ac:dyDescent="0.35">
      <c r="A545">
        <v>0</v>
      </c>
      <c r="B545">
        <v>7.989363</v>
      </c>
      <c r="C545" t="s">
        <v>70</v>
      </c>
    </row>
    <row r="546" spans="1:3" x14ac:dyDescent="0.35">
      <c r="A546">
        <v>0</v>
      </c>
      <c r="B546">
        <v>8.0054079999999992</v>
      </c>
      <c r="C546" t="s">
        <v>70</v>
      </c>
    </row>
    <row r="547" spans="1:3" x14ac:dyDescent="0.35">
      <c r="A547">
        <v>0</v>
      </c>
      <c r="B547">
        <v>8.020823</v>
      </c>
      <c r="C547" t="s">
        <v>70</v>
      </c>
    </row>
    <row r="548" spans="1:3" x14ac:dyDescent="0.35">
      <c r="A548">
        <v>0</v>
      </c>
      <c r="B548">
        <v>8.0354960000000002</v>
      </c>
      <c r="C548" t="s">
        <v>70</v>
      </c>
    </row>
    <row r="549" spans="1:3" x14ac:dyDescent="0.35">
      <c r="A549">
        <v>0</v>
      </c>
      <c r="B549">
        <v>8.0517679999999991</v>
      </c>
      <c r="C549" t="s">
        <v>70</v>
      </c>
    </row>
    <row r="550" spans="1:3" x14ac:dyDescent="0.35">
      <c r="A550">
        <v>0</v>
      </c>
      <c r="B550">
        <v>8.0672529999999991</v>
      </c>
      <c r="C550" t="s">
        <v>70</v>
      </c>
    </row>
    <row r="551" spans="1:3" x14ac:dyDescent="0.35">
      <c r="A551">
        <v>0</v>
      </c>
      <c r="B551">
        <v>8.0822909999999997</v>
      </c>
      <c r="C551" t="s">
        <v>70</v>
      </c>
    </row>
    <row r="552" spans="1:3" x14ac:dyDescent="0.35">
      <c r="A552">
        <v>0</v>
      </c>
      <c r="B552">
        <v>8.0969580000000008</v>
      </c>
      <c r="C552" t="s">
        <v>70</v>
      </c>
    </row>
    <row r="553" spans="1:3" x14ac:dyDescent="0.35">
      <c r="A553">
        <v>0</v>
      </c>
      <c r="B553">
        <v>8.1113759999999999</v>
      </c>
      <c r="C553" t="s">
        <v>70</v>
      </c>
    </row>
    <row r="554" spans="1:3" x14ac:dyDescent="0.35">
      <c r="A554">
        <v>0</v>
      </c>
      <c r="B554">
        <v>8.1259730000000001</v>
      </c>
      <c r="C554" t="s">
        <v>70</v>
      </c>
    </row>
    <row r="555" spans="1:3" x14ac:dyDescent="0.35">
      <c r="A555">
        <v>0</v>
      </c>
      <c r="B555">
        <v>8.1401470000000007</v>
      </c>
      <c r="C555" t="s">
        <v>70</v>
      </c>
    </row>
    <row r="556" spans="1:3" x14ac:dyDescent="0.35">
      <c r="A556">
        <v>0</v>
      </c>
      <c r="B556">
        <v>8.1580290000000009</v>
      </c>
      <c r="C556" t="s">
        <v>70</v>
      </c>
    </row>
    <row r="557" spans="1:3" x14ac:dyDescent="0.35">
      <c r="A557">
        <v>0</v>
      </c>
      <c r="B557">
        <v>8.1703030000000005</v>
      </c>
      <c r="C557" t="s">
        <v>70</v>
      </c>
    </row>
    <row r="558" spans="1:3" x14ac:dyDescent="0.35">
      <c r="A558">
        <v>0</v>
      </c>
      <c r="B558">
        <v>8.1828339999999997</v>
      </c>
      <c r="C558" t="s">
        <v>70</v>
      </c>
    </row>
    <row r="559" spans="1:3" x14ac:dyDescent="0.35">
      <c r="A559">
        <v>0</v>
      </c>
      <c r="B559">
        <v>8.2025670000000002</v>
      </c>
      <c r="C559" t="s">
        <v>70</v>
      </c>
    </row>
    <row r="560" spans="1:3" x14ac:dyDescent="0.35">
      <c r="A560">
        <v>0</v>
      </c>
      <c r="B560">
        <v>8.2151549999999993</v>
      </c>
      <c r="C560" t="s">
        <v>70</v>
      </c>
    </row>
    <row r="561" spans="1:3" x14ac:dyDescent="0.35">
      <c r="A561">
        <v>0</v>
      </c>
      <c r="B561">
        <v>8.2273329999999998</v>
      </c>
      <c r="C561" t="s">
        <v>70</v>
      </c>
    </row>
    <row r="562" spans="1:3" x14ac:dyDescent="0.35">
      <c r="A562">
        <v>0</v>
      </c>
      <c r="B562">
        <v>8.2391919999999992</v>
      </c>
      <c r="C562" t="s">
        <v>70</v>
      </c>
    </row>
    <row r="563" spans="1:3" x14ac:dyDescent="0.35">
      <c r="A563">
        <v>0</v>
      </c>
      <c r="B563">
        <v>8.2517840000000007</v>
      </c>
      <c r="C563" t="s">
        <v>70</v>
      </c>
    </row>
    <row r="564" spans="1:3" x14ac:dyDescent="0.35">
      <c r="A564">
        <v>0</v>
      </c>
      <c r="B564">
        <v>8.2655619999999992</v>
      </c>
      <c r="C564" t="s">
        <v>70</v>
      </c>
    </row>
    <row r="565" spans="1:3" x14ac:dyDescent="0.35">
      <c r="A565">
        <v>0</v>
      </c>
      <c r="B565">
        <v>8.2808390000000003</v>
      </c>
      <c r="C565" t="s">
        <v>70</v>
      </c>
    </row>
    <row r="566" spans="1:3" x14ac:dyDescent="0.35">
      <c r="A566">
        <v>0</v>
      </c>
      <c r="B566">
        <v>8.2934059999999992</v>
      </c>
      <c r="C566" t="s">
        <v>70</v>
      </c>
    </row>
    <row r="567" spans="1:3" x14ac:dyDescent="0.35">
      <c r="A567">
        <v>0</v>
      </c>
      <c r="B567">
        <v>8.3054900000000007</v>
      </c>
      <c r="C567" t="s">
        <v>70</v>
      </c>
    </row>
    <row r="568" spans="1:3" x14ac:dyDescent="0.35">
      <c r="A568">
        <v>0</v>
      </c>
      <c r="B568">
        <v>8.3181849999999997</v>
      </c>
      <c r="C568" t="s">
        <v>70</v>
      </c>
    </row>
    <row r="569" spans="1:3" x14ac:dyDescent="0.35">
      <c r="A569">
        <v>0</v>
      </c>
      <c r="B569">
        <v>8.3302440000000004</v>
      </c>
      <c r="C569" t="s">
        <v>70</v>
      </c>
    </row>
    <row r="570" spans="1:3" x14ac:dyDescent="0.35">
      <c r="A570">
        <v>0</v>
      </c>
      <c r="B570">
        <v>8.3423759999999998</v>
      </c>
      <c r="C570" t="s">
        <v>70</v>
      </c>
    </row>
    <row r="571" spans="1:3" x14ac:dyDescent="0.35">
      <c r="A571">
        <v>0</v>
      </c>
      <c r="B571">
        <v>8.3615200000000005</v>
      </c>
      <c r="C571" t="s">
        <v>70</v>
      </c>
    </row>
    <row r="572" spans="1:3" x14ac:dyDescent="0.35">
      <c r="A572">
        <v>0</v>
      </c>
      <c r="B572">
        <v>8.3737139999999997</v>
      </c>
      <c r="C572" t="s">
        <v>70</v>
      </c>
    </row>
    <row r="573" spans="1:3" x14ac:dyDescent="0.35">
      <c r="A573">
        <v>0</v>
      </c>
      <c r="B573">
        <v>8.3867150000000006</v>
      </c>
      <c r="C573" t="s">
        <v>70</v>
      </c>
    </row>
    <row r="574" spans="1:3" x14ac:dyDescent="0.35">
      <c r="A574">
        <v>0</v>
      </c>
      <c r="B574">
        <v>8.4001579999999993</v>
      </c>
      <c r="C574" t="s">
        <v>70</v>
      </c>
    </row>
    <row r="575" spans="1:3" x14ac:dyDescent="0.35">
      <c r="A575">
        <v>0</v>
      </c>
      <c r="B575">
        <v>8.4135790000000004</v>
      </c>
      <c r="C575" t="s">
        <v>70</v>
      </c>
    </row>
    <row r="576" spans="1:3" x14ac:dyDescent="0.35">
      <c r="A576">
        <v>0</v>
      </c>
      <c r="B576">
        <v>8.4254920000000002</v>
      </c>
      <c r="C576" t="s">
        <v>70</v>
      </c>
    </row>
    <row r="577" spans="1:3" x14ac:dyDescent="0.35">
      <c r="A577">
        <v>0</v>
      </c>
      <c r="B577">
        <v>8.4378709999999995</v>
      </c>
      <c r="C577" t="s">
        <v>70</v>
      </c>
    </row>
    <row r="578" spans="1:3" x14ac:dyDescent="0.35">
      <c r="A578">
        <v>0</v>
      </c>
      <c r="B578">
        <v>8.4501950000000008</v>
      </c>
      <c r="C578" t="s">
        <v>70</v>
      </c>
    </row>
    <row r="579" spans="1:3" x14ac:dyDescent="0.35">
      <c r="A579">
        <v>0</v>
      </c>
      <c r="B579">
        <v>8.4641099999999998</v>
      </c>
      <c r="C579" t="s">
        <v>70</v>
      </c>
    </row>
    <row r="580" spans="1:3" x14ac:dyDescent="0.35">
      <c r="A580">
        <v>0</v>
      </c>
      <c r="B580">
        <v>8.4766870000000001</v>
      </c>
      <c r="C580" t="s">
        <v>70</v>
      </c>
    </row>
    <row r="581" spans="1:3" x14ac:dyDescent="0.35">
      <c r="A581">
        <v>0</v>
      </c>
      <c r="B581">
        <v>8.4885950000000001</v>
      </c>
      <c r="C581" t="s">
        <v>70</v>
      </c>
    </row>
    <row r="582" spans="1:3" x14ac:dyDescent="0.35">
      <c r="A582">
        <v>0</v>
      </c>
      <c r="B582">
        <v>8.5009150000000009</v>
      </c>
      <c r="C582" t="s">
        <v>70</v>
      </c>
    </row>
    <row r="583" spans="1:3" x14ac:dyDescent="0.35">
      <c r="A583">
        <v>0</v>
      </c>
      <c r="B583">
        <v>8.5149559999999997</v>
      </c>
      <c r="C583" t="s">
        <v>70</v>
      </c>
    </row>
    <row r="584" spans="1:3" x14ac:dyDescent="0.35">
      <c r="A584">
        <v>0</v>
      </c>
      <c r="B584">
        <v>8.5293890000000001</v>
      </c>
      <c r="C584" t="s">
        <v>70</v>
      </c>
    </row>
    <row r="585" spans="1:3" x14ac:dyDescent="0.35">
      <c r="A585">
        <v>0</v>
      </c>
      <c r="B585">
        <v>8.5447380000000006</v>
      </c>
      <c r="C585" t="s">
        <v>70</v>
      </c>
    </row>
    <row r="586" spans="1:3" x14ac:dyDescent="0.35">
      <c r="A586">
        <v>0</v>
      </c>
      <c r="B586">
        <v>8.5664610000000003</v>
      </c>
      <c r="C586" t="s">
        <v>70</v>
      </c>
    </row>
    <row r="587" spans="1:3" x14ac:dyDescent="0.35">
      <c r="A587">
        <v>0</v>
      </c>
      <c r="B587">
        <v>8.5795200000000005</v>
      </c>
      <c r="C587" t="s">
        <v>70</v>
      </c>
    </row>
    <row r="588" spans="1:3" x14ac:dyDescent="0.35">
      <c r="A588">
        <v>0</v>
      </c>
      <c r="B588">
        <v>8.5916669999999993</v>
      </c>
      <c r="C588" t="s">
        <v>70</v>
      </c>
    </row>
    <row r="589" spans="1:3" x14ac:dyDescent="0.35">
      <c r="A589">
        <v>0</v>
      </c>
      <c r="B589">
        <v>8.6048080000000002</v>
      </c>
      <c r="C589" t="s">
        <v>70</v>
      </c>
    </row>
    <row r="590" spans="1:3" x14ac:dyDescent="0.35">
      <c r="A590">
        <v>0</v>
      </c>
      <c r="B590">
        <v>8.6178260000000009</v>
      </c>
      <c r="C590" t="s">
        <v>70</v>
      </c>
    </row>
    <row r="591" spans="1:3" x14ac:dyDescent="0.35">
      <c r="A591">
        <v>0</v>
      </c>
      <c r="B591">
        <v>8.6301760000000005</v>
      </c>
      <c r="C591" t="s">
        <v>70</v>
      </c>
    </row>
    <row r="592" spans="1:3" x14ac:dyDescent="0.35">
      <c r="A592">
        <v>0</v>
      </c>
      <c r="B592">
        <v>8.6423539999999992</v>
      </c>
      <c r="C592" t="s">
        <v>70</v>
      </c>
    </row>
    <row r="593" spans="1:3" x14ac:dyDescent="0.35">
      <c r="A593">
        <v>0</v>
      </c>
      <c r="B593">
        <v>8.65456</v>
      </c>
      <c r="C593" t="s">
        <v>70</v>
      </c>
    </row>
    <row r="594" spans="1:3" x14ac:dyDescent="0.35">
      <c r="A594">
        <v>0</v>
      </c>
      <c r="B594">
        <v>8.6678829999999998</v>
      </c>
      <c r="C594" t="s">
        <v>70</v>
      </c>
    </row>
    <row r="595" spans="1:3" x14ac:dyDescent="0.35">
      <c r="A595">
        <v>0</v>
      </c>
      <c r="B595">
        <v>8.6802069999999993</v>
      </c>
      <c r="C595" t="s">
        <v>70</v>
      </c>
    </row>
    <row r="596" spans="1:3" x14ac:dyDescent="0.35">
      <c r="A596">
        <v>0</v>
      </c>
      <c r="B596">
        <v>8.7004110000000008</v>
      </c>
      <c r="C596" t="s">
        <v>70</v>
      </c>
    </row>
    <row r="597" spans="1:3" x14ac:dyDescent="0.35">
      <c r="A597">
        <v>0</v>
      </c>
      <c r="B597">
        <v>8.7157710000000002</v>
      </c>
      <c r="C597" t="s">
        <v>70</v>
      </c>
    </row>
    <row r="598" spans="1:3" x14ac:dyDescent="0.35">
      <c r="A598">
        <v>0</v>
      </c>
      <c r="B598">
        <v>8.7287420000000004</v>
      </c>
      <c r="C598" t="s">
        <v>70</v>
      </c>
    </row>
    <row r="599" spans="1:3" x14ac:dyDescent="0.35">
      <c r="A599">
        <v>0</v>
      </c>
      <c r="B599">
        <v>8.7408750000000008</v>
      </c>
      <c r="C599" t="s">
        <v>70</v>
      </c>
    </row>
    <row r="600" spans="1:3" x14ac:dyDescent="0.35">
      <c r="A600">
        <v>0</v>
      </c>
      <c r="B600">
        <v>8.7537990000000008</v>
      </c>
      <c r="C600" t="s">
        <v>70</v>
      </c>
    </row>
    <row r="601" spans="1:3" x14ac:dyDescent="0.35">
      <c r="A601">
        <v>0</v>
      </c>
      <c r="B601">
        <v>8.7711819999999996</v>
      </c>
      <c r="C601" t="s">
        <v>70</v>
      </c>
    </row>
    <row r="602" spans="1:3" x14ac:dyDescent="0.35">
      <c r="A602">
        <v>0</v>
      </c>
      <c r="B602">
        <v>8.7840190000000007</v>
      </c>
      <c r="C602" t="s">
        <v>70</v>
      </c>
    </row>
    <row r="603" spans="1:3" x14ac:dyDescent="0.35">
      <c r="A603">
        <v>0</v>
      </c>
      <c r="B603">
        <v>8.7965</v>
      </c>
      <c r="C603" t="s">
        <v>70</v>
      </c>
    </row>
    <row r="604" spans="1:3" x14ac:dyDescent="0.35">
      <c r="A604">
        <v>0</v>
      </c>
      <c r="B604">
        <v>8.8092009999999998</v>
      </c>
      <c r="C604" t="s">
        <v>70</v>
      </c>
    </row>
    <row r="605" spans="1:3" x14ac:dyDescent="0.35">
      <c r="A605">
        <v>0</v>
      </c>
      <c r="B605">
        <v>8.8218250000000005</v>
      </c>
      <c r="C605" t="s">
        <v>70</v>
      </c>
    </row>
    <row r="606" spans="1:3" x14ac:dyDescent="0.35">
      <c r="A606">
        <v>0</v>
      </c>
      <c r="B606">
        <v>8.8349270000000004</v>
      </c>
      <c r="C606" t="s">
        <v>70</v>
      </c>
    </row>
    <row r="607" spans="1:3" x14ac:dyDescent="0.35">
      <c r="A607">
        <v>0</v>
      </c>
      <c r="B607">
        <v>8.8468470000000003</v>
      </c>
      <c r="C607" t="s">
        <v>70</v>
      </c>
    </row>
    <row r="608" spans="1:3" x14ac:dyDescent="0.35">
      <c r="A608">
        <v>0</v>
      </c>
      <c r="B608">
        <v>8.8591099999999994</v>
      </c>
      <c r="C608" t="s">
        <v>70</v>
      </c>
    </row>
    <row r="609" spans="1:3" x14ac:dyDescent="0.35">
      <c r="A609">
        <v>0</v>
      </c>
      <c r="B609">
        <v>8.8709530000000001</v>
      </c>
      <c r="C609" t="s">
        <v>70</v>
      </c>
    </row>
    <row r="610" spans="1:3" x14ac:dyDescent="0.35">
      <c r="A610">
        <v>0</v>
      </c>
      <c r="B610">
        <v>8.8839349999999992</v>
      </c>
      <c r="C610" t="s">
        <v>70</v>
      </c>
    </row>
    <row r="611" spans="1:3" x14ac:dyDescent="0.35">
      <c r="A611">
        <v>0</v>
      </c>
      <c r="B611">
        <v>8.8975039999999996</v>
      </c>
      <c r="C611" t="s">
        <v>70</v>
      </c>
    </row>
    <row r="612" spans="1:3" x14ac:dyDescent="0.35">
      <c r="A612">
        <v>0</v>
      </c>
      <c r="B612">
        <v>8.9122380000000003</v>
      </c>
      <c r="C612" t="s">
        <v>70</v>
      </c>
    </row>
    <row r="613" spans="1:3" x14ac:dyDescent="0.35">
      <c r="A613">
        <v>0</v>
      </c>
      <c r="B613">
        <v>8.9243159999999992</v>
      </c>
      <c r="C613" t="s">
        <v>70</v>
      </c>
    </row>
    <row r="614" spans="1:3" x14ac:dyDescent="0.35">
      <c r="A614">
        <v>0</v>
      </c>
      <c r="B614">
        <v>8.9368099999999995</v>
      </c>
      <c r="C614" t="s">
        <v>70</v>
      </c>
    </row>
    <row r="615" spans="1:3" x14ac:dyDescent="0.35">
      <c r="A615">
        <v>0</v>
      </c>
      <c r="B615">
        <v>8.9489940000000008</v>
      </c>
      <c r="C615" t="s">
        <v>70</v>
      </c>
    </row>
    <row r="616" spans="1:3" x14ac:dyDescent="0.35">
      <c r="A616">
        <v>0</v>
      </c>
      <c r="B616">
        <v>8.9614630000000002</v>
      </c>
      <c r="C616" t="s">
        <v>70</v>
      </c>
    </row>
    <row r="617" spans="1:3" x14ac:dyDescent="0.35">
      <c r="A617">
        <v>0</v>
      </c>
      <c r="B617">
        <v>8.9802379999999999</v>
      </c>
      <c r="C617" t="s">
        <v>70</v>
      </c>
    </row>
    <row r="618" spans="1:3" x14ac:dyDescent="0.35">
      <c r="A618">
        <v>0</v>
      </c>
      <c r="B618">
        <v>8.9953620000000001</v>
      </c>
      <c r="C618" t="s">
        <v>70</v>
      </c>
    </row>
    <row r="619" spans="1:3" x14ac:dyDescent="0.35">
      <c r="A619">
        <v>0</v>
      </c>
      <c r="B619">
        <v>9.0081640000000007</v>
      </c>
      <c r="C619" t="s">
        <v>70</v>
      </c>
    </row>
    <row r="620" spans="1:3" x14ac:dyDescent="0.35">
      <c r="A620">
        <v>0</v>
      </c>
      <c r="B620">
        <v>9.0212430000000001</v>
      </c>
      <c r="C620" t="s">
        <v>70</v>
      </c>
    </row>
    <row r="621" spans="1:3" x14ac:dyDescent="0.35">
      <c r="A621">
        <v>0</v>
      </c>
      <c r="B621">
        <v>9.0340399999999992</v>
      </c>
      <c r="C621" t="s">
        <v>70</v>
      </c>
    </row>
    <row r="622" spans="1:3" x14ac:dyDescent="0.35">
      <c r="A622">
        <v>0</v>
      </c>
      <c r="B622">
        <v>9.0464400000000005</v>
      </c>
      <c r="C622" t="s">
        <v>70</v>
      </c>
    </row>
    <row r="623" spans="1:3" x14ac:dyDescent="0.35">
      <c r="A623">
        <v>0</v>
      </c>
      <c r="B623">
        <v>9.0589060000000003</v>
      </c>
      <c r="C623" t="s">
        <v>70</v>
      </c>
    </row>
    <row r="624" spans="1:3" x14ac:dyDescent="0.35">
      <c r="A624">
        <v>0</v>
      </c>
      <c r="B624">
        <v>9.0799009999999996</v>
      </c>
      <c r="C624" t="s">
        <v>70</v>
      </c>
    </row>
    <row r="625" spans="1:3" x14ac:dyDescent="0.35">
      <c r="A625">
        <v>0</v>
      </c>
      <c r="B625">
        <v>9.0982640000000004</v>
      </c>
      <c r="C625" t="s">
        <v>70</v>
      </c>
    </row>
    <row r="626" spans="1:3" x14ac:dyDescent="0.35">
      <c r="A626">
        <v>0</v>
      </c>
      <c r="B626">
        <v>9.1159479999999995</v>
      </c>
      <c r="C626" t="s">
        <v>70</v>
      </c>
    </row>
    <row r="627" spans="1:3" x14ac:dyDescent="0.35">
      <c r="A627">
        <v>0</v>
      </c>
      <c r="B627">
        <v>9.134423</v>
      </c>
      <c r="C627" t="s">
        <v>70</v>
      </c>
    </row>
    <row r="628" spans="1:3" x14ac:dyDescent="0.35">
      <c r="A628">
        <v>0</v>
      </c>
      <c r="B628">
        <v>9.1462579999999996</v>
      </c>
      <c r="C628" t="s">
        <v>70</v>
      </c>
    </row>
    <row r="629" spans="1:3" x14ac:dyDescent="0.35">
      <c r="A629">
        <v>0</v>
      </c>
      <c r="B629">
        <v>9.1584749999999993</v>
      </c>
      <c r="C629" t="s">
        <v>70</v>
      </c>
    </row>
    <row r="630" spans="1:3" x14ac:dyDescent="0.35">
      <c r="A630">
        <v>0</v>
      </c>
      <c r="B630">
        <v>9.1708390000000009</v>
      </c>
      <c r="C630" t="s">
        <v>70</v>
      </c>
    </row>
    <row r="631" spans="1:3" x14ac:dyDescent="0.35">
      <c r="A631">
        <v>0</v>
      </c>
      <c r="B631">
        <v>9.1913370000000008</v>
      </c>
      <c r="C631" t="s">
        <v>70</v>
      </c>
    </row>
    <row r="632" spans="1:3" x14ac:dyDescent="0.35">
      <c r="A632">
        <v>0</v>
      </c>
      <c r="B632">
        <v>9.2042210000000004</v>
      </c>
      <c r="C632" t="s">
        <v>70</v>
      </c>
    </row>
    <row r="633" spans="1:3" x14ac:dyDescent="0.35">
      <c r="A633">
        <v>0</v>
      </c>
      <c r="B633">
        <v>9.2231159999999992</v>
      </c>
      <c r="C633" t="s">
        <v>70</v>
      </c>
    </row>
    <row r="634" spans="1:3" x14ac:dyDescent="0.35">
      <c r="A634">
        <v>0</v>
      </c>
      <c r="B634">
        <v>9.2362260000000003</v>
      </c>
      <c r="C634" t="s">
        <v>70</v>
      </c>
    </row>
    <row r="635" spans="1:3" x14ac:dyDescent="0.35">
      <c r="A635">
        <v>0</v>
      </c>
      <c r="B635">
        <v>9.2540790000000008</v>
      </c>
      <c r="C635" t="s">
        <v>70</v>
      </c>
    </row>
    <row r="636" spans="1:3" x14ac:dyDescent="0.35">
      <c r="A636">
        <v>0</v>
      </c>
      <c r="B636">
        <v>9.2703900000000008</v>
      </c>
      <c r="C636" t="s">
        <v>70</v>
      </c>
    </row>
    <row r="637" spans="1:3" x14ac:dyDescent="0.35">
      <c r="A637">
        <v>0</v>
      </c>
      <c r="B637">
        <v>9.2822479999999992</v>
      </c>
      <c r="C637" t="s">
        <v>70</v>
      </c>
    </row>
    <row r="638" spans="1:3" x14ac:dyDescent="0.35">
      <c r="A638">
        <v>0</v>
      </c>
      <c r="B638">
        <v>9.2956149999999997</v>
      </c>
      <c r="C638" t="s">
        <v>70</v>
      </c>
    </row>
    <row r="639" spans="1:3" x14ac:dyDescent="0.35">
      <c r="A639">
        <v>0</v>
      </c>
      <c r="B639">
        <v>9.3075659999999996</v>
      </c>
      <c r="C639" t="s">
        <v>70</v>
      </c>
    </row>
    <row r="640" spans="1:3" x14ac:dyDescent="0.35">
      <c r="A640">
        <v>0</v>
      </c>
      <c r="B640">
        <v>9.3201640000000001</v>
      </c>
      <c r="C640" t="s">
        <v>70</v>
      </c>
    </row>
    <row r="641" spans="1:3" x14ac:dyDescent="0.35">
      <c r="A641">
        <v>0</v>
      </c>
      <c r="B641">
        <v>9.3327760000000008</v>
      </c>
      <c r="C641" t="s">
        <v>70</v>
      </c>
    </row>
    <row r="642" spans="1:3" x14ac:dyDescent="0.35">
      <c r="A642">
        <v>0</v>
      </c>
      <c r="B642">
        <v>9.3451020000000007</v>
      </c>
      <c r="C642" t="s">
        <v>70</v>
      </c>
    </row>
    <row r="643" spans="1:3" x14ac:dyDescent="0.35">
      <c r="A643">
        <v>0</v>
      </c>
      <c r="B643">
        <v>9.3573389999999996</v>
      </c>
      <c r="C643" t="s">
        <v>70</v>
      </c>
    </row>
    <row r="644" spans="1:3" x14ac:dyDescent="0.35">
      <c r="A644">
        <v>0</v>
      </c>
      <c r="B644">
        <v>9.3698549999999994</v>
      </c>
      <c r="C644" t="s">
        <v>70</v>
      </c>
    </row>
    <row r="645" spans="1:3" x14ac:dyDescent="0.35">
      <c r="A645">
        <v>0</v>
      </c>
      <c r="B645">
        <v>9.3826420000000006</v>
      </c>
      <c r="C645" t="s">
        <v>70</v>
      </c>
    </row>
    <row r="646" spans="1:3" x14ac:dyDescent="0.35">
      <c r="A646">
        <v>0</v>
      </c>
      <c r="B646">
        <v>9.4034689999999994</v>
      </c>
      <c r="C646" t="s">
        <v>70</v>
      </c>
    </row>
    <row r="647" spans="1:3" x14ac:dyDescent="0.35">
      <c r="A647">
        <v>0</v>
      </c>
      <c r="B647">
        <v>9.4180469999999996</v>
      </c>
      <c r="C647" t="s">
        <v>70</v>
      </c>
    </row>
    <row r="648" spans="1:3" x14ac:dyDescent="0.35">
      <c r="A648">
        <v>0</v>
      </c>
      <c r="B648">
        <v>9.4305249999999994</v>
      </c>
      <c r="C648" t="s">
        <v>70</v>
      </c>
    </row>
    <row r="649" spans="1:3" x14ac:dyDescent="0.35">
      <c r="A649">
        <v>0</v>
      </c>
      <c r="B649">
        <v>9.4429560000000006</v>
      </c>
      <c r="C649" t="s">
        <v>70</v>
      </c>
    </row>
    <row r="650" spans="1:3" x14ac:dyDescent="0.35">
      <c r="A650">
        <v>0</v>
      </c>
      <c r="B650">
        <v>9.4567610000000002</v>
      </c>
      <c r="C650" t="s">
        <v>70</v>
      </c>
    </row>
    <row r="651" spans="1:3" x14ac:dyDescent="0.35">
      <c r="A651">
        <v>0</v>
      </c>
      <c r="B651">
        <v>9.4688590000000001</v>
      </c>
      <c r="C651" t="s">
        <v>70</v>
      </c>
    </row>
    <row r="652" spans="1:3" x14ac:dyDescent="0.35">
      <c r="A652">
        <v>0</v>
      </c>
      <c r="B652">
        <v>9.4813320000000001</v>
      </c>
      <c r="C652" t="s">
        <v>70</v>
      </c>
    </row>
    <row r="653" spans="1:3" x14ac:dyDescent="0.35">
      <c r="A653">
        <v>0</v>
      </c>
      <c r="B653">
        <v>9.4945459999999997</v>
      </c>
      <c r="C653" t="s">
        <v>70</v>
      </c>
    </row>
    <row r="654" spans="1:3" x14ac:dyDescent="0.35">
      <c r="A654">
        <v>0</v>
      </c>
      <c r="B654">
        <v>9.5101659999999999</v>
      </c>
      <c r="C654" t="s">
        <v>70</v>
      </c>
    </row>
    <row r="655" spans="1:3" x14ac:dyDescent="0.35">
      <c r="A655">
        <v>0</v>
      </c>
      <c r="B655">
        <v>9.5268270000000008</v>
      </c>
      <c r="C655" t="s">
        <v>70</v>
      </c>
    </row>
    <row r="656" spans="1:3" x14ac:dyDescent="0.35">
      <c r="A656">
        <v>0</v>
      </c>
      <c r="B656">
        <v>9.5397359999999995</v>
      </c>
      <c r="C656" t="s">
        <v>70</v>
      </c>
    </row>
    <row r="657" spans="1:3" x14ac:dyDescent="0.35">
      <c r="A657">
        <v>0</v>
      </c>
      <c r="B657">
        <v>9.5521410000000007</v>
      </c>
      <c r="C657" t="s">
        <v>70</v>
      </c>
    </row>
    <row r="658" spans="1:3" x14ac:dyDescent="0.35">
      <c r="A658">
        <v>0</v>
      </c>
      <c r="B658">
        <v>9.5644349999999996</v>
      </c>
      <c r="C658" t="s">
        <v>70</v>
      </c>
    </row>
    <row r="659" spans="1:3" x14ac:dyDescent="0.35">
      <c r="A659">
        <v>0</v>
      </c>
      <c r="B659">
        <v>9.5771949999999997</v>
      </c>
      <c r="C659" t="s">
        <v>70</v>
      </c>
    </row>
    <row r="660" spans="1:3" x14ac:dyDescent="0.35">
      <c r="A660">
        <v>0</v>
      </c>
      <c r="B660">
        <v>9.5892110000000006</v>
      </c>
      <c r="C660" t="s">
        <v>70</v>
      </c>
    </row>
    <row r="661" spans="1:3" x14ac:dyDescent="0.35">
      <c r="A661">
        <v>0</v>
      </c>
      <c r="B661">
        <v>9.6083809999999996</v>
      </c>
      <c r="C661" t="s">
        <v>70</v>
      </c>
    </row>
    <row r="662" spans="1:3" x14ac:dyDescent="0.35">
      <c r="A662">
        <v>0</v>
      </c>
      <c r="B662">
        <v>9.6219579999999993</v>
      </c>
      <c r="C662" t="s">
        <v>70</v>
      </c>
    </row>
    <row r="663" spans="1:3" x14ac:dyDescent="0.35">
      <c r="A663">
        <v>0</v>
      </c>
      <c r="B663">
        <v>9.6354129999999998</v>
      </c>
      <c r="C663" t="s">
        <v>70</v>
      </c>
    </row>
    <row r="664" spans="1:3" x14ac:dyDescent="0.35">
      <c r="A664">
        <v>0</v>
      </c>
      <c r="B664">
        <v>9.6479420000000005</v>
      </c>
      <c r="C664" t="s">
        <v>70</v>
      </c>
    </row>
    <row r="665" spans="1:3" x14ac:dyDescent="0.35">
      <c r="A665">
        <v>0</v>
      </c>
      <c r="B665">
        <v>9.6606210000000008</v>
      </c>
      <c r="C665" t="s">
        <v>70</v>
      </c>
    </row>
    <row r="666" spans="1:3" x14ac:dyDescent="0.35">
      <c r="A666">
        <v>0</v>
      </c>
      <c r="B666">
        <v>9.6725060000000003</v>
      </c>
      <c r="C666" t="s">
        <v>70</v>
      </c>
    </row>
    <row r="667" spans="1:3" x14ac:dyDescent="0.35">
      <c r="A667">
        <v>0</v>
      </c>
      <c r="B667">
        <v>9.6850620000000003</v>
      </c>
      <c r="C667" t="s">
        <v>70</v>
      </c>
    </row>
    <row r="668" spans="1:3" x14ac:dyDescent="0.35">
      <c r="A668">
        <v>0</v>
      </c>
      <c r="B668">
        <v>9.6983160000000002</v>
      </c>
      <c r="C668" t="s">
        <v>70</v>
      </c>
    </row>
    <row r="669" spans="1:3" x14ac:dyDescent="0.35">
      <c r="A669">
        <v>0</v>
      </c>
      <c r="B669">
        <v>9.7108709999999991</v>
      </c>
      <c r="C669" t="s">
        <v>70</v>
      </c>
    </row>
    <row r="670" spans="1:3" x14ac:dyDescent="0.35">
      <c r="A670">
        <v>0</v>
      </c>
      <c r="B670">
        <v>9.7293389999999995</v>
      </c>
      <c r="C670" t="s">
        <v>70</v>
      </c>
    </row>
    <row r="671" spans="1:3" x14ac:dyDescent="0.35">
      <c r="A671">
        <v>0</v>
      </c>
      <c r="B671">
        <v>9.7415409999999998</v>
      </c>
      <c r="C671" t="s">
        <v>70</v>
      </c>
    </row>
    <row r="672" spans="1:3" x14ac:dyDescent="0.35">
      <c r="A672">
        <v>0</v>
      </c>
      <c r="B672">
        <v>9.7544699999999995</v>
      </c>
      <c r="C672" t="s">
        <v>70</v>
      </c>
    </row>
    <row r="673" spans="1:3" x14ac:dyDescent="0.35">
      <c r="A673">
        <v>0</v>
      </c>
      <c r="B673">
        <v>9.7673290000000001</v>
      </c>
      <c r="C673" t="s">
        <v>70</v>
      </c>
    </row>
    <row r="674" spans="1:3" x14ac:dyDescent="0.35">
      <c r="A674">
        <v>0</v>
      </c>
      <c r="B674">
        <v>9.7799790000000009</v>
      </c>
      <c r="C674" t="s">
        <v>70</v>
      </c>
    </row>
    <row r="675" spans="1:3" x14ac:dyDescent="0.35">
      <c r="A675">
        <v>0</v>
      </c>
      <c r="B675">
        <v>9.7918230000000008</v>
      </c>
      <c r="C675" t="s">
        <v>70</v>
      </c>
    </row>
    <row r="676" spans="1:3" x14ac:dyDescent="0.35">
      <c r="A676">
        <v>0</v>
      </c>
      <c r="B676">
        <v>9.8121240000000007</v>
      </c>
      <c r="C676" t="s">
        <v>70</v>
      </c>
    </row>
    <row r="677" spans="1:3" x14ac:dyDescent="0.35">
      <c r="A677">
        <v>0</v>
      </c>
      <c r="B677">
        <v>9.8242890000000003</v>
      </c>
      <c r="C677" t="s">
        <v>70</v>
      </c>
    </row>
    <row r="678" spans="1:3" x14ac:dyDescent="0.35">
      <c r="A678">
        <v>0</v>
      </c>
      <c r="B678">
        <v>9.8373439999999999</v>
      </c>
      <c r="C678" t="s">
        <v>70</v>
      </c>
    </row>
    <row r="679" spans="1:3" x14ac:dyDescent="0.35">
      <c r="A679">
        <v>0</v>
      </c>
      <c r="B679">
        <v>9.8494840000000003</v>
      </c>
      <c r="C679" t="s">
        <v>70</v>
      </c>
    </row>
    <row r="680" spans="1:3" x14ac:dyDescent="0.35">
      <c r="A680">
        <v>0</v>
      </c>
      <c r="B680">
        <v>9.8625880000000006</v>
      </c>
      <c r="C680" t="s">
        <v>70</v>
      </c>
    </row>
    <row r="681" spans="1:3" x14ac:dyDescent="0.35">
      <c r="A681">
        <v>0</v>
      </c>
      <c r="B681">
        <v>9.8747969999999992</v>
      </c>
      <c r="C681" t="s">
        <v>70</v>
      </c>
    </row>
    <row r="682" spans="1:3" x14ac:dyDescent="0.35">
      <c r="A682">
        <v>0</v>
      </c>
      <c r="B682">
        <v>9.8876690000000007</v>
      </c>
      <c r="C682" t="s">
        <v>70</v>
      </c>
    </row>
    <row r="683" spans="1:3" x14ac:dyDescent="0.35">
      <c r="A683">
        <v>0</v>
      </c>
      <c r="B683">
        <v>9.9014570000000006</v>
      </c>
      <c r="C683" t="s">
        <v>70</v>
      </c>
    </row>
    <row r="684" spans="1:3" x14ac:dyDescent="0.35">
      <c r="A684">
        <v>0</v>
      </c>
      <c r="B684">
        <v>9.9208639999999999</v>
      </c>
      <c r="C684" t="s">
        <v>70</v>
      </c>
    </row>
    <row r="685" spans="1:3" x14ac:dyDescent="0.35">
      <c r="A685">
        <v>0</v>
      </c>
      <c r="B685">
        <v>9.9362300000000001</v>
      </c>
      <c r="C685" t="s">
        <v>70</v>
      </c>
    </row>
    <row r="686" spans="1:3" x14ac:dyDescent="0.35">
      <c r="A686">
        <v>0</v>
      </c>
      <c r="B686">
        <v>9.9516039999999997</v>
      </c>
      <c r="C686" t="s">
        <v>70</v>
      </c>
    </row>
    <row r="687" spans="1:3" x14ac:dyDescent="0.35">
      <c r="A687">
        <v>0</v>
      </c>
      <c r="B687">
        <v>9.9685319999999997</v>
      </c>
      <c r="C687" t="s">
        <v>70</v>
      </c>
    </row>
    <row r="688" spans="1:3" x14ac:dyDescent="0.35">
      <c r="A688">
        <v>0</v>
      </c>
      <c r="B688">
        <v>9.9853059999999996</v>
      </c>
      <c r="C688" t="s">
        <v>70</v>
      </c>
    </row>
    <row r="689" spans="1:3" x14ac:dyDescent="0.35">
      <c r="A689">
        <v>0</v>
      </c>
      <c r="B689">
        <v>10.00127</v>
      </c>
      <c r="C689" t="s">
        <v>70</v>
      </c>
    </row>
    <row r="690" spans="1:3" x14ac:dyDescent="0.35">
      <c r="A690">
        <v>0</v>
      </c>
      <c r="B690">
        <v>10.025259999999999</v>
      </c>
      <c r="C690" t="s">
        <v>70</v>
      </c>
    </row>
    <row r="691" spans="1:3" x14ac:dyDescent="0.35">
      <c r="A691">
        <v>0</v>
      </c>
      <c r="B691">
        <v>10.041309999999999</v>
      </c>
      <c r="C691" t="s">
        <v>70</v>
      </c>
    </row>
    <row r="692" spans="1:3" x14ac:dyDescent="0.35">
      <c r="A692">
        <v>0</v>
      </c>
      <c r="B692">
        <v>10.05758</v>
      </c>
      <c r="C692" t="s">
        <v>70</v>
      </c>
    </row>
    <row r="693" spans="1:3" x14ac:dyDescent="0.35">
      <c r="A693">
        <v>0</v>
      </c>
      <c r="B693">
        <v>10.073969999999999</v>
      </c>
      <c r="C693" t="s">
        <v>70</v>
      </c>
    </row>
    <row r="694" spans="1:3" x14ac:dyDescent="0.35">
      <c r="A694">
        <v>1</v>
      </c>
      <c r="B694">
        <v>10.09517</v>
      </c>
      <c r="C694" t="s">
        <v>70</v>
      </c>
    </row>
    <row r="695" spans="1:3" x14ac:dyDescent="0.35">
      <c r="A695">
        <v>1</v>
      </c>
      <c r="B695">
        <v>10.111079999999999</v>
      </c>
      <c r="C695" t="s">
        <v>70</v>
      </c>
    </row>
    <row r="696" spans="1:3" x14ac:dyDescent="0.35">
      <c r="A696">
        <v>1</v>
      </c>
      <c r="B696">
        <v>10.12828</v>
      </c>
      <c r="C696" t="s">
        <v>70</v>
      </c>
    </row>
    <row r="697" spans="1:3" x14ac:dyDescent="0.35">
      <c r="A697">
        <v>1</v>
      </c>
      <c r="B697">
        <v>10.14448</v>
      </c>
      <c r="C697" t="s">
        <v>70</v>
      </c>
    </row>
    <row r="698" spans="1:3" x14ac:dyDescent="0.35">
      <c r="A698">
        <v>1</v>
      </c>
      <c r="B698">
        <v>10.160550000000001</v>
      </c>
      <c r="C698" t="s">
        <v>70</v>
      </c>
    </row>
    <row r="699" spans="1:3" x14ac:dyDescent="0.35">
      <c r="A699">
        <v>1</v>
      </c>
      <c r="B699">
        <v>10.176780000000001</v>
      </c>
      <c r="C699" t="s">
        <v>70</v>
      </c>
    </row>
    <row r="700" spans="1:3" x14ac:dyDescent="0.35">
      <c r="A700">
        <v>1</v>
      </c>
      <c r="B700">
        <v>10.193490000000001</v>
      </c>
      <c r="C700" t="s">
        <v>70</v>
      </c>
    </row>
    <row r="701" spans="1:3" x14ac:dyDescent="0.35">
      <c r="A701">
        <v>1</v>
      </c>
      <c r="B701">
        <v>10.21665</v>
      </c>
      <c r="C701" t="s">
        <v>70</v>
      </c>
    </row>
    <row r="702" spans="1:3" x14ac:dyDescent="0.35">
      <c r="A702">
        <v>1</v>
      </c>
      <c r="B702">
        <v>10.250170000000001</v>
      </c>
      <c r="C702" t="s">
        <v>70</v>
      </c>
    </row>
    <row r="703" spans="1:3" x14ac:dyDescent="0.35">
      <c r="A703">
        <v>1</v>
      </c>
      <c r="B703">
        <v>10.26557</v>
      </c>
      <c r="C703" t="s">
        <v>70</v>
      </c>
    </row>
    <row r="704" spans="1:3" x14ac:dyDescent="0.35">
      <c r="A704">
        <v>1</v>
      </c>
      <c r="B704">
        <v>10.281230000000001</v>
      </c>
      <c r="C704" t="s">
        <v>70</v>
      </c>
    </row>
    <row r="705" spans="1:3" x14ac:dyDescent="0.35">
      <c r="A705">
        <v>1</v>
      </c>
      <c r="B705">
        <v>10.297650000000001</v>
      </c>
      <c r="C705" t="s">
        <v>70</v>
      </c>
    </row>
    <row r="706" spans="1:3" x14ac:dyDescent="0.35">
      <c r="A706">
        <v>1</v>
      </c>
      <c r="B706">
        <v>10.3133</v>
      </c>
      <c r="C706" t="s">
        <v>70</v>
      </c>
    </row>
    <row r="707" spans="1:3" x14ac:dyDescent="0.35">
      <c r="A707">
        <v>1</v>
      </c>
      <c r="B707">
        <v>10.3376</v>
      </c>
      <c r="C707" t="s">
        <v>70</v>
      </c>
    </row>
    <row r="708" spans="1:3" x14ac:dyDescent="0.35">
      <c r="A708">
        <v>1</v>
      </c>
      <c r="B708">
        <v>10.353339999999999</v>
      </c>
      <c r="C708" t="s">
        <v>70</v>
      </c>
    </row>
    <row r="709" spans="1:3" x14ac:dyDescent="0.35">
      <c r="A709">
        <v>1</v>
      </c>
      <c r="B709">
        <v>10.369479999999999</v>
      </c>
      <c r="C709" t="s">
        <v>70</v>
      </c>
    </row>
    <row r="710" spans="1:3" x14ac:dyDescent="0.35">
      <c r="A710">
        <v>1</v>
      </c>
      <c r="B710">
        <v>10.385719999999999</v>
      </c>
      <c r="C710" t="s">
        <v>70</v>
      </c>
    </row>
    <row r="711" spans="1:3" x14ac:dyDescent="0.35">
      <c r="A711">
        <v>1</v>
      </c>
      <c r="B711">
        <v>10.40218</v>
      </c>
      <c r="C711" t="s">
        <v>70</v>
      </c>
    </row>
    <row r="712" spans="1:3" x14ac:dyDescent="0.35">
      <c r="A712">
        <v>1</v>
      </c>
      <c r="B712">
        <v>10.41835</v>
      </c>
      <c r="C712" t="s">
        <v>70</v>
      </c>
    </row>
    <row r="713" spans="1:3" x14ac:dyDescent="0.35">
      <c r="A713">
        <v>1</v>
      </c>
      <c r="B713">
        <v>10.44516</v>
      </c>
      <c r="C713" t="s">
        <v>70</v>
      </c>
    </row>
    <row r="714" spans="1:3" x14ac:dyDescent="0.35">
      <c r="A714">
        <v>1</v>
      </c>
      <c r="B714">
        <v>10.462249999999999</v>
      </c>
      <c r="C714" t="s">
        <v>70</v>
      </c>
    </row>
    <row r="715" spans="1:3" x14ac:dyDescent="0.35">
      <c r="A715">
        <v>1</v>
      </c>
      <c r="B715">
        <v>10.47953</v>
      </c>
      <c r="C715" t="s">
        <v>70</v>
      </c>
    </row>
    <row r="716" spans="1:3" x14ac:dyDescent="0.35">
      <c r="A716">
        <v>1</v>
      </c>
      <c r="B716">
        <v>10.49558</v>
      </c>
      <c r="C716" t="s">
        <v>70</v>
      </c>
    </row>
    <row r="717" spans="1:3" x14ac:dyDescent="0.35">
      <c r="A717">
        <v>1</v>
      </c>
      <c r="B717">
        <v>10.512269999999999</v>
      </c>
      <c r="C717" t="s">
        <v>70</v>
      </c>
    </row>
    <row r="718" spans="1:3" x14ac:dyDescent="0.35">
      <c r="A718">
        <v>1</v>
      </c>
      <c r="B718">
        <v>10.529109999999999</v>
      </c>
      <c r="C718" t="s">
        <v>70</v>
      </c>
    </row>
    <row r="719" spans="1:3" x14ac:dyDescent="0.35">
      <c r="A719">
        <v>1</v>
      </c>
      <c r="B719">
        <v>10.54589</v>
      </c>
      <c r="C719" t="s">
        <v>70</v>
      </c>
    </row>
    <row r="720" spans="1:3" x14ac:dyDescent="0.35">
      <c r="A720">
        <v>1</v>
      </c>
      <c r="B720">
        <v>10.56344</v>
      </c>
      <c r="C720" t="s">
        <v>70</v>
      </c>
    </row>
    <row r="721" spans="1:3" x14ac:dyDescent="0.35">
      <c r="A721">
        <v>1</v>
      </c>
      <c r="B721">
        <v>10.579610000000001</v>
      </c>
      <c r="C721" t="s">
        <v>70</v>
      </c>
    </row>
    <row r="722" spans="1:3" x14ac:dyDescent="0.35">
      <c r="A722">
        <v>1</v>
      </c>
      <c r="B722">
        <v>10.595190000000001</v>
      </c>
      <c r="C722" t="s">
        <v>70</v>
      </c>
    </row>
    <row r="723" spans="1:3" x14ac:dyDescent="0.35">
      <c r="A723">
        <v>1</v>
      </c>
      <c r="B723">
        <v>10.611549999999999</v>
      </c>
      <c r="C723" t="s">
        <v>70</v>
      </c>
    </row>
    <row r="724" spans="1:3" x14ac:dyDescent="0.35">
      <c r="A724">
        <v>1</v>
      </c>
      <c r="B724">
        <v>10.627840000000001</v>
      </c>
      <c r="C724" t="s">
        <v>70</v>
      </c>
    </row>
    <row r="725" spans="1:3" x14ac:dyDescent="0.35">
      <c r="A725">
        <v>1</v>
      </c>
      <c r="B725">
        <v>10.65244</v>
      </c>
      <c r="C725" t="s">
        <v>70</v>
      </c>
    </row>
    <row r="726" spans="1:3" x14ac:dyDescent="0.35">
      <c r="A726">
        <v>1</v>
      </c>
      <c r="B726">
        <v>10.668699999999999</v>
      </c>
      <c r="C726" t="s">
        <v>70</v>
      </c>
    </row>
    <row r="727" spans="1:3" x14ac:dyDescent="0.35">
      <c r="A727">
        <v>1</v>
      </c>
      <c r="B727">
        <v>10.6852</v>
      </c>
      <c r="C727" t="s">
        <v>70</v>
      </c>
    </row>
    <row r="728" spans="1:3" x14ac:dyDescent="0.35">
      <c r="A728">
        <v>1</v>
      </c>
      <c r="B728">
        <v>10.70107</v>
      </c>
      <c r="C728" t="s">
        <v>70</v>
      </c>
    </row>
    <row r="729" spans="1:3" x14ac:dyDescent="0.35">
      <c r="A729">
        <v>1</v>
      </c>
      <c r="B729">
        <v>10.716670000000001</v>
      </c>
      <c r="C729" t="s">
        <v>70</v>
      </c>
    </row>
    <row r="730" spans="1:3" x14ac:dyDescent="0.35">
      <c r="A730">
        <v>1</v>
      </c>
      <c r="B730">
        <v>10.729039999999999</v>
      </c>
      <c r="C730" t="s">
        <v>70</v>
      </c>
    </row>
    <row r="731" spans="1:3" x14ac:dyDescent="0.35">
      <c r="A731">
        <v>1</v>
      </c>
      <c r="B731">
        <v>10.742509999999999</v>
      </c>
      <c r="C731" t="s">
        <v>70</v>
      </c>
    </row>
    <row r="732" spans="1:3" x14ac:dyDescent="0.35">
      <c r="A732">
        <v>1</v>
      </c>
      <c r="B732">
        <v>10.754709999999999</v>
      </c>
      <c r="C732" t="s">
        <v>70</v>
      </c>
    </row>
    <row r="733" spans="1:3" x14ac:dyDescent="0.35">
      <c r="A733">
        <v>1</v>
      </c>
      <c r="B733">
        <v>10.76694</v>
      </c>
      <c r="C733" t="s">
        <v>70</v>
      </c>
    </row>
    <row r="734" spans="1:3" x14ac:dyDescent="0.35">
      <c r="A734">
        <v>1</v>
      </c>
      <c r="B734">
        <v>10.77979</v>
      </c>
      <c r="C734" t="s">
        <v>70</v>
      </c>
    </row>
    <row r="735" spans="1:3" x14ac:dyDescent="0.35">
      <c r="A735">
        <v>1</v>
      </c>
      <c r="B735">
        <v>10.791679999999999</v>
      </c>
      <c r="C735" t="s">
        <v>70</v>
      </c>
    </row>
    <row r="736" spans="1:3" x14ac:dyDescent="0.35">
      <c r="A736">
        <v>1</v>
      </c>
      <c r="B736">
        <v>10.80424</v>
      </c>
      <c r="C736" t="s">
        <v>70</v>
      </c>
    </row>
    <row r="737" spans="1:3" x14ac:dyDescent="0.35">
      <c r="A737">
        <v>1</v>
      </c>
      <c r="B737">
        <v>10.816979999999999</v>
      </c>
      <c r="C737" t="s">
        <v>70</v>
      </c>
    </row>
    <row r="738" spans="1:3" x14ac:dyDescent="0.35">
      <c r="A738">
        <v>1</v>
      </c>
      <c r="B738">
        <v>10.829689999999999</v>
      </c>
      <c r="C738" t="s">
        <v>70</v>
      </c>
    </row>
    <row r="739" spans="1:3" x14ac:dyDescent="0.35">
      <c r="A739">
        <v>1</v>
      </c>
      <c r="B739">
        <v>10.849769999999999</v>
      </c>
      <c r="C739" t="s">
        <v>70</v>
      </c>
    </row>
    <row r="740" spans="1:3" x14ac:dyDescent="0.35">
      <c r="A740">
        <v>1</v>
      </c>
      <c r="B740">
        <v>10.863009999999999</v>
      </c>
      <c r="C740" t="s">
        <v>70</v>
      </c>
    </row>
    <row r="741" spans="1:3" x14ac:dyDescent="0.35">
      <c r="A741">
        <v>1</v>
      </c>
      <c r="B741">
        <v>10.87926</v>
      </c>
      <c r="C741" t="s">
        <v>70</v>
      </c>
    </row>
    <row r="742" spans="1:3" x14ac:dyDescent="0.35">
      <c r="A742">
        <v>1</v>
      </c>
      <c r="B742">
        <v>10.89077</v>
      </c>
      <c r="C742" t="s">
        <v>70</v>
      </c>
    </row>
    <row r="743" spans="1:3" x14ac:dyDescent="0.35">
      <c r="A743">
        <v>1</v>
      </c>
      <c r="B743">
        <v>10.904</v>
      </c>
      <c r="C743" t="s">
        <v>70</v>
      </c>
    </row>
    <row r="744" spans="1:3" x14ac:dyDescent="0.35">
      <c r="A744">
        <v>1</v>
      </c>
      <c r="B744">
        <v>10.917400000000001</v>
      </c>
      <c r="C744" t="s">
        <v>70</v>
      </c>
    </row>
    <row r="745" spans="1:3" x14ac:dyDescent="0.35">
      <c r="A745">
        <v>1</v>
      </c>
      <c r="B745">
        <v>10.939170000000001</v>
      </c>
      <c r="C745" t="s">
        <v>70</v>
      </c>
    </row>
    <row r="746" spans="1:3" x14ac:dyDescent="0.35">
      <c r="A746">
        <v>1</v>
      </c>
      <c r="B746">
        <v>10.951589999999999</v>
      </c>
      <c r="C746" t="s">
        <v>70</v>
      </c>
    </row>
    <row r="747" spans="1:3" x14ac:dyDescent="0.35">
      <c r="A747">
        <v>1</v>
      </c>
      <c r="B747">
        <v>10.96467</v>
      </c>
      <c r="C747" t="s">
        <v>70</v>
      </c>
    </row>
    <row r="748" spans="1:3" x14ac:dyDescent="0.35">
      <c r="A748">
        <v>1</v>
      </c>
      <c r="B748">
        <v>10.97733</v>
      </c>
      <c r="C748" t="s">
        <v>70</v>
      </c>
    </row>
    <row r="749" spans="1:3" x14ac:dyDescent="0.35">
      <c r="A749">
        <v>1</v>
      </c>
      <c r="B749">
        <v>10.989240000000001</v>
      </c>
      <c r="C749" t="s">
        <v>70</v>
      </c>
    </row>
    <row r="750" spans="1:3" x14ac:dyDescent="0.35">
      <c r="A750">
        <v>1</v>
      </c>
      <c r="B750">
        <v>11.003130000000001</v>
      </c>
      <c r="C750" t="s">
        <v>70</v>
      </c>
    </row>
    <row r="751" spans="1:3" x14ac:dyDescent="0.35">
      <c r="A751">
        <v>1</v>
      </c>
      <c r="B751">
        <v>11.01694</v>
      </c>
      <c r="C751" t="s">
        <v>70</v>
      </c>
    </row>
    <row r="752" spans="1:3" x14ac:dyDescent="0.35">
      <c r="A752">
        <v>1</v>
      </c>
      <c r="B752">
        <v>11.030010000000001</v>
      </c>
      <c r="C752" t="s">
        <v>70</v>
      </c>
    </row>
    <row r="753" spans="1:3" x14ac:dyDescent="0.35">
      <c r="A753">
        <v>1</v>
      </c>
      <c r="B753">
        <v>11.04204</v>
      </c>
      <c r="C753" t="s">
        <v>70</v>
      </c>
    </row>
    <row r="754" spans="1:3" x14ac:dyDescent="0.35">
      <c r="A754">
        <v>1</v>
      </c>
      <c r="B754">
        <v>11.061059999999999</v>
      </c>
      <c r="C754" t="s">
        <v>70</v>
      </c>
    </row>
    <row r="755" spans="1:3" x14ac:dyDescent="0.35">
      <c r="A755">
        <v>1</v>
      </c>
      <c r="B755">
        <v>11.073040000000001</v>
      </c>
      <c r="C755" t="s">
        <v>70</v>
      </c>
    </row>
    <row r="756" spans="1:3" x14ac:dyDescent="0.35">
      <c r="A756">
        <v>1</v>
      </c>
      <c r="B756">
        <v>11.08521</v>
      </c>
      <c r="C756" t="s">
        <v>70</v>
      </c>
    </row>
    <row r="757" spans="1:3" x14ac:dyDescent="0.35">
      <c r="A757">
        <v>1</v>
      </c>
      <c r="B757">
        <v>11.10581</v>
      </c>
      <c r="C757" t="s">
        <v>70</v>
      </c>
    </row>
    <row r="758" spans="1:3" x14ac:dyDescent="0.35">
      <c r="A758">
        <v>1</v>
      </c>
      <c r="B758">
        <v>11.119109999999999</v>
      </c>
      <c r="C758" t="s">
        <v>70</v>
      </c>
    </row>
    <row r="759" spans="1:3" x14ac:dyDescent="0.35">
      <c r="A759">
        <v>1</v>
      </c>
      <c r="B759">
        <v>11.132619999999999</v>
      </c>
      <c r="C759" t="s">
        <v>70</v>
      </c>
    </row>
    <row r="760" spans="1:3" x14ac:dyDescent="0.35">
      <c r="A760">
        <v>1</v>
      </c>
      <c r="B760">
        <v>11.1463</v>
      </c>
      <c r="C760" t="s">
        <v>70</v>
      </c>
    </row>
    <row r="761" spans="1:3" x14ac:dyDescent="0.35">
      <c r="A761">
        <v>1</v>
      </c>
      <c r="B761">
        <v>11.16541</v>
      </c>
      <c r="C761" t="s">
        <v>70</v>
      </c>
    </row>
    <row r="762" spans="1:3" x14ac:dyDescent="0.35">
      <c r="A762">
        <v>1</v>
      </c>
      <c r="B762">
        <v>11.18355</v>
      </c>
      <c r="C762" t="s">
        <v>70</v>
      </c>
    </row>
    <row r="763" spans="1:3" x14ac:dyDescent="0.35">
      <c r="A763">
        <v>1</v>
      </c>
      <c r="B763">
        <v>11.19702</v>
      </c>
      <c r="C763" t="s">
        <v>70</v>
      </c>
    </row>
    <row r="764" spans="1:3" x14ac:dyDescent="0.35">
      <c r="A764">
        <v>1</v>
      </c>
      <c r="B764">
        <v>11.21236</v>
      </c>
      <c r="C764" t="s">
        <v>70</v>
      </c>
    </row>
    <row r="765" spans="1:3" x14ac:dyDescent="0.35">
      <c r="A765">
        <v>1</v>
      </c>
      <c r="B765">
        <v>11.23025</v>
      </c>
      <c r="C765" t="s">
        <v>70</v>
      </c>
    </row>
    <row r="766" spans="1:3" x14ac:dyDescent="0.35">
      <c r="A766">
        <v>1</v>
      </c>
      <c r="B766">
        <v>11.244590000000001</v>
      </c>
      <c r="C766" t="s">
        <v>70</v>
      </c>
    </row>
    <row r="767" spans="1:3" x14ac:dyDescent="0.35">
      <c r="A767">
        <v>1</v>
      </c>
      <c r="B767">
        <v>11.26402</v>
      </c>
      <c r="C767" t="s">
        <v>70</v>
      </c>
    </row>
    <row r="768" spans="1:3" x14ac:dyDescent="0.35">
      <c r="A768">
        <v>1</v>
      </c>
      <c r="B768">
        <v>11.278079999999999</v>
      </c>
      <c r="C768" t="s">
        <v>70</v>
      </c>
    </row>
    <row r="769" spans="1:3" x14ac:dyDescent="0.35">
      <c r="A769">
        <v>1</v>
      </c>
      <c r="B769">
        <v>11.290990000000001</v>
      </c>
      <c r="C769" t="s">
        <v>70</v>
      </c>
    </row>
    <row r="770" spans="1:3" x14ac:dyDescent="0.35">
      <c r="A770">
        <v>1</v>
      </c>
      <c r="B770">
        <v>11.304690000000001</v>
      </c>
      <c r="C770" t="s">
        <v>70</v>
      </c>
    </row>
    <row r="771" spans="1:3" x14ac:dyDescent="0.35">
      <c r="A771">
        <v>1</v>
      </c>
      <c r="B771">
        <v>11.32006</v>
      </c>
      <c r="C771" t="s">
        <v>70</v>
      </c>
    </row>
    <row r="772" spans="1:3" x14ac:dyDescent="0.35">
      <c r="A772">
        <v>1</v>
      </c>
      <c r="B772">
        <v>11.333930000000001</v>
      </c>
      <c r="C772" t="s">
        <v>70</v>
      </c>
    </row>
    <row r="773" spans="1:3" x14ac:dyDescent="0.35">
      <c r="A773">
        <v>1</v>
      </c>
      <c r="B773">
        <v>11.346869999999999</v>
      </c>
      <c r="C773" t="s">
        <v>70</v>
      </c>
    </row>
    <row r="774" spans="1:3" x14ac:dyDescent="0.35">
      <c r="A774">
        <v>1</v>
      </c>
      <c r="B774">
        <v>11.36004</v>
      </c>
      <c r="C774" t="s">
        <v>70</v>
      </c>
    </row>
    <row r="775" spans="1:3" x14ac:dyDescent="0.35">
      <c r="A775">
        <v>1</v>
      </c>
      <c r="B775">
        <v>11.373480000000001</v>
      </c>
      <c r="C775" t="s">
        <v>70</v>
      </c>
    </row>
    <row r="776" spans="1:3" x14ac:dyDescent="0.35">
      <c r="A776">
        <v>1</v>
      </c>
      <c r="B776">
        <v>11.388159999999999</v>
      </c>
      <c r="C776" t="s">
        <v>70</v>
      </c>
    </row>
    <row r="777" spans="1:3" x14ac:dyDescent="0.35">
      <c r="A777">
        <v>1</v>
      </c>
      <c r="B777">
        <v>11.401730000000001</v>
      </c>
      <c r="C777" t="s">
        <v>70</v>
      </c>
    </row>
    <row r="778" spans="1:3" x14ac:dyDescent="0.35">
      <c r="A778">
        <v>1</v>
      </c>
      <c r="B778">
        <v>11.415380000000001</v>
      </c>
      <c r="C778" t="s">
        <v>70</v>
      </c>
    </row>
    <row r="779" spans="1:3" x14ac:dyDescent="0.35">
      <c r="A779">
        <v>1</v>
      </c>
      <c r="B779">
        <v>11.437010000000001</v>
      </c>
      <c r="C779" t="s">
        <v>70</v>
      </c>
    </row>
    <row r="780" spans="1:3" x14ac:dyDescent="0.35">
      <c r="A780">
        <v>1</v>
      </c>
      <c r="B780">
        <v>11.449949999999999</v>
      </c>
      <c r="C780" t="s">
        <v>70</v>
      </c>
    </row>
    <row r="781" spans="1:3" x14ac:dyDescent="0.35">
      <c r="A781">
        <v>1</v>
      </c>
      <c r="B781">
        <v>11.468719999999999</v>
      </c>
      <c r="C781" t="s">
        <v>70</v>
      </c>
    </row>
    <row r="782" spans="1:3" x14ac:dyDescent="0.35">
      <c r="A782">
        <v>1</v>
      </c>
      <c r="B782">
        <v>11.48246</v>
      </c>
      <c r="C782" t="s">
        <v>70</v>
      </c>
    </row>
    <row r="783" spans="1:3" x14ac:dyDescent="0.35">
      <c r="A783">
        <v>1</v>
      </c>
      <c r="B783">
        <v>11.49667</v>
      </c>
      <c r="C783" t="s">
        <v>70</v>
      </c>
    </row>
    <row r="784" spans="1:3" x14ac:dyDescent="0.35">
      <c r="A784">
        <v>1</v>
      </c>
      <c r="B784">
        <v>11.510059999999999</v>
      </c>
      <c r="C784" t="s">
        <v>70</v>
      </c>
    </row>
    <row r="785" spans="1:3" x14ac:dyDescent="0.35">
      <c r="A785">
        <v>1</v>
      </c>
      <c r="B785">
        <v>11.52345</v>
      </c>
      <c r="C785" t="s">
        <v>70</v>
      </c>
    </row>
    <row r="786" spans="1:3" x14ac:dyDescent="0.35">
      <c r="A786">
        <v>1</v>
      </c>
      <c r="B786">
        <v>11.53703</v>
      </c>
      <c r="C786" t="s">
        <v>70</v>
      </c>
    </row>
    <row r="787" spans="1:3" x14ac:dyDescent="0.35">
      <c r="A787">
        <v>1</v>
      </c>
      <c r="B787">
        <v>11.55007</v>
      </c>
      <c r="C787" t="s">
        <v>70</v>
      </c>
    </row>
    <row r="788" spans="1:3" x14ac:dyDescent="0.35">
      <c r="A788">
        <v>1</v>
      </c>
      <c r="B788">
        <v>11.56467</v>
      </c>
      <c r="C788" t="s">
        <v>70</v>
      </c>
    </row>
    <row r="789" spans="1:3" x14ac:dyDescent="0.35">
      <c r="A789">
        <v>1</v>
      </c>
      <c r="B789">
        <v>11.57874</v>
      </c>
      <c r="C789" t="s">
        <v>70</v>
      </c>
    </row>
    <row r="790" spans="1:3" x14ac:dyDescent="0.35">
      <c r="A790">
        <v>1</v>
      </c>
      <c r="B790">
        <v>11.59164</v>
      </c>
      <c r="C790" t="s">
        <v>70</v>
      </c>
    </row>
    <row r="791" spans="1:3" x14ac:dyDescent="0.35">
      <c r="A791">
        <v>1</v>
      </c>
      <c r="B791">
        <v>11.60525</v>
      </c>
      <c r="C791" t="s">
        <v>70</v>
      </c>
    </row>
    <row r="792" spans="1:3" x14ac:dyDescent="0.35">
      <c r="A792">
        <v>1</v>
      </c>
      <c r="B792">
        <v>11.619109999999999</v>
      </c>
      <c r="C792" t="s">
        <v>70</v>
      </c>
    </row>
    <row r="793" spans="1:3" x14ac:dyDescent="0.35">
      <c r="A793">
        <v>1</v>
      </c>
      <c r="B793">
        <v>11.63256</v>
      </c>
      <c r="C793" t="s">
        <v>70</v>
      </c>
    </row>
    <row r="794" spans="1:3" x14ac:dyDescent="0.35">
      <c r="A794">
        <v>1</v>
      </c>
      <c r="B794">
        <v>11.646179999999999</v>
      </c>
      <c r="C794" t="s">
        <v>70</v>
      </c>
    </row>
    <row r="795" spans="1:3" x14ac:dyDescent="0.35">
      <c r="A795">
        <v>1</v>
      </c>
      <c r="B795">
        <v>11.66018</v>
      </c>
      <c r="C795" t="s">
        <v>70</v>
      </c>
    </row>
    <row r="796" spans="1:3" x14ac:dyDescent="0.35">
      <c r="A796">
        <v>1</v>
      </c>
      <c r="B796">
        <v>11.67943</v>
      </c>
      <c r="C796" t="s">
        <v>70</v>
      </c>
    </row>
    <row r="797" spans="1:3" x14ac:dyDescent="0.35">
      <c r="A797">
        <v>1</v>
      </c>
      <c r="B797">
        <v>11.692500000000001</v>
      </c>
      <c r="C797" t="s">
        <v>70</v>
      </c>
    </row>
    <row r="798" spans="1:3" x14ac:dyDescent="0.35">
      <c r="A798">
        <v>1</v>
      </c>
      <c r="B798">
        <v>11.705629999999999</v>
      </c>
      <c r="C798" t="s">
        <v>70</v>
      </c>
    </row>
    <row r="799" spans="1:3" x14ac:dyDescent="0.35">
      <c r="A799">
        <v>1</v>
      </c>
      <c r="B799">
        <v>11.719429999999999</v>
      </c>
      <c r="C799" t="s">
        <v>70</v>
      </c>
    </row>
    <row r="800" spans="1:3" x14ac:dyDescent="0.35">
      <c r="A800">
        <v>1</v>
      </c>
      <c r="B800">
        <v>11.732559999999999</v>
      </c>
      <c r="C800" t="s">
        <v>70</v>
      </c>
    </row>
    <row r="801" spans="1:3" x14ac:dyDescent="0.35">
      <c r="A801">
        <v>1</v>
      </c>
      <c r="B801">
        <v>11.74667</v>
      </c>
      <c r="C801" t="s">
        <v>70</v>
      </c>
    </row>
    <row r="802" spans="1:3" x14ac:dyDescent="0.35">
      <c r="A802">
        <v>1</v>
      </c>
      <c r="B802">
        <v>11.760490000000001</v>
      </c>
      <c r="C802" t="s">
        <v>70</v>
      </c>
    </row>
    <row r="803" spans="1:3" x14ac:dyDescent="0.35">
      <c r="A803">
        <v>1</v>
      </c>
      <c r="B803">
        <v>11.77333</v>
      </c>
      <c r="C803" t="s">
        <v>70</v>
      </c>
    </row>
    <row r="804" spans="1:3" x14ac:dyDescent="0.35">
      <c r="A804">
        <v>1</v>
      </c>
      <c r="B804">
        <v>11.786619999999999</v>
      </c>
      <c r="C804" t="s">
        <v>70</v>
      </c>
    </row>
    <row r="805" spans="1:3" x14ac:dyDescent="0.35">
      <c r="A805">
        <v>1</v>
      </c>
      <c r="B805">
        <v>11.800459999999999</v>
      </c>
      <c r="C805" t="s">
        <v>70</v>
      </c>
    </row>
    <row r="806" spans="1:3" x14ac:dyDescent="0.35">
      <c r="A806">
        <v>1</v>
      </c>
      <c r="B806">
        <v>11.81414</v>
      </c>
      <c r="C806" t="s">
        <v>70</v>
      </c>
    </row>
    <row r="807" spans="1:3" x14ac:dyDescent="0.35">
      <c r="A807">
        <v>1</v>
      </c>
      <c r="B807">
        <v>11.82789</v>
      </c>
      <c r="C807" t="s">
        <v>70</v>
      </c>
    </row>
    <row r="808" spans="1:3" x14ac:dyDescent="0.35">
      <c r="A808">
        <v>1</v>
      </c>
      <c r="B808">
        <v>11.840870000000001</v>
      </c>
      <c r="C808" t="s">
        <v>70</v>
      </c>
    </row>
    <row r="809" spans="1:3" x14ac:dyDescent="0.35">
      <c r="A809">
        <v>1</v>
      </c>
      <c r="B809">
        <v>11.85411</v>
      </c>
      <c r="C809" t="s">
        <v>70</v>
      </c>
    </row>
    <row r="810" spans="1:3" x14ac:dyDescent="0.35">
      <c r="A810">
        <v>1</v>
      </c>
      <c r="B810">
        <v>11.867330000000001</v>
      </c>
      <c r="C810" t="s">
        <v>70</v>
      </c>
    </row>
    <row r="811" spans="1:3" x14ac:dyDescent="0.35">
      <c r="A811">
        <v>1</v>
      </c>
      <c r="B811">
        <v>11.887790000000001</v>
      </c>
      <c r="C811" t="s">
        <v>70</v>
      </c>
    </row>
    <row r="812" spans="1:3" x14ac:dyDescent="0.35">
      <c r="A812">
        <v>1</v>
      </c>
      <c r="B812">
        <v>11.90715</v>
      </c>
      <c r="C812" t="s">
        <v>70</v>
      </c>
    </row>
    <row r="813" spans="1:3" x14ac:dyDescent="0.35">
      <c r="A813">
        <v>1</v>
      </c>
      <c r="B813">
        <v>11.920669999999999</v>
      </c>
      <c r="C813" t="s">
        <v>70</v>
      </c>
    </row>
    <row r="814" spans="1:3" x14ac:dyDescent="0.35">
      <c r="A814">
        <v>1</v>
      </c>
      <c r="B814">
        <v>11.935980000000001</v>
      </c>
      <c r="C814" t="s">
        <v>70</v>
      </c>
    </row>
    <row r="815" spans="1:3" x14ac:dyDescent="0.35">
      <c r="A815">
        <v>1</v>
      </c>
      <c r="B815">
        <v>11.950989999999999</v>
      </c>
      <c r="C815" t="s">
        <v>70</v>
      </c>
    </row>
    <row r="816" spans="1:3" x14ac:dyDescent="0.35">
      <c r="A816">
        <v>1</v>
      </c>
      <c r="B816">
        <v>11.96777</v>
      </c>
      <c r="C816" t="s">
        <v>70</v>
      </c>
    </row>
    <row r="817" spans="1:3" x14ac:dyDescent="0.35">
      <c r="A817">
        <v>1</v>
      </c>
      <c r="B817">
        <v>11.984</v>
      </c>
      <c r="C817" t="s">
        <v>70</v>
      </c>
    </row>
    <row r="818" spans="1:3" x14ac:dyDescent="0.35">
      <c r="A818">
        <v>1</v>
      </c>
      <c r="B818">
        <v>12.001390000000001</v>
      </c>
      <c r="C818" t="s">
        <v>70</v>
      </c>
    </row>
    <row r="819" spans="1:3" x14ac:dyDescent="0.35">
      <c r="A819">
        <v>1</v>
      </c>
      <c r="B819">
        <v>12.01881</v>
      </c>
      <c r="C819" t="s">
        <v>70</v>
      </c>
    </row>
    <row r="820" spans="1:3" x14ac:dyDescent="0.35">
      <c r="A820">
        <v>1</v>
      </c>
      <c r="B820">
        <v>12.034470000000001</v>
      </c>
      <c r="C820" t="s">
        <v>70</v>
      </c>
    </row>
    <row r="821" spans="1:3" x14ac:dyDescent="0.35">
      <c r="A821">
        <v>1</v>
      </c>
      <c r="B821">
        <v>12.04851</v>
      </c>
      <c r="C821" t="s">
        <v>70</v>
      </c>
    </row>
    <row r="822" spans="1:3" x14ac:dyDescent="0.35">
      <c r="A822">
        <v>1</v>
      </c>
      <c r="B822">
        <v>12.062110000000001</v>
      </c>
      <c r="C822" t="s">
        <v>70</v>
      </c>
    </row>
    <row r="823" spans="1:3" x14ac:dyDescent="0.35">
      <c r="A823">
        <v>1</v>
      </c>
      <c r="B823">
        <v>12.076079999999999</v>
      </c>
      <c r="C823" t="s">
        <v>70</v>
      </c>
    </row>
    <row r="824" spans="1:3" x14ac:dyDescent="0.35">
      <c r="A824">
        <v>1</v>
      </c>
      <c r="B824">
        <v>12.10272</v>
      </c>
      <c r="C824" t="s">
        <v>70</v>
      </c>
    </row>
    <row r="825" spans="1:3" x14ac:dyDescent="0.35">
      <c r="A825">
        <v>2</v>
      </c>
      <c r="B825">
        <v>12.1205</v>
      </c>
      <c r="C825" t="s">
        <v>70</v>
      </c>
    </row>
    <row r="826" spans="1:3" x14ac:dyDescent="0.35">
      <c r="A826">
        <v>2</v>
      </c>
      <c r="B826">
        <v>12.133039999999999</v>
      </c>
      <c r="C826" t="s">
        <v>70</v>
      </c>
    </row>
    <row r="827" spans="1:3" x14ac:dyDescent="0.35">
      <c r="A827">
        <v>2</v>
      </c>
      <c r="B827">
        <v>12.145379999999999</v>
      </c>
      <c r="C827" t="s">
        <v>70</v>
      </c>
    </row>
    <row r="828" spans="1:3" x14ac:dyDescent="0.35">
      <c r="A828">
        <v>2</v>
      </c>
      <c r="B828">
        <v>12.15757</v>
      </c>
      <c r="C828" t="s">
        <v>70</v>
      </c>
    </row>
    <row r="829" spans="1:3" x14ac:dyDescent="0.35">
      <c r="A829">
        <v>2</v>
      </c>
      <c r="B829">
        <v>12.17004</v>
      </c>
      <c r="C829" t="s">
        <v>70</v>
      </c>
    </row>
    <row r="830" spans="1:3" x14ac:dyDescent="0.35">
      <c r="A830">
        <v>2</v>
      </c>
      <c r="B830">
        <v>12.18253</v>
      </c>
      <c r="C830" t="s">
        <v>70</v>
      </c>
    </row>
    <row r="831" spans="1:3" x14ac:dyDescent="0.35">
      <c r="A831">
        <v>2</v>
      </c>
      <c r="B831">
        <v>12.19544</v>
      </c>
      <c r="C831" t="s">
        <v>70</v>
      </c>
    </row>
    <row r="832" spans="1:3" x14ac:dyDescent="0.35">
      <c r="A832">
        <v>2</v>
      </c>
      <c r="B832">
        <v>12.207660000000001</v>
      </c>
      <c r="C832" t="s">
        <v>70</v>
      </c>
    </row>
    <row r="833" spans="1:3" x14ac:dyDescent="0.35">
      <c r="A833">
        <v>2</v>
      </c>
      <c r="B833">
        <v>12.219670000000001</v>
      </c>
      <c r="C833" t="s">
        <v>70</v>
      </c>
    </row>
    <row r="834" spans="1:3" x14ac:dyDescent="0.35">
      <c r="A834">
        <v>2</v>
      </c>
      <c r="B834">
        <v>12.23185</v>
      </c>
      <c r="C834" t="s">
        <v>70</v>
      </c>
    </row>
    <row r="835" spans="1:3" x14ac:dyDescent="0.35">
      <c r="A835">
        <v>2</v>
      </c>
      <c r="B835">
        <v>12.244859999999999</v>
      </c>
      <c r="C835" t="s">
        <v>70</v>
      </c>
    </row>
    <row r="836" spans="1:3" x14ac:dyDescent="0.35">
      <c r="A836">
        <v>2</v>
      </c>
      <c r="B836">
        <v>12.257379999999999</v>
      </c>
      <c r="C836" t="s">
        <v>70</v>
      </c>
    </row>
    <row r="837" spans="1:3" x14ac:dyDescent="0.35">
      <c r="A837">
        <v>2</v>
      </c>
      <c r="B837">
        <v>12.276450000000001</v>
      </c>
      <c r="C837" t="s">
        <v>70</v>
      </c>
    </row>
    <row r="838" spans="1:3" x14ac:dyDescent="0.35">
      <c r="A838">
        <v>2</v>
      </c>
      <c r="B838">
        <v>12.2935</v>
      </c>
      <c r="C838" t="s">
        <v>70</v>
      </c>
    </row>
    <row r="839" spans="1:3" x14ac:dyDescent="0.35">
      <c r="A839">
        <v>2</v>
      </c>
      <c r="B839">
        <v>12.31015</v>
      </c>
      <c r="C839" t="s">
        <v>70</v>
      </c>
    </row>
    <row r="840" spans="1:3" x14ac:dyDescent="0.35">
      <c r="A840">
        <v>2</v>
      </c>
      <c r="B840">
        <v>12.32239</v>
      </c>
      <c r="C840" t="s">
        <v>70</v>
      </c>
    </row>
    <row r="841" spans="1:3" x14ac:dyDescent="0.35">
      <c r="A841">
        <v>2</v>
      </c>
      <c r="B841">
        <v>12.335369999999999</v>
      </c>
      <c r="C841" t="s">
        <v>70</v>
      </c>
    </row>
    <row r="842" spans="1:3" x14ac:dyDescent="0.35">
      <c r="A842">
        <v>2</v>
      </c>
      <c r="B842">
        <v>12.347709999999999</v>
      </c>
      <c r="C842" t="s">
        <v>70</v>
      </c>
    </row>
    <row r="843" spans="1:3" x14ac:dyDescent="0.35">
      <c r="A843">
        <v>2</v>
      </c>
      <c r="B843">
        <v>12.35985</v>
      </c>
      <c r="C843" t="s">
        <v>70</v>
      </c>
    </row>
    <row r="844" spans="1:3" x14ac:dyDescent="0.35">
      <c r="A844">
        <v>2</v>
      </c>
      <c r="B844">
        <v>12.37162</v>
      </c>
      <c r="C844" t="s">
        <v>70</v>
      </c>
    </row>
    <row r="845" spans="1:3" x14ac:dyDescent="0.35">
      <c r="A845">
        <v>2</v>
      </c>
      <c r="B845">
        <v>12.3847</v>
      </c>
      <c r="C845" t="s">
        <v>70</v>
      </c>
    </row>
    <row r="846" spans="1:3" x14ac:dyDescent="0.35">
      <c r="A846">
        <v>2</v>
      </c>
      <c r="B846">
        <v>12.397640000000001</v>
      </c>
      <c r="C846" t="s">
        <v>70</v>
      </c>
    </row>
    <row r="847" spans="1:3" x14ac:dyDescent="0.35">
      <c r="A847">
        <v>2</v>
      </c>
      <c r="B847">
        <v>12.40986</v>
      </c>
      <c r="C847" t="s">
        <v>70</v>
      </c>
    </row>
    <row r="848" spans="1:3" x14ac:dyDescent="0.35">
      <c r="A848">
        <v>2</v>
      </c>
      <c r="B848">
        <v>12.430160000000001</v>
      </c>
      <c r="C848" t="s">
        <v>70</v>
      </c>
    </row>
    <row r="849" spans="1:3" x14ac:dyDescent="0.35">
      <c r="A849">
        <v>2</v>
      </c>
      <c r="B849">
        <v>12.443530000000001</v>
      </c>
      <c r="C849" t="s">
        <v>70</v>
      </c>
    </row>
    <row r="850" spans="1:3" x14ac:dyDescent="0.35">
      <c r="A850">
        <v>2</v>
      </c>
      <c r="B850">
        <v>12.46045</v>
      </c>
      <c r="C850" t="s">
        <v>70</v>
      </c>
    </row>
    <row r="851" spans="1:3" x14ac:dyDescent="0.35">
      <c r="A851">
        <v>2</v>
      </c>
      <c r="B851">
        <v>12.47612</v>
      </c>
      <c r="C851" t="s">
        <v>70</v>
      </c>
    </row>
    <row r="852" spans="1:3" x14ac:dyDescent="0.35">
      <c r="A852">
        <v>2</v>
      </c>
      <c r="B852">
        <v>12.488329999999999</v>
      </c>
      <c r="C852" t="s">
        <v>70</v>
      </c>
    </row>
    <row r="853" spans="1:3" x14ac:dyDescent="0.35">
      <c r="A853">
        <v>2</v>
      </c>
      <c r="B853">
        <v>12.50089</v>
      </c>
      <c r="C853" t="s">
        <v>70</v>
      </c>
    </row>
    <row r="854" spans="1:3" x14ac:dyDescent="0.35">
      <c r="A854">
        <v>2</v>
      </c>
      <c r="B854">
        <v>12.520210000000001</v>
      </c>
      <c r="C854" t="s">
        <v>70</v>
      </c>
    </row>
    <row r="855" spans="1:3" x14ac:dyDescent="0.35">
      <c r="A855">
        <v>2</v>
      </c>
      <c r="B855">
        <v>12.532629999999999</v>
      </c>
      <c r="C855" t="s">
        <v>70</v>
      </c>
    </row>
    <row r="856" spans="1:3" x14ac:dyDescent="0.35">
      <c r="A856">
        <v>2</v>
      </c>
      <c r="B856">
        <v>12.545109999999999</v>
      </c>
      <c r="C856" t="s">
        <v>70</v>
      </c>
    </row>
    <row r="857" spans="1:3" x14ac:dyDescent="0.35">
      <c r="A857">
        <v>2</v>
      </c>
      <c r="B857">
        <v>12.55707</v>
      </c>
      <c r="C857" t="s">
        <v>70</v>
      </c>
    </row>
    <row r="858" spans="1:3" x14ac:dyDescent="0.35">
      <c r="A858">
        <v>2</v>
      </c>
      <c r="B858">
        <v>12.5693</v>
      </c>
      <c r="C858" t="s">
        <v>70</v>
      </c>
    </row>
    <row r="859" spans="1:3" x14ac:dyDescent="0.35">
      <c r="A859">
        <v>2</v>
      </c>
      <c r="B859">
        <v>12.58221</v>
      </c>
      <c r="C859" t="s">
        <v>70</v>
      </c>
    </row>
    <row r="860" spans="1:3" x14ac:dyDescent="0.35">
      <c r="A860">
        <v>2</v>
      </c>
      <c r="B860">
        <v>12.594659999999999</v>
      </c>
      <c r="C860" t="s">
        <v>70</v>
      </c>
    </row>
    <row r="861" spans="1:3" x14ac:dyDescent="0.35">
      <c r="A861">
        <v>2</v>
      </c>
      <c r="B861">
        <v>12.60652</v>
      </c>
      <c r="C861" t="s">
        <v>70</v>
      </c>
    </row>
    <row r="862" spans="1:3" x14ac:dyDescent="0.35">
      <c r="A862">
        <v>2</v>
      </c>
      <c r="B862">
        <v>12.61917</v>
      </c>
      <c r="C862" t="s">
        <v>70</v>
      </c>
    </row>
    <row r="863" spans="1:3" x14ac:dyDescent="0.35">
      <c r="A863">
        <v>2</v>
      </c>
      <c r="B863">
        <v>12.63186</v>
      </c>
      <c r="C863" t="s">
        <v>70</v>
      </c>
    </row>
    <row r="864" spans="1:3" x14ac:dyDescent="0.35">
      <c r="A864">
        <v>2</v>
      </c>
      <c r="B864">
        <v>12.64452</v>
      </c>
      <c r="C864" t="s">
        <v>70</v>
      </c>
    </row>
    <row r="865" spans="1:3" x14ac:dyDescent="0.35">
      <c r="A865">
        <v>2</v>
      </c>
      <c r="B865">
        <v>12.656459999999999</v>
      </c>
      <c r="C865" t="s">
        <v>70</v>
      </c>
    </row>
    <row r="866" spans="1:3" x14ac:dyDescent="0.35">
      <c r="A866">
        <v>2</v>
      </c>
      <c r="B866">
        <v>12.66888</v>
      </c>
      <c r="C866" t="s">
        <v>70</v>
      </c>
    </row>
    <row r="867" spans="1:3" x14ac:dyDescent="0.35">
      <c r="A867">
        <v>2</v>
      </c>
      <c r="B867">
        <v>12.6815</v>
      </c>
      <c r="C867" t="s">
        <v>70</v>
      </c>
    </row>
    <row r="868" spans="1:3" x14ac:dyDescent="0.35">
      <c r="A868">
        <v>2</v>
      </c>
      <c r="B868">
        <v>12.69483</v>
      </c>
      <c r="C868" t="s">
        <v>70</v>
      </c>
    </row>
    <row r="869" spans="1:3" x14ac:dyDescent="0.35">
      <c r="A869">
        <v>2</v>
      </c>
      <c r="B869">
        <v>12.70716</v>
      </c>
      <c r="C869" t="s">
        <v>70</v>
      </c>
    </row>
    <row r="870" spans="1:3" x14ac:dyDescent="0.35">
      <c r="A870">
        <v>2</v>
      </c>
      <c r="B870">
        <v>12.726739999999999</v>
      </c>
      <c r="C870" t="s">
        <v>70</v>
      </c>
    </row>
    <row r="871" spans="1:3" x14ac:dyDescent="0.35">
      <c r="A871">
        <v>2</v>
      </c>
      <c r="B871">
        <v>12.739240000000001</v>
      </c>
      <c r="C871" t="s">
        <v>70</v>
      </c>
    </row>
    <row r="872" spans="1:3" x14ac:dyDescent="0.35">
      <c r="A872">
        <v>2</v>
      </c>
      <c r="B872">
        <v>12.75169</v>
      </c>
      <c r="C872" t="s">
        <v>70</v>
      </c>
    </row>
    <row r="873" spans="1:3" x14ac:dyDescent="0.35">
      <c r="A873">
        <v>2</v>
      </c>
      <c r="B873">
        <v>12.764189999999999</v>
      </c>
      <c r="C873" t="s">
        <v>70</v>
      </c>
    </row>
    <row r="874" spans="1:3" x14ac:dyDescent="0.35">
      <c r="A874">
        <v>2</v>
      </c>
      <c r="B874">
        <v>12.77685</v>
      </c>
      <c r="C874" t="s">
        <v>70</v>
      </c>
    </row>
    <row r="875" spans="1:3" x14ac:dyDescent="0.35">
      <c r="A875">
        <v>2</v>
      </c>
      <c r="B875">
        <v>12.788399999999999</v>
      </c>
      <c r="C875" t="s">
        <v>70</v>
      </c>
    </row>
    <row r="876" spans="1:3" x14ac:dyDescent="0.35">
      <c r="A876">
        <v>2</v>
      </c>
      <c r="B876">
        <v>12.801629999999999</v>
      </c>
      <c r="C876" t="s">
        <v>70</v>
      </c>
    </row>
    <row r="877" spans="1:3" x14ac:dyDescent="0.35">
      <c r="A877">
        <v>2</v>
      </c>
      <c r="B877">
        <v>12.814360000000001</v>
      </c>
      <c r="C877" t="s">
        <v>70</v>
      </c>
    </row>
    <row r="878" spans="1:3" x14ac:dyDescent="0.35">
      <c r="A878">
        <v>2</v>
      </c>
      <c r="B878">
        <v>12.830019999999999</v>
      </c>
      <c r="C878" t="s">
        <v>70</v>
      </c>
    </row>
    <row r="879" spans="1:3" x14ac:dyDescent="0.35">
      <c r="A879">
        <v>2</v>
      </c>
      <c r="B879">
        <v>12.845750000000001</v>
      </c>
      <c r="C879" t="s">
        <v>70</v>
      </c>
    </row>
    <row r="880" spans="1:3" x14ac:dyDescent="0.35">
      <c r="A880">
        <v>2</v>
      </c>
      <c r="B880">
        <v>12.85957</v>
      </c>
      <c r="C880" t="s">
        <v>70</v>
      </c>
    </row>
    <row r="881" spans="1:3" x14ac:dyDescent="0.35">
      <c r="A881">
        <v>2</v>
      </c>
      <c r="B881">
        <v>12.871309999999999</v>
      </c>
      <c r="C881" t="s">
        <v>70</v>
      </c>
    </row>
    <row r="882" spans="1:3" x14ac:dyDescent="0.35">
      <c r="A882">
        <v>2</v>
      </c>
      <c r="B882">
        <v>12.88457</v>
      </c>
      <c r="C882" t="s">
        <v>70</v>
      </c>
    </row>
    <row r="883" spans="1:3" x14ac:dyDescent="0.35">
      <c r="A883">
        <v>2</v>
      </c>
      <c r="B883">
        <v>12.897919999999999</v>
      </c>
      <c r="C883" t="s">
        <v>70</v>
      </c>
    </row>
    <row r="884" spans="1:3" x14ac:dyDescent="0.35">
      <c r="A884">
        <v>2</v>
      </c>
      <c r="B884">
        <v>12.911429999999999</v>
      </c>
      <c r="C884" t="s">
        <v>70</v>
      </c>
    </row>
    <row r="885" spans="1:3" x14ac:dyDescent="0.35">
      <c r="A885">
        <v>2</v>
      </c>
      <c r="B885">
        <v>12.93256</v>
      </c>
      <c r="C885" t="s">
        <v>70</v>
      </c>
    </row>
    <row r="886" spans="1:3" x14ac:dyDescent="0.35">
      <c r="A886">
        <v>2</v>
      </c>
      <c r="B886">
        <v>12.9528</v>
      </c>
      <c r="C886" t="s">
        <v>70</v>
      </c>
    </row>
    <row r="887" spans="1:3" x14ac:dyDescent="0.35">
      <c r="A887">
        <v>2</v>
      </c>
      <c r="B887">
        <v>12.965450000000001</v>
      </c>
      <c r="C887" t="s">
        <v>70</v>
      </c>
    </row>
    <row r="888" spans="1:3" x14ac:dyDescent="0.35">
      <c r="A888">
        <v>2</v>
      </c>
      <c r="B888">
        <v>12.97847</v>
      </c>
      <c r="C888" t="s">
        <v>70</v>
      </c>
    </row>
    <row r="889" spans="1:3" x14ac:dyDescent="0.35">
      <c r="A889">
        <v>2</v>
      </c>
      <c r="B889">
        <v>12.990159999999999</v>
      </c>
      <c r="C889" t="s">
        <v>70</v>
      </c>
    </row>
    <row r="890" spans="1:3" x14ac:dyDescent="0.35">
      <c r="A890">
        <v>2</v>
      </c>
      <c r="B890">
        <v>13.00285</v>
      </c>
      <c r="C890" t="s">
        <v>70</v>
      </c>
    </row>
    <row r="891" spans="1:3" x14ac:dyDescent="0.35">
      <c r="A891">
        <v>2</v>
      </c>
      <c r="B891">
        <v>13.015689999999999</v>
      </c>
      <c r="C891" t="s">
        <v>70</v>
      </c>
    </row>
    <row r="892" spans="1:3" x14ac:dyDescent="0.35">
      <c r="A892">
        <v>2</v>
      </c>
      <c r="B892">
        <v>13.02829</v>
      </c>
      <c r="C892" t="s">
        <v>70</v>
      </c>
    </row>
    <row r="893" spans="1:3" x14ac:dyDescent="0.35">
      <c r="A893">
        <v>2</v>
      </c>
      <c r="B893">
        <v>13.04069</v>
      </c>
      <c r="C893" t="s">
        <v>70</v>
      </c>
    </row>
    <row r="894" spans="1:3" x14ac:dyDescent="0.35">
      <c r="A894">
        <v>2</v>
      </c>
      <c r="B894">
        <v>13.05409</v>
      </c>
      <c r="C894" t="s">
        <v>70</v>
      </c>
    </row>
    <row r="895" spans="1:3" x14ac:dyDescent="0.35">
      <c r="A895">
        <v>2</v>
      </c>
      <c r="B895">
        <v>13.06611</v>
      </c>
      <c r="C895" t="s">
        <v>70</v>
      </c>
    </row>
    <row r="896" spans="1:3" x14ac:dyDescent="0.35">
      <c r="A896">
        <v>2</v>
      </c>
      <c r="B896">
        <v>13.07912</v>
      </c>
      <c r="C896" t="s">
        <v>70</v>
      </c>
    </row>
    <row r="897" spans="1:3" x14ac:dyDescent="0.35">
      <c r="A897">
        <v>2</v>
      </c>
      <c r="B897">
        <v>13.090870000000001</v>
      </c>
      <c r="C897" t="s">
        <v>70</v>
      </c>
    </row>
    <row r="898" spans="1:3" x14ac:dyDescent="0.35">
      <c r="A898">
        <v>2</v>
      </c>
      <c r="B898">
        <v>13.103529999999999</v>
      </c>
      <c r="C898" t="s">
        <v>70</v>
      </c>
    </row>
    <row r="899" spans="1:3" x14ac:dyDescent="0.35">
      <c r="A899">
        <v>2</v>
      </c>
      <c r="B899">
        <v>13.119730000000001</v>
      </c>
      <c r="C899" t="s">
        <v>70</v>
      </c>
    </row>
    <row r="900" spans="1:3" x14ac:dyDescent="0.35">
      <c r="A900">
        <v>2</v>
      </c>
      <c r="B900">
        <v>13.140700000000001</v>
      </c>
      <c r="C900" t="s">
        <v>70</v>
      </c>
    </row>
    <row r="901" spans="1:3" x14ac:dyDescent="0.35">
      <c r="A901">
        <v>2</v>
      </c>
      <c r="B901">
        <v>13.155010000000001</v>
      </c>
      <c r="C901" t="s">
        <v>70</v>
      </c>
    </row>
    <row r="902" spans="1:3" x14ac:dyDescent="0.35">
      <c r="A902">
        <v>2</v>
      </c>
      <c r="B902">
        <v>13.170949999999999</v>
      </c>
      <c r="C902" t="s">
        <v>70</v>
      </c>
    </row>
    <row r="903" spans="1:3" x14ac:dyDescent="0.35">
      <c r="A903">
        <v>2</v>
      </c>
      <c r="B903">
        <v>13.188409999999999</v>
      </c>
      <c r="C903" t="s">
        <v>70</v>
      </c>
    </row>
    <row r="904" spans="1:3" x14ac:dyDescent="0.35">
      <c r="A904">
        <v>2</v>
      </c>
      <c r="B904">
        <v>13.202719999999999</v>
      </c>
      <c r="C904" t="s">
        <v>70</v>
      </c>
    </row>
    <row r="905" spans="1:3" x14ac:dyDescent="0.35">
      <c r="A905">
        <v>2</v>
      </c>
      <c r="B905">
        <v>13.22235</v>
      </c>
      <c r="C905" t="s">
        <v>70</v>
      </c>
    </row>
    <row r="906" spans="1:3" x14ac:dyDescent="0.35">
      <c r="A906">
        <v>2</v>
      </c>
      <c r="B906">
        <v>13.239940000000001</v>
      </c>
      <c r="C906" t="s">
        <v>70</v>
      </c>
    </row>
    <row r="907" spans="1:3" x14ac:dyDescent="0.35">
      <c r="A907">
        <v>2</v>
      </c>
      <c r="B907">
        <v>13.251849999999999</v>
      </c>
      <c r="C907" t="s">
        <v>70</v>
      </c>
    </row>
    <row r="908" spans="1:3" x14ac:dyDescent="0.35">
      <c r="A908">
        <v>2</v>
      </c>
      <c r="B908">
        <v>13.265779999999999</v>
      </c>
      <c r="C908" t="s">
        <v>70</v>
      </c>
    </row>
    <row r="909" spans="1:3" x14ac:dyDescent="0.35">
      <c r="A909">
        <v>2</v>
      </c>
      <c r="B909">
        <v>13.27932</v>
      </c>
      <c r="C909" t="s">
        <v>70</v>
      </c>
    </row>
    <row r="910" spans="1:3" x14ac:dyDescent="0.35">
      <c r="A910">
        <v>2</v>
      </c>
      <c r="B910">
        <v>13.29246</v>
      </c>
      <c r="C910" t="s">
        <v>70</v>
      </c>
    </row>
    <row r="911" spans="1:3" x14ac:dyDescent="0.35">
      <c r="A911">
        <v>2</v>
      </c>
      <c r="B911">
        <v>13.30547</v>
      </c>
      <c r="C911" t="s">
        <v>70</v>
      </c>
    </row>
    <row r="912" spans="1:3" x14ac:dyDescent="0.35">
      <c r="A912">
        <v>2</v>
      </c>
      <c r="B912">
        <v>13.31936</v>
      </c>
      <c r="C912" t="s">
        <v>70</v>
      </c>
    </row>
    <row r="913" spans="1:4" x14ac:dyDescent="0.35">
      <c r="A913">
        <v>2</v>
      </c>
      <c r="B913">
        <v>13.33258</v>
      </c>
      <c r="C913" t="s">
        <v>70</v>
      </c>
    </row>
    <row r="914" spans="1:4" x14ac:dyDescent="0.35">
      <c r="A914">
        <v>2</v>
      </c>
      <c r="B914">
        <v>13.35243</v>
      </c>
      <c r="C914" t="s">
        <v>70</v>
      </c>
    </row>
    <row r="915" spans="1:4" x14ac:dyDescent="0.35">
      <c r="A915">
        <v>2</v>
      </c>
      <c r="B915">
        <v>13.365970000000001</v>
      </c>
      <c r="C915" t="s">
        <v>70</v>
      </c>
    </row>
    <row r="916" spans="1:4" x14ac:dyDescent="0.35">
      <c r="A916">
        <v>2</v>
      </c>
      <c r="B916">
        <v>13.380789999999999</v>
      </c>
      <c r="C916" t="s">
        <v>70</v>
      </c>
    </row>
    <row r="917" spans="1:4" x14ac:dyDescent="0.35">
      <c r="A917">
        <v>2</v>
      </c>
      <c r="B917">
        <v>13.39442</v>
      </c>
      <c r="C917" t="s">
        <v>70</v>
      </c>
    </row>
    <row r="918" spans="1:4" x14ac:dyDescent="0.35">
      <c r="A918">
        <v>2</v>
      </c>
      <c r="B918">
        <v>13.407260000000001</v>
      </c>
      <c r="C918" t="s">
        <v>70</v>
      </c>
    </row>
    <row r="919" spans="1:4" x14ac:dyDescent="0.35">
      <c r="A919">
        <v>2</v>
      </c>
      <c r="B919">
        <v>13.4209</v>
      </c>
      <c r="C919" t="s">
        <v>70</v>
      </c>
    </row>
    <row r="920" spans="1:4" x14ac:dyDescent="0.35">
      <c r="A920">
        <v>2</v>
      </c>
      <c r="B920">
        <v>13.43615</v>
      </c>
      <c r="C920" t="s">
        <v>70</v>
      </c>
    </row>
    <row r="921" spans="1:4" x14ac:dyDescent="0.35">
      <c r="A921">
        <v>2</v>
      </c>
      <c r="B921">
        <v>13.45552</v>
      </c>
      <c r="C921" t="s">
        <v>70</v>
      </c>
    </row>
    <row r="922" spans="1:4" x14ac:dyDescent="0.35">
      <c r="A922">
        <v>2</v>
      </c>
      <c r="B922">
        <v>13.468450000000001</v>
      </c>
      <c r="C922" t="s">
        <v>70</v>
      </c>
    </row>
    <row r="923" spans="1:4" x14ac:dyDescent="0.35">
      <c r="A923">
        <v>2</v>
      </c>
      <c r="B923">
        <v>13.48208</v>
      </c>
      <c r="C923" t="s">
        <v>70</v>
      </c>
    </row>
    <row r="924" spans="1:4" x14ac:dyDescent="0.35">
      <c r="A924">
        <v>2</v>
      </c>
      <c r="B924">
        <v>13.49591</v>
      </c>
      <c r="C924" t="s">
        <v>70</v>
      </c>
    </row>
    <row r="925" spans="1:4" x14ac:dyDescent="0.35">
      <c r="A925">
        <v>2</v>
      </c>
      <c r="B925">
        <v>13.509209999999999</v>
      </c>
      <c r="C925" t="s">
        <v>70</v>
      </c>
    </row>
    <row r="926" spans="1:4" x14ac:dyDescent="0.35">
      <c r="A926">
        <v>2</v>
      </c>
      <c r="B926">
        <v>13.52168</v>
      </c>
      <c r="C926" t="s">
        <v>70</v>
      </c>
    </row>
    <row r="927" spans="1:4" x14ac:dyDescent="0.35">
      <c r="A927">
        <v>2</v>
      </c>
      <c r="B927">
        <v>13.535299999999999</v>
      </c>
      <c r="C927" t="s">
        <v>70</v>
      </c>
    </row>
    <row r="928" spans="1:4" x14ac:dyDescent="0.35">
      <c r="A928">
        <v>2</v>
      </c>
      <c r="B928">
        <v>13.556179999999999</v>
      </c>
      <c r="C928" t="s">
        <v>70</v>
      </c>
      <c r="D928">
        <v>4.0000000000000002E-4</v>
      </c>
    </row>
    <row r="929" spans="1:4" x14ac:dyDescent="0.35">
      <c r="A929">
        <v>2</v>
      </c>
      <c r="B929">
        <v>13.57043</v>
      </c>
      <c r="C929" t="s">
        <v>70</v>
      </c>
    </row>
    <row r="930" spans="1:4" x14ac:dyDescent="0.35">
      <c r="A930">
        <v>2</v>
      </c>
      <c r="B930">
        <v>13.58886</v>
      </c>
      <c r="C930" t="s">
        <v>70</v>
      </c>
      <c r="D930">
        <v>4.0000000000000002E-4</v>
      </c>
    </row>
    <row r="931" spans="1:4" x14ac:dyDescent="0.35">
      <c r="A931">
        <v>2</v>
      </c>
      <c r="B931">
        <v>13.60824</v>
      </c>
      <c r="C931" t="s">
        <v>70</v>
      </c>
      <c r="D931">
        <v>4.0000000000000002E-4</v>
      </c>
    </row>
    <row r="932" spans="1:4" x14ac:dyDescent="0.35">
      <c r="A932">
        <v>2</v>
      </c>
      <c r="B932">
        <v>13.62697</v>
      </c>
      <c r="C932" t="s">
        <v>70</v>
      </c>
      <c r="D932">
        <v>2.2000000000000001E-3</v>
      </c>
    </row>
    <row r="933" spans="1:4" x14ac:dyDescent="0.35">
      <c r="A933">
        <v>2</v>
      </c>
      <c r="B933">
        <v>13.640090000000001</v>
      </c>
      <c r="C933" t="s">
        <v>70</v>
      </c>
      <c r="D933">
        <v>9.1999999999999998E-3</v>
      </c>
    </row>
    <row r="934" spans="1:4" x14ac:dyDescent="0.35">
      <c r="A934">
        <v>2</v>
      </c>
      <c r="B934">
        <v>13.65377</v>
      </c>
      <c r="C934" t="s">
        <v>70</v>
      </c>
      <c r="D934">
        <v>3.3E-3</v>
      </c>
    </row>
    <row r="935" spans="1:4" x14ac:dyDescent="0.35">
      <c r="A935">
        <v>2</v>
      </c>
      <c r="B935">
        <v>13.666869999999999</v>
      </c>
      <c r="C935" t="s">
        <v>70</v>
      </c>
      <c r="D935">
        <v>3.3E-3</v>
      </c>
    </row>
    <row r="936" spans="1:4" x14ac:dyDescent="0.35">
      <c r="A936">
        <v>2</v>
      </c>
      <c r="B936">
        <v>13.68019</v>
      </c>
      <c r="C936" t="s">
        <v>70</v>
      </c>
      <c r="D936">
        <v>2.8E-3</v>
      </c>
    </row>
    <row r="937" spans="1:4" x14ac:dyDescent="0.35">
      <c r="A937">
        <v>2</v>
      </c>
      <c r="B937">
        <v>13.694739999999999</v>
      </c>
      <c r="C937" t="s">
        <v>70</v>
      </c>
      <c r="D937">
        <v>2.8E-3</v>
      </c>
    </row>
    <row r="938" spans="1:4" x14ac:dyDescent="0.35">
      <c r="A938">
        <v>2</v>
      </c>
      <c r="B938">
        <v>13.707689999999999</v>
      </c>
      <c r="C938" t="s">
        <v>70</v>
      </c>
      <c r="D938">
        <v>2.5000000000000001E-3</v>
      </c>
    </row>
    <row r="939" spans="1:4" x14ac:dyDescent="0.35">
      <c r="A939">
        <v>2</v>
      </c>
      <c r="B939">
        <v>13.720700000000001</v>
      </c>
      <c r="C939" t="s">
        <v>70</v>
      </c>
      <c r="D939">
        <v>2.5000000000000001E-3</v>
      </c>
    </row>
    <row r="940" spans="1:4" x14ac:dyDescent="0.35">
      <c r="A940">
        <v>2</v>
      </c>
      <c r="B940">
        <v>13.73626</v>
      </c>
      <c r="C940" t="s">
        <v>70</v>
      </c>
      <c r="D940">
        <v>2.3999999999999998E-3</v>
      </c>
    </row>
    <row r="941" spans="1:4" x14ac:dyDescent="0.35">
      <c r="A941">
        <v>2</v>
      </c>
      <c r="B941">
        <v>13.756869999999999</v>
      </c>
      <c r="C941" t="s">
        <v>70</v>
      </c>
      <c r="D941">
        <v>2.8E-3</v>
      </c>
    </row>
    <row r="942" spans="1:4" x14ac:dyDescent="0.35">
      <c r="A942">
        <v>2</v>
      </c>
      <c r="B942">
        <v>13.77026</v>
      </c>
      <c r="C942" t="s">
        <v>70</v>
      </c>
      <c r="D942">
        <v>2.8E-3</v>
      </c>
    </row>
    <row r="943" spans="1:4" x14ac:dyDescent="0.35">
      <c r="A943">
        <v>2</v>
      </c>
      <c r="B943">
        <v>13.78396</v>
      </c>
      <c r="C943" t="s">
        <v>70</v>
      </c>
      <c r="D943">
        <v>1.2999999999999999E-3</v>
      </c>
    </row>
    <row r="944" spans="1:4" x14ac:dyDescent="0.35">
      <c r="A944">
        <v>2</v>
      </c>
      <c r="B944">
        <v>13.797929999999999</v>
      </c>
      <c r="C944" t="s">
        <v>70</v>
      </c>
      <c r="D944">
        <v>1.2999999999999999E-3</v>
      </c>
    </row>
    <row r="945" spans="1:4" x14ac:dyDescent="0.35">
      <c r="A945">
        <v>2</v>
      </c>
      <c r="B945">
        <v>13.81113</v>
      </c>
      <c r="C945" t="s">
        <v>70</v>
      </c>
      <c r="D945">
        <v>5.9999999999999995E-4</v>
      </c>
    </row>
    <row r="946" spans="1:4" x14ac:dyDescent="0.35">
      <c r="A946">
        <v>2</v>
      </c>
      <c r="B946">
        <v>13.825089999999999</v>
      </c>
      <c r="C946" t="s">
        <v>70</v>
      </c>
      <c r="D946">
        <v>2.0999999999999999E-3</v>
      </c>
    </row>
    <row r="947" spans="1:4" x14ac:dyDescent="0.35">
      <c r="A947">
        <v>2</v>
      </c>
      <c r="B947">
        <v>13.83877</v>
      </c>
      <c r="C947" t="s">
        <v>70</v>
      </c>
      <c r="D947">
        <v>2.0999999999999999E-3</v>
      </c>
    </row>
    <row r="948" spans="1:4" x14ac:dyDescent="0.35">
      <c r="A948">
        <v>2</v>
      </c>
      <c r="B948">
        <v>13.852040000000001</v>
      </c>
      <c r="C948" t="s">
        <v>70</v>
      </c>
      <c r="D948">
        <v>8.2000000000000007E-3</v>
      </c>
    </row>
    <row r="949" spans="1:4" x14ac:dyDescent="0.35">
      <c r="A949">
        <v>2</v>
      </c>
      <c r="B949">
        <v>13.86608</v>
      </c>
      <c r="C949" t="s">
        <v>70</v>
      </c>
      <c r="D949">
        <v>8.2000000000000007E-3</v>
      </c>
    </row>
    <row r="950" spans="1:4" x14ac:dyDescent="0.35">
      <c r="A950">
        <v>2</v>
      </c>
      <c r="B950">
        <v>13.88015</v>
      </c>
      <c r="C950" t="s">
        <v>70</v>
      </c>
      <c r="D950">
        <v>8.2000000000000007E-3</v>
      </c>
    </row>
    <row r="951" spans="1:4" x14ac:dyDescent="0.35">
      <c r="A951">
        <v>2</v>
      </c>
      <c r="B951">
        <v>13.893689999999999</v>
      </c>
      <c r="C951" t="s">
        <v>70</v>
      </c>
      <c r="D951">
        <v>2.8E-3</v>
      </c>
    </row>
    <row r="952" spans="1:4" x14ac:dyDescent="0.35">
      <c r="A952">
        <v>2</v>
      </c>
      <c r="B952">
        <v>13.90626</v>
      </c>
      <c r="C952" t="s">
        <v>70</v>
      </c>
      <c r="D952">
        <v>2.2000000000000001E-3</v>
      </c>
    </row>
    <row r="953" spans="1:4" x14ac:dyDescent="0.35">
      <c r="A953">
        <v>2</v>
      </c>
      <c r="B953">
        <v>13.92019</v>
      </c>
      <c r="C953" t="s">
        <v>70</v>
      </c>
      <c r="D953">
        <v>2.2000000000000001E-3</v>
      </c>
    </row>
    <row r="954" spans="1:4" x14ac:dyDescent="0.35">
      <c r="A954">
        <v>2</v>
      </c>
      <c r="B954">
        <v>13.942819999999999</v>
      </c>
      <c r="C954" t="s">
        <v>70</v>
      </c>
      <c r="D954">
        <v>1.03E-2</v>
      </c>
    </row>
    <row r="955" spans="1:4" x14ac:dyDescent="0.35">
      <c r="A955">
        <v>2</v>
      </c>
      <c r="B955">
        <v>13.96339</v>
      </c>
      <c r="C955" t="s">
        <v>70</v>
      </c>
      <c r="D955">
        <v>6.8999999999999999E-3</v>
      </c>
    </row>
    <row r="956" spans="1:4" x14ac:dyDescent="0.35">
      <c r="A956">
        <v>2</v>
      </c>
      <c r="B956">
        <v>13.97734</v>
      </c>
      <c r="C956" t="s">
        <v>70</v>
      </c>
      <c r="D956">
        <v>6.8999999999999999E-3</v>
      </c>
    </row>
    <row r="957" spans="1:4" x14ac:dyDescent="0.35">
      <c r="A957">
        <v>2</v>
      </c>
      <c r="B957">
        <v>13.98991</v>
      </c>
      <c r="C957" t="s">
        <v>70</v>
      </c>
      <c r="D957">
        <v>5.7999999999999996E-3</v>
      </c>
    </row>
    <row r="958" spans="1:4" x14ac:dyDescent="0.35">
      <c r="A958">
        <v>2</v>
      </c>
      <c r="B958">
        <v>14.00428</v>
      </c>
      <c r="C958" t="s">
        <v>70</v>
      </c>
      <c r="D958">
        <v>5.7999999999999996E-3</v>
      </c>
    </row>
    <row r="959" spans="1:4" x14ac:dyDescent="0.35">
      <c r="A959">
        <v>2</v>
      </c>
      <c r="B959">
        <v>14.01854</v>
      </c>
      <c r="C959" t="s">
        <v>70</v>
      </c>
      <c r="D959">
        <v>3.0000000000000001E-3</v>
      </c>
    </row>
    <row r="960" spans="1:4" x14ac:dyDescent="0.35">
      <c r="A960">
        <v>2</v>
      </c>
      <c r="B960">
        <v>14.03162</v>
      </c>
      <c r="C960" t="s">
        <v>70</v>
      </c>
      <c r="D960">
        <v>3.0000000000000001E-3</v>
      </c>
    </row>
    <row r="961" spans="1:4" x14ac:dyDescent="0.35">
      <c r="A961">
        <v>2</v>
      </c>
      <c r="B961">
        <v>14.04495</v>
      </c>
      <c r="C961" t="s">
        <v>70</v>
      </c>
      <c r="D961">
        <v>1.1900000000000001E-2</v>
      </c>
    </row>
    <row r="962" spans="1:4" x14ac:dyDescent="0.35">
      <c r="A962">
        <v>2</v>
      </c>
      <c r="B962">
        <v>14.059329999999999</v>
      </c>
      <c r="C962" t="s">
        <v>70</v>
      </c>
      <c r="D962">
        <v>2.8E-3</v>
      </c>
    </row>
    <row r="963" spans="1:4" x14ac:dyDescent="0.35">
      <c r="A963">
        <v>2</v>
      </c>
      <c r="B963">
        <v>14.07208</v>
      </c>
      <c r="C963" t="s">
        <v>70</v>
      </c>
      <c r="D963">
        <v>1.1000000000000001E-3</v>
      </c>
    </row>
    <row r="964" spans="1:4" x14ac:dyDescent="0.35">
      <c r="A964">
        <v>2</v>
      </c>
      <c r="B964">
        <v>14.08545</v>
      </c>
      <c r="C964" t="s">
        <v>70</v>
      </c>
      <c r="D964">
        <v>1.1000000000000001E-3</v>
      </c>
    </row>
    <row r="965" spans="1:4" x14ac:dyDescent="0.35">
      <c r="A965">
        <v>2</v>
      </c>
      <c r="B965">
        <v>14.09919</v>
      </c>
      <c r="C965" t="s">
        <v>70</v>
      </c>
      <c r="D965">
        <v>8.0999999999999996E-3</v>
      </c>
    </row>
    <row r="966" spans="1:4" x14ac:dyDescent="0.35">
      <c r="A966">
        <v>2</v>
      </c>
      <c r="B966">
        <v>14.111980000000001</v>
      </c>
      <c r="C966" t="s">
        <v>70</v>
      </c>
      <c r="D966">
        <v>2.7000000000000001E-3</v>
      </c>
    </row>
    <row r="967" spans="1:4" x14ac:dyDescent="0.35">
      <c r="A967">
        <v>3</v>
      </c>
      <c r="B967">
        <v>14.12914</v>
      </c>
      <c r="C967" t="s">
        <v>70</v>
      </c>
      <c r="D967">
        <v>2.7000000000000001E-3</v>
      </c>
    </row>
    <row r="968" spans="1:4" x14ac:dyDescent="0.35">
      <c r="A968">
        <v>3</v>
      </c>
      <c r="B968">
        <v>14.147539999999999</v>
      </c>
      <c r="C968" t="s">
        <v>70</v>
      </c>
      <c r="D968">
        <v>2.5000000000000001E-3</v>
      </c>
    </row>
    <row r="969" spans="1:4" x14ac:dyDescent="0.35">
      <c r="A969">
        <v>3</v>
      </c>
      <c r="B969">
        <v>14.173640000000001</v>
      </c>
      <c r="C969" t="s">
        <v>70</v>
      </c>
      <c r="D969">
        <v>2.8E-3</v>
      </c>
    </row>
    <row r="970" spans="1:4" x14ac:dyDescent="0.35">
      <c r="A970">
        <v>3</v>
      </c>
      <c r="B970">
        <v>14.189909999999999</v>
      </c>
      <c r="C970" t="s">
        <v>70</v>
      </c>
      <c r="D970">
        <v>2.8E-3</v>
      </c>
    </row>
    <row r="971" spans="1:4" x14ac:dyDescent="0.35">
      <c r="A971">
        <v>3</v>
      </c>
      <c r="B971">
        <v>14.20153</v>
      </c>
      <c r="C971" t="s">
        <v>70</v>
      </c>
      <c r="D971">
        <v>2.8E-3</v>
      </c>
    </row>
    <row r="972" spans="1:4" x14ac:dyDescent="0.35">
      <c r="A972">
        <v>3</v>
      </c>
      <c r="B972">
        <v>14.2143</v>
      </c>
      <c r="C972" t="s">
        <v>70</v>
      </c>
      <c r="D972">
        <v>1.2999999999999999E-3</v>
      </c>
    </row>
    <row r="973" spans="1:4" x14ac:dyDescent="0.35">
      <c r="A973">
        <v>3</v>
      </c>
      <c r="B973">
        <v>14.22702</v>
      </c>
      <c r="C973" t="s">
        <v>70</v>
      </c>
      <c r="D973">
        <v>1.2999999999999999E-3</v>
      </c>
    </row>
    <row r="974" spans="1:4" x14ac:dyDescent="0.35">
      <c r="A974">
        <v>3</v>
      </c>
      <c r="B974">
        <v>14.238799999999999</v>
      </c>
      <c r="C974" t="s">
        <v>70</v>
      </c>
    </row>
    <row r="975" spans="1:4" x14ac:dyDescent="0.35">
      <c r="A975">
        <v>3</v>
      </c>
      <c r="B975">
        <v>14.25128</v>
      </c>
      <c r="C975" t="s">
        <v>70</v>
      </c>
    </row>
    <row r="976" spans="1:4" x14ac:dyDescent="0.35">
      <c r="A976">
        <v>3</v>
      </c>
      <c r="B976">
        <v>14.264189999999999</v>
      </c>
      <c r="C976" t="s">
        <v>70</v>
      </c>
    </row>
    <row r="977" spans="1:3" x14ac:dyDescent="0.35">
      <c r="A977">
        <v>3</v>
      </c>
      <c r="B977">
        <v>14.278560000000001</v>
      </c>
      <c r="C977" t="s">
        <v>70</v>
      </c>
    </row>
    <row r="978" spans="1:3" x14ac:dyDescent="0.35">
      <c r="A978">
        <v>3</v>
      </c>
      <c r="B978">
        <v>14.291079999999999</v>
      </c>
      <c r="C978" t="s">
        <v>70</v>
      </c>
    </row>
    <row r="979" spans="1:3" x14ac:dyDescent="0.35">
      <c r="A979">
        <v>3</v>
      </c>
      <c r="B979">
        <v>14.31044</v>
      </c>
      <c r="C979" t="s">
        <v>70</v>
      </c>
    </row>
    <row r="980" spans="1:3" x14ac:dyDescent="0.35">
      <c r="A980">
        <v>3</v>
      </c>
      <c r="B980">
        <v>14.32827</v>
      </c>
      <c r="C980" t="s">
        <v>70</v>
      </c>
    </row>
    <row r="981" spans="1:3" x14ac:dyDescent="0.35">
      <c r="A981">
        <v>3</v>
      </c>
      <c r="B981">
        <v>14.339399999999999</v>
      </c>
      <c r="C981" t="s">
        <v>70</v>
      </c>
    </row>
    <row r="982" spans="1:3" x14ac:dyDescent="0.35">
      <c r="A982">
        <v>3</v>
      </c>
      <c r="B982">
        <v>14.35182</v>
      </c>
      <c r="C982" t="s">
        <v>70</v>
      </c>
    </row>
    <row r="983" spans="1:3" x14ac:dyDescent="0.35">
      <c r="A983">
        <v>3</v>
      </c>
      <c r="B983">
        <v>14.37149</v>
      </c>
      <c r="C983" t="s">
        <v>70</v>
      </c>
    </row>
    <row r="984" spans="1:3" x14ac:dyDescent="0.35">
      <c r="A984">
        <v>3</v>
      </c>
      <c r="B984">
        <v>14.38542</v>
      </c>
      <c r="C984" t="s">
        <v>70</v>
      </c>
    </row>
    <row r="985" spans="1:3" x14ac:dyDescent="0.35">
      <c r="A985">
        <v>3</v>
      </c>
      <c r="B985">
        <v>14.39784</v>
      </c>
      <c r="C985" t="s">
        <v>70</v>
      </c>
    </row>
    <row r="986" spans="1:3" x14ac:dyDescent="0.35">
      <c r="A986">
        <v>3</v>
      </c>
      <c r="B986">
        <v>14.41034</v>
      </c>
      <c r="C986" t="s">
        <v>70</v>
      </c>
    </row>
    <row r="987" spans="1:3" x14ac:dyDescent="0.35">
      <c r="A987">
        <v>3</v>
      </c>
      <c r="B987">
        <v>14.42272</v>
      </c>
      <c r="C987" t="s">
        <v>70</v>
      </c>
    </row>
    <row r="988" spans="1:3" x14ac:dyDescent="0.35">
      <c r="A988">
        <v>3</v>
      </c>
      <c r="B988">
        <v>14.44225</v>
      </c>
      <c r="C988" t="s">
        <v>70</v>
      </c>
    </row>
    <row r="989" spans="1:3" x14ac:dyDescent="0.35">
      <c r="A989">
        <v>3</v>
      </c>
      <c r="B989">
        <v>14.45759</v>
      </c>
      <c r="C989" t="s">
        <v>70</v>
      </c>
    </row>
    <row r="990" spans="1:3" x14ac:dyDescent="0.35">
      <c r="A990">
        <v>3</v>
      </c>
      <c r="B990">
        <v>14.477650000000001</v>
      </c>
      <c r="C990" t="s">
        <v>70</v>
      </c>
    </row>
    <row r="991" spans="1:3" x14ac:dyDescent="0.35">
      <c r="A991">
        <v>3</v>
      </c>
      <c r="B991">
        <v>14.490539999999999</v>
      </c>
      <c r="C991" t="s">
        <v>70</v>
      </c>
    </row>
    <row r="992" spans="1:3" x14ac:dyDescent="0.35">
      <c r="A992">
        <v>3</v>
      </c>
      <c r="B992">
        <v>14.50259</v>
      </c>
      <c r="C992" t="s">
        <v>70</v>
      </c>
    </row>
    <row r="993" spans="1:3" x14ac:dyDescent="0.35">
      <c r="A993">
        <v>3</v>
      </c>
      <c r="B993">
        <v>14.515459999999999</v>
      </c>
      <c r="C993" t="s">
        <v>70</v>
      </c>
    </row>
    <row r="994" spans="1:3" x14ac:dyDescent="0.35">
      <c r="A994">
        <v>3</v>
      </c>
      <c r="B994">
        <v>14.53041</v>
      </c>
      <c r="C994" t="s">
        <v>70</v>
      </c>
    </row>
    <row r="995" spans="1:3" x14ac:dyDescent="0.35">
      <c r="A995">
        <v>3</v>
      </c>
      <c r="B995">
        <v>14.54345</v>
      </c>
      <c r="C995" t="s">
        <v>70</v>
      </c>
    </row>
    <row r="996" spans="1:3" x14ac:dyDescent="0.35">
      <c r="A996">
        <v>3</v>
      </c>
      <c r="B996">
        <v>14.555529999999999</v>
      </c>
      <c r="C996" t="s">
        <v>70</v>
      </c>
    </row>
    <row r="997" spans="1:3" x14ac:dyDescent="0.35">
      <c r="A997">
        <v>3</v>
      </c>
      <c r="B997">
        <v>14.57551</v>
      </c>
      <c r="C997" t="s">
        <v>70</v>
      </c>
    </row>
    <row r="998" spans="1:3" x14ac:dyDescent="0.35">
      <c r="A998">
        <v>3</v>
      </c>
      <c r="B998">
        <v>14.58799</v>
      </c>
      <c r="C998" t="s">
        <v>70</v>
      </c>
    </row>
    <row r="999" spans="1:3" x14ac:dyDescent="0.35">
      <c r="A999">
        <v>3</v>
      </c>
      <c r="B999">
        <v>14.60051</v>
      </c>
      <c r="C999" t="s">
        <v>70</v>
      </c>
    </row>
    <row r="1000" spans="1:3" x14ac:dyDescent="0.35">
      <c r="A1000">
        <v>3</v>
      </c>
      <c r="B1000">
        <v>14.61337</v>
      </c>
      <c r="C1000" t="s">
        <v>70</v>
      </c>
    </row>
    <row r="1001" spans="1:3" x14ac:dyDescent="0.35">
      <c r="A1001">
        <v>3</v>
      </c>
      <c r="B1001">
        <v>14.625830000000001</v>
      </c>
      <c r="C1001" t="s">
        <v>70</v>
      </c>
    </row>
    <row r="1002" spans="1:3" x14ac:dyDescent="0.35">
      <c r="A1002">
        <v>3</v>
      </c>
      <c r="B1002">
        <v>14.638159999999999</v>
      </c>
      <c r="C1002" t="s">
        <v>70</v>
      </c>
    </row>
    <row r="1003" spans="1:3" x14ac:dyDescent="0.35">
      <c r="A1003">
        <v>3</v>
      </c>
      <c r="B1003">
        <v>14.65108</v>
      </c>
      <c r="C1003" t="s">
        <v>70</v>
      </c>
    </row>
    <row r="1004" spans="1:3" x14ac:dyDescent="0.35">
      <c r="A1004">
        <v>3</v>
      </c>
      <c r="B1004">
        <v>14.663880000000001</v>
      </c>
      <c r="C1004" t="s">
        <v>70</v>
      </c>
    </row>
    <row r="1005" spans="1:3" x14ac:dyDescent="0.35">
      <c r="A1005">
        <v>3</v>
      </c>
      <c r="B1005">
        <v>14.67723</v>
      </c>
      <c r="C1005" t="s">
        <v>70</v>
      </c>
    </row>
    <row r="1006" spans="1:3" x14ac:dyDescent="0.35">
      <c r="A1006">
        <v>3</v>
      </c>
      <c r="B1006">
        <v>14.689249999999999</v>
      </c>
      <c r="C1006" t="s">
        <v>70</v>
      </c>
    </row>
    <row r="1007" spans="1:3" x14ac:dyDescent="0.35">
      <c r="A1007">
        <v>3</v>
      </c>
      <c r="B1007">
        <v>14.70186</v>
      </c>
      <c r="C1007" t="s">
        <v>70</v>
      </c>
    </row>
    <row r="1008" spans="1:3" x14ac:dyDescent="0.35">
      <c r="A1008">
        <v>3</v>
      </c>
      <c r="B1008">
        <v>14.714790000000001</v>
      </c>
      <c r="C1008" t="s">
        <v>70</v>
      </c>
    </row>
    <row r="1009" spans="1:3" x14ac:dyDescent="0.35">
      <c r="A1009">
        <v>3</v>
      </c>
      <c r="B1009">
        <v>14.727880000000001</v>
      </c>
      <c r="C1009" t="s">
        <v>70</v>
      </c>
    </row>
    <row r="1010" spans="1:3" x14ac:dyDescent="0.35">
      <c r="A1010">
        <v>3</v>
      </c>
      <c r="B1010">
        <v>14.74</v>
      </c>
      <c r="C1010" t="s">
        <v>70</v>
      </c>
    </row>
    <row r="1011" spans="1:3" x14ac:dyDescent="0.35">
      <c r="A1011">
        <v>3</v>
      </c>
      <c r="B1011">
        <v>14.75287</v>
      </c>
      <c r="C1011" t="s">
        <v>70</v>
      </c>
    </row>
    <row r="1012" spans="1:3" x14ac:dyDescent="0.35">
      <c r="A1012">
        <v>3</v>
      </c>
      <c r="B1012">
        <v>14.76605</v>
      </c>
      <c r="C1012" t="s">
        <v>70</v>
      </c>
    </row>
    <row r="1013" spans="1:3" x14ac:dyDescent="0.35">
      <c r="A1013">
        <v>3</v>
      </c>
      <c r="B1013">
        <v>14.78595</v>
      </c>
      <c r="C1013" t="s">
        <v>70</v>
      </c>
    </row>
    <row r="1014" spans="1:3" x14ac:dyDescent="0.35">
      <c r="A1014">
        <v>3</v>
      </c>
      <c r="B1014">
        <v>14.798679999999999</v>
      </c>
      <c r="C1014" t="s">
        <v>70</v>
      </c>
    </row>
    <row r="1015" spans="1:3" x14ac:dyDescent="0.35">
      <c r="A1015">
        <v>3</v>
      </c>
      <c r="B1015">
        <v>14.811809999999999</v>
      </c>
      <c r="C1015" t="s">
        <v>70</v>
      </c>
    </row>
    <row r="1016" spans="1:3" x14ac:dyDescent="0.35">
      <c r="A1016">
        <v>3</v>
      </c>
      <c r="B1016">
        <v>14.82395</v>
      </c>
      <c r="C1016" t="s">
        <v>70</v>
      </c>
    </row>
    <row r="1017" spans="1:3" x14ac:dyDescent="0.35">
      <c r="A1017">
        <v>3</v>
      </c>
      <c r="B1017">
        <v>14.836639999999999</v>
      </c>
      <c r="C1017" t="s">
        <v>70</v>
      </c>
    </row>
    <row r="1018" spans="1:3" x14ac:dyDescent="0.35">
      <c r="A1018">
        <v>3</v>
      </c>
      <c r="B1018">
        <v>14.848750000000001</v>
      </c>
      <c r="C1018" t="s">
        <v>70</v>
      </c>
    </row>
    <row r="1019" spans="1:3" x14ac:dyDescent="0.35">
      <c r="A1019">
        <v>3</v>
      </c>
      <c r="B1019">
        <v>14.862740000000001</v>
      </c>
      <c r="C1019" t="s">
        <v>70</v>
      </c>
    </row>
    <row r="1020" spans="1:3" x14ac:dyDescent="0.35">
      <c r="A1020">
        <v>3</v>
      </c>
      <c r="B1020">
        <v>14.878489999999999</v>
      </c>
      <c r="C1020" t="s">
        <v>70</v>
      </c>
    </row>
    <row r="1021" spans="1:3" x14ac:dyDescent="0.35">
      <c r="A1021">
        <v>3</v>
      </c>
      <c r="B1021">
        <v>14.89049</v>
      </c>
      <c r="C1021" t="s">
        <v>70</v>
      </c>
    </row>
    <row r="1022" spans="1:3" x14ac:dyDescent="0.35">
      <c r="A1022">
        <v>3</v>
      </c>
      <c r="B1022">
        <v>14.9032</v>
      </c>
      <c r="C1022" t="s">
        <v>70</v>
      </c>
    </row>
    <row r="1023" spans="1:3" x14ac:dyDescent="0.35">
      <c r="A1023">
        <v>3</v>
      </c>
      <c r="B1023">
        <v>14.91573</v>
      </c>
      <c r="C1023" t="s">
        <v>70</v>
      </c>
    </row>
    <row r="1024" spans="1:3" x14ac:dyDescent="0.35">
      <c r="A1024">
        <v>3</v>
      </c>
      <c r="B1024">
        <v>14.92937</v>
      </c>
      <c r="C1024" t="s">
        <v>70</v>
      </c>
    </row>
    <row r="1025" spans="1:3" x14ac:dyDescent="0.35">
      <c r="A1025">
        <v>3</v>
      </c>
      <c r="B1025">
        <v>14.942830000000001</v>
      </c>
      <c r="C1025" t="s">
        <v>70</v>
      </c>
    </row>
    <row r="1026" spans="1:3" x14ac:dyDescent="0.35">
      <c r="A1026">
        <v>3</v>
      </c>
      <c r="B1026">
        <v>14.955030000000001</v>
      </c>
      <c r="C1026" t="s">
        <v>70</v>
      </c>
    </row>
    <row r="1027" spans="1:3" x14ac:dyDescent="0.35">
      <c r="A1027">
        <v>3</v>
      </c>
      <c r="B1027">
        <v>14.96781</v>
      </c>
      <c r="C1027" t="s">
        <v>70</v>
      </c>
    </row>
    <row r="1028" spans="1:3" x14ac:dyDescent="0.35">
      <c r="A1028">
        <v>3</v>
      </c>
      <c r="B1028">
        <v>14.98737</v>
      </c>
      <c r="C1028" t="s">
        <v>70</v>
      </c>
    </row>
    <row r="1029" spans="1:3" x14ac:dyDescent="0.35">
      <c r="A1029">
        <v>3</v>
      </c>
      <c r="B1029">
        <v>15.00634</v>
      </c>
      <c r="C1029" t="s">
        <v>70</v>
      </c>
    </row>
    <row r="1030" spans="1:3" x14ac:dyDescent="0.35">
      <c r="A1030">
        <v>3</v>
      </c>
      <c r="B1030">
        <v>15.018990000000001</v>
      </c>
      <c r="C1030" t="s">
        <v>70</v>
      </c>
    </row>
    <row r="1031" spans="1:3" x14ac:dyDescent="0.35">
      <c r="A1031">
        <v>3</v>
      </c>
      <c r="B1031">
        <v>15.03537</v>
      </c>
      <c r="C1031" t="s">
        <v>70</v>
      </c>
    </row>
    <row r="1032" spans="1:3" x14ac:dyDescent="0.35">
      <c r="A1032">
        <v>3</v>
      </c>
      <c r="B1032">
        <v>15.052379999999999</v>
      </c>
      <c r="C1032" t="s">
        <v>70</v>
      </c>
    </row>
    <row r="1033" spans="1:3" x14ac:dyDescent="0.35">
      <c r="A1033">
        <v>3</v>
      </c>
      <c r="B1033">
        <v>15.06682</v>
      </c>
      <c r="C1033" t="s">
        <v>70</v>
      </c>
    </row>
    <row r="1034" spans="1:3" x14ac:dyDescent="0.35">
      <c r="A1034">
        <v>3</v>
      </c>
      <c r="B1034">
        <v>15.07921</v>
      </c>
      <c r="C1034" t="s">
        <v>70</v>
      </c>
    </row>
    <row r="1035" spans="1:3" x14ac:dyDescent="0.35">
      <c r="A1035">
        <v>3</v>
      </c>
      <c r="B1035">
        <v>15.09116</v>
      </c>
      <c r="C1035" t="s">
        <v>70</v>
      </c>
    </row>
    <row r="1036" spans="1:3" x14ac:dyDescent="0.35">
      <c r="A1036">
        <v>3</v>
      </c>
      <c r="B1036">
        <v>15.103210000000001</v>
      </c>
      <c r="C1036" t="s">
        <v>70</v>
      </c>
    </row>
    <row r="1037" spans="1:3" x14ac:dyDescent="0.35">
      <c r="A1037">
        <v>3</v>
      </c>
      <c r="B1037">
        <v>15.115780000000001</v>
      </c>
      <c r="C1037" t="s">
        <v>70</v>
      </c>
    </row>
    <row r="1038" spans="1:3" x14ac:dyDescent="0.35">
      <c r="A1038">
        <v>3</v>
      </c>
      <c r="B1038">
        <v>15.14029</v>
      </c>
      <c r="C1038" t="s">
        <v>70</v>
      </c>
    </row>
    <row r="1039" spans="1:3" x14ac:dyDescent="0.35">
      <c r="A1039">
        <v>3</v>
      </c>
      <c r="B1039">
        <v>15.152990000000001</v>
      </c>
      <c r="C1039" t="s">
        <v>70</v>
      </c>
    </row>
    <row r="1040" spans="1:3" x14ac:dyDescent="0.35">
      <c r="A1040">
        <v>3</v>
      </c>
      <c r="B1040">
        <v>15.170299999999999</v>
      </c>
      <c r="C1040" t="s">
        <v>70</v>
      </c>
    </row>
    <row r="1041" spans="1:3" x14ac:dyDescent="0.35">
      <c r="A1041">
        <v>3</v>
      </c>
      <c r="B1041">
        <v>15.1967</v>
      </c>
      <c r="C1041" t="s">
        <v>70</v>
      </c>
    </row>
    <row r="1042" spans="1:3" x14ac:dyDescent="0.35">
      <c r="A1042">
        <v>3</v>
      </c>
      <c r="B1042">
        <v>15.210599999999999</v>
      </c>
      <c r="C1042" t="s">
        <v>70</v>
      </c>
    </row>
    <row r="1043" spans="1:3" x14ac:dyDescent="0.35">
      <c r="A1043">
        <v>3</v>
      </c>
      <c r="B1043">
        <v>15.224460000000001</v>
      </c>
      <c r="C1043" t="s">
        <v>70</v>
      </c>
    </row>
    <row r="1044" spans="1:3" x14ac:dyDescent="0.35">
      <c r="A1044">
        <v>3</v>
      </c>
      <c r="B1044">
        <v>15.24452</v>
      </c>
      <c r="C1044" t="s">
        <v>70</v>
      </c>
    </row>
    <row r="1045" spans="1:3" x14ac:dyDescent="0.35">
      <c r="A1045">
        <v>3</v>
      </c>
      <c r="B1045">
        <v>15.26177</v>
      </c>
      <c r="C1045" t="s">
        <v>70</v>
      </c>
    </row>
    <row r="1046" spans="1:3" x14ac:dyDescent="0.35">
      <c r="A1046">
        <v>3</v>
      </c>
      <c r="B1046">
        <v>15.27393</v>
      </c>
      <c r="C1046" t="s">
        <v>70</v>
      </c>
    </row>
    <row r="1047" spans="1:3" x14ac:dyDescent="0.35">
      <c r="A1047">
        <v>3</v>
      </c>
      <c r="B1047">
        <v>15.28716</v>
      </c>
      <c r="C1047" t="s">
        <v>70</v>
      </c>
    </row>
    <row r="1048" spans="1:3" x14ac:dyDescent="0.35">
      <c r="A1048">
        <v>3</v>
      </c>
      <c r="B1048">
        <v>15.301539999999999</v>
      </c>
      <c r="C1048" t="s">
        <v>70</v>
      </c>
    </row>
    <row r="1049" spans="1:3" x14ac:dyDescent="0.35">
      <c r="A1049">
        <v>3</v>
      </c>
      <c r="B1049">
        <v>15.315060000000001</v>
      </c>
      <c r="C1049" t="s">
        <v>70</v>
      </c>
    </row>
    <row r="1050" spans="1:3" x14ac:dyDescent="0.35">
      <c r="A1050">
        <v>3</v>
      </c>
      <c r="B1050">
        <v>15.328290000000001</v>
      </c>
      <c r="C1050" t="s">
        <v>70</v>
      </c>
    </row>
    <row r="1051" spans="1:3" x14ac:dyDescent="0.35">
      <c r="A1051">
        <v>3</v>
      </c>
      <c r="B1051">
        <v>15.341799999999999</v>
      </c>
      <c r="C1051" t="s">
        <v>70</v>
      </c>
    </row>
    <row r="1052" spans="1:3" x14ac:dyDescent="0.35">
      <c r="A1052">
        <v>3</v>
      </c>
      <c r="B1052">
        <v>15.354760000000001</v>
      </c>
      <c r="C1052" t="s">
        <v>70</v>
      </c>
    </row>
    <row r="1053" spans="1:3" x14ac:dyDescent="0.35">
      <c r="A1053">
        <v>3</v>
      </c>
      <c r="B1053">
        <v>15.36825</v>
      </c>
      <c r="C1053" t="s">
        <v>70</v>
      </c>
    </row>
    <row r="1054" spans="1:3" x14ac:dyDescent="0.35">
      <c r="A1054">
        <v>3</v>
      </c>
      <c r="B1054">
        <v>15.3827</v>
      </c>
      <c r="C1054" t="s">
        <v>70</v>
      </c>
    </row>
    <row r="1055" spans="1:3" x14ac:dyDescent="0.35">
      <c r="A1055">
        <v>3</v>
      </c>
      <c r="B1055">
        <v>15.40269</v>
      </c>
      <c r="C1055" t="s">
        <v>70</v>
      </c>
    </row>
    <row r="1056" spans="1:3" x14ac:dyDescent="0.35">
      <c r="A1056">
        <v>3</v>
      </c>
      <c r="B1056">
        <v>15.416539999999999</v>
      </c>
      <c r="C1056" t="s">
        <v>70</v>
      </c>
    </row>
    <row r="1057" spans="1:3" x14ac:dyDescent="0.35">
      <c r="A1057">
        <v>3</v>
      </c>
      <c r="B1057">
        <v>15.430680000000001</v>
      </c>
      <c r="C1057" t="s">
        <v>70</v>
      </c>
    </row>
    <row r="1058" spans="1:3" x14ac:dyDescent="0.35">
      <c r="A1058">
        <v>3</v>
      </c>
      <c r="B1058">
        <v>15.44727</v>
      </c>
      <c r="C1058" t="s">
        <v>70</v>
      </c>
    </row>
    <row r="1059" spans="1:3" x14ac:dyDescent="0.35">
      <c r="A1059">
        <v>3</v>
      </c>
      <c r="B1059">
        <v>15.46264</v>
      </c>
      <c r="C1059" t="s">
        <v>70</v>
      </c>
    </row>
    <row r="1060" spans="1:3" x14ac:dyDescent="0.35">
      <c r="A1060">
        <v>3</v>
      </c>
      <c r="B1060">
        <v>15.476179999999999</v>
      </c>
      <c r="C1060" t="s">
        <v>70</v>
      </c>
    </row>
    <row r="1061" spans="1:3" x14ac:dyDescent="0.35">
      <c r="A1061">
        <v>3</v>
      </c>
      <c r="B1061">
        <v>15.48864</v>
      </c>
      <c r="C1061" t="s">
        <v>70</v>
      </c>
    </row>
    <row r="1062" spans="1:3" x14ac:dyDescent="0.35">
      <c r="A1062">
        <v>3</v>
      </c>
      <c r="B1062">
        <v>15.50221</v>
      </c>
      <c r="C1062" t="s">
        <v>70</v>
      </c>
    </row>
    <row r="1063" spans="1:3" x14ac:dyDescent="0.35">
      <c r="A1063">
        <v>3</v>
      </c>
      <c r="B1063">
        <v>15.51576</v>
      </c>
      <c r="C1063" t="s">
        <v>70</v>
      </c>
    </row>
    <row r="1064" spans="1:3" x14ac:dyDescent="0.35">
      <c r="A1064">
        <v>3</v>
      </c>
      <c r="B1064">
        <v>15.53443</v>
      </c>
      <c r="C1064" t="s">
        <v>70</v>
      </c>
    </row>
    <row r="1065" spans="1:3" x14ac:dyDescent="0.35">
      <c r="A1065">
        <v>3</v>
      </c>
      <c r="B1065">
        <v>15.547840000000001</v>
      </c>
      <c r="C1065" t="s">
        <v>70</v>
      </c>
    </row>
    <row r="1066" spans="1:3" x14ac:dyDescent="0.35">
      <c r="A1066">
        <v>3</v>
      </c>
      <c r="B1066">
        <v>15.560969999999999</v>
      </c>
      <c r="C1066" t="s">
        <v>70</v>
      </c>
    </row>
    <row r="1067" spans="1:3" x14ac:dyDescent="0.35">
      <c r="A1067">
        <v>3</v>
      </c>
      <c r="B1067">
        <v>15.57422</v>
      </c>
      <c r="C1067" t="s">
        <v>70</v>
      </c>
    </row>
    <row r="1068" spans="1:3" x14ac:dyDescent="0.35">
      <c r="A1068">
        <v>3</v>
      </c>
      <c r="B1068">
        <v>15.5869</v>
      </c>
      <c r="C1068" t="s">
        <v>70</v>
      </c>
    </row>
    <row r="1069" spans="1:3" x14ac:dyDescent="0.35">
      <c r="A1069">
        <v>3</v>
      </c>
      <c r="B1069">
        <v>15.607749999999999</v>
      </c>
      <c r="C1069" t="s">
        <v>70</v>
      </c>
    </row>
    <row r="1070" spans="1:3" x14ac:dyDescent="0.35">
      <c r="A1070">
        <v>3</v>
      </c>
      <c r="B1070">
        <v>15.62209</v>
      </c>
      <c r="C1070" t="s">
        <v>70</v>
      </c>
    </row>
    <row r="1071" spans="1:3" x14ac:dyDescent="0.35">
      <c r="A1071">
        <v>3</v>
      </c>
      <c r="B1071">
        <v>15.63729</v>
      </c>
      <c r="C1071" t="s">
        <v>70</v>
      </c>
    </row>
    <row r="1072" spans="1:3" x14ac:dyDescent="0.35">
      <c r="A1072">
        <v>3</v>
      </c>
      <c r="B1072">
        <v>15.651210000000001</v>
      </c>
      <c r="C1072" t="s">
        <v>70</v>
      </c>
    </row>
    <row r="1073" spans="1:4" x14ac:dyDescent="0.35">
      <c r="A1073">
        <v>3</v>
      </c>
      <c r="B1073">
        <v>15.6646</v>
      </c>
      <c r="C1073" t="s">
        <v>70</v>
      </c>
    </row>
    <row r="1074" spans="1:4" x14ac:dyDescent="0.35">
      <c r="A1074">
        <v>3</v>
      </c>
      <c r="B1074">
        <v>15.67812</v>
      </c>
      <c r="C1074" t="s">
        <v>70</v>
      </c>
    </row>
    <row r="1075" spans="1:4" x14ac:dyDescent="0.35">
      <c r="A1075">
        <v>3</v>
      </c>
      <c r="B1075">
        <v>15.69068</v>
      </c>
      <c r="C1075" t="s">
        <v>70</v>
      </c>
    </row>
    <row r="1076" spans="1:4" x14ac:dyDescent="0.35">
      <c r="A1076">
        <v>3</v>
      </c>
      <c r="B1076">
        <v>15.704319999999999</v>
      </c>
      <c r="C1076" t="s">
        <v>70</v>
      </c>
    </row>
    <row r="1077" spans="1:4" x14ac:dyDescent="0.35">
      <c r="A1077">
        <v>3</v>
      </c>
      <c r="B1077">
        <v>15.717750000000001</v>
      </c>
      <c r="C1077" t="s">
        <v>70</v>
      </c>
    </row>
    <row r="1078" spans="1:4" x14ac:dyDescent="0.35">
      <c r="A1078">
        <v>3</v>
      </c>
      <c r="B1078">
        <v>15.730729999999999</v>
      </c>
      <c r="C1078" t="s">
        <v>70</v>
      </c>
    </row>
    <row r="1079" spans="1:4" x14ac:dyDescent="0.35">
      <c r="A1079">
        <v>3</v>
      </c>
      <c r="B1079">
        <v>15.744479999999999</v>
      </c>
      <c r="C1079" t="s">
        <v>70</v>
      </c>
      <c r="D1079">
        <v>1E-4</v>
      </c>
    </row>
    <row r="1080" spans="1:4" x14ac:dyDescent="0.35">
      <c r="A1080">
        <v>3</v>
      </c>
      <c r="B1080">
        <v>15.75793</v>
      </c>
      <c r="C1080" t="s">
        <v>70</v>
      </c>
      <c r="D1080">
        <v>1E-4</v>
      </c>
    </row>
    <row r="1081" spans="1:4" x14ac:dyDescent="0.35">
      <c r="A1081">
        <v>3</v>
      </c>
      <c r="B1081">
        <v>15.77059</v>
      </c>
      <c r="C1081" t="s">
        <v>70</v>
      </c>
      <c r="D1081">
        <v>1E-4</v>
      </c>
    </row>
    <row r="1082" spans="1:4" x14ac:dyDescent="0.35">
      <c r="A1082">
        <v>3</v>
      </c>
      <c r="B1082">
        <v>15.78458</v>
      </c>
      <c r="C1082" t="s">
        <v>70</v>
      </c>
      <c r="D1082">
        <v>2.9999999999999997E-4</v>
      </c>
    </row>
    <row r="1083" spans="1:4" x14ac:dyDescent="0.35">
      <c r="A1083">
        <v>3</v>
      </c>
      <c r="B1083">
        <v>15.79815</v>
      </c>
      <c r="C1083" t="s">
        <v>70</v>
      </c>
      <c r="D1083">
        <v>5.9999999999999995E-4</v>
      </c>
    </row>
    <row r="1084" spans="1:4" x14ac:dyDescent="0.35">
      <c r="A1084">
        <v>3</v>
      </c>
      <c r="B1084">
        <v>15.817869999999999</v>
      </c>
      <c r="C1084" t="s">
        <v>70</v>
      </c>
      <c r="D1084">
        <v>8.0000000000000004E-4</v>
      </c>
    </row>
    <row r="1085" spans="1:4" x14ac:dyDescent="0.35">
      <c r="A1085">
        <v>3</v>
      </c>
      <c r="B1085">
        <v>15.831860000000001</v>
      </c>
      <c r="C1085" t="s">
        <v>70</v>
      </c>
      <c r="D1085">
        <v>1.2999999999999999E-3</v>
      </c>
    </row>
    <row r="1086" spans="1:4" x14ac:dyDescent="0.35">
      <c r="A1086">
        <v>3</v>
      </c>
      <c r="B1086">
        <v>15.845370000000001</v>
      </c>
      <c r="C1086" t="s">
        <v>70</v>
      </c>
      <c r="D1086">
        <v>1.2999999999999999E-3</v>
      </c>
    </row>
    <row r="1087" spans="1:4" x14ac:dyDescent="0.35">
      <c r="A1087">
        <v>3</v>
      </c>
      <c r="B1087">
        <v>15.858779999999999</v>
      </c>
      <c r="C1087" t="s">
        <v>70</v>
      </c>
      <c r="D1087">
        <v>3.2000000000000002E-3</v>
      </c>
    </row>
    <row r="1088" spans="1:4" x14ac:dyDescent="0.35">
      <c r="A1088">
        <v>3</v>
      </c>
      <c r="B1088">
        <v>15.871409999999999</v>
      </c>
      <c r="C1088" t="s">
        <v>70</v>
      </c>
      <c r="D1088">
        <v>1.8E-3</v>
      </c>
    </row>
    <row r="1089" spans="1:4" x14ac:dyDescent="0.35">
      <c r="A1089">
        <v>3</v>
      </c>
      <c r="B1089">
        <v>15.88486</v>
      </c>
      <c r="C1089" t="s">
        <v>70</v>
      </c>
      <c r="D1089">
        <v>1.1000000000000001E-3</v>
      </c>
    </row>
    <row r="1090" spans="1:4" x14ac:dyDescent="0.35">
      <c r="A1090">
        <v>3</v>
      </c>
      <c r="B1090">
        <v>15.90216</v>
      </c>
      <c r="C1090" t="s">
        <v>70</v>
      </c>
      <c r="D1090">
        <v>2.0000000000000001E-4</v>
      </c>
    </row>
    <row r="1091" spans="1:4" x14ac:dyDescent="0.35">
      <c r="A1091">
        <v>3</v>
      </c>
      <c r="B1091">
        <v>15.920260000000001</v>
      </c>
      <c r="C1091" t="s">
        <v>70</v>
      </c>
      <c r="D1091">
        <v>2.0000000000000001E-4</v>
      </c>
    </row>
    <row r="1092" spans="1:4" x14ac:dyDescent="0.35">
      <c r="A1092">
        <v>3</v>
      </c>
      <c r="B1092">
        <v>15.93754</v>
      </c>
      <c r="C1092" t="s">
        <v>70</v>
      </c>
      <c r="D1092">
        <v>1.9E-3</v>
      </c>
    </row>
    <row r="1093" spans="1:4" x14ac:dyDescent="0.35">
      <c r="A1093">
        <v>3</v>
      </c>
      <c r="B1093">
        <v>15.953060000000001</v>
      </c>
      <c r="C1093" t="s">
        <v>70</v>
      </c>
      <c r="D1093">
        <v>8.0000000000000004E-4</v>
      </c>
    </row>
    <row r="1094" spans="1:4" x14ac:dyDescent="0.35">
      <c r="A1094">
        <v>3</v>
      </c>
      <c r="B1094">
        <v>15.966469999999999</v>
      </c>
      <c r="C1094" t="s">
        <v>70</v>
      </c>
      <c r="D1094">
        <v>8.0000000000000004E-4</v>
      </c>
    </row>
    <row r="1095" spans="1:4" x14ac:dyDescent="0.35">
      <c r="A1095">
        <v>3</v>
      </c>
      <c r="B1095">
        <v>15.97988</v>
      </c>
      <c r="C1095" t="s">
        <v>70</v>
      </c>
      <c r="D1095">
        <v>8.9999999999999998E-4</v>
      </c>
    </row>
    <row r="1096" spans="1:4" x14ac:dyDescent="0.35">
      <c r="A1096">
        <v>3</v>
      </c>
      <c r="B1096">
        <v>15.995850000000001</v>
      </c>
      <c r="C1096" t="s">
        <v>70</v>
      </c>
      <c r="D1096">
        <v>5.9999999999999995E-4</v>
      </c>
    </row>
    <row r="1097" spans="1:4" x14ac:dyDescent="0.35">
      <c r="A1097">
        <v>3</v>
      </c>
      <c r="B1097">
        <v>16.01248</v>
      </c>
      <c r="C1097" t="s">
        <v>70</v>
      </c>
      <c r="D1097">
        <v>5.0000000000000001E-4</v>
      </c>
    </row>
    <row r="1098" spans="1:4" x14ac:dyDescent="0.35">
      <c r="A1098">
        <v>3</v>
      </c>
      <c r="B1098">
        <v>16.04176</v>
      </c>
      <c r="C1098" t="s">
        <v>70</v>
      </c>
      <c r="D1098">
        <v>2.5000000000000001E-3</v>
      </c>
    </row>
    <row r="1099" spans="1:4" x14ac:dyDescent="0.35">
      <c r="A1099">
        <v>3</v>
      </c>
      <c r="B1099">
        <v>16.054790000000001</v>
      </c>
      <c r="C1099" t="s">
        <v>70</v>
      </c>
      <c r="D1099">
        <v>1.26E-2</v>
      </c>
    </row>
    <row r="1100" spans="1:4" x14ac:dyDescent="0.35">
      <c r="A1100">
        <v>3</v>
      </c>
      <c r="B1100">
        <v>16.06823</v>
      </c>
      <c r="C1100" t="s">
        <v>70</v>
      </c>
      <c r="D1100">
        <v>1.26E-2</v>
      </c>
    </row>
    <row r="1101" spans="1:4" x14ac:dyDescent="0.35">
      <c r="A1101">
        <v>3</v>
      </c>
      <c r="B1101">
        <v>16.08221</v>
      </c>
      <c r="C1101" t="s">
        <v>70</v>
      </c>
      <c r="D1101">
        <v>1.26E-2</v>
      </c>
    </row>
    <row r="1102" spans="1:4" x14ac:dyDescent="0.35">
      <c r="A1102">
        <v>3</v>
      </c>
      <c r="B1102">
        <v>16.095680000000002</v>
      </c>
      <c r="C1102" t="s">
        <v>70</v>
      </c>
      <c r="D1102">
        <v>5.7999999999999996E-3</v>
      </c>
    </row>
    <row r="1103" spans="1:4" x14ac:dyDescent="0.35">
      <c r="A1103">
        <v>3</v>
      </c>
      <c r="B1103">
        <v>16.10867</v>
      </c>
      <c r="C1103" t="s">
        <v>70</v>
      </c>
      <c r="D1103">
        <v>5.7999999999999996E-3</v>
      </c>
    </row>
    <row r="1104" spans="1:4" x14ac:dyDescent="0.35">
      <c r="A1104">
        <v>3</v>
      </c>
      <c r="B1104">
        <v>16.121379999999998</v>
      </c>
      <c r="C1104" t="s">
        <v>70</v>
      </c>
      <c r="D1104">
        <v>4.4999999999999997E-3</v>
      </c>
    </row>
    <row r="1105" spans="1:4" x14ac:dyDescent="0.35">
      <c r="A1105">
        <v>4</v>
      </c>
      <c r="B1105">
        <v>16.137499999999999</v>
      </c>
      <c r="C1105" t="s">
        <v>70</v>
      </c>
      <c r="D1105">
        <v>4.4999999999999997E-3</v>
      </c>
    </row>
    <row r="1106" spans="1:4" x14ac:dyDescent="0.35">
      <c r="A1106">
        <v>4</v>
      </c>
      <c r="B1106">
        <v>16.150079999999999</v>
      </c>
      <c r="C1106" t="s">
        <v>70</v>
      </c>
      <c r="D1106">
        <v>1.6999999999999999E-3</v>
      </c>
    </row>
    <row r="1107" spans="1:4" x14ac:dyDescent="0.35">
      <c r="A1107">
        <v>4</v>
      </c>
      <c r="B1107">
        <v>16.168489999999998</v>
      </c>
      <c r="C1107" t="s">
        <v>70</v>
      </c>
      <c r="D1107">
        <v>3.5999999999999999E-3</v>
      </c>
    </row>
    <row r="1108" spans="1:4" x14ac:dyDescent="0.35">
      <c r="A1108">
        <v>4</v>
      </c>
      <c r="B1108">
        <v>16.185210000000001</v>
      </c>
      <c r="C1108" t="s">
        <v>70</v>
      </c>
      <c r="D1108">
        <v>3.5999999999999999E-3</v>
      </c>
    </row>
    <row r="1109" spans="1:4" x14ac:dyDescent="0.35">
      <c r="A1109">
        <v>4</v>
      </c>
      <c r="B1109">
        <v>16.20168</v>
      </c>
      <c r="C1109" t="s">
        <v>70</v>
      </c>
      <c r="D1109">
        <v>4.4999999999999997E-3</v>
      </c>
    </row>
    <row r="1110" spans="1:4" x14ac:dyDescent="0.35">
      <c r="A1110">
        <v>4</v>
      </c>
      <c r="B1110">
        <v>16.212779999999999</v>
      </c>
      <c r="C1110" t="s">
        <v>70</v>
      </c>
      <c r="D1110">
        <v>5.3E-3</v>
      </c>
    </row>
    <row r="1111" spans="1:4" x14ac:dyDescent="0.35">
      <c r="A1111">
        <v>4</v>
      </c>
      <c r="B1111">
        <v>16.232669999999999</v>
      </c>
      <c r="C1111" t="s">
        <v>70</v>
      </c>
      <c r="D1111">
        <v>9.7999999999999997E-3</v>
      </c>
    </row>
    <row r="1112" spans="1:4" x14ac:dyDescent="0.35">
      <c r="A1112">
        <v>4</v>
      </c>
      <c r="B1112">
        <v>16.245940000000001</v>
      </c>
      <c r="C1112" t="s">
        <v>70</v>
      </c>
      <c r="D1112">
        <v>9.7999999999999997E-3</v>
      </c>
    </row>
    <row r="1113" spans="1:4" x14ac:dyDescent="0.35">
      <c r="A1113">
        <v>4</v>
      </c>
      <c r="B1113">
        <v>16.259460000000001</v>
      </c>
      <c r="C1113" t="s">
        <v>70</v>
      </c>
      <c r="D1113">
        <v>9.7999999999999997E-3</v>
      </c>
    </row>
    <row r="1114" spans="1:4" x14ac:dyDescent="0.35">
      <c r="A1114">
        <v>4</v>
      </c>
      <c r="B1114">
        <v>16.271460000000001</v>
      </c>
      <c r="C1114" t="s">
        <v>70</v>
      </c>
      <c r="D1114">
        <v>2.8E-3</v>
      </c>
    </row>
    <row r="1115" spans="1:4" x14ac:dyDescent="0.35">
      <c r="A1115">
        <v>4</v>
      </c>
      <c r="B1115">
        <v>16.28397</v>
      </c>
      <c r="C1115" t="s">
        <v>70</v>
      </c>
      <c r="D1115">
        <v>6.6E-3</v>
      </c>
    </row>
    <row r="1116" spans="1:4" x14ac:dyDescent="0.35">
      <c r="A1116">
        <v>4</v>
      </c>
      <c r="B1116">
        <v>16.298929999999999</v>
      </c>
      <c r="C1116" t="s">
        <v>70</v>
      </c>
      <c r="D1116">
        <v>1.1000000000000001E-3</v>
      </c>
    </row>
    <row r="1117" spans="1:4" x14ac:dyDescent="0.35">
      <c r="A1117">
        <v>4</v>
      </c>
      <c r="B1117">
        <v>16.312650000000001</v>
      </c>
      <c r="C1117" t="s">
        <v>70</v>
      </c>
      <c r="D1117">
        <v>1.1000000000000001E-3</v>
      </c>
    </row>
    <row r="1118" spans="1:4" x14ac:dyDescent="0.35">
      <c r="A1118">
        <v>4</v>
      </c>
      <c r="B1118">
        <v>16.331099999999999</v>
      </c>
      <c r="C1118" t="s">
        <v>70</v>
      </c>
      <c r="D1118">
        <v>1.8E-3</v>
      </c>
    </row>
    <row r="1119" spans="1:4" x14ac:dyDescent="0.35">
      <c r="A1119">
        <v>4</v>
      </c>
      <c r="B1119">
        <v>16.34768</v>
      </c>
      <c r="C1119" t="s">
        <v>70</v>
      </c>
    </row>
    <row r="1120" spans="1:4" x14ac:dyDescent="0.35">
      <c r="A1120">
        <v>4</v>
      </c>
      <c r="B1120">
        <v>16.35952</v>
      </c>
      <c r="C1120" t="s">
        <v>70</v>
      </c>
    </row>
    <row r="1121" spans="1:3" x14ac:dyDescent="0.35">
      <c r="A1121">
        <v>4</v>
      </c>
      <c r="B1121">
        <v>16.37114</v>
      </c>
      <c r="C1121" t="s">
        <v>70</v>
      </c>
    </row>
    <row r="1122" spans="1:3" x14ac:dyDescent="0.35">
      <c r="A1122">
        <v>4</v>
      </c>
      <c r="B1122">
        <v>16.38458</v>
      </c>
      <c r="C1122" t="s">
        <v>70</v>
      </c>
    </row>
    <row r="1123" spans="1:3" x14ac:dyDescent="0.35">
      <c r="A1123">
        <v>4</v>
      </c>
      <c r="B1123">
        <v>16.398900000000001</v>
      </c>
      <c r="C1123" t="s">
        <v>70</v>
      </c>
    </row>
    <row r="1124" spans="1:3" x14ac:dyDescent="0.35">
      <c r="A1124">
        <v>4</v>
      </c>
      <c r="B1124">
        <v>16.411010000000001</v>
      </c>
      <c r="C1124" t="s">
        <v>70</v>
      </c>
    </row>
    <row r="1125" spans="1:3" x14ac:dyDescent="0.35">
      <c r="A1125">
        <v>4</v>
      </c>
      <c r="B1125">
        <v>16.423400000000001</v>
      </c>
      <c r="C1125" t="s">
        <v>70</v>
      </c>
    </row>
    <row r="1126" spans="1:3" x14ac:dyDescent="0.35">
      <c r="A1126">
        <v>4</v>
      </c>
      <c r="B1126">
        <v>16.444420000000001</v>
      </c>
      <c r="C1126" t="s">
        <v>70</v>
      </c>
    </row>
    <row r="1127" spans="1:3" x14ac:dyDescent="0.35">
      <c r="A1127">
        <v>4</v>
      </c>
      <c r="B1127">
        <v>16.458970000000001</v>
      </c>
      <c r="C1127" t="s">
        <v>70</v>
      </c>
    </row>
    <row r="1128" spans="1:3" x14ac:dyDescent="0.35">
      <c r="A1128">
        <v>4</v>
      </c>
      <c r="B1128">
        <v>16.470649999999999</v>
      </c>
      <c r="C1128" t="s">
        <v>70</v>
      </c>
    </row>
    <row r="1129" spans="1:3" x14ac:dyDescent="0.35">
      <c r="A1129">
        <v>4</v>
      </c>
      <c r="B1129">
        <v>16.48302</v>
      </c>
      <c r="C1129" t="s">
        <v>70</v>
      </c>
    </row>
    <row r="1130" spans="1:3" x14ac:dyDescent="0.35">
      <c r="A1130">
        <v>4</v>
      </c>
      <c r="B1130">
        <v>16.496040000000001</v>
      </c>
      <c r="C1130" t="s">
        <v>70</v>
      </c>
    </row>
    <row r="1131" spans="1:3" x14ac:dyDescent="0.35">
      <c r="A1131">
        <v>4</v>
      </c>
      <c r="B1131">
        <v>16.508769999999998</v>
      </c>
      <c r="C1131" t="s">
        <v>70</v>
      </c>
    </row>
    <row r="1132" spans="1:3" x14ac:dyDescent="0.35">
      <c r="A1132">
        <v>4</v>
      </c>
      <c r="B1132">
        <v>16.520689999999998</v>
      </c>
      <c r="C1132" t="s">
        <v>70</v>
      </c>
    </row>
    <row r="1133" spans="1:3" x14ac:dyDescent="0.35">
      <c r="A1133">
        <v>4</v>
      </c>
      <c r="B1133">
        <v>16.533180000000002</v>
      </c>
      <c r="C1133" t="s">
        <v>70</v>
      </c>
    </row>
    <row r="1134" spans="1:3" x14ac:dyDescent="0.35">
      <c r="A1134">
        <v>4</v>
      </c>
      <c r="B1134">
        <v>16.545750000000002</v>
      </c>
      <c r="C1134" t="s">
        <v>70</v>
      </c>
    </row>
    <row r="1135" spans="1:3" x14ac:dyDescent="0.35">
      <c r="A1135">
        <v>4</v>
      </c>
      <c r="B1135">
        <v>16.56485</v>
      </c>
      <c r="C1135" t="s">
        <v>70</v>
      </c>
    </row>
    <row r="1136" spans="1:3" x14ac:dyDescent="0.35">
      <c r="A1136">
        <v>4</v>
      </c>
      <c r="B1136">
        <v>16.57733</v>
      </c>
      <c r="C1136" t="s">
        <v>70</v>
      </c>
    </row>
    <row r="1137" spans="1:3" x14ac:dyDescent="0.35">
      <c r="A1137">
        <v>4</v>
      </c>
      <c r="B1137">
        <v>16.589390000000002</v>
      </c>
      <c r="C1137" t="s">
        <v>70</v>
      </c>
    </row>
    <row r="1138" spans="1:3" x14ac:dyDescent="0.35">
      <c r="A1138">
        <v>4</v>
      </c>
      <c r="B1138">
        <v>16.60182</v>
      </c>
      <c r="C1138" t="s">
        <v>70</v>
      </c>
    </row>
    <row r="1139" spans="1:3" x14ac:dyDescent="0.35">
      <c r="A1139">
        <v>4</v>
      </c>
      <c r="B1139">
        <v>16.614380000000001</v>
      </c>
      <c r="C1139" t="s">
        <v>70</v>
      </c>
    </row>
    <row r="1140" spans="1:3" x14ac:dyDescent="0.35">
      <c r="A1140">
        <v>4</v>
      </c>
      <c r="B1140">
        <v>16.627189999999999</v>
      </c>
      <c r="C1140" t="s">
        <v>70</v>
      </c>
    </row>
    <row r="1141" spans="1:3" x14ac:dyDescent="0.35">
      <c r="A1141">
        <v>4</v>
      </c>
      <c r="B1141">
        <v>16.64753</v>
      </c>
      <c r="C1141" t="s">
        <v>70</v>
      </c>
    </row>
    <row r="1142" spans="1:3" x14ac:dyDescent="0.35">
      <c r="A1142">
        <v>4</v>
      </c>
      <c r="B1142">
        <v>16.660599999999999</v>
      </c>
      <c r="C1142" t="s">
        <v>70</v>
      </c>
    </row>
    <row r="1143" spans="1:3" x14ac:dyDescent="0.35">
      <c r="A1143">
        <v>4</v>
      </c>
      <c r="B1143">
        <v>16.67277</v>
      </c>
      <c r="C1143" t="s">
        <v>70</v>
      </c>
    </row>
    <row r="1144" spans="1:3" x14ac:dyDescent="0.35">
      <c r="A1144">
        <v>4</v>
      </c>
      <c r="B1144">
        <v>16.68552</v>
      </c>
      <c r="C1144" t="s">
        <v>70</v>
      </c>
    </row>
    <row r="1145" spans="1:3" x14ac:dyDescent="0.35">
      <c r="A1145">
        <v>4</v>
      </c>
      <c r="B1145">
        <v>16.69839</v>
      </c>
      <c r="C1145" t="s">
        <v>70</v>
      </c>
    </row>
    <row r="1146" spans="1:3" x14ac:dyDescent="0.35">
      <c r="A1146">
        <v>4</v>
      </c>
      <c r="B1146">
        <v>16.710719999999998</v>
      </c>
      <c r="C1146" t="s">
        <v>70</v>
      </c>
    </row>
    <row r="1147" spans="1:3" x14ac:dyDescent="0.35">
      <c r="A1147">
        <v>4</v>
      </c>
      <c r="B1147">
        <v>16.72419</v>
      </c>
      <c r="C1147" t="s">
        <v>70</v>
      </c>
    </row>
    <row r="1148" spans="1:3" x14ac:dyDescent="0.35">
      <c r="A1148">
        <v>4</v>
      </c>
      <c r="B1148">
        <v>16.73574</v>
      </c>
      <c r="C1148" t="s">
        <v>70</v>
      </c>
    </row>
    <row r="1149" spans="1:3" x14ac:dyDescent="0.35">
      <c r="A1149">
        <v>4</v>
      </c>
      <c r="B1149">
        <v>16.74915</v>
      </c>
      <c r="C1149" t="s">
        <v>70</v>
      </c>
    </row>
    <row r="1150" spans="1:3" x14ac:dyDescent="0.35">
      <c r="A1150">
        <v>4</v>
      </c>
      <c r="B1150">
        <v>16.763369999999998</v>
      </c>
      <c r="C1150" t="s">
        <v>70</v>
      </c>
    </row>
    <row r="1151" spans="1:3" x14ac:dyDescent="0.35">
      <c r="A1151">
        <v>4</v>
      </c>
      <c r="B1151">
        <v>16.77647</v>
      </c>
      <c r="C1151" t="s">
        <v>70</v>
      </c>
    </row>
    <row r="1152" spans="1:3" x14ac:dyDescent="0.35">
      <c r="A1152">
        <v>4</v>
      </c>
      <c r="B1152">
        <v>16.788209999999999</v>
      </c>
      <c r="C1152" t="s">
        <v>70</v>
      </c>
    </row>
    <row r="1153" spans="1:3" x14ac:dyDescent="0.35">
      <c r="A1153">
        <v>4</v>
      </c>
      <c r="B1153">
        <v>16.80104</v>
      </c>
      <c r="C1153" t="s">
        <v>70</v>
      </c>
    </row>
    <row r="1154" spans="1:3" x14ac:dyDescent="0.35">
      <c r="A1154">
        <v>4</v>
      </c>
      <c r="B1154">
        <v>16.814240000000002</v>
      </c>
      <c r="C1154" t="s">
        <v>70</v>
      </c>
    </row>
    <row r="1155" spans="1:3" x14ac:dyDescent="0.35">
      <c r="A1155">
        <v>4</v>
      </c>
      <c r="B1155">
        <v>16.82696</v>
      </c>
      <c r="C1155" t="s">
        <v>70</v>
      </c>
    </row>
    <row r="1156" spans="1:3" x14ac:dyDescent="0.35">
      <c r="A1156">
        <v>4</v>
      </c>
      <c r="B1156">
        <v>16.839279999999999</v>
      </c>
      <c r="C1156" t="s">
        <v>70</v>
      </c>
    </row>
    <row r="1157" spans="1:3" x14ac:dyDescent="0.35">
      <c r="A1157">
        <v>4</v>
      </c>
      <c r="B1157">
        <v>16.85774</v>
      </c>
      <c r="C1157" t="s">
        <v>70</v>
      </c>
    </row>
    <row r="1158" spans="1:3" x14ac:dyDescent="0.35">
      <c r="A1158">
        <v>4</v>
      </c>
      <c r="B1158">
        <v>16.8704</v>
      </c>
      <c r="C1158" t="s">
        <v>70</v>
      </c>
    </row>
    <row r="1159" spans="1:3" x14ac:dyDescent="0.35">
      <c r="A1159">
        <v>4</v>
      </c>
      <c r="B1159">
        <v>16.883929999999999</v>
      </c>
      <c r="C1159" t="s">
        <v>70</v>
      </c>
    </row>
    <row r="1160" spans="1:3" x14ac:dyDescent="0.35">
      <c r="A1160">
        <v>4</v>
      </c>
      <c r="B1160">
        <v>16.896380000000001</v>
      </c>
      <c r="C1160" t="s">
        <v>70</v>
      </c>
    </row>
    <row r="1161" spans="1:3" x14ac:dyDescent="0.35">
      <c r="A1161">
        <v>4</v>
      </c>
      <c r="B1161">
        <v>16.908629999999999</v>
      </c>
      <c r="C1161" t="s">
        <v>70</v>
      </c>
    </row>
    <row r="1162" spans="1:3" x14ac:dyDescent="0.35">
      <c r="A1162">
        <v>4</v>
      </c>
      <c r="B1162">
        <v>16.920500000000001</v>
      </c>
      <c r="C1162" t="s">
        <v>70</v>
      </c>
    </row>
    <row r="1163" spans="1:3" x14ac:dyDescent="0.35">
      <c r="A1163">
        <v>4</v>
      </c>
      <c r="B1163">
        <v>16.933219999999999</v>
      </c>
      <c r="C1163" t="s">
        <v>70</v>
      </c>
    </row>
    <row r="1164" spans="1:3" x14ac:dyDescent="0.35">
      <c r="A1164">
        <v>4</v>
      </c>
      <c r="B1164">
        <v>16.947019999999998</v>
      </c>
      <c r="C1164" t="s">
        <v>70</v>
      </c>
    </row>
    <row r="1165" spans="1:3" x14ac:dyDescent="0.35">
      <c r="A1165">
        <v>4</v>
      </c>
      <c r="B1165">
        <v>16.961379999999998</v>
      </c>
      <c r="C1165" t="s">
        <v>70</v>
      </c>
    </row>
    <row r="1166" spans="1:3" x14ac:dyDescent="0.35">
      <c r="A1166">
        <v>4</v>
      </c>
      <c r="B1166">
        <v>16.974779999999999</v>
      </c>
      <c r="C1166" t="s">
        <v>70</v>
      </c>
    </row>
    <row r="1167" spans="1:3" x14ac:dyDescent="0.35">
      <c r="A1167">
        <v>4</v>
      </c>
      <c r="B1167">
        <v>16.989429999999999</v>
      </c>
      <c r="C1167" t="s">
        <v>70</v>
      </c>
    </row>
    <row r="1168" spans="1:3" x14ac:dyDescent="0.35">
      <c r="A1168">
        <v>4</v>
      </c>
      <c r="B1168">
        <v>17.006630000000001</v>
      </c>
      <c r="C1168" t="s">
        <v>70</v>
      </c>
    </row>
    <row r="1169" spans="1:3" x14ac:dyDescent="0.35">
      <c r="A1169">
        <v>4</v>
      </c>
      <c r="B1169">
        <v>17.021360000000001</v>
      </c>
      <c r="C1169" t="s">
        <v>70</v>
      </c>
    </row>
    <row r="1170" spans="1:3" x14ac:dyDescent="0.35">
      <c r="A1170">
        <v>4</v>
      </c>
      <c r="B1170">
        <v>17.035170000000001</v>
      </c>
      <c r="C1170" t="s">
        <v>70</v>
      </c>
    </row>
    <row r="1171" spans="1:3" x14ac:dyDescent="0.35">
      <c r="A1171">
        <v>4</v>
      </c>
      <c r="B1171">
        <v>17.047239999999999</v>
      </c>
      <c r="C1171" t="s">
        <v>70</v>
      </c>
    </row>
    <row r="1172" spans="1:3" x14ac:dyDescent="0.35">
      <c r="A1172">
        <v>4</v>
      </c>
      <c r="B1172">
        <v>17.06728</v>
      </c>
      <c r="C1172" t="s">
        <v>70</v>
      </c>
    </row>
    <row r="1173" spans="1:3" x14ac:dyDescent="0.35">
      <c r="A1173">
        <v>4</v>
      </c>
      <c r="B1173">
        <v>17.079999999999998</v>
      </c>
      <c r="C1173" t="s">
        <v>70</v>
      </c>
    </row>
    <row r="1174" spans="1:3" x14ac:dyDescent="0.35">
      <c r="A1174">
        <v>4</v>
      </c>
      <c r="B1174">
        <v>17.09273</v>
      </c>
      <c r="C1174" t="s">
        <v>70</v>
      </c>
    </row>
    <row r="1175" spans="1:3" x14ac:dyDescent="0.35">
      <c r="A1175">
        <v>4</v>
      </c>
      <c r="B1175">
        <v>17.111239999999999</v>
      </c>
      <c r="C1175" t="s">
        <v>70</v>
      </c>
    </row>
    <row r="1176" spans="1:3" x14ac:dyDescent="0.35">
      <c r="A1176">
        <v>4</v>
      </c>
      <c r="B1176">
        <v>17.123650000000001</v>
      </c>
      <c r="C1176" t="s">
        <v>70</v>
      </c>
    </row>
    <row r="1177" spans="1:3" x14ac:dyDescent="0.35">
      <c r="A1177">
        <v>4</v>
      </c>
      <c r="B1177">
        <v>17.142199999999999</v>
      </c>
      <c r="C1177" t="s">
        <v>70</v>
      </c>
    </row>
    <row r="1178" spans="1:3" x14ac:dyDescent="0.35">
      <c r="A1178">
        <v>4</v>
      </c>
      <c r="B1178">
        <v>17.15577</v>
      </c>
      <c r="C1178" t="s">
        <v>70</v>
      </c>
    </row>
    <row r="1179" spans="1:3" x14ac:dyDescent="0.35">
      <c r="A1179">
        <v>4</v>
      </c>
      <c r="B1179">
        <v>17.168890000000001</v>
      </c>
      <c r="C1179" t="s">
        <v>70</v>
      </c>
    </row>
    <row r="1180" spans="1:3" x14ac:dyDescent="0.35">
      <c r="A1180">
        <v>4</v>
      </c>
      <c r="B1180">
        <v>17.18272</v>
      </c>
      <c r="C1180" t="s">
        <v>70</v>
      </c>
    </row>
    <row r="1181" spans="1:3" x14ac:dyDescent="0.35">
      <c r="A1181">
        <v>4</v>
      </c>
      <c r="B1181">
        <v>17.1968</v>
      </c>
      <c r="C1181" t="s">
        <v>70</v>
      </c>
    </row>
    <row r="1182" spans="1:3" x14ac:dyDescent="0.35">
      <c r="A1182">
        <v>4</v>
      </c>
      <c r="B1182">
        <v>17.210070000000002</v>
      </c>
      <c r="C1182" t="s">
        <v>70</v>
      </c>
    </row>
    <row r="1183" spans="1:3" x14ac:dyDescent="0.35">
      <c r="A1183">
        <v>4</v>
      </c>
      <c r="B1183">
        <v>17.222989999999999</v>
      </c>
      <c r="C1183" t="s">
        <v>70</v>
      </c>
    </row>
    <row r="1184" spans="1:3" x14ac:dyDescent="0.35">
      <c r="A1184">
        <v>4</v>
      </c>
      <c r="B1184">
        <v>17.236280000000001</v>
      </c>
      <c r="C1184" t="s">
        <v>70</v>
      </c>
    </row>
    <row r="1185" spans="1:4" x14ac:dyDescent="0.35">
      <c r="A1185">
        <v>4</v>
      </c>
      <c r="B1185">
        <v>17.249549999999999</v>
      </c>
      <c r="C1185" t="s">
        <v>70</v>
      </c>
    </row>
    <row r="1186" spans="1:4" x14ac:dyDescent="0.35">
      <c r="A1186">
        <v>4</v>
      </c>
      <c r="B1186">
        <v>17.27017</v>
      </c>
      <c r="C1186" t="s">
        <v>70</v>
      </c>
    </row>
    <row r="1187" spans="1:4" x14ac:dyDescent="0.35">
      <c r="A1187">
        <v>4</v>
      </c>
      <c r="B1187">
        <v>17.28969</v>
      </c>
      <c r="C1187" t="s">
        <v>70</v>
      </c>
    </row>
    <row r="1188" spans="1:4" x14ac:dyDescent="0.35">
      <c r="A1188">
        <v>4</v>
      </c>
      <c r="B1188">
        <v>17.30856</v>
      </c>
      <c r="C1188" t="s">
        <v>70</v>
      </c>
    </row>
    <row r="1189" spans="1:4" x14ac:dyDescent="0.35">
      <c r="A1189">
        <v>4</v>
      </c>
      <c r="B1189">
        <v>17.320350000000001</v>
      </c>
      <c r="C1189" t="s">
        <v>70</v>
      </c>
    </row>
    <row r="1190" spans="1:4" x14ac:dyDescent="0.35">
      <c r="A1190">
        <v>4</v>
      </c>
      <c r="B1190">
        <v>17.334289999999999</v>
      </c>
      <c r="C1190" t="s">
        <v>70</v>
      </c>
    </row>
    <row r="1191" spans="1:4" x14ac:dyDescent="0.35">
      <c r="A1191">
        <v>4</v>
      </c>
      <c r="B1191">
        <v>17.347850000000001</v>
      </c>
      <c r="C1191" t="s">
        <v>70</v>
      </c>
    </row>
    <row r="1192" spans="1:4" x14ac:dyDescent="0.35">
      <c r="A1192">
        <v>4</v>
      </c>
      <c r="B1192">
        <v>17.361270000000001</v>
      </c>
      <c r="C1192" t="s">
        <v>70</v>
      </c>
      <c r="D1192">
        <v>1E-4</v>
      </c>
    </row>
    <row r="1193" spans="1:4" x14ac:dyDescent="0.35">
      <c r="A1193">
        <v>4</v>
      </c>
      <c r="B1193">
        <v>17.374949999999998</v>
      </c>
      <c r="C1193" t="s">
        <v>70</v>
      </c>
      <c r="D1193">
        <v>1E-4</v>
      </c>
    </row>
    <row r="1194" spans="1:4" x14ac:dyDescent="0.35">
      <c r="A1194">
        <v>4</v>
      </c>
      <c r="B1194">
        <v>17.388750000000002</v>
      </c>
      <c r="C1194" t="s">
        <v>70</v>
      </c>
      <c r="D1194">
        <v>1E-4</v>
      </c>
    </row>
    <row r="1195" spans="1:4" x14ac:dyDescent="0.35">
      <c r="A1195">
        <v>4</v>
      </c>
      <c r="B1195">
        <v>17.401789999999998</v>
      </c>
      <c r="C1195" t="s">
        <v>70</v>
      </c>
    </row>
    <row r="1196" spans="1:4" x14ac:dyDescent="0.35">
      <c r="A1196">
        <v>4</v>
      </c>
      <c r="B1196">
        <v>17.41534</v>
      </c>
      <c r="C1196" t="s">
        <v>70</v>
      </c>
    </row>
    <row r="1197" spans="1:4" x14ac:dyDescent="0.35">
      <c r="A1197">
        <v>4</v>
      </c>
      <c r="B1197">
        <v>17.428909999999998</v>
      </c>
      <c r="C1197" t="s">
        <v>70</v>
      </c>
    </row>
    <row r="1198" spans="1:4" x14ac:dyDescent="0.35">
      <c r="A1198">
        <v>4</v>
      </c>
      <c r="B1198">
        <v>17.443020000000001</v>
      </c>
      <c r="C1198" t="s">
        <v>70</v>
      </c>
    </row>
    <row r="1199" spans="1:4" x14ac:dyDescent="0.35">
      <c r="A1199">
        <v>4</v>
      </c>
      <c r="B1199">
        <v>17.457609999999999</v>
      </c>
      <c r="C1199" t="s">
        <v>70</v>
      </c>
    </row>
    <row r="1200" spans="1:4" x14ac:dyDescent="0.35">
      <c r="A1200">
        <v>4</v>
      </c>
      <c r="B1200">
        <v>17.47701</v>
      </c>
      <c r="C1200" t="s">
        <v>70</v>
      </c>
    </row>
    <row r="1201" spans="1:4" x14ac:dyDescent="0.35">
      <c r="A1201">
        <v>4</v>
      </c>
      <c r="B1201">
        <v>17.49044</v>
      </c>
      <c r="C1201" t="s">
        <v>70</v>
      </c>
    </row>
    <row r="1202" spans="1:4" x14ac:dyDescent="0.35">
      <c r="A1202">
        <v>4</v>
      </c>
      <c r="B1202">
        <v>17.504359999999998</v>
      </c>
      <c r="C1202" t="s">
        <v>70</v>
      </c>
    </row>
    <row r="1203" spans="1:4" x14ac:dyDescent="0.35">
      <c r="A1203">
        <v>4</v>
      </c>
      <c r="B1203">
        <v>17.518049999999999</v>
      </c>
      <c r="C1203" t="s">
        <v>70</v>
      </c>
    </row>
    <row r="1204" spans="1:4" x14ac:dyDescent="0.35">
      <c r="A1204">
        <v>4</v>
      </c>
      <c r="B1204">
        <v>17.531369999999999</v>
      </c>
      <c r="C1204" t="s">
        <v>70</v>
      </c>
    </row>
    <row r="1205" spans="1:4" x14ac:dyDescent="0.35">
      <c r="A1205">
        <v>4</v>
      </c>
      <c r="B1205">
        <v>17.54513</v>
      </c>
      <c r="C1205" t="s">
        <v>70</v>
      </c>
    </row>
    <row r="1206" spans="1:4" x14ac:dyDescent="0.35">
      <c r="A1206">
        <v>4</v>
      </c>
      <c r="B1206">
        <v>17.562069999999999</v>
      </c>
      <c r="C1206" t="s">
        <v>70</v>
      </c>
    </row>
    <row r="1207" spans="1:4" x14ac:dyDescent="0.35">
      <c r="A1207">
        <v>4</v>
      </c>
      <c r="B1207">
        <v>17.57996</v>
      </c>
      <c r="C1207" t="s">
        <v>70</v>
      </c>
    </row>
    <row r="1208" spans="1:4" x14ac:dyDescent="0.35">
      <c r="A1208">
        <v>4</v>
      </c>
      <c r="B1208">
        <v>17.596900000000002</v>
      </c>
      <c r="C1208" t="s">
        <v>70</v>
      </c>
    </row>
    <row r="1209" spans="1:4" x14ac:dyDescent="0.35">
      <c r="A1209">
        <v>4</v>
      </c>
      <c r="B1209">
        <v>17.61083</v>
      </c>
      <c r="C1209" t="s">
        <v>70</v>
      </c>
    </row>
    <row r="1210" spans="1:4" x14ac:dyDescent="0.35">
      <c r="A1210">
        <v>4</v>
      </c>
      <c r="B1210">
        <v>17.630009999999999</v>
      </c>
      <c r="C1210" t="s">
        <v>70</v>
      </c>
    </row>
    <row r="1211" spans="1:4" x14ac:dyDescent="0.35">
      <c r="A1211">
        <v>4</v>
      </c>
      <c r="B1211">
        <v>17.643470000000001</v>
      </c>
      <c r="C1211" t="s">
        <v>70</v>
      </c>
    </row>
    <row r="1212" spans="1:4" x14ac:dyDescent="0.35">
      <c r="A1212">
        <v>4</v>
      </c>
      <c r="B1212">
        <v>17.659369999999999</v>
      </c>
      <c r="C1212" t="s">
        <v>70</v>
      </c>
    </row>
    <row r="1213" spans="1:4" x14ac:dyDescent="0.35">
      <c r="A1213">
        <v>4</v>
      </c>
      <c r="B1213">
        <v>17.679020000000001</v>
      </c>
      <c r="C1213" t="s">
        <v>70</v>
      </c>
      <c r="D1213">
        <v>2.0000000000000001E-4</v>
      </c>
    </row>
    <row r="1214" spans="1:4" x14ac:dyDescent="0.35">
      <c r="A1214">
        <v>4</v>
      </c>
      <c r="B1214">
        <v>17.693110000000001</v>
      </c>
      <c r="C1214" t="s">
        <v>70</v>
      </c>
      <c r="D1214">
        <v>1E-4</v>
      </c>
    </row>
    <row r="1215" spans="1:4" x14ac:dyDescent="0.35">
      <c r="A1215">
        <v>4</v>
      </c>
      <c r="B1215">
        <v>17.706130000000002</v>
      </c>
      <c r="C1215" t="s">
        <v>70</v>
      </c>
      <c r="D1215">
        <v>1E-4</v>
      </c>
    </row>
    <row r="1216" spans="1:4" x14ac:dyDescent="0.35">
      <c r="A1216">
        <v>4</v>
      </c>
      <c r="B1216">
        <v>17.71987</v>
      </c>
      <c r="C1216" t="s">
        <v>70</v>
      </c>
      <c r="D1216">
        <v>1E-4</v>
      </c>
    </row>
    <row r="1217" spans="1:4" x14ac:dyDescent="0.35">
      <c r="A1217">
        <v>4</v>
      </c>
      <c r="B1217">
        <v>17.733270000000001</v>
      </c>
      <c r="C1217" t="s">
        <v>70</v>
      </c>
      <c r="D1217">
        <v>2.0000000000000001E-4</v>
      </c>
    </row>
    <row r="1218" spans="1:4" x14ac:dyDescent="0.35">
      <c r="A1218">
        <v>4</v>
      </c>
      <c r="B1218">
        <v>17.74662</v>
      </c>
      <c r="C1218" t="s">
        <v>70</v>
      </c>
      <c r="D1218">
        <v>1.1000000000000001E-3</v>
      </c>
    </row>
    <row r="1219" spans="1:4" x14ac:dyDescent="0.35">
      <c r="A1219">
        <v>4</v>
      </c>
      <c r="B1219">
        <v>17.760269999999998</v>
      </c>
      <c r="C1219" t="s">
        <v>70</v>
      </c>
      <c r="D1219">
        <v>1.1000000000000001E-3</v>
      </c>
    </row>
    <row r="1220" spans="1:4" x14ac:dyDescent="0.35">
      <c r="A1220">
        <v>4</v>
      </c>
      <c r="B1220">
        <v>17.773589999999999</v>
      </c>
      <c r="C1220" t="s">
        <v>70</v>
      </c>
      <c r="D1220">
        <v>1E-3</v>
      </c>
    </row>
    <row r="1221" spans="1:4" x14ac:dyDescent="0.35">
      <c r="A1221">
        <v>4</v>
      </c>
      <c r="B1221">
        <v>17.786740000000002</v>
      </c>
      <c r="C1221" t="s">
        <v>70</v>
      </c>
      <c r="D1221">
        <v>1E-3</v>
      </c>
    </row>
    <row r="1222" spans="1:4" x14ac:dyDescent="0.35">
      <c r="A1222">
        <v>4</v>
      </c>
      <c r="B1222">
        <v>17.800409999999999</v>
      </c>
      <c r="C1222" t="s">
        <v>70</v>
      </c>
      <c r="D1222">
        <v>5.9999999999999995E-4</v>
      </c>
    </row>
    <row r="1223" spans="1:4" x14ac:dyDescent="0.35">
      <c r="A1223">
        <v>4</v>
      </c>
      <c r="B1223">
        <v>17.814499999999999</v>
      </c>
      <c r="C1223" t="s">
        <v>70</v>
      </c>
      <c r="D1223">
        <v>3.5000000000000001E-3</v>
      </c>
    </row>
    <row r="1224" spans="1:4" x14ac:dyDescent="0.35">
      <c r="A1224">
        <v>4</v>
      </c>
      <c r="B1224">
        <v>17.827999999999999</v>
      </c>
      <c r="C1224" t="s">
        <v>70</v>
      </c>
      <c r="D1224">
        <v>3.5000000000000001E-3</v>
      </c>
    </row>
    <row r="1225" spans="1:4" x14ac:dyDescent="0.35">
      <c r="A1225">
        <v>4</v>
      </c>
      <c r="B1225">
        <v>17.841270000000002</v>
      </c>
      <c r="C1225" t="s">
        <v>70</v>
      </c>
      <c r="D1225">
        <v>1E-3</v>
      </c>
    </row>
    <row r="1226" spans="1:4" x14ac:dyDescent="0.35">
      <c r="A1226">
        <v>4</v>
      </c>
      <c r="B1226">
        <v>17.854330000000001</v>
      </c>
      <c r="C1226" t="s">
        <v>70</v>
      </c>
      <c r="D1226">
        <v>1E-3</v>
      </c>
    </row>
    <row r="1227" spans="1:4" x14ac:dyDescent="0.35">
      <c r="A1227">
        <v>4</v>
      </c>
      <c r="B1227">
        <v>17.868210000000001</v>
      </c>
      <c r="C1227" t="s">
        <v>70</v>
      </c>
      <c r="D1227">
        <v>4.0000000000000002E-4</v>
      </c>
    </row>
    <row r="1228" spans="1:4" x14ac:dyDescent="0.35">
      <c r="A1228">
        <v>4</v>
      </c>
      <c r="B1228">
        <v>17.888719999999999</v>
      </c>
      <c r="C1228" t="s">
        <v>70</v>
      </c>
      <c r="D1228">
        <v>2E-3</v>
      </c>
    </row>
    <row r="1229" spans="1:4" x14ac:dyDescent="0.35">
      <c r="A1229">
        <v>4</v>
      </c>
      <c r="B1229">
        <v>17.90212</v>
      </c>
      <c r="C1229" t="s">
        <v>70</v>
      </c>
      <c r="D1229">
        <v>2.3999999999999998E-3</v>
      </c>
    </row>
    <row r="1230" spans="1:4" x14ac:dyDescent="0.35">
      <c r="A1230">
        <v>4</v>
      </c>
      <c r="B1230">
        <v>17.915949999999999</v>
      </c>
      <c r="C1230" t="s">
        <v>70</v>
      </c>
      <c r="D1230">
        <v>2.3999999999999998E-3</v>
      </c>
    </row>
    <row r="1231" spans="1:4" x14ac:dyDescent="0.35">
      <c r="A1231">
        <v>4</v>
      </c>
      <c r="B1231">
        <v>17.929089999999999</v>
      </c>
      <c r="C1231" t="s">
        <v>70</v>
      </c>
      <c r="D1231">
        <v>8.0000000000000004E-4</v>
      </c>
    </row>
    <row r="1232" spans="1:4" x14ac:dyDescent="0.35">
      <c r="A1232">
        <v>4</v>
      </c>
      <c r="B1232">
        <v>17.94406</v>
      </c>
      <c r="C1232" t="s">
        <v>70</v>
      </c>
      <c r="D1232">
        <v>1E-3</v>
      </c>
    </row>
    <row r="1233" spans="1:4" x14ac:dyDescent="0.35">
      <c r="A1233">
        <v>4</v>
      </c>
      <c r="B1233">
        <v>17.959140000000001</v>
      </c>
      <c r="C1233" t="s">
        <v>70</v>
      </c>
      <c r="D1233">
        <v>5.9999999999999995E-4</v>
      </c>
    </row>
    <row r="1234" spans="1:4" x14ac:dyDescent="0.35">
      <c r="A1234">
        <v>4</v>
      </c>
      <c r="B1234">
        <v>17.972079999999998</v>
      </c>
      <c r="C1234" t="s">
        <v>70</v>
      </c>
      <c r="D1234">
        <v>5.9999999999999995E-4</v>
      </c>
    </row>
    <row r="1235" spans="1:4" x14ac:dyDescent="0.35">
      <c r="A1235">
        <v>4</v>
      </c>
      <c r="B1235">
        <v>17.985479999999999</v>
      </c>
      <c r="C1235" t="s">
        <v>70</v>
      </c>
      <c r="D1235">
        <v>5.9999999999999995E-4</v>
      </c>
    </row>
    <row r="1236" spans="1:4" x14ac:dyDescent="0.35">
      <c r="A1236">
        <v>4</v>
      </c>
      <c r="B1236">
        <v>17.999580000000002</v>
      </c>
      <c r="C1236" t="s">
        <v>70</v>
      </c>
      <c r="D1236">
        <v>5.9999999999999995E-4</v>
      </c>
    </row>
    <row r="1237" spans="1:4" x14ac:dyDescent="0.35">
      <c r="A1237">
        <v>4</v>
      </c>
      <c r="B1237">
        <v>18.012409999999999</v>
      </c>
      <c r="C1237" t="s">
        <v>70</v>
      </c>
      <c r="D1237">
        <v>4.4000000000000003E-3</v>
      </c>
    </row>
    <row r="1238" spans="1:4" x14ac:dyDescent="0.35">
      <c r="A1238">
        <v>4</v>
      </c>
      <c r="B1238">
        <v>18.02581</v>
      </c>
      <c r="C1238" t="s">
        <v>70</v>
      </c>
      <c r="D1238">
        <v>4.4000000000000003E-3</v>
      </c>
    </row>
    <row r="1239" spans="1:4" x14ac:dyDescent="0.35">
      <c r="A1239">
        <v>4</v>
      </c>
      <c r="B1239">
        <v>18.038810000000002</v>
      </c>
      <c r="C1239" t="s">
        <v>70</v>
      </c>
      <c r="D1239">
        <v>9.4000000000000004E-3</v>
      </c>
    </row>
    <row r="1240" spans="1:4" x14ac:dyDescent="0.35">
      <c r="A1240">
        <v>4</v>
      </c>
      <c r="B1240">
        <v>18.05189</v>
      </c>
      <c r="C1240" t="s">
        <v>70</v>
      </c>
      <c r="D1240">
        <v>4.3E-3</v>
      </c>
    </row>
    <row r="1241" spans="1:4" x14ac:dyDescent="0.35">
      <c r="A1241">
        <v>4</v>
      </c>
      <c r="B1241">
        <v>18.065580000000001</v>
      </c>
      <c r="C1241" t="s">
        <v>70</v>
      </c>
      <c r="D1241">
        <v>4.1999999999999997E-3</v>
      </c>
    </row>
    <row r="1242" spans="1:4" x14ac:dyDescent="0.35">
      <c r="A1242">
        <v>4</v>
      </c>
      <c r="B1242">
        <v>18.078869999999998</v>
      </c>
      <c r="C1242" t="s">
        <v>70</v>
      </c>
      <c r="D1242">
        <v>4.1999999999999997E-3</v>
      </c>
    </row>
    <row r="1243" spans="1:4" x14ac:dyDescent="0.35">
      <c r="A1243">
        <v>4</v>
      </c>
      <c r="B1243">
        <v>18.099170000000001</v>
      </c>
      <c r="C1243" t="s">
        <v>70</v>
      </c>
      <c r="D1243">
        <v>9.7999999999999997E-3</v>
      </c>
    </row>
    <row r="1244" spans="1:4" x14ac:dyDescent="0.35">
      <c r="A1244">
        <v>4</v>
      </c>
      <c r="B1244">
        <v>18.118849999999998</v>
      </c>
      <c r="C1244" t="s">
        <v>70</v>
      </c>
      <c r="D1244">
        <v>1.15E-2</v>
      </c>
    </row>
    <row r="1245" spans="1:4" x14ac:dyDescent="0.35">
      <c r="A1245">
        <v>4</v>
      </c>
      <c r="B1245">
        <v>18.132560000000002</v>
      </c>
      <c r="C1245" t="s">
        <v>70</v>
      </c>
      <c r="D1245">
        <v>8.6E-3</v>
      </c>
    </row>
    <row r="1246" spans="1:4" x14ac:dyDescent="0.35">
      <c r="A1246">
        <v>5</v>
      </c>
      <c r="B1246">
        <v>18.149190000000001</v>
      </c>
      <c r="C1246" t="s">
        <v>70</v>
      </c>
      <c r="D1246">
        <v>6.7000000000000002E-3</v>
      </c>
    </row>
    <row r="1247" spans="1:4" x14ac:dyDescent="0.35">
      <c r="A1247">
        <v>5</v>
      </c>
      <c r="B1247">
        <v>18.162089999999999</v>
      </c>
      <c r="C1247" t="s">
        <v>70</v>
      </c>
      <c r="D1247">
        <v>6.7000000000000002E-3</v>
      </c>
    </row>
    <row r="1248" spans="1:4" x14ac:dyDescent="0.35">
      <c r="A1248">
        <v>5</v>
      </c>
      <c r="B1248">
        <v>18.174769999999999</v>
      </c>
      <c r="C1248" t="s">
        <v>70</v>
      </c>
      <c r="D1248">
        <v>3.3999999999999998E-3</v>
      </c>
    </row>
    <row r="1249" spans="1:4" x14ac:dyDescent="0.35">
      <c r="A1249">
        <v>5</v>
      </c>
      <c r="B1249">
        <v>18.18723</v>
      </c>
      <c r="C1249" t="s">
        <v>70</v>
      </c>
      <c r="D1249">
        <v>3.3999999999999998E-3</v>
      </c>
    </row>
    <row r="1250" spans="1:4" x14ac:dyDescent="0.35">
      <c r="A1250">
        <v>5</v>
      </c>
      <c r="B1250">
        <v>18.199909999999999</v>
      </c>
      <c r="C1250" t="s">
        <v>70</v>
      </c>
      <c r="D1250">
        <v>4.1000000000000003E-3</v>
      </c>
    </row>
    <row r="1251" spans="1:4" x14ac:dyDescent="0.35">
      <c r="A1251">
        <v>5</v>
      </c>
      <c r="B1251">
        <v>18.217770000000002</v>
      </c>
      <c r="C1251" t="s">
        <v>70</v>
      </c>
      <c r="D1251">
        <v>3.3E-3</v>
      </c>
    </row>
    <row r="1252" spans="1:4" x14ac:dyDescent="0.35">
      <c r="A1252">
        <v>5</v>
      </c>
      <c r="B1252">
        <v>18.23414</v>
      </c>
      <c r="C1252" t="s">
        <v>70</v>
      </c>
      <c r="D1252">
        <v>1.8E-3</v>
      </c>
    </row>
    <row r="1253" spans="1:4" x14ac:dyDescent="0.35">
      <c r="A1253">
        <v>5</v>
      </c>
      <c r="B1253">
        <v>18.24588</v>
      </c>
      <c r="C1253" t="s">
        <v>70</v>
      </c>
      <c r="D1253">
        <v>1.8E-3</v>
      </c>
    </row>
    <row r="1254" spans="1:4" x14ac:dyDescent="0.35">
      <c r="A1254">
        <v>5</v>
      </c>
      <c r="B1254">
        <v>18.258980000000001</v>
      </c>
      <c r="C1254" t="s">
        <v>70</v>
      </c>
      <c r="D1254">
        <v>2.5000000000000001E-3</v>
      </c>
    </row>
    <row r="1255" spans="1:4" x14ac:dyDescent="0.35">
      <c r="A1255">
        <v>5</v>
      </c>
      <c r="B1255">
        <v>18.270389999999999</v>
      </c>
      <c r="C1255" t="s">
        <v>70</v>
      </c>
      <c r="D1255">
        <v>2.5000000000000001E-3</v>
      </c>
    </row>
    <row r="1256" spans="1:4" x14ac:dyDescent="0.35">
      <c r="A1256">
        <v>5</v>
      </c>
      <c r="B1256">
        <v>18.2834</v>
      </c>
      <c r="C1256" t="s">
        <v>70</v>
      </c>
      <c r="D1256">
        <v>4.0000000000000002E-4</v>
      </c>
    </row>
    <row r="1257" spans="1:4" x14ac:dyDescent="0.35">
      <c r="A1257">
        <v>5</v>
      </c>
      <c r="B1257">
        <v>18.303090000000001</v>
      </c>
      <c r="C1257" t="s">
        <v>70</v>
      </c>
      <c r="D1257">
        <v>2.0000000000000001E-4</v>
      </c>
    </row>
    <row r="1258" spans="1:4" x14ac:dyDescent="0.35">
      <c r="A1258">
        <v>5</v>
      </c>
      <c r="B1258">
        <v>18.315919999999998</v>
      </c>
      <c r="C1258" t="s">
        <v>70</v>
      </c>
      <c r="D1258">
        <v>2.0000000000000001E-4</v>
      </c>
    </row>
    <row r="1259" spans="1:4" x14ac:dyDescent="0.35">
      <c r="A1259">
        <v>5</v>
      </c>
      <c r="B1259">
        <v>18.328499999999998</v>
      </c>
      <c r="C1259" t="s">
        <v>70</v>
      </c>
      <c r="D1259">
        <v>2.0000000000000001E-4</v>
      </c>
    </row>
    <row r="1260" spans="1:4" x14ac:dyDescent="0.35">
      <c r="A1260">
        <v>5</v>
      </c>
      <c r="B1260">
        <v>18.341449999999998</v>
      </c>
      <c r="C1260" t="s">
        <v>70</v>
      </c>
    </row>
    <row r="1261" spans="1:4" x14ac:dyDescent="0.35">
      <c r="A1261">
        <v>5</v>
      </c>
      <c r="B1261">
        <v>18.356269999999999</v>
      </c>
      <c r="C1261" t="s">
        <v>70</v>
      </c>
    </row>
    <row r="1262" spans="1:4" x14ac:dyDescent="0.35">
      <c r="A1262">
        <v>5</v>
      </c>
      <c r="B1262">
        <v>18.37107</v>
      </c>
      <c r="C1262" t="s">
        <v>70</v>
      </c>
    </row>
    <row r="1263" spans="1:4" x14ac:dyDescent="0.35">
      <c r="A1263">
        <v>5</v>
      </c>
      <c r="B1263">
        <v>18.386299999999999</v>
      </c>
      <c r="C1263" t="s">
        <v>70</v>
      </c>
    </row>
    <row r="1264" spans="1:4" x14ac:dyDescent="0.35">
      <c r="A1264">
        <v>5</v>
      </c>
      <c r="B1264">
        <v>18.399799999999999</v>
      </c>
      <c r="C1264" t="s">
        <v>70</v>
      </c>
    </row>
    <row r="1265" spans="1:3" x14ac:dyDescent="0.35">
      <c r="A1265">
        <v>5</v>
      </c>
      <c r="B1265">
        <v>18.411899999999999</v>
      </c>
      <c r="C1265" t="s">
        <v>70</v>
      </c>
    </row>
    <row r="1266" spans="1:3" x14ac:dyDescent="0.35">
      <c r="A1266">
        <v>5</v>
      </c>
      <c r="B1266">
        <v>18.424759999999999</v>
      </c>
      <c r="C1266" t="s">
        <v>70</v>
      </c>
    </row>
    <row r="1267" spans="1:3" x14ac:dyDescent="0.35">
      <c r="A1267">
        <v>5</v>
      </c>
      <c r="B1267">
        <v>18.437000000000001</v>
      </c>
      <c r="C1267" t="s">
        <v>70</v>
      </c>
    </row>
    <row r="1268" spans="1:3" x14ac:dyDescent="0.35">
      <c r="A1268">
        <v>5</v>
      </c>
      <c r="B1268">
        <v>18.450610000000001</v>
      </c>
      <c r="C1268" t="s">
        <v>70</v>
      </c>
    </row>
    <row r="1269" spans="1:3" x14ac:dyDescent="0.35">
      <c r="A1269">
        <v>5</v>
      </c>
      <c r="B1269">
        <v>18.469190000000001</v>
      </c>
      <c r="C1269" t="s">
        <v>70</v>
      </c>
    </row>
    <row r="1270" spans="1:3" x14ac:dyDescent="0.35">
      <c r="A1270">
        <v>5</v>
      </c>
      <c r="B1270">
        <v>18.484590000000001</v>
      </c>
      <c r="C1270" t="s">
        <v>70</v>
      </c>
    </row>
    <row r="1271" spans="1:3" x14ac:dyDescent="0.35">
      <c r="A1271">
        <v>5</v>
      </c>
      <c r="B1271">
        <v>18.50451</v>
      </c>
      <c r="C1271" t="s">
        <v>70</v>
      </c>
    </row>
    <row r="1272" spans="1:3" x14ac:dyDescent="0.35">
      <c r="A1272">
        <v>5</v>
      </c>
      <c r="B1272">
        <v>18.517289999999999</v>
      </c>
      <c r="C1272" t="s">
        <v>70</v>
      </c>
    </row>
    <row r="1273" spans="1:3" x14ac:dyDescent="0.35">
      <c r="A1273">
        <v>5</v>
      </c>
      <c r="B1273">
        <v>18.52948</v>
      </c>
      <c r="C1273" t="s">
        <v>70</v>
      </c>
    </row>
    <row r="1274" spans="1:3" x14ac:dyDescent="0.35">
      <c r="A1274">
        <v>5</v>
      </c>
      <c r="B1274">
        <v>18.54224</v>
      </c>
      <c r="C1274" t="s">
        <v>70</v>
      </c>
    </row>
    <row r="1275" spans="1:3" x14ac:dyDescent="0.35">
      <c r="A1275">
        <v>5</v>
      </c>
      <c r="B1275">
        <v>18.554739999999999</v>
      </c>
      <c r="C1275" t="s">
        <v>70</v>
      </c>
    </row>
    <row r="1276" spans="1:3" x14ac:dyDescent="0.35">
      <c r="A1276">
        <v>5</v>
      </c>
      <c r="B1276">
        <v>18.56728</v>
      </c>
      <c r="C1276" t="s">
        <v>70</v>
      </c>
    </row>
    <row r="1277" spans="1:3" x14ac:dyDescent="0.35">
      <c r="A1277">
        <v>5</v>
      </c>
      <c r="B1277">
        <v>18.579699999999999</v>
      </c>
      <c r="C1277" t="s">
        <v>70</v>
      </c>
    </row>
    <row r="1278" spans="1:3" x14ac:dyDescent="0.35">
      <c r="A1278">
        <v>5</v>
      </c>
      <c r="B1278">
        <v>18.59233</v>
      </c>
      <c r="C1278" t="s">
        <v>70</v>
      </c>
    </row>
    <row r="1279" spans="1:3" x14ac:dyDescent="0.35">
      <c r="A1279">
        <v>5</v>
      </c>
      <c r="B1279">
        <v>18.604569999999999</v>
      </c>
      <c r="C1279" t="s">
        <v>70</v>
      </c>
    </row>
    <row r="1280" spans="1:3" x14ac:dyDescent="0.35">
      <c r="A1280">
        <v>5</v>
      </c>
      <c r="B1280">
        <v>18.617360000000001</v>
      </c>
      <c r="C1280" t="s">
        <v>70</v>
      </c>
    </row>
    <row r="1281" spans="1:3" x14ac:dyDescent="0.35">
      <c r="A1281">
        <v>5</v>
      </c>
      <c r="B1281">
        <v>18.629480000000001</v>
      </c>
      <c r="C1281" t="s">
        <v>70</v>
      </c>
    </row>
    <row r="1282" spans="1:3" x14ac:dyDescent="0.35">
      <c r="A1282">
        <v>5</v>
      </c>
      <c r="B1282">
        <v>18.644010000000002</v>
      </c>
      <c r="C1282" t="s">
        <v>70</v>
      </c>
    </row>
    <row r="1283" spans="1:3" x14ac:dyDescent="0.35">
      <c r="A1283">
        <v>5</v>
      </c>
      <c r="B1283">
        <v>18.659610000000001</v>
      </c>
      <c r="C1283" t="s">
        <v>70</v>
      </c>
    </row>
    <row r="1284" spans="1:3" x14ac:dyDescent="0.35">
      <c r="A1284">
        <v>5</v>
      </c>
      <c r="B1284">
        <v>18.681979999999999</v>
      </c>
      <c r="C1284" t="s">
        <v>70</v>
      </c>
    </row>
    <row r="1285" spans="1:3" x14ac:dyDescent="0.35">
      <c r="A1285">
        <v>5</v>
      </c>
      <c r="B1285">
        <v>18.695620000000002</v>
      </c>
      <c r="C1285" t="s">
        <v>70</v>
      </c>
    </row>
    <row r="1286" spans="1:3" x14ac:dyDescent="0.35">
      <c r="A1286">
        <v>5</v>
      </c>
      <c r="B1286">
        <v>18.715579999999999</v>
      </c>
      <c r="C1286" t="s">
        <v>70</v>
      </c>
    </row>
    <row r="1287" spans="1:3" x14ac:dyDescent="0.35">
      <c r="A1287">
        <v>5</v>
      </c>
      <c r="B1287">
        <v>18.728300000000001</v>
      </c>
      <c r="C1287" t="s">
        <v>70</v>
      </c>
    </row>
    <row r="1288" spans="1:3" x14ac:dyDescent="0.35">
      <c r="A1288">
        <v>5</v>
      </c>
      <c r="B1288">
        <v>18.740559999999999</v>
      </c>
      <c r="C1288" t="s">
        <v>70</v>
      </c>
    </row>
    <row r="1289" spans="1:3" x14ac:dyDescent="0.35">
      <c r="A1289">
        <v>5</v>
      </c>
      <c r="B1289">
        <v>18.753740000000001</v>
      </c>
      <c r="C1289" t="s">
        <v>70</v>
      </c>
    </row>
    <row r="1290" spans="1:3" x14ac:dyDescent="0.35">
      <c r="A1290">
        <v>5</v>
      </c>
      <c r="B1290">
        <v>18.76587</v>
      </c>
      <c r="C1290" t="s">
        <v>70</v>
      </c>
    </row>
    <row r="1291" spans="1:3" x14ac:dyDescent="0.35">
      <c r="A1291">
        <v>5</v>
      </c>
      <c r="B1291">
        <v>18.778130000000001</v>
      </c>
      <c r="C1291" t="s">
        <v>70</v>
      </c>
    </row>
    <row r="1292" spans="1:3" x14ac:dyDescent="0.35">
      <c r="A1292">
        <v>5</v>
      </c>
      <c r="B1292">
        <v>18.78989</v>
      </c>
      <c r="C1292" t="s">
        <v>70</v>
      </c>
    </row>
    <row r="1293" spans="1:3" x14ac:dyDescent="0.35">
      <c r="A1293">
        <v>5</v>
      </c>
      <c r="B1293">
        <v>18.801960000000001</v>
      </c>
      <c r="C1293" t="s">
        <v>70</v>
      </c>
    </row>
    <row r="1294" spans="1:3" x14ac:dyDescent="0.35">
      <c r="A1294">
        <v>5</v>
      </c>
      <c r="B1294">
        <v>18.816320000000001</v>
      </c>
      <c r="C1294" t="s">
        <v>70</v>
      </c>
    </row>
    <row r="1295" spans="1:3" x14ac:dyDescent="0.35">
      <c r="A1295">
        <v>5</v>
      </c>
      <c r="B1295">
        <v>18.83156</v>
      </c>
      <c r="C1295" t="s">
        <v>70</v>
      </c>
    </row>
    <row r="1296" spans="1:3" x14ac:dyDescent="0.35">
      <c r="A1296">
        <v>5</v>
      </c>
      <c r="B1296">
        <v>18.86618</v>
      </c>
      <c r="C1296" t="s">
        <v>70</v>
      </c>
    </row>
    <row r="1297" spans="1:3" x14ac:dyDescent="0.35">
      <c r="A1297">
        <v>5</v>
      </c>
      <c r="B1297">
        <v>18.885809999999999</v>
      </c>
      <c r="C1297" t="s">
        <v>70</v>
      </c>
    </row>
    <row r="1298" spans="1:3" x14ac:dyDescent="0.35">
      <c r="A1298">
        <v>5</v>
      </c>
      <c r="B1298">
        <v>18.898710000000001</v>
      </c>
      <c r="C1298" t="s">
        <v>70</v>
      </c>
    </row>
    <row r="1299" spans="1:3" x14ac:dyDescent="0.35">
      <c r="A1299">
        <v>5</v>
      </c>
      <c r="B1299">
        <v>18.91826</v>
      </c>
      <c r="C1299" t="s">
        <v>70</v>
      </c>
    </row>
    <row r="1300" spans="1:3" x14ac:dyDescent="0.35">
      <c r="A1300">
        <v>5</v>
      </c>
      <c r="B1300">
        <v>18.93112</v>
      </c>
      <c r="C1300" t="s">
        <v>70</v>
      </c>
    </row>
    <row r="1301" spans="1:3" x14ac:dyDescent="0.35">
      <c r="A1301">
        <v>5</v>
      </c>
      <c r="B1301">
        <v>18.945599999999999</v>
      </c>
      <c r="C1301" t="s">
        <v>70</v>
      </c>
    </row>
    <row r="1302" spans="1:3" x14ac:dyDescent="0.35">
      <c r="A1302">
        <v>5</v>
      </c>
      <c r="B1302">
        <v>18.9605</v>
      </c>
      <c r="C1302" t="s">
        <v>70</v>
      </c>
    </row>
    <row r="1303" spans="1:3" x14ac:dyDescent="0.35">
      <c r="A1303">
        <v>5</v>
      </c>
      <c r="B1303">
        <v>18.97261</v>
      </c>
      <c r="C1303" t="s">
        <v>70</v>
      </c>
    </row>
    <row r="1304" spans="1:3" x14ac:dyDescent="0.35">
      <c r="A1304">
        <v>5</v>
      </c>
      <c r="B1304">
        <v>18.984539999999999</v>
      </c>
      <c r="C1304" t="s">
        <v>70</v>
      </c>
    </row>
    <row r="1305" spans="1:3" x14ac:dyDescent="0.35">
      <c r="A1305">
        <v>5</v>
      </c>
      <c r="B1305">
        <v>18.998560000000001</v>
      </c>
      <c r="C1305" t="s">
        <v>70</v>
      </c>
    </row>
    <row r="1306" spans="1:3" x14ac:dyDescent="0.35">
      <c r="A1306">
        <v>5</v>
      </c>
      <c r="B1306">
        <v>19.010750000000002</v>
      </c>
      <c r="C1306" t="s">
        <v>70</v>
      </c>
    </row>
    <row r="1307" spans="1:3" x14ac:dyDescent="0.35">
      <c r="A1307">
        <v>5</v>
      </c>
      <c r="B1307">
        <v>19.023129999999998</v>
      </c>
      <c r="C1307" t="s">
        <v>70</v>
      </c>
    </row>
    <row r="1308" spans="1:3" x14ac:dyDescent="0.35">
      <c r="A1308">
        <v>5</v>
      </c>
      <c r="B1308">
        <v>19.03547</v>
      </c>
      <c r="C1308" t="s">
        <v>70</v>
      </c>
    </row>
    <row r="1309" spans="1:3" x14ac:dyDescent="0.35">
      <c r="A1309">
        <v>5</v>
      </c>
      <c r="B1309">
        <v>19.047619999999998</v>
      </c>
      <c r="C1309" t="s">
        <v>70</v>
      </c>
    </row>
    <row r="1310" spans="1:3" x14ac:dyDescent="0.35">
      <c r="A1310">
        <v>5</v>
      </c>
      <c r="B1310">
        <v>19.060199999999998</v>
      </c>
      <c r="C1310" t="s">
        <v>70</v>
      </c>
    </row>
    <row r="1311" spans="1:3" x14ac:dyDescent="0.35">
      <c r="A1311">
        <v>5</v>
      </c>
      <c r="B1311">
        <v>19.072849999999999</v>
      </c>
      <c r="C1311" t="s">
        <v>70</v>
      </c>
    </row>
    <row r="1312" spans="1:3" x14ac:dyDescent="0.35">
      <c r="A1312">
        <v>5</v>
      </c>
      <c r="B1312">
        <v>19.084959999999999</v>
      </c>
      <c r="C1312" t="s">
        <v>70</v>
      </c>
    </row>
    <row r="1313" spans="1:3" x14ac:dyDescent="0.35">
      <c r="A1313">
        <v>5</v>
      </c>
      <c r="B1313">
        <v>19.097639999999998</v>
      </c>
      <c r="C1313" t="s">
        <v>70</v>
      </c>
    </row>
    <row r="1314" spans="1:3" x14ac:dyDescent="0.35">
      <c r="A1314">
        <v>5</v>
      </c>
      <c r="B1314">
        <v>19.109690000000001</v>
      </c>
      <c r="C1314" t="s">
        <v>70</v>
      </c>
    </row>
    <row r="1315" spans="1:3" x14ac:dyDescent="0.35">
      <c r="A1315">
        <v>5</v>
      </c>
      <c r="B1315">
        <v>19.127749999999999</v>
      </c>
      <c r="C1315" t="s">
        <v>70</v>
      </c>
    </row>
    <row r="1316" spans="1:3" x14ac:dyDescent="0.35">
      <c r="A1316">
        <v>5</v>
      </c>
      <c r="B1316">
        <v>19.14019</v>
      </c>
      <c r="C1316" t="s">
        <v>70</v>
      </c>
    </row>
    <row r="1317" spans="1:3" x14ac:dyDescent="0.35">
      <c r="A1317">
        <v>5</v>
      </c>
      <c r="B1317">
        <v>19.15626</v>
      </c>
      <c r="C1317" t="s">
        <v>70</v>
      </c>
    </row>
    <row r="1318" spans="1:3" x14ac:dyDescent="0.35">
      <c r="A1318">
        <v>5</v>
      </c>
      <c r="B1318">
        <v>19.1693</v>
      </c>
      <c r="C1318" t="s">
        <v>70</v>
      </c>
    </row>
    <row r="1319" spans="1:3" x14ac:dyDescent="0.35">
      <c r="A1319">
        <v>5</v>
      </c>
      <c r="B1319">
        <v>19.18336</v>
      </c>
      <c r="C1319" t="s">
        <v>70</v>
      </c>
    </row>
    <row r="1320" spans="1:3" x14ac:dyDescent="0.35">
      <c r="A1320">
        <v>5</v>
      </c>
      <c r="B1320">
        <v>19.202780000000001</v>
      </c>
      <c r="C1320" t="s">
        <v>70</v>
      </c>
    </row>
    <row r="1321" spans="1:3" x14ac:dyDescent="0.35">
      <c r="A1321">
        <v>5</v>
      </c>
      <c r="B1321">
        <v>19.220829999999999</v>
      </c>
      <c r="C1321" t="s">
        <v>70</v>
      </c>
    </row>
    <row r="1322" spans="1:3" x14ac:dyDescent="0.35">
      <c r="A1322">
        <v>5</v>
      </c>
      <c r="B1322">
        <v>19.235520000000001</v>
      </c>
      <c r="C1322" t="s">
        <v>70</v>
      </c>
    </row>
    <row r="1323" spans="1:3" x14ac:dyDescent="0.35">
      <c r="A1323">
        <v>5</v>
      </c>
      <c r="B1323">
        <v>19.255410000000001</v>
      </c>
      <c r="C1323" t="s">
        <v>70</v>
      </c>
    </row>
    <row r="1324" spans="1:3" x14ac:dyDescent="0.35">
      <c r="A1324">
        <v>5</v>
      </c>
      <c r="B1324">
        <v>19.268630000000002</v>
      </c>
      <c r="C1324" t="s">
        <v>70</v>
      </c>
    </row>
    <row r="1325" spans="1:3" x14ac:dyDescent="0.35">
      <c r="A1325">
        <v>5</v>
      </c>
      <c r="B1325">
        <v>19.28218</v>
      </c>
      <c r="C1325" t="s">
        <v>70</v>
      </c>
    </row>
    <row r="1326" spans="1:3" x14ac:dyDescent="0.35">
      <c r="A1326">
        <v>5</v>
      </c>
      <c r="B1326">
        <v>19.2956</v>
      </c>
      <c r="C1326" t="s">
        <v>70</v>
      </c>
    </row>
    <row r="1327" spans="1:3" x14ac:dyDescent="0.35">
      <c r="A1327">
        <v>5</v>
      </c>
      <c r="B1327">
        <v>19.309360000000002</v>
      </c>
      <c r="C1327" t="s">
        <v>70</v>
      </c>
    </row>
    <row r="1328" spans="1:3" x14ac:dyDescent="0.35">
      <c r="A1328">
        <v>5</v>
      </c>
      <c r="B1328">
        <v>19.322489999999998</v>
      </c>
      <c r="C1328" t="s">
        <v>70</v>
      </c>
    </row>
    <row r="1329" spans="1:3" x14ac:dyDescent="0.35">
      <c r="A1329">
        <v>5</v>
      </c>
      <c r="B1329">
        <v>19.34431</v>
      </c>
      <c r="C1329" t="s">
        <v>70</v>
      </c>
    </row>
    <row r="1330" spans="1:3" x14ac:dyDescent="0.35">
      <c r="A1330">
        <v>5</v>
      </c>
      <c r="B1330">
        <v>19.363779999999998</v>
      </c>
      <c r="C1330" t="s">
        <v>70</v>
      </c>
    </row>
    <row r="1331" spans="1:3" x14ac:dyDescent="0.35">
      <c r="A1331">
        <v>5</v>
      </c>
      <c r="B1331">
        <v>19.38242</v>
      </c>
      <c r="C1331" t="s">
        <v>70</v>
      </c>
    </row>
    <row r="1332" spans="1:3" x14ac:dyDescent="0.35">
      <c r="A1332">
        <v>5</v>
      </c>
      <c r="B1332">
        <v>19.395309999999998</v>
      </c>
      <c r="C1332" t="s">
        <v>70</v>
      </c>
    </row>
    <row r="1333" spans="1:3" x14ac:dyDescent="0.35">
      <c r="A1333">
        <v>5</v>
      </c>
      <c r="B1333">
        <v>19.40859</v>
      </c>
      <c r="C1333" t="s">
        <v>70</v>
      </c>
    </row>
    <row r="1334" spans="1:3" x14ac:dyDescent="0.35">
      <c r="A1334">
        <v>5</v>
      </c>
      <c r="B1334">
        <v>19.421980000000001</v>
      </c>
      <c r="C1334" t="s">
        <v>70</v>
      </c>
    </row>
    <row r="1335" spans="1:3" x14ac:dyDescent="0.35">
      <c r="A1335">
        <v>5</v>
      </c>
      <c r="B1335">
        <v>19.435649999999999</v>
      </c>
      <c r="C1335" t="s">
        <v>70</v>
      </c>
    </row>
    <row r="1336" spans="1:3" x14ac:dyDescent="0.35">
      <c r="A1336">
        <v>5</v>
      </c>
      <c r="B1336">
        <v>19.45</v>
      </c>
      <c r="C1336" t="s">
        <v>70</v>
      </c>
    </row>
    <row r="1337" spans="1:3" x14ac:dyDescent="0.35">
      <c r="A1337">
        <v>5</v>
      </c>
      <c r="B1337">
        <v>19.46463</v>
      </c>
      <c r="C1337" t="s">
        <v>70</v>
      </c>
    </row>
    <row r="1338" spans="1:3" x14ac:dyDescent="0.35">
      <c r="A1338">
        <v>5</v>
      </c>
      <c r="B1338">
        <v>19.477910000000001</v>
      </c>
      <c r="C1338" t="s">
        <v>70</v>
      </c>
    </row>
    <row r="1339" spans="1:3" x14ac:dyDescent="0.35">
      <c r="A1339">
        <v>5</v>
      </c>
      <c r="B1339">
        <v>19.491700000000002</v>
      </c>
      <c r="C1339" t="s">
        <v>70</v>
      </c>
    </row>
    <row r="1340" spans="1:3" x14ac:dyDescent="0.35">
      <c r="A1340">
        <v>5</v>
      </c>
      <c r="B1340">
        <v>19.50572</v>
      </c>
      <c r="C1340" t="s">
        <v>70</v>
      </c>
    </row>
    <row r="1341" spans="1:3" x14ac:dyDescent="0.35">
      <c r="A1341">
        <v>5</v>
      </c>
      <c r="B1341">
        <v>19.51859</v>
      </c>
      <c r="C1341" t="s">
        <v>70</v>
      </c>
    </row>
    <row r="1342" spans="1:3" x14ac:dyDescent="0.35">
      <c r="A1342">
        <v>5</v>
      </c>
      <c r="B1342">
        <v>19.531700000000001</v>
      </c>
      <c r="C1342" t="s">
        <v>70</v>
      </c>
    </row>
    <row r="1343" spans="1:3" x14ac:dyDescent="0.35">
      <c r="A1343">
        <v>5</v>
      </c>
      <c r="B1343">
        <v>19.55132</v>
      </c>
      <c r="C1343" t="s">
        <v>70</v>
      </c>
    </row>
    <row r="1344" spans="1:3" x14ac:dyDescent="0.35">
      <c r="A1344">
        <v>5</v>
      </c>
      <c r="B1344">
        <v>19.564589999999999</v>
      </c>
      <c r="C1344" t="s">
        <v>70</v>
      </c>
    </row>
    <row r="1345" spans="1:4" x14ac:dyDescent="0.35">
      <c r="A1345">
        <v>5</v>
      </c>
      <c r="B1345">
        <v>19.581790000000002</v>
      </c>
      <c r="C1345" t="s">
        <v>70</v>
      </c>
    </row>
    <row r="1346" spans="1:4" x14ac:dyDescent="0.35">
      <c r="A1346">
        <v>5</v>
      </c>
      <c r="B1346">
        <v>19.59976</v>
      </c>
      <c r="C1346" t="s">
        <v>70</v>
      </c>
    </row>
    <row r="1347" spans="1:4" x14ac:dyDescent="0.35">
      <c r="A1347">
        <v>5</v>
      </c>
      <c r="B1347">
        <v>19.615780000000001</v>
      </c>
      <c r="C1347" t="s">
        <v>70</v>
      </c>
    </row>
    <row r="1348" spans="1:4" x14ac:dyDescent="0.35">
      <c r="A1348">
        <v>5</v>
      </c>
      <c r="B1348">
        <v>19.629100000000001</v>
      </c>
      <c r="C1348" t="s">
        <v>70</v>
      </c>
    </row>
    <row r="1349" spans="1:4" x14ac:dyDescent="0.35">
      <c r="A1349">
        <v>5</v>
      </c>
      <c r="B1349">
        <v>19.642440000000001</v>
      </c>
      <c r="C1349" t="s">
        <v>70</v>
      </c>
    </row>
    <row r="1350" spans="1:4" x14ac:dyDescent="0.35">
      <c r="A1350">
        <v>5</v>
      </c>
      <c r="B1350">
        <v>19.65569</v>
      </c>
      <c r="C1350" t="s">
        <v>70</v>
      </c>
    </row>
    <row r="1351" spans="1:4" x14ac:dyDescent="0.35">
      <c r="A1351">
        <v>5</v>
      </c>
      <c r="B1351">
        <v>19.66836</v>
      </c>
      <c r="C1351" t="s">
        <v>70</v>
      </c>
    </row>
    <row r="1352" spans="1:4" x14ac:dyDescent="0.35">
      <c r="A1352">
        <v>5</v>
      </c>
      <c r="B1352">
        <v>19.681629999999998</v>
      </c>
      <c r="C1352" t="s">
        <v>70</v>
      </c>
    </row>
    <row r="1353" spans="1:4" x14ac:dyDescent="0.35">
      <c r="A1353">
        <v>5</v>
      </c>
      <c r="B1353">
        <v>19.69473</v>
      </c>
      <c r="C1353" t="s">
        <v>70</v>
      </c>
    </row>
    <row r="1354" spans="1:4" x14ac:dyDescent="0.35">
      <c r="A1354">
        <v>5</v>
      </c>
      <c r="B1354">
        <v>19.709019999999999</v>
      </c>
      <c r="C1354" t="s">
        <v>70</v>
      </c>
    </row>
    <row r="1355" spans="1:4" x14ac:dyDescent="0.35">
      <c r="A1355">
        <v>5</v>
      </c>
      <c r="B1355">
        <v>19.72193</v>
      </c>
      <c r="C1355" t="s">
        <v>70</v>
      </c>
      <c r="D1355">
        <v>2.9999999999999997E-4</v>
      </c>
    </row>
    <row r="1356" spans="1:4" x14ac:dyDescent="0.35">
      <c r="A1356">
        <v>5</v>
      </c>
      <c r="B1356">
        <v>19.735849999999999</v>
      </c>
      <c r="C1356" t="s">
        <v>70</v>
      </c>
      <c r="D1356">
        <v>2.9999999999999997E-4</v>
      </c>
    </row>
    <row r="1357" spans="1:4" x14ac:dyDescent="0.35">
      <c r="A1357">
        <v>5</v>
      </c>
      <c r="B1357">
        <v>19.757429999999999</v>
      </c>
      <c r="C1357" t="s">
        <v>70</v>
      </c>
      <c r="D1357">
        <v>2.0000000000000001E-4</v>
      </c>
    </row>
    <row r="1358" spans="1:4" x14ac:dyDescent="0.35">
      <c r="A1358">
        <v>5</v>
      </c>
      <c r="B1358">
        <v>19.77796</v>
      </c>
      <c r="C1358" t="s">
        <v>70</v>
      </c>
      <c r="D1358">
        <v>2.0000000000000001E-4</v>
      </c>
    </row>
    <row r="1359" spans="1:4" x14ac:dyDescent="0.35">
      <c r="A1359">
        <v>5</v>
      </c>
      <c r="B1359">
        <v>19.79196</v>
      </c>
      <c r="C1359" t="s">
        <v>70</v>
      </c>
      <c r="D1359">
        <v>2.0000000000000001E-4</v>
      </c>
    </row>
    <row r="1360" spans="1:4" x14ac:dyDescent="0.35">
      <c r="A1360">
        <v>5</v>
      </c>
      <c r="B1360">
        <v>19.80528</v>
      </c>
      <c r="C1360" t="s">
        <v>70</v>
      </c>
      <c r="D1360">
        <v>2.0000000000000001E-4</v>
      </c>
    </row>
    <row r="1361" spans="1:4" x14ac:dyDescent="0.35">
      <c r="A1361">
        <v>5</v>
      </c>
      <c r="B1361">
        <v>19.818619999999999</v>
      </c>
      <c r="C1361" t="s">
        <v>70</v>
      </c>
      <c r="D1361">
        <v>5.0000000000000001E-4</v>
      </c>
    </row>
    <row r="1362" spans="1:4" x14ac:dyDescent="0.35">
      <c r="A1362">
        <v>5</v>
      </c>
      <c r="B1362">
        <v>19.831880000000002</v>
      </c>
      <c r="C1362" t="s">
        <v>70</v>
      </c>
      <c r="D1362">
        <v>5.0000000000000001E-4</v>
      </c>
    </row>
    <row r="1363" spans="1:4" x14ac:dyDescent="0.35">
      <c r="A1363">
        <v>5</v>
      </c>
      <c r="B1363">
        <v>19.84526</v>
      </c>
      <c r="C1363" t="s">
        <v>70</v>
      </c>
      <c r="D1363">
        <v>5.9999999999999995E-4</v>
      </c>
    </row>
    <row r="1364" spans="1:4" x14ac:dyDescent="0.35">
      <c r="A1364">
        <v>5</v>
      </c>
      <c r="B1364">
        <v>19.860520000000001</v>
      </c>
      <c r="C1364" t="s">
        <v>70</v>
      </c>
      <c r="D1364">
        <v>4.4999999999999997E-3</v>
      </c>
    </row>
    <row r="1365" spans="1:4" x14ac:dyDescent="0.35">
      <c r="A1365">
        <v>5</v>
      </c>
      <c r="B1365">
        <v>19.876930000000002</v>
      </c>
      <c r="C1365" t="s">
        <v>70</v>
      </c>
      <c r="D1365">
        <v>2.8999999999999998E-3</v>
      </c>
    </row>
    <row r="1366" spans="1:4" x14ac:dyDescent="0.35">
      <c r="A1366">
        <v>5</v>
      </c>
      <c r="B1366">
        <v>19.890080000000001</v>
      </c>
      <c r="C1366" t="s">
        <v>70</v>
      </c>
      <c r="D1366">
        <v>2.8999999999999998E-3</v>
      </c>
    </row>
    <row r="1367" spans="1:4" x14ac:dyDescent="0.35">
      <c r="A1367">
        <v>5</v>
      </c>
      <c r="B1367">
        <v>19.903220000000001</v>
      </c>
      <c r="C1367" t="s">
        <v>70</v>
      </c>
      <c r="D1367">
        <v>1.4E-3</v>
      </c>
    </row>
    <row r="1368" spans="1:4" x14ac:dyDescent="0.35">
      <c r="A1368">
        <v>5</v>
      </c>
      <c r="B1368">
        <v>19.917639999999999</v>
      </c>
      <c r="C1368" t="s">
        <v>70</v>
      </c>
      <c r="D1368">
        <v>1.4E-3</v>
      </c>
    </row>
    <row r="1369" spans="1:4" x14ac:dyDescent="0.35">
      <c r="A1369">
        <v>5</v>
      </c>
      <c r="B1369">
        <v>19.931239999999999</v>
      </c>
      <c r="C1369" t="s">
        <v>70</v>
      </c>
      <c r="D1369">
        <v>5.9999999999999995E-4</v>
      </c>
    </row>
    <row r="1370" spans="1:4" x14ac:dyDescent="0.35">
      <c r="A1370">
        <v>5</v>
      </c>
      <c r="B1370">
        <v>19.946370000000002</v>
      </c>
      <c r="C1370" t="s">
        <v>70</v>
      </c>
      <c r="D1370">
        <v>5.9999999999999995E-4</v>
      </c>
    </row>
    <row r="1371" spans="1:4" x14ac:dyDescent="0.35">
      <c r="A1371">
        <v>5</v>
      </c>
      <c r="B1371">
        <v>19.967770000000002</v>
      </c>
      <c r="C1371" t="s">
        <v>70</v>
      </c>
      <c r="D1371">
        <v>2.3999999999999998E-3</v>
      </c>
    </row>
    <row r="1372" spans="1:4" x14ac:dyDescent="0.35">
      <c r="A1372">
        <v>5</v>
      </c>
      <c r="B1372">
        <v>19.981210000000001</v>
      </c>
      <c r="C1372" t="s">
        <v>70</v>
      </c>
      <c r="D1372">
        <v>1.4E-3</v>
      </c>
    </row>
    <row r="1373" spans="1:4" x14ac:dyDescent="0.35">
      <c r="A1373">
        <v>5</v>
      </c>
      <c r="B1373">
        <v>19.99457</v>
      </c>
      <c r="C1373" t="s">
        <v>70</v>
      </c>
      <c r="D1373">
        <v>2.5000000000000001E-3</v>
      </c>
    </row>
    <row r="1374" spans="1:4" x14ac:dyDescent="0.35">
      <c r="A1374">
        <v>5</v>
      </c>
      <c r="B1374">
        <v>20.009119999999999</v>
      </c>
      <c r="C1374" t="s">
        <v>70</v>
      </c>
      <c r="D1374">
        <v>3.2000000000000002E-3</v>
      </c>
    </row>
    <row r="1375" spans="1:4" x14ac:dyDescent="0.35">
      <c r="A1375">
        <v>5</v>
      </c>
      <c r="B1375">
        <v>20.022829999999999</v>
      </c>
      <c r="C1375" t="s">
        <v>70</v>
      </c>
      <c r="D1375">
        <v>1.1000000000000001E-3</v>
      </c>
    </row>
    <row r="1376" spans="1:4" x14ac:dyDescent="0.35">
      <c r="A1376">
        <v>5</v>
      </c>
      <c r="B1376">
        <v>20.036000000000001</v>
      </c>
      <c r="C1376" t="s">
        <v>70</v>
      </c>
      <c r="D1376">
        <v>1.1000000000000001E-3</v>
      </c>
    </row>
    <row r="1377" spans="1:4" x14ac:dyDescent="0.35">
      <c r="A1377">
        <v>5</v>
      </c>
      <c r="B1377">
        <v>20.049209999999999</v>
      </c>
      <c r="C1377" t="s">
        <v>70</v>
      </c>
      <c r="D1377">
        <v>1.1999999999999999E-3</v>
      </c>
    </row>
    <row r="1378" spans="1:4" x14ac:dyDescent="0.35">
      <c r="A1378">
        <v>5</v>
      </c>
      <c r="B1378">
        <v>20.062840000000001</v>
      </c>
      <c r="C1378" t="s">
        <v>70</v>
      </c>
      <c r="D1378">
        <v>6.9999999999999999E-4</v>
      </c>
    </row>
    <row r="1379" spans="1:4" x14ac:dyDescent="0.35">
      <c r="A1379">
        <v>5</v>
      </c>
      <c r="B1379">
        <v>20.076699999999999</v>
      </c>
      <c r="C1379" t="s">
        <v>70</v>
      </c>
      <c r="D1379">
        <v>6.9999999999999999E-4</v>
      </c>
    </row>
    <row r="1380" spans="1:4" x14ac:dyDescent="0.35">
      <c r="A1380">
        <v>5</v>
      </c>
      <c r="B1380">
        <v>20.089479999999998</v>
      </c>
      <c r="C1380" t="s">
        <v>70</v>
      </c>
      <c r="D1380">
        <v>6.9999999999999999E-4</v>
      </c>
    </row>
    <row r="1381" spans="1:4" x14ac:dyDescent="0.35">
      <c r="A1381">
        <v>5</v>
      </c>
      <c r="B1381">
        <v>20.10258</v>
      </c>
      <c r="C1381" t="s">
        <v>70</v>
      </c>
      <c r="D1381">
        <v>8.2000000000000007E-3</v>
      </c>
    </row>
    <row r="1382" spans="1:4" x14ac:dyDescent="0.35">
      <c r="A1382">
        <v>5</v>
      </c>
      <c r="B1382">
        <v>20.117149999999999</v>
      </c>
      <c r="C1382" t="s">
        <v>70</v>
      </c>
      <c r="D1382">
        <v>3.7000000000000002E-3</v>
      </c>
    </row>
    <row r="1383" spans="1:4" x14ac:dyDescent="0.35">
      <c r="A1383">
        <v>5</v>
      </c>
      <c r="B1383">
        <v>20.13006</v>
      </c>
      <c r="C1383" t="s">
        <v>70</v>
      </c>
      <c r="D1383">
        <v>3.7000000000000002E-3</v>
      </c>
    </row>
    <row r="1384" spans="1:4" x14ac:dyDescent="0.35">
      <c r="A1384">
        <v>5</v>
      </c>
      <c r="B1384">
        <v>20.143930000000001</v>
      </c>
      <c r="C1384" t="s">
        <v>70</v>
      </c>
      <c r="D1384">
        <v>4.0000000000000001E-3</v>
      </c>
    </row>
    <row r="1385" spans="1:4" x14ac:dyDescent="0.35">
      <c r="A1385">
        <v>6</v>
      </c>
      <c r="B1385">
        <v>20.16066</v>
      </c>
      <c r="C1385" t="s">
        <v>70</v>
      </c>
      <c r="D1385">
        <v>7.1000000000000004E-3</v>
      </c>
    </row>
    <row r="1386" spans="1:4" x14ac:dyDescent="0.35">
      <c r="A1386">
        <v>6</v>
      </c>
      <c r="B1386">
        <v>20.182110000000002</v>
      </c>
      <c r="C1386" t="s">
        <v>70</v>
      </c>
      <c r="D1386">
        <v>8.3999999999999995E-3</v>
      </c>
    </row>
    <row r="1387" spans="1:4" x14ac:dyDescent="0.35">
      <c r="A1387">
        <v>6</v>
      </c>
      <c r="B1387">
        <v>20.194939999999999</v>
      </c>
      <c r="C1387" t="s">
        <v>70</v>
      </c>
      <c r="D1387">
        <v>1.5E-3</v>
      </c>
    </row>
    <row r="1388" spans="1:4" x14ac:dyDescent="0.35">
      <c r="A1388">
        <v>6</v>
      </c>
      <c r="B1388">
        <v>20.207820000000002</v>
      </c>
      <c r="C1388" t="s">
        <v>70</v>
      </c>
      <c r="D1388">
        <v>1.5E-3</v>
      </c>
    </row>
    <row r="1389" spans="1:4" x14ac:dyDescent="0.35">
      <c r="A1389">
        <v>6</v>
      </c>
      <c r="B1389">
        <v>20.219809999999999</v>
      </c>
      <c r="C1389" t="s">
        <v>70</v>
      </c>
      <c r="D1389">
        <v>1.2999999999999999E-3</v>
      </c>
    </row>
    <row r="1390" spans="1:4" x14ac:dyDescent="0.35">
      <c r="A1390">
        <v>6</v>
      </c>
      <c r="B1390">
        <v>20.232209999999998</v>
      </c>
      <c r="C1390" t="s">
        <v>70</v>
      </c>
      <c r="D1390">
        <v>1.2999999999999999E-3</v>
      </c>
    </row>
    <row r="1391" spans="1:4" x14ac:dyDescent="0.35">
      <c r="A1391">
        <v>6</v>
      </c>
      <c r="B1391">
        <v>20.244700000000002</v>
      </c>
      <c r="C1391" t="s">
        <v>70</v>
      </c>
      <c r="D1391">
        <v>1.9E-3</v>
      </c>
    </row>
    <row r="1392" spans="1:4" x14ac:dyDescent="0.35">
      <c r="A1392">
        <v>6</v>
      </c>
      <c r="B1392">
        <v>20.2605</v>
      </c>
      <c r="C1392" t="s">
        <v>70</v>
      </c>
      <c r="D1392">
        <v>1.6000000000000001E-3</v>
      </c>
    </row>
    <row r="1393" spans="1:4" x14ac:dyDescent="0.35">
      <c r="A1393">
        <v>6</v>
      </c>
      <c r="B1393">
        <v>20.28088</v>
      </c>
      <c r="C1393" t="s">
        <v>70</v>
      </c>
      <c r="D1393">
        <v>1.6000000000000001E-3</v>
      </c>
    </row>
    <row r="1394" spans="1:4" x14ac:dyDescent="0.35">
      <c r="A1394">
        <v>6</v>
      </c>
      <c r="B1394">
        <v>20.294350000000001</v>
      </c>
      <c r="C1394" t="s">
        <v>70</v>
      </c>
      <c r="D1394">
        <v>5.9999999999999995E-4</v>
      </c>
    </row>
    <row r="1395" spans="1:4" x14ac:dyDescent="0.35">
      <c r="A1395">
        <v>6</v>
      </c>
      <c r="B1395">
        <v>20.31223</v>
      </c>
      <c r="C1395" t="s">
        <v>70</v>
      </c>
      <c r="D1395">
        <v>5.9999999999999995E-4</v>
      </c>
    </row>
    <row r="1396" spans="1:4" x14ac:dyDescent="0.35">
      <c r="A1396">
        <v>6</v>
      </c>
      <c r="B1396">
        <v>20.328769999999999</v>
      </c>
      <c r="C1396" t="s">
        <v>70</v>
      </c>
      <c r="D1396">
        <v>1E-4</v>
      </c>
    </row>
    <row r="1397" spans="1:4" x14ac:dyDescent="0.35">
      <c r="A1397">
        <v>6</v>
      </c>
      <c r="B1397">
        <v>20.340879999999999</v>
      </c>
      <c r="C1397" t="s">
        <v>70</v>
      </c>
      <c r="D1397">
        <v>1E-4</v>
      </c>
    </row>
    <row r="1398" spans="1:4" x14ac:dyDescent="0.35">
      <c r="A1398">
        <v>6</v>
      </c>
      <c r="B1398">
        <v>20.352709999999998</v>
      </c>
      <c r="C1398" t="s">
        <v>70</v>
      </c>
    </row>
    <row r="1399" spans="1:4" x14ac:dyDescent="0.35">
      <c r="A1399">
        <v>6</v>
      </c>
      <c r="B1399">
        <v>20.365210000000001</v>
      </c>
      <c r="C1399" t="s">
        <v>70</v>
      </c>
    </row>
    <row r="1400" spans="1:4" x14ac:dyDescent="0.35">
      <c r="A1400">
        <v>6</v>
      </c>
      <c r="B1400">
        <v>20.385850000000001</v>
      </c>
      <c r="C1400" t="s">
        <v>70</v>
      </c>
    </row>
    <row r="1401" spans="1:4" x14ac:dyDescent="0.35">
      <c r="A1401">
        <v>6</v>
      </c>
      <c r="B1401">
        <v>20.399560000000001</v>
      </c>
      <c r="C1401" t="s">
        <v>70</v>
      </c>
    </row>
    <row r="1402" spans="1:4" x14ac:dyDescent="0.35">
      <c r="A1402">
        <v>6</v>
      </c>
      <c r="B1402">
        <v>20.411729999999999</v>
      </c>
      <c r="C1402" t="s">
        <v>70</v>
      </c>
    </row>
    <row r="1403" spans="1:4" x14ac:dyDescent="0.35">
      <c r="A1403">
        <v>6</v>
      </c>
      <c r="B1403">
        <v>20.425419999999999</v>
      </c>
      <c r="C1403" t="s">
        <v>70</v>
      </c>
    </row>
    <row r="1404" spans="1:4" x14ac:dyDescent="0.35">
      <c r="A1404">
        <v>6</v>
      </c>
      <c r="B1404">
        <v>20.438020000000002</v>
      </c>
      <c r="C1404" t="s">
        <v>70</v>
      </c>
    </row>
    <row r="1405" spans="1:4" x14ac:dyDescent="0.35">
      <c r="A1405">
        <v>6</v>
      </c>
      <c r="B1405">
        <v>20.452809999999999</v>
      </c>
      <c r="C1405" t="s">
        <v>70</v>
      </c>
    </row>
    <row r="1406" spans="1:4" x14ac:dyDescent="0.35">
      <c r="A1406">
        <v>6</v>
      </c>
      <c r="B1406">
        <v>20.468789999999998</v>
      </c>
      <c r="C1406" t="s">
        <v>70</v>
      </c>
    </row>
    <row r="1407" spans="1:4" x14ac:dyDescent="0.35">
      <c r="A1407">
        <v>6</v>
      </c>
      <c r="B1407">
        <v>20.482119999999998</v>
      </c>
      <c r="C1407" t="s">
        <v>70</v>
      </c>
    </row>
    <row r="1408" spans="1:4" x14ac:dyDescent="0.35">
      <c r="A1408">
        <v>6</v>
      </c>
      <c r="B1408">
        <v>20.495439999999999</v>
      </c>
      <c r="C1408" t="s">
        <v>70</v>
      </c>
    </row>
    <row r="1409" spans="1:3" x14ac:dyDescent="0.35">
      <c r="A1409">
        <v>6</v>
      </c>
      <c r="B1409">
        <v>20.508019999999998</v>
      </c>
      <c r="C1409" t="s">
        <v>70</v>
      </c>
    </row>
    <row r="1410" spans="1:3" x14ac:dyDescent="0.35">
      <c r="A1410">
        <v>6</v>
      </c>
      <c r="B1410">
        <v>20.520109999999999</v>
      </c>
      <c r="C1410" t="s">
        <v>70</v>
      </c>
    </row>
    <row r="1411" spans="1:3" x14ac:dyDescent="0.35">
      <c r="A1411">
        <v>6</v>
      </c>
      <c r="B1411">
        <v>20.53302</v>
      </c>
      <c r="C1411" t="s">
        <v>70</v>
      </c>
    </row>
    <row r="1412" spans="1:3" x14ac:dyDescent="0.35">
      <c r="A1412">
        <v>6</v>
      </c>
      <c r="B1412">
        <v>20.54522</v>
      </c>
      <c r="C1412" t="s">
        <v>70</v>
      </c>
    </row>
    <row r="1413" spans="1:3" x14ac:dyDescent="0.35">
      <c r="A1413">
        <v>6</v>
      </c>
      <c r="B1413">
        <v>20.55761</v>
      </c>
      <c r="C1413" t="s">
        <v>70</v>
      </c>
    </row>
    <row r="1414" spans="1:3" x14ac:dyDescent="0.35">
      <c r="A1414">
        <v>6</v>
      </c>
      <c r="B1414">
        <v>20.569269999999999</v>
      </c>
      <c r="C1414" t="s">
        <v>70</v>
      </c>
    </row>
    <row r="1415" spans="1:3" x14ac:dyDescent="0.35">
      <c r="A1415">
        <v>6</v>
      </c>
      <c r="B1415">
        <v>20.587969999999999</v>
      </c>
      <c r="C1415" t="s">
        <v>70</v>
      </c>
    </row>
    <row r="1416" spans="1:3" x14ac:dyDescent="0.35">
      <c r="A1416">
        <v>6</v>
      </c>
      <c r="B1416">
        <v>20.601019999999998</v>
      </c>
      <c r="C1416" t="s">
        <v>70</v>
      </c>
    </row>
    <row r="1417" spans="1:3" x14ac:dyDescent="0.35">
      <c r="A1417">
        <v>6</v>
      </c>
      <c r="B1417">
        <v>20.613969999999998</v>
      </c>
      <c r="C1417" t="s">
        <v>70</v>
      </c>
    </row>
    <row r="1418" spans="1:3" x14ac:dyDescent="0.35">
      <c r="A1418">
        <v>6</v>
      </c>
      <c r="B1418">
        <v>20.627040000000001</v>
      </c>
      <c r="C1418" t="s">
        <v>70</v>
      </c>
    </row>
    <row r="1419" spans="1:3" x14ac:dyDescent="0.35">
      <c r="A1419">
        <v>6</v>
      </c>
      <c r="B1419">
        <v>20.639140000000001</v>
      </c>
      <c r="C1419" t="s">
        <v>70</v>
      </c>
    </row>
    <row r="1420" spans="1:3" x14ac:dyDescent="0.35">
      <c r="A1420">
        <v>6</v>
      </c>
      <c r="B1420">
        <v>20.652059999999999</v>
      </c>
      <c r="C1420" t="s">
        <v>70</v>
      </c>
    </row>
    <row r="1421" spans="1:3" x14ac:dyDescent="0.35">
      <c r="A1421">
        <v>6</v>
      </c>
      <c r="B1421">
        <v>20.66498</v>
      </c>
      <c r="C1421" t="s">
        <v>70</v>
      </c>
    </row>
    <row r="1422" spans="1:3" x14ac:dyDescent="0.35">
      <c r="A1422">
        <v>6</v>
      </c>
      <c r="B1422">
        <v>20.67784</v>
      </c>
      <c r="C1422" t="s">
        <v>70</v>
      </c>
    </row>
    <row r="1423" spans="1:3" x14ac:dyDescent="0.35">
      <c r="A1423">
        <v>6</v>
      </c>
      <c r="B1423">
        <v>20.689869999999999</v>
      </c>
      <c r="C1423" t="s">
        <v>70</v>
      </c>
    </row>
    <row r="1424" spans="1:3" x14ac:dyDescent="0.35">
      <c r="A1424">
        <v>6</v>
      </c>
      <c r="B1424">
        <v>20.702169999999999</v>
      </c>
      <c r="C1424" t="s">
        <v>70</v>
      </c>
    </row>
    <row r="1425" spans="1:3" x14ac:dyDescent="0.35">
      <c r="A1425">
        <v>6</v>
      </c>
      <c r="B1425">
        <v>20.715199999999999</v>
      </c>
      <c r="C1425" t="s">
        <v>70</v>
      </c>
    </row>
    <row r="1426" spans="1:3" x14ac:dyDescent="0.35">
      <c r="A1426">
        <v>6</v>
      </c>
      <c r="B1426">
        <v>20.72747</v>
      </c>
      <c r="C1426" t="s">
        <v>70</v>
      </c>
    </row>
    <row r="1427" spans="1:3" x14ac:dyDescent="0.35">
      <c r="A1427">
        <v>6</v>
      </c>
      <c r="B1427">
        <v>20.740359999999999</v>
      </c>
      <c r="C1427" t="s">
        <v>70</v>
      </c>
    </row>
    <row r="1428" spans="1:3" x14ac:dyDescent="0.35">
      <c r="A1428">
        <v>6</v>
      </c>
      <c r="B1428">
        <v>20.752700000000001</v>
      </c>
      <c r="C1428" t="s">
        <v>70</v>
      </c>
    </row>
    <row r="1429" spans="1:3" x14ac:dyDescent="0.35">
      <c r="A1429">
        <v>6</v>
      </c>
      <c r="B1429">
        <v>20.765509999999999</v>
      </c>
      <c r="C1429" t="s">
        <v>70</v>
      </c>
    </row>
    <row r="1430" spans="1:3" x14ac:dyDescent="0.35">
      <c r="A1430">
        <v>6</v>
      </c>
      <c r="B1430">
        <v>20.777889999999999</v>
      </c>
      <c r="C1430" t="s">
        <v>70</v>
      </c>
    </row>
    <row r="1431" spans="1:3" x14ac:dyDescent="0.35">
      <c r="A1431">
        <v>6</v>
      </c>
      <c r="B1431">
        <v>20.797809999999998</v>
      </c>
      <c r="C1431" t="s">
        <v>70</v>
      </c>
    </row>
    <row r="1432" spans="1:3" x14ac:dyDescent="0.35">
      <c r="A1432">
        <v>6</v>
      </c>
      <c r="B1432">
        <v>20.811430000000001</v>
      </c>
      <c r="C1432" t="s">
        <v>70</v>
      </c>
    </row>
    <row r="1433" spans="1:3" x14ac:dyDescent="0.35">
      <c r="A1433">
        <v>6</v>
      </c>
      <c r="B1433">
        <v>20.824100000000001</v>
      </c>
      <c r="C1433" t="s">
        <v>70</v>
      </c>
    </row>
    <row r="1434" spans="1:3" x14ac:dyDescent="0.35">
      <c r="A1434">
        <v>6</v>
      </c>
      <c r="B1434">
        <v>20.84432</v>
      </c>
      <c r="C1434" t="s">
        <v>70</v>
      </c>
    </row>
    <row r="1435" spans="1:3" x14ac:dyDescent="0.35">
      <c r="A1435">
        <v>6</v>
      </c>
      <c r="B1435">
        <v>20.856760000000001</v>
      </c>
      <c r="C1435" t="s">
        <v>70</v>
      </c>
    </row>
    <row r="1436" spans="1:3" x14ac:dyDescent="0.35">
      <c r="A1436">
        <v>6</v>
      </c>
      <c r="B1436">
        <v>20.868539999999999</v>
      </c>
      <c r="C1436" t="s">
        <v>70</v>
      </c>
    </row>
    <row r="1437" spans="1:3" x14ac:dyDescent="0.35">
      <c r="A1437">
        <v>6</v>
      </c>
      <c r="B1437">
        <v>20.8811</v>
      </c>
      <c r="C1437" t="s">
        <v>70</v>
      </c>
    </row>
    <row r="1438" spans="1:3" x14ac:dyDescent="0.35">
      <c r="A1438">
        <v>6</v>
      </c>
      <c r="B1438">
        <v>20.893889999999999</v>
      </c>
      <c r="C1438" t="s">
        <v>70</v>
      </c>
    </row>
    <row r="1439" spans="1:3" x14ac:dyDescent="0.35">
      <c r="A1439">
        <v>6</v>
      </c>
      <c r="B1439">
        <v>20.906199999999998</v>
      </c>
      <c r="C1439" t="s">
        <v>70</v>
      </c>
    </row>
    <row r="1440" spans="1:3" x14ac:dyDescent="0.35">
      <c r="A1440">
        <v>6</v>
      </c>
      <c r="B1440">
        <v>20.918530000000001</v>
      </c>
      <c r="C1440" t="s">
        <v>70</v>
      </c>
    </row>
    <row r="1441" spans="1:3" x14ac:dyDescent="0.35">
      <c r="A1441">
        <v>6</v>
      </c>
      <c r="B1441">
        <v>20.931080000000001</v>
      </c>
      <c r="C1441" t="s">
        <v>70</v>
      </c>
    </row>
    <row r="1442" spans="1:3" x14ac:dyDescent="0.35">
      <c r="A1442">
        <v>6</v>
      </c>
      <c r="B1442">
        <v>20.9435</v>
      </c>
      <c r="C1442" t="s">
        <v>70</v>
      </c>
    </row>
    <row r="1443" spans="1:3" x14ac:dyDescent="0.35">
      <c r="A1443">
        <v>6</v>
      </c>
      <c r="B1443">
        <v>20.956019999999999</v>
      </c>
      <c r="C1443" t="s">
        <v>70</v>
      </c>
    </row>
    <row r="1444" spans="1:3" x14ac:dyDescent="0.35">
      <c r="A1444">
        <v>6</v>
      </c>
      <c r="B1444">
        <v>20.970269999999999</v>
      </c>
      <c r="C1444" t="s">
        <v>70</v>
      </c>
    </row>
    <row r="1445" spans="1:3" x14ac:dyDescent="0.35">
      <c r="A1445">
        <v>6</v>
      </c>
      <c r="B1445">
        <v>20.982610000000001</v>
      </c>
      <c r="C1445" t="s">
        <v>70</v>
      </c>
    </row>
    <row r="1446" spans="1:3" x14ac:dyDescent="0.35">
      <c r="A1446">
        <v>6</v>
      </c>
      <c r="B1446">
        <v>21.002649999999999</v>
      </c>
      <c r="C1446" t="s">
        <v>70</v>
      </c>
    </row>
    <row r="1447" spans="1:3" x14ac:dyDescent="0.35">
      <c r="A1447">
        <v>6</v>
      </c>
      <c r="B1447">
        <v>21.01641</v>
      </c>
      <c r="C1447" t="s">
        <v>70</v>
      </c>
    </row>
    <row r="1448" spans="1:3" x14ac:dyDescent="0.35">
      <c r="A1448">
        <v>6</v>
      </c>
      <c r="B1448">
        <v>21.02918</v>
      </c>
      <c r="C1448" t="s">
        <v>70</v>
      </c>
    </row>
    <row r="1449" spans="1:3" x14ac:dyDescent="0.35">
      <c r="A1449">
        <v>6</v>
      </c>
      <c r="B1449">
        <v>21.042570000000001</v>
      </c>
      <c r="C1449" t="s">
        <v>70</v>
      </c>
    </row>
    <row r="1450" spans="1:3" x14ac:dyDescent="0.35">
      <c r="A1450">
        <v>6</v>
      </c>
      <c r="B1450">
        <v>21.05538</v>
      </c>
      <c r="C1450" t="s">
        <v>70</v>
      </c>
    </row>
    <row r="1451" spans="1:3" x14ac:dyDescent="0.35">
      <c r="A1451">
        <v>6</v>
      </c>
      <c r="B1451">
        <v>21.067160000000001</v>
      </c>
      <c r="C1451" t="s">
        <v>70</v>
      </c>
    </row>
    <row r="1452" spans="1:3" x14ac:dyDescent="0.35">
      <c r="A1452">
        <v>6</v>
      </c>
      <c r="B1452">
        <v>21.080279999999998</v>
      </c>
      <c r="C1452" t="s">
        <v>70</v>
      </c>
    </row>
    <row r="1453" spans="1:3" x14ac:dyDescent="0.35">
      <c r="A1453">
        <v>6</v>
      </c>
      <c r="B1453">
        <v>21.093319999999999</v>
      </c>
      <c r="C1453" t="s">
        <v>70</v>
      </c>
    </row>
    <row r="1454" spans="1:3" x14ac:dyDescent="0.35">
      <c r="A1454">
        <v>6</v>
      </c>
      <c r="B1454">
        <v>21.105879999999999</v>
      </c>
      <c r="C1454" t="s">
        <v>70</v>
      </c>
    </row>
    <row r="1455" spans="1:3" x14ac:dyDescent="0.35">
      <c r="A1455">
        <v>6</v>
      </c>
      <c r="B1455">
        <v>21.118400000000001</v>
      </c>
      <c r="C1455" t="s">
        <v>70</v>
      </c>
    </row>
    <row r="1456" spans="1:3" x14ac:dyDescent="0.35">
      <c r="A1456">
        <v>6</v>
      </c>
      <c r="B1456">
        <v>21.131019999999999</v>
      </c>
      <c r="C1456" t="s">
        <v>70</v>
      </c>
    </row>
    <row r="1457" spans="1:4" x14ac:dyDescent="0.35">
      <c r="A1457">
        <v>6</v>
      </c>
      <c r="B1457">
        <v>21.144829999999999</v>
      </c>
      <c r="C1457" t="s">
        <v>70</v>
      </c>
    </row>
    <row r="1458" spans="1:4" x14ac:dyDescent="0.35">
      <c r="A1458">
        <v>6</v>
      </c>
      <c r="B1458">
        <v>21.165959999999998</v>
      </c>
      <c r="C1458" t="s">
        <v>70</v>
      </c>
    </row>
    <row r="1459" spans="1:4" x14ac:dyDescent="0.35">
      <c r="A1459">
        <v>6</v>
      </c>
      <c r="B1459">
        <v>21.182189999999999</v>
      </c>
      <c r="C1459" t="s">
        <v>70</v>
      </c>
    </row>
    <row r="1460" spans="1:4" x14ac:dyDescent="0.35">
      <c r="A1460">
        <v>6</v>
      </c>
      <c r="B1460">
        <v>21.195920000000001</v>
      </c>
      <c r="C1460" t="s">
        <v>70</v>
      </c>
    </row>
    <row r="1461" spans="1:4" x14ac:dyDescent="0.35">
      <c r="A1461">
        <v>6</v>
      </c>
      <c r="B1461">
        <v>21.232330000000001</v>
      </c>
      <c r="C1461" t="s">
        <v>70</v>
      </c>
    </row>
    <row r="1462" spans="1:4" x14ac:dyDescent="0.35">
      <c r="A1462">
        <v>6</v>
      </c>
      <c r="B1462">
        <v>21.25759</v>
      </c>
      <c r="C1462" t="s">
        <v>70</v>
      </c>
    </row>
    <row r="1463" spans="1:4" x14ac:dyDescent="0.35">
      <c r="A1463">
        <v>6</v>
      </c>
      <c r="B1463">
        <v>21.2761</v>
      </c>
      <c r="C1463" t="s">
        <v>70</v>
      </c>
    </row>
    <row r="1464" spans="1:4" x14ac:dyDescent="0.35">
      <c r="A1464">
        <v>6</v>
      </c>
      <c r="B1464">
        <v>21.288699999999999</v>
      </c>
      <c r="C1464" t="s">
        <v>70</v>
      </c>
    </row>
    <row r="1465" spans="1:4" x14ac:dyDescent="0.35">
      <c r="A1465">
        <v>6</v>
      </c>
      <c r="B1465">
        <v>21.301400000000001</v>
      </c>
      <c r="C1465" t="s">
        <v>70</v>
      </c>
      <c r="D1465">
        <v>1E-4</v>
      </c>
    </row>
    <row r="1466" spans="1:4" x14ac:dyDescent="0.35">
      <c r="A1466">
        <v>6</v>
      </c>
      <c r="B1466">
        <v>21.315300000000001</v>
      </c>
      <c r="C1466" t="s">
        <v>70</v>
      </c>
      <c r="D1466">
        <v>1E-4</v>
      </c>
    </row>
    <row r="1467" spans="1:4" x14ac:dyDescent="0.35">
      <c r="A1467">
        <v>6</v>
      </c>
      <c r="B1467">
        <v>21.328320000000001</v>
      </c>
      <c r="C1467" t="s">
        <v>70</v>
      </c>
      <c r="D1467">
        <v>1E-4</v>
      </c>
    </row>
    <row r="1468" spans="1:4" x14ac:dyDescent="0.35">
      <c r="A1468">
        <v>6</v>
      </c>
      <c r="B1468">
        <v>21.34207</v>
      </c>
      <c r="C1468" t="s">
        <v>70</v>
      </c>
      <c r="D1468">
        <v>1E-4</v>
      </c>
    </row>
    <row r="1469" spans="1:4" x14ac:dyDescent="0.35">
      <c r="A1469">
        <v>6</v>
      </c>
      <c r="B1469">
        <v>21.355260000000001</v>
      </c>
      <c r="C1469" t="s">
        <v>70</v>
      </c>
    </row>
    <row r="1470" spans="1:4" x14ac:dyDescent="0.35">
      <c r="A1470">
        <v>6</v>
      </c>
      <c r="B1470">
        <v>21.368020000000001</v>
      </c>
      <c r="C1470" t="s">
        <v>70</v>
      </c>
    </row>
    <row r="1471" spans="1:4" x14ac:dyDescent="0.35">
      <c r="A1471">
        <v>6</v>
      </c>
      <c r="B1471">
        <v>21.38222</v>
      </c>
      <c r="C1471" t="s">
        <v>70</v>
      </c>
    </row>
    <row r="1472" spans="1:4" x14ac:dyDescent="0.35">
      <c r="A1472">
        <v>6</v>
      </c>
      <c r="B1472">
        <v>21.402660000000001</v>
      </c>
      <c r="C1472" t="s">
        <v>70</v>
      </c>
    </row>
    <row r="1473" spans="1:4" x14ac:dyDescent="0.35">
      <c r="A1473">
        <v>6</v>
      </c>
      <c r="B1473">
        <v>21.42127</v>
      </c>
      <c r="C1473" t="s">
        <v>70</v>
      </c>
      <c r="D1473">
        <v>1E-4</v>
      </c>
    </row>
    <row r="1474" spans="1:4" x14ac:dyDescent="0.35">
      <c r="A1474">
        <v>6</v>
      </c>
      <c r="B1474">
        <v>21.435199999999998</v>
      </c>
      <c r="C1474" t="s">
        <v>70</v>
      </c>
      <c r="D1474">
        <v>1E-4</v>
      </c>
    </row>
    <row r="1475" spans="1:4" x14ac:dyDescent="0.35">
      <c r="A1475">
        <v>6</v>
      </c>
      <c r="B1475">
        <v>21.448979999999999</v>
      </c>
      <c r="C1475" t="s">
        <v>70</v>
      </c>
    </row>
    <row r="1476" spans="1:4" x14ac:dyDescent="0.35">
      <c r="A1476">
        <v>6</v>
      </c>
      <c r="B1476">
        <v>21.463560000000001</v>
      </c>
      <c r="C1476" t="s">
        <v>70</v>
      </c>
    </row>
    <row r="1477" spans="1:4" x14ac:dyDescent="0.35">
      <c r="A1477">
        <v>6</v>
      </c>
      <c r="B1477">
        <v>21.47888</v>
      </c>
      <c r="C1477" t="s">
        <v>70</v>
      </c>
    </row>
    <row r="1478" spans="1:4" x14ac:dyDescent="0.35">
      <c r="A1478">
        <v>6</v>
      </c>
      <c r="B1478">
        <v>21.493310000000001</v>
      </c>
      <c r="C1478" t="s">
        <v>70</v>
      </c>
    </row>
    <row r="1479" spans="1:4" x14ac:dyDescent="0.35">
      <c r="A1479">
        <v>6</v>
      </c>
      <c r="B1479">
        <v>21.507280000000002</v>
      </c>
      <c r="C1479" t="s">
        <v>70</v>
      </c>
    </row>
    <row r="1480" spans="1:4" x14ac:dyDescent="0.35">
      <c r="A1480">
        <v>6</v>
      </c>
      <c r="B1480">
        <v>21.52045</v>
      </c>
      <c r="C1480" t="s">
        <v>70</v>
      </c>
    </row>
    <row r="1481" spans="1:4" x14ac:dyDescent="0.35">
      <c r="A1481">
        <v>6</v>
      </c>
      <c r="B1481">
        <v>21.534310000000001</v>
      </c>
      <c r="C1481" t="s">
        <v>70</v>
      </c>
    </row>
    <row r="1482" spans="1:4" x14ac:dyDescent="0.35">
      <c r="A1482">
        <v>6</v>
      </c>
      <c r="B1482">
        <v>21.54738</v>
      </c>
      <c r="C1482" t="s">
        <v>70</v>
      </c>
    </row>
    <row r="1483" spans="1:4" x14ac:dyDescent="0.35">
      <c r="A1483">
        <v>6</v>
      </c>
      <c r="B1483">
        <v>21.560569999999998</v>
      </c>
      <c r="C1483" t="s">
        <v>70</v>
      </c>
    </row>
    <row r="1484" spans="1:4" x14ac:dyDescent="0.35">
      <c r="A1484">
        <v>6</v>
      </c>
      <c r="B1484">
        <v>21.573840000000001</v>
      </c>
      <c r="C1484" t="s">
        <v>70</v>
      </c>
    </row>
    <row r="1485" spans="1:4" x14ac:dyDescent="0.35">
      <c r="A1485">
        <v>6</v>
      </c>
      <c r="B1485">
        <v>21.586359999999999</v>
      </c>
      <c r="C1485" t="s">
        <v>70</v>
      </c>
    </row>
    <row r="1486" spans="1:4" x14ac:dyDescent="0.35">
      <c r="A1486">
        <v>6</v>
      </c>
      <c r="B1486">
        <v>21.600190000000001</v>
      </c>
      <c r="C1486" t="s">
        <v>70</v>
      </c>
    </row>
    <row r="1487" spans="1:4" x14ac:dyDescent="0.35">
      <c r="A1487">
        <v>6</v>
      </c>
      <c r="B1487">
        <v>21.61318</v>
      </c>
      <c r="C1487" t="s">
        <v>70</v>
      </c>
      <c r="D1487">
        <v>1E-4</v>
      </c>
    </row>
    <row r="1488" spans="1:4" x14ac:dyDescent="0.35">
      <c r="A1488">
        <v>6</v>
      </c>
      <c r="B1488">
        <v>21.633859999999999</v>
      </c>
      <c r="C1488" t="s">
        <v>70</v>
      </c>
      <c r="D1488">
        <v>2.9999999999999997E-4</v>
      </c>
    </row>
    <row r="1489" spans="1:4" x14ac:dyDescent="0.35">
      <c r="A1489">
        <v>6</v>
      </c>
      <c r="B1489">
        <v>21.647449999999999</v>
      </c>
      <c r="C1489" t="s">
        <v>70</v>
      </c>
      <c r="D1489">
        <v>4.0000000000000002E-4</v>
      </c>
    </row>
    <row r="1490" spans="1:4" x14ac:dyDescent="0.35">
      <c r="A1490">
        <v>6</v>
      </c>
      <c r="B1490">
        <v>21.660620000000002</v>
      </c>
      <c r="C1490" t="s">
        <v>70</v>
      </c>
      <c r="D1490">
        <v>4.0000000000000002E-4</v>
      </c>
    </row>
    <row r="1491" spans="1:4" x14ac:dyDescent="0.35">
      <c r="A1491">
        <v>6</v>
      </c>
      <c r="B1491">
        <v>21.674060000000001</v>
      </c>
      <c r="C1491" t="s">
        <v>70</v>
      </c>
      <c r="D1491">
        <v>5.0000000000000001E-4</v>
      </c>
    </row>
    <row r="1492" spans="1:4" x14ac:dyDescent="0.35">
      <c r="A1492">
        <v>6</v>
      </c>
      <c r="B1492">
        <v>21.686710000000001</v>
      </c>
      <c r="C1492" t="s">
        <v>70</v>
      </c>
      <c r="D1492">
        <v>5.0000000000000001E-4</v>
      </c>
    </row>
    <row r="1493" spans="1:4" x14ac:dyDescent="0.35">
      <c r="A1493">
        <v>6</v>
      </c>
      <c r="B1493">
        <v>21.700099999999999</v>
      </c>
      <c r="C1493" t="s">
        <v>70</v>
      </c>
      <c r="D1493">
        <v>2.8999999999999998E-3</v>
      </c>
    </row>
    <row r="1494" spans="1:4" x14ac:dyDescent="0.35">
      <c r="A1494">
        <v>6</v>
      </c>
      <c r="B1494">
        <v>21.713750000000001</v>
      </c>
      <c r="C1494" t="s">
        <v>70</v>
      </c>
      <c r="D1494">
        <v>1.1000000000000001E-3</v>
      </c>
    </row>
    <row r="1495" spans="1:4" x14ac:dyDescent="0.35">
      <c r="A1495">
        <v>6</v>
      </c>
      <c r="B1495">
        <v>21.7272</v>
      </c>
      <c r="C1495" t="s">
        <v>70</v>
      </c>
      <c r="D1495">
        <v>1.1000000000000001E-3</v>
      </c>
    </row>
    <row r="1496" spans="1:4" x14ac:dyDescent="0.35">
      <c r="A1496">
        <v>6</v>
      </c>
      <c r="B1496">
        <v>21.74091</v>
      </c>
      <c r="C1496" t="s">
        <v>70</v>
      </c>
      <c r="D1496">
        <v>2.8999999999999998E-3</v>
      </c>
    </row>
    <row r="1497" spans="1:4" x14ac:dyDescent="0.35">
      <c r="A1497">
        <v>6</v>
      </c>
      <c r="B1497">
        <v>21.75479</v>
      </c>
      <c r="C1497" t="s">
        <v>70</v>
      </c>
      <c r="D1497">
        <v>1.5E-3</v>
      </c>
    </row>
    <row r="1498" spans="1:4" x14ac:dyDescent="0.35">
      <c r="A1498">
        <v>6</v>
      </c>
      <c r="B1498">
        <v>21.76764</v>
      </c>
      <c r="C1498" t="s">
        <v>70</v>
      </c>
      <c r="D1498">
        <v>1.5E-3</v>
      </c>
    </row>
    <row r="1499" spans="1:4" x14ac:dyDescent="0.35">
      <c r="A1499">
        <v>6</v>
      </c>
      <c r="B1499">
        <v>21.781130000000001</v>
      </c>
      <c r="C1499" t="s">
        <v>70</v>
      </c>
      <c r="D1499">
        <v>3.8E-3</v>
      </c>
    </row>
    <row r="1500" spans="1:4" x14ac:dyDescent="0.35">
      <c r="A1500">
        <v>6</v>
      </c>
      <c r="B1500">
        <v>21.794979999999999</v>
      </c>
      <c r="C1500" t="s">
        <v>70</v>
      </c>
      <c r="D1500">
        <v>3.8E-3</v>
      </c>
    </row>
    <row r="1501" spans="1:4" x14ac:dyDescent="0.35">
      <c r="A1501">
        <v>6</v>
      </c>
      <c r="B1501">
        <v>21.80847</v>
      </c>
      <c r="C1501" t="s">
        <v>70</v>
      </c>
      <c r="D1501">
        <v>4.1000000000000003E-3</v>
      </c>
    </row>
    <row r="1502" spans="1:4" x14ac:dyDescent="0.35">
      <c r="A1502">
        <v>6</v>
      </c>
      <c r="B1502">
        <v>21.821650000000002</v>
      </c>
      <c r="C1502" t="s">
        <v>70</v>
      </c>
      <c r="D1502">
        <v>1.2999999999999999E-3</v>
      </c>
    </row>
    <row r="1503" spans="1:4" x14ac:dyDescent="0.35">
      <c r="A1503">
        <v>6</v>
      </c>
      <c r="B1503">
        <v>21.844560000000001</v>
      </c>
      <c r="C1503" t="s">
        <v>70</v>
      </c>
      <c r="D1503">
        <v>2E-3</v>
      </c>
    </row>
    <row r="1504" spans="1:4" x14ac:dyDescent="0.35">
      <c r="A1504">
        <v>6</v>
      </c>
      <c r="B1504">
        <v>21.858920000000001</v>
      </c>
      <c r="C1504" t="s">
        <v>70</v>
      </c>
      <c r="D1504">
        <v>2E-3</v>
      </c>
    </row>
    <row r="1505" spans="1:4" x14ac:dyDescent="0.35">
      <c r="A1505">
        <v>6</v>
      </c>
      <c r="B1505">
        <v>21.873760000000001</v>
      </c>
      <c r="C1505" t="s">
        <v>70</v>
      </c>
      <c r="D1505">
        <v>1E-3</v>
      </c>
    </row>
    <row r="1506" spans="1:4" x14ac:dyDescent="0.35">
      <c r="A1506">
        <v>6</v>
      </c>
      <c r="B1506">
        <v>21.890689999999999</v>
      </c>
      <c r="C1506" t="s">
        <v>70</v>
      </c>
      <c r="D1506">
        <v>1E-3</v>
      </c>
    </row>
    <row r="1507" spans="1:4" x14ac:dyDescent="0.35">
      <c r="A1507">
        <v>6</v>
      </c>
      <c r="B1507">
        <v>21.905439999999999</v>
      </c>
      <c r="C1507" t="s">
        <v>70</v>
      </c>
      <c r="D1507">
        <v>1.1000000000000001E-3</v>
      </c>
    </row>
    <row r="1508" spans="1:4" x14ac:dyDescent="0.35">
      <c r="A1508">
        <v>6</v>
      </c>
      <c r="B1508">
        <v>21.925899999999999</v>
      </c>
      <c r="C1508" t="s">
        <v>70</v>
      </c>
      <c r="D1508">
        <v>3.0000000000000001E-3</v>
      </c>
    </row>
    <row r="1509" spans="1:4" x14ac:dyDescent="0.35">
      <c r="A1509">
        <v>6</v>
      </c>
      <c r="B1509">
        <v>21.939879999999999</v>
      </c>
      <c r="C1509" t="s">
        <v>70</v>
      </c>
      <c r="D1509">
        <v>3.0000000000000001E-3</v>
      </c>
    </row>
    <row r="1510" spans="1:4" x14ac:dyDescent="0.35">
      <c r="A1510">
        <v>6</v>
      </c>
      <c r="B1510">
        <v>21.953720000000001</v>
      </c>
      <c r="C1510" t="s">
        <v>70</v>
      </c>
      <c r="D1510">
        <v>1.52E-2</v>
      </c>
    </row>
    <row r="1511" spans="1:4" x14ac:dyDescent="0.35">
      <c r="A1511">
        <v>6</v>
      </c>
      <c r="B1511">
        <v>21.969349999999999</v>
      </c>
      <c r="C1511" t="s">
        <v>70</v>
      </c>
      <c r="D1511">
        <v>8.6E-3</v>
      </c>
    </row>
    <row r="1512" spans="1:4" x14ac:dyDescent="0.35">
      <c r="A1512">
        <v>6</v>
      </c>
      <c r="B1512">
        <v>21.98687</v>
      </c>
      <c r="C1512" t="s">
        <v>70</v>
      </c>
      <c r="D1512">
        <v>1.8800000000000001E-2</v>
      </c>
    </row>
    <row r="1513" spans="1:4" x14ac:dyDescent="0.35">
      <c r="A1513">
        <v>6</v>
      </c>
      <c r="B1513">
        <v>22.000319999999999</v>
      </c>
      <c r="C1513" t="s">
        <v>70</v>
      </c>
      <c r="D1513">
        <v>1.8800000000000001E-2</v>
      </c>
    </row>
    <row r="1514" spans="1:4" x14ac:dyDescent="0.35">
      <c r="A1514">
        <v>6</v>
      </c>
      <c r="B1514">
        <v>22.013870000000001</v>
      </c>
      <c r="C1514" t="s">
        <v>70</v>
      </c>
      <c r="D1514">
        <v>5.3E-3</v>
      </c>
    </row>
    <row r="1515" spans="1:4" x14ac:dyDescent="0.35">
      <c r="A1515">
        <v>6</v>
      </c>
      <c r="B1515">
        <v>22.02732</v>
      </c>
      <c r="C1515" t="s">
        <v>70</v>
      </c>
      <c r="D1515">
        <v>5.3E-3</v>
      </c>
    </row>
    <row r="1516" spans="1:4" x14ac:dyDescent="0.35">
      <c r="A1516">
        <v>6</v>
      </c>
      <c r="B1516">
        <v>22.04852</v>
      </c>
      <c r="C1516" t="s">
        <v>70</v>
      </c>
      <c r="D1516">
        <v>1.5800000000000002E-2</v>
      </c>
    </row>
    <row r="1517" spans="1:4" x14ac:dyDescent="0.35">
      <c r="A1517">
        <v>6</v>
      </c>
      <c r="B1517">
        <v>22.062580000000001</v>
      </c>
      <c r="C1517" t="s">
        <v>70</v>
      </c>
      <c r="D1517">
        <v>8.2000000000000007E-3</v>
      </c>
    </row>
    <row r="1518" spans="1:4" x14ac:dyDescent="0.35">
      <c r="A1518">
        <v>6</v>
      </c>
      <c r="B1518">
        <v>22.07685</v>
      </c>
      <c r="C1518" t="s">
        <v>70</v>
      </c>
      <c r="D1518">
        <v>8.2000000000000007E-3</v>
      </c>
    </row>
    <row r="1519" spans="1:4" x14ac:dyDescent="0.35">
      <c r="A1519">
        <v>6</v>
      </c>
      <c r="B1519">
        <v>22.09009</v>
      </c>
      <c r="C1519" t="s">
        <v>70</v>
      </c>
      <c r="D1519">
        <v>8.2000000000000007E-3</v>
      </c>
    </row>
    <row r="1520" spans="1:4" x14ac:dyDescent="0.35">
      <c r="A1520">
        <v>6</v>
      </c>
      <c r="B1520">
        <v>22.10295</v>
      </c>
      <c r="C1520" t="s">
        <v>70</v>
      </c>
      <c r="D1520">
        <v>3.5000000000000001E-3</v>
      </c>
    </row>
    <row r="1521" spans="1:4" x14ac:dyDescent="0.35">
      <c r="A1521">
        <v>6</v>
      </c>
      <c r="B1521">
        <v>22.11646</v>
      </c>
      <c r="C1521" t="s">
        <v>70</v>
      </c>
      <c r="D1521">
        <v>3.5000000000000001E-3</v>
      </c>
    </row>
    <row r="1522" spans="1:4" x14ac:dyDescent="0.35">
      <c r="A1522">
        <v>6</v>
      </c>
      <c r="B1522">
        <v>22.129380000000001</v>
      </c>
      <c r="C1522" t="s">
        <v>70</v>
      </c>
      <c r="D1522">
        <v>3.0000000000000001E-3</v>
      </c>
    </row>
    <row r="1523" spans="1:4" x14ac:dyDescent="0.35">
      <c r="A1523">
        <v>6</v>
      </c>
      <c r="B1523">
        <v>22.142869999999998</v>
      </c>
      <c r="C1523" t="s">
        <v>70</v>
      </c>
      <c r="D1523">
        <v>2.5999999999999999E-3</v>
      </c>
    </row>
    <row r="1524" spans="1:4" x14ac:dyDescent="0.35">
      <c r="A1524">
        <v>6</v>
      </c>
      <c r="B1524">
        <v>22.157019999999999</v>
      </c>
      <c r="C1524" t="s">
        <v>70</v>
      </c>
      <c r="D1524">
        <v>2.5999999999999999E-3</v>
      </c>
    </row>
    <row r="1525" spans="1:4" x14ac:dyDescent="0.35">
      <c r="A1525">
        <v>7</v>
      </c>
      <c r="B1525">
        <v>22.172409999999999</v>
      </c>
      <c r="C1525" t="s">
        <v>70</v>
      </c>
      <c r="D1525">
        <v>3.0000000000000001E-3</v>
      </c>
    </row>
    <row r="1526" spans="1:4" x14ac:dyDescent="0.35">
      <c r="A1526">
        <v>7</v>
      </c>
      <c r="B1526">
        <v>22.184819999999998</v>
      </c>
      <c r="C1526" t="s">
        <v>70</v>
      </c>
      <c r="D1526">
        <v>3.0000000000000001E-3</v>
      </c>
    </row>
    <row r="1527" spans="1:4" x14ac:dyDescent="0.35">
      <c r="A1527">
        <v>7</v>
      </c>
      <c r="B1527">
        <v>22.197469999999999</v>
      </c>
      <c r="C1527" t="s">
        <v>70</v>
      </c>
      <c r="D1527">
        <v>5.0000000000000001E-4</v>
      </c>
    </row>
    <row r="1528" spans="1:4" x14ac:dyDescent="0.35">
      <c r="A1528">
        <v>7</v>
      </c>
      <c r="B1528">
        <v>22.209900000000001</v>
      </c>
      <c r="C1528" t="s">
        <v>70</v>
      </c>
      <c r="D1528">
        <v>5.0000000000000001E-4</v>
      </c>
    </row>
    <row r="1529" spans="1:4" x14ac:dyDescent="0.35">
      <c r="A1529">
        <v>7</v>
      </c>
      <c r="B1529">
        <v>22.224160000000001</v>
      </c>
      <c r="C1529" t="s">
        <v>70</v>
      </c>
    </row>
    <row r="1530" spans="1:4" x14ac:dyDescent="0.35">
      <c r="A1530">
        <v>7</v>
      </c>
      <c r="B1530">
        <v>22.235849999999999</v>
      </c>
      <c r="C1530" t="s">
        <v>70</v>
      </c>
    </row>
    <row r="1531" spans="1:4" x14ac:dyDescent="0.35">
      <c r="A1531">
        <v>7</v>
      </c>
      <c r="B1531">
        <v>22.255579999999998</v>
      </c>
      <c r="C1531" t="s">
        <v>70</v>
      </c>
    </row>
    <row r="1532" spans="1:4" x14ac:dyDescent="0.35">
      <c r="A1532">
        <v>7</v>
      </c>
      <c r="B1532">
        <v>22.268360000000001</v>
      </c>
      <c r="C1532" t="s">
        <v>70</v>
      </c>
    </row>
    <row r="1533" spans="1:4" x14ac:dyDescent="0.35">
      <c r="A1533">
        <v>7</v>
      </c>
      <c r="B1533">
        <v>22.280950000000001</v>
      </c>
      <c r="C1533" t="s">
        <v>70</v>
      </c>
    </row>
    <row r="1534" spans="1:4" x14ac:dyDescent="0.35">
      <c r="A1534">
        <v>7</v>
      </c>
      <c r="B1534">
        <v>22.293859999999999</v>
      </c>
      <c r="C1534" t="s">
        <v>70</v>
      </c>
    </row>
    <row r="1535" spans="1:4" x14ac:dyDescent="0.35">
      <c r="A1535">
        <v>7</v>
      </c>
      <c r="B1535">
        <v>22.306270000000001</v>
      </c>
      <c r="C1535" t="s">
        <v>70</v>
      </c>
    </row>
    <row r="1536" spans="1:4" x14ac:dyDescent="0.35">
      <c r="A1536">
        <v>7</v>
      </c>
      <c r="B1536">
        <v>22.318809999999999</v>
      </c>
      <c r="C1536" t="s">
        <v>70</v>
      </c>
    </row>
    <row r="1537" spans="1:4" x14ac:dyDescent="0.35">
      <c r="A1537">
        <v>7</v>
      </c>
      <c r="B1537">
        <v>22.336510000000001</v>
      </c>
      <c r="C1537" t="s">
        <v>70</v>
      </c>
    </row>
    <row r="1538" spans="1:4" x14ac:dyDescent="0.35">
      <c r="A1538">
        <v>7</v>
      </c>
      <c r="B1538">
        <v>22.35361</v>
      </c>
      <c r="C1538" t="s">
        <v>70</v>
      </c>
    </row>
    <row r="1539" spans="1:4" x14ac:dyDescent="0.35">
      <c r="A1539">
        <v>7</v>
      </c>
      <c r="B1539">
        <v>22.36523</v>
      </c>
      <c r="C1539" t="s">
        <v>70</v>
      </c>
      <c r="D1539">
        <v>2.0000000000000001E-4</v>
      </c>
    </row>
    <row r="1540" spans="1:4" x14ac:dyDescent="0.35">
      <c r="A1540">
        <v>7</v>
      </c>
      <c r="B1540">
        <v>22.379020000000001</v>
      </c>
      <c r="C1540" t="s">
        <v>70</v>
      </c>
      <c r="D1540">
        <v>2.0000000000000001E-4</v>
      </c>
    </row>
    <row r="1541" spans="1:4" x14ac:dyDescent="0.35">
      <c r="A1541">
        <v>7</v>
      </c>
      <c r="B1541">
        <v>22.391680000000001</v>
      </c>
      <c r="C1541" t="s">
        <v>70</v>
      </c>
      <c r="D1541">
        <v>1E-4</v>
      </c>
    </row>
    <row r="1542" spans="1:4" x14ac:dyDescent="0.35">
      <c r="A1542">
        <v>7</v>
      </c>
      <c r="B1542">
        <v>22.40428</v>
      </c>
      <c r="C1542" t="s">
        <v>70</v>
      </c>
      <c r="D1542">
        <v>2.0000000000000001E-4</v>
      </c>
    </row>
    <row r="1543" spans="1:4" x14ac:dyDescent="0.35">
      <c r="A1543">
        <v>7</v>
      </c>
      <c r="B1543">
        <v>22.416969999999999</v>
      </c>
      <c r="C1543" t="s">
        <v>70</v>
      </c>
      <c r="D1543">
        <v>2.0000000000000001E-4</v>
      </c>
    </row>
    <row r="1544" spans="1:4" x14ac:dyDescent="0.35">
      <c r="A1544">
        <v>7</v>
      </c>
      <c r="B1544">
        <v>22.42914</v>
      </c>
      <c r="C1544" t="s">
        <v>70</v>
      </c>
    </row>
    <row r="1545" spans="1:4" x14ac:dyDescent="0.35">
      <c r="A1545">
        <v>7</v>
      </c>
      <c r="B1545">
        <v>22.44218</v>
      </c>
      <c r="C1545" t="s">
        <v>70</v>
      </c>
    </row>
    <row r="1546" spans="1:4" x14ac:dyDescent="0.35">
      <c r="A1546">
        <v>7</v>
      </c>
      <c r="B1546">
        <v>22.466080000000002</v>
      </c>
      <c r="C1546" t="s">
        <v>70</v>
      </c>
    </row>
    <row r="1547" spans="1:4" x14ac:dyDescent="0.35">
      <c r="A1547">
        <v>7</v>
      </c>
      <c r="B1547">
        <v>22.48864</v>
      </c>
      <c r="C1547" t="s">
        <v>70</v>
      </c>
      <c r="D1547">
        <v>1E-4</v>
      </c>
    </row>
    <row r="1548" spans="1:4" x14ac:dyDescent="0.35">
      <c r="A1548">
        <v>7</v>
      </c>
      <c r="B1548">
        <v>22.50056</v>
      </c>
      <c r="C1548" t="s">
        <v>70</v>
      </c>
      <c r="D1548">
        <v>1E-4</v>
      </c>
    </row>
    <row r="1549" spans="1:4" x14ac:dyDescent="0.35">
      <c r="A1549">
        <v>7</v>
      </c>
      <c r="B1549">
        <v>22.51341</v>
      </c>
      <c r="C1549" t="s">
        <v>70</v>
      </c>
      <c r="D1549">
        <v>1E-4</v>
      </c>
    </row>
    <row r="1550" spans="1:4" x14ac:dyDescent="0.35">
      <c r="A1550">
        <v>7</v>
      </c>
      <c r="B1550">
        <v>22.526150000000001</v>
      </c>
      <c r="C1550" t="s">
        <v>70</v>
      </c>
      <c r="D1550">
        <v>1E-4</v>
      </c>
    </row>
    <row r="1551" spans="1:4" x14ac:dyDescent="0.35">
      <c r="A1551">
        <v>7</v>
      </c>
      <c r="B1551">
        <v>22.538920000000001</v>
      </c>
      <c r="C1551" t="s">
        <v>70</v>
      </c>
    </row>
    <row r="1552" spans="1:4" x14ac:dyDescent="0.35">
      <c r="A1552">
        <v>7</v>
      </c>
      <c r="B1552">
        <v>22.551210000000001</v>
      </c>
      <c r="C1552" t="s">
        <v>70</v>
      </c>
    </row>
    <row r="1553" spans="1:4" x14ac:dyDescent="0.35">
      <c r="A1553">
        <v>7</v>
      </c>
      <c r="B1553">
        <v>22.565560000000001</v>
      </c>
      <c r="C1553" t="s">
        <v>70</v>
      </c>
      <c r="D1553">
        <v>1E-4</v>
      </c>
    </row>
    <row r="1554" spans="1:4" x14ac:dyDescent="0.35">
      <c r="A1554">
        <v>7</v>
      </c>
      <c r="B1554">
        <v>22.578880000000002</v>
      </c>
      <c r="C1554" t="s">
        <v>70</v>
      </c>
      <c r="D1554">
        <v>1E-4</v>
      </c>
    </row>
    <row r="1555" spans="1:4" x14ac:dyDescent="0.35">
      <c r="A1555">
        <v>7</v>
      </c>
      <c r="B1555">
        <v>22.591470000000001</v>
      </c>
      <c r="C1555" t="s">
        <v>70</v>
      </c>
      <c r="D1555">
        <v>2.0000000000000001E-4</v>
      </c>
    </row>
    <row r="1556" spans="1:4" x14ac:dyDescent="0.35">
      <c r="A1556">
        <v>7</v>
      </c>
      <c r="B1556">
        <v>22.603529999999999</v>
      </c>
      <c r="C1556" t="s">
        <v>70</v>
      </c>
      <c r="D1556">
        <v>2.0000000000000001E-4</v>
      </c>
    </row>
    <row r="1557" spans="1:4" x14ac:dyDescent="0.35">
      <c r="A1557">
        <v>7</v>
      </c>
      <c r="B1557">
        <v>22.616209999999999</v>
      </c>
      <c r="C1557" t="s">
        <v>70</v>
      </c>
      <c r="D1557">
        <v>2.0000000000000001E-4</v>
      </c>
    </row>
    <row r="1558" spans="1:4" x14ac:dyDescent="0.35">
      <c r="A1558">
        <v>7</v>
      </c>
      <c r="B1558">
        <v>22.62847</v>
      </c>
      <c r="C1558" t="s">
        <v>70</v>
      </c>
      <c r="D1558">
        <v>1E-4</v>
      </c>
    </row>
    <row r="1559" spans="1:4" x14ac:dyDescent="0.35">
      <c r="A1559">
        <v>7</v>
      </c>
      <c r="B1559">
        <v>22.641100000000002</v>
      </c>
      <c r="C1559" t="s">
        <v>70</v>
      </c>
      <c r="D1559">
        <v>1E-4</v>
      </c>
    </row>
    <row r="1560" spans="1:4" x14ac:dyDescent="0.35">
      <c r="A1560">
        <v>7</v>
      </c>
      <c r="B1560">
        <v>22.653269999999999</v>
      </c>
      <c r="C1560" t="s">
        <v>70</v>
      </c>
    </row>
    <row r="1561" spans="1:4" x14ac:dyDescent="0.35">
      <c r="A1561">
        <v>7</v>
      </c>
      <c r="B1561">
        <v>22.673500000000001</v>
      </c>
      <c r="C1561" t="s">
        <v>70</v>
      </c>
    </row>
    <row r="1562" spans="1:4" x14ac:dyDescent="0.35">
      <c r="A1562">
        <v>7</v>
      </c>
      <c r="B1562">
        <v>22.68552</v>
      </c>
      <c r="C1562" t="s">
        <v>70</v>
      </c>
    </row>
    <row r="1563" spans="1:4" x14ac:dyDescent="0.35">
      <c r="A1563">
        <v>7</v>
      </c>
      <c r="B1563">
        <v>22.69868</v>
      </c>
      <c r="C1563" t="s">
        <v>70</v>
      </c>
    </row>
    <row r="1564" spans="1:4" x14ac:dyDescent="0.35">
      <c r="A1564">
        <v>7</v>
      </c>
      <c r="B1564">
        <v>22.710809999999999</v>
      </c>
      <c r="C1564" t="s">
        <v>70</v>
      </c>
    </row>
    <row r="1565" spans="1:4" x14ac:dyDescent="0.35">
      <c r="A1565">
        <v>7</v>
      </c>
      <c r="B1565">
        <v>22.723420000000001</v>
      </c>
      <c r="C1565" t="s">
        <v>70</v>
      </c>
    </row>
    <row r="1566" spans="1:4" x14ac:dyDescent="0.35">
      <c r="A1566">
        <v>7</v>
      </c>
      <c r="B1566">
        <v>22.735399999999998</v>
      </c>
      <c r="C1566" t="s">
        <v>70</v>
      </c>
    </row>
    <row r="1567" spans="1:4" x14ac:dyDescent="0.35">
      <c r="A1567">
        <v>7</v>
      </c>
      <c r="B1567">
        <v>22.747920000000001</v>
      </c>
      <c r="C1567" t="s">
        <v>70</v>
      </c>
    </row>
    <row r="1568" spans="1:4" x14ac:dyDescent="0.35">
      <c r="A1568">
        <v>7</v>
      </c>
      <c r="B1568">
        <v>22.760480000000001</v>
      </c>
      <c r="C1568" t="s">
        <v>70</v>
      </c>
    </row>
    <row r="1569" spans="1:4" x14ac:dyDescent="0.35">
      <c r="A1569">
        <v>7</v>
      </c>
      <c r="B1569">
        <v>22.773520000000001</v>
      </c>
      <c r="C1569" t="s">
        <v>70</v>
      </c>
    </row>
    <row r="1570" spans="1:4" x14ac:dyDescent="0.35">
      <c r="A1570">
        <v>7</v>
      </c>
      <c r="B1570">
        <v>22.785070000000001</v>
      </c>
      <c r="C1570" t="s">
        <v>70</v>
      </c>
    </row>
    <row r="1571" spans="1:4" x14ac:dyDescent="0.35">
      <c r="A1571">
        <v>7</v>
      </c>
      <c r="B1571">
        <v>22.797879999999999</v>
      </c>
      <c r="C1571" t="s">
        <v>70</v>
      </c>
    </row>
    <row r="1572" spans="1:4" x14ac:dyDescent="0.35">
      <c r="A1572">
        <v>7</v>
      </c>
      <c r="B1572">
        <v>22.809899999999999</v>
      </c>
      <c r="C1572" t="s">
        <v>70</v>
      </c>
    </row>
    <row r="1573" spans="1:4" x14ac:dyDescent="0.35">
      <c r="A1573">
        <v>7</v>
      </c>
      <c r="B1573">
        <v>22.822479999999999</v>
      </c>
      <c r="C1573" t="s">
        <v>70</v>
      </c>
      <c r="D1573">
        <v>1E-4</v>
      </c>
    </row>
    <row r="1574" spans="1:4" x14ac:dyDescent="0.35">
      <c r="A1574">
        <v>7</v>
      </c>
      <c r="B1574">
        <v>22.836030000000001</v>
      </c>
      <c r="C1574" t="s">
        <v>70</v>
      </c>
      <c r="D1574">
        <v>1E-4</v>
      </c>
    </row>
    <row r="1575" spans="1:4" x14ac:dyDescent="0.35">
      <c r="A1575">
        <v>7</v>
      </c>
      <c r="B1575">
        <v>22.850239999999999</v>
      </c>
      <c r="C1575" t="s">
        <v>70</v>
      </c>
    </row>
    <row r="1576" spans="1:4" x14ac:dyDescent="0.35">
      <c r="A1576">
        <v>7</v>
      </c>
      <c r="B1576">
        <v>22.862690000000001</v>
      </c>
      <c r="C1576" t="s">
        <v>70</v>
      </c>
    </row>
    <row r="1577" spans="1:4" x14ac:dyDescent="0.35">
      <c r="A1577">
        <v>7</v>
      </c>
      <c r="B1577">
        <v>22.88259</v>
      </c>
      <c r="C1577" t="s">
        <v>70</v>
      </c>
    </row>
    <row r="1578" spans="1:4" x14ac:dyDescent="0.35">
      <c r="A1578">
        <v>7</v>
      </c>
      <c r="B1578">
        <v>22.895790000000002</v>
      </c>
      <c r="C1578" t="s">
        <v>70</v>
      </c>
    </row>
    <row r="1579" spans="1:4" x14ac:dyDescent="0.35">
      <c r="A1579">
        <v>7</v>
      </c>
      <c r="B1579">
        <v>22.908429999999999</v>
      </c>
      <c r="C1579" t="s">
        <v>70</v>
      </c>
    </row>
    <row r="1580" spans="1:4" x14ac:dyDescent="0.35">
      <c r="A1580">
        <v>7</v>
      </c>
      <c r="B1580">
        <v>22.920570000000001</v>
      </c>
      <c r="C1580" t="s">
        <v>70</v>
      </c>
    </row>
    <row r="1581" spans="1:4" x14ac:dyDescent="0.35">
      <c r="A1581">
        <v>7</v>
      </c>
      <c r="B1581">
        <v>22.933520000000001</v>
      </c>
      <c r="C1581" t="s">
        <v>70</v>
      </c>
    </row>
    <row r="1582" spans="1:4" x14ac:dyDescent="0.35">
      <c r="A1582">
        <v>7</v>
      </c>
      <c r="B1582">
        <v>22.945620000000002</v>
      </c>
      <c r="C1582" t="s">
        <v>70</v>
      </c>
    </row>
    <row r="1583" spans="1:4" x14ac:dyDescent="0.35">
      <c r="A1583">
        <v>7</v>
      </c>
      <c r="B1583">
        <v>22.95871</v>
      </c>
      <c r="C1583" t="s">
        <v>70</v>
      </c>
    </row>
    <row r="1584" spans="1:4" x14ac:dyDescent="0.35">
      <c r="A1584">
        <v>7</v>
      </c>
      <c r="B1584">
        <v>22.970490000000002</v>
      </c>
      <c r="C1584" t="s">
        <v>70</v>
      </c>
    </row>
    <row r="1585" spans="1:4" x14ac:dyDescent="0.35">
      <c r="A1585">
        <v>7</v>
      </c>
      <c r="B1585">
        <v>22.985309999999998</v>
      </c>
      <c r="C1585" t="s">
        <v>70</v>
      </c>
    </row>
    <row r="1586" spans="1:4" x14ac:dyDescent="0.35">
      <c r="A1586">
        <v>7</v>
      </c>
      <c r="B1586">
        <v>22.997769999999999</v>
      </c>
      <c r="C1586" t="s">
        <v>70</v>
      </c>
    </row>
    <row r="1587" spans="1:4" x14ac:dyDescent="0.35">
      <c r="A1587">
        <v>7</v>
      </c>
      <c r="B1587">
        <v>23.01061</v>
      </c>
      <c r="C1587" t="s">
        <v>70</v>
      </c>
    </row>
    <row r="1588" spans="1:4" x14ac:dyDescent="0.35">
      <c r="A1588">
        <v>7</v>
      </c>
      <c r="B1588">
        <v>23.023070000000001</v>
      </c>
      <c r="C1588" t="s">
        <v>70</v>
      </c>
    </row>
    <row r="1589" spans="1:4" x14ac:dyDescent="0.35">
      <c r="A1589">
        <v>7</v>
      </c>
      <c r="B1589">
        <v>23.042059999999999</v>
      </c>
      <c r="C1589" t="s">
        <v>70</v>
      </c>
    </row>
    <row r="1590" spans="1:4" x14ac:dyDescent="0.35">
      <c r="A1590">
        <v>7</v>
      </c>
      <c r="B1590">
        <v>23.054069999999999</v>
      </c>
      <c r="C1590" t="s">
        <v>70</v>
      </c>
    </row>
    <row r="1591" spans="1:4" x14ac:dyDescent="0.35">
      <c r="A1591">
        <v>7</v>
      </c>
      <c r="B1591">
        <v>23.06616</v>
      </c>
      <c r="C1591" t="s">
        <v>70</v>
      </c>
    </row>
    <row r="1592" spans="1:4" x14ac:dyDescent="0.35">
      <c r="A1592">
        <v>7</v>
      </c>
      <c r="B1592">
        <v>23.086120000000001</v>
      </c>
      <c r="C1592" t="s">
        <v>70</v>
      </c>
    </row>
    <row r="1593" spans="1:4" x14ac:dyDescent="0.35">
      <c r="A1593">
        <v>7</v>
      </c>
      <c r="B1593">
        <v>23.098690000000001</v>
      </c>
      <c r="C1593" t="s">
        <v>70</v>
      </c>
    </row>
    <row r="1594" spans="1:4" x14ac:dyDescent="0.35">
      <c r="A1594">
        <v>7</v>
      </c>
      <c r="B1594">
        <v>23.111149999999999</v>
      </c>
      <c r="C1594" t="s">
        <v>70</v>
      </c>
    </row>
    <row r="1595" spans="1:4" x14ac:dyDescent="0.35">
      <c r="A1595">
        <v>7</v>
      </c>
      <c r="B1595">
        <v>23.12425</v>
      </c>
      <c r="C1595" t="s">
        <v>70</v>
      </c>
    </row>
    <row r="1596" spans="1:4" x14ac:dyDescent="0.35">
      <c r="A1596">
        <v>7</v>
      </c>
      <c r="B1596">
        <v>23.136140000000001</v>
      </c>
      <c r="C1596" t="s">
        <v>70</v>
      </c>
      <c r="D1596">
        <v>1E-4</v>
      </c>
    </row>
    <row r="1597" spans="1:4" x14ac:dyDescent="0.35">
      <c r="A1597">
        <v>7</v>
      </c>
      <c r="B1597">
        <v>23.14874</v>
      </c>
      <c r="C1597" t="s">
        <v>70</v>
      </c>
    </row>
    <row r="1598" spans="1:4" x14ac:dyDescent="0.35">
      <c r="A1598">
        <v>7</v>
      </c>
      <c r="B1598">
        <v>23.161349999999999</v>
      </c>
      <c r="C1598" t="s">
        <v>70</v>
      </c>
    </row>
    <row r="1599" spans="1:4" x14ac:dyDescent="0.35">
      <c r="A1599">
        <v>7</v>
      </c>
      <c r="B1599">
        <v>23.17736</v>
      </c>
      <c r="C1599" t="s">
        <v>70</v>
      </c>
    </row>
    <row r="1600" spans="1:4" x14ac:dyDescent="0.35">
      <c r="A1600">
        <v>7</v>
      </c>
      <c r="B1600">
        <v>23.190200000000001</v>
      </c>
      <c r="C1600" t="s">
        <v>70</v>
      </c>
    </row>
    <row r="1601" spans="1:3" x14ac:dyDescent="0.35">
      <c r="A1601">
        <v>7</v>
      </c>
      <c r="B1601">
        <v>23.203140000000001</v>
      </c>
      <c r="C1601" t="s">
        <v>70</v>
      </c>
    </row>
    <row r="1602" spans="1:3" x14ac:dyDescent="0.35">
      <c r="A1602">
        <v>7</v>
      </c>
      <c r="B1602">
        <v>23.21698</v>
      </c>
      <c r="C1602" t="s">
        <v>70</v>
      </c>
    </row>
    <row r="1603" spans="1:3" x14ac:dyDescent="0.35">
      <c r="A1603">
        <v>7</v>
      </c>
      <c r="B1603">
        <v>23.229880000000001</v>
      </c>
      <c r="C1603" t="s">
        <v>70</v>
      </c>
    </row>
    <row r="1604" spans="1:3" x14ac:dyDescent="0.35">
      <c r="A1604">
        <v>7</v>
      </c>
      <c r="B1604">
        <v>23.24344</v>
      </c>
      <c r="C1604" t="s">
        <v>70</v>
      </c>
    </row>
    <row r="1605" spans="1:3" x14ac:dyDescent="0.35">
      <c r="A1605">
        <v>7</v>
      </c>
      <c r="B1605">
        <v>23.256920000000001</v>
      </c>
      <c r="C1605" t="s">
        <v>70</v>
      </c>
    </row>
    <row r="1606" spans="1:3" x14ac:dyDescent="0.35">
      <c r="A1606">
        <v>7</v>
      </c>
      <c r="B1606">
        <v>23.269590000000001</v>
      </c>
      <c r="C1606" t="s">
        <v>70</v>
      </c>
    </row>
    <row r="1607" spans="1:3" x14ac:dyDescent="0.35">
      <c r="A1607">
        <v>7</v>
      </c>
      <c r="B1607">
        <v>23.295010000000001</v>
      </c>
      <c r="C1607" t="s">
        <v>70</v>
      </c>
    </row>
    <row r="1608" spans="1:3" x14ac:dyDescent="0.35">
      <c r="A1608">
        <v>7</v>
      </c>
      <c r="B1608">
        <v>23.313230000000001</v>
      </c>
      <c r="C1608" t="s">
        <v>70</v>
      </c>
    </row>
    <row r="1609" spans="1:3" x14ac:dyDescent="0.35">
      <c r="A1609">
        <v>7</v>
      </c>
      <c r="B1609">
        <v>23.325859999999999</v>
      </c>
      <c r="C1609" t="s">
        <v>70</v>
      </c>
    </row>
    <row r="1610" spans="1:3" x14ac:dyDescent="0.35">
      <c r="A1610">
        <v>7</v>
      </c>
      <c r="B1610">
        <v>23.33962</v>
      </c>
      <c r="C1610" t="s">
        <v>70</v>
      </c>
    </row>
    <row r="1611" spans="1:3" x14ac:dyDescent="0.35">
      <c r="A1611">
        <v>7</v>
      </c>
      <c r="B1611">
        <v>23.352340000000002</v>
      </c>
      <c r="C1611" t="s">
        <v>70</v>
      </c>
    </row>
    <row r="1612" spans="1:3" x14ac:dyDescent="0.35">
      <c r="A1612">
        <v>7</v>
      </c>
      <c r="B1612">
        <v>23.365739999999999</v>
      </c>
      <c r="C1612" t="s">
        <v>70</v>
      </c>
    </row>
    <row r="1613" spans="1:3" x14ac:dyDescent="0.35">
      <c r="A1613">
        <v>7</v>
      </c>
      <c r="B1613">
        <v>23.379919999999998</v>
      </c>
      <c r="C1613" t="s">
        <v>70</v>
      </c>
    </row>
    <row r="1614" spans="1:3" x14ac:dyDescent="0.35">
      <c r="A1614">
        <v>7</v>
      </c>
      <c r="B1614">
        <v>23.39499</v>
      </c>
      <c r="C1614" t="s">
        <v>70</v>
      </c>
    </row>
    <row r="1615" spans="1:3" x14ac:dyDescent="0.35">
      <c r="A1615">
        <v>7</v>
      </c>
      <c r="B1615">
        <v>23.411660000000001</v>
      </c>
      <c r="C1615" t="s">
        <v>70</v>
      </c>
    </row>
    <row r="1616" spans="1:3" x14ac:dyDescent="0.35">
      <c r="A1616">
        <v>7</v>
      </c>
      <c r="B1616">
        <v>23.42867</v>
      </c>
      <c r="C1616" t="s">
        <v>70</v>
      </c>
    </row>
    <row r="1617" spans="1:4" x14ac:dyDescent="0.35">
      <c r="A1617">
        <v>7</v>
      </c>
      <c r="B1617">
        <v>23.443960000000001</v>
      </c>
      <c r="C1617" t="s">
        <v>70</v>
      </c>
    </row>
    <row r="1618" spans="1:4" x14ac:dyDescent="0.35">
      <c r="A1618">
        <v>7</v>
      </c>
      <c r="B1618">
        <v>23.457689999999999</v>
      </c>
      <c r="C1618" t="s">
        <v>70</v>
      </c>
    </row>
    <row r="1619" spans="1:4" x14ac:dyDescent="0.35">
      <c r="A1619">
        <v>7</v>
      </c>
      <c r="B1619">
        <v>23.47119</v>
      </c>
      <c r="C1619" t="s">
        <v>70</v>
      </c>
    </row>
    <row r="1620" spans="1:4" x14ac:dyDescent="0.35">
      <c r="A1620">
        <v>7</v>
      </c>
      <c r="B1620">
        <v>23.495729999999998</v>
      </c>
      <c r="C1620" t="s">
        <v>70</v>
      </c>
    </row>
    <row r="1621" spans="1:4" x14ac:dyDescent="0.35">
      <c r="A1621">
        <v>7</v>
      </c>
      <c r="B1621">
        <v>23.514579999999999</v>
      </c>
      <c r="C1621" t="s">
        <v>70</v>
      </c>
    </row>
    <row r="1622" spans="1:4" x14ac:dyDescent="0.35">
      <c r="A1622">
        <v>7</v>
      </c>
      <c r="B1622">
        <v>23.531890000000001</v>
      </c>
      <c r="C1622" t="s">
        <v>70</v>
      </c>
    </row>
    <row r="1623" spans="1:4" x14ac:dyDescent="0.35">
      <c r="A1623">
        <v>7</v>
      </c>
      <c r="B1623">
        <v>23.545660000000002</v>
      </c>
      <c r="C1623" t="s">
        <v>70</v>
      </c>
    </row>
    <row r="1624" spans="1:4" x14ac:dyDescent="0.35">
      <c r="A1624">
        <v>7</v>
      </c>
      <c r="B1624">
        <v>23.5593</v>
      </c>
      <c r="C1624" t="s">
        <v>70</v>
      </c>
    </row>
    <row r="1625" spans="1:4" x14ac:dyDescent="0.35">
      <c r="A1625">
        <v>7</v>
      </c>
      <c r="B1625">
        <v>23.572790000000001</v>
      </c>
      <c r="C1625" t="s">
        <v>70</v>
      </c>
    </row>
    <row r="1626" spans="1:4" x14ac:dyDescent="0.35">
      <c r="A1626">
        <v>7</v>
      </c>
      <c r="B1626">
        <v>23.59234</v>
      </c>
      <c r="C1626" t="s">
        <v>70</v>
      </c>
      <c r="D1626">
        <v>4.0000000000000002E-4</v>
      </c>
    </row>
    <row r="1627" spans="1:4" x14ac:dyDescent="0.35">
      <c r="A1627">
        <v>7</v>
      </c>
      <c r="B1627">
        <v>23.60595</v>
      </c>
      <c r="C1627" t="s">
        <v>70</v>
      </c>
      <c r="D1627">
        <v>4.0000000000000002E-4</v>
      </c>
    </row>
    <row r="1628" spans="1:4" x14ac:dyDescent="0.35">
      <c r="A1628">
        <v>7</v>
      </c>
      <c r="B1628">
        <v>23.618770000000001</v>
      </c>
      <c r="C1628" t="s">
        <v>70</v>
      </c>
      <c r="D1628">
        <v>4.0000000000000002E-4</v>
      </c>
    </row>
    <row r="1629" spans="1:4" x14ac:dyDescent="0.35">
      <c r="A1629">
        <v>7</v>
      </c>
      <c r="B1629">
        <v>23.63204</v>
      </c>
      <c r="C1629" t="s">
        <v>70</v>
      </c>
      <c r="D1629">
        <v>8.0000000000000004E-4</v>
      </c>
    </row>
    <row r="1630" spans="1:4" x14ac:dyDescent="0.35">
      <c r="A1630">
        <v>7</v>
      </c>
      <c r="B1630">
        <v>23.645479999999999</v>
      </c>
      <c r="C1630" t="s">
        <v>70</v>
      </c>
      <c r="D1630">
        <v>8.0000000000000004E-4</v>
      </c>
    </row>
    <row r="1631" spans="1:4" x14ac:dyDescent="0.35">
      <c r="A1631">
        <v>7</v>
      </c>
      <c r="B1631">
        <v>23.658899999999999</v>
      </c>
      <c r="C1631" t="s">
        <v>70</v>
      </c>
      <c r="D1631">
        <v>1.4E-3</v>
      </c>
    </row>
    <row r="1632" spans="1:4" x14ac:dyDescent="0.35">
      <c r="A1632">
        <v>7</v>
      </c>
      <c r="B1632">
        <v>23.671869999999998</v>
      </c>
      <c r="C1632" t="s">
        <v>70</v>
      </c>
      <c r="D1632">
        <v>1.4E-3</v>
      </c>
    </row>
    <row r="1633" spans="1:4" x14ac:dyDescent="0.35">
      <c r="A1633">
        <v>7</v>
      </c>
      <c r="B1633">
        <v>23.694099999999999</v>
      </c>
      <c r="C1633" t="s">
        <v>70</v>
      </c>
      <c r="D1633">
        <v>1.4E-3</v>
      </c>
    </row>
    <row r="1634" spans="1:4" x14ac:dyDescent="0.35">
      <c r="A1634">
        <v>7</v>
      </c>
      <c r="B1634">
        <v>23.709959999999999</v>
      </c>
      <c r="C1634" t="s">
        <v>70</v>
      </c>
      <c r="D1634">
        <v>1E-3</v>
      </c>
    </row>
    <row r="1635" spans="1:4" x14ac:dyDescent="0.35">
      <c r="A1635">
        <v>7</v>
      </c>
      <c r="B1635">
        <v>23.726050000000001</v>
      </c>
      <c r="C1635" t="s">
        <v>70</v>
      </c>
      <c r="D1635">
        <v>2.3E-3</v>
      </c>
    </row>
    <row r="1636" spans="1:4" x14ac:dyDescent="0.35">
      <c r="A1636">
        <v>7</v>
      </c>
      <c r="B1636">
        <v>23.745660000000001</v>
      </c>
      <c r="C1636" t="s">
        <v>70</v>
      </c>
      <c r="D1636">
        <v>2.0999999999999999E-3</v>
      </c>
    </row>
    <row r="1637" spans="1:4" x14ac:dyDescent="0.35">
      <c r="A1637">
        <v>7</v>
      </c>
      <c r="B1637">
        <v>23.762630000000001</v>
      </c>
      <c r="C1637" t="s">
        <v>70</v>
      </c>
      <c r="D1637">
        <v>2.0999999999999999E-3</v>
      </c>
    </row>
    <row r="1638" spans="1:4" x14ac:dyDescent="0.35">
      <c r="A1638">
        <v>7</v>
      </c>
      <c r="B1638">
        <v>23.776959999999999</v>
      </c>
      <c r="C1638" t="s">
        <v>70</v>
      </c>
      <c r="D1638">
        <v>6.9999999999999999E-4</v>
      </c>
    </row>
    <row r="1639" spans="1:4" x14ac:dyDescent="0.35">
      <c r="A1639">
        <v>7</v>
      </c>
      <c r="B1639">
        <v>23.790489999999998</v>
      </c>
      <c r="C1639" t="s">
        <v>70</v>
      </c>
      <c r="D1639">
        <v>6.9999999999999999E-4</v>
      </c>
    </row>
    <row r="1640" spans="1:4" x14ac:dyDescent="0.35">
      <c r="A1640">
        <v>7</v>
      </c>
      <c r="B1640">
        <v>23.803699999999999</v>
      </c>
      <c r="C1640" t="s">
        <v>70</v>
      </c>
      <c r="D1640">
        <v>1.8E-3</v>
      </c>
    </row>
    <row r="1641" spans="1:4" x14ac:dyDescent="0.35">
      <c r="A1641">
        <v>7</v>
      </c>
      <c r="B1641">
        <v>23.820740000000001</v>
      </c>
      <c r="C1641" t="s">
        <v>70</v>
      </c>
      <c r="D1641">
        <v>1.2999999999999999E-3</v>
      </c>
    </row>
    <row r="1642" spans="1:4" x14ac:dyDescent="0.35">
      <c r="A1642">
        <v>7</v>
      </c>
      <c r="B1642">
        <v>23.834119999999999</v>
      </c>
      <c r="C1642" t="s">
        <v>70</v>
      </c>
      <c r="D1642">
        <v>2.5000000000000001E-3</v>
      </c>
    </row>
    <row r="1643" spans="1:4" x14ac:dyDescent="0.35">
      <c r="A1643">
        <v>7</v>
      </c>
      <c r="B1643">
        <v>23.847270000000002</v>
      </c>
      <c r="C1643" t="s">
        <v>70</v>
      </c>
      <c r="D1643">
        <v>2.5000000000000001E-3</v>
      </c>
    </row>
    <row r="1644" spans="1:4" x14ac:dyDescent="0.35">
      <c r="A1644">
        <v>7</v>
      </c>
      <c r="B1644">
        <v>23.860749999999999</v>
      </c>
      <c r="C1644" t="s">
        <v>70</v>
      </c>
      <c r="D1644">
        <v>3.2000000000000002E-3</v>
      </c>
    </row>
    <row r="1645" spans="1:4" x14ac:dyDescent="0.35">
      <c r="A1645">
        <v>7</v>
      </c>
      <c r="B1645">
        <v>23.874659999999999</v>
      </c>
      <c r="C1645" t="s">
        <v>70</v>
      </c>
      <c r="D1645">
        <v>3.7000000000000002E-3</v>
      </c>
    </row>
    <row r="1646" spans="1:4" x14ac:dyDescent="0.35">
      <c r="A1646">
        <v>7</v>
      </c>
      <c r="B1646">
        <v>23.89584</v>
      </c>
      <c r="C1646" t="s">
        <v>70</v>
      </c>
      <c r="D1646">
        <v>1.2999999999999999E-3</v>
      </c>
    </row>
    <row r="1647" spans="1:4" x14ac:dyDescent="0.35">
      <c r="A1647">
        <v>7</v>
      </c>
      <c r="B1647">
        <v>23.90962</v>
      </c>
      <c r="C1647" t="s">
        <v>70</v>
      </c>
      <c r="D1647">
        <v>4.1000000000000003E-3</v>
      </c>
    </row>
    <row r="1648" spans="1:4" x14ac:dyDescent="0.35">
      <c r="A1648">
        <v>7</v>
      </c>
      <c r="B1648">
        <v>23.923259999999999</v>
      </c>
      <c r="C1648" t="s">
        <v>70</v>
      </c>
      <c r="D1648">
        <v>4.1000000000000003E-3</v>
      </c>
    </row>
    <row r="1649" spans="1:4" x14ac:dyDescent="0.35">
      <c r="A1649">
        <v>7</v>
      </c>
      <c r="B1649">
        <v>23.93618</v>
      </c>
      <c r="C1649" t="s">
        <v>70</v>
      </c>
      <c r="D1649">
        <v>8.9999999999999998E-4</v>
      </c>
    </row>
    <row r="1650" spans="1:4" x14ac:dyDescent="0.35">
      <c r="A1650">
        <v>7</v>
      </c>
      <c r="B1650">
        <v>23.95045</v>
      </c>
      <c r="C1650" t="s">
        <v>70</v>
      </c>
      <c r="D1650">
        <v>8.9999999999999998E-4</v>
      </c>
    </row>
    <row r="1651" spans="1:4" x14ac:dyDescent="0.35">
      <c r="A1651">
        <v>7</v>
      </c>
      <c r="B1651">
        <v>23.96424</v>
      </c>
      <c r="C1651" t="s">
        <v>70</v>
      </c>
      <c r="D1651">
        <v>4.0000000000000002E-4</v>
      </c>
    </row>
    <row r="1652" spans="1:4" x14ac:dyDescent="0.35">
      <c r="A1652">
        <v>7</v>
      </c>
      <c r="B1652">
        <v>23.979240000000001</v>
      </c>
      <c r="C1652" t="s">
        <v>70</v>
      </c>
      <c r="D1652">
        <v>4.0000000000000002E-4</v>
      </c>
    </row>
    <row r="1653" spans="1:4" x14ac:dyDescent="0.35">
      <c r="A1653">
        <v>7</v>
      </c>
      <c r="B1653">
        <v>23.9941</v>
      </c>
      <c r="C1653" t="s">
        <v>70</v>
      </c>
    </row>
    <row r="1654" spans="1:4" x14ac:dyDescent="0.35">
      <c r="A1654">
        <v>7</v>
      </c>
      <c r="B1654">
        <v>24.00808</v>
      </c>
      <c r="C1654" t="s">
        <v>70</v>
      </c>
    </row>
    <row r="1655" spans="1:4" x14ac:dyDescent="0.35">
      <c r="A1655">
        <v>7</v>
      </c>
      <c r="B1655">
        <v>24.021380000000001</v>
      </c>
      <c r="C1655" t="s">
        <v>70</v>
      </c>
    </row>
    <row r="1656" spans="1:4" x14ac:dyDescent="0.35">
      <c r="A1656">
        <v>7</v>
      </c>
      <c r="B1656">
        <v>24.034800000000001</v>
      </c>
      <c r="C1656" t="s">
        <v>70</v>
      </c>
    </row>
    <row r="1657" spans="1:4" x14ac:dyDescent="0.35">
      <c r="A1657">
        <v>7</v>
      </c>
      <c r="B1657">
        <v>24.048999999999999</v>
      </c>
      <c r="C1657" t="s">
        <v>70</v>
      </c>
    </row>
    <row r="1658" spans="1:4" x14ac:dyDescent="0.35">
      <c r="A1658">
        <v>7</v>
      </c>
      <c r="B1658">
        <v>24.06251</v>
      </c>
      <c r="C1658" t="s">
        <v>70</v>
      </c>
    </row>
    <row r="1659" spans="1:4" x14ac:dyDescent="0.35">
      <c r="A1659">
        <v>7</v>
      </c>
      <c r="B1659">
        <v>24.076139999999999</v>
      </c>
      <c r="C1659" t="s">
        <v>70</v>
      </c>
    </row>
    <row r="1660" spans="1:4" x14ac:dyDescent="0.35">
      <c r="A1660">
        <v>7</v>
      </c>
      <c r="B1660">
        <v>24.097380000000001</v>
      </c>
      <c r="C1660" t="s">
        <v>70</v>
      </c>
    </row>
    <row r="1661" spans="1:4" x14ac:dyDescent="0.35">
      <c r="A1661">
        <v>7</v>
      </c>
      <c r="B1661">
        <v>24.11177</v>
      </c>
      <c r="C1661" t="s">
        <v>70</v>
      </c>
    </row>
    <row r="1662" spans="1:4" x14ac:dyDescent="0.35">
      <c r="A1662">
        <v>7</v>
      </c>
      <c r="B1662">
        <v>24.131150000000002</v>
      </c>
      <c r="C1662" t="s">
        <v>70</v>
      </c>
    </row>
    <row r="1663" spans="1:4" x14ac:dyDescent="0.35">
      <c r="A1663">
        <v>7</v>
      </c>
      <c r="B1663">
        <v>24.14527</v>
      </c>
      <c r="C1663" t="s">
        <v>70</v>
      </c>
    </row>
    <row r="1664" spans="1:4" x14ac:dyDescent="0.35">
      <c r="A1664">
        <v>7</v>
      </c>
      <c r="B1664">
        <v>24.15907</v>
      </c>
      <c r="C1664" t="s">
        <v>70</v>
      </c>
    </row>
    <row r="1665" spans="1:3" x14ac:dyDescent="0.35">
      <c r="A1665">
        <v>7</v>
      </c>
      <c r="B1665">
        <v>24.172360000000001</v>
      </c>
      <c r="C1665" t="s">
        <v>70</v>
      </c>
    </row>
    <row r="1666" spans="1:3" x14ac:dyDescent="0.35">
      <c r="A1666">
        <v>8</v>
      </c>
      <c r="B1666">
        <v>24.188759999999998</v>
      </c>
      <c r="C1666" t="s">
        <v>70</v>
      </c>
    </row>
    <row r="1667" spans="1:3" x14ac:dyDescent="0.35">
      <c r="A1667">
        <v>8</v>
      </c>
      <c r="B1667">
        <v>24.201550000000001</v>
      </c>
      <c r="C1667" t="s">
        <v>70</v>
      </c>
    </row>
    <row r="1668" spans="1:3" x14ac:dyDescent="0.35">
      <c r="A1668">
        <v>8</v>
      </c>
      <c r="B1668">
        <v>24.22043</v>
      </c>
      <c r="C1668" t="s">
        <v>70</v>
      </c>
    </row>
    <row r="1669" spans="1:3" x14ac:dyDescent="0.35">
      <c r="A1669">
        <v>8</v>
      </c>
      <c r="B1669">
        <v>24.237839999999998</v>
      </c>
      <c r="C1669" t="s">
        <v>70</v>
      </c>
    </row>
    <row r="1670" spans="1:3" x14ac:dyDescent="0.35">
      <c r="A1670">
        <v>8</v>
      </c>
      <c r="B1670">
        <v>24.25442</v>
      </c>
      <c r="C1670" t="s">
        <v>70</v>
      </c>
    </row>
    <row r="1671" spans="1:3" x14ac:dyDescent="0.35">
      <c r="A1671">
        <v>8</v>
      </c>
      <c r="B1671">
        <v>24.265609999999999</v>
      </c>
      <c r="C1671" t="s">
        <v>70</v>
      </c>
    </row>
    <row r="1672" spans="1:3" x14ac:dyDescent="0.35">
      <c r="A1672">
        <v>8</v>
      </c>
      <c r="B1672">
        <v>24.280840000000001</v>
      </c>
      <c r="C1672" t="s">
        <v>70</v>
      </c>
    </row>
    <row r="1673" spans="1:3" x14ac:dyDescent="0.35">
      <c r="A1673">
        <v>8</v>
      </c>
      <c r="B1673">
        <v>24.307780000000001</v>
      </c>
      <c r="C1673" t="s">
        <v>70</v>
      </c>
    </row>
    <row r="1674" spans="1:3" x14ac:dyDescent="0.35">
      <c r="A1674">
        <v>8</v>
      </c>
      <c r="B1674">
        <v>24.32367</v>
      </c>
      <c r="C1674" t="s">
        <v>70</v>
      </c>
    </row>
    <row r="1675" spans="1:3" x14ac:dyDescent="0.35">
      <c r="A1675">
        <v>8</v>
      </c>
      <c r="B1675">
        <v>24.338349999999998</v>
      </c>
      <c r="C1675" t="s">
        <v>70</v>
      </c>
    </row>
    <row r="1676" spans="1:3" x14ac:dyDescent="0.35">
      <c r="A1676">
        <v>8</v>
      </c>
      <c r="B1676">
        <v>24.35023</v>
      </c>
      <c r="C1676" t="s">
        <v>70</v>
      </c>
    </row>
    <row r="1677" spans="1:3" x14ac:dyDescent="0.35">
      <c r="A1677">
        <v>8</v>
      </c>
      <c r="B1677">
        <v>24.36374</v>
      </c>
      <c r="C1677" t="s">
        <v>70</v>
      </c>
    </row>
    <row r="1678" spans="1:3" x14ac:dyDescent="0.35">
      <c r="A1678">
        <v>8</v>
      </c>
      <c r="B1678">
        <v>24.384640000000001</v>
      </c>
      <c r="C1678" t="s">
        <v>70</v>
      </c>
    </row>
    <row r="1679" spans="1:3" x14ac:dyDescent="0.35">
      <c r="A1679">
        <v>8</v>
      </c>
      <c r="B1679">
        <v>24.40175</v>
      </c>
      <c r="C1679" t="s">
        <v>70</v>
      </c>
    </row>
    <row r="1680" spans="1:3" x14ac:dyDescent="0.35">
      <c r="A1680">
        <v>8</v>
      </c>
      <c r="B1680">
        <v>24.413730000000001</v>
      </c>
      <c r="C1680" t="s">
        <v>70</v>
      </c>
    </row>
    <row r="1681" spans="1:3" x14ac:dyDescent="0.35">
      <c r="A1681">
        <v>8</v>
      </c>
      <c r="B1681">
        <v>24.427109999999999</v>
      </c>
      <c r="C1681" t="s">
        <v>70</v>
      </c>
    </row>
    <row r="1682" spans="1:3" x14ac:dyDescent="0.35">
      <c r="A1682">
        <v>8</v>
      </c>
      <c r="B1682">
        <v>24.439309999999999</v>
      </c>
      <c r="C1682" t="s">
        <v>70</v>
      </c>
    </row>
    <row r="1683" spans="1:3" x14ac:dyDescent="0.35">
      <c r="A1683">
        <v>8</v>
      </c>
      <c r="B1683">
        <v>24.451000000000001</v>
      </c>
      <c r="C1683" t="s">
        <v>70</v>
      </c>
    </row>
    <row r="1684" spans="1:3" x14ac:dyDescent="0.35">
      <c r="A1684">
        <v>8</v>
      </c>
      <c r="B1684">
        <v>24.46369</v>
      </c>
      <c r="C1684" t="s">
        <v>70</v>
      </c>
    </row>
    <row r="1685" spans="1:3" x14ac:dyDescent="0.35">
      <c r="A1685">
        <v>8</v>
      </c>
      <c r="B1685">
        <v>24.47766</v>
      </c>
      <c r="C1685" t="s">
        <v>70</v>
      </c>
    </row>
    <row r="1686" spans="1:3" x14ac:dyDescent="0.35">
      <c r="A1686">
        <v>8</v>
      </c>
      <c r="B1686">
        <v>24.491160000000001</v>
      </c>
      <c r="C1686" t="s">
        <v>70</v>
      </c>
    </row>
    <row r="1687" spans="1:3" x14ac:dyDescent="0.35">
      <c r="A1687">
        <v>8</v>
      </c>
      <c r="B1687">
        <v>24.51135</v>
      </c>
      <c r="C1687" t="s">
        <v>70</v>
      </c>
    </row>
    <row r="1688" spans="1:3" x14ac:dyDescent="0.35">
      <c r="A1688">
        <v>8</v>
      </c>
      <c r="B1688">
        <v>24.525130000000001</v>
      </c>
      <c r="C1688" t="s">
        <v>70</v>
      </c>
    </row>
    <row r="1689" spans="1:3" x14ac:dyDescent="0.35">
      <c r="A1689">
        <v>8</v>
      </c>
      <c r="B1689">
        <v>24.537289999999999</v>
      </c>
      <c r="C1689" t="s">
        <v>70</v>
      </c>
    </row>
    <row r="1690" spans="1:3" x14ac:dyDescent="0.35">
      <c r="A1690">
        <v>8</v>
      </c>
      <c r="B1690">
        <v>24.54984</v>
      </c>
      <c r="C1690" t="s">
        <v>70</v>
      </c>
    </row>
    <row r="1691" spans="1:3" x14ac:dyDescent="0.35">
      <c r="A1691">
        <v>8</v>
      </c>
      <c r="B1691">
        <v>24.562889999999999</v>
      </c>
      <c r="C1691" t="s">
        <v>70</v>
      </c>
    </row>
    <row r="1692" spans="1:3" x14ac:dyDescent="0.35">
      <c r="A1692">
        <v>8</v>
      </c>
      <c r="B1692">
        <v>24.575810000000001</v>
      </c>
      <c r="C1692" t="s">
        <v>70</v>
      </c>
    </row>
    <row r="1693" spans="1:3" x14ac:dyDescent="0.35">
      <c r="A1693">
        <v>8</v>
      </c>
      <c r="B1693">
        <v>24.588650000000001</v>
      </c>
      <c r="C1693" t="s">
        <v>70</v>
      </c>
    </row>
    <row r="1694" spans="1:3" x14ac:dyDescent="0.35">
      <c r="A1694">
        <v>8</v>
      </c>
      <c r="B1694">
        <v>24.600670000000001</v>
      </c>
      <c r="C1694" t="s">
        <v>70</v>
      </c>
    </row>
    <row r="1695" spans="1:3" x14ac:dyDescent="0.35">
      <c r="A1695">
        <v>8</v>
      </c>
      <c r="B1695">
        <v>24.613800000000001</v>
      </c>
      <c r="C1695" t="s">
        <v>70</v>
      </c>
    </row>
    <row r="1696" spans="1:3" x14ac:dyDescent="0.35">
      <c r="A1696">
        <v>8</v>
      </c>
      <c r="B1696">
        <v>24.62602</v>
      </c>
      <c r="C1696" t="s">
        <v>70</v>
      </c>
    </row>
    <row r="1697" spans="1:3" x14ac:dyDescent="0.35">
      <c r="A1697">
        <v>8</v>
      </c>
      <c r="B1697">
        <v>24.63833</v>
      </c>
      <c r="C1697" t="s">
        <v>70</v>
      </c>
    </row>
    <row r="1698" spans="1:3" x14ac:dyDescent="0.35">
      <c r="A1698">
        <v>8</v>
      </c>
      <c r="B1698">
        <v>24.65081</v>
      </c>
      <c r="C1698" t="s">
        <v>70</v>
      </c>
    </row>
    <row r="1699" spans="1:3" x14ac:dyDescent="0.35">
      <c r="A1699">
        <v>8</v>
      </c>
      <c r="B1699">
        <v>24.665310000000002</v>
      </c>
      <c r="C1699" t="s">
        <v>70</v>
      </c>
    </row>
    <row r="1700" spans="1:3" x14ac:dyDescent="0.35">
      <c r="A1700">
        <v>8</v>
      </c>
      <c r="B1700">
        <v>24.678070000000002</v>
      </c>
      <c r="C1700" t="s">
        <v>70</v>
      </c>
    </row>
    <row r="1701" spans="1:3" x14ac:dyDescent="0.35">
      <c r="A1701">
        <v>8</v>
      </c>
      <c r="B1701">
        <v>24.69417</v>
      </c>
      <c r="C1701" t="s">
        <v>70</v>
      </c>
    </row>
    <row r="1702" spans="1:3" x14ac:dyDescent="0.35">
      <c r="A1702">
        <v>8</v>
      </c>
      <c r="B1702">
        <v>24.71557</v>
      </c>
      <c r="C1702" t="s">
        <v>70</v>
      </c>
    </row>
    <row r="1703" spans="1:3" x14ac:dyDescent="0.35">
      <c r="A1703">
        <v>8</v>
      </c>
      <c r="B1703">
        <v>24.734459999999999</v>
      </c>
      <c r="C1703" t="s">
        <v>70</v>
      </c>
    </row>
    <row r="1704" spans="1:3" x14ac:dyDescent="0.35">
      <c r="A1704">
        <v>8</v>
      </c>
      <c r="B1704">
        <v>24.747330000000002</v>
      </c>
      <c r="C1704" t="s">
        <v>70</v>
      </c>
    </row>
    <row r="1705" spans="1:3" x14ac:dyDescent="0.35">
      <c r="A1705">
        <v>8</v>
      </c>
      <c r="B1705">
        <v>24.759609999999999</v>
      </c>
      <c r="C1705" t="s">
        <v>70</v>
      </c>
    </row>
    <row r="1706" spans="1:3" x14ac:dyDescent="0.35">
      <c r="A1706">
        <v>8</v>
      </c>
      <c r="B1706">
        <v>24.77176</v>
      </c>
      <c r="C1706" t="s">
        <v>70</v>
      </c>
    </row>
    <row r="1707" spans="1:3" x14ac:dyDescent="0.35">
      <c r="A1707">
        <v>8</v>
      </c>
      <c r="B1707">
        <v>24.784089999999999</v>
      </c>
      <c r="C1707" t="s">
        <v>70</v>
      </c>
    </row>
    <row r="1708" spans="1:3" x14ac:dyDescent="0.35">
      <c r="A1708">
        <v>8</v>
      </c>
      <c r="B1708">
        <v>24.796990000000001</v>
      </c>
      <c r="C1708" t="s">
        <v>70</v>
      </c>
    </row>
    <row r="1709" spans="1:3" x14ac:dyDescent="0.35">
      <c r="A1709">
        <v>8</v>
      </c>
      <c r="B1709">
        <v>24.80913</v>
      </c>
      <c r="C1709" t="s">
        <v>70</v>
      </c>
    </row>
    <row r="1710" spans="1:3" x14ac:dyDescent="0.35">
      <c r="A1710">
        <v>8</v>
      </c>
      <c r="B1710">
        <v>24.821660000000001</v>
      </c>
      <c r="C1710" t="s">
        <v>70</v>
      </c>
    </row>
    <row r="1711" spans="1:3" x14ac:dyDescent="0.35">
      <c r="A1711">
        <v>8</v>
      </c>
      <c r="B1711">
        <v>24.834289999999999</v>
      </c>
      <c r="C1711" t="s">
        <v>70</v>
      </c>
    </row>
    <row r="1712" spans="1:3" x14ac:dyDescent="0.35">
      <c r="A1712">
        <v>8</v>
      </c>
      <c r="B1712">
        <v>24.846979999999999</v>
      </c>
      <c r="C1712" t="s">
        <v>70</v>
      </c>
    </row>
    <row r="1713" spans="1:3" x14ac:dyDescent="0.35">
      <c r="A1713">
        <v>8</v>
      </c>
      <c r="B1713">
        <v>24.85952</v>
      </c>
      <c r="C1713" t="s">
        <v>70</v>
      </c>
    </row>
    <row r="1714" spans="1:3" x14ac:dyDescent="0.35">
      <c r="A1714">
        <v>8</v>
      </c>
      <c r="B1714">
        <v>24.871379999999998</v>
      </c>
      <c r="C1714" t="s">
        <v>70</v>
      </c>
    </row>
    <row r="1715" spans="1:3" x14ac:dyDescent="0.35">
      <c r="A1715">
        <v>8</v>
      </c>
      <c r="B1715">
        <v>24.88391</v>
      </c>
      <c r="C1715" t="s">
        <v>70</v>
      </c>
    </row>
    <row r="1716" spans="1:3" x14ac:dyDescent="0.35">
      <c r="A1716">
        <v>8</v>
      </c>
      <c r="B1716">
        <v>24.896350000000002</v>
      </c>
      <c r="C1716" t="s">
        <v>70</v>
      </c>
    </row>
    <row r="1717" spans="1:3" x14ac:dyDescent="0.35">
      <c r="A1717">
        <v>8</v>
      </c>
      <c r="B1717">
        <v>24.915109999999999</v>
      </c>
      <c r="C1717" t="s">
        <v>70</v>
      </c>
    </row>
    <row r="1718" spans="1:3" x14ac:dyDescent="0.35">
      <c r="A1718">
        <v>8</v>
      </c>
      <c r="B1718">
        <v>24.928000000000001</v>
      </c>
      <c r="C1718" t="s">
        <v>70</v>
      </c>
    </row>
    <row r="1719" spans="1:3" x14ac:dyDescent="0.35">
      <c r="A1719">
        <v>8</v>
      </c>
      <c r="B1719">
        <v>24.940819999999999</v>
      </c>
      <c r="C1719" t="s">
        <v>70</v>
      </c>
    </row>
    <row r="1720" spans="1:3" x14ac:dyDescent="0.35">
      <c r="A1720">
        <v>8</v>
      </c>
      <c r="B1720">
        <v>24.9528</v>
      </c>
      <c r="C1720" t="s">
        <v>70</v>
      </c>
    </row>
    <row r="1721" spans="1:3" x14ac:dyDescent="0.35">
      <c r="A1721">
        <v>8</v>
      </c>
      <c r="B1721">
        <v>24.965399999999999</v>
      </c>
      <c r="C1721" t="s">
        <v>70</v>
      </c>
    </row>
    <row r="1722" spans="1:3" x14ac:dyDescent="0.35">
      <c r="A1722">
        <v>8</v>
      </c>
      <c r="B1722">
        <v>24.978539999999999</v>
      </c>
      <c r="C1722" t="s">
        <v>70</v>
      </c>
    </row>
    <row r="1723" spans="1:3" x14ac:dyDescent="0.35">
      <c r="A1723">
        <v>8</v>
      </c>
      <c r="B1723">
        <v>24.992370000000001</v>
      </c>
      <c r="C1723" t="s">
        <v>70</v>
      </c>
    </row>
    <row r="1724" spans="1:3" x14ac:dyDescent="0.35">
      <c r="A1724">
        <v>8</v>
      </c>
      <c r="B1724">
        <v>25.005099999999999</v>
      </c>
      <c r="C1724" t="s">
        <v>70</v>
      </c>
    </row>
    <row r="1725" spans="1:3" x14ac:dyDescent="0.35">
      <c r="A1725">
        <v>8</v>
      </c>
      <c r="B1725">
        <v>25.017479999999999</v>
      </c>
      <c r="C1725" t="s">
        <v>70</v>
      </c>
    </row>
    <row r="1726" spans="1:3" x14ac:dyDescent="0.35">
      <c r="A1726">
        <v>8</v>
      </c>
      <c r="B1726">
        <v>25.029990000000002</v>
      </c>
      <c r="C1726" t="s">
        <v>70</v>
      </c>
    </row>
    <row r="1727" spans="1:3" x14ac:dyDescent="0.35">
      <c r="A1727">
        <v>8</v>
      </c>
      <c r="B1727">
        <v>25.042560000000002</v>
      </c>
      <c r="C1727" t="s">
        <v>70</v>
      </c>
    </row>
    <row r="1728" spans="1:3" x14ac:dyDescent="0.35">
      <c r="A1728">
        <v>8</v>
      </c>
      <c r="B1728">
        <v>25.055219999999998</v>
      </c>
      <c r="C1728" t="s">
        <v>70</v>
      </c>
    </row>
    <row r="1729" spans="1:3" x14ac:dyDescent="0.35">
      <c r="A1729">
        <v>8</v>
      </c>
      <c r="B1729">
        <v>25.067900000000002</v>
      </c>
      <c r="C1729" t="s">
        <v>70</v>
      </c>
    </row>
    <row r="1730" spans="1:3" x14ac:dyDescent="0.35">
      <c r="A1730">
        <v>8</v>
      </c>
      <c r="B1730">
        <v>25.08062</v>
      </c>
      <c r="C1730" t="s">
        <v>70</v>
      </c>
    </row>
    <row r="1731" spans="1:3" x14ac:dyDescent="0.35">
      <c r="A1731">
        <v>8</v>
      </c>
      <c r="B1731">
        <v>25.092639999999999</v>
      </c>
      <c r="C1731" t="s">
        <v>70</v>
      </c>
    </row>
    <row r="1732" spans="1:3" x14ac:dyDescent="0.35">
      <c r="A1732">
        <v>8</v>
      </c>
      <c r="B1732">
        <v>25.104759999999999</v>
      </c>
      <c r="C1732" t="s">
        <v>70</v>
      </c>
    </row>
    <row r="1733" spans="1:3" x14ac:dyDescent="0.35">
      <c r="A1733">
        <v>8</v>
      </c>
      <c r="B1733">
        <v>25.124130000000001</v>
      </c>
      <c r="C1733" t="s">
        <v>70</v>
      </c>
    </row>
    <row r="1734" spans="1:3" x14ac:dyDescent="0.35">
      <c r="A1734">
        <v>8</v>
      </c>
      <c r="B1734">
        <v>25.140940000000001</v>
      </c>
      <c r="C1734" t="s">
        <v>70</v>
      </c>
    </row>
    <row r="1735" spans="1:3" x14ac:dyDescent="0.35">
      <c r="A1735">
        <v>8</v>
      </c>
      <c r="B1735">
        <v>25.15748</v>
      </c>
      <c r="C1735" t="s">
        <v>70</v>
      </c>
    </row>
    <row r="1736" spans="1:3" x14ac:dyDescent="0.35">
      <c r="A1736">
        <v>8</v>
      </c>
      <c r="B1736">
        <v>25.170169999999999</v>
      </c>
      <c r="C1736" t="s">
        <v>70</v>
      </c>
    </row>
    <row r="1737" spans="1:3" x14ac:dyDescent="0.35">
      <c r="A1737">
        <v>8</v>
      </c>
      <c r="B1737">
        <v>25.183499999999999</v>
      </c>
      <c r="C1737" t="s">
        <v>70</v>
      </c>
    </row>
    <row r="1738" spans="1:3" x14ac:dyDescent="0.35">
      <c r="A1738">
        <v>8</v>
      </c>
      <c r="B1738">
        <v>25.200589999999998</v>
      </c>
      <c r="C1738" t="s">
        <v>70</v>
      </c>
    </row>
    <row r="1739" spans="1:3" x14ac:dyDescent="0.35">
      <c r="A1739">
        <v>8</v>
      </c>
      <c r="B1739">
        <v>25.21454</v>
      </c>
      <c r="C1739" t="s">
        <v>70</v>
      </c>
    </row>
    <row r="1740" spans="1:3" x14ac:dyDescent="0.35">
      <c r="A1740">
        <v>8</v>
      </c>
      <c r="B1740">
        <v>25.230630000000001</v>
      </c>
      <c r="C1740" t="s">
        <v>70</v>
      </c>
    </row>
    <row r="1741" spans="1:3" x14ac:dyDescent="0.35">
      <c r="A1741">
        <v>8</v>
      </c>
      <c r="B1741">
        <v>25.246390000000002</v>
      </c>
      <c r="C1741" t="s">
        <v>70</v>
      </c>
    </row>
    <row r="1742" spans="1:3" x14ac:dyDescent="0.35">
      <c r="A1742">
        <v>8</v>
      </c>
      <c r="B1742">
        <v>25.260549999999999</v>
      </c>
      <c r="C1742" t="s">
        <v>70</v>
      </c>
    </row>
    <row r="1743" spans="1:3" x14ac:dyDescent="0.35">
      <c r="A1743">
        <v>8</v>
      </c>
      <c r="B1743">
        <v>25.274290000000001</v>
      </c>
      <c r="C1743" t="s">
        <v>70</v>
      </c>
    </row>
    <row r="1744" spans="1:3" x14ac:dyDescent="0.35">
      <c r="A1744">
        <v>8</v>
      </c>
      <c r="B1744">
        <v>25.287800000000001</v>
      </c>
      <c r="C1744" t="s">
        <v>70</v>
      </c>
    </row>
    <row r="1745" spans="1:4" x14ac:dyDescent="0.35">
      <c r="A1745">
        <v>8</v>
      </c>
      <c r="B1745">
        <v>25.308070000000001</v>
      </c>
      <c r="C1745" t="s">
        <v>70</v>
      </c>
    </row>
    <row r="1746" spans="1:4" x14ac:dyDescent="0.35">
      <c r="A1746">
        <v>8</v>
      </c>
      <c r="B1746">
        <v>25.33259</v>
      </c>
      <c r="C1746" t="s">
        <v>70</v>
      </c>
    </row>
    <row r="1747" spans="1:4" x14ac:dyDescent="0.35">
      <c r="A1747">
        <v>8</v>
      </c>
      <c r="B1747">
        <v>25.350549999999998</v>
      </c>
      <c r="C1747" t="s">
        <v>70</v>
      </c>
    </row>
    <row r="1748" spans="1:4" x14ac:dyDescent="0.35">
      <c r="A1748">
        <v>8</v>
      </c>
      <c r="B1748">
        <v>25.363160000000001</v>
      </c>
      <c r="C1748" t="s">
        <v>70</v>
      </c>
    </row>
    <row r="1749" spans="1:4" x14ac:dyDescent="0.35">
      <c r="A1749">
        <v>8</v>
      </c>
      <c r="B1749">
        <v>25.376860000000001</v>
      </c>
      <c r="C1749" t="s">
        <v>70</v>
      </c>
    </row>
    <row r="1750" spans="1:4" x14ac:dyDescent="0.35">
      <c r="A1750">
        <v>8</v>
      </c>
      <c r="B1750">
        <v>25.39085</v>
      </c>
      <c r="C1750" t="s">
        <v>70</v>
      </c>
    </row>
    <row r="1751" spans="1:4" x14ac:dyDescent="0.35">
      <c r="A1751">
        <v>8</v>
      </c>
      <c r="B1751">
        <v>25.404060000000001</v>
      </c>
      <c r="C1751" t="s">
        <v>70</v>
      </c>
    </row>
    <row r="1752" spans="1:4" x14ac:dyDescent="0.35">
      <c r="A1752">
        <v>8</v>
      </c>
      <c r="B1752">
        <v>25.417660000000001</v>
      </c>
      <c r="C1752" t="s">
        <v>70</v>
      </c>
    </row>
    <row r="1753" spans="1:4" x14ac:dyDescent="0.35">
      <c r="A1753">
        <v>8</v>
      </c>
      <c r="B1753">
        <v>25.43074</v>
      </c>
      <c r="C1753" t="s">
        <v>70</v>
      </c>
    </row>
    <row r="1754" spans="1:4" x14ac:dyDescent="0.35">
      <c r="A1754">
        <v>8</v>
      </c>
      <c r="B1754">
        <v>25.444279999999999</v>
      </c>
      <c r="C1754" t="s">
        <v>70</v>
      </c>
    </row>
    <row r="1755" spans="1:4" x14ac:dyDescent="0.35">
      <c r="A1755">
        <v>8</v>
      </c>
      <c r="B1755">
        <v>25.458590000000001</v>
      </c>
      <c r="C1755" t="s">
        <v>70</v>
      </c>
    </row>
    <row r="1756" spans="1:4" x14ac:dyDescent="0.35">
      <c r="A1756">
        <v>8</v>
      </c>
      <c r="B1756">
        <v>25.47148</v>
      </c>
      <c r="C1756" t="s">
        <v>70</v>
      </c>
    </row>
    <row r="1757" spans="1:4" x14ac:dyDescent="0.35">
      <c r="A1757">
        <v>8</v>
      </c>
      <c r="B1757">
        <v>25.4861</v>
      </c>
      <c r="C1757" t="s">
        <v>70</v>
      </c>
    </row>
    <row r="1758" spans="1:4" x14ac:dyDescent="0.35">
      <c r="A1758">
        <v>8</v>
      </c>
      <c r="B1758">
        <v>25.500080000000001</v>
      </c>
      <c r="C1758" t="s">
        <v>70</v>
      </c>
    </row>
    <row r="1759" spans="1:4" x14ac:dyDescent="0.35">
      <c r="A1759">
        <v>8</v>
      </c>
      <c r="B1759">
        <v>25.513729999999999</v>
      </c>
      <c r="C1759" t="s">
        <v>70</v>
      </c>
    </row>
    <row r="1760" spans="1:4" x14ac:dyDescent="0.35">
      <c r="A1760">
        <v>8</v>
      </c>
      <c r="B1760">
        <v>25.53453</v>
      </c>
      <c r="C1760" t="s">
        <v>70</v>
      </c>
      <c r="D1760">
        <v>2.9999999999999997E-4</v>
      </c>
    </row>
    <row r="1761" spans="1:4" x14ac:dyDescent="0.35">
      <c r="A1761">
        <v>8</v>
      </c>
      <c r="B1761">
        <v>25.54862</v>
      </c>
      <c r="C1761" t="s">
        <v>70</v>
      </c>
      <c r="D1761">
        <v>2.9999999999999997E-4</v>
      </c>
    </row>
    <row r="1762" spans="1:4" x14ac:dyDescent="0.35">
      <c r="A1762">
        <v>8</v>
      </c>
      <c r="B1762">
        <v>25.561959999999999</v>
      </c>
      <c r="C1762" t="s">
        <v>70</v>
      </c>
      <c r="D1762">
        <v>6.9999999999999999E-4</v>
      </c>
    </row>
    <row r="1763" spans="1:4" x14ac:dyDescent="0.35">
      <c r="A1763">
        <v>8</v>
      </c>
      <c r="B1763">
        <v>25.575589999999998</v>
      </c>
      <c r="C1763" t="s">
        <v>70</v>
      </c>
      <c r="D1763">
        <v>6.9999999999999999E-4</v>
      </c>
    </row>
    <row r="1764" spans="1:4" x14ac:dyDescent="0.35">
      <c r="A1764">
        <v>8</v>
      </c>
      <c r="B1764">
        <v>25.58887</v>
      </c>
      <c r="C1764" t="s">
        <v>70</v>
      </c>
      <c r="D1764">
        <v>6.9999999999999999E-4</v>
      </c>
    </row>
    <row r="1765" spans="1:4" x14ac:dyDescent="0.35">
      <c r="A1765">
        <v>8</v>
      </c>
      <c r="B1765">
        <v>25.601939999999999</v>
      </c>
      <c r="C1765" t="s">
        <v>70</v>
      </c>
      <c r="D1765">
        <v>1.1999999999999999E-3</v>
      </c>
    </row>
    <row r="1766" spans="1:4" x14ac:dyDescent="0.35">
      <c r="A1766">
        <v>8</v>
      </c>
      <c r="B1766">
        <v>25.615310000000001</v>
      </c>
      <c r="C1766" t="s">
        <v>70</v>
      </c>
      <c r="D1766">
        <v>1.1999999999999999E-3</v>
      </c>
    </row>
    <row r="1767" spans="1:4" x14ac:dyDescent="0.35">
      <c r="A1767">
        <v>8</v>
      </c>
      <c r="B1767">
        <v>25.628640000000001</v>
      </c>
      <c r="C1767" t="s">
        <v>70</v>
      </c>
      <c r="D1767">
        <v>5.9999999999999995E-4</v>
      </c>
    </row>
    <row r="1768" spans="1:4" x14ac:dyDescent="0.35">
      <c r="A1768">
        <v>8</v>
      </c>
      <c r="B1768">
        <v>25.642109999999999</v>
      </c>
      <c r="C1768" t="s">
        <v>70</v>
      </c>
      <c r="D1768">
        <v>1.2999999999999999E-3</v>
      </c>
    </row>
    <row r="1769" spans="1:4" x14ac:dyDescent="0.35">
      <c r="A1769">
        <v>8</v>
      </c>
      <c r="B1769">
        <v>25.655629999999999</v>
      </c>
      <c r="C1769" t="s">
        <v>70</v>
      </c>
      <c r="D1769">
        <v>1.2999999999999999E-3</v>
      </c>
    </row>
    <row r="1770" spans="1:4" x14ac:dyDescent="0.35">
      <c r="A1770">
        <v>8</v>
      </c>
      <c r="B1770">
        <v>25.668510000000001</v>
      </c>
      <c r="C1770" t="s">
        <v>70</v>
      </c>
      <c r="D1770">
        <v>2.9999999999999997E-4</v>
      </c>
    </row>
    <row r="1771" spans="1:4" x14ac:dyDescent="0.35">
      <c r="A1771">
        <v>8</v>
      </c>
      <c r="B1771">
        <v>25.681509999999999</v>
      </c>
      <c r="C1771" t="s">
        <v>70</v>
      </c>
      <c r="D1771">
        <v>2.9999999999999997E-4</v>
      </c>
    </row>
    <row r="1772" spans="1:4" x14ac:dyDescent="0.35">
      <c r="A1772">
        <v>8</v>
      </c>
      <c r="B1772">
        <v>25.69492</v>
      </c>
      <c r="C1772" t="s">
        <v>70</v>
      </c>
      <c r="D1772">
        <v>1.6000000000000001E-3</v>
      </c>
    </row>
    <row r="1773" spans="1:4" x14ac:dyDescent="0.35">
      <c r="A1773">
        <v>8</v>
      </c>
      <c r="B1773">
        <v>25.708749999999998</v>
      </c>
      <c r="C1773" t="s">
        <v>70</v>
      </c>
      <c r="D1773">
        <v>1.2999999999999999E-3</v>
      </c>
    </row>
    <row r="1774" spans="1:4" x14ac:dyDescent="0.35">
      <c r="A1774">
        <v>8</v>
      </c>
      <c r="B1774">
        <v>25.722300000000001</v>
      </c>
      <c r="C1774" t="s">
        <v>70</v>
      </c>
      <c r="D1774">
        <v>1.8E-3</v>
      </c>
    </row>
    <row r="1775" spans="1:4" x14ac:dyDescent="0.35">
      <c r="A1775">
        <v>8</v>
      </c>
      <c r="B1775">
        <v>25.744389999999999</v>
      </c>
      <c r="C1775" t="s">
        <v>70</v>
      </c>
      <c r="D1775">
        <v>3.3E-3</v>
      </c>
    </row>
    <row r="1776" spans="1:4" x14ac:dyDescent="0.35">
      <c r="A1776">
        <v>8</v>
      </c>
      <c r="B1776">
        <v>25.758320000000001</v>
      </c>
      <c r="C1776" t="s">
        <v>70</v>
      </c>
      <c r="D1776">
        <v>3.3E-3</v>
      </c>
    </row>
    <row r="1777" spans="1:4" x14ac:dyDescent="0.35">
      <c r="A1777">
        <v>8</v>
      </c>
      <c r="B1777">
        <v>25.775220000000001</v>
      </c>
      <c r="C1777" t="s">
        <v>70</v>
      </c>
      <c r="D1777">
        <v>5.9999999999999995E-4</v>
      </c>
    </row>
    <row r="1778" spans="1:4" x14ac:dyDescent="0.35">
      <c r="A1778">
        <v>8</v>
      </c>
      <c r="B1778">
        <v>25.79025</v>
      </c>
      <c r="C1778" t="s">
        <v>70</v>
      </c>
      <c r="D1778">
        <v>2.0000000000000001E-4</v>
      </c>
    </row>
    <row r="1779" spans="1:4" x14ac:dyDescent="0.35">
      <c r="A1779">
        <v>8</v>
      </c>
      <c r="B1779">
        <v>25.80443</v>
      </c>
      <c r="C1779" t="s">
        <v>70</v>
      </c>
      <c r="D1779">
        <v>5.0000000000000001E-3</v>
      </c>
    </row>
    <row r="1780" spans="1:4" x14ac:dyDescent="0.35">
      <c r="A1780">
        <v>8</v>
      </c>
      <c r="B1780">
        <v>25.817789999999999</v>
      </c>
      <c r="C1780" t="s">
        <v>70</v>
      </c>
      <c r="D1780">
        <v>5.0000000000000001E-3</v>
      </c>
    </row>
    <row r="1781" spans="1:4" x14ac:dyDescent="0.35">
      <c r="A1781">
        <v>8</v>
      </c>
      <c r="B1781">
        <v>25.83146</v>
      </c>
      <c r="C1781" t="s">
        <v>70</v>
      </c>
      <c r="D1781">
        <v>1.0699999999999999E-2</v>
      </c>
    </row>
    <row r="1782" spans="1:4" x14ac:dyDescent="0.35">
      <c r="A1782">
        <v>8</v>
      </c>
      <c r="B1782">
        <v>25.851420000000001</v>
      </c>
      <c r="C1782" t="s">
        <v>70</v>
      </c>
      <c r="D1782">
        <v>1.0699999999999999E-2</v>
      </c>
    </row>
    <row r="1783" spans="1:4" x14ac:dyDescent="0.35">
      <c r="A1783">
        <v>8</v>
      </c>
      <c r="B1783">
        <v>25.864909999999998</v>
      </c>
      <c r="C1783" t="s">
        <v>70</v>
      </c>
      <c r="D1783">
        <v>1.5100000000000001E-2</v>
      </c>
    </row>
    <row r="1784" spans="1:4" x14ac:dyDescent="0.35">
      <c r="A1784">
        <v>8</v>
      </c>
      <c r="B1784">
        <v>25.881540000000001</v>
      </c>
      <c r="C1784" t="s">
        <v>70</v>
      </c>
      <c r="D1784">
        <v>1.06E-2</v>
      </c>
    </row>
    <row r="1785" spans="1:4" x14ac:dyDescent="0.35">
      <c r="A1785">
        <v>8</v>
      </c>
      <c r="B1785">
        <v>25.89537</v>
      </c>
      <c r="C1785" t="s">
        <v>70</v>
      </c>
      <c r="D1785">
        <v>1.06E-2</v>
      </c>
    </row>
    <row r="1786" spans="1:4" x14ac:dyDescent="0.35">
      <c r="A1786">
        <v>8</v>
      </c>
      <c r="B1786">
        <v>25.908560000000001</v>
      </c>
      <c r="C1786" t="s">
        <v>70</v>
      </c>
      <c r="D1786">
        <v>1.06E-2</v>
      </c>
    </row>
    <row r="1787" spans="1:4" x14ac:dyDescent="0.35">
      <c r="A1787">
        <v>8</v>
      </c>
      <c r="B1787">
        <v>25.922540000000001</v>
      </c>
      <c r="C1787" t="s">
        <v>70</v>
      </c>
      <c r="D1787">
        <v>8.6999999999999994E-3</v>
      </c>
    </row>
    <row r="1788" spans="1:4" x14ac:dyDescent="0.35">
      <c r="A1788">
        <v>8</v>
      </c>
      <c r="B1788">
        <v>25.943169999999999</v>
      </c>
      <c r="C1788" t="s">
        <v>70</v>
      </c>
      <c r="D1788">
        <v>8.0999999999999996E-3</v>
      </c>
    </row>
    <row r="1789" spans="1:4" x14ac:dyDescent="0.35">
      <c r="A1789">
        <v>8</v>
      </c>
      <c r="B1789">
        <v>25.957380000000001</v>
      </c>
      <c r="C1789" t="s">
        <v>70</v>
      </c>
      <c r="D1789">
        <v>8.0999999999999996E-3</v>
      </c>
    </row>
    <row r="1790" spans="1:4" x14ac:dyDescent="0.35">
      <c r="A1790">
        <v>8</v>
      </c>
      <c r="B1790">
        <v>25.970500000000001</v>
      </c>
      <c r="C1790" t="s">
        <v>70</v>
      </c>
      <c r="D1790">
        <v>4.4000000000000003E-3</v>
      </c>
    </row>
    <row r="1791" spans="1:4" x14ac:dyDescent="0.35">
      <c r="A1791">
        <v>8</v>
      </c>
      <c r="B1791">
        <v>25.985869999999998</v>
      </c>
      <c r="C1791" t="s">
        <v>70</v>
      </c>
      <c r="D1791">
        <v>5.0000000000000001E-3</v>
      </c>
    </row>
    <row r="1792" spans="1:4" x14ac:dyDescent="0.35">
      <c r="A1792">
        <v>8</v>
      </c>
      <c r="B1792">
        <v>25.999829999999999</v>
      </c>
      <c r="C1792" t="s">
        <v>70</v>
      </c>
      <c r="D1792">
        <v>5.0000000000000001E-3</v>
      </c>
    </row>
    <row r="1793" spans="1:4" x14ac:dyDescent="0.35">
      <c r="A1793">
        <v>8</v>
      </c>
      <c r="B1793">
        <v>26.013470000000002</v>
      </c>
      <c r="C1793" t="s">
        <v>70</v>
      </c>
      <c r="D1793">
        <v>3.8E-3</v>
      </c>
    </row>
    <row r="1794" spans="1:4" x14ac:dyDescent="0.35">
      <c r="A1794">
        <v>8</v>
      </c>
      <c r="B1794">
        <v>26.027889999999999</v>
      </c>
      <c r="C1794" t="s">
        <v>70</v>
      </c>
      <c r="D1794">
        <v>3.8E-3</v>
      </c>
    </row>
    <row r="1795" spans="1:4" x14ac:dyDescent="0.35">
      <c r="A1795">
        <v>8</v>
      </c>
      <c r="B1795">
        <v>26.041589999999999</v>
      </c>
      <c r="C1795" t="s">
        <v>70</v>
      </c>
      <c r="D1795">
        <v>2.7000000000000001E-3</v>
      </c>
    </row>
    <row r="1796" spans="1:4" x14ac:dyDescent="0.35">
      <c r="A1796">
        <v>8</v>
      </c>
      <c r="B1796">
        <v>26.056180000000001</v>
      </c>
      <c r="C1796" t="s">
        <v>70</v>
      </c>
      <c r="D1796">
        <v>2.5999999999999999E-3</v>
      </c>
    </row>
    <row r="1797" spans="1:4" x14ac:dyDescent="0.35">
      <c r="A1797">
        <v>8</v>
      </c>
      <c r="B1797">
        <v>26.06879</v>
      </c>
      <c r="C1797" t="s">
        <v>70</v>
      </c>
      <c r="D1797">
        <v>2.5999999999999999E-3</v>
      </c>
    </row>
    <row r="1798" spans="1:4" x14ac:dyDescent="0.35">
      <c r="A1798">
        <v>8</v>
      </c>
      <c r="B1798">
        <v>26.082190000000001</v>
      </c>
      <c r="C1798" t="s">
        <v>70</v>
      </c>
    </row>
    <row r="1799" spans="1:4" x14ac:dyDescent="0.35">
      <c r="A1799">
        <v>8</v>
      </c>
      <c r="B1799">
        <v>26.09599</v>
      </c>
      <c r="C1799" t="s">
        <v>70</v>
      </c>
    </row>
    <row r="1800" spans="1:4" x14ac:dyDescent="0.35">
      <c r="A1800">
        <v>8</v>
      </c>
      <c r="B1800">
        <v>26.11055</v>
      </c>
      <c r="C1800" t="s">
        <v>70</v>
      </c>
    </row>
    <row r="1801" spans="1:4" x14ac:dyDescent="0.35">
      <c r="A1801">
        <v>8</v>
      </c>
      <c r="B1801">
        <v>26.12415</v>
      </c>
      <c r="C1801" t="s">
        <v>70</v>
      </c>
    </row>
    <row r="1802" spans="1:4" x14ac:dyDescent="0.35">
      <c r="A1802">
        <v>8</v>
      </c>
      <c r="B1802">
        <v>26.14518</v>
      </c>
      <c r="C1802" t="s">
        <v>70</v>
      </c>
    </row>
    <row r="1803" spans="1:4" x14ac:dyDescent="0.35">
      <c r="A1803">
        <v>8</v>
      </c>
      <c r="B1803">
        <v>26.158709999999999</v>
      </c>
      <c r="C1803" t="s">
        <v>70</v>
      </c>
    </row>
    <row r="1804" spans="1:4" x14ac:dyDescent="0.35">
      <c r="A1804">
        <v>8</v>
      </c>
      <c r="B1804">
        <v>26.172219999999999</v>
      </c>
      <c r="C1804" t="s">
        <v>70</v>
      </c>
    </row>
    <row r="1805" spans="1:4" x14ac:dyDescent="0.35">
      <c r="A1805">
        <v>8</v>
      </c>
      <c r="B1805">
        <v>26.185359999999999</v>
      </c>
      <c r="C1805" t="s">
        <v>70</v>
      </c>
    </row>
    <row r="1806" spans="1:4" x14ac:dyDescent="0.35">
      <c r="A1806">
        <v>9</v>
      </c>
      <c r="B1806">
        <v>26.202259999999999</v>
      </c>
      <c r="C1806" t="s">
        <v>70</v>
      </c>
    </row>
    <row r="1807" spans="1:4" x14ac:dyDescent="0.35">
      <c r="A1807">
        <v>9</v>
      </c>
      <c r="B1807">
        <v>26.21499</v>
      </c>
      <c r="C1807" t="s">
        <v>70</v>
      </c>
    </row>
    <row r="1808" spans="1:4" x14ac:dyDescent="0.35">
      <c r="A1808">
        <v>9</v>
      </c>
      <c r="B1808">
        <v>26.227509999999999</v>
      </c>
      <c r="C1808" t="s">
        <v>70</v>
      </c>
    </row>
    <row r="1809" spans="1:3" x14ac:dyDescent="0.35">
      <c r="A1809">
        <v>9</v>
      </c>
      <c r="B1809">
        <v>26.240179999999999</v>
      </c>
      <c r="C1809" t="s">
        <v>70</v>
      </c>
    </row>
    <row r="1810" spans="1:3" x14ac:dyDescent="0.35">
      <c r="A1810">
        <v>9</v>
      </c>
      <c r="B1810">
        <v>26.253250000000001</v>
      </c>
      <c r="C1810" t="s">
        <v>70</v>
      </c>
    </row>
    <row r="1811" spans="1:3" x14ac:dyDescent="0.35">
      <c r="A1811">
        <v>9</v>
      </c>
      <c r="B1811">
        <v>26.271730000000002</v>
      </c>
      <c r="C1811" t="s">
        <v>70</v>
      </c>
    </row>
    <row r="1812" spans="1:3" x14ac:dyDescent="0.35">
      <c r="A1812">
        <v>9</v>
      </c>
      <c r="B1812">
        <v>26.288219999999999</v>
      </c>
      <c r="C1812" t="s">
        <v>70</v>
      </c>
    </row>
    <row r="1813" spans="1:3" x14ac:dyDescent="0.35">
      <c r="A1813">
        <v>9</v>
      </c>
      <c r="B1813">
        <v>26.29917</v>
      </c>
      <c r="C1813" t="s">
        <v>70</v>
      </c>
    </row>
    <row r="1814" spans="1:3" x14ac:dyDescent="0.35">
      <c r="A1814">
        <v>9</v>
      </c>
      <c r="B1814">
        <v>26.311330000000002</v>
      </c>
      <c r="C1814" t="s">
        <v>70</v>
      </c>
    </row>
    <row r="1815" spans="1:3" x14ac:dyDescent="0.35">
      <c r="A1815">
        <v>9</v>
      </c>
      <c r="B1815">
        <v>26.32442</v>
      </c>
      <c r="C1815" t="s">
        <v>70</v>
      </c>
    </row>
    <row r="1816" spans="1:3" x14ac:dyDescent="0.35">
      <c r="A1816">
        <v>9</v>
      </c>
      <c r="B1816">
        <v>26.345880000000001</v>
      </c>
      <c r="C1816" t="s">
        <v>70</v>
      </c>
    </row>
    <row r="1817" spans="1:3" x14ac:dyDescent="0.35">
      <c r="A1817">
        <v>9</v>
      </c>
      <c r="B1817">
        <v>26.358899999999998</v>
      </c>
      <c r="C1817" t="s">
        <v>70</v>
      </c>
    </row>
    <row r="1818" spans="1:3" x14ac:dyDescent="0.35">
      <c r="A1818">
        <v>9</v>
      </c>
      <c r="B1818">
        <v>26.370799999999999</v>
      </c>
      <c r="C1818" t="s">
        <v>70</v>
      </c>
    </row>
    <row r="1819" spans="1:3" x14ac:dyDescent="0.35">
      <c r="A1819">
        <v>9</v>
      </c>
      <c r="B1819">
        <v>26.384540000000001</v>
      </c>
      <c r="C1819" t="s">
        <v>70</v>
      </c>
    </row>
    <row r="1820" spans="1:3" x14ac:dyDescent="0.35">
      <c r="A1820">
        <v>9</v>
      </c>
      <c r="B1820">
        <v>26.403980000000001</v>
      </c>
      <c r="C1820" t="s">
        <v>70</v>
      </c>
    </row>
    <row r="1821" spans="1:3" x14ac:dyDescent="0.35">
      <c r="A1821">
        <v>9</v>
      </c>
      <c r="B1821">
        <v>26.416340000000002</v>
      </c>
      <c r="C1821" t="s">
        <v>70</v>
      </c>
    </row>
    <row r="1822" spans="1:3" x14ac:dyDescent="0.35">
      <c r="A1822">
        <v>9</v>
      </c>
      <c r="B1822">
        <v>26.428719999999998</v>
      </c>
      <c r="C1822" t="s">
        <v>70</v>
      </c>
    </row>
    <row r="1823" spans="1:3" x14ac:dyDescent="0.35">
      <c r="A1823">
        <v>9</v>
      </c>
      <c r="B1823">
        <v>26.44144</v>
      </c>
      <c r="C1823" t="s">
        <v>70</v>
      </c>
    </row>
    <row r="1824" spans="1:3" x14ac:dyDescent="0.35">
      <c r="A1824">
        <v>9</v>
      </c>
      <c r="B1824">
        <v>26.45384</v>
      </c>
      <c r="C1824" t="s">
        <v>70</v>
      </c>
    </row>
    <row r="1825" spans="1:3" x14ac:dyDescent="0.35">
      <c r="A1825">
        <v>9</v>
      </c>
      <c r="B1825">
        <v>26.46603</v>
      </c>
      <c r="C1825" t="s">
        <v>70</v>
      </c>
    </row>
    <row r="1826" spans="1:3" x14ac:dyDescent="0.35">
      <c r="A1826">
        <v>9</v>
      </c>
      <c r="B1826">
        <v>26.480090000000001</v>
      </c>
      <c r="C1826" t="s">
        <v>70</v>
      </c>
    </row>
    <row r="1827" spans="1:3" x14ac:dyDescent="0.35">
      <c r="A1827">
        <v>9</v>
      </c>
      <c r="B1827">
        <v>26.492799999999999</v>
      </c>
      <c r="C1827" t="s">
        <v>70</v>
      </c>
    </row>
    <row r="1828" spans="1:3" x14ac:dyDescent="0.35">
      <c r="A1828">
        <v>9</v>
      </c>
      <c r="B1828">
        <v>26.50619</v>
      </c>
      <c r="C1828" t="s">
        <v>70</v>
      </c>
    </row>
    <row r="1829" spans="1:3" x14ac:dyDescent="0.35">
      <c r="A1829">
        <v>9</v>
      </c>
      <c r="B1829">
        <v>26.520320000000002</v>
      </c>
      <c r="C1829" t="s">
        <v>70</v>
      </c>
    </row>
    <row r="1830" spans="1:3" x14ac:dyDescent="0.35">
      <c r="A1830">
        <v>9</v>
      </c>
      <c r="B1830">
        <v>26.535889999999998</v>
      </c>
      <c r="C1830" t="s">
        <v>70</v>
      </c>
    </row>
    <row r="1831" spans="1:3" x14ac:dyDescent="0.35">
      <c r="A1831">
        <v>9</v>
      </c>
      <c r="B1831">
        <v>26.554849999999998</v>
      </c>
      <c r="C1831" t="s">
        <v>70</v>
      </c>
    </row>
    <row r="1832" spans="1:3" x14ac:dyDescent="0.35">
      <c r="A1832">
        <v>9</v>
      </c>
      <c r="B1832">
        <v>26.56758</v>
      </c>
      <c r="C1832" t="s">
        <v>70</v>
      </c>
    </row>
    <row r="1833" spans="1:3" x14ac:dyDescent="0.35">
      <c r="A1833">
        <v>9</v>
      </c>
      <c r="B1833">
        <v>26.580390000000001</v>
      </c>
      <c r="C1833" t="s">
        <v>70</v>
      </c>
    </row>
    <row r="1834" spans="1:3" x14ac:dyDescent="0.35">
      <c r="A1834">
        <v>9</v>
      </c>
      <c r="B1834">
        <v>26.593129999999999</v>
      </c>
      <c r="C1834" t="s">
        <v>70</v>
      </c>
    </row>
    <row r="1835" spans="1:3" x14ac:dyDescent="0.35">
      <c r="A1835">
        <v>9</v>
      </c>
      <c r="B1835">
        <v>26.605810000000002</v>
      </c>
      <c r="C1835" t="s">
        <v>70</v>
      </c>
    </row>
    <row r="1836" spans="1:3" x14ac:dyDescent="0.35">
      <c r="A1836">
        <v>9</v>
      </c>
      <c r="B1836">
        <v>26.61938</v>
      </c>
      <c r="C1836" t="s">
        <v>70</v>
      </c>
    </row>
    <row r="1837" spans="1:3" x14ac:dyDescent="0.35">
      <c r="A1837">
        <v>9</v>
      </c>
      <c r="B1837">
        <v>26.631920000000001</v>
      </c>
      <c r="C1837" t="s">
        <v>70</v>
      </c>
    </row>
    <row r="1838" spans="1:3" x14ac:dyDescent="0.35">
      <c r="A1838">
        <v>9</v>
      </c>
      <c r="B1838">
        <v>26.644639999999999</v>
      </c>
      <c r="C1838" t="s">
        <v>70</v>
      </c>
    </row>
    <row r="1839" spans="1:3" x14ac:dyDescent="0.35">
      <c r="A1839">
        <v>9</v>
      </c>
      <c r="B1839">
        <v>26.65802</v>
      </c>
      <c r="C1839" t="s">
        <v>70</v>
      </c>
    </row>
    <row r="1840" spans="1:3" x14ac:dyDescent="0.35">
      <c r="A1840">
        <v>9</v>
      </c>
      <c r="B1840">
        <v>26.669809999999998</v>
      </c>
      <c r="C1840" t="s">
        <v>70</v>
      </c>
    </row>
    <row r="1841" spans="1:3" x14ac:dyDescent="0.35">
      <c r="A1841">
        <v>9</v>
      </c>
      <c r="B1841">
        <v>26.68207</v>
      </c>
      <c r="C1841" t="s">
        <v>70</v>
      </c>
    </row>
    <row r="1842" spans="1:3" x14ac:dyDescent="0.35">
      <c r="A1842">
        <v>9</v>
      </c>
      <c r="B1842">
        <v>26.69444</v>
      </c>
      <c r="C1842" t="s">
        <v>70</v>
      </c>
    </row>
    <row r="1843" spans="1:3" x14ac:dyDescent="0.35">
      <c r="A1843">
        <v>9</v>
      </c>
      <c r="B1843">
        <v>26.70722</v>
      </c>
      <c r="C1843" t="s">
        <v>70</v>
      </c>
    </row>
    <row r="1844" spans="1:3" x14ac:dyDescent="0.35">
      <c r="A1844">
        <v>9</v>
      </c>
      <c r="B1844">
        <v>26.720220000000001</v>
      </c>
      <c r="C1844" t="s">
        <v>70</v>
      </c>
    </row>
    <row r="1845" spans="1:3" x14ac:dyDescent="0.35">
      <c r="A1845">
        <v>9</v>
      </c>
      <c r="B1845">
        <v>26.734269999999999</v>
      </c>
      <c r="C1845" t="s">
        <v>70</v>
      </c>
    </row>
    <row r="1846" spans="1:3" x14ac:dyDescent="0.35">
      <c r="A1846">
        <v>9</v>
      </c>
      <c r="B1846">
        <v>26.746929999999999</v>
      </c>
      <c r="C1846" t="s">
        <v>70</v>
      </c>
    </row>
    <row r="1847" spans="1:3" x14ac:dyDescent="0.35">
      <c r="A1847">
        <v>9</v>
      </c>
      <c r="B1847">
        <v>26.766490000000001</v>
      </c>
      <c r="C1847" t="s">
        <v>70</v>
      </c>
    </row>
    <row r="1848" spans="1:3" x14ac:dyDescent="0.35">
      <c r="A1848">
        <v>9</v>
      </c>
      <c r="B1848">
        <v>26.779240000000001</v>
      </c>
      <c r="C1848" t="s">
        <v>70</v>
      </c>
    </row>
    <row r="1849" spans="1:3" x14ac:dyDescent="0.35">
      <c r="A1849">
        <v>9</v>
      </c>
      <c r="B1849">
        <v>26.791650000000001</v>
      </c>
      <c r="C1849" t="s">
        <v>70</v>
      </c>
    </row>
    <row r="1850" spans="1:3" x14ac:dyDescent="0.35">
      <c r="A1850">
        <v>9</v>
      </c>
      <c r="B1850">
        <v>26.804040000000001</v>
      </c>
      <c r="C1850" t="s">
        <v>70</v>
      </c>
    </row>
    <row r="1851" spans="1:3" x14ac:dyDescent="0.35">
      <c r="A1851">
        <v>9</v>
      </c>
      <c r="B1851">
        <v>26.817620000000002</v>
      </c>
      <c r="C1851" t="s">
        <v>70</v>
      </c>
    </row>
    <row r="1852" spans="1:3" x14ac:dyDescent="0.35">
      <c r="A1852">
        <v>9</v>
      </c>
      <c r="B1852">
        <v>26.83006</v>
      </c>
      <c r="C1852" t="s">
        <v>70</v>
      </c>
    </row>
    <row r="1853" spans="1:3" x14ac:dyDescent="0.35">
      <c r="A1853">
        <v>9</v>
      </c>
      <c r="B1853">
        <v>26.842759999999998</v>
      </c>
      <c r="C1853" t="s">
        <v>70</v>
      </c>
    </row>
    <row r="1854" spans="1:3" x14ac:dyDescent="0.35">
      <c r="A1854">
        <v>9</v>
      </c>
      <c r="B1854">
        <v>26.855419999999999</v>
      </c>
      <c r="C1854" t="s">
        <v>70</v>
      </c>
    </row>
    <row r="1855" spans="1:3" x14ac:dyDescent="0.35">
      <c r="A1855">
        <v>9</v>
      </c>
      <c r="B1855">
        <v>26.867349999999998</v>
      </c>
      <c r="C1855" t="s">
        <v>70</v>
      </c>
    </row>
    <row r="1856" spans="1:3" x14ac:dyDescent="0.35">
      <c r="A1856">
        <v>9</v>
      </c>
      <c r="B1856">
        <v>26.880189999999999</v>
      </c>
      <c r="C1856" t="s">
        <v>70</v>
      </c>
    </row>
    <row r="1857" spans="1:3" x14ac:dyDescent="0.35">
      <c r="A1857">
        <v>9</v>
      </c>
      <c r="B1857">
        <v>26.892299999999999</v>
      </c>
      <c r="C1857" t="s">
        <v>70</v>
      </c>
    </row>
    <row r="1858" spans="1:3" x14ac:dyDescent="0.35">
      <c r="A1858">
        <v>9</v>
      </c>
      <c r="B1858">
        <v>26.90456</v>
      </c>
      <c r="C1858" t="s">
        <v>70</v>
      </c>
    </row>
    <row r="1859" spans="1:3" x14ac:dyDescent="0.35">
      <c r="A1859">
        <v>9</v>
      </c>
      <c r="B1859">
        <v>26.91649</v>
      </c>
      <c r="C1859" t="s">
        <v>70</v>
      </c>
    </row>
    <row r="1860" spans="1:3" x14ac:dyDescent="0.35">
      <c r="A1860">
        <v>9</v>
      </c>
      <c r="B1860">
        <v>26.928719999999998</v>
      </c>
      <c r="C1860" t="s">
        <v>70</v>
      </c>
    </row>
    <row r="1861" spans="1:3" x14ac:dyDescent="0.35">
      <c r="A1861">
        <v>9</v>
      </c>
      <c r="B1861">
        <v>26.941410000000001</v>
      </c>
      <c r="C1861" t="s">
        <v>70</v>
      </c>
    </row>
    <row r="1862" spans="1:3" x14ac:dyDescent="0.35">
      <c r="A1862">
        <v>9</v>
      </c>
      <c r="B1862">
        <v>26.953939999999999</v>
      </c>
      <c r="C1862" t="s">
        <v>70</v>
      </c>
    </row>
    <row r="1863" spans="1:3" x14ac:dyDescent="0.35">
      <c r="A1863">
        <v>9</v>
      </c>
      <c r="B1863">
        <v>26.982600000000001</v>
      </c>
      <c r="C1863" t="s">
        <v>70</v>
      </c>
    </row>
    <row r="1864" spans="1:3" x14ac:dyDescent="0.35">
      <c r="A1864">
        <v>9</v>
      </c>
      <c r="B1864">
        <v>26.997</v>
      </c>
      <c r="C1864" t="s">
        <v>70</v>
      </c>
    </row>
    <row r="1865" spans="1:3" x14ac:dyDescent="0.35">
      <c r="A1865">
        <v>9</v>
      </c>
      <c r="B1865">
        <v>27.009329999999999</v>
      </c>
      <c r="C1865" t="s">
        <v>70</v>
      </c>
    </row>
    <row r="1866" spans="1:3" x14ac:dyDescent="0.35">
      <c r="A1866">
        <v>9</v>
      </c>
      <c r="B1866">
        <v>27.021619999999999</v>
      </c>
      <c r="C1866" t="s">
        <v>70</v>
      </c>
    </row>
    <row r="1867" spans="1:3" x14ac:dyDescent="0.35">
      <c r="A1867">
        <v>9</v>
      </c>
      <c r="B1867">
        <v>27.033580000000001</v>
      </c>
      <c r="C1867" t="s">
        <v>70</v>
      </c>
    </row>
    <row r="1868" spans="1:3" x14ac:dyDescent="0.35">
      <c r="A1868">
        <v>9</v>
      </c>
      <c r="B1868">
        <v>27.045929999999998</v>
      </c>
      <c r="C1868" t="s">
        <v>70</v>
      </c>
    </row>
    <row r="1869" spans="1:3" x14ac:dyDescent="0.35">
      <c r="A1869">
        <v>9</v>
      </c>
      <c r="B1869">
        <v>27.05838</v>
      </c>
      <c r="C1869" t="s">
        <v>70</v>
      </c>
    </row>
    <row r="1870" spans="1:3" x14ac:dyDescent="0.35">
      <c r="A1870">
        <v>9</v>
      </c>
      <c r="B1870">
        <v>27.07</v>
      </c>
      <c r="C1870" t="s">
        <v>70</v>
      </c>
    </row>
    <row r="1871" spans="1:3" x14ac:dyDescent="0.35">
      <c r="A1871">
        <v>9</v>
      </c>
      <c r="B1871">
        <v>27.082450000000001</v>
      </c>
      <c r="C1871" t="s">
        <v>70</v>
      </c>
    </row>
    <row r="1872" spans="1:3" x14ac:dyDescent="0.35">
      <c r="A1872">
        <v>9</v>
      </c>
      <c r="B1872">
        <v>27.095210000000002</v>
      </c>
      <c r="C1872" t="s">
        <v>70</v>
      </c>
    </row>
    <row r="1873" spans="1:3" x14ac:dyDescent="0.35">
      <c r="A1873">
        <v>9</v>
      </c>
      <c r="B1873">
        <v>27.10791</v>
      </c>
      <c r="C1873" t="s">
        <v>70</v>
      </c>
    </row>
    <row r="1874" spans="1:3" x14ac:dyDescent="0.35">
      <c r="A1874">
        <v>9</v>
      </c>
      <c r="B1874">
        <v>27.12</v>
      </c>
      <c r="C1874" t="s">
        <v>70</v>
      </c>
    </row>
    <row r="1875" spans="1:3" x14ac:dyDescent="0.35">
      <c r="A1875">
        <v>9</v>
      </c>
      <c r="B1875">
        <v>27.131820000000001</v>
      </c>
      <c r="C1875" t="s">
        <v>70</v>
      </c>
    </row>
    <row r="1876" spans="1:3" x14ac:dyDescent="0.35">
      <c r="A1876">
        <v>9</v>
      </c>
      <c r="B1876">
        <v>27.144950000000001</v>
      </c>
      <c r="C1876" t="s">
        <v>70</v>
      </c>
    </row>
    <row r="1877" spans="1:3" x14ac:dyDescent="0.35">
      <c r="A1877">
        <v>9</v>
      </c>
      <c r="B1877">
        <v>27.15757</v>
      </c>
      <c r="C1877" t="s">
        <v>70</v>
      </c>
    </row>
    <row r="1878" spans="1:3" x14ac:dyDescent="0.35">
      <c r="A1878">
        <v>9</v>
      </c>
      <c r="B1878">
        <v>27.17784</v>
      </c>
      <c r="C1878" t="s">
        <v>70</v>
      </c>
    </row>
    <row r="1879" spans="1:3" x14ac:dyDescent="0.35">
      <c r="A1879">
        <v>9</v>
      </c>
      <c r="B1879">
        <v>27.190709999999999</v>
      </c>
      <c r="C1879" t="s">
        <v>70</v>
      </c>
    </row>
    <row r="1880" spans="1:3" x14ac:dyDescent="0.35">
      <c r="A1880">
        <v>9</v>
      </c>
      <c r="B1880">
        <v>27.209129999999998</v>
      </c>
      <c r="C1880" t="s">
        <v>70</v>
      </c>
    </row>
    <row r="1881" spans="1:3" x14ac:dyDescent="0.35">
      <c r="A1881">
        <v>9</v>
      </c>
      <c r="B1881">
        <v>27.226299999999998</v>
      </c>
      <c r="C1881" t="s">
        <v>70</v>
      </c>
    </row>
    <row r="1882" spans="1:3" x14ac:dyDescent="0.35">
      <c r="A1882">
        <v>9</v>
      </c>
      <c r="B1882">
        <v>27.242809999999999</v>
      </c>
      <c r="C1882" t="s">
        <v>70</v>
      </c>
    </row>
    <row r="1883" spans="1:3" x14ac:dyDescent="0.35">
      <c r="A1883">
        <v>9</v>
      </c>
      <c r="B1883">
        <v>27.26107</v>
      </c>
      <c r="C1883" t="s">
        <v>70</v>
      </c>
    </row>
    <row r="1884" spans="1:3" x14ac:dyDescent="0.35">
      <c r="A1884">
        <v>9</v>
      </c>
      <c r="B1884">
        <v>27.274979999999999</v>
      </c>
      <c r="C1884" t="s">
        <v>70</v>
      </c>
    </row>
    <row r="1885" spans="1:3" x14ac:dyDescent="0.35">
      <c r="A1885">
        <v>9</v>
      </c>
      <c r="B1885">
        <v>27.288550000000001</v>
      </c>
      <c r="C1885" t="s">
        <v>70</v>
      </c>
    </row>
    <row r="1886" spans="1:3" x14ac:dyDescent="0.35">
      <c r="A1886">
        <v>9</v>
      </c>
      <c r="B1886">
        <v>27.302700000000002</v>
      </c>
      <c r="C1886" t="s">
        <v>70</v>
      </c>
    </row>
    <row r="1887" spans="1:3" x14ac:dyDescent="0.35">
      <c r="A1887">
        <v>9</v>
      </c>
      <c r="B1887">
        <v>27.318159999999999</v>
      </c>
      <c r="C1887" t="s">
        <v>70</v>
      </c>
    </row>
    <row r="1888" spans="1:3" x14ac:dyDescent="0.35">
      <c r="A1888">
        <v>9</v>
      </c>
      <c r="B1888">
        <v>27.333819999999999</v>
      </c>
      <c r="C1888" t="s">
        <v>70</v>
      </c>
    </row>
    <row r="1889" spans="1:4" x14ac:dyDescent="0.35">
      <c r="A1889">
        <v>9</v>
      </c>
      <c r="B1889">
        <v>27.353560000000002</v>
      </c>
      <c r="C1889" t="s">
        <v>70</v>
      </c>
    </row>
    <row r="1890" spans="1:4" x14ac:dyDescent="0.35">
      <c r="A1890">
        <v>9</v>
      </c>
      <c r="B1890">
        <v>27.371449999999999</v>
      </c>
      <c r="C1890" t="s">
        <v>70</v>
      </c>
    </row>
    <row r="1891" spans="1:4" x14ac:dyDescent="0.35">
      <c r="A1891">
        <v>9</v>
      </c>
      <c r="B1891">
        <v>27.389810000000001</v>
      </c>
      <c r="C1891" t="s">
        <v>70</v>
      </c>
    </row>
    <row r="1892" spans="1:4" x14ac:dyDescent="0.35">
      <c r="A1892">
        <v>9</v>
      </c>
      <c r="B1892">
        <v>27.40287</v>
      </c>
      <c r="C1892" t="s">
        <v>70</v>
      </c>
    </row>
    <row r="1893" spans="1:4" x14ac:dyDescent="0.35">
      <c r="A1893">
        <v>9</v>
      </c>
      <c r="B1893">
        <v>27.416429999999998</v>
      </c>
      <c r="C1893" t="s">
        <v>70</v>
      </c>
    </row>
    <row r="1894" spans="1:4" x14ac:dyDescent="0.35">
      <c r="A1894">
        <v>9</v>
      </c>
      <c r="B1894">
        <v>27.42981</v>
      </c>
      <c r="C1894" t="s">
        <v>70</v>
      </c>
    </row>
    <row r="1895" spans="1:4" x14ac:dyDescent="0.35">
      <c r="A1895">
        <v>9</v>
      </c>
      <c r="B1895">
        <v>27.443380000000001</v>
      </c>
      <c r="C1895" t="s">
        <v>70</v>
      </c>
    </row>
    <row r="1896" spans="1:4" x14ac:dyDescent="0.35">
      <c r="A1896">
        <v>9</v>
      </c>
      <c r="B1896">
        <v>27.457809999999998</v>
      </c>
      <c r="C1896" t="s">
        <v>70</v>
      </c>
    </row>
    <row r="1897" spans="1:4" x14ac:dyDescent="0.35">
      <c r="A1897">
        <v>9</v>
      </c>
      <c r="B1897">
        <v>27.47072</v>
      </c>
      <c r="C1897" t="s">
        <v>70</v>
      </c>
    </row>
    <row r="1898" spans="1:4" x14ac:dyDescent="0.35">
      <c r="A1898">
        <v>9</v>
      </c>
      <c r="B1898">
        <v>27.485969999999998</v>
      </c>
      <c r="C1898" t="s">
        <v>70</v>
      </c>
    </row>
    <row r="1899" spans="1:4" x14ac:dyDescent="0.35">
      <c r="A1899">
        <v>9</v>
      </c>
      <c r="B1899">
        <v>27.501010000000001</v>
      </c>
      <c r="C1899" t="s">
        <v>70</v>
      </c>
    </row>
    <row r="1900" spans="1:4" x14ac:dyDescent="0.35">
      <c r="A1900">
        <v>9</v>
      </c>
      <c r="B1900">
        <v>27.514399999999998</v>
      </c>
      <c r="C1900" t="s">
        <v>70</v>
      </c>
    </row>
    <row r="1901" spans="1:4" x14ac:dyDescent="0.35">
      <c r="A1901">
        <v>9</v>
      </c>
      <c r="B1901">
        <v>27.527570000000001</v>
      </c>
      <c r="C1901" t="s">
        <v>70</v>
      </c>
    </row>
    <row r="1902" spans="1:4" x14ac:dyDescent="0.35">
      <c r="A1902">
        <v>9</v>
      </c>
      <c r="B1902">
        <v>27.540980000000001</v>
      </c>
      <c r="C1902" t="s">
        <v>70</v>
      </c>
      <c r="D1902">
        <v>5.0000000000000001E-4</v>
      </c>
    </row>
    <row r="1903" spans="1:4" x14ac:dyDescent="0.35">
      <c r="A1903">
        <v>9</v>
      </c>
      <c r="B1903">
        <v>27.560379999999999</v>
      </c>
      <c r="C1903" t="s">
        <v>70</v>
      </c>
      <c r="D1903">
        <v>2.9999999999999997E-4</v>
      </c>
    </row>
    <row r="1904" spans="1:4" x14ac:dyDescent="0.35">
      <c r="A1904">
        <v>9</v>
      </c>
      <c r="B1904">
        <v>27.57385</v>
      </c>
      <c r="C1904" t="s">
        <v>70</v>
      </c>
      <c r="D1904">
        <v>1.1999999999999999E-3</v>
      </c>
    </row>
    <row r="1905" spans="1:4" x14ac:dyDescent="0.35">
      <c r="A1905">
        <v>9</v>
      </c>
      <c r="B1905">
        <v>27.594750000000001</v>
      </c>
      <c r="C1905" t="s">
        <v>70</v>
      </c>
      <c r="D1905">
        <v>1.1999999999999999E-3</v>
      </c>
    </row>
    <row r="1906" spans="1:4" x14ac:dyDescent="0.35">
      <c r="A1906">
        <v>9</v>
      </c>
      <c r="B1906">
        <v>27.60886</v>
      </c>
      <c r="C1906" t="s">
        <v>70</v>
      </c>
      <c r="D1906">
        <v>1.1999999999999999E-3</v>
      </c>
    </row>
    <row r="1907" spans="1:4" x14ac:dyDescent="0.35">
      <c r="A1907">
        <v>9</v>
      </c>
      <c r="B1907">
        <v>27.622240000000001</v>
      </c>
      <c r="C1907" t="s">
        <v>70</v>
      </c>
      <c r="D1907">
        <v>2.3E-3</v>
      </c>
    </row>
    <row r="1908" spans="1:4" x14ac:dyDescent="0.35">
      <c r="A1908">
        <v>9</v>
      </c>
      <c r="B1908">
        <v>27.63551</v>
      </c>
      <c r="C1908" t="s">
        <v>70</v>
      </c>
      <c r="D1908">
        <v>2.3E-3</v>
      </c>
    </row>
    <row r="1909" spans="1:4" x14ac:dyDescent="0.35">
      <c r="A1909">
        <v>9</v>
      </c>
      <c r="B1909">
        <v>27.64913</v>
      </c>
      <c r="C1909" t="s">
        <v>70</v>
      </c>
      <c r="D1909">
        <v>2.3E-3</v>
      </c>
    </row>
    <row r="1910" spans="1:4" x14ac:dyDescent="0.35">
      <c r="A1910">
        <v>9</v>
      </c>
      <c r="B1910">
        <v>27.662569999999999</v>
      </c>
      <c r="C1910" t="s">
        <v>70</v>
      </c>
      <c r="D1910">
        <v>2.5999999999999999E-3</v>
      </c>
    </row>
    <row r="1911" spans="1:4" x14ac:dyDescent="0.35">
      <c r="A1911">
        <v>9</v>
      </c>
      <c r="B1911">
        <v>27.676110000000001</v>
      </c>
      <c r="C1911" t="s">
        <v>70</v>
      </c>
      <c r="D1911">
        <v>2.5999999999999999E-3</v>
      </c>
    </row>
    <row r="1912" spans="1:4" x14ac:dyDescent="0.35">
      <c r="A1912">
        <v>9</v>
      </c>
      <c r="B1912">
        <v>27.689219999999999</v>
      </c>
      <c r="C1912" t="s">
        <v>70</v>
      </c>
      <c r="D1912">
        <v>8.9999999999999998E-4</v>
      </c>
    </row>
    <row r="1913" spans="1:4" x14ac:dyDescent="0.35">
      <c r="A1913">
        <v>9</v>
      </c>
      <c r="B1913">
        <v>27.702380000000002</v>
      </c>
      <c r="C1913" t="s">
        <v>70</v>
      </c>
      <c r="D1913">
        <v>8.9999999999999998E-4</v>
      </c>
    </row>
    <row r="1914" spans="1:4" x14ac:dyDescent="0.35">
      <c r="A1914">
        <v>9</v>
      </c>
      <c r="B1914">
        <v>27.71602</v>
      </c>
      <c r="C1914" t="s">
        <v>70</v>
      </c>
      <c r="D1914">
        <v>2.2000000000000001E-3</v>
      </c>
    </row>
    <row r="1915" spans="1:4" x14ac:dyDescent="0.35">
      <c r="A1915">
        <v>9</v>
      </c>
      <c r="B1915">
        <v>27.729150000000001</v>
      </c>
      <c r="C1915" t="s">
        <v>70</v>
      </c>
      <c r="D1915">
        <v>2.2000000000000001E-3</v>
      </c>
    </row>
    <row r="1916" spans="1:4" x14ac:dyDescent="0.35">
      <c r="A1916">
        <v>9</v>
      </c>
      <c r="B1916">
        <v>27.742329999999999</v>
      </c>
      <c r="C1916" t="s">
        <v>70</v>
      </c>
      <c r="D1916">
        <v>1.6999999999999999E-3</v>
      </c>
    </row>
    <row r="1917" spans="1:4" x14ac:dyDescent="0.35">
      <c r="A1917">
        <v>9</v>
      </c>
      <c r="B1917">
        <v>27.757380000000001</v>
      </c>
      <c r="C1917" t="s">
        <v>70</v>
      </c>
      <c r="D1917">
        <v>3.0999999999999999E-3</v>
      </c>
    </row>
    <row r="1918" spans="1:4" x14ac:dyDescent="0.35">
      <c r="A1918">
        <v>9</v>
      </c>
      <c r="B1918">
        <v>27.77094</v>
      </c>
      <c r="C1918" t="s">
        <v>70</v>
      </c>
      <c r="D1918">
        <v>3.0999999999999999E-3</v>
      </c>
    </row>
    <row r="1919" spans="1:4" x14ac:dyDescent="0.35">
      <c r="A1919">
        <v>9</v>
      </c>
      <c r="B1919">
        <v>27.784220000000001</v>
      </c>
      <c r="C1919" t="s">
        <v>70</v>
      </c>
      <c r="D1919">
        <v>1.1000000000000001E-3</v>
      </c>
    </row>
    <row r="1920" spans="1:4" x14ac:dyDescent="0.35">
      <c r="A1920">
        <v>9</v>
      </c>
      <c r="B1920">
        <v>27.80585</v>
      </c>
      <c r="C1920" t="s">
        <v>70</v>
      </c>
      <c r="D1920">
        <v>1.1000000000000001E-3</v>
      </c>
    </row>
    <row r="1921" spans="1:4" x14ac:dyDescent="0.35">
      <c r="A1921">
        <v>9</v>
      </c>
      <c r="B1921">
        <v>27.818860000000001</v>
      </c>
      <c r="C1921" t="s">
        <v>70</v>
      </c>
      <c r="D1921">
        <v>1.1000000000000001E-3</v>
      </c>
    </row>
    <row r="1922" spans="1:4" x14ac:dyDescent="0.35">
      <c r="A1922">
        <v>9</v>
      </c>
      <c r="B1922">
        <v>27.832070000000002</v>
      </c>
      <c r="C1922" t="s">
        <v>70</v>
      </c>
      <c r="D1922">
        <v>2.3E-3</v>
      </c>
    </row>
    <row r="1923" spans="1:4" x14ac:dyDescent="0.35">
      <c r="A1923">
        <v>9</v>
      </c>
      <c r="B1923">
        <v>27.84591</v>
      </c>
      <c r="C1923" t="s">
        <v>70</v>
      </c>
      <c r="D1923">
        <v>2.8E-3</v>
      </c>
    </row>
    <row r="1924" spans="1:4" x14ac:dyDescent="0.35">
      <c r="A1924">
        <v>9</v>
      </c>
      <c r="B1924">
        <v>27.859020000000001</v>
      </c>
      <c r="C1924" t="s">
        <v>70</v>
      </c>
      <c r="D1924">
        <v>2.8E-3</v>
      </c>
    </row>
    <row r="1925" spans="1:4" x14ac:dyDescent="0.35">
      <c r="A1925">
        <v>9</v>
      </c>
      <c r="B1925">
        <v>27.871960000000001</v>
      </c>
      <c r="C1925" t="s">
        <v>70</v>
      </c>
      <c r="D1925">
        <v>2.8E-3</v>
      </c>
    </row>
    <row r="1926" spans="1:4" x14ac:dyDescent="0.35">
      <c r="A1926">
        <v>9</v>
      </c>
      <c r="B1926">
        <v>27.885000000000002</v>
      </c>
      <c r="C1926" t="s">
        <v>70</v>
      </c>
      <c r="D1926">
        <v>2.0999999999999999E-3</v>
      </c>
    </row>
    <row r="1927" spans="1:4" x14ac:dyDescent="0.35">
      <c r="A1927">
        <v>9</v>
      </c>
      <c r="B1927">
        <v>27.899760000000001</v>
      </c>
      <c r="C1927" t="s">
        <v>70</v>
      </c>
      <c r="D1927">
        <v>2.0999999999999999E-3</v>
      </c>
    </row>
    <row r="1928" spans="1:4" x14ac:dyDescent="0.35">
      <c r="A1928">
        <v>9</v>
      </c>
      <c r="B1928">
        <v>27.913129999999999</v>
      </c>
      <c r="C1928" t="s">
        <v>70</v>
      </c>
      <c r="D1928">
        <v>8.9999999999999998E-4</v>
      </c>
    </row>
    <row r="1929" spans="1:4" x14ac:dyDescent="0.35">
      <c r="A1929">
        <v>9</v>
      </c>
      <c r="B1929">
        <v>27.92698</v>
      </c>
      <c r="C1929" t="s">
        <v>70</v>
      </c>
      <c r="D1929">
        <v>8.9999999999999998E-4</v>
      </c>
    </row>
    <row r="1930" spans="1:4" x14ac:dyDescent="0.35">
      <c r="A1930">
        <v>9</v>
      </c>
      <c r="B1930">
        <v>27.94097</v>
      </c>
      <c r="C1930" t="s">
        <v>70</v>
      </c>
    </row>
    <row r="1931" spans="1:4" x14ac:dyDescent="0.35">
      <c r="A1931">
        <v>9</v>
      </c>
      <c r="B1931">
        <v>27.954619999999998</v>
      </c>
      <c r="C1931" t="s">
        <v>70</v>
      </c>
    </row>
    <row r="1932" spans="1:4" x14ac:dyDescent="0.35">
      <c r="A1932">
        <v>9</v>
      </c>
      <c r="B1932">
        <v>27.967400000000001</v>
      </c>
      <c r="C1932" t="s">
        <v>70</v>
      </c>
    </row>
    <row r="1933" spans="1:4" x14ac:dyDescent="0.35">
      <c r="A1933">
        <v>9</v>
      </c>
      <c r="B1933">
        <v>27.98077</v>
      </c>
      <c r="C1933" t="s">
        <v>70</v>
      </c>
    </row>
    <row r="1934" spans="1:4" x14ac:dyDescent="0.35">
      <c r="A1934">
        <v>9</v>
      </c>
      <c r="B1934">
        <v>27.995429999999999</v>
      </c>
      <c r="C1934" t="s">
        <v>70</v>
      </c>
    </row>
    <row r="1935" spans="1:4" x14ac:dyDescent="0.35">
      <c r="A1935">
        <v>9</v>
      </c>
      <c r="B1935">
        <v>28.017040000000001</v>
      </c>
      <c r="C1935" t="s">
        <v>70</v>
      </c>
    </row>
    <row r="1936" spans="1:4" x14ac:dyDescent="0.35">
      <c r="A1936">
        <v>9</v>
      </c>
      <c r="B1936">
        <v>28.03088</v>
      </c>
      <c r="C1936" t="s">
        <v>70</v>
      </c>
    </row>
    <row r="1937" spans="1:3" x14ac:dyDescent="0.35">
      <c r="A1937">
        <v>9</v>
      </c>
      <c r="B1937">
        <v>28.044689999999999</v>
      </c>
      <c r="C1937" t="s">
        <v>70</v>
      </c>
    </row>
    <row r="1938" spans="1:3" x14ac:dyDescent="0.35">
      <c r="A1938">
        <v>9</v>
      </c>
      <c r="B1938">
        <v>28.058019999999999</v>
      </c>
      <c r="C1938" t="s">
        <v>70</v>
      </c>
    </row>
    <row r="1939" spans="1:3" x14ac:dyDescent="0.35">
      <c r="A1939">
        <v>9</v>
      </c>
      <c r="B1939">
        <v>28.074159999999999</v>
      </c>
      <c r="C1939" t="s">
        <v>70</v>
      </c>
    </row>
    <row r="1940" spans="1:3" x14ac:dyDescent="0.35">
      <c r="A1940">
        <v>9</v>
      </c>
      <c r="B1940">
        <v>28.099900000000002</v>
      </c>
      <c r="C1940" t="s">
        <v>70</v>
      </c>
    </row>
    <row r="1941" spans="1:3" x14ac:dyDescent="0.35">
      <c r="A1941">
        <v>9</v>
      </c>
      <c r="B1941">
        <v>28.116199999999999</v>
      </c>
      <c r="C1941" t="s">
        <v>70</v>
      </c>
    </row>
    <row r="1942" spans="1:3" x14ac:dyDescent="0.35">
      <c r="A1942">
        <v>9</v>
      </c>
      <c r="B1942">
        <v>28.129750000000001</v>
      </c>
      <c r="C1942" t="s">
        <v>70</v>
      </c>
    </row>
    <row r="1943" spans="1:3" x14ac:dyDescent="0.35">
      <c r="A1943">
        <v>9</v>
      </c>
      <c r="B1943">
        <v>28.142949999999999</v>
      </c>
      <c r="C1943" t="s">
        <v>70</v>
      </c>
    </row>
    <row r="1944" spans="1:3" x14ac:dyDescent="0.35">
      <c r="A1944">
        <v>9</v>
      </c>
      <c r="B1944">
        <v>28.156410000000001</v>
      </c>
      <c r="C1944" t="s">
        <v>70</v>
      </c>
    </row>
    <row r="1945" spans="1:3" x14ac:dyDescent="0.35">
      <c r="A1945">
        <v>9</v>
      </c>
      <c r="B1945">
        <v>28.169139999999999</v>
      </c>
      <c r="C1945" t="s">
        <v>70</v>
      </c>
    </row>
    <row r="1946" spans="1:3" x14ac:dyDescent="0.35">
      <c r="A1946">
        <v>9</v>
      </c>
      <c r="B1946">
        <v>28.185569999999998</v>
      </c>
      <c r="C1946" t="s">
        <v>70</v>
      </c>
    </row>
    <row r="1947" spans="1:3" x14ac:dyDescent="0.35">
      <c r="A1947">
        <v>9</v>
      </c>
      <c r="B1947">
        <v>28.204000000000001</v>
      </c>
      <c r="C1947" t="s">
        <v>70</v>
      </c>
    </row>
    <row r="1948" spans="1:3" x14ac:dyDescent="0.35">
      <c r="A1948">
        <v>10</v>
      </c>
      <c r="B1948">
        <v>28.230440000000002</v>
      </c>
      <c r="C1948" t="s">
        <v>70</v>
      </c>
    </row>
    <row r="1949" spans="1:3" x14ac:dyDescent="0.35">
      <c r="A1949">
        <v>10</v>
      </c>
      <c r="B1949">
        <v>28.24305</v>
      </c>
      <c r="C1949" t="s">
        <v>70</v>
      </c>
    </row>
    <row r="1950" spans="1:3" x14ac:dyDescent="0.35">
      <c r="A1950">
        <v>10</v>
      </c>
      <c r="B1950">
        <v>28.256879999999999</v>
      </c>
      <c r="C1950" t="s">
        <v>70</v>
      </c>
    </row>
    <row r="1951" spans="1:3" x14ac:dyDescent="0.35">
      <c r="A1951">
        <v>10</v>
      </c>
      <c r="B1951">
        <v>28.268180000000001</v>
      </c>
      <c r="C1951" t="s">
        <v>70</v>
      </c>
    </row>
    <row r="1952" spans="1:3" x14ac:dyDescent="0.35">
      <c r="A1952">
        <v>10</v>
      </c>
      <c r="B1952">
        <v>28.280799999999999</v>
      </c>
      <c r="C1952" t="s">
        <v>70</v>
      </c>
    </row>
    <row r="1953" spans="1:3" x14ac:dyDescent="0.35">
      <c r="A1953">
        <v>10</v>
      </c>
      <c r="B1953">
        <v>28.29823</v>
      </c>
      <c r="C1953" t="s">
        <v>70</v>
      </c>
    </row>
    <row r="1954" spans="1:3" x14ac:dyDescent="0.35">
      <c r="A1954">
        <v>10</v>
      </c>
      <c r="B1954">
        <v>28.313980000000001</v>
      </c>
      <c r="C1954" t="s">
        <v>70</v>
      </c>
    </row>
    <row r="1955" spans="1:3" x14ac:dyDescent="0.35">
      <c r="A1955">
        <v>10</v>
      </c>
      <c r="B1955">
        <v>28.325559999999999</v>
      </c>
      <c r="C1955" t="s">
        <v>70</v>
      </c>
    </row>
    <row r="1956" spans="1:3" x14ac:dyDescent="0.35">
      <c r="A1956">
        <v>10</v>
      </c>
      <c r="B1956">
        <v>28.33868</v>
      </c>
      <c r="C1956" t="s">
        <v>70</v>
      </c>
    </row>
    <row r="1957" spans="1:3" x14ac:dyDescent="0.35">
      <c r="A1957">
        <v>10</v>
      </c>
      <c r="B1957">
        <v>28.350300000000001</v>
      </c>
      <c r="C1957" t="s">
        <v>70</v>
      </c>
    </row>
    <row r="1958" spans="1:3" x14ac:dyDescent="0.35">
      <c r="A1958">
        <v>10</v>
      </c>
      <c r="B1958">
        <v>28.366299999999999</v>
      </c>
      <c r="C1958" t="s">
        <v>70</v>
      </c>
    </row>
    <row r="1959" spans="1:3" x14ac:dyDescent="0.35">
      <c r="A1959">
        <v>10</v>
      </c>
      <c r="B1959">
        <v>28.37997</v>
      </c>
      <c r="C1959" t="s">
        <v>70</v>
      </c>
    </row>
    <row r="1960" spans="1:3" x14ac:dyDescent="0.35">
      <c r="A1960">
        <v>10</v>
      </c>
      <c r="B1960">
        <v>28.392489999999999</v>
      </c>
      <c r="C1960" t="s">
        <v>70</v>
      </c>
    </row>
    <row r="1961" spans="1:3" x14ac:dyDescent="0.35">
      <c r="A1961">
        <v>10</v>
      </c>
      <c r="B1961">
        <v>28.405429999999999</v>
      </c>
      <c r="C1961" t="s">
        <v>70</v>
      </c>
    </row>
    <row r="1962" spans="1:3" x14ac:dyDescent="0.35">
      <c r="A1962">
        <v>10</v>
      </c>
      <c r="B1962">
        <v>28.425999999999998</v>
      </c>
      <c r="C1962" t="s">
        <v>70</v>
      </c>
    </row>
    <row r="1963" spans="1:3" x14ac:dyDescent="0.35">
      <c r="A1963">
        <v>10</v>
      </c>
      <c r="B1963">
        <v>28.43929</v>
      </c>
      <c r="C1963" t="s">
        <v>70</v>
      </c>
    </row>
    <row r="1964" spans="1:3" x14ac:dyDescent="0.35">
      <c r="A1964">
        <v>10</v>
      </c>
      <c r="B1964">
        <v>28.451319999999999</v>
      </c>
      <c r="C1964" t="s">
        <v>70</v>
      </c>
    </row>
    <row r="1965" spans="1:3" x14ac:dyDescent="0.35">
      <c r="A1965">
        <v>10</v>
      </c>
      <c r="B1965">
        <v>28.464639999999999</v>
      </c>
      <c r="C1965" t="s">
        <v>70</v>
      </c>
    </row>
    <row r="1966" spans="1:3" x14ac:dyDescent="0.35">
      <c r="A1966">
        <v>10</v>
      </c>
      <c r="B1966">
        <v>28.47756</v>
      </c>
      <c r="C1966" t="s">
        <v>70</v>
      </c>
    </row>
    <row r="1967" spans="1:3" x14ac:dyDescent="0.35">
      <c r="A1967">
        <v>10</v>
      </c>
      <c r="B1967">
        <v>28.490629999999999</v>
      </c>
      <c r="C1967" t="s">
        <v>70</v>
      </c>
    </row>
    <row r="1968" spans="1:3" x14ac:dyDescent="0.35">
      <c r="A1968">
        <v>10</v>
      </c>
      <c r="B1968">
        <v>28.504850000000001</v>
      </c>
      <c r="C1968" t="s">
        <v>70</v>
      </c>
    </row>
    <row r="1969" spans="1:3" x14ac:dyDescent="0.35">
      <c r="A1969">
        <v>10</v>
      </c>
      <c r="B1969">
        <v>28.51688</v>
      </c>
      <c r="C1969" t="s">
        <v>70</v>
      </c>
    </row>
    <row r="1970" spans="1:3" x14ac:dyDescent="0.35">
      <c r="A1970">
        <v>10</v>
      </c>
      <c r="B1970">
        <v>28.529109999999999</v>
      </c>
      <c r="C1970" t="s">
        <v>70</v>
      </c>
    </row>
    <row r="1971" spans="1:3" x14ac:dyDescent="0.35">
      <c r="A1971">
        <v>10</v>
      </c>
      <c r="B1971">
        <v>28.541550000000001</v>
      </c>
      <c r="C1971" t="s">
        <v>70</v>
      </c>
    </row>
    <row r="1972" spans="1:3" x14ac:dyDescent="0.35">
      <c r="A1972">
        <v>10</v>
      </c>
      <c r="B1972">
        <v>28.554220000000001</v>
      </c>
      <c r="C1972" t="s">
        <v>70</v>
      </c>
    </row>
    <row r="1973" spans="1:3" x14ac:dyDescent="0.35">
      <c r="A1973">
        <v>10</v>
      </c>
      <c r="B1973">
        <v>28.566179999999999</v>
      </c>
      <c r="C1973" t="s">
        <v>70</v>
      </c>
    </row>
    <row r="1974" spans="1:3" x14ac:dyDescent="0.35">
      <c r="A1974">
        <v>10</v>
      </c>
      <c r="B1974">
        <v>28.579229999999999</v>
      </c>
      <c r="C1974" t="s">
        <v>70</v>
      </c>
    </row>
    <row r="1975" spans="1:3" x14ac:dyDescent="0.35">
      <c r="A1975">
        <v>10</v>
      </c>
      <c r="B1975">
        <v>28.591840000000001</v>
      </c>
      <c r="C1975" t="s">
        <v>70</v>
      </c>
    </row>
    <row r="1976" spans="1:3" x14ac:dyDescent="0.35">
      <c r="A1976">
        <v>10</v>
      </c>
      <c r="B1976">
        <v>28.60586</v>
      </c>
      <c r="C1976" t="s">
        <v>70</v>
      </c>
    </row>
    <row r="1977" spans="1:3" x14ac:dyDescent="0.35">
      <c r="A1977">
        <v>10</v>
      </c>
      <c r="B1977">
        <v>28.626169999999998</v>
      </c>
      <c r="C1977" t="s">
        <v>70</v>
      </c>
    </row>
    <row r="1978" spans="1:3" x14ac:dyDescent="0.35">
      <c r="A1978">
        <v>10</v>
      </c>
      <c r="B1978">
        <v>28.639230000000001</v>
      </c>
      <c r="C1978" t="s">
        <v>70</v>
      </c>
    </row>
    <row r="1979" spans="1:3" x14ac:dyDescent="0.35">
      <c r="A1979">
        <v>10</v>
      </c>
      <c r="B1979">
        <v>28.650970000000001</v>
      </c>
      <c r="C1979" t="s">
        <v>70</v>
      </c>
    </row>
    <row r="1980" spans="1:3" x14ac:dyDescent="0.35">
      <c r="A1980">
        <v>10</v>
      </c>
      <c r="B1980">
        <v>28.664200000000001</v>
      </c>
      <c r="C1980" t="s">
        <v>70</v>
      </c>
    </row>
    <row r="1981" spans="1:3" x14ac:dyDescent="0.35">
      <c r="A1981">
        <v>10</v>
      </c>
      <c r="B1981">
        <v>28.677219999999998</v>
      </c>
      <c r="C1981" t="s">
        <v>70</v>
      </c>
    </row>
    <row r="1982" spans="1:3" x14ac:dyDescent="0.35">
      <c r="A1982">
        <v>10</v>
      </c>
      <c r="B1982">
        <v>28.695740000000001</v>
      </c>
      <c r="C1982" t="s">
        <v>70</v>
      </c>
    </row>
    <row r="1983" spans="1:3" x14ac:dyDescent="0.35">
      <c r="A1983">
        <v>10</v>
      </c>
      <c r="B1983">
        <v>28.708400000000001</v>
      </c>
      <c r="C1983" t="s">
        <v>70</v>
      </c>
    </row>
    <row r="1984" spans="1:3" x14ac:dyDescent="0.35">
      <c r="A1984">
        <v>10</v>
      </c>
      <c r="B1984">
        <v>28.721530000000001</v>
      </c>
      <c r="C1984" t="s">
        <v>70</v>
      </c>
    </row>
    <row r="1985" spans="1:3" x14ac:dyDescent="0.35">
      <c r="A1985">
        <v>10</v>
      </c>
      <c r="B1985">
        <v>28.734110000000001</v>
      </c>
      <c r="C1985" t="s">
        <v>70</v>
      </c>
    </row>
    <row r="1986" spans="1:3" x14ac:dyDescent="0.35">
      <c r="A1986">
        <v>10</v>
      </c>
      <c r="B1986">
        <v>28.747450000000001</v>
      </c>
      <c r="C1986" t="s">
        <v>70</v>
      </c>
    </row>
    <row r="1987" spans="1:3" x14ac:dyDescent="0.35">
      <c r="A1987">
        <v>10</v>
      </c>
      <c r="B1987">
        <v>28.7624</v>
      </c>
      <c r="C1987" t="s">
        <v>70</v>
      </c>
    </row>
    <row r="1988" spans="1:3" x14ac:dyDescent="0.35">
      <c r="A1988">
        <v>10</v>
      </c>
      <c r="B1988">
        <v>28.778030000000001</v>
      </c>
      <c r="C1988" t="s">
        <v>70</v>
      </c>
    </row>
    <row r="1989" spans="1:3" x14ac:dyDescent="0.35">
      <c r="A1989">
        <v>10</v>
      </c>
      <c r="B1989">
        <v>28.79243</v>
      </c>
      <c r="C1989" t="s">
        <v>70</v>
      </c>
    </row>
    <row r="1990" spans="1:3" x14ac:dyDescent="0.35">
      <c r="A1990">
        <v>10</v>
      </c>
      <c r="B1990">
        <v>28.806550000000001</v>
      </c>
      <c r="C1990" t="s">
        <v>70</v>
      </c>
    </row>
    <row r="1991" spans="1:3" x14ac:dyDescent="0.35">
      <c r="A1991">
        <v>10</v>
      </c>
      <c r="B1991">
        <v>28.826899999999998</v>
      </c>
      <c r="C1991" t="s">
        <v>70</v>
      </c>
    </row>
    <row r="1992" spans="1:3" x14ac:dyDescent="0.35">
      <c r="A1992">
        <v>10</v>
      </c>
      <c r="B1992">
        <v>28.839680000000001</v>
      </c>
      <c r="C1992" t="s">
        <v>70</v>
      </c>
    </row>
    <row r="1993" spans="1:3" x14ac:dyDescent="0.35">
      <c r="A1993">
        <v>10</v>
      </c>
      <c r="B1993">
        <v>28.851459999999999</v>
      </c>
      <c r="C1993" t="s">
        <v>70</v>
      </c>
    </row>
    <row r="1994" spans="1:3" x14ac:dyDescent="0.35">
      <c r="A1994">
        <v>10</v>
      </c>
      <c r="B1994">
        <v>28.863890000000001</v>
      </c>
      <c r="C1994" t="s">
        <v>70</v>
      </c>
    </row>
    <row r="1995" spans="1:3" x14ac:dyDescent="0.35">
      <c r="A1995">
        <v>10</v>
      </c>
      <c r="B1995">
        <v>28.876429999999999</v>
      </c>
      <c r="C1995" t="s">
        <v>70</v>
      </c>
    </row>
    <row r="1996" spans="1:3" x14ac:dyDescent="0.35">
      <c r="A1996">
        <v>10</v>
      </c>
      <c r="B1996">
        <v>28.889340000000001</v>
      </c>
      <c r="C1996" t="s">
        <v>70</v>
      </c>
    </row>
    <row r="1997" spans="1:3" x14ac:dyDescent="0.35">
      <c r="A1997">
        <v>10</v>
      </c>
      <c r="B1997">
        <v>28.90119</v>
      </c>
      <c r="C1997" t="s">
        <v>70</v>
      </c>
    </row>
    <row r="1998" spans="1:3" x14ac:dyDescent="0.35">
      <c r="A1998">
        <v>10</v>
      </c>
      <c r="B1998">
        <v>28.91403</v>
      </c>
      <c r="C1998" t="s">
        <v>70</v>
      </c>
    </row>
    <row r="1999" spans="1:3" x14ac:dyDescent="0.35">
      <c r="A1999">
        <v>10</v>
      </c>
      <c r="B1999">
        <v>28.926680000000001</v>
      </c>
      <c r="C1999" t="s">
        <v>70</v>
      </c>
    </row>
    <row r="2000" spans="1:3" x14ac:dyDescent="0.35">
      <c r="A2000">
        <v>10</v>
      </c>
      <c r="B2000">
        <v>28.939620000000001</v>
      </c>
      <c r="C2000" t="s">
        <v>70</v>
      </c>
    </row>
    <row r="2001" spans="1:3" x14ac:dyDescent="0.35">
      <c r="A2001">
        <v>10</v>
      </c>
      <c r="B2001">
        <v>28.951270000000001</v>
      </c>
      <c r="C2001" t="s">
        <v>70</v>
      </c>
    </row>
    <row r="2002" spans="1:3" x14ac:dyDescent="0.35">
      <c r="A2002">
        <v>10</v>
      </c>
      <c r="B2002">
        <v>28.96407</v>
      </c>
      <c r="C2002" t="s">
        <v>70</v>
      </c>
    </row>
    <row r="2003" spans="1:3" x14ac:dyDescent="0.35">
      <c r="A2003">
        <v>10</v>
      </c>
      <c r="B2003">
        <v>28.976590000000002</v>
      </c>
      <c r="C2003" t="s">
        <v>70</v>
      </c>
    </row>
    <row r="2004" spans="1:3" x14ac:dyDescent="0.35">
      <c r="A2004">
        <v>10</v>
      </c>
      <c r="B2004">
        <v>28.988810000000001</v>
      </c>
      <c r="C2004" t="s">
        <v>70</v>
      </c>
    </row>
    <row r="2005" spans="1:3" x14ac:dyDescent="0.35">
      <c r="A2005">
        <v>10</v>
      </c>
      <c r="B2005">
        <v>29.004480000000001</v>
      </c>
      <c r="C2005" t="s">
        <v>70</v>
      </c>
    </row>
    <row r="2006" spans="1:3" x14ac:dyDescent="0.35">
      <c r="A2006">
        <v>10</v>
      </c>
      <c r="B2006">
        <v>29.016539999999999</v>
      </c>
      <c r="C2006" t="s">
        <v>70</v>
      </c>
    </row>
    <row r="2007" spans="1:3" x14ac:dyDescent="0.35">
      <c r="A2007">
        <v>10</v>
      </c>
      <c r="B2007">
        <v>29.036629999999999</v>
      </c>
      <c r="C2007" t="s">
        <v>70</v>
      </c>
    </row>
    <row r="2008" spans="1:3" x14ac:dyDescent="0.35">
      <c r="A2008">
        <v>10</v>
      </c>
      <c r="B2008">
        <v>29.05003</v>
      </c>
      <c r="C2008" t="s">
        <v>70</v>
      </c>
    </row>
    <row r="2009" spans="1:3" x14ac:dyDescent="0.35">
      <c r="A2009">
        <v>10</v>
      </c>
      <c r="B2009">
        <v>29.067299999999999</v>
      </c>
      <c r="C2009" t="s">
        <v>70</v>
      </c>
    </row>
    <row r="2010" spans="1:3" x14ac:dyDescent="0.35">
      <c r="A2010">
        <v>10</v>
      </c>
      <c r="B2010">
        <v>29.084790000000002</v>
      </c>
      <c r="C2010" t="s">
        <v>70</v>
      </c>
    </row>
    <row r="2011" spans="1:3" x14ac:dyDescent="0.35">
      <c r="A2011">
        <v>10</v>
      </c>
      <c r="B2011">
        <v>29.098379999999999</v>
      </c>
      <c r="C2011" t="s">
        <v>70</v>
      </c>
    </row>
    <row r="2012" spans="1:3" x14ac:dyDescent="0.35">
      <c r="A2012">
        <v>10</v>
      </c>
      <c r="B2012">
        <v>29.11045</v>
      </c>
      <c r="C2012" t="s">
        <v>70</v>
      </c>
    </row>
    <row r="2013" spans="1:3" x14ac:dyDescent="0.35">
      <c r="A2013">
        <v>10</v>
      </c>
      <c r="B2013">
        <v>29.12387</v>
      </c>
      <c r="C2013" t="s">
        <v>70</v>
      </c>
    </row>
    <row r="2014" spans="1:3" x14ac:dyDescent="0.35">
      <c r="A2014">
        <v>10</v>
      </c>
      <c r="B2014">
        <v>29.136189999999999</v>
      </c>
      <c r="C2014" t="s">
        <v>70</v>
      </c>
    </row>
    <row r="2015" spans="1:3" x14ac:dyDescent="0.35">
      <c r="A2015">
        <v>10</v>
      </c>
      <c r="B2015">
        <v>29.148479999999999</v>
      </c>
      <c r="C2015" t="s">
        <v>70</v>
      </c>
    </row>
    <row r="2016" spans="1:3" x14ac:dyDescent="0.35">
      <c r="A2016">
        <v>10</v>
      </c>
      <c r="B2016">
        <v>29.160979999999999</v>
      </c>
      <c r="C2016" t="s">
        <v>70</v>
      </c>
    </row>
    <row r="2017" spans="1:3" x14ac:dyDescent="0.35">
      <c r="A2017">
        <v>10</v>
      </c>
      <c r="B2017">
        <v>29.175460000000001</v>
      </c>
      <c r="C2017" t="s">
        <v>70</v>
      </c>
    </row>
    <row r="2018" spans="1:3" x14ac:dyDescent="0.35">
      <c r="A2018">
        <v>10</v>
      </c>
      <c r="B2018">
        <v>29.188490000000002</v>
      </c>
      <c r="C2018" t="s">
        <v>70</v>
      </c>
    </row>
    <row r="2019" spans="1:3" x14ac:dyDescent="0.35">
      <c r="A2019">
        <v>10</v>
      </c>
      <c r="B2019">
        <v>29.20102</v>
      </c>
      <c r="C2019" t="s">
        <v>70</v>
      </c>
    </row>
    <row r="2020" spans="1:3" x14ac:dyDescent="0.35">
      <c r="A2020">
        <v>10</v>
      </c>
      <c r="B2020">
        <v>29.213640000000002</v>
      </c>
      <c r="C2020" t="s">
        <v>70</v>
      </c>
    </row>
    <row r="2021" spans="1:3" x14ac:dyDescent="0.35">
      <c r="A2021">
        <v>10</v>
      </c>
      <c r="B2021">
        <v>29.229679999999998</v>
      </c>
      <c r="C2021" t="s">
        <v>70</v>
      </c>
    </row>
    <row r="2022" spans="1:3" x14ac:dyDescent="0.35">
      <c r="A2022">
        <v>10</v>
      </c>
      <c r="B2022">
        <v>29.256679999999999</v>
      </c>
      <c r="C2022" t="s">
        <v>70</v>
      </c>
    </row>
    <row r="2023" spans="1:3" x14ac:dyDescent="0.35">
      <c r="A2023">
        <v>10</v>
      </c>
      <c r="B2023">
        <v>29.27458</v>
      </c>
      <c r="C2023" t="s">
        <v>70</v>
      </c>
    </row>
    <row r="2024" spans="1:3" x14ac:dyDescent="0.35">
      <c r="A2024">
        <v>10</v>
      </c>
      <c r="B2024">
        <v>29.29279</v>
      </c>
      <c r="C2024" t="s">
        <v>70</v>
      </c>
    </row>
    <row r="2025" spans="1:3" x14ac:dyDescent="0.35">
      <c r="A2025">
        <v>10</v>
      </c>
      <c r="B2025">
        <v>29.311170000000001</v>
      </c>
      <c r="C2025" t="s">
        <v>70</v>
      </c>
    </row>
    <row r="2026" spans="1:3" x14ac:dyDescent="0.35">
      <c r="A2026">
        <v>10</v>
      </c>
      <c r="B2026">
        <v>29.324649999999998</v>
      </c>
      <c r="C2026" t="s">
        <v>70</v>
      </c>
    </row>
    <row r="2027" spans="1:3" x14ac:dyDescent="0.35">
      <c r="A2027">
        <v>10</v>
      </c>
      <c r="B2027">
        <v>29.33858</v>
      </c>
      <c r="C2027" t="s">
        <v>70</v>
      </c>
    </row>
    <row r="2028" spans="1:3" x14ac:dyDescent="0.35">
      <c r="A2028">
        <v>10</v>
      </c>
      <c r="B2028">
        <v>29.351690000000001</v>
      </c>
      <c r="C2028" t="s">
        <v>70</v>
      </c>
    </row>
    <row r="2029" spans="1:3" x14ac:dyDescent="0.35">
      <c r="A2029">
        <v>10</v>
      </c>
      <c r="B2029">
        <v>29.364719999999998</v>
      </c>
      <c r="C2029" t="s">
        <v>70</v>
      </c>
    </row>
    <row r="2030" spans="1:3" x14ac:dyDescent="0.35">
      <c r="A2030">
        <v>10</v>
      </c>
      <c r="B2030">
        <v>29.378219999999999</v>
      </c>
      <c r="C2030" t="s">
        <v>70</v>
      </c>
    </row>
    <row r="2031" spans="1:3" x14ac:dyDescent="0.35">
      <c r="A2031">
        <v>10</v>
      </c>
      <c r="B2031">
        <v>29.391960000000001</v>
      </c>
      <c r="C2031" t="s">
        <v>70</v>
      </c>
    </row>
    <row r="2032" spans="1:3" x14ac:dyDescent="0.35">
      <c r="A2032">
        <v>10</v>
      </c>
      <c r="B2032">
        <v>29.41094</v>
      </c>
      <c r="C2032" t="s">
        <v>70</v>
      </c>
    </row>
    <row r="2033" spans="1:4" x14ac:dyDescent="0.35">
      <c r="A2033">
        <v>10</v>
      </c>
      <c r="B2033">
        <v>29.42924</v>
      </c>
      <c r="C2033" t="s">
        <v>70</v>
      </c>
    </row>
    <row r="2034" spans="1:4" x14ac:dyDescent="0.35">
      <c r="A2034">
        <v>10</v>
      </c>
      <c r="B2034">
        <v>29.442240000000002</v>
      </c>
      <c r="C2034" t="s">
        <v>70</v>
      </c>
    </row>
    <row r="2035" spans="1:4" x14ac:dyDescent="0.35">
      <c r="A2035">
        <v>10</v>
      </c>
      <c r="B2035">
        <v>29.46199</v>
      </c>
      <c r="C2035" t="s">
        <v>70</v>
      </c>
    </row>
    <row r="2036" spans="1:4" x14ac:dyDescent="0.35">
      <c r="A2036">
        <v>10</v>
      </c>
      <c r="B2036">
        <v>29.476099999999999</v>
      </c>
      <c r="C2036" t="s">
        <v>70</v>
      </c>
    </row>
    <row r="2037" spans="1:4" x14ac:dyDescent="0.35">
      <c r="A2037">
        <v>10</v>
      </c>
      <c r="B2037">
        <v>29.489419999999999</v>
      </c>
      <c r="C2037" t="s">
        <v>70</v>
      </c>
    </row>
    <row r="2038" spans="1:4" x14ac:dyDescent="0.35">
      <c r="A2038">
        <v>10</v>
      </c>
      <c r="B2038">
        <v>29.505210000000002</v>
      </c>
      <c r="C2038" t="s">
        <v>70</v>
      </c>
    </row>
    <row r="2039" spans="1:4" x14ac:dyDescent="0.35">
      <c r="A2039">
        <v>10</v>
      </c>
      <c r="B2039">
        <v>29.517880000000002</v>
      </c>
      <c r="C2039" t="s">
        <v>70</v>
      </c>
    </row>
    <row r="2040" spans="1:4" x14ac:dyDescent="0.35">
      <c r="A2040">
        <v>10</v>
      </c>
      <c r="B2040">
        <v>29.531479999999998</v>
      </c>
      <c r="C2040" t="s">
        <v>70</v>
      </c>
    </row>
    <row r="2041" spans="1:4" x14ac:dyDescent="0.35">
      <c r="A2041">
        <v>10</v>
      </c>
      <c r="B2041">
        <v>29.545459999999999</v>
      </c>
      <c r="C2041" t="s">
        <v>70</v>
      </c>
    </row>
    <row r="2042" spans="1:4" x14ac:dyDescent="0.35">
      <c r="A2042">
        <v>10</v>
      </c>
      <c r="B2042">
        <v>29.558679999999999</v>
      </c>
      <c r="C2042" t="s">
        <v>70</v>
      </c>
      <c r="D2042">
        <v>4.0000000000000002E-4</v>
      </c>
    </row>
    <row r="2043" spans="1:4" x14ac:dyDescent="0.35">
      <c r="A2043">
        <v>10</v>
      </c>
      <c r="B2043">
        <v>29.571829999999999</v>
      </c>
      <c r="C2043" t="s">
        <v>70</v>
      </c>
      <c r="D2043">
        <v>4.0000000000000002E-4</v>
      </c>
    </row>
    <row r="2044" spans="1:4" x14ac:dyDescent="0.35">
      <c r="A2044">
        <v>10</v>
      </c>
      <c r="B2044">
        <v>29.584779999999999</v>
      </c>
      <c r="C2044" t="s">
        <v>70</v>
      </c>
      <c r="D2044">
        <v>4.0000000000000002E-4</v>
      </c>
    </row>
    <row r="2045" spans="1:4" x14ac:dyDescent="0.35">
      <c r="A2045">
        <v>10</v>
      </c>
      <c r="B2045">
        <v>29.59845</v>
      </c>
      <c r="C2045" t="s">
        <v>70</v>
      </c>
      <c r="D2045">
        <v>3.3E-3</v>
      </c>
    </row>
    <row r="2046" spans="1:4" x14ac:dyDescent="0.35">
      <c r="A2046">
        <v>10</v>
      </c>
      <c r="B2046">
        <v>29.611329999999999</v>
      </c>
      <c r="C2046" t="s">
        <v>70</v>
      </c>
      <c r="D2046">
        <v>3.0000000000000001E-3</v>
      </c>
    </row>
    <row r="2047" spans="1:4" x14ac:dyDescent="0.35">
      <c r="A2047">
        <v>10</v>
      </c>
      <c r="B2047">
        <v>29.624860000000002</v>
      </c>
      <c r="C2047" t="s">
        <v>70</v>
      </c>
      <c r="D2047">
        <v>3.0000000000000001E-3</v>
      </c>
    </row>
    <row r="2048" spans="1:4" x14ac:dyDescent="0.35">
      <c r="A2048">
        <v>10</v>
      </c>
      <c r="B2048">
        <v>29.63822</v>
      </c>
      <c r="C2048" t="s">
        <v>70</v>
      </c>
      <c r="D2048">
        <v>1.6999999999999999E-3</v>
      </c>
    </row>
    <row r="2049" spans="1:4" x14ac:dyDescent="0.35">
      <c r="A2049">
        <v>10</v>
      </c>
      <c r="B2049">
        <v>29.651</v>
      </c>
      <c r="C2049" t="s">
        <v>70</v>
      </c>
      <c r="D2049">
        <v>1.6999999999999999E-3</v>
      </c>
    </row>
    <row r="2050" spans="1:4" x14ac:dyDescent="0.35">
      <c r="A2050">
        <v>10</v>
      </c>
      <c r="B2050">
        <v>29.67296</v>
      </c>
      <c r="C2050" t="s">
        <v>70</v>
      </c>
      <c r="D2050">
        <v>1.4E-3</v>
      </c>
    </row>
    <row r="2051" spans="1:4" x14ac:dyDescent="0.35">
      <c r="A2051">
        <v>10</v>
      </c>
      <c r="B2051">
        <v>29.685759999999998</v>
      </c>
      <c r="C2051" t="s">
        <v>70</v>
      </c>
      <c r="D2051">
        <v>1.4E-3</v>
      </c>
    </row>
    <row r="2052" spans="1:4" x14ac:dyDescent="0.35">
      <c r="A2052">
        <v>10</v>
      </c>
      <c r="B2052">
        <v>29.699090000000002</v>
      </c>
      <c r="C2052" t="s">
        <v>70</v>
      </c>
      <c r="D2052">
        <v>1.5E-3</v>
      </c>
    </row>
    <row r="2053" spans="1:4" x14ac:dyDescent="0.35">
      <c r="A2053">
        <v>10</v>
      </c>
      <c r="B2053">
        <v>29.712710000000001</v>
      </c>
      <c r="C2053" t="s">
        <v>70</v>
      </c>
      <c r="D2053">
        <v>3.0000000000000001E-3</v>
      </c>
    </row>
    <row r="2054" spans="1:4" x14ac:dyDescent="0.35">
      <c r="A2054">
        <v>10</v>
      </c>
      <c r="B2054">
        <v>29.726240000000001</v>
      </c>
      <c r="C2054" t="s">
        <v>70</v>
      </c>
      <c r="D2054">
        <v>3.0000000000000001E-3</v>
      </c>
    </row>
    <row r="2055" spans="1:4" x14ac:dyDescent="0.35">
      <c r="A2055">
        <v>10</v>
      </c>
      <c r="B2055">
        <v>29.74023</v>
      </c>
      <c r="C2055" t="s">
        <v>70</v>
      </c>
      <c r="D2055">
        <v>1E-3</v>
      </c>
    </row>
    <row r="2056" spans="1:4" x14ac:dyDescent="0.35">
      <c r="A2056">
        <v>10</v>
      </c>
      <c r="B2056">
        <v>29.753969999999999</v>
      </c>
      <c r="C2056" t="s">
        <v>70</v>
      </c>
      <c r="D2056">
        <v>1.2999999999999999E-3</v>
      </c>
    </row>
    <row r="2057" spans="1:4" x14ac:dyDescent="0.35">
      <c r="A2057">
        <v>10</v>
      </c>
      <c r="B2057">
        <v>29.76709</v>
      </c>
      <c r="C2057" t="s">
        <v>70</v>
      </c>
      <c r="D2057">
        <v>1.2999999999999999E-3</v>
      </c>
    </row>
    <row r="2058" spans="1:4" x14ac:dyDescent="0.35">
      <c r="A2058">
        <v>10</v>
      </c>
      <c r="B2058">
        <v>29.780729999999998</v>
      </c>
      <c r="C2058" t="s">
        <v>70</v>
      </c>
      <c r="D2058">
        <v>2E-3</v>
      </c>
    </row>
    <row r="2059" spans="1:4" x14ac:dyDescent="0.35">
      <c r="A2059">
        <v>10</v>
      </c>
      <c r="B2059">
        <v>29.794609999999999</v>
      </c>
      <c r="C2059" t="s">
        <v>70</v>
      </c>
      <c r="D2059">
        <v>2E-3</v>
      </c>
    </row>
    <row r="2060" spans="1:4" x14ac:dyDescent="0.35">
      <c r="A2060">
        <v>10</v>
      </c>
      <c r="B2060">
        <v>29.81128</v>
      </c>
      <c r="C2060" t="s">
        <v>70</v>
      </c>
      <c r="D2060">
        <v>2E-3</v>
      </c>
    </row>
    <row r="2061" spans="1:4" x14ac:dyDescent="0.35">
      <c r="A2061">
        <v>10</v>
      </c>
      <c r="B2061">
        <v>29.82779</v>
      </c>
      <c r="C2061" t="s">
        <v>70</v>
      </c>
      <c r="D2061">
        <v>9.7000000000000003E-3</v>
      </c>
    </row>
    <row r="2062" spans="1:4" x14ac:dyDescent="0.35">
      <c r="A2062">
        <v>10</v>
      </c>
      <c r="B2062">
        <v>29.84188</v>
      </c>
      <c r="C2062" t="s">
        <v>70</v>
      </c>
      <c r="D2062">
        <v>9.7000000000000003E-3</v>
      </c>
    </row>
    <row r="2063" spans="1:4" x14ac:dyDescent="0.35">
      <c r="A2063">
        <v>10</v>
      </c>
      <c r="B2063">
        <v>29.861830000000001</v>
      </c>
      <c r="C2063" t="s">
        <v>70</v>
      </c>
      <c r="D2063">
        <v>5.7000000000000002E-3</v>
      </c>
    </row>
    <row r="2064" spans="1:4" x14ac:dyDescent="0.35">
      <c r="A2064">
        <v>10</v>
      </c>
      <c r="B2064">
        <v>29.881989999999998</v>
      </c>
      <c r="C2064" t="s">
        <v>70</v>
      </c>
      <c r="D2064">
        <v>1.2699999999999999E-2</v>
      </c>
    </row>
    <row r="2065" spans="1:4" x14ac:dyDescent="0.35">
      <c r="A2065">
        <v>10</v>
      </c>
      <c r="B2065">
        <v>29.897929999999999</v>
      </c>
      <c r="C2065" t="s">
        <v>70</v>
      </c>
      <c r="D2065">
        <v>1.2699999999999999E-2</v>
      </c>
    </row>
    <row r="2066" spans="1:4" x14ac:dyDescent="0.35">
      <c r="A2066">
        <v>10</v>
      </c>
      <c r="B2066">
        <v>29.912030000000001</v>
      </c>
      <c r="C2066" t="s">
        <v>70</v>
      </c>
      <c r="D2066">
        <v>2E-3</v>
      </c>
    </row>
    <row r="2067" spans="1:4" x14ac:dyDescent="0.35">
      <c r="A2067">
        <v>10</v>
      </c>
      <c r="B2067">
        <v>29.925429999999999</v>
      </c>
      <c r="C2067" t="s">
        <v>70</v>
      </c>
      <c r="D2067">
        <v>1.4E-3</v>
      </c>
    </row>
    <row r="2068" spans="1:4" x14ac:dyDescent="0.35">
      <c r="A2068">
        <v>10</v>
      </c>
      <c r="B2068">
        <v>29.939119999999999</v>
      </c>
      <c r="C2068" t="s">
        <v>70</v>
      </c>
      <c r="D2068">
        <v>1.4E-3</v>
      </c>
    </row>
    <row r="2069" spans="1:4" x14ac:dyDescent="0.35">
      <c r="A2069">
        <v>10</v>
      </c>
      <c r="B2069">
        <v>29.951899999999998</v>
      </c>
      <c r="C2069" t="s">
        <v>70</v>
      </c>
      <c r="D2069">
        <v>3.3E-3</v>
      </c>
    </row>
    <row r="2070" spans="1:4" x14ac:dyDescent="0.35">
      <c r="A2070">
        <v>10</v>
      </c>
      <c r="B2070">
        <v>29.96566</v>
      </c>
      <c r="C2070" t="s">
        <v>70</v>
      </c>
      <c r="D2070">
        <v>3.2000000000000002E-3</v>
      </c>
    </row>
    <row r="2071" spans="1:4" x14ac:dyDescent="0.35">
      <c r="A2071">
        <v>10</v>
      </c>
      <c r="B2071">
        <v>29.979559999999999</v>
      </c>
      <c r="C2071" t="s">
        <v>70</v>
      </c>
      <c r="D2071">
        <v>3.2000000000000002E-3</v>
      </c>
    </row>
    <row r="2072" spans="1:4" x14ac:dyDescent="0.35">
      <c r="A2072">
        <v>10</v>
      </c>
      <c r="B2072">
        <v>29.994240000000001</v>
      </c>
      <c r="C2072" t="s">
        <v>70</v>
      </c>
      <c r="D2072">
        <v>3.8999999999999998E-3</v>
      </c>
    </row>
    <row r="2073" spans="1:4" x14ac:dyDescent="0.35">
      <c r="A2073">
        <v>10</v>
      </c>
      <c r="B2073">
        <v>30.00985</v>
      </c>
      <c r="C2073" t="s">
        <v>70</v>
      </c>
      <c r="D2073">
        <v>3.8999999999999998E-3</v>
      </c>
    </row>
    <row r="2074" spans="1:4" x14ac:dyDescent="0.35">
      <c r="A2074">
        <v>10</v>
      </c>
      <c r="B2074">
        <v>30.023599999999998</v>
      </c>
      <c r="C2074" t="s">
        <v>70</v>
      </c>
      <c r="D2074">
        <v>2E-3</v>
      </c>
    </row>
    <row r="2075" spans="1:4" x14ac:dyDescent="0.35">
      <c r="A2075">
        <v>10</v>
      </c>
      <c r="B2075">
        <v>30.037009999999999</v>
      </c>
      <c r="C2075" t="s">
        <v>70</v>
      </c>
      <c r="D2075">
        <v>2E-3</v>
      </c>
    </row>
    <row r="2076" spans="1:4" x14ac:dyDescent="0.35">
      <c r="A2076">
        <v>10</v>
      </c>
      <c r="B2076">
        <v>30.050260000000002</v>
      </c>
      <c r="C2076" t="s">
        <v>70</v>
      </c>
      <c r="D2076">
        <v>5.9999999999999995E-4</v>
      </c>
    </row>
    <row r="2077" spans="1:4" x14ac:dyDescent="0.35">
      <c r="A2077">
        <v>10</v>
      </c>
      <c r="B2077">
        <v>30.063749999999999</v>
      </c>
      <c r="C2077" t="s">
        <v>70</v>
      </c>
      <c r="D2077">
        <v>2.0000000000000001E-4</v>
      </c>
    </row>
    <row r="2078" spans="1:4" x14ac:dyDescent="0.35">
      <c r="A2078">
        <v>10</v>
      </c>
      <c r="B2078">
        <v>30.08455</v>
      </c>
      <c r="C2078" t="s">
        <v>70</v>
      </c>
    </row>
    <row r="2079" spans="1:4" x14ac:dyDescent="0.35">
      <c r="A2079">
        <v>10</v>
      </c>
      <c r="B2079">
        <v>30.098009999999999</v>
      </c>
      <c r="C2079" t="s">
        <v>70</v>
      </c>
    </row>
    <row r="2080" spans="1:4" x14ac:dyDescent="0.35">
      <c r="A2080">
        <v>10</v>
      </c>
      <c r="B2080">
        <v>30.111560000000001</v>
      </c>
      <c r="C2080" t="s">
        <v>70</v>
      </c>
    </row>
    <row r="2081" spans="1:3" x14ac:dyDescent="0.35">
      <c r="A2081">
        <v>10</v>
      </c>
      <c r="B2081">
        <v>30.1252</v>
      </c>
      <c r="C2081" t="s">
        <v>70</v>
      </c>
    </row>
    <row r="2082" spans="1:3" x14ac:dyDescent="0.35">
      <c r="A2082">
        <v>10</v>
      </c>
      <c r="B2082">
        <v>30.13991</v>
      </c>
      <c r="C2082" t="s">
        <v>70</v>
      </c>
    </row>
    <row r="2083" spans="1:3" x14ac:dyDescent="0.35">
      <c r="A2083">
        <v>10</v>
      </c>
      <c r="B2083">
        <v>30.152619999999999</v>
      </c>
      <c r="C2083" t="s">
        <v>70</v>
      </c>
    </row>
    <row r="2084" spans="1:3" x14ac:dyDescent="0.35">
      <c r="A2084">
        <v>10</v>
      </c>
      <c r="B2084">
        <v>30.166080000000001</v>
      </c>
      <c r="C2084" t="s">
        <v>70</v>
      </c>
    </row>
    <row r="2085" spans="1:3" x14ac:dyDescent="0.35">
      <c r="A2085">
        <v>10</v>
      </c>
      <c r="B2085">
        <v>30.179569999999998</v>
      </c>
      <c r="C2085" t="s">
        <v>70</v>
      </c>
    </row>
    <row r="2086" spans="1:3" x14ac:dyDescent="0.35">
      <c r="A2086">
        <v>10</v>
      </c>
      <c r="B2086">
        <v>30.192519999999998</v>
      </c>
      <c r="C2086" t="s">
        <v>70</v>
      </c>
    </row>
    <row r="2087" spans="1:3" x14ac:dyDescent="0.35">
      <c r="A2087">
        <v>10</v>
      </c>
      <c r="B2087">
        <v>30.20627</v>
      </c>
      <c r="C2087" t="s">
        <v>70</v>
      </c>
    </row>
    <row r="2088" spans="1:3" x14ac:dyDescent="0.35">
      <c r="A2088">
        <v>10</v>
      </c>
      <c r="B2088">
        <v>30.21912</v>
      </c>
      <c r="C2088" t="s">
        <v>70</v>
      </c>
    </row>
    <row r="2089" spans="1:3" x14ac:dyDescent="0.35">
      <c r="A2089">
        <v>11</v>
      </c>
      <c r="B2089">
        <v>30.234639999999999</v>
      </c>
      <c r="C2089" t="s">
        <v>70</v>
      </c>
    </row>
    <row r="2090" spans="1:3" x14ac:dyDescent="0.35">
      <c r="A2090">
        <v>11</v>
      </c>
      <c r="B2090">
        <v>30.247319999999998</v>
      </c>
      <c r="C2090" t="s">
        <v>70</v>
      </c>
    </row>
    <row r="2091" spans="1:3" x14ac:dyDescent="0.35">
      <c r="A2091">
        <v>11</v>
      </c>
      <c r="B2091">
        <v>30.259329999999999</v>
      </c>
      <c r="C2091" t="s">
        <v>70</v>
      </c>
    </row>
    <row r="2092" spans="1:3" x14ac:dyDescent="0.35">
      <c r="A2092">
        <v>11</v>
      </c>
      <c r="B2092">
        <v>30.27224</v>
      </c>
      <c r="C2092" t="s">
        <v>70</v>
      </c>
    </row>
    <row r="2093" spans="1:3" x14ac:dyDescent="0.35">
      <c r="A2093">
        <v>11</v>
      </c>
      <c r="B2093">
        <v>30.292809999999999</v>
      </c>
      <c r="C2093" t="s">
        <v>70</v>
      </c>
    </row>
    <row r="2094" spans="1:3" x14ac:dyDescent="0.35">
      <c r="A2094">
        <v>11</v>
      </c>
      <c r="B2094">
        <v>30.30621</v>
      </c>
      <c r="C2094" t="s">
        <v>70</v>
      </c>
    </row>
    <row r="2095" spans="1:3" x14ac:dyDescent="0.35">
      <c r="A2095">
        <v>11</v>
      </c>
      <c r="B2095">
        <v>30.318290000000001</v>
      </c>
      <c r="C2095" t="s">
        <v>70</v>
      </c>
    </row>
    <row r="2096" spans="1:3" x14ac:dyDescent="0.35">
      <c r="A2096">
        <v>11</v>
      </c>
      <c r="B2096">
        <v>30.33128</v>
      </c>
      <c r="C2096" t="s">
        <v>70</v>
      </c>
    </row>
    <row r="2097" spans="1:3" x14ac:dyDescent="0.35">
      <c r="A2097">
        <v>11</v>
      </c>
      <c r="B2097">
        <v>30.34938</v>
      </c>
      <c r="C2097" t="s">
        <v>70</v>
      </c>
    </row>
    <row r="2098" spans="1:3" x14ac:dyDescent="0.35">
      <c r="A2098">
        <v>11</v>
      </c>
      <c r="B2098">
        <v>30.366219999999998</v>
      </c>
      <c r="C2098" t="s">
        <v>70</v>
      </c>
    </row>
    <row r="2099" spans="1:3" x14ac:dyDescent="0.35">
      <c r="A2099">
        <v>11</v>
      </c>
      <c r="B2099">
        <v>30.37799</v>
      </c>
      <c r="C2099" t="s">
        <v>70</v>
      </c>
    </row>
    <row r="2100" spans="1:3" x14ac:dyDescent="0.35">
      <c r="A2100">
        <v>11</v>
      </c>
      <c r="B2100">
        <v>30.390789999999999</v>
      </c>
      <c r="C2100" t="s">
        <v>70</v>
      </c>
    </row>
    <row r="2101" spans="1:3" x14ac:dyDescent="0.35">
      <c r="A2101">
        <v>11</v>
      </c>
      <c r="B2101">
        <v>30.403110000000002</v>
      </c>
      <c r="C2101" t="s">
        <v>70</v>
      </c>
    </row>
    <row r="2102" spans="1:3" x14ac:dyDescent="0.35">
      <c r="A2102">
        <v>11</v>
      </c>
      <c r="B2102">
        <v>30.42548</v>
      </c>
      <c r="C2102" t="s">
        <v>70</v>
      </c>
    </row>
    <row r="2103" spans="1:3" x14ac:dyDescent="0.35">
      <c r="A2103">
        <v>11</v>
      </c>
      <c r="B2103">
        <v>30.440919999999998</v>
      </c>
      <c r="C2103" t="s">
        <v>70</v>
      </c>
    </row>
    <row r="2104" spans="1:3" x14ac:dyDescent="0.35">
      <c r="A2104">
        <v>11</v>
      </c>
      <c r="B2104">
        <v>30.453779999999998</v>
      </c>
      <c r="C2104" t="s">
        <v>70</v>
      </c>
    </row>
    <row r="2105" spans="1:3" x14ac:dyDescent="0.35">
      <c r="A2105">
        <v>11</v>
      </c>
      <c r="B2105">
        <v>30.466229999999999</v>
      </c>
      <c r="C2105" t="s">
        <v>70</v>
      </c>
    </row>
    <row r="2106" spans="1:3" x14ac:dyDescent="0.35">
      <c r="A2106">
        <v>11</v>
      </c>
      <c r="B2106">
        <v>30.479130000000001</v>
      </c>
      <c r="C2106" t="s">
        <v>70</v>
      </c>
    </row>
    <row r="2107" spans="1:3" x14ac:dyDescent="0.35">
      <c r="A2107">
        <v>11</v>
      </c>
      <c r="B2107">
        <v>30.499230000000001</v>
      </c>
      <c r="C2107" t="s">
        <v>70</v>
      </c>
    </row>
    <row r="2108" spans="1:3" x14ac:dyDescent="0.35">
      <c r="A2108">
        <v>11</v>
      </c>
      <c r="B2108">
        <v>30.51641</v>
      </c>
      <c r="C2108" t="s">
        <v>70</v>
      </c>
    </row>
    <row r="2109" spans="1:3" x14ac:dyDescent="0.35">
      <c r="A2109">
        <v>11</v>
      </c>
      <c r="B2109">
        <v>30.529949999999999</v>
      </c>
      <c r="C2109" t="s">
        <v>70</v>
      </c>
    </row>
    <row r="2110" spans="1:3" x14ac:dyDescent="0.35">
      <c r="A2110">
        <v>11</v>
      </c>
      <c r="B2110">
        <v>30.542560000000002</v>
      </c>
      <c r="C2110" t="s">
        <v>70</v>
      </c>
    </row>
    <row r="2111" spans="1:3" x14ac:dyDescent="0.35">
      <c r="A2111">
        <v>11</v>
      </c>
      <c r="B2111">
        <v>30.555240000000001</v>
      </c>
      <c r="C2111" t="s">
        <v>70</v>
      </c>
    </row>
    <row r="2112" spans="1:3" x14ac:dyDescent="0.35">
      <c r="A2112">
        <v>11</v>
      </c>
      <c r="B2112">
        <v>30.567129999999999</v>
      </c>
      <c r="C2112" t="s">
        <v>70</v>
      </c>
    </row>
    <row r="2113" spans="1:3" x14ac:dyDescent="0.35">
      <c r="A2113">
        <v>11</v>
      </c>
      <c r="B2113">
        <v>30.579260000000001</v>
      </c>
      <c r="C2113" t="s">
        <v>70</v>
      </c>
    </row>
    <row r="2114" spans="1:3" x14ac:dyDescent="0.35">
      <c r="A2114">
        <v>11</v>
      </c>
      <c r="B2114">
        <v>30.591249999999999</v>
      </c>
      <c r="C2114" t="s">
        <v>70</v>
      </c>
    </row>
    <row r="2115" spans="1:3" x14ac:dyDescent="0.35">
      <c r="A2115">
        <v>11</v>
      </c>
      <c r="B2115">
        <v>30.604489999999998</v>
      </c>
      <c r="C2115" t="s">
        <v>70</v>
      </c>
    </row>
    <row r="2116" spans="1:3" x14ac:dyDescent="0.35">
      <c r="A2116">
        <v>11</v>
      </c>
      <c r="B2116">
        <v>30.616700000000002</v>
      </c>
      <c r="C2116" t="s">
        <v>70</v>
      </c>
    </row>
    <row r="2117" spans="1:3" x14ac:dyDescent="0.35">
      <c r="A2117">
        <v>11</v>
      </c>
      <c r="B2117">
        <v>30.62867</v>
      </c>
      <c r="C2117" t="s">
        <v>70</v>
      </c>
    </row>
    <row r="2118" spans="1:3" x14ac:dyDescent="0.35">
      <c r="A2118">
        <v>11</v>
      </c>
      <c r="B2118">
        <v>30.642800000000001</v>
      </c>
      <c r="C2118" t="s">
        <v>70</v>
      </c>
    </row>
    <row r="2119" spans="1:3" x14ac:dyDescent="0.35">
      <c r="A2119">
        <v>11</v>
      </c>
      <c r="B2119">
        <v>30.65626</v>
      </c>
      <c r="C2119" t="s">
        <v>70</v>
      </c>
    </row>
    <row r="2120" spans="1:3" x14ac:dyDescent="0.35">
      <c r="A2120">
        <v>11</v>
      </c>
      <c r="B2120">
        <v>30.669060000000002</v>
      </c>
      <c r="C2120" t="s">
        <v>70</v>
      </c>
    </row>
    <row r="2121" spans="1:3" x14ac:dyDescent="0.35">
      <c r="A2121">
        <v>11</v>
      </c>
      <c r="B2121">
        <v>30.682359999999999</v>
      </c>
      <c r="C2121" t="s">
        <v>70</v>
      </c>
    </row>
    <row r="2122" spans="1:3" x14ac:dyDescent="0.35">
      <c r="A2122">
        <v>11</v>
      </c>
      <c r="B2122">
        <v>30.702059999999999</v>
      </c>
      <c r="C2122" t="s">
        <v>70</v>
      </c>
    </row>
    <row r="2123" spans="1:3" x14ac:dyDescent="0.35">
      <c r="A2123">
        <v>11</v>
      </c>
      <c r="B2123">
        <v>30.714880000000001</v>
      </c>
      <c r="C2123" t="s">
        <v>70</v>
      </c>
    </row>
    <row r="2124" spans="1:3" x14ac:dyDescent="0.35">
      <c r="A2124">
        <v>11</v>
      </c>
      <c r="B2124">
        <v>30.727329999999998</v>
      </c>
      <c r="C2124" t="s">
        <v>70</v>
      </c>
    </row>
    <row r="2125" spans="1:3" x14ac:dyDescent="0.35">
      <c r="A2125">
        <v>11</v>
      </c>
      <c r="B2125">
        <v>30.74025</v>
      </c>
      <c r="C2125" t="s">
        <v>70</v>
      </c>
    </row>
    <row r="2126" spans="1:3" x14ac:dyDescent="0.35">
      <c r="A2126">
        <v>11</v>
      </c>
      <c r="B2126">
        <v>30.752579999999998</v>
      </c>
      <c r="C2126" t="s">
        <v>70</v>
      </c>
    </row>
    <row r="2127" spans="1:3" x14ac:dyDescent="0.35">
      <c r="A2127">
        <v>11</v>
      </c>
      <c r="B2127">
        <v>30.765049999999999</v>
      </c>
      <c r="C2127" t="s">
        <v>70</v>
      </c>
    </row>
    <row r="2128" spans="1:3" x14ac:dyDescent="0.35">
      <c r="A2128">
        <v>11</v>
      </c>
      <c r="B2128">
        <v>30.778500000000001</v>
      </c>
      <c r="C2128" t="s">
        <v>70</v>
      </c>
    </row>
    <row r="2129" spans="1:4" x14ac:dyDescent="0.35">
      <c r="A2129">
        <v>11</v>
      </c>
      <c r="B2129">
        <v>30.790780000000002</v>
      </c>
      <c r="C2129" t="s">
        <v>70</v>
      </c>
    </row>
    <row r="2130" spans="1:4" x14ac:dyDescent="0.35">
      <c r="A2130">
        <v>11</v>
      </c>
      <c r="B2130">
        <v>30.80341</v>
      </c>
      <c r="C2130" t="s">
        <v>70</v>
      </c>
    </row>
    <row r="2131" spans="1:4" x14ac:dyDescent="0.35">
      <c r="A2131">
        <v>11</v>
      </c>
      <c r="B2131">
        <v>30.81532</v>
      </c>
      <c r="C2131" t="s">
        <v>70</v>
      </c>
    </row>
    <row r="2132" spans="1:4" x14ac:dyDescent="0.35">
      <c r="A2132">
        <v>11</v>
      </c>
      <c r="B2132">
        <v>30.827829999999999</v>
      </c>
      <c r="C2132" t="s">
        <v>70</v>
      </c>
    </row>
    <row r="2133" spans="1:4" x14ac:dyDescent="0.35">
      <c r="A2133">
        <v>11</v>
      </c>
      <c r="B2133">
        <v>30.840250000000001</v>
      </c>
      <c r="C2133" t="s">
        <v>70</v>
      </c>
    </row>
    <row r="2134" spans="1:4" x14ac:dyDescent="0.35">
      <c r="A2134">
        <v>11</v>
      </c>
      <c r="B2134">
        <v>30.852789999999999</v>
      </c>
      <c r="C2134" t="s">
        <v>70</v>
      </c>
    </row>
    <row r="2135" spans="1:4" x14ac:dyDescent="0.35">
      <c r="A2135">
        <v>11</v>
      </c>
      <c r="B2135">
        <v>30.864660000000001</v>
      </c>
      <c r="C2135" t="s">
        <v>70</v>
      </c>
    </row>
    <row r="2136" spans="1:4" x14ac:dyDescent="0.35">
      <c r="A2136">
        <v>11</v>
      </c>
      <c r="B2136">
        <v>30.877559999999999</v>
      </c>
      <c r="C2136" t="s">
        <v>70</v>
      </c>
    </row>
    <row r="2137" spans="1:4" x14ac:dyDescent="0.35">
      <c r="A2137">
        <v>11</v>
      </c>
      <c r="B2137">
        <v>30.889769999999999</v>
      </c>
      <c r="C2137" t="s">
        <v>70</v>
      </c>
    </row>
    <row r="2138" spans="1:4" x14ac:dyDescent="0.35">
      <c r="A2138">
        <v>11</v>
      </c>
      <c r="B2138">
        <v>30.9101</v>
      </c>
      <c r="C2138" t="s">
        <v>70</v>
      </c>
    </row>
    <row r="2139" spans="1:4" x14ac:dyDescent="0.35">
      <c r="A2139">
        <v>11</v>
      </c>
      <c r="B2139">
        <v>30.92408</v>
      </c>
      <c r="C2139" t="s">
        <v>70</v>
      </c>
    </row>
    <row r="2140" spans="1:4" x14ac:dyDescent="0.35">
      <c r="A2140">
        <v>11</v>
      </c>
      <c r="B2140">
        <v>30.93655</v>
      </c>
      <c r="C2140" t="s">
        <v>70</v>
      </c>
    </row>
    <row r="2141" spans="1:4" x14ac:dyDescent="0.35">
      <c r="A2141">
        <v>11</v>
      </c>
      <c r="B2141">
        <v>30.948409999999999</v>
      </c>
      <c r="C2141" t="s">
        <v>70</v>
      </c>
    </row>
    <row r="2142" spans="1:4" x14ac:dyDescent="0.35">
      <c r="A2142">
        <v>11</v>
      </c>
      <c r="B2142">
        <v>30.961349999999999</v>
      </c>
      <c r="C2142" t="s">
        <v>70</v>
      </c>
    </row>
    <row r="2143" spans="1:4" x14ac:dyDescent="0.35">
      <c r="A2143">
        <v>11</v>
      </c>
      <c r="B2143">
        <v>30.974419999999999</v>
      </c>
      <c r="C2143" t="s">
        <v>70</v>
      </c>
    </row>
    <row r="2144" spans="1:4" x14ac:dyDescent="0.35">
      <c r="A2144">
        <v>11</v>
      </c>
      <c r="B2144">
        <v>30.98631</v>
      </c>
      <c r="C2144" t="s">
        <v>70</v>
      </c>
      <c r="D2144">
        <v>1E-4</v>
      </c>
    </row>
    <row r="2145" spans="1:3" x14ac:dyDescent="0.35">
      <c r="A2145">
        <v>11</v>
      </c>
      <c r="B2145">
        <v>30.99879</v>
      </c>
      <c r="C2145" t="s">
        <v>70</v>
      </c>
    </row>
    <row r="2146" spans="1:3" x14ac:dyDescent="0.35">
      <c r="A2146">
        <v>11</v>
      </c>
      <c r="B2146">
        <v>31.012979999999999</v>
      </c>
      <c r="C2146" t="s">
        <v>70</v>
      </c>
    </row>
    <row r="2147" spans="1:3" x14ac:dyDescent="0.35">
      <c r="A2147">
        <v>11</v>
      </c>
      <c r="B2147">
        <v>31.031980000000001</v>
      </c>
      <c r="C2147" t="s">
        <v>70</v>
      </c>
    </row>
    <row r="2148" spans="1:3" x14ac:dyDescent="0.35">
      <c r="A2148">
        <v>11</v>
      </c>
      <c r="B2148">
        <v>31.04429</v>
      </c>
      <c r="C2148" t="s">
        <v>70</v>
      </c>
    </row>
    <row r="2149" spans="1:3" x14ac:dyDescent="0.35">
      <c r="A2149">
        <v>11</v>
      </c>
      <c r="B2149">
        <v>31.05678</v>
      </c>
      <c r="C2149" t="s">
        <v>70</v>
      </c>
    </row>
    <row r="2150" spans="1:3" x14ac:dyDescent="0.35">
      <c r="A2150">
        <v>11</v>
      </c>
      <c r="B2150">
        <v>31.068619999999999</v>
      </c>
      <c r="C2150" t="s">
        <v>70</v>
      </c>
    </row>
    <row r="2151" spans="1:3" x14ac:dyDescent="0.35">
      <c r="A2151">
        <v>11</v>
      </c>
      <c r="B2151">
        <v>31.081320000000002</v>
      </c>
      <c r="C2151" t="s">
        <v>70</v>
      </c>
    </row>
    <row r="2152" spans="1:3" x14ac:dyDescent="0.35">
      <c r="A2152">
        <v>11</v>
      </c>
      <c r="B2152">
        <v>31.094059999999999</v>
      </c>
      <c r="C2152" t="s">
        <v>70</v>
      </c>
    </row>
    <row r="2153" spans="1:3" x14ac:dyDescent="0.35">
      <c r="A2153">
        <v>11</v>
      </c>
      <c r="B2153">
        <v>31.113289999999999</v>
      </c>
      <c r="C2153" t="s">
        <v>70</v>
      </c>
    </row>
    <row r="2154" spans="1:3" x14ac:dyDescent="0.35">
      <c r="A2154">
        <v>11</v>
      </c>
      <c r="B2154">
        <v>31.126370000000001</v>
      </c>
      <c r="C2154" t="s">
        <v>70</v>
      </c>
    </row>
    <row r="2155" spans="1:3" x14ac:dyDescent="0.35">
      <c r="A2155">
        <v>11</v>
      </c>
      <c r="B2155">
        <v>31.13936</v>
      </c>
      <c r="C2155" t="s">
        <v>70</v>
      </c>
    </row>
    <row r="2156" spans="1:3" x14ac:dyDescent="0.35">
      <c r="A2156">
        <v>11</v>
      </c>
      <c r="B2156">
        <v>31.151019999999999</v>
      </c>
      <c r="C2156" t="s">
        <v>70</v>
      </c>
    </row>
    <row r="2157" spans="1:3" x14ac:dyDescent="0.35">
      <c r="A2157">
        <v>11</v>
      </c>
      <c r="B2157">
        <v>31.164159999999999</v>
      </c>
      <c r="C2157" t="s">
        <v>70</v>
      </c>
    </row>
    <row r="2158" spans="1:3" x14ac:dyDescent="0.35">
      <c r="A2158">
        <v>11</v>
      </c>
      <c r="B2158">
        <v>31.176819999999999</v>
      </c>
      <c r="C2158" t="s">
        <v>70</v>
      </c>
    </row>
    <row r="2159" spans="1:3" x14ac:dyDescent="0.35">
      <c r="A2159">
        <v>11</v>
      </c>
      <c r="B2159">
        <v>31.189039999999999</v>
      </c>
      <c r="C2159" t="s">
        <v>70</v>
      </c>
    </row>
    <row r="2160" spans="1:3" x14ac:dyDescent="0.35">
      <c r="A2160">
        <v>11</v>
      </c>
      <c r="B2160">
        <v>31.20082</v>
      </c>
      <c r="C2160" t="s">
        <v>70</v>
      </c>
    </row>
    <row r="2161" spans="1:3" x14ac:dyDescent="0.35">
      <c r="A2161">
        <v>11</v>
      </c>
      <c r="B2161">
        <v>31.213550000000001</v>
      </c>
      <c r="C2161" t="s">
        <v>70</v>
      </c>
    </row>
    <row r="2162" spans="1:3" x14ac:dyDescent="0.35">
      <c r="A2162">
        <v>11</v>
      </c>
      <c r="B2162">
        <v>31.225629999999999</v>
      </c>
      <c r="C2162" t="s">
        <v>70</v>
      </c>
    </row>
    <row r="2163" spans="1:3" x14ac:dyDescent="0.35">
      <c r="A2163">
        <v>11</v>
      </c>
      <c r="B2163">
        <v>31.242069999999998</v>
      </c>
      <c r="C2163" t="s">
        <v>70</v>
      </c>
    </row>
    <row r="2164" spans="1:3" x14ac:dyDescent="0.35">
      <c r="A2164">
        <v>11</v>
      </c>
      <c r="B2164">
        <v>31.255299999999998</v>
      </c>
      <c r="C2164" t="s">
        <v>70</v>
      </c>
    </row>
    <row r="2165" spans="1:3" x14ac:dyDescent="0.35">
      <c r="A2165">
        <v>11</v>
      </c>
      <c r="B2165">
        <v>31.267890000000001</v>
      </c>
      <c r="C2165" t="s">
        <v>70</v>
      </c>
    </row>
    <row r="2166" spans="1:3" x14ac:dyDescent="0.35">
      <c r="A2166">
        <v>11</v>
      </c>
      <c r="B2166">
        <v>31.28192</v>
      </c>
      <c r="C2166" t="s">
        <v>70</v>
      </c>
    </row>
    <row r="2167" spans="1:3" x14ac:dyDescent="0.35">
      <c r="A2167">
        <v>11</v>
      </c>
      <c r="B2167">
        <v>31.301300000000001</v>
      </c>
      <c r="C2167" t="s">
        <v>70</v>
      </c>
    </row>
    <row r="2168" spans="1:3" x14ac:dyDescent="0.35">
      <c r="A2168">
        <v>11</v>
      </c>
      <c r="B2168">
        <v>31.33145</v>
      </c>
      <c r="C2168" t="s">
        <v>70</v>
      </c>
    </row>
    <row r="2169" spans="1:3" x14ac:dyDescent="0.35">
      <c r="A2169">
        <v>11</v>
      </c>
      <c r="B2169">
        <v>31.34479</v>
      </c>
      <c r="C2169" t="s">
        <v>70</v>
      </c>
    </row>
    <row r="2170" spans="1:3" x14ac:dyDescent="0.35">
      <c r="A2170">
        <v>11</v>
      </c>
      <c r="B2170">
        <v>31.358360000000001</v>
      </c>
      <c r="C2170" t="s">
        <v>70</v>
      </c>
    </row>
    <row r="2171" spans="1:3" x14ac:dyDescent="0.35">
      <c r="A2171">
        <v>11</v>
      </c>
      <c r="B2171">
        <v>31.371590000000001</v>
      </c>
      <c r="C2171" t="s">
        <v>70</v>
      </c>
    </row>
    <row r="2172" spans="1:3" x14ac:dyDescent="0.35">
      <c r="A2172">
        <v>11</v>
      </c>
      <c r="B2172">
        <v>31.38561</v>
      </c>
      <c r="C2172" t="s">
        <v>70</v>
      </c>
    </row>
    <row r="2173" spans="1:3" x14ac:dyDescent="0.35">
      <c r="A2173">
        <v>11</v>
      </c>
      <c r="B2173">
        <v>31.399360000000001</v>
      </c>
      <c r="C2173" t="s">
        <v>70</v>
      </c>
    </row>
    <row r="2174" spans="1:3" x14ac:dyDescent="0.35">
      <c r="A2174">
        <v>11</v>
      </c>
      <c r="B2174">
        <v>31.412980000000001</v>
      </c>
      <c r="C2174" t="s">
        <v>70</v>
      </c>
    </row>
    <row r="2175" spans="1:3" x14ac:dyDescent="0.35">
      <c r="A2175">
        <v>11</v>
      </c>
      <c r="B2175">
        <v>31.429690000000001</v>
      </c>
      <c r="C2175" t="s">
        <v>70</v>
      </c>
    </row>
    <row r="2176" spans="1:3" x14ac:dyDescent="0.35">
      <c r="A2176">
        <v>11</v>
      </c>
      <c r="B2176">
        <v>31.446079999999998</v>
      </c>
      <c r="C2176" t="s">
        <v>70</v>
      </c>
    </row>
    <row r="2177" spans="1:4" x14ac:dyDescent="0.35">
      <c r="A2177">
        <v>11</v>
      </c>
      <c r="B2177">
        <v>31.460239999999999</v>
      </c>
      <c r="C2177" t="s">
        <v>70</v>
      </c>
    </row>
    <row r="2178" spans="1:4" x14ac:dyDescent="0.35">
      <c r="A2178">
        <v>11</v>
      </c>
      <c r="B2178">
        <v>31.473960000000002</v>
      </c>
      <c r="C2178" t="s">
        <v>70</v>
      </c>
    </row>
    <row r="2179" spans="1:4" x14ac:dyDescent="0.35">
      <c r="A2179">
        <v>11</v>
      </c>
      <c r="B2179">
        <v>31.486899999999999</v>
      </c>
      <c r="C2179" t="s">
        <v>70</v>
      </c>
    </row>
    <row r="2180" spans="1:4" x14ac:dyDescent="0.35">
      <c r="A2180">
        <v>11</v>
      </c>
      <c r="B2180">
        <v>31.50009</v>
      </c>
      <c r="C2180" t="s">
        <v>70</v>
      </c>
    </row>
    <row r="2181" spans="1:4" x14ac:dyDescent="0.35">
      <c r="A2181">
        <v>11</v>
      </c>
      <c r="B2181">
        <v>31.517330000000001</v>
      </c>
      <c r="C2181" t="s">
        <v>70</v>
      </c>
    </row>
    <row r="2182" spans="1:4" x14ac:dyDescent="0.35">
      <c r="A2182">
        <v>11</v>
      </c>
      <c r="B2182">
        <v>31.537210000000002</v>
      </c>
      <c r="C2182" t="s">
        <v>70</v>
      </c>
    </row>
    <row r="2183" spans="1:4" x14ac:dyDescent="0.35">
      <c r="A2183">
        <v>11</v>
      </c>
      <c r="B2183">
        <v>31.550609999999999</v>
      </c>
      <c r="C2183" t="s">
        <v>70</v>
      </c>
      <c r="D2183">
        <v>5.9999999999999995E-4</v>
      </c>
    </row>
    <row r="2184" spans="1:4" x14ac:dyDescent="0.35">
      <c r="A2184">
        <v>11</v>
      </c>
      <c r="B2184">
        <v>31.56429</v>
      </c>
      <c r="C2184" t="s">
        <v>70</v>
      </c>
      <c r="D2184">
        <v>6.9999999999999999E-4</v>
      </c>
    </row>
    <row r="2185" spans="1:4" x14ac:dyDescent="0.35">
      <c r="A2185">
        <v>11</v>
      </c>
      <c r="B2185">
        <v>31.577850000000002</v>
      </c>
      <c r="C2185" t="s">
        <v>70</v>
      </c>
      <c r="D2185">
        <v>6.9999999999999999E-4</v>
      </c>
    </row>
    <row r="2186" spans="1:4" x14ac:dyDescent="0.35">
      <c r="A2186">
        <v>11</v>
      </c>
      <c r="B2186">
        <v>31.591139999999999</v>
      </c>
      <c r="C2186" t="s">
        <v>70</v>
      </c>
      <c r="D2186">
        <v>4.0000000000000002E-4</v>
      </c>
    </row>
    <row r="2187" spans="1:4" x14ac:dyDescent="0.35">
      <c r="A2187">
        <v>11</v>
      </c>
      <c r="B2187">
        <v>31.610790000000001</v>
      </c>
      <c r="C2187" t="s">
        <v>70</v>
      </c>
      <c r="D2187">
        <v>4.0000000000000002E-4</v>
      </c>
    </row>
    <row r="2188" spans="1:4" x14ac:dyDescent="0.35">
      <c r="A2188">
        <v>11</v>
      </c>
      <c r="B2188">
        <v>31.624179999999999</v>
      </c>
      <c r="C2188" t="s">
        <v>70</v>
      </c>
      <c r="D2188">
        <v>5.0000000000000001E-4</v>
      </c>
    </row>
    <row r="2189" spans="1:4" x14ac:dyDescent="0.35">
      <c r="A2189">
        <v>11</v>
      </c>
      <c r="B2189">
        <v>31.637740000000001</v>
      </c>
      <c r="C2189" t="s">
        <v>70</v>
      </c>
      <c r="D2189">
        <v>5.0000000000000001E-4</v>
      </c>
    </row>
    <row r="2190" spans="1:4" x14ac:dyDescent="0.35">
      <c r="A2190">
        <v>11</v>
      </c>
      <c r="B2190">
        <v>31.650369999999999</v>
      </c>
      <c r="C2190" t="s">
        <v>70</v>
      </c>
      <c r="D2190">
        <v>1.5E-3</v>
      </c>
    </row>
    <row r="2191" spans="1:4" x14ac:dyDescent="0.35">
      <c r="A2191">
        <v>11</v>
      </c>
      <c r="B2191">
        <v>31.66356</v>
      </c>
      <c r="C2191" t="s">
        <v>70</v>
      </c>
      <c r="D2191">
        <v>5.9999999999999995E-4</v>
      </c>
    </row>
    <row r="2192" spans="1:4" x14ac:dyDescent="0.35">
      <c r="A2192">
        <v>11</v>
      </c>
      <c r="B2192">
        <v>31.677019999999999</v>
      </c>
      <c r="C2192" t="s">
        <v>70</v>
      </c>
      <c r="D2192">
        <v>4.4000000000000003E-3</v>
      </c>
    </row>
    <row r="2193" spans="1:4" x14ac:dyDescent="0.35">
      <c r="A2193">
        <v>11</v>
      </c>
      <c r="B2193">
        <v>31.690079999999998</v>
      </c>
      <c r="C2193" t="s">
        <v>70</v>
      </c>
      <c r="D2193">
        <v>4.4000000000000003E-3</v>
      </c>
    </row>
    <row r="2194" spans="1:4" x14ac:dyDescent="0.35">
      <c r="A2194">
        <v>11</v>
      </c>
      <c r="B2194">
        <v>31.704160000000002</v>
      </c>
      <c r="C2194" t="s">
        <v>70</v>
      </c>
      <c r="D2194">
        <v>1.6000000000000001E-3</v>
      </c>
    </row>
    <row r="2195" spans="1:4" x14ac:dyDescent="0.35">
      <c r="A2195">
        <v>11</v>
      </c>
      <c r="B2195">
        <v>31.717120000000001</v>
      </c>
      <c r="C2195" t="s">
        <v>70</v>
      </c>
      <c r="D2195">
        <v>1.1999999999999999E-3</v>
      </c>
    </row>
    <row r="2196" spans="1:4" x14ac:dyDescent="0.35">
      <c r="A2196">
        <v>11</v>
      </c>
      <c r="B2196">
        <v>31.730799999999999</v>
      </c>
      <c r="C2196" t="s">
        <v>70</v>
      </c>
      <c r="D2196">
        <v>4.5999999999999999E-3</v>
      </c>
    </row>
    <row r="2197" spans="1:4" x14ac:dyDescent="0.35">
      <c r="A2197">
        <v>11</v>
      </c>
      <c r="B2197">
        <v>31.751729999999998</v>
      </c>
      <c r="C2197" t="s">
        <v>70</v>
      </c>
      <c r="D2197">
        <v>4.5999999999999999E-3</v>
      </c>
    </row>
    <row r="2198" spans="1:4" x14ac:dyDescent="0.35">
      <c r="A2198">
        <v>11</v>
      </c>
      <c r="B2198">
        <v>31.76689</v>
      </c>
      <c r="C2198" t="s">
        <v>70</v>
      </c>
      <c r="D2198">
        <v>4.5999999999999999E-3</v>
      </c>
    </row>
    <row r="2199" spans="1:4" x14ac:dyDescent="0.35">
      <c r="A2199">
        <v>11</v>
      </c>
      <c r="B2199">
        <v>31.78389</v>
      </c>
      <c r="C2199" t="s">
        <v>70</v>
      </c>
      <c r="D2199">
        <v>2.2000000000000001E-3</v>
      </c>
    </row>
    <row r="2200" spans="1:4" x14ac:dyDescent="0.35">
      <c r="A2200">
        <v>11</v>
      </c>
      <c r="B2200">
        <v>31.798649999999999</v>
      </c>
      <c r="C2200" t="s">
        <v>70</v>
      </c>
      <c r="D2200">
        <v>1.5E-3</v>
      </c>
    </row>
    <row r="2201" spans="1:4" x14ac:dyDescent="0.35">
      <c r="A2201">
        <v>11</v>
      </c>
      <c r="B2201">
        <v>31.81194</v>
      </c>
      <c r="C2201" t="s">
        <v>70</v>
      </c>
      <c r="D2201">
        <v>2.3999999999999998E-3</v>
      </c>
    </row>
    <row r="2202" spans="1:4" x14ac:dyDescent="0.35">
      <c r="A2202">
        <v>11</v>
      </c>
      <c r="B2202">
        <v>31.825849999999999</v>
      </c>
      <c r="C2202" t="s">
        <v>70</v>
      </c>
      <c r="D2202">
        <v>2.3999999999999998E-3</v>
      </c>
    </row>
    <row r="2203" spans="1:4" x14ac:dyDescent="0.35">
      <c r="A2203">
        <v>11</v>
      </c>
      <c r="B2203">
        <v>31.840060000000001</v>
      </c>
      <c r="C2203" t="s">
        <v>70</v>
      </c>
      <c r="D2203">
        <v>1.5E-3</v>
      </c>
    </row>
    <row r="2204" spans="1:4" x14ac:dyDescent="0.35">
      <c r="A2204">
        <v>11</v>
      </c>
      <c r="B2204">
        <v>31.85426</v>
      </c>
      <c r="C2204" t="s">
        <v>70</v>
      </c>
      <c r="D2204">
        <v>3.0000000000000001E-3</v>
      </c>
    </row>
    <row r="2205" spans="1:4" x14ac:dyDescent="0.35">
      <c r="A2205">
        <v>11</v>
      </c>
      <c r="B2205">
        <v>31.867270000000001</v>
      </c>
      <c r="C2205" t="s">
        <v>70</v>
      </c>
      <c r="D2205">
        <v>1.6000000000000001E-3</v>
      </c>
    </row>
    <row r="2206" spans="1:4" x14ac:dyDescent="0.35">
      <c r="A2206">
        <v>11</v>
      </c>
      <c r="B2206">
        <v>31.881119999999999</v>
      </c>
      <c r="C2206" t="s">
        <v>70</v>
      </c>
      <c r="D2206">
        <v>1.6000000000000001E-3</v>
      </c>
    </row>
    <row r="2207" spans="1:4" x14ac:dyDescent="0.35">
      <c r="A2207">
        <v>11</v>
      </c>
      <c r="B2207">
        <v>31.894749999999998</v>
      </c>
      <c r="C2207" t="s">
        <v>70</v>
      </c>
      <c r="D2207">
        <v>1.6999999999999999E-3</v>
      </c>
    </row>
    <row r="2208" spans="1:4" x14ac:dyDescent="0.35">
      <c r="A2208">
        <v>11</v>
      </c>
      <c r="B2208">
        <v>31.908259999999999</v>
      </c>
      <c r="C2208" t="s">
        <v>70</v>
      </c>
      <c r="D2208">
        <v>2.8999999999999998E-3</v>
      </c>
    </row>
    <row r="2209" spans="1:4" x14ac:dyDescent="0.35">
      <c r="A2209">
        <v>11</v>
      </c>
      <c r="B2209">
        <v>31.922969999999999</v>
      </c>
      <c r="C2209" t="s">
        <v>70</v>
      </c>
      <c r="D2209">
        <v>2.8999999999999998E-3</v>
      </c>
    </row>
    <row r="2210" spans="1:4" x14ac:dyDescent="0.35">
      <c r="A2210">
        <v>11</v>
      </c>
      <c r="B2210">
        <v>31.936199999999999</v>
      </c>
      <c r="C2210" t="s">
        <v>70</v>
      </c>
      <c r="D2210">
        <v>8.9999999999999998E-4</v>
      </c>
    </row>
    <row r="2211" spans="1:4" x14ac:dyDescent="0.35">
      <c r="A2211">
        <v>11</v>
      </c>
      <c r="B2211">
        <v>31.957560000000001</v>
      </c>
      <c r="C2211" t="s">
        <v>70</v>
      </c>
      <c r="D2211">
        <v>2.9999999999999997E-4</v>
      </c>
    </row>
    <row r="2212" spans="1:4" x14ac:dyDescent="0.35">
      <c r="A2212">
        <v>11</v>
      </c>
      <c r="B2212">
        <v>31.97146</v>
      </c>
      <c r="C2212" t="s">
        <v>70</v>
      </c>
      <c r="D2212">
        <v>2.9999999999999997E-4</v>
      </c>
    </row>
    <row r="2213" spans="1:4" x14ac:dyDescent="0.35">
      <c r="A2213">
        <v>11</v>
      </c>
      <c r="B2213">
        <v>31.986239999999999</v>
      </c>
      <c r="C2213" t="s">
        <v>70</v>
      </c>
      <c r="D2213">
        <v>2.0000000000000001E-4</v>
      </c>
    </row>
    <row r="2214" spans="1:4" x14ac:dyDescent="0.35">
      <c r="A2214">
        <v>11</v>
      </c>
      <c r="B2214">
        <v>32.000169999999997</v>
      </c>
      <c r="C2214" t="s">
        <v>70</v>
      </c>
    </row>
    <row r="2215" spans="1:4" x14ac:dyDescent="0.35">
      <c r="A2215">
        <v>11</v>
      </c>
      <c r="B2215">
        <v>32.016620000000003</v>
      </c>
      <c r="C2215" t="s">
        <v>70</v>
      </c>
    </row>
    <row r="2216" spans="1:4" x14ac:dyDescent="0.35">
      <c r="A2216">
        <v>11</v>
      </c>
      <c r="B2216">
        <v>32.031089999999999</v>
      </c>
      <c r="C2216" t="s">
        <v>70</v>
      </c>
    </row>
    <row r="2217" spans="1:4" x14ac:dyDescent="0.35">
      <c r="A2217">
        <v>11</v>
      </c>
      <c r="B2217">
        <v>32.04768</v>
      </c>
      <c r="C2217" t="s">
        <v>70</v>
      </c>
    </row>
    <row r="2218" spans="1:4" x14ac:dyDescent="0.35">
      <c r="A2218">
        <v>11</v>
      </c>
      <c r="B2218">
        <v>32.061140000000002</v>
      </c>
      <c r="C2218" t="s">
        <v>70</v>
      </c>
    </row>
    <row r="2219" spans="1:4" x14ac:dyDescent="0.35">
      <c r="A2219">
        <v>11</v>
      </c>
      <c r="B2219">
        <v>32.075150000000001</v>
      </c>
      <c r="C2219" t="s">
        <v>70</v>
      </c>
    </row>
    <row r="2220" spans="1:4" x14ac:dyDescent="0.35">
      <c r="A2220">
        <v>11</v>
      </c>
      <c r="B2220">
        <v>32.088500000000003</v>
      </c>
      <c r="C2220" t="s">
        <v>70</v>
      </c>
    </row>
    <row r="2221" spans="1:4" x14ac:dyDescent="0.35">
      <c r="A2221">
        <v>11</v>
      </c>
      <c r="B2221">
        <v>32.101619999999997</v>
      </c>
      <c r="C2221" t="s">
        <v>70</v>
      </c>
    </row>
    <row r="2222" spans="1:4" x14ac:dyDescent="0.35">
      <c r="A2222">
        <v>11</v>
      </c>
      <c r="B2222">
        <v>32.115220000000001</v>
      </c>
      <c r="C2222" t="s">
        <v>70</v>
      </c>
    </row>
    <row r="2223" spans="1:4" x14ac:dyDescent="0.35">
      <c r="A2223">
        <v>11</v>
      </c>
      <c r="B2223">
        <v>32.128720000000001</v>
      </c>
      <c r="C2223" t="s">
        <v>70</v>
      </c>
    </row>
    <row r="2224" spans="1:4" x14ac:dyDescent="0.35">
      <c r="A2224">
        <v>11</v>
      </c>
      <c r="B2224">
        <v>32.141910000000003</v>
      </c>
      <c r="C2224" t="s">
        <v>70</v>
      </c>
    </row>
    <row r="2225" spans="1:3" x14ac:dyDescent="0.35">
      <c r="A2225">
        <v>11</v>
      </c>
      <c r="B2225">
        <v>32.162820000000004</v>
      </c>
      <c r="C2225" t="s">
        <v>70</v>
      </c>
    </row>
    <row r="2226" spans="1:3" x14ac:dyDescent="0.35">
      <c r="A2226">
        <v>11</v>
      </c>
      <c r="B2226">
        <v>32.183489999999999</v>
      </c>
      <c r="C2226" t="s">
        <v>70</v>
      </c>
    </row>
    <row r="2227" spans="1:3" x14ac:dyDescent="0.35">
      <c r="A2227">
        <v>11</v>
      </c>
      <c r="B2227">
        <v>32.19706</v>
      </c>
      <c r="C2227" t="s">
        <v>70</v>
      </c>
    </row>
    <row r="2228" spans="1:3" x14ac:dyDescent="0.35">
      <c r="A2228">
        <v>11</v>
      </c>
      <c r="B2228">
        <v>32.210560000000001</v>
      </c>
      <c r="C2228" t="s">
        <v>70</v>
      </c>
    </row>
    <row r="2229" spans="1:3" x14ac:dyDescent="0.35">
      <c r="A2229">
        <v>11</v>
      </c>
      <c r="B2229">
        <v>32.22392</v>
      </c>
      <c r="C2229" t="s">
        <v>70</v>
      </c>
    </row>
    <row r="2230" spans="1:3" x14ac:dyDescent="0.35">
      <c r="A2230">
        <v>11</v>
      </c>
      <c r="B2230">
        <v>32.237279999999998</v>
      </c>
      <c r="C2230" t="s">
        <v>70</v>
      </c>
    </row>
    <row r="2231" spans="1:3" x14ac:dyDescent="0.35">
      <c r="A2231">
        <v>12</v>
      </c>
      <c r="B2231">
        <v>32.252429999999997</v>
      </c>
      <c r="C2231" t="s">
        <v>70</v>
      </c>
    </row>
    <row r="2232" spans="1:3" x14ac:dyDescent="0.35">
      <c r="A2232">
        <v>12</v>
      </c>
      <c r="B2232">
        <v>32.264699999999998</v>
      </c>
      <c r="C2232" t="s">
        <v>70</v>
      </c>
    </row>
    <row r="2233" spans="1:3" x14ac:dyDescent="0.35">
      <c r="A2233">
        <v>12</v>
      </c>
      <c r="B2233">
        <v>32.277380000000001</v>
      </c>
      <c r="C2233" t="s">
        <v>70</v>
      </c>
    </row>
    <row r="2234" spans="1:3" x14ac:dyDescent="0.35">
      <c r="A2234">
        <v>12</v>
      </c>
      <c r="B2234">
        <v>32.289729999999999</v>
      </c>
      <c r="C2234" t="s">
        <v>70</v>
      </c>
    </row>
    <row r="2235" spans="1:3" x14ac:dyDescent="0.35">
      <c r="A2235">
        <v>12</v>
      </c>
      <c r="B2235">
        <v>32.302309999999999</v>
      </c>
      <c r="C2235" t="s">
        <v>70</v>
      </c>
    </row>
    <row r="2236" spans="1:3" x14ac:dyDescent="0.35">
      <c r="A2236">
        <v>12</v>
      </c>
      <c r="B2236">
        <v>32.314900000000002</v>
      </c>
      <c r="C2236" t="s">
        <v>70</v>
      </c>
    </row>
    <row r="2237" spans="1:3" x14ac:dyDescent="0.35">
      <c r="A2237">
        <v>12</v>
      </c>
      <c r="B2237">
        <v>32.327109999999998</v>
      </c>
      <c r="C2237" t="s">
        <v>70</v>
      </c>
    </row>
    <row r="2238" spans="1:3" x14ac:dyDescent="0.35">
      <c r="A2238">
        <v>12</v>
      </c>
      <c r="B2238">
        <v>32.34113</v>
      </c>
      <c r="C2238" t="s">
        <v>70</v>
      </c>
    </row>
    <row r="2239" spans="1:3" x14ac:dyDescent="0.35">
      <c r="A2239">
        <v>12</v>
      </c>
      <c r="B2239">
        <v>32.35342</v>
      </c>
      <c r="C2239" t="s">
        <v>70</v>
      </c>
    </row>
    <row r="2240" spans="1:3" x14ac:dyDescent="0.35">
      <c r="A2240">
        <v>12</v>
      </c>
      <c r="B2240">
        <v>32.373139999999999</v>
      </c>
      <c r="C2240" t="s">
        <v>70</v>
      </c>
    </row>
    <row r="2241" spans="1:3" x14ac:dyDescent="0.35">
      <c r="A2241">
        <v>12</v>
      </c>
      <c r="B2241">
        <v>32.386180000000003</v>
      </c>
      <c r="C2241" t="s">
        <v>70</v>
      </c>
    </row>
    <row r="2242" spans="1:3" x14ac:dyDescent="0.35">
      <c r="A2242">
        <v>12</v>
      </c>
      <c r="B2242">
        <v>32.398969999999998</v>
      </c>
      <c r="C2242" t="s">
        <v>70</v>
      </c>
    </row>
    <row r="2243" spans="1:3" x14ac:dyDescent="0.35">
      <c r="A2243">
        <v>12</v>
      </c>
      <c r="B2243">
        <v>32.417070000000002</v>
      </c>
      <c r="C2243" t="s">
        <v>70</v>
      </c>
    </row>
    <row r="2244" spans="1:3" x14ac:dyDescent="0.35">
      <c r="A2244">
        <v>12</v>
      </c>
      <c r="B2244">
        <v>32.433889999999998</v>
      </c>
      <c r="C2244" t="s">
        <v>70</v>
      </c>
    </row>
    <row r="2245" spans="1:3" x14ac:dyDescent="0.35">
      <c r="A2245">
        <v>12</v>
      </c>
      <c r="B2245">
        <v>32.44538</v>
      </c>
      <c r="C2245" t="s">
        <v>70</v>
      </c>
    </row>
    <row r="2246" spans="1:3" x14ac:dyDescent="0.35">
      <c r="A2246">
        <v>12</v>
      </c>
      <c r="B2246">
        <v>32.458300000000001</v>
      </c>
      <c r="C2246" t="s">
        <v>70</v>
      </c>
    </row>
    <row r="2247" spans="1:3" x14ac:dyDescent="0.35">
      <c r="A2247">
        <v>12</v>
      </c>
      <c r="B2247">
        <v>32.471040000000002</v>
      </c>
      <c r="C2247" t="s">
        <v>70</v>
      </c>
    </row>
    <row r="2248" spans="1:3" x14ac:dyDescent="0.35">
      <c r="A2248">
        <v>12</v>
      </c>
      <c r="B2248">
        <v>32.483939999999997</v>
      </c>
      <c r="C2248" t="s">
        <v>70</v>
      </c>
    </row>
    <row r="2249" spans="1:3" x14ac:dyDescent="0.35">
      <c r="A2249">
        <v>12</v>
      </c>
      <c r="B2249">
        <v>32.499549999999999</v>
      </c>
      <c r="C2249" t="s">
        <v>70</v>
      </c>
    </row>
    <row r="2250" spans="1:3" x14ac:dyDescent="0.35">
      <c r="A2250">
        <v>12</v>
      </c>
      <c r="B2250">
        <v>32.51567</v>
      </c>
      <c r="C2250" t="s">
        <v>70</v>
      </c>
    </row>
    <row r="2251" spans="1:3" x14ac:dyDescent="0.35">
      <c r="A2251">
        <v>12</v>
      </c>
      <c r="B2251">
        <v>32.529339999999998</v>
      </c>
      <c r="C2251" t="s">
        <v>70</v>
      </c>
    </row>
    <row r="2252" spans="1:3" x14ac:dyDescent="0.35">
      <c r="A2252">
        <v>12</v>
      </c>
      <c r="B2252">
        <v>32.541919999999998</v>
      </c>
      <c r="C2252" t="s">
        <v>70</v>
      </c>
    </row>
    <row r="2253" spans="1:3" x14ac:dyDescent="0.35">
      <c r="A2253">
        <v>12</v>
      </c>
      <c r="B2253">
        <v>32.554569999999998</v>
      </c>
      <c r="C2253" t="s">
        <v>70</v>
      </c>
    </row>
    <row r="2254" spans="1:3" x14ac:dyDescent="0.35">
      <c r="A2254">
        <v>12</v>
      </c>
      <c r="B2254">
        <v>32.578539999999997</v>
      </c>
      <c r="C2254" t="s">
        <v>70</v>
      </c>
    </row>
    <row r="2255" spans="1:3" x14ac:dyDescent="0.35">
      <c r="A2255">
        <v>12</v>
      </c>
      <c r="B2255">
        <v>32.593380000000003</v>
      </c>
      <c r="C2255" t="s">
        <v>70</v>
      </c>
    </row>
    <row r="2256" spans="1:3" x14ac:dyDescent="0.35">
      <c r="A2256">
        <v>12</v>
      </c>
      <c r="B2256">
        <v>32.606920000000002</v>
      </c>
      <c r="C2256" t="s">
        <v>70</v>
      </c>
    </row>
    <row r="2257" spans="1:3" x14ac:dyDescent="0.35">
      <c r="A2257">
        <v>12</v>
      </c>
      <c r="B2257">
        <v>32.62133</v>
      </c>
      <c r="C2257" t="s">
        <v>70</v>
      </c>
    </row>
    <row r="2258" spans="1:3" x14ac:dyDescent="0.35">
      <c r="A2258">
        <v>12</v>
      </c>
      <c r="B2258">
        <v>32.635159999999999</v>
      </c>
      <c r="C2258" t="s">
        <v>70</v>
      </c>
    </row>
    <row r="2259" spans="1:3" x14ac:dyDescent="0.35">
      <c r="A2259">
        <v>12</v>
      </c>
      <c r="B2259">
        <v>32.647069999999999</v>
      </c>
      <c r="C2259" t="s">
        <v>70</v>
      </c>
    </row>
    <row r="2260" spans="1:3" x14ac:dyDescent="0.35">
      <c r="A2260">
        <v>12</v>
      </c>
      <c r="B2260">
        <v>32.660130000000002</v>
      </c>
      <c r="C2260" t="s">
        <v>70</v>
      </c>
    </row>
    <row r="2261" spans="1:3" x14ac:dyDescent="0.35">
      <c r="A2261">
        <v>12</v>
      </c>
      <c r="B2261">
        <v>32.672460000000001</v>
      </c>
      <c r="C2261" t="s">
        <v>70</v>
      </c>
    </row>
    <row r="2262" spans="1:3" x14ac:dyDescent="0.35">
      <c r="A2262">
        <v>12</v>
      </c>
      <c r="B2262">
        <v>32.684350000000002</v>
      </c>
      <c r="C2262" t="s">
        <v>70</v>
      </c>
    </row>
    <row r="2263" spans="1:3" x14ac:dyDescent="0.35">
      <c r="A2263">
        <v>12</v>
      </c>
      <c r="B2263">
        <v>32.696910000000003</v>
      </c>
      <c r="C2263" t="s">
        <v>70</v>
      </c>
    </row>
    <row r="2264" spans="1:3" x14ac:dyDescent="0.35">
      <c r="A2264">
        <v>12</v>
      </c>
      <c r="B2264">
        <v>32.709049999999998</v>
      </c>
      <c r="C2264" t="s">
        <v>70</v>
      </c>
    </row>
    <row r="2265" spans="1:3" x14ac:dyDescent="0.35">
      <c r="A2265">
        <v>12</v>
      </c>
      <c r="B2265">
        <v>32.721670000000003</v>
      </c>
      <c r="C2265" t="s">
        <v>70</v>
      </c>
    </row>
    <row r="2266" spans="1:3" x14ac:dyDescent="0.35">
      <c r="A2266">
        <v>12</v>
      </c>
      <c r="B2266">
        <v>32.733429999999998</v>
      </c>
      <c r="C2266" t="s">
        <v>70</v>
      </c>
    </row>
    <row r="2267" spans="1:3" x14ac:dyDescent="0.35">
      <c r="A2267">
        <v>12</v>
      </c>
      <c r="B2267">
        <v>32.745910000000002</v>
      </c>
      <c r="C2267" t="s">
        <v>70</v>
      </c>
    </row>
    <row r="2268" spans="1:3" x14ac:dyDescent="0.35">
      <c r="A2268">
        <v>12</v>
      </c>
      <c r="B2268">
        <v>32.758670000000002</v>
      </c>
      <c r="C2268" t="s">
        <v>70</v>
      </c>
    </row>
    <row r="2269" spans="1:3" x14ac:dyDescent="0.35">
      <c r="A2269">
        <v>12</v>
      </c>
      <c r="B2269">
        <v>32.778550000000003</v>
      </c>
      <c r="C2269" t="s">
        <v>70</v>
      </c>
    </row>
    <row r="2270" spans="1:3" x14ac:dyDescent="0.35">
      <c r="A2270">
        <v>12</v>
      </c>
      <c r="B2270">
        <v>32.797730000000001</v>
      </c>
      <c r="C2270" t="s">
        <v>70</v>
      </c>
    </row>
    <row r="2271" spans="1:3" x14ac:dyDescent="0.35">
      <c r="A2271">
        <v>12</v>
      </c>
      <c r="B2271">
        <v>32.810400000000001</v>
      </c>
      <c r="C2271" t="s">
        <v>70</v>
      </c>
    </row>
    <row r="2272" spans="1:3" x14ac:dyDescent="0.35">
      <c r="A2272">
        <v>12</v>
      </c>
      <c r="B2272">
        <v>32.823279999999997</v>
      </c>
      <c r="C2272" t="s">
        <v>70</v>
      </c>
    </row>
    <row r="2273" spans="1:3" x14ac:dyDescent="0.35">
      <c r="A2273">
        <v>12</v>
      </c>
      <c r="B2273">
        <v>32.835920000000002</v>
      </c>
      <c r="C2273" t="s">
        <v>70</v>
      </c>
    </row>
    <row r="2274" spans="1:3" x14ac:dyDescent="0.35">
      <c r="A2274">
        <v>12</v>
      </c>
      <c r="B2274">
        <v>32.847999999999999</v>
      </c>
      <c r="C2274" t="s">
        <v>70</v>
      </c>
    </row>
    <row r="2275" spans="1:3" x14ac:dyDescent="0.35">
      <c r="A2275">
        <v>12</v>
      </c>
      <c r="B2275">
        <v>32.860500000000002</v>
      </c>
      <c r="C2275" t="s">
        <v>70</v>
      </c>
    </row>
    <row r="2276" spans="1:3" x14ac:dyDescent="0.35">
      <c r="A2276">
        <v>12</v>
      </c>
      <c r="B2276">
        <v>32.873240000000003</v>
      </c>
      <c r="C2276" t="s">
        <v>70</v>
      </c>
    </row>
    <row r="2277" spans="1:3" x14ac:dyDescent="0.35">
      <c r="A2277">
        <v>12</v>
      </c>
      <c r="B2277">
        <v>32.88523</v>
      </c>
      <c r="C2277" t="s">
        <v>70</v>
      </c>
    </row>
    <row r="2278" spans="1:3" x14ac:dyDescent="0.35">
      <c r="A2278">
        <v>12</v>
      </c>
      <c r="B2278">
        <v>32.89781</v>
      </c>
      <c r="C2278" t="s">
        <v>70</v>
      </c>
    </row>
    <row r="2279" spans="1:3" x14ac:dyDescent="0.35">
      <c r="A2279">
        <v>12</v>
      </c>
      <c r="B2279">
        <v>32.910159999999998</v>
      </c>
      <c r="C2279" t="s">
        <v>70</v>
      </c>
    </row>
    <row r="2280" spans="1:3" x14ac:dyDescent="0.35">
      <c r="A2280">
        <v>12</v>
      </c>
      <c r="B2280">
        <v>32.922969999999999</v>
      </c>
      <c r="C2280" t="s">
        <v>70</v>
      </c>
    </row>
    <row r="2281" spans="1:3" x14ac:dyDescent="0.35">
      <c r="A2281">
        <v>12</v>
      </c>
      <c r="B2281">
        <v>32.93535</v>
      </c>
      <c r="C2281" t="s">
        <v>70</v>
      </c>
    </row>
    <row r="2282" spans="1:3" x14ac:dyDescent="0.35">
      <c r="A2282">
        <v>12</v>
      </c>
      <c r="B2282">
        <v>32.947330000000001</v>
      </c>
      <c r="C2282" t="s">
        <v>70</v>
      </c>
    </row>
    <row r="2283" spans="1:3" x14ac:dyDescent="0.35">
      <c r="A2283">
        <v>12</v>
      </c>
      <c r="B2283">
        <v>32.960610000000003</v>
      </c>
      <c r="C2283" t="s">
        <v>70</v>
      </c>
    </row>
    <row r="2284" spans="1:3" x14ac:dyDescent="0.35">
      <c r="A2284">
        <v>12</v>
      </c>
      <c r="B2284">
        <v>32.979559999999999</v>
      </c>
      <c r="C2284" t="s">
        <v>70</v>
      </c>
    </row>
    <row r="2285" spans="1:3" x14ac:dyDescent="0.35">
      <c r="A2285">
        <v>12</v>
      </c>
      <c r="B2285">
        <v>32.99192</v>
      </c>
      <c r="C2285" t="s">
        <v>70</v>
      </c>
    </row>
    <row r="2286" spans="1:3" x14ac:dyDescent="0.35">
      <c r="A2286">
        <v>12</v>
      </c>
      <c r="B2286">
        <v>33.005690000000001</v>
      </c>
      <c r="C2286" t="s">
        <v>70</v>
      </c>
    </row>
    <row r="2287" spans="1:3" x14ac:dyDescent="0.35">
      <c r="A2287">
        <v>12</v>
      </c>
      <c r="B2287">
        <v>33.020339999999997</v>
      </c>
      <c r="C2287" t="s">
        <v>70</v>
      </c>
    </row>
    <row r="2288" spans="1:3" x14ac:dyDescent="0.35">
      <c r="A2288">
        <v>12</v>
      </c>
      <c r="B2288">
        <v>33.032690000000002</v>
      </c>
      <c r="C2288" t="s">
        <v>70</v>
      </c>
    </row>
    <row r="2289" spans="1:3" x14ac:dyDescent="0.35">
      <c r="A2289">
        <v>12</v>
      </c>
      <c r="B2289">
        <v>33.045059999999999</v>
      </c>
      <c r="C2289" t="s">
        <v>70</v>
      </c>
    </row>
    <row r="2290" spans="1:3" x14ac:dyDescent="0.35">
      <c r="A2290">
        <v>12</v>
      </c>
      <c r="B2290">
        <v>33.057740000000003</v>
      </c>
      <c r="C2290" t="s">
        <v>70</v>
      </c>
    </row>
    <row r="2291" spans="1:3" x14ac:dyDescent="0.35">
      <c r="A2291">
        <v>12</v>
      </c>
      <c r="B2291">
        <v>33.070010000000003</v>
      </c>
      <c r="C2291" t="s">
        <v>70</v>
      </c>
    </row>
    <row r="2292" spans="1:3" x14ac:dyDescent="0.35">
      <c r="A2292">
        <v>12</v>
      </c>
      <c r="B2292">
        <v>33.082000000000001</v>
      </c>
      <c r="C2292" t="s">
        <v>70</v>
      </c>
    </row>
    <row r="2293" spans="1:3" x14ac:dyDescent="0.35">
      <c r="A2293">
        <v>12</v>
      </c>
      <c r="B2293">
        <v>33.094880000000003</v>
      </c>
      <c r="C2293" t="s">
        <v>70</v>
      </c>
    </row>
    <row r="2294" spans="1:3" x14ac:dyDescent="0.35">
      <c r="A2294">
        <v>12</v>
      </c>
      <c r="B2294">
        <v>33.107109999999999</v>
      </c>
      <c r="C2294" t="s">
        <v>70</v>
      </c>
    </row>
    <row r="2295" spans="1:3" x14ac:dyDescent="0.35">
      <c r="A2295">
        <v>12</v>
      </c>
      <c r="B2295">
        <v>33.12003</v>
      </c>
      <c r="C2295" t="s">
        <v>70</v>
      </c>
    </row>
    <row r="2296" spans="1:3" x14ac:dyDescent="0.35">
      <c r="A2296">
        <v>12</v>
      </c>
      <c r="B2296">
        <v>33.132040000000003</v>
      </c>
      <c r="C2296" t="s">
        <v>70</v>
      </c>
    </row>
    <row r="2297" spans="1:3" x14ac:dyDescent="0.35">
      <c r="A2297">
        <v>12</v>
      </c>
      <c r="B2297">
        <v>33.144150000000003</v>
      </c>
      <c r="C2297" t="s">
        <v>70</v>
      </c>
    </row>
    <row r="2298" spans="1:3" x14ac:dyDescent="0.35">
      <c r="A2298">
        <v>12</v>
      </c>
      <c r="B2298">
        <v>33.156799999999997</v>
      </c>
      <c r="C2298" t="s">
        <v>70</v>
      </c>
    </row>
    <row r="2299" spans="1:3" x14ac:dyDescent="0.35">
      <c r="A2299">
        <v>12</v>
      </c>
      <c r="B2299">
        <v>33.168999999999997</v>
      </c>
      <c r="C2299" t="s">
        <v>70</v>
      </c>
    </row>
    <row r="2300" spans="1:3" x14ac:dyDescent="0.35">
      <c r="A2300">
        <v>12</v>
      </c>
      <c r="B2300">
        <v>33.188290000000002</v>
      </c>
      <c r="C2300" t="s">
        <v>70</v>
      </c>
    </row>
    <row r="2301" spans="1:3" x14ac:dyDescent="0.35">
      <c r="A2301">
        <v>12</v>
      </c>
      <c r="B2301">
        <v>33.200319999999998</v>
      </c>
      <c r="C2301" t="s">
        <v>70</v>
      </c>
    </row>
    <row r="2302" spans="1:3" x14ac:dyDescent="0.35">
      <c r="A2302">
        <v>12</v>
      </c>
      <c r="B2302">
        <v>33.21407</v>
      </c>
      <c r="C2302" t="s">
        <v>70</v>
      </c>
    </row>
    <row r="2303" spans="1:3" x14ac:dyDescent="0.35">
      <c r="A2303">
        <v>12</v>
      </c>
      <c r="B2303">
        <v>33.227159999999998</v>
      </c>
      <c r="C2303" t="s">
        <v>70</v>
      </c>
    </row>
    <row r="2304" spans="1:3" x14ac:dyDescent="0.35">
      <c r="A2304">
        <v>12</v>
      </c>
      <c r="B2304">
        <v>33.239789999999999</v>
      </c>
      <c r="C2304" t="s">
        <v>70</v>
      </c>
    </row>
    <row r="2305" spans="1:3" x14ac:dyDescent="0.35">
      <c r="A2305">
        <v>12</v>
      </c>
      <c r="B2305">
        <v>33.256230000000002</v>
      </c>
      <c r="C2305" t="s">
        <v>70</v>
      </c>
    </row>
    <row r="2306" spans="1:3" x14ac:dyDescent="0.35">
      <c r="A2306">
        <v>12</v>
      </c>
      <c r="B2306">
        <v>33.270719999999997</v>
      </c>
      <c r="C2306" t="s">
        <v>70</v>
      </c>
    </row>
    <row r="2307" spans="1:3" x14ac:dyDescent="0.35">
      <c r="A2307">
        <v>12</v>
      </c>
      <c r="B2307">
        <v>33.283070000000002</v>
      </c>
      <c r="C2307" t="s">
        <v>70</v>
      </c>
    </row>
    <row r="2308" spans="1:3" x14ac:dyDescent="0.35">
      <c r="A2308">
        <v>12</v>
      </c>
      <c r="B2308">
        <v>33.300159999999998</v>
      </c>
      <c r="C2308" t="s">
        <v>70</v>
      </c>
    </row>
    <row r="2309" spans="1:3" x14ac:dyDescent="0.35">
      <c r="A2309">
        <v>12</v>
      </c>
      <c r="B2309">
        <v>33.313890000000001</v>
      </c>
      <c r="C2309" t="s">
        <v>70</v>
      </c>
    </row>
    <row r="2310" spans="1:3" x14ac:dyDescent="0.35">
      <c r="A2310">
        <v>12</v>
      </c>
      <c r="B2310">
        <v>33.327719999999999</v>
      </c>
      <c r="C2310" t="s">
        <v>70</v>
      </c>
    </row>
    <row r="2311" spans="1:3" x14ac:dyDescent="0.35">
      <c r="A2311">
        <v>12</v>
      </c>
      <c r="B2311">
        <v>33.34178</v>
      </c>
      <c r="C2311" t="s">
        <v>70</v>
      </c>
    </row>
    <row r="2312" spans="1:3" x14ac:dyDescent="0.35">
      <c r="A2312">
        <v>12</v>
      </c>
      <c r="B2312">
        <v>33.361409999999999</v>
      </c>
      <c r="C2312" t="s">
        <v>70</v>
      </c>
    </row>
    <row r="2313" spans="1:3" x14ac:dyDescent="0.35">
      <c r="A2313">
        <v>12</v>
      </c>
      <c r="B2313">
        <v>33.386110000000002</v>
      </c>
      <c r="C2313" t="s">
        <v>70</v>
      </c>
    </row>
    <row r="2314" spans="1:3" x14ac:dyDescent="0.35">
      <c r="A2314">
        <v>12</v>
      </c>
      <c r="B2314">
        <v>33.404580000000003</v>
      </c>
      <c r="C2314" t="s">
        <v>70</v>
      </c>
    </row>
    <row r="2315" spans="1:3" x14ac:dyDescent="0.35">
      <c r="A2315">
        <v>12</v>
      </c>
      <c r="B2315">
        <v>33.418529999999997</v>
      </c>
      <c r="C2315" t="s">
        <v>70</v>
      </c>
    </row>
    <row r="2316" spans="1:3" x14ac:dyDescent="0.35">
      <c r="A2316">
        <v>12</v>
      </c>
      <c r="B2316">
        <v>33.436230000000002</v>
      </c>
      <c r="C2316" t="s">
        <v>70</v>
      </c>
    </row>
    <row r="2317" spans="1:3" x14ac:dyDescent="0.35">
      <c r="A2317">
        <v>12</v>
      </c>
      <c r="B2317">
        <v>33.453949999999999</v>
      </c>
      <c r="C2317" t="s">
        <v>70</v>
      </c>
    </row>
    <row r="2318" spans="1:3" x14ac:dyDescent="0.35">
      <c r="A2318">
        <v>12</v>
      </c>
      <c r="B2318">
        <v>33.468380000000003</v>
      </c>
      <c r="C2318" t="s">
        <v>70</v>
      </c>
    </row>
    <row r="2319" spans="1:3" x14ac:dyDescent="0.35">
      <c r="A2319">
        <v>12</v>
      </c>
      <c r="B2319">
        <v>33.481470000000002</v>
      </c>
      <c r="C2319" t="s">
        <v>70</v>
      </c>
    </row>
    <row r="2320" spans="1:3" x14ac:dyDescent="0.35">
      <c r="A2320">
        <v>12</v>
      </c>
      <c r="B2320">
        <v>33.494979999999998</v>
      </c>
      <c r="C2320" t="s">
        <v>70</v>
      </c>
    </row>
    <row r="2321" spans="1:4" x14ac:dyDescent="0.35">
      <c r="A2321">
        <v>12</v>
      </c>
      <c r="B2321">
        <v>33.510429999999999</v>
      </c>
      <c r="C2321" t="s">
        <v>70</v>
      </c>
    </row>
    <row r="2322" spans="1:4" x14ac:dyDescent="0.35">
      <c r="A2322">
        <v>12</v>
      </c>
      <c r="B2322">
        <v>33.528530000000003</v>
      </c>
      <c r="C2322" t="s">
        <v>70</v>
      </c>
    </row>
    <row r="2323" spans="1:4" x14ac:dyDescent="0.35">
      <c r="A2323">
        <v>12</v>
      </c>
      <c r="B2323">
        <v>33.5473</v>
      </c>
      <c r="C2323" t="s">
        <v>70</v>
      </c>
    </row>
    <row r="2324" spans="1:4" x14ac:dyDescent="0.35">
      <c r="A2324">
        <v>12</v>
      </c>
      <c r="B2324">
        <v>33.562040000000003</v>
      </c>
      <c r="C2324" t="s">
        <v>70</v>
      </c>
    </row>
    <row r="2325" spans="1:4" x14ac:dyDescent="0.35">
      <c r="A2325">
        <v>12</v>
      </c>
      <c r="B2325">
        <v>33.575220000000002</v>
      </c>
      <c r="C2325" t="s">
        <v>70</v>
      </c>
    </row>
    <row r="2326" spans="1:4" x14ac:dyDescent="0.35">
      <c r="A2326">
        <v>12</v>
      </c>
      <c r="B2326">
        <v>33.588990000000003</v>
      </c>
      <c r="C2326" t="s">
        <v>70</v>
      </c>
    </row>
    <row r="2327" spans="1:4" x14ac:dyDescent="0.35">
      <c r="A2327">
        <v>12</v>
      </c>
      <c r="B2327">
        <v>33.608339999999998</v>
      </c>
      <c r="C2327" t="s">
        <v>70</v>
      </c>
    </row>
    <row r="2328" spans="1:4" x14ac:dyDescent="0.35">
      <c r="A2328">
        <v>12</v>
      </c>
      <c r="B2328">
        <v>33.622210000000003</v>
      </c>
      <c r="C2328" t="s">
        <v>70</v>
      </c>
    </row>
    <row r="2329" spans="1:4" x14ac:dyDescent="0.35">
      <c r="A2329">
        <v>12</v>
      </c>
      <c r="B2329">
        <v>33.635570000000001</v>
      </c>
      <c r="C2329" t="s">
        <v>70</v>
      </c>
      <c r="D2329">
        <v>2.9999999999999997E-4</v>
      </c>
    </row>
    <row r="2330" spans="1:4" x14ac:dyDescent="0.35">
      <c r="A2330">
        <v>12</v>
      </c>
      <c r="B2330">
        <v>33.648560000000003</v>
      </c>
      <c r="C2330" t="s">
        <v>70</v>
      </c>
      <c r="D2330">
        <v>2.9999999999999997E-4</v>
      </c>
    </row>
    <row r="2331" spans="1:4" x14ac:dyDescent="0.35">
      <c r="A2331">
        <v>12</v>
      </c>
      <c r="B2331">
        <v>33.661900000000003</v>
      </c>
      <c r="C2331" t="s">
        <v>70</v>
      </c>
      <c r="D2331">
        <v>4.0000000000000002E-4</v>
      </c>
    </row>
    <row r="2332" spans="1:4" x14ac:dyDescent="0.35">
      <c r="A2332">
        <v>12</v>
      </c>
      <c r="B2332">
        <v>33.675359999999998</v>
      </c>
      <c r="C2332" t="s">
        <v>70</v>
      </c>
      <c r="D2332">
        <v>4.0000000000000002E-4</v>
      </c>
    </row>
    <row r="2333" spans="1:4" x14ac:dyDescent="0.35">
      <c r="A2333">
        <v>12</v>
      </c>
      <c r="B2333">
        <v>33.688659999999999</v>
      </c>
      <c r="C2333" t="s">
        <v>70</v>
      </c>
      <c r="D2333">
        <v>4.0000000000000002E-4</v>
      </c>
    </row>
    <row r="2334" spans="1:4" x14ac:dyDescent="0.35">
      <c r="A2334">
        <v>12</v>
      </c>
      <c r="B2334">
        <v>33.701949999999997</v>
      </c>
      <c r="C2334" t="s">
        <v>70</v>
      </c>
      <c r="D2334">
        <v>1.5E-3</v>
      </c>
    </row>
    <row r="2335" spans="1:4" x14ac:dyDescent="0.35">
      <c r="A2335">
        <v>12</v>
      </c>
      <c r="B2335">
        <v>33.715240000000001</v>
      </c>
      <c r="C2335" t="s">
        <v>70</v>
      </c>
      <c r="D2335">
        <v>1.5E-3</v>
      </c>
    </row>
    <row r="2336" spans="1:4" x14ac:dyDescent="0.35">
      <c r="A2336">
        <v>12</v>
      </c>
      <c r="B2336">
        <v>33.728529999999999</v>
      </c>
      <c r="C2336" t="s">
        <v>70</v>
      </c>
      <c r="D2336">
        <v>4.1000000000000003E-3</v>
      </c>
    </row>
    <row r="2337" spans="1:4" x14ac:dyDescent="0.35">
      <c r="A2337">
        <v>12</v>
      </c>
      <c r="B2337">
        <v>33.742220000000003</v>
      </c>
      <c r="C2337" t="s">
        <v>70</v>
      </c>
      <c r="D2337">
        <v>4.1000000000000003E-3</v>
      </c>
    </row>
    <row r="2338" spans="1:4" x14ac:dyDescent="0.35">
      <c r="A2338">
        <v>12</v>
      </c>
      <c r="B2338">
        <v>33.755499999999998</v>
      </c>
      <c r="C2338" t="s">
        <v>70</v>
      </c>
      <c r="D2338">
        <v>3.2000000000000002E-3</v>
      </c>
    </row>
    <row r="2339" spans="1:4" x14ac:dyDescent="0.35">
      <c r="A2339">
        <v>12</v>
      </c>
      <c r="B2339">
        <v>33.767910000000001</v>
      </c>
      <c r="C2339" t="s">
        <v>70</v>
      </c>
      <c r="D2339">
        <v>3.2000000000000002E-3</v>
      </c>
    </row>
    <row r="2340" spans="1:4" x14ac:dyDescent="0.35">
      <c r="A2340">
        <v>12</v>
      </c>
      <c r="B2340">
        <v>33.780749999999998</v>
      </c>
      <c r="C2340" t="s">
        <v>70</v>
      </c>
      <c r="D2340">
        <v>3.0000000000000001E-3</v>
      </c>
    </row>
    <row r="2341" spans="1:4" x14ac:dyDescent="0.35">
      <c r="A2341">
        <v>12</v>
      </c>
      <c r="B2341">
        <v>33.794710000000002</v>
      </c>
      <c r="C2341" t="s">
        <v>70</v>
      </c>
      <c r="D2341">
        <v>2.5000000000000001E-3</v>
      </c>
    </row>
    <row r="2342" spans="1:4" x14ac:dyDescent="0.35">
      <c r="A2342">
        <v>12</v>
      </c>
      <c r="B2342">
        <v>33.818460000000002</v>
      </c>
      <c r="C2342" t="s">
        <v>70</v>
      </c>
      <c r="D2342">
        <v>2.0999999999999999E-3</v>
      </c>
    </row>
    <row r="2343" spans="1:4" x14ac:dyDescent="0.35">
      <c r="A2343">
        <v>12</v>
      </c>
      <c r="B2343">
        <v>33.835560000000001</v>
      </c>
      <c r="C2343" t="s">
        <v>70</v>
      </c>
      <c r="D2343">
        <v>2.8E-3</v>
      </c>
    </row>
    <row r="2344" spans="1:4" x14ac:dyDescent="0.35">
      <c r="A2344">
        <v>12</v>
      </c>
      <c r="B2344">
        <v>33.852640000000001</v>
      </c>
      <c r="C2344" t="s">
        <v>70</v>
      </c>
      <c r="D2344">
        <v>2.8E-3</v>
      </c>
    </row>
    <row r="2345" spans="1:4" x14ac:dyDescent="0.35">
      <c r="A2345">
        <v>12</v>
      </c>
      <c r="B2345">
        <v>33.871090000000002</v>
      </c>
      <c r="C2345" t="s">
        <v>70</v>
      </c>
      <c r="D2345">
        <v>1.6999999999999999E-3</v>
      </c>
    </row>
    <row r="2346" spans="1:4" x14ac:dyDescent="0.35">
      <c r="A2346">
        <v>12</v>
      </c>
      <c r="B2346">
        <v>33.886650000000003</v>
      </c>
      <c r="C2346" t="s">
        <v>70</v>
      </c>
      <c r="D2346">
        <v>1.6000000000000001E-3</v>
      </c>
    </row>
    <row r="2347" spans="1:4" x14ac:dyDescent="0.35">
      <c r="A2347">
        <v>12</v>
      </c>
      <c r="B2347">
        <v>33.899859999999997</v>
      </c>
      <c r="C2347" t="s">
        <v>70</v>
      </c>
      <c r="D2347">
        <v>1.6000000000000001E-3</v>
      </c>
    </row>
    <row r="2348" spans="1:4" x14ac:dyDescent="0.35">
      <c r="A2348">
        <v>12</v>
      </c>
      <c r="B2348">
        <v>33.912750000000003</v>
      </c>
      <c r="C2348" t="s">
        <v>70</v>
      </c>
      <c r="D2348">
        <v>2.0000000000000001E-4</v>
      </c>
    </row>
    <row r="2349" spans="1:4" x14ac:dyDescent="0.35">
      <c r="A2349">
        <v>12</v>
      </c>
      <c r="B2349">
        <v>33.926180000000002</v>
      </c>
      <c r="C2349" t="s">
        <v>70</v>
      </c>
      <c r="D2349">
        <v>3.3999999999999998E-3</v>
      </c>
    </row>
    <row r="2350" spans="1:4" x14ac:dyDescent="0.35">
      <c r="A2350">
        <v>12</v>
      </c>
      <c r="B2350">
        <v>33.94061</v>
      </c>
      <c r="C2350" t="s">
        <v>70</v>
      </c>
      <c r="D2350">
        <v>3.0999999999999999E-3</v>
      </c>
    </row>
    <row r="2351" spans="1:4" x14ac:dyDescent="0.35">
      <c r="A2351">
        <v>12</v>
      </c>
      <c r="B2351">
        <v>33.954279999999997</v>
      </c>
      <c r="C2351" t="s">
        <v>70</v>
      </c>
      <c r="D2351">
        <v>1.43E-2</v>
      </c>
    </row>
    <row r="2352" spans="1:4" x14ac:dyDescent="0.35">
      <c r="A2352">
        <v>12</v>
      </c>
      <c r="B2352">
        <v>33.967010000000002</v>
      </c>
      <c r="C2352" t="s">
        <v>70</v>
      </c>
      <c r="D2352">
        <v>1.3299999999999999E-2</v>
      </c>
    </row>
    <row r="2353" spans="1:4" x14ac:dyDescent="0.35">
      <c r="A2353">
        <v>12</v>
      </c>
      <c r="B2353">
        <v>33.98809</v>
      </c>
      <c r="C2353" t="s">
        <v>70</v>
      </c>
      <c r="D2353">
        <v>1.3299999999999999E-2</v>
      </c>
    </row>
    <row r="2354" spans="1:4" x14ac:dyDescent="0.35">
      <c r="A2354">
        <v>12</v>
      </c>
      <c r="B2354">
        <v>34.009270000000001</v>
      </c>
      <c r="C2354" t="s">
        <v>70</v>
      </c>
      <c r="D2354">
        <v>4.0000000000000001E-3</v>
      </c>
    </row>
    <row r="2355" spans="1:4" x14ac:dyDescent="0.35">
      <c r="A2355">
        <v>12</v>
      </c>
      <c r="B2355">
        <v>34.036270000000002</v>
      </c>
      <c r="C2355" t="s">
        <v>70</v>
      </c>
      <c r="D2355">
        <v>7.0000000000000001E-3</v>
      </c>
    </row>
    <row r="2356" spans="1:4" x14ac:dyDescent="0.35">
      <c r="A2356">
        <v>12</v>
      </c>
      <c r="B2356">
        <v>34.048789999999997</v>
      </c>
      <c r="C2356" t="s">
        <v>70</v>
      </c>
      <c r="D2356">
        <v>2.3999999999999998E-3</v>
      </c>
    </row>
    <row r="2357" spans="1:4" x14ac:dyDescent="0.35">
      <c r="A2357">
        <v>12</v>
      </c>
      <c r="B2357">
        <v>34.073410000000003</v>
      </c>
      <c r="C2357" t="s">
        <v>70</v>
      </c>
      <c r="D2357">
        <v>4.0000000000000001E-3</v>
      </c>
    </row>
    <row r="2358" spans="1:4" x14ac:dyDescent="0.35">
      <c r="A2358">
        <v>12</v>
      </c>
      <c r="B2358">
        <v>34.091589999999997</v>
      </c>
      <c r="C2358" t="s">
        <v>70</v>
      </c>
      <c r="D2358">
        <v>3.0999999999999999E-3</v>
      </c>
    </row>
    <row r="2359" spans="1:4" x14ac:dyDescent="0.35">
      <c r="A2359">
        <v>12</v>
      </c>
      <c r="B2359">
        <v>34.105559999999997</v>
      </c>
      <c r="C2359" t="s">
        <v>70</v>
      </c>
      <c r="D2359">
        <v>1.5E-3</v>
      </c>
    </row>
    <row r="2360" spans="1:4" x14ac:dyDescent="0.35">
      <c r="A2360">
        <v>12</v>
      </c>
      <c r="B2360">
        <v>34.11824</v>
      </c>
      <c r="C2360" t="s">
        <v>70</v>
      </c>
      <c r="D2360">
        <v>1.5E-3</v>
      </c>
    </row>
    <row r="2361" spans="1:4" x14ac:dyDescent="0.35">
      <c r="A2361">
        <v>12</v>
      </c>
      <c r="B2361">
        <v>34.131070000000001</v>
      </c>
      <c r="C2361" t="s">
        <v>70</v>
      </c>
      <c r="D2361">
        <v>8.0000000000000004E-4</v>
      </c>
    </row>
    <row r="2362" spans="1:4" x14ac:dyDescent="0.35">
      <c r="A2362">
        <v>12</v>
      </c>
      <c r="B2362">
        <v>34.144640000000003</v>
      </c>
      <c r="C2362" t="s">
        <v>70</v>
      </c>
      <c r="D2362">
        <v>5.0000000000000001E-4</v>
      </c>
    </row>
    <row r="2363" spans="1:4" x14ac:dyDescent="0.35">
      <c r="A2363">
        <v>12</v>
      </c>
      <c r="B2363">
        <v>34.160789999999999</v>
      </c>
      <c r="C2363" t="s">
        <v>70</v>
      </c>
      <c r="D2363">
        <v>5.0000000000000001E-4</v>
      </c>
    </row>
    <row r="2364" spans="1:4" x14ac:dyDescent="0.35">
      <c r="A2364">
        <v>12</v>
      </c>
      <c r="B2364">
        <v>34.175069999999998</v>
      </c>
      <c r="C2364" t="s">
        <v>70</v>
      </c>
      <c r="D2364">
        <v>5.9999999999999995E-4</v>
      </c>
    </row>
    <row r="2365" spans="1:4" x14ac:dyDescent="0.35">
      <c r="A2365">
        <v>12</v>
      </c>
      <c r="B2365">
        <v>34.188540000000003</v>
      </c>
      <c r="C2365" t="s">
        <v>70</v>
      </c>
      <c r="D2365">
        <v>5.9999999999999995E-4</v>
      </c>
    </row>
    <row r="2366" spans="1:4" x14ac:dyDescent="0.35">
      <c r="A2366">
        <v>12</v>
      </c>
      <c r="B2366">
        <v>34.201540000000001</v>
      </c>
      <c r="C2366" t="s">
        <v>70</v>
      </c>
      <c r="D2366">
        <v>1E-4</v>
      </c>
    </row>
    <row r="2367" spans="1:4" x14ac:dyDescent="0.35">
      <c r="A2367">
        <v>12</v>
      </c>
      <c r="B2367">
        <v>34.21528</v>
      </c>
      <c r="C2367" t="s">
        <v>70</v>
      </c>
    </row>
    <row r="2368" spans="1:4" x14ac:dyDescent="0.35">
      <c r="A2368">
        <v>12</v>
      </c>
      <c r="B2368">
        <v>34.237169999999999</v>
      </c>
      <c r="C2368" t="s">
        <v>70</v>
      </c>
    </row>
    <row r="2369" spans="1:3" x14ac:dyDescent="0.35">
      <c r="A2369">
        <v>12</v>
      </c>
      <c r="B2369">
        <v>34.250120000000003</v>
      </c>
      <c r="C2369" t="s">
        <v>70</v>
      </c>
    </row>
    <row r="2370" spans="1:3" x14ac:dyDescent="0.35">
      <c r="A2370">
        <v>13</v>
      </c>
      <c r="B2370">
        <v>34.266649999999998</v>
      </c>
      <c r="C2370" t="s">
        <v>70</v>
      </c>
    </row>
    <row r="2371" spans="1:3" x14ac:dyDescent="0.35">
      <c r="A2371">
        <v>13</v>
      </c>
      <c r="B2371">
        <v>34.279240000000001</v>
      </c>
      <c r="C2371" t="s">
        <v>70</v>
      </c>
    </row>
    <row r="2372" spans="1:3" x14ac:dyDescent="0.35">
      <c r="A2372">
        <v>13</v>
      </c>
      <c r="B2372">
        <v>34.291339999999998</v>
      </c>
      <c r="C2372" t="s">
        <v>70</v>
      </c>
    </row>
    <row r="2373" spans="1:3" x14ac:dyDescent="0.35">
      <c r="A2373">
        <v>13</v>
      </c>
      <c r="B2373">
        <v>34.30489</v>
      </c>
      <c r="C2373" t="s">
        <v>70</v>
      </c>
    </row>
    <row r="2374" spans="1:3" x14ac:dyDescent="0.35">
      <c r="A2374">
        <v>13</v>
      </c>
      <c r="B2374">
        <v>34.322809999999997</v>
      </c>
      <c r="C2374" t="s">
        <v>70</v>
      </c>
    </row>
    <row r="2375" spans="1:3" x14ac:dyDescent="0.35">
      <c r="A2375">
        <v>13</v>
      </c>
      <c r="B2375">
        <v>34.339320000000001</v>
      </c>
      <c r="C2375" t="s">
        <v>70</v>
      </c>
    </row>
    <row r="2376" spans="1:3" x14ac:dyDescent="0.35">
      <c r="A2376">
        <v>13</v>
      </c>
      <c r="B2376">
        <v>34.349960000000003</v>
      </c>
      <c r="C2376" t="s">
        <v>70</v>
      </c>
    </row>
    <row r="2377" spans="1:3" x14ac:dyDescent="0.35">
      <c r="A2377">
        <v>13</v>
      </c>
      <c r="B2377">
        <v>34.363410000000002</v>
      </c>
      <c r="C2377" t="s">
        <v>70</v>
      </c>
    </row>
    <row r="2378" spans="1:3" x14ac:dyDescent="0.35">
      <c r="A2378">
        <v>13</v>
      </c>
      <c r="B2378">
        <v>34.375880000000002</v>
      </c>
      <c r="C2378" t="s">
        <v>70</v>
      </c>
    </row>
    <row r="2379" spans="1:3" x14ac:dyDescent="0.35">
      <c r="A2379">
        <v>13</v>
      </c>
      <c r="B2379">
        <v>34.389159999999997</v>
      </c>
      <c r="C2379" t="s">
        <v>70</v>
      </c>
    </row>
    <row r="2380" spans="1:3" x14ac:dyDescent="0.35">
      <c r="A2380">
        <v>13</v>
      </c>
      <c r="B2380">
        <v>34.401829999999997</v>
      </c>
      <c r="C2380" t="s">
        <v>70</v>
      </c>
    </row>
    <row r="2381" spans="1:3" x14ac:dyDescent="0.35">
      <c r="A2381">
        <v>13</v>
      </c>
      <c r="B2381">
        <v>34.41404</v>
      </c>
      <c r="C2381" t="s">
        <v>70</v>
      </c>
    </row>
    <row r="2382" spans="1:3" x14ac:dyDescent="0.35">
      <c r="A2382">
        <v>13</v>
      </c>
      <c r="B2382">
        <v>34.426409999999997</v>
      </c>
      <c r="C2382" t="s">
        <v>70</v>
      </c>
    </row>
    <row r="2383" spans="1:3" x14ac:dyDescent="0.35">
      <c r="A2383">
        <v>13</v>
      </c>
      <c r="B2383">
        <v>34.446420000000003</v>
      </c>
      <c r="C2383" t="s">
        <v>70</v>
      </c>
    </row>
    <row r="2384" spans="1:3" x14ac:dyDescent="0.35">
      <c r="A2384">
        <v>13</v>
      </c>
      <c r="B2384">
        <v>34.459029999999998</v>
      </c>
      <c r="C2384" t="s">
        <v>70</v>
      </c>
    </row>
    <row r="2385" spans="1:3" x14ac:dyDescent="0.35">
      <c r="A2385">
        <v>13</v>
      </c>
      <c r="B2385">
        <v>34.472090000000001</v>
      </c>
      <c r="C2385" t="s">
        <v>70</v>
      </c>
    </row>
    <row r="2386" spans="1:3" x14ac:dyDescent="0.35">
      <c r="A2386">
        <v>13</v>
      </c>
      <c r="B2386">
        <v>34.484369999999998</v>
      </c>
      <c r="C2386" t="s">
        <v>70</v>
      </c>
    </row>
    <row r="2387" spans="1:3" x14ac:dyDescent="0.35">
      <c r="A2387">
        <v>13</v>
      </c>
      <c r="B2387">
        <v>34.497219999999999</v>
      </c>
      <c r="C2387" t="s">
        <v>70</v>
      </c>
    </row>
    <row r="2388" spans="1:3" x14ac:dyDescent="0.35">
      <c r="A2388">
        <v>13</v>
      </c>
      <c r="B2388">
        <v>34.5092</v>
      </c>
      <c r="C2388" t="s">
        <v>70</v>
      </c>
    </row>
    <row r="2389" spans="1:3" x14ac:dyDescent="0.35">
      <c r="A2389">
        <v>13</v>
      </c>
      <c r="B2389">
        <v>34.522460000000002</v>
      </c>
      <c r="C2389" t="s">
        <v>70</v>
      </c>
    </row>
    <row r="2390" spans="1:3" x14ac:dyDescent="0.35">
      <c r="A2390">
        <v>13</v>
      </c>
      <c r="B2390">
        <v>34.53642</v>
      </c>
      <c r="C2390" t="s">
        <v>70</v>
      </c>
    </row>
    <row r="2391" spans="1:3" x14ac:dyDescent="0.35">
      <c r="A2391">
        <v>13</v>
      </c>
      <c r="B2391">
        <v>34.549140000000001</v>
      </c>
      <c r="C2391" t="s">
        <v>70</v>
      </c>
    </row>
    <row r="2392" spans="1:3" x14ac:dyDescent="0.35">
      <c r="A2392">
        <v>13</v>
      </c>
      <c r="B2392">
        <v>34.561549999999997</v>
      </c>
      <c r="C2392" t="s">
        <v>70</v>
      </c>
    </row>
    <row r="2393" spans="1:3" x14ac:dyDescent="0.35">
      <c r="A2393">
        <v>13</v>
      </c>
      <c r="B2393">
        <v>34.573990000000002</v>
      </c>
      <c r="C2393" t="s">
        <v>70</v>
      </c>
    </row>
    <row r="2394" spans="1:3" x14ac:dyDescent="0.35">
      <c r="A2394">
        <v>13</v>
      </c>
      <c r="B2394">
        <v>34.586379999999998</v>
      </c>
      <c r="C2394" t="s">
        <v>70</v>
      </c>
    </row>
    <row r="2395" spans="1:3" x14ac:dyDescent="0.35">
      <c r="A2395">
        <v>13</v>
      </c>
      <c r="B2395">
        <v>34.607599999999998</v>
      </c>
      <c r="C2395" t="s">
        <v>70</v>
      </c>
    </row>
    <row r="2396" spans="1:3" x14ac:dyDescent="0.35">
      <c r="A2396">
        <v>13</v>
      </c>
      <c r="B2396">
        <v>34.623399999999997</v>
      </c>
      <c r="C2396" t="s">
        <v>70</v>
      </c>
    </row>
    <row r="2397" spans="1:3" x14ac:dyDescent="0.35">
      <c r="A2397">
        <v>13</v>
      </c>
      <c r="B2397">
        <v>34.636620000000001</v>
      </c>
      <c r="C2397" t="s">
        <v>70</v>
      </c>
    </row>
    <row r="2398" spans="1:3" x14ac:dyDescent="0.35">
      <c r="A2398">
        <v>13</v>
      </c>
      <c r="B2398">
        <v>34.656399999999998</v>
      </c>
      <c r="C2398" t="s">
        <v>70</v>
      </c>
    </row>
    <row r="2399" spans="1:3" x14ac:dyDescent="0.35">
      <c r="A2399">
        <v>13</v>
      </c>
      <c r="B2399">
        <v>34.668999999999997</v>
      </c>
      <c r="C2399" t="s">
        <v>70</v>
      </c>
    </row>
    <row r="2400" spans="1:3" x14ac:dyDescent="0.35">
      <c r="A2400">
        <v>13</v>
      </c>
      <c r="B2400">
        <v>34.681399999999996</v>
      </c>
      <c r="C2400" t="s">
        <v>70</v>
      </c>
    </row>
    <row r="2401" spans="1:3" x14ac:dyDescent="0.35">
      <c r="A2401">
        <v>13</v>
      </c>
      <c r="B2401">
        <v>34.694490000000002</v>
      </c>
      <c r="C2401" t="s">
        <v>70</v>
      </c>
    </row>
    <row r="2402" spans="1:3" x14ac:dyDescent="0.35">
      <c r="A2402">
        <v>13</v>
      </c>
      <c r="B2402">
        <v>34.708080000000002</v>
      </c>
      <c r="C2402" t="s">
        <v>70</v>
      </c>
    </row>
    <row r="2403" spans="1:3" x14ac:dyDescent="0.35">
      <c r="A2403">
        <v>13</v>
      </c>
      <c r="B2403">
        <v>34.720750000000002</v>
      </c>
      <c r="C2403" t="s">
        <v>70</v>
      </c>
    </row>
    <row r="2404" spans="1:3" x14ac:dyDescent="0.35">
      <c r="A2404">
        <v>13</v>
      </c>
      <c r="B2404">
        <v>34.732700000000001</v>
      </c>
      <c r="C2404" t="s">
        <v>70</v>
      </c>
    </row>
    <row r="2405" spans="1:3" x14ac:dyDescent="0.35">
      <c r="A2405">
        <v>13</v>
      </c>
      <c r="B2405">
        <v>34.745040000000003</v>
      </c>
      <c r="C2405" t="s">
        <v>70</v>
      </c>
    </row>
    <row r="2406" spans="1:3" x14ac:dyDescent="0.35">
      <c r="A2406">
        <v>13</v>
      </c>
      <c r="B2406">
        <v>34.757440000000003</v>
      </c>
      <c r="C2406" t="s">
        <v>70</v>
      </c>
    </row>
    <row r="2407" spans="1:3" x14ac:dyDescent="0.35">
      <c r="A2407">
        <v>13</v>
      </c>
      <c r="B2407">
        <v>34.769550000000002</v>
      </c>
      <c r="C2407" t="s">
        <v>70</v>
      </c>
    </row>
    <row r="2408" spans="1:3" x14ac:dyDescent="0.35">
      <c r="A2408">
        <v>13</v>
      </c>
      <c r="B2408">
        <v>34.783799999999999</v>
      </c>
      <c r="C2408" t="s">
        <v>70</v>
      </c>
    </row>
    <row r="2409" spans="1:3" x14ac:dyDescent="0.35">
      <c r="A2409">
        <v>13</v>
      </c>
      <c r="B2409">
        <v>34.797789999999999</v>
      </c>
      <c r="C2409" t="s">
        <v>70</v>
      </c>
    </row>
    <row r="2410" spans="1:3" x14ac:dyDescent="0.35">
      <c r="A2410">
        <v>13</v>
      </c>
      <c r="B2410">
        <v>34.809690000000003</v>
      </c>
      <c r="C2410" t="s">
        <v>70</v>
      </c>
    </row>
    <row r="2411" spans="1:3" x14ac:dyDescent="0.35">
      <c r="A2411">
        <v>13</v>
      </c>
      <c r="B2411">
        <v>34.822249999999997</v>
      </c>
      <c r="C2411" t="s">
        <v>70</v>
      </c>
    </row>
    <row r="2412" spans="1:3" x14ac:dyDescent="0.35">
      <c r="A2412">
        <v>13</v>
      </c>
      <c r="B2412">
        <v>34.834449999999997</v>
      </c>
      <c r="C2412" t="s">
        <v>70</v>
      </c>
    </row>
    <row r="2413" spans="1:3" x14ac:dyDescent="0.35">
      <c r="A2413">
        <v>13</v>
      </c>
      <c r="B2413">
        <v>34.846310000000003</v>
      </c>
      <c r="C2413" t="s">
        <v>70</v>
      </c>
    </row>
    <row r="2414" spans="1:3" x14ac:dyDescent="0.35">
      <c r="A2414">
        <v>13</v>
      </c>
      <c r="B2414">
        <v>34.866160000000001</v>
      </c>
      <c r="C2414" t="s">
        <v>70</v>
      </c>
    </row>
    <row r="2415" spans="1:3" x14ac:dyDescent="0.35">
      <c r="A2415">
        <v>13</v>
      </c>
      <c r="B2415">
        <v>34.878729999999997</v>
      </c>
      <c r="C2415" t="s">
        <v>70</v>
      </c>
    </row>
    <row r="2416" spans="1:3" x14ac:dyDescent="0.35">
      <c r="A2416">
        <v>13</v>
      </c>
      <c r="B2416">
        <v>34.891199999999998</v>
      </c>
      <c r="C2416" t="s">
        <v>70</v>
      </c>
    </row>
    <row r="2417" spans="1:4" x14ac:dyDescent="0.35">
      <c r="A2417">
        <v>13</v>
      </c>
      <c r="B2417">
        <v>34.904159999999997</v>
      </c>
      <c r="C2417" t="s">
        <v>70</v>
      </c>
    </row>
    <row r="2418" spans="1:4" x14ac:dyDescent="0.35">
      <c r="A2418">
        <v>13</v>
      </c>
      <c r="B2418">
        <v>34.916339999999998</v>
      </c>
      <c r="C2418" t="s">
        <v>70</v>
      </c>
    </row>
    <row r="2419" spans="1:4" x14ac:dyDescent="0.35">
      <c r="A2419">
        <v>13</v>
      </c>
      <c r="B2419">
        <v>34.928559999999997</v>
      </c>
      <c r="C2419" t="s">
        <v>70</v>
      </c>
    </row>
    <row r="2420" spans="1:4" x14ac:dyDescent="0.35">
      <c r="A2420">
        <v>13</v>
      </c>
      <c r="B2420">
        <v>34.94097</v>
      </c>
      <c r="C2420" t="s">
        <v>70</v>
      </c>
    </row>
    <row r="2421" spans="1:4" x14ac:dyDescent="0.35">
      <c r="A2421">
        <v>13</v>
      </c>
      <c r="B2421">
        <v>34.954050000000002</v>
      </c>
      <c r="C2421" t="s">
        <v>70</v>
      </c>
    </row>
    <row r="2422" spans="1:4" x14ac:dyDescent="0.35">
      <c r="A2422">
        <v>13</v>
      </c>
      <c r="B2422">
        <v>34.965690000000002</v>
      </c>
      <c r="C2422" t="s">
        <v>70</v>
      </c>
    </row>
    <row r="2423" spans="1:4" x14ac:dyDescent="0.35">
      <c r="A2423">
        <v>13</v>
      </c>
      <c r="B2423">
        <v>34.978200000000001</v>
      </c>
      <c r="C2423" t="s">
        <v>70</v>
      </c>
    </row>
    <row r="2424" spans="1:4" x14ac:dyDescent="0.35">
      <c r="A2424">
        <v>13</v>
      </c>
      <c r="B2424">
        <v>34.99053</v>
      </c>
      <c r="C2424" t="s">
        <v>70</v>
      </c>
    </row>
    <row r="2425" spans="1:4" x14ac:dyDescent="0.35">
      <c r="A2425">
        <v>13</v>
      </c>
      <c r="B2425">
        <v>35.004010000000001</v>
      </c>
      <c r="C2425" t="s">
        <v>70</v>
      </c>
    </row>
    <row r="2426" spans="1:4" x14ac:dyDescent="0.35">
      <c r="A2426">
        <v>13</v>
      </c>
      <c r="B2426">
        <v>35.015680000000003</v>
      </c>
      <c r="C2426" t="s">
        <v>70</v>
      </c>
    </row>
    <row r="2427" spans="1:4" x14ac:dyDescent="0.35">
      <c r="A2427">
        <v>13</v>
      </c>
      <c r="B2427">
        <v>35.030189999999997</v>
      </c>
      <c r="C2427" t="s">
        <v>70</v>
      </c>
    </row>
    <row r="2428" spans="1:4" x14ac:dyDescent="0.35">
      <c r="A2428">
        <v>13</v>
      </c>
      <c r="B2428">
        <v>35.043019999999999</v>
      </c>
      <c r="C2428" t="s">
        <v>70</v>
      </c>
      <c r="D2428">
        <v>2.9999999999999997E-4</v>
      </c>
    </row>
    <row r="2429" spans="1:4" x14ac:dyDescent="0.35">
      <c r="A2429">
        <v>13</v>
      </c>
      <c r="B2429">
        <v>35.056019999999997</v>
      </c>
      <c r="C2429" t="s">
        <v>70</v>
      </c>
      <c r="D2429">
        <v>2.9999999999999997E-4</v>
      </c>
    </row>
    <row r="2430" spans="1:4" x14ac:dyDescent="0.35">
      <c r="A2430">
        <v>13</v>
      </c>
      <c r="B2430">
        <v>35.076749999999997</v>
      </c>
      <c r="C2430" t="s">
        <v>70</v>
      </c>
    </row>
    <row r="2431" spans="1:4" x14ac:dyDescent="0.35">
      <c r="A2431">
        <v>13</v>
      </c>
      <c r="B2431">
        <v>35.089950000000002</v>
      </c>
      <c r="C2431" t="s">
        <v>70</v>
      </c>
    </row>
    <row r="2432" spans="1:4" x14ac:dyDescent="0.35">
      <c r="A2432">
        <v>13</v>
      </c>
      <c r="B2432">
        <v>35.102780000000003</v>
      </c>
      <c r="C2432" t="s">
        <v>70</v>
      </c>
      <c r="D2432">
        <v>1E-4</v>
      </c>
    </row>
    <row r="2433" spans="1:4" x14ac:dyDescent="0.35">
      <c r="A2433">
        <v>13</v>
      </c>
      <c r="B2433">
        <v>35.115000000000002</v>
      </c>
      <c r="C2433" t="s">
        <v>70</v>
      </c>
      <c r="D2433">
        <v>1E-4</v>
      </c>
    </row>
    <row r="2434" spans="1:4" x14ac:dyDescent="0.35">
      <c r="A2434">
        <v>13</v>
      </c>
      <c r="B2434">
        <v>35.128010000000003</v>
      </c>
      <c r="C2434" t="s">
        <v>70</v>
      </c>
      <c r="D2434">
        <v>1E-4</v>
      </c>
    </row>
    <row r="2435" spans="1:4" x14ac:dyDescent="0.35">
      <c r="A2435">
        <v>13</v>
      </c>
      <c r="B2435">
        <v>35.140880000000003</v>
      </c>
      <c r="C2435" t="s">
        <v>70</v>
      </c>
      <c r="D2435">
        <v>1E-4</v>
      </c>
    </row>
    <row r="2436" spans="1:4" x14ac:dyDescent="0.35">
      <c r="A2436">
        <v>13</v>
      </c>
      <c r="B2436">
        <v>35.154110000000003</v>
      </c>
      <c r="C2436" t="s">
        <v>70</v>
      </c>
    </row>
    <row r="2437" spans="1:4" x14ac:dyDescent="0.35">
      <c r="A2437">
        <v>13</v>
      </c>
      <c r="B2437">
        <v>35.165680000000002</v>
      </c>
      <c r="C2437" t="s">
        <v>70</v>
      </c>
    </row>
    <row r="2438" spans="1:4" x14ac:dyDescent="0.35">
      <c r="A2438">
        <v>13</v>
      </c>
      <c r="B2438">
        <v>35.178649999999998</v>
      </c>
      <c r="C2438" t="s">
        <v>70</v>
      </c>
    </row>
    <row r="2439" spans="1:4" x14ac:dyDescent="0.35">
      <c r="A2439">
        <v>13</v>
      </c>
      <c r="B2439">
        <v>35.191749999999999</v>
      </c>
      <c r="C2439" t="s">
        <v>70</v>
      </c>
    </row>
    <row r="2440" spans="1:4" x14ac:dyDescent="0.35">
      <c r="A2440">
        <v>13</v>
      </c>
      <c r="B2440">
        <v>35.204430000000002</v>
      </c>
      <c r="C2440" t="s">
        <v>70</v>
      </c>
    </row>
    <row r="2441" spans="1:4" x14ac:dyDescent="0.35">
      <c r="A2441">
        <v>13</v>
      </c>
      <c r="B2441">
        <v>35.223080000000003</v>
      </c>
      <c r="C2441" t="s">
        <v>70</v>
      </c>
    </row>
    <row r="2442" spans="1:4" x14ac:dyDescent="0.35">
      <c r="A2442">
        <v>13</v>
      </c>
      <c r="B2442">
        <v>35.235320000000002</v>
      </c>
      <c r="C2442" t="s">
        <v>70</v>
      </c>
    </row>
    <row r="2443" spans="1:4" x14ac:dyDescent="0.35">
      <c r="A2443">
        <v>13</v>
      </c>
      <c r="B2443">
        <v>35.24765</v>
      </c>
      <c r="C2443" t="s">
        <v>70</v>
      </c>
    </row>
    <row r="2444" spans="1:4" x14ac:dyDescent="0.35">
      <c r="A2444">
        <v>13</v>
      </c>
      <c r="B2444">
        <v>35.260390000000001</v>
      </c>
      <c r="C2444" t="s">
        <v>70</v>
      </c>
    </row>
    <row r="2445" spans="1:4" x14ac:dyDescent="0.35">
      <c r="A2445">
        <v>13</v>
      </c>
      <c r="B2445">
        <v>35.283659999999998</v>
      </c>
      <c r="C2445" t="s">
        <v>70</v>
      </c>
    </row>
    <row r="2446" spans="1:4" x14ac:dyDescent="0.35">
      <c r="A2446">
        <v>13</v>
      </c>
      <c r="B2446">
        <v>35.297629999999998</v>
      </c>
      <c r="C2446" t="s">
        <v>70</v>
      </c>
    </row>
    <row r="2447" spans="1:4" x14ac:dyDescent="0.35">
      <c r="A2447">
        <v>13</v>
      </c>
      <c r="B2447">
        <v>35.311039999999998</v>
      </c>
      <c r="C2447" t="s">
        <v>70</v>
      </c>
    </row>
    <row r="2448" spans="1:4" x14ac:dyDescent="0.35">
      <c r="A2448">
        <v>13</v>
      </c>
      <c r="B2448">
        <v>35.324460000000002</v>
      </c>
      <c r="C2448" t="s">
        <v>70</v>
      </c>
    </row>
    <row r="2449" spans="1:3" x14ac:dyDescent="0.35">
      <c r="A2449">
        <v>13</v>
      </c>
      <c r="B2449">
        <v>35.338009999999997</v>
      </c>
      <c r="C2449" t="s">
        <v>70</v>
      </c>
    </row>
    <row r="2450" spans="1:3" x14ac:dyDescent="0.35">
      <c r="A2450">
        <v>13</v>
      </c>
      <c r="B2450">
        <v>35.351529999999997</v>
      </c>
      <c r="C2450" t="s">
        <v>70</v>
      </c>
    </row>
    <row r="2451" spans="1:3" x14ac:dyDescent="0.35">
      <c r="A2451">
        <v>13</v>
      </c>
      <c r="B2451">
        <v>35.36486</v>
      </c>
      <c r="C2451" t="s">
        <v>70</v>
      </c>
    </row>
    <row r="2452" spans="1:3" x14ac:dyDescent="0.35">
      <c r="A2452">
        <v>13</v>
      </c>
      <c r="B2452">
        <v>35.378250000000001</v>
      </c>
      <c r="C2452" t="s">
        <v>70</v>
      </c>
    </row>
    <row r="2453" spans="1:3" x14ac:dyDescent="0.35">
      <c r="A2453">
        <v>13</v>
      </c>
      <c r="B2453">
        <v>35.39188</v>
      </c>
      <c r="C2453" t="s">
        <v>70</v>
      </c>
    </row>
    <row r="2454" spans="1:3" x14ac:dyDescent="0.35">
      <c r="A2454">
        <v>13</v>
      </c>
      <c r="B2454">
        <v>35.405360000000002</v>
      </c>
      <c r="C2454" t="s">
        <v>70</v>
      </c>
    </row>
    <row r="2455" spans="1:3" x14ac:dyDescent="0.35">
      <c r="A2455">
        <v>13</v>
      </c>
      <c r="B2455">
        <v>35.419130000000003</v>
      </c>
      <c r="C2455" t="s">
        <v>70</v>
      </c>
    </row>
    <row r="2456" spans="1:3" x14ac:dyDescent="0.35">
      <c r="A2456">
        <v>13</v>
      </c>
      <c r="B2456">
        <v>35.437890000000003</v>
      </c>
      <c r="C2456" t="s">
        <v>70</v>
      </c>
    </row>
    <row r="2457" spans="1:3" x14ac:dyDescent="0.35">
      <c r="A2457">
        <v>13</v>
      </c>
      <c r="B2457">
        <v>35.455570000000002</v>
      </c>
      <c r="C2457" t="s">
        <v>70</v>
      </c>
    </row>
    <row r="2458" spans="1:3" x14ac:dyDescent="0.35">
      <c r="A2458">
        <v>13</v>
      </c>
      <c r="B2458">
        <v>35.467660000000002</v>
      </c>
      <c r="C2458" t="s">
        <v>70</v>
      </c>
    </row>
    <row r="2459" spans="1:3" x14ac:dyDescent="0.35">
      <c r="A2459">
        <v>13</v>
      </c>
      <c r="B2459">
        <v>35.492640000000002</v>
      </c>
      <c r="C2459" t="s">
        <v>70</v>
      </c>
    </row>
    <row r="2460" spans="1:3" x14ac:dyDescent="0.35">
      <c r="A2460">
        <v>13</v>
      </c>
      <c r="B2460">
        <v>35.511740000000003</v>
      </c>
      <c r="C2460" t="s">
        <v>70</v>
      </c>
    </row>
    <row r="2461" spans="1:3" x14ac:dyDescent="0.35">
      <c r="A2461">
        <v>13</v>
      </c>
      <c r="B2461">
        <v>35.530749999999998</v>
      </c>
      <c r="C2461" t="s">
        <v>70</v>
      </c>
    </row>
    <row r="2462" spans="1:3" x14ac:dyDescent="0.35">
      <c r="A2462">
        <v>13</v>
      </c>
      <c r="B2462">
        <v>35.548949999999998</v>
      </c>
      <c r="C2462" t="s">
        <v>70</v>
      </c>
    </row>
    <row r="2463" spans="1:3" x14ac:dyDescent="0.35">
      <c r="A2463">
        <v>13</v>
      </c>
      <c r="B2463">
        <v>35.56579</v>
      </c>
      <c r="C2463" t="s">
        <v>70</v>
      </c>
    </row>
    <row r="2464" spans="1:3" x14ac:dyDescent="0.35">
      <c r="A2464">
        <v>13</v>
      </c>
      <c r="B2464">
        <v>35.582450000000001</v>
      </c>
      <c r="C2464" t="s">
        <v>70</v>
      </c>
    </row>
    <row r="2465" spans="1:4" x14ac:dyDescent="0.35">
      <c r="A2465">
        <v>13</v>
      </c>
      <c r="B2465">
        <v>35.601089999999999</v>
      </c>
      <c r="C2465" t="s">
        <v>70</v>
      </c>
    </row>
    <row r="2466" spans="1:4" x14ac:dyDescent="0.35">
      <c r="A2466">
        <v>13</v>
      </c>
      <c r="B2466">
        <v>35.614600000000003</v>
      </c>
      <c r="C2466" t="s">
        <v>70</v>
      </c>
    </row>
    <row r="2467" spans="1:4" x14ac:dyDescent="0.35">
      <c r="A2467">
        <v>13</v>
      </c>
      <c r="B2467">
        <v>35.62782</v>
      </c>
      <c r="C2467" t="s">
        <v>70</v>
      </c>
    </row>
    <row r="2468" spans="1:4" x14ac:dyDescent="0.35">
      <c r="A2468">
        <v>13</v>
      </c>
      <c r="B2468">
        <v>35.641109999999998</v>
      </c>
      <c r="C2468" t="s">
        <v>70</v>
      </c>
    </row>
    <row r="2469" spans="1:4" x14ac:dyDescent="0.35">
      <c r="A2469">
        <v>13</v>
      </c>
      <c r="B2469">
        <v>35.654820000000001</v>
      </c>
      <c r="C2469" t="s">
        <v>70</v>
      </c>
    </row>
    <row r="2470" spans="1:4" x14ac:dyDescent="0.35">
      <c r="A2470">
        <v>13</v>
      </c>
      <c r="B2470">
        <v>35.668109999999999</v>
      </c>
      <c r="C2470" t="s">
        <v>70</v>
      </c>
      <c r="D2470">
        <v>8.0000000000000004E-4</v>
      </c>
    </row>
    <row r="2471" spans="1:4" x14ac:dyDescent="0.35">
      <c r="A2471">
        <v>13</v>
      </c>
      <c r="B2471">
        <v>35.680759999999999</v>
      </c>
      <c r="C2471" t="s">
        <v>70</v>
      </c>
      <c r="D2471">
        <v>8.0000000000000004E-4</v>
      </c>
    </row>
    <row r="2472" spans="1:4" x14ac:dyDescent="0.35">
      <c r="A2472">
        <v>13</v>
      </c>
      <c r="B2472">
        <v>35.701999999999998</v>
      </c>
      <c r="C2472" t="s">
        <v>70</v>
      </c>
      <c r="D2472">
        <v>1.6000000000000001E-3</v>
      </c>
    </row>
    <row r="2473" spans="1:4" x14ac:dyDescent="0.35">
      <c r="A2473">
        <v>13</v>
      </c>
      <c r="B2473">
        <v>35.715490000000003</v>
      </c>
      <c r="C2473" t="s">
        <v>70</v>
      </c>
      <c r="D2473">
        <v>1.6000000000000001E-3</v>
      </c>
    </row>
    <row r="2474" spans="1:4" x14ac:dyDescent="0.35">
      <c r="A2474">
        <v>13</v>
      </c>
      <c r="B2474">
        <v>35.729059999999997</v>
      </c>
      <c r="C2474" t="s">
        <v>70</v>
      </c>
      <c r="D2474">
        <v>4.7999999999999996E-3</v>
      </c>
    </row>
    <row r="2475" spans="1:4" x14ac:dyDescent="0.35">
      <c r="A2475">
        <v>13</v>
      </c>
      <c r="B2475">
        <v>35.742229999999999</v>
      </c>
      <c r="C2475" t="s">
        <v>70</v>
      </c>
      <c r="D2475">
        <v>4.5999999999999999E-3</v>
      </c>
    </row>
    <row r="2476" spans="1:4" x14ac:dyDescent="0.35">
      <c r="A2476">
        <v>13</v>
      </c>
      <c r="B2476">
        <v>35.755429999999997</v>
      </c>
      <c r="C2476" t="s">
        <v>70</v>
      </c>
      <c r="D2476">
        <v>4.5999999999999999E-3</v>
      </c>
    </row>
    <row r="2477" spans="1:4" x14ac:dyDescent="0.35">
      <c r="A2477">
        <v>13</v>
      </c>
      <c r="B2477">
        <v>35.768389999999997</v>
      </c>
      <c r="C2477" t="s">
        <v>70</v>
      </c>
      <c r="D2477">
        <v>4.5999999999999999E-3</v>
      </c>
    </row>
    <row r="2478" spans="1:4" x14ac:dyDescent="0.35">
      <c r="A2478">
        <v>13</v>
      </c>
      <c r="B2478">
        <v>35.781559999999999</v>
      </c>
      <c r="C2478" t="s">
        <v>70</v>
      </c>
      <c r="D2478">
        <v>4.1000000000000003E-3</v>
      </c>
    </row>
    <row r="2479" spans="1:4" x14ac:dyDescent="0.35">
      <c r="A2479">
        <v>13</v>
      </c>
      <c r="B2479">
        <v>35.795459999999999</v>
      </c>
      <c r="C2479" t="s">
        <v>70</v>
      </c>
      <c r="D2479">
        <v>2.5000000000000001E-3</v>
      </c>
    </row>
    <row r="2480" spans="1:4" x14ac:dyDescent="0.35">
      <c r="A2480">
        <v>13</v>
      </c>
      <c r="B2480">
        <v>35.809069999999998</v>
      </c>
      <c r="C2480" t="s">
        <v>70</v>
      </c>
      <c r="D2480">
        <v>2E-3</v>
      </c>
    </row>
    <row r="2481" spans="1:4" x14ac:dyDescent="0.35">
      <c r="A2481">
        <v>13</v>
      </c>
      <c r="B2481">
        <v>35.829689999999999</v>
      </c>
      <c r="C2481" t="s">
        <v>70</v>
      </c>
      <c r="D2481">
        <v>2E-3</v>
      </c>
    </row>
    <row r="2482" spans="1:4" x14ac:dyDescent="0.35">
      <c r="A2482">
        <v>13</v>
      </c>
      <c r="B2482">
        <v>35.843069999999997</v>
      </c>
      <c r="C2482" t="s">
        <v>70</v>
      </c>
      <c r="D2482">
        <v>3.0000000000000001E-3</v>
      </c>
    </row>
    <row r="2483" spans="1:4" x14ac:dyDescent="0.35">
      <c r="A2483">
        <v>13</v>
      </c>
      <c r="B2483">
        <v>35.856929999999998</v>
      </c>
      <c r="C2483" t="s">
        <v>70</v>
      </c>
      <c r="D2483">
        <v>2.0999999999999999E-3</v>
      </c>
    </row>
    <row r="2484" spans="1:4" x14ac:dyDescent="0.35">
      <c r="A2484">
        <v>13</v>
      </c>
      <c r="B2484">
        <v>35.87097</v>
      </c>
      <c r="C2484" t="s">
        <v>70</v>
      </c>
      <c r="D2484">
        <v>2.0999999999999999E-3</v>
      </c>
    </row>
    <row r="2485" spans="1:4" x14ac:dyDescent="0.35">
      <c r="A2485">
        <v>13</v>
      </c>
      <c r="B2485">
        <v>35.884419999999999</v>
      </c>
      <c r="C2485" t="s">
        <v>70</v>
      </c>
      <c r="D2485">
        <v>1.6000000000000001E-3</v>
      </c>
    </row>
    <row r="2486" spans="1:4" x14ac:dyDescent="0.35">
      <c r="A2486">
        <v>13</v>
      </c>
      <c r="B2486">
        <v>35.906230000000001</v>
      </c>
      <c r="C2486" t="s">
        <v>70</v>
      </c>
      <c r="D2486">
        <v>3.3999999999999998E-3</v>
      </c>
    </row>
    <row r="2487" spans="1:4" x14ac:dyDescent="0.35">
      <c r="A2487">
        <v>13</v>
      </c>
      <c r="B2487">
        <v>35.920310000000001</v>
      </c>
      <c r="C2487" t="s">
        <v>70</v>
      </c>
      <c r="D2487">
        <v>3.3999999999999998E-3</v>
      </c>
    </row>
    <row r="2488" spans="1:4" x14ac:dyDescent="0.35">
      <c r="A2488">
        <v>13</v>
      </c>
      <c r="B2488">
        <v>35.933459999999997</v>
      </c>
      <c r="C2488" t="s">
        <v>70</v>
      </c>
      <c r="D2488">
        <v>6.1999999999999998E-3</v>
      </c>
    </row>
    <row r="2489" spans="1:4" x14ac:dyDescent="0.35">
      <c r="A2489">
        <v>13</v>
      </c>
      <c r="B2489">
        <v>35.94708</v>
      </c>
      <c r="C2489" t="s">
        <v>70</v>
      </c>
      <c r="D2489">
        <v>6.1999999999999998E-3</v>
      </c>
    </row>
    <row r="2490" spans="1:4" x14ac:dyDescent="0.35">
      <c r="A2490">
        <v>13</v>
      </c>
      <c r="B2490">
        <v>35.960850000000001</v>
      </c>
      <c r="C2490" t="s">
        <v>70</v>
      </c>
      <c r="D2490">
        <v>6.1999999999999998E-3</v>
      </c>
    </row>
    <row r="2491" spans="1:4" x14ac:dyDescent="0.35">
      <c r="A2491">
        <v>13</v>
      </c>
      <c r="B2491">
        <v>35.974069999999998</v>
      </c>
      <c r="C2491" t="s">
        <v>70</v>
      </c>
      <c r="D2491">
        <v>2.7000000000000001E-3</v>
      </c>
    </row>
    <row r="2492" spans="1:4" x14ac:dyDescent="0.35">
      <c r="A2492">
        <v>13</v>
      </c>
      <c r="B2492">
        <v>35.988010000000003</v>
      </c>
      <c r="C2492" t="s">
        <v>70</v>
      </c>
      <c r="D2492">
        <v>1.6000000000000001E-3</v>
      </c>
    </row>
    <row r="2493" spans="1:4" x14ac:dyDescent="0.35">
      <c r="A2493">
        <v>13</v>
      </c>
      <c r="B2493">
        <v>36.002490000000002</v>
      </c>
      <c r="C2493" t="s">
        <v>70</v>
      </c>
      <c r="D2493">
        <v>1.6000000000000001E-3</v>
      </c>
    </row>
    <row r="2494" spans="1:4" x14ac:dyDescent="0.35">
      <c r="A2494">
        <v>13</v>
      </c>
      <c r="B2494">
        <v>36.015560000000001</v>
      </c>
      <c r="C2494" t="s">
        <v>70</v>
      </c>
      <c r="D2494">
        <v>5.0000000000000001E-4</v>
      </c>
    </row>
    <row r="2495" spans="1:4" x14ac:dyDescent="0.35">
      <c r="A2495">
        <v>13</v>
      </c>
      <c r="B2495">
        <v>36.028700000000001</v>
      </c>
      <c r="C2495" t="s">
        <v>70</v>
      </c>
      <c r="D2495">
        <v>5.0000000000000001E-4</v>
      </c>
    </row>
    <row r="2496" spans="1:4" x14ac:dyDescent="0.35">
      <c r="A2496">
        <v>13</v>
      </c>
      <c r="B2496">
        <v>36.044249999999998</v>
      </c>
      <c r="C2496" t="s">
        <v>70</v>
      </c>
      <c r="D2496">
        <v>1E-4</v>
      </c>
    </row>
    <row r="2497" spans="1:3" x14ac:dyDescent="0.35">
      <c r="A2497">
        <v>13</v>
      </c>
      <c r="B2497">
        <v>36.058059999999998</v>
      </c>
      <c r="C2497" t="s">
        <v>70</v>
      </c>
    </row>
    <row r="2498" spans="1:3" x14ac:dyDescent="0.35">
      <c r="A2498">
        <v>13</v>
      </c>
      <c r="B2498">
        <v>36.072020000000002</v>
      </c>
      <c r="C2498" t="s">
        <v>70</v>
      </c>
    </row>
    <row r="2499" spans="1:3" x14ac:dyDescent="0.35">
      <c r="A2499">
        <v>13</v>
      </c>
      <c r="B2499">
        <v>36.087110000000003</v>
      </c>
      <c r="C2499" t="s">
        <v>70</v>
      </c>
    </row>
    <row r="2500" spans="1:3" x14ac:dyDescent="0.35">
      <c r="A2500">
        <v>13</v>
      </c>
      <c r="B2500">
        <v>36.115699999999997</v>
      </c>
      <c r="C2500" t="s">
        <v>70</v>
      </c>
    </row>
    <row r="2501" spans="1:3" x14ac:dyDescent="0.35">
      <c r="A2501">
        <v>13</v>
      </c>
      <c r="B2501">
        <v>36.131889999999999</v>
      </c>
      <c r="C2501" t="s">
        <v>70</v>
      </c>
    </row>
    <row r="2502" spans="1:3" x14ac:dyDescent="0.35">
      <c r="A2502">
        <v>13</v>
      </c>
      <c r="B2502">
        <v>36.14631</v>
      </c>
      <c r="C2502" t="s">
        <v>70</v>
      </c>
    </row>
    <row r="2503" spans="1:3" x14ac:dyDescent="0.35">
      <c r="A2503">
        <v>13</v>
      </c>
      <c r="B2503">
        <v>36.159790000000001</v>
      </c>
      <c r="C2503" t="s">
        <v>70</v>
      </c>
    </row>
    <row r="2504" spans="1:3" x14ac:dyDescent="0.35">
      <c r="A2504">
        <v>13</v>
      </c>
      <c r="B2504">
        <v>36.173400000000001</v>
      </c>
      <c r="C2504" t="s">
        <v>70</v>
      </c>
    </row>
    <row r="2505" spans="1:3" x14ac:dyDescent="0.35">
      <c r="A2505">
        <v>13</v>
      </c>
      <c r="B2505">
        <v>36.187939999999998</v>
      </c>
      <c r="C2505" t="s">
        <v>70</v>
      </c>
    </row>
    <row r="2506" spans="1:3" x14ac:dyDescent="0.35">
      <c r="A2506">
        <v>13</v>
      </c>
      <c r="B2506">
        <v>36.200850000000003</v>
      </c>
      <c r="C2506" t="s">
        <v>70</v>
      </c>
    </row>
    <row r="2507" spans="1:3" x14ac:dyDescent="0.35">
      <c r="A2507">
        <v>13</v>
      </c>
      <c r="B2507">
        <v>36.214219999999997</v>
      </c>
      <c r="C2507" t="s">
        <v>70</v>
      </c>
    </row>
    <row r="2508" spans="1:3" x14ac:dyDescent="0.35">
      <c r="A2508">
        <v>13</v>
      </c>
      <c r="B2508">
        <v>36.228290000000001</v>
      </c>
      <c r="C2508" t="s">
        <v>70</v>
      </c>
    </row>
    <row r="2509" spans="1:3" x14ac:dyDescent="0.35">
      <c r="A2509">
        <v>13</v>
      </c>
      <c r="B2509">
        <v>36.24192</v>
      </c>
      <c r="C2509" t="s">
        <v>70</v>
      </c>
    </row>
    <row r="2510" spans="1:3" x14ac:dyDescent="0.35">
      <c r="A2510">
        <v>13</v>
      </c>
      <c r="B2510">
        <v>36.255330000000001</v>
      </c>
      <c r="C2510" t="s">
        <v>70</v>
      </c>
    </row>
    <row r="2511" spans="1:3" x14ac:dyDescent="0.35">
      <c r="A2511">
        <v>13</v>
      </c>
      <c r="B2511">
        <v>36.268300000000004</v>
      </c>
      <c r="C2511" t="s">
        <v>70</v>
      </c>
    </row>
    <row r="2512" spans="1:3" x14ac:dyDescent="0.35">
      <c r="A2512">
        <v>14</v>
      </c>
      <c r="B2512">
        <v>36.284669999999998</v>
      </c>
      <c r="C2512" t="s">
        <v>70</v>
      </c>
    </row>
    <row r="2513" spans="1:3" x14ac:dyDescent="0.35">
      <c r="A2513">
        <v>14</v>
      </c>
      <c r="B2513">
        <v>36.29757</v>
      </c>
      <c r="C2513" t="s">
        <v>70</v>
      </c>
    </row>
    <row r="2514" spans="1:3" x14ac:dyDescent="0.35">
      <c r="A2514">
        <v>14</v>
      </c>
      <c r="B2514">
        <v>36.317590000000003</v>
      </c>
      <c r="C2514" t="s">
        <v>70</v>
      </c>
    </row>
    <row r="2515" spans="1:3" x14ac:dyDescent="0.35">
      <c r="A2515">
        <v>14</v>
      </c>
      <c r="B2515">
        <v>36.330590000000001</v>
      </c>
      <c r="C2515" t="s">
        <v>70</v>
      </c>
    </row>
    <row r="2516" spans="1:3" x14ac:dyDescent="0.35">
      <c r="A2516">
        <v>14</v>
      </c>
      <c r="B2516">
        <v>36.343960000000003</v>
      </c>
      <c r="C2516" t="s">
        <v>70</v>
      </c>
    </row>
    <row r="2517" spans="1:3" x14ac:dyDescent="0.35">
      <c r="A2517">
        <v>14</v>
      </c>
      <c r="B2517">
        <v>36.35671</v>
      </c>
      <c r="C2517" t="s">
        <v>70</v>
      </c>
    </row>
    <row r="2518" spans="1:3" x14ac:dyDescent="0.35">
      <c r="A2518">
        <v>14</v>
      </c>
      <c r="B2518">
        <v>36.369610000000002</v>
      </c>
      <c r="C2518" t="s">
        <v>70</v>
      </c>
    </row>
    <row r="2519" spans="1:3" x14ac:dyDescent="0.35">
      <c r="A2519">
        <v>14</v>
      </c>
      <c r="B2519">
        <v>36.388590000000001</v>
      </c>
      <c r="C2519" t="s">
        <v>70</v>
      </c>
    </row>
    <row r="2520" spans="1:3" x14ac:dyDescent="0.35">
      <c r="A2520">
        <v>14</v>
      </c>
      <c r="B2520">
        <v>36.405320000000003</v>
      </c>
      <c r="C2520" t="s">
        <v>70</v>
      </c>
    </row>
    <row r="2521" spans="1:3" x14ac:dyDescent="0.35">
      <c r="A2521">
        <v>14</v>
      </c>
      <c r="B2521">
        <v>36.423470000000002</v>
      </c>
      <c r="C2521" t="s">
        <v>70</v>
      </c>
    </row>
    <row r="2522" spans="1:3" x14ac:dyDescent="0.35">
      <c r="A2522">
        <v>14</v>
      </c>
      <c r="B2522">
        <v>36.435929999999999</v>
      </c>
      <c r="C2522" t="s">
        <v>70</v>
      </c>
    </row>
    <row r="2523" spans="1:3" x14ac:dyDescent="0.35">
      <c r="A2523">
        <v>14</v>
      </c>
      <c r="B2523">
        <v>36.4482</v>
      </c>
      <c r="C2523" t="s">
        <v>70</v>
      </c>
    </row>
    <row r="2524" spans="1:3" x14ac:dyDescent="0.35">
      <c r="A2524">
        <v>14</v>
      </c>
      <c r="B2524">
        <v>36.461129999999997</v>
      </c>
      <c r="C2524" t="s">
        <v>70</v>
      </c>
    </row>
    <row r="2525" spans="1:3" x14ac:dyDescent="0.35">
      <c r="A2525">
        <v>14</v>
      </c>
      <c r="B2525">
        <v>36.473849999999999</v>
      </c>
      <c r="C2525" t="s">
        <v>70</v>
      </c>
    </row>
    <row r="2526" spans="1:3" x14ac:dyDescent="0.35">
      <c r="A2526">
        <v>14</v>
      </c>
      <c r="B2526">
        <v>36.486379999999997</v>
      </c>
      <c r="C2526" t="s">
        <v>70</v>
      </c>
    </row>
    <row r="2527" spans="1:3" x14ac:dyDescent="0.35">
      <c r="A2527">
        <v>14</v>
      </c>
      <c r="B2527">
        <v>36.498150000000003</v>
      </c>
      <c r="C2527" t="s">
        <v>70</v>
      </c>
    </row>
    <row r="2528" spans="1:3" x14ac:dyDescent="0.35">
      <c r="A2528">
        <v>14</v>
      </c>
      <c r="B2528">
        <v>36.517539999999997</v>
      </c>
      <c r="C2528" t="s">
        <v>70</v>
      </c>
    </row>
    <row r="2529" spans="1:3" x14ac:dyDescent="0.35">
      <c r="A2529">
        <v>14</v>
      </c>
      <c r="B2529">
        <v>36.530050000000003</v>
      </c>
      <c r="C2529" t="s">
        <v>70</v>
      </c>
    </row>
    <row r="2530" spans="1:3" x14ac:dyDescent="0.35">
      <c r="A2530">
        <v>14</v>
      </c>
      <c r="B2530">
        <v>36.54298</v>
      </c>
      <c r="C2530" t="s">
        <v>70</v>
      </c>
    </row>
    <row r="2531" spans="1:3" x14ac:dyDescent="0.35">
      <c r="A2531">
        <v>14</v>
      </c>
      <c r="B2531">
        <v>36.556809999999999</v>
      </c>
      <c r="C2531" t="s">
        <v>70</v>
      </c>
    </row>
    <row r="2532" spans="1:3" x14ac:dyDescent="0.35">
      <c r="A2532">
        <v>14</v>
      </c>
      <c r="B2532">
        <v>36.569519999999997</v>
      </c>
      <c r="C2532" t="s">
        <v>70</v>
      </c>
    </row>
    <row r="2533" spans="1:3" x14ac:dyDescent="0.35">
      <c r="A2533">
        <v>14</v>
      </c>
      <c r="B2533">
        <v>36.581539999999997</v>
      </c>
      <c r="C2533" t="s">
        <v>70</v>
      </c>
    </row>
    <row r="2534" spans="1:3" x14ac:dyDescent="0.35">
      <c r="A2534">
        <v>14</v>
      </c>
      <c r="B2534">
        <v>36.594470000000001</v>
      </c>
      <c r="C2534" t="s">
        <v>70</v>
      </c>
    </row>
    <row r="2535" spans="1:3" x14ac:dyDescent="0.35">
      <c r="A2535">
        <v>14</v>
      </c>
      <c r="B2535">
        <v>36.607480000000002</v>
      </c>
      <c r="C2535" t="s">
        <v>70</v>
      </c>
    </row>
    <row r="2536" spans="1:3" x14ac:dyDescent="0.35">
      <c r="A2536">
        <v>14</v>
      </c>
      <c r="B2536">
        <v>36.620780000000003</v>
      </c>
      <c r="C2536" t="s">
        <v>70</v>
      </c>
    </row>
    <row r="2537" spans="1:3" x14ac:dyDescent="0.35">
      <c r="A2537">
        <v>14</v>
      </c>
      <c r="B2537">
        <v>36.632599999999996</v>
      </c>
      <c r="C2537" t="s">
        <v>70</v>
      </c>
    </row>
    <row r="2538" spans="1:3" x14ac:dyDescent="0.35">
      <c r="A2538">
        <v>14</v>
      </c>
      <c r="B2538">
        <v>36.645600000000002</v>
      </c>
      <c r="C2538" t="s">
        <v>70</v>
      </c>
    </row>
    <row r="2539" spans="1:3" x14ac:dyDescent="0.35">
      <c r="A2539">
        <v>14</v>
      </c>
      <c r="B2539">
        <v>36.658850000000001</v>
      </c>
      <c r="C2539" t="s">
        <v>70</v>
      </c>
    </row>
    <row r="2540" spans="1:3" x14ac:dyDescent="0.35">
      <c r="A2540">
        <v>14</v>
      </c>
      <c r="B2540">
        <v>36.672249999999998</v>
      </c>
      <c r="C2540" t="s">
        <v>70</v>
      </c>
    </row>
    <row r="2541" spans="1:3" x14ac:dyDescent="0.35">
      <c r="A2541">
        <v>14</v>
      </c>
      <c r="B2541">
        <v>36.684629999999999</v>
      </c>
      <c r="C2541" t="s">
        <v>70</v>
      </c>
    </row>
    <row r="2542" spans="1:3" x14ac:dyDescent="0.35">
      <c r="A2542">
        <v>14</v>
      </c>
      <c r="B2542">
        <v>36.697009999999999</v>
      </c>
      <c r="C2542" t="s">
        <v>70</v>
      </c>
    </row>
    <row r="2543" spans="1:3" x14ac:dyDescent="0.35">
      <c r="A2543">
        <v>14</v>
      </c>
      <c r="B2543">
        <v>36.709220000000002</v>
      </c>
      <c r="C2543" t="s">
        <v>70</v>
      </c>
    </row>
    <row r="2544" spans="1:3" x14ac:dyDescent="0.35">
      <c r="A2544">
        <v>14</v>
      </c>
      <c r="B2544">
        <v>36.729170000000003</v>
      </c>
      <c r="C2544" t="s">
        <v>70</v>
      </c>
    </row>
    <row r="2545" spans="1:3" x14ac:dyDescent="0.35">
      <c r="A2545">
        <v>14</v>
      </c>
      <c r="B2545">
        <v>36.74183</v>
      </c>
      <c r="C2545" t="s">
        <v>70</v>
      </c>
    </row>
    <row r="2546" spans="1:3" x14ac:dyDescent="0.35">
      <c r="A2546">
        <v>14</v>
      </c>
      <c r="B2546">
        <v>36.754989999999999</v>
      </c>
      <c r="C2546" t="s">
        <v>70</v>
      </c>
    </row>
    <row r="2547" spans="1:3" x14ac:dyDescent="0.35">
      <c r="A2547">
        <v>14</v>
      </c>
      <c r="B2547">
        <v>36.767499999999998</v>
      </c>
      <c r="C2547" t="s">
        <v>70</v>
      </c>
    </row>
    <row r="2548" spans="1:3" x14ac:dyDescent="0.35">
      <c r="A2548">
        <v>14</v>
      </c>
      <c r="B2548">
        <v>36.779850000000003</v>
      </c>
      <c r="C2548" t="s">
        <v>70</v>
      </c>
    </row>
    <row r="2549" spans="1:3" x14ac:dyDescent="0.35">
      <c r="A2549">
        <v>14</v>
      </c>
      <c r="B2549">
        <v>36.79224</v>
      </c>
      <c r="C2549" t="s">
        <v>70</v>
      </c>
    </row>
    <row r="2550" spans="1:3" x14ac:dyDescent="0.35">
      <c r="A2550">
        <v>14</v>
      </c>
      <c r="B2550">
        <v>36.805309999999999</v>
      </c>
      <c r="C2550" t="s">
        <v>70</v>
      </c>
    </row>
    <row r="2551" spans="1:3" x14ac:dyDescent="0.35">
      <c r="A2551">
        <v>14</v>
      </c>
      <c r="B2551">
        <v>36.817540000000001</v>
      </c>
      <c r="C2551" t="s">
        <v>70</v>
      </c>
    </row>
    <row r="2552" spans="1:3" x14ac:dyDescent="0.35">
      <c r="A2552">
        <v>14</v>
      </c>
      <c r="B2552">
        <v>36.829529999999998</v>
      </c>
      <c r="C2552" t="s">
        <v>70</v>
      </c>
    </row>
    <row r="2553" spans="1:3" x14ac:dyDescent="0.35">
      <c r="A2553">
        <v>14</v>
      </c>
      <c r="B2553">
        <v>36.842370000000003</v>
      </c>
      <c r="C2553" t="s">
        <v>70</v>
      </c>
    </row>
    <row r="2554" spans="1:3" x14ac:dyDescent="0.35">
      <c r="A2554">
        <v>14</v>
      </c>
      <c r="B2554">
        <v>36.857410000000002</v>
      </c>
      <c r="C2554" t="s">
        <v>70</v>
      </c>
    </row>
    <row r="2555" spans="1:3" x14ac:dyDescent="0.35">
      <c r="A2555">
        <v>14</v>
      </c>
      <c r="B2555">
        <v>36.871389999999998</v>
      </c>
      <c r="C2555" t="s">
        <v>70</v>
      </c>
    </row>
    <row r="2556" spans="1:3" x14ac:dyDescent="0.35">
      <c r="A2556">
        <v>14</v>
      </c>
      <c r="B2556">
        <v>36.88391</v>
      </c>
      <c r="C2556" t="s">
        <v>70</v>
      </c>
    </row>
    <row r="2557" spans="1:3" x14ac:dyDescent="0.35">
      <c r="A2557">
        <v>14</v>
      </c>
      <c r="B2557">
        <v>36.896320000000003</v>
      </c>
      <c r="C2557" t="s">
        <v>70</v>
      </c>
    </row>
    <row r="2558" spans="1:3" x14ac:dyDescent="0.35">
      <c r="A2558">
        <v>14</v>
      </c>
      <c r="B2558">
        <v>36.908329999999999</v>
      </c>
      <c r="C2558" t="s">
        <v>70</v>
      </c>
    </row>
    <row r="2559" spans="1:3" x14ac:dyDescent="0.35">
      <c r="A2559">
        <v>14</v>
      </c>
      <c r="B2559">
        <v>36.921379999999999</v>
      </c>
      <c r="C2559" t="s">
        <v>70</v>
      </c>
    </row>
    <row r="2560" spans="1:3" x14ac:dyDescent="0.35">
      <c r="A2560">
        <v>14</v>
      </c>
      <c r="B2560">
        <v>36.94173</v>
      </c>
      <c r="C2560" t="s">
        <v>70</v>
      </c>
    </row>
    <row r="2561" spans="1:3" x14ac:dyDescent="0.35">
      <c r="A2561">
        <v>14</v>
      </c>
      <c r="B2561">
        <v>36.958320000000001</v>
      </c>
      <c r="C2561" t="s">
        <v>70</v>
      </c>
    </row>
    <row r="2562" spans="1:3" x14ac:dyDescent="0.35">
      <c r="A2562">
        <v>14</v>
      </c>
      <c r="B2562">
        <v>36.974760000000003</v>
      </c>
      <c r="C2562" t="s">
        <v>70</v>
      </c>
    </row>
    <row r="2563" spans="1:3" x14ac:dyDescent="0.35">
      <c r="A2563">
        <v>14</v>
      </c>
      <c r="B2563">
        <v>36.990690000000001</v>
      </c>
      <c r="C2563" t="s">
        <v>70</v>
      </c>
    </row>
    <row r="2564" spans="1:3" x14ac:dyDescent="0.35">
      <c r="A2564">
        <v>14</v>
      </c>
      <c r="B2564">
        <v>37.004489999999997</v>
      </c>
      <c r="C2564" t="s">
        <v>70</v>
      </c>
    </row>
    <row r="2565" spans="1:3" x14ac:dyDescent="0.35">
      <c r="A2565">
        <v>14</v>
      </c>
      <c r="B2565">
        <v>37.019440000000003</v>
      </c>
      <c r="C2565" t="s">
        <v>70</v>
      </c>
    </row>
    <row r="2566" spans="1:3" x14ac:dyDescent="0.35">
      <c r="A2566">
        <v>14</v>
      </c>
      <c r="B2566">
        <v>37.034019999999998</v>
      </c>
      <c r="C2566" t="s">
        <v>70</v>
      </c>
    </row>
    <row r="2567" spans="1:3" x14ac:dyDescent="0.35">
      <c r="A2567">
        <v>14</v>
      </c>
      <c r="B2567">
        <v>37.04683</v>
      </c>
      <c r="C2567" t="s">
        <v>70</v>
      </c>
    </row>
    <row r="2568" spans="1:3" x14ac:dyDescent="0.35">
      <c r="A2568">
        <v>14</v>
      </c>
      <c r="B2568">
        <v>37.072119999999998</v>
      </c>
      <c r="C2568" t="s">
        <v>70</v>
      </c>
    </row>
    <row r="2569" spans="1:3" x14ac:dyDescent="0.35">
      <c r="A2569">
        <v>14</v>
      </c>
      <c r="B2569">
        <v>37.087130000000002</v>
      </c>
      <c r="C2569" t="s">
        <v>70</v>
      </c>
    </row>
    <row r="2570" spans="1:3" x14ac:dyDescent="0.35">
      <c r="A2570">
        <v>14</v>
      </c>
      <c r="B2570">
        <v>37.09892</v>
      </c>
      <c r="C2570" t="s">
        <v>70</v>
      </c>
    </row>
    <row r="2571" spans="1:3" x14ac:dyDescent="0.35">
      <c r="A2571">
        <v>14</v>
      </c>
      <c r="B2571">
        <v>37.11063</v>
      </c>
      <c r="C2571" t="s">
        <v>70</v>
      </c>
    </row>
    <row r="2572" spans="1:3" x14ac:dyDescent="0.35">
      <c r="A2572">
        <v>14</v>
      </c>
      <c r="B2572">
        <v>37.123049999999999</v>
      </c>
      <c r="C2572" t="s">
        <v>70</v>
      </c>
    </row>
    <row r="2573" spans="1:3" x14ac:dyDescent="0.35">
      <c r="A2573">
        <v>14</v>
      </c>
      <c r="B2573">
        <v>37.141649999999998</v>
      </c>
      <c r="C2573" t="s">
        <v>70</v>
      </c>
    </row>
    <row r="2574" spans="1:3" x14ac:dyDescent="0.35">
      <c r="A2574">
        <v>14</v>
      </c>
      <c r="B2574">
        <v>37.15504</v>
      </c>
      <c r="C2574" t="s">
        <v>70</v>
      </c>
    </row>
    <row r="2575" spans="1:3" x14ac:dyDescent="0.35">
      <c r="A2575">
        <v>14</v>
      </c>
      <c r="B2575">
        <v>37.167189999999998</v>
      </c>
      <c r="C2575" t="s">
        <v>70</v>
      </c>
    </row>
    <row r="2576" spans="1:3" x14ac:dyDescent="0.35">
      <c r="A2576">
        <v>14</v>
      </c>
      <c r="B2576">
        <v>37.179450000000003</v>
      </c>
      <c r="C2576" t="s">
        <v>70</v>
      </c>
    </row>
    <row r="2577" spans="1:3" x14ac:dyDescent="0.35">
      <c r="A2577">
        <v>14</v>
      </c>
      <c r="B2577">
        <v>37.191510000000001</v>
      </c>
      <c r="C2577" t="s">
        <v>70</v>
      </c>
    </row>
    <row r="2578" spans="1:3" x14ac:dyDescent="0.35">
      <c r="A2578">
        <v>14</v>
      </c>
      <c r="B2578">
        <v>37.20449</v>
      </c>
      <c r="C2578" t="s">
        <v>70</v>
      </c>
    </row>
    <row r="2579" spans="1:3" x14ac:dyDescent="0.35">
      <c r="A2579">
        <v>14</v>
      </c>
      <c r="B2579">
        <v>37.216639999999998</v>
      </c>
      <c r="C2579" t="s">
        <v>70</v>
      </c>
    </row>
    <row r="2580" spans="1:3" x14ac:dyDescent="0.35">
      <c r="A2580">
        <v>14</v>
      </c>
      <c r="B2580">
        <v>37.228920000000002</v>
      </c>
      <c r="C2580" t="s">
        <v>70</v>
      </c>
    </row>
    <row r="2581" spans="1:3" x14ac:dyDescent="0.35">
      <c r="A2581">
        <v>14</v>
      </c>
      <c r="B2581">
        <v>37.241230000000002</v>
      </c>
      <c r="C2581" t="s">
        <v>70</v>
      </c>
    </row>
    <row r="2582" spans="1:3" x14ac:dyDescent="0.35">
      <c r="A2582">
        <v>14</v>
      </c>
      <c r="B2582">
        <v>37.254150000000003</v>
      </c>
      <c r="C2582" t="s">
        <v>70</v>
      </c>
    </row>
    <row r="2583" spans="1:3" x14ac:dyDescent="0.35">
      <c r="A2583">
        <v>14</v>
      </c>
      <c r="B2583">
        <v>37.265659999999997</v>
      </c>
      <c r="C2583" t="s">
        <v>70</v>
      </c>
    </row>
    <row r="2584" spans="1:3" x14ac:dyDescent="0.35">
      <c r="A2584">
        <v>14</v>
      </c>
      <c r="B2584">
        <v>37.278480000000002</v>
      </c>
      <c r="C2584" t="s">
        <v>70</v>
      </c>
    </row>
    <row r="2585" spans="1:3" x14ac:dyDescent="0.35">
      <c r="A2585">
        <v>14</v>
      </c>
      <c r="B2585">
        <v>37.294020000000003</v>
      </c>
      <c r="C2585" t="s">
        <v>70</v>
      </c>
    </row>
    <row r="2586" spans="1:3" x14ac:dyDescent="0.35">
      <c r="A2586">
        <v>14</v>
      </c>
      <c r="B2586">
        <v>37.308250000000001</v>
      </c>
      <c r="C2586" t="s">
        <v>70</v>
      </c>
    </row>
    <row r="2587" spans="1:3" x14ac:dyDescent="0.35">
      <c r="A2587">
        <v>14</v>
      </c>
      <c r="B2587">
        <v>37.327309999999997</v>
      </c>
      <c r="C2587" t="s">
        <v>70</v>
      </c>
    </row>
    <row r="2588" spans="1:3" x14ac:dyDescent="0.35">
      <c r="A2588">
        <v>14</v>
      </c>
      <c r="B2588">
        <v>37.351590000000002</v>
      </c>
      <c r="C2588" t="s">
        <v>70</v>
      </c>
    </row>
    <row r="2589" spans="1:3" x14ac:dyDescent="0.35">
      <c r="A2589">
        <v>14</v>
      </c>
      <c r="B2589">
        <v>37.368760000000002</v>
      </c>
      <c r="C2589" t="s">
        <v>70</v>
      </c>
    </row>
    <row r="2590" spans="1:3" x14ac:dyDescent="0.35">
      <c r="A2590">
        <v>14</v>
      </c>
      <c r="B2590">
        <v>37.381320000000002</v>
      </c>
      <c r="C2590" t="s">
        <v>70</v>
      </c>
    </row>
    <row r="2591" spans="1:3" x14ac:dyDescent="0.35">
      <c r="A2591">
        <v>14</v>
      </c>
      <c r="B2591">
        <v>37.394710000000003</v>
      </c>
      <c r="C2591" t="s">
        <v>70</v>
      </c>
    </row>
    <row r="2592" spans="1:3" x14ac:dyDescent="0.35">
      <c r="A2592">
        <v>14</v>
      </c>
      <c r="B2592">
        <v>37.407960000000003</v>
      </c>
      <c r="C2592" t="s">
        <v>70</v>
      </c>
    </row>
    <row r="2593" spans="1:3" x14ac:dyDescent="0.35">
      <c r="A2593">
        <v>14</v>
      </c>
      <c r="B2593">
        <v>37.421590000000002</v>
      </c>
      <c r="C2593" t="s">
        <v>70</v>
      </c>
    </row>
    <row r="2594" spans="1:3" x14ac:dyDescent="0.35">
      <c r="A2594">
        <v>14</v>
      </c>
      <c r="B2594">
        <v>37.436019999999999</v>
      </c>
      <c r="C2594" t="s">
        <v>70</v>
      </c>
    </row>
    <row r="2595" spans="1:3" x14ac:dyDescent="0.35">
      <c r="A2595">
        <v>14</v>
      </c>
      <c r="B2595">
        <v>37.449300000000001</v>
      </c>
      <c r="C2595" t="s">
        <v>70</v>
      </c>
    </row>
    <row r="2596" spans="1:3" x14ac:dyDescent="0.35">
      <c r="A2596">
        <v>14</v>
      </c>
      <c r="B2596">
        <v>37.46405</v>
      </c>
      <c r="C2596" t="s">
        <v>70</v>
      </c>
    </row>
    <row r="2597" spans="1:3" x14ac:dyDescent="0.35">
      <c r="A2597">
        <v>14</v>
      </c>
      <c r="B2597">
        <v>37.48527</v>
      </c>
      <c r="C2597" t="s">
        <v>70</v>
      </c>
    </row>
    <row r="2598" spans="1:3" x14ac:dyDescent="0.35">
      <c r="A2598">
        <v>14</v>
      </c>
      <c r="B2598">
        <v>37.503950000000003</v>
      </c>
      <c r="C2598" t="s">
        <v>70</v>
      </c>
    </row>
    <row r="2599" spans="1:3" x14ac:dyDescent="0.35">
      <c r="A2599">
        <v>14</v>
      </c>
      <c r="B2599">
        <v>37.515779999999999</v>
      </c>
      <c r="C2599" t="s">
        <v>70</v>
      </c>
    </row>
    <row r="2600" spans="1:3" x14ac:dyDescent="0.35">
      <c r="A2600">
        <v>14</v>
      </c>
      <c r="B2600">
        <v>37.52993</v>
      </c>
      <c r="C2600" t="s">
        <v>70</v>
      </c>
    </row>
    <row r="2601" spans="1:3" x14ac:dyDescent="0.35">
      <c r="A2601">
        <v>14</v>
      </c>
      <c r="B2601">
        <v>37.556080000000001</v>
      </c>
      <c r="C2601" t="s">
        <v>70</v>
      </c>
    </row>
    <row r="2602" spans="1:3" x14ac:dyDescent="0.35">
      <c r="A2602">
        <v>14</v>
      </c>
      <c r="B2602">
        <v>37.572069999999997</v>
      </c>
      <c r="C2602" t="s">
        <v>70</v>
      </c>
    </row>
    <row r="2603" spans="1:3" x14ac:dyDescent="0.35">
      <c r="A2603">
        <v>14</v>
      </c>
      <c r="B2603">
        <v>37.585839999999997</v>
      </c>
      <c r="C2603" t="s">
        <v>70</v>
      </c>
    </row>
    <row r="2604" spans="1:3" x14ac:dyDescent="0.35">
      <c r="A2604">
        <v>14</v>
      </c>
      <c r="B2604">
        <v>37.598799999999997</v>
      </c>
      <c r="C2604" t="s">
        <v>70</v>
      </c>
    </row>
    <row r="2605" spans="1:3" x14ac:dyDescent="0.35">
      <c r="A2605">
        <v>14</v>
      </c>
      <c r="B2605">
        <v>37.611789999999999</v>
      </c>
      <c r="C2605" t="s">
        <v>70</v>
      </c>
    </row>
    <row r="2606" spans="1:3" x14ac:dyDescent="0.35">
      <c r="A2606">
        <v>14</v>
      </c>
      <c r="B2606">
        <v>37.627040000000001</v>
      </c>
      <c r="C2606" t="s">
        <v>70</v>
      </c>
    </row>
    <row r="2607" spans="1:3" x14ac:dyDescent="0.35">
      <c r="A2607">
        <v>14</v>
      </c>
      <c r="B2607">
        <v>37.640889999999999</v>
      </c>
      <c r="C2607" t="s">
        <v>70</v>
      </c>
    </row>
    <row r="2608" spans="1:3" x14ac:dyDescent="0.35">
      <c r="A2608">
        <v>14</v>
      </c>
      <c r="B2608">
        <v>37.654730000000001</v>
      </c>
      <c r="C2608" t="s">
        <v>70</v>
      </c>
    </row>
    <row r="2609" spans="1:4" x14ac:dyDescent="0.35">
      <c r="A2609">
        <v>14</v>
      </c>
      <c r="B2609">
        <v>37.66816</v>
      </c>
      <c r="C2609" t="s">
        <v>70</v>
      </c>
      <c r="D2609">
        <v>4.0000000000000002E-4</v>
      </c>
    </row>
    <row r="2610" spans="1:4" x14ac:dyDescent="0.35">
      <c r="A2610">
        <v>14</v>
      </c>
      <c r="B2610">
        <v>37.688319999999997</v>
      </c>
      <c r="C2610" t="s">
        <v>70</v>
      </c>
      <c r="D2610">
        <v>4.0000000000000002E-4</v>
      </c>
    </row>
    <row r="2611" spans="1:4" x14ac:dyDescent="0.35">
      <c r="A2611">
        <v>14</v>
      </c>
      <c r="B2611">
        <v>37.701619999999998</v>
      </c>
      <c r="C2611" t="s">
        <v>70</v>
      </c>
      <c r="D2611">
        <v>5.9999999999999995E-4</v>
      </c>
    </row>
    <row r="2612" spans="1:4" x14ac:dyDescent="0.35">
      <c r="A2612">
        <v>14</v>
      </c>
      <c r="B2612">
        <v>37.715269999999997</v>
      </c>
      <c r="C2612" t="s">
        <v>70</v>
      </c>
      <c r="D2612">
        <v>1.8E-3</v>
      </c>
    </row>
    <row r="2613" spans="1:4" x14ac:dyDescent="0.35">
      <c r="A2613">
        <v>14</v>
      </c>
      <c r="B2613">
        <v>37.72813</v>
      </c>
      <c r="C2613" t="s">
        <v>70</v>
      </c>
      <c r="D2613">
        <v>1.8E-3</v>
      </c>
    </row>
    <row r="2614" spans="1:4" x14ac:dyDescent="0.35">
      <c r="A2614">
        <v>14</v>
      </c>
      <c r="B2614">
        <v>37.741790000000002</v>
      </c>
      <c r="C2614" t="s">
        <v>70</v>
      </c>
      <c r="D2614">
        <v>4.7999999999999996E-3</v>
      </c>
    </row>
    <row r="2615" spans="1:4" x14ac:dyDescent="0.35">
      <c r="A2615">
        <v>14</v>
      </c>
      <c r="B2615">
        <v>37.762279999999997</v>
      </c>
      <c r="C2615" t="s">
        <v>70</v>
      </c>
      <c r="D2615">
        <v>4.1999999999999997E-3</v>
      </c>
    </row>
    <row r="2616" spans="1:4" x14ac:dyDescent="0.35">
      <c r="A2616">
        <v>14</v>
      </c>
      <c r="B2616">
        <v>37.77646</v>
      </c>
      <c r="C2616" t="s">
        <v>70</v>
      </c>
      <c r="D2616">
        <v>4.1999999999999997E-3</v>
      </c>
    </row>
    <row r="2617" spans="1:4" x14ac:dyDescent="0.35">
      <c r="A2617">
        <v>14</v>
      </c>
      <c r="B2617">
        <v>37.789679999999997</v>
      </c>
      <c r="C2617" t="s">
        <v>70</v>
      </c>
      <c r="D2617">
        <v>4.1999999999999997E-3</v>
      </c>
    </row>
    <row r="2618" spans="1:4" x14ac:dyDescent="0.35">
      <c r="A2618">
        <v>14</v>
      </c>
      <c r="B2618">
        <v>37.803669999999997</v>
      </c>
      <c r="C2618" t="s">
        <v>70</v>
      </c>
      <c r="D2618">
        <v>2.8E-3</v>
      </c>
    </row>
    <row r="2619" spans="1:4" x14ac:dyDescent="0.35">
      <c r="A2619">
        <v>14</v>
      </c>
      <c r="B2619">
        <v>37.816839999999999</v>
      </c>
      <c r="C2619" t="s">
        <v>70</v>
      </c>
      <c r="D2619">
        <v>3.8999999999999998E-3</v>
      </c>
    </row>
    <row r="2620" spans="1:4" x14ac:dyDescent="0.35">
      <c r="A2620">
        <v>14</v>
      </c>
      <c r="B2620">
        <v>37.82996</v>
      </c>
      <c r="C2620" t="s">
        <v>70</v>
      </c>
      <c r="D2620">
        <v>3.8999999999999998E-3</v>
      </c>
    </row>
    <row r="2621" spans="1:4" x14ac:dyDescent="0.35">
      <c r="A2621">
        <v>14</v>
      </c>
      <c r="B2621">
        <v>37.843940000000003</v>
      </c>
      <c r="C2621" t="s">
        <v>70</v>
      </c>
      <c r="D2621">
        <v>3.8999999999999998E-3</v>
      </c>
    </row>
    <row r="2622" spans="1:4" x14ac:dyDescent="0.35">
      <c r="A2622">
        <v>14</v>
      </c>
      <c r="B2622">
        <v>37.857860000000002</v>
      </c>
      <c r="C2622" t="s">
        <v>70</v>
      </c>
      <c r="D2622">
        <v>3.8E-3</v>
      </c>
    </row>
    <row r="2623" spans="1:4" x14ac:dyDescent="0.35">
      <c r="A2623">
        <v>14</v>
      </c>
      <c r="B2623">
        <v>37.871699999999997</v>
      </c>
      <c r="C2623" t="s">
        <v>70</v>
      </c>
      <c r="D2623">
        <v>8.9999999999999998E-4</v>
      </c>
    </row>
    <row r="2624" spans="1:4" x14ac:dyDescent="0.35">
      <c r="A2624">
        <v>14</v>
      </c>
      <c r="B2624">
        <v>37.885170000000002</v>
      </c>
      <c r="C2624" t="s">
        <v>70</v>
      </c>
      <c r="D2624">
        <v>8.9999999999999998E-4</v>
      </c>
    </row>
    <row r="2625" spans="1:4" x14ac:dyDescent="0.35">
      <c r="A2625">
        <v>14</v>
      </c>
      <c r="B2625">
        <v>37.898240000000001</v>
      </c>
      <c r="C2625" t="s">
        <v>70</v>
      </c>
      <c r="D2625">
        <v>1.1999999999999999E-3</v>
      </c>
    </row>
    <row r="2626" spans="1:4" x14ac:dyDescent="0.35">
      <c r="A2626">
        <v>14</v>
      </c>
      <c r="B2626">
        <v>37.911740000000002</v>
      </c>
      <c r="C2626" t="s">
        <v>70</v>
      </c>
      <c r="D2626">
        <v>2.9999999999999997E-4</v>
      </c>
    </row>
    <row r="2627" spans="1:4" x14ac:dyDescent="0.35">
      <c r="A2627">
        <v>14</v>
      </c>
      <c r="B2627">
        <v>37.926349999999999</v>
      </c>
      <c r="C2627" t="s">
        <v>70</v>
      </c>
      <c r="D2627">
        <v>2.9999999999999997E-4</v>
      </c>
    </row>
    <row r="2628" spans="1:4" x14ac:dyDescent="0.35">
      <c r="A2628">
        <v>14</v>
      </c>
      <c r="B2628">
        <v>37.939970000000002</v>
      </c>
      <c r="C2628" t="s">
        <v>70</v>
      </c>
      <c r="D2628">
        <v>1.8E-3</v>
      </c>
    </row>
    <row r="2629" spans="1:4" x14ac:dyDescent="0.35">
      <c r="A2629">
        <v>14</v>
      </c>
      <c r="B2629">
        <v>37.953710000000001</v>
      </c>
      <c r="C2629" t="s">
        <v>70</v>
      </c>
      <c r="D2629">
        <v>4.1999999999999997E-3</v>
      </c>
    </row>
    <row r="2630" spans="1:4" x14ac:dyDescent="0.35">
      <c r="A2630">
        <v>14</v>
      </c>
      <c r="B2630">
        <v>37.976190000000003</v>
      </c>
      <c r="C2630" t="s">
        <v>70</v>
      </c>
      <c r="D2630">
        <v>4.1000000000000003E-3</v>
      </c>
    </row>
    <row r="2631" spans="1:4" x14ac:dyDescent="0.35">
      <c r="A2631">
        <v>14</v>
      </c>
      <c r="B2631">
        <v>37.990119999999997</v>
      </c>
      <c r="C2631" t="s">
        <v>70</v>
      </c>
      <c r="D2631">
        <v>4.1000000000000003E-3</v>
      </c>
    </row>
    <row r="2632" spans="1:4" x14ac:dyDescent="0.35">
      <c r="A2632">
        <v>14</v>
      </c>
      <c r="B2632">
        <v>38.004779999999997</v>
      </c>
      <c r="C2632" t="s">
        <v>70</v>
      </c>
      <c r="D2632">
        <v>1.32E-2</v>
      </c>
    </row>
    <row r="2633" spans="1:4" x14ac:dyDescent="0.35">
      <c r="A2633">
        <v>14</v>
      </c>
      <c r="B2633">
        <v>38.018479999999997</v>
      </c>
      <c r="C2633" t="s">
        <v>70</v>
      </c>
      <c r="D2633">
        <v>1.32E-2</v>
      </c>
    </row>
    <row r="2634" spans="1:4" x14ac:dyDescent="0.35">
      <c r="A2634">
        <v>14</v>
      </c>
      <c r="B2634">
        <v>38.031779999999998</v>
      </c>
      <c r="C2634" t="s">
        <v>70</v>
      </c>
      <c r="D2634">
        <v>3.2000000000000002E-3</v>
      </c>
    </row>
    <row r="2635" spans="1:4" x14ac:dyDescent="0.35">
      <c r="A2635">
        <v>14</v>
      </c>
      <c r="B2635">
        <v>38.04542</v>
      </c>
      <c r="C2635" t="s">
        <v>70</v>
      </c>
      <c r="D2635">
        <v>3.2000000000000002E-3</v>
      </c>
    </row>
    <row r="2636" spans="1:4" x14ac:dyDescent="0.35">
      <c r="A2636">
        <v>14</v>
      </c>
      <c r="B2636">
        <v>38.061100000000003</v>
      </c>
      <c r="C2636" t="s">
        <v>70</v>
      </c>
      <c r="D2636">
        <v>1.2699999999999999E-2</v>
      </c>
    </row>
    <row r="2637" spans="1:4" x14ac:dyDescent="0.35">
      <c r="A2637">
        <v>14</v>
      </c>
      <c r="B2637">
        <v>38.076099999999997</v>
      </c>
      <c r="C2637" t="s">
        <v>70</v>
      </c>
      <c r="D2637">
        <v>7.7999999999999996E-3</v>
      </c>
    </row>
    <row r="2638" spans="1:4" x14ac:dyDescent="0.35">
      <c r="A2638">
        <v>14</v>
      </c>
      <c r="B2638">
        <v>38.089379999999998</v>
      </c>
      <c r="C2638" t="s">
        <v>70</v>
      </c>
      <c r="D2638">
        <v>7.7999999999999996E-3</v>
      </c>
    </row>
    <row r="2639" spans="1:4" x14ac:dyDescent="0.35">
      <c r="A2639">
        <v>14</v>
      </c>
      <c r="B2639">
        <v>38.102890000000002</v>
      </c>
      <c r="C2639" t="s">
        <v>70</v>
      </c>
      <c r="D2639">
        <v>7.6E-3</v>
      </c>
    </row>
    <row r="2640" spans="1:4" x14ac:dyDescent="0.35">
      <c r="A2640">
        <v>14</v>
      </c>
      <c r="B2640">
        <v>38.116259999999997</v>
      </c>
      <c r="C2640" t="s">
        <v>70</v>
      </c>
      <c r="D2640">
        <v>5.1000000000000004E-3</v>
      </c>
    </row>
    <row r="2641" spans="1:4" x14ac:dyDescent="0.35">
      <c r="A2641">
        <v>14</v>
      </c>
      <c r="B2641">
        <v>38.129550000000002</v>
      </c>
      <c r="C2641" t="s">
        <v>70</v>
      </c>
      <c r="D2641">
        <v>5.1000000000000004E-3</v>
      </c>
    </row>
    <row r="2642" spans="1:4" x14ac:dyDescent="0.35">
      <c r="A2642">
        <v>14</v>
      </c>
      <c r="B2642">
        <v>38.143039999999999</v>
      </c>
      <c r="C2642" t="s">
        <v>70</v>
      </c>
      <c r="D2642">
        <v>3.2000000000000002E-3</v>
      </c>
    </row>
    <row r="2643" spans="1:4" x14ac:dyDescent="0.35">
      <c r="A2643">
        <v>14</v>
      </c>
      <c r="B2643">
        <v>38.157380000000003</v>
      </c>
      <c r="C2643" t="s">
        <v>70</v>
      </c>
      <c r="D2643">
        <v>3.2000000000000002E-3</v>
      </c>
    </row>
    <row r="2644" spans="1:4" x14ac:dyDescent="0.35">
      <c r="A2644">
        <v>14</v>
      </c>
      <c r="B2644">
        <v>38.177810000000001</v>
      </c>
      <c r="C2644" t="s">
        <v>70</v>
      </c>
      <c r="D2644">
        <v>3.0000000000000001E-3</v>
      </c>
    </row>
    <row r="2645" spans="1:4" x14ac:dyDescent="0.35">
      <c r="A2645">
        <v>14</v>
      </c>
      <c r="B2645">
        <v>38.191989999999997</v>
      </c>
      <c r="C2645" t="s">
        <v>70</v>
      </c>
      <c r="D2645">
        <v>1.1999999999999999E-3</v>
      </c>
    </row>
    <row r="2646" spans="1:4" x14ac:dyDescent="0.35">
      <c r="A2646">
        <v>14</v>
      </c>
      <c r="B2646">
        <v>38.205759999999998</v>
      </c>
      <c r="C2646" t="s">
        <v>70</v>
      </c>
      <c r="D2646">
        <v>1E-4</v>
      </c>
    </row>
    <row r="2647" spans="1:4" x14ac:dyDescent="0.35">
      <c r="A2647">
        <v>14</v>
      </c>
      <c r="B2647">
        <v>38.220260000000003</v>
      </c>
      <c r="C2647" t="s">
        <v>70</v>
      </c>
      <c r="D2647">
        <v>1E-4</v>
      </c>
    </row>
    <row r="2648" spans="1:4" x14ac:dyDescent="0.35">
      <c r="A2648">
        <v>14</v>
      </c>
      <c r="B2648">
        <v>38.23368</v>
      </c>
      <c r="C2648" t="s">
        <v>70</v>
      </c>
    </row>
    <row r="2649" spans="1:4" x14ac:dyDescent="0.35">
      <c r="A2649">
        <v>14</v>
      </c>
      <c r="B2649">
        <v>38.24756</v>
      </c>
      <c r="C2649" t="s">
        <v>70</v>
      </c>
    </row>
    <row r="2650" spans="1:4" x14ac:dyDescent="0.35">
      <c r="A2650">
        <v>14</v>
      </c>
      <c r="B2650">
        <v>38.268689999999999</v>
      </c>
      <c r="C2650" t="s">
        <v>70</v>
      </c>
    </row>
    <row r="2651" spans="1:4" x14ac:dyDescent="0.35">
      <c r="A2651">
        <v>14</v>
      </c>
      <c r="B2651">
        <v>38.28192</v>
      </c>
      <c r="C2651" t="s">
        <v>70</v>
      </c>
    </row>
    <row r="2652" spans="1:4" x14ac:dyDescent="0.35">
      <c r="A2652">
        <v>15</v>
      </c>
      <c r="B2652">
        <v>38.298400000000001</v>
      </c>
      <c r="C2652" t="s">
        <v>70</v>
      </c>
    </row>
    <row r="2653" spans="1:4" x14ac:dyDescent="0.35">
      <c r="A2653">
        <v>15</v>
      </c>
      <c r="B2653">
        <v>38.310429999999997</v>
      </c>
      <c r="C2653" t="s">
        <v>70</v>
      </c>
    </row>
    <row r="2654" spans="1:4" x14ac:dyDescent="0.35">
      <c r="A2654">
        <v>15</v>
      </c>
      <c r="B2654">
        <v>38.322670000000002</v>
      </c>
      <c r="C2654" t="s">
        <v>70</v>
      </c>
    </row>
    <row r="2655" spans="1:4" x14ac:dyDescent="0.35">
      <c r="A2655">
        <v>15</v>
      </c>
      <c r="B2655">
        <v>38.336060000000003</v>
      </c>
      <c r="C2655" t="s">
        <v>70</v>
      </c>
    </row>
    <row r="2656" spans="1:4" x14ac:dyDescent="0.35">
      <c r="A2656">
        <v>15</v>
      </c>
      <c r="B2656">
        <v>38.348320000000001</v>
      </c>
      <c r="C2656" t="s">
        <v>70</v>
      </c>
    </row>
    <row r="2657" spans="1:3" x14ac:dyDescent="0.35">
      <c r="A2657">
        <v>15</v>
      </c>
      <c r="B2657">
        <v>38.361139999999999</v>
      </c>
      <c r="C2657" t="s">
        <v>70</v>
      </c>
    </row>
    <row r="2658" spans="1:3" x14ac:dyDescent="0.35">
      <c r="A2658">
        <v>15</v>
      </c>
      <c r="B2658">
        <v>38.381720000000001</v>
      </c>
      <c r="C2658" t="s">
        <v>70</v>
      </c>
    </row>
    <row r="2659" spans="1:3" x14ac:dyDescent="0.35">
      <c r="A2659">
        <v>15</v>
      </c>
      <c r="B2659">
        <v>38.396050000000002</v>
      </c>
      <c r="C2659" t="s">
        <v>70</v>
      </c>
    </row>
    <row r="2660" spans="1:3" x14ac:dyDescent="0.35">
      <c r="A2660">
        <v>15</v>
      </c>
      <c r="B2660">
        <v>38.408580000000001</v>
      </c>
      <c r="C2660" t="s">
        <v>70</v>
      </c>
    </row>
    <row r="2661" spans="1:3" x14ac:dyDescent="0.35">
      <c r="A2661">
        <v>15</v>
      </c>
      <c r="B2661">
        <v>38.42154</v>
      </c>
      <c r="C2661" t="s">
        <v>70</v>
      </c>
    </row>
    <row r="2662" spans="1:3" x14ac:dyDescent="0.35">
      <c r="A2662">
        <v>15</v>
      </c>
      <c r="B2662">
        <v>38.441009999999999</v>
      </c>
      <c r="C2662" t="s">
        <v>70</v>
      </c>
    </row>
    <row r="2663" spans="1:3" x14ac:dyDescent="0.35">
      <c r="A2663">
        <v>15</v>
      </c>
      <c r="B2663">
        <v>38.459870000000002</v>
      </c>
      <c r="C2663" t="s">
        <v>70</v>
      </c>
    </row>
    <row r="2664" spans="1:3" x14ac:dyDescent="0.35">
      <c r="A2664">
        <v>15</v>
      </c>
      <c r="B2664">
        <v>38.472549999999998</v>
      </c>
      <c r="C2664" t="s">
        <v>70</v>
      </c>
    </row>
    <row r="2665" spans="1:3" x14ac:dyDescent="0.35">
      <c r="A2665">
        <v>15</v>
      </c>
      <c r="B2665">
        <v>38.485210000000002</v>
      </c>
      <c r="C2665" t="s">
        <v>70</v>
      </c>
    </row>
    <row r="2666" spans="1:3" x14ac:dyDescent="0.35">
      <c r="A2666">
        <v>15</v>
      </c>
      <c r="B2666">
        <v>38.497459999999997</v>
      </c>
      <c r="C2666" t="s">
        <v>70</v>
      </c>
    </row>
    <row r="2667" spans="1:3" x14ac:dyDescent="0.35">
      <c r="A2667">
        <v>15</v>
      </c>
      <c r="B2667">
        <v>38.509880000000003</v>
      </c>
      <c r="C2667" t="s">
        <v>70</v>
      </c>
    </row>
    <row r="2668" spans="1:3" x14ac:dyDescent="0.35">
      <c r="A2668">
        <v>15</v>
      </c>
      <c r="B2668">
        <v>38.522440000000003</v>
      </c>
      <c r="C2668" t="s">
        <v>70</v>
      </c>
    </row>
    <row r="2669" spans="1:3" x14ac:dyDescent="0.35">
      <c r="A2669">
        <v>15</v>
      </c>
      <c r="B2669">
        <v>38.535240000000002</v>
      </c>
      <c r="C2669" t="s">
        <v>70</v>
      </c>
    </row>
    <row r="2670" spans="1:3" x14ac:dyDescent="0.35">
      <c r="A2670">
        <v>15</v>
      </c>
      <c r="B2670">
        <v>38.54909</v>
      </c>
      <c r="C2670" t="s">
        <v>70</v>
      </c>
    </row>
    <row r="2671" spans="1:3" x14ac:dyDescent="0.35">
      <c r="A2671">
        <v>15</v>
      </c>
      <c r="B2671">
        <v>38.564210000000003</v>
      </c>
      <c r="C2671" t="s">
        <v>70</v>
      </c>
    </row>
    <row r="2672" spans="1:3" x14ac:dyDescent="0.35">
      <c r="A2672">
        <v>15</v>
      </c>
      <c r="B2672">
        <v>38.585149999999999</v>
      </c>
      <c r="C2672" t="s">
        <v>70</v>
      </c>
    </row>
    <row r="2673" spans="1:3" x14ac:dyDescent="0.35">
      <c r="A2673">
        <v>15</v>
      </c>
      <c r="B2673">
        <v>38.597209999999997</v>
      </c>
      <c r="C2673" t="s">
        <v>70</v>
      </c>
    </row>
    <row r="2674" spans="1:3" x14ac:dyDescent="0.35">
      <c r="A2674">
        <v>15</v>
      </c>
      <c r="B2674">
        <v>38.61065</v>
      </c>
      <c r="C2674" t="s">
        <v>70</v>
      </c>
    </row>
    <row r="2675" spans="1:3" x14ac:dyDescent="0.35">
      <c r="A2675">
        <v>15</v>
      </c>
      <c r="B2675">
        <v>38.623730000000002</v>
      </c>
      <c r="C2675" t="s">
        <v>70</v>
      </c>
    </row>
    <row r="2676" spans="1:3" x14ac:dyDescent="0.35">
      <c r="A2676">
        <v>15</v>
      </c>
      <c r="B2676">
        <v>38.636499999999998</v>
      </c>
      <c r="C2676" t="s">
        <v>70</v>
      </c>
    </row>
    <row r="2677" spans="1:3" x14ac:dyDescent="0.35">
      <c r="A2677">
        <v>15</v>
      </c>
      <c r="B2677">
        <v>38.64837</v>
      </c>
      <c r="C2677" t="s">
        <v>70</v>
      </c>
    </row>
    <row r="2678" spans="1:3" x14ac:dyDescent="0.35">
      <c r="A2678">
        <v>15</v>
      </c>
      <c r="B2678">
        <v>38.661299999999997</v>
      </c>
      <c r="C2678" t="s">
        <v>70</v>
      </c>
    </row>
    <row r="2679" spans="1:3" x14ac:dyDescent="0.35">
      <c r="A2679">
        <v>15</v>
      </c>
      <c r="B2679">
        <v>38.67351</v>
      </c>
      <c r="C2679" t="s">
        <v>70</v>
      </c>
    </row>
    <row r="2680" spans="1:3" x14ac:dyDescent="0.35">
      <c r="A2680">
        <v>15</v>
      </c>
      <c r="B2680">
        <v>38.685890000000001</v>
      </c>
      <c r="C2680" t="s">
        <v>70</v>
      </c>
    </row>
    <row r="2681" spans="1:3" x14ac:dyDescent="0.35">
      <c r="A2681">
        <v>15</v>
      </c>
      <c r="B2681">
        <v>38.697809999999997</v>
      </c>
      <c r="C2681" t="s">
        <v>70</v>
      </c>
    </row>
    <row r="2682" spans="1:3" x14ac:dyDescent="0.35">
      <c r="A2682">
        <v>15</v>
      </c>
      <c r="B2682">
        <v>38.710320000000003</v>
      </c>
      <c r="C2682" t="s">
        <v>70</v>
      </c>
    </row>
    <row r="2683" spans="1:3" x14ac:dyDescent="0.35">
      <c r="A2683">
        <v>15</v>
      </c>
      <c r="B2683">
        <v>38.724379999999996</v>
      </c>
      <c r="C2683" t="s">
        <v>70</v>
      </c>
    </row>
    <row r="2684" spans="1:3" x14ac:dyDescent="0.35">
      <c r="A2684">
        <v>15</v>
      </c>
      <c r="B2684">
        <v>38.736919999999998</v>
      </c>
      <c r="C2684" t="s">
        <v>70</v>
      </c>
    </row>
    <row r="2685" spans="1:3" x14ac:dyDescent="0.35">
      <c r="A2685">
        <v>15</v>
      </c>
      <c r="B2685">
        <v>38.748699999999999</v>
      </c>
      <c r="C2685" t="s">
        <v>70</v>
      </c>
    </row>
    <row r="2686" spans="1:3" x14ac:dyDescent="0.35">
      <c r="A2686">
        <v>15</v>
      </c>
      <c r="B2686">
        <v>38.761060000000001</v>
      </c>
      <c r="C2686" t="s">
        <v>70</v>
      </c>
    </row>
    <row r="2687" spans="1:3" x14ac:dyDescent="0.35">
      <c r="A2687">
        <v>15</v>
      </c>
      <c r="B2687">
        <v>38.773829999999997</v>
      </c>
      <c r="C2687" t="s">
        <v>70</v>
      </c>
    </row>
    <row r="2688" spans="1:3" x14ac:dyDescent="0.35">
      <c r="A2688">
        <v>15</v>
      </c>
      <c r="B2688">
        <v>38.793999999999997</v>
      </c>
      <c r="C2688" t="s">
        <v>70</v>
      </c>
    </row>
    <row r="2689" spans="1:3" x14ac:dyDescent="0.35">
      <c r="A2689">
        <v>15</v>
      </c>
      <c r="B2689">
        <v>38.80827</v>
      </c>
      <c r="C2689" t="s">
        <v>70</v>
      </c>
    </row>
    <row r="2690" spans="1:3" x14ac:dyDescent="0.35">
      <c r="A2690">
        <v>15</v>
      </c>
      <c r="B2690">
        <v>38.822539999999996</v>
      </c>
      <c r="C2690" t="s">
        <v>70</v>
      </c>
    </row>
    <row r="2691" spans="1:3" x14ac:dyDescent="0.35">
      <c r="A2691">
        <v>15</v>
      </c>
      <c r="B2691">
        <v>38.834989999999998</v>
      </c>
      <c r="C2691" t="s">
        <v>70</v>
      </c>
    </row>
    <row r="2692" spans="1:3" x14ac:dyDescent="0.35">
      <c r="A2692">
        <v>15</v>
      </c>
      <c r="B2692">
        <v>38.8474</v>
      </c>
      <c r="C2692" t="s">
        <v>70</v>
      </c>
    </row>
    <row r="2693" spans="1:3" x14ac:dyDescent="0.35">
      <c r="A2693">
        <v>15</v>
      </c>
      <c r="B2693">
        <v>38.860010000000003</v>
      </c>
      <c r="C2693" t="s">
        <v>70</v>
      </c>
    </row>
    <row r="2694" spans="1:3" x14ac:dyDescent="0.35">
      <c r="A2694">
        <v>15</v>
      </c>
      <c r="B2694">
        <v>38.873910000000002</v>
      </c>
      <c r="C2694" t="s">
        <v>70</v>
      </c>
    </row>
    <row r="2695" spans="1:3" x14ac:dyDescent="0.35">
      <c r="A2695">
        <v>15</v>
      </c>
      <c r="B2695">
        <v>38.888460000000002</v>
      </c>
      <c r="C2695" t="s">
        <v>70</v>
      </c>
    </row>
    <row r="2696" spans="1:3" x14ac:dyDescent="0.35">
      <c r="A2696">
        <v>15</v>
      </c>
      <c r="B2696">
        <v>38.912089999999999</v>
      </c>
      <c r="C2696" t="s">
        <v>70</v>
      </c>
    </row>
    <row r="2697" spans="1:3" x14ac:dyDescent="0.35">
      <c r="A2697">
        <v>15</v>
      </c>
      <c r="B2697">
        <v>38.925319999999999</v>
      </c>
      <c r="C2697" t="s">
        <v>70</v>
      </c>
    </row>
    <row r="2698" spans="1:3" x14ac:dyDescent="0.35">
      <c r="A2698">
        <v>15</v>
      </c>
      <c r="B2698">
        <v>38.938139999999997</v>
      </c>
      <c r="C2698" t="s">
        <v>70</v>
      </c>
    </row>
    <row r="2699" spans="1:3" x14ac:dyDescent="0.35">
      <c r="A2699">
        <v>15</v>
      </c>
      <c r="B2699">
        <v>38.950519999999997</v>
      </c>
      <c r="C2699" t="s">
        <v>70</v>
      </c>
    </row>
    <row r="2700" spans="1:3" x14ac:dyDescent="0.35">
      <c r="A2700">
        <v>15</v>
      </c>
      <c r="B2700">
        <v>38.966329999999999</v>
      </c>
      <c r="C2700" t="s">
        <v>70</v>
      </c>
    </row>
    <row r="2701" spans="1:3" x14ac:dyDescent="0.35">
      <c r="A2701">
        <v>15</v>
      </c>
      <c r="B2701">
        <v>38.978969999999997</v>
      </c>
      <c r="C2701" t="s">
        <v>70</v>
      </c>
    </row>
    <row r="2702" spans="1:3" x14ac:dyDescent="0.35">
      <c r="A2702">
        <v>15</v>
      </c>
      <c r="B2702">
        <v>38.998089999999998</v>
      </c>
      <c r="C2702" t="s">
        <v>70</v>
      </c>
    </row>
    <row r="2703" spans="1:3" x14ac:dyDescent="0.35">
      <c r="A2703">
        <v>15</v>
      </c>
      <c r="B2703">
        <v>39.010440000000003</v>
      </c>
      <c r="C2703" t="s">
        <v>70</v>
      </c>
    </row>
    <row r="2704" spans="1:3" x14ac:dyDescent="0.35">
      <c r="A2704">
        <v>15</v>
      </c>
      <c r="B2704">
        <v>39.023539999999997</v>
      </c>
      <c r="C2704" t="s">
        <v>70</v>
      </c>
    </row>
    <row r="2705" spans="1:3" x14ac:dyDescent="0.35">
      <c r="A2705">
        <v>15</v>
      </c>
      <c r="B2705">
        <v>39.036380000000001</v>
      </c>
      <c r="C2705" t="s">
        <v>70</v>
      </c>
    </row>
    <row r="2706" spans="1:3" x14ac:dyDescent="0.35">
      <c r="A2706">
        <v>15</v>
      </c>
      <c r="B2706">
        <v>39.048290000000001</v>
      </c>
      <c r="C2706" t="s">
        <v>70</v>
      </c>
    </row>
    <row r="2707" spans="1:3" x14ac:dyDescent="0.35">
      <c r="A2707">
        <v>15</v>
      </c>
      <c r="B2707">
        <v>39.063009999999998</v>
      </c>
      <c r="C2707" t="s">
        <v>70</v>
      </c>
    </row>
    <row r="2708" spans="1:3" x14ac:dyDescent="0.35">
      <c r="A2708">
        <v>15</v>
      </c>
      <c r="B2708">
        <v>39.075499999999998</v>
      </c>
      <c r="C2708" t="s">
        <v>70</v>
      </c>
    </row>
    <row r="2709" spans="1:3" x14ac:dyDescent="0.35">
      <c r="A2709">
        <v>15</v>
      </c>
      <c r="B2709">
        <v>39.087960000000002</v>
      </c>
      <c r="C2709" t="s">
        <v>70</v>
      </c>
    </row>
    <row r="2710" spans="1:3" x14ac:dyDescent="0.35">
      <c r="A2710">
        <v>15</v>
      </c>
      <c r="B2710">
        <v>39.100200000000001</v>
      </c>
      <c r="C2710" t="s">
        <v>70</v>
      </c>
    </row>
    <row r="2711" spans="1:3" x14ac:dyDescent="0.35">
      <c r="A2711">
        <v>15</v>
      </c>
      <c r="B2711">
        <v>39.112400000000001</v>
      </c>
      <c r="C2711" t="s">
        <v>70</v>
      </c>
    </row>
    <row r="2712" spans="1:3" x14ac:dyDescent="0.35">
      <c r="A2712">
        <v>15</v>
      </c>
      <c r="B2712">
        <v>39.12471</v>
      </c>
      <c r="C2712" t="s">
        <v>70</v>
      </c>
    </row>
    <row r="2713" spans="1:3" x14ac:dyDescent="0.35">
      <c r="A2713">
        <v>15</v>
      </c>
      <c r="B2713">
        <v>39.137839999999997</v>
      </c>
      <c r="C2713" t="s">
        <v>70</v>
      </c>
    </row>
    <row r="2714" spans="1:3" x14ac:dyDescent="0.35">
      <c r="A2714">
        <v>15</v>
      </c>
      <c r="B2714">
        <v>39.149540000000002</v>
      </c>
      <c r="C2714" t="s">
        <v>70</v>
      </c>
    </row>
    <row r="2715" spans="1:3" x14ac:dyDescent="0.35">
      <c r="A2715">
        <v>15</v>
      </c>
      <c r="B2715">
        <v>39.161990000000003</v>
      </c>
      <c r="C2715" t="s">
        <v>70</v>
      </c>
    </row>
    <row r="2716" spans="1:3" x14ac:dyDescent="0.35">
      <c r="A2716">
        <v>15</v>
      </c>
      <c r="B2716">
        <v>39.174869999999999</v>
      </c>
      <c r="C2716" t="s">
        <v>70</v>
      </c>
    </row>
    <row r="2717" spans="1:3" x14ac:dyDescent="0.35">
      <c r="A2717">
        <v>15</v>
      </c>
      <c r="B2717">
        <v>39.187530000000002</v>
      </c>
      <c r="C2717" t="s">
        <v>70</v>
      </c>
    </row>
    <row r="2718" spans="1:3" x14ac:dyDescent="0.35">
      <c r="A2718">
        <v>15</v>
      </c>
      <c r="B2718">
        <v>39.206049999999998</v>
      </c>
      <c r="C2718" t="s">
        <v>70</v>
      </c>
    </row>
    <row r="2719" spans="1:3" x14ac:dyDescent="0.35">
      <c r="A2719">
        <v>15</v>
      </c>
      <c r="B2719">
        <v>39.218600000000002</v>
      </c>
      <c r="C2719" t="s">
        <v>70</v>
      </c>
    </row>
    <row r="2720" spans="1:3" x14ac:dyDescent="0.35">
      <c r="A2720">
        <v>15</v>
      </c>
      <c r="B2720">
        <v>39.230350000000001</v>
      </c>
      <c r="C2720" t="s">
        <v>70</v>
      </c>
    </row>
    <row r="2721" spans="1:3" x14ac:dyDescent="0.35">
      <c r="A2721">
        <v>15</v>
      </c>
      <c r="B2721">
        <v>39.242980000000003</v>
      </c>
      <c r="C2721" t="s">
        <v>70</v>
      </c>
    </row>
    <row r="2722" spans="1:3" x14ac:dyDescent="0.35">
      <c r="A2722">
        <v>15</v>
      </c>
      <c r="B2722">
        <v>39.255519999999997</v>
      </c>
      <c r="C2722" t="s">
        <v>70</v>
      </c>
    </row>
    <row r="2723" spans="1:3" x14ac:dyDescent="0.35">
      <c r="A2723">
        <v>15</v>
      </c>
      <c r="B2723">
        <v>39.268079999999998</v>
      </c>
      <c r="C2723" t="s">
        <v>70</v>
      </c>
    </row>
    <row r="2724" spans="1:3" x14ac:dyDescent="0.35">
      <c r="A2724">
        <v>15</v>
      </c>
      <c r="B2724">
        <v>39.28002</v>
      </c>
      <c r="C2724" t="s">
        <v>70</v>
      </c>
    </row>
    <row r="2725" spans="1:3" x14ac:dyDescent="0.35">
      <c r="A2725">
        <v>15</v>
      </c>
      <c r="B2725">
        <v>39.293050000000001</v>
      </c>
      <c r="C2725" t="s">
        <v>70</v>
      </c>
    </row>
    <row r="2726" spans="1:3" x14ac:dyDescent="0.35">
      <c r="A2726">
        <v>15</v>
      </c>
      <c r="B2726">
        <v>39.30847</v>
      </c>
      <c r="C2726" t="s">
        <v>70</v>
      </c>
    </row>
    <row r="2727" spans="1:3" x14ac:dyDescent="0.35">
      <c r="A2727">
        <v>15</v>
      </c>
      <c r="B2727">
        <v>39.321559999999998</v>
      </c>
      <c r="C2727" t="s">
        <v>70</v>
      </c>
    </row>
    <row r="2728" spans="1:3" x14ac:dyDescent="0.35">
      <c r="A2728">
        <v>15</v>
      </c>
      <c r="B2728">
        <v>39.335090000000001</v>
      </c>
      <c r="C2728" t="s">
        <v>70</v>
      </c>
    </row>
    <row r="2729" spans="1:3" x14ac:dyDescent="0.35">
      <c r="A2729">
        <v>15</v>
      </c>
      <c r="B2729">
        <v>39.347940000000001</v>
      </c>
      <c r="C2729" t="s">
        <v>70</v>
      </c>
    </row>
    <row r="2730" spans="1:3" x14ac:dyDescent="0.35">
      <c r="A2730">
        <v>15</v>
      </c>
      <c r="B2730">
        <v>39.368049999999997</v>
      </c>
      <c r="C2730" t="s">
        <v>70</v>
      </c>
    </row>
    <row r="2731" spans="1:3" x14ac:dyDescent="0.35">
      <c r="A2731">
        <v>15</v>
      </c>
      <c r="B2731">
        <v>39.387070000000001</v>
      </c>
      <c r="C2731" t="s">
        <v>70</v>
      </c>
    </row>
    <row r="2732" spans="1:3" x14ac:dyDescent="0.35">
      <c r="A2732">
        <v>15</v>
      </c>
      <c r="B2732">
        <v>39.405270000000002</v>
      </c>
      <c r="C2732" t="s">
        <v>70</v>
      </c>
    </row>
    <row r="2733" spans="1:3" x14ac:dyDescent="0.35">
      <c r="A2733">
        <v>15</v>
      </c>
      <c r="B2733">
        <v>39.427219999999998</v>
      </c>
      <c r="C2733" t="s">
        <v>70</v>
      </c>
    </row>
    <row r="2734" spans="1:3" x14ac:dyDescent="0.35">
      <c r="A2734">
        <v>15</v>
      </c>
      <c r="B2734">
        <v>39.441780000000001</v>
      </c>
      <c r="C2734" t="s">
        <v>70</v>
      </c>
    </row>
    <row r="2735" spans="1:3" x14ac:dyDescent="0.35">
      <c r="A2735">
        <v>15</v>
      </c>
      <c r="B2735">
        <v>39.45617</v>
      </c>
      <c r="C2735" t="s">
        <v>70</v>
      </c>
    </row>
    <row r="2736" spans="1:3" x14ac:dyDescent="0.35">
      <c r="A2736">
        <v>15</v>
      </c>
      <c r="B2736">
        <v>39.469630000000002</v>
      </c>
      <c r="C2736" t="s">
        <v>70</v>
      </c>
    </row>
    <row r="2737" spans="1:4" x14ac:dyDescent="0.35">
      <c r="A2737">
        <v>15</v>
      </c>
      <c r="B2737">
        <v>39.482559999999999</v>
      </c>
      <c r="C2737" t="s">
        <v>70</v>
      </c>
    </row>
    <row r="2738" spans="1:4" x14ac:dyDescent="0.35">
      <c r="A2738">
        <v>15</v>
      </c>
      <c r="B2738">
        <v>39.495609999999999</v>
      </c>
      <c r="C2738" t="s">
        <v>70</v>
      </c>
    </row>
    <row r="2739" spans="1:4" x14ac:dyDescent="0.35">
      <c r="A2739">
        <v>15</v>
      </c>
      <c r="B2739">
        <v>39.509259999999998</v>
      </c>
      <c r="C2739" t="s">
        <v>70</v>
      </c>
    </row>
    <row r="2740" spans="1:4" x14ac:dyDescent="0.35">
      <c r="A2740">
        <v>15</v>
      </c>
      <c r="B2740">
        <v>39.525280000000002</v>
      </c>
      <c r="C2740" t="s">
        <v>70</v>
      </c>
    </row>
    <row r="2741" spans="1:4" x14ac:dyDescent="0.35">
      <c r="A2741">
        <v>15</v>
      </c>
      <c r="B2741">
        <v>39.54515</v>
      </c>
      <c r="C2741" t="s">
        <v>70</v>
      </c>
    </row>
    <row r="2742" spans="1:4" x14ac:dyDescent="0.35">
      <c r="A2742">
        <v>15</v>
      </c>
      <c r="B2742">
        <v>39.559719999999999</v>
      </c>
      <c r="C2742" t="s">
        <v>70</v>
      </c>
    </row>
    <row r="2743" spans="1:4" x14ac:dyDescent="0.35">
      <c r="A2743">
        <v>15</v>
      </c>
      <c r="B2743">
        <v>39.577300000000001</v>
      </c>
      <c r="C2743" t="s">
        <v>70</v>
      </c>
    </row>
    <row r="2744" spans="1:4" x14ac:dyDescent="0.35">
      <c r="A2744">
        <v>15</v>
      </c>
      <c r="B2744">
        <v>39.590600000000002</v>
      </c>
      <c r="C2744" t="s">
        <v>70</v>
      </c>
    </row>
    <row r="2745" spans="1:4" x14ac:dyDescent="0.35">
      <c r="A2745">
        <v>15</v>
      </c>
      <c r="B2745">
        <v>39.604649999999999</v>
      </c>
      <c r="C2745" t="s">
        <v>70</v>
      </c>
    </row>
    <row r="2746" spans="1:4" x14ac:dyDescent="0.35">
      <c r="A2746">
        <v>15</v>
      </c>
      <c r="B2746">
        <v>39.61862</v>
      </c>
      <c r="C2746" t="s">
        <v>70</v>
      </c>
    </row>
    <row r="2747" spans="1:4" x14ac:dyDescent="0.35">
      <c r="A2747">
        <v>15</v>
      </c>
      <c r="B2747">
        <v>39.637839999999997</v>
      </c>
      <c r="C2747" t="s">
        <v>70</v>
      </c>
    </row>
    <row r="2748" spans="1:4" x14ac:dyDescent="0.35">
      <c r="A2748">
        <v>15</v>
      </c>
      <c r="B2748">
        <v>39.651290000000003</v>
      </c>
      <c r="C2748" t="s">
        <v>70</v>
      </c>
    </row>
    <row r="2749" spans="1:4" x14ac:dyDescent="0.35">
      <c r="A2749">
        <v>15</v>
      </c>
      <c r="B2749">
        <v>39.664369999999998</v>
      </c>
      <c r="C2749" t="s">
        <v>70</v>
      </c>
    </row>
    <row r="2750" spans="1:4" x14ac:dyDescent="0.35">
      <c r="A2750">
        <v>15</v>
      </c>
      <c r="B2750">
        <v>39.677680000000002</v>
      </c>
      <c r="C2750" t="s">
        <v>70</v>
      </c>
    </row>
    <row r="2751" spans="1:4" x14ac:dyDescent="0.35">
      <c r="A2751">
        <v>15</v>
      </c>
      <c r="B2751">
        <v>39.690959999999997</v>
      </c>
      <c r="C2751" t="s">
        <v>70</v>
      </c>
      <c r="D2751">
        <v>1E-4</v>
      </c>
    </row>
    <row r="2752" spans="1:4" x14ac:dyDescent="0.35">
      <c r="A2752">
        <v>15</v>
      </c>
      <c r="B2752">
        <v>39.70438</v>
      </c>
      <c r="C2752" t="s">
        <v>70</v>
      </c>
      <c r="D2752">
        <v>5.0000000000000001E-4</v>
      </c>
    </row>
    <row r="2753" spans="1:4" x14ac:dyDescent="0.35">
      <c r="A2753">
        <v>15</v>
      </c>
      <c r="B2753">
        <v>39.718440000000001</v>
      </c>
      <c r="C2753" t="s">
        <v>70</v>
      </c>
      <c r="D2753">
        <v>5.0000000000000001E-4</v>
      </c>
    </row>
    <row r="2754" spans="1:4" x14ac:dyDescent="0.35">
      <c r="A2754">
        <v>15</v>
      </c>
      <c r="B2754">
        <v>39.73077</v>
      </c>
      <c r="C2754" t="s">
        <v>70</v>
      </c>
      <c r="D2754">
        <v>5.9999999999999995E-4</v>
      </c>
    </row>
    <row r="2755" spans="1:4" x14ac:dyDescent="0.35">
      <c r="A2755">
        <v>15</v>
      </c>
      <c r="B2755">
        <v>39.744509999999998</v>
      </c>
      <c r="C2755" t="s">
        <v>70</v>
      </c>
      <c r="D2755">
        <v>1.1000000000000001E-3</v>
      </c>
    </row>
    <row r="2756" spans="1:4" x14ac:dyDescent="0.35">
      <c r="A2756">
        <v>15</v>
      </c>
      <c r="B2756">
        <v>39.757829999999998</v>
      </c>
      <c r="C2756" t="s">
        <v>70</v>
      </c>
      <c r="D2756">
        <v>1.1000000000000001E-3</v>
      </c>
    </row>
    <row r="2757" spans="1:4" x14ac:dyDescent="0.35">
      <c r="A2757">
        <v>15</v>
      </c>
      <c r="B2757">
        <v>39.771369999999997</v>
      </c>
      <c r="C2757" t="s">
        <v>70</v>
      </c>
      <c r="D2757">
        <v>3.5000000000000001E-3</v>
      </c>
    </row>
    <row r="2758" spans="1:4" x14ac:dyDescent="0.35">
      <c r="A2758">
        <v>15</v>
      </c>
      <c r="B2758">
        <v>39.784590000000001</v>
      </c>
      <c r="C2758" t="s">
        <v>70</v>
      </c>
      <c r="D2758">
        <v>2.5000000000000001E-3</v>
      </c>
    </row>
    <row r="2759" spans="1:4" x14ac:dyDescent="0.35">
      <c r="A2759">
        <v>15</v>
      </c>
      <c r="B2759">
        <v>39.797490000000003</v>
      </c>
      <c r="C2759" t="s">
        <v>70</v>
      </c>
      <c r="D2759">
        <v>2.5000000000000001E-3</v>
      </c>
    </row>
    <row r="2760" spans="1:4" x14ac:dyDescent="0.35">
      <c r="A2760">
        <v>15</v>
      </c>
      <c r="B2760">
        <v>39.810290000000002</v>
      </c>
      <c r="C2760" t="s">
        <v>70</v>
      </c>
      <c r="D2760">
        <v>2.8999999999999998E-3</v>
      </c>
    </row>
    <row r="2761" spans="1:4" x14ac:dyDescent="0.35">
      <c r="A2761">
        <v>15</v>
      </c>
      <c r="B2761">
        <v>39.82376</v>
      </c>
      <c r="C2761" t="s">
        <v>70</v>
      </c>
      <c r="D2761">
        <v>2.3999999999999998E-3</v>
      </c>
    </row>
    <row r="2762" spans="1:4" x14ac:dyDescent="0.35">
      <c r="A2762">
        <v>15</v>
      </c>
      <c r="B2762">
        <v>39.844389999999997</v>
      </c>
      <c r="C2762" t="s">
        <v>70</v>
      </c>
      <c r="D2762">
        <v>3.5999999999999999E-3</v>
      </c>
    </row>
    <row r="2763" spans="1:4" x14ac:dyDescent="0.35">
      <c r="A2763">
        <v>15</v>
      </c>
      <c r="B2763">
        <v>39.858170000000001</v>
      </c>
      <c r="C2763" t="s">
        <v>70</v>
      </c>
      <c r="D2763">
        <v>3.5999999999999999E-3</v>
      </c>
    </row>
    <row r="2764" spans="1:4" x14ac:dyDescent="0.35">
      <c r="A2764">
        <v>15</v>
      </c>
      <c r="B2764">
        <v>39.871339999999996</v>
      </c>
      <c r="C2764" t="s">
        <v>70</v>
      </c>
      <c r="D2764">
        <v>2.5000000000000001E-3</v>
      </c>
    </row>
    <row r="2765" spans="1:4" x14ac:dyDescent="0.35">
      <c r="A2765">
        <v>15</v>
      </c>
      <c r="B2765">
        <v>39.88496</v>
      </c>
      <c r="C2765" t="s">
        <v>70</v>
      </c>
      <c r="D2765">
        <v>2.2000000000000001E-3</v>
      </c>
    </row>
    <row r="2766" spans="1:4" x14ac:dyDescent="0.35">
      <c r="A2766">
        <v>15</v>
      </c>
      <c r="B2766">
        <v>39.898130000000002</v>
      </c>
      <c r="C2766" t="s">
        <v>70</v>
      </c>
      <c r="D2766">
        <v>2.2000000000000001E-3</v>
      </c>
    </row>
    <row r="2767" spans="1:4" x14ac:dyDescent="0.35">
      <c r="A2767">
        <v>15</v>
      </c>
      <c r="B2767">
        <v>39.911569999999998</v>
      </c>
      <c r="C2767" t="s">
        <v>70</v>
      </c>
      <c r="D2767">
        <v>1.9E-3</v>
      </c>
    </row>
    <row r="2768" spans="1:4" x14ac:dyDescent="0.35">
      <c r="A2768">
        <v>15</v>
      </c>
      <c r="B2768">
        <v>39.92586</v>
      </c>
      <c r="C2768" t="s">
        <v>70</v>
      </c>
      <c r="D2768">
        <v>1.9E-3</v>
      </c>
    </row>
    <row r="2769" spans="1:4" x14ac:dyDescent="0.35">
      <c r="A2769">
        <v>15</v>
      </c>
      <c r="B2769">
        <v>39.939030000000002</v>
      </c>
      <c r="C2769" t="s">
        <v>70</v>
      </c>
      <c r="D2769">
        <v>1.9E-3</v>
      </c>
    </row>
    <row r="2770" spans="1:4" x14ac:dyDescent="0.35">
      <c r="A2770">
        <v>15</v>
      </c>
      <c r="B2770">
        <v>39.952489999999997</v>
      </c>
      <c r="C2770" t="s">
        <v>70</v>
      </c>
      <c r="D2770">
        <v>2.8E-3</v>
      </c>
    </row>
    <row r="2771" spans="1:4" x14ac:dyDescent="0.35">
      <c r="A2771">
        <v>15</v>
      </c>
      <c r="B2771">
        <v>39.965629999999997</v>
      </c>
      <c r="C2771" t="s">
        <v>70</v>
      </c>
      <c r="D2771">
        <v>2.0999999999999999E-3</v>
      </c>
    </row>
    <row r="2772" spans="1:4" x14ac:dyDescent="0.35">
      <c r="A2772">
        <v>15</v>
      </c>
      <c r="B2772">
        <v>39.980229999999999</v>
      </c>
      <c r="C2772" t="s">
        <v>70</v>
      </c>
      <c r="D2772">
        <v>2.0999999999999999E-3</v>
      </c>
    </row>
    <row r="2773" spans="1:4" x14ac:dyDescent="0.35">
      <c r="A2773">
        <v>15</v>
      </c>
      <c r="B2773">
        <v>39.993920000000003</v>
      </c>
      <c r="C2773" t="s">
        <v>70</v>
      </c>
      <c r="D2773">
        <v>3.3E-3</v>
      </c>
    </row>
    <row r="2774" spans="1:4" x14ac:dyDescent="0.35">
      <c r="A2774">
        <v>15</v>
      </c>
      <c r="B2774">
        <v>40.007129999999997</v>
      </c>
      <c r="C2774" t="s">
        <v>70</v>
      </c>
      <c r="D2774">
        <v>3.0000000000000001E-3</v>
      </c>
    </row>
    <row r="2775" spans="1:4" x14ac:dyDescent="0.35">
      <c r="A2775">
        <v>15</v>
      </c>
      <c r="B2775">
        <v>40.021230000000003</v>
      </c>
      <c r="C2775" t="s">
        <v>70</v>
      </c>
      <c r="D2775">
        <v>2.5999999999999999E-3</v>
      </c>
    </row>
    <row r="2776" spans="1:4" x14ac:dyDescent="0.35">
      <c r="A2776">
        <v>15</v>
      </c>
      <c r="B2776">
        <v>40.036409999999997</v>
      </c>
      <c r="C2776" t="s">
        <v>70</v>
      </c>
      <c r="D2776">
        <v>2.3E-3</v>
      </c>
    </row>
    <row r="2777" spans="1:4" x14ac:dyDescent="0.35">
      <c r="A2777">
        <v>15</v>
      </c>
      <c r="B2777">
        <v>40.057639999999999</v>
      </c>
      <c r="C2777" t="s">
        <v>70</v>
      </c>
      <c r="D2777">
        <v>8.0000000000000004E-4</v>
      </c>
    </row>
    <row r="2778" spans="1:4" x14ac:dyDescent="0.35">
      <c r="A2778">
        <v>15</v>
      </c>
      <c r="B2778">
        <v>40.073779999999999</v>
      </c>
      <c r="C2778" t="s">
        <v>70</v>
      </c>
      <c r="D2778">
        <v>8.0000000000000004E-4</v>
      </c>
    </row>
    <row r="2779" spans="1:4" x14ac:dyDescent="0.35">
      <c r="A2779">
        <v>15</v>
      </c>
      <c r="B2779">
        <v>40.092930000000003</v>
      </c>
      <c r="C2779" t="s">
        <v>70</v>
      </c>
      <c r="D2779">
        <v>1E-4</v>
      </c>
    </row>
    <row r="2780" spans="1:4" x14ac:dyDescent="0.35">
      <c r="A2780">
        <v>15</v>
      </c>
      <c r="B2780">
        <v>40.116169999999997</v>
      </c>
      <c r="C2780" t="s">
        <v>70</v>
      </c>
    </row>
    <row r="2781" spans="1:4" x14ac:dyDescent="0.35">
      <c r="A2781">
        <v>15</v>
      </c>
      <c r="B2781">
        <v>40.131439999999998</v>
      </c>
      <c r="C2781" t="s">
        <v>70</v>
      </c>
    </row>
    <row r="2782" spans="1:4" x14ac:dyDescent="0.35">
      <c r="A2782">
        <v>15</v>
      </c>
      <c r="B2782">
        <v>40.145269999999996</v>
      </c>
      <c r="C2782" t="s">
        <v>70</v>
      </c>
    </row>
    <row r="2783" spans="1:4" x14ac:dyDescent="0.35">
      <c r="A2783">
        <v>15</v>
      </c>
      <c r="B2783">
        <v>40.159480000000002</v>
      </c>
      <c r="C2783" t="s">
        <v>70</v>
      </c>
    </row>
    <row r="2784" spans="1:4" x14ac:dyDescent="0.35">
      <c r="A2784">
        <v>15</v>
      </c>
      <c r="B2784">
        <v>40.178510000000003</v>
      </c>
      <c r="C2784" t="s">
        <v>70</v>
      </c>
    </row>
    <row r="2785" spans="1:3" x14ac:dyDescent="0.35">
      <c r="A2785">
        <v>15</v>
      </c>
      <c r="B2785">
        <v>40.191850000000002</v>
      </c>
      <c r="C2785" t="s">
        <v>70</v>
      </c>
    </row>
    <row r="2786" spans="1:3" x14ac:dyDescent="0.35">
      <c r="A2786">
        <v>15</v>
      </c>
      <c r="B2786">
        <v>40.205060000000003</v>
      </c>
      <c r="C2786" t="s">
        <v>70</v>
      </c>
    </row>
    <row r="2787" spans="1:3" x14ac:dyDescent="0.35">
      <c r="A2787">
        <v>15</v>
      </c>
      <c r="B2787">
        <v>40.219619999999999</v>
      </c>
      <c r="C2787" t="s">
        <v>70</v>
      </c>
    </row>
    <row r="2788" spans="1:3" x14ac:dyDescent="0.35">
      <c r="A2788">
        <v>15</v>
      </c>
      <c r="B2788">
        <v>40.232140000000001</v>
      </c>
      <c r="C2788" t="s">
        <v>70</v>
      </c>
    </row>
    <row r="2789" spans="1:3" x14ac:dyDescent="0.35">
      <c r="A2789">
        <v>15</v>
      </c>
      <c r="B2789">
        <v>40.245699999999999</v>
      </c>
      <c r="C2789" t="s">
        <v>70</v>
      </c>
    </row>
    <row r="2790" spans="1:3" x14ac:dyDescent="0.35">
      <c r="A2790">
        <v>15</v>
      </c>
      <c r="B2790">
        <v>40.266109999999998</v>
      </c>
      <c r="C2790" t="s">
        <v>70</v>
      </c>
    </row>
    <row r="2791" spans="1:3" x14ac:dyDescent="0.35">
      <c r="A2791">
        <v>15</v>
      </c>
      <c r="B2791">
        <v>40.279589999999999</v>
      </c>
      <c r="C2791" t="s">
        <v>70</v>
      </c>
    </row>
    <row r="2792" spans="1:3" x14ac:dyDescent="0.35">
      <c r="A2792">
        <v>15</v>
      </c>
      <c r="B2792">
        <v>40.292789999999997</v>
      </c>
      <c r="C2792" t="s">
        <v>70</v>
      </c>
    </row>
    <row r="2793" spans="1:3" x14ac:dyDescent="0.35">
      <c r="A2793">
        <v>15</v>
      </c>
      <c r="B2793">
        <v>40.307000000000002</v>
      </c>
      <c r="C2793" t="s">
        <v>70</v>
      </c>
    </row>
    <row r="2794" spans="1:3" x14ac:dyDescent="0.35">
      <c r="A2794">
        <v>16</v>
      </c>
      <c r="B2794">
        <v>40.323340000000002</v>
      </c>
      <c r="C2794" t="s">
        <v>70</v>
      </c>
    </row>
    <row r="2795" spans="1:3" x14ac:dyDescent="0.35">
      <c r="A2795">
        <v>16</v>
      </c>
      <c r="B2795">
        <v>40.341259999999998</v>
      </c>
      <c r="C2795" t="s">
        <v>70</v>
      </c>
    </row>
    <row r="2796" spans="1:3" x14ac:dyDescent="0.35">
      <c r="A2796">
        <v>16</v>
      </c>
      <c r="B2796">
        <v>40.358249999999998</v>
      </c>
      <c r="C2796" t="s">
        <v>70</v>
      </c>
    </row>
    <row r="2797" spans="1:3" x14ac:dyDescent="0.35">
      <c r="A2797">
        <v>16</v>
      </c>
      <c r="B2797">
        <v>40.369750000000003</v>
      </c>
      <c r="C2797" t="s">
        <v>70</v>
      </c>
    </row>
    <row r="2798" spans="1:3" x14ac:dyDescent="0.35">
      <c r="A2798">
        <v>16</v>
      </c>
      <c r="B2798">
        <v>40.383859999999999</v>
      </c>
      <c r="C2798" t="s">
        <v>70</v>
      </c>
    </row>
    <row r="2799" spans="1:3" x14ac:dyDescent="0.35">
      <c r="A2799">
        <v>16</v>
      </c>
      <c r="B2799">
        <v>40.397019999999998</v>
      </c>
      <c r="C2799" t="s">
        <v>70</v>
      </c>
    </row>
    <row r="2800" spans="1:3" x14ac:dyDescent="0.35">
      <c r="A2800">
        <v>16</v>
      </c>
      <c r="B2800">
        <v>40.40916</v>
      </c>
      <c r="C2800" t="s">
        <v>70</v>
      </c>
    </row>
    <row r="2801" spans="1:3" x14ac:dyDescent="0.35">
      <c r="A2801">
        <v>16</v>
      </c>
      <c r="B2801">
        <v>40.421349999999997</v>
      </c>
      <c r="C2801" t="s">
        <v>70</v>
      </c>
    </row>
    <row r="2802" spans="1:3" x14ac:dyDescent="0.35">
      <c r="A2802">
        <v>16</v>
      </c>
      <c r="B2802">
        <v>40.433970000000002</v>
      </c>
      <c r="C2802" t="s">
        <v>70</v>
      </c>
    </row>
    <row r="2803" spans="1:3" x14ac:dyDescent="0.35">
      <c r="A2803">
        <v>16</v>
      </c>
      <c r="B2803">
        <v>40.446249999999999</v>
      </c>
      <c r="C2803" t="s">
        <v>70</v>
      </c>
    </row>
    <row r="2804" spans="1:3" x14ac:dyDescent="0.35">
      <c r="A2804">
        <v>16</v>
      </c>
      <c r="B2804">
        <v>40.465350000000001</v>
      </c>
      <c r="C2804" t="s">
        <v>70</v>
      </c>
    </row>
    <row r="2805" spans="1:3" x14ac:dyDescent="0.35">
      <c r="A2805">
        <v>16</v>
      </c>
      <c r="B2805">
        <v>40.478180000000002</v>
      </c>
      <c r="C2805" t="s">
        <v>70</v>
      </c>
    </row>
    <row r="2806" spans="1:3" x14ac:dyDescent="0.35">
      <c r="A2806">
        <v>16</v>
      </c>
      <c r="B2806">
        <v>40.49588</v>
      </c>
      <c r="C2806" t="s">
        <v>70</v>
      </c>
    </row>
    <row r="2807" spans="1:3" x14ac:dyDescent="0.35">
      <c r="A2807">
        <v>16</v>
      </c>
      <c r="B2807">
        <v>40.512340000000002</v>
      </c>
      <c r="C2807" t="s">
        <v>70</v>
      </c>
    </row>
    <row r="2808" spans="1:3" x14ac:dyDescent="0.35">
      <c r="A2808">
        <v>16</v>
      </c>
      <c r="B2808">
        <v>40.524560000000001</v>
      </c>
      <c r="C2808" t="s">
        <v>70</v>
      </c>
    </row>
    <row r="2809" spans="1:3" x14ac:dyDescent="0.35">
      <c r="A2809">
        <v>16</v>
      </c>
      <c r="B2809">
        <v>40.537480000000002</v>
      </c>
      <c r="C2809" t="s">
        <v>70</v>
      </c>
    </row>
    <row r="2810" spans="1:3" x14ac:dyDescent="0.35">
      <c r="A2810">
        <v>16</v>
      </c>
      <c r="B2810">
        <v>40.54992</v>
      </c>
      <c r="C2810" t="s">
        <v>70</v>
      </c>
    </row>
    <row r="2811" spans="1:3" x14ac:dyDescent="0.35">
      <c r="A2811">
        <v>16</v>
      </c>
      <c r="B2811">
        <v>40.561999999999998</v>
      </c>
      <c r="C2811" t="s">
        <v>70</v>
      </c>
    </row>
    <row r="2812" spans="1:3" x14ac:dyDescent="0.35">
      <c r="A2812">
        <v>16</v>
      </c>
      <c r="B2812">
        <v>40.574559999999998</v>
      </c>
      <c r="C2812" t="s">
        <v>70</v>
      </c>
    </row>
    <row r="2813" spans="1:3" x14ac:dyDescent="0.35">
      <c r="A2813">
        <v>16</v>
      </c>
      <c r="B2813">
        <v>40.587870000000002</v>
      </c>
      <c r="C2813" t="s">
        <v>70</v>
      </c>
    </row>
    <row r="2814" spans="1:3" x14ac:dyDescent="0.35">
      <c r="A2814">
        <v>16</v>
      </c>
      <c r="B2814">
        <v>40.601880000000001</v>
      </c>
      <c r="C2814" t="s">
        <v>70</v>
      </c>
    </row>
    <row r="2815" spans="1:3" x14ac:dyDescent="0.35">
      <c r="A2815">
        <v>16</v>
      </c>
      <c r="B2815">
        <v>40.613660000000003</v>
      </c>
      <c r="C2815" t="s">
        <v>70</v>
      </c>
    </row>
    <row r="2816" spans="1:3" x14ac:dyDescent="0.35">
      <c r="A2816">
        <v>16</v>
      </c>
      <c r="B2816">
        <v>40.626010000000001</v>
      </c>
      <c r="C2816" t="s">
        <v>70</v>
      </c>
    </row>
    <row r="2817" spans="1:3" x14ac:dyDescent="0.35">
      <c r="A2817">
        <v>16</v>
      </c>
      <c r="B2817">
        <v>40.638269999999999</v>
      </c>
      <c r="C2817" t="s">
        <v>70</v>
      </c>
    </row>
    <row r="2818" spans="1:3" x14ac:dyDescent="0.35">
      <c r="A2818">
        <v>16</v>
      </c>
      <c r="B2818">
        <v>40.650939999999999</v>
      </c>
      <c r="C2818" t="s">
        <v>70</v>
      </c>
    </row>
    <row r="2819" spans="1:3" x14ac:dyDescent="0.35">
      <c r="A2819">
        <v>16</v>
      </c>
      <c r="B2819">
        <v>40.669539999999998</v>
      </c>
      <c r="C2819" t="s">
        <v>70</v>
      </c>
    </row>
    <row r="2820" spans="1:3" x14ac:dyDescent="0.35">
      <c r="A2820">
        <v>16</v>
      </c>
      <c r="B2820">
        <v>40.681849999999997</v>
      </c>
      <c r="C2820" t="s">
        <v>70</v>
      </c>
    </row>
    <row r="2821" spans="1:3" x14ac:dyDescent="0.35">
      <c r="A2821">
        <v>16</v>
      </c>
      <c r="B2821">
        <v>40.695450000000001</v>
      </c>
      <c r="C2821" t="s">
        <v>70</v>
      </c>
    </row>
    <row r="2822" spans="1:3" x14ac:dyDescent="0.35">
      <c r="A2822">
        <v>16</v>
      </c>
      <c r="B2822">
        <v>40.709580000000003</v>
      </c>
      <c r="C2822" t="s">
        <v>70</v>
      </c>
    </row>
    <row r="2823" spans="1:3" x14ac:dyDescent="0.35">
      <c r="A2823">
        <v>16</v>
      </c>
      <c r="B2823">
        <v>40.722000000000001</v>
      </c>
      <c r="C2823" t="s">
        <v>70</v>
      </c>
    </row>
    <row r="2824" spans="1:3" x14ac:dyDescent="0.35">
      <c r="A2824">
        <v>16</v>
      </c>
      <c r="B2824">
        <v>40.734819999999999</v>
      </c>
      <c r="C2824" t="s">
        <v>70</v>
      </c>
    </row>
    <row r="2825" spans="1:3" x14ac:dyDescent="0.35">
      <c r="A2825">
        <v>16</v>
      </c>
      <c r="B2825">
        <v>40.753720000000001</v>
      </c>
      <c r="C2825" t="s">
        <v>70</v>
      </c>
    </row>
    <row r="2826" spans="1:3" x14ac:dyDescent="0.35">
      <c r="A2826">
        <v>16</v>
      </c>
      <c r="B2826">
        <v>40.76587</v>
      </c>
      <c r="C2826" t="s">
        <v>70</v>
      </c>
    </row>
    <row r="2827" spans="1:3" x14ac:dyDescent="0.35">
      <c r="A2827">
        <v>16</v>
      </c>
      <c r="B2827">
        <v>40.77852</v>
      </c>
      <c r="C2827" t="s">
        <v>70</v>
      </c>
    </row>
    <row r="2828" spans="1:3" x14ac:dyDescent="0.35">
      <c r="A2828">
        <v>16</v>
      </c>
      <c r="B2828">
        <v>40.790990000000001</v>
      </c>
      <c r="C2828" t="s">
        <v>70</v>
      </c>
    </row>
    <row r="2829" spans="1:3" x14ac:dyDescent="0.35">
      <c r="A2829">
        <v>16</v>
      </c>
      <c r="B2829">
        <v>40.803660000000001</v>
      </c>
      <c r="C2829" t="s">
        <v>70</v>
      </c>
    </row>
    <row r="2830" spans="1:3" x14ac:dyDescent="0.35">
      <c r="A2830">
        <v>16</v>
      </c>
      <c r="B2830">
        <v>40.821010000000001</v>
      </c>
      <c r="C2830" t="s">
        <v>70</v>
      </c>
    </row>
    <row r="2831" spans="1:3" x14ac:dyDescent="0.35">
      <c r="A2831">
        <v>16</v>
      </c>
      <c r="B2831">
        <v>40.837269999999997</v>
      </c>
      <c r="C2831" t="s">
        <v>70</v>
      </c>
    </row>
    <row r="2832" spans="1:3" x14ac:dyDescent="0.35">
      <c r="A2832">
        <v>16</v>
      </c>
      <c r="B2832">
        <v>40.852849999999997</v>
      </c>
      <c r="C2832" t="s">
        <v>70</v>
      </c>
    </row>
    <row r="2833" spans="1:3" x14ac:dyDescent="0.35">
      <c r="A2833">
        <v>16</v>
      </c>
      <c r="B2833">
        <v>40.876489999999997</v>
      </c>
      <c r="C2833" t="s">
        <v>70</v>
      </c>
    </row>
    <row r="2834" spans="1:3" x14ac:dyDescent="0.35">
      <c r="A2834">
        <v>16</v>
      </c>
      <c r="B2834">
        <v>40.888919999999999</v>
      </c>
      <c r="C2834" t="s">
        <v>70</v>
      </c>
    </row>
    <row r="2835" spans="1:3" x14ac:dyDescent="0.35">
      <c r="A2835">
        <v>16</v>
      </c>
      <c r="B2835">
        <v>40.90193</v>
      </c>
      <c r="C2835" t="s">
        <v>70</v>
      </c>
    </row>
    <row r="2836" spans="1:3" x14ac:dyDescent="0.35">
      <c r="A2836">
        <v>16</v>
      </c>
      <c r="B2836">
        <v>40.918349999999997</v>
      </c>
      <c r="C2836" t="s">
        <v>70</v>
      </c>
    </row>
    <row r="2837" spans="1:3" x14ac:dyDescent="0.35">
      <c r="A2837">
        <v>16</v>
      </c>
      <c r="B2837">
        <v>40.930869999999999</v>
      </c>
      <c r="C2837" t="s">
        <v>70</v>
      </c>
    </row>
    <row r="2838" spans="1:3" x14ac:dyDescent="0.35">
      <c r="A2838">
        <v>16</v>
      </c>
      <c r="B2838">
        <v>40.94332</v>
      </c>
      <c r="C2838" t="s">
        <v>70</v>
      </c>
    </row>
    <row r="2839" spans="1:3" x14ac:dyDescent="0.35">
      <c r="A2839">
        <v>16</v>
      </c>
      <c r="B2839">
        <v>40.955779999999997</v>
      </c>
      <c r="C2839" t="s">
        <v>70</v>
      </c>
    </row>
    <row r="2840" spans="1:3" x14ac:dyDescent="0.35">
      <c r="A2840">
        <v>16</v>
      </c>
      <c r="B2840">
        <v>40.968490000000003</v>
      </c>
      <c r="C2840" t="s">
        <v>70</v>
      </c>
    </row>
    <row r="2841" spans="1:3" x14ac:dyDescent="0.35">
      <c r="A2841">
        <v>16</v>
      </c>
      <c r="B2841">
        <v>40.980229999999999</v>
      </c>
      <c r="C2841" t="s">
        <v>70</v>
      </c>
    </row>
    <row r="2842" spans="1:3" x14ac:dyDescent="0.35">
      <c r="A2842">
        <v>16</v>
      </c>
      <c r="B2842">
        <v>40.992570000000001</v>
      </c>
      <c r="C2842" t="s">
        <v>70</v>
      </c>
    </row>
    <row r="2843" spans="1:3" x14ac:dyDescent="0.35">
      <c r="A2843">
        <v>16</v>
      </c>
      <c r="B2843">
        <v>41.005139999999997</v>
      </c>
      <c r="C2843" t="s">
        <v>70</v>
      </c>
    </row>
    <row r="2844" spans="1:3" x14ac:dyDescent="0.35">
      <c r="A2844">
        <v>16</v>
      </c>
      <c r="B2844">
        <v>41.017960000000002</v>
      </c>
      <c r="C2844" t="s">
        <v>70</v>
      </c>
    </row>
    <row r="2845" spans="1:3" x14ac:dyDescent="0.35">
      <c r="A2845">
        <v>16</v>
      </c>
      <c r="B2845">
        <v>41.030320000000003</v>
      </c>
      <c r="C2845" t="s">
        <v>70</v>
      </c>
    </row>
    <row r="2846" spans="1:3" x14ac:dyDescent="0.35">
      <c r="A2846">
        <v>16</v>
      </c>
      <c r="B2846">
        <v>41.042670000000001</v>
      </c>
      <c r="C2846" t="s">
        <v>70</v>
      </c>
    </row>
    <row r="2847" spans="1:3" x14ac:dyDescent="0.35">
      <c r="A2847">
        <v>16</v>
      </c>
      <c r="B2847">
        <v>41.055340000000001</v>
      </c>
      <c r="C2847" t="s">
        <v>70</v>
      </c>
    </row>
    <row r="2848" spans="1:3" x14ac:dyDescent="0.35">
      <c r="A2848">
        <v>16</v>
      </c>
      <c r="B2848">
        <v>41.07555</v>
      </c>
      <c r="C2848" t="s">
        <v>70</v>
      </c>
    </row>
    <row r="2849" spans="1:3" x14ac:dyDescent="0.35">
      <c r="A2849">
        <v>16</v>
      </c>
      <c r="B2849">
        <v>41.090069999999997</v>
      </c>
      <c r="C2849" t="s">
        <v>70</v>
      </c>
    </row>
    <row r="2850" spans="1:3" x14ac:dyDescent="0.35">
      <c r="A2850">
        <v>16</v>
      </c>
      <c r="B2850">
        <v>41.104039999999998</v>
      </c>
      <c r="C2850" t="s">
        <v>70</v>
      </c>
    </row>
    <row r="2851" spans="1:3" x14ac:dyDescent="0.35">
      <c r="A2851">
        <v>16</v>
      </c>
      <c r="B2851">
        <v>41.115870000000001</v>
      </c>
      <c r="C2851" t="s">
        <v>70</v>
      </c>
    </row>
    <row r="2852" spans="1:3" x14ac:dyDescent="0.35">
      <c r="A2852">
        <v>16</v>
      </c>
      <c r="B2852">
        <v>41.128079999999997</v>
      </c>
      <c r="C2852" t="s">
        <v>70</v>
      </c>
    </row>
    <row r="2853" spans="1:3" x14ac:dyDescent="0.35">
      <c r="A2853">
        <v>16</v>
      </c>
      <c r="B2853">
        <v>41.140479999999997</v>
      </c>
      <c r="C2853" t="s">
        <v>70</v>
      </c>
    </row>
    <row r="2854" spans="1:3" x14ac:dyDescent="0.35">
      <c r="A2854">
        <v>16</v>
      </c>
      <c r="B2854">
        <v>41.153289999999998</v>
      </c>
      <c r="C2854" t="s">
        <v>70</v>
      </c>
    </row>
    <row r="2855" spans="1:3" x14ac:dyDescent="0.35">
      <c r="A2855">
        <v>16</v>
      </c>
      <c r="B2855">
        <v>41.16525</v>
      </c>
      <c r="C2855" t="s">
        <v>70</v>
      </c>
    </row>
    <row r="2856" spans="1:3" x14ac:dyDescent="0.35">
      <c r="A2856">
        <v>16</v>
      </c>
      <c r="B2856">
        <v>41.177700000000002</v>
      </c>
      <c r="C2856" t="s">
        <v>70</v>
      </c>
    </row>
    <row r="2857" spans="1:3" x14ac:dyDescent="0.35">
      <c r="A2857">
        <v>16</v>
      </c>
      <c r="B2857">
        <v>41.190489999999997</v>
      </c>
      <c r="C2857" t="s">
        <v>70</v>
      </c>
    </row>
    <row r="2858" spans="1:3" x14ac:dyDescent="0.35">
      <c r="A2858">
        <v>16</v>
      </c>
      <c r="B2858">
        <v>41.203000000000003</v>
      </c>
      <c r="C2858" t="s">
        <v>70</v>
      </c>
    </row>
    <row r="2859" spans="1:3" x14ac:dyDescent="0.35">
      <c r="A2859">
        <v>16</v>
      </c>
      <c r="B2859">
        <v>41.215069999999997</v>
      </c>
      <c r="C2859" t="s">
        <v>70</v>
      </c>
    </row>
    <row r="2860" spans="1:3" x14ac:dyDescent="0.35">
      <c r="A2860">
        <v>16</v>
      </c>
      <c r="B2860">
        <v>41.22728</v>
      </c>
      <c r="C2860" t="s">
        <v>70</v>
      </c>
    </row>
    <row r="2861" spans="1:3" x14ac:dyDescent="0.35">
      <c r="A2861">
        <v>16</v>
      </c>
      <c r="B2861">
        <v>41.240209999999998</v>
      </c>
      <c r="C2861" t="s">
        <v>70</v>
      </c>
    </row>
    <row r="2862" spans="1:3" x14ac:dyDescent="0.35">
      <c r="A2862">
        <v>16</v>
      </c>
      <c r="B2862">
        <v>41.25338</v>
      </c>
      <c r="C2862" t="s">
        <v>70</v>
      </c>
    </row>
    <row r="2863" spans="1:3" x14ac:dyDescent="0.35">
      <c r="A2863">
        <v>16</v>
      </c>
      <c r="B2863">
        <v>41.265219999999999</v>
      </c>
      <c r="C2863" t="s">
        <v>70</v>
      </c>
    </row>
    <row r="2864" spans="1:3" x14ac:dyDescent="0.35">
      <c r="A2864">
        <v>16</v>
      </c>
      <c r="B2864">
        <v>41.284619999999997</v>
      </c>
      <c r="C2864" t="s">
        <v>70</v>
      </c>
    </row>
    <row r="2865" spans="1:3" x14ac:dyDescent="0.35">
      <c r="A2865">
        <v>16</v>
      </c>
      <c r="B2865">
        <v>41.2971</v>
      </c>
      <c r="C2865" t="s">
        <v>70</v>
      </c>
    </row>
    <row r="2866" spans="1:3" x14ac:dyDescent="0.35">
      <c r="A2866">
        <v>16</v>
      </c>
      <c r="B2866">
        <v>41.309699999999999</v>
      </c>
      <c r="C2866" t="s">
        <v>70</v>
      </c>
    </row>
    <row r="2867" spans="1:3" x14ac:dyDescent="0.35">
      <c r="A2867">
        <v>16</v>
      </c>
      <c r="B2867">
        <v>41.326120000000003</v>
      </c>
      <c r="C2867" t="s">
        <v>70</v>
      </c>
    </row>
    <row r="2868" spans="1:3" x14ac:dyDescent="0.35">
      <c r="A2868">
        <v>16</v>
      </c>
      <c r="B2868">
        <v>41.33954</v>
      </c>
      <c r="C2868" t="s">
        <v>70</v>
      </c>
    </row>
    <row r="2869" spans="1:3" x14ac:dyDescent="0.35">
      <c r="A2869">
        <v>16</v>
      </c>
      <c r="B2869">
        <v>41.353569999999998</v>
      </c>
      <c r="C2869" t="s">
        <v>70</v>
      </c>
    </row>
    <row r="2870" spans="1:3" x14ac:dyDescent="0.35">
      <c r="A2870">
        <v>16</v>
      </c>
      <c r="B2870">
        <v>41.367809999999999</v>
      </c>
      <c r="C2870" t="s">
        <v>70</v>
      </c>
    </row>
    <row r="2871" spans="1:3" x14ac:dyDescent="0.35">
      <c r="A2871">
        <v>16</v>
      </c>
      <c r="B2871">
        <v>41.38158</v>
      </c>
      <c r="C2871" t="s">
        <v>70</v>
      </c>
    </row>
    <row r="2872" spans="1:3" x14ac:dyDescent="0.35">
      <c r="A2872">
        <v>16</v>
      </c>
      <c r="B2872">
        <v>41.395400000000002</v>
      </c>
      <c r="C2872" t="s">
        <v>70</v>
      </c>
    </row>
    <row r="2873" spans="1:3" x14ac:dyDescent="0.35">
      <c r="A2873">
        <v>16</v>
      </c>
      <c r="B2873">
        <v>41.415080000000003</v>
      </c>
      <c r="C2873" t="s">
        <v>70</v>
      </c>
    </row>
    <row r="2874" spans="1:3" x14ac:dyDescent="0.35">
      <c r="A2874">
        <v>16</v>
      </c>
      <c r="B2874">
        <v>41.428809999999999</v>
      </c>
      <c r="C2874" t="s">
        <v>70</v>
      </c>
    </row>
    <row r="2875" spans="1:3" x14ac:dyDescent="0.35">
      <c r="A2875">
        <v>16</v>
      </c>
      <c r="B2875">
        <v>41.447609999999997</v>
      </c>
      <c r="C2875" t="s">
        <v>70</v>
      </c>
    </row>
    <row r="2876" spans="1:3" x14ac:dyDescent="0.35">
      <c r="A2876">
        <v>16</v>
      </c>
      <c r="B2876">
        <v>41.466030000000003</v>
      </c>
      <c r="C2876" t="s">
        <v>70</v>
      </c>
    </row>
    <row r="2877" spans="1:3" x14ac:dyDescent="0.35">
      <c r="A2877">
        <v>16</v>
      </c>
      <c r="B2877">
        <v>41.484560000000002</v>
      </c>
      <c r="C2877" t="s">
        <v>70</v>
      </c>
    </row>
    <row r="2878" spans="1:3" x14ac:dyDescent="0.35">
      <c r="A2878">
        <v>16</v>
      </c>
      <c r="B2878">
        <v>41.49776</v>
      </c>
      <c r="C2878" t="s">
        <v>70</v>
      </c>
    </row>
    <row r="2879" spans="1:3" x14ac:dyDescent="0.35">
      <c r="A2879">
        <v>16</v>
      </c>
      <c r="B2879">
        <v>41.511479999999999</v>
      </c>
      <c r="C2879" t="s">
        <v>70</v>
      </c>
    </row>
    <row r="2880" spans="1:3" x14ac:dyDescent="0.35">
      <c r="A2880">
        <v>16</v>
      </c>
      <c r="B2880">
        <v>41.527030000000003</v>
      </c>
      <c r="C2880" t="s">
        <v>70</v>
      </c>
    </row>
    <row r="2881" spans="1:4" x14ac:dyDescent="0.35">
      <c r="A2881">
        <v>16</v>
      </c>
      <c r="B2881">
        <v>41.540489999999998</v>
      </c>
      <c r="C2881" t="s">
        <v>70</v>
      </c>
    </row>
    <row r="2882" spans="1:4" x14ac:dyDescent="0.35">
      <c r="A2882">
        <v>16</v>
      </c>
      <c r="B2882">
        <v>41.554450000000003</v>
      </c>
      <c r="C2882" t="s">
        <v>70</v>
      </c>
    </row>
    <row r="2883" spans="1:4" x14ac:dyDescent="0.35">
      <c r="A2883">
        <v>16</v>
      </c>
      <c r="B2883">
        <v>41.567830000000001</v>
      </c>
      <c r="C2883" t="s">
        <v>70</v>
      </c>
    </row>
    <row r="2884" spans="1:4" x14ac:dyDescent="0.35">
      <c r="A2884">
        <v>16</v>
      </c>
      <c r="B2884">
        <v>41.580640000000002</v>
      </c>
      <c r="C2884" t="s">
        <v>70</v>
      </c>
    </row>
    <row r="2885" spans="1:4" x14ac:dyDescent="0.35">
      <c r="A2885">
        <v>16</v>
      </c>
      <c r="B2885">
        <v>41.59592</v>
      </c>
      <c r="C2885" t="s">
        <v>70</v>
      </c>
    </row>
    <row r="2886" spans="1:4" x14ac:dyDescent="0.35">
      <c r="A2886">
        <v>16</v>
      </c>
      <c r="B2886">
        <v>41.610660000000003</v>
      </c>
      <c r="C2886" t="s">
        <v>70</v>
      </c>
    </row>
    <row r="2887" spans="1:4" x14ac:dyDescent="0.35">
      <c r="A2887">
        <v>16</v>
      </c>
      <c r="B2887">
        <v>41.626800000000003</v>
      </c>
      <c r="C2887" t="s">
        <v>70</v>
      </c>
    </row>
    <row r="2888" spans="1:4" x14ac:dyDescent="0.35">
      <c r="A2888">
        <v>16</v>
      </c>
      <c r="B2888">
        <v>41.641840000000002</v>
      </c>
      <c r="C2888" t="s">
        <v>70</v>
      </c>
    </row>
    <row r="2889" spans="1:4" x14ac:dyDescent="0.35">
      <c r="A2889">
        <v>16</v>
      </c>
      <c r="B2889">
        <v>41.655070000000002</v>
      </c>
      <c r="C2889" t="s">
        <v>70</v>
      </c>
    </row>
    <row r="2890" spans="1:4" x14ac:dyDescent="0.35">
      <c r="A2890">
        <v>16</v>
      </c>
      <c r="B2890">
        <v>41.669040000000003</v>
      </c>
      <c r="C2890" t="s">
        <v>70</v>
      </c>
    </row>
    <row r="2891" spans="1:4" x14ac:dyDescent="0.35">
      <c r="A2891">
        <v>16</v>
      </c>
      <c r="B2891">
        <v>41.687959999999997</v>
      </c>
      <c r="C2891" t="s">
        <v>70</v>
      </c>
    </row>
    <row r="2892" spans="1:4" x14ac:dyDescent="0.35">
      <c r="A2892">
        <v>16</v>
      </c>
      <c r="B2892">
        <v>41.704459999999997</v>
      </c>
      <c r="C2892" t="s">
        <v>70</v>
      </c>
      <c r="D2892">
        <v>2.0000000000000001E-4</v>
      </c>
    </row>
    <row r="2893" spans="1:4" x14ac:dyDescent="0.35">
      <c r="A2893">
        <v>16</v>
      </c>
      <c r="B2893">
        <v>41.718800000000002</v>
      </c>
      <c r="C2893" t="s">
        <v>70</v>
      </c>
      <c r="D2893">
        <v>2.0000000000000001E-4</v>
      </c>
    </row>
    <row r="2894" spans="1:4" x14ac:dyDescent="0.35">
      <c r="A2894">
        <v>16</v>
      </c>
      <c r="B2894">
        <v>41.731259999999999</v>
      </c>
      <c r="C2894" t="s">
        <v>70</v>
      </c>
      <c r="D2894">
        <v>4.0000000000000002E-4</v>
      </c>
    </row>
    <row r="2895" spans="1:4" x14ac:dyDescent="0.35">
      <c r="A2895">
        <v>16</v>
      </c>
      <c r="B2895">
        <v>41.745109999999997</v>
      </c>
      <c r="C2895" t="s">
        <v>70</v>
      </c>
      <c r="D2895">
        <v>4.0000000000000002E-4</v>
      </c>
    </row>
    <row r="2896" spans="1:4" x14ac:dyDescent="0.35">
      <c r="A2896">
        <v>16</v>
      </c>
      <c r="B2896">
        <v>41.758580000000002</v>
      </c>
      <c r="C2896" t="s">
        <v>70</v>
      </c>
      <c r="D2896">
        <v>8.9999999999999998E-4</v>
      </c>
    </row>
    <row r="2897" spans="1:4" x14ac:dyDescent="0.35">
      <c r="A2897">
        <v>16</v>
      </c>
      <c r="B2897">
        <v>41.771900000000002</v>
      </c>
      <c r="C2897" t="s">
        <v>70</v>
      </c>
      <c r="D2897">
        <v>3.3999999999999998E-3</v>
      </c>
    </row>
    <row r="2898" spans="1:4" x14ac:dyDescent="0.35">
      <c r="A2898">
        <v>16</v>
      </c>
      <c r="B2898">
        <v>41.785559999999997</v>
      </c>
      <c r="C2898" t="s">
        <v>70</v>
      </c>
      <c r="D2898">
        <v>3.3999999999999998E-3</v>
      </c>
    </row>
    <row r="2899" spans="1:4" x14ac:dyDescent="0.35">
      <c r="A2899">
        <v>16</v>
      </c>
      <c r="B2899">
        <v>41.798839999999998</v>
      </c>
      <c r="C2899" t="s">
        <v>70</v>
      </c>
      <c r="D2899">
        <v>2.0999999999999999E-3</v>
      </c>
    </row>
    <row r="2900" spans="1:4" x14ac:dyDescent="0.35">
      <c r="A2900">
        <v>16</v>
      </c>
      <c r="B2900">
        <v>41.811770000000003</v>
      </c>
      <c r="C2900" t="s">
        <v>70</v>
      </c>
      <c r="D2900">
        <v>3.3E-3</v>
      </c>
    </row>
    <row r="2901" spans="1:4" x14ac:dyDescent="0.35">
      <c r="A2901">
        <v>16</v>
      </c>
      <c r="B2901">
        <v>41.825620000000001</v>
      </c>
      <c r="C2901" t="s">
        <v>70</v>
      </c>
      <c r="D2901">
        <v>2E-3</v>
      </c>
    </row>
    <row r="2902" spans="1:4" x14ac:dyDescent="0.35">
      <c r="A2902">
        <v>16</v>
      </c>
      <c r="B2902">
        <v>41.838799999999999</v>
      </c>
      <c r="C2902" t="s">
        <v>70</v>
      </c>
      <c r="D2902">
        <v>2E-3</v>
      </c>
    </row>
    <row r="2903" spans="1:4" x14ac:dyDescent="0.35">
      <c r="A2903">
        <v>16</v>
      </c>
      <c r="B2903">
        <v>41.851860000000002</v>
      </c>
      <c r="C2903" t="s">
        <v>70</v>
      </c>
      <c r="D2903">
        <v>2E-3</v>
      </c>
    </row>
    <row r="2904" spans="1:4" x14ac:dyDescent="0.35">
      <c r="A2904">
        <v>16</v>
      </c>
      <c r="B2904">
        <v>41.864960000000004</v>
      </c>
      <c r="C2904" t="s">
        <v>70</v>
      </c>
      <c r="D2904">
        <v>1.1999999999999999E-3</v>
      </c>
    </row>
    <row r="2905" spans="1:4" x14ac:dyDescent="0.35">
      <c r="A2905">
        <v>16</v>
      </c>
      <c r="B2905">
        <v>41.878189999999996</v>
      </c>
      <c r="C2905" t="s">
        <v>70</v>
      </c>
      <c r="D2905">
        <v>2.5999999999999999E-3</v>
      </c>
    </row>
    <row r="2906" spans="1:4" x14ac:dyDescent="0.35">
      <c r="A2906">
        <v>16</v>
      </c>
      <c r="B2906">
        <v>41.899700000000003</v>
      </c>
      <c r="C2906" t="s">
        <v>70</v>
      </c>
      <c r="D2906">
        <v>1.5E-3</v>
      </c>
    </row>
    <row r="2907" spans="1:4" x14ac:dyDescent="0.35">
      <c r="A2907">
        <v>16</v>
      </c>
      <c r="B2907">
        <v>41.913110000000003</v>
      </c>
      <c r="C2907" t="s">
        <v>70</v>
      </c>
      <c r="D2907">
        <v>4.5999999999999999E-3</v>
      </c>
    </row>
    <row r="2908" spans="1:4" x14ac:dyDescent="0.35">
      <c r="A2908">
        <v>16</v>
      </c>
      <c r="B2908">
        <v>41.927190000000003</v>
      </c>
      <c r="C2908" t="s">
        <v>70</v>
      </c>
      <c r="D2908">
        <v>4.5999999999999999E-3</v>
      </c>
    </row>
    <row r="2909" spans="1:4" x14ac:dyDescent="0.35">
      <c r="A2909">
        <v>16</v>
      </c>
      <c r="B2909">
        <v>41.940510000000003</v>
      </c>
      <c r="C2909" t="s">
        <v>70</v>
      </c>
      <c r="D2909">
        <v>1.4E-3</v>
      </c>
    </row>
    <row r="2910" spans="1:4" x14ac:dyDescent="0.35">
      <c r="A2910">
        <v>16</v>
      </c>
      <c r="B2910">
        <v>41.954340000000002</v>
      </c>
      <c r="C2910" t="s">
        <v>70</v>
      </c>
      <c r="D2910">
        <v>1.9E-3</v>
      </c>
    </row>
    <row r="2911" spans="1:4" x14ac:dyDescent="0.35">
      <c r="A2911">
        <v>16</v>
      </c>
      <c r="B2911">
        <v>41.967979999999997</v>
      </c>
      <c r="C2911" t="s">
        <v>70</v>
      </c>
      <c r="D2911">
        <v>1.9E-3</v>
      </c>
    </row>
    <row r="2912" spans="1:4" x14ac:dyDescent="0.35">
      <c r="A2912">
        <v>16</v>
      </c>
      <c r="B2912">
        <v>41.981659999999998</v>
      </c>
      <c r="C2912" t="s">
        <v>70</v>
      </c>
      <c r="D2912">
        <v>2.0000000000000001E-4</v>
      </c>
    </row>
    <row r="2913" spans="1:4" x14ac:dyDescent="0.35">
      <c r="A2913">
        <v>16</v>
      </c>
      <c r="B2913">
        <v>41.995150000000002</v>
      </c>
      <c r="C2913" t="s">
        <v>70</v>
      </c>
      <c r="D2913">
        <v>2.0000000000000001E-4</v>
      </c>
    </row>
    <row r="2914" spans="1:4" x14ac:dyDescent="0.35">
      <c r="A2914">
        <v>16</v>
      </c>
      <c r="B2914">
        <v>42.008360000000003</v>
      </c>
      <c r="C2914" t="s">
        <v>70</v>
      </c>
      <c r="D2914">
        <v>3.8E-3</v>
      </c>
    </row>
    <row r="2915" spans="1:4" x14ac:dyDescent="0.35">
      <c r="A2915">
        <v>16</v>
      </c>
      <c r="B2915">
        <v>42.028300000000002</v>
      </c>
      <c r="C2915" t="s">
        <v>70</v>
      </c>
      <c r="D2915">
        <v>9.1999999999999998E-3</v>
      </c>
    </row>
    <row r="2916" spans="1:4" x14ac:dyDescent="0.35">
      <c r="A2916">
        <v>16</v>
      </c>
      <c r="B2916">
        <v>42.041400000000003</v>
      </c>
      <c r="C2916" t="s">
        <v>70</v>
      </c>
      <c r="D2916">
        <v>1.0999999999999999E-2</v>
      </c>
    </row>
    <row r="2917" spans="1:4" x14ac:dyDescent="0.35">
      <c r="A2917">
        <v>16</v>
      </c>
      <c r="B2917">
        <v>42.05536</v>
      </c>
      <c r="C2917" t="s">
        <v>70</v>
      </c>
      <c r="D2917">
        <v>1.0999999999999999E-2</v>
      </c>
    </row>
    <row r="2918" spans="1:4" x14ac:dyDescent="0.35">
      <c r="A2918">
        <v>16</v>
      </c>
      <c r="B2918">
        <v>42.068730000000002</v>
      </c>
      <c r="C2918" t="s">
        <v>70</v>
      </c>
      <c r="D2918">
        <v>1.18E-2</v>
      </c>
    </row>
    <row r="2919" spans="1:4" x14ac:dyDescent="0.35">
      <c r="A2919">
        <v>16</v>
      </c>
      <c r="B2919">
        <v>42.08222</v>
      </c>
      <c r="C2919" t="s">
        <v>70</v>
      </c>
      <c r="D2919">
        <v>1.18E-2</v>
      </c>
    </row>
    <row r="2920" spans="1:4" x14ac:dyDescent="0.35">
      <c r="A2920">
        <v>16</v>
      </c>
      <c r="B2920">
        <v>42.10622</v>
      </c>
      <c r="C2920" t="s">
        <v>70</v>
      </c>
      <c r="D2920">
        <v>6.4000000000000003E-3</v>
      </c>
    </row>
    <row r="2921" spans="1:4" x14ac:dyDescent="0.35">
      <c r="A2921">
        <v>16</v>
      </c>
      <c r="B2921">
        <v>42.120109999999997</v>
      </c>
      <c r="C2921" t="s">
        <v>70</v>
      </c>
      <c r="D2921">
        <v>3.0000000000000001E-3</v>
      </c>
    </row>
    <row r="2922" spans="1:4" x14ac:dyDescent="0.35">
      <c r="A2922">
        <v>16</v>
      </c>
      <c r="B2922">
        <v>42.134120000000003</v>
      </c>
      <c r="C2922" t="s">
        <v>70</v>
      </c>
      <c r="D2922">
        <v>5.4000000000000003E-3</v>
      </c>
    </row>
    <row r="2923" spans="1:4" x14ac:dyDescent="0.35">
      <c r="A2923">
        <v>16</v>
      </c>
      <c r="B2923">
        <v>42.147919999999999</v>
      </c>
      <c r="C2923" t="s">
        <v>70</v>
      </c>
      <c r="D2923">
        <v>3.8999999999999998E-3</v>
      </c>
    </row>
    <row r="2924" spans="1:4" x14ac:dyDescent="0.35">
      <c r="A2924">
        <v>16</v>
      </c>
      <c r="B2924">
        <v>42.161830000000002</v>
      </c>
      <c r="C2924" t="s">
        <v>70</v>
      </c>
      <c r="D2924">
        <v>3.8999999999999998E-3</v>
      </c>
    </row>
    <row r="2925" spans="1:4" x14ac:dyDescent="0.35">
      <c r="A2925">
        <v>16</v>
      </c>
      <c r="B2925">
        <v>42.175370000000001</v>
      </c>
      <c r="C2925" t="s">
        <v>70</v>
      </c>
      <c r="D2925">
        <v>6.6E-3</v>
      </c>
    </row>
    <row r="2926" spans="1:4" x14ac:dyDescent="0.35">
      <c r="A2926">
        <v>16</v>
      </c>
      <c r="B2926">
        <v>42.191090000000003</v>
      </c>
      <c r="C2926" t="s">
        <v>70</v>
      </c>
      <c r="D2926">
        <v>5.0000000000000001E-3</v>
      </c>
    </row>
    <row r="2927" spans="1:4" x14ac:dyDescent="0.35">
      <c r="A2927">
        <v>16</v>
      </c>
      <c r="B2927">
        <v>42.20749</v>
      </c>
      <c r="C2927" t="s">
        <v>70</v>
      </c>
      <c r="D2927">
        <v>5.0000000000000001E-3</v>
      </c>
    </row>
    <row r="2928" spans="1:4" x14ac:dyDescent="0.35">
      <c r="A2928">
        <v>16</v>
      </c>
      <c r="B2928">
        <v>42.22092</v>
      </c>
      <c r="C2928" t="s">
        <v>70</v>
      </c>
      <c r="D2928">
        <v>2.2000000000000001E-3</v>
      </c>
    </row>
    <row r="2929" spans="1:4" x14ac:dyDescent="0.35">
      <c r="A2929">
        <v>16</v>
      </c>
      <c r="B2929">
        <v>42.234459999999999</v>
      </c>
      <c r="C2929" t="s">
        <v>70</v>
      </c>
      <c r="D2929">
        <v>1.4E-3</v>
      </c>
    </row>
    <row r="2930" spans="1:4" x14ac:dyDescent="0.35">
      <c r="A2930">
        <v>16</v>
      </c>
      <c r="B2930">
        <v>42.247039999999998</v>
      </c>
      <c r="C2930" t="s">
        <v>70</v>
      </c>
      <c r="D2930">
        <v>1.4E-3</v>
      </c>
    </row>
    <row r="2931" spans="1:4" x14ac:dyDescent="0.35">
      <c r="A2931">
        <v>16</v>
      </c>
      <c r="B2931">
        <v>42.260129999999997</v>
      </c>
      <c r="C2931" t="s">
        <v>70</v>
      </c>
      <c r="D2931">
        <v>2.0000000000000001E-4</v>
      </c>
    </row>
    <row r="2932" spans="1:4" x14ac:dyDescent="0.35">
      <c r="A2932">
        <v>16</v>
      </c>
      <c r="B2932">
        <v>42.274149999999999</v>
      </c>
      <c r="C2932" t="s">
        <v>70</v>
      </c>
    </row>
    <row r="2933" spans="1:4" x14ac:dyDescent="0.35">
      <c r="A2933">
        <v>16</v>
      </c>
      <c r="B2933">
        <v>42.289520000000003</v>
      </c>
      <c r="C2933" t="s">
        <v>70</v>
      </c>
    </row>
    <row r="2934" spans="1:4" x14ac:dyDescent="0.35">
      <c r="A2934">
        <v>16</v>
      </c>
      <c r="B2934">
        <v>42.312649999999998</v>
      </c>
      <c r="C2934" t="s">
        <v>70</v>
      </c>
    </row>
    <row r="2935" spans="1:4" x14ac:dyDescent="0.35">
      <c r="A2935">
        <v>17</v>
      </c>
      <c r="B2935">
        <v>42.329030000000003</v>
      </c>
      <c r="C2935" t="s">
        <v>70</v>
      </c>
    </row>
    <row r="2936" spans="1:4" x14ac:dyDescent="0.35">
      <c r="A2936">
        <v>17</v>
      </c>
      <c r="B2936">
        <v>42.341859999999997</v>
      </c>
      <c r="C2936" t="s">
        <v>70</v>
      </c>
    </row>
    <row r="2937" spans="1:4" x14ac:dyDescent="0.35">
      <c r="A2937">
        <v>17</v>
      </c>
      <c r="B2937">
        <v>42.354410000000001</v>
      </c>
      <c r="C2937" t="s">
        <v>70</v>
      </c>
    </row>
    <row r="2938" spans="1:4" x14ac:dyDescent="0.35">
      <c r="A2938">
        <v>17</v>
      </c>
      <c r="B2938">
        <v>42.367730000000002</v>
      </c>
      <c r="C2938" t="s">
        <v>70</v>
      </c>
    </row>
    <row r="2939" spans="1:4" x14ac:dyDescent="0.35">
      <c r="A2939">
        <v>17</v>
      </c>
      <c r="B2939">
        <v>42.385849999999998</v>
      </c>
      <c r="C2939" t="s">
        <v>70</v>
      </c>
    </row>
    <row r="2940" spans="1:4" x14ac:dyDescent="0.35">
      <c r="A2940">
        <v>17</v>
      </c>
      <c r="B2940">
        <v>42.402529999999999</v>
      </c>
      <c r="C2940" t="s">
        <v>70</v>
      </c>
    </row>
    <row r="2941" spans="1:4" x14ac:dyDescent="0.35">
      <c r="A2941">
        <v>17</v>
      </c>
      <c r="B2941">
        <v>42.41957</v>
      </c>
      <c r="C2941" t="s">
        <v>70</v>
      </c>
    </row>
    <row r="2942" spans="1:4" x14ac:dyDescent="0.35">
      <c r="A2942">
        <v>17</v>
      </c>
      <c r="B2942">
        <v>42.430010000000003</v>
      </c>
      <c r="C2942" t="s">
        <v>70</v>
      </c>
    </row>
    <row r="2943" spans="1:4" x14ac:dyDescent="0.35">
      <c r="A2943">
        <v>17</v>
      </c>
      <c r="B2943">
        <v>42.442950000000003</v>
      </c>
      <c r="C2943" t="s">
        <v>70</v>
      </c>
    </row>
    <row r="2944" spans="1:4" x14ac:dyDescent="0.35">
      <c r="A2944">
        <v>17</v>
      </c>
      <c r="B2944">
        <v>42.455069999999999</v>
      </c>
      <c r="C2944" t="s">
        <v>70</v>
      </c>
    </row>
    <row r="2945" spans="1:3" x14ac:dyDescent="0.35">
      <c r="A2945">
        <v>17</v>
      </c>
      <c r="B2945">
        <v>42.4679</v>
      </c>
      <c r="C2945" t="s">
        <v>70</v>
      </c>
    </row>
    <row r="2946" spans="1:3" x14ac:dyDescent="0.35">
      <c r="A2946">
        <v>17</v>
      </c>
      <c r="B2946">
        <v>42.480170000000001</v>
      </c>
      <c r="C2946" t="s">
        <v>70</v>
      </c>
    </row>
    <row r="2947" spans="1:3" x14ac:dyDescent="0.35">
      <c r="A2947">
        <v>17</v>
      </c>
      <c r="B2947">
        <v>42.49239</v>
      </c>
      <c r="C2947" t="s">
        <v>70</v>
      </c>
    </row>
    <row r="2948" spans="1:3" x14ac:dyDescent="0.35">
      <c r="A2948">
        <v>17</v>
      </c>
      <c r="B2948">
        <v>42.512619999999998</v>
      </c>
      <c r="C2948" t="s">
        <v>70</v>
      </c>
    </row>
    <row r="2949" spans="1:3" x14ac:dyDescent="0.35">
      <c r="A2949">
        <v>17</v>
      </c>
      <c r="B2949">
        <v>42.525730000000003</v>
      </c>
      <c r="C2949" t="s">
        <v>70</v>
      </c>
    </row>
    <row r="2950" spans="1:3" x14ac:dyDescent="0.35">
      <c r="A2950">
        <v>17</v>
      </c>
      <c r="B2950">
        <v>42.543819999999997</v>
      </c>
      <c r="C2950" t="s">
        <v>70</v>
      </c>
    </row>
    <row r="2951" spans="1:3" x14ac:dyDescent="0.35">
      <c r="A2951">
        <v>17</v>
      </c>
      <c r="B2951">
        <v>42.560740000000003</v>
      </c>
      <c r="C2951" t="s">
        <v>70</v>
      </c>
    </row>
    <row r="2952" spans="1:3" x14ac:dyDescent="0.35">
      <c r="A2952">
        <v>17</v>
      </c>
      <c r="B2952">
        <v>42.572189999999999</v>
      </c>
      <c r="C2952" t="s">
        <v>70</v>
      </c>
    </row>
    <row r="2953" spans="1:3" x14ac:dyDescent="0.35">
      <c r="A2953">
        <v>17</v>
      </c>
      <c r="B2953">
        <v>42.585900000000002</v>
      </c>
      <c r="C2953" t="s">
        <v>70</v>
      </c>
    </row>
    <row r="2954" spans="1:3" x14ac:dyDescent="0.35">
      <c r="A2954">
        <v>17</v>
      </c>
      <c r="B2954">
        <v>42.599330000000002</v>
      </c>
      <c r="C2954" t="s">
        <v>70</v>
      </c>
    </row>
    <row r="2955" spans="1:3" x14ac:dyDescent="0.35">
      <c r="A2955">
        <v>17</v>
      </c>
      <c r="B2955">
        <v>42.611420000000003</v>
      </c>
      <c r="C2955" t="s">
        <v>70</v>
      </c>
    </row>
    <row r="2956" spans="1:3" x14ac:dyDescent="0.35">
      <c r="A2956">
        <v>17</v>
      </c>
      <c r="B2956">
        <v>42.624279999999999</v>
      </c>
      <c r="C2956" t="s">
        <v>70</v>
      </c>
    </row>
    <row r="2957" spans="1:3" x14ac:dyDescent="0.35">
      <c r="A2957">
        <v>17</v>
      </c>
      <c r="B2957">
        <v>42.637189999999997</v>
      </c>
      <c r="C2957" t="s">
        <v>70</v>
      </c>
    </row>
    <row r="2958" spans="1:3" x14ac:dyDescent="0.35">
      <c r="A2958">
        <v>17</v>
      </c>
      <c r="B2958">
        <v>42.6496</v>
      </c>
      <c r="C2958" t="s">
        <v>70</v>
      </c>
    </row>
    <row r="2959" spans="1:3" x14ac:dyDescent="0.35">
      <c r="A2959">
        <v>17</v>
      </c>
      <c r="B2959">
        <v>42.669280000000001</v>
      </c>
      <c r="C2959" t="s">
        <v>70</v>
      </c>
    </row>
    <row r="2960" spans="1:3" x14ac:dyDescent="0.35">
      <c r="A2960">
        <v>17</v>
      </c>
      <c r="B2960">
        <v>42.681800000000003</v>
      </c>
      <c r="C2960" t="s">
        <v>70</v>
      </c>
    </row>
    <row r="2961" spans="1:4" x14ac:dyDescent="0.35">
      <c r="A2961">
        <v>17</v>
      </c>
      <c r="B2961">
        <v>42.694450000000003</v>
      </c>
      <c r="C2961" t="s">
        <v>70</v>
      </c>
    </row>
    <row r="2962" spans="1:4" x14ac:dyDescent="0.35">
      <c r="A2962">
        <v>17</v>
      </c>
      <c r="B2962">
        <v>42.712380000000003</v>
      </c>
      <c r="C2962" t="s">
        <v>70</v>
      </c>
    </row>
    <row r="2963" spans="1:4" x14ac:dyDescent="0.35">
      <c r="A2963">
        <v>17</v>
      </c>
      <c r="B2963">
        <v>42.72533</v>
      </c>
      <c r="C2963" t="s">
        <v>70</v>
      </c>
    </row>
    <row r="2964" spans="1:4" x14ac:dyDescent="0.35">
      <c r="A2964">
        <v>17</v>
      </c>
      <c r="B2964">
        <v>42.738030000000002</v>
      </c>
      <c r="C2964" t="s">
        <v>70</v>
      </c>
    </row>
    <row r="2965" spans="1:4" x14ac:dyDescent="0.35">
      <c r="A2965">
        <v>17</v>
      </c>
      <c r="B2965">
        <v>42.750839999999997</v>
      </c>
      <c r="C2965" t="s">
        <v>70</v>
      </c>
    </row>
    <row r="2966" spans="1:4" x14ac:dyDescent="0.35">
      <c r="A2966">
        <v>17</v>
      </c>
      <c r="B2966">
        <v>42.76294</v>
      </c>
      <c r="C2966" t="s">
        <v>70</v>
      </c>
      <c r="D2966">
        <v>1E-4</v>
      </c>
    </row>
    <row r="2967" spans="1:4" x14ac:dyDescent="0.35">
      <c r="A2967">
        <v>17</v>
      </c>
      <c r="B2967">
        <v>42.77534</v>
      </c>
      <c r="C2967" t="s">
        <v>70</v>
      </c>
      <c r="D2967">
        <v>1E-4</v>
      </c>
    </row>
    <row r="2968" spans="1:4" x14ac:dyDescent="0.35">
      <c r="A2968">
        <v>17</v>
      </c>
      <c r="B2968">
        <v>42.787709999999997</v>
      </c>
      <c r="C2968" t="s">
        <v>70</v>
      </c>
    </row>
    <row r="2969" spans="1:4" x14ac:dyDescent="0.35">
      <c r="A2969">
        <v>17</v>
      </c>
      <c r="B2969">
        <v>42.800379999999997</v>
      </c>
      <c r="C2969" t="s">
        <v>70</v>
      </c>
    </row>
    <row r="2970" spans="1:4" x14ac:dyDescent="0.35">
      <c r="A2970">
        <v>17</v>
      </c>
      <c r="B2970">
        <v>42.812339999999999</v>
      </c>
      <c r="C2970" t="s">
        <v>70</v>
      </c>
    </row>
    <row r="2971" spans="1:4" x14ac:dyDescent="0.35">
      <c r="A2971">
        <v>17</v>
      </c>
      <c r="B2971">
        <v>42.825069999999997</v>
      </c>
      <c r="C2971" t="s">
        <v>70</v>
      </c>
    </row>
    <row r="2972" spans="1:4" x14ac:dyDescent="0.35">
      <c r="A2972">
        <v>17</v>
      </c>
      <c r="B2972">
        <v>42.838810000000002</v>
      </c>
      <c r="C2972" t="s">
        <v>70</v>
      </c>
    </row>
    <row r="2973" spans="1:4" x14ac:dyDescent="0.35">
      <c r="A2973">
        <v>17</v>
      </c>
      <c r="B2973">
        <v>42.852200000000003</v>
      </c>
      <c r="C2973" t="s">
        <v>70</v>
      </c>
    </row>
    <row r="2974" spans="1:4" x14ac:dyDescent="0.35">
      <c r="A2974">
        <v>17</v>
      </c>
      <c r="B2974">
        <v>42.864040000000003</v>
      </c>
      <c r="C2974" t="s">
        <v>70</v>
      </c>
      <c r="D2974">
        <v>1E-4</v>
      </c>
    </row>
    <row r="2975" spans="1:4" x14ac:dyDescent="0.35">
      <c r="A2975">
        <v>17</v>
      </c>
      <c r="B2975">
        <v>42.876579999999997</v>
      </c>
      <c r="C2975" t="s">
        <v>70</v>
      </c>
    </row>
    <row r="2976" spans="1:4" x14ac:dyDescent="0.35">
      <c r="A2976">
        <v>17</v>
      </c>
      <c r="B2976">
        <v>42.890320000000003</v>
      </c>
      <c r="C2976" t="s">
        <v>70</v>
      </c>
    </row>
    <row r="2977" spans="1:3" x14ac:dyDescent="0.35">
      <c r="A2977">
        <v>17</v>
      </c>
      <c r="B2977">
        <v>42.903660000000002</v>
      </c>
      <c r="C2977" t="s">
        <v>70</v>
      </c>
    </row>
    <row r="2978" spans="1:3" x14ac:dyDescent="0.35">
      <c r="A2978">
        <v>17</v>
      </c>
      <c r="B2978">
        <v>42.924120000000002</v>
      </c>
      <c r="C2978" t="s">
        <v>70</v>
      </c>
    </row>
    <row r="2979" spans="1:3" x14ac:dyDescent="0.35">
      <c r="A2979">
        <v>17</v>
      </c>
      <c r="B2979">
        <v>42.937019999999997</v>
      </c>
      <c r="C2979" t="s">
        <v>70</v>
      </c>
    </row>
    <row r="2980" spans="1:3" x14ac:dyDescent="0.35">
      <c r="A2980">
        <v>17</v>
      </c>
      <c r="B2980">
        <v>42.949469999999998</v>
      </c>
      <c r="C2980" t="s">
        <v>70</v>
      </c>
    </row>
    <row r="2981" spans="1:3" x14ac:dyDescent="0.35">
      <c r="A2981">
        <v>17</v>
      </c>
      <c r="B2981">
        <v>42.962249999999997</v>
      </c>
      <c r="C2981" t="s">
        <v>70</v>
      </c>
    </row>
    <row r="2982" spans="1:3" x14ac:dyDescent="0.35">
      <c r="A2982">
        <v>17</v>
      </c>
      <c r="B2982">
        <v>42.975050000000003</v>
      </c>
      <c r="C2982" t="s">
        <v>70</v>
      </c>
    </row>
    <row r="2983" spans="1:3" x14ac:dyDescent="0.35">
      <c r="A2983">
        <v>17</v>
      </c>
      <c r="B2983">
        <v>42.987369999999999</v>
      </c>
      <c r="C2983" t="s">
        <v>70</v>
      </c>
    </row>
    <row r="2984" spans="1:3" x14ac:dyDescent="0.35">
      <c r="A2984">
        <v>17</v>
      </c>
      <c r="B2984">
        <v>43.001869999999997</v>
      </c>
      <c r="C2984" t="s">
        <v>70</v>
      </c>
    </row>
    <row r="2985" spans="1:3" x14ac:dyDescent="0.35">
      <c r="A2985">
        <v>17</v>
      </c>
      <c r="B2985">
        <v>43.018270000000001</v>
      </c>
      <c r="C2985" t="s">
        <v>70</v>
      </c>
    </row>
    <row r="2986" spans="1:3" x14ac:dyDescent="0.35">
      <c r="A2986">
        <v>17</v>
      </c>
      <c r="B2986">
        <v>43.033209999999997</v>
      </c>
      <c r="C2986" t="s">
        <v>70</v>
      </c>
    </row>
    <row r="2987" spans="1:3" x14ac:dyDescent="0.35">
      <c r="A2987">
        <v>17</v>
      </c>
      <c r="B2987">
        <v>43.046370000000003</v>
      </c>
      <c r="C2987" t="s">
        <v>70</v>
      </c>
    </row>
    <row r="2988" spans="1:3" x14ac:dyDescent="0.35">
      <c r="A2988">
        <v>17</v>
      </c>
      <c r="B2988">
        <v>43.059240000000003</v>
      </c>
      <c r="C2988" t="s">
        <v>70</v>
      </c>
    </row>
    <row r="2989" spans="1:3" x14ac:dyDescent="0.35">
      <c r="A2989">
        <v>17</v>
      </c>
      <c r="B2989">
        <v>43.071080000000002</v>
      </c>
      <c r="C2989" t="s">
        <v>70</v>
      </c>
    </row>
    <row r="2990" spans="1:3" x14ac:dyDescent="0.35">
      <c r="A2990">
        <v>17</v>
      </c>
      <c r="B2990">
        <v>43.084980000000002</v>
      </c>
      <c r="C2990" t="s">
        <v>70</v>
      </c>
    </row>
    <row r="2991" spans="1:3" x14ac:dyDescent="0.35">
      <c r="A2991">
        <v>17</v>
      </c>
      <c r="B2991">
        <v>43.099710000000002</v>
      </c>
      <c r="C2991" t="s">
        <v>70</v>
      </c>
    </row>
    <row r="2992" spans="1:3" x14ac:dyDescent="0.35">
      <c r="A2992">
        <v>17</v>
      </c>
      <c r="B2992">
        <v>43.112450000000003</v>
      </c>
      <c r="C2992" t="s">
        <v>70</v>
      </c>
    </row>
    <row r="2993" spans="1:3" x14ac:dyDescent="0.35">
      <c r="A2993">
        <v>17</v>
      </c>
      <c r="B2993">
        <v>43.13223</v>
      </c>
      <c r="C2993" t="s">
        <v>70</v>
      </c>
    </row>
    <row r="2994" spans="1:3" x14ac:dyDescent="0.35">
      <c r="A2994">
        <v>17</v>
      </c>
      <c r="B2994">
        <v>43.144860000000001</v>
      </c>
      <c r="C2994" t="s">
        <v>70</v>
      </c>
    </row>
    <row r="2995" spans="1:3" x14ac:dyDescent="0.35">
      <c r="A2995">
        <v>17</v>
      </c>
      <c r="B2995">
        <v>43.157559999999997</v>
      </c>
      <c r="C2995" t="s">
        <v>70</v>
      </c>
    </row>
    <row r="2996" spans="1:3" x14ac:dyDescent="0.35">
      <c r="A2996">
        <v>17</v>
      </c>
      <c r="B2996">
        <v>43.170099999999998</v>
      </c>
      <c r="C2996" t="s">
        <v>70</v>
      </c>
    </row>
    <row r="2997" spans="1:3" x14ac:dyDescent="0.35">
      <c r="A2997">
        <v>17</v>
      </c>
      <c r="B2997">
        <v>43.182220000000001</v>
      </c>
      <c r="C2997" t="s">
        <v>70</v>
      </c>
    </row>
    <row r="2998" spans="1:3" x14ac:dyDescent="0.35">
      <c r="A2998">
        <v>17</v>
      </c>
      <c r="B2998">
        <v>43.19435</v>
      </c>
      <c r="C2998" t="s">
        <v>70</v>
      </c>
    </row>
    <row r="2999" spans="1:3" x14ac:dyDescent="0.35">
      <c r="A2999">
        <v>17</v>
      </c>
      <c r="B2999">
        <v>43.206859999999999</v>
      </c>
      <c r="C2999" t="s">
        <v>70</v>
      </c>
    </row>
    <row r="3000" spans="1:3" x14ac:dyDescent="0.35">
      <c r="A3000">
        <v>17</v>
      </c>
      <c r="B3000">
        <v>43.219909999999999</v>
      </c>
      <c r="C3000" t="s">
        <v>70</v>
      </c>
    </row>
    <row r="3001" spans="1:3" x14ac:dyDescent="0.35">
      <c r="A3001">
        <v>17</v>
      </c>
      <c r="B3001">
        <v>43.231540000000003</v>
      </c>
      <c r="C3001" t="s">
        <v>70</v>
      </c>
    </row>
    <row r="3002" spans="1:3" x14ac:dyDescent="0.35">
      <c r="A3002">
        <v>17</v>
      </c>
      <c r="B3002">
        <v>43.244349999999997</v>
      </c>
      <c r="C3002" t="s">
        <v>70</v>
      </c>
    </row>
    <row r="3003" spans="1:3" x14ac:dyDescent="0.35">
      <c r="A3003">
        <v>17</v>
      </c>
      <c r="B3003">
        <v>43.256860000000003</v>
      </c>
      <c r="C3003" t="s">
        <v>70</v>
      </c>
    </row>
    <row r="3004" spans="1:3" x14ac:dyDescent="0.35">
      <c r="A3004">
        <v>17</v>
      </c>
      <c r="B3004">
        <v>43.269060000000003</v>
      </c>
      <c r="C3004" t="s">
        <v>70</v>
      </c>
    </row>
    <row r="3005" spans="1:3" x14ac:dyDescent="0.35">
      <c r="A3005">
        <v>17</v>
      </c>
      <c r="B3005">
        <v>43.281280000000002</v>
      </c>
      <c r="C3005" t="s">
        <v>70</v>
      </c>
    </row>
    <row r="3006" spans="1:3" x14ac:dyDescent="0.35">
      <c r="A3006">
        <v>17</v>
      </c>
      <c r="B3006">
        <v>43.294280000000001</v>
      </c>
      <c r="C3006" t="s">
        <v>70</v>
      </c>
    </row>
    <row r="3007" spans="1:3" x14ac:dyDescent="0.35">
      <c r="A3007">
        <v>17</v>
      </c>
      <c r="B3007">
        <v>43.306849999999997</v>
      </c>
      <c r="C3007" t="s">
        <v>70</v>
      </c>
    </row>
    <row r="3008" spans="1:3" x14ac:dyDescent="0.35">
      <c r="A3008">
        <v>17</v>
      </c>
      <c r="B3008">
        <v>43.319690000000001</v>
      </c>
      <c r="C3008" t="s">
        <v>70</v>
      </c>
    </row>
    <row r="3009" spans="1:3" x14ac:dyDescent="0.35">
      <c r="A3009">
        <v>17</v>
      </c>
      <c r="B3009">
        <v>43.348219999999998</v>
      </c>
      <c r="C3009" t="s">
        <v>70</v>
      </c>
    </row>
    <row r="3010" spans="1:3" x14ac:dyDescent="0.35">
      <c r="A3010">
        <v>17</v>
      </c>
      <c r="B3010">
        <v>43.362160000000003</v>
      </c>
      <c r="C3010" t="s">
        <v>70</v>
      </c>
    </row>
    <row r="3011" spans="1:3" x14ac:dyDescent="0.35">
      <c r="A3011">
        <v>17</v>
      </c>
      <c r="B3011">
        <v>43.376040000000003</v>
      </c>
      <c r="C3011" t="s">
        <v>70</v>
      </c>
    </row>
    <row r="3012" spans="1:3" x14ac:dyDescent="0.35">
      <c r="A3012">
        <v>17</v>
      </c>
      <c r="B3012">
        <v>43.389090000000003</v>
      </c>
      <c r="C3012" t="s">
        <v>70</v>
      </c>
    </row>
    <row r="3013" spans="1:3" x14ac:dyDescent="0.35">
      <c r="A3013">
        <v>17</v>
      </c>
      <c r="B3013">
        <v>43.402619999999999</v>
      </c>
      <c r="C3013" t="s">
        <v>70</v>
      </c>
    </row>
    <row r="3014" spans="1:3" x14ac:dyDescent="0.35">
      <c r="A3014">
        <v>17</v>
      </c>
      <c r="B3014">
        <v>43.41592</v>
      </c>
      <c r="C3014" t="s">
        <v>70</v>
      </c>
    </row>
    <row r="3015" spans="1:3" x14ac:dyDescent="0.35">
      <c r="A3015">
        <v>17</v>
      </c>
      <c r="B3015">
        <v>43.42848</v>
      </c>
      <c r="C3015" t="s">
        <v>70</v>
      </c>
    </row>
    <row r="3016" spans="1:3" x14ac:dyDescent="0.35">
      <c r="A3016">
        <v>17</v>
      </c>
      <c r="B3016">
        <v>43.441850000000002</v>
      </c>
      <c r="C3016" t="s">
        <v>70</v>
      </c>
    </row>
    <row r="3017" spans="1:3" x14ac:dyDescent="0.35">
      <c r="A3017">
        <v>17</v>
      </c>
      <c r="B3017">
        <v>43.455440000000003</v>
      </c>
      <c r="C3017" t="s">
        <v>70</v>
      </c>
    </row>
    <row r="3018" spans="1:3" x14ac:dyDescent="0.35">
      <c r="A3018">
        <v>17</v>
      </c>
      <c r="B3018">
        <v>43.468809999999998</v>
      </c>
      <c r="C3018" t="s">
        <v>70</v>
      </c>
    </row>
    <row r="3019" spans="1:3" x14ac:dyDescent="0.35">
      <c r="A3019">
        <v>17</v>
      </c>
      <c r="B3019">
        <v>43.482190000000003</v>
      </c>
      <c r="C3019" t="s">
        <v>70</v>
      </c>
    </row>
    <row r="3020" spans="1:3" x14ac:dyDescent="0.35">
      <c r="A3020">
        <v>17</v>
      </c>
      <c r="B3020">
        <v>43.501579999999997</v>
      </c>
      <c r="C3020" t="s">
        <v>70</v>
      </c>
    </row>
    <row r="3021" spans="1:3" x14ac:dyDescent="0.35">
      <c r="A3021">
        <v>17</v>
      </c>
      <c r="B3021">
        <v>43.519269999999999</v>
      </c>
      <c r="C3021" t="s">
        <v>70</v>
      </c>
    </row>
    <row r="3022" spans="1:3" x14ac:dyDescent="0.35">
      <c r="A3022">
        <v>17</v>
      </c>
      <c r="B3022">
        <v>43.531109999999998</v>
      </c>
      <c r="C3022" t="s">
        <v>70</v>
      </c>
    </row>
    <row r="3023" spans="1:3" x14ac:dyDescent="0.35">
      <c r="A3023">
        <v>17</v>
      </c>
      <c r="B3023">
        <v>43.552039999999998</v>
      </c>
      <c r="C3023" t="s">
        <v>70</v>
      </c>
    </row>
    <row r="3024" spans="1:3" x14ac:dyDescent="0.35">
      <c r="A3024">
        <v>17</v>
      </c>
      <c r="B3024">
        <v>43.565159999999999</v>
      </c>
      <c r="C3024" t="s">
        <v>70</v>
      </c>
    </row>
    <row r="3025" spans="1:4" x14ac:dyDescent="0.35">
      <c r="A3025">
        <v>17</v>
      </c>
      <c r="B3025">
        <v>43.578859999999999</v>
      </c>
      <c r="C3025" t="s">
        <v>70</v>
      </c>
    </row>
    <row r="3026" spans="1:4" x14ac:dyDescent="0.35">
      <c r="A3026">
        <v>17</v>
      </c>
      <c r="B3026">
        <v>43.595149999999997</v>
      </c>
      <c r="C3026" t="s">
        <v>70</v>
      </c>
    </row>
    <row r="3027" spans="1:4" x14ac:dyDescent="0.35">
      <c r="A3027">
        <v>17</v>
      </c>
      <c r="B3027">
        <v>43.608800000000002</v>
      </c>
      <c r="C3027" t="s">
        <v>70</v>
      </c>
    </row>
    <row r="3028" spans="1:4" x14ac:dyDescent="0.35">
      <c r="A3028">
        <v>17</v>
      </c>
      <c r="B3028">
        <v>43.622309999999999</v>
      </c>
      <c r="C3028" t="s">
        <v>70</v>
      </c>
    </row>
    <row r="3029" spans="1:4" x14ac:dyDescent="0.35">
      <c r="A3029">
        <v>17</v>
      </c>
      <c r="B3029">
        <v>43.636310000000002</v>
      </c>
      <c r="C3029" t="s">
        <v>70</v>
      </c>
    </row>
    <row r="3030" spans="1:4" x14ac:dyDescent="0.35">
      <c r="A3030">
        <v>17</v>
      </c>
      <c r="B3030">
        <v>43.650109999999998</v>
      </c>
      <c r="C3030" t="s">
        <v>70</v>
      </c>
    </row>
    <row r="3031" spans="1:4" x14ac:dyDescent="0.35">
      <c r="A3031">
        <v>17</v>
      </c>
      <c r="B3031">
        <v>43.663420000000002</v>
      </c>
      <c r="C3031" t="s">
        <v>70</v>
      </c>
    </row>
    <row r="3032" spans="1:4" x14ac:dyDescent="0.35">
      <c r="A3032">
        <v>17</v>
      </c>
      <c r="B3032">
        <v>43.677010000000003</v>
      </c>
      <c r="C3032" t="s">
        <v>70</v>
      </c>
    </row>
    <row r="3033" spans="1:4" x14ac:dyDescent="0.35">
      <c r="A3033">
        <v>17</v>
      </c>
      <c r="B3033">
        <v>43.690510000000003</v>
      </c>
      <c r="C3033" t="s">
        <v>70</v>
      </c>
    </row>
    <row r="3034" spans="1:4" x14ac:dyDescent="0.35">
      <c r="A3034">
        <v>17</v>
      </c>
      <c r="B3034">
        <v>43.70411</v>
      </c>
      <c r="C3034" t="s">
        <v>70</v>
      </c>
    </row>
    <row r="3035" spans="1:4" x14ac:dyDescent="0.35">
      <c r="A3035">
        <v>17</v>
      </c>
      <c r="B3035">
        <v>43.718910000000001</v>
      </c>
      <c r="C3035" t="s">
        <v>70</v>
      </c>
      <c r="D3035">
        <v>1E-4</v>
      </c>
    </row>
    <row r="3036" spans="1:4" x14ac:dyDescent="0.35">
      <c r="A3036">
        <v>17</v>
      </c>
      <c r="B3036">
        <v>43.73498</v>
      </c>
      <c r="C3036" t="s">
        <v>70</v>
      </c>
      <c r="D3036">
        <v>4.0000000000000002E-4</v>
      </c>
    </row>
    <row r="3037" spans="1:4" x14ac:dyDescent="0.35">
      <c r="A3037">
        <v>17</v>
      </c>
      <c r="B3037">
        <v>43.761229999999998</v>
      </c>
      <c r="C3037" t="s">
        <v>70</v>
      </c>
      <c r="D3037">
        <v>2.9999999999999997E-4</v>
      </c>
    </row>
    <row r="3038" spans="1:4" x14ac:dyDescent="0.35">
      <c r="A3038">
        <v>17</v>
      </c>
      <c r="B3038">
        <v>43.77534</v>
      </c>
      <c r="C3038" t="s">
        <v>70</v>
      </c>
      <c r="D3038">
        <v>8.0000000000000004E-4</v>
      </c>
    </row>
    <row r="3039" spans="1:4" x14ac:dyDescent="0.35">
      <c r="A3039">
        <v>17</v>
      </c>
      <c r="B3039">
        <v>43.788539999999998</v>
      </c>
      <c r="C3039" t="s">
        <v>70</v>
      </c>
      <c r="D3039">
        <v>8.0000000000000004E-4</v>
      </c>
    </row>
    <row r="3040" spans="1:4" x14ac:dyDescent="0.35">
      <c r="A3040">
        <v>17</v>
      </c>
      <c r="B3040">
        <v>43.801909999999999</v>
      </c>
      <c r="C3040" t="s">
        <v>70</v>
      </c>
      <c r="D3040">
        <v>8.0000000000000004E-4</v>
      </c>
    </row>
    <row r="3041" spans="1:4" x14ac:dyDescent="0.35">
      <c r="A3041">
        <v>17</v>
      </c>
      <c r="B3041">
        <v>43.814909999999998</v>
      </c>
      <c r="C3041" t="s">
        <v>70</v>
      </c>
      <c r="D3041">
        <v>2.8999999999999998E-3</v>
      </c>
    </row>
    <row r="3042" spans="1:4" x14ac:dyDescent="0.35">
      <c r="A3042">
        <v>17</v>
      </c>
      <c r="B3042">
        <v>43.830289999999998</v>
      </c>
      <c r="C3042" t="s">
        <v>70</v>
      </c>
      <c r="D3042">
        <v>2.8999999999999998E-3</v>
      </c>
    </row>
    <row r="3043" spans="1:4" x14ac:dyDescent="0.35">
      <c r="A3043">
        <v>17</v>
      </c>
      <c r="B3043">
        <v>43.844459999999998</v>
      </c>
      <c r="C3043" t="s">
        <v>70</v>
      </c>
      <c r="D3043">
        <v>1.9E-3</v>
      </c>
    </row>
    <row r="3044" spans="1:4" x14ac:dyDescent="0.35">
      <c r="A3044">
        <v>17</v>
      </c>
      <c r="B3044">
        <v>43.857640000000004</v>
      </c>
      <c r="C3044" t="s">
        <v>70</v>
      </c>
      <c r="D3044">
        <v>2.8E-3</v>
      </c>
    </row>
    <row r="3045" spans="1:4" x14ac:dyDescent="0.35">
      <c r="A3045">
        <v>17</v>
      </c>
      <c r="B3045">
        <v>43.870849999999997</v>
      </c>
      <c r="C3045" t="s">
        <v>70</v>
      </c>
      <c r="D3045">
        <v>2.8E-3</v>
      </c>
    </row>
    <row r="3046" spans="1:4" x14ac:dyDescent="0.35">
      <c r="A3046">
        <v>17</v>
      </c>
      <c r="B3046">
        <v>43.884459999999997</v>
      </c>
      <c r="C3046" t="s">
        <v>70</v>
      </c>
      <c r="D3046">
        <v>1.5E-3</v>
      </c>
    </row>
    <row r="3047" spans="1:4" x14ac:dyDescent="0.35">
      <c r="A3047">
        <v>17</v>
      </c>
      <c r="B3047">
        <v>43.897410000000001</v>
      </c>
      <c r="C3047" t="s">
        <v>70</v>
      </c>
      <c r="D3047">
        <v>1.5E-3</v>
      </c>
    </row>
    <row r="3048" spans="1:4" x14ac:dyDescent="0.35">
      <c r="A3048">
        <v>17</v>
      </c>
      <c r="B3048">
        <v>43.910449999999997</v>
      </c>
      <c r="C3048" t="s">
        <v>70</v>
      </c>
      <c r="D3048">
        <v>3.3E-3</v>
      </c>
    </row>
    <row r="3049" spans="1:4" x14ac:dyDescent="0.35">
      <c r="A3049">
        <v>17</v>
      </c>
      <c r="B3049">
        <v>43.925800000000002</v>
      </c>
      <c r="C3049" t="s">
        <v>70</v>
      </c>
      <c r="D3049">
        <v>3.8999999999999998E-3</v>
      </c>
    </row>
    <row r="3050" spans="1:4" x14ac:dyDescent="0.35">
      <c r="A3050">
        <v>17</v>
      </c>
      <c r="B3050">
        <v>43.942659999999997</v>
      </c>
      <c r="C3050" t="s">
        <v>70</v>
      </c>
      <c r="D3050">
        <v>1.4E-3</v>
      </c>
    </row>
    <row r="3051" spans="1:4" x14ac:dyDescent="0.35">
      <c r="A3051">
        <v>17</v>
      </c>
      <c r="B3051">
        <v>43.975879999999997</v>
      </c>
      <c r="C3051" t="s">
        <v>70</v>
      </c>
      <c r="D3051">
        <v>2.3999999999999998E-3</v>
      </c>
    </row>
    <row r="3052" spans="1:4" x14ac:dyDescent="0.35">
      <c r="A3052">
        <v>17</v>
      </c>
      <c r="B3052">
        <v>43.98948</v>
      </c>
      <c r="C3052" t="s">
        <v>70</v>
      </c>
      <c r="D3052">
        <v>3.5000000000000001E-3</v>
      </c>
    </row>
    <row r="3053" spans="1:4" x14ac:dyDescent="0.35">
      <c r="A3053">
        <v>17</v>
      </c>
      <c r="B3053">
        <v>44.003740000000001</v>
      </c>
      <c r="C3053" t="s">
        <v>70</v>
      </c>
      <c r="D3053">
        <v>1.9E-3</v>
      </c>
    </row>
    <row r="3054" spans="1:4" x14ac:dyDescent="0.35">
      <c r="A3054">
        <v>17</v>
      </c>
      <c r="B3054">
        <v>44.017299999999999</v>
      </c>
      <c r="C3054" t="s">
        <v>70</v>
      </c>
      <c r="D3054">
        <v>1.9E-3</v>
      </c>
    </row>
    <row r="3055" spans="1:4" x14ac:dyDescent="0.35">
      <c r="A3055">
        <v>17</v>
      </c>
      <c r="B3055">
        <v>44.029760000000003</v>
      </c>
      <c r="C3055" t="s">
        <v>70</v>
      </c>
      <c r="D3055">
        <v>1.6000000000000001E-3</v>
      </c>
    </row>
    <row r="3056" spans="1:4" x14ac:dyDescent="0.35">
      <c r="A3056">
        <v>17</v>
      </c>
      <c r="B3056">
        <v>44.042960000000001</v>
      </c>
      <c r="C3056" t="s">
        <v>70</v>
      </c>
      <c r="D3056">
        <v>2.2000000000000001E-3</v>
      </c>
    </row>
    <row r="3057" spans="1:4" x14ac:dyDescent="0.35">
      <c r="A3057">
        <v>17</v>
      </c>
      <c r="B3057">
        <v>44.056690000000003</v>
      </c>
      <c r="C3057" t="s">
        <v>70</v>
      </c>
      <c r="D3057">
        <v>2.2000000000000001E-3</v>
      </c>
    </row>
    <row r="3058" spans="1:4" x14ac:dyDescent="0.35">
      <c r="A3058">
        <v>17</v>
      </c>
      <c r="B3058">
        <v>44.070210000000003</v>
      </c>
      <c r="C3058" t="s">
        <v>70</v>
      </c>
      <c r="D3058">
        <v>2.9999999999999997E-4</v>
      </c>
    </row>
    <row r="3059" spans="1:4" x14ac:dyDescent="0.35">
      <c r="A3059">
        <v>17</v>
      </c>
      <c r="B3059">
        <v>44.084249999999997</v>
      </c>
      <c r="C3059" t="s">
        <v>70</v>
      </c>
      <c r="D3059">
        <v>2.9999999999999997E-4</v>
      </c>
    </row>
    <row r="3060" spans="1:4" x14ac:dyDescent="0.35">
      <c r="A3060">
        <v>17</v>
      </c>
      <c r="B3060">
        <v>44.098849999999999</v>
      </c>
      <c r="C3060" t="s">
        <v>70</v>
      </c>
    </row>
    <row r="3061" spans="1:4" x14ac:dyDescent="0.35">
      <c r="A3061">
        <v>17</v>
      </c>
      <c r="B3061">
        <v>44.111800000000002</v>
      </c>
      <c r="C3061" t="s">
        <v>70</v>
      </c>
    </row>
    <row r="3062" spans="1:4" x14ac:dyDescent="0.35">
      <c r="A3062">
        <v>17</v>
      </c>
      <c r="B3062">
        <v>44.125500000000002</v>
      </c>
      <c r="C3062" t="s">
        <v>70</v>
      </c>
    </row>
    <row r="3063" spans="1:4" x14ac:dyDescent="0.35">
      <c r="A3063">
        <v>17</v>
      </c>
      <c r="B3063">
        <v>44.13879</v>
      </c>
      <c r="C3063" t="s">
        <v>70</v>
      </c>
    </row>
    <row r="3064" spans="1:4" x14ac:dyDescent="0.35">
      <c r="A3064">
        <v>17</v>
      </c>
      <c r="B3064">
        <v>44.152209999999997</v>
      </c>
      <c r="C3064" t="s">
        <v>70</v>
      </c>
    </row>
    <row r="3065" spans="1:4" x14ac:dyDescent="0.35">
      <c r="A3065">
        <v>17</v>
      </c>
      <c r="B3065">
        <v>44.174109999999999</v>
      </c>
      <c r="C3065" t="s">
        <v>70</v>
      </c>
    </row>
    <row r="3066" spans="1:4" x14ac:dyDescent="0.35">
      <c r="A3066">
        <v>17</v>
      </c>
      <c r="B3066">
        <v>44.187660000000001</v>
      </c>
      <c r="C3066" t="s">
        <v>70</v>
      </c>
    </row>
    <row r="3067" spans="1:4" x14ac:dyDescent="0.35">
      <c r="A3067">
        <v>17</v>
      </c>
      <c r="B3067">
        <v>44.201920000000001</v>
      </c>
      <c r="C3067" t="s">
        <v>70</v>
      </c>
    </row>
    <row r="3068" spans="1:4" x14ac:dyDescent="0.35">
      <c r="A3068">
        <v>17</v>
      </c>
      <c r="B3068">
        <v>44.217239999999997</v>
      </c>
      <c r="C3068" t="s">
        <v>70</v>
      </c>
    </row>
    <row r="3069" spans="1:4" x14ac:dyDescent="0.35">
      <c r="A3069">
        <v>17</v>
      </c>
      <c r="B3069">
        <v>44.229930000000003</v>
      </c>
      <c r="C3069" t="s">
        <v>70</v>
      </c>
    </row>
    <row r="3070" spans="1:4" x14ac:dyDescent="0.35">
      <c r="A3070">
        <v>17</v>
      </c>
      <c r="B3070">
        <v>44.243110000000001</v>
      </c>
      <c r="C3070" t="s">
        <v>70</v>
      </c>
    </row>
    <row r="3071" spans="1:4" x14ac:dyDescent="0.35">
      <c r="A3071">
        <v>17</v>
      </c>
      <c r="B3071">
        <v>44.257019999999997</v>
      </c>
      <c r="C3071" t="s">
        <v>70</v>
      </c>
    </row>
    <row r="3072" spans="1:4" x14ac:dyDescent="0.35">
      <c r="A3072">
        <v>17</v>
      </c>
      <c r="B3072">
        <v>44.270110000000003</v>
      </c>
      <c r="C3072" t="s">
        <v>70</v>
      </c>
    </row>
    <row r="3073" spans="1:3" x14ac:dyDescent="0.35">
      <c r="A3073">
        <v>17</v>
      </c>
      <c r="B3073">
        <v>44.283709999999999</v>
      </c>
      <c r="C3073" t="s">
        <v>70</v>
      </c>
    </row>
    <row r="3074" spans="1:3" x14ac:dyDescent="0.35">
      <c r="A3074">
        <v>17</v>
      </c>
      <c r="B3074">
        <v>44.296729999999997</v>
      </c>
      <c r="C3074" t="s">
        <v>70</v>
      </c>
    </row>
    <row r="3075" spans="1:3" x14ac:dyDescent="0.35">
      <c r="A3075">
        <v>17</v>
      </c>
      <c r="B3075">
        <v>44.309600000000003</v>
      </c>
      <c r="C3075" t="s">
        <v>70</v>
      </c>
    </row>
    <row r="3076" spans="1:3" x14ac:dyDescent="0.35">
      <c r="A3076">
        <v>17</v>
      </c>
      <c r="B3076">
        <v>44.322749999999999</v>
      </c>
      <c r="C3076" t="s">
        <v>70</v>
      </c>
    </row>
    <row r="3077" spans="1:3" x14ac:dyDescent="0.35">
      <c r="A3077">
        <v>18</v>
      </c>
      <c r="B3077">
        <v>44.340499999999999</v>
      </c>
      <c r="C3077" t="s">
        <v>70</v>
      </c>
    </row>
    <row r="3078" spans="1:3" x14ac:dyDescent="0.35">
      <c r="A3078">
        <v>18</v>
      </c>
      <c r="B3078">
        <v>44.35286</v>
      </c>
      <c r="C3078" t="s">
        <v>70</v>
      </c>
    </row>
    <row r="3079" spans="1:3" x14ac:dyDescent="0.35">
      <c r="A3079">
        <v>18</v>
      </c>
      <c r="B3079">
        <v>44.373779999999996</v>
      </c>
      <c r="C3079" t="s">
        <v>70</v>
      </c>
    </row>
    <row r="3080" spans="1:3" x14ac:dyDescent="0.35">
      <c r="A3080">
        <v>18</v>
      </c>
      <c r="B3080">
        <v>44.389679999999998</v>
      </c>
      <c r="C3080" t="s">
        <v>70</v>
      </c>
    </row>
    <row r="3081" spans="1:3" x14ac:dyDescent="0.35">
      <c r="A3081">
        <v>18</v>
      </c>
      <c r="B3081">
        <v>44.4054</v>
      </c>
      <c r="C3081" t="s">
        <v>70</v>
      </c>
    </row>
    <row r="3082" spans="1:3" x14ac:dyDescent="0.35">
      <c r="A3082">
        <v>18</v>
      </c>
      <c r="B3082">
        <v>44.420079999999999</v>
      </c>
      <c r="C3082" t="s">
        <v>70</v>
      </c>
    </row>
    <row r="3083" spans="1:3" x14ac:dyDescent="0.35">
      <c r="A3083">
        <v>18</v>
      </c>
      <c r="B3083">
        <v>44.438949999999998</v>
      </c>
      <c r="C3083" t="s">
        <v>70</v>
      </c>
    </row>
    <row r="3084" spans="1:3" x14ac:dyDescent="0.35">
      <c r="A3084">
        <v>18</v>
      </c>
      <c r="B3084">
        <v>44.455579999999998</v>
      </c>
      <c r="C3084" t="s">
        <v>70</v>
      </c>
    </row>
    <row r="3085" spans="1:3" x14ac:dyDescent="0.35">
      <c r="A3085">
        <v>18</v>
      </c>
      <c r="B3085">
        <v>44.46743</v>
      </c>
      <c r="C3085" t="s">
        <v>70</v>
      </c>
    </row>
    <row r="3086" spans="1:3" x14ac:dyDescent="0.35">
      <c r="A3086">
        <v>18</v>
      </c>
      <c r="B3086">
        <v>44.483220000000003</v>
      </c>
      <c r="C3086" t="s">
        <v>70</v>
      </c>
    </row>
    <row r="3087" spans="1:3" x14ac:dyDescent="0.35">
      <c r="A3087">
        <v>18</v>
      </c>
      <c r="B3087">
        <v>44.495629999999998</v>
      </c>
      <c r="C3087" t="s">
        <v>70</v>
      </c>
    </row>
    <row r="3088" spans="1:3" x14ac:dyDescent="0.35">
      <c r="A3088">
        <v>18</v>
      </c>
      <c r="B3088">
        <v>44.507899999999999</v>
      </c>
      <c r="C3088" t="s">
        <v>70</v>
      </c>
    </row>
    <row r="3089" spans="1:3" x14ac:dyDescent="0.35">
      <c r="A3089">
        <v>18</v>
      </c>
      <c r="B3089">
        <v>44.520180000000003</v>
      </c>
      <c r="C3089" t="s">
        <v>70</v>
      </c>
    </row>
    <row r="3090" spans="1:3" x14ac:dyDescent="0.35">
      <c r="A3090">
        <v>18</v>
      </c>
      <c r="B3090">
        <v>44.532719999999998</v>
      </c>
      <c r="C3090" t="s">
        <v>70</v>
      </c>
    </row>
    <row r="3091" spans="1:3" x14ac:dyDescent="0.35">
      <c r="A3091">
        <v>18</v>
      </c>
      <c r="B3091">
        <v>44.544600000000003</v>
      </c>
      <c r="C3091" t="s">
        <v>70</v>
      </c>
    </row>
    <row r="3092" spans="1:3" x14ac:dyDescent="0.35">
      <c r="A3092">
        <v>18</v>
      </c>
      <c r="B3092">
        <v>44.557580000000002</v>
      </c>
      <c r="C3092" t="s">
        <v>70</v>
      </c>
    </row>
    <row r="3093" spans="1:3" x14ac:dyDescent="0.35">
      <c r="A3093">
        <v>18</v>
      </c>
      <c r="B3093">
        <v>44.580350000000003</v>
      </c>
      <c r="C3093" t="s">
        <v>70</v>
      </c>
    </row>
    <row r="3094" spans="1:3" x14ac:dyDescent="0.35">
      <c r="A3094">
        <v>18</v>
      </c>
      <c r="B3094">
        <v>44.59872</v>
      </c>
      <c r="C3094" t="s">
        <v>70</v>
      </c>
    </row>
    <row r="3095" spans="1:3" x14ac:dyDescent="0.35">
      <c r="A3095">
        <v>18</v>
      </c>
      <c r="B3095">
        <v>44.620699999999999</v>
      </c>
      <c r="C3095" t="s">
        <v>70</v>
      </c>
    </row>
    <row r="3096" spans="1:3" x14ac:dyDescent="0.35">
      <c r="A3096">
        <v>18</v>
      </c>
      <c r="B3096">
        <v>44.635829999999999</v>
      </c>
      <c r="C3096" t="s">
        <v>70</v>
      </c>
    </row>
    <row r="3097" spans="1:3" x14ac:dyDescent="0.35">
      <c r="A3097">
        <v>18</v>
      </c>
      <c r="B3097">
        <v>44.650970000000001</v>
      </c>
      <c r="C3097" t="s">
        <v>70</v>
      </c>
    </row>
    <row r="3098" spans="1:3" x14ac:dyDescent="0.35">
      <c r="A3098">
        <v>18</v>
      </c>
      <c r="B3098">
        <v>44.665660000000003</v>
      </c>
      <c r="C3098" t="s">
        <v>70</v>
      </c>
    </row>
    <row r="3099" spans="1:3" x14ac:dyDescent="0.35">
      <c r="A3099">
        <v>18</v>
      </c>
      <c r="B3099">
        <v>44.680320000000002</v>
      </c>
      <c r="C3099" t="s">
        <v>70</v>
      </c>
    </row>
    <row r="3100" spans="1:3" x14ac:dyDescent="0.35">
      <c r="A3100">
        <v>18</v>
      </c>
      <c r="B3100">
        <v>44.695270000000001</v>
      </c>
      <c r="C3100" t="s">
        <v>70</v>
      </c>
    </row>
    <row r="3101" spans="1:3" x14ac:dyDescent="0.35">
      <c r="A3101">
        <v>18</v>
      </c>
      <c r="B3101">
        <v>44.710410000000003</v>
      </c>
      <c r="C3101" t="s">
        <v>70</v>
      </c>
    </row>
    <row r="3102" spans="1:3" x14ac:dyDescent="0.35">
      <c r="A3102">
        <v>18</v>
      </c>
      <c r="B3102">
        <v>44.7258</v>
      </c>
      <c r="C3102" t="s">
        <v>70</v>
      </c>
    </row>
    <row r="3103" spans="1:3" x14ac:dyDescent="0.35">
      <c r="A3103">
        <v>18</v>
      </c>
      <c r="B3103">
        <v>44.74203</v>
      </c>
      <c r="C3103" t="s">
        <v>70</v>
      </c>
    </row>
    <row r="3104" spans="1:3" x14ac:dyDescent="0.35">
      <c r="A3104">
        <v>18</v>
      </c>
      <c r="B3104">
        <v>44.757379999999998</v>
      </c>
      <c r="C3104" t="s">
        <v>70</v>
      </c>
    </row>
    <row r="3105" spans="1:3" x14ac:dyDescent="0.35">
      <c r="A3105">
        <v>18</v>
      </c>
      <c r="B3105">
        <v>44.77093</v>
      </c>
      <c r="C3105" t="s">
        <v>70</v>
      </c>
    </row>
    <row r="3106" spans="1:3" x14ac:dyDescent="0.35">
      <c r="A3106">
        <v>18</v>
      </c>
      <c r="B3106">
        <v>44.795200000000001</v>
      </c>
      <c r="C3106" t="s">
        <v>70</v>
      </c>
    </row>
    <row r="3107" spans="1:3" x14ac:dyDescent="0.35">
      <c r="A3107">
        <v>18</v>
      </c>
      <c r="B3107">
        <v>44.811320000000002</v>
      </c>
      <c r="C3107" t="s">
        <v>70</v>
      </c>
    </row>
    <row r="3108" spans="1:3" x14ac:dyDescent="0.35">
      <c r="A3108">
        <v>18</v>
      </c>
      <c r="B3108">
        <v>44.825279999999999</v>
      </c>
      <c r="C3108" t="s">
        <v>70</v>
      </c>
    </row>
    <row r="3109" spans="1:3" x14ac:dyDescent="0.35">
      <c r="A3109">
        <v>18</v>
      </c>
      <c r="B3109">
        <v>44.840229999999998</v>
      </c>
      <c r="C3109" t="s">
        <v>70</v>
      </c>
    </row>
    <row r="3110" spans="1:3" x14ac:dyDescent="0.35">
      <c r="A3110">
        <v>18</v>
      </c>
      <c r="B3110">
        <v>44.854849999999999</v>
      </c>
      <c r="C3110" t="s">
        <v>70</v>
      </c>
    </row>
    <row r="3111" spans="1:3" x14ac:dyDescent="0.35">
      <c r="A3111">
        <v>18</v>
      </c>
      <c r="B3111">
        <v>44.869329999999998</v>
      </c>
      <c r="C3111" t="s">
        <v>70</v>
      </c>
    </row>
    <row r="3112" spans="1:3" x14ac:dyDescent="0.35">
      <c r="A3112">
        <v>18</v>
      </c>
      <c r="B3112">
        <v>44.884050000000002</v>
      </c>
      <c r="C3112" t="s">
        <v>70</v>
      </c>
    </row>
    <row r="3113" spans="1:3" x14ac:dyDescent="0.35">
      <c r="A3113">
        <v>18</v>
      </c>
      <c r="B3113">
        <v>44.89819</v>
      </c>
      <c r="C3113" t="s">
        <v>70</v>
      </c>
    </row>
    <row r="3114" spans="1:3" x14ac:dyDescent="0.35">
      <c r="A3114">
        <v>18</v>
      </c>
      <c r="B3114">
        <v>44.912520000000001</v>
      </c>
      <c r="C3114" t="s">
        <v>70</v>
      </c>
    </row>
    <row r="3115" spans="1:3" x14ac:dyDescent="0.35">
      <c r="A3115">
        <v>18</v>
      </c>
      <c r="B3115">
        <v>44.92698</v>
      </c>
      <c r="C3115" t="s">
        <v>70</v>
      </c>
    </row>
    <row r="3116" spans="1:3" x14ac:dyDescent="0.35">
      <c r="A3116">
        <v>18</v>
      </c>
      <c r="B3116">
        <v>44.942309999999999</v>
      </c>
      <c r="C3116" t="s">
        <v>70</v>
      </c>
    </row>
    <row r="3117" spans="1:3" x14ac:dyDescent="0.35">
      <c r="A3117">
        <v>18</v>
      </c>
      <c r="B3117">
        <v>44.956989999999998</v>
      </c>
      <c r="C3117" t="s">
        <v>70</v>
      </c>
    </row>
    <row r="3118" spans="1:3" x14ac:dyDescent="0.35">
      <c r="A3118">
        <v>18</v>
      </c>
      <c r="B3118">
        <v>44.972230000000003</v>
      </c>
      <c r="C3118" t="s">
        <v>70</v>
      </c>
    </row>
    <row r="3119" spans="1:3" x14ac:dyDescent="0.35">
      <c r="A3119">
        <v>18</v>
      </c>
      <c r="B3119">
        <v>44.997599999999998</v>
      </c>
      <c r="C3119" t="s">
        <v>70</v>
      </c>
    </row>
    <row r="3120" spans="1:3" x14ac:dyDescent="0.35">
      <c r="A3120">
        <v>18</v>
      </c>
      <c r="B3120">
        <v>45.012259999999998</v>
      </c>
      <c r="C3120" t="s">
        <v>70</v>
      </c>
    </row>
    <row r="3121" spans="1:3" x14ac:dyDescent="0.35">
      <c r="A3121">
        <v>18</v>
      </c>
      <c r="B3121">
        <v>45.028320000000001</v>
      </c>
      <c r="C3121" t="s">
        <v>70</v>
      </c>
    </row>
    <row r="3122" spans="1:3" x14ac:dyDescent="0.35">
      <c r="A3122">
        <v>18</v>
      </c>
      <c r="B3122">
        <v>45.042230000000004</v>
      </c>
      <c r="C3122" t="s">
        <v>70</v>
      </c>
    </row>
    <row r="3123" spans="1:3" x14ac:dyDescent="0.35">
      <c r="A3123">
        <v>18</v>
      </c>
      <c r="B3123">
        <v>45.057000000000002</v>
      </c>
      <c r="C3123" t="s">
        <v>70</v>
      </c>
    </row>
    <row r="3124" spans="1:3" x14ac:dyDescent="0.35">
      <c r="A3124">
        <v>18</v>
      </c>
      <c r="B3124">
        <v>45.070720000000001</v>
      </c>
      <c r="C3124" t="s">
        <v>70</v>
      </c>
    </row>
    <row r="3125" spans="1:3" x14ac:dyDescent="0.35">
      <c r="A3125">
        <v>18</v>
      </c>
      <c r="B3125">
        <v>45.086469999999998</v>
      </c>
      <c r="C3125" t="s">
        <v>70</v>
      </c>
    </row>
    <row r="3126" spans="1:3" x14ac:dyDescent="0.35">
      <c r="A3126">
        <v>18</v>
      </c>
      <c r="B3126">
        <v>45.101550000000003</v>
      </c>
      <c r="C3126" t="s">
        <v>70</v>
      </c>
    </row>
    <row r="3127" spans="1:3" x14ac:dyDescent="0.35">
      <c r="A3127">
        <v>18</v>
      </c>
      <c r="B3127">
        <v>45.116889999999998</v>
      </c>
      <c r="C3127" t="s">
        <v>70</v>
      </c>
    </row>
    <row r="3128" spans="1:3" x14ac:dyDescent="0.35">
      <c r="A3128">
        <v>18</v>
      </c>
      <c r="B3128">
        <v>45.131540000000001</v>
      </c>
      <c r="C3128" t="s">
        <v>70</v>
      </c>
    </row>
    <row r="3129" spans="1:3" x14ac:dyDescent="0.35">
      <c r="A3129">
        <v>18</v>
      </c>
      <c r="B3129">
        <v>45.145609999999998</v>
      </c>
      <c r="C3129" t="s">
        <v>70</v>
      </c>
    </row>
    <row r="3130" spans="1:3" x14ac:dyDescent="0.35">
      <c r="A3130">
        <v>18</v>
      </c>
      <c r="B3130">
        <v>45.161819999999999</v>
      </c>
      <c r="C3130" t="s">
        <v>70</v>
      </c>
    </row>
    <row r="3131" spans="1:3" x14ac:dyDescent="0.35">
      <c r="A3131">
        <v>18</v>
      </c>
      <c r="B3131">
        <v>45.179340000000003</v>
      </c>
      <c r="C3131" t="s">
        <v>70</v>
      </c>
    </row>
    <row r="3132" spans="1:3" x14ac:dyDescent="0.35">
      <c r="A3132">
        <v>18</v>
      </c>
      <c r="B3132">
        <v>45.205649999999999</v>
      </c>
      <c r="C3132" t="s">
        <v>70</v>
      </c>
    </row>
    <row r="3133" spans="1:3" x14ac:dyDescent="0.35">
      <c r="A3133">
        <v>18</v>
      </c>
      <c r="B3133">
        <v>45.2211</v>
      </c>
      <c r="C3133" t="s">
        <v>70</v>
      </c>
    </row>
    <row r="3134" spans="1:3" x14ac:dyDescent="0.35">
      <c r="A3134">
        <v>18</v>
      </c>
      <c r="B3134">
        <v>45.235880000000002</v>
      </c>
      <c r="C3134" t="s">
        <v>70</v>
      </c>
    </row>
    <row r="3135" spans="1:3" x14ac:dyDescent="0.35">
      <c r="A3135">
        <v>18</v>
      </c>
      <c r="B3135">
        <v>45.250489999999999</v>
      </c>
      <c r="C3135" t="s">
        <v>70</v>
      </c>
    </row>
    <row r="3136" spans="1:3" x14ac:dyDescent="0.35">
      <c r="A3136">
        <v>18</v>
      </c>
      <c r="B3136">
        <v>45.266500000000001</v>
      </c>
      <c r="C3136" t="s">
        <v>70</v>
      </c>
    </row>
    <row r="3137" spans="1:3" x14ac:dyDescent="0.35">
      <c r="A3137">
        <v>18</v>
      </c>
      <c r="B3137">
        <v>45.282429999999998</v>
      </c>
      <c r="C3137" t="s">
        <v>70</v>
      </c>
    </row>
    <row r="3138" spans="1:3" x14ac:dyDescent="0.35">
      <c r="A3138">
        <v>18</v>
      </c>
      <c r="B3138">
        <v>45.296570000000003</v>
      </c>
      <c r="C3138" t="s">
        <v>70</v>
      </c>
    </row>
    <row r="3139" spans="1:3" x14ac:dyDescent="0.35">
      <c r="A3139">
        <v>18</v>
      </c>
      <c r="B3139">
        <v>45.310969999999998</v>
      </c>
      <c r="C3139" t="s">
        <v>70</v>
      </c>
    </row>
    <row r="3140" spans="1:3" x14ac:dyDescent="0.35">
      <c r="A3140">
        <v>18</v>
      </c>
      <c r="B3140">
        <v>45.326369999999997</v>
      </c>
      <c r="C3140" t="s">
        <v>70</v>
      </c>
    </row>
    <row r="3141" spans="1:3" x14ac:dyDescent="0.35">
      <c r="A3141">
        <v>18</v>
      </c>
      <c r="B3141">
        <v>45.345500000000001</v>
      </c>
      <c r="C3141" t="s">
        <v>70</v>
      </c>
    </row>
    <row r="3142" spans="1:3" x14ac:dyDescent="0.35">
      <c r="A3142">
        <v>18</v>
      </c>
      <c r="B3142">
        <v>45.361130000000003</v>
      </c>
      <c r="C3142" t="s">
        <v>70</v>
      </c>
    </row>
    <row r="3143" spans="1:3" x14ac:dyDescent="0.35">
      <c r="A3143">
        <v>18</v>
      </c>
      <c r="B3143">
        <v>45.378360000000001</v>
      </c>
      <c r="C3143" t="s">
        <v>70</v>
      </c>
    </row>
    <row r="3144" spans="1:3" x14ac:dyDescent="0.35">
      <c r="A3144">
        <v>18</v>
      </c>
      <c r="B3144">
        <v>45.408909999999999</v>
      </c>
      <c r="C3144" t="s">
        <v>70</v>
      </c>
    </row>
    <row r="3145" spans="1:3" x14ac:dyDescent="0.35">
      <c r="A3145">
        <v>18</v>
      </c>
      <c r="B3145">
        <v>45.444130000000001</v>
      </c>
      <c r="C3145" t="s">
        <v>70</v>
      </c>
    </row>
    <row r="3146" spans="1:3" x14ac:dyDescent="0.35">
      <c r="A3146">
        <v>18</v>
      </c>
      <c r="B3146">
        <v>45.466349999999998</v>
      </c>
      <c r="C3146" t="s">
        <v>70</v>
      </c>
    </row>
    <row r="3147" spans="1:3" x14ac:dyDescent="0.35">
      <c r="A3147">
        <v>18</v>
      </c>
      <c r="B3147">
        <v>45.479700000000001</v>
      </c>
      <c r="C3147" t="s">
        <v>70</v>
      </c>
    </row>
    <row r="3148" spans="1:3" x14ac:dyDescent="0.35">
      <c r="A3148">
        <v>18</v>
      </c>
      <c r="B3148">
        <v>45.495249999999999</v>
      </c>
      <c r="C3148" t="s">
        <v>70</v>
      </c>
    </row>
    <row r="3149" spans="1:3" x14ac:dyDescent="0.35">
      <c r="A3149">
        <v>18</v>
      </c>
      <c r="B3149">
        <v>45.510869999999997</v>
      </c>
      <c r="C3149" t="s">
        <v>70</v>
      </c>
    </row>
    <row r="3150" spans="1:3" x14ac:dyDescent="0.35">
      <c r="A3150">
        <v>18</v>
      </c>
      <c r="B3150">
        <v>45.526859999999999</v>
      </c>
      <c r="C3150" t="s">
        <v>70</v>
      </c>
    </row>
    <row r="3151" spans="1:3" x14ac:dyDescent="0.35">
      <c r="A3151">
        <v>18</v>
      </c>
      <c r="B3151">
        <v>45.543590000000002</v>
      </c>
      <c r="C3151" t="s">
        <v>70</v>
      </c>
    </row>
    <row r="3152" spans="1:3" x14ac:dyDescent="0.35">
      <c r="A3152">
        <v>18</v>
      </c>
      <c r="B3152">
        <v>45.566049999999997</v>
      </c>
      <c r="C3152" t="s">
        <v>70</v>
      </c>
    </row>
    <row r="3153" spans="1:4" x14ac:dyDescent="0.35">
      <c r="A3153">
        <v>18</v>
      </c>
      <c r="B3153">
        <v>45.587609999999998</v>
      </c>
      <c r="C3153" t="s">
        <v>70</v>
      </c>
    </row>
    <row r="3154" spans="1:4" x14ac:dyDescent="0.35">
      <c r="A3154">
        <v>18</v>
      </c>
      <c r="B3154">
        <v>45.605420000000002</v>
      </c>
      <c r="C3154" t="s">
        <v>70</v>
      </c>
    </row>
    <row r="3155" spans="1:4" x14ac:dyDescent="0.35">
      <c r="A3155">
        <v>18</v>
      </c>
      <c r="B3155">
        <v>45.62397</v>
      </c>
      <c r="C3155" t="s">
        <v>70</v>
      </c>
    </row>
    <row r="3156" spans="1:4" x14ac:dyDescent="0.35">
      <c r="A3156">
        <v>18</v>
      </c>
      <c r="B3156">
        <v>45.650840000000002</v>
      </c>
      <c r="C3156" t="s">
        <v>70</v>
      </c>
    </row>
    <row r="3157" spans="1:4" x14ac:dyDescent="0.35">
      <c r="A3157">
        <v>18</v>
      </c>
      <c r="B3157">
        <v>45.666870000000003</v>
      </c>
      <c r="C3157" t="s">
        <v>70</v>
      </c>
    </row>
    <row r="3158" spans="1:4" x14ac:dyDescent="0.35">
      <c r="A3158">
        <v>18</v>
      </c>
      <c r="B3158">
        <v>45.683799999999998</v>
      </c>
      <c r="C3158" t="s">
        <v>70</v>
      </c>
    </row>
    <row r="3159" spans="1:4" x14ac:dyDescent="0.35">
      <c r="A3159">
        <v>18</v>
      </c>
      <c r="B3159">
        <v>45.698749999999997</v>
      </c>
      <c r="C3159" t="s">
        <v>70</v>
      </c>
    </row>
    <row r="3160" spans="1:4" x14ac:dyDescent="0.35">
      <c r="A3160">
        <v>18</v>
      </c>
      <c r="B3160">
        <v>45.713340000000002</v>
      </c>
      <c r="C3160" t="s">
        <v>70</v>
      </c>
    </row>
    <row r="3161" spans="1:4" x14ac:dyDescent="0.35">
      <c r="A3161">
        <v>18</v>
      </c>
      <c r="B3161">
        <v>45.730319999999999</v>
      </c>
      <c r="C3161" t="s">
        <v>70</v>
      </c>
    </row>
    <row r="3162" spans="1:4" x14ac:dyDescent="0.35">
      <c r="A3162">
        <v>18</v>
      </c>
      <c r="B3162">
        <v>45.745640000000002</v>
      </c>
      <c r="C3162" t="s">
        <v>70</v>
      </c>
    </row>
    <row r="3163" spans="1:4" x14ac:dyDescent="0.35">
      <c r="A3163">
        <v>18</v>
      </c>
      <c r="B3163">
        <v>45.761569999999999</v>
      </c>
      <c r="C3163" t="s">
        <v>70</v>
      </c>
    </row>
    <row r="3164" spans="1:4" x14ac:dyDescent="0.35">
      <c r="A3164">
        <v>18</v>
      </c>
      <c r="B3164">
        <v>45.777949999999997</v>
      </c>
      <c r="C3164" t="s">
        <v>70</v>
      </c>
    </row>
    <row r="3165" spans="1:4" x14ac:dyDescent="0.35">
      <c r="A3165">
        <v>18</v>
      </c>
      <c r="B3165">
        <v>45.794460000000001</v>
      </c>
      <c r="C3165" t="s">
        <v>70</v>
      </c>
    </row>
    <row r="3166" spans="1:4" x14ac:dyDescent="0.35">
      <c r="A3166">
        <v>18</v>
      </c>
      <c r="B3166">
        <v>45.810020000000002</v>
      </c>
      <c r="C3166" t="s">
        <v>70</v>
      </c>
    </row>
    <row r="3167" spans="1:4" x14ac:dyDescent="0.35">
      <c r="A3167">
        <v>18</v>
      </c>
      <c r="B3167">
        <v>45.825099999999999</v>
      </c>
      <c r="C3167" t="s">
        <v>70</v>
      </c>
      <c r="D3167">
        <v>2.9999999999999997E-4</v>
      </c>
    </row>
    <row r="3168" spans="1:4" x14ac:dyDescent="0.35">
      <c r="A3168">
        <v>18</v>
      </c>
      <c r="B3168">
        <v>45.850479999999997</v>
      </c>
      <c r="C3168" t="s">
        <v>70</v>
      </c>
      <c r="D3168">
        <v>5.0000000000000001E-4</v>
      </c>
    </row>
    <row r="3169" spans="1:4" x14ac:dyDescent="0.35">
      <c r="A3169">
        <v>18</v>
      </c>
      <c r="B3169">
        <v>45.866430000000001</v>
      </c>
      <c r="C3169" t="s">
        <v>70</v>
      </c>
      <c r="D3169">
        <v>1.5E-3</v>
      </c>
    </row>
    <row r="3170" spans="1:4" x14ac:dyDescent="0.35">
      <c r="A3170">
        <v>18</v>
      </c>
      <c r="B3170">
        <v>45.882109999999997</v>
      </c>
      <c r="C3170" t="s">
        <v>70</v>
      </c>
      <c r="D3170">
        <v>2.5000000000000001E-3</v>
      </c>
    </row>
    <row r="3171" spans="1:4" x14ac:dyDescent="0.35">
      <c r="A3171">
        <v>18</v>
      </c>
      <c r="B3171">
        <v>45.897320000000001</v>
      </c>
      <c r="C3171" t="s">
        <v>70</v>
      </c>
      <c r="D3171">
        <v>2.5000000000000001E-3</v>
      </c>
    </row>
    <row r="3172" spans="1:4" x14ac:dyDescent="0.35">
      <c r="A3172">
        <v>18</v>
      </c>
      <c r="B3172">
        <v>45.913890000000002</v>
      </c>
      <c r="C3172" t="s">
        <v>70</v>
      </c>
      <c r="D3172">
        <v>1E-3</v>
      </c>
    </row>
    <row r="3173" spans="1:4" x14ac:dyDescent="0.35">
      <c r="A3173">
        <v>18</v>
      </c>
      <c r="B3173">
        <v>45.930280000000003</v>
      </c>
      <c r="C3173" t="s">
        <v>70</v>
      </c>
      <c r="D3173">
        <v>3.5999999999999999E-3</v>
      </c>
    </row>
    <row r="3174" spans="1:4" x14ac:dyDescent="0.35">
      <c r="A3174">
        <v>18</v>
      </c>
      <c r="B3174">
        <v>45.946010000000001</v>
      </c>
      <c r="C3174" t="s">
        <v>70</v>
      </c>
      <c r="D3174">
        <v>1E-3</v>
      </c>
    </row>
    <row r="3175" spans="1:4" x14ac:dyDescent="0.35">
      <c r="A3175">
        <v>18</v>
      </c>
      <c r="B3175">
        <v>45.962870000000002</v>
      </c>
      <c r="C3175" t="s">
        <v>70</v>
      </c>
      <c r="D3175">
        <v>1E-3</v>
      </c>
    </row>
    <row r="3176" spans="1:4" x14ac:dyDescent="0.35">
      <c r="A3176">
        <v>18</v>
      </c>
      <c r="B3176">
        <v>45.97907</v>
      </c>
      <c r="C3176" t="s">
        <v>70</v>
      </c>
      <c r="D3176">
        <v>2.3999999999999998E-3</v>
      </c>
    </row>
    <row r="3177" spans="1:4" x14ac:dyDescent="0.35">
      <c r="A3177">
        <v>18</v>
      </c>
      <c r="B3177">
        <v>45.994300000000003</v>
      </c>
      <c r="C3177" t="s">
        <v>70</v>
      </c>
      <c r="D3177">
        <v>2.7000000000000001E-3</v>
      </c>
    </row>
    <row r="3178" spans="1:4" x14ac:dyDescent="0.35">
      <c r="A3178">
        <v>18</v>
      </c>
      <c r="B3178">
        <v>46.011839999999999</v>
      </c>
      <c r="C3178" t="s">
        <v>70</v>
      </c>
      <c r="D3178">
        <v>4.0000000000000001E-3</v>
      </c>
    </row>
    <row r="3179" spans="1:4" x14ac:dyDescent="0.35">
      <c r="A3179">
        <v>18</v>
      </c>
      <c r="B3179">
        <v>46.028060000000004</v>
      </c>
      <c r="C3179" t="s">
        <v>70</v>
      </c>
      <c r="D3179">
        <v>4.0000000000000001E-3</v>
      </c>
    </row>
    <row r="3180" spans="1:4" x14ac:dyDescent="0.35">
      <c r="A3180">
        <v>18</v>
      </c>
      <c r="B3180">
        <v>46.054940000000002</v>
      </c>
      <c r="C3180" t="s">
        <v>70</v>
      </c>
      <c r="D3180">
        <v>6.9999999999999999E-4</v>
      </c>
    </row>
    <row r="3181" spans="1:4" x14ac:dyDescent="0.35">
      <c r="A3181">
        <v>18</v>
      </c>
      <c r="B3181">
        <v>46.072279999999999</v>
      </c>
      <c r="C3181" t="s">
        <v>70</v>
      </c>
      <c r="D3181">
        <v>6.9999999999999999E-4</v>
      </c>
    </row>
    <row r="3182" spans="1:4" x14ac:dyDescent="0.35">
      <c r="A3182">
        <v>18</v>
      </c>
      <c r="B3182">
        <v>46.087429999999998</v>
      </c>
      <c r="C3182" t="s">
        <v>70</v>
      </c>
      <c r="D3182">
        <v>6.9999999999999999E-4</v>
      </c>
    </row>
    <row r="3183" spans="1:4" x14ac:dyDescent="0.35">
      <c r="A3183">
        <v>18</v>
      </c>
      <c r="B3183">
        <v>46.105849999999997</v>
      </c>
      <c r="C3183" t="s">
        <v>70</v>
      </c>
      <c r="D3183">
        <v>2.2000000000000001E-3</v>
      </c>
    </row>
    <row r="3184" spans="1:4" x14ac:dyDescent="0.35">
      <c r="A3184">
        <v>18</v>
      </c>
      <c r="B3184">
        <v>46.127319999999997</v>
      </c>
      <c r="C3184" t="s">
        <v>70</v>
      </c>
      <c r="D3184">
        <v>7.1999999999999998E-3</v>
      </c>
    </row>
    <row r="3185" spans="1:4" x14ac:dyDescent="0.35">
      <c r="A3185">
        <v>18</v>
      </c>
      <c r="B3185">
        <v>46.146769999999997</v>
      </c>
      <c r="C3185" t="s">
        <v>70</v>
      </c>
      <c r="D3185">
        <v>4.7999999999999996E-3</v>
      </c>
    </row>
    <row r="3186" spans="1:4" x14ac:dyDescent="0.35">
      <c r="A3186">
        <v>18</v>
      </c>
      <c r="B3186">
        <v>46.165410000000001</v>
      </c>
      <c r="C3186" t="s">
        <v>70</v>
      </c>
      <c r="D3186">
        <v>4.1000000000000003E-3</v>
      </c>
    </row>
    <row r="3187" spans="1:4" x14ac:dyDescent="0.35">
      <c r="A3187">
        <v>18</v>
      </c>
      <c r="B3187">
        <v>46.193049999999999</v>
      </c>
      <c r="C3187" t="s">
        <v>70</v>
      </c>
      <c r="D3187">
        <v>7.7000000000000002E-3</v>
      </c>
    </row>
    <row r="3188" spans="1:4" x14ac:dyDescent="0.35">
      <c r="A3188">
        <v>18</v>
      </c>
      <c r="B3188">
        <v>46.210380000000001</v>
      </c>
      <c r="C3188" t="s">
        <v>70</v>
      </c>
      <c r="D3188">
        <v>5.4999999999999997E-3</v>
      </c>
    </row>
    <row r="3189" spans="1:4" x14ac:dyDescent="0.35">
      <c r="A3189">
        <v>18</v>
      </c>
      <c r="B3189">
        <v>46.229750000000003</v>
      </c>
      <c r="C3189" t="s">
        <v>70</v>
      </c>
      <c r="D3189">
        <v>5.1999999999999998E-3</v>
      </c>
    </row>
    <row r="3190" spans="1:4" x14ac:dyDescent="0.35">
      <c r="A3190">
        <v>18</v>
      </c>
      <c r="B3190">
        <v>46.256180000000001</v>
      </c>
      <c r="C3190" t="s">
        <v>70</v>
      </c>
      <c r="D3190">
        <v>2.8E-3</v>
      </c>
    </row>
    <row r="3191" spans="1:4" x14ac:dyDescent="0.35">
      <c r="A3191">
        <v>18</v>
      </c>
      <c r="B3191">
        <v>46.272759999999998</v>
      </c>
      <c r="C3191" t="s">
        <v>70</v>
      </c>
      <c r="D3191">
        <v>3.0000000000000001E-3</v>
      </c>
    </row>
    <row r="3192" spans="1:4" x14ac:dyDescent="0.35">
      <c r="A3192">
        <v>18</v>
      </c>
      <c r="B3192">
        <v>46.287889999999997</v>
      </c>
      <c r="C3192" t="s">
        <v>70</v>
      </c>
      <c r="D3192">
        <v>1.6999999999999999E-3</v>
      </c>
    </row>
    <row r="3193" spans="1:4" x14ac:dyDescent="0.35">
      <c r="A3193">
        <v>18</v>
      </c>
      <c r="B3193">
        <v>46.30556</v>
      </c>
      <c r="C3193" t="s">
        <v>70</v>
      </c>
      <c r="D3193">
        <v>1.9E-3</v>
      </c>
    </row>
    <row r="3194" spans="1:4" x14ac:dyDescent="0.35">
      <c r="A3194">
        <v>18</v>
      </c>
      <c r="B3194">
        <v>46.321309999999997</v>
      </c>
      <c r="C3194" t="s">
        <v>70</v>
      </c>
      <c r="D3194">
        <v>1.9E-3</v>
      </c>
    </row>
    <row r="3195" spans="1:4" x14ac:dyDescent="0.35">
      <c r="A3195">
        <v>18</v>
      </c>
      <c r="B3195">
        <v>46.337029999999999</v>
      </c>
      <c r="C3195" t="s">
        <v>70</v>
      </c>
      <c r="D3195">
        <v>4.0000000000000002E-4</v>
      </c>
    </row>
    <row r="3196" spans="1:4" x14ac:dyDescent="0.35">
      <c r="A3196">
        <v>19</v>
      </c>
      <c r="B3196">
        <v>46.356079999999999</v>
      </c>
      <c r="C3196" t="s">
        <v>70</v>
      </c>
      <c r="D3196">
        <v>4.0000000000000002E-4</v>
      </c>
    </row>
    <row r="3197" spans="1:4" x14ac:dyDescent="0.35">
      <c r="A3197">
        <v>19</v>
      </c>
      <c r="B3197">
        <v>46.371429999999997</v>
      </c>
      <c r="C3197" t="s">
        <v>70</v>
      </c>
      <c r="D3197">
        <v>6.9999999999999999E-4</v>
      </c>
    </row>
    <row r="3198" spans="1:4" x14ac:dyDescent="0.35">
      <c r="A3198">
        <v>19</v>
      </c>
      <c r="B3198">
        <v>46.387860000000003</v>
      </c>
      <c r="C3198" t="s">
        <v>70</v>
      </c>
      <c r="D3198">
        <v>2.9999999999999997E-4</v>
      </c>
    </row>
    <row r="3199" spans="1:4" x14ac:dyDescent="0.35">
      <c r="A3199">
        <v>19</v>
      </c>
      <c r="B3199">
        <v>46.402639999999998</v>
      </c>
      <c r="C3199" t="s">
        <v>70</v>
      </c>
    </row>
    <row r="3200" spans="1:4" x14ac:dyDescent="0.35">
      <c r="A3200">
        <v>19</v>
      </c>
      <c r="B3200">
        <v>46.418559999999999</v>
      </c>
      <c r="C3200" t="s">
        <v>70</v>
      </c>
    </row>
    <row r="3201" spans="1:3" x14ac:dyDescent="0.35">
      <c r="A3201">
        <v>19</v>
      </c>
      <c r="B3201">
        <v>46.43271</v>
      </c>
      <c r="C3201" t="s">
        <v>70</v>
      </c>
    </row>
    <row r="3202" spans="1:3" x14ac:dyDescent="0.35">
      <c r="A3202">
        <v>19</v>
      </c>
      <c r="B3202">
        <v>46.457360000000001</v>
      </c>
      <c r="C3202" t="s">
        <v>70</v>
      </c>
    </row>
    <row r="3203" spans="1:3" x14ac:dyDescent="0.35">
      <c r="A3203">
        <v>19</v>
      </c>
      <c r="B3203">
        <v>46.474060000000001</v>
      </c>
      <c r="C3203" t="s">
        <v>70</v>
      </c>
    </row>
    <row r="3204" spans="1:3" x14ac:dyDescent="0.35">
      <c r="A3204">
        <v>19</v>
      </c>
      <c r="B3204">
        <v>46.495269999999998</v>
      </c>
      <c r="C3204" t="s">
        <v>70</v>
      </c>
    </row>
    <row r="3205" spans="1:3" x14ac:dyDescent="0.35">
      <c r="A3205">
        <v>19</v>
      </c>
      <c r="B3205">
        <v>46.51455</v>
      </c>
      <c r="C3205" t="s">
        <v>70</v>
      </c>
    </row>
    <row r="3206" spans="1:3" x14ac:dyDescent="0.35">
      <c r="A3206">
        <v>19</v>
      </c>
      <c r="B3206">
        <v>46.528289999999998</v>
      </c>
      <c r="C3206" t="s">
        <v>70</v>
      </c>
    </row>
    <row r="3207" spans="1:3" x14ac:dyDescent="0.35">
      <c r="A3207">
        <v>19</v>
      </c>
      <c r="B3207">
        <v>46.544199999999996</v>
      </c>
      <c r="C3207" t="s">
        <v>70</v>
      </c>
    </row>
    <row r="3208" spans="1:3" x14ac:dyDescent="0.35">
      <c r="A3208">
        <v>19</v>
      </c>
      <c r="B3208">
        <v>46.558619999999998</v>
      </c>
      <c r="C3208" t="s">
        <v>70</v>
      </c>
    </row>
    <row r="3209" spans="1:3" x14ac:dyDescent="0.35">
      <c r="A3209">
        <v>19</v>
      </c>
      <c r="B3209">
        <v>46.574809999999999</v>
      </c>
      <c r="C3209" t="s">
        <v>70</v>
      </c>
    </row>
    <row r="3210" spans="1:3" x14ac:dyDescent="0.35">
      <c r="A3210">
        <v>19</v>
      </c>
      <c r="B3210">
        <v>46.591749999999998</v>
      </c>
      <c r="C3210" t="s">
        <v>70</v>
      </c>
    </row>
    <row r="3211" spans="1:3" x14ac:dyDescent="0.35">
      <c r="A3211">
        <v>19</v>
      </c>
      <c r="B3211">
        <v>46.607039999999998</v>
      </c>
      <c r="C3211" t="s">
        <v>70</v>
      </c>
    </row>
    <row r="3212" spans="1:3" x14ac:dyDescent="0.35">
      <c r="A3212">
        <v>19</v>
      </c>
      <c r="B3212">
        <v>46.6235</v>
      </c>
      <c r="C3212" t="s">
        <v>70</v>
      </c>
    </row>
    <row r="3213" spans="1:3" x14ac:dyDescent="0.35">
      <c r="A3213">
        <v>19</v>
      </c>
      <c r="B3213">
        <v>46.64038</v>
      </c>
      <c r="C3213" t="s">
        <v>70</v>
      </c>
    </row>
    <row r="3214" spans="1:3" x14ac:dyDescent="0.35">
      <c r="A3214">
        <v>19</v>
      </c>
      <c r="B3214">
        <v>46.664470000000001</v>
      </c>
      <c r="C3214" t="s">
        <v>70</v>
      </c>
    </row>
    <row r="3215" spans="1:3" x14ac:dyDescent="0.35">
      <c r="A3215">
        <v>19</v>
      </c>
      <c r="B3215">
        <v>46.679209999999998</v>
      </c>
      <c r="C3215" t="s">
        <v>70</v>
      </c>
    </row>
    <row r="3216" spans="1:3" x14ac:dyDescent="0.35">
      <c r="A3216">
        <v>19</v>
      </c>
      <c r="B3216">
        <v>46.695219999999999</v>
      </c>
      <c r="C3216" t="s">
        <v>70</v>
      </c>
    </row>
    <row r="3217" spans="1:3" x14ac:dyDescent="0.35">
      <c r="A3217">
        <v>19</v>
      </c>
      <c r="B3217">
        <v>46.710850000000001</v>
      </c>
      <c r="C3217" t="s">
        <v>70</v>
      </c>
    </row>
    <row r="3218" spans="1:3" x14ac:dyDescent="0.35">
      <c r="A3218">
        <v>19</v>
      </c>
      <c r="B3218">
        <v>46.725409999999997</v>
      </c>
      <c r="C3218" t="s">
        <v>70</v>
      </c>
    </row>
    <row r="3219" spans="1:3" x14ac:dyDescent="0.35">
      <c r="A3219">
        <v>19</v>
      </c>
      <c r="B3219">
        <v>46.74098</v>
      </c>
      <c r="C3219" t="s">
        <v>70</v>
      </c>
    </row>
    <row r="3220" spans="1:3" x14ac:dyDescent="0.35">
      <c r="A3220">
        <v>19</v>
      </c>
      <c r="B3220">
        <v>46.755470000000003</v>
      </c>
      <c r="C3220" t="s">
        <v>70</v>
      </c>
    </row>
    <row r="3221" spans="1:3" x14ac:dyDescent="0.35">
      <c r="A3221">
        <v>19</v>
      </c>
      <c r="B3221">
        <v>46.770209999999999</v>
      </c>
      <c r="C3221" t="s">
        <v>70</v>
      </c>
    </row>
    <row r="3222" spans="1:3" x14ac:dyDescent="0.35">
      <c r="A3222">
        <v>19</v>
      </c>
      <c r="B3222">
        <v>46.785429999999998</v>
      </c>
      <c r="C3222" t="s">
        <v>70</v>
      </c>
    </row>
    <row r="3223" spans="1:3" x14ac:dyDescent="0.35">
      <c r="A3223">
        <v>19</v>
      </c>
      <c r="B3223">
        <v>46.8005</v>
      </c>
      <c r="C3223" t="s">
        <v>70</v>
      </c>
    </row>
    <row r="3224" spans="1:3" x14ac:dyDescent="0.35">
      <c r="A3224">
        <v>19</v>
      </c>
      <c r="B3224">
        <v>46.815429999999999</v>
      </c>
      <c r="C3224" t="s">
        <v>70</v>
      </c>
    </row>
    <row r="3225" spans="1:3" x14ac:dyDescent="0.35">
      <c r="A3225">
        <v>19</v>
      </c>
      <c r="B3225">
        <v>46.829239999999999</v>
      </c>
      <c r="C3225" t="s">
        <v>70</v>
      </c>
    </row>
    <row r="3226" spans="1:3" x14ac:dyDescent="0.35">
      <c r="A3226">
        <v>19</v>
      </c>
      <c r="B3226">
        <v>46.843870000000003</v>
      </c>
      <c r="C3226" t="s">
        <v>70</v>
      </c>
    </row>
    <row r="3227" spans="1:3" x14ac:dyDescent="0.35">
      <c r="A3227">
        <v>19</v>
      </c>
      <c r="B3227">
        <v>46.867609999999999</v>
      </c>
      <c r="C3227" t="s">
        <v>70</v>
      </c>
    </row>
    <row r="3228" spans="1:3" x14ac:dyDescent="0.35">
      <c r="A3228">
        <v>19</v>
      </c>
      <c r="B3228">
        <v>46.883119999999998</v>
      </c>
      <c r="C3228" t="s">
        <v>70</v>
      </c>
    </row>
    <row r="3229" spans="1:3" x14ac:dyDescent="0.35">
      <c r="A3229">
        <v>19</v>
      </c>
      <c r="B3229">
        <v>46.897919999999999</v>
      </c>
      <c r="C3229" t="s">
        <v>70</v>
      </c>
    </row>
    <row r="3230" spans="1:3" x14ac:dyDescent="0.35">
      <c r="A3230">
        <v>19</v>
      </c>
      <c r="B3230">
        <v>46.912820000000004</v>
      </c>
      <c r="C3230" t="s">
        <v>70</v>
      </c>
    </row>
    <row r="3231" spans="1:3" x14ac:dyDescent="0.35">
      <c r="A3231">
        <v>19</v>
      </c>
      <c r="B3231">
        <v>46.927700000000002</v>
      </c>
      <c r="C3231" t="s">
        <v>70</v>
      </c>
    </row>
    <row r="3232" spans="1:3" x14ac:dyDescent="0.35">
      <c r="A3232">
        <v>19</v>
      </c>
      <c r="B3232">
        <v>46.941760000000002</v>
      </c>
      <c r="C3232" t="s">
        <v>70</v>
      </c>
    </row>
    <row r="3233" spans="1:3" x14ac:dyDescent="0.35">
      <c r="A3233">
        <v>19</v>
      </c>
      <c r="B3233">
        <v>46.958159999999999</v>
      </c>
      <c r="C3233" t="s">
        <v>70</v>
      </c>
    </row>
    <row r="3234" spans="1:3" x14ac:dyDescent="0.35">
      <c r="A3234">
        <v>19</v>
      </c>
      <c r="B3234">
        <v>46.974170000000001</v>
      </c>
      <c r="C3234" t="s">
        <v>70</v>
      </c>
    </row>
    <row r="3235" spans="1:3" x14ac:dyDescent="0.35">
      <c r="A3235">
        <v>19</v>
      </c>
      <c r="B3235">
        <v>47.005209999999998</v>
      </c>
      <c r="C3235" t="s">
        <v>70</v>
      </c>
    </row>
    <row r="3236" spans="1:3" x14ac:dyDescent="0.35">
      <c r="A3236">
        <v>19</v>
      </c>
      <c r="B3236">
        <v>47.021740000000001</v>
      </c>
      <c r="C3236" t="s">
        <v>70</v>
      </c>
    </row>
    <row r="3237" spans="1:3" x14ac:dyDescent="0.35">
      <c r="A3237">
        <v>19</v>
      </c>
      <c r="B3237">
        <v>47.040590000000002</v>
      </c>
      <c r="C3237" t="s">
        <v>70</v>
      </c>
    </row>
    <row r="3238" spans="1:3" x14ac:dyDescent="0.35">
      <c r="A3238">
        <v>19</v>
      </c>
      <c r="B3238">
        <v>47.056959999999997</v>
      </c>
      <c r="C3238" t="s">
        <v>70</v>
      </c>
    </row>
    <row r="3239" spans="1:3" x14ac:dyDescent="0.35">
      <c r="A3239">
        <v>19</v>
      </c>
      <c r="B3239">
        <v>47.080579999999998</v>
      </c>
      <c r="C3239" t="s">
        <v>70</v>
      </c>
    </row>
    <row r="3240" spans="1:3" x14ac:dyDescent="0.35">
      <c r="A3240">
        <v>19</v>
      </c>
      <c r="B3240">
        <v>47.095149999999997</v>
      </c>
      <c r="C3240" t="s">
        <v>70</v>
      </c>
    </row>
    <row r="3241" spans="1:3" x14ac:dyDescent="0.35">
      <c r="A3241">
        <v>19</v>
      </c>
      <c r="B3241">
        <v>47.1111</v>
      </c>
      <c r="C3241" t="s">
        <v>70</v>
      </c>
    </row>
    <row r="3242" spans="1:3" x14ac:dyDescent="0.35">
      <c r="A3242">
        <v>19</v>
      </c>
      <c r="B3242">
        <v>47.125770000000003</v>
      </c>
      <c r="C3242" t="s">
        <v>70</v>
      </c>
    </row>
    <row r="3243" spans="1:3" x14ac:dyDescent="0.35">
      <c r="A3243">
        <v>19</v>
      </c>
      <c r="B3243">
        <v>47.143360000000001</v>
      </c>
      <c r="C3243" t="s">
        <v>70</v>
      </c>
    </row>
    <row r="3244" spans="1:3" x14ac:dyDescent="0.35">
      <c r="A3244">
        <v>19</v>
      </c>
      <c r="B3244">
        <v>47.158140000000003</v>
      </c>
      <c r="C3244" t="s">
        <v>70</v>
      </c>
    </row>
    <row r="3245" spans="1:3" x14ac:dyDescent="0.35">
      <c r="A3245">
        <v>19</v>
      </c>
      <c r="B3245">
        <v>47.173540000000003</v>
      </c>
      <c r="C3245" t="s">
        <v>70</v>
      </c>
    </row>
    <row r="3246" spans="1:3" x14ac:dyDescent="0.35">
      <c r="A3246">
        <v>19</v>
      </c>
      <c r="B3246">
        <v>47.187379999999997</v>
      </c>
      <c r="C3246" t="s">
        <v>70</v>
      </c>
    </row>
    <row r="3247" spans="1:3" x14ac:dyDescent="0.35">
      <c r="A3247">
        <v>19</v>
      </c>
      <c r="B3247">
        <v>47.20337</v>
      </c>
      <c r="C3247" t="s">
        <v>70</v>
      </c>
    </row>
    <row r="3248" spans="1:3" x14ac:dyDescent="0.35">
      <c r="A3248">
        <v>19</v>
      </c>
      <c r="B3248">
        <v>47.217680000000001</v>
      </c>
      <c r="C3248" t="s">
        <v>70</v>
      </c>
    </row>
    <row r="3249" spans="1:3" x14ac:dyDescent="0.35">
      <c r="A3249">
        <v>19</v>
      </c>
      <c r="B3249">
        <v>47.232140000000001</v>
      </c>
      <c r="C3249" t="s">
        <v>70</v>
      </c>
    </row>
    <row r="3250" spans="1:3" x14ac:dyDescent="0.35">
      <c r="A3250">
        <v>19</v>
      </c>
      <c r="B3250">
        <v>47.247439999999997</v>
      </c>
      <c r="C3250" t="s">
        <v>70</v>
      </c>
    </row>
    <row r="3251" spans="1:3" x14ac:dyDescent="0.35">
      <c r="A3251">
        <v>19</v>
      </c>
      <c r="B3251">
        <v>47.26247</v>
      </c>
      <c r="C3251" t="s">
        <v>70</v>
      </c>
    </row>
    <row r="3252" spans="1:3" x14ac:dyDescent="0.35">
      <c r="A3252">
        <v>19</v>
      </c>
      <c r="B3252">
        <v>47.287590000000002</v>
      </c>
      <c r="C3252" t="s">
        <v>70</v>
      </c>
    </row>
    <row r="3253" spans="1:3" x14ac:dyDescent="0.35">
      <c r="A3253">
        <v>19</v>
      </c>
      <c r="B3253">
        <v>47.302599999999998</v>
      </c>
      <c r="C3253" t="s">
        <v>70</v>
      </c>
    </row>
    <row r="3254" spans="1:3" x14ac:dyDescent="0.35">
      <c r="A3254">
        <v>19</v>
      </c>
      <c r="B3254">
        <v>47.318300000000001</v>
      </c>
      <c r="C3254" t="s">
        <v>70</v>
      </c>
    </row>
    <row r="3255" spans="1:3" x14ac:dyDescent="0.35">
      <c r="A3255">
        <v>19</v>
      </c>
      <c r="B3255">
        <v>47.334099999999999</v>
      </c>
      <c r="C3255" t="s">
        <v>70</v>
      </c>
    </row>
    <row r="3256" spans="1:3" x14ac:dyDescent="0.35">
      <c r="A3256">
        <v>19</v>
      </c>
      <c r="B3256">
        <v>47.348460000000003</v>
      </c>
      <c r="C3256" t="s">
        <v>70</v>
      </c>
    </row>
    <row r="3257" spans="1:3" x14ac:dyDescent="0.35">
      <c r="A3257">
        <v>19</v>
      </c>
      <c r="B3257">
        <v>47.36806</v>
      </c>
      <c r="C3257" t="s">
        <v>70</v>
      </c>
    </row>
    <row r="3258" spans="1:3" x14ac:dyDescent="0.35">
      <c r="A3258">
        <v>19</v>
      </c>
      <c r="B3258">
        <v>47.389299999999999</v>
      </c>
      <c r="C3258" t="s">
        <v>70</v>
      </c>
    </row>
    <row r="3259" spans="1:3" x14ac:dyDescent="0.35">
      <c r="A3259">
        <v>19</v>
      </c>
      <c r="B3259">
        <v>47.405279999999998</v>
      </c>
      <c r="C3259" t="s">
        <v>70</v>
      </c>
    </row>
    <row r="3260" spans="1:3" x14ac:dyDescent="0.35">
      <c r="A3260">
        <v>19</v>
      </c>
      <c r="B3260">
        <v>47.427959999999999</v>
      </c>
      <c r="C3260" t="s">
        <v>70</v>
      </c>
    </row>
    <row r="3261" spans="1:3" x14ac:dyDescent="0.35">
      <c r="A3261">
        <v>19</v>
      </c>
      <c r="B3261">
        <v>47.449579999999997</v>
      </c>
      <c r="C3261" t="s">
        <v>70</v>
      </c>
    </row>
    <row r="3262" spans="1:3" x14ac:dyDescent="0.35">
      <c r="A3262">
        <v>19</v>
      </c>
      <c r="B3262">
        <v>47.471939999999996</v>
      </c>
      <c r="C3262" t="s">
        <v>70</v>
      </c>
    </row>
    <row r="3263" spans="1:3" x14ac:dyDescent="0.35">
      <c r="A3263">
        <v>19</v>
      </c>
      <c r="B3263">
        <v>47.49503</v>
      </c>
      <c r="C3263" t="s">
        <v>70</v>
      </c>
    </row>
    <row r="3264" spans="1:3" x14ac:dyDescent="0.35">
      <c r="A3264">
        <v>19</v>
      </c>
      <c r="B3264">
        <v>47.51146</v>
      </c>
      <c r="C3264" t="s">
        <v>70</v>
      </c>
    </row>
    <row r="3265" spans="1:3" x14ac:dyDescent="0.35">
      <c r="A3265">
        <v>19</v>
      </c>
      <c r="B3265">
        <v>47.527940000000001</v>
      </c>
      <c r="C3265" t="s">
        <v>70</v>
      </c>
    </row>
    <row r="3266" spans="1:3" x14ac:dyDescent="0.35">
      <c r="A3266">
        <v>19</v>
      </c>
      <c r="B3266">
        <v>47.545430000000003</v>
      </c>
      <c r="C3266" t="s">
        <v>70</v>
      </c>
    </row>
    <row r="3267" spans="1:3" x14ac:dyDescent="0.35">
      <c r="A3267">
        <v>19</v>
      </c>
      <c r="B3267">
        <v>47.562330000000003</v>
      </c>
      <c r="C3267" t="s">
        <v>70</v>
      </c>
    </row>
    <row r="3268" spans="1:3" x14ac:dyDescent="0.35">
      <c r="A3268">
        <v>19</v>
      </c>
      <c r="B3268">
        <v>47.585340000000002</v>
      </c>
      <c r="C3268" t="s">
        <v>70</v>
      </c>
    </row>
    <row r="3269" spans="1:3" x14ac:dyDescent="0.35">
      <c r="A3269">
        <v>19</v>
      </c>
      <c r="B3269">
        <v>47.606369999999998</v>
      </c>
      <c r="C3269" t="s">
        <v>70</v>
      </c>
    </row>
    <row r="3270" spans="1:3" x14ac:dyDescent="0.35">
      <c r="A3270">
        <v>19</v>
      </c>
      <c r="B3270">
        <v>47.620750000000001</v>
      </c>
      <c r="C3270" t="s">
        <v>70</v>
      </c>
    </row>
    <row r="3271" spans="1:3" x14ac:dyDescent="0.35">
      <c r="A3271">
        <v>19</v>
      </c>
      <c r="B3271">
        <v>47.63852</v>
      </c>
      <c r="C3271" t="s">
        <v>70</v>
      </c>
    </row>
    <row r="3272" spans="1:3" x14ac:dyDescent="0.35">
      <c r="A3272">
        <v>19</v>
      </c>
      <c r="B3272">
        <v>47.656219999999998</v>
      </c>
      <c r="C3272" t="s">
        <v>70</v>
      </c>
    </row>
    <row r="3273" spans="1:3" x14ac:dyDescent="0.35">
      <c r="A3273">
        <v>19</v>
      </c>
      <c r="B3273">
        <v>47.671880000000002</v>
      </c>
      <c r="C3273" t="s">
        <v>70</v>
      </c>
    </row>
    <row r="3274" spans="1:3" x14ac:dyDescent="0.35">
      <c r="A3274">
        <v>19</v>
      </c>
      <c r="B3274">
        <v>47.688310000000001</v>
      </c>
      <c r="C3274" t="s">
        <v>70</v>
      </c>
    </row>
    <row r="3275" spans="1:3" x14ac:dyDescent="0.35">
      <c r="A3275">
        <v>19</v>
      </c>
      <c r="B3275">
        <v>47.712130000000002</v>
      </c>
      <c r="C3275" t="s">
        <v>70</v>
      </c>
    </row>
    <row r="3276" spans="1:3" x14ac:dyDescent="0.35">
      <c r="A3276">
        <v>19</v>
      </c>
      <c r="B3276">
        <v>47.729419999999998</v>
      </c>
      <c r="C3276" t="s">
        <v>70</v>
      </c>
    </row>
    <row r="3277" spans="1:3" x14ac:dyDescent="0.35">
      <c r="A3277">
        <v>19</v>
      </c>
      <c r="B3277">
        <v>47.746459999999999</v>
      </c>
      <c r="C3277" t="s">
        <v>70</v>
      </c>
    </row>
    <row r="3278" spans="1:3" x14ac:dyDescent="0.35">
      <c r="A3278">
        <v>19</v>
      </c>
      <c r="B3278">
        <v>47.764090000000003</v>
      </c>
      <c r="C3278" t="s">
        <v>70</v>
      </c>
    </row>
    <row r="3279" spans="1:3" x14ac:dyDescent="0.35">
      <c r="A3279">
        <v>19</v>
      </c>
      <c r="B3279">
        <v>47.780119999999997</v>
      </c>
      <c r="C3279" t="s">
        <v>70</v>
      </c>
    </row>
    <row r="3280" spans="1:3" x14ac:dyDescent="0.35">
      <c r="A3280">
        <v>19</v>
      </c>
      <c r="B3280">
        <v>47.804600000000001</v>
      </c>
      <c r="C3280" t="s">
        <v>70</v>
      </c>
    </row>
    <row r="3281" spans="1:4" x14ac:dyDescent="0.35">
      <c r="A3281">
        <v>19</v>
      </c>
      <c r="B3281">
        <v>47.822339999999997</v>
      </c>
      <c r="C3281" t="s">
        <v>70</v>
      </c>
    </row>
    <row r="3282" spans="1:4" x14ac:dyDescent="0.35">
      <c r="A3282">
        <v>19</v>
      </c>
      <c r="B3282">
        <v>47.839599999999997</v>
      </c>
      <c r="C3282" t="s">
        <v>70</v>
      </c>
      <c r="D3282">
        <v>2.9999999999999997E-4</v>
      </c>
    </row>
    <row r="3283" spans="1:4" x14ac:dyDescent="0.35">
      <c r="A3283">
        <v>19</v>
      </c>
      <c r="B3283">
        <v>47.8566</v>
      </c>
      <c r="C3283" t="s">
        <v>70</v>
      </c>
      <c r="D3283">
        <v>8.0000000000000004E-4</v>
      </c>
    </row>
    <row r="3284" spans="1:4" x14ac:dyDescent="0.35">
      <c r="A3284">
        <v>19</v>
      </c>
      <c r="B3284">
        <v>47.873750000000001</v>
      </c>
      <c r="C3284" t="s">
        <v>70</v>
      </c>
      <c r="D3284">
        <v>6.9999999999999999E-4</v>
      </c>
    </row>
    <row r="3285" spans="1:4" x14ac:dyDescent="0.35">
      <c r="A3285">
        <v>19</v>
      </c>
      <c r="B3285">
        <v>47.892690000000002</v>
      </c>
      <c r="C3285" t="s">
        <v>70</v>
      </c>
      <c r="D3285">
        <v>2E-3</v>
      </c>
    </row>
    <row r="3286" spans="1:4" x14ac:dyDescent="0.35">
      <c r="A3286">
        <v>19</v>
      </c>
      <c r="B3286">
        <v>47.923220000000001</v>
      </c>
      <c r="C3286" t="s">
        <v>70</v>
      </c>
      <c r="D3286">
        <v>1.5E-3</v>
      </c>
    </row>
    <row r="3287" spans="1:4" x14ac:dyDescent="0.35">
      <c r="A3287">
        <v>19</v>
      </c>
      <c r="B3287">
        <v>47.941020000000002</v>
      </c>
      <c r="C3287" t="s">
        <v>70</v>
      </c>
      <c r="D3287">
        <v>2.7000000000000001E-3</v>
      </c>
    </row>
    <row r="3288" spans="1:4" x14ac:dyDescent="0.35">
      <c r="A3288">
        <v>19</v>
      </c>
      <c r="B3288">
        <v>47.957299999999996</v>
      </c>
      <c r="C3288" t="s">
        <v>70</v>
      </c>
      <c r="D3288">
        <v>2.7000000000000001E-3</v>
      </c>
    </row>
    <row r="3289" spans="1:4" x14ac:dyDescent="0.35">
      <c r="A3289">
        <v>19</v>
      </c>
      <c r="B3289">
        <v>47.973610000000001</v>
      </c>
      <c r="C3289" t="s">
        <v>70</v>
      </c>
      <c r="D3289">
        <v>4.1999999999999997E-3</v>
      </c>
    </row>
    <row r="3290" spans="1:4" x14ac:dyDescent="0.35">
      <c r="A3290">
        <v>19</v>
      </c>
      <c r="B3290">
        <v>47.989260000000002</v>
      </c>
      <c r="C3290" t="s">
        <v>70</v>
      </c>
      <c r="D3290">
        <v>2.0999999999999999E-3</v>
      </c>
    </row>
    <row r="3291" spans="1:4" x14ac:dyDescent="0.35">
      <c r="A3291">
        <v>19</v>
      </c>
      <c r="B3291">
        <v>48.006140000000002</v>
      </c>
      <c r="C3291" t="s">
        <v>70</v>
      </c>
      <c r="D3291">
        <v>2.5999999999999999E-3</v>
      </c>
    </row>
    <row r="3292" spans="1:4" x14ac:dyDescent="0.35">
      <c r="A3292">
        <v>19</v>
      </c>
      <c r="B3292">
        <v>48.02272</v>
      </c>
      <c r="C3292" t="s">
        <v>70</v>
      </c>
      <c r="D3292">
        <v>1.8E-3</v>
      </c>
    </row>
    <row r="3293" spans="1:4" x14ac:dyDescent="0.35">
      <c r="A3293">
        <v>19</v>
      </c>
      <c r="B3293">
        <v>48.039180000000002</v>
      </c>
      <c r="C3293" t="s">
        <v>70</v>
      </c>
      <c r="D3293">
        <v>1.6000000000000001E-3</v>
      </c>
    </row>
    <row r="3294" spans="1:4" x14ac:dyDescent="0.35">
      <c r="A3294">
        <v>19</v>
      </c>
      <c r="B3294">
        <v>48.056690000000003</v>
      </c>
      <c r="C3294" t="s">
        <v>70</v>
      </c>
      <c r="D3294">
        <v>2.2000000000000001E-3</v>
      </c>
    </row>
    <row r="3295" spans="1:4" x14ac:dyDescent="0.35">
      <c r="A3295">
        <v>19</v>
      </c>
      <c r="B3295">
        <v>48.075890000000001</v>
      </c>
      <c r="C3295" t="s">
        <v>70</v>
      </c>
      <c r="D3295">
        <v>2.2000000000000001E-3</v>
      </c>
    </row>
    <row r="3296" spans="1:4" x14ac:dyDescent="0.35">
      <c r="A3296">
        <v>19</v>
      </c>
      <c r="B3296">
        <v>48.093029999999999</v>
      </c>
      <c r="C3296" t="s">
        <v>70</v>
      </c>
      <c r="D3296">
        <v>2.2000000000000001E-3</v>
      </c>
    </row>
    <row r="3297" spans="1:4" x14ac:dyDescent="0.35">
      <c r="A3297">
        <v>19</v>
      </c>
      <c r="B3297">
        <v>48.119720000000001</v>
      </c>
      <c r="C3297" t="s">
        <v>70</v>
      </c>
      <c r="D3297">
        <v>1.6999999999999999E-3</v>
      </c>
    </row>
    <row r="3298" spans="1:4" x14ac:dyDescent="0.35">
      <c r="A3298">
        <v>19</v>
      </c>
      <c r="B3298">
        <v>48.136090000000003</v>
      </c>
      <c r="C3298" t="s">
        <v>70</v>
      </c>
      <c r="D3298">
        <v>2.8E-3</v>
      </c>
    </row>
    <row r="3299" spans="1:4" x14ac:dyDescent="0.35">
      <c r="A3299">
        <v>19</v>
      </c>
      <c r="B3299">
        <v>48.153410000000001</v>
      </c>
      <c r="C3299" t="s">
        <v>70</v>
      </c>
      <c r="D3299">
        <v>3.3E-3</v>
      </c>
    </row>
    <row r="3300" spans="1:4" x14ac:dyDescent="0.35">
      <c r="A3300">
        <v>19</v>
      </c>
      <c r="B3300">
        <v>48.169649999999997</v>
      </c>
      <c r="C3300" t="s">
        <v>70</v>
      </c>
      <c r="D3300">
        <v>1.5E-3</v>
      </c>
    </row>
    <row r="3301" spans="1:4" x14ac:dyDescent="0.35">
      <c r="A3301">
        <v>19</v>
      </c>
      <c r="B3301">
        <v>48.185920000000003</v>
      </c>
      <c r="C3301" t="s">
        <v>70</v>
      </c>
      <c r="D3301">
        <v>1.1000000000000001E-3</v>
      </c>
    </row>
    <row r="3302" spans="1:4" x14ac:dyDescent="0.35">
      <c r="A3302">
        <v>19</v>
      </c>
      <c r="B3302">
        <v>48.201500000000003</v>
      </c>
      <c r="C3302" t="s">
        <v>70</v>
      </c>
      <c r="D3302">
        <v>8.9999999999999998E-4</v>
      </c>
    </row>
    <row r="3303" spans="1:4" x14ac:dyDescent="0.35">
      <c r="A3303">
        <v>19</v>
      </c>
      <c r="B3303">
        <v>48.21828</v>
      </c>
      <c r="C3303" t="s">
        <v>70</v>
      </c>
      <c r="D3303">
        <v>8.9999999999999998E-4</v>
      </c>
    </row>
    <row r="3304" spans="1:4" x14ac:dyDescent="0.35">
      <c r="A3304">
        <v>19</v>
      </c>
      <c r="B3304">
        <v>48.23471</v>
      </c>
      <c r="C3304" t="s">
        <v>70</v>
      </c>
      <c r="D3304">
        <v>2.0000000000000001E-4</v>
      </c>
    </row>
    <row r="3305" spans="1:4" x14ac:dyDescent="0.35">
      <c r="A3305">
        <v>19</v>
      </c>
      <c r="B3305">
        <v>48.250619999999998</v>
      </c>
      <c r="C3305" t="s">
        <v>70</v>
      </c>
    </row>
    <row r="3306" spans="1:4" x14ac:dyDescent="0.35">
      <c r="A3306">
        <v>19</v>
      </c>
      <c r="B3306">
        <v>48.266770000000001</v>
      </c>
      <c r="C3306" t="s">
        <v>70</v>
      </c>
    </row>
    <row r="3307" spans="1:4" x14ac:dyDescent="0.35">
      <c r="A3307">
        <v>19</v>
      </c>
      <c r="B3307">
        <v>48.283720000000002</v>
      </c>
      <c r="C3307" t="s">
        <v>70</v>
      </c>
    </row>
    <row r="3308" spans="1:4" x14ac:dyDescent="0.35">
      <c r="A3308">
        <v>19</v>
      </c>
      <c r="B3308">
        <v>48.302109999999999</v>
      </c>
      <c r="C3308" t="s">
        <v>70</v>
      </c>
    </row>
    <row r="3309" spans="1:4" x14ac:dyDescent="0.35">
      <c r="A3309">
        <v>19</v>
      </c>
      <c r="B3309">
        <v>48.328539999999997</v>
      </c>
      <c r="C3309" t="s">
        <v>70</v>
      </c>
    </row>
    <row r="3310" spans="1:4" x14ac:dyDescent="0.35">
      <c r="A3310">
        <v>19</v>
      </c>
      <c r="B3310">
        <v>48.344650000000001</v>
      </c>
      <c r="C3310" t="s">
        <v>70</v>
      </c>
    </row>
    <row r="3311" spans="1:4" x14ac:dyDescent="0.35">
      <c r="A3311">
        <v>19</v>
      </c>
      <c r="B3311">
        <v>48.362319999999997</v>
      </c>
      <c r="C3311" t="s">
        <v>70</v>
      </c>
    </row>
    <row r="3312" spans="1:4" x14ac:dyDescent="0.35">
      <c r="A3312">
        <v>20</v>
      </c>
      <c r="B3312">
        <v>48.384880000000003</v>
      </c>
      <c r="C3312" t="s">
        <v>70</v>
      </c>
    </row>
    <row r="3313" spans="1:3" x14ac:dyDescent="0.35">
      <c r="A3313">
        <v>20</v>
      </c>
      <c r="B3313">
        <v>48.400060000000003</v>
      </c>
      <c r="C3313" t="s">
        <v>70</v>
      </c>
    </row>
    <row r="3314" spans="1:3" x14ac:dyDescent="0.35">
      <c r="A3314">
        <v>20</v>
      </c>
      <c r="B3314">
        <v>48.415149999999997</v>
      </c>
      <c r="C3314" t="s">
        <v>70</v>
      </c>
    </row>
    <row r="3315" spans="1:3" x14ac:dyDescent="0.35">
      <c r="A3315">
        <v>20</v>
      </c>
      <c r="B3315">
        <v>48.428919999999998</v>
      </c>
      <c r="C3315" t="s">
        <v>70</v>
      </c>
    </row>
    <row r="3316" spans="1:3" x14ac:dyDescent="0.35">
      <c r="A3316">
        <v>20</v>
      </c>
      <c r="B3316">
        <v>48.443260000000002</v>
      </c>
      <c r="C3316" t="s">
        <v>70</v>
      </c>
    </row>
    <row r="3317" spans="1:3" x14ac:dyDescent="0.35">
      <c r="A3317">
        <v>20</v>
      </c>
      <c r="B3317">
        <v>48.458869999999997</v>
      </c>
      <c r="C3317" t="s">
        <v>70</v>
      </c>
    </row>
    <row r="3318" spans="1:3" x14ac:dyDescent="0.35">
      <c r="A3318">
        <v>20</v>
      </c>
      <c r="B3318">
        <v>48.474400000000003</v>
      </c>
      <c r="C3318" t="s">
        <v>70</v>
      </c>
    </row>
    <row r="3319" spans="1:3" x14ac:dyDescent="0.35">
      <c r="A3319">
        <v>20</v>
      </c>
      <c r="B3319">
        <v>48.489040000000003</v>
      </c>
      <c r="C3319" t="s">
        <v>70</v>
      </c>
    </row>
    <row r="3320" spans="1:3" x14ac:dyDescent="0.35">
      <c r="A3320">
        <v>20</v>
      </c>
      <c r="B3320">
        <v>48.504350000000002</v>
      </c>
      <c r="C3320" t="s">
        <v>70</v>
      </c>
    </row>
    <row r="3321" spans="1:3" x14ac:dyDescent="0.35">
      <c r="A3321">
        <v>20</v>
      </c>
      <c r="B3321">
        <v>48.527709999999999</v>
      </c>
      <c r="C3321" t="s">
        <v>70</v>
      </c>
    </row>
    <row r="3322" spans="1:3" x14ac:dyDescent="0.35">
      <c r="A3322">
        <v>20</v>
      </c>
      <c r="B3322">
        <v>48.548900000000003</v>
      </c>
      <c r="C3322" t="s">
        <v>70</v>
      </c>
    </row>
    <row r="3323" spans="1:3" x14ac:dyDescent="0.35">
      <c r="A3323">
        <v>20</v>
      </c>
      <c r="B3323">
        <v>48.566200000000002</v>
      </c>
      <c r="C3323" t="s">
        <v>70</v>
      </c>
    </row>
    <row r="3324" spans="1:3" x14ac:dyDescent="0.35">
      <c r="A3324">
        <v>20</v>
      </c>
      <c r="B3324">
        <v>48.576900000000002</v>
      </c>
      <c r="C3324" t="s">
        <v>70</v>
      </c>
    </row>
    <row r="3325" spans="1:3" x14ac:dyDescent="0.35">
      <c r="A3325">
        <v>20</v>
      </c>
      <c r="B3325">
        <v>48.59599</v>
      </c>
      <c r="C3325" t="s">
        <v>70</v>
      </c>
    </row>
    <row r="3326" spans="1:3" x14ac:dyDescent="0.35">
      <c r="A3326">
        <v>20</v>
      </c>
      <c r="B3326">
        <v>48.609380000000002</v>
      </c>
      <c r="C3326" t="s">
        <v>70</v>
      </c>
    </row>
    <row r="3327" spans="1:3" x14ac:dyDescent="0.35">
      <c r="A3327">
        <v>20</v>
      </c>
      <c r="B3327">
        <v>48.62162</v>
      </c>
      <c r="C3327" t="s">
        <v>70</v>
      </c>
    </row>
    <row r="3328" spans="1:3" x14ac:dyDescent="0.35">
      <c r="A3328">
        <v>20</v>
      </c>
      <c r="B3328">
        <v>48.634680000000003</v>
      </c>
      <c r="C3328" t="s">
        <v>70</v>
      </c>
    </row>
    <row r="3329" spans="1:3" x14ac:dyDescent="0.35">
      <c r="A3329">
        <v>20</v>
      </c>
      <c r="B3329">
        <v>48.647190000000002</v>
      </c>
      <c r="C3329" t="s">
        <v>70</v>
      </c>
    </row>
    <row r="3330" spans="1:3" x14ac:dyDescent="0.35">
      <c r="A3330">
        <v>20</v>
      </c>
      <c r="B3330">
        <v>48.659750000000003</v>
      </c>
      <c r="C3330" t="s">
        <v>70</v>
      </c>
    </row>
    <row r="3331" spans="1:3" x14ac:dyDescent="0.35">
      <c r="A3331">
        <v>20</v>
      </c>
      <c r="B3331">
        <v>48.673020000000001</v>
      </c>
      <c r="C3331" t="s">
        <v>70</v>
      </c>
    </row>
    <row r="3332" spans="1:3" x14ac:dyDescent="0.35">
      <c r="A3332">
        <v>20</v>
      </c>
      <c r="B3332">
        <v>48.686390000000003</v>
      </c>
      <c r="C3332" t="s">
        <v>70</v>
      </c>
    </row>
    <row r="3333" spans="1:3" x14ac:dyDescent="0.35">
      <c r="A3333">
        <v>20</v>
      </c>
      <c r="B3333">
        <v>48.698830000000001</v>
      </c>
      <c r="C3333" t="s">
        <v>70</v>
      </c>
    </row>
    <row r="3334" spans="1:3" x14ac:dyDescent="0.35">
      <c r="A3334">
        <v>20</v>
      </c>
      <c r="B3334">
        <v>48.71049</v>
      </c>
      <c r="C3334" t="s">
        <v>70</v>
      </c>
    </row>
    <row r="3335" spans="1:3" x14ac:dyDescent="0.35">
      <c r="A3335">
        <v>20</v>
      </c>
      <c r="B3335">
        <v>48.731549999999999</v>
      </c>
      <c r="C3335" t="s">
        <v>70</v>
      </c>
    </row>
    <row r="3336" spans="1:3" x14ac:dyDescent="0.35">
      <c r="A3336">
        <v>20</v>
      </c>
      <c r="B3336">
        <v>48.748649999999998</v>
      </c>
      <c r="C3336" t="s">
        <v>70</v>
      </c>
    </row>
    <row r="3337" spans="1:3" x14ac:dyDescent="0.35">
      <c r="A3337">
        <v>20</v>
      </c>
      <c r="B3337">
        <v>48.765790000000003</v>
      </c>
      <c r="C3337" t="s">
        <v>70</v>
      </c>
    </row>
    <row r="3338" spans="1:3" x14ac:dyDescent="0.35">
      <c r="A3338">
        <v>20</v>
      </c>
      <c r="B3338">
        <v>48.777949999999997</v>
      </c>
      <c r="C3338" t="s">
        <v>70</v>
      </c>
    </row>
    <row r="3339" spans="1:3" x14ac:dyDescent="0.35">
      <c r="A3339">
        <v>20</v>
      </c>
      <c r="B3339">
        <v>48.789909999999999</v>
      </c>
      <c r="C3339" t="s">
        <v>70</v>
      </c>
    </row>
    <row r="3340" spans="1:3" x14ac:dyDescent="0.35">
      <c r="A3340">
        <v>20</v>
      </c>
      <c r="B3340">
        <v>48.802210000000002</v>
      </c>
      <c r="C3340" t="s">
        <v>70</v>
      </c>
    </row>
    <row r="3341" spans="1:3" x14ac:dyDescent="0.35">
      <c r="A3341">
        <v>20</v>
      </c>
      <c r="B3341">
        <v>48.814689999999999</v>
      </c>
      <c r="C3341" t="s">
        <v>70</v>
      </c>
    </row>
    <row r="3342" spans="1:3" x14ac:dyDescent="0.35">
      <c r="A3342">
        <v>20</v>
      </c>
      <c r="B3342">
        <v>48.82743</v>
      </c>
      <c r="C3342" t="s">
        <v>70</v>
      </c>
    </row>
    <row r="3343" spans="1:3" x14ac:dyDescent="0.35">
      <c r="A3343">
        <v>20</v>
      </c>
      <c r="B3343">
        <v>48.843029999999999</v>
      </c>
      <c r="C3343" t="s">
        <v>70</v>
      </c>
    </row>
    <row r="3344" spans="1:3" x14ac:dyDescent="0.35">
      <c r="A3344">
        <v>20</v>
      </c>
      <c r="B3344">
        <v>48.857379999999999</v>
      </c>
      <c r="C3344" t="s">
        <v>70</v>
      </c>
    </row>
    <row r="3345" spans="1:3" x14ac:dyDescent="0.35">
      <c r="A3345">
        <v>20</v>
      </c>
      <c r="B3345">
        <v>48.869349999999997</v>
      </c>
      <c r="C3345" t="s">
        <v>70</v>
      </c>
    </row>
    <row r="3346" spans="1:3" x14ac:dyDescent="0.35">
      <c r="A3346">
        <v>20</v>
      </c>
      <c r="B3346">
        <v>48.881869999999999</v>
      </c>
      <c r="C3346" t="s">
        <v>70</v>
      </c>
    </row>
    <row r="3347" spans="1:3" x14ac:dyDescent="0.35">
      <c r="A3347">
        <v>20</v>
      </c>
      <c r="B3347">
        <v>48.894010000000002</v>
      </c>
      <c r="C3347" t="s">
        <v>70</v>
      </c>
    </row>
    <row r="3348" spans="1:3" x14ac:dyDescent="0.35">
      <c r="A3348">
        <v>20</v>
      </c>
      <c r="B3348">
        <v>48.906190000000002</v>
      </c>
      <c r="C3348" t="s">
        <v>70</v>
      </c>
    </row>
    <row r="3349" spans="1:3" x14ac:dyDescent="0.35">
      <c r="A3349">
        <v>20</v>
      </c>
      <c r="B3349">
        <v>48.919330000000002</v>
      </c>
      <c r="C3349" t="s">
        <v>70</v>
      </c>
    </row>
    <row r="3350" spans="1:3" x14ac:dyDescent="0.35">
      <c r="A3350">
        <v>20</v>
      </c>
      <c r="B3350">
        <v>48.939149999999998</v>
      </c>
      <c r="C3350" t="s">
        <v>70</v>
      </c>
    </row>
    <row r="3351" spans="1:3" x14ac:dyDescent="0.35">
      <c r="A3351">
        <v>20</v>
      </c>
      <c r="B3351">
        <v>48.952350000000003</v>
      </c>
      <c r="C3351" t="s">
        <v>70</v>
      </c>
    </row>
    <row r="3352" spans="1:3" x14ac:dyDescent="0.35">
      <c r="A3352">
        <v>20</v>
      </c>
      <c r="B3352">
        <v>48.964840000000002</v>
      </c>
      <c r="C3352" t="s">
        <v>70</v>
      </c>
    </row>
    <row r="3353" spans="1:3" x14ac:dyDescent="0.35">
      <c r="A3353">
        <v>20</v>
      </c>
      <c r="B3353">
        <v>48.979709999999997</v>
      </c>
      <c r="C3353" t="s">
        <v>70</v>
      </c>
    </row>
    <row r="3354" spans="1:3" x14ac:dyDescent="0.35">
      <c r="A3354">
        <v>20</v>
      </c>
      <c r="B3354">
        <v>48.994</v>
      </c>
      <c r="C3354" t="s">
        <v>70</v>
      </c>
    </row>
    <row r="3355" spans="1:3" x14ac:dyDescent="0.35">
      <c r="A3355">
        <v>20</v>
      </c>
      <c r="B3355">
        <v>49.009799999999998</v>
      </c>
      <c r="C3355" t="s">
        <v>70</v>
      </c>
    </row>
    <row r="3356" spans="1:3" x14ac:dyDescent="0.35">
      <c r="A3356">
        <v>20</v>
      </c>
      <c r="B3356">
        <v>49.024850000000001</v>
      </c>
      <c r="C3356" t="s">
        <v>70</v>
      </c>
    </row>
    <row r="3357" spans="1:3" x14ac:dyDescent="0.35">
      <c r="A3357">
        <v>20</v>
      </c>
      <c r="B3357">
        <v>49.038029999999999</v>
      </c>
      <c r="C3357" t="s">
        <v>70</v>
      </c>
    </row>
    <row r="3358" spans="1:3" x14ac:dyDescent="0.35">
      <c r="A3358">
        <v>20</v>
      </c>
      <c r="B3358">
        <v>49.050800000000002</v>
      </c>
      <c r="C3358" t="s">
        <v>70</v>
      </c>
    </row>
    <row r="3359" spans="1:3" x14ac:dyDescent="0.35">
      <c r="A3359">
        <v>20</v>
      </c>
      <c r="B3359">
        <v>49.062950000000001</v>
      </c>
      <c r="C3359" t="s">
        <v>70</v>
      </c>
    </row>
    <row r="3360" spans="1:3" x14ac:dyDescent="0.35">
      <c r="A3360">
        <v>20</v>
      </c>
      <c r="B3360">
        <v>49.075659999999999</v>
      </c>
      <c r="C3360" t="s">
        <v>70</v>
      </c>
    </row>
    <row r="3361" spans="1:3" x14ac:dyDescent="0.35">
      <c r="A3361">
        <v>20</v>
      </c>
      <c r="B3361">
        <v>49.087919999999997</v>
      </c>
      <c r="C3361" t="s">
        <v>70</v>
      </c>
    </row>
    <row r="3362" spans="1:3" x14ac:dyDescent="0.35">
      <c r="A3362">
        <v>20</v>
      </c>
      <c r="B3362">
        <v>49.100720000000003</v>
      </c>
      <c r="C3362" t="s">
        <v>70</v>
      </c>
    </row>
    <row r="3363" spans="1:3" x14ac:dyDescent="0.35">
      <c r="A3363">
        <v>20</v>
      </c>
      <c r="B3363">
        <v>49.112349999999999</v>
      </c>
      <c r="C3363" t="s">
        <v>70</v>
      </c>
    </row>
    <row r="3364" spans="1:3" x14ac:dyDescent="0.35">
      <c r="A3364">
        <v>20</v>
      </c>
      <c r="B3364">
        <v>49.124769999999998</v>
      </c>
      <c r="C3364" t="s">
        <v>70</v>
      </c>
    </row>
    <row r="3365" spans="1:3" x14ac:dyDescent="0.35">
      <c r="A3365">
        <v>20</v>
      </c>
      <c r="B3365">
        <v>49.143120000000003</v>
      </c>
      <c r="C3365" t="s">
        <v>70</v>
      </c>
    </row>
    <row r="3366" spans="1:3" x14ac:dyDescent="0.35">
      <c r="A3366">
        <v>20</v>
      </c>
      <c r="B3366">
        <v>49.156059999999997</v>
      </c>
      <c r="C3366" t="s">
        <v>70</v>
      </c>
    </row>
    <row r="3367" spans="1:3" x14ac:dyDescent="0.35">
      <c r="A3367">
        <v>20</v>
      </c>
      <c r="B3367">
        <v>49.168410000000002</v>
      </c>
      <c r="C3367" t="s">
        <v>70</v>
      </c>
    </row>
    <row r="3368" spans="1:3" x14ac:dyDescent="0.35">
      <c r="A3368">
        <v>20</v>
      </c>
      <c r="B3368">
        <v>49.182960000000001</v>
      </c>
      <c r="C3368" t="s">
        <v>70</v>
      </c>
    </row>
    <row r="3369" spans="1:3" x14ac:dyDescent="0.35">
      <c r="A3369">
        <v>20</v>
      </c>
      <c r="B3369">
        <v>49.195599999999999</v>
      </c>
      <c r="C3369" t="s">
        <v>70</v>
      </c>
    </row>
    <row r="3370" spans="1:3" x14ac:dyDescent="0.35">
      <c r="A3370">
        <v>20</v>
      </c>
      <c r="B3370">
        <v>49.207889999999999</v>
      </c>
      <c r="C3370" t="s">
        <v>70</v>
      </c>
    </row>
    <row r="3371" spans="1:3" x14ac:dyDescent="0.35">
      <c r="A3371">
        <v>20</v>
      </c>
      <c r="B3371">
        <v>49.220260000000003</v>
      </c>
      <c r="C3371" t="s">
        <v>70</v>
      </c>
    </row>
    <row r="3372" spans="1:3" x14ac:dyDescent="0.35">
      <c r="A3372">
        <v>20</v>
      </c>
      <c r="B3372">
        <v>49.233269999999997</v>
      </c>
      <c r="C3372" t="s">
        <v>70</v>
      </c>
    </row>
    <row r="3373" spans="1:3" x14ac:dyDescent="0.35">
      <c r="A3373">
        <v>20</v>
      </c>
      <c r="B3373">
        <v>49.245040000000003</v>
      </c>
      <c r="C3373" t="s">
        <v>70</v>
      </c>
    </row>
    <row r="3374" spans="1:3" x14ac:dyDescent="0.35">
      <c r="A3374">
        <v>20</v>
      </c>
      <c r="B3374">
        <v>49.25752</v>
      </c>
      <c r="C3374" t="s">
        <v>70</v>
      </c>
    </row>
    <row r="3375" spans="1:3" x14ac:dyDescent="0.35">
      <c r="A3375">
        <v>20</v>
      </c>
      <c r="B3375">
        <v>49.269739999999999</v>
      </c>
      <c r="C3375" t="s">
        <v>70</v>
      </c>
    </row>
    <row r="3376" spans="1:3" x14ac:dyDescent="0.35">
      <c r="A3376">
        <v>20</v>
      </c>
      <c r="B3376">
        <v>49.288930000000001</v>
      </c>
      <c r="C3376" t="s">
        <v>70</v>
      </c>
    </row>
    <row r="3377" spans="1:3" x14ac:dyDescent="0.35">
      <c r="A3377">
        <v>20</v>
      </c>
      <c r="B3377">
        <v>49.301360000000003</v>
      </c>
      <c r="C3377" t="s">
        <v>70</v>
      </c>
    </row>
    <row r="3378" spans="1:3" x14ac:dyDescent="0.35">
      <c r="A3378">
        <v>20</v>
      </c>
      <c r="B3378">
        <v>49.313589999999998</v>
      </c>
      <c r="C3378" t="s">
        <v>70</v>
      </c>
    </row>
    <row r="3379" spans="1:3" x14ac:dyDescent="0.35">
      <c r="A3379">
        <v>20</v>
      </c>
      <c r="B3379">
        <v>49.325499999999998</v>
      </c>
      <c r="C3379" t="s">
        <v>70</v>
      </c>
    </row>
    <row r="3380" spans="1:3" x14ac:dyDescent="0.35">
      <c r="A3380">
        <v>20</v>
      </c>
      <c r="B3380">
        <v>49.344140000000003</v>
      </c>
      <c r="C3380" t="s">
        <v>70</v>
      </c>
    </row>
    <row r="3381" spans="1:3" x14ac:dyDescent="0.35">
      <c r="A3381">
        <v>20</v>
      </c>
      <c r="B3381">
        <v>49.357399999999998</v>
      </c>
      <c r="C3381" t="s">
        <v>70</v>
      </c>
    </row>
    <row r="3382" spans="1:3" x14ac:dyDescent="0.35">
      <c r="A3382">
        <v>20</v>
      </c>
      <c r="B3382">
        <v>49.369959999999999</v>
      </c>
      <c r="C3382" t="s">
        <v>70</v>
      </c>
    </row>
    <row r="3383" spans="1:3" x14ac:dyDescent="0.35">
      <c r="A3383">
        <v>20</v>
      </c>
      <c r="B3383">
        <v>49.387169999999998</v>
      </c>
      <c r="C3383" t="s">
        <v>70</v>
      </c>
    </row>
    <row r="3384" spans="1:3" x14ac:dyDescent="0.35">
      <c r="A3384">
        <v>20</v>
      </c>
      <c r="B3384">
        <v>49.400500000000001</v>
      </c>
      <c r="C3384" t="s">
        <v>70</v>
      </c>
    </row>
    <row r="3385" spans="1:3" x14ac:dyDescent="0.35">
      <c r="A3385">
        <v>20</v>
      </c>
      <c r="B3385">
        <v>49.413260000000001</v>
      </c>
      <c r="C3385" t="s">
        <v>70</v>
      </c>
    </row>
    <row r="3386" spans="1:3" x14ac:dyDescent="0.35">
      <c r="A3386">
        <v>20</v>
      </c>
      <c r="B3386">
        <v>49.426070000000003</v>
      </c>
      <c r="C3386" t="s">
        <v>70</v>
      </c>
    </row>
    <row r="3387" spans="1:3" x14ac:dyDescent="0.35">
      <c r="A3387">
        <v>20</v>
      </c>
      <c r="B3387">
        <v>49.439329999999998</v>
      </c>
      <c r="C3387" t="s">
        <v>70</v>
      </c>
    </row>
    <row r="3388" spans="1:3" x14ac:dyDescent="0.35">
      <c r="A3388">
        <v>20</v>
      </c>
      <c r="B3388">
        <v>49.452640000000002</v>
      </c>
      <c r="C3388" t="s">
        <v>70</v>
      </c>
    </row>
    <row r="3389" spans="1:3" x14ac:dyDescent="0.35">
      <c r="A3389">
        <v>20</v>
      </c>
      <c r="B3389">
        <v>49.466639999999998</v>
      </c>
      <c r="C3389" t="s">
        <v>70</v>
      </c>
    </row>
    <row r="3390" spans="1:3" x14ac:dyDescent="0.35">
      <c r="A3390">
        <v>20</v>
      </c>
      <c r="B3390">
        <v>49.48536</v>
      </c>
      <c r="C3390" t="s">
        <v>70</v>
      </c>
    </row>
    <row r="3391" spans="1:3" x14ac:dyDescent="0.35">
      <c r="A3391">
        <v>20</v>
      </c>
      <c r="B3391">
        <v>49.502760000000002</v>
      </c>
      <c r="C3391" t="s">
        <v>70</v>
      </c>
    </row>
    <row r="3392" spans="1:3" x14ac:dyDescent="0.35">
      <c r="A3392">
        <v>20</v>
      </c>
      <c r="B3392">
        <v>49.5152</v>
      </c>
      <c r="C3392" t="s">
        <v>70</v>
      </c>
    </row>
    <row r="3393" spans="1:3" x14ac:dyDescent="0.35">
      <c r="A3393">
        <v>20</v>
      </c>
      <c r="B3393">
        <v>49.527920000000002</v>
      </c>
      <c r="C3393" t="s">
        <v>70</v>
      </c>
    </row>
    <row r="3394" spans="1:3" x14ac:dyDescent="0.35">
      <c r="A3394">
        <v>20</v>
      </c>
      <c r="B3394">
        <v>49.553310000000003</v>
      </c>
      <c r="C3394" t="s">
        <v>70</v>
      </c>
    </row>
    <row r="3395" spans="1:3" x14ac:dyDescent="0.35">
      <c r="A3395">
        <v>20</v>
      </c>
      <c r="B3395">
        <v>49.568869999999997</v>
      </c>
      <c r="C3395" t="s">
        <v>70</v>
      </c>
    </row>
    <row r="3396" spans="1:3" x14ac:dyDescent="0.35">
      <c r="A3396">
        <v>20</v>
      </c>
      <c r="B3396">
        <v>49.585520000000002</v>
      </c>
      <c r="C3396" t="s">
        <v>70</v>
      </c>
    </row>
    <row r="3397" spans="1:3" x14ac:dyDescent="0.35">
      <c r="A3397">
        <v>20</v>
      </c>
      <c r="B3397">
        <v>49.599879999999999</v>
      </c>
      <c r="C3397" t="s">
        <v>70</v>
      </c>
    </row>
    <row r="3398" spans="1:3" x14ac:dyDescent="0.35">
      <c r="A3398">
        <v>20</v>
      </c>
      <c r="B3398">
        <v>49.612439999999999</v>
      </c>
      <c r="C3398" t="s">
        <v>70</v>
      </c>
    </row>
    <row r="3399" spans="1:3" x14ac:dyDescent="0.35">
      <c r="A3399">
        <v>20</v>
      </c>
      <c r="B3399">
        <v>49.62641</v>
      </c>
      <c r="C3399" t="s">
        <v>70</v>
      </c>
    </row>
    <row r="3400" spans="1:3" x14ac:dyDescent="0.35">
      <c r="A3400">
        <v>20</v>
      </c>
      <c r="B3400">
        <v>49.639769999999999</v>
      </c>
      <c r="C3400" t="s">
        <v>70</v>
      </c>
    </row>
    <row r="3401" spans="1:3" x14ac:dyDescent="0.35">
      <c r="A3401">
        <v>20</v>
      </c>
      <c r="B3401">
        <v>49.654310000000002</v>
      </c>
      <c r="C3401" t="s">
        <v>70</v>
      </c>
    </row>
    <row r="3402" spans="1:3" x14ac:dyDescent="0.35">
      <c r="A3402">
        <v>20</v>
      </c>
      <c r="B3402">
        <v>49.66901</v>
      </c>
      <c r="C3402" t="s">
        <v>70</v>
      </c>
    </row>
    <row r="3403" spans="1:3" x14ac:dyDescent="0.35">
      <c r="A3403">
        <v>20</v>
      </c>
      <c r="B3403">
        <v>49.684220000000003</v>
      </c>
      <c r="C3403" t="s">
        <v>70</v>
      </c>
    </row>
    <row r="3404" spans="1:3" x14ac:dyDescent="0.35">
      <c r="A3404">
        <v>20</v>
      </c>
      <c r="B3404">
        <v>49.698839999999997</v>
      </c>
      <c r="C3404" t="s">
        <v>70</v>
      </c>
    </row>
    <row r="3405" spans="1:3" x14ac:dyDescent="0.35">
      <c r="A3405">
        <v>20</v>
      </c>
      <c r="B3405">
        <v>49.712150000000001</v>
      </c>
      <c r="C3405" t="s">
        <v>70</v>
      </c>
    </row>
    <row r="3406" spans="1:3" x14ac:dyDescent="0.35">
      <c r="A3406">
        <v>20</v>
      </c>
      <c r="B3406">
        <v>49.725960000000001</v>
      </c>
      <c r="C3406" t="s">
        <v>70</v>
      </c>
    </row>
    <row r="3407" spans="1:3" x14ac:dyDescent="0.35">
      <c r="A3407">
        <v>20</v>
      </c>
      <c r="B3407">
        <v>49.739159999999998</v>
      </c>
      <c r="C3407" t="s">
        <v>70</v>
      </c>
    </row>
    <row r="3408" spans="1:3" x14ac:dyDescent="0.35">
      <c r="A3408">
        <v>20</v>
      </c>
      <c r="B3408">
        <v>49.759549999999997</v>
      </c>
      <c r="C3408" t="s">
        <v>70</v>
      </c>
    </row>
    <row r="3409" spans="1:4" x14ac:dyDescent="0.35">
      <c r="A3409">
        <v>20</v>
      </c>
      <c r="B3409">
        <v>49.77328</v>
      </c>
      <c r="C3409" t="s">
        <v>70</v>
      </c>
    </row>
    <row r="3410" spans="1:4" x14ac:dyDescent="0.35">
      <c r="A3410">
        <v>20</v>
      </c>
      <c r="B3410">
        <v>49.787140000000001</v>
      </c>
      <c r="C3410" t="s">
        <v>70</v>
      </c>
    </row>
    <row r="3411" spans="1:4" x14ac:dyDescent="0.35">
      <c r="A3411">
        <v>20</v>
      </c>
      <c r="B3411">
        <v>49.800840000000001</v>
      </c>
      <c r="C3411" t="s">
        <v>70</v>
      </c>
    </row>
    <row r="3412" spans="1:4" x14ac:dyDescent="0.35">
      <c r="A3412">
        <v>20</v>
      </c>
      <c r="B3412">
        <v>49.814120000000003</v>
      </c>
      <c r="C3412" t="s">
        <v>70</v>
      </c>
    </row>
    <row r="3413" spans="1:4" x14ac:dyDescent="0.35">
      <c r="A3413">
        <v>20</v>
      </c>
      <c r="B3413">
        <v>49.82685</v>
      </c>
      <c r="C3413" t="s">
        <v>70</v>
      </c>
      <c r="D3413">
        <v>1E-4</v>
      </c>
    </row>
    <row r="3414" spans="1:4" x14ac:dyDescent="0.35">
      <c r="A3414">
        <v>20</v>
      </c>
      <c r="B3414">
        <v>49.840400000000002</v>
      </c>
      <c r="C3414" t="s">
        <v>70</v>
      </c>
      <c r="D3414">
        <v>1E-4</v>
      </c>
    </row>
    <row r="3415" spans="1:4" x14ac:dyDescent="0.35">
      <c r="A3415">
        <v>20</v>
      </c>
      <c r="B3415">
        <v>49.854059999999997</v>
      </c>
      <c r="C3415" t="s">
        <v>70</v>
      </c>
      <c r="D3415">
        <v>1E-4</v>
      </c>
    </row>
    <row r="3416" spans="1:4" x14ac:dyDescent="0.35">
      <c r="A3416">
        <v>20</v>
      </c>
      <c r="B3416">
        <v>49.868020000000001</v>
      </c>
      <c r="C3416" t="s">
        <v>70</v>
      </c>
      <c r="D3416">
        <v>1E-4</v>
      </c>
    </row>
    <row r="3417" spans="1:4" x14ac:dyDescent="0.35">
      <c r="A3417">
        <v>20</v>
      </c>
      <c r="B3417">
        <v>49.881590000000003</v>
      </c>
      <c r="C3417" t="s">
        <v>70</v>
      </c>
      <c r="D3417">
        <v>2.0000000000000001E-4</v>
      </c>
    </row>
    <row r="3418" spans="1:4" x14ac:dyDescent="0.35">
      <c r="A3418">
        <v>20</v>
      </c>
      <c r="B3418">
        <v>49.894669999999998</v>
      </c>
      <c r="C3418" t="s">
        <v>70</v>
      </c>
      <c r="D3418">
        <v>3.5999999999999999E-3</v>
      </c>
    </row>
    <row r="3419" spans="1:4" x14ac:dyDescent="0.35">
      <c r="A3419">
        <v>20</v>
      </c>
      <c r="B3419">
        <v>49.908160000000002</v>
      </c>
      <c r="C3419" t="s">
        <v>70</v>
      </c>
      <c r="D3419">
        <v>3.5999999999999999E-3</v>
      </c>
    </row>
    <row r="3420" spans="1:4" x14ac:dyDescent="0.35">
      <c r="A3420">
        <v>20</v>
      </c>
      <c r="B3420">
        <v>49.929789999999997</v>
      </c>
      <c r="C3420" t="s">
        <v>70</v>
      </c>
      <c r="D3420">
        <v>3.2000000000000002E-3</v>
      </c>
    </row>
    <row r="3421" spans="1:4" x14ac:dyDescent="0.35">
      <c r="A3421">
        <v>20</v>
      </c>
      <c r="B3421">
        <v>49.942630000000001</v>
      </c>
      <c r="C3421" t="s">
        <v>70</v>
      </c>
      <c r="D3421">
        <v>1.6999999999999999E-3</v>
      </c>
    </row>
    <row r="3422" spans="1:4" x14ac:dyDescent="0.35">
      <c r="A3422">
        <v>20</v>
      </c>
      <c r="B3422">
        <v>49.964080000000003</v>
      </c>
      <c r="C3422" t="s">
        <v>70</v>
      </c>
      <c r="D3422">
        <v>6.1999999999999998E-3</v>
      </c>
    </row>
    <row r="3423" spans="1:4" x14ac:dyDescent="0.35">
      <c r="A3423">
        <v>20</v>
      </c>
      <c r="B3423">
        <v>49.97786</v>
      </c>
      <c r="C3423" t="s">
        <v>70</v>
      </c>
      <c r="D3423">
        <v>2.8999999999999998E-3</v>
      </c>
    </row>
    <row r="3424" spans="1:4" x14ac:dyDescent="0.35">
      <c r="A3424">
        <v>20</v>
      </c>
      <c r="B3424">
        <v>49.991250000000001</v>
      </c>
      <c r="C3424" t="s">
        <v>70</v>
      </c>
      <c r="D3424">
        <v>2.8999999999999998E-3</v>
      </c>
    </row>
    <row r="3425" spans="1:4" x14ac:dyDescent="0.35">
      <c r="A3425">
        <v>20</v>
      </c>
      <c r="B3425">
        <v>50.005009999999999</v>
      </c>
      <c r="C3425" t="s">
        <v>70</v>
      </c>
      <c r="D3425">
        <v>2.8999999999999998E-3</v>
      </c>
    </row>
    <row r="3426" spans="1:4" x14ac:dyDescent="0.35">
      <c r="A3426">
        <v>20</v>
      </c>
      <c r="B3426">
        <v>50.019260000000003</v>
      </c>
      <c r="C3426" t="s">
        <v>70</v>
      </c>
      <c r="D3426">
        <v>1.6999999999999999E-3</v>
      </c>
    </row>
    <row r="3427" spans="1:4" x14ac:dyDescent="0.35">
      <c r="A3427">
        <v>20</v>
      </c>
      <c r="B3427">
        <v>50.032690000000002</v>
      </c>
      <c r="C3427" t="s">
        <v>70</v>
      </c>
      <c r="D3427">
        <v>2.8E-3</v>
      </c>
    </row>
    <row r="3428" spans="1:4" x14ac:dyDescent="0.35">
      <c r="A3428">
        <v>20</v>
      </c>
      <c r="B3428">
        <v>50.046080000000003</v>
      </c>
      <c r="C3428" t="s">
        <v>70</v>
      </c>
      <c r="D3428">
        <v>2.5999999999999999E-3</v>
      </c>
    </row>
    <row r="3429" spans="1:4" x14ac:dyDescent="0.35">
      <c r="A3429">
        <v>20</v>
      </c>
      <c r="B3429">
        <v>50.060079999999999</v>
      </c>
      <c r="C3429" t="s">
        <v>70</v>
      </c>
      <c r="D3429">
        <v>2.5999999999999999E-3</v>
      </c>
    </row>
    <row r="3430" spans="1:4" x14ac:dyDescent="0.35">
      <c r="A3430">
        <v>20</v>
      </c>
      <c r="B3430">
        <v>50.07423</v>
      </c>
      <c r="C3430" t="s">
        <v>70</v>
      </c>
      <c r="D3430">
        <v>3.3999999999999998E-3</v>
      </c>
    </row>
    <row r="3431" spans="1:4" x14ac:dyDescent="0.35">
      <c r="A3431">
        <v>20</v>
      </c>
      <c r="B3431">
        <v>50.087859999999999</v>
      </c>
      <c r="C3431" t="s">
        <v>70</v>
      </c>
      <c r="D3431">
        <v>3.3999999999999998E-3</v>
      </c>
    </row>
    <row r="3432" spans="1:4" x14ac:dyDescent="0.35">
      <c r="A3432">
        <v>20</v>
      </c>
      <c r="B3432">
        <v>50.101410000000001</v>
      </c>
      <c r="C3432" t="s">
        <v>70</v>
      </c>
      <c r="D3432">
        <v>4.0000000000000002E-4</v>
      </c>
    </row>
    <row r="3433" spans="1:4" x14ac:dyDescent="0.35">
      <c r="A3433">
        <v>20</v>
      </c>
      <c r="B3433">
        <v>50.115569999999998</v>
      </c>
      <c r="C3433" t="s">
        <v>70</v>
      </c>
      <c r="D3433">
        <v>4.0000000000000002E-4</v>
      </c>
    </row>
    <row r="3434" spans="1:4" x14ac:dyDescent="0.35">
      <c r="A3434">
        <v>20</v>
      </c>
      <c r="B3434">
        <v>50.128030000000003</v>
      </c>
      <c r="C3434" t="s">
        <v>70</v>
      </c>
      <c r="D3434">
        <v>4.0000000000000002E-4</v>
      </c>
    </row>
    <row r="3435" spans="1:4" x14ac:dyDescent="0.35">
      <c r="A3435">
        <v>20</v>
      </c>
      <c r="B3435">
        <v>50.141080000000002</v>
      </c>
      <c r="C3435" t="s">
        <v>70</v>
      </c>
      <c r="D3435">
        <v>1.9E-3</v>
      </c>
    </row>
    <row r="3436" spans="1:4" x14ac:dyDescent="0.35">
      <c r="A3436">
        <v>20</v>
      </c>
      <c r="B3436">
        <v>50.157640000000001</v>
      </c>
      <c r="C3436" t="s">
        <v>70</v>
      </c>
      <c r="D3436">
        <v>8.9999999999999993E-3</v>
      </c>
    </row>
    <row r="3437" spans="1:4" x14ac:dyDescent="0.35">
      <c r="A3437">
        <v>20</v>
      </c>
      <c r="B3437">
        <v>50.185169999999999</v>
      </c>
      <c r="C3437" t="s">
        <v>70</v>
      </c>
      <c r="D3437">
        <v>5.4999999999999997E-3</v>
      </c>
    </row>
    <row r="3438" spans="1:4" x14ac:dyDescent="0.35">
      <c r="A3438">
        <v>20</v>
      </c>
      <c r="B3438">
        <v>50.20026</v>
      </c>
      <c r="C3438" t="s">
        <v>70</v>
      </c>
      <c r="D3438">
        <v>6.4000000000000003E-3</v>
      </c>
    </row>
    <row r="3439" spans="1:4" x14ac:dyDescent="0.35">
      <c r="A3439">
        <v>20</v>
      </c>
      <c r="B3439">
        <v>50.213650000000001</v>
      </c>
      <c r="C3439" t="s">
        <v>70</v>
      </c>
      <c r="D3439">
        <v>6.4000000000000003E-3</v>
      </c>
    </row>
    <row r="3440" spans="1:4" x14ac:dyDescent="0.35">
      <c r="A3440">
        <v>20</v>
      </c>
      <c r="B3440">
        <v>50.226880000000001</v>
      </c>
      <c r="C3440" t="s">
        <v>70</v>
      </c>
      <c r="D3440">
        <v>2.1600000000000001E-2</v>
      </c>
    </row>
    <row r="3441" spans="1:4" x14ac:dyDescent="0.35">
      <c r="A3441">
        <v>20</v>
      </c>
      <c r="B3441">
        <v>50.240279999999998</v>
      </c>
      <c r="C3441" t="s">
        <v>70</v>
      </c>
      <c r="D3441">
        <v>1.3100000000000001E-2</v>
      </c>
    </row>
    <row r="3442" spans="1:4" x14ac:dyDescent="0.35">
      <c r="A3442">
        <v>20</v>
      </c>
      <c r="B3442">
        <v>50.254550000000002</v>
      </c>
      <c r="C3442" t="s">
        <v>70</v>
      </c>
      <c r="D3442">
        <v>1.8E-3</v>
      </c>
    </row>
    <row r="3443" spans="1:4" x14ac:dyDescent="0.35">
      <c r="A3443">
        <v>20</v>
      </c>
      <c r="B3443">
        <v>50.270299999999999</v>
      </c>
      <c r="C3443" t="s">
        <v>70</v>
      </c>
      <c r="D3443">
        <v>1.8E-3</v>
      </c>
    </row>
    <row r="3444" spans="1:4" x14ac:dyDescent="0.35">
      <c r="A3444">
        <v>20</v>
      </c>
      <c r="B3444">
        <v>50.28443</v>
      </c>
      <c r="C3444" t="s">
        <v>70</v>
      </c>
      <c r="D3444">
        <v>5.7999999999999996E-3</v>
      </c>
    </row>
    <row r="3445" spans="1:4" x14ac:dyDescent="0.35">
      <c r="A3445">
        <v>20</v>
      </c>
      <c r="B3445">
        <v>50.298409999999997</v>
      </c>
      <c r="C3445" t="s">
        <v>70</v>
      </c>
      <c r="D3445">
        <v>4.1999999999999997E-3</v>
      </c>
    </row>
    <row r="3446" spans="1:4" x14ac:dyDescent="0.35">
      <c r="A3446">
        <v>20</v>
      </c>
      <c r="B3446">
        <v>50.310720000000003</v>
      </c>
      <c r="C3446" t="s">
        <v>70</v>
      </c>
      <c r="D3446">
        <v>4.1999999999999997E-3</v>
      </c>
    </row>
    <row r="3447" spans="1:4" x14ac:dyDescent="0.35">
      <c r="A3447">
        <v>20</v>
      </c>
      <c r="B3447">
        <v>50.324150000000003</v>
      </c>
      <c r="C3447" t="s">
        <v>70</v>
      </c>
      <c r="D3447">
        <v>3.0999999999999999E-3</v>
      </c>
    </row>
    <row r="3448" spans="1:4" x14ac:dyDescent="0.35">
      <c r="A3448">
        <v>20</v>
      </c>
      <c r="B3448">
        <v>50.338940000000001</v>
      </c>
      <c r="C3448" t="s">
        <v>70</v>
      </c>
      <c r="D3448">
        <v>3.0999999999999999E-3</v>
      </c>
    </row>
    <row r="3449" spans="1:4" x14ac:dyDescent="0.35">
      <c r="A3449">
        <v>20</v>
      </c>
      <c r="B3449">
        <v>50.351880000000001</v>
      </c>
      <c r="C3449" t="s">
        <v>70</v>
      </c>
      <c r="D3449">
        <v>2.5999999999999999E-3</v>
      </c>
    </row>
    <row r="3450" spans="1:4" x14ac:dyDescent="0.35">
      <c r="A3450">
        <v>20</v>
      </c>
      <c r="B3450">
        <v>50.365310000000001</v>
      </c>
      <c r="C3450" t="s">
        <v>70</v>
      </c>
      <c r="D3450">
        <v>8.0000000000000004E-4</v>
      </c>
    </row>
    <row r="3451" spans="1:4" x14ac:dyDescent="0.35">
      <c r="A3451">
        <v>20</v>
      </c>
      <c r="B3451">
        <v>50.38749</v>
      </c>
      <c r="C3451" t="s">
        <v>70</v>
      </c>
      <c r="D3451">
        <v>5.0000000000000001E-4</v>
      </c>
    </row>
    <row r="3452" spans="1:4" x14ac:dyDescent="0.35">
      <c r="A3452">
        <v>21</v>
      </c>
      <c r="B3452">
        <v>50.404159999999997</v>
      </c>
      <c r="C3452" t="s">
        <v>70</v>
      </c>
    </row>
    <row r="3453" spans="1:4" x14ac:dyDescent="0.35">
      <c r="A3453">
        <v>21</v>
      </c>
      <c r="B3453">
        <v>50.41769</v>
      </c>
      <c r="C3453" t="s">
        <v>70</v>
      </c>
    </row>
    <row r="3454" spans="1:4" x14ac:dyDescent="0.35">
      <c r="A3454">
        <v>21</v>
      </c>
      <c r="B3454">
        <v>50.435749999999999</v>
      </c>
      <c r="C3454" t="s">
        <v>70</v>
      </c>
    </row>
    <row r="3455" spans="1:4" x14ac:dyDescent="0.35">
      <c r="A3455">
        <v>21</v>
      </c>
      <c r="B3455">
        <v>50.452539999999999</v>
      </c>
      <c r="C3455" t="s">
        <v>70</v>
      </c>
    </row>
    <row r="3456" spans="1:4" x14ac:dyDescent="0.35">
      <c r="A3456">
        <v>21</v>
      </c>
      <c r="B3456">
        <v>50.464230000000001</v>
      </c>
      <c r="C3456" t="s">
        <v>70</v>
      </c>
    </row>
    <row r="3457" spans="1:3" x14ac:dyDescent="0.35">
      <c r="A3457">
        <v>21</v>
      </c>
      <c r="B3457">
        <v>50.477110000000003</v>
      </c>
      <c r="C3457" t="s">
        <v>70</v>
      </c>
    </row>
    <row r="3458" spans="1:3" x14ac:dyDescent="0.35">
      <c r="A3458">
        <v>21</v>
      </c>
      <c r="B3458">
        <v>50.49015</v>
      </c>
      <c r="C3458" t="s">
        <v>70</v>
      </c>
    </row>
    <row r="3459" spans="1:3" x14ac:dyDescent="0.35">
      <c r="A3459">
        <v>21</v>
      </c>
      <c r="B3459">
        <v>50.502969999999998</v>
      </c>
      <c r="C3459" t="s">
        <v>70</v>
      </c>
    </row>
    <row r="3460" spans="1:3" x14ac:dyDescent="0.35">
      <c r="A3460">
        <v>21</v>
      </c>
      <c r="B3460">
        <v>50.515709999999999</v>
      </c>
      <c r="C3460" t="s">
        <v>70</v>
      </c>
    </row>
    <row r="3461" spans="1:3" x14ac:dyDescent="0.35">
      <c r="A3461">
        <v>21</v>
      </c>
      <c r="B3461">
        <v>50.527850000000001</v>
      </c>
      <c r="C3461" t="s">
        <v>70</v>
      </c>
    </row>
    <row r="3462" spans="1:3" x14ac:dyDescent="0.35">
      <c r="A3462">
        <v>21</v>
      </c>
      <c r="B3462">
        <v>50.54016</v>
      </c>
      <c r="C3462" t="s">
        <v>70</v>
      </c>
    </row>
    <row r="3463" spans="1:3" x14ac:dyDescent="0.35">
      <c r="A3463">
        <v>21</v>
      </c>
      <c r="B3463">
        <v>50.552819999999997</v>
      </c>
      <c r="C3463" t="s">
        <v>70</v>
      </c>
    </row>
    <row r="3464" spans="1:3" x14ac:dyDescent="0.35">
      <c r="A3464">
        <v>21</v>
      </c>
      <c r="B3464">
        <v>50.56541</v>
      </c>
      <c r="C3464" t="s">
        <v>70</v>
      </c>
    </row>
    <row r="3465" spans="1:3" x14ac:dyDescent="0.35">
      <c r="A3465">
        <v>21</v>
      </c>
      <c r="B3465">
        <v>50.58755</v>
      </c>
      <c r="C3465" t="s">
        <v>70</v>
      </c>
    </row>
    <row r="3466" spans="1:3" x14ac:dyDescent="0.35">
      <c r="A3466">
        <v>21</v>
      </c>
      <c r="B3466">
        <v>50.613909999999997</v>
      </c>
      <c r="C3466" t="s">
        <v>70</v>
      </c>
    </row>
    <row r="3467" spans="1:3" x14ac:dyDescent="0.35">
      <c r="A3467">
        <v>21</v>
      </c>
      <c r="B3467">
        <v>50.63044</v>
      </c>
      <c r="C3467" t="s">
        <v>70</v>
      </c>
    </row>
    <row r="3468" spans="1:3" x14ac:dyDescent="0.35">
      <c r="A3468">
        <v>21</v>
      </c>
      <c r="B3468">
        <v>50.64188</v>
      </c>
      <c r="C3468" t="s">
        <v>70</v>
      </c>
    </row>
    <row r="3469" spans="1:3" x14ac:dyDescent="0.35">
      <c r="A3469">
        <v>21</v>
      </c>
      <c r="B3469">
        <v>50.654380000000003</v>
      </c>
      <c r="C3469" t="s">
        <v>70</v>
      </c>
    </row>
    <row r="3470" spans="1:3" x14ac:dyDescent="0.35">
      <c r="A3470">
        <v>21</v>
      </c>
      <c r="B3470">
        <v>50.667850000000001</v>
      </c>
      <c r="C3470" t="s">
        <v>70</v>
      </c>
    </row>
    <row r="3471" spans="1:3" x14ac:dyDescent="0.35">
      <c r="A3471">
        <v>21</v>
      </c>
      <c r="B3471">
        <v>50.681759999999997</v>
      </c>
      <c r="C3471" t="s">
        <v>70</v>
      </c>
    </row>
    <row r="3472" spans="1:3" x14ac:dyDescent="0.35">
      <c r="A3472">
        <v>21</v>
      </c>
      <c r="B3472">
        <v>50.694780000000002</v>
      </c>
      <c r="C3472" t="s">
        <v>70</v>
      </c>
    </row>
    <row r="3473" spans="1:3" x14ac:dyDescent="0.35">
      <c r="A3473">
        <v>21</v>
      </c>
      <c r="B3473">
        <v>50.706969999999998</v>
      </c>
      <c r="C3473" t="s">
        <v>70</v>
      </c>
    </row>
    <row r="3474" spans="1:3" x14ac:dyDescent="0.35">
      <c r="A3474">
        <v>21</v>
      </c>
      <c r="B3474">
        <v>50.719410000000003</v>
      </c>
      <c r="C3474" t="s">
        <v>70</v>
      </c>
    </row>
    <row r="3475" spans="1:3" x14ac:dyDescent="0.35">
      <c r="A3475">
        <v>21</v>
      </c>
      <c r="B3475">
        <v>50.731699999999996</v>
      </c>
      <c r="C3475" t="s">
        <v>70</v>
      </c>
    </row>
    <row r="3476" spans="1:3" x14ac:dyDescent="0.35">
      <c r="A3476">
        <v>21</v>
      </c>
      <c r="B3476">
        <v>50.743549999999999</v>
      </c>
      <c r="C3476" t="s">
        <v>70</v>
      </c>
    </row>
    <row r="3477" spans="1:3" x14ac:dyDescent="0.35">
      <c r="A3477">
        <v>21</v>
      </c>
      <c r="B3477">
        <v>50.756459999999997</v>
      </c>
      <c r="C3477" t="s">
        <v>70</v>
      </c>
    </row>
    <row r="3478" spans="1:3" x14ac:dyDescent="0.35">
      <c r="A3478">
        <v>21</v>
      </c>
      <c r="B3478">
        <v>50.768599999999999</v>
      </c>
      <c r="C3478" t="s">
        <v>70</v>
      </c>
    </row>
    <row r="3479" spans="1:3" x14ac:dyDescent="0.35">
      <c r="A3479">
        <v>21</v>
      </c>
      <c r="B3479">
        <v>50.788809999999998</v>
      </c>
      <c r="C3479" t="s">
        <v>70</v>
      </c>
    </row>
    <row r="3480" spans="1:3" x14ac:dyDescent="0.35">
      <c r="A3480">
        <v>21</v>
      </c>
      <c r="B3480">
        <v>50.80209</v>
      </c>
      <c r="C3480" t="s">
        <v>70</v>
      </c>
    </row>
    <row r="3481" spans="1:3" x14ac:dyDescent="0.35">
      <c r="A3481">
        <v>21</v>
      </c>
      <c r="B3481">
        <v>50.81514</v>
      </c>
      <c r="C3481" t="s">
        <v>70</v>
      </c>
    </row>
    <row r="3482" spans="1:3" x14ac:dyDescent="0.35">
      <c r="A3482">
        <v>21</v>
      </c>
      <c r="B3482">
        <v>50.826990000000002</v>
      </c>
      <c r="C3482" t="s">
        <v>70</v>
      </c>
    </row>
    <row r="3483" spans="1:3" x14ac:dyDescent="0.35">
      <c r="A3483">
        <v>21</v>
      </c>
      <c r="B3483">
        <v>50.840150000000001</v>
      </c>
      <c r="C3483" t="s">
        <v>70</v>
      </c>
    </row>
    <row r="3484" spans="1:3" x14ac:dyDescent="0.35">
      <c r="A3484">
        <v>21</v>
      </c>
      <c r="B3484">
        <v>50.85277</v>
      </c>
      <c r="C3484" t="s">
        <v>70</v>
      </c>
    </row>
    <row r="3485" spans="1:3" x14ac:dyDescent="0.35">
      <c r="A3485">
        <v>21</v>
      </c>
      <c r="B3485">
        <v>50.86553</v>
      </c>
      <c r="C3485" t="s">
        <v>70</v>
      </c>
    </row>
    <row r="3486" spans="1:3" x14ac:dyDescent="0.35">
      <c r="A3486">
        <v>21</v>
      </c>
      <c r="B3486">
        <v>50.877560000000003</v>
      </c>
      <c r="C3486" t="s">
        <v>70</v>
      </c>
    </row>
    <row r="3487" spans="1:3" x14ac:dyDescent="0.35">
      <c r="A3487">
        <v>21</v>
      </c>
      <c r="B3487">
        <v>50.889719999999997</v>
      </c>
      <c r="C3487" t="s">
        <v>70</v>
      </c>
    </row>
    <row r="3488" spans="1:3" x14ac:dyDescent="0.35">
      <c r="A3488">
        <v>21</v>
      </c>
      <c r="B3488">
        <v>50.902569999999997</v>
      </c>
      <c r="C3488" t="s">
        <v>70</v>
      </c>
    </row>
    <row r="3489" spans="1:3" x14ac:dyDescent="0.35">
      <c r="A3489">
        <v>21</v>
      </c>
      <c r="B3489">
        <v>50.915559999999999</v>
      </c>
      <c r="C3489" t="s">
        <v>70</v>
      </c>
    </row>
    <row r="3490" spans="1:3" x14ac:dyDescent="0.35">
      <c r="A3490">
        <v>21</v>
      </c>
      <c r="B3490">
        <v>50.927489999999999</v>
      </c>
      <c r="C3490" t="s">
        <v>70</v>
      </c>
    </row>
    <row r="3491" spans="1:3" x14ac:dyDescent="0.35">
      <c r="A3491">
        <v>21</v>
      </c>
      <c r="B3491">
        <v>50.940330000000003</v>
      </c>
      <c r="C3491" t="s">
        <v>70</v>
      </c>
    </row>
    <row r="3492" spans="1:3" x14ac:dyDescent="0.35">
      <c r="A3492">
        <v>21</v>
      </c>
      <c r="B3492">
        <v>50.953470000000003</v>
      </c>
      <c r="C3492" t="s">
        <v>70</v>
      </c>
    </row>
    <row r="3493" spans="1:3" x14ac:dyDescent="0.35">
      <c r="A3493">
        <v>21</v>
      </c>
      <c r="B3493">
        <v>50.966500000000003</v>
      </c>
      <c r="C3493" t="s">
        <v>70</v>
      </c>
    </row>
    <row r="3494" spans="1:3" x14ac:dyDescent="0.35">
      <c r="A3494">
        <v>21</v>
      </c>
      <c r="B3494">
        <v>50.97824</v>
      </c>
      <c r="C3494" t="s">
        <v>70</v>
      </c>
    </row>
    <row r="3495" spans="1:3" x14ac:dyDescent="0.35">
      <c r="A3495">
        <v>21</v>
      </c>
      <c r="B3495">
        <v>51.005099999999999</v>
      </c>
      <c r="C3495" t="s">
        <v>70</v>
      </c>
    </row>
    <row r="3496" spans="1:3" x14ac:dyDescent="0.35">
      <c r="A3496">
        <v>21</v>
      </c>
      <c r="B3496">
        <v>51.022539999999999</v>
      </c>
      <c r="C3496" t="s">
        <v>70</v>
      </c>
    </row>
    <row r="3497" spans="1:3" x14ac:dyDescent="0.35">
      <c r="A3497">
        <v>21</v>
      </c>
      <c r="B3497">
        <v>51.035559999999997</v>
      </c>
      <c r="C3497" t="s">
        <v>70</v>
      </c>
    </row>
    <row r="3498" spans="1:3" x14ac:dyDescent="0.35">
      <c r="A3498">
        <v>21</v>
      </c>
      <c r="B3498">
        <v>51.04786</v>
      </c>
      <c r="C3498" t="s">
        <v>70</v>
      </c>
    </row>
    <row r="3499" spans="1:3" x14ac:dyDescent="0.35">
      <c r="A3499">
        <v>21</v>
      </c>
      <c r="B3499">
        <v>51.060420000000001</v>
      </c>
      <c r="C3499" t="s">
        <v>70</v>
      </c>
    </row>
    <row r="3500" spans="1:3" x14ac:dyDescent="0.35">
      <c r="A3500">
        <v>21</v>
      </c>
      <c r="B3500">
        <v>51.075099999999999</v>
      </c>
      <c r="C3500" t="s">
        <v>70</v>
      </c>
    </row>
    <row r="3501" spans="1:3" x14ac:dyDescent="0.35">
      <c r="A3501">
        <v>21</v>
      </c>
      <c r="B3501">
        <v>51.089500000000001</v>
      </c>
      <c r="C3501" t="s">
        <v>70</v>
      </c>
    </row>
    <row r="3502" spans="1:3" x14ac:dyDescent="0.35">
      <c r="A3502">
        <v>21</v>
      </c>
      <c r="B3502">
        <v>51.104599999999998</v>
      </c>
      <c r="C3502" t="s">
        <v>70</v>
      </c>
    </row>
    <row r="3503" spans="1:3" x14ac:dyDescent="0.35">
      <c r="A3503">
        <v>21</v>
      </c>
      <c r="B3503">
        <v>51.117150000000002</v>
      </c>
      <c r="C3503" t="s">
        <v>70</v>
      </c>
    </row>
    <row r="3504" spans="1:3" x14ac:dyDescent="0.35">
      <c r="A3504">
        <v>21</v>
      </c>
      <c r="B3504">
        <v>51.128770000000003</v>
      </c>
      <c r="C3504" t="s">
        <v>70</v>
      </c>
    </row>
    <row r="3505" spans="1:3" x14ac:dyDescent="0.35">
      <c r="A3505">
        <v>21</v>
      </c>
      <c r="B3505">
        <v>51.140949999999997</v>
      </c>
      <c r="C3505" t="s">
        <v>70</v>
      </c>
    </row>
    <row r="3506" spans="1:3" x14ac:dyDescent="0.35">
      <c r="A3506">
        <v>21</v>
      </c>
      <c r="B3506">
        <v>51.15372</v>
      </c>
      <c r="C3506" t="s">
        <v>70</v>
      </c>
    </row>
    <row r="3507" spans="1:3" x14ac:dyDescent="0.35">
      <c r="A3507">
        <v>21</v>
      </c>
      <c r="B3507">
        <v>51.166319999999999</v>
      </c>
      <c r="C3507" t="s">
        <v>70</v>
      </c>
    </row>
    <row r="3508" spans="1:3" x14ac:dyDescent="0.35">
      <c r="A3508">
        <v>21</v>
      </c>
      <c r="B3508">
        <v>51.180320000000002</v>
      </c>
      <c r="C3508" t="s">
        <v>70</v>
      </c>
    </row>
    <row r="3509" spans="1:3" x14ac:dyDescent="0.35">
      <c r="A3509">
        <v>21</v>
      </c>
      <c r="B3509">
        <v>51.200279999999999</v>
      </c>
      <c r="C3509" t="s">
        <v>70</v>
      </c>
    </row>
    <row r="3510" spans="1:3" x14ac:dyDescent="0.35">
      <c r="A3510">
        <v>21</v>
      </c>
      <c r="B3510">
        <v>51.21246</v>
      </c>
      <c r="C3510" t="s">
        <v>70</v>
      </c>
    </row>
    <row r="3511" spans="1:3" x14ac:dyDescent="0.35">
      <c r="A3511">
        <v>21</v>
      </c>
      <c r="B3511">
        <v>51.224879999999999</v>
      </c>
      <c r="C3511" t="s">
        <v>70</v>
      </c>
    </row>
    <row r="3512" spans="1:3" x14ac:dyDescent="0.35">
      <c r="A3512">
        <v>21</v>
      </c>
      <c r="B3512">
        <v>51.237909999999999</v>
      </c>
      <c r="C3512" t="s">
        <v>70</v>
      </c>
    </row>
    <row r="3513" spans="1:3" x14ac:dyDescent="0.35">
      <c r="A3513">
        <v>21</v>
      </c>
      <c r="B3513">
        <v>51.250709999999998</v>
      </c>
      <c r="C3513" t="s">
        <v>70</v>
      </c>
    </row>
    <row r="3514" spans="1:3" x14ac:dyDescent="0.35">
      <c r="A3514">
        <v>21</v>
      </c>
      <c r="B3514">
        <v>51.263680000000001</v>
      </c>
      <c r="C3514" t="s">
        <v>70</v>
      </c>
    </row>
    <row r="3515" spans="1:3" x14ac:dyDescent="0.35">
      <c r="A3515">
        <v>21</v>
      </c>
      <c r="B3515">
        <v>51.275799999999997</v>
      </c>
      <c r="C3515" t="s">
        <v>70</v>
      </c>
    </row>
    <row r="3516" spans="1:3" x14ac:dyDescent="0.35">
      <c r="A3516">
        <v>21</v>
      </c>
      <c r="B3516">
        <v>51.288110000000003</v>
      </c>
      <c r="C3516" t="s">
        <v>70</v>
      </c>
    </row>
    <row r="3517" spans="1:3" x14ac:dyDescent="0.35">
      <c r="A3517">
        <v>21</v>
      </c>
      <c r="B3517">
        <v>51.307650000000002</v>
      </c>
      <c r="C3517" t="s">
        <v>70</v>
      </c>
    </row>
    <row r="3518" spans="1:3" x14ac:dyDescent="0.35">
      <c r="A3518">
        <v>21</v>
      </c>
      <c r="B3518">
        <v>51.319780000000002</v>
      </c>
      <c r="C3518" t="s">
        <v>70</v>
      </c>
    </row>
    <row r="3519" spans="1:3" x14ac:dyDescent="0.35">
      <c r="A3519">
        <v>21</v>
      </c>
      <c r="B3519">
        <v>51.332250000000002</v>
      </c>
      <c r="C3519" t="s">
        <v>70</v>
      </c>
    </row>
    <row r="3520" spans="1:3" x14ac:dyDescent="0.35">
      <c r="A3520">
        <v>21</v>
      </c>
      <c r="B3520">
        <v>51.344259999999998</v>
      </c>
      <c r="C3520" t="s">
        <v>70</v>
      </c>
    </row>
    <row r="3521" spans="1:3" x14ac:dyDescent="0.35">
      <c r="A3521">
        <v>21</v>
      </c>
      <c r="B3521">
        <v>51.357100000000003</v>
      </c>
      <c r="C3521" t="s">
        <v>70</v>
      </c>
    </row>
    <row r="3522" spans="1:3" x14ac:dyDescent="0.35">
      <c r="A3522">
        <v>21</v>
      </c>
      <c r="B3522">
        <v>51.369259999999997</v>
      </c>
      <c r="C3522" t="s">
        <v>70</v>
      </c>
    </row>
    <row r="3523" spans="1:3" x14ac:dyDescent="0.35">
      <c r="A3523">
        <v>21</v>
      </c>
      <c r="B3523">
        <v>51.382240000000003</v>
      </c>
      <c r="C3523" t="s">
        <v>70</v>
      </c>
    </row>
    <row r="3524" spans="1:3" x14ac:dyDescent="0.35">
      <c r="A3524">
        <v>21</v>
      </c>
      <c r="B3524">
        <v>51.402790000000003</v>
      </c>
      <c r="C3524" t="s">
        <v>70</v>
      </c>
    </row>
    <row r="3525" spans="1:3" x14ac:dyDescent="0.35">
      <c r="A3525">
        <v>21</v>
      </c>
      <c r="B3525">
        <v>51.419870000000003</v>
      </c>
      <c r="C3525" t="s">
        <v>70</v>
      </c>
    </row>
    <row r="3526" spans="1:3" x14ac:dyDescent="0.35">
      <c r="A3526">
        <v>21</v>
      </c>
      <c r="B3526">
        <v>51.433390000000003</v>
      </c>
      <c r="C3526" t="s">
        <v>70</v>
      </c>
    </row>
    <row r="3527" spans="1:3" x14ac:dyDescent="0.35">
      <c r="A3527">
        <v>21</v>
      </c>
      <c r="B3527">
        <v>51.4465</v>
      </c>
      <c r="C3527" t="s">
        <v>70</v>
      </c>
    </row>
    <row r="3528" spans="1:3" x14ac:dyDescent="0.35">
      <c r="A3528">
        <v>21</v>
      </c>
      <c r="B3528">
        <v>51.460090000000001</v>
      </c>
      <c r="C3528" t="s">
        <v>70</v>
      </c>
    </row>
    <row r="3529" spans="1:3" x14ac:dyDescent="0.35">
      <c r="A3529">
        <v>21</v>
      </c>
      <c r="B3529">
        <v>51.474809999999998</v>
      </c>
      <c r="C3529" t="s">
        <v>70</v>
      </c>
    </row>
    <row r="3530" spans="1:3" x14ac:dyDescent="0.35">
      <c r="A3530">
        <v>21</v>
      </c>
      <c r="B3530">
        <v>51.487729999999999</v>
      </c>
      <c r="C3530" t="s">
        <v>70</v>
      </c>
    </row>
    <row r="3531" spans="1:3" x14ac:dyDescent="0.35">
      <c r="A3531">
        <v>21</v>
      </c>
      <c r="B3531">
        <v>51.500990000000002</v>
      </c>
      <c r="C3531" t="s">
        <v>70</v>
      </c>
    </row>
    <row r="3532" spans="1:3" x14ac:dyDescent="0.35">
      <c r="A3532">
        <v>21</v>
      </c>
      <c r="B3532">
        <v>51.51511</v>
      </c>
      <c r="C3532" t="s">
        <v>70</v>
      </c>
    </row>
    <row r="3533" spans="1:3" x14ac:dyDescent="0.35">
      <c r="A3533">
        <v>21</v>
      </c>
      <c r="B3533">
        <v>51.52814</v>
      </c>
      <c r="C3533" t="s">
        <v>70</v>
      </c>
    </row>
    <row r="3534" spans="1:3" x14ac:dyDescent="0.35">
      <c r="A3534">
        <v>21</v>
      </c>
      <c r="B3534">
        <v>51.54813</v>
      </c>
      <c r="C3534" t="s">
        <v>70</v>
      </c>
    </row>
    <row r="3535" spans="1:3" x14ac:dyDescent="0.35">
      <c r="A3535">
        <v>21</v>
      </c>
      <c r="B3535">
        <v>51.566510000000001</v>
      </c>
      <c r="C3535" t="s">
        <v>70</v>
      </c>
    </row>
    <row r="3536" spans="1:3" x14ac:dyDescent="0.35">
      <c r="A3536">
        <v>21</v>
      </c>
      <c r="B3536">
        <v>51.578600000000002</v>
      </c>
      <c r="C3536" t="s">
        <v>70</v>
      </c>
    </row>
    <row r="3537" spans="1:4" x14ac:dyDescent="0.35">
      <c r="A3537">
        <v>21</v>
      </c>
      <c r="B3537">
        <v>51.591749999999998</v>
      </c>
      <c r="C3537" t="s">
        <v>70</v>
      </c>
    </row>
    <row r="3538" spans="1:4" x14ac:dyDescent="0.35">
      <c r="A3538">
        <v>21</v>
      </c>
      <c r="B3538">
        <v>51.613199999999999</v>
      </c>
      <c r="C3538" t="s">
        <v>70</v>
      </c>
    </row>
    <row r="3539" spans="1:4" x14ac:dyDescent="0.35">
      <c r="A3539">
        <v>21</v>
      </c>
      <c r="B3539">
        <v>51.627200000000002</v>
      </c>
      <c r="C3539" t="s">
        <v>70</v>
      </c>
    </row>
    <row r="3540" spans="1:4" x14ac:dyDescent="0.35">
      <c r="A3540">
        <v>21</v>
      </c>
      <c r="B3540">
        <v>51.643270000000001</v>
      </c>
      <c r="C3540" t="s">
        <v>70</v>
      </c>
    </row>
    <row r="3541" spans="1:4" x14ac:dyDescent="0.35">
      <c r="A3541">
        <v>21</v>
      </c>
      <c r="B3541">
        <v>51.659930000000003</v>
      </c>
      <c r="C3541" t="s">
        <v>70</v>
      </c>
    </row>
    <row r="3542" spans="1:4" x14ac:dyDescent="0.35">
      <c r="A3542">
        <v>21</v>
      </c>
      <c r="B3542">
        <v>51.674819999999997</v>
      </c>
      <c r="C3542" t="s">
        <v>70</v>
      </c>
    </row>
    <row r="3543" spans="1:4" x14ac:dyDescent="0.35">
      <c r="A3543">
        <v>21</v>
      </c>
      <c r="B3543">
        <v>51.690539999999999</v>
      </c>
      <c r="C3543" t="s">
        <v>70</v>
      </c>
    </row>
    <row r="3544" spans="1:4" x14ac:dyDescent="0.35">
      <c r="A3544">
        <v>21</v>
      </c>
      <c r="B3544">
        <v>51.706029999999998</v>
      </c>
      <c r="C3544" t="s">
        <v>70</v>
      </c>
    </row>
    <row r="3545" spans="1:4" x14ac:dyDescent="0.35">
      <c r="A3545">
        <v>21</v>
      </c>
      <c r="B3545">
        <v>51.71895</v>
      </c>
      <c r="C3545" t="s">
        <v>70</v>
      </c>
    </row>
    <row r="3546" spans="1:4" x14ac:dyDescent="0.35">
      <c r="A3546">
        <v>21</v>
      </c>
      <c r="B3546">
        <v>51.73254</v>
      </c>
      <c r="C3546" t="s">
        <v>70</v>
      </c>
    </row>
    <row r="3547" spans="1:4" x14ac:dyDescent="0.35">
      <c r="A3547">
        <v>21</v>
      </c>
      <c r="B3547">
        <v>51.747100000000003</v>
      </c>
      <c r="C3547" t="s">
        <v>70</v>
      </c>
    </row>
    <row r="3548" spans="1:4" x14ac:dyDescent="0.35">
      <c r="A3548">
        <v>21</v>
      </c>
      <c r="B3548">
        <v>51.760109999999997</v>
      </c>
      <c r="C3548" t="s">
        <v>70</v>
      </c>
    </row>
    <row r="3549" spans="1:4" x14ac:dyDescent="0.35">
      <c r="A3549">
        <v>21</v>
      </c>
      <c r="B3549">
        <v>51.773350000000001</v>
      </c>
      <c r="C3549" t="s">
        <v>70</v>
      </c>
    </row>
    <row r="3550" spans="1:4" x14ac:dyDescent="0.35">
      <c r="A3550">
        <v>21</v>
      </c>
      <c r="B3550">
        <v>51.786160000000002</v>
      </c>
      <c r="C3550" t="s">
        <v>70</v>
      </c>
    </row>
    <row r="3551" spans="1:4" x14ac:dyDescent="0.35">
      <c r="A3551">
        <v>21</v>
      </c>
      <c r="B3551">
        <v>51.799720000000001</v>
      </c>
      <c r="C3551" t="s">
        <v>70</v>
      </c>
    </row>
    <row r="3552" spans="1:4" x14ac:dyDescent="0.35">
      <c r="A3552">
        <v>21</v>
      </c>
      <c r="B3552">
        <v>51.81861</v>
      </c>
      <c r="C3552" t="s">
        <v>70</v>
      </c>
      <c r="D3552">
        <v>5.0000000000000001E-4</v>
      </c>
    </row>
    <row r="3553" spans="1:4" x14ac:dyDescent="0.35">
      <c r="A3553">
        <v>21</v>
      </c>
      <c r="B3553">
        <v>51.832430000000002</v>
      </c>
      <c r="C3553" t="s">
        <v>70</v>
      </c>
      <c r="D3553">
        <v>5.0000000000000001E-4</v>
      </c>
    </row>
    <row r="3554" spans="1:4" x14ac:dyDescent="0.35">
      <c r="A3554">
        <v>21</v>
      </c>
      <c r="B3554">
        <v>51.845399999999998</v>
      </c>
      <c r="C3554" t="s">
        <v>70</v>
      </c>
      <c r="D3554">
        <v>5.0000000000000001E-4</v>
      </c>
    </row>
    <row r="3555" spans="1:4" x14ac:dyDescent="0.35">
      <c r="A3555">
        <v>21</v>
      </c>
      <c r="B3555">
        <v>51.858629999999998</v>
      </c>
      <c r="C3555" t="s">
        <v>70</v>
      </c>
      <c r="D3555">
        <v>5.0000000000000001E-4</v>
      </c>
    </row>
    <row r="3556" spans="1:4" x14ac:dyDescent="0.35">
      <c r="A3556">
        <v>21</v>
      </c>
      <c r="B3556">
        <v>51.872</v>
      </c>
      <c r="C3556" t="s">
        <v>70</v>
      </c>
      <c r="D3556">
        <v>5.0000000000000001E-4</v>
      </c>
    </row>
    <row r="3557" spans="1:4" x14ac:dyDescent="0.35">
      <c r="A3557">
        <v>21</v>
      </c>
      <c r="B3557">
        <v>51.885640000000002</v>
      </c>
      <c r="C3557" t="s">
        <v>70</v>
      </c>
      <c r="D3557">
        <v>5.0000000000000001E-4</v>
      </c>
    </row>
    <row r="3558" spans="1:4" x14ac:dyDescent="0.35">
      <c r="A3558">
        <v>21</v>
      </c>
      <c r="B3558">
        <v>51.899090000000001</v>
      </c>
      <c r="C3558" t="s">
        <v>70</v>
      </c>
      <c r="D3558">
        <v>1.5E-3</v>
      </c>
    </row>
    <row r="3559" spans="1:4" x14ac:dyDescent="0.35">
      <c r="A3559">
        <v>21</v>
      </c>
      <c r="B3559">
        <v>51.912080000000003</v>
      </c>
      <c r="C3559" t="s">
        <v>70</v>
      </c>
      <c r="D3559">
        <v>1.5E-3</v>
      </c>
    </row>
    <row r="3560" spans="1:4" x14ac:dyDescent="0.35">
      <c r="A3560">
        <v>21</v>
      </c>
      <c r="B3560">
        <v>51.92557</v>
      </c>
      <c r="C3560" t="s">
        <v>70</v>
      </c>
      <c r="D3560">
        <v>1.5E-3</v>
      </c>
    </row>
    <row r="3561" spans="1:4" x14ac:dyDescent="0.35">
      <c r="A3561">
        <v>21</v>
      </c>
      <c r="B3561">
        <v>51.941000000000003</v>
      </c>
      <c r="C3561" t="s">
        <v>70</v>
      </c>
      <c r="D3561">
        <v>3.3999999999999998E-3</v>
      </c>
    </row>
    <row r="3562" spans="1:4" x14ac:dyDescent="0.35">
      <c r="A3562">
        <v>21</v>
      </c>
      <c r="B3562">
        <v>51.962739999999997</v>
      </c>
      <c r="C3562" t="s">
        <v>70</v>
      </c>
      <c r="D3562">
        <v>3.3999999999999998E-3</v>
      </c>
    </row>
    <row r="3563" spans="1:4" x14ac:dyDescent="0.35">
      <c r="A3563">
        <v>21</v>
      </c>
      <c r="B3563">
        <v>51.975549999999998</v>
      </c>
      <c r="C3563" t="s">
        <v>70</v>
      </c>
      <c r="D3563">
        <v>2.3E-3</v>
      </c>
    </row>
    <row r="3564" spans="1:4" x14ac:dyDescent="0.35">
      <c r="A3564">
        <v>21</v>
      </c>
      <c r="B3564">
        <v>51.98836</v>
      </c>
      <c r="C3564" t="s">
        <v>70</v>
      </c>
      <c r="D3564">
        <v>2.3E-3</v>
      </c>
    </row>
    <row r="3565" spans="1:4" x14ac:dyDescent="0.35">
      <c r="A3565">
        <v>21</v>
      </c>
      <c r="B3565">
        <v>52.001739999999998</v>
      </c>
      <c r="C3565" t="s">
        <v>70</v>
      </c>
      <c r="D3565">
        <v>1.6000000000000001E-3</v>
      </c>
    </row>
    <row r="3566" spans="1:4" x14ac:dyDescent="0.35">
      <c r="A3566">
        <v>21</v>
      </c>
      <c r="B3566">
        <v>52.02317</v>
      </c>
      <c r="C3566" t="s">
        <v>70</v>
      </c>
      <c r="D3566">
        <v>4.1999999999999997E-3</v>
      </c>
    </row>
    <row r="3567" spans="1:4" x14ac:dyDescent="0.35">
      <c r="A3567">
        <v>21</v>
      </c>
      <c r="B3567">
        <v>52.038290000000003</v>
      </c>
      <c r="C3567" t="s">
        <v>70</v>
      </c>
      <c r="D3567">
        <v>4.1999999999999997E-3</v>
      </c>
    </row>
    <row r="3568" spans="1:4" x14ac:dyDescent="0.35">
      <c r="A3568">
        <v>21</v>
      </c>
      <c r="B3568">
        <v>52.051720000000003</v>
      </c>
      <c r="C3568" t="s">
        <v>70</v>
      </c>
      <c r="D3568">
        <v>2.2000000000000001E-3</v>
      </c>
    </row>
    <row r="3569" spans="1:4" x14ac:dyDescent="0.35">
      <c r="A3569">
        <v>21</v>
      </c>
      <c r="B3569">
        <v>52.065689999999996</v>
      </c>
      <c r="C3569" t="s">
        <v>70</v>
      </c>
      <c r="D3569">
        <v>2.5000000000000001E-3</v>
      </c>
    </row>
    <row r="3570" spans="1:4" x14ac:dyDescent="0.35">
      <c r="A3570">
        <v>21</v>
      </c>
      <c r="B3570">
        <v>52.07938</v>
      </c>
      <c r="C3570" t="s">
        <v>70</v>
      </c>
      <c r="D3570">
        <v>2.5000000000000001E-3</v>
      </c>
    </row>
    <row r="3571" spans="1:4" x14ac:dyDescent="0.35">
      <c r="A3571">
        <v>21</v>
      </c>
      <c r="B3571">
        <v>52.092320000000001</v>
      </c>
      <c r="C3571" t="s">
        <v>70</v>
      </c>
      <c r="D3571">
        <v>2.3999999999999998E-3</v>
      </c>
    </row>
    <row r="3572" spans="1:4" x14ac:dyDescent="0.35">
      <c r="A3572">
        <v>21</v>
      </c>
      <c r="B3572">
        <v>52.106059999999999</v>
      </c>
      <c r="C3572" t="s">
        <v>70</v>
      </c>
      <c r="D3572">
        <v>2.3999999999999998E-3</v>
      </c>
    </row>
    <row r="3573" spans="1:4" x14ac:dyDescent="0.35">
      <c r="A3573">
        <v>21</v>
      </c>
      <c r="B3573">
        <v>52.119630000000001</v>
      </c>
      <c r="C3573" t="s">
        <v>70</v>
      </c>
      <c r="D3573">
        <v>1.5E-3</v>
      </c>
    </row>
    <row r="3574" spans="1:4" x14ac:dyDescent="0.35">
      <c r="A3574">
        <v>21</v>
      </c>
      <c r="B3574">
        <v>52.13317</v>
      </c>
      <c r="C3574" t="s">
        <v>70</v>
      </c>
      <c r="D3574">
        <v>1.4E-3</v>
      </c>
    </row>
    <row r="3575" spans="1:4" x14ac:dyDescent="0.35">
      <c r="A3575">
        <v>21</v>
      </c>
      <c r="B3575">
        <v>52.146000000000001</v>
      </c>
      <c r="C3575" t="s">
        <v>70</v>
      </c>
      <c r="D3575">
        <v>1.4E-3</v>
      </c>
    </row>
    <row r="3576" spans="1:4" x14ac:dyDescent="0.35">
      <c r="A3576">
        <v>21</v>
      </c>
      <c r="B3576">
        <v>52.159089999999999</v>
      </c>
      <c r="C3576" t="s">
        <v>70</v>
      </c>
      <c r="D3576">
        <v>1.8E-3</v>
      </c>
    </row>
    <row r="3577" spans="1:4" x14ac:dyDescent="0.35">
      <c r="A3577">
        <v>21</v>
      </c>
      <c r="B3577">
        <v>52.173220000000001</v>
      </c>
      <c r="C3577" t="s">
        <v>70</v>
      </c>
      <c r="D3577">
        <v>2.0999999999999999E-3</v>
      </c>
    </row>
    <row r="3578" spans="1:4" x14ac:dyDescent="0.35">
      <c r="A3578">
        <v>21</v>
      </c>
      <c r="B3578">
        <v>52.18685</v>
      </c>
      <c r="C3578" t="s">
        <v>70</v>
      </c>
      <c r="D3578">
        <v>2.0999999999999999E-3</v>
      </c>
    </row>
    <row r="3579" spans="1:4" x14ac:dyDescent="0.35">
      <c r="A3579">
        <v>21</v>
      </c>
      <c r="B3579">
        <v>52.203339999999997</v>
      </c>
      <c r="C3579" t="s">
        <v>70</v>
      </c>
      <c r="D3579">
        <v>5.0000000000000001E-4</v>
      </c>
    </row>
    <row r="3580" spans="1:4" x14ac:dyDescent="0.35">
      <c r="A3580">
        <v>21</v>
      </c>
      <c r="B3580">
        <v>52.224440000000001</v>
      </c>
      <c r="C3580" t="s">
        <v>70</v>
      </c>
      <c r="D3580">
        <v>4.0000000000000002E-4</v>
      </c>
    </row>
    <row r="3581" spans="1:4" x14ac:dyDescent="0.35">
      <c r="A3581">
        <v>21</v>
      </c>
      <c r="B3581">
        <v>52.238050000000001</v>
      </c>
      <c r="C3581" t="s">
        <v>70</v>
      </c>
      <c r="D3581">
        <v>4.0000000000000002E-4</v>
      </c>
    </row>
    <row r="3582" spans="1:4" x14ac:dyDescent="0.35">
      <c r="A3582">
        <v>21</v>
      </c>
      <c r="B3582">
        <v>52.251640000000002</v>
      </c>
      <c r="C3582" t="s">
        <v>70</v>
      </c>
    </row>
    <row r="3583" spans="1:4" x14ac:dyDescent="0.35">
      <c r="A3583">
        <v>21</v>
      </c>
      <c r="B3583">
        <v>52.265709999999999</v>
      </c>
      <c r="C3583" t="s">
        <v>70</v>
      </c>
    </row>
    <row r="3584" spans="1:4" x14ac:dyDescent="0.35">
      <c r="A3584">
        <v>21</v>
      </c>
      <c r="B3584">
        <v>52.27901</v>
      </c>
      <c r="C3584" t="s">
        <v>70</v>
      </c>
    </row>
    <row r="3585" spans="1:3" x14ac:dyDescent="0.35">
      <c r="A3585">
        <v>21</v>
      </c>
      <c r="B3585">
        <v>52.291739999999997</v>
      </c>
      <c r="C3585" t="s">
        <v>70</v>
      </c>
    </row>
    <row r="3586" spans="1:3" x14ac:dyDescent="0.35">
      <c r="A3586">
        <v>21</v>
      </c>
      <c r="B3586">
        <v>52.30556</v>
      </c>
      <c r="C3586" t="s">
        <v>70</v>
      </c>
    </row>
    <row r="3587" spans="1:3" x14ac:dyDescent="0.35">
      <c r="A3587">
        <v>21</v>
      </c>
      <c r="B3587">
        <v>52.319380000000002</v>
      </c>
      <c r="C3587" t="s">
        <v>70</v>
      </c>
    </row>
    <row r="3588" spans="1:3" x14ac:dyDescent="0.35">
      <c r="A3588">
        <v>21</v>
      </c>
      <c r="B3588">
        <v>52.333320000000001</v>
      </c>
      <c r="C3588" t="s">
        <v>70</v>
      </c>
    </row>
    <row r="3589" spans="1:3" x14ac:dyDescent="0.35">
      <c r="A3589">
        <v>21</v>
      </c>
      <c r="B3589">
        <v>52.349409999999999</v>
      </c>
      <c r="C3589" t="s">
        <v>70</v>
      </c>
    </row>
    <row r="3590" spans="1:3" x14ac:dyDescent="0.35">
      <c r="A3590">
        <v>21</v>
      </c>
      <c r="B3590">
        <v>52.362960000000001</v>
      </c>
      <c r="C3590" t="s">
        <v>70</v>
      </c>
    </row>
    <row r="3591" spans="1:3" x14ac:dyDescent="0.35">
      <c r="A3591">
        <v>21</v>
      </c>
      <c r="B3591">
        <v>52.375979999999998</v>
      </c>
      <c r="C3591" t="s">
        <v>70</v>
      </c>
    </row>
    <row r="3592" spans="1:3" x14ac:dyDescent="0.35">
      <c r="A3592">
        <v>21</v>
      </c>
      <c r="B3592">
        <v>52.38964</v>
      </c>
      <c r="C3592" t="s">
        <v>70</v>
      </c>
    </row>
    <row r="3593" spans="1:3" x14ac:dyDescent="0.35">
      <c r="A3593">
        <v>21</v>
      </c>
      <c r="B3593">
        <v>52.403649999999999</v>
      </c>
      <c r="C3593" t="s">
        <v>70</v>
      </c>
    </row>
    <row r="3594" spans="1:3" x14ac:dyDescent="0.35">
      <c r="A3594">
        <v>22</v>
      </c>
      <c r="B3594">
        <v>52.428660000000001</v>
      </c>
      <c r="C3594" t="s">
        <v>70</v>
      </c>
    </row>
    <row r="3595" spans="1:3" x14ac:dyDescent="0.35">
      <c r="A3595">
        <v>22</v>
      </c>
      <c r="B3595">
        <v>52.441249999999997</v>
      </c>
      <c r="C3595" t="s">
        <v>70</v>
      </c>
    </row>
    <row r="3596" spans="1:3" x14ac:dyDescent="0.35">
      <c r="A3596">
        <v>22</v>
      </c>
      <c r="B3596">
        <v>52.454410000000003</v>
      </c>
      <c r="C3596" t="s">
        <v>70</v>
      </c>
    </row>
    <row r="3597" spans="1:3" x14ac:dyDescent="0.35">
      <c r="A3597">
        <v>22</v>
      </c>
      <c r="B3597">
        <v>52.467100000000002</v>
      </c>
      <c r="C3597" t="s">
        <v>70</v>
      </c>
    </row>
    <row r="3598" spans="1:3" x14ac:dyDescent="0.35">
      <c r="A3598">
        <v>22</v>
      </c>
      <c r="B3598">
        <v>52.479959999999998</v>
      </c>
      <c r="C3598" t="s">
        <v>70</v>
      </c>
    </row>
    <row r="3599" spans="1:3" x14ac:dyDescent="0.35">
      <c r="A3599">
        <v>22</v>
      </c>
      <c r="B3599">
        <v>52.50177</v>
      </c>
      <c r="C3599" t="s">
        <v>70</v>
      </c>
    </row>
    <row r="3600" spans="1:3" x14ac:dyDescent="0.35">
      <c r="A3600">
        <v>22</v>
      </c>
      <c r="B3600">
        <v>52.523620000000001</v>
      </c>
      <c r="C3600" t="s">
        <v>70</v>
      </c>
    </row>
    <row r="3601" spans="1:3" x14ac:dyDescent="0.35">
      <c r="A3601">
        <v>22</v>
      </c>
      <c r="B3601">
        <v>52.535519999999998</v>
      </c>
      <c r="C3601" t="s">
        <v>70</v>
      </c>
    </row>
    <row r="3602" spans="1:3" x14ac:dyDescent="0.35">
      <c r="A3602">
        <v>22</v>
      </c>
      <c r="B3602">
        <v>52.548870000000001</v>
      </c>
      <c r="C3602" t="s">
        <v>70</v>
      </c>
    </row>
    <row r="3603" spans="1:3" x14ac:dyDescent="0.35">
      <c r="A3603">
        <v>22</v>
      </c>
      <c r="B3603">
        <v>52.560589999999998</v>
      </c>
      <c r="C3603" t="s">
        <v>70</v>
      </c>
    </row>
    <row r="3604" spans="1:3" x14ac:dyDescent="0.35">
      <c r="A3604">
        <v>22</v>
      </c>
      <c r="B3604">
        <v>52.572920000000003</v>
      </c>
      <c r="C3604" t="s">
        <v>70</v>
      </c>
    </row>
    <row r="3605" spans="1:3" x14ac:dyDescent="0.35">
      <c r="A3605">
        <v>22</v>
      </c>
      <c r="B3605">
        <v>52.586170000000003</v>
      </c>
      <c r="C3605" t="s">
        <v>70</v>
      </c>
    </row>
    <row r="3606" spans="1:3" x14ac:dyDescent="0.35">
      <c r="A3606">
        <v>22</v>
      </c>
      <c r="B3606">
        <v>52.600270000000002</v>
      </c>
      <c r="C3606" t="s">
        <v>70</v>
      </c>
    </row>
    <row r="3607" spans="1:3" x14ac:dyDescent="0.35">
      <c r="A3607">
        <v>22</v>
      </c>
      <c r="B3607">
        <v>52.616489999999999</v>
      </c>
      <c r="C3607" t="s">
        <v>70</v>
      </c>
    </row>
    <row r="3608" spans="1:3" x14ac:dyDescent="0.35">
      <c r="A3608">
        <v>22</v>
      </c>
      <c r="B3608">
        <v>52.642049999999998</v>
      </c>
      <c r="C3608" t="s">
        <v>70</v>
      </c>
    </row>
    <row r="3609" spans="1:3" x14ac:dyDescent="0.35">
      <c r="A3609">
        <v>22</v>
      </c>
      <c r="B3609">
        <v>52.655079999999998</v>
      </c>
      <c r="C3609" t="s">
        <v>70</v>
      </c>
    </row>
    <row r="3610" spans="1:3" x14ac:dyDescent="0.35">
      <c r="A3610">
        <v>22</v>
      </c>
      <c r="B3610">
        <v>52.667439999999999</v>
      </c>
      <c r="C3610" t="s">
        <v>70</v>
      </c>
    </row>
    <row r="3611" spans="1:3" x14ac:dyDescent="0.35">
      <c r="A3611">
        <v>22</v>
      </c>
      <c r="B3611">
        <v>52.680059999999997</v>
      </c>
      <c r="C3611" t="s">
        <v>70</v>
      </c>
    </row>
    <row r="3612" spans="1:3" x14ac:dyDescent="0.35">
      <c r="A3612">
        <v>22</v>
      </c>
      <c r="B3612">
        <v>52.692619999999998</v>
      </c>
      <c r="C3612" t="s">
        <v>70</v>
      </c>
    </row>
    <row r="3613" spans="1:3" x14ac:dyDescent="0.35">
      <c r="A3613">
        <v>22</v>
      </c>
      <c r="B3613">
        <v>52.707149999999999</v>
      </c>
      <c r="C3613" t="s">
        <v>70</v>
      </c>
    </row>
    <row r="3614" spans="1:3" x14ac:dyDescent="0.35">
      <c r="A3614">
        <v>22</v>
      </c>
      <c r="B3614">
        <v>52.719700000000003</v>
      </c>
      <c r="C3614" t="s">
        <v>70</v>
      </c>
    </row>
    <row r="3615" spans="1:3" x14ac:dyDescent="0.35">
      <c r="A3615">
        <v>22</v>
      </c>
      <c r="B3615">
        <v>52.732379999999999</v>
      </c>
      <c r="C3615" t="s">
        <v>70</v>
      </c>
    </row>
    <row r="3616" spans="1:3" x14ac:dyDescent="0.35">
      <c r="A3616">
        <v>22</v>
      </c>
      <c r="B3616">
        <v>52.744590000000002</v>
      </c>
      <c r="C3616" t="s">
        <v>70</v>
      </c>
    </row>
    <row r="3617" spans="1:3" x14ac:dyDescent="0.35">
      <c r="A3617">
        <v>22</v>
      </c>
      <c r="B3617">
        <v>52.757129999999997</v>
      </c>
      <c r="C3617" t="s">
        <v>70</v>
      </c>
    </row>
    <row r="3618" spans="1:3" x14ac:dyDescent="0.35">
      <c r="A3618">
        <v>22</v>
      </c>
      <c r="B3618">
        <v>52.769440000000003</v>
      </c>
      <c r="C3618" t="s">
        <v>70</v>
      </c>
    </row>
    <row r="3619" spans="1:3" x14ac:dyDescent="0.35">
      <c r="A3619">
        <v>22</v>
      </c>
      <c r="B3619">
        <v>52.782310000000003</v>
      </c>
      <c r="C3619" t="s">
        <v>70</v>
      </c>
    </row>
    <row r="3620" spans="1:3" x14ac:dyDescent="0.35">
      <c r="A3620">
        <v>22</v>
      </c>
      <c r="B3620">
        <v>52.794449999999998</v>
      </c>
      <c r="C3620" t="s">
        <v>70</v>
      </c>
    </row>
    <row r="3621" spans="1:3" x14ac:dyDescent="0.35">
      <c r="A3621">
        <v>22</v>
      </c>
      <c r="B3621">
        <v>52.806789999999999</v>
      </c>
      <c r="C3621" t="s">
        <v>70</v>
      </c>
    </row>
    <row r="3622" spans="1:3" x14ac:dyDescent="0.35">
      <c r="A3622">
        <v>22</v>
      </c>
      <c r="B3622">
        <v>52.819279999999999</v>
      </c>
      <c r="C3622" t="s">
        <v>70</v>
      </c>
    </row>
    <row r="3623" spans="1:3" x14ac:dyDescent="0.35">
      <c r="A3623">
        <v>22</v>
      </c>
      <c r="B3623">
        <v>52.839379999999998</v>
      </c>
      <c r="C3623" t="s">
        <v>70</v>
      </c>
    </row>
    <row r="3624" spans="1:3" x14ac:dyDescent="0.35">
      <c r="A3624">
        <v>22</v>
      </c>
      <c r="B3624">
        <v>52.853029999999997</v>
      </c>
      <c r="C3624" t="s">
        <v>70</v>
      </c>
    </row>
    <row r="3625" spans="1:3" x14ac:dyDescent="0.35">
      <c r="A3625">
        <v>22</v>
      </c>
      <c r="B3625">
        <v>52.86871</v>
      </c>
      <c r="C3625" t="s">
        <v>70</v>
      </c>
    </row>
    <row r="3626" spans="1:3" x14ac:dyDescent="0.35">
      <c r="A3626">
        <v>22</v>
      </c>
      <c r="B3626">
        <v>52.883670000000002</v>
      </c>
      <c r="C3626" t="s">
        <v>70</v>
      </c>
    </row>
    <row r="3627" spans="1:3" x14ac:dyDescent="0.35">
      <c r="A3627">
        <v>22</v>
      </c>
      <c r="B3627">
        <v>52.89575</v>
      </c>
      <c r="C3627" t="s">
        <v>70</v>
      </c>
    </row>
    <row r="3628" spans="1:3" x14ac:dyDescent="0.35">
      <c r="A3628">
        <v>22</v>
      </c>
      <c r="B3628">
        <v>52.907789999999999</v>
      </c>
      <c r="C3628" t="s">
        <v>70</v>
      </c>
    </row>
    <row r="3629" spans="1:3" x14ac:dyDescent="0.35">
      <c r="A3629">
        <v>22</v>
      </c>
      <c r="B3629">
        <v>52.920229999999997</v>
      </c>
      <c r="C3629" t="s">
        <v>70</v>
      </c>
    </row>
    <row r="3630" spans="1:3" x14ac:dyDescent="0.35">
      <c r="A3630">
        <v>22</v>
      </c>
      <c r="B3630">
        <v>52.932450000000003</v>
      </c>
      <c r="C3630" t="s">
        <v>70</v>
      </c>
    </row>
    <row r="3631" spans="1:3" x14ac:dyDescent="0.35">
      <c r="A3631">
        <v>22</v>
      </c>
      <c r="B3631">
        <v>52.944940000000003</v>
      </c>
      <c r="C3631" t="s">
        <v>70</v>
      </c>
    </row>
    <row r="3632" spans="1:3" x14ac:dyDescent="0.35">
      <c r="A3632">
        <v>22</v>
      </c>
      <c r="B3632">
        <v>52.958320000000001</v>
      </c>
      <c r="C3632" t="s">
        <v>70</v>
      </c>
    </row>
    <row r="3633" spans="1:3" x14ac:dyDescent="0.35">
      <c r="A3633">
        <v>22</v>
      </c>
      <c r="B3633">
        <v>52.970759999999999</v>
      </c>
      <c r="C3633" t="s">
        <v>70</v>
      </c>
    </row>
    <row r="3634" spans="1:3" x14ac:dyDescent="0.35">
      <c r="A3634">
        <v>22</v>
      </c>
      <c r="B3634">
        <v>52.983379999999997</v>
      </c>
      <c r="C3634" t="s">
        <v>70</v>
      </c>
    </row>
    <row r="3635" spans="1:3" x14ac:dyDescent="0.35">
      <c r="A3635">
        <v>22</v>
      </c>
      <c r="B3635">
        <v>52.996029999999998</v>
      </c>
      <c r="C3635" t="s">
        <v>70</v>
      </c>
    </row>
    <row r="3636" spans="1:3" x14ac:dyDescent="0.35">
      <c r="A3636">
        <v>22</v>
      </c>
      <c r="B3636">
        <v>53.00808</v>
      </c>
      <c r="C3636" t="s">
        <v>70</v>
      </c>
    </row>
    <row r="3637" spans="1:3" x14ac:dyDescent="0.35">
      <c r="A3637">
        <v>22</v>
      </c>
      <c r="B3637">
        <v>53.021070000000002</v>
      </c>
      <c r="C3637" t="s">
        <v>70</v>
      </c>
    </row>
    <row r="3638" spans="1:3" x14ac:dyDescent="0.35">
      <c r="A3638">
        <v>22</v>
      </c>
      <c r="B3638">
        <v>53.041069999999998</v>
      </c>
      <c r="C3638" t="s">
        <v>70</v>
      </c>
    </row>
    <row r="3639" spans="1:3" x14ac:dyDescent="0.35">
      <c r="A3639">
        <v>22</v>
      </c>
      <c r="B3639">
        <v>53.054189999999998</v>
      </c>
      <c r="C3639" t="s">
        <v>70</v>
      </c>
    </row>
    <row r="3640" spans="1:3" x14ac:dyDescent="0.35">
      <c r="A3640">
        <v>22</v>
      </c>
      <c r="B3640">
        <v>53.067270000000001</v>
      </c>
      <c r="C3640" t="s">
        <v>70</v>
      </c>
    </row>
    <row r="3641" spans="1:3" x14ac:dyDescent="0.35">
      <c r="A3641">
        <v>22</v>
      </c>
      <c r="B3641">
        <v>53.079210000000003</v>
      </c>
      <c r="C3641" t="s">
        <v>70</v>
      </c>
    </row>
    <row r="3642" spans="1:3" x14ac:dyDescent="0.35">
      <c r="A3642">
        <v>22</v>
      </c>
      <c r="B3642">
        <v>53.091299999999997</v>
      </c>
      <c r="C3642" t="s">
        <v>70</v>
      </c>
    </row>
    <row r="3643" spans="1:3" x14ac:dyDescent="0.35">
      <c r="A3643">
        <v>22</v>
      </c>
      <c r="B3643">
        <v>53.103960000000001</v>
      </c>
      <c r="C3643" t="s">
        <v>70</v>
      </c>
    </row>
    <row r="3644" spans="1:3" x14ac:dyDescent="0.35">
      <c r="A3644">
        <v>22</v>
      </c>
      <c r="B3644">
        <v>53.116439999999997</v>
      </c>
      <c r="C3644" t="s">
        <v>70</v>
      </c>
    </row>
    <row r="3645" spans="1:3" x14ac:dyDescent="0.35">
      <c r="A3645">
        <v>22</v>
      </c>
      <c r="B3645">
        <v>53.128250000000001</v>
      </c>
      <c r="C3645" t="s">
        <v>70</v>
      </c>
    </row>
    <row r="3646" spans="1:3" x14ac:dyDescent="0.35">
      <c r="A3646">
        <v>22</v>
      </c>
      <c r="B3646">
        <v>53.140970000000003</v>
      </c>
      <c r="C3646" t="s">
        <v>70</v>
      </c>
    </row>
    <row r="3647" spans="1:3" x14ac:dyDescent="0.35">
      <c r="A3647">
        <v>22</v>
      </c>
      <c r="B3647">
        <v>53.154240000000001</v>
      </c>
      <c r="C3647" t="s">
        <v>70</v>
      </c>
    </row>
    <row r="3648" spans="1:3" x14ac:dyDescent="0.35">
      <c r="A3648">
        <v>22</v>
      </c>
      <c r="B3648">
        <v>53.166899999999998</v>
      </c>
      <c r="C3648" t="s">
        <v>70</v>
      </c>
    </row>
    <row r="3649" spans="1:3" x14ac:dyDescent="0.35">
      <c r="A3649">
        <v>22</v>
      </c>
      <c r="B3649">
        <v>53.179040000000001</v>
      </c>
      <c r="C3649" t="s">
        <v>70</v>
      </c>
    </row>
    <row r="3650" spans="1:3" x14ac:dyDescent="0.35">
      <c r="A3650">
        <v>22</v>
      </c>
      <c r="B3650">
        <v>53.19117</v>
      </c>
      <c r="C3650" t="s">
        <v>70</v>
      </c>
    </row>
    <row r="3651" spans="1:3" x14ac:dyDescent="0.35">
      <c r="A3651">
        <v>22</v>
      </c>
      <c r="B3651">
        <v>53.206760000000003</v>
      </c>
      <c r="C3651" t="s">
        <v>70</v>
      </c>
    </row>
    <row r="3652" spans="1:3" x14ac:dyDescent="0.35">
      <c r="A3652">
        <v>22</v>
      </c>
      <c r="B3652">
        <v>53.219430000000003</v>
      </c>
      <c r="C3652" t="s">
        <v>70</v>
      </c>
    </row>
    <row r="3653" spans="1:3" x14ac:dyDescent="0.35">
      <c r="A3653">
        <v>22</v>
      </c>
      <c r="B3653">
        <v>53.231839999999998</v>
      </c>
      <c r="C3653" t="s">
        <v>70</v>
      </c>
    </row>
    <row r="3654" spans="1:3" x14ac:dyDescent="0.35">
      <c r="A3654">
        <v>22</v>
      </c>
      <c r="B3654">
        <v>53.252400000000002</v>
      </c>
      <c r="C3654" t="s">
        <v>70</v>
      </c>
    </row>
    <row r="3655" spans="1:3" x14ac:dyDescent="0.35">
      <c r="A3655">
        <v>22</v>
      </c>
      <c r="B3655">
        <v>53.26538</v>
      </c>
      <c r="C3655" t="s">
        <v>70</v>
      </c>
    </row>
    <row r="3656" spans="1:3" x14ac:dyDescent="0.35">
      <c r="A3656">
        <v>22</v>
      </c>
      <c r="B3656">
        <v>53.277630000000002</v>
      </c>
      <c r="C3656" t="s">
        <v>70</v>
      </c>
    </row>
    <row r="3657" spans="1:3" x14ac:dyDescent="0.35">
      <c r="A3657">
        <v>22</v>
      </c>
      <c r="B3657">
        <v>53.289960000000001</v>
      </c>
      <c r="C3657" t="s">
        <v>70</v>
      </c>
    </row>
    <row r="3658" spans="1:3" x14ac:dyDescent="0.35">
      <c r="A3658">
        <v>22</v>
      </c>
      <c r="B3658">
        <v>53.302840000000003</v>
      </c>
      <c r="C3658" t="s">
        <v>70</v>
      </c>
    </row>
    <row r="3659" spans="1:3" x14ac:dyDescent="0.35">
      <c r="A3659">
        <v>22</v>
      </c>
      <c r="B3659">
        <v>53.316119999999998</v>
      </c>
      <c r="C3659" t="s">
        <v>70</v>
      </c>
    </row>
    <row r="3660" spans="1:3" x14ac:dyDescent="0.35">
      <c r="A3660">
        <v>22</v>
      </c>
      <c r="B3660">
        <v>53.335259999999998</v>
      </c>
      <c r="C3660" t="s">
        <v>70</v>
      </c>
    </row>
    <row r="3661" spans="1:3" x14ac:dyDescent="0.35">
      <c r="A3661">
        <v>22</v>
      </c>
      <c r="B3661">
        <v>53.34807</v>
      </c>
      <c r="C3661" t="s">
        <v>70</v>
      </c>
    </row>
    <row r="3662" spans="1:3" x14ac:dyDescent="0.35">
      <c r="A3662">
        <v>22</v>
      </c>
      <c r="B3662">
        <v>53.360120000000002</v>
      </c>
      <c r="C3662" t="s">
        <v>70</v>
      </c>
    </row>
    <row r="3663" spans="1:3" x14ac:dyDescent="0.35">
      <c r="A3663">
        <v>22</v>
      </c>
      <c r="B3663">
        <v>53.372399999999999</v>
      </c>
      <c r="C3663" t="s">
        <v>70</v>
      </c>
    </row>
    <row r="3664" spans="1:3" x14ac:dyDescent="0.35">
      <c r="A3664">
        <v>22</v>
      </c>
      <c r="B3664">
        <v>53.385629999999999</v>
      </c>
      <c r="C3664" t="s">
        <v>70</v>
      </c>
    </row>
    <row r="3665" spans="1:4" x14ac:dyDescent="0.35">
      <c r="A3665">
        <v>22</v>
      </c>
      <c r="B3665">
        <v>53.398470000000003</v>
      </c>
      <c r="C3665" t="s">
        <v>70</v>
      </c>
    </row>
    <row r="3666" spans="1:4" x14ac:dyDescent="0.35">
      <c r="A3666">
        <v>22</v>
      </c>
      <c r="B3666">
        <v>53.410060000000001</v>
      </c>
      <c r="C3666" t="s">
        <v>70</v>
      </c>
    </row>
    <row r="3667" spans="1:4" x14ac:dyDescent="0.35">
      <c r="A3667">
        <v>22</v>
      </c>
      <c r="B3667">
        <v>53.427190000000003</v>
      </c>
      <c r="C3667" t="s">
        <v>70</v>
      </c>
    </row>
    <row r="3668" spans="1:4" x14ac:dyDescent="0.35">
      <c r="A3668">
        <v>22</v>
      </c>
      <c r="B3668">
        <v>53.451520000000002</v>
      </c>
      <c r="C3668" t="s">
        <v>70</v>
      </c>
    </row>
    <row r="3669" spans="1:4" x14ac:dyDescent="0.35">
      <c r="A3669">
        <v>22</v>
      </c>
      <c r="B3669">
        <v>53.479579999999999</v>
      </c>
      <c r="C3669" t="s">
        <v>70</v>
      </c>
      <c r="D3669">
        <v>2.0000000000000001E-4</v>
      </c>
    </row>
    <row r="3670" spans="1:4" x14ac:dyDescent="0.35">
      <c r="A3670">
        <v>22</v>
      </c>
      <c r="B3670">
        <v>53.491540000000001</v>
      </c>
      <c r="C3670" t="s">
        <v>70</v>
      </c>
      <c r="D3670">
        <v>2.0000000000000001E-4</v>
      </c>
    </row>
    <row r="3671" spans="1:4" x14ac:dyDescent="0.35">
      <c r="A3671">
        <v>22</v>
      </c>
      <c r="B3671">
        <v>53.505330000000001</v>
      </c>
      <c r="C3671" t="s">
        <v>70</v>
      </c>
      <c r="D3671">
        <v>1E-4</v>
      </c>
    </row>
    <row r="3672" spans="1:4" x14ac:dyDescent="0.35">
      <c r="A3672">
        <v>22</v>
      </c>
      <c r="B3672">
        <v>53.518819999999998</v>
      </c>
      <c r="C3672" t="s">
        <v>70</v>
      </c>
      <c r="D3672">
        <v>1E-4</v>
      </c>
    </row>
    <row r="3673" spans="1:4" x14ac:dyDescent="0.35">
      <c r="A3673">
        <v>22</v>
      </c>
      <c r="B3673">
        <v>53.531979999999997</v>
      </c>
      <c r="C3673" t="s">
        <v>70</v>
      </c>
    </row>
    <row r="3674" spans="1:4" x14ac:dyDescent="0.35">
      <c r="A3674">
        <v>22</v>
      </c>
      <c r="B3674">
        <v>53.548609999999996</v>
      </c>
      <c r="C3674" t="s">
        <v>70</v>
      </c>
    </row>
    <row r="3675" spans="1:4" x14ac:dyDescent="0.35">
      <c r="A3675">
        <v>22</v>
      </c>
      <c r="B3675">
        <v>53.562860000000001</v>
      </c>
      <c r="C3675" t="s">
        <v>70</v>
      </c>
      <c r="D3675">
        <v>1E-4</v>
      </c>
    </row>
    <row r="3676" spans="1:4" x14ac:dyDescent="0.35">
      <c r="A3676">
        <v>22</v>
      </c>
      <c r="B3676">
        <v>53.576090000000001</v>
      </c>
      <c r="C3676" t="s">
        <v>70</v>
      </c>
    </row>
    <row r="3677" spans="1:4" x14ac:dyDescent="0.35">
      <c r="A3677">
        <v>22</v>
      </c>
      <c r="B3677">
        <v>53.590139999999998</v>
      </c>
      <c r="C3677" t="s">
        <v>70</v>
      </c>
    </row>
    <row r="3678" spans="1:4" x14ac:dyDescent="0.35">
      <c r="A3678">
        <v>22</v>
      </c>
      <c r="B3678">
        <v>53.608640000000001</v>
      </c>
      <c r="C3678" t="s">
        <v>70</v>
      </c>
      <c r="D3678">
        <v>1E-4</v>
      </c>
    </row>
    <row r="3679" spans="1:4" x14ac:dyDescent="0.35">
      <c r="A3679">
        <v>22</v>
      </c>
      <c r="B3679">
        <v>53.626690000000004</v>
      </c>
      <c r="C3679" t="s">
        <v>70</v>
      </c>
      <c r="D3679">
        <v>1E-4</v>
      </c>
    </row>
    <row r="3680" spans="1:4" x14ac:dyDescent="0.35">
      <c r="A3680">
        <v>22</v>
      </c>
      <c r="B3680">
        <v>53.639319999999998</v>
      </c>
      <c r="C3680" t="s">
        <v>70</v>
      </c>
      <c r="D3680">
        <v>1E-4</v>
      </c>
    </row>
    <row r="3681" spans="1:4" x14ac:dyDescent="0.35">
      <c r="A3681">
        <v>22</v>
      </c>
      <c r="B3681">
        <v>53.652360000000002</v>
      </c>
      <c r="C3681" t="s">
        <v>70</v>
      </c>
    </row>
    <row r="3682" spans="1:4" x14ac:dyDescent="0.35">
      <c r="A3682">
        <v>22</v>
      </c>
      <c r="B3682">
        <v>53.672600000000003</v>
      </c>
      <c r="C3682" t="s">
        <v>70</v>
      </c>
      <c r="D3682">
        <v>1E-4</v>
      </c>
    </row>
    <row r="3683" spans="1:4" x14ac:dyDescent="0.35">
      <c r="A3683">
        <v>22</v>
      </c>
      <c r="B3683">
        <v>53.685920000000003</v>
      </c>
      <c r="C3683" t="s">
        <v>70</v>
      </c>
      <c r="D3683">
        <v>1E-4</v>
      </c>
    </row>
    <row r="3684" spans="1:4" x14ac:dyDescent="0.35">
      <c r="A3684">
        <v>22</v>
      </c>
      <c r="B3684">
        <v>53.701369999999997</v>
      </c>
      <c r="C3684" t="s">
        <v>70</v>
      </c>
      <c r="D3684">
        <v>1E-4</v>
      </c>
    </row>
    <row r="3685" spans="1:4" x14ac:dyDescent="0.35">
      <c r="A3685">
        <v>22</v>
      </c>
      <c r="B3685">
        <v>53.715809999999998</v>
      </c>
      <c r="C3685" t="s">
        <v>70</v>
      </c>
    </row>
    <row r="3686" spans="1:4" x14ac:dyDescent="0.35">
      <c r="A3686">
        <v>22</v>
      </c>
      <c r="B3686">
        <v>53.728499999999997</v>
      </c>
      <c r="C3686" t="s">
        <v>70</v>
      </c>
    </row>
    <row r="3687" spans="1:4" x14ac:dyDescent="0.35">
      <c r="A3687">
        <v>22</v>
      </c>
      <c r="B3687">
        <v>53.741869999999999</v>
      </c>
      <c r="C3687" t="s">
        <v>70</v>
      </c>
    </row>
    <row r="3688" spans="1:4" x14ac:dyDescent="0.35">
      <c r="A3688">
        <v>22</v>
      </c>
      <c r="B3688">
        <v>53.75562</v>
      </c>
      <c r="C3688" t="s">
        <v>70</v>
      </c>
      <c r="D3688">
        <v>1E-4</v>
      </c>
    </row>
    <row r="3689" spans="1:4" x14ac:dyDescent="0.35">
      <c r="A3689">
        <v>22</v>
      </c>
      <c r="B3689">
        <v>53.768599999999999</v>
      </c>
      <c r="C3689" t="s">
        <v>70</v>
      </c>
      <c r="D3689">
        <v>1E-4</v>
      </c>
    </row>
    <row r="3690" spans="1:4" x14ac:dyDescent="0.35">
      <c r="A3690">
        <v>22</v>
      </c>
      <c r="B3690">
        <v>53.782170000000001</v>
      </c>
      <c r="C3690" t="s">
        <v>70</v>
      </c>
      <c r="D3690">
        <v>1E-4</v>
      </c>
    </row>
    <row r="3691" spans="1:4" x14ac:dyDescent="0.35">
      <c r="A3691">
        <v>22</v>
      </c>
      <c r="B3691">
        <v>53.796219999999998</v>
      </c>
      <c r="C3691" t="s">
        <v>70</v>
      </c>
    </row>
    <row r="3692" spans="1:4" x14ac:dyDescent="0.35">
      <c r="A3692">
        <v>22</v>
      </c>
      <c r="B3692">
        <v>53.809019999999997</v>
      </c>
      <c r="C3692" t="s">
        <v>70</v>
      </c>
    </row>
    <row r="3693" spans="1:4" x14ac:dyDescent="0.35">
      <c r="A3693">
        <v>22</v>
      </c>
      <c r="B3693">
        <v>53.822470000000003</v>
      </c>
      <c r="C3693" t="s">
        <v>70</v>
      </c>
      <c r="D3693">
        <v>1E-4</v>
      </c>
    </row>
    <row r="3694" spans="1:4" x14ac:dyDescent="0.35">
      <c r="A3694">
        <v>22</v>
      </c>
      <c r="B3694">
        <v>53.837600000000002</v>
      </c>
      <c r="C3694" t="s">
        <v>70</v>
      </c>
      <c r="D3694">
        <v>1E-4</v>
      </c>
    </row>
    <row r="3695" spans="1:4" x14ac:dyDescent="0.35">
      <c r="A3695">
        <v>22</v>
      </c>
      <c r="B3695">
        <v>53.850769999999997</v>
      </c>
      <c r="C3695" t="s">
        <v>70</v>
      </c>
      <c r="D3695">
        <v>2.9999999999999997E-4</v>
      </c>
    </row>
    <row r="3696" spans="1:4" x14ac:dyDescent="0.35">
      <c r="A3696">
        <v>22</v>
      </c>
      <c r="B3696">
        <v>53.864190000000001</v>
      </c>
      <c r="C3696" t="s">
        <v>70</v>
      </c>
      <c r="D3696">
        <v>5.0000000000000001E-4</v>
      </c>
    </row>
    <row r="3697" spans="1:4" x14ac:dyDescent="0.35">
      <c r="A3697">
        <v>22</v>
      </c>
      <c r="B3697">
        <v>53.884860000000003</v>
      </c>
      <c r="C3697" t="s">
        <v>70</v>
      </c>
      <c r="D3697">
        <v>6.9999999999999999E-4</v>
      </c>
    </row>
    <row r="3698" spans="1:4" x14ac:dyDescent="0.35">
      <c r="A3698">
        <v>22</v>
      </c>
      <c r="B3698">
        <v>53.899090000000001</v>
      </c>
      <c r="C3698" t="s">
        <v>70</v>
      </c>
      <c r="D3698">
        <v>6.9999999999999999E-4</v>
      </c>
    </row>
    <row r="3699" spans="1:4" x14ac:dyDescent="0.35">
      <c r="A3699">
        <v>22</v>
      </c>
      <c r="B3699">
        <v>53.911610000000003</v>
      </c>
      <c r="C3699" t="s">
        <v>70</v>
      </c>
      <c r="D3699">
        <v>1.8E-3</v>
      </c>
    </row>
    <row r="3700" spans="1:4" x14ac:dyDescent="0.35">
      <c r="A3700">
        <v>22</v>
      </c>
      <c r="B3700">
        <v>53.9253</v>
      </c>
      <c r="C3700" t="s">
        <v>70</v>
      </c>
      <c r="D3700">
        <v>3.2000000000000002E-3</v>
      </c>
    </row>
    <row r="3701" spans="1:4" x14ac:dyDescent="0.35">
      <c r="A3701">
        <v>22</v>
      </c>
      <c r="B3701">
        <v>53.939349999999997</v>
      </c>
      <c r="C3701" t="s">
        <v>70</v>
      </c>
      <c r="D3701">
        <v>3.2000000000000002E-3</v>
      </c>
    </row>
    <row r="3702" spans="1:4" x14ac:dyDescent="0.35">
      <c r="A3702">
        <v>22</v>
      </c>
      <c r="B3702">
        <v>53.952979999999997</v>
      </c>
      <c r="C3702" t="s">
        <v>70</v>
      </c>
      <c r="D3702">
        <v>5.4999999999999997E-3</v>
      </c>
    </row>
    <row r="3703" spans="1:4" x14ac:dyDescent="0.35">
      <c r="A3703">
        <v>22</v>
      </c>
      <c r="B3703">
        <v>53.966720000000002</v>
      </c>
      <c r="C3703" t="s">
        <v>70</v>
      </c>
      <c r="D3703">
        <v>1.9E-3</v>
      </c>
    </row>
    <row r="3704" spans="1:4" x14ac:dyDescent="0.35">
      <c r="A3704">
        <v>22</v>
      </c>
      <c r="B3704">
        <v>53.980229999999999</v>
      </c>
      <c r="C3704" t="s">
        <v>70</v>
      </c>
      <c r="D3704">
        <v>1.9E-3</v>
      </c>
    </row>
    <row r="3705" spans="1:4" x14ac:dyDescent="0.35">
      <c r="A3705">
        <v>22</v>
      </c>
      <c r="B3705">
        <v>53.993310000000001</v>
      </c>
      <c r="C3705" t="s">
        <v>70</v>
      </c>
      <c r="D3705">
        <v>3.8999999999999998E-3</v>
      </c>
    </row>
    <row r="3706" spans="1:4" x14ac:dyDescent="0.35">
      <c r="A3706">
        <v>22</v>
      </c>
      <c r="B3706">
        <v>54.014130000000002</v>
      </c>
      <c r="C3706" t="s">
        <v>70</v>
      </c>
      <c r="D3706">
        <v>3.8999999999999998E-3</v>
      </c>
    </row>
    <row r="3707" spans="1:4" x14ac:dyDescent="0.35">
      <c r="A3707">
        <v>22</v>
      </c>
      <c r="B3707">
        <v>54.027230000000003</v>
      </c>
      <c r="C3707" t="s">
        <v>70</v>
      </c>
      <c r="D3707">
        <v>7.0000000000000001E-3</v>
      </c>
    </row>
    <row r="3708" spans="1:4" x14ac:dyDescent="0.35">
      <c r="A3708">
        <v>22</v>
      </c>
      <c r="B3708">
        <v>54.043300000000002</v>
      </c>
      <c r="C3708" t="s">
        <v>70</v>
      </c>
      <c r="D3708">
        <v>2.7000000000000001E-3</v>
      </c>
    </row>
    <row r="3709" spans="1:4" x14ac:dyDescent="0.35">
      <c r="A3709">
        <v>22</v>
      </c>
      <c r="B3709">
        <v>54.060229999999997</v>
      </c>
      <c r="C3709" t="s">
        <v>70</v>
      </c>
      <c r="D3709">
        <v>1.8E-3</v>
      </c>
    </row>
    <row r="3710" spans="1:4" x14ac:dyDescent="0.35">
      <c r="A3710">
        <v>22</v>
      </c>
      <c r="B3710">
        <v>54.076050000000002</v>
      </c>
      <c r="C3710" t="s">
        <v>70</v>
      </c>
      <c r="D3710">
        <v>3.7000000000000002E-3</v>
      </c>
    </row>
    <row r="3711" spans="1:4" x14ac:dyDescent="0.35">
      <c r="A3711">
        <v>22</v>
      </c>
      <c r="B3711">
        <v>54.098820000000003</v>
      </c>
      <c r="C3711" t="s">
        <v>70</v>
      </c>
      <c r="D3711">
        <v>5.7000000000000002E-3</v>
      </c>
    </row>
    <row r="3712" spans="1:4" x14ac:dyDescent="0.35">
      <c r="A3712">
        <v>22</v>
      </c>
      <c r="B3712">
        <v>54.112349999999999</v>
      </c>
      <c r="C3712" t="s">
        <v>70</v>
      </c>
      <c r="D3712">
        <v>5.7000000000000002E-3</v>
      </c>
    </row>
    <row r="3713" spans="1:4" x14ac:dyDescent="0.35">
      <c r="A3713">
        <v>22</v>
      </c>
      <c r="B3713">
        <v>54.126420000000003</v>
      </c>
      <c r="C3713" t="s">
        <v>70</v>
      </c>
      <c r="D3713">
        <v>5.9999999999999995E-4</v>
      </c>
    </row>
    <row r="3714" spans="1:4" x14ac:dyDescent="0.35">
      <c r="A3714">
        <v>22</v>
      </c>
      <c r="B3714">
        <v>54.140120000000003</v>
      </c>
      <c r="C3714" t="s">
        <v>70</v>
      </c>
      <c r="D3714">
        <v>5.9999999999999995E-4</v>
      </c>
    </row>
    <row r="3715" spans="1:4" x14ac:dyDescent="0.35">
      <c r="A3715">
        <v>22</v>
      </c>
      <c r="B3715">
        <v>54.153930000000003</v>
      </c>
      <c r="C3715" t="s">
        <v>70</v>
      </c>
      <c r="D3715">
        <v>2.3E-3</v>
      </c>
    </row>
    <row r="3716" spans="1:4" x14ac:dyDescent="0.35">
      <c r="A3716">
        <v>22</v>
      </c>
      <c r="B3716">
        <v>54.167389999999997</v>
      </c>
      <c r="C3716" t="s">
        <v>70</v>
      </c>
      <c r="D3716">
        <v>7.1999999999999998E-3</v>
      </c>
    </row>
    <row r="3717" spans="1:4" x14ac:dyDescent="0.35">
      <c r="A3717">
        <v>22</v>
      </c>
      <c r="B3717">
        <v>54.1813</v>
      </c>
      <c r="C3717" t="s">
        <v>70</v>
      </c>
      <c r="D3717">
        <v>7.1999999999999998E-3</v>
      </c>
    </row>
    <row r="3718" spans="1:4" x14ac:dyDescent="0.35">
      <c r="A3718">
        <v>22</v>
      </c>
      <c r="B3718">
        <v>54.195610000000002</v>
      </c>
      <c r="C3718" t="s">
        <v>70</v>
      </c>
      <c r="D3718">
        <v>1.8200000000000001E-2</v>
      </c>
    </row>
    <row r="3719" spans="1:4" x14ac:dyDescent="0.35">
      <c r="A3719">
        <v>22</v>
      </c>
      <c r="B3719">
        <v>54.209739999999996</v>
      </c>
      <c r="C3719" t="s">
        <v>70</v>
      </c>
      <c r="D3719">
        <v>1.8200000000000001E-2</v>
      </c>
    </row>
    <row r="3720" spans="1:4" x14ac:dyDescent="0.35">
      <c r="A3720">
        <v>22</v>
      </c>
      <c r="B3720">
        <v>54.22278</v>
      </c>
      <c r="C3720" t="s">
        <v>70</v>
      </c>
      <c r="D3720">
        <v>1.21E-2</v>
      </c>
    </row>
    <row r="3721" spans="1:4" x14ac:dyDescent="0.35">
      <c r="A3721">
        <v>22</v>
      </c>
      <c r="B3721">
        <v>54.236530000000002</v>
      </c>
      <c r="C3721" t="s">
        <v>70</v>
      </c>
      <c r="D3721">
        <v>3.5999999999999999E-3</v>
      </c>
    </row>
    <row r="3722" spans="1:4" x14ac:dyDescent="0.35">
      <c r="A3722">
        <v>22</v>
      </c>
      <c r="B3722">
        <v>54.249830000000003</v>
      </c>
      <c r="C3722" t="s">
        <v>70</v>
      </c>
      <c r="D3722">
        <v>3.5999999999999999E-3</v>
      </c>
    </row>
    <row r="3723" spans="1:4" x14ac:dyDescent="0.35">
      <c r="A3723">
        <v>22</v>
      </c>
      <c r="B3723">
        <v>54.263449999999999</v>
      </c>
      <c r="C3723" t="s">
        <v>70</v>
      </c>
      <c r="D3723">
        <v>8.2000000000000007E-3</v>
      </c>
    </row>
    <row r="3724" spans="1:4" x14ac:dyDescent="0.35">
      <c r="A3724">
        <v>22</v>
      </c>
      <c r="B3724">
        <v>54.276919999999997</v>
      </c>
      <c r="C3724" t="s">
        <v>70</v>
      </c>
      <c r="D3724">
        <v>8.2000000000000007E-3</v>
      </c>
    </row>
    <row r="3725" spans="1:4" x14ac:dyDescent="0.35">
      <c r="A3725">
        <v>22</v>
      </c>
      <c r="B3725">
        <v>54.298029999999997</v>
      </c>
      <c r="C3725" t="s">
        <v>70</v>
      </c>
      <c r="D3725">
        <v>4.7000000000000002E-3</v>
      </c>
    </row>
    <row r="3726" spans="1:4" x14ac:dyDescent="0.35">
      <c r="A3726">
        <v>22</v>
      </c>
      <c r="B3726">
        <v>54.310630000000003</v>
      </c>
      <c r="C3726" t="s">
        <v>70</v>
      </c>
      <c r="D3726">
        <v>4.0000000000000001E-3</v>
      </c>
    </row>
    <row r="3727" spans="1:4" x14ac:dyDescent="0.35">
      <c r="A3727">
        <v>22</v>
      </c>
      <c r="B3727">
        <v>54.32443</v>
      </c>
      <c r="C3727" t="s">
        <v>70</v>
      </c>
      <c r="D3727">
        <v>4.0000000000000001E-3</v>
      </c>
    </row>
    <row r="3728" spans="1:4" x14ac:dyDescent="0.35">
      <c r="A3728">
        <v>22</v>
      </c>
      <c r="B3728">
        <v>54.3401</v>
      </c>
      <c r="C3728" t="s">
        <v>70</v>
      </c>
      <c r="D3728">
        <v>2.0999999999999999E-3</v>
      </c>
    </row>
    <row r="3729" spans="1:4" x14ac:dyDescent="0.35">
      <c r="A3729">
        <v>22</v>
      </c>
      <c r="B3729">
        <v>54.356580000000001</v>
      </c>
      <c r="C3729" t="s">
        <v>70</v>
      </c>
      <c r="D3729">
        <v>3.0999999999999999E-3</v>
      </c>
    </row>
    <row r="3730" spans="1:4" x14ac:dyDescent="0.35">
      <c r="A3730">
        <v>22</v>
      </c>
      <c r="B3730">
        <v>54.372489999999999</v>
      </c>
      <c r="C3730" t="s">
        <v>70</v>
      </c>
      <c r="D3730">
        <v>5.9999999999999995E-4</v>
      </c>
    </row>
    <row r="3731" spans="1:4" x14ac:dyDescent="0.35">
      <c r="A3731">
        <v>22</v>
      </c>
      <c r="B3731">
        <v>54.386499999999998</v>
      </c>
      <c r="C3731" t="s">
        <v>70</v>
      </c>
      <c r="D3731">
        <v>5.9999999999999995E-4</v>
      </c>
    </row>
    <row r="3732" spans="1:4" x14ac:dyDescent="0.35">
      <c r="A3732">
        <v>22</v>
      </c>
      <c r="B3732">
        <v>54.40014</v>
      </c>
      <c r="C3732" t="s">
        <v>70</v>
      </c>
    </row>
    <row r="3733" spans="1:4" x14ac:dyDescent="0.35">
      <c r="A3733">
        <v>22</v>
      </c>
      <c r="B3733">
        <v>54.414740000000002</v>
      </c>
      <c r="C3733" t="s">
        <v>70</v>
      </c>
      <c r="D3733">
        <v>1E-4</v>
      </c>
    </row>
    <row r="3734" spans="1:4" x14ac:dyDescent="0.35">
      <c r="A3734">
        <v>23</v>
      </c>
      <c r="B3734">
        <v>54.430149999999998</v>
      </c>
      <c r="C3734" t="s">
        <v>70</v>
      </c>
      <c r="D3734">
        <v>1E-4</v>
      </c>
    </row>
    <row r="3735" spans="1:4" x14ac:dyDescent="0.35">
      <c r="A3735">
        <v>23</v>
      </c>
      <c r="B3735">
        <v>54.442100000000003</v>
      </c>
      <c r="C3735" t="s">
        <v>70</v>
      </c>
    </row>
    <row r="3736" spans="1:4" x14ac:dyDescent="0.35">
      <c r="A3736">
        <v>23</v>
      </c>
      <c r="B3736">
        <v>54.458889999999997</v>
      </c>
      <c r="C3736" t="s">
        <v>70</v>
      </c>
    </row>
    <row r="3737" spans="1:4" x14ac:dyDescent="0.35">
      <c r="A3737">
        <v>23</v>
      </c>
      <c r="B3737">
        <v>54.47475</v>
      </c>
      <c r="C3737" t="s">
        <v>70</v>
      </c>
    </row>
    <row r="3738" spans="1:4" x14ac:dyDescent="0.35">
      <c r="A3738">
        <v>23</v>
      </c>
      <c r="B3738">
        <v>54.490110000000001</v>
      </c>
      <c r="C3738" t="s">
        <v>70</v>
      </c>
    </row>
    <row r="3739" spans="1:4" x14ac:dyDescent="0.35">
      <c r="A3739">
        <v>23</v>
      </c>
      <c r="B3739">
        <v>54.511490000000002</v>
      </c>
      <c r="C3739" t="s">
        <v>70</v>
      </c>
    </row>
    <row r="3740" spans="1:4" x14ac:dyDescent="0.35">
      <c r="A3740">
        <v>23</v>
      </c>
      <c r="B3740">
        <v>54.524389999999997</v>
      </c>
      <c r="C3740" t="s">
        <v>70</v>
      </c>
    </row>
    <row r="3741" spans="1:4" x14ac:dyDescent="0.35">
      <c r="A3741">
        <v>23</v>
      </c>
      <c r="B3741">
        <v>54.537779999999998</v>
      </c>
      <c r="C3741" t="s">
        <v>70</v>
      </c>
    </row>
    <row r="3742" spans="1:4" x14ac:dyDescent="0.35">
      <c r="A3742">
        <v>23</v>
      </c>
      <c r="B3742">
        <v>54.556010000000001</v>
      </c>
      <c r="C3742" t="s">
        <v>70</v>
      </c>
    </row>
    <row r="3743" spans="1:4" x14ac:dyDescent="0.35">
      <c r="A3743">
        <v>23</v>
      </c>
      <c r="B3743">
        <v>54.57376</v>
      </c>
      <c r="C3743" t="s">
        <v>70</v>
      </c>
    </row>
    <row r="3744" spans="1:4" x14ac:dyDescent="0.35">
      <c r="A3744">
        <v>23</v>
      </c>
      <c r="B3744">
        <v>54.585169999999998</v>
      </c>
      <c r="C3744" t="s">
        <v>70</v>
      </c>
    </row>
    <row r="3745" spans="1:3" x14ac:dyDescent="0.35">
      <c r="A3745">
        <v>23</v>
      </c>
      <c r="B3745">
        <v>54.598199999999999</v>
      </c>
      <c r="C3745" t="s">
        <v>70</v>
      </c>
    </row>
    <row r="3746" spans="1:3" x14ac:dyDescent="0.35">
      <c r="A3746">
        <v>23</v>
      </c>
      <c r="B3746">
        <v>54.610419999999998</v>
      </c>
      <c r="C3746" t="s">
        <v>70</v>
      </c>
    </row>
    <row r="3747" spans="1:3" x14ac:dyDescent="0.35">
      <c r="A3747">
        <v>23</v>
      </c>
      <c r="B3747">
        <v>54.624099999999999</v>
      </c>
      <c r="C3747" t="s">
        <v>70</v>
      </c>
    </row>
    <row r="3748" spans="1:3" x14ac:dyDescent="0.35">
      <c r="A3748">
        <v>23</v>
      </c>
      <c r="B3748">
        <v>54.642299999999999</v>
      </c>
      <c r="C3748" t="s">
        <v>70</v>
      </c>
    </row>
    <row r="3749" spans="1:3" x14ac:dyDescent="0.35">
      <c r="A3749">
        <v>23</v>
      </c>
      <c r="B3749">
        <v>54.658999999999999</v>
      </c>
      <c r="C3749" t="s">
        <v>70</v>
      </c>
    </row>
    <row r="3750" spans="1:3" x14ac:dyDescent="0.35">
      <c r="A3750">
        <v>23</v>
      </c>
      <c r="B3750">
        <v>54.6736</v>
      </c>
      <c r="C3750" t="s">
        <v>70</v>
      </c>
    </row>
    <row r="3751" spans="1:3" x14ac:dyDescent="0.35">
      <c r="A3751">
        <v>23</v>
      </c>
      <c r="B3751">
        <v>54.689</v>
      </c>
      <c r="C3751" t="s">
        <v>70</v>
      </c>
    </row>
    <row r="3752" spans="1:3" x14ac:dyDescent="0.35">
      <c r="A3752">
        <v>23</v>
      </c>
      <c r="B3752">
        <v>54.705640000000002</v>
      </c>
      <c r="C3752" t="s">
        <v>70</v>
      </c>
    </row>
    <row r="3753" spans="1:3" x14ac:dyDescent="0.35">
      <c r="A3753">
        <v>23</v>
      </c>
      <c r="B3753">
        <v>54.738460000000003</v>
      </c>
      <c r="C3753" t="s">
        <v>70</v>
      </c>
    </row>
    <row r="3754" spans="1:3" x14ac:dyDescent="0.35">
      <c r="A3754">
        <v>23</v>
      </c>
      <c r="B3754">
        <v>54.75761</v>
      </c>
      <c r="C3754" t="s">
        <v>70</v>
      </c>
    </row>
    <row r="3755" spans="1:3" x14ac:dyDescent="0.35">
      <c r="A3755">
        <v>23</v>
      </c>
      <c r="B3755">
        <v>54.769889999999997</v>
      </c>
      <c r="C3755" t="s">
        <v>70</v>
      </c>
    </row>
    <row r="3756" spans="1:3" x14ac:dyDescent="0.35">
      <c r="A3756">
        <v>23</v>
      </c>
      <c r="B3756">
        <v>54.782730000000001</v>
      </c>
      <c r="C3756" t="s">
        <v>70</v>
      </c>
    </row>
    <row r="3757" spans="1:3" x14ac:dyDescent="0.35">
      <c r="A3757">
        <v>23</v>
      </c>
      <c r="B3757">
        <v>54.79551</v>
      </c>
      <c r="C3757" t="s">
        <v>70</v>
      </c>
    </row>
    <row r="3758" spans="1:3" x14ac:dyDescent="0.35">
      <c r="A3758">
        <v>23</v>
      </c>
      <c r="B3758">
        <v>54.807630000000003</v>
      </c>
      <c r="C3758" t="s">
        <v>70</v>
      </c>
    </row>
    <row r="3759" spans="1:3" x14ac:dyDescent="0.35">
      <c r="A3759">
        <v>23</v>
      </c>
      <c r="B3759">
        <v>54.819980000000001</v>
      </c>
      <c r="C3759" t="s">
        <v>70</v>
      </c>
    </row>
    <row r="3760" spans="1:3" x14ac:dyDescent="0.35">
      <c r="A3760">
        <v>23</v>
      </c>
      <c r="B3760">
        <v>54.832549999999998</v>
      </c>
      <c r="C3760" t="s">
        <v>70</v>
      </c>
    </row>
    <row r="3761" spans="1:3" x14ac:dyDescent="0.35">
      <c r="A3761">
        <v>23</v>
      </c>
      <c r="B3761">
        <v>54.844749999999998</v>
      </c>
      <c r="C3761" t="s">
        <v>70</v>
      </c>
    </row>
    <row r="3762" spans="1:3" x14ac:dyDescent="0.35">
      <c r="A3762">
        <v>23</v>
      </c>
      <c r="B3762">
        <v>54.857379999999999</v>
      </c>
      <c r="C3762" t="s">
        <v>70</v>
      </c>
    </row>
    <row r="3763" spans="1:3" x14ac:dyDescent="0.35">
      <c r="A3763">
        <v>23</v>
      </c>
      <c r="B3763">
        <v>54.869729999999997</v>
      </c>
      <c r="C3763" t="s">
        <v>70</v>
      </c>
    </row>
    <row r="3764" spans="1:3" x14ac:dyDescent="0.35">
      <c r="A3764">
        <v>23</v>
      </c>
      <c r="B3764">
        <v>54.882489999999997</v>
      </c>
      <c r="C3764" t="s">
        <v>70</v>
      </c>
    </row>
    <row r="3765" spans="1:3" x14ac:dyDescent="0.35">
      <c r="A3765">
        <v>23</v>
      </c>
      <c r="B3765">
        <v>54.896059999999999</v>
      </c>
      <c r="C3765" t="s">
        <v>70</v>
      </c>
    </row>
    <row r="3766" spans="1:3" x14ac:dyDescent="0.35">
      <c r="A3766">
        <v>23</v>
      </c>
      <c r="B3766">
        <v>54.909640000000003</v>
      </c>
      <c r="C3766" t="s">
        <v>70</v>
      </c>
    </row>
    <row r="3767" spans="1:3" x14ac:dyDescent="0.35">
      <c r="A3767">
        <v>23</v>
      </c>
      <c r="B3767">
        <v>54.930230000000002</v>
      </c>
      <c r="C3767" t="s">
        <v>70</v>
      </c>
    </row>
    <row r="3768" spans="1:3" x14ac:dyDescent="0.35">
      <c r="A3768">
        <v>23</v>
      </c>
      <c r="B3768">
        <v>54.942329999999998</v>
      </c>
      <c r="C3768" t="s">
        <v>70</v>
      </c>
    </row>
    <row r="3769" spans="1:3" x14ac:dyDescent="0.35">
      <c r="A3769">
        <v>23</v>
      </c>
      <c r="B3769">
        <v>54.955460000000002</v>
      </c>
      <c r="C3769" t="s">
        <v>70</v>
      </c>
    </row>
    <row r="3770" spans="1:3" x14ac:dyDescent="0.35">
      <c r="A3770">
        <v>23</v>
      </c>
      <c r="B3770">
        <v>54.967669999999998</v>
      </c>
      <c r="C3770" t="s">
        <v>70</v>
      </c>
    </row>
    <row r="3771" spans="1:3" x14ac:dyDescent="0.35">
      <c r="A3771">
        <v>23</v>
      </c>
      <c r="B3771">
        <v>54.981110000000001</v>
      </c>
      <c r="C3771" t="s">
        <v>70</v>
      </c>
    </row>
    <row r="3772" spans="1:3" x14ac:dyDescent="0.35">
      <c r="A3772">
        <v>23</v>
      </c>
      <c r="B3772">
        <v>54.994799999999998</v>
      </c>
      <c r="C3772" t="s">
        <v>70</v>
      </c>
    </row>
    <row r="3773" spans="1:3" x14ac:dyDescent="0.35">
      <c r="A3773">
        <v>23</v>
      </c>
      <c r="B3773">
        <v>55.006720000000001</v>
      </c>
      <c r="C3773" t="s">
        <v>70</v>
      </c>
    </row>
    <row r="3774" spans="1:3" x14ac:dyDescent="0.35">
      <c r="A3774">
        <v>23</v>
      </c>
      <c r="B3774">
        <v>55.01878</v>
      </c>
      <c r="C3774" t="s">
        <v>70</v>
      </c>
    </row>
    <row r="3775" spans="1:3" x14ac:dyDescent="0.35">
      <c r="A3775">
        <v>23</v>
      </c>
      <c r="B3775">
        <v>55.031559999999999</v>
      </c>
      <c r="C3775" t="s">
        <v>70</v>
      </c>
    </row>
    <row r="3776" spans="1:3" x14ac:dyDescent="0.35">
      <c r="A3776">
        <v>23</v>
      </c>
      <c r="B3776">
        <v>55.043660000000003</v>
      </c>
      <c r="C3776" t="s">
        <v>70</v>
      </c>
    </row>
    <row r="3777" spans="1:4" x14ac:dyDescent="0.35">
      <c r="A3777">
        <v>23</v>
      </c>
      <c r="B3777">
        <v>55.056849999999997</v>
      </c>
      <c r="C3777" t="s">
        <v>70</v>
      </c>
    </row>
    <row r="3778" spans="1:4" x14ac:dyDescent="0.35">
      <c r="A3778">
        <v>23</v>
      </c>
      <c r="B3778">
        <v>55.068759999999997</v>
      </c>
      <c r="C3778" t="s">
        <v>70</v>
      </c>
    </row>
    <row r="3779" spans="1:4" x14ac:dyDescent="0.35">
      <c r="A3779">
        <v>23</v>
      </c>
      <c r="B3779">
        <v>55.081600000000002</v>
      </c>
      <c r="C3779" t="s">
        <v>70</v>
      </c>
    </row>
    <row r="3780" spans="1:4" x14ac:dyDescent="0.35">
      <c r="A3780">
        <v>23</v>
      </c>
      <c r="B3780">
        <v>55.093449999999997</v>
      </c>
      <c r="C3780" t="s">
        <v>70</v>
      </c>
    </row>
    <row r="3781" spans="1:4" x14ac:dyDescent="0.35">
      <c r="A3781">
        <v>23</v>
      </c>
      <c r="B3781">
        <v>55.106819999999999</v>
      </c>
      <c r="C3781" t="s">
        <v>70</v>
      </c>
    </row>
    <row r="3782" spans="1:4" x14ac:dyDescent="0.35">
      <c r="A3782">
        <v>23</v>
      </c>
      <c r="B3782">
        <v>55.119140000000002</v>
      </c>
      <c r="C3782" t="s">
        <v>70</v>
      </c>
    </row>
    <row r="3783" spans="1:4" x14ac:dyDescent="0.35">
      <c r="A3783">
        <v>23</v>
      </c>
      <c r="B3783">
        <v>55.139429999999997</v>
      </c>
      <c r="C3783" t="s">
        <v>70</v>
      </c>
      <c r="D3783">
        <v>1E-4</v>
      </c>
    </row>
    <row r="3784" spans="1:4" x14ac:dyDescent="0.35">
      <c r="A3784">
        <v>23</v>
      </c>
      <c r="B3784">
        <v>55.1524</v>
      </c>
      <c r="C3784" t="s">
        <v>70</v>
      </c>
    </row>
    <row r="3785" spans="1:4" x14ac:dyDescent="0.35">
      <c r="A3785">
        <v>23</v>
      </c>
      <c r="B3785">
        <v>55.167380000000001</v>
      </c>
      <c r="C3785" t="s">
        <v>70</v>
      </c>
    </row>
    <row r="3786" spans="1:4" x14ac:dyDescent="0.35">
      <c r="A3786">
        <v>23</v>
      </c>
      <c r="B3786">
        <v>55.17998</v>
      </c>
      <c r="C3786" t="s">
        <v>70</v>
      </c>
      <c r="D3786">
        <v>1E-4</v>
      </c>
    </row>
    <row r="3787" spans="1:4" x14ac:dyDescent="0.35">
      <c r="A3787">
        <v>23</v>
      </c>
      <c r="B3787">
        <v>55.191929999999999</v>
      </c>
      <c r="C3787" t="s">
        <v>70</v>
      </c>
    </row>
    <row r="3788" spans="1:4" x14ac:dyDescent="0.35">
      <c r="A3788">
        <v>23</v>
      </c>
      <c r="B3788">
        <v>55.206310000000002</v>
      </c>
      <c r="C3788" t="s">
        <v>70</v>
      </c>
    </row>
    <row r="3789" spans="1:4" x14ac:dyDescent="0.35">
      <c r="A3789">
        <v>23</v>
      </c>
      <c r="B3789">
        <v>55.219029999999997</v>
      </c>
      <c r="C3789" t="s">
        <v>70</v>
      </c>
      <c r="D3789">
        <v>1.1000000000000001E-3</v>
      </c>
    </row>
    <row r="3790" spans="1:4" x14ac:dyDescent="0.35">
      <c r="A3790">
        <v>23</v>
      </c>
      <c r="B3790">
        <v>55.231400000000001</v>
      </c>
      <c r="C3790" t="s">
        <v>70</v>
      </c>
      <c r="D3790">
        <v>2.0000000000000001E-4</v>
      </c>
    </row>
    <row r="3791" spans="1:4" x14ac:dyDescent="0.35">
      <c r="A3791">
        <v>23</v>
      </c>
      <c r="B3791">
        <v>55.243310000000001</v>
      </c>
      <c r="C3791" t="s">
        <v>70</v>
      </c>
      <c r="D3791">
        <v>1E-3</v>
      </c>
    </row>
    <row r="3792" spans="1:4" x14ac:dyDescent="0.35">
      <c r="A3792">
        <v>23</v>
      </c>
      <c r="B3792">
        <v>55.25609</v>
      </c>
      <c r="C3792" t="s">
        <v>70</v>
      </c>
      <c r="D3792">
        <v>1E-3</v>
      </c>
    </row>
    <row r="3793" spans="1:4" x14ac:dyDescent="0.35">
      <c r="A3793">
        <v>23</v>
      </c>
      <c r="B3793">
        <v>55.268470000000001</v>
      </c>
      <c r="C3793" t="s">
        <v>70</v>
      </c>
      <c r="D3793">
        <v>1E-3</v>
      </c>
    </row>
    <row r="3794" spans="1:4" x14ac:dyDescent="0.35">
      <c r="A3794">
        <v>23</v>
      </c>
      <c r="B3794">
        <v>55.28096</v>
      </c>
      <c r="C3794" t="s">
        <v>70</v>
      </c>
      <c r="D3794">
        <v>1E-3</v>
      </c>
    </row>
    <row r="3795" spans="1:4" x14ac:dyDescent="0.35">
      <c r="A3795">
        <v>23</v>
      </c>
      <c r="B3795">
        <v>55.292819999999999</v>
      </c>
      <c r="C3795" t="s">
        <v>70</v>
      </c>
      <c r="D3795">
        <v>1E-3</v>
      </c>
    </row>
    <row r="3796" spans="1:4" x14ac:dyDescent="0.35">
      <c r="A3796">
        <v>23</v>
      </c>
      <c r="B3796">
        <v>55.305340000000001</v>
      </c>
      <c r="C3796" t="s">
        <v>70</v>
      </c>
      <c r="D3796">
        <v>1E-4</v>
      </c>
    </row>
    <row r="3797" spans="1:4" x14ac:dyDescent="0.35">
      <c r="A3797">
        <v>23</v>
      </c>
      <c r="B3797">
        <v>55.317970000000003</v>
      </c>
      <c r="C3797" t="s">
        <v>70</v>
      </c>
      <c r="D3797">
        <v>1E-4</v>
      </c>
    </row>
    <row r="3798" spans="1:4" x14ac:dyDescent="0.35">
      <c r="A3798">
        <v>23</v>
      </c>
      <c r="B3798">
        <v>55.330350000000003</v>
      </c>
      <c r="C3798" t="s">
        <v>70</v>
      </c>
      <c r="D3798">
        <v>1E-4</v>
      </c>
    </row>
    <row r="3799" spans="1:4" x14ac:dyDescent="0.35">
      <c r="A3799">
        <v>23</v>
      </c>
      <c r="B3799">
        <v>55.350729999999999</v>
      </c>
      <c r="C3799" t="s">
        <v>70</v>
      </c>
    </row>
    <row r="3800" spans="1:4" x14ac:dyDescent="0.35">
      <c r="A3800">
        <v>23</v>
      </c>
      <c r="B3800">
        <v>55.364440000000002</v>
      </c>
      <c r="C3800" t="s">
        <v>70</v>
      </c>
      <c r="D3800">
        <v>1E-4</v>
      </c>
    </row>
    <row r="3801" spans="1:4" x14ac:dyDescent="0.35">
      <c r="A3801">
        <v>23</v>
      </c>
      <c r="B3801">
        <v>55.377270000000003</v>
      </c>
      <c r="C3801" t="s">
        <v>70</v>
      </c>
      <c r="D3801">
        <v>1E-4</v>
      </c>
    </row>
    <row r="3802" spans="1:4" x14ac:dyDescent="0.35">
      <c r="A3802">
        <v>23</v>
      </c>
      <c r="B3802">
        <v>55.389789999999998</v>
      </c>
      <c r="C3802" t="s">
        <v>70</v>
      </c>
      <c r="D3802">
        <v>1E-4</v>
      </c>
    </row>
    <row r="3803" spans="1:4" x14ac:dyDescent="0.35">
      <c r="A3803">
        <v>23</v>
      </c>
      <c r="B3803">
        <v>55.403640000000003</v>
      </c>
      <c r="C3803" t="s">
        <v>70</v>
      </c>
      <c r="D3803">
        <v>4.0000000000000002E-4</v>
      </c>
    </row>
    <row r="3804" spans="1:4" x14ac:dyDescent="0.35">
      <c r="A3804">
        <v>23</v>
      </c>
      <c r="B3804">
        <v>55.418340000000001</v>
      </c>
      <c r="C3804" t="s">
        <v>70</v>
      </c>
      <c r="D3804">
        <v>1E-4</v>
      </c>
    </row>
    <row r="3805" spans="1:4" x14ac:dyDescent="0.35">
      <c r="A3805">
        <v>23</v>
      </c>
      <c r="B3805">
        <v>55.4465</v>
      </c>
      <c r="C3805" t="s">
        <v>70</v>
      </c>
      <c r="D3805">
        <v>1E-4</v>
      </c>
    </row>
    <row r="3806" spans="1:4" x14ac:dyDescent="0.35">
      <c r="A3806">
        <v>23</v>
      </c>
      <c r="B3806">
        <v>55.46</v>
      </c>
      <c r="C3806" t="s">
        <v>70</v>
      </c>
      <c r="D3806">
        <v>1E-4</v>
      </c>
    </row>
    <row r="3807" spans="1:4" x14ac:dyDescent="0.35">
      <c r="A3807">
        <v>23</v>
      </c>
      <c r="B3807">
        <v>55.479190000000003</v>
      </c>
      <c r="C3807" t="s">
        <v>70</v>
      </c>
      <c r="D3807">
        <v>1.1000000000000001E-3</v>
      </c>
    </row>
    <row r="3808" spans="1:4" x14ac:dyDescent="0.35">
      <c r="A3808">
        <v>23</v>
      </c>
      <c r="B3808">
        <v>55.497549999999997</v>
      </c>
      <c r="C3808" t="s">
        <v>70</v>
      </c>
      <c r="D3808">
        <v>5.9999999999999995E-4</v>
      </c>
    </row>
    <row r="3809" spans="1:4" x14ac:dyDescent="0.35">
      <c r="A3809">
        <v>23</v>
      </c>
      <c r="B3809">
        <v>55.510060000000003</v>
      </c>
      <c r="C3809" t="s">
        <v>70</v>
      </c>
      <c r="D3809">
        <v>2.9999999999999997E-4</v>
      </c>
    </row>
    <row r="3810" spans="1:4" x14ac:dyDescent="0.35">
      <c r="A3810">
        <v>23</v>
      </c>
      <c r="B3810">
        <v>55.526359999999997</v>
      </c>
      <c r="C3810" t="s">
        <v>70</v>
      </c>
      <c r="D3810">
        <v>1E-4</v>
      </c>
    </row>
    <row r="3811" spans="1:4" x14ac:dyDescent="0.35">
      <c r="A3811">
        <v>23</v>
      </c>
      <c r="B3811">
        <v>55.54233</v>
      </c>
      <c r="C3811" t="s">
        <v>70</v>
      </c>
      <c r="D3811">
        <v>1E-4</v>
      </c>
    </row>
    <row r="3812" spans="1:4" x14ac:dyDescent="0.35">
      <c r="A3812">
        <v>23</v>
      </c>
      <c r="B3812">
        <v>55.56456</v>
      </c>
      <c r="C3812" t="s">
        <v>70</v>
      </c>
    </row>
    <row r="3813" spans="1:4" x14ac:dyDescent="0.35">
      <c r="A3813">
        <v>23</v>
      </c>
      <c r="B3813">
        <v>55.577579999999998</v>
      </c>
      <c r="C3813" t="s">
        <v>70</v>
      </c>
      <c r="D3813">
        <v>1E-4</v>
      </c>
    </row>
    <row r="3814" spans="1:4" x14ac:dyDescent="0.35">
      <c r="A3814">
        <v>23</v>
      </c>
      <c r="B3814">
        <v>55.590800000000002</v>
      </c>
      <c r="C3814" t="s">
        <v>70</v>
      </c>
      <c r="D3814">
        <v>1E-4</v>
      </c>
    </row>
    <row r="3815" spans="1:4" x14ac:dyDescent="0.35">
      <c r="A3815">
        <v>23</v>
      </c>
      <c r="B3815">
        <v>55.604730000000004</v>
      </c>
      <c r="C3815" t="s">
        <v>70</v>
      </c>
      <c r="D3815">
        <v>1E-4</v>
      </c>
    </row>
    <row r="3816" spans="1:4" x14ac:dyDescent="0.35">
      <c r="A3816">
        <v>23</v>
      </c>
      <c r="B3816">
        <v>55.618200000000002</v>
      </c>
      <c r="C3816" t="s">
        <v>70</v>
      </c>
      <c r="D3816">
        <v>1E-4</v>
      </c>
    </row>
    <row r="3817" spans="1:4" x14ac:dyDescent="0.35">
      <c r="A3817">
        <v>23</v>
      </c>
      <c r="B3817">
        <v>55.636789999999998</v>
      </c>
      <c r="C3817" t="s">
        <v>70</v>
      </c>
    </row>
    <row r="3818" spans="1:4" x14ac:dyDescent="0.35">
      <c r="A3818">
        <v>23</v>
      </c>
      <c r="B3818">
        <v>55.654359999999997</v>
      </c>
      <c r="C3818" t="s">
        <v>70</v>
      </c>
    </row>
    <row r="3819" spans="1:4" x14ac:dyDescent="0.35">
      <c r="A3819">
        <v>23</v>
      </c>
      <c r="B3819">
        <v>55.667079999999999</v>
      </c>
      <c r="C3819" t="s">
        <v>70</v>
      </c>
    </row>
    <row r="3820" spans="1:4" x14ac:dyDescent="0.35">
      <c r="A3820">
        <v>23</v>
      </c>
      <c r="B3820">
        <v>55.680480000000003</v>
      </c>
      <c r="C3820" t="s">
        <v>70</v>
      </c>
      <c r="D3820">
        <v>2.0000000000000001E-4</v>
      </c>
    </row>
    <row r="3821" spans="1:4" x14ac:dyDescent="0.35">
      <c r="A3821">
        <v>23</v>
      </c>
      <c r="B3821">
        <v>55.695079999999997</v>
      </c>
      <c r="C3821" t="s">
        <v>70</v>
      </c>
      <c r="D3821">
        <v>2.0000000000000001E-4</v>
      </c>
    </row>
    <row r="3822" spans="1:4" x14ac:dyDescent="0.35">
      <c r="A3822">
        <v>23</v>
      </c>
      <c r="B3822">
        <v>55.709040000000002</v>
      </c>
      <c r="C3822" t="s">
        <v>70</v>
      </c>
      <c r="D3822">
        <v>1E-4</v>
      </c>
    </row>
    <row r="3823" spans="1:4" x14ac:dyDescent="0.35">
      <c r="A3823">
        <v>23</v>
      </c>
      <c r="B3823">
        <v>55.722549999999998</v>
      </c>
      <c r="C3823" t="s">
        <v>70</v>
      </c>
      <c r="D3823">
        <v>2.0000000000000001E-4</v>
      </c>
    </row>
    <row r="3824" spans="1:4" x14ac:dyDescent="0.35">
      <c r="A3824">
        <v>23</v>
      </c>
      <c r="B3824">
        <v>55.736109999999996</v>
      </c>
      <c r="C3824" t="s">
        <v>70</v>
      </c>
      <c r="D3824">
        <v>2.9999999999999997E-4</v>
      </c>
    </row>
    <row r="3825" spans="1:4" x14ac:dyDescent="0.35">
      <c r="A3825">
        <v>23</v>
      </c>
      <c r="B3825">
        <v>55.749049999999997</v>
      </c>
      <c r="C3825" t="s">
        <v>70</v>
      </c>
      <c r="D3825">
        <v>2.9999999999999997E-4</v>
      </c>
    </row>
    <row r="3826" spans="1:4" x14ac:dyDescent="0.35">
      <c r="A3826">
        <v>23</v>
      </c>
      <c r="B3826">
        <v>55.771030000000003</v>
      </c>
      <c r="C3826" t="s">
        <v>70</v>
      </c>
    </row>
    <row r="3827" spans="1:4" x14ac:dyDescent="0.35">
      <c r="A3827">
        <v>23</v>
      </c>
      <c r="B3827">
        <v>55.785139999999998</v>
      </c>
      <c r="C3827" t="s">
        <v>70</v>
      </c>
    </row>
    <row r="3828" spans="1:4" x14ac:dyDescent="0.35">
      <c r="A3828">
        <v>23</v>
      </c>
      <c r="B3828">
        <v>55.798940000000002</v>
      </c>
      <c r="C3828" t="s">
        <v>70</v>
      </c>
    </row>
    <row r="3829" spans="1:4" x14ac:dyDescent="0.35">
      <c r="A3829">
        <v>23</v>
      </c>
      <c r="B3829">
        <v>55.811610000000002</v>
      </c>
      <c r="C3829" t="s">
        <v>70</v>
      </c>
      <c r="D3829">
        <v>1E-4</v>
      </c>
    </row>
    <row r="3830" spans="1:4" x14ac:dyDescent="0.35">
      <c r="A3830">
        <v>23</v>
      </c>
      <c r="B3830">
        <v>55.825020000000002</v>
      </c>
      <c r="C3830" t="s">
        <v>70</v>
      </c>
      <c r="D3830">
        <v>1E-4</v>
      </c>
    </row>
    <row r="3831" spans="1:4" x14ac:dyDescent="0.35">
      <c r="A3831">
        <v>23</v>
      </c>
      <c r="B3831">
        <v>55.838740000000001</v>
      </c>
      <c r="C3831" t="s">
        <v>70</v>
      </c>
      <c r="D3831">
        <v>1E-4</v>
      </c>
    </row>
    <row r="3832" spans="1:4" x14ac:dyDescent="0.35">
      <c r="A3832">
        <v>23</v>
      </c>
      <c r="B3832">
        <v>55.853529999999999</v>
      </c>
      <c r="C3832" t="s">
        <v>70</v>
      </c>
    </row>
    <row r="3833" spans="1:4" x14ac:dyDescent="0.35">
      <c r="A3833">
        <v>23</v>
      </c>
      <c r="B3833">
        <v>55.870669999999997</v>
      </c>
      <c r="C3833" t="s">
        <v>70</v>
      </c>
    </row>
    <row r="3834" spans="1:4" x14ac:dyDescent="0.35">
      <c r="A3834">
        <v>23</v>
      </c>
      <c r="B3834">
        <v>55.888890000000004</v>
      </c>
      <c r="C3834" t="s">
        <v>70</v>
      </c>
      <c r="D3834">
        <v>5.0000000000000001E-4</v>
      </c>
    </row>
    <row r="3835" spans="1:4" x14ac:dyDescent="0.35">
      <c r="A3835">
        <v>23</v>
      </c>
      <c r="B3835">
        <v>55.903370000000002</v>
      </c>
      <c r="C3835" t="s">
        <v>70</v>
      </c>
      <c r="D3835">
        <v>6.9999999999999999E-4</v>
      </c>
    </row>
    <row r="3836" spans="1:4" x14ac:dyDescent="0.35">
      <c r="A3836">
        <v>23</v>
      </c>
      <c r="B3836">
        <v>55.917020000000001</v>
      </c>
      <c r="C3836" t="s">
        <v>70</v>
      </c>
      <c r="D3836">
        <v>6.9999999999999999E-4</v>
      </c>
    </row>
    <row r="3837" spans="1:4" x14ac:dyDescent="0.35">
      <c r="A3837">
        <v>23</v>
      </c>
      <c r="B3837">
        <v>55.93</v>
      </c>
      <c r="C3837" t="s">
        <v>70</v>
      </c>
      <c r="D3837">
        <v>6.9999999999999999E-4</v>
      </c>
    </row>
    <row r="3838" spans="1:4" x14ac:dyDescent="0.35">
      <c r="A3838">
        <v>23</v>
      </c>
      <c r="B3838">
        <v>55.94312</v>
      </c>
      <c r="C3838" t="s">
        <v>70</v>
      </c>
      <c r="D3838">
        <v>8.0000000000000004E-4</v>
      </c>
    </row>
    <row r="3839" spans="1:4" x14ac:dyDescent="0.35">
      <c r="A3839">
        <v>23</v>
      </c>
      <c r="B3839">
        <v>55.957329999999999</v>
      </c>
      <c r="C3839" t="s">
        <v>70</v>
      </c>
      <c r="D3839">
        <v>8.0000000000000004E-4</v>
      </c>
    </row>
    <row r="3840" spans="1:4" x14ac:dyDescent="0.35">
      <c r="A3840">
        <v>23</v>
      </c>
      <c r="B3840">
        <v>55.977960000000003</v>
      </c>
      <c r="C3840" t="s">
        <v>70</v>
      </c>
      <c r="D3840">
        <v>3.7000000000000002E-3</v>
      </c>
    </row>
    <row r="3841" spans="1:4" x14ac:dyDescent="0.35">
      <c r="A3841">
        <v>23</v>
      </c>
      <c r="B3841">
        <v>55.991610000000001</v>
      </c>
      <c r="C3841" t="s">
        <v>70</v>
      </c>
      <c r="D3841">
        <v>1.6999999999999999E-3</v>
      </c>
    </row>
    <row r="3842" spans="1:4" x14ac:dyDescent="0.35">
      <c r="A3842">
        <v>23</v>
      </c>
      <c r="B3842">
        <v>56.0062</v>
      </c>
      <c r="C3842" t="s">
        <v>70</v>
      </c>
      <c r="D3842">
        <v>1.6999999999999999E-3</v>
      </c>
    </row>
    <row r="3843" spans="1:4" x14ac:dyDescent="0.35">
      <c r="A3843">
        <v>23</v>
      </c>
      <c r="B3843">
        <v>56.019370000000002</v>
      </c>
      <c r="C3843" t="s">
        <v>70</v>
      </c>
      <c r="D3843">
        <v>1.9E-3</v>
      </c>
    </row>
    <row r="3844" spans="1:4" x14ac:dyDescent="0.35">
      <c r="A3844">
        <v>23</v>
      </c>
      <c r="B3844">
        <v>56.03304</v>
      </c>
      <c r="C3844" t="s">
        <v>70</v>
      </c>
      <c r="D3844">
        <v>1.9E-3</v>
      </c>
    </row>
    <row r="3845" spans="1:4" x14ac:dyDescent="0.35">
      <c r="A3845">
        <v>23</v>
      </c>
      <c r="B3845">
        <v>56.046199999999999</v>
      </c>
      <c r="C3845" t="s">
        <v>70</v>
      </c>
      <c r="D3845">
        <v>3.8999999999999998E-3</v>
      </c>
    </row>
    <row r="3846" spans="1:4" x14ac:dyDescent="0.35">
      <c r="A3846">
        <v>23</v>
      </c>
      <c r="B3846">
        <v>56.060949999999998</v>
      </c>
      <c r="C3846" t="s">
        <v>70</v>
      </c>
      <c r="D3846">
        <v>4.1999999999999997E-3</v>
      </c>
    </row>
    <row r="3847" spans="1:4" x14ac:dyDescent="0.35">
      <c r="A3847">
        <v>23</v>
      </c>
      <c r="B3847">
        <v>56.074559999999998</v>
      </c>
      <c r="C3847" t="s">
        <v>70</v>
      </c>
      <c r="D3847">
        <v>4.1999999999999997E-3</v>
      </c>
    </row>
    <row r="3848" spans="1:4" x14ac:dyDescent="0.35">
      <c r="A3848">
        <v>23</v>
      </c>
      <c r="B3848">
        <v>56.088250000000002</v>
      </c>
      <c r="C3848" t="s">
        <v>70</v>
      </c>
      <c r="D3848">
        <v>4.1999999999999997E-3</v>
      </c>
    </row>
    <row r="3849" spans="1:4" x14ac:dyDescent="0.35">
      <c r="A3849">
        <v>23</v>
      </c>
      <c r="B3849">
        <v>56.101840000000003</v>
      </c>
      <c r="C3849" t="s">
        <v>70</v>
      </c>
      <c r="D3849">
        <v>1.6000000000000001E-3</v>
      </c>
    </row>
    <row r="3850" spans="1:4" x14ac:dyDescent="0.35">
      <c r="A3850">
        <v>23</v>
      </c>
      <c r="B3850">
        <v>56.115729999999999</v>
      </c>
      <c r="C3850" t="s">
        <v>70</v>
      </c>
      <c r="D3850">
        <v>1.2999999999999999E-3</v>
      </c>
    </row>
    <row r="3851" spans="1:4" x14ac:dyDescent="0.35">
      <c r="A3851">
        <v>23</v>
      </c>
      <c r="B3851">
        <v>56.135959999999997</v>
      </c>
      <c r="C3851" t="s">
        <v>70</v>
      </c>
      <c r="D3851">
        <v>1.2999999999999999E-3</v>
      </c>
    </row>
    <row r="3852" spans="1:4" x14ac:dyDescent="0.35">
      <c r="A3852">
        <v>23</v>
      </c>
      <c r="B3852">
        <v>56.149970000000003</v>
      </c>
      <c r="C3852" t="s">
        <v>70</v>
      </c>
      <c r="D3852">
        <v>2.8E-3</v>
      </c>
    </row>
    <row r="3853" spans="1:4" x14ac:dyDescent="0.35">
      <c r="A3853">
        <v>23</v>
      </c>
      <c r="B3853">
        <v>56.166789999999999</v>
      </c>
      <c r="C3853" t="s">
        <v>70</v>
      </c>
      <c r="D3853">
        <v>3.3999999999999998E-3</v>
      </c>
    </row>
    <row r="3854" spans="1:4" x14ac:dyDescent="0.35">
      <c r="A3854">
        <v>23</v>
      </c>
      <c r="B3854">
        <v>56.18815</v>
      </c>
      <c r="C3854" t="s">
        <v>70</v>
      </c>
      <c r="D3854">
        <v>3.8999999999999998E-3</v>
      </c>
    </row>
    <row r="3855" spans="1:4" x14ac:dyDescent="0.35">
      <c r="A3855">
        <v>23</v>
      </c>
      <c r="B3855">
        <v>56.204549999999998</v>
      </c>
      <c r="C3855" t="s">
        <v>70</v>
      </c>
      <c r="D3855">
        <v>2.8E-3</v>
      </c>
    </row>
    <row r="3856" spans="1:4" x14ac:dyDescent="0.35">
      <c r="A3856">
        <v>23</v>
      </c>
      <c r="B3856">
        <v>56.218220000000002</v>
      </c>
      <c r="C3856" t="s">
        <v>70</v>
      </c>
      <c r="D3856">
        <v>2.8E-3</v>
      </c>
    </row>
    <row r="3857" spans="1:4" x14ac:dyDescent="0.35">
      <c r="A3857">
        <v>23</v>
      </c>
      <c r="B3857">
        <v>56.231369999999998</v>
      </c>
      <c r="C3857" t="s">
        <v>70</v>
      </c>
      <c r="D3857">
        <v>1.1000000000000001E-3</v>
      </c>
    </row>
    <row r="3858" spans="1:4" x14ac:dyDescent="0.35">
      <c r="A3858">
        <v>23</v>
      </c>
      <c r="B3858">
        <v>56.244799999999998</v>
      </c>
      <c r="C3858" t="s">
        <v>70</v>
      </c>
      <c r="D3858">
        <v>1.1000000000000001E-3</v>
      </c>
    </row>
    <row r="3859" spans="1:4" x14ac:dyDescent="0.35">
      <c r="A3859">
        <v>23</v>
      </c>
      <c r="B3859">
        <v>56.257869999999997</v>
      </c>
      <c r="C3859" t="s">
        <v>70</v>
      </c>
      <c r="D3859">
        <v>1.1000000000000001E-3</v>
      </c>
    </row>
    <row r="3860" spans="1:4" x14ac:dyDescent="0.35">
      <c r="A3860">
        <v>23</v>
      </c>
      <c r="B3860">
        <v>56.271149999999999</v>
      </c>
      <c r="C3860" t="s">
        <v>70</v>
      </c>
      <c r="D3860">
        <v>5.9999999999999995E-4</v>
      </c>
    </row>
    <row r="3861" spans="1:4" x14ac:dyDescent="0.35">
      <c r="A3861">
        <v>23</v>
      </c>
      <c r="B3861">
        <v>56.2851</v>
      </c>
      <c r="C3861" t="s">
        <v>70</v>
      </c>
      <c r="D3861">
        <v>1E-4</v>
      </c>
    </row>
    <row r="3862" spans="1:4" x14ac:dyDescent="0.35">
      <c r="A3862">
        <v>23</v>
      </c>
      <c r="B3862">
        <v>56.298630000000003</v>
      </c>
      <c r="C3862" t="s">
        <v>70</v>
      </c>
      <c r="D3862">
        <v>2.0000000000000001E-4</v>
      </c>
    </row>
    <row r="3863" spans="1:4" x14ac:dyDescent="0.35">
      <c r="A3863">
        <v>23</v>
      </c>
      <c r="B3863">
        <v>56.311320000000002</v>
      </c>
      <c r="C3863" t="s">
        <v>70</v>
      </c>
      <c r="D3863">
        <v>2.0000000000000001E-4</v>
      </c>
    </row>
    <row r="3864" spans="1:4" x14ac:dyDescent="0.35">
      <c r="A3864">
        <v>23</v>
      </c>
      <c r="B3864">
        <v>56.325130000000001</v>
      </c>
      <c r="C3864" t="s">
        <v>70</v>
      </c>
      <c r="D3864">
        <v>2.0000000000000001E-4</v>
      </c>
    </row>
    <row r="3865" spans="1:4" x14ac:dyDescent="0.35">
      <c r="A3865">
        <v>23</v>
      </c>
      <c r="B3865">
        <v>56.338949999999997</v>
      </c>
      <c r="C3865" t="s">
        <v>70</v>
      </c>
      <c r="D3865">
        <v>2.0000000000000001E-4</v>
      </c>
    </row>
    <row r="3866" spans="1:4" x14ac:dyDescent="0.35">
      <c r="A3866">
        <v>23</v>
      </c>
      <c r="B3866">
        <v>56.352319999999999</v>
      </c>
      <c r="C3866" t="s">
        <v>70</v>
      </c>
    </row>
    <row r="3867" spans="1:4" x14ac:dyDescent="0.35">
      <c r="A3867">
        <v>23</v>
      </c>
      <c r="B3867">
        <v>56.366259999999997</v>
      </c>
      <c r="C3867" t="s">
        <v>70</v>
      </c>
    </row>
    <row r="3868" spans="1:4" x14ac:dyDescent="0.35">
      <c r="A3868">
        <v>23</v>
      </c>
      <c r="B3868">
        <v>56.388500000000001</v>
      </c>
      <c r="C3868" t="s">
        <v>70</v>
      </c>
      <c r="D3868">
        <v>4.0000000000000002E-4</v>
      </c>
    </row>
    <row r="3869" spans="1:4" x14ac:dyDescent="0.35">
      <c r="A3869">
        <v>23</v>
      </c>
      <c r="B3869">
        <v>56.401969999999999</v>
      </c>
      <c r="C3869" t="s">
        <v>70</v>
      </c>
      <c r="D3869">
        <v>5.9999999999999995E-4</v>
      </c>
    </row>
    <row r="3870" spans="1:4" x14ac:dyDescent="0.35">
      <c r="A3870">
        <v>23</v>
      </c>
      <c r="B3870">
        <v>56.41581</v>
      </c>
      <c r="C3870" t="s">
        <v>70</v>
      </c>
      <c r="D3870">
        <v>5.9999999999999995E-4</v>
      </c>
    </row>
    <row r="3871" spans="1:4" x14ac:dyDescent="0.35">
      <c r="A3871">
        <v>23</v>
      </c>
      <c r="B3871">
        <v>56.428759999999997</v>
      </c>
      <c r="C3871" t="s">
        <v>70</v>
      </c>
    </row>
    <row r="3872" spans="1:4" x14ac:dyDescent="0.35">
      <c r="A3872">
        <v>24</v>
      </c>
      <c r="B3872">
        <v>56.444899999999997</v>
      </c>
      <c r="C3872" t="s">
        <v>70</v>
      </c>
    </row>
    <row r="3873" spans="1:4" x14ac:dyDescent="0.35">
      <c r="A3873">
        <v>24</v>
      </c>
      <c r="B3873">
        <v>56.457320000000003</v>
      </c>
      <c r="C3873" t="s">
        <v>70</v>
      </c>
      <c r="D3873">
        <v>5.0000000000000001E-4</v>
      </c>
    </row>
    <row r="3874" spans="1:4" x14ac:dyDescent="0.35">
      <c r="A3874">
        <v>24</v>
      </c>
      <c r="B3874">
        <v>56.469720000000002</v>
      </c>
      <c r="C3874" t="s">
        <v>70</v>
      </c>
      <c r="D3874">
        <v>5.0000000000000001E-4</v>
      </c>
    </row>
    <row r="3875" spans="1:4" x14ac:dyDescent="0.35">
      <c r="A3875">
        <v>24</v>
      </c>
      <c r="B3875">
        <v>56.483110000000003</v>
      </c>
      <c r="C3875" t="s">
        <v>70</v>
      </c>
      <c r="D3875">
        <v>1E-4</v>
      </c>
    </row>
    <row r="3876" spans="1:4" x14ac:dyDescent="0.35">
      <c r="A3876">
        <v>24</v>
      </c>
      <c r="B3876">
        <v>56.4955</v>
      </c>
      <c r="C3876" t="s">
        <v>70</v>
      </c>
      <c r="D3876">
        <v>2.0000000000000001E-4</v>
      </c>
    </row>
    <row r="3877" spans="1:4" x14ac:dyDescent="0.35">
      <c r="A3877">
        <v>24</v>
      </c>
      <c r="B3877">
        <v>56.507629999999999</v>
      </c>
      <c r="C3877" t="s">
        <v>70</v>
      </c>
      <c r="D3877">
        <v>2.9999999999999997E-4</v>
      </c>
    </row>
    <row r="3878" spans="1:4" x14ac:dyDescent="0.35">
      <c r="A3878">
        <v>24</v>
      </c>
      <c r="B3878">
        <v>56.520940000000003</v>
      </c>
      <c r="C3878" t="s">
        <v>70</v>
      </c>
      <c r="D3878">
        <v>2.9999999999999997E-4</v>
      </c>
    </row>
    <row r="3879" spans="1:4" x14ac:dyDescent="0.35">
      <c r="A3879">
        <v>24</v>
      </c>
      <c r="B3879">
        <v>56.533320000000003</v>
      </c>
      <c r="C3879" t="s">
        <v>70</v>
      </c>
      <c r="D3879">
        <v>1E-4</v>
      </c>
    </row>
    <row r="3880" spans="1:4" x14ac:dyDescent="0.35">
      <c r="A3880">
        <v>24</v>
      </c>
      <c r="B3880">
        <v>56.547490000000003</v>
      </c>
      <c r="C3880" t="s">
        <v>70</v>
      </c>
      <c r="D3880">
        <v>1E-4</v>
      </c>
    </row>
    <row r="3881" spans="1:4" x14ac:dyDescent="0.35">
      <c r="A3881">
        <v>24</v>
      </c>
      <c r="B3881">
        <v>56.561860000000003</v>
      </c>
      <c r="C3881" t="s">
        <v>70</v>
      </c>
      <c r="D3881">
        <v>2.0000000000000001E-4</v>
      </c>
    </row>
    <row r="3882" spans="1:4" x14ac:dyDescent="0.35">
      <c r="A3882">
        <v>24</v>
      </c>
      <c r="B3882">
        <v>56.584960000000002</v>
      </c>
      <c r="C3882" t="s">
        <v>70</v>
      </c>
    </row>
    <row r="3883" spans="1:4" x14ac:dyDescent="0.35">
      <c r="A3883">
        <v>24</v>
      </c>
      <c r="B3883">
        <v>56.609070000000003</v>
      </c>
      <c r="C3883" t="s">
        <v>70</v>
      </c>
      <c r="D3883">
        <v>1E-4</v>
      </c>
    </row>
    <row r="3884" spans="1:4" x14ac:dyDescent="0.35">
      <c r="A3884">
        <v>24</v>
      </c>
      <c r="B3884">
        <v>56.620480000000001</v>
      </c>
      <c r="C3884" t="s">
        <v>70</v>
      </c>
      <c r="D3884">
        <v>5.0000000000000001E-4</v>
      </c>
    </row>
    <row r="3885" spans="1:4" x14ac:dyDescent="0.35">
      <c r="A3885">
        <v>24</v>
      </c>
      <c r="B3885">
        <v>56.634219999999999</v>
      </c>
      <c r="C3885" t="s">
        <v>70</v>
      </c>
    </row>
    <row r="3886" spans="1:4" x14ac:dyDescent="0.35">
      <c r="A3886">
        <v>24</v>
      </c>
      <c r="B3886">
        <v>56.646990000000002</v>
      </c>
      <c r="C3886" t="s">
        <v>70</v>
      </c>
    </row>
    <row r="3887" spans="1:4" x14ac:dyDescent="0.35">
      <c r="A3887">
        <v>24</v>
      </c>
      <c r="B3887">
        <v>56.658949999999997</v>
      </c>
      <c r="C3887" t="s">
        <v>70</v>
      </c>
      <c r="D3887">
        <v>1E-4</v>
      </c>
    </row>
    <row r="3888" spans="1:4" x14ac:dyDescent="0.35">
      <c r="A3888">
        <v>24</v>
      </c>
      <c r="B3888">
        <v>56.671190000000003</v>
      </c>
      <c r="C3888" t="s">
        <v>70</v>
      </c>
      <c r="D3888">
        <v>1E-4</v>
      </c>
    </row>
    <row r="3889" spans="1:4" x14ac:dyDescent="0.35">
      <c r="A3889">
        <v>24</v>
      </c>
      <c r="B3889">
        <v>56.683520000000001</v>
      </c>
      <c r="C3889" t="s">
        <v>70</v>
      </c>
    </row>
    <row r="3890" spans="1:4" x14ac:dyDescent="0.35">
      <c r="A3890">
        <v>24</v>
      </c>
      <c r="B3890">
        <v>56.696680000000001</v>
      </c>
      <c r="C3890" t="s">
        <v>70</v>
      </c>
    </row>
    <row r="3891" spans="1:4" x14ac:dyDescent="0.35">
      <c r="A3891">
        <v>24</v>
      </c>
      <c r="B3891">
        <v>56.709269999999997</v>
      </c>
      <c r="C3891" t="s">
        <v>70</v>
      </c>
      <c r="D3891">
        <v>2.9999999999999997E-4</v>
      </c>
    </row>
    <row r="3892" spans="1:4" x14ac:dyDescent="0.35">
      <c r="A3892">
        <v>24</v>
      </c>
      <c r="B3892">
        <v>56.723509999999997</v>
      </c>
      <c r="C3892" t="s">
        <v>70</v>
      </c>
      <c r="D3892">
        <v>2.9999999999999997E-4</v>
      </c>
    </row>
    <row r="3893" spans="1:4" x14ac:dyDescent="0.35">
      <c r="A3893">
        <v>24</v>
      </c>
      <c r="B3893">
        <v>56.73603</v>
      </c>
      <c r="C3893" t="s">
        <v>70</v>
      </c>
      <c r="D3893">
        <v>2.0000000000000001E-4</v>
      </c>
    </row>
    <row r="3894" spans="1:4" x14ac:dyDescent="0.35">
      <c r="A3894">
        <v>24</v>
      </c>
      <c r="B3894">
        <v>56.748440000000002</v>
      </c>
      <c r="C3894" t="s">
        <v>70</v>
      </c>
      <c r="D3894">
        <v>2.0000000000000001E-4</v>
      </c>
    </row>
    <row r="3895" spans="1:4" x14ac:dyDescent="0.35">
      <c r="A3895">
        <v>24</v>
      </c>
      <c r="B3895">
        <v>56.76041</v>
      </c>
      <c r="C3895" t="s">
        <v>70</v>
      </c>
    </row>
    <row r="3896" spans="1:4" x14ac:dyDescent="0.35">
      <c r="A3896">
        <v>24</v>
      </c>
      <c r="B3896">
        <v>56.773020000000002</v>
      </c>
      <c r="C3896" t="s">
        <v>70</v>
      </c>
    </row>
    <row r="3897" spans="1:4" x14ac:dyDescent="0.35">
      <c r="A3897">
        <v>24</v>
      </c>
      <c r="B3897">
        <v>56.785739999999997</v>
      </c>
      <c r="C3897" t="s">
        <v>70</v>
      </c>
    </row>
    <row r="3898" spans="1:4" x14ac:dyDescent="0.35">
      <c r="A3898">
        <v>24</v>
      </c>
      <c r="B3898">
        <v>56.8063</v>
      </c>
      <c r="C3898" t="s">
        <v>70</v>
      </c>
    </row>
    <row r="3899" spans="1:4" x14ac:dyDescent="0.35">
      <c r="A3899">
        <v>24</v>
      </c>
      <c r="B3899">
        <v>56.81926</v>
      </c>
      <c r="C3899" t="s">
        <v>70</v>
      </c>
      <c r="D3899">
        <v>1E-4</v>
      </c>
    </row>
    <row r="3900" spans="1:4" x14ac:dyDescent="0.35">
      <c r="A3900">
        <v>24</v>
      </c>
      <c r="B3900">
        <v>56.839370000000002</v>
      </c>
      <c r="C3900" t="s">
        <v>70</v>
      </c>
      <c r="D3900">
        <v>1E-4</v>
      </c>
    </row>
    <row r="3901" spans="1:4" x14ac:dyDescent="0.35">
      <c r="A3901">
        <v>24</v>
      </c>
      <c r="B3901">
        <v>56.851869999999998</v>
      </c>
      <c r="C3901" t="s">
        <v>70</v>
      </c>
    </row>
    <row r="3902" spans="1:4" x14ac:dyDescent="0.35">
      <c r="A3902">
        <v>24</v>
      </c>
      <c r="B3902">
        <v>56.864609999999999</v>
      </c>
      <c r="C3902" t="s">
        <v>70</v>
      </c>
      <c r="D3902">
        <v>1E-4</v>
      </c>
    </row>
    <row r="3903" spans="1:4" x14ac:dyDescent="0.35">
      <c r="A3903">
        <v>24</v>
      </c>
      <c r="B3903">
        <v>56.87659</v>
      </c>
      <c r="C3903" t="s">
        <v>70</v>
      </c>
      <c r="D3903">
        <v>1E-4</v>
      </c>
    </row>
    <row r="3904" spans="1:4" x14ac:dyDescent="0.35">
      <c r="A3904">
        <v>24</v>
      </c>
      <c r="B3904">
        <v>56.888759999999998</v>
      </c>
      <c r="C3904" t="s">
        <v>70</v>
      </c>
      <c r="D3904">
        <v>1E-4</v>
      </c>
    </row>
    <row r="3905" spans="1:4" x14ac:dyDescent="0.35">
      <c r="A3905">
        <v>24</v>
      </c>
      <c r="B3905">
        <v>56.901119999999999</v>
      </c>
      <c r="C3905" t="s">
        <v>70</v>
      </c>
    </row>
    <row r="3906" spans="1:4" x14ac:dyDescent="0.35">
      <c r="A3906">
        <v>24</v>
      </c>
      <c r="B3906">
        <v>56.915030000000002</v>
      </c>
      <c r="C3906" t="s">
        <v>70</v>
      </c>
      <c r="D3906">
        <v>1E-4</v>
      </c>
    </row>
    <row r="3907" spans="1:4" x14ac:dyDescent="0.35">
      <c r="A3907">
        <v>24</v>
      </c>
      <c r="B3907">
        <v>56.928310000000003</v>
      </c>
      <c r="C3907" t="s">
        <v>70</v>
      </c>
      <c r="D3907">
        <v>1E-4</v>
      </c>
    </row>
    <row r="3908" spans="1:4" x14ac:dyDescent="0.35">
      <c r="A3908">
        <v>24</v>
      </c>
      <c r="B3908">
        <v>56.941249999999997</v>
      </c>
      <c r="C3908" t="s">
        <v>70</v>
      </c>
      <c r="D3908">
        <v>1E-4</v>
      </c>
    </row>
    <row r="3909" spans="1:4" x14ac:dyDescent="0.35">
      <c r="A3909">
        <v>24</v>
      </c>
      <c r="B3909">
        <v>56.953980000000001</v>
      </c>
      <c r="C3909" t="s">
        <v>70</v>
      </c>
      <c r="D3909">
        <v>1E-4</v>
      </c>
    </row>
    <row r="3910" spans="1:4" x14ac:dyDescent="0.35">
      <c r="A3910">
        <v>24</v>
      </c>
      <c r="B3910">
        <v>56.966720000000002</v>
      </c>
      <c r="C3910" t="s">
        <v>70</v>
      </c>
      <c r="D3910">
        <v>1E-4</v>
      </c>
    </row>
    <row r="3911" spans="1:4" x14ac:dyDescent="0.35">
      <c r="A3911">
        <v>24</v>
      </c>
      <c r="B3911">
        <v>56.979239999999997</v>
      </c>
      <c r="C3911" t="s">
        <v>70</v>
      </c>
      <c r="D3911">
        <v>1E-4</v>
      </c>
    </row>
    <row r="3912" spans="1:4" x14ac:dyDescent="0.35">
      <c r="A3912">
        <v>24</v>
      </c>
      <c r="B3912">
        <v>56.990740000000002</v>
      </c>
      <c r="C3912" t="s">
        <v>70</v>
      </c>
    </row>
    <row r="3913" spans="1:4" x14ac:dyDescent="0.35">
      <c r="A3913">
        <v>24</v>
      </c>
      <c r="B3913">
        <v>57.011060000000001</v>
      </c>
      <c r="C3913" t="s">
        <v>70</v>
      </c>
    </row>
    <row r="3914" spans="1:4" x14ac:dyDescent="0.35">
      <c r="A3914">
        <v>24</v>
      </c>
      <c r="B3914">
        <v>57.024140000000003</v>
      </c>
      <c r="C3914" t="s">
        <v>70</v>
      </c>
    </row>
    <row r="3915" spans="1:4" x14ac:dyDescent="0.35">
      <c r="A3915">
        <v>24</v>
      </c>
      <c r="B3915">
        <v>57.037379999999999</v>
      </c>
      <c r="C3915" t="s">
        <v>70</v>
      </c>
    </row>
    <row r="3916" spans="1:4" x14ac:dyDescent="0.35">
      <c r="A3916">
        <v>24</v>
      </c>
      <c r="B3916">
        <v>57.049709999999997</v>
      </c>
      <c r="C3916" t="s">
        <v>70</v>
      </c>
    </row>
    <row r="3917" spans="1:4" x14ac:dyDescent="0.35">
      <c r="A3917">
        <v>24</v>
      </c>
      <c r="B3917">
        <v>57.062060000000002</v>
      </c>
      <c r="C3917" t="s">
        <v>70</v>
      </c>
      <c r="D3917">
        <v>2.0000000000000001E-4</v>
      </c>
    </row>
    <row r="3918" spans="1:4" x14ac:dyDescent="0.35">
      <c r="A3918">
        <v>24</v>
      </c>
      <c r="B3918">
        <v>57.074269999999999</v>
      </c>
      <c r="C3918" t="s">
        <v>70</v>
      </c>
      <c r="D3918">
        <v>2.0000000000000001E-4</v>
      </c>
    </row>
    <row r="3919" spans="1:4" x14ac:dyDescent="0.35">
      <c r="A3919">
        <v>24</v>
      </c>
      <c r="B3919">
        <v>57.087000000000003</v>
      </c>
      <c r="C3919" t="s">
        <v>70</v>
      </c>
      <c r="D3919">
        <v>2.0000000000000001E-4</v>
      </c>
    </row>
    <row r="3920" spans="1:4" x14ac:dyDescent="0.35">
      <c r="A3920">
        <v>24</v>
      </c>
      <c r="B3920">
        <v>57.100369999999998</v>
      </c>
      <c r="C3920" t="s">
        <v>70</v>
      </c>
    </row>
    <row r="3921" spans="1:4" x14ac:dyDescent="0.35">
      <c r="A3921">
        <v>24</v>
      </c>
      <c r="B3921">
        <v>57.112929999999999</v>
      </c>
      <c r="C3921" t="s">
        <v>70</v>
      </c>
      <c r="D3921">
        <v>1E-4</v>
      </c>
    </row>
    <row r="3922" spans="1:4" x14ac:dyDescent="0.35">
      <c r="A3922">
        <v>24</v>
      </c>
      <c r="B3922">
        <v>57.12482</v>
      </c>
      <c r="C3922" t="s">
        <v>70</v>
      </c>
      <c r="D3922">
        <v>1E-4</v>
      </c>
    </row>
    <row r="3923" spans="1:4" x14ac:dyDescent="0.35">
      <c r="A3923">
        <v>24</v>
      </c>
      <c r="B3923">
        <v>57.137909999999998</v>
      </c>
      <c r="C3923" t="s">
        <v>70</v>
      </c>
      <c r="D3923">
        <v>1E-4</v>
      </c>
    </row>
    <row r="3924" spans="1:4" x14ac:dyDescent="0.35">
      <c r="A3924">
        <v>24</v>
      </c>
      <c r="B3924">
        <v>57.150120000000001</v>
      </c>
      <c r="C3924" t="s">
        <v>70</v>
      </c>
      <c r="D3924">
        <v>1E-4</v>
      </c>
    </row>
    <row r="3925" spans="1:4" x14ac:dyDescent="0.35">
      <c r="A3925">
        <v>24</v>
      </c>
      <c r="B3925">
        <v>57.16301</v>
      </c>
      <c r="C3925" t="s">
        <v>70</v>
      </c>
    </row>
    <row r="3926" spans="1:4" x14ac:dyDescent="0.35">
      <c r="A3926">
        <v>24</v>
      </c>
      <c r="B3926">
        <v>57.174930000000003</v>
      </c>
      <c r="C3926" t="s">
        <v>70</v>
      </c>
    </row>
    <row r="3927" spans="1:4" x14ac:dyDescent="0.35">
      <c r="A3927">
        <v>24</v>
      </c>
      <c r="B3927">
        <v>57.187440000000002</v>
      </c>
      <c r="C3927" t="s">
        <v>70</v>
      </c>
    </row>
    <row r="3928" spans="1:4" x14ac:dyDescent="0.35">
      <c r="A3928">
        <v>24</v>
      </c>
      <c r="B3928">
        <v>57.200650000000003</v>
      </c>
      <c r="C3928" t="s">
        <v>70</v>
      </c>
    </row>
    <row r="3929" spans="1:4" x14ac:dyDescent="0.35">
      <c r="A3929">
        <v>24</v>
      </c>
      <c r="B3929">
        <v>57.222099999999998</v>
      </c>
      <c r="C3929" t="s">
        <v>70</v>
      </c>
    </row>
    <row r="3930" spans="1:4" x14ac:dyDescent="0.35">
      <c r="A3930">
        <v>24</v>
      </c>
      <c r="B3930">
        <v>57.234990000000003</v>
      </c>
      <c r="C3930" t="s">
        <v>70</v>
      </c>
    </row>
    <row r="3931" spans="1:4" x14ac:dyDescent="0.35">
      <c r="A3931">
        <v>24</v>
      </c>
      <c r="B3931">
        <v>57.247860000000003</v>
      </c>
      <c r="C3931" t="s">
        <v>70</v>
      </c>
    </row>
    <row r="3932" spans="1:4" x14ac:dyDescent="0.35">
      <c r="A3932">
        <v>24</v>
      </c>
      <c r="B3932">
        <v>57.26061</v>
      </c>
      <c r="C3932" t="s">
        <v>70</v>
      </c>
    </row>
    <row r="3933" spans="1:4" x14ac:dyDescent="0.35">
      <c r="A3933">
        <v>24</v>
      </c>
      <c r="B3933">
        <v>57.273110000000003</v>
      </c>
      <c r="C3933" t="s">
        <v>70</v>
      </c>
      <c r="D3933">
        <v>1E-4</v>
      </c>
    </row>
    <row r="3934" spans="1:4" x14ac:dyDescent="0.35">
      <c r="A3934">
        <v>24</v>
      </c>
      <c r="B3934">
        <v>57.285359999999997</v>
      </c>
      <c r="C3934" t="s">
        <v>70</v>
      </c>
      <c r="D3934">
        <v>1E-4</v>
      </c>
    </row>
    <row r="3935" spans="1:4" x14ac:dyDescent="0.35">
      <c r="A3935">
        <v>24</v>
      </c>
      <c r="B3935">
        <v>57.298470000000002</v>
      </c>
      <c r="C3935" t="s">
        <v>70</v>
      </c>
      <c r="D3935">
        <v>1E-4</v>
      </c>
    </row>
    <row r="3936" spans="1:4" x14ac:dyDescent="0.35">
      <c r="A3936">
        <v>24</v>
      </c>
      <c r="B3936">
        <v>57.309930000000001</v>
      </c>
      <c r="C3936" t="s">
        <v>70</v>
      </c>
    </row>
    <row r="3937" spans="1:4" x14ac:dyDescent="0.35">
      <c r="A3937">
        <v>24</v>
      </c>
      <c r="B3937">
        <v>57.32264</v>
      </c>
      <c r="C3937" t="s">
        <v>70</v>
      </c>
    </row>
    <row r="3938" spans="1:4" x14ac:dyDescent="0.35">
      <c r="A3938">
        <v>24</v>
      </c>
      <c r="B3938">
        <v>57.335509999999999</v>
      </c>
      <c r="C3938" t="s">
        <v>70</v>
      </c>
    </row>
    <row r="3939" spans="1:4" x14ac:dyDescent="0.35">
      <c r="A3939">
        <v>24</v>
      </c>
      <c r="B3939">
        <v>57.34825</v>
      </c>
      <c r="C3939" t="s">
        <v>70</v>
      </c>
    </row>
    <row r="3940" spans="1:4" x14ac:dyDescent="0.35">
      <c r="A3940">
        <v>24</v>
      </c>
      <c r="B3940">
        <v>57.360469999999999</v>
      </c>
      <c r="C3940" t="s">
        <v>70</v>
      </c>
    </row>
    <row r="3941" spans="1:4" x14ac:dyDescent="0.35">
      <c r="A3941">
        <v>24</v>
      </c>
      <c r="B3941">
        <v>57.373440000000002</v>
      </c>
      <c r="C3941" t="s">
        <v>70</v>
      </c>
    </row>
    <row r="3942" spans="1:4" x14ac:dyDescent="0.35">
      <c r="A3942">
        <v>24</v>
      </c>
      <c r="B3942">
        <v>57.386409999999998</v>
      </c>
      <c r="C3942" t="s">
        <v>70</v>
      </c>
    </row>
    <row r="3943" spans="1:4" x14ac:dyDescent="0.35">
      <c r="A3943">
        <v>24</v>
      </c>
      <c r="B3943">
        <v>57.399520000000003</v>
      </c>
      <c r="C3943" t="s">
        <v>70</v>
      </c>
      <c r="D3943">
        <v>1E-4</v>
      </c>
    </row>
    <row r="3944" spans="1:4" x14ac:dyDescent="0.35">
      <c r="A3944">
        <v>24</v>
      </c>
      <c r="B3944">
        <v>57.412050000000001</v>
      </c>
      <c r="C3944" t="s">
        <v>70</v>
      </c>
      <c r="D3944">
        <v>1E-4</v>
      </c>
    </row>
    <row r="3945" spans="1:4" x14ac:dyDescent="0.35">
      <c r="A3945">
        <v>24</v>
      </c>
      <c r="B3945">
        <v>57.433030000000002</v>
      </c>
      <c r="C3945" t="s">
        <v>70</v>
      </c>
      <c r="D3945">
        <v>1E-4</v>
      </c>
    </row>
    <row r="3946" spans="1:4" x14ac:dyDescent="0.35">
      <c r="A3946">
        <v>24</v>
      </c>
      <c r="B3946">
        <v>57.451320000000003</v>
      </c>
      <c r="C3946" t="s">
        <v>70</v>
      </c>
    </row>
    <row r="3947" spans="1:4" x14ac:dyDescent="0.35">
      <c r="A3947">
        <v>24</v>
      </c>
      <c r="B3947">
        <v>57.469000000000001</v>
      </c>
      <c r="C3947" t="s">
        <v>70</v>
      </c>
    </row>
    <row r="3948" spans="1:4" x14ac:dyDescent="0.35">
      <c r="A3948">
        <v>24</v>
      </c>
      <c r="B3948">
        <v>57.48404</v>
      </c>
      <c r="C3948" t="s">
        <v>70</v>
      </c>
    </row>
    <row r="3949" spans="1:4" x14ac:dyDescent="0.35">
      <c r="A3949">
        <v>24</v>
      </c>
      <c r="B3949">
        <v>57.497839999999997</v>
      </c>
      <c r="C3949" t="s">
        <v>70</v>
      </c>
    </row>
    <row r="3950" spans="1:4" x14ac:dyDescent="0.35">
      <c r="A3950">
        <v>24</v>
      </c>
      <c r="B3950">
        <v>57.511189999999999</v>
      </c>
      <c r="C3950" t="s">
        <v>70</v>
      </c>
    </row>
    <row r="3951" spans="1:4" x14ac:dyDescent="0.35">
      <c r="A3951">
        <v>24</v>
      </c>
      <c r="B3951">
        <v>57.539709999999999</v>
      </c>
      <c r="C3951" t="s">
        <v>70</v>
      </c>
      <c r="D3951">
        <v>1E-4</v>
      </c>
    </row>
    <row r="3952" spans="1:4" x14ac:dyDescent="0.35">
      <c r="A3952">
        <v>24</v>
      </c>
      <c r="B3952">
        <v>57.557929999999999</v>
      </c>
      <c r="C3952" t="s">
        <v>70</v>
      </c>
    </row>
    <row r="3953" spans="1:4" x14ac:dyDescent="0.35">
      <c r="A3953">
        <v>24</v>
      </c>
      <c r="B3953">
        <v>57.573970000000003</v>
      </c>
      <c r="C3953" t="s">
        <v>70</v>
      </c>
    </row>
    <row r="3954" spans="1:4" x14ac:dyDescent="0.35">
      <c r="A3954">
        <v>24</v>
      </c>
      <c r="B3954">
        <v>57.58961</v>
      </c>
      <c r="C3954" t="s">
        <v>70</v>
      </c>
      <c r="D3954">
        <v>4.0000000000000002E-4</v>
      </c>
    </row>
    <row r="3955" spans="1:4" x14ac:dyDescent="0.35">
      <c r="A3955">
        <v>24</v>
      </c>
      <c r="B3955">
        <v>57.602730000000001</v>
      </c>
      <c r="C3955" t="s">
        <v>70</v>
      </c>
      <c r="D3955">
        <v>5.0000000000000001E-4</v>
      </c>
    </row>
    <row r="3956" spans="1:4" x14ac:dyDescent="0.35">
      <c r="A3956">
        <v>24</v>
      </c>
      <c r="B3956">
        <v>57.616210000000002</v>
      </c>
      <c r="C3956" t="s">
        <v>70</v>
      </c>
      <c r="D3956">
        <v>5.0000000000000001E-4</v>
      </c>
    </row>
    <row r="3957" spans="1:4" x14ac:dyDescent="0.35">
      <c r="A3957">
        <v>24</v>
      </c>
      <c r="B3957">
        <v>57.637720000000002</v>
      </c>
      <c r="C3957" t="s">
        <v>70</v>
      </c>
    </row>
    <row r="3958" spans="1:4" x14ac:dyDescent="0.35">
      <c r="A3958">
        <v>24</v>
      </c>
      <c r="B3958">
        <v>57.65137</v>
      </c>
      <c r="C3958" t="s">
        <v>70</v>
      </c>
    </row>
    <row r="3959" spans="1:4" x14ac:dyDescent="0.35">
      <c r="A3959">
        <v>24</v>
      </c>
      <c r="B3959">
        <v>57.665610000000001</v>
      </c>
      <c r="C3959" t="s">
        <v>70</v>
      </c>
      <c r="D3959">
        <v>1E-4</v>
      </c>
    </row>
    <row r="3960" spans="1:4" x14ac:dyDescent="0.35">
      <c r="A3960">
        <v>24</v>
      </c>
      <c r="B3960">
        <v>57.68562</v>
      </c>
      <c r="C3960" t="s">
        <v>70</v>
      </c>
      <c r="D3960">
        <v>1E-4</v>
      </c>
    </row>
    <row r="3961" spans="1:4" x14ac:dyDescent="0.35">
      <c r="A3961">
        <v>24</v>
      </c>
      <c r="B3961">
        <v>57.706440000000001</v>
      </c>
      <c r="C3961" t="s">
        <v>70</v>
      </c>
      <c r="D3961">
        <v>2.0000000000000001E-4</v>
      </c>
    </row>
    <row r="3962" spans="1:4" x14ac:dyDescent="0.35">
      <c r="A3962">
        <v>24</v>
      </c>
      <c r="B3962">
        <v>57.722020000000001</v>
      </c>
      <c r="C3962" t="s">
        <v>70</v>
      </c>
    </row>
    <row r="3963" spans="1:4" x14ac:dyDescent="0.35">
      <c r="A3963">
        <v>24</v>
      </c>
      <c r="B3963">
        <v>57.736069999999998</v>
      </c>
      <c r="C3963" t="s">
        <v>70</v>
      </c>
    </row>
    <row r="3964" spans="1:4" x14ac:dyDescent="0.35">
      <c r="A3964">
        <v>24</v>
      </c>
      <c r="B3964">
        <v>57.750369999999997</v>
      </c>
      <c r="C3964" t="s">
        <v>70</v>
      </c>
    </row>
    <row r="3965" spans="1:4" x14ac:dyDescent="0.35">
      <c r="A3965">
        <v>24</v>
      </c>
      <c r="B3965">
        <v>57.764499999999998</v>
      </c>
      <c r="C3965" t="s">
        <v>70</v>
      </c>
      <c r="D3965">
        <v>1E-4</v>
      </c>
    </row>
    <row r="3966" spans="1:4" x14ac:dyDescent="0.35">
      <c r="A3966">
        <v>24</v>
      </c>
      <c r="B3966">
        <v>57.777389999999997</v>
      </c>
      <c r="C3966" t="s">
        <v>70</v>
      </c>
    </row>
    <row r="3967" spans="1:4" x14ac:dyDescent="0.35">
      <c r="A3967">
        <v>24</v>
      </c>
      <c r="B3967">
        <v>57.79128</v>
      </c>
      <c r="C3967" t="s">
        <v>70</v>
      </c>
    </row>
    <row r="3968" spans="1:4" x14ac:dyDescent="0.35">
      <c r="A3968">
        <v>24</v>
      </c>
      <c r="B3968">
        <v>57.806429999999999</v>
      </c>
      <c r="C3968" t="s">
        <v>70</v>
      </c>
    </row>
    <row r="3969" spans="1:4" x14ac:dyDescent="0.35">
      <c r="A3969">
        <v>24</v>
      </c>
      <c r="B3969">
        <v>57.820180000000001</v>
      </c>
      <c r="C3969" t="s">
        <v>70</v>
      </c>
      <c r="D3969">
        <v>4.0000000000000002E-4</v>
      </c>
    </row>
    <row r="3970" spans="1:4" x14ac:dyDescent="0.35">
      <c r="A3970">
        <v>24</v>
      </c>
      <c r="B3970">
        <v>57.845480000000002</v>
      </c>
      <c r="C3970" t="s">
        <v>70</v>
      </c>
      <c r="D3970">
        <v>1E-4</v>
      </c>
    </row>
    <row r="3971" spans="1:4" x14ac:dyDescent="0.35">
      <c r="A3971">
        <v>24</v>
      </c>
      <c r="B3971">
        <v>57.861890000000002</v>
      </c>
      <c r="C3971" t="s">
        <v>70</v>
      </c>
      <c r="D3971">
        <v>6.9999999999999999E-4</v>
      </c>
    </row>
    <row r="3972" spans="1:4" x14ac:dyDescent="0.35">
      <c r="A3972">
        <v>24</v>
      </c>
      <c r="B3972">
        <v>57.885550000000002</v>
      </c>
      <c r="C3972" t="s">
        <v>70</v>
      </c>
      <c r="D3972">
        <v>5.0000000000000001E-4</v>
      </c>
    </row>
    <row r="3973" spans="1:4" x14ac:dyDescent="0.35">
      <c r="A3973">
        <v>24</v>
      </c>
      <c r="B3973">
        <v>57.904649999999997</v>
      </c>
      <c r="C3973" t="s">
        <v>70</v>
      </c>
      <c r="D3973">
        <v>1.2999999999999999E-3</v>
      </c>
    </row>
    <row r="3974" spans="1:4" x14ac:dyDescent="0.35">
      <c r="A3974">
        <v>24</v>
      </c>
      <c r="B3974">
        <v>57.921259999999997</v>
      </c>
      <c r="C3974" t="s">
        <v>70</v>
      </c>
      <c r="D3974">
        <v>2.5999999999999999E-3</v>
      </c>
    </row>
    <row r="3975" spans="1:4" x14ac:dyDescent="0.35">
      <c r="A3975">
        <v>24</v>
      </c>
      <c r="B3975">
        <v>57.937460000000002</v>
      </c>
      <c r="C3975" t="s">
        <v>70</v>
      </c>
      <c r="D3975">
        <v>2.5999999999999999E-3</v>
      </c>
    </row>
    <row r="3976" spans="1:4" x14ac:dyDescent="0.35">
      <c r="A3976">
        <v>24</v>
      </c>
      <c r="B3976">
        <v>57.953890000000001</v>
      </c>
      <c r="C3976" t="s">
        <v>70</v>
      </c>
      <c r="D3976">
        <v>2.8E-3</v>
      </c>
    </row>
    <row r="3977" spans="1:4" x14ac:dyDescent="0.35">
      <c r="A3977">
        <v>24</v>
      </c>
      <c r="B3977">
        <v>57.970689999999998</v>
      </c>
      <c r="C3977" t="s">
        <v>70</v>
      </c>
      <c r="D3977">
        <v>1.4E-3</v>
      </c>
    </row>
    <row r="3978" spans="1:4" x14ac:dyDescent="0.35">
      <c r="A3978">
        <v>24</v>
      </c>
      <c r="B3978">
        <v>57.987090000000002</v>
      </c>
      <c r="C3978" t="s">
        <v>70</v>
      </c>
      <c r="D3978">
        <v>1.8E-3</v>
      </c>
    </row>
    <row r="3979" spans="1:4" x14ac:dyDescent="0.35">
      <c r="A3979">
        <v>24</v>
      </c>
      <c r="B3979">
        <v>58.003549999999997</v>
      </c>
      <c r="C3979" t="s">
        <v>70</v>
      </c>
      <c r="D3979">
        <v>1.5E-3</v>
      </c>
    </row>
    <row r="3980" spans="1:4" x14ac:dyDescent="0.35">
      <c r="A3980">
        <v>24</v>
      </c>
      <c r="B3980">
        <v>58.017110000000002</v>
      </c>
      <c r="C3980" t="s">
        <v>70</v>
      </c>
      <c r="D3980">
        <v>1.5E-3</v>
      </c>
    </row>
    <row r="3981" spans="1:4" x14ac:dyDescent="0.35">
      <c r="A3981">
        <v>24</v>
      </c>
      <c r="B3981">
        <v>58.032170000000001</v>
      </c>
      <c r="C3981" t="s">
        <v>70</v>
      </c>
      <c r="D3981">
        <v>3.0999999999999999E-3</v>
      </c>
    </row>
    <row r="3982" spans="1:4" x14ac:dyDescent="0.35">
      <c r="A3982">
        <v>24</v>
      </c>
      <c r="B3982">
        <v>58.058340000000001</v>
      </c>
      <c r="C3982" t="s">
        <v>70</v>
      </c>
      <c r="D3982">
        <v>3.8E-3</v>
      </c>
    </row>
    <row r="3983" spans="1:4" x14ac:dyDescent="0.35">
      <c r="A3983">
        <v>24</v>
      </c>
      <c r="B3983">
        <v>58.073030000000003</v>
      </c>
      <c r="C3983" t="s">
        <v>70</v>
      </c>
      <c r="D3983">
        <v>3.5999999999999999E-3</v>
      </c>
    </row>
    <row r="3984" spans="1:4" x14ac:dyDescent="0.35">
      <c r="A3984">
        <v>24</v>
      </c>
      <c r="B3984">
        <v>58.091540000000002</v>
      </c>
      <c r="C3984" t="s">
        <v>70</v>
      </c>
      <c r="D3984">
        <v>2.8999999999999998E-3</v>
      </c>
    </row>
    <row r="3985" spans="1:4" x14ac:dyDescent="0.35">
      <c r="A3985">
        <v>24</v>
      </c>
      <c r="B3985">
        <v>58.108040000000003</v>
      </c>
      <c r="C3985" t="s">
        <v>70</v>
      </c>
      <c r="D3985">
        <v>2.8999999999999998E-3</v>
      </c>
    </row>
    <row r="3986" spans="1:4" x14ac:dyDescent="0.35">
      <c r="A3986">
        <v>24</v>
      </c>
      <c r="B3986">
        <v>58.127000000000002</v>
      </c>
      <c r="C3986" t="s">
        <v>70</v>
      </c>
      <c r="D3986">
        <v>1.2999999999999999E-3</v>
      </c>
    </row>
    <row r="3987" spans="1:4" x14ac:dyDescent="0.35">
      <c r="A3987">
        <v>24</v>
      </c>
      <c r="B3987">
        <v>58.141210000000001</v>
      </c>
      <c r="C3987" t="s">
        <v>70</v>
      </c>
      <c r="D3987">
        <v>1.9E-3</v>
      </c>
    </row>
    <row r="3988" spans="1:4" x14ac:dyDescent="0.35">
      <c r="A3988">
        <v>24</v>
      </c>
      <c r="B3988">
        <v>58.155340000000002</v>
      </c>
      <c r="C3988" t="s">
        <v>70</v>
      </c>
      <c r="D3988">
        <v>1.9E-3</v>
      </c>
    </row>
    <row r="3989" spans="1:4" x14ac:dyDescent="0.35">
      <c r="A3989">
        <v>24</v>
      </c>
      <c r="B3989">
        <v>58.170400000000001</v>
      </c>
      <c r="C3989" t="s">
        <v>70</v>
      </c>
      <c r="D3989">
        <v>1.9E-3</v>
      </c>
    </row>
    <row r="3990" spans="1:4" x14ac:dyDescent="0.35">
      <c r="A3990">
        <v>24</v>
      </c>
      <c r="B3990">
        <v>58.184289999999997</v>
      </c>
      <c r="C3990" t="s">
        <v>70</v>
      </c>
      <c r="D3990">
        <v>5.4999999999999997E-3</v>
      </c>
    </row>
    <row r="3991" spans="1:4" x14ac:dyDescent="0.35">
      <c r="A3991">
        <v>24</v>
      </c>
      <c r="B3991">
        <v>58.198709999999998</v>
      </c>
      <c r="C3991" t="s">
        <v>70</v>
      </c>
      <c r="D3991">
        <v>1.11E-2</v>
      </c>
    </row>
    <row r="3992" spans="1:4" x14ac:dyDescent="0.35">
      <c r="A3992">
        <v>24</v>
      </c>
      <c r="B3992">
        <v>58.216070000000002</v>
      </c>
      <c r="C3992" t="s">
        <v>70</v>
      </c>
      <c r="D3992">
        <v>1.0500000000000001E-2</v>
      </c>
    </row>
    <row r="3993" spans="1:4" x14ac:dyDescent="0.35">
      <c r="A3993">
        <v>24</v>
      </c>
      <c r="B3993">
        <v>58.230780000000003</v>
      </c>
      <c r="C3993" t="s">
        <v>70</v>
      </c>
      <c r="D3993">
        <v>1.0500000000000001E-2</v>
      </c>
    </row>
    <row r="3994" spans="1:4" x14ac:dyDescent="0.35">
      <c r="A3994">
        <v>24</v>
      </c>
      <c r="B3994">
        <v>58.244340000000001</v>
      </c>
      <c r="C3994" t="s">
        <v>70</v>
      </c>
      <c r="D3994">
        <v>6.4999999999999997E-3</v>
      </c>
    </row>
    <row r="3995" spans="1:4" x14ac:dyDescent="0.35">
      <c r="A3995">
        <v>24</v>
      </c>
      <c r="B3995">
        <v>58.267479999999999</v>
      </c>
      <c r="C3995" t="s">
        <v>70</v>
      </c>
      <c r="D3995">
        <v>4.7999999999999996E-3</v>
      </c>
    </row>
    <row r="3996" spans="1:4" x14ac:dyDescent="0.35">
      <c r="A3996">
        <v>24</v>
      </c>
      <c r="B3996">
        <v>58.281370000000003</v>
      </c>
      <c r="C3996" t="s">
        <v>70</v>
      </c>
      <c r="D3996">
        <v>4.7999999999999996E-3</v>
      </c>
    </row>
    <row r="3997" spans="1:4" x14ac:dyDescent="0.35">
      <c r="A3997">
        <v>24</v>
      </c>
      <c r="B3997">
        <v>58.302370000000003</v>
      </c>
      <c r="C3997" t="s">
        <v>70</v>
      </c>
      <c r="D3997">
        <v>3.0000000000000001E-3</v>
      </c>
    </row>
    <row r="3998" spans="1:4" x14ac:dyDescent="0.35">
      <c r="A3998">
        <v>24</v>
      </c>
      <c r="B3998">
        <v>58.32038</v>
      </c>
      <c r="C3998" t="s">
        <v>70</v>
      </c>
      <c r="D3998">
        <v>3.0000000000000001E-3</v>
      </c>
    </row>
    <row r="3999" spans="1:4" x14ac:dyDescent="0.35">
      <c r="A3999">
        <v>24</v>
      </c>
      <c r="B3999">
        <v>58.334440000000001</v>
      </c>
      <c r="C3999" t="s">
        <v>70</v>
      </c>
      <c r="D3999">
        <v>7.0000000000000001E-3</v>
      </c>
    </row>
    <row r="4000" spans="1:4" x14ac:dyDescent="0.35">
      <c r="A4000">
        <v>24</v>
      </c>
      <c r="B4000">
        <v>58.348230000000001</v>
      </c>
      <c r="C4000" t="s">
        <v>70</v>
      </c>
      <c r="D4000">
        <v>7.0000000000000001E-3</v>
      </c>
    </row>
    <row r="4001" spans="1:4" x14ac:dyDescent="0.35">
      <c r="A4001">
        <v>24</v>
      </c>
      <c r="B4001">
        <v>58.362050000000004</v>
      </c>
      <c r="C4001" t="s">
        <v>70</v>
      </c>
      <c r="D4001">
        <v>4.7999999999999996E-3</v>
      </c>
    </row>
    <row r="4002" spans="1:4" x14ac:dyDescent="0.35">
      <c r="A4002">
        <v>24</v>
      </c>
      <c r="B4002">
        <v>58.375830000000001</v>
      </c>
      <c r="C4002" t="s">
        <v>70</v>
      </c>
      <c r="D4002">
        <v>1.4E-3</v>
      </c>
    </row>
    <row r="4003" spans="1:4" x14ac:dyDescent="0.35">
      <c r="A4003">
        <v>24</v>
      </c>
      <c r="B4003">
        <v>58.38899</v>
      </c>
      <c r="C4003" t="s">
        <v>70</v>
      </c>
      <c r="D4003">
        <v>2.0000000000000001E-4</v>
      </c>
    </row>
    <row r="4004" spans="1:4" x14ac:dyDescent="0.35">
      <c r="A4004">
        <v>24</v>
      </c>
      <c r="B4004">
        <v>58.403759999999998</v>
      </c>
      <c r="C4004" t="s">
        <v>70</v>
      </c>
      <c r="D4004">
        <v>2.0000000000000001E-4</v>
      </c>
    </row>
    <row r="4005" spans="1:4" x14ac:dyDescent="0.35">
      <c r="A4005">
        <v>24</v>
      </c>
      <c r="B4005">
        <v>58.418979999999998</v>
      </c>
      <c r="C4005" t="s">
        <v>70</v>
      </c>
      <c r="D4005">
        <v>1E-4</v>
      </c>
    </row>
    <row r="4006" spans="1:4" x14ac:dyDescent="0.35">
      <c r="A4006">
        <v>24</v>
      </c>
      <c r="B4006">
        <v>58.433190000000003</v>
      </c>
      <c r="C4006" t="s">
        <v>70</v>
      </c>
    </row>
    <row r="4007" spans="1:4" x14ac:dyDescent="0.35">
      <c r="A4007">
        <v>25</v>
      </c>
      <c r="B4007">
        <v>58.451320000000003</v>
      </c>
      <c r="C4007" t="s">
        <v>70</v>
      </c>
    </row>
    <row r="4008" spans="1:4" x14ac:dyDescent="0.35">
      <c r="A4008">
        <v>25</v>
      </c>
      <c r="B4008">
        <v>58.473370000000003</v>
      </c>
      <c r="C4008" t="s">
        <v>70</v>
      </c>
    </row>
    <row r="4009" spans="1:4" x14ac:dyDescent="0.35">
      <c r="A4009">
        <v>25</v>
      </c>
      <c r="B4009">
        <v>58.488480000000003</v>
      </c>
      <c r="C4009" t="s">
        <v>70</v>
      </c>
    </row>
    <row r="4010" spans="1:4" x14ac:dyDescent="0.35">
      <c r="A4010">
        <v>25</v>
      </c>
      <c r="B4010">
        <v>58.502769999999998</v>
      </c>
      <c r="C4010" t="s">
        <v>70</v>
      </c>
    </row>
    <row r="4011" spans="1:4" x14ac:dyDescent="0.35">
      <c r="A4011">
        <v>25</v>
      </c>
      <c r="B4011">
        <v>58.516120000000001</v>
      </c>
      <c r="C4011" t="s">
        <v>70</v>
      </c>
    </row>
    <row r="4012" spans="1:4" x14ac:dyDescent="0.35">
      <c r="A4012">
        <v>25</v>
      </c>
      <c r="B4012">
        <v>58.531930000000003</v>
      </c>
      <c r="C4012" t="s">
        <v>70</v>
      </c>
    </row>
    <row r="4013" spans="1:4" x14ac:dyDescent="0.35">
      <c r="A4013">
        <v>25</v>
      </c>
      <c r="B4013">
        <v>58.54457</v>
      </c>
      <c r="C4013" t="s">
        <v>70</v>
      </c>
    </row>
    <row r="4014" spans="1:4" x14ac:dyDescent="0.35">
      <c r="A4014">
        <v>25</v>
      </c>
      <c r="B4014">
        <v>58.55744</v>
      </c>
      <c r="C4014" t="s">
        <v>70</v>
      </c>
    </row>
    <row r="4015" spans="1:4" x14ac:dyDescent="0.35">
      <c r="A4015">
        <v>25</v>
      </c>
      <c r="B4015">
        <v>58.570030000000003</v>
      </c>
      <c r="C4015" t="s">
        <v>70</v>
      </c>
    </row>
    <row r="4016" spans="1:4" x14ac:dyDescent="0.35">
      <c r="A4016">
        <v>25</v>
      </c>
      <c r="B4016">
        <v>58.584650000000003</v>
      </c>
      <c r="C4016" t="s">
        <v>70</v>
      </c>
    </row>
    <row r="4017" spans="1:4" x14ac:dyDescent="0.35">
      <c r="A4017">
        <v>25</v>
      </c>
      <c r="B4017">
        <v>58.603470000000002</v>
      </c>
      <c r="C4017" t="s">
        <v>70</v>
      </c>
    </row>
    <row r="4018" spans="1:4" x14ac:dyDescent="0.35">
      <c r="A4018">
        <v>25</v>
      </c>
      <c r="B4018">
        <v>58.621029999999998</v>
      </c>
      <c r="C4018" t="s">
        <v>70</v>
      </c>
    </row>
    <row r="4019" spans="1:4" x14ac:dyDescent="0.35">
      <c r="A4019">
        <v>25</v>
      </c>
      <c r="B4019">
        <v>58.633000000000003</v>
      </c>
      <c r="C4019" t="s">
        <v>70</v>
      </c>
    </row>
    <row r="4020" spans="1:4" x14ac:dyDescent="0.35">
      <c r="A4020">
        <v>25</v>
      </c>
      <c r="B4020">
        <v>58.645580000000002</v>
      </c>
      <c r="C4020" t="s">
        <v>70</v>
      </c>
    </row>
    <row r="4021" spans="1:4" x14ac:dyDescent="0.35">
      <c r="A4021">
        <v>25</v>
      </c>
      <c r="B4021">
        <v>58.657760000000003</v>
      </c>
      <c r="C4021" t="s">
        <v>70</v>
      </c>
    </row>
    <row r="4022" spans="1:4" x14ac:dyDescent="0.35">
      <c r="A4022">
        <v>25</v>
      </c>
      <c r="B4022">
        <v>58.681530000000002</v>
      </c>
      <c r="C4022" t="s">
        <v>70</v>
      </c>
    </row>
    <row r="4023" spans="1:4" x14ac:dyDescent="0.35">
      <c r="A4023">
        <v>25</v>
      </c>
      <c r="B4023">
        <v>58.69482</v>
      </c>
      <c r="C4023" t="s">
        <v>70</v>
      </c>
    </row>
    <row r="4024" spans="1:4" x14ac:dyDescent="0.35">
      <c r="A4024">
        <v>25</v>
      </c>
      <c r="B4024">
        <v>58.709009999999999</v>
      </c>
      <c r="C4024" t="s">
        <v>70</v>
      </c>
    </row>
    <row r="4025" spans="1:4" x14ac:dyDescent="0.35">
      <c r="A4025">
        <v>25</v>
      </c>
      <c r="B4025">
        <v>58.724739999999997</v>
      </c>
      <c r="C4025" t="s">
        <v>70</v>
      </c>
    </row>
    <row r="4026" spans="1:4" x14ac:dyDescent="0.35">
      <c r="A4026">
        <v>25</v>
      </c>
      <c r="B4026">
        <v>58.737940000000002</v>
      </c>
      <c r="C4026" t="s">
        <v>70</v>
      </c>
    </row>
    <row r="4027" spans="1:4" x14ac:dyDescent="0.35">
      <c r="A4027">
        <v>25</v>
      </c>
      <c r="B4027">
        <v>58.749980000000001</v>
      </c>
      <c r="C4027" t="s">
        <v>70</v>
      </c>
    </row>
    <row r="4028" spans="1:4" x14ac:dyDescent="0.35">
      <c r="A4028">
        <v>25</v>
      </c>
      <c r="B4028">
        <v>58.763010000000001</v>
      </c>
      <c r="C4028" t="s">
        <v>70</v>
      </c>
    </row>
    <row r="4029" spans="1:4" x14ac:dyDescent="0.35">
      <c r="A4029">
        <v>25</v>
      </c>
      <c r="B4029">
        <v>58.775689999999997</v>
      </c>
      <c r="C4029" t="s">
        <v>70</v>
      </c>
    </row>
    <row r="4030" spans="1:4" x14ac:dyDescent="0.35">
      <c r="A4030">
        <v>25</v>
      </c>
      <c r="B4030">
        <v>58.78875</v>
      </c>
      <c r="C4030" t="s">
        <v>70</v>
      </c>
      <c r="D4030">
        <v>1E-4</v>
      </c>
    </row>
    <row r="4031" spans="1:4" x14ac:dyDescent="0.35">
      <c r="A4031">
        <v>25</v>
      </c>
      <c r="B4031">
        <v>58.803159999999998</v>
      </c>
      <c r="C4031" t="s">
        <v>70</v>
      </c>
      <c r="D4031">
        <v>1E-4</v>
      </c>
    </row>
    <row r="4032" spans="1:4" x14ac:dyDescent="0.35">
      <c r="A4032">
        <v>25</v>
      </c>
      <c r="B4032">
        <v>58.818680000000001</v>
      </c>
      <c r="C4032" t="s">
        <v>70</v>
      </c>
      <c r="D4032">
        <v>1E-4</v>
      </c>
    </row>
    <row r="4033" spans="1:4" x14ac:dyDescent="0.35">
      <c r="A4033">
        <v>25</v>
      </c>
      <c r="B4033">
        <v>58.834919999999997</v>
      </c>
      <c r="C4033" t="s">
        <v>70</v>
      </c>
    </row>
    <row r="4034" spans="1:4" x14ac:dyDescent="0.35">
      <c r="A4034">
        <v>25</v>
      </c>
      <c r="B4034">
        <v>58.848019999999998</v>
      </c>
      <c r="C4034" t="s">
        <v>70</v>
      </c>
    </row>
    <row r="4035" spans="1:4" x14ac:dyDescent="0.35">
      <c r="A4035">
        <v>25</v>
      </c>
      <c r="B4035">
        <v>58.860149999999997</v>
      </c>
      <c r="C4035" t="s">
        <v>70</v>
      </c>
    </row>
    <row r="4036" spans="1:4" x14ac:dyDescent="0.35">
      <c r="A4036">
        <v>25</v>
      </c>
      <c r="B4036">
        <v>58.88194</v>
      </c>
      <c r="C4036" t="s">
        <v>70</v>
      </c>
    </row>
    <row r="4037" spans="1:4" x14ac:dyDescent="0.35">
      <c r="A4037">
        <v>25</v>
      </c>
      <c r="B4037">
        <v>58.894509999999997</v>
      </c>
      <c r="C4037" t="s">
        <v>70</v>
      </c>
    </row>
    <row r="4038" spans="1:4" x14ac:dyDescent="0.35">
      <c r="A4038">
        <v>25</v>
      </c>
      <c r="B4038">
        <v>58.907940000000004</v>
      </c>
      <c r="C4038" t="s">
        <v>70</v>
      </c>
    </row>
    <row r="4039" spans="1:4" x14ac:dyDescent="0.35">
      <c r="A4039">
        <v>25</v>
      </c>
      <c r="B4039">
        <v>58.92163</v>
      </c>
      <c r="C4039" t="s">
        <v>70</v>
      </c>
      <c r="D4039">
        <v>1E-4</v>
      </c>
    </row>
    <row r="4040" spans="1:4" x14ac:dyDescent="0.35">
      <c r="A4040">
        <v>25</v>
      </c>
      <c r="B4040">
        <v>58.934800000000003</v>
      </c>
      <c r="C4040" t="s">
        <v>70</v>
      </c>
    </row>
    <row r="4041" spans="1:4" x14ac:dyDescent="0.35">
      <c r="A4041">
        <v>25</v>
      </c>
      <c r="B4041">
        <v>58.947609999999997</v>
      </c>
      <c r="C4041" t="s">
        <v>70</v>
      </c>
    </row>
    <row r="4042" spans="1:4" x14ac:dyDescent="0.35">
      <c r="A4042">
        <v>25</v>
      </c>
      <c r="B4042">
        <v>58.960450000000002</v>
      </c>
      <c r="C4042" t="s">
        <v>70</v>
      </c>
    </row>
    <row r="4043" spans="1:4" x14ac:dyDescent="0.35">
      <c r="A4043">
        <v>25</v>
      </c>
      <c r="B4043">
        <v>58.972940000000001</v>
      </c>
      <c r="C4043" t="s">
        <v>70</v>
      </c>
    </row>
    <row r="4044" spans="1:4" x14ac:dyDescent="0.35">
      <c r="A4044">
        <v>25</v>
      </c>
      <c r="B4044">
        <v>58.986899999999999</v>
      </c>
      <c r="C4044" t="s">
        <v>70</v>
      </c>
    </row>
    <row r="4045" spans="1:4" x14ac:dyDescent="0.35">
      <c r="A4045">
        <v>25</v>
      </c>
      <c r="B4045">
        <v>59.003909999999998</v>
      </c>
      <c r="C4045" t="s">
        <v>70</v>
      </c>
    </row>
    <row r="4046" spans="1:4" x14ac:dyDescent="0.35">
      <c r="A4046">
        <v>25</v>
      </c>
      <c r="B4046">
        <v>59.020710000000001</v>
      </c>
      <c r="C4046" t="s">
        <v>70</v>
      </c>
    </row>
    <row r="4047" spans="1:4" x14ac:dyDescent="0.35">
      <c r="A4047">
        <v>25</v>
      </c>
      <c r="B4047">
        <v>59.039250000000003</v>
      </c>
      <c r="C4047" t="s">
        <v>70</v>
      </c>
    </row>
    <row r="4048" spans="1:4" x14ac:dyDescent="0.35">
      <c r="A4048">
        <v>25</v>
      </c>
      <c r="B4048">
        <v>59.05254</v>
      </c>
      <c r="C4048" t="s">
        <v>70</v>
      </c>
    </row>
    <row r="4049" spans="1:3" x14ac:dyDescent="0.35">
      <c r="A4049">
        <v>25</v>
      </c>
      <c r="B4049">
        <v>59.072220000000002</v>
      </c>
      <c r="C4049" t="s">
        <v>70</v>
      </c>
    </row>
    <row r="4050" spans="1:3" x14ac:dyDescent="0.35">
      <c r="A4050">
        <v>25</v>
      </c>
      <c r="B4050">
        <v>59.09496</v>
      </c>
      <c r="C4050" t="s">
        <v>70</v>
      </c>
    </row>
    <row r="4051" spans="1:3" x14ac:dyDescent="0.35">
      <c r="A4051">
        <v>25</v>
      </c>
      <c r="B4051">
        <v>59.11307</v>
      </c>
      <c r="C4051" t="s">
        <v>70</v>
      </c>
    </row>
    <row r="4052" spans="1:3" x14ac:dyDescent="0.35">
      <c r="A4052">
        <v>25</v>
      </c>
      <c r="B4052">
        <v>59.131410000000002</v>
      </c>
      <c r="C4052" t="s">
        <v>70</v>
      </c>
    </row>
    <row r="4053" spans="1:3" x14ac:dyDescent="0.35">
      <c r="A4053">
        <v>25</v>
      </c>
      <c r="B4053">
        <v>59.14931</v>
      </c>
      <c r="C4053" t="s">
        <v>70</v>
      </c>
    </row>
    <row r="4054" spans="1:3" x14ac:dyDescent="0.35">
      <c r="A4054">
        <v>25</v>
      </c>
      <c r="B4054">
        <v>59.162509999999997</v>
      </c>
      <c r="C4054" t="s">
        <v>70</v>
      </c>
    </row>
    <row r="4055" spans="1:3" x14ac:dyDescent="0.35">
      <c r="A4055">
        <v>25</v>
      </c>
      <c r="B4055">
        <v>59.176389999999998</v>
      </c>
      <c r="C4055" t="s">
        <v>70</v>
      </c>
    </row>
    <row r="4056" spans="1:3" x14ac:dyDescent="0.35">
      <c r="A4056">
        <v>25</v>
      </c>
      <c r="B4056">
        <v>59.188769999999998</v>
      </c>
      <c r="C4056" t="s">
        <v>70</v>
      </c>
    </row>
    <row r="4057" spans="1:3" x14ac:dyDescent="0.35">
      <c r="A4057">
        <v>25</v>
      </c>
      <c r="B4057">
        <v>59.203180000000003</v>
      </c>
      <c r="C4057" t="s">
        <v>70</v>
      </c>
    </row>
    <row r="4058" spans="1:3" x14ac:dyDescent="0.35">
      <c r="A4058">
        <v>25</v>
      </c>
      <c r="B4058">
        <v>59.21857</v>
      </c>
      <c r="C4058" t="s">
        <v>70</v>
      </c>
    </row>
    <row r="4059" spans="1:3" x14ac:dyDescent="0.35">
      <c r="A4059">
        <v>25</v>
      </c>
      <c r="B4059">
        <v>59.232860000000002</v>
      </c>
      <c r="C4059" t="s">
        <v>70</v>
      </c>
    </row>
    <row r="4060" spans="1:3" x14ac:dyDescent="0.35">
      <c r="A4060">
        <v>25</v>
      </c>
      <c r="B4060">
        <v>59.246139999999997</v>
      </c>
      <c r="C4060" t="s">
        <v>70</v>
      </c>
    </row>
    <row r="4061" spans="1:3" x14ac:dyDescent="0.35">
      <c r="A4061">
        <v>25</v>
      </c>
      <c r="B4061">
        <v>59.258450000000003</v>
      </c>
      <c r="C4061" t="s">
        <v>70</v>
      </c>
    </row>
    <row r="4062" spans="1:3" x14ac:dyDescent="0.35">
      <c r="A4062">
        <v>25</v>
      </c>
      <c r="B4062">
        <v>59.271259999999998</v>
      </c>
      <c r="C4062" t="s">
        <v>70</v>
      </c>
    </row>
    <row r="4063" spans="1:3" x14ac:dyDescent="0.35">
      <c r="A4063">
        <v>25</v>
      </c>
      <c r="B4063">
        <v>59.284950000000002</v>
      </c>
      <c r="C4063" t="s">
        <v>70</v>
      </c>
    </row>
    <row r="4064" spans="1:3" x14ac:dyDescent="0.35">
      <c r="A4064">
        <v>25</v>
      </c>
      <c r="B4064">
        <v>59.307499999999997</v>
      </c>
      <c r="C4064" t="s">
        <v>70</v>
      </c>
    </row>
    <row r="4065" spans="1:3" x14ac:dyDescent="0.35">
      <c r="A4065">
        <v>25</v>
      </c>
      <c r="B4065">
        <v>59.320630000000001</v>
      </c>
      <c r="C4065" t="s">
        <v>70</v>
      </c>
    </row>
    <row r="4066" spans="1:3" x14ac:dyDescent="0.35">
      <c r="A4066">
        <v>25</v>
      </c>
      <c r="B4066">
        <v>59.334899999999998</v>
      </c>
      <c r="C4066" t="s">
        <v>70</v>
      </c>
    </row>
    <row r="4067" spans="1:3" x14ac:dyDescent="0.35">
      <c r="A4067">
        <v>25</v>
      </c>
      <c r="B4067">
        <v>59.348820000000003</v>
      </c>
      <c r="C4067" t="s">
        <v>70</v>
      </c>
    </row>
    <row r="4068" spans="1:3" x14ac:dyDescent="0.35">
      <c r="A4068">
        <v>25</v>
      </c>
      <c r="B4068">
        <v>59.362580000000001</v>
      </c>
      <c r="C4068" t="s">
        <v>70</v>
      </c>
    </row>
    <row r="4069" spans="1:3" x14ac:dyDescent="0.35">
      <c r="A4069">
        <v>25</v>
      </c>
      <c r="B4069">
        <v>59.37809</v>
      </c>
      <c r="C4069" t="s">
        <v>70</v>
      </c>
    </row>
    <row r="4070" spans="1:3" x14ac:dyDescent="0.35">
      <c r="A4070">
        <v>25</v>
      </c>
      <c r="B4070">
        <v>59.392159999999997</v>
      </c>
      <c r="C4070" t="s">
        <v>70</v>
      </c>
    </row>
    <row r="4071" spans="1:3" x14ac:dyDescent="0.35">
      <c r="A4071">
        <v>25</v>
      </c>
      <c r="B4071">
        <v>59.406590000000001</v>
      </c>
      <c r="C4071" t="s">
        <v>70</v>
      </c>
    </row>
    <row r="4072" spans="1:3" x14ac:dyDescent="0.35">
      <c r="A4072">
        <v>25</v>
      </c>
      <c r="B4072">
        <v>59.419719999999998</v>
      </c>
      <c r="C4072" t="s">
        <v>70</v>
      </c>
    </row>
    <row r="4073" spans="1:3" x14ac:dyDescent="0.35">
      <c r="A4073">
        <v>25</v>
      </c>
      <c r="B4073">
        <v>59.432070000000003</v>
      </c>
      <c r="C4073" t="s">
        <v>70</v>
      </c>
    </row>
    <row r="4074" spans="1:3" x14ac:dyDescent="0.35">
      <c r="A4074">
        <v>25</v>
      </c>
      <c r="B4074">
        <v>59.445810000000002</v>
      </c>
      <c r="C4074" t="s">
        <v>70</v>
      </c>
    </row>
    <row r="4075" spans="1:3" x14ac:dyDescent="0.35">
      <c r="A4075">
        <v>25</v>
      </c>
      <c r="B4075">
        <v>59.464579999999998</v>
      </c>
      <c r="C4075" t="s">
        <v>70</v>
      </c>
    </row>
    <row r="4076" spans="1:3" x14ac:dyDescent="0.35">
      <c r="A4076">
        <v>25</v>
      </c>
      <c r="B4076">
        <v>59.481679999999997</v>
      </c>
      <c r="C4076" t="s">
        <v>70</v>
      </c>
    </row>
    <row r="4077" spans="1:3" x14ac:dyDescent="0.35">
      <c r="A4077">
        <v>25</v>
      </c>
      <c r="B4077">
        <v>59.498289999999997</v>
      </c>
      <c r="C4077" t="s">
        <v>70</v>
      </c>
    </row>
    <row r="4078" spans="1:3" x14ac:dyDescent="0.35">
      <c r="A4078">
        <v>25</v>
      </c>
      <c r="B4078">
        <v>59.520980000000002</v>
      </c>
      <c r="C4078" t="s">
        <v>70</v>
      </c>
    </row>
    <row r="4079" spans="1:3" x14ac:dyDescent="0.35">
      <c r="A4079">
        <v>25</v>
      </c>
      <c r="B4079">
        <v>59.546669999999999</v>
      </c>
      <c r="C4079" t="s">
        <v>70</v>
      </c>
    </row>
    <row r="4080" spans="1:3" x14ac:dyDescent="0.35">
      <c r="A4080">
        <v>25</v>
      </c>
      <c r="B4080">
        <v>59.569330000000001</v>
      </c>
      <c r="C4080" t="s">
        <v>70</v>
      </c>
    </row>
    <row r="4081" spans="1:3" x14ac:dyDescent="0.35">
      <c r="A4081">
        <v>25</v>
      </c>
      <c r="B4081">
        <v>59.58372</v>
      </c>
      <c r="C4081" t="s">
        <v>70</v>
      </c>
    </row>
    <row r="4082" spans="1:3" x14ac:dyDescent="0.35">
      <c r="A4082">
        <v>25</v>
      </c>
      <c r="B4082">
        <v>59.600369999999998</v>
      </c>
      <c r="C4082" t="s">
        <v>70</v>
      </c>
    </row>
    <row r="4083" spans="1:3" x14ac:dyDescent="0.35">
      <c r="A4083">
        <v>25</v>
      </c>
      <c r="B4083">
        <v>59.616120000000002</v>
      </c>
      <c r="C4083" t="s">
        <v>70</v>
      </c>
    </row>
    <row r="4084" spans="1:3" x14ac:dyDescent="0.35">
      <c r="A4084">
        <v>25</v>
      </c>
      <c r="B4084">
        <v>59.631279999999997</v>
      </c>
      <c r="C4084" t="s">
        <v>70</v>
      </c>
    </row>
    <row r="4085" spans="1:3" x14ac:dyDescent="0.35">
      <c r="A4085">
        <v>25</v>
      </c>
      <c r="B4085">
        <v>59.647509999999997</v>
      </c>
      <c r="C4085" t="s">
        <v>70</v>
      </c>
    </row>
    <row r="4086" spans="1:3" x14ac:dyDescent="0.35">
      <c r="A4086">
        <v>25</v>
      </c>
      <c r="B4086">
        <v>59.663559999999997</v>
      </c>
      <c r="C4086" t="s">
        <v>70</v>
      </c>
    </row>
    <row r="4087" spans="1:3" x14ac:dyDescent="0.35">
      <c r="A4087">
        <v>25</v>
      </c>
      <c r="B4087">
        <v>59.680230000000002</v>
      </c>
      <c r="C4087" t="s">
        <v>70</v>
      </c>
    </row>
    <row r="4088" spans="1:3" x14ac:dyDescent="0.35">
      <c r="A4088">
        <v>25</v>
      </c>
      <c r="B4088">
        <v>59.702260000000003</v>
      </c>
      <c r="C4088" t="s">
        <v>70</v>
      </c>
    </row>
    <row r="4089" spans="1:3" x14ac:dyDescent="0.35">
      <c r="A4089">
        <v>25</v>
      </c>
      <c r="B4089">
        <v>59.73133</v>
      </c>
      <c r="C4089" t="s">
        <v>70</v>
      </c>
    </row>
    <row r="4090" spans="1:3" x14ac:dyDescent="0.35">
      <c r="A4090">
        <v>25</v>
      </c>
      <c r="B4090">
        <v>59.744759999999999</v>
      </c>
      <c r="C4090" t="s">
        <v>70</v>
      </c>
    </row>
    <row r="4091" spans="1:3" x14ac:dyDescent="0.35">
      <c r="A4091">
        <v>25</v>
      </c>
      <c r="B4091">
        <v>59.758240000000001</v>
      </c>
      <c r="C4091" t="s">
        <v>70</v>
      </c>
    </row>
    <row r="4092" spans="1:3" x14ac:dyDescent="0.35">
      <c r="A4092">
        <v>25</v>
      </c>
      <c r="B4092">
        <v>59.771619999999999</v>
      </c>
      <c r="C4092" t="s">
        <v>70</v>
      </c>
    </row>
    <row r="4093" spans="1:3" x14ac:dyDescent="0.35">
      <c r="A4093">
        <v>25</v>
      </c>
      <c r="B4093">
        <v>59.785089999999997</v>
      </c>
      <c r="C4093" t="s">
        <v>70</v>
      </c>
    </row>
    <row r="4094" spans="1:3" x14ac:dyDescent="0.35">
      <c r="A4094">
        <v>25</v>
      </c>
      <c r="B4094">
        <v>59.798340000000003</v>
      </c>
      <c r="C4094" t="s">
        <v>70</v>
      </c>
    </row>
    <row r="4095" spans="1:3" x14ac:dyDescent="0.35">
      <c r="A4095">
        <v>25</v>
      </c>
      <c r="B4095">
        <v>59.811199999999999</v>
      </c>
      <c r="C4095" t="s">
        <v>70</v>
      </c>
    </row>
    <row r="4096" spans="1:3" x14ac:dyDescent="0.35">
      <c r="A4096">
        <v>25</v>
      </c>
      <c r="B4096">
        <v>59.825569999999999</v>
      </c>
      <c r="C4096" t="s">
        <v>70</v>
      </c>
    </row>
    <row r="4097" spans="1:4" x14ac:dyDescent="0.35">
      <c r="A4097">
        <v>25</v>
      </c>
      <c r="B4097">
        <v>59.839889999999997</v>
      </c>
      <c r="C4097" t="s">
        <v>70</v>
      </c>
    </row>
    <row r="4098" spans="1:4" x14ac:dyDescent="0.35">
      <c r="A4098">
        <v>25</v>
      </c>
      <c r="B4098">
        <v>59.85333</v>
      </c>
      <c r="C4098" t="s">
        <v>70</v>
      </c>
    </row>
    <row r="4099" spans="1:4" x14ac:dyDescent="0.35">
      <c r="A4099">
        <v>25</v>
      </c>
      <c r="B4099">
        <v>59.873800000000003</v>
      </c>
      <c r="C4099" t="s">
        <v>70</v>
      </c>
    </row>
    <row r="4100" spans="1:4" x14ac:dyDescent="0.35">
      <c r="A4100">
        <v>25</v>
      </c>
      <c r="B4100">
        <v>59.88673</v>
      </c>
      <c r="C4100" t="s">
        <v>70</v>
      </c>
    </row>
    <row r="4101" spans="1:4" x14ac:dyDescent="0.35">
      <c r="A4101">
        <v>25</v>
      </c>
      <c r="B4101">
        <v>59.900709999999997</v>
      </c>
      <c r="C4101" t="s">
        <v>70</v>
      </c>
    </row>
    <row r="4102" spans="1:4" x14ac:dyDescent="0.35">
      <c r="A4102">
        <v>25</v>
      </c>
      <c r="B4102">
        <v>59.915280000000003</v>
      </c>
      <c r="C4102" t="s">
        <v>70</v>
      </c>
    </row>
    <row r="4103" spans="1:4" x14ac:dyDescent="0.35">
      <c r="A4103">
        <v>25</v>
      </c>
      <c r="B4103">
        <v>59.936360000000001</v>
      </c>
      <c r="C4103" t="s">
        <v>70</v>
      </c>
      <c r="D4103">
        <v>5.0000000000000001E-4</v>
      </c>
    </row>
    <row r="4104" spans="1:4" x14ac:dyDescent="0.35">
      <c r="A4104">
        <v>25</v>
      </c>
      <c r="B4104">
        <v>59.950159999999997</v>
      </c>
      <c r="C4104" t="s">
        <v>70</v>
      </c>
      <c r="D4104">
        <v>5.0000000000000001E-4</v>
      </c>
    </row>
    <row r="4105" spans="1:4" x14ac:dyDescent="0.35">
      <c r="A4105">
        <v>25</v>
      </c>
      <c r="B4105">
        <v>59.964530000000003</v>
      </c>
      <c r="C4105" t="s">
        <v>70</v>
      </c>
      <c r="D4105">
        <v>5.0000000000000001E-4</v>
      </c>
    </row>
    <row r="4106" spans="1:4" x14ac:dyDescent="0.35">
      <c r="A4106">
        <v>25</v>
      </c>
      <c r="B4106">
        <v>59.978099999999998</v>
      </c>
      <c r="C4106" t="s">
        <v>70</v>
      </c>
      <c r="D4106">
        <v>5.0000000000000001E-4</v>
      </c>
    </row>
    <row r="4107" spans="1:4" x14ac:dyDescent="0.35">
      <c r="A4107">
        <v>25</v>
      </c>
      <c r="B4107">
        <v>59.991019999999999</v>
      </c>
      <c r="C4107" t="s">
        <v>70</v>
      </c>
      <c r="D4107">
        <v>2E-3</v>
      </c>
    </row>
    <row r="4108" spans="1:4" x14ac:dyDescent="0.35">
      <c r="A4108">
        <v>25</v>
      </c>
      <c r="B4108">
        <v>60.00441</v>
      </c>
      <c r="C4108" t="s">
        <v>70</v>
      </c>
      <c r="D4108">
        <v>1.8E-3</v>
      </c>
    </row>
    <row r="4109" spans="1:4" x14ac:dyDescent="0.35">
      <c r="A4109">
        <v>25</v>
      </c>
      <c r="B4109">
        <v>60.017940000000003</v>
      </c>
      <c r="C4109" t="s">
        <v>70</v>
      </c>
      <c r="D4109">
        <v>1.8E-3</v>
      </c>
    </row>
    <row r="4110" spans="1:4" x14ac:dyDescent="0.35">
      <c r="A4110">
        <v>25</v>
      </c>
      <c r="B4110">
        <v>60.031210000000002</v>
      </c>
      <c r="C4110" t="s">
        <v>70</v>
      </c>
      <c r="D4110">
        <v>5.8999999999999999E-3</v>
      </c>
    </row>
    <row r="4111" spans="1:4" x14ac:dyDescent="0.35">
      <c r="A4111">
        <v>25</v>
      </c>
      <c r="B4111">
        <v>60.044780000000003</v>
      </c>
      <c r="C4111" t="s">
        <v>70</v>
      </c>
      <c r="D4111">
        <v>2.3999999999999998E-3</v>
      </c>
    </row>
    <row r="4112" spans="1:4" x14ac:dyDescent="0.35">
      <c r="A4112">
        <v>25</v>
      </c>
      <c r="B4112">
        <v>60.057929999999999</v>
      </c>
      <c r="C4112" t="s">
        <v>70</v>
      </c>
      <c r="D4112">
        <v>2.3999999999999998E-3</v>
      </c>
    </row>
    <row r="4113" spans="1:4" x14ac:dyDescent="0.35">
      <c r="A4113">
        <v>25</v>
      </c>
      <c r="B4113">
        <v>60.070929999999997</v>
      </c>
      <c r="C4113" t="s">
        <v>70</v>
      </c>
      <c r="D4113">
        <v>4.4000000000000003E-3</v>
      </c>
    </row>
    <row r="4114" spans="1:4" x14ac:dyDescent="0.35">
      <c r="A4114">
        <v>25</v>
      </c>
      <c r="B4114">
        <v>60.085169999999998</v>
      </c>
      <c r="C4114" t="s">
        <v>70</v>
      </c>
      <c r="D4114">
        <v>4.4000000000000003E-3</v>
      </c>
    </row>
    <row r="4115" spans="1:4" x14ac:dyDescent="0.35">
      <c r="A4115">
        <v>25</v>
      </c>
      <c r="B4115">
        <v>60.099319999999999</v>
      </c>
      <c r="C4115" t="s">
        <v>70</v>
      </c>
      <c r="D4115">
        <v>4.4000000000000003E-3</v>
      </c>
    </row>
    <row r="4116" spans="1:4" x14ac:dyDescent="0.35">
      <c r="A4116">
        <v>25</v>
      </c>
      <c r="B4116">
        <v>60.112259999999999</v>
      </c>
      <c r="C4116" t="s">
        <v>70</v>
      </c>
      <c r="D4116">
        <v>6.1000000000000004E-3</v>
      </c>
    </row>
    <row r="4117" spans="1:4" x14ac:dyDescent="0.35">
      <c r="A4117">
        <v>25</v>
      </c>
      <c r="B4117">
        <v>60.125349999999997</v>
      </c>
      <c r="C4117" t="s">
        <v>70</v>
      </c>
      <c r="D4117">
        <v>2E-3</v>
      </c>
    </row>
    <row r="4118" spans="1:4" x14ac:dyDescent="0.35">
      <c r="A4118">
        <v>25</v>
      </c>
      <c r="B4118">
        <v>60.146819999999998</v>
      </c>
      <c r="C4118" t="s">
        <v>70</v>
      </c>
      <c r="D4118">
        <v>5.0000000000000001E-3</v>
      </c>
    </row>
    <row r="4119" spans="1:4" x14ac:dyDescent="0.35">
      <c r="A4119">
        <v>25</v>
      </c>
      <c r="B4119">
        <v>60.159770000000002</v>
      </c>
      <c r="C4119" t="s">
        <v>70</v>
      </c>
      <c r="D4119">
        <v>5.0000000000000001E-3</v>
      </c>
    </row>
    <row r="4120" spans="1:4" x14ac:dyDescent="0.35">
      <c r="A4120">
        <v>25</v>
      </c>
      <c r="B4120">
        <v>60.173050000000003</v>
      </c>
      <c r="C4120" t="s">
        <v>70</v>
      </c>
      <c r="D4120">
        <v>2.8E-3</v>
      </c>
    </row>
    <row r="4121" spans="1:4" x14ac:dyDescent="0.35">
      <c r="A4121">
        <v>25</v>
      </c>
      <c r="B4121">
        <v>60.187759999999997</v>
      </c>
      <c r="C4121" t="s">
        <v>70</v>
      </c>
      <c r="D4121">
        <v>2.8E-3</v>
      </c>
    </row>
    <row r="4122" spans="1:4" x14ac:dyDescent="0.35">
      <c r="A4122">
        <v>25</v>
      </c>
      <c r="B4122">
        <v>60.201059999999998</v>
      </c>
      <c r="C4122" t="s">
        <v>70</v>
      </c>
      <c r="D4122">
        <v>2.8E-3</v>
      </c>
    </row>
    <row r="4123" spans="1:4" x14ac:dyDescent="0.35">
      <c r="A4123">
        <v>25</v>
      </c>
      <c r="B4123">
        <v>60.21555</v>
      </c>
      <c r="C4123" t="s">
        <v>70</v>
      </c>
      <c r="D4123">
        <v>2.8E-3</v>
      </c>
    </row>
    <row r="4124" spans="1:4" x14ac:dyDescent="0.35">
      <c r="A4124">
        <v>25</v>
      </c>
      <c r="B4124">
        <v>60.230159999999998</v>
      </c>
      <c r="C4124" t="s">
        <v>70</v>
      </c>
      <c r="D4124">
        <v>1.6000000000000001E-3</v>
      </c>
    </row>
    <row r="4125" spans="1:4" x14ac:dyDescent="0.35">
      <c r="A4125">
        <v>25</v>
      </c>
      <c r="B4125">
        <v>60.24324</v>
      </c>
      <c r="C4125" t="s">
        <v>70</v>
      </c>
      <c r="D4125">
        <v>1.6000000000000001E-3</v>
      </c>
    </row>
    <row r="4126" spans="1:4" x14ac:dyDescent="0.35">
      <c r="A4126">
        <v>25</v>
      </c>
      <c r="B4126">
        <v>60.257040000000003</v>
      </c>
      <c r="C4126" t="s">
        <v>70</v>
      </c>
      <c r="D4126">
        <v>1.8E-3</v>
      </c>
    </row>
    <row r="4127" spans="1:4" x14ac:dyDescent="0.35">
      <c r="A4127">
        <v>25</v>
      </c>
      <c r="B4127">
        <v>60.270299999999999</v>
      </c>
      <c r="C4127" t="s">
        <v>70</v>
      </c>
      <c r="D4127">
        <v>2.0999999999999999E-3</v>
      </c>
    </row>
    <row r="4128" spans="1:4" x14ac:dyDescent="0.35">
      <c r="A4128">
        <v>25</v>
      </c>
      <c r="B4128">
        <v>60.284599999999998</v>
      </c>
      <c r="C4128" t="s">
        <v>70</v>
      </c>
      <c r="D4128">
        <v>2.0999999999999999E-3</v>
      </c>
    </row>
    <row r="4129" spans="1:4" x14ac:dyDescent="0.35">
      <c r="A4129">
        <v>25</v>
      </c>
      <c r="B4129">
        <v>60.299010000000003</v>
      </c>
      <c r="C4129" t="s">
        <v>70</v>
      </c>
      <c r="D4129">
        <v>1.6999999999999999E-3</v>
      </c>
    </row>
    <row r="4130" spans="1:4" x14ac:dyDescent="0.35">
      <c r="A4130">
        <v>25</v>
      </c>
      <c r="B4130">
        <v>60.31467</v>
      </c>
      <c r="C4130" t="s">
        <v>70</v>
      </c>
      <c r="D4130">
        <v>2.9999999999999997E-4</v>
      </c>
    </row>
    <row r="4131" spans="1:4" x14ac:dyDescent="0.35">
      <c r="A4131">
        <v>25</v>
      </c>
      <c r="B4131">
        <v>60.329889999999999</v>
      </c>
      <c r="C4131" t="s">
        <v>70</v>
      </c>
      <c r="D4131">
        <v>2.0000000000000001E-4</v>
      </c>
    </row>
    <row r="4132" spans="1:4" x14ac:dyDescent="0.35">
      <c r="A4132">
        <v>25</v>
      </c>
      <c r="B4132">
        <v>60.351260000000003</v>
      </c>
      <c r="C4132" t="s">
        <v>70</v>
      </c>
    </row>
    <row r="4133" spans="1:4" x14ac:dyDescent="0.35">
      <c r="A4133">
        <v>25</v>
      </c>
      <c r="B4133">
        <v>60.36497</v>
      </c>
      <c r="C4133" t="s">
        <v>70</v>
      </c>
      <c r="D4133">
        <v>1E-4</v>
      </c>
    </row>
    <row r="4134" spans="1:4" x14ac:dyDescent="0.35">
      <c r="A4134">
        <v>25</v>
      </c>
      <c r="B4134">
        <v>60.378309999999999</v>
      </c>
      <c r="C4134" t="s">
        <v>70</v>
      </c>
      <c r="D4134">
        <v>1E-4</v>
      </c>
    </row>
    <row r="4135" spans="1:4" x14ac:dyDescent="0.35">
      <c r="A4135">
        <v>25</v>
      </c>
      <c r="B4135">
        <v>60.39199</v>
      </c>
      <c r="C4135" t="s">
        <v>70</v>
      </c>
    </row>
    <row r="4136" spans="1:4" x14ac:dyDescent="0.35">
      <c r="A4136">
        <v>25</v>
      </c>
      <c r="B4136">
        <v>60.406170000000003</v>
      </c>
      <c r="C4136" t="s">
        <v>70</v>
      </c>
    </row>
    <row r="4137" spans="1:4" x14ac:dyDescent="0.35">
      <c r="A4137">
        <v>25</v>
      </c>
      <c r="B4137">
        <v>60.420720000000003</v>
      </c>
      <c r="C4137" t="s">
        <v>70</v>
      </c>
    </row>
    <row r="4138" spans="1:4" x14ac:dyDescent="0.35">
      <c r="A4138">
        <v>25</v>
      </c>
      <c r="B4138">
        <v>60.434330000000003</v>
      </c>
      <c r="C4138" t="s">
        <v>70</v>
      </c>
    </row>
    <row r="4139" spans="1:4" x14ac:dyDescent="0.35">
      <c r="A4139">
        <v>25</v>
      </c>
      <c r="B4139">
        <v>60.447650000000003</v>
      </c>
      <c r="C4139" t="s">
        <v>70</v>
      </c>
    </row>
    <row r="4140" spans="1:4" x14ac:dyDescent="0.35">
      <c r="A4140">
        <v>26</v>
      </c>
      <c r="B4140">
        <v>60.46425</v>
      </c>
      <c r="C4140" t="s">
        <v>70</v>
      </c>
    </row>
    <row r="4141" spans="1:4" x14ac:dyDescent="0.35">
      <c r="A4141">
        <v>26</v>
      </c>
      <c r="B4141">
        <v>60.482129999999998</v>
      </c>
      <c r="C4141" t="s">
        <v>70</v>
      </c>
    </row>
    <row r="4142" spans="1:4" x14ac:dyDescent="0.35">
      <c r="A4142">
        <v>26</v>
      </c>
      <c r="B4142">
        <v>60.498899999999999</v>
      </c>
      <c r="C4142" t="s">
        <v>70</v>
      </c>
    </row>
    <row r="4143" spans="1:4" x14ac:dyDescent="0.35">
      <c r="A4143">
        <v>26</v>
      </c>
      <c r="B4143">
        <v>60.509880000000003</v>
      </c>
      <c r="C4143" t="s">
        <v>70</v>
      </c>
    </row>
    <row r="4144" spans="1:4" x14ac:dyDescent="0.35">
      <c r="A4144">
        <v>26</v>
      </c>
      <c r="B4144">
        <v>60.522829999999999</v>
      </c>
      <c r="C4144" t="s">
        <v>70</v>
      </c>
    </row>
    <row r="4145" spans="1:3" x14ac:dyDescent="0.35">
      <c r="A4145">
        <v>26</v>
      </c>
      <c r="B4145">
        <v>60.535850000000003</v>
      </c>
      <c r="C4145" t="s">
        <v>70</v>
      </c>
    </row>
    <row r="4146" spans="1:3" x14ac:dyDescent="0.35">
      <c r="A4146">
        <v>26</v>
      </c>
      <c r="B4146">
        <v>60.563589999999998</v>
      </c>
      <c r="C4146" t="s">
        <v>70</v>
      </c>
    </row>
    <row r="4147" spans="1:3" x14ac:dyDescent="0.35">
      <c r="A4147">
        <v>26</v>
      </c>
      <c r="B4147">
        <v>60.576169999999998</v>
      </c>
      <c r="C4147" t="s">
        <v>70</v>
      </c>
    </row>
    <row r="4148" spans="1:3" x14ac:dyDescent="0.35">
      <c r="A4148">
        <v>26</v>
      </c>
      <c r="B4148">
        <v>60.588929999999998</v>
      </c>
      <c r="C4148" t="s">
        <v>70</v>
      </c>
    </row>
    <row r="4149" spans="1:3" x14ac:dyDescent="0.35">
      <c r="A4149">
        <v>26</v>
      </c>
      <c r="B4149">
        <v>60.601999999999997</v>
      </c>
      <c r="C4149" t="s">
        <v>70</v>
      </c>
    </row>
    <row r="4150" spans="1:3" x14ac:dyDescent="0.35">
      <c r="A4150">
        <v>26</v>
      </c>
      <c r="B4150">
        <v>60.615749999999998</v>
      </c>
      <c r="C4150" t="s">
        <v>70</v>
      </c>
    </row>
    <row r="4151" spans="1:3" x14ac:dyDescent="0.35">
      <c r="A4151">
        <v>26</v>
      </c>
      <c r="B4151">
        <v>60.634169999999997</v>
      </c>
      <c r="C4151" t="s">
        <v>70</v>
      </c>
    </row>
    <row r="4152" spans="1:3" x14ac:dyDescent="0.35">
      <c r="A4152">
        <v>26</v>
      </c>
      <c r="B4152">
        <v>60.6509</v>
      </c>
      <c r="C4152" t="s">
        <v>70</v>
      </c>
    </row>
    <row r="4153" spans="1:3" x14ac:dyDescent="0.35">
      <c r="A4153">
        <v>26</v>
      </c>
      <c r="B4153">
        <v>60.662779999999998</v>
      </c>
      <c r="C4153" t="s">
        <v>70</v>
      </c>
    </row>
    <row r="4154" spans="1:3" x14ac:dyDescent="0.35">
      <c r="A4154">
        <v>26</v>
      </c>
      <c r="B4154">
        <v>60.674979999999998</v>
      </c>
      <c r="C4154" t="s">
        <v>70</v>
      </c>
    </row>
    <row r="4155" spans="1:3" x14ac:dyDescent="0.35">
      <c r="A4155">
        <v>26</v>
      </c>
      <c r="B4155">
        <v>60.686990000000002</v>
      </c>
      <c r="C4155" t="s">
        <v>70</v>
      </c>
    </row>
    <row r="4156" spans="1:3" x14ac:dyDescent="0.35">
      <c r="A4156">
        <v>26</v>
      </c>
      <c r="B4156">
        <v>60.699539999999999</v>
      </c>
      <c r="C4156" t="s">
        <v>70</v>
      </c>
    </row>
    <row r="4157" spans="1:3" x14ac:dyDescent="0.35">
      <c r="A4157">
        <v>26</v>
      </c>
      <c r="B4157">
        <v>60.713169999999998</v>
      </c>
      <c r="C4157" t="s">
        <v>70</v>
      </c>
    </row>
    <row r="4158" spans="1:3" x14ac:dyDescent="0.35">
      <c r="A4158">
        <v>26</v>
      </c>
      <c r="B4158">
        <v>60.728050000000003</v>
      </c>
      <c r="C4158" t="s">
        <v>70</v>
      </c>
    </row>
    <row r="4159" spans="1:3" x14ac:dyDescent="0.35">
      <c r="A4159">
        <v>26</v>
      </c>
      <c r="B4159">
        <v>60.740259999999999</v>
      </c>
      <c r="C4159" t="s">
        <v>70</v>
      </c>
    </row>
    <row r="4160" spans="1:3" x14ac:dyDescent="0.35">
      <c r="A4160">
        <v>26</v>
      </c>
      <c r="B4160">
        <v>60.761539999999997</v>
      </c>
      <c r="C4160" t="s">
        <v>70</v>
      </c>
    </row>
    <row r="4161" spans="1:3" x14ac:dyDescent="0.35">
      <c r="A4161">
        <v>26</v>
      </c>
      <c r="B4161">
        <v>60.773910000000001</v>
      </c>
      <c r="C4161" t="s">
        <v>70</v>
      </c>
    </row>
    <row r="4162" spans="1:3" x14ac:dyDescent="0.35">
      <c r="A4162">
        <v>26</v>
      </c>
      <c r="B4162">
        <v>60.787269999999999</v>
      </c>
      <c r="C4162" t="s">
        <v>70</v>
      </c>
    </row>
    <row r="4163" spans="1:3" x14ac:dyDescent="0.35">
      <c r="A4163">
        <v>26</v>
      </c>
      <c r="B4163">
        <v>60.800190000000001</v>
      </c>
      <c r="C4163" t="s">
        <v>70</v>
      </c>
    </row>
    <row r="4164" spans="1:3" x14ac:dyDescent="0.35">
      <c r="A4164">
        <v>26</v>
      </c>
      <c r="B4164">
        <v>60.812759999999997</v>
      </c>
      <c r="C4164" t="s">
        <v>70</v>
      </c>
    </row>
    <row r="4165" spans="1:3" x14ac:dyDescent="0.35">
      <c r="A4165">
        <v>26</v>
      </c>
      <c r="B4165">
        <v>60.824300000000001</v>
      </c>
      <c r="C4165" t="s">
        <v>70</v>
      </c>
    </row>
    <row r="4166" spans="1:3" x14ac:dyDescent="0.35">
      <c r="A4166">
        <v>26</v>
      </c>
      <c r="B4166">
        <v>60.836950000000002</v>
      </c>
      <c r="C4166" t="s">
        <v>70</v>
      </c>
    </row>
    <row r="4167" spans="1:3" x14ac:dyDescent="0.35">
      <c r="A4167">
        <v>26</v>
      </c>
      <c r="B4167">
        <v>60.8489</v>
      </c>
      <c r="C4167" t="s">
        <v>70</v>
      </c>
    </row>
    <row r="4168" spans="1:3" x14ac:dyDescent="0.35">
      <c r="A4168">
        <v>26</v>
      </c>
      <c r="B4168">
        <v>60.861690000000003</v>
      </c>
      <c r="C4168" t="s">
        <v>70</v>
      </c>
    </row>
    <row r="4169" spans="1:3" x14ac:dyDescent="0.35">
      <c r="A4169">
        <v>26</v>
      </c>
      <c r="B4169">
        <v>60.875109999999999</v>
      </c>
      <c r="C4169" t="s">
        <v>70</v>
      </c>
    </row>
    <row r="4170" spans="1:3" x14ac:dyDescent="0.35">
      <c r="A4170">
        <v>26</v>
      </c>
      <c r="B4170">
        <v>60.887590000000003</v>
      </c>
      <c r="C4170" t="s">
        <v>70</v>
      </c>
    </row>
    <row r="4171" spans="1:3" x14ac:dyDescent="0.35">
      <c r="A4171">
        <v>26</v>
      </c>
      <c r="B4171">
        <v>60.899769999999997</v>
      </c>
      <c r="C4171" t="s">
        <v>70</v>
      </c>
    </row>
    <row r="4172" spans="1:3" x14ac:dyDescent="0.35">
      <c r="A4172">
        <v>26</v>
      </c>
      <c r="B4172">
        <v>60.912149999999997</v>
      </c>
      <c r="C4172" t="s">
        <v>70</v>
      </c>
    </row>
    <row r="4173" spans="1:3" x14ac:dyDescent="0.35">
      <c r="A4173">
        <v>26</v>
      </c>
      <c r="B4173">
        <v>60.924079999999996</v>
      </c>
      <c r="C4173" t="s">
        <v>70</v>
      </c>
    </row>
    <row r="4174" spans="1:3" x14ac:dyDescent="0.35">
      <c r="A4174">
        <v>26</v>
      </c>
      <c r="B4174">
        <v>60.937950000000001</v>
      </c>
      <c r="C4174" t="s">
        <v>70</v>
      </c>
    </row>
    <row r="4175" spans="1:3" x14ac:dyDescent="0.35">
      <c r="A4175">
        <v>26</v>
      </c>
      <c r="B4175">
        <v>60.952219999999997</v>
      </c>
      <c r="C4175" t="s">
        <v>70</v>
      </c>
    </row>
    <row r="4176" spans="1:3" x14ac:dyDescent="0.35">
      <c r="A4176">
        <v>26</v>
      </c>
      <c r="B4176">
        <v>60.971629999999998</v>
      </c>
      <c r="C4176" t="s">
        <v>70</v>
      </c>
    </row>
    <row r="4177" spans="1:3" x14ac:dyDescent="0.35">
      <c r="A4177">
        <v>26</v>
      </c>
      <c r="B4177">
        <v>60.985489999999999</v>
      </c>
      <c r="C4177" t="s">
        <v>70</v>
      </c>
    </row>
    <row r="4178" spans="1:3" x14ac:dyDescent="0.35">
      <c r="A4178">
        <v>26</v>
      </c>
      <c r="B4178">
        <v>60.999360000000003</v>
      </c>
      <c r="C4178" t="s">
        <v>70</v>
      </c>
    </row>
    <row r="4179" spans="1:3" x14ac:dyDescent="0.35">
      <c r="A4179">
        <v>26</v>
      </c>
      <c r="B4179">
        <v>61.012230000000002</v>
      </c>
      <c r="C4179" t="s">
        <v>70</v>
      </c>
    </row>
    <row r="4180" spans="1:3" x14ac:dyDescent="0.35">
      <c r="A4180">
        <v>26</v>
      </c>
      <c r="B4180">
        <v>61.024369999999998</v>
      </c>
      <c r="C4180" t="s">
        <v>70</v>
      </c>
    </row>
    <row r="4181" spans="1:3" x14ac:dyDescent="0.35">
      <c r="A4181">
        <v>26</v>
      </c>
      <c r="B4181">
        <v>61.03651</v>
      </c>
      <c r="C4181" t="s">
        <v>70</v>
      </c>
    </row>
    <row r="4182" spans="1:3" x14ac:dyDescent="0.35">
      <c r="A4182">
        <v>26</v>
      </c>
      <c r="B4182">
        <v>61.049300000000002</v>
      </c>
      <c r="C4182" t="s">
        <v>70</v>
      </c>
    </row>
    <row r="4183" spans="1:3" x14ac:dyDescent="0.35">
      <c r="A4183">
        <v>26</v>
      </c>
      <c r="B4183">
        <v>61.061770000000003</v>
      </c>
      <c r="C4183" t="s">
        <v>70</v>
      </c>
    </row>
    <row r="4184" spans="1:3" x14ac:dyDescent="0.35">
      <c r="A4184">
        <v>26</v>
      </c>
      <c r="B4184">
        <v>61.074269999999999</v>
      </c>
      <c r="C4184" t="s">
        <v>70</v>
      </c>
    </row>
    <row r="4185" spans="1:3" x14ac:dyDescent="0.35">
      <c r="A4185">
        <v>26</v>
      </c>
      <c r="B4185">
        <v>61.086579999999998</v>
      </c>
      <c r="C4185" t="s">
        <v>70</v>
      </c>
    </row>
    <row r="4186" spans="1:3" x14ac:dyDescent="0.35">
      <c r="A4186">
        <v>26</v>
      </c>
      <c r="B4186">
        <v>61.099249999999998</v>
      </c>
      <c r="C4186" t="s">
        <v>70</v>
      </c>
    </row>
    <row r="4187" spans="1:3" x14ac:dyDescent="0.35">
      <c r="A4187">
        <v>26</v>
      </c>
      <c r="B4187">
        <v>61.111420000000003</v>
      </c>
      <c r="C4187" t="s">
        <v>70</v>
      </c>
    </row>
    <row r="4188" spans="1:3" x14ac:dyDescent="0.35">
      <c r="A4188">
        <v>26</v>
      </c>
      <c r="B4188">
        <v>61.123600000000003</v>
      </c>
      <c r="C4188" t="s">
        <v>70</v>
      </c>
    </row>
    <row r="4189" spans="1:3" x14ac:dyDescent="0.35">
      <c r="A4189">
        <v>26</v>
      </c>
      <c r="B4189">
        <v>61.136319999999998</v>
      </c>
      <c r="C4189" t="s">
        <v>70</v>
      </c>
    </row>
    <row r="4190" spans="1:3" x14ac:dyDescent="0.35">
      <c r="A4190">
        <v>26</v>
      </c>
      <c r="B4190">
        <v>61.151879999999998</v>
      </c>
      <c r="C4190" t="s">
        <v>70</v>
      </c>
    </row>
    <row r="4191" spans="1:3" x14ac:dyDescent="0.35">
      <c r="A4191">
        <v>26</v>
      </c>
      <c r="B4191">
        <v>61.168109999999999</v>
      </c>
      <c r="C4191" t="s">
        <v>70</v>
      </c>
    </row>
    <row r="4192" spans="1:3" x14ac:dyDescent="0.35">
      <c r="A4192">
        <v>26</v>
      </c>
      <c r="B4192">
        <v>61.190770000000001</v>
      </c>
      <c r="C4192" t="s">
        <v>70</v>
      </c>
    </row>
    <row r="4193" spans="1:3" x14ac:dyDescent="0.35">
      <c r="A4193">
        <v>26</v>
      </c>
      <c r="B4193">
        <v>61.20449</v>
      </c>
      <c r="C4193" t="s">
        <v>70</v>
      </c>
    </row>
    <row r="4194" spans="1:3" x14ac:dyDescent="0.35">
      <c r="A4194">
        <v>26</v>
      </c>
      <c r="B4194">
        <v>61.219180000000001</v>
      </c>
      <c r="C4194" t="s">
        <v>70</v>
      </c>
    </row>
    <row r="4195" spans="1:3" x14ac:dyDescent="0.35">
      <c r="A4195">
        <v>26</v>
      </c>
      <c r="B4195">
        <v>61.231619999999999</v>
      </c>
      <c r="C4195" t="s">
        <v>70</v>
      </c>
    </row>
    <row r="4196" spans="1:3" x14ac:dyDescent="0.35">
      <c r="A4196">
        <v>26</v>
      </c>
      <c r="B4196">
        <v>61.246780000000001</v>
      </c>
      <c r="C4196" t="s">
        <v>70</v>
      </c>
    </row>
    <row r="4197" spans="1:3" x14ac:dyDescent="0.35">
      <c r="A4197">
        <v>26</v>
      </c>
      <c r="B4197">
        <v>61.25891</v>
      </c>
      <c r="C4197" t="s">
        <v>70</v>
      </c>
    </row>
    <row r="4198" spans="1:3" x14ac:dyDescent="0.35">
      <c r="A4198">
        <v>26</v>
      </c>
      <c r="B4198">
        <v>61.271270000000001</v>
      </c>
      <c r="C4198" t="s">
        <v>70</v>
      </c>
    </row>
    <row r="4199" spans="1:3" x14ac:dyDescent="0.35">
      <c r="A4199">
        <v>26</v>
      </c>
      <c r="B4199">
        <v>61.283659999999998</v>
      </c>
      <c r="C4199" t="s">
        <v>70</v>
      </c>
    </row>
    <row r="4200" spans="1:3" x14ac:dyDescent="0.35">
      <c r="A4200">
        <v>26</v>
      </c>
      <c r="B4200">
        <v>61.303649999999998</v>
      </c>
      <c r="C4200" t="s">
        <v>70</v>
      </c>
    </row>
    <row r="4201" spans="1:3" x14ac:dyDescent="0.35">
      <c r="A4201">
        <v>26</v>
      </c>
      <c r="B4201">
        <v>61.316020000000002</v>
      </c>
      <c r="C4201" t="s">
        <v>70</v>
      </c>
    </row>
    <row r="4202" spans="1:3" x14ac:dyDescent="0.35">
      <c r="A4202">
        <v>26</v>
      </c>
      <c r="B4202">
        <v>61.328470000000003</v>
      </c>
      <c r="C4202" t="s">
        <v>70</v>
      </c>
    </row>
    <row r="4203" spans="1:3" x14ac:dyDescent="0.35">
      <c r="A4203">
        <v>26</v>
      </c>
      <c r="B4203">
        <v>61.340350000000001</v>
      </c>
      <c r="C4203" t="s">
        <v>70</v>
      </c>
    </row>
    <row r="4204" spans="1:3" x14ac:dyDescent="0.35">
      <c r="A4204">
        <v>26</v>
      </c>
      <c r="B4204">
        <v>61.35313</v>
      </c>
      <c r="C4204" t="s">
        <v>70</v>
      </c>
    </row>
    <row r="4205" spans="1:3" x14ac:dyDescent="0.35">
      <c r="A4205">
        <v>26</v>
      </c>
      <c r="B4205">
        <v>61.365780000000001</v>
      </c>
      <c r="C4205" t="s">
        <v>70</v>
      </c>
    </row>
    <row r="4206" spans="1:3" x14ac:dyDescent="0.35">
      <c r="A4206">
        <v>26</v>
      </c>
      <c r="B4206">
        <v>61.37856</v>
      </c>
      <c r="C4206" t="s">
        <v>70</v>
      </c>
    </row>
    <row r="4207" spans="1:3" x14ac:dyDescent="0.35">
      <c r="A4207">
        <v>26</v>
      </c>
      <c r="B4207">
        <v>61.399360000000001</v>
      </c>
      <c r="C4207" t="s">
        <v>70</v>
      </c>
    </row>
    <row r="4208" spans="1:3" x14ac:dyDescent="0.35">
      <c r="A4208">
        <v>26</v>
      </c>
      <c r="B4208">
        <v>61.412480000000002</v>
      </c>
      <c r="C4208" t="s">
        <v>70</v>
      </c>
    </row>
    <row r="4209" spans="1:3" x14ac:dyDescent="0.35">
      <c r="A4209">
        <v>26</v>
      </c>
      <c r="B4209">
        <v>61.424570000000003</v>
      </c>
      <c r="C4209" t="s">
        <v>70</v>
      </c>
    </row>
    <row r="4210" spans="1:3" x14ac:dyDescent="0.35">
      <c r="A4210">
        <v>26</v>
      </c>
      <c r="B4210">
        <v>61.437330000000003</v>
      </c>
      <c r="C4210" t="s">
        <v>70</v>
      </c>
    </row>
    <row r="4211" spans="1:3" x14ac:dyDescent="0.35">
      <c r="A4211">
        <v>26</v>
      </c>
      <c r="B4211">
        <v>61.44988</v>
      </c>
      <c r="C4211" t="s">
        <v>70</v>
      </c>
    </row>
    <row r="4212" spans="1:3" x14ac:dyDescent="0.35">
      <c r="A4212">
        <v>26</v>
      </c>
      <c r="B4212">
        <v>61.46564</v>
      </c>
      <c r="C4212" t="s">
        <v>70</v>
      </c>
    </row>
    <row r="4213" spans="1:3" x14ac:dyDescent="0.35">
      <c r="A4213">
        <v>26</v>
      </c>
      <c r="B4213">
        <v>61.479570000000002</v>
      </c>
      <c r="C4213" t="s">
        <v>70</v>
      </c>
    </row>
    <row r="4214" spans="1:3" x14ac:dyDescent="0.35">
      <c r="A4214">
        <v>26</v>
      </c>
      <c r="B4214">
        <v>61.492440000000002</v>
      </c>
      <c r="C4214" t="s">
        <v>70</v>
      </c>
    </row>
    <row r="4215" spans="1:3" x14ac:dyDescent="0.35">
      <c r="A4215">
        <v>26</v>
      </c>
      <c r="B4215">
        <v>61.506070000000001</v>
      </c>
      <c r="C4215" t="s">
        <v>70</v>
      </c>
    </row>
    <row r="4216" spans="1:3" x14ac:dyDescent="0.35">
      <c r="A4216">
        <v>26</v>
      </c>
      <c r="B4216">
        <v>61.519979999999997</v>
      </c>
      <c r="C4216" t="s">
        <v>70</v>
      </c>
    </row>
    <row r="4217" spans="1:3" x14ac:dyDescent="0.35">
      <c r="A4217">
        <v>26</v>
      </c>
      <c r="B4217">
        <v>61.532940000000004</v>
      </c>
      <c r="C4217" t="s">
        <v>70</v>
      </c>
    </row>
    <row r="4218" spans="1:3" x14ac:dyDescent="0.35">
      <c r="A4218">
        <v>26</v>
      </c>
      <c r="B4218">
        <v>61.546810000000001</v>
      </c>
      <c r="C4218" t="s">
        <v>70</v>
      </c>
    </row>
    <row r="4219" spans="1:3" x14ac:dyDescent="0.35">
      <c r="A4219">
        <v>26</v>
      </c>
      <c r="B4219">
        <v>61.560780000000001</v>
      </c>
      <c r="C4219" t="s">
        <v>70</v>
      </c>
    </row>
    <row r="4220" spans="1:3" x14ac:dyDescent="0.35">
      <c r="A4220">
        <v>26</v>
      </c>
      <c r="B4220">
        <v>61.579900000000002</v>
      </c>
      <c r="C4220" t="s">
        <v>70</v>
      </c>
    </row>
    <row r="4221" spans="1:3" x14ac:dyDescent="0.35">
      <c r="A4221">
        <v>26</v>
      </c>
      <c r="B4221">
        <v>61.60483</v>
      </c>
      <c r="C4221" t="s">
        <v>70</v>
      </c>
    </row>
    <row r="4222" spans="1:3" x14ac:dyDescent="0.35">
      <c r="A4222">
        <v>26</v>
      </c>
      <c r="B4222">
        <v>61.617640000000002</v>
      </c>
      <c r="C4222" t="s">
        <v>70</v>
      </c>
    </row>
    <row r="4223" spans="1:3" x14ac:dyDescent="0.35">
      <c r="A4223">
        <v>26</v>
      </c>
      <c r="B4223">
        <v>61.63111</v>
      </c>
      <c r="C4223" t="s">
        <v>70</v>
      </c>
    </row>
    <row r="4224" spans="1:3" x14ac:dyDescent="0.35">
      <c r="A4224">
        <v>26</v>
      </c>
      <c r="B4224">
        <v>61.644979999999997</v>
      </c>
      <c r="C4224" t="s">
        <v>70</v>
      </c>
    </row>
    <row r="4225" spans="1:3" x14ac:dyDescent="0.35">
      <c r="A4225">
        <v>26</v>
      </c>
      <c r="B4225">
        <v>61.657850000000003</v>
      </c>
      <c r="C4225" t="s">
        <v>70</v>
      </c>
    </row>
    <row r="4226" spans="1:3" x14ac:dyDescent="0.35">
      <c r="A4226">
        <v>26</v>
      </c>
      <c r="B4226">
        <v>61.671439999999997</v>
      </c>
      <c r="C4226" t="s">
        <v>70</v>
      </c>
    </row>
    <row r="4227" spans="1:3" x14ac:dyDescent="0.35">
      <c r="A4227">
        <v>26</v>
      </c>
      <c r="B4227">
        <v>61.685020000000002</v>
      </c>
      <c r="C4227" t="s">
        <v>70</v>
      </c>
    </row>
    <row r="4228" spans="1:3" x14ac:dyDescent="0.35">
      <c r="A4228">
        <v>26</v>
      </c>
      <c r="B4228">
        <v>61.698779999999999</v>
      </c>
      <c r="C4228" t="s">
        <v>70</v>
      </c>
    </row>
    <row r="4229" spans="1:3" x14ac:dyDescent="0.35">
      <c r="A4229">
        <v>26</v>
      </c>
      <c r="B4229">
        <v>61.713990000000003</v>
      </c>
      <c r="C4229" t="s">
        <v>70</v>
      </c>
    </row>
    <row r="4230" spans="1:3" x14ac:dyDescent="0.35">
      <c r="A4230">
        <v>26</v>
      </c>
      <c r="B4230">
        <v>61.728969999999997</v>
      </c>
      <c r="C4230" t="s">
        <v>70</v>
      </c>
    </row>
    <row r="4231" spans="1:3" x14ac:dyDescent="0.35">
      <c r="A4231">
        <v>26</v>
      </c>
      <c r="B4231">
        <v>61.74174</v>
      </c>
      <c r="C4231" t="s">
        <v>70</v>
      </c>
    </row>
    <row r="4232" spans="1:3" x14ac:dyDescent="0.35">
      <c r="A4232">
        <v>26</v>
      </c>
      <c r="B4232">
        <v>61.755279999999999</v>
      </c>
      <c r="C4232" t="s">
        <v>70</v>
      </c>
    </row>
    <row r="4233" spans="1:3" x14ac:dyDescent="0.35">
      <c r="A4233">
        <v>26</v>
      </c>
      <c r="B4233">
        <v>61.768380000000001</v>
      </c>
      <c r="C4233" t="s">
        <v>70</v>
      </c>
    </row>
    <row r="4234" spans="1:3" x14ac:dyDescent="0.35">
      <c r="A4234">
        <v>26</v>
      </c>
      <c r="B4234">
        <v>61.781649999999999</v>
      </c>
      <c r="C4234" t="s">
        <v>70</v>
      </c>
    </row>
    <row r="4235" spans="1:3" x14ac:dyDescent="0.35">
      <c r="A4235">
        <v>26</v>
      </c>
      <c r="B4235">
        <v>61.8018</v>
      </c>
      <c r="C4235" t="s">
        <v>70</v>
      </c>
    </row>
    <row r="4236" spans="1:3" x14ac:dyDescent="0.35">
      <c r="A4236">
        <v>26</v>
      </c>
      <c r="B4236">
        <v>61.815399999999997</v>
      </c>
      <c r="C4236" t="s">
        <v>70</v>
      </c>
    </row>
    <row r="4237" spans="1:3" x14ac:dyDescent="0.35">
      <c r="A4237">
        <v>26</v>
      </c>
      <c r="B4237">
        <v>61.830889999999997</v>
      </c>
      <c r="C4237" t="s">
        <v>70</v>
      </c>
    </row>
    <row r="4238" spans="1:3" x14ac:dyDescent="0.35">
      <c r="A4238">
        <v>26</v>
      </c>
      <c r="B4238">
        <v>61.846200000000003</v>
      </c>
      <c r="C4238" t="s">
        <v>70</v>
      </c>
    </row>
    <row r="4239" spans="1:3" x14ac:dyDescent="0.35">
      <c r="A4239">
        <v>26</v>
      </c>
      <c r="B4239">
        <v>61.860010000000003</v>
      </c>
      <c r="C4239" t="s">
        <v>70</v>
      </c>
    </row>
    <row r="4240" spans="1:3" x14ac:dyDescent="0.35">
      <c r="A4240">
        <v>26</v>
      </c>
      <c r="B4240">
        <v>61.872990000000001</v>
      </c>
      <c r="C4240" t="s">
        <v>70</v>
      </c>
    </row>
    <row r="4241" spans="1:4" x14ac:dyDescent="0.35">
      <c r="A4241">
        <v>26</v>
      </c>
      <c r="B4241">
        <v>61.88646</v>
      </c>
      <c r="C4241" t="s">
        <v>70</v>
      </c>
    </row>
    <row r="4242" spans="1:4" x14ac:dyDescent="0.35">
      <c r="A4242">
        <v>26</v>
      </c>
      <c r="B4242">
        <v>61.899900000000002</v>
      </c>
      <c r="C4242" t="s">
        <v>70</v>
      </c>
    </row>
    <row r="4243" spans="1:4" x14ac:dyDescent="0.35">
      <c r="A4243">
        <v>26</v>
      </c>
      <c r="B4243">
        <v>61.914009999999998</v>
      </c>
      <c r="C4243" t="s">
        <v>70</v>
      </c>
      <c r="D4243">
        <v>2.9999999999999997E-4</v>
      </c>
    </row>
    <row r="4244" spans="1:4" x14ac:dyDescent="0.35">
      <c r="A4244">
        <v>26</v>
      </c>
      <c r="B4244">
        <v>61.928179999999998</v>
      </c>
      <c r="C4244" t="s">
        <v>70</v>
      </c>
      <c r="D4244">
        <v>5.0000000000000001E-4</v>
      </c>
    </row>
    <row r="4245" spans="1:4" x14ac:dyDescent="0.35">
      <c r="A4245">
        <v>26</v>
      </c>
      <c r="B4245">
        <v>61.944409999999998</v>
      </c>
      <c r="C4245" t="s">
        <v>70</v>
      </c>
      <c r="D4245">
        <v>5.9999999999999995E-4</v>
      </c>
    </row>
    <row r="4246" spans="1:4" x14ac:dyDescent="0.35">
      <c r="A4246">
        <v>26</v>
      </c>
      <c r="B4246">
        <v>61.95861</v>
      </c>
      <c r="C4246" t="s">
        <v>70</v>
      </c>
      <c r="D4246">
        <v>5.9999999999999995E-4</v>
      </c>
    </row>
    <row r="4247" spans="1:4" x14ac:dyDescent="0.35">
      <c r="A4247">
        <v>26</v>
      </c>
      <c r="B4247">
        <v>61.975320000000004</v>
      </c>
      <c r="C4247" t="s">
        <v>70</v>
      </c>
      <c r="D4247">
        <v>8.9999999999999998E-4</v>
      </c>
    </row>
    <row r="4248" spans="1:4" x14ac:dyDescent="0.35">
      <c r="A4248">
        <v>26</v>
      </c>
      <c r="B4248">
        <v>61.989159999999998</v>
      </c>
      <c r="C4248" t="s">
        <v>70</v>
      </c>
      <c r="D4248">
        <v>1.5E-3</v>
      </c>
    </row>
    <row r="4249" spans="1:4" x14ac:dyDescent="0.35">
      <c r="A4249">
        <v>26</v>
      </c>
      <c r="B4249">
        <v>62.017769999999999</v>
      </c>
      <c r="C4249" t="s">
        <v>70</v>
      </c>
      <c r="D4249">
        <v>8.9999999999999998E-4</v>
      </c>
    </row>
    <row r="4250" spans="1:4" x14ac:dyDescent="0.35">
      <c r="A4250">
        <v>26</v>
      </c>
      <c r="B4250">
        <v>62.031210000000002</v>
      </c>
      <c r="C4250" t="s">
        <v>70</v>
      </c>
      <c r="D4250">
        <v>8.9999999999999998E-4</v>
      </c>
    </row>
    <row r="4251" spans="1:4" x14ac:dyDescent="0.35">
      <c r="A4251">
        <v>26</v>
      </c>
      <c r="B4251">
        <v>62.045250000000003</v>
      </c>
      <c r="C4251" t="s">
        <v>70</v>
      </c>
      <c r="D4251">
        <v>1.9E-3</v>
      </c>
    </row>
    <row r="4252" spans="1:4" x14ac:dyDescent="0.35">
      <c r="A4252">
        <v>26</v>
      </c>
      <c r="B4252">
        <v>62.058439999999997</v>
      </c>
      <c r="C4252" t="s">
        <v>70</v>
      </c>
      <c r="D4252">
        <v>1.9E-3</v>
      </c>
    </row>
    <row r="4253" spans="1:4" x14ac:dyDescent="0.35">
      <c r="A4253">
        <v>26</v>
      </c>
      <c r="B4253">
        <v>62.071620000000003</v>
      </c>
      <c r="C4253" t="s">
        <v>70</v>
      </c>
      <c r="D4253">
        <v>2.7000000000000001E-3</v>
      </c>
    </row>
    <row r="4254" spans="1:4" x14ac:dyDescent="0.35">
      <c r="A4254">
        <v>26</v>
      </c>
      <c r="B4254">
        <v>62.085369999999998</v>
      </c>
      <c r="C4254" t="s">
        <v>70</v>
      </c>
      <c r="D4254">
        <v>2.7000000000000001E-3</v>
      </c>
    </row>
    <row r="4255" spans="1:4" x14ac:dyDescent="0.35">
      <c r="A4255">
        <v>26</v>
      </c>
      <c r="B4255">
        <v>62.098730000000003</v>
      </c>
      <c r="C4255" t="s">
        <v>70</v>
      </c>
      <c r="D4255">
        <v>3.8E-3</v>
      </c>
    </row>
    <row r="4256" spans="1:4" x14ac:dyDescent="0.35">
      <c r="A4256">
        <v>26</v>
      </c>
      <c r="B4256">
        <v>62.111829999999998</v>
      </c>
      <c r="C4256" t="s">
        <v>70</v>
      </c>
      <c r="D4256">
        <v>3.8E-3</v>
      </c>
    </row>
    <row r="4257" spans="1:4" x14ac:dyDescent="0.35">
      <c r="A4257">
        <v>26</v>
      </c>
      <c r="B4257">
        <v>62.124670000000002</v>
      </c>
      <c r="C4257" t="s">
        <v>70</v>
      </c>
      <c r="D4257">
        <v>5.1000000000000004E-3</v>
      </c>
    </row>
    <row r="4258" spans="1:4" x14ac:dyDescent="0.35">
      <c r="A4258">
        <v>26</v>
      </c>
      <c r="B4258">
        <v>62.137970000000003</v>
      </c>
      <c r="C4258" t="s">
        <v>70</v>
      </c>
      <c r="D4258">
        <v>4.0000000000000001E-3</v>
      </c>
    </row>
    <row r="4259" spans="1:4" x14ac:dyDescent="0.35">
      <c r="A4259">
        <v>26</v>
      </c>
      <c r="B4259">
        <v>62.151670000000003</v>
      </c>
      <c r="C4259" t="s">
        <v>70</v>
      </c>
      <c r="D4259">
        <v>4.0000000000000001E-3</v>
      </c>
    </row>
    <row r="4260" spans="1:4" x14ac:dyDescent="0.35">
      <c r="A4260">
        <v>26</v>
      </c>
      <c r="B4260">
        <v>62.165320000000001</v>
      </c>
      <c r="C4260" t="s">
        <v>70</v>
      </c>
      <c r="D4260">
        <v>3.0999999999999999E-3</v>
      </c>
    </row>
    <row r="4261" spans="1:4" x14ac:dyDescent="0.35">
      <c r="A4261">
        <v>26</v>
      </c>
      <c r="B4261">
        <v>62.179169999999999</v>
      </c>
      <c r="C4261" t="s">
        <v>70</v>
      </c>
      <c r="D4261">
        <v>3.0999999999999999E-3</v>
      </c>
    </row>
    <row r="4262" spans="1:4" x14ac:dyDescent="0.35">
      <c r="A4262">
        <v>26</v>
      </c>
      <c r="B4262">
        <v>62.191540000000003</v>
      </c>
      <c r="C4262" t="s">
        <v>70</v>
      </c>
      <c r="D4262">
        <v>1.5E-3</v>
      </c>
    </row>
    <row r="4263" spans="1:4" x14ac:dyDescent="0.35">
      <c r="A4263">
        <v>26</v>
      </c>
      <c r="B4263">
        <v>62.215200000000003</v>
      </c>
      <c r="C4263" t="s">
        <v>70</v>
      </c>
      <c r="D4263">
        <v>3.0000000000000001E-3</v>
      </c>
    </row>
    <row r="4264" spans="1:4" x14ac:dyDescent="0.35">
      <c r="A4264">
        <v>26</v>
      </c>
      <c r="B4264">
        <v>62.22963</v>
      </c>
      <c r="C4264" t="s">
        <v>70</v>
      </c>
      <c r="D4264">
        <v>1.6000000000000001E-3</v>
      </c>
    </row>
    <row r="4265" spans="1:4" x14ac:dyDescent="0.35">
      <c r="A4265">
        <v>26</v>
      </c>
      <c r="B4265">
        <v>62.242710000000002</v>
      </c>
      <c r="C4265" t="s">
        <v>70</v>
      </c>
      <c r="D4265">
        <v>4.5999999999999999E-3</v>
      </c>
    </row>
    <row r="4266" spans="1:4" x14ac:dyDescent="0.35">
      <c r="A4266">
        <v>26</v>
      </c>
      <c r="B4266">
        <v>62.257010000000001</v>
      </c>
      <c r="C4266" t="s">
        <v>70</v>
      </c>
      <c r="D4266">
        <v>4.5999999999999999E-3</v>
      </c>
    </row>
    <row r="4267" spans="1:4" x14ac:dyDescent="0.35">
      <c r="A4267">
        <v>26</v>
      </c>
      <c r="B4267">
        <v>62.270099999999999</v>
      </c>
      <c r="C4267" t="s">
        <v>70</v>
      </c>
      <c r="D4267">
        <v>1.04E-2</v>
      </c>
    </row>
    <row r="4268" spans="1:4" x14ac:dyDescent="0.35">
      <c r="A4268">
        <v>26</v>
      </c>
      <c r="B4268">
        <v>62.283450000000002</v>
      </c>
      <c r="C4268" t="s">
        <v>70</v>
      </c>
      <c r="D4268">
        <v>1.04E-2</v>
      </c>
    </row>
    <row r="4269" spans="1:4" x14ac:dyDescent="0.35">
      <c r="A4269">
        <v>26</v>
      </c>
      <c r="B4269">
        <v>62.297409999999999</v>
      </c>
      <c r="C4269" t="s">
        <v>70</v>
      </c>
      <c r="D4269">
        <v>1.15E-2</v>
      </c>
    </row>
    <row r="4270" spans="1:4" x14ac:dyDescent="0.35">
      <c r="A4270">
        <v>26</v>
      </c>
      <c r="B4270">
        <v>62.310679999999998</v>
      </c>
      <c r="C4270" t="s">
        <v>70</v>
      </c>
      <c r="D4270">
        <v>1.15E-2</v>
      </c>
    </row>
    <row r="4271" spans="1:4" x14ac:dyDescent="0.35">
      <c r="A4271">
        <v>26</v>
      </c>
      <c r="B4271">
        <v>62.324039999999997</v>
      </c>
      <c r="C4271" t="s">
        <v>70</v>
      </c>
      <c r="D4271">
        <v>1.6400000000000001E-2</v>
      </c>
    </row>
    <row r="4272" spans="1:4" x14ac:dyDescent="0.35">
      <c r="A4272">
        <v>26</v>
      </c>
      <c r="B4272">
        <v>62.337769999999999</v>
      </c>
      <c r="C4272" t="s">
        <v>70</v>
      </c>
      <c r="D4272">
        <v>3.8999999999999998E-3</v>
      </c>
    </row>
    <row r="4273" spans="1:4" x14ac:dyDescent="0.35">
      <c r="A4273">
        <v>26</v>
      </c>
      <c r="B4273">
        <v>62.3508</v>
      </c>
      <c r="C4273" t="s">
        <v>70</v>
      </c>
      <c r="D4273">
        <v>3.8999999999999998E-3</v>
      </c>
    </row>
    <row r="4274" spans="1:4" x14ac:dyDescent="0.35">
      <c r="A4274">
        <v>26</v>
      </c>
      <c r="B4274">
        <v>62.364629999999998</v>
      </c>
      <c r="C4274" t="s">
        <v>70</v>
      </c>
      <c r="D4274">
        <v>3.3E-3</v>
      </c>
    </row>
    <row r="4275" spans="1:4" x14ac:dyDescent="0.35">
      <c r="A4275">
        <v>26</v>
      </c>
      <c r="B4275">
        <v>62.378340000000001</v>
      </c>
      <c r="C4275" t="s">
        <v>70</v>
      </c>
      <c r="D4275">
        <v>3.3E-3</v>
      </c>
    </row>
    <row r="4276" spans="1:4" x14ac:dyDescent="0.35">
      <c r="A4276">
        <v>26</v>
      </c>
      <c r="B4276">
        <v>62.391240000000003</v>
      </c>
      <c r="C4276" t="s">
        <v>70</v>
      </c>
      <c r="D4276">
        <v>2.5000000000000001E-3</v>
      </c>
    </row>
    <row r="4277" spans="1:4" x14ac:dyDescent="0.35">
      <c r="A4277">
        <v>26</v>
      </c>
      <c r="B4277">
        <v>62.40502</v>
      </c>
      <c r="C4277" t="s">
        <v>70</v>
      </c>
      <c r="D4277">
        <v>2.5000000000000001E-3</v>
      </c>
    </row>
    <row r="4278" spans="1:4" x14ac:dyDescent="0.35">
      <c r="A4278">
        <v>26</v>
      </c>
      <c r="B4278">
        <v>62.426250000000003</v>
      </c>
      <c r="C4278" t="s">
        <v>70</v>
      </c>
      <c r="D4278">
        <v>2.2000000000000001E-3</v>
      </c>
    </row>
    <row r="4279" spans="1:4" x14ac:dyDescent="0.35">
      <c r="A4279">
        <v>26</v>
      </c>
      <c r="B4279">
        <v>62.440359999999998</v>
      </c>
      <c r="C4279" t="s">
        <v>70</v>
      </c>
      <c r="D4279">
        <v>1.2999999999999999E-3</v>
      </c>
    </row>
    <row r="4280" spans="1:4" x14ac:dyDescent="0.35">
      <c r="A4280">
        <v>26</v>
      </c>
      <c r="B4280">
        <v>62.454210000000003</v>
      </c>
      <c r="C4280" t="s">
        <v>70</v>
      </c>
      <c r="D4280">
        <v>1.5E-3</v>
      </c>
    </row>
    <row r="4281" spans="1:4" x14ac:dyDescent="0.35">
      <c r="A4281">
        <v>27</v>
      </c>
      <c r="B4281">
        <v>62.471089999999997</v>
      </c>
      <c r="C4281" t="s">
        <v>70</v>
      </c>
      <c r="D4281">
        <v>1.5E-3</v>
      </c>
    </row>
    <row r="4282" spans="1:4" x14ac:dyDescent="0.35">
      <c r="A4282">
        <v>27</v>
      </c>
      <c r="B4282">
        <v>62.483890000000002</v>
      </c>
      <c r="C4282" t="s">
        <v>70</v>
      </c>
    </row>
    <row r="4283" spans="1:4" x14ac:dyDescent="0.35">
      <c r="A4283">
        <v>27</v>
      </c>
      <c r="B4283">
        <v>62.496510000000001</v>
      </c>
      <c r="C4283" t="s">
        <v>70</v>
      </c>
    </row>
    <row r="4284" spans="1:4" x14ac:dyDescent="0.35">
      <c r="A4284">
        <v>27</v>
      </c>
      <c r="B4284">
        <v>62.508679999999998</v>
      </c>
      <c r="C4284" t="s">
        <v>70</v>
      </c>
    </row>
    <row r="4285" spans="1:4" x14ac:dyDescent="0.35">
      <c r="A4285">
        <v>27</v>
      </c>
      <c r="B4285">
        <v>62.528979999999997</v>
      </c>
      <c r="C4285" t="s">
        <v>70</v>
      </c>
    </row>
    <row r="4286" spans="1:4" x14ac:dyDescent="0.35">
      <c r="A4286">
        <v>27</v>
      </c>
      <c r="B4286">
        <v>62.552</v>
      </c>
      <c r="C4286" t="s">
        <v>70</v>
      </c>
    </row>
    <row r="4287" spans="1:4" x14ac:dyDescent="0.35">
      <c r="A4287">
        <v>27</v>
      </c>
      <c r="B4287">
        <v>62.567599999999999</v>
      </c>
      <c r="C4287" t="s">
        <v>70</v>
      </c>
    </row>
    <row r="4288" spans="1:4" x14ac:dyDescent="0.35">
      <c r="A4288">
        <v>27</v>
      </c>
      <c r="B4288">
        <v>62.581330000000001</v>
      </c>
      <c r="C4288" t="s">
        <v>70</v>
      </c>
    </row>
    <row r="4289" spans="1:3" x14ac:dyDescent="0.35">
      <c r="A4289">
        <v>27</v>
      </c>
      <c r="B4289">
        <v>62.593989999999998</v>
      </c>
      <c r="C4289" t="s">
        <v>70</v>
      </c>
    </row>
    <row r="4290" spans="1:3" x14ac:dyDescent="0.35">
      <c r="A4290">
        <v>27</v>
      </c>
      <c r="B4290">
        <v>62.605969999999999</v>
      </c>
      <c r="C4290" t="s">
        <v>70</v>
      </c>
    </row>
    <row r="4291" spans="1:3" x14ac:dyDescent="0.35">
      <c r="A4291">
        <v>27</v>
      </c>
      <c r="B4291">
        <v>62.629269999999998</v>
      </c>
      <c r="C4291" t="s">
        <v>70</v>
      </c>
    </row>
    <row r="4292" spans="1:3" x14ac:dyDescent="0.35">
      <c r="A4292">
        <v>27</v>
      </c>
      <c r="B4292">
        <v>62.645049999999998</v>
      </c>
      <c r="C4292" t="s">
        <v>70</v>
      </c>
    </row>
    <row r="4293" spans="1:3" x14ac:dyDescent="0.35">
      <c r="A4293">
        <v>27</v>
      </c>
      <c r="B4293">
        <v>62.65963</v>
      </c>
      <c r="C4293" t="s">
        <v>70</v>
      </c>
    </row>
    <row r="4294" spans="1:3" x14ac:dyDescent="0.35">
      <c r="A4294">
        <v>27</v>
      </c>
      <c r="B4294">
        <v>62.679049999999997</v>
      </c>
      <c r="C4294" t="s">
        <v>70</v>
      </c>
    </row>
    <row r="4295" spans="1:3" x14ac:dyDescent="0.35">
      <c r="A4295">
        <v>27</v>
      </c>
      <c r="B4295">
        <v>62.695770000000003</v>
      </c>
      <c r="C4295" t="s">
        <v>70</v>
      </c>
    </row>
    <row r="4296" spans="1:3" x14ac:dyDescent="0.35">
      <c r="A4296">
        <v>27</v>
      </c>
      <c r="B4296">
        <v>62.706890000000001</v>
      </c>
      <c r="C4296" t="s">
        <v>70</v>
      </c>
    </row>
    <row r="4297" spans="1:3" x14ac:dyDescent="0.35">
      <c r="A4297">
        <v>27</v>
      </c>
      <c r="B4297">
        <v>62.721870000000003</v>
      </c>
      <c r="C4297" t="s">
        <v>70</v>
      </c>
    </row>
    <row r="4298" spans="1:3" x14ac:dyDescent="0.35">
      <c r="A4298">
        <v>27</v>
      </c>
      <c r="B4298">
        <v>62.74118</v>
      </c>
      <c r="C4298" t="s">
        <v>70</v>
      </c>
    </row>
    <row r="4299" spans="1:3" x14ac:dyDescent="0.35">
      <c r="A4299">
        <v>27</v>
      </c>
      <c r="B4299">
        <v>62.753810000000001</v>
      </c>
      <c r="C4299" t="s">
        <v>70</v>
      </c>
    </row>
    <row r="4300" spans="1:3" x14ac:dyDescent="0.35">
      <c r="A4300">
        <v>27</v>
      </c>
      <c r="B4300">
        <v>62.766710000000003</v>
      </c>
      <c r="C4300" t="s">
        <v>70</v>
      </c>
    </row>
    <row r="4301" spans="1:3" x14ac:dyDescent="0.35">
      <c r="A4301">
        <v>27</v>
      </c>
      <c r="B4301">
        <v>62.780189999999997</v>
      </c>
      <c r="C4301" t="s">
        <v>70</v>
      </c>
    </row>
    <row r="4302" spans="1:3" x14ac:dyDescent="0.35">
      <c r="A4302">
        <v>27</v>
      </c>
      <c r="B4302">
        <v>62.79242</v>
      </c>
      <c r="C4302" t="s">
        <v>70</v>
      </c>
    </row>
    <row r="4303" spans="1:3" x14ac:dyDescent="0.35">
      <c r="A4303">
        <v>27</v>
      </c>
      <c r="B4303">
        <v>62.80509</v>
      </c>
      <c r="C4303" t="s">
        <v>70</v>
      </c>
    </row>
    <row r="4304" spans="1:3" x14ac:dyDescent="0.35">
      <c r="A4304">
        <v>27</v>
      </c>
      <c r="B4304">
        <v>62.81803</v>
      </c>
      <c r="C4304" t="s">
        <v>70</v>
      </c>
    </row>
    <row r="4305" spans="1:3" x14ac:dyDescent="0.35">
      <c r="A4305">
        <v>27</v>
      </c>
      <c r="B4305">
        <v>62.838839999999998</v>
      </c>
      <c r="C4305" t="s">
        <v>70</v>
      </c>
    </row>
    <row r="4306" spans="1:3" x14ac:dyDescent="0.35">
      <c r="A4306">
        <v>27</v>
      </c>
      <c r="B4306">
        <v>62.85172</v>
      </c>
      <c r="C4306" t="s">
        <v>70</v>
      </c>
    </row>
    <row r="4307" spans="1:3" x14ac:dyDescent="0.35">
      <c r="A4307">
        <v>27</v>
      </c>
      <c r="B4307">
        <v>62.864429999999999</v>
      </c>
      <c r="C4307" t="s">
        <v>70</v>
      </c>
    </row>
    <row r="4308" spans="1:3" x14ac:dyDescent="0.35">
      <c r="A4308">
        <v>27</v>
      </c>
      <c r="B4308">
        <v>62.876750000000001</v>
      </c>
      <c r="C4308" t="s">
        <v>70</v>
      </c>
    </row>
    <row r="4309" spans="1:3" x14ac:dyDescent="0.35">
      <c r="A4309">
        <v>27</v>
      </c>
      <c r="B4309">
        <v>62.888820000000003</v>
      </c>
      <c r="C4309" t="s">
        <v>70</v>
      </c>
    </row>
    <row r="4310" spans="1:3" x14ac:dyDescent="0.35">
      <c r="A4310">
        <v>27</v>
      </c>
      <c r="B4310">
        <v>62.901510000000002</v>
      </c>
      <c r="C4310" t="s">
        <v>70</v>
      </c>
    </row>
    <row r="4311" spans="1:3" x14ac:dyDescent="0.35">
      <c r="A4311">
        <v>27</v>
      </c>
      <c r="B4311">
        <v>62.914360000000002</v>
      </c>
      <c r="C4311" t="s">
        <v>70</v>
      </c>
    </row>
    <row r="4312" spans="1:3" x14ac:dyDescent="0.35">
      <c r="A4312">
        <v>27</v>
      </c>
      <c r="B4312">
        <v>62.926340000000003</v>
      </c>
      <c r="C4312" t="s">
        <v>70</v>
      </c>
    </row>
    <row r="4313" spans="1:3" x14ac:dyDescent="0.35">
      <c r="A4313">
        <v>27</v>
      </c>
      <c r="B4313">
        <v>62.939079999999997</v>
      </c>
      <c r="C4313" t="s">
        <v>70</v>
      </c>
    </row>
    <row r="4314" spans="1:3" x14ac:dyDescent="0.35">
      <c r="A4314">
        <v>27</v>
      </c>
      <c r="B4314">
        <v>62.951120000000003</v>
      </c>
      <c r="C4314" t="s">
        <v>70</v>
      </c>
    </row>
    <row r="4315" spans="1:3" x14ac:dyDescent="0.35">
      <c r="A4315">
        <v>27</v>
      </c>
      <c r="B4315">
        <v>62.963949999999997</v>
      </c>
      <c r="C4315" t="s">
        <v>70</v>
      </c>
    </row>
    <row r="4316" spans="1:3" x14ac:dyDescent="0.35">
      <c r="A4316">
        <v>27</v>
      </c>
      <c r="B4316">
        <v>62.976210000000002</v>
      </c>
      <c r="C4316" t="s">
        <v>70</v>
      </c>
    </row>
    <row r="4317" spans="1:3" x14ac:dyDescent="0.35">
      <c r="A4317">
        <v>27</v>
      </c>
      <c r="B4317">
        <v>62.988259999999997</v>
      </c>
      <c r="C4317" t="s">
        <v>70</v>
      </c>
    </row>
    <row r="4318" spans="1:3" x14ac:dyDescent="0.35">
      <c r="A4318">
        <v>27</v>
      </c>
      <c r="B4318">
        <v>63.000860000000003</v>
      </c>
      <c r="C4318" t="s">
        <v>70</v>
      </c>
    </row>
    <row r="4319" spans="1:3" x14ac:dyDescent="0.35">
      <c r="A4319">
        <v>27</v>
      </c>
      <c r="B4319">
        <v>63.013530000000003</v>
      </c>
      <c r="C4319" t="s">
        <v>70</v>
      </c>
    </row>
    <row r="4320" spans="1:3" x14ac:dyDescent="0.35">
      <c r="A4320">
        <v>27</v>
      </c>
      <c r="B4320">
        <v>63.025300000000001</v>
      </c>
      <c r="C4320" t="s">
        <v>70</v>
      </c>
    </row>
    <row r="4321" spans="1:3" x14ac:dyDescent="0.35">
      <c r="A4321">
        <v>27</v>
      </c>
      <c r="B4321">
        <v>63.046489999999999</v>
      </c>
      <c r="C4321" t="s">
        <v>70</v>
      </c>
    </row>
    <row r="4322" spans="1:3" x14ac:dyDescent="0.35">
      <c r="A4322">
        <v>27</v>
      </c>
      <c r="B4322">
        <v>63.058509999999998</v>
      </c>
      <c r="C4322" t="s">
        <v>70</v>
      </c>
    </row>
    <row r="4323" spans="1:3" x14ac:dyDescent="0.35">
      <c r="A4323">
        <v>27</v>
      </c>
      <c r="B4323">
        <v>63.070830000000001</v>
      </c>
      <c r="C4323" t="s">
        <v>70</v>
      </c>
    </row>
    <row r="4324" spans="1:3" x14ac:dyDescent="0.35">
      <c r="A4324">
        <v>27</v>
      </c>
      <c r="B4324">
        <v>63.083449999999999</v>
      </c>
      <c r="C4324" t="s">
        <v>70</v>
      </c>
    </row>
    <row r="4325" spans="1:3" x14ac:dyDescent="0.35">
      <c r="A4325">
        <v>27</v>
      </c>
      <c r="B4325">
        <v>63.097720000000002</v>
      </c>
      <c r="C4325" t="s">
        <v>70</v>
      </c>
    </row>
    <row r="4326" spans="1:3" x14ac:dyDescent="0.35">
      <c r="A4326">
        <v>27</v>
      </c>
      <c r="B4326">
        <v>63.11101</v>
      </c>
      <c r="C4326" t="s">
        <v>70</v>
      </c>
    </row>
    <row r="4327" spans="1:3" x14ac:dyDescent="0.35">
      <c r="A4327">
        <v>27</v>
      </c>
      <c r="B4327">
        <v>63.12303</v>
      </c>
      <c r="C4327" t="s">
        <v>70</v>
      </c>
    </row>
    <row r="4328" spans="1:3" x14ac:dyDescent="0.35">
      <c r="A4328">
        <v>27</v>
      </c>
      <c r="B4328">
        <v>63.135489999999997</v>
      </c>
      <c r="C4328" t="s">
        <v>70</v>
      </c>
    </row>
    <row r="4329" spans="1:3" x14ac:dyDescent="0.35">
      <c r="A4329">
        <v>27</v>
      </c>
      <c r="B4329">
        <v>63.147860000000001</v>
      </c>
      <c r="C4329" t="s">
        <v>70</v>
      </c>
    </row>
    <row r="4330" spans="1:3" x14ac:dyDescent="0.35">
      <c r="A4330">
        <v>27</v>
      </c>
      <c r="B4330">
        <v>63.160139999999998</v>
      </c>
      <c r="C4330" t="s">
        <v>70</v>
      </c>
    </row>
    <row r="4331" spans="1:3" x14ac:dyDescent="0.35">
      <c r="A4331">
        <v>27</v>
      </c>
      <c r="B4331">
        <v>63.17257</v>
      </c>
      <c r="C4331" t="s">
        <v>70</v>
      </c>
    </row>
    <row r="4332" spans="1:3" x14ac:dyDescent="0.35">
      <c r="A4332">
        <v>27</v>
      </c>
      <c r="B4332">
        <v>63.184989999999999</v>
      </c>
      <c r="C4332" t="s">
        <v>70</v>
      </c>
    </row>
    <row r="4333" spans="1:3" x14ac:dyDescent="0.35">
      <c r="A4333">
        <v>27</v>
      </c>
      <c r="B4333">
        <v>63.197470000000003</v>
      </c>
      <c r="C4333" t="s">
        <v>70</v>
      </c>
    </row>
    <row r="4334" spans="1:3" x14ac:dyDescent="0.35">
      <c r="A4334">
        <v>27</v>
      </c>
      <c r="B4334">
        <v>63.210030000000003</v>
      </c>
      <c r="C4334" t="s">
        <v>70</v>
      </c>
    </row>
    <row r="4335" spans="1:3" x14ac:dyDescent="0.35">
      <c r="A4335">
        <v>27</v>
      </c>
      <c r="B4335">
        <v>63.223700000000001</v>
      </c>
      <c r="C4335" t="s">
        <v>70</v>
      </c>
    </row>
    <row r="4336" spans="1:3" x14ac:dyDescent="0.35">
      <c r="A4336">
        <v>27</v>
      </c>
      <c r="B4336">
        <v>63.237470000000002</v>
      </c>
      <c r="C4336" t="s">
        <v>70</v>
      </c>
    </row>
    <row r="4337" spans="1:3" x14ac:dyDescent="0.35">
      <c r="A4337">
        <v>27</v>
      </c>
      <c r="B4337">
        <v>63.26023</v>
      </c>
      <c r="C4337" t="s">
        <v>70</v>
      </c>
    </row>
    <row r="4338" spans="1:3" x14ac:dyDescent="0.35">
      <c r="A4338">
        <v>27</v>
      </c>
      <c r="B4338">
        <v>63.275170000000003</v>
      </c>
      <c r="C4338" t="s">
        <v>70</v>
      </c>
    </row>
    <row r="4339" spans="1:3" x14ac:dyDescent="0.35">
      <c r="A4339">
        <v>27</v>
      </c>
      <c r="B4339">
        <v>63.287649999999999</v>
      </c>
      <c r="C4339" t="s">
        <v>70</v>
      </c>
    </row>
    <row r="4340" spans="1:3" x14ac:dyDescent="0.35">
      <c r="A4340">
        <v>27</v>
      </c>
      <c r="B4340">
        <v>63.300660000000001</v>
      </c>
      <c r="C4340" t="s">
        <v>70</v>
      </c>
    </row>
    <row r="4341" spans="1:3" x14ac:dyDescent="0.35">
      <c r="A4341">
        <v>27</v>
      </c>
      <c r="B4341">
        <v>63.313490000000002</v>
      </c>
      <c r="C4341" t="s">
        <v>70</v>
      </c>
    </row>
    <row r="4342" spans="1:3" x14ac:dyDescent="0.35">
      <c r="A4342">
        <v>27</v>
      </c>
      <c r="B4342">
        <v>63.325650000000003</v>
      </c>
      <c r="C4342" t="s">
        <v>70</v>
      </c>
    </row>
    <row r="4343" spans="1:3" x14ac:dyDescent="0.35">
      <c r="A4343">
        <v>27</v>
      </c>
      <c r="B4343">
        <v>63.339550000000003</v>
      </c>
      <c r="C4343" t="s">
        <v>70</v>
      </c>
    </row>
    <row r="4344" spans="1:3" x14ac:dyDescent="0.35">
      <c r="A4344">
        <v>27</v>
      </c>
      <c r="B4344">
        <v>63.35219</v>
      </c>
      <c r="C4344" t="s">
        <v>70</v>
      </c>
    </row>
    <row r="4345" spans="1:3" x14ac:dyDescent="0.35">
      <c r="A4345">
        <v>27</v>
      </c>
      <c r="B4345">
        <v>63.365139999999997</v>
      </c>
      <c r="C4345" t="s">
        <v>70</v>
      </c>
    </row>
    <row r="4346" spans="1:3" x14ac:dyDescent="0.35">
      <c r="A4346">
        <v>27</v>
      </c>
      <c r="B4346">
        <v>63.378059999999998</v>
      </c>
      <c r="C4346" t="s">
        <v>70</v>
      </c>
    </row>
    <row r="4347" spans="1:3" x14ac:dyDescent="0.35">
      <c r="A4347">
        <v>27</v>
      </c>
      <c r="B4347">
        <v>63.390630000000002</v>
      </c>
      <c r="C4347" t="s">
        <v>70</v>
      </c>
    </row>
    <row r="4348" spans="1:3" x14ac:dyDescent="0.35">
      <c r="A4348">
        <v>27</v>
      </c>
      <c r="B4348">
        <v>63.40334</v>
      </c>
      <c r="C4348" t="s">
        <v>70</v>
      </c>
    </row>
    <row r="4349" spans="1:3" x14ac:dyDescent="0.35">
      <c r="A4349">
        <v>27</v>
      </c>
      <c r="B4349">
        <v>63.416629999999998</v>
      </c>
      <c r="C4349" t="s">
        <v>70</v>
      </c>
    </row>
    <row r="4350" spans="1:3" x14ac:dyDescent="0.35">
      <c r="A4350">
        <v>27</v>
      </c>
      <c r="B4350">
        <v>63.429029999999997</v>
      </c>
      <c r="C4350" t="s">
        <v>70</v>
      </c>
    </row>
    <row r="4351" spans="1:3" x14ac:dyDescent="0.35">
      <c r="A4351">
        <v>27</v>
      </c>
      <c r="B4351">
        <v>63.441339999999997</v>
      </c>
      <c r="C4351" t="s">
        <v>70</v>
      </c>
    </row>
    <row r="4352" spans="1:3" x14ac:dyDescent="0.35">
      <c r="A4352">
        <v>27</v>
      </c>
      <c r="B4352">
        <v>63.460990000000002</v>
      </c>
      <c r="C4352" t="s">
        <v>70</v>
      </c>
    </row>
    <row r="4353" spans="1:3" x14ac:dyDescent="0.35">
      <c r="A4353">
        <v>27</v>
      </c>
      <c r="B4353">
        <v>63.48442</v>
      </c>
      <c r="C4353" t="s">
        <v>70</v>
      </c>
    </row>
    <row r="4354" spans="1:3" x14ac:dyDescent="0.35">
      <c r="A4354">
        <v>27</v>
      </c>
      <c r="B4354">
        <v>63.497970000000002</v>
      </c>
      <c r="C4354" t="s">
        <v>70</v>
      </c>
    </row>
    <row r="4355" spans="1:3" x14ac:dyDescent="0.35">
      <c r="A4355">
        <v>27</v>
      </c>
      <c r="B4355">
        <v>63.511200000000002</v>
      </c>
      <c r="C4355" t="s">
        <v>70</v>
      </c>
    </row>
    <row r="4356" spans="1:3" x14ac:dyDescent="0.35">
      <c r="A4356">
        <v>27</v>
      </c>
      <c r="B4356">
        <v>63.524039999999999</v>
      </c>
      <c r="C4356" t="s">
        <v>70</v>
      </c>
    </row>
    <row r="4357" spans="1:3" x14ac:dyDescent="0.35">
      <c r="A4357">
        <v>27</v>
      </c>
      <c r="B4357">
        <v>63.537799999999997</v>
      </c>
      <c r="C4357" t="s">
        <v>70</v>
      </c>
    </row>
    <row r="4358" spans="1:3" x14ac:dyDescent="0.35">
      <c r="A4358">
        <v>27</v>
      </c>
      <c r="B4358">
        <v>63.550699999999999</v>
      </c>
      <c r="C4358" t="s">
        <v>70</v>
      </c>
    </row>
    <row r="4359" spans="1:3" x14ac:dyDescent="0.35">
      <c r="A4359">
        <v>27</v>
      </c>
      <c r="B4359">
        <v>63.564500000000002</v>
      </c>
      <c r="C4359" t="s">
        <v>70</v>
      </c>
    </row>
    <row r="4360" spans="1:3" x14ac:dyDescent="0.35">
      <c r="A4360">
        <v>27</v>
      </c>
      <c r="B4360">
        <v>63.579799999999999</v>
      </c>
      <c r="C4360" t="s">
        <v>70</v>
      </c>
    </row>
    <row r="4361" spans="1:3" x14ac:dyDescent="0.35">
      <c r="A4361">
        <v>27</v>
      </c>
      <c r="B4361">
        <v>63.593159999999997</v>
      </c>
      <c r="C4361" t="s">
        <v>70</v>
      </c>
    </row>
    <row r="4362" spans="1:3" x14ac:dyDescent="0.35">
      <c r="A4362">
        <v>27</v>
      </c>
      <c r="B4362">
        <v>63.612110000000001</v>
      </c>
      <c r="C4362" t="s">
        <v>70</v>
      </c>
    </row>
    <row r="4363" spans="1:3" x14ac:dyDescent="0.35">
      <c r="A4363">
        <v>27</v>
      </c>
      <c r="B4363">
        <v>63.629750000000001</v>
      </c>
      <c r="C4363" t="s">
        <v>70</v>
      </c>
    </row>
    <row r="4364" spans="1:3" x14ac:dyDescent="0.35">
      <c r="A4364">
        <v>27</v>
      </c>
      <c r="B4364">
        <v>63.641249999999999</v>
      </c>
      <c r="C4364" t="s">
        <v>70</v>
      </c>
    </row>
    <row r="4365" spans="1:3" x14ac:dyDescent="0.35">
      <c r="A4365">
        <v>27</v>
      </c>
      <c r="B4365">
        <v>63.655149999999999</v>
      </c>
      <c r="C4365" t="s">
        <v>70</v>
      </c>
    </row>
    <row r="4366" spans="1:3" x14ac:dyDescent="0.35">
      <c r="A4366">
        <v>27</v>
      </c>
      <c r="B4366">
        <v>63.67456</v>
      </c>
      <c r="C4366" t="s">
        <v>70</v>
      </c>
    </row>
    <row r="4367" spans="1:3" x14ac:dyDescent="0.35">
      <c r="A4367">
        <v>27</v>
      </c>
      <c r="B4367">
        <v>63.68824</v>
      </c>
      <c r="C4367" t="s">
        <v>70</v>
      </c>
    </row>
    <row r="4368" spans="1:3" x14ac:dyDescent="0.35">
      <c r="A4368">
        <v>27</v>
      </c>
      <c r="B4368">
        <v>63.701659999999997</v>
      </c>
      <c r="C4368" t="s">
        <v>70</v>
      </c>
    </row>
    <row r="4369" spans="1:3" x14ac:dyDescent="0.35">
      <c r="A4369">
        <v>27</v>
      </c>
      <c r="B4369">
        <v>63.71725</v>
      </c>
      <c r="C4369" t="s">
        <v>70</v>
      </c>
    </row>
    <row r="4370" spans="1:3" x14ac:dyDescent="0.35">
      <c r="A4370">
        <v>27</v>
      </c>
      <c r="B4370">
        <v>63.733289999999997</v>
      </c>
      <c r="C4370" t="s">
        <v>70</v>
      </c>
    </row>
    <row r="4371" spans="1:3" x14ac:dyDescent="0.35">
      <c r="A4371">
        <v>27</v>
      </c>
      <c r="B4371">
        <v>63.747199999999999</v>
      </c>
      <c r="C4371" t="s">
        <v>70</v>
      </c>
    </row>
    <row r="4372" spans="1:3" x14ac:dyDescent="0.35">
      <c r="A4372">
        <v>27</v>
      </c>
      <c r="B4372">
        <v>63.760280000000002</v>
      </c>
      <c r="C4372" t="s">
        <v>70</v>
      </c>
    </row>
    <row r="4373" spans="1:3" x14ac:dyDescent="0.35">
      <c r="A4373">
        <v>27</v>
      </c>
      <c r="B4373">
        <v>63.773510000000002</v>
      </c>
      <c r="C4373" t="s">
        <v>70</v>
      </c>
    </row>
    <row r="4374" spans="1:3" x14ac:dyDescent="0.35">
      <c r="A4374">
        <v>27</v>
      </c>
      <c r="B4374">
        <v>63.786830000000002</v>
      </c>
      <c r="C4374" t="s">
        <v>70</v>
      </c>
    </row>
    <row r="4375" spans="1:3" x14ac:dyDescent="0.35">
      <c r="A4375">
        <v>27</v>
      </c>
      <c r="B4375">
        <v>63.800080000000001</v>
      </c>
      <c r="C4375" t="s">
        <v>70</v>
      </c>
    </row>
    <row r="4376" spans="1:3" x14ac:dyDescent="0.35">
      <c r="A4376">
        <v>27</v>
      </c>
      <c r="B4376">
        <v>63.81362</v>
      </c>
      <c r="C4376" t="s">
        <v>70</v>
      </c>
    </row>
    <row r="4377" spans="1:3" x14ac:dyDescent="0.35">
      <c r="A4377">
        <v>27</v>
      </c>
      <c r="B4377">
        <v>63.82658</v>
      </c>
      <c r="C4377" t="s">
        <v>70</v>
      </c>
    </row>
    <row r="4378" spans="1:3" x14ac:dyDescent="0.35">
      <c r="A4378">
        <v>27</v>
      </c>
      <c r="B4378">
        <v>63.839410000000001</v>
      </c>
      <c r="C4378" t="s">
        <v>70</v>
      </c>
    </row>
    <row r="4379" spans="1:3" x14ac:dyDescent="0.35">
      <c r="A4379">
        <v>27</v>
      </c>
      <c r="B4379">
        <v>63.852699999999999</v>
      </c>
      <c r="C4379" t="s">
        <v>70</v>
      </c>
    </row>
    <row r="4380" spans="1:3" x14ac:dyDescent="0.35">
      <c r="A4380">
        <v>27</v>
      </c>
      <c r="B4380">
        <v>63.866</v>
      </c>
      <c r="C4380" t="s">
        <v>70</v>
      </c>
    </row>
    <row r="4381" spans="1:3" x14ac:dyDescent="0.35">
      <c r="A4381">
        <v>27</v>
      </c>
      <c r="B4381">
        <v>63.88729</v>
      </c>
      <c r="C4381" t="s">
        <v>70</v>
      </c>
    </row>
    <row r="4382" spans="1:3" x14ac:dyDescent="0.35">
      <c r="A4382">
        <v>27</v>
      </c>
      <c r="B4382">
        <v>63.901060000000001</v>
      </c>
      <c r="C4382" t="s">
        <v>70</v>
      </c>
    </row>
    <row r="4383" spans="1:3" x14ac:dyDescent="0.35">
      <c r="A4383">
        <v>27</v>
      </c>
      <c r="B4383">
        <v>63.914670000000001</v>
      </c>
      <c r="C4383" t="s">
        <v>70</v>
      </c>
    </row>
    <row r="4384" spans="1:3" x14ac:dyDescent="0.35">
      <c r="A4384">
        <v>27</v>
      </c>
      <c r="B4384">
        <v>63.928069999999998</v>
      </c>
      <c r="C4384" t="s">
        <v>70</v>
      </c>
    </row>
    <row r="4385" spans="1:4" x14ac:dyDescent="0.35">
      <c r="A4385">
        <v>27</v>
      </c>
      <c r="B4385">
        <v>63.940829999999998</v>
      </c>
      <c r="C4385" t="s">
        <v>70</v>
      </c>
    </row>
    <row r="4386" spans="1:4" x14ac:dyDescent="0.35">
      <c r="A4386">
        <v>27</v>
      </c>
      <c r="B4386">
        <v>63.954720000000002</v>
      </c>
      <c r="C4386" t="s">
        <v>70</v>
      </c>
    </row>
    <row r="4387" spans="1:4" x14ac:dyDescent="0.35">
      <c r="A4387">
        <v>27</v>
      </c>
      <c r="B4387">
        <v>63.967849999999999</v>
      </c>
      <c r="C4387" t="s">
        <v>70</v>
      </c>
    </row>
    <row r="4388" spans="1:4" x14ac:dyDescent="0.35">
      <c r="A4388">
        <v>27</v>
      </c>
      <c r="B4388">
        <v>63.981169999999999</v>
      </c>
      <c r="C4388" t="s">
        <v>70</v>
      </c>
    </row>
    <row r="4389" spans="1:4" x14ac:dyDescent="0.35">
      <c r="A4389">
        <v>27</v>
      </c>
      <c r="B4389">
        <v>63.995130000000003</v>
      </c>
      <c r="C4389" t="s">
        <v>70</v>
      </c>
    </row>
    <row r="4390" spans="1:4" x14ac:dyDescent="0.35">
      <c r="A4390">
        <v>27</v>
      </c>
      <c r="B4390">
        <v>64.007639999999995</v>
      </c>
      <c r="C4390" t="s">
        <v>70</v>
      </c>
    </row>
    <row r="4391" spans="1:4" x14ac:dyDescent="0.35">
      <c r="A4391">
        <v>27</v>
      </c>
      <c r="B4391">
        <v>64.021460000000005</v>
      </c>
      <c r="C4391" t="s">
        <v>70</v>
      </c>
    </row>
    <row r="4392" spans="1:4" x14ac:dyDescent="0.35">
      <c r="A4392">
        <v>27</v>
      </c>
      <c r="B4392">
        <v>64.035219999999995</v>
      </c>
      <c r="C4392" t="s">
        <v>70</v>
      </c>
    </row>
    <row r="4393" spans="1:4" x14ac:dyDescent="0.35">
      <c r="A4393">
        <v>27</v>
      </c>
      <c r="B4393">
        <v>64.048770000000005</v>
      </c>
      <c r="C4393" t="s">
        <v>70</v>
      </c>
    </row>
    <row r="4394" spans="1:4" x14ac:dyDescent="0.35">
      <c r="A4394">
        <v>27</v>
      </c>
      <c r="B4394">
        <v>64.06241</v>
      </c>
      <c r="C4394" t="s">
        <v>70</v>
      </c>
    </row>
    <row r="4395" spans="1:4" x14ac:dyDescent="0.35">
      <c r="A4395">
        <v>27</v>
      </c>
      <c r="B4395">
        <v>64.075779999999995</v>
      </c>
      <c r="C4395" t="s">
        <v>70</v>
      </c>
    </row>
    <row r="4396" spans="1:4" x14ac:dyDescent="0.35">
      <c r="A4396">
        <v>27</v>
      </c>
      <c r="B4396">
        <v>64.095249999999993</v>
      </c>
      <c r="C4396" t="s">
        <v>70</v>
      </c>
      <c r="D4396">
        <v>8.0000000000000004E-4</v>
      </c>
    </row>
    <row r="4397" spans="1:4" x14ac:dyDescent="0.35">
      <c r="A4397">
        <v>27</v>
      </c>
      <c r="B4397">
        <v>64.108329999999995</v>
      </c>
      <c r="C4397" t="s">
        <v>70</v>
      </c>
      <c r="D4397">
        <v>8.0000000000000004E-4</v>
      </c>
    </row>
    <row r="4398" spans="1:4" x14ac:dyDescent="0.35">
      <c r="A4398">
        <v>27</v>
      </c>
      <c r="B4398">
        <v>64.124049999999997</v>
      </c>
      <c r="C4398" t="s">
        <v>70</v>
      </c>
      <c r="D4398">
        <v>5.9999999999999995E-4</v>
      </c>
    </row>
    <row r="4399" spans="1:4" x14ac:dyDescent="0.35">
      <c r="A4399">
        <v>27</v>
      </c>
      <c r="B4399">
        <v>64.142660000000006</v>
      </c>
      <c r="C4399" t="s">
        <v>70</v>
      </c>
      <c r="D4399">
        <v>8.9999999999999998E-4</v>
      </c>
    </row>
    <row r="4400" spans="1:4" x14ac:dyDescent="0.35">
      <c r="A4400">
        <v>27</v>
      </c>
      <c r="B4400">
        <v>64.171459999999996</v>
      </c>
      <c r="C4400" t="s">
        <v>70</v>
      </c>
      <c r="D4400">
        <v>1E-3</v>
      </c>
    </row>
    <row r="4401" spans="1:4" x14ac:dyDescent="0.35">
      <c r="A4401">
        <v>27</v>
      </c>
      <c r="B4401">
        <v>64.188540000000003</v>
      </c>
      <c r="C4401" t="s">
        <v>70</v>
      </c>
      <c r="D4401">
        <v>6.7999999999999996E-3</v>
      </c>
    </row>
    <row r="4402" spans="1:4" x14ac:dyDescent="0.35">
      <c r="A4402">
        <v>27</v>
      </c>
      <c r="B4402">
        <v>64.204809999999995</v>
      </c>
      <c r="C4402" t="s">
        <v>70</v>
      </c>
      <c r="D4402">
        <v>6.7999999999999996E-3</v>
      </c>
    </row>
    <row r="4403" spans="1:4" x14ac:dyDescent="0.35">
      <c r="A4403">
        <v>27</v>
      </c>
      <c r="B4403">
        <v>64.219399999999993</v>
      </c>
      <c r="C4403" t="s">
        <v>70</v>
      </c>
      <c r="D4403">
        <v>5.1999999999999998E-3</v>
      </c>
    </row>
    <row r="4404" spans="1:4" x14ac:dyDescent="0.35">
      <c r="A4404">
        <v>27</v>
      </c>
      <c r="B4404">
        <v>64.235770000000002</v>
      </c>
      <c r="C4404" t="s">
        <v>70</v>
      </c>
      <c r="D4404">
        <v>5.8999999999999999E-3</v>
      </c>
    </row>
    <row r="4405" spans="1:4" x14ac:dyDescent="0.35">
      <c r="A4405">
        <v>27</v>
      </c>
      <c r="B4405">
        <v>64.252920000000003</v>
      </c>
      <c r="C4405" t="s">
        <v>70</v>
      </c>
      <c r="D4405">
        <v>5.0000000000000001E-3</v>
      </c>
    </row>
    <row r="4406" spans="1:4" x14ac:dyDescent="0.35">
      <c r="A4406">
        <v>27</v>
      </c>
      <c r="B4406">
        <v>64.269260000000003</v>
      </c>
      <c r="C4406" t="s">
        <v>70</v>
      </c>
      <c r="D4406">
        <v>5.0000000000000001E-3</v>
      </c>
    </row>
    <row r="4407" spans="1:4" x14ac:dyDescent="0.35">
      <c r="A4407">
        <v>27</v>
      </c>
      <c r="B4407">
        <v>64.282749999999993</v>
      </c>
      <c r="C4407" t="s">
        <v>70</v>
      </c>
      <c r="D4407">
        <v>1.6000000000000001E-3</v>
      </c>
    </row>
    <row r="4408" spans="1:4" x14ac:dyDescent="0.35">
      <c r="A4408">
        <v>27</v>
      </c>
      <c r="B4408">
        <v>64.303269999999998</v>
      </c>
      <c r="C4408" t="s">
        <v>70</v>
      </c>
      <c r="D4408">
        <v>2.3E-3</v>
      </c>
    </row>
    <row r="4409" spans="1:4" x14ac:dyDescent="0.35">
      <c r="A4409">
        <v>27</v>
      </c>
      <c r="B4409">
        <v>64.316959999999995</v>
      </c>
      <c r="C4409" t="s">
        <v>70</v>
      </c>
      <c r="D4409">
        <v>2.3999999999999998E-3</v>
      </c>
    </row>
    <row r="4410" spans="1:4" x14ac:dyDescent="0.35">
      <c r="A4410">
        <v>27</v>
      </c>
      <c r="B4410">
        <v>64.330209999999994</v>
      </c>
      <c r="C4410" t="s">
        <v>70</v>
      </c>
      <c r="D4410">
        <v>2.3999999999999998E-3</v>
      </c>
    </row>
    <row r="4411" spans="1:4" x14ac:dyDescent="0.35">
      <c r="A4411">
        <v>27</v>
      </c>
      <c r="B4411">
        <v>64.344139999999996</v>
      </c>
      <c r="C4411" t="s">
        <v>70</v>
      </c>
      <c r="D4411">
        <v>3.0999999999999999E-3</v>
      </c>
    </row>
    <row r="4412" spans="1:4" x14ac:dyDescent="0.35">
      <c r="A4412">
        <v>27</v>
      </c>
      <c r="B4412">
        <v>64.358999999999995</v>
      </c>
      <c r="C4412" t="s">
        <v>70</v>
      </c>
      <c r="D4412">
        <v>3.2000000000000002E-3</v>
      </c>
    </row>
    <row r="4413" spans="1:4" x14ac:dyDescent="0.35">
      <c r="A4413">
        <v>27</v>
      </c>
      <c r="B4413">
        <v>64.371350000000007</v>
      </c>
      <c r="C4413" t="s">
        <v>70</v>
      </c>
      <c r="D4413">
        <v>3.2000000000000002E-3</v>
      </c>
    </row>
    <row r="4414" spans="1:4" x14ac:dyDescent="0.35">
      <c r="A4414">
        <v>27</v>
      </c>
      <c r="B4414">
        <v>64.385050000000007</v>
      </c>
      <c r="C4414" t="s">
        <v>70</v>
      </c>
      <c r="D4414">
        <v>2.3E-3</v>
      </c>
    </row>
    <row r="4415" spans="1:4" x14ac:dyDescent="0.35">
      <c r="A4415">
        <v>27</v>
      </c>
      <c r="B4415">
        <v>64.400090000000006</v>
      </c>
      <c r="C4415" t="s">
        <v>70</v>
      </c>
      <c r="D4415">
        <v>2.3E-3</v>
      </c>
    </row>
    <row r="4416" spans="1:4" x14ac:dyDescent="0.35">
      <c r="A4416">
        <v>27</v>
      </c>
      <c r="B4416">
        <v>64.413730000000001</v>
      </c>
      <c r="C4416" t="s">
        <v>70</v>
      </c>
      <c r="D4416">
        <v>2.0999999999999999E-3</v>
      </c>
    </row>
    <row r="4417" spans="1:4" x14ac:dyDescent="0.35">
      <c r="A4417">
        <v>27</v>
      </c>
      <c r="B4417">
        <v>64.426630000000003</v>
      </c>
      <c r="C4417" t="s">
        <v>70</v>
      </c>
      <c r="D4417">
        <v>2.3999999999999998E-3</v>
      </c>
    </row>
    <row r="4418" spans="1:4" x14ac:dyDescent="0.35">
      <c r="A4418">
        <v>27</v>
      </c>
      <c r="B4418">
        <v>64.439350000000005</v>
      </c>
      <c r="C4418" t="s">
        <v>70</v>
      </c>
      <c r="D4418">
        <v>2.3999999999999998E-3</v>
      </c>
    </row>
    <row r="4419" spans="1:4" x14ac:dyDescent="0.35">
      <c r="A4419">
        <v>27</v>
      </c>
      <c r="B4419">
        <v>64.453100000000006</v>
      </c>
      <c r="C4419" t="s">
        <v>70</v>
      </c>
      <c r="D4419">
        <v>2.5000000000000001E-3</v>
      </c>
    </row>
    <row r="4420" spans="1:4" x14ac:dyDescent="0.35">
      <c r="A4420">
        <v>27</v>
      </c>
      <c r="B4420">
        <v>64.466610000000003</v>
      </c>
      <c r="C4420" t="s">
        <v>70</v>
      </c>
      <c r="D4420">
        <v>2.9999999999999997E-4</v>
      </c>
    </row>
    <row r="4421" spans="1:4" x14ac:dyDescent="0.35">
      <c r="A4421">
        <v>28</v>
      </c>
      <c r="B4421">
        <v>64.482619999999997</v>
      </c>
      <c r="C4421" t="s">
        <v>70</v>
      </c>
      <c r="D4421">
        <v>2.0000000000000001E-4</v>
      </c>
    </row>
    <row r="4422" spans="1:4" x14ac:dyDescent="0.35">
      <c r="A4422">
        <v>28</v>
      </c>
      <c r="B4422">
        <v>64.495890000000003</v>
      </c>
      <c r="C4422" t="s">
        <v>70</v>
      </c>
      <c r="D4422">
        <v>2.0000000000000001E-4</v>
      </c>
    </row>
    <row r="4423" spans="1:4" x14ac:dyDescent="0.35">
      <c r="A4423">
        <v>28</v>
      </c>
      <c r="B4423">
        <v>64.515749999999997</v>
      </c>
      <c r="C4423" t="s">
        <v>70</v>
      </c>
    </row>
    <row r="4424" spans="1:4" x14ac:dyDescent="0.35">
      <c r="A4424">
        <v>28</v>
      </c>
      <c r="B4424">
        <v>64.529210000000006</v>
      </c>
      <c r="C4424" t="s">
        <v>70</v>
      </c>
    </row>
    <row r="4425" spans="1:4" x14ac:dyDescent="0.35">
      <c r="A4425">
        <v>28</v>
      </c>
      <c r="B4425">
        <v>64.548299999999998</v>
      </c>
      <c r="C4425" t="s">
        <v>70</v>
      </c>
    </row>
    <row r="4426" spans="1:4" x14ac:dyDescent="0.35">
      <c r="A4426">
        <v>28</v>
      </c>
      <c r="B4426">
        <v>64.565060000000003</v>
      </c>
      <c r="C4426" t="s">
        <v>70</v>
      </c>
    </row>
    <row r="4427" spans="1:4" x14ac:dyDescent="0.35">
      <c r="A4427">
        <v>28</v>
      </c>
      <c r="B4427">
        <v>64.576210000000003</v>
      </c>
      <c r="C4427" t="s">
        <v>70</v>
      </c>
    </row>
    <row r="4428" spans="1:4" x14ac:dyDescent="0.35">
      <c r="A4428">
        <v>28</v>
      </c>
      <c r="B4428">
        <v>64.589320000000001</v>
      </c>
      <c r="C4428" t="s">
        <v>70</v>
      </c>
    </row>
    <row r="4429" spans="1:4" x14ac:dyDescent="0.35">
      <c r="A4429">
        <v>28</v>
      </c>
      <c r="B4429">
        <v>64.602170000000001</v>
      </c>
      <c r="C4429" t="s">
        <v>70</v>
      </c>
    </row>
    <row r="4430" spans="1:4" x14ac:dyDescent="0.35">
      <c r="A4430">
        <v>28</v>
      </c>
      <c r="B4430">
        <v>64.614959999999996</v>
      </c>
      <c r="C4430" t="s">
        <v>70</v>
      </c>
    </row>
    <row r="4431" spans="1:4" x14ac:dyDescent="0.35">
      <c r="A4431">
        <v>28</v>
      </c>
      <c r="B4431">
        <v>64.627619999999993</v>
      </c>
      <c r="C4431" t="s">
        <v>70</v>
      </c>
    </row>
    <row r="4432" spans="1:4" x14ac:dyDescent="0.35">
      <c r="A4432">
        <v>28</v>
      </c>
      <c r="B4432">
        <v>64.639790000000005</v>
      </c>
      <c r="C4432" t="s">
        <v>70</v>
      </c>
    </row>
    <row r="4433" spans="1:3" x14ac:dyDescent="0.35">
      <c r="A4433">
        <v>28</v>
      </c>
      <c r="B4433">
        <v>64.652000000000001</v>
      </c>
      <c r="C4433" t="s">
        <v>70</v>
      </c>
    </row>
    <row r="4434" spans="1:3" x14ac:dyDescent="0.35">
      <c r="A4434">
        <v>28</v>
      </c>
      <c r="B4434">
        <v>64.664609999999996</v>
      </c>
      <c r="C4434" t="s">
        <v>70</v>
      </c>
    </row>
    <row r="4435" spans="1:3" x14ac:dyDescent="0.35">
      <c r="A4435">
        <v>28</v>
      </c>
      <c r="B4435">
        <v>64.67792</v>
      </c>
      <c r="C4435" t="s">
        <v>70</v>
      </c>
    </row>
    <row r="4436" spans="1:3" x14ac:dyDescent="0.35">
      <c r="A4436">
        <v>28</v>
      </c>
      <c r="B4436">
        <v>64.689629999999994</v>
      </c>
      <c r="C4436" t="s">
        <v>70</v>
      </c>
    </row>
    <row r="4437" spans="1:3" x14ac:dyDescent="0.35">
      <c r="A4437">
        <v>28</v>
      </c>
      <c r="B4437">
        <v>64.709130000000002</v>
      </c>
      <c r="C4437" t="s">
        <v>70</v>
      </c>
    </row>
    <row r="4438" spans="1:3" x14ac:dyDescent="0.35">
      <c r="A4438">
        <v>28</v>
      </c>
      <c r="B4438">
        <v>64.736429999999999</v>
      </c>
      <c r="C4438" t="s">
        <v>70</v>
      </c>
    </row>
    <row r="4439" spans="1:3" x14ac:dyDescent="0.35">
      <c r="A4439">
        <v>28</v>
      </c>
      <c r="B4439">
        <v>64.748360000000005</v>
      </c>
      <c r="C4439" t="s">
        <v>70</v>
      </c>
    </row>
    <row r="4440" spans="1:3" x14ac:dyDescent="0.35">
      <c r="A4440">
        <v>28</v>
      </c>
      <c r="B4440">
        <v>64.7607</v>
      </c>
      <c r="C4440" t="s">
        <v>70</v>
      </c>
    </row>
    <row r="4441" spans="1:3" x14ac:dyDescent="0.35">
      <c r="A4441">
        <v>28</v>
      </c>
      <c r="B4441">
        <v>64.772670000000005</v>
      </c>
      <c r="C4441" t="s">
        <v>70</v>
      </c>
    </row>
    <row r="4442" spans="1:3" x14ac:dyDescent="0.35">
      <c r="A4442">
        <v>28</v>
      </c>
      <c r="B4442">
        <v>64.785179999999997</v>
      </c>
      <c r="C4442" t="s">
        <v>70</v>
      </c>
    </row>
    <row r="4443" spans="1:3" x14ac:dyDescent="0.35">
      <c r="A4443">
        <v>28</v>
      </c>
      <c r="B4443">
        <v>64.797420000000002</v>
      </c>
      <c r="C4443" t="s">
        <v>70</v>
      </c>
    </row>
    <row r="4444" spans="1:3" x14ac:dyDescent="0.35">
      <c r="A4444">
        <v>28</v>
      </c>
      <c r="B4444">
        <v>64.809219999999996</v>
      </c>
      <c r="C4444" t="s">
        <v>70</v>
      </c>
    </row>
    <row r="4445" spans="1:3" x14ac:dyDescent="0.35">
      <c r="A4445">
        <v>28</v>
      </c>
      <c r="B4445">
        <v>64.821399999999997</v>
      </c>
      <c r="C4445" t="s">
        <v>70</v>
      </c>
    </row>
    <row r="4446" spans="1:3" x14ac:dyDescent="0.35">
      <c r="A4446">
        <v>28</v>
      </c>
      <c r="B4446">
        <v>64.835359999999994</v>
      </c>
      <c r="C4446" t="s">
        <v>70</v>
      </c>
    </row>
    <row r="4447" spans="1:3" x14ac:dyDescent="0.35">
      <c r="A4447">
        <v>28</v>
      </c>
      <c r="B4447">
        <v>64.847669999999994</v>
      </c>
      <c r="C4447" t="s">
        <v>70</v>
      </c>
    </row>
    <row r="4448" spans="1:3" x14ac:dyDescent="0.35">
      <c r="A4448">
        <v>28</v>
      </c>
      <c r="B4448">
        <v>64.860150000000004</v>
      </c>
      <c r="C4448" t="s">
        <v>70</v>
      </c>
    </row>
    <row r="4449" spans="1:3" x14ac:dyDescent="0.35">
      <c r="A4449">
        <v>28</v>
      </c>
      <c r="B4449">
        <v>64.872529999999998</v>
      </c>
      <c r="C4449" t="s">
        <v>70</v>
      </c>
    </row>
    <row r="4450" spans="1:3" x14ac:dyDescent="0.35">
      <c r="A4450">
        <v>28</v>
      </c>
      <c r="B4450">
        <v>64.884699999999995</v>
      </c>
      <c r="C4450" t="s">
        <v>70</v>
      </c>
    </row>
    <row r="4451" spans="1:3" x14ac:dyDescent="0.35">
      <c r="A4451">
        <v>28</v>
      </c>
      <c r="B4451">
        <v>64.897890000000004</v>
      </c>
      <c r="C4451" t="s">
        <v>70</v>
      </c>
    </row>
    <row r="4452" spans="1:3" x14ac:dyDescent="0.35">
      <c r="A4452">
        <v>28</v>
      </c>
      <c r="B4452">
        <v>64.917900000000003</v>
      </c>
      <c r="C4452" t="s">
        <v>70</v>
      </c>
    </row>
    <row r="4453" spans="1:3" x14ac:dyDescent="0.35">
      <c r="A4453">
        <v>28</v>
      </c>
      <c r="B4453">
        <v>64.936210000000003</v>
      </c>
      <c r="C4453" t="s">
        <v>70</v>
      </c>
    </row>
    <row r="4454" spans="1:3" x14ac:dyDescent="0.35">
      <c r="A4454">
        <v>28</v>
      </c>
      <c r="B4454">
        <v>64.948880000000003</v>
      </c>
      <c r="C4454" t="s">
        <v>70</v>
      </c>
    </row>
    <row r="4455" spans="1:3" x14ac:dyDescent="0.35">
      <c r="A4455">
        <v>28</v>
      </c>
      <c r="B4455">
        <v>64.961929999999995</v>
      </c>
      <c r="C4455" t="s">
        <v>70</v>
      </c>
    </row>
    <row r="4456" spans="1:3" x14ac:dyDescent="0.35">
      <c r="A4456">
        <v>28</v>
      </c>
      <c r="B4456">
        <v>64.974400000000003</v>
      </c>
      <c r="C4456" t="s">
        <v>70</v>
      </c>
    </row>
    <row r="4457" spans="1:3" x14ac:dyDescent="0.35">
      <c r="A4457">
        <v>28</v>
      </c>
      <c r="B4457">
        <v>64.98742</v>
      </c>
      <c r="C4457" t="s">
        <v>70</v>
      </c>
    </row>
    <row r="4458" spans="1:3" x14ac:dyDescent="0.35">
      <c r="A4458">
        <v>28</v>
      </c>
      <c r="B4458">
        <v>64.999920000000003</v>
      </c>
      <c r="C4458" t="s">
        <v>70</v>
      </c>
    </row>
    <row r="4459" spans="1:3" x14ac:dyDescent="0.35">
      <c r="A4459">
        <v>28</v>
      </c>
      <c r="B4459">
        <v>65.012230000000002</v>
      </c>
      <c r="C4459" t="s">
        <v>70</v>
      </c>
    </row>
    <row r="4460" spans="1:3" x14ac:dyDescent="0.35">
      <c r="A4460">
        <v>28</v>
      </c>
      <c r="B4460">
        <v>65.024479999999997</v>
      </c>
      <c r="C4460" t="s">
        <v>70</v>
      </c>
    </row>
    <row r="4461" spans="1:3" x14ac:dyDescent="0.35">
      <c r="A4461">
        <v>28</v>
      </c>
      <c r="B4461">
        <v>65.037120000000002</v>
      </c>
      <c r="C4461" t="s">
        <v>70</v>
      </c>
    </row>
    <row r="4462" spans="1:3" x14ac:dyDescent="0.35">
      <c r="A4462">
        <v>28</v>
      </c>
      <c r="B4462">
        <v>65.049009999999996</v>
      </c>
      <c r="C4462" t="s">
        <v>70</v>
      </c>
    </row>
    <row r="4463" spans="1:3" x14ac:dyDescent="0.35">
      <c r="A4463">
        <v>28</v>
      </c>
      <c r="B4463">
        <v>65.061779999999999</v>
      </c>
      <c r="C4463" t="s">
        <v>70</v>
      </c>
    </row>
    <row r="4464" spans="1:3" x14ac:dyDescent="0.35">
      <c r="A4464">
        <v>28</v>
      </c>
      <c r="B4464">
        <v>65.075649999999996</v>
      </c>
      <c r="C4464" t="s">
        <v>70</v>
      </c>
    </row>
    <row r="4465" spans="1:3" x14ac:dyDescent="0.35">
      <c r="A4465">
        <v>28</v>
      </c>
      <c r="B4465">
        <v>65.090479999999999</v>
      </c>
      <c r="C4465" t="s">
        <v>70</v>
      </c>
    </row>
    <row r="4466" spans="1:3" x14ac:dyDescent="0.35">
      <c r="A4466">
        <v>28</v>
      </c>
      <c r="B4466">
        <v>65.104950000000002</v>
      </c>
      <c r="C4466" t="s">
        <v>70</v>
      </c>
    </row>
    <row r="4467" spans="1:3" x14ac:dyDescent="0.35">
      <c r="A4467">
        <v>28</v>
      </c>
      <c r="B4467">
        <v>65.119500000000002</v>
      </c>
      <c r="C4467" t="s">
        <v>70</v>
      </c>
    </row>
    <row r="4468" spans="1:3" x14ac:dyDescent="0.35">
      <c r="A4468">
        <v>28</v>
      </c>
      <c r="B4468">
        <v>65.142129999999995</v>
      </c>
      <c r="C4468" t="s">
        <v>70</v>
      </c>
    </row>
    <row r="4469" spans="1:3" x14ac:dyDescent="0.35">
      <c r="A4469">
        <v>28</v>
      </c>
      <c r="B4469">
        <v>65.154859999999999</v>
      </c>
      <c r="C4469" t="s">
        <v>70</v>
      </c>
    </row>
    <row r="4470" spans="1:3" x14ac:dyDescent="0.35">
      <c r="A4470">
        <v>28</v>
      </c>
      <c r="B4470">
        <v>65.167950000000005</v>
      </c>
      <c r="C4470" t="s">
        <v>70</v>
      </c>
    </row>
    <row r="4471" spans="1:3" x14ac:dyDescent="0.35">
      <c r="A4471">
        <v>28</v>
      </c>
      <c r="B4471">
        <v>65.183179999999993</v>
      </c>
      <c r="C4471" t="s">
        <v>70</v>
      </c>
    </row>
    <row r="4472" spans="1:3" x14ac:dyDescent="0.35">
      <c r="A4472">
        <v>28</v>
      </c>
      <c r="B4472">
        <v>65.196550000000002</v>
      </c>
      <c r="C4472" t="s">
        <v>70</v>
      </c>
    </row>
    <row r="4473" spans="1:3" x14ac:dyDescent="0.35">
      <c r="A4473">
        <v>28</v>
      </c>
      <c r="B4473">
        <v>65.208430000000007</v>
      </c>
      <c r="C4473" t="s">
        <v>70</v>
      </c>
    </row>
    <row r="4474" spans="1:3" x14ac:dyDescent="0.35">
      <c r="A4474">
        <v>28</v>
      </c>
      <c r="B4474">
        <v>65.221159999999998</v>
      </c>
      <c r="C4474" t="s">
        <v>70</v>
      </c>
    </row>
    <row r="4475" spans="1:3" x14ac:dyDescent="0.35">
      <c r="A4475">
        <v>28</v>
      </c>
      <c r="B4475">
        <v>65.233990000000006</v>
      </c>
      <c r="C4475" t="s">
        <v>70</v>
      </c>
    </row>
    <row r="4476" spans="1:3" x14ac:dyDescent="0.35">
      <c r="A4476">
        <v>28</v>
      </c>
      <c r="B4476">
        <v>65.248180000000005</v>
      </c>
      <c r="C4476" t="s">
        <v>70</v>
      </c>
    </row>
    <row r="4477" spans="1:3" x14ac:dyDescent="0.35">
      <c r="A4477">
        <v>28</v>
      </c>
      <c r="B4477">
        <v>65.261799999999994</v>
      </c>
      <c r="C4477" t="s">
        <v>70</v>
      </c>
    </row>
    <row r="4478" spans="1:3" x14ac:dyDescent="0.35">
      <c r="A4478">
        <v>28</v>
      </c>
      <c r="B4478">
        <v>65.273989999999998</v>
      </c>
      <c r="C4478" t="s">
        <v>70</v>
      </c>
    </row>
    <row r="4479" spans="1:3" x14ac:dyDescent="0.35">
      <c r="A4479">
        <v>28</v>
      </c>
      <c r="B4479">
        <v>65.286190000000005</v>
      </c>
      <c r="C4479" t="s">
        <v>70</v>
      </c>
    </row>
    <row r="4480" spans="1:3" x14ac:dyDescent="0.35">
      <c r="A4480">
        <v>28</v>
      </c>
      <c r="B4480">
        <v>65.299189999999996</v>
      </c>
      <c r="C4480" t="s">
        <v>70</v>
      </c>
    </row>
    <row r="4481" spans="1:3" x14ac:dyDescent="0.35">
      <c r="A4481">
        <v>28</v>
      </c>
      <c r="B4481">
        <v>65.311279999999996</v>
      </c>
      <c r="C4481" t="s">
        <v>70</v>
      </c>
    </row>
    <row r="4482" spans="1:3" x14ac:dyDescent="0.35">
      <c r="A4482">
        <v>28</v>
      </c>
      <c r="B4482">
        <v>65.323170000000005</v>
      </c>
      <c r="C4482" t="s">
        <v>70</v>
      </c>
    </row>
    <row r="4483" spans="1:3" x14ac:dyDescent="0.35">
      <c r="A4483">
        <v>28</v>
      </c>
      <c r="B4483">
        <v>65.344040000000007</v>
      </c>
      <c r="C4483" t="s">
        <v>70</v>
      </c>
    </row>
    <row r="4484" spans="1:3" x14ac:dyDescent="0.35">
      <c r="A4484">
        <v>28</v>
      </c>
      <c r="B4484">
        <v>65.356459999999998</v>
      </c>
      <c r="C4484" t="s">
        <v>70</v>
      </c>
    </row>
    <row r="4485" spans="1:3" x14ac:dyDescent="0.35">
      <c r="A4485">
        <v>28</v>
      </c>
      <c r="B4485">
        <v>65.368769999999998</v>
      </c>
      <c r="C4485" t="s">
        <v>70</v>
      </c>
    </row>
    <row r="4486" spans="1:3" x14ac:dyDescent="0.35">
      <c r="A4486">
        <v>28</v>
      </c>
      <c r="B4486">
        <v>65.382320000000007</v>
      </c>
      <c r="C4486" t="s">
        <v>70</v>
      </c>
    </row>
    <row r="4487" spans="1:3" x14ac:dyDescent="0.35">
      <c r="A4487">
        <v>28</v>
      </c>
      <c r="B4487">
        <v>65.395259999999993</v>
      </c>
      <c r="C4487" t="s">
        <v>70</v>
      </c>
    </row>
    <row r="4488" spans="1:3" x14ac:dyDescent="0.35">
      <c r="A4488">
        <v>28</v>
      </c>
      <c r="B4488">
        <v>65.406880000000001</v>
      </c>
      <c r="C4488" t="s">
        <v>70</v>
      </c>
    </row>
    <row r="4489" spans="1:3" x14ac:dyDescent="0.35">
      <c r="A4489">
        <v>28</v>
      </c>
      <c r="B4489">
        <v>65.419600000000003</v>
      </c>
      <c r="C4489" t="s">
        <v>70</v>
      </c>
    </row>
    <row r="4490" spans="1:3" x14ac:dyDescent="0.35">
      <c r="A4490">
        <v>28</v>
      </c>
      <c r="B4490">
        <v>65.43168</v>
      </c>
      <c r="C4490" t="s">
        <v>70</v>
      </c>
    </row>
    <row r="4491" spans="1:3" x14ac:dyDescent="0.35">
      <c r="A4491">
        <v>28</v>
      </c>
      <c r="B4491">
        <v>65.444469999999995</v>
      </c>
      <c r="C4491" t="s">
        <v>70</v>
      </c>
    </row>
    <row r="4492" spans="1:3" x14ac:dyDescent="0.35">
      <c r="A4492">
        <v>28</v>
      </c>
      <c r="B4492">
        <v>65.457149999999999</v>
      </c>
      <c r="C4492" t="s">
        <v>70</v>
      </c>
    </row>
    <row r="4493" spans="1:3" x14ac:dyDescent="0.35">
      <c r="A4493">
        <v>28</v>
      </c>
      <c r="B4493">
        <v>65.469009999999997</v>
      </c>
      <c r="C4493" t="s">
        <v>70</v>
      </c>
    </row>
    <row r="4494" spans="1:3" x14ac:dyDescent="0.35">
      <c r="A4494">
        <v>28</v>
      </c>
      <c r="B4494">
        <v>65.484949999999998</v>
      </c>
      <c r="C4494" t="s">
        <v>70</v>
      </c>
    </row>
    <row r="4495" spans="1:3" x14ac:dyDescent="0.35">
      <c r="A4495">
        <v>28</v>
      </c>
      <c r="B4495">
        <v>65.498450000000005</v>
      </c>
      <c r="C4495" t="s">
        <v>70</v>
      </c>
    </row>
    <row r="4496" spans="1:3" x14ac:dyDescent="0.35">
      <c r="A4496">
        <v>28</v>
      </c>
      <c r="B4496">
        <v>65.511600000000001</v>
      </c>
      <c r="C4496" t="s">
        <v>70</v>
      </c>
    </row>
    <row r="4497" spans="1:3" x14ac:dyDescent="0.35">
      <c r="A4497">
        <v>28</v>
      </c>
      <c r="B4497">
        <v>65.524839999999998</v>
      </c>
      <c r="C4497" t="s">
        <v>70</v>
      </c>
    </row>
    <row r="4498" spans="1:3" x14ac:dyDescent="0.35">
      <c r="A4498">
        <v>28</v>
      </c>
      <c r="B4498">
        <v>65.546549999999996</v>
      </c>
      <c r="C4498" t="s">
        <v>70</v>
      </c>
    </row>
    <row r="4499" spans="1:3" x14ac:dyDescent="0.35">
      <c r="A4499">
        <v>28</v>
      </c>
      <c r="B4499">
        <v>65.559619999999995</v>
      </c>
      <c r="C4499" t="s">
        <v>70</v>
      </c>
    </row>
    <row r="4500" spans="1:3" x14ac:dyDescent="0.35">
      <c r="A4500">
        <v>28</v>
      </c>
      <c r="B4500">
        <v>65.572670000000002</v>
      </c>
      <c r="C4500" t="s">
        <v>70</v>
      </c>
    </row>
    <row r="4501" spans="1:3" x14ac:dyDescent="0.35">
      <c r="A4501">
        <v>28</v>
      </c>
      <c r="B4501">
        <v>65.587069999999997</v>
      </c>
      <c r="C4501" t="s">
        <v>70</v>
      </c>
    </row>
    <row r="4502" spans="1:3" x14ac:dyDescent="0.35">
      <c r="A4502">
        <v>28</v>
      </c>
      <c r="B4502">
        <v>65.600710000000007</v>
      </c>
      <c r="C4502" t="s">
        <v>70</v>
      </c>
    </row>
    <row r="4503" spans="1:3" x14ac:dyDescent="0.35">
      <c r="A4503">
        <v>28</v>
      </c>
      <c r="B4503">
        <v>65.614680000000007</v>
      </c>
      <c r="C4503" t="s">
        <v>70</v>
      </c>
    </row>
    <row r="4504" spans="1:3" x14ac:dyDescent="0.35">
      <c r="A4504">
        <v>28</v>
      </c>
      <c r="B4504">
        <v>65.628519999999995</v>
      </c>
      <c r="C4504" t="s">
        <v>70</v>
      </c>
    </row>
    <row r="4505" spans="1:3" x14ac:dyDescent="0.35">
      <c r="A4505">
        <v>28</v>
      </c>
      <c r="B4505">
        <v>65.655320000000003</v>
      </c>
      <c r="C4505" t="s">
        <v>70</v>
      </c>
    </row>
    <row r="4506" spans="1:3" x14ac:dyDescent="0.35">
      <c r="A4506">
        <v>28</v>
      </c>
      <c r="B4506">
        <v>65.672910000000002</v>
      </c>
      <c r="C4506" t="s">
        <v>70</v>
      </c>
    </row>
    <row r="4507" spans="1:3" x14ac:dyDescent="0.35">
      <c r="A4507">
        <v>28</v>
      </c>
      <c r="B4507">
        <v>65.685180000000003</v>
      </c>
      <c r="C4507" t="s">
        <v>70</v>
      </c>
    </row>
    <row r="4508" spans="1:3" x14ac:dyDescent="0.35">
      <c r="A4508">
        <v>28</v>
      </c>
      <c r="B4508">
        <v>65.698329999999999</v>
      </c>
      <c r="C4508" t="s">
        <v>70</v>
      </c>
    </row>
    <row r="4509" spans="1:3" x14ac:dyDescent="0.35">
      <c r="A4509">
        <v>28</v>
      </c>
      <c r="B4509">
        <v>65.711979999999997</v>
      </c>
      <c r="C4509" t="s">
        <v>70</v>
      </c>
    </row>
    <row r="4510" spans="1:3" x14ac:dyDescent="0.35">
      <c r="A4510">
        <v>28</v>
      </c>
      <c r="B4510">
        <v>65.725170000000006</v>
      </c>
      <c r="C4510" t="s">
        <v>70</v>
      </c>
    </row>
    <row r="4511" spans="1:3" x14ac:dyDescent="0.35">
      <c r="A4511">
        <v>28</v>
      </c>
      <c r="B4511">
        <v>65.746380000000002</v>
      </c>
      <c r="C4511" t="s">
        <v>70</v>
      </c>
    </row>
    <row r="4512" spans="1:3" x14ac:dyDescent="0.35">
      <c r="A4512">
        <v>28</v>
      </c>
      <c r="B4512">
        <v>65.760639999999995</v>
      </c>
      <c r="C4512" t="s">
        <v>70</v>
      </c>
    </row>
    <row r="4513" spans="1:3" x14ac:dyDescent="0.35">
      <c r="A4513">
        <v>28</v>
      </c>
      <c r="B4513">
        <v>65.774249999999995</v>
      </c>
      <c r="C4513" t="s">
        <v>70</v>
      </c>
    </row>
    <row r="4514" spans="1:3" x14ac:dyDescent="0.35">
      <c r="A4514">
        <v>28</v>
      </c>
      <c r="B4514">
        <v>65.787559999999999</v>
      </c>
      <c r="C4514" t="s">
        <v>70</v>
      </c>
    </row>
    <row r="4515" spans="1:3" x14ac:dyDescent="0.35">
      <c r="A4515">
        <v>28</v>
      </c>
      <c r="B4515">
        <v>65.802459999999996</v>
      </c>
      <c r="C4515" t="s">
        <v>70</v>
      </c>
    </row>
    <row r="4516" spans="1:3" x14ac:dyDescent="0.35">
      <c r="A4516">
        <v>28</v>
      </c>
      <c r="B4516">
        <v>65.818460000000002</v>
      </c>
      <c r="C4516" t="s">
        <v>70</v>
      </c>
    </row>
    <row r="4517" spans="1:3" x14ac:dyDescent="0.35">
      <c r="A4517">
        <v>28</v>
      </c>
      <c r="B4517">
        <v>65.833439999999996</v>
      </c>
      <c r="C4517" t="s">
        <v>70</v>
      </c>
    </row>
    <row r="4518" spans="1:3" x14ac:dyDescent="0.35">
      <c r="A4518">
        <v>28</v>
      </c>
      <c r="B4518">
        <v>65.846959999999996</v>
      </c>
      <c r="C4518" t="s">
        <v>70</v>
      </c>
    </row>
    <row r="4519" spans="1:3" x14ac:dyDescent="0.35">
      <c r="A4519">
        <v>28</v>
      </c>
      <c r="B4519">
        <v>65.860690000000005</v>
      </c>
      <c r="C4519" t="s">
        <v>70</v>
      </c>
    </row>
    <row r="4520" spans="1:3" x14ac:dyDescent="0.35">
      <c r="A4520">
        <v>28</v>
      </c>
      <c r="B4520">
        <v>65.873360000000005</v>
      </c>
      <c r="C4520" t="s">
        <v>70</v>
      </c>
    </row>
    <row r="4521" spans="1:3" x14ac:dyDescent="0.35">
      <c r="A4521">
        <v>28</v>
      </c>
      <c r="B4521">
        <v>65.886309999999995</v>
      </c>
      <c r="C4521" t="s">
        <v>70</v>
      </c>
    </row>
    <row r="4522" spans="1:3" x14ac:dyDescent="0.35">
      <c r="A4522">
        <v>28</v>
      </c>
      <c r="B4522">
        <v>65.899959999999993</v>
      </c>
      <c r="C4522" t="s">
        <v>70</v>
      </c>
    </row>
    <row r="4523" spans="1:3" x14ac:dyDescent="0.35">
      <c r="A4523">
        <v>28</v>
      </c>
      <c r="B4523">
        <v>65.915469999999999</v>
      </c>
      <c r="C4523" t="s">
        <v>70</v>
      </c>
    </row>
    <row r="4524" spans="1:3" x14ac:dyDescent="0.35">
      <c r="A4524">
        <v>28</v>
      </c>
      <c r="B4524">
        <v>65.9298</v>
      </c>
      <c r="C4524" t="s">
        <v>70</v>
      </c>
    </row>
    <row r="4525" spans="1:3" x14ac:dyDescent="0.35">
      <c r="A4525">
        <v>28</v>
      </c>
      <c r="B4525">
        <v>65.951310000000007</v>
      </c>
      <c r="C4525" t="s">
        <v>70</v>
      </c>
    </row>
    <row r="4526" spans="1:3" x14ac:dyDescent="0.35">
      <c r="A4526">
        <v>28</v>
      </c>
      <c r="B4526">
        <v>65.965040000000002</v>
      </c>
      <c r="C4526" t="s">
        <v>70</v>
      </c>
    </row>
    <row r="4527" spans="1:3" x14ac:dyDescent="0.35">
      <c r="A4527">
        <v>28</v>
      </c>
      <c r="B4527">
        <v>65.979050000000001</v>
      </c>
      <c r="C4527" t="s">
        <v>70</v>
      </c>
    </row>
    <row r="4528" spans="1:3" x14ac:dyDescent="0.35">
      <c r="A4528">
        <v>28</v>
      </c>
      <c r="B4528">
        <v>65.991510000000005</v>
      </c>
      <c r="C4528" t="s">
        <v>70</v>
      </c>
    </row>
    <row r="4529" spans="1:4" x14ac:dyDescent="0.35">
      <c r="A4529">
        <v>28</v>
      </c>
      <c r="B4529">
        <v>66.005510000000001</v>
      </c>
      <c r="C4529" t="s">
        <v>70</v>
      </c>
    </row>
    <row r="4530" spans="1:4" x14ac:dyDescent="0.35">
      <c r="A4530">
        <v>28</v>
      </c>
      <c r="B4530">
        <v>66.019199999999998</v>
      </c>
      <c r="C4530" t="s">
        <v>70</v>
      </c>
    </row>
    <row r="4531" spans="1:4" x14ac:dyDescent="0.35">
      <c r="A4531">
        <v>28</v>
      </c>
      <c r="B4531">
        <v>66.031989999999993</v>
      </c>
      <c r="C4531" t="s">
        <v>70</v>
      </c>
    </row>
    <row r="4532" spans="1:4" x14ac:dyDescent="0.35">
      <c r="A4532">
        <v>28</v>
      </c>
      <c r="B4532">
        <v>66.045940000000002</v>
      </c>
      <c r="C4532" t="s">
        <v>70</v>
      </c>
    </row>
    <row r="4533" spans="1:4" x14ac:dyDescent="0.35">
      <c r="A4533">
        <v>28</v>
      </c>
      <c r="B4533">
        <v>66.05977</v>
      </c>
      <c r="C4533" t="s">
        <v>70</v>
      </c>
    </row>
    <row r="4534" spans="1:4" x14ac:dyDescent="0.35">
      <c r="A4534">
        <v>28</v>
      </c>
      <c r="B4534">
        <v>66.072779999999995</v>
      </c>
      <c r="C4534" t="s">
        <v>70</v>
      </c>
    </row>
    <row r="4535" spans="1:4" x14ac:dyDescent="0.35">
      <c r="A4535">
        <v>28</v>
      </c>
      <c r="B4535">
        <v>66.086799999999997</v>
      </c>
      <c r="C4535" t="s">
        <v>70</v>
      </c>
    </row>
    <row r="4536" spans="1:4" x14ac:dyDescent="0.35">
      <c r="A4536">
        <v>28</v>
      </c>
      <c r="B4536">
        <v>66.099850000000004</v>
      </c>
      <c r="C4536" t="s">
        <v>70</v>
      </c>
    </row>
    <row r="4537" spans="1:4" x14ac:dyDescent="0.35">
      <c r="A4537">
        <v>28</v>
      </c>
      <c r="B4537">
        <v>66.113129999999998</v>
      </c>
      <c r="C4537" t="s">
        <v>70</v>
      </c>
      <c r="D4537">
        <v>2.9999999999999997E-4</v>
      </c>
    </row>
    <row r="4538" spans="1:4" x14ac:dyDescent="0.35">
      <c r="A4538">
        <v>28</v>
      </c>
      <c r="B4538">
        <v>66.126670000000004</v>
      </c>
      <c r="C4538" t="s">
        <v>70</v>
      </c>
      <c r="D4538">
        <v>2.9999999999999997E-4</v>
      </c>
    </row>
    <row r="4539" spans="1:4" x14ac:dyDescent="0.35">
      <c r="A4539">
        <v>28</v>
      </c>
      <c r="B4539">
        <v>66.139579999999995</v>
      </c>
      <c r="C4539" t="s">
        <v>70</v>
      </c>
      <c r="D4539">
        <v>2.9999999999999997E-4</v>
      </c>
    </row>
    <row r="4540" spans="1:4" x14ac:dyDescent="0.35">
      <c r="A4540">
        <v>28</v>
      </c>
      <c r="B4540">
        <v>66.161209999999997</v>
      </c>
      <c r="C4540" t="s">
        <v>70</v>
      </c>
      <c r="D4540">
        <v>6.9999999999999999E-4</v>
      </c>
    </row>
    <row r="4541" spans="1:4" x14ac:dyDescent="0.35">
      <c r="A4541">
        <v>28</v>
      </c>
      <c r="B4541">
        <v>66.174359999999993</v>
      </c>
      <c r="C4541" t="s">
        <v>70</v>
      </c>
      <c r="D4541">
        <v>2.3E-3</v>
      </c>
    </row>
    <row r="4542" spans="1:4" x14ac:dyDescent="0.35">
      <c r="A4542">
        <v>28</v>
      </c>
      <c r="B4542">
        <v>66.188050000000004</v>
      </c>
      <c r="C4542" t="s">
        <v>70</v>
      </c>
      <c r="D4542">
        <v>2.3E-3</v>
      </c>
    </row>
    <row r="4543" spans="1:4" x14ac:dyDescent="0.35">
      <c r="A4543">
        <v>28</v>
      </c>
      <c r="B4543">
        <v>66.201830000000001</v>
      </c>
      <c r="C4543" t="s">
        <v>70</v>
      </c>
      <c r="D4543">
        <v>6.6E-3</v>
      </c>
    </row>
    <row r="4544" spans="1:4" x14ac:dyDescent="0.35">
      <c r="A4544">
        <v>28</v>
      </c>
      <c r="B4544">
        <v>66.215580000000003</v>
      </c>
      <c r="C4544" t="s">
        <v>70</v>
      </c>
      <c r="D4544">
        <v>2.8999999999999998E-3</v>
      </c>
    </row>
    <row r="4545" spans="1:4" x14ac:dyDescent="0.35">
      <c r="A4545">
        <v>28</v>
      </c>
      <c r="B4545">
        <v>66.229100000000003</v>
      </c>
      <c r="C4545" t="s">
        <v>70</v>
      </c>
      <c r="D4545">
        <v>2.8999999999999998E-3</v>
      </c>
    </row>
    <row r="4546" spans="1:4" x14ac:dyDescent="0.35">
      <c r="A4546">
        <v>28</v>
      </c>
      <c r="B4546">
        <v>66.243009999999998</v>
      </c>
      <c r="C4546" t="s">
        <v>70</v>
      </c>
      <c r="D4546">
        <v>1.5E-3</v>
      </c>
    </row>
    <row r="4547" spans="1:4" x14ac:dyDescent="0.35">
      <c r="A4547">
        <v>28</v>
      </c>
      <c r="B4547">
        <v>66.25703</v>
      </c>
      <c r="C4547" t="s">
        <v>70</v>
      </c>
      <c r="D4547">
        <v>5.3E-3</v>
      </c>
    </row>
    <row r="4548" spans="1:4" x14ac:dyDescent="0.35">
      <c r="A4548">
        <v>28</v>
      </c>
      <c r="B4548">
        <v>66.272589999999994</v>
      </c>
      <c r="C4548" t="s">
        <v>70</v>
      </c>
      <c r="D4548">
        <v>2.7000000000000001E-3</v>
      </c>
    </row>
    <row r="4549" spans="1:4" x14ac:dyDescent="0.35">
      <c r="A4549">
        <v>28</v>
      </c>
      <c r="B4549">
        <v>66.286540000000002</v>
      </c>
      <c r="C4549" t="s">
        <v>70</v>
      </c>
      <c r="D4549">
        <v>2.7000000000000001E-3</v>
      </c>
    </row>
    <row r="4550" spans="1:4" x14ac:dyDescent="0.35">
      <c r="A4550">
        <v>28</v>
      </c>
      <c r="B4550">
        <v>66.300250000000005</v>
      </c>
      <c r="C4550" t="s">
        <v>70</v>
      </c>
      <c r="D4550">
        <v>3.8E-3</v>
      </c>
    </row>
    <row r="4551" spans="1:4" x14ac:dyDescent="0.35">
      <c r="A4551">
        <v>28</v>
      </c>
      <c r="B4551">
        <v>66.314059999999998</v>
      </c>
      <c r="C4551" t="s">
        <v>70</v>
      </c>
      <c r="D4551">
        <v>3.8E-3</v>
      </c>
    </row>
    <row r="4552" spans="1:4" x14ac:dyDescent="0.35">
      <c r="A4552">
        <v>28</v>
      </c>
      <c r="B4552">
        <v>66.328130000000002</v>
      </c>
      <c r="C4552" t="s">
        <v>70</v>
      </c>
      <c r="D4552">
        <v>2.5999999999999999E-3</v>
      </c>
    </row>
    <row r="4553" spans="1:4" x14ac:dyDescent="0.35">
      <c r="A4553">
        <v>28</v>
      </c>
      <c r="B4553">
        <v>66.341449999999995</v>
      </c>
      <c r="C4553" t="s">
        <v>70</v>
      </c>
      <c r="D4553">
        <v>5.1999999999999998E-3</v>
      </c>
    </row>
    <row r="4554" spans="1:4" x14ac:dyDescent="0.35">
      <c r="A4554">
        <v>28</v>
      </c>
      <c r="B4554">
        <v>66.369829999999993</v>
      </c>
      <c r="C4554" t="s">
        <v>70</v>
      </c>
      <c r="D4554">
        <v>4.7999999999999996E-3</v>
      </c>
    </row>
    <row r="4555" spans="1:4" x14ac:dyDescent="0.35">
      <c r="A4555">
        <v>28</v>
      </c>
      <c r="B4555">
        <v>66.383690000000001</v>
      </c>
      <c r="C4555" t="s">
        <v>70</v>
      </c>
      <c r="D4555">
        <v>1.6999999999999999E-3</v>
      </c>
    </row>
    <row r="4556" spans="1:4" x14ac:dyDescent="0.35">
      <c r="A4556">
        <v>28</v>
      </c>
      <c r="B4556">
        <v>66.397819999999996</v>
      </c>
      <c r="C4556" t="s">
        <v>70</v>
      </c>
      <c r="D4556">
        <v>1.6999999999999999E-3</v>
      </c>
    </row>
    <row r="4557" spans="1:4" x14ac:dyDescent="0.35">
      <c r="A4557">
        <v>28</v>
      </c>
      <c r="B4557">
        <v>66.4114</v>
      </c>
      <c r="C4557" t="s">
        <v>70</v>
      </c>
      <c r="D4557">
        <v>2.9999999999999997E-4</v>
      </c>
    </row>
    <row r="4558" spans="1:4" x14ac:dyDescent="0.35">
      <c r="A4558">
        <v>28</v>
      </c>
      <c r="B4558">
        <v>66.425250000000005</v>
      </c>
      <c r="C4558" t="s">
        <v>70</v>
      </c>
      <c r="D4558">
        <v>2.9999999999999997E-4</v>
      </c>
    </row>
    <row r="4559" spans="1:4" x14ac:dyDescent="0.35">
      <c r="A4559">
        <v>28</v>
      </c>
      <c r="B4559">
        <v>66.43835</v>
      </c>
      <c r="C4559" t="s">
        <v>70</v>
      </c>
      <c r="D4559">
        <v>1.1000000000000001E-3</v>
      </c>
    </row>
    <row r="4560" spans="1:4" x14ac:dyDescent="0.35">
      <c r="A4560">
        <v>28</v>
      </c>
      <c r="B4560">
        <v>66.451639999999998</v>
      </c>
      <c r="C4560" t="s">
        <v>70</v>
      </c>
      <c r="D4560">
        <v>4.1000000000000003E-3</v>
      </c>
    </row>
    <row r="4561" spans="1:4" x14ac:dyDescent="0.35">
      <c r="A4561">
        <v>28</v>
      </c>
      <c r="B4561">
        <v>66.466260000000005</v>
      </c>
      <c r="C4561" t="s">
        <v>70</v>
      </c>
      <c r="D4561">
        <v>3.3E-3</v>
      </c>
    </row>
    <row r="4562" spans="1:4" x14ac:dyDescent="0.35">
      <c r="A4562">
        <v>28</v>
      </c>
      <c r="B4562">
        <v>66.482050000000001</v>
      </c>
      <c r="C4562" t="s">
        <v>70</v>
      </c>
      <c r="D4562">
        <v>3.3E-3</v>
      </c>
    </row>
    <row r="4563" spans="1:4" x14ac:dyDescent="0.35">
      <c r="A4563">
        <v>29</v>
      </c>
      <c r="B4563">
        <v>66.501800000000003</v>
      </c>
      <c r="C4563" t="s">
        <v>70</v>
      </c>
      <c r="D4563">
        <v>1.52E-2</v>
      </c>
    </row>
    <row r="4564" spans="1:4" x14ac:dyDescent="0.35">
      <c r="A4564">
        <v>29</v>
      </c>
      <c r="B4564">
        <v>66.515209999999996</v>
      </c>
      <c r="C4564" t="s">
        <v>70</v>
      </c>
      <c r="D4564">
        <v>1.12E-2</v>
      </c>
    </row>
    <row r="4565" spans="1:4" x14ac:dyDescent="0.35">
      <c r="A4565">
        <v>29</v>
      </c>
      <c r="B4565">
        <v>66.527799999999999</v>
      </c>
      <c r="C4565" t="s">
        <v>70</v>
      </c>
      <c r="D4565">
        <v>1.12E-2</v>
      </c>
    </row>
    <row r="4566" spans="1:4" x14ac:dyDescent="0.35">
      <c r="A4566">
        <v>29</v>
      </c>
      <c r="B4566">
        <v>66.539850000000001</v>
      </c>
      <c r="C4566" t="s">
        <v>70</v>
      </c>
      <c r="D4566">
        <v>1.12E-2</v>
      </c>
    </row>
    <row r="4567" spans="1:4" x14ac:dyDescent="0.35">
      <c r="A4567">
        <v>29</v>
      </c>
      <c r="B4567">
        <v>66.552520000000001</v>
      </c>
      <c r="C4567" t="s">
        <v>70</v>
      </c>
      <c r="D4567">
        <v>1.4500000000000001E-2</v>
      </c>
    </row>
    <row r="4568" spans="1:4" x14ac:dyDescent="0.35">
      <c r="A4568">
        <v>29</v>
      </c>
      <c r="B4568">
        <v>66.574380000000005</v>
      </c>
      <c r="C4568" t="s">
        <v>70</v>
      </c>
      <c r="D4568">
        <v>1.7100000000000001E-2</v>
      </c>
    </row>
    <row r="4569" spans="1:4" x14ac:dyDescent="0.35">
      <c r="A4569">
        <v>29</v>
      </c>
      <c r="B4569">
        <v>66.589410000000001</v>
      </c>
      <c r="C4569" t="s">
        <v>70</v>
      </c>
      <c r="D4569">
        <v>8.8999999999999999E-3</v>
      </c>
    </row>
    <row r="4570" spans="1:4" x14ac:dyDescent="0.35">
      <c r="A4570">
        <v>29</v>
      </c>
      <c r="B4570">
        <v>66.608109999999996</v>
      </c>
      <c r="C4570" t="s">
        <v>70</v>
      </c>
      <c r="D4570">
        <v>1.61E-2</v>
      </c>
    </row>
    <row r="4571" spans="1:4" x14ac:dyDescent="0.35">
      <c r="A4571">
        <v>29</v>
      </c>
      <c r="B4571">
        <v>66.624979999999994</v>
      </c>
      <c r="C4571" t="s">
        <v>70</v>
      </c>
      <c r="D4571">
        <v>8.0999999999999996E-3</v>
      </c>
    </row>
    <row r="4572" spans="1:4" x14ac:dyDescent="0.35">
      <c r="A4572">
        <v>29</v>
      </c>
      <c r="B4572">
        <v>66.635840000000002</v>
      </c>
      <c r="C4572" t="s">
        <v>70</v>
      </c>
      <c r="D4572">
        <v>8.0999999999999996E-3</v>
      </c>
    </row>
    <row r="4573" spans="1:4" x14ac:dyDescent="0.35">
      <c r="A4573">
        <v>29</v>
      </c>
      <c r="B4573">
        <v>66.647769999999994</v>
      </c>
      <c r="C4573" t="s">
        <v>70</v>
      </c>
      <c r="D4573">
        <v>2.5999999999999999E-3</v>
      </c>
    </row>
    <row r="4574" spans="1:4" x14ac:dyDescent="0.35">
      <c r="A4574">
        <v>29</v>
      </c>
      <c r="B4574">
        <v>66.661389999999997</v>
      </c>
      <c r="C4574" t="s">
        <v>70</v>
      </c>
      <c r="D4574">
        <v>2.5999999999999999E-3</v>
      </c>
    </row>
    <row r="4575" spans="1:4" x14ac:dyDescent="0.35">
      <c r="A4575">
        <v>29</v>
      </c>
      <c r="B4575">
        <v>66.673280000000005</v>
      </c>
      <c r="C4575" t="s">
        <v>70</v>
      </c>
      <c r="D4575">
        <v>4.4999999999999997E-3</v>
      </c>
    </row>
    <row r="4576" spans="1:4" x14ac:dyDescent="0.35">
      <c r="A4576">
        <v>29</v>
      </c>
      <c r="B4576">
        <v>66.685249999999996</v>
      </c>
      <c r="C4576" t="s">
        <v>70</v>
      </c>
      <c r="D4576">
        <v>1E-4</v>
      </c>
    </row>
    <row r="4577" spans="1:4" x14ac:dyDescent="0.35">
      <c r="A4577">
        <v>29</v>
      </c>
      <c r="B4577">
        <v>66.698229999999995</v>
      </c>
      <c r="C4577" t="s">
        <v>70</v>
      </c>
      <c r="D4577">
        <v>1E-4</v>
      </c>
    </row>
    <row r="4578" spans="1:4" x14ac:dyDescent="0.35">
      <c r="A4578">
        <v>29</v>
      </c>
      <c r="B4578">
        <v>66.711320000000001</v>
      </c>
      <c r="C4578" t="s">
        <v>70</v>
      </c>
      <c r="D4578">
        <v>1E-4</v>
      </c>
    </row>
    <row r="4579" spans="1:4" x14ac:dyDescent="0.35">
      <c r="A4579">
        <v>29</v>
      </c>
      <c r="B4579">
        <v>66.723060000000004</v>
      </c>
      <c r="C4579" t="s">
        <v>70</v>
      </c>
    </row>
    <row r="4580" spans="1:4" x14ac:dyDescent="0.35">
      <c r="A4580">
        <v>29</v>
      </c>
      <c r="B4580">
        <v>66.735830000000007</v>
      </c>
      <c r="C4580" t="s">
        <v>70</v>
      </c>
    </row>
    <row r="4581" spans="1:4" x14ac:dyDescent="0.35">
      <c r="A4581">
        <v>29</v>
      </c>
      <c r="B4581">
        <v>66.748710000000003</v>
      </c>
      <c r="C4581" t="s">
        <v>70</v>
      </c>
    </row>
    <row r="4582" spans="1:4" x14ac:dyDescent="0.35">
      <c r="A4582">
        <v>29</v>
      </c>
      <c r="B4582">
        <v>66.765439999999998</v>
      </c>
      <c r="C4582" t="s">
        <v>70</v>
      </c>
    </row>
    <row r="4583" spans="1:4" x14ac:dyDescent="0.35">
      <c r="A4583">
        <v>29</v>
      </c>
      <c r="B4583">
        <v>66.785960000000003</v>
      </c>
      <c r="C4583" t="s">
        <v>70</v>
      </c>
    </row>
    <row r="4584" spans="1:4" x14ac:dyDescent="0.35">
      <c r="A4584">
        <v>29</v>
      </c>
      <c r="B4584">
        <v>66.798829999999995</v>
      </c>
      <c r="C4584" t="s">
        <v>70</v>
      </c>
    </row>
    <row r="4585" spans="1:4" x14ac:dyDescent="0.35">
      <c r="A4585">
        <v>29</v>
      </c>
      <c r="B4585">
        <v>66.811549999999997</v>
      </c>
      <c r="C4585" t="s">
        <v>70</v>
      </c>
    </row>
    <row r="4586" spans="1:4" x14ac:dyDescent="0.35">
      <c r="A4586">
        <v>29</v>
      </c>
      <c r="B4586">
        <v>66.823689999999999</v>
      </c>
      <c r="C4586" t="s">
        <v>70</v>
      </c>
    </row>
    <row r="4587" spans="1:4" x14ac:dyDescent="0.35">
      <c r="A4587">
        <v>29</v>
      </c>
      <c r="B4587">
        <v>66.837590000000006</v>
      </c>
      <c r="C4587" t="s">
        <v>70</v>
      </c>
    </row>
    <row r="4588" spans="1:4" x14ac:dyDescent="0.35">
      <c r="A4588">
        <v>29</v>
      </c>
      <c r="B4588">
        <v>66.849950000000007</v>
      </c>
      <c r="C4588" t="s">
        <v>70</v>
      </c>
    </row>
    <row r="4589" spans="1:4" x14ac:dyDescent="0.35">
      <c r="A4589">
        <v>29</v>
      </c>
      <c r="B4589">
        <v>66.863010000000003</v>
      </c>
      <c r="C4589" t="s">
        <v>70</v>
      </c>
    </row>
    <row r="4590" spans="1:4" x14ac:dyDescent="0.35">
      <c r="A4590">
        <v>29</v>
      </c>
      <c r="B4590">
        <v>66.874949999999998</v>
      </c>
      <c r="C4590" t="s">
        <v>70</v>
      </c>
    </row>
    <row r="4591" spans="1:4" x14ac:dyDescent="0.35">
      <c r="A4591">
        <v>29</v>
      </c>
      <c r="B4591">
        <v>66.887960000000007</v>
      </c>
      <c r="C4591" t="s">
        <v>70</v>
      </c>
    </row>
    <row r="4592" spans="1:4" x14ac:dyDescent="0.35">
      <c r="A4592">
        <v>29</v>
      </c>
      <c r="B4592">
        <v>66.900599999999997</v>
      </c>
      <c r="C4592" t="s">
        <v>70</v>
      </c>
    </row>
    <row r="4593" spans="1:3" x14ac:dyDescent="0.35">
      <c r="A4593">
        <v>29</v>
      </c>
      <c r="B4593">
        <v>66.913380000000004</v>
      </c>
      <c r="C4593" t="s">
        <v>70</v>
      </c>
    </row>
    <row r="4594" spans="1:3" x14ac:dyDescent="0.35">
      <c r="A4594">
        <v>29</v>
      </c>
      <c r="B4594">
        <v>66.925420000000003</v>
      </c>
      <c r="C4594" t="s">
        <v>70</v>
      </c>
    </row>
    <row r="4595" spans="1:3" x14ac:dyDescent="0.35">
      <c r="A4595">
        <v>29</v>
      </c>
      <c r="B4595">
        <v>66.937970000000007</v>
      </c>
      <c r="C4595" t="s">
        <v>70</v>
      </c>
    </row>
    <row r="4596" spans="1:3" x14ac:dyDescent="0.35">
      <c r="A4596">
        <v>29</v>
      </c>
      <c r="B4596">
        <v>66.9499</v>
      </c>
      <c r="C4596" t="s">
        <v>70</v>
      </c>
    </row>
    <row r="4597" spans="1:3" x14ac:dyDescent="0.35">
      <c r="A4597">
        <v>29</v>
      </c>
      <c r="B4597">
        <v>66.962530000000001</v>
      </c>
      <c r="C4597" t="s">
        <v>70</v>
      </c>
    </row>
    <row r="4598" spans="1:3" x14ac:dyDescent="0.35">
      <c r="A4598">
        <v>29</v>
      </c>
      <c r="B4598">
        <v>66.974950000000007</v>
      </c>
      <c r="C4598" t="s">
        <v>70</v>
      </c>
    </row>
    <row r="4599" spans="1:3" x14ac:dyDescent="0.35">
      <c r="A4599">
        <v>29</v>
      </c>
      <c r="B4599">
        <v>66.993480000000005</v>
      </c>
      <c r="C4599" t="s">
        <v>70</v>
      </c>
    </row>
    <row r="4600" spans="1:3" x14ac:dyDescent="0.35">
      <c r="A4600">
        <v>29</v>
      </c>
      <c r="B4600">
        <v>67.005669999999995</v>
      </c>
      <c r="C4600" t="s">
        <v>70</v>
      </c>
    </row>
    <row r="4601" spans="1:3" x14ac:dyDescent="0.35">
      <c r="A4601">
        <v>29</v>
      </c>
      <c r="B4601">
        <v>67.019360000000006</v>
      </c>
      <c r="C4601" t="s">
        <v>70</v>
      </c>
    </row>
    <row r="4602" spans="1:3" x14ac:dyDescent="0.35">
      <c r="A4602">
        <v>29</v>
      </c>
      <c r="B4602">
        <v>67.03143</v>
      </c>
      <c r="C4602" t="s">
        <v>70</v>
      </c>
    </row>
    <row r="4603" spans="1:3" x14ac:dyDescent="0.35">
      <c r="A4603">
        <v>29</v>
      </c>
      <c r="B4603">
        <v>67.044380000000004</v>
      </c>
      <c r="C4603" t="s">
        <v>70</v>
      </c>
    </row>
    <row r="4604" spans="1:3" x14ac:dyDescent="0.35">
      <c r="A4604">
        <v>29</v>
      </c>
      <c r="B4604">
        <v>67.056269999999998</v>
      </c>
      <c r="C4604" t="s">
        <v>70</v>
      </c>
    </row>
    <row r="4605" spans="1:3" x14ac:dyDescent="0.35">
      <c r="A4605">
        <v>29</v>
      </c>
      <c r="B4605">
        <v>67.068439999999995</v>
      </c>
      <c r="C4605" t="s">
        <v>70</v>
      </c>
    </row>
    <row r="4606" spans="1:3" x14ac:dyDescent="0.35">
      <c r="A4606">
        <v>29</v>
      </c>
      <c r="B4606">
        <v>67.080939999999998</v>
      </c>
      <c r="C4606" t="s">
        <v>70</v>
      </c>
    </row>
    <row r="4607" spans="1:3" x14ac:dyDescent="0.35">
      <c r="A4607">
        <v>29</v>
      </c>
      <c r="B4607">
        <v>67.093969999999999</v>
      </c>
      <c r="C4607" t="s">
        <v>70</v>
      </c>
    </row>
    <row r="4608" spans="1:3" x14ac:dyDescent="0.35">
      <c r="A4608">
        <v>29</v>
      </c>
      <c r="B4608">
        <v>67.113349999999997</v>
      </c>
      <c r="C4608" t="s">
        <v>70</v>
      </c>
    </row>
    <row r="4609" spans="1:3" x14ac:dyDescent="0.35">
      <c r="A4609">
        <v>29</v>
      </c>
      <c r="B4609">
        <v>67.125659999999996</v>
      </c>
      <c r="C4609" t="s">
        <v>70</v>
      </c>
    </row>
    <row r="4610" spans="1:3" x14ac:dyDescent="0.35">
      <c r="A4610">
        <v>29</v>
      </c>
      <c r="B4610">
        <v>67.137870000000007</v>
      </c>
      <c r="C4610" t="s">
        <v>70</v>
      </c>
    </row>
    <row r="4611" spans="1:3" x14ac:dyDescent="0.35">
      <c r="A4611">
        <v>29</v>
      </c>
      <c r="B4611">
        <v>67.150310000000005</v>
      </c>
      <c r="C4611" t="s">
        <v>70</v>
      </c>
    </row>
    <row r="4612" spans="1:3" x14ac:dyDescent="0.35">
      <c r="A4612">
        <v>29</v>
      </c>
      <c r="B4612">
        <v>67.165030000000002</v>
      </c>
      <c r="C4612" t="s">
        <v>70</v>
      </c>
    </row>
    <row r="4613" spans="1:3" x14ac:dyDescent="0.35">
      <c r="A4613">
        <v>29</v>
      </c>
      <c r="B4613">
        <v>67.1815</v>
      </c>
      <c r="C4613" t="s">
        <v>70</v>
      </c>
    </row>
    <row r="4614" spans="1:3" x14ac:dyDescent="0.35">
      <c r="A4614">
        <v>29</v>
      </c>
      <c r="B4614">
        <v>67.201610000000002</v>
      </c>
      <c r="C4614" t="s">
        <v>70</v>
      </c>
    </row>
    <row r="4615" spans="1:3" x14ac:dyDescent="0.35">
      <c r="A4615">
        <v>29</v>
      </c>
      <c r="B4615">
        <v>67.214780000000005</v>
      </c>
      <c r="C4615" t="s">
        <v>70</v>
      </c>
    </row>
    <row r="4616" spans="1:3" x14ac:dyDescent="0.35">
      <c r="A4616">
        <v>29</v>
      </c>
      <c r="B4616">
        <v>67.227639999999994</v>
      </c>
      <c r="C4616" t="s">
        <v>70</v>
      </c>
    </row>
    <row r="4617" spans="1:3" x14ac:dyDescent="0.35">
      <c r="A4617">
        <v>29</v>
      </c>
      <c r="B4617">
        <v>67.239270000000005</v>
      </c>
      <c r="C4617" t="s">
        <v>70</v>
      </c>
    </row>
    <row r="4618" spans="1:3" x14ac:dyDescent="0.35">
      <c r="A4618">
        <v>29</v>
      </c>
      <c r="B4618">
        <v>67.252740000000003</v>
      </c>
      <c r="C4618" t="s">
        <v>70</v>
      </c>
    </row>
    <row r="4619" spans="1:3" x14ac:dyDescent="0.35">
      <c r="A4619">
        <v>29</v>
      </c>
      <c r="B4619">
        <v>67.268379999999993</v>
      </c>
      <c r="C4619" t="s">
        <v>70</v>
      </c>
    </row>
    <row r="4620" spans="1:3" x14ac:dyDescent="0.35">
      <c r="A4620">
        <v>29</v>
      </c>
      <c r="B4620">
        <v>67.280720000000002</v>
      </c>
      <c r="C4620" t="s">
        <v>70</v>
      </c>
    </row>
    <row r="4621" spans="1:3" x14ac:dyDescent="0.35">
      <c r="A4621">
        <v>29</v>
      </c>
      <c r="B4621">
        <v>67.293040000000005</v>
      </c>
      <c r="C4621" t="s">
        <v>70</v>
      </c>
    </row>
    <row r="4622" spans="1:3" x14ac:dyDescent="0.35">
      <c r="A4622">
        <v>29</v>
      </c>
      <c r="B4622">
        <v>67.305059999999997</v>
      </c>
      <c r="C4622" t="s">
        <v>70</v>
      </c>
    </row>
    <row r="4623" spans="1:3" x14ac:dyDescent="0.35">
      <c r="A4623">
        <v>29</v>
      </c>
      <c r="B4623">
        <v>67.3185</v>
      </c>
      <c r="C4623" t="s">
        <v>70</v>
      </c>
    </row>
    <row r="4624" spans="1:3" x14ac:dyDescent="0.35">
      <c r="A4624">
        <v>29</v>
      </c>
      <c r="B4624">
        <v>67.332329999999999</v>
      </c>
      <c r="C4624" t="s">
        <v>70</v>
      </c>
    </row>
    <row r="4625" spans="1:4" x14ac:dyDescent="0.35">
      <c r="A4625">
        <v>29</v>
      </c>
      <c r="B4625">
        <v>67.34478</v>
      </c>
      <c r="C4625" t="s">
        <v>70</v>
      </c>
    </row>
    <row r="4626" spans="1:4" x14ac:dyDescent="0.35">
      <c r="A4626">
        <v>29</v>
      </c>
      <c r="B4626">
        <v>67.356930000000006</v>
      </c>
      <c r="C4626" t="s">
        <v>70</v>
      </c>
    </row>
    <row r="4627" spans="1:4" x14ac:dyDescent="0.35">
      <c r="A4627">
        <v>29</v>
      </c>
      <c r="B4627">
        <v>67.369240000000005</v>
      </c>
      <c r="C4627" t="s">
        <v>70</v>
      </c>
    </row>
    <row r="4628" spans="1:4" x14ac:dyDescent="0.35">
      <c r="A4628">
        <v>29</v>
      </c>
      <c r="B4628">
        <v>67.381860000000003</v>
      </c>
      <c r="C4628" t="s">
        <v>70</v>
      </c>
    </row>
    <row r="4629" spans="1:4" x14ac:dyDescent="0.35">
      <c r="A4629">
        <v>29</v>
      </c>
      <c r="B4629">
        <v>67.400790000000001</v>
      </c>
      <c r="C4629" t="s">
        <v>70</v>
      </c>
    </row>
    <row r="4630" spans="1:4" x14ac:dyDescent="0.35">
      <c r="A4630">
        <v>29</v>
      </c>
      <c r="B4630">
        <v>67.413979999999995</v>
      </c>
      <c r="C4630" t="s">
        <v>70</v>
      </c>
    </row>
    <row r="4631" spans="1:4" x14ac:dyDescent="0.35">
      <c r="A4631">
        <v>29</v>
      </c>
      <c r="B4631">
        <v>67.429400000000001</v>
      </c>
      <c r="C4631" t="s">
        <v>70</v>
      </c>
    </row>
    <row r="4632" spans="1:4" x14ac:dyDescent="0.35">
      <c r="A4632">
        <v>29</v>
      </c>
      <c r="B4632">
        <v>67.441779999999994</v>
      </c>
      <c r="C4632" t="s">
        <v>70</v>
      </c>
    </row>
    <row r="4633" spans="1:4" x14ac:dyDescent="0.35">
      <c r="A4633">
        <v>29</v>
      </c>
      <c r="B4633">
        <v>67.454329999999999</v>
      </c>
      <c r="C4633" t="s">
        <v>70</v>
      </c>
    </row>
    <row r="4634" spans="1:4" x14ac:dyDescent="0.35">
      <c r="A4634">
        <v>29</v>
      </c>
      <c r="B4634">
        <v>67.466579999999993</v>
      </c>
      <c r="C4634" t="s">
        <v>70</v>
      </c>
    </row>
    <row r="4635" spans="1:4" x14ac:dyDescent="0.35">
      <c r="A4635">
        <v>29</v>
      </c>
      <c r="B4635">
        <v>67.478980000000007</v>
      </c>
      <c r="C4635" t="s">
        <v>70</v>
      </c>
    </row>
    <row r="4636" spans="1:4" x14ac:dyDescent="0.35">
      <c r="A4636">
        <v>29</v>
      </c>
      <c r="B4636">
        <v>67.491900000000001</v>
      </c>
      <c r="C4636" t="s">
        <v>70</v>
      </c>
    </row>
    <row r="4637" spans="1:4" x14ac:dyDescent="0.35">
      <c r="A4637">
        <v>29</v>
      </c>
      <c r="B4637">
        <v>67.507829999999998</v>
      </c>
      <c r="C4637" t="s">
        <v>70</v>
      </c>
      <c r="D4637">
        <v>2.0000000000000001E-4</v>
      </c>
    </row>
    <row r="4638" spans="1:4" x14ac:dyDescent="0.35">
      <c r="A4638">
        <v>29</v>
      </c>
      <c r="B4638">
        <v>67.521640000000005</v>
      </c>
      <c r="C4638" t="s">
        <v>70</v>
      </c>
    </row>
    <row r="4639" spans="1:4" x14ac:dyDescent="0.35">
      <c r="A4639">
        <v>29</v>
      </c>
      <c r="B4639">
        <v>67.54025</v>
      </c>
      <c r="C4639" t="s">
        <v>70</v>
      </c>
    </row>
    <row r="4640" spans="1:4" x14ac:dyDescent="0.35">
      <c r="A4640">
        <v>29</v>
      </c>
      <c r="B4640">
        <v>67.55753</v>
      </c>
      <c r="C4640" t="s">
        <v>70</v>
      </c>
    </row>
    <row r="4641" spans="1:3" x14ac:dyDescent="0.35">
      <c r="A4641">
        <v>29</v>
      </c>
      <c r="B4641">
        <v>67.568979999999996</v>
      </c>
      <c r="C4641" t="s">
        <v>70</v>
      </c>
    </row>
    <row r="4642" spans="1:3" x14ac:dyDescent="0.35">
      <c r="A4642">
        <v>29</v>
      </c>
      <c r="B4642">
        <v>67.582340000000002</v>
      </c>
      <c r="C4642" t="s">
        <v>70</v>
      </c>
    </row>
    <row r="4643" spans="1:3" x14ac:dyDescent="0.35">
      <c r="A4643">
        <v>29</v>
      </c>
      <c r="B4643">
        <v>67.603340000000003</v>
      </c>
      <c r="C4643" t="s">
        <v>70</v>
      </c>
    </row>
    <row r="4644" spans="1:3" x14ac:dyDescent="0.35">
      <c r="A4644">
        <v>29</v>
      </c>
      <c r="B4644">
        <v>67.617509999999996</v>
      </c>
      <c r="C4644" t="s">
        <v>70</v>
      </c>
    </row>
    <row r="4645" spans="1:3" x14ac:dyDescent="0.35">
      <c r="A4645">
        <v>29</v>
      </c>
      <c r="B4645">
        <v>67.63073</v>
      </c>
      <c r="C4645" t="s">
        <v>70</v>
      </c>
    </row>
    <row r="4646" spans="1:3" x14ac:dyDescent="0.35">
      <c r="A4646">
        <v>29</v>
      </c>
      <c r="B4646">
        <v>67.645510000000002</v>
      </c>
      <c r="C4646" t="s">
        <v>70</v>
      </c>
    </row>
    <row r="4647" spans="1:3" x14ac:dyDescent="0.35">
      <c r="A4647">
        <v>29</v>
      </c>
      <c r="B4647">
        <v>67.658580000000001</v>
      </c>
      <c r="C4647" t="s">
        <v>70</v>
      </c>
    </row>
    <row r="4648" spans="1:3" x14ac:dyDescent="0.35">
      <c r="A4648">
        <v>29</v>
      </c>
      <c r="B4648">
        <v>67.672169999999994</v>
      </c>
      <c r="C4648" t="s">
        <v>70</v>
      </c>
    </row>
    <row r="4649" spans="1:3" x14ac:dyDescent="0.35">
      <c r="A4649">
        <v>29</v>
      </c>
      <c r="B4649">
        <v>67.691429999999997</v>
      </c>
      <c r="C4649" t="s">
        <v>70</v>
      </c>
    </row>
    <row r="4650" spans="1:3" x14ac:dyDescent="0.35">
      <c r="A4650">
        <v>29</v>
      </c>
      <c r="B4650">
        <v>67.709639999999993</v>
      </c>
      <c r="C4650" t="s">
        <v>70</v>
      </c>
    </row>
    <row r="4651" spans="1:3" x14ac:dyDescent="0.35">
      <c r="A4651">
        <v>29</v>
      </c>
      <c r="B4651">
        <v>67.721360000000004</v>
      </c>
      <c r="C4651" t="s">
        <v>70</v>
      </c>
    </row>
    <row r="4652" spans="1:3" x14ac:dyDescent="0.35">
      <c r="A4652">
        <v>29</v>
      </c>
      <c r="B4652">
        <v>67.734949999999998</v>
      </c>
      <c r="C4652" t="s">
        <v>70</v>
      </c>
    </row>
    <row r="4653" spans="1:3" x14ac:dyDescent="0.35">
      <c r="A4653">
        <v>29</v>
      </c>
      <c r="B4653">
        <v>67.748339999999999</v>
      </c>
      <c r="C4653" t="s">
        <v>70</v>
      </c>
    </row>
    <row r="4654" spans="1:3" x14ac:dyDescent="0.35">
      <c r="A4654">
        <v>29</v>
      </c>
      <c r="B4654">
        <v>67.763599999999997</v>
      </c>
      <c r="C4654" t="s">
        <v>70</v>
      </c>
    </row>
    <row r="4655" spans="1:3" x14ac:dyDescent="0.35">
      <c r="A4655">
        <v>29</v>
      </c>
      <c r="B4655">
        <v>67.777690000000007</v>
      </c>
      <c r="C4655" t="s">
        <v>70</v>
      </c>
    </row>
    <row r="4656" spans="1:3" x14ac:dyDescent="0.35">
      <c r="A4656">
        <v>29</v>
      </c>
      <c r="B4656">
        <v>67.790819999999997</v>
      </c>
      <c r="C4656" t="s">
        <v>70</v>
      </c>
    </row>
    <row r="4657" spans="1:3" x14ac:dyDescent="0.35">
      <c r="A4657">
        <v>29</v>
      </c>
      <c r="B4657">
        <v>67.813069999999996</v>
      </c>
      <c r="C4657" t="s">
        <v>70</v>
      </c>
    </row>
    <row r="4658" spans="1:3" x14ac:dyDescent="0.35">
      <c r="A4658">
        <v>29</v>
      </c>
      <c r="B4658">
        <v>67.82687</v>
      </c>
      <c r="C4658" t="s">
        <v>70</v>
      </c>
    </row>
    <row r="4659" spans="1:3" x14ac:dyDescent="0.35">
      <c r="A4659">
        <v>29</v>
      </c>
      <c r="B4659">
        <v>67.840419999999995</v>
      </c>
      <c r="C4659" t="s">
        <v>70</v>
      </c>
    </row>
    <row r="4660" spans="1:3" x14ac:dyDescent="0.35">
      <c r="A4660">
        <v>29</v>
      </c>
      <c r="B4660">
        <v>67.862449999999995</v>
      </c>
      <c r="C4660" t="s">
        <v>70</v>
      </c>
    </row>
    <row r="4661" spans="1:3" x14ac:dyDescent="0.35">
      <c r="A4661">
        <v>29</v>
      </c>
      <c r="B4661">
        <v>67.876170000000002</v>
      </c>
      <c r="C4661" t="s">
        <v>70</v>
      </c>
    </row>
    <row r="4662" spans="1:3" x14ac:dyDescent="0.35">
      <c r="A4662">
        <v>29</v>
      </c>
      <c r="B4662">
        <v>67.890659999999997</v>
      </c>
      <c r="C4662" t="s">
        <v>70</v>
      </c>
    </row>
    <row r="4663" spans="1:3" x14ac:dyDescent="0.35">
      <c r="A4663">
        <v>29</v>
      </c>
      <c r="B4663">
        <v>67.903630000000007</v>
      </c>
      <c r="C4663" t="s">
        <v>70</v>
      </c>
    </row>
    <row r="4664" spans="1:3" x14ac:dyDescent="0.35">
      <c r="A4664">
        <v>29</v>
      </c>
      <c r="B4664">
        <v>67.917079999999999</v>
      </c>
      <c r="C4664" t="s">
        <v>70</v>
      </c>
    </row>
    <row r="4665" spans="1:3" x14ac:dyDescent="0.35">
      <c r="A4665">
        <v>29</v>
      </c>
      <c r="B4665">
        <v>67.930199999999999</v>
      </c>
      <c r="C4665" t="s">
        <v>70</v>
      </c>
    </row>
    <row r="4666" spans="1:3" x14ac:dyDescent="0.35">
      <c r="A4666">
        <v>29</v>
      </c>
      <c r="B4666">
        <v>67.943979999999996</v>
      </c>
      <c r="C4666" t="s">
        <v>70</v>
      </c>
    </row>
    <row r="4667" spans="1:3" x14ac:dyDescent="0.35">
      <c r="A4667">
        <v>29</v>
      </c>
      <c r="B4667">
        <v>67.957099999999997</v>
      </c>
      <c r="C4667" t="s">
        <v>70</v>
      </c>
    </row>
    <row r="4668" spans="1:3" x14ac:dyDescent="0.35">
      <c r="A4668">
        <v>29</v>
      </c>
      <c r="B4668">
        <v>67.970699999999994</v>
      </c>
      <c r="C4668" t="s">
        <v>70</v>
      </c>
    </row>
    <row r="4669" spans="1:3" x14ac:dyDescent="0.35">
      <c r="A4669">
        <v>29</v>
      </c>
      <c r="B4669">
        <v>67.984430000000003</v>
      </c>
      <c r="C4669" t="s">
        <v>70</v>
      </c>
    </row>
    <row r="4670" spans="1:3" x14ac:dyDescent="0.35">
      <c r="A4670">
        <v>29</v>
      </c>
      <c r="B4670">
        <v>67.997810000000001</v>
      </c>
      <c r="C4670" t="s">
        <v>70</v>
      </c>
    </row>
    <row r="4671" spans="1:3" x14ac:dyDescent="0.35">
      <c r="A4671">
        <v>29</v>
      </c>
      <c r="B4671">
        <v>68.016970000000001</v>
      </c>
      <c r="C4671" t="s">
        <v>70</v>
      </c>
    </row>
    <row r="4672" spans="1:3" x14ac:dyDescent="0.35">
      <c r="A4672">
        <v>29</v>
      </c>
      <c r="B4672">
        <v>68.030649999999994</v>
      </c>
      <c r="C4672" t="s">
        <v>70</v>
      </c>
    </row>
    <row r="4673" spans="1:4" x14ac:dyDescent="0.35">
      <c r="A4673">
        <v>29</v>
      </c>
      <c r="B4673">
        <v>68.044910000000002</v>
      </c>
      <c r="C4673" t="s">
        <v>70</v>
      </c>
    </row>
    <row r="4674" spans="1:4" x14ac:dyDescent="0.35">
      <c r="A4674">
        <v>29</v>
      </c>
      <c r="B4674">
        <v>68.058790000000002</v>
      </c>
      <c r="C4674" t="s">
        <v>70</v>
      </c>
    </row>
    <row r="4675" spans="1:4" x14ac:dyDescent="0.35">
      <c r="A4675">
        <v>29</v>
      </c>
      <c r="B4675">
        <v>68.071370000000002</v>
      </c>
      <c r="C4675" t="s">
        <v>70</v>
      </c>
    </row>
    <row r="4676" spans="1:4" x14ac:dyDescent="0.35">
      <c r="A4676">
        <v>29</v>
      </c>
      <c r="B4676">
        <v>68.087410000000006</v>
      </c>
      <c r="C4676" t="s">
        <v>70</v>
      </c>
    </row>
    <row r="4677" spans="1:4" x14ac:dyDescent="0.35">
      <c r="A4677">
        <v>29</v>
      </c>
      <c r="B4677">
        <v>68.104029999999995</v>
      </c>
      <c r="C4677" t="s">
        <v>70</v>
      </c>
    </row>
    <row r="4678" spans="1:4" x14ac:dyDescent="0.35">
      <c r="A4678">
        <v>29</v>
      </c>
      <c r="B4678">
        <v>68.121930000000006</v>
      </c>
      <c r="C4678" t="s">
        <v>70</v>
      </c>
      <c r="D4678">
        <v>5.0000000000000001E-4</v>
      </c>
    </row>
    <row r="4679" spans="1:4" x14ac:dyDescent="0.35">
      <c r="A4679">
        <v>29</v>
      </c>
      <c r="B4679">
        <v>68.137050000000002</v>
      </c>
      <c r="C4679" t="s">
        <v>70</v>
      </c>
      <c r="D4679">
        <v>8.9999999999999998E-4</v>
      </c>
    </row>
    <row r="4680" spans="1:4" x14ac:dyDescent="0.35">
      <c r="A4680">
        <v>29</v>
      </c>
      <c r="B4680">
        <v>68.150509999999997</v>
      </c>
      <c r="C4680" t="s">
        <v>70</v>
      </c>
      <c r="D4680">
        <v>8.9999999999999998E-4</v>
      </c>
    </row>
    <row r="4681" spans="1:4" x14ac:dyDescent="0.35">
      <c r="A4681">
        <v>29</v>
      </c>
      <c r="B4681">
        <v>68.163809999999998</v>
      </c>
      <c r="C4681" t="s">
        <v>70</v>
      </c>
      <c r="D4681">
        <v>8.0000000000000004E-4</v>
      </c>
    </row>
    <row r="4682" spans="1:4" x14ac:dyDescent="0.35">
      <c r="A4682">
        <v>29</v>
      </c>
      <c r="B4682">
        <v>68.178070000000005</v>
      </c>
      <c r="C4682" t="s">
        <v>70</v>
      </c>
      <c r="D4682">
        <v>1.5E-3</v>
      </c>
    </row>
    <row r="4683" spans="1:4" x14ac:dyDescent="0.35">
      <c r="A4683">
        <v>29</v>
      </c>
      <c r="B4683">
        <v>68.195939999999993</v>
      </c>
      <c r="C4683" t="s">
        <v>70</v>
      </c>
      <c r="D4683">
        <v>2.2000000000000001E-3</v>
      </c>
    </row>
    <row r="4684" spans="1:4" x14ac:dyDescent="0.35">
      <c r="A4684">
        <v>29</v>
      </c>
      <c r="B4684">
        <v>68.213459999999998</v>
      </c>
      <c r="C4684" t="s">
        <v>70</v>
      </c>
      <c r="D4684">
        <v>3.3E-3</v>
      </c>
    </row>
    <row r="4685" spans="1:4" x14ac:dyDescent="0.35">
      <c r="A4685">
        <v>29</v>
      </c>
      <c r="B4685">
        <v>68.235150000000004</v>
      </c>
      <c r="C4685" t="s">
        <v>70</v>
      </c>
      <c r="D4685">
        <v>3.3E-3</v>
      </c>
    </row>
    <row r="4686" spans="1:4" x14ac:dyDescent="0.35">
      <c r="A4686">
        <v>29</v>
      </c>
      <c r="B4686">
        <v>68.248500000000007</v>
      </c>
      <c r="C4686" t="s">
        <v>70</v>
      </c>
      <c r="D4686">
        <v>1.2999999999999999E-3</v>
      </c>
    </row>
    <row r="4687" spans="1:4" x14ac:dyDescent="0.35">
      <c r="A4687">
        <v>29</v>
      </c>
      <c r="B4687">
        <v>68.264619999999994</v>
      </c>
      <c r="C4687" t="s">
        <v>70</v>
      </c>
      <c r="D4687">
        <v>3.0000000000000001E-3</v>
      </c>
    </row>
    <row r="4688" spans="1:4" x14ac:dyDescent="0.35">
      <c r="A4688">
        <v>29</v>
      </c>
      <c r="B4688">
        <v>68.278499999999994</v>
      </c>
      <c r="C4688" t="s">
        <v>70</v>
      </c>
      <c r="D4688">
        <v>3.0000000000000001E-3</v>
      </c>
    </row>
    <row r="4689" spans="1:4" x14ac:dyDescent="0.35">
      <c r="A4689">
        <v>29</v>
      </c>
      <c r="B4689">
        <v>68.291520000000006</v>
      </c>
      <c r="C4689" t="s">
        <v>70</v>
      </c>
      <c r="D4689">
        <v>6.7999999999999996E-3</v>
      </c>
    </row>
    <row r="4690" spans="1:4" x14ac:dyDescent="0.35">
      <c r="A4690">
        <v>29</v>
      </c>
      <c r="B4690">
        <v>68.304519999999997</v>
      </c>
      <c r="C4690" t="s">
        <v>70</v>
      </c>
      <c r="D4690">
        <v>6.7999999999999996E-3</v>
      </c>
    </row>
    <row r="4691" spans="1:4" x14ac:dyDescent="0.35">
      <c r="A4691">
        <v>29</v>
      </c>
      <c r="B4691">
        <v>68.320520000000002</v>
      </c>
      <c r="C4691" t="s">
        <v>70</v>
      </c>
      <c r="D4691">
        <v>1.6999999999999999E-3</v>
      </c>
    </row>
    <row r="4692" spans="1:4" x14ac:dyDescent="0.35">
      <c r="A4692">
        <v>29</v>
      </c>
      <c r="B4692">
        <v>68.334720000000004</v>
      </c>
      <c r="C4692" t="s">
        <v>70</v>
      </c>
      <c r="D4692">
        <v>3.7000000000000002E-3</v>
      </c>
    </row>
    <row r="4693" spans="1:4" x14ac:dyDescent="0.35">
      <c r="A4693">
        <v>29</v>
      </c>
      <c r="B4693">
        <v>68.347769999999997</v>
      </c>
      <c r="C4693" t="s">
        <v>70</v>
      </c>
      <c r="D4693">
        <v>1.8E-3</v>
      </c>
    </row>
    <row r="4694" spans="1:4" x14ac:dyDescent="0.35">
      <c r="A4694">
        <v>29</v>
      </c>
      <c r="B4694">
        <v>68.36121</v>
      </c>
      <c r="C4694" t="s">
        <v>70</v>
      </c>
      <c r="D4694">
        <v>1.8E-3</v>
      </c>
    </row>
    <row r="4695" spans="1:4" x14ac:dyDescent="0.35">
      <c r="A4695">
        <v>29</v>
      </c>
      <c r="B4695">
        <v>68.374420000000001</v>
      </c>
      <c r="C4695" t="s">
        <v>70</v>
      </c>
      <c r="D4695">
        <v>2.5000000000000001E-3</v>
      </c>
    </row>
    <row r="4696" spans="1:4" x14ac:dyDescent="0.35">
      <c r="A4696">
        <v>29</v>
      </c>
      <c r="B4696">
        <v>68.388660000000002</v>
      </c>
      <c r="C4696" t="s">
        <v>70</v>
      </c>
      <c r="D4696">
        <v>2.5000000000000001E-3</v>
      </c>
    </row>
    <row r="4697" spans="1:4" x14ac:dyDescent="0.35">
      <c r="A4697">
        <v>29</v>
      </c>
      <c r="B4697">
        <v>68.401970000000006</v>
      </c>
      <c r="C4697" t="s">
        <v>70</v>
      </c>
      <c r="D4697">
        <v>4.1000000000000003E-3</v>
      </c>
    </row>
    <row r="4698" spans="1:4" x14ac:dyDescent="0.35">
      <c r="A4698">
        <v>29</v>
      </c>
      <c r="B4698">
        <v>68.415329999999997</v>
      </c>
      <c r="C4698" t="s">
        <v>70</v>
      </c>
      <c r="D4698">
        <v>4.1000000000000003E-3</v>
      </c>
    </row>
    <row r="4699" spans="1:4" x14ac:dyDescent="0.35">
      <c r="A4699">
        <v>29</v>
      </c>
      <c r="B4699">
        <v>68.436400000000006</v>
      </c>
      <c r="C4699" t="s">
        <v>70</v>
      </c>
      <c r="D4699">
        <v>3.7000000000000002E-3</v>
      </c>
    </row>
    <row r="4700" spans="1:4" x14ac:dyDescent="0.35">
      <c r="A4700">
        <v>29</v>
      </c>
      <c r="B4700">
        <v>68.450460000000007</v>
      </c>
      <c r="C4700" t="s">
        <v>70</v>
      </c>
      <c r="D4700">
        <v>2.5999999999999999E-3</v>
      </c>
    </row>
    <row r="4701" spans="1:4" x14ac:dyDescent="0.35">
      <c r="A4701">
        <v>29</v>
      </c>
      <c r="B4701">
        <v>68.464659999999995</v>
      </c>
      <c r="C4701" t="s">
        <v>70</v>
      </c>
      <c r="D4701">
        <v>2.3999999999999998E-3</v>
      </c>
    </row>
    <row r="4702" spans="1:4" x14ac:dyDescent="0.35">
      <c r="A4702">
        <v>29</v>
      </c>
      <c r="B4702">
        <v>68.479479999999995</v>
      </c>
      <c r="C4702" t="s">
        <v>70</v>
      </c>
      <c r="D4702">
        <v>2.3999999999999998E-3</v>
      </c>
    </row>
    <row r="4703" spans="1:4" x14ac:dyDescent="0.35">
      <c r="A4703">
        <v>29</v>
      </c>
      <c r="B4703">
        <v>68.492639999999994</v>
      </c>
      <c r="C4703" t="s">
        <v>70</v>
      </c>
      <c r="D4703">
        <v>4.1999999999999997E-3</v>
      </c>
    </row>
    <row r="4704" spans="1:4" x14ac:dyDescent="0.35">
      <c r="A4704">
        <v>30</v>
      </c>
      <c r="B4704">
        <v>68.508709999999994</v>
      </c>
      <c r="C4704" t="s">
        <v>70</v>
      </c>
      <c r="D4704">
        <v>4.1999999999999997E-3</v>
      </c>
    </row>
    <row r="4705" spans="1:4" x14ac:dyDescent="0.35">
      <c r="A4705">
        <v>30</v>
      </c>
      <c r="B4705">
        <v>68.521060000000006</v>
      </c>
      <c r="C4705" t="s">
        <v>70</v>
      </c>
      <c r="D4705">
        <v>1.5E-3</v>
      </c>
    </row>
    <row r="4706" spans="1:4" x14ac:dyDescent="0.35">
      <c r="A4706">
        <v>30</v>
      </c>
      <c r="B4706">
        <v>68.534580000000005</v>
      </c>
      <c r="C4706" t="s">
        <v>70</v>
      </c>
      <c r="D4706">
        <v>8.0000000000000004E-4</v>
      </c>
    </row>
    <row r="4707" spans="1:4" x14ac:dyDescent="0.35">
      <c r="A4707">
        <v>30</v>
      </c>
      <c r="B4707">
        <v>68.547129999999996</v>
      </c>
      <c r="C4707" t="s">
        <v>70</v>
      </c>
      <c r="D4707">
        <v>8.0000000000000004E-4</v>
      </c>
    </row>
    <row r="4708" spans="1:4" x14ac:dyDescent="0.35">
      <c r="A4708">
        <v>30</v>
      </c>
      <c r="B4708">
        <v>68.559809999999999</v>
      </c>
      <c r="C4708" t="s">
        <v>70</v>
      </c>
      <c r="D4708">
        <v>8.0000000000000004E-4</v>
      </c>
    </row>
    <row r="4709" spans="1:4" x14ac:dyDescent="0.35">
      <c r="A4709">
        <v>30</v>
      </c>
      <c r="B4709">
        <v>68.571640000000002</v>
      </c>
      <c r="C4709" t="s">
        <v>70</v>
      </c>
    </row>
    <row r="4710" spans="1:4" x14ac:dyDescent="0.35">
      <c r="A4710">
        <v>30</v>
      </c>
      <c r="B4710">
        <v>68.593440000000001</v>
      </c>
      <c r="C4710" t="s">
        <v>70</v>
      </c>
    </row>
    <row r="4711" spans="1:4" x14ac:dyDescent="0.35">
      <c r="A4711">
        <v>30</v>
      </c>
      <c r="B4711">
        <v>68.605609999999999</v>
      </c>
      <c r="C4711" t="s">
        <v>70</v>
      </c>
    </row>
    <row r="4712" spans="1:4" x14ac:dyDescent="0.35">
      <c r="A4712">
        <v>30</v>
      </c>
      <c r="B4712">
        <v>68.625259999999997</v>
      </c>
      <c r="C4712" t="s">
        <v>70</v>
      </c>
    </row>
    <row r="4713" spans="1:4" x14ac:dyDescent="0.35">
      <c r="A4713">
        <v>30</v>
      </c>
      <c r="B4713">
        <v>68.65025</v>
      </c>
      <c r="C4713" t="s">
        <v>70</v>
      </c>
    </row>
    <row r="4714" spans="1:4" x14ac:dyDescent="0.35">
      <c r="A4714">
        <v>30</v>
      </c>
      <c r="B4714">
        <v>68.662090000000006</v>
      </c>
      <c r="C4714" t="s">
        <v>70</v>
      </c>
    </row>
    <row r="4715" spans="1:4" x14ac:dyDescent="0.35">
      <c r="A4715">
        <v>30</v>
      </c>
      <c r="B4715">
        <v>68.674610000000001</v>
      </c>
      <c r="C4715" t="s">
        <v>70</v>
      </c>
    </row>
    <row r="4716" spans="1:4" x14ac:dyDescent="0.35">
      <c r="A4716">
        <v>30</v>
      </c>
      <c r="B4716">
        <v>68.686940000000007</v>
      </c>
      <c r="C4716" t="s">
        <v>70</v>
      </c>
    </row>
    <row r="4717" spans="1:4" x14ac:dyDescent="0.35">
      <c r="A4717">
        <v>30</v>
      </c>
      <c r="B4717">
        <v>68.699740000000006</v>
      </c>
      <c r="C4717" t="s">
        <v>70</v>
      </c>
    </row>
    <row r="4718" spans="1:4" x14ac:dyDescent="0.35">
      <c r="A4718">
        <v>30</v>
      </c>
      <c r="B4718">
        <v>68.712199999999996</v>
      </c>
      <c r="C4718" t="s">
        <v>70</v>
      </c>
    </row>
    <row r="4719" spans="1:4" x14ac:dyDescent="0.35">
      <c r="A4719">
        <v>30</v>
      </c>
      <c r="B4719">
        <v>68.724699999999999</v>
      </c>
      <c r="C4719" t="s">
        <v>70</v>
      </c>
    </row>
    <row r="4720" spans="1:4" x14ac:dyDescent="0.35">
      <c r="A4720">
        <v>30</v>
      </c>
      <c r="B4720">
        <v>68.736890000000002</v>
      </c>
      <c r="C4720" t="s">
        <v>70</v>
      </c>
    </row>
    <row r="4721" spans="1:3" x14ac:dyDescent="0.35">
      <c r="A4721">
        <v>30</v>
      </c>
      <c r="B4721">
        <v>68.749679999999998</v>
      </c>
      <c r="C4721" t="s">
        <v>70</v>
      </c>
    </row>
    <row r="4722" spans="1:3" x14ac:dyDescent="0.35">
      <c r="A4722">
        <v>30</v>
      </c>
      <c r="B4722">
        <v>68.765410000000003</v>
      </c>
      <c r="C4722" t="s">
        <v>70</v>
      </c>
    </row>
    <row r="4723" spans="1:3" x14ac:dyDescent="0.35">
      <c r="A4723">
        <v>30</v>
      </c>
      <c r="B4723">
        <v>68.778800000000004</v>
      </c>
      <c r="C4723" t="s">
        <v>70</v>
      </c>
    </row>
    <row r="4724" spans="1:3" x14ac:dyDescent="0.35">
      <c r="A4724">
        <v>30</v>
      </c>
      <c r="B4724">
        <v>68.791060000000002</v>
      </c>
      <c r="C4724" t="s">
        <v>70</v>
      </c>
    </row>
    <row r="4725" spans="1:3" x14ac:dyDescent="0.35">
      <c r="A4725">
        <v>30</v>
      </c>
      <c r="B4725">
        <v>68.804169999999999</v>
      </c>
      <c r="C4725" t="s">
        <v>70</v>
      </c>
    </row>
    <row r="4726" spans="1:3" x14ac:dyDescent="0.35">
      <c r="A4726">
        <v>30</v>
      </c>
      <c r="B4726">
        <v>68.817059999999998</v>
      </c>
      <c r="C4726" t="s">
        <v>70</v>
      </c>
    </row>
    <row r="4727" spans="1:3" x14ac:dyDescent="0.35">
      <c r="A4727">
        <v>30</v>
      </c>
      <c r="B4727">
        <v>68.829819999999998</v>
      </c>
      <c r="C4727" t="s">
        <v>70</v>
      </c>
    </row>
    <row r="4728" spans="1:3" x14ac:dyDescent="0.35">
      <c r="A4728">
        <v>30</v>
      </c>
      <c r="B4728">
        <v>68.850729999999999</v>
      </c>
      <c r="C4728" t="s">
        <v>70</v>
      </c>
    </row>
    <row r="4729" spans="1:3" x14ac:dyDescent="0.35">
      <c r="A4729">
        <v>30</v>
      </c>
      <c r="B4729">
        <v>68.864750000000001</v>
      </c>
      <c r="C4729" t="s">
        <v>70</v>
      </c>
    </row>
    <row r="4730" spans="1:3" x14ac:dyDescent="0.35">
      <c r="A4730">
        <v>30</v>
      </c>
      <c r="B4730">
        <v>68.877719999999997</v>
      </c>
      <c r="C4730" t="s">
        <v>70</v>
      </c>
    </row>
    <row r="4731" spans="1:3" x14ac:dyDescent="0.35">
      <c r="A4731">
        <v>30</v>
      </c>
      <c r="B4731">
        <v>68.889430000000004</v>
      </c>
      <c r="C4731" t="s">
        <v>70</v>
      </c>
    </row>
    <row r="4732" spans="1:3" x14ac:dyDescent="0.35">
      <c r="A4732">
        <v>30</v>
      </c>
      <c r="B4732">
        <v>68.902850000000001</v>
      </c>
      <c r="C4732" t="s">
        <v>70</v>
      </c>
    </row>
    <row r="4733" spans="1:3" x14ac:dyDescent="0.35">
      <c r="A4733">
        <v>30</v>
      </c>
      <c r="B4733">
        <v>68.915459999999996</v>
      </c>
      <c r="C4733" t="s">
        <v>70</v>
      </c>
    </row>
    <row r="4734" spans="1:3" x14ac:dyDescent="0.35">
      <c r="A4734">
        <v>30</v>
      </c>
      <c r="B4734">
        <v>68.928120000000007</v>
      </c>
      <c r="C4734" t="s">
        <v>70</v>
      </c>
    </row>
    <row r="4735" spans="1:3" x14ac:dyDescent="0.35">
      <c r="A4735">
        <v>30</v>
      </c>
      <c r="B4735">
        <v>68.939890000000005</v>
      </c>
      <c r="C4735" t="s">
        <v>70</v>
      </c>
    </row>
    <row r="4736" spans="1:3" x14ac:dyDescent="0.35">
      <c r="A4736">
        <v>30</v>
      </c>
      <c r="B4736">
        <v>68.952399999999997</v>
      </c>
      <c r="C4736" t="s">
        <v>70</v>
      </c>
    </row>
    <row r="4737" spans="1:3" x14ac:dyDescent="0.35">
      <c r="A4737">
        <v>30</v>
      </c>
      <c r="B4737">
        <v>68.965069999999997</v>
      </c>
      <c r="C4737" t="s">
        <v>70</v>
      </c>
    </row>
    <row r="4738" spans="1:3" x14ac:dyDescent="0.35">
      <c r="A4738">
        <v>30</v>
      </c>
      <c r="B4738">
        <v>68.977819999999994</v>
      </c>
      <c r="C4738" t="s">
        <v>70</v>
      </c>
    </row>
    <row r="4739" spans="1:3" x14ac:dyDescent="0.35">
      <c r="A4739">
        <v>30</v>
      </c>
      <c r="B4739">
        <v>68.989230000000006</v>
      </c>
      <c r="C4739" t="s">
        <v>70</v>
      </c>
    </row>
    <row r="4740" spans="1:3" x14ac:dyDescent="0.35">
      <c r="A4740">
        <v>30</v>
      </c>
      <c r="B4740">
        <v>69.002070000000003</v>
      </c>
      <c r="C4740" t="s">
        <v>70</v>
      </c>
    </row>
    <row r="4741" spans="1:3" x14ac:dyDescent="0.35">
      <c r="A4741">
        <v>30</v>
      </c>
      <c r="B4741">
        <v>69.014430000000004</v>
      </c>
      <c r="C4741" t="s">
        <v>70</v>
      </c>
    </row>
    <row r="4742" spans="1:3" x14ac:dyDescent="0.35">
      <c r="A4742">
        <v>30</v>
      </c>
      <c r="B4742">
        <v>69.027109999999993</v>
      </c>
      <c r="C4742" t="s">
        <v>70</v>
      </c>
    </row>
    <row r="4743" spans="1:3" x14ac:dyDescent="0.35">
      <c r="A4743">
        <v>30</v>
      </c>
      <c r="B4743">
        <v>69.038910000000001</v>
      </c>
      <c r="C4743" t="s">
        <v>70</v>
      </c>
    </row>
    <row r="4744" spans="1:3" x14ac:dyDescent="0.35">
      <c r="A4744">
        <v>30</v>
      </c>
      <c r="B4744">
        <v>69.063230000000004</v>
      </c>
      <c r="C4744" t="s">
        <v>70</v>
      </c>
    </row>
    <row r="4745" spans="1:3" x14ac:dyDescent="0.35">
      <c r="A4745">
        <v>30</v>
      </c>
      <c r="B4745">
        <v>69.079350000000005</v>
      </c>
      <c r="C4745" t="s">
        <v>70</v>
      </c>
    </row>
    <row r="4746" spans="1:3" x14ac:dyDescent="0.35">
      <c r="A4746">
        <v>30</v>
      </c>
      <c r="B4746">
        <v>69.093159999999997</v>
      </c>
      <c r="C4746" t="s">
        <v>70</v>
      </c>
    </row>
    <row r="4747" spans="1:3" x14ac:dyDescent="0.35">
      <c r="A4747">
        <v>30</v>
      </c>
      <c r="B4747">
        <v>69.105069999999998</v>
      </c>
      <c r="C4747" t="s">
        <v>70</v>
      </c>
    </row>
    <row r="4748" spans="1:3" x14ac:dyDescent="0.35">
      <c r="A4748">
        <v>30</v>
      </c>
      <c r="B4748">
        <v>69.117230000000006</v>
      </c>
      <c r="C4748" t="s">
        <v>70</v>
      </c>
    </row>
    <row r="4749" spans="1:3" x14ac:dyDescent="0.35">
      <c r="A4749">
        <v>30</v>
      </c>
      <c r="B4749">
        <v>69.129369999999994</v>
      </c>
      <c r="C4749" t="s">
        <v>70</v>
      </c>
    </row>
    <row r="4750" spans="1:3" x14ac:dyDescent="0.35">
      <c r="A4750">
        <v>30</v>
      </c>
      <c r="B4750">
        <v>69.141810000000007</v>
      </c>
      <c r="C4750" t="s">
        <v>70</v>
      </c>
    </row>
    <row r="4751" spans="1:3" x14ac:dyDescent="0.35">
      <c r="A4751">
        <v>30</v>
      </c>
      <c r="B4751">
        <v>69.155900000000003</v>
      </c>
      <c r="C4751" t="s">
        <v>70</v>
      </c>
    </row>
    <row r="4752" spans="1:3" x14ac:dyDescent="0.35">
      <c r="A4752">
        <v>30</v>
      </c>
      <c r="B4752">
        <v>69.169169999999994</v>
      </c>
      <c r="C4752" t="s">
        <v>70</v>
      </c>
    </row>
    <row r="4753" spans="1:3" x14ac:dyDescent="0.35">
      <c r="A4753">
        <v>30</v>
      </c>
      <c r="B4753">
        <v>69.181690000000003</v>
      </c>
      <c r="C4753" t="s">
        <v>70</v>
      </c>
    </row>
    <row r="4754" spans="1:3" x14ac:dyDescent="0.35">
      <c r="A4754">
        <v>30</v>
      </c>
      <c r="B4754">
        <v>69.195080000000004</v>
      </c>
      <c r="C4754" t="s">
        <v>70</v>
      </c>
    </row>
    <row r="4755" spans="1:3" x14ac:dyDescent="0.35">
      <c r="A4755">
        <v>30</v>
      </c>
      <c r="B4755">
        <v>69.208209999999994</v>
      </c>
      <c r="C4755" t="s">
        <v>70</v>
      </c>
    </row>
    <row r="4756" spans="1:3" x14ac:dyDescent="0.35">
      <c r="A4756">
        <v>30</v>
      </c>
      <c r="B4756">
        <v>69.223560000000006</v>
      </c>
      <c r="C4756" t="s">
        <v>70</v>
      </c>
    </row>
    <row r="4757" spans="1:3" x14ac:dyDescent="0.35">
      <c r="A4757">
        <v>30</v>
      </c>
      <c r="B4757">
        <v>69.238290000000006</v>
      </c>
      <c r="C4757" t="s">
        <v>70</v>
      </c>
    </row>
    <row r="4758" spans="1:3" x14ac:dyDescent="0.35">
      <c r="A4758">
        <v>30</v>
      </c>
      <c r="B4758">
        <v>69.252690000000001</v>
      </c>
      <c r="C4758" t="s">
        <v>70</v>
      </c>
    </row>
    <row r="4759" spans="1:3" x14ac:dyDescent="0.35">
      <c r="A4759">
        <v>30</v>
      </c>
      <c r="B4759">
        <v>69.276740000000004</v>
      </c>
      <c r="C4759" t="s">
        <v>70</v>
      </c>
    </row>
    <row r="4760" spans="1:3" x14ac:dyDescent="0.35">
      <c r="A4760">
        <v>30</v>
      </c>
      <c r="B4760">
        <v>69.288749999999993</v>
      </c>
      <c r="C4760" t="s">
        <v>70</v>
      </c>
    </row>
    <row r="4761" spans="1:3" x14ac:dyDescent="0.35">
      <c r="A4761">
        <v>30</v>
      </c>
      <c r="B4761">
        <v>69.301060000000007</v>
      </c>
      <c r="C4761" t="s">
        <v>70</v>
      </c>
    </row>
    <row r="4762" spans="1:3" x14ac:dyDescent="0.35">
      <c r="A4762">
        <v>30</v>
      </c>
      <c r="B4762">
        <v>69.313580000000002</v>
      </c>
      <c r="C4762" t="s">
        <v>70</v>
      </c>
    </row>
    <row r="4763" spans="1:3" x14ac:dyDescent="0.35">
      <c r="A4763">
        <v>30</v>
      </c>
      <c r="B4763">
        <v>69.325850000000003</v>
      </c>
      <c r="C4763" t="s">
        <v>70</v>
      </c>
    </row>
    <row r="4764" spans="1:3" x14ac:dyDescent="0.35">
      <c r="A4764">
        <v>30</v>
      </c>
      <c r="B4764">
        <v>69.33775</v>
      </c>
      <c r="C4764" t="s">
        <v>70</v>
      </c>
    </row>
    <row r="4765" spans="1:3" x14ac:dyDescent="0.35">
      <c r="A4765">
        <v>30</v>
      </c>
      <c r="B4765">
        <v>69.349850000000004</v>
      </c>
      <c r="C4765" t="s">
        <v>70</v>
      </c>
    </row>
    <row r="4766" spans="1:3" x14ac:dyDescent="0.35">
      <c r="A4766">
        <v>30</v>
      </c>
      <c r="B4766">
        <v>69.362629999999996</v>
      </c>
      <c r="C4766" t="s">
        <v>70</v>
      </c>
    </row>
    <row r="4767" spans="1:3" x14ac:dyDescent="0.35">
      <c r="A4767">
        <v>30</v>
      </c>
      <c r="B4767">
        <v>69.383700000000005</v>
      </c>
      <c r="C4767" t="s">
        <v>70</v>
      </c>
    </row>
    <row r="4768" spans="1:3" x14ac:dyDescent="0.35">
      <c r="A4768">
        <v>30</v>
      </c>
      <c r="B4768">
        <v>69.396039999999999</v>
      </c>
      <c r="C4768" t="s">
        <v>70</v>
      </c>
    </row>
    <row r="4769" spans="1:3" x14ac:dyDescent="0.35">
      <c r="A4769">
        <v>30</v>
      </c>
      <c r="B4769">
        <v>69.407849999999996</v>
      </c>
      <c r="C4769" t="s">
        <v>70</v>
      </c>
    </row>
    <row r="4770" spans="1:3" x14ac:dyDescent="0.35">
      <c r="A4770">
        <v>30</v>
      </c>
      <c r="B4770">
        <v>69.420259999999999</v>
      </c>
      <c r="C4770" t="s">
        <v>70</v>
      </c>
    </row>
    <row r="4771" spans="1:3" x14ac:dyDescent="0.35">
      <c r="A4771">
        <v>30</v>
      </c>
      <c r="B4771">
        <v>69.432580000000002</v>
      </c>
      <c r="C4771" t="s">
        <v>70</v>
      </c>
    </row>
    <row r="4772" spans="1:3" x14ac:dyDescent="0.35">
      <c r="A4772">
        <v>30</v>
      </c>
      <c r="B4772">
        <v>69.445099999999996</v>
      </c>
      <c r="C4772" t="s">
        <v>70</v>
      </c>
    </row>
    <row r="4773" spans="1:3" x14ac:dyDescent="0.35">
      <c r="A4773">
        <v>30</v>
      </c>
      <c r="B4773">
        <v>69.457920000000001</v>
      </c>
      <c r="C4773" t="s">
        <v>70</v>
      </c>
    </row>
    <row r="4774" spans="1:3" x14ac:dyDescent="0.35">
      <c r="A4774">
        <v>30</v>
      </c>
      <c r="B4774">
        <v>69.478570000000005</v>
      </c>
      <c r="C4774" t="s">
        <v>70</v>
      </c>
    </row>
    <row r="4775" spans="1:3" x14ac:dyDescent="0.35">
      <c r="A4775">
        <v>30</v>
      </c>
      <c r="B4775">
        <v>69.490639999999999</v>
      </c>
      <c r="C4775" t="s">
        <v>70</v>
      </c>
    </row>
    <row r="4776" spans="1:3" x14ac:dyDescent="0.35">
      <c r="A4776">
        <v>30</v>
      </c>
      <c r="B4776">
        <v>69.503270000000001</v>
      </c>
      <c r="C4776" t="s">
        <v>70</v>
      </c>
    </row>
    <row r="4777" spans="1:3" x14ac:dyDescent="0.35">
      <c r="A4777">
        <v>30</v>
      </c>
      <c r="B4777">
        <v>69.519319999999993</v>
      </c>
      <c r="C4777" t="s">
        <v>70</v>
      </c>
    </row>
    <row r="4778" spans="1:3" x14ac:dyDescent="0.35">
      <c r="A4778">
        <v>30</v>
      </c>
      <c r="B4778">
        <v>69.532340000000005</v>
      </c>
      <c r="C4778" t="s">
        <v>70</v>
      </c>
    </row>
    <row r="4779" spans="1:3" x14ac:dyDescent="0.35">
      <c r="A4779">
        <v>30</v>
      </c>
      <c r="B4779">
        <v>69.546239999999997</v>
      </c>
      <c r="C4779" t="s">
        <v>70</v>
      </c>
    </row>
    <row r="4780" spans="1:3" x14ac:dyDescent="0.35">
      <c r="A4780">
        <v>30</v>
      </c>
      <c r="B4780">
        <v>69.560220000000001</v>
      </c>
      <c r="C4780" t="s">
        <v>70</v>
      </c>
    </row>
    <row r="4781" spans="1:3" x14ac:dyDescent="0.35">
      <c r="A4781">
        <v>30</v>
      </c>
      <c r="B4781">
        <v>69.57893</v>
      </c>
      <c r="C4781" t="s">
        <v>70</v>
      </c>
    </row>
    <row r="4782" spans="1:3" x14ac:dyDescent="0.35">
      <c r="A4782">
        <v>30</v>
      </c>
      <c r="B4782">
        <v>69.596540000000005</v>
      </c>
      <c r="C4782" t="s">
        <v>70</v>
      </c>
    </row>
    <row r="4783" spans="1:3" x14ac:dyDescent="0.35">
      <c r="A4783">
        <v>30</v>
      </c>
      <c r="B4783">
        <v>69.610010000000003</v>
      </c>
      <c r="C4783" t="s">
        <v>70</v>
      </c>
    </row>
    <row r="4784" spans="1:3" x14ac:dyDescent="0.35">
      <c r="A4784">
        <v>30</v>
      </c>
      <c r="B4784">
        <v>69.622590000000002</v>
      </c>
      <c r="C4784" t="s">
        <v>70</v>
      </c>
    </row>
    <row r="4785" spans="1:3" x14ac:dyDescent="0.35">
      <c r="A4785">
        <v>30</v>
      </c>
      <c r="B4785">
        <v>69.636120000000005</v>
      </c>
      <c r="C4785" t="s">
        <v>70</v>
      </c>
    </row>
    <row r="4786" spans="1:3" x14ac:dyDescent="0.35">
      <c r="A4786">
        <v>30</v>
      </c>
      <c r="B4786">
        <v>69.651750000000007</v>
      </c>
      <c r="C4786" t="s">
        <v>70</v>
      </c>
    </row>
    <row r="4787" spans="1:3" x14ac:dyDescent="0.35">
      <c r="A4787">
        <v>30</v>
      </c>
      <c r="B4787">
        <v>69.666910000000001</v>
      </c>
      <c r="C4787" t="s">
        <v>70</v>
      </c>
    </row>
    <row r="4788" spans="1:3" x14ac:dyDescent="0.35">
      <c r="A4788">
        <v>30</v>
      </c>
      <c r="B4788">
        <v>69.688019999999995</v>
      </c>
      <c r="C4788" t="s">
        <v>70</v>
      </c>
    </row>
    <row r="4789" spans="1:3" x14ac:dyDescent="0.35">
      <c r="A4789">
        <v>30</v>
      </c>
      <c r="B4789">
        <v>69.702169999999995</v>
      </c>
      <c r="C4789" t="s">
        <v>70</v>
      </c>
    </row>
    <row r="4790" spans="1:3" x14ac:dyDescent="0.35">
      <c r="A4790">
        <v>30</v>
      </c>
      <c r="B4790">
        <v>69.716170000000005</v>
      </c>
      <c r="C4790" t="s">
        <v>70</v>
      </c>
    </row>
    <row r="4791" spans="1:3" x14ac:dyDescent="0.35">
      <c r="A4791">
        <v>30</v>
      </c>
      <c r="B4791">
        <v>69.734939999999995</v>
      </c>
      <c r="C4791" t="s">
        <v>70</v>
      </c>
    </row>
    <row r="4792" spans="1:3" x14ac:dyDescent="0.35">
      <c r="A4792">
        <v>30</v>
      </c>
      <c r="B4792">
        <v>69.75385</v>
      </c>
      <c r="C4792" t="s">
        <v>70</v>
      </c>
    </row>
    <row r="4793" spans="1:3" x14ac:dyDescent="0.35">
      <c r="A4793">
        <v>30</v>
      </c>
      <c r="B4793">
        <v>69.768420000000006</v>
      </c>
      <c r="C4793" t="s">
        <v>70</v>
      </c>
    </row>
    <row r="4794" spans="1:3" x14ac:dyDescent="0.35">
      <c r="A4794">
        <v>30</v>
      </c>
      <c r="B4794">
        <v>69.784940000000006</v>
      </c>
      <c r="C4794" t="s">
        <v>70</v>
      </c>
    </row>
    <row r="4795" spans="1:3" x14ac:dyDescent="0.35">
      <c r="A4795">
        <v>30</v>
      </c>
      <c r="B4795">
        <v>69.798249999999996</v>
      </c>
      <c r="C4795" t="s">
        <v>70</v>
      </c>
    </row>
    <row r="4796" spans="1:3" x14ac:dyDescent="0.35">
      <c r="A4796">
        <v>30</v>
      </c>
      <c r="B4796">
        <v>69.811350000000004</v>
      </c>
      <c r="C4796" t="s">
        <v>70</v>
      </c>
    </row>
    <row r="4797" spans="1:3" x14ac:dyDescent="0.35">
      <c r="A4797">
        <v>30</v>
      </c>
      <c r="B4797">
        <v>69.824460000000002</v>
      </c>
      <c r="C4797" t="s">
        <v>70</v>
      </c>
    </row>
    <row r="4798" spans="1:3" x14ac:dyDescent="0.35">
      <c r="A4798">
        <v>30</v>
      </c>
      <c r="B4798">
        <v>69.837770000000006</v>
      </c>
      <c r="C4798" t="s">
        <v>70</v>
      </c>
    </row>
    <row r="4799" spans="1:3" x14ac:dyDescent="0.35">
      <c r="A4799">
        <v>30</v>
      </c>
      <c r="B4799">
        <v>69.850849999999994</v>
      </c>
      <c r="C4799" t="s">
        <v>70</v>
      </c>
    </row>
    <row r="4800" spans="1:3" x14ac:dyDescent="0.35">
      <c r="A4800">
        <v>30</v>
      </c>
      <c r="B4800">
        <v>69.864919999999998</v>
      </c>
      <c r="C4800" t="s">
        <v>70</v>
      </c>
    </row>
    <row r="4801" spans="1:4" x14ac:dyDescent="0.35">
      <c r="A4801">
        <v>30</v>
      </c>
      <c r="B4801">
        <v>69.878290000000007</v>
      </c>
      <c r="C4801" t="s">
        <v>70</v>
      </c>
    </row>
    <row r="4802" spans="1:4" x14ac:dyDescent="0.35">
      <c r="A4802">
        <v>30</v>
      </c>
      <c r="B4802">
        <v>69.896630000000002</v>
      </c>
      <c r="C4802" t="s">
        <v>70</v>
      </c>
    </row>
    <row r="4803" spans="1:4" x14ac:dyDescent="0.35">
      <c r="A4803">
        <v>30</v>
      </c>
      <c r="B4803">
        <v>69.910120000000006</v>
      </c>
      <c r="C4803" t="s">
        <v>70</v>
      </c>
    </row>
    <row r="4804" spans="1:4" x14ac:dyDescent="0.35">
      <c r="A4804">
        <v>30</v>
      </c>
      <c r="B4804">
        <v>69.922939999999997</v>
      </c>
      <c r="C4804" t="s">
        <v>70</v>
      </c>
    </row>
    <row r="4805" spans="1:4" x14ac:dyDescent="0.35">
      <c r="A4805">
        <v>30</v>
      </c>
      <c r="B4805">
        <v>69.936229999999995</v>
      </c>
      <c r="C4805" t="s">
        <v>70</v>
      </c>
    </row>
    <row r="4806" spans="1:4" x14ac:dyDescent="0.35">
      <c r="A4806">
        <v>30</v>
      </c>
      <c r="B4806">
        <v>69.949629999999999</v>
      </c>
      <c r="C4806" t="s">
        <v>70</v>
      </c>
    </row>
    <row r="4807" spans="1:4" x14ac:dyDescent="0.35">
      <c r="A4807">
        <v>30</v>
      </c>
      <c r="B4807">
        <v>69.962909999999994</v>
      </c>
      <c r="C4807" t="s">
        <v>70</v>
      </c>
    </row>
    <row r="4808" spans="1:4" x14ac:dyDescent="0.35">
      <c r="A4808">
        <v>30</v>
      </c>
      <c r="B4808">
        <v>69.97672</v>
      </c>
      <c r="C4808" t="s">
        <v>70</v>
      </c>
    </row>
    <row r="4809" spans="1:4" x14ac:dyDescent="0.35">
      <c r="A4809">
        <v>30</v>
      </c>
      <c r="B4809">
        <v>69.988990000000001</v>
      </c>
      <c r="C4809" t="s">
        <v>70</v>
      </c>
    </row>
    <row r="4810" spans="1:4" x14ac:dyDescent="0.35">
      <c r="A4810">
        <v>30</v>
      </c>
      <c r="B4810">
        <v>70.002499999999998</v>
      </c>
      <c r="C4810" t="s">
        <v>70</v>
      </c>
    </row>
    <row r="4811" spans="1:4" x14ac:dyDescent="0.35">
      <c r="A4811">
        <v>30</v>
      </c>
      <c r="B4811">
        <v>70.016059999999996</v>
      </c>
      <c r="C4811" t="s">
        <v>70</v>
      </c>
    </row>
    <row r="4812" spans="1:4" x14ac:dyDescent="0.35">
      <c r="A4812">
        <v>30</v>
      </c>
      <c r="B4812">
        <v>70.029120000000006</v>
      </c>
      <c r="C4812" t="s">
        <v>70</v>
      </c>
    </row>
    <row r="4813" spans="1:4" x14ac:dyDescent="0.35">
      <c r="A4813">
        <v>30</v>
      </c>
      <c r="B4813">
        <v>70.042469999999994</v>
      </c>
      <c r="C4813" t="s">
        <v>70</v>
      </c>
    </row>
    <row r="4814" spans="1:4" x14ac:dyDescent="0.35">
      <c r="A4814">
        <v>30</v>
      </c>
      <c r="B4814">
        <v>70.055440000000004</v>
      </c>
      <c r="C4814" t="s">
        <v>70</v>
      </c>
      <c r="D4814">
        <v>5.0000000000000001E-4</v>
      </c>
    </row>
    <row r="4815" spans="1:4" x14ac:dyDescent="0.35">
      <c r="A4815">
        <v>30</v>
      </c>
      <c r="B4815">
        <v>70.068380000000005</v>
      </c>
      <c r="C4815" t="s">
        <v>70</v>
      </c>
      <c r="D4815">
        <v>5.0000000000000001E-4</v>
      </c>
    </row>
    <row r="4816" spans="1:4" x14ac:dyDescent="0.35">
      <c r="A4816">
        <v>30</v>
      </c>
      <c r="B4816">
        <v>70.081959999999995</v>
      </c>
      <c r="C4816" t="s">
        <v>70</v>
      </c>
      <c r="D4816">
        <v>5.0000000000000001E-4</v>
      </c>
    </row>
    <row r="4817" spans="1:4" x14ac:dyDescent="0.35">
      <c r="A4817">
        <v>30</v>
      </c>
      <c r="B4817">
        <v>70.110990000000001</v>
      </c>
      <c r="C4817" t="s">
        <v>70</v>
      </c>
      <c r="D4817">
        <v>2.9999999999999997E-4</v>
      </c>
    </row>
    <row r="4818" spans="1:4" x14ac:dyDescent="0.35">
      <c r="A4818">
        <v>30</v>
      </c>
      <c r="B4818">
        <v>70.124679999999998</v>
      </c>
      <c r="C4818" t="s">
        <v>70</v>
      </c>
      <c r="D4818">
        <v>4.0000000000000002E-4</v>
      </c>
    </row>
    <row r="4819" spans="1:4" x14ac:dyDescent="0.35">
      <c r="A4819">
        <v>30</v>
      </c>
      <c r="B4819">
        <v>70.137900000000002</v>
      </c>
      <c r="C4819" t="s">
        <v>70</v>
      </c>
      <c r="D4819">
        <v>5.0000000000000001E-4</v>
      </c>
    </row>
    <row r="4820" spans="1:4" x14ac:dyDescent="0.35">
      <c r="A4820">
        <v>30</v>
      </c>
      <c r="B4820">
        <v>70.152550000000005</v>
      </c>
      <c r="C4820" t="s">
        <v>70</v>
      </c>
      <c r="D4820">
        <v>5.0000000000000001E-4</v>
      </c>
    </row>
    <row r="4821" spans="1:4" x14ac:dyDescent="0.35">
      <c r="A4821">
        <v>30</v>
      </c>
      <c r="B4821">
        <v>70.168750000000003</v>
      </c>
      <c r="C4821" t="s">
        <v>70</v>
      </c>
      <c r="D4821">
        <v>5.0000000000000001E-4</v>
      </c>
    </row>
    <row r="4822" spans="1:4" x14ac:dyDescent="0.35">
      <c r="A4822">
        <v>30</v>
      </c>
      <c r="B4822">
        <v>70.182199999999995</v>
      </c>
      <c r="C4822" t="s">
        <v>70</v>
      </c>
      <c r="D4822">
        <v>4.1999999999999997E-3</v>
      </c>
    </row>
    <row r="4823" spans="1:4" x14ac:dyDescent="0.35">
      <c r="A4823">
        <v>30</v>
      </c>
      <c r="B4823">
        <v>70.195629999999994</v>
      </c>
      <c r="C4823" t="s">
        <v>70</v>
      </c>
      <c r="D4823">
        <v>4.1999999999999997E-3</v>
      </c>
    </row>
    <row r="4824" spans="1:4" x14ac:dyDescent="0.35">
      <c r="A4824">
        <v>30</v>
      </c>
      <c r="B4824">
        <v>70.209040000000002</v>
      </c>
      <c r="C4824" t="s">
        <v>70</v>
      </c>
      <c r="D4824">
        <v>4.1999999999999997E-3</v>
      </c>
    </row>
    <row r="4825" spans="1:4" x14ac:dyDescent="0.35">
      <c r="A4825">
        <v>30</v>
      </c>
      <c r="B4825">
        <v>70.22175</v>
      </c>
      <c r="C4825" t="s">
        <v>70</v>
      </c>
      <c r="D4825">
        <v>3.3E-3</v>
      </c>
    </row>
    <row r="4826" spans="1:4" x14ac:dyDescent="0.35">
      <c r="A4826">
        <v>30</v>
      </c>
      <c r="B4826">
        <v>70.234949999999998</v>
      </c>
      <c r="C4826" t="s">
        <v>70</v>
      </c>
      <c r="D4826">
        <v>4.0000000000000001E-3</v>
      </c>
    </row>
    <row r="4827" spans="1:4" x14ac:dyDescent="0.35">
      <c r="A4827">
        <v>30</v>
      </c>
      <c r="B4827">
        <v>70.24794</v>
      </c>
      <c r="C4827" t="s">
        <v>70</v>
      </c>
      <c r="D4827">
        <v>4.0000000000000001E-3</v>
      </c>
    </row>
    <row r="4828" spans="1:4" x14ac:dyDescent="0.35">
      <c r="A4828">
        <v>30</v>
      </c>
      <c r="B4828">
        <v>70.261750000000006</v>
      </c>
      <c r="C4828" t="s">
        <v>70</v>
      </c>
      <c r="D4828">
        <v>5.4000000000000003E-3</v>
      </c>
    </row>
    <row r="4829" spans="1:4" x14ac:dyDescent="0.35">
      <c r="A4829">
        <v>30</v>
      </c>
      <c r="B4829">
        <v>70.276949999999999</v>
      </c>
      <c r="C4829" t="s">
        <v>70</v>
      </c>
      <c r="D4829">
        <v>7.4000000000000003E-3</v>
      </c>
    </row>
    <row r="4830" spans="1:4" x14ac:dyDescent="0.35">
      <c r="A4830">
        <v>30</v>
      </c>
      <c r="B4830">
        <v>70.292029999999997</v>
      </c>
      <c r="C4830" t="s">
        <v>70</v>
      </c>
      <c r="D4830">
        <v>2.5999999999999999E-3</v>
      </c>
    </row>
    <row r="4831" spans="1:4" x14ac:dyDescent="0.35">
      <c r="A4831">
        <v>30</v>
      </c>
      <c r="B4831">
        <v>70.314310000000006</v>
      </c>
      <c r="C4831" t="s">
        <v>70</v>
      </c>
      <c r="D4831">
        <v>3.8E-3</v>
      </c>
    </row>
    <row r="4832" spans="1:4" x14ac:dyDescent="0.35">
      <c r="A4832">
        <v>30</v>
      </c>
      <c r="B4832">
        <v>70.328580000000002</v>
      </c>
      <c r="C4832" t="s">
        <v>70</v>
      </c>
      <c r="D4832">
        <v>3.8E-3</v>
      </c>
    </row>
    <row r="4833" spans="1:4" x14ac:dyDescent="0.35">
      <c r="A4833">
        <v>30</v>
      </c>
      <c r="B4833">
        <v>70.342449999999999</v>
      </c>
      <c r="C4833" t="s">
        <v>70</v>
      </c>
      <c r="D4833">
        <v>5.0000000000000001E-3</v>
      </c>
    </row>
    <row r="4834" spans="1:4" x14ac:dyDescent="0.35">
      <c r="A4834">
        <v>30</v>
      </c>
      <c r="B4834">
        <v>70.356059999999999</v>
      </c>
      <c r="C4834" t="s">
        <v>70</v>
      </c>
      <c r="D4834">
        <v>2.9999999999999997E-4</v>
      </c>
    </row>
    <row r="4835" spans="1:4" x14ac:dyDescent="0.35">
      <c r="A4835">
        <v>30</v>
      </c>
      <c r="B4835">
        <v>70.369159999999994</v>
      </c>
      <c r="C4835" t="s">
        <v>70</v>
      </c>
      <c r="D4835">
        <v>2.9999999999999997E-4</v>
      </c>
    </row>
    <row r="4836" spans="1:4" x14ac:dyDescent="0.35">
      <c r="A4836">
        <v>30</v>
      </c>
      <c r="B4836">
        <v>70.383690000000001</v>
      </c>
      <c r="C4836" t="s">
        <v>70</v>
      </c>
      <c r="D4836">
        <v>4.0000000000000002E-4</v>
      </c>
    </row>
    <row r="4837" spans="1:4" x14ac:dyDescent="0.35">
      <c r="A4837">
        <v>30</v>
      </c>
      <c r="B4837">
        <v>70.397360000000006</v>
      </c>
      <c r="C4837" t="s">
        <v>70</v>
      </c>
      <c r="D4837">
        <v>1.8E-3</v>
      </c>
    </row>
    <row r="4838" spans="1:4" x14ac:dyDescent="0.35">
      <c r="A4838">
        <v>30</v>
      </c>
      <c r="B4838">
        <v>70.411739999999995</v>
      </c>
      <c r="C4838" t="s">
        <v>70</v>
      </c>
      <c r="D4838">
        <v>5.3E-3</v>
      </c>
    </row>
    <row r="4839" spans="1:4" x14ac:dyDescent="0.35">
      <c r="A4839">
        <v>30</v>
      </c>
      <c r="B4839">
        <v>70.425870000000003</v>
      </c>
      <c r="C4839" t="s">
        <v>70</v>
      </c>
      <c r="D4839">
        <v>5.3E-3</v>
      </c>
    </row>
    <row r="4840" spans="1:4" x14ac:dyDescent="0.35">
      <c r="A4840">
        <v>30</v>
      </c>
      <c r="B4840">
        <v>70.438419999999994</v>
      </c>
      <c r="C4840" t="s">
        <v>70</v>
      </c>
      <c r="D4840">
        <v>5.3E-3</v>
      </c>
    </row>
    <row r="4841" spans="1:4" x14ac:dyDescent="0.35">
      <c r="A4841">
        <v>30</v>
      </c>
      <c r="B4841">
        <v>70.451710000000006</v>
      </c>
      <c r="C4841" t="s">
        <v>70</v>
      </c>
      <c r="D4841">
        <v>3.3E-3</v>
      </c>
    </row>
    <row r="4842" spans="1:4" x14ac:dyDescent="0.35">
      <c r="A4842">
        <v>30</v>
      </c>
      <c r="B4842">
        <v>70.465190000000007</v>
      </c>
      <c r="C4842" t="s">
        <v>70</v>
      </c>
      <c r="D4842">
        <v>3.3E-3</v>
      </c>
    </row>
    <row r="4843" spans="1:4" x14ac:dyDescent="0.35">
      <c r="A4843">
        <v>30</v>
      </c>
      <c r="B4843">
        <v>70.479129999999998</v>
      </c>
      <c r="C4843" t="s">
        <v>70</v>
      </c>
      <c r="D4843">
        <v>3.3E-3</v>
      </c>
    </row>
    <row r="4844" spans="1:4" x14ac:dyDescent="0.35">
      <c r="A4844">
        <v>30</v>
      </c>
      <c r="B4844">
        <v>70.492289999999997</v>
      </c>
      <c r="C4844" t="s">
        <v>70</v>
      </c>
      <c r="D4844">
        <v>7.7999999999999996E-3</v>
      </c>
    </row>
    <row r="4845" spans="1:4" x14ac:dyDescent="0.35">
      <c r="A4845">
        <v>30</v>
      </c>
      <c r="B4845">
        <v>70.513180000000006</v>
      </c>
      <c r="C4845" t="s">
        <v>70</v>
      </c>
      <c r="D4845">
        <v>1.4E-2</v>
      </c>
    </row>
    <row r="4846" spans="1:4" x14ac:dyDescent="0.35">
      <c r="A4846">
        <v>31</v>
      </c>
      <c r="B4846">
        <v>70.529640000000001</v>
      </c>
      <c r="C4846" t="s">
        <v>70</v>
      </c>
      <c r="D4846">
        <v>1.4E-2</v>
      </c>
    </row>
    <row r="4847" spans="1:4" x14ac:dyDescent="0.35">
      <c r="A4847">
        <v>31</v>
      </c>
      <c r="B4847">
        <v>70.544420000000002</v>
      </c>
      <c r="C4847" t="s">
        <v>70</v>
      </c>
      <c r="D4847">
        <v>8.0000000000000002E-3</v>
      </c>
    </row>
    <row r="4848" spans="1:4" x14ac:dyDescent="0.35">
      <c r="A4848">
        <v>31</v>
      </c>
      <c r="B4848">
        <v>70.559470000000005</v>
      </c>
      <c r="C4848" t="s">
        <v>70</v>
      </c>
      <c r="D4848">
        <v>1.09E-2</v>
      </c>
    </row>
    <row r="4849" spans="1:4" x14ac:dyDescent="0.35">
      <c r="A4849">
        <v>31</v>
      </c>
      <c r="B4849">
        <v>70.574200000000005</v>
      </c>
      <c r="C4849" t="s">
        <v>70</v>
      </c>
      <c r="D4849">
        <v>1.54E-2</v>
      </c>
    </row>
    <row r="4850" spans="1:4" x14ac:dyDescent="0.35">
      <c r="A4850">
        <v>31</v>
      </c>
      <c r="B4850">
        <v>70.586939999999998</v>
      </c>
      <c r="C4850" t="s">
        <v>70</v>
      </c>
      <c r="D4850">
        <v>1.54E-2</v>
      </c>
    </row>
    <row r="4851" spans="1:4" x14ac:dyDescent="0.35">
      <c r="A4851">
        <v>31</v>
      </c>
      <c r="B4851">
        <v>70.599329999999995</v>
      </c>
      <c r="C4851" t="s">
        <v>70</v>
      </c>
      <c r="D4851">
        <v>1.8E-3</v>
      </c>
    </row>
    <row r="4852" spans="1:4" x14ac:dyDescent="0.35">
      <c r="A4852">
        <v>31</v>
      </c>
      <c r="B4852">
        <v>70.611500000000007</v>
      </c>
      <c r="C4852" t="s">
        <v>70</v>
      </c>
      <c r="D4852">
        <v>1.8E-3</v>
      </c>
    </row>
    <row r="4853" spans="1:4" x14ac:dyDescent="0.35">
      <c r="A4853">
        <v>31</v>
      </c>
      <c r="B4853">
        <v>70.624200000000002</v>
      </c>
      <c r="C4853" t="s">
        <v>70</v>
      </c>
      <c r="D4853">
        <v>8.9999999999999998E-4</v>
      </c>
    </row>
    <row r="4854" spans="1:4" x14ac:dyDescent="0.35">
      <c r="A4854">
        <v>31</v>
      </c>
      <c r="B4854">
        <v>70.638639999999995</v>
      </c>
      <c r="C4854" t="s">
        <v>70</v>
      </c>
      <c r="D4854">
        <v>1E-4</v>
      </c>
    </row>
    <row r="4855" spans="1:4" x14ac:dyDescent="0.35">
      <c r="A4855">
        <v>31</v>
      </c>
      <c r="B4855">
        <v>70.651929999999993</v>
      </c>
      <c r="C4855" t="s">
        <v>70</v>
      </c>
    </row>
    <row r="4856" spans="1:4" x14ac:dyDescent="0.35">
      <c r="A4856">
        <v>31</v>
      </c>
      <c r="B4856">
        <v>70.667109999999994</v>
      </c>
      <c r="C4856" t="s">
        <v>70</v>
      </c>
    </row>
    <row r="4857" spans="1:4" x14ac:dyDescent="0.35">
      <c r="A4857">
        <v>31</v>
      </c>
      <c r="B4857">
        <v>70.686760000000007</v>
      </c>
      <c r="C4857" t="s">
        <v>70</v>
      </c>
    </row>
    <row r="4858" spans="1:4" x14ac:dyDescent="0.35">
      <c r="A4858">
        <v>31</v>
      </c>
      <c r="B4858">
        <v>70.703329999999994</v>
      </c>
      <c r="C4858" t="s">
        <v>70</v>
      </c>
    </row>
    <row r="4859" spans="1:4" x14ac:dyDescent="0.35">
      <c r="A4859">
        <v>31</v>
      </c>
      <c r="B4859">
        <v>70.722210000000004</v>
      </c>
      <c r="C4859" t="s">
        <v>70</v>
      </c>
    </row>
    <row r="4860" spans="1:4" x14ac:dyDescent="0.35">
      <c r="A4860">
        <v>31</v>
      </c>
      <c r="B4860">
        <v>70.735470000000007</v>
      </c>
      <c r="C4860" t="s">
        <v>70</v>
      </c>
    </row>
    <row r="4861" spans="1:4" x14ac:dyDescent="0.35">
      <c r="A4861">
        <v>31</v>
      </c>
      <c r="B4861">
        <v>70.748949999999994</v>
      </c>
      <c r="C4861" t="s">
        <v>70</v>
      </c>
    </row>
    <row r="4862" spans="1:4" x14ac:dyDescent="0.35">
      <c r="A4862">
        <v>31</v>
      </c>
      <c r="B4862">
        <v>70.764499999999998</v>
      </c>
      <c r="C4862" t="s">
        <v>70</v>
      </c>
    </row>
    <row r="4863" spans="1:4" x14ac:dyDescent="0.35">
      <c r="A4863">
        <v>31</v>
      </c>
      <c r="B4863">
        <v>70.780010000000004</v>
      </c>
      <c r="C4863" t="s">
        <v>70</v>
      </c>
    </row>
    <row r="4864" spans="1:4" x14ac:dyDescent="0.35">
      <c r="A4864">
        <v>31</v>
      </c>
      <c r="B4864">
        <v>70.795100000000005</v>
      </c>
      <c r="C4864" t="s">
        <v>70</v>
      </c>
    </row>
    <row r="4865" spans="1:3" x14ac:dyDescent="0.35">
      <c r="A4865">
        <v>31</v>
      </c>
      <c r="B4865">
        <v>70.807130000000001</v>
      </c>
      <c r="C4865" t="s">
        <v>70</v>
      </c>
    </row>
    <row r="4866" spans="1:3" x14ac:dyDescent="0.35">
      <c r="A4866">
        <v>31</v>
      </c>
      <c r="B4866">
        <v>70.819599999999994</v>
      </c>
      <c r="C4866" t="s">
        <v>70</v>
      </c>
    </row>
    <row r="4867" spans="1:3" x14ac:dyDescent="0.35">
      <c r="A4867">
        <v>31</v>
      </c>
      <c r="B4867">
        <v>70.832210000000003</v>
      </c>
      <c r="C4867" t="s">
        <v>70</v>
      </c>
    </row>
    <row r="4868" spans="1:3" x14ac:dyDescent="0.35">
      <c r="A4868">
        <v>31</v>
      </c>
      <c r="B4868">
        <v>70.844899999999996</v>
      </c>
      <c r="C4868" t="s">
        <v>70</v>
      </c>
    </row>
    <row r="4869" spans="1:3" x14ac:dyDescent="0.35">
      <c r="A4869">
        <v>31</v>
      </c>
      <c r="B4869">
        <v>70.865200000000002</v>
      </c>
      <c r="C4869" t="s">
        <v>70</v>
      </c>
    </row>
    <row r="4870" spans="1:3" x14ac:dyDescent="0.35">
      <c r="A4870">
        <v>31</v>
      </c>
      <c r="B4870">
        <v>70.878010000000003</v>
      </c>
      <c r="C4870" t="s">
        <v>70</v>
      </c>
    </row>
    <row r="4871" spans="1:3" x14ac:dyDescent="0.35">
      <c r="A4871">
        <v>31</v>
      </c>
      <c r="B4871">
        <v>70.889970000000005</v>
      </c>
      <c r="C4871" t="s">
        <v>70</v>
      </c>
    </row>
    <row r="4872" spans="1:3" x14ac:dyDescent="0.35">
      <c r="A4872">
        <v>31</v>
      </c>
      <c r="B4872">
        <v>70.902410000000003</v>
      </c>
      <c r="C4872" t="s">
        <v>70</v>
      </c>
    </row>
    <row r="4873" spans="1:3" x14ac:dyDescent="0.35">
      <c r="A4873">
        <v>31</v>
      </c>
      <c r="B4873">
        <v>70.915949999999995</v>
      </c>
      <c r="C4873" t="s">
        <v>70</v>
      </c>
    </row>
    <row r="4874" spans="1:3" x14ac:dyDescent="0.35">
      <c r="A4874">
        <v>31</v>
      </c>
      <c r="B4874">
        <v>70.935689999999994</v>
      </c>
      <c r="C4874" t="s">
        <v>70</v>
      </c>
    </row>
    <row r="4875" spans="1:3" x14ac:dyDescent="0.35">
      <c r="A4875">
        <v>31</v>
      </c>
      <c r="B4875">
        <v>70.948909999999998</v>
      </c>
      <c r="C4875" t="s">
        <v>70</v>
      </c>
    </row>
    <row r="4876" spans="1:3" x14ac:dyDescent="0.35">
      <c r="A4876">
        <v>31</v>
      </c>
      <c r="B4876">
        <v>70.961600000000004</v>
      </c>
      <c r="C4876" t="s">
        <v>70</v>
      </c>
    </row>
    <row r="4877" spans="1:3" x14ac:dyDescent="0.35">
      <c r="A4877">
        <v>31</v>
      </c>
      <c r="B4877">
        <v>70.974339999999998</v>
      </c>
      <c r="C4877" t="s">
        <v>70</v>
      </c>
    </row>
    <row r="4878" spans="1:3" x14ac:dyDescent="0.35">
      <c r="A4878">
        <v>31</v>
      </c>
      <c r="B4878">
        <v>70.986369999999994</v>
      </c>
      <c r="C4878" t="s">
        <v>70</v>
      </c>
    </row>
    <row r="4879" spans="1:3" x14ac:dyDescent="0.35">
      <c r="A4879">
        <v>31</v>
      </c>
      <c r="B4879">
        <v>70.999009999999998</v>
      </c>
      <c r="C4879" t="s">
        <v>70</v>
      </c>
    </row>
    <row r="4880" spans="1:3" x14ac:dyDescent="0.35">
      <c r="A4880">
        <v>31</v>
      </c>
      <c r="B4880">
        <v>71.011390000000006</v>
      </c>
      <c r="C4880" t="s">
        <v>70</v>
      </c>
    </row>
    <row r="4881" spans="1:3" x14ac:dyDescent="0.35">
      <c r="A4881">
        <v>31</v>
      </c>
      <c r="B4881">
        <v>71.023970000000006</v>
      </c>
      <c r="C4881" t="s">
        <v>70</v>
      </c>
    </row>
    <row r="4882" spans="1:3" x14ac:dyDescent="0.35">
      <c r="A4882">
        <v>31</v>
      </c>
      <c r="B4882">
        <v>71.036439999999999</v>
      </c>
      <c r="C4882" t="s">
        <v>70</v>
      </c>
    </row>
    <row r="4883" spans="1:3" x14ac:dyDescent="0.35">
      <c r="A4883">
        <v>31</v>
      </c>
      <c r="B4883">
        <v>71.048860000000005</v>
      </c>
      <c r="C4883" t="s">
        <v>70</v>
      </c>
    </row>
    <row r="4884" spans="1:3" x14ac:dyDescent="0.35">
      <c r="A4884">
        <v>31</v>
      </c>
      <c r="B4884">
        <v>71.062640000000002</v>
      </c>
      <c r="C4884" t="s">
        <v>70</v>
      </c>
    </row>
    <row r="4885" spans="1:3" x14ac:dyDescent="0.35">
      <c r="A4885">
        <v>31</v>
      </c>
      <c r="B4885">
        <v>71.076229999999995</v>
      </c>
      <c r="C4885" t="s">
        <v>70</v>
      </c>
    </row>
    <row r="4886" spans="1:3" x14ac:dyDescent="0.35">
      <c r="A4886">
        <v>31</v>
      </c>
      <c r="B4886">
        <v>71.088449999999995</v>
      </c>
      <c r="C4886" t="s">
        <v>70</v>
      </c>
    </row>
    <row r="4887" spans="1:3" x14ac:dyDescent="0.35">
      <c r="A4887">
        <v>31</v>
      </c>
      <c r="B4887">
        <v>71.101640000000003</v>
      </c>
      <c r="C4887" t="s">
        <v>70</v>
      </c>
    </row>
    <row r="4888" spans="1:3" x14ac:dyDescent="0.35">
      <c r="A4888">
        <v>31</v>
      </c>
      <c r="B4888">
        <v>71.113879999999995</v>
      </c>
      <c r="C4888" t="s">
        <v>70</v>
      </c>
    </row>
    <row r="4889" spans="1:3" x14ac:dyDescent="0.35">
      <c r="A4889">
        <v>31</v>
      </c>
      <c r="B4889">
        <v>71.126400000000004</v>
      </c>
      <c r="C4889" t="s">
        <v>70</v>
      </c>
    </row>
    <row r="4890" spans="1:3" x14ac:dyDescent="0.35">
      <c r="A4890">
        <v>31</v>
      </c>
      <c r="B4890">
        <v>71.145160000000004</v>
      </c>
      <c r="C4890" t="s">
        <v>70</v>
      </c>
    </row>
    <row r="4891" spans="1:3" x14ac:dyDescent="0.35">
      <c r="A4891">
        <v>31</v>
      </c>
      <c r="B4891">
        <v>71.158000000000001</v>
      </c>
      <c r="C4891" t="s">
        <v>70</v>
      </c>
    </row>
    <row r="4892" spans="1:3" x14ac:dyDescent="0.35">
      <c r="A4892">
        <v>31</v>
      </c>
      <c r="B4892">
        <v>71.170069999999996</v>
      </c>
      <c r="C4892" t="s">
        <v>70</v>
      </c>
    </row>
    <row r="4893" spans="1:3" x14ac:dyDescent="0.35">
      <c r="A4893">
        <v>31</v>
      </c>
      <c r="B4893">
        <v>71.182980000000001</v>
      </c>
      <c r="C4893" t="s">
        <v>70</v>
      </c>
    </row>
    <row r="4894" spans="1:3" x14ac:dyDescent="0.35">
      <c r="A4894">
        <v>31</v>
      </c>
      <c r="B4894">
        <v>71.195539999999994</v>
      </c>
      <c r="C4894" t="s">
        <v>70</v>
      </c>
    </row>
    <row r="4895" spans="1:3" x14ac:dyDescent="0.35">
      <c r="A4895">
        <v>31</v>
      </c>
      <c r="B4895">
        <v>71.208070000000006</v>
      </c>
      <c r="C4895" t="s">
        <v>70</v>
      </c>
    </row>
    <row r="4896" spans="1:3" x14ac:dyDescent="0.35">
      <c r="A4896">
        <v>31</v>
      </c>
      <c r="B4896">
        <v>71.220309999999998</v>
      </c>
      <c r="C4896" t="s">
        <v>70</v>
      </c>
    </row>
    <row r="4897" spans="1:3" x14ac:dyDescent="0.35">
      <c r="A4897">
        <v>31</v>
      </c>
      <c r="B4897">
        <v>71.233159999999998</v>
      </c>
      <c r="C4897" t="s">
        <v>70</v>
      </c>
    </row>
    <row r="4898" spans="1:3" x14ac:dyDescent="0.35">
      <c r="A4898">
        <v>31</v>
      </c>
      <c r="B4898">
        <v>71.247410000000002</v>
      </c>
      <c r="C4898" t="s">
        <v>70</v>
      </c>
    </row>
    <row r="4899" spans="1:3" x14ac:dyDescent="0.35">
      <c r="A4899">
        <v>31</v>
      </c>
      <c r="B4899">
        <v>71.261669999999995</v>
      </c>
      <c r="C4899" t="s">
        <v>70</v>
      </c>
    </row>
    <row r="4900" spans="1:3" x14ac:dyDescent="0.35">
      <c r="A4900">
        <v>31</v>
      </c>
      <c r="B4900">
        <v>71.273840000000007</v>
      </c>
      <c r="C4900" t="s">
        <v>70</v>
      </c>
    </row>
    <row r="4901" spans="1:3" x14ac:dyDescent="0.35">
      <c r="A4901">
        <v>31</v>
      </c>
      <c r="B4901">
        <v>71.286029999999997</v>
      </c>
      <c r="C4901" t="s">
        <v>70</v>
      </c>
    </row>
    <row r="4902" spans="1:3" x14ac:dyDescent="0.35">
      <c r="A4902">
        <v>31</v>
      </c>
      <c r="B4902">
        <v>71.301810000000003</v>
      </c>
      <c r="C4902" t="s">
        <v>70</v>
      </c>
    </row>
    <row r="4903" spans="1:3" x14ac:dyDescent="0.35">
      <c r="A4903">
        <v>31</v>
      </c>
      <c r="B4903">
        <v>71.314220000000006</v>
      </c>
      <c r="C4903" t="s">
        <v>70</v>
      </c>
    </row>
    <row r="4904" spans="1:3" x14ac:dyDescent="0.35">
      <c r="A4904">
        <v>31</v>
      </c>
      <c r="B4904">
        <v>71.326669999999993</v>
      </c>
      <c r="C4904" t="s">
        <v>70</v>
      </c>
    </row>
    <row r="4905" spans="1:3" x14ac:dyDescent="0.35">
      <c r="A4905">
        <v>31</v>
      </c>
      <c r="B4905">
        <v>71.345290000000006</v>
      </c>
      <c r="C4905" t="s">
        <v>70</v>
      </c>
    </row>
    <row r="4906" spans="1:3" x14ac:dyDescent="0.35">
      <c r="A4906">
        <v>31</v>
      </c>
      <c r="B4906">
        <v>71.358009999999993</v>
      </c>
      <c r="C4906" t="s">
        <v>70</v>
      </c>
    </row>
    <row r="4907" spans="1:3" x14ac:dyDescent="0.35">
      <c r="A4907">
        <v>31</v>
      </c>
      <c r="B4907">
        <v>71.369990000000001</v>
      </c>
      <c r="C4907" t="s">
        <v>70</v>
      </c>
    </row>
    <row r="4908" spans="1:3" x14ac:dyDescent="0.35">
      <c r="A4908">
        <v>31</v>
      </c>
      <c r="B4908">
        <v>71.383189999999999</v>
      </c>
      <c r="C4908" t="s">
        <v>70</v>
      </c>
    </row>
    <row r="4909" spans="1:3" x14ac:dyDescent="0.35">
      <c r="A4909">
        <v>31</v>
      </c>
      <c r="B4909">
        <v>71.396140000000003</v>
      </c>
      <c r="C4909" t="s">
        <v>70</v>
      </c>
    </row>
    <row r="4910" spans="1:3" x14ac:dyDescent="0.35">
      <c r="A4910">
        <v>31</v>
      </c>
      <c r="B4910">
        <v>71.408439999999999</v>
      </c>
      <c r="C4910" t="s">
        <v>70</v>
      </c>
    </row>
    <row r="4911" spans="1:3" x14ac:dyDescent="0.35">
      <c r="A4911">
        <v>31</v>
      </c>
      <c r="B4911">
        <v>71.421099999999996</v>
      </c>
      <c r="C4911" t="s">
        <v>70</v>
      </c>
    </row>
    <row r="4912" spans="1:3" x14ac:dyDescent="0.35">
      <c r="A4912">
        <v>31</v>
      </c>
      <c r="B4912">
        <v>71.433639999999997</v>
      </c>
      <c r="C4912" t="s">
        <v>70</v>
      </c>
    </row>
    <row r="4913" spans="1:3" x14ac:dyDescent="0.35">
      <c r="A4913">
        <v>31</v>
      </c>
      <c r="B4913">
        <v>71.445689999999999</v>
      </c>
      <c r="C4913" t="s">
        <v>70</v>
      </c>
    </row>
    <row r="4914" spans="1:3" x14ac:dyDescent="0.35">
      <c r="A4914">
        <v>31</v>
      </c>
      <c r="B4914">
        <v>71.458650000000006</v>
      </c>
      <c r="C4914" t="s">
        <v>70</v>
      </c>
    </row>
    <row r="4915" spans="1:3" x14ac:dyDescent="0.35">
      <c r="A4915">
        <v>31</v>
      </c>
      <c r="B4915">
        <v>71.470510000000004</v>
      </c>
      <c r="C4915" t="s">
        <v>70</v>
      </c>
    </row>
    <row r="4916" spans="1:3" x14ac:dyDescent="0.35">
      <c r="A4916">
        <v>31</v>
      </c>
      <c r="B4916">
        <v>71.483490000000003</v>
      </c>
      <c r="C4916" t="s">
        <v>70</v>
      </c>
    </row>
    <row r="4917" spans="1:3" x14ac:dyDescent="0.35">
      <c r="A4917">
        <v>31</v>
      </c>
      <c r="B4917">
        <v>71.495859999999993</v>
      </c>
      <c r="C4917" t="s">
        <v>70</v>
      </c>
    </row>
    <row r="4918" spans="1:3" x14ac:dyDescent="0.35">
      <c r="A4918">
        <v>31</v>
      </c>
      <c r="B4918">
        <v>71.508409999999998</v>
      </c>
      <c r="C4918" t="s">
        <v>70</v>
      </c>
    </row>
    <row r="4919" spans="1:3" x14ac:dyDescent="0.35">
      <c r="A4919">
        <v>31</v>
      </c>
      <c r="B4919">
        <v>71.521770000000004</v>
      </c>
      <c r="C4919" t="s">
        <v>70</v>
      </c>
    </row>
    <row r="4920" spans="1:3" x14ac:dyDescent="0.35">
      <c r="A4920">
        <v>31</v>
      </c>
      <c r="B4920">
        <v>71.538030000000006</v>
      </c>
      <c r="C4920" t="s">
        <v>70</v>
      </c>
    </row>
    <row r="4921" spans="1:3" x14ac:dyDescent="0.35">
      <c r="A4921">
        <v>31</v>
      </c>
      <c r="B4921">
        <v>71.558620000000005</v>
      </c>
      <c r="C4921" t="s">
        <v>70</v>
      </c>
    </row>
    <row r="4922" spans="1:3" x14ac:dyDescent="0.35">
      <c r="A4922">
        <v>31</v>
      </c>
      <c r="B4922">
        <v>71.571950000000001</v>
      </c>
      <c r="C4922" t="s">
        <v>70</v>
      </c>
    </row>
    <row r="4923" spans="1:3" x14ac:dyDescent="0.35">
      <c r="A4923">
        <v>31</v>
      </c>
      <c r="B4923">
        <v>71.586209999999994</v>
      </c>
      <c r="C4923" t="s">
        <v>70</v>
      </c>
    </row>
    <row r="4924" spans="1:3" x14ac:dyDescent="0.35">
      <c r="A4924">
        <v>31</v>
      </c>
      <c r="B4924">
        <v>71.604399999999998</v>
      </c>
      <c r="C4924" t="s">
        <v>70</v>
      </c>
    </row>
    <row r="4925" spans="1:3" x14ac:dyDescent="0.35">
      <c r="A4925">
        <v>31</v>
      </c>
      <c r="B4925">
        <v>71.627120000000005</v>
      </c>
      <c r="C4925" t="s">
        <v>70</v>
      </c>
    </row>
    <row r="4926" spans="1:3" x14ac:dyDescent="0.35">
      <c r="A4926">
        <v>31</v>
      </c>
      <c r="B4926">
        <v>71.652299999999997</v>
      </c>
      <c r="C4926" t="s">
        <v>70</v>
      </c>
    </row>
    <row r="4927" spans="1:3" x14ac:dyDescent="0.35">
      <c r="A4927">
        <v>31</v>
      </c>
      <c r="B4927">
        <v>71.664940000000001</v>
      </c>
      <c r="C4927" t="s">
        <v>70</v>
      </c>
    </row>
    <row r="4928" spans="1:3" x14ac:dyDescent="0.35">
      <c r="A4928">
        <v>31</v>
      </c>
      <c r="B4928">
        <v>71.678759999999997</v>
      </c>
      <c r="C4928" t="s">
        <v>70</v>
      </c>
    </row>
    <row r="4929" spans="1:3" x14ac:dyDescent="0.35">
      <c r="A4929">
        <v>31</v>
      </c>
      <c r="B4929">
        <v>71.693820000000002</v>
      </c>
      <c r="C4929" t="s">
        <v>70</v>
      </c>
    </row>
    <row r="4930" spans="1:3" x14ac:dyDescent="0.35">
      <c r="A4930">
        <v>31</v>
      </c>
      <c r="B4930">
        <v>71.710639999999998</v>
      </c>
      <c r="C4930" t="s">
        <v>70</v>
      </c>
    </row>
    <row r="4931" spans="1:3" x14ac:dyDescent="0.35">
      <c r="A4931">
        <v>31</v>
      </c>
      <c r="B4931">
        <v>71.725840000000005</v>
      </c>
      <c r="C4931" t="s">
        <v>70</v>
      </c>
    </row>
    <row r="4932" spans="1:3" x14ac:dyDescent="0.35">
      <c r="A4932">
        <v>31</v>
      </c>
      <c r="B4932">
        <v>71.738939999999999</v>
      </c>
      <c r="C4932" t="s">
        <v>70</v>
      </c>
    </row>
    <row r="4933" spans="1:3" x14ac:dyDescent="0.35">
      <c r="A4933">
        <v>31</v>
      </c>
      <c r="B4933">
        <v>71.758939999999996</v>
      </c>
      <c r="C4933" t="s">
        <v>70</v>
      </c>
    </row>
    <row r="4934" spans="1:3" x14ac:dyDescent="0.35">
      <c r="A4934">
        <v>31</v>
      </c>
      <c r="B4934">
        <v>71.778980000000004</v>
      </c>
      <c r="C4934" t="s">
        <v>70</v>
      </c>
    </row>
    <row r="4935" spans="1:3" x14ac:dyDescent="0.35">
      <c r="A4935">
        <v>31</v>
      </c>
      <c r="B4935">
        <v>71.799059999999997</v>
      </c>
      <c r="C4935" t="s">
        <v>70</v>
      </c>
    </row>
    <row r="4936" spans="1:3" x14ac:dyDescent="0.35">
      <c r="A4936">
        <v>31</v>
      </c>
      <c r="B4936">
        <v>71.811719999999994</v>
      </c>
      <c r="C4936" t="s">
        <v>70</v>
      </c>
    </row>
    <row r="4937" spans="1:3" x14ac:dyDescent="0.35">
      <c r="A4937">
        <v>31</v>
      </c>
      <c r="B4937">
        <v>71.824969999999993</v>
      </c>
      <c r="C4937" t="s">
        <v>70</v>
      </c>
    </row>
    <row r="4938" spans="1:3" x14ac:dyDescent="0.35">
      <c r="A4938">
        <v>31</v>
      </c>
      <c r="B4938">
        <v>71.838319999999996</v>
      </c>
      <c r="C4938" t="s">
        <v>70</v>
      </c>
    </row>
    <row r="4939" spans="1:3" x14ac:dyDescent="0.35">
      <c r="A4939">
        <v>31</v>
      </c>
      <c r="B4939">
        <v>71.851479999999995</v>
      </c>
      <c r="C4939" t="s">
        <v>70</v>
      </c>
    </row>
    <row r="4940" spans="1:3" x14ac:dyDescent="0.35">
      <c r="A4940">
        <v>31</v>
      </c>
      <c r="B4940">
        <v>71.864829999999998</v>
      </c>
      <c r="C4940" t="s">
        <v>70</v>
      </c>
    </row>
    <row r="4941" spans="1:3" x14ac:dyDescent="0.35">
      <c r="A4941">
        <v>31</v>
      </c>
      <c r="B4941">
        <v>71.878579999999999</v>
      </c>
      <c r="C4941" t="s">
        <v>70</v>
      </c>
    </row>
    <row r="4942" spans="1:3" x14ac:dyDescent="0.35">
      <c r="A4942">
        <v>31</v>
      </c>
      <c r="B4942">
        <v>71.891739999999999</v>
      </c>
      <c r="C4942" t="s">
        <v>70</v>
      </c>
    </row>
    <row r="4943" spans="1:3" x14ac:dyDescent="0.35">
      <c r="A4943">
        <v>31</v>
      </c>
      <c r="B4943">
        <v>71.905010000000004</v>
      </c>
      <c r="C4943" t="s">
        <v>70</v>
      </c>
    </row>
    <row r="4944" spans="1:3" x14ac:dyDescent="0.35">
      <c r="A4944">
        <v>31</v>
      </c>
      <c r="B4944">
        <v>71.918629999999993</v>
      </c>
      <c r="C4944" t="s">
        <v>70</v>
      </c>
    </row>
    <row r="4945" spans="1:3" x14ac:dyDescent="0.35">
      <c r="A4945">
        <v>31</v>
      </c>
      <c r="B4945">
        <v>71.931790000000007</v>
      </c>
      <c r="C4945" t="s">
        <v>70</v>
      </c>
    </row>
    <row r="4946" spans="1:3" x14ac:dyDescent="0.35">
      <c r="A4946">
        <v>31</v>
      </c>
      <c r="B4946">
        <v>71.945310000000006</v>
      </c>
      <c r="C4946" t="s">
        <v>70</v>
      </c>
    </row>
    <row r="4947" spans="1:3" x14ac:dyDescent="0.35">
      <c r="A4947">
        <v>31</v>
      </c>
      <c r="B4947">
        <v>71.96472</v>
      </c>
      <c r="C4947" t="s">
        <v>70</v>
      </c>
    </row>
    <row r="4948" spans="1:3" x14ac:dyDescent="0.35">
      <c r="A4948">
        <v>31</v>
      </c>
      <c r="B4948">
        <v>71.978459999999998</v>
      </c>
      <c r="C4948" t="s">
        <v>70</v>
      </c>
    </row>
    <row r="4949" spans="1:3" x14ac:dyDescent="0.35">
      <c r="A4949">
        <v>31</v>
      </c>
      <c r="B4949">
        <v>71.991879999999995</v>
      </c>
      <c r="C4949" t="s">
        <v>70</v>
      </c>
    </row>
    <row r="4950" spans="1:3" x14ac:dyDescent="0.35">
      <c r="A4950">
        <v>31</v>
      </c>
      <c r="B4950">
        <v>72.00506</v>
      </c>
      <c r="C4950" t="s">
        <v>70</v>
      </c>
    </row>
    <row r="4951" spans="1:3" x14ac:dyDescent="0.35">
      <c r="A4951">
        <v>31</v>
      </c>
      <c r="B4951">
        <v>72.018439999999998</v>
      </c>
      <c r="C4951" t="s">
        <v>70</v>
      </c>
    </row>
    <row r="4952" spans="1:3" x14ac:dyDescent="0.35">
      <c r="A4952">
        <v>31</v>
      </c>
      <c r="B4952">
        <v>72.031809999999993</v>
      </c>
      <c r="C4952" t="s">
        <v>70</v>
      </c>
    </row>
    <row r="4953" spans="1:3" x14ac:dyDescent="0.35">
      <c r="A4953">
        <v>31</v>
      </c>
      <c r="B4953">
        <v>72.045479999999998</v>
      </c>
      <c r="C4953" t="s">
        <v>70</v>
      </c>
    </row>
    <row r="4954" spans="1:3" x14ac:dyDescent="0.35">
      <c r="A4954">
        <v>31</v>
      </c>
      <c r="B4954">
        <v>72.062110000000004</v>
      </c>
      <c r="C4954" t="s">
        <v>70</v>
      </c>
    </row>
    <row r="4955" spans="1:3" x14ac:dyDescent="0.35">
      <c r="A4955">
        <v>31</v>
      </c>
      <c r="B4955">
        <v>72.079669999999993</v>
      </c>
      <c r="C4955" t="s">
        <v>70</v>
      </c>
    </row>
    <row r="4956" spans="1:3" x14ac:dyDescent="0.35">
      <c r="A4956">
        <v>31</v>
      </c>
      <c r="B4956">
        <v>72.093019999999996</v>
      </c>
      <c r="C4956" t="s">
        <v>70</v>
      </c>
    </row>
    <row r="4957" spans="1:3" x14ac:dyDescent="0.35">
      <c r="A4957">
        <v>31</v>
      </c>
      <c r="B4957">
        <v>72.106260000000006</v>
      </c>
      <c r="C4957" t="s">
        <v>70</v>
      </c>
    </row>
    <row r="4958" spans="1:3" x14ac:dyDescent="0.35">
      <c r="A4958">
        <v>31</v>
      </c>
      <c r="B4958">
        <v>72.119929999999997</v>
      </c>
      <c r="C4958" t="s">
        <v>70</v>
      </c>
    </row>
    <row r="4959" spans="1:3" x14ac:dyDescent="0.35">
      <c r="A4959">
        <v>31</v>
      </c>
      <c r="B4959">
        <v>72.132840000000002</v>
      </c>
      <c r="C4959" t="s">
        <v>70</v>
      </c>
    </row>
    <row r="4960" spans="1:3" x14ac:dyDescent="0.35">
      <c r="A4960">
        <v>31</v>
      </c>
      <c r="B4960">
        <v>72.146540000000002</v>
      </c>
      <c r="C4960" t="s">
        <v>70</v>
      </c>
    </row>
    <row r="4961" spans="1:4" x14ac:dyDescent="0.35">
      <c r="A4961">
        <v>31</v>
      </c>
      <c r="B4961">
        <v>72.166070000000005</v>
      </c>
      <c r="C4961" t="s">
        <v>70</v>
      </c>
    </row>
    <row r="4962" spans="1:4" x14ac:dyDescent="0.35">
      <c r="A4962">
        <v>31</v>
      </c>
      <c r="B4962">
        <v>72.179919999999996</v>
      </c>
      <c r="C4962" t="s">
        <v>70</v>
      </c>
    </row>
    <row r="4963" spans="1:4" x14ac:dyDescent="0.35">
      <c r="A4963">
        <v>31</v>
      </c>
      <c r="B4963">
        <v>72.193950000000001</v>
      </c>
      <c r="C4963" t="s">
        <v>70</v>
      </c>
    </row>
    <row r="4964" spans="1:4" x14ac:dyDescent="0.35">
      <c r="A4964">
        <v>31</v>
      </c>
      <c r="B4964">
        <v>72.207220000000007</v>
      </c>
      <c r="C4964" t="s">
        <v>70</v>
      </c>
    </row>
    <row r="4965" spans="1:4" x14ac:dyDescent="0.35">
      <c r="A4965">
        <v>31</v>
      </c>
      <c r="B4965">
        <v>72.220489999999998</v>
      </c>
      <c r="C4965" t="s">
        <v>70</v>
      </c>
    </row>
    <row r="4966" spans="1:4" x14ac:dyDescent="0.35">
      <c r="A4966">
        <v>31</v>
      </c>
      <c r="B4966">
        <v>72.234219999999993</v>
      </c>
      <c r="C4966" t="s">
        <v>70</v>
      </c>
    </row>
    <row r="4967" spans="1:4" x14ac:dyDescent="0.35">
      <c r="A4967">
        <v>31</v>
      </c>
      <c r="B4967">
        <v>72.247470000000007</v>
      </c>
      <c r="C4967" t="s">
        <v>70</v>
      </c>
    </row>
    <row r="4968" spans="1:4" x14ac:dyDescent="0.35">
      <c r="A4968">
        <v>31</v>
      </c>
      <c r="B4968">
        <v>72.260760000000005</v>
      </c>
      <c r="C4968" t="s">
        <v>70</v>
      </c>
      <c r="D4968">
        <v>1.2999999999999999E-3</v>
      </c>
    </row>
    <row r="4969" spans="1:4" x14ac:dyDescent="0.35">
      <c r="A4969">
        <v>31</v>
      </c>
      <c r="B4969">
        <v>72.27431</v>
      </c>
      <c r="C4969" t="s">
        <v>70</v>
      </c>
      <c r="D4969">
        <v>6.9999999999999999E-4</v>
      </c>
    </row>
    <row r="4970" spans="1:4" x14ac:dyDescent="0.35">
      <c r="A4970">
        <v>31</v>
      </c>
      <c r="B4970">
        <v>72.289540000000002</v>
      </c>
      <c r="C4970" t="s">
        <v>70</v>
      </c>
      <c r="D4970">
        <v>6.9999999999999999E-4</v>
      </c>
    </row>
    <row r="4971" spans="1:4" x14ac:dyDescent="0.35">
      <c r="A4971">
        <v>31</v>
      </c>
      <c r="B4971">
        <v>72.305599999999998</v>
      </c>
      <c r="C4971" t="s">
        <v>70</v>
      </c>
      <c r="D4971">
        <v>1.4E-3</v>
      </c>
    </row>
    <row r="4972" spans="1:4" x14ac:dyDescent="0.35">
      <c r="A4972">
        <v>31</v>
      </c>
      <c r="B4972">
        <v>72.318950000000001</v>
      </c>
      <c r="C4972" t="s">
        <v>70</v>
      </c>
      <c r="D4972">
        <v>2.5999999999999999E-3</v>
      </c>
    </row>
    <row r="4973" spans="1:4" x14ac:dyDescent="0.35">
      <c r="A4973">
        <v>31</v>
      </c>
      <c r="B4973">
        <v>72.332210000000003</v>
      </c>
      <c r="C4973" t="s">
        <v>70</v>
      </c>
      <c r="D4973">
        <v>2.5999999999999999E-3</v>
      </c>
    </row>
    <row r="4974" spans="1:4" x14ac:dyDescent="0.35">
      <c r="A4974">
        <v>31</v>
      </c>
      <c r="B4974">
        <v>72.346209999999999</v>
      </c>
      <c r="C4974" t="s">
        <v>70</v>
      </c>
      <c r="D4974">
        <v>1.6999999999999999E-3</v>
      </c>
    </row>
    <row r="4975" spans="1:4" x14ac:dyDescent="0.35">
      <c r="A4975">
        <v>31</v>
      </c>
      <c r="B4975">
        <v>72.360079999999996</v>
      </c>
      <c r="C4975" t="s">
        <v>70</v>
      </c>
      <c r="D4975">
        <v>2E-3</v>
      </c>
    </row>
    <row r="4976" spans="1:4" x14ac:dyDescent="0.35">
      <c r="A4976">
        <v>31</v>
      </c>
      <c r="B4976">
        <v>72.389589999999998</v>
      </c>
      <c r="C4976" t="s">
        <v>70</v>
      </c>
      <c r="D4976">
        <v>2E-3</v>
      </c>
    </row>
    <row r="4977" spans="1:4" x14ac:dyDescent="0.35">
      <c r="A4977">
        <v>31</v>
      </c>
      <c r="B4977">
        <v>72.403270000000006</v>
      </c>
      <c r="C4977" t="s">
        <v>70</v>
      </c>
      <c r="D4977">
        <v>3.0000000000000001E-3</v>
      </c>
    </row>
    <row r="4978" spans="1:4" x14ac:dyDescent="0.35">
      <c r="A4978">
        <v>31</v>
      </c>
      <c r="B4978">
        <v>72.417770000000004</v>
      </c>
      <c r="C4978" t="s">
        <v>70</v>
      </c>
      <c r="D4978">
        <v>3.0000000000000001E-3</v>
      </c>
    </row>
    <row r="4979" spans="1:4" x14ac:dyDescent="0.35">
      <c r="A4979">
        <v>31</v>
      </c>
      <c r="B4979">
        <v>72.431150000000002</v>
      </c>
      <c r="C4979" t="s">
        <v>70</v>
      </c>
      <c r="D4979">
        <v>2.0999999999999999E-3</v>
      </c>
    </row>
    <row r="4980" spans="1:4" x14ac:dyDescent="0.35">
      <c r="A4980">
        <v>31</v>
      </c>
      <c r="B4980">
        <v>72.444599999999994</v>
      </c>
      <c r="C4980" t="s">
        <v>70</v>
      </c>
      <c r="D4980">
        <v>2E-3</v>
      </c>
    </row>
    <row r="4981" spans="1:4" x14ac:dyDescent="0.35">
      <c r="A4981">
        <v>31</v>
      </c>
      <c r="B4981">
        <v>72.458389999999994</v>
      </c>
      <c r="C4981" t="s">
        <v>70</v>
      </c>
      <c r="D4981">
        <v>2E-3</v>
      </c>
    </row>
    <row r="4982" spans="1:4" x14ac:dyDescent="0.35">
      <c r="A4982">
        <v>31</v>
      </c>
      <c r="B4982">
        <v>72.471509999999995</v>
      </c>
      <c r="C4982" t="s">
        <v>70</v>
      </c>
      <c r="D4982">
        <v>8.9999999999999998E-4</v>
      </c>
    </row>
    <row r="4983" spans="1:4" x14ac:dyDescent="0.35">
      <c r="A4983">
        <v>31</v>
      </c>
      <c r="B4983">
        <v>72.484889999999993</v>
      </c>
      <c r="C4983" t="s">
        <v>70</v>
      </c>
      <c r="D4983">
        <v>1.5E-3</v>
      </c>
    </row>
    <row r="4984" spans="1:4" x14ac:dyDescent="0.35">
      <c r="A4984">
        <v>31</v>
      </c>
      <c r="B4984">
        <v>72.498649999999998</v>
      </c>
      <c r="C4984" t="s">
        <v>70</v>
      </c>
      <c r="D4984">
        <v>1.5E-3</v>
      </c>
    </row>
    <row r="4985" spans="1:4" x14ac:dyDescent="0.35">
      <c r="A4985">
        <v>31</v>
      </c>
      <c r="B4985">
        <v>72.511899999999997</v>
      </c>
      <c r="C4985" t="s">
        <v>70</v>
      </c>
      <c r="D4985">
        <v>2.0999999999999999E-3</v>
      </c>
    </row>
    <row r="4986" spans="1:4" x14ac:dyDescent="0.35">
      <c r="A4986">
        <v>31</v>
      </c>
      <c r="B4986">
        <v>72.525670000000005</v>
      </c>
      <c r="C4986" t="s">
        <v>70</v>
      </c>
      <c r="D4986">
        <v>2.5000000000000001E-3</v>
      </c>
    </row>
    <row r="4987" spans="1:4" x14ac:dyDescent="0.35">
      <c r="A4987">
        <v>32</v>
      </c>
      <c r="B4987">
        <v>72.542109999999994</v>
      </c>
      <c r="C4987" t="s">
        <v>70</v>
      </c>
      <c r="D4987">
        <v>2.5000000000000001E-3</v>
      </c>
    </row>
    <row r="4988" spans="1:4" x14ac:dyDescent="0.35">
      <c r="A4988">
        <v>32</v>
      </c>
      <c r="B4988">
        <v>72.561549999999997</v>
      </c>
      <c r="C4988" t="s">
        <v>70</v>
      </c>
      <c r="D4988">
        <v>2E-3</v>
      </c>
    </row>
    <row r="4989" spans="1:4" x14ac:dyDescent="0.35">
      <c r="A4989">
        <v>32</v>
      </c>
      <c r="B4989">
        <v>72.586489999999998</v>
      </c>
      <c r="C4989" t="s">
        <v>70</v>
      </c>
      <c r="D4989">
        <v>1.6999999999999999E-3</v>
      </c>
    </row>
    <row r="4990" spans="1:4" x14ac:dyDescent="0.35">
      <c r="A4990">
        <v>32</v>
      </c>
      <c r="B4990">
        <v>72.598410000000001</v>
      </c>
      <c r="C4990" t="s">
        <v>70</v>
      </c>
      <c r="D4990">
        <v>1.6999999999999999E-3</v>
      </c>
    </row>
    <row r="4991" spans="1:4" x14ac:dyDescent="0.35">
      <c r="A4991">
        <v>32</v>
      </c>
      <c r="B4991">
        <v>72.611180000000004</v>
      </c>
      <c r="C4991" t="s">
        <v>70</v>
      </c>
      <c r="D4991">
        <v>2.8999999999999998E-3</v>
      </c>
    </row>
    <row r="4992" spans="1:4" x14ac:dyDescent="0.35">
      <c r="A4992">
        <v>32</v>
      </c>
      <c r="B4992">
        <v>72.624049999999997</v>
      </c>
      <c r="C4992" t="s">
        <v>70</v>
      </c>
      <c r="D4992">
        <v>4.0000000000000002E-4</v>
      </c>
    </row>
    <row r="4993" spans="1:4" x14ac:dyDescent="0.35">
      <c r="A4993">
        <v>32</v>
      </c>
      <c r="B4993">
        <v>72.636849999999995</v>
      </c>
      <c r="C4993" t="s">
        <v>70</v>
      </c>
      <c r="D4993">
        <v>2.0000000000000001E-4</v>
      </c>
    </row>
    <row r="4994" spans="1:4" x14ac:dyDescent="0.35">
      <c r="A4994">
        <v>32</v>
      </c>
      <c r="B4994">
        <v>72.649659999999997</v>
      </c>
      <c r="C4994" t="s">
        <v>70</v>
      </c>
      <c r="D4994">
        <v>2.0000000000000001E-4</v>
      </c>
    </row>
    <row r="4995" spans="1:4" x14ac:dyDescent="0.35">
      <c r="A4995">
        <v>32</v>
      </c>
      <c r="B4995">
        <v>72.662090000000006</v>
      </c>
      <c r="C4995" t="s">
        <v>70</v>
      </c>
      <c r="D4995">
        <v>1E-4</v>
      </c>
    </row>
    <row r="4996" spans="1:4" x14ac:dyDescent="0.35">
      <c r="A4996">
        <v>32</v>
      </c>
      <c r="B4996">
        <v>72.674840000000003</v>
      </c>
      <c r="C4996" t="s">
        <v>70</v>
      </c>
      <c r="D4996">
        <v>1E-4</v>
      </c>
    </row>
    <row r="4997" spans="1:4" x14ac:dyDescent="0.35">
      <c r="A4997">
        <v>32</v>
      </c>
      <c r="B4997">
        <v>72.686520000000002</v>
      </c>
      <c r="C4997" t="s">
        <v>70</v>
      </c>
    </row>
    <row r="4998" spans="1:4" x14ac:dyDescent="0.35">
      <c r="A4998">
        <v>32</v>
      </c>
      <c r="B4998">
        <v>72.700339999999997</v>
      </c>
      <c r="C4998" t="s">
        <v>70</v>
      </c>
    </row>
    <row r="4999" spans="1:4" x14ac:dyDescent="0.35">
      <c r="A4999">
        <v>32</v>
      </c>
      <c r="B4999">
        <v>72.718950000000007</v>
      </c>
      <c r="C4999" t="s">
        <v>70</v>
      </c>
    </row>
    <row r="5000" spans="1:4" x14ac:dyDescent="0.35">
      <c r="A5000">
        <v>32</v>
      </c>
      <c r="B5000">
        <v>72.735060000000004</v>
      </c>
      <c r="C5000" t="s">
        <v>70</v>
      </c>
    </row>
    <row r="5001" spans="1:4" x14ac:dyDescent="0.35">
      <c r="A5001">
        <v>32</v>
      </c>
      <c r="B5001">
        <v>72.747439999999997</v>
      </c>
      <c r="C5001" t="s">
        <v>70</v>
      </c>
    </row>
    <row r="5002" spans="1:4" x14ac:dyDescent="0.35">
      <c r="A5002">
        <v>32</v>
      </c>
      <c r="B5002">
        <v>72.760109999999997</v>
      </c>
      <c r="C5002" t="s">
        <v>70</v>
      </c>
    </row>
    <row r="5003" spans="1:4" x14ac:dyDescent="0.35">
      <c r="A5003">
        <v>32</v>
      </c>
      <c r="B5003">
        <v>72.772540000000006</v>
      </c>
      <c r="C5003" t="s">
        <v>70</v>
      </c>
    </row>
    <row r="5004" spans="1:4" x14ac:dyDescent="0.35">
      <c r="A5004">
        <v>32</v>
      </c>
      <c r="B5004">
        <v>72.793639999999996</v>
      </c>
      <c r="C5004" t="s">
        <v>70</v>
      </c>
    </row>
    <row r="5005" spans="1:4" x14ac:dyDescent="0.35">
      <c r="A5005">
        <v>32</v>
      </c>
      <c r="B5005">
        <v>72.810760000000002</v>
      </c>
      <c r="C5005" t="s">
        <v>70</v>
      </c>
    </row>
    <row r="5006" spans="1:4" x14ac:dyDescent="0.35">
      <c r="A5006">
        <v>32</v>
      </c>
      <c r="B5006">
        <v>72.826840000000004</v>
      </c>
      <c r="C5006" t="s">
        <v>70</v>
      </c>
    </row>
    <row r="5007" spans="1:4" x14ac:dyDescent="0.35">
      <c r="A5007">
        <v>32</v>
      </c>
      <c r="B5007">
        <v>72.841650000000001</v>
      </c>
      <c r="C5007" t="s">
        <v>70</v>
      </c>
    </row>
    <row r="5008" spans="1:4" x14ac:dyDescent="0.35">
      <c r="A5008">
        <v>32</v>
      </c>
      <c r="B5008">
        <v>72.853679999999997</v>
      </c>
      <c r="C5008" t="s">
        <v>70</v>
      </c>
    </row>
    <row r="5009" spans="1:3" x14ac:dyDescent="0.35">
      <c r="A5009">
        <v>32</v>
      </c>
      <c r="B5009">
        <v>72.865819999999999</v>
      </c>
      <c r="C5009" t="s">
        <v>70</v>
      </c>
    </row>
    <row r="5010" spans="1:3" x14ac:dyDescent="0.35">
      <c r="A5010">
        <v>32</v>
      </c>
      <c r="B5010">
        <v>72.879099999999994</v>
      </c>
      <c r="C5010" t="s">
        <v>70</v>
      </c>
    </row>
    <row r="5011" spans="1:3" x14ac:dyDescent="0.35">
      <c r="A5011">
        <v>32</v>
      </c>
      <c r="B5011">
        <v>72.892009999999999</v>
      </c>
      <c r="C5011" t="s">
        <v>70</v>
      </c>
    </row>
    <row r="5012" spans="1:3" x14ac:dyDescent="0.35">
      <c r="A5012">
        <v>32</v>
      </c>
      <c r="B5012">
        <v>72.90504</v>
      </c>
      <c r="C5012" t="s">
        <v>70</v>
      </c>
    </row>
    <row r="5013" spans="1:3" x14ac:dyDescent="0.35">
      <c r="A5013">
        <v>32</v>
      </c>
      <c r="B5013">
        <v>72.918000000000006</v>
      </c>
      <c r="C5013" t="s">
        <v>70</v>
      </c>
    </row>
    <row r="5014" spans="1:3" x14ac:dyDescent="0.35">
      <c r="A5014">
        <v>32</v>
      </c>
      <c r="B5014">
        <v>72.929919999999996</v>
      </c>
      <c r="C5014" t="s">
        <v>70</v>
      </c>
    </row>
    <row r="5015" spans="1:3" x14ac:dyDescent="0.35">
      <c r="A5015">
        <v>32</v>
      </c>
      <c r="B5015">
        <v>72.942700000000002</v>
      </c>
      <c r="C5015" t="s">
        <v>70</v>
      </c>
    </row>
    <row r="5016" spans="1:3" x14ac:dyDescent="0.35">
      <c r="A5016">
        <v>32</v>
      </c>
      <c r="B5016">
        <v>72.955039999999997</v>
      </c>
      <c r="C5016" t="s">
        <v>70</v>
      </c>
    </row>
    <row r="5017" spans="1:3" x14ac:dyDescent="0.35">
      <c r="A5017">
        <v>32</v>
      </c>
      <c r="B5017">
        <v>72.967889999999997</v>
      </c>
      <c r="C5017" t="s">
        <v>70</v>
      </c>
    </row>
    <row r="5018" spans="1:3" x14ac:dyDescent="0.35">
      <c r="A5018">
        <v>32</v>
      </c>
      <c r="B5018">
        <v>72.980379999999997</v>
      </c>
      <c r="C5018" t="s">
        <v>70</v>
      </c>
    </row>
    <row r="5019" spans="1:3" x14ac:dyDescent="0.35">
      <c r="A5019">
        <v>32</v>
      </c>
      <c r="B5019">
        <v>72.998890000000003</v>
      </c>
      <c r="C5019" t="s">
        <v>70</v>
      </c>
    </row>
    <row r="5020" spans="1:3" x14ac:dyDescent="0.35">
      <c r="A5020">
        <v>32</v>
      </c>
      <c r="B5020">
        <v>73.011170000000007</v>
      </c>
      <c r="C5020" t="s">
        <v>70</v>
      </c>
    </row>
    <row r="5021" spans="1:3" x14ac:dyDescent="0.35">
      <c r="A5021">
        <v>32</v>
      </c>
      <c r="B5021">
        <v>73.02355</v>
      </c>
      <c r="C5021" t="s">
        <v>70</v>
      </c>
    </row>
    <row r="5022" spans="1:3" x14ac:dyDescent="0.35">
      <c r="A5022">
        <v>32</v>
      </c>
      <c r="B5022">
        <v>73.036140000000003</v>
      </c>
      <c r="C5022" t="s">
        <v>70</v>
      </c>
    </row>
    <row r="5023" spans="1:3" x14ac:dyDescent="0.35">
      <c r="A5023">
        <v>32</v>
      </c>
      <c r="B5023">
        <v>73.048559999999995</v>
      </c>
      <c r="C5023" t="s">
        <v>70</v>
      </c>
    </row>
    <row r="5024" spans="1:3" x14ac:dyDescent="0.35">
      <c r="A5024">
        <v>32</v>
      </c>
      <c r="B5024">
        <v>73.061080000000004</v>
      </c>
      <c r="C5024" t="s">
        <v>70</v>
      </c>
    </row>
    <row r="5025" spans="1:3" x14ac:dyDescent="0.35">
      <c r="A5025">
        <v>32</v>
      </c>
      <c r="B5025">
        <v>73.073229999999995</v>
      </c>
      <c r="C5025" t="s">
        <v>70</v>
      </c>
    </row>
    <row r="5026" spans="1:3" x14ac:dyDescent="0.35">
      <c r="A5026">
        <v>32</v>
      </c>
      <c r="B5026">
        <v>73.086190000000002</v>
      </c>
      <c r="C5026" t="s">
        <v>70</v>
      </c>
    </row>
    <row r="5027" spans="1:3" x14ac:dyDescent="0.35">
      <c r="A5027">
        <v>32</v>
      </c>
      <c r="B5027">
        <v>73.098690000000005</v>
      </c>
      <c r="C5027" t="s">
        <v>70</v>
      </c>
    </row>
    <row r="5028" spans="1:3" x14ac:dyDescent="0.35">
      <c r="A5028">
        <v>32</v>
      </c>
      <c r="B5028">
        <v>73.111130000000003</v>
      </c>
      <c r="C5028" t="s">
        <v>70</v>
      </c>
    </row>
    <row r="5029" spans="1:3" x14ac:dyDescent="0.35">
      <c r="A5029">
        <v>32</v>
      </c>
      <c r="B5029">
        <v>73.124250000000004</v>
      </c>
      <c r="C5029" t="s">
        <v>70</v>
      </c>
    </row>
    <row r="5030" spans="1:3" x14ac:dyDescent="0.35">
      <c r="A5030">
        <v>32</v>
      </c>
      <c r="B5030">
        <v>73.137219999999999</v>
      </c>
      <c r="C5030" t="s">
        <v>70</v>
      </c>
    </row>
    <row r="5031" spans="1:3" x14ac:dyDescent="0.35">
      <c r="A5031">
        <v>32</v>
      </c>
      <c r="B5031">
        <v>73.149569999999997</v>
      </c>
      <c r="C5031" t="s">
        <v>70</v>
      </c>
    </row>
    <row r="5032" spans="1:3" x14ac:dyDescent="0.35">
      <c r="A5032">
        <v>32</v>
      </c>
      <c r="B5032">
        <v>73.169340000000005</v>
      </c>
      <c r="C5032" t="s">
        <v>70</v>
      </c>
    </row>
    <row r="5033" spans="1:3" x14ac:dyDescent="0.35">
      <c r="A5033">
        <v>32</v>
      </c>
      <c r="B5033">
        <v>73.181520000000006</v>
      </c>
      <c r="C5033" t="s">
        <v>70</v>
      </c>
    </row>
    <row r="5034" spans="1:3" x14ac:dyDescent="0.35">
      <c r="A5034">
        <v>32</v>
      </c>
      <c r="B5034">
        <v>73.199920000000006</v>
      </c>
      <c r="C5034" t="s">
        <v>70</v>
      </c>
    </row>
    <row r="5035" spans="1:3" x14ac:dyDescent="0.35">
      <c r="A5035">
        <v>32</v>
      </c>
      <c r="B5035">
        <v>73.212320000000005</v>
      </c>
      <c r="C5035" t="s">
        <v>70</v>
      </c>
    </row>
    <row r="5036" spans="1:3" x14ac:dyDescent="0.35">
      <c r="A5036">
        <v>32</v>
      </c>
      <c r="B5036">
        <v>73.225729999999999</v>
      </c>
      <c r="C5036" t="s">
        <v>70</v>
      </c>
    </row>
    <row r="5037" spans="1:3" x14ac:dyDescent="0.35">
      <c r="A5037">
        <v>32</v>
      </c>
      <c r="B5037">
        <v>73.237620000000007</v>
      </c>
      <c r="C5037" t="s">
        <v>70</v>
      </c>
    </row>
    <row r="5038" spans="1:3" x14ac:dyDescent="0.35">
      <c r="A5038">
        <v>32</v>
      </c>
      <c r="B5038">
        <v>73.249679999999998</v>
      </c>
      <c r="C5038" t="s">
        <v>70</v>
      </c>
    </row>
    <row r="5039" spans="1:3" x14ac:dyDescent="0.35">
      <c r="A5039">
        <v>32</v>
      </c>
      <c r="B5039">
        <v>73.262219999999999</v>
      </c>
      <c r="C5039" t="s">
        <v>70</v>
      </c>
    </row>
    <row r="5040" spans="1:3" x14ac:dyDescent="0.35">
      <c r="A5040">
        <v>32</v>
      </c>
      <c r="B5040">
        <v>73.275049999999993</v>
      </c>
      <c r="C5040" t="s">
        <v>70</v>
      </c>
    </row>
    <row r="5041" spans="1:3" x14ac:dyDescent="0.35">
      <c r="A5041">
        <v>32</v>
      </c>
      <c r="B5041">
        <v>73.286860000000004</v>
      </c>
      <c r="C5041" t="s">
        <v>70</v>
      </c>
    </row>
    <row r="5042" spans="1:3" x14ac:dyDescent="0.35">
      <c r="A5042">
        <v>32</v>
      </c>
      <c r="B5042">
        <v>73.299899999999994</v>
      </c>
      <c r="C5042" t="s">
        <v>70</v>
      </c>
    </row>
    <row r="5043" spans="1:3" x14ac:dyDescent="0.35">
      <c r="A5043">
        <v>32</v>
      </c>
      <c r="B5043">
        <v>73.313010000000006</v>
      </c>
      <c r="C5043" t="s">
        <v>70</v>
      </c>
    </row>
    <row r="5044" spans="1:3" x14ac:dyDescent="0.35">
      <c r="A5044">
        <v>32</v>
      </c>
      <c r="B5044">
        <v>73.328770000000006</v>
      </c>
      <c r="C5044" t="s">
        <v>70</v>
      </c>
    </row>
    <row r="5045" spans="1:3" x14ac:dyDescent="0.35">
      <c r="A5045">
        <v>32</v>
      </c>
      <c r="B5045">
        <v>73.341250000000002</v>
      </c>
      <c r="C5045" t="s">
        <v>70</v>
      </c>
    </row>
    <row r="5046" spans="1:3" x14ac:dyDescent="0.35">
      <c r="A5046">
        <v>32</v>
      </c>
      <c r="B5046">
        <v>73.353449999999995</v>
      </c>
      <c r="C5046" t="s">
        <v>70</v>
      </c>
    </row>
    <row r="5047" spans="1:3" x14ac:dyDescent="0.35">
      <c r="A5047">
        <v>32</v>
      </c>
      <c r="B5047">
        <v>73.365769999999998</v>
      </c>
      <c r="C5047" t="s">
        <v>70</v>
      </c>
    </row>
    <row r="5048" spans="1:3" x14ac:dyDescent="0.35">
      <c r="A5048">
        <v>32</v>
      </c>
      <c r="B5048">
        <v>73.378370000000004</v>
      </c>
      <c r="C5048" t="s">
        <v>70</v>
      </c>
    </row>
    <row r="5049" spans="1:3" x14ac:dyDescent="0.35">
      <c r="A5049">
        <v>32</v>
      </c>
      <c r="B5049">
        <v>73.391099999999994</v>
      </c>
      <c r="C5049" t="s">
        <v>70</v>
      </c>
    </row>
    <row r="5050" spans="1:3" x14ac:dyDescent="0.35">
      <c r="A5050">
        <v>32</v>
      </c>
      <c r="B5050">
        <v>73.410259999999994</v>
      </c>
      <c r="C5050" t="s">
        <v>70</v>
      </c>
    </row>
    <row r="5051" spans="1:3" x14ac:dyDescent="0.35">
      <c r="A5051">
        <v>32</v>
      </c>
      <c r="B5051">
        <v>73.422380000000004</v>
      </c>
      <c r="C5051" t="s">
        <v>70</v>
      </c>
    </row>
    <row r="5052" spans="1:3" x14ac:dyDescent="0.35">
      <c r="A5052">
        <v>32</v>
      </c>
      <c r="B5052">
        <v>73.435540000000003</v>
      </c>
      <c r="C5052" t="s">
        <v>70</v>
      </c>
    </row>
    <row r="5053" spans="1:3" x14ac:dyDescent="0.35">
      <c r="A5053">
        <v>32</v>
      </c>
      <c r="B5053">
        <v>73.447980000000001</v>
      </c>
      <c r="C5053" t="s">
        <v>70</v>
      </c>
    </row>
    <row r="5054" spans="1:3" x14ac:dyDescent="0.35">
      <c r="A5054">
        <v>32</v>
      </c>
      <c r="B5054">
        <v>73.460759999999993</v>
      </c>
      <c r="C5054" t="s">
        <v>70</v>
      </c>
    </row>
    <row r="5055" spans="1:3" x14ac:dyDescent="0.35">
      <c r="A5055">
        <v>32</v>
      </c>
      <c r="B5055">
        <v>73.473029999999994</v>
      </c>
      <c r="C5055" t="s">
        <v>70</v>
      </c>
    </row>
    <row r="5056" spans="1:3" x14ac:dyDescent="0.35">
      <c r="A5056">
        <v>32</v>
      </c>
      <c r="B5056">
        <v>73.484939999999995</v>
      </c>
      <c r="C5056" t="s">
        <v>70</v>
      </c>
    </row>
    <row r="5057" spans="1:3" x14ac:dyDescent="0.35">
      <c r="A5057">
        <v>32</v>
      </c>
      <c r="B5057">
        <v>73.497600000000006</v>
      </c>
      <c r="C5057" t="s">
        <v>70</v>
      </c>
    </row>
    <row r="5058" spans="1:3" x14ac:dyDescent="0.35">
      <c r="A5058">
        <v>32</v>
      </c>
      <c r="B5058">
        <v>73.509950000000003</v>
      </c>
      <c r="C5058" t="s">
        <v>70</v>
      </c>
    </row>
    <row r="5059" spans="1:3" x14ac:dyDescent="0.35">
      <c r="A5059">
        <v>32</v>
      </c>
      <c r="B5059">
        <v>73.522289999999998</v>
      </c>
      <c r="C5059" t="s">
        <v>70</v>
      </c>
    </row>
    <row r="5060" spans="1:3" x14ac:dyDescent="0.35">
      <c r="A5060">
        <v>32</v>
      </c>
      <c r="B5060">
        <v>73.534710000000004</v>
      </c>
      <c r="C5060" t="s">
        <v>70</v>
      </c>
    </row>
    <row r="5061" spans="1:3" x14ac:dyDescent="0.35">
      <c r="A5061">
        <v>32</v>
      </c>
      <c r="B5061">
        <v>73.550430000000006</v>
      </c>
      <c r="C5061" t="s">
        <v>70</v>
      </c>
    </row>
    <row r="5062" spans="1:3" x14ac:dyDescent="0.35">
      <c r="A5062">
        <v>32</v>
      </c>
      <c r="B5062">
        <v>73.563860000000005</v>
      </c>
      <c r="C5062" t="s">
        <v>70</v>
      </c>
    </row>
    <row r="5063" spans="1:3" x14ac:dyDescent="0.35">
      <c r="A5063">
        <v>32</v>
      </c>
      <c r="B5063">
        <v>73.577719999999999</v>
      </c>
      <c r="C5063" t="s">
        <v>70</v>
      </c>
    </row>
    <row r="5064" spans="1:3" x14ac:dyDescent="0.35">
      <c r="A5064">
        <v>32</v>
      </c>
      <c r="B5064">
        <v>73.591570000000004</v>
      </c>
      <c r="C5064" t="s">
        <v>70</v>
      </c>
    </row>
    <row r="5065" spans="1:3" x14ac:dyDescent="0.35">
      <c r="A5065">
        <v>32</v>
      </c>
      <c r="B5065">
        <v>73.604740000000007</v>
      </c>
      <c r="C5065" t="s">
        <v>70</v>
      </c>
    </row>
    <row r="5066" spans="1:3" x14ac:dyDescent="0.35">
      <c r="A5066">
        <v>32</v>
      </c>
      <c r="B5066">
        <v>73.626410000000007</v>
      </c>
      <c r="C5066" t="s">
        <v>70</v>
      </c>
    </row>
    <row r="5067" spans="1:3" x14ac:dyDescent="0.35">
      <c r="A5067">
        <v>32</v>
      </c>
      <c r="B5067">
        <v>73.640190000000004</v>
      </c>
      <c r="C5067" t="s">
        <v>70</v>
      </c>
    </row>
    <row r="5068" spans="1:3" x14ac:dyDescent="0.35">
      <c r="A5068">
        <v>32</v>
      </c>
      <c r="B5068">
        <v>73.660480000000007</v>
      </c>
      <c r="C5068" t="s">
        <v>70</v>
      </c>
    </row>
    <row r="5069" spans="1:3" x14ac:dyDescent="0.35">
      <c r="A5069">
        <v>32</v>
      </c>
      <c r="B5069">
        <v>73.677809999999994</v>
      </c>
      <c r="C5069" t="s">
        <v>70</v>
      </c>
    </row>
    <row r="5070" spans="1:3" x14ac:dyDescent="0.35">
      <c r="A5070">
        <v>32</v>
      </c>
      <c r="B5070">
        <v>73.689599999999999</v>
      </c>
      <c r="C5070" t="s">
        <v>70</v>
      </c>
    </row>
    <row r="5071" spans="1:3" x14ac:dyDescent="0.35">
      <c r="A5071">
        <v>32</v>
      </c>
      <c r="B5071">
        <v>73.703149999999994</v>
      </c>
      <c r="C5071" t="s">
        <v>70</v>
      </c>
    </row>
    <row r="5072" spans="1:3" x14ac:dyDescent="0.35">
      <c r="A5072">
        <v>32</v>
      </c>
      <c r="B5072">
        <v>73.716880000000003</v>
      </c>
      <c r="C5072" t="s">
        <v>70</v>
      </c>
    </row>
    <row r="5073" spans="1:3" x14ac:dyDescent="0.35">
      <c r="A5073">
        <v>32</v>
      </c>
      <c r="B5073">
        <v>73.731470000000002</v>
      </c>
      <c r="C5073" t="s">
        <v>70</v>
      </c>
    </row>
    <row r="5074" spans="1:3" x14ac:dyDescent="0.35">
      <c r="A5074">
        <v>32</v>
      </c>
      <c r="B5074">
        <v>73.747870000000006</v>
      </c>
      <c r="C5074" t="s">
        <v>70</v>
      </c>
    </row>
    <row r="5075" spans="1:3" x14ac:dyDescent="0.35">
      <c r="A5075">
        <v>32</v>
      </c>
      <c r="B5075">
        <v>73.764570000000006</v>
      </c>
      <c r="C5075" t="s">
        <v>70</v>
      </c>
    </row>
    <row r="5076" spans="1:3" x14ac:dyDescent="0.35">
      <c r="A5076">
        <v>32</v>
      </c>
      <c r="B5076">
        <v>73.778270000000006</v>
      </c>
      <c r="C5076" t="s">
        <v>70</v>
      </c>
    </row>
    <row r="5077" spans="1:3" x14ac:dyDescent="0.35">
      <c r="A5077">
        <v>32</v>
      </c>
      <c r="B5077">
        <v>73.791730000000001</v>
      </c>
      <c r="C5077" t="s">
        <v>70</v>
      </c>
    </row>
    <row r="5078" spans="1:3" x14ac:dyDescent="0.35">
      <c r="A5078">
        <v>32</v>
      </c>
      <c r="B5078">
        <v>73.804649999999995</v>
      </c>
      <c r="C5078" t="s">
        <v>70</v>
      </c>
    </row>
    <row r="5079" spans="1:3" x14ac:dyDescent="0.35">
      <c r="A5079">
        <v>32</v>
      </c>
      <c r="B5079">
        <v>73.818489999999997</v>
      </c>
      <c r="C5079" t="s">
        <v>70</v>
      </c>
    </row>
    <row r="5080" spans="1:3" x14ac:dyDescent="0.35">
      <c r="A5080">
        <v>32</v>
      </c>
      <c r="B5080">
        <v>73.843050000000005</v>
      </c>
      <c r="C5080" t="s">
        <v>70</v>
      </c>
    </row>
    <row r="5081" spans="1:3" x14ac:dyDescent="0.35">
      <c r="A5081">
        <v>32</v>
      </c>
      <c r="B5081">
        <v>73.860529999999997</v>
      </c>
      <c r="C5081" t="s">
        <v>70</v>
      </c>
    </row>
    <row r="5082" spans="1:3" x14ac:dyDescent="0.35">
      <c r="A5082">
        <v>32</v>
      </c>
      <c r="B5082">
        <v>73.875900000000001</v>
      </c>
      <c r="C5082" t="s">
        <v>70</v>
      </c>
    </row>
    <row r="5083" spans="1:3" x14ac:dyDescent="0.35">
      <c r="A5083">
        <v>32</v>
      </c>
      <c r="B5083">
        <v>73.888450000000006</v>
      </c>
      <c r="C5083" t="s">
        <v>70</v>
      </c>
    </row>
    <row r="5084" spans="1:3" x14ac:dyDescent="0.35">
      <c r="A5084">
        <v>32</v>
      </c>
      <c r="B5084">
        <v>73.902150000000006</v>
      </c>
      <c r="C5084" t="s">
        <v>70</v>
      </c>
    </row>
    <row r="5085" spans="1:3" x14ac:dyDescent="0.35">
      <c r="A5085">
        <v>32</v>
      </c>
      <c r="B5085">
        <v>73.915459999999996</v>
      </c>
      <c r="C5085" t="s">
        <v>70</v>
      </c>
    </row>
    <row r="5086" spans="1:3" x14ac:dyDescent="0.35">
      <c r="A5086">
        <v>32</v>
      </c>
      <c r="B5086">
        <v>73.935599999999994</v>
      </c>
      <c r="C5086" t="s">
        <v>70</v>
      </c>
    </row>
    <row r="5087" spans="1:3" x14ac:dyDescent="0.35">
      <c r="A5087">
        <v>32</v>
      </c>
      <c r="B5087">
        <v>73.948440000000005</v>
      </c>
      <c r="C5087" t="s">
        <v>70</v>
      </c>
    </row>
    <row r="5088" spans="1:3" x14ac:dyDescent="0.35">
      <c r="A5088">
        <v>32</v>
      </c>
      <c r="B5088">
        <v>73.962100000000007</v>
      </c>
      <c r="C5088" t="s">
        <v>70</v>
      </c>
    </row>
    <row r="5089" spans="1:4" x14ac:dyDescent="0.35">
      <c r="A5089">
        <v>32</v>
      </c>
      <c r="B5089">
        <v>73.975589999999997</v>
      </c>
      <c r="C5089" t="s">
        <v>70</v>
      </c>
    </row>
    <row r="5090" spans="1:4" x14ac:dyDescent="0.35">
      <c r="A5090">
        <v>32</v>
      </c>
      <c r="B5090">
        <v>73.988119999999995</v>
      </c>
      <c r="C5090" t="s">
        <v>70</v>
      </c>
    </row>
    <row r="5091" spans="1:4" x14ac:dyDescent="0.35">
      <c r="A5091">
        <v>32</v>
      </c>
      <c r="B5091">
        <v>74.001490000000004</v>
      </c>
      <c r="C5091" t="s">
        <v>70</v>
      </c>
    </row>
    <row r="5092" spans="1:4" x14ac:dyDescent="0.35">
      <c r="A5092">
        <v>32</v>
      </c>
      <c r="B5092">
        <v>74.01473</v>
      </c>
      <c r="C5092" t="s">
        <v>70</v>
      </c>
    </row>
    <row r="5093" spans="1:4" x14ac:dyDescent="0.35">
      <c r="A5093">
        <v>32</v>
      </c>
      <c r="B5093">
        <v>74.028059999999996</v>
      </c>
      <c r="C5093" t="s">
        <v>70</v>
      </c>
    </row>
    <row r="5094" spans="1:4" x14ac:dyDescent="0.35">
      <c r="A5094">
        <v>32</v>
      </c>
      <c r="B5094">
        <v>74.047870000000003</v>
      </c>
      <c r="C5094" t="s">
        <v>70</v>
      </c>
    </row>
    <row r="5095" spans="1:4" x14ac:dyDescent="0.35">
      <c r="A5095">
        <v>32</v>
      </c>
      <c r="B5095">
        <v>74.062129999999996</v>
      </c>
      <c r="C5095" t="s">
        <v>70</v>
      </c>
    </row>
    <row r="5096" spans="1:4" x14ac:dyDescent="0.35">
      <c r="A5096">
        <v>32</v>
      </c>
      <c r="B5096">
        <v>74.077600000000004</v>
      </c>
      <c r="C5096" t="s">
        <v>70</v>
      </c>
    </row>
    <row r="5097" spans="1:4" x14ac:dyDescent="0.35">
      <c r="A5097">
        <v>32</v>
      </c>
      <c r="B5097">
        <v>74.092470000000006</v>
      </c>
      <c r="C5097" t="s">
        <v>70</v>
      </c>
    </row>
    <row r="5098" spans="1:4" x14ac:dyDescent="0.35">
      <c r="A5098">
        <v>32</v>
      </c>
      <c r="B5098">
        <v>74.105419999999995</v>
      </c>
      <c r="C5098" t="s">
        <v>70</v>
      </c>
    </row>
    <row r="5099" spans="1:4" x14ac:dyDescent="0.35">
      <c r="A5099">
        <v>32</v>
      </c>
      <c r="B5099">
        <v>74.118430000000004</v>
      </c>
      <c r="C5099" t="s">
        <v>70</v>
      </c>
    </row>
    <row r="5100" spans="1:4" x14ac:dyDescent="0.35">
      <c r="A5100">
        <v>32</v>
      </c>
      <c r="B5100">
        <v>74.131360000000001</v>
      </c>
      <c r="C5100" t="s">
        <v>70</v>
      </c>
    </row>
    <row r="5101" spans="1:4" x14ac:dyDescent="0.35">
      <c r="A5101">
        <v>32</v>
      </c>
      <c r="B5101">
        <v>74.144890000000004</v>
      </c>
      <c r="C5101" t="s">
        <v>70</v>
      </c>
    </row>
    <row r="5102" spans="1:4" x14ac:dyDescent="0.35">
      <c r="A5102">
        <v>32</v>
      </c>
      <c r="B5102">
        <v>74.158709999999999</v>
      </c>
      <c r="C5102" t="s">
        <v>70</v>
      </c>
    </row>
    <row r="5103" spans="1:4" x14ac:dyDescent="0.35">
      <c r="A5103">
        <v>32</v>
      </c>
      <c r="B5103">
        <v>74.171319999999994</v>
      </c>
      <c r="C5103" t="s">
        <v>70</v>
      </c>
      <c r="D5103">
        <v>5.0000000000000001E-4</v>
      </c>
    </row>
    <row r="5104" spans="1:4" x14ac:dyDescent="0.35">
      <c r="A5104">
        <v>32</v>
      </c>
      <c r="B5104">
        <v>74.185460000000006</v>
      </c>
      <c r="C5104" t="s">
        <v>70</v>
      </c>
      <c r="D5104">
        <v>5.0000000000000001E-4</v>
      </c>
    </row>
    <row r="5105" spans="1:4" x14ac:dyDescent="0.35">
      <c r="A5105">
        <v>32</v>
      </c>
      <c r="B5105">
        <v>74.198530000000005</v>
      </c>
      <c r="C5105" t="s">
        <v>70</v>
      </c>
      <c r="D5105">
        <v>5.0000000000000001E-4</v>
      </c>
    </row>
    <row r="5106" spans="1:4" x14ac:dyDescent="0.35">
      <c r="A5106">
        <v>32</v>
      </c>
      <c r="B5106">
        <v>74.212530000000001</v>
      </c>
      <c r="C5106" t="s">
        <v>70</v>
      </c>
      <c r="D5106">
        <v>5.9999999999999995E-4</v>
      </c>
    </row>
    <row r="5107" spans="1:4" x14ac:dyDescent="0.35">
      <c r="A5107">
        <v>32</v>
      </c>
      <c r="B5107">
        <v>74.226169999999996</v>
      </c>
      <c r="C5107" t="s">
        <v>70</v>
      </c>
      <c r="D5107">
        <v>5.9999999999999995E-4</v>
      </c>
    </row>
    <row r="5108" spans="1:4" x14ac:dyDescent="0.35">
      <c r="A5108">
        <v>32</v>
      </c>
      <c r="B5108">
        <v>74.239509999999996</v>
      </c>
      <c r="C5108" t="s">
        <v>70</v>
      </c>
      <c r="D5108">
        <v>5.9999999999999995E-4</v>
      </c>
    </row>
    <row r="5109" spans="1:4" x14ac:dyDescent="0.35">
      <c r="A5109">
        <v>32</v>
      </c>
      <c r="B5109">
        <v>74.262519999999995</v>
      </c>
      <c r="C5109" t="s">
        <v>70</v>
      </c>
      <c r="D5109">
        <v>4.0000000000000001E-3</v>
      </c>
    </row>
    <row r="5110" spans="1:4" x14ac:dyDescent="0.35">
      <c r="A5110">
        <v>32</v>
      </c>
      <c r="B5110">
        <v>74.278589999999994</v>
      </c>
      <c r="C5110" t="s">
        <v>70</v>
      </c>
      <c r="D5110">
        <v>4.0000000000000001E-3</v>
      </c>
    </row>
    <row r="5111" spans="1:4" x14ac:dyDescent="0.35">
      <c r="A5111">
        <v>32</v>
      </c>
      <c r="B5111">
        <v>74.294780000000003</v>
      </c>
      <c r="C5111" t="s">
        <v>70</v>
      </c>
      <c r="D5111">
        <v>1.6999999999999999E-3</v>
      </c>
    </row>
    <row r="5112" spans="1:4" x14ac:dyDescent="0.35">
      <c r="A5112">
        <v>32</v>
      </c>
      <c r="B5112">
        <v>74.310789999999997</v>
      </c>
      <c r="C5112" t="s">
        <v>70</v>
      </c>
      <c r="D5112">
        <v>1.6999999999999999E-3</v>
      </c>
    </row>
    <row r="5113" spans="1:4" x14ac:dyDescent="0.35">
      <c r="A5113">
        <v>32</v>
      </c>
      <c r="B5113">
        <v>74.328130000000002</v>
      </c>
      <c r="C5113" t="s">
        <v>70</v>
      </c>
      <c r="D5113">
        <v>1.6999999999999999E-3</v>
      </c>
    </row>
    <row r="5114" spans="1:4" x14ac:dyDescent="0.35">
      <c r="A5114">
        <v>32</v>
      </c>
      <c r="B5114">
        <v>74.342609999999993</v>
      </c>
      <c r="C5114" t="s">
        <v>70</v>
      </c>
      <c r="D5114">
        <v>3.2000000000000002E-3</v>
      </c>
    </row>
    <row r="5115" spans="1:4" x14ac:dyDescent="0.35">
      <c r="A5115">
        <v>32</v>
      </c>
      <c r="B5115">
        <v>74.356319999999997</v>
      </c>
      <c r="C5115" t="s">
        <v>70</v>
      </c>
      <c r="D5115">
        <v>3.0000000000000001E-3</v>
      </c>
    </row>
    <row r="5116" spans="1:4" x14ac:dyDescent="0.35">
      <c r="A5116">
        <v>32</v>
      </c>
      <c r="B5116">
        <v>74.369380000000007</v>
      </c>
      <c r="C5116" t="s">
        <v>70</v>
      </c>
      <c r="D5116">
        <v>3.7000000000000002E-3</v>
      </c>
    </row>
    <row r="5117" spans="1:4" x14ac:dyDescent="0.35">
      <c r="A5117">
        <v>32</v>
      </c>
      <c r="B5117">
        <v>74.383870000000002</v>
      </c>
      <c r="C5117" t="s">
        <v>70</v>
      </c>
      <c r="D5117">
        <v>3.7000000000000002E-3</v>
      </c>
    </row>
    <row r="5118" spans="1:4" x14ac:dyDescent="0.35">
      <c r="A5118">
        <v>32</v>
      </c>
      <c r="B5118">
        <v>74.398079999999993</v>
      </c>
      <c r="C5118" t="s">
        <v>70</v>
      </c>
      <c r="D5118">
        <v>2.8E-3</v>
      </c>
    </row>
    <row r="5119" spans="1:4" x14ac:dyDescent="0.35">
      <c r="A5119">
        <v>32</v>
      </c>
      <c r="B5119">
        <v>74.411060000000006</v>
      </c>
      <c r="C5119" t="s">
        <v>70</v>
      </c>
      <c r="D5119">
        <v>3.8999999999999998E-3</v>
      </c>
    </row>
    <row r="5120" spans="1:4" x14ac:dyDescent="0.35">
      <c r="A5120">
        <v>32</v>
      </c>
      <c r="B5120">
        <v>74.424480000000003</v>
      </c>
      <c r="C5120" t="s">
        <v>70</v>
      </c>
      <c r="D5120">
        <v>1E-3</v>
      </c>
    </row>
    <row r="5121" spans="1:4" x14ac:dyDescent="0.35">
      <c r="A5121">
        <v>32</v>
      </c>
      <c r="B5121">
        <v>74.437820000000002</v>
      </c>
      <c r="C5121" t="s">
        <v>70</v>
      </c>
      <c r="D5121">
        <v>1E-3</v>
      </c>
    </row>
    <row r="5122" spans="1:4" x14ac:dyDescent="0.35">
      <c r="A5122">
        <v>32</v>
      </c>
      <c r="B5122">
        <v>74.450720000000004</v>
      </c>
      <c r="C5122" t="s">
        <v>70</v>
      </c>
      <c r="D5122">
        <v>4.0000000000000002E-4</v>
      </c>
    </row>
    <row r="5123" spans="1:4" x14ac:dyDescent="0.35">
      <c r="A5123">
        <v>32</v>
      </c>
      <c r="B5123">
        <v>74.471720000000005</v>
      </c>
      <c r="C5123" t="s">
        <v>70</v>
      </c>
      <c r="D5123">
        <v>1.5E-3</v>
      </c>
    </row>
    <row r="5124" spans="1:4" x14ac:dyDescent="0.35">
      <c r="A5124">
        <v>32</v>
      </c>
      <c r="B5124">
        <v>74.486080000000001</v>
      </c>
      <c r="C5124" t="s">
        <v>70</v>
      </c>
      <c r="D5124">
        <v>1.5E-3</v>
      </c>
    </row>
    <row r="5125" spans="1:4" x14ac:dyDescent="0.35">
      <c r="A5125">
        <v>32</v>
      </c>
      <c r="B5125">
        <v>74.499600000000001</v>
      </c>
      <c r="C5125" t="s">
        <v>70</v>
      </c>
      <c r="D5125">
        <v>1.67E-2</v>
      </c>
    </row>
    <row r="5126" spans="1:4" x14ac:dyDescent="0.35">
      <c r="A5126">
        <v>32</v>
      </c>
      <c r="B5126">
        <v>74.512730000000005</v>
      </c>
      <c r="C5126" t="s">
        <v>70</v>
      </c>
      <c r="D5126">
        <v>3.0000000000000001E-3</v>
      </c>
    </row>
    <row r="5127" spans="1:4" x14ac:dyDescent="0.35">
      <c r="A5127">
        <v>32</v>
      </c>
      <c r="B5127">
        <v>74.527500000000003</v>
      </c>
      <c r="C5127" t="s">
        <v>70</v>
      </c>
      <c r="D5127">
        <v>3.0000000000000001E-3</v>
      </c>
    </row>
    <row r="5128" spans="1:4" x14ac:dyDescent="0.35">
      <c r="A5128">
        <v>32</v>
      </c>
      <c r="B5128">
        <v>74.540509999999998</v>
      </c>
      <c r="C5128" t="s">
        <v>70</v>
      </c>
      <c r="D5128">
        <v>9.1999999999999998E-3</v>
      </c>
    </row>
    <row r="5129" spans="1:4" x14ac:dyDescent="0.35">
      <c r="A5129">
        <v>33</v>
      </c>
      <c r="B5129">
        <v>74.556539999999998</v>
      </c>
      <c r="C5129" t="s">
        <v>70</v>
      </c>
      <c r="D5129">
        <v>9.1000000000000004E-3</v>
      </c>
    </row>
    <row r="5130" spans="1:4" x14ac:dyDescent="0.35">
      <c r="A5130">
        <v>33</v>
      </c>
      <c r="B5130">
        <v>74.568330000000003</v>
      </c>
      <c r="C5130" t="s">
        <v>70</v>
      </c>
      <c r="D5130">
        <v>9.1000000000000004E-3</v>
      </c>
    </row>
    <row r="5131" spans="1:4" x14ac:dyDescent="0.35">
      <c r="A5131">
        <v>33</v>
      </c>
      <c r="B5131">
        <v>74.581289999999996</v>
      </c>
      <c r="C5131" t="s">
        <v>70</v>
      </c>
      <c r="D5131">
        <v>5.1999999999999998E-3</v>
      </c>
    </row>
    <row r="5132" spans="1:4" x14ac:dyDescent="0.35">
      <c r="A5132">
        <v>33</v>
      </c>
      <c r="B5132">
        <v>74.601600000000005</v>
      </c>
      <c r="C5132" t="s">
        <v>70</v>
      </c>
      <c r="D5132">
        <v>9.4000000000000004E-3</v>
      </c>
    </row>
    <row r="5133" spans="1:4" x14ac:dyDescent="0.35">
      <c r="A5133">
        <v>33</v>
      </c>
      <c r="B5133">
        <v>74.621759999999995</v>
      </c>
      <c r="C5133" t="s">
        <v>70</v>
      </c>
      <c r="D5133">
        <v>3.3999999999999998E-3</v>
      </c>
    </row>
    <row r="5134" spans="1:4" x14ac:dyDescent="0.35">
      <c r="A5134">
        <v>33</v>
      </c>
      <c r="B5134">
        <v>74.635109999999997</v>
      </c>
      <c r="C5134" t="s">
        <v>70</v>
      </c>
      <c r="D5134">
        <v>3.3999999999999998E-3</v>
      </c>
    </row>
    <row r="5135" spans="1:4" x14ac:dyDescent="0.35">
      <c r="A5135">
        <v>33</v>
      </c>
      <c r="B5135">
        <v>74.647900000000007</v>
      </c>
      <c r="C5135" t="s">
        <v>70</v>
      </c>
      <c r="D5135">
        <v>5.5999999999999999E-3</v>
      </c>
    </row>
    <row r="5136" spans="1:4" x14ac:dyDescent="0.35">
      <c r="A5136">
        <v>33</v>
      </c>
      <c r="B5136">
        <v>74.66086</v>
      </c>
      <c r="C5136" t="s">
        <v>70</v>
      </c>
      <c r="D5136">
        <v>5.5999999999999999E-3</v>
      </c>
    </row>
    <row r="5137" spans="1:4" x14ac:dyDescent="0.35">
      <c r="A5137">
        <v>33</v>
      </c>
      <c r="B5137">
        <v>74.690610000000007</v>
      </c>
      <c r="C5137" t="s">
        <v>70</v>
      </c>
      <c r="D5137">
        <v>1.1999999999999999E-3</v>
      </c>
    </row>
    <row r="5138" spans="1:4" x14ac:dyDescent="0.35">
      <c r="A5138">
        <v>33</v>
      </c>
      <c r="B5138">
        <v>74.705060000000003</v>
      </c>
      <c r="C5138" t="s">
        <v>70</v>
      </c>
      <c r="D5138">
        <v>1E-4</v>
      </c>
    </row>
    <row r="5139" spans="1:4" x14ac:dyDescent="0.35">
      <c r="A5139">
        <v>33</v>
      </c>
      <c r="B5139">
        <v>74.717860000000002</v>
      </c>
      <c r="C5139" t="s">
        <v>70</v>
      </c>
      <c r="D5139">
        <v>1E-4</v>
      </c>
    </row>
    <row r="5140" spans="1:4" x14ac:dyDescent="0.35">
      <c r="A5140">
        <v>33</v>
      </c>
      <c r="B5140">
        <v>74.730189999999993</v>
      </c>
      <c r="C5140" t="s">
        <v>70</v>
      </c>
      <c r="D5140">
        <v>1E-4</v>
      </c>
    </row>
    <row r="5141" spans="1:4" x14ac:dyDescent="0.35">
      <c r="A5141">
        <v>33</v>
      </c>
      <c r="B5141">
        <v>74.743390000000005</v>
      </c>
      <c r="C5141" t="s">
        <v>70</v>
      </c>
    </row>
    <row r="5142" spans="1:4" x14ac:dyDescent="0.35">
      <c r="A5142">
        <v>33</v>
      </c>
      <c r="B5142">
        <v>74.761830000000003</v>
      </c>
      <c r="C5142" t="s">
        <v>70</v>
      </c>
    </row>
    <row r="5143" spans="1:4" x14ac:dyDescent="0.35">
      <c r="A5143">
        <v>33</v>
      </c>
      <c r="B5143">
        <v>74.77955</v>
      </c>
      <c r="C5143" t="s">
        <v>70</v>
      </c>
    </row>
    <row r="5144" spans="1:4" x14ac:dyDescent="0.35">
      <c r="A5144">
        <v>33</v>
      </c>
      <c r="B5144">
        <v>74.790430000000001</v>
      </c>
      <c r="C5144" t="s">
        <v>70</v>
      </c>
    </row>
    <row r="5145" spans="1:4" x14ac:dyDescent="0.35">
      <c r="A5145">
        <v>33</v>
      </c>
      <c r="B5145">
        <v>74.802800000000005</v>
      </c>
      <c r="C5145" t="s">
        <v>70</v>
      </c>
    </row>
    <row r="5146" spans="1:4" x14ac:dyDescent="0.35">
      <c r="A5146">
        <v>33</v>
      </c>
      <c r="B5146">
        <v>74.815839999999994</v>
      </c>
      <c r="C5146" t="s">
        <v>70</v>
      </c>
    </row>
    <row r="5147" spans="1:4" x14ac:dyDescent="0.35">
      <c r="A5147">
        <v>33</v>
      </c>
      <c r="B5147">
        <v>74.831710000000001</v>
      </c>
      <c r="C5147" t="s">
        <v>70</v>
      </c>
    </row>
    <row r="5148" spans="1:4" x14ac:dyDescent="0.35">
      <c r="A5148">
        <v>33</v>
      </c>
      <c r="B5148">
        <v>74.844830000000002</v>
      </c>
      <c r="C5148" t="s">
        <v>70</v>
      </c>
    </row>
    <row r="5149" spans="1:4" x14ac:dyDescent="0.35">
      <c r="A5149">
        <v>33</v>
      </c>
      <c r="B5149">
        <v>74.858180000000004</v>
      </c>
      <c r="C5149" t="s">
        <v>70</v>
      </c>
    </row>
    <row r="5150" spans="1:4" x14ac:dyDescent="0.35">
      <c r="A5150">
        <v>33</v>
      </c>
      <c r="B5150">
        <v>74.869619999999998</v>
      </c>
      <c r="C5150" t="s">
        <v>70</v>
      </c>
    </row>
    <row r="5151" spans="1:4" x14ac:dyDescent="0.35">
      <c r="A5151">
        <v>33</v>
      </c>
      <c r="B5151">
        <v>74.890050000000002</v>
      </c>
      <c r="C5151" t="s">
        <v>70</v>
      </c>
    </row>
    <row r="5152" spans="1:4" x14ac:dyDescent="0.35">
      <c r="A5152">
        <v>33</v>
      </c>
      <c r="B5152">
        <v>74.902739999999994</v>
      </c>
      <c r="C5152" t="s">
        <v>70</v>
      </c>
    </row>
    <row r="5153" spans="1:3" x14ac:dyDescent="0.35">
      <c r="A5153">
        <v>33</v>
      </c>
      <c r="B5153">
        <v>74.915980000000005</v>
      </c>
      <c r="C5153" t="s">
        <v>70</v>
      </c>
    </row>
    <row r="5154" spans="1:3" x14ac:dyDescent="0.35">
      <c r="A5154">
        <v>33</v>
      </c>
      <c r="B5154">
        <v>74.928380000000004</v>
      </c>
      <c r="C5154" t="s">
        <v>70</v>
      </c>
    </row>
    <row r="5155" spans="1:3" x14ac:dyDescent="0.35">
      <c r="A5155">
        <v>33</v>
      </c>
      <c r="B5155">
        <v>74.940799999999996</v>
      </c>
      <c r="C5155" t="s">
        <v>70</v>
      </c>
    </row>
    <row r="5156" spans="1:3" x14ac:dyDescent="0.35">
      <c r="A5156">
        <v>33</v>
      </c>
      <c r="B5156">
        <v>74.952950000000001</v>
      </c>
      <c r="C5156" t="s">
        <v>70</v>
      </c>
    </row>
    <row r="5157" spans="1:3" x14ac:dyDescent="0.35">
      <c r="A5157">
        <v>33</v>
      </c>
      <c r="B5157">
        <v>74.965320000000006</v>
      </c>
      <c r="C5157" t="s">
        <v>70</v>
      </c>
    </row>
    <row r="5158" spans="1:3" x14ac:dyDescent="0.35">
      <c r="A5158">
        <v>33</v>
      </c>
      <c r="B5158">
        <v>74.97775</v>
      </c>
      <c r="C5158" t="s">
        <v>70</v>
      </c>
    </row>
    <row r="5159" spans="1:3" x14ac:dyDescent="0.35">
      <c r="A5159">
        <v>33</v>
      </c>
      <c r="B5159">
        <v>74.989900000000006</v>
      </c>
      <c r="C5159" t="s">
        <v>70</v>
      </c>
    </row>
    <row r="5160" spans="1:3" x14ac:dyDescent="0.35">
      <c r="A5160">
        <v>33</v>
      </c>
      <c r="B5160">
        <v>75.002619999999993</v>
      </c>
      <c r="C5160" t="s">
        <v>70</v>
      </c>
    </row>
    <row r="5161" spans="1:3" x14ac:dyDescent="0.35">
      <c r="A5161">
        <v>33</v>
      </c>
      <c r="B5161">
        <v>75.015209999999996</v>
      </c>
      <c r="C5161" t="s">
        <v>70</v>
      </c>
    </row>
    <row r="5162" spans="1:3" x14ac:dyDescent="0.35">
      <c r="A5162">
        <v>33</v>
      </c>
      <c r="B5162">
        <v>75.027569999999997</v>
      </c>
      <c r="C5162" t="s">
        <v>70</v>
      </c>
    </row>
    <row r="5163" spans="1:3" x14ac:dyDescent="0.35">
      <c r="A5163">
        <v>33</v>
      </c>
      <c r="B5163">
        <v>75.040009999999995</v>
      </c>
      <c r="C5163" t="s">
        <v>70</v>
      </c>
    </row>
    <row r="5164" spans="1:3" x14ac:dyDescent="0.35">
      <c r="A5164">
        <v>33</v>
      </c>
      <c r="B5164">
        <v>75.052170000000004</v>
      </c>
      <c r="C5164" t="s">
        <v>70</v>
      </c>
    </row>
    <row r="5165" spans="1:3" x14ac:dyDescent="0.35">
      <c r="A5165">
        <v>33</v>
      </c>
      <c r="B5165">
        <v>75.065070000000006</v>
      </c>
      <c r="C5165" t="s">
        <v>70</v>
      </c>
    </row>
    <row r="5166" spans="1:3" x14ac:dyDescent="0.35">
      <c r="A5166">
        <v>33</v>
      </c>
      <c r="B5166">
        <v>75.077839999999995</v>
      </c>
      <c r="C5166" t="s">
        <v>70</v>
      </c>
    </row>
    <row r="5167" spans="1:3" x14ac:dyDescent="0.35">
      <c r="A5167">
        <v>33</v>
      </c>
      <c r="B5167">
        <v>75.096400000000003</v>
      </c>
      <c r="C5167" t="s">
        <v>70</v>
      </c>
    </row>
    <row r="5168" spans="1:3" x14ac:dyDescent="0.35">
      <c r="A5168">
        <v>33</v>
      </c>
      <c r="B5168">
        <v>75.10951</v>
      </c>
      <c r="C5168" t="s">
        <v>70</v>
      </c>
    </row>
    <row r="5169" spans="1:3" x14ac:dyDescent="0.35">
      <c r="A5169">
        <v>33</v>
      </c>
      <c r="B5169">
        <v>75.121830000000003</v>
      </c>
      <c r="C5169" t="s">
        <v>70</v>
      </c>
    </row>
    <row r="5170" spans="1:3" x14ac:dyDescent="0.35">
      <c r="A5170">
        <v>33</v>
      </c>
      <c r="B5170">
        <v>75.13458</v>
      </c>
      <c r="C5170" t="s">
        <v>70</v>
      </c>
    </row>
    <row r="5171" spans="1:3" x14ac:dyDescent="0.35">
      <c r="A5171">
        <v>33</v>
      </c>
      <c r="B5171">
        <v>75.147149999999996</v>
      </c>
      <c r="C5171" t="s">
        <v>70</v>
      </c>
    </row>
    <row r="5172" spans="1:3" x14ac:dyDescent="0.35">
      <c r="A5172">
        <v>33</v>
      </c>
      <c r="B5172">
        <v>75.160439999999994</v>
      </c>
      <c r="C5172" t="s">
        <v>70</v>
      </c>
    </row>
    <row r="5173" spans="1:3" x14ac:dyDescent="0.35">
      <c r="A5173">
        <v>33</v>
      </c>
      <c r="B5173">
        <v>75.172129999999996</v>
      </c>
      <c r="C5173" t="s">
        <v>70</v>
      </c>
    </row>
    <row r="5174" spans="1:3" x14ac:dyDescent="0.35">
      <c r="A5174">
        <v>33</v>
      </c>
      <c r="B5174">
        <v>75.184309999999996</v>
      </c>
      <c r="C5174" t="s">
        <v>70</v>
      </c>
    </row>
    <row r="5175" spans="1:3" x14ac:dyDescent="0.35">
      <c r="A5175">
        <v>33</v>
      </c>
      <c r="B5175">
        <v>75.197199999999995</v>
      </c>
      <c r="C5175" t="s">
        <v>70</v>
      </c>
    </row>
    <row r="5176" spans="1:3" x14ac:dyDescent="0.35">
      <c r="A5176">
        <v>33</v>
      </c>
      <c r="B5176">
        <v>75.209720000000004</v>
      </c>
      <c r="C5176" t="s">
        <v>70</v>
      </c>
    </row>
    <row r="5177" spans="1:3" x14ac:dyDescent="0.35">
      <c r="A5177">
        <v>33</v>
      </c>
      <c r="B5177">
        <v>75.221950000000007</v>
      </c>
      <c r="C5177" t="s">
        <v>70</v>
      </c>
    </row>
    <row r="5178" spans="1:3" x14ac:dyDescent="0.35">
      <c r="A5178">
        <v>33</v>
      </c>
      <c r="B5178">
        <v>75.234449999999995</v>
      </c>
      <c r="C5178" t="s">
        <v>70</v>
      </c>
    </row>
    <row r="5179" spans="1:3" x14ac:dyDescent="0.35">
      <c r="A5179">
        <v>33</v>
      </c>
      <c r="B5179">
        <v>75.246769999999998</v>
      </c>
      <c r="C5179" t="s">
        <v>70</v>
      </c>
    </row>
    <row r="5180" spans="1:3" x14ac:dyDescent="0.35">
      <c r="A5180">
        <v>33</v>
      </c>
      <c r="B5180">
        <v>75.259410000000003</v>
      </c>
      <c r="C5180" t="s">
        <v>70</v>
      </c>
    </row>
    <row r="5181" spans="1:3" x14ac:dyDescent="0.35">
      <c r="A5181">
        <v>33</v>
      </c>
      <c r="B5181">
        <v>75.271410000000003</v>
      </c>
      <c r="C5181" t="s">
        <v>70</v>
      </c>
    </row>
    <row r="5182" spans="1:3" x14ac:dyDescent="0.35">
      <c r="A5182">
        <v>33</v>
      </c>
      <c r="B5182">
        <v>75.283940000000001</v>
      </c>
      <c r="C5182" t="s">
        <v>70</v>
      </c>
    </row>
    <row r="5183" spans="1:3" x14ac:dyDescent="0.35">
      <c r="A5183">
        <v>33</v>
      </c>
      <c r="B5183">
        <v>75.304079999999999</v>
      </c>
      <c r="C5183" t="s">
        <v>70</v>
      </c>
    </row>
    <row r="5184" spans="1:3" x14ac:dyDescent="0.35">
      <c r="A5184">
        <v>33</v>
      </c>
      <c r="B5184">
        <v>75.317459999999997</v>
      </c>
      <c r="C5184" t="s">
        <v>70</v>
      </c>
    </row>
    <row r="5185" spans="1:3" x14ac:dyDescent="0.35">
      <c r="A5185">
        <v>33</v>
      </c>
      <c r="B5185">
        <v>75.332459999999998</v>
      </c>
      <c r="C5185" t="s">
        <v>70</v>
      </c>
    </row>
    <row r="5186" spans="1:3" x14ac:dyDescent="0.35">
      <c r="A5186">
        <v>33</v>
      </c>
      <c r="B5186">
        <v>75.346180000000004</v>
      </c>
      <c r="C5186" t="s">
        <v>70</v>
      </c>
    </row>
    <row r="5187" spans="1:3" x14ac:dyDescent="0.35">
      <c r="A5187">
        <v>33</v>
      </c>
      <c r="B5187">
        <v>75.358990000000006</v>
      </c>
      <c r="C5187" t="s">
        <v>70</v>
      </c>
    </row>
    <row r="5188" spans="1:3" x14ac:dyDescent="0.35">
      <c r="A5188">
        <v>33</v>
      </c>
      <c r="B5188">
        <v>75.370440000000002</v>
      </c>
      <c r="C5188" t="s">
        <v>70</v>
      </c>
    </row>
    <row r="5189" spans="1:3" x14ac:dyDescent="0.35">
      <c r="A5189">
        <v>33</v>
      </c>
      <c r="B5189">
        <v>75.38409</v>
      </c>
      <c r="C5189" t="s">
        <v>70</v>
      </c>
    </row>
    <row r="5190" spans="1:3" x14ac:dyDescent="0.35">
      <c r="A5190">
        <v>33</v>
      </c>
      <c r="B5190">
        <v>75.396929999999998</v>
      </c>
      <c r="C5190" t="s">
        <v>70</v>
      </c>
    </row>
    <row r="5191" spans="1:3" x14ac:dyDescent="0.35">
      <c r="A5191">
        <v>33</v>
      </c>
      <c r="B5191">
        <v>75.409899999999993</v>
      </c>
      <c r="C5191" t="s">
        <v>70</v>
      </c>
    </row>
    <row r="5192" spans="1:3" x14ac:dyDescent="0.35">
      <c r="A5192">
        <v>33</v>
      </c>
      <c r="B5192">
        <v>75.4221</v>
      </c>
      <c r="C5192" t="s">
        <v>70</v>
      </c>
    </row>
    <row r="5193" spans="1:3" x14ac:dyDescent="0.35">
      <c r="A5193">
        <v>33</v>
      </c>
      <c r="B5193">
        <v>75.434529999999995</v>
      </c>
      <c r="C5193" t="s">
        <v>70</v>
      </c>
    </row>
    <row r="5194" spans="1:3" x14ac:dyDescent="0.35">
      <c r="A5194">
        <v>33</v>
      </c>
      <c r="B5194">
        <v>75.44708</v>
      </c>
      <c r="C5194" t="s">
        <v>70</v>
      </c>
    </row>
    <row r="5195" spans="1:3" x14ac:dyDescent="0.35">
      <c r="A5195">
        <v>33</v>
      </c>
      <c r="B5195">
        <v>75.461910000000003</v>
      </c>
      <c r="C5195" t="s">
        <v>70</v>
      </c>
    </row>
    <row r="5196" spans="1:3" x14ac:dyDescent="0.35">
      <c r="A5196">
        <v>33</v>
      </c>
      <c r="B5196">
        <v>75.47739</v>
      </c>
      <c r="C5196" t="s">
        <v>70</v>
      </c>
    </row>
    <row r="5197" spans="1:3" x14ac:dyDescent="0.35">
      <c r="A5197">
        <v>33</v>
      </c>
      <c r="B5197">
        <v>75.497649999999993</v>
      </c>
      <c r="C5197" t="s">
        <v>70</v>
      </c>
    </row>
    <row r="5198" spans="1:3" x14ac:dyDescent="0.35">
      <c r="A5198">
        <v>33</v>
      </c>
      <c r="B5198">
        <v>75.516319999999993</v>
      </c>
      <c r="C5198" t="s">
        <v>70</v>
      </c>
    </row>
    <row r="5199" spans="1:3" x14ac:dyDescent="0.35">
      <c r="A5199">
        <v>33</v>
      </c>
      <c r="B5199">
        <v>75.529240000000001</v>
      </c>
      <c r="C5199" t="s">
        <v>70</v>
      </c>
    </row>
    <row r="5200" spans="1:3" x14ac:dyDescent="0.35">
      <c r="A5200">
        <v>33</v>
      </c>
      <c r="B5200">
        <v>75.542270000000002</v>
      </c>
      <c r="C5200" t="s">
        <v>70</v>
      </c>
    </row>
    <row r="5201" spans="1:3" x14ac:dyDescent="0.35">
      <c r="A5201">
        <v>33</v>
      </c>
      <c r="B5201">
        <v>75.561679999999996</v>
      </c>
      <c r="C5201" t="s">
        <v>70</v>
      </c>
    </row>
    <row r="5202" spans="1:3" x14ac:dyDescent="0.35">
      <c r="A5202">
        <v>33</v>
      </c>
      <c r="B5202">
        <v>75.575220000000002</v>
      </c>
      <c r="C5202" t="s">
        <v>70</v>
      </c>
    </row>
    <row r="5203" spans="1:3" x14ac:dyDescent="0.35">
      <c r="A5203">
        <v>33</v>
      </c>
      <c r="B5203">
        <v>75.588189999999997</v>
      </c>
      <c r="C5203" t="s">
        <v>70</v>
      </c>
    </row>
    <row r="5204" spans="1:3" x14ac:dyDescent="0.35">
      <c r="A5204">
        <v>33</v>
      </c>
      <c r="B5204">
        <v>75.602170000000001</v>
      </c>
      <c r="C5204" t="s">
        <v>70</v>
      </c>
    </row>
    <row r="5205" spans="1:3" x14ac:dyDescent="0.35">
      <c r="A5205">
        <v>33</v>
      </c>
      <c r="B5205">
        <v>75.615830000000003</v>
      </c>
      <c r="C5205" t="s">
        <v>70</v>
      </c>
    </row>
    <row r="5206" spans="1:3" x14ac:dyDescent="0.35">
      <c r="A5206">
        <v>33</v>
      </c>
      <c r="B5206">
        <v>75.629800000000003</v>
      </c>
      <c r="C5206" t="s">
        <v>70</v>
      </c>
    </row>
    <row r="5207" spans="1:3" x14ac:dyDescent="0.35">
      <c r="A5207">
        <v>33</v>
      </c>
      <c r="B5207">
        <v>75.643060000000006</v>
      </c>
      <c r="C5207" t="s">
        <v>70</v>
      </c>
    </row>
    <row r="5208" spans="1:3" x14ac:dyDescent="0.35">
      <c r="A5208">
        <v>33</v>
      </c>
      <c r="B5208">
        <v>75.659989999999993</v>
      </c>
      <c r="C5208" t="s">
        <v>70</v>
      </c>
    </row>
    <row r="5209" spans="1:3" x14ac:dyDescent="0.35">
      <c r="A5209">
        <v>33</v>
      </c>
      <c r="B5209">
        <v>75.672939999999997</v>
      </c>
      <c r="C5209" t="s">
        <v>70</v>
      </c>
    </row>
    <row r="5210" spans="1:3" x14ac:dyDescent="0.35">
      <c r="A5210">
        <v>33</v>
      </c>
      <c r="B5210">
        <v>75.686130000000006</v>
      </c>
      <c r="C5210" t="s">
        <v>70</v>
      </c>
    </row>
    <row r="5211" spans="1:3" x14ac:dyDescent="0.35">
      <c r="A5211">
        <v>33</v>
      </c>
      <c r="B5211">
        <v>75.699870000000004</v>
      </c>
      <c r="C5211" t="s">
        <v>70</v>
      </c>
    </row>
    <row r="5212" spans="1:3" x14ac:dyDescent="0.35">
      <c r="A5212">
        <v>33</v>
      </c>
      <c r="B5212">
        <v>75.727189999999993</v>
      </c>
      <c r="C5212" t="s">
        <v>70</v>
      </c>
    </row>
    <row r="5213" spans="1:3" x14ac:dyDescent="0.35">
      <c r="A5213">
        <v>33</v>
      </c>
      <c r="B5213">
        <v>75.745480000000001</v>
      </c>
      <c r="C5213" t="s">
        <v>70</v>
      </c>
    </row>
    <row r="5214" spans="1:3" x14ac:dyDescent="0.35">
      <c r="A5214">
        <v>33</v>
      </c>
      <c r="B5214">
        <v>75.758260000000007</v>
      </c>
      <c r="C5214" t="s">
        <v>70</v>
      </c>
    </row>
    <row r="5215" spans="1:3" x14ac:dyDescent="0.35">
      <c r="A5215">
        <v>33</v>
      </c>
      <c r="B5215">
        <v>75.770979999999994</v>
      </c>
      <c r="C5215" t="s">
        <v>70</v>
      </c>
    </row>
    <row r="5216" spans="1:3" x14ac:dyDescent="0.35">
      <c r="A5216">
        <v>33</v>
      </c>
      <c r="B5216">
        <v>75.785259999999994</v>
      </c>
      <c r="C5216" t="s">
        <v>70</v>
      </c>
    </row>
    <row r="5217" spans="1:3" x14ac:dyDescent="0.35">
      <c r="A5217">
        <v>33</v>
      </c>
      <c r="B5217">
        <v>75.798419999999993</v>
      </c>
      <c r="C5217" t="s">
        <v>70</v>
      </c>
    </row>
    <row r="5218" spans="1:3" x14ac:dyDescent="0.35">
      <c r="A5218">
        <v>33</v>
      </c>
      <c r="B5218">
        <v>75.811520000000002</v>
      </c>
      <c r="C5218" t="s">
        <v>70</v>
      </c>
    </row>
    <row r="5219" spans="1:3" x14ac:dyDescent="0.35">
      <c r="A5219">
        <v>33</v>
      </c>
      <c r="B5219">
        <v>75.826160000000002</v>
      </c>
      <c r="C5219" t="s">
        <v>70</v>
      </c>
    </row>
    <row r="5220" spans="1:3" x14ac:dyDescent="0.35">
      <c r="A5220">
        <v>33</v>
      </c>
      <c r="B5220">
        <v>75.840860000000006</v>
      </c>
      <c r="C5220" t="s">
        <v>70</v>
      </c>
    </row>
    <row r="5221" spans="1:3" x14ac:dyDescent="0.35">
      <c r="A5221">
        <v>33</v>
      </c>
      <c r="B5221">
        <v>75.854280000000003</v>
      </c>
      <c r="C5221" t="s">
        <v>70</v>
      </c>
    </row>
    <row r="5222" spans="1:3" x14ac:dyDescent="0.35">
      <c r="A5222">
        <v>33</v>
      </c>
      <c r="B5222">
        <v>75.867679999999993</v>
      </c>
      <c r="C5222" t="s">
        <v>70</v>
      </c>
    </row>
    <row r="5223" spans="1:3" x14ac:dyDescent="0.35">
      <c r="A5223">
        <v>33</v>
      </c>
      <c r="B5223">
        <v>75.880799999999994</v>
      </c>
      <c r="C5223" t="s">
        <v>70</v>
      </c>
    </row>
    <row r="5224" spans="1:3" x14ac:dyDescent="0.35">
      <c r="A5224">
        <v>33</v>
      </c>
      <c r="B5224">
        <v>75.894189999999995</v>
      </c>
      <c r="C5224" t="s">
        <v>70</v>
      </c>
    </row>
    <row r="5225" spans="1:3" x14ac:dyDescent="0.35">
      <c r="A5225">
        <v>33</v>
      </c>
      <c r="B5225">
        <v>75.907709999999994</v>
      </c>
      <c r="C5225" t="s">
        <v>70</v>
      </c>
    </row>
    <row r="5226" spans="1:3" x14ac:dyDescent="0.35">
      <c r="A5226">
        <v>33</v>
      </c>
      <c r="B5226">
        <v>75.927530000000004</v>
      </c>
      <c r="C5226" t="s">
        <v>70</v>
      </c>
    </row>
    <row r="5227" spans="1:3" x14ac:dyDescent="0.35">
      <c r="A5227">
        <v>33</v>
      </c>
      <c r="B5227">
        <v>75.941569999999999</v>
      </c>
      <c r="C5227" t="s">
        <v>70</v>
      </c>
    </row>
    <row r="5228" spans="1:3" x14ac:dyDescent="0.35">
      <c r="A5228">
        <v>33</v>
      </c>
      <c r="B5228">
        <v>75.954580000000007</v>
      </c>
      <c r="C5228" t="s">
        <v>70</v>
      </c>
    </row>
    <row r="5229" spans="1:3" x14ac:dyDescent="0.35">
      <c r="A5229">
        <v>33</v>
      </c>
      <c r="B5229">
        <v>75.967770000000002</v>
      </c>
      <c r="C5229" t="s">
        <v>70</v>
      </c>
    </row>
    <row r="5230" spans="1:3" x14ac:dyDescent="0.35">
      <c r="A5230">
        <v>33</v>
      </c>
      <c r="B5230">
        <v>75.981110000000001</v>
      </c>
      <c r="C5230" t="s">
        <v>70</v>
      </c>
    </row>
    <row r="5231" spans="1:3" x14ac:dyDescent="0.35">
      <c r="A5231">
        <v>33</v>
      </c>
      <c r="B5231">
        <v>75.994460000000004</v>
      </c>
      <c r="C5231" t="s">
        <v>70</v>
      </c>
    </row>
    <row r="5232" spans="1:3" x14ac:dyDescent="0.35">
      <c r="A5232">
        <v>33</v>
      </c>
      <c r="B5232">
        <v>76.008030000000005</v>
      </c>
      <c r="C5232" t="s">
        <v>70</v>
      </c>
    </row>
    <row r="5233" spans="1:4" x14ac:dyDescent="0.35">
      <c r="A5233">
        <v>33</v>
      </c>
      <c r="B5233">
        <v>76.020690000000002</v>
      </c>
      <c r="C5233" t="s">
        <v>70</v>
      </c>
    </row>
    <row r="5234" spans="1:4" x14ac:dyDescent="0.35">
      <c r="A5234">
        <v>33</v>
      </c>
      <c r="B5234">
        <v>76.034440000000004</v>
      </c>
      <c r="C5234" t="s">
        <v>70</v>
      </c>
    </row>
    <row r="5235" spans="1:4" x14ac:dyDescent="0.35">
      <c r="A5235">
        <v>33</v>
      </c>
      <c r="B5235">
        <v>76.04777</v>
      </c>
      <c r="C5235" t="s">
        <v>70</v>
      </c>
    </row>
    <row r="5236" spans="1:4" x14ac:dyDescent="0.35">
      <c r="A5236">
        <v>33</v>
      </c>
      <c r="B5236">
        <v>76.061070000000001</v>
      </c>
      <c r="C5236" t="s">
        <v>70</v>
      </c>
    </row>
    <row r="5237" spans="1:4" x14ac:dyDescent="0.35">
      <c r="A5237">
        <v>33</v>
      </c>
      <c r="B5237">
        <v>76.074680000000001</v>
      </c>
      <c r="C5237" t="s">
        <v>70</v>
      </c>
      <c r="D5237">
        <v>6.9999999999999999E-4</v>
      </c>
    </row>
    <row r="5238" spans="1:4" x14ac:dyDescent="0.35">
      <c r="A5238">
        <v>33</v>
      </c>
      <c r="B5238">
        <v>76.087530000000001</v>
      </c>
      <c r="C5238" t="s">
        <v>70</v>
      </c>
      <c r="D5238">
        <v>6.9999999999999999E-4</v>
      </c>
    </row>
    <row r="5239" spans="1:4" x14ac:dyDescent="0.35">
      <c r="A5239">
        <v>33</v>
      </c>
      <c r="B5239">
        <v>76.103039999999993</v>
      </c>
      <c r="C5239" t="s">
        <v>70</v>
      </c>
      <c r="D5239">
        <v>5.9999999999999995E-4</v>
      </c>
    </row>
    <row r="5240" spans="1:4" x14ac:dyDescent="0.35">
      <c r="A5240">
        <v>33</v>
      </c>
      <c r="B5240">
        <v>76.118430000000004</v>
      </c>
      <c r="C5240" t="s">
        <v>70</v>
      </c>
      <c r="D5240">
        <v>2E-3</v>
      </c>
    </row>
    <row r="5241" spans="1:4" x14ac:dyDescent="0.35">
      <c r="A5241">
        <v>33</v>
      </c>
      <c r="B5241">
        <v>76.139899999999997</v>
      </c>
      <c r="C5241" t="s">
        <v>70</v>
      </c>
      <c r="D5241">
        <v>2E-3</v>
      </c>
    </row>
    <row r="5242" spans="1:4" x14ac:dyDescent="0.35">
      <c r="A5242">
        <v>33</v>
      </c>
      <c r="B5242">
        <v>76.153599999999997</v>
      </c>
      <c r="C5242" t="s">
        <v>70</v>
      </c>
      <c r="D5242">
        <v>2.5999999999999999E-3</v>
      </c>
    </row>
    <row r="5243" spans="1:4" x14ac:dyDescent="0.35">
      <c r="A5243">
        <v>33</v>
      </c>
      <c r="B5243">
        <v>76.167429999999996</v>
      </c>
      <c r="C5243" t="s">
        <v>70</v>
      </c>
      <c r="D5243">
        <v>2.5999999999999999E-3</v>
      </c>
    </row>
    <row r="5244" spans="1:4" x14ac:dyDescent="0.35">
      <c r="A5244">
        <v>33</v>
      </c>
      <c r="B5244">
        <v>76.181079999999994</v>
      </c>
      <c r="C5244" t="s">
        <v>70</v>
      </c>
      <c r="D5244">
        <v>1.5E-3</v>
      </c>
    </row>
    <row r="5245" spans="1:4" x14ac:dyDescent="0.35">
      <c r="A5245">
        <v>33</v>
      </c>
      <c r="B5245">
        <v>76.195409999999995</v>
      </c>
      <c r="C5245" t="s">
        <v>70</v>
      </c>
      <c r="D5245">
        <v>8.0000000000000004E-4</v>
      </c>
    </row>
    <row r="5246" spans="1:4" x14ac:dyDescent="0.35">
      <c r="A5246">
        <v>33</v>
      </c>
      <c r="B5246">
        <v>76.211060000000003</v>
      </c>
      <c r="C5246" t="s">
        <v>70</v>
      </c>
      <c r="D5246">
        <v>8.0000000000000004E-4</v>
      </c>
    </row>
    <row r="5247" spans="1:4" x14ac:dyDescent="0.35">
      <c r="A5247">
        <v>33</v>
      </c>
      <c r="B5247">
        <v>76.224930000000001</v>
      </c>
      <c r="C5247" t="s">
        <v>70</v>
      </c>
      <c r="D5247">
        <v>3.8E-3</v>
      </c>
    </row>
    <row r="5248" spans="1:4" x14ac:dyDescent="0.35">
      <c r="A5248">
        <v>33</v>
      </c>
      <c r="B5248">
        <v>76.247370000000004</v>
      </c>
      <c r="C5248" t="s">
        <v>70</v>
      </c>
      <c r="D5248">
        <v>4.7000000000000002E-3</v>
      </c>
    </row>
    <row r="5249" spans="1:4" x14ac:dyDescent="0.35">
      <c r="A5249">
        <v>33</v>
      </c>
      <c r="B5249">
        <v>76.260919999999999</v>
      </c>
      <c r="C5249" t="s">
        <v>70</v>
      </c>
      <c r="D5249">
        <v>4.7000000000000002E-3</v>
      </c>
    </row>
    <row r="5250" spans="1:4" x14ac:dyDescent="0.35">
      <c r="A5250">
        <v>33</v>
      </c>
      <c r="B5250">
        <v>76.274600000000007</v>
      </c>
      <c r="C5250" t="s">
        <v>70</v>
      </c>
      <c r="D5250">
        <v>2E-3</v>
      </c>
    </row>
    <row r="5251" spans="1:4" x14ac:dyDescent="0.35">
      <c r="A5251">
        <v>33</v>
      </c>
      <c r="B5251">
        <v>76.287409999999994</v>
      </c>
      <c r="C5251" t="s">
        <v>70</v>
      </c>
      <c r="D5251">
        <v>4.7000000000000002E-3</v>
      </c>
    </row>
    <row r="5252" spans="1:4" x14ac:dyDescent="0.35">
      <c r="A5252">
        <v>33</v>
      </c>
      <c r="B5252">
        <v>76.300600000000003</v>
      </c>
      <c r="C5252" t="s">
        <v>70</v>
      </c>
      <c r="D5252">
        <v>1.8E-3</v>
      </c>
    </row>
    <row r="5253" spans="1:4" x14ac:dyDescent="0.35">
      <c r="A5253">
        <v>33</v>
      </c>
      <c r="B5253">
        <v>76.314670000000007</v>
      </c>
      <c r="C5253" t="s">
        <v>70</v>
      </c>
      <c r="D5253">
        <v>1.8E-3</v>
      </c>
    </row>
    <row r="5254" spans="1:4" x14ac:dyDescent="0.35">
      <c r="A5254">
        <v>33</v>
      </c>
      <c r="B5254">
        <v>76.327680000000001</v>
      </c>
      <c r="C5254" t="s">
        <v>70</v>
      </c>
      <c r="D5254">
        <v>1.8E-3</v>
      </c>
    </row>
    <row r="5255" spans="1:4" x14ac:dyDescent="0.35">
      <c r="A5255">
        <v>33</v>
      </c>
      <c r="B5255">
        <v>76.351100000000002</v>
      </c>
      <c r="C5255" t="s">
        <v>70</v>
      </c>
      <c r="D5255">
        <v>3.3E-3</v>
      </c>
    </row>
    <row r="5256" spans="1:4" x14ac:dyDescent="0.35">
      <c r="A5256">
        <v>33</v>
      </c>
      <c r="B5256">
        <v>76.365170000000006</v>
      </c>
      <c r="C5256" t="s">
        <v>70</v>
      </c>
      <c r="D5256">
        <v>2.0999999999999999E-3</v>
      </c>
    </row>
    <row r="5257" spans="1:4" x14ac:dyDescent="0.35">
      <c r="A5257">
        <v>33</v>
      </c>
      <c r="B5257">
        <v>76.381309999999999</v>
      </c>
      <c r="C5257" t="s">
        <v>70</v>
      </c>
      <c r="D5257">
        <v>2.0999999999999999E-3</v>
      </c>
    </row>
    <row r="5258" spans="1:4" x14ac:dyDescent="0.35">
      <c r="A5258">
        <v>33</v>
      </c>
      <c r="B5258">
        <v>76.396870000000007</v>
      </c>
      <c r="C5258" t="s">
        <v>70</v>
      </c>
      <c r="D5258">
        <v>2.0999999999999999E-3</v>
      </c>
    </row>
    <row r="5259" spans="1:4" x14ac:dyDescent="0.35">
      <c r="A5259">
        <v>33</v>
      </c>
      <c r="B5259">
        <v>76.410039999999995</v>
      </c>
      <c r="C5259" t="s">
        <v>70</v>
      </c>
      <c r="D5259">
        <v>2.0999999999999999E-3</v>
      </c>
    </row>
    <row r="5260" spans="1:4" x14ac:dyDescent="0.35">
      <c r="A5260">
        <v>33</v>
      </c>
      <c r="B5260">
        <v>76.424390000000002</v>
      </c>
      <c r="C5260" t="s">
        <v>70</v>
      </c>
      <c r="D5260">
        <v>2.2000000000000001E-3</v>
      </c>
    </row>
    <row r="5261" spans="1:4" x14ac:dyDescent="0.35">
      <c r="A5261">
        <v>33</v>
      </c>
      <c r="B5261">
        <v>76.437049999999999</v>
      </c>
      <c r="C5261" t="s">
        <v>70</v>
      </c>
      <c r="D5261">
        <v>2.2000000000000001E-3</v>
      </c>
    </row>
    <row r="5262" spans="1:4" x14ac:dyDescent="0.35">
      <c r="A5262">
        <v>33</v>
      </c>
      <c r="B5262">
        <v>76.450239999999994</v>
      </c>
      <c r="C5262" t="s">
        <v>70</v>
      </c>
      <c r="D5262">
        <v>1.6000000000000001E-3</v>
      </c>
    </row>
    <row r="5263" spans="1:4" x14ac:dyDescent="0.35">
      <c r="A5263">
        <v>33</v>
      </c>
      <c r="B5263">
        <v>76.463610000000003</v>
      </c>
      <c r="C5263" t="s">
        <v>70</v>
      </c>
      <c r="D5263">
        <v>5.9999999999999995E-4</v>
      </c>
    </row>
    <row r="5264" spans="1:4" x14ac:dyDescent="0.35">
      <c r="A5264">
        <v>33</v>
      </c>
      <c r="B5264">
        <v>76.476979999999998</v>
      </c>
      <c r="C5264" t="s">
        <v>70</v>
      </c>
      <c r="D5264">
        <v>5.9999999999999995E-4</v>
      </c>
    </row>
    <row r="5265" spans="1:4" x14ac:dyDescent="0.35">
      <c r="A5265">
        <v>33</v>
      </c>
      <c r="B5265">
        <v>76.489789999999999</v>
      </c>
      <c r="C5265" t="s">
        <v>70</v>
      </c>
      <c r="D5265">
        <v>2.9999999999999997E-4</v>
      </c>
    </row>
    <row r="5266" spans="1:4" x14ac:dyDescent="0.35">
      <c r="A5266">
        <v>33</v>
      </c>
      <c r="B5266">
        <v>76.503150000000005</v>
      </c>
      <c r="C5266" t="s">
        <v>70</v>
      </c>
      <c r="D5266">
        <v>1E-4</v>
      </c>
    </row>
    <row r="5267" spans="1:4" x14ac:dyDescent="0.35">
      <c r="A5267">
        <v>33</v>
      </c>
      <c r="B5267">
        <v>76.516319999999993</v>
      </c>
      <c r="C5267" t="s">
        <v>70</v>
      </c>
    </row>
    <row r="5268" spans="1:4" x14ac:dyDescent="0.35">
      <c r="A5268">
        <v>33</v>
      </c>
      <c r="B5268">
        <v>76.529250000000005</v>
      </c>
      <c r="C5268" t="s">
        <v>70</v>
      </c>
    </row>
    <row r="5269" spans="1:4" x14ac:dyDescent="0.35">
      <c r="A5269">
        <v>33</v>
      </c>
      <c r="B5269">
        <v>76.551119999999997</v>
      </c>
      <c r="C5269" t="s">
        <v>70</v>
      </c>
    </row>
    <row r="5270" spans="1:4" x14ac:dyDescent="0.35">
      <c r="A5270">
        <v>34</v>
      </c>
      <c r="B5270">
        <v>76.567629999999994</v>
      </c>
      <c r="C5270" t="s">
        <v>70</v>
      </c>
    </row>
    <row r="5271" spans="1:4" x14ac:dyDescent="0.35">
      <c r="A5271">
        <v>34</v>
      </c>
      <c r="B5271">
        <v>76.580830000000006</v>
      </c>
      <c r="C5271" t="s">
        <v>70</v>
      </c>
    </row>
    <row r="5272" spans="1:4" x14ac:dyDescent="0.35">
      <c r="A5272">
        <v>34</v>
      </c>
      <c r="B5272">
        <v>76.593770000000006</v>
      </c>
      <c r="C5272" t="s">
        <v>70</v>
      </c>
    </row>
    <row r="5273" spans="1:4" x14ac:dyDescent="0.35">
      <c r="A5273">
        <v>34</v>
      </c>
      <c r="B5273">
        <v>76.605549999999994</v>
      </c>
      <c r="C5273" t="s">
        <v>70</v>
      </c>
    </row>
    <row r="5274" spans="1:4" x14ac:dyDescent="0.35">
      <c r="A5274">
        <v>34</v>
      </c>
      <c r="B5274">
        <v>76.617900000000006</v>
      </c>
      <c r="C5274" t="s">
        <v>70</v>
      </c>
    </row>
    <row r="5275" spans="1:4" x14ac:dyDescent="0.35">
      <c r="A5275">
        <v>34</v>
      </c>
      <c r="B5275">
        <v>76.630030000000005</v>
      </c>
      <c r="C5275" t="s">
        <v>70</v>
      </c>
    </row>
    <row r="5276" spans="1:4" x14ac:dyDescent="0.35">
      <c r="A5276">
        <v>34</v>
      </c>
      <c r="B5276">
        <v>76.643770000000004</v>
      </c>
      <c r="C5276" t="s">
        <v>70</v>
      </c>
    </row>
    <row r="5277" spans="1:4" x14ac:dyDescent="0.35">
      <c r="A5277">
        <v>34</v>
      </c>
      <c r="B5277">
        <v>76.661799999999999</v>
      </c>
      <c r="C5277" t="s">
        <v>70</v>
      </c>
    </row>
    <row r="5278" spans="1:4" x14ac:dyDescent="0.35">
      <c r="A5278">
        <v>34</v>
      </c>
      <c r="B5278">
        <v>76.678309999999996</v>
      </c>
      <c r="C5278" t="s">
        <v>70</v>
      </c>
    </row>
    <row r="5279" spans="1:4" x14ac:dyDescent="0.35">
      <c r="A5279">
        <v>34</v>
      </c>
      <c r="B5279">
        <v>76.68965</v>
      </c>
      <c r="C5279" t="s">
        <v>70</v>
      </c>
    </row>
    <row r="5280" spans="1:4" x14ac:dyDescent="0.35">
      <c r="A5280">
        <v>34</v>
      </c>
      <c r="B5280">
        <v>76.701849999999993</v>
      </c>
      <c r="C5280" t="s">
        <v>70</v>
      </c>
    </row>
    <row r="5281" spans="1:3" x14ac:dyDescent="0.35">
      <c r="A5281">
        <v>34</v>
      </c>
      <c r="B5281">
        <v>76.714820000000003</v>
      </c>
      <c r="C5281" t="s">
        <v>70</v>
      </c>
    </row>
    <row r="5282" spans="1:3" x14ac:dyDescent="0.35">
      <c r="A5282">
        <v>34</v>
      </c>
      <c r="B5282">
        <v>76.727559999999997</v>
      </c>
      <c r="C5282" t="s">
        <v>70</v>
      </c>
    </row>
    <row r="5283" spans="1:3" x14ac:dyDescent="0.35">
      <c r="A5283">
        <v>34</v>
      </c>
      <c r="B5283">
        <v>76.740279999999998</v>
      </c>
      <c r="C5283" t="s">
        <v>70</v>
      </c>
    </row>
    <row r="5284" spans="1:3" x14ac:dyDescent="0.35">
      <c r="A5284">
        <v>34</v>
      </c>
      <c r="B5284">
        <v>76.760480000000001</v>
      </c>
      <c r="C5284" t="s">
        <v>70</v>
      </c>
    </row>
    <row r="5285" spans="1:3" x14ac:dyDescent="0.35">
      <c r="A5285">
        <v>34</v>
      </c>
      <c r="B5285">
        <v>76.77328</v>
      </c>
      <c r="C5285" t="s">
        <v>70</v>
      </c>
    </row>
    <row r="5286" spans="1:3" x14ac:dyDescent="0.35">
      <c r="A5286">
        <v>34</v>
      </c>
      <c r="B5286">
        <v>76.786670000000001</v>
      </c>
      <c r="C5286" t="s">
        <v>70</v>
      </c>
    </row>
    <row r="5287" spans="1:3" x14ac:dyDescent="0.35">
      <c r="A5287">
        <v>34</v>
      </c>
      <c r="B5287">
        <v>76.803479999999993</v>
      </c>
      <c r="C5287" t="s">
        <v>70</v>
      </c>
    </row>
    <row r="5288" spans="1:3" x14ac:dyDescent="0.35">
      <c r="A5288">
        <v>34</v>
      </c>
      <c r="B5288">
        <v>76.827799999999996</v>
      </c>
      <c r="C5288" t="s">
        <v>70</v>
      </c>
    </row>
    <row r="5289" spans="1:3" x14ac:dyDescent="0.35">
      <c r="A5289">
        <v>34</v>
      </c>
      <c r="B5289">
        <v>76.849950000000007</v>
      </c>
      <c r="C5289" t="s">
        <v>70</v>
      </c>
    </row>
    <row r="5290" spans="1:3" x14ac:dyDescent="0.35">
      <c r="A5290">
        <v>34</v>
      </c>
      <c r="B5290">
        <v>76.861350000000002</v>
      </c>
      <c r="C5290" t="s">
        <v>70</v>
      </c>
    </row>
    <row r="5291" spans="1:3" x14ac:dyDescent="0.35">
      <c r="A5291">
        <v>34</v>
      </c>
      <c r="B5291">
        <v>76.874139999999997</v>
      </c>
      <c r="C5291" t="s">
        <v>70</v>
      </c>
    </row>
    <row r="5292" spans="1:3" x14ac:dyDescent="0.35">
      <c r="A5292">
        <v>34</v>
      </c>
      <c r="B5292">
        <v>76.886150000000001</v>
      </c>
      <c r="C5292" t="s">
        <v>70</v>
      </c>
    </row>
    <row r="5293" spans="1:3" x14ac:dyDescent="0.35">
      <c r="A5293">
        <v>34</v>
      </c>
      <c r="B5293">
        <v>76.900570000000002</v>
      </c>
      <c r="C5293" t="s">
        <v>70</v>
      </c>
    </row>
    <row r="5294" spans="1:3" x14ac:dyDescent="0.35">
      <c r="A5294">
        <v>34</v>
      </c>
      <c r="B5294">
        <v>76.912949999999995</v>
      </c>
      <c r="C5294" t="s">
        <v>70</v>
      </c>
    </row>
    <row r="5295" spans="1:3" x14ac:dyDescent="0.35">
      <c r="A5295">
        <v>34</v>
      </c>
      <c r="B5295">
        <v>76.925489999999996</v>
      </c>
      <c r="C5295" t="s">
        <v>70</v>
      </c>
    </row>
    <row r="5296" spans="1:3" x14ac:dyDescent="0.35">
      <c r="A5296">
        <v>34</v>
      </c>
      <c r="B5296">
        <v>76.937489999999997</v>
      </c>
      <c r="C5296" t="s">
        <v>70</v>
      </c>
    </row>
    <row r="5297" spans="1:3" x14ac:dyDescent="0.35">
      <c r="A5297">
        <v>34</v>
      </c>
      <c r="B5297">
        <v>76.949740000000006</v>
      </c>
      <c r="C5297" t="s">
        <v>70</v>
      </c>
    </row>
    <row r="5298" spans="1:3" x14ac:dyDescent="0.35">
      <c r="A5298">
        <v>34</v>
      </c>
      <c r="B5298">
        <v>76.970150000000004</v>
      </c>
      <c r="C5298" t="s">
        <v>70</v>
      </c>
    </row>
    <row r="5299" spans="1:3" x14ac:dyDescent="0.35">
      <c r="A5299">
        <v>34</v>
      </c>
      <c r="B5299">
        <v>76.982690000000005</v>
      </c>
      <c r="C5299" t="s">
        <v>70</v>
      </c>
    </row>
    <row r="5300" spans="1:3" x14ac:dyDescent="0.35">
      <c r="A5300">
        <v>34</v>
      </c>
      <c r="B5300">
        <v>76.995829999999998</v>
      </c>
      <c r="C5300" t="s">
        <v>70</v>
      </c>
    </row>
    <row r="5301" spans="1:3" x14ac:dyDescent="0.35">
      <c r="A5301">
        <v>34</v>
      </c>
      <c r="B5301">
        <v>77.008870000000002</v>
      </c>
      <c r="C5301" t="s">
        <v>70</v>
      </c>
    </row>
    <row r="5302" spans="1:3" x14ac:dyDescent="0.35">
      <c r="A5302">
        <v>34</v>
      </c>
      <c r="B5302">
        <v>77.022130000000004</v>
      </c>
      <c r="C5302" t="s">
        <v>70</v>
      </c>
    </row>
    <row r="5303" spans="1:3" x14ac:dyDescent="0.35">
      <c r="A5303">
        <v>34</v>
      </c>
      <c r="B5303">
        <v>77.042659999999998</v>
      </c>
      <c r="C5303" t="s">
        <v>70</v>
      </c>
    </row>
    <row r="5304" spans="1:3" x14ac:dyDescent="0.35">
      <c r="A5304">
        <v>34</v>
      </c>
      <c r="B5304">
        <v>77.055390000000003</v>
      </c>
      <c r="C5304" t="s">
        <v>70</v>
      </c>
    </row>
    <row r="5305" spans="1:3" x14ac:dyDescent="0.35">
      <c r="A5305">
        <v>34</v>
      </c>
      <c r="B5305">
        <v>77.067459999999997</v>
      </c>
      <c r="C5305" t="s">
        <v>70</v>
      </c>
    </row>
    <row r="5306" spans="1:3" x14ac:dyDescent="0.35">
      <c r="A5306">
        <v>34</v>
      </c>
      <c r="B5306">
        <v>77.079800000000006</v>
      </c>
      <c r="C5306" t="s">
        <v>70</v>
      </c>
    </row>
    <row r="5307" spans="1:3" x14ac:dyDescent="0.35">
      <c r="A5307">
        <v>34</v>
      </c>
      <c r="B5307">
        <v>77.092299999999994</v>
      </c>
      <c r="C5307" t="s">
        <v>70</v>
      </c>
    </row>
    <row r="5308" spans="1:3" x14ac:dyDescent="0.35">
      <c r="A5308">
        <v>34</v>
      </c>
      <c r="B5308">
        <v>77.10454</v>
      </c>
      <c r="C5308" t="s">
        <v>70</v>
      </c>
    </row>
    <row r="5309" spans="1:3" x14ac:dyDescent="0.35">
      <c r="A5309">
        <v>34</v>
      </c>
      <c r="B5309">
        <v>77.117909999999995</v>
      </c>
      <c r="C5309" t="s">
        <v>70</v>
      </c>
    </row>
    <row r="5310" spans="1:3" x14ac:dyDescent="0.35">
      <c r="A5310">
        <v>34</v>
      </c>
      <c r="B5310">
        <v>77.131590000000003</v>
      </c>
      <c r="C5310" t="s">
        <v>70</v>
      </c>
    </row>
    <row r="5311" spans="1:3" x14ac:dyDescent="0.35">
      <c r="A5311">
        <v>34</v>
      </c>
      <c r="B5311">
        <v>77.144630000000006</v>
      </c>
      <c r="C5311" t="s">
        <v>70</v>
      </c>
    </row>
    <row r="5312" spans="1:3" x14ac:dyDescent="0.35">
      <c r="A5312">
        <v>34</v>
      </c>
      <c r="B5312">
        <v>77.157120000000006</v>
      </c>
      <c r="C5312" t="s">
        <v>70</v>
      </c>
    </row>
    <row r="5313" spans="1:3" x14ac:dyDescent="0.35">
      <c r="A5313">
        <v>34</v>
      </c>
      <c r="B5313">
        <v>77.176029999999997</v>
      </c>
      <c r="C5313" t="s">
        <v>70</v>
      </c>
    </row>
    <row r="5314" spans="1:3" x14ac:dyDescent="0.35">
      <c r="A5314">
        <v>34</v>
      </c>
      <c r="B5314">
        <v>77.188310000000001</v>
      </c>
      <c r="C5314" t="s">
        <v>70</v>
      </c>
    </row>
    <row r="5315" spans="1:3" x14ac:dyDescent="0.35">
      <c r="A5315">
        <v>34</v>
      </c>
      <c r="B5315">
        <v>77.200999999999993</v>
      </c>
      <c r="C5315" t="s">
        <v>70</v>
      </c>
    </row>
    <row r="5316" spans="1:3" x14ac:dyDescent="0.35">
      <c r="A5316">
        <v>34</v>
      </c>
      <c r="B5316">
        <v>77.214100000000002</v>
      </c>
      <c r="C5316" t="s">
        <v>70</v>
      </c>
    </row>
    <row r="5317" spans="1:3" x14ac:dyDescent="0.35">
      <c r="A5317">
        <v>34</v>
      </c>
      <c r="B5317">
        <v>77.226389999999995</v>
      </c>
      <c r="C5317" t="s">
        <v>70</v>
      </c>
    </row>
    <row r="5318" spans="1:3" x14ac:dyDescent="0.35">
      <c r="A5318">
        <v>34</v>
      </c>
      <c r="B5318">
        <v>77.238339999999994</v>
      </c>
      <c r="C5318" t="s">
        <v>70</v>
      </c>
    </row>
    <row r="5319" spans="1:3" x14ac:dyDescent="0.35">
      <c r="A5319">
        <v>34</v>
      </c>
      <c r="B5319">
        <v>77.250640000000004</v>
      </c>
      <c r="C5319" t="s">
        <v>70</v>
      </c>
    </row>
    <row r="5320" spans="1:3" x14ac:dyDescent="0.35">
      <c r="A5320">
        <v>34</v>
      </c>
      <c r="B5320">
        <v>77.263689999999997</v>
      </c>
      <c r="C5320" t="s">
        <v>70</v>
      </c>
    </row>
    <row r="5321" spans="1:3" x14ac:dyDescent="0.35">
      <c r="A5321">
        <v>34</v>
      </c>
      <c r="B5321">
        <v>77.276579999999996</v>
      </c>
      <c r="C5321" t="s">
        <v>70</v>
      </c>
    </row>
    <row r="5322" spans="1:3" x14ac:dyDescent="0.35">
      <c r="A5322">
        <v>34</v>
      </c>
      <c r="B5322">
        <v>77.288300000000007</v>
      </c>
      <c r="C5322" t="s">
        <v>70</v>
      </c>
    </row>
    <row r="5323" spans="1:3" x14ac:dyDescent="0.35">
      <c r="A5323">
        <v>34</v>
      </c>
      <c r="B5323">
        <v>77.300759999999997</v>
      </c>
      <c r="C5323" t="s">
        <v>70</v>
      </c>
    </row>
    <row r="5324" spans="1:3" x14ac:dyDescent="0.35">
      <c r="A5324">
        <v>34</v>
      </c>
      <c r="B5324">
        <v>77.313500000000005</v>
      </c>
      <c r="C5324" t="s">
        <v>70</v>
      </c>
    </row>
    <row r="5325" spans="1:3" x14ac:dyDescent="0.35">
      <c r="A5325">
        <v>34</v>
      </c>
      <c r="B5325">
        <v>77.3262</v>
      </c>
      <c r="C5325" t="s">
        <v>70</v>
      </c>
    </row>
    <row r="5326" spans="1:3" x14ac:dyDescent="0.35">
      <c r="A5326">
        <v>34</v>
      </c>
      <c r="B5326">
        <v>77.339550000000003</v>
      </c>
      <c r="C5326" t="s">
        <v>70</v>
      </c>
    </row>
    <row r="5327" spans="1:3" x14ac:dyDescent="0.35">
      <c r="A5327">
        <v>34</v>
      </c>
      <c r="B5327">
        <v>77.352230000000006</v>
      </c>
      <c r="C5327" t="s">
        <v>70</v>
      </c>
    </row>
    <row r="5328" spans="1:3" x14ac:dyDescent="0.35">
      <c r="A5328">
        <v>34</v>
      </c>
      <c r="B5328">
        <v>77.365300000000005</v>
      </c>
      <c r="C5328" t="s">
        <v>70</v>
      </c>
    </row>
    <row r="5329" spans="1:3" x14ac:dyDescent="0.35">
      <c r="A5329">
        <v>34</v>
      </c>
      <c r="B5329">
        <v>77.385279999999995</v>
      </c>
      <c r="C5329" t="s">
        <v>70</v>
      </c>
    </row>
    <row r="5330" spans="1:3" x14ac:dyDescent="0.35">
      <c r="A5330">
        <v>34</v>
      </c>
      <c r="B5330">
        <v>77.397970000000001</v>
      </c>
      <c r="C5330" t="s">
        <v>70</v>
      </c>
    </row>
    <row r="5331" spans="1:3" x14ac:dyDescent="0.35">
      <c r="A5331">
        <v>34</v>
      </c>
      <c r="B5331">
        <v>77.410480000000007</v>
      </c>
      <c r="C5331" t="s">
        <v>70</v>
      </c>
    </row>
    <row r="5332" spans="1:3" x14ac:dyDescent="0.35">
      <c r="A5332">
        <v>34</v>
      </c>
      <c r="B5332">
        <v>77.422520000000006</v>
      </c>
      <c r="C5332" t="s">
        <v>70</v>
      </c>
    </row>
    <row r="5333" spans="1:3" x14ac:dyDescent="0.35">
      <c r="A5333">
        <v>34</v>
      </c>
      <c r="B5333">
        <v>77.43535</v>
      </c>
      <c r="C5333" t="s">
        <v>70</v>
      </c>
    </row>
    <row r="5334" spans="1:3" x14ac:dyDescent="0.35">
      <c r="A5334">
        <v>34</v>
      </c>
      <c r="B5334">
        <v>77.447649999999996</v>
      </c>
      <c r="C5334" t="s">
        <v>70</v>
      </c>
    </row>
    <row r="5335" spans="1:3" x14ac:dyDescent="0.35">
      <c r="A5335">
        <v>34</v>
      </c>
      <c r="B5335">
        <v>77.460589999999996</v>
      </c>
      <c r="C5335" t="s">
        <v>70</v>
      </c>
    </row>
    <row r="5336" spans="1:3" x14ac:dyDescent="0.35">
      <c r="A5336">
        <v>34</v>
      </c>
      <c r="B5336">
        <v>77.473460000000003</v>
      </c>
      <c r="C5336" t="s">
        <v>70</v>
      </c>
    </row>
    <row r="5337" spans="1:3" x14ac:dyDescent="0.35">
      <c r="A5337">
        <v>34</v>
      </c>
      <c r="B5337">
        <v>77.485259999999997</v>
      </c>
      <c r="C5337" t="s">
        <v>70</v>
      </c>
    </row>
    <row r="5338" spans="1:3" x14ac:dyDescent="0.35">
      <c r="A5338">
        <v>34</v>
      </c>
      <c r="B5338">
        <v>77.498369999999994</v>
      </c>
      <c r="C5338" t="s">
        <v>70</v>
      </c>
    </row>
    <row r="5339" spans="1:3" x14ac:dyDescent="0.35">
      <c r="A5339">
        <v>34</v>
      </c>
      <c r="B5339">
        <v>77.510599999999997</v>
      </c>
      <c r="C5339" t="s">
        <v>70</v>
      </c>
    </row>
    <row r="5340" spans="1:3" x14ac:dyDescent="0.35">
      <c r="A5340">
        <v>34</v>
      </c>
      <c r="B5340">
        <v>77.524019999999993</v>
      </c>
      <c r="C5340" t="s">
        <v>70</v>
      </c>
    </row>
    <row r="5341" spans="1:3" x14ac:dyDescent="0.35">
      <c r="A5341">
        <v>34</v>
      </c>
      <c r="B5341">
        <v>77.535740000000004</v>
      </c>
      <c r="C5341" t="s">
        <v>70</v>
      </c>
    </row>
    <row r="5342" spans="1:3" x14ac:dyDescent="0.35">
      <c r="A5342">
        <v>34</v>
      </c>
      <c r="B5342">
        <v>77.548360000000002</v>
      </c>
      <c r="C5342" t="s">
        <v>70</v>
      </c>
    </row>
    <row r="5343" spans="1:3" x14ac:dyDescent="0.35">
      <c r="A5343">
        <v>34</v>
      </c>
      <c r="B5343">
        <v>77.560950000000005</v>
      </c>
      <c r="C5343" t="s">
        <v>70</v>
      </c>
    </row>
    <row r="5344" spans="1:3" x14ac:dyDescent="0.35">
      <c r="A5344">
        <v>34</v>
      </c>
      <c r="B5344">
        <v>77.577529999999996</v>
      </c>
      <c r="C5344" t="s">
        <v>70</v>
      </c>
    </row>
    <row r="5345" spans="1:3" x14ac:dyDescent="0.35">
      <c r="A5345">
        <v>34</v>
      </c>
      <c r="B5345">
        <v>77.602450000000005</v>
      </c>
      <c r="C5345" t="s">
        <v>70</v>
      </c>
    </row>
    <row r="5346" spans="1:3" x14ac:dyDescent="0.35">
      <c r="A5346">
        <v>34</v>
      </c>
      <c r="B5346">
        <v>77.627489999999995</v>
      </c>
      <c r="C5346" t="s">
        <v>70</v>
      </c>
    </row>
    <row r="5347" spans="1:3" x14ac:dyDescent="0.35">
      <c r="A5347">
        <v>34</v>
      </c>
      <c r="B5347">
        <v>77.64564</v>
      </c>
      <c r="C5347" t="s">
        <v>70</v>
      </c>
    </row>
    <row r="5348" spans="1:3" x14ac:dyDescent="0.35">
      <c r="A5348">
        <v>34</v>
      </c>
      <c r="B5348">
        <v>77.658559999999994</v>
      </c>
      <c r="C5348" t="s">
        <v>70</v>
      </c>
    </row>
    <row r="5349" spans="1:3" x14ac:dyDescent="0.35">
      <c r="A5349">
        <v>34</v>
      </c>
      <c r="B5349">
        <v>77.671120000000002</v>
      </c>
      <c r="C5349" t="s">
        <v>70</v>
      </c>
    </row>
    <row r="5350" spans="1:3" x14ac:dyDescent="0.35">
      <c r="A5350">
        <v>34</v>
      </c>
      <c r="B5350">
        <v>77.685360000000003</v>
      </c>
      <c r="C5350" t="s">
        <v>70</v>
      </c>
    </row>
    <row r="5351" spans="1:3" x14ac:dyDescent="0.35">
      <c r="A5351">
        <v>34</v>
      </c>
      <c r="B5351">
        <v>77.698800000000006</v>
      </c>
      <c r="C5351" t="s">
        <v>70</v>
      </c>
    </row>
    <row r="5352" spans="1:3" x14ac:dyDescent="0.35">
      <c r="A5352">
        <v>34</v>
      </c>
      <c r="B5352">
        <v>77.715680000000006</v>
      </c>
      <c r="C5352" t="s">
        <v>70</v>
      </c>
    </row>
    <row r="5353" spans="1:3" x14ac:dyDescent="0.35">
      <c r="A5353">
        <v>34</v>
      </c>
      <c r="B5353">
        <v>77.730369999999994</v>
      </c>
      <c r="C5353" t="s">
        <v>70</v>
      </c>
    </row>
    <row r="5354" spans="1:3" x14ac:dyDescent="0.35">
      <c r="A5354">
        <v>34</v>
      </c>
      <c r="B5354">
        <v>77.743819999999999</v>
      </c>
      <c r="C5354" t="s">
        <v>70</v>
      </c>
    </row>
    <row r="5355" spans="1:3" x14ac:dyDescent="0.35">
      <c r="A5355">
        <v>34</v>
      </c>
      <c r="B5355">
        <v>77.758080000000007</v>
      </c>
      <c r="C5355" t="s">
        <v>70</v>
      </c>
    </row>
    <row r="5356" spans="1:3" x14ac:dyDescent="0.35">
      <c r="A5356">
        <v>34</v>
      </c>
      <c r="B5356">
        <v>77.776709999999994</v>
      </c>
      <c r="C5356" t="s">
        <v>70</v>
      </c>
    </row>
    <row r="5357" spans="1:3" x14ac:dyDescent="0.35">
      <c r="A5357">
        <v>34</v>
      </c>
      <c r="B5357">
        <v>77.794669999999996</v>
      </c>
      <c r="C5357" t="s">
        <v>70</v>
      </c>
    </row>
    <row r="5358" spans="1:3" x14ac:dyDescent="0.35">
      <c r="A5358">
        <v>34</v>
      </c>
      <c r="B5358">
        <v>77.813299999999998</v>
      </c>
      <c r="C5358" t="s">
        <v>70</v>
      </c>
    </row>
    <row r="5359" spans="1:3" x14ac:dyDescent="0.35">
      <c r="A5359">
        <v>34</v>
      </c>
      <c r="B5359">
        <v>77.827190000000002</v>
      </c>
      <c r="C5359" t="s">
        <v>70</v>
      </c>
    </row>
    <row r="5360" spans="1:3" x14ac:dyDescent="0.35">
      <c r="A5360">
        <v>34</v>
      </c>
      <c r="B5360">
        <v>77.851500000000001</v>
      </c>
      <c r="C5360" t="s">
        <v>70</v>
      </c>
    </row>
    <row r="5361" spans="1:4" x14ac:dyDescent="0.35">
      <c r="A5361">
        <v>34</v>
      </c>
      <c r="B5361">
        <v>77.864549999999994</v>
      </c>
      <c r="C5361" t="s">
        <v>70</v>
      </c>
    </row>
    <row r="5362" spans="1:4" x14ac:dyDescent="0.35">
      <c r="A5362">
        <v>34</v>
      </c>
      <c r="B5362">
        <v>77.878159999999994</v>
      </c>
      <c r="C5362" t="s">
        <v>70</v>
      </c>
    </row>
    <row r="5363" spans="1:4" x14ac:dyDescent="0.35">
      <c r="A5363">
        <v>34</v>
      </c>
      <c r="B5363">
        <v>77.891369999999995</v>
      </c>
      <c r="C5363" t="s">
        <v>70</v>
      </c>
    </row>
    <row r="5364" spans="1:4" x14ac:dyDescent="0.35">
      <c r="A5364">
        <v>34</v>
      </c>
      <c r="B5364">
        <v>77.905150000000006</v>
      </c>
      <c r="C5364" t="s">
        <v>70</v>
      </c>
    </row>
    <row r="5365" spans="1:4" x14ac:dyDescent="0.35">
      <c r="A5365">
        <v>34</v>
      </c>
      <c r="B5365">
        <v>77.918030000000002</v>
      </c>
      <c r="C5365" t="s">
        <v>70</v>
      </c>
    </row>
    <row r="5366" spans="1:4" x14ac:dyDescent="0.35">
      <c r="A5366">
        <v>34</v>
      </c>
      <c r="B5366">
        <v>77.931280000000001</v>
      </c>
      <c r="C5366" t="s">
        <v>70</v>
      </c>
    </row>
    <row r="5367" spans="1:4" x14ac:dyDescent="0.35">
      <c r="A5367">
        <v>34</v>
      </c>
      <c r="B5367">
        <v>77.944490000000002</v>
      </c>
      <c r="C5367" t="s">
        <v>70</v>
      </c>
    </row>
    <row r="5368" spans="1:4" x14ac:dyDescent="0.35">
      <c r="A5368">
        <v>34</v>
      </c>
      <c r="B5368">
        <v>77.958529999999996</v>
      </c>
      <c r="C5368" t="s">
        <v>70</v>
      </c>
    </row>
    <row r="5369" spans="1:4" x14ac:dyDescent="0.35">
      <c r="A5369">
        <v>34</v>
      </c>
      <c r="B5369">
        <v>77.971339999999998</v>
      </c>
      <c r="C5369" t="s">
        <v>70</v>
      </c>
      <c r="D5369">
        <v>4.0000000000000002E-4</v>
      </c>
    </row>
    <row r="5370" spans="1:4" x14ac:dyDescent="0.35">
      <c r="A5370">
        <v>34</v>
      </c>
      <c r="B5370">
        <v>77.984700000000004</v>
      </c>
      <c r="C5370" t="s">
        <v>70</v>
      </c>
      <c r="D5370">
        <v>5.0000000000000001E-4</v>
      </c>
    </row>
    <row r="5371" spans="1:4" x14ac:dyDescent="0.35">
      <c r="A5371">
        <v>34</v>
      </c>
      <c r="B5371">
        <v>77.998099999999994</v>
      </c>
      <c r="C5371" t="s">
        <v>70</v>
      </c>
      <c r="D5371">
        <v>5.0000000000000001E-4</v>
      </c>
    </row>
    <row r="5372" spans="1:4" x14ac:dyDescent="0.35">
      <c r="A5372">
        <v>34</v>
      </c>
      <c r="B5372">
        <v>78.018600000000006</v>
      </c>
      <c r="C5372" t="s">
        <v>70</v>
      </c>
      <c r="D5372">
        <v>4.0000000000000002E-4</v>
      </c>
    </row>
    <row r="5373" spans="1:4" x14ac:dyDescent="0.35">
      <c r="A5373">
        <v>34</v>
      </c>
      <c r="B5373">
        <v>78.032359999999997</v>
      </c>
      <c r="C5373" t="s">
        <v>70</v>
      </c>
      <c r="D5373">
        <v>2.9999999999999997E-4</v>
      </c>
    </row>
    <row r="5374" spans="1:4" x14ac:dyDescent="0.35">
      <c r="A5374">
        <v>34</v>
      </c>
      <c r="B5374">
        <v>78.046599999999998</v>
      </c>
      <c r="C5374" t="s">
        <v>70</v>
      </c>
      <c r="D5374">
        <v>2.9999999999999997E-4</v>
      </c>
    </row>
    <row r="5375" spans="1:4" x14ac:dyDescent="0.35">
      <c r="A5375">
        <v>34</v>
      </c>
      <c r="B5375">
        <v>78.059939999999997</v>
      </c>
      <c r="C5375" t="s">
        <v>70</v>
      </c>
      <c r="D5375">
        <v>5.0000000000000001E-4</v>
      </c>
    </row>
    <row r="5376" spans="1:4" x14ac:dyDescent="0.35">
      <c r="A5376">
        <v>34</v>
      </c>
      <c r="B5376">
        <v>78.0732</v>
      </c>
      <c r="C5376" t="s">
        <v>70</v>
      </c>
      <c r="D5376">
        <v>2E-3</v>
      </c>
    </row>
    <row r="5377" spans="1:4" x14ac:dyDescent="0.35">
      <c r="A5377">
        <v>34</v>
      </c>
      <c r="B5377">
        <v>78.086619999999996</v>
      </c>
      <c r="C5377" t="s">
        <v>70</v>
      </c>
      <c r="D5377">
        <v>2E-3</v>
      </c>
    </row>
    <row r="5378" spans="1:4" x14ac:dyDescent="0.35">
      <c r="A5378">
        <v>34</v>
      </c>
      <c r="B5378">
        <v>78.100409999999997</v>
      </c>
      <c r="C5378" t="s">
        <v>70</v>
      </c>
      <c r="D5378">
        <v>2E-3</v>
      </c>
    </row>
    <row r="5379" spans="1:4" x14ac:dyDescent="0.35">
      <c r="A5379">
        <v>34</v>
      </c>
      <c r="B5379">
        <v>78.113839999999996</v>
      </c>
      <c r="C5379" t="s">
        <v>70</v>
      </c>
      <c r="D5379">
        <v>2.5999999999999999E-3</v>
      </c>
    </row>
    <row r="5380" spans="1:4" x14ac:dyDescent="0.35">
      <c r="A5380">
        <v>34</v>
      </c>
      <c r="B5380">
        <v>78.127260000000007</v>
      </c>
      <c r="C5380" t="s">
        <v>70</v>
      </c>
      <c r="D5380">
        <v>2.5999999999999999E-3</v>
      </c>
    </row>
    <row r="5381" spans="1:4" x14ac:dyDescent="0.35">
      <c r="A5381">
        <v>34</v>
      </c>
      <c r="B5381">
        <v>78.140569999999997</v>
      </c>
      <c r="C5381" t="s">
        <v>70</v>
      </c>
      <c r="D5381">
        <v>2.3999999999999998E-3</v>
      </c>
    </row>
    <row r="5382" spans="1:4" x14ac:dyDescent="0.35">
      <c r="A5382">
        <v>34</v>
      </c>
      <c r="B5382">
        <v>78.153540000000007</v>
      </c>
      <c r="C5382" t="s">
        <v>70</v>
      </c>
      <c r="D5382">
        <v>2.3999999999999998E-3</v>
      </c>
    </row>
    <row r="5383" spans="1:4" x14ac:dyDescent="0.35">
      <c r="A5383">
        <v>34</v>
      </c>
      <c r="B5383">
        <v>78.167249999999996</v>
      </c>
      <c r="C5383" t="s">
        <v>70</v>
      </c>
      <c r="D5383">
        <v>2.3999999999999998E-3</v>
      </c>
    </row>
    <row r="5384" spans="1:4" x14ac:dyDescent="0.35">
      <c r="A5384">
        <v>34</v>
      </c>
      <c r="B5384">
        <v>78.181039999999996</v>
      </c>
      <c r="C5384" t="s">
        <v>70</v>
      </c>
      <c r="D5384">
        <v>4.0000000000000001E-3</v>
      </c>
    </row>
    <row r="5385" spans="1:4" x14ac:dyDescent="0.35">
      <c r="A5385">
        <v>34</v>
      </c>
      <c r="B5385">
        <v>78.195830000000001</v>
      </c>
      <c r="C5385" t="s">
        <v>70</v>
      </c>
      <c r="D5385">
        <v>4.0000000000000001E-3</v>
      </c>
    </row>
    <row r="5386" spans="1:4" x14ac:dyDescent="0.35">
      <c r="A5386">
        <v>34</v>
      </c>
      <c r="B5386">
        <v>78.209410000000005</v>
      </c>
      <c r="C5386" t="s">
        <v>70</v>
      </c>
      <c r="D5386">
        <v>2.3999999999999998E-3</v>
      </c>
    </row>
    <row r="5387" spans="1:4" x14ac:dyDescent="0.35">
      <c r="A5387">
        <v>34</v>
      </c>
      <c r="B5387">
        <v>78.231489999999994</v>
      </c>
      <c r="C5387" t="s">
        <v>70</v>
      </c>
      <c r="D5387">
        <v>2.5999999999999999E-3</v>
      </c>
    </row>
    <row r="5388" spans="1:4" x14ac:dyDescent="0.35">
      <c r="A5388">
        <v>34</v>
      </c>
      <c r="B5388">
        <v>78.245410000000007</v>
      </c>
      <c r="C5388" t="s">
        <v>70</v>
      </c>
      <c r="D5388">
        <v>2.5999999999999999E-3</v>
      </c>
    </row>
    <row r="5389" spans="1:4" x14ac:dyDescent="0.35">
      <c r="A5389">
        <v>34</v>
      </c>
      <c r="B5389">
        <v>78.260210000000001</v>
      </c>
      <c r="C5389" t="s">
        <v>70</v>
      </c>
      <c r="D5389">
        <v>8.0000000000000004E-4</v>
      </c>
    </row>
    <row r="5390" spans="1:4" x14ac:dyDescent="0.35">
      <c r="A5390">
        <v>34</v>
      </c>
      <c r="B5390">
        <v>78.277649999999994</v>
      </c>
      <c r="C5390" t="s">
        <v>70</v>
      </c>
      <c r="D5390">
        <v>8.9999999999999998E-4</v>
      </c>
    </row>
    <row r="5391" spans="1:4" x14ac:dyDescent="0.35">
      <c r="A5391">
        <v>34</v>
      </c>
      <c r="B5391">
        <v>78.293279999999996</v>
      </c>
      <c r="C5391" t="s">
        <v>70</v>
      </c>
      <c r="D5391">
        <v>2.2000000000000001E-3</v>
      </c>
    </row>
    <row r="5392" spans="1:4" x14ac:dyDescent="0.35">
      <c r="A5392">
        <v>34</v>
      </c>
      <c r="B5392">
        <v>78.306560000000005</v>
      </c>
      <c r="C5392" t="s">
        <v>70</v>
      </c>
      <c r="D5392">
        <v>2.2000000000000001E-3</v>
      </c>
    </row>
    <row r="5393" spans="1:4" x14ac:dyDescent="0.35">
      <c r="A5393">
        <v>34</v>
      </c>
      <c r="B5393">
        <v>78.319100000000006</v>
      </c>
      <c r="C5393" t="s">
        <v>70</v>
      </c>
      <c r="D5393">
        <v>9.1999999999999998E-3</v>
      </c>
    </row>
    <row r="5394" spans="1:4" x14ac:dyDescent="0.35">
      <c r="A5394">
        <v>34</v>
      </c>
      <c r="B5394">
        <v>78.334999999999994</v>
      </c>
      <c r="C5394" t="s">
        <v>70</v>
      </c>
      <c r="D5394">
        <v>9.1999999999999998E-3</v>
      </c>
    </row>
    <row r="5395" spans="1:4" x14ac:dyDescent="0.35">
      <c r="A5395">
        <v>34</v>
      </c>
      <c r="B5395">
        <v>78.350480000000005</v>
      </c>
      <c r="C5395" t="s">
        <v>70</v>
      </c>
      <c r="D5395">
        <v>5.1999999999999998E-3</v>
      </c>
    </row>
    <row r="5396" spans="1:4" x14ac:dyDescent="0.35">
      <c r="A5396">
        <v>34</v>
      </c>
      <c r="B5396">
        <v>78.366060000000004</v>
      </c>
      <c r="C5396" t="s">
        <v>70</v>
      </c>
      <c r="D5396">
        <v>8.3999999999999995E-3</v>
      </c>
    </row>
    <row r="5397" spans="1:4" x14ac:dyDescent="0.35">
      <c r="A5397">
        <v>34</v>
      </c>
      <c r="B5397">
        <v>78.383309999999994</v>
      </c>
      <c r="C5397" t="s">
        <v>70</v>
      </c>
      <c r="D5397">
        <v>1.0999999999999999E-2</v>
      </c>
    </row>
    <row r="5398" spans="1:4" x14ac:dyDescent="0.35">
      <c r="A5398">
        <v>34</v>
      </c>
      <c r="B5398">
        <v>78.400000000000006</v>
      </c>
      <c r="C5398" t="s">
        <v>70</v>
      </c>
      <c r="D5398">
        <v>1.9199999999999998E-2</v>
      </c>
    </row>
    <row r="5399" spans="1:4" x14ac:dyDescent="0.35">
      <c r="A5399">
        <v>34</v>
      </c>
      <c r="B5399">
        <v>78.415949999999995</v>
      </c>
      <c r="C5399" t="s">
        <v>70</v>
      </c>
      <c r="D5399">
        <v>3.5000000000000001E-3</v>
      </c>
    </row>
    <row r="5400" spans="1:4" x14ac:dyDescent="0.35">
      <c r="A5400">
        <v>34</v>
      </c>
      <c r="B5400">
        <v>78.441829999999996</v>
      </c>
      <c r="C5400" t="s">
        <v>70</v>
      </c>
      <c r="D5400">
        <v>5.1000000000000004E-3</v>
      </c>
    </row>
    <row r="5401" spans="1:4" x14ac:dyDescent="0.35">
      <c r="A5401">
        <v>34</v>
      </c>
      <c r="B5401">
        <v>78.457009999999997</v>
      </c>
      <c r="C5401" t="s">
        <v>70</v>
      </c>
      <c r="D5401">
        <v>2.7000000000000001E-3</v>
      </c>
    </row>
    <row r="5402" spans="1:4" x14ac:dyDescent="0.35">
      <c r="A5402">
        <v>34</v>
      </c>
      <c r="B5402">
        <v>78.471819999999994</v>
      </c>
      <c r="C5402" t="s">
        <v>70</v>
      </c>
      <c r="D5402">
        <v>2.7000000000000001E-3</v>
      </c>
    </row>
    <row r="5403" spans="1:4" x14ac:dyDescent="0.35">
      <c r="A5403">
        <v>34</v>
      </c>
      <c r="B5403">
        <v>78.485489999999999</v>
      </c>
      <c r="C5403" t="s">
        <v>70</v>
      </c>
      <c r="D5403">
        <v>1E-3</v>
      </c>
    </row>
    <row r="5404" spans="1:4" x14ac:dyDescent="0.35">
      <c r="A5404">
        <v>34</v>
      </c>
      <c r="B5404">
        <v>78.500659999999996</v>
      </c>
      <c r="C5404" t="s">
        <v>70</v>
      </c>
      <c r="D5404">
        <v>2E-3</v>
      </c>
    </row>
    <row r="5405" spans="1:4" x14ac:dyDescent="0.35">
      <c r="A5405">
        <v>34</v>
      </c>
      <c r="B5405">
        <v>78.51549</v>
      </c>
      <c r="C5405" t="s">
        <v>70</v>
      </c>
      <c r="D5405">
        <v>2E-3</v>
      </c>
    </row>
    <row r="5406" spans="1:4" x14ac:dyDescent="0.35">
      <c r="A5406">
        <v>34</v>
      </c>
      <c r="B5406">
        <v>78.529790000000006</v>
      </c>
      <c r="C5406" t="s">
        <v>70</v>
      </c>
      <c r="D5406">
        <v>5.9999999999999995E-4</v>
      </c>
    </row>
    <row r="5407" spans="1:4" x14ac:dyDescent="0.35">
      <c r="A5407">
        <v>34</v>
      </c>
      <c r="B5407">
        <v>78.545029999999997</v>
      </c>
      <c r="C5407" t="s">
        <v>70</v>
      </c>
      <c r="D5407">
        <v>5.9999999999999995E-4</v>
      </c>
    </row>
    <row r="5408" spans="1:4" x14ac:dyDescent="0.35">
      <c r="A5408">
        <v>34</v>
      </c>
      <c r="B5408">
        <v>78.559280000000001</v>
      </c>
      <c r="C5408" t="s">
        <v>70</v>
      </c>
    </row>
    <row r="5409" spans="1:3" x14ac:dyDescent="0.35">
      <c r="A5409">
        <v>34</v>
      </c>
      <c r="B5409">
        <v>78.572310000000002</v>
      </c>
      <c r="C5409" t="s">
        <v>70</v>
      </c>
    </row>
    <row r="5410" spans="1:3" x14ac:dyDescent="0.35">
      <c r="A5410">
        <v>35</v>
      </c>
      <c r="B5410">
        <v>78.589100000000002</v>
      </c>
      <c r="C5410" t="s">
        <v>70</v>
      </c>
    </row>
    <row r="5411" spans="1:3" x14ac:dyDescent="0.35">
      <c r="A5411">
        <v>35</v>
      </c>
      <c r="B5411">
        <v>78.609930000000006</v>
      </c>
      <c r="C5411" t="s">
        <v>70</v>
      </c>
    </row>
    <row r="5412" spans="1:3" x14ac:dyDescent="0.35">
      <c r="A5412">
        <v>35</v>
      </c>
      <c r="B5412">
        <v>78.621989999999997</v>
      </c>
      <c r="C5412" t="s">
        <v>70</v>
      </c>
    </row>
    <row r="5413" spans="1:3" x14ac:dyDescent="0.35">
      <c r="A5413">
        <v>35</v>
      </c>
      <c r="B5413">
        <v>78.643389999999997</v>
      </c>
      <c r="C5413" t="s">
        <v>70</v>
      </c>
    </row>
    <row r="5414" spans="1:3" x14ac:dyDescent="0.35">
      <c r="A5414">
        <v>35</v>
      </c>
      <c r="B5414">
        <v>78.656199999999998</v>
      </c>
      <c r="C5414" t="s">
        <v>70</v>
      </c>
    </row>
    <row r="5415" spans="1:3" x14ac:dyDescent="0.35">
      <c r="A5415">
        <v>35</v>
      </c>
      <c r="B5415">
        <v>78.669200000000004</v>
      </c>
      <c r="C5415" t="s">
        <v>70</v>
      </c>
    </row>
    <row r="5416" spans="1:3" x14ac:dyDescent="0.35">
      <c r="A5416">
        <v>35</v>
      </c>
      <c r="B5416">
        <v>78.681700000000006</v>
      </c>
      <c r="C5416" t="s">
        <v>70</v>
      </c>
    </row>
    <row r="5417" spans="1:3" x14ac:dyDescent="0.35">
      <c r="A5417">
        <v>35</v>
      </c>
      <c r="B5417">
        <v>78.694550000000007</v>
      </c>
      <c r="C5417" t="s">
        <v>70</v>
      </c>
    </row>
    <row r="5418" spans="1:3" x14ac:dyDescent="0.35">
      <c r="A5418">
        <v>35</v>
      </c>
      <c r="B5418">
        <v>78.707149999999999</v>
      </c>
      <c r="C5418" t="s">
        <v>70</v>
      </c>
    </row>
    <row r="5419" spans="1:3" x14ac:dyDescent="0.35">
      <c r="A5419">
        <v>35</v>
      </c>
      <c r="B5419">
        <v>78.726640000000003</v>
      </c>
      <c r="C5419" t="s">
        <v>70</v>
      </c>
    </row>
    <row r="5420" spans="1:3" x14ac:dyDescent="0.35">
      <c r="A5420">
        <v>35</v>
      </c>
      <c r="B5420">
        <v>78.743480000000005</v>
      </c>
      <c r="C5420" t="s">
        <v>70</v>
      </c>
    </row>
    <row r="5421" spans="1:3" x14ac:dyDescent="0.35">
      <c r="A5421">
        <v>35</v>
      </c>
      <c r="B5421">
        <v>78.75497</v>
      </c>
      <c r="C5421" t="s">
        <v>70</v>
      </c>
    </row>
    <row r="5422" spans="1:3" x14ac:dyDescent="0.35">
      <c r="A5422">
        <v>35</v>
      </c>
      <c r="B5422">
        <v>78.766739999999999</v>
      </c>
      <c r="C5422" t="s">
        <v>70</v>
      </c>
    </row>
    <row r="5423" spans="1:3" x14ac:dyDescent="0.35">
      <c r="A5423">
        <v>35</v>
      </c>
      <c r="B5423">
        <v>78.779719999999998</v>
      </c>
      <c r="C5423" t="s">
        <v>70</v>
      </c>
    </row>
    <row r="5424" spans="1:3" x14ac:dyDescent="0.35">
      <c r="A5424">
        <v>35</v>
      </c>
      <c r="B5424">
        <v>78.792509999999993</v>
      </c>
      <c r="C5424" t="s">
        <v>70</v>
      </c>
    </row>
    <row r="5425" spans="1:3" x14ac:dyDescent="0.35">
      <c r="A5425">
        <v>35</v>
      </c>
      <c r="B5425">
        <v>78.805819999999997</v>
      </c>
      <c r="C5425" t="s">
        <v>70</v>
      </c>
    </row>
    <row r="5426" spans="1:3" x14ac:dyDescent="0.35">
      <c r="A5426">
        <v>35</v>
      </c>
      <c r="B5426">
        <v>78.836240000000004</v>
      </c>
      <c r="C5426" t="s">
        <v>70</v>
      </c>
    </row>
    <row r="5427" spans="1:3" x14ac:dyDescent="0.35">
      <c r="A5427">
        <v>35</v>
      </c>
      <c r="B5427">
        <v>78.879909999999995</v>
      </c>
      <c r="C5427" t="s">
        <v>70</v>
      </c>
    </row>
    <row r="5428" spans="1:3" x14ac:dyDescent="0.35">
      <c r="A5428">
        <v>35</v>
      </c>
      <c r="B5428">
        <v>78.893280000000004</v>
      </c>
      <c r="C5428" t="s">
        <v>70</v>
      </c>
    </row>
    <row r="5429" spans="1:3" x14ac:dyDescent="0.35">
      <c r="A5429">
        <v>35</v>
      </c>
      <c r="B5429">
        <v>78.908199999999994</v>
      </c>
      <c r="C5429" t="s">
        <v>70</v>
      </c>
    </row>
    <row r="5430" spans="1:3" x14ac:dyDescent="0.35">
      <c r="A5430">
        <v>35</v>
      </c>
      <c r="B5430">
        <v>78.923479999999998</v>
      </c>
      <c r="C5430" t="s">
        <v>70</v>
      </c>
    </row>
    <row r="5431" spans="1:3" x14ac:dyDescent="0.35">
      <c r="A5431">
        <v>35</v>
      </c>
      <c r="B5431">
        <v>78.935820000000007</v>
      </c>
      <c r="C5431" t="s">
        <v>70</v>
      </c>
    </row>
    <row r="5432" spans="1:3" x14ac:dyDescent="0.35">
      <c r="A5432">
        <v>35</v>
      </c>
      <c r="B5432">
        <v>78.950360000000003</v>
      </c>
      <c r="C5432" t="s">
        <v>70</v>
      </c>
    </row>
    <row r="5433" spans="1:3" x14ac:dyDescent="0.35">
      <c r="A5433">
        <v>35</v>
      </c>
      <c r="B5433">
        <v>78.963859999999997</v>
      </c>
      <c r="C5433" t="s">
        <v>70</v>
      </c>
    </row>
    <row r="5434" spans="1:3" x14ac:dyDescent="0.35">
      <c r="A5434">
        <v>35</v>
      </c>
      <c r="B5434">
        <v>78.976200000000006</v>
      </c>
      <c r="C5434" t="s">
        <v>70</v>
      </c>
    </row>
    <row r="5435" spans="1:3" x14ac:dyDescent="0.35">
      <c r="A5435">
        <v>35</v>
      </c>
      <c r="B5435">
        <v>78.988140000000001</v>
      </c>
      <c r="C5435" t="s">
        <v>70</v>
      </c>
    </row>
    <row r="5436" spans="1:3" x14ac:dyDescent="0.35">
      <c r="A5436">
        <v>35</v>
      </c>
      <c r="B5436">
        <v>79.003010000000003</v>
      </c>
      <c r="C5436" t="s">
        <v>70</v>
      </c>
    </row>
    <row r="5437" spans="1:3" x14ac:dyDescent="0.35">
      <c r="A5437">
        <v>35</v>
      </c>
      <c r="B5437">
        <v>79.018799999999999</v>
      </c>
      <c r="C5437" t="s">
        <v>70</v>
      </c>
    </row>
    <row r="5438" spans="1:3" x14ac:dyDescent="0.35">
      <c r="A5438">
        <v>35</v>
      </c>
      <c r="B5438">
        <v>79.033969999999997</v>
      </c>
      <c r="C5438" t="s">
        <v>70</v>
      </c>
    </row>
    <row r="5439" spans="1:3" x14ac:dyDescent="0.35">
      <c r="A5439">
        <v>35</v>
      </c>
      <c r="B5439">
        <v>79.046419999999998</v>
      </c>
      <c r="C5439" t="s">
        <v>70</v>
      </c>
    </row>
    <row r="5440" spans="1:3" x14ac:dyDescent="0.35">
      <c r="A5440">
        <v>35</v>
      </c>
      <c r="B5440">
        <v>79.064530000000005</v>
      </c>
      <c r="C5440" t="s">
        <v>70</v>
      </c>
    </row>
    <row r="5441" spans="1:3" x14ac:dyDescent="0.35">
      <c r="A5441">
        <v>35</v>
      </c>
      <c r="B5441">
        <v>79.077290000000005</v>
      </c>
      <c r="C5441" t="s">
        <v>70</v>
      </c>
    </row>
    <row r="5442" spans="1:3" x14ac:dyDescent="0.35">
      <c r="A5442">
        <v>35</v>
      </c>
      <c r="B5442">
        <v>79.089550000000003</v>
      </c>
      <c r="C5442" t="s">
        <v>70</v>
      </c>
    </row>
    <row r="5443" spans="1:3" x14ac:dyDescent="0.35">
      <c r="A5443">
        <v>35</v>
      </c>
      <c r="B5443">
        <v>79.101889999999997</v>
      </c>
      <c r="C5443" t="s">
        <v>70</v>
      </c>
    </row>
    <row r="5444" spans="1:3" x14ac:dyDescent="0.35">
      <c r="A5444">
        <v>35</v>
      </c>
      <c r="B5444">
        <v>79.118399999999994</v>
      </c>
      <c r="C5444" t="s">
        <v>70</v>
      </c>
    </row>
    <row r="5445" spans="1:3" x14ac:dyDescent="0.35">
      <c r="A5445">
        <v>35</v>
      </c>
      <c r="B5445">
        <v>79.131439999999998</v>
      </c>
      <c r="C5445" t="s">
        <v>70</v>
      </c>
    </row>
    <row r="5446" spans="1:3" x14ac:dyDescent="0.35">
      <c r="A5446">
        <v>35</v>
      </c>
      <c r="B5446">
        <v>79.143680000000003</v>
      </c>
      <c r="C5446" t="s">
        <v>70</v>
      </c>
    </row>
    <row r="5447" spans="1:3" x14ac:dyDescent="0.35">
      <c r="A5447">
        <v>35</v>
      </c>
      <c r="B5447">
        <v>79.156130000000005</v>
      </c>
      <c r="C5447" t="s">
        <v>70</v>
      </c>
    </row>
    <row r="5448" spans="1:3" x14ac:dyDescent="0.35">
      <c r="A5448">
        <v>35</v>
      </c>
      <c r="B5448">
        <v>79.16807</v>
      </c>
      <c r="C5448" t="s">
        <v>70</v>
      </c>
    </row>
    <row r="5449" spans="1:3" x14ac:dyDescent="0.35">
      <c r="A5449">
        <v>35</v>
      </c>
      <c r="B5449">
        <v>79.180999999999997</v>
      </c>
      <c r="C5449" t="s">
        <v>70</v>
      </c>
    </row>
    <row r="5450" spans="1:3" x14ac:dyDescent="0.35">
      <c r="A5450">
        <v>35</v>
      </c>
      <c r="B5450">
        <v>79.193730000000002</v>
      </c>
      <c r="C5450" t="s">
        <v>70</v>
      </c>
    </row>
    <row r="5451" spans="1:3" x14ac:dyDescent="0.35">
      <c r="A5451">
        <v>35</v>
      </c>
      <c r="B5451">
        <v>79.206140000000005</v>
      </c>
      <c r="C5451" t="s">
        <v>70</v>
      </c>
    </row>
    <row r="5452" spans="1:3" x14ac:dyDescent="0.35">
      <c r="A5452">
        <v>35</v>
      </c>
      <c r="B5452">
        <v>79.218130000000002</v>
      </c>
      <c r="C5452" t="s">
        <v>70</v>
      </c>
    </row>
    <row r="5453" spans="1:3" x14ac:dyDescent="0.35">
      <c r="A5453">
        <v>35</v>
      </c>
      <c r="B5453">
        <v>79.230109999999996</v>
      </c>
      <c r="C5453" t="s">
        <v>70</v>
      </c>
    </row>
    <row r="5454" spans="1:3" x14ac:dyDescent="0.35">
      <c r="A5454">
        <v>35</v>
      </c>
      <c r="B5454">
        <v>79.242750000000001</v>
      </c>
      <c r="C5454" t="s">
        <v>70</v>
      </c>
    </row>
    <row r="5455" spans="1:3" x14ac:dyDescent="0.35">
      <c r="A5455">
        <v>35</v>
      </c>
      <c r="B5455">
        <v>79.255520000000004</v>
      </c>
      <c r="C5455" t="s">
        <v>70</v>
      </c>
    </row>
    <row r="5456" spans="1:3" x14ac:dyDescent="0.35">
      <c r="A5456">
        <v>35</v>
      </c>
      <c r="B5456">
        <v>79.275880000000001</v>
      </c>
      <c r="C5456" t="s">
        <v>70</v>
      </c>
    </row>
    <row r="5457" spans="1:3" x14ac:dyDescent="0.35">
      <c r="A5457">
        <v>35</v>
      </c>
      <c r="B5457">
        <v>79.288079999999994</v>
      </c>
      <c r="C5457" t="s">
        <v>70</v>
      </c>
    </row>
    <row r="5458" spans="1:3" x14ac:dyDescent="0.35">
      <c r="A5458">
        <v>35</v>
      </c>
      <c r="B5458">
        <v>79.301079999999999</v>
      </c>
      <c r="C5458" t="s">
        <v>70</v>
      </c>
    </row>
    <row r="5459" spans="1:3" x14ac:dyDescent="0.35">
      <c r="A5459">
        <v>35</v>
      </c>
      <c r="B5459">
        <v>79.31429</v>
      </c>
      <c r="C5459" t="s">
        <v>70</v>
      </c>
    </row>
    <row r="5460" spans="1:3" x14ac:dyDescent="0.35">
      <c r="A5460">
        <v>35</v>
      </c>
      <c r="B5460">
        <v>79.328100000000006</v>
      </c>
      <c r="C5460" t="s">
        <v>70</v>
      </c>
    </row>
    <row r="5461" spans="1:3" x14ac:dyDescent="0.35">
      <c r="A5461">
        <v>35</v>
      </c>
      <c r="B5461">
        <v>79.343609999999998</v>
      </c>
      <c r="C5461" t="s">
        <v>70</v>
      </c>
    </row>
    <row r="5462" spans="1:3" x14ac:dyDescent="0.35">
      <c r="A5462">
        <v>35</v>
      </c>
      <c r="B5462">
        <v>79.361739999999998</v>
      </c>
      <c r="C5462" t="s">
        <v>70</v>
      </c>
    </row>
    <row r="5463" spans="1:3" x14ac:dyDescent="0.35">
      <c r="A5463">
        <v>35</v>
      </c>
      <c r="B5463">
        <v>79.37679</v>
      </c>
      <c r="C5463" t="s">
        <v>70</v>
      </c>
    </row>
    <row r="5464" spans="1:3" x14ac:dyDescent="0.35">
      <c r="A5464">
        <v>35</v>
      </c>
      <c r="B5464">
        <v>79.390349999999998</v>
      </c>
      <c r="C5464" t="s">
        <v>70</v>
      </c>
    </row>
    <row r="5465" spans="1:3" x14ac:dyDescent="0.35">
      <c r="A5465">
        <v>35</v>
      </c>
      <c r="B5465">
        <v>79.4024</v>
      </c>
      <c r="C5465" t="s">
        <v>70</v>
      </c>
    </row>
    <row r="5466" spans="1:3" x14ac:dyDescent="0.35">
      <c r="A5466">
        <v>35</v>
      </c>
      <c r="B5466">
        <v>79.414569999999998</v>
      </c>
      <c r="C5466" t="s">
        <v>70</v>
      </c>
    </row>
    <row r="5467" spans="1:3" x14ac:dyDescent="0.35">
      <c r="A5467">
        <v>35</v>
      </c>
      <c r="B5467">
        <v>79.427639999999997</v>
      </c>
      <c r="C5467" t="s">
        <v>70</v>
      </c>
    </row>
    <row r="5468" spans="1:3" x14ac:dyDescent="0.35">
      <c r="A5468">
        <v>35</v>
      </c>
      <c r="B5468">
        <v>79.440060000000003</v>
      </c>
      <c r="C5468" t="s">
        <v>70</v>
      </c>
    </row>
    <row r="5469" spans="1:3" x14ac:dyDescent="0.35">
      <c r="A5469">
        <v>35</v>
      </c>
      <c r="B5469">
        <v>79.460279999999997</v>
      </c>
      <c r="C5469" t="s">
        <v>70</v>
      </c>
    </row>
    <row r="5470" spans="1:3" x14ac:dyDescent="0.35">
      <c r="A5470">
        <v>35</v>
      </c>
      <c r="B5470">
        <v>79.480549999999994</v>
      </c>
      <c r="C5470" t="s">
        <v>70</v>
      </c>
    </row>
    <row r="5471" spans="1:3" x14ac:dyDescent="0.35">
      <c r="A5471">
        <v>35</v>
      </c>
      <c r="B5471">
        <v>79.493290000000002</v>
      </c>
      <c r="C5471" t="s">
        <v>70</v>
      </c>
    </row>
    <row r="5472" spans="1:3" x14ac:dyDescent="0.35">
      <c r="A5472">
        <v>35</v>
      </c>
      <c r="B5472">
        <v>79.505610000000004</v>
      </c>
      <c r="C5472" t="s">
        <v>70</v>
      </c>
    </row>
    <row r="5473" spans="1:3" x14ac:dyDescent="0.35">
      <c r="A5473">
        <v>35</v>
      </c>
      <c r="B5473">
        <v>79.518209999999996</v>
      </c>
      <c r="C5473" t="s">
        <v>70</v>
      </c>
    </row>
    <row r="5474" spans="1:3" x14ac:dyDescent="0.35">
      <c r="A5474">
        <v>35</v>
      </c>
      <c r="B5474">
        <v>79.530619999999999</v>
      </c>
      <c r="C5474" t="s">
        <v>70</v>
      </c>
    </row>
    <row r="5475" spans="1:3" x14ac:dyDescent="0.35">
      <c r="A5475">
        <v>35</v>
      </c>
      <c r="B5475">
        <v>79.543099999999995</v>
      </c>
      <c r="C5475" t="s">
        <v>70</v>
      </c>
    </row>
    <row r="5476" spans="1:3" x14ac:dyDescent="0.35">
      <c r="A5476">
        <v>35</v>
      </c>
      <c r="B5476">
        <v>79.555850000000007</v>
      </c>
      <c r="C5476" t="s">
        <v>70</v>
      </c>
    </row>
    <row r="5477" spans="1:3" x14ac:dyDescent="0.35">
      <c r="A5477">
        <v>35</v>
      </c>
      <c r="B5477">
        <v>79.567790000000002</v>
      </c>
      <c r="C5477" t="s">
        <v>70</v>
      </c>
    </row>
    <row r="5478" spans="1:3" x14ac:dyDescent="0.35">
      <c r="A5478">
        <v>35</v>
      </c>
      <c r="B5478">
        <v>79.581149999999994</v>
      </c>
      <c r="C5478" t="s">
        <v>70</v>
      </c>
    </row>
    <row r="5479" spans="1:3" x14ac:dyDescent="0.35">
      <c r="A5479">
        <v>35</v>
      </c>
      <c r="B5479">
        <v>79.597440000000006</v>
      </c>
      <c r="C5479" t="s">
        <v>70</v>
      </c>
    </row>
    <row r="5480" spans="1:3" x14ac:dyDescent="0.35">
      <c r="A5480">
        <v>35</v>
      </c>
      <c r="B5480">
        <v>79.610690000000005</v>
      </c>
      <c r="C5480" t="s">
        <v>70</v>
      </c>
    </row>
    <row r="5481" spans="1:3" x14ac:dyDescent="0.35">
      <c r="A5481">
        <v>35</v>
      </c>
      <c r="B5481">
        <v>79.624629999999996</v>
      </c>
      <c r="C5481" t="s">
        <v>70</v>
      </c>
    </row>
    <row r="5482" spans="1:3" x14ac:dyDescent="0.35">
      <c r="A5482">
        <v>35</v>
      </c>
      <c r="B5482">
        <v>79.637569999999997</v>
      </c>
      <c r="C5482" t="s">
        <v>70</v>
      </c>
    </row>
    <row r="5483" spans="1:3" x14ac:dyDescent="0.35">
      <c r="A5483">
        <v>35</v>
      </c>
      <c r="B5483">
        <v>79.650450000000006</v>
      </c>
      <c r="C5483" t="s">
        <v>70</v>
      </c>
    </row>
    <row r="5484" spans="1:3" x14ac:dyDescent="0.35">
      <c r="A5484">
        <v>35</v>
      </c>
      <c r="B5484">
        <v>79.663910000000001</v>
      </c>
      <c r="C5484" t="s">
        <v>70</v>
      </c>
    </row>
    <row r="5485" spans="1:3" x14ac:dyDescent="0.35">
      <c r="A5485">
        <v>35</v>
      </c>
      <c r="B5485">
        <v>79.685310000000001</v>
      </c>
      <c r="C5485" t="s">
        <v>70</v>
      </c>
    </row>
    <row r="5486" spans="1:3" x14ac:dyDescent="0.35">
      <c r="A5486">
        <v>35</v>
      </c>
      <c r="B5486">
        <v>79.706549999999993</v>
      </c>
      <c r="C5486" t="s">
        <v>70</v>
      </c>
    </row>
    <row r="5487" spans="1:3" x14ac:dyDescent="0.35">
      <c r="A5487">
        <v>35</v>
      </c>
      <c r="B5487">
        <v>79.724490000000003</v>
      </c>
      <c r="C5487" t="s">
        <v>70</v>
      </c>
    </row>
    <row r="5488" spans="1:3" x14ac:dyDescent="0.35">
      <c r="A5488">
        <v>35</v>
      </c>
      <c r="B5488">
        <v>79.736660000000001</v>
      </c>
      <c r="C5488" t="s">
        <v>70</v>
      </c>
    </row>
    <row r="5489" spans="1:3" x14ac:dyDescent="0.35">
      <c r="A5489">
        <v>35</v>
      </c>
      <c r="B5489">
        <v>79.74933</v>
      </c>
      <c r="C5489" t="s">
        <v>70</v>
      </c>
    </row>
    <row r="5490" spans="1:3" x14ac:dyDescent="0.35">
      <c r="A5490">
        <v>35</v>
      </c>
      <c r="B5490">
        <v>79.762780000000006</v>
      </c>
      <c r="C5490" t="s">
        <v>70</v>
      </c>
    </row>
    <row r="5491" spans="1:3" x14ac:dyDescent="0.35">
      <c r="A5491">
        <v>35</v>
      </c>
      <c r="B5491">
        <v>79.776380000000003</v>
      </c>
      <c r="C5491" t="s">
        <v>70</v>
      </c>
    </row>
    <row r="5492" spans="1:3" x14ac:dyDescent="0.35">
      <c r="A5492">
        <v>35</v>
      </c>
      <c r="B5492">
        <v>79.789460000000005</v>
      </c>
      <c r="C5492" t="s">
        <v>70</v>
      </c>
    </row>
    <row r="5493" spans="1:3" x14ac:dyDescent="0.35">
      <c r="A5493">
        <v>35</v>
      </c>
      <c r="B5493">
        <v>79.802390000000003</v>
      </c>
      <c r="C5493" t="s">
        <v>70</v>
      </c>
    </row>
    <row r="5494" spans="1:3" x14ac:dyDescent="0.35">
      <c r="A5494">
        <v>35</v>
      </c>
      <c r="B5494">
        <v>79.815730000000002</v>
      </c>
      <c r="C5494" t="s">
        <v>70</v>
      </c>
    </row>
    <row r="5495" spans="1:3" x14ac:dyDescent="0.35">
      <c r="A5495">
        <v>35</v>
      </c>
      <c r="B5495">
        <v>79.828900000000004</v>
      </c>
      <c r="C5495" t="s">
        <v>70</v>
      </c>
    </row>
    <row r="5496" spans="1:3" x14ac:dyDescent="0.35">
      <c r="A5496">
        <v>35</v>
      </c>
      <c r="B5496">
        <v>79.842250000000007</v>
      </c>
      <c r="C5496" t="s">
        <v>70</v>
      </c>
    </row>
    <row r="5497" spans="1:3" x14ac:dyDescent="0.35">
      <c r="A5497">
        <v>35</v>
      </c>
      <c r="B5497">
        <v>79.856340000000003</v>
      </c>
      <c r="C5497" t="s">
        <v>70</v>
      </c>
    </row>
    <row r="5498" spans="1:3" x14ac:dyDescent="0.35">
      <c r="A5498">
        <v>35</v>
      </c>
      <c r="B5498">
        <v>79.872919999999993</v>
      </c>
      <c r="C5498" t="s">
        <v>70</v>
      </c>
    </row>
    <row r="5499" spans="1:3" x14ac:dyDescent="0.35">
      <c r="A5499">
        <v>35</v>
      </c>
      <c r="B5499">
        <v>79.900270000000006</v>
      </c>
      <c r="C5499" t="s">
        <v>70</v>
      </c>
    </row>
    <row r="5500" spans="1:3" x14ac:dyDescent="0.35">
      <c r="A5500">
        <v>35</v>
      </c>
      <c r="B5500">
        <v>79.914429999999996</v>
      </c>
      <c r="C5500" t="s">
        <v>70</v>
      </c>
    </row>
    <row r="5501" spans="1:3" x14ac:dyDescent="0.35">
      <c r="A5501">
        <v>35</v>
      </c>
      <c r="B5501">
        <v>79.927760000000006</v>
      </c>
      <c r="C5501" t="s">
        <v>70</v>
      </c>
    </row>
    <row r="5502" spans="1:3" x14ac:dyDescent="0.35">
      <c r="A5502">
        <v>35</v>
      </c>
      <c r="B5502">
        <v>79.94144</v>
      </c>
      <c r="C5502" t="s">
        <v>70</v>
      </c>
    </row>
    <row r="5503" spans="1:3" x14ac:dyDescent="0.35">
      <c r="A5503">
        <v>35</v>
      </c>
      <c r="B5503">
        <v>79.954890000000006</v>
      </c>
      <c r="C5503" t="s">
        <v>70</v>
      </c>
    </row>
    <row r="5504" spans="1:3" x14ac:dyDescent="0.35">
      <c r="A5504">
        <v>35</v>
      </c>
      <c r="B5504">
        <v>79.969539999999995</v>
      </c>
      <c r="C5504" t="s">
        <v>70</v>
      </c>
    </row>
    <row r="5505" spans="1:4" x14ac:dyDescent="0.35">
      <c r="A5505">
        <v>35</v>
      </c>
      <c r="B5505">
        <v>79.984099999999998</v>
      </c>
      <c r="C5505" t="s">
        <v>70</v>
      </c>
    </row>
    <row r="5506" spans="1:4" x14ac:dyDescent="0.35">
      <c r="A5506">
        <v>35</v>
      </c>
      <c r="B5506">
        <v>79.997669999999999</v>
      </c>
      <c r="C5506" t="s">
        <v>70</v>
      </c>
      <c r="D5506">
        <v>5.0000000000000001E-4</v>
      </c>
    </row>
    <row r="5507" spans="1:4" x14ac:dyDescent="0.35">
      <c r="A5507">
        <v>35</v>
      </c>
      <c r="B5507">
        <v>80.010739999999998</v>
      </c>
      <c r="C5507" t="s">
        <v>70</v>
      </c>
      <c r="D5507">
        <v>5.0000000000000001E-4</v>
      </c>
    </row>
    <row r="5508" spans="1:4" x14ac:dyDescent="0.35">
      <c r="A5508">
        <v>35</v>
      </c>
      <c r="B5508">
        <v>80.024439999999998</v>
      </c>
      <c r="C5508" t="s">
        <v>70</v>
      </c>
      <c r="D5508">
        <v>5.9999999999999995E-4</v>
      </c>
    </row>
    <row r="5509" spans="1:4" x14ac:dyDescent="0.35">
      <c r="A5509">
        <v>35</v>
      </c>
      <c r="B5509">
        <v>80.037530000000004</v>
      </c>
      <c r="C5509" t="s">
        <v>70</v>
      </c>
      <c r="D5509">
        <v>5.9999999999999995E-4</v>
      </c>
    </row>
    <row r="5510" spans="1:4" x14ac:dyDescent="0.35">
      <c r="A5510">
        <v>35</v>
      </c>
      <c r="B5510">
        <v>80.050799999999995</v>
      </c>
      <c r="C5510" t="s">
        <v>70</v>
      </c>
      <c r="D5510">
        <v>5.9999999999999995E-4</v>
      </c>
    </row>
    <row r="5511" spans="1:4" x14ac:dyDescent="0.35">
      <c r="A5511">
        <v>35</v>
      </c>
      <c r="B5511">
        <v>80.064369999999997</v>
      </c>
      <c r="C5511" t="s">
        <v>70</v>
      </c>
      <c r="D5511">
        <v>1.1999999999999999E-3</v>
      </c>
    </row>
    <row r="5512" spans="1:4" x14ac:dyDescent="0.35">
      <c r="A5512">
        <v>35</v>
      </c>
      <c r="B5512">
        <v>80.078059999999994</v>
      </c>
      <c r="C5512" t="s">
        <v>70</v>
      </c>
      <c r="D5512">
        <v>1.1999999999999999E-3</v>
      </c>
    </row>
    <row r="5513" spans="1:4" x14ac:dyDescent="0.35">
      <c r="A5513">
        <v>35</v>
      </c>
      <c r="B5513">
        <v>80.098820000000003</v>
      </c>
      <c r="C5513" t="s">
        <v>70</v>
      </c>
      <c r="D5513">
        <v>2.3999999999999998E-3</v>
      </c>
    </row>
    <row r="5514" spans="1:4" x14ac:dyDescent="0.35">
      <c r="A5514">
        <v>35</v>
      </c>
      <c r="B5514">
        <v>80.112960000000001</v>
      </c>
      <c r="C5514" t="s">
        <v>70</v>
      </c>
      <c r="D5514">
        <v>1.5E-3</v>
      </c>
    </row>
    <row r="5515" spans="1:4" x14ac:dyDescent="0.35">
      <c r="A5515">
        <v>35</v>
      </c>
      <c r="B5515">
        <v>80.126519999999999</v>
      </c>
      <c r="C5515" t="s">
        <v>70</v>
      </c>
      <c r="D5515">
        <v>4.5999999999999999E-3</v>
      </c>
    </row>
    <row r="5516" spans="1:4" x14ac:dyDescent="0.35">
      <c r="A5516">
        <v>35</v>
      </c>
      <c r="B5516">
        <v>80.139930000000007</v>
      </c>
      <c r="C5516" t="s">
        <v>70</v>
      </c>
      <c r="D5516">
        <v>4.5999999999999999E-3</v>
      </c>
    </row>
    <row r="5517" spans="1:4" x14ac:dyDescent="0.35">
      <c r="A5517">
        <v>35</v>
      </c>
      <c r="B5517">
        <v>80.152749999999997</v>
      </c>
      <c r="C5517" t="s">
        <v>70</v>
      </c>
      <c r="D5517">
        <v>2.0999999999999999E-3</v>
      </c>
    </row>
    <row r="5518" spans="1:4" x14ac:dyDescent="0.35">
      <c r="A5518">
        <v>35</v>
      </c>
      <c r="B5518">
        <v>80.166619999999995</v>
      </c>
      <c r="C5518" t="s">
        <v>70</v>
      </c>
      <c r="D5518">
        <v>4.0000000000000001E-3</v>
      </c>
    </row>
    <row r="5519" spans="1:4" x14ac:dyDescent="0.35">
      <c r="A5519">
        <v>35</v>
      </c>
      <c r="B5519">
        <v>80.180160000000001</v>
      </c>
      <c r="C5519" t="s">
        <v>70</v>
      </c>
      <c r="D5519">
        <v>4.0000000000000001E-3</v>
      </c>
    </row>
    <row r="5520" spans="1:4" x14ac:dyDescent="0.35">
      <c r="A5520">
        <v>35</v>
      </c>
      <c r="B5520">
        <v>80.193370000000002</v>
      </c>
      <c r="C5520" t="s">
        <v>70</v>
      </c>
      <c r="D5520">
        <v>5.9999999999999995E-4</v>
      </c>
    </row>
    <row r="5521" spans="1:4" x14ac:dyDescent="0.35">
      <c r="A5521">
        <v>35</v>
      </c>
      <c r="B5521">
        <v>80.208070000000006</v>
      </c>
      <c r="C5521" t="s">
        <v>70</v>
      </c>
      <c r="D5521">
        <v>5.9999999999999995E-4</v>
      </c>
    </row>
    <row r="5522" spans="1:4" x14ac:dyDescent="0.35">
      <c r="A5522">
        <v>35</v>
      </c>
      <c r="B5522">
        <v>80.221119999999999</v>
      </c>
      <c r="C5522" t="s">
        <v>70</v>
      </c>
      <c r="D5522">
        <v>2E-3</v>
      </c>
    </row>
    <row r="5523" spans="1:4" x14ac:dyDescent="0.35">
      <c r="A5523">
        <v>35</v>
      </c>
      <c r="B5523">
        <v>80.242180000000005</v>
      </c>
      <c r="C5523" t="s">
        <v>70</v>
      </c>
      <c r="D5523">
        <v>2.8999999999999998E-3</v>
      </c>
    </row>
    <row r="5524" spans="1:4" x14ac:dyDescent="0.35">
      <c r="A5524">
        <v>35</v>
      </c>
      <c r="B5524">
        <v>80.256039999999999</v>
      </c>
      <c r="C5524" t="s">
        <v>70</v>
      </c>
      <c r="D5524">
        <v>1.5E-3</v>
      </c>
    </row>
    <row r="5525" spans="1:4" x14ac:dyDescent="0.35">
      <c r="A5525">
        <v>35</v>
      </c>
      <c r="B5525">
        <v>80.268389999999997</v>
      </c>
      <c r="C5525" t="s">
        <v>70</v>
      </c>
      <c r="D5525">
        <v>1.5E-3</v>
      </c>
    </row>
    <row r="5526" spans="1:4" x14ac:dyDescent="0.35">
      <c r="A5526">
        <v>35</v>
      </c>
      <c r="B5526">
        <v>80.281840000000003</v>
      </c>
      <c r="C5526" t="s">
        <v>70</v>
      </c>
      <c r="D5526">
        <v>2.5000000000000001E-3</v>
      </c>
    </row>
    <row r="5527" spans="1:4" x14ac:dyDescent="0.35">
      <c r="A5527">
        <v>35</v>
      </c>
      <c r="B5527">
        <v>80.303849999999997</v>
      </c>
      <c r="C5527" t="s">
        <v>70</v>
      </c>
      <c r="D5527">
        <v>4.1000000000000003E-3</v>
      </c>
    </row>
    <row r="5528" spans="1:4" x14ac:dyDescent="0.35">
      <c r="A5528">
        <v>35</v>
      </c>
      <c r="B5528">
        <v>80.317279999999997</v>
      </c>
      <c r="C5528" t="s">
        <v>70</v>
      </c>
      <c r="D5528">
        <v>4.1000000000000003E-3</v>
      </c>
    </row>
    <row r="5529" spans="1:4" x14ac:dyDescent="0.35">
      <c r="A5529">
        <v>35</v>
      </c>
      <c r="B5529">
        <v>80.330410000000001</v>
      </c>
      <c r="C5529" t="s">
        <v>70</v>
      </c>
      <c r="D5529">
        <v>3.2000000000000002E-3</v>
      </c>
    </row>
    <row r="5530" spans="1:4" x14ac:dyDescent="0.35">
      <c r="A5530">
        <v>35</v>
      </c>
      <c r="B5530">
        <v>80.346029999999999</v>
      </c>
      <c r="C5530" t="s">
        <v>70</v>
      </c>
      <c r="D5530">
        <v>3.0999999999999999E-3</v>
      </c>
    </row>
    <row r="5531" spans="1:4" x14ac:dyDescent="0.35">
      <c r="A5531">
        <v>35</v>
      </c>
      <c r="B5531">
        <v>80.359819999999999</v>
      </c>
      <c r="C5531" t="s">
        <v>70</v>
      </c>
      <c r="D5531">
        <v>3.0999999999999999E-3</v>
      </c>
    </row>
    <row r="5532" spans="1:4" x14ac:dyDescent="0.35">
      <c r="A5532">
        <v>35</v>
      </c>
      <c r="B5532">
        <v>80.37912</v>
      </c>
      <c r="C5532" t="s">
        <v>70</v>
      </c>
      <c r="D5532">
        <v>5.0000000000000001E-4</v>
      </c>
    </row>
    <row r="5533" spans="1:4" x14ac:dyDescent="0.35">
      <c r="A5533">
        <v>35</v>
      </c>
      <c r="B5533">
        <v>80.396339999999995</v>
      </c>
      <c r="C5533" t="s">
        <v>70</v>
      </c>
      <c r="D5533">
        <v>1E-4</v>
      </c>
    </row>
    <row r="5534" spans="1:4" x14ac:dyDescent="0.35">
      <c r="A5534">
        <v>35</v>
      </c>
      <c r="B5534">
        <v>80.410160000000005</v>
      </c>
      <c r="C5534" t="s">
        <v>70</v>
      </c>
    </row>
    <row r="5535" spans="1:4" x14ac:dyDescent="0.35">
      <c r="A5535">
        <v>35</v>
      </c>
      <c r="B5535">
        <v>80.423839999999998</v>
      </c>
      <c r="C5535" t="s">
        <v>70</v>
      </c>
    </row>
    <row r="5536" spans="1:4" x14ac:dyDescent="0.35">
      <c r="A5536">
        <v>35</v>
      </c>
      <c r="B5536">
        <v>80.436989999999994</v>
      </c>
      <c r="C5536" t="s">
        <v>70</v>
      </c>
    </row>
    <row r="5537" spans="1:3" x14ac:dyDescent="0.35">
      <c r="A5537">
        <v>35</v>
      </c>
      <c r="B5537">
        <v>80.450360000000003</v>
      </c>
      <c r="C5537" t="s">
        <v>70</v>
      </c>
    </row>
    <row r="5538" spans="1:3" x14ac:dyDescent="0.35">
      <c r="A5538">
        <v>35</v>
      </c>
      <c r="B5538">
        <v>80.464190000000002</v>
      </c>
      <c r="C5538" t="s">
        <v>70</v>
      </c>
    </row>
    <row r="5539" spans="1:3" x14ac:dyDescent="0.35">
      <c r="A5539">
        <v>35</v>
      </c>
      <c r="B5539">
        <v>80.478549999999998</v>
      </c>
      <c r="C5539" t="s">
        <v>70</v>
      </c>
    </row>
    <row r="5540" spans="1:3" x14ac:dyDescent="0.35">
      <c r="A5540">
        <v>35</v>
      </c>
      <c r="B5540">
        <v>80.491929999999996</v>
      </c>
      <c r="C5540" t="s">
        <v>70</v>
      </c>
    </row>
    <row r="5541" spans="1:3" x14ac:dyDescent="0.35">
      <c r="A5541">
        <v>35</v>
      </c>
      <c r="B5541">
        <v>80.515479999999997</v>
      </c>
      <c r="C5541" t="s">
        <v>70</v>
      </c>
    </row>
    <row r="5542" spans="1:3" x14ac:dyDescent="0.35">
      <c r="A5542">
        <v>35</v>
      </c>
      <c r="B5542">
        <v>80.529039999999995</v>
      </c>
      <c r="C5542" t="s">
        <v>70</v>
      </c>
    </row>
    <row r="5543" spans="1:3" x14ac:dyDescent="0.35">
      <c r="A5543">
        <v>35</v>
      </c>
      <c r="B5543">
        <v>80.54316</v>
      </c>
      <c r="C5543" t="s">
        <v>70</v>
      </c>
    </row>
    <row r="5544" spans="1:3" x14ac:dyDescent="0.35">
      <c r="A5544">
        <v>35</v>
      </c>
      <c r="B5544">
        <v>80.557299999999998</v>
      </c>
      <c r="C5544" t="s">
        <v>70</v>
      </c>
    </row>
    <row r="5545" spans="1:3" x14ac:dyDescent="0.35">
      <c r="A5545">
        <v>35</v>
      </c>
      <c r="B5545">
        <v>80.569820000000007</v>
      </c>
      <c r="C5545" t="s">
        <v>70</v>
      </c>
    </row>
    <row r="5546" spans="1:3" x14ac:dyDescent="0.35">
      <c r="A5546">
        <v>35</v>
      </c>
      <c r="B5546">
        <v>80.584599999999995</v>
      </c>
      <c r="C5546" t="s">
        <v>70</v>
      </c>
    </row>
    <row r="5547" spans="1:3" x14ac:dyDescent="0.35">
      <c r="A5547">
        <v>36</v>
      </c>
      <c r="B5547">
        <v>80.600679999999997</v>
      </c>
      <c r="C5547" t="s">
        <v>70</v>
      </c>
    </row>
    <row r="5548" spans="1:3" x14ac:dyDescent="0.35">
      <c r="A5548">
        <v>36</v>
      </c>
      <c r="B5548">
        <v>80.613079999999997</v>
      </c>
      <c r="C5548" t="s">
        <v>70</v>
      </c>
    </row>
    <row r="5549" spans="1:3" x14ac:dyDescent="0.35">
      <c r="A5549">
        <v>36</v>
      </c>
      <c r="B5549">
        <v>80.626159999999999</v>
      </c>
      <c r="C5549" t="s">
        <v>70</v>
      </c>
    </row>
    <row r="5550" spans="1:3" x14ac:dyDescent="0.35">
      <c r="A5550">
        <v>36</v>
      </c>
      <c r="B5550">
        <v>80.644360000000006</v>
      </c>
      <c r="C5550" t="s">
        <v>70</v>
      </c>
    </row>
    <row r="5551" spans="1:3" x14ac:dyDescent="0.35">
      <c r="A5551">
        <v>36</v>
      </c>
      <c r="B5551">
        <v>80.660880000000006</v>
      </c>
      <c r="C5551" t="s">
        <v>70</v>
      </c>
    </row>
    <row r="5552" spans="1:3" x14ac:dyDescent="0.35">
      <c r="A5552">
        <v>36</v>
      </c>
      <c r="B5552">
        <v>80.672899999999998</v>
      </c>
      <c r="C5552" t="s">
        <v>70</v>
      </c>
    </row>
    <row r="5553" spans="1:3" x14ac:dyDescent="0.35">
      <c r="A5553">
        <v>36</v>
      </c>
      <c r="B5553">
        <v>80.684700000000007</v>
      </c>
      <c r="C5553" t="s">
        <v>70</v>
      </c>
    </row>
    <row r="5554" spans="1:3" x14ac:dyDescent="0.35">
      <c r="A5554">
        <v>36</v>
      </c>
      <c r="B5554">
        <v>80.697389999999999</v>
      </c>
      <c r="C5554" t="s">
        <v>70</v>
      </c>
    </row>
    <row r="5555" spans="1:3" x14ac:dyDescent="0.35">
      <c r="A5555">
        <v>36</v>
      </c>
      <c r="B5555">
        <v>80.718019999999996</v>
      </c>
      <c r="C5555" t="s">
        <v>70</v>
      </c>
    </row>
    <row r="5556" spans="1:3" x14ac:dyDescent="0.35">
      <c r="A5556">
        <v>36</v>
      </c>
      <c r="B5556">
        <v>80.730760000000004</v>
      </c>
      <c r="C5556" t="s">
        <v>70</v>
      </c>
    </row>
    <row r="5557" spans="1:3" x14ac:dyDescent="0.35">
      <c r="A5557">
        <v>36</v>
      </c>
      <c r="B5557">
        <v>80.74342</v>
      </c>
      <c r="C5557" t="s">
        <v>70</v>
      </c>
    </row>
    <row r="5558" spans="1:3" x14ac:dyDescent="0.35">
      <c r="A5558">
        <v>36</v>
      </c>
      <c r="B5558">
        <v>80.756360000000001</v>
      </c>
      <c r="C5558" t="s">
        <v>70</v>
      </c>
    </row>
    <row r="5559" spans="1:3" x14ac:dyDescent="0.35">
      <c r="A5559">
        <v>36</v>
      </c>
      <c r="B5559">
        <v>80.768109999999993</v>
      </c>
      <c r="C5559" t="s">
        <v>70</v>
      </c>
    </row>
    <row r="5560" spans="1:3" x14ac:dyDescent="0.35">
      <c r="A5560">
        <v>36</v>
      </c>
      <c r="B5560">
        <v>80.780770000000004</v>
      </c>
      <c r="C5560" t="s">
        <v>70</v>
      </c>
    </row>
    <row r="5561" spans="1:3" x14ac:dyDescent="0.35">
      <c r="A5561">
        <v>36</v>
      </c>
      <c r="B5561">
        <v>80.79871</v>
      </c>
      <c r="C5561" t="s">
        <v>70</v>
      </c>
    </row>
    <row r="5562" spans="1:3" x14ac:dyDescent="0.35">
      <c r="A5562">
        <v>36</v>
      </c>
      <c r="B5562">
        <v>80.815100000000001</v>
      </c>
      <c r="C5562" t="s">
        <v>70</v>
      </c>
    </row>
    <row r="5563" spans="1:3" x14ac:dyDescent="0.35">
      <c r="A5563">
        <v>36</v>
      </c>
      <c r="B5563">
        <v>80.827010000000001</v>
      </c>
      <c r="C5563" t="s">
        <v>70</v>
      </c>
    </row>
    <row r="5564" spans="1:3" x14ac:dyDescent="0.35">
      <c r="A5564">
        <v>36</v>
      </c>
      <c r="B5564">
        <v>80.839439999999996</v>
      </c>
      <c r="C5564" t="s">
        <v>70</v>
      </c>
    </row>
    <row r="5565" spans="1:3" x14ac:dyDescent="0.35">
      <c r="A5565">
        <v>36</v>
      </c>
      <c r="B5565">
        <v>80.851309999999998</v>
      </c>
      <c r="C5565" t="s">
        <v>70</v>
      </c>
    </row>
    <row r="5566" spans="1:3" x14ac:dyDescent="0.35">
      <c r="A5566">
        <v>36</v>
      </c>
      <c r="B5566">
        <v>80.864440000000002</v>
      </c>
      <c r="C5566" t="s">
        <v>70</v>
      </c>
    </row>
    <row r="5567" spans="1:3" x14ac:dyDescent="0.35">
      <c r="A5567">
        <v>36</v>
      </c>
      <c r="B5567">
        <v>80.879329999999996</v>
      </c>
      <c r="C5567" t="s">
        <v>70</v>
      </c>
    </row>
    <row r="5568" spans="1:3" x14ac:dyDescent="0.35">
      <c r="A5568">
        <v>36</v>
      </c>
      <c r="B5568">
        <v>80.891459999999995</v>
      </c>
      <c r="C5568" t="s">
        <v>70</v>
      </c>
    </row>
    <row r="5569" spans="1:3" x14ac:dyDescent="0.35">
      <c r="A5569">
        <v>36</v>
      </c>
      <c r="B5569">
        <v>80.903670000000005</v>
      </c>
      <c r="C5569" t="s">
        <v>70</v>
      </c>
    </row>
    <row r="5570" spans="1:3" x14ac:dyDescent="0.35">
      <c r="A5570">
        <v>36</v>
      </c>
      <c r="B5570">
        <v>80.924459999999996</v>
      </c>
      <c r="C5570" t="s">
        <v>70</v>
      </c>
    </row>
    <row r="5571" spans="1:3" x14ac:dyDescent="0.35">
      <c r="A5571">
        <v>36</v>
      </c>
      <c r="B5571">
        <v>80.936549999999997</v>
      </c>
      <c r="C5571" t="s">
        <v>70</v>
      </c>
    </row>
    <row r="5572" spans="1:3" x14ac:dyDescent="0.35">
      <c r="A5572">
        <v>36</v>
      </c>
      <c r="B5572">
        <v>80.949039999999997</v>
      </c>
      <c r="C5572" t="s">
        <v>70</v>
      </c>
    </row>
    <row r="5573" spans="1:3" x14ac:dyDescent="0.35">
      <c r="A5573">
        <v>36</v>
      </c>
      <c r="B5573">
        <v>80.962140000000005</v>
      </c>
      <c r="C5573" t="s">
        <v>70</v>
      </c>
    </row>
    <row r="5574" spans="1:3" x14ac:dyDescent="0.35">
      <c r="A5574">
        <v>36</v>
      </c>
      <c r="B5574">
        <v>80.974789999999999</v>
      </c>
      <c r="C5574" t="s">
        <v>70</v>
      </c>
    </row>
    <row r="5575" spans="1:3" x14ac:dyDescent="0.35">
      <c r="A5575">
        <v>36</v>
      </c>
      <c r="B5575">
        <v>80.987269999999995</v>
      </c>
      <c r="C5575" t="s">
        <v>70</v>
      </c>
    </row>
    <row r="5576" spans="1:3" x14ac:dyDescent="0.35">
      <c r="A5576">
        <v>36</v>
      </c>
      <c r="B5576">
        <v>81.000309999999999</v>
      </c>
      <c r="C5576" t="s">
        <v>70</v>
      </c>
    </row>
    <row r="5577" spans="1:3" x14ac:dyDescent="0.35">
      <c r="A5577">
        <v>36</v>
      </c>
      <c r="B5577">
        <v>81.014799999999994</v>
      </c>
      <c r="C5577" t="s">
        <v>70</v>
      </c>
    </row>
    <row r="5578" spans="1:3" x14ac:dyDescent="0.35">
      <c r="A5578">
        <v>36</v>
      </c>
      <c r="B5578">
        <v>81.028059999999996</v>
      </c>
      <c r="C5578" t="s">
        <v>70</v>
      </c>
    </row>
    <row r="5579" spans="1:3" x14ac:dyDescent="0.35">
      <c r="A5579">
        <v>36</v>
      </c>
      <c r="B5579">
        <v>81.040710000000004</v>
      </c>
      <c r="C5579" t="s">
        <v>70</v>
      </c>
    </row>
    <row r="5580" spans="1:3" x14ac:dyDescent="0.35">
      <c r="A5580">
        <v>36</v>
      </c>
      <c r="B5580">
        <v>81.061419999999998</v>
      </c>
      <c r="C5580" t="s">
        <v>70</v>
      </c>
    </row>
    <row r="5581" spans="1:3" x14ac:dyDescent="0.35">
      <c r="A5581">
        <v>36</v>
      </c>
      <c r="B5581">
        <v>81.074479999999994</v>
      </c>
      <c r="C5581" t="s">
        <v>70</v>
      </c>
    </row>
    <row r="5582" spans="1:3" x14ac:dyDescent="0.35">
      <c r="A5582">
        <v>36</v>
      </c>
      <c r="B5582">
        <v>81.086460000000002</v>
      </c>
      <c r="C5582" t="s">
        <v>70</v>
      </c>
    </row>
    <row r="5583" spans="1:3" x14ac:dyDescent="0.35">
      <c r="A5583">
        <v>36</v>
      </c>
      <c r="B5583">
        <v>81.099010000000007</v>
      </c>
      <c r="C5583" t="s">
        <v>70</v>
      </c>
    </row>
    <row r="5584" spans="1:3" x14ac:dyDescent="0.35">
      <c r="A5584">
        <v>36</v>
      </c>
      <c r="B5584">
        <v>81.111649999999997</v>
      </c>
      <c r="C5584" t="s">
        <v>70</v>
      </c>
    </row>
    <row r="5585" spans="1:3" x14ac:dyDescent="0.35">
      <c r="A5585">
        <v>36</v>
      </c>
      <c r="B5585">
        <v>81.131299999999996</v>
      </c>
      <c r="C5585" t="s">
        <v>70</v>
      </c>
    </row>
    <row r="5586" spans="1:3" x14ac:dyDescent="0.35">
      <c r="A5586">
        <v>36</v>
      </c>
      <c r="B5586">
        <v>81.144670000000005</v>
      </c>
      <c r="C5586" t="s">
        <v>70</v>
      </c>
    </row>
    <row r="5587" spans="1:3" x14ac:dyDescent="0.35">
      <c r="A5587">
        <v>36</v>
      </c>
      <c r="B5587">
        <v>81.157839999999993</v>
      </c>
      <c r="C5587" t="s">
        <v>70</v>
      </c>
    </row>
    <row r="5588" spans="1:3" x14ac:dyDescent="0.35">
      <c r="A5588">
        <v>36</v>
      </c>
      <c r="B5588">
        <v>81.169650000000004</v>
      </c>
      <c r="C5588" t="s">
        <v>70</v>
      </c>
    </row>
    <row r="5589" spans="1:3" x14ac:dyDescent="0.35">
      <c r="A5589">
        <v>36</v>
      </c>
      <c r="B5589">
        <v>81.18244</v>
      </c>
      <c r="C5589" t="s">
        <v>70</v>
      </c>
    </row>
    <row r="5590" spans="1:3" x14ac:dyDescent="0.35">
      <c r="A5590">
        <v>36</v>
      </c>
      <c r="B5590">
        <v>81.195300000000003</v>
      </c>
      <c r="C5590" t="s">
        <v>70</v>
      </c>
    </row>
    <row r="5591" spans="1:3" x14ac:dyDescent="0.35">
      <c r="A5591">
        <v>36</v>
      </c>
      <c r="B5591">
        <v>81.207729999999998</v>
      </c>
      <c r="C5591" t="s">
        <v>70</v>
      </c>
    </row>
    <row r="5592" spans="1:3" x14ac:dyDescent="0.35">
      <c r="A5592">
        <v>36</v>
      </c>
      <c r="B5592">
        <v>81.222949999999997</v>
      </c>
      <c r="C5592" t="s">
        <v>70</v>
      </c>
    </row>
    <row r="5593" spans="1:3" x14ac:dyDescent="0.35">
      <c r="A5593">
        <v>36</v>
      </c>
      <c r="B5593">
        <v>81.239270000000005</v>
      </c>
      <c r="C5593" t="s">
        <v>70</v>
      </c>
    </row>
    <row r="5594" spans="1:3" x14ac:dyDescent="0.35">
      <c r="A5594">
        <v>36</v>
      </c>
      <c r="B5594">
        <v>81.254419999999996</v>
      </c>
      <c r="C5594" t="s">
        <v>70</v>
      </c>
    </row>
    <row r="5595" spans="1:3" x14ac:dyDescent="0.35">
      <c r="A5595">
        <v>36</v>
      </c>
      <c r="B5595">
        <v>81.267080000000007</v>
      </c>
      <c r="C5595" t="s">
        <v>70</v>
      </c>
    </row>
    <row r="5596" spans="1:3" x14ac:dyDescent="0.35">
      <c r="A5596">
        <v>36</v>
      </c>
      <c r="B5596">
        <v>81.279820000000001</v>
      </c>
      <c r="C5596" t="s">
        <v>70</v>
      </c>
    </row>
    <row r="5597" spans="1:3" x14ac:dyDescent="0.35">
      <c r="A5597">
        <v>36</v>
      </c>
      <c r="B5597">
        <v>81.291889999999995</v>
      </c>
      <c r="C5597" t="s">
        <v>70</v>
      </c>
    </row>
    <row r="5598" spans="1:3" x14ac:dyDescent="0.35">
      <c r="A5598">
        <v>36</v>
      </c>
      <c r="B5598">
        <v>81.30489</v>
      </c>
      <c r="C5598" t="s">
        <v>70</v>
      </c>
    </row>
    <row r="5599" spans="1:3" x14ac:dyDescent="0.35">
      <c r="A5599">
        <v>36</v>
      </c>
      <c r="B5599">
        <v>81.318259999999995</v>
      </c>
      <c r="C5599" t="s">
        <v>70</v>
      </c>
    </row>
    <row r="5600" spans="1:3" x14ac:dyDescent="0.35">
      <c r="A5600">
        <v>36</v>
      </c>
      <c r="B5600">
        <v>81.339100000000002</v>
      </c>
      <c r="C5600" t="s">
        <v>70</v>
      </c>
    </row>
    <row r="5601" spans="1:3" x14ac:dyDescent="0.35">
      <c r="A5601">
        <v>36</v>
      </c>
      <c r="B5601">
        <v>81.351169999999996</v>
      </c>
      <c r="C5601" t="s">
        <v>70</v>
      </c>
    </row>
    <row r="5602" spans="1:3" x14ac:dyDescent="0.35">
      <c r="A5602">
        <v>36</v>
      </c>
      <c r="B5602">
        <v>81.364009999999993</v>
      </c>
      <c r="C5602" t="s">
        <v>70</v>
      </c>
    </row>
    <row r="5603" spans="1:3" x14ac:dyDescent="0.35">
      <c r="A5603">
        <v>36</v>
      </c>
      <c r="B5603">
        <v>81.378219999999999</v>
      </c>
      <c r="C5603" t="s">
        <v>70</v>
      </c>
    </row>
    <row r="5604" spans="1:3" x14ac:dyDescent="0.35">
      <c r="A5604">
        <v>36</v>
      </c>
      <c r="B5604">
        <v>81.391679999999994</v>
      </c>
      <c r="C5604" t="s">
        <v>70</v>
      </c>
    </row>
    <row r="5605" spans="1:3" x14ac:dyDescent="0.35">
      <c r="A5605">
        <v>36</v>
      </c>
      <c r="B5605">
        <v>81.404060000000001</v>
      </c>
      <c r="C5605" t="s">
        <v>70</v>
      </c>
    </row>
    <row r="5606" spans="1:3" x14ac:dyDescent="0.35">
      <c r="A5606">
        <v>36</v>
      </c>
      <c r="B5606">
        <v>81.417180000000002</v>
      </c>
      <c r="C5606" t="s">
        <v>70</v>
      </c>
    </row>
    <row r="5607" spans="1:3" x14ac:dyDescent="0.35">
      <c r="A5607">
        <v>36</v>
      </c>
      <c r="B5607">
        <v>81.429239999999993</v>
      </c>
      <c r="C5607" t="s">
        <v>70</v>
      </c>
    </row>
    <row r="5608" spans="1:3" x14ac:dyDescent="0.35">
      <c r="A5608">
        <v>36</v>
      </c>
      <c r="B5608">
        <v>81.441699999999997</v>
      </c>
      <c r="C5608" t="s">
        <v>70</v>
      </c>
    </row>
    <row r="5609" spans="1:3" x14ac:dyDescent="0.35">
      <c r="A5609">
        <v>36</v>
      </c>
      <c r="B5609">
        <v>81.453609999999998</v>
      </c>
      <c r="C5609" t="s">
        <v>70</v>
      </c>
    </row>
    <row r="5610" spans="1:3" x14ac:dyDescent="0.35">
      <c r="A5610">
        <v>36</v>
      </c>
      <c r="B5610">
        <v>81.465969999999999</v>
      </c>
      <c r="C5610" t="s">
        <v>70</v>
      </c>
    </row>
    <row r="5611" spans="1:3" x14ac:dyDescent="0.35">
      <c r="A5611">
        <v>36</v>
      </c>
      <c r="B5611">
        <v>81.478579999999994</v>
      </c>
      <c r="C5611" t="s">
        <v>70</v>
      </c>
    </row>
    <row r="5612" spans="1:3" x14ac:dyDescent="0.35">
      <c r="A5612">
        <v>36</v>
      </c>
      <c r="B5612">
        <v>81.491259999999997</v>
      </c>
      <c r="C5612" t="s">
        <v>70</v>
      </c>
    </row>
    <row r="5613" spans="1:3" x14ac:dyDescent="0.35">
      <c r="A5613">
        <v>36</v>
      </c>
      <c r="B5613">
        <v>81.503559999999993</v>
      </c>
      <c r="C5613" t="s">
        <v>70</v>
      </c>
    </row>
    <row r="5614" spans="1:3" x14ac:dyDescent="0.35">
      <c r="A5614">
        <v>36</v>
      </c>
      <c r="B5614">
        <v>81.515929999999997</v>
      </c>
      <c r="C5614" t="s">
        <v>70</v>
      </c>
    </row>
    <row r="5615" spans="1:3" x14ac:dyDescent="0.35">
      <c r="A5615">
        <v>36</v>
      </c>
      <c r="B5615">
        <v>81.527820000000006</v>
      </c>
      <c r="C5615" t="s">
        <v>70</v>
      </c>
    </row>
    <row r="5616" spans="1:3" x14ac:dyDescent="0.35">
      <c r="A5616">
        <v>36</v>
      </c>
      <c r="B5616">
        <v>81.546139999999994</v>
      </c>
      <c r="C5616" t="s">
        <v>70</v>
      </c>
    </row>
    <row r="5617" spans="1:3" x14ac:dyDescent="0.35">
      <c r="A5617">
        <v>36</v>
      </c>
      <c r="B5617">
        <v>81.558899999999994</v>
      </c>
      <c r="C5617" t="s">
        <v>70</v>
      </c>
    </row>
    <row r="5618" spans="1:3" x14ac:dyDescent="0.35">
      <c r="A5618">
        <v>36</v>
      </c>
      <c r="B5618">
        <v>81.571150000000003</v>
      </c>
      <c r="C5618" t="s">
        <v>70</v>
      </c>
    </row>
    <row r="5619" spans="1:3" x14ac:dyDescent="0.35">
      <c r="A5619">
        <v>36</v>
      </c>
      <c r="B5619">
        <v>81.583879999999994</v>
      </c>
      <c r="C5619" t="s">
        <v>70</v>
      </c>
    </row>
    <row r="5620" spans="1:3" x14ac:dyDescent="0.35">
      <c r="A5620">
        <v>36</v>
      </c>
      <c r="B5620">
        <v>81.596599999999995</v>
      </c>
      <c r="C5620" t="s">
        <v>70</v>
      </c>
    </row>
    <row r="5621" spans="1:3" x14ac:dyDescent="0.35">
      <c r="A5621">
        <v>36</v>
      </c>
      <c r="B5621">
        <v>81.612129999999993</v>
      </c>
      <c r="C5621" t="s">
        <v>70</v>
      </c>
    </row>
    <row r="5622" spans="1:3" x14ac:dyDescent="0.35">
      <c r="A5622">
        <v>36</v>
      </c>
      <c r="B5622">
        <v>81.626149999999996</v>
      </c>
      <c r="C5622" t="s">
        <v>70</v>
      </c>
    </row>
    <row r="5623" spans="1:3" x14ac:dyDescent="0.35">
      <c r="A5623">
        <v>36</v>
      </c>
      <c r="B5623">
        <v>81.639340000000004</v>
      </c>
      <c r="C5623" t="s">
        <v>70</v>
      </c>
    </row>
    <row r="5624" spans="1:3" x14ac:dyDescent="0.35">
      <c r="A5624">
        <v>36</v>
      </c>
      <c r="B5624">
        <v>81.651929999999993</v>
      </c>
      <c r="C5624" t="s">
        <v>70</v>
      </c>
    </row>
    <row r="5625" spans="1:3" x14ac:dyDescent="0.35">
      <c r="A5625">
        <v>36</v>
      </c>
      <c r="B5625">
        <v>81.665329999999997</v>
      </c>
      <c r="C5625" t="s">
        <v>70</v>
      </c>
    </row>
    <row r="5626" spans="1:3" x14ac:dyDescent="0.35">
      <c r="A5626">
        <v>36</v>
      </c>
      <c r="B5626">
        <v>81.679140000000004</v>
      </c>
      <c r="C5626" t="s">
        <v>70</v>
      </c>
    </row>
    <row r="5627" spans="1:3" x14ac:dyDescent="0.35">
      <c r="A5627">
        <v>36</v>
      </c>
      <c r="B5627">
        <v>81.693010000000001</v>
      </c>
      <c r="C5627" t="s">
        <v>70</v>
      </c>
    </row>
    <row r="5628" spans="1:3" x14ac:dyDescent="0.35">
      <c r="A5628">
        <v>36</v>
      </c>
      <c r="B5628">
        <v>81.706990000000005</v>
      </c>
      <c r="C5628" t="s">
        <v>70</v>
      </c>
    </row>
    <row r="5629" spans="1:3" x14ac:dyDescent="0.35">
      <c r="A5629">
        <v>36</v>
      </c>
      <c r="B5629">
        <v>81.71987</v>
      </c>
      <c r="C5629" t="s">
        <v>70</v>
      </c>
    </row>
    <row r="5630" spans="1:3" x14ac:dyDescent="0.35">
      <c r="A5630">
        <v>36</v>
      </c>
      <c r="B5630">
        <v>81.733419999999995</v>
      </c>
      <c r="C5630" t="s">
        <v>70</v>
      </c>
    </row>
    <row r="5631" spans="1:3" x14ac:dyDescent="0.35">
      <c r="A5631">
        <v>36</v>
      </c>
      <c r="B5631">
        <v>81.759299999999996</v>
      </c>
      <c r="C5631" t="s">
        <v>70</v>
      </c>
    </row>
    <row r="5632" spans="1:3" x14ac:dyDescent="0.35">
      <c r="A5632">
        <v>36</v>
      </c>
      <c r="B5632">
        <v>81.777330000000006</v>
      </c>
      <c r="C5632" t="s">
        <v>70</v>
      </c>
    </row>
    <row r="5633" spans="1:4" x14ac:dyDescent="0.35">
      <c r="A5633">
        <v>36</v>
      </c>
      <c r="B5633">
        <v>81.789649999999995</v>
      </c>
      <c r="C5633" t="s">
        <v>70</v>
      </c>
    </row>
    <row r="5634" spans="1:4" x14ac:dyDescent="0.35">
      <c r="A5634">
        <v>36</v>
      </c>
      <c r="B5634">
        <v>81.802750000000003</v>
      </c>
      <c r="C5634" t="s">
        <v>70</v>
      </c>
    </row>
    <row r="5635" spans="1:4" x14ac:dyDescent="0.35">
      <c r="A5635">
        <v>36</v>
      </c>
      <c r="B5635">
        <v>81.816929999999999</v>
      </c>
      <c r="C5635" t="s">
        <v>70</v>
      </c>
    </row>
    <row r="5636" spans="1:4" x14ac:dyDescent="0.35">
      <c r="A5636">
        <v>36</v>
      </c>
      <c r="B5636">
        <v>81.830309999999997</v>
      </c>
      <c r="C5636" t="s">
        <v>70</v>
      </c>
    </row>
    <row r="5637" spans="1:4" x14ac:dyDescent="0.35">
      <c r="A5637">
        <v>36</v>
      </c>
      <c r="B5637">
        <v>81.844260000000006</v>
      </c>
      <c r="C5637" t="s">
        <v>70</v>
      </c>
    </row>
    <row r="5638" spans="1:4" x14ac:dyDescent="0.35">
      <c r="A5638">
        <v>36</v>
      </c>
      <c r="B5638">
        <v>81.858019999999996</v>
      </c>
      <c r="C5638" t="s">
        <v>70</v>
      </c>
    </row>
    <row r="5639" spans="1:4" x14ac:dyDescent="0.35">
      <c r="A5639">
        <v>36</v>
      </c>
      <c r="B5639">
        <v>81.879570000000001</v>
      </c>
      <c r="C5639" t="s">
        <v>70</v>
      </c>
    </row>
    <row r="5640" spans="1:4" x14ac:dyDescent="0.35">
      <c r="A5640">
        <v>36</v>
      </c>
      <c r="B5640">
        <v>81.89631</v>
      </c>
      <c r="C5640" t="s">
        <v>70</v>
      </c>
    </row>
    <row r="5641" spans="1:4" x14ac:dyDescent="0.35">
      <c r="A5641">
        <v>36</v>
      </c>
      <c r="B5641">
        <v>81.91534</v>
      </c>
      <c r="C5641" t="s">
        <v>70</v>
      </c>
    </row>
    <row r="5642" spans="1:4" x14ac:dyDescent="0.35">
      <c r="A5642">
        <v>36</v>
      </c>
      <c r="B5642">
        <v>81.929730000000006</v>
      </c>
      <c r="C5642" t="s">
        <v>70</v>
      </c>
    </row>
    <row r="5643" spans="1:4" x14ac:dyDescent="0.35">
      <c r="A5643">
        <v>36</v>
      </c>
      <c r="B5643">
        <v>81.942939999999993</v>
      </c>
      <c r="C5643" t="s">
        <v>70</v>
      </c>
    </row>
    <row r="5644" spans="1:4" x14ac:dyDescent="0.35">
      <c r="A5644">
        <v>36</v>
      </c>
      <c r="B5644">
        <v>81.964510000000004</v>
      </c>
      <c r="C5644" t="s">
        <v>70</v>
      </c>
      <c r="D5644">
        <v>2.9999999999999997E-4</v>
      </c>
    </row>
    <row r="5645" spans="1:4" x14ac:dyDescent="0.35">
      <c r="A5645">
        <v>36</v>
      </c>
      <c r="B5645">
        <v>81.978080000000006</v>
      </c>
      <c r="C5645" t="s">
        <v>70</v>
      </c>
      <c r="D5645">
        <v>2.9999999999999997E-4</v>
      </c>
    </row>
    <row r="5646" spans="1:4" x14ac:dyDescent="0.35">
      <c r="A5646">
        <v>36</v>
      </c>
      <c r="B5646">
        <v>81.991339999999994</v>
      </c>
      <c r="C5646" t="s">
        <v>70</v>
      </c>
      <c r="D5646">
        <v>2.0000000000000001E-4</v>
      </c>
    </row>
    <row r="5647" spans="1:4" x14ac:dyDescent="0.35">
      <c r="A5647">
        <v>36</v>
      </c>
      <c r="B5647">
        <v>82.007130000000004</v>
      </c>
      <c r="C5647" t="s">
        <v>70</v>
      </c>
      <c r="D5647">
        <v>2.0000000000000001E-4</v>
      </c>
    </row>
    <row r="5648" spans="1:4" x14ac:dyDescent="0.35">
      <c r="A5648">
        <v>36</v>
      </c>
      <c r="B5648">
        <v>82.019859999999994</v>
      </c>
      <c r="C5648" t="s">
        <v>70</v>
      </c>
      <c r="D5648">
        <v>4.0000000000000002E-4</v>
      </c>
    </row>
    <row r="5649" spans="1:4" x14ac:dyDescent="0.35">
      <c r="A5649">
        <v>36</v>
      </c>
      <c r="B5649">
        <v>82.033000000000001</v>
      </c>
      <c r="C5649" t="s">
        <v>70</v>
      </c>
      <c r="D5649">
        <v>1.1999999999999999E-3</v>
      </c>
    </row>
    <row r="5650" spans="1:4" x14ac:dyDescent="0.35">
      <c r="A5650">
        <v>36</v>
      </c>
      <c r="B5650">
        <v>82.046809999999994</v>
      </c>
      <c r="C5650" t="s">
        <v>70</v>
      </c>
      <c r="D5650">
        <v>1.1999999999999999E-3</v>
      </c>
    </row>
    <row r="5651" spans="1:4" x14ac:dyDescent="0.35">
      <c r="A5651">
        <v>36</v>
      </c>
      <c r="B5651">
        <v>82.060280000000006</v>
      </c>
      <c r="C5651" t="s">
        <v>70</v>
      </c>
      <c r="D5651">
        <v>1.1999999999999999E-3</v>
      </c>
    </row>
    <row r="5652" spans="1:4" x14ac:dyDescent="0.35">
      <c r="A5652">
        <v>36</v>
      </c>
      <c r="B5652">
        <v>82.074100000000001</v>
      </c>
      <c r="C5652" t="s">
        <v>70</v>
      </c>
      <c r="D5652">
        <v>8.0000000000000004E-4</v>
      </c>
    </row>
    <row r="5653" spans="1:4" x14ac:dyDescent="0.35">
      <c r="A5653">
        <v>36</v>
      </c>
      <c r="B5653">
        <v>82.087519999999998</v>
      </c>
      <c r="C5653" t="s">
        <v>70</v>
      </c>
      <c r="D5653">
        <v>2.0999999999999999E-3</v>
      </c>
    </row>
    <row r="5654" spans="1:4" x14ac:dyDescent="0.35">
      <c r="A5654">
        <v>36</v>
      </c>
      <c r="B5654">
        <v>82.100719999999995</v>
      </c>
      <c r="C5654" t="s">
        <v>70</v>
      </c>
      <c r="D5654">
        <v>2.0999999999999999E-3</v>
      </c>
    </row>
    <row r="5655" spans="1:4" x14ac:dyDescent="0.35">
      <c r="A5655">
        <v>36</v>
      </c>
      <c r="B5655">
        <v>82.114080000000001</v>
      </c>
      <c r="C5655" t="s">
        <v>70</v>
      </c>
      <c r="D5655">
        <v>1.8E-3</v>
      </c>
    </row>
    <row r="5656" spans="1:4" x14ac:dyDescent="0.35">
      <c r="A5656">
        <v>36</v>
      </c>
      <c r="B5656">
        <v>82.127489999999995</v>
      </c>
      <c r="C5656" t="s">
        <v>70</v>
      </c>
      <c r="D5656">
        <v>1.1999999999999999E-3</v>
      </c>
    </row>
    <row r="5657" spans="1:4" x14ac:dyDescent="0.35">
      <c r="A5657">
        <v>36</v>
      </c>
      <c r="B5657">
        <v>82.141170000000002</v>
      </c>
      <c r="C5657" t="s">
        <v>70</v>
      </c>
      <c r="D5657">
        <v>1.1999999999999999E-3</v>
      </c>
    </row>
    <row r="5658" spans="1:4" x14ac:dyDescent="0.35">
      <c r="A5658">
        <v>36</v>
      </c>
      <c r="B5658">
        <v>82.154719999999998</v>
      </c>
      <c r="C5658" t="s">
        <v>70</v>
      </c>
      <c r="D5658">
        <v>1.4E-3</v>
      </c>
    </row>
    <row r="5659" spans="1:4" x14ac:dyDescent="0.35">
      <c r="A5659">
        <v>36</v>
      </c>
      <c r="B5659">
        <v>82.176609999999997</v>
      </c>
      <c r="C5659" t="s">
        <v>70</v>
      </c>
      <c r="D5659">
        <v>2.5999999999999999E-3</v>
      </c>
    </row>
    <row r="5660" spans="1:4" x14ac:dyDescent="0.35">
      <c r="A5660">
        <v>36</v>
      </c>
      <c r="B5660">
        <v>82.19041</v>
      </c>
      <c r="C5660" t="s">
        <v>70</v>
      </c>
      <c r="D5660">
        <v>2.5999999999999999E-3</v>
      </c>
    </row>
    <row r="5661" spans="1:4" x14ac:dyDescent="0.35">
      <c r="A5661">
        <v>36</v>
      </c>
      <c r="B5661">
        <v>82.203370000000007</v>
      </c>
      <c r="C5661" t="s">
        <v>70</v>
      </c>
      <c r="D5661">
        <v>1.2999999999999999E-3</v>
      </c>
    </row>
    <row r="5662" spans="1:4" x14ac:dyDescent="0.35">
      <c r="A5662">
        <v>36</v>
      </c>
      <c r="B5662">
        <v>82.217410000000001</v>
      </c>
      <c r="C5662" t="s">
        <v>70</v>
      </c>
      <c r="D5662">
        <v>1E-4</v>
      </c>
    </row>
    <row r="5663" spans="1:4" x14ac:dyDescent="0.35">
      <c r="A5663">
        <v>36</v>
      </c>
      <c r="B5663">
        <v>82.23075</v>
      </c>
      <c r="C5663" t="s">
        <v>70</v>
      </c>
      <c r="D5663">
        <v>1E-4</v>
      </c>
    </row>
    <row r="5664" spans="1:4" x14ac:dyDescent="0.35">
      <c r="A5664">
        <v>36</v>
      </c>
      <c r="B5664">
        <v>82.24521</v>
      </c>
      <c r="C5664" t="s">
        <v>70</v>
      </c>
      <c r="D5664">
        <v>6.9999999999999999E-4</v>
      </c>
    </row>
    <row r="5665" spans="1:4" x14ac:dyDescent="0.35">
      <c r="A5665">
        <v>36</v>
      </c>
      <c r="B5665">
        <v>82.259110000000007</v>
      </c>
      <c r="C5665" t="s">
        <v>70</v>
      </c>
      <c r="D5665">
        <v>2.2000000000000001E-3</v>
      </c>
    </row>
    <row r="5666" spans="1:4" x14ac:dyDescent="0.35">
      <c r="A5666">
        <v>36</v>
      </c>
      <c r="B5666">
        <v>82.272199999999998</v>
      </c>
      <c r="C5666" t="s">
        <v>70</v>
      </c>
      <c r="D5666">
        <v>4.3E-3</v>
      </c>
    </row>
    <row r="5667" spans="1:4" x14ac:dyDescent="0.35">
      <c r="A5667">
        <v>36</v>
      </c>
      <c r="B5667">
        <v>82.285060000000001</v>
      </c>
      <c r="C5667" t="s">
        <v>70</v>
      </c>
      <c r="D5667">
        <v>4.3E-3</v>
      </c>
    </row>
    <row r="5668" spans="1:4" x14ac:dyDescent="0.35">
      <c r="A5668">
        <v>36</v>
      </c>
      <c r="B5668">
        <v>82.298220000000001</v>
      </c>
      <c r="C5668" t="s">
        <v>70</v>
      </c>
      <c r="D5668">
        <v>4.7999999999999996E-3</v>
      </c>
    </row>
    <row r="5669" spans="1:4" x14ac:dyDescent="0.35">
      <c r="A5669">
        <v>36</v>
      </c>
      <c r="B5669">
        <v>82.311400000000006</v>
      </c>
      <c r="C5669" t="s">
        <v>70</v>
      </c>
      <c r="D5669">
        <v>4.7999999999999996E-3</v>
      </c>
    </row>
    <row r="5670" spans="1:4" x14ac:dyDescent="0.35">
      <c r="A5670">
        <v>36</v>
      </c>
      <c r="B5670">
        <v>82.324520000000007</v>
      </c>
      <c r="C5670" t="s">
        <v>70</v>
      </c>
      <c r="D5670">
        <v>2.2000000000000001E-3</v>
      </c>
    </row>
    <row r="5671" spans="1:4" x14ac:dyDescent="0.35">
      <c r="A5671">
        <v>36</v>
      </c>
      <c r="B5671">
        <v>82.338229999999996</v>
      </c>
      <c r="C5671" t="s">
        <v>70</v>
      </c>
      <c r="D5671">
        <v>2.2000000000000001E-3</v>
      </c>
    </row>
    <row r="5672" spans="1:4" x14ac:dyDescent="0.35">
      <c r="A5672">
        <v>36</v>
      </c>
      <c r="B5672">
        <v>82.35087</v>
      </c>
      <c r="C5672" t="s">
        <v>70</v>
      </c>
      <c r="D5672">
        <v>6.4999999999999997E-3</v>
      </c>
    </row>
    <row r="5673" spans="1:4" x14ac:dyDescent="0.35">
      <c r="A5673">
        <v>36</v>
      </c>
      <c r="B5673">
        <v>82.365409999999997</v>
      </c>
      <c r="C5673" t="s">
        <v>70</v>
      </c>
      <c r="D5673">
        <v>3.8999999999999998E-3</v>
      </c>
    </row>
    <row r="5674" spans="1:4" x14ac:dyDescent="0.35">
      <c r="A5674">
        <v>36</v>
      </c>
      <c r="B5674">
        <v>82.388530000000003</v>
      </c>
      <c r="C5674" t="s">
        <v>70</v>
      </c>
      <c r="D5674">
        <v>3.8999999999999998E-3</v>
      </c>
    </row>
    <row r="5675" spans="1:4" x14ac:dyDescent="0.35">
      <c r="A5675">
        <v>36</v>
      </c>
      <c r="B5675">
        <v>82.404690000000002</v>
      </c>
      <c r="C5675" t="s">
        <v>70</v>
      </c>
      <c r="D5675">
        <v>1.0999999999999999E-2</v>
      </c>
    </row>
    <row r="5676" spans="1:4" x14ac:dyDescent="0.35">
      <c r="A5676">
        <v>36</v>
      </c>
      <c r="B5676">
        <v>82.419439999999994</v>
      </c>
      <c r="C5676" t="s">
        <v>70</v>
      </c>
      <c r="D5676">
        <v>1.0999999999999999E-2</v>
      </c>
    </row>
    <row r="5677" spans="1:4" x14ac:dyDescent="0.35">
      <c r="A5677">
        <v>36</v>
      </c>
      <c r="B5677">
        <v>82.433869999999999</v>
      </c>
      <c r="C5677" t="s">
        <v>70</v>
      </c>
      <c r="D5677">
        <v>7.1000000000000004E-3</v>
      </c>
    </row>
    <row r="5678" spans="1:4" x14ac:dyDescent="0.35">
      <c r="A5678">
        <v>36</v>
      </c>
      <c r="B5678">
        <v>82.447779999999995</v>
      </c>
      <c r="C5678" t="s">
        <v>70</v>
      </c>
      <c r="D5678">
        <v>7.1000000000000004E-3</v>
      </c>
    </row>
    <row r="5679" spans="1:4" x14ac:dyDescent="0.35">
      <c r="A5679">
        <v>36</v>
      </c>
      <c r="B5679">
        <v>82.461470000000006</v>
      </c>
      <c r="C5679" t="s">
        <v>70</v>
      </c>
      <c r="D5679">
        <v>5.1999999999999998E-3</v>
      </c>
    </row>
    <row r="5680" spans="1:4" x14ac:dyDescent="0.35">
      <c r="A5680">
        <v>36</v>
      </c>
      <c r="B5680">
        <v>82.474909999999994</v>
      </c>
      <c r="C5680" t="s">
        <v>70</v>
      </c>
      <c r="D5680">
        <v>1.5E-3</v>
      </c>
    </row>
    <row r="5681" spans="1:4" x14ac:dyDescent="0.35">
      <c r="A5681">
        <v>36</v>
      </c>
      <c r="B5681">
        <v>82.488060000000004</v>
      </c>
      <c r="C5681" t="s">
        <v>70</v>
      </c>
      <c r="D5681">
        <v>1.5E-3</v>
      </c>
    </row>
    <row r="5682" spans="1:4" x14ac:dyDescent="0.35">
      <c r="A5682">
        <v>36</v>
      </c>
      <c r="B5682">
        <v>82.502449999999996</v>
      </c>
      <c r="C5682" t="s">
        <v>70</v>
      </c>
      <c r="D5682">
        <v>8.9999999999999998E-4</v>
      </c>
    </row>
    <row r="5683" spans="1:4" x14ac:dyDescent="0.35">
      <c r="A5683">
        <v>36</v>
      </c>
      <c r="B5683">
        <v>82.516180000000006</v>
      </c>
      <c r="C5683" t="s">
        <v>70</v>
      </c>
      <c r="D5683">
        <v>4.0000000000000002E-4</v>
      </c>
    </row>
    <row r="5684" spans="1:4" x14ac:dyDescent="0.35">
      <c r="A5684">
        <v>36</v>
      </c>
      <c r="B5684">
        <v>82.529359999999997</v>
      </c>
      <c r="C5684" t="s">
        <v>70</v>
      </c>
      <c r="D5684">
        <v>4.0000000000000002E-4</v>
      </c>
    </row>
    <row r="5685" spans="1:4" x14ac:dyDescent="0.35">
      <c r="A5685">
        <v>36</v>
      </c>
      <c r="B5685">
        <v>82.542479999999998</v>
      </c>
      <c r="C5685" t="s">
        <v>70</v>
      </c>
    </row>
    <row r="5686" spans="1:4" x14ac:dyDescent="0.35">
      <c r="A5686">
        <v>36</v>
      </c>
      <c r="B5686">
        <v>82.556470000000004</v>
      </c>
      <c r="C5686" t="s">
        <v>70</v>
      </c>
    </row>
    <row r="5687" spans="1:4" x14ac:dyDescent="0.35">
      <c r="A5687">
        <v>36</v>
      </c>
      <c r="B5687">
        <v>82.569190000000006</v>
      </c>
      <c r="C5687" t="s">
        <v>70</v>
      </c>
    </row>
    <row r="5688" spans="1:4" x14ac:dyDescent="0.35">
      <c r="A5688">
        <v>36</v>
      </c>
      <c r="B5688">
        <v>82.592119999999994</v>
      </c>
      <c r="C5688" t="s">
        <v>70</v>
      </c>
    </row>
    <row r="5689" spans="1:4" x14ac:dyDescent="0.35">
      <c r="A5689">
        <v>36</v>
      </c>
      <c r="B5689">
        <v>82.608729999999994</v>
      </c>
      <c r="C5689" t="s">
        <v>70</v>
      </c>
    </row>
    <row r="5690" spans="1:4" x14ac:dyDescent="0.35">
      <c r="A5690">
        <v>37</v>
      </c>
      <c r="B5690">
        <v>82.627679999999998</v>
      </c>
      <c r="C5690" t="s">
        <v>70</v>
      </c>
    </row>
    <row r="5691" spans="1:4" x14ac:dyDescent="0.35">
      <c r="A5691">
        <v>37</v>
      </c>
      <c r="B5691">
        <v>82.640889999999999</v>
      </c>
      <c r="C5691" t="s">
        <v>70</v>
      </c>
    </row>
    <row r="5692" spans="1:4" x14ac:dyDescent="0.35">
      <c r="A5692">
        <v>37</v>
      </c>
      <c r="B5692">
        <v>82.653189999999995</v>
      </c>
      <c r="C5692" t="s">
        <v>70</v>
      </c>
    </row>
    <row r="5693" spans="1:4" x14ac:dyDescent="0.35">
      <c r="A5693">
        <v>37</v>
      </c>
      <c r="B5693">
        <v>82.676060000000007</v>
      </c>
      <c r="C5693" t="s">
        <v>70</v>
      </c>
    </row>
    <row r="5694" spans="1:4" x14ac:dyDescent="0.35">
      <c r="A5694">
        <v>37</v>
      </c>
      <c r="B5694">
        <v>82.69923</v>
      </c>
      <c r="C5694" t="s">
        <v>70</v>
      </c>
    </row>
    <row r="5695" spans="1:4" x14ac:dyDescent="0.35">
      <c r="A5695">
        <v>37</v>
      </c>
      <c r="B5695">
        <v>82.719059999999999</v>
      </c>
      <c r="C5695" t="s">
        <v>70</v>
      </c>
    </row>
    <row r="5696" spans="1:4" x14ac:dyDescent="0.35">
      <c r="A5696">
        <v>37</v>
      </c>
      <c r="B5696">
        <v>82.736130000000003</v>
      </c>
      <c r="C5696" t="s">
        <v>70</v>
      </c>
    </row>
    <row r="5697" spans="1:3" x14ac:dyDescent="0.35">
      <c r="A5697">
        <v>37</v>
      </c>
      <c r="B5697">
        <v>82.747339999999994</v>
      </c>
      <c r="C5697" t="s">
        <v>70</v>
      </c>
    </row>
    <row r="5698" spans="1:3" x14ac:dyDescent="0.35">
      <c r="A5698">
        <v>37</v>
      </c>
      <c r="B5698">
        <v>82.759709999999998</v>
      </c>
      <c r="C5698" t="s">
        <v>70</v>
      </c>
    </row>
    <row r="5699" spans="1:3" x14ac:dyDescent="0.35">
      <c r="A5699">
        <v>37</v>
      </c>
      <c r="B5699">
        <v>82.775739999999999</v>
      </c>
      <c r="C5699" t="s">
        <v>70</v>
      </c>
    </row>
    <row r="5700" spans="1:3" x14ac:dyDescent="0.35">
      <c r="A5700">
        <v>37</v>
      </c>
      <c r="B5700">
        <v>82.799800000000005</v>
      </c>
      <c r="C5700" t="s">
        <v>70</v>
      </c>
    </row>
    <row r="5701" spans="1:3" x14ac:dyDescent="0.35">
      <c r="A5701">
        <v>37</v>
      </c>
      <c r="B5701">
        <v>82.812889999999996</v>
      </c>
      <c r="C5701" t="s">
        <v>70</v>
      </c>
    </row>
    <row r="5702" spans="1:3" x14ac:dyDescent="0.35">
      <c r="A5702">
        <v>37</v>
      </c>
      <c r="B5702">
        <v>82.826099999999997</v>
      </c>
      <c r="C5702" t="s">
        <v>70</v>
      </c>
    </row>
    <row r="5703" spans="1:3" x14ac:dyDescent="0.35">
      <c r="A5703">
        <v>37</v>
      </c>
      <c r="B5703">
        <v>82.845240000000004</v>
      </c>
      <c r="C5703" t="s">
        <v>70</v>
      </c>
    </row>
    <row r="5704" spans="1:3" x14ac:dyDescent="0.35">
      <c r="A5704">
        <v>37</v>
      </c>
      <c r="B5704">
        <v>82.862369999999999</v>
      </c>
      <c r="C5704" t="s">
        <v>70</v>
      </c>
    </row>
    <row r="5705" spans="1:3" x14ac:dyDescent="0.35">
      <c r="A5705">
        <v>37</v>
      </c>
      <c r="B5705">
        <v>82.874660000000006</v>
      </c>
      <c r="C5705" t="s">
        <v>70</v>
      </c>
    </row>
    <row r="5706" spans="1:3" x14ac:dyDescent="0.35">
      <c r="A5706">
        <v>37</v>
      </c>
      <c r="B5706">
        <v>82.886539999999997</v>
      </c>
      <c r="C5706" t="s">
        <v>70</v>
      </c>
    </row>
    <row r="5707" spans="1:3" x14ac:dyDescent="0.35">
      <c r="A5707">
        <v>37</v>
      </c>
      <c r="B5707">
        <v>82.900379999999998</v>
      </c>
      <c r="C5707" t="s">
        <v>70</v>
      </c>
    </row>
    <row r="5708" spans="1:3" x14ac:dyDescent="0.35">
      <c r="A5708">
        <v>37</v>
      </c>
      <c r="B5708">
        <v>82.915859999999995</v>
      </c>
      <c r="C5708" t="s">
        <v>70</v>
      </c>
    </row>
    <row r="5709" spans="1:3" x14ac:dyDescent="0.35">
      <c r="A5709">
        <v>37</v>
      </c>
      <c r="B5709">
        <v>82.928219999999996</v>
      </c>
      <c r="C5709" t="s">
        <v>70</v>
      </c>
    </row>
    <row r="5710" spans="1:3" x14ac:dyDescent="0.35">
      <c r="A5710">
        <v>37</v>
      </c>
      <c r="B5710">
        <v>82.940820000000002</v>
      </c>
      <c r="C5710" t="s">
        <v>70</v>
      </c>
    </row>
    <row r="5711" spans="1:3" x14ac:dyDescent="0.35">
      <c r="A5711">
        <v>37</v>
      </c>
      <c r="B5711">
        <v>82.952740000000006</v>
      </c>
      <c r="C5711" t="s">
        <v>70</v>
      </c>
    </row>
    <row r="5712" spans="1:3" x14ac:dyDescent="0.35">
      <c r="A5712">
        <v>37</v>
      </c>
      <c r="B5712">
        <v>82.965190000000007</v>
      </c>
      <c r="C5712" t="s">
        <v>70</v>
      </c>
    </row>
    <row r="5713" spans="1:3" x14ac:dyDescent="0.35">
      <c r="A5713">
        <v>37</v>
      </c>
      <c r="B5713">
        <v>82.977819999999994</v>
      </c>
      <c r="C5713" t="s">
        <v>70</v>
      </c>
    </row>
    <row r="5714" spans="1:3" x14ac:dyDescent="0.35">
      <c r="A5714">
        <v>37</v>
      </c>
      <c r="B5714">
        <v>82.996440000000007</v>
      </c>
      <c r="C5714" t="s">
        <v>70</v>
      </c>
    </row>
    <row r="5715" spans="1:3" x14ac:dyDescent="0.35">
      <c r="A5715">
        <v>37</v>
      </c>
      <c r="B5715">
        <v>83.009190000000004</v>
      </c>
      <c r="C5715" t="s">
        <v>70</v>
      </c>
    </row>
    <row r="5716" spans="1:3" x14ac:dyDescent="0.35">
      <c r="A5716">
        <v>37</v>
      </c>
      <c r="B5716">
        <v>83.022120000000001</v>
      </c>
      <c r="C5716" t="s">
        <v>70</v>
      </c>
    </row>
    <row r="5717" spans="1:3" x14ac:dyDescent="0.35">
      <c r="A5717">
        <v>37</v>
      </c>
      <c r="B5717">
        <v>83.034689999999998</v>
      </c>
      <c r="C5717" t="s">
        <v>70</v>
      </c>
    </row>
    <row r="5718" spans="1:3" x14ac:dyDescent="0.35">
      <c r="A5718">
        <v>37</v>
      </c>
      <c r="B5718">
        <v>83.047120000000007</v>
      </c>
      <c r="C5718" t="s">
        <v>70</v>
      </c>
    </row>
    <row r="5719" spans="1:3" x14ac:dyDescent="0.35">
      <c r="A5719">
        <v>37</v>
      </c>
      <c r="B5719">
        <v>83.059529999999995</v>
      </c>
      <c r="C5719" t="s">
        <v>70</v>
      </c>
    </row>
    <row r="5720" spans="1:3" x14ac:dyDescent="0.35">
      <c r="A5720">
        <v>37</v>
      </c>
      <c r="B5720">
        <v>83.071619999999996</v>
      </c>
      <c r="C5720" t="s">
        <v>70</v>
      </c>
    </row>
    <row r="5721" spans="1:3" x14ac:dyDescent="0.35">
      <c r="A5721">
        <v>37</v>
      </c>
      <c r="B5721">
        <v>83.083600000000004</v>
      </c>
      <c r="C5721" t="s">
        <v>70</v>
      </c>
    </row>
    <row r="5722" spans="1:3" x14ac:dyDescent="0.35">
      <c r="A5722">
        <v>37</v>
      </c>
      <c r="B5722">
        <v>83.096119999999999</v>
      </c>
      <c r="C5722" t="s">
        <v>70</v>
      </c>
    </row>
    <row r="5723" spans="1:3" x14ac:dyDescent="0.35">
      <c r="A5723">
        <v>37</v>
      </c>
      <c r="B5723">
        <v>83.109369999999998</v>
      </c>
      <c r="C5723" t="s">
        <v>70</v>
      </c>
    </row>
    <row r="5724" spans="1:3" x14ac:dyDescent="0.35">
      <c r="A5724">
        <v>37</v>
      </c>
      <c r="B5724">
        <v>83.1233</v>
      </c>
      <c r="C5724" t="s">
        <v>70</v>
      </c>
    </row>
    <row r="5725" spans="1:3" x14ac:dyDescent="0.35">
      <c r="A5725">
        <v>37</v>
      </c>
      <c r="B5725">
        <v>83.135649999999998</v>
      </c>
      <c r="C5725" t="s">
        <v>70</v>
      </c>
    </row>
    <row r="5726" spans="1:3" x14ac:dyDescent="0.35">
      <c r="A5726">
        <v>37</v>
      </c>
      <c r="B5726">
        <v>83.148390000000006</v>
      </c>
      <c r="C5726" t="s">
        <v>70</v>
      </c>
    </row>
    <row r="5727" spans="1:3" x14ac:dyDescent="0.35">
      <c r="A5727">
        <v>37</v>
      </c>
      <c r="B5727">
        <v>83.160960000000003</v>
      </c>
      <c r="C5727" t="s">
        <v>70</v>
      </c>
    </row>
    <row r="5728" spans="1:3" x14ac:dyDescent="0.35">
      <c r="A5728">
        <v>37</v>
      </c>
      <c r="B5728">
        <v>83.173770000000005</v>
      </c>
      <c r="C5728" t="s">
        <v>70</v>
      </c>
    </row>
    <row r="5729" spans="1:3" x14ac:dyDescent="0.35">
      <c r="A5729">
        <v>37</v>
      </c>
      <c r="B5729">
        <v>83.188360000000003</v>
      </c>
      <c r="C5729" t="s">
        <v>70</v>
      </c>
    </row>
    <row r="5730" spans="1:3" x14ac:dyDescent="0.35">
      <c r="A5730">
        <v>37</v>
      </c>
      <c r="B5730">
        <v>83.210549999999998</v>
      </c>
      <c r="C5730" t="s">
        <v>70</v>
      </c>
    </row>
    <row r="5731" spans="1:3" x14ac:dyDescent="0.35">
      <c r="A5731">
        <v>37</v>
      </c>
      <c r="B5731">
        <v>83.223749999999995</v>
      </c>
      <c r="C5731" t="s">
        <v>70</v>
      </c>
    </row>
    <row r="5732" spans="1:3" x14ac:dyDescent="0.35">
      <c r="A5732">
        <v>37</v>
      </c>
      <c r="B5732">
        <v>83.23603</v>
      </c>
      <c r="C5732" t="s">
        <v>70</v>
      </c>
    </row>
    <row r="5733" spans="1:3" x14ac:dyDescent="0.35">
      <c r="A5733">
        <v>37</v>
      </c>
      <c r="B5733">
        <v>83.248729999999995</v>
      </c>
      <c r="C5733" t="s">
        <v>70</v>
      </c>
    </row>
    <row r="5734" spans="1:3" x14ac:dyDescent="0.35">
      <c r="A5734">
        <v>37</v>
      </c>
      <c r="B5734">
        <v>83.261380000000003</v>
      </c>
      <c r="C5734" t="s">
        <v>70</v>
      </c>
    </row>
    <row r="5735" spans="1:3" x14ac:dyDescent="0.35">
      <c r="A5735">
        <v>37</v>
      </c>
      <c r="B5735">
        <v>83.273989999999998</v>
      </c>
      <c r="C5735" t="s">
        <v>70</v>
      </c>
    </row>
    <row r="5736" spans="1:3" x14ac:dyDescent="0.35">
      <c r="A5736">
        <v>37</v>
      </c>
      <c r="B5736">
        <v>83.285640000000001</v>
      </c>
      <c r="C5736" t="s">
        <v>70</v>
      </c>
    </row>
    <row r="5737" spans="1:3" x14ac:dyDescent="0.35">
      <c r="A5737">
        <v>37</v>
      </c>
      <c r="B5737">
        <v>83.298270000000002</v>
      </c>
      <c r="C5737" t="s">
        <v>70</v>
      </c>
    </row>
    <row r="5738" spans="1:3" x14ac:dyDescent="0.35">
      <c r="A5738">
        <v>37</v>
      </c>
      <c r="B5738">
        <v>83.310460000000006</v>
      </c>
      <c r="C5738" t="s">
        <v>70</v>
      </c>
    </row>
    <row r="5739" spans="1:3" x14ac:dyDescent="0.35">
      <c r="A5739">
        <v>37</v>
      </c>
      <c r="B5739">
        <v>83.323539999999994</v>
      </c>
      <c r="C5739" t="s">
        <v>70</v>
      </c>
    </row>
    <row r="5740" spans="1:3" x14ac:dyDescent="0.35">
      <c r="A5740">
        <v>37</v>
      </c>
      <c r="B5740">
        <v>83.335989999999995</v>
      </c>
      <c r="C5740" t="s">
        <v>70</v>
      </c>
    </row>
    <row r="5741" spans="1:3" x14ac:dyDescent="0.35">
      <c r="A5741">
        <v>37</v>
      </c>
      <c r="B5741">
        <v>83.348269999999999</v>
      </c>
      <c r="C5741" t="s">
        <v>70</v>
      </c>
    </row>
    <row r="5742" spans="1:3" x14ac:dyDescent="0.35">
      <c r="A5742">
        <v>37</v>
      </c>
      <c r="B5742">
        <v>83.36063</v>
      </c>
      <c r="C5742" t="s">
        <v>70</v>
      </c>
    </row>
    <row r="5743" spans="1:3" x14ac:dyDescent="0.35">
      <c r="A5743">
        <v>37</v>
      </c>
      <c r="B5743">
        <v>83.373410000000007</v>
      </c>
      <c r="C5743" t="s">
        <v>70</v>
      </c>
    </row>
    <row r="5744" spans="1:3" x14ac:dyDescent="0.35">
      <c r="A5744">
        <v>37</v>
      </c>
      <c r="B5744">
        <v>83.386250000000004</v>
      </c>
      <c r="C5744" t="s">
        <v>70</v>
      </c>
    </row>
    <row r="5745" spans="1:3" x14ac:dyDescent="0.35">
      <c r="A5745">
        <v>37</v>
      </c>
      <c r="B5745">
        <v>83.399990000000003</v>
      </c>
      <c r="C5745" t="s">
        <v>70</v>
      </c>
    </row>
    <row r="5746" spans="1:3" x14ac:dyDescent="0.35">
      <c r="A5746">
        <v>37</v>
      </c>
      <c r="B5746">
        <v>83.419280000000001</v>
      </c>
      <c r="C5746" t="s">
        <v>70</v>
      </c>
    </row>
    <row r="5747" spans="1:3" x14ac:dyDescent="0.35">
      <c r="A5747">
        <v>37</v>
      </c>
      <c r="B5747">
        <v>83.431920000000005</v>
      </c>
      <c r="C5747" t="s">
        <v>70</v>
      </c>
    </row>
    <row r="5748" spans="1:3" x14ac:dyDescent="0.35">
      <c r="A5748">
        <v>37</v>
      </c>
      <c r="B5748">
        <v>83.444559999999996</v>
      </c>
      <c r="C5748" t="s">
        <v>70</v>
      </c>
    </row>
    <row r="5749" spans="1:3" x14ac:dyDescent="0.35">
      <c r="A5749">
        <v>37</v>
      </c>
      <c r="B5749">
        <v>83.457790000000003</v>
      </c>
      <c r="C5749" t="s">
        <v>70</v>
      </c>
    </row>
    <row r="5750" spans="1:3" x14ac:dyDescent="0.35">
      <c r="A5750">
        <v>37</v>
      </c>
      <c r="B5750">
        <v>83.472470000000001</v>
      </c>
      <c r="C5750" t="s">
        <v>70</v>
      </c>
    </row>
    <row r="5751" spans="1:3" x14ac:dyDescent="0.35">
      <c r="A5751">
        <v>37</v>
      </c>
      <c r="B5751">
        <v>83.484840000000005</v>
      </c>
      <c r="C5751" t="s">
        <v>70</v>
      </c>
    </row>
    <row r="5752" spans="1:3" x14ac:dyDescent="0.35">
      <c r="A5752">
        <v>37</v>
      </c>
      <c r="B5752">
        <v>83.497200000000007</v>
      </c>
      <c r="C5752" t="s">
        <v>70</v>
      </c>
    </row>
    <row r="5753" spans="1:3" x14ac:dyDescent="0.35">
      <c r="A5753">
        <v>37</v>
      </c>
      <c r="B5753">
        <v>83.50967</v>
      </c>
      <c r="C5753" t="s">
        <v>70</v>
      </c>
    </row>
    <row r="5754" spans="1:3" x14ac:dyDescent="0.35">
      <c r="A5754">
        <v>37</v>
      </c>
      <c r="B5754">
        <v>83.522540000000006</v>
      </c>
      <c r="C5754" t="s">
        <v>70</v>
      </c>
    </row>
    <row r="5755" spans="1:3" x14ac:dyDescent="0.35">
      <c r="A5755">
        <v>37</v>
      </c>
      <c r="B5755">
        <v>83.543040000000005</v>
      </c>
      <c r="C5755" t="s">
        <v>70</v>
      </c>
    </row>
    <row r="5756" spans="1:3" x14ac:dyDescent="0.35">
      <c r="A5756">
        <v>37</v>
      </c>
      <c r="B5756">
        <v>83.55574</v>
      </c>
      <c r="C5756" t="s">
        <v>70</v>
      </c>
    </row>
    <row r="5757" spans="1:3" x14ac:dyDescent="0.35">
      <c r="A5757">
        <v>37</v>
      </c>
      <c r="B5757">
        <v>83.567319999999995</v>
      </c>
      <c r="C5757" t="s">
        <v>70</v>
      </c>
    </row>
    <row r="5758" spans="1:3" x14ac:dyDescent="0.35">
      <c r="A5758">
        <v>37</v>
      </c>
      <c r="B5758">
        <v>83.580020000000005</v>
      </c>
      <c r="C5758" t="s">
        <v>70</v>
      </c>
    </row>
    <row r="5759" spans="1:3" x14ac:dyDescent="0.35">
      <c r="A5759">
        <v>37</v>
      </c>
      <c r="B5759">
        <v>83.592500000000001</v>
      </c>
      <c r="C5759" t="s">
        <v>70</v>
      </c>
    </row>
    <row r="5760" spans="1:3" x14ac:dyDescent="0.35">
      <c r="A5760">
        <v>37</v>
      </c>
      <c r="B5760">
        <v>83.604519999999994</v>
      </c>
      <c r="C5760" t="s">
        <v>70</v>
      </c>
    </row>
    <row r="5761" spans="1:3" x14ac:dyDescent="0.35">
      <c r="A5761">
        <v>37</v>
      </c>
      <c r="B5761">
        <v>83.623400000000004</v>
      </c>
      <c r="C5761" t="s">
        <v>70</v>
      </c>
    </row>
    <row r="5762" spans="1:3" x14ac:dyDescent="0.35">
      <c r="A5762">
        <v>37</v>
      </c>
      <c r="B5762">
        <v>83.63982</v>
      </c>
      <c r="C5762" t="s">
        <v>70</v>
      </c>
    </row>
    <row r="5763" spans="1:3" x14ac:dyDescent="0.35">
      <c r="A5763">
        <v>37</v>
      </c>
      <c r="B5763">
        <v>83.652280000000005</v>
      </c>
      <c r="C5763" t="s">
        <v>70</v>
      </c>
    </row>
    <row r="5764" spans="1:3" x14ac:dyDescent="0.35">
      <c r="A5764">
        <v>37</v>
      </c>
      <c r="B5764">
        <v>83.666399999999996</v>
      </c>
      <c r="C5764" t="s">
        <v>70</v>
      </c>
    </row>
    <row r="5765" spans="1:3" x14ac:dyDescent="0.35">
      <c r="A5765">
        <v>37</v>
      </c>
      <c r="B5765">
        <v>83.680340000000001</v>
      </c>
      <c r="C5765" t="s">
        <v>70</v>
      </c>
    </row>
    <row r="5766" spans="1:3" x14ac:dyDescent="0.35">
      <c r="A5766">
        <v>37</v>
      </c>
      <c r="B5766">
        <v>83.693709999999996</v>
      </c>
      <c r="C5766" t="s">
        <v>70</v>
      </c>
    </row>
    <row r="5767" spans="1:3" x14ac:dyDescent="0.35">
      <c r="A5767">
        <v>37</v>
      </c>
      <c r="B5767">
        <v>83.707459999999998</v>
      </c>
      <c r="C5767" t="s">
        <v>70</v>
      </c>
    </row>
    <row r="5768" spans="1:3" x14ac:dyDescent="0.35">
      <c r="A5768">
        <v>37</v>
      </c>
      <c r="B5768">
        <v>83.721879999999999</v>
      </c>
      <c r="C5768" t="s">
        <v>70</v>
      </c>
    </row>
    <row r="5769" spans="1:3" x14ac:dyDescent="0.35">
      <c r="A5769">
        <v>37</v>
      </c>
      <c r="B5769">
        <v>83.739829999999998</v>
      </c>
      <c r="C5769" t="s">
        <v>70</v>
      </c>
    </row>
    <row r="5770" spans="1:3" x14ac:dyDescent="0.35">
      <c r="A5770">
        <v>37</v>
      </c>
      <c r="B5770">
        <v>83.752409999999998</v>
      </c>
      <c r="C5770" t="s">
        <v>70</v>
      </c>
    </row>
    <row r="5771" spans="1:3" x14ac:dyDescent="0.35">
      <c r="A5771">
        <v>37</v>
      </c>
      <c r="B5771">
        <v>83.765659999999997</v>
      </c>
      <c r="C5771" t="s">
        <v>70</v>
      </c>
    </row>
    <row r="5772" spans="1:3" x14ac:dyDescent="0.35">
      <c r="A5772">
        <v>37</v>
      </c>
      <c r="B5772">
        <v>83.780730000000005</v>
      </c>
      <c r="C5772" t="s">
        <v>70</v>
      </c>
    </row>
    <row r="5773" spans="1:3" x14ac:dyDescent="0.35">
      <c r="A5773">
        <v>37</v>
      </c>
      <c r="B5773">
        <v>83.800030000000007</v>
      </c>
      <c r="C5773" t="s">
        <v>70</v>
      </c>
    </row>
    <row r="5774" spans="1:3" x14ac:dyDescent="0.35">
      <c r="A5774">
        <v>37</v>
      </c>
      <c r="B5774">
        <v>83.817779999999999</v>
      </c>
      <c r="C5774" t="s">
        <v>70</v>
      </c>
    </row>
    <row r="5775" spans="1:3" x14ac:dyDescent="0.35">
      <c r="A5775">
        <v>37</v>
      </c>
      <c r="B5775">
        <v>83.836209999999994</v>
      </c>
      <c r="C5775" t="s">
        <v>70</v>
      </c>
    </row>
    <row r="5776" spans="1:3" x14ac:dyDescent="0.35">
      <c r="A5776">
        <v>37</v>
      </c>
      <c r="B5776">
        <v>83.849549999999994</v>
      </c>
      <c r="C5776" t="s">
        <v>70</v>
      </c>
    </row>
    <row r="5777" spans="1:4" x14ac:dyDescent="0.35">
      <c r="A5777">
        <v>37</v>
      </c>
      <c r="B5777">
        <v>83.863510000000005</v>
      </c>
      <c r="C5777" t="s">
        <v>70</v>
      </c>
    </row>
    <row r="5778" spans="1:4" x14ac:dyDescent="0.35">
      <c r="A5778">
        <v>37</v>
      </c>
      <c r="B5778">
        <v>83.877229999999997</v>
      </c>
      <c r="C5778" t="s">
        <v>70</v>
      </c>
    </row>
    <row r="5779" spans="1:4" x14ac:dyDescent="0.35">
      <c r="A5779">
        <v>37</v>
      </c>
      <c r="B5779">
        <v>83.890209999999996</v>
      </c>
      <c r="C5779" t="s">
        <v>70</v>
      </c>
    </row>
    <row r="5780" spans="1:4" x14ac:dyDescent="0.35">
      <c r="A5780">
        <v>37</v>
      </c>
      <c r="B5780">
        <v>83.906589999999994</v>
      </c>
      <c r="C5780" t="s">
        <v>70</v>
      </c>
    </row>
    <row r="5781" spans="1:4" x14ac:dyDescent="0.35">
      <c r="A5781">
        <v>37</v>
      </c>
      <c r="B5781">
        <v>83.920320000000004</v>
      </c>
      <c r="C5781" t="s">
        <v>70</v>
      </c>
    </row>
    <row r="5782" spans="1:4" x14ac:dyDescent="0.35">
      <c r="A5782">
        <v>37</v>
      </c>
      <c r="B5782">
        <v>83.934049999999999</v>
      </c>
      <c r="C5782" t="s">
        <v>70</v>
      </c>
    </row>
    <row r="5783" spans="1:4" x14ac:dyDescent="0.35">
      <c r="A5783">
        <v>37</v>
      </c>
      <c r="B5783">
        <v>83.947670000000002</v>
      </c>
      <c r="C5783" t="s">
        <v>70</v>
      </c>
    </row>
    <row r="5784" spans="1:4" x14ac:dyDescent="0.35">
      <c r="A5784">
        <v>37</v>
      </c>
      <c r="B5784">
        <v>83.960999999999999</v>
      </c>
      <c r="C5784" t="s">
        <v>70</v>
      </c>
    </row>
    <row r="5785" spans="1:4" x14ac:dyDescent="0.35">
      <c r="A5785">
        <v>37</v>
      </c>
      <c r="B5785">
        <v>83.975009999999997</v>
      </c>
      <c r="C5785" t="s">
        <v>70</v>
      </c>
    </row>
    <row r="5786" spans="1:4" x14ac:dyDescent="0.35">
      <c r="A5786">
        <v>37</v>
      </c>
      <c r="B5786">
        <v>83.988280000000003</v>
      </c>
      <c r="C5786" t="s">
        <v>70</v>
      </c>
    </row>
    <row r="5787" spans="1:4" x14ac:dyDescent="0.35">
      <c r="A5787">
        <v>37</v>
      </c>
      <c r="B5787">
        <v>84.001509999999996</v>
      </c>
      <c r="C5787" t="s">
        <v>70</v>
      </c>
      <c r="D5787">
        <v>4.0000000000000002E-4</v>
      </c>
    </row>
    <row r="5788" spans="1:4" x14ac:dyDescent="0.35">
      <c r="A5788">
        <v>37</v>
      </c>
      <c r="B5788">
        <v>84.016859999999994</v>
      </c>
      <c r="C5788" t="s">
        <v>70</v>
      </c>
      <c r="D5788">
        <v>4.0000000000000002E-4</v>
      </c>
    </row>
    <row r="5789" spans="1:4" x14ac:dyDescent="0.35">
      <c r="A5789">
        <v>37</v>
      </c>
      <c r="B5789">
        <v>84.032669999999996</v>
      </c>
      <c r="C5789" t="s">
        <v>70</v>
      </c>
      <c r="D5789">
        <v>4.0000000000000002E-4</v>
      </c>
    </row>
    <row r="5790" spans="1:4" x14ac:dyDescent="0.35">
      <c r="A5790">
        <v>37</v>
      </c>
      <c r="B5790">
        <v>84.05377</v>
      </c>
      <c r="C5790" t="s">
        <v>70</v>
      </c>
      <c r="D5790">
        <v>2E-3</v>
      </c>
    </row>
    <row r="5791" spans="1:4" x14ac:dyDescent="0.35">
      <c r="A5791">
        <v>37</v>
      </c>
      <c r="B5791">
        <v>84.067440000000005</v>
      </c>
      <c r="C5791" t="s">
        <v>70</v>
      </c>
      <c r="D5791">
        <v>2.5000000000000001E-3</v>
      </c>
    </row>
    <row r="5792" spans="1:4" x14ac:dyDescent="0.35">
      <c r="A5792">
        <v>37</v>
      </c>
      <c r="B5792">
        <v>84.081149999999994</v>
      </c>
      <c r="C5792" t="s">
        <v>70</v>
      </c>
      <c r="D5792">
        <v>2.5000000000000001E-3</v>
      </c>
    </row>
    <row r="5793" spans="1:4" x14ac:dyDescent="0.35">
      <c r="A5793">
        <v>37</v>
      </c>
      <c r="B5793">
        <v>84.096239999999995</v>
      </c>
      <c r="C5793" t="s">
        <v>70</v>
      </c>
      <c r="D5793">
        <v>2.3E-3</v>
      </c>
    </row>
    <row r="5794" spans="1:4" x14ac:dyDescent="0.35">
      <c r="A5794">
        <v>37</v>
      </c>
      <c r="B5794">
        <v>84.108909999999995</v>
      </c>
      <c r="C5794" t="s">
        <v>70</v>
      </c>
      <c r="D5794">
        <v>2.3E-3</v>
      </c>
    </row>
    <row r="5795" spans="1:4" x14ac:dyDescent="0.35">
      <c r="A5795">
        <v>37</v>
      </c>
      <c r="B5795">
        <v>84.122770000000003</v>
      </c>
      <c r="C5795" t="s">
        <v>70</v>
      </c>
      <c r="D5795">
        <v>2.8999999999999998E-3</v>
      </c>
    </row>
    <row r="5796" spans="1:4" x14ac:dyDescent="0.35">
      <c r="A5796">
        <v>37</v>
      </c>
      <c r="B5796">
        <v>84.137450000000001</v>
      </c>
      <c r="C5796" t="s">
        <v>70</v>
      </c>
      <c r="D5796">
        <v>2.5000000000000001E-3</v>
      </c>
    </row>
    <row r="5797" spans="1:4" x14ac:dyDescent="0.35">
      <c r="A5797">
        <v>37</v>
      </c>
      <c r="B5797">
        <v>84.150139999999993</v>
      </c>
      <c r="C5797" t="s">
        <v>70</v>
      </c>
      <c r="D5797">
        <v>2.5000000000000001E-3</v>
      </c>
    </row>
    <row r="5798" spans="1:4" x14ac:dyDescent="0.35">
      <c r="A5798">
        <v>37</v>
      </c>
      <c r="B5798">
        <v>84.163709999999995</v>
      </c>
      <c r="C5798" t="s">
        <v>70</v>
      </c>
      <c r="D5798">
        <v>2.8999999999999998E-3</v>
      </c>
    </row>
    <row r="5799" spans="1:4" x14ac:dyDescent="0.35">
      <c r="A5799">
        <v>37</v>
      </c>
      <c r="B5799">
        <v>84.177180000000007</v>
      </c>
      <c r="C5799" t="s">
        <v>70</v>
      </c>
      <c r="D5799">
        <v>1.6999999999999999E-3</v>
      </c>
    </row>
    <row r="5800" spans="1:4" x14ac:dyDescent="0.35">
      <c r="A5800">
        <v>37</v>
      </c>
      <c r="B5800">
        <v>84.191460000000006</v>
      </c>
      <c r="C5800" t="s">
        <v>70</v>
      </c>
      <c r="D5800">
        <v>1.6999999999999999E-3</v>
      </c>
    </row>
    <row r="5801" spans="1:4" x14ac:dyDescent="0.35">
      <c r="A5801">
        <v>37</v>
      </c>
      <c r="B5801">
        <v>84.205029999999994</v>
      </c>
      <c r="C5801" t="s">
        <v>70</v>
      </c>
      <c r="D5801">
        <v>2.3E-3</v>
      </c>
    </row>
    <row r="5802" spans="1:4" x14ac:dyDescent="0.35">
      <c r="A5802">
        <v>37</v>
      </c>
      <c r="B5802">
        <v>84.217860000000002</v>
      </c>
      <c r="C5802" t="s">
        <v>70</v>
      </c>
      <c r="D5802">
        <v>1.5E-3</v>
      </c>
    </row>
    <row r="5803" spans="1:4" x14ac:dyDescent="0.35">
      <c r="A5803">
        <v>37</v>
      </c>
      <c r="B5803">
        <v>84.230670000000003</v>
      </c>
      <c r="C5803" t="s">
        <v>70</v>
      </c>
      <c r="D5803">
        <v>1.5E-3</v>
      </c>
    </row>
    <row r="5804" spans="1:4" x14ac:dyDescent="0.35">
      <c r="A5804">
        <v>37</v>
      </c>
      <c r="B5804">
        <v>84.244389999999996</v>
      </c>
      <c r="C5804" t="s">
        <v>70</v>
      </c>
      <c r="D5804">
        <v>1.1000000000000001E-3</v>
      </c>
    </row>
    <row r="5805" spans="1:4" x14ac:dyDescent="0.35">
      <c r="A5805">
        <v>37</v>
      </c>
      <c r="B5805">
        <v>84.264759999999995</v>
      </c>
      <c r="C5805" t="s">
        <v>70</v>
      </c>
      <c r="D5805">
        <v>2.8E-3</v>
      </c>
    </row>
    <row r="5806" spans="1:4" x14ac:dyDescent="0.35">
      <c r="A5806">
        <v>37</v>
      </c>
      <c r="B5806">
        <v>84.278639999999996</v>
      </c>
      <c r="C5806" t="s">
        <v>70</v>
      </c>
      <c r="D5806">
        <v>2.8E-3</v>
      </c>
    </row>
    <row r="5807" spans="1:4" x14ac:dyDescent="0.35">
      <c r="A5807">
        <v>37</v>
      </c>
      <c r="B5807">
        <v>84.292339999999996</v>
      </c>
      <c r="C5807" t="s">
        <v>70</v>
      </c>
      <c r="D5807">
        <v>1.1000000000000001E-3</v>
      </c>
    </row>
    <row r="5808" spans="1:4" x14ac:dyDescent="0.35">
      <c r="A5808">
        <v>37</v>
      </c>
      <c r="B5808">
        <v>84.307060000000007</v>
      </c>
      <c r="C5808" t="s">
        <v>70</v>
      </c>
      <c r="D5808">
        <v>8.9999999999999998E-4</v>
      </c>
    </row>
    <row r="5809" spans="1:4" x14ac:dyDescent="0.35">
      <c r="A5809">
        <v>37</v>
      </c>
      <c r="B5809">
        <v>84.321889999999996</v>
      </c>
      <c r="C5809" t="s">
        <v>70</v>
      </c>
      <c r="D5809">
        <v>8.9999999999999998E-4</v>
      </c>
    </row>
    <row r="5810" spans="1:4" x14ac:dyDescent="0.35">
      <c r="A5810">
        <v>37</v>
      </c>
      <c r="B5810">
        <v>84.343509999999995</v>
      </c>
      <c r="C5810" t="s">
        <v>70</v>
      </c>
      <c r="D5810">
        <v>1.2999999999999999E-3</v>
      </c>
    </row>
    <row r="5811" spans="1:4" x14ac:dyDescent="0.35">
      <c r="A5811">
        <v>37</v>
      </c>
      <c r="B5811">
        <v>84.357330000000005</v>
      </c>
      <c r="C5811" t="s">
        <v>70</v>
      </c>
      <c r="D5811">
        <v>1.9E-3</v>
      </c>
    </row>
    <row r="5812" spans="1:4" x14ac:dyDescent="0.35">
      <c r="A5812">
        <v>37</v>
      </c>
      <c r="B5812">
        <v>84.370599999999996</v>
      </c>
      <c r="C5812" t="s">
        <v>70</v>
      </c>
      <c r="D5812">
        <v>1.9E-3</v>
      </c>
    </row>
    <row r="5813" spans="1:4" x14ac:dyDescent="0.35">
      <c r="A5813">
        <v>37</v>
      </c>
      <c r="B5813">
        <v>84.385379999999998</v>
      </c>
      <c r="C5813" t="s">
        <v>70</v>
      </c>
      <c r="D5813">
        <v>8.0000000000000004E-4</v>
      </c>
    </row>
    <row r="5814" spans="1:4" x14ac:dyDescent="0.35">
      <c r="A5814">
        <v>37</v>
      </c>
      <c r="B5814">
        <v>84.402150000000006</v>
      </c>
      <c r="C5814" t="s">
        <v>70</v>
      </c>
      <c r="D5814">
        <v>4.0000000000000002E-4</v>
      </c>
    </row>
    <row r="5815" spans="1:4" x14ac:dyDescent="0.35">
      <c r="A5815">
        <v>37</v>
      </c>
      <c r="B5815">
        <v>84.42004</v>
      </c>
      <c r="C5815" t="s">
        <v>70</v>
      </c>
      <c r="D5815">
        <v>1E-4</v>
      </c>
    </row>
    <row r="5816" spans="1:4" x14ac:dyDescent="0.35">
      <c r="A5816">
        <v>37</v>
      </c>
      <c r="B5816">
        <v>84.437709999999996</v>
      </c>
      <c r="C5816" t="s">
        <v>70</v>
      </c>
    </row>
    <row r="5817" spans="1:4" x14ac:dyDescent="0.35">
      <c r="A5817">
        <v>37</v>
      </c>
      <c r="B5817">
        <v>84.451750000000004</v>
      </c>
      <c r="C5817" t="s">
        <v>70</v>
      </c>
    </row>
    <row r="5818" spans="1:4" x14ac:dyDescent="0.35">
      <c r="A5818">
        <v>37</v>
      </c>
      <c r="B5818">
        <v>84.474029999999999</v>
      </c>
      <c r="C5818" t="s">
        <v>70</v>
      </c>
    </row>
    <row r="5819" spans="1:4" x14ac:dyDescent="0.35">
      <c r="A5819">
        <v>37</v>
      </c>
      <c r="B5819">
        <v>84.487759999999994</v>
      </c>
      <c r="C5819" t="s">
        <v>70</v>
      </c>
    </row>
    <row r="5820" spans="1:4" x14ac:dyDescent="0.35">
      <c r="A5820">
        <v>37</v>
      </c>
      <c r="B5820">
        <v>84.501000000000005</v>
      </c>
      <c r="C5820" t="s">
        <v>70</v>
      </c>
    </row>
    <row r="5821" spans="1:4" x14ac:dyDescent="0.35">
      <c r="A5821">
        <v>37</v>
      </c>
      <c r="B5821">
        <v>84.514480000000006</v>
      </c>
      <c r="C5821" t="s">
        <v>70</v>
      </c>
    </row>
    <row r="5822" spans="1:4" x14ac:dyDescent="0.35">
      <c r="A5822">
        <v>37</v>
      </c>
      <c r="B5822">
        <v>84.527929999999998</v>
      </c>
      <c r="C5822" t="s">
        <v>70</v>
      </c>
    </row>
    <row r="5823" spans="1:4" x14ac:dyDescent="0.35">
      <c r="A5823">
        <v>37</v>
      </c>
      <c r="B5823">
        <v>84.541470000000004</v>
      </c>
      <c r="C5823" t="s">
        <v>70</v>
      </c>
    </row>
    <row r="5824" spans="1:4" x14ac:dyDescent="0.35">
      <c r="A5824">
        <v>37</v>
      </c>
      <c r="B5824">
        <v>84.555570000000003</v>
      </c>
      <c r="C5824" t="s">
        <v>70</v>
      </c>
    </row>
    <row r="5825" spans="1:4" x14ac:dyDescent="0.35">
      <c r="A5825">
        <v>37</v>
      </c>
      <c r="B5825">
        <v>84.568359999999998</v>
      </c>
      <c r="C5825" t="s">
        <v>70</v>
      </c>
    </row>
    <row r="5826" spans="1:4" x14ac:dyDescent="0.35">
      <c r="A5826">
        <v>37</v>
      </c>
      <c r="B5826">
        <v>84.58175</v>
      </c>
      <c r="C5826" t="s">
        <v>70</v>
      </c>
    </row>
    <row r="5827" spans="1:4" x14ac:dyDescent="0.35">
      <c r="A5827">
        <v>37</v>
      </c>
      <c r="B5827">
        <v>84.595249999999993</v>
      </c>
      <c r="C5827" t="s">
        <v>70</v>
      </c>
    </row>
    <row r="5828" spans="1:4" x14ac:dyDescent="0.35">
      <c r="A5828">
        <v>37</v>
      </c>
      <c r="B5828">
        <v>84.608850000000004</v>
      </c>
      <c r="C5828" t="s">
        <v>70</v>
      </c>
    </row>
    <row r="5829" spans="1:4" x14ac:dyDescent="0.35">
      <c r="A5829">
        <v>37</v>
      </c>
      <c r="B5829">
        <v>84.622320000000002</v>
      </c>
      <c r="C5829" t="s">
        <v>70</v>
      </c>
    </row>
    <row r="5830" spans="1:4" x14ac:dyDescent="0.35">
      <c r="A5830">
        <v>37</v>
      </c>
      <c r="B5830">
        <v>84.635249999999999</v>
      </c>
      <c r="C5830" t="s">
        <v>70</v>
      </c>
    </row>
    <row r="5831" spans="1:4" x14ac:dyDescent="0.35">
      <c r="A5831">
        <v>38</v>
      </c>
      <c r="B5831">
        <v>84.651409999999998</v>
      </c>
      <c r="C5831" t="s">
        <v>70</v>
      </c>
    </row>
    <row r="5832" spans="1:4" x14ac:dyDescent="0.35">
      <c r="A5832">
        <v>38</v>
      </c>
      <c r="B5832">
        <v>84.670370000000005</v>
      </c>
      <c r="C5832" t="s">
        <v>70</v>
      </c>
    </row>
    <row r="5833" spans="1:4" x14ac:dyDescent="0.35">
      <c r="A5833">
        <v>38</v>
      </c>
      <c r="B5833">
        <v>84.683080000000004</v>
      </c>
      <c r="C5833" t="s">
        <v>70</v>
      </c>
      <c r="D5833">
        <v>1E-4</v>
      </c>
    </row>
    <row r="5834" spans="1:4" x14ac:dyDescent="0.35">
      <c r="A5834">
        <v>38</v>
      </c>
      <c r="B5834">
        <v>84.696039999999996</v>
      </c>
      <c r="C5834" t="s">
        <v>70</v>
      </c>
      <c r="D5834">
        <v>2.9999999999999997E-4</v>
      </c>
    </row>
    <row r="5835" spans="1:4" x14ac:dyDescent="0.35">
      <c r="A5835">
        <v>38</v>
      </c>
      <c r="B5835">
        <v>84.708849999999998</v>
      </c>
      <c r="C5835" t="s">
        <v>70</v>
      </c>
      <c r="D5835">
        <v>2.9999999999999997E-4</v>
      </c>
    </row>
    <row r="5836" spans="1:4" x14ac:dyDescent="0.35">
      <c r="A5836">
        <v>38</v>
      </c>
      <c r="B5836">
        <v>84.721999999999994</v>
      </c>
      <c r="C5836" t="s">
        <v>70</v>
      </c>
      <c r="D5836">
        <v>1E-4</v>
      </c>
    </row>
    <row r="5837" spans="1:4" x14ac:dyDescent="0.35">
      <c r="A5837">
        <v>38</v>
      </c>
      <c r="B5837">
        <v>84.738900000000001</v>
      </c>
      <c r="C5837" t="s">
        <v>70</v>
      </c>
      <c r="D5837">
        <v>2.0000000000000001E-4</v>
      </c>
    </row>
    <row r="5838" spans="1:4" x14ac:dyDescent="0.35">
      <c r="A5838">
        <v>38</v>
      </c>
      <c r="B5838">
        <v>84.756990000000002</v>
      </c>
      <c r="C5838" t="s">
        <v>70</v>
      </c>
      <c r="D5838">
        <v>4.0000000000000002E-4</v>
      </c>
    </row>
    <row r="5839" spans="1:4" x14ac:dyDescent="0.35">
      <c r="A5839">
        <v>38</v>
      </c>
      <c r="B5839">
        <v>84.77467</v>
      </c>
      <c r="C5839" t="s">
        <v>70</v>
      </c>
    </row>
    <row r="5840" spans="1:4" x14ac:dyDescent="0.35">
      <c r="A5840">
        <v>38</v>
      </c>
      <c r="B5840">
        <v>84.785319999999999</v>
      </c>
      <c r="C5840" t="s">
        <v>70</v>
      </c>
    </row>
    <row r="5841" spans="1:4" x14ac:dyDescent="0.35">
      <c r="A5841">
        <v>38</v>
      </c>
      <c r="B5841">
        <v>84.79853</v>
      </c>
      <c r="C5841" t="s">
        <v>70</v>
      </c>
      <c r="D5841">
        <v>2.0000000000000001E-4</v>
      </c>
    </row>
    <row r="5842" spans="1:4" x14ac:dyDescent="0.35">
      <c r="A5842">
        <v>38</v>
      </c>
      <c r="B5842">
        <v>84.812870000000004</v>
      </c>
      <c r="C5842" t="s">
        <v>70</v>
      </c>
      <c r="D5842">
        <v>2.0000000000000001E-4</v>
      </c>
    </row>
    <row r="5843" spans="1:4" x14ac:dyDescent="0.35">
      <c r="A5843">
        <v>38</v>
      </c>
      <c r="B5843">
        <v>84.827929999999995</v>
      </c>
      <c r="C5843" t="s">
        <v>70</v>
      </c>
      <c r="D5843">
        <v>2.0000000000000001E-4</v>
      </c>
    </row>
    <row r="5844" spans="1:4" x14ac:dyDescent="0.35">
      <c r="A5844">
        <v>38</v>
      </c>
      <c r="B5844">
        <v>84.843029999999999</v>
      </c>
      <c r="C5844" t="s">
        <v>70</v>
      </c>
      <c r="D5844">
        <v>1E-4</v>
      </c>
    </row>
    <row r="5845" spans="1:4" x14ac:dyDescent="0.35">
      <c r="A5845">
        <v>38</v>
      </c>
      <c r="B5845">
        <v>84.856059999999999</v>
      </c>
      <c r="C5845" t="s">
        <v>70</v>
      </c>
      <c r="D5845">
        <v>2.0000000000000001E-4</v>
      </c>
    </row>
    <row r="5846" spans="1:4" x14ac:dyDescent="0.35">
      <c r="A5846">
        <v>38</v>
      </c>
      <c r="B5846">
        <v>84.876090000000005</v>
      </c>
      <c r="C5846" t="s">
        <v>70</v>
      </c>
      <c r="D5846">
        <v>2.0000000000000001E-4</v>
      </c>
    </row>
    <row r="5847" spans="1:4" x14ac:dyDescent="0.35">
      <c r="A5847">
        <v>38</v>
      </c>
      <c r="B5847">
        <v>84.889499999999998</v>
      </c>
      <c r="C5847" t="s">
        <v>70</v>
      </c>
    </row>
    <row r="5848" spans="1:4" x14ac:dyDescent="0.35">
      <c r="A5848">
        <v>38</v>
      </c>
      <c r="B5848">
        <v>84.902169999999998</v>
      </c>
      <c r="C5848" t="s">
        <v>70</v>
      </c>
    </row>
    <row r="5849" spans="1:4" x14ac:dyDescent="0.35">
      <c r="A5849">
        <v>38</v>
      </c>
      <c r="B5849">
        <v>84.916560000000004</v>
      </c>
      <c r="C5849" t="s">
        <v>70</v>
      </c>
    </row>
    <row r="5850" spans="1:4" x14ac:dyDescent="0.35">
      <c r="A5850">
        <v>38</v>
      </c>
      <c r="B5850">
        <v>84.934299999999993</v>
      </c>
      <c r="C5850" t="s">
        <v>70</v>
      </c>
      <c r="D5850">
        <v>1E-4</v>
      </c>
    </row>
    <row r="5851" spans="1:4" x14ac:dyDescent="0.35">
      <c r="A5851">
        <v>38</v>
      </c>
      <c r="B5851">
        <v>84.947819999999993</v>
      </c>
      <c r="C5851" t="s">
        <v>70</v>
      </c>
      <c r="D5851">
        <v>1E-4</v>
      </c>
    </row>
    <row r="5852" spans="1:4" x14ac:dyDescent="0.35">
      <c r="A5852">
        <v>38</v>
      </c>
      <c r="B5852">
        <v>84.960620000000006</v>
      </c>
      <c r="C5852" t="s">
        <v>70</v>
      </c>
      <c r="D5852">
        <v>4.0000000000000002E-4</v>
      </c>
    </row>
    <row r="5853" spans="1:4" x14ac:dyDescent="0.35">
      <c r="A5853">
        <v>38</v>
      </c>
      <c r="B5853">
        <v>84.973349999999996</v>
      </c>
      <c r="C5853" t="s">
        <v>70</v>
      </c>
      <c r="D5853">
        <v>4.0000000000000002E-4</v>
      </c>
    </row>
    <row r="5854" spans="1:4" x14ac:dyDescent="0.35">
      <c r="A5854">
        <v>38</v>
      </c>
      <c r="B5854">
        <v>84.985069999999993</v>
      </c>
      <c r="C5854" t="s">
        <v>70</v>
      </c>
      <c r="D5854">
        <v>4.0000000000000002E-4</v>
      </c>
    </row>
    <row r="5855" spans="1:4" x14ac:dyDescent="0.35">
      <c r="A5855">
        <v>38</v>
      </c>
      <c r="B5855">
        <v>84.997770000000003</v>
      </c>
      <c r="C5855" t="s">
        <v>70</v>
      </c>
    </row>
    <row r="5856" spans="1:4" x14ac:dyDescent="0.35">
      <c r="A5856">
        <v>38</v>
      </c>
      <c r="B5856">
        <v>85.009659999999997</v>
      </c>
      <c r="C5856" t="s">
        <v>70</v>
      </c>
    </row>
    <row r="5857" spans="1:4" x14ac:dyDescent="0.35">
      <c r="A5857">
        <v>38</v>
      </c>
      <c r="B5857">
        <v>85.022509999999997</v>
      </c>
      <c r="C5857" t="s">
        <v>70</v>
      </c>
      <c r="D5857">
        <v>1E-4</v>
      </c>
    </row>
    <row r="5858" spans="1:4" x14ac:dyDescent="0.35">
      <c r="A5858">
        <v>38</v>
      </c>
      <c r="B5858">
        <v>85.035790000000006</v>
      </c>
      <c r="C5858" t="s">
        <v>70</v>
      </c>
      <c r="D5858">
        <v>1E-4</v>
      </c>
    </row>
    <row r="5859" spans="1:4" x14ac:dyDescent="0.35">
      <c r="A5859">
        <v>38</v>
      </c>
      <c r="B5859">
        <v>85.04907</v>
      </c>
      <c r="C5859" t="s">
        <v>70</v>
      </c>
      <c r="D5859">
        <v>1E-4</v>
      </c>
    </row>
    <row r="5860" spans="1:4" x14ac:dyDescent="0.35">
      <c r="A5860">
        <v>38</v>
      </c>
      <c r="B5860">
        <v>85.061850000000007</v>
      </c>
      <c r="C5860" t="s">
        <v>70</v>
      </c>
      <c r="D5860">
        <v>1E-4</v>
      </c>
    </row>
    <row r="5861" spans="1:4" x14ac:dyDescent="0.35">
      <c r="A5861">
        <v>38</v>
      </c>
      <c r="B5861">
        <v>85.082179999999994</v>
      </c>
      <c r="C5861" t="s">
        <v>70</v>
      </c>
    </row>
    <row r="5862" spans="1:4" x14ac:dyDescent="0.35">
      <c r="A5862">
        <v>38</v>
      </c>
      <c r="B5862">
        <v>85.095320000000001</v>
      </c>
      <c r="C5862" t="s">
        <v>70</v>
      </c>
      <c r="D5862">
        <v>1E-4</v>
      </c>
    </row>
    <row r="5863" spans="1:4" x14ac:dyDescent="0.35">
      <c r="A5863">
        <v>38</v>
      </c>
      <c r="B5863">
        <v>85.107830000000007</v>
      </c>
      <c r="C5863" t="s">
        <v>70</v>
      </c>
      <c r="D5863">
        <v>1E-4</v>
      </c>
    </row>
    <row r="5864" spans="1:4" x14ac:dyDescent="0.35">
      <c r="A5864">
        <v>38</v>
      </c>
      <c r="B5864">
        <v>85.119870000000006</v>
      </c>
      <c r="C5864" t="s">
        <v>70</v>
      </c>
      <c r="D5864">
        <v>1E-4</v>
      </c>
    </row>
    <row r="5865" spans="1:4" x14ac:dyDescent="0.35">
      <c r="A5865">
        <v>38</v>
      </c>
      <c r="B5865">
        <v>85.131900000000002</v>
      </c>
      <c r="C5865" t="s">
        <v>70</v>
      </c>
    </row>
    <row r="5866" spans="1:4" x14ac:dyDescent="0.35">
      <c r="A5866">
        <v>38</v>
      </c>
      <c r="B5866">
        <v>85.145110000000003</v>
      </c>
      <c r="C5866" t="s">
        <v>70</v>
      </c>
    </row>
    <row r="5867" spans="1:4" x14ac:dyDescent="0.35">
      <c r="A5867">
        <v>38</v>
      </c>
      <c r="B5867">
        <v>85.157970000000006</v>
      </c>
      <c r="C5867" t="s">
        <v>70</v>
      </c>
      <c r="D5867">
        <v>1E-4</v>
      </c>
    </row>
    <row r="5868" spans="1:4" x14ac:dyDescent="0.35">
      <c r="A5868">
        <v>38</v>
      </c>
      <c r="B5868">
        <v>85.170360000000002</v>
      </c>
      <c r="C5868" t="s">
        <v>70</v>
      </c>
      <c r="D5868">
        <v>1E-4</v>
      </c>
    </row>
    <row r="5869" spans="1:4" x14ac:dyDescent="0.35">
      <c r="A5869">
        <v>38</v>
      </c>
      <c r="B5869">
        <v>85.183070000000001</v>
      </c>
      <c r="C5869" t="s">
        <v>70</v>
      </c>
      <c r="D5869">
        <v>2.9999999999999997E-4</v>
      </c>
    </row>
    <row r="5870" spans="1:4" x14ac:dyDescent="0.35">
      <c r="A5870">
        <v>38</v>
      </c>
      <c r="B5870">
        <v>85.204530000000005</v>
      </c>
      <c r="C5870" t="s">
        <v>70</v>
      </c>
      <c r="D5870">
        <v>1E-4</v>
      </c>
    </row>
    <row r="5871" spans="1:4" x14ac:dyDescent="0.35">
      <c r="A5871">
        <v>38</v>
      </c>
      <c r="B5871">
        <v>85.216589999999997</v>
      </c>
      <c r="C5871" t="s">
        <v>70</v>
      </c>
      <c r="D5871">
        <v>1E-4</v>
      </c>
    </row>
    <row r="5872" spans="1:4" x14ac:dyDescent="0.35">
      <c r="A5872">
        <v>38</v>
      </c>
      <c r="B5872">
        <v>85.228840000000005</v>
      </c>
      <c r="C5872" t="s">
        <v>70</v>
      </c>
      <c r="D5872">
        <v>1E-4</v>
      </c>
    </row>
    <row r="5873" spans="1:4" x14ac:dyDescent="0.35">
      <c r="A5873">
        <v>38</v>
      </c>
      <c r="B5873">
        <v>85.241209999999995</v>
      </c>
      <c r="C5873" t="s">
        <v>70</v>
      </c>
    </row>
    <row r="5874" spans="1:4" x14ac:dyDescent="0.35">
      <c r="A5874">
        <v>38</v>
      </c>
      <c r="B5874">
        <v>85.254750000000001</v>
      </c>
      <c r="C5874" t="s">
        <v>70</v>
      </c>
    </row>
    <row r="5875" spans="1:4" x14ac:dyDescent="0.35">
      <c r="A5875">
        <v>38</v>
      </c>
      <c r="B5875">
        <v>85.266260000000003</v>
      </c>
      <c r="C5875" t="s">
        <v>70</v>
      </c>
    </row>
    <row r="5876" spans="1:4" x14ac:dyDescent="0.35">
      <c r="A5876">
        <v>38</v>
      </c>
      <c r="B5876">
        <v>85.286770000000004</v>
      </c>
      <c r="C5876" t="s">
        <v>70</v>
      </c>
    </row>
    <row r="5877" spans="1:4" x14ac:dyDescent="0.35">
      <c r="A5877">
        <v>38</v>
      </c>
      <c r="B5877">
        <v>85.299400000000006</v>
      </c>
      <c r="C5877" t="s">
        <v>70</v>
      </c>
    </row>
    <row r="5878" spans="1:4" x14ac:dyDescent="0.35">
      <c r="A5878">
        <v>38</v>
      </c>
      <c r="B5878">
        <v>85.314769999999996</v>
      </c>
      <c r="C5878" t="s">
        <v>70</v>
      </c>
    </row>
    <row r="5879" spans="1:4" x14ac:dyDescent="0.35">
      <c r="A5879">
        <v>38</v>
      </c>
      <c r="B5879">
        <v>85.330539999999999</v>
      </c>
      <c r="C5879" t="s">
        <v>70</v>
      </c>
    </row>
    <row r="5880" spans="1:4" x14ac:dyDescent="0.35">
      <c r="A5880">
        <v>38</v>
      </c>
      <c r="B5880">
        <v>85.343270000000004</v>
      </c>
      <c r="C5880" t="s">
        <v>70</v>
      </c>
      <c r="D5880">
        <v>1E-4</v>
      </c>
    </row>
    <row r="5881" spans="1:4" x14ac:dyDescent="0.35">
      <c r="A5881">
        <v>38</v>
      </c>
      <c r="B5881">
        <v>85.355900000000005</v>
      </c>
      <c r="C5881" t="s">
        <v>70</v>
      </c>
      <c r="D5881">
        <v>1E-4</v>
      </c>
    </row>
    <row r="5882" spans="1:4" x14ac:dyDescent="0.35">
      <c r="A5882">
        <v>38</v>
      </c>
      <c r="B5882">
        <v>85.367689999999996</v>
      </c>
      <c r="C5882" t="s">
        <v>70</v>
      </c>
      <c r="D5882">
        <v>1E-4</v>
      </c>
    </row>
    <row r="5883" spans="1:4" x14ac:dyDescent="0.35">
      <c r="A5883">
        <v>38</v>
      </c>
      <c r="B5883">
        <v>85.380549999999999</v>
      </c>
      <c r="C5883" t="s">
        <v>70</v>
      </c>
      <c r="D5883">
        <v>8.0000000000000004E-4</v>
      </c>
    </row>
    <row r="5884" spans="1:4" x14ac:dyDescent="0.35">
      <c r="A5884">
        <v>38</v>
      </c>
      <c r="B5884">
        <v>85.393519999999995</v>
      </c>
      <c r="C5884" t="s">
        <v>70</v>
      </c>
      <c r="D5884">
        <v>2.0000000000000001E-4</v>
      </c>
    </row>
    <row r="5885" spans="1:4" x14ac:dyDescent="0.35">
      <c r="A5885">
        <v>38</v>
      </c>
      <c r="B5885">
        <v>85.406279999999995</v>
      </c>
      <c r="C5885" t="s">
        <v>70</v>
      </c>
      <c r="D5885">
        <v>2.0000000000000001E-4</v>
      </c>
    </row>
    <row r="5886" spans="1:4" x14ac:dyDescent="0.35">
      <c r="A5886">
        <v>38</v>
      </c>
      <c r="B5886">
        <v>85.418599999999998</v>
      </c>
      <c r="C5886" t="s">
        <v>70</v>
      </c>
    </row>
    <row r="5887" spans="1:4" x14ac:dyDescent="0.35">
      <c r="A5887">
        <v>38</v>
      </c>
      <c r="B5887">
        <v>85.432370000000006</v>
      </c>
      <c r="C5887" t="s">
        <v>70</v>
      </c>
    </row>
    <row r="5888" spans="1:4" x14ac:dyDescent="0.35">
      <c r="A5888">
        <v>38</v>
      </c>
      <c r="B5888">
        <v>85.445859999999996</v>
      </c>
      <c r="C5888" t="s">
        <v>70</v>
      </c>
    </row>
    <row r="5889" spans="1:4" x14ac:dyDescent="0.35">
      <c r="A5889">
        <v>38</v>
      </c>
      <c r="B5889">
        <v>85.458389999999994</v>
      </c>
      <c r="C5889" t="s">
        <v>70</v>
      </c>
    </row>
    <row r="5890" spans="1:4" x14ac:dyDescent="0.35">
      <c r="A5890">
        <v>38</v>
      </c>
      <c r="B5890">
        <v>85.470659999999995</v>
      </c>
      <c r="C5890" t="s">
        <v>70</v>
      </c>
      <c r="D5890">
        <v>1E-4</v>
      </c>
    </row>
    <row r="5891" spans="1:4" x14ac:dyDescent="0.35">
      <c r="A5891">
        <v>38</v>
      </c>
      <c r="B5891">
        <v>85.491069999999993</v>
      </c>
      <c r="C5891" t="s">
        <v>70</v>
      </c>
    </row>
    <row r="5892" spans="1:4" x14ac:dyDescent="0.35">
      <c r="A5892">
        <v>38</v>
      </c>
      <c r="B5892">
        <v>85.504450000000006</v>
      </c>
      <c r="C5892" t="s">
        <v>70</v>
      </c>
    </row>
    <row r="5893" spans="1:4" x14ac:dyDescent="0.35">
      <c r="A5893">
        <v>38</v>
      </c>
      <c r="B5893">
        <v>85.516769999999994</v>
      </c>
      <c r="C5893" t="s">
        <v>70</v>
      </c>
    </row>
    <row r="5894" spans="1:4" x14ac:dyDescent="0.35">
      <c r="A5894">
        <v>38</v>
      </c>
      <c r="B5894">
        <v>85.529250000000005</v>
      </c>
      <c r="C5894" t="s">
        <v>70</v>
      </c>
    </row>
    <row r="5895" spans="1:4" x14ac:dyDescent="0.35">
      <c r="A5895">
        <v>38</v>
      </c>
      <c r="B5895">
        <v>85.541979999999995</v>
      </c>
      <c r="C5895" t="s">
        <v>70</v>
      </c>
      <c r="D5895">
        <v>2.9999999999999997E-4</v>
      </c>
    </row>
    <row r="5896" spans="1:4" x14ac:dyDescent="0.35">
      <c r="A5896">
        <v>38</v>
      </c>
      <c r="B5896">
        <v>85.554680000000005</v>
      </c>
      <c r="C5896" t="s">
        <v>70</v>
      </c>
      <c r="D5896">
        <v>1E-4</v>
      </c>
    </row>
    <row r="5897" spans="1:4" x14ac:dyDescent="0.35">
      <c r="A5897">
        <v>38</v>
      </c>
      <c r="B5897">
        <v>85.567049999999995</v>
      </c>
      <c r="C5897" t="s">
        <v>70</v>
      </c>
      <c r="D5897">
        <v>4.0000000000000002E-4</v>
      </c>
    </row>
    <row r="5898" spans="1:4" x14ac:dyDescent="0.35">
      <c r="A5898">
        <v>38</v>
      </c>
      <c r="B5898">
        <v>85.579149999999998</v>
      </c>
      <c r="C5898" t="s">
        <v>70</v>
      </c>
      <c r="D5898">
        <v>4.0000000000000002E-4</v>
      </c>
    </row>
    <row r="5899" spans="1:4" x14ac:dyDescent="0.35">
      <c r="A5899">
        <v>38</v>
      </c>
      <c r="B5899">
        <v>85.591549999999998</v>
      </c>
      <c r="C5899" t="s">
        <v>70</v>
      </c>
      <c r="D5899">
        <v>8.9999999999999998E-4</v>
      </c>
    </row>
    <row r="5900" spans="1:4" x14ac:dyDescent="0.35">
      <c r="A5900">
        <v>38</v>
      </c>
      <c r="B5900">
        <v>85.604150000000004</v>
      </c>
      <c r="C5900" t="s">
        <v>70</v>
      </c>
      <c r="D5900">
        <v>1E-4</v>
      </c>
    </row>
    <row r="5901" spans="1:4" x14ac:dyDescent="0.35">
      <c r="A5901">
        <v>38</v>
      </c>
      <c r="B5901">
        <v>85.616439999999997</v>
      </c>
      <c r="C5901" t="s">
        <v>70</v>
      </c>
      <c r="D5901">
        <v>1E-4</v>
      </c>
    </row>
    <row r="5902" spans="1:4" x14ac:dyDescent="0.35">
      <c r="A5902">
        <v>38</v>
      </c>
      <c r="B5902">
        <v>85.628950000000003</v>
      </c>
      <c r="C5902" t="s">
        <v>70</v>
      </c>
      <c r="D5902">
        <v>4.0000000000000002E-4</v>
      </c>
    </row>
    <row r="5903" spans="1:4" x14ac:dyDescent="0.35">
      <c r="A5903">
        <v>38</v>
      </c>
      <c r="B5903">
        <v>85.641289999999998</v>
      </c>
      <c r="C5903" t="s">
        <v>70</v>
      </c>
      <c r="D5903">
        <v>4.0000000000000002E-4</v>
      </c>
    </row>
    <row r="5904" spans="1:4" x14ac:dyDescent="0.35">
      <c r="A5904">
        <v>38</v>
      </c>
      <c r="B5904">
        <v>85.657480000000007</v>
      </c>
      <c r="C5904" t="s">
        <v>70</v>
      </c>
      <c r="D5904">
        <v>2.9999999999999997E-4</v>
      </c>
    </row>
    <row r="5905" spans="1:4" x14ac:dyDescent="0.35">
      <c r="A5905">
        <v>38</v>
      </c>
      <c r="B5905">
        <v>85.673069999999996</v>
      </c>
      <c r="C5905" t="s">
        <v>70</v>
      </c>
      <c r="D5905">
        <v>1E-4</v>
      </c>
    </row>
    <row r="5906" spans="1:4" x14ac:dyDescent="0.35">
      <c r="A5906">
        <v>38</v>
      </c>
      <c r="B5906">
        <v>85.707390000000004</v>
      </c>
      <c r="C5906" t="s">
        <v>70</v>
      </c>
      <c r="D5906">
        <v>1E-4</v>
      </c>
    </row>
    <row r="5907" spans="1:4" x14ac:dyDescent="0.35">
      <c r="A5907">
        <v>38</v>
      </c>
      <c r="B5907">
        <v>85.726309999999998</v>
      </c>
      <c r="C5907" t="s">
        <v>70</v>
      </c>
      <c r="D5907">
        <v>2.9999999999999997E-4</v>
      </c>
    </row>
    <row r="5908" spans="1:4" x14ac:dyDescent="0.35">
      <c r="A5908">
        <v>38</v>
      </c>
      <c r="B5908">
        <v>85.738990000000001</v>
      </c>
      <c r="C5908" t="s">
        <v>70</v>
      </c>
      <c r="D5908">
        <v>6.9999999999999999E-4</v>
      </c>
    </row>
    <row r="5909" spans="1:4" x14ac:dyDescent="0.35">
      <c r="A5909">
        <v>38</v>
      </c>
      <c r="B5909">
        <v>85.751620000000003</v>
      </c>
      <c r="C5909" t="s">
        <v>70</v>
      </c>
      <c r="D5909">
        <v>2.0000000000000001E-4</v>
      </c>
    </row>
    <row r="5910" spans="1:4" x14ac:dyDescent="0.35">
      <c r="A5910">
        <v>38</v>
      </c>
      <c r="B5910">
        <v>85.765330000000006</v>
      </c>
      <c r="C5910" t="s">
        <v>70</v>
      </c>
      <c r="D5910">
        <v>2.0000000000000001E-4</v>
      </c>
    </row>
    <row r="5911" spans="1:4" x14ac:dyDescent="0.35">
      <c r="A5911">
        <v>38</v>
      </c>
      <c r="B5911">
        <v>85.77937</v>
      </c>
      <c r="C5911" t="s">
        <v>70</v>
      </c>
      <c r="D5911">
        <v>2.0000000000000001E-4</v>
      </c>
    </row>
    <row r="5912" spans="1:4" x14ac:dyDescent="0.35">
      <c r="A5912">
        <v>38</v>
      </c>
      <c r="B5912">
        <v>85.792400000000001</v>
      </c>
      <c r="C5912" t="s">
        <v>70</v>
      </c>
      <c r="D5912">
        <v>2.9999999999999997E-4</v>
      </c>
    </row>
    <row r="5913" spans="1:4" x14ac:dyDescent="0.35">
      <c r="A5913">
        <v>38</v>
      </c>
      <c r="B5913">
        <v>85.806039999999996</v>
      </c>
      <c r="C5913" t="s">
        <v>70</v>
      </c>
      <c r="D5913">
        <v>2.9999999999999997E-4</v>
      </c>
    </row>
    <row r="5914" spans="1:4" x14ac:dyDescent="0.35">
      <c r="A5914">
        <v>38</v>
      </c>
      <c r="B5914">
        <v>85.818920000000006</v>
      </c>
      <c r="C5914" t="s">
        <v>70</v>
      </c>
    </row>
    <row r="5915" spans="1:4" x14ac:dyDescent="0.35">
      <c r="A5915">
        <v>38</v>
      </c>
      <c r="B5915">
        <v>85.832549999999998</v>
      </c>
      <c r="C5915" t="s">
        <v>70</v>
      </c>
    </row>
    <row r="5916" spans="1:4" x14ac:dyDescent="0.35">
      <c r="A5916">
        <v>38</v>
      </c>
      <c r="B5916">
        <v>85.851879999999994</v>
      </c>
      <c r="C5916" t="s">
        <v>70</v>
      </c>
      <c r="D5916">
        <v>6.9999999999999999E-4</v>
      </c>
    </row>
    <row r="5917" spans="1:4" x14ac:dyDescent="0.35">
      <c r="A5917">
        <v>38</v>
      </c>
      <c r="B5917">
        <v>85.869609999999994</v>
      </c>
      <c r="C5917" t="s">
        <v>70</v>
      </c>
      <c r="D5917">
        <v>1E-4</v>
      </c>
    </row>
    <row r="5918" spans="1:4" x14ac:dyDescent="0.35">
      <c r="A5918">
        <v>38</v>
      </c>
      <c r="B5918">
        <v>85.881709999999998</v>
      </c>
      <c r="C5918" t="s">
        <v>70</v>
      </c>
    </row>
    <row r="5919" spans="1:4" x14ac:dyDescent="0.35">
      <c r="A5919">
        <v>38</v>
      </c>
      <c r="B5919">
        <v>85.902979999999999</v>
      </c>
      <c r="C5919" t="s">
        <v>70</v>
      </c>
    </row>
    <row r="5920" spans="1:4" x14ac:dyDescent="0.35">
      <c r="A5920">
        <v>38</v>
      </c>
      <c r="B5920">
        <v>85.916499999999999</v>
      </c>
      <c r="C5920" t="s">
        <v>70</v>
      </c>
    </row>
    <row r="5921" spans="1:4" x14ac:dyDescent="0.35">
      <c r="A5921">
        <v>38</v>
      </c>
      <c r="B5921">
        <v>85.93092</v>
      </c>
      <c r="C5921" t="s">
        <v>70</v>
      </c>
      <c r="D5921">
        <v>1E-4</v>
      </c>
    </row>
    <row r="5922" spans="1:4" x14ac:dyDescent="0.35">
      <c r="A5922">
        <v>38</v>
      </c>
      <c r="B5922">
        <v>85.946680000000001</v>
      </c>
      <c r="C5922" t="s">
        <v>70</v>
      </c>
      <c r="D5922">
        <v>2.0000000000000001E-4</v>
      </c>
    </row>
    <row r="5923" spans="1:4" x14ac:dyDescent="0.35">
      <c r="A5923">
        <v>38</v>
      </c>
      <c r="B5923">
        <v>85.960530000000006</v>
      </c>
      <c r="C5923" t="s">
        <v>70</v>
      </c>
      <c r="D5923">
        <v>2.0000000000000001E-4</v>
      </c>
    </row>
    <row r="5924" spans="1:4" x14ac:dyDescent="0.35">
      <c r="A5924">
        <v>38</v>
      </c>
      <c r="B5924">
        <v>85.974270000000004</v>
      </c>
      <c r="C5924" t="s">
        <v>70</v>
      </c>
      <c r="D5924">
        <v>2.0000000000000001E-4</v>
      </c>
    </row>
    <row r="5925" spans="1:4" x14ac:dyDescent="0.35">
      <c r="A5925">
        <v>38</v>
      </c>
      <c r="B5925">
        <v>85.987920000000003</v>
      </c>
      <c r="C5925" t="s">
        <v>70</v>
      </c>
      <c r="D5925">
        <v>1E-4</v>
      </c>
    </row>
    <row r="5926" spans="1:4" x14ac:dyDescent="0.35">
      <c r="A5926">
        <v>38</v>
      </c>
      <c r="B5926">
        <v>86.005549999999999</v>
      </c>
      <c r="C5926" t="s">
        <v>70</v>
      </c>
      <c r="D5926">
        <v>1E-4</v>
      </c>
    </row>
    <row r="5927" spans="1:4" x14ac:dyDescent="0.35">
      <c r="A5927">
        <v>38</v>
      </c>
      <c r="B5927">
        <v>86.021839999999997</v>
      </c>
      <c r="C5927" t="s">
        <v>70</v>
      </c>
      <c r="D5927">
        <v>8.9999999999999998E-4</v>
      </c>
    </row>
    <row r="5928" spans="1:4" x14ac:dyDescent="0.35">
      <c r="A5928">
        <v>38</v>
      </c>
      <c r="B5928">
        <v>86.035200000000003</v>
      </c>
      <c r="C5928" t="s">
        <v>70</v>
      </c>
      <c r="D5928">
        <v>1.9E-3</v>
      </c>
    </row>
    <row r="5929" spans="1:4" x14ac:dyDescent="0.35">
      <c r="A5929">
        <v>38</v>
      </c>
      <c r="B5929">
        <v>86.056709999999995</v>
      </c>
      <c r="C5929" t="s">
        <v>70</v>
      </c>
      <c r="D5929">
        <v>1.9E-3</v>
      </c>
    </row>
    <row r="5930" spans="1:4" x14ac:dyDescent="0.35">
      <c r="A5930">
        <v>38</v>
      </c>
      <c r="B5930">
        <v>86.07047</v>
      </c>
      <c r="C5930" t="s">
        <v>70</v>
      </c>
      <c r="D5930">
        <v>3.8E-3</v>
      </c>
    </row>
    <row r="5931" spans="1:4" x14ac:dyDescent="0.35">
      <c r="A5931">
        <v>38</v>
      </c>
      <c r="B5931">
        <v>86.083659999999995</v>
      </c>
      <c r="C5931" t="s">
        <v>70</v>
      </c>
      <c r="D5931">
        <v>2.2000000000000001E-3</v>
      </c>
    </row>
    <row r="5932" spans="1:4" x14ac:dyDescent="0.35">
      <c r="A5932">
        <v>38</v>
      </c>
      <c r="B5932">
        <v>86.105270000000004</v>
      </c>
      <c r="C5932" t="s">
        <v>70</v>
      </c>
      <c r="D5932">
        <v>2E-3</v>
      </c>
    </row>
    <row r="5933" spans="1:4" x14ac:dyDescent="0.35">
      <c r="A5933">
        <v>38</v>
      </c>
      <c r="B5933">
        <v>86.117999999999995</v>
      </c>
      <c r="C5933" t="s">
        <v>70</v>
      </c>
      <c r="D5933">
        <v>2E-3</v>
      </c>
    </row>
    <row r="5934" spans="1:4" x14ac:dyDescent="0.35">
      <c r="A5934">
        <v>38</v>
      </c>
      <c r="B5934">
        <v>86.131420000000006</v>
      </c>
      <c r="C5934" t="s">
        <v>70</v>
      </c>
      <c r="D5934">
        <v>1.5E-3</v>
      </c>
    </row>
    <row r="5935" spans="1:4" x14ac:dyDescent="0.35">
      <c r="A5935">
        <v>38</v>
      </c>
      <c r="B5935">
        <v>86.144900000000007</v>
      </c>
      <c r="C5935" t="s">
        <v>70</v>
      </c>
      <c r="D5935">
        <v>1.5E-3</v>
      </c>
    </row>
    <row r="5936" spans="1:4" x14ac:dyDescent="0.35">
      <c r="A5936">
        <v>38</v>
      </c>
      <c r="B5936">
        <v>86.158159999999995</v>
      </c>
      <c r="C5936" t="s">
        <v>70</v>
      </c>
      <c r="D5936">
        <v>1.5E-3</v>
      </c>
    </row>
    <row r="5937" spans="1:4" x14ac:dyDescent="0.35">
      <c r="A5937">
        <v>38</v>
      </c>
      <c r="B5937">
        <v>86.171750000000003</v>
      </c>
      <c r="C5937" t="s">
        <v>70</v>
      </c>
      <c r="D5937">
        <v>2.2000000000000001E-3</v>
      </c>
    </row>
    <row r="5938" spans="1:4" x14ac:dyDescent="0.35">
      <c r="A5938">
        <v>38</v>
      </c>
      <c r="B5938">
        <v>86.185500000000005</v>
      </c>
      <c r="C5938" t="s">
        <v>70</v>
      </c>
      <c r="D5938">
        <v>1.1999999999999999E-3</v>
      </c>
    </row>
    <row r="5939" spans="1:4" x14ac:dyDescent="0.35">
      <c r="A5939">
        <v>38</v>
      </c>
      <c r="B5939">
        <v>86.199579999999997</v>
      </c>
      <c r="C5939" t="s">
        <v>70</v>
      </c>
      <c r="D5939">
        <v>1.1999999999999999E-3</v>
      </c>
    </row>
    <row r="5940" spans="1:4" x14ac:dyDescent="0.35">
      <c r="A5940">
        <v>38</v>
      </c>
      <c r="B5940">
        <v>86.213049999999996</v>
      </c>
      <c r="C5940" t="s">
        <v>70</v>
      </c>
      <c r="D5940">
        <v>4.4000000000000003E-3</v>
      </c>
    </row>
    <row r="5941" spans="1:4" x14ac:dyDescent="0.35">
      <c r="A5941">
        <v>38</v>
      </c>
      <c r="B5941">
        <v>86.226439999999997</v>
      </c>
      <c r="C5941" t="s">
        <v>70</v>
      </c>
      <c r="D5941">
        <v>1.5E-3</v>
      </c>
    </row>
    <row r="5942" spans="1:4" x14ac:dyDescent="0.35">
      <c r="A5942">
        <v>38</v>
      </c>
      <c r="B5942">
        <v>86.239940000000004</v>
      </c>
      <c r="C5942" t="s">
        <v>70</v>
      </c>
      <c r="D5942">
        <v>1.5E-3</v>
      </c>
    </row>
    <row r="5943" spans="1:4" x14ac:dyDescent="0.35">
      <c r="A5943">
        <v>38</v>
      </c>
      <c r="B5943">
        <v>86.253360000000001</v>
      </c>
      <c r="C5943" t="s">
        <v>70</v>
      </c>
      <c r="D5943">
        <v>1.9E-3</v>
      </c>
    </row>
    <row r="5944" spans="1:4" x14ac:dyDescent="0.35">
      <c r="A5944">
        <v>38</v>
      </c>
      <c r="B5944">
        <v>86.266819999999996</v>
      </c>
      <c r="C5944" t="s">
        <v>70</v>
      </c>
      <c r="D5944">
        <v>1.5E-3</v>
      </c>
    </row>
    <row r="5945" spans="1:4" x14ac:dyDescent="0.35">
      <c r="A5945">
        <v>38</v>
      </c>
      <c r="B5945">
        <v>86.280150000000006</v>
      </c>
      <c r="C5945" t="s">
        <v>70</v>
      </c>
      <c r="D5945">
        <v>1.5E-3</v>
      </c>
    </row>
    <row r="5946" spans="1:4" x14ac:dyDescent="0.35">
      <c r="A5946">
        <v>38</v>
      </c>
      <c r="B5946">
        <v>86.294250000000005</v>
      </c>
      <c r="C5946" t="s">
        <v>70</v>
      </c>
      <c r="D5946">
        <v>6.8999999999999999E-3</v>
      </c>
    </row>
    <row r="5947" spans="1:4" x14ac:dyDescent="0.35">
      <c r="A5947">
        <v>38</v>
      </c>
      <c r="B5947">
        <v>86.314629999999994</v>
      </c>
      <c r="C5947" t="s">
        <v>70</v>
      </c>
      <c r="D5947">
        <v>2.2000000000000001E-3</v>
      </c>
    </row>
    <row r="5948" spans="1:4" x14ac:dyDescent="0.35">
      <c r="A5948">
        <v>38</v>
      </c>
      <c r="B5948">
        <v>86.328580000000002</v>
      </c>
      <c r="C5948" t="s">
        <v>70</v>
      </c>
      <c r="D5948">
        <v>2.2000000000000001E-3</v>
      </c>
    </row>
    <row r="5949" spans="1:4" x14ac:dyDescent="0.35">
      <c r="A5949">
        <v>38</v>
      </c>
      <c r="B5949">
        <v>86.343890000000002</v>
      </c>
      <c r="C5949" t="s">
        <v>70</v>
      </c>
      <c r="D5949">
        <v>3.5000000000000001E-3</v>
      </c>
    </row>
    <row r="5950" spans="1:4" x14ac:dyDescent="0.35">
      <c r="A5950">
        <v>38</v>
      </c>
      <c r="B5950">
        <v>86.357320000000001</v>
      </c>
      <c r="C5950" t="s">
        <v>70</v>
      </c>
      <c r="D5950">
        <v>5.1999999999999998E-3</v>
      </c>
    </row>
    <row r="5951" spans="1:4" x14ac:dyDescent="0.35">
      <c r="A5951">
        <v>38</v>
      </c>
      <c r="B5951">
        <v>86.371319999999997</v>
      </c>
      <c r="C5951" t="s">
        <v>70</v>
      </c>
      <c r="D5951">
        <v>5.1999999999999998E-3</v>
      </c>
    </row>
    <row r="5952" spans="1:4" x14ac:dyDescent="0.35">
      <c r="A5952">
        <v>38</v>
      </c>
      <c r="B5952">
        <v>86.390749999999997</v>
      </c>
      <c r="C5952" t="s">
        <v>70</v>
      </c>
      <c r="D5952">
        <v>2.8E-3</v>
      </c>
    </row>
    <row r="5953" spans="1:4" x14ac:dyDescent="0.35">
      <c r="A5953">
        <v>38</v>
      </c>
      <c r="B5953">
        <v>86.407240000000002</v>
      </c>
      <c r="C5953" t="s">
        <v>70</v>
      </c>
      <c r="D5953">
        <v>2.3E-3</v>
      </c>
    </row>
    <row r="5954" spans="1:4" x14ac:dyDescent="0.35">
      <c r="A5954">
        <v>38</v>
      </c>
      <c r="B5954">
        <v>86.420810000000003</v>
      </c>
      <c r="C5954" t="s">
        <v>70</v>
      </c>
      <c r="D5954">
        <v>2.3E-3</v>
      </c>
    </row>
    <row r="5955" spans="1:4" x14ac:dyDescent="0.35">
      <c r="A5955">
        <v>38</v>
      </c>
      <c r="B5955">
        <v>86.436269999999993</v>
      </c>
      <c r="C5955" t="s">
        <v>70</v>
      </c>
      <c r="D5955">
        <v>2.8999999999999998E-3</v>
      </c>
    </row>
    <row r="5956" spans="1:4" x14ac:dyDescent="0.35">
      <c r="A5956">
        <v>38</v>
      </c>
      <c r="B5956">
        <v>86.449579999999997</v>
      </c>
      <c r="C5956" t="s">
        <v>70</v>
      </c>
      <c r="D5956">
        <v>1.8E-3</v>
      </c>
    </row>
    <row r="5957" spans="1:4" x14ac:dyDescent="0.35">
      <c r="A5957">
        <v>38</v>
      </c>
      <c r="B5957">
        <v>86.463149999999999</v>
      </c>
      <c r="C5957" t="s">
        <v>70</v>
      </c>
      <c r="D5957">
        <v>1.6999999999999999E-3</v>
      </c>
    </row>
    <row r="5958" spans="1:4" x14ac:dyDescent="0.35">
      <c r="A5958">
        <v>38</v>
      </c>
      <c r="B5958">
        <v>86.477019999999996</v>
      </c>
      <c r="C5958" t="s">
        <v>70</v>
      </c>
      <c r="D5958">
        <v>1.6999999999999999E-3</v>
      </c>
    </row>
    <row r="5959" spans="1:4" x14ac:dyDescent="0.35">
      <c r="A5959">
        <v>38</v>
      </c>
      <c r="B5959">
        <v>86.490560000000002</v>
      </c>
      <c r="C5959" t="s">
        <v>70</v>
      </c>
      <c r="D5959">
        <v>2.0000000000000001E-4</v>
      </c>
    </row>
    <row r="5960" spans="1:4" x14ac:dyDescent="0.35">
      <c r="A5960">
        <v>38</v>
      </c>
      <c r="B5960">
        <v>86.504360000000005</v>
      </c>
      <c r="C5960" t="s">
        <v>70</v>
      </c>
      <c r="D5960">
        <v>2.0000000000000001E-4</v>
      </c>
    </row>
    <row r="5961" spans="1:4" x14ac:dyDescent="0.35">
      <c r="A5961">
        <v>38</v>
      </c>
      <c r="B5961">
        <v>86.527069999999995</v>
      </c>
      <c r="C5961" t="s">
        <v>70</v>
      </c>
    </row>
    <row r="5962" spans="1:4" x14ac:dyDescent="0.35">
      <c r="A5962">
        <v>38</v>
      </c>
      <c r="B5962">
        <v>86.541210000000007</v>
      </c>
      <c r="C5962" t="s">
        <v>70</v>
      </c>
    </row>
    <row r="5963" spans="1:4" x14ac:dyDescent="0.35">
      <c r="A5963">
        <v>38</v>
      </c>
      <c r="B5963">
        <v>86.554900000000004</v>
      </c>
      <c r="C5963" t="s">
        <v>70</v>
      </c>
    </row>
    <row r="5964" spans="1:4" x14ac:dyDescent="0.35">
      <c r="A5964">
        <v>38</v>
      </c>
      <c r="B5964">
        <v>86.567089999999993</v>
      </c>
      <c r="C5964" t="s">
        <v>70</v>
      </c>
    </row>
    <row r="5965" spans="1:4" x14ac:dyDescent="0.35">
      <c r="A5965">
        <v>38</v>
      </c>
      <c r="B5965">
        <v>86.582700000000003</v>
      </c>
      <c r="C5965" t="s">
        <v>70</v>
      </c>
    </row>
    <row r="5966" spans="1:4" x14ac:dyDescent="0.35">
      <c r="A5966">
        <v>38</v>
      </c>
      <c r="B5966">
        <v>86.597059999999999</v>
      </c>
      <c r="C5966" t="s">
        <v>70</v>
      </c>
    </row>
    <row r="5967" spans="1:4" x14ac:dyDescent="0.35">
      <c r="A5967">
        <v>38</v>
      </c>
      <c r="B5967">
        <v>86.610309999999998</v>
      </c>
      <c r="C5967" t="s">
        <v>70</v>
      </c>
      <c r="D5967">
        <v>1E-4</v>
      </c>
    </row>
    <row r="5968" spans="1:4" x14ac:dyDescent="0.35">
      <c r="A5968">
        <v>38</v>
      </c>
      <c r="B5968">
        <v>86.623739999999998</v>
      </c>
      <c r="C5968" t="s">
        <v>70</v>
      </c>
      <c r="D5968">
        <v>2.0000000000000001E-4</v>
      </c>
    </row>
    <row r="5969" spans="1:4" x14ac:dyDescent="0.35">
      <c r="A5969">
        <v>38</v>
      </c>
      <c r="B5969">
        <v>86.637090000000001</v>
      </c>
      <c r="C5969" t="s">
        <v>70</v>
      </c>
      <c r="D5969">
        <v>2.0000000000000001E-4</v>
      </c>
    </row>
    <row r="5970" spans="1:4" x14ac:dyDescent="0.35">
      <c r="A5970">
        <v>38</v>
      </c>
      <c r="B5970">
        <v>86.649640000000005</v>
      </c>
      <c r="C5970" t="s">
        <v>70</v>
      </c>
      <c r="D5970">
        <v>2.0000000000000001E-4</v>
      </c>
    </row>
    <row r="5971" spans="1:4" x14ac:dyDescent="0.35">
      <c r="A5971">
        <v>39</v>
      </c>
      <c r="B5971">
        <v>86.667050000000003</v>
      </c>
      <c r="C5971" t="s">
        <v>70</v>
      </c>
    </row>
    <row r="5972" spans="1:4" x14ac:dyDescent="0.35">
      <c r="A5972">
        <v>39</v>
      </c>
      <c r="B5972">
        <v>86.679469999999995</v>
      </c>
      <c r="C5972" t="s">
        <v>70</v>
      </c>
    </row>
    <row r="5973" spans="1:4" x14ac:dyDescent="0.35">
      <c r="A5973">
        <v>39</v>
      </c>
      <c r="B5973">
        <v>86.691469999999995</v>
      </c>
      <c r="C5973" t="s">
        <v>70</v>
      </c>
    </row>
    <row r="5974" spans="1:4" x14ac:dyDescent="0.35">
      <c r="A5974">
        <v>39</v>
      </c>
      <c r="B5974">
        <v>86.7042</v>
      </c>
      <c r="C5974" t="s">
        <v>70</v>
      </c>
    </row>
    <row r="5975" spans="1:4" x14ac:dyDescent="0.35">
      <c r="A5975">
        <v>39</v>
      </c>
      <c r="B5975">
        <v>86.724599999999995</v>
      </c>
      <c r="C5975" t="s">
        <v>70</v>
      </c>
    </row>
    <row r="5976" spans="1:4" x14ac:dyDescent="0.35">
      <c r="A5976">
        <v>39</v>
      </c>
      <c r="B5976">
        <v>86.737970000000004</v>
      </c>
      <c r="C5976" t="s">
        <v>70</v>
      </c>
    </row>
    <row r="5977" spans="1:4" x14ac:dyDescent="0.35">
      <c r="A5977">
        <v>39</v>
      </c>
      <c r="B5977">
        <v>86.749769999999998</v>
      </c>
      <c r="C5977" t="s">
        <v>70</v>
      </c>
    </row>
    <row r="5978" spans="1:4" x14ac:dyDescent="0.35">
      <c r="A5978">
        <v>39</v>
      </c>
      <c r="B5978">
        <v>86.762389999999996</v>
      </c>
      <c r="C5978" t="s">
        <v>70</v>
      </c>
    </row>
    <row r="5979" spans="1:4" x14ac:dyDescent="0.35">
      <c r="A5979">
        <v>39</v>
      </c>
      <c r="B5979">
        <v>86.774959999999993</v>
      </c>
      <c r="C5979" t="s">
        <v>70</v>
      </c>
    </row>
    <row r="5980" spans="1:4" x14ac:dyDescent="0.35">
      <c r="A5980">
        <v>39</v>
      </c>
      <c r="B5980">
        <v>86.787400000000005</v>
      </c>
      <c r="C5980" t="s">
        <v>70</v>
      </c>
    </row>
    <row r="5981" spans="1:4" x14ac:dyDescent="0.35">
      <c r="A5981">
        <v>39</v>
      </c>
      <c r="B5981">
        <v>86.806039999999996</v>
      </c>
      <c r="C5981" t="s">
        <v>70</v>
      </c>
      <c r="D5981">
        <v>1E-4</v>
      </c>
    </row>
    <row r="5982" spans="1:4" x14ac:dyDescent="0.35">
      <c r="A5982">
        <v>39</v>
      </c>
      <c r="B5982">
        <v>86.823970000000003</v>
      </c>
      <c r="C5982" t="s">
        <v>70</v>
      </c>
      <c r="D5982">
        <v>1E-4</v>
      </c>
    </row>
    <row r="5983" spans="1:4" x14ac:dyDescent="0.35">
      <c r="A5983">
        <v>39</v>
      </c>
      <c r="B5983">
        <v>86.835120000000003</v>
      </c>
      <c r="C5983" t="s">
        <v>70</v>
      </c>
      <c r="D5983">
        <v>1E-4</v>
      </c>
    </row>
    <row r="5984" spans="1:4" x14ac:dyDescent="0.35">
      <c r="A5984">
        <v>39</v>
      </c>
      <c r="B5984">
        <v>86.847589999999997</v>
      </c>
      <c r="C5984" t="s">
        <v>70</v>
      </c>
    </row>
    <row r="5985" spans="1:4" x14ac:dyDescent="0.35">
      <c r="A5985">
        <v>39</v>
      </c>
      <c r="B5985">
        <v>86.868020000000001</v>
      </c>
      <c r="C5985" t="s">
        <v>70</v>
      </c>
    </row>
    <row r="5986" spans="1:4" x14ac:dyDescent="0.35">
      <c r="A5986">
        <v>39</v>
      </c>
      <c r="B5986">
        <v>86.87997</v>
      </c>
      <c r="C5986" t="s">
        <v>70</v>
      </c>
    </row>
    <row r="5987" spans="1:4" x14ac:dyDescent="0.35">
      <c r="A5987">
        <v>39</v>
      </c>
      <c r="B5987">
        <v>86.89237</v>
      </c>
      <c r="C5987" t="s">
        <v>70</v>
      </c>
    </row>
    <row r="5988" spans="1:4" x14ac:dyDescent="0.35">
      <c r="A5988">
        <v>39</v>
      </c>
      <c r="B5988">
        <v>86.905180000000001</v>
      </c>
      <c r="C5988" t="s">
        <v>70</v>
      </c>
    </row>
    <row r="5989" spans="1:4" x14ac:dyDescent="0.35">
      <c r="A5989">
        <v>39</v>
      </c>
      <c r="B5989">
        <v>86.924930000000003</v>
      </c>
      <c r="C5989" t="s">
        <v>70</v>
      </c>
    </row>
    <row r="5990" spans="1:4" x14ac:dyDescent="0.35">
      <c r="A5990">
        <v>39</v>
      </c>
      <c r="B5990">
        <v>86.941220000000001</v>
      </c>
      <c r="C5990" t="s">
        <v>70</v>
      </c>
    </row>
    <row r="5991" spans="1:4" x14ac:dyDescent="0.35">
      <c r="A5991">
        <v>39</v>
      </c>
      <c r="B5991">
        <v>86.954580000000007</v>
      </c>
      <c r="C5991" t="s">
        <v>70</v>
      </c>
    </row>
    <row r="5992" spans="1:4" x14ac:dyDescent="0.35">
      <c r="A5992">
        <v>39</v>
      </c>
      <c r="B5992">
        <v>86.966620000000006</v>
      </c>
      <c r="C5992" t="s">
        <v>70</v>
      </c>
    </row>
    <row r="5993" spans="1:4" x14ac:dyDescent="0.35">
      <c r="A5993">
        <v>39</v>
      </c>
      <c r="B5993">
        <v>86.979839999999996</v>
      </c>
      <c r="C5993" t="s">
        <v>70</v>
      </c>
    </row>
    <row r="5994" spans="1:4" x14ac:dyDescent="0.35">
      <c r="A5994">
        <v>39</v>
      </c>
      <c r="B5994">
        <v>86.992230000000006</v>
      </c>
      <c r="C5994" t="s">
        <v>70</v>
      </c>
    </row>
    <row r="5995" spans="1:4" x14ac:dyDescent="0.35">
      <c r="A5995">
        <v>39</v>
      </c>
      <c r="B5995">
        <v>87.00479</v>
      </c>
      <c r="C5995" t="s">
        <v>70</v>
      </c>
    </row>
    <row r="5996" spans="1:4" x14ac:dyDescent="0.35">
      <c r="A5996">
        <v>39</v>
      </c>
      <c r="B5996">
        <v>87.0167</v>
      </c>
      <c r="C5996" t="s">
        <v>70</v>
      </c>
      <c r="D5996">
        <v>1E-4</v>
      </c>
    </row>
    <row r="5997" spans="1:4" x14ac:dyDescent="0.35">
      <c r="A5997">
        <v>39</v>
      </c>
      <c r="B5997">
        <v>87.028800000000004</v>
      </c>
      <c r="C5997" t="s">
        <v>70</v>
      </c>
      <c r="D5997">
        <v>1E-4</v>
      </c>
    </row>
    <row r="5998" spans="1:4" x14ac:dyDescent="0.35">
      <c r="A5998">
        <v>39</v>
      </c>
      <c r="B5998">
        <v>87.041449999999998</v>
      </c>
      <c r="C5998" t="s">
        <v>70</v>
      </c>
      <c r="D5998">
        <v>1E-4</v>
      </c>
    </row>
    <row r="5999" spans="1:4" x14ac:dyDescent="0.35">
      <c r="A5999">
        <v>39</v>
      </c>
      <c r="B5999">
        <v>87.055210000000002</v>
      </c>
      <c r="C5999" t="s">
        <v>70</v>
      </c>
      <c r="D5999">
        <v>1E-4</v>
      </c>
    </row>
    <row r="6000" spans="1:4" x14ac:dyDescent="0.35">
      <c r="A6000">
        <v>39</v>
      </c>
      <c r="B6000">
        <v>87.068150000000003</v>
      </c>
      <c r="C6000" t="s">
        <v>70</v>
      </c>
    </row>
    <row r="6001" spans="1:4" x14ac:dyDescent="0.35">
      <c r="A6001">
        <v>39</v>
      </c>
      <c r="B6001">
        <v>87.080939999999998</v>
      </c>
      <c r="C6001" t="s">
        <v>70</v>
      </c>
    </row>
    <row r="6002" spans="1:4" x14ac:dyDescent="0.35">
      <c r="A6002">
        <v>39</v>
      </c>
      <c r="B6002">
        <v>87.093620000000001</v>
      </c>
      <c r="C6002" t="s">
        <v>70</v>
      </c>
      <c r="D6002">
        <v>1E-4</v>
      </c>
    </row>
    <row r="6003" spans="1:4" x14ac:dyDescent="0.35">
      <c r="A6003">
        <v>39</v>
      </c>
      <c r="B6003">
        <v>87.106449999999995</v>
      </c>
      <c r="C6003" t="s">
        <v>70</v>
      </c>
      <c r="D6003">
        <v>1E-4</v>
      </c>
    </row>
    <row r="6004" spans="1:4" x14ac:dyDescent="0.35">
      <c r="A6004">
        <v>39</v>
      </c>
      <c r="B6004">
        <v>87.127269999999996</v>
      </c>
      <c r="C6004" t="s">
        <v>70</v>
      </c>
    </row>
    <row r="6005" spans="1:4" x14ac:dyDescent="0.35">
      <c r="A6005">
        <v>39</v>
      </c>
      <c r="B6005">
        <v>87.140649999999994</v>
      </c>
      <c r="C6005" t="s">
        <v>70</v>
      </c>
    </row>
    <row r="6006" spans="1:4" x14ac:dyDescent="0.35">
      <c r="A6006">
        <v>39</v>
      </c>
      <c r="B6006">
        <v>87.153210000000001</v>
      </c>
      <c r="C6006" t="s">
        <v>70</v>
      </c>
    </row>
    <row r="6007" spans="1:4" x14ac:dyDescent="0.35">
      <c r="A6007">
        <v>39</v>
      </c>
      <c r="B6007">
        <v>87.16816</v>
      </c>
      <c r="C6007" t="s">
        <v>70</v>
      </c>
    </row>
    <row r="6008" spans="1:4" x14ac:dyDescent="0.35">
      <c r="A6008">
        <v>39</v>
      </c>
      <c r="B6008">
        <v>87.183199999999999</v>
      </c>
      <c r="C6008" t="s">
        <v>70</v>
      </c>
    </row>
    <row r="6009" spans="1:4" x14ac:dyDescent="0.35">
      <c r="A6009">
        <v>39</v>
      </c>
      <c r="B6009">
        <v>87.199250000000006</v>
      </c>
      <c r="C6009" t="s">
        <v>70</v>
      </c>
    </row>
    <row r="6010" spans="1:4" x14ac:dyDescent="0.35">
      <c r="A6010">
        <v>39</v>
      </c>
      <c r="B6010">
        <v>87.211529999999996</v>
      </c>
      <c r="C6010" t="s">
        <v>70</v>
      </c>
    </row>
    <row r="6011" spans="1:4" x14ac:dyDescent="0.35">
      <c r="A6011">
        <v>39</v>
      </c>
      <c r="B6011">
        <v>87.224239999999995</v>
      </c>
      <c r="C6011" t="s">
        <v>70</v>
      </c>
    </row>
    <row r="6012" spans="1:4" x14ac:dyDescent="0.35">
      <c r="A6012">
        <v>39</v>
      </c>
      <c r="B6012">
        <v>87.236530000000002</v>
      </c>
      <c r="C6012" t="s">
        <v>70</v>
      </c>
    </row>
    <row r="6013" spans="1:4" x14ac:dyDescent="0.35">
      <c r="A6013">
        <v>39</v>
      </c>
      <c r="B6013">
        <v>87.248249999999999</v>
      </c>
      <c r="C6013" t="s">
        <v>70</v>
      </c>
    </row>
    <row r="6014" spans="1:4" x14ac:dyDescent="0.35">
      <c r="A6014">
        <v>39</v>
      </c>
      <c r="B6014">
        <v>87.261660000000006</v>
      </c>
      <c r="C6014" t="s">
        <v>70</v>
      </c>
    </row>
    <row r="6015" spans="1:4" x14ac:dyDescent="0.35">
      <c r="A6015">
        <v>39</v>
      </c>
      <c r="B6015">
        <v>87.274090000000001</v>
      </c>
      <c r="C6015" t="s">
        <v>70</v>
      </c>
    </row>
    <row r="6016" spans="1:4" x14ac:dyDescent="0.35">
      <c r="A6016">
        <v>39</v>
      </c>
      <c r="B6016">
        <v>87.286150000000006</v>
      </c>
      <c r="C6016" t="s">
        <v>70</v>
      </c>
    </row>
    <row r="6017" spans="1:3" x14ac:dyDescent="0.35">
      <c r="A6017">
        <v>39</v>
      </c>
      <c r="B6017">
        <v>87.298929999999999</v>
      </c>
      <c r="C6017" t="s">
        <v>70</v>
      </c>
    </row>
    <row r="6018" spans="1:3" x14ac:dyDescent="0.35">
      <c r="A6018">
        <v>39</v>
      </c>
      <c r="B6018">
        <v>87.311160000000001</v>
      </c>
      <c r="C6018" t="s">
        <v>70</v>
      </c>
    </row>
    <row r="6019" spans="1:3" x14ac:dyDescent="0.35">
      <c r="A6019">
        <v>39</v>
      </c>
      <c r="B6019">
        <v>87.331180000000003</v>
      </c>
      <c r="C6019" t="s">
        <v>70</v>
      </c>
    </row>
    <row r="6020" spans="1:3" x14ac:dyDescent="0.35">
      <c r="A6020">
        <v>39</v>
      </c>
      <c r="B6020">
        <v>87.344229999999996</v>
      </c>
      <c r="C6020" t="s">
        <v>70</v>
      </c>
    </row>
    <row r="6021" spans="1:3" x14ac:dyDescent="0.35">
      <c r="A6021">
        <v>39</v>
      </c>
      <c r="B6021">
        <v>87.356960000000001</v>
      </c>
      <c r="C6021" t="s">
        <v>70</v>
      </c>
    </row>
    <row r="6022" spans="1:3" x14ac:dyDescent="0.35">
      <c r="A6022">
        <v>39</v>
      </c>
      <c r="B6022">
        <v>87.368870000000001</v>
      </c>
      <c r="C6022" t="s">
        <v>70</v>
      </c>
    </row>
    <row r="6023" spans="1:3" x14ac:dyDescent="0.35">
      <c r="A6023">
        <v>39</v>
      </c>
      <c r="B6023">
        <v>87.381990000000002</v>
      </c>
      <c r="C6023" t="s">
        <v>70</v>
      </c>
    </row>
    <row r="6024" spans="1:3" x14ac:dyDescent="0.35">
      <c r="A6024">
        <v>39</v>
      </c>
      <c r="B6024">
        <v>87.394900000000007</v>
      </c>
      <c r="C6024" t="s">
        <v>70</v>
      </c>
    </row>
    <row r="6025" spans="1:3" x14ac:dyDescent="0.35">
      <c r="A6025">
        <v>39</v>
      </c>
      <c r="B6025">
        <v>87.407309999999995</v>
      </c>
      <c r="C6025" t="s">
        <v>70</v>
      </c>
    </row>
    <row r="6026" spans="1:3" x14ac:dyDescent="0.35">
      <c r="A6026">
        <v>39</v>
      </c>
      <c r="B6026">
        <v>87.41995</v>
      </c>
      <c r="C6026" t="s">
        <v>70</v>
      </c>
    </row>
    <row r="6027" spans="1:3" x14ac:dyDescent="0.35">
      <c r="A6027">
        <v>39</v>
      </c>
      <c r="B6027">
        <v>87.433189999999996</v>
      </c>
      <c r="C6027" t="s">
        <v>70</v>
      </c>
    </row>
    <row r="6028" spans="1:3" x14ac:dyDescent="0.35">
      <c r="A6028">
        <v>39</v>
      </c>
      <c r="B6028">
        <v>87.447140000000005</v>
      </c>
      <c r="C6028" t="s">
        <v>70</v>
      </c>
    </row>
    <row r="6029" spans="1:3" x14ac:dyDescent="0.35">
      <c r="A6029">
        <v>39</v>
      </c>
      <c r="B6029">
        <v>87.459940000000003</v>
      </c>
      <c r="C6029" t="s">
        <v>70</v>
      </c>
    </row>
    <row r="6030" spans="1:3" x14ac:dyDescent="0.35">
      <c r="A6030">
        <v>39</v>
      </c>
      <c r="B6030">
        <v>87.472300000000004</v>
      </c>
      <c r="C6030" t="s">
        <v>70</v>
      </c>
    </row>
    <row r="6031" spans="1:3" x14ac:dyDescent="0.35">
      <c r="A6031">
        <v>39</v>
      </c>
      <c r="B6031">
        <v>87.484039999999993</v>
      </c>
      <c r="C6031" t="s">
        <v>70</v>
      </c>
    </row>
    <row r="6032" spans="1:3" x14ac:dyDescent="0.35">
      <c r="A6032">
        <v>39</v>
      </c>
      <c r="B6032">
        <v>87.496390000000005</v>
      </c>
      <c r="C6032" t="s">
        <v>70</v>
      </c>
    </row>
    <row r="6033" spans="1:3" x14ac:dyDescent="0.35">
      <c r="A6033">
        <v>39</v>
      </c>
      <c r="B6033">
        <v>87.509060000000005</v>
      </c>
      <c r="C6033" t="s">
        <v>70</v>
      </c>
    </row>
    <row r="6034" spans="1:3" x14ac:dyDescent="0.35">
      <c r="A6034">
        <v>39</v>
      </c>
      <c r="B6034">
        <v>87.522080000000003</v>
      </c>
      <c r="C6034" t="s">
        <v>70</v>
      </c>
    </row>
    <row r="6035" spans="1:3" x14ac:dyDescent="0.35">
      <c r="A6035">
        <v>39</v>
      </c>
      <c r="B6035">
        <v>87.542199999999994</v>
      </c>
      <c r="C6035" t="s">
        <v>70</v>
      </c>
    </row>
    <row r="6036" spans="1:3" x14ac:dyDescent="0.35">
      <c r="A6036">
        <v>39</v>
      </c>
      <c r="B6036">
        <v>87.555480000000003</v>
      </c>
      <c r="C6036" t="s">
        <v>70</v>
      </c>
    </row>
    <row r="6037" spans="1:3" x14ac:dyDescent="0.35">
      <c r="A6037">
        <v>39</v>
      </c>
      <c r="B6037">
        <v>87.568020000000004</v>
      </c>
      <c r="C6037" t="s">
        <v>70</v>
      </c>
    </row>
    <row r="6038" spans="1:3" x14ac:dyDescent="0.35">
      <c r="A6038">
        <v>39</v>
      </c>
      <c r="B6038">
        <v>87.580359999999999</v>
      </c>
      <c r="C6038" t="s">
        <v>70</v>
      </c>
    </row>
    <row r="6039" spans="1:3" x14ac:dyDescent="0.35">
      <c r="A6039">
        <v>39</v>
      </c>
      <c r="B6039">
        <v>87.593360000000004</v>
      </c>
      <c r="C6039" t="s">
        <v>70</v>
      </c>
    </row>
    <row r="6040" spans="1:3" x14ac:dyDescent="0.35">
      <c r="A6040">
        <v>39</v>
      </c>
      <c r="B6040">
        <v>87.606089999999995</v>
      </c>
      <c r="C6040" t="s">
        <v>70</v>
      </c>
    </row>
    <row r="6041" spans="1:3" x14ac:dyDescent="0.35">
      <c r="A6041">
        <v>39</v>
      </c>
      <c r="B6041">
        <v>87.619479999999996</v>
      </c>
      <c r="C6041" t="s">
        <v>70</v>
      </c>
    </row>
    <row r="6042" spans="1:3" x14ac:dyDescent="0.35">
      <c r="A6042">
        <v>39</v>
      </c>
      <c r="B6042">
        <v>87.631320000000002</v>
      </c>
      <c r="C6042" t="s">
        <v>70</v>
      </c>
    </row>
    <row r="6043" spans="1:3" x14ac:dyDescent="0.35">
      <c r="A6043">
        <v>39</v>
      </c>
      <c r="B6043">
        <v>87.644120000000001</v>
      </c>
      <c r="C6043" t="s">
        <v>70</v>
      </c>
    </row>
    <row r="6044" spans="1:3" x14ac:dyDescent="0.35">
      <c r="A6044">
        <v>39</v>
      </c>
      <c r="B6044">
        <v>87.656549999999996</v>
      </c>
      <c r="C6044" t="s">
        <v>70</v>
      </c>
    </row>
    <row r="6045" spans="1:3" x14ac:dyDescent="0.35">
      <c r="A6045">
        <v>39</v>
      </c>
      <c r="B6045">
        <v>87.672200000000004</v>
      </c>
      <c r="C6045" t="s">
        <v>70</v>
      </c>
    </row>
    <row r="6046" spans="1:3" x14ac:dyDescent="0.35">
      <c r="A6046">
        <v>39</v>
      </c>
      <c r="B6046">
        <v>87.685370000000006</v>
      </c>
      <c r="C6046" t="s">
        <v>70</v>
      </c>
    </row>
    <row r="6047" spans="1:3" x14ac:dyDescent="0.35">
      <c r="A6047">
        <v>39</v>
      </c>
      <c r="B6047">
        <v>87.698310000000006</v>
      </c>
      <c r="C6047" t="s">
        <v>70</v>
      </c>
    </row>
    <row r="6048" spans="1:3" x14ac:dyDescent="0.35">
      <c r="A6048">
        <v>39</v>
      </c>
      <c r="B6048">
        <v>87.719890000000007</v>
      </c>
      <c r="C6048" t="s">
        <v>70</v>
      </c>
    </row>
    <row r="6049" spans="1:4" x14ac:dyDescent="0.35">
      <c r="A6049">
        <v>39</v>
      </c>
      <c r="B6049">
        <v>87.738979999999998</v>
      </c>
      <c r="C6049" t="s">
        <v>70</v>
      </c>
    </row>
    <row r="6050" spans="1:4" x14ac:dyDescent="0.35">
      <c r="A6050">
        <v>39</v>
      </c>
      <c r="B6050">
        <v>87.765289999999993</v>
      </c>
      <c r="C6050" t="s">
        <v>70</v>
      </c>
    </row>
    <row r="6051" spans="1:4" x14ac:dyDescent="0.35">
      <c r="A6051">
        <v>39</v>
      </c>
      <c r="B6051">
        <v>87.7834</v>
      </c>
      <c r="C6051" t="s">
        <v>70</v>
      </c>
    </row>
    <row r="6052" spans="1:4" x14ac:dyDescent="0.35">
      <c r="A6052">
        <v>39</v>
      </c>
      <c r="B6052">
        <v>87.795810000000003</v>
      </c>
      <c r="C6052" t="s">
        <v>70</v>
      </c>
    </row>
    <row r="6053" spans="1:4" x14ac:dyDescent="0.35">
      <c r="A6053">
        <v>39</v>
      </c>
      <c r="B6053">
        <v>87.809060000000002</v>
      </c>
      <c r="C6053" t="s">
        <v>70</v>
      </c>
    </row>
    <row r="6054" spans="1:4" x14ac:dyDescent="0.35">
      <c r="A6054">
        <v>39</v>
      </c>
      <c r="B6054">
        <v>87.82235</v>
      </c>
      <c r="C6054" t="s">
        <v>70</v>
      </c>
    </row>
    <row r="6055" spans="1:4" x14ac:dyDescent="0.35">
      <c r="A6055">
        <v>39</v>
      </c>
      <c r="B6055">
        <v>87.835800000000006</v>
      </c>
      <c r="C6055" t="s">
        <v>70</v>
      </c>
    </row>
    <row r="6056" spans="1:4" x14ac:dyDescent="0.35">
      <c r="A6056">
        <v>39</v>
      </c>
      <c r="B6056">
        <v>87.848529999999997</v>
      </c>
      <c r="C6056" t="s">
        <v>70</v>
      </c>
    </row>
    <row r="6057" spans="1:4" x14ac:dyDescent="0.35">
      <c r="A6057">
        <v>39</v>
      </c>
      <c r="B6057">
        <v>87.861919999999998</v>
      </c>
      <c r="C6057" t="s">
        <v>70</v>
      </c>
    </row>
    <row r="6058" spans="1:4" x14ac:dyDescent="0.35">
      <c r="A6058">
        <v>39</v>
      </c>
      <c r="B6058">
        <v>87.876710000000003</v>
      </c>
      <c r="C6058" t="s">
        <v>70</v>
      </c>
    </row>
    <row r="6059" spans="1:4" x14ac:dyDescent="0.35">
      <c r="A6059">
        <v>39</v>
      </c>
      <c r="B6059">
        <v>87.896280000000004</v>
      </c>
      <c r="C6059" t="s">
        <v>70</v>
      </c>
      <c r="D6059">
        <v>8.9999999999999998E-4</v>
      </c>
    </row>
    <row r="6060" spans="1:4" x14ac:dyDescent="0.35">
      <c r="A6060">
        <v>39</v>
      </c>
      <c r="B6060">
        <v>87.913830000000004</v>
      </c>
      <c r="C6060" t="s">
        <v>70</v>
      </c>
      <c r="D6060">
        <v>2.9999999999999997E-4</v>
      </c>
    </row>
    <row r="6061" spans="1:4" x14ac:dyDescent="0.35">
      <c r="A6061">
        <v>39</v>
      </c>
      <c r="B6061">
        <v>87.926770000000005</v>
      </c>
      <c r="C6061" t="s">
        <v>70</v>
      </c>
      <c r="D6061">
        <v>2.9999999999999997E-4</v>
      </c>
    </row>
    <row r="6062" spans="1:4" x14ac:dyDescent="0.35">
      <c r="A6062">
        <v>39</v>
      </c>
      <c r="B6062">
        <v>87.942809999999994</v>
      </c>
      <c r="C6062" t="s">
        <v>70</v>
      </c>
      <c r="D6062">
        <v>1E-3</v>
      </c>
    </row>
    <row r="6063" spans="1:4" x14ac:dyDescent="0.35">
      <c r="A6063">
        <v>39</v>
      </c>
      <c r="B6063">
        <v>87.965010000000007</v>
      </c>
      <c r="C6063" t="s">
        <v>70</v>
      </c>
      <c r="D6063">
        <v>2.3E-3</v>
      </c>
    </row>
    <row r="6064" spans="1:4" x14ac:dyDescent="0.35">
      <c r="A6064">
        <v>39</v>
      </c>
      <c r="B6064">
        <v>87.979039999999998</v>
      </c>
      <c r="C6064" t="s">
        <v>70</v>
      </c>
      <c r="D6064">
        <v>2.3E-3</v>
      </c>
    </row>
    <row r="6065" spans="1:4" x14ac:dyDescent="0.35">
      <c r="A6065">
        <v>39</v>
      </c>
      <c r="B6065">
        <v>87.99194</v>
      </c>
      <c r="C6065" t="s">
        <v>70</v>
      </c>
      <c r="D6065">
        <v>2E-3</v>
      </c>
    </row>
    <row r="6066" spans="1:4" x14ac:dyDescent="0.35">
      <c r="A6066">
        <v>39</v>
      </c>
      <c r="B6066">
        <v>88.005870000000002</v>
      </c>
      <c r="C6066" t="s">
        <v>70</v>
      </c>
      <c r="D6066">
        <v>2.3999999999999998E-3</v>
      </c>
    </row>
    <row r="6067" spans="1:4" x14ac:dyDescent="0.35">
      <c r="A6067">
        <v>39</v>
      </c>
      <c r="B6067">
        <v>88.019369999999995</v>
      </c>
      <c r="C6067" t="s">
        <v>70</v>
      </c>
      <c r="D6067">
        <v>2.3999999999999998E-3</v>
      </c>
    </row>
    <row r="6068" spans="1:4" x14ac:dyDescent="0.35">
      <c r="A6068">
        <v>39</v>
      </c>
      <c r="B6068">
        <v>88.032309999999995</v>
      </c>
      <c r="C6068" t="s">
        <v>70</v>
      </c>
      <c r="D6068">
        <v>2.5999999999999999E-3</v>
      </c>
    </row>
    <row r="6069" spans="1:4" x14ac:dyDescent="0.35">
      <c r="A6069">
        <v>39</v>
      </c>
      <c r="B6069">
        <v>88.046040000000005</v>
      </c>
      <c r="C6069" t="s">
        <v>70</v>
      </c>
      <c r="D6069">
        <v>2.5999999999999999E-3</v>
      </c>
    </row>
    <row r="6070" spans="1:4" x14ac:dyDescent="0.35">
      <c r="A6070">
        <v>39</v>
      </c>
      <c r="B6070">
        <v>88.061700000000002</v>
      </c>
      <c r="C6070" t="s">
        <v>70</v>
      </c>
      <c r="D6070">
        <v>3.0999999999999999E-3</v>
      </c>
    </row>
    <row r="6071" spans="1:4" x14ac:dyDescent="0.35">
      <c r="A6071">
        <v>39</v>
      </c>
      <c r="B6071">
        <v>88.079599999999999</v>
      </c>
      <c r="C6071" t="s">
        <v>70</v>
      </c>
      <c r="D6071">
        <v>3.0999999999999999E-3</v>
      </c>
    </row>
    <row r="6072" spans="1:4" x14ac:dyDescent="0.35">
      <c r="A6072">
        <v>39</v>
      </c>
      <c r="B6072">
        <v>88.097610000000003</v>
      </c>
      <c r="C6072" t="s">
        <v>70</v>
      </c>
      <c r="D6072">
        <v>1E-3</v>
      </c>
    </row>
    <row r="6073" spans="1:4" x14ac:dyDescent="0.35">
      <c r="A6073">
        <v>39</v>
      </c>
      <c r="B6073">
        <v>88.111840000000001</v>
      </c>
      <c r="C6073" t="s">
        <v>70</v>
      </c>
      <c r="D6073">
        <v>1.9E-3</v>
      </c>
    </row>
    <row r="6074" spans="1:4" x14ac:dyDescent="0.35">
      <c r="A6074">
        <v>39</v>
      </c>
      <c r="B6074">
        <v>88.125110000000006</v>
      </c>
      <c r="C6074" t="s">
        <v>70</v>
      </c>
      <c r="D6074">
        <v>8.9999999999999998E-4</v>
      </c>
    </row>
    <row r="6075" spans="1:4" x14ac:dyDescent="0.35">
      <c r="A6075">
        <v>39</v>
      </c>
      <c r="B6075">
        <v>88.138679999999994</v>
      </c>
      <c r="C6075" t="s">
        <v>70</v>
      </c>
      <c r="D6075">
        <v>8.9999999999999998E-4</v>
      </c>
    </row>
    <row r="6076" spans="1:4" x14ac:dyDescent="0.35">
      <c r="A6076">
        <v>39</v>
      </c>
      <c r="B6076">
        <v>88.151290000000003</v>
      </c>
      <c r="C6076" t="s">
        <v>70</v>
      </c>
      <c r="D6076">
        <v>1.2999999999999999E-3</v>
      </c>
    </row>
    <row r="6077" spans="1:4" x14ac:dyDescent="0.35">
      <c r="A6077">
        <v>39</v>
      </c>
      <c r="B6077">
        <v>88.176320000000004</v>
      </c>
      <c r="C6077" t="s">
        <v>70</v>
      </c>
      <c r="D6077">
        <v>1.5E-3</v>
      </c>
    </row>
    <row r="6078" spans="1:4" x14ac:dyDescent="0.35">
      <c r="A6078">
        <v>39</v>
      </c>
      <c r="B6078">
        <v>88.190799999999996</v>
      </c>
      <c r="C6078" t="s">
        <v>70</v>
      </c>
      <c r="D6078">
        <v>1.6999999999999999E-3</v>
      </c>
    </row>
    <row r="6079" spans="1:4" x14ac:dyDescent="0.35">
      <c r="A6079">
        <v>39</v>
      </c>
      <c r="B6079">
        <v>88.204589999999996</v>
      </c>
      <c r="C6079" t="s">
        <v>70</v>
      </c>
      <c r="D6079">
        <v>1.1999999999999999E-3</v>
      </c>
    </row>
    <row r="6080" spans="1:4" x14ac:dyDescent="0.35">
      <c r="A6080">
        <v>39</v>
      </c>
      <c r="B6080">
        <v>88.218670000000003</v>
      </c>
      <c r="C6080" t="s">
        <v>70</v>
      </c>
      <c r="D6080">
        <v>1.1999999999999999E-3</v>
      </c>
    </row>
    <row r="6081" spans="1:4" x14ac:dyDescent="0.35">
      <c r="A6081">
        <v>39</v>
      </c>
      <c r="B6081">
        <v>88.231750000000005</v>
      </c>
      <c r="C6081" t="s">
        <v>70</v>
      </c>
      <c r="D6081">
        <v>1.1999999999999999E-3</v>
      </c>
    </row>
    <row r="6082" spans="1:4" x14ac:dyDescent="0.35">
      <c r="A6082">
        <v>39</v>
      </c>
      <c r="B6082">
        <v>88.245230000000006</v>
      </c>
      <c r="C6082" t="s">
        <v>70</v>
      </c>
      <c r="D6082">
        <v>1.1999999999999999E-3</v>
      </c>
    </row>
    <row r="6083" spans="1:4" x14ac:dyDescent="0.35">
      <c r="A6083">
        <v>39</v>
      </c>
      <c r="B6083">
        <v>88.259370000000004</v>
      </c>
      <c r="C6083" t="s">
        <v>70</v>
      </c>
      <c r="D6083">
        <v>1.2999999999999999E-3</v>
      </c>
    </row>
    <row r="6084" spans="1:4" x14ac:dyDescent="0.35">
      <c r="A6084">
        <v>39</v>
      </c>
      <c r="B6084">
        <v>88.27216</v>
      </c>
      <c r="C6084" t="s">
        <v>70</v>
      </c>
      <c r="D6084">
        <v>1.2999999999999999E-3</v>
      </c>
    </row>
    <row r="6085" spans="1:4" x14ac:dyDescent="0.35">
      <c r="A6085">
        <v>39</v>
      </c>
      <c r="B6085">
        <v>88.285330000000002</v>
      </c>
      <c r="C6085" t="s">
        <v>70</v>
      </c>
      <c r="D6085">
        <v>1E-3</v>
      </c>
    </row>
    <row r="6086" spans="1:4" x14ac:dyDescent="0.35">
      <c r="A6086">
        <v>39</v>
      </c>
      <c r="B6086">
        <v>88.298190000000005</v>
      </c>
      <c r="C6086" t="s">
        <v>70</v>
      </c>
      <c r="D6086">
        <v>5.9999999999999995E-4</v>
      </c>
    </row>
    <row r="6087" spans="1:4" x14ac:dyDescent="0.35">
      <c r="A6087">
        <v>39</v>
      </c>
      <c r="B6087">
        <v>88.311359999999993</v>
      </c>
      <c r="C6087" t="s">
        <v>70</v>
      </c>
      <c r="D6087">
        <v>5.9999999999999995E-4</v>
      </c>
    </row>
    <row r="6088" spans="1:4" x14ac:dyDescent="0.35">
      <c r="A6088">
        <v>39</v>
      </c>
      <c r="B6088">
        <v>88.324749999999995</v>
      </c>
      <c r="C6088" t="s">
        <v>70</v>
      </c>
      <c r="D6088">
        <v>1E-4</v>
      </c>
    </row>
    <row r="6089" spans="1:4" x14ac:dyDescent="0.35">
      <c r="A6089">
        <v>39</v>
      </c>
      <c r="B6089">
        <v>88.338639999999998</v>
      </c>
      <c r="C6089" t="s">
        <v>70</v>
      </c>
    </row>
    <row r="6090" spans="1:4" x14ac:dyDescent="0.35">
      <c r="A6090">
        <v>39</v>
      </c>
      <c r="B6090">
        <v>88.351079999999996</v>
      </c>
      <c r="C6090" t="s">
        <v>70</v>
      </c>
    </row>
    <row r="6091" spans="1:4" x14ac:dyDescent="0.35">
      <c r="A6091">
        <v>39</v>
      </c>
      <c r="B6091">
        <v>88.365139999999997</v>
      </c>
      <c r="C6091" t="s">
        <v>70</v>
      </c>
    </row>
    <row r="6092" spans="1:4" x14ac:dyDescent="0.35">
      <c r="A6092">
        <v>39</v>
      </c>
      <c r="B6092">
        <v>88.387050000000002</v>
      </c>
      <c r="C6092" t="s">
        <v>70</v>
      </c>
    </row>
    <row r="6093" spans="1:4" x14ac:dyDescent="0.35">
      <c r="A6093">
        <v>39</v>
      </c>
      <c r="B6093">
        <v>88.400279999999995</v>
      </c>
      <c r="C6093" t="s">
        <v>70</v>
      </c>
    </row>
    <row r="6094" spans="1:4" x14ac:dyDescent="0.35">
      <c r="A6094">
        <v>39</v>
      </c>
      <c r="B6094">
        <v>88.4148</v>
      </c>
      <c r="C6094" t="s">
        <v>70</v>
      </c>
    </row>
    <row r="6095" spans="1:4" x14ac:dyDescent="0.35">
      <c r="A6095">
        <v>39</v>
      </c>
      <c r="B6095">
        <v>88.431359999999998</v>
      </c>
      <c r="C6095" t="s">
        <v>70</v>
      </c>
    </row>
    <row r="6096" spans="1:4" x14ac:dyDescent="0.35">
      <c r="A6096">
        <v>39</v>
      </c>
      <c r="B6096">
        <v>88.448310000000006</v>
      </c>
      <c r="C6096" t="s">
        <v>70</v>
      </c>
    </row>
    <row r="6097" spans="1:3" x14ac:dyDescent="0.35">
      <c r="A6097">
        <v>39</v>
      </c>
      <c r="B6097">
        <v>88.463269999999994</v>
      </c>
      <c r="C6097" t="s">
        <v>70</v>
      </c>
    </row>
    <row r="6098" spans="1:3" x14ac:dyDescent="0.35">
      <c r="A6098">
        <v>39</v>
      </c>
      <c r="B6098">
        <v>88.47681</v>
      </c>
      <c r="C6098" t="s">
        <v>70</v>
      </c>
    </row>
    <row r="6099" spans="1:3" x14ac:dyDescent="0.35">
      <c r="A6099">
        <v>39</v>
      </c>
      <c r="B6099">
        <v>88.489760000000004</v>
      </c>
      <c r="C6099" t="s">
        <v>70</v>
      </c>
    </row>
    <row r="6100" spans="1:3" x14ac:dyDescent="0.35">
      <c r="A6100">
        <v>39</v>
      </c>
      <c r="B6100">
        <v>88.503519999999995</v>
      </c>
      <c r="C6100" t="s">
        <v>70</v>
      </c>
    </row>
    <row r="6101" spans="1:3" x14ac:dyDescent="0.35">
      <c r="A6101">
        <v>39</v>
      </c>
      <c r="B6101">
        <v>88.516390000000001</v>
      </c>
      <c r="C6101" t="s">
        <v>70</v>
      </c>
    </row>
    <row r="6102" spans="1:3" x14ac:dyDescent="0.35">
      <c r="A6102">
        <v>39</v>
      </c>
      <c r="B6102">
        <v>88.529799999999994</v>
      </c>
      <c r="C6102" t="s">
        <v>70</v>
      </c>
    </row>
    <row r="6103" spans="1:3" x14ac:dyDescent="0.35">
      <c r="A6103">
        <v>39</v>
      </c>
      <c r="B6103">
        <v>88.551959999999994</v>
      </c>
      <c r="C6103" t="s">
        <v>70</v>
      </c>
    </row>
    <row r="6104" spans="1:3" x14ac:dyDescent="0.35">
      <c r="A6104">
        <v>39</v>
      </c>
      <c r="B6104">
        <v>88.564930000000004</v>
      </c>
      <c r="C6104" t="s">
        <v>70</v>
      </c>
    </row>
    <row r="6105" spans="1:3" x14ac:dyDescent="0.35">
      <c r="A6105">
        <v>39</v>
      </c>
      <c r="B6105">
        <v>88.578299999999999</v>
      </c>
      <c r="C6105" t="s">
        <v>70</v>
      </c>
    </row>
    <row r="6106" spans="1:3" x14ac:dyDescent="0.35">
      <c r="A6106">
        <v>39</v>
      </c>
      <c r="B6106">
        <v>88.598259999999996</v>
      </c>
      <c r="C6106" t="s">
        <v>70</v>
      </c>
    </row>
    <row r="6107" spans="1:3" x14ac:dyDescent="0.35">
      <c r="A6107">
        <v>39</v>
      </c>
      <c r="B6107">
        <v>88.611660000000001</v>
      </c>
      <c r="C6107" t="s">
        <v>70</v>
      </c>
    </row>
    <row r="6108" spans="1:3" x14ac:dyDescent="0.35">
      <c r="A6108">
        <v>39</v>
      </c>
      <c r="B6108">
        <v>88.62482</v>
      </c>
      <c r="C6108" t="s">
        <v>70</v>
      </c>
    </row>
    <row r="6109" spans="1:3" x14ac:dyDescent="0.35">
      <c r="A6109">
        <v>39</v>
      </c>
      <c r="B6109">
        <v>88.638599999999997</v>
      </c>
      <c r="C6109" t="s">
        <v>70</v>
      </c>
    </row>
    <row r="6110" spans="1:3" x14ac:dyDescent="0.35">
      <c r="A6110">
        <v>39</v>
      </c>
      <c r="B6110">
        <v>88.650949999999995</v>
      </c>
      <c r="C6110" t="s">
        <v>70</v>
      </c>
    </row>
    <row r="6111" spans="1:3" x14ac:dyDescent="0.35">
      <c r="A6111">
        <v>39</v>
      </c>
      <c r="B6111">
        <v>88.664439999999999</v>
      </c>
      <c r="C6111" t="s">
        <v>70</v>
      </c>
    </row>
    <row r="6112" spans="1:3" x14ac:dyDescent="0.35">
      <c r="A6112">
        <v>40</v>
      </c>
      <c r="B6112">
        <v>88.680179999999993</v>
      </c>
      <c r="C6112" t="s">
        <v>70</v>
      </c>
    </row>
    <row r="6113" spans="1:3" x14ac:dyDescent="0.35">
      <c r="A6113">
        <v>40</v>
      </c>
      <c r="B6113">
        <v>88.693610000000007</v>
      </c>
      <c r="C6113" t="s">
        <v>70</v>
      </c>
    </row>
    <row r="6114" spans="1:3" x14ac:dyDescent="0.35">
      <c r="A6114">
        <v>40</v>
      </c>
      <c r="B6114">
        <v>88.705960000000005</v>
      </c>
      <c r="C6114" t="s">
        <v>70</v>
      </c>
    </row>
    <row r="6115" spans="1:3" x14ac:dyDescent="0.35">
      <c r="A6115">
        <v>40</v>
      </c>
      <c r="B6115">
        <v>88.718990000000005</v>
      </c>
      <c r="C6115" t="s">
        <v>70</v>
      </c>
    </row>
    <row r="6116" spans="1:3" x14ac:dyDescent="0.35">
      <c r="A6116">
        <v>40</v>
      </c>
      <c r="B6116">
        <v>88.730609999999999</v>
      </c>
      <c r="C6116" t="s">
        <v>70</v>
      </c>
    </row>
    <row r="6117" spans="1:3" x14ac:dyDescent="0.35">
      <c r="A6117">
        <v>40</v>
      </c>
      <c r="B6117">
        <v>88.743229999999997</v>
      </c>
      <c r="C6117" t="s">
        <v>70</v>
      </c>
    </row>
    <row r="6118" spans="1:3" x14ac:dyDescent="0.35">
      <c r="A6118">
        <v>40</v>
      </c>
      <c r="B6118">
        <v>88.756230000000002</v>
      </c>
      <c r="C6118" t="s">
        <v>70</v>
      </c>
    </row>
    <row r="6119" spans="1:3" x14ac:dyDescent="0.35">
      <c r="A6119">
        <v>40</v>
      </c>
      <c r="B6119">
        <v>88.767849999999996</v>
      </c>
      <c r="C6119" t="s">
        <v>70</v>
      </c>
    </row>
    <row r="6120" spans="1:3" x14ac:dyDescent="0.35">
      <c r="A6120">
        <v>40</v>
      </c>
      <c r="B6120">
        <v>88.780320000000003</v>
      </c>
      <c r="C6120" t="s">
        <v>70</v>
      </c>
    </row>
    <row r="6121" spans="1:3" x14ac:dyDescent="0.35">
      <c r="A6121">
        <v>40</v>
      </c>
      <c r="B6121">
        <v>88.799679999999995</v>
      </c>
      <c r="C6121" t="s">
        <v>70</v>
      </c>
    </row>
    <row r="6122" spans="1:3" x14ac:dyDescent="0.35">
      <c r="A6122">
        <v>40</v>
      </c>
      <c r="B6122">
        <v>88.812049999999999</v>
      </c>
      <c r="C6122" t="s">
        <v>70</v>
      </c>
    </row>
    <row r="6123" spans="1:3" x14ac:dyDescent="0.35">
      <c r="A6123">
        <v>40</v>
      </c>
      <c r="B6123">
        <v>88.825320000000005</v>
      </c>
      <c r="C6123" t="s">
        <v>70</v>
      </c>
    </row>
    <row r="6124" spans="1:3" x14ac:dyDescent="0.35">
      <c r="A6124">
        <v>40</v>
      </c>
      <c r="B6124">
        <v>88.843879999999999</v>
      </c>
      <c r="C6124" t="s">
        <v>70</v>
      </c>
    </row>
    <row r="6125" spans="1:3" x14ac:dyDescent="0.35">
      <c r="A6125">
        <v>40</v>
      </c>
      <c r="B6125">
        <v>88.86054</v>
      </c>
      <c r="C6125" t="s">
        <v>70</v>
      </c>
    </row>
    <row r="6126" spans="1:3" x14ac:dyDescent="0.35">
      <c r="A6126">
        <v>40</v>
      </c>
      <c r="B6126">
        <v>88.873090000000005</v>
      </c>
      <c r="C6126" t="s">
        <v>70</v>
      </c>
    </row>
    <row r="6127" spans="1:3" x14ac:dyDescent="0.35">
      <c r="A6127">
        <v>40</v>
      </c>
      <c r="B6127">
        <v>88.885919999999999</v>
      </c>
      <c r="C6127" t="s">
        <v>70</v>
      </c>
    </row>
    <row r="6128" spans="1:3" x14ac:dyDescent="0.35">
      <c r="A6128">
        <v>40</v>
      </c>
      <c r="B6128">
        <v>88.9024</v>
      </c>
      <c r="C6128" t="s">
        <v>70</v>
      </c>
    </row>
    <row r="6129" spans="1:3" x14ac:dyDescent="0.35">
      <c r="A6129">
        <v>40</v>
      </c>
      <c r="B6129">
        <v>88.920299999999997</v>
      </c>
      <c r="C6129" t="s">
        <v>70</v>
      </c>
    </row>
    <row r="6130" spans="1:3" x14ac:dyDescent="0.35">
      <c r="A6130">
        <v>40</v>
      </c>
      <c r="B6130">
        <v>88.93374</v>
      </c>
      <c r="C6130" t="s">
        <v>70</v>
      </c>
    </row>
    <row r="6131" spans="1:3" x14ac:dyDescent="0.35">
      <c r="A6131">
        <v>40</v>
      </c>
      <c r="B6131">
        <v>88.946979999999996</v>
      </c>
      <c r="C6131" t="s">
        <v>70</v>
      </c>
    </row>
    <row r="6132" spans="1:3" x14ac:dyDescent="0.35">
      <c r="A6132">
        <v>40</v>
      </c>
      <c r="B6132">
        <v>88.960880000000003</v>
      </c>
      <c r="C6132" t="s">
        <v>70</v>
      </c>
    </row>
    <row r="6133" spans="1:3" x14ac:dyDescent="0.35">
      <c r="A6133">
        <v>40</v>
      </c>
      <c r="B6133">
        <v>88.973780000000005</v>
      </c>
      <c r="C6133" t="s">
        <v>70</v>
      </c>
    </row>
    <row r="6134" spans="1:3" x14ac:dyDescent="0.35">
      <c r="A6134">
        <v>40</v>
      </c>
      <c r="B6134">
        <v>88.985789999999994</v>
      </c>
      <c r="C6134" t="s">
        <v>70</v>
      </c>
    </row>
    <row r="6135" spans="1:3" x14ac:dyDescent="0.35">
      <c r="A6135">
        <v>40</v>
      </c>
      <c r="B6135">
        <v>89.007260000000002</v>
      </c>
      <c r="C6135" t="s">
        <v>70</v>
      </c>
    </row>
    <row r="6136" spans="1:3" x14ac:dyDescent="0.35">
      <c r="A6136">
        <v>40</v>
      </c>
      <c r="B6136">
        <v>89.019549999999995</v>
      </c>
      <c r="C6136" t="s">
        <v>70</v>
      </c>
    </row>
    <row r="6137" spans="1:3" x14ac:dyDescent="0.35">
      <c r="A6137">
        <v>40</v>
      </c>
      <c r="B6137">
        <v>89.031959999999998</v>
      </c>
      <c r="C6137" t="s">
        <v>70</v>
      </c>
    </row>
    <row r="6138" spans="1:3" x14ac:dyDescent="0.35">
      <c r="A6138">
        <v>40</v>
      </c>
      <c r="B6138">
        <v>89.044550000000001</v>
      </c>
      <c r="C6138" t="s">
        <v>70</v>
      </c>
    </row>
    <row r="6139" spans="1:3" x14ac:dyDescent="0.35">
      <c r="A6139">
        <v>40</v>
      </c>
      <c r="B6139">
        <v>89.057429999999997</v>
      </c>
      <c r="C6139" t="s">
        <v>70</v>
      </c>
    </row>
    <row r="6140" spans="1:3" x14ac:dyDescent="0.35">
      <c r="A6140">
        <v>40</v>
      </c>
      <c r="B6140">
        <v>89.069760000000002</v>
      </c>
      <c r="C6140" t="s">
        <v>70</v>
      </c>
    </row>
    <row r="6141" spans="1:3" x14ac:dyDescent="0.35">
      <c r="A6141">
        <v>40</v>
      </c>
      <c r="B6141">
        <v>89.082040000000006</v>
      </c>
      <c r="C6141" t="s">
        <v>70</v>
      </c>
    </row>
    <row r="6142" spans="1:3" x14ac:dyDescent="0.35">
      <c r="A6142">
        <v>40</v>
      </c>
      <c r="B6142">
        <v>89.0946</v>
      </c>
      <c r="C6142" t="s">
        <v>70</v>
      </c>
    </row>
    <row r="6143" spans="1:3" x14ac:dyDescent="0.35">
      <c r="A6143">
        <v>40</v>
      </c>
      <c r="B6143">
        <v>89.107380000000006</v>
      </c>
      <c r="C6143" t="s">
        <v>70</v>
      </c>
    </row>
    <row r="6144" spans="1:3" x14ac:dyDescent="0.35">
      <c r="A6144">
        <v>40</v>
      </c>
      <c r="B6144">
        <v>89.12003</v>
      </c>
      <c r="C6144" t="s">
        <v>70</v>
      </c>
    </row>
    <row r="6145" spans="1:3" x14ac:dyDescent="0.35">
      <c r="A6145">
        <v>40</v>
      </c>
      <c r="B6145">
        <v>89.13203</v>
      </c>
      <c r="C6145" t="s">
        <v>70</v>
      </c>
    </row>
    <row r="6146" spans="1:3" x14ac:dyDescent="0.35">
      <c r="A6146">
        <v>40</v>
      </c>
      <c r="B6146">
        <v>89.144390000000001</v>
      </c>
      <c r="C6146" t="s">
        <v>70</v>
      </c>
    </row>
    <row r="6147" spans="1:3" x14ac:dyDescent="0.35">
      <c r="A6147">
        <v>40</v>
      </c>
      <c r="B6147">
        <v>89.157139999999998</v>
      </c>
      <c r="C6147" t="s">
        <v>70</v>
      </c>
    </row>
    <row r="6148" spans="1:3" x14ac:dyDescent="0.35">
      <c r="A6148">
        <v>40</v>
      </c>
      <c r="B6148">
        <v>89.169089999999997</v>
      </c>
      <c r="C6148" t="s">
        <v>70</v>
      </c>
    </row>
    <row r="6149" spans="1:3" x14ac:dyDescent="0.35">
      <c r="A6149">
        <v>40</v>
      </c>
      <c r="B6149">
        <v>89.182220000000001</v>
      </c>
      <c r="C6149" t="s">
        <v>70</v>
      </c>
    </row>
    <row r="6150" spans="1:3" x14ac:dyDescent="0.35">
      <c r="A6150">
        <v>40</v>
      </c>
      <c r="B6150">
        <v>89.194909999999993</v>
      </c>
      <c r="C6150" t="s">
        <v>70</v>
      </c>
    </row>
    <row r="6151" spans="1:3" x14ac:dyDescent="0.35">
      <c r="A6151">
        <v>40</v>
      </c>
      <c r="B6151">
        <v>89.214510000000004</v>
      </c>
      <c r="C6151" t="s">
        <v>70</v>
      </c>
    </row>
    <row r="6152" spans="1:3" x14ac:dyDescent="0.35">
      <c r="A6152">
        <v>40</v>
      </c>
      <c r="B6152">
        <v>89.227620000000002</v>
      </c>
      <c r="C6152" t="s">
        <v>70</v>
      </c>
    </row>
    <row r="6153" spans="1:3" x14ac:dyDescent="0.35">
      <c r="A6153">
        <v>40</v>
      </c>
      <c r="B6153">
        <v>89.240889999999993</v>
      </c>
      <c r="C6153" t="s">
        <v>70</v>
      </c>
    </row>
    <row r="6154" spans="1:3" x14ac:dyDescent="0.35">
      <c r="A6154">
        <v>40</v>
      </c>
      <c r="B6154">
        <v>89.254329999999996</v>
      </c>
      <c r="C6154" t="s">
        <v>70</v>
      </c>
    </row>
    <row r="6155" spans="1:3" x14ac:dyDescent="0.35">
      <c r="A6155">
        <v>40</v>
      </c>
      <c r="B6155">
        <v>89.266069999999999</v>
      </c>
      <c r="C6155" t="s">
        <v>70</v>
      </c>
    </row>
    <row r="6156" spans="1:3" x14ac:dyDescent="0.35">
      <c r="A6156">
        <v>40</v>
      </c>
      <c r="B6156">
        <v>89.278260000000003</v>
      </c>
      <c r="C6156" t="s">
        <v>70</v>
      </c>
    </row>
    <row r="6157" spans="1:3" x14ac:dyDescent="0.35">
      <c r="A6157">
        <v>40</v>
      </c>
      <c r="B6157">
        <v>89.290279999999996</v>
      </c>
      <c r="C6157" t="s">
        <v>70</v>
      </c>
    </row>
    <row r="6158" spans="1:3" x14ac:dyDescent="0.35">
      <c r="A6158">
        <v>40</v>
      </c>
      <c r="B6158">
        <v>89.303190000000001</v>
      </c>
      <c r="C6158" t="s">
        <v>70</v>
      </c>
    </row>
    <row r="6159" spans="1:3" x14ac:dyDescent="0.35">
      <c r="A6159">
        <v>40</v>
      </c>
      <c r="B6159">
        <v>89.315349999999995</v>
      </c>
      <c r="C6159" t="s">
        <v>70</v>
      </c>
    </row>
    <row r="6160" spans="1:3" x14ac:dyDescent="0.35">
      <c r="A6160">
        <v>40</v>
      </c>
      <c r="B6160">
        <v>89.328140000000005</v>
      </c>
      <c r="C6160" t="s">
        <v>70</v>
      </c>
    </row>
    <row r="6161" spans="1:3" x14ac:dyDescent="0.35">
      <c r="A6161">
        <v>40</v>
      </c>
      <c r="B6161">
        <v>89.341089999999994</v>
      </c>
      <c r="C6161" t="s">
        <v>70</v>
      </c>
    </row>
    <row r="6162" spans="1:3" x14ac:dyDescent="0.35">
      <c r="A6162">
        <v>40</v>
      </c>
      <c r="B6162">
        <v>89.353480000000005</v>
      </c>
      <c r="C6162" t="s">
        <v>70</v>
      </c>
    </row>
    <row r="6163" spans="1:3" x14ac:dyDescent="0.35">
      <c r="A6163">
        <v>40</v>
      </c>
      <c r="B6163">
        <v>89.365409999999997</v>
      </c>
      <c r="C6163" t="s">
        <v>70</v>
      </c>
    </row>
    <row r="6164" spans="1:3" x14ac:dyDescent="0.35">
      <c r="A6164">
        <v>40</v>
      </c>
      <c r="B6164">
        <v>89.378270000000001</v>
      </c>
      <c r="C6164" t="s">
        <v>70</v>
      </c>
    </row>
    <row r="6165" spans="1:3" x14ac:dyDescent="0.35">
      <c r="A6165">
        <v>40</v>
      </c>
      <c r="B6165">
        <v>89.391009999999994</v>
      </c>
      <c r="C6165" t="s">
        <v>70</v>
      </c>
    </row>
    <row r="6166" spans="1:3" x14ac:dyDescent="0.35">
      <c r="A6166">
        <v>40</v>
      </c>
      <c r="B6166">
        <v>89.411569999999998</v>
      </c>
      <c r="C6166" t="s">
        <v>70</v>
      </c>
    </row>
    <row r="6167" spans="1:3" x14ac:dyDescent="0.35">
      <c r="A6167">
        <v>40</v>
      </c>
      <c r="B6167">
        <v>89.429450000000003</v>
      </c>
      <c r="C6167" t="s">
        <v>70</v>
      </c>
    </row>
    <row r="6168" spans="1:3" x14ac:dyDescent="0.35">
      <c r="A6168">
        <v>40</v>
      </c>
      <c r="B6168">
        <v>89.442359999999994</v>
      </c>
      <c r="C6168" t="s">
        <v>70</v>
      </c>
    </row>
    <row r="6169" spans="1:3" x14ac:dyDescent="0.35">
      <c r="A6169">
        <v>40</v>
      </c>
      <c r="B6169">
        <v>89.460620000000006</v>
      </c>
      <c r="C6169" t="s">
        <v>70</v>
      </c>
    </row>
    <row r="6170" spans="1:3" x14ac:dyDescent="0.35">
      <c r="A6170">
        <v>40</v>
      </c>
      <c r="B6170">
        <v>89.476460000000003</v>
      </c>
      <c r="C6170" t="s">
        <v>70</v>
      </c>
    </row>
    <row r="6171" spans="1:3" x14ac:dyDescent="0.35">
      <c r="A6171">
        <v>40</v>
      </c>
      <c r="B6171">
        <v>89.49203</v>
      </c>
      <c r="C6171" t="s">
        <v>70</v>
      </c>
    </row>
    <row r="6172" spans="1:3" x14ac:dyDescent="0.35">
      <c r="A6172">
        <v>40</v>
      </c>
      <c r="B6172">
        <v>89.506590000000003</v>
      </c>
      <c r="C6172" t="s">
        <v>70</v>
      </c>
    </row>
    <row r="6173" spans="1:3" x14ac:dyDescent="0.35">
      <c r="A6173">
        <v>40</v>
      </c>
      <c r="B6173">
        <v>89.518860000000004</v>
      </c>
      <c r="C6173" t="s">
        <v>70</v>
      </c>
    </row>
    <row r="6174" spans="1:3" x14ac:dyDescent="0.35">
      <c r="A6174">
        <v>40</v>
      </c>
      <c r="B6174">
        <v>89.530779999999993</v>
      </c>
      <c r="C6174" t="s">
        <v>70</v>
      </c>
    </row>
    <row r="6175" spans="1:3" x14ac:dyDescent="0.35">
      <c r="A6175">
        <v>40</v>
      </c>
      <c r="B6175">
        <v>89.54374</v>
      </c>
      <c r="C6175" t="s">
        <v>70</v>
      </c>
    </row>
    <row r="6176" spans="1:3" x14ac:dyDescent="0.35">
      <c r="A6176">
        <v>40</v>
      </c>
      <c r="B6176">
        <v>89.556219999999996</v>
      </c>
      <c r="C6176" t="s">
        <v>70</v>
      </c>
    </row>
    <row r="6177" spans="1:3" x14ac:dyDescent="0.35">
      <c r="A6177">
        <v>40</v>
      </c>
      <c r="B6177">
        <v>89.567830000000001</v>
      </c>
      <c r="C6177" t="s">
        <v>70</v>
      </c>
    </row>
    <row r="6178" spans="1:3" x14ac:dyDescent="0.35">
      <c r="A6178">
        <v>40</v>
      </c>
      <c r="B6178">
        <v>89.580510000000004</v>
      </c>
      <c r="C6178" t="s">
        <v>70</v>
      </c>
    </row>
    <row r="6179" spans="1:3" x14ac:dyDescent="0.35">
      <c r="A6179">
        <v>40</v>
      </c>
      <c r="B6179">
        <v>89.592830000000006</v>
      </c>
      <c r="C6179" t="s">
        <v>70</v>
      </c>
    </row>
    <row r="6180" spans="1:3" x14ac:dyDescent="0.35">
      <c r="A6180">
        <v>40</v>
      </c>
      <c r="B6180">
        <v>89.605490000000003</v>
      </c>
      <c r="C6180" t="s">
        <v>70</v>
      </c>
    </row>
    <row r="6181" spans="1:3" x14ac:dyDescent="0.35">
      <c r="A6181">
        <v>40</v>
      </c>
      <c r="B6181">
        <v>89.617940000000004</v>
      </c>
      <c r="C6181" t="s">
        <v>70</v>
      </c>
    </row>
    <row r="6182" spans="1:3" x14ac:dyDescent="0.35">
      <c r="A6182">
        <v>40</v>
      </c>
      <c r="B6182">
        <v>89.636859999999999</v>
      </c>
      <c r="C6182" t="s">
        <v>70</v>
      </c>
    </row>
    <row r="6183" spans="1:3" x14ac:dyDescent="0.35">
      <c r="A6183">
        <v>40</v>
      </c>
      <c r="B6183">
        <v>89.649590000000003</v>
      </c>
      <c r="C6183" t="s">
        <v>70</v>
      </c>
    </row>
    <row r="6184" spans="1:3" x14ac:dyDescent="0.35">
      <c r="A6184">
        <v>40</v>
      </c>
      <c r="B6184">
        <v>89.662040000000005</v>
      </c>
      <c r="C6184" t="s">
        <v>70</v>
      </c>
    </row>
    <row r="6185" spans="1:3" x14ac:dyDescent="0.35">
      <c r="A6185">
        <v>40</v>
      </c>
      <c r="B6185">
        <v>89.675229999999999</v>
      </c>
      <c r="C6185" t="s">
        <v>70</v>
      </c>
    </row>
    <row r="6186" spans="1:3" x14ac:dyDescent="0.35">
      <c r="A6186">
        <v>40</v>
      </c>
      <c r="B6186">
        <v>89.690640000000002</v>
      </c>
      <c r="C6186" t="s">
        <v>70</v>
      </c>
    </row>
    <row r="6187" spans="1:3" x14ac:dyDescent="0.35">
      <c r="A6187">
        <v>40</v>
      </c>
      <c r="B6187">
        <v>89.704160000000002</v>
      </c>
      <c r="C6187" t="s">
        <v>70</v>
      </c>
    </row>
    <row r="6188" spans="1:3" x14ac:dyDescent="0.35">
      <c r="A6188">
        <v>40</v>
      </c>
      <c r="B6188">
        <v>89.718050000000005</v>
      </c>
      <c r="C6188" t="s">
        <v>70</v>
      </c>
    </row>
    <row r="6189" spans="1:3" x14ac:dyDescent="0.35">
      <c r="A6189">
        <v>40</v>
      </c>
      <c r="B6189">
        <v>89.731160000000003</v>
      </c>
      <c r="C6189" t="s">
        <v>70</v>
      </c>
    </row>
    <row r="6190" spans="1:3" x14ac:dyDescent="0.35">
      <c r="A6190">
        <v>40</v>
      </c>
      <c r="B6190">
        <v>89.74521</v>
      </c>
      <c r="C6190" t="s">
        <v>70</v>
      </c>
    </row>
    <row r="6191" spans="1:3" x14ac:dyDescent="0.35">
      <c r="A6191">
        <v>40</v>
      </c>
      <c r="B6191">
        <v>89.758539999999996</v>
      </c>
      <c r="C6191" t="s">
        <v>70</v>
      </c>
    </row>
    <row r="6192" spans="1:3" x14ac:dyDescent="0.35">
      <c r="A6192">
        <v>40</v>
      </c>
      <c r="B6192">
        <v>89.772289999999998</v>
      </c>
      <c r="C6192" t="s">
        <v>70</v>
      </c>
    </row>
    <row r="6193" spans="1:4" x14ac:dyDescent="0.35">
      <c r="A6193">
        <v>40</v>
      </c>
      <c r="B6193">
        <v>89.790880000000001</v>
      </c>
      <c r="C6193" t="s">
        <v>70</v>
      </c>
    </row>
    <row r="6194" spans="1:4" x14ac:dyDescent="0.35">
      <c r="A6194">
        <v>40</v>
      </c>
      <c r="B6194">
        <v>89.811329999999998</v>
      </c>
      <c r="C6194" t="s">
        <v>70</v>
      </c>
    </row>
    <row r="6195" spans="1:4" x14ac:dyDescent="0.35">
      <c r="A6195">
        <v>40</v>
      </c>
      <c r="B6195">
        <v>89.827389999999994</v>
      </c>
      <c r="C6195" t="s">
        <v>70</v>
      </c>
    </row>
    <row r="6196" spans="1:4" x14ac:dyDescent="0.35">
      <c r="A6196">
        <v>40</v>
      </c>
      <c r="B6196">
        <v>89.849230000000006</v>
      </c>
      <c r="C6196" t="s">
        <v>70</v>
      </c>
    </row>
    <row r="6197" spans="1:4" x14ac:dyDescent="0.35">
      <c r="A6197">
        <v>40</v>
      </c>
      <c r="B6197">
        <v>89.862970000000004</v>
      </c>
      <c r="C6197" t="s">
        <v>70</v>
      </c>
    </row>
    <row r="6198" spans="1:4" x14ac:dyDescent="0.35">
      <c r="A6198">
        <v>40</v>
      </c>
      <c r="B6198">
        <v>89.876429999999999</v>
      </c>
      <c r="C6198" t="s">
        <v>70</v>
      </c>
    </row>
    <row r="6199" spans="1:4" x14ac:dyDescent="0.35">
      <c r="A6199">
        <v>40</v>
      </c>
      <c r="B6199">
        <v>89.889539999999997</v>
      </c>
      <c r="C6199" t="s">
        <v>70</v>
      </c>
    </row>
    <row r="6200" spans="1:4" x14ac:dyDescent="0.35">
      <c r="A6200">
        <v>40</v>
      </c>
      <c r="B6200">
        <v>89.90549</v>
      </c>
      <c r="C6200" t="s">
        <v>70</v>
      </c>
    </row>
    <row r="6201" spans="1:4" x14ac:dyDescent="0.35">
      <c r="A6201">
        <v>40</v>
      </c>
      <c r="B6201">
        <v>89.921750000000003</v>
      </c>
      <c r="C6201" t="s">
        <v>70</v>
      </c>
    </row>
    <row r="6202" spans="1:4" x14ac:dyDescent="0.35">
      <c r="A6202">
        <v>40</v>
      </c>
      <c r="B6202">
        <v>89.935379999999995</v>
      </c>
      <c r="C6202" t="s">
        <v>70</v>
      </c>
    </row>
    <row r="6203" spans="1:4" x14ac:dyDescent="0.35">
      <c r="A6203">
        <v>40</v>
      </c>
      <c r="B6203">
        <v>89.950239999999994</v>
      </c>
      <c r="C6203" t="s">
        <v>70</v>
      </c>
    </row>
    <row r="6204" spans="1:4" x14ac:dyDescent="0.35">
      <c r="A6204">
        <v>40</v>
      </c>
      <c r="B6204">
        <v>89.965220000000002</v>
      </c>
      <c r="C6204" t="s">
        <v>70</v>
      </c>
    </row>
    <row r="6205" spans="1:4" x14ac:dyDescent="0.35">
      <c r="A6205">
        <v>40</v>
      </c>
      <c r="B6205">
        <v>89.978579999999994</v>
      </c>
      <c r="C6205" t="s">
        <v>70</v>
      </c>
    </row>
    <row r="6206" spans="1:4" x14ac:dyDescent="0.35">
      <c r="A6206">
        <v>40</v>
      </c>
      <c r="B6206">
        <v>89.991969999999995</v>
      </c>
      <c r="C6206" t="s">
        <v>70</v>
      </c>
      <c r="D6206">
        <v>2.0000000000000001E-4</v>
      </c>
    </row>
    <row r="6207" spans="1:4" x14ac:dyDescent="0.35">
      <c r="A6207">
        <v>40</v>
      </c>
      <c r="B6207">
        <v>90.005650000000003</v>
      </c>
      <c r="C6207" t="s">
        <v>70</v>
      </c>
      <c r="D6207">
        <v>2.0000000000000001E-4</v>
      </c>
    </row>
    <row r="6208" spans="1:4" x14ac:dyDescent="0.35">
      <c r="A6208">
        <v>40</v>
      </c>
      <c r="B6208">
        <v>90.019090000000006</v>
      </c>
      <c r="C6208" t="s">
        <v>70</v>
      </c>
      <c r="D6208">
        <v>8.0000000000000004E-4</v>
      </c>
    </row>
    <row r="6209" spans="1:4" x14ac:dyDescent="0.35">
      <c r="A6209">
        <v>40</v>
      </c>
      <c r="B6209">
        <v>90.031869999999998</v>
      </c>
      <c r="C6209" t="s">
        <v>70</v>
      </c>
      <c r="D6209">
        <v>5.0000000000000001E-4</v>
      </c>
    </row>
    <row r="6210" spans="1:4" x14ac:dyDescent="0.35">
      <c r="A6210">
        <v>40</v>
      </c>
      <c r="B6210">
        <v>90.054699999999997</v>
      </c>
      <c r="C6210" t="s">
        <v>70</v>
      </c>
      <c r="D6210">
        <v>2.2000000000000001E-3</v>
      </c>
    </row>
    <row r="6211" spans="1:4" x14ac:dyDescent="0.35">
      <c r="A6211">
        <v>40</v>
      </c>
      <c r="B6211">
        <v>90.068010000000001</v>
      </c>
      <c r="C6211" t="s">
        <v>70</v>
      </c>
      <c r="D6211">
        <v>1.1000000000000001E-3</v>
      </c>
    </row>
    <row r="6212" spans="1:4" x14ac:dyDescent="0.35">
      <c r="A6212">
        <v>40</v>
      </c>
      <c r="B6212">
        <v>90.081699999999998</v>
      </c>
      <c r="C6212" t="s">
        <v>70</v>
      </c>
      <c r="D6212">
        <v>4.1999999999999997E-3</v>
      </c>
    </row>
    <row r="6213" spans="1:4" x14ac:dyDescent="0.35">
      <c r="A6213">
        <v>40</v>
      </c>
      <c r="B6213">
        <v>90.095439999999996</v>
      </c>
      <c r="C6213" t="s">
        <v>70</v>
      </c>
      <c r="D6213">
        <v>4.1999999999999997E-3</v>
      </c>
    </row>
    <row r="6214" spans="1:4" x14ac:dyDescent="0.35">
      <c r="A6214">
        <v>40</v>
      </c>
      <c r="B6214">
        <v>90.108869999999996</v>
      </c>
      <c r="C6214" t="s">
        <v>70</v>
      </c>
      <c r="D6214">
        <v>1.6999999999999999E-3</v>
      </c>
    </row>
    <row r="6215" spans="1:4" x14ac:dyDescent="0.35">
      <c r="A6215">
        <v>40</v>
      </c>
      <c r="B6215">
        <v>90.123230000000007</v>
      </c>
      <c r="C6215" t="s">
        <v>70</v>
      </c>
      <c r="D6215">
        <v>1.6999999999999999E-3</v>
      </c>
    </row>
    <row r="6216" spans="1:4" x14ac:dyDescent="0.35">
      <c r="A6216">
        <v>40</v>
      </c>
      <c r="B6216">
        <v>90.13664</v>
      </c>
      <c r="C6216" t="s">
        <v>70</v>
      </c>
      <c r="D6216">
        <v>5.0000000000000001E-4</v>
      </c>
    </row>
    <row r="6217" spans="1:4" x14ac:dyDescent="0.35">
      <c r="A6217">
        <v>40</v>
      </c>
      <c r="B6217">
        <v>90.149069999999995</v>
      </c>
      <c r="C6217" t="s">
        <v>70</v>
      </c>
      <c r="D6217">
        <v>1.5E-3</v>
      </c>
    </row>
    <row r="6218" spans="1:4" x14ac:dyDescent="0.35">
      <c r="A6218">
        <v>40</v>
      </c>
      <c r="B6218">
        <v>90.162469999999999</v>
      </c>
      <c r="C6218" t="s">
        <v>70</v>
      </c>
      <c r="D6218">
        <v>1.5E-3</v>
      </c>
    </row>
    <row r="6219" spans="1:4" x14ac:dyDescent="0.35">
      <c r="A6219">
        <v>40</v>
      </c>
      <c r="B6219">
        <v>90.176249999999996</v>
      </c>
      <c r="C6219" t="s">
        <v>70</v>
      </c>
      <c r="D6219">
        <v>1.5E-3</v>
      </c>
    </row>
    <row r="6220" spans="1:4" x14ac:dyDescent="0.35">
      <c r="A6220">
        <v>40</v>
      </c>
      <c r="B6220">
        <v>90.190430000000006</v>
      </c>
      <c r="C6220" t="s">
        <v>70</v>
      </c>
      <c r="D6220">
        <v>1.4E-3</v>
      </c>
    </row>
    <row r="6221" spans="1:4" x14ac:dyDescent="0.35">
      <c r="A6221">
        <v>40</v>
      </c>
      <c r="B6221">
        <v>90.204419999999999</v>
      </c>
      <c r="C6221" t="s">
        <v>70</v>
      </c>
      <c r="D6221">
        <v>1.4E-3</v>
      </c>
    </row>
    <row r="6222" spans="1:4" x14ac:dyDescent="0.35">
      <c r="A6222">
        <v>40</v>
      </c>
      <c r="B6222">
        <v>90.218040000000002</v>
      </c>
      <c r="C6222" t="s">
        <v>70</v>
      </c>
      <c r="D6222">
        <v>1.5E-3</v>
      </c>
    </row>
    <row r="6223" spans="1:4" x14ac:dyDescent="0.35">
      <c r="A6223">
        <v>40</v>
      </c>
      <c r="B6223">
        <v>90.230930000000001</v>
      </c>
      <c r="C6223" t="s">
        <v>70</v>
      </c>
      <c r="D6223">
        <v>1.5E-3</v>
      </c>
    </row>
    <row r="6224" spans="1:4" x14ac:dyDescent="0.35">
      <c r="A6224">
        <v>40</v>
      </c>
      <c r="B6224">
        <v>90.245059999999995</v>
      </c>
      <c r="C6224" t="s">
        <v>70</v>
      </c>
      <c r="D6224">
        <v>1.6000000000000001E-3</v>
      </c>
    </row>
    <row r="6225" spans="1:4" x14ac:dyDescent="0.35">
      <c r="A6225">
        <v>40</v>
      </c>
      <c r="B6225">
        <v>90.274770000000004</v>
      </c>
      <c r="C6225" t="s">
        <v>70</v>
      </c>
      <c r="D6225">
        <v>5.1999999999999998E-3</v>
      </c>
    </row>
    <row r="6226" spans="1:4" x14ac:dyDescent="0.35">
      <c r="A6226">
        <v>40</v>
      </c>
      <c r="B6226">
        <v>90.289339999999996</v>
      </c>
      <c r="C6226" t="s">
        <v>70</v>
      </c>
      <c r="D6226">
        <v>5.1999999999999998E-3</v>
      </c>
    </row>
    <row r="6227" spans="1:4" x14ac:dyDescent="0.35">
      <c r="A6227">
        <v>40</v>
      </c>
      <c r="B6227">
        <v>90.304990000000004</v>
      </c>
      <c r="C6227" t="s">
        <v>70</v>
      </c>
      <c r="D6227">
        <v>9.7000000000000003E-3</v>
      </c>
    </row>
    <row r="6228" spans="1:4" x14ac:dyDescent="0.35">
      <c r="A6228">
        <v>40</v>
      </c>
      <c r="B6228">
        <v>90.320549999999997</v>
      </c>
      <c r="C6228" t="s">
        <v>70</v>
      </c>
      <c r="D6228">
        <v>9.7000000000000003E-3</v>
      </c>
    </row>
    <row r="6229" spans="1:4" x14ac:dyDescent="0.35">
      <c r="A6229">
        <v>40</v>
      </c>
      <c r="B6229">
        <v>90.334969999999998</v>
      </c>
      <c r="C6229" t="s">
        <v>70</v>
      </c>
      <c r="D6229">
        <v>6.4000000000000003E-3</v>
      </c>
    </row>
    <row r="6230" spans="1:4" x14ac:dyDescent="0.35">
      <c r="A6230">
        <v>40</v>
      </c>
      <c r="B6230">
        <v>90.348010000000002</v>
      </c>
      <c r="C6230" t="s">
        <v>70</v>
      </c>
      <c r="D6230">
        <v>6.4000000000000003E-3</v>
      </c>
    </row>
    <row r="6231" spans="1:4" x14ac:dyDescent="0.35">
      <c r="A6231">
        <v>40</v>
      </c>
      <c r="B6231">
        <v>90.361609999999999</v>
      </c>
      <c r="C6231" t="s">
        <v>70</v>
      </c>
      <c r="D6231">
        <v>3.3E-3</v>
      </c>
    </row>
    <row r="6232" spans="1:4" x14ac:dyDescent="0.35">
      <c r="A6232">
        <v>40</v>
      </c>
      <c r="B6232">
        <v>90.375360000000001</v>
      </c>
      <c r="C6232" t="s">
        <v>70</v>
      </c>
      <c r="D6232">
        <v>3.3E-3</v>
      </c>
    </row>
    <row r="6233" spans="1:4" x14ac:dyDescent="0.35">
      <c r="A6233">
        <v>40</v>
      </c>
      <c r="B6233">
        <v>90.389679999999998</v>
      </c>
      <c r="C6233" t="s">
        <v>70</v>
      </c>
      <c r="D6233">
        <v>5.7000000000000002E-3</v>
      </c>
    </row>
    <row r="6234" spans="1:4" x14ac:dyDescent="0.35">
      <c r="A6234">
        <v>40</v>
      </c>
      <c r="B6234">
        <v>90.402940000000001</v>
      </c>
      <c r="C6234" t="s">
        <v>70</v>
      </c>
      <c r="D6234">
        <v>2.5999999999999999E-3</v>
      </c>
    </row>
    <row r="6235" spans="1:4" x14ac:dyDescent="0.35">
      <c r="A6235">
        <v>40</v>
      </c>
      <c r="B6235">
        <v>90.416830000000004</v>
      </c>
      <c r="C6235" t="s">
        <v>70</v>
      </c>
      <c r="D6235">
        <v>2.5999999999999999E-3</v>
      </c>
    </row>
    <row r="6236" spans="1:4" x14ac:dyDescent="0.35">
      <c r="A6236">
        <v>40</v>
      </c>
      <c r="B6236">
        <v>90.430329999999998</v>
      </c>
      <c r="C6236" t="s">
        <v>70</v>
      </c>
      <c r="D6236">
        <v>1.4E-3</v>
      </c>
    </row>
    <row r="6237" spans="1:4" x14ac:dyDescent="0.35">
      <c r="A6237">
        <v>40</v>
      </c>
      <c r="B6237">
        <v>90.444820000000007</v>
      </c>
      <c r="C6237" t="s">
        <v>70</v>
      </c>
      <c r="D6237">
        <v>1.4E-3</v>
      </c>
    </row>
    <row r="6238" spans="1:4" x14ac:dyDescent="0.35">
      <c r="A6238">
        <v>40</v>
      </c>
      <c r="B6238">
        <v>90.460139999999996</v>
      </c>
      <c r="C6238" t="s">
        <v>70</v>
      </c>
      <c r="D6238">
        <v>2.0999999999999999E-3</v>
      </c>
    </row>
    <row r="6239" spans="1:4" x14ac:dyDescent="0.35">
      <c r="A6239">
        <v>40</v>
      </c>
      <c r="B6239">
        <v>90.484210000000004</v>
      </c>
      <c r="C6239" t="s">
        <v>70</v>
      </c>
      <c r="D6239">
        <v>3.3E-3</v>
      </c>
    </row>
    <row r="6240" spans="1:4" x14ac:dyDescent="0.35">
      <c r="A6240">
        <v>40</v>
      </c>
      <c r="B6240">
        <v>90.497919999999993</v>
      </c>
      <c r="C6240" t="s">
        <v>70</v>
      </c>
      <c r="D6240">
        <v>6.9999999999999999E-4</v>
      </c>
    </row>
    <row r="6241" spans="1:4" x14ac:dyDescent="0.35">
      <c r="A6241">
        <v>40</v>
      </c>
      <c r="B6241">
        <v>90.511409999999998</v>
      </c>
      <c r="C6241" t="s">
        <v>70</v>
      </c>
      <c r="D6241">
        <v>6.9999999999999999E-4</v>
      </c>
    </row>
    <row r="6242" spans="1:4" x14ac:dyDescent="0.35">
      <c r="A6242">
        <v>40</v>
      </c>
      <c r="B6242">
        <v>90.524870000000007</v>
      </c>
      <c r="C6242" t="s">
        <v>70</v>
      </c>
      <c r="D6242">
        <v>2.9999999999999997E-4</v>
      </c>
    </row>
    <row r="6243" spans="1:4" x14ac:dyDescent="0.35">
      <c r="A6243">
        <v>40</v>
      </c>
      <c r="B6243">
        <v>90.538560000000004</v>
      </c>
      <c r="C6243" t="s">
        <v>70</v>
      </c>
      <c r="D6243">
        <v>1E-4</v>
      </c>
    </row>
    <row r="6244" spans="1:4" x14ac:dyDescent="0.35">
      <c r="A6244">
        <v>40</v>
      </c>
      <c r="B6244">
        <v>90.551140000000004</v>
      </c>
      <c r="C6244" t="s">
        <v>70</v>
      </c>
    </row>
    <row r="6245" spans="1:4" x14ac:dyDescent="0.35">
      <c r="A6245">
        <v>40</v>
      </c>
      <c r="B6245">
        <v>90.565240000000003</v>
      </c>
      <c r="C6245" t="s">
        <v>70</v>
      </c>
    </row>
    <row r="6246" spans="1:4" x14ac:dyDescent="0.35">
      <c r="A6246">
        <v>40</v>
      </c>
      <c r="B6246">
        <v>90.578689999999995</v>
      </c>
      <c r="C6246" t="s">
        <v>70</v>
      </c>
    </row>
    <row r="6247" spans="1:4" x14ac:dyDescent="0.35">
      <c r="A6247">
        <v>40</v>
      </c>
      <c r="B6247">
        <v>90.593410000000006</v>
      </c>
      <c r="C6247" t="s">
        <v>70</v>
      </c>
    </row>
    <row r="6248" spans="1:4" x14ac:dyDescent="0.35">
      <c r="A6248">
        <v>40</v>
      </c>
      <c r="B6248">
        <v>90.606629999999996</v>
      </c>
      <c r="C6248" t="s">
        <v>70</v>
      </c>
    </row>
    <row r="6249" spans="1:4" x14ac:dyDescent="0.35">
      <c r="A6249">
        <v>40</v>
      </c>
      <c r="B6249">
        <v>90.623490000000004</v>
      </c>
      <c r="C6249" t="s">
        <v>70</v>
      </c>
    </row>
    <row r="6250" spans="1:4" x14ac:dyDescent="0.35">
      <c r="A6250">
        <v>40</v>
      </c>
      <c r="B6250">
        <v>90.637050000000002</v>
      </c>
      <c r="C6250" t="s">
        <v>70</v>
      </c>
    </row>
    <row r="6251" spans="1:4" x14ac:dyDescent="0.35">
      <c r="A6251">
        <v>40</v>
      </c>
      <c r="B6251">
        <v>90.650149999999996</v>
      </c>
      <c r="C6251" t="s">
        <v>70</v>
      </c>
    </row>
    <row r="6252" spans="1:4" x14ac:dyDescent="0.35">
      <c r="A6252">
        <v>40</v>
      </c>
      <c r="B6252">
        <v>90.664180000000002</v>
      </c>
      <c r="C6252" t="s">
        <v>70</v>
      </c>
    </row>
    <row r="6253" spans="1:4" x14ac:dyDescent="0.35">
      <c r="A6253">
        <v>40</v>
      </c>
      <c r="B6253">
        <v>90.685749999999999</v>
      </c>
      <c r="C6253" t="s">
        <v>70</v>
      </c>
    </row>
    <row r="6254" spans="1:4" x14ac:dyDescent="0.35">
      <c r="A6254">
        <v>41</v>
      </c>
      <c r="B6254">
        <v>90.703069999999997</v>
      </c>
      <c r="C6254" t="s">
        <v>70</v>
      </c>
    </row>
    <row r="6255" spans="1:4" x14ac:dyDescent="0.35">
      <c r="A6255">
        <v>41</v>
      </c>
      <c r="B6255">
        <v>90.715509999999995</v>
      </c>
      <c r="C6255" t="s">
        <v>70</v>
      </c>
    </row>
    <row r="6256" spans="1:4" x14ac:dyDescent="0.35">
      <c r="A6256">
        <v>41</v>
      </c>
      <c r="B6256">
        <v>90.728030000000004</v>
      </c>
      <c r="C6256" t="s">
        <v>70</v>
      </c>
    </row>
    <row r="6257" spans="1:3" x14ac:dyDescent="0.35">
      <c r="A6257">
        <v>41</v>
      </c>
      <c r="B6257">
        <v>90.740390000000005</v>
      </c>
      <c r="C6257" t="s">
        <v>70</v>
      </c>
    </row>
    <row r="6258" spans="1:3" x14ac:dyDescent="0.35">
      <c r="A6258">
        <v>41</v>
      </c>
      <c r="B6258">
        <v>90.753969999999995</v>
      </c>
      <c r="C6258" t="s">
        <v>70</v>
      </c>
    </row>
    <row r="6259" spans="1:3" x14ac:dyDescent="0.35">
      <c r="A6259">
        <v>41</v>
      </c>
      <c r="B6259">
        <v>90.771919999999994</v>
      </c>
      <c r="C6259" t="s">
        <v>70</v>
      </c>
    </row>
    <row r="6260" spans="1:3" x14ac:dyDescent="0.35">
      <c r="A6260">
        <v>41</v>
      </c>
      <c r="B6260">
        <v>90.788700000000006</v>
      </c>
      <c r="C6260" t="s">
        <v>70</v>
      </c>
    </row>
    <row r="6261" spans="1:3" x14ac:dyDescent="0.35">
      <c r="A6261">
        <v>41</v>
      </c>
      <c r="B6261">
        <v>90.799899999999994</v>
      </c>
      <c r="C6261" t="s">
        <v>70</v>
      </c>
    </row>
    <row r="6262" spans="1:3" x14ac:dyDescent="0.35">
      <c r="A6262">
        <v>41</v>
      </c>
      <c r="B6262">
        <v>90.81223</v>
      </c>
      <c r="C6262" t="s">
        <v>70</v>
      </c>
    </row>
    <row r="6263" spans="1:3" x14ac:dyDescent="0.35">
      <c r="A6263">
        <v>41</v>
      </c>
      <c r="B6263">
        <v>90.824870000000004</v>
      </c>
      <c r="C6263" t="s">
        <v>70</v>
      </c>
    </row>
    <row r="6264" spans="1:3" x14ac:dyDescent="0.35">
      <c r="A6264">
        <v>41</v>
      </c>
      <c r="B6264">
        <v>90.838260000000005</v>
      </c>
      <c r="C6264" t="s">
        <v>70</v>
      </c>
    </row>
    <row r="6265" spans="1:3" x14ac:dyDescent="0.35">
      <c r="A6265">
        <v>41</v>
      </c>
      <c r="B6265">
        <v>90.849890000000002</v>
      </c>
      <c r="C6265" t="s">
        <v>70</v>
      </c>
    </row>
    <row r="6266" spans="1:3" x14ac:dyDescent="0.35">
      <c r="A6266">
        <v>41</v>
      </c>
      <c r="B6266">
        <v>90.862459999999999</v>
      </c>
      <c r="C6266" t="s">
        <v>70</v>
      </c>
    </row>
    <row r="6267" spans="1:3" x14ac:dyDescent="0.35">
      <c r="A6267">
        <v>41</v>
      </c>
      <c r="B6267">
        <v>90.875050000000002</v>
      </c>
      <c r="C6267" t="s">
        <v>70</v>
      </c>
    </row>
    <row r="6268" spans="1:3" x14ac:dyDescent="0.35">
      <c r="A6268">
        <v>41</v>
      </c>
      <c r="B6268">
        <v>90.894890000000004</v>
      </c>
      <c r="C6268" t="s">
        <v>70</v>
      </c>
    </row>
    <row r="6269" spans="1:3" x14ac:dyDescent="0.35">
      <c r="A6269">
        <v>41</v>
      </c>
      <c r="B6269">
        <v>90.908330000000007</v>
      </c>
      <c r="C6269" t="s">
        <v>70</v>
      </c>
    </row>
    <row r="6270" spans="1:3" x14ac:dyDescent="0.35">
      <c r="A6270">
        <v>41</v>
      </c>
      <c r="B6270">
        <v>90.926959999999994</v>
      </c>
      <c r="C6270" t="s">
        <v>70</v>
      </c>
    </row>
    <row r="6271" spans="1:3" x14ac:dyDescent="0.35">
      <c r="A6271">
        <v>41</v>
      </c>
      <c r="B6271">
        <v>90.945520000000002</v>
      </c>
      <c r="C6271" t="s">
        <v>70</v>
      </c>
    </row>
    <row r="6272" spans="1:3" x14ac:dyDescent="0.35">
      <c r="A6272">
        <v>41</v>
      </c>
      <c r="B6272">
        <v>90.958269999999999</v>
      </c>
      <c r="C6272" t="s">
        <v>70</v>
      </c>
    </row>
    <row r="6273" spans="1:3" x14ac:dyDescent="0.35">
      <c r="A6273">
        <v>41</v>
      </c>
      <c r="B6273">
        <v>90.970920000000007</v>
      </c>
      <c r="C6273" t="s">
        <v>70</v>
      </c>
    </row>
    <row r="6274" spans="1:3" x14ac:dyDescent="0.35">
      <c r="A6274">
        <v>41</v>
      </c>
      <c r="B6274">
        <v>90.982830000000007</v>
      </c>
      <c r="C6274" t="s">
        <v>70</v>
      </c>
    </row>
    <row r="6275" spans="1:3" x14ac:dyDescent="0.35">
      <c r="A6275">
        <v>41</v>
      </c>
      <c r="B6275">
        <v>90.995769999999993</v>
      </c>
      <c r="C6275" t="s">
        <v>70</v>
      </c>
    </row>
    <row r="6276" spans="1:3" x14ac:dyDescent="0.35">
      <c r="A6276">
        <v>41</v>
      </c>
      <c r="B6276">
        <v>91.008189999999999</v>
      </c>
      <c r="C6276" t="s">
        <v>70</v>
      </c>
    </row>
    <row r="6277" spans="1:3" x14ac:dyDescent="0.35">
      <c r="A6277">
        <v>41</v>
      </c>
      <c r="B6277">
        <v>91.021479999999997</v>
      </c>
      <c r="C6277" t="s">
        <v>70</v>
      </c>
    </row>
    <row r="6278" spans="1:3" x14ac:dyDescent="0.35">
      <c r="A6278">
        <v>41</v>
      </c>
      <c r="B6278">
        <v>91.033360000000002</v>
      </c>
      <c r="C6278" t="s">
        <v>70</v>
      </c>
    </row>
    <row r="6279" spans="1:3" x14ac:dyDescent="0.35">
      <c r="A6279">
        <v>41</v>
      </c>
      <c r="B6279">
        <v>91.045640000000006</v>
      </c>
      <c r="C6279" t="s">
        <v>70</v>
      </c>
    </row>
    <row r="6280" spans="1:3" x14ac:dyDescent="0.35">
      <c r="A6280">
        <v>41</v>
      </c>
      <c r="B6280">
        <v>91.058620000000005</v>
      </c>
      <c r="C6280" t="s">
        <v>70</v>
      </c>
    </row>
    <row r="6281" spans="1:3" x14ac:dyDescent="0.35">
      <c r="A6281">
        <v>41</v>
      </c>
      <c r="B6281">
        <v>91.070939999999993</v>
      </c>
      <c r="C6281" t="s">
        <v>70</v>
      </c>
    </row>
    <row r="6282" spans="1:3" x14ac:dyDescent="0.35">
      <c r="A6282">
        <v>41</v>
      </c>
      <c r="B6282">
        <v>91.084100000000007</v>
      </c>
      <c r="C6282" t="s">
        <v>70</v>
      </c>
    </row>
    <row r="6283" spans="1:3" x14ac:dyDescent="0.35">
      <c r="A6283">
        <v>41</v>
      </c>
      <c r="B6283">
        <v>91.107249999999993</v>
      </c>
      <c r="C6283" t="s">
        <v>70</v>
      </c>
    </row>
    <row r="6284" spans="1:3" x14ac:dyDescent="0.35">
      <c r="A6284">
        <v>41</v>
      </c>
      <c r="B6284">
        <v>91.129840000000002</v>
      </c>
      <c r="C6284" t="s">
        <v>70</v>
      </c>
    </row>
    <row r="6285" spans="1:3" x14ac:dyDescent="0.35">
      <c r="A6285">
        <v>41</v>
      </c>
      <c r="B6285">
        <v>91.143330000000006</v>
      </c>
      <c r="C6285" t="s">
        <v>70</v>
      </c>
    </row>
    <row r="6286" spans="1:3" x14ac:dyDescent="0.35">
      <c r="A6286">
        <v>41</v>
      </c>
      <c r="B6286">
        <v>91.155720000000002</v>
      </c>
      <c r="C6286" t="s">
        <v>70</v>
      </c>
    </row>
    <row r="6287" spans="1:3" x14ac:dyDescent="0.35">
      <c r="A6287">
        <v>41</v>
      </c>
      <c r="B6287">
        <v>91.167879999999997</v>
      </c>
      <c r="C6287" t="s">
        <v>70</v>
      </c>
    </row>
    <row r="6288" spans="1:3" x14ac:dyDescent="0.35">
      <c r="A6288">
        <v>41</v>
      </c>
      <c r="B6288">
        <v>91.181659999999994</v>
      </c>
      <c r="C6288" t="s">
        <v>70</v>
      </c>
    </row>
    <row r="6289" spans="1:3" x14ac:dyDescent="0.35">
      <c r="A6289">
        <v>41</v>
      </c>
      <c r="B6289">
        <v>91.194599999999994</v>
      </c>
      <c r="C6289" t="s">
        <v>70</v>
      </c>
    </row>
    <row r="6290" spans="1:3" x14ac:dyDescent="0.35">
      <c r="A6290">
        <v>41</v>
      </c>
      <c r="B6290">
        <v>91.20702</v>
      </c>
      <c r="C6290" t="s">
        <v>70</v>
      </c>
    </row>
    <row r="6291" spans="1:3" x14ac:dyDescent="0.35">
      <c r="A6291">
        <v>41</v>
      </c>
      <c r="B6291">
        <v>91.220439999999996</v>
      </c>
      <c r="C6291" t="s">
        <v>70</v>
      </c>
    </row>
    <row r="6292" spans="1:3" x14ac:dyDescent="0.35">
      <c r="A6292">
        <v>41</v>
      </c>
      <c r="B6292">
        <v>91.232020000000006</v>
      </c>
      <c r="C6292" t="s">
        <v>70</v>
      </c>
    </row>
    <row r="6293" spans="1:3" x14ac:dyDescent="0.35">
      <c r="A6293">
        <v>41</v>
      </c>
      <c r="B6293">
        <v>91.244450000000001</v>
      </c>
      <c r="C6293" t="s">
        <v>70</v>
      </c>
    </row>
    <row r="6294" spans="1:3" x14ac:dyDescent="0.35">
      <c r="A6294">
        <v>41</v>
      </c>
      <c r="B6294">
        <v>91.257409999999993</v>
      </c>
      <c r="C6294" t="s">
        <v>70</v>
      </c>
    </row>
    <row r="6295" spans="1:3" x14ac:dyDescent="0.35">
      <c r="A6295">
        <v>41</v>
      </c>
      <c r="B6295">
        <v>91.26943</v>
      </c>
      <c r="C6295" t="s">
        <v>70</v>
      </c>
    </row>
    <row r="6296" spans="1:3" x14ac:dyDescent="0.35">
      <c r="A6296">
        <v>41</v>
      </c>
      <c r="B6296">
        <v>91.281360000000006</v>
      </c>
      <c r="C6296" t="s">
        <v>70</v>
      </c>
    </row>
    <row r="6297" spans="1:3" x14ac:dyDescent="0.35">
      <c r="A6297">
        <v>41</v>
      </c>
      <c r="B6297">
        <v>91.293850000000006</v>
      </c>
      <c r="C6297" t="s">
        <v>70</v>
      </c>
    </row>
    <row r="6298" spans="1:3" x14ac:dyDescent="0.35">
      <c r="A6298">
        <v>41</v>
      </c>
      <c r="B6298">
        <v>91.312299999999993</v>
      </c>
      <c r="C6298" t="s">
        <v>70</v>
      </c>
    </row>
    <row r="6299" spans="1:3" x14ac:dyDescent="0.35">
      <c r="A6299">
        <v>41</v>
      </c>
      <c r="B6299">
        <v>91.325040000000001</v>
      </c>
      <c r="C6299" t="s">
        <v>70</v>
      </c>
    </row>
    <row r="6300" spans="1:3" x14ac:dyDescent="0.35">
      <c r="A6300">
        <v>41</v>
      </c>
      <c r="B6300">
        <v>91.338359999999994</v>
      </c>
      <c r="C6300" t="s">
        <v>70</v>
      </c>
    </row>
    <row r="6301" spans="1:3" x14ac:dyDescent="0.35">
      <c r="A6301">
        <v>41</v>
      </c>
      <c r="B6301">
        <v>91.349919999999997</v>
      </c>
      <c r="C6301" t="s">
        <v>70</v>
      </c>
    </row>
    <row r="6302" spans="1:3" x14ac:dyDescent="0.35">
      <c r="A6302">
        <v>41</v>
      </c>
      <c r="B6302">
        <v>91.362610000000004</v>
      </c>
      <c r="C6302" t="s">
        <v>70</v>
      </c>
    </row>
    <row r="6303" spans="1:3" x14ac:dyDescent="0.35">
      <c r="A6303">
        <v>41</v>
      </c>
      <c r="B6303">
        <v>91.375690000000006</v>
      </c>
      <c r="C6303" t="s">
        <v>70</v>
      </c>
    </row>
    <row r="6304" spans="1:3" x14ac:dyDescent="0.35">
      <c r="A6304">
        <v>41</v>
      </c>
      <c r="B6304">
        <v>91.388400000000004</v>
      </c>
      <c r="C6304" t="s">
        <v>70</v>
      </c>
    </row>
    <row r="6305" spans="1:3" x14ac:dyDescent="0.35">
      <c r="A6305">
        <v>41</v>
      </c>
      <c r="B6305">
        <v>91.40061</v>
      </c>
      <c r="C6305" t="s">
        <v>70</v>
      </c>
    </row>
    <row r="6306" spans="1:3" x14ac:dyDescent="0.35">
      <c r="A6306">
        <v>41</v>
      </c>
      <c r="B6306">
        <v>91.413300000000007</v>
      </c>
      <c r="C6306" t="s">
        <v>70</v>
      </c>
    </row>
    <row r="6307" spans="1:3" x14ac:dyDescent="0.35">
      <c r="A6307">
        <v>41</v>
      </c>
      <c r="B6307">
        <v>91.42577</v>
      </c>
      <c r="C6307" t="s">
        <v>70</v>
      </c>
    </row>
    <row r="6308" spans="1:3" x14ac:dyDescent="0.35">
      <c r="A6308">
        <v>41</v>
      </c>
      <c r="B6308">
        <v>91.438310000000001</v>
      </c>
      <c r="C6308" t="s">
        <v>70</v>
      </c>
    </row>
    <row r="6309" spans="1:3" x14ac:dyDescent="0.35">
      <c r="A6309">
        <v>41</v>
      </c>
      <c r="B6309">
        <v>91.453010000000006</v>
      </c>
      <c r="C6309" t="s">
        <v>70</v>
      </c>
    </row>
    <row r="6310" spans="1:3" x14ac:dyDescent="0.35">
      <c r="A6310">
        <v>41</v>
      </c>
      <c r="B6310">
        <v>91.465479999999999</v>
      </c>
      <c r="C6310" t="s">
        <v>70</v>
      </c>
    </row>
    <row r="6311" spans="1:3" x14ac:dyDescent="0.35">
      <c r="A6311">
        <v>41</v>
      </c>
      <c r="B6311">
        <v>91.477999999999994</v>
      </c>
      <c r="C6311" t="s">
        <v>70</v>
      </c>
    </row>
    <row r="6312" spans="1:3" x14ac:dyDescent="0.35">
      <c r="A6312">
        <v>41</v>
      </c>
      <c r="B6312">
        <v>91.490409999999997</v>
      </c>
      <c r="C6312" t="s">
        <v>70</v>
      </c>
    </row>
    <row r="6313" spans="1:3" x14ac:dyDescent="0.35">
      <c r="A6313">
        <v>41</v>
      </c>
      <c r="B6313">
        <v>91.503150000000005</v>
      </c>
      <c r="C6313" t="s">
        <v>70</v>
      </c>
    </row>
    <row r="6314" spans="1:3" x14ac:dyDescent="0.35">
      <c r="A6314">
        <v>41</v>
      </c>
      <c r="B6314">
        <v>91.522970000000001</v>
      </c>
      <c r="C6314" t="s">
        <v>70</v>
      </c>
    </row>
    <row r="6315" spans="1:3" x14ac:dyDescent="0.35">
      <c r="A6315">
        <v>41</v>
      </c>
      <c r="B6315">
        <v>91.536029999999997</v>
      </c>
      <c r="C6315" t="s">
        <v>70</v>
      </c>
    </row>
    <row r="6316" spans="1:3" x14ac:dyDescent="0.35">
      <c r="A6316">
        <v>41</v>
      </c>
      <c r="B6316">
        <v>91.548079999999999</v>
      </c>
      <c r="C6316" t="s">
        <v>70</v>
      </c>
    </row>
    <row r="6317" spans="1:3" x14ac:dyDescent="0.35">
      <c r="A6317">
        <v>41</v>
      </c>
      <c r="B6317">
        <v>91.560770000000005</v>
      </c>
      <c r="C6317" t="s">
        <v>70</v>
      </c>
    </row>
    <row r="6318" spans="1:3" x14ac:dyDescent="0.35">
      <c r="A6318">
        <v>41</v>
      </c>
      <c r="B6318">
        <v>91.573300000000003</v>
      </c>
      <c r="C6318" t="s">
        <v>70</v>
      </c>
    </row>
    <row r="6319" spans="1:3" x14ac:dyDescent="0.35">
      <c r="A6319">
        <v>41</v>
      </c>
      <c r="B6319">
        <v>91.585489999999993</v>
      </c>
      <c r="C6319" t="s">
        <v>70</v>
      </c>
    </row>
    <row r="6320" spans="1:3" x14ac:dyDescent="0.35">
      <c r="A6320">
        <v>41</v>
      </c>
      <c r="B6320">
        <v>91.598820000000003</v>
      </c>
      <c r="C6320" t="s">
        <v>70</v>
      </c>
    </row>
    <row r="6321" spans="1:3" x14ac:dyDescent="0.35">
      <c r="A6321">
        <v>41</v>
      </c>
      <c r="B6321">
        <v>91.613659999999996</v>
      </c>
      <c r="C6321" t="s">
        <v>70</v>
      </c>
    </row>
    <row r="6322" spans="1:3" x14ac:dyDescent="0.35">
      <c r="A6322">
        <v>41</v>
      </c>
      <c r="B6322">
        <v>91.627409999999998</v>
      </c>
      <c r="C6322" t="s">
        <v>70</v>
      </c>
    </row>
    <row r="6323" spans="1:3" x14ac:dyDescent="0.35">
      <c r="A6323">
        <v>41</v>
      </c>
      <c r="B6323">
        <v>91.639790000000005</v>
      </c>
      <c r="C6323" t="s">
        <v>70</v>
      </c>
    </row>
    <row r="6324" spans="1:3" x14ac:dyDescent="0.35">
      <c r="A6324">
        <v>41</v>
      </c>
      <c r="B6324">
        <v>91.652010000000004</v>
      </c>
      <c r="C6324" t="s">
        <v>70</v>
      </c>
    </row>
    <row r="6325" spans="1:3" x14ac:dyDescent="0.35">
      <c r="A6325">
        <v>41</v>
      </c>
      <c r="B6325">
        <v>91.664240000000007</v>
      </c>
      <c r="C6325" t="s">
        <v>70</v>
      </c>
    </row>
    <row r="6326" spans="1:3" x14ac:dyDescent="0.35">
      <c r="A6326">
        <v>41</v>
      </c>
      <c r="B6326">
        <v>91.676860000000005</v>
      </c>
      <c r="C6326" t="s">
        <v>70</v>
      </c>
    </row>
    <row r="6327" spans="1:3" x14ac:dyDescent="0.35">
      <c r="A6327">
        <v>41</v>
      </c>
      <c r="B6327">
        <v>91.68956</v>
      </c>
      <c r="C6327" t="s">
        <v>70</v>
      </c>
    </row>
    <row r="6328" spans="1:3" x14ac:dyDescent="0.35">
      <c r="A6328">
        <v>41</v>
      </c>
      <c r="B6328">
        <v>91.705600000000004</v>
      </c>
      <c r="C6328" t="s">
        <v>70</v>
      </c>
    </row>
    <row r="6329" spans="1:3" x14ac:dyDescent="0.35">
      <c r="A6329">
        <v>41</v>
      </c>
      <c r="B6329">
        <v>91.725189999999998</v>
      </c>
      <c r="C6329" t="s">
        <v>70</v>
      </c>
    </row>
    <row r="6330" spans="1:3" x14ac:dyDescent="0.35">
      <c r="A6330">
        <v>41</v>
      </c>
      <c r="B6330">
        <v>91.739059999999995</v>
      </c>
      <c r="C6330" t="s">
        <v>70</v>
      </c>
    </row>
    <row r="6331" spans="1:3" x14ac:dyDescent="0.35">
      <c r="A6331">
        <v>41</v>
      </c>
      <c r="B6331">
        <v>91.751890000000003</v>
      </c>
      <c r="C6331" t="s">
        <v>70</v>
      </c>
    </row>
    <row r="6332" spans="1:3" x14ac:dyDescent="0.35">
      <c r="A6332">
        <v>41</v>
      </c>
      <c r="B6332">
        <v>91.764960000000002</v>
      </c>
      <c r="C6332" t="s">
        <v>70</v>
      </c>
    </row>
    <row r="6333" spans="1:3" x14ac:dyDescent="0.35">
      <c r="A6333">
        <v>41</v>
      </c>
      <c r="B6333">
        <v>91.778530000000003</v>
      </c>
      <c r="C6333" t="s">
        <v>70</v>
      </c>
    </row>
    <row r="6334" spans="1:3" x14ac:dyDescent="0.35">
      <c r="A6334">
        <v>41</v>
      </c>
      <c r="B6334">
        <v>91.791830000000004</v>
      </c>
      <c r="C6334" t="s">
        <v>70</v>
      </c>
    </row>
    <row r="6335" spans="1:3" x14ac:dyDescent="0.35">
      <c r="A6335">
        <v>41</v>
      </c>
      <c r="B6335">
        <v>91.805440000000004</v>
      </c>
      <c r="C6335" t="s">
        <v>70</v>
      </c>
    </row>
    <row r="6336" spans="1:3" x14ac:dyDescent="0.35">
      <c r="A6336">
        <v>41</v>
      </c>
      <c r="B6336">
        <v>91.819370000000006</v>
      </c>
      <c r="C6336" t="s">
        <v>70</v>
      </c>
    </row>
    <row r="6337" spans="1:4" x14ac:dyDescent="0.35">
      <c r="A6337">
        <v>41</v>
      </c>
      <c r="B6337">
        <v>91.832310000000007</v>
      </c>
      <c r="C6337" t="s">
        <v>70</v>
      </c>
    </row>
    <row r="6338" spans="1:4" x14ac:dyDescent="0.35">
      <c r="A6338">
        <v>41</v>
      </c>
      <c r="B6338">
        <v>91.846519999999998</v>
      </c>
      <c r="C6338" t="s">
        <v>70</v>
      </c>
    </row>
    <row r="6339" spans="1:4" x14ac:dyDescent="0.35">
      <c r="A6339">
        <v>41</v>
      </c>
      <c r="B6339">
        <v>91.865430000000003</v>
      </c>
      <c r="C6339" t="s">
        <v>70</v>
      </c>
    </row>
    <row r="6340" spans="1:4" x14ac:dyDescent="0.35">
      <c r="A6340">
        <v>41</v>
      </c>
      <c r="B6340">
        <v>91.882540000000006</v>
      </c>
      <c r="C6340" t="s">
        <v>70</v>
      </c>
    </row>
    <row r="6341" spans="1:4" x14ac:dyDescent="0.35">
      <c r="A6341">
        <v>41</v>
      </c>
      <c r="B6341">
        <v>91.894829999999999</v>
      </c>
      <c r="C6341" t="s">
        <v>70</v>
      </c>
    </row>
    <row r="6342" spans="1:4" x14ac:dyDescent="0.35">
      <c r="A6342">
        <v>41</v>
      </c>
      <c r="B6342">
        <v>91.907979999999995</v>
      </c>
      <c r="C6342" t="s">
        <v>70</v>
      </c>
    </row>
    <row r="6343" spans="1:4" x14ac:dyDescent="0.35">
      <c r="A6343">
        <v>41</v>
      </c>
      <c r="B6343">
        <v>91.933350000000004</v>
      </c>
      <c r="C6343" t="s">
        <v>70</v>
      </c>
    </row>
    <row r="6344" spans="1:4" x14ac:dyDescent="0.35">
      <c r="A6344">
        <v>41</v>
      </c>
      <c r="B6344">
        <v>91.954509999999999</v>
      </c>
      <c r="C6344" t="s">
        <v>70</v>
      </c>
    </row>
    <row r="6345" spans="1:4" x14ac:dyDescent="0.35">
      <c r="A6345">
        <v>41</v>
      </c>
      <c r="B6345">
        <v>91.972210000000004</v>
      </c>
      <c r="C6345" t="s">
        <v>70</v>
      </c>
    </row>
    <row r="6346" spans="1:4" x14ac:dyDescent="0.35">
      <c r="A6346">
        <v>41</v>
      </c>
      <c r="B6346">
        <v>91.994879999999995</v>
      </c>
      <c r="C6346" t="s">
        <v>70</v>
      </c>
    </row>
    <row r="6347" spans="1:4" x14ac:dyDescent="0.35">
      <c r="A6347">
        <v>41</v>
      </c>
      <c r="B6347">
        <v>92.009119999999996</v>
      </c>
      <c r="C6347" t="s">
        <v>70</v>
      </c>
    </row>
    <row r="6348" spans="1:4" x14ac:dyDescent="0.35">
      <c r="A6348">
        <v>41</v>
      </c>
      <c r="B6348">
        <v>92.025700000000001</v>
      </c>
      <c r="C6348" t="s">
        <v>70</v>
      </c>
    </row>
    <row r="6349" spans="1:4" x14ac:dyDescent="0.35">
      <c r="A6349">
        <v>41</v>
      </c>
      <c r="B6349">
        <v>92.041340000000005</v>
      </c>
      <c r="C6349" t="s">
        <v>70</v>
      </c>
      <c r="D6349">
        <v>5.0000000000000001E-4</v>
      </c>
    </row>
    <row r="6350" spans="1:4" x14ac:dyDescent="0.35">
      <c r="A6350">
        <v>41</v>
      </c>
      <c r="B6350">
        <v>92.055419999999998</v>
      </c>
      <c r="C6350" t="s">
        <v>70</v>
      </c>
      <c r="D6350">
        <v>5.0000000000000001E-4</v>
      </c>
    </row>
    <row r="6351" spans="1:4" x14ac:dyDescent="0.35">
      <c r="A6351">
        <v>41</v>
      </c>
      <c r="B6351">
        <v>92.068200000000004</v>
      </c>
      <c r="C6351" t="s">
        <v>70</v>
      </c>
      <c r="D6351">
        <v>5.0000000000000001E-4</v>
      </c>
    </row>
    <row r="6352" spans="1:4" x14ac:dyDescent="0.35">
      <c r="A6352">
        <v>41</v>
      </c>
      <c r="B6352">
        <v>92.081329999999994</v>
      </c>
      <c r="C6352" t="s">
        <v>70</v>
      </c>
      <c r="D6352">
        <v>6.9999999999999999E-4</v>
      </c>
    </row>
    <row r="6353" spans="1:4" x14ac:dyDescent="0.35">
      <c r="A6353">
        <v>41</v>
      </c>
      <c r="B6353">
        <v>92.094589999999997</v>
      </c>
      <c r="C6353" t="s">
        <v>70</v>
      </c>
      <c r="D6353">
        <v>6.9999999999999999E-4</v>
      </c>
    </row>
    <row r="6354" spans="1:4" x14ac:dyDescent="0.35">
      <c r="A6354">
        <v>41</v>
      </c>
      <c r="B6354">
        <v>92.107830000000007</v>
      </c>
      <c r="C6354" t="s">
        <v>70</v>
      </c>
      <c r="D6354">
        <v>2E-3</v>
      </c>
    </row>
    <row r="6355" spans="1:4" x14ac:dyDescent="0.35">
      <c r="A6355">
        <v>41</v>
      </c>
      <c r="B6355">
        <v>92.121350000000007</v>
      </c>
      <c r="C6355" t="s">
        <v>70</v>
      </c>
      <c r="D6355">
        <v>8.0000000000000004E-4</v>
      </c>
    </row>
    <row r="6356" spans="1:4" x14ac:dyDescent="0.35">
      <c r="A6356">
        <v>41</v>
      </c>
      <c r="B6356">
        <v>92.142899999999997</v>
      </c>
      <c r="C6356" t="s">
        <v>70</v>
      </c>
      <c r="D6356">
        <v>3.8999999999999998E-3</v>
      </c>
    </row>
    <row r="6357" spans="1:4" x14ac:dyDescent="0.35">
      <c r="A6357">
        <v>41</v>
      </c>
      <c r="B6357">
        <v>92.157139999999998</v>
      </c>
      <c r="C6357" t="s">
        <v>70</v>
      </c>
      <c r="D6357">
        <v>2E-3</v>
      </c>
    </row>
    <row r="6358" spans="1:4" x14ac:dyDescent="0.35">
      <c r="A6358">
        <v>41</v>
      </c>
      <c r="B6358">
        <v>92.171130000000005</v>
      </c>
      <c r="C6358" t="s">
        <v>70</v>
      </c>
      <c r="D6358">
        <v>2E-3</v>
      </c>
    </row>
    <row r="6359" spans="1:4" x14ac:dyDescent="0.35">
      <c r="A6359">
        <v>41</v>
      </c>
      <c r="B6359">
        <v>92.184139999999999</v>
      </c>
      <c r="C6359" t="s">
        <v>70</v>
      </c>
      <c r="D6359">
        <v>2.9999999999999997E-4</v>
      </c>
    </row>
    <row r="6360" spans="1:4" x14ac:dyDescent="0.35">
      <c r="A6360">
        <v>41</v>
      </c>
      <c r="B6360">
        <v>92.1982</v>
      </c>
      <c r="C6360" t="s">
        <v>70</v>
      </c>
      <c r="D6360">
        <v>5.7999999999999996E-3</v>
      </c>
    </row>
    <row r="6361" spans="1:4" x14ac:dyDescent="0.35">
      <c r="A6361">
        <v>41</v>
      </c>
      <c r="B6361">
        <v>92.211539999999999</v>
      </c>
      <c r="C6361" t="s">
        <v>70</v>
      </c>
      <c r="D6361">
        <v>5.7999999999999996E-3</v>
      </c>
    </row>
    <row r="6362" spans="1:4" x14ac:dyDescent="0.35">
      <c r="A6362">
        <v>41</v>
      </c>
      <c r="B6362">
        <v>92.225139999999996</v>
      </c>
      <c r="C6362" t="s">
        <v>70</v>
      </c>
      <c r="D6362">
        <v>1.9E-3</v>
      </c>
    </row>
    <row r="6363" spans="1:4" x14ac:dyDescent="0.35">
      <c r="A6363">
        <v>41</v>
      </c>
      <c r="B6363">
        <v>92.238320000000002</v>
      </c>
      <c r="C6363" t="s">
        <v>70</v>
      </c>
      <c r="D6363">
        <v>1.9E-3</v>
      </c>
    </row>
    <row r="6364" spans="1:4" x14ac:dyDescent="0.35">
      <c r="A6364">
        <v>41</v>
      </c>
      <c r="B6364">
        <v>92.251729999999995</v>
      </c>
      <c r="C6364" t="s">
        <v>70</v>
      </c>
      <c r="D6364">
        <v>1.9E-3</v>
      </c>
    </row>
    <row r="6365" spans="1:4" x14ac:dyDescent="0.35">
      <c r="A6365">
        <v>41</v>
      </c>
      <c r="B6365">
        <v>92.264790000000005</v>
      </c>
      <c r="C6365" t="s">
        <v>70</v>
      </c>
      <c r="D6365">
        <v>1E-4</v>
      </c>
    </row>
    <row r="6366" spans="1:4" x14ac:dyDescent="0.35">
      <c r="A6366">
        <v>41</v>
      </c>
      <c r="B6366">
        <v>92.278030000000001</v>
      </c>
      <c r="C6366" t="s">
        <v>70</v>
      </c>
      <c r="D6366">
        <v>1E-4</v>
      </c>
    </row>
    <row r="6367" spans="1:4" x14ac:dyDescent="0.35">
      <c r="A6367">
        <v>41</v>
      </c>
      <c r="B6367">
        <v>92.292019999999994</v>
      </c>
      <c r="C6367" t="s">
        <v>70</v>
      </c>
      <c r="D6367">
        <v>1.8E-3</v>
      </c>
    </row>
    <row r="6368" spans="1:4" x14ac:dyDescent="0.35">
      <c r="A6368">
        <v>41</v>
      </c>
      <c r="B6368">
        <v>92.305760000000006</v>
      </c>
      <c r="C6368" t="s">
        <v>70</v>
      </c>
      <c r="D6368">
        <v>4.3E-3</v>
      </c>
    </row>
    <row r="6369" spans="1:4" x14ac:dyDescent="0.35">
      <c r="A6369">
        <v>41</v>
      </c>
      <c r="B6369">
        <v>92.319050000000004</v>
      </c>
      <c r="C6369" t="s">
        <v>70</v>
      </c>
      <c r="D6369">
        <v>4.3E-3</v>
      </c>
    </row>
    <row r="6370" spans="1:4" x14ac:dyDescent="0.35">
      <c r="A6370">
        <v>41</v>
      </c>
      <c r="B6370">
        <v>92.33202</v>
      </c>
      <c r="C6370" t="s">
        <v>70</v>
      </c>
      <c r="D6370">
        <v>1.1000000000000001E-3</v>
      </c>
    </row>
    <row r="6371" spans="1:4" x14ac:dyDescent="0.35">
      <c r="A6371">
        <v>41</v>
      </c>
      <c r="B6371">
        <v>92.354280000000003</v>
      </c>
      <c r="C6371" t="s">
        <v>70</v>
      </c>
      <c r="D6371">
        <v>3.2000000000000002E-3</v>
      </c>
    </row>
    <row r="6372" spans="1:4" x14ac:dyDescent="0.35">
      <c r="A6372">
        <v>41</v>
      </c>
      <c r="B6372">
        <v>92.367519999999999</v>
      </c>
      <c r="C6372" t="s">
        <v>70</v>
      </c>
      <c r="D6372">
        <v>2.5000000000000001E-3</v>
      </c>
    </row>
    <row r="6373" spans="1:4" x14ac:dyDescent="0.35">
      <c r="A6373">
        <v>41</v>
      </c>
      <c r="B6373">
        <v>92.382329999999996</v>
      </c>
      <c r="C6373" t="s">
        <v>70</v>
      </c>
      <c r="D6373">
        <v>1.6999999999999999E-3</v>
      </c>
    </row>
    <row r="6374" spans="1:4" x14ac:dyDescent="0.35">
      <c r="A6374">
        <v>41</v>
      </c>
      <c r="B6374">
        <v>92.397210000000001</v>
      </c>
      <c r="C6374" t="s">
        <v>70</v>
      </c>
      <c r="D6374">
        <v>1.6999999999999999E-3</v>
      </c>
    </row>
    <row r="6375" spans="1:4" x14ac:dyDescent="0.35">
      <c r="A6375">
        <v>41</v>
      </c>
      <c r="B6375">
        <v>92.410690000000002</v>
      </c>
      <c r="C6375" t="s">
        <v>70</v>
      </c>
      <c r="D6375">
        <v>1.6999999999999999E-3</v>
      </c>
    </row>
    <row r="6376" spans="1:4" x14ac:dyDescent="0.35">
      <c r="A6376">
        <v>41</v>
      </c>
      <c r="B6376">
        <v>92.423950000000005</v>
      </c>
      <c r="C6376" t="s">
        <v>70</v>
      </c>
      <c r="D6376">
        <v>6.9999999999999999E-4</v>
      </c>
    </row>
    <row r="6377" spans="1:4" x14ac:dyDescent="0.35">
      <c r="A6377">
        <v>41</v>
      </c>
      <c r="B6377">
        <v>92.438119999999998</v>
      </c>
      <c r="C6377" t="s">
        <v>70</v>
      </c>
      <c r="D6377">
        <v>6.9999999999999999E-4</v>
      </c>
    </row>
    <row r="6378" spans="1:4" x14ac:dyDescent="0.35">
      <c r="A6378">
        <v>41</v>
      </c>
      <c r="B6378">
        <v>92.455669999999998</v>
      </c>
      <c r="C6378" t="s">
        <v>70</v>
      </c>
      <c r="D6378">
        <v>2.0000000000000001E-4</v>
      </c>
    </row>
    <row r="6379" spans="1:4" x14ac:dyDescent="0.35">
      <c r="A6379">
        <v>41</v>
      </c>
      <c r="B6379">
        <v>92.473370000000003</v>
      </c>
      <c r="C6379" t="s">
        <v>70</v>
      </c>
      <c r="D6379">
        <v>1E-4</v>
      </c>
    </row>
    <row r="6380" spans="1:4" x14ac:dyDescent="0.35">
      <c r="A6380">
        <v>41</v>
      </c>
      <c r="B6380">
        <v>92.491860000000003</v>
      </c>
      <c r="C6380" t="s">
        <v>70</v>
      </c>
    </row>
    <row r="6381" spans="1:4" x14ac:dyDescent="0.35">
      <c r="A6381">
        <v>41</v>
      </c>
      <c r="B6381">
        <v>92.50779</v>
      </c>
      <c r="C6381" t="s">
        <v>70</v>
      </c>
    </row>
    <row r="6382" spans="1:4" x14ac:dyDescent="0.35">
      <c r="A6382">
        <v>41</v>
      </c>
      <c r="B6382">
        <v>92.521119999999996</v>
      </c>
      <c r="C6382" t="s">
        <v>70</v>
      </c>
    </row>
    <row r="6383" spans="1:4" x14ac:dyDescent="0.35">
      <c r="A6383">
        <v>41</v>
      </c>
      <c r="B6383">
        <v>92.535570000000007</v>
      </c>
      <c r="C6383" t="s">
        <v>70</v>
      </c>
    </row>
    <row r="6384" spans="1:4" x14ac:dyDescent="0.35">
      <c r="A6384">
        <v>41</v>
      </c>
      <c r="B6384">
        <v>92.557810000000003</v>
      </c>
      <c r="C6384" t="s">
        <v>70</v>
      </c>
    </row>
    <row r="6385" spans="1:3" x14ac:dyDescent="0.35">
      <c r="A6385">
        <v>41</v>
      </c>
      <c r="B6385">
        <v>92.578800000000001</v>
      </c>
      <c r="C6385" t="s">
        <v>70</v>
      </c>
    </row>
    <row r="6386" spans="1:3" x14ac:dyDescent="0.35">
      <c r="A6386">
        <v>41</v>
      </c>
      <c r="B6386">
        <v>92.59299</v>
      </c>
      <c r="C6386" t="s">
        <v>70</v>
      </c>
    </row>
    <row r="6387" spans="1:3" x14ac:dyDescent="0.35">
      <c r="A6387">
        <v>41</v>
      </c>
      <c r="B6387">
        <v>92.606300000000005</v>
      </c>
      <c r="C6387" t="s">
        <v>70</v>
      </c>
    </row>
    <row r="6388" spans="1:3" x14ac:dyDescent="0.35">
      <c r="A6388">
        <v>41</v>
      </c>
      <c r="B6388">
        <v>92.619870000000006</v>
      </c>
      <c r="C6388" t="s">
        <v>70</v>
      </c>
    </row>
    <row r="6389" spans="1:3" x14ac:dyDescent="0.35">
      <c r="A6389">
        <v>41</v>
      </c>
      <c r="B6389">
        <v>92.632750000000001</v>
      </c>
      <c r="C6389" t="s">
        <v>70</v>
      </c>
    </row>
    <row r="6390" spans="1:3" x14ac:dyDescent="0.35">
      <c r="A6390">
        <v>41</v>
      </c>
      <c r="B6390">
        <v>92.647360000000006</v>
      </c>
      <c r="C6390" t="s">
        <v>70</v>
      </c>
    </row>
    <row r="6391" spans="1:3" x14ac:dyDescent="0.35">
      <c r="A6391">
        <v>41</v>
      </c>
      <c r="B6391">
        <v>92.660579999999996</v>
      </c>
      <c r="C6391" t="s">
        <v>70</v>
      </c>
    </row>
    <row r="6392" spans="1:3" x14ac:dyDescent="0.35">
      <c r="A6392">
        <v>41</v>
      </c>
      <c r="B6392">
        <v>92.674440000000004</v>
      </c>
      <c r="C6392" t="s">
        <v>70</v>
      </c>
    </row>
    <row r="6393" spans="1:3" x14ac:dyDescent="0.35">
      <c r="A6393">
        <v>41</v>
      </c>
      <c r="B6393">
        <v>92.687510000000003</v>
      </c>
      <c r="C6393" t="s">
        <v>70</v>
      </c>
    </row>
    <row r="6394" spans="1:3" x14ac:dyDescent="0.35">
      <c r="A6394">
        <v>41</v>
      </c>
      <c r="B6394">
        <v>92.700400000000002</v>
      </c>
      <c r="C6394" t="s">
        <v>70</v>
      </c>
    </row>
    <row r="6395" spans="1:3" x14ac:dyDescent="0.35">
      <c r="A6395">
        <v>42</v>
      </c>
      <c r="B6395">
        <v>92.717370000000003</v>
      </c>
      <c r="C6395" t="s">
        <v>70</v>
      </c>
    </row>
    <row r="6396" spans="1:3" x14ac:dyDescent="0.35">
      <c r="A6396">
        <v>42</v>
      </c>
      <c r="B6396">
        <v>92.729479999999995</v>
      </c>
      <c r="C6396" t="s">
        <v>70</v>
      </c>
    </row>
    <row r="6397" spans="1:3" x14ac:dyDescent="0.35">
      <c r="A6397">
        <v>42</v>
      </c>
      <c r="B6397">
        <v>92.742260000000002</v>
      </c>
      <c r="C6397" t="s">
        <v>70</v>
      </c>
    </row>
    <row r="6398" spans="1:3" x14ac:dyDescent="0.35">
      <c r="A6398">
        <v>42</v>
      </c>
      <c r="B6398">
        <v>92.763390000000001</v>
      </c>
      <c r="C6398" t="s">
        <v>70</v>
      </c>
    </row>
    <row r="6399" spans="1:3" x14ac:dyDescent="0.35">
      <c r="A6399">
        <v>42</v>
      </c>
      <c r="B6399">
        <v>92.776439999999994</v>
      </c>
      <c r="C6399" t="s">
        <v>70</v>
      </c>
    </row>
    <row r="6400" spans="1:3" x14ac:dyDescent="0.35">
      <c r="A6400">
        <v>42</v>
      </c>
      <c r="B6400">
        <v>92.78931</v>
      </c>
      <c r="C6400" t="s">
        <v>70</v>
      </c>
    </row>
    <row r="6401" spans="1:3" x14ac:dyDescent="0.35">
      <c r="A6401">
        <v>42</v>
      </c>
      <c r="B6401">
        <v>92.803160000000005</v>
      </c>
      <c r="C6401" t="s">
        <v>70</v>
      </c>
    </row>
    <row r="6402" spans="1:3" x14ac:dyDescent="0.35">
      <c r="A6402">
        <v>42</v>
      </c>
      <c r="B6402">
        <v>92.821650000000005</v>
      </c>
      <c r="C6402" t="s">
        <v>70</v>
      </c>
    </row>
    <row r="6403" spans="1:3" x14ac:dyDescent="0.35">
      <c r="A6403">
        <v>42</v>
      </c>
      <c r="B6403">
        <v>92.838290000000001</v>
      </c>
      <c r="C6403" t="s">
        <v>70</v>
      </c>
    </row>
    <row r="6404" spans="1:3" x14ac:dyDescent="0.35">
      <c r="A6404">
        <v>42</v>
      </c>
      <c r="B6404">
        <v>92.857759999999999</v>
      </c>
      <c r="C6404" t="s">
        <v>70</v>
      </c>
    </row>
    <row r="6405" spans="1:3" x14ac:dyDescent="0.35">
      <c r="A6405">
        <v>42</v>
      </c>
      <c r="B6405">
        <v>92.870249999999999</v>
      </c>
      <c r="C6405" t="s">
        <v>70</v>
      </c>
    </row>
    <row r="6406" spans="1:3" x14ac:dyDescent="0.35">
      <c r="A6406">
        <v>42</v>
      </c>
      <c r="B6406">
        <v>92.882469999999998</v>
      </c>
      <c r="C6406" t="s">
        <v>70</v>
      </c>
    </row>
    <row r="6407" spans="1:3" x14ac:dyDescent="0.35">
      <c r="A6407">
        <v>42</v>
      </c>
      <c r="B6407">
        <v>92.895750000000007</v>
      </c>
      <c r="C6407" t="s">
        <v>70</v>
      </c>
    </row>
    <row r="6408" spans="1:3" x14ac:dyDescent="0.35">
      <c r="A6408">
        <v>42</v>
      </c>
      <c r="B6408">
        <v>92.908119999999997</v>
      </c>
      <c r="C6408" t="s">
        <v>70</v>
      </c>
    </row>
    <row r="6409" spans="1:3" x14ac:dyDescent="0.35">
      <c r="A6409">
        <v>42</v>
      </c>
      <c r="B6409">
        <v>92.920760000000001</v>
      </c>
      <c r="C6409" t="s">
        <v>70</v>
      </c>
    </row>
    <row r="6410" spans="1:3" x14ac:dyDescent="0.35">
      <c r="A6410">
        <v>42</v>
      </c>
      <c r="B6410">
        <v>92.933040000000005</v>
      </c>
      <c r="C6410" t="s">
        <v>70</v>
      </c>
    </row>
    <row r="6411" spans="1:3" x14ac:dyDescent="0.35">
      <c r="A6411">
        <v>42</v>
      </c>
      <c r="B6411">
        <v>92.946179999999998</v>
      </c>
      <c r="C6411" t="s">
        <v>70</v>
      </c>
    </row>
    <row r="6412" spans="1:3" x14ac:dyDescent="0.35">
      <c r="A6412">
        <v>42</v>
      </c>
      <c r="B6412">
        <v>92.969319999999996</v>
      </c>
      <c r="C6412" t="s">
        <v>70</v>
      </c>
    </row>
    <row r="6413" spans="1:3" x14ac:dyDescent="0.35">
      <c r="A6413">
        <v>42</v>
      </c>
      <c r="B6413">
        <v>92.981290000000001</v>
      </c>
      <c r="C6413" t="s">
        <v>70</v>
      </c>
    </row>
    <row r="6414" spans="1:3" x14ac:dyDescent="0.35">
      <c r="A6414">
        <v>42</v>
      </c>
      <c r="B6414">
        <v>92.994450000000001</v>
      </c>
      <c r="C6414" t="s">
        <v>70</v>
      </c>
    </row>
    <row r="6415" spans="1:3" x14ac:dyDescent="0.35">
      <c r="A6415">
        <v>42</v>
      </c>
      <c r="B6415">
        <v>93.006709999999998</v>
      </c>
      <c r="C6415" t="s">
        <v>70</v>
      </c>
    </row>
    <row r="6416" spans="1:3" x14ac:dyDescent="0.35">
      <c r="A6416">
        <v>42</v>
      </c>
      <c r="B6416">
        <v>93.019660000000002</v>
      </c>
      <c r="C6416" t="s">
        <v>70</v>
      </c>
    </row>
    <row r="6417" spans="1:3" x14ac:dyDescent="0.35">
      <c r="A6417">
        <v>42</v>
      </c>
      <c r="B6417">
        <v>93.031149999999997</v>
      </c>
      <c r="C6417" t="s">
        <v>70</v>
      </c>
    </row>
    <row r="6418" spans="1:3" x14ac:dyDescent="0.35">
      <c r="A6418">
        <v>42</v>
      </c>
      <c r="B6418">
        <v>93.043729999999996</v>
      </c>
      <c r="C6418" t="s">
        <v>70</v>
      </c>
    </row>
    <row r="6419" spans="1:3" x14ac:dyDescent="0.35">
      <c r="A6419">
        <v>42</v>
      </c>
      <c r="B6419">
        <v>93.055760000000006</v>
      </c>
      <c r="C6419" t="s">
        <v>70</v>
      </c>
    </row>
    <row r="6420" spans="1:3" x14ac:dyDescent="0.35">
      <c r="A6420">
        <v>42</v>
      </c>
      <c r="B6420">
        <v>93.068020000000004</v>
      </c>
      <c r="C6420" t="s">
        <v>70</v>
      </c>
    </row>
    <row r="6421" spans="1:3" x14ac:dyDescent="0.35">
      <c r="A6421">
        <v>42</v>
      </c>
      <c r="B6421">
        <v>93.080280000000002</v>
      </c>
      <c r="C6421" t="s">
        <v>70</v>
      </c>
    </row>
    <row r="6422" spans="1:3" x14ac:dyDescent="0.35">
      <c r="A6422">
        <v>42</v>
      </c>
      <c r="B6422">
        <v>93.093879999999999</v>
      </c>
      <c r="C6422" t="s">
        <v>70</v>
      </c>
    </row>
    <row r="6423" spans="1:3" x14ac:dyDescent="0.35">
      <c r="A6423">
        <v>42</v>
      </c>
      <c r="B6423">
        <v>93.107380000000006</v>
      </c>
      <c r="C6423" t="s">
        <v>70</v>
      </c>
    </row>
    <row r="6424" spans="1:3" x14ac:dyDescent="0.35">
      <c r="A6424">
        <v>42</v>
      </c>
      <c r="B6424">
        <v>93.120419999999996</v>
      </c>
      <c r="C6424" t="s">
        <v>70</v>
      </c>
    </row>
    <row r="6425" spans="1:3" x14ac:dyDescent="0.35">
      <c r="A6425">
        <v>42</v>
      </c>
      <c r="B6425">
        <v>93.132140000000007</v>
      </c>
      <c r="C6425" t="s">
        <v>70</v>
      </c>
    </row>
    <row r="6426" spans="1:3" x14ac:dyDescent="0.35">
      <c r="A6426">
        <v>42</v>
      </c>
      <c r="B6426">
        <v>93.144859999999994</v>
      </c>
      <c r="C6426" t="s">
        <v>70</v>
      </c>
    </row>
    <row r="6427" spans="1:3" x14ac:dyDescent="0.35">
      <c r="A6427">
        <v>42</v>
      </c>
      <c r="B6427">
        <v>93.15737</v>
      </c>
      <c r="C6427" t="s">
        <v>70</v>
      </c>
    </row>
    <row r="6428" spans="1:3" x14ac:dyDescent="0.35">
      <c r="A6428">
        <v>42</v>
      </c>
      <c r="B6428">
        <v>93.175970000000007</v>
      </c>
      <c r="C6428" t="s">
        <v>70</v>
      </c>
    </row>
    <row r="6429" spans="1:3" x14ac:dyDescent="0.35">
      <c r="A6429">
        <v>42</v>
      </c>
      <c r="B6429">
        <v>93.188980000000001</v>
      </c>
      <c r="C6429" t="s">
        <v>70</v>
      </c>
    </row>
    <row r="6430" spans="1:3" x14ac:dyDescent="0.35">
      <c r="A6430">
        <v>42</v>
      </c>
      <c r="B6430">
        <v>93.201449999999994</v>
      </c>
      <c r="C6430" t="s">
        <v>70</v>
      </c>
    </row>
    <row r="6431" spans="1:3" x14ac:dyDescent="0.35">
      <c r="A6431">
        <v>42</v>
      </c>
      <c r="B6431">
        <v>93.213750000000005</v>
      </c>
      <c r="C6431" t="s">
        <v>70</v>
      </c>
    </row>
    <row r="6432" spans="1:3" x14ac:dyDescent="0.35">
      <c r="A6432">
        <v>42</v>
      </c>
      <c r="B6432">
        <v>93.226249999999993</v>
      </c>
      <c r="C6432" t="s">
        <v>70</v>
      </c>
    </row>
    <row r="6433" spans="1:3" x14ac:dyDescent="0.35">
      <c r="A6433">
        <v>42</v>
      </c>
      <c r="B6433">
        <v>93.238669999999999</v>
      </c>
      <c r="C6433" t="s">
        <v>70</v>
      </c>
    </row>
    <row r="6434" spans="1:3" x14ac:dyDescent="0.35">
      <c r="A6434">
        <v>42</v>
      </c>
      <c r="B6434">
        <v>93.250540000000001</v>
      </c>
      <c r="C6434" t="s">
        <v>70</v>
      </c>
    </row>
    <row r="6435" spans="1:3" x14ac:dyDescent="0.35">
      <c r="A6435">
        <v>42</v>
      </c>
      <c r="B6435">
        <v>93.262649999999994</v>
      </c>
      <c r="C6435" t="s">
        <v>70</v>
      </c>
    </row>
    <row r="6436" spans="1:3" x14ac:dyDescent="0.35">
      <c r="A6436">
        <v>42</v>
      </c>
      <c r="B6436">
        <v>93.275959999999998</v>
      </c>
      <c r="C6436" t="s">
        <v>70</v>
      </c>
    </row>
    <row r="6437" spans="1:3" x14ac:dyDescent="0.35">
      <c r="A6437">
        <v>42</v>
      </c>
      <c r="B6437">
        <v>93.288200000000003</v>
      </c>
      <c r="C6437" t="s">
        <v>70</v>
      </c>
    </row>
    <row r="6438" spans="1:3" x14ac:dyDescent="0.35">
      <c r="A6438">
        <v>42</v>
      </c>
      <c r="B6438">
        <v>93.300849999999997</v>
      </c>
      <c r="C6438" t="s">
        <v>70</v>
      </c>
    </row>
    <row r="6439" spans="1:3" x14ac:dyDescent="0.35">
      <c r="A6439">
        <v>42</v>
      </c>
      <c r="B6439">
        <v>93.312899999999999</v>
      </c>
      <c r="C6439" t="s">
        <v>70</v>
      </c>
    </row>
    <row r="6440" spans="1:3" x14ac:dyDescent="0.35">
      <c r="A6440">
        <v>42</v>
      </c>
      <c r="B6440">
        <v>93.328090000000003</v>
      </c>
      <c r="C6440" t="s">
        <v>70</v>
      </c>
    </row>
    <row r="6441" spans="1:3" x14ac:dyDescent="0.35">
      <c r="A6441">
        <v>42</v>
      </c>
      <c r="B6441">
        <v>93.341319999999996</v>
      </c>
      <c r="C6441" t="s">
        <v>70</v>
      </c>
    </row>
    <row r="6442" spans="1:3" x14ac:dyDescent="0.35">
      <c r="A6442">
        <v>42</v>
      </c>
      <c r="B6442">
        <v>93.354169999999996</v>
      </c>
      <c r="C6442" t="s">
        <v>70</v>
      </c>
    </row>
    <row r="6443" spans="1:3" x14ac:dyDescent="0.35">
      <c r="A6443">
        <v>42</v>
      </c>
      <c r="B6443">
        <v>93.366619999999998</v>
      </c>
      <c r="C6443" t="s">
        <v>70</v>
      </c>
    </row>
    <row r="6444" spans="1:3" x14ac:dyDescent="0.35">
      <c r="A6444">
        <v>42</v>
      </c>
      <c r="B6444">
        <v>93.389009999999999</v>
      </c>
      <c r="C6444" t="s">
        <v>70</v>
      </c>
    </row>
    <row r="6445" spans="1:3" x14ac:dyDescent="0.35">
      <c r="A6445">
        <v>42</v>
      </c>
      <c r="B6445">
        <v>93.406450000000007</v>
      </c>
      <c r="C6445" t="s">
        <v>70</v>
      </c>
    </row>
    <row r="6446" spans="1:3" x14ac:dyDescent="0.35">
      <c r="A6446">
        <v>42</v>
      </c>
      <c r="B6446">
        <v>93.422579999999996</v>
      </c>
      <c r="C6446" t="s">
        <v>70</v>
      </c>
    </row>
    <row r="6447" spans="1:3" x14ac:dyDescent="0.35">
      <c r="A6447">
        <v>42</v>
      </c>
      <c r="B6447">
        <v>93.438559999999995</v>
      </c>
      <c r="C6447" t="s">
        <v>70</v>
      </c>
    </row>
    <row r="6448" spans="1:3" x14ac:dyDescent="0.35">
      <c r="A6448">
        <v>42</v>
      </c>
      <c r="B6448">
        <v>93.453239999999994</v>
      </c>
      <c r="C6448" t="s">
        <v>70</v>
      </c>
    </row>
    <row r="6449" spans="1:4" x14ac:dyDescent="0.35">
      <c r="A6449">
        <v>42</v>
      </c>
      <c r="B6449">
        <v>93.465689999999995</v>
      </c>
      <c r="C6449" t="s">
        <v>70</v>
      </c>
    </row>
    <row r="6450" spans="1:4" x14ac:dyDescent="0.35">
      <c r="A6450">
        <v>42</v>
      </c>
      <c r="B6450">
        <v>93.478499999999997</v>
      </c>
      <c r="C6450" t="s">
        <v>70</v>
      </c>
    </row>
    <row r="6451" spans="1:4" x14ac:dyDescent="0.35">
      <c r="A6451">
        <v>42</v>
      </c>
      <c r="B6451">
        <v>93.493840000000006</v>
      </c>
      <c r="C6451" t="s">
        <v>70</v>
      </c>
    </row>
    <row r="6452" spans="1:4" x14ac:dyDescent="0.35">
      <c r="A6452">
        <v>42</v>
      </c>
      <c r="B6452">
        <v>93.510310000000004</v>
      </c>
      <c r="C6452" t="s">
        <v>70</v>
      </c>
    </row>
    <row r="6453" spans="1:4" x14ac:dyDescent="0.35">
      <c r="A6453">
        <v>42</v>
      </c>
      <c r="B6453">
        <v>93.523660000000007</v>
      </c>
      <c r="C6453" t="s">
        <v>70</v>
      </c>
    </row>
    <row r="6454" spans="1:4" x14ac:dyDescent="0.35">
      <c r="A6454">
        <v>42</v>
      </c>
      <c r="B6454">
        <v>93.53622</v>
      </c>
      <c r="C6454" t="s">
        <v>70</v>
      </c>
      <c r="D6454">
        <v>1E-4</v>
      </c>
    </row>
    <row r="6455" spans="1:4" x14ac:dyDescent="0.35">
      <c r="A6455">
        <v>42</v>
      </c>
      <c r="B6455">
        <v>93.547899999999998</v>
      </c>
      <c r="C6455" t="s">
        <v>70</v>
      </c>
      <c r="D6455">
        <v>1E-4</v>
      </c>
    </row>
    <row r="6456" spans="1:4" x14ac:dyDescent="0.35">
      <c r="A6456">
        <v>42</v>
      </c>
      <c r="B6456">
        <v>93.560550000000006</v>
      </c>
      <c r="C6456" t="s">
        <v>70</v>
      </c>
      <c r="D6456">
        <v>1E-4</v>
      </c>
    </row>
    <row r="6457" spans="1:4" x14ac:dyDescent="0.35">
      <c r="A6457">
        <v>42</v>
      </c>
      <c r="B6457">
        <v>93.573149999999998</v>
      </c>
      <c r="C6457" t="s">
        <v>70</v>
      </c>
      <c r="D6457">
        <v>1E-4</v>
      </c>
    </row>
    <row r="6458" spans="1:4" x14ac:dyDescent="0.35">
      <c r="A6458">
        <v>42</v>
      </c>
      <c r="B6458">
        <v>93.593860000000006</v>
      </c>
      <c r="C6458" t="s">
        <v>70</v>
      </c>
    </row>
    <row r="6459" spans="1:4" x14ac:dyDescent="0.35">
      <c r="A6459">
        <v>42</v>
      </c>
      <c r="B6459">
        <v>93.606650000000002</v>
      </c>
      <c r="C6459" t="s">
        <v>70</v>
      </c>
    </row>
    <row r="6460" spans="1:4" x14ac:dyDescent="0.35">
      <c r="A6460">
        <v>42</v>
      </c>
      <c r="B6460">
        <v>93.619600000000005</v>
      </c>
      <c r="C6460" t="s">
        <v>70</v>
      </c>
    </row>
    <row r="6461" spans="1:4" x14ac:dyDescent="0.35">
      <c r="A6461">
        <v>42</v>
      </c>
      <c r="B6461">
        <v>93.631280000000004</v>
      </c>
      <c r="C6461" t="s">
        <v>70</v>
      </c>
    </row>
    <row r="6462" spans="1:4" x14ac:dyDescent="0.35">
      <c r="A6462">
        <v>42</v>
      </c>
      <c r="B6462">
        <v>93.644000000000005</v>
      </c>
      <c r="C6462" t="s">
        <v>70</v>
      </c>
    </row>
    <row r="6463" spans="1:4" x14ac:dyDescent="0.35">
      <c r="A6463">
        <v>42</v>
      </c>
      <c r="B6463">
        <v>93.65634</v>
      </c>
      <c r="C6463" t="s">
        <v>70</v>
      </c>
    </row>
    <row r="6464" spans="1:4" x14ac:dyDescent="0.35">
      <c r="A6464">
        <v>42</v>
      </c>
      <c r="B6464">
        <v>93.668499999999995</v>
      </c>
      <c r="C6464" t="s">
        <v>70</v>
      </c>
      <c r="D6464">
        <v>1E-4</v>
      </c>
    </row>
    <row r="6465" spans="1:4" x14ac:dyDescent="0.35">
      <c r="A6465">
        <v>42</v>
      </c>
      <c r="B6465">
        <v>93.680769999999995</v>
      </c>
      <c r="C6465" t="s">
        <v>70</v>
      </c>
      <c r="D6465">
        <v>1E-4</v>
      </c>
    </row>
    <row r="6466" spans="1:4" x14ac:dyDescent="0.35">
      <c r="A6466">
        <v>42</v>
      </c>
      <c r="B6466">
        <v>93.693439999999995</v>
      </c>
      <c r="C6466" t="s">
        <v>70</v>
      </c>
    </row>
    <row r="6467" spans="1:4" x14ac:dyDescent="0.35">
      <c r="A6467">
        <v>42</v>
      </c>
      <c r="B6467">
        <v>93.70599</v>
      </c>
      <c r="C6467" t="s">
        <v>70</v>
      </c>
    </row>
    <row r="6468" spans="1:4" x14ac:dyDescent="0.35">
      <c r="A6468">
        <v>42</v>
      </c>
      <c r="B6468">
        <v>93.721689999999995</v>
      </c>
      <c r="C6468" t="s">
        <v>70</v>
      </c>
      <c r="D6468">
        <v>1E-4</v>
      </c>
    </row>
    <row r="6469" spans="1:4" x14ac:dyDescent="0.35">
      <c r="A6469">
        <v>42</v>
      </c>
      <c r="B6469">
        <v>93.744219999999999</v>
      </c>
      <c r="C6469" t="s">
        <v>70</v>
      </c>
      <c r="D6469">
        <v>1E-4</v>
      </c>
    </row>
    <row r="6470" spans="1:4" x14ac:dyDescent="0.35">
      <c r="A6470">
        <v>42</v>
      </c>
      <c r="B6470">
        <v>93.762339999999995</v>
      </c>
      <c r="C6470" t="s">
        <v>70</v>
      </c>
      <c r="D6470">
        <v>1E-4</v>
      </c>
    </row>
    <row r="6471" spans="1:4" x14ac:dyDescent="0.35">
      <c r="A6471">
        <v>42</v>
      </c>
      <c r="B6471">
        <v>93.780180000000001</v>
      </c>
      <c r="C6471" t="s">
        <v>70</v>
      </c>
      <c r="D6471">
        <v>1E-4</v>
      </c>
    </row>
    <row r="6472" spans="1:4" x14ac:dyDescent="0.35">
      <c r="A6472">
        <v>42</v>
      </c>
      <c r="B6472">
        <v>93.803889999999996</v>
      </c>
      <c r="C6472" t="s">
        <v>70</v>
      </c>
    </row>
    <row r="6473" spans="1:4" x14ac:dyDescent="0.35">
      <c r="A6473">
        <v>42</v>
      </c>
      <c r="B6473">
        <v>93.817250000000001</v>
      </c>
      <c r="C6473" t="s">
        <v>70</v>
      </c>
      <c r="D6473">
        <v>1E-4</v>
      </c>
    </row>
    <row r="6474" spans="1:4" x14ac:dyDescent="0.35">
      <c r="A6474">
        <v>42</v>
      </c>
      <c r="B6474">
        <v>93.830349999999996</v>
      </c>
      <c r="C6474" t="s">
        <v>70</v>
      </c>
      <c r="D6474">
        <v>1E-4</v>
      </c>
    </row>
    <row r="6475" spans="1:4" x14ac:dyDescent="0.35">
      <c r="A6475">
        <v>42</v>
      </c>
      <c r="B6475">
        <v>93.847840000000005</v>
      </c>
      <c r="C6475" t="s">
        <v>70</v>
      </c>
      <c r="D6475">
        <v>1E-4</v>
      </c>
    </row>
    <row r="6476" spans="1:4" x14ac:dyDescent="0.35">
      <c r="A6476">
        <v>42</v>
      </c>
      <c r="B6476">
        <v>93.865229999999997</v>
      </c>
      <c r="C6476" t="s">
        <v>70</v>
      </c>
      <c r="D6476">
        <v>1E-4</v>
      </c>
    </row>
    <row r="6477" spans="1:4" x14ac:dyDescent="0.35">
      <c r="A6477">
        <v>42</v>
      </c>
      <c r="B6477">
        <v>93.879779999999997</v>
      </c>
      <c r="C6477" t="s">
        <v>70</v>
      </c>
      <c r="D6477">
        <v>1E-4</v>
      </c>
    </row>
    <row r="6478" spans="1:4" x14ac:dyDescent="0.35">
      <c r="A6478">
        <v>42</v>
      </c>
      <c r="B6478">
        <v>93.893180000000001</v>
      </c>
      <c r="C6478" t="s">
        <v>70</v>
      </c>
      <c r="D6478">
        <v>1E-4</v>
      </c>
    </row>
    <row r="6479" spans="1:4" x14ac:dyDescent="0.35">
      <c r="A6479">
        <v>42</v>
      </c>
      <c r="B6479">
        <v>93.907089999999997</v>
      </c>
      <c r="C6479" t="s">
        <v>70</v>
      </c>
    </row>
    <row r="6480" spans="1:4" x14ac:dyDescent="0.35">
      <c r="A6480">
        <v>42</v>
      </c>
      <c r="B6480">
        <v>93.926349999999999</v>
      </c>
      <c r="C6480" t="s">
        <v>70</v>
      </c>
    </row>
    <row r="6481" spans="1:4" x14ac:dyDescent="0.35">
      <c r="A6481">
        <v>42</v>
      </c>
      <c r="B6481">
        <v>93.945070000000001</v>
      </c>
      <c r="C6481" t="s">
        <v>70</v>
      </c>
    </row>
    <row r="6482" spans="1:4" x14ac:dyDescent="0.35">
      <c r="A6482">
        <v>42</v>
      </c>
      <c r="B6482">
        <v>93.958399999999997</v>
      </c>
      <c r="C6482" t="s">
        <v>70</v>
      </c>
    </row>
    <row r="6483" spans="1:4" x14ac:dyDescent="0.35">
      <c r="A6483">
        <v>42</v>
      </c>
      <c r="B6483">
        <v>93.973070000000007</v>
      </c>
      <c r="C6483" t="s">
        <v>70</v>
      </c>
    </row>
    <row r="6484" spans="1:4" x14ac:dyDescent="0.35">
      <c r="A6484">
        <v>42</v>
      </c>
      <c r="B6484">
        <v>93.986890000000002</v>
      </c>
      <c r="C6484" t="s">
        <v>70</v>
      </c>
      <c r="D6484">
        <v>1E-4</v>
      </c>
    </row>
    <row r="6485" spans="1:4" x14ac:dyDescent="0.35">
      <c r="A6485">
        <v>42</v>
      </c>
      <c r="B6485">
        <v>94.008409999999998</v>
      </c>
      <c r="C6485" t="s">
        <v>70</v>
      </c>
      <c r="D6485">
        <v>1E-4</v>
      </c>
    </row>
    <row r="6486" spans="1:4" x14ac:dyDescent="0.35">
      <c r="A6486">
        <v>42</v>
      </c>
      <c r="B6486">
        <v>94.021720000000002</v>
      </c>
      <c r="C6486" t="s">
        <v>70</v>
      </c>
    </row>
    <row r="6487" spans="1:4" x14ac:dyDescent="0.35">
      <c r="A6487">
        <v>42</v>
      </c>
      <c r="B6487">
        <v>94.035610000000005</v>
      </c>
      <c r="C6487" t="s">
        <v>70</v>
      </c>
      <c r="D6487">
        <v>2.0000000000000001E-4</v>
      </c>
    </row>
    <row r="6488" spans="1:4" x14ac:dyDescent="0.35">
      <c r="A6488">
        <v>42</v>
      </c>
      <c r="B6488">
        <v>94.048220000000001</v>
      </c>
      <c r="C6488" t="s">
        <v>70</v>
      </c>
      <c r="D6488">
        <v>2.0000000000000001E-4</v>
      </c>
    </row>
    <row r="6489" spans="1:4" x14ac:dyDescent="0.35">
      <c r="A6489">
        <v>42</v>
      </c>
      <c r="B6489">
        <v>94.062449999999998</v>
      </c>
      <c r="C6489" t="s">
        <v>70</v>
      </c>
      <c r="D6489">
        <v>1E-4</v>
      </c>
    </row>
    <row r="6490" spans="1:4" x14ac:dyDescent="0.35">
      <c r="A6490">
        <v>42</v>
      </c>
      <c r="B6490">
        <v>94.075630000000004</v>
      </c>
      <c r="C6490" t="s">
        <v>70</v>
      </c>
      <c r="D6490">
        <v>8.0000000000000004E-4</v>
      </c>
    </row>
    <row r="6491" spans="1:4" x14ac:dyDescent="0.35">
      <c r="A6491">
        <v>42</v>
      </c>
      <c r="B6491">
        <v>94.08896</v>
      </c>
      <c r="C6491" t="s">
        <v>70</v>
      </c>
      <c r="D6491">
        <v>8.0000000000000004E-4</v>
      </c>
    </row>
    <row r="6492" spans="1:4" x14ac:dyDescent="0.35">
      <c r="A6492">
        <v>42</v>
      </c>
      <c r="B6492">
        <v>94.102199999999996</v>
      </c>
      <c r="C6492" t="s">
        <v>70</v>
      </c>
      <c r="D6492">
        <v>2.0000000000000001E-4</v>
      </c>
    </row>
    <row r="6493" spans="1:4" x14ac:dyDescent="0.35">
      <c r="A6493">
        <v>42</v>
      </c>
      <c r="B6493">
        <v>94.11524</v>
      </c>
      <c r="C6493" t="s">
        <v>70</v>
      </c>
      <c r="D6493">
        <v>2.0000000000000001E-4</v>
      </c>
    </row>
    <row r="6494" spans="1:4" x14ac:dyDescent="0.35">
      <c r="A6494">
        <v>42</v>
      </c>
      <c r="B6494">
        <v>94.128280000000004</v>
      </c>
      <c r="C6494" t="s">
        <v>70</v>
      </c>
      <c r="D6494">
        <v>2.0000000000000001E-4</v>
      </c>
    </row>
    <row r="6495" spans="1:4" x14ac:dyDescent="0.35">
      <c r="A6495">
        <v>42</v>
      </c>
      <c r="B6495">
        <v>94.141360000000006</v>
      </c>
      <c r="C6495" t="s">
        <v>70</v>
      </c>
      <c r="D6495">
        <v>1E-3</v>
      </c>
    </row>
    <row r="6496" spans="1:4" x14ac:dyDescent="0.35">
      <c r="A6496">
        <v>42</v>
      </c>
      <c r="B6496">
        <v>94.155029999999996</v>
      </c>
      <c r="C6496" t="s">
        <v>70</v>
      </c>
      <c r="D6496">
        <v>1E-3</v>
      </c>
    </row>
    <row r="6497" spans="1:4" x14ac:dyDescent="0.35">
      <c r="A6497">
        <v>42</v>
      </c>
      <c r="B6497">
        <v>94.168329999999997</v>
      </c>
      <c r="C6497" t="s">
        <v>70</v>
      </c>
      <c r="D6497">
        <v>2.3999999999999998E-3</v>
      </c>
    </row>
    <row r="6498" spans="1:4" x14ac:dyDescent="0.35">
      <c r="A6498">
        <v>42</v>
      </c>
      <c r="B6498">
        <v>94.181070000000005</v>
      </c>
      <c r="C6498" t="s">
        <v>70</v>
      </c>
      <c r="D6498">
        <v>2.3999999999999998E-3</v>
      </c>
    </row>
    <row r="6499" spans="1:4" x14ac:dyDescent="0.35">
      <c r="A6499">
        <v>42</v>
      </c>
      <c r="B6499">
        <v>94.194479999999999</v>
      </c>
      <c r="C6499" t="s">
        <v>70</v>
      </c>
      <c r="D6499">
        <v>3.8999999999999998E-3</v>
      </c>
    </row>
    <row r="6500" spans="1:4" x14ac:dyDescent="0.35">
      <c r="A6500">
        <v>42</v>
      </c>
      <c r="B6500">
        <v>94.216040000000007</v>
      </c>
      <c r="C6500" t="s">
        <v>70</v>
      </c>
      <c r="D6500">
        <v>2.2000000000000001E-3</v>
      </c>
    </row>
    <row r="6501" spans="1:4" x14ac:dyDescent="0.35">
      <c r="A6501">
        <v>42</v>
      </c>
      <c r="B6501">
        <v>94.233540000000005</v>
      </c>
      <c r="C6501" t="s">
        <v>70</v>
      </c>
      <c r="D6501">
        <v>2.3999999999999998E-3</v>
      </c>
    </row>
    <row r="6502" spans="1:4" x14ac:dyDescent="0.35">
      <c r="A6502">
        <v>42</v>
      </c>
      <c r="B6502">
        <v>94.250559999999993</v>
      </c>
      <c r="C6502" t="s">
        <v>70</v>
      </c>
      <c r="D6502">
        <v>1E-3</v>
      </c>
    </row>
    <row r="6503" spans="1:4" x14ac:dyDescent="0.35">
      <c r="A6503">
        <v>42</v>
      </c>
      <c r="B6503">
        <v>94.265249999999995</v>
      </c>
      <c r="C6503" t="s">
        <v>70</v>
      </c>
      <c r="D6503">
        <v>1.6999999999999999E-3</v>
      </c>
    </row>
    <row r="6504" spans="1:4" x14ac:dyDescent="0.35">
      <c r="A6504">
        <v>42</v>
      </c>
      <c r="B6504">
        <v>94.278859999999995</v>
      </c>
      <c r="C6504" t="s">
        <v>70</v>
      </c>
      <c r="D6504">
        <v>1.6999999999999999E-3</v>
      </c>
    </row>
    <row r="6505" spans="1:4" x14ac:dyDescent="0.35">
      <c r="A6505">
        <v>42</v>
      </c>
      <c r="B6505">
        <v>94.291849999999997</v>
      </c>
      <c r="C6505" t="s">
        <v>70</v>
      </c>
      <c r="D6505">
        <v>1.9E-3</v>
      </c>
    </row>
    <row r="6506" spans="1:4" x14ac:dyDescent="0.35">
      <c r="A6506">
        <v>42</v>
      </c>
      <c r="B6506">
        <v>94.306020000000004</v>
      </c>
      <c r="C6506" t="s">
        <v>70</v>
      </c>
      <c r="D6506">
        <v>1.6999999999999999E-3</v>
      </c>
    </row>
    <row r="6507" spans="1:4" x14ac:dyDescent="0.35">
      <c r="A6507">
        <v>42</v>
      </c>
      <c r="B6507">
        <v>94.319609999999997</v>
      </c>
      <c r="C6507" t="s">
        <v>70</v>
      </c>
      <c r="D6507">
        <v>1.6999999999999999E-3</v>
      </c>
    </row>
    <row r="6508" spans="1:4" x14ac:dyDescent="0.35">
      <c r="A6508">
        <v>42</v>
      </c>
      <c r="B6508">
        <v>94.332430000000002</v>
      </c>
      <c r="C6508" t="s">
        <v>70</v>
      </c>
      <c r="D6508">
        <v>1.6999999999999999E-3</v>
      </c>
    </row>
    <row r="6509" spans="1:4" x14ac:dyDescent="0.35">
      <c r="A6509">
        <v>42</v>
      </c>
      <c r="B6509">
        <v>94.345709999999997</v>
      </c>
      <c r="C6509" t="s">
        <v>70</v>
      </c>
      <c r="D6509">
        <v>1.2999999999999999E-3</v>
      </c>
    </row>
    <row r="6510" spans="1:4" x14ac:dyDescent="0.35">
      <c r="A6510">
        <v>42</v>
      </c>
      <c r="B6510">
        <v>94.359170000000006</v>
      </c>
      <c r="C6510" t="s">
        <v>70</v>
      </c>
      <c r="D6510">
        <v>1.2999999999999999E-3</v>
      </c>
    </row>
    <row r="6511" spans="1:4" x14ac:dyDescent="0.35">
      <c r="A6511">
        <v>42</v>
      </c>
      <c r="B6511">
        <v>94.372699999999995</v>
      </c>
      <c r="C6511" t="s">
        <v>70</v>
      </c>
      <c r="D6511">
        <v>8.0000000000000004E-4</v>
      </c>
    </row>
    <row r="6512" spans="1:4" x14ac:dyDescent="0.35">
      <c r="A6512">
        <v>42</v>
      </c>
      <c r="B6512">
        <v>94.386629999999997</v>
      </c>
      <c r="C6512" t="s">
        <v>70</v>
      </c>
      <c r="D6512">
        <v>3.0000000000000001E-3</v>
      </c>
    </row>
    <row r="6513" spans="1:4" x14ac:dyDescent="0.35">
      <c r="A6513">
        <v>42</v>
      </c>
      <c r="B6513">
        <v>94.400890000000004</v>
      </c>
      <c r="C6513" t="s">
        <v>70</v>
      </c>
      <c r="D6513">
        <v>6.0000000000000001E-3</v>
      </c>
    </row>
    <row r="6514" spans="1:4" x14ac:dyDescent="0.35">
      <c r="A6514">
        <v>42</v>
      </c>
      <c r="B6514">
        <v>94.423050000000003</v>
      </c>
      <c r="C6514" t="s">
        <v>70</v>
      </c>
      <c r="D6514">
        <v>8.3999999999999995E-3</v>
      </c>
    </row>
    <row r="6515" spans="1:4" x14ac:dyDescent="0.35">
      <c r="A6515">
        <v>42</v>
      </c>
      <c r="B6515">
        <v>94.440439999999995</v>
      </c>
      <c r="C6515" t="s">
        <v>70</v>
      </c>
      <c r="D6515">
        <v>8.6E-3</v>
      </c>
    </row>
    <row r="6516" spans="1:4" x14ac:dyDescent="0.35">
      <c r="A6516">
        <v>42</v>
      </c>
      <c r="B6516">
        <v>94.454769999999996</v>
      </c>
      <c r="C6516" t="s">
        <v>70</v>
      </c>
      <c r="D6516">
        <v>9.2999999999999992E-3</v>
      </c>
    </row>
    <row r="6517" spans="1:4" x14ac:dyDescent="0.35">
      <c r="A6517">
        <v>42</v>
      </c>
      <c r="B6517">
        <v>94.470339999999993</v>
      </c>
      <c r="C6517" t="s">
        <v>70</v>
      </c>
      <c r="D6517">
        <v>9.2999999999999992E-3</v>
      </c>
    </row>
    <row r="6518" spans="1:4" x14ac:dyDescent="0.35">
      <c r="A6518">
        <v>42</v>
      </c>
      <c r="B6518">
        <v>94.484110000000001</v>
      </c>
      <c r="C6518" t="s">
        <v>70</v>
      </c>
      <c r="D6518">
        <v>1.4999999999999999E-2</v>
      </c>
    </row>
    <row r="6519" spans="1:4" x14ac:dyDescent="0.35">
      <c r="A6519">
        <v>42</v>
      </c>
      <c r="B6519">
        <v>94.498149999999995</v>
      </c>
      <c r="C6519" t="s">
        <v>70</v>
      </c>
      <c r="D6519">
        <v>1.4999999999999999E-2</v>
      </c>
    </row>
    <row r="6520" spans="1:4" x14ac:dyDescent="0.35">
      <c r="A6520">
        <v>42</v>
      </c>
      <c r="B6520">
        <v>94.514480000000006</v>
      </c>
      <c r="C6520" t="s">
        <v>70</v>
      </c>
      <c r="D6520">
        <v>7.4000000000000003E-3</v>
      </c>
    </row>
    <row r="6521" spans="1:4" x14ac:dyDescent="0.35">
      <c r="A6521">
        <v>42</v>
      </c>
      <c r="B6521">
        <v>94.536090000000002</v>
      </c>
      <c r="C6521" t="s">
        <v>70</v>
      </c>
      <c r="D6521">
        <v>1.15E-2</v>
      </c>
    </row>
    <row r="6522" spans="1:4" x14ac:dyDescent="0.35">
      <c r="A6522">
        <v>42</v>
      </c>
      <c r="B6522">
        <v>94.557140000000004</v>
      </c>
      <c r="C6522" t="s">
        <v>70</v>
      </c>
      <c r="D6522">
        <v>5.3E-3</v>
      </c>
    </row>
    <row r="6523" spans="1:4" x14ac:dyDescent="0.35">
      <c r="A6523">
        <v>42</v>
      </c>
      <c r="B6523">
        <v>94.574709999999996</v>
      </c>
      <c r="C6523" t="s">
        <v>70</v>
      </c>
      <c r="D6523">
        <v>8.3000000000000001E-3</v>
      </c>
    </row>
    <row r="6524" spans="1:4" x14ac:dyDescent="0.35">
      <c r="A6524">
        <v>42</v>
      </c>
      <c r="B6524">
        <v>94.592029999999994</v>
      </c>
      <c r="C6524" t="s">
        <v>70</v>
      </c>
      <c r="D6524">
        <v>4.3E-3</v>
      </c>
    </row>
    <row r="6525" spans="1:4" x14ac:dyDescent="0.35">
      <c r="A6525">
        <v>42</v>
      </c>
      <c r="B6525">
        <v>94.611530000000002</v>
      </c>
      <c r="C6525" t="s">
        <v>70</v>
      </c>
      <c r="D6525">
        <v>8.0000000000000004E-4</v>
      </c>
    </row>
    <row r="6526" spans="1:4" x14ac:dyDescent="0.35">
      <c r="A6526">
        <v>42</v>
      </c>
      <c r="B6526">
        <v>94.649299999999997</v>
      </c>
      <c r="C6526" t="s">
        <v>70</v>
      </c>
      <c r="D6526">
        <v>6.9999999999999999E-4</v>
      </c>
    </row>
    <row r="6527" spans="1:4" x14ac:dyDescent="0.35">
      <c r="A6527">
        <v>42</v>
      </c>
      <c r="B6527">
        <v>94.66301</v>
      </c>
      <c r="C6527" t="s">
        <v>70</v>
      </c>
    </row>
    <row r="6528" spans="1:4" x14ac:dyDescent="0.35">
      <c r="A6528">
        <v>42</v>
      </c>
      <c r="B6528">
        <v>94.676950000000005</v>
      </c>
      <c r="C6528" t="s">
        <v>70</v>
      </c>
    </row>
    <row r="6529" spans="1:4" x14ac:dyDescent="0.35">
      <c r="A6529">
        <v>42</v>
      </c>
      <c r="B6529">
        <v>94.69126</v>
      </c>
      <c r="C6529" t="s">
        <v>70</v>
      </c>
    </row>
    <row r="6530" spans="1:4" x14ac:dyDescent="0.35">
      <c r="A6530">
        <v>42</v>
      </c>
      <c r="B6530">
        <v>94.704840000000004</v>
      </c>
      <c r="C6530" t="s">
        <v>70</v>
      </c>
    </row>
    <row r="6531" spans="1:4" x14ac:dyDescent="0.35">
      <c r="A6531">
        <v>42</v>
      </c>
      <c r="B6531">
        <v>94.718410000000006</v>
      </c>
      <c r="C6531" t="s">
        <v>70</v>
      </c>
    </row>
    <row r="6532" spans="1:4" x14ac:dyDescent="0.35">
      <c r="A6532">
        <v>43</v>
      </c>
      <c r="B6532">
        <v>94.734639999999999</v>
      </c>
      <c r="C6532" t="s">
        <v>70</v>
      </c>
      <c r="D6532">
        <v>2.0000000000000001E-4</v>
      </c>
    </row>
    <row r="6533" spans="1:4" x14ac:dyDescent="0.35">
      <c r="A6533">
        <v>43</v>
      </c>
      <c r="B6533">
        <v>94.746840000000006</v>
      </c>
      <c r="C6533" t="s">
        <v>70</v>
      </c>
      <c r="D6533">
        <v>2.0000000000000001E-4</v>
      </c>
    </row>
    <row r="6534" spans="1:4" x14ac:dyDescent="0.35">
      <c r="A6534">
        <v>43</v>
      </c>
      <c r="B6534">
        <v>94.759690000000006</v>
      </c>
      <c r="C6534" t="s">
        <v>70</v>
      </c>
      <c r="D6534">
        <v>1E-4</v>
      </c>
    </row>
    <row r="6535" spans="1:4" x14ac:dyDescent="0.35">
      <c r="A6535">
        <v>43</v>
      </c>
      <c r="B6535">
        <v>94.772279999999995</v>
      </c>
      <c r="C6535" t="s">
        <v>70</v>
      </c>
    </row>
    <row r="6536" spans="1:4" x14ac:dyDescent="0.35">
      <c r="A6536">
        <v>43</v>
      </c>
      <c r="B6536">
        <v>94.785709999999995</v>
      </c>
      <c r="C6536" t="s">
        <v>70</v>
      </c>
    </row>
    <row r="6537" spans="1:4" x14ac:dyDescent="0.35">
      <c r="A6537">
        <v>43</v>
      </c>
      <c r="B6537">
        <v>94.79804</v>
      </c>
      <c r="C6537" t="s">
        <v>70</v>
      </c>
    </row>
    <row r="6538" spans="1:4" x14ac:dyDescent="0.35">
      <c r="A6538">
        <v>43</v>
      </c>
      <c r="B6538">
        <v>94.810389999999998</v>
      </c>
      <c r="C6538" t="s">
        <v>70</v>
      </c>
    </row>
    <row r="6539" spans="1:4" x14ac:dyDescent="0.35">
      <c r="A6539">
        <v>43</v>
      </c>
      <c r="B6539">
        <v>94.823059999999998</v>
      </c>
      <c r="C6539" t="s">
        <v>70</v>
      </c>
    </row>
    <row r="6540" spans="1:4" x14ac:dyDescent="0.35">
      <c r="A6540">
        <v>43</v>
      </c>
      <c r="B6540">
        <v>94.845399999999998</v>
      </c>
      <c r="C6540" t="s">
        <v>70</v>
      </c>
      <c r="D6540">
        <v>1E-4</v>
      </c>
    </row>
    <row r="6541" spans="1:4" x14ac:dyDescent="0.35">
      <c r="A6541">
        <v>43</v>
      </c>
      <c r="B6541">
        <v>94.864490000000004</v>
      </c>
      <c r="C6541" t="s">
        <v>70</v>
      </c>
      <c r="D6541">
        <v>1E-4</v>
      </c>
    </row>
    <row r="6542" spans="1:4" x14ac:dyDescent="0.35">
      <c r="A6542">
        <v>43</v>
      </c>
      <c r="B6542">
        <v>94.880679999999998</v>
      </c>
      <c r="C6542" t="s">
        <v>70</v>
      </c>
    </row>
    <row r="6543" spans="1:4" x14ac:dyDescent="0.35">
      <c r="A6543">
        <v>43</v>
      </c>
      <c r="B6543">
        <v>94.892340000000004</v>
      </c>
      <c r="C6543" t="s">
        <v>70</v>
      </c>
    </row>
    <row r="6544" spans="1:4" x14ac:dyDescent="0.35">
      <c r="A6544">
        <v>43</v>
      </c>
      <c r="B6544">
        <v>94.905299999999997</v>
      </c>
      <c r="C6544" t="s">
        <v>70</v>
      </c>
    </row>
    <row r="6545" spans="1:4" x14ac:dyDescent="0.35">
      <c r="A6545">
        <v>43</v>
      </c>
      <c r="B6545">
        <v>94.919269999999997</v>
      </c>
      <c r="C6545" t="s">
        <v>70</v>
      </c>
    </row>
    <row r="6546" spans="1:4" x14ac:dyDescent="0.35">
      <c r="A6546">
        <v>43</v>
      </c>
      <c r="B6546">
        <v>94.931319999999999</v>
      </c>
      <c r="C6546" t="s">
        <v>70</v>
      </c>
    </row>
    <row r="6547" spans="1:4" x14ac:dyDescent="0.35">
      <c r="A6547">
        <v>43</v>
      </c>
      <c r="B6547">
        <v>94.943740000000005</v>
      </c>
      <c r="C6547" t="s">
        <v>70</v>
      </c>
      <c r="D6547">
        <v>1E-4</v>
      </c>
    </row>
    <row r="6548" spans="1:4" x14ac:dyDescent="0.35">
      <c r="A6548">
        <v>43</v>
      </c>
      <c r="B6548">
        <v>94.956599999999995</v>
      </c>
      <c r="C6548" t="s">
        <v>70</v>
      </c>
      <c r="D6548">
        <v>1E-4</v>
      </c>
    </row>
    <row r="6549" spans="1:4" x14ac:dyDescent="0.35">
      <c r="A6549">
        <v>43</v>
      </c>
      <c r="B6549">
        <v>94.969089999999994</v>
      </c>
      <c r="C6549" t="s">
        <v>70</v>
      </c>
      <c r="D6549">
        <v>1E-4</v>
      </c>
    </row>
    <row r="6550" spans="1:4" x14ac:dyDescent="0.35">
      <c r="A6550">
        <v>43</v>
      </c>
      <c r="B6550">
        <v>94.981399999999994</v>
      </c>
      <c r="C6550" t="s">
        <v>70</v>
      </c>
    </row>
    <row r="6551" spans="1:4" x14ac:dyDescent="0.35">
      <c r="A6551">
        <v>43</v>
      </c>
      <c r="B6551">
        <v>94.997190000000003</v>
      </c>
      <c r="C6551" t="s">
        <v>70</v>
      </c>
    </row>
    <row r="6552" spans="1:4" x14ac:dyDescent="0.35">
      <c r="A6552">
        <v>43</v>
      </c>
      <c r="B6552">
        <v>95.012600000000006</v>
      </c>
      <c r="C6552" t="s">
        <v>70</v>
      </c>
      <c r="D6552">
        <v>1E-4</v>
      </c>
    </row>
    <row r="6553" spans="1:4" x14ac:dyDescent="0.35">
      <c r="A6553">
        <v>43</v>
      </c>
      <c r="B6553">
        <v>95.026880000000006</v>
      </c>
      <c r="C6553" t="s">
        <v>70</v>
      </c>
      <c r="D6553">
        <v>1E-4</v>
      </c>
    </row>
    <row r="6554" spans="1:4" x14ac:dyDescent="0.35">
      <c r="A6554">
        <v>43</v>
      </c>
      <c r="B6554">
        <v>95.046909999999997</v>
      </c>
      <c r="C6554" t="s">
        <v>70</v>
      </c>
      <c r="D6554">
        <v>1E-4</v>
      </c>
    </row>
    <row r="6555" spans="1:4" x14ac:dyDescent="0.35">
      <c r="A6555">
        <v>43</v>
      </c>
      <c r="B6555">
        <v>95.059880000000007</v>
      </c>
      <c r="C6555" t="s">
        <v>70</v>
      </c>
      <c r="D6555">
        <v>1E-4</v>
      </c>
    </row>
    <row r="6556" spans="1:4" x14ac:dyDescent="0.35">
      <c r="A6556">
        <v>43</v>
      </c>
      <c r="B6556">
        <v>95.072559999999996</v>
      </c>
      <c r="C6556" t="s">
        <v>70</v>
      </c>
    </row>
    <row r="6557" spans="1:4" x14ac:dyDescent="0.35">
      <c r="A6557">
        <v>43</v>
      </c>
      <c r="B6557">
        <v>95.089089999999999</v>
      </c>
      <c r="C6557" t="s">
        <v>70</v>
      </c>
    </row>
    <row r="6558" spans="1:4" x14ac:dyDescent="0.35">
      <c r="A6558">
        <v>43</v>
      </c>
      <c r="B6558">
        <v>95.102869999999996</v>
      </c>
      <c r="C6558" t="s">
        <v>70</v>
      </c>
    </row>
    <row r="6559" spans="1:4" x14ac:dyDescent="0.35">
      <c r="A6559">
        <v>43</v>
      </c>
      <c r="B6559">
        <v>95.115489999999994</v>
      </c>
      <c r="C6559" t="s">
        <v>70</v>
      </c>
    </row>
    <row r="6560" spans="1:4" x14ac:dyDescent="0.35">
      <c r="A6560">
        <v>43</v>
      </c>
      <c r="B6560">
        <v>95.127799999999993</v>
      </c>
      <c r="C6560" t="s">
        <v>70</v>
      </c>
    </row>
    <row r="6561" spans="1:4" x14ac:dyDescent="0.35">
      <c r="A6561">
        <v>43</v>
      </c>
      <c r="B6561">
        <v>95.140429999999995</v>
      </c>
      <c r="C6561" t="s">
        <v>70</v>
      </c>
    </row>
    <row r="6562" spans="1:4" x14ac:dyDescent="0.35">
      <c r="A6562">
        <v>43</v>
      </c>
      <c r="B6562">
        <v>95.154480000000007</v>
      </c>
      <c r="C6562" t="s">
        <v>70</v>
      </c>
    </row>
    <row r="6563" spans="1:4" x14ac:dyDescent="0.35">
      <c r="A6563">
        <v>43</v>
      </c>
      <c r="B6563">
        <v>95.166749999999993</v>
      </c>
      <c r="C6563" t="s">
        <v>70</v>
      </c>
      <c r="D6563">
        <v>1E-4</v>
      </c>
    </row>
    <row r="6564" spans="1:4" x14ac:dyDescent="0.35">
      <c r="A6564">
        <v>43</v>
      </c>
      <c r="B6564">
        <v>95.179569999999998</v>
      </c>
      <c r="C6564" t="s">
        <v>70</v>
      </c>
      <c r="D6564">
        <v>1E-4</v>
      </c>
    </row>
    <row r="6565" spans="1:4" x14ac:dyDescent="0.35">
      <c r="A6565">
        <v>43</v>
      </c>
      <c r="B6565">
        <v>95.192210000000003</v>
      </c>
      <c r="C6565" t="s">
        <v>70</v>
      </c>
    </row>
    <row r="6566" spans="1:4" x14ac:dyDescent="0.35">
      <c r="A6566">
        <v>43</v>
      </c>
      <c r="B6566">
        <v>95.205070000000006</v>
      </c>
      <c r="C6566" t="s">
        <v>70</v>
      </c>
    </row>
    <row r="6567" spans="1:4" x14ac:dyDescent="0.35">
      <c r="A6567">
        <v>43</v>
      </c>
      <c r="B6567">
        <v>95.218170000000001</v>
      </c>
      <c r="C6567" t="s">
        <v>70</v>
      </c>
      <c r="D6567">
        <v>1E-4</v>
      </c>
    </row>
    <row r="6568" spans="1:4" x14ac:dyDescent="0.35">
      <c r="A6568">
        <v>43</v>
      </c>
      <c r="B6568">
        <v>95.230180000000004</v>
      </c>
      <c r="C6568" t="s">
        <v>70</v>
      </c>
      <c r="D6568">
        <v>1E-4</v>
      </c>
    </row>
    <row r="6569" spans="1:4" x14ac:dyDescent="0.35">
      <c r="A6569">
        <v>43</v>
      </c>
      <c r="B6569">
        <v>95.253200000000007</v>
      </c>
      <c r="C6569" t="s">
        <v>70</v>
      </c>
      <c r="D6569">
        <v>2.0000000000000001E-4</v>
      </c>
    </row>
    <row r="6570" spans="1:4" x14ac:dyDescent="0.35">
      <c r="A6570">
        <v>43</v>
      </c>
      <c r="B6570">
        <v>95.26728</v>
      </c>
      <c r="C6570" t="s">
        <v>70</v>
      </c>
      <c r="D6570">
        <v>2.0000000000000001E-4</v>
      </c>
    </row>
    <row r="6571" spans="1:4" x14ac:dyDescent="0.35">
      <c r="A6571">
        <v>43</v>
      </c>
      <c r="B6571">
        <v>95.279910000000001</v>
      </c>
      <c r="C6571" t="s">
        <v>70</v>
      </c>
      <c r="D6571">
        <v>2.0000000000000001E-4</v>
      </c>
    </row>
    <row r="6572" spans="1:4" x14ac:dyDescent="0.35">
      <c r="A6572">
        <v>43</v>
      </c>
      <c r="B6572">
        <v>95.293009999999995</v>
      </c>
      <c r="C6572" t="s">
        <v>70</v>
      </c>
      <c r="D6572">
        <v>1E-4</v>
      </c>
    </row>
    <row r="6573" spans="1:4" x14ac:dyDescent="0.35">
      <c r="A6573">
        <v>43</v>
      </c>
      <c r="B6573">
        <v>95.306690000000003</v>
      </c>
      <c r="C6573" t="s">
        <v>70</v>
      </c>
      <c r="D6573">
        <v>1E-4</v>
      </c>
    </row>
    <row r="6574" spans="1:4" x14ac:dyDescent="0.35">
      <c r="A6574">
        <v>43</v>
      </c>
      <c r="B6574">
        <v>95.319559999999996</v>
      </c>
      <c r="C6574" t="s">
        <v>70</v>
      </c>
    </row>
    <row r="6575" spans="1:4" x14ac:dyDescent="0.35">
      <c r="A6575">
        <v>43</v>
      </c>
      <c r="B6575">
        <v>95.331580000000002</v>
      </c>
      <c r="C6575" t="s">
        <v>70</v>
      </c>
    </row>
    <row r="6576" spans="1:4" x14ac:dyDescent="0.35">
      <c r="A6576">
        <v>43</v>
      </c>
      <c r="B6576">
        <v>95.344679999999997</v>
      </c>
      <c r="C6576" t="s">
        <v>70</v>
      </c>
    </row>
    <row r="6577" spans="1:4" x14ac:dyDescent="0.35">
      <c r="A6577">
        <v>43</v>
      </c>
      <c r="B6577">
        <v>95.357609999999994</v>
      </c>
      <c r="C6577" t="s">
        <v>70</v>
      </c>
    </row>
    <row r="6578" spans="1:4" x14ac:dyDescent="0.35">
      <c r="A6578">
        <v>43</v>
      </c>
      <c r="B6578">
        <v>95.370459999999994</v>
      </c>
      <c r="C6578" t="s">
        <v>70</v>
      </c>
    </row>
    <row r="6579" spans="1:4" x14ac:dyDescent="0.35">
      <c r="A6579">
        <v>43</v>
      </c>
      <c r="B6579">
        <v>95.383700000000005</v>
      </c>
      <c r="C6579" t="s">
        <v>70</v>
      </c>
      <c r="D6579">
        <v>2.0000000000000001E-4</v>
      </c>
    </row>
    <row r="6580" spans="1:4" x14ac:dyDescent="0.35">
      <c r="A6580">
        <v>43</v>
      </c>
      <c r="B6580">
        <v>95.39622</v>
      </c>
      <c r="C6580" t="s">
        <v>70</v>
      </c>
      <c r="D6580">
        <v>1E-4</v>
      </c>
    </row>
    <row r="6581" spans="1:4" x14ac:dyDescent="0.35">
      <c r="A6581">
        <v>43</v>
      </c>
      <c r="B6581">
        <v>95.408630000000002</v>
      </c>
      <c r="C6581" t="s">
        <v>70</v>
      </c>
      <c r="D6581">
        <v>1E-4</v>
      </c>
    </row>
    <row r="6582" spans="1:4" x14ac:dyDescent="0.35">
      <c r="A6582">
        <v>43</v>
      </c>
      <c r="B6582">
        <v>95.421520000000001</v>
      </c>
      <c r="C6582" t="s">
        <v>70</v>
      </c>
      <c r="D6582">
        <v>1E-4</v>
      </c>
    </row>
    <row r="6583" spans="1:4" x14ac:dyDescent="0.35">
      <c r="A6583">
        <v>43</v>
      </c>
      <c r="B6583">
        <v>95.434479999999994</v>
      </c>
      <c r="C6583" t="s">
        <v>70</v>
      </c>
      <c r="D6583">
        <v>1E-4</v>
      </c>
    </row>
    <row r="6584" spans="1:4" x14ac:dyDescent="0.35">
      <c r="A6584">
        <v>43</v>
      </c>
      <c r="B6584">
        <v>95.455309999999997</v>
      </c>
      <c r="C6584" t="s">
        <v>70</v>
      </c>
    </row>
    <row r="6585" spans="1:4" x14ac:dyDescent="0.35">
      <c r="A6585">
        <v>43</v>
      </c>
      <c r="B6585">
        <v>95.469239999999999</v>
      </c>
      <c r="C6585" t="s">
        <v>70</v>
      </c>
    </row>
    <row r="6586" spans="1:4" x14ac:dyDescent="0.35">
      <c r="A6586">
        <v>43</v>
      </c>
      <c r="B6586">
        <v>95.48151</v>
      </c>
      <c r="C6586" t="s">
        <v>70</v>
      </c>
      <c r="D6586">
        <v>4.0000000000000002E-4</v>
      </c>
    </row>
    <row r="6587" spans="1:4" x14ac:dyDescent="0.35">
      <c r="A6587">
        <v>43</v>
      </c>
      <c r="B6587">
        <v>95.49436</v>
      </c>
      <c r="C6587" t="s">
        <v>70</v>
      </c>
      <c r="D6587">
        <v>2.0000000000000001E-4</v>
      </c>
    </row>
    <row r="6588" spans="1:4" x14ac:dyDescent="0.35">
      <c r="A6588">
        <v>43</v>
      </c>
      <c r="B6588">
        <v>95.507490000000004</v>
      </c>
      <c r="C6588" t="s">
        <v>70</v>
      </c>
      <c r="D6588">
        <v>2.0000000000000001E-4</v>
      </c>
    </row>
    <row r="6589" spans="1:4" x14ac:dyDescent="0.35">
      <c r="A6589">
        <v>43</v>
      </c>
      <c r="B6589">
        <v>95.520259999999993</v>
      </c>
      <c r="C6589" t="s">
        <v>70</v>
      </c>
    </row>
    <row r="6590" spans="1:4" x14ac:dyDescent="0.35">
      <c r="A6590">
        <v>43</v>
      </c>
      <c r="B6590">
        <v>95.53322</v>
      </c>
      <c r="C6590" t="s">
        <v>70</v>
      </c>
    </row>
    <row r="6591" spans="1:4" x14ac:dyDescent="0.35">
      <c r="A6591">
        <v>43</v>
      </c>
      <c r="B6591">
        <v>95.554469999999995</v>
      </c>
      <c r="C6591" t="s">
        <v>70</v>
      </c>
    </row>
    <row r="6592" spans="1:4" x14ac:dyDescent="0.35">
      <c r="A6592">
        <v>43</v>
      </c>
      <c r="B6592">
        <v>95.567030000000003</v>
      </c>
      <c r="C6592" t="s">
        <v>70</v>
      </c>
    </row>
    <row r="6593" spans="1:4" x14ac:dyDescent="0.35">
      <c r="A6593">
        <v>43</v>
      </c>
      <c r="B6593">
        <v>95.579059999999998</v>
      </c>
      <c r="C6593" t="s">
        <v>70</v>
      </c>
    </row>
    <row r="6594" spans="1:4" x14ac:dyDescent="0.35">
      <c r="A6594">
        <v>43</v>
      </c>
      <c r="B6594">
        <v>95.595119999999994</v>
      </c>
      <c r="C6594" t="s">
        <v>70</v>
      </c>
    </row>
    <row r="6595" spans="1:4" x14ac:dyDescent="0.35">
      <c r="A6595">
        <v>43</v>
      </c>
      <c r="B6595">
        <v>95.608029999999999</v>
      </c>
      <c r="C6595" t="s">
        <v>70</v>
      </c>
    </row>
    <row r="6596" spans="1:4" x14ac:dyDescent="0.35">
      <c r="A6596">
        <v>43</v>
      </c>
      <c r="B6596">
        <v>95.621020000000001</v>
      </c>
      <c r="C6596" t="s">
        <v>70</v>
      </c>
    </row>
    <row r="6597" spans="1:4" x14ac:dyDescent="0.35">
      <c r="A6597">
        <v>43</v>
      </c>
      <c r="B6597">
        <v>95.633750000000006</v>
      </c>
      <c r="C6597" t="s">
        <v>70</v>
      </c>
    </row>
    <row r="6598" spans="1:4" x14ac:dyDescent="0.35">
      <c r="A6598">
        <v>43</v>
      </c>
      <c r="B6598">
        <v>95.646079999999998</v>
      </c>
      <c r="C6598" t="s">
        <v>70</v>
      </c>
    </row>
    <row r="6599" spans="1:4" x14ac:dyDescent="0.35">
      <c r="A6599">
        <v>43</v>
      </c>
      <c r="B6599">
        <v>95.666129999999995</v>
      </c>
      <c r="C6599" t="s">
        <v>70</v>
      </c>
      <c r="D6599">
        <v>1E-4</v>
      </c>
    </row>
    <row r="6600" spans="1:4" x14ac:dyDescent="0.35">
      <c r="A6600">
        <v>43</v>
      </c>
      <c r="B6600">
        <v>95.679209999999998</v>
      </c>
      <c r="C6600" t="s">
        <v>70</v>
      </c>
      <c r="D6600">
        <v>2.0000000000000001E-4</v>
      </c>
    </row>
    <row r="6601" spans="1:4" x14ac:dyDescent="0.35">
      <c r="A6601">
        <v>43</v>
      </c>
      <c r="B6601">
        <v>95.691900000000004</v>
      </c>
      <c r="C6601" t="s">
        <v>70</v>
      </c>
      <c r="D6601">
        <v>2.0000000000000001E-4</v>
      </c>
    </row>
    <row r="6602" spans="1:4" x14ac:dyDescent="0.35">
      <c r="A6602">
        <v>43</v>
      </c>
      <c r="B6602">
        <v>95.705309999999997</v>
      </c>
      <c r="C6602" t="s">
        <v>70</v>
      </c>
      <c r="D6602">
        <v>1E-4</v>
      </c>
    </row>
    <row r="6603" spans="1:4" x14ac:dyDescent="0.35">
      <c r="A6603">
        <v>43</v>
      </c>
      <c r="B6603">
        <v>95.718379999999996</v>
      </c>
      <c r="C6603" t="s">
        <v>70</v>
      </c>
    </row>
    <row r="6604" spans="1:4" x14ac:dyDescent="0.35">
      <c r="A6604">
        <v>43</v>
      </c>
      <c r="B6604">
        <v>95.730289999999997</v>
      </c>
      <c r="C6604" t="s">
        <v>70</v>
      </c>
    </row>
    <row r="6605" spans="1:4" x14ac:dyDescent="0.35">
      <c r="A6605">
        <v>43</v>
      </c>
      <c r="B6605">
        <v>95.74691</v>
      </c>
      <c r="C6605" t="s">
        <v>70</v>
      </c>
    </row>
    <row r="6606" spans="1:4" x14ac:dyDescent="0.35">
      <c r="A6606">
        <v>43</v>
      </c>
      <c r="B6606">
        <v>95.760310000000004</v>
      </c>
      <c r="C6606" t="s">
        <v>70</v>
      </c>
    </row>
    <row r="6607" spans="1:4" x14ac:dyDescent="0.35">
      <c r="A6607">
        <v>43</v>
      </c>
      <c r="B6607">
        <v>95.775229999999993</v>
      </c>
      <c r="C6607" t="s">
        <v>70</v>
      </c>
    </row>
    <row r="6608" spans="1:4" x14ac:dyDescent="0.35">
      <c r="A6608">
        <v>43</v>
      </c>
      <c r="B6608">
        <v>95.793409999999994</v>
      </c>
      <c r="C6608" t="s">
        <v>70</v>
      </c>
    </row>
    <row r="6609" spans="1:4" x14ac:dyDescent="0.35">
      <c r="A6609">
        <v>43</v>
      </c>
      <c r="B6609">
        <v>95.811719999999994</v>
      </c>
      <c r="C6609" t="s">
        <v>70</v>
      </c>
    </row>
    <row r="6610" spans="1:4" x14ac:dyDescent="0.35">
      <c r="A6610">
        <v>43</v>
      </c>
      <c r="B6610">
        <v>95.829260000000005</v>
      </c>
      <c r="C6610" t="s">
        <v>70</v>
      </c>
    </row>
    <row r="6611" spans="1:4" x14ac:dyDescent="0.35">
      <c r="A6611">
        <v>43</v>
      </c>
      <c r="B6611">
        <v>95.841639999999998</v>
      </c>
      <c r="C6611" t="s">
        <v>70</v>
      </c>
    </row>
    <row r="6612" spans="1:4" x14ac:dyDescent="0.35">
      <c r="A6612">
        <v>43</v>
      </c>
      <c r="B6612">
        <v>95.854969999999994</v>
      </c>
      <c r="C6612" t="s">
        <v>70</v>
      </c>
      <c r="D6612">
        <v>1E-4</v>
      </c>
    </row>
    <row r="6613" spans="1:4" x14ac:dyDescent="0.35">
      <c r="A6613">
        <v>43</v>
      </c>
      <c r="B6613">
        <v>95.877459999999999</v>
      </c>
      <c r="C6613" t="s">
        <v>70</v>
      </c>
      <c r="D6613">
        <v>2.0000000000000001E-4</v>
      </c>
    </row>
    <row r="6614" spans="1:4" x14ac:dyDescent="0.35">
      <c r="A6614">
        <v>43</v>
      </c>
      <c r="B6614">
        <v>95.896199999999993</v>
      </c>
      <c r="C6614" t="s">
        <v>70</v>
      </c>
      <c r="D6614">
        <v>2.0000000000000001E-4</v>
      </c>
    </row>
    <row r="6615" spans="1:4" x14ac:dyDescent="0.35">
      <c r="A6615">
        <v>43</v>
      </c>
      <c r="B6615">
        <v>95.911680000000004</v>
      </c>
      <c r="C6615" t="s">
        <v>70</v>
      </c>
      <c r="D6615">
        <v>1E-4</v>
      </c>
    </row>
    <row r="6616" spans="1:4" x14ac:dyDescent="0.35">
      <c r="A6616">
        <v>43</v>
      </c>
      <c r="B6616">
        <v>95.926329999999993</v>
      </c>
      <c r="C6616" t="s">
        <v>70</v>
      </c>
      <c r="D6616">
        <v>1E-4</v>
      </c>
    </row>
    <row r="6617" spans="1:4" x14ac:dyDescent="0.35">
      <c r="A6617">
        <v>43</v>
      </c>
      <c r="B6617">
        <v>95.945660000000004</v>
      </c>
      <c r="C6617" t="s">
        <v>70</v>
      </c>
    </row>
    <row r="6618" spans="1:4" x14ac:dyDescent="0.35">
      <c r="A6618">
        <v>43</v>
      </c>
      <c r="B6618">
        <v>95.963009999999997</v>
      </c>
      <c r="C6618" t="s">
        <v>70</v>
      </c>
    </row>
    <row r="6619" spans="1:4" x14ac:dyDescent="0.35">
      <c r="A6619">
        <v>43</v>
      </c>
      <c r="B6619">
        <v>95.978960000000001</v>
      </c>
      <c r="C6619" t="s">
        <v>70</v>
      </c>
    </row>
    <row r="6620" spans="1:4" x14ac:dyDescent="0.35">
      <c r="A6620">
        <v>43</v>
      </c>
      <c r="B6620">
        <v>95.992009999999993</v>
      </c>
      <c r="C6620" t="s">
        <v>70</v>
      </c>
    </row>
    <row r="6621" spans="1:4" x14ac:dyDescent="0.35">
      <c r="A6621">
        <v>43</v>
      </c>
      <c r="B6621">
        <v>96.005809999999997</v>
      </c>
      <c r="C6621" t="s">
        <v>70</v>
      </c>
    </row>
    <row r="6622" spans="1:4" x14ac:dyDescent="0.35">
      <c r="A6622">
        <v>43</v>
      </c>
      <c r="B6622">
        <v>96.019559999999998</v>
      </c>
      <c r="C6622" t="s">
        <v>70</v>
      </c>
    </row>
    <row r="6623" spans="1:4" x14ac:dyDescent="0.35">
      <c r="A6623">
        <v>43</v>
      </c>
      <c r="B6623">
        <v>96.032480000000007</v>
      </c>
      <c r="C6623" t="s">
        <v>70</v>
      </c>
      <c r="D6623">
        <v>1E-4</v>
      </c>
    </row>
    <row r="6624" spans="1:4" x14ac:dyDescent="0.35">
      <c r="A6624">
        <v>43</v>
      </c>
      <c r="B6624">
        <v>96.046719999999993</v>
      </c>
      <c r="C6624" t="s">
        <v>70</v>
      </c>
      <c r="D6624">
        <v>1E-4</v>
      </c>
    </row>
    <row r="6625" spans="1:4" x14ac:dyDescent="0.35">
      <c r="A6625">
        <v>43</v>
      </c>
      <c r="B6625">
        <v>96.06156</v>
      </c>
      <c r="C6625" t="s">
        <v>70</v>
      </c>
      <c r="D6625">
        <v>1E-4</v>
      </c>
    </row>
    <row r="6626" spans="1:4" x14ac:dyDescent="0.35">
      <c r="A6626">
        <v>43</v>
      </c>
      <c r="B6626">
        <v>96.084429999999998</v>
      </c>
      <c r="C6626" t="s">
        <v>70</v>
      </c>
      <c r="D6626">
        <v>1E-4</v>
      </c>
    </row>
    <row r="6627" spans="1:4" x14ac:dyDescent="0.35">
      <c r="A6627">
        <v>43</v>
      </c>
      <c r="B6627">
        <v>96.098460000000003</v>
      </c>
      <c r="C6627" t="s">
        <v>70</v>
      </c>
      <c r="D6627">
        <v>1E-4</v>
      </c>
    </row>
    <row r="6628" spans="1:4" x14ac:dyDescent="0.35">
      <c r="A6628">
        <v>43</v>
      </c>
      <c r="B6628">
        <v>96.111670000000004</v>
      </c>
      <c r="C6628" t="s">
        <v>70</v>
      </c>
      <c r="D6628">
        <v>1.1999999999999999E-3</v>
      </c>
    </row>
    <row r="6629" spans="1:4" x14ac:dyDescent="0.35">
      <c r="A6629">
        <v>43</v>
      </c>
      <c r="B6629">
        <v>96.125730000000004</v>
      </c>
      <c r="C6629" t="s">
        <v>70</v>
      </c>
      <c r="D6629">
        <v>1.1999999999999999E-3</v>
      </c>
    </row>
    <row r="6630" spans="1:4" x14ac:dyDescent="0.35">
      <c r="A6630">
        <v>43</v>
      </c>
      <c r="B6630">
        <v>96.138909999999996</v>
      </c>
      <c r="C6630" t="s">
        <v>70</v>
      </c>
      <c r="D6630">
        <v>8.0000000000000004E-4</v>
      </c>
    </row>
    <row r="6631" spans="1:4" x14ac:dyDescent="0.35">
      <c r="A6631">
        <v>43</v>
      </c>
      <c r="B6631">
        <v>96.1524</v>
      </c>
      <c r="C6631" t="s">
        <v>70</v>
      </c>
      <c r="D6631">
        <v>1.1000000000000001E-3</v>
      </c>
    </row>
    <row r="6632" spans="1:4" x14ac:dyDescent="0.35">
      <c r="A6632">
        <v>43</v>
      </c>
      <c r="B6632">
        <v>96.16534</v>
      </c>
      <c r="C6632" t="s">
        <v>70</v>
      </c>
      <c r="D6632">
        <v>2.3999999999999998E-3</v>
      </c>
    </row>
    <row r="6633" spans="1:4" x14ac:dyDescent="0.35">
      <c r="A6633">
        <v>43</v>
      </c>
      <c r="B6633">
        <v>96.178759999999997</v>
      </c>
      <c r="C6633" t="s">
        <v>70</v>
      </c>
      <c r="D6633">
        <v>2.3999999999999998E-3</v>
      </c>
    </row>
    <row r="6634" spans="1:4" x14ac:dyDescent="0.35">
      <c r="A6634">
        <v>43</v>
      </c>
      <c r="B6634">
        <v>96.191810000000004</v>
      </c>
      <c r="C6634" t="s">
        <v>70</v>
      </c>
      <c r="D6634">
        <v>1.1999999999999999E-3</v>
      </c>
    </row>
    <row r="6635" spans="1:4" x14ac:dyDescent="0.35">
      <c r="A6635">
        <v>43</v>
      </c>
      <c r="B6635">
        <v>96.205439999999996</v>
      </c>
      <c r="C6635" t="s">
        <v>70</v>
      </c>
      <c r="D6635">
        <v>1.6000000000000001E-3</v>
      </c>
    </row>
    <row r="6636" spans="1:4" x14ac:dyDescent="0.35">
      <c r="A6636">
        <v>43</v>
      </c>
      <c r="B6636">
        <v>96.219530000000006</v>
      </c>
      <c r="C6636" t="s">
        <v>70</v>
      </c>
      <c r="D6636">
        <v>1.6000000000000001E-3</v>
      </c>
    </row>
    <row r="6637" spans="1:4" x14ac:dyDescent="0.35">
      <c r="A6637">
        <v>43</v>
      </c>
      <c r="B6637">
        <v>96.232309999999998</v>
      </c>
      <c r="C6637" t="s">
        <v>70</v>
      </c>
      <c r="D6637">
        <v>2E-3</v>
      </c>
    </row>
    <row r="6638" spans="1:4" x14ac:dyDescent="0.35">
      <c r="A6638">
        <v>43</v>
      </c>
      <c r="B6638">
        <v>96.246039999999994</v>
      </c>
      <c r="C6638" t="s">
        <v>70</v>
      </c>
      <c r="D6638">
        <v>2E-3</v>
      </c>
    </row>
    <row r="6639" spans="1:4" x14ac:dyDescent="0.35">
      <c r="A6639">
        <v>43</v>
      </c>
      <c r="B6639">
        <v>96.259690000000006</v>
      </c>
      <c r="C6639" t="s">
        <v>70</v>
      </c>
      <c r="D6639">
        <v>1.5E-3</v>
      </c>
    </row>
    <row r="6640" spans="1:4" x14ac:dyDescent="0.35">
      <c r="A6640">
        <v>43</v>
      </c>
      <c r="B6640">
        <v>96.272779999999997</v>
      </c>
      <c r="C6640" t="s">
        <v>70</v>
      </c>
      <c r="D6640">
        <v>2.2000000000000001E-3</v>
      </c>
    </row>
    <row r="6641" spans="1:4" x14ac:dyDescent="0.35">
      <c r="A6641">
        <v>43</v>
      </c>
      <c r="B6641">
        <v>96.294430000000006</v>
      </c>
      <c r="C6641" t="s">
        <v>70</v>
      </c>
      <c r="D6641">
        <v>1.4E-3</v>
      </c>
    </row>
    <row r="6642" spans="1:4" x14ac:dyDescent="0.35">
      <c r="A6642">
        <v>43</v>
      </c>
      <c r="B6642">
        <v>96.308080000000004</v>
      </c>
      <c r="C6642" t="s">
        <v>70</v>
      </c>
      <c r="D6642">
        <v>1.4E-3</v>
      </c>
    </row>
    <row r="6643" spans="1:4" x14ac:dyDescent="0.35">
      <c r="A6643">
        <v>43</v>
      </c>
      <c r="B6643">
        <v>96.321849999999998</v>
      </c>
      <c r="C6643" t="s">
        <v>70</v>
      </c>
      <c r="D6643">
        <v>1.4E-3</v>
      </c>
    </row>
    <row r="6644" spans="1:4" x14ac:dyDescent="0.35">
      <c r="A6644">
        <v>43</v>
      </c>
      <c r="B6644">
        <v>96.336860000000001</v>
      </c>
      <c r="C6644" t="s">
        <v>70</v>
      </c>
      <c r="D6644">
        <v>6.9999999999999999E-4</v>
      </c>
    </row>
    <row r="6645" spans="1:4" x14ac:dyDescent="0.35">
      <c r="A6645">
        <v>43</v>
      </c>
      <c r="B6645">
        <v>96.349720000000005</v>
      </c>
      <c r="C6645" t="s">
        <v>70</v>
      </c>
      <c r="D6645">
        <v>6.9999999999999999E-4</v>
      </c>
    </row>
    <row r="6646" spans="1:4" x14ac:dyDescent="0.35">
      <c r="A6646">
        <v>43</v>
      </c>
      <c r="B6646">
        <v>96.363169999999997</v>
      </c>
      <c r="C6646" t="s">
        <v>70</v>
      </c>
      <c r="D6646">
        <v>1.8E-3</v>
      </c>
    </row>
    <row r="6647" spans="1:4" x14ac:dyDescent="0.35">
      <c r="A6647">
        <v>43</v>
      </c>
      <c r="B6647">
        <v>96.377529999999993</v>
      </c>
      <c r="C6647" t="s">
        <v>70</v>
      </c>
      <c r="D6647">
        <v>2E-3</v>
      </c>
    </row>
    <row r="6648" spans="1:4" x14ac:dyDescent="0.35">
      <c r="A6648">
        <v>43</v>
      </c>
      <c r="B6648">
        <v>96.390990000000002</v>
      </c>
      <c r="C6648" t="s">
        <v>70</v>
      </c>
      <c r="D6648">
        <v>2E-3</v>
      </c>
    </row>
    <row r="6649" spans="1:4" x14ac:dyDescent="0.35">
      <c r="A6649">
        <v>43</v>
      </c>
      <c r="B6649">
        <v>96.405559999999994</v>
      </c>
      <c r="C6649" t="s">
        <v>70</v>
      </c>
      <c r="D6649">
        <v>2E-3</v>
      </c>
    </row>
    <row r="6650" spans="1:4" x14ac:dyDescent="0.35">
      <c r="A6650">
        <v>43</v>
      </c>
      <c r="B6650">
        <v>96.431169999999995</v>
      </c>
      <c r="C6650" t="s">
        <v>70</v>
      </c>
      <c r="D6650">
        <v>1.8E-3</v>
      </c>
    </row>
    <row r="6651" spans="1:4" x14ac:dyDescent="0.35">
      <c r="A6651">
        <v>43</v>
      </c>
      <c r="B6651">
        <v>96.448279999999997</v>
      </c>
      <c r="C6651" t="s">
        <v>70</v>
      </c>
      <c r="D6651">
        <v>3.2000000000000002E-3</v>
      </c>
    </row>
    <row r="6652" spans="1:4" x14ac:dyDescent="0.35">
      <c r="A6652">
        <v>43</v>
      </c>
      <c r="B6652">
        <v>96.462379999999996</v>
      </c>
      <c r="C6652" t="s">
        <v>70</v>
      </c>
      <c r="D6652">
        <v>3.2000000000000002E-3</v>
      </c>
    </row>
    <row r="6653" spans="1:4" x14ac:dyDescent="0.35">
      <c r="A6653">
        <v>43</v>
      </c>
      <c r="B6653">
        <v>96.477819999999994</v>
      </c>
      <c r="C6653" t="s">
        <v>70</v>
      </c>
      <c r="D6653">
        <v>1E-3</v>
      </c>
    </row>
    <row r="6654" spans="1:4" x14ac:dyDescent="0.35">
      <c r="A6654">
        <v>43</v>
      </c>
      <c r="B6654">
        <v>96.498069999999998</v>
      </c>
      <c r="C6654" t="s">
        <v>70</v>
      </c>
      <c r="D6654">
        <v>2.9999999999999997E-4</v>
      </c>
    </row>
    <row r="6655" spans="1:4" x14ac:dyDescent="0.35">
      <c r="A6655">
        <v>43</v>
      </c>
      <c r="B6655">
        <v>96.511780000000002</v>
      </c>
      <c r="C6655" t="s">
        <v>70</v>
      </c>
      <c r="D6655">
        <v>1.1000000000000001E-3</v>
      </c>
    </row>
    <row r="6656" spans="1:4" x14ac:dyDescent="0.35">
      <c r="A6656">
        <v>43</v>
      </c>
      <c r="B6656">
        <v>96.528450000000007</v>
      </c>
      <c r="C6656" t="s">
        <v>70</v>
      </c>
      <c r="D6656">
        <v>1E-4</v>
      </c>
    </row>
    <row r="6657" spans="1:4" x14ac:dyDescent="0.35">
      <c r="A6657">
        <v>43</v>
      </c>
      <c r="B6657">
        <v>96.542019999999994</v>
      </c>
      <c r="C6657" t="s">
        <v>70</v>
      </c>
    </row>
    <row r="6658" spans="1:4" x14ac:dyDescent="0.35">
      <c r="A6658">
        <v>43</v>
      </c>
      <c r="B6658">
        <v>96.555989999999994</v>
      </c>
      <c r="C6658" t="s">
        <v>70</v>
      </c>
    </row>
    <row r="6659" spans="1:4" x14ac:dyDescent="0.35">
      <c r="A6659">
        <v>43</v>
      </c>
      <c r="B6659">
        <v>96.569280000000006</v>
      </c>
      <c r="C6659" t="s">
        <v>70</v>
      </c>
    </row>
    <row r="6660" spans="1:4" x14ac:dyDescent="0.35">
      <c r="A6660">
        <v>43</v>
      </c>
      <c r="B6660">
        <v>96.583259999999996</v>
      </c>
      <c r="C6660" t="s">
        <v>70</v>
      </c>
      <c r="D6660">
        <v>1E-4</v>
      </c>
    </row>
    <row r="6661" spans="1:4" x14ac:dyDescent="0.35">
      <c r="A6661">
        <v>43</v>
      </c>
      <c r="B6661">
        <v>96.5976</v>
      </c>
      <c r="C6661" t="s">
        <v>70</v>
      </c>
      <c r="D6661">
        <v>2.0000000000000001E-4</v>
      </c>
    </row>
    <row r="6662" spans="1:4" x14ac:dyDescent="0.35">
      <c r="A6662">
        <v>43</v>
      </c>
      <c r="B6662">
        <v>96.611310000000003</v>
      </c>
      <c r="C6662" t="s">
        <v>70</v>
      </c>
      <c r="D6662">
        <v>2E-3</v>
      </c>
    </row>
    <row r="6663" spans="1:4" x14ac:dyDescent="0.35">
      <c r="A6663">
        <v>43</v>
      </c>
      <c r="B6663">
        <v>96.62518</v>
      </c>
      <c r="C6663" t="s">
        <v>70</v>
      </c>
      <c r="D6663">
        <v>2E-3</v>
      </c>
    </row>
    <row r="6664" spans="1:4" x14ac:dyDescent="0.35">
      <c r="A6664">
        <v>43</v>
      </c>
      <c r="B6664">
        <v>96.638580000000005</v>
      </c>
      <c r="C6664" t="s">
        <v>70</v>
      </c>
      <c r="D6664">
        <v>2.5000000000000001E-3</v>
      </c>
    </row>
    <row r="6665" spans="1:4" x14ac:dyDescent="0.35">
      <c r="A6665">
        <v>43</v>
      </c>
      <c r="B6665">
        <v>96.651690000000002</v>
      </c>
      <c r="C6665" t="s">
        <v>70</v>
      </c>
      <c r="D6665">
        <v>1E-4</v>
      </c>
    </row>
    <row r="6666" spans="1:4" x14ac:dyDescent="0.35">
      <c r="A6666">
        <v>43</v>
      </c>
      <c r="B6666">
        <v>96.6648</v>
      </c>
      <c r="C6666" t="s">
        <v>70</v>
      </c>
      <c r="D6666">
        <v>1E-4</v>
      </c>
    </row>
    <row r="6667" spans="1:4" x14ac:dyDescent="0.35">
      <c r="A6667">
        <v>43</v>
      </c>
      <c r="B6667">
        <v>96.678200000000004</v>
      </c>
      <c r="C6667" t="s">
        <v>70</v>
      </c>
    </row>
    <row r="6668" spans="1:4" x14ac:dyDescent="0.35">
      <c r="A6668">
        <v>43</v>
      </c>
      <c r="B6668">
        <v>96.700069999999997</v>
      </c>
      <c r="C6668" t="s">
        <v>70</v>
      </c>
      <c r="D6668">
        <v>5.0000000000000001E-4</v>
      </c>
    </row>
    <row r="6669" spans="1:4" x14ac:dyDescent="0.35">
      <c r="A6669">
        <v>43</v>
      </c>
      <c r="B6669">
        <v>96.714470000000006</v>
      </c>
      <c r="C6669" t="s">
        <v>70</v>
      </c>
      <c r="D6669">
        <v>5.0000000000000001E-4</v>
      </c>
    </row>
    <row r="6670" spans="1:4" x14ac:dyDescent="0.35">
      <c r="A6670">
        <v>43</v>
      </c>
      <c r="B6670">
        <v>96.72784</v>
      </c>
      <c r="C6670" t="s">
        <v>70</v>
      </c>
      <c r="D6670">
        <v>5.0000000000000001E-4</v>
      </c>
    </row>
    <row r="6671" spans="1:4" x14ac:dyDescent="0.35">
      <c r="A6671">
        <v>43</v>
      </c>
      <c r="B6671">
        <v>96.741470000000007</v>
      </c>
      <c r="C6671" t="s">
        <v>70</v>
      </c>
      <c r="D6671">
        <v>5.9999999999999995E-4</v>
      </c>
    </row>
    <row r="6672" spans="1:4" x14ac:dyDescent="0.35">
      <c r="A6672">
        <v>44</v>
      </c>
      <c r="B6672">
        <v>96.758330000000001</v>
      </c>
      <c r="C6672" t="s">
        <v>70</v>
      </c>
      <c r="D6672">
        <v>1E-4</v>
      </c>
    </row>
    <row r="6673" spans="1:4" x14ac:dyDescent="0.35">
      <c r="A6673">
        <v>44</v>
      </c>
      <c r="B6673">
        <v>96.770840000000007</v>
      </c>
      <c r="C6673" t="s">
        <v>70</v>
      </c>
    </row>
    <row r="6674" spans="1:4" x14ac:dyDescent="0.35">
      <c r="A6674">
        <v>44</v>
      </c>
      <c r="B6674">
        <v>96.783119999999997</v>
      </c>
      <c r="C6674" t="s">
        <v>70</v>
      </c>
    </row>
    <row r="6675" spans="1:4" x14ac:dyDescent="0.35">
      <c r="A6675">
        <v>44</v>
      </c>
      <c r="B6675">
        <v>96.79598</v>
      </c>
      <c r="C6675" t="s">
        <v>70</v>
      </c>
      <c r="D6675">
        <v>1E-4</v>
      </c>
    </row>
    <row r="6676" spans="1:4" x14ac:dyDescent="0.35">
      <c r="A6676">
        <v>44</v>
      </c>
      <c r="B6676">
        <v>96.809039999999996</v>
      </c>
      <c r="C6676" t="s">
        <v>70</v>
      </c>
      <c r="D6676">
        <v>1E-4</v>
      </c>
    </row>
    <row r="6677" spans="1:4" x14ac:dyDescent="0.35">
      <c r="A6677">
        <v>44</v>
      </c>
      <c r="B6677">
        <v>96.821749999999994</v>
      </c>
      <c r="C6677" t="s">
        <v>70</v>
      </c>
      <c r="D6677">
        <v>5.0000000000000001E-4</v>
      </c>
    </row>
    <row r="6678" spans="1:4" x14ac:dyDescent="0.35">
      <c r="A6678">
        <v>44</v>
      </c>
      <c r="B6678">
        <v>96.834770000000006</v>
      </c>
      <c r="C6678" t="s">
        <v>70</v>
      </c>
      <c r="D6678">
        <v>8.9999999999999998E-4</v>
      </c>
    </row>
    <row r="6679" spans="1:4" x14ac:dyDescent="0.35">
      <c r="A6679">
        <v>44</v>
      </c>
      <c r="B6679">
        <v>96.847369999999998</v>
      </c>
      <c r="C6679" t="s">
        <v>70</v>
      </c>
      <c r="D6679">
        <v>8.9999999999999998E-4</v>
      </c>
    </row>
    <row r="6680" spans="1:4" x14ac:dyDescent="0.35">
      <c r="A6680">
        <v>44</v>
      </c>
      <c r="B6680">
        <v>96.862179999999995</v>
      </c>
      <c r="C6680" t="s">
        <v>70</v>
      </c>
      <c r="D6680">
        <v>2.9999999999999997E-4</v>
      </c>
    </row>
    <row r="6681" spans="1:4" x14ac:dyDescent="0.35">
      <c r="A6681">
        <v>44</v>
      </c>
      <c r="B6681">
        <v>96.87903</v>
      </c>
      <c r="C6681" t="s">
        <v>70</v>
      </c>
    </row>
    <row r="6682" spans="1:4" x14ac:dyDescent="0.35">
      <c r="A6682">
        <v>44</v>
      </c>
      <c r="B6682">
        <v>96.907179999999997</v>
      </c>
      <c r="C6682" t="s">
        <v>70</v>
      </c>
      <c r="D6682">
        <v>1E-4</v>
      </c>
    </row>
    <row r="6683" spans="1:4" x14ac:dyDescent="0.35">
      <c r="A6683">
        <v>44</v>
      </c>
      <c r="B6683">
        <v>96.927390000000003</v>
      </c>
      <c r="C6683" t="s">
        <v>70</v>
      </c>
    </row>
    <row r="6684" spans="1:4" x14ac:dyDescent="0.35">
      <c r="A6684">
        <v>44</v>
      </c>
      <c r="B6684">
        <v>96.939629999999994</v>
      </c>
      <c r="C6684" t="s">
        <v>70</v>
      </c>
      <c r="D6684">
        <v>2.0000000000000001E-4</v>
      </c>
    </row>
    <row r="6685" spans="1:4" x14ac:dyDescent="0.35">
      <c r="A6685">
        <v>44</v>
      </c>
      <c r="B6685">
        <v>96.954769999999996</v>
      </c>
      <c r="C6685" t="s">
        <v>70</v>
      </c>
      <c r="D6685">
        <v>5.9999999999999995E-4</v>
      </c>
    </row>
    <row r="6686" spans="1:4" x14ac:dyDescent="0.35">
      <c r="A6686">
        <v>44</v>
      </c>
      <c r="B6686">
        <v>96.968919999999997</v>
      </c>
      <c r="C6686" t="s">
        <v>70</v>
      </c>
      <c r="D6686">
        <v>5.9999999999999995E-4</v>
      </c>
    </row>
    <row r="6687" spans="1:4" x14ac:dyDescent="0.35">
      <c r="A6687">
        <v>44</v>
      </c>
      <c r="B6687">
        <v>96.981210000000004</v>
      </c>
      <c r="C6687" t="s">
        <v>70</v>
      </c>
      <c r="D6687">
        <v>4.0000000000000002E-4</v>
      </c>
    </row>
    <row r="6688" spans="1:4" x14ac:dyDescent="0.35">
      <c r="A6688">
        <v>44</v>
      </c>
      <c r="B6688">
        <v>96.994349999999997</v>
      </c>
      <c r="C6688" t="s">
        <v>70</v>
      </c>
    </row>
    <row r="6689" spans="1:4" x14ac:dyDescent="0.35">
      <c r="A6689">
        <v>44</v>
      </c>
      <c r="B6689">
        <v>97.006680000000003</v>
      </c>
      <c r="C6689" t="s">
        <v>70</v>
      </c>
    </row>
    <row r="6690" spans="1:4" x14ac:dyDescent="0.35">
      <c r="A6690">
        <v>44</v>
      </c>
      <c r="B6690">
        <v>97.01961</v>
      </c>
      <c r="C6690" t="s">
        <v>70</v>
      </c>
      <c r="D6690">
        <v>1E-4</v>
      </c>
    </row>
    <row r="6691" spans="1:4" x14ac:dyDescent="0.35">
      <c r="A6691">
        <v>44</v>
      </c>
      <c r="B6691">
        <v>97.032049999999998</v>
      </c>
      <c r="C6691" t="s">
        <v>70</v>
      </c>
      <c r="D6691">
        <v>1E-4</v>
      </c>
    </row>
    <row r="6692" spans="1:4" x14ac:dyDescent="0.35">
      <c r="A6692">
        <v>44</v>
      </c>
      <c r="B6692">
        <v>97.045169999999999</v>
      </c>
      <c r="C6692" t="s">
        <v>70</v>
      </c>
      <c r="D6692">
        <v>1E-4</v>
      </c>
    </row>
    <row r="6693" spans="1:4" x14ac:dyDescent="0.35">
      <c r="A6693">
        <v>44</v>
      </c>
      <c r="B6693">
        <v>97.057950000000005</v>
      </c>
      <c r="C6693" t="s">
        <v>70</v>
      </c>
      <c r="D6693">
        <v>2.0000000000000001E-4</v>
      </c>
    </row>
    <row r="6694" spans="1:4" x14ac:dyDescent="0.35">
      <c r="A6694">
        <v>44</v>
      </c>
      <c r="B6694">
        <v>97.070570000000004</v>
      </c>
      <c r="C6694" t="s">
        <v>70</v>
      </c>
      <c r="D6694">
        <v>2.0000000000000001E-4</v>
      </c>
    </row>
    <row r="6695" spans="1:4" x14ac:dyDescent="0.35">
      <c r="A6695">
        <v>44</v>
      </c>
      <c r="B6695">
        <v>97.083830000000006</v>
      </c>
      <c r="C6695" t="s">
        <v>70</v>
      </c>
      <c r="D6695">
        <v>2.0000000000000001E-4</v>
      </c>
    </row>
    <row r="6696" spans="1:4" x14ac:dyDescent="0.35">
      <c r="A6696">
        <v>44</v>
      </c>
      <c r="B6696">
        <v>97.107230000000001</v>
      </c>
      <c r="C6696" t="s">
        <v>70</v>
      </c>
    </row>
    <row r="6697" spans="1:4" x14ac:dyDescent="0.35">
      <c r="A6697">
        <v>44</v>
      </c>
      <c r="B6697">
        <v>97.120670000000004</v>
      </c>
      <c r="C6697" t="s">
        <v>70</v>
      </c>
    </row>
    <row r="6698" spans="1:4" x14ac:dyDescent="0.35">
      <c r="A6698">
        <v>44</v>
      </c>
      <c r="B6698">
        <v>97.133499999999998</v>
      </c>
      <c r="C6698" t="s">
        <v>70</v>
      </c>
      <c r="D6698">
        <v>1E-4</v>
      </c>
    </row>
    <row r="6699" spans="1:4" x14ac:dyDescent="0.35">
      <c r="A6699">
        <v>44</v>
      </c>
      <c r="B6699">
        <v>97.145830000000004</v>
      </c>
      <c r="C6699" t="s">
        <v>70</v>
      </c>
    </row>
    <row r="6700" spans="1:4" x14ac:dyDescent="0.35">
      <c r="A6700">
        <v>44</v>
      </c>
      <c r="B6700">
        <v>97.15916</v>
      </c>
      <c r="C6700" t="s">
        <v>70</v>
      </c>
    </row>
    <row r="6701" spans="1:4" x14ac:dyDescent="0.35">
      <c r="A6701">
        <v>44</v>
      </c>
      <c r="B6701">
        <v>97.172290000000004</v>
      </c>
      <c r="C6701" t="s">
        <v>70</v>
      </c>
    </row>
    <row r="6702" spans="1:4" x14ac:dyDescent="0.35">
      <c r="A6702">
        <v>44</v>
      </c>
      <c r="B6702">
        <v>97.187070000000006</v>
      </c>
      <c r="C6702" t="s">
        <v>70</v>
      </c>
    </row>
    <row r="6703" spans="1:4" x14ac:dyDescent="0.35">
      <c r="A6703">
        <v>44</v>
      </c>
      <c r="B6703">
        <v>97.199070000000006</v>
      </c>
      <c r="C6703" t="s">
        <v>70</v>
      </c>
      <c r="D6703">
        <v>1E-4</v>
      </c>
    </row>
    <row r="6704" spans="1:4" x14ac:dyDescent="0.35">
      <c r="A6704">
        <v>44</v>
      </c>
      <c r="B6704">
        <v>97.211609999999993</v>
      </c>
      <c r="C6704" t="s">
        <v>70</v>
      </c>
      <c r="D6704">
        <v>1E-4</v>
      </c>
    </row>
    <row r="6705" spans="1:4" x14ac:dyDescent="0.35">
      <c r="A6705">
        <v>44</v>
      </c>
      <c r="B6705">
        <v>97.224609999999998</v>
      </c>
      <c r="C6705" t="s">
        <v>70</v>
      </c>
    </row>
    <row r="6706" spans="1:4" x14ac:dyDescent="0.35">
      <c r="A6706">
        <v>44</v>
      </c>
      <c r="B6706">
        <v>97.23715</v>
      </c>
      <c r="C6706" t="s">
        <v>70</v>
      </c>
      <c r="D6706">
        <v>2.0000000000000001E-4</v>
      </c>
    </row>
    <row r="6707" spans="1:4" x14ac:dyDescent="0.35">
      <c r="A6707">
        <v>44</v>
      </c>
      <c r="B6707">
        <v>97.249179999999996</v>
      </c>
      <c r="C6707" t="s">
        <v>70</v>
      </c>
      <c r="D6707">
        <v>2.0000000000000001E-4</v>
      </c>
    </row>
    <row r="6708" spans="1:4" x14ac:dyDescent="0.35">
      <c r="A6708">
        <v>44</v>
      </c>
      <c r="B6708">
        <v>97.262200000000007</v>
      </c>
      <c r="C6708" t="s">
        <v>70</v>
      </c>
      <c r="D6708">
        <v>5.9999999999999995E-4</v>
      </c>
    </row>
    <row r="6709" spans="1:4" x14ac:dyDescent="0.35">
      <c r="A6709">
        <v>44</v>
      </c>
      <c r="B6709">
        <v>97.275409999999994</v>
      </c>
      <c r="C6709" t="s">
        <v>70</v>
      </c>
    </row>
    <row r="6710" spans="1:4" x14ac:dyDescent="0.35">
      <c r="A6710">
        <v>44</v>
      </c>
      <c r="B6710">
        <v>97.287750000000003</v>
      </c>
      <c r="C6710" t="s">
        <v>70</v>
      </c>
    </row>
    <row r="6711" spans="1:4" x14ac:dyDescent="0.35">
      <c r="A6711">
        <v>44</v>
      </c>
      <c r="B6711">
        <v>97.30865</v>
      </c>
      <c r="C6711" t="s">
        <v>70</v>
      </c>
      <c r="D6711">
        <v>2.0000000000000001E-4</v>
      </c>
    </row>
    <row r="6712" spans="1:4" x14ac:dyDescent="0.35">
      <c r="A6712">
        <v>44</v>
      </c>
      <c r="B6712">
        <v>97.321479999999994</v>
      </c>
      <c r="C6712" t="s">
        <v>70</v>
      </c>
    </row>
    <row r="6713" spans="1:4" x14ac:dyDescent="0.35">
      <c r="A6713">
        <v>44</v>
      </c>
      <c r="B6713">
        <v>97.348690000000005</v>
      </c>
      <c r="C6713" t="s">
        <v>70</v>
      </c>
    </row>
    <row r="6714" spans="1:4" x14ac:dyDescent="0.35">
      <c r="A6714">
        <v>44</v>
      </c>
      <c r="B6714">
        <v>97.363590000000002</v>
      </c>
      <c r="C6714" t="s">
        <v>70</v>
      </c>
      <c r="D6714">
        <v>1E-4</v>
      </c>
    </row>
    <row r="6715" spans="1:4" x14ac:dyDescent="0.35">
      <c r="A6715">
        <v>44</v>
      </c>
      <c r="B6715">
        <v>97.380049999999997</v>
      </c>
      <c r="C6715" t="s">
        <v>70</v>
      </c>
      <c r="D6715">
        <v>1E-4</v>
      </c>
    </row>
    <row r="6716" spans="1:4" x14ac:dyDescent="0.35">
      <c r="A6716">
        <v>44</v>
      </c>
      <c r="B6716">
        <v>97.394239999999996</v>
      </c>
      <c r="C6716" t="s">
        <v>70</v>
      </c>
      <c r="D6716">
        <v>2.0000000000000001E-4</v>
      </c>
    </row>
    <row r="6717" spans="1:4" x14ac:dyDescent="0.35">
      <c r="A6717">
        <v>44</v>
      </c>
      <c r="B6717">
        <v>97.40692</v>
      </c>
      <c r="C6717" t="s">
        <v>70</v>
      </c>
      <c r="D6717">
        <v>2.0000000000000001E-4</v>
      </c>
    </row>
    <row r="6718" spans="1:4" x14ac:dyDescent="0.35">
      <c r="A6718">
        <v>44</v>
      </c>
      <c r="B6718">
        <v>97.419939999999997</v>
      </c>
      <c r="C6718" t="s">
        <v>70</v>
      </c>
      <c r="D6718">
        <v>2.0000000000000001E-4</v>
      </c>
    </row>
    <row r="6719" spans="1:4" x14ac:dyDescent="0.35">
      <c r="A6719">
        <v>44</v>
      </c>
      <c r="B6719">
        <v>97.436490000000006</v>
      </c>
      <c r="C6719" t="s">
        <v>70</v>
      </c>
      <c r="D6719">
        <v>2.0000000000000001E-4</v>
      </c>
    </row>
    <row r="6720" spans="1:4" x14ac:dyDescent="0.35">
      <c r="A6720">
        <v>44</v>
      </c>
      <c r="B6720">
        <v>97.453249999999997</v>
      </c>
      <c r="C6720" t="s">
        <v>70</v>
      </c>
      <c r="D6720">
        <v>2.9999999999999997E-4</v>
      </c>
    </row>
    <row r="6721" spans="1:4" x14ac:dyDescent="0.35">
      <c r="A6721">
        <v>44</v>
      </c>
      <c r="B6721">
        <v>97.468459999999993</v>
      </c>
      <c r="C6721" t="s">
        <v>70</v>
      </c>
      <c r="D6721">
        <v>2.9999999999999997E-4</v>
      </c>
    </row>
    <row r="6722" spans="1:4" x14ac:dyDescent="0.35">
      <c r="A6722">
        <v>44</v>
      </c>
      <c r="B6722">
        <v>97.480819999999994</v>
      </c>
      <c r="C6722" t="s">
        <v>70</v>
      </c>
    </row>
    <row r="6723" spans="1:4" x14ac:dyDescent="0.35">
      <c r="A6723">
        <v>44</v>
      </c>
      <c r="B6723">
        <v>97.493679999999998</v>
      </c>
      <c r="C6723" t="s">
        <v>70</v>
      </c>
    </row>
    <row r="6724" spans="1:4" x14ac:dyDescent="0.35">
      <c r="A6724">
        <v>44</v>
      </c>
      <c r="B6724">
        <v>97.513859999999994</v>
      </c>
      <c r="C6724" t="s">
        <v>70</v>
      </c>
      <c r="D6724">
        <v>4.0000000000000002E-4</v>
      </c>
    </row>
    <row r="6725" spans="1:4" x14ac:dyDescent="0.35">
      <c r="A6725">
        <v>44</v>
      </c>
      <c r="B6725">
        <v>97.526870000000002</v>
      </c>
      <c r="C6725" t="s">
        <v>70</v>
      </c>
      <c r="D6725">
        <v>4.0000000000000002E-4</v>
      </c>
    </row>
    <row r="6726" spans="1:4" x14ac:dyDescent="0.35">
      <c r="A6726">
        <v>44</v>
      </c>
      <c r="B6726">
        <v>97.539150000000006</v>
      </c>
      <c r="C6726" t="s">
        <v>70</v>
      </c>
      <c r="D6726">
        <v>1E-4</v>
      </c>
    </row>
    <row r="6727" spans="1:4" x14ac:dyDescent="0.35">
      <c r="A6727">
        <v>44</v>
      </c>
      <c r="B6727">
        <v>97.552379999999999</v>
      </c>
      <c r="C6727" t="s">
        <v>70</v>
      </c>
      <c r="D6727">
        <v>1E-4</v>
      </c>
    </row>
    <row r="6728" spans="1:4" x14ac:dyDescent="0.35">
      <c r="A6728">
        <v>44</v>
      </c>
      <c r="B6728">
        <v>97.564539999999994</v>
      </c>
      <c r="C6728" t="s">
        <v>70</v>
      </c>
    </row>
    <row r="6729" spans="1:4" x14ac:dyDescent="0.35">
      <c r="A6729">
        <v>44</v>
      </c>
      <c r="B6729">
        <v>97.577449999999999</v>
      </c>
      <c r="C6729" t="s">
        <v>70</v>
      </c>
      <c r="D6729">
        <v>2.0000000000000001E-4</v>
      </c>
    </row>
    <row r="6730" spans="1:4" x14ac:dyDescent="0.35">
      <c r="A6730">
        <v>44</v>
      </c>
      <c r="B6730">
        <v>97.592699999999994</v>
      </c>
      <c r="C6730" t="s">
        <v>70</v>
      </c>
    </row>
    <row r="6731" spans="1:4" x14ac:dyDescent="0.35">
      <c r="A6731">
        <v>44</v>
      </c>
      <c r="B6731">
        <v>97.605900000000005</v>
      </c>
      <c r="C6731" t="s">
        <v>70</v>
      </c>
    </row>
    <row r="6732" spans="1:4" x14ac:dyDescent="0.35">
      <c r="A6732">
        <v>44</v>
      </c>
      <c r="B6732">
        <v>97.618859999999998</v>
      </c>
      <c r="C6732" t="s">
        <v>70</v>
      </c>
      <c r="D6732">
        <v>5.9999999999999995E-4</v>
      </c>
    </row>
    <row r="6733" spans="1:4" x14ac:dyDescent="0.35">
      <c r="A6733">
        <v>44</v>
      </c>
      <c r="B6733">
        <v>97.630679999999998</v>
      </c>
      <c r="C6733" t="s">
        <v>70</v>
      </c>
      <c r="D6733">
        <v>5.9999999999999995E-4</v>
      </c>
    </row>
    <row r="6734" spans="1:4" x14ac:dyDescent="0.35">
      <c r="A6734">
        <v>44</v>
      </c>
      <c r="B6734">
        <v>97.643550000000005</v>
      </c>
      <c r="C6734" t="s">
        <v>70</v>
      </c>
      <c r="D6734">
        <v>5.0000000000000001E-4</v>
      </c>
    </row>
    <row r="6735" spans="1:4" x14ac:dyDescent="0.35">
      <c r="A6735">
        <v>44</v>
      </c>
      <c r="B6735">
        <v>97.65607</v>
      </c>
      <c r="C6735" t="s">
        <v>70</v>
      </c>
      <c r="D6735">
        <v>2.0000000000000001E-4</v>
      </c>
    </row>
    <row r="6736" spans="1:4" x14ac:dyDescent="0.35">
      <c r="A6736">
        <v>44</v>
      </c>
      <c r="B6736">
        <v>97.669330000000002</v>
      </c>
      <c r="C6736" t="s">
        <v>70</v>
      </c>
      <c r="D6736">
        <v>2.0000000000000001E-4</v>
      </c>
    </row>
    <row r="6737" spans="1:4" x14ac:dyDescent="0.35">
      <c r="A6737">
        <v>44</v>
      </c>
      <c r="B6737">
        <v>97.681830000000005</v>
      </c>
      <c r="C6737" t="s">
        <v>70</v>
      </c>
      <c r="D6737">
        <v>2.0000000000000001E-4</v>
      </c>
    </row>
    <row r="6738" spans="1:4" x14ac:dyDescent="0.35">
      <c r="A6738">
        <v>44</v>
      </c>
      <c r="B6738">
        <v>97.694500000000005</v>
      </c>
      <c r="C6738" t="s">
        <v>70</v>
      </c>
    </row>
    <row r="6739" spans="1:4" x14ac:dyDescent="0.35">
      <c r="A6739">
        <v>44</v>
      </c>
      <c r="B6739">
        <v>97.715209999999999</v>
      </c>
      <c r="C6739" t="s">
        <v>70</v>
      </c>
      <c r="D6739">
        <v>2.9999999999999997E-4</v>
      </c>
    </row>
    <row r="6740" spans="1:4" x14ac:dyDescent="0.35">
      <c r="A6740">
        <v>44</v>
      </c>
      <c r="B6740">
        <v>97.727999999999994</v>
      </c>
      <c r="C6740" t="s">
        <v>70</v>
      </c>
      <c r="D6740">
        <v>2.9999999999999997E-4</v>
      </c>
    </row>
    <row r="6741" spans="1:4" x14ac:dyDescent="0.35">
      <c r="A6741">
        <v>44</v>
      </c>
      <c r="B6741">
        <v>97.740970000000004</v>
      </c>
      <c r="C6741" t="s">
        <v>70</v>
      </c>
      <c r="D6741">
        <v>2.9999999999999997E-4</v>
      </c>
    </row>
    <row r="6742" spans="1:4" x14ac:dyDescent="0.35">
      <c r="A6742">
        <v>44</v>
      </c>
      <c r="B6742">
        <v>97.754580000000004</v>
      </c>
      <c r="C6742" t="s">
        <v>70</v>
      </c>
      <c r="D6742">
        <v>4.0000000000000002E-4</v>
      </c>
    </row>
    <row r="6743" spans="1:4" x14ac:dyDescent="0.35">
      <c r="A6743">
        <v>44</v>
      </c>
      <c r="B6743">
        <v>97.770989999999998</v>
      </c>
      <c r="C6743" t="s">
        <v>70</v>
      </c>
      <c r="D6743">
        <v>4.0000000000000002E-4</v>
      </c>
    </row>
    <row r="6744" spans="1:4" x14ac:dyDescent="0.35">
      <c r="A6744">
        <v>44</v>
      </c>
      <c r="B6744">
        <v>97.785830000000004</v>
      </c>
      <c r="C6744" t="s">
        <v>70</v>
      </c>
      <c r="D6744">
        <v>1E-4</v>
      </c>
    </row>
    <row r="6745" spans="1:4" x14ac:dyDescent="0.35">
      <c r="A6745">
        <v>44</v>
      </c>
      <c r="B6745">
        <v>97.801230000000004</v>
      </c>
      <c r="C6745" t="s">
        <v>70</v>
      </c>
      <c r="D6745">
        <v>1E-4</v>
      </c>
    </row>
    <row r="6746" spans="1:4" x14ac:dyDescent="0.35">
      <c r="A6746">
        <v>44</v>
      </c>
      <c r="B6746">
        <v>97.814250000000001</v>
      </c>
      <c r="C6746" t="s">
        <v>70</v>
      </c>
      <c r="D6746">
        <v>1E-4</v>
      </c>
    </row>
    <row r="6747" spans="1:4" x14ac:dyDescent="0.35">
      <c r="A6747">
        <v>44</v>
      </c>
      <c r="B6747">
        <v>97.828639999999993</v>
      </c>
      <c r="C6747" t="s">
        <v>70</v>
      </c>
    </row>
    <row r="6748" spans="1:4" x14ac:dyDescent="0.35">
      <c r="A6748">
        <v>44</v>
      </c>
      <c r="B6748">
        <v>97.848070000000007</v>
      </c>
      <c r="C6748" t="s">
        <v>70</v>
      </c>
    </row>
    <row r="6749" spans="1:4" x14ac:dyDescent="0.35">
      <c r="A6749">
        <v>44</v>
      </c>
      <c r="B6749">
        <v>97.865459999999999</v>
      </c>
      <c r="C6749" t="s">
        <v>70</v>
      </c>
      <c r="D6749">
        <v>2.9999999999999997E-4</v>
      </c>
    </row>
    <row r="6750" spans="1:4" x14ac:dyDescent="0.35">
      <c r="A6750">
        <v>44</v>
      </c>
      <c r="B6750">
        <v>97.877529999999993</v>
      </c>
      <c r="C6750" t="s">
        <v>70</v>
      </c>
    </row>
    <row r="6751" spans="1:4" x14ac:dyDescent="0.35">
      <c r="A6751">
        <v>44</v>
      </c>
      <c r="B6751">
        <v>97.890649999999994</v>
      </c>
      <c r="C6751" t="s">
        <v>70</v>
      </c>
    </row>
    <row r="6752" spans="1:4" x14ac:dyDescent="0.35">
      <c r="A6752">
        <v>44</v>
      </c>
      <c r="B6752">
        <v>97.904430000000005</v>
      </c>
      <c r="C6752" t="s">
        <v>70</v>
      </c>
      <c r="D6752">
        <v>1E-4</v>
      </c>
    </row>
    <row r="6753" spans="1:4" x14ac:dyDescent="0.35">
      <c r="A6753">
        <v>44</v>
      </c>
      <c r="B6753">
        <v>97.926230000000004</v>
      </c>
      <c r="C6753" t="s">
        <v>70</v>
      </c>
      <c r="D6753">
        <v>2.0000000000000001E-4</v>
      </c>
    </row>
    <row r="6754" spans="1:4" x14ac:dyDescent="0.35">
      <c r="A6754">
        <v>44</v>
      </c>
      <c r="B6754">
        <v>97.939729999999997</v>
      </c>
      <c r="C6754" t="s">
        <v>70</v>
      </c>
      <c r="D6754">
        <v>1E-4</v>
      </c>
    </row>
    <row r="6755" spans="1:4" x14ac:dyDescent="0.35">
      <c r="A6755">
        <v>44</v>
      </c>
      <c r="B6755">
        <v>97.953540000000004</v>
      </c>
      <c r="C6755" t="s">
        <v>70</v>
      </c>
      <c r="D6755">
        <v>2.0000000000000001E-4</v>
      </c>
    </row>
    <row r="6756" spans="1:4" x14ac:dyDescent="0.35">
      <c r="A6756">
        <v>44</v>
      </c>
      <c r="B6756">
        <v>97.967680000000001</v>
      </c>
      <c r="C6756" t="s">
        <v>70</v>
      </c>
      <c r="D6756">
        <v>2.0000000000000001E-4</v>
      </c>
    </row>
    <row r="6757" spans="1:4" x14ac:dyDescent="0.35">
      <c r="A6757">
        <v>44</v>
      </c>
      <c r="B6757">
        <v>97.981129999999993</v>
      </c>
      <c r="C6757" t="s">
        <v>70</v>
      </c>
    </row>
    <row r="6758" spans="1:4" x14ac:dyDescent="0.35">
      <c r="A6758">
        <v>44</v>
      </c>
      <c r="B6758">
        <v>97.994540000000001</v>
      </c>
      <c r="C6758" t="s">
        <v>70</v>
      </c>
    </row>
    <row r="6759" spans="1:4" x14ac:dyDescent="0.35">
      <c r="A6759">
        <v>44</v>
      </c>
      <c r="B6759">
        <v>98.007999999999996</v>
      </c>
      <c r="C6759" t="s">
        <v>70</v>
      </c>
    </row>
    <row r="6760" spans="1:4" x14ac:dyDescent="0.35">
      <c r="A6760">
        <v>44</v>
      </c>
      <c r="B6760">
        <v>98.021690000000007</v>
      </c>
      <c r="C6760" t="s">
        <v>70</v>
      </c>
    </row>
    <row r="6761" spans="1:4" x14ac:dyDescent="0.35">
      <c r="A6761">
        <v>44</v>
      </c>
      <c r="B6761">
        <v>98.035709999999995</v>
      </c>
      <c r="C6761" t="s">
        <v>70</v>
      </c>
      <c r="D6761">
        <v>1E-4</v>
      </c>
    </row>
    <row r="6762" spans="1:4" x14ac:dyDescent="0.35">
      <c r="A6762">
        <v>44</v>
      </c>
      <c r="B6762">
        <v>98.048320000000004</v>
      </c>
      <c r="C6762" t="s">
        <v>70</v>
      </c>
      <c r="D6762">
        <v>1E-4</v>
      </c>
    </row>
    <row r="6763" spans="1:4" x14ac:dyDescent="0.35">
      <c r="A6763">
        <v>44</v>
      </c>
      <c r="B6763">
        <v>98.061869999999999</v>
      </c>
      <c r="C6763" t="s">
        <v>70</v>
      </c>
      <c r="D6763">
        <v>1E-4</v>
      </c>
    </row>
    <row r="6764" spans="1:4" x14ac:dyDescent="0.35">
      <c r="A6764">
        <v>44</v>
      </c>
      <c r="B6764">
        <v>98.075360000000003</v>
      </c>
      <c r="C6764" t="s">
        <v>70</v>
      </c>
      <c r="D6764">
        <v>1E-4</v>
      </c>
    </row>
    <row r="6765" spans="1:4" x14ac:dyDescent="0.35">
      <c r="A6765">
        <v>44</v>
      </c>
      <c r="B6765">
        <v>98.091030000000003</v>
      </c>
      <c r="C6765" t="s">
        <v>70</v>
      </c>
      <c r="D6765">
        <v>1E-4</v>
      </c>
    </row>
    <row r="6766" spans="1:4" x14ac:dyDescent="0.35">
      <c r="A6766">
        <v>44</v>
      </c>
      <c r="B6766">
        <v>98.105450000000005</v>
      </c>
      <c r="C6766" t="s">
        <v>70</v>
      </c>
      <c r="D6766">
        <v>1E-4</v>
      </c>
    </row>
    <row r="6767" spans="1:4" x14ac:dyDescent="0.35">
      <c r="A6767">
        <v>44</v>
      </c>
      <c r="B6767">
        <v>98.126630000000006</v>
      </c>
      <c r="C6767" t="s">
        <v>70</v>
      </c>
      <c r="D6767">
        <v>4.0000000000000002E-4</v>
      </c>
    </row>
    <row r="6768" spans="1:4" x14ac:dyDescent="0.35">
      <c r="A6768">
        <v>44</v>
      </c>
      <c r="B6768">
        <v>98.140829999999994</v>
      </c>
      <c r="C6768" t="s">
        <v>70</v>
      </c>
      <c r="D6768">
        <v>2.0000000000000001E-4</v>
      </c>
    </row>
    <row r="6769" spans="1:4" x14ac:dyDescent="0.35">
      <c r="A6769">
        <v>44</v>
      </c>
      <c r="B6769">
        <v>98.154889999999995</v>
      </c>
      <c r="C6769" t="s">
        <v>70</v>
      </c>
      <c r="D6769">
        <v>1E-4</v>
      </c>
    </row>
    <row r="6770" spans="1:4" x14ac:dyDescent="0.35">
      <c r="A6770">
        <v>44</v>
      </c>
      <c r="B6770">
        <v>98.168689999999998</v>
      </c>
      <c r="C6770" t="s">
        <v>70</v>
      </c>
      <c r="D6770">
        <v>1E-4</v>
      </c>
    </row>
    <row r="6771" spans="1:4" x14ac:dyDescent="0.35">
      <c r="A6771">
        <v>44</v>
      </c>
      <c r="B6771">
        <v>98.183000000000007</v>
      </c>
      <c r="C6771" t="s">
        <v>70</v>
      </c>
      <c r="D6771">
        <v>5.9999999999999995E-4</v>
      </c>
    </row>
    <row r="6772" spans="1:4" x14ac:dyDescent="0.35">
      <c r="A6772">
        <v>44</v>
      </c>
      <c r="B6772">
        <v>98.198689999999999</v>
      </c>
      <c r="C6772" t="s">
        <v>70</v>
      </c>
      <c r="D6772">
        <v>5.9999999999999995E-4</v>
      </c>
    </row>
    <row r="6773" spans="1:4" x14ac:dyDescent="0.35">
      <c r="A6773">
        <v>44</v>
      </c>
      <c r="B6773">
        <v>98.214039999999997</v>
      </c>
      <c r="C6773" t="s">
        <v>70</v>
      </c>
      <c r="D6773">
        <v>2.0000000000000001E-4</v>
      </c>
    </row>
    <row r="6774" spans="1:4" x14ac:dyDescent="0.35">
      <c r="A6774">
        <v>44</v>
      </c>
      <c r="B6774">
        <v>98.228030000000004</v>
      </c>
      <c r="C6774" t="s">
        <v>70</v>
      </c>
      <c r="D6774">
        <v>1E-4</v>
      </c>
    </row>
    <row r="6775" spans="1:4" x14ac:dyDescent="0.35">
      <c r="A6775">
        <v>44</v>
      </c>
      <c r="B6775">
        <v>98.251170000000002</v>
      </c>
      <c r="C6775" t="s">
        <v>70</v>
      </c>
      <c r="D6775">
        <v>1E-4</v>
      </c>
    </row>
    <row r="6776" spans="1:4" x14ac:dyDescent="0.35">
      <c r="A6776">
        <v>44</v>
      </c>
      <c r="B6776">
        <v>98.264020000000002</v>
      </c>
      <c r="C6776" t="s">
        <v>70</v>
      </c>
      <c r="D6776">
        <v>2.9999999999999997E-4</v>
      </c>
    </row>
    <row r="6777" spans="1:4" x14ac:dyDescent="0.35">
      <c r="A6777">
        <v>44</v>
      </c>
      <c r="B6777">
        <v>98.277659999999997</v>
      </c>
      <c r="C6777" t="s">
        <v>70</v>
      </c>
      <c r="D6777">
        <v>1E-3</v>
      </c>
    </row>
    <row r="6778" spans="1:4" x14ac:dyDescent="0.35">
      <c r="A6778">
        <v>44</v>
      </c>
      <c r="B6778">
        <v>98.291790000000006</v>
      </c>
      <c r="C6778" t="s">
        <v>70</v>
      </c>
      <c r="D6778">
        <v>1E-3</v>
      </c>
    </row>
    <row r="6779" spans="1:4" x14ac:dyDescent="0.35">
      <c r="A6779">
        <v>44</v>
      </c>
      <c r="B6779">
        <v>98.305310000000006</v>
      </c>
      <c r="C6779" t="s">
        <v>70</v>
      </c>
      <c r="D6779">
        <v>4.4000000000000003E-3</v>
      </c>
    </row>
    <row r="6780" spans="1:4" x14ac:dyDescent="0.35">
      <c r="A6780">
        <v>44</v>
      </c>
      <c r="B6780">
        <v>98.319069999999996</v>
      </c>
      <c r="C6780" t="s">
        <v>70</v>
      </c>
      <c r="D6780">
        <v>4.4000000000000003E-3</v>
      </c>
    </row>
    <row r="6781" spans="1:4" x14ac:dyDescent="0.35">
      <c r="A6781">
        <v>44</v>
      </c>
      <c r="B6781">
        <v>98.340869999999995</v>
      </c>
      <c r="C6781" t="s">
        <v>70</v>
      </c>
      <c r="D6781">
        <v>3.5000000000000001E-3</v>
      </c>
    </row>
    <row r="6782" spans="1:4" x14ac:dyDescent="0.35">
      <c r="A6782">
        <v>44</v>
      </c>
      <c r="B6782">
        <v>98.356480000000005</v>
      </c>
      <c r="C6782" t="s">
        <v>70</v>
      </c>
      <c r="D6782">
        <v>1.5E-3</v>
      </c>
    </row>
    <row r="6783" spans="1:4" x14ac:dyDescent="0.35">
      <c r="A6783">
        <v>44</v>
      </c>
      <c r="B6783">
        <v>98.371219999999994</v>
      </c>
      <c r="C6783" t="s">
        <v>70</v>
      </c>
      <c r="D6783">
        <v>2E-3</v>
      </c>
    </row>
    <row r="6784" spans="1:4" x14ac:dyDescent="0.35">
      <c r="A6784">
        <v>44</v>
      </c>
      <c r="B6784">
        <v>98.385670000000005</v>
      </c>
      <c r="C6784" t="s">
        <v>70</v>
      </c>
      <c r="D6784">
        <v>2E-3</v>
      </c>
    </row>
    <row r="6785" spans="1:4" x14ac:dyDescent="0.35">
      <c r="A6785">
        <v>44</v>
      </c>
      <c r="B6785">
        <v>98.401169999999993</v>
      </c>
      <c r="C6785" t="s">
        <v>70</v>
      </c>
      <c r="D6785">
        <v>2.8E-3</v>
      </c>
    </row>
    <row r="6786" spans="1:4" x14ac:dyDescent="0.35">
      <c r="A6786">
        <v>44</v>
      </c>
      <c r="B6786">
        <v>98.414090000000002</v>
      </c>
      <c r="C6786" t="s">
        <v>70</v>
      </c>
      <c r="D6786">
        <v>2.5000000000000001E-3</v>
      </c>
    </row>
    <row r="6787" spans="1:4" x14ac:dyDescent="0.35">
      <c r="A6787">
        <v>44</v>
      </c>
      <c r="B6787">
        <v>98.427930000000003</v>
      </c>
      <c r="C6787" t="s">
        <v>70</v>
      </c>
      <c r="D6787">
        <v>4.4000000000000003E-3</v>
      </c>
    </row>
    <row r="6788" spans="1:4" x14ac:dyDescent="0.35">
      <c r="A6788">
        <v>44</v>
      </c>
      <c r="B6788">
        <v>98.442440000000005</v>
      </c>
      <c r="C6788" t="s">
        <v>70</v>
      </c>
      <c r="D6788">
        <v>4.4000000000000003E-3</v>
      </c>
    </row>
    <row r="6789" spans="1:4" x14ac:dyDescent="0.35">
      <c r="A6789">
        <v>44</v>
      </c>
      <c r="B6789">
        <v>98.456180000000003</v>
      </c>
      <c r="C6789" t="s">
        <v>70</v>
      </c>
      <c r="D6789">
        <v>1.6999999999999999E-3</v>
      </c>
    </row>
    <row r="6790" spans="1:4" x14ac:dyDescent="0.35">
      <c r="A6790">
        <v>44</v>
      </c>
      <c r="B6790">
        <v>98.4696</v>
      </c>
      <c r="C6790" t="s">
        <v>70</v>
      </c>
      <c r="D6790">
        <v>1.2999999999999999E-3</v>
      </c>
    </row>
    <row r="6791" spans="1:4" x14ac:dyDescent="0.35">
      <c r="A6791">
        <v>44</v>
      </c>
      <c r="B6791">
        <v>98.483230000000006</v>
      </c>
      <c r="C6791" t="s">
        <v>70</v>
      </c>
      <c r="D6791">
        <v>1.2999999999999999E-3</v>
      </c>
    </row>
    <row r="6792" spans="1:4" x14ac:dyDescent="0.35">
      <c r="A6792">
        <v>44</v>
      </c>
      <c r="B6792">
        <v>98.496600000000001</v>
      </c>
      <c r="C6792" t="s">
        <v>70</v>
      </c>
      <c r="D6792">
        <v>1.2999999999999999E-3</v>
      </c>
    </row>
    <row r="6793" spans="1:4" x14ac:dyDescent="0.35">
      <c r="A6793">
        <v>44</v>
      </c>
      <c r="B6793">
        <v>98.510009999999994</v>
      </c>
      <c r="C6793" t="s">
        <v>70</v>
      </c>
      <c r="D6793">
        <v>1.1000000000000001E-3</v>
      </c>
    </row>
    <row r="6794" spans="1:4" x14ac:dyDescent="0.35">
      <c r="A6794">
        <v>44</v>
      </c>
      <c r="B6794">
        <v>98.523949999999999</v>
      </c>
      <c r="C6794" t="s">
        <v>70</v>
      </c>
      <c r="D6794">
        <v>2.5000000000000001E-3</v>
      </c>
    </row>
    <row r="6795" spans="1:4" x14ac:dyDescent="0.35">
      <c r="A6795">
        <v>44</v>
      </c>
      <c r="B6795">
        <v>98.545940000000002</v>
      </c>
      <c r="C6795" t="s">
        <v>70</v>
      </c>
      <c r="D6795">
        <v>5.7000000000000002E-3</v>
      </c>
    </row>
    <row r="6796" spans="1:4" x14ac:dyDescent="0.35">
      <c r="A6796">
        <v>44</v>
      </c>
      <c r="B6796">
        <v>98.559799999999996</v>
      </c>
      <c r="C6796" t="s">
        <v>70</v>
      </c>
      <c r="D6796">
        <v>5.7000000000000002E-3</v>
      </c>
    </row>
    <row r="6797" spans="1:4" x14ac:dyDescent="0.35">
      <c r="A6797">
        <v>44</v>
      </c>
      <c r="B6797">
        <v>98.573160000000001</v>
      </c>
      <c r="C6797" t="s">
        <v>70</v>
      </c>
      <c r="D6797">
        <v>2.8999999999999998E-3</v>
      </c>
    </row>
    <row r="6798" spans="1:4" x14ac:dyDescent="0.35">
      <c r="A6798">
        <v>44</v>
      </c>
      <c r="B6798">
        <v>98.589449999999999</v>
      </c>
      <c r="C6798" t="s">
        <v>70</v>
      </c>
      <c r="D6798">
        <v>8.2000000000000007E-3</v>
      </c>
    </row>
    <row r="6799" spans="1:4" x14ac:dyDescent="0.35">
      <c r="A6799">
        <v>44</v>
      </c>
      <c r="B6799">
        <v>98.603920000000002</v>
      </c>
      <c r="C6799" t="s">
        <v>70</v>
      </c>
      <c r="D6799">
        <v>1.34E-2</v>
      </c>
    </row>
    <row r="6800" spans="1:4" x14ac:dyDescent="0.35">
      <c r="A6800">
        <v>44</v>
      </c>
      <c r="B6800">
        <v>98.618139999999997</v>
      </c>
      <c r="C6800" t="s">
        <v>70</v>
      </c>
      <c r="D6800">
        <v>2.5000000000000001E-3</v>
      </c>
    </row>
    <row r="6801" spans="1:4" x14ac:dyDescent="0.35">
      <c r="A6801">
        <v>44</v>
      </c>
      <c r="B6801">
        <v>98.630700000000004</v>
      </c>
      <c r="C6801" t="s">
        <v>70</v>
      </c>
      <c r="D6801">
        <v>2.5000000000000001E-3</v>
      </c>
    </row>
    <row r="6802" spans="1:4" x14ac:dyDescent="0.35">
      <c r="A6802">
        <v>44</v>
      </c>
      <c r="B6802">
        <v>98.644750000000002</v>
      </c>
      <c r="C6802" t="s">
        <v>70</v>
      </c>
      <c r="D6802">
        <v>4.7999999999999996E-3</v>
      </c>
    </row>
    <row r="6803" spans="1:4" x14ac:dyDescent="0.35">
      <c r="A6803">
        <v>44</v>
      </c>
      <c r="B6803">
        <v>98.658450000000002</v>
      </c>
      <c r="C6803" t="s">
        <v>70</v>
      </c>
      <c r="D6803">
        <v>4.7999999999999996E-3</v>
      </c>
    </row>
    <row r="6804" spans="1:4" x14ac:dyDescent="0.35">
      <c r="A6804">
        <v>44</v>
      </c>
      <c r="B6804">
        <v>98.671689999999998</v>
      </c>
      <c r="C6804" t="s">
        <v>70</v>
      </c>
      <c r="D6804">
        <v>3.5000000000000001E-3</v>
      </c>
    </row>
    <row r="6805" spans="1:4" x14ac:dyDescent="0.35">
      <c r="A6805">
        <v>44</v>
      </c>
      <c r="B6805">
        <v>98.685689999999994</v>
      </c>
      <c r="C6805" t="s">
        <v>70</v>
      </c>
      <c r="D6805">
        <v>3.3999999999999998E-3</v>
      </c>
    </row>
    <row r="6806" spans="1:4" x14ac:dyDescent="0.35">
      <c r="A6806">
        <v>44</v>
      </c>
      <c r="B6806">
        <v>98.698880000000003</v>
      </c>
      <c r="C6806" t="s">
        <v>70</v>
      </c>
      <c r="D6806">
        <v>3.3999999999999998E-3</v>
      </c>
    </row>
    <row r="6807" spans="1:4" x14ac:dyDescent="0.35">
      <c r="A6807">
        <v>44</v>
      </c>
      <c r="B6807">
        <v>98.712090000000003</v>
      </c>
      <c r="C6807" t="s">
        <v>70</v>
      </c>
      <c r="D6807">
        <v>5.1000000000000004E-3</v>
      </c>
    </row>
    <row r="6808" spans="1:4" x14ac:dyDescent="0.35">
      <c r="A6808">
        <v>44</v>
      </c>
      <c r="B6808">
        <v>98.725880000000004</v>
      </c>
      <c r="C6808" t="s">
        <v>70</v>
      </c>
      <c r="D6808">
        <v>1.4E-3</v>
      </c>
    </row>
    <row r="6809" spans="1:4" x14ac:dyDescent="0.35">
      <c r="A6809">
        <v>44</v>
      </c>
      <c r="B6809">
        <v>98.747659999999996</v>
      </c>
      <c r="C6809" t="s">
        <v>70</v>
      </c>
      <c r="D6809">
        <v>1E-3</v>
      </c>
    </row>
    <row r="6810" spans="1:4" x14ac:dyDescent="0.35">
      <c r="A6810">
        <v>44</v>
      </c>
      <c r="B6810">
        <v>98.761629999999997</v>
      </c>
      <c r="C6810" t="s">
        <v>70</v>
      </c>
      <c r="D6810">
        <v>5.0000000000000001E-4</v>
      </c>
    </row>
    <row r="6811" spans="1:4" x14ac:dyDescent="0.35">
      <c r="A6811">
        <v>45</v>
      </c>
      <c r="B6811">
        <v>98.778400000000005</v>
      </c>
      <c r="C6811" t="s">
        <v>70</v>
      </c>
      <c r="D6811">
        <v>5.0000000000000001E-4</v>
      </c>
    </row>
    <row r="6812" spans="1:4" x14ac:dyDescent="0.35">
      <c r="A6812">
        <v>45</v>
      </c>
      <c r="B6812">
        <v>98.790819999999997</v>
      </c>
      <c r="C6812" t="s">
        <v>70</v>
      </c>
      <c r="D6812">
        <v>5.0000000000000001E-4</v>
      </c>
    </row>
    <row r="6813" spans="1:4" x14ac:dyDescent="0.35">
      <c r="A6813">
        <v>45</v>
      </c>
      <c r="B6813">
        <v>98.804130000000001</v>
      </c>
      <c r="C6813" t="s">
        <v>70</v>
      </c>
      <c r="D6813">
        <v>5.9999999999999995E-4</v>
      </c>
    </row>
    <row r="6814" spans="1:4" x14ac:dyDescent="0.35">
      <c r="A6814">
        <v>45</v>
      </c>
      <c r="B6814">
        <v>98.817170000000004</v>
      </c>
      <c r="C6814" t="s">
        <v>70</v>
      </c>
      <c r="D6814">
        <v>1E-4</v>
      </c>
    </row>
    <row r="6815" spans="1:4" x14ac:dyDescent="0.35">
      <c r="A6815">
        <v>45</v>
      </c>
      <c r="B6815">
        <v>98.829089999999994</v>
      </c>
      <c r="C6815" t="s">
        <v>70</v>
      </c>
      <c r="D6815">
        <v>1E-4</v>
      </c>
    </row>
    <row r="6816" spans="1:4" x14ac:dyDescent="0.35">
      <c r="A6816">
        <v>45</v>
      </c>
      <c r="B6816">
        <v>98.84196</v>
      </c>
      <c r="C6816" t="s">
        <v>70</v>
      </c>
    </row>
    <row r="6817" spans="1:4" x14ac:dyDescent="0.35">
      <c r="A6817">
        <v>45</v>
      </c>
      <c r="B6817">
        <v>98.855350000000001</v>
      </c>
      <c r="C6817" t="s">
        <v>70</v>
      </c>
    </row>
    <row r="6818" spans="1:4" x14ac:dyDescent="0.35">
      <c r="A6818">
        <v>45</v>
      </c>
      <c r="B6818">
        <v>98.86815</v>
      </c>
      <c r="C6818" t="s">
        <v>70</v>
      </c>
      <c r="D6818">
        <v>1E-4</v>
      </c>
    </row>
    <row r="6819" spans="1:4" x14ac:dyDescent="0.35">
      <c r="A6819">
        <v>45</v>
      </c>
      <c r="B6819">
        <v>98.880520000000004</v>
      </c>
      <c r="C6819" t="s">
        <v>70</v>
      </c>
    </row>
    <row r="6820" spans="1:4" x14ac:dyDescent="0.35">
      <c r="A6820">
        <v>45</v>
      </c>
      <c r="B6820">
        <v>98.893159999999995</v>
      </c>
      <c r="C6820" t="s">
        <v>70</v>
      </c>
    </row>
    <row r="6821" spans="1:4" x14ac:dyDescent="0.35">
      <c r="A6821">
        <v>45</v>
      </c>
      <c r="B6821">
        <v>98.906859999999995</v>
      </c>
      <c r="C6821" t="s">
        <v>70</v>
      </c>
      <c r="D6821">
        <v>5.9999999999999995E-4</v>
      </c>
    </row>
    <row r="6822" spans="1:4" x14ac:dyDescent="0.35">
      <c r="A6822">
        <v>45</v>
      </c>
      <c r="B6822">
        <v>98.920400000000001</v>
      </c>
      <c r="C6822" t="s">
        <v>70</v>
      </c>
      <c r="D6822">
        <v>5.9999999999999995E-4</v>
      </c>
    </row>
    <row r="6823" spans="1:4" x14ac:dyDescent="0.35">
      <c r="A6823">
        <v>45</v>
      </c>
      <c r="B6823">
        <v>98.938869999999994</v>
      </c>
      <c r="C6823" t="s">
        <v>70</v>
      </c>
      <c r="D6823">
        <v>8.9999999999999998E-4</v>
      </c>
    </row>
    <row r="6824" spans="1:4" x14ac:dyDescent="0.35">
      <c r="A6824">
        <v>45</v>
      </c>
      <c r="B6824">
        <v>98.963719999999995</v>
      </c>
      <c r="C6824" t="s">
        <v>70</v>
      </c>
      <c r="D6824">
        <v>1.1999999999999999E-3</v>
      </c>
    </row>
    <row r="6825" spans="1:4" x14ac:dyDescent="0.35">
      <c r="A6825">
        <v>45</v>
      </c>
      <c r="B6825">
        <v>98.975380000000001</v>
      </c>
      <c r="C6825" t="s">
        <v>70</v>
      </c>
      <c r="D6825">
        <v>1.1999999999999999E-3</v>
      </c>
    </row>
    <row r="6826" spans="1:4" x14ac:dyDescent="0.35">
      <c r="A6826">
        <v>45</v>
      </c>
      <c r="B6826">
        <v>98.987889999999993</v>
      </c>
      <c r="C6826" t="s">
        <v>70</v>
      </c>
      <c r="D6826">
        <v>1E-3</v>
      </c>
    </row>
    <row r="6827" spans="1:4" x14ac:dyDescent="0.35">
      <c r="A6827">
        <v>45</v>
      </c>
      <c r="B6827">
        <v>99.005459999999999</v>
      </c>
      <c r="C6827" t="s">
        <v>70</v>
      </c>
      <c r="D6827">
        <v>5.9999999999999995E-4</v>
      </c>
    </row>
    <row r="6828" spans="1:4" x14ac:dyDescent="0.35">
      <c r="A6828">
        <v>45</v>
      </c>
      <c r="B6828">
        <v>99.021029999999996</v>
      </c>
      <c r="C6828" t="s">
        <v>70</v>
      </c>
      <c r="D6828">
        <v>5.9999999999999995E-4</v>
      </c>
    </row>
    <row r="6829" spans="1:4" x14ac:dyDescent="0.35">
      <c r="A6829">
        <v>45</v>
      </c>
      <c r="B6829">
        <v>99.036420000000007</v>
      </c>
      <c r="C6829" t="s">
        <v>70</v>
      </c>
      <c r="D6829">
        <v>2.0000000000000001E-4</v>
      </c>
    </row>
    <row r="6830" spans="1:4" x14ac:dyDescent="0.35">
      <c r="A6830">
        <v>45</v>
      </c>
      <c r="B6830">
        <v>99.048150000000007</v>
      </c>
      <c r="C6830" t="s">
        <v>70</v>
      </c>
    </row>
    <row r="6831" spans="1:4" x14ac:dyDescent="0.35">
      <c r="A6831">
        <v>45</v>
      </c>
      <c r="B6831">
        <v>99.061440000000005</v>
      </c>
      <c r="C6831" t="s">
        <v>70</v>
      </c>
    </row>
    <row r="6832" spans="1:4" x14ac:dyDescent="0.35">
      <c r="A6832">
        <v>45</v>
      </c>
      <c r="B6832">
        <v>99.075010000000006</v>
      </c>
      <c r="C6832" t="s">
        <v>70</v>
      </c>
      <c r="D6832">
        <v>2.9999999999999997E-4</v>
      </c>
    </row>
    <row r="6833" spans="1:4" x14ac:dyDescent="0.35">
      <c r="A6833">
        <v>45</v>
      </c>
      <c r="B6833">
        <v>99.089320000000001</v>
      </c>
      <c r="C6833" t="s">
        <v>70</v>
      </c>
      <c r="D6833">
        <v>5.0000000000000001E-4</v>
      </c>
    </row>
    <row r="6834" spans="1:4" x14ac:dyDescent="0.35">
      <c r="A6834">
        <v>45</v>
      </c>
      <c r="B6834">
        <v>99.105869999999996</v>
      </c>
      <c r="C6834" t="s">
        <v>70</v>
      </c>
      <c r="D6834">
        <v>2.0000000000000001E-4</v>
      </c>
    </row>
    <row r="6835" spans="1:4" x14ac:dyDescent="0.35">
      <c r="A6835">
        <v>45</v>
      </c>
      <c r="B6835">
        <v>99.118709999999993</v>
      </c>
      <c r="C6835" t="s">
        <v>70</v>
      </c>
      <c r="D6835">
        <v>2.0000000000000001E-4</v>
      </c>
    </row>
    <row r="6836" spans="1:4" x14ac:dyDescent="0.35">
      <c r="A6836">
        <v>45</v>
      </c>
      <c r="B6836">
        <v>99.139229999999998</v>
      </c>
      <c r="C6836" t="s">
        <v>70</v>
      </c>
      <c r="D6836">
        <v>2.0000000000000001E-4</v>
      </c>
    </row>
    <row r="6837" spans="1:4" x14ac:dyDescent="0.35">
      <c r="A6837">
        <v>45</v>
      </c>
      <c r="B6837">
        <v>99.159199999999998</v>
      </c>
      <c r="C6837" t="s">
        <v>70</v>
      </c>
      <c r="D6837">
        <v>2.9999999999999997E-4</v>
      </c>
    </row>
    <row r="6838" spans="1:4" x14ac:dyDescent="0.35">
      <c r="A6838">
        <v>45</v>
      </c>
      <c r="B6838">
        <v>99.171869999999998</v>
      </c>
      <c r="C6838" t="s">
        <v>70</v>
      </c>
      <c r="D6838">
        <v>1E-4</v>
      </c>
    </row>
    <row r="6839" spans="1:4" x14ac:dyDescent="0.35">
      <c r="A6839">
        <v>45</v>
      </c>
      <c r="B6839">
        <v>99.185779999999994</v>
      </c>
      <c r="C6839" t="s">
        <v>70</v>
      </c>
      <c r="D6839">
        <v>6.9999999999999999E-4</v>
      </c>
    </row>
    <row r="6840" spans="1:4" x14ac:dyDescent="0.35">
      <c r="A6840">
        <v>45</v>
      </c>
      <c r="B6840">
        <v>99.197999999999993</v>
      </c>
      <c r="C6840" t="s">
        <v>70</v>
      </c>
      <c r="D6840">
        <v>6.9999999999999999E-4</v>
      </c>
    </row>
    <row r="6841" spans="1:4" x14ac:dyDescent="0.35">
      <c r="A6841">
        <v>45</v>
      </c>
      <c r="B6841">
        <v>99.210430000000002</v>
      </c>
      <c r="C6841" t="s">
        <v>70</v>
      </c>
      <c r="D6841">
        <v>2.0000000000000001E-4</v>
      </c>
    </row>
    <row r="6842" spans="1:4" x14ac:dyDescent="0.35">
      <c r="A6842">
        <v>45</v>
      </c>
      <c r="B6842">
        <v>99.223420000000004</v>
      </c>
      <c r="C6842" t="s">
        <v>70</v>
      </c>
      <c r="D6842">
        <v>1E-4</v>
      </c>
    </row>
    <row r="6843" spans="1:4" x14ac:dyDescent="0.35">
      <c r="A6843">
        <v>45</v>
      </c>
      <c r="B6843">
        <v>99.236680000000007</v>
      </c>
      <c r="C6843" t="s">
        <v>70</v>
      </c>
      <c r="D6843">
        <v>1E-4</v>
      </c>
    </row>
    <row r="6844" spans="1:4" x14ac:dyDescent="0.35">
      <c r="A6844">
        <v>45</v>
      </c>
      <c r="B6844">
        <v>99.248379999999997</v>
      </c>
      <c r="C6844" t="s">
        <v>70</v>
      </c>
      <c r="D6844">
        <v>1E-4</v>
      </c>
    </row>
    <row r="6845" spans="1:4" x14ac:dyDescent="0.35">
      <c r="A6845">
        <v>45</v>
      </c>
      <c r="B6845">
        <v>99.261219999999994</v>
      </c>
      <c r="C6845" t="s">
        <v>70</v>
      </c>
      <c r="D6845">
        <v>2.0000000000000001E-4</v>
      </c>
    </row>
    <row r="6846" spans="1:4" x14ac:dyDescent="0.35">
      <c r="A6846">
        <v>45</v>
      </c>
      <c r="B6846">
        <v>99.274600000000007</v>
      </c>
      <c r="C6846" t="s">
        <v>70</v>
      </c>
      <c r="D6846">
        <v>2.0000000000000001E-4</v>
      </c>
    </row>
    <row r="6847" spans="1:4" x14ac:dyDescent="0.35">
      <c r="A6847">
        <v>45</v>
      </c>
      <c r="B6847">
        <v>99.287220000000005</v>
      </c>
      <c r="C6847" t="s">
        <v>70</v>
      </c>
      <c r="D6847">
        <v>2.9999999999999997E-4</v>
      </c>
    </row>
    <row r="6848" spans="1:4" x14ac:dyDescent="0.35">
      <c r="A6848">
        <v>45</v>
      </c>
      <c r="B6848">
        <v>99.299899999999994</v>
      </c>
      <c r="C6848" t="s">
        <v>70</v>
      </c>
      <c r="D6848">
        <v>2.9999999999999997E-4</v>
      </c>
    </row>
    <row r="6849" spans="1:4" x14ac:dyDescent="0.35">
      <c r="A6849">
        <v>45</v>
      </c>
      <c r="B6849">
        <v>99.312079999999995</v>
      </c>
      <c r="C6849" t="s">
        <v>70</v>
      </c>
      <c r="D6849">
        <v>2.0000000000000001E-4</v>
      </c>
    </row>
    <row r="6850" spans="1:4" x14ac:dyDescent="0.35">
      <c r="A6850">
        <v>45</v>
      </c>
      <c r="B6850">
        <v>99.325069999999997</v>
      </c>
      <c r="C6850" t="s">
        <v>70</v>
      </c>
      <c r="D6850">
        <v>2.0000000000000001E-4</v>
      </c>
    </row>
    <row r="6851" spans="1:4" x14ac:dyDescent="0.35">
      <c r="A6851">
        <v>45</v>
      </c>
      <c r="B6851">
        <v>99.337620000000001</v>
      </c>
      <c r="C6851" t="s">
        <v>70</v>
      </c>
      <c r="D6851">
        <v>1E-4</v>
      </c>
    </row>
    <row r="6852" spans="1:4" x14ac:dyDescent="0.35">
      <c r="A6852">
        <v>45</v>
      </c>
      <c r="B6852">
        <v>99.35033</v>
      </c>
      <c r="C6852" t="s">
        <v>70</v>
      </c>
      <c r="D6852">
        <v>1E-4</v>
      </c>
    </row>
    <row r="6853" spans="1:4" x14ac:dyDescent="0.35">
      <c r="A6853">
        <v>45</v>
      </c>
      <c r="B6853">
        <v>99.371510000000001</v>
      </c>
      <c r="C6853" t="s">
        <v>70</v>
      </c>
    </row>
    <row r="6854" spans="1:4" x14ac:dyDescent="0.35">
      <c r="A6854">
        <v>45</v>
      </c>
      <c r="B6854">
        <v>99.385350000000003</v>
      </c>
      <c r="C6854" t="s">
        <v>70</v>
      </c>
      <c r="D6854">
        <v>2.0000000000000001E-4</v>
      </c>
    </row>
    <row r="6855" spans="1:4" x14ac:dyDescent="0.35">
      <c r="A6855">
        <v>45</v>
      </c>
      <c r="B6855">
        <v>99.398589999999999</v>
      </c>
      <c r="C6855" t="s">
        <v>70</v>
      </c>
      <c r="D6855">
        <v>2.9999999999999997E-4</v>
      </c>
    </row>
    <row r="6856" spans="1:4" x14ac:dyDescent="0.35">
      <c r="A6856">
        <v>45</v>
      </c>
      <c r="B6856">
        <v>99.410480000000007</v>
      </c>
      <c r="C6856" t="s">
        <v>70</v>
      </c>
      <c r="D6856">
        <v>2.9999999999999997E-4</v>
      </c>
    </row>
    <row r="6857" spans="1:4" x14ac:dyDescent="0.35">
      <c r="A6857">
        <v>45</v>
      </c>
      <c r="B6857">
        <v>99.424610000000001</v>
      </c>
      <c r="C6857" t="s">
        <v>70</v>
      </c>
      <c r="D6857">
        <v>1E-4</v>
      </c>
    </row>
    <row r="6858" spans="1:4" x14ac:dyDescent="0.35">
      <c r="A6858">
        <v>45</v>
      </c>
      <c r="B6858">
        <v>99.438739999999996</v>
      </c>
      <c r="C6858" t="s">
        <v>70</v>
      </c>
      <c r="D6858">
        <v>1E-4</v>
      </c>
    </row>
    <row r="6859" spans="1:4" x14ac:dyDescent="0.35">
      <c r="A6859">
        <v>45</v>
      </c>
      <c r="B6859">
        <v>99.451120000000003</v>
      </c>
      <c r="C6859" t="s">
        <v>70</v>
      </c>
      <c r="D6859">
        <v>1E-4</v>
      </c>
    </row>
    <row r="6860" spans="1:4" x14ac:dyDescent="0.35">
      <c r="A6860">
        <v>45</v>
      </c>
      <c r="B6860">
        <v>99.464730000000003</v>
      </c>
      <c r="C6860" t="s">
        <v>70</v>
      </c>
      <c r="D6860">
        <v>2.9999999999999997E-4</v>
      </c>
    </row>
    <row r="6861" spans="1:4" x14ac:dyDescent="0.35">
      <c r="A6861">
        <v>45</v>
      </c>
      <c r="B6861">
        <v>99.478660000000005</v>
      </c>
      <c r="C6861" t="s">
        <v>70</v>
      </c>
      <c r="D6861">
        <v>2.9999999999999997E-4</v>
      </c>
    </row>
    <row r="6862" spans="1:4" x14ac:dyDescent="0.35">
      <c r="A6862">
        <v>45</v>
      </c>
      <c r="B6862">
        <v>99.49091</v>
      </c>
      <c r="C6862" t="s">
        <v>70</v>
      </c>
      <c r="D6862">
        <v>2.9999999999999997E-4</v>
      </c>
    </row>
    <row r="6863" spans="1:4" x14ac:dyDescent="0.35">
      <c r="A6863">
        <v>45</v>
      </c>
      <c r="B6863">
        <v>99.504040000000003</v>
      </c>
      <c r="C6863" t="s">
        <v>70</v>
      </c>
      <c r="D6863">
        <v>1E-4</v>
      </c>
    </row>
    <row r="6864" spans="1:4" x14ac:dyDescent="0.35">
      <c r="A6864">
        <v>45</v>
      </c>
      <c r="B6864">
        <v>99.516819999999996</v>
      </c>
      <c r="C6864" t="s">
        <v>70</v>
      </c>
      <c r="D6864">
        <v>1E-4</v>
      </c>
    </row>
    <row r="6865" spans="1:4" x14ac:dyDescent="0.35">
      <c r="A6865">
        <v>45</v>
      </c>
      <c r="B6865">
        <v>99.528769999999994</v>
      </c>
      <c r="C6865" t="s">
        <v>70</v>
      </c>
      <c r="D6865">
        <v>1E-4</v>
      </c>
    </row>
    <row r="6866" spans="1:4" x14ac:dyDescent="0.35">
      <c r="A6866">
        <v>45</v>
      </c>
      <c r="B6866">
        <v>99.541799999999995</v>
      </c>
      <c r="C6866" t="s">
        <v>70</v>
      </c>
      <c r="D6866">
        <v>1E-4</v>
      </c>
    </row>
    <row r="6867" spans="1:4" x14ac:dyDescent="0.35">
      <c r="A6867">
        <v>45</v>
      </c>
      <c r="B6867">
        <v>99.555239999999998</v>
      </c>
      <c r="C6867" t="s">
        <v>70</v>
      </c>
    </row>
    <row r="6868" spans="1:4" x14ac:dyDescent="0.35">
      <c r="A6868">
        <v>45</v>
      </c>
      <c r="B6868">
        <v>99.580200000000005</v>
      </c>
      <c r="C6868" t="s">
        <v>70</v>
      </c>
      <c r="D6868">
        <v>1E-4</v>
      </c>
    </row>
    <row r="6869" spans="1:4" x14ac:dyDescent="0.35">
      <c r="A6869">
        <v>45</v>
      </c>
      <c r="B6869">
        <v>99.603890000000007</v>
      </c>
      <c r="C6869" t="s">
        <v>70</v>
      </c>
      <c r="D6869">
        <v>1E-4</v>
      </c>
    </row>
    <row r="6870" spans="1:4" x14ac:dyDescent="0.35">
      <c r="A6870">
        <v>45</v>
      </c>
      <c r="B6870">
        <v>99.623000000000005</v>
      </c>
      <c r="C6870" t="s">
        <v>70</v>
      </c>
    </row>
    <row r="6871" spans="1:4" x14ac:dyDescent="0.35">
      <c r="A6871">
        <v>45</v>
      </c>
      <c r="B6871">
        <v>99.639259999999993</v>
      </c>
      <c r="C6871" t="s">
        <v>70</v>
      </c>
    </row>
    <row r="6872" spans="1:4" x14ac:dyDescent="0.35">
      <c r="A6872">
        <v>45</v>
      </c>
      <c r="B6872">
        <v>99.654200000000003</v>
      </c>
      <c r="C6872" t="s">
        <v>70</v>
      </c>
      <c r="D6872">
        <v>4.0000000000000002E-4</v>
      </c>
    </row>
    <row r="6873" spans="1:4" x14ac:dyDescent="0.35">
      <c r="A6873">
        <v>45</v>
      </c>
      <c r="B6873">
        <v>99.670259999999999</v>
      </c>
      <c r="C6873" t="s">
        <v>70</v>
      </c>
      <c r="D6873">
        <v>2.0000000000000001E-4</v>
      </c>
    </row>
    <row r="6874" spans="1:4" x14ac:dyDescent="0.35">
      <c r="A6874">
        <v>45</v>
      </c>
      <c r="B6874">
        <v>99.724350000000001</v>
      </c>
      <c r="C6874" t="s">
        <v>70</v>
      </c>
    </row>
    <row r="6875" spans="1:4" x14ac:dyDescent="0.35">
      <c r="A6875">
        <v>45</v>
      </c>
      <c r="B6875">
        <v>99.77937</v>
      </c>
      <c r="C6875" t="s">
        <v>70</v>
      </c>
    </row>
    <row r="6876" spans="1:4" x14ac:dyDescent="0.35">
      <c r="A6876">
        <v>45</v>
      </c>
      <c r="B6876">
        <v>99.843720000000005</v>
      </c>
      <c r="C6876" t="s">
        <v>70</v>
      </c>
      <c r="D6876">
        <v>4.0000000000000002E-4</v>
      </c>
    </row>
    <row r="6877" spans="1:4" x14ac:dyDescent="0.35">
      <c r="A6877">
        <v>45</v>
      </c>
      <c r="B6877">
        <v>99.87791</v>
      </c>
      <c r="C6877" t="s">
        <v>70</v>
      </c>
      <c r="D6877">
        <v>2.9999999999999997E-4</v>
      </c>
    </row>
    <row r="6878" spans="1:4" x14ac:dyDescent="0.35">
      <c r="A6878">
        <v>45</v>
      </c>
      <c r="B6878">
        <v>99.907129999999995</v>
      </c>
      <c r="C6878" t="s">
        <v>70</v>
      </c>
    </row>
    <row r="6879" spans="1:4" x14ac:dyDescent="0.35">
      <c r="A6879">
        <v>45</v>
      </c>
      <c r="B6879">
        <v>99.949359999999999</v>
      </c>
      <c r="C6879" t="s">
        <v>70</v>
      </c>
    </row>
    <row r="6880" spans="1:4" x14ac:dyDescent="0.35">
      <c r="A6880">
        <v>45</v>
      </c>
      <c r="B6880">
        <v>99.970190000000002</v>
      </c>
      <c r="C6880" t="s">
        <v>70</v>
      </c>
    </row>
    <row r="6881" spans="1:4" x14ac:dyDescent="0.35">
      <c r="A6881">
        <v>45</v>
      </c>
      <c r="B6881">
        <v>99.989400000000003</v>
      </c>
      <c r="C6881" t="s">
        <v>70</v>
      </c>
    </row>
    <row r="6882" spans="1:4" x14ac:dyDescent="0.35">
      <c r="A6882">
        <v>45</v>
      </c>
      <c r="B6882">
        <v>100.0204</v>
      </c>
      <c r="C6882" t="s">
        <v>70</v>
      </c>
    </row>
    <row r="6883" spans="1:4" x14ac:dyDescent="0.35">
      <c r="A6883">
        <v>45</v>
      </c>
      <c r="B6883">
        <v>100.048</v>
      </c>
      <c r="C6883" t="s">
        <v>70</v>
      </c>
      <c r="D6883">
        <v>2.0000000000000001E-4</v>
      </c>
    </row>
    <row r="6884" spans="1:4" x14ac:dyDescent="0.35">
      <c r="A6884">
        <v>45</v>
      </c>
      <c r="B6884">
        <v>100.071</v>
      </c>
      <c r="C6884" t="s">
        <v>70</v>
      </c>
      <c r="D6884">
        <v>2.0000000000000001E-4</v>
      </c>
    </row>
    <row r="6885" spans="1:4" x14ac:dyDescent="0.35">
      <c r="A6885">
        <v>45</v>
      </c>
      <c r="B6885">
        <v>100.0981</v>
      </c>
      <c r="C6885" t="s">
        <v>70</v>
      </c>
      <c r="D6885">
        <v>1E-4</v>
      </c>
    </row>
    <row r="6886" spans="1:4" x14ac:dyDescent="0.35">
      <c r="A6886">
        <v>45</v>
      </c>
      <c r="B6886">
        <v>100.13330000000001</v>
      </c>
      <c r="C6886" t="s">
        <v>70</v>
      </c>
      <c r="D6886">
        <v>1E-4</v>
      </c>
    </row>
    <row r="6887" spans="1:4" x14ac:dyDescent="0.35">
      <c r="A6887">
        <v>45</v>
      </c>
      <c r="B6887">
        <v>100.1516</v>
      </c>
      <c r="C6887" t="s">
        <v>70</v>
      </c>
    </row>
    <row r="6888" spans="1:4" x14ac:dyDescent="0.35">
      <c r="A6888">
        <v>45</v>
      </c>
      <c r="B6888">
        <v>100.1696</v>
      </c>
      <c r="C6888" t="s">
        <v>70</v>
      </c>
    </row>
    <row r="6889" spans="1:4" x14ac:dyDescent="0.35">
      <c r="A6889">
        <v>45</v>
      </c>
      <c r="B6889">
        <v>100.1904</v>
      </c>
      <c r="C6889" t="s">
        <v>70</v>
      </c>
      <c r="D6889">
        <v>1.1000000000000001E-3</v>
      </c>
    </row>
    <row r="6890" spans="1:4" x14ac:dyDescent="0.35">
      <c r="A6890">
        <v>45</v>
      </c>
      <c r="B6890">
        <v>100.22190000000001</v>
      </c>
      <c r="C6890" t="s">
        <v>70</v>
      </c>
      <c r="D6890">
        <v>5.0000000000000001E-4</v>
      </c>
    </row>
    <row r="6891" spans="1:4" x14ac:dyDescent="0.35">
      <c r="A6891">
        <v>45</v>
      </c>
      <c r="B6891">
        <v>100.2423</v>
      </c>
      <c r="C6891" t="s">
        <v>70</v>
      </c>
      <c r="D6891">
        <v>1.1000000000000001E-3</v>
      </c>
    </row>
    <row r="6892" spans="1:4" x14ac:dyDescent="0.35">
      <c r="A6892">
        <v>45</v>
      </c>
      <c r="B6892">
        <v>100.26860000000001</v>
      </c>
      <c r="C6892" t="s">
        <v>70</v>
      </c>
      <c r="D6892">
        <v>1.1999999999999999E-3</v>
      </c>
    </row>
    <row r="6893" spans="1:4" x14ac:dyDescent="0.35">
      <c r="A6893">
        <v>45</v>
      </c>
      <c r="B6893">
        <v>100.28919999999999</v>
      </c>
      <c r="C6893" t="s">
        <v>70</v>
      </c>
      <c r="D6893">
        <v>1.8E-3</v>
      </c>
    </row>
    <row r="6894" spans="1:4" x14ac:dyDescent="0.35">
      <c r="A6894">
        <v>45</v>
      </c>
      <c r="B6894">
        <v>100.31140000000001</v>
      </c>
      <c r="C6894" t="s">
        <v>70</v>
      </c>
      <c r="D6894">
        <v>2.0999999999999999E-3</v>
      </c>
    </row>
    <row r="6895" spans="1:4" x14ac:dyDescent="0.35">
      <c r="A6895">
        <v>45</v>
      </c>
      <c r="B6895">
        <v>100.33199999999999</v>
      </c>
      <c r="C6895" t="s">
        <v>70</v>
      </c>
      <c r="D6895">
        <v>2.3999999999999998E-3</v>
      </c>
    </row>
    <row r="6896" spans="1:4" x14ac:dyDescent="0.35">
      <c r="A6896">
        <v>45</v>
      </c>
      <c r="B6896">
        <v>100.35169999999999</v>
      </c>
      <c r="C6896" t="s">
        <v>70</v>
      </c>
      <c r="D6896">
        <v>2.0999999999999999E-3</v>
      </c>
    </row>
    <row r="6897" spans="1:4" x14ac:dyDescent="0.35">
      <c r="A6897">
        <v>45</v>
      </c>
      <c r="B6897">
        <v>100.3719</v>
      </c>
      <c r="C6897" t="s">
        <v>70</v>
      </c>
      <c r="D6897">
        <v>1.6000000000000001E-3</v>
      </c>
    </row>
    <row r="6898" spans="1:4" x14ac:dyDescent="0.35">
      <c r="A6898">
        <v>45</v>
      </c>
      <c r="B6898">
        <v>100.3916</v>
      </c>
      <c r="C6898" t="s">
        <v>70</v>
      </c>
      <c r="D6898">
        <v>2.0999999999999999E-3</v>
      </c>
    </row>
    <row r="6899" spans="1:4" x14ac:dyDescent="0.35">
      <c r="A6899">
        <v>45</v>
      </c>
      <c r="B6899">
        <v>100.4358</v>
      </c>
      <c r="C6899" t="s">
        <v>70</v>
      </c>
      <c r="D6899">
        <v>1E-3</v>
      </c>
    </row>
    <row r="6900" spans="1:4" x14ac:dyDescent="0.35">
      <c r="A6900">
        <v>45</v>
      </c>
      <c r="B6900">
        <v>100.4558</v>
      </c>
      <c r="C6900" t="s">
        <v>70</v>
      </c>
      <c r="D6900">
        <v>2.5999999999999999E-3</v>
      </c>
    </row>
    <row r="6901" spans="1:4" x14ac:dyDescent="0.35">
      <c r="A6901">
        <v>45</v>
      </c>
      <c r="B6901">
        <v>100.47620000000001</v>
      </c>
      <c r="C6901" t="s">
        <v>70</v>
      </c>
      <c r="D6901">
        <v>3.3E-3</v>
      </c>
    </row>
    <row r="6902" spans="1:4" x14ac:dyDescent="0.35">
      <c r="A6902">
        <v>45</v>
      </c>
      <c r="B6902">
        <v>100.4939</v>
      </c>
      <c r="C6902" t="s">
        <v>70</v>
      </c>
      <c r="D6902">
        <v>2.5000000000000001E-3</v>
      </c>
    </row>
    <row r="6903" spans="1:4" x14ac:dyDescent="0.35">
      <c r="A6903">
        <v>45</v>
      </c>
      <c r="B6903">
        <v>100.51390000000001</v>
      </c>
      <c r="C6903" t="s">
        <v>70</v>
      </c>
      <c r="D6903">
        <v>3.8E-3</v>
      </c>
    </row>
    <row r="6904" spans="1:4" x14ac:dyDescent="0.35">
      <c r="A6904">
        <v>45</v>
      </c>
      <c r="B6904">
        <v>100.5311</v>
      </c>
      <c r="C6904" t="s">
        <v>70</v>
      </c>
      <c r="D6904">
        <v>1.5E-3</v>
      </c>
    </row>
    <row r="6905" spans="1:4" x14ac:dyDescent="0.35">
      <c r="A6905">
        <v>45</v>
      </c>
      <c r="B6905">
        <v>100.5475</v>
      </c>
      <c r="C6905" t="s">
        <v>70</v>
      </c>
      <c r="D6905">
        <v>1.5E-3</v>
      </c>
    </row>
    <row r="6906" spans="1:4" x14ac:dyDescent="0.35">
      <c r="A6906">
        <v>45</v>
      </c>
      <c r="B6906">
        <v>100.5693</v>
      </c>
      <c r="C6906" t="s">
        <v>70</v>
      </c>
      <c r="D6906">
        <v>6.9999999999999999E-4</v>
      </c>
    </row>
    <row r="6907" spans="1:4" x14ac:dyDescent="0.35">
      <c r="A6907">
        <v>45</v>
      </c>
      <c r="B6907">
        <v>100.5894</v>
      </c>
      <c r="C6907" t="s">
        <v>70</v>
      </c>
      <c r="D6907">
        <v>2.8E-3</v>
      </c>
    </row>
    <row r="6908" spans="1:4" x14ac:dyDescent="0.35">
      <c r="A6908">
        <v>45</v>
      </c>
      <c r="B6908">
        <v>100.60509999999999</v>
      </c>
      <c r="C6908" t="s">
        <v>70</v>
      </c>
      <c r="D6908">
        <v>1.5E-3</v>
      </c>
    </row>
    <row r="6909" spans="1:4" x14ac:dyDescent="0.35">
      <c r="A6909">
        <v>45</v>
      </c>
      <c r="B6909">
        <v>100.63290000000001</v>
      </c>
      <c r="C6909" t="s">
        <v>70</v>
      </c>
      <c r="D6909">
        <v>1.6000000000000001E-3</v>
      </c>
    </row>
    <row r="6910" spans="1:4" x14ac:dyDescent="0.35">
      <c r="A6910">
        <v>45</v>
      </c>
      <c r="B6910">
        <v>100.6503</v>
      </c>
      <c r="C6910" t="s">
        <v>70</v>
      </c>
      <c r="D6910">
        <v>2.2000000000000001E-3</v>
      </c>
    </row>
    <row r="6911" spans="1:4" x14ac:dyDescent="0.35">
      <c r="A6911">
        <v>45</v>
      </c>
      <c r="B6911">
        <v>100.6669</v>
      </c>
      <c r="C6911" t="s">
        <v>70</v>
      </c>
      <c r="D6911">
        <v>4.0000000000000002E-4</v>
      </c>
    </row>
    <row r="6912" spans="1:4" x14ac:dyDescent="0.35">
      <c r="A6912">
        <v>45</v>
      </c>
      <c r="B6912">
        <v>100.684</v>
      </c>
      <c r="C6912" t="s">
        <v>70</v>
      </c>
      <c r="D6912">
        <v>2.0000000000000001E-4</v>
      </c>
    </row>
    <row r="6913" spans="1:4" x14ac:dyDescent="0.35">
      <c r="A6913">
        <v>45</v>
      </c>
      <c r="B6913">
        <v>100.6994</v>
      </c>
      <c r="C6913" t="s">
        <v>70</v>
      </c>
      <c r="D6913">
        <v>2.0000000000000001E-4</v>
      </c>
    </row>
    <row r="6914" spans="1:4" x14ac:dyDescent="0.35">
      <c r="A6914">
        <v>45</v>
      </c>
      <c r="B6914">
        <v>100.7141</v>
      </c>
      <c r="C6914" t="s">
        <v>70</v>
      </c>
      <c r="D6914">
        <v>1E-4</v>
      </c>
    </row>
    <row r="6915" spans="1:4" x14ac:dyDescent="0.35">
      <c r="A6915">
        <v>45</v>
      </c>
      <c r="B6915">
        <v>100.73139999999999</v>
      </c>
      <c r="C6915" t="s">
        <v>70</v>
      </c>
      <c r="D6915">
        <v>1E-4</v>
      </c>
    </row>
    <row r="6916" spans="1:4" x14ac:dyDescent="0.35">
      <c r="A6916">
        <v>45</v>
      </c>
      <c r="B6916">
        <v>100.7457</v>
      </c>
      <c r="C6916" t="s">
        <v>70</v>
      </c>
    </row>
    <row r="6917" spans="1:4" x14ac:dyDescent="0.35">
      <c r="A6917">
        <v>45</v>
      </c>
      <c r="B6917">
        <v>100.7611</v>
      </c>
      <c r="C6917" t="s">
        <v>70</v>
      </c>
    </row>
    <row r="6918" spans="1:4" x14ac:dyDescent="0.35">
      <c r="A6918">
        <v>45</v>
      </c>
      <c r="B6918">
        <v>100.7775</v>
      </c>
      <c r="C6918" t="s">
        <v>70</v>
      </c>
    </row>
    <row r="6919" spans="1:4" x14ac:dyDescent="0.35">
      <c r="A6919">
        <v>45</v>
      </c>
      <c r="B6919">
        <v>100.7921</v>
      </c>
      <c r="C6919" t="s">
        <v>70</v>
      </c>
    </row>
    <row r="6920" spans="1:4" x14ac:dyDescent="0.35">
      <c r="A6920">
        <v>46</v>
      </c>
      <c r="B6920">
        <v>100.8081</v>
      </c>
      <c r="C6920" t="s">
        <v>70</v>
      </c>
    </row>
    <row r="6921" spans="1:4" x14ac:dyDescent="0.35">
      <c r="A6921">
        <v>46</v>
      </c>
      <c r="B6921">
        <v>100.8288</v>
      </c>
      <c r="C6921" t="s">
        <v>70</v>
      </c>
    </row>
    <row r="6922" spans="1:4" x14ac:dyDescent="0.35">
      <c r="A6922">
        <v>46</v>
      </c>
      <c r="B6922">
        <v>100.84229999999999</v>
      </c>
      <c r="C6922" t="s">
        <v>70</v>
      </c>
    </row>
    <row r="6923" spans="1:4" x14ac:dyDescent="0.35">
      <c r="A6923">
        <v>46</v>
      </c>
      <c r="B6923">
        <v>100.864</v>
      </c>
      <c r="C6923" t="s">
        <v>70</v>
      </c>
    </row>
    <row r="6924" spans="1:4" x14ac:dyDescent="0.35">
      <c r="A6924">
        <v>46</v>
      </c>
      <c r="B6924">
        <v>100.8818</v>
      </c>
      <c r="C6924" t="s">
        <v>70</v>
      </c>
    </row>
    <row r="6925" spans="1:4" x14ac:dyDescent="0.35">
      <c r="A6925">
        <v>46</v>
      </c>
      <c r="B6925">
        <v>100.898</v>
      </c>
      <c r="C6925" t="s">
        <v>70</v>
      </c>
    </row>
    <row r="6926" spans="1:4" x14ac:dyDescent="0.35">
      <c r="A6926">
        <v>46</v>
      </c>
      <c r="B6926">
        <v>100.9088</v>
      </c>
      <c r="C6926" t="s">
        <v>70</v>
      </c>
    </row>
    <row r="6927" spans="1:4" x14ac:dyDescent="0.35">
      <c r="A6927">
        <v>46</v>
      </c>
      <c r="B6927">
        <v>100.92149999999999</v>
      </c>
      <c r="C6927" t="s">
        <v>70</v>
      </c>
      <c r="D6927">
        <v>1E-4</v>
      </c>
    </row>
    <row r="6928" spans="1:4" x14ac:dyDescent="0.35">
      <c r="A6928">
        <v>46</v>
      </c>
      <c r="B6928">
        <v>100.9346</v>
      </c>
      <c r="C6928" t="s">
        <v>70</v>
      </c>
    </row>
    <row r="6929" spans="1:3" x14ac:dyDescent="0.35">
      <c r="A6929">
        <v>46</v>
      </c>
      <c r="B6929">
        <v>100.947</v>
      </c>
      <c r="C6929" t="s">
        <v>70</v>
      </c>
    </row>
    <row r="6930" spans="1:3" x14ac:dyDescent="0.35">
      <c r="A6930">
        <v>46</v>
      </c>
      <c r="B6930">
        <v>100.96</v>
      </c>
      <c r="C6930" t="s">
        <v>70</v>
      </c>
    </row>
    <row r="6931" spans="1:3" x14ac:dyDescent="0.35">
      <c r="A6931">
        <v>46</v>
      </c>
      <c r="B6931">
        <v>100.97280000000001</v>
      </c>
      <c r="C6931" t="s">
        <v>70</v>
      </c>
    </row>
    <row r="6932" spans="1:3" x14ac:dyDescent="0.35">
      <c r="A6932">
        <v>46</v>
      </c>
      <c r="B6932">
        <v>100.9862</v>
      </c>
      <c r="C6932" t="s">
        <v>70</v>
      </c>
    </row>
    <row r="6933" spans="1:3" x14ac:dyDescent="0.35">
      <c r="A6933">
        <v>46</v>
      </c>
      <c r="B6933">
        <v>100.99979999999999</v>
      </c>
      <c r="C6933" t="s">
        <v>70</v>
      </c>
    </row>
    <row r="6934" spans="1:3" x14ac:dyDescent="0.35">
      <c r="A6934">
        <v>46</v>
      </c>
      <c r="B6934">
        <v>101.01900000000001</v>
      </c>
      <c r="C6934" t="s">
        <v>70</v>
      </c>
    </row>
    <row r="6935" spans="1:3" x14ac:dyDescent="0.35">
      <c r="A6935">
        <v>46</v>
      </c>
      <c r="B6935">
        <v>101.0421</v>
      </c>
      <c r="C6935" t="s">
        <v>70</v>
      </c>
    </row>
    <row r="6936" spans="1:3" x14ac:dyDescent="0.35">
      <c r="A6936">
        <v>46</v>
      </c>
      <c r="B6936">
        <v>101.0539</v>
      </c>
      <c r="C6936" t="s">
        <v>70</v>
      </c>
    </row>
    <row r="6937" spans="1:3" x14ac:dyDescent="0.35">
      <c r="A6937">
        <v>46</v>
      </c>
      <c r="B6937">
        <v>101.0664</v>
      </c>
      <c r="C6937" t="s">
        <v>70</v>
      </c>
    </row>
    <row r="6938" spans="1:3" x14ac:dyDescent="0.35">
      <c r="A6938">
        <v>46</v>
      </c>
      <c r="B6938">
        <v>101.07899999999999</v>
      </c>
      <c r="C6938" t="s">
        <v>70</v>
      </c>
    </row>
    <row r="6939" spans="1:3" x14ac:dyDescent="0.35">
      <c r="A6939">
        <v>46</v>
      </c>
      <c r="B6939">
        <v>101.09180000000001</v>
      </c>
      <c r="C6939" t="s">
        <v>70</v>
      </c>
    </row>
    <row r="6940" spans="1:3" x14ac:dyDescent="0.35">
      <c r="A6940">
        <v>46</v>
      </c>
      <c r="B6940">
        <v>101.1049</v>
      </c>
      <c r="C6940" t="s">
        <v>70</v>
      </c>
    </row>
    <row r="6941" spans="1:3" x14ac:dyDescent="0.35">
      <c r="A6941">
        <v>46</v>
      </c>
      <c r="B6941">
        <v>101.1193</v>
      </c>
      <c r="C6941" t="s">
        <v>70</v>
      </c>
    </row>
    <row r="6942" spans="1:3" x14ac:dyDescent="0.35">
      <c r="A6942">
        <v>46</v>
      </c>
      <c r="B6942">
        <v>101.13330000000001</v>
      </c>
      <c r="C6942" t="s">
        <v>70</v>
      </c>
    </row>
    <row r="6943" spans="1:3" x14ac:dyDescent="0.35">
      <c r="A6943">
        <v>46</v>
      </c>
      <c r="B6943">
        <v>101.14579999999999</v>
      </c>
      <c r="C6943" t="s">
        <v>70</v>
      </c>
    </row>
    <row r="6944" spans="1:3" x14ac:dyDescent="0.35">
      <c r="A6944">
        <v>46</v>
      </c>
      <c r="B6944">
        <v>101.1614</v>
      </c>
      <c r="C6944" t="s">
        <v>70</v>
      </c>
    </row>
    <row r="6945" spans="1:3" x14ac:dyDescent="0.35">
      <c r="A6945">
        <v>46</v>
      </c>
      <c r="B6945">
        <v>101.1754</v>
      </c>
      <c r="C6945" t="s">
        <v>70</v>
      </c>
    </row>
    <row r="6946" spans="1:3" x14ac:dyDescent="0.35">
      <c r="A6946">
        <v>46</v>
      </c>
      <c r="B6946">
        <v>101.18770000000001</v>
      </c>
      <c r="C6946" t="s">
        <v>70</v>
      </c>
    </row>
    <row r="6947" spans="1:3" x14ac:dyDescent="0.35">
      <c r="A6947">
        <v>46</v>
      </c>
      <c r="B6947">
        <v>101.2011</v>
      </c>
      <c r="C6947" t="s">
        <v>70</v>
      </c>
    </row>
    <row r="6948" spans="1:3" x14ac:dyDescent="0.35">
      <c r="A6948">
        <v>46</v>
      </c>
      <c r="B6948">
        <v>101.2129</v>
      </c>
      <c r="C6948" t="s">
        <v>70</v>
      </c>
    </row>
    <row r="6949" spans="1:3" x14ac:dyDescent="0.35">
      <c r="A6949">
        <v>46</v>
      </c>
      <c r="B6949">
        <v>101.2256</v>
      </c>
      <c r="C6949" t="s">
        <v>70</v>
      </c>
    </row>
    <row r="6950" spans="1:3" x14ac:dyDescent="0.35">
      <c r="A6950">
        <v>46</v>
      </c>
      <c r="B6950">
        <v>101.2443</v>
      </c>
      <c r="C6950" t="s">
        <v>70</v>
      </c>
    </row>
    <row r="6951" spans="1:3" x14ac:dyDescent="0.35">
      <c r="A6951">
        <v>46</v>
      </c>
      <c r="B6951">
        <v>101.2585</v>
      </c>
      <c r="C6951" t="s">
        <v>70</v>
      </c>
    </row>
    <row r="6952" spans="1:3" x14ac:dyDescent="0.35">
      <c r="A6952">
        <v>46</v>
      </c>
      <c r="B6952">
        <v>101.2705</v>
      </c>
      <c r="C6952" t="s">
        <v>70</v>
      </c>
    </row>
    <row r="6953" spans="1:3" x14ac:dyDescent="0.35">
      <c r="A6953">
        <v>46</v>
      </c>
      <c r="B6953">
        <v>101.2839</v>
      </c>
      <c r="C6953" t="s">
        <v>70</v>
      </c>
    </row>
    <row r="6954" spans="1:3" x14ac:dyDescent="0.35">
      <c r="A6954">
        <v>46</v>
      </c>
      <c r="B6954">
        <v>101.2966</v>
      </c>
      <c r="C6954" t="s">
        <v>70</v>
      </c>
    </row>
    <row r="6955" spans="1:3" x14ac:dyDescent="0.35">
      <c r="A6955">
        <v>46</v>
      </c>
      <c r="B6955">
        <v>101.3094</v>
      </c>
      <c r="C6955" t="s">
        <v>70</v>
      </c>
    </row>
    <row r="6956" spans="1:3" x14ac:dyDescent="0.35">
      <c r="A6956">
        <v>46</v>
      </c>
      <c r="B6956">
        <v>101.3228</v>
      </c>
      <c r="C6956" t="s">
        <v>70</v>
      </c>
    </row>
    <row r="6957" spans="1:3" x14ac:dyDescent="0.35">
      <c r="A6957">
        <v>46</v>
      </c>
      <c r="B6957">
        <v>101.33759999999999</v>
      </c>
      <c r="C6957" t="s">
        <v>70</v>
      </c>
    </row>
    <row r="6958" spans="1:3" x14ac:dyDescent="0.35">
      <c r="A6958">
        <v>46</v>
      </c>
      <c r="B6958">
        <v>101.3516</v>
      </c>
      <c r="C6958" t="s">
        <v>70</v>
      </c>
    </row>
    <row r="6959" spans="1:3" x14ac:dyDescent="0.35">
      <c r="A6959">
        <v>46</v>
      </c>
      <c r="B6959">
        <v>101.36499999999999</v>
      </c>
      <c r="C6959" t="s">
        <v>70</v>
      </c>
    </row>
    <row r="6960" spans="1:3" x14ac:dyDescent="0.35">
      <c r="A6960">
        <v>46</v>
      </c>
      <c r="B6960">
        <v>101.38209999999999</v>
      </c>
      <c r="C6960" t="s">
        <v>70</v>
      </c>
    </row>
    <row r="6961" spans="1:3" x14ac:dyDescent="0.35">
      <c r="A6961">
        <v>46</v>
      </c>
      <c r="B6961">
        <v>101.3989</v>
      </c>
      <c r="C6961" t="s">
        <v>70</v>
      </c>
    </row>
    <row r="6962" spans="1:3" x14ac:dyDescent="0.35">
      <c r="A6962">
        <v>46</v>
      </c>
      <c r="B6962">
        <v>101.4153</v>
      </c>
      <c r="C6962" t="s">
        <v>70</v>
      </c>
    </row>
    <row r="6963" spans="1:3" x14ac:dyDescent="0.35">
      <c r="A6963">
        <v>46</v>
      </c>
      <c r="B6963">
        <v>101.428</v>
      </c>
      <c r="C6963" t="s">
        <v>70</v>
      </c>
    </row>
    <row r="6964" spans="1:3" x14ac:dyDescent="0.35">
      <c r="A6964">
        <v>46</v>
      </c>
      <c r="B6964">
        <v>101.4576</v>
      </c>
      <c r="C6964" t="s">
        <v>70</v>
      </c>
    </row>
    <row r="6965" spans="1:3" x14ac:dyDescent="0.35">
      <c r="A6965">
        <v>46</v>
      </c>
      <c r="B6965">
        <v>101.47020000000001</v>
      </c>
      <c r="C6965" t="s">
        <v>70</v>
      </c>
    </row>
    <row r="6966" spans="1:3" x14ac:dyDescent="0.35">
      <c r="A6966">
        <v>46</v>
      </c>
      <c r="B6966">
        <v>101.48520000000001</v>
      </c>
      <c r="C6966" t="s">
        <v>70</v>
      </c>
    </row>
    <row r="6967" spans="1:3" x14ac:dyDescent="0.35">
      <c r="A6967">
        <v>46</v>
      </c>
      <c r="B6967">
        <v>101.4975</v>
      </c>
      <c r="C6967" t="s">
        <v>70</v>
      </c>
    </row>
    <row r="6968" spans="1:3" x14ac:dyDescent="0.35">
      <c r="A6968">
        <v>46</v>
      </c>
      <c r="B6968">
        <v>101.51519999999999</v>
      </c>
      <c r="C6968" t="s">
        <v>70</v>
      </c>
    </row>
    <row r="6969" spans="1:3" x14ac:dyDescent="0.35">
      <c r="A6969">
        <v>46</v>
      </c>
      <c r="B6969">
        <v>101.5275</v>
      </c>
      <c r="C6969" t="s">
        <v>70</v>
      </c>
    </row>
    <row r="6970" spans="1:3" x14ac:dyDescent="0.35">
      <c r="A6970">
        <v>46</v>
      </c>
      <c r="B6970">
        <v>101.5403</v>
      </c>
      <c r="C6970" t="s">
        <v>70</v>
      </c>
    </row>
    <row r="6971" spans="1:3" x14ac:dyDescent="0.35">
      <c r="A6971">
        <v>46</v>
      </c>
      <c r="B6971">
        <v>101.5532</v>
      </c>
      <c r="C6971" t="s">
        <v>70</v>
      </c>
    </row>
    <row r="6972" spans="1:3" x14ac:dyDescent="0.35">
      <c r="A6972">
        <v>46</v>
      </c>
      <c r="B6972">
        <v>101.56610000000001</v>
      </c>
      <c r="C6972" t="s">
        <v>70</v>
      </c>
    </row>
    <row r="6973" spans="1:3" x14ac:dyDescent="0.35">
      <c r="A6973">
        <v>46</v>
      </c>
      <c r="B6973">
        <v>101.57859999999999</v>
      </c>
      <c r="C6973" t="s">
        <v>70</v>
      </c>
    </row>
    <row r="6974" spans="1:3" x14ac:dyDescent="0.35">
      <c r="A6974">
        <v>46</v>
      </c>
      <c r="B6974">
        <v>101.59139999999999</v>
      </c>
      <c r="C6974" t="s">
        <v>70</v>
      </c>
    </row>
    <row r="6975" spans="1:3" x14ac:dyDescent="0.35">
      <c r="A6975">
        <v>46</v>
      </c>
      <c r="B6975">
        <v>101.60420000000001</v>
      </c>
      <c r="C6975" t="s">
        <v>70</v>
      </c>
    </row>
    <row r="6976" spans="1:3" x14ac:dyDescent="0.35">
      <c r="A6976">
        <v>46</v>
      </c>
      <c r="B6976">
        <v>101.61839999999999</v>
      </c>
      <c r="C6976" t="s">
        <v>70</v>
      </c>
    </row>
    <row r="6977" spans="1:3" x14ac:dyDescent="0.35">
      <c r="A6977">
        <v>46</v>
      </c>
      <c r="B6977">
        <v>101.6331</v>
      </c>
      <c r="C6977" t="s">
        <v>70</v>
      </c>
    </row>
    <row r="6978" spans="1:3" x14ac:dyDescent="0.35">
      <c r="A6978">
        <v>46</v>
      </c>
      <c r="B6978">
        <v>101.65479999999999</v>
      </c>
      <c r="C6978" t="s">
        <v>70</v>
      </c>
    </row>
    <row r="6979" spans="1:3" x14ac:dyDescent="0.35">
      <c r="A6979">
        <v>46</v>
      </c>
      <c r="B6979">
        <v>101.6681</v>
      </c>
      <c r="C6979" t="s">
        <v>70</v>
      </c>
    </row>
    <row r="6980" spans="1:3" x14ac:dyDescent="0.35">
      <c r="A6980">
        <v>46</v>
      </c>
      <c r="B6980">
        <v>101.6808</v>
      </c>
      <c r="C6980" t="s">
        <v>70</v>
      </c>
    </row>
    <row r="6981" spans="1:3" x14ac:dyDescent="0.35">
      <c r="A6981">
        <v>46</v>
      </c>
      <c r="B6981">
        <v>101.6936</v>
      </c>
      <c r="C6981" t="s">
        <v>70</v>
      </c>
    </row>
    <row r="6982" spans="1:3" x14ac:dyDescent="0.35">
      <c r="A6982">
        <v>46</v>
      </c>
      <c r="B6982">
        <v>101.7067</v>
      </c>
      <c r="C6982" t="s">
        <v>70</v>
      </c>
    </row>
    <row r="6983" spans="1:3" x14ac:dyDescent="0.35">
      <c r="A6983">
        <v>46</v>
      </c>
      <c r="B6983">
        <v>101.71939999999999</v>
      </c>
      <c r="C6983" t="s">
        <v>70</v>
      </c>
    </row>
    <row r="6984" spans="1:3" x14ac:dyDescent="0.35">
      <c r="A6984">
        <v>46</v>
      </c>
      <c r="B6984">
        <v>101.7319</v>
      </c>
      <c r="C6984" t="s">
        <v>70</v>
      </c>
    </row>
    <row r="6985" spans="1:3" x14ac:dyDescent="0.35">
      <c r="A6985">
        <v>46</v>
      </c>
      <c r="B6985">
        <v>101.74460000000001</v>
      </c>
      <c r="C6985" t="s">
        <v>70</v>
      </c>
    </row>
    <row r="6986" spans="1:3" x14ac:dyDescent="0.35">
      <c r="A6986">
        <v>46</v>
      </c>
      <c r="B6986">
        <v>101.7582</v>
      </c>
      <c r="C6986" t="s">
        <v>70</v>
      </c>
    </row>
    <row r="6987" spans="1:3" x14ac:dyDescent="0.35">
      <c r="A6987">
        <v>46</v>
      </c>
      <c r="B6987">
        <v>101.77030000000001</v>
      </c>
      <c r="C6987" t="s">
        <v>70</v>
      </c>
    </row>
    <row r="6988" spans="1:3" x14ac:dyDescent="0.35">
      <c r="A6988">
        <v>46</v>
      </c>
      <c r="B6988">
        <v>101.78319999999999</v>
      </c>
      <c r="C6988" t="s">
        <v>70</v>
      </c>
    </row>
    <row r="6989" spans="1:3" x14ac:dyDescent="0.35">
      <c r="A6989">
        <v>46</v>
      </c>
      <c r="B6989">
        <v>101.7954</v>
      </c>
      <c r="C6989" t="s">
        <v>70</v>
      </c>
    </row>
    <row r="6990" spans="1:3" x14ac:dyDescent="0.35">
      <c r="A6990">
        <v>46</v>
      </c>
      <c r="B6990">
        <v>101.81189999999999</v>
      </c>
      <c r="C6990" t="s">
        <v>70</v>
      </c>
    </row>
    <row r="6991" spans="1:3" x14ac:dyDescent="0.35">
      <c r="A6991">
        <v>46</v>
      </c>
      <c r="B6991">
        <v>101.83240000000001</v>
      </c>
      <c r="C6991" t="s">
        <v>70</v>
      </c>
    </row>
    <row r="6992" spans="1:3" x14ac:dyDescent="0.35">
      <c r="A6992">
        <v>46</v>
      </c>
      <c r="B6992">
        <v>101.8507</v>
      </c>
      <c r="C6992" t="s">
        <v>70</v>
      </c>
    </row>
    <row r="6993" spans="1:3" x14ac:dyDescent="0.35">
      <c r="A6993">
        <v>46</v>
      </c>
      <c r="B6993">
        <v>101.87090000000001</v>
      </c>
      <c r="C6993" t="s">
        <v>70</v>
      </c>
    </row>
    <row r="6994" spans="1:3" x14ac:dyDescent="0.35">
      <c r="A6994">
        <v>46</v>
      </c>
      <c r="B6994">
        <v>101.8854</v>
      </c>
      <c r="C6994" t="s">
        <v>70</v>
      </c>
    </row>
    <row r="6995" spans="1:3" x14ac:dyDescent="0.35">
      <c r="A6995">
        <v>46</v>
      </c>
      <c r="B6995">
        <v>101.8984</v>
      </c>
      <c r="C6995" t="s">
        <v>70</v>
      </c>
    </row>
    <row r="6996" spans="1:3" x14ac:dyDescent="0.35">
      <c r="A6996">
        <v>46</v>
      </c>
      <c r="B6996">
        <v>101.9115</v>
      </c>
      <c r="C6996" t="s">
        <v>70</v>
      </c>
    </row>
    <row r="6997" spans="1:3" x14ac:dyDescent="0.35">
      <c r="A6997">
        <v>46</v>
      </c>
      <c r="B6997">
        <v>101.9258</v>
      </c>
      <c r="C6997" t="s">
        <v>70</v>
      </c>
    </row>
    <row r="6998" spans="1:3" x14ac:dyDescent="0.35">
      <c r="A6998">
        <v>46</v>
      </c>
      <c r="B6998">
        <v>101.9393</v>
      </c>
      <c r="C6998" t="s">
        <v>70</v>
      </c>
    </row>
    <row r="6999" spans="1:3" x14ac:dyDescent="0.35">
      <c r="A6999">
        <v>46</v>
      </c>
      <c r="B6999">
        <v>101.953</v>
      </c>
      <c r="C6999" t="s">
        <v>70</v>
      </c>
    </row>
    <row r="7000" spans="1:3" x14ac:dyDescent="0.35">
      <c r="A7000">
        <v>46</v>
      </c>
      <c r="B7000">
        <v>101.9675</v>
      </c>
      <c r="C7000" t="s">
        <v>70</v>
      </c>
    </row>
    <row r="7001" spans="1:3" x14ac:dyDescent="0.35">
      <c r="A7001">
        <v>46</v>
      </c>
      <c r="B7001">
        <v>101.98739999999999</v>
      </c>
      <c r="C7001" t="s">
        <v>70</v>
      </c>
    </row>
    <row r="7002" spans="1:3" x14ac:dyDescent="0.35">
      <c r="A7002">
        <v>46</v>
      </c>
      <c r="B7002">
        <v>102.0072</v>
      </c>
      <c r="C7002" t="s">
        <v>70</v>
      </c>
    </row>
    <row r="7003" spans="1:3" x14ac:dyDescent="0.35">
      <c r="A7003">
        <v>46</v>
      </c>
      <c r="B7003">
        <v>102.0194</v>
      </c>
      <c r="C7003" t="s">
        <v>70</v>
      </c>
    </row>
    <row r="7004" spans="1:3" x14ac:dyDescent="0.35">
      <c r="A7004">
        <v>46</v>
      </c>
      <c r="B7004">
        <v>102.0325</v>
      </c>
      <c r="C7004" t="s">
        <v>70</v>
      </c>
    </row>
    <row r="7005" spans="1:3" x14ac:dyDescent="0.35">
      <c r="A7005">
        <v>46</v>
      </c>
      <c r="B7005">
        <v>102.0458</v>
      </c>
      <c r="C7005" t="s">
        <v>70</v>
      </c>
    </row>
    <row r="7006" spans="1:3" x14ac:dyDescent="0.35">
      <c r="A7006">
        <v>46</v>
      </c>
      <c r="B7006">
        <v>102.0596</v>
      </c>
      <c r="C7006" t="s">
        <v>70</v>
      </c>
    </row>
    <row r="7007" spans="1:3" x14ac:dyDescent="0.35">
      <c r="A7007">
        <v>46</v>
      </c>
      <c r="B7007">
        <v>102.08110000000001</v>
      </c>
      <c r="C7007" t="s">
        <v>70</v>
      </c>
    </row>
    <row r="7008" spans="1:3" x14ac:dyDescent="0.35">
      <c r="A7008">
        <v>46</v>
      </c>
      <c r="B7008">
        <v>102.09520000000001</v>
      </c>
      <c r="C7008" t="s">
        <v>70</v>
      </c>
    </row>
    <row r="7009" spans="1:4" x14ac:dyDescent="0.35">
      <c r="A7009">
        <v>46</v>
      </c>
      <c r="B7009">
        <v>102.1091</v>
      </c>
      <c r="C7009" t="s">
        <v>70</v>
      </c>
    </row>
    <row r="7010" spans="1:4" x14ac:dyDescent="0.35">
      <c r="A7010">
        <v>46</v>
      </c>
      <c r="B7010">
        <v>102.1259</v>
      </c>
      <c r="C7010" t="s">
        <v>70</v>
      </c>
    </row>
    <row r="7011" spans="1:4" x14ac:dyDescent="0.35">
      <c r="A7011">
        <v>46</v>
      </c>
      <c r="B7011">
        <v>102.1397</v>
      </c>
      <c r="C7011" t="s">
        <v>70</v>
      </c>
    </row>
    <row r="7012" spans="1:4" x14ac:dyDescent="0.35">
      <c r="A7012">
        <v>46</v>
      </c>
      <c r="B7012">
        <v>102.15300000000001</v>
      </c>
      <c r="C7012" t="s">
        <v>70</v>
      </c>
    </row>
    <row r="7013" spans="1:4" x14ac:dyDescent="0.35">
      <c r="A7013">
        <v>46</v>
      </c>
      <c r="B7013">
        <v>102.16630000000001</v>
      </c>
      <c r="C7013" t="s">
        <v>70</v>
      </c>
    </row>
    <row r="7014" spans="1:4" x14ac:dyDescent="0.35">
      <c r="A7014">
        <v>46</v>
      </c>
      <c r="B7014">
        <v>102.1794</v>
      </c>
      <c r="C7014" t="s">
        <v>70</v>
      </c>
    </row>
    <row r="7015" spans="1:4" x14ac:dyDescent="0.35">
      <c r="A7015">
        <v>46</v>
      </c>
      <c r="B7015">
        <v>102.19280000000001</v>
      </c>
      <c r="C7015" t="s">
        <v>70</v>
      </c>
      <c r="D7015">
        <v>2.9999999999999997E-4</v>
      </c>
    </row>
    <row r="7016" spans="1:4" x14ac:dyDescent="0.35">
      <c r="A7016">
        <v>46</v>
      </c>
      <c r="B7016">
        <v>102.20659999999999</v>
      </c>
      <c r="C7016" t="s">
        <v>70</v>
      </c>
      <c r="D7016">
        <v>4.0000000000000002E-4</v>
      </c>
    </row>
    <row r="7017" spans="1:4" x14ac:dyDescent="0.35">
      <c r="A7017">
        <v>46</v>
      </c>
      <c r="B7017">
        <v>102.2201</v>
      </c>
      <c r="C7017" t="s">
        <v>70</v>
      </c>
      <c r="D7017">
        <v>4.0000000000000002E-4</v>
      </c>
    </row>
    <row r="7018" spans="1:4" x14ac:dyDescent="0.35">
      <c r="A7018">
        <v>46</v>
      </c>
      <c r="B7018">
        <v>102.2342</v>
      </c>
      <c r="C7018" t="s">
        <v>70</v>
      </c>
      <c r="D7018">
        <v>8.0000000000000004E-4</v>
      </c>
    </row>
    <row r="7019" spans="1:4" x14ac:dyDescent="0.35">
      <c r="A7019">
        <v>46</v>
      </c>
      <c r="B7019">
        <v>102.2473</v>
      </c>
      <c r="C7019" t="s">
        <v>70</v>
      </c>
      <c r="D7019">
        <v>5.0000000000000001E-4</v>
      </c>
    </row>
    <row r="7020" spans="1:4" x14ac:dyDescent="0.35">
      <c r="A7020">
        <v>46</v>
      </c>
      <c r="B7020">
        <v>102.2608</v>
      </c>
      <c r="C7020" t="s">
        <v>70</v>
      </c>
      <c r="D7020">
        <v>5.0000000000000001E-4</v>
      </c>
    </row>
    <row r="7021" spans="1:4" x14ac:dyDescent="0.35">
      <c r="A7021">
        <v>46</v>
      </c>
      <c r="B7021">
        <v>102.2837</v>
      </c>
      <c r="C7021" t="s">
        <v>70</v>
      </c>
      <c r="D7021">
        <v>1.1000000000000001E-3</v>
      </c>
    </row>
    <row r="7022" spans="1:4" x14ac:dyDescent="0.35">
      <c r="A7022">
        <v>46</v>
      </c>
      <c r="B7022">
        <v>102.2971</v>
      </c>
      <c r="C7022" t="s">
        <v>70</v>
      </c>
      <c r="D7022">
        <v>1.1000000000000001E-3</v>
      </c>
    </row>
    <row r="7023" spans="1:4" x14ac:dyDescent="0.35">
      <c r="A7023">
        <v>46</v>
      </c>
      <c r="B7023">
        <v>102.3105</v>
      </c>
      <c r="C7023" t="s">
        <v>70</v>
      </c>
      <c r="D7023">
        <v>2.7000000000000001E-3</v>
      </c>
    </row>
    <row r="7024" spans="1:4" x14ac:dyDescent="0.35">
      <c r="A7024">
        <v>46</v>
      </c>
      <c r="B7024">
        <v>102.3245</v>
      </c>
      <c r="C7024" t="s">
        <v>70</v>
      </c>
      <c r="D7024">
        <v>2.7000000000000001E-3</v>
      </c>
    </row>
    <row r="7025" spans="1:4" x14ac:dyDescent="0.35">
      <c r="A7025">
        <v>46</v>
      </c>
      <c r="B7025">
        <v>102.3419</v>
      </c>
      <c r="C7025" t="s">
        <v>70</v>
      </c>
      <c r="D7025">
        <v>1.2999999999999999E-3</v>
      </c>
    </row>
    <row r="7026" spans="1:4" x14ac:dyDescent="0.35">
      <c r="A7026">
        <v>46</v>
      </c>
      <c r="B7026">
        <v>102.3717</v>
      </c>
      <c r="C7026" t="s">
        <v>70</v>
      </c>
      <c r="D7026">
        <v>2.7000000000000001E-3</v>
      </c>
    </row>
    <row r="7027" spans="1:4" x14ac:dyDescent="0.35">
      <c r="A7027">
        <v>46</v>
      </c>
      <c r="B7027">
        <v>102.3869</v>
      </c>
      <c r="C7027" t="s">
        <v>70</v>
      </c>
      <c r="D7027">
        <v>2.7000000000000001E-3</v>
      </c>
    </row>
    <row r="7028" spans="1:4" x14ac:dyDescent="0.35">
      <c r="A7028">
        <v>46</v>
      </c>
      <c r="B7028">
        <v>102.40049999999999</v>
      </c>
      <c r="C7028" t="s">
        <v>70</v>
      </c>
      <c r="D7028">
        <v>1.4E-3</v>
      </c>
    </row>
    <row r="7029" spans="1:4" x14ac:dyDescent="0.35">
      <c r="A7029">
        <v>46</v>
      </c>
      <c r="B7029">
        <v>102.41370000000001</v>
      </c>
      <c r="C7029" t="s">
        <v>70</v>
      </c>
      <c r="D7029">
        <v>3.0000000000000001E-3</v>
      </c>
    </row>
    <row r="7030" spans="1:4" x14ac:dyDescent="0.35">
      <c r="A7030">
        <v>46</v>
      </c>
      <c r="B7030">
        <v>102.4315</v>
      </c>
      <c r="C7030" t="s">
        <v>70</v>
      </c>
      <c r="D7030">
        <v>3.3999999999999998E-3</v>
      </c>
    </row>
    <row r="7031" spans="1:4" x14ac:dyDescent="0.35">
      <c r="A7031">
        <v>46</v>
      </c>
      <c r="B7031">
        <v>102.4502</v>
      </c>
      <c r="C7031" t="s">
        <v>70</v>
      </c>
      <c r="D7031">
        <v>2.5000000000000001E-3</v>
      </c>
    </row>
    <row r="7032" spans="1:4" x14ac:dyDescent="0.35">
      <c r="A7032">
        <v>46</v>
      </c>
      <c r="B7032">
        <v>102.4663</v>
      </c>
      <c r="C7032" t="s">
        <v>70</v>
      </c>
      <c r="D7032">
        <v>2.5000000000000001E-3</v>
      </c>
    </row>
    <row r="7033" spans="1:4" x14ac:dyDescent="0.35">
      <c r="A7033">
        <v>46</v>
      </c>
      <c r="B7033">
        <v>102.48860000000001</v>
      </c>
      <c r="C7033" t="s">
        <v>70</v>
      </c>
      <c r="D7033">
        <v>1E-4</v>
      </c>
    </row>
    <row r="7034" spans="1:4" x14ac:dyDescent="0.35">
      <c r="A7034">
        <v>46</v>
      </c>
      <c r="B7034">
        <v>102.50239999999999</v>
      </c>
      <c r="C7034" t="s">
        <v>70</v>
      </c>
      <c r="D7034">
        <v>1.6999999999999999E-3</v>
      </c>
    </row>
    <row r="7035" spans="1:4" x14ac:dyDescent="0.35">
      <c r="A7035">
        <v>46</v>
      </c>
      <c r="B7035">
        <v>102.5168</v>
      </c>
      <c r="C7035" t="s">
        <v>70</v>
      </c>
      <c r="D7035">
        <v>1.6999999999999999E-3</v>
      </c>
    </row>
    <row r="7036" spans="1:4" x14ac:dyDescent="0.35">
      <c r="A7036">
        <v>46</v>
      </c>
      <c r="B7036">
        <v>102.5294</v>
      </c>
      <c r="C7036" t="s">
        <v>70</v>
      </c>
      <c r="D7036">
        <v>6.7999999999999996E-3</v>
      </c>
    </row>
    <row r="7037" spans="1:4" x14ac:dyDescent="0.35">
      <c r="A7037">
        <v>46</v>
      </c>
      <c r="B7037">
        <v>102.5437</v>
      </c>
      <c r="C7037" t="s">
        <v>70</v>
      </c>
      <c r="D7037">
        <v>5.8999999999999999E-3</v>
      </c>
    </row>
    <row r="7038" spans="1:4" x14ac:dyDescent="0.35">
      <c r="A7038">
        <v>46</v>
      </c>
      <c r="B7038">
        <v>102.55840000000001</v>
      </c>
      <c r="C7038" t="s">
        <v>70</v>
      </c>
      <c r="D7038">
        <v>5.8999999999999999E-3</v>
      </c>
    </row>
    <row r="7039" spans="1:4" x14ac:dyDescent="0.35">
      <c r="A7039">
        <v>46</v>
      </c>
      <c r="B7039">
        <v>102.5722</v>
      </c>
      <c r="C7039" t="s">
        <v>70</v>
      </c>
      <c r="D7039">
        <v>2.8999999999999998E-3</v>
      </c>
    </row>
    <row r="7040" spans="1:4" x14ac:dyDescent="0.35">
      <c r="A7040">
        <v>46</v>
      </c>
      <c r="B7040">
        <v>102.5861</v>
      </c>
      <c r="C7040" t="s">
        <v>70</v>
      </c>
      <c r="D7040">
        <v>2.8999999999999998E-3</v>
      </c>
    </row>
    <row r="7041" spans="1:4" x14ac:dyDescent="0.35">
      <c r="A7041">
        <v>46</v>
      </c>
      <c r="B7041">
        <v>102.6003</v>
      </c>
      <c r="C7041" t="s">
        <v>70</v>
      </c>
      <c r="D7041">
        <v>6.1000000000000004E-3</v>
      </c>
    </row>
    <row r="7042" spans="1:4" x14ac:dyDescent="0.35">
      <c r="A7042">
        <v>46</v>
      </c>
      <c r="B7042">
        <v>102.61279999999999</v>
      </c>
      <c r="C7042" t="s">
        <v>70</v>
      </c>
      <c r="D7042">
        <v>3.5000000000000001E-3</v>
      </c>
    </row>
    <row r="7043" spans="1:4" x14ac:dyDescent="0.35">
      <c r="A7043">
        <v>46</v>
      </c>
      <c r="B7043">
        <v>102.6305</v>
      </c>
      <c r="C7043" t="s">
        <v>70</v>
      </c>
      <c r="D7043">
        <v>3.5000000000000001E-3</v>
      </c>
    </row>
    <row r="7044" spans="1:4" x14ac:dyDescent="0.35">
      <c r="A7044">
        <v>46</v>
      </c>
      <c r="B7044">
        <v>102.6434</v>
      </c>
      <c r="C7044" t="s">
        <v>70</v>
      </c>
      <c r="D7044">
        <v>5.8999999999999999E-3</v>
      </c>
    </row>
    <row r="7045" spans="1:4" x14ac:dyDescent="0.35">
      <c r="A7045">
        <v>46</v>
      </c>
      <c r="B7045">
        <v>102.6589</v>
      </c>
      <c r="C7045" t="s">
        <v>70</v>
      </c>
      <c r="D7045">
        <v>5.8999999999999999E-3</v>
      </c>
    </row>
    <row r="7046" spans="1:4" x14ac:dyDescent="0.35">
      <c r="A7046">
        <v>46</v>
      </c>
      <c r="B7046">
        <v>102.6738</v>
      </c>
      <c r="C7046" t="s">
        <v>70</v>
      </c>
      <c r="D7046">
        <v>3.2000000000000002E-3</v>
      </c>
    </row>
    <row r="7047" spans="1:4" x14ac:dyDescent="0.35">
      <c r="A7047">
        <v>46</v>
      </c>
      <c r="B7047">
        <v>102.69459999999999</v>
      </c>
      <c r="C7047" t="s">
        <v>70</v>
      </c>
      <c r="D7047">
        <v>2.8999999999999998E-3</v>
      </c>
    </row>
    <row r="7048" spans="1:4" x14ac:dyDescent="0.35">
      <c r="A7048">
        <v>46</v>
      </c>
      <c r="B7048">
        <v>102.7092</v>
      </c>
      <c r="C7048" t="s">
        <v>70</v>
      </c>
      <c r="D7048">
        <v>2.8999999999999998E-3</v>
      </c>
    </row>
    <row r="7049" spans="1:4" x14ac:dyDescent="0.35">
      <c r="A7049">
        <v>46</v>
      </c>
      <c r="B7049">
        <v>102.723</v>
      </c>
      <c r="C7049" t="s">
        <v>70</v>
      </c>
      <c r="D7049">
        <v>1E-3</v>
      </c>
    </row>
    <row r="7050" spans="1:4" x14ac:dyDescent="0.35">
      <c r="A7050">
        <v>46</v>
      </c>
      <c r="B7050">
        <v>102.7364</v>
      </c>
      <c r="C7050" t="s">
        <v>70</v>
      </c>
      <c r="D7050">
        <v>5.9999999999999995E-4</v>
      </c>
    </row>
    <row r="7051" spans="1:4" x14ac:dyDescent="0.35">
      <c r="A7051">
        <v>46</v>
      </c>
      <c r="B7051">
        <v>102.7504</v>
      </c>
      <c r="C7051" t="s">
        <v>70</v>
      </c>
      <c r="D7051">
        <v>5.9999999999999995E-4</v>
      </c>
    </row>
    <row r="7052" spans="1:4" x14ac:dyDescent="0.35">
      <c r="A7052">
        <v>46</v>
      </c>
      <c r="B7052">
        <v>102.7633</v>
      </c>
      <c r="C7052" t="s">
        <v>70</v>
      </c>
      <c r="D7052">
        <v>5.0000000000000001E-4</v>
      </c>
    </row>
    <row r="7053" spans="1:4" x14ac:dyDescent="0.35">
      <c r="A7053">
        <v>46</v>
      </c>
      <c r="B7053">
        <v>102.77679999999999</v>
      </c>
      <c r="C7053" t="s">
        <v>70</v>
      </c>
    </row>
    <row r="7054" spans="1:4" x14ac:dyDescent="0.35">
      <c r="A7054">
        <v>46</v>
      </c>
      <c r="B7054">
        <v>102.7898</v>
      </c>
      <c r="C7054" t="s">
        <v>70</v>
      </c>
    </row>
    <row r="7055" spans="1:4" x14ac:dyDescent="0.35">
      <c r="A7055">
        <v>46</v>
      </c>
      <c r="B7055">
        <v>102.80459999999999</v>
      </c>
      <c r="C7055" t="s">
        <v>70</v>
      </c>
    </row>
    <row r="7056" spans="1:4" x14ac:dyDescent="0.35">
      <c r="A7056">
        <v>47</v>
      </c>
      <c r="B7056">
        <v>102.82089999999999</v>
      </c>
      <c r="C7056" t="s">
        <v>70</v>
      </c>
    </row>
    <row r="7057" spans="1:3" x14ac:dyDescent="0.35">
      <c r="A7057">
        <v>47</v>
      </c>
      <c r="B7057">
        <v>102.8344</v>
      </c>
      <c r="C7057" t="s">
        <v>70</v>
      </c>
    </row>
    <row r="7058" spans="1:3" x14ac:dyDescent="0.35">
      <c r="A7058">
        <v>47</v>
      </c>
      <c r="B7058">
        <v>102.8464</v>
      </c>
      <c r="C7058" t="s">
        <v>70</v>
      </c>
    </row>
    <row r="7059" spans="1:3" x14ac:dyDescent="0.35">
      <c r="A7059">
        <v>47</v>
      </c>
      <c r="B7059">
        <v>102.8592</v>
      </c>
      <c r="C7059" t="s">
        <v>70</v>
      </c>
    </row>
    <row r="7060" spans="1:3" x14ac:dyDescent="0.35">
      <c r="A7060">
        <v>47</v>
      </c>
      <c r="B7060">
        <v>102.8719</v>
      </c>
      <c r="C7060" t="s">
        <v>70</v>
      </c>
    </row>
    <row r="7061" spans="1:3" x14ac:dyDescent="0.35">
      <c r="A7061">
        <v>47</v>
      </c>
      <c r="B7061">
        <v>102.8856</v>
      </c>
      <c r="C7061" t="s">
        <v>70</v>
      </c>
    </row>
    <row r="7062" spans="1:3" x14ac:dyDescent="0.35">
      <c r="A7062">
        <v>47</v>
      </c>
      <c r="B7062">
        <v>102.90779999999999</v>
      </c>
      <c r="C7062" t="s">
        <v>70</v>
      </c>
    </row>
    <row r="7063" spans="1:3" x14ac:dyDescent="0.35">
      <c r="A7063">
        <v>47</v>
      </c>
      <c r="B7063">
        <v>102.9265</v>
      </c>
      <c r="C7063" t="s">
        <v>70</v>
      </c>
    </row>
    <row r="7064" spans="1:3" x14ac:dyDescent="0.35">
      <c r="A7064">
        <v>47</v>
      </c>
      <c r="B7064">
        <v>102.9447</v>
      </c>
      <c r="C7064" t="s">
        <v>70</v>
      </c>
    </row>
    <row r="7065" spans="1:3" x14ac:dyDescent="0.35">
      <c r="A7065">
        <v>47</v>
      </c>
      <c r="B7065">
        <v>102.9564</v>
      </c>
      <c r="C7065" t="s">
        <v>70</v>
      </c>
    </row>
    <row r="7066" spans="1:3" x14ac:dyDescent="0.35">
      <c r="A7066">
        <v>47</v>
      </c>
      <c r="B7066">
        <v>102.9689</v>
      </c>
      <c r="C7066" t="s">
        <v>70</v>
      </c>
    </row>
    <row r="7067" spans="1:3" x14ac:dyDescent="0.35">
      <c r="A7067">
        <v>47</v>
      </c>
      <c r="B7067">
        <v>102.9819</v>
      </c>
      <c r="C7067" t="s">
        <v>70</v>
      </c>
    </row>
    <row r="7068" spans="1:3" x14ac:dyDescent="0.35">
      <c r="A7068">
        <v>47</v>
      </c>
      <c r="B7068">
        <v>102.9948</v>
      </c>
      <c r="C7068" t="s">
        <v>70</v>
      </c>
    </row>
    <row r="7069" spans="1:3" x14ac:dyDescent="0.35">
      <c r="A7069">
        <v>47</v>
      </c>
      <c r="B7069">
        <v>103.0077</v>
      </c>
      <c r="C7069" t="s">
        <v>70</v>
      </c>
    </row>
    <row r="7070" spans="1:3" x14ac:dyDescent="0.35">
      <c r="A7070">
        <v>47</v>
      </c>
      <c r="B7070">
        <v>103.02079999999999</v>
      </c>
      <c r="C7070" t="s">
        <v>70</v>
      </c>
    </row>
    <row r="7071" spans="1:3" x14ac:dyDescent="0.35">
      <c r="A7071">
        <v>47</v>
      </c>
      <c r="B7071">
        <v>103.0341</v>
      </c>
      <c r="C7071" t="s">
        <v>70</v>
      </c>
    </row>
    <row r="7072" spans="1:3" x14ac:dyDescent="0.35">
      <c r="A7072">
        <v>47</v>
      </c>
      <c r="B7072">
        <v>103.04649999999999</v>
      </c>
      <c r="C7072" t="s">
        <v>70</v>
      </c>
    </row>
    <row r="7073" spans="1:3" x14ac:dyDescent="0.35">
      <c r="A7073">
        <v>47</v>
      </c>
      <c r="B7073">
        <v>103.06019999999999</v>
      </c>
      <c r="C7073" t="s">
        <v>70</v>
      </c>
    </row>
    <row r="7074" spans="1:3" x14ac:dyDescent="0.35">
      <c r="A7074">
        <v>47</v>
      </c>
      <c r="B7074">
        <v>103.0735</v>
      </c>
      <c r="C7074" t="s">
        <v>70</v>
      </c>
    </row>
    <row r="7075" spans="1:3" x14ac:dyDescent="0.35">
      <c r="A7075">
        <v>47</v>
      </c>
      <c r="B7075">
        <v>103.086</v>
      </c>
      <c r="C7075" t="s">
        <v>70</v>
      </c>
    </row>
    <row r="7076" spans="1:3" x14ac:dyDescent="0.35">
      <c r="A7076">
        <v>47</v>
      </c>
      <c r="B7076">
        <v>103.1052</v>
      </c>
      <c r="C7076" t="s">
        <v>70</v>
      </c>
    </row>
    <row r="7077" spans="1:3" x14ac:dyDescent="0.35">
      <c r="A7077">
        <v>47</v>
      </c>
      <c r="B7077">
        <v>103.1182</v>
      </c>
      <c r="C7077" t="s">
        <v>70</v>
      </c>
    </row>
    <row r="7078" spans="1:3" x14ac:dyDescent="0.35">
      <c r="A7078">
        <v>47</v>
      </c>
      <c r="B7078">
        <v>103.1315</v>
      </c>
      <c r="C7078" t="s">
        <v>70</v>
      </c>
    </row>
    <row r="7079" spans="1:3" x14ac:dyDescent="0.35">
      <c r="A7079">
        <v>47</v>
      </c>
      <c r="B7079">
        <v>103.1454</v>
      </c>
      <c r="C7079" t="s">
        <v>70</v>
      </c>
    </row>
    <row r="7080" spans="1:3" x14ac:dyDescent="0.35">
      <c r="A7080">
        <v>47</v>
      </c>
      <c r="B7080">
        <v>103.1583</v>
      </c>
      <c r="C7080" t="s">
        <v>70</v>
      </c>
    </row>
    <row r="7081" spans="1:3" x14ac:dyDescent="0.35">
      <c r="A7081">
        <v>47</v>
      </c>
      <c r="B7081">
        <v>103.17140000000001</v>
      </c>
      <c r="C7081" t="s">
        <v>70</v>
      </c>
    </row>
    <row r="7082" spans="1:3" x14ac:dyDescent="0.35">
      <c r="A7082">
        <v>47</v>
      </c>
      <c r="B7082">
        <v>103.1857</v>
      </c>
      <c r="C7082" t="s">
        <v>70</v>
      </c>
    </row>
    <row r="7083" spans="1:3" x14ac:dyDescent="0.35">
      <c r="A7083">
        <v>47</v>
      </c>
      <c r="B7083">
        <v>103.2021</v>
      </c>
      <c r="C7083" t="s">
        <v>70</v>
      </c>
    </row>
    <row r="7084" spans="1:3" x14ac:dyDescent="0.35">
      <c r="A7084">
        <v>47</v>
      </c>
      <c r="B7084">
        <v>103.2188</v>
      </c>
      <c r="C7084" t="s">
        <v>70</v>
      </c>
    </row>
    <row r="7085" spans="1:3" x14ac:dyDescent="0.35">
      <c r="A7085">
        <v>47</v>
      </c>
      <c r="B7085">
        <v>103.2308</v>
      </c>
      <c r="C7085" t="s">
        <v>70</v>
      </c>
    </row>
    <row r="7086" spans="1:3" x14ac:dyDescent="0.35">
      <c r="A7086">
        <v>47</v>
      </c>
      <c r="B7086">
        <v>103.2433</v>
      </c>
      <c r="C7086" t="s">
        <v>70</v>
      </c>
    </row>
    <row r="7087" spans="1:3" x14ac:dyDescent="0.35">
      <c r="A7087">
        <v>47</v>
      </c>
      <c r="B7087">
        <v>103.2567</v>
      </c>
      <c r="C7087" t="s">
        <v>70</v>
      </c>
    </row>
    <row r="7088" spans="1:3" x14ac:dyDescent="0.35">
      <c r="A7088">
        <v>47</v>
      </c>
      <c r="B7088">
        <v>103.2694</v>
      </c>
      <c r="C7088" t="s">
        <v>70</v>
      </c>
    </row>
    <row r="7089" spans="1:3" x14ac:dyDescent="0.35">
      <c r="A7089">
        <v>47</v>
      </c>
      <c r="B7089">
        <v>103.29130000000001</v>
      </c>
      <c r="C7089" t="s">
        <v>70</v>
      </c>
    </row>
    <row r="7090" spans="1:3" x14ac:dyDescent="0.35">
      <c r="A7090">
        <v>47</v>
      </c>
      <c r="B7090">
        <v>103.312</v>
      </c>
      <c r="C7090" t="s">
        <v>70</v>
      </c>
    </row>
    <row r="7091" spans="1:3" x14ac:dyDescent="0.35">
      <c r="A7091">
        <v>47</v>
      </c>
      <c r="B7091">
        <v>103.3249</v>
      </c>
      <c r="C7091" t="s">
        <v>70</v>
      </c>
    </row>
    <row r="7092" spans="1:3" x14ac:dyDescent="0.35">
      <c r="A7092">
        <v>47</v>
      </c>
      <c r="B7092">
        <v>103.33750000000001</v>
      </c>
      <c r="C7092" t="s">
        <v>70</v>
      </c>
    </row>
    <row r="7093" spans="1:3" x14ac:dyDescent="0.35">
      <c r="A7093">
        <v>47</v>
      </c>
      <c r="B7093">
        <v>103.3501</v>
      </c>
      <c r="C7093" t="s">
        <v>70</v>
      </c>
    </row>
    <row r="7094" spans="1:3" x14ac:dyDescent="0.35">
      <c r="A7094">
        <v>47</v>
      </c>
      <c r="B7094">
        <v>103.36320000000001</v>
      </c>
      <c r="C7094" t="s">
        <v>70</v>
      </c>
    </row>
    <row r="7095" spans="1:3" x14ac:dyDescent="0.35">
      <c r="A7095">
        <v>47</v>
      </c>
      <c r="B7095">
        <v>103.378</v>
      </c>
      <c r="C7095" t="s">
        <v>70</v>
      </c>
    </row>
    <row r="7096" spans="1:3" x14ac:dyDescent="0.35">
      <c r="A7096">
        <v>47</v>
      </c>
      <c r="B7096">
        <v>103.39100000000001</v>
      </c>
      <c r="C7096" t="s">
        <v>70</v>
      </c>
    </row>
    <row r="7097" spans="1:3" x14ac:dyDescent="0.35">
      <c r="A7097">
        <v>47</v>
      </c>
      <c r="B7097">
        <v>103.40349999999999</v>
      </c>
      <c r="C7097" t="s">
        <v>70</v>
      </c>
    </row>
    <row r="7098" spans="1:3" x14ac:dyDescent="0.35">
      <c r="A7098">
        <v>47</v>
      </c>
      <c r="B7098">
        <v>103.41670000000001</v>
      </c>
      <c r="C7098" t="s">
        <v>70</v>
      </c>
    </row>
    <row r="7099" spans="1:3" x14ac:dyDescent="0.35">
      <c r="A7099">
        <v>47</v>
      </c>
      <c r="B7099">
        <v>103.4286</v>
      </c>
      <c r="C7099" t="s">
        <v>70</v>
      </c>
    </row>
    <row r="7100" spans="1:3" x14ac:dyDescent="0.35">
      <c r="A7100">
        <v>47</v>
      </c>
      <c r="B7100">
        <v>103.4415</v>
      </c>
      <c r="C7100" t="s">
        <v>70</v>
      </c>
    </row>
    <row r="7101" spans="1:3" x14ac:dyDescent="0.35">
      <c r="A7101">
        <v>47</v>
      </c>
      <c r="B7101">
        <v>103.4542</v>
      </c>
      <c r="C7101" t="s">
        <v>70</v>
      </c>
    </row>
    <row r="7102" spans="1:3" x14ac:dyDescent="0.35">
      <c r="A7102">
        <v>47</v>
      </c>
      <c r="B7102">
        <v>103.4669</v>
      </c>
      <c r="C7102" t="s">
        <v>70</v>
      </c>
    </row>
    <row r="7103" spans="1:3" x14ac:dyDescent="0.35">
      <c r="A7103">
        <v>47</v>
      </c>
      <c r="B7103">
        <v>103.4791</v>
      </c>
      <c r="C7103" t="s">
        <v>70</v>
      </c>
    </row>
    <row r="7104" spans="1:3" x14ac:dyDescent="0.35">
      <c r="A7104">
        <v>47</v>
      </c>
      <c r="B7104">
        <v>103.4918</v>
      </c>
      <c r="C7104" t="s">
        <v>70</v>
      </c>
    </row>
    <row r="7105" spans="1:3" x14ac:dyDescent="0.35">
      <c r="A7105">
        <v>47</v>
      </c>
      <c r="B7105">
        <v>103.5115</v>
      </c>
      <c r="C7105" t="s">
        <v>70</v>
      </c>
    </row>
    <row r="7106" spans="1:3" x14ac:dyDescent="0.35">
      <c r="A7106">
        <v>47</v>
      </c>
      <c r="B7106">
        <v>103.5244</v>
      </c>
      <c r="C7106" t="s">
        <v>70</v>
      </c>
    </row>
    <row r="7107" spans="1:3" x14ac:dyDescent="0.35">
      <c r="A7107">
        <v>47</v>
      </c>
      <c r="B7107">
        <v>103.5385</v>
      </c>
      <c r="C7107" t="s">
        <v>70</v>
      </c>
    </row>
    <row r="7108" spans="1:3" x14ac:dyDescent="0.35">
      <c r="A7108">
        <v>47</v>
      </c>
      <c r="B7108">
        <v>103.5514</v>
      </c>
      <c r="C7108" t="s">
        <v>70</v>
      </c>
    </row>
    <row r="7109" spans="1:3" x14ac:dyDescent="0.35">
      <c r="A7109">
        <v>47</v>
      </c>
      <c r="B7109">
        <v>103.5634</v>
      </c>
      <c r="C7109" t="s">
        <v>70</v>
      </c>
    </row>
    <row r="7110" spans="1:3" x14ac:dyDescent="0.35">
      <c r="A7110">
        <v>47</v>
      </c>
      <c r="B7110">
        <v>103.57599999999999</v>
      </c>
      <c r="C7110" t="s">
        <v>70</v>
      </c>
    </row>
    <row r="7111" spans="1:3" x14ac:dyDescent="0.35">
      <c r="A7111">
        <v>47</v>
      </c>
      <c r="B7111">
        <v>103.58880000000001</v>
      </c>
      <c r="C7111" t="s">
        <v>70</v>
      </c>
    </row>
    <row r="7112" spans="1:3" x14ac:dyDescent="0.35">
      <c r="A7112">
        <v>47</v>
      </c>
      <c r="B7112">
        <v>103.6018</v>
      </c>
      <c r="C7112" t="s">
        <v>70</v>
      </c>
    </row>
    <row r="7113" spans="1:3" x14ac:dyDescent="0.35">
      <c r="A7113">
        <v>47</v>
      </c>
      <c r="B7113">
        <v>103.6142</v>
      </c>
      <c r="C7113" t="s">
        <v>70</v>
      </c>
    </row>
    <row r="7114" spans="1:3" x14ac:dyDescent="0.35">
      <c r="A7114">
        <v>47</v>
      </c>
      <c r="B7114">
        <v>103.6266</v>
      </c>
      <c r="C7114" t="s">
        <v>70</v>
      </c>
    </row>
    <row r="7115" spans="1:3" x14ac:dyDescent="0.35">
      <c r="A7115">
        <v>47</v>
      </c>
      <c r="B7115">
        <v>103.64230000000001</v>
      </c>
      <c r="C7115" t="s">
        <v>70</v>
      </c>
    </row>
    <row r="7116" spans="1:3" x14ac:dyDescent="0.35">
      <c r="A7116">
        <v>47</v>
      </c>
      <c r="B7116">
        <v>103.6555</v>
      </c>
      <c r="C7116" t="s">
        <v>70</v>
      </c>
    </row>
    <row r="7117" spans="1:3" x14ac:dyDescent="0.35">
      <c r="A7117">
        <v>47</v>
      </c>
      <c r="B7117">
        <v>103.6683</v>
      </c>
      <c r="C7117" t="s">
        <v>70</v>
      </c>
    </row>
    <row r="7118" spans="1:3" x14ac:dyDescent="0.35">
      <c r="A7118">
        <v>47</v>
      </c>
      <c r="B7118">
        <v>103.6806</v>
      </c>
      <c r="C7118" t="s">
        <v>70</v>
      </c>
    </row>
    <row r="7119" spans="1:3" x14ac:dyDescent="0.35">
      <c r="A7119">
        <v>47</v>
      </c>
      <c r="B7119">
        <v>103.6943</v>
      </c>
      <c r="C7119" t="s">
        <v>70</v>
      </c>
    </row>
    <row r="7120" spans="1:3" x14ac:dyDescent="0.35">
      <c r="A7120">
        <v>47</v>
      </c>
      <c r="B7120">
        <v>103.7123</v>
      </c>
      <c r="C7120" t="s">
        <v>70</v>
      </c>
    </row>
    <row r="7121" spans="1:3" x14ac:dyDescent="0.35">
      <c r="A7121">
        <v>47</v>
      </c>
      <c r="B7121">
        <v>103.726</v>
      </c>
      <c r="C7121" t="s">
        <v>70</v>
      </c>
    </row>
    <row r="7122" spans="1:3" x14ac:dyDescent="0.35">
      <c r="A7122">
        <v>47</v>
      </c>
      <c r="B7122">
        <v>103.73860000000001</v>
      </c>
      <c r="C7122" t="s">
        <v>70</v>
      </c>
    </row>
    <row r="7123" spans="1:3" x14ac:dyDescent="0.35">
      <c r="A7123">
        <v>47</v>
      </c>
      <c r="B7123">
        <v>103.7516</v>
      </c>
      <c r="C7123" t="s">
        <v>70</v>
      </c>
    </row>
    <row r="7124" spans="1:3" x14ac:dyDescent="0.35">
      <c r="A7124">
        <v>47</v>
      </c>
      <c r="B7124">
        <v>103.7645</v>
      </c>
      <c r="C7124" t="s">
        <v>70</v>
      </c>
    </row>
    <row r="7125" spans="1:3" x14ac:dyDescent="0.35">
      <c r="A7125">
        <v>47</v>
      </c>
      <c r="B7125">
        <v>103.777</v>
      </c>
      <c r="C7125" t="s">
        <v>70</v>
      </c>
    </row>
    <row r="7126" spans="1:3" x14ac:dyDescent="0.35">
      <c r="A7126">
        <v>47</v>
      </c>
      <c r="B7126">
        <v>103.7899</v>
      </c>
      <c r="C7126" t="s">
        <v>70</v>
      </c>
    </row>
    <row r="7127" spans="1:3" x14ac:dyDescent="0.35">
      <c r="A7127">
        <v>47</v>
      </c>
      <c r="B7127">
        <v>103.80249999999999</v>
      </c>
      <c r="C7127" t="s">
        <v>70</v>
      </c>
    </row>
    <row r="7128" spans="1:3" x14ac:dyDescent="0.35">
      <c r="A7128">
        <v>47</v>
      </c>
      <c r="B7128">
        <v>103.81529999999999</v>
      </c>
      <c r="C7128" t="s">
        <v>70</v>
      </c>
    </row>
    <row r="7129" spans="1:3" x14ac:dyDescent="0.35">
      <c r="A7129">
        <v>47</v>
      </c>
      <c r="B7129">
        <v>103.8322</v>
      </c>
      <c r="C7129" t="s">
        <v>70</v>
      </c>
    </row>
    <row r="7130" spans="1:3" x14ac:dyDescent="0.35">
      <c r="A7130">
        <v>47</v>
      </c>
      <c r="B7130">
        <v>103.8459</v>
      </c>
      <c r="C7130" t="s">
        <v>70</v>
      </c>
    </row>
    <row r="7131" spans="1:3" x14ac:dyDescent="0.35">
      <c r="A7131">
        <v>47</v>
      </c>
      <c r="B7131">
        <v>103.8657</v>
      </c>
      <c r="C7131" t="s">
        <v>70</v>
      </c>
    </row>
    <row r="7132" spans="1:3" x14ac:dyDescent="0.35">
      <c r="A7132">
        <v>47</v>
      </c>
      <c r="B7132">
        <v>103.8837</v>
      </c>
      <c r="C7132" t="s">
        <v>70</v>
      </c>
    </row>
    <row r="7133" spans="1:3" x14ac:dyDescent="0.35">
      <c r="A7133">
        <v>47</v>
      </c>
      <c r="B7133">
        <v>103.89579999999999</v>
      </c>
      <c r="C7133" t="s">
        <v>70</v>
      </c>
    </row>
    <row r="7134" spans="1:3" x14ac:dyDescent="0.35">
      <c r="A7134">
        <v>47</v>
      </c>
      <c r="B7134">
        <v>103.91800000000001</v>
      </c>
      <c r="C7134" t="s">
        <v>70</v>
      </c>
    </row>
    <row r="7135" spans="1:3" x14ac:dyDescent="0.35">
      <c r="A7135">
        <v>47</v>
      </c>
      <c r="B7135">
        <v>103.931</v>
      </c>
      <c r="C7135" t="s">
        <v>70</v>
      </c>
    </row>
    <row r="7136" spans="1:3" x14ac:dyDescent="0.35">
      <c r="A7136">
        <v>47</v>
      </c>
      <c r="B7136">
        <v>103.94459999999999</v>
      </c>
      <c r="C7136" t="s">
        <v>70</v>
      </c>
    </row>
    <row r="7137" spans="1:3" x14ac:dyDescent="0.35">
      <c r="A7137">
        <v>47</v>
      </c>
      <c r="B7137">
        <v>103.95869999999999</v>
      </c>
      <c r="C7137" t="s">
        <v>70</v>
      </c>
    </row>
    <row r="7138" spans="1:3" x14ac:dyDescent="0.35">
      <c r="A7138">
        <v>47</v>
      </c>
      <c r="B7138">
        <v>103.9722</v>
      </c>
      <c r="C7138" t="s">
        <v>70</v>
      </c>
    </row>
    <row r="7139" spans="1:3" x14ac:dyDescent="0.35">
      <c r="A7139">
        <v>47</v>
      </c>
      <c r="B7139">
        <v>103.986</v>
      </c>
      <c r="C7139" t="s">
        <v>70</v>
      </c>
    </row>
    <row r="7140" spans="1:3" x14ac:dyDescent="0.35">
      <c r="A7140">
        <v>47</v>
      </c>
      <c r="B7140">
        <v>104.001</v>
      </c>
      <c r="C7140" t="s">
        <v>70</v>
      </c>
    </row>
    <row r="7141" spans="1:3" x14ac:dyDescent="0.35">
      <c r="A7141">
        <v>47</v>
      </c>
      <c r="B7141">
        <v>104.02030000000001</v>
      </c>
      <c r="C7141" t="s">
        <v>70</v>
      </c>
    </row>
    <row r="7142" spans="1:3" x14ac:dyDescent="0.35">
      <c r="A7142">
        <v>47</v>
      </c>
      <c r="B7142">
        <v>104.0377</v>
      </c>
      <c r="C7142" t="s">
        <v>70</v>
      </c>
    </row>
    <row r="7143" spans="1:3" x14ac:dyDescent="0.35">
      <c r="A7143">
        <v>47</v>
      </c>
      <c r="B7143">
        <v>104.0502</v>
      </c>
      <c r="C7143" t="s">
        <v>70</v>
      </c>
    </row>
    <row r="7144" spans="1:3" x14ac:dyDescent="0.35">
      <c r="A7144">
        <v>47</v>
      </c>
      <c r="B7144">
        <v>104.0637</v>
      </c>
      <c r="C7144" t="s">
        <v>70</v>
      </c>
    </row>
    <row r="7145" spans="1:3" x14ac:dyDescent="0.35">
      <c r="A7145">
        <v>47</v>
      </c>
      <c r="B7145">
        <v>104.07729999999999</v>
      </c>
      <c r="C7145" t="s">
        <v>70</v>
      </c>
    </row>
    <row r="7146" spans="1:3" x14ac:dyDescent="0.35">
      <c r="A7146">
        <v>47</v>
      </c>
      <c r="B7146">
        <v>104.0907</v>
      </c>
      <c r="C7146" t="s">
        <v>70</v>
      </c>
    </row>
    <row r="7147" spans="1:3" x14ac:dyDescent="0.35">
      <c r="A7147">
        <v>47</v>
      </c>
      <c r="B7147">
        <v>104.1048</v>
      </c>
      <c r="C7147" t="s">
        <v>70</v>
      </c>
    </row>
    <row r="7148" spans="1:3" x14ac:dyDescent="0.35">
      <c r="A7148">
        <v>47</v>
      </c>
      <c r="B7148">
        <v>104.1259</v>
      </c>
      <c r="C7148" t="s">
        <v>70</v>
      </c>
    </row>
    <row r="7149" spans="1:3" x14ac:dyDescent="0.35">
      <c r="A7149">
        <v>47</v>
      </c>
      <c r="B7149">
        <v>104.1474</v>
      </c>
      <c r="C7149" t="s">
        <v>70</v>
      </c>
    </row>
    <row r="7150" spans="1:3" x14ac:dyDescent="0.35">
      <c r="A7150">
        <v>47</v>
      </c>
      <c r="B7150">
        <v>104.1651</v>
      </c>
      <c r="C7150" t="s">
        <v>70</v>
      </c>
    </row>
    <row r="7151" spans="1:3" x14ac:dyDescent="0.35">
      <c r="A7151">
        <v>47</v>
      </c>
      <c r="B7151">
        <v>104.18210000000001</v>
      </c>
      <c r="C7151" t="s">
        <v>70</v>
      </c>
    </row>
    <row r="7152" spans="1:3" x14ac:dyDescent="0.35">
      <c r="A7152">
        <v>47</v>
      </c>
      <c r="B7152">
        <v>104.1956</v>
      </c>
      <c r="C7152" t="s">
        <v>70</v>
      </c>
    </row>
    <row r="7153" spans="1:4" x14ac:dyDescent="0.35">
      <c r="A7153">
        <v>47</v>
      </c>
      <c r="B7153">
        <v>104.2088</v>
      </c>
      <c r="C7153" t="s">
        <v>70</v>
      </c>
    </row>
    <row r="7154" spans="1:4" x14ac:dyDescent="0.35">
      <c r="A7154">
        <v>47</v>
      </c>
      <c r="B7154">
        <v>104.23139999999999</v>
      </c>
      <c r="C7154" t="s">
        <v>70</v>
      </c>
    </row>
    <row r="7155" spans="1:4" x14ac:dyDescent="0.35">
      <c r="A7155">
        <v>47</v>
      </c>
      <c r="B7155">
        <v>104.24460000000001</v>
      </c>
      <c r="C7155" t="s">
        <v>70</v>
      </c>
    </row>
    <row r="7156" spans="1:4" x14ac:dyDescent="0.35">
      <c r="A7156">
        <v>47</v>
      </c>
      <c r="B7156">
        <v>104.2633</v>
      </c>
      <c r="C7156" t="s">
        <v>70</v>
      </c>
      <c r="D7156">
        <v>2.9999999999999997E-4</v>
      </c>
    </row>
    <row r="7157" spans="1:4" x14ac:dyDescent="0.35">
      <c r="A7157">
        <v>47</v>
      </c>
      <c r="B7157">
        <v>104.28019999999999</v>
      </c>
      <c r="C7157" t="s">
        <v>70</v>
      </c>
      <c r="D7157">
        <v>4.0000000000000002E-4</v>
      </c>
    </row>
    <row r="7158" spans="1:4" x14ac:dyDescent="0.35">
      <c r="A7158">
        <v>47</v>
      </c>
      <c r="B7158">
        <v>104.2944</v>
      </c>
      <c r="C7158" t="s">
        <v>70</v>
      </c>
      <c r="D7158">
        <v>4.0000000000000002E-4</v>
      </c>
    </row>
    <row r="7159" spans="1:4" x14ac:dyDescent="0.35">
      <c r="A7159">
        <v>47</v>
      </c>
      <c r="B7159">
        <v>104.30759999999999</v>
      </c>
      <c r="C7159" t="s">
        <v>70</v>
      </c>
      <c r="D7159">
        <v>1.1000000000000001E-3</v>
      </c>
    </row>
    <row r="7160" spans="1:4" x14ac:dyDescent="0.35">
      <c r="A7160">
        <v>47</v>
      </c>
      <c r="B7160">
        <v>104.32940000000001</v>
      </c>
      <c r="C7160" t="s">
        <v>70</v>
      </c>
      <c r="D7160">
        <v>2.0999999999999999E-3</v>
      </c>
    </row>
    <row r="7161" spans="1:4" x14ac:dyDescent="0.35">
      <c r="A7161">
        <v>47</v>
      </c>
      <c r="B7161">
        <v>104.34310000000001</v>
      </c>
      <c r="C7161" t="s">
        <v>70</v>
      </c>
      <c r="D7161">
        <v>3.0000000000000001E-3</v>
      </c>
    </row>
    <row r="7162" spans="1:4" x14ac:dyDescent="0.35">
      <c r="A7162">
        <v>47</v>
      </c>
      <c r="B7162">
        <v>104.35760000000001</v>
      </c>
      <c r="C7162" t="s">
        <v>70</v>
      </c>
      <c r="D7162">
        <v>3.0000000000000001E-3</v>
      </c>
    </row>
    <row r="7163" spans="1:4" x14ac:dyDescent="0.35">
      <c r="A7163">
        <v>47</v>
      </c>
      <c r="B7163">
        <v>104.37139999999999</v>
      </c>
      <c r="C7163" t="s">
        <v>70</v>
      </c>
      <c r="D7163">
        <v>5.5999999999999999E-3</v>
      </c>
    </row>
    <row r="7164" spans="1:4" x14ac:dyDescent="0.35">
      <c r="A7164">
        <v>47</v>
      </c>
      <c r="B7164">
        <v>104.38590000000001</v>
      </c>
      <c r="C7164" t="s">
        <v>70</v>
      </c>
      <c r="D7164">
        <v>2.8E-3</v>
      </c>
    </row>
    <row r="7165" spans="1:4" x14ac:dyDescent="0.35">
      <c r="A7165">
        <v>47</v>
      </c>
      <c r="B7165">
        <v>104.4003</v>
      </c>
      <c r="C7165" t="s">
        <v>70</v>
      </c>
      <c r="D7165">
        <v>2.8E-3</v>
      </c>
    </row>
    <row r="7166" spans="1:4" x14ac:dyDescent="0.35">
      <c r="A7166">
        <v>47</v>
      </c>
      <c r="B7166">
        <v>104.4139</v>
      </c>
      <c r="C7166" t="s">
        <v>70</v>
      </c>
      <c r="D7166">
        <v>2.7000000000000001E-3</v>
      </c>
    </row>
    <row r="7167" spans="1:4" x14ac:dyDescent="0.35">
      <c r="A7167">
        <v>47</v>
      </c>
      <c r="B7167">
        <v>104.42740000000001</v>
      </c>
      <c r="C7167" t="s">
        <v>70</v>
      </c>
      <c r="D7167">
        <v>2.5999999999999999E-3</v>
      </c>
    </row>
    <row r="7168" spans="1:4" x14ac:dyDescent="0.35">
      <c r="A7168">
        <v>47</v>
      </c>
      <c r="B7168">
        <v>104.4417</v>
      </c>
      <c r="C7168" t="s">
        <v>70</v>
      </c>
      <c r="D7168">
        <v>2.5999999999999999E-3</v>
      </c>
    </row>
    <row r="7169" spans="1:4" x14ac:dyDescent="0.35">
      <c r="A7169">
        <v>47</v>
      </c>
      <c r="B7169">
        <v>104.4559</v>
      </c>
      <c r="C7169" t="s">
        <v>70</v>
      </c>
      <c r="D7169">
        <v>2.3E-3</v>
      </c>
    </row>
    <row r="7170" spans="1:4" x14ac:dyDescent="0.35">
      <c r="A7170">
        <v>47</v>
      </c>
      <c r="B7170">
        <v>104.4699</v>
      </c>
      <c r="C7170" t="s">
        <v>70</v>
      </c>
      <c r="D7170">
        <v>4.0000000000000001E-3</v>
      </c>
    </row>
    <row r="7171" spans="1:4" x14ac:dyDescent="0.35">
      <c r="A7171">
        <v>47</v>
      </c>
      <c r="B7171">
        <v>104.4853</v>
      </c>
      <c r="C7171" t="s">
        <v>70</v>
      </c>
      <c r="D7171">
        <v>4.0000000000000001E-3</v>
      </c>
    </row>
    <row r="7172" spans="1:4" x14ac:dyDescent="0.35">
      <c r="A7172">
        <v>47</v>
      </c>
      <c r="B7172">
        <v>104.5018</v>
      </c>
      <c r="C7172" t="s">
        <v>70</v>
      </c>
      <c r="D7172">
        <v>8.0000000000000004E-4</v>
      </c>
    </row>
    <row r="7173" spans="1:4" x14ac:dyDescent="0.35">
      <c r="A7173">
        <v>47</v>
      </c>
      <c r="B7173">
        <v>104.5201</v>
      </c>
      <c r="C7173" t="s">
        <v>70</v>
      </c>
      <c r="D7173">
        <v>2.5000000000000001E-3</v>
      </c>
    </row>
    <row r="7174" spans="1:4" x14ac:dyDescent="0.35">
      <c r="A7174">
        <v>47</v>
      </c>
      <c r="B7174">
        <v>104.5421</v>
      </c>
      <c r="C7174" t="s">
        <v>70</v>
      </c>
      <c r="D7174">
        <v>2.2000000000000001E-3</v>
      </c>
    </row>
    <row r="7175" spans="1:4" x14ac:dyDescent="0.35">
      <c r="A7175">
        <v>47</v>
      </c>
      <c r="B7175">
        <v>104.55670000000001</v>
      </c>
      <c r="C7175" t="s">
        <v>70</v>
      </c>
      <c r="D7175">
        <v>2.2000000000000001E-3</v>
      </c>
    </row>
    <row r="7176" spans="1:4" x14ac:dyDescent="0.35">
      <c r="A7176">
        <v>47</v>
      </c>
      <c r="B7176">
        <v>104.57040000000001</v>
      </c>
      <c r="C7176" t="s">
        <v>70</v>
      </c>
      <c r="D7176">
        <v>2.2000000000000001E-3</v>
      </c>
    </row>
    <row r="7177" spans="1:4" x14ac:dyDescent="0.35">
      <c r="A7177">
        <v>47</v>
      </c>
      <c r="B7177">
        <v>104.5853</v>
      </c>
      <c r="C7177" t="s">
        <v>70</v>
      </c>
      <c r="D7177">
        <v>2.5000000000000001E-3</v>
      </c>
    </row>
    <row r="7178" spans="1:4" x14ac:dyDescent="0.35">
      <c r="A7178">
        <v>47</v>
      </c>
      <c r="B7178">
        <v>104.59950000000001</v>
      </c>
      <c r="C7178" t="s">
        <v>70</v>
      </c>
      <c r="D7178">
        <v>1.6000000000000001E-3</v>
      </c>
    </row>
    <row r="7179" spans="1:4" x14ac:dyDescent="0.35">
      <c r="A7179">
        <v>47</v>
      </c>
      <c r="B7179">
        <v>104.6122</v>
      </c>
      <c r="C7179" t="s">
        <v>70</v>
      </c>
      <c r="D7179">
        <v>1.6999999999999999E-3</v>
      </c>
    </row>
    <row r="7180" spans="1:4" x14ac:dyDescent="0.35">
      <c r="A7180">
        <v>47</v>
      </c>
      <c r="B7180">
        <v>104.62730000000001</v>
      </c>
      <c r="C7180" t="s">
        <v>70</v>
      </c>
      <c r="D7180">
        <v>1.6999999999999999E-3</v>
      </c>
    </row>
    <row r="7181" spans="1:4" x14ac:dyDescent="0.35">
      <c r="A7181">
        <v>47</v>
      </c>
      <c r="B7181">
        <v>104.6474</v>
      </c>
      <c r="C7181" t="s">
        <v>70</v>
      </c>
      <c r="D7181">
        <v>1.9E-3</v>
      </c>
    </row>
    <row r="7182" spans="1:4" x14ac:dyDescent="0.35">
      <c r="A7182">
        <v>47</v>
      </c>
      <c r="B7182">
        <v>104.6641</v>
      </c>
      <c r="C7182" t="s">
        <v>70</v>
      </c>
      <c r="D7182">
        <v>2.8E-3</v>
      </c>
    </row>
    <row r="7183" spans="1:4" x14ac:dyDescent="0.35">
      <c r="A7183">
        <v>47</v>
      </c>
      <c r="B7183">
        <v>104.68129999999999</v>
      </c>
      <c r="C7183" t="s">
        <v>70</v>
      </c>
      <c r="D7183">
        <v>4.0000000000000002E-4</v>
      </c>
    </row>
    <row r="7184" spans="1:4" x14ac:dyDescent="0.35">
      <c r="A7184">
        <v>47</v>
      </c>
      <c r="B7184">
        <v>104.6965</v>
      </c>
      <c r="C7184" t="s">
        <v>70</v>
      </c>
    </row>
    <row r="7185" spans="1:3" x14ac:dyDescent="0.35">
      <c r="A7185">
        <v>47</v>
      </c>
      <c r="B7185">
        <v>104.7099</v>
      </c>
      <c r="C7185" t="s">
        <v>70</v>
      </c>
    </row>
    <row r="7186" spans="1:3" x14ac:dyDescent="0.35">
      <c r="A7186">
        <v>47</v>
      </c>
      <c r="B7186">
        <v>104.7252</v>
      </c>
      <c r="C7186" t="s">
        <v>70</v>
      </c>
    </row>
    <row r="7187" spans="1:3" x14ac:dyDescent="0.35">
      <c r="A7187">
        <v>47</v>
      </c>
      <c r="B7187">
        <v>104.74639999999999</v>
      </c>
      <c r="C7187" t="s">
        <v>70</v>
      </c>
    </row>
    <row r="7188" spans="1:3" x14ac:dyDescent="0.35">
      <c r="A7188">
        <v>47</v>
      </c>
      <c r="B7188">
        <v>104.7612</v>
      </c>
      <c r="C7188" t="s">
        <v>70</v>
      </c>
    </row>
    <row r="7189" spans="1:3" x14ac:dyDescent="0.35">
      <c r="A7189">
        <v>47</v>
      </c>
      <c r="B7189">
        <v>104.7753</v>
      </c>
      <c r="C7189" t="s">
        <v>70</v>
      </c>
    </row>
    <row r="7190" spans="1:3" x14ac:dyDescent="0.35">
      <c r="A7190">
        <v>47</v>
      </c>
      <c r="B7190">
        <v>104.789</v>
      </c>
      <c r="C7190" t="s">
        <v>70</v>
      </c>
    </row>
    <row r="7191" spans="1:3" x14ac:dyDescent="0.35">
      <c r="A7191">
        <v>47</v>
      </c>
      <c r="B7191">
        <v>104.80289999999999</v>
      </c>
      <c r="C7191" t="s">
        <v>70</v>
      </c>
    </row>
    <row r="7192" spans="1:3" x14ac:dyDescent="0.35">
      <c r="A7192">
        <v>47</v>
      </c>
      <c r="B7192">
        <v>104.8172</v>
      </c>
      <c r="C7192" t="s">
        <v>70</v>
      </c>
    </row>
    <row r="7193" spans="1:3" x14ac:dyDescent="0.35">
      <c r="A7193">
        <v>48</v>
      </c>
      <c r="B7193">
        <v>104.8335</v>
      </c>
      <c r="C7193" t="s">
        <v>70</v>
      </c>
    </row>
    <row r="7194" spans="1:3" x14ac:dyDescent="0.35">
      <c r="A7194">
        <v>48</v>
      </c>
      <c r="B7194">
        <v>104.846</v>
      </c>
      <c r="C7194" t="s">
        <v>70</v>
      </c>
    </row>
    <row r="7195" spans="1:3" x14ac:dyDescent="0.35">
      <c r="A7195">
        <v>48</v>
      </c>
      <c r="B7195">
        <v>104.85980000000001</v>
      </c>
      <c r="C7195" t="s">
        <v>70</v>
      </c>
    </row>
    <row r="7196" spans="1:3" x14ac:dyDescent="0.35">
      <c r="A7196">
        <v>48</v>
      </c>
      <c r="B7196">
        <v>104.8738</v>
      </c>
      <c r="C7196" t="s">
        <v>70</v>
      </c>
    </row>
    <row r="7197" spans="1:3" x14ac:dyDescent="0.35">
      <c r="A7197">
        <v>48</v>
      </c>
      <c r="B7197">
        <v>104.88939999999999</v>
      </c>
      <c r="C7197" t="s">
        <v>70</v>
      </c>
    </row>
    <row r="7198" spans="1:3" x14ac:dyDescent="0.35">
      <c r="A7198">
        <v>48</v>
      </c>
      <c r="B7198">
        <v>104.9089</v>
      </c>
      <c r="C7198" t="s">
        <v>70</v>
      </c>
    </row>
    <row r="7199" spans="1:3" x14ac:dyDescent="0.35">
      <c r="A7199">
        <v>48</v>
      </c>
      <c r="B7199">
        <v>104.9285</v>
      </c>
      <c r="C7199" t="s">
        <v>70</v>
      </c>
    </row>
    <row r="7200" spans="1:3" x14ac:dyDescent="0.35">
      <c r="A7200">
        <v>48</v>
      </c>
      <c r="B7200">
        <v>104.95529999999999</v>
      </c>
      <c r="C7200" t="s">
        <v>70</v>
      </c>
    </row>
    <row r="7201" spans="1:3" x14ac:dyDescent="0.35">
      <c r="A7201">
        <v>48</v>
      </c>
      <c r="B7201">
        <v>104.9786</v>
      </c>
      <c r="C7201" t="s">
        <v>70</v>
      </c>
    </row>
    <row r="7202" spans="1:3" x14ac:dyDescent="0.35">
      <c r="A7202">
        <v>48</v>
      </c>
      <c r="B7202">
        <v>105.0004</v>
      </c>
      <c r="C7202" t="s">
        <v>70</v>
      </c>
    </row>
    <row r="7203" spans="1:3" x14ac:dyDescent="0.35">
      <c r="A7203">
        <v>48</v>
      </c>
      <c r="B7203">
        <v>105.0175</v>
      </c>
      <c r="C7203" t="s">
        <v>70</v>
      </c>
    </row>
    <row r="7204" spans="1:3" x14ac:dyDescent="0.35">
      <c r="A7204">
        <v>48</v>
      </c>
      <c r="B7204">
        <v>105.03570000000001</v>
      </c>
      <c r="C7204" t="s">
        <v>70</v>
      </c>
    </row>
    <row r="7205" spans="1:3" x14ac:dyDescent="0.35">
      <c r="A7205">
        <v>48</v>
      </c>
      <c r="B7205">
        <v>105.05419999999999</v>
      </c>
      <c r="C7205" t="s">
        <v>70</v>
      </c>
    </row>
    <row r="7206" spans="1:3" x14ac:dyDescent="0.35">
      <c r="A7206">
        <v>48</v>
      </c>
      <c r="B7206">
        <v>105.06950000000001</v>
      </c>
      <c r="C7206" t="s">
        <v>70</v>
      </c>
    </row>
    <row r="7207" spans="1:3" x14ac:dyDescent="0.35">
      <c r="A7207">
        <v>48</v>
      </c>
      <c r="B7207">
        <v>105.0853</v>
      </c>
      <c r="C7207" t="s">
        <v>70</v>
      </c>
    </row>
    <row r="7208" spans="1:3" x14ac:dyDescent="0.35">
      <c r="A7208">
        <v>48</v>
      </c>
      <c r="B7208">
        <v>105.101</v>
      </c>
      <c r="C7208" t="s">
        <v>70</v>
      </c>
    </row>
    <row r="7209" spans="1:3" x14ac:dyDescent="0.35">
      <c r="A7209">
        <v>48</v>
      </c>
      <c r="B7209">
        <v>105.1176</v>
      </c>
      <c r="C7209" t="s">
        <v>70</v>
      </c>
    </row>
    <row r="7210" spans="1:3" x14ac:dyDescent="0.35">
      <c r="A7210">
        <v>48</v>
      </c>
      <c r="B7210">
        <v>105.1353</v>
      </c>
      <c r="C7210" t="s">
        <v>70</v>
      </c>
    </row>
    <row r="7211" spans="1:3" x14ac:dyDescent="0.35">
      <c r="A7211">
        <v>48</v>
      </c>
      <c r="B7211">
        <v>105.1617</v>
      </c>
      <c r="C7211" t="s">
        <v>70</v>
      </c>
    </row>
    <row r="7212" spans="1:3" x14ac:dyDescent="0.35">
      <c r="A7212">
        <v>48</v>
      </c>
      <c r="B7212">
        <v>105.1784</v>
      </c>
      <c r="C7212" t="s">
        <v>70</v>
      </c>
    </row>
    <row r="7213" spans="1:3" x14ac:dyDescent="0.35">
      <c r="A7213">
        <v>48</v>
      </c>
      <c r="B7213">
        <v>105.1944</v>
      </c>
      <c r="C7213" t="s">
        <v>70</v>
      </c>
    </row>
    <row r="7214" spans="1:3" x14ac:dyDescent="0.35">
      <c r="A7214">
        <v>48</v>
      </c>
      <c r="B7214">
        <v>105.2101</v>
      </c>
      <c r="C7214" t="s">
        <v>70</v>
      </c>
    </row>
    <row r="7215" spans="1:3" x14ac:dyDescent="0.35">
      <c r="A7215">
        <v>48</v>
      </c>
      <c r="B7215">
        <v>105.2273</v>
      </c>
      <c r="C7215" t="s">
        <v>70</v>
      </c>
    </row>
    <row r="7216" spans="1:3" x14ac:dyDescent="0.35">
      <c r="A7216">
        <v>48</v>
      </c>
      <c r="B7216">
        <v>105.25369999999999</v>
      </c>
      <c r="C7216" t="s">
        <v>70</v>
      </c>
    </row>
    <row r="7217" spans="1:3" x14ac:dyDescent="0.35">
      <c r="A7217">
        <v>48</v>
      </c>
      <c r="B7217">
        <v>105.2685</v>
      </c>
      <c r="C7217" t="s">
        <v>70</v>
      </c>
    </row>
    <row r="7218" spans="1:3" x14ac:dyDescent="0.35">
      <c r="A7218">
        <v>48</v>
      </c>
      <c r="B7218">
        <v>105.28579999999999</v>
      </c>
      <c r="C7218" t="s">
        <v>70</v>
      </c>
    </row>
    <row r="7219" spans="1:3" x14ac:dyDescent="0.35">
      <c r="A7219">
        <v>48</v>
      </c>
      <c r="B7219">
        <v>105.3008</v>
      </c>
      <c r="C7219" t="s">
        <v>70</v>
      </c>
    </row>
    <row r="7220" spans="1:3" x14ac:dyDescent="0.35">
      <c r="A7220">
        <v>48</v>
      </c>
      <c r="B7220">
        <v>105.3165</v>
      </c>
      <c r="C7220" t="s">
        <v>70</v>
      </c>
    </row>
    <row r="7221" spans="1:3" x14ac:dyDescent="0.35">
      <c r="A7221">
        <v>48</v>
      </c>
      <c r="B7221">
        <v>105.3325</v>
      </c>
      <c r="C7221" t="s">
        <v>70</v>
      </c>
    </row>
    <row r="7222" spans="1:3" x14ac:dyDescent="0.35">
      <c r="A7222">
        <v>48</v>
      </c>
      <c r="B7222">
        <v>105.3506</v>
      </c>
      <c r="C7222" t="s">
        <v>70</v>
      </c>
    </row>
    <row r="7223" spans="1:3" x14ac:dyDescent="0.35">
      <c r="A7223">
        <v>48</v>
      </c>
      <c r="B7223">
        <v>105.37560000000001</v>
      </c>
      <c r="C7223" t="s">
        <v>70</v>
      </c>
    </row>
    <row r="7224" spans="1:3" x14ac:dyDescent="0.35">
      <c r="A7224">
        <v>48</v>
      </c>
      <c r="B7224">
        <v>105.3927</v>
      </c>
      <c r="C7224" t="s">
        <v>70</v>
      </c>
    </row>
    <row r="7225" spans="1:3" x14ac:dyDescent="0.35">
      <c r="A7225">
        <v>48</v>
      </c>
      <c r="B7225">
        <v>105.4084</v>
      </c>
      <c r="C7225" t="s">
        <v>70</v>
      </c>
    </row>
    <row r="7226" spans="1:3" x14ac:dyDescent="0.35">
      <c r="A7226">
        <v>48</v>
      </c>
      <c r="B7226">
        <v>105.4247</v>
      </c>
      <c r="C7226" t="s">
        <v>70</v>
      </c>
    </row>
    <row r="7227" spans="1:3" x14ac:dyDescent="0.35">
      <c r="A7227">
        <v>48</v>
      </c>
      <c r="B7227">
        <v>105.4404</v>
      </c>
      <c r="C7227" t="s">
        <v>70</v>
      </c>
    </row>
    <row r="7228" spans="1:3" x14ac:dyDescent="0.35">
      <c r="A7228">
        <v>48</v>
      </c>
      <c r="B7228">
        <v>105.4562</v>
      </c>
      <c r="C7228" t="s">
        <v>70</v>
      </c>
    </row>
    <row r="7229" spans="1:3" x14ac:dyDescent="0.35">
      <c r="A7229">
        <v>48</v>
      </c>
      <c r="B7229">
        <v>105.4712</v>
      </c>
      <c r="C7229" t="s">
        <v>70</v>
      </c>
    </row>
    <row r="7230" spans="1:3" x14ac:dyDescent="0.35">
      <c r="A7230">
        <v>48</v>
      </c>
      <c r="B7230">
        <v>105.4871</v>
      </c>
      <c r="C7230" t="s">
        <v>70</v>
      </c>
    </row>
    <row r="7231" spans="1:3" x14ac:dyDescent="0.35">
      <c r="A7231">
        <v>48</v>
      </c>
      <c r="B7231">
        <v>105.5029</v>
      </c>
      <c r="C7231" t="s">
        <v>70</v>
      </c>
    </row>
    <row r="7232" spans="1:3" x14ac:dyDescent="0.35">
      <c r="A7232">
        <v>48</v>
      </c>
      <c r="B7232">
        <v>105.51860000000001</v>
      </c>
      <c r="C7232" t="s">
        <v>70</v>
      </c>
    </row>
    <row r="7233" spans="1:3" x14ac:dyDescent="0.35">
      <c r="A7233">
        <v>48</v>
      </c>
      <c r="B7233">
        <v>105.53400000000001</v>
      </c>
      <c r="C7233" t="s">
        <v>70</v>
      </c>
    </row>
    <row r="7234" spans="1:3" x14ac:dyDescent="0.35">
      <c r="A7234">
        <v>48</v>
      </c>
      <c r="B7234">
        <v>105.54900000000001</v>
      </c>
      <c r="C7234" t="s">
        <v>70</v>
      </c>
    </row>
    <row r="7235" spans="1:3" x14ac:dyDescent="0.35">
      <c r="A7235">
        <v>48</v>
      </c>
      <c r="B7235">
        <v>105.5643</v>
      </c>
      <c r="C7235" t="s">
        <v>70</v>
      </c>
    </row>
    <row r="7236" spans="1:3" x14ac:dyDescent="0.35">
      <c r="A7236">
        <v>48</v>
      </c>
      <c r="B7236">
        <v>105.589</v>
      </c>
      <c r="C7236" t="s">
        <v>70</v>
      </c>
    </row>
    <row r="7237" spans="1:3" x14ac:dyDescent="0.35">
      <c r="A7237">
        <v>48</v>
      </c>
      <c r="B7237">
        <v>105.6075</v>
      </c>
      <c r="C7237" t="s">
        <v>70</v>
      </c>
    </row>
    <row r="7238" spans="1:3" x14ac:dyDescent="0.35">
      <c r="A7238">
        <v>48</v>
      </c>
      <c r="B7238">
        <v>105.6232</v>
      </c>
      <c r="C7238" t="s">
        <v>70</v>
      </c>
    </row>
    <row r="7239" spans="1:3" x14ac:dyDescent="0.35">
      <c r="A7239">
        <v>48</v>
      </c>
      <c r="B7239">
        <v>105.64100000000001</v>
      </c>
      <c r="C7239" t="s">
        <v>70</v>
      </c>
    </row>
    <row r="7240" spans="1:3" x14ac:dyDescent="0.35">
      <c r="A7240">
        <v>48</v>
      </c>
      <c r="B7240">
        <v>105.658</v>
      </c>
      <c r="C7240" t="s">
        <v>70</v>
      </c>
    </row>
    <row r="7241" spans="1:3" x14ac:dyDescent="0.35">
      <c r="A7241">
        <v>48</v>
      </c>
      <c r="B7241">
        <v>105.6739</v>
      </c>
      <c r="C7241" t="s">
        <v>70</v>
      </c>
    </row>
    <row r="7242" spans="1:3" x14ac:dyDescent="0.35">
      <c r="A7242">
        <v>48</v>
      </c>
      <c r="B7242">
        <v>105.68899999999999</v>
      </c>
      <c r="C7242" t="s">
        <v>70</v>
      </c>
    </row>
    <row r="7243" spans="1:3" x14ac:dyDescent="0.35">
      <c r="A7243">
        <v>48</v>
      </c>
      <c r="B7243">
        <v>105.7056</v>
      </c>
      <c r="C7243" t="s">
        <v>70</v>
      </c>
    </row>
    <row r="7244" spans="1:3" x14ac:dyDescent="0.35">
      <c r="A7244">
        <v>48</v>
      </c>
      <c r="B7244">
        <v>105.7212</v>
      </c>
      <c r="C7244" t="s">
        <v>70</v>
      </c>
    </row>
    <row r="7245" spans="1:3" x14ac:dyDescent="0.35">
      <c r="A7245">
        <v>48</v>
      </c>
      <c r="B7245">
        <v>105.7376</v>
      </c>
      <c r="C7245" t="s">
        <v>70</v>
      </c>
    </row>
    <row r="7246" spans="1:3" x14ac:dyDescent="0.35">
      <c r="A7246">
        <v>48</v>
      </c>
      <c r="B7246">
        <v>105.7542</v>
      </c>
      <c r="C7246" t="s">
        <v>70</v>
      </c>
    </row>
    <row r="7247" spans="1:3" x14ac:dyDescent="0.35">
      <c r="A7247">
        <v>48</v>
      </c>
      <c r="B7247">
        <v>105.77070000000001</v>
      </c>
      <c r="C7247" t="s">
        <v>70</v>
      </c>
    </row>
    <row r="7248" spans="1:3" x14ac:dyDescent="0.35">
      <c r="A7248">
        <v>48</v>
      </c>
      <c r="B7248">
        <v>105.7958</v>
      </c>
      <c r="C7248" t="s">
        <v>70</v>
      </c>
    </row>
    <row r="7249" spans="1:3" x14ac:dyDescent="0.35">
      <c r="A7249">
        <v>48</v>
      </c>
      <c r="B7249">
        <v>105.813</v>
      </c>
      <c r="C7249" t="s">
        <v>70</v>
      </c>
    </row>
    <row r="7250" spans="1:3" x14ac:dyDescent="0.35">
      <c r="A7250">
        <v>48</v>
      </c>
      <c r="B7250">
        <v>105.8292</v>
      </c>
      <c r="C7250" t="s">
        <v>70</v>
      </c>
    </row>
    <row r="7251" spans="1:3" x14ac:dyDescent="0.35">
      <c r="A7251">
        <v>48</v>
      </c>
      <c r="B7251">
        <v>105.84950000000001</v>
      </c>
      <c r="C7251" t="s">
        <v>70</v>
      </c>
    </row>
    <row r="7252" spans="1:3" x14ac:dyDescent="0.35">
      <c r="A7252">
        <v>48</v>
      </c>
      <c r="B7252">
        <v>105.866</v>
      </c>
      <c r="C7252" t="s">
        <v>70</v>
      </c>
    </row>
    <row r="7253" spans="1:3" x14ac:dyDescent="0.35">
      <c r="A7253">
        <v>48</v>
      </c>
      <c r="B7253">
        <v>105.88330000000001</v>
      </c>
      <c r="C7253" t="s">
        <v>70</v>
      </c>
    </row>
    <row r="7254" spans="1:3" x14ac:dyDescent="0.35">
      <c r="A7254">
        <v>48</v>
      </c>
      <c r="B7254">
        <v>105.8998</v>
      </c>
      <c r="C7254" t="s">
        <v>70</v>
      </c>
    </row>
    <row r="7255" spans="1:3" x14ac:dyDescent="0.35">
      <c r="A7255">
        <v>48</v>
      </c>
      <c r="B7255">
        <v>105.9195</v>
      </c>
      <c r="C7255" t="s">
        <v>70</v>
      </c>
    </row>
    <row r="7256" spans="1:3" x14ac:dyDescent="0.35">
      <c r="A7256">
        <v>48</v>
      </c>
      <c r="B7256">
        <v>105.943</v>
      </c>
      <c r="C7256" t="s">
        <v>70</v>
      </c>
    </row>
    <row r="7257" spans="1:3" x14ac:dyDescent="0.35">
      <c r="A7257">
        <v>48</v>
      </c>
      <c r="B7257">
        <v>105.9661</v>
      </c>
      <c r="C7257" t="s">
        <v>70</v>
      </c>
    </row>
    <row r="7258" spans="1:3" x14ac:dyDescent="0.35">
      <c r="A7258">
        <v>48</v>
      </c>
      <c r="B7258">
        <v>105.9836</v>
      </c>
      <c r="C7258" t="s">
        <v>70</v>
      </c>
    </row>
    <row r="7259" spans="1:3" x14ac:dyDescent="0.35">
      <c r="A7259">
        <v>48</v>
      </c>
      <c r="B7259">
        <v>106.0151</v>
      </c>
      <c r="C7259" t="s">
        <v>70</v>
      </c>
    </row>
    <row r="7260" spans="1:3" x14ac:dyDescent="0.35">
      <c r="A7260">
        <v>48</v>
      </c>
      <c r="B7260">
        <v>106.03270000000001</v>
      </c>
      <c r="C7260" t="s">
        <v>70</v>
      </c>
    </row>
    <row r="7261" spans="1:3" x14ac:dyDescent="0.35">
      <c r="A7261">
        <v>48</v>
      </c>
      <c r="B7261">
        <v>106.04949999999999</v>
      </c>
      <c r="C7261" t="s">
        <v>70</v>
      </c>
    </row>
    <row r="7262" spans="1:3" x14ac:dyDescent="0.35">
      <c r="A7262">
        <v>48</v>
      </c>
      <c r="B7262">
        <v>106.0665</v>
      </c>
      <c r="C7262" t="s">
        <v>70</v>
      </c>
    </row>
    <row r="7263" spans="1:3" x14ac:dyDescent="0.35">
      <c r="A7263">
        <v>48</v>
      </c>
      <c r="B7263">
        <v>106.0882</v>
      </c>
      <c r="C7263" t="s">
        <v>70</v>
      </c>
    </row>
    <row r="7264" spans="1:3" x14ac:dyDescent="0.35">
      <c r="A7264">
        <v>48</v>
      </c>
      <c r="B7264">
        <v>106.1065</v>
      </c>
      <c r="C7264" t="s">
        <v>70</v>
      </c>
    </row>
    <row r="7265" spans="1:4" x14ac:dyDescent="0.35">
      <c r="A7265">
        <v>48</v>
      </c>
      <c r="B7265">
        <v>106.1234</v>
      </c>
      <c r="C7265" t="s">
        <v>70</v>
      </c>
    </row>
    <row r="7266" spans="1:4" x14ac:dyDescent="0.35">
      <c r="A7266">
        <v>48</v>
      </c>
      <c r="B7266">
        <v>106.1422</v>
      </c>
      <c r="C7266" t="s">
        <v>70</v>
      </c>
    </row>
    <row r="7267" spans="1:4" x14ac:dyDescent="0.35">
      <c r="A7267">
        <v>48</v>
      </c>
      <c r="B7267">
        <v>106.1615</v>
      </c>
      <c r="C7267" t="s">
        <v>70</v>
      </c>
    </row>
    <row r="7268" spans="1:4" x14ac:dyDescent="0.35">
      <c r="A7268">
        <v>48</v>
      </c>
      <c r="B7268">
        <v>106.1778</v>
      </c>
      <c r="C7268" t="s">
        <v>70</v>
      </c>
    </row>
    <row r="7269" spans="1:4" x14ac:dyDescent="0.35">
      <c r="A7269">
        <v>48</v>
      </c>
      <c r="B7269">
        <v>106.1942</v>
      </c>
      <c r="C7269" t="s">
        <v>70</v>
      </c>
    </row>
    <row r="7270" spans="1:4" x14ac:dyDescent="0.35">
      <c r="A7270">
        <v>48</v>
      </c>
      <c r="B7270">
        <v>106.2218</v>
      </c>
      <c r="C7270" t="s">
        <v>70</v>
      </c>
    </row>
    <row r="7271" spans="1:4" x14ac:dyDescent="0.35">
      <c r="A7271">
        <v>48</v>
      </c>
      <c r="B7271">
        <v>106.2392</v>
      </c>
      <c r="C7271" t="s">
        <v>70</v>
      </c>
    </row>
    <row r="7272" spans="1:4" x14ac:dyDescent="0.35">
      <c r="A7272">
        <v>48</v>
      </c>
      <c r="B7272">
        <v>106.25620000000001</v>
      </c>
      <c r="C7272" t="s">
        <v>70</v>
      </c>
    </row>
    <row r="7273" spans="1:4" x14ac:dyDescent="0.35">
      <c r="A7273">
        <v>48</v>
      </c>
      <c r="B7273">
        <v>106.2727</v>
      </c>
      <c r="C7273" t="s">
        <v>70</v>
      </c>
      <c r="D7273">
        <v>2.9999999999999997E-4</v>
      </c>
    </row>
    <row r="7274" spans="1:4" x14ac:dyDescent="0.35">
      <c r="A7274">
        <v>48</v>
      </c>
      <c r="B7274">
        <v>106.29</v>
      </c>
      <c r="C7274" t="s">
        <v>70</v>
      </c>
      <c r="D7274">
        <v>2.9999999999999997E-4</v>
      </c>
    </row>
    <row r="7275" spans="1:4" x14ac:dyDescent="0.35">
      <c r="A7275">
        <v>48</v>
      </c>
      <c r="B7275">
        <v>106.307</v>
      </c>
      <c r="C7275" t="s">
        <v>70</v>
      </c>
      <c r="D7275">
        <v>5.0000000000000001E-4</v>
      </c>
    </row>
    <row r="7276" spans="1:4" x14ac:dyDescent="0.35">
      <c r="A7276">
        <v>48</v>
      </c>
      <c r="B7276">
        <v>106.324</v>
      </c>
      <c r="C7276" t="s">
        <v>70</v>
      </c>
      <c r="D7276">
        <v>5.0000000000000001E-4</v>
      </c>
    </row>
    <row r="7277" spans="1:4" x14ac:dyDescent="0.35">
      <c r="A7277">
        <v>48</v>
      </c>
      <c r="B7277">
        <v>106.34139999999999</v>
      </c>
      <c r="C7277" t="s">
        <v>70</v>
      </c>
      <c r="D7277">
        <v>1E-3</v>
      </c>
    </row>
    <row r="7278" spans="1:4" x14ac:dyDescent="0.35">
      <c r="A7278">
        <v>48</v>
      </c>
      <c r="B7278">
        <v>106.3588</v>
      </c>
      <c r="C7278" t="s">
        <v>70</v>
      </c>
      <c r="D7278">
        <v>6.7999999999999996E-3</v>
      </c>
    </row>
    <row r="7279" spans="1:4" x14ac:dyDescent="0.35">
      <c r="A7279">
        <v>48</v>
      </c>
      <c r="B7279">
        <v>106.3749</v>
      </c>
      <c r="C7279" t="s">
        <v>70</v>
      </c>
      <c r="D7279">
        <v>4.4000000000000003E-3</v>
      </c>
    </row>
    <row r="7280" spans="1:4" x14ac:dyDescent="0.35">
      <c r="A7280">
        <v>48</v>
      </c>
      <c r="B7280">
        <v>106.3938</v>
      </c>
      <c r="C7280" t="s">
        <v>70</v>
      </c>
      <c r="D7280">
        <v>1.5E-3</v>
      </c>
    </row>
    <row r="7281" spans="1:4" x14ac:dyDescent="0.35">
      <c r="A7281">
        <v>48</v>
      </c>
      <c r="B7281">
        <v>106.4209</v>
      </c>
      <c r="C7281" t="s">
        <v>70</v>
      </c>
      <c r="D7281">
        <v>1.8E-3</v>
      </c>
    </row>
    <row r="7282" spans="1:4" x14ac:dyDescent="0.35">
      <c r="A7282">
        <v>48</v>
      </c>
      <c r="B7282">
        <v>106.44759999999999</v>
      </c>
      <c r="C7282" t="s">
        <v>70</v>
      </c>
      <c r="D7282">
        <v>3.0999999999999999E-3</v>
      </c>
    </row>
    <row r="7283" spans="1:4" x14ac:dyDescent="0.35">
      <c r="A7283">
        <v>48</v>
      </c>
      <c r="B7283">
        <v>106.4652</v>
      </c>
      <c r="C7283" t="s">
        <v>70</v>
      </c>
      <c r="D7283">
        <v>3.0999999999999999E-3</v>
      </c>
    </row>
    <row r="7284" spans="1:4" x14ac:dyDescent="0.35">
      <c r="A7284">
        <v>48</v>
      </c>
      <c r="B7284">
        <v>106.4833</v>
      </c>
      <c r="C7284" t="s">
        <v>70</v>
      </c>
      <c r="D7284">
        <v>1.6000000000000001E-3</v>
      </c>
    </row>
    <row r="7285" spans="1:4" x14ac:dyDescent="0.35">
      <c r="A7285">
        <v>48</v>
      </c>
      <c r="B7285">
        <v>106.50020000000001</v>
      </c>
      <c r="C7285" t="s">
        <v>70</v>
      </c>
      <c r="D7285">
        <v>1.8E-3</v>
      </c>
    </row>
    <row r="7286" spans="1:4" x14ac:dyDescent="0.35">
      <c r="A7286">
        <v>48</v>
      </c>
      <c r="B7286">
        <v>106.5209</v>
      </c>
      <c r="C7286" t="s">
        <v>70</v>
      </c>
      <c r="D7286">
        <v>4.0000000000000002E-4</v>
      </c>
    </row>
    <row r="7287" spans="1:4" x14ac:dyDescent="0.35">
      <c r="A7287">
        <v>48</v>
      </c>
      <c r="B7287">
        <v>106.53879999999999</v>
      </c>
      <c r="C7287" t="s">
        <v>70</v>
      </c>
      <c r="D7287">
        <v>4.0000000000000002E-4</v>
      </c>
    </row>
    <row r="7288" spans="1:4" x14ac:dyDescent="0.35">
      <c r="A7288">
        <v>48</v>
      </c>
      <c r="B7288">
        <v>106.55589999999999</v>
      </c>
      <c r="C7288" t="s">
        <v>70</v>
      </c>
      <c r="D7288">
        <v>5.9999999999999995E-4</v>
      </c>
    </row>
    <row r="7289" spans="1:4" x14ac:dyDescent="0.35">
      <c r="A7289">
        <v>48</v>
      </c>
      <c r="B7289">
        <v>106.5697</v>
      </c>
      <c r="C7289" t="s">
        <v>70</v>
      </c>
      <c r="D7289">
        <v>5.9999999999999995E-4</v>
      </c>
    </row>
    <row r="7290" spans="1:4" x14ac:dyDescent="0.35">
      <c r="A7290">
        <v>48</v>
      </c>
      <c r="B7290">
        <v>106.5839</v>
      </c>
      <c r="C7290" t="s">
        <v>70</v>
      </c>
      <c r="D7290">
        <v>2.2000000000000001E-3</v>
      </c>
    </row>
    <row r="7291" spans="1:4" x14ac:dyDescent="0.35">
      <c r="A7291">
        <v>48</v>
      </c>
      <c r="B7291">
        <v>106.59910000000001</v>
      </c>
      <c r="C7291" t="s">
        <v>70</v>
      </c>
      <c r="D7291">
        <v>3.8999999999999998E-3</v>
      </c>
    </row>
    <row r="7292" spans="1:4" x14ac:dyDescent="0.35">
      <c r="A7292">
        <v>48</v>
      </c>
      <c r="B7292">
        <v>106.6117</v>
      </c>
      <c r="C7292" t="s">
        <v>70</v>
      </c>
      <c r="D7292">
        <v>3.8999999999999998E-3</v>
      </c>
    </row>
    <row r="7293" spans="1:4" x14ac:dyDescent="0.35">
      <c r="A7293">
        <v>48</v>
      </c>
      <c r="B7293">
        <v>106.6255</v>
      </c>
      <c r="C7293" t="s">
        <v>70</v>
      </c>
      <c r="D7293">
        <v>2.8E-3</v>
      </c>
    </row>
    <row r="7294" spans="1:4" x14ac:dyDescent="0.35">
      <c r="A7294">
        <v>48</v>
      </c>
      <c r="B7294">
        <v>106.6491</v>
      </c>
      <c r="C7294" t="s">
        <v>70</v>
      </c>
      <c r="D7294">
        <v>2.8E-3</v>
      </c>
    </row>
    <row r="7295" spans="1:4" x14ac:dyDescent="0.35">
      <c r="A7295">
        <v>48</v>
      </c>
      <c r="B7295">
        <v>106.6649</v>
      </c>
      <c r="C7295" t="s">
        <v>70</v>
      </c>
      <c r="D7295">
        <v>7.1000000000000004E-3</v>
      </c>
    </row>
    <row r="7296" spans="1:4" x14ac:dyDescent="0.35">
      <c r="A7296">
        <v>48</v>
      </c>
      <c r="B7296">
        <v>106.67870000000001</v>
      </c>
      <c r="C7296" t="s">
        <v>70</v>
      </c>
      <c r="D7296">
        <v>7.1000000000000004E-3</v>
      </c>
    </row>
    <row r="7297" spans="1:4" x14ac:dyDescent="0.35">
      <c r="A7297">
        <v>48</v>
      </c>
      <c r="B7297">
        <v>106.69289999999999</v>
      </c>
      <c r="C7297" t="s">
        <v>70</v>
      </c>
      <c r="D7297">
        <v>1.12E-2</v>
      </c>
    </row>
    <row r="7298" spans="1:4" x14ac:dyDescent="0.35">
      <c r="A7298">
        <v>48</v>
      </c>
      <c r="B7298">
        <v>106.7097</v>
      </c>
      <c r="C7298" t="s">
        <v>70</v>
      </c>
      <c r="D7298">
        <v>1.12E-2</v>
      </c>
    </row>
    <row r="7299" spans="1:4" x14ac:dyDescent="0.35">
      <c r="A7299">
        <v>48</v>
      </c>
      <c r="B7299">
        <v>106.7251</v>
      </c>
      <c r="C7299" t="s">
        <v>70</v>
      </c>
      <c r="D7299">
        <v>5.1000000000000004E-3</v>
      </c>
    </row>
    <row r="7300" spans="1:4" x14ac:dyDescent="0.35">
      <c r="A7300">
        <v>48</v>
      </c>
      <c r="B7300">
        <v>106.74169999999999</v>
      </c>
      <c r="C7300" t="s">
        <v>70</v>
      </c>
      <c r="D7300">
        <v>2.0999999999999999E-3</v>
      </c>
    </row>
    <row r="7301" spans="1:4" x14ac:dyDescent="0.35">
      <c r="A7301">
        <v>48</v>
      </c>
      <c r="B7301">
        <v>106.7557</v>
      </c>
      <c r="C7301" t="s">
        <v>70</v>
      </c>
      <c r="D7301">
        <v>2.9999999999999997E-4</v>
      </c>
    </row>
    <row r="7302" spans="1:4" x14ac:dyDescent="0.35">
      <c r="A7302">
        <v>48</v>
      </c>
      <c r="B7302">
        <v>106.7689</v>
      </c>
      <c r="C7302" t="s">
        <v>70</v>
      </c>
      <c r="D7302">
        <v>8.0000000000000004E-4</v>
      </c>
    </row>
    <row r="7303" spans="1:4" x14ac:dyDescent="0.35">
      <c r="A7303">
        <v>48</v>
      </c>
      <c r="B7303">
        <v>106.7829</v>
      </c>
      <c r="C7303" t="s">
        <v>70</v>
      </c>
      <c r="D7303">
        <v>2.0000000000000001E-4</v>
      </c>
    </row>
    <row r="7304" spans="1:4" x14ac:dyDescent="0.35">
      <c r="A7304">
        <v>48</v>
      </c>
      <c r="B7304">
        <v>106.7974</v>
      </c>
      <c r="C7304" t="s">
        <v>70</v>
      </c>
      <c r="D7304">
        <v>2.0000000000000001E-4</v>
      </c>
    </row>
    <row r="7305" spans="1:4" x14ac:dyDescent="0.35">
      <c r="A7305">
        <v>48</v>
      </c>
      <c r="B7305">
        <v>106.8126</v>
      </c>
      <c r="C7305" t="s">
        <v>70</v>
      </c>
    </row>
    <row r="7306" spans="1:4" x14ac:dyDescent="0.35">
      <c r="A7306">
        <v>48</v>
      </c>
      <c r="B7306">
        <v>106.82769999999999</v>
      </c>
      <c r="C7306" t="s">
        <v>70</v>
      </c>
    </row>
    <row r="7307" spans="1:4" x14ac:dyDescent="0.35">
      <c r="A7307">
        <v>48</v>
      </c>
      <c r="B7307">
        <v>106.8505</v>
      </c>
      <c r="C7307" t="s">
        <v>70</v>
      </c>
    </row>
    <row r="7308" spans="1:4" x14ac:dyDescent="0.35">
      <c r="A7308">
        <v>49</v>
      </c>
      <c r="B7308">
        <v>106.8683</v>
      </c>
      <c r="C7308" t="s">
        <v>70</v>
      </c>
    </row>
    <row r="7309" spans="1:4" x14ac:dyDescent="0.35">
      <c r="A7309">
        <v>49</v>
      </c>
      <c r="B7309">
        <v>106.8882</v>
      </c>
      <c r="C7309" t="s">
        <v>70</v>
      </c>
    </row>
    <row r="7310" spans="1:4" x14ac:dyDescent="0.35">
      <c r="A7310">
        <v>49</v>
      </c>
      <c r="B7310">
        <v>106.9055</v>
      </c>
      <c r="C7310" t="s">
        <v>70</v>
      </c>
    </row>
    <row r="7311" spans="1:4" x14ac:dyDescent="0.35">
      <c r="A7311">
        <v>49</v>
      </c>
      <c r="B7311">
        <v>106.9178</v>
      </c>
      <c r="C7311" t="s">
        <v>70</v>
      </c>
    </row>
    <row r="7312" spans="1:4" x14ac:dyDescent="0.35">
      <c r="A7312">
        <v>49</v>
      </c>
      <c r="B7312">
        <v>106.93</v>
      </c>
      <c r="C7312" t="s">
        <v>70</v>
      </c>
    </row>
    <row r="7313" spans="1:3" x14ac:dyDescent="0.35">
      <c r="A7313">
        <v>49</v>
      </c>
      <c r="B7313">
        <v>106.9435</v>
      </c>
      <c r="C7313" t="s">
        <v>70</v>
      </c>
    </row>
    <row r="7314" spans="1:3" x14ac:dyDescent="0.35">
      <c r="A7314">
        <v>49</v>
      </c>
      <c r="B7314">
        <v>106.9573</v>
      </c>
      <c r="C7314" t="s">
        <v>70</v>
      </c>
    </row>
    <row r="7315" spans="1:3" x14ac:dyDescent="0.35">
      <c r="A7315">
        <v>49</v>
      </c>
      <c r="B7315">
        <v>106.9726</v>
      </c>
      <c r="C7315" t="s">
        <v>70</v>
      </c>
    </row>
    <row r="7316" spans="1:3" x14ac:dyDescent="0.35">
      <c r="A7316">
        <v>49</v>
      </c>
      <c r="B7316">
        <v>106.98739999999999</v>
      </c>
      <c r="C7316" t="s">
        <v>70</v>
      </c>
    </row>
    <row r="7317" spans="1:3" x14ac:dyDescent="0.35">
      <c r="A7317">
        <v>49</v>
      </c>
      <c r="B7317">
        <v>107.0014</v>
      </c>
      <c r="C7317" t="s">
        <v>70</v>
      </c>
    </row>
    <row r="7318" spans="1:3" x14ac:dyDescent="0.35">
      <c r="A7318">
        <v>49</v>
      </c>
      <c r="B7318">
        <v>107.0157</v>
      </c>
      <c r="C7318" t="s">
        <v>70</v>
      </c>
    </row>
    <row r="7319" spans="1:3" x14ac:dyDescent="0.35">
      <c r="A7319">
        <v>49</v>
      </c>
      <c r="B7319">
        <v>107.029</v>
      </c>
      <c r="C7319" t="s">
        <v>70</v>
      </c>
    </row>
    <row r="7320" spans="1:3" x14ac:dyDescent="0.35">
      <c r="A7320">
        <v>49</v>
      </c>
      <c r="B7320">
        <v>107.05670000000001</v>
      </c>
      <c r="C7320" t="s">
        <v>70</v>
      </c>
    </row>
    <row r="7321" spans="1:3" x14ac:dyDescent="0.35">
      <c r="A7321">
        <v>49</v>
      </c>
      <c r="B7321">
        <v>107.07429999999999</v>
      </c>
      <c r="C7321" t="s">
        <v>70</v>
      </c>
    </row>
    <row r="7322" spans="1:3" x14ac:dyDescent="0.35">
      <c r="A7322">
        <v>49</v>
      </c>
      <c r="B7322">
        <v>107.0864</v>
      </c>
      <c r="C7322" t="s">
        <v>70</v>
      </c>
    </row>
    <row r="7323" spans="1:3" x14ac:dyDescent="0.35">
      <c r="A7323">
        <v>49</v>
      </c>
      <c r="B7323">
        <v>107.0997</v>
      </c>
      <c r="C7323" t="s">
        <v>70</v>
      </c>
    </row>
    <row r="7324" spans="1:3" x14ac:dyDescent="0.35">
      <c r="A7324">
        <v>49</v>
      </c>
      <c r="B7324">
        <v>107.1133</v>
      </c>
      <c r="C7324" t="s">
        <v>70</v>
      </c>
    </row>
    <row r="7325" spans="1:3" x14ac:dyDescent="0.35">
      <c r="A7325">
        <v>49</v>
      </c>
      <c r="B7325">
        <v>107.1263</v>
      </c>
      <c r="C7325" t="s">
        <v>70</v>
      </c>
    </row>
    <row r="7326" spans="1:3" x14ac:dyDescent="0.35">
      <c r="A7326">
        <v>49</v>
      </c>
      <c r="B7326">
        <v>107.1397</v>
      </c>
      <c r="C7326" t="s">
        <v>70</v>
      </c>
    </row>
    <row r="7327" spans="1:3" x14ac:dyDescent="0.35">
      <c r="A7327">
        <v>49</v>
      </c>
      <c r="B7327">
        <v>107.1542</v>
      </c>
      <c r="C7327" t="s">
        <v>70</v>
      </c>
    </row>
    <row r="7328" spans="1:3" x14ac:dyDescent="0.35">
      <c r="A7328">
        <v>49</v>
      </c>
      <c r="B7328">
        <v>107.1686</v>
      </c>
      <c r="C7328" t="s">
        <v>70</v>
      </c>
    </row>
    <row r="7329" spans="1:3" x14ac:dyDescent="0.35">
      <c r="A7329">
        <v>49</v>
      </c>
      <c r="B7329">
        <v>107.182</v>
      </c>
      <c r="C7329" t="s">
        <v>70</v>
      </c>
    </row>
    <row r="7330" spans="1:3" x14ac:dyDescent="0.35">
      <c r="A7330">
        <v>49</v>
      </c>
      <c r="B7330">
        <v>107.1953</v>
      </c>
      <c r="C7330" t="s">
        <v>70</v>
      </c>
    </row>
    <row r="7331" spans="1:3" x14ac:dyDescent="0.35">
      <c r="A7331">
        <v>49</v>
      </c>
      <c r="B7331">
        <v>107.2084</v>
      </c>
      <c r="C7331" t="s">
        <v>70</v>
      </c>
    </row>
    <row r="7332" spans="1:3" x14ac:dyDescent="0.35">
      <c r="A7332">
        <v>49</v>
      </c>
      <c r="B7332">
        <v>107.2216</v>
      </c>
      <c r="C7332" t="s">
        <v>70</v>
      </c>
    </row>
    <row r="7333" spans="1:3" x14ac:dyDescent="0.35">
      <c r="A7333">
        <v>49</v>
      </c>
      <c r="B7333">
        <v>107.2346</v>
      </c>
      <c r="C7333" t="s">
        <v>70</v>
      </c>
    </row>
    <row r="7334" spans="1:3" x14ac:dyDescent="0.35">
      <c r="A7334">
        <v>49</v>
      </c>
      <c r="B7334">
        <v>107.2542</v>
      </c>
      <c r="C7334" t="s">
        <v>70</v>
      </c>
    </row>
    <row r="7335" spans="1:3" x14ac:dyDescent="0.35">
      <c r="A7335">
        <v>49</v>
      </c>
      <c r="B7335">
        <v>107.2677</v>
      </c>
      <c r="C7335" t="s">
        <v>70</v>
      </c>
    </row>
    <row r="7336" spans="1:3" x14ac:dyDescent="0.35">
      <c r="A7336">
        <v>49</v>
      </c>
      <c r="B7336">
        <v>107.2811</v>
      </c>
      <c r="C7336" t="s">
        <v>70</v>
      </c>
    </row>
    <row r="7337" spans="1:3" x14ac:dyDescent="0.35">
      <c r="A7337">
        <v>49</v>
      </c>
      <c r="B7337">
        <v>107.2944</v>
      </c>
      <c r="C7337" t="s">
        <v>70</v>
      </c>
    </row>
    <row r="7338" spans="1:3" x14ac:dyDescent="0.35">
      <c r="A7338">
        <v>49</v>
      </c>
      <c r="B7338">
        <v>107.3079</v>
      </c>
      <c r="C7338" t="s">
        <v>70</v>
      </c>
    </row>
    <row r="7339" spans="1:3" x14ac:dyDescent="0.35">
      <c r="A7339">
        <v>49</v>
      </c>
      <c r="B7339">
        <v>107.3214</v>
      </c>
      <c r="C7339" t="s">
        <v>70</v>
      </c>
    </row>
    <row r="7340" spans="1:3" x14ac:dyDescent="0.35">
      <c r="A7340">
        <v>49</v>
      </c>
      <c r="B7340">
        <v>107.3349</v>
      </c>
      <c r="C7340" t="s">
        <v>70</v>
      </c>
    </row>
    <row r="7341" spans="1:3" x14ac:dyDescent="0.35">
      <c r="A7341">
        <v>49</v>
      </c>
      <c r="B7341">
        <v>107.3479</v>
      </c>
      <c r="C7341" t="s">
        <v>70</v>
      </c>
    </row>
    <row r="7342" spans="1:3" x14ac:dyDescent="0.35">
      <c r="A7342">
        <v>49</v>
      </c>
      <c r="B7342">
        <v>107.36109999999999</v>
      </c>
      <c r="C7342" t="s">
        <v>70</v>
      </c>
    </row>
    <row r="7343" spans="1:3" x14ac:dyDescent="0.35">
      <c r="A7343">
        <v>49</v>
      </c>
      <c r="B7343">
        <v>107.3746</v>
      </c>
      <c r="C7343" t="s">
        <v>70</v>
      </c>
    </row>
    <row r="7344" spans="1:3" x14ac:dyDescent="0.35">
      <c r="A7344">
        <v>49</v>
      </c>
      <c r="B7344">
        <v>107.3896</v>
      </c>
      <c r="C7344" t="s">
        <v>70</v>
      </c>
    </row>
    <row r="7345" spans="1:3" x14ac:dyDescent="0.35">
      <c r="A7345">
        <v>49</v>
      </c>
      <c r="B7345">
        <v>107.404</v>
      </c>
      <c r="C7345" t="s">
        <v>70</v>
      </c>
    </row>
    <row r="7346" spans="1:3" x14ac:dyDescent="0.35">
      <c r="A7346">
        <v>49</v>
      </c>
      <c r="B7346">
        <v>107.42570000000001</v>
      </c>
      <c r="C7346" t="s">
        <v>70</v>
      </c>
    </row>
    <row r="7347" spans="1:3" x14ac:dyDescent="0.35">
      <c r="A7347">
        <v>49</v>
      </c>
      <c r="B7347">
        <v>107.43810000000001</v>
      </c>
      <c r="C7347" t="s">
        <v>70</v>
      </c>
    </row>
    <row r="7348" spans="1:3" x14ac:dyDescent="0.35">
      <c r="A7348">
        <v>49</v>
      </c>
      <c r="B7348">
        <v>107.4571</v>
      </c>
      <c r="C7348" t="s">
        <v>70</v>
      </c>
    </row>
    <row r="7349" spans="1:3" x14ac:dyDescent="0.35">
      <c r="A7349">
        <v>49</v>
      </c>
      <c r="B7349">
        <v>107.4717</v>
      </c>
      <c r="C7349" t="s">
        <v>70</v>
      </c>
    </row>
    <row r="7350" spans="1:3" x14ac:dyDescent="0.35">
      <c r="A7350">
        <v>49</v>
      </c>
      <c r="B7350">
        <v>107.4894</v>
      </c>
      <c r="C7350" t="s">
        <v>70</v>
      </c>
    </row>
    <row r="7351" spans="1:3" x14ac:dyDescent="0.35">
      <c r="A7351">
        <v>49</v>
      </c>
      <c r="B7351">
        <v>107.5047</v>
      </c>
      <c r="C7351" t="s">
        <v>70</v>
      </c>
    </row>
    <row r="7352" spans="1:3" x14ac:dyDescent="0.35">
      <c r="A7352">
        <v>49</v>
      </c>
      <c r="B7352">
        <v>107.51819999999999</v>
      </c>
      <c r="C7352" t="s">
        <v>70</v>
      </c>
    </row>
    <row r="7353" spans="1:3" x14ac:dyDescent="0.35">
      <c r="A7353">
        <v>49</v>
      </c>
      <c r="B7353">
        <v>107.5311</v>
      </c>
      <c r="C7353" t="s">
        <v>70</v>
      </c>
    </row>
    <row r="7354" spans="1:3" x14ac:dyDescent="0.35">
      <c r="A7354">
        <v>49</v>
      </c>
      <c r="B7354">
        <v>107.5442</v>
      </c>
      <c r="C7354" t="s">
        <v>70</v>
      </c>
    </row>
    <row r="7355" spans="1:3" x14ac:dyDescent="0.35">
      <c r="A7355">
        <v>49</v>
      </c>
      <c r="B7355">
        <v>107.5575</v>
      </c>
      <c r="C7355" t="s">
        <v>70</v>
      </c>
    </row>
    <row r="7356" spans="1:3" x14ac:dyDescent="0.35">
      <c r="A7356">
        <v>49</v>
      </c>
      <c r="B7356">
        <v>107.572</v>
      </c>
      <c r="C7356" t="s">
        <v>70</v>
      </c>
    </row>
    <row r="7357" spans="1:3" x14ac:dyDescent="0.35">
      <c r="A7357">
        <v>49</v>
      </c>
      <c r="B7357">
        <v>107.5852</v>
      </c>
      <c r="C7357" t="s">
        <v>70</v>
      </c>
    </row>
    <row r="7358" spans="1:3" x14ac:dyDescent="0.35">
      <c r="A7358">
        <v>49</v>
      </c>
      <c r="B7358">
        <v>107.5989</v>
      </c>
      <c r="C7358" t="s">
        <v>70</v>
      </c>
    </row>
    <row r="7359" spans="1:3" x14ac:dyDescent="0.35">
      <c r="A7359">
        <v>49</v>
      </c>
      <c r="B7359">
        <v>107.6109</v>
      </c>
      <c r="C7359" t="s">
        <v>70</v>
      </c>
    </row>
    <row r="7360" spans="1:3" x14ac:dyDescent="0.35">
      <c r="A7360">
        <v>49</v>
      </c>
      <c r="B7360">
        <v>107.62439999999999</v>
      </c>
      <c r="C7360" t="s">
        <v>70</v>
      </c>
    </row>
    <row r="7361" spans="1:3" x14ac:dyDescent="0.35">
      <c r="A7361">
        <v>49</v>
      </c>
      <c r="B7361">
        <v>107.6378</v>
      </c>
      <c r="C7361" t="s">
        <v>70</v>
      </c>
    </row>
    <row r="7362" spans="1:3" x14ac:dyDescent="0.35">
      <c r="A7362">
        <v>49</v>
      </c>
      <c r="B7362">
        <v>107.6519</v>
      </c>
      <c r="C7362" t="s">
        <v>70</v>
      </c>
    </row>
    <row r="7363" spans="1:3" x14ac:dyDescent="0.35">
      <c r="A7363">
        <v>49</v>
      </c>
      <c r="B7363">
        <v>107.6725</v>
      </c>
      <c r="C7363" t="s">
        <v>70</v>
      </c>
    </row>
    <row r="7364" spans="1:3" x14ac:dyDescent="0.35">
      <c r="A7364">
        <v>49</v>
      </c>
      <c r="B7364">
        <v>107.6858</v>
      </c>
      <c r="C7364" t="s">
        <v>70</v>
      </c>
    </row>
    <row r="7365" spans="1:3" x14ac:dyDescent="0.35">
      <c r="A7365">
        <v>49</v>
      </c>
      <c r="B7365">
        <v>107.6996</v>
      </c>
      <c r="C7365" t="s">
        <v>70</v>
      </c>
    </row>
    <row r="7366" spans="1:3" x14ac:dyDescent="0.35">
      <c r="A7366">
        <v>49</v>
      </c>
      <c r="B7366">
        <v>107.7122</v>
      </c>
      <c r="C7366" t="s">
        <v>70</v>
      </c>
    </row>
    <row r="7367" spans="1:3" x14ac:dyDescent="0.35">
      <c r="A7367">
        <v>49</v>
      </c>
      <c r="B7367">
        <v>107.726</v>
      </c>
      <c r="C7367" t="s">
        <v>70</v>
      </c>
    </row>
    <row r="7368" spans="1:3" x14ac:dyDescent="0.35">
      <c r="A7368">
        <v>49</v>
      </c>
      <c r="B7368">
        <v>107.73909999999999</v>
      </c>
      <c r="C7368" t="s">
        <v>70</v>
      </c>
    </row>
    <row r="7369" spans="1:3" x14ac:dyDescent="0.35">
      <c r="A7369">
        <v>49</v>
      </c>
      <c r="B7369">
        <v>107.75190000000001</v>
      </c>
      <c r="C7369" t="s">
        <v>70</v>
      </c>
    </row>
    <row r="7370" spans="1:3" x14ac:dyDescent="0.35">
      <c r="A7370">
        <v>49</v>
      </c>
      <c r="B7370">
        <v>107.7654</v>
      </c>
      <c r="C7370" t="s">
        <v>70</v>
      </c>
    </row>
    <row r="7371" spans="1:3" x14ac:dyDescent="0.35">
      <c r="A7371">
        <v>49</v>
      </c>
      <c r="B7371">
        <v>107.7779</v>
      </c>
      <c r="C7371" t="s">
        <v>70</v>
      </c>
    </row>
    <row r="7372" spans="1:3" x14ac:dyDescent="0.35">
      <c r="A7372">
        <v>49</v>
      </c>
      <c r="B7372">
        <v>107.7912</v>
      </c>
      <c r="C7372" t="s">
        <v>70</v>
      </c>
    </row>
    <row r="7373" spans="1:3" x14ac:dyDescent="0.35">
      <c r="A7373">
        <v>49</v>
      </c>
      <c r="B7373">
        <v>107.80540000000001</v>
      </c>
      <c r="C7373" t="s">
        <v>70</v>
      </c>
    </row>
    <row r="7374" spans="1:3" x14ac:dyDescent="0.35">
      <c r="A7374">
        <v>49</v>
      </c>
      <c r="B7374">
        <v>107.81789999999999</v>
      </c>
      <c r="C7374" t="s">
        <v>70</v>
      </c>
    </row>
    <row r="7375" spans="1:3" x14ac:dyDescent="0.35">
      <c r="A7375">
        <v>49</v>
      </c>
      <c r="B7375">
        <v>107.833</v>
      </c>
      <c r="C7375" t="s">
        <v>70</v>
      </c>
    </row>
    <row r="7376" spans="1:3" x14ac:dyDescent="0.35">
      <c r="A7376">
        <v>49</v>
      </c>
      <c r="B7376">
        <v>107.8462</v>
      </c>
      <c r="C7376" t="s">
        <v>70</v>
      </c>
    </row>
    <row r="7377" spans="1:3" x14ac:dyDescent="0.35">
      <c r="A7377">
        <v>49</v>
      </c>
      <c r="B7377">
        <v>107.8593</v>
      </c>
      <c r="C7377" t="s">
        <v>70</v>
      </c>
    </row>
    <row r="7378" spans="1:3" x14ac:dyDescent="0.35">
      <c r="A7378">
        <v>49</v>
      </c>
      <c r="B7378">
        <v>107.8847</v>
      </c>
      <c r="C7378" t="s">
        <v>70</v>
      </c>
    </row>
    <row r="7379" spans="1:3" x14ac:dyDescent="0.35">
      <c r="A7379">
        <v>49</v>
      </c>
      <c r="B7379">
        <v>107.8989</v>
      </c>
      <c r="C7379" t="s">
        <v>70</v>
      </c>
    </row>
    <row r="7380" spans="1:3" x14ac:dyDescent="0.35">
      <c r="A7380">
        <v>49</v>
      </c>
      <c r="B7380">
        <v>107.9122</v>
      </c>
      <c r="C7380" t="s">
        <v>70</v>
      </c>
    </row>
    <row r="7381" spans="1:3" x14ac:dyDescent="0.35">
      <c r="A7381">
        <v>49</v>
      </c>
      <c r="B7381">
        <v>107.92659999999999</v>
      </c>
      <c r="C7381" t="s">
        <v>70</v>
      </c>
    </row>
    <row r="7382" spans="1:3" x14ac:dyDescent="0.35">
      <c r="A7382">
        <v>49</v>
      </c>
      <c r="B7382">
        <v>107.941</v>
      </c>
      <c r="C7382" t="s">
        <v>70</v>
      </c>
    </row>
    <row r="7383" spans="1:3" x14ac:dyDescent="0.35">
      <c r="A7383">
        <v>49</v>
      </c>
      <c r="B7383">
        <v>107.9559</v>
      </c>
      <c r="C7383" t="s">
        <v>70</v>
      </c>
    </row>
    <row r="7384" spans="1:3" x14ac:dyDescent="0.35">
      <c r="A7384">
        <v>49</v>
      </c>
      <c r="B7384">
        <v>107.97539999999999</v>
      </c>
      <c r="C7384" t="s">
        <v>70</v>
      </c>
    </row>
    <row r="7385" spans="1:3" x14ac:dyDescent="0.35">
      <c r="A7385">
        <v>49</v>
      </c>
      <c r="B7385">
        <v>107.99379999999999</v>
      </c>
      <c r="C7385" t="s">
        <v>70</v>
      </c>
    </row>
    <row r="7386" spans="1:3" x14ac:dyDescent="0.35">
      <c r="A7386">
        <v>49</v>
      </c>
      <c r="B7386">
        <v>108.0067</v>
      </c>
      <c r="C7386" t="s">
        <v>70</v>
      </c>
    </row>
    <row r="7387" spans="1:3" x14ac:dyDescent="0.35">
      <c r="A7387">
        <v>49</v>
      </c>
      <c r="B7387">
        <v>108.02030000000001</v>
      </c>
      <c r="C7387" t="s">
        <v>70</v>
      </c>
    </row>
    <row r="7388" spans="1:3" x14ac:dyDescent="0.35">
      <c r="A7388">
        <v>49</v>
      </c>
      <c r="B7388">
        <v>108.0347</v>
      </c>
      <c r="C7388" t="s">
        <v>70</v>
      </c>
    </row>
    <row r="7389" spans="1:3" x14ac:dyDescent="0.35">
      <c r="A7389">
        <v>49</v>
      </c>
      <c r="B7389">
        <v>108.04859999999999</v>
      </c>
      <c r="C7389" t="s">
        <v>70</v>
      </c>
    </row>
    <row r="7390" spans="1:3" x14ac:dyDescent="0.35">
      <c r="A7390">
        <v>49</v>
      </c>
      <c r="B7390">
        <v>108.06270000000001</v>
      </c>
      <c r="C7390" t="s">
        <v>70</v>
      </c>
    </row>
    <row r="7391" spans="1:3" x14ac:dyDescent="0.35">
      <c r="A7391">
        <v>49</v>
      </c>
      <c r="B7391">
        <v>108.0849</v>
      </c>
      <c r="C7391" t="s">
        <v>70</v>
      </c>
    </row>
    <row r="7392" spans="1:3" x14ac:dyDescent="0.35">
      <c r="A7392">
        <v>49</v>
      </c>
      <c r="B7392">
        <v>108.09990000000001</v>
      </c>
      <c r="C7392" t="s">
        <v>70</v>
      </c>
    </row>
    <row r="7393" spans="1:3" x14ac:dyDescent="0.35">
      <c r="A7393">
        <v>49</v>
      </c>
      <c r="B7393">
        <v>108.114</v>
      </c>
      <c r="C7393" t="s">
        <v>70</v>
      </c>
    </row>
    <row r="7394" spans="1:3" x14ac:dyDescent="0.35">
      <c r="A7394">
        <v>49</v>
      </c>
      <c r="B7394">
        <v>108.128</v>
      </c>
      <c r="C7394" t="s">
        <v>70</v>
      </c>
    </row>
    <row r="7395" spans="1:3" x14ac:dyDescent="0.35">
      <c r="A7395">
        <v>49</v>
      </c>
      <c r="B7395">
        <v>108.14190000000001</v>
      </c>
      <c r="C7395" t="s">
        <v>70</v>
      </c>
    </row>
    <row r="7396" spans="1:3" x14ac:dyDescent="0.35">
      <c r="A7396">
        <v>49</v>
      </c>
      <c r="B7396">
        <v>108.1559</v>
      </c>
      <c r="C7396" t="s">
        <v>70</v>
      </c>
    </row>
    <row r="7397" spans="1:3" x14ac:dyDescent="0.35">
      <c r="A7397">
        <v>49</v>
      </c>
      <c r="B7397">
        <v>108.1708</v>
      </c>
      <c r="C7397" t="s">
        <v>70</v>
      </c>
    </row>
    <row r="7398" spans="1:3" x14ac:dyDescent="0.35">
      <c r="A7398">
        <v>49</v>
      </c>
      <c r="B7398">
        <v>108.1859</v>
      </c>
      <c r="C7398" t="s">
        <v>70</v>
      </c>
    </row>
    <row r="7399" spans="1:3" x14ac:dyDescent="0.35">
      <c r="A7399">
        <v>49</v>
      </c>
      <c r="B7399">
        <v>108.2004</v>
      </c>
      <c r="C7399" t="s">
        <v>70</v>
      </c>
    </row>
    <row r="7400" spans="1:3" x14ac:dyDescent="0.35">
      <c r="A7400">
        <v>49</v>
      </c>
      <c r="B7400">
        <v>108.2144</v>
      </c>
      <c r="C7400" t="s">
        <v>70</v>
      </c>
    </row>
    <row r="7401" spans="1:3" x14ac:dyDescent="0.35">
      <c r="A7401">
        <v>49</v>
      </c>
      <c r="B7401">
        <v>108.22799999999999</v>
      </c>
      <c r="C7401" t="s">
        <v>70</v>
      </c>
    </row>
    <row r="7402" spans="1:3" x14ac:dyDescent="0.35">
      <c r="A7402">
        <v>49</v>
      </c>
      <c r="B7402">
        <v>108.2415</v>
      </c>
      <c r="C7402" t="s">
        <v>70</v>
      </c>
    </row>
    <row r="7403" spans="1:3" x14ac:dyDescent="0.35">
      <c r="A7403">
        <v>49</v>
      </c>
      <c r="B7403">
        <v>108.2556</v>
      </c>
      <c r="C7403" t="s">
        <v>70</v>
      </c>
    </row>
    <row r="7404" spans="1:3" x14ac:dyDescent="0.35">
      <c r="A7404">
        <v>49</v>
      </c>
      <c r="B7404">
        <v>108.2693</v>
      </c>
      <c r="C7404" t="s">
        <v>70</v>
      </c>
    </row>
    <row r="7405" spans="1:3" x14ac:dyDescent="0.35">
      <c r="A7405">
        <v>49</v>
      </c>
      <c r="B7405">
        <v>108.2898</v>
      </c>
      <c r="C7405" t="s">
        <v>70</v>
      </c>
    </row>
    <row r="7406" spans="1:3" x14ac:dyDescent="0.35">
      <c r="A7406">
        <v>49</v>
      </c>
      <c r="B7406">
        <v>108.304</v>
      </c>
      <c r="C7406" t="s">
        <v>70</v>
      </c>
    </row>
    <row r="7407" spans="1:3" x14ac:dyDescent="0.35">
      <c r="A7407">
        <v>49</v>
      </c>
      <c r="B7407">
        <v>108.3186</v>
      </c>
      <c r="C7407" t="s">
        <v>70</v>
      </c>
    </row>
    <row r="7408" spans="1:3" x14ac:dyDescent="0.35">
      <c r="A7408">
        <v>49</v>
      </c>
      <c r="B7408">
        <v>108.33629999999999</v>
      </c>
      <c r="C7408" t="s">
        <v>70</v>
      </c>
    </row>
    <row r="7409" spans="1:4" x14ac:dyDescent="0.35">
      <c r="A7409">
        <v>49</v>
      </c>
      <c r="B7409">
        <v>108.3554</v>
      </c>
      <c r="C7409" t="s">
        <v>70</v>
      </c>
      <c r="D7409">
        <v>2.9999999999999997E-4</v>
      </c>
    </row>
    <row r="7410" spans="1:4" x14ac:dyDescent="0.35">
      <c r="A7410">
        <v>49</v>
      </c>
      <c r="B7410">
        <v>108.3817</v>
      </c>
      <c r="C7410" t="s">
        <v>70</v>
      </c>
      <c r="D7410">
        <v>6.9999999999999999E-4</v>
      </c>
    </row>
    <row r="7411" spans="1:4" x14ac:dyDescent="0.35">
      <c r="A7411">
        <v>49</v>
      </c>
      <c r="B7411">
        <v>108.395</v>
      </c>
      <c r="C7411" t="s">
        <v>70</v>
      </c>
      <c r="D7411">
        <v>1.2999999999999999E-3</v>
      </c>
    </row>
    <row r="7412" spans="1:4" x14ac:dyDescent="0.35">
      <c r="A7412">
        <v>49</v>
      </c>
      <c r="B7412">
        <v>108.4084</v>
      </c>
      <c r="C7412" t="s">
        <v>70</v>
      </c>
      <c r="D7412">
        <v>1.2999999999999999E-3</v>
      </c>
    </row>
    <row r="7413" spans="1:4" x14ac:dyDescent="0.35">
      <c r="A7413">
        <v>49</v>
      </c>
      <c r="B7413">
        <v>108.4241</v>
      </c>
      <c r="C7413" t="s">
        <v>70</v>
      </c>
      <c r="D7413">
        <v>1.9E-3</v>
      </c>
    </row>
    <row r="7414" spans="1:4" x14ac:dyDescent="0.35">
      <c r="A7414">
        <v>49</v>
      </c>
      <c r="B7414">
        <v>108.44280000000001</v>
      </c>
      <c r="C7414" t="s">
        <v>70</v>
      </c>
      <c r="D7414">
        <v>3.8E-3</v>
      </c>
    </row>
    <row r="7415" spans="1:4" x14ac:dyDescent="0.35">
      <c r="A7415">
        <v>49</v>
      </c>
      <c r="B7415">
        <v>108.45829999999999</v>
      </c>
      <c r="C7415" t="s">
        <v>70</v>
      </c>
      <c r="D7415">
        <v>3.3999999999999998E-3</v>
      </c>
    </row>
    <row r="7416" spans="1:4" x14ac:dyDescent="0.35">
      <c r="A7416">
        <v>49</v>
      </c>
      <c r="B7416">
        <v>108.47199999999999</v>
      </c>
      <c r="C7416" t="s">
        <v>70</v>
      </c>
      <c r="D7416">
        <v>2.5000000000000001E-3</v>
      </c>
    </row>
    <row r="7417" spans="1:4" x14ac:dyDescent="0.35">
      <c r="A7417">
        <v>49</v>
      </c>
      <c r="B7417">
        <v>108.4933</v>
      </c>
      <c r="C7417" t="s">
        <v>70</v>
      </c>
      <c r="D7417">
        <v>2.2000000000000001E-3</v>
      </c>
    </row>
    <row r="7418" spans="1:4" x14ac:dyDescent="0.35">
      <c r="A7418">
        <v>49</v>
      </c>
      <c r="B7418">
        <v>108.5086</v>
      </c>
      <c r="C7418" t="s">
        <v>70</v>
      </c>
      <c r="D7418">
        <v>2.2000000000000001E-3</v>
      </c>
    </row>
    <row r="7419" spans="1:4" x14ac:dyDescent="0.35">
      <c r="A7419">
        <v>49</v>
      </c>
      <c r="B7419">
        <v>108.52290000000001</v>
      </c>
      <c r="C7419" t="s">
        <v>70</v>
      </c>
      <c r="D7419">
        <v>3.8E-3</v>
      </c>
    </row>
    <row r="7420" spans="1:4" x14ac:dyDescent="0.35">
      <c r="A7420">
        <v>49</v>
      </c>
      <c r="B7420">
        <v>108.5373</v>
      </c>
      <c r="C7420" t="s">
        <v>70</v>
      </c>
      <c r="D7420">
        <v>2.8E-3</v>
      </c>
    </row>
    <row r="7421" spans="1:4" x14ac:dyDescent="0.35">
      <c r="A7421">
        <v>49</v>
      </c>
      <c r="B7421">
        <v>108.5508</v>
      </c>
      <c r="C7421" t="s">
        <v>70</v>
      </c>
      <c r="D7421">
        <v>2.8E-3</v>
      </c>
    </row>
    <row r="7422" spans="1:4" x14ac:dyDescent="0.35">
      <c r="A7422">
        <v>49</v>
      </c>
      <c r="B7422">
        <v>108.5656</v>
      </c>
      <c r="C7422" t="s">
        <v>70</v>
      </c>
      <c r="D7422">
        <v>2.8E-3</v>
      </c>
    </row>
    <row r="7423" spans="1:4" x14ac:dyDescent="0.35">
      <c r="A7423">
        <v>49</v>
      </c>
      <c r="B7423">
        <v>108.5792</v>
      </c>
      <c r="C7423" t="s">
        <v>70</v>
      </c>
      <c r="D7423">
        <v>4.0000000000000001E-3</v>
      </c>
    </row>
    <row r="7424" spans="1:4" x14ac:dyDescent="0.35">
      <c r="A7424">
        <v>49</v>
      </c>
      <c r="B7424">
        <v>108.5924</v>
      </c>
      <c r="C7424" t="s">
        <v>70</v>
      </c>
      <c r="D7424">
        <v>2E-3</v>
      </c>
    </row>
    <row r="7425" spans="1:4" x14ac:dyDescent="0.35">
      <c r="A7425">
        <v>49</v>
      </c>
      <c r="B7425">
        <v>108.6074</v>
      </c>
      <c r="C7425" t="s">
        <v>70</v>
      </c>
      <c r="D7425">
        <v>2E-3</v>
      </c>
    </row>
    <row r="7426" spans="1:4" x14ac:dyDescent="0.35">
      <c r="A7426">
        <v>49</v>
      </c>
      <c r="B7426">
        <v>108.62130000000001</v>
      </c>
      <c r="C7426" t="s">
        <v>70</v>
      </c>
      <c r="D7426">
        <v>2.5999999999999999E-3</v>
      </c>
    </row>
    <row r="7427" spans="1:4" x14ac:dyDescent="0.35">
      <c r="A7427">
        <v>49</v>
      </c>
      <c r="B7427">
        <v>108.6353</v>
      </c>
      <c r="C7427" t="s">
        <v>70</v>
      </c>
      <c r="D7427">
        <v>2.8999999999999998E-3</v>
      </c>
    </row>
    <row r="7428" spans="1:4" x14ac:dyDescent="0.35">
      <c r="A7428">
        <v>49</v>
      </c>
      <c r="B7428">
        <v>108.64960000000001</v>
      </c>
      <c r="C7428" t="s">
        <v>70</v>
      </c>
      <c r="D7428">
        <v>3.5000000000000001E-3</v>
      </c>
    </row>
    <row r="7429" spans="1:4" x14ac:dyDescent="0.35">
      <c r="A7429">
        <v>49</v>
      </c>
      <c r="B7429">
        <v>108.6653</v>
      </c>
      <c r="C7429" t="s">
        <v>70</v>
      </c>
      <c r="D7429">
        <v>1.5E-3</v>
      </c>
    </row>
    <row r="7430" spans="1:4" x14ac:dyDescent="0.35">
      <c r="A7430">
        <v>49</v>
      </c>
      <c r="B7430">
        <v>108.6798</v>
      </c>
      <c r="C7430" t="s">
        <v>70</v>
      </c>
      <c r="D7430">
        <v>1.5E-3</v>
      </c>
    </row>
    <row r="7431" spans="1:4" x14ac:dyDescent="0.35">
      <c r="A7431">
        <v>49</v>
      </c>
      <c r="B7431">
        <v>108.70229999999999</v>
      </c>
      <c r="C7431" t="s">
        <v>70</v>
      </c>
      <c r="D7431">
        <v>3.8999999999999998E-3</v>
      </c>
    </row>
    <row r="7432" spans="1:4" x14ac:dyDescent="0.35">
      <c r="A7432">
        <v>49</v>
      </c>
      <c r="B7432">
        <v>108.71680000000001</v>
      </c>
      <c r="C7432" t="s">
        <v>70</v>
      </c>
      <c r="D7432">
        <v>3.8999999999999998E-3</v>
      </c>
    </row>
    <row r="7433" spans="1:4" x14ac:dyDescent="0.35">
      <c r="A7433">
        <v>49</v>
      </c>
      <c r="B7433">
        <v>108.7313</v>
      </c>
      <c r="C7433" t="s">
        <v>70</v>
      </c>
      <c r="D7433">
        <v>6.9999999999999999E-4</v>
      </c>
    </row>
    <row r="7434" spans="1:4" x14ac:dyDescent="0.35">
      <c r="A7434">
        <v>49</v>
      </c>
      <c r="B7434">
        <v>108.7458</v>
      </c>
      <c r="C7434" t="s">
        <v>70</v>
      </c>
      <c r="D7434">
        <v>6.9999999999999999E-4</v>
      </c>
    </row>
    <row r="7435" spans="1:4" x14ac:dyDescent="0.35">
      <c r="A7435">
        <v>49</v>
      </c>
      <c r="B7435">
        <v>108.76139999999999</v>
      </c>
      <c r="C7435" t="s">
        <v>70</v>
      </c>
      <c r="D7435">
        <v>2.0000000000000001E-4</v>
      </c>
    </row>
    <row r="7436" spans="1:4" x14ac:dyDescent="0.35">
      <c r="A7436">
        <v>49</v>
      </c>
      <c r="B7436">
        <v>108.7753</v>
      </c>
      <c r="C7436" t="s">
        <v>70</v>
      </c>
    </row>
    <row r="7437" spans="1:4" x14ac:dyDescent="0.35">
      <c r="A7437">
        <v>49</v>
      </c>
      <c r="B7437">
        <v>108.78959999999999</v>
      </c>
      <c r="C7437" t="s">
        <v>70</v>
      </c>
    </row>
    <row r="7438" spans="1:4" x14ac:dyDescent="0.35">
      <c r="A7438">
        <v>49</v>
      </c>
      <c r="B7438">
        <v>108.8056</v>
      </c>
      <c r="C7438" t="s">
        <v>70</v>
      </c>
    </row>
    <row r="7439" spans="1:4" x14ac:dyDescent="0.35">
      <c r="A7439">
        <v>49</v>
      </c>
      <c r="B7439">
        <v>108.82170000000001</v>
      </c>
      <c r="C7439" t="s">
        <v>70</v>
      </c>
    </row>
    <row r="7440" spans="1:4" x14ac:dyDescent="0.35">
      <c r="A7440">
        <v>49</v>
      </c>
      <c r="B7440">
        <v>108.83580000000001</v>
      </c>
      <c r="C7440" t="s">
        <v>70</v>
      </c>
    </row>
    <row r="7441" spans="1:3" x14ac:dyDescent="0.35">
      <c r="A7441">
        <v>49</v>
      </c>
      <c r="B7441">
        <v>108.84990000000001</v>
      </c>
      <c r="C7441" t="s">
        <v>70</v>
      </c>
    </row>
    <row r="7442" spans="1:3" x14ac:dyDescent="0.35">
      <c r="A7442">
        <v>49</v>
      </c>
      <c r="B7442">
        <v>108.864</v>
      </c>
      <c r="C7442" t="s">
        <v>70</v>
      </c>
    </row>
    <row r="7443" spans="1:3" x14ac:dyDescent="0.35">
      <c r="A7443">
        <v>50</v>
      </c>
      <c r="B7443">
        <v>108.8809</v>
      </c>
      <c r="C7443" t="s">
        <v>70</v>
      </c>
    </row>
    <row r="7444" spans="1:3" x14ac:dyDescent="0.35">
      <c r="A7444">
        <v>50</v>
      </c>
      <c r="B7444">
        <v>108.90260000000001</v>
      </c>
      <c r="C7444" t="s">
        <v>70</v>
      </c>
    </row>
    <row r="7445" spans="1:3" x14ac:dyDescent="0.35">
      <c r="A7445">
        <v>50</v>
      </c>
      <c r="B7445">
        <v>108.92319999999999</v>
      </c>
      <c r="C7445" t="s">
        <v>70</v>
      </c>
    </row>
    <row r="7446" spans="1:3" x14ac:dyDescent="0.35">
      <c r="A7446">
        <v>50</v>
      </c>
      <c r="B7446">
        <v>108.9418</v>
      </c>
      <c r="C7446" t="s">
        <v>70</v>
      </c>
    </row>
    <row r="7447" spans="1:3" x14ac:dyDescent="0.35">
      <c r="A7447">
        <v>50</v>
      </c>
      <c r="B7447">
        <v>108.9588</v>
      </c>
      <c r="C7447" t="s">
        <v>70</v>
      </c>
    </row>
    <row r="7448" spans="1:3" x14ac:dyDescent="0.35">
      <c r="A7448">
        <v>50</v>
      </c>
      <c r="B7448">
        <v>108.96980000000001</v>
      </c>
      <c r="C7448" t="s">
        <v>70</v>
      </c>
    </row>
    <row r="7449" spans="1:3" x14ac:dyDescent="0.35">
      <c r="A7449">
        <v>50</v>
      </c>
      <c r="B7449">
        <v>108.9837</v>
      </c>
      <c r="C7449" t="s">
        <v>70</v>
      </c>
    </row>
    <row r="7450" spans="1:3" x14ac:dyDescent="0.35">
      <c r="A7450">
        <v>50</v>
      </c>
      <c r="B7450">
        <v>108.9973</v>
      </c>
      <c r="C7450" t="s">
        <v>70</v>
      </c>
    </row>
    <row r="7451" spans="1:3" x14ac:dyDescent="0.35">
      <c r="A7451">
        <v>50</v>
      </c>
      <c r="B7451">
        <v>109.0102</v>
      </c>
      <c r="C7451" t="s">
        <v>70</v>
      </c>
    </row>
    <row r="7452" spans="1:3" x14ac:dyDescent="0.35">
      <c r="A7452">
        <v>50</v>
      </c>
      <c r="B7452">
        <v>109.0234</v>
      </c>
      <c r="C7452" t="s">
        <v>70</v>
      </c>
    </row>
    <row r="7453" spans="1:3" x14ac:dyDescent="0.35">
      <c r="A7453">
        <v>50</v>
      </c>
      <c r="B7453">
        <v>109.03660000000001</v>
      </c>
      <c r="C7453" t="s">
        <v>70</v>
      </c>
    </row>
    <row r="7454" spans="1:3" x14ac:dyDescent="0.35">
      <c r="A7454">
        <v>50</v>
      </c>
      <c r="B7454">
        <v>109.04989999999999</v>
      </c>
      <c r="C7454" t="s">
        <v>70</v>
      </c>
    </row>
    <row r="7455" spans="1:3" x14ac:dyDescent="0.35">
      <c r="A7455">
        <v>50</v>
      </c>
      <c r="B7455">
        <v>109.0671</v>
      </c>
      <c r="C7455" t="s">
        <v>70</v>
      </c>
    </row>
    <row r="7456" spans="1:3" x14ac:dyDescent="0.35">
      <c r="A7456">
        <v>50</v>
      </c>
      <c r="B7456">
        <v>109.087</v>
      </c>
      <c r="C7456" t="s">
        <v>70</v>
      </c>
    </row>
    <row r="7457" spans="1:3" x14ac:dyDescent="0.35">
      <c r="A7457">
        <v>50</v>
      </c>
      <c r="B7457">
        <v>109.1127</v>
      </c>
      <c r="C7457" t="s">
        <v>70</v>
      </c>
    </row>
    <row r="7458" spans="1:3" x14ac:dyDescent="0.35">
      <c r="A7458">
        <v>50</v>
      </c>
      <c r="B7458">
        <v>109.1249</v>
      </c>
      <c r="C7458" t="s">
        <v>70</v>
      </c>
    </row>
    <row r="7459" spans="1:3" x14ac:dyDescent="0.35">
      <c r="A7459">
        <v>50</v>
      </c>
      <c r="B7459">
        <v>109.13800000000001</v>
      </c>
      <c r="C7459" t="s">
        <v>70</v>
      </c>
    </row>
    <row r="7460" spans="1:3" x14ac:dyDescent="0.35">
      <c r="A7460">
        <v>50</v>
      </c>
      <c r="B7460">
        <v>109.1511</v>
      </c>
      <c r="C7460" t="s">
        <v>70</v>
      </c>
    </row>
    <row r="7461" spans="1:3" x14ac:dyDescent="0.35">
      <c r="A7461">
        <v>50</v>
      </c>
      <c r="B7461">
        <v>109.16540000000001</v>
      </c>
      <c r="C7461" t="s">
        <v>70</v>
      </c>
    </row>
    <row r="7462" spans="1:3" x14ac:dyDescent="0.35">
      <c r="A7462">
        <v>50</v>
      </c>
      <c r="B7462">
        <v>109.1815</v>
      </c>
      <c r="C7462" t="s">
        <v>70</v>
      </c>
    </row>
    <row r="7463" spans="1:3" x14ac:dyDescent="0.35">
      <c r="A7463">
        <v>50</v>
      </c>
      <c r="B7463">
        <v>109.19459999999999</v>
      </c>
      <c r="C7463" t="s">
        <v>70</v>
      </c>
    </row>
    <row r="7464" spans="1:3" x14ac:dyDescent="0.35">
      <c r="A7464">
        <v>50</v>
      </c>
      <c r="B7464">
        <v>109.2076</v>
      </c>
      <c r="C7464" t="s">
        <v>70</v>
      </c>
    </row>
    <row r="7465" spans="1:3" x14ac:dyDescent="0.35">
      <c r="A7465">
        <v>50</v>
      </c>
      <c r="B7465">
        <v>109.22199999999999</v>
      </c>
      <c r="C7465" t="s">
        <v>70</v>
      </c>
    </row>
    <row r="7466" spans="1:3" x14ac:dyDescent="0.35">
      <c r="A7466">
        <v>50</v>
      </c>
      <c r="B7466">
        <v>109.23480000000001</v>
      </c>
      <c r="C7466" t="s">
        <v>70</v>
      </c>
    </row>
    <row r="7467" spans="1:3" x14ac:dyDescent="0.35">
      <c r="A7467">
        <v>50</v>
      </c>
      <c r="B7467">
        <v>109.24769999999999</v>
      </c>
      <c r="C7467" t="s">
        <v>70</v>
      </c>
    </row>
    <row r="7468" spans="1:3" x14ac:dyDescent="0.35">
      <c r="A7468">
        <v>50</v>
      </c>
      <c r="B7468">
        <v>109.2603</v>
      </c>
      <c r="C7468" t="s">
        <v>70</v>
      </c>
    </row>
    <row r="7469" spans="1:3" x14ac:dyDescent="0.35">
      <c r="A7469">
        <v>50</v>
      </c>
      <c r="B7469">
        <v>109.27330000000001</v>
      </c>
      <c r="C7469" t="s">
        <v>70</v>
      </c>
    </row>
    <row r="7470" spans="1:3" x14ac:dyDescent="0.35">
      <c r="A7470">
        <v>50</v>
      </c>
      <c r="B7470">
        <v>109.2861</v>
      </c>
      <c r="C7470" t="s">
        <v>70</v>
      </c>
    </row>
    <row r="7471" spans="1:3" x14ac:dyDescent="0.35">
      <c r="A7471">
        <v>50</v>
      </c>
      <c r="B7471">
        <v>109.29989999999999</v>
      </c>
      <c r="C7471" t="s">
        <v>70</v>
      </c>
    </row>
    <row r="7472" spans="1:3" x14ac:dyDescent="0.35">
      <c r="A7472">
        <v>50</v>
      </c>
      <c r="B7472">
        <v>109.3192</v>
      </c>
      <c r="C7472" t="s">
        <v>70</v>
      </c>
    </row>
    <row r="7473" spans="1:3" x14ac:dyDescent="0.35">
      <c r="A7473">
        <v>50</v>
      </c>
      <c r="B7473">
        <v>109.3335</v>
      </c>
      <c r="C7473" t="s">
        <v>70</v>
      </c>
    </row>
    <row r="7474" spans="1:3" x14ac:dyDescent="0.35">
      <c r="A7474">
        <v>50</v>
      </c>
      <c r="B7474">
        <v>109.3466</v>
      </c>
      <c r="C7474" t="s">
        <v>70</v>
      </c>
    </row>
    <row r="7475" spans="1:3" x14ac:dyDescent="0.35">
      <c r="A7475">
        <v>50</v>
      </c>
      <c r="B7475">
        <v>109.3694</v>
      </c>
      <c r="C7475" t="s">
        <v>70</v>
      </c>
    </row>
    <row r="7476" spans="1:3" x14ac:dyDescent="0.35">
      <c r="A7476">
        <v>50</v>
      </c>
      <c r="B7476">
        <v>109.3839</v>
      </c>
      <c r="C7476" t="s">
        <v>70</v>
      </c>
    </row>
    <row r="7477" spans="1:3" x14ac:dyDescent="0.35">
      <c r="A7477">
        <v>50</v>
      </c>
      <c r="B7477">
        <v>109.3984</v>
      </c>
      <c r="C7477" t="s">
        <v>70</v>
      </c>
    </row>
    <row r="7478" spans="1:3" x14ac:dyDescent="0.35">
      <c r="A7478">
        <v>50</v>
      </c>
      <c r="B7478">
        <v>109.4119</v>
      </c>
      <c r="C7478" t="s">
        <v>70</v>
      </c>
    </row>
    <row r="7479" spans="1:3" x14ac:dyDescent="0.35">
      <c r="A7479">
        <v>50</v>
      </c>
      <c r="B7479">
        <v>109.425</v>
      </c>
      <c r="C7479" t="s">
        <v>70</v>
      </c>
    </row>
    <row r="7480" spans="1:3" x14ac:dyDescent="0.35">
      <c r="A7480">
        <v>50</v>
      </c>
      <c r="B7480">
        <v>109.43810000000001</v>
      </c>
      <c r="C7480" t="s">
        <v>70</v>
      </c>
    </row>
    <row r="7481" spans="1:3" x14ac:dyDescent="0.35">
      <c r="A7481">
        <v>50</v>
      </c>
      <c r="B7481">
        <v>109.4507</v>
      </c>
      <c r="C7481" t="s">
        <v>70</v>
      </c>
    </row>
    <row r="7482" spans="1:3" x14ac:dyDescent="0.35">
      <c r="A7482">
        <v>50</v>
      </c>
      <c r="B7482">
        <v>109.464</v>
      </c>
      <c r="C7482" t="s">
        <v>70</v>
      </c>
    </row>
    <row r="7483" spans="1:3" x14ac:dyDescent="0.35">
      <c r="A7483">
        <v>50</v>
      </c>
      <c r="B7483">
        <v>109.4766</v>
      </c>
      <c r="C7483" t="s">
        <v>70</v>
      </c>
    </row>
    <row r="7484" spans="1:3" x14ac:dyDescent="0.35">
      <c r="A7484">
        <v>50</v>
      </c>
      <c r="B7484">
        <v>109.4892</v>
      </c>
      <c r="C7484" t="s">
        <v>70</v>
      </c>
    </row>
    <row r="7485" spans="1:3" x14ac:dyDescent="0.35">
      <c r="A7485">
        <v>50</v>
      </c>
      <c r="B7485">
        <v>109.50239999999999</v>
      </c>
      <c r="C7485" t="s">
        <v>70</v>
      </c>
    </row>
    <row r="7486" spans="1:3" x14ac:dyDescent="0.35">
      <c r="A7486">
        <v>50</v>
      </c>
      <c r="B7486">
        <v>109.5222</v>
      </c>
      <c r="C7486" t="s">
        <v>70</v>
      </c>
    </row>
    <row r="7487" spans="1:3" x14ac:dyDescent="0.35">
      <c r="A7487">
        <v>50</v>
      </c>
      <c r="B7487">
        <v>109.53619999999999</v>
      </c>
      <c r="C7487" t="s">
        <v>70</v>
      </c>
    </row>
    <row r="7488" spans="1:3" x14ac:dyDescent="0.35">
      <c r="A7488">
        <v>50</v>
      </c>
      <c r="B7488">
        <v>109.54989999999999</v>
      </c>
      <c r="C7488" t="s">
        <v>70</v>
      </c>
    </row>
    <row r="7489" spans="1:3" x14ac:dyDescent="0.35">
      <c r="A7489">
        <v>50</v>
      </c>
      <c r="B7489">
        <v>109.56310000000001</v>
      </c>
      <c r="C7489" t="s">
        <v>70</v>
      </c>
    </row>
    <row r="7490" spans="1:3" x14ac:dyDescent="0.35">
      <c r="A7490">
        <v>50</v>
      </c>
      <c r="B7490">
        <v>109.57640000000001</v>
      </c>
      <c r="C7490" t="s">
        <v>70</v>
      </c>
    </row>
    <row r="7491" spans="1:3" x14ac:dyDescent="0.35">
      <c r="A7491">
        <v>50</v>
      </c>
      <c r="B7491">
        <v>109.5921</v>
      </c>
      <c r="C7491" t="s">
        <v>70</v>
      </c>
    </row>
    <row r="7492" spans="1:3" x14ac:dyDescent="0.35">
      <c r="A7492">
        <v>50</v>
      </c>
      <c r="B7492">
        <v>109.6093</v>
      </c>
      <c r="C7492" t="s">
        <v>70</v>
      </c>
    </row>
    <row r="7493" spans="1:3" x14ac:dyDescent="0.35">
      <c r="A7493">
        <v>50</v>
      </c>
      <c r="B7493">
        <v>109.62439999999999</v>
      </c>
      <c r="C7493" t="s">
        <v>70</v>
      </c>
    </row>
    <row r="7494" spans="1:3" x14ac:dyDescent="0.35">
      <c r="A7494">
        <v>50</v>
      </c>
      <c r="B7494">
        <v>109.6379</v>
      </c>
      <c r="C7494" t="s">
        <v>70</v>
      </c>
    </row>
    <row r="7495" spans="1:3" x14ac:dyDescent="0.35">
      <c r="A7495">
        <v>50</v>
      </c>
      <c r="B7495">
        <v>109.6506</v>
      </c>
      <c r="C7495" t="s">
        <v>70</v>
      </c>
    </row>
    <row r="7496" spans="1:3" x14ac:dyDescent="0.35">
      <c r="A7496">
        <v>50</v>
      </c>
      <c r="B7496">
        <v>109.664</v>
      </c>
      <c r="C7496" t="s">
        <v>70</v>
      </c>
    </row>
    <row r="7497" spans="1:3" x14ac:dyDescent="0.35">
      <c r="A7497">
        <v>50</v>
      </c>
      <c r="B7497">
        <v>109.6776</v>
      </c>
      <c r="C7497" t="s">
        <v>70</v>
      </c>
    </row>
    <row r="7498" spans="1:3" x14ac:dyDescent="0.35">
      <c r="A7498">
        <v>50</v>
      </c>
      <c r="B7498">
        <v>109.69499999999999</v>
      </c>
      <c r="C7498" t="s">
        <v>70</v>
      </c>
    </row>
    <row r="7499" spans="1:3" x14ac:dyDescent="0.35">
      <c r="A7499">
        <v>50</v>
      </c>
      <c r="B7499">
        <v>109.7131</v>
      </c>
      <c r="C7499" t="s">
        <v>70</v>
      </c>
    </row>
    <row r="7500" spans="1:3" x14ac:dyDescent="0.35">
      <c r="A7500">
        <v>50</v>
      </c>
      <c r="B7500">
        <v>109.739</v>
      </c>
      <c r="C7500" t="s">
        <v>70</v>
      </c>
    </row>
    <row r="7501" spans="1:3" x14ac:dyDescent="0.35">
      <c r="A7501">
        <v>50</v>
      </c>
      <c r="B7501">
        <v>109.7565</v>
      </c>
      <c r="C7501" t="s">
        <v>70</v>
      </c>
    </row>
    <row r="7502" spans="1:3" x14ac:dyDescent="0.35">
      <c r="A7502">
        <v>50</v>
      </c>
      <c r="B7502">
        <v>109.7697</v>
      </c>
      <c r="C7502" t="s">
        <v>70</v>
      </c>
    </row>
    <row r="7503" spans="1:3" x14ac:dyDescent="0.35">
      <c r="A7503">
        <v>50</v>
      </c>
      <c r="B7503">
        <v>109.7833</v>
      </c>
      <c r="C7503" t="s">
        <v>70</v>
      </c>
    </row>
    <row r="7504" spans="1:3" x14ac:dyDescent="0.35">
      <c r="A7504">
        <v>50</v>
      </c>
      <c r="B7504">
        <v>109.7971</v>
      </c>
      <c r="C7504" t="s">
        <v>70</v>
      </c>
    </row>
    <row r="7505" spans="1:3" x14ac:dyDescent="0.35">
      <c r="A7505">
        <v>50</v>
      </c>
      <c r="B7505">
        <v>109.80929999999999</v>
      </c>
      <c r="C7505" t="s">
        <v>70</v>
      </c>
    </row>
    <row r="7506" spans="1:3" x14ac:dyDescent="0.35">
      <c r="A7506">
        <v>50</v>
      </c>
      <c r="B7506">
        <v>109.8227</v>
      </c>
      <c r="C7506" t="s">
        <v>70</v>
      </c>
    </row>
    <row r="7507" spans="1:3" x14ac:dyDescent="0.35">
      <c r="A7507">
        <v>50</v>
      </c>
      <c r="B7507">
        <v>109.83580000000001</v>
      </c>
      <c r="C7507" t="s">
        <v>70</v>
      </c>
    </row>
    <row r="7508" spans="1:3" x14ac:dyDescent="0.35">
      <c r="A7508">
        <v>50</v>
      </c>
      <c r="B7508">
        <v>109.8496</v>
      </c>
      <c r="C7508" t="s">
        <v>70</v>
      </c>
    </row>
    <row r="7509" spans="1:3" x14ac:dyDescent="0.35">
      <c r="A7509">
        <v>50</v>
      </c>
      <c r="B7509">
        <v>109.8621</v>
      </c>
      <c r="C7509" t="s">
        <v>70</v>
      </c>
    </row>
    <row r="7510" spans="1:3" x14ac:dyDescent="0.35">
      <c r="A7510">
        <v>50</v>
      </c>
      <c r="B7510">
        <v>109.8754</v>
      </c>
      <c r="C7510" t="s">
        <v>70</v>
      </c>
    </row>
    <row r="7511" spans="1:3" x14ac:dyDescent="0.35">
      <c r="A7511">
        <v>50</v>
      </c>
      <c r="B7511">
        <v>109.8917</v>
      </c>
      <c r="C7511" t="s">
        <v>70</v>
      </c>
    </row>
    <row r="7512" spans="1:3" x14ac:dyDescent="0.35">
      <c r="A7512">
        <v>50</v>
      </c>
      <c r="B7512">
        <v>109.9054</v>
      </c>
      <c r="C7512" t="s">
        <v>70</v>
      </c>
    </row>
    <row r="7513" spans="1:3" x14ac:dyDescent="0.35">
      <c r="A7513">
        <v>50</v>
      </c>
      <c r="B7513">
        <v>109.92749999999999</v>
      </c>
      <c r="C7513" t="s">
        <v>70</v>
      </c>
    </row>
    <row r="7514" spans="1:3" x14ac:dyDescent="0.35">
      <c r="A7514">
        <v>50</v>
      </c>
      <c r="B7514">
        <v>109.9474</v>
      </c>
      <c r="C7514" t="s">
        <v>70</v>
      </c>
    </row>
    <row r="7515" spans="1:3" x14ac:dyDescent="0.35">
      <c r="A7515">
        <v>50</v>
      </c>
      <c r="B7515">
        <v>109.9609</v>
      </c>
      <c r="C7515" t="s">
        <v>70</v>
      </c>
    </row>
    <row r="7516" spans="1:3" x14ac:dyDescent="0.35">
      <c r="A7516">
        <v>50</v>
      </c>
      <c r="B7516">
        <v>109.9753</v>
      </c>
      <c r="C7516" t="s">
        <v>70</v>
      </c>
    </row>
    <row r="7517" spans="1:3" x14ac:dyDescent="0.35">
      <c r="A7517">
        <v>50</v>
      </c>
      <c r="B7517">
        <v>109.989</v>
      </c>
      <c r="C7517" t="s">
        <v>70</v>
      </c>
    </row>
    <row r="7518" spans="1:3" x14ac:dyDescent="0.35">
      <c r="A7518">
        <v>50</v>
      </c>
      <c r="B7518">
        <v>110.0048</v>
      </c>
      <c r="C7518" t="s">
        <v>70</v>
      </c>
    </row>
    <row r="7519" spans="1:3" x14ac:dyDescent="0.35">
      <c r="A7519">
        <v>50</v>
      </c>
      <c r="B7519">
        <v>110.032</v>
      </c>
      <c r="C7519" t="s">
        <v>70</v>
      </c>
    </row>
    <row r="7520" spans="1:3" x14ac:dyDescent="0.35">
      <c r="A7520">
        <v>50</v>
      </c>
      <c r="B7520">
        <v>110.05549999999999</v>
      </c>
      <c r="C7520" t="s">
        <v>70</v>
      </c>
    </row>
    <row r="7521" spans="1:4" x14ac:dyDescent="0.35">
      <c r="A7521">
        <v>50</v>
      </c>
      <c r="B7521">
        <v>110.0719</v>
      </c>
      <c r="C7521" t="s">
        <v>70</v>
      </c>
    </row>
    <row r="7522" spans="1:4" x14ac:dyDescent="0.35">
      <c r="A7522">
        <v>50</v>
      </c>
      <c r="B7522">
        <v>110.09059999999999</v>
      </c>
      <c r="C7522" t="s">
        <v>70</v>
      </c>
    </row>
    <row r="7523" spans="1:4" x14ac:dyDescent="0.35">
      <c r="A7523">
        <v>50</v>
      </c>
      <c r="B7523">
        <v>110.1093</v>
      </c>
      <c r="C7523" t="s">
        <v>70</v>
      </c>
    </row>
    <row r="7524" spans="1:4" x14ac:dyDescent="0.35">
      <c r="A7524">
        <v>50</v>
      </c>
      <c r="B7524">
        <v>110.12739999999999</v>
      </c>
      <c r="C7524" t="s">
        <v>70</v>
      </c>
    </row>
    <row r="7525" spans="1:4" x14ac:dyDescent="0.35">
      <c r="A7525">
        <v>50</v>
      </c>
      <c r="B7525">
        <v>110.14619999999999</v>
      </c>
      <c r="C7525" t="s">
        <v>70</v>
      </c>
    </row>
    <row r="7526" spans="1:4" x14ac:dyDescent="0.35">
      <c r="A7526">
        <v>50</v>
      </c>
      <c r="B7526">
        <v>110.1772</v>
      </c>
      <c r="C7526" t="s">
        <v>70</v>
      </c>
    </row>
    <row r="7527" spans="1:4" x14ac:dyDescent="0.35">
      <c r="A7527">
        <v>50</v>
      </c>
      <c r="B7527">
        <v>110.1979</v>
      </c>
      <c r="C7527" t="s">
        <v>70</v>
      </c>
    </row>
    <row r="7528" spans="1:4" x14ac:dyDescent="0.35">
      <c r="A7528">
        <v>50</v>
      </c>
      <c r="B7528">
        <v>110.2165</v>
      </c>
      <c r="C7528" t="s">
        <v>70</v>
      </c>
    </row>
    <row r="7529" spans="1:4" x14ac:dyDescent="0.35">
      <c r="A7529">
        <v>50</v>
      </c>
      <c r="B7529">
        <v>110.23560000000001</v>
      </c>
      <c r="C7529" t="s">
        <v>70</v>
      </c>
      <c r="D7529">
        <v>1E-4</v>
      </c>
    </row>
    <row r="7530" spans="1:4" x14ac:dyDescent="0.35">
      <c r="A7530">
        <v>50</v>
      </c>
      <c r="B7530">
        <v>110.2544</v>
      </c>
      <c r="C7530" t="s">
        <v>70</v>
      </c>
      <c r="D7530">
        <v>2.0000000000000001E-4</v>
      </c>
    </row>
    <row r="7531" spans="1:4" x14ac:dyDescent="0.35">
      <c r="A7531">
        <v>50</v>
      </c>
      <c r="B7531">
        <v>110.2731</v>
      </c>
      <c r="C7531" t="s">
        <v>70</v>
      </c>
      <c r="D7531">
        <v>2.9999999999999997E-4</v>
      </c>
    </row>
    <row r="7532" spans="1:4" x14ac:dyDescent="0.35">
      <c r="A7532">
        <v>50</v>
      </c>
      <c r="B7532">
        <v>110.2912</v>
      </c>
      <c r="C7532" t="s">
        <v>70</v>
      </c>
      <c r="D7532">
        <v>4.0000000000000002E-4</v>
      </c>
    </row>
    <row r="7533" spans="1:4" x14ac:dyDescent="0.35">
      <c r="A7533">
        <v>50</v>
      </c>
      <c r="B7533">
        <v>110.3094</v>
      </c>
      <c r="C7533" t="s">
        <v>70</v>
      </c>
      <c r="D7533">
        <v>5.0000000000000001E-4</v>
      </c>
    </row>
    <row r="7534" spans="1:4" x14ac:dyDescent="0.35">
      <c r="A7534">
        <v>50</v>
      </c>
      <c r="B7534">
        <v>110.32850000000001</v>
      </c>
      <c r="C7534" t="s">
        <v>70</v>
      </c>
      <c r="D7534">
        <v>1.6999999999999999E-3</v>
      </c>
    </row>
    <row r="7535" spans="1:4" x14ac:dyDescent="0.35">
      <c r="A7535">
        <v>50</v>
      </c>
      <c r="B7535">
        <v>110.3477</v>
      </c>
      <c r="C7535" t="s">
        <v>70</v>
      </c>
      <c r="D7535">
        <v>1.6999999999999999E-3</v>
      </c>
    </row>
    <row r="7536" spans="1:4" x14ac:dyDescent="0.35">
      <c r="A7536">
        <v>50</v>
      </c>
      <c r="B7536">
        <v>110.3766</v>
      </c>
      <c r="C7536" t="s">
        <v>70</v>
      </c>
      <c r="D7536">
        <v>3.3999999999999998E-3</v>
      </c>
    </row>
    <row r="7537" spans="1:4" x14ac:dyDescent="0.35">
      <c r="A7537">
        <v>50</v>
      </c>
      <c r="B7537">
        <v>110.3968</v>
      </c>
      <c r="C7537" t="s">
        <v>70</v>
      </c>
      <c r="D7537">
        <v>3.3999999999999998E-3</v>
      </c>
    </row>
    <row r="7538" spans="1:4" x14ac:dyDescent="0.35">
      <c r="A7538">
        <v>50</v>
      </c>
      <c r="B7538">
        <v>110.41589999999999</v>
      </c>
      <c r="C7538" t="s">
        <v>70</v>
      </c>
      <c r="D7538">
        <v>2.0999999999999999E-3</v>
      </c>
    </row>
    <row r="7539" spans="1:4" x14ac:dyDescent="0.35">
      <c r="A7539">
        <v>50</v>
      </c>
      <c r="B7539">
        <v>110.4353</v>
      </c>
      <c r="C7539" t="s">
        <v>70</v>
      </c>
      <c r="D7539">
        <v>2.0999999999999999E-3</v>
      </c>
    </row>
    <row r="7540" spans="1:4" x14ac:dyDescent="0.35">
      <c r="A7540">
        <v>50</v>
      </c>
      <c r="B7540">
        <v>110.45440000000001</v>
      </c>
      <c r="C7540" t="s">
        <v>70</v>
      </c>
      <c r="D7540">
        <v>3.0000000000000001E-3</v>
      </c>
    </row>
    <row r="7541" spans="1:4" x14ac:dyDescent="0.35">
      <c r="A7541">
        <v>50</v>
      </c>
      <c r="B7541">
        <v>110.486</v>
      </c>
      <c r="C7541" t="s">
        <v>70</v>
      </c>
      <c r="D7541">
        <v>1.4E-3</v>
      </c>
    </row>
    <row r="7542" spans="1:4" x14ac:dyDescent="0.35">
      <c r="A7542">
        <v>50</v>
      </c>
      <c r="B7542">
        <v>110.504</v>
      </c>
      <c r="C7542" t="s">
        <v>70</v>
      </c>
      <c r="D7542">
        <v>1.4E-3</v>
      </c>
    </row>
    <row r="7543" spans="1:4" x14ac:dyDescent="0.35">
      <c r="A7543">
        <v>50</v>
      </c>
      <c r="B7543">
        <v>110.5235</v>
      </c>
      <c r="C7543" t="s">
        <v>70</v>
      </c>
      <c r="D7543">
        <v>8.9999999999999998E-4</v>
      </c>
    </row>
    <row r="7544" spans="1:4" x14ac:dyDescent="0.35">
      <c r="A7544">
        <v>50</v>
      </c>
      <c r="B7544">
        <v>110.5441</v>
      </c>
      <c r="C7544" t="s">
        <v>70</v>
      </c>
      <c r="D7544">
        <v>6.9999999999999999E-4</v>
      </c>
    </row>
    <row r="7545" spans="1:4" x14ac:dyDescent="0.35">
      <c r="A7545">
        <v>50</v>
      </c>
      <c r="B7545">
        <v>110.56319999999999</v>
      </c>
      <c r="C7545" t="s">
        <v>70</v>
      </c>
      <c r="D7545">
        <v>2.3999999999999998E-3</v>
      </c>
    </row>
    <row r="7546" spans="1:4" x14ac:dyDescent="0.35">
      <c r="A7546">
        <v>50</v>
      </c>
      <c r="B7546">
        <v>110.5933</v>
      </c>
      <c r="C7546" t="s">
        <v>70</v>
      </c>
      <c r="D7546">
        <v>3.8E-3</v>
      </c>
    </row>
    <row r="7547" spans="1:4" x14ac:dyDescent="0.35">
      <c r="A7547">
        <v>50</v>
      </c>
      <c r="B7547">
        <v>110.61320000000001</v>
      </c>
      <c r="C7547" t="s">
        <v>70</v>
      </c>
      <c r="D7547">
        <v>6.1999999999999998E-3</v>
      </c>
    </row>
    <row r="7548" spans="1:4" x14ac:dyDescent="0.35">
      <c r="A7548">
        <v>50</v>
      </c>
      <c r="B7548">
        <v>110.6336</v>
      </c>
      <c r="C7548" t="s">
        <v>70</v>
      </c>
      <c r="D7548">
        <v>5.0000000000000001E-3</v>
      </c>
    </row>
    <row r="7549" spans="1:4" x14ac:dyDescent="0.35">
      <c r="A7549">
        <v>50</v>
      </c>
      <c r="B7549">
        <v>110.6536</v>
      </c>
      <c r="C7549" t="s">
        <v>70</v>
      </c>
      <c r="D7549">
        <v>1.11E-2</v>
      </c>
    </row>
    <row r="7550" spans="1:4" x14ac:dyDescent="0.35">
      <c r="A7550">
        <v>50</v>
      </c>
      <c r="B7550">
        <v>110.67310000000001</v>
      </c>
      <c r="C7550" t="s">
        <v>70</v>
      </c>
      <c r="D7550">
        <v>1.6E-2</v>
      </c>
    </row>
    <row r="7551" spans="1:4" x14ac:dyDescent="0.35">
      <c r="A7551">
        <v>50</v>
      </c>
      <c r="B7551">
        <v>110.6926</v>
      </c>
      <c r="C7551" t="s">
        <v>70</v>
      </c>
      <c r="D7551">
        <v>7.4000000000000003E-3</v>
      </c>
    </row>
    <row r="7552" spans="1:4" x14ac:dyDescent="0.35">
      <c r="A7552">
        <v>50</v>
      </c>
      <c r="B7552">
        <v>110.7107</v>
      </c>
      <c r="C7552" t="s">
        <v>70</v>
      </c>
      <c r="D7552">
        <v>2.3E-3</v>
      </c>
    </row>
    <row r="7553" spans="1:4" x14ac:dyDescent="0.35">
      <c r="A7553">
        <v>50</v>
      </c>
      <c r="B7553">
        <v>110.7291</v>
      </c>
      <c r="C7553" t="s">
        <v>70</v>
      </c>
      <c r="D7553">
        <v>2.3999999999999998E-3</v>
      </c>
    </row>
    <row r="7554" spans="1:4" x14ac:dyDescent="0.35">
      <c r="A7554">
        <v>50</v>
      </c>
      <c r="B7554">
        <v>110.7478</v>
      </c>
      <c r="C7554" t="s">
        <v>70</v>
      </c>
      <c r="D7554">
        <v>2.3999999999999998E-3</v>
      </c>
    </row>
    <row r="7555" spans="1:4" x14ac:dyDescent="0.35">
      <c r="A7555">
        <v>50</v>
      </c>
      <c r="B7555">
        <v>110.7664</v>
      </c>
      <c r="C7555" t="s">
        <v>70</v>
      </c>
      <c r="D7555">
        <v>3.7000000000000002E-3</v>
      </c>
    </row>
    <row r="7556" spans="1:4" x14ac:dyDescent="0.35">
      <c r="A7556">
        <v>50</v>
      </c>
      <c r="B7556">
        <v>110.79559999999999</v>
      </c>
      <c r="C7556" t="s">
        <v>70</v>
      </c>
      <c r="D7556">
        <v>1.2999999999999999E-3</v>
      </c>
    </row>
    <row r="7557" spans="1:4" x14ac:dyDescent="0.35">
      <c r="A7557">
        <v>50</v>
      </c>
      <c r="B7557">
        <v>110.8164</v>
      </c>
      <c r="C7557" t="s">
        <v>70</v>
      </c>
    </row>
    <row r="7558" spans="1:4" x14ac:dyDescent="0.35">
      <c r="A7558">
        <v>50</v>
      </c>
      <c r="B7558">
        <v>110.8352</v>
      </c>
      <c r="C7558" t="s">
        <v>70</v>
      </c>
    </row>
    <row r="7559" spans="1:4" x14ac:dyDescent="0.35">
      <c r="A7559">
        <v>50</v>
      </c>
      <c r="B7559">
        <v>110.8544</v>
      </c>
      <c r="C7559" t="s">
        <v>70</v>
      </c>
    </row>
    <row r="7560" spans="1:4" x14ac:dyDescent="0.35">
      <c r="A7560">
        <v>50</v>
      </c>
      <c r="B7560">
        <v>110.8734</v>
      </c>
      <c r="C7560" t="s">
        <v>70</v>
      </c>
    </row>
    <row r="7561" spans="1:4" x14ac:dyDescent="0.35">
      <c r="A7561">
        <v>50</v>
      </c>
      <c r="B7561">
        <v>110.8904</v>
      </c>
      <c r="C7561" t="s">
        <v>70</v>
      </c>
    </row>
    <row r="7562" spans="1:4" x14ac:dyDescent="0.35">
      <c r="A7562">
        <v>51</v>
      </c>
      <c r="B7562">
        <v>110.9084</v>
      </c>
      <c r="C7562" t="s">
        <v>70</v>
      </c>
    </row>
    <row r="7563" spans="1:4" x14ac:dyDescent="0.35">
      <c r="A7563">
        <v>51</v>
      </c>
      <c r="B7563">
        <v>110.9212</v>
      </c>
      <c r="C7563" t="s">
        <v>70</v>
      </c>
    </row>
    <row r="7564" spans="1:4" x14ac:dyDescent="0.35">
      <c r="A7564">
        <v>51</v>
      </c>
      <c r="B7564">
        <v>110.93380000000001</v>
      </c>
      <c r="C7564" t="s">
        <v>70</v>
      </c>
    </row>
    <row r="7565" spans="1:4" x14ac:dyDescent="0.35">
      <c r="A7565">
        <v>51</v>
      </c>
      <c r="B7565">
        <v>110.9474</v>
      </c>
      <c r="C7565" t="s">
        <v>70</v>
      </c>
    </row>
    <row r="7566" spans="1:4" x14ac:dyDescent="0.35">
      <c r="A7566">
        <v>51</v>
      </c>
      <c r="B7566">
        <v>110.9601</v>
      </c>
      <c r="C7566" t="s">
        <v>70</v>
      </c>
    </row>
    <row r="7567" spans="1:4" x14ac:dyDescent="0.35">
      <c r="A7567">
        <v>51</v>
      </c>
      <c r="B7567">
        <v>110.974</v>
      </c>
      <c r="C7567" t="s">
        <v>70</v>
      </c>
    </row>
    <row r="7568" spans="1:4" x14ac:dyDescent="0.35">
      <c r="A7568">
        <v>51</v>
      </c>
      <c r="B7568">
        <v>111.00190000000001</v>
      </c>
      <c r="C7568" t="s">
        <v>70</v>
      </c>
    </row>
    <row r="7569" spans="1:3" x14ac:dyDescent="0.35">
      <c r="A7569">
        <v>51</v>
      </c>
      <c r="B7569">
        <v>111.0204</v>
      </c>
      <c r="C7569" t="s">
        <v>70</v>
      </c>
    </row>
    <row r="7570" spans="1:3" x14ac:dyDescent="0.35">
      <c r="A7570">
        <v>51</v>
      </c>
      <c r="B7570">
        <v>111.0324</v>
      </c>
      <c r="C7570" t="s">
        <v>70</v>
      </c>
    </row>
    <row r="7571" spans="1:3" x14ac:dyDescent="0.35">
      <c r="A7571">
        <v>51</v>
      </c>
      <c r="B7571">
        <v>111.0454</v>
      </c>
      <c r="C7571" t="s">
        <v>70</v>
      </c>
    </row>
    <row r="7572" spans="1:3" x14ac:dyDescent="0.35">
      <c r="A7572">
        <v>51</v>
      </c>
      <c r="B7572">
        <v>111.0604</v>
      </c>
      <c r="C7572" t="s">
        <v>70</v>
      </c>
    </row>
    <row r="7573" spans="1:3" x14ac:dyDescent="0.35">
      <c r="A7573">
        <v>51</v>
      </c>
      <c r="B7573">
        <v>111.0749</v>
      </c>
      <c r="C7573" t="s">
        <v>70</v>
      </c>
    </row>
    <row r="7574" spans="1:3" x14ac:dyDescent="0.35">
      <c r="A7574">
        <v>51</v>
      </c>
      <c r="B7574">
        <v>111.0904</v>
      </c>
      <c r="C7574" t="s">
        <v>70</v>
      </c>
    </row>
    <row r="7575" spans="1:3" x14ac:dyDescent="0.35">
      <c r="A7575">
        <v>51</v>
      </c>
      <c r="B7575">
        <v>111.10339999999999</v>
      </c>
      <c r="C7575" t="s">
        <v>70</v>
      </c>
    </row>
    <row r="7576" spans="1:3" x14ac:dyDescent="0.35">
      <c r="A7576">
        <v>51</v>
      </c>
      <c r="B7576">
        <v>111.1164</v>
      </c>
      <c r="C7576" t="s">
        <v>70</v>
      </c>
    </row>
    <row r="7577" spans="1:3" x14ac:dyDescent="0.35">
      <c r="A7577">
        <v>51</v>
      </c>
      <c r="B7577">
        <v>111.1298</v>
      </c>
      <c r="C7577" t="s">
        <v>70</v>
      </c>
    </row>
    <row r="7578" spans="1:3" x14ac:dyDescent="0.35">
      <c r="A7578">
        <v>51</v>
      </c>
      <c r="B7578">
        <v>111.1439</v>
      </c>
      <c r="C7578" t="s">
        <v>70</v>
      </c>
    </row>
    <row r="7579" spans="1:3" x14ac:dyDescent="0.35">
      <c r="A7579">
        <v>51</v>
      </c>
      <c r="B7579">
        <v>111.1567</v>
      </c>
      <c r="C7579" t="s">
        <v>70</v>
      </c>
    </row>
    <row r="7580" spans="1:3" x14ac:dyDescent="0.35">
      <c r="A7580">
        <v>51</v>
      </c>
      <c r="B7580">
        <v>111.1694</v>
      </c>
      <c r="C7580" t="s">
        <v>70</v>
      </c>
    </row>
    <row r="7581" spans="1:3" x14ac:dyDescent="0.35">
      <c r="A7581">
        <v>51</v>
      </c>
      <c r="B7581">
        <v>111.1842</v>
      </c>
      <c r="C7581" t="s">
        <v>70</v>
      </c>
    </row>
    <row r="7582" spans="1:3" x14ac:dyDescent="0.35">
      <c r="A7582">
        <v>51</v>
      </c>
      <c r="B7582">
        <v>111.2046</v>
      </c>
      <c r="C7582" t="s">
        <v>70</v>
      </c>
    </row>
    <row r="7583" spans="1:3" x14ac:dyDescent="0.35">
      <c r="A7583">
        <v>51</v>
      </c>
      <c r="B7583">
        <v>111.2179</v>
      </c>
      <c r="C7583" t="s">
        <v>70</v>
      </c>
    </row>
    <row r="7584" spans="1:3" x14ac:dyDescent="0.35">
      <c r="A7584">
        <v>51</v>
      </c>
      <c r="B7584">
        <v>111.23139999999999</v>
      </c>
      <c r="C7584" t="s">
        <v>70</v>
      </c>
    </row>
    <row r="7585" spans="1:3" x14ac:dyDescent="0.35">
      <c r="A7585">
        <v>51</v>
      </c>
      <c r="B7585">
        <v>111.2473</v>
      </c>
      <c r="C7585" t="s">
        <v>70</v>
      </c>
    </row>
    <row r="7586" spans="1:3" x14ac:dyDescent="0.35">
      <c r="A7586">
        <v>51</v>
      </c>
      <c r="B7586">
        <v>111.26479999999999</v>
      </c>
      <c r="C7586" t="s">
        <v>70</v>
      </c>
    </row>
    <row r="7587" spans="1:3" x14ac:dyDescent="0.35">
      <c r="A7587">
        <v>51</v>
      </c>
      <c r="B7587">
        <v>111.2804</v>
      </c>
      <c r="C7587" t="s">
        <v>70</v>
      </c>
    </row>
    <row r="7588" spans="1:3" x14ac:dyDescent="0.35">
      <c r="A7588">
        <v>51</v>
      </c>
      <c r="B7588">
        <v>111.2936</v>
      </c>
      <c r="C7588" t="s">
        <v>70</v>
      </c>
    </row>
    <row r="7589" spans="1:3" x14ac:dyDescent="0.35">
      <c r="A7589">
        <v>51</v>
      </c>
      <c r="B7589">
        <v>111.3065</v>
      </c>
      <c r="C7589" t="s">
        <v>70</v>
      </c>
    </row>
    <row r="7590" spans="1:3" x14ac:dyDescent="0.35">
      <c r="A7590">
        <v>51</v>
      </c>
      <c r="B7590">
        <v>111.3197</v>
      </c>
      <c r="C7590" t="s">
        <v>70</v>
      </c>
    </row>
    <row r="7591" spans="1:3" x14ac:dyDescent="0.35">
      <c r="A7591">
        <v>51</v>
      </c>
      <c r="B7591">
        <v>111.3326</v>
      </c>
      <c r="C7591" t="s">
        <v>70</v>
      </c>
    </row>
    <row r="7592" spans="1:3" x14ac:dyDescent="0.35">
      <c r="A7592">
        <v>51</v>
      </c>
      <c r="B7592">
        <v>111.3456</v>
      </c>
      <c r="C7592" t="s">
        <v>70</v>
      </c>
    </row>
    <row r="7593" spans="1:3" x14ac:dyDescent="0.35">
      <c r="A7593">
        <v>51</v>
      </c>
      <c r="B7593">
        <v>111.3593</v>
      </c>
      <c r="C7593" t="s">
        <v>70</v>
      </c>
    </row>
    <row r="7594" spans="1:3" x14ac:dyDescent="0.35">
      <c r="A7594">
        <v>51</v>
      </c>
      <c r="B7594">
        <v>111.3725</v>
      </c>
      <c r="C7594" t="s">
        <v>70</v>
      </c>
    </row>
    <row r="7595" spans="1:3" x14ac:dyDescent="0.35">
      <c r="A7595">
        <v>51</v>
      </c>
      <c r="B7595">
        <v>111.38630000000001</v>
      </c>
      <c r="C7595" t="s">
        <v>70</v>
      </c>
    </row>
    <row r="7596" spans="1:3" x14ac:dyDescent="0.35">
      <c r="A7596">
        <v>51</v>
      </c>
      <c r="B7596">
        <v>111.4054</v>
      </c>
      <c r="C7596" t="s">
        <v>70</v>
      </c>
    </row>
    <row r="7597" spans="1:3" x14ac:dyDescent="0.35">
      <c r="A7597">
        <v>51</v>
      </c>
      <c r="B7597">
        <v>111.4205</v>
      </c>
      <c r="C7597" t="s">
        <v>70</v>
      </c>
    </row>
    <row r="7598" spans="1:3" x14ac:dyDescent="0.35">
      <c r="A7598">
        <v>51</v>
      </c>
      <c r="B7598">
        <v>111.43559999999999</v>
      </c>
      <c r="C7598" t="s">
        <v>70</v>
      </c>
    </row>
    <row r="7599" spans="1:3" x14ac:dyDescent="0.35">
      <c r="A7599">
        <v>51</v>
      </c>
      <c r="B7599">
        <v>111.4486</v>
      </c>
      <c r="C7599" t="s">
        <v>70</v>
      </c>
    </row>
    <row r="7600" spans="1:3" x14ac:dyDescent="0.35">
      <c r="A7600">
        <v>51</v>
      </c>
      <c r="B7600">
        <v>111.4614</v>
      </c>
      <c r="C7600" t="s">
        <v>70</v>
      </c>
    </row>
    <row r="7601" spans="1:3" x14ac:dyDescent="0.35">
      <c r="A7601">
        <v>51</v>
      </c>
      <c r="B7601">
        <v>111.47450000000001</v>
      </c>
      <c r="C7601" t="s">
        <v>70</v>
      </c>
    </row>
    <row r="7602" spans="1:3" x14ac:dyDescent="0.35">
      <c r="A7602">
        <v>51</v>
      </c>
      <c r="B7602">
        <v>111.48779999999999</v>
      </c>
      <c r="C7602" t="s">
        <v>70</v>
      </c>
    </row>
    <row r="7603" spans="1:3" x14ac:dyDescent="0.35">
      <c r="A7603">
        <v>51</v>
      </c>
      <c r="B7603">
        <v>111.5008</v>
      </c>
      <c r="C7603" t="s">
        <v>70</v>
      </c>
    </row>
    <row r="7604" spans="1:3" x14ac:dyDescent="0.35">
      <c r="A7604">
        <v>51</v>
      </c>
      <c r="B7604">
        <v>111.5147</v>
      </c>
      <c r="C7604" t="s">
        <v>70</v>
      </c>
    </row>
    <row r="7605" spans="1:3" x14ac:dyDescent="0.35">
      <c r="A7605">
        <v>51</v>
      </c>
      <c r="B7605">
        <v>111.52679999999999</v>
      </c>
      <c r="C7605" t="s">
        <v>70</v>
      </c>
    </row>
    <row r="7606" spans="1:3" x14ac:dyDescent="0.35">
      <c r="A7606">
        <v>51</v>
      </c>
      <c r="B7606">
        <v>111.5403</v>
      </c>
      <c r="C7606" t="s">
        <v>70</v>
      </c>
    </row>
    <row r="7607" spans="1:3" x14ac:dyDescent="0.35">
      <c r="A7607">
        <v>51</v>
      </c>
      <c r="B7607">
        <v>111.5536</v>
      </c>
      <c r="C7607" t="s">
        <v>70</v>
      </c>
    </row>
    <row r="7608" spans="1:3" x14ac:dyDescent="0.35">
      <c r="A7608">
        <v>51</v>
      </c>
      <c r="B7608">
        <v>111.5745</v>
      </c>
      <c r="C7608" t="s">
        <v>70</v>
      </c>
    </row>
    <row r="7609" spans="1:3" x14ac:dyDescent="0.35">
      <c r="A7609">
        <v>51</v>
      </c>
      <c r="B7609">
        <v>111.58750000000001</v>
      </c>
      <c r="C7609" t="s">
        <v>70</v>
      </c>
    </row>
    <row r="7610" spans="1:3" x14ac:dyDescent="0.35">
      <c r="A7610">
        <v>51</v>
      </c>
      <c r="B7610">
        <v>111.6078</v>
      </c>
      <c r="C7610" t="s">
        <v>70</v>
      </c>
    </row>
    <row r="7611" spans="1:3" x14ac:dyDescent="0.35">
      <c r="A7611">
        <v>51</v>
      </c>
      <c r="B7611">
        <v>111.62139999999999</v>
      </c>
      <c r="C7611" t="s">
        <v>70</v>
      </c>
    </row>
    <row r="7612" spans="1:3" x14ac:dyDescent="0.35">
      <c r="A7612">
        <v>51</v>
      </c>
      <c r="B7612">
        <v>111.63500000000001</v>
      </c>
      <c r="C7612" t="s">
        <v>70</v>
      </c>
    </row>
    <row r="7613" spans="1:3" x14ac:dyDescent="0.35">
      <c r="A7613">
        <v>51</v>
      </c>
      <c r="B7613">
        <v>111.6486</v>
      </c>
      <c r="C7613" t="s">
        <v>70</v>
      </c>
    </row>
    <row r="7614" spans="1:3" x14ac:dyDescent="0.35">
      <c r="A7614">
        <v>51</v>
      </c>
      <c r="B7614">
        <v>111.66160000000001</v>
      </c>
      <c r="C7614" t="s">
        <v>70</v>
      </c>
    </row>
    <row r="7615" spans="1:3" x14ac:dyDescent="0.35">
      <c r="A7615">
        <v>51</v>
      </c>
      <c r="B7615">
        <v>111.6747</v>
      </c>
      <c r="C7615" t="s">
        <v>70</v>
      </c>
    </row>
    <row r="7616" spans="1:3" x14ac:dyDescent="0.35">
      <c r="A7616">
        <v>51</v>
      </c>
      <c r="B7616">
        <v>111.68940000000001</v>
      </c>
      <c r="C7616" t="s">
        <v>70</v>
      </c>
    </row>
    <row r="7617" spans="1:3" x14ac:dyDescent="0.35">
      <c r="A7617">
        <v>51</v>
      </c>
      <c r="B7617">
        <v>111.7028</v>
      </c>
      <c r="C7617" t="s">
        <v>70</v>
      </c>
    </row>
    <row r="7618" spans="1:3" x14ac:dyDescent="0.35">
      <c r="A7618">
        <v>51</v>
      </c>
      <c r="B7618">
        <v>111.7163</v>
      </c>
      <c r="C7618" t="s">
        <v>70</v>
      </c>
    </row>
    <row r="7619" spans="1:3" x14ac:dyDescent="0.35">
      <c r="A7619">
        <v>51</v>
      </c>
      <c r="B7619">
        <v>111.7291</v>
      </c>
      <c r="C7619" t="s">
        <v>70</v>
      </c>
    </row>
    <row r="7620" spans="1:3" x14ac:dyDescent="0.35">
      <c r="A7620">
        <v>51</v>
      </c>
      <c r="B7620">
        <v>111.74250000000001</v>
      </c>
      <c r="C7620" t="s">
        <v>70</v>
      </c>
    </row>
    <row r="7621" spans="1:3" x14ac:dyDescent="0.35">
      <c r="A7621">
        <v>51</v>
      </c>
      <c r="B7621">
        <v>111.75579999999999</v>
      </c>
      <c r="C7621" t="s">
        <v>70</v>
      </c>
    </row>
    <row r="7622" spans="1:3" x14ac:dyDescent="0.35">
      <c r="A7622">
        <v>51</v>
      </c>
      <c r="B7622">
        <v>111.7687</v>
      </c>
      <c r="C7622" t="s">
        <v>70</v>
      </c>
    </row>
    <row r="7623" spans="1:3" x14ac:dyDescent="0.35">
      <c r="A7623">
        <v>51</v>
      </c>
      <c r="B7623">
        <v>111.782</v>
      </c>
      <c r="C7623" t="s">
        <v>70</v>
      </c>
    </row>
    <row r="7624" spans="1:3" x14ac:dyDescent="0.35">
      <c r="A7624">
        <v>51</v>
      </c>
      <c r="B7624">
        <v>111.7953</v>
      </c>
      <c r="C7624" t="s">
        <v>70</v>
      </c>
    </row>
    <row r="7625" spans="1:3" x14ac:dyDescent="0.35">
      <c r="A7625">
        <v>51</v>
      </c>
      <c r="B7625">
        <v>111.8168</v>
      </c>
      <c r="C7625" t="s">
        <v>70</v>
      </c>
    </row>
    <row r="7626" spans="1:3" x14ac:dyDescent="0.35">
      <c r="A7626">
        <v>51</v>
      </c>
      <c r="B7626">
        <v>111.83069999999999</v>
      </c>
      <c r="C7626" t="s">
        <v>70</v>
      </c>
    </row>
    <row r="7627" spans="1:3" x14ac:dyDescent="0.35">
      <c r="A7627">
        <v>51</v>
      </c>
      <c r="B7627">
        <v>111.8439</v>
      </c>
      <c r="C7627" t="s">
        <v>70</v>
      </c>
    </row>
    <row r="7628" spans="1:3" x14ac:dyDescent="0.35">
      <c r="A7628">
        <v>51</v>
      </c>
      <c r="B7628">
        <v>111.8573</v>
      </c>
      <c r="C7628" t="s">
        <v>70</v>
      </c>
    </row>
    <row r="7629" spans="1:3" x14ac:dyDescent="0.35">
      <c r="A7629">
        <v>51</v>
      </c>
      <c r="B7629">
        <v>111.8703</v>
      </c>
      <c r="C7629" t="s">
        <v>70</v>
      </c>
    </row>
    <row r="7630" spans="1:3" x14ac:dyDescent="0.35">
      <c r="A7630">
        <v>51</v>
      </c>
      <c r="B7630">
        <v>111.8837</v>
      </c>
      <c r="C7630" t="s">
        <v>70</v>
      </c>
    </row>
    <row r="7631" spans="1:3" x14ac:dyDescent="0.35">
      <c r="A7631">
        <v>51</v>
      </c>
      <c r="B7631">
        <v>111.8978</v>
      </c>
      <c r="C7631" t="s">
        <v>70</v>
      </c>
    </row>
    <row r="7632" spans="1:3" x14ac:dyDescent="0.35">
      <c r="A7632">
        <v>51</v>
      </c>
      <c r="B7632">
        <v>111.9139</v>
      </c>
      <c r="C7632" t="s">
        <v>70</v>
      </c>
    </row>
    <row r="7633" spans="1:3" x14ac:dyDescent="0.35">
      <c r="A7633">
        <v>51</v>
      </c>
      <c r="B7633">
        <v>111.9271</v>
      </c>
      <c r="C7633" t="s">
        <v>70</v>
      </c>
    </row>
    <row r="7634" spans="1:3" x14ac:dyDescent="0.35">
      <c r="A7634">
        <v>51</v>
      </c>
      <c r="B7634">
        <v>111.9408</v>
      </c>
      <c r="C7634" t="s">
        <v>70</v>
      </c>
    </row>
    <row r="7635" spans="1:3" x14ac:dyDescent="0.35">
      <c r="A7635">
        <v>51</v>
      </c>
      <c r="B7635">
        <v>111.9563</v>
      </c>
      <c r="C7635" t="s">
        <v>70</v>
      </c>
    </row>
    <row r="7636" spans="1:3" x14ac:dyDescent="0.35">
      <c r="A7636">
        <v>51</v>
      </c>
      <c r="B7636">
        <v>111.9693</v>
      </c>
      <c r="C7636" t="s">
        <v>70</v>
      </c>
    </row>
    <row r="7637" spans="1:3" x14ac:dyDescent="0.35">
      <c r="A7637">
        <v>51</v>
      </c>
      <c r="B7637">
        <v>111.98350000000001</v>
      </c>
      <c r="C7637" t="s">
        <v>70</v>
      </c>
    </row>
    <row r="7638" spans="1:3" x14ac:dyDescent="0.35">
      <c r="A7638">
        <v>51</v>
      </c>
      <c r="B7638">
        <v>111.9973</v>
      </c>
      <c r="C7638" t="s">
        <v>70</v>
      </c>
    </row>
    <row r="7639" spans="1:3" x14ac:dyDescent="0.35">
      <c r="A7639">
        <v>51</v>
      </c>
      <c r="B7639">
        <v>112.017</v>
      </c>
      <c r="C7639" t="s">
        <v>70</v>
      </c>
    </row>
    <row r="7640" spans="1:3" x14ac:dyDescent="0.35">
      <c r="A7640">
        <v>51</v>
      </c>
      <c r="B7640">
        <v>112.03149999999999</v>
      </c>
      <c r="C7640" t="s">
        <v>70</v>
      </c>
    </row>
    <row r="7641" spans="1:3" x14ac:dyDescent="0.35">
      <c r="A7641">
        <v>51</v>
      </c>
      <c r="B7641">
        <v>112.0457</v>
      </c>
      <c r="C7641" t="s">
        <v>70</v>
      </c>
    </row>
    <row r="7642" spans="1:3" x14ac:dyDescent="0.35">
      <c r="A7642">
        <v>51</v>
      </c>
      <c r="B7642">
        <v>112.0603</v>
      </c>
      <c r="C7642" t="s">
        <v>70</v>
      </c>
    </row>
    <row r="7643" spans="1:3" x14ac:dyDescent="0.35">
      <c r="A7643">
        <v>51</v>
      </c>
      <c r="B7643">
        <v>112.0819</v>
      </c>
      <c r="C7643" t="s">
        <v>70</v>
      </c>
    </row>
    <row r="7644" spans="1:3" x14ac:dyDescent="0.35">
      <c r="A7644">
        <v>51</v>
      </c>
      <c r="B7644">
        <v>112.0996</v>
      </c>
      <c r="C7644" t="s">
        <v>70</v>
      </c>
    </row>
    <row r="7645" spans="1:3" x14ac:dyDescent="0.35">
      <c r="A7645">
        <v>51</v>
      </c>
      <c r="B7645">
        <v>112.1118</v>
      </c>
      <c r="C7645" t="s">
        <v>70</v>
      </c>
    </row>
    <row r="7646" spans="1:3" x14ac:dyDescent="0.35">
      <c r="A7646">
        <v>51</v>
      </c>
      <c r="B7646">
        <v>112.1251</v>
      </c>
      <c r="C7646" t="s">
        <v>70</v>
      </c>
    </row>
    <row r="7647" spans="1:3" x14ac:dyDescent="0.35">
      <c r="A7647">
        <v>51</v>
      </c>
      <c r="B7647">
        <v>112.13939999999999</v>
      </c>
      <c r="C7647" t="s">
        <v>70</v>
      </c>
    </row>
    <row r="7648" spans="1:3" x14ac:dyDescent="0.35">
      <c r="A7648">
        <v>51</v>
      </c>
      <c r="B7648">
        <v>112.1527</v>
      </c>
      <c r="C7648" t="s">
        <v>70</v>
      </c>
    </row>
    <row r="7649" spans="1:4" x14ac:dyDescent="0.35">
      <c r="A7649">
        <v>51</v>
      </c>
      <c r="B7649">
        <v>112.16670000000001</v>
      </c>
      <c r="C7649" t="s">
        <v>70</v>
      </c>
    </row>
    <row r="7650" spans="1:4" x14ac:dyDescent="0.35">
      <c r="A7650">
        <v>51</v>
      </c>
      <c r="B7650">
        <v>112.18089999999999</v>
      </c>
      <c r="C7650" t="s">
        <v>70</v>
      </c>
    </row>
    <row r="7651" spans="1:4" x14ac:dyDescent="0.35">
      <c r="A7651">
        <v>51</v>
      </c>
      <c r="B7651">
        <v>112.20269999999999</v>
      </c>
      <c r="C7651" t="s">
        <v>70</v>
      </c>
    </row>
    <row r="7652" spans="1:4" x14ac:dyDescent="0.35">
      <c r="A7652">
        <v>51</v>
      </c>
      <c r="B7652">
        <v>112.2325</v>
      </c>
      <c r="C7652" t="s">
        <v>70</v>
      </c>
    </row>
    <row r="7653" spans="1:4" x14ac:dyDescent="0.35">
      <c r="A7653">
        <v>51</v>
      </c>
      <c r="B7653">
        <v>112.24850000000001</v>
      </c>
      <c r="C7653" t="s">
        <v>70</v>
      </c>
    </row>
    <row r="7654" spans="1:4" x14ac:dyDescent="0.35">
      <c r="A7654">
        <v>51</v>
      </c>
      <c r="B7654">
        <v>112.26220000000001</v>
      </c>
      <c r="C7654" t="s">
        <v>70</v>
      </c>
    </row>
    <row r="7655" spans="1:4" x14ac:dyDescent="0.35">
      <c r="A7655">
        <v>51</v>
      </c>
      <c r="B7655">
        <v>112.276</v>
      </c>
      <c r="C7655" t="s">
        <v>70</v>
      </c>
    </row>
    <row r="7656" spans="1:4" x14ac:dyDescent="0.35">
      <c r="A7656">
        <v>51</v>
      </c>
      <c r="B7656">
        <v>112.292</v>
      </c>
      <c r="C7656" t="s">
        <v>70</v>
      </c>
    </row>
    <row r="7657" spans="1:4" x14ac:dyDescent="0.35">
      <c r="A7657">
        <v>51</v>
      </c>
      <c r="B7657">
        <v>112.3103</v>
      </c>
      <c r="C7657" t="s">
        <v>70</v>
      </c>
    </row>
    <row r="7658" spans="1:4" x14ac:dyDescent="0.35">
      <c r="A7658">
        <v>51</v>
      </c>
      <c r="B7658">
        <v>112.3245</v>
      </c>
      <c r="C7658" t="s">
        <v>70</v>
      </c>
      <c r="D7658">
        <v>4.0000000000000002E-4</v>
      </c>
    </row>
    <row r="7659" spans="1:4" x14ac:dyDescent="0.35">
      <c r="A7659">
        <v>51</v>
      </c>
      <c r="B7659">
        <v>112.3383</v>
      </c>
      <c r="C7659" t="s">
        <v>70</v>
      </c>
      <c r="D7659">
        <v>4.0000000000000002E-4</v>
      </c>
    </row>
    <row r="7660" spans="1:4" x14ac:dyDescent="0.35">
      <c r="A7660">
        <v>51</v>
      </c>
      <c r="B7660">
        <v>112.3516</v>
      </c>
      <c r="C7660" t="s">
        <v>70</v>
      </c>
      <c r="D7660">
        <v>6.9999999999999999E-4</v>
      </c>
    </row>
    <row r="7661" spans="1:4" x14ac:dyDescent="0.35">
      <c r="A7661">
        <v>51</v>
      </c>
      <c r="B7661">
        <v>112.36620000000001</v>
      </c>
      <c r="C7661" t="s">
        <v>70</v>
      </c>
      <c r="D7661">
        <v>5.9999999999999995E-4</v>
      </c>
    </row>
    <row r="7662" spans="1:4" x14ac:dyDescent="0.35">
      <c r="A7662">
        <v>51</v>
      </c>
      <c r="B7662">
        <v>112.3809</v>
      </c>
      <c r="C7662" t="s">
        <v>70</v>
      </c>
      <c r="D7662">
        <v>1.2999999999999999E-3</v>
      </c>
    </row>
    <row r="7663" spans="1:4" x14ac:dyDescent="0.35">
      <c r="A7663">
        <v>51</v>
      </c>
      <c r="B7663">
        <v>112.3955</v>
      </c>
      <c r="C7663" t="s">
        <v>70</v>
      </c>
      <c r="D7663">
        <v>1.2999999999999999E-3</v>
      </c>
    </row>
    <row r="7664" spans="1:4" x14ac:dyDescent="0.35">
      <c r="A7664">
        <v>51</v>
      </c>
      <c r="B7664">
        <v>112.4088</v>
      </c>
      <c r="C7664" t="s">
        <v>70</v>
      </c>
      <c r="D7664">
        <v>2.0999999999999999E-3</v>
      </c>
    </row>
    <row r="7665" spans="1:4" x14ac:dyDescent="0.35">
      <c r="A7665">
        <v>51</v>
      </c>
      <c r="B7665">
        <v>112.4324</v>
      </c>
      <c r="C7665" t="s">
        <v>70</v>
      </c>
      <c r="D7665">
        <v>2.8E-3</v>
      </c>
    </row>
    <row r="7666" spans="1:4" x14ac:dyDescent="0.35">
      <c r="A7666">
        <v>51</v>
      </c>
      <c r="B7666">
        <v>112.4477</v>
      </c>
      <c r="C7666" t="s">
        <v>70</v>
      </c>
      <c r="D7666">
        <v>1E-3</v>
      </c>
    </row>
    <row r="7667" spans="1:4" x14ac:dyDescent="0.35">
      <c r="A7667">
        <v>51</v>
      </c>
      <c r="B7667">
        <v>112.4616</v>
      </c>
      <c r="C7667" t="s">
        <v>70</v>
      </c>
      <c r="D7667">
        <v>1E-3</v>
      </c>
    </row>
    <row r="7668" spans="1:4" x14ac:dyDescent="0.35">
      <c r="A7668">
        <v>51</v>
      </c>
      <c r="B7668">
        <v>112.4753</v>
      </c>
      <c r="C7668" t="s">
        <v>70</v>
      </c>
      <c r="D7668">
        <v>2E-3</v>
      </c>
    </row>
    <row r="7669" spans="1:4" x14ac:dyDescent="0.35">
      <c r="A7669">
        <v>51</v>
      </c>
      <c r="B7669">
        <v>112.4889</v>
      </c>
      <c r="C7669" t="s">
        <v>70</v>
      </c>
      <c r="D7669">
        <v>1E-3</v>
      </c>
    </row>
    <row r="7670" spans="1:4" x14ac:dyDescent="0.35">
      <c r="A7670">
        <v>51</v>
      </c>
      <c r="B7670">
        <v>112.5035</v>
      </c>
      <c r="C7670" t="s">
        <v>70</v>
      </c>
      <c r="D7670">
        <v>3.0999999999999999E-3</v>
      </c>
    </row>
    <row r="7671" spans="1:4" x14ac:dyDescent="0.35">
      <c r="A7671">
        <v>51</v>
      </c>
      <c r="B7671">
        <v>112.51779999999999</v>
      </c>
      <c r="C7671" t="s">
        <v>70</v>
      </c>
      <c r="D7671">
        <v>3.0999999999999999E-3</v>
      </c>
    </row>
    <row r="7672" spans="1:4" x14ac:dyDescent="0.35">
      <c r="A7672">
        <v>51</v>
      </c>
      <c r="B7672">
        <v>112.5402</v>
      </c>
      <c r="C7672" t="s">
        <v>70</v>
      </c>
      <c r="D7672">
        <v>3.8E-3</v>
      </c>
    </row>
    <row r="7673" spans="1:4" x14ac:dyDescent="0.35">
      <c r="A7673">
        <v>51</v>
      </c>
      <c r="B7673">
        <v>112.5539</v>
      </c>
      <c r="C7673" t="s">
        <v>70</v>
      </c>
      <c r="D7673">
        <v>1.8E-3</v>
      </c>
    </row>
    <row r="7674" spans="1:4" x14ac:dyDescent="0.35">
      <c r="A7674">
        <v>51</v>
      </c>
      <c r="B7674">
        <v>112.5668</v>
      </c>
      <c r="C7674" t="s">
        <v>70</v>
      </c>
      <c r="D7674">
        <v>1.8E-3</v>
      </c>
    </row>
    <row r="7675" spans="1:4" x14ac:dyDescent="0.35">
      <c r="A7675">
        <v>51</v>
      </c>
      <c r="B7675">
        <v>112.58069999999999</v>
      </c>
      <c r="C7675" t="s">
        <v>70</v>
      </c>
      <c r="D7675">
        <v>1.9E-3</v>
      </c>
    </row>
    <row r="7676" spans="1:4" x14ac:dyDescent="0.35">
      <c r="A7676">
        <v>51</v>
      </c>
      <c r="B7676">
        <v>112.5955</v>
      </c>
      <c r="C7676" t="s">
        <v>70</v>
      </c>
      <c r="D7676">
        <v>2.5000000000000001E-3</v>
      </c>
    </row>
    <row r="7677" spans="1:4" x14ac:dyDescent="0.35">
      <c r="A7677">
        <v>51</v>
      </c>
      <c r="B7677">
        <v>112.61199999999999</v>
      </c>
      <c r="C7677" t="s">
        <v>70</v>
      </c>
      <c r="D7677">
        <v>2.5999999999999999E-3</v>
      </c>
    </row>
    <row r="7678" spans="1:4" x14ac:dyDescent="0.35">
      <c r="A7678">
        <v>51</v>
      </c>
      <c r="B7678">
        <v>112.6353</v>
      </c>
      <c r="C7678" t="s">
        <v>70</v>
      </c>
      <c r="D7678">
        <v>2.8999999999999998E-3</v>
      </c>
    </row>
    <row r="7679" spans="1:4" x14ac:dyDescent="0.35">
      <c r="A7679">
        <v>51</v>
      </c>
      <c r="B7679">
        <v>112.6495</v>
      </c>
      <c r="C7679" t="s">
        <v>70</v>
      </c>
      <c r="D7679">
        <v>2.8999999999999998E-3</v>
      </c>
    </row>
    <row r="7680" spans="1:4" x14ac:dyDescent="0.35">
      <c r="A7680">
        <v>51</v>
      </c>
      <c r="B7680">
        <v>112.6641</v>
      </c>
      <c r="C7680" t="s">
        <v>70</v>
      </c>
      <c r="D7680">
        <v>2E-3</v>
      </c>
    </row>
    <row r="7681" spans="1:4" x14ac:dyDescent="0.35">
      <c r="A7681">
        <v>51</v>
      </c>
      <c r="B7681">
        <v>112.67749999999999</v>
      </c>
      <c r="C7681" t="s">
        <v>70</v>
      </c>
      <c r="D7681">
        <v>2E-3</v>
      </c>
    </row>
    <row r="7682" spans="1:4" x14ac:dyDescent="0.35">
      <c r="A7682">
        <v>51</v>
      </c>
      <c r="B7682">
        <v>112.69159999999999</v>
      </c>
      <c r="C7682" t="s">
        <v>70</v>
      </c>
      <c r="D7682">
        <v>4.0000000000000002E-4</v>
      </c>
    </row>
    <row r="7683" spans="1:4" x14ac:dyDescent="0.35">
      <c r="A7683">
        <v>51</v>
      </c>
      <c r="B7683">
        <v>112.7069</v>
      </c>
      <c r="C7683" t="s">
        <v>70</v>
      </c>
      <c r="D7683">
        <v>4.0000000000000002E-4</v>
      </c>
    </row>
    <row r="7684" spans="1:4" x14ac:dyDescent="0.35">
      <c r="A7684">
        <v>51</v>
      </c>
      <c r="B7684">
        <v>112.7246</v>
      </c>
      <c r="C7684" t="s">
        <v>70</v>
      </c>
      <c r="D7684">
        <v>4.0000000000000002E-4</v>
      </c>
    </row>
    <row r="7685" spans="1:4" x14ac:dyDescent="0.35">
      <c r="A7685">
        <v>51</v>
      </c>
      <c r="B7685">
        <v>112.73779999999999</v>
      </c>
      <c r="C7685" t="s">
        <v>70</v>
      </c>
      <c r="D7685">
        <v>1E-4</v>
      </c>
    </row>
    <row r="7686" spans="1:4" x14ac:dyDescent="0.35">
      <c r="A7686">
        <v>51</v>
      </c>
      <c r="B7686">
        <v>112.75149999999999</v>
      </c>
      <c r="C7686" t="s">
        <v>70</v>
      </c>
      <c r="D7686">
        <v>1E-4</v>
      </c>
    </row>
    <row r="7687" spans="1:4" x14ac:dyDescent="0.35">
      <c r="A7687">
        <v>51</v>
      </c>
      <c r="B7687">
        <v>112.7653</v>
      </c>
      <c r="C7687" t="s">
        <v>70</v>
      </c>
    </row>
    <row r="7688" spans="1:4" x14ac:dyDescent="0.35">
      <c r="A7688">
        <v>51</v>
      </c>
      <c r="B7688">
        <v>112.779</v>
      </c>
      <c r="C7688" t="s">
        <v>70</v>
      </c>
    </row>
    <row r="7689" spans="1:4" x14ac:dyDescent="0.35">
      <c r="A7689">
        <v>51</v>
      </c>
      <c r="B7689">
        <v>112.7924</v>
      </c>
      <c r="C7689" t="s">
        <v>70</v>
      </c>
      <c r="D7689">
        <v>1E-4</v>
      </c>
    </row>
    <row r="7690" spans="1:4" x14ac:dyDescent="0.35">
      <c r="A7690">
        <v>51</v>
      </c>
      <c r="B7690">
        <v>112.80629999999999</v>
      </c>
      <c r="C7690" t="s">
        <v>70</v>
      </c>
      <c r="D7690">
        <v>1E-4</v>
      </c>
    </row>
    <row r="7691" spans="1:4" x14ac:dyDescent="0.35">
      <c r="A7691">
        <v>51</v>
      </c>
      <c r="B7691">
        <v>112.82040000000001</v>
      </c>
      <c r="C7691" t="s">
        <v>70</v>
      </c>
    </row>
    <row r="7692" spans="1:4" x14ac:dyDescent="0.35">
      <c r="A7692">
        <v>51</v>
      </c>
      <c r="B7692">
        <v>112.8425</v>
      </c>
      <c r="C7692" t="s">
        <v>70</v>
      </c>
    </row>
    <row r="7693" spans="1:4" x14ac:dyDescent="0.35">
      <c r="A7693">
        <v>51</v>
      </c>
      <c r="B7693">
        <v>112.8588</v>
      </c>
      <c r="C7693" t="s">
        <v>70</v>
      </c>
    </row>
    <row r="7694" spans="1:4" x14ac:dyDescent="0.35">
      <c r="A7694">
        <v>51</v>
      </c>
      <c r="B7694">
        <v>112.87260000000001</v>
      </c>
      <c r="C7694" t="s">
        <v>70</v>
      </c>
    </row>
    <row r="7695" spans="1:4" x14ac:dyDescent="0.35">
      <c r="A7695">
        <v>51</v>
      </c>
      <c r="B7695">
        <v>112.8866</v>
      </c>
      <c r="C7695" t="s">
        <v>70</v>
      </c>
    </row>
    <row r="7696" spans="1:4" x14ac:dyDescent="0.35">
      <c r="A7696">
        <v>51</v>
      </c>
      <c r="B7696">
        <v>112.9004</v>
      </c>
      <c r="C7696" t="s">
        <v>70</v>
      </c>
    </row>
    <row r="7697" spans="1:4" x14ac:dyDescent="0.35">
      <c r="A7697">
        <v>52</v>
      </c>
      <c r="B7697">
        <v>112.91719999999999</v>
      </c>
      <c r="C7697" t="s">
        <v>70</v>
      </c>
      <c r="D7697">
        <v>1E-4</v>
      </c>
    </row>
    <row r="7698" spans="1:4" x14ac:dyDescent="0.35">
      <c r="A7698">
        <v>52</v>
      </c>
      <c r="B7698">
        <v>112.9295</v>
      </c>
      <c r="C7698" t="s">
        <v>70</v>
      </c>
      <c r="D7698">
        <v>1E-4</v>
      </c>
    </row>
    <row r="7699" spans="1:4" x14ac:dyDescent="0.35">
      <c r="A7699">
        <v>52</v>
      </c>
      <c r="B7699">
        <v>112.9423</v>
      </c>
      <c r="C7699" t="s">
        <v>70</v>
      </c>
      <c r="D7699">
        <v>1E-4</v>
      </c>
    </row>
    <row r="7700" spans="1:4" x14ac:dyDescent="0.35">
      <c r="A7700">
        <v>52</v>
      </c>
      <c r="B7700">
        <v>112.956</v>
      </c>
      <c r="C7700" t="s">
        <v>70</v>
      </c>
    </row>
    <row r="7701" spans="1:4" x14ac:dyDescent="0.35">
      <c r="A7701">
        <v>52</v>
      </c>
      <c r="B7701">
        <v>112.9705</v>
      </c>
      <c r="C7701" t="s">
        <v>70</v>
      </c>
    </row>
    <row r="7702" spans="1:4" x14ac:dyDescent="0.35">
      <c r="A7702">
        <v>52</v>
      </c>
      <c r="B7702">
        <v>112.9867</v>
      </c>
      <c r="C7702" t="s">
        <v>70</v>
      </c>
    </row>
    <row r="7703" spans="1:4" x14ac:dyDescent="0.35">
      <c r="A7703">
        <v>52</v>
      </c>
      <c r="B7703">
        <v>113.0017</v>
      </c>
      <c r="C7703" t="s">
        <v>70</v>
      </c>
    </row>
    <row r="7704" spans="1:4" x14ac:dyDescent="0.35">
      <c r="A7704">
        <v>52</v>
      </c>
      <c r="B7704">
        <v>113.01600000000001</v>
      </c>
      <c r="C7704" t="s">
        <v>70</v>
      </c>
    </row>
    <row r="7705" spans="1:4" x14ac:dyDescent="0.35">
      <c r="A7705">
        <v>52</v>
      </c>
      <c r="B7705">
        <v>113.03489999999999</v>
      </c>
      <c r="C7705" t="s">
        <v>70</v>
      </c>
    </row>
    <row r="7706" spans="1:4" x14ac:dyDescent="0.35">
      <c r="A7706">
        <v>52</v>
      </c>
      <c r="B7706">
        <v>113.0608</v>
      </c>
      <c r="C7706" t="s">
        <v>70</v>
      </c>
    </row>
    <row r="7707" spans="1:4" x14ac:dyDescent="0.35">
      <c r="A7707">
        <v>52</v>
      </c>
      <c r="B7707">
        <v>113.0732</v>
      </c>
      <c r="C7707" t="s">
        <v>70</v>
      </c>
    </row>
    <row r="7708" spans="1:4" x14ac:dyDescent="0.35">
      <c r="A7708">
        <v>52</v>
      </c>
      <c r="B7708">
        <v>113.0857</v>
      </c>
      <c r="C7708" t="s">
        <v>70</v>
      </c>
    </row>
    <row r="7709" spans="1:4" x14ac:dyDescent="0.35">
      <c r="A7709">
        <v>52</v>
      </c>
      <c r="B7709">
        <v>113.099</v>
      </c>
      <c r="C7709" t="s">
        <v>70</v>
      </c>
    </row>
    <row r="7710" spans="1:4" x14ac:dyDescent="0.35">
      <c r="A7710">
        <v>52</v>
      </c>
      <c r="B7710">
        <v>113.1116</v>
      </c>
      <c r="C7710" t="s">
        <v>70</v>
      </c>
      <c r="D7710">
        <v>1E-4</v>
      </c>
    </row>
    <row r="7711" spans="1:4" x14ac:dyDescent="0.35">
      <c r="A7711">
        <v>52</v>
      </c>
      <c r="B7711">
        <v>113.1254</v>
      </c>
      <c r="C7711" t="s">
        <v>70</v>
      </c>
    </row>
    <row r="7712" spans="1:4" x14ac:dyDescent="0.35">
      <c r="A7712">
        <v>52</v>
      </c>
      <c r="B7712">
        <v>113.13849999999999</v>
      </c>
      <c r="C7712" t="s">
        <v>70</v>
      </c>
    </row>
    <row r="7713" spans="1:4" x14ac:dyDescent="0.35">
      <c r="A7713">
        <v>52</v>
      </c>
      <c r="B7713">
        <v>113.1514</v>
      </c>
      <c r="C7713" t="s">
        <v>70</v>
      </c>
    </row>
    <row r="7714" spans="1:4" x14ac:dyDescent="0.35">
      <c r="A7714">
        <v>52</v>
      </c>
      <c r="B7714">
        <v>113.16500000000001</v>
      </c>
      <c r="C7714" t="s">
        <v>70</v>
      </c>
    </row>
    <row r="7715" spans="1:4" x14ac:dyDescent="0.35">
      <c r="A7715">
        <v>52</v>
      </c>
      <c r="B7715">
        <v>113.17870000000001</v>
      </c>
      <c r="C7715" t="s">
        <v>70</v>
      </c>
    </row>
    <row r="7716" spans="1:4" x14ac:dyDescent="0.35">
      <c r="A7716">
        <v>52</v>
      </c>
      <c r="B7716">
        <v>113.19110000000001</v>
      </c>
      <c r="C7716" t="s">
        <v>70</v>
      </c>
    </row>
    <row r="7717" spans="1:4" x14ac:dyDescent="0.35">
      <c r="A7717">
        <v>52</v>
      </c>
      <c r="B7717">
        <v>113.20440000000001</v>
      </c>
      <c r="C7717" t="s">
        <v>70</v>
      </c>
    </row>
    <row r="7718" spans="1:4" x14ac:dyDescent="0.35">
      <c r="A7718">
        <v>52</v>
      </c>
      <c r="B7718">
        <v>113.2217</v>
      </c>
      <c r="C7718" t="s">
        <v>70</v>
      </c>
      <c r="D7718">
        <v>1E-4</v>
      </c>
    </row>
    <row r="7719" spans="1:4" x14ac:dyDescent="0.35">
      <c r="A7719">
        <v>52</v>
      </c>
      <c r="B7719">
        <v>113.23650000000001</v>
      </c>
      <c r="C7719" t="s">
        <v>70</v>
      </c>
      <c r="D7719">
        <v>1E-4</v>
      </c>
    </row>
    <row r="7720" spans="1:4" x14ac:dyDescent="0.35">
      <c r="A7720">
        <v>52</v>
      </c>
      <c r="B7720">
        <v>113.2563</v>
      </c>
      <c r="C7720" t="s">
        <v>70</v>
      </c>
      <c r="D7720">
        <v>1E-4</v>
      </c>
    </row>
    <row r="7721" spans="1:4" x14ac:dyDescent="0.35">
      <c r="A7721">
        <v>52</v>
      </c>
      <c r="B7721">
        <v>113.27</v>
      </c>
      <c r="C7721" t="s">
        <v>70</v>
      </c>
    </row>
    <row r="7722" spans="1:4" x14ac:dyDescent="0.35">
      <c r="A7722">
        <v>52</v>
      </c>
      <c r="B7722">
        <v>113.2834</v>
      </c>
      <c r="C7722" t="s">
        <v>70</v>
      </c>
      <c r="D7722">
        <v>1E-4</v>
      </c>
    </row>
    <row r="7723" spans="1:4" x14ac:dyDescent="0.35">
      <c r="A7723">
        <v>52</v>
      </c>
      <c r="B7723">
        <v>113.2974</v>
      </c>
      <c r="C7723" t="s">
        <v>70</v>
      </c>
    </row>
    <row r="7724" spans="1:4" x14ac:dyDescent="0.35">
      <c r="A7724">
        <v>52</v>
      </c>
      <c r="B7724">
        <v>113.30970000000001</v>
      </c>
      <c r="C7724" t="s">
        <v>70</v>
      </c>
    </row>
    <row r="7725" spans="1:4" x14ac:dyDescent="0.35">
      <c r="A7725">
        <v>52</v>
      </c>
      <c r="B7725">
        <v>113.32299999999999</v>
      </c>
      <c r="C7725" t="s">
        <v>70</v>
      </c>
      <c r="D7725">
        <v>1.4E-3</v>
      </c>
    </row>
    <row r="7726" spans="1:4" x14ac:dyDescent="0.35">
      <c r="A7726">
        <v>52</v>
      </c>
      <c r="B7726">
        <v>113.3378</v>
      </c>
      <c r="C7726" t="s">
        <v>70</v>
      </c>
      <c r="D7726">
        <v>2.0000000000000001E-4</v>
      </c>
    </row>
    <row r="7727" spans="1:4" x14ac:dyDescent="0.35">
      <c r="A7727">
        <v>52</v>
      </c>
      <c r="B7727">
        <v>113.3519</v>
      </c>
      <c r="C7727" t="s">
        <v>70</v>
      </c>
      <c r="D7727">
        <v>2.0000000000000001E-4</v>
      </c>
    </row>
    <row r="7728" spans="1:4" x14ac:dyDescent="0.35">
      <c r="A7728">
        <v>52</v>
      </c>
      <c r="B7728">
        <v>113.36490000000001</v>
      </c>
      <c r="C7728" t="s">
        <v>70</v>
      </c>
    </row>
    <row r="7729" spans="1:4" x14ac:dyDescent="0.35">
      <c r="A7729">
        <v>52</v>
      </c>
      <c r="B7729">
        <v>113.3775</v>
      </c>
      <c r="C7729" t="s">
        <v>70</v>
      </c>
    </row>
    <row r="7730" spans="1:4" x14ac:dyDescent="0.35">
      <c r="A7730">
        <v>52</v>
      </c>
      <c r="B7730">
        <v>113.3908</v>
      </c>
      <c r="C7730" t="s">
        <v>70</v>
      </c>
      <c r="D7730">
        <v>2.9999999999999997E-4</v>
      </c>
    </row>
    <row r="7731" spans="1:4" x14ac:dyDescent="0.35">
      <c r="A7731">
        <v>52</v>
      </c>
      <c r="B7731">
        <v>113.4044</v>
      </c>
      <c r="C7731" t="s">
        <v>70</v>
      </c>
      <c r="D7731">
        <v>6.9999999999999999E-4</v>
      </c>
    </row>
    <row r="7732" spans="1:4" x14ac:dyDescent="0.35">
      <c r="A7732">
        <v>52</v>
      </c>
      <c r="B7732">
        <v>113.417</v>
      </c>
      <c r="C7732" t="s">
        <v>70</v>
      </c>
      <c r="D7732">
        <v>6.9999999999999999E-4</v>
      </c>
    </row>
    <row r="7733" spans="1:4" x14ac:dyDescent="0.35">
      <c r="A7733">
        <v>52</v>
      </c>
      <c r="B7733">
        <v>113.42959999999999</v>
      </c>
      <c r="C7733" t="s">
        <v>70</v>
      </c>
      <c r="D7733">
        <v>2.9999999999999997E-4</v>
      </c>
    </row>
    <row r="7734" spans="1:4" x14ac:dyDescent="0.35">
      <c r="A7734">
        <v>52</v>
      </c>
      <c r="B7734">
        <v>113.4422</v>
      </c>
      <c r="C7734" t="s">
        <v>70</v>
      </c>
      <c r="D7734">
        <v>2.0000000000000001E-4</v>
      </c>
    </row>
    <row r="7735" spans="1:4" x14ac:dyDescent="0.35">
      <c r="A7735">
        <v>52</v>
      </c>
      <c r="B7735">
        <v>113.4644</v>
      </c>
      <c r="C7735" t="s">
        <v>70</v>
      </c>
      <c r="D7735">
        <v>1E-4</v>
      </c>
    </row>
    <row r="7736" spans="1:4" x14ac:dyDescent="0.35">
      <c r="A7736">
        <v>52</v>
      </c>
      <c r="B7736">
        <v>113.4773</v>
      </c>
      <c r="C7736" t="s">
        <v>70</v>
      </c>
      <c r="D7736">
        <v>1E-4</v>
      </c>
    </row>
    <row r="7737" spans="1:4" x14ac:dyDescent="0.35">
      <c r="A7737">
        <v>52</v>
      </c>
      <c r="B7737">
        <v>113.4905</v>
      </c>
      <c r="C7737" t="s">
        <v>70</v>
      </c>
      <c r="D7737">
        <v>1E-4</v>
      </c>
    </row>
    <row r="7738" spans="1:4" x14ac:dyDescent="0.35">
      <c r="A7738">
        <v>52</v>
      </c>
      <c r="B7738">
        <v>113.5044</v>
      </c>
      <c r="C7738" t="s">
        <v>70</v>
      </c>
      <c r="D7738">
        <v>1E-4</v>
      </c>
    </row>
    <row r="7739" spans="1:4" x14ac:dyDescent="0.35">
      <c r="A7739">
        <v>52</v>
      </c>
      <c r="B7739">
        <v>113.526</v>
      </c>
      <c r="C7739" t="s">
        <v>70</v>
      </c>
    </row>
    <row r="7740" spans="1:4" x14ac:dyDescent="0.35">
      <c r="A7740">
        <v>52</v>
      </c>
      <c r="B7740">
        <v>113.53830000000001</v>
      </c>
      <c r="C7740" t="s">
        <v>70</v>
      </c>
    </row>
    <row r="7741" spans="1:4" x14ac:dyDescent="0.35">
      <c r="A7741">
        <v>52</v>
      </c>
      <c r="B7741">
        <v>113.5505</v>
      </c>
      <c r="C7741" t="s">
        <v>70</v>
      </c>
    </row>
    <row r="7742" spans="1:4" x14ac:dyDescent="0.35">
      <c r="A7742">
        <v>52</v>
      </c>
      <c r="B7742">
        <v>113.5637</v>
      </c>
      <c r="C7742" t="s">
        <v>70</v>
      </c>
      <c r="D7742">
        <v>2.0000000000000001E-4</v>
      </c>
    </row>
    <row r="7743" spans="1:4" x14ac:dyDescent="0.35">
      <c r="A7743">
        <v>52</v>
      </c>
      <c r="B7743">
        <v>113.57729999999999</v>
      </c>
      <c r="C7743" t="s">
        <v>70</v>
      </c>
      <c r="D7743">
        <v>2.0000000000000001E-4</v>
      </c>
    </row>
    <row r="7744" spans="1:4" x14ac:dyDescent="0.35">
      <c r="A7744">
        <v>52</v>
      </c>
      <c r="B7744">
        <v>113.5894</v>
      </c>
      <c r="C7744" t="s">
        <v>70</v>
      </c>
      <c r="D7744">
        <v>4.0000000000000002E-4</v>
      </c>
    </row>
    <row r="7745" spans="1:4" x14ac:dyDescent="0.35">
      <c r="A7745">
        <v>52</v>
      </c>
      <c r="B7745">
        <v>113.6028</v>
      </c>
      <c r="C7745" t="s">
        <v>70</v>
      </c>
      <c r="D7745">
        <v>5.9999999999999995E-4</v>
      </c>
    </row>
    <row r="7746" spans="1:4" x14ac:dyDescent="0.35">
      <c r="A7746">
        <v>52</v>
      </c>
      <c r="B7746">
        <v>113.6159</v>
      </c>
      <c r="C7746" t="s">
        <v>70</v>
      </c>
      <c r="D7746">
        <v>5.9999999999999995E-4</v>
      </c>
    </row>
    <row r="7747" spans="1:4" x14ac:dyDescent="0.35">
      <c r="A7747">
        <v>52</v>
      </c>
      <c r="B7747">
        <v>113.6284</v>
      </c>
      <c r="C7747" t="s">
        <v>70</v>
      </c>
      <c r="D7747">
        <v>5.9999999999999995E-4</v>
      </c>
    </row>
    <row r="7748" spans="1:4" x14ac:dyDescent="0.35">
      <c r="A7748">
        <v>52</v>
      </c>
      <c r="B7748">
        <v>113.64190000000001</v>
      </c>
      <c r="C7748" t="s">
        <v>70</v>
      </c>
    </row>
    <row r="7749" spans="1:4" x14ac:dyDescent="0.35">
      <c r="A7749">
        <v>52</v>
      </c>
      <c r="B7749">
        <v>113.655</v>
      </c>
      <c r="C7749" t="s">
        <v>70</v>
      </c>
    </row>
    <row r="7750" spans="1:4" x14ac:dyDescent="0.35">
      <c r="A7750">
        <v>52</v>
      </c>
      <c r="B7750">
        <v>113.6755</v>
      </c>
      <c r="C7750" t="s">
        <v>70</v>
      </c>
      <c r="D7750">
        <v>1E-4</v>
      </c>
    </row>
    <row r="7751" spans="1:4" x14ac:dyDescent="0.35">
      <c r="A7751">
        <v>52</v>
      </c>
      <c r="B7751">
        <v>113.68899999999999</v>
      </c>
      <c r="C7751" t="s">
        <v>70</v>
      </c>
      <c r="D7751">
        <v>5.0000000000000001E-4</v>
      </c>
    </row>
    <row r="7752" spans="1:4" x14ac:dyDescent="0.35">
      <c r="A7752">
        <v>52</v>
      </c>
      <c r="B7752">
        <v>113.70229999999999</v>
      </c>
      <c r="C7752" t="s">
        <v>70</v>
      </c>
      <c r="D7752">
        <v>5.0000000000000001E-4</v>
      </c>
    </row>
    <row r="7753" spans="1:4" x14ac:dyDescent="0.35">
      <c r="A7753">
        <v>52</v>
      </c>
      <c r="B7753">
        <v>113.7176</v>
      </c>
      <c r="C7753" t="s">
        <v>70</v>
      </c>
      <c r="D7753">
        <v>4.0000000000000002E-4</v>
      </c>
    </row>
    <row r="7754" spans="1:4" x14ac:dyDescent="0.35">
      <c r="A7754">
        <v>52</v>
      </c>
      <c r="B7754">
        <v>113.73139999999999</v>
      </c>
      <c r="C7754" t="s">
        <v>70</v>
      </c>
      <c r="D7754">
        <v>1E-4</v>
      </c>
    </row>
    <row r="7755" spans="1:4" x14ac:dyDescent="0.35">
      <c r="A7755">
        <v>52</v>
      </c>
      <c r="B7755">
        <v>113.7441</v>
      </c>
      <c r="C7755" t="s">
        <v>70</v>
      </c>
      <c r="D7755">
        <v>1E-4</v>
      </c>
    </row>
    <row r="7756" spans="1:4" x14ac:dyDescent="0.35">
      <c r="A7756">
        <v>52</v>
      </c>
      <c r="B7756">
        <v>113.7576</v>
      </c>
      <c r="C7756" t="s">
        <v>70</v>
      </c>
      <c r="D7756">
        <v>1E-4</v>
      </c>
    </row>
    <row r="7757" spans="1:4" x14ac:dyDescent="0.35">
      <c r="A7757">
        <v>52</v>
      </c>
      <c r="B7757">
        <v>113.7706</v>
      </c>
      <c r="C7757" t="s">
        <v>70</v>
      </c>
      <c r="D7757">
        <v>2.0000000000000001E-4</v>
      </c>
    </row>
    <row r="7758" spans="1:4" x14ac:dyDescent="0.35">
      <c r="A7758">
        <v>52</v>
      </c>
      <c r="B7758">
        <v>113.7851</v>
      </c>
      <c r="C7758" t="s">
        <v>70</v>
      </c>
      <c r="D7758">
        <v>2.0000000000000001E-4</v>
      </c>
    </row>
    <row r="7759" spans="1:4" x14ac:dyDescent="0.35">
      <c r="A7759">
        <v>52</v>
      </c>
      <c r="B7759">
        <v>113.8</v>
      </c>
      <c r="C7759" t="s">
        <v>70</v>
      </c>
      <c r="D7759">
        <v>2.0000000000000001E-4</v>
      </c>
    </row>
    <row r="7760" spans="1:4" x14ac:dyDescent="0.35">
      <c r="A7760">
        <v>52</v>
      </c>
      <c r="B7760">
        <v>113.8126</v>
      </c>
      <c r="C7760" t="s">
        <v>70</v>
      </c>
      <c r="D7760">
        <v>2.0000000000000001E-4</v>
      </c>
    </row>
    <row r="7761" spans="1:4" x14ac:dyDescent="0.35">
      <c r="A7761">
        <v>52</v>
      </c>
      <c r="B7761">
        <v>113.82510000000001</v>
      </c>
      <c r="C7761" t="s">
        <v>70</v>
      </c>
      <c r="D7761">
        <v>2.0000000000000001E-4</v>
      </c>
    </row>
    <row r="7762" spans="1:4" x14ac:dyDescent="0.35">
      <c r="A7762">
        <v>52</v>
      </c>
      <c r="B7762">
        <v>113.84050000000001</v>
      </c>
      <c r="C7762" t="s">
        <v>70</v>
      </c>
    </row>
    <row r="7763" spans="1:4" x14ac:dyDescent="0.35">
      <c r="A7763">
        <v>52</v>
      </c>
      <c r="B7763">
        <v>113.8584</v>
      </c>
      <c r="C7763" t="s">
        <v>70</v>
      </c>
    </row>
    <row r="7764" spans="1:4" x14ac:dyDescent="0.35">
      <c r="A7764">
        <v>52</v>
      </c>
      <c r="B7764">
        <v>113.8839</v>
      </c>
      <c r="C7764" t="s">
        <v>70</v>
      </c>
      <c r="D7764">
        <v>2.0000000000000001E-4</v>
      </c>
    </row>
    <row r="7765" spans="1:4" x14ac:dyDescent="0.35">
      <c r="A7765">
        <v>52</v>
      </c>
      <c r="B7765">
        <v>113.8984</v>
      </c>
      <c r="C7765" t="s">
        <v>70</v>
      </c>
      <c r="D7765">
        <v>2.9999999999999997E-4</v>
      </c>
    </row>
    <row r="7766" spans="1:4" x14ac:dyDescent="0.35">
      <c r="A7766">
        <v>52</v>
      </c>
      <c r="B7766">
        <v>113.911</v>
      </c>
      <c r="C7766" t="s">
        <v>70</v>
      </c>
      <c r="D7766">
        <v>2.9999999999999997E-4</v>
      </c>
    </row>
    <row r="7767" spans="1:4" x14ac:dyDescent="0.35">
      <c r="A7767">
        <v>52</v>
      </c>
      <c r="B7767">
        <v>113.92829999999999</v>
      </c>
      <c r="C7767" t="s">
        <v>70</v>
      </c>
      <c r="D7767">
        <v>2.9999999999999997E-4</v>
      </c>
    </row>
    <row r="7768" spans="1:4" x14ac:dyDescent="0.35">
      <c r="A7768">
        <v>52</v>
      </c>
      <c r="B7768">
        <v>113.9447</v>
      </c>
      <c r="C7768" t="s">
        <v>70</v>
      </c>
    </row>
    <row r="7769" spans="1:4" x14ac:dyDescent="0.35">
      <c r="A7769">
        <v>52</v>
      </c>
      <c r="B7769">
        <v>113.9601</v>
      </c>
      <c r="C7769" t="s">
        <v>70</v>
      </c>
    </row>
    <row r="7770" spans="1:4" x14ac:dyDescent="0.35">
      <c r="A7770">
        <v>52</v>
      </c>
      <c r="B7770">
        <v>113.98050000000001</v>
      </c>
      <c r="C7770" t="s">
        <v>70</v>
      </c>
      <c r="D7770">
        <v>2.0000000000000001E-4</v>
      </c>
    </row>
    <row r="7771" spans="1:4" x14ac:dyDescent="0.35">
      <c r="A7771">
        <v>52</v>
      </c>
      <c r="B7771">
        <v>113.99809999999999</v>
      </c>
      <c r="C7771" t="s">
        <v>70</v>
      </c>
      <c r="D7771">
        <v>2.0000000000000001E-4</v>
      </c>
    </row>
    <row r="7772" spans="1:4" x14ac:dyDescent="0.35">
      <c r="A7772">
        <v>52</v>
      </c>
      <c r="B7772">
        <v>114.0099</v>
      </c>
      <c r="C7772" t="s">
        <v>70</v>
      </c>
      <c r="D7772">
        <v>1E-4</v>
      </c>
    </row>
    <row r="7773" spans="1:4" x14ac:dyDescent="0.35">
      <c r="A7773">
        <v>52</v>
      </c>
      <c r="B7773">
        <v>114.0236</v>
      </c>
      <c r="C7773" t="s">
        <v>70</v>
      </c>
    </row>
    <row r="7774" spans="1:4" x14ac:dyDescent="0.35">
      <c r="A7774">
        <v>52</v>
      </c>
      <c r="B7774">
        <v>114.0377</v>
      </c>
      <c r="C7774" t="s">
        <v>70</v>
      </c>
    </row>
    <row r="7775" spans="1:4" x14ac:dyDescent="0.35">
      <c r="A7775">
        <v>52</v>
      </c>
      <c r="B7775">
        <v>114.0513</v>
      </c>
      <c r="C7775" t="s">
        <v>70</v>
      </c>
      <c r="D7775">
        <v>2.0000000000000001E-4</v>
      </c>
    </row>
    <row r="7776" spans="1:4" x14ac:dyDescent="0.35">
      <c r="A7776">
        <v>52</v>
      </c>
      <c r="B7776">
        <v>114.0655</v>
      </c>
      <c r="C7776" t="s">
        <v>70</v>
      </c>
      <c r="D7776">
        <v>5.0000000000000001E-4</v>
      </c>
    </row>
    <row r="7777" spans="1:4" x14ac:dyDescent="0.35">
      <c r="A7777">
        <v>52</v>
      </c>
      <c r="B7777">
        <v>114.0878</v>
      </c>
      <c r="C7777" t="s">
        <v>70</v>
      </c>
      <c r="D7777">
        <v>5.9999999999999995E-4</v>
      </c>
    </row>
    <row r="7778" spans="1:4" x14ac:dyDescent="0.35">
      <c r="A7778">
        <v>52</v>
      </c>
      <c r="B7778">
        <v>114.102</v>
      </c>
      <c r="C7778" t="s">
        <v>70</v>
      </c>
      <c r="D7778">
        <v>2.0000000000000001E-4</v>
      </c>
    </row>
    <row r="7779" spans="1:4" x14ac:dyDescent="0.35">
      <c r="A7779">
        <v>52</v>
      </c>
      <c r="B7779">
        <v>114.1169</v>
      </c>
      <c r="C7779" t="s">
        <v>70</v>
      </c>
      <c r="D7779">
        <v>2.0000000000000001E-4</v>
      </c>
    </row>
    <row r="7780" spans="1:4" x14ac:dyDescent="0.35">
      <c r="A7780">
        <v>52</v>
      </c>
      <c r="B7780">
        <v>114.1319</v>
      </c>
      <c r="C7780" t="s">
        <v>70</v>
      </c>
    </row>
    <row r="7781" spans="1:4" x14ac:dyDescent="0.35">
      <c r="A7781">
        <v>52</v>
      </c>
      <c r="B7781">
        <v>114.14579999999999</v>
      </c>
      <c r="C7781" t="s">
        <v>70</v>
      </c>
    </row>
    <row r="7782" spans="1:4" x14ac:dyDescent="0.35">
      <c r="A7782">
        <v>52</v>
      </c>
      <c r="B7782">
        <v>114.15949999999999</v>
      </c>
      <c r="C7782" t="s">
        <v>70</v>
      </c>
      <c r="D7782">
        <v>1E-4</v>
      </c>
    </row>
    <row r="7783" spans="1:4" x14ac:dyDescent="0.35">
      <c r="A7783">
        <v>52</v>
      </c>
      <c r="B7783">
        <v>114.17310000000001</v>
      </c>
      <c r="C7783" t="s">
        <v>70</v>
      </c>
      <c r="D7783">
        <v>1E-4</v>
      </c>
    </row>
    <row r="7784" spans="1:4" x14ac:dyDescent="0.35">
      <c r="A7784">
        <v>52</v>
      </c>
      <c r="B7784">
        <v>114.18729999999999</v>
      </c>
      <c r="C7784" t="s">
        <v>70</v>
      </c>
    </row>
    <row r="7785" spans="1:4" x14ac:dyDescent="0.35">
      <c r="A7785">
        <v>52</v>
      </c>
      <c r="B7785">
        <v>114.20099999999999</v>
      </c>
      <c r="C7785" t="s">
        <v>70</v>
      </c>
    </row>
    <row r="7786" spans="1:4" x14ac:dyDescent="0.35">
      <c r="A7786">
        <v>52</v>
      </c>
      <c r="B7786">
        <v>114.21769999999999</v>
      </c>
      <c r="C7786" t="s">
        <v>70</v>
      </c>
      <c r="D7786">
        <v>1E-4</v>
      </c>
    </row>
    <row r="7787" spans="1:4" x14ac:dyDescent="0.35">
      <c r="A7787">
        <v>52</v>
      </c>
      <c r="B7787">
        <v>114.232</v>
      </c>
      <c r="C7787" t="s">
        <v>70</v>
      </c>
    </row>
    <row r="7788" spans="1:4" x14ac:dyDescent="0.35">
      <c r="A7788">
        <v>52</v>
      </c>
      <c r="B7788">
        <v>114.2456</v>
      </c>
      <c r="C7788" t="s">
        <v>70</v>
      </c>
    </row>
    <row r="7789" spans="1:4" x14ac:dyDescent="0.35">
      <c r="A7789">
        <v>52</v>
      </c>
      <c r="B7789">
        <v>114.2594</v>
      </c>
      <c r="C7789" t="s">
        <v>70</v>
      </c>
      <c r="D7789">
        <v>2.9999999999999997E-4</v>
      </c>
    </row>
    <row r="7790" spans="1:4" x14ac:dyDescent="0.35">
      <c r="A7790">
        <v>52</v>
      </c>
      <c r="B7790">
        <v>114.2736</v>
      </c>
      <c r="C7790" t="s">
        <v>70</v>
      </c>
      <c r="D7790">
        <v>2.9999999999999997E-4</v>
      </c>
    </row>
    <row r="7791" spans="1:4" x14ac:dyDescent="0.35">
      <c r="A7791">
        <v>52</v>
      </c>
      <c r="B7791">
        <v>114.2957</v>
      </c>
      <c r="C7791" t="s">
        <v>70</v>
      </c>
      <c r="D7791">
        <v>8.0000000000000004E-4</v>
      </c>
    </row>
    <row r="7792" spans="1:4" x14ac:dyDescent="0.35">
      <c r="A7792">
        <v>52</v>
      </c>
      <c r="B7792">
        <v>114.30929999999999</v>
      </c>
      <c r="C7792" t="s">
        <v>70</v>
      </c>
      <c r="D7792">
        <v>8.9999999999999998E-4</v>
      </c>
    </row>
    <row r="7793" spans="1:4" x14ac:dyDescent="0.35">
      <c r="A7793">
        <v>52</v>
      </c>
      <c r="B7793">
        <v>114.32389999999999</v>
      </c>
      <c r="C7793" t="s">
        <v>70</v>
      </c>
      <c r="D7793">
        <v>8.9999999999999998E-4</v>
      </c>
    </row>
    <row r="7794" spans="1:4" x14ac:dyDescent="0.35">
      <c r="A7794">
        <v>52</v>
      </c>
      <c r="B7794">
        <v>114.3381</v>
      </c>
      <c r="C7794" t="s">
        <v>70</v>
      </c>
      <c r="D7794">
        <v>8.9999999999999998E-4</v>
      </c>
    </row>
    <row r="7795" spans="1:4" x14ac:dyDescent="0.35">
      <c r="A7795">
        <v>52</v>
      </c>
      <c r="B7795">
        <v>114.35209999999999</v>
      </c>
      <c r="C7795" t="s">
        <v>70</v>
      </c>
      <c r="D7795">
        <v>4.3E-3</v>
      </c>
    </row>
    <row r="7796" spans="1:4" x14ac:dyDescent="0.35">
      <c r="A7796">
        <v>52</v>
      </c>
      <c r="B7796">
        <v>114.36620000000001</v>
      </c>
      <c r="C7796" t="s">
        <v>70</v>
      </c>
      <c r="D7796">
        <v>4.3E-3</v>
      </c>
    </row>
    <row r="7797" spans="1:4" x14ac:dyDescent="0.35">
      <c r="A7797">
        <v>52</v>
      </c>
      <c r="B7797">
        <v>114.3815</v>
      </c>
      <c r="C7797" t="s">
        <v>70</v>
      </c>
      <c r="D7797">
        <v>2.8999999999999998E-3</v>
      </c>
    </row>
    <row r="7798" spans="1:4" x14ac:dyDescent="0.35">
      <c r="A7798">
        <v>52</v>
      </c>
      <c r="B7798">
        <v>114.3959</v>
      </c>
      <c r="C7798" t="s">
        <v>70</v>
      </c>
      <c r="D7798">
        <v>2.8999999999999998E-3</v>
      </c>
    </row>
    <row r="7799" spans="1:4" x14ac:dyDescent="0.35">
      <c r="A7799">
        <v>52</v>
      </c>
      <c r="B7799">
        <v>114.4096</v>
      </c>
      <c r="C7799" t="s">
        <v>70</v>
      </c>
      <c r="D7799">
        <v>7.6E-3</v>
      </c>
    </row>
    <row r="7800" spans="1:4" x14ac:dyDescent="0.35">
      <c r="A7800">
        <v>52</v>
      </c>
      <c r="B7800">
        <v>114.4247</v>
      </c>
      <c r="C7800" t="s">
        <v>70</v>
      </c>
      <c r="D7800">
        <v>5.4000000000000003E-3</v>
      </c>
    </row>
    <row r="7801" spans="1:4" x14ac:dyDescent="0.35">
      <c r="A7801">
        <v>52</v>
      </c>
      <c r="B7801">
        <v>114.4387</v>
      </c>
      <c r="C7801" t="s">
        <v>70</v>
      </c>
      <c r="D7801">
        <v>5.4000000000000003E-3</v>
      </c>
    </row>
    <row r="7802" spans="1:4" x14ac:dyDescent="0.35">
      <c r="A7802">
        <v>52</v>
      </c>
      <c r="B7802">
        <v>114.4528</v>
      </c>
      <c r="C7802" t="s">
        <v>70</v>
      </c>
      <c r="D7802">
        <v>2.8E-3</v>
      </c>
    </row>
    <row r="7803" spans="1:4" x14ac:dyDescent="0.35">
      <c r="A7803">
        <v>52</v>
      </c>
      <c r="B7803">
        <v>114.4684</v>
      </c>
      <c r="C7803" t="s">
        <v>70</v>
      </c>
      <c r="D7803">
        <v>4.3E-3</v>
      </c>
    </row>
    <row r="7804" spans="1:4" x14ac:dyDescent="0.35">
      <c r="A7804">
        <v>52</v>
      </c>
      <c r="B7804">
        <v>114.4828</v>
      </c>
      <c r="C7804" t="s">
        <v>70</v>
      </c>
      <c r="D7804">
        <v>4.3E-3</v>
      </c>
    </row>
    <row r="7805" spans="1:4" x14ac:dyDescent="0.35">
      <c r="A7805">
        <v>52</v>
      </c>
      <c r="B7805">
        <v>114.5146</v>
      </c>
      <c r="C7805" t="s">
        <v>70</v>
      </c>
      <c r="D7805">
        <v>2.9999999999999997E-4</v>
      </c>
    </row>
    <row r="7806" spans="1:4" x14ac:dyDescent="0.35">
      <c r="A7806">
        <v>52</v>
      </c>
      <c r="B7806">
        <v>114.5283</v>
      </c>
      <c r="C7806" t="s">
        <v>70</v>
      </c>
      <c r="D7806">
        <v>2.9999999999999997E-4</v>
      </c>
    </row>
    <row r="7807" spans="1:4" x14ac:dyDescent="0.35">
      <c r="A7807">
        <v>52</v>
      </c>
      <c r="B7807">
        <v>114.54349999999999</v>
      </c>
      <c r="C7807" t="s">
        <v>70</v>
      </c>
      <c r="D7807">
        <v>1E-3</v>
      </c>
    </row>
    <row r="7808" spans="1:4" x14ac:dyDescent="0.35">
      <c r="A7808">
        <v>52</v>
      </c>
      <c r="B7808">
        <v>114.5591</v>
      </c>
      <c r="C7808" t="s">
        <v>70</v>
      </c>
      <c r="D7808">
        <v>1.8E-3</v>
      </c>
    </row>
    <row r="7809" spans="1:4" x14ac:dyDescent="0.35">
      <c r="A7809">
        <v>52</v>
      </c>
      <c r="B7809">
        <v>114.57380000000001</v>
      </c>
      <c r="C7809" t="s">
        <v>70</v>
      </c>
      <c r="D7809">
        <v>2.7000000000000001E-3</v>
      </c>
    </row>
    <row r="7810" spans="1:4" x14ac:dyDescent="0.35">
      <c r="A7810">
        <v>52</v>
      </c>
      <c r="B7810">
        <v>114.5882</v>
      </c>
      <c r="C7810" t="s">
        <v>70</v>
      </c>
      <c r="D7810">
        <v>2.7000000000000001E-3</v>
      </c>
    </row>
    <row r="7811" spans="1:4" x14ac:dyDescent="0.35">
      <c r="A7811">
        <v>52</v>
      </c>
      <c r="B7811">
        <v>114.60209999999999</v>
      </c>
      <c r="C7811" t="s">
        <v>70</v>
      </c>
      <c r="D7811">
        <v>3.3E-3</v>
      </c>
    </row>
    <row r="7812" spans="1:4" x14ac:dyDescent="0.35">
      <c r="A7812">
        <v>52</v>
      </c>
      <c r="B7812">
        <v>114.6168</v>
      </c>
      <c r="C7812" t="s">
        <v>70</v>
      </c>
      <c r="D7812">
        <v>3.3999999999999998E-3</v>
      </c>
    </row>
    <row r="7813" spans="1:4" x14ac:dyDescent="0.35">
      <c r="A7813">
        <v>52</v>
      </c>
      <c r="B7813">
        <v>114.6387</v>
      </c>
      <c r="C7813" t="s">
        <v>70</v>
      </c>
      <c r="D7813">
        <v>5.1999999999999998E-3</v>
      </c>
    </row>
    <row r="7814" spans="1:4" x14ac:dyDescent="0.35">
      <c r="A7814">
        <v>52</v>
      </c>
      <c r="B7814">
        <v>114.6598</v>
      </c>
      <c r="C7814" t="s">
        <v>70</v>
      </c>
      <c r="D7814">
        <v>5.1999999999999998E-3</v>
      </c>
    </row>
    <row r="7815" spans="1:4" x14ac:dyDescent="0.35">
      <c r="A7815">
        <v>52</v>
      </c>
      <c r="B7815">
        <v>114.67749999999999</v>
      </c>
      <c r="C7815" t="s">
        <v>70</v>
      </c>
      <c r="D7815">
        <v>5.1999999999999998E-3</v>
      </c>
    </row>
    <row r="7816" spans="1:4" x14ac:dyDescent="0.35">
      <c r="A7816">
        <v>52</v>
      </c>
      <c r="B7816">
        <v>114.6955</v>
      </c>
      <c r="C7816" t="s">
        <v>70</v>
      </c>
      <c r="D7816">
        <v>2.3E-3</v>
      </c>
    </row>
    <row r="7817" spans="1:4" x14ac:dyDescent="0.35">
      <c r="A7817">
        <v>52</v>
      </c>
      <c r="B7817">
        <v>114.7251</v>
      </c>
      <c r="C7817" t="s">
        <v>70</v>
      </c>
      <c r="D7817">
        <v>1.6000000000000001E-3</v>
      </c>
    </row>
    <row r="7818" spans="1:4" x14ac:dyDescent="0.35">
      <c r="A7818">
        <v>52</v>
      </c>
      <c r="B7818">
        <v>114.7461</v>
      </c>
      <c r="C7818" t="s">
        <v>70</v>
      </c>
      <c r="D7818">
        <v>1.2999999999999999E-3</v>
      </c>
    </row>
    <row r="7819" spans="1:4" x14ac:dyDescent="0.35">
      <c r="A7819">
        <v>52</v>
      </c>
      <c r="B7819">
        <v>114.7748</v>
      </c>
      <c r="C7819" t="s">
        <v>70</v>
      </c>
      <c r="D7819">
        <v>8.0000000000000004E-4</v>
      </c>
    </row>
    <row r="7820" spans="1:4" x14ac:dyDescent="0.35">
      <c r="A7820">
        <v>52</v>
      </c>
      <c r="B7820">
        <v>114.8004</v>
      </c>
      <c r="C7820" t="s">
        <v>70</v>
      </c>
      <c r="D7820">
        <v>1.6000000000000001E-3</v>
      </c>
    </row>
    <row r="7821" spans="1:4" x14ac:dyDescent="0.35">
      <c r="A7821">
        <v>52</v>
      </c>
      <c r="B7821">
        <v>114.8202</v>
      </c>
      <c r="C7821" t="s">
        <v>70</v>
      </c>
      <c r="D7821">
        <v>1E-4</v>
      </c>
    </row>
    <row r="7822" spans="1:4" x14ac:dyDescent="0.35">
      <c r="A7822">
        <v>52</v>
      </c>
      <c r="B7822">
        <v>114.83540000000001</v>
      </c>
      <c r="C7822" t="s">
        <v>70</v>
      </c>
      <c r="D7822">
        <v>4.0000000000000002E-4</v>
      </c>
    </row>
    <row r="7823" spans="1:4" x14ac:dyDescent="0.35">
      <c r="A7823">
        <v>52</v>
      </c>
      <c r="B7823">
        <v>114.84950000000001</v>
      </c>
      <c r="C7823" t="s">
        <v>70</v>
      </c>
      <c r="D7823">
        <v>4.0000000000000002E-4</v>
      </c>
    </row>
    <row r="7824" spans="1:4" x14ac:dyDescent="0.35">
      <c r="A7824">
        <v>52</v>
      </c>
      <c r="B7824">
        <v>114.8647</v>
      </c>
      <c r="C7824" t="s">
        <v>70</v>
      </c>
      <c r="D7824">
        <v>2.9999999999999997E-4</v>
      </c>
    </row>
    <row r="7825" spans="1:4" x14ac:dyDescent="0.35">
      <c r="A7825">
        <v>52</v>
      </c>
      <c r="B7825">
        <v>114.8827</v>
      </c>
      <c r="C7825" t="s">
        <v>70</v>
      </c>
    </row>
    <row r="7826" spans="1:4" x14ac:dyDescent="0.35">
      <c r="A7826">
        <v>52</v>
      </c>
      <c r="B7826">
        <v>114.9006</v>
      </c>
      <c r="C7826" t="s">
        <v>70</v>
      </c>
    </row>
    <row r="7827" spans="1:4" x14ac:dyDescent="0.35">
      <c r="A7827">
        <v>52</v>
      </c>
      <c r="B7827">
        <v>114.9237</v>
      </c>
      <c r="C7827" t="s">
        <v>70</v>
      </c>
      <c r="D7827">
        <v>1E-4</v>
      </c>
    </row>
    <row r="7828" spans="1:4" x14ac:dyDescent="0.35">
      <c r="A7828">
        <v>53</v>
      </c>
      <c r="B7828">
        <v>114.94110000000001</v>
      </c>
      <c r="C7828" t="s">
        <v>70</v>
      </c>
    </row>
    <row r="7829" spans="1:4" x14ac:dyDescent="0.35">
      <c r="A7829">
        <v>53</v>
      </c>
      <c r="B7829">
        <v>114.955</v>
      </c>
      <c r="C7829" t="s">
        <v>70</v>
      </c>
    </row>
    <row r="7830" spans="1:4" x14ac:dyDescent="0.35">
      <c r="A7830">
        <v>53</v>
      </c>
      <c r="B7830">
        <v>114.9688</v>
      </c>
      <c r="C7830" t="s">
        <v>70</v>
      </c>
      <c r="D7830">
        <v>2.9999999999999997E-4</v>
      </c>
    </row>
    <row r="7831" spans="1:4" x14ac:dyDescent="0.35">
      <c r="A7831">
        <v>53</v>
      </c>
      <c r="B7831">
        <v>114.9829</v>
      </c>
      <c r="C7831" t="s">
        <v>70</v>
      </c>
      <c r="D7831">
        <v>6.9999999999999999E-4</v>
      </c>
    </row>
    <row r="7832" spans="1:4" x14ac:dyDescent="0.35">
      <c r="A7832">
        <v>53</v>
      </c>
      <c r="B7832">
        <v>114.9966</v>
      </c>
      <c r="C7832" t="s">
        <v>70</v>
      </c>
      <c r="D7832">
        <v>6.9999999999999999E-4</v>
      </c>
    </row>
    <row r="7833" spans="1:4" x14ac:dyDescent="0.35">
      <c r="A7833">
        <v>53</v>
      </c>
      <c r="B7833">
        <v>115.00960000000001</v>
      </c>
      <c r="C7833" t="s">
        <v>70</v>
      </c>
      <c r="D7833">
        <v>6.9999999999999999E-4</v>
      </c>
    </row>
    <row r="7834" spans="1:4" x14ac:dyDescent="0.35">
      <c r="A7834">
        <v>53</v>
      </c>
      <c r="B7834">
        <v>115.0232</v>
      </c>
      <c r="C7834" t="s">
        <v>70</v>
      </c>
      <c r="D7834">
        <v>5.0000000000000001E-4</v>
      </c>
    </row>
    <row r="7835" spans="1:4" x14ac:dyDescent="0.35">
      <c r="A7835">
        <v>53</v>
      </c>
      <c r="B7835">
        <v>115.0377</v>
      </c>
      <c r="C7835" t="s">
        <v>70</v>
      </c>
      <c r="D7835">
        <v>1E-4</v>
      </c>
    </row>
    <row r="7836" spans="1:4" x14ac:dyDescent="0.35">
      <c r="A7836">
        <v>53</v>
      </c>
      <c r="B7836">
        <v>115.05119999999999</v>
      </c>
      <c r="C7836" t="s">
        <v>70</v>
      </c>
      <c r="D7836">
        <v>1E-4</v>
      </c>
    </row>
    <row r="7837" spans="1:4" x14ac:dyDescent="0.35">
      <c r="A7837">
        <v>53</v>
      </c>
      <c r="B7837">
        <v>115.0715</v>
      </c>
      <c r="C7837" t="s">
        <v>70</v>
      </c>
      <c r="D7837">
        <v>1E-4</v>
      </c>
    </row>
    <row r="7838" spans="1:4" x14ac:dyDescent="0.35">
      <c r="A7838">
        <v>53</v>
      </c>
      <c r="B7838">
        <v>115.0915</v>
      </c>
      <c r="C7838" t="s">
        <v>70</v>
      </c>
    </row>
    <row r="7839" spans="1:4" x14ac:dyDescent="0.35">
      <c r="A7839">
        <v>53</v>
      </c>
      <c r="B7839">
        <v>115.105</v>
      </c>
      <c r="C7839" t="s">
        <v>70</v>
      </c>
    </row>
    <row r="7840" spans="1:4" x14ac:dyDescent="0.35">
      <c r="A7840">
        <v>53</v>
      </c>
      <c r="B7840">
        <v>115.1266</v>
      </c>
      <c r="C7840" t="s">
        <v>70</v>
      </c>
    </row>
    <row r="7841" spans="1:4" x14ac:dyDescent="0.35">
      <c r="A7841">
        <v>53</v>
      </c>
      <c r="B7841">
        <v>115.14109999999999</v>
      </c>
      <c r="C7841" t="s">
        <v>70</v>
      </c>
    </row>
    <row r="7842" spans="1:4" x14ac:dyDescent="0.35">
      <c r="A7842">
        <v>53</v>
      </c>
      <c r="B7842">
        <v>115.1572</v>
      </c>
      <c r="C7842" t="s">
        <v>70</v>
      </c>
      <c r="D7842">
        <v>1E-4</v>
      </c>
    </row>
    <row r="7843" spans="1:4" x14ac:dyDescent="0.35">
      <c r="A7843">
        <v>53</v>
      </c>
      <c r="B7843">
        <v>115.17100000000001</v>
      </c>
      <c r="C7843" t="s">
        <v>70</v>
      </c>
      <c r="D7843">
        <v>4.0000000000000002E-4</v>
      </c>
    </row>
    <row r="7844" spans="1:4" x14ac:dyDescent="0.35">
      <c r="A7844">
        <v>53</v>
      </c>
      <c r="B7844">
        <v>115.18559999999999</v>
      </c>
      <c r="C7844" t="s">
        <v>70</v>
      </c>
      <c r="D7844">
        <v>4.0000000000000002E-4</v>
      </c>
    </row>
    <row r="7845" spans="1:4" x14ac:dyDescent="0.35">
      <c r="A7845">
        <v>53</v>
      </c>
      <c r="B7845">
        <v>115.199</v>
      </c>
      <c r="C7845" t="s">
        <v>70</v>
      </c>
      <c r="D7845">
        <v>8.0000000000000004E-4</v>
      </c>
    </row>
    <row r="7846" spans="1:4" x14ac:dyDescent="0.35">
      <c r="A7846">
        <v>53</v>
      </c>
      <c r="B7846">
        <v>115.2146</v>
      </c>
      <c r="C7846" t="s">
        <v>70</v>
      </c>
      <c r="D7846">
        <v>4.0000000000000002E-4</v>
      </c>
    </row>
    <row r="7847" spans="1:4" x14ac:dyDescent="0.35">
      <c r="A7847">
        <v>53</v>
      </c>
      <c r="B7847">
        <v>115.2283</v>
      </c>
      <c r="C7847" t="s">
        <v>70</v>
      </c>
      <c r="D7847">
        <v>4.0000000000000002E-4</v>
      </c>
    </row>
    <row r="7848" spans="1:4" x14ac:dyDescent="0.35">
      <c r="A7848">
        <v>53</v>
      </c>
      <c r="B7848">
        <v>115.24160000000001</v>
      </c>
      <c r="C7848" t="s">
        <v>70</v>
      </c>
      <c r="D7848">
        <v>1E-4</v>
      </c>
    </row>
    <row r="7849" spans="1:4" x14ac:dyDescent="0.35">
      <c r="A7849">
        <v>53</v>
      </c>
      <c r="B7849">
        <v>115.25530000000001</v>
      </c>
      <c r="C7849" t="s">
        <v>70</v>
      </c>
    </row>
    <row r="7850" spans="1:4" x14ac:dyDescent="0.35">
      <c r="A7850">
        <v>53</v>
      </c>
      <c r="B7850">
        <v>115.2685</v>
      </c>
      <c r="C7850" t="s">
        <v>70</v>
      </c>
    </row>
    <row r="7851" spans="1:4" x14ac:dyDescent="0.35">
      <c r="A7851">
        <v>53</v>
      </c>
      <c r="B7851">
        <v>115.2817</v>
      </c>
      <c r="C7851" t="s">
        <v>70</v>
      </c>
    </row>
    <row r="7852" spans="1:4" x14ac:dyDescent="0.35">
      <c r="A7852">
        <v>53</v>
      </c>
      <c r="B7852">
        <v>115.2953</v>
      </c>
      <c r="C7852" t="s">
        <v>70</v>
      </c>
    </row>
    <row r="7853" spans="1:4" x14ac:dyDescent="0.35">
      <c r="A7853">
        <v>53</v>
      </c>
      <c r="B7853">
        <v>115.3085</v>
      </c>
      <c r="C7853" t="s">
        <v>70</v>
      </c>
    </row>
    <row r="7854" spans="1:4" x14ac:dyDescent="0.35">
      <c r="A7854">
        <v>53</v>
      </c>
      <c r="B7854">
        <v>115.3291</v>
      </c>
      <c r="C7854" t="s">
        <v>70</v>
      </c>
    </row>
    <row r="7855" spans="1:4" x14ac:dyDescent="0.35">
      <c r="A7855">
        <v>53</v>
      </c>
      <c r="B7855">
        <v>115.34229999999999</v>
      </c>
      <c r="C7855" t="s">
        <v>70</v>
      </c>
    </row>
    <row r="7856" spans="1:4" x14ac:dyDescent="0.35">
      <c r="A7856">
        <v>53</v>
      </c>
      <c r="B7856">
        <v>115.3565</v>
      </c>
      <c r="C7856" t="s">
        <v>70</v>
      </c>
      <c r="D7856">
        <v>4.0000000000000002E-4</v>
      </c>
    </row>
    <row r="7857" spans="1:4" x14ac:dyDescent="0.35">
      <c r="A7857">
        <v>53</v>
      </c>
      <c r="B7857">
        <v>115.37050000000001</v>
      </c>
      <c r="C7857" t="s">
        <v>70</v>
      </c>
      <c r="D7857">
        <v>4.0000000000000002E-4</v>
      </c>
    </row>
    <row r="7858" spans="1:4" x14ac:dyDescent="0.35">
      <c r="A7858">
        <v>53</v>
      </c>
      <c r="B7858">
        <v>115.38460000000001</v>
      </c>
      <c r="C7858" t="s">
        <v>70</v>
      </c>
      <c r="D7858">
        <v>5.0000000000000001E-4</v>
      </c>
    </row>
    <row r="7859" spans="1:4" x14ac:dyDescent="0.35">
      <c r="A7859">
        <v>53</v>
      </c>
      <c r="B7859">
        <v>115.39960000000001</v>
      </c>
      <c r="C7859" t="s">
        <v>70</v>
      </c>
      <c r="D7859">
        <v>5.0000000000000001E-4</v>
      </c>
    </row>
    <row r="7860" spans="1:4" x14ac:dyDescent="0.35">
      <c r="A7860">
        <v>53</v>
      </c>
      <c r="B7860">
        <v>115.4144</v>
      </c>
      <c r="C7860" t="s">
        <v>70</v>
      </c>
      <c r="D7860">
        <v>6.9999999999999999E-4</v>
      </c>
    </row>
    <row r="7861" spans="1:4" x14ac:dyDescent="0.35">
      <c r="A7861">
        <v>53</v>
      </c>
      <c r="B7861">
        <v>115.4273</v>
      </c>
      <c r="C7861" t="s">
        <v>70</v>
      </c>
      <c r="D7861">
        <v>2.0000000000000001E-4</v>
      </c>
    </row>
    <row r="7862" spans="1:4" x14ac:dyDescent="0.35">
      <c r="A7862">
        <v>53</v>
      </c>
      <c r="B7862">
        <v>115.4409</v>
      </c>
      <c r="C7862" t="s">
        <v>70</v>
      </c>
      <c r="D7862">
        <v>2.0000000000000001E-4</v>
      </c>
    </row>
    <row r="7863" spans="1:4" x14ac:dyDescent="0.35">
      <c r="A7863">
        <v>53</v>
      </c>
      <c r="B7863">
        <v>115.4547</v>
      </c>
      <c r="C7863" t="s">
        <v>70</v>
      </c>
      <c r="D7863">
        <v>5.9999999999999995E-4</v>
      </c>
    </row>
    <row r="7864" spans="1:4" x14ac:dyDescent="0.35">
      <c r="A7864">
        <v>53</v>
      </c>
      <c r="B7864">
        <v>115.4686</v>
      </c>
      <c r="C7864" t="s">
        <v>70</v>
      </c>
      <c r="D7864">
        <v>5.9999999999999995E-4</v>
      </c>
    </row>
    <row r="7865" spans="1:4" x14ac:dyDescent="0.35">
      <c r="A7865">
        <v>53</v>
      </c>
      <c r="B7865">
        <v>115.4821</v>
      </c>
      <c r="C7865" t="s">
        <v>70</v>
      </c>
      <c r="D7865">
        <v>4.0000000000000002E-4</v>
      </c>
    </row>
    <row r="7866" spans="1:4" x14ac:dyDescent="0.35">
      <c r="A7866">
        <v>53</v>
      </c>
      <c r="B7866">
        <v>115.50190000000001</v>
      </c>
      <c r="C7866" t="s">
        <v>70</v>
      </c>
      <c r="D7866">
        <v>2.0000000000000001E-4</v>
      </c>
    </row>
    <row r="7867" spans="1:4" x14ac:dyDescent="0.35">
      <c r="A7867">
        <v>53</v>
      </c>
      <c r="B7867">
        <v>115.51430000000001</v>
      </c>
      <c r="C7867" t="s">
        <v>70</v>
      </c>
      <c r="D7867">
        <v>2.0000000000000001E-4</v>
      </c>
    </row>
    <row r="7868" spans="1:4" x14ac:dyDescent="0.35">
      <c r="A7868">
        <v>53</v>
      </c>
      <c r="B7868">
        <v>115.53579999999999</v>
      </c>
      <c r="C7868" t="s">
        <v>70</v>
      </c>
    </row>
    <row r="7869" spans="1:4" x14ac:dyDescent="0.35">
      <c r="A7869">
        <v>53</v>
      </c>
      <c r="B7869">
        <v>115.5493</v>
      </c>
      <c r="C7869" t="s">
        <v>70</v>
      </c>
    </row>
    <row r="7870" spans="1:4" x14ac:dyDescent="0.35">
      <c r="A7870">
        <v>53</v>
      </c>
      <c r="B7870">
        <v>115.5635</v>
      </c>
      <c r="C7870" t="s">
        <v>70</v>
      </c>
    </row>
    <row r="7871" spans="1:4" x14ac:dyDescent="0.35">
      <c r="A7871">
        <v>53</v>
      </c>
      <c r="B7871">
        <v>115.57729999999999</v>
      </c>
      <c r="C7871" t="s">
        <v>70</v>
      </c>
    </row>
    <row r="7872" spans="1:4" x14ac:dyDescent="0.35">
      <c r="A7872">
        <v>53</v>
      </c>
      <c r="B7872">
        <v>115.59050000000001</v>
      </c>
      <c r="C7872" t="s">
        <v>70</v>
      </c>
    </row>
    <row r="7873" spans="1:4" x14ac:dyDescent="0.35">
      <c r="A7873">
        <v>53</v>
      </c>
      <c r="B7873">
        <v>115.61369999999999</v>
      </c>
      <c r="C7873" t="s">
        <v>70</v>
      </c>
    </row>
    <row r="7874" spans="1:4" x14ac:dyDescent="0.35">
      <c r="A7874">
        <v>53</v>
      </c>
      <c r="B7874">
        <v>115.62569999999999</v>
      </c>
      <c r="C7874" t="s">
        <v>70</v>
      </c>
      <c r="D7874">
        <v>1E-4</v>
      </c>
    </row>
    <row r="7875" spans="1:4" x14ac:dyDescent="0.35">
      <c r="A7875">
        <v>53</v>
      </c>
      <c r="B7875">
        <v>115.6392</v>
      </c>
      <c r="C7875" t="s">
        <v>70</v>
      </c>
      <c r="D7875">
        <v>1E-4</v>
      </c>
    </row>
    <row r="7876" spans="1:4" x14ac:dyDescent="0.35">
      <c r="A7876">
        <v>53</v>
      </c>
      <c r="B7876">
        <v>115.652</v>
      </c>
      <c r="C7876" t="s">
        <v>70</v>
      </c>
      <c r="D7876">
        <v>2.0000000000000001E-4</v>
      </c>
    </row>
    <row r="7877" spans="1:4" x14ac:dyDescent="0.35">
      <c r="A7877">
        <v>53</v>
      </c>
      <c r="B7877">
        <v>115.6656</v>
      </c>
      <c r="C7877" t="s">
        <v>70</v>
      </c>
      <c r="D7877">
        <v>2.0000000000000001E-4</v>
      </c>
    </row>
    <row r="7878" spans="1:4" x14ac:dyDescent="0.35">
      <c r="A7878">
        <v>53</v>
      </c>
      <c r="B7878">
        <v>115.6795</v>
      </c>
      <c r="C7878" t="s">
        <v>70</v>
      </c>
      <c r="D7878">
        <v>2.9999999999999997E-4</v>
      </c>
    </row>
    <row r="7879" spans="1:4" x14ac:dyDescent="0.35">
      <c r="A7879">
        <v>53</v>
      </c>
      <c r="B7879">
        <v>115.69280000000001</v>
      </c>
      <c r="C7879" t="s">
        <v>70</v>
      </c>
      <c r="D7879">
        <v>1E-4</v>
      </c>
    </row>
    <row r="7880" spans="1:4" x14ac:dyDescent="0.35">
      <c r="A7880">
        <v>53</v>
      </c>
      <c r="B7880">
        <v>115.71080000000001</v>
      </c>
      <c r="C7880" t="s">
        <v>70</v>
      </c>
      <c r="D7880">
        <v>1E-4</v>
      </c>
    </row>
    <row r="7881" spans="1:4" x14ac:dyDescent="0.35">
      <c r="A7881">
        <v>53</v>
      </c>
      <c r="B7881">
        <v>115.73139999999999</v>
      </c>
      <c r="C7881" t="s">
        <v>70</v>
      </c>
      <c r="D7881">
        <v>2.0000000000000001E-4</v>
      </c>
    </row>
    <row r="7882" spans="1:4" x14ac:dyDescent="0.35">
      <c r="A7882">
        <v>53</v>
      </c>
      <c r="B7882">
        <v>115.7574</v>
      </c>
      <c r="C7882" t="s">
        <v>70</v>
      </c>
      <c r="D7882">
        <v>2.0000000000000001E-4</v>
      </c>
    </row>
    <row r="7883" spans="1:4" x14ac:dyDescent="0.35">
      <c r="A7883">
        <v>53</v>
      </c>
      <c r="B7883">
        <v>115.7717</v>
      </c>
      <c r="C7883" t="s">
        <v>70</v>
      </c>
      <c r="D7883">
        <v>2.0000000000000001E-4</v>
      </c>
    </row>
    <row r="7884" spans="1:4" x14ac:dyDescent="0.35">
      <c r="A7884">
        <v>53</v>
      </c>
      <c r="B7884">
        <v>115.7863</v>
      </c>
      <c r="C7884" t="s">
        <v>70</v>
      </c>
      <c r="D7884">
        <v>2.9999999999999997E-4</v>
      </c>
    </row>
    <row r="7885" spans="1:4" x14ac:dyDescent="0.35">
      <c r="A7885">
        <v>53</v>
      </c>
      <c r="B7885">
        <v>115.801</v>
      </c>
      <c r="C7885" t="s">
        <v>70</v>
      </c>
      <c r="D7885">
        <v>2.9999999999999997E-4</v>
      </c>
    </row>
    <row r="7886" spans="1:4" x14ac:dyDescent="0.35">
      <c r="A7886">
        <v>53</v>
      </c>
      <c r="B7886">
        <v>115.8163</v>
      </c>
      <c r="C7886" t="s">
        <v>70</v>
      </c>
      <c r="D7886">
        <v>1E-4</v>
      </c>
    </row>
    <row r="7887" spans="1:4" x14ac:dyDescent="0.35">
      <c r="A7887">
        <v>53</v>
      </c>
      <c r="B7887">
        <v>115.8297</v>
      </c>
      <c r="C7887" t="s">
        <v>70</v>
      </c>
      <c r="D7887">
        <v>1E-4</v>
      </c>
    </row>
    <row r="7888" spans="1:4" x14ac:dyDescent="0.35">
      <c r="A7888">
        <v>53</v>
      </c>
      <c r="B7888">
        <v>115.8436</v>
      </c>
      <c r="C7888" t="s">
        <v>70</v>
      </c>
      <c r="D7888">
        <v>1E-4</v>
      </c>
    </row>
    <row r="7889" spans="1:4" x14ac:dyDescent="0.35">
      <c r="A7889">
        <v>53</v>
      </c>
      <c r="B7889">
        <v>115.8569</v>
      </c>
      <c r="C7889" t="s">
        <v>70</v>
      </c>
    </row>
    <row r="7890" spans="1:4" x14ac:dyDescent="0.35">
      <c r="A7890">
        <v>53</v>
      </c>
      <c r="B7890">
        <v>115.87009999999999</v>
      </c>
      <c r="C7890" t="s">
        <v>70</v>
      </c>
    </row>
    <row r="7891" spans="1:4" x14ac:dyDescent="0.35">
      <c r="A7891">
        <v>53</v>
      </c>
      <c r="B7891">
        <v>115.8843</v>
      </c>
      <c r="C7891" t="s">
        <v>70</v>
      </c>
    </row>
    <row r="7892" spans="1:4" x14ac:dyDescent="0.35">
      <c r="A7892">
        <v>53</v>
      </c>
      <c r="B7892">
        <v>115.898</v>
      </c>
      <c r="C7892" t="s">
        <v>70</v>
      </c>
    </row>
    <row r="7893" spans="1:4" x14ac:dyDescent="0.35">
      <c r="A7893">
        <v>53</v>
      </c>
      <c r="B7893">
        <v>115.911</v>
      </c>
      <c r="C7893" t="s">
        <v>70</v>
      </c>
    </row>
    <row r="7894" spans="1:4" x14ac:dyDescent="0.35">
      <c r="A7894">
        <v>53</v>
      </c>
      <c r="B7894">
        <v>115.9246</v>
      </c>
      <c r="C7894" t="s">
        <v>70</v>
      </c>
      <c r="D7894">
        <v>1E-4</v>
      </c>
    </row>
    <row r="7895" spans="1:4" x14ac:dyDescent="0.35">
      <c r="A7895">
        <v>53</v>
      </c>
      <c r="B7895">
        <v>115.9413</v>
      </c>
      <c r="C7895" t="s">
        <v>70</v>
      </c>
      <c r="D7895">
        <v>1.4E-3</v>
      </c>
    </row>
    <row r="7896" spans="1:4" x14ac:dyDescent="0.35">
      <c r="A7896">
        <v>53</v>
      </c>
      <c r="B7896">
        <v>115.964</v>
      </c>
      <c r="C7896" t="s">
        <v>70</v>
      </c>
      <c r="D7896">
        <v>1.4E-3</v>
      </c>
    </row>
    <row r="7897" spans="1:4" x14ac:dyDescent="0.35">
      <c r="A7897">
        <v>53</v>
      </c>
      <c r="B7897">
        <v>115.9791</v>
      </c>
      <c r="C7897" t="s">
        <v>70</v>
      </c>
      <c r="D7897">
        <v>1E-4</v>
      </c>
    </row>
    <row r="7898" spans="1:4" x14ac:dyDescent="0.35">
      <c r="A7898">
        <v>53</v>
      </c>
      <c r="B7898">
        <v>115.9945</v>
      </c>
      <c r="C7898" t="s">
        <v>70</v>
      </c>
      <c r="D7898">
        <v>1E-4</v>
      </c>
    </row>
    <row r="7899" spans="1:4" x14ac:dyDescent="0.35">
      <c r="A7899">
        <v>53</v>
      </c>
      <c r="B7899">
        <v>116.0158</v>
      </c>
      <c r="C7899" t="s">
        <v>70</v>
      </c>
      <c r="D7899">
        <v>8.0000000000000004E-4</v>
      </c>
    </row>
    <row r="7900" spans="1:4" x14ac:dyDescent="0.35">
      <c r="A7900">
        <v>53</v>
      </c>
      <c r="B7900">
        <v>116.0343</v>
      </c>
      <c r="C7900" t="s">
        <v>70</v>
      </c>
      <c r="D7900">
        <v>5.0000000000000001E-4</v>
      </c>
    </row>
    <row r="7901" spans="1:4" x14ac:dyDescent="0.35">
      <c r="A7901">
        <v>53</v>
      </c>
      <c r="B7901">
        <v>116.0478</v>
      </c>
      <c r="C7901" t="s">
        <v>70</v>
      </c>
      <c r="D7901">
        <v>8.0000000000000004E-4</v>
      </c>
    </row>
    <row r="7902" spans="1:4" x14ac:dyDescent="0.35">
      <c r="A7902">
        <v>53</v>
      </c>
      <c r="B7902">
        <v>116.0613</v>
      </c>
      <c r="C7902" t="s">
        <v>70</v>
      </c>
      <c r="D7902">
        <v>5.9999999999999995E-4</v>
      </c>
    </row>
    <row r="7903" spans="1:4" x14ac:dyDescent="0.35">
      <c r="A7903">
        <v>53</v>
      </c>
      <c r="B7903">
        <v>116.0761</v>
      </c>
      <c r="C7903" t="s">
        <v>70</v>
      </c>
      <c r="D7903">
        <v>5.9999999999999995E-4</v>
      </c>
    </row>
    <row r="7904" spans="1:4" x14ac:dyDescent="0.35">
      <c r="A7904">
        <v>53</v>
      </c>
      <c r="B7904">
        <v>116.0903</v>
      </c>
      <c r="C7904" t="s">
        <v>70</v>
      </c>
      <c r="D7904">
        <v>5.9999999999999995E-4</v>
      </c>
    </row>
    <row r="7905" spans="1:4" x14ac:dyDescent="0.35">
      <c r="A7905">
        <v>53</v>
      </c>
      <c r="B7905">
        <v>116.1048</v>
      </c>
      <c r="C7905" t="s">
        <v>70</v>
      </c>
      <c r="D7905">
        <v>1E-4</v>
      </c>
    </row>
    <row r="7906" spans="1:4" x14ac:dyDescent="0.35">
      <c r="A7906">
        <v>53</v>
      </c>
      <c r="B7906">
        <v>116.1193</v>
      </c>
      <c r="C7906" t="s">
        <v>70</v>
      </c>
      <c r="D7906">
        <v>5.0000000000000001E-4</v>
      </c>
    </row>
    <row r="7907" spans="1:4" x14ac:dyDescent="0.35">
      <c r="A7907">
        <v>53</v>
      </c>
      <c r="B7907">
        <v>116.13339999999999</v>
      </c>
      <c r="C7907" t="s">
        <v>70</v>
      </c>
      <c r="D7907">
        <v>8.0000000000000004E-4</v>
      </c>
    </row>
    <row r="7908" spans="1:4" x14ac:dyDescent="0.35">
      <c r="A7908">
        <v>53</v>
      </c>
      <c r="B7908">
        <v>116.149</v>
      </c>
      <c r="C7908" t="s">
        <v>70</v>
      </c>
      <c r="D7908">
        <v>8.0000000000000004E-4</v>
      </c>
    </row>
    <row r="7909" spans="1:4" x14ac:dyDescent="0.35">
      <c r="A7909">
        <v>53</v>
      </c>
      <c r="B7909">
        <v>116.1716</v>
      </c>
      <c r="C7909" t="s">
        <v>70</v>
      </c>
      <c r="D7909">
        <v>1E-3</v>
      </c>
    </row>
    <row r="7910" spans="1:4" x14ac:dyDescent="0.35">
      <c r="A7910">
        <v>53</v>
      </c>
      <c r="B7910">
        <v>116.18680000000001</v>
      </c>
      <c r="C7910" t="s">
        <v>70</v>
      </c>
      <c r="D7910">
        <v>1E-3</v>
      </c>
    </row>
    <row r="7911" spans="1:4" x14ac:dyDescent="0.35">
      <c r="A7911">
        <v>53</v>
      </c>
      <c r="B7911">
        <v>116.2015</v>
      </c>
      <c r="C7911" t="s">
        <v>70</v>
      </c>
      <c r="D7911">
        <v>8.0000000000000004E-4</v>
      </c>
    </row>
    <row r="7912" spans="1:4" x14ac:dyDescent="0.35">
      <c r="A7912">
        <v>53</v>
      </c>
      <c r="B7912">
        <v>116.2162</v>
      </c>
      <c r="C7912" t="s">
        <v>70</v>
      </c>
      <c r="D7912">
        <v>8.9999999999999998E-4</v>
      </c>
    </row>
    <row r="7913" spans="1:4" x14ac:dyDescent="0.35">
      <c r="A7913">
        <v>53</v>
      </c>
      <c r="B7913">
        <v>116.2315</v>
      </c>
      <c r="C7913" t="s">
        <v>70</v>
      </c>
      <c r="D7913">
        <v>8.9999999999999998E-4</v>
      </c>
    </row>
    <row r="7914" spans="1:4" x14ac:dyDescent="0.35">
      <c r="A7914">
        <v>53</v>
      </c>
      <c r="B7914">
        <v>116.24769999999999</v>
      </c>
      <c r="C7914" t="s">
        <v>70</v>
      </c>
      <c r="D7914">
        <v>2E-3</v>
      </c>
    </row>
    <row r="7915" spans="1:4" x14ac:dyDescent="0.35">
      <c r="A7915">
        <v>53</v>
      </c>
      <c r="B7915">
        <v>116.26260000000001</v>
      </c>
      <c r="C7915" t="s">
        <v>70</v>
      </c>
      <c r="D7915">
        <v>2.8999999999999998E-3</v>
      </c>
    </row>
    <row r="7916" spans="1:4" x14ac:dyDescent="0.35">
      <c r="A7916">
        <v>53</v>
      </c>
      <c r="B7916">
        <v>116.27679999999999</v>
      </c>
      <c r="C7916" t="s">
        <v>70</v>
      </c>
      <c r="D7916">
        <v>2.8999999999999998E-3</v>
      </c>
    </row>
    <row r="7917" spans="1:4" x14ac:dyDescent="0.35">
      <c r="A7917">
        <v>53</v>
      </c>
      <c r="B7917">
        <v>116.2906</v>
      </c>
      <c r="C7917" t="s">
        <v>70</v>
      </c>
      <c r="D7917">
        <v>4.1000000000000003E-3</v>
      </c>
    </row>
    <row r="7918" spans="1:4" x14ac:dyDescent="0.35">
      <c r="A7918">
        <v>53</v>
      </c>
      <c r="B7918">
        <v>116.306</v>
      </c>
      <c r="C7918" t="s">
        <v>70</v>
      </c>
      <c r="D7918">
        <v>7.0000000000000001E-3</v>
      </c>
    </row>
    <row r="7919" spans="1:4" x14ac:dyDescent="0.35">
      <c r="A7919">
        <v>53</v>
      </c>
      <c r="B7919">
        <v>116.3203</v>
      </c>
      <c r="C7919" t="s">
        <v>70</v>
      </c>
      <c r="D7919">
        <v>7.0000000000000001E-3</v>
      </c>
    </row>
    <row r="7920" spans="1:4" x14ac:dyDescent="0.35">
      <c r="A7920">
        <v>53</v>
      </c>
      <c r="B7920">
        <v>116.3348</v>
      </c>
      <c r="C7920" t="s">
        <v>70</v>
      </c>
      <c r="D7920">
        <v>1.5E-3</v>
      </c>
    </row>
    <row r="7921" spans="1:4" x14ac:dyDescent="0.35">
      <c r="A7921">
        <v>53</v>
      </c>
      <c r="B7921">
        <v>116.34910000000001</v>
      </c>
      <c r="C7921" t="s">
        <v>70</v>
      </c>
      <c r="D7921">
        <v>7.0000000000000001E-3</v>
      </c>
    </row>
    <row r="7922" spans="1:4" x14ac:dyDescent="0.35">
      <c r="A7922">
        <v>53</v>
      </c>
      <c r="B7922">
        <v>116.3717</v>
      </c>
      <c r="C7922" t="s">
        <v>70</v>
      </c>
      <c r="D7922">
        <v>2E-3</v>
      </c>
    </row>
    <row r="7923" spans="1:4" x14ac:dyDescent="0.35">
      <c r="A7923">
        <v>53</v>
      </c>
      <c r="B7923">
        <v>116.3883</v>
      </c>
      <c r="C7923" t="s">
        <v>70</v>
      </c>
      <c r="D7923">
        <v>2E-3</v>
      </c>
    </row>
    <row r="7924" spans="1:4" x14ac:dyDescent="0.35">
      <c r="A7924">
        <v>53</v>
      </c>
      <c r="B7924">
        <v>116.4033</v>
      </c>
      <c r="C7924" t="s">
        <v>70</v>
      </c>
      <c r="D7924">
        <v>2E-3</v>
      </c>
    </row>
    <row r="7925" spans="1:4" x14ac:dyDescent="0.35">
      <c r="A7925">
        <v>53</v>
      </c>
      <c r="B7925">
        <v>116.4177</v>
      </c>
      <c r="C7925" t="s">
        <v>70</v>
      </c>
      <c r="D7925">
        <v>2E-3</v>
      </c>
    </row>
    <row r="7926" spans="1:4" x14ac:dyDescent="0.35">
      <c r="A7926">
        <v>53</v>
      </c>
      <c r="B7926">
        <v>116.43170000000001</v>
      </c>
      <c r="C7926" t="s">
        <v>70</v>
      </c>
      <c r="D7926">
        <v>2.8E-3</v>
      </c>
    </row>
    <row r="7927" spans="1:4" x14ac:dyDescent="0.35">
      <c r="A7927">
        <v>53</v>
      </c>
      <c r="B7927">
        <v>116.4473</v>
      </c>
      <c r="C7927" t="s">
        <v>70</v>
      </c>
      <c r="D7927">
        <v>2.8E-3</v>
      </c>
    </row>
    <row r="7928" spans="1:4" x14ac:dyDescent="0.35">
      <c r="A7928">
        <v>53</v>
      </c>
      <c r="B7928">
        <v>116.4619</v>
      </c>
      <c r="C7928" t="s">
        <v>70</v>
      </c>
      <c r="D7928">
        <v>6.6E-3</v>
      </c>
    </row>
    <row r="7929" spans="1:4" x14ac:dyDescent="0.35">
      <c r="A7929">
        <v>53</v>
      </c>
      <c r="B7929">
        <v>116.4761</v>
      </c>
      <c r="C7929" t="s">
        <v>70</v>
      </c>
      <c r="D7929">
        <v>6.6E-3</v>
      </c>
    </row>
    <row r="7930" spans="1:4" x14ac:dyDescent="0.35">
      <c r="A7930">
        <v>53</v>
      </c>
      <c r="B7930">
        <v>116.4897</v>
      </c>
      <c r="C7930" t="s">
        <v>70</v>
      </c>
      <c r="D7930">
        <v>1.0200000000000001E-2</v>
      </c>
    </row>
    <row r="7931" spans="1:4" x14ac:dyDescent="0.35">
      <c r="A7931">
        <v>53</v>
      </c>
      <c r="B7931">
        <v>116.5063</v>
      </c>
      <c r="C7931" t="s">
        <v>70</v>
      </c>
      <c r="D7931">
        <v>1.0200000000000001E-2</v>
      </c>
    </row>
    <row r="7932" spans="1:4" x14ac:dyDescent="0.35">
      <c r="A7932">
        <v>53</v>
      </c>
      <c r="B7932">
        <v>116.5213</v>
      </c>
      <c r="C7932" t="s">
        <v>70</v>
      </c>
      <c r="D7932">
        <v>7.1999999999999998E-3</v>
      </c>
    </row>
    <row r="7933" spans="1:4" x14ac:dyDescent="0.35">
      <c r="A7933">
        <v>53</v>
      </c>
      <c r="B7933">
        <v>116.53660000000001</v>
      </c>
      <c r="C7933" t="s">
        <v>70</v>
      </c>
      <c r="D7933">
        <v>5.7000000000000002E-3</v>
      </c>
    </row>
    <row r="7934" spans="1:4" x14ac:dyDescent="0.35">
      <c r="A7934">
        <v>53</v>
      </c>
      <c r="B7934">
        <v>116.5515</v>
      </c>
      <c r="C7934" t="s">
        <v>70</v>
      </c>
      <c r="D7934">
        <v>5.7000000000000002E-3</v>
      </c>
    </row>
    <row r="7935" spans="1:4" x14ac:dyDescent="0.35">
      <c r="A7935">
        <v>53</v>
      </c>
      <c r="B7935">
        <v>116.57470000000001</v>
      </c>
      <c r="C7935" t="s">
        <v>70</v>
      </c>
      <c r="D7935">
        <v>4.1000000000000003E-3</v>
      </c>
    </row>
    <row r="7936" spans="1:4" x14ac:dyDescent="0.35">
      <c r="A7936">
        <v>53</v>
      </c>
      <c r="B7936">
        <v>116.5899</v>
      </c>
      <c r="C7936" t="s">
        <v>70</v>
      </c>
      <c r="D7936">
        <v>8.9999999999999998E-4</v>
      </c>
    </row>
    <row r="7937" spans="1:4" x14ac:dyDescent="0.35">
      <c r="A7937">
        <v>53</v>
      </c>
      <c r="B7937">
        <v>116.6049</v>
      </c>
      <c r="C7937" t="s">
        <v>70</v>
      </c>
      <c r="D7937">
        <v>5.0000000000000001E-4</v>
      </c>
    </row>
    <row r="7938" spans="1:4" x14ac:dyDescent="0.35">
      <c r="A7938">
        <v>53</v>
      </c>
      <c r="B7938">
        <v>116.6297</v>
      </c>
      <c r="C7938" t="s">
        <v>70</v>
      </c>
    </row>
    <row r="7939" spans="1:4" x14ac:dyDescent="0.35">
      <c r="A7939">
        <v>53</v>
      </c>
      <c r="B7939">
        <v>116.6422</v>
      </c>
      <c r="C7939" t="s">
        <v>70</v>
      </c>
    </row>
    <row r="7940" spans="1:4" x14ac:dyDescent="0.35">
      <c r="A7940">
        <v>53</v>
      </c>
      <c r="B7940">
        <v>116.65770000000001</v>
      </c>
      <c r="C7940" t="s">
        <v>70</v>
      </c>
    </row>
    <row r="7941" spans="1:4" x14ac:dyDescent="0.35">
      <c r="A7941">
        <v>53</v>
      </c>
      <c r="B7941">
        <v>116.6776</v>
      </c>
      <c r="C7941" t="s">
        <v>70</v>
      </c>
      <c r="D7941">
        <v>2.9999999999999997E-4</v>
      </c>
    </row>
    <row r="7942" spans="1:4" x14ac:dyDescent="0.35">
      <c r="A7942">
        <v>53</v>
      </c>
      <c r="B7942">
        <v>116.6939</v>
      </c>
      <c r="C7942" t="s">
        <v>70</v>
      </c>
      <c r="D7942">
        <v>6.9999999999999999E-4</v>
      </c>
    </row>
    <row r="7943" spans="1:4" x14ac:dyDescent="0.35">
      <c r="A7943">
        <v>53</v>
      </c>
      <c r="B7943">
        <v>116.7085</v>
      </c>
      <c r="C7943" t="s">
        <v>70</v>
      </c>
      <c r="D7943">
        <v>8.9999999999999998E-4</v>
      </c>
    </row>
    <row r="7944" spans="1:4" x14ac:dyDescent="0.35">
      <c r="A7944">
        <v>53</v>
      </c>
      <c r="B7944">
        <v>116.7229</v>
      </c>
      <c r="C7944" t="s">
        <v>70</v>
      </c>
      <c r="D7944">
        <v>8.9999999999999998E-4</v>
      </c>
    </row>
    <row r="7945" spans="1:4" x14ac:dyDescent="0.35">
      <c r="A7945">
        <v>53</v>
      </c>
      <c r="B7945">
        <v>116.7376</v>
      </c>
      <c r="C7945" t="s">
        <v>70</v>
      </c>
      <c r="D7945">
        <v>5.0000000000000001E-4</v>
      </c>
    </row>
    <row r="7946" spans="1:4" x14ac:dyDescent="0.35">
      <c r="A7946">
        <v>53</v>
      </c>
      <c r="B7946">
        <v>116.756</v>
      </c>
      <c r="C7946" t="s">
        <v>70</v>
      </c>
      <c r="D7946">
        <v>5.0000000000000001E-4</v>
      </c>
    </row>
    <row r="7947" spans="1:4" x14ac:dyDescent="0.35">
      <c r="A7947">
        <v>53</v>
      </c>
      <c r="B7947">
        <v>116.785</v>
      </c>
      <c r="C7947" t="s">
        <v>70</v>
      </c>
    </row>
    <row r="7948" spans="1:4" x14ac:dyDescent="0.35">
      <c r="A7948">
        <v>53</v>
      </c>
      <c r="B7948">
        <v>116.8004</v>
      </c>
      <c r="C7948" t="s">
        <v>70</v>
      </c>
    </row>
    <row r="7949" spans="1:4" x14ac:dyDescent="0.35">
      <c r="A7949">
        <v>53</v>
      </c>
      <c r="B7949">
        <v>116.8152</v>
      </c>
      <c r="C7949" t="s">
        <v>70</v>
      </c>
    </row>
    <row r="7950" spans="1:4" x14ac:dyDescent="0.35">
      <c r="A7950">
        <v>53</v>
      </c>
      <c r="B7950">
        <v>116.8297</v>
      </c>
      <c r="C7950" t="s">
        <v>70</v>
      </c>
    </row>
    <row r="7951" spans="1:4" x14ac:dyDescent="0.35">
      <c r="A7951">
        <v>53</v>
      </c>
      <c r="B7951">
        <v>116.8445</v>
      </c>
      <c r="C7951" t="s">
        <v>70</v>
      </c>
      <c r="D7951">
        <v>1E-4</v>
      </c>
    </row>
    <row r="7952" spans="1:4" x14ac:dyDescent="0.35">
      <c r="A7952">
        <v>53</v>
      </c>
      <c r="B7952">
        <v>116.8584</v>
      </c>
      <c r="C7952" t="s">
        <v>70</v>
      </c>
      <c r="D7952">
        <v>2.0000000000000001E-4</v>
      </c>
    </row>
    <row r="7953" spans="1:4" x14ac:dyDescent="0.35">
      <c r="A7953">
        <v>53</v>
      </c>
      <c r="B7953">
        <v>116.8724</v>
      </c>
      <c r="C7953" t="s">
        <v>70</v>
      </c>
      <c r="D7953">
        <v>2.0000000000000001E-4</v>
      </c>
    </row>
    <row r="7954" spans="1:4" x14ac:dyDescent="0.35">
      <c r="A7954">
        <v>53</v>
      </c>
      <c r="B7954">
        <v>116.8873</v>
      </c>
      <c r="C7954" t="s">
        <v>70</v>
      </c>
      <c r="D7954">
        <v>2.0000000000000001E-4</v>
      </c>
    </row>
    <row r="7955" spans="1:4" x14ac:dyDescent="0.35">
      <c r="A7955">
        <v>53</v>
      </c>
      <c r="B7955">
        <v>116.9021</v>
      </c>
      <c r="C7955" t="s">
        <v>70</v>
      </c>
      <c r="D7955">
        <v>6.9999999999999999E-4</v>
      </c>
    </row>
    <row r="7956" spans="1:4" x14ac:dyDescent="0.35">
      <c r="A7956">
        <v>53</v>
      </c>
      <c r="B7956">
        <v>116.9166</v>
      </c>
      <c r="C7956" t="s">
        <v>70</v>
      </c>
      <c r="D7956">
        <v>5.9999999999999995E-4</v>
      </c>
    </row>
    <row r="7957" spans="1:4" x14ac:dyDescent="0.35">
      <c r="A7957">
        <v>53</v>
      </c>
      <c r="B7957">
        <v>116.9324</v>
      </c>
      <c r="C7957" t="s">
        <v>70</v>
      </c>
      <c r="D7957">
        <v>2.9999999999999997E-4</v>
      </c>
    </row>
    <row r="7958" spans="1:4" x14ac:dyDescent="0.35">
      <c r="A7958">
        <v>54</v>
      </c>
      <c r="B7958">
        <v>116.95059999999999</v>
      </c>
      <c r="C7958" t="s">
        <v>70</v>
      </c>
      <c r="D7958">
        <v>2.9999999999999997E-4</v>
      </c>
    </row>
    <row r="7959" spans="1:4" x14ac:dyDescent="0.35">
      <c r="A7959">
        <v>54</v>
      </c>
      <c r="B7959">
        <v>116.96980000000001</v>
      </c>
      <c r="C7959" t="s">
        <v>70</v>
      </c>
    </row>
    <row r="7960" spans="1:4" x14ac:dyDescent="0.35">
      <c r="A7960">
        <v>54</v>
      </c>
      <c r="B7960">
        <v>116.99590000000001</v>
      </c>
      <c r="C7960" t="s">
        <v>70</v>
      </c>
      <c r="D7960">
        <v>1E-4</v>
      </c>
    </row>
    <row r="7961" spans="1:4" x14ac:dyDescent="0.35">
      <c r="A7961">
        <v>54</v>
      </c>
      <c r="B7961">
        <v>117.0141</v>
      </c>
      <c r="C7961" t="s">
        <v>70</v>
      </c>
      <c r="D7961">
        <v>1E-4</v>
      </c>
    </row>
    <row r="7962" spans="1:4" x14ac:dyDescent="0.35">
      <c r="A7962">
        <v>54</v>
      </c>
      <c r="B7962">
        <v>117.0253</v>
      </c>
      <c r="C7962" t="s">
        <v>70</v>
      </c>
      <c r="D7962">
        <v>1E-4</v>
      </c>
    </row>
    <row r="7963" spans="1:4" x14ac:dyDescent="0.35">
      <c r="A7963">
        <v>54</v>
      </c>
      <c r="B7963">
        <v>117.0395</v>
      </c>
      <c r="C7963" t="s">
        <v>70</v>
      </c>
      <c r="D7963">
        <v>1E-4</v>
      </c>
    </row>
    <row r="7964" spans="1:4" x14ac:dyDescent="0.35">
      <c r="A7964">
        <v>54</v>
      </c>
      <c r="B7964">
        <v>117.053</v>
      </c>
      <c r="C7964" t="s">
        <v>70</v>
      </c>
      <c r="D7964">
        <v>2.0000000000000001E-4</v>
      </c>
    </row>
    <row r="7965" spans="1:4" x14ac:dyDescent="0.35">
      <c r="A7965">
        <v>54</v>
      </c>
      <c r="B7965">
        <v>117.0668</v>
      </c>
      <c r="C7965" t="s">
        <v>70</v>
      </c>
      <c r="D7965">
        <v>2.0000000000000001E-4</v>
      </c>
    </row>
    <row r="7966" spans="1:4" x14ac:dyDescent="0.35">
      <c r="A7966">
        <v>54</v>
      </c>
      <c r="B7966">
        <v>117.0812</v>
      </c>
      <c r="C7966" t="s">
        <v>70</v>
      </c>
      <c r="D7966">
        <v>2.9999999999999997E-4</v>
      </c>
    </row>
    <row r="7967" spans="1:4" x14ac:dyDescent="0.35">
      <c r="A7967">
        <v>54</v>
      </c>
      <c r="B7967">
        <v>117.0951</v>
      </c>
      <c r="C7967" t="s">
        <v>70</v>
      </c>
      <c r="D7967">
        <v>4.0000000000000002E-4</v>
      </c>
    </row>
    <row r="7968" spans="1:4" x14ac:dyDescent="0.35">
      <c r="A7968">
        <v>54</v>
      </c>
      <c r="B7968">
        <v>117.1086</v>
      </c>
      <c r="C7968" t="s">
        <v>70</v>
      </c>
      <c r="D7968">
        <v>4.0000000000000002E-4</v>
      </c>
    </row>
    <row r="7969" spans="1:4" x14ac:dyDescent="0.35">
      <c r="A7969">
        <v>54</v>
      </c>
      <c r="B7969">
        <v>117.12909999999999</v>
      </c>
      <c r="C7969" t="s">
        <v>70</v>
      </c>
      <c r="D7969">
        <v>2.0000000000000001E-4</v>
      </c>
    </row>
    <row r="7970" spans="1:4" x14ac:dyDescent="0.35">
      <c r="A7970">
        <v>54</v>
      </c>
      <c r="B7970">
        <v>117.1478</v>
      </c>
      <c r="C7970" t="s">
        <v>70</v>
      </c>
      <c r="D7970">
        <v>1E-4</v>
      </c>
    </row>
    <row r="7971" spans="1:4" x14ac:dyDescent="0.35">
      <c r="A7971">
        <v>54</v>
      </c>
      <c r="B7971">
        <v>117.15900000000001</v>
      </c>
      <c r="C7971" t="s">
        <v>70</v>
      </c>
    </row>
    <row r="7972" spans="1:4" x14ac:dyDescent="0.35">
      <c r="A7972">
        <v>54</v>
      </c>
      <c r="B7972">
        <v>117.172</v>
      </c>
      <c r="C7972" t="s">
        <v>70</v>
      </c>
      <c r="D7972">
        <v>1E-4</v>
      </c>
    </row>
    <row r="7973" spans="1:4" x14ac:dyDescent="0.35">
      <c r="A7973">
        <v>54</v>
      </c>
      <c r="B7973">
        <v>117.1935</v>
      </c>
      <c r="C7973" t="s">
        <v>70</v>
      </c>
      <c r="D7973">
        <v>1E-4</v>
      </c>
    </row>
    <row r="7974" spans="1:4" x14ac:dyDescent="0.35">
      <c r="A7974">
        <v>54</v>
      </c>
      <c r="B7974">
        <v>117.2076</v>
      </c>
      <c r="C7974" t="s">
        <v>70</v>
      </c>
      <c r="D7974">
        <v>1E-4</v>
      </c>
    </row>
    <row r="7975" spans="1:4" x14ac:dyDescent="0.35">
      <c r="A7975">
        <v>54</v>
      </c>
      <c r="B7975">
        <v>117.2213</v>
      </c>
      <c r="C7975" t="s">
        <v>70</v>
      </c>
      <c r="D7975">
        <v>1E-4</v>
      </c>
    </row>
    <row r="7976" spans="1:4" x14ac:dyDescent="0.35">
      <c r="A7976">
        <v>54</v>
      </c>
      <c r="B7976">
        <v>117.2355</v>
      </c>
      <c r="C7976" t="s">
        <v>70</v>
      </c>
      <c r="D7976">
        <v>1E-4</v>
      </c>
    </row>
    <row r="7977" spans="1:4" x14ac:dyDescent="0.35">
      <c r="A7977">
        <v>54</v>
      </c>
      <c r="B7977">
        <v>117.24930000000001</v>
      </c>
      <c r="C7977" t="s">
        <v>70</v>
      </c>
      <c r="D7977">
        <v>1E-4</v>
      </c>
    </row>
    <row r="7978" spans="1:4" x14ac:dyDescent="0.35">
      <c r="A7978">
        <v>54</v>
      </c>
      <c r="B7978">
        <v>117.2664</v>
      </c>
      <c r="C7978" t="s">
        <v>70</v>
      </c>
      <c r="D7978">
        <v>2.0000000000000001E-4</v>
      </c>
    </row>
    <row r="7979" spans="1:4" x14ac:dyDescent="0.35">
      <c r="A7979">
        <v>54</v>
      </c>
      <c r="B7979">
        <v>117.2803</v>
      </c>
      <c r="C7979" t="s">
        <v>70</v>
      </c>
      <c r="D7979">
        <v>2.0000000000000001E-4</v>
      </c>
    </row>
    <row r="7980" spans="1:4" x14ac:dyDescent="0.35">
      <c r="A7980">
        <v>54</v>
      </c>
      <c r="B7980">
        <v>117.2957</v>
      </c>
      <c r="C7980" t="s">
        <v>70</v>
      </c>
      <c r="D7980">
        <v>2.0000000000000001E-4</v>
      </c>
    </row>
    <row r="7981" spans="1:4" x14ac:dyDescent="0.35">
      <c r="A7981">
        <v>54</v>
      </c>
      <c r="B7981">
        <v>117.3081</v>
      </c>
      <c r="C7981" t="s">
        <v>70</v>
      </c>
      <c r="D7981">
        <v>2.0000000000000001E-4</v>
      </c>
    </row>
    <row r="7982" spans="1:4" x14ac:dyDescent="0.35">
      <c r="A7982">
        <v>54</v>
      </c>
      <c r="B7982">
        <v>117.3214</v>
      </c>
      <c r="C7982" t="s">
        <v>70</v>
      </c>
      <c r="D7982">
        <v>1E-4</v>
      </c>
    </row>
    <row r="7983" spans="1:4" x14ac:dyDescent="0.35">
      <c r="A7983">
        <v>54</v>
      </c>
      <c r="B7983">
        <v>117.3351</v>
      </c>
      <c r="C7983" t="s">
        <v>70</v>
      </c>
    </row>
    <row r="7984" spans="1:4" x14ac:dyDescent="0.35">
      <c r="A7984">
        <v>54</v>
      </c>
      <c r="B7984">
        <v>117.3486</v>
      </c>
      <c r="C7984" t="s">
        <v>70</v>
      </c>
    </row>
    <row r="7985" spans="1:4" x14ac:dyDescent="0.35">
      <c r="A7985">
        <v>54</v>
      </c>
      <c r="B7985">
        <v>117.36190000000001</v>
      </c>
      <c r="C7985" t="s">
        <v>70</v>
      </c>
    </row>
    <row r="7986" spans="1:4" x14ac:dyDescent="0.35">
      <c r="A7986">
        <v>54</v>
      </c>
      <c r="B7986">
        <v>117.3751</v>
      </c>
      <c r="C7986" t="s">
        <v>70</v>
      </c>
      <c r="D7986">
        <v>1E-4</v>
      </c>
    </row>
    <row r="7987" spans="1:4" x14ac:dyDescent="0.35">
      <c r="A7987">
        <v>54</v>
      </c>
      <c r="B7987">
        <v>117.39700000000001</v>
      </c>
      <c r="C7987" t="s">
        <v>70</v>
      </c>
      <c r="D7987">
        <v>1E-4</v>
      </c>
    </row>
    <row r="7988" spans="1:4" x14ac:dyDescent="0.35">
      <c r="A7988">
        <v>54</v>
      </c>
      <c r="B7988">
        <v>117.4101</v>
      </c>
      <c r="C7988" t="s">
        <v>70</v>
      </c>
      <c r="D7988">
        <v>1E-4</v>
      </c>
    </row>
    <row r="7989" spans="1:4" x14ac:dyDescent="0.35">
      <c r="A7989">
        <v>54</v>
      </c>
      <c r="B7989">
        <v>117.4247</v>
      </c>
      <c r="C7989" t="s">
        <v>70</v>
      </c>
      <c r="D7989">
        <v>1E-4</v>
      </c>
    </row>
    <row r="7990" spans="1:4" x14ac:dyDescent="0.35">
      <c r="A7990">
        <v>54</v>
      </c>
      <c r="B7990">
        <v>117.43810000000001</v>
      </c>
      <c r="C7990" t="s">
        <v>70</v>
      </c>
      <c r="D7990">
        <v>1E-4</v>
      </c>
    </row>
    <row r="7991" spans="1:4" x14ac:dyDescent="0.35">
      <c r="A7991">
        <v>54</v>
      </c>
      <c r="B7991">
        <v>117.45140000000001</v>
      </c>
      <c r="C7991" t="s">
        <v>70</v>
      </c>
      <c r="D7991">
        <v>1E-4</v>
      </c>
    </row>
    <row r="7992" spans="1:4" x14ac:dyDescent="0.35">
      <c r="A7992">
        <v>54</v>
      </c>
      <c r="B7992">
        <v>117.46510000000001</v>
      </c>
      <c r="C7992" t="s">
        <v>70</v>
      </c>
      <c r="D7992">
        <v>1E-4</v>
      </c>
    </row>
    <row r="7993" spans="1:4" x14ac:dyDescent="0.35">
      <c r="A7993">
        <v>54</v>
      </c>
      <c r="B7993">
        <v>117.4789</v>
      </c>
      <c r="C7993" t="s">
        <v>70</v>
      </c>
      <c r="D7993">
        <v>1E-4</v>
      </c>
    </row>
    <row r="7994" spans="1:4" x14ac:dyDescent="0.35">
      <c r="A7994">
        <v>54</v>
      </c>
      <c r="B7994">
        <v>117.4915</v>
      </c>
      <c r="C7994" t="s">
        <v>70</v>
      </c>
      <c r="D7994">
        <v>1E-4</v>
      </c>
    </row>
    <row r="7995" spans="1:4" x14ac:dyDescent="0.35">
      <c r="A7995">
        <v>54</v>
      </c>
      <c r="B7995">
        <v>117.50530000000001</v>
      </c>
      <c r="C7995" t="s">
        <v>70</v>
      </c>
      <c r="D7995">
        <v>1E-4</v>
      </c>
    </row>
    <row r="7996" spans="1:4" x14ac:dyDescent="0.35">
      <c r="A7996">
        <v>54</v>
      </c>
      <c r="B7996">
        <v>117.5189</v>
      </c>
      <c r="C7996" t="s">
        <v>70</v>
      </c>
      <c r="D7996">
        <v>1E-4</v>
      </c>
    </row>
    <row r="7997" spans="1:4" x14ac:dyDescent="0.35">
      <c r="A7997">
        <v>54</v>
      </c>
      <c r="B7997">
        <v>117.532</v>
      </c>
      <c r="C7997" t="s">
        <v>70</v>
      </c>
    </row>
    <row r="7998" spans="1:4" x14ac:dyDescent="0.35">
      <c r="A7998">
        <v>54</v>
      </c>
      <c r="B7998">
        <v>117.54600000000001</v>
      </c>
      <c r="C7998" t="s">
        <v>70</v>
      </c>
    </row>
    <row r="7999" spans="1:4" x14ac:dyDescent="0.35">
      <c r="A7999">
        <v>54</v>
      </c>
      <c r="B7999">
        <v>117.5591</v>
      </c>
      <c r="C7999" t="s">
        <v>70</v>
      </c>
    </row>
    <row r="8000" spans="1:4" x14ac:dyDescent="0.35">
      <c r="A8000">
        <v>54</v>
      </c>
      <c r="B8000">
        <v>117.57250000000001</v>
      </c>
      <c r="C8000" t="s">
        <v>70</v>
      </c>
      <c r="D8000">
        <v>1E-4</v>
      </c>
    </row>
    <row r="8001" spans="1:4" x14ac:dyDescent="0.35">
      <c r="A8001">
        <v>54</v>
      </c>
      <c r="B8001">
        <v>117.5872</v>
      </c>
      <c r="C8001" t="s">
        <v>70</v>
      </c>
      <c r="D8001">
        <v>1E-4</v>
      </c>
    </row>
    <row r="8002" spans="1:4" x14ac:dyDescent="0.35">
      <c r="A8002">
        <v>54</v>
      </c>
      <c r="B8002">
        <v>117.6082</v>
      </c>
      <c r="C8002" t="s">
        <v>70</v>
      </c>
      <c r="D8002">
        <v>1E-4</v>
      </c>
    </row>
    <row r="8003" spans="1:4" x14ac:dyDescent="0.35">
      <c r="A8003">
        <v>54</v>
      </c>
      <c r="B8003">
        <v>117.6263</v>
      </c>
      <c r="C8003" t="s">
        <v>70</v>
      </c>
    </row>
    <row r="8004" spans="1:4" x14ac:dyDescent="0.35">
      <c r="A8004">
        <v>54</v>
      </c>
      <c r="B8004">
        <v>117.6444</v>
      </c>
      <c r="C8004" t="s">
        <v>70</v>
      </c>
    </row>
    <row r="8005" spans="1:4" x14ac:dyDescent="0.35">
      <c r="A8005">
        <v>54</v>
      </c>
      <c r="B8005">
        <v>117.66160000000001</v>
      </c>
      <c r="C8005" t="s">
        <v>70</v>
      </c>
    </row>
    <row r="8006" spans="1:4" x14ac:dyDescent="0.35">
      <c r="A8006">
        <v>54</v>
      </c>
      <c r="B8006">
        <v>117.67740000000001</v>
      </c>
      <c r="C8006" t="s">
        <v>70</v>
      </c>
    </row>
    <row r="8007" spans="1:4" x14ac:dyDescent="0.35">
      <c r="A8007">
        <v>54</v>
      </c>
      <c r="B8007">
        <v>117.6996</v>
      </c>
      <c r="C8007" t="s">
        <v>70</v>
      </c>
    </row>
    <row r="8008" spans="1:4" x14ac:dyDescent="0.35">
      <c r="A8008">
        <v>54</v>
      </c>
      <c r="B8008">
        <v>117.7127</v>
      </c>
      <c r="C8008" t="s">
        <v>70</v>
      </c>
    </row>
    <row r="8009" spans="1:4" x14ac:dyDescent="0.35">
      <c r="A8009">
        <v>54</v>
      </c>
      <c r="B8009">
        <v>117.7298</v>
      </c>
      <c r="C8009" t="s">
        <v>70</v>
      </c>
    </row>
    <row r="8010" spans="1:4" x14ac:dyDescent="0.35">
      <c r="A8010">
        <v>54</v>
      </c>
      <c r="B8010">
        <v>117.7436</v>
      </c>
      <c r="C8010" t="s">
        <v>70</v>
      </c>
    </row>
    <row r="8011" spans="1:4" x14ac:dyDescent="0.35">
      <c r="A8011">
        <v>54</v>
      </c>
      <c r="B8011">
        <v>117.7586</v>
      </c>
      <c r="C8011" t="s">
        <v>70</v>
      </c>
    </row>
    <row r="8012" spans="1:4" x14ac:dyDescent="0.35">
      <c r="A8012">
        <v>54</v>
      </c>
      <c r="B8012">
        <v>117.77379999999999</v>
      </c>
      <c r="C8012" t="s">
        <v>70</v>
      </c>
    </row>
    <row r="8013" spans="1:4" x14ac:dyDescent="0.35">
      <c r="A8013">
        <v>54</v>
      </c>
      <c r="B8013">
        <v>117.78749999999999</v>
      </c>
      <c r="C8013" t="s">
        <v>70</v>
      </c>
    </row>
    <row r="8014" spans="1:4" x14ac:dyDescent="0.35">
      <c r="A8014">
        <v>54</v>
      </c>
      <c r="B8014">
        <v>117.809</v>
      </c>
      <c r="C8014" t="s">
        <v>70</v>
      </c>
      <c r="D8014">
        <v>1E-4</v>
      </c>
    </row>
    <row r="8015" spans="1:4" x14ac:dyDescent="0.35">
      <c r="A8015">
        <v>54</v>
      </c>
      <c r="B8015">
        <v>117.82299999999999</v>
      </c>
      <c r="C8015" t="s">
        <v>70</v>
      </c>
      <c r="D8015">
        <v>1E-4</v>
      </c>
    </row>
    <row r="8016" spans="1:4" x14ac:dyDescent="0.35">
      <c r="A8016">
        <v>54</v>
      </c>
      <c r="B8016">
        <v>117.83839999999999</v>
      </c>
      <c r="C8016" t="s">
        <v>70</v>
      </c>
      <c r="D8016">
        <v>1E-4</v>
      </c>
    </row>
    <row r="8017" spans="1:4" x14ac:dyDescent="0.35">
      <c r="A8017">
        <v>54</v>
      </c>
      <c r="B8017">
        <v>117.8516</v>
      </c>
      <c r="C8017" t="s">
        <v>70</v>
      </c>
    </row>
    <row r="8018" spans="1:4" x14ac:dyDescent="0.35">
      <c r="A8018">
        <v>54</v>
      </c>
      <c r="B8018">
        <v>117.86709999999999</v>
      </c>
      <c r="C8018" t="s">
        <v>70</v>
      </c>
    </row>
    <row r="8019" spans="1:4" x14ac:dyDescent="0.35">
      <c r="A8019">
        <v>54</v>
      </c>
      <c r="B8019">
        <v>117.88079999999999</v>
      </c>
      <c r="C8019" t="s">
        <v>70</v>
      </c>
    </row>
    <row r="8020" spans="1:4" x14ac:dyDescent="0.35">
      <c r="A8020">
        <v>54</v>
      </c>
      <c r="B8020">
        <v>117.896</v>
      </c>
      <c r="C8020" t="s">
        <v>70</v>
      </c>
    </row>
    <row r="8021" spans="1:4" x14ac:dyDescent="0.35">
      <c r="A8021">
        <v>54</v>
      </c>
      <c r="B8021">
        <v>117.90819999999999</v>
      </c>
      <c r="C8021" t="s">
        <v>70</v>
      </c>
    </row>
    <row r="8022" spans="1:4" x14ac:dyDescent="0.35">
      <c r="A8022">
        <v>54</v>
      </c>
      <c r="B8022">
        <v>117.922</v>
      </c>
      <c r="C8022" t="s">
        <v>70</v>
      </c>
    </row>
    <row r="8023" spans="1:4" x14ac:dyDescent="0.35">
      <c r="A8023">
        <v>54</v>
      </c>
      <c r="B8023">
        <v>117.9358</v>
      </c>
      <c r="C8023" t="s">
        <v>70</v>
      </c>
    </row>
    <row r="8024" spans="1:4" x14ac:dyDescent="0.35">
      <c r="A8024">
        <v>54</v>
      </c>
      <c r="B8024">
        <v>117.9526</v>
      </c>
      <c r="C8024" t="s">
        <v>70</v>
      </c>
      <c r="D8024">
        <v>1E-4</v>
      </c>
    </row>
    <row r="8025" spans="1:4" x14ac:dyDescent="0.35">
      <c r="A8025">
        <v>54</v>
      </c>
      <c r="B8025">
        <v>117.9666</v>
      </c>
      <c r="C8025" t="s">
        <v>70</v>
      </c>
      <c r="D8025">
        <v>1E-4</v>
      </c>
    </row>
    <row r="8026" spans="1:4" x14ac:dyDescent="0.35">
      <c r="A8026">
        <v>54</v>
      </c>
      <c r="B8026">
        <v>117.9808</v>
      </c>
      <c r="C8026" t="s">
        <v>70</v>
      </c>
    </row>
    <row r="8027" spans="1:4" x14ac:dyDescent="0.35">
      <c r="A8027">
        <v>54</v>
      </c>
      <c r="B8027">
        <v>117.99639999999999</v>
      </c>
      <c r="C8027" t="s">
        <v>70</v>
      </c>
    </row>
    <row r="8028" spans="1:4" x14ac:dyDescent="0.35">
      <c r="A8028">
        <v>54</v>
      </c>
      <c r="B8028">
        <v>118.0185</v>
      </c>
      <c r="C8028" t="s">
        <v>70</v>
      </c>
    </row>
    <row r="8029" spans="1:4" x14ac:dyDescent="0.35">
      <c r="A8029">
        <v>54</v>
      </c>
      <c r="B8029">
        <v>118.03319999999999</v>
      </c>
      <c r="C8029" t="s">
        <v>70</v>
      </c>
    </row>
    <row r="8030" spans="1:4" x14ac:dyDescent="0.35">
      <c r="A8030">
        <v>54</v>
      </c>
      <c r="B8030">
        <v>118.04900000000001</v>
      </c>
      <c r="C8030" t="s">
        <v>70</v>
      </c>
    </row>
    <row r="8031" spans="1:4" x14ac:dyDescent="0.35">
      <c r="A8031">
        <v>54</v>
      </c>
      <c r="B8031">
        <v>118.0698</v>
      </c>
      <c r="C8031" t="s">
        <v>70</v>
      </c>
    </row>
    <row r="8032" spans="1:4" x14ac:dyDescent="0.35">
      <c r="A8032">
        <v>54</v>
      </c>
      <c r="B8032">
        <v>118.089</v>
      </c>
      <c r="C8032" t="s">
        <v>70</v>
      </c>
    </row>
    <row r="8033" spans="1:4" x14ac:dyDescent="0.35">
      <c r="A8033">
        <v>54</v>
      </c>
      <c r="B8033">
        <v>118.1019</v>
      </c>
      <c r="C8033" t="s">
        <v>70</v>
      </c>
    </row>
    <row r="8034" spans="1:4" x14ac:dyDescent="0.35">
      <c r="A8034">
        <v>54</v>
      </c>
      <c r="B8034">
        <v>118.1157</v>
      </c>
      <c r="C8034" t="s">
        <v>70</v>
      </c>
    </row>
    <row r="8035" spans="1:4" x14ac:dyDescent="0.35">
      <c r="A8035">
        <v>54</v>
      </c>
      <c r="B8035">
        <v>118.1302</v>
      </c>
      <c r="C8035" t="s">
        <v>70</v>
      </c>
    </row>
    <row r="8036" spans="1:4" x14ac:dyDescent="0.35">
      <c r="A8036">
        <v>54</v>
      </c>
      <c r="B8036">
        <v>118.1446</v>
      </c>
      <c r="C8036" t="s">
        <v>70</v>
      </c>
    </row>
    <row r="8037" spans="1:4" x14ac:dyDescent="0.35">
      <c r="A8037">
        <v>54</v>
      </c>
      <c r="B8037">
        <v>118.15819999999999</v>
      </c>
      <c r="C8037" t="s">
        <v>70</v>
      </c>
    </row>
    <row r="8038" spans="1:4" x14ac:dyDescent="0.35">
      <c r="A8038">
        <v>54</v>
      </c>
      <c r="B8038">
        <v>118.17230000000001</v>
      </c>
      <c r="C8038" t="s">
        <v>70</v>
      </c>
      <c r="D8038">
        <v>1E-4</v>
      </c>
    </row>
    <row r="8039" spans="1:4" x14ac:dyDescent="0.35">
      <c r="A8039">
        <v>54</v>
      </c>
      <c r="B8039">
        <v>118.18689999999999</v>
      </c>
      <c r="C8039" t="s">
        <v>70</v>
      </c>
    </row>
    <row r="8040" spans="1:4" x14ac:dyDescent="0.35">
      <c r="A8040">
        <v>54</v>
      </c>
      <c r="B8040">
        <v>118.20180000000001</v>
      </c>
      <c r="C8040" t="s">
        <v>70</v>
      </c>
    </row>
    <row r="8041" spans="1:4" x14ac:dyDescent="0.35">
      <c r="A8041">
        <v>54</v>
      </c>
      <c r="B8041">
        <v>118.2239</v>
      </c>
      <c r="C8041" t="s">
        <v>70</v>
      </c>
    </row>
    <row r="8042" spans="1:4" x14ac:dyDescent="0.35">
      <c r="A8042">
        <v>54</v>
      </c>
      <c r="B8042">
        <v>118.23869999999999</v>
      </c>
      <c r="C8042" t="s">
        <v>70</v>
      </c>
    </row>
    <row r="8043" spans="1:4" x14ac:dyDescent="0.35">
      <c r="A8043">
        <v>54</v>
      </c>
      <c r="B8043">
        <v>118.2529</v>
      </c>
      <c r="C8043" t="s">
        <v>70</v>
      </c>
    </row>
    <row r="8044" spans="1:4" x14ac:dyDescent="0.35">
      <c r="A8044">
        <v>54</v>
      </c>
      <c r="B8044">
        <v>118.268</v>
      </c>
      <c r="C8044" t="s">
        <v>70</v>
      </c>
    </row>
    <row r="8045" spans="1:4" x14ac:dyDescent="0.35">
      <c r="A8045">
        <v>54</v>
      </c>
      <c r="B8045">
        <v>118.28619999999999</v>
      </c>
      <c r="C8045" t="s">
        <v>70</v>
      </c>
    </row>
    <row r="8046" spans="1:4" x14ac:dyDescent="0.35">
      <c r="A8046">
        <v>54</v>
      </c>
      <c r="B8046">
        <v>118.3023</v>
      </c>
      <c r="C8046" t="s">
        <v>70</v>
      </c>
      <c r="D8046">
        <v>2.0000000000000001E-4</v>
      </c>
    </row>
    <row r="8047" spans="1:4" x14ac:dyDescent="0.35">
      <c r="A8047">
        <v>54</v>
      </c>
      <c r="B8047">
        <v>118.31659999999999</v>
      </c>
      <c r="C8047" t="s">
        <v>70</v>
      </c>
      <c r="D8047">
        <v>4.0000000000000002E-4</v>
      </c>
    </row>
    <row r="8048" spans="1:4" x14ac:dyDescent="0.35">
      <c r="A8048">
        <v>54</v>
      </c>
      <c r="B8048">
        <v>118.33110000000001</v>
      </c>
      <c r="C8048" t="s">
        <v>70</v>
      </c>
      <c r="D8048">
        <v>4.0000000000000002E-4</v>
      </c>
    </row>
    <row r="8049" spans="1:4" x14ac:dyDescent="0.35">
      <c r="A8049">
        <v>54</v>
      </c>
      <c r="B8049">
        <v>118.34569999999999</v>
      </c>
      <c r="C8049" t="s">
        <v>70</v>
      </c>
      <c r="D8049">
        <v>2.0000000000000001E-4</v>
      </c>
    </row>
    <row r="8050" spans="1:4" x14ac:dyDescent="0.35">
      <c r="A8050">
        <v>54</v>
      </c>
      <c r="B8050">
        <v>118.3604</v>
      </c>
      <c r="C8050" t="s">
        <v>70</v>
      </c>
      <c r="D8050">
        <v>8.0000000000000004E-4</v>
      </c>
    </row>
    <row r="8051" spans="1:4" x14ac:dyDescent="0.35">
      <c r="A8051">
        <v>54</v>
      </c>
      <c r="B8051">
        <v>118.3745</v>
      </c>
      <c r="C8051" t="s">
        <v>70</v>
      </c>
      <c r="D8051">
        <v>2.0999999999999999E-3</v>
      </c>
    </row>
    <row r="8052" spans="1:4" x14ac:dyDescent="0.35">
      <c r="A8052">
        <v>54</v>
      </c>
      <c r="B8052">
        <v>118.38890000000001</v>
      </c>
      <c r="C8052" t="s">
        <v>70</v>
      </c>
      <c r="D8052">
        <v>2.0999999999999999E-3</v>
      </c>
    </row>
    <row r="8053" spans="1:4" x14ac:dyDescent="0.35">
      <c r="A8053">
        <v>54</v>
      </c>
      <c r="B8053">
        <v>118.4033</v>
      </c>
      <c r="C8053" t="s">
        <v>70</v>
      </c>
      <c r="D8053">
        <v>3.8E-3</v>
      </c>
    </row>
    <row r="8054" spans="1:4" x14ac:dyDescent="0.35">
      <c r="A8054">
        <v>54</v>
      </c>
      <c r="B8054">
        <v>118.4254</v>
      </c>
      <c r="C8054" t="s">
        <v>70</v>
      </c>
      <c r="D8054">
        <v>2.8E-3</v>
      </c>
    </row>
    <row r="8055" spans="1:4" x14ac:dyDescent="0.35">
      <c r="A8055">
        <v>54</v>
      </c>
      <c r="B8055">
        <v>118.4414</v>
      </c>
      <c r="C8055" t="s">
        <v>70</v>
      </c>
      <c r="D8055">
        <v>2E-3</v>
      </c>
    </row>
    <row r="8056" spans="1:4" x14ac:dyDescent="0.35">
      <c r="A8056">
        <v>54</v>
      </c>
      <c r="B8056">
        <v>118.4577</v>
      </c>
      <c r="C8056" t="s">
        <v>70</v>
      </c>
      <c r="D8056">
        <v>2E-3</v>
      </c>
    </row>
    <row r="8057" spans="1:4" x14ac:dyDescent="0.35">
      <c r="A8057">
        <v>54</v>
      </c>
      <c r="B8057">
        <v>118.4744</v>
      </c>
      <c r="C8057" t="s">
        <v>70</v>
      </c>
      <c r="D8057">
        <v>1.4E-3</v>
      </c>
    </row>
    <row r="8058" spans="1:4" x14ac:dyDescent="0.35">
      <c r="A8058">
        <v>54</v>
      </c>
      <c r="B8058">
        <v>118.4926</v>
      </c>
      <c r="C8058" t="s">
        <v>70</v>
      </c>
      <c r="D8058">
        <v>3.8999999999999998E-3</v>
      </c>
    </row>
    <row r="8059" spans="1:4" x14ac:dyDescent="0.35">
      <c r="A8059">
        <v>54</v>
      </c>
      <c r="B8059">
        <v>118.51439999999999</v>
      </c>
      <c r="C8059" t="s">
        <v>70</v>
      </c>
      <c r="D8059">
        <v>2.5000000000000001E-3</v>
      </c>
    </row>
    <row r="8060" spans="1:4" x14ac:dyDescent="0.35">
      <c r="A8060">
        <v>54</v>
      </c>
      <c r="B8060">
        <v>118.5303</v>
      </c>
      <c r="C8060" t="s">
        <v>70</v>
      </c>
      <c r="D8060">
        <v>4.5999999999999999E-3</v>
      </c>
    </row>
    <row r="8061" spans="1:4" x14ac:dyDescent="0.35">
      <c r="A8061">
        <v>54</v>
      </c>
      <c r="B8061">
        <v>118.545</v>
      </c>
      <c r="C8061" t="s">
        <v>70</v>
      </c>
      <c r="D8061">
        <v>4.5999999999999999E-3</v>
      </c>
    </row>
    <row r="8062" spans="1:4" x14ac:dyDescent="0.35">
      <c r="A8062">
        <v>54</v>
      </c>
      <c r="B8062">
        <v>118.5598</v>
      </c>
      <c r="C8062" t="s">
        <v>70</v>
      </c>
      <c r="D8062">
        <v>1.4E-3</v>
      </c>
    </row>
    <row r="8063" spans="1:4" x14ac:dyDescent="0.35">
      <c r="A8063">
        <v>54</v>
      </c>
      <c r="B8063">
        <v>118.5753</v>
      </c>
      <c r="C8063" t="s">
        <v>70</v>
      </c>
      <c r="D8063">
        <v>2.3999999999999998E-3</v>
      </c>
    </row>
    <row r="8064" spans="1:4" x14ac:dyDescent="0.35">
      <c r="A8064">
        <v>54</v>
      </c>
      <c r="B8064">
        <v>118.59269999999999</v>
      </c>
      <c r="C8064" t="s">
        <v>70</v>
      </c>
      <c r="D8064">
        <v>1.5E-3</v>
      </c>
    </row>
    <row r="8065" spans="1:4" x14ac:dyDescent="0.35">
      <c r="A8065">
        <v>54</v>
      </c>
      <c r="B8065">
        <v>118.6074</v>
      </c>
      <c r="C8065" t="s">
        <v>70</v>
      </c>
      <c r="D8065">
        <v>1.6999999999999999E-3</v>
      </c>
    </row>
    <row r="8066" spans="1:4" x14ac:dyDescent="0.35">
      <c r="A8066">
        <v>54</v>
      </c>
      <c r="B8066">
        <v>118.63039999999999</v>
      </c>
      <c r="C8066" t="s">
        <v>70</v>
      </c>
      <c r="D8066">
        <v>4.4000000000000003E-3</v>
      </c>
    </row>
    <row r="8067" spans="1:4" x14ac:dyDescent="0.35">
      <c r="A8067">
        <v>54</v>
      </c>
      <c r="B8067">
        <v>118.64579999999999</v>
      </c>
      <c r="C8067" t="s">
        <v>70</v>
      </c>
      <c r="D8067">
        <v>4.4000000000000003E-3</v>
      </c>
    </row>
    <row r="8068" spans="1:4" x14ac:dyDescent="0.35">
      <c r="A8068">
        <v>54</v>
      </c>
      <c r="B8068">
        <v>118.6602</v>
      </c>
      <c r="C8068" t="s">
        <v>70</v>
      </c>
      <c r="D8068">
        <v>9.4000000000000004E-3</v>
      </c>
    </row>
    <row r="8069" spans="1:4" x14ac:dyDescent="0.35">
      <c r="A8069">
        <v>54</v>
      </c>
      <c r="B8069">
        <v>118.67529999999999</v>
      </c>
      <c r="C8069" t="s">
        <v>70</v>
      </c>
      <c r="D8069">
        <v>8.8000000000000005E-3</v>
      </c>
    </row>
    <row r="8070" spans="1:4" x14ac:dyDescent="0.35">
      <c r="A8070">
        <v>54</v>
      </c>
      <c r="B8070">
        <v>118.68980000000001</v>
      </c>
      <c r="C8070" t="s">
        <v>70</v>
      </c>
      <c r="D8070">
        <v>8.8000000000000005E-3</v>
      </c>
    </row>
    <row r="8071" spans="1:4" x14ac:dyDescent="0.35">
      <c r="A8071">
        <v>54</v>
      </c>
      <c r="B8071">
        <v>118.7045</v>
      </c>
      <c r="C8071" t="s">
        <v>70</v>
      </c>
      <c r="D8071">
        <v>2.0799999999999999E-2</v>
      </c>
    </row>
    <row r="8072" spans="1:4" x14ac:dyDescent="0.35">
      <c r="A8072">
        <v>54</v>
      </c>
      <c r="B8072">
        <v>118.7287</v>
      </c>
      <c r="C8072" t="s">
        <v>70</v>
      </c>
      <c r="D8072">
        <v>2.0799999999999999E-2</v>
      </c>
    </row>
    <row r="8073" spans="1:4" x14ac:dyDescent="0.35">
      <c r="A8073">
        <v>54</v>
      </c>
      <c r="B8073">
        <v>118.7415</v>
      </c>
      <c r="C8073" t="s">
        <v>70</v>
      </c>
      <c r="D8073">
        <v>6.8999999999999999E-3</v>
      </c>
    </row>
    <row r="8074" spans="1:4" x14ac:dyDescent="0.35">
      <c r="A8074">
        <v>54</v>
      </c>
      <c r="B8074">
        <v>118.756</v>
      </c>
      <c r="C8074" t="s">
        <v>70</v>
      </c>
      <c r="D8074">
        <v>9.7999999999999997E-3</v>
      </c>
    </row>
    <row r="8075" spans="1:4" x14ac:dyDescent="0.35">
      <c r="A8075">
        <v>54</v>
      </c>
      <c r="B8075">
        <v>118.7698</v>
      </c>
      <c r="C8075" t="s">
        <v>70</v>
      </c>
      <c r="D8075">
        <v>3.0000000000000001E-3</v>
      </c>
    </row>
    <row r="8076" spans="1:4" x14ac:dyDescent="0.35">
      <c r="A8076">
        <v>54</v>
      </c>
      <c r="B8076">
        <v>118.7856</v>
      </c>
      <c r="C8076" t="s">
        <v>70</v>
      </c>
      <c r="D8076">
        <v>3.0000000000000001E-3</v>
      </c>
    </row>
    <row r="8077" spans="1:4" x14ac:dyDescent="0.35">
      <c r="A8077">
        <v>54</v>
      </c>
      <c r="B8077">
        <v>118.8027</v>
      </c>
      <c r="C8077" t="s">
        <v>70</v>
      </c>
      <c r="D8077">
        <v>1.1999999999999999E-3</v>
      </c>
    </row>
    <row r="8078" spans="1:4" x14ac:dyDescent="0.35">
      <c r="A8078">
        <v>54</v>
      </c>
      <c r="B8078">
        <v>118.81699999999999</v>
      </c>
      <c r="C8078" t="s">
        <v>70</v>
      </c>
      <c r="D8078">
        <v>1.1999999999999999E-3</v>
      </c>
    </row>
    <row r="8079" spans="1:4" x14ac:dyDescent="0.35">
      <c r="A8079">
        <v>54</v>
      </c>
      <c r="B8079">
        <v>118.8391</v>
      </c>
      <c r="C8079" t="s">
        <v>70</v>
      </c>
      <c r="D8079">
        <v>2.9999999999999997E-4</v>
      </c>
    </row>
    <row r="8080" spans="1:4" x14ac:dyDescent="0.35">
      <c r="A8080">
        <v>54</v>
      </c>
      <c r="B8080">
        <v>118.85380000000001</v>
      </c>
      <c r="C8080" t="s">
        <v>70</v>
      </c>
      <c r="D8080">
        <v>1E-4</v>
      </c>
    </row>
    <row r="8081" spans="1:3" x14ac:dyDescent="0.35">
      <c r="A8081">
        <v>54</v>
      </c>
      <c r="B8081">
        <v>118.8686</v>
      </c>
      <c r="C8081" t="s">
        <v>70</v>
      </c>
    </row>
    <row r="8082" spans="1:3" x14ac:dyDescent="0.35">
      <c r="A8082">
        <v>54</v>
      </c>
      <c r="B8082">
        <v>118.8836</v>
      </c>
      <c r="C8082" t="s">
        <v>70</v>
      </c>
    </row>
    <row r="8083" spans="1:3" x14ac:dyDescent="0.35">
      <c r="A8083">
        <v>54</v>
      </c>
      <c r="B8083">
        <v>118.898</v>
      </c>
      <c r="C8083" t="s">
        <v>70</v>
      </c>
    </row>
    <row r="8084" spans="1:3" x14ac:dyDescent="0.35">
      <c r="A8084">
        <v>54</v>
      </c>
      <c r="B8084">
        <v>118.9122</v>
      </c>
      <c r="C8084" t="s">
        <v>70</v>
      </c>
    </row>
    <row r="8085" spans="1:3" x14ac:dyDescent="0.35">
      <c r="A8085">
        <v>54</v>
      </c>
      <c r="B8085">
        <v>118.9267</v>
      </c>
      <c r="C8085" t="s">
        <v>70</v>
      </c>
    </row>
    <row r="8086" spans="1:3" x14ac:dyDescent="0.35">
      <c r="A8086">
        <v>54</v>
      </c>
      <c r="B8086">
        <v>118.94070000000001</v>
      </c>
      <c r="C8086" t="s">
        <v>70</v>
      </c>
    </row>
    <row r="8087" spans="1:3" x14ac:dyDescent="0.35">
      <c r="A8087">
        <v>55</v>
      </c>
      <c r="B8087">
        <v>118.9577</v>
      </c>
      <c r="C8087" t="s">
        <v>70</v>
      </c>
    </row>
    <row r="8088" spans="1:3" x14ac:dyDescent="0.35">
      <c r="A8088">
        <v>55</v>
      </c>
      <c r="B8088">
        <v>118.9705</v>
      </c>
      <c r="C8088" t="s">
        <v>70</v>
      </c>
    </row>
    <row r="8089" spans="1:3" x14ac:dyDescent="0.35">
      <c r="A8089">
        <v>55</v>
      </c>
      <c r="B8089">
        <v>118.9863</v>
      </c>
      <c r="C8089" t="s">
        <v>70</v>
      </c>
    </row>
    <row r="8090" spans="1:3" x14ac:dyDescent="0.35">
      <c r="A8090">
        <v>55</v>
      </c>
      <c r="B8090">
        <v>119.0043</v>
      </c>
      <c r="C8090" t="s">
        <v>70</v>
      </c>
    </row>
    <row r="8091" spans="1:3" x14ac:dyDescent="0.35">
      <c r="A8091">
        <v>55</v>
      </c>
      <c r="B8091">
        <v>119.02670000000001</v>
      </c>
      <c r="C8091" t="s">
        <v>70</v>
      </c>
    </row>
    <row r="8092" spans="1:3" x14ac:dyDescent="0.35">
      <c r="A8092">
        <v>55</v>
      </c>
      <c r="B8092">
        <v>119.05329999999999</v>
      </c>
      <c r="C8092" t="s">
        <v>70</v>
      </c>
    </row>
    <row r="8093" spans="1:3" x14ac:dyDescent="0.35">
      <c r="A8093">
        <v>55</v>
      </c>
      <c r="B8093">
        <v>119.0654</v>
      </c>
      <c r="C8093" t="s">
        <v>70</v>
      </c>
    </row>
    <row r="8094" spans="1:3" x14ac:dyDescent="0.35">
      <c r="A8094">
        <v>55</v>
      </c>
      <c r="B8094">
        <v>119.07899999999999</v>
      </c>
      <c r="C8094" t="s">
        <v>70</v>
      </c>
    </row>
    <row r="8095" spans="1:3" x14ac:dyDescent="0.35">
      <c r="A8095">
        <v>55</v>
      </c>
      <c r="B8095">
        <v>119.09269999999999</v>
      </c>
      <c r="C8095" t="s">
        <v>70</v>
      </c>
    </row>
    <row r="8096" spans="1:3" x14ac:dyDescent="0.35">
      <c r="A8096">
        <v>55</v>
      </c>
      <c r="B8096">
        <v>119.10680000000001</v>
      </c>
      <c r="C8096" t="s">
        <v>70</v>
      </c>
    </row>
    <row r="8097" spans="1:4" x14ac:dyDescent="0.35">
      <c r="A8097">
        <v>55</v>
      </c>
      <c r="B8097">
        <v>119.1206</v>
      </c>
      <c r="C8097" t="s">
        <v>70</v>
      </c>
    </row>
    <row r="8098" spans="1:4" x14ac:dyDescent="0.35">
      <c r="A8098">
        <v>55</v>
      </c>
      <c r="B8098">
        <v>119.1345</v>
      </c>
      <c r="C8098" t="s">
        <v>70</v>
      </c>
      <c r="D8098">
        <v>1E-4</v>
      </c>
    </row>
    <row r="8099" spans="1:4" x14ac:dyDescent="0.35">
      <c r="A8099">
        <v>55</v>
      </c>
      <c r="B8099">
        <v>119.1481</v>
      </c>
      <c r="C8099" t="s">
        <v>70</v>
      </c>
      <c r="D8099">
        <v>1E-4</v>
      </c>
    </row>
    <row r="8100" spans="1:4" x14ac:dyDescent="0.35">
      <c r="A8100">
        <v>55</v>
      </c>
      <c r="B8100">
        <v>119.16249999999999</v>
      </c>
      <c r="C8100" t="s">
        <v>70</v>
      </c>
    </row>
    <row r="8101" spans="1:4" x14ac:dyDescent="0.35">
      <c r="A8101">
        <v>55</v>
      </c>
      <c r="B8101">
        <v>119.1758</v>
      </c>
      <c r="C8101" t="s">
        <v>70</v>
      </c>
    </row>
    <row r="8102" spans="1:4" x14ac:dyDescent="0.35">
      <c r="A8102">
        <v>55</v>
      </c>
      <c r="B8102">
        <v>119.19110000000001</v>
      </c>
      <c r="C8102" t="s">
        <v>70</v>
      </c>
      <c r="D8102">
        <v>1E-4</v>
      </c>
    </row>
    <row r="8103" spans="1:4" x14ac:dyDescent="0.35">
      <c r="A8103">
        <v>55</v>
      </c>
      <c r="B8103">
        <v>119.2054</v>
      </c>
      <c r="C8103" t="s">
        <v>70</v>
      </c>
      <c r="D8103">
        <v>2.0000000000000001E-4</v>
      </c>
    </row>
    <row r="8104" spans="1:4" x14ac:dyDescent="0.35">
      <c r="A8104">
        <v>55</v>
      </c>
      <c r="B8104">
        <v>119.2191</v>
      </c>
      <c r="C8104" t="s">
        <v>70</v>
      </c>
      <c r="D8104">
        <v>2.0000000000000001E-4</v>
      </c>
    </row>
    <row r="8105" spans="1:4" x14ac:dyDescent="0.35">
      <c r="A8105">
        <v>55</v>
      </c>
      <c r="B8105">
        <v>119.23269999999999</v>
      </c>
      <c r="C8105" t="s">
        <v>70</v>
      </c>
      <c r="D8105">
        <v>1E-4</v>
      </c>
    </row>
    <row r="8106" spans="1:4" x14ac:dyDescent="0.35">
      <c r="A8106">
        <v>55</v>
      </c>
      <c r="B8106">
        <v>119.2552</v>
      </c>
      <c r="C8106" t="s">
        <v>70</v>
      </c>
    </row>
    <row r="8107" spans="1:4" x14ac:dyDescent="0.35">
      <c r="A8107">
        <v>55</v>
      </c>
      <c r="B8107">
        <v>119.2701</v>
      </c>
      <c r="C8107" t="s">
        <v>70</v>
      </c>
    </row>
    <row r="8108" spans="1:4" x14ac:dyDescent="0.35">
      <c r="A8108">
        <v>55</v>
      </c>
      <c r="B8108">
        <v>119.2835</v>
      </c>
      <c r="C8108" t="s">
        <v>70</v>
      </c>
    </row>
    <row r="8109" spans="1:4" x14ac:dyDescent="0.35">
      <c r="A8109">
        <v>55</v>
      </c>
      <c r="B8109">
        <v>119.29940000000001</v>
      </c>
      <c r="C8109" t="s">
        <v>70</v>
      </c>
    </row>
    <row r="8110" spans="1:4" x14ac:dyDescent="0.35">
      <c r="A8110">
        <v>55</v>
      </c>
      <c r="B8110">
        <v>119.31399999999999</v>
      </c>
      <c r="C8110" t="s">
        <v>70</v>
      </c>
    </row>
    <row r="8111" spans="1:4" x14ac:dyDescent="0.35">
      <c r="A8111">
        <v>55</v>
      </c>
      <c r="B8111">
        <v>119.3276</v>
      </c>
      <c r="C8111" t="s">
        <v>70</v>
      </c>
    </row>
    <row r="8112" spans="1:4" x14ac:dyDescent="0.35">
      <c r="A8112">
        <v>55</v>
      </c>
      <c r="B8112">
        <v>119.34059999999999</v>
      </c>
      <c r="C8112" t="s">
        <v>70</v>
      </c>
      <c r="D8112">
        <v>1E-4</v>
      </c>
    </row>
    <row r="8113" spans="1:4" x14ac:dyDescent="0.35">
      <c r="A8113">
        <v>55</v>
      </c>
      <c r="B8113">
        <v>119.3544</v>
      </c>
      <c r="C8113" t="s">
        <v>70</v>
      </c>
      <c r="D8113">
        <v>2.0000000000000001E-4</v>
      </c>
    </row>
    <row r="8114" spans="1:4" x14ac:dyDescent="0.35">
      <c r="A8114">
        <v>55</v>
      </c>
      <c r="B8114">
        <v>119.3678</v>
      </c>
      <c r="C8114" t="s">
        <v>70</v>
      </c>
      <c r="D8114">
        <v>2.0000000000000001E-4</v>
      </c>
    </row>
    <row r="8115" spans="1:4" x14ac:dyDescent="0.35">
      <c r="A8115">
        <v>55</v>
      </c>
      <c r="B8115">
        <v>119.38209999999999</v>
      </c>
      <c r="C8115" t="s">
        <v>70</v>
      </c>
    </row>
    <row r="8116" spans="1:4" x14ac:dyDescent="0.35">
      <c r="A8116">
        <v>55</v>
      </c>
      <c r="B8116">
        <v>119.3963</v>
      </c>
      <c r="C8116" t="s">
        <v>70</v>
      </c>
    </row>
    <row r="8117" spans="1:4" x14ac:dyDescent="0.35">
      <c r="A8117">
        <v>55</v>
      </c>
      <c r="B8117">
        <v>119.4088</v>
      </c>
      <c r="C8117" t="s">
        <v>70</v>
      </c>
    </row>
    <row r="8118" spans="1:4" x14ac:dyDescent="0.35">
      <c r="A8118">
        <v>55</v>
      </c>
      <c r="B8118">
        <v>119.42230000000001</v>
      </c>
      <c r="C8118" t="s">
        <v>70</v>
      </c>
      <c r="D8118">
        <v>1E-4</v>
      </c>
    </row>
    <row r="8119" spans="1:4" x14ac:dyDescent="0.35">
      <c r="A8119">
        <v>55</v>
      </c>
      <c r="B8119">
        <v>119.43680000000001</v>
      </c>
      <c r="C8119" t="s">
        <v>70</v>
      </c>
      <c r="D8119">
        <v>1E-4</v>
      </c>
    </row>
    <row r="8120" spans="1:4" x14ac:dyDescent="0.35">
      <c r="A8120">
        <v>55</v>
      </c>
      <c r="B8120">
        <v>119.4585</v>
      </c>
      <c r="C8120" t="s">
        <v>70</v>
      </c>
    </row>
    <row r="8121" spans="1:4" x14ac:dyDescent="0.35">
      <c r="A8121">
        <v>55</v>
      </c>
      <c r="B8121">
        <v>119.474</v>
      </c>
      <c r="C8121" t="s">
        <v>70</v>
      </c>
    </row>
    <row r="8122" spans="1:4" x14ac:dyDescent="0.35">
      <c r="A8122">
        <v>55</v>
      </c>
      <c r="B8122">
        <v>119.48739999999999</v>
      </c>
      <c r="C8122" t="s">
        <v>70</v>
      </c>
    </row>
    <row r="8123" spans="1:4" x14ac:dyDescent="0.35">
      <c r="A8123">
        <v>55</v>
      </c>
      <c r="B8123">
        <v>119.50109999999999</v>
      </c>
      <c r="C8123" t="s">
        <v>70</v>
      </c>
    </row>
    <row r="8124" spans="1:4" x14ac:dyDescent="0.35">
      <c r="A8124">
        <v>55</v>
      </c>
      <c r="B8124">
        <v>119.5146</v>
      </c>
      <c r="C8124" t="s">
        <v>70</v>
      </c>
      <c r="D8124">
        <v>1E-4</v>
      </c>
    </row>
    <row r="8125" spans="1:4" x14ac:dyDescent="0.35">
      <c r="A8125">
        <v>55</v>
      </c>
      <c r="B8125">
        <v>119.5284</v>
      </c>
      <c r="C8125" t="s">
        <v>70</v>
      </c>
      <c r="D8125">
        <v>1E-4</v>
      </c>
    </row>
    <row r="8126" spans="1:4" x14ac:dyDescent="0.35">
      <c r="A8126">
        <v>55</v>
      </c>
      <c r="B8126">
        <v>119.54170000000001</v>
      </c>
      <c r="C8126" t="s">
        <v>70</v>
      </c>
      <c r="D8126">
        <v>1E-4</v>
      </c>
    </row>
    <row r="8127" spans="1:4" x14ac:dyDescent="0.35">
      <c r="A8127">
        <v>55</v>
      </c>
      <c r="B8127">
        <v>119.55540000000001</v>
      </c>
      <c r="C8127" t="s">
        <v>70</v>
      </c>
      <c r="D8127">
        <v>1E-4</v>
      </c>
    </row>
    <row r="8128" spans="1:4" x14ac:dyDescent="0.35">
      <c r="A8128">
        <v>55</v>
      </c>
      <c r="B8128">
        <v>119.5688</v>
      </c>
      <c r="C8128" t="s">
        <v>70</v>
      </c>
      <c r="D8128">
        <v>1E-4</v>
      </c>
    </row>
    <row r="8129" spans="1:3" x14ac:dyDescent="0.35">
      <c r="A8129">
        <v>55</v>
      </c>
      <c r="B8129">
        <v>119.5827</v>
      </c>
      <c r="C8129" t="s">
        <v>70</v>
      </c>
    </row>
    <row r="8130" spans="1:3" x14ac:dyDescent="0.35">
      <c r="A8130">
        <v>55</v>
      </c>
      <c r="B8130">
        <v>119.59699999999999</v>
      </c>
      <c r="C8130" t="s">
        <v>70</v>
      </c>
    </row>
    <row r="8131" spans="1:3" x14ac:dyDescent="0.35">
      <c r="A8131">
        <v>55</v>
      </c>
      <c r="B8131">
        <v>119.6095</v>
      </c>
      <c r="C8131" t="s">
        <v>70</v>
      </c>
    </row>
    <row r="8132" spans="1:3" x14ac:dyDescent="0.35">
      <c r="A8132">
        <v>55</v>
      </c>
      <c r="B8132">
        <v>119.62309999999999</v>
      </c>
      <c r="C8132" t="s">
        <v>70</v>
      </c>
    </row>
    <row r="8133" spans="1:3" x14ac:dyDescent="0.35">
      <c r="A8133">
        <v>55</v>
      </c>
      <c r="B8133">
        <v>119.6375</v>
      </c>
      <c r="C8133" t="s">
        <v>70</v>
      </c>
    </row>
    <row r="8134" spans="1:3" x14ac:dyDescent="0.35">
      <c r="A8134">
        <v>55</v>
      </c>
      <c r="B8134">
        <v>119.6579</v>
      </c>
      <c r="C8134" t="s">
        <v>70</v>
      </c>
    </row>
    <row r="8135" spans="1:3" x14ac:dyDescent="0.35">
      <c r="A8135">
        <v>55</v>
      </c>
      <c r="B8135">
        <v>119.6724</v>
      </c>
      <c r="C8135" t="s">
        <v>70</v>
      </c>
    </row>
    <row r="8136" spans="1:3" x14ac:dyDescent="0.35">
      <c r="A8136">
        <v>55</v>
      </c>
      <c r="B8136">
        <v>119.6865</v>
      </c>
      <c r="C8136" t="s">
        <v>70</v>
      </c>
    </row>
    <row r="8137" spans="1:3" x14ac:dyDescent="0.35">
      <c r="A8137">
        <v>55</v>
      </c>
      <c r="B8137">
        <v>119.70059999999999</v>
      </c>
      <c r="C8137" t="s">
        <v>70</v>
      </c>
    </row>
    <row r="8138" spans="1:3" x14ac:dyDescent="0.35">
      <c r="A8138">
        <v>55</v>
      </c>
      <c r="B8138">
        <v>119.7144</v>
      </c>
      <c r="C8138" t="s">
        <v>70</v>
      </c>
    </row>
    <row r="8139" spans="1:3" x14ac:dyDescent="0.35">
      <c r="A8139">
        <v>55</v>
      </c>
      <c r="B8139">
        <v>119.7283</v>
      </c>
      <c r="C8139" t="s">
        <v>70</v>
      </c>
    </row>
    <row r="8140" spans="1:3" x14ac:dyDescent="0.35">
      <c r="A8140">
        <v>55</v>
      </c>
      <c r="B8140">
        <v>119.7414</v>
      </c>
      <c r="C8140" t="s">
        <v>70</v>
      </c>
    </row>
    <row r="8141" spans="1:3" x14ac:dyDescent="0.35">
      <c r="A8141">
        <v>55</v>
      </c>
      <c r="B8141">
        <v>119.75539999999999</v>
      </c>
      <c r="C8141" t="s">
        <v>70</v>
      </c>
    </row>
    <row r="8142" spans="1:3" x14ac:dyDescent="0.35">
      <c r="A8142">
        <v>55</v>
      </c>
      <c r="B8142">
        <v>119.7689</v>
      </c>
      <c r="C8142" t="s">
        <v>70</v>
      </c>
    </row>
    <row r="8143" spans="1:3" x14ac:dyDescent="0.35">
      <c r="A8143">
        <v>55</v>
      </c>
      <c r="B8143">
        <v>119.79170000000001</v>
      </c>
      <c r="C8143" t="s">
        <v>70</v>
      </c>
    </row>
    <row r="8144" spans="1:3" x14ac:dyDescent="0.35">
      <c r="A8144">
        <v>55</v>
      </c>
      <c r="B8144">
        <v>119.8051</v>
      </c>
      <c r="C8144" t="s">
        <v>70</v>
      </c>
    </row>
    <row r="8145" spans="1:3" x14ac:dyDescent="0.35">
      <c r="A8145">
        <v>55</v>
      </c>
      <c r="B8145">
        <v>119.8203</v>
      </c>
      <c r="C8145" t="s">
        <v>70</v>
      </c>
    </row>
    <row r="8146" spans="1:3" x14ac:dyDescent="0.35">
      <c r="A8146">
        <v>55</v>
      </c>
      <c r="B8146">
        <v>119.83629999999999</v>
      </c>
      <c r="C8146" t="s">
        <v>70</v>
      </c>
    </row>
    <row r="8147" spans="1:3" x14ac:dyDescent="0.35">
      <c r="A8147">
        <v>55</v>
      </c>
      <c r="B8147">
        <v>119.8528</v>
      </c>
      <c r="C8147" t="s">
        <v>70</v>
      </c>
    </row>
    <row r="8148" spans="1:3" x14ac:dyDescent="0.35">
      <c r="A8148">
        <v>55</v>
      </c>
      <c r="B8148">
        <v>119.8801</v>
      </c>
      <c r="C8148" t="s">
        <v>70</v>
      </c>
    </row>
    <row r="8149" spans="1:3" x14ac:dyDescent="0.35">
      <c r="A8149">
        <v>55</v>
      </c>
      <c r="B8149">
        <v>119.8978</v>
      </c>
      <c r="C8149" t="s">
        <v>70</v>
      </c>
    </row>
    <row r="8150" spans="1:3" x14ac:dyDescent="0.35">
      <c r="A8150">
        <v>55</v>
      </c>
      <c r="B8150">
        <v>119.9161</v>
      </c>
      <c r="C8150" t="s">
        <v>70</v>
      </c>
    </row>
    <row r="8151" spans="1:3" x14ac:dyDescent="0.35">
      <c r="A8151">
        <v>55</v>
      </c>
      <c r="B8151">
        <v>119.9337</v>
      </c>
      <c r="C8151" t="s">
        <v>70</v>
      </c>
    </row>
    <row r="8152" spans="1:3" x14ac:dyDescent="0.35">
      <c r="A8152">
        <v>55</v>
      </c>
      <c r="B8152">
        <v>119.9479</v>
      </c>
      <c r="C8152" t="s">
        <v>70</v>
      </c>
    </row>
    <row r="8153" spans="1:3" x14ac:dyDescent="0.35">
      <c r="A8153">
        <v>55</v>
      </c>
      <c r="B8153">
        <v>119.9644</v>
      </c>
      <c r="C8153" t="s">
        <v>70</v>
      </c>
    </row>
    <row r="8154" spans="1:3" x14ac:dyDescent="0.35">
      <c r="A8154">
        <v>55</v>
      </c>
      <c r="B8154">
        <v>119.97880000000001</v>
      </c>
      <c r="C8154" t="s">
        <v>70</v>
      </c>
    </row>
    <row r="8155" spans="1:3" x14ac:dyDescent="0.35">
      <c r="A8155">
        <v>55</v>
      </c>
      <c r="B8155">
        <v>119.9937</v>
      </c>
      <c r="C8155" t="s">
        <v>70</v>
      </c>
    </row>
    <row r="8156" spans="1:3" x14ac:dyDescent="0.35">
      <c r="A8156">
        <v>55</v>
      </c>
      <c r="B8156">
        <v>120.0117</v>
      </c>
      <c r="C8156" t="s">
        <v>70</v>
      </c>
    </row>
    <row r="8157" spans="1:3" x14ac:dyDescent="0.35">
      <c r="A8157">
        <v>55</v>
      </c>
      <c r="B8157">
        <v>120.027</v>
      </c>
      <c r="C8157" t="s">
        <v>70</v>
      </c>
    </row>
    <row r="8158" spans="1:3" x14ac:dyDescent="0.35">
      <c r="A8158">
        <v>55</v>
      </c>
      <c r="B8158">
        <v>120.0407</v>
      </c>
      <c r="C8158" t="s">
        <v>70</v>
      </c>
    </row>
    <row r="8159" spans="1:3" x14ac:dyDescent="0.35">
      <c r="A8159">
        <v>55</v>
      </c>
      <c r="B8159">
        <v>120.05549999999999</v>
      </c>
      <c r="C8159" t="s">
        <v>70</v>
      </c>
    </row>
    <row r="8160" spans="1:3" x14ac:dyDescent="0.35">
      <c r="A8160">
        <v>55</v>
      </c>
      <c r="B8160">
        <v>120.078</v>
      </c>
      <c r="C8160" t="s">
        <v>70</v>
      </c>
    </row>
    <row r="8161" spans="1:4" x14ac:dyDescent="0.35">
      <c r="A8161">
        <v>55</v>
      </c>
      <c r="B8161">
        <v>120.0926</v>
      </c>
      <c r="C8161" t="s">
        <v>70</v>
      </c>
    </row>
    <row r="8162" spans="1:4" x14ac:dyDescent="0.35">
      <c r="A8162">
        <v>55</v>
      </c>
      <c r="B8162">
        <v>120.1086</v>
      </c>
      <c r="C8162" t="s">
        <v>70</v>
      </c>
      <c r="D8162">
        <v>1E-4</v>
      </c>
    </row>
    <row r="8163" spans="1:4" x14ac:dyDescent="0.35">
      <c r="A8163">
        <v>55</v>
      </c>
      <c r="B8163">
        <v>120.13030000000001</v>
      </c>
      <c r="C8163" t="s">
        <v>70</v>
      </c>
      <c r="D8163">
        <v>1E-4</v>
      </c>
    </row>
    <row r="8164" spans="1:4" x14ac:dyDescent="0.35">
      <c r="A8164">
        <v>55</v>
      </c>
      <c r="B8164">
        <v>120.1486</v>
      </c>
      <c r="C8164" t="s">
        <v>70</v>
      </c>
    </row>
    <row r="8165" spans="1:4" x14ac:dyDescent="0.35">
      <c r="A8165">
        <v>55</v>
      </c>
      <c r="B8165">
        <v>120.16160000000001</v>
      </c>
      <c r="C8165" t="s">
        <v>70</v>
      </c>
    </row>
    <row r="8166" spans="1:4" x14ac:dyDescent="0.35">
      <c r="A8166">
        <v>55</v>
      </c>
      <c r="B8166">
        <v>120.1756</v>
      </c>
      <c r="C8166" t="s">
        <v>70</v>
      </c>
    </row>
    <row r="8167" spans="1:4" x14ac:dyDescent="0.35">
      <c r="A8167">
        <v>55</v>
      </c>
      <c r="B8167">
        <v>120.1892</v>
      </c>
      <c r="C8167" t="s">
        <v>70</v>
      </c>
    </row>
    <row r="8168" spans="1:4" x14ac:dyDescent="0.35">
      <c r="A8168">
        <v>55</v>
      </c>
      <c r="B8168">
        <v>120.2042</v>
      </c>
      <c r="C8168" t="s">
        <v>70</v>
      </c>
    </row>
    <row r="8169" spans="1:4" x14ac:dyDescent="0.35">
      <c r="A8169">
        <v>55</v>
      </c>
      <c r="B8169">
        <v>120.2183</v>
      </c>
      <c r="C8169" t="s">
        <v>70</v>
      </c>
    </row>
    <row r="8170" spans="1:4" x14ac:dyDescent="0.35">
      <c r="A8170">
        <v>55</v>
      </c>
      <c r="B8170">
        <v>120.23180000000001</v>
      </c>
      <c r="C8170" t="s">
        <v>70</v>
      </c>
    </row>
    <row r="8171" spans="1:4" x14ac:dyDescent="0.35">
      <c r="A8171">
        <v>55</v>
      </c>
      <c r="B8171">
        <v>120.2466</v>
      </c>
      <c r="C8171" t="s">
        <v>70</v>
      </c>
    </row>
    <row r="8172" spans="1:4" x14ac:dyDescent="0.35">
      <c r="A8172">
        <v>55</v>
      </c>
      <c r="B8172">
        <v>120.2621</v>
      </c>
      <c r="C8172" t="s">
        <v>70</v>
      </c>
    </row>
    <row r="8173" spans="1:4" x14ac:dyDescent="0.35">
      <c r="A8173">
        <v>55</v>
      </c>
      <c r="B8173">
        <v>120.28360000000001</v>
      </c>
      <c r="C8173" t="s">
        <v>70</v>
      </c>
    </row>
    <row r="8174" spans="1:4" x14ac:dyDescent="0.35">
      <c r="A8174">
        <v>55</v>
      </c>
      <c r="B8174">
        <v>120.29819999999999</v>
      </c>
      <c r="C8174" t="s">
        <v>70</v>
      </c>
    </row>
    <row r="8175" spans="1:4" x14ac:dyDescent="0.35">
      <c r="A8175">
        <v>55</v>
      </c>
      <c r="B8175">
        <v>120.3146</v>
      </c>
      <c r="C8175" t="s">
        <v>70</v>
      </c>
    </row>
    <row r="8176" spans="1:4" x14ac:dyDescent="0.35">
      <c r="A8176">
        <v>55</v>
      </c>
      <c r="B8176">
        <v>120.32940000000001</v>
      </c>
      <c r="C8176" t="s">
        <v>70</v>
      </c>
    </row>
    <row r="8177" spans="1:4" x14ac:dyDescent="0.35">
      <c r="A8177">
        <v>55</v>
      </c>
      <c r="B8177">
        <v>120.34439999999999</v>
      </c>
      <c r="C8177" t="s">
        <v>70</v>
      </c>
    </row>
    <row r="8178" spans="1:4" x14ac:dyDescent="0.35">
      <c r="A8178">
        <v>55</v>
      </c>
      <c r="B8178">
        <v>120.358</v>
      </c>
      <c r="C8178" t="s">
        <v>70</v>
      </c>
    </row>
    <row r="8179" spans="1:4" x14ac:dyDescent="0.35">
      <c r="A8179">
        <v>55</v>
      </c>
      <c r="B8179">
        <v>120.3721</v>
      </c>
      <c r="C8179" t="s">
        <v>70</v>
      </c>
      <c r="D8179">
        <v>4.0000000000000002E-4</v>
      </c>
    </row>
    <row r="8180" spans="1:4" x14ac:dyDescent="0.35">
      <c r="A8180">
        <v>55</v>
      </c>
      <c r="B8180">
        <v>120.3869</v>
      </c>
      <c r="C8180" t="s">
        <v>70</v>
      </c>
      <c r="D8180">
        <v>8.0000000000000004E-4</v>
      </c>
    </row>
    <row r="8181" spans="1:4" x14ac:dyDescent="0.35">
      <c r="A8181">
        <v>55</v>
      </c>
      <c r="B8181">
        <v>120.401</v>
      </c>
      <c r="C8181" t="s">
        <v>70</v>
      </c>
      <c r="D8181">
        <v>4.0000000000000002E-4</v>
      </c>
    </row>
    <row r="8182" spans="1:4" x14ac:dyDescent="0.35">
      <c r="A8182">
        <v>55</v>
      </c>
      <c r="B8182">
        <v>120.4156</v>
      </c>
      <c r="C8182" t="s">
        <v>70</v>
      </c>
      <c r="D8182">
        <v>4.0000000000000002E-4</v>
      </c>
    </row>
    <row r="8183" spans="1:4" x14ac:dyDescent="0.35">
      <c r="A8183">
        <v>55</v>
      </c>
      <c r="B8183">
        <v>120.4295</v>
      </c>
      <c r="C8183" t="s">
        <v>70</v>
      </c>
      <c r="D8183">
        <v>1.8E-3</v>
      </c>
    </row>
    <row r="8184" spans="1:4" x14ac:dyDescent="0.35">
      <c r="A8184">
        <v>55</v>
      </c>
      <c r="B8184">
        <v>120.44450000000001</v>
      </c>
      <c r="C8184" t="s">
        <v>70</v>
      </c>
      <c r="D8184">
        <v>1.8E-3</v>
      </c>
    </row>
    <row r="8185" spans="1:4" x14ac:dyDescent="0.35">
      <c r="A8185">
        <v>55</v>
      </c>
      <c r="B8185">
        <v>120.4586</v>
      </c>
      <c r="C8185" t="s">
        <v>70</v>
      </c>
      <c r="D8185">
        <v>2.3E-3</v>
      </c>
    </row>
    <row r="8186" spans="1:4" x14ac:dyDescent="0.35">
      <c r="A8186">
        <v>55</v>
      </c>
      <c r="B8186">
        <v>120.47239999999999</v>
      </c>
      <c r="C8186" t="s">
        <v>70</v>
      </c>
      <c r="D8186">
        <v>2.7000000000000001E-3</v>
      </c>
    </row>
    <row r="8187" spans="1:4" x14ac:dyDescent="0.35">
      <c r="A8187">
        <v>55</v>
      </c>
      <c r="B8187">
        <v>120.49550000000001</v>
      </c>
      <c r="C8187" t="s">
        <v>70</v>
      </c>
      <c r="D8187">
        <v>2E-3</v>
      </c>
    </row>
    <row r="8188" spans="1:4" x14ac:dyDescent="0.35">
      <c r="A8188">
        <v>55</v>
      </c>
      <c r="B8188">
        <v>120.5121</v>
      </c>
      <c r="C8188" t="s">
        <v>70</v>
      </c>
      <c r="D8188">
        <v>2.3999999999999998E-3</v>
      </c>
    </row>
    <row r="8189" spans="1:4" x14ac:dyDescent="0.35">
      <c r="A8189">
        <v>55</v>
      </c>
      <c r="B8189">
        <v>120.5264</v>
      </c>
      <c r="C8189" t="s">
        <v>70</v>
      </c>
      <c r="D8189">
        <v>4.1999999999999997E-3</v>
      </c>
    </row>
    <row r="8190" spans="1:4" x14ac:dyDescent="0.35">
      <c r="A8190">
        <v>55</v>
      </c>
      <c r="B8190">
        <v>120.5407</v>
      </c>
      <c r="C8190" t="s">
        <v>70</v>
      </c>
      <c r="D8190">
        <v>2.2000000000000001E-3</v>
      </c>
    </row>
    <row r="8191" spans="1:4" x14ac:dyDescent="0.35">
      <c r="A8191">
        <v>55</v>
      </c>
      <c r="B8191">
        <v>120.5557</v>
      </c>
      <c r="C8191" t="s">
        <v>70</v>
      </c>
      <c r="D8191">
        <v>2.2000000000000001E-3</v>
      </c>
    </row>
    <row r="8192" spans="1:4" x14ac:dyDescent="0.35">
      <c r="A8192">
        <v>55</v>
      </c>
      <c r="B8192">
        <v>120.57080000000001</v>
      </c>
      <c r="C8192" t="s">
        <v>70</v>
      </c>
      <c r="D8192">
        <v>2.2000000000000001E-3</v>
      </c>
    </row>
    <row r="8193" spans="1:4" x14ac:dyDescent="0.35">
      <c r="A8193">
        <v>55</v>
      </c>
      <c r="B8193">
        <v>120.5852</v>
      </c>
      <c r="C8193" t="s">
        <v>70</v>
      </c>
      <c r="D8193">
        <v>1.6000000000000001E-3</v>
      </c>
    </row>
    <row r="8194" spans="1:4" x14ac:dyDescent="0.35">
      <c r="A8194">
        <v>55</v>
      </c>
      <c r="B8194">
        <v>120.60120000000001</v>
      </c>
      <c r="C8194" t="s">
        <v>70</v>
      </c>
      <c r="D8194">
        <v>2.5000000000000001E-3</v>
      </c>
    </row>
    <row r="8195" spans="1:4" x14ac:dyDescent="0.35">
      <c r="A8195">
        <v>55</v>
      </c>
      <c r="B8195">
        <v>120.61709999999999</v>
      </c>
      <c r="C8195" t="s">
        <v>70</v>
      </c>
      <c r="D8195">
        <v>2.5000000000000001E-3</v>
      </c>
    </row>
    <row r="8196" spans="1:4" x14ac:dyDescent="0.35">
      <c r="A8196">
        <v>55</v>
      </c>
      <c r="B8196">
        <v>120.63200000000001</v>
      </c>
      <c r="C8196" t="s">
        <v>70</v>
      </c>
      <c r="D8196">
        <v>3.3E-3</v>
      </c>
    </row>
    <row r="8197" spans="1:4" x14ac:dyDescent="0.35">
      <c r="A8197">
        <v>55</v>
      </c>
      <c r="B8197">
        <v>120.6469</v>
      </c>
      <c r="C8197" t="s">
        <v>70</v>
      </c>
      <c r="D8197">
        <v>1.2999999999999999E-3</v>
      </c>
    </row>
    <row r="8198" spans="1:4" x14ac:dyDescent="0.35">
      <c r="A8198">
        <v>55</v>
      </c>
      <c r="B8198">
        <v>120.6619</v>
      </c>
      <c r="C8198" t="s">
        <v>70</v>
      </c>
      <c r="D8198">
        <v>2.2000000000000001E-3</v>
      </c>
    </row>
    <row r="8199" spans="1:4" x14ac:dyDescent="0.35">
      <c r="A8199">
        <v>55</v>
      </c>
      <c r="B8199">
        <v>120.6758</v>
      </c>
      <c r="C8199" t="s">
        <v>70</v>
      </c>
      <c r="D8199">
        <v>1.1000000000000001E-3</v>
      </c>
    </row>
    <row r="8200" spans="1:4" x14ac:dyDescent="0.35">
      <c r="A8200">
        <v>55</v>
      </c>
      <c r="B8200">
        <v>120.69880000000001</v>
      </c>
      <c r="C8200" t="s">
        <v>70</v>
      </c>
      <c r="D8200">
        <v>3.3999999999999998E-3</v>
      </c>
    </row>
    <row r="8201" spans="1:4" x14ac:dyDescent="0.35">
      <c r="A8201">
        <v>55</v>
      </c>
      <c r="B8201">
        <v>120.7171</v>
      </c>
      <c r="C8201" t="s">
        <v>70</v>
      </c>
      <c r="D8201">
        <v>3.3999999999999998E-3</v>
      </c>
    </row>
    <row r="8202" spans="1:4" x14ac:dyDescent="0.35">
      <c r="A8202">
        <v>55</v>
      </c>
      <c r="B8202">
        <v>120.7353</v>
      </c>
      <c r="C8202" t="s">
        <v>70</v>
      </c>
      <c r="D8202">
        <v>3.3E-3</v>
      </c>
    </row>
    <row r="8203" spans="1:4" x14ac:dyDescent="0.35">
      <c r="A8203">
        <v>55</v>
      </c>
      <c r="B8203">
        <v>120.75190000000001</v>
      </c>
      <c r="C8203" t="s">
        <v>70</v>
      </c>
      <c r="D8203">
        <v>2.3999999999999998E-3</v>
      </c>
    </row>
    <row r="8204" spans="1:4" x14ac:dyDescent="0.35">
      <c r="A8204">
        <v>55</v>
      </c>
      <c r="B8204">
        <v>120.7663</v>
      </c>
      <c r="C8204" t="s">
        <v>70</v>
      </c>
      <c r="D8204">
        <v>5.0000000000000001E-4</v>
      </c>
    </row>
    <row r="8205" spans="1:4" x14ac:dyDescent="0.35">
      <c r="A8205">
        <v>55</v>
      </c>
      <c r="B8205">
        <v>120.7804</v>
      </c>
      <c r="C8205" t="s">
        <v>70</v>
      </c>
      <c r="D8205">
        <v>1E-4</v>
      </c>
    </row>
    <row r="8206" spans="1:4" x14ac:dyDescent="0.35">
      <c r="A8206">
        <v>55</v>
      </c>
      <c r="B8206">
        <v>120.7955</v>
      </c>
      <c r="C8206" t="s">
        <v>70</v>
      </c>
      <c r="D8206">
        <v>1E-4</v>
      </c>
    </row>
    <row r="8207" spans="1:4" x14ac:dyDescent="0.35">
      <c r="A8207">
        <v>55</v>
      </c>
      <c r="B8207">
        <v>120.8156</v>
      </c>
      <c r="C8207" t="s">
        <v>70</v>
      </c>
    </row>
    <row r="8208" spans="1:4" x14ac:dyDescent="0.35">
      <c r="A8208">
        <v>55</v>
      </c>
      <c r="B8208">
        <v>120.84</v>
      </c>
      <c r="C8208" t="s">
        <v>70</v>
      </c>
    </row>
    <row r="8209" spans="1:3" x14ac:dyDescent="0.35">
      <c r="A8209">
        <v>55</v>
      </c>
      <c r="B8209">
        <v>120.85299999999999</v>
      </c>
      <c r="C8209" t="s">
        <v>70</v>
      </c>
    </row>
    <row r="8210" spans="1:3" x14ac:dyDescent="0.35">
      <c r="A8210">
        <v>55</v>
      </c>
      <c r="B8210">
        <v>120.86660000000001</v>
      </c>
      <c r="C8210" t="s">
        <v>70</v>
      </c>
    </row>
    <row r="8211" spans="1:3" x14ac:dyDescent="0.35">
      <c r="A8211">
        <v>55</v>
      </c>
      <c r="B8211">
        <v>120.88079999999999</v>
      </c>
      <c r="C8211" t="s">
        <v>70</v>
      </c>
    </row>
    <row r="8212" spans="1:3" x14ac:dyDescent="0.35">
      <c r="A8212">
        <v>55</v>
      </c>
      <c r="B8212">
        <v>120.904</v>
      </c>
      <c r="C8212" t="s">
        <v>70</v>
      </c>
    </row>
    <row r="8213" spans="1:3" x14ac:dyDescent="0.35">
      <c r="A8213">
        <v>55</v>
      </c>
      <c r="B8213">
        <v>120.91889999999999</v>
      </c>
      <c r="C8213" t="s">
        <v>70</v>
      </c>
    </row>
    <row r="8214" spans="1:3" x14ac:dyDescent="0.35">
      <c r="A8214">
        <v>55</v>
      </c>
      <c r="B8214">
        <v>120.93300000000001</v>
      </c>
      <c r="C8214" t="s">
        <v>70</v>
      </c>
    </row>
    <row r="8215" spans="1:3" x14ac:dyDescent="0.35">
      <c r="A8215">
        <v>55</v>
      </c>
      <c r="B8215">
        <v>120.94799999999999</v>
      </c>
      <c r="C8215" t="s">
        <v>70</v>
      </c>
    </row>
    <row r="8216" spans="1:3" x14ac:dyDescent="0.35">
      <c r="A8216">
        <v>56</v>
      </c>
      <c r="B8216">
        <v>120.96510000000001</v>
      </c>
      <c r="C8216" t="s">
        <v>70</v>
      </c>
    </row>
    <row r="8217" spans="1:3" x14ac:dyDescent="0.35">
      <c r="A8217">
        <v>56</v>
      </c>
      <c r="B8217">
        <v>120.979</v>
      </c>
      <c r="C8217" t="s">
        <v>70</v>
      </c>
    </row>
    <row r="8218" spans="1:3" x14ac:dyDescent="0.35">
      <c r="A8218">
        <v>56</v>
      </c>
      <c r="B8218">
        <v>120.9922</v>
      </c>
      <c r="C8218" t="s">
        <v>70</v>
      </c>
    </row>
    <row r="8219" spans="1:3" x14ac:dyDescent="0.35">
      <c r="A8219">
        <v>56</v>
      </c>
      <c r="B8219">
        <v>121.0061</v>
      </c>
      <c r="C8219" t="s">
        <v>70</v>
      </c>
    </row>
    <row r="8220" spans="1:3" x14ac:dyDescent="0.35">
      <c r="A8220">
        <v>56</v>
      </c>
      <c r="B8220">
        <v>121.0201</v>
      </c>
      <c r="C8220" t="s">
        <v>70</v>
      </c>
    </row>
    <row r="8221" spans="1:3" x14ac:dyDescent="0.35">
      <c r="A8221">
        <v>56</v>
      </c>
      <c r="B8221">
        <v>121.0341</v>
      </c>
      <c r="C8221" t="s">
        <v>70</v>
      </c>
    </row>
    <row r="8222" spans="1:3" x14ac:dyDescent="0.35">
      <c r="A8222">
        <v>56</v>
      </c>
      <c r="B8222">
        <v>121.0475</v>
      </c>
      <c r="C8222" t="s">
        <v>70</v>
      </c>
    </row>
    <row r="8223" spans="1:3" x14ac:dyDescent="0.35">
      <c r="A8223">
        <v>56</v>
      </c>
      <c r="B8223">
        <v>121.0621</v>
      </c>
      <c r="C8223" t="s">
        <v>70</v>
      </c>
    </row>
    <row r="8224" spans="1:3" x14ac:dyDescent="0.35">
      <c r="A8224">
        <v>56</v>
      </c>
      <c r="B8224">
        <v>121.0822</v>
      </c>
      <c r="C8224" t="s">
        <v>70</v>
      </c>
    </row>
    <row r="8225" spans="1:3" x14ac:dyDescent="0.35">
      <c r="A8225">
        <v>56</v>
      </c>
      <c r="B8225">
        <v>121.1087</v>
      </c>
      <c r="C8225" t="s">
        <v>70</v>
      </c>
    </row>
    <row r="8226" spans="1:3" x14ac:dyDescent="0.35">
      <c r="A8226">
        <v>56</v>
      </c>
      <c r="B8226">
        <v>121.1208</v>
      </c>
      <c r="C8226" t="s">
        <v>70</v>
      </c>
    </row>
    <row r="8227" spans="1:3" x14ac:dyDescent="0.35">
      <c r="A8227">
        <v>56</v>
      </c>
      <c r="B8227">
        <v>121.1345</v>
      </c>
      <c r="C8227" t="s">
        <v>70</v>
      </c>
    </row>
    <row r="8228" spans="1:3" x14ac:dyDescent="0.35">
      <c r="A8228">
        <v>56</v>
      </c>
      <c r="B8228">
        <v>121.1478</v>
      </c>
      <c r="C8228" t="s">
        <v>70</v>
      </c>
    </row>
    <row r="8229" spans="1:3" x14ac:dyDescent="0.35">
      <c r="A8229">
        <v>56</v>
      </c>
      <c r="B8229">
        <v>121.16200000000001</v>
      </c>
      <c r="C8229" t="s">
        <v>70</v>
      </c>
    </row>
    <row r="8230" spans="1:3" x14ac:dyDescent="0.35">
      <c r="A8230">
        <v>56</v>
      </c>
      <c r="B8230">
        <v>121.17489999999999</v>
      </c>
      <c r="C8230" t="s">
        <v>70</v>
      </c>
    </row>
    <row r="8231" spans="1:3" x14ac:dyDescent="0.35">
      <c r="A8231">
        <v>56</v>
      </c>
      <c r="B8231">
        <v>121.1878</v>
      </c>
      <c r="C8231" t="s">
        <v>70</v>
      </c>
    </row>
    <row r="8232" spans="1:3" x14ac:dyDescent="0.35">
      <c r="A8232">
        <v>56</v>
      </c>
      <c r="B8232">
        <v>121.20189999999999</v>
      </c>
      <c r="C8232" t="s">
        <v>70</v>
      </c>
    </row>
    <row r="8233" spans="1:3" x14ac:dyDescent="0.35">
      <c r="A8233">
        <v>56</v>
      </c>
      <c r="B8233">
        <v>121.2162</v>
      </c>
      <c r="C8233" t="s">
        <v>70</v>
      </c>
    </row>
    <row r="8234" spans="1:3" x14ac:dyDescent="0.35">
      <c r="A8234">
        <v>56</v>
      </c>
      <c r="B8234">
        <v>121.2295</v>
      </c>
      <c r="C8234" t="s">
        <v>70</v>
      </c>
    </row>
    <row r="8235" spans="1:3" x14ac:dyDescent="0.35">
      <c r="A8235">
        <v>56</v>
      </c>
      <c r="B8235">
        <v>121.24550000000001</v>
      </c>
      <c r="C8235" t="s">
        <v>70</v>
      </c>
    </row>
    <row r="8236" spans="1:3" x14ac:dyDescent="0.35">
      <c r="A8236">
        <v>56</v>
      </c>
      <c r="B8236">
        <v>121.26220000000001</v>
      </c>
      <c r="C8236" t="s">
        <v>70</v>
      </c>
    </row>
    <row r="8237" spans="1:3" x14ac:dyDescent="0.35">
      <c r="A8237">
        <v>56</v>
      </c>
      <c r="B8237">
        <v>121.2765</v>
      </c>
      <c r="C8237" t="s">
        <v>70</v>
      </c>
    </row>
    <row r="8238" spans="1:3" x14ac:dyDescent="0.35">
      <c r="A8238">
        <v>56</v>
      </c>
      <c r="B8238">
        <v>121.2901</v>
      </c>
      <c r="C8238" t="s">
        <v>70</v>
      </c>
    </row>
    <row r="8239" spans="1:3" x14ac:dyDescent="0.35">
      <c r="A8239">
        <v>56</v>
      </c>
      <c r="B8239">
        <v>121.315</v>
      </c>
      <c r="C8239" t="s">
        <v>70</v>
      </c>
    </row>
    <row r="8240" spans="1:3" x14ac:dyDescent="0.35">
      <c r="A8240">
        <v>56</v>
      </c>
      <c r="B8240">
        <v>121.32980000000001</v>
      </c>
      <c r="C8240" t="s">
        <v>70</v>
      </c>
    </row>
    <row r="8241" spans="1:3" x14ac:dyDescent="0.35">
      <c r="A8241">
        <v>56</v>
      </c>
      <c r="B8241">
        <v>121.3443</v>
      </c>
      <c r="C8241" t="s">
        <v>70</v>
      </c>
    </row>
    <row r="8242" spans="1:3" x14ac:dyDescent="0.35">
      <c r="A8242">
        <v>56</v>
      </c>
      <c r="B8242">
        <v>121.35769999999999</v>
      </c>
      <c r="C8242" t="s">
        <v>70</v>
      </c>
    </row>
    <row r="8243" spans="1:3" x14ac:dyDescent="0.35">
      <c r="A8243">
        <v>56</v>
      </c>
      <c r="B8243">
        <v>121.3716</v>
      </c>
      <c r="C8243" t="s">
        <v>70</v>
      </c>
    </row>
    <row r="8244" spans="1:3" x14ac:dyDescent="0.35">
      <c r="A8244">
        <v>56</v>
      </c>
      <c r="B8244">
        <v>121.3861</v>
      </c>
      <c r="C8244" t="s">
        <v>70</v>
      </c>
    </row>
    <row r="8245" spans="1:3" x14ac:dyDescent="0.35">
      <c r="A8245">
        <v>56</v>
      </c>
      <c r="B8245">
        <v>121.4003</v>
      </c>
      <c r="C8245" t="s">
        <v>70</v>
      </c>
    </row>
    <row r="8246" spans="1:3" x14ac:dyDescent="0.35">
      <c r="A8246">
        <v>56</v>
      </c>
      <c r="B8246">
        <v>121.41540000000001</v>
      </c>
      <c r="C8246" t="s">
        <v>70</v>
      </c>
    </row>
    <row r="8247" spans="1:3" x14ac:dyDescent="0.35">
      <c r="A8247">
        <v>56</v>
      </c>
      <c r="B8247">
        <v>121.42870000000001</v>
      </c>
      <c r="C8247" t="s">
        <v>70</v>
      </c>
    </row>
    <row r="8248" spans="1:3" x14ac:dyDescent="0.35">
      <c r="A8248">
        <v>56</v>
      </c>
      <c r="B8248">
        <v>121.4418</v>
      </c>
      <c r="C8248" t="s">
        <v>70</v>
      </c>
    </row>
    <row r="8249" spans="1:3" x14ac:dyDescent="0.35">
      <c r="A8249">
        <v>56</v>
      </c>
      <c r="B8249">
        <v>121.4558</v>
      </c>
      <c r="C8249" t="s">
        <v>70</v>
      </c>
    </row>
    <row r="8250" spans="1:3" x14ac:dyDescent="0.35">
      <c r="A8250">
        <v>56</v>
      </c>
      <c r="B8250">
        <v>121.4689</v>
      </c>
      <c r="C8250" t="s">
        <v>70</v>
      </c>
    </row>
    <row r="8251" spans="1:3" x14ac:dyDescent="0.35">
      <c r="A8251">
        <v>56</v>
      </c>
      <c r="B8251">
        <v>121.483</v>
      </c>
      <c r="C8251" t="s">
        <v>70</v>
      </c>
    </row>
    <row r="8252" spans="1:3" x14ac:dyDescent="0.35">
      <c r="A8252">
        <v>56</v>
      </c>
      <c r="B8252">
        <v>121.49979999999999</v>
      </c>
      <c r="C8252" t="s">
        <v>70</v>
      </c>
    </row>
    <row r="8253" spans="1:3" x14ac:dyDescent="0.35">
      <c r="A8253">
        <v>56</v>
      </c>
      <c r="B8253">
        <v>121.5197</v>
      </c>
      <c r="C8253" t="s">
        <v>70</v>
      </c>
    </row>
    <row r="8254" spans="1:3" x14ac:dyDescent="0.35">
      <c r="A8254">
        <v>56</v>
      </c>
      <c r="B8254">
        <v>121.5347</v>
      </c>
      <c r="C8254" t="s">
        <v>70</v>
      </c>
    </row>
    <row r="8255" spans="1:3" x14ac:dyDescent="0.35">
      <c r="A8255">
        <v>56</v>
      </c>
      <c r="B8255">
        <v>121.5484</v>
      </c>
      <c r="C8255" t="s">
        <v>70</v>
      </c>
    </row>
    <row r="8256" spans="1:3" x14ac:dyDescent="0.35">
      <c r="A8256">
        <v>56</v>
      </c>
      <c r="B8256">
        <v>121.5622</v>
      </c>
      <c r="C8256" t="s">
        <v>70</v>
      </c>
    </row>
    <row r="8257" spans="1:3" x14ac:dyDescent="0.35">
      <c r="A8257">
        <v>56</v>
      </c>
      <c r="B8257">
        <v>121.57599999999999</v>
      </c>
      <c r="C8257" t="s">
        <v>70</v>
      </c>
    </row>
    <row r="8258" spans="1:3" x14ac:dyDescent="0.35">
      <c r="A8258">
        <v>56</v>
      </c>
      <c r="B8258">
        <v>121.589</v>
      </c>
      <c r="C8258" t="s">
        <v>70</v>
      </c>
    </row>
    <row r="8259" spans="1:3" x14ac:dyDescent="0.35">
      <c r="A8259">
        <v>56</v>
      </c>
      <c r="B8259">
        <v>121.6027</v>
      </c>
      <c r="C8259" t="s">
        <v>70</v>
      </c>
    </row>
    <row r="8260" spans="1:3" x14ac:dyDescent="0.35">
      <c r="A8260">
        <v>56</v>
      </c>
      <c r="B8260">
        <v>121.6165</v>
      </c>
      <c r="C8260" t="s">
        <v>70</v>
      </c>
    </row>
    <row r="8261" spans="1:3" x14ac:dyDescent="0.35">
      <c r="A8261">
        <v>56</v>
      </c>
      <c r="B8261">
        <v>121.6305</v>
      </c>
      <c r="C8261" t="s">
        <v>70</v>
      </c>
    </row>
    <row r="8262" spans="1:3" x14ac:dyDescent="0.35">
      <c r="A8262">
        <v>56</v>
      </c>
      <c r="B8262">
        <v>121.6448</v>
      </c>
      <c r="C8262" t="s">
        <v>70</v>
      </c>
    </row>
    <row r="8263" spans="1:3" x14ac:dyDescent="0.35">
      <c r="A8263">
        <v>56</v>
      </c>
      <c r="B8263">
        <v>121.6583</v>
      </c>
      <c r="C8263" t="s">
        <v>70</v>
      </c>
    </row>
    <row r="8264" spans="1:3" x14ac:dyDescent="0.35">
      <c r="A8264">
        <v>56</v>
      </c>
      <c r="B8264">
        <v>121.6713</v>
      </c>
      <c r="C8264" t="s">
        <v>70</v>
      </c>
    </row>
    <row r="8265" spans="1:3" x14ac:dyDescent="0.35">
      <c r="A8265">
        <v>56</v>
      </c>
      <c r="B8265">
        <v>121.6854</v>
      </c>
      <c r="C8265" t="s">
        <v>70</v>
      </c>
    </row>
    <row r="8266" spans="1:3" x14ac:dyDescent="0.35">
      <c r="A8266">
        <v>56</v>
      </c>
      <c r="B8266">
        <v>121.69880000000001</v>
      </c>
      <c r="C8266" t="s">
        <v>70</v>
      </c>
    </row>
    <row r="8267" spans="1:3" x14ac:dyDescent="0.35">
      <c r="A8267">
        <v>56</v>
      </c>
      <c r="B8267">
        <v>121.7122</v>
      </c>
      <c r="C8267" t="s">
        <v>70</v>
      </c>
    </row>
    <row r="8268" spans="1:3" x14ac:dyDescent="0.35">
      <c r="A8268">
        <v>56</v>
      </c>
      <c r="B8268">
        <v>121.73260000000001</v>
      </c>
      <c r="C8268" t="s">
        <v>70</v>
      </c>
    </row>
    <row r="8269" spans="1:3" x14ac:dyDescent="0.35">
      <c r="A8269">
        <v>56</v>
      </c>
      <c r="B8269">
        <v>121.747</v>
      </c>
      <c r="C8269" t="s">
        <v>70</v>
      </c>
    </row>
    <row r="8270" spans="1:3" x14ac:dyDescent="0.35">
      <c r="A8270">
        <v>56</v>
      </c>
      <c r="B8270">
        <v>121.7616</v>
      </c>
      <c r="C8270" t="s">
        <v>70</v>
      </c>
    </row>
    <row r="8271" spans="1:3" x14ac:dyDescent="0.35">
      <c r="A8271">
        <v>56</v>
      </c>
      <c r="B8271">
        <v>121.77509999999999</v>
      </c>
      <c r="C8271" t="s">
        <v>70</v>
      </c>
    </row>
    <row r="8272" spans="1:3" x14ac:dyDescent="0.35">
      <c r="A8272">
        <v>56</v>
      </c>
      <c r="B8272">
        <v>121.7885</v>
      </c>
      <c r="C8272" t="s">
        <v>70</v>
      </c>
    </row>
    <row r="8273" spans="1:3" x14ac:dyDescent="0.35">
      <c r="A8273">
        <v>56</v>
      </c>
      <c r="B8273">
        <v>121.8027</v>
      </c>
      <c r="C8273" t="s">
        <v>70</v>
      </c>
    </row>
    <row r="8274" spans="1:3" x14ac:dyDescent="0.35">
      <c r="A8274">
        <v>56</v>
      </c>
      <c r="B8274">
        <v>121.819</v>
      </c>
      <c r="C8274" t="s">
        <v>70</v>
      </c>
    </row>
    <row r="8275" spans="1:3" x14ac:dyDescent="0.35">
      <c r="A8275">
        <v>56</v>
      </c>
      <c r="B8275">
        <v>121.83199999999999</v>
      </c>
      <c r="C8275" t="s">
        <v>70</v>
      </c>
    </row>
    <row r="8276" spans="1:3" x14ac:dyDescent="0.35">
      <c r="A8276">
        <v>56</v>
      </c>
      <c r="B8276">
        <v>121.8467</v>
      </c>
      <c r="C8276" t="s">
        <v>70</v>
      </c>
    </row>
    <row r="8277" spans="1:3" x14ac:dyDescent="0.35">
      <c r="A8277">
        <v>56</v>
      </c>
      <c r="B8277">
        <v>121.86020000000001</v>
      </c>
      <c r="C8277" t="s">
        <v>70</v>
      </c>
    </row>
    <row r="8278" spans="1:3" x14ac:dyDescent="0.35">
      <c r="A8278">
        <v>56</v>
      </c>
      <c r="B8278">
        <v>121.87309999999999</v>
      </c>
      <c r="C8278" t="s">
        <v>70</v>
      </c>
    </row>
    <row r="8279" spans="1:3" x14ac:dyDescent="0.35">
      <c r="A8279">
        <v>56</v>
      </c>
      <c r="B8279">
        <v>121.88639999999999</v>
      </c>
      <c r="C8279" t="s">
        <v>70</v>
      </c>
    </row>
    <row r="8280" spans="1:3" x14ac:dyDescent="0.35">
      <c r="A8280">
        <v>56</v>
      </c>
      <c r="B8280">
        <v>121.90900000000001</v>
      </c>
      <c r="C8280" t="s">
        <v>70</v>
      </c>
    </row>
    <row r="8281" spans="1:3" x14ac:dyDescent="0.35">
      <c r="A8281">
        <v>56</v>
      </c>
      <c r="B8281">
        <v>121.9207</v>
      </c>
      <c r="C8281" t="s">
        <v>70</v>
      </c>
    </row>
    <row r="8282" spans="1:3" x14ac:dyDescent="0.35">
      <c r="A8282">
        <v>56</v>
      </c>
      <c r="B8282">
        <v>121.9421</v>
      </c>
      <c r="C8282" t="s">
        <v>70</v>
      </c>
    </row>
    <row r="8283" spans="1:3" x14ac:dyDescent="0.35">
      <c r="A8283">
        <v>56</v>
      </c>
      <c r="B8283">
        <v>121.95829999999999</v>
      </c>
      <c r="C8283" t="s">
        <v>70</v>
      </c>
    </row>
    <row r="8284" spans="1:3" x14ac:dyDescent="0.35">
      <c r="A8284">
        <v>56</v>
      </c>
      <c r="B8284">
        <v>121.97620000000001</v>
      </c>
      <c r="C8284" t="s">
        <v>70</v>
      </c>
    </row>
    <row r="8285" spans="1:3" x14ac:dyDescent="0.35">
      <c r="A8285">
        <v>56</v>
      </c>
      <c r="B8285">
        <v>121.9913</v>
      </c>
      <c r="C8285" t="s">
        <v>70</v>
      </c>
    </row>
    <row r="8286" spans="1:3" x14ac:dyDescent="0.35">
      <c r="A8286">
        <v>56</v>
      </c>
      <c r="B8286">
        <v>122.006</v>
      </c>
      <c r="C8286" t="s">
        <v>70</v>
      </c>
    </row>
    <row r="8287" spans="1:3" x14ac:dyDescent="0.35">
      <c r="A8287">
        <v>56</v>
      </c>
      <c r="B8287">
        <v>122.02719999999999</v>
      </c>
      <c r="C8287" t="s">
        <v>70</v>
      </c>
    </row>
    <row r="8288" spans="1:3" x14ac:dyDescent="0.35">
      <c r="A8288">
        <v>56</v>
      </c>
      <c r="B8288">
        <v>122.04640000000001</v>
      </c>
      <c r="C8288" t="s">
        <v>70</v>
      </c>
    </row>
    <row r="8289" spans="1:3" x14ac:dyDescent="0.35">
      <c r="A8289">
        <v>56</v>
      </c>
      <c r="B8289">
        <v>122.06480000000001</v>
      </c>
      <c r="C8289" t="s">
        <v>70</v>
      </c>
    </row>
    <row r="8290" spans="1:3" x14ac:dyDescent="0.35">
      <c r="A8290">
        <v>56</v>
      </c>
      <c r="B8290">
        <v>122.0778</v>
      </c>
      <c r="C8290" t="s">
        <v>70</v>
      </c>
    </row>
    <row r="8291" spans="1:3" x14ac:dyDescent="0.35">
      <c r="A8291">
        <v>56</v>
      </c>
      <c r="B8291">
        <v>122.0912</v>
      </c>
      <c r="C8291" t="s">
        <v>70</v>
      </c>
    </row>
    <row r="8292" spans="1:3" x14ac:dyDescent="0.35">
      <c r="A8292">
        <v>56</v>
      </c>
      <c r="B8292">
        <v>122.1078</v>
      </c>
      <c r="C8292" t="s">
        <v>70</v>
      </c>
    </row>
    <row r="8293" spans="1:3" x14ac:dyDescent="0.35">
      <c r="A8293">
        <v>56</v>
      </c>
      <c r="B8293">
        <v>122.1266</v>
      </c>
      <c r="C8293" t="s">
        <v>70</v>
      </c>
    </row>
    <row r="8294" spans="1:3" x14ac:dyDescent="0.35">
      <c r="A8294">
        <v>56</v>
      </c>
      <c r="B8294">
        <v>122.1519</v>
      </c>
      <c r="C8294" t="s">
        <v>70</v>
      </c>
    </row>
    <row r="8295" spans="1:3" x14ac:dyDescent="0.35">
      <c r="A8295">
        <v>56</v>
      </c>
      <c r="B8295">
        <v>122.16800000000001</v>
      </c>
      <c r="C8295" t="s">
        <v>70</v>
      </c>
    </row>
    <row r="8296" spans="1:3" x14ac:dyDescent="0.35">
      <c r="A8296">
        <v>56</v>
      </c>
      <c r="B8296">
        <v>122.18859999999999</v>
      </c>
      <c r="C8296" t="s">
        <v>70</v>
      </c>
    </row>
    <row r="8297" spans="1:3" x14ac:dyDescent="0.35">
      <c r="A8297">
        <v>56</v>
      </c>
      <c r="B8297">
        <v>122.20740000000001</v>
      </c>
      <c r="C8297" t="s">
        <v>70</v>
      </c>
    </row>
    <row r="8298" spans="1:3" x14ac:dyDescent="0.35">
      <c r="A8298">
        <v>56</v>
      </c>
      <c r="B8298">
        <v>122.221</v>
      </c>
      <c r="C8298" t="s">
        <v>70</v>
      </c>
    </row>
    <row r="8299" spans="1:3" x14ac:dyDescent="0.35">
      <c r="A8299">
        <v>56</v>
      </c>
      <c r="B8299">
        <v>122.23520000000001</v>
      </c>
      <c r="C8299" t="s">
        <v>70</v>
      </c>
    </row>
    <row r="8300" spans="1:3" x14ac:dyDescent="0.35">
      <c r="A8300">
        <v>56</v>
      </c>
      <c r="B8300">
        <v>122.249</v>
      </c>
      <c r="C8300" t="s">
        <v>70</v>
      </c>
    </row>
    <row r="8301" spans="1:3" x14ac:dyDescent="0.35">
      <c r="A8301">
        <v>56</v>
      </c>
      <c r="B8301">
        <v>122.2637</v>
      </c>
      <c r="C8301" t="s">
        <v>70</v>
      </c>
    </row>
    <row r="8302" spans="1:3" x14ac:dyDescent="0.35">
      <c r="A8302">
        <v>56</v>
      </c>
      <c r="B8302">
        <v>122.2784</v>
      </c>
      <c r="C8302" t="s">
        <v>70</v>
      </c>
    </row>
    <row r="8303" spans="1:3" x14ac:dyDescent="0.35">
      <c r="A8303">
        <v>56</v>
      </c>
      <c r="B8303">
        <v>122.2921</v>
      </c>
      <c r="C8303" t="s">
        <v>70</v>
      </c>
    </row>
    <row r="8304" spans="1:3" x14ac:dyDescent="0.35">
      <c r="A8304">
        <v>56</v>
      </c>
      <c r="B8304">
        <v>122.3073</v>
      </c>
      <c r="C8304" t="s">
        <v>70</v>
      </c>
    </row>
    <row r="8305" spans="1:4" x14ac:dyDescent="0.35">
      <c r="A8305">
        <v>56</v>
      </c>
      <c r="B8305">
        <v>122.3242</v>
      </c>
      <c r="C8305" t="s">
        <v>70</v>
      </c>
    </row>
    <row r="8306" spans="1:4" x14ac:dyDescent="0.35">
      <c r="A8306">
        <v>56</v>
      </c>
      <c r="B8306">
        <v>122.3382</v>
      </c>
      <c r="C8306" t="s">
        <v>70</v>
      </c>
    </row>
    <row r="8307" spans="1:4" x14ac:dyDescent="0.35">
      <c r="A8307">
        <v>56</v>
      </c>
      <c r="B8307">
        <v>122.36020000000001</v>
      </c>
      <c r="C8307" t="s">
        <v>70</v>
      </c>
    </row>
    <row r="8308" spans="1:4" x14ac:dyDescent="0.35">
      <c r="A8308">
        <v>56</v>
      </c>
      <c r="B8308">
        <v>122.3753</v>
      </c>
      <c r="C8308" t="s">
        <v>70</v>
      </c>
    </row>
    <row r="8309" spans="1:4" x14ac:dyDescent="0.35">
      <c r="A8309">
        <v>56</v>
      </c>
      <c r="B8309">
        <v>122.38979999999999</v>
      </c>
      <c r="C8309" t="s">
        <v>70</v>
      </c>
    </row>
    <row r="8310" spans="1:4" x14ac:dyDescent="0.35">
      <c r="A8310">
        <v>56</v>
      </c>
      <c r="B8310">
        <v>122.40479999999999</v>
      </c>
      <c r="C8310" t="s">
        <v>70</v>
      </c>
    </row>
    <row r="8311" spans="1:4" x14ac:dyDescent="0.35">
      <c r="A8311">
        <v>56</v>
      </c>
      <c r="B8311">
        <v>122.41930000000001</v>
      </c>
      <c r="C8311" t="s">
        <v>70</v>
      </c>
    </row>
    <row r="8312" spans="1:4" x14ac:dyDescent="0.35">
      <c r="A8312">
        <v>56</v>
      </c>
      <c r="B8312">
        <v>122.4331</v>
      </c>
      <c r="C8312" t="s">
        <v>70</v>
      </c>
    </row>
    <row r="8313" spans="1:4" x14ac:dyDescent="0.35">
      <c r="A8313">
        <v>56</v>
      </c>
      <c r="B8313">
        <v>122.4477</v>
      </c>
      <c r="C8313" t="s">
        <v>70</v>
      </c>
    </row>
    <row r="8314" spans="1:4" x14ac:dyDescent="0.35">
      <c r="A8314">
        <v>56</v>
      </c>
      <c r="B8314">
        <v>122.4622</v>
      </c>
      <c r="C8314" t="s">
        <v>70</v>
      </c>
    </row>
    <row r="8315" spans="1:4" x14ac:dyDescent="0.35">
      <c r="A8315">
        <v>56</v>
      </c>
      <c r="B8315">
        <v>122.4777</v>
      </c>
      <c r="C8315" t="s">
        <v>70</v>
      </c>
    </row>
    <row r="8316" spans="1:4" x14ac:dyDescent="0.35">
      <c r="A8316">
        <v>56</v>
      </c>
      <c r="B8316">
        <v>122.4907</v>
      </c>
      <c r="C8316" t="s">
        <v>70</v>
      </c>
    </row>
    <row r="8317" spans="1:4" x14ac:dyDescent="0.35">
      <c r="A8317">
        <v>56</v>
      </c>
      <c r="B8317">
        <v>122.5052</v>
      </c>
      <c r="C8317" t="s">
        <v>70</v>
      </c>
      <c r="D8317">
        <v>5.0000000000000001E-4</v>
      </c>
    </row>
    <row r="8318" spans="1:4" x14ac:dyDescent="0.35">
      <c r="A8318">
        <v>56</v>
      </c>
      <c r="B8318">
        <v>122.5204</v>
      </c>
      <c r="C8318" t="s">
        <v>70</v>
      </c>
      <c r="D8318">
        <v>5.0000000000000001E-4</v>
      </c>
    </row>
    <row r="8319" spans="1:4" x14ac:dyDescent="0.35">
      <c r="A8319">
        <v>56</v>
      </c>
      <c r="B8319">
        <v>122.5346</v>
      </c>
      <c r="C8319" t="s">
        <v>70</v>
      </c>
      <c r="D8319">
        <v>5.0000000000000001E-4</v>
      </c>
    </row>
    <row r="8320" spans="1:4" x14ac:dyDescent="0.35">
      <c r="A8320">
        <v>56</v>
      </c>
      <c r="B8320">
        <v>122.54819999999999</v>
      </c>
      <c r="C8320" t="s">
        <v>70</v>
      </c>
      <c r="D8320">
        <v>1.1999999999999999E-3</v>
      </c>
    </row>
    <row r="8321" spans="1:4" x14ac:dyDescent="0.35">
      <c r="A8321">
        <v>56</v>
      </c>
      <c r="B8321">
        <v>122.57089999999999</v>
      </c>
      <c r="C8321" t="s">
        <v>70</v>
      </c>
      <c r="D8321">
        <v>4.1000000000000003E-3</v>
      </c>
    </row>
    <row r="8322" spans="1:4" x14ac:dyDescent="0.35">
      <c r="A8322">
        <v>56</v>
      </c>
      <c r="B8322">
        <v>122.5857</v>
      </c>
      <c r="C8322" t="s">
        <v>70</v>
      </c>
      <c r="D8322">
        <v>4.1000000000000003E-3</v>
      </c>
    </row>
    <row r="8323" spans="1:4" x14ac:dyDescent="0.35">
      <c r="A8323">
        <v>56</v>
      </c>
      <c r="B8323">
        <v>122.6005</v>
      </c>
      <c r="C8323" t="s">
        <v>70</v>
      </c>
      <c r="D8323">
        <v>4.4000000000000003E-3</v>
      </c>
    </row>
    <row r="8324" spans="1:4" x14ac:dyDescent="0.35">
      <c r="A8324">
        <v>56</v>
      </c>
      <c r="B8324">
        <v>122.61490000000001</v>
      </c>
      <c r="C8324" t="s">
        <v>70</v>
      </c>
      <c r="D8324">
        <v>1.5E-3</v>
      </c>
    </row>
    <row r="8325" spans="1:4" x14ac:dyDescent="0.35">
      <c r="A8325">
        <v>56</v>
      </c>
      <c r="B8325">
        <v>122.62949999999999</v>
      </c>
      <c r="C8325" t="s">
        <v>70</v>
      </c>
      <c r="D8325">
        <v>1.5E-3</v>
      </c>
    </row>
    <row r="8326" spans="1:4" x14ac:dyDescent="0.35">
      <c r="A8326">
        <v>56</v>
      </c>
      <c r="B8326">
        <v>122.6437</v>
      </c>
      <c r="C8326" t="s">
        <v>70</v>
      </c>
      <c r="D8326">
        <v>3.8999999999999998E-3</v>
      </c>
    </row>
    <row r="8327" spans="1:4" x14ac:dyDescent="0.35">
      <c r="A8327">
        <v>56</v>
      </c>
      <c r="B8327">
        <v>122.65779999999999</v>
      </c>
      <c r="C8327" t="s">
        <v>70</v>
      </c>
      <c r="D8327">
        <v>3.8999999999999998E-3</v>
      </c>
    </row>
    <row r="8328" spans="1:4" x14ac:dyDescent="0.35">
      <c r="A8328">
        <v>56</v>
      </c>
      <c r="B8328">
        <v>122.6718</v>
      </c>
      <c r="C8328" t="s">
        <v>70</v>
      </c>
      <c r="D8328">
        <v>1.8E-3</v>
      </c>
    </row>
    <row r="8329" spans="1:4" x14ac:dyDescent="0.35">
      <c r="A8329">
        <v>56</v>
      </c>
      <c r="B8329">
        <v>122.6861</v>
      </c>
      <c r="C8329" t="s">
        <v>70</v>
      </c>
      <c r="D8329">
        <v>2.8999999999999998E-3</v>
      </c>
    </row>
    <row r="8330" spans="1:4" x14ac:dyDescent="0.35">
      <c r="A8330">
        <v>56</v>
      </c>
      <c r="B8330">
        <v>122.7003</v>
      </c>
      <c r="C8330" t="s">
        <v>70</v>
      </c>
      <c r="D8330">
        <v>2.8999999999999998E-3</v>
      </c>
    </row>
    <row r="8331" spans="1:4" x14ac:dyDescent="0.35">
      <c r="A8331">
        <v>56</v>
      </c>
      <c r="B8331">
        <v>122.71510000000001</v>
      </c>
      <c r="C8331" t="s">
        <v>70</v>
      </c>
      <c r="D8331">
        <v>3.5999999999999999E-3</v>
      </c>
    </row>
    <row r="8332" spans="1:4" x14ac:dyDescent="0.35">
      <c r="A8332">
        <v>56</v>
      </c>
      <c r="B8332">
        <v>122.72969999999999</v>
      </c>
      <c r="C8332" t="s">
        <v>70</v>
      </c>
      <c r="D8332">
        <v>5.7999999999999996E-3</v>
      </c>
    </row>
    <row r="8333" spans="1:4" x14ac:dyDescent="0.35">
      <c r="A8333">
        <v>56</v>
      </c>
      <c r="B8333">
        <v>122.74420000000001</v>
      </c>
      <c r="C8333" t="s">
        <v>70</v>
      </c>
      <c r="D8333">
        <v>1.8E-3</v>
      </c>
    </row>
    <row r="8334" spans="1:4" x14ac:dyDescent="0.35">
      <c r="A8334">
        <v>56</v>
      </c>
      <c r="B8334">
        <v>122.7597</v>
      </c>
      <c r="C8334" t="s">
        <v>70</v>
      </c>
      <c r="D8334">
        <v>1.8E-3</v>
      </c>
    </row>
    <row r="8335" spans="1:4" x14ac:dyDescent="0.35">
      <c r="A8335">
        <v>56</v>
      </c>
      <c r="B8335">
        <v>122.7829</v>
      </c>
      <c r="C8335" t="s">
        <v>70</v>
      </c>
      <c r="D8335">
        <v>2.0000000000000001E-4</v>
      </c>
    </row>
    <row r="8336" spans="1:4" x14ac:dyDescent="0.35">
      <c r="A8336">
        <v>56</v>
      </c>
      <c r="B8336">
        <v>122.79810000000001</v>
      </c>
      <c r="C8336" t="s">
        <v>70</v>
      </c>
      <c r="D8336">
        <v>1.6999999999999999E-3</v>
      </c>
    </row>
    <row r="8337" spans="1:4" x14ac:dyDescent="0.35">
      <c r="A8337">
        <v>56</v>
      </c>
      <c r="B8337">
        <v>122.81270000000001</v>
      </c>
      <c r="C8337" t="s">
        <v>70</v>
      </c>
      <c r="D8337">
        <v>4.4999999999999997E-3</v>
      </c>
    </row>
    <row r="8338" spans="1:4" x14ac:dyDescent="0.35">
      <c r="A8338">
        <v>56</v>
      </c>
      <c r="B8338">
        <v>122.83159999999999</v>
      </c>
      <c r="C8338" t="s">
        <v>70</v>
      </c>
      <c r="D8338">
        <v>2.0299999999999999E-2</v>
      </c>
    </row>
    <row r="8339" spans="1:4" x14ac:dyDescent="0.35">
      <c r="A8339">
        <v>56</v>
      </c>
      <c r="B8339">
        <v>122.8458</v>
      </c>
      <c r="C8339" t="s">
        <v>70</v>
      </c>
      <c r="D8339">
        <v>2.0299999999999999E-2</v>
      </c>
    </row>
    <row r="8340" spans="1:4" x14ac:dyDescent="0.35">
      <c r="A8340">
        <v>56</v>
      </c>
      <c r="B8340">
        <v>122.86150000000001</v>
      </c>
      <c r="C8340" t="s">
        <v>70</v>
      </c>
      <c r="D8340">
        <v>1.3899999999999999E-2</v>
      </c>
    </row>
    <row r="8341" spans="1:4" x14ac:dyDescent="0.35">
      <c r="A8341">
        <v>56</v>
      </c>
      <c r="B8341">
        <v>122.8759</v>
      </c>
      <c r="C8341" t="s">
        <v>70</v>
      </c>
      <c r="D8341">
        <v>1.3899999999999999E-2</v>
      </c>
    </row>
    <row r="8342" spans="1:4" x14ac:dyDescent="0.35">
      <c r="A8342">
        <v>56</v>
      </c>
      <c r="B8342">
        <v>122.8896</v>
      </c>
      <c r="C8342" t="s">
        <v>70</v>
      </c>
      <c r="D8342">
        <v>8.9999999999999993E-3</v>
      </c>
    </row>
    <row r="8343" spans="1:4" x14ac:dyDescent="0.35">
      <c r="A8343">
        <v>56</v>
      </c>
      <c r="B8343">
        <v>122.90479999999999</v>
      </c>
      <c r="C8343" t="s">
        <v>70</v>
      </c>
      <c r="D8343">
        <v>8.9999999999999993E-3</v>
      </c>
    </row>
    <row r="8344" spans="1:4" x14ac:dyDescent="0.35">
      <c r="A8344">
        <v>56</v>
      </c>
      <c r="B8344">
        <v>122.9299</v>
      </c>
      <c r="C8344" t="s">
        <v>70</v>
      </c>
      <c r="D8344">
        <v>4.1999999999999997E-3</v>
      </c>
    </row>
    <row r="8345" spans="1:4" x14ac:dyDescent="0.35">
      <c r="A8345">
        <v>56</v>
      </c>
      <c r="B8345">
        <v>122.9442</v>
      </c>
      <c r="C8345" t="s">
        <v>70</v>
      </c>
      <c r="D8345">
        <v>1.9E-3</v>
      </c>
    </row>
    <row r="8346" spans="1:4" x14ac:dyDescent="0.35">
      <c r="A8346">
        <v>56</v>
      </c>
      <c r="B8346">
        <v>122.9575</v>
      </c>
      <c r="C8346" t="s">
        <v>70</v>
      </c>
      <c r="D8346">
        <v>1.9E-3</v>
      </c>
    </row>
    <row r="8347" spans="1:4" x14ac:dyDescent="0.35">
      <c r="A8347">
        <v>56</v>
      </c>
      <c r="B8347">
        <v>122.97150000000001</v>
      </c>
      <c r="C8347" t="s">
        <v>70</v>
      </c>
      <c r="D8347">
        <v>1.9E-3</v>
      </c>
    </row>
    <row r="8348" spans="1:4" x14ac:dyDescent="0.35">
      <c r="A8348">
        <v>57</v>
      </c>
      <c r="B8348">
        <v>122.9974</v>
      </c>
      <c r="C8348" t="s">
        <v>70</v>
      </c>
      <c r="D8348">
        <v>6.9999999999999999E-4</v>
      </c>
    </row>
    <row r="8349" spans="1:4" x14ac:dyDescent="0.35">
      <c r="A8349">
        <v>57</v>
      </c>
      <c r="B8349">
        <v>123.0116</v>
      </c>
      <c r="C8349" t="s">
        <v>70</v>
      </c>
      <c r="D8349">
        <v>4.0000000000000002E-4</v>
      </c>
    </row>
    <row r="8350" spans="1:4" x14ac:dyDescent="0.35">
      <c r="A8350">
        <v>57</v>
      </c>
      <c r="B8350">
        <v>123.02500000000001</v>
      </c>
      <c r="C8350" t="s">
        <v>70</v>
      </c>
      <c r="D8350">
        <v>1E-4</v>
      </c>
    </row>
    <row r="8351" spans="1:4" x14ac:dyDescent="0.35">
      <c r="A8351">
        <v>57</v>
      </c>
      <c r="B8351">
        <v>123.0427</v>
      </c>
      <c r="C8351" t="s">
        <v>70</v>
      </c>
    </row>
    <row r="8352" spans="1:4" x14ac:dyDescent="0.35">
      <c r="A8352">
        <v>57</v>
      </c>
      <c r="B8352">
        <v>123.0591</v>
      </c>
      <c r="C8352" t="s">
        <v>70</v>
      </c>
    </row>
    <row r="8353" spans="1:3" x14ac:dyDescent="0.35">
      <c r="A8353">
        <v>57</v>
      </c>
      <c r="B8353">
        <v>123.0744</v>
      </c>
      <c r="C8353" t="s">
        <v>70</v>
      </c>
    </row>
    <row r="8354" spans="1:3" x14ac:dyDescent="0.35">
      <c r="A8354">
        <v>57</v>
      </c>
      <c r="B8354">
        <v>123.0882</v>
      </c>
      <c r="C8354" t="s">
        <v>70</v>
      </c>
    </row>
    <row r="8355" spans="1:3" x14ac:dyDescent="0.35">
      <c r="A8355">
        <v>57</v>
      </c>
      <c r="B8355">
        <v>123.1031</v>
      </c>
      <c r="C8355" t="s">
        <v>70</v>
      </c>
    </row>
    <row r="8356" spans="1:3" x14ac:dyDescent="0.35">
      <c r="A8356">
        <v>57</v>
      </c>
      <c r="B8356">
        <v>123.12260000000001</v>
      </c>
      <c r="C8356" t="s">
        <v>70</v>
      </c>
    </row>
    <row r="8357" spans="1:3" x14ac:dyDescent="0.35">
      <c r="A8357">
        <v>57</v>
      </c>
      <c r="B8357">
        <v>123.14490000000001</v>
      </c>
      <c r="C8357" t="s">
        <v>70</v>
      </c>
    </row>
    <row r="8358" spans="1:3" x14ac:dyDescent="0.35">
      <c r="A8358">
        <v>57</v>
      </c>
      <c r="B8358">
        <v>123.16079999999999</v>
      </c>
      <c r="C8358" t="s">
        <v>70</v>
      </c>
    </row>
    <row r="8359" spans="1:3" x14ac:dyDescent="0.35">
      <c r="A8359">
        <v>57</v>
      </c>
      <c r="B8359">
        <v>123.17449999999999</v>
      </c>
      <c r="C8359" t="s">
        <v>70</v>
      </c>
    </row>
    <row r="8360" spans="1:3" x14ac:dyDescent="0.35">
      <c r="A8360">
        <v>57</v>
      </c>
      <c r="B8360">
        <v>123.1962</v>
      </c>
      <c r="C8360" t="s">
        <v>70</v>
      </c>
    </row>
    <row r="8361" spans="1:3" x14ac:dyDescent="0.35">
      <c r="A8361">
        <v>57</v>
      </c>
      <c r="B8361">
        <v>123.21040000000001</v>
      </c>
      <c r="C8361" t="s">
        <v>70</v>
      </c>
    </row>
    <row r="8362" spans="1:3" x14ac:dyDescent="0.35">
      <c r="A8362">
        <v>57</v>
      </c>
      <c r="B8362">
        <v>123.22410000000001</v>
      </c>
      <c r="C8362" t="s">
        <v>70</v>
      </c>
    </row>
    <row r="8363" spans="1:3" x14ac:dyDescent="0.35">
      <c r="A8363">
        <v>57</v>
      </c>
      <c r="B8363">
        <v>123.2384</v>
      </c>
      <c r="C8363" t="s">
        <v>70</v>
      </c>
    </row>
    <row r="8364" spans="1:3" x14ac:dyDescent="0.35">
      <c r="A8364">
        <v>57</v>
      </c>
      <c r="B8364">
        <v>123.2514</v>
      </c>
      <c r="C8364" t="s">
        <v>70</v>
      </c>
    </row>
    <row r="8365" spans="1:3" x14ac:dyDescent="0.35">
      <c r="A8365">
        <v>57</v>
      </c>
      <c r="B8365">
        <v>123.2657</v>
      </c>
      <c r="C8365" t="s">
        <v>70</v>
      </c>
    </row>
    <row r="8366" spans="1:3" x14ac:dyDescent="0.35">
      <c r="A8366">
        <v>57</v>
      </c>
      <c r="B8366">
        <v>123.2795</v>
      </c>
      <c r="C8366" t="s">
        <v>70</v>
      </c>
    </row>
    <row r="8367" spans="1:3" x14ac:dyDescent="0.35">
      <c r="A8367">
        <v>57</v>
      </c>
      <c r="B8367">
        <v>123.2931</v>
      </c>
      <c r="C8367" t="s">
        <v>70</v>
      </c>
    </row>
    <row r="8368" spans="1:3" x14ac:dyDescent="0.35">
      <c r="A8368">
        <v>57</v>
      </c>
      <c r="B8368">
        <v>123.30670000000001</v>
      </c>
      <c r="C8368" t="s">
        <v>70</v>
      </c>
    </row>
    <row r="8369" spans="1:3" x14ac:dyDescent="0.35">
      <c r="A8369">
        <v>57</v>
      </c>
      <c r="B8369">
        <v>123.3236</v>
      </c>
      <c r="C8369" t="s">
        <v>70</v>
      </c>
    </row>
    <row r="8370" spans="1:3" x14ac:dyDescent="0.35">
      <c r="A8370">
        <v>57</v>
      </c>
      <c r="B8370">
        <v>123.3417</v>
      </c>
      <c r="C8370" t="s">
        <v>70</v>
      </c>
    </row>
    <row r="8371" spans="1:3" x14ac:dyDescent="0.35">
      <c r="A8371">
        <v>57</v>
      </c>
      <c r="B8371">
        <v>123.3553</v>
      </c>
      <c r="C8371" t="s">
        <v>70</v>
      </c>
    </row>
    <row r="8372" spans="1:3" x14ac:dyDescent="0.35">
      <c r="A8372">
        <v>57</v>
      </c>
      <c r="B8372">
        <v>123.3693</v>
      </c>
      <c r="C8372" t="s">
        <v>70</v>
      </c>
    </row>
    <row r="8373" spans="1:3" x14ac:dyDescent="0.35">
      <c r="A8373">
        <v>57</v>
      </c>
      <c r="B8373">
        <v>123.38420000000001</v>
      </c>
      <c r="C8373" t="s">
        <v>70</v>
      </c>
    </row>
    <row r="8374" spans="1:3" x14ac:dyDescent="0.35">
      <c r="A8374">
        <v>57</v>
      </c>
      <c r="B8374">
        <v>123.4032</v>
      </c>
      <c r="C8374" t="s">
        <v>70</v>
      </c>
    </row>
    <row r="8375" spans="1:3" x14ac:dyDescent="0.35">
      <c r="A8375">
        <v>57</v>
      </c>
      <c r="B8375">
        <v>123.41849999999999</v>
      </c>
      <c r="C8375" t="s">
        <v>70</v>
      </c>
    </row>
    <row r="8376" spans="1:3" x14ac:dyDescent="0.35">
      <c r="A8376">
        <v>57</v>
      </c>
      <c r="B8376">
        <v>123.4318</v>
      </c>
      <c r="C8376" t="s">
        <v>70</v>
      </c>
    </row>
    <row r="8377" spans="1:3" x14ac:dyDescent="0.35">
      <c r="A8377">
        <v>57</v>
      </c>
      <c r="B8377">
        <v>123.44589999999999</v>
      </c>
      <c r="C8377" t="s">
        <v>70</v>
      </c>
    </row>
    <row r="8378" spans="1:3" x14ac:dyDescent="0.35">
      <c r="A8378">
        <v>57</v>
      </c>
      <c r="B8378">
        <v>123.45959999999999</v>
      </c>
      <c r="C8378" t="s">
        <v>70</v>
      </c>
    </row>
    <row r="8379" spans="1:3" x14ac:dyDescent="0.35">
      <c r="A8379">
        <v>57</v>
      </c>
      <c r="B8379">
        <v>123.4722</v>
      </c>
      <c r="C8379" t="s">
        <v>70</v>
      </c>
    </row>
    <row r="8380" spans="1:3" x14ac:dyDescent="0.35">
      <c r="A8380">
        <v>57</v>
      </c>
      <c r="B8380">
        <v>123.48609999999999</v>
      </c>
      <c r="C8380" t="s">
        <v>70</v>
      </c>
    </row>
    <row r="8381" spans="1:3" x14ac:dyDescent="0.35">
      <c r="A8381">
        <v>57</v>
      </c>
      <c r="B8381">
        <v>123.4992</v>
      </c>
      <c r="C8381" t="s">
        <v>70</v>
      </c>
    </row>
    <row r="8382" spans="1:3" x14ac:dyDescent="0.35">
      <c r="A8382">
        <v>57</v>
      </c>
      <c r="B8382">
        <v>123.5129</v>
      </c>
      <c r="C8382" t="s">
        <v>70</v>
      </c>
    </row>
    <row r="8383" spans="1:3" x14ac:dyDescent="0.35">
      <c r="A8383">
        <v>57</v>
      </c>
      <c r="B8383">
        <v>123.527</v>
      </c>
      <c r="C8383" t="s">
        <v>70</v>
      </c>
    </row>
    <row r="8384" spans="1:3" x14ac:dyDescent="0.35">
      <c r="A8384">
        <v>57</v>
      </c>
      <c r="B8384">
        <v>123.5398</v>
      </c>
      <c r="C8384" t="s">
        <v>70</v>
      </c>
    </row>
    <row r="8385" spans="1:3" x14ac:dyDescent="0.35">
      <c r="A8385">
        <v>57</v>
      </c>
      <c r="B8385">
        <v>123.55329999999999</v>
      </c>
      <c r="C8385" t="s">
        <v>70</v>
      </c>
    </row>
    <row r="8386" spans="1:3" x14ac:dyDescent="0.35">
      <c r="A8386">
        <v>57</v>
      </c>
      <c r="B8386">
        <v>123.56740000000001</v>
      </c>
      <c r="C8386" t="s">
        <v>70</v>
      </c>
    </row>
    <row r="8387" spans="1:3" x14ac:dyDescent="0.35">
      <c r="A8387">
        <v>57</v>
      </c>
      <c r="B8387">
        <v>123.58110000000001</v>
      </c>
      <c r="C8387" t="s">
        <v>70</v>
      </c>
    </row>
    <row r="8388" spans="1:3" x14ac:dyDescent="0.35">
      <c r="A8388">
        <v>57</v>
      </c>
      <c r="B8388">
        <v>123.5949</v>
      </c>
      <c r="C8388" t="s">
        <v>70</v>
      </c>
    </row>
    <row r="8389" spans="1:3" x14ac:dyDescent="0.35">
      <c r="A8389">
        <v>57</v>
      </c>
      <c r="B8389">
        <v>123.6161</v>
      </c>
      <c r="C8389" t="s">
        <v>70</v>
      </c>
    </row>
    <row r="8390" spans="1:3" x14ac:dyDescent="0.35">
      <c r="A8390">
        <v>57</v>
      </c>
      <c r="B8390">
        <v>123.63120000000001</v>
      </c>
      <c r="C8390" t="s">
        <v>70</v>
      </c>
    </row>
    <row r="8391" spans="1:3" x14ac:dyDescent="0.35">
      <c r="A8391">
        <v>57</v>
      </c>
      <c r="B8391">
        <v>123.64530000000001</v>
      </c>
      <c r="C8391" t="s">
        <v>70</v>
      </c>
    </row>
    <row r="8392" spans="1:3" x14ac:dyDescent="0.35">
      <c r="A8392">
        <v>57</v>
      </c>
      <c r="B8392">
        <v>123.6589</v>
      </c>
      <c r="C8392" t="s">
        <v>70</v>
      </c>
    </row>
    <row r="8393" spans="1:3" x14ac:dyDescent="0.35">
      <c r="A8393">
        <v>57</v>
      </c>
      <c r="B8393">
        <v>123.6724</v>
      </c>
      <c r="C8393" t="s">
        <v>70</v>
      </c>
    </row>
    <row r="8394" spans="1:3" x14ac:dyDescent="0.35">
      <c r="A8394">
        <v>57</v>
      </c>
      <c r="B8394">
        <v>123.6858</v>
      </c>
      <c r="C8394" t="s">
        <v>70</v>
      </c>
    </row>
    <row r="8395" spans="1:3" x14ac:dyDescent="0.35">
      <c r="A8395">
        <v>57</v>
      </c>
      <c r="B8395">
        <v>123.7</v>
      </c>
      <c r="C8395" t="s">
        <v>70</v>
      </c>
    </row>
    <row r="8396" spans="1:3" x14ac:dyDescent="0.35">
      <c r="A8396">
        <v>57</v>
      </c>
      <c r="B8396">
        <v>123.7133</v>
      </c>
      <c r="C8396" t="s">
        <v>70</v>
      </c>
    </row>
    <row r="8397" spans="1:3" x14ac:dyDescent="0.35">
      <c r="A8397">
        <v>57</v>
      </c>
      <c r="B8397">
        <v>123.72709999999999</v>
      </c>
      <c r="C8397" t="s">
        <v>70</v>
      </c>
    </row>
    <row r="8398" spans="1:3" x14ac:dyDescent="0.35">
      <c r="A8398">
        <v>57</v>
      </c>
      <c r="B8398">
        <v>123.7407</v>
      </c>
      <c r="C8398" t="s">
        <v>70</v>
      </c>
    </row>
    <row r="8399" spans="1:3" x14ac:dyDescent="0.35">
      <c r="A8399">
        <v>57</v>
      </c>
      <c r="B8399">
        <v>123.7543</v>
      </c>
      <c r="C8399" t="s">
        <v>70</v>
      </c>
    </row>
    <row r="8400" spans="1:3" x14ac:dyDescent="0.35">
      <c r="A8400">
        <v>57</v>
      </c>
      <c r="B8400">
        <v>123.7677</v>
      </c>
      <c r="C8400" t="s">
        <v>70</v>
      </c>
    </row>
    <row r="8401" spans="1:3" x14ac:dyDescent="0.35">
      <c r="A8401">
        <v>57</v>
      </c>
      <c r="B8401">
        <v>123.7813</v>
      </c>
      <c r="C8401" t="s">
        <v>70</v>
      </c>
    </row>
    <row r="8402" spans="1:3" x14ac:dyDescent="0.35">
      <c r="A8402">
        <v>57</v>
      </c>
      <c r="B8402">
        <v>123.7954</v>
      </c>
      <c r="C8402" t="s">
        <v>70</v>
      </c>
    </row>
    <row r="8403" spans="1:3" x14ac:dyDescent="0.35">
      <c r="A8403">
        <v>57</v>
      </c>
      <c r="B8403">
        <v>123.8156</v>
      </c>
      <c r="C8403" t="s">
        <v>70</v>
      </c>
    </row>
    <row r="8404" spans="1:3" x14ac:dyDescent="0.35">
      <c r="A8404">
        <v>57</v>
      </c>
      <c r="B8404">
        <v>123.82980000000001</v>
      </c>
      <c r="C8404" t="s">
        <v>70</v>
      </c>
    </row>
    <row r="8405" spans="1:3" x14ac:dyDescent="0.35">
      <c r="A8405">
        <v>57</v>
      </c>
      <c r="B8405">
        <v>123.8464</v>
      </c>
      <c r="C8405" t="s">
        <v>70</v>
      </c>
    </row>
    <row r="8406" spans="1:3" x14ac:dyDescent="0.35">
      <c r="A8406">
        <v>57</v>
      </c>
      <c r="B8406">
        <v>123.86060000000001</v>
      </c>
      <c r="C8406" t="s">
        <v>70</v>
      </c>
    </row>
    <row r="8407" spans="1:3" x14ac:dyDescent="0.35">
      <c r="A8407">
        <v>57</v>
      </c>
      <c r="B8407">
        <v>123.8741</v>
      </c>
      <c r="C8407" t="s">
        <v>70</v>
      </c>
    </row>
    <row r="8408" spans="1:3" x14ac:dyDescent="0.35">
      <c r="A8408">
        <v>57</v>
      </c>
      <c r="B8408">
        <v>123.8871</v>
      </c>
      <c r="C8408" t="s">
        <v>70</v>
      </c>
    </row>
    <row r="8409" spans="1:3" x14ac:dyDescent="0.35">
      <c r="A8409">
        <v>57</v>
      </c>
      <c r="B8409">
        <v>123.9012</v>
      </c>
      <c r="C8409" t="s">
        <v>70</v>
      </c>
    </row>
    <row r="8410" spans="1:3" x14ac:dyDescent="0.35">
      <c r="A8410">
        <v>57</v>
      </c>
      <c r="B8410">
        <v>123.9151</v>
      </c>
      <c r="C8410" t="s">
        <v>70</v>
      </c>
    </row>
    <row r="8411" spans="1:3" x14ac:dyDescent="0.35">
      <c r="A8411">
        <v>57</v>
      </c>
      <c r="B8411">
        <v>123.92870000000001</v>
      </c>
      <c r="C8411" t="s">
        <v>70</v>
      </c>
    </row>
    <row r="8412" spans="1:3" x14ac:dyDescent="0.35">
      <c r="A8412">
        <v>57</v>
      </c>
      <c r="B8412">
        <v>123.9427</v>
      </c>
      <c r="C8412" t="s">
        <v>70</v>
      </c>
    </row>
    <row r="8413" spans="1:3" x14ac:dyDescent="0.35">
      <c r="A8413">
        <v>57</v>
      </c>
      <c r="B8413">
        <v>123.9563</v>
      </c>
      <c r="C8413" t="s">
        <v>70</v>
      </c>
    </row>
    <row r="8414" spans="1:3" x14ac:dyDescent="0.35">
      <c r="A8414">
        <v>57</v>
      </c>
      <c r="B8414">
        <v>123.9695</v>
      </c>
      <c r="C8414" t="s">
        <v>70</v>
      </c>
    </row>
    <row r="8415" spans="1:3" x14ac:dyDescent="0.35">
      <c r="A8415">
        <v>57</v>
      </c>
      <c r="B8415">
        <v>123.9834</v>
      </c>
      <c r="C8415" t="s">
        <v>70</v>
      </c>
    </row>
    <row r="8416" spans="1:3" x14ac:dyDescent="0.35">
      <c r="A8416">
        <v>57</v>
      </c>
      <c r="B8416">
        <v>124.00060000000001</v>
      </c>
      <c r="C8416" t="s">
        <v>70</v>
      </c>
    </row>
    <row r="8417" spans="1:3" x14ac:dyDescent="0.35">
      <c r="A8417">
        <v>57</v>
      </c>
      <c r="B8417">
        <v>124.0314</v>
      </c>
      <c r="C8417" t="s">
        <v>70</v>
      </c>
    </row>
    <row r="8418" spans="1:3" x14ac:dyDescent="0.35">
      <c r="A8418">
        <v>57</v>
      </c>
      <c r="B8418">
        <v>124.0491</v>
      </c>
      <c r="C8418" t="s">
        <v>70</v>
      </c>
    </row>
    <row r="8419" spans="1:3" x14ac:dyDescent="0.35">
      <c r="A8419">
        <v>57</v>
      </c>
      <c r="B8419">
        <v>124.0684</v>
      </c>
      <c r="C8419" t="s">
        <v>70</v>
      </c>
    </row>
    <row r="8420" spans="1:3" x14ac:dyDescent="0.35">
      <c r="A8420">
        <v>57</v>
      </c>
      <c r="B8420">
        <v>124.0895</v>
      </c>
      <c r="C8420" t="s">
        <v>70</v>
      </c>
    </row>
    <row r="8421" spans="1:3" x14ac:dyDescent="0.35">
      <c r="A8421">
        <v>57</v>
      </c>
      <c r="B8421">
        <v>124.1083</v>
      </c>
      <c r="C8421" t="s">
        <v>70</v>
      </c>
    </row>
    <row r="8422" spans="1:3" x14ac:dyDescent="0.35">
      <c r="A8422">
        <v>57</v>
      </c>
      <c r="B8422">
        <v>124.1208</v>
      </c>
      <c r="C8422" t="s">
        <v>70</v>
      </c>
    </row>
    <row r="8423" spans="1:3" x14ac:dyDescent="0.35">
      <c r="A8423">
        <v>57</v>
      </c>
      <c r="B8423">
        <v>124.1379</v>
      </c>
      <c r="C8423" t="s">
        <v>70</v>
      </c>
    </row>
    <row r="8424" spans="1:3" x14ac:dyDescent="0.35">
      <c r="A8424">
        <v>57</v>
      </c>
      <c r="B8424">
        <v>124.15389999999999</v>
      </c>
      <c r="C8424" t="s">
        <v>70</v>
      </c>
    </row>
    <row r="8425" spans="1:3" x14ac:dyDescent="0.35">
      <c r="A8425">
        <v>57</v>
      </c>
      <c r="B8425">
        <v>124.16849999999999</v>
      </c>
      <c r="C8425" t="s">
        <v>70</v>
      </c>
    </row>
    <row r="8426" spans="1:3" x14ac:dyDescent="0.35">
      <c r="A8426">
        <v>57</v>
      </c>
      <c r="B8426">
        <v>124.18259999999999</v>
      </c>
      <c r="C8426" t="s">
        <v>70</v>
      </c>
    </row>
    <row r="8427" spans="1:3" x14ac:dyDescent="0.35">
      <c r="A8427">
        <v>57</v>
      </c>
      <c r="B8427">
        <v>124.1972</v>
      </c>
      <c r="C8427" t="s">
        <v>70</v>
      </c>
    </row>
    <row r="8428" spans="1:3" x14ac:dyDescent="0.35">
      <c r="A8428">
        <v>57</v>
      </c>
      <c r="B8428">
        <v>124.211</v>
      </c>
      <c r="C8428" t="s">
        <v>70</v>
      </c>
    </row>
    <row r="8429" spans="1:3" x14ac:dyDescent="0.35">
      <c r="A8429">
        <v>57</v>
      </c>
      <c r="B8429">
        <v>124.2332</v>
      </c>
      <c r="C8429" t="s">
        <v>70</v>
      </c>
    </row>
    <row r="8430" spans="1:3" x14ac:dyDescent="0.35">
      <c r="A8430">
        <v>57</v>
      </c>
      <c r="B8430">
        <v>124.2479</v>
      </c>
      <c r="C8430" t="s">
        <v>70</v>
      </c>
    </row>
    <row r="8431" spans="1:3" x14ac:dyDescent="0.35">
      <c r="A8431">
        <v>57</v>
      </c>
      <c r="B8431">
        <v>124.26260000000001</v>
      </c>
      <c r="C8431" t="s">
        <v>70</v>
      </c>
    </row>
    <row r="8432" spans="1:3" x14ac:dyDescent="0.35">
      <c r="A8432">
        <v>57</v>
      </c>
      <c r="B8432">
        <v>124.27719999999999</v>
      </c>
      <c r="C8432" t="s">
        <v>70</v>
      </c>
    </row>
    <row r="8433" spans="1:4" x14ac:dyDescent="0.35">
      <c r="A8433">
        <v>57</v>
      </c>
      <c r="B8433">
        <v>124.2908</v>
      </c>
      <c r="C8433" t="s">
        <v>70</v>
      </c>
    </row>
    <row r="8434" spans="1:4" x14ac:dyDescent="0.35">
      <c r="A8434">
        <v>57</v>
      </c>
      <c r="B8434">
        <v>124.3053</v>
      </c>
      <c r="C8434" t="s">
        <v>70</v>
      </c>
    </row>
    <row r="8435" spans="1:4" x14ac:dyDescent="0.35">
      <c r="A8435">
        <v>57</v>
      </c>
      <c r="B8435">
        <v>124.3197</v>
      </c>
      <c r="C8435" t="s">
        <v>70</v>
      </c>
    </row>
    <row r="8436" spans="1:4" x14ac:dyDescent="0.35">
      <c r="A8436">
        <v>57</v>
      </c>
      <c r="B8436">
        <v>124.3344</v>
      </c>
      <c r="C8436" t="s">
        <v>70</v>
      </c>
    </row>
    <row r="8437" spans="1:4" x14ac:dyDescent="0.35">
      <c r="A8437">
        <v>57</v>
      </c>
      <c r="B8437">
        <v>124.35250000000001</v>
      </c>
      <c r="C8437" t="s">
        <v>70</v>
      </c>
    </row>
    <row r="8438" spans="1:4" x14ac:dyDescent="0.35">
      <c r="A8438">
        <v>57</v>
      </c>
      <c r="B8438">
        <v>124.3693</v>
      </c>
      <c r="C8438" t="s">
        <v>70</v>
      </c>
    </row>
    <row r="8439" spans="1:4" x14ac:dyDescent="0.35">
      <c r="A8439">
        <v>57</v>
      </c>
      <c r="B8439">
        <v>124.3852</v>
      </c>
      <c r="C8439" t="s">
        <v>70</v>
      </c>
    </row>
    <row r="8440" spans="1:4" x14ac:dyDescent="0.35">
      <c r="A8440">
        <v>57</v>
      </c>
      <c r="B8440">
        <v>124.3989</v>
      </c>
      <c r="C8440" t="s">
        <v>70</v>
      </c>
    </row>
    <row r="8441" spans="1:4" x14ac:dyDescent="0.35">
      <c r="A8441">
        <v>57</v>
      </c>
      <c r="B8441">
        <v>124.41249999999999</v>
      </c>
      <c r="C8441" t="s">
        <v>70</v>
      </c>
    </row>
    <row r="8442" spans="1:4" x14ac:dyDescent="0.35">
      <c r="A8442">
        <v>57</v>
      </c>
      <c r="B8442">
        <v>124.43519999999999</v>
      </c>
      <c r="C8442" t="s">
        <v>70</v>
      </c>
    </row>
    <row r="8443" spans="1:4" x14ac:dyDescent="0.35">
      <c r="A8443">
        <v>57</v>
      </c>
      <c r="B8443">
        <v>124.45010000000001</v>
      </c>
      <c r="C8443" t="s">
        <v>70</v>
      </c>
    </row>
    <row r="8444" spans="1:4" x14ac:dyDescent="0.35">
      <c r="A8444">
        <v>57</v>
      </c>
      <c r="B8444">
        <v>124.4648</v>
      </c>
      <c r="C8444" t="s">
        <v>70</v>
      </c>
    </row>
    <row r="8445" spans="1:4" x14ac:dyDescent="0.35">
      <c r="A8445">
        <v>57</v>
      </c>
      <c r="B8445">
        <v>124.4794</v>
      </c>
      <c r="C8445" t="s">
        <v>70</v>
      </c>
    </row>
    <row r="8446" spans="1:4" x14ac:dyDescent="0.35">
      <c r="A8446">
        <v>57</v>
      </c>
      <c r="B8446">
        <v>124.4943</v>
      </c>
      <c r="C8446" t="s">
        <v>70</v>
      </c>
    </row>
    <row r="8447" spans="1:4" x14ac:dyDescent="0.35">
      <c r="A8447">
        <v>57</v>
      </c>
      <c r="B8447">
        <v>124.5085</v>
      </c>
      <c r="C8447" t="s">
        <v>70</v>
      </c>
    </row>
    <row r="8448" spans="1:4" x14ac:dyDescent="0.35">
      <c r="A8448">
        <v>57</v>
      </c>
      <c r="B8448">
        <v>124.5224</v>
      </c>
      <c r="C8448" t="s">
        <v>70</v>
      </c>
      <c r="D8448">
        <v>4.0000000000000002E-4</v>
      </c>
    </row>
    <row r="8449" spans="1:4" x14ac:dyDescent="0.35">
      <c r="A8449">
        <v>57</v>
      </c>
      <c r="B8449">
        <v>124.5378</v>
      </c>
      <c r="C8449" t="s">
        <v>70</v>
      </c>
      <c r="D8449">
        <v>5.9999999999999995E-4</v>
      </c>
    </row>
    <row r="8450" spans="1:4" x14ac:dyDescent="0.35">
      <c r="A8450">
        <v>57</v>
      </c>
      <c r="B8450">
        <v>124.55159999999999</v>
      </c>
      <c r="C8450" t="s">
        <v>70</v>
      </c>
      <c r="D8450">
        <v>5.9999999999999995E-4</v>
      </c>
    </row>
    <row r="8451" spans="1:4" x14ac:dyDescent="0.35">
      <c r="A8451">
        <v>57</v>
      </c>
      <c r="B8451">
        <v>124.56570000000001</v>
      </c>
      <c r="C8451" t="s">
        <v>70</v>
      </c>
      <c r="D8451">
        <v>5.9999999999999995E-4</v>
      </c>
    </row>
    <row r="8452" spans="1:4" x14ac:dyDescent="0.35">
      <c r="A8452">
        <v>57</v>
      </c>
      <c r="B8452">
        <v>124.5804</v>
      </c>
      <c r="C8452" t="s">
        <v>70</v>
      </c>
      <c r="D8452">
        <v>4.1000000000000003E-3</v>
      </c>
    </row>
    <row r="8453" spans="1:4" x14ac:dyDescent="0.35">
      <c r="A8453">
        <v>57</v>
      </c>
      <c r="B8453">
        <v>124.59520000000001</v>
      </c>
      <c r="C8453" t="s">
        <v>70</v>
      </c>
      <c r="D8453">
        <v>1.1999999999999999E-3</v>
      </c>
    </row>
    <row r="8454" spans="1:4" x14ac:dyDescent="0.35">
      <c r="A8454">
        <v>57</v>
      </c>
      <c r="B8454">
        <v>124.6088</v>
      </c>
      <c r="C8454" t="s">
        <v>70</v>
      </c>
      <c r="D8454">
        <v>1.1999999999999999E-3</v>
      </c>
    </row>
    <row r="8455" spans="1:4" x14ac:dyDescent="0.35">
      <c r="A8455">
        <v>57</v>
      </c>
      <c r="B8455">
        <v>124.623</v>
      </c>
      <c r="C8455" t="s">
        <v>70</v>
      </c>
      <c r="D8455">
        <v>2E-3</v>
      </c>
    </row>
    <row r="8456" spans="1:4" x14ac:dyDescent="0.35">
      <c r="A8456">
        <v>57</v>
      </c>
      <c r="B8456">
        <v>124.6469</v>
      </c>
      <c r="C8456" t="s">
        <v>70</v>
      </c>
      <c r="D8456">
        <v>2.5000000000000001E-3</v>
      </c>
    </row>
    <row r="8457" spans="1:4" x14ac:dyDescent="0.35">
      <c r="A8457">
        <v>57</v>
      </c>
      <c r="B8457">
        <v>124.6621</v>
      </c>
      <c r="C8457" t="s">
        <v>70</v>
      </c>
      <c r="D8457">
        <v>2.2000000000000001E-3</v>
      </c>
    </row>
    <row r="8458" spans="1:4" x14ac:dyDescent="0.35">
      <c r="A8458">
        <v>57</v>
      </c>
      <c r="B8458">
        <v>124.6794</v>
      </c>
      <c r="C8458" t="s">
        <v>70</v>
      </c>
      <c r="D8458">
        <v>2.2000000000000001E-3</v>
      </c>
    </row>
    <row r="8459" spans="1:4" x14ac:dyDescent="0.35">
      <c r="A8459">
        <v>57</v>
      </c>
      <c r="B8459">
        <v>124.6949</v>
      </c>
      <c r="C8459" t="s">
        <v>70</v>
      </c>
      <c r="D8459">
        <v>2.0999999999999999E-3</v>
      </c>
    </row>
    <row r="8460" spans="1:4" x14ac:dyDescent="0.35">
      <c r="A8460">
        <v>57</v>
      </c>
      <c r="B8460">
        <v>124.7107</v>
      </c>
      <c r="C8460" t="s">
        <v>70</v>
      </c>
      <c r="D8460">
        <v>2E-3</v>
      </c>
    </row>
    <row r="8461" spans="1:4" x14ac:dyDescent="0.35">
      <c r="A8461">
        <v>57</v>
      </c>
      <c r="B8461">
        <v>124.7256</v>
      </c>
      <c r="C8461" t="s">
        <v>70</v>
      </c>
      <c r="D8461">
        <v>2E-3</v>
      </c>
    </row>
    <row r="8462" spans="1:4" x14ac:dyDescent="0.35">
      <c r="A8462">
        <v>57</v>
      </c>
      <c r="B8462">
        <v>124.7406</v>
      </c>
      <c r="C8462" t="s">
        <v>70</v>
      </c>
      <c r="D8462">
        <v>2E-3</v>
      </c>
    </row>
    <row r="8463" spans="1:4" x14ac:dyDescent="0.35">
      <c r="A8463">
        <v>57</v>
      </c>
      <c r="B8463">
        <v>124.7548</v>
      </c>
      <c r="C8463" t="s">
        <v>70</v>
      </c>
      <c r="D8463">
        <v>2E-3</v>
      </c>
    </row>
    <row r="8464" spans="1:4" x14ac:dyDescent="0.35">
      <c r="A8464">
        <v>57</v>
      </c>
      <c r="B8464">
        <v>124.7689</v>
      </c>
      <c r="C8464" t="s">
        <v>70</v>
      </c>
      <c r="D8464">
        <v>2.2000000000000001E-3</v>
      </c>
    </row>
    <row r="8465" spans="1:4" x14ac:dyDescent="0.35">
      <c r="A8465">
        <v>57</v>
      </c>
      <c r="B8465">
        <v>124.78319999999999</v>
      </c>
      <c r="C8465" t="s">
        <v>70</v>
      </c>
      <c r="D8465">
        <v>2.3999999999999998E-3</v>
      </c>
    </row>
    <row r="8466" spans="1:4" x14ac:dyDescent="0.35">
      <c r="A8466">
        <v>57</v>
      </c>
      <c r="B8466">
        <v>124.7979</v>
      </c>
      <c r="C8466" t="s">
        <v>70</v>
      </c>
      <c r="D8466">
        <v>2.5999999999999999E-3</v>
      </c>
    </row>
    <row r="8467" spans="1:4" x14ac:dyDescent="0.35">
      <c r="A8467">
        <v>57</v>
      </c>
      <c r="B8467">
        <v>124.8116</v>
      </c>
      <c r="C8467" t="s">
        <v>70</v>
      </c>
      <c r="D8467">
        <v>3.0000000000000001E-3</v>
      </c>
    </row>
    <row r="8468" spans="1:4" x14ac:dyDescent="0.35">
      <c r="A8468">
        <v>57</v>
      </c>
      <c r="B8468">
        <v>124.8276</v>
      </c>
      <c r="C8468" t="s">
        <v>70</v>
      </c>
      <c r="D8468">
        <v>3.0000000000000001E-3</v>
      </c>
    </row>
    <row r="8469" spans="1:4" x14ac:dyDescent="0.35">
      <c r="A8469">
        <v>57</v>
      </c>
      <c r="B8469">
        <v>124.8616</v>
      </c>
      <c r="C8469" t="s">
        <v>70</v>
      </c>
      <c r="D8469">
        <v>2.0999999999999999E-3</v>
      </c>
    </row>
    <row r="8470" spans="1:4" x14ac:dyDescent="0.35">
      <c r="A8470">
        <v>57</v>
      </c>
      <c r="B8470">
        <v>124.8802</v>
      </c>
      <c r="C8470" t="s">
        <v>70</v>
      </c>
      <c r="D8470">
        <v>2.8E-3</v>
      </c>
    </row>
    <row r="8471" spans="1:4" x14ac:dyDescent="0.35">
      <c r="A8471">
        <v>57</v>
      </c>
      <c r="B8471">
        <v>124.8982</v>
      </c>
      <c r="C8471" t="s">
        <v>70</v>
      </c>
      <c r="D8471">
        <v>2.8E-3</v>
      </c>
    </row>
    <row r="8472" spans="1:4" x14ac:dyDescent="0.35">
      <c r="A8472">
        <v>57</v>
      </c>
      <c r="B8472">
        <v>124.91459999999999</v>
      </c>
      <c r="C8472" t="s">
        <v>70</v>
      </c>
      <c r="D8472">
        <v>1.2999999999999999E-3</v>
      </c>
    </row>
    <row r="8473" spans="1:4" x14ac:dyDescent="0.35">
      <c r="A8473">
        <v>57</v>
      </c>
      <c r="B8473">
        <v>124.93340000000001</v>
      </c>
      <c r="C8473" t="s">
        <v>70</v>
      </c>
      <c r="D8473">
        <v>4.0000000000000002E-4</v>
      </c>
    </row>
    <row r="8474" spans="1:4" x14ac:dyDescent="0.35">
      <c r="A8474">
        <v>57</v>
      </c>
      <c r="B8474">
        <v>124.9538</v>
      </c>
      <c r="C8474" t="s">
        <v>70</v>
      </c>
      <c r="D8474">
        <v>1E-4</v>
      </c>
    </row>
    <row r="8475" spans="1:4" x14ac:dyDescent="0.35">
      <c r="A8475">
        <v>57</v>
      </c>
      <c r="B8475">
        <v>124.9687</v>
      </c>
      <c r="C8475" t="s">
        <v>70</v>
      </c>
      <c r="D8475">
        <v>2.0000000000000001E-4</v>
      </c>
    </row>
    <row r="8476" spans="1:4" x14ac:dyDescent="0.35">
      <c r="A8476">
        <v>57</v>
      </c>
      <c r="B8476">
        <v>124.9829</v>
      </c>
      <c r="C8476" t="s">
        <v>70</v>
      </c>
    </row>
    <row r="8477" spans="1:4" x14ac:dyDescent="0.35">
      <c r="A8477">
        <v>57</v>
      </c>
      <c r="B8477">
        <v>124.997</v>
      </c>
      <c r="C8477" t="s">
        <v>70</v>
      </c>
    </row>
    <row r="8478" spans="1:4" x14ac:dyDescent="0.35">
      <c r="A8478">
        <v>58</v>
      </c>
      <c r="B8478">
        <v>125.0147</v>
      </c>
      <c r="C8478" t="s">
        <v>70</v>
      </c>
    </row>
    <row r="8479" spans="1:4" x14ac:dyDescent="0.35">
      <c r="A8479">
        <v>58</v>
      </c>
      <c r="B8479">
        <v>125.0346</v>
      </c>
      <c r="C8479" t="s">
        <v>70</v>
      </c>
    </row>
    <row r="8480" spans="1:4" x14ac:dyDescent="0.35">
      <c r="A8480">
        <v>58</v>
      </c>
      <c r="B8480">
        <v>125.0609</v>
      </c>
      <c r="C8480" t="s">
        <v>70</v>
      </c>
    </row>
    <row r="8481" spans="1:3" x14ac:dyDescent="0.35">
      <c r="A8481">
        <v>58</v>
      </c>
      <c r="B8481">
        <v>125.07259999999999</v>
      </c>
      <c r="C8481" t="s">
        <v>70</v>
      </c>
    </row>
    <row r="8482" spans="1:3" x14ac:dyDescent="0.35">
      <c r="A8482">
        <v>58</v>
      </c>
      <c r="B8482">
        <v>125.0954</v>
      </c>
      <c r="C8482" t="s">
        <v>70</v>
      </c>
    </row>
    <row r="8483" spans="1:3" x14ac:dyDescent="0.35">
      <c r="A8483">
        <v>58</v>
      </c>
      <c r="B8483">
        <v>125.1086</v>
      </c>
      <c r="C8483" t="s">
        <v>70</v>
      </c>
    </row>
    <row r="8484" spans="1:3" x14ac:dyDescent="0.35">
      <c r="A8484">
        <v>58</v>
      </c>
      <c r="B8484">
        <v>125.1221</v>
      </c>
      <c r="C8484" t="s">
        <v>70</v>
      </c>
    </row>
    <row r="8485" spans="1:3" x14ac:dyDescent="0.35">
      <c r="A8485">
        <v>58</v>
      </c>
      <c r="B8485">
        <v>125.13590000000001</v>
      </c>
      <c r="C8485" t="s">
        <v>70</v>
      </c>
    </row>
    <row r="8486" spans="1:3" x14ac:dyDescent="0.35">
      <c r="A8486">
        <v>58</v>
      </c>
      <c r="B8486">
        <v>125.1489</v>
      </c>
      <c r="C8486" t="s">
        <v>70</v>
      </c>
    </row>
    <row r="8487" spans="1:3" x14ac:dyDescent="0.35">
      <c r="A8487">
        <v>58</v>
      </c>
      <c r="B8487">
        <v>125.1628</v>
      </c>
      <c r="C8487" t="s">
        <v>70</v>
      </c>
    </row>
    <row r="8488" spans="1:3" x14ac:dyDescent="0.35">
      <c r="A8488">
        <v>58</v>
      </c>
      <c r="B8488">
        <v>125.1773</v>
      </c>
      <c r="C8488" t="s">
        <v>70</v>
      </c>
    </row>
    <row r="8489" spans="1:3" x14ac:dyDescent="0.35">
      <c r="A8489">
        <v>58</v>
      </c>
      <c r="B8489">
        <v>125.1974</v>
      </c>
      <c r="C8489" t="s">
        <v>70</v>
      </c>
    </row>
    <row r="8490" spans="1:3" x14ac:dyDescent="0.35">
      <c r="A8490">
        <v>58</v>
      </c>
      <c r="B8490">
        <v>125.21469999999999</v>
      </c>
      <c r="C8490" t="s">
        <v>70</v>
      </c>
    </row>
    <row r="8491" spans="1:3" x14ac:dyDescent="0.35">
      <c r="A8491">
        <v>58</v>
      </c>
      <c r="B8491">
        <v>125.22709999999999</v>
      </c>
      <c r="C8491" t="s">
        <v>70</v>
      </c>
    </row>
    <row r="8492" spans="1:3" x14ac:dyDescent="0.35">
      <c r="A8492">
        <v>58</v>
      </c>
      <c r="B8492">
        <v>125.2396</v>
      </c>
      <c r="C8492" t="s">
        <v>70</v>
      </c>
    </row>
    <row r="8493" spans="1:3" x14ac:dyDescent="0.35">
      <c r="A8493">
        <v>58</v>
      </c>
      <c r="B8493">
        <v>125.2619</v>
      </c>
      <c r="C8493" t="s">
        <v>70</v>
      </c>
    </row>
    <row r="8494" spans="1:3" x14ac:dyDescent="0.35">
      <c r="A8494">
        <v>58</v>
      </c>
      <c r="B8494">
        <v>125.2757</v>
      </c>
      <c r="C8494" t="s">
        <v>70</v>
      </c>
    </row>
    <row r="8495" spans="1:3" x14ac:dyDescent="0.35">
      <c r="A8495">
        <v>58</v>
      </c>
      <c r="B8495">
        <v>125.28870000000001</v>
      </c>
      <c r="C8495" t="s">
        <v>70</v>
      </c>
    </row>
    <row r="8496" spans="1:3" x14ac:dyDescent="0.35">
      <c r="A8496">
        <v>58</v>
      </c>
      <c r="B8496">
        <v>125.30240000000001</v>
      </c>
      <c r="C8496" t="s">
        <v>70</v>
      </c>
    </row>
    <row r="8497" spans="1:3" x14ac:dyDescent="0.35">
      <c r="A8497">
        <v>58</v>
      </c>
      <c r="B8497">
        <v>125.31610000000001</v>
      </c>
      <c r="C8497" t="s">
        <v>70</v>
      </c>
    </row>
    <row r="8498" spans="1:3" x14ac:dyDescent="0.35">
      <c r="A8498">
        <v>58</v>
      </c>
      <c r="B8498">
        <v>125.3305</v>
      </c>
      <c r="C8498" t="s">
        <v>70</v>
      </c>
    </row>
    <row r="8499" spans="1:3" x14ac:dyDescent="0.35">
      <c r="A8499">
        <v>58</v>
      </c>
      <c r="B8499">
        <v>125.345</v>
      </c>
      <c r="C8499" t="s">
        <v>70</v>
      </c>
    </row>
    <row r="8500" spans="1:3" x14ac:dyDescent="0.35">
      <c r="A8500">
        <v>58</v>
      </c>
      <c r="B8500">
        <v>125.3586</v>
      </c>
      <c r="C8500" t="s">
        <v>70</v>
      </c>
    </row>
    <row r="8501" spans="1:3" x14ac:dyDescent="0.35">
      <c r="A8501">
        <v>58</v>
      </c>
      <c r="B8501">
        <v>125.3766</v>
      </c>
      <c r="C8501" t="s">
        <v>70</v>
      </c>
    </row>
    <row r="8502" spans="1:3" x14ac:dyDescent="0.35">
      <c r="A8502">
        <v>58</v>
      </c>
      <c r="B8502">
        <v>125.39530000000001</v>
      </c>
      <c r="C8502" t="s">
        <v>70</v>
      </c>
    </row>
    <row r="8503" spans="1:3" x14ac:dyDescent="0.35">
      <c r="A8503">
        <v>58</v>
      </c>
      <c r="B8503">
        <v>125.40860000000001</v>
      </c>
      <c r="C8503" t="s">
        <v>70</v>
      </c>
    </row>
    <row r="8504" spans="1:3" x14ac:dyDescent="0.35">
      <c r="A8504">
        <v>58</v>
      </c>
      <c r="B8504">
        <v>125.4221</v>
      </c>
      <c r="C8504" t="s">
        <v>70</v>
      </c>
    </row>
    <row r="8505" spans="1:3" x14ac:dyDescent="0.35">
      <c r="A8505">
        <v>58</v>
      </c>
      <c r="B8505">
        <v>125.4354</v>
      </c>
      <c r="C8505" t="s">
        <v>70</v>
      </c>
    </row>
    <row r="8506" spans="1:3" x14ac:dyDescent="0.35">
      <c r="A8506">
        <v>58</v>
      </c>
      <c r="B8506">
        <v>125.44880000000001</v>
      </c>
      <c r="C8506" t="s">
        <v>70</v>
      </c>
    </row>
    <row r="8507" spans="1:3" x14ac:dyDescent="0.35">
      <c r="A8507">
        <v>58</v>
      </c>
      <c r="B8507">
        <v>125.4689</v>
      </c>
      <c r="C8507" t="s">
        <v>70</v>
      </c>
    </row>
    <row r="8508" spans="1:3" x14ac:dyDescent="0.35">
      <c r="A8508">
        <v>58</v>
      </c>
      <c r="B8508">
        <v>125.4838</v>
      </c>
      <c r="C8508" t="s">
        <v>70</v>
      </c>
    </row>
    <row r="8509" spans="1:3" x14ac:dyDescent="0.35">
      <c r="A8509">
        <v>58</v>
      </c>
      <c r="B8509">
        <v>125.49769999999999</v>
      </c>
      <c r="C8509" t="s">
        <v>70</v>
      </c>
    </row>
    <row r="8510" spans="1:3" x14ac:dyDescent="0.35">
      <c r="A8510">
        <v>58</v>
      </c>
      <c r="B8510">
        <v>125.5123</v>
      </c>
      <c r="C8510" t="s">
        <v>70</v>
      </c>
    </row>
    <row r="8511" spans="1:3" x14ac:dyDescent="0.35">
      <c r="A8511">
        <v>58</v>
      </c>
      <c r="B8511">
        <v>125.526</v>
      </c>
      <c r="C8511" t="s">
        <v>70</v>
      </c>
    </row>
    <row r="8512" spans="1:3" x14ac:dyDescent="0.35">
      <c r="A8512">
        <v>58</v>
      </c>
      <c r="B8512">
        <v>125.5391</v>
      </c>
      <c r="C8512" t="s">
        <v>70</v>
      </c>
    </row>
    <row r="8513" spans="1:3" x14ac:dyDescent="0.35">
      <c r="A8513">
        <v>58</v>
      </c>
      <c r="B8513">
        <v>125.5523</v>
      </c>
      <c r="C8513" t="s">
        <v>70</v>
      </c>
    </row>
    <row r="8514" spans="1:3" x14ac:dyDescent="0.35">
      <c r="A8514">
        <v>58</v>
      </c>
      <c r="B8514">
        <v>125.5659</v>
      </c>
      <c r="C8514" t="s">
        <v>70</v>
      </c>
    </row>
    <row r="8515" spans="1:3" x14ac:dyDescent="0.35">
      <c r="A8515">
        <v>58</v>
      </c>
      <c r="B8515">
        <v>125.5802</v>
      </c>
      <c r="C8515" t="s">
        <v>70</v>
      </c>
    </row>
    <row r="8516" spans="1:3" x14ac:dyDescent="0.35">
      <c r="A8516">
        <v>58</v>
      </c>
      <c r="B8516">
        <v>125.5951</v>
      </c>
      <c r="C8516" t="s">
        <v>70</v>
      </c>
    </row>
    <row r="8517" spans="1:3" x14ac:dyDescent="0.35">
      <c r="A8517">
        <v>58</v>
      </c>
      <c r="B8517">
        <v>125.60809999999999</v>
      </c>
      <c r="C8517" t="s">
        <v>70</v>
      </c>
    </row>
    <row r="8518" spans="1:3" x14ac:dyDescent="0.35">
      <c r="A8518">
        <v>58</v>
      </c>
      <c r="B8518">
        <v>125.6215</v>
      </c>
      <c r="C8518" t="s">
        <v>70</v>
      </c>
    </row>
    <row r="8519" spans="1:3" x14ac:dyDescent="0.35">
      <c r="A8519">
        <v>58</v>
      </c>
      <c r="B8519">
        <v>125.6357</v>
      </c>
      <c r="C8519" t="s">
        <v>70</v>
      </c>
    </row>
    <row r="8520" spans="1:3" x14ac:dyDescent="0.35">
      <c r="A8520">
        <v>58</v>
      </c>
      <c r="B8520">
        <v>125.6491</v>
      </c>
      <c r="C8520" t="s">
        <v>70</v>
      </c>
    </row>
    <row r="8521" spans="1:3" x14ac:dyDescent="0.35">
      <c r="A8521">
        <v>58</v>
      </c>
      <c r="B8521">
        <v>125.6698</v>
      </c>
      <c r="C8521" t="s">
        <v>70</v>
      </c>
    </row>
    <row r="8522" spans="1:3" x14ac:dyDescent="0.35">
      <c r="A8522">
        <v>58</v>
      </c>
      <c r="B8522">
        <v>125.6848</v>
      </c>
      <c r="C8522" t="s">
        <v>70</v>
      </c>
    </row>
    <row r="8523" spans="1:3" x14ac:dyDescent="0.35">
      <c r="A8523">
        <v>58</v>
      </c>
      <c r="B8523">
        <v>125.7017</v>
      </c>
      <c r="C8523" t="s">
        <v>70</v>
      </c>
    </row>
    <row r="8524" spans="1:3" x14ac:dyDescent="0.35">
      <c r="A8524">
        <v>58</v>
      </c>
      <c r="B8524">
        <v>125.71639999999999</v>
      </c>
      <c r="C8524" t="s">
        <v>70</v>
      </c>
    </row>
    <row r="8525" spans="1:3" x14ac:dyDescent="0.35">
      <c r="A8525">
        <v>58</v>
      </c>
      <c r="B8525">
        <v>125.7296</v>
      </c>
      <c r="C8525" t="s">
        <v>70</v>
      </c>
    </row>
    <row r="8526" spans="1:3" x14ac:dyDescent="0.35">
      <c r="A8526">
        <v>58</v>
      </c>
      <c r="B8526">
        <v>125.74379999999999</v>
      </c>
      <c r="C8526" t="s">
        <v>70</v>
      </c>
    </row>
    <row r="8527" spans="1:3" x14ac:dyDescent="0.35">
      <c r="A8527">
        <v>58</v>
      </c>
      <c r="B8527">
        <v>125.75749999999999</v>
      </c>
      <c r="C8527" t="s">
        <v>70</v>
      </c>
    </row>
    <row r="8528" spans="1:3" x14ac:dyDescent="0.35">
      <c r="A8528">
        <v>58</v>
      </c>
      <c r="B8528">
        <v>125.7705</v>
      </c>
      <c r="C8528" t="s">
        <v>70</v>
      </c>
    </row>
    <row r="8529" spans="1:3" x14ac:dyDescent="0.35">
      <c r="A8529">
        <v>58</v>
      </c>
      <c r="B8529">
        <v>125.78449999999999</v>
      </c>
      <c r="C8529" t="s">
        <v>70</v>
      </c>
    </row>
    <row r="8530" spans="1:3" x14ac:dyDescent="0.35">
      <c r="A8530">
        <v>58</v>
      </c>
      <c r="B8530">
        <v>125.7985</v>
      </c>
      <c r="C8530" t="s">
        <v>70</v>
      </c>
    </row>
    <row r="8531" spans="1:3" x14ac:dyDescent="0.35">
      <c r="A8531">
        <v>58</v>
      </c>
      <c r="B8531">
        <v>125.8117</v>
      </c>
      <c r="C8531" t="s">
        <v>70</v>
      </c>
    </row>
    <row r="8532" spans="1:3" x14ac:dyDescent="0.35">
      <c r="A8532">
        <v>58</v>
      </c>
      <c r="B8532">
        <v>125.82510000000001</v>
      </c>
      <c r="C8532" t="s">
        <v>70</v>
      </c>
    </row>
    <row r="8533" spans="1:3" x14ac:dyDescent="0.35">
      <c r="A8533">
        <v>58</v>
      </c>
      <c r="B8533">
        <v>125.8383</v>
      </c>
      <c r="C8533" t="s">
        <v>70</v>
      </c>
    </row>
    <row r="8534" spans="1:3" x14ac:dyDescent="0.35">
      <c r="A8534">
        <v>58</v>
      </c>
      <c r="B8534">
        <v>125.85169999999999</v>
      </c>
      <c r="C8534" t="s">
        <v>70</v>
      </c>
    </row>
    <row r="8535" spans="1:3" x14ac:dyDescent="0.35">
      <c r="A8535">
        <v>58</v>
      </c>
      <c r="B8535">
        <v>125.8719</v>
      </c>
      <c r="C8535" t="s">
        <v>70</v>
      </c>
    </row>
    <row r="8536" spans="1:3" x14ac:dyDescent="0.35">
      <c r="A8536">
        <v>58</v>
      </c>
      <c r="B8536">
        <v>125.88679999999999</v>
      </c>
      <c r="C8536" t="s">
        <v>70</v>
      </c>
    </row>
    <row r="8537" spans="1:3" x14ac:dyDescent="0.35">
      <c r="A8537">
        <v>58</v>
      </c>
      <c r="B8537">
        <v>125.9023</v>
      </c>
      <c r="C8537" t="s">
        <v>70</v>
      </c>
    </row>
    <row r="8538" spans="1:3" x14ac:dyDescent="0.35">
      <c r="A8538">
        <v>58</v>
      </c>
      <c r="B8538">
        <v>125.9158</v>
      </c>
      <c r="C8538" t="s">
        <v>70</v>
      </c>
    </row>
    <row r="8539" spans="1:3" x14ac:dyDescent="0.35">
      <c r="A8539">
        <v>58</v>
      </c>
      <c r="B8539">
        <v>125.9293</v>
      </c>
      <c r="C8539" t="s">
        <v>70</v>
      </c>
    </row>
    <row r="8540" spans="1:3" x14ac:dyDescent="0.35">
      <c r="A8540">
        <v>58</v>
      </c>
      <c r="B8540">
        <v>125.9434</v>
      </c>
      <c r="C8540" t="s">
        <v>70</v>
      </c>
    </row>
    <row r="8541" spans="1:3" x14ac:dyDescent="0.35">
      <c r="A8541">
        <v>58</v>
      </c>
      <c r="B8541">
        <v>125.9576</v>
      </c>
      <c r="C8541" t="s">
        <v>70</v>
      </c>
    </row>
    <row r="8542" spans="1:3" x14ac:dyDescent="0.35">
      <c r="A8542">
        <v>58</v>
      </c>
      <c r="B8542">
        <v>125.97020000000001</v>
      </c>
      <c r="C8542" t="s">
        <v>70</v>
      </c>
    </row>
    <row r="8543" spans="1:3" x14ac:dyDescent="0.35">
      <c r="A8543">
        <v>58</v>
      </c>
      <c r="B8543">
        <v>125.9843</v>
      </c>
      <c r="C8543" t="s">
        <v>70</v>
      </c>
    </row>
    <row r="8544" spans="1:3" x14ac:dyDescent="0.35">
      <c r="A8544">
        <v>58</v>
      </c>
      <c r="B8544">
        <v>125.9979</v>
      </c>
      <c r="C8544" t="s">
        <v>70</v>
      </c>
    </row>
    <row r="8545" spans="1:3" x14ac:dyDescent="0.35">
      <c r="A8545">
        <v>58</v>
      </c>
      <c r="B8545">
        <v>126.0146</v>
      </c>
      <c r="C8545" t="s">
        <v>70</v>
      </c>
    </row>
    <row r="8546" spans="1:3" x14ac:dyDescent="0.35">
      <c r="A8546">
        <v>58</v>
      </c>
      <c r="B8546">
        <v>126.02889999999999</v>
      </c>
      <c r="C8546" t="s">
        <v>70</v>
      </c>
    </row>
    <row r="8547" spans="1:3" x14ac:dyDescent="0.35">
      <c r="A8547">
        <v>58</v>
      </c>
      <c r="B8547">
        <v>126.04649999999999</v>
      </c>
      <c r="C8547" t="s">
        <v>70</v>
      </c>
    </row>
    <row r="8548" spans="1:3" x14ac:dyDescent="0.35">
      <c r="A8548">
        <v>58</v>
      </c>
      <c r="B8548">
        <v>126.06100000000001</v>
      </c>
      <c r="C8548" t="s">
        <v>70</v>
      </c>
    </row>
    <row r="8549" spans="1:3" x14ac:dyDescent="0.35">
      <c r="A8549">
        <v>58</v>
      </c>
      <c r="B8549">
        <v>126.0836</v>
      </c>
      <c r="C8549" t="s">
        <v>70</v>
      </c>
    </row>
    <row r="8550" spans="1:3" x14ac:dyDescent="0.35">
      <c r="A8550">
        <v>58</v>
      </c>
      <c r="B8550">
        <v>126.1006</v>
      </c>
      <c r="C8550" t="s">
        <v>70</v>
      </c>
    </row>
    <row r="8551" spans="1:3" x14ac:dyDescent="0.35">
      <c r="A8551">
        <v>58</v>
      </c>
      <c r="B8551">
        <v>126.1161</v>
      </c>
      <c r="C8551" t="s">
        <v>70</v>
      </c>
    </row>
    <row r="8552" spans="1:3" x14ac:dyDescent="0.35">
      <c r="A8552">
        <v>58</v>
      </c>
      <c r="B8552">
        <v>126.1367</v>
      </c>
      <c r="C8552" t="s">
        <v>70</v>
      </c>
    </row>
    <row r="8553" spans="1:3" x14ac:dyDescent="0.35">
      <c r="A8553">
        <v>58</v>
      </c>
      <c r="B8553">
        <v>126.1554</v>
      </c>
      <c r="C8553" t="s">
        <v>70</v>
      </c>
    </row>
    <row r="8554" spans="1:3" x14ac:dyDescent="0.35">
      <c r="A8554">
        <v>58</v>
      </c>
      <c r="B8554">
        <v>126.17019999999999</v>
      </c>
      <c r="C8554" t="s">
        <v>70</v>
      </c>
    </row>
    <row r="8555" spans="1:3" x14ac:dyDescent="0.35">
      <c r="A8555">
        <v>58</v>
      </c>
      <c r="B8555">
        <v>126.1885</v>
      </c>
      <c r="C8555" t="s">
        <v>70</v>
      </c>
    </row>
    <row r="8556" spans="1:3" x14ac:dyDescent="0.35">
      <c r="A8556">
        <v>58</v>
      </c>
      <c r="B8556">
        <v>126.21469999999999</v>
      </c>
      <c r="C8556" t="s">
        <v>70</v>
      </c>
    </row>
    <row r="8557" spans="1:3" x14ac:dyDescent="0.35">
      <c r="A8557">
        <v>58</v>
      </c>
      <c r="B8557">
        <v>126.2285</v>
      </c>
      <c r="C8557" t="s">
        <v>70</v>
      </c>
    </row>
    <row r="8558" spans="1:3" x14ac:dyDescent="0.35">
      <c r="A8558">
        <v>58</v>
      </c>
      <c r="B8558">
        <v>126.2427</v>
      </c>
      <c r="C8558" t="s">
        <v>70</v>
      </c>
    </row>
    <row r="8559" spans="1:3" x14ac:dyDescent="0.35">
      <c r="A8559">
        <v>58</v>
      </c>
      <c r="B8559">
        <v>126.25700000000001</v>
      </c>
      <c r="C8559" t="s">
        <v>70</v>
      </c>
    </row>
    <row r="8560" spans="1:3" x14ac:dyDescent="0.35">
      <c r="A8560">
        <v>58</v>
      </c>
      <c r="B8560">
        <v>126.2715</v>
      </c>
      <c r="C8560" t="s">
        <v>70</v>
      </c>
    </row>
    <row r="8561" spans="1:4" x14ac:dyDescent="0.35">
      <c r="A8561">
        <v>58</v>
      </c>
      <c r="B8561">
        <v>126.2948</v>
      </c>
      <c r="C8561" t="s">
        <v>70</v>
      </c>
    </row>
    <row r="8562" spans="1:4" x14ac:dyDescent="0.35">
      <c r="A8562">
        <v>58</v>
      </c>
      <c r="B8562">
        <v>126.3092</v>
      </c>
      <c r="C8562" t="s">
        <v>70</v>
      </c>
    </row>
    <row r="8563" spans="1:4" x14ac:dyDescent="0.35">
      <c r="A8563">
        <v>58</v>
      </c>
      <c r="B8563">
        <v>126.3233</v>
      </c>
      <c r="C8563" t="s">
        <v>70</v>
      </c>
    </row>
    <row r="8564" spans="1:4" x14ac:dyDescent="0.35">
      <c r="A8564">
        <v>58</v>
      </c>
      <c r="B8564">
        <v>126.3382</v>
      </c>
      <c r="C8564" t="s">
        <v>70</v>
      </c>
    </row>
    <row r="8565" spans="1:4" x14ac:dyDescent="0.35">
      <c r="A8565">
        <v>58</v>
      </c>
      <c r="B8565">
        <v>126.3535</v>
      </c>
      <c r="C8565" t="s">
        <v>70</v>
      </c>
    </row>
    <row r="8566" spans="1:4" x14ac:dyDescent="0.35">
      <c r="A8566">
        <v>58</v>
      </c>
      <c r="B8566">
        <v>126.3681</v>
      </c>
      <c r="C8566" t="s">
        <v>70</v>
      </c>
    </row>
    <row r="8567" spans="1:4" x14ac:dyDescent="0.35">
      <c r="A8567">
        <v>58</v>
      </c>
      <c r="B8567">
        <v>126.3839</v>
      </c>
      <c r="C8567" t="s">
        <v>70</v>
      </c>
    </row>
    <row r="8568" spans="1:4" x14ac:dyDescent="0.35">
      <c r="A8568">
        <v>58</v>
      </c>
      <c r="B8568">
        <v>126.3997</v>
      </c>
      <c r="C8568" t="s">
        <v>70</v>
      </c>
    </row>
    <row r="8569" spans="1:4" x14ac:dyDescent="0.35">
      <c r="A8569">
        <v>58</v>
      </c>
      <c r="B8569">
        <v>126.4139</v>
      </c>
      <c r="C8569" t="s">
        <v>70</v>
      </c>
    </row>
    <row r="8570" spans="1:4" x14ac:dyDescent="0.35">
      <c r="A8570">
        <v>58</v>
      </c>
      <c r="B8570">
        <v>126.42870000000001</v>
      </c>
      <c r="C8570" t="s">
        <v>70</v>
      </c>
    </row>
    <row r="8571" spans="1:4" x14ac:dyDescent="0.35">
      <c r="A8571">
        <v>58</v>
      </c>
      <c r="B8571">
        <v>126.44280000000001</v>
      </c>
      <c r="C8571" t="s">
        <v>70</v>
      </c>
    </row>
    <row r="8572" spans="1:4" x14ac:dyDescent="0.35">
      <c r="A8572">
        <v>58</v>
      </c>
      <c r="B8572">
        <v>126.4564</v>
      </c>
      <c r="C8572" t="s">
        <v>70</v>
      </c>
    </row>
    <row r="8573" spans="1:4" x14ac:dyDescent="0.35">
      <c r="A8573">
        <v>58</v>
      </c>
      <c r="B8573">
        <v>126.4705</v>
      </c>
      <c r="C8573" t="s">
        <v>70</v>
      </c>
    </row>
    <row r="8574" spans="1:4" x14ac:dyDescent="0.35">
      <c r="A8574">
        <v>58</v>
      </c>
      <c r="B8574">
        <v>126.485</v>
      </c>
      <c r="C8574" t="s">
        <v>70</v>
      </c>
      <c r="D8574">
        <v>2.0000000000000001E-4</v>
      </c>
    </row>
    <row r="8575" spans="1:4" x14ac:dyDescent="0.35">
      <c r="A8575">
        <v>58</v>
      </c>
      <c r="B8575">
        <v>126.50749999999999</v>
      </c>
      <c r="C8575" t="s">
        <v>70</v>
      </c>
      <c r="D8575">
        <v>2.9999999999999997E-4</v>
      </c>
    </row>
    <row r="8576" spans="1:4" x14ac:dyDescent="0.35">
      <c r="A8576">
        <v>58</v>
      </c>
      <c r="B8576">
        <v>126.5222</v>
      </c>
      <c r="C8576" t="s">
        <v>70</v>
      </c>
      <c r="D8576">
        <v>2.9999999999999997E-4</v>
      </c>
    </row>
    <row r="8577" spans="1:4" x14ac:dyDescent="0.35">
      <c r="A8577">
        <v>58</v>
      </c>
      <c r="B8577">
        <v>126.5373</v>
      </c>
      <c r="C8577" t="s">
        <v>70</v>
      </c>
      <c r="D8577">
        <v>5.0000000000000001E-4</v>
      </c>
    </row>
    <row r="8578" spans="1:4" x14ac:dyDescent="0.35">
      <c r="A8578">
        <v>58</v>
      </c>
      <c r="B8578">
        <v>126.5513</v>
      </c>
      <c r="C8578" t="s">
        <v>70</v>
      </c>
      <c r="D8578">
        <v>1.4E-3</v>
      </c>
    </row>
    <row r="8579" spans="1:4" x14ac:dyDescent="0.35">
      <c r="A8579">
        <v>58</v>
      </c>
      <c r="B8579">
        <v>126.5658</v>
      </c>
      <c r="C8579" t="s">
        <v>70</v>
      </c>
      <c r="D8579">
        <v>2E-3</v>
      </c>
    </row>
    <row r="8580" spans="1:4" x14ac:dyDescent="0.35">
      <c r="A8580">
        <v>58</v>
      </c>
      <c r="B8580">
        <v>126.5804</v>
      </c>
      <c r="C8580" t="s">
        <v>70</v>
      </c>
      <c r="D8580">
        <v>2E-3</v>
      </c>
    </row>
    <row r="8581" spans="1:4" x14ac:dyDescent="0.35">
      <c r="A8581">
        <v>58</v>
      </c>
      <c r="B8581">
        <v>126.5949</v>
      </c>
      <c r="C8581" t="s">
        <v>70</v>
      </c>
      <c r="D8581">
        <v>4.4999999999999997E-3</v>
      </c>
    </row>
    <row r="8582" spans="1:4" x14ac:dyDescent="0.35">
      <c r="A8582">
        <v>58</v>
      </c>
      <c r="B8582">
        <v>126.60899999999999</v>
      </c>
      <c r="C8582" t="s">
        <v>70</v>
      </c>
      <c r="D8582">
        <v>2.3E-3</v>
      </c>
    </row>
    <row r="8583" spans="1:4" x14ac:dyDescent="0.35">
      <c r="A8583">
        <v>58</v>
      </c>
      <c r="B8583">
        <v>126.6232</v>
      </c>
      <c r="C8583" t="s">
        <v>70</v>
      </c>
      <c r="D8583">
        <v>3.8999999999999998E-3</v>
      </c>
    </row>
    <row r="8584" spans="1:4" x14ac:dyDescent="0.35">
      <c r="A8584">
        <v>58</v>
      </c>
      <c r="B8584">
        <v>126.6374</v>
      </c>
      <c r="C8584" t="s">
        <v>70</v>
      </c>
      <c r="D8584">
        <v>3.8999999999999998E-3</v>
      </c>
    </row>
    <row r="8585" spans="1:4" x14ac:dyDescent="0.35">
      <c r="A8585">
        <v>58</v>
      </c>
      <c r="B8585">
        <v>126.65170000000001</v>
      </c>
      <c r="C8585" t="s">
        <v>70</v>
      </c>
      <c r="D8585">
        <v>3.8999999999999998E-3</v>
      </c>
    </row>
    <row r="8586" spans="1:4" x14ac:dyDescent="0.35">
      <c r="A8586">
        <v>58</v>
      </c>
      <c r="B8586">
        <v>126.669</v>
      </c>
      <c r="C8586" t="s">
        <v>70</v>
      </c>
      <c r="D8586">
        <v>3.0999999999999999E-3</v>
      </c>
    </row>
    <row r="8587" spans="1:4" x14ac:dyDescent="0.35">
      <c r="A8587">
        <v>58</v>
      </c>
      <c r="B8587">
        <v>126.6835</v>
      </c>
      <c r="C8587" t="s">
        <v>70</v>
      </c>
      <c r="D8587">
        <v>3.2000000000000002E-3</v>
      </c>
    </row>
    <row r="8588" spans="1:4" x14ac:dyDescent="0.35">
      <c r="A8588">
        <v>58</v>
      </c>
      <c r="B8588">
        <v>126.6983</v>
      </c>
      <c r="C8588" t="s">
        <v>70</v>
      </c>
      <c r="D8588">
        <v>3.2000000000000002E-3</v>
      </c>
    </row>
    <row r="8589" spans="1:4" x14ac:dyDescent="0.35">
      <c r="A8589">
        <v>58</v>
      </c>
      <c r="B8589">
        <v>126.7195</v>
      </c>
      <c r="C8589" t="s">
        <v>70</v>
      </c>
      <c r="D8589">
        <v>5.9999999999999995E-4</v>
      </c>
    </row>
    <row r="8590" spans="1:4" x14ac:dyDescent="0.35">
      <c r="A8590">
        <v>58</v>
      </c>
      <c r="B8590">
        <v>126.7349</v>
      </c>
      <c r="C8590" t="s">
        <v>70</v>
      </c>
      <c r="D8590">
        <v>5.9999999999999995E-4</v>
      </c>
    </row>
    <row r="8591" spans="1:4" x14ac:dyDescent="0.35">
      <c r="A8591">
        <v>58</v>
      </c>
      <c r="B8591">
        <v>126.7505</v>
      </c>
      <c r="C8591" t="s">
        <v>70</v>
      </c>
      <c r="D8591">
        <v>4.0000000000000002E-4</v>
      </c>
    </row>
    <row r="8592" spans="1:4" x14ac:dyDescent="0.35">
      <c r="A8592">
        <v>58</v>
      </c>
      <c r="B8592">
        <v>126.7651</v>
      </c>
      <c r="C8592" t="s">
        <v>70</v>
      </c>
      <c r="D8592">
        <v>2.9999999999999997E-4</v>
      </c>
    </row>
    <row r="8593" spans="1:4" x14ac:dyDescent="0.35">
      <c r="A8593">
        <v>58</v>
      </c>
      <c r="B8593">
        <v>126.7801</v>
      </c>
      <c r="C8593" t="s">
        <v>70</v>
      </c>
      <c r="D8593">
        <v>5.9999999999999995E-4</v>
      </c>
    </row>
    <row r="8594" spans="1:4" x14ac:dyDescent="0.35">
      <c r="A8594">
        <v>58</v>
      </c>
      <c r="B8594">
        <v>126.7948</v>
      </c>
      <c r="C8594" t="s">
        <v>70</v>
      </c>
      <c r="D8594">
        <v>5.9999999999999995E-4</v>
      </c>
    </row>
    <row r="8595" spans="1:4" x14ac:dyDescent="0.35">
      <c r="A8595">
        <v>58</v>
      </c>
      <c r="B8595">
        <v>126.8091</v>
      </c>
      <c r="C8595" t="s">
        <v>70</v>
      </c>
      <c r="D8595">
        <v>6.7000000000000002E-3</v>
      </c>
    </row>
    <row r="8596" spans="1:4" x14ac:dyDescent="0.35">
      <c r="A8596">
        <v>58</v>
      </c>
      <c r="B8596">
        <v>126.8233</v>
      </c>
      <c r="C8596" t="s">
        <v>70</v>
      </c>
      <c r="D8596">
        <v>8.3999999999999995E-3</v>
      </c>
    </row>
    <row r="8597" spans="1:4" x14ac:dyDescent="0.35">
      <c r="A8597">
        <v>58</v>
      </c>
      <c r="B8597">
        <v>126.83880000000001</v>
      </c>
      <c r="C8597" t="s">
        <v>70</v>
      </c>
      <c r="D8597">
        <v>8.3999999999999995E-3</v>
      </c>
    </row>
    <row r="8598" spans="1:4" x14ac:dyDescent="0.35">
      <c r="A8598">
        <v>58</v>
      </c>
      <c r="B8598">
        <v>126.8532</v>
      </c>
      <c r="C8598" t="s">
        <v>70</v>
      </c>
      <c r="D8598">
        <v>3.5999999999999999E-3</v>
      </c>
    </row>
    <row r="8599" spans="1:4" x14ac:dyDescent="0.35">
      <c r="A8599">
        <v>58</v>
      </c>
      <c r="B8599">
        <v>126.8678</v>
      </c>
      <c r="C8599" t="s">
        <v>70</v>
      </c>
      <c r="D8599">
        <v>5.4000000000000003E-3</v>
      </c>
    </row>
    <row r="8600" spans="1:4" x14ac:dyDescent="0.35">
      <c r="A8600">
        <v>58</v>
      </c>
      <c r="B8600">
        <v>126.8827</v>
      </c>
      <c r="C8600" t="s">
        <v>70</v>
      </c>
      <c r="D8600">
        <v>4.8999999999999998E-3</v>
      </c>
    </row>
    <row r="8601" spans="1:4" x14ac:dyDescent="0.35">
      <c r="A8601">
        <v>58</v>
      </c>
      <c r="B8601">
        <v>126.9002</v>
      </c>
      <c r="C8601" t="s">
        <v>70</v>
      </c>
      <c r="D8601">
        <v>4.8999999999999998E-3</v>
      </c>
    </row>
    <row r="8602" spans="1:4" x14ac:dyDescent="0.35">
      <c r="A8602">
        <v>58</v>
      </c>
      <c r="B8602">
        <v>126.9228</v>
      </c>
      <c r="C8602" t="s">
        <v>70</v>
      </c>
      <c r="D8602">
        <v>3.7000000000000002E-3</v>
      </c>
    </row>
    <row r="8603" spans="1:4" x14ac:dyDescent="0.35">
      <c r="A8603">
        <v>58</v>
      </c>
      <c r="B8603">
        <v>126.938</v>
      </c>
      <c r="C8603" t="s">
        <v>70</v>
      </c>
      <c r="D8603">
        <v>3.7000000000000002E-3</v>
      </c>
    </row>
    <row r="8604" spans="1:4" x14ac:dyDescent="0.35">
      <c r="A8604">
        <v>58</v>
      </c>
      <c r="B8604">
        <v>126.9521</v>
      </c>
      <c r="C8604" t="s">
        <v>70</v>
      </c>
      <c r="D8604">
        <v>3.2000000000000002E-3</v>
      </c>
    </row>
    <row r="8605" spans="1:4" x14ac:dyDescent="0.35">
      <c r="A8605">
        <v>58</v>
      </c>
      <c r="B8605">
        <v>126.9669</v>
      </c>
      <c r="C8605" t="s">
        <v>70</v>
      </c>
      <c r="D8605">
        <v>3.2000000000000002E-3</v>
      </c>
    </row>
    <row r="8606" spans="1:4" x14ac:dyDescent="0.35">
      <c r="A8606">
        <v>58</v>
      </c>
      <c r="B8606">
        <v>126.9817</v>
      </c>
      <c r="C8606" t="s">
        <v>70</v>
      </c>
      <c r="D8606">
        <v>6.9999999999999999E-4</v>
      </c>
    </row>
    <row r="8607" spans="1:4" x14ac:dyDescent="0.35">
      <c r="A8607">
        <v>58</v>
      </c>
      <c r="B8607">
        <v>126.9962</v>
      </c>
      <c r="C8607" t="s">
        <v>70</v>
      </c>
      <c r="D8607">
        <v>6.9999999999999999E-4</v>
      </c>
    </row>
    <row r="8608" spans="1:4" x14ac:dyDescent="0.35">
      <c r="A8608">
        <v>58</v>
      </c>
      <c r="B8608">
        <v>127.0106</v>
      </c>
      <c r="C8608" t="s">
        <v>70</v>
      </c>
      <c r="D8608">
        <v>2.0000000000000001E-4</v>
      </c>
    </row>
    <row r="8609" spans="1:4" x14ac:dyDescent="0.35">
      <c r="A8609">
        <v>59</v>
      </c>
      <c r="B8609">
        <v>127.0288</v>
      </c>
      <c r="C8609" t="s">
        <v>70</v>
      </c>
      <c r="D8609">
        <v>2.0000000000000001E-4</v>
      </c>
    </row>
    <row r="8610" spans="1:4" x14ac:dyDescent="0.35">
      <c r="A8610">
        <v>59</v>
      </c>
      <c r="B8610">
        <v>127.04600000000001</v>
      </c>
      <c r="C8610" t="s">
        <v>70</v>
      </c>
    </row>
    <row r="8611" spans="1:4" x14ac:dyDescent="0.35">
      <c r="A8611">
        <v>59</v>
      </c>
      <c r="B8611">
        <v>127.0622</v>
      </c>
      <c r="C8611" t="s">
        <v>70</v>
      </c>
    </row>
    <row r="8612" spans="1:4" x14ac:dyDescent="0.35">
      <c r="A8612">
        <v>59</v>
      </c>
      <c r="B8612">
        <v>127.0849</v>
      </c>
      <c r="C8612" t="s">
        <v>70</v>
      </c>
    </row>
    <row r="8613" spans="1:4" x14ac:dyDescent="0.35">
      <c r="A8613">
        <v>59</v>
      </c>
      <c r="B8613">
        <v>127.10209999999999</v>
      </c>
      <c r="C8613" t="s">
        <v>70</v>
      </c>
    </row>
    <row r="8614" spans="1:4" x14ac:dyDescent="0.35">
      <c r="A8614">
        <v>59</v>
      </c>
      <c r="B8614">
        <v>127.12260000000001</v>
      </c>
      <c r="C8614" t="s">
        <v>70</v>
      </c>
    </row>
    <row r="8615" spans="1:4" x14ac:dyDescent="0.35">
      <c r="A8615">
        <v>59</v>
      </c>
      <c r="B8615">
        <v>127.1392</v>
      </c>
      <c r="C8615" t="s">
        <v>70</v>
      </c>
    </row>
    <row r="8616" spans="1:4" x14ac:dyDescent="0.35">
      <c r="A8616">
        <v>59</v>
      </c>
      <c r="B8616">
        <v>127.1562</v>
      </c>
      <c r="C8616" t="s">
        <v>70</v>
      </c>
    </row>
    <row r="8617" spans="1:4" x14ac:dyDescent="0.35">
      <c r="A8617">
        <v>59</v>
      </c>
      <c r="B8617">
        <v>127.1698</v>
      </c>
      <c r="C8617" t="s">
        <v>70</v>
      </c>
    </row>
    <row r="8618" spans="1:4" x14ac:dyDescent="0.35">
      <c r="A8618">
        <v>59</v>
      </c>
      <c r="B8618">
        <v>127.1837</v>
      </c>
      <c r="C8618" t="s">
        <v>70</v>
      </c>
    </row>
    <row r="8619" spans="1:4" x14ac:dyDescent="0.35">
      <c r="A8619">
        <v>59</v>
      </c>
      <c r="B8619">
        <v>127.1973</v>
      </c>
      <c r="C8619" t="s">
        <v>70</v>
      </c>
    </row>
    <row r="8620" spans="1:4" x14ac:dyDescent="0.35">
      <c r="A8620">
        <v>59</v>
      </c>
      <c r="B8620">
        <v>127.211</v>
      </c>
      <c r="C8620" t="s">
        <v>70</v>
      </c>
    </row>
    <row r="8621" spans="1:4" x14ac:dyDescent="0.35">
      <c r="A8621">
        <v>59</v>
      </c>
      <c r="B8621">
        <v>127.2269</v>
      </c>
      <c r="C8621" t="s">
        <v>70</v>
      </c>
    </row>
    <row r="8622" spans="1:4" x14ac:dyDescent="0.35">
      <c r="A8622">
        <v>59</v>
      </c>
      <c r="B8622">
        <v>127.25449999999999</v>
      </c>
      <c r="C8622" t="s">
        <v>70</v>
      </c>
    </row>
    <row r="8623" spans="1:4" x14ac:dyDescent="0.35">
      <c r="A8623">
        <v>59</v>
      </c>
      <c r="B8623">
        <v>127.2714</v>
      </c>
      <c r="C8623" t="s">
        <v>70</v>
      </c>
    </row>
    <row r="8624" spans="1:4" x14ac:dyDescent="0.35">
      <c r="A8624">
        <v>59</v>
      </c>
      <c r="B8624">
        <v>127.28400000000001</v>
      </c>
      <c r="C8624" t="s">
        <v>70</v>
      </c>
    </row>
    <row r="8625" spans="1:3" x14ac:dyDescent="0.35">
      <c r="A8625">
        <v>59</v>
      </c>
      <c r="B8625">
        <v>127.2974</v>
      </c>
      <c r="C8625" t="s">
        <v>70</v>
      </c>
    </row>
    <row r="8626" spans="1:3" x14ac:dyDescent="0.35">
      <c r="A8626">
        <v>59</v>
      </c>
      <c r="B8626">
        <v>127.3112</v>
      </c>
      <c r="C8626" t="s">
        <v>70</v>
      </c>
    </row>
    <row r="8627" spans="1:3" x14ac:dyDescent="0.35">
      <c r="A8627">
        <v>59</v>
      </c>
      <c r="B8627">
        <v>127.33199999999999</v>
      </c>
      <c r="C8627" t="s">
        <v>70</v>
      </c>
    </row>
    <row r="8628" spans="1:3" x14ac:dyDescent="0.35">
      <c r="A8628">
        <v>59</v>
      </c>
      <c r="B8628">
        <v>127.34520000000001</v>
      </c>
      <c r="C8628" t="s">
        <v>70</v>
      </c>
    </row>
    <row r="8629" spans="1:3" x14ac:dyDescent="0.35">
      <c r="A8629">
        <v>59</v>
      </c>
      <c r="B8629">
        <v>127.35980000000001</v>
      </c>
      <c r="C8629" t="s">
        <v>70</v>
      </c>
    </row>
    <row r="8630" spans="1:3" x14ac:dyDescent="0.35">
      <c r="A8630">
        <v>59</v>
      </c>
      <c r="B8630">
        <v>127.373</v>
      </c>
      <c r="C8630" t="s">
        <v>70</v>
      </c>
    </row>
    <row r="8631" spans="1:3" x14ac:dyDescent="0.35">
      <c r="A8631">
        <v>59</v>
      </c>
      <c r="B8631">
        <v>127.3895</v>
      </c>
      <c r="C8631" t="s">
        <v>70</v>
      </c>
    </row>
    <row r="8632" spans="1:3" x14ac:dyDescent="0.35">
      <c r="A8632">
        <v>59</v>
      </c>
      <c r="B8632">
        <v>127.40519999999999</v>
      </c>
      <c r="C8632" t="s">
        <v>70</v>
      </c>
    </row>
    <row r="8633" spans="1:3" x14ac:dyDescent="0.35">
      <c r="A8633">
        <v>59</v>
      </c>
      <c r="B8633">
        <v>127.41889999999999</v>
      </c>
      <c r="C8633" t="s">
        <v>70</v>
      </c>
    </row>
    <row r="8634" spans="1:3" x14ac:dyDescent="0.35">
      <c r="A8634">
        <v>59</v>
      </c>
      <c r="B8634">
        <v>127.43259999999999</v>
      </c>
      <c r="C8634" t="s">
        <v>70</v>
      </c>
    </row>
    <row r="8635" spans="1:3" x14ac:dyDescent="0.35">
      <c r="A8635">
        <v>59</v>
      </c>
      <c r="B8635">
        <v>127.4465</v>
      </c>
      <c r="C8635" t="s">
        <v>70</v>
      </c>
    </row>
    <row r="8636" spans="1:3" x14ac:dyDescent="0.35">
      <c r="A8636">
        <v>59</v>
      </c>
      <c r="B8636">
        <v>127.4601</v>
      </c>
      <c r="C8636" t="s">
        <v>70</v>
      </c>
    </row>
    <row r="8637" spans="1:3" x14ac:dyDescent="0.35">
      <c r="A8637">
        <v>59</v>
      </c>
      <c r="B8637">
        <v>127.4734</v>
      </c>
      <c r="C8637" t="s">
        <v>70</v>
      </c>
    </row>
    <row r="8638" spans="1:3" x14ac:dyDescent="0.35">
      <c r="A8638">
        <v>59</v>
      </c>
      <c r="B8638">
        <v>127.4864</v>
      </c>
      <c r="C8638" t="s">
        <v>70</v>
      </c>
    </row>
    <row r="8639" spans="1:3" x14ac:dyDescent="0.35">
      <c r="A8639">
        <v>59</v>
      </c>
      <c r="B8639">
        <v>127.5005</v>
      </c>
      <c r="C8639" t="s">
        <v>70</v>
      </c>
    </row>
    <row r="8640" spans="1:3" x14ac:dyDescent="0.35">
      <c r="A8640">
        <v>59</v>
      </c>
      <c r="B8640">
        <v>127.5142</v>
      </c>
      <c r="C8640" t="s">
        <v>70</v>
      </c>
    </row>
    <row r="8641" spans="1:3" x14ac:dyDescent="0.35">
      <c r="A8641">
        <v>59</v>
      </c>
      <c r="B8641">
        <v>127.5342</v>
      </c>
      <c r="C8641" t="s">
        <v>70</v>
      </c>
    </row>
    <row r="8642" spans="1:3" x14ac:dyDescent="0.35">
      <c r="A8642">
        <v>59</v>
      </c>
      <c r="B8642">
        <v>127.5489</v>
      </c>
      <c r="C8642" t="s">
        <v>70</v>
      </c>
    </row>
    <row r="8643" spans="1:3" x14ac:dyDescent="0.35">
      <c r="A8643">
        <v>59</v>
      </c>
      <c r="B8643">
        <v>127.56229999999999</v>
      </c>
      <c r="C8643" t="s">
        <v>70</v>
      </c>
    </row>
    <row r="8644" spans="1:3" x14ac:dyDescent="0.35">
      <c r="A8644">
        <v>59</v>
      </c>
      <c r="B8644">
        <v>127.5765</v>
      </c>
      <c r="C8644" t="s">
        <v>70</v>
      </c>
    </row>
    <row r="8645" spans="1:3" x14ac:dyDescent="0.35">
      <c r="A8645">
        <v>59</v>
      </c>
      <c r="B8645">
        <v>127.5938</v>
      </c>
      <c r="C8645" t="s">
        <v>70</v>
      </c>
    </row>
    <row r="8646" spans="1:3" x14ac:dyDescent="0.35">
      <c r="A8646">
        <v>59</v>
      </c>
      <c r="B8646">
        <v>127.6097</v>
      </c>
      <c r="C8646" t="s">
        <v>70</v>
      </c>
    </row>
    <row r="8647" spans="1:3" x14ac:dyDescent="0.35">
      <c r="A8647">
        <v>59</v>
      </c>
      <c r="B8647">
        <v>127.62269999999999</v>
      </c>
      <c r="C8647" t="s">
        <v>70</v>
      </c>
    </row>
    <row r="8648" spans="1:3" x14ac:dyDescent="0.35">
      <c r="A8648">
        <v>59</v>
      </c>
      <c r="B8648">
        <v>127.6382</v>
      </c>
      <c r="C8648" t="s">
        <v>70</v>
      </c>
    </row>
    <row r="8649" spans="1:3" x14ac:dyDescent="0.35">
      <c r="A8649">
        <v>59</v>
      </c>
      <c r="B8649">
        <v>127.6528</v>
      </c>
      <c r="C8649" t="s">
        <v>70</v>
      </c>
    </row>
    <row r="8650" spans="1:3" x14ac:dyDescent="0.35">
      <c r="A8650">
        <v>59</v>
      </c>
      <c r="B8650">
        <v>127.6669</v>
      </c>
      <c r="C8650" t="s">
        <v>70</v>
      </c>
    </row>
    <row r="8651" spans="1:3" x14ac:dyDescent="0.35">
      <c r="A8651">
        <v>59</v>
      </c>
      <c r="B8651">
        <v>127.68049999999999</v>
      </c>
      <c r="C8651" t="s">
        <v>70</v>
      </c>
    </row>
    <row r="8652" spans="1:3" x14ac:dyDescent="0.35">
      <c r="A8652">
        <v>59</v>
      </c>
      <c r="B8652">
        <v>127.6947</v>
      </c>
      <c r="C8652" t="s">
        <v>70</v>
      </c>
    </row>
    <row r="8653" spans="1:3" x14ac:dyDescent="0.35">
      <c r="A8653">
        <v>59</v>
      </c>
      <c r="B8653">
        <v>127.7085</v>
      </c>
      <c r="C8653" t="s">
        <v>70</v>
      </c>
    </row>
    <row r="8654" spans="1:3" x14ac:dyDescent="0.35">
      <c r="A8654">
        <v>59</v>
      </c>
      <c r="B8654">
        <v>127.7217</v>
      </c>
      <c r="C8654" t="s">
        <v>70</v>
      </c>
    </row>
    <row r="8655" spans="1:3" x14ac:dyDescent="0.35">
      <c r="A8655">
        <v>59</v>
      </c>
      <c r="B8655">
        <v>127.74250000000001</v>
      </c>
      <c r="C8655" t="s">
        <v>70</v>
      </c>
    </row>
    <row r="8656" spans="1:3" x14ac:dyDescent="0.35">
      <c r="A8656">
        <v>59</v>
      </c>
      <c r="B8656">
        <v>127.75620000000001</v>
      </c>
      <c r="C8656" t="s">
        <v>70</v>
      </c>
    </row>
    <row r="8657" spans="1:3" x14ac:dyDescent="0.35">
      <c r="A8657">
        <v>59</v>
      </c>
      <c r="B8657">
        <v>127.7694</v>
      </c>
      <c r="C8657" t="s">
        <v>70</v>
      </c>
    </row>
    <row r="8658" spans="1:3" x14ac:dyDescent="0.35">
      <c r="A8658">
        <v>59</v>
      </c>
      <c r="B8658">
        <v>127.7839</v>
      </c>
      <c r="C8658" t="s">
        <v>70</v>
      </c>
    </row>
    <row r="8659" spans="1:3" x14ac:dyDescent="0.35">
      <c r="A8659">
        <v>59</v>
      </c>
      <c r="B8659">
        <v>127.7972</v>
      </c>
      <c r="C8659" t="s">
        <v>70</v>
      </c>
    </row>
    <row r="8660" spans="1:3" x14ac:dyDescent="0.35">
      <c r="A8660">
        <v>59</v>
      </c>
      <c r="B8660">
        <v>127.8109</v>
      </c>
      <c r="C8660" t="s">
        <v>70</v>
      </c>
    </row>
    <row r="8661" spans="1:3" x14ac:dyDescent="0.35">
      <c r="A8661">
        <v>59</v>
      </c>
      <c r="B8661">
        <v>127.8244</v>
      </c>
      <c r="C8661" t="s">
        <v>70</v>
      </c>
    </row>
    <row r="8662" spans="1:3" x14ac:dyDescent="0.35">
      <c r="A8662">
        <v>59</v>
      </c>
      <c r="B8662">
        <v>127.83799999999999</v>
      </c>
      <c r="C8662" t="s">
        <v>70</v>
      </c>
    </row>
    <row r="8663" spans="1:3" x14ac:dyDescent="0.35">
      <c r="A8663">
        <v>59</v>
      </c>
      <c r="B8663">
        <v>127.8515</v>
      </c>
      <c r="C8663" t="s">
        <v>70</v>
      </c>
    </row>
    <row r="8664" spans="1:3" x14ac:dyDescent="0.35">
      <c r="A8664">
        <v>59</v>
      </c>
      <c r="B8664">
        <v>127.8656</v>
      </c>
      <c r="C8664" t="s">
        <v>70</v>
      </c>
    </row>
    <row r="8665" spans="1:3" x14ac:dyDescent="0.35">
      <c r="A8665">
        <v>59</v>
      </c>
      <c r="B8665">
        <v>127.8792</v>
      </c>
      <c r="C8665" t="s">
        <v>70</v>
      </c>
    </row>
    <row r="8666" spans="1:3" x14ac:dyDescent="0.35">
      <c r="A8666">
        <v>59</v>
      </c>
      <c r="B8666">
        <v>127.895</v>
      </c>
      <c r="C8666" t="s">
        <v>70</v>
      </c>
    </row>
    <row r="8667" spans="1:3" x14ac:dyDescent="0.35">
      <c r="A8667">
        <v>59</v>
      </c>
      <c r="B8667">
        <v>127.9111</v>
      </c>
      <c r="C8667" t="s">
        <v>70</v>
      </c>
    </row>
    <row r="8668" spans="1:3" x14ac:dyDescent="0.35">
      <c r="A8668">
        <v>59</v>
      </c>
      <c r="B8668">
        <v>127.9259</v>
      </c>
      <c r="C8668" t="s">
        <v>70</v>
      </c>
    </row>
    <row r="8669" spans="1:3" x14ac:dyDescent="0.35">
      <c r="A8669">
        <v>59</v>
      </c>
      <c r="B8669">
        <v>127.94580000000001</v>
      </c>
      <c r="C8669" t="s">
        <v>70</v>
      </c>
    </row>
    <row r="8670" spans="1:3" x14ac:dyDescent="0.35">
      <c r="A8670">
        <v>59</v>
      </c>
      <c r="B8670">
        <v>127.96</v>
      </c>
      <c r="C8670" t="s">
        <v>70</v>
      </c>
    </row>
    <row r="8671" spans="1:3" x14ac:dyDescent="0.35">
      <c r="A8671">
        <v>59</v>
      </c>
      <c r="B8671">
        <v>127.9736</v>
      </c>
      <c r="C8671" t="s">
        <v>70</v>
      </c>
    </row>
    <row r="8672" spans="1:3" x14ac:dyDescent="0.35">
      <c r="A8672">
        <v>59</v>
      </c>
      <c r="B8672">
        <v>127.98699999999999</v>
      </c>
      <c r="C8672" t="s">
        <v>70</v>
      </c>
    </row>
    <row r="8673" spans="1:3" x14ac:dyDescent="0.35">
      <c r="A8673">
        <v>59</v>
      </c>
      <c r="B8673">
        <v>128.001</v>
      </c>
      <c r="C8673" t="s">
        <v>70</v>
      </c>
    </row>
    <row r="8674" spans="1:3" x14ac:dyDescent="0.35">
      <c r="A8674">
        <v>59</v>
      </c>
      <c r="B8674">
        <v>128.01480000000001</v>
      </c>
      <c r="C8674" t="s">
        <v>70</v>
      </c>
    </row>
    <row r="8675" spans="1:3" x14ac:dyDescent="0.35">
      <c r="A8675">
        <v>59</v>
      </c>
      <c r="B8675">
        <v>128.03229999999999</v>
      </c>
      <c r="C8675" t="s">
        <v>70</v>
      </c>
    </row>
    <row r="8676" spans="1:3" x14ac:dyDescent="0.35">
      <c r="A8676">
        <v>59</v>
      </c>
      <c r="B8676">
        <v>128.05260000000001</v>
      </c>
      <c r="C8676" t="s">
        <v>70</v>
      </c>
    </row>
    <row r="8677" spans="1:3" x14ac:dyDescent="0.35">
      <c r="A8677">
        <v>59</v>
      </c>
      <c r="B8677">
        <v>128.07089999999999</v>
      </c>
      <c r="C8677" t="s">
        <v>70</v>
      </c>
    </row>
    <row r="8678" spans="1:3" x14ac:dyDescent="0.35">
      <c r="A8678">
        <v>59</v>
      </c>
      <c r="B8678">
        <v>128.08439999999999</v>
      </c>
      <c r="C8678" t="s">
        <v>70</v>
      </c>
    </row>
    <row r="8679" spans="1:3" x14ac:dyDescent="0.35">
      <c r="A8679">
        <v>59</v>
      </c>
      <c r="B8679">
        <v>128.0985</v>
      </c>
      <c r="C8679" t="s">
        <v>70</v>
      </c>
    </row>
    <row r="8680" spans="1:3" x14ac:dyDescent="0.35">
      <c r="A8680">
        <v>59</v>
      </c>
      <c r="B8680">
        <v>128.11279999999999</v>
      </c>
      <c r="C8680" t="s">
        <v>70</v>
      </c>
    </row>
    <row r="8681" spans="1:3" x14ac:dyDescent="0.35">
      <c r="A8681">
        <v>59</v>
      </c>
      <c r="B8681">
        <v>128.1277</v>
      </c>
      <c r="C8681" t="s">
        <v>70</v>
      </c>
    </row>
    <row r="8682" spans="1:3" x14ac:dyDescent="0.35">
      <c r="A8682">
        <v>59</v>
      </c>
      <c r="B8682">
        <v>128.1506</v>
      </c>
      <c r="C8682" t="s">
        <v>70</v>
      </c>
    </row>
    <row r="8683" spans="1:3" x14ac:dyDescent="0.35">
      <c r="A8683">
        <v>59</v>
      </c>
      <c r="B8683">
        <v>128.16560000000001</v>
      </c>
      <c r="C8683" t="s">
        <v>70</v>
      </c>
    </row>
    <row r="8684" spans="1:3" x14ac:dyDescent="0.35">
      <c r="A8684">
        <v>59</v>
      </c>
      <c r="B8684">
        <v>128.18049999999999</v>
      </c>
      <c r="C8684" t="s">
        <v>70</v>
      </c>
    </row>
    <row r="8685" spans="1:3" x14ac:dyDescent="0.35">
      <c r="A8685">
        <v>59</v>
      </c>
      <c r="B8685">
        <v>128.19659999999999</v>
      </c>
      <c r="C8685" t="s">
        <v>70</v>
      </c>
    </row>
    <row r="8686" spans="1:3" x14ac:dyDescent="0.35">
      <c r="A8686">
        <v>59</v>
      </c>
      <c r="B8686">
        <v>128.2174</v>
      </c>
      <c r="C8686" t="s">
        <v>70</v>
      </c>
    </row>
    <row r="8687" spans="1:3" x14ac:dyDescent="0.35">
      <c r="A8687">
        <v>59</v>
      </c>
      <c r="B8687">
        <v>128.2364</v>
      </c>
      <c r="C8687" t="s">
        <v>70</v>
      </c>
    </row>
    <row r="8688" spans="1:3" x14ac:dyDescent="0.35">
      <c r="A8688">
        <v>59</v>
      </c>
      <c r="B8688">
        <v>128.249</v>
      </c>
      <c r="C8688" t="s">
        <v>70</v>
      </c>
    </row>
    <row r="8689" spans="1:4" x14ac:dyDescent="0.35">
      <c r="A8689">
        <v>59</v>
      </c>
      <c r="B8689">
        <v>128.26349999999999</v>
      </c>
      <c r="C8689" t="s">
        <v>70</v>
      </c>
    </row>
    <row r="8690" spans="1:4" x14ac:dyDescent="0.35">
      <c r="A8690">
        <v>59</v>
      </c>
      <c r="B8690">
        <v>128.27789999999999</v>
      </c>
      <c r="C8690" t="s">
        <v>70</v>
      </c>
    </row>
    <row r="8691" spans="1:4" x14ac:dyDescent="0.35">
      <c r="A8691">
        <v>59</v>
      </c>
      <c r="B8691">
        <v>128.29230000000001</v>
      </c>
      <c r="C8691" t="s">
        <v>70</v>
      </c>
    </row>
    <row r="8692" spans="1:4" x14ac:dyDescent="0.35">
      <c r="A8692">
        <v>59</v>
      </c>
      <c r="B8692">
        <v>128.3066</v>
      </c>
      <c r="C8692" t="s">
        <v>70</v>
      </c>
    </row>
    <row r="8693" spans="1:4" x14ac:dyDescent="0.35">
      <c r="A8693">
        <v>59</v>
      </c>
      <c r="B8693">
        <v>128.321</v>
      </c>
      <c r="C8693" t="s">
        <v>70</v>
      </c>
    </row>
    <row r="8694" spans="1:4" x14ac:dyDescent="0.35">
      <c r="A8694">
        <v>59</v>
      </c>
      <c r="B8694">
        <v>128.3356</v>
      </c>
      <c r="C8694" t="s">
        <v>70</v>
      </c>
    </row>
    <row r="8695" spans="1:4" x14ac:dyDescent="0.35">
      <c r="A8695">
        <v>59</v>
      </c>
      <c r="B8695">
        <v>128.36770000000001</v>
      </c>
      <c r="C8695" t="s">
        <v>70</v>
      </c>
    </row>
    <row r="8696" spans="1:4" x14ac:dyDescent="0.35">
      <c r="A8696">
        <v>59</v>
      </c>
      <c r="B8696">
        <v>128.3835</v>
      </c>
      <c r="C8696" t="s">
        <v>70</v>
      </c>
    </row>
    <row r="8697" spans="1:4" x14ac:dyDescent="0.35">
      <c r="A8697">
        <v>59</v>
      </c>
      <c r="B8697">
        <v>128.40459999999999</v>
      </c>
      <c r="C8697" t="s">
        <v>70</v>
      </c>
    </row>
    <row r="8698" spans="1:4" x14ac:dyDescent="0.35">
      <c r="A8698">
        <v>59</v>
      </c>
      <c r="B8698">
        <v>128.42150000000001</v>
      </c>
      <c r="C8698" t="s">
        <v>70</v>
      </c>
    </row>
    <row r="8699" spans="1:4" x14ac:dyDescent="0.35">
      <c r="A8699">
        <v>59</v>
      </c>
      <c r="B8699">
        <v>128.4391</v>
      </c>
      <c r="C8699" t="s">
        <v>70</v>
      </c>
    </row>
    <row r="8700" spans="1:4" x14ac:dyDescent="0.35">
      <c r="A8700">
        <v>59</v>
      </c>
      <c r="B8700">
        <v>128.45410000000001</v>
      </c>
      <c r="C8700" t="s">
        <v>70</v>
      </c>
    </row>
    <row r="8701" spans="1:4" x14ac:dyDescent="0.35">
      <c r="A8701">
        <v>59</v>
      </c>
      <c r="B8701">
        <v>128.4693</v>
      </c>
      <c r="C8701" t="s">
        <v>70</v>
      </c>
    </row>
    <row r="8702" spans="1:4" x14ac:dyDescent="0.35">
      <c r="A8702">
        <v>59</v>
      </c>
      <c r="B8702">
        <v>128.48400000000001</v>
      </c>
      <c r="C8702" t="s">
        <v>70</v>
      </c>
    </row>
    <row r="8703" spans="1:4" x14ac:dyDescent="0.35">
      <c r="A8703">
        <v>59</v>
      </c>
      <c r="B8703">
        <v>128.49850000000001</v>
      </c>
      <c r="C8703" t="s">
        <v>70</v>
      </c>
    </row>
    <row r="8704" spans="1:4" x14ac:dyDescent="0.35">
      <c r="A8704">
        <v>59</v>
      </c>
      <c r="B8704">
        <v>128.5162</v>
      </c>
      <c r="C8704" t="s">
        <v>70</v>
      </c>
      <c r="D8704">
        <v>2.0000000000000001E-4</v>
      </c>
    </row>
    <row r="8705" spans="1:4" x14ac:dyDescent="0.35">
      <c r="A8705">
        <v>59</v>
      </c>
      <c r="B8705">
        <v>128.53219999999999</v>
      </c>
      <c r="C8705" t="s">
        <v>70</v>
      </c>
      <c r="D8705">
        <v>8.0000000000000004E-4</v>
      </c>
    </row>
    <row r="8706" spans="1:4" x14ac:dyDescent="0.35">
      <c r="A8706">
        <v>59</v>
      </c>
      <c r="B8706">
        <v>128.54669999999999</v>
      </c>
      <c r="C8706" t="s">
        <v>70</v>
      </c>
      <c r="D8706">
        <v>8.0000000000000004E-4</v>
      </c>
    </row>
    <row r="8707" spans="1:4" x14ac:dyDescent="0.35">
      <c r="A8707">
        <v>59</v>
      </c>
      <c r="B8707">
        <v>128.5685</v>
      </c>
      <c r="C8707" t="s">
        <v>70</v>
      </c>
      <c r="D8707">
        <v>8.9999999999999998E-4</v>
      </c>
    </row>
    <row r="8708" spans="1:4" x14ac:dyDescent="0.35">
      <c r="A8708">
        <v>59</v>
      </c>
      <c r="B8708">
        <v>128.5838</v>
      </c>
      <c r="C8708" t="s">
        <v>70</v>
      </c>
      <c r="D8708">
        <v>1.4E-3</v>
      </c>
    </row>
    <row r="8709" spans="1:4" x14ac:dyDescent="0.35">
      <c r="A8709">
        <v>59</v>
      </c>
      <c r="B8709">
        <v>128.5985</v>
      </c>
      <c r="C8709" t="s">
        <v>70</v>
      </c>
      <c r="D8709">
        <v>1.4E-3</v>
      </c>
    </row>
    <row r="8710" spans="1:4" x14ac:dyDescent="0.35">
      <c r="A8710">
        <v>59</v>
      </c>
      <c r="B8710">
        <v>128.61199999999999</v>
      </c>
      <c r="C8710" t="s">
        <v>70</v>
      </c>
      <c r="D8710">
        <v>1.9E-3</v>
      </c>
    </row>
    <row r="8711" spans="1:4" x14ac:dyDescent="0.35">
      <c r="A8711">
        <v>59</v>
      </c>
      <c r="B8711">
        <v>128.62690000000001</v>
      </c>
      <c r="C8711" t="s">
        <v>70</v>
      </c>
      <c r="D8711">
        <v>1.2999999999999999E-3</v>
      </c>
    </row>
    <row r="8712" spans="1:4" x14ac:dyDescent="0.35">
      <c r="A8712">
        <v>59</v>
      </c>
      <c r="B8712">
        <v>128.6414</v>
      </c>
      <c r="C8712" t="s">
        <v>70</v>
      </c>
      <c r="D8712">
        <v>4.1000000000000003E-3</v>
      </c>
    </row>
    <row r="8713" spans="1:4" x14ac:dyDescent="0.35">
      <c r="A8713">
        <v>59</v>
      </c>
      <c r="B8713">
        <v>128.65559999999999</v>
      </c>
      <c r="C8713" t="s">
        <v>70</v>
      </c>
      <c r="D8713">
        <v>4.1000000000000003E-3</v>
      </c>
    </row>
    <row r="8714" spans="1:4" x14ac:dyDescent="0.35">
      <c r="A8714">
        <v>59</v>
      </c>
      <c r="B8714">
        <v>128.6696</v>
      </c>
      <c r="C8714" t="s">
        <v>70</v>
      </c>
      <c r="D8714">
        <v>4.3E-3</v>
      </c>
    </row>
    <row r="8715" spans="1:4" x14ac:dyDescent="0.35">
      <c r="A8715">
        <v>59</v>
      </c>
      <c r="B8715">
        <v>128.68469999999999</v>
      </c>
      <c r="C8715" t="s">
        <v>70</v>
      </c>
      <c r="D8715">
        <v>4.3E-3</v>
      </c>
    </row>
    <row r="8716" spans="1:4" x14ac:dyDescent="0.35">
      <c r="A8716">
        <v>59</v>
      </c>
      <c r="B8716">
        <v>128.69890000000001</v>
      </c>
      <c r="C8716" t="s">
        <v>70</v>
      </c>
      <c r="D8716">
        <v>4.3E-3</v>
      </c>
    </row>
    <row r="8717" spans="1:4" x14ac:dyDescent="0.35">
      <c r="A8717">
        <v>59</v>
      </c>
      <c r="B8717">
        <v>128.71270000000001</v>
      </c>
      <c r="C8717" t="s">
        <v>70</v>
      </c>
      <c r="D8717">
        <v>1.2999999999999999E-3</v>
      </c>
    </row>
    <row r="8718" spans="1:4" x14ac:dyDescent="0.35">
      <c r="A8718">
        <v>59</v>
      </c>
      <c r="B8718">
        <v>128.7285</v>
      </c>
      <c r="C8718" t="s">
        <v>70</v>
      </c>
      <c r="D8718">
        <v>1.6999999999999999E-3</v>
      </c>
    </row>
    <row r="8719" spans="1:4" x14ac:dyDescent="0.35">
      <c r="A8719">
        <v>59</v>
      </c>
      <c r="B8719">
        <v>128.74260000000001</v>
      </c>
      <c r="C8719" t="s">
        <v>70</v>
      </c>
      <c r="D8719">
        <v>3.5000000000000001E-3</v>
      </c>
    </row>
    <row r="8720" spans="1:4" x14ac:dyDescent="0.35">
      <c r="A8720">
        <v>59</v>
      </c>
      <c r="B8720">
        <v>128.75739999999999</v>
      </c>
      <c r="C8720" t="s">
        <v>70</v>
      </c>
      <c r="D8720">
        <v>3.5000000000000001E-3</v>
      </c>
    </row>
    <row r="8721" spans="1:4" x14ac:dyDescent="0.35">
      <c r="A8721">
        <v>59</v>
      </c>
      <c r="B8721">
        <v>128.78030000000001</v>
      </c>
      <c r="C8721" t="s">
        <v>70</v>
      </c>
      <c r="D8721">
        <v>2.3999999999999998E-3</v>
      </c>
    </row>
    <row r="8722" spans="1:4" x14ac:dyDescent="0.35">
      <c r="A8722">
        <v>59</v>
      </c>
      <c r="B8722">
        <v>128.79560000000001</v>
      </c>
      <c r="C8722" t="s">
        <v>70</v>
      </c>
      <c r="D8722">
        <v>2.5999999999999999E-3</v>
      </c>
    </row>
    <row r="8723" spans="1:4" x14ac:dyDescent="0.35">
      <c r="A8723">
        <v>59</v>
      </c>
      <c r="B8723">
        <v>128.81110000000001</v>
      </c>
      <c r="C8723" t="s">
        <v>70</v>
      </c>
      <c r="D8723">
        <v>1E-3</v>
      </c>
    </row>
    <row r="8724" spans="1:4" x14ac:dyDescent="0.35">
      <c r="A8724">
        <v>59</v>
      </c>
      <c r="B8724">
        <v>128.8261</v>
      </c>
      <c r="C8724" t="s">
        <v>70</v>
      </c>
      <c r="D8724">
        <v>1.8E-3</v>
      </c>
    </row>
    <row r="8725" spans="1:4" x14ac:dyDescent="0.35">
      <c r="A8725">
        <v>59</v>
      </c>
      <c r="B8725">
        <v>128.8408</v>
      </c>
      <c r="C8725" t="s">
        <v>70</v>
      </c>
      <c r="D8725">
        <v>1.8E-3</v>
      </c>
    </row>
    <row r="8726" spans="1:4" x14ac:dyDescent="0.35">
      <c r="A8726">
        <v>59</v>
      </c>
      <c r="B8726">
        <v>128.85470000000001</v>
      </c>
      <c r="C8726" t="s">
        <v>70</v>
      </c>
      <c r="D8726">
        <v>2E-3</v>
      </c>
    </row>
    <row r="8727" spans="1:4" x14ac:dyDescent="0.35">
      <c r="A8727">
        <v>59</v>
      </c>
      <c r="B8727">
        <v>128.86969999999999</v>
      </c>
      <c r="C8727" t="s">
        <v>70</v>
      </c>
      <c r="D8727">
        <v>1.6999999999999999E-3</v>
      </c>
    </row>
    <row r="8728" spans="1:4" x14ac:dyDescent="0.35">
      <c r="A8728">
        <v>59</v>
      </c>
      <c r="B8728">
        <v>128.8843</v>
      </c>
      <c r="C8728" t="s">
        <v>70</v>
      </c>
      <c r="D8728">
        <v>1.6999999999999999E-3</v>
      </c>
    </row>
    <row r="8729" spans="1:4" x14ac:dyDescent="0.35">
      <c r="A8729">
        <v>59</v>
      </c>
      <c r="B8729">
        <v>128.8998</v>
      </c>
      <c r="C8729" t="s">
        <v>70</v>
      </c>
      <c r="D8729">
        <v>1.1999999999999999E-3</v>
      </c>
    </row>
    <row r="8730" spans="1:4" x14ac:dyDescent="0.35">
      <c r="A8730">
        <v>59</v>
      </c>
      <c r="B8730">
        <v>128.91540000000001</v>
      </c>
      <c r="C8730" t="s">
        <v>70</v>
      </c>
      <c r="D8730">
        <v>8.0000000000000004E-4</v>
      </c>
    </row>
    <row r="8731" spans="1:4" x14ac:dyDescent="0.35">
      <c r="A8731">
        <v>59</v>
      </c>
      <c r="B8731">
        <v>128.92939999999999</v>
      </c>
      <c r="C8731" t="s">
        <v>70</v>
      </c>
      <c r="D8731">
        <v>8.0000000000000004E-4</v>
      </c>
    </row>
    <row r="8732" spans="1:4" x14ac:dyDescent="0.35">
      <c r="A8732">
        <v>59</v>
      </c>
      <c r="B8732">
        <v>128.9442</v>
      </c>
      <c r="C8732" t="s">
        <v>70</v>
      </c>
      <c r="D8732">
        <v>5.0000000000000001E-4</v>
      </c>
    </row>
    <row r="8733" spans="1:4" x14ac:dyDescent="0.35">
      <c r="A8733">
        <v>59</v>
      </c>
      <c r="B8733">
        <v>128.95939999999999</v>
      </c>
      <c r="C8733" t="s">
        <v>70</v>
      </c>
      <c r="D8733">
        <v>5.0000000000000001E-4</v>
      </c>
    </row>
    <row r="8734" spans="1:4" x14ac:dyDescent="0.35">
      <c r="A8734">
        <v>59</v>
      </c>
      <c r="B8734">
        <v>128.9819</v>
      </c>
      <c r="C8734" t="s">
        <v>70</v>
      </c>
    </row>
    <row r="8735" spans="1:4" x14ac:dyDescent="0.35">
      <c r="A8735">
        <v>59</v>
      </c>
      <c r="B8735">
        <v>128.99799999999999</v>
      </c>
      <c r="C8735" t="s">
        <v>70</v>
      </c>
    </row>
    <row r="8736" spans="1:4" x14ac:dyDescent="0.35">
      <c r="A8736">
        <v>59</v>
      </c>
      <c r="B8736">
        <v>129.0121</v>
      </c>
      <c r="C8736" t="s">
        <v>70</v>
      </c>
    </row>
    <row r="8737" spans="1:3" x14ac:dyDescent="0.35">
      <c r="A8737">
        <v>59</v>
      </c>
      <c r="B8737">
        <v>129.02719999999999</v>
      </c>
      <c r="C8737" t="s">
        <v>70</v>
      </c>
    </row>
    <row r="8738" spans="1:3" x14ac:dyDescent="0.35">
      <c r="A8738">
        <v>60</v>
      </c>
      <c r="B8738">
        <v>129.0446</v>
      </c>
      <c r="C8738" t="s">
        <v>70</v>
      </c>
    </row>
    <row r="8739" spans="1:3" x14ac:dyDescent="0.35">
      <c r="A8739">
        <v>60</v>
      </c>
      <c r="B8739">
        <v>129.0583</v>
      </c>
      <c r="C8739" t="s">
        <v>70</v>
      </c>
    </row>
    <row r="8740" spans="1:3" x14ac:dyDescent="0.35">
      <c r="A8740">
        <v>60</v>
      </c>
      <c r="B8740">
        <v>129.071</v>
      </c>
      <c r="C8740" t="s">
        <v>70</v>
      </c>
    </row>
    <row r="8741" spans="1:3" x14ac:dyDescent="0.35">
      <c r="A8741">
        <v>60</v>
      </c>
      <c r="B8741">
        <v>129.08539999999999</v>
      </c>
      <c r="C8741" t="s">
        <v>70</v>
      </c>
    </row>
    <row r="8742" spans="1:3" x14ac:dyDescent="0.35">
      <c r="A8742">
        <v>60</v>
      </c>
      <c r="B8742">
        <v>129.0992</v>
      </c>
      <c r="C8742" t="s">
        <v>70</v>
      </c>
    </row>
    <row r="8743" spans="1:3" x14ac:dyDescent="0.35">
      <c r="A8743">
        <v>60</v>
      </c>
      <c r="B8743">
        <v>129.11199999999999</v>
      </c>
      <c r="C8743" t="s">
        <v>70</v>
      </c>
    </row>
    <row r="8744" spans="1:3" x14ac:dyDescent="0.35">
      <c r="A8744">
        <v>60</v>
      </c>
      <c r="B8744">
        <v>129.12559999999999</v>
      </c>
      <c r="C8744" t="s">
        <v>70</v>
      </c>
    </row>
    <row r="8745" spans="1:3" x14ac:dyDescent="0.35">
      <c r="A8745">
        <v>60</v>
      </c>
      <c r="B8745">
        <v>129.13890000000001</v>
      </c>
      <c r="C8745" t="s">
        <v>70</v>
      </c>
    </row>
    <row r="8746" spans="1:3" x14ac:dyDescent="0.35">
      <c r="A8746">
        <v>60</v>
      </c>
      <c r="B8746">
        <v>129.15309999999999</v>
      </c>
      <c r="C8746" t="s">
        <v>70</v>
      </c>
    </row>
    <row r="8747" spans="1:3" x14ac:dyDescent="0.35">
      <c r="A8747">
        <v>60</v>
      </c>
      <c r="B8747">
        <v>129.17269999999999</v>
      </c>
      <c r="C8747" t="s">
        <v>70</v>
      </c>
    </row>
    <row r="8748" spans="1:3" x14ac:dyDescent="0.35">
      <c r="A8748">
        <v>60</v>
      </c>
      <c r="B8748">
        <v>129.19970000000001</v>
      </c>
      <c r="C8748" t="s">
        <v>70</v>
      </c>
    </row>
    <row r="8749" spans="1:3" x14ac:dyDescent="0.35">
      <c r="A8749">
        <v>60</v>
      </c>
      <c r="B8749">
        <v>129.21180000000001</v>
      </c>
      <c r="C8749" t="s">
        <v>70</v>
      </c>
    </row>
    <row r="8750" spans="1:3" x14ac:dyDescent="0.35">
      <c r="A8750">
        <v>60</v>
      </c>
      <c r="B8750">
        <v>129.22550000000001</v>
      </c>
      <c r="C8750" t="s">
        <v>70</v>
      </c>
    </row>
    <row r="8751" spans="1:3" x14ac:dyDescent="0.35">
      <c r="A8751">
        <v>60</v>
      </c>
      <c r="B8751">
        <v>129.2388</v>
      </c>
      <c r="C8751" t="s">
        <v>70</v>
      </c>
    </row>
    <row r="8752" spans="1:3" x14ac:dyDescent="0.35">
      <c r="A8752">
        <v>60</v>
      </c>
      <c r="B8752">
        <v>129.25210000000001</v>
      </c>
      <c r="C8752" t="s">
        <v>70</v>
      </c>
    </row>
    <row r="8753" spans="1:3" x14ac:dyDescent="0.35">
      <c r="A8753">
        <v>60</v>
      </c>
      <c r="B8753">
        <v>129.2662</v>
      </c>
      <c r="C8753" t="s">
        <v>70</v>
      </c>
    </row>
    <row r="8754" spans="1:3" x14ac:dyDescent="0.35">
      <c r="A8754">
        <v>60</v>
      </c>
      <c r="B8754">
        <v>129.2799</v>
      </c>
      <c r="C8754" t="s">
        <v>70</v>
      </c>
    </row>
    <row r="8755" spans="1:3" x14ac:dyDescent="0.35">
      <c r="A8755">
        <v>60</v>
      </c>
      <c r="B8755">
        <v>129.29679999999999</v>
      </c>
      <c r="C8755" t="s">
        <v>70</v>
      </c>
    </row>
    <row r="8756" spans="1:3" x14ac:dyDescent="0.35">
      <c r="A8756">
        <v>60</v>
      </c>
      <c r="B8756">
        <v>129.31469999999999</v>
      </c>
      <c r="C8756" t="s">
        <v>70</v>
      </c>
    </row>
    <row r="8757" spans="1:3" x14ac:dyDescent="0.35">
      <c r="A8757">
        <v>60</v>
      </c>
      <c r="B8757">
        <v>129.33459999999999</v>
      </c>
      <c r="C8757" t="s">
        <v>70</v>
      </c>
    </row>
    <row r="8758" spans="1:3" x14ac:dyDescent="0.35">
      <c r="A8758">
        <v>60</v>
      </c>
      <c r="B8758">
        <v>129.35130000000001</v>
      </c>
      <c r="C8758" t="s">
        <v>70</v>
      </c>
    </row>
    <row r="8759" spans="1:3" x14ac:dyDescent="0.35">
      <c r="A8759">
        <v>60</v>
      </c>
      <c r="B8759">
        <v>129.36760000000001</v>
      </c>
      <c r="C8759" t="s">
        <v>70</v>
      </c>
    </row>
    <row r="8760" spans="1:3" x14ac:dyDescent="0.35">
      <c r="A8760">
        <v>60</v>
      </c>
      <c r="B8760">
        <v>129.38669999999999</v>
      </c>
      <c r="C8760" t="s">
        <v>70</v>
      </c>
    </row>
    <row r="8761" spans="1:3" x14ac:dyDescent="0.35">
      <c r="A8761">
        <v>60</v>
      </c>
      <c r="B8761">
        <v>129.4196</v>
      </c>
      <c r="C8761" t="s">
        <v>70</v>
      </c>
    </row>
    <row r="8762" spans="1:3" x14ac:dyDescent="0.35">
      <c r="A8762">
        <v>60</v>
      </c>
      <c r="B8762">
        <v>129.44710000000001</v>
      </c>
      <c r="C8762" t="s">
        <v>70</v>
      </c>
    </row>
    <row r="8763" spans="1:3" x14ac:dyDescent="0.35">
      <c r="A8763">
        <v>60</v>
      </c>
      <c r="B8763">
        <v>129.47040000000001</v>
      </c>
      <c r="C8763" t="s">
        <v>70</v>
      </c>
    </row>
    <row r="8764" spans="1:3" x14ac:dyDescent="0.35">
      <c r="A8764">
        <v>60</v>
      </c>
      <c r="B8764">
        <v>129.49760000000001</v>
      </c>
      <c r="C8764" t="s">
        <v>70</v>
      </c>
    </row>
    <row r="8765" spans="1:3" x14ac:dyDescent="0.35">
      <c r="A8765">
        <v>60</v>
      </c>
      <c r="B8765">
        <v>129.512</v>
      </c>
      <c r="C8765" t="s">
        <v>70</v>
      </c>
    </row>
    <row r="8766" spans="1:3" x14ac:dyDescent="0.35">
      <c r="A8766">
        <v>60</v>
      </c>
      <c r="B8766">
        <v>129.53</v>
      </c>
      <c r="C8766" t="s">
        <v>70</v>
      </c>
    </row>
    <row r="8767" spans="1:3" x14ac:dyDescent="0.35">
      <c r="A8767">
        <v>60</v>
      </c>
      <c r="B8767">
        <v>129.54820000000001</v>
      </c>
      <c r="C8767" t="s">
        <v>70</v>
      </c>
    </row>
    <row r="8768" spans="1:3" x14ac:dyDescent="0.35">
      <c r="A8768">
        <v>60</v>
      </c>
      <c r="B8768">
        <v>129.56559999999999</v>
      </c>
      <c r="C8768" t="s">
        <v>70</v>
      </c>
    </row>
    <row r="8769" spans="1:3" x14ac:dyDescent="0.35">
      <c r="A8769">
        <v>60</v>
      </c>
      <c r="B8769">
        <v>129.58340000000001</v>
      </c>
      <c r="C8769" t="s">
        <v>70</v>
      </c>
    </row>
    <row r="8770" spans="1:3" x14ac:dyDescent="0.35">
      <c r="A8770">
        <v>60</v>
      </c>
      <c r="B8770">
        <v>129.59889999999999</v>
      </c>
      <c r="C8770" t="s">
        <v>70</v>
      </c>
    </row>
    <row r="8771" spans="1:3" x14ac:dyDescent="0.35">
      <c r="A8771">
        <v>60</v>
      </c>
      <c r="B8771">
        <v>129.62430000000001</v>
      </c>
      <c r="C8771" t="s">
        <v>70</v>
      </c>
    </row>
    <row r="8772" spans="1:3" x14ac:dyDescent="0.35">
      <c r="A8772">
        <v>60</v>
      </c>
      <c r="B8772">
        <v>129.63980000000001</v>
      </c>
      <c r="C8772" t="s">
        <v>70</v>
      </c>
    </row>
    <row r="8773" spans="1:3" x14ac:dyDescent="0.35">
      <c r="A8773">
        <v>60</v>
      </c>
      <c r="B8773">
        <v>129.65549999999999</v>
      </c>
      <c r="C8773" t="s">
        <v>70</v>
      </c>
    </row>
    <row r="8774" spans="1:3" x14ac:dyDescent="0.35">
      <c r="A8774">
        <v>60</v>
      </c>
      <c r="B8774">
        <v>129.67259999999999</v>
      </c>
      <c r="C8774" t="s">
        <v>70</v>
      </c>
    </row>
    <row r="8775" spans="1:3" x14ac:dyDescent="0.35">
      <c r="A8775">
        <v>60</v>
      </c>
      <c r="B8775">
        <v>129.68809999999999</v>
      </c>
      <c r="C8775" t="s">
        <v>70</v>
      </c>
    </row>
    <row r="8776" spans="1:3" x14ac:dyDescent="0.35">
      <c r="A8776">
        <v>60</v>
      </c>
      <c r="B8776">
        <v>129.70400000000001</v>
      </c>
      <c r="C8776" t="s">
        <v>70</v>
      </c>
    </row>
    <row r="8777" spans="1:3" x14ac:dyDescent="0.35">
      <c r="A8777">
        <v>60</v>
      </c>
      <c r="B8777">
        <v>129.72120000000001</v>
      </c>
      <c r="C8777" t="s">
        <v>70</v>
      </c>
    </row>
    <row r="8778" spans="1:3" x14ac:dyDescent="0.35">
      <c r="A8778">
        <v>60</v>
      </c>
      <c r="B8778">
        <v>129.73679999999999</v>
      </c>
      <c r="C8778" t="s">
        <v>70</v>
      </c>
    </row>
    <row r="8779" spans="1:3" x14ac:dyDescent="0.35">
      <c r="A8779">
        <v>60</v>
      </c>
      <c r="B8779">
        <v>129.7527</v>
      </c>
      <c r="C8779" t="s">
        <v>70</v>
      </c>
    </row>
    <row r="8780" spans="1:3" x14ac:dyDescent="0.35">
      <c r="A8780">
        <v>60</v>
      </c>
      <c r="B8780">
        <v>129.7689</v>
      </c>
      <c r="C8780" t="s">
        <v>70</v>
      </c>
    </row>
    <row r="8781" spans="1:3" x14ac:dyDescent="0.35">
      <c r="A8781">
        <v>60</v>
      </c>
      <c r="B8781">
        <v>129.7869</v>
      </c>
      <c r="C8781" t="s">
        <v>70</v>
      </c>
    </row>
    <row r="8782" spans="1:3" x14ac:dyDescent="0.35">
      <c r="A8782">
        <v>60</v>
      </c>
      <c r="B8782">
        <v>129.80690000000001</v>
      </c>
      <c r="C8782" t="s">
        <v>70</v>
      </c>
    </row>
    <row r="8783" spans="1:3" x14ac:dyDescent="0.35">
      <c r="A8783">
        <v>60</v>
      </c>
      <c r="B8783">
        <v>129.83680000000001</v>
      </c>
      <c r="C8783" t="s">
        <v>70</v>
      </c>
    </row>
    <row r="8784" spans="1:3" x14ac:dyDescent="0.35">
      <c r="A8784">
        <v>60</v>
      </c>
      <c r="B8784">
        <v>129.85499999999999</v>
      </c>
      <c r="C8784" t="s">
        <v>70</v>
      </c>
    </row>
    <row r="8785" spans="1:3" x14ac:dyDescent="0.35">
      <c r="A8785">
        <v>60</v>
      </c>
      <c r="B8785">
        <v>129.8717</v>
      </c>
      <c r="C8785" t="s">
        <v>70</v>
      </c>
    </row>
    <row r="8786" spans="1:3" x14ac:dyDescent="0.35">
      <c r="A8786">
        <v>60</v>
      </c>
      <c r="B8786">
        <v>129.8877</v>
      </c>
      <c r="C8786" t="s">
        <v>70</v>
      </c>
    </row>
    <row r="8787" spans="1:3" x14ac:dyDescent="0.35">
      <c r="A8787">
        <v>60</v>
      </c>
      <c r="B8787">
        <v>129.90360000000001</v>
      </c>
      <c r="C8787" t="s">
        <v>70</v>
      </c>
    </row>
    <row r="8788" spans="1:3" x14ac:dyDescent="0.35">
      <c r="A8788">
        <v>60</v>
      </c>
      <c r="B8788">
        <v>129.9196</v>
      </c>
      <c r="C8788" t="s">
        <v>70</v>
      </c>
    </row>
    <row r="8789" spans="1:3" x14ac:dyDescent="0.35">
      <c r="A8789">
        <v>60</v>
      </c>
      <c r="B8789">
        <v>129.93770000000001</v>
      </c>
      <c r="C8789" t="s">
        <v>70</v>
      </c>
    </row>
    <row r="8790" spans="1:3" x14ac:dyDescent="0.35">
      <c r="A8790">
        <v>60</v>
      </c>
      <c r="B8790">
        <v>129.95580000000001</v>
      </c>
      <c r="C8790" t="s">
        <v>70</v>
      </c>
    </row>
    <row r="8791" spans="1:3" x14ac:dyDescent="0.35">
      <c r="A8791">
        <v>60</v>
      </c>
      <c r="B8791">
        <v>129.9742</v>
      </c>
      <c r="C8791" t="s">
        <v>70</v>
      </c>
    </row>
    <row r="8792" spans="1:3" x14ac:dyDescent="0.35">
      <c r="A8792">
        <v>60</v>
      </c>
      <c r="B8792">
        <v>129.9923</v>
      </c>
      <c r="C8792" t="s">
        <v>70</v>
      </c>
    </row>
    <row r="8793" spans="1:3" x14ac:dyDescent="0.35">
      <c r="A8793">
        <v>60</v>
      </c>
      <c r="B8793">
        <v>130.0112</v>
      </c>
      <c r="C8793" t="s">
        <v>70</v>
      </c>
    </row>
    <row r="8794" spans="1:3" x14ac:dyDescent="0.35">
      <c r="A8794">
        <v>60</v>
      </c>
      <c r="B8794">
        <v>130.0334</v>
      </c>
      <c r="C8794" t="s">
        <v>70</v>
      </c>
    </row>
    <row r="8795" spans="1:3" x14ac:dyDescent="0.35">
      <c r="A8795">
        <v>60</v>
      </c>
      <c r="B8795">
        <v>130.05459999999999</v>
      </c>
      <c r="C8795" t="s">
        <v>70</v>
      </c>
    </row>
    <row r="8796" spans="1:3" x14ac:dyDescent="0.35">
      <c r="A8796">
        <v>60</v>
      </c>
      <c r="B8796">
        <v>130.06960000000001</v>
      </c>
      <c r="C8796" t="s">
        <v>70</v>
      </c>
    </row>
    <row r="8797" spans="1:3" x14ac:dyDescent="0.35">
      <c r="A8797">
        <v>60</v>
      </c>
      <c r="B8797">
        <v>130.08680000000001</v>
      </c>
      <c r="C8797" t="s">
        <v>70</v>
      </c>
    </row>
    <row r="8798" spans="1:3" x14ac:dyDescent="0.35">
      <c r="A8798">
        <v>60</v>
      </c>
      <c r="B8798">
        <v>130.10659999999999</v>
      </c>
      <c r="C8798" t="s">
        <v>70</v>
      </c>
    </row>
    <row r="8799" spans="1:3" x14ac:dyDescent="0.35">
      <c r="A8799">
        <v>60</v>
      </c>
      <c r="B8799">
        <v>130.1309</v>
      </c>
      <c r="C8799" t="s">
        <v>70</v>
      </c>
    </row>
    <row r="8800" spans="1:3" x14ac:dyDescent="0.35">
      <c r="A8800">
        <v>60</v>
      </c>
      <c r="B8800">
        <v>130.15289999999999</v>
      </c>
      <c r="C8800" t="s">
        <v>70</v>
      </c>
    </row>
    <row r="8801" spans="1:3" x14ac:dyDescent="0.35">
      <c r="A8801">
        <v>60</v>
      </c>
      <c r="B8801">
        <v>130.1679</v>
      </c>
      <c r="C8801" t="s">
        <v>70</v>
      </c>
    </row>
    <row r="8802" spans="1:3" x14ac:dyDescent="0.35">
      <c r="A8802">
        <v>60</v>
      </c>
      <c r="B8802">
        <v>130.18559999999999</v>
      </c>
      <c r="C8802" t="s">
        <v>70</v>
      </c>
    </row>
    <row r="8803" spans="1:3" x14ac:dyDescent="0.35">
      <c r="A8803">
        <v>60</v>
      </c>
      <c r="B8803">
        <v>130.20179999999999</v>
      </c>
      <c r="C8803" t="s">
        <v>70</v>
      </c>
    </row>
    <row r="8804" spans="1:3" x14ac:dyDescent="0.35">
      <c r="A8804">
        <v>60</v>
      </c>
      <c r="B8804">
        <v>130.21950000000001</v>
      </c>
      <c r="C8804" t="s">
        <v>70</v>
      </c>
    </row>
    <row r="8805" spans="1:3" x14ac:dyDescent="0.35">
      <c r="A8805">
        <v>60</v>
      </c>
      <c r="B8805">
        <v>130.24549999999999</v>
      </c>
      <c r="C8805" t="s">
        <v>70</v>
      </c>
    </row>
    <row r="8806" spans="1:3" x14ac:dyDescent="0.35">
      <c r="A8806">
        <v>60</v>
      </c>
      <c r="B8806">
        <v>130.26689999999999</v>
      </c>
      <c r="C8806" t="s">
        <v>70</v>
      </c>
    </row>
    <row r="8807" spans="1:3" x14ac:dyDescent="0.35">
      <c r="A8807">
        <v>60</v>
      </c>
      <c r="B8807">
        <v>130.2876</v>
      </c>
      <c r="C8807" t="s">
        <v>70</v>
      </c>
    </row>
    <row r="8808" spans="1:3" x14ac:dyDescent="0.35">
      <c r="A8808">
        <v>60</v>
      </c>
      <c r="B8808">
        <v>130.30420000000001</v>
      </c>
      <c r="C8808" t="s">
        <v>70</v>
      </c>
    </row>
    <row r="8809" spans="1:3" x14ac:dyDescent="0.35">
      <c r="A8809">
        <v>60</v>
      </c>
      <c r="B8809">
        <v>130.32149999999999</v>
      </c>
      <c r="C8809" t="s">
        <v>70</v>
      </c>
    </row>
    <row r="8810" spans="1:3" x14ac:dyDescent="0.35">
      <c r="A8810">
        <v>60</v>
      </c>
      <c r="B8810">
        <v>130.33760000000001</v>
      </c>
      <c r="C8810" t="s">
        <v>70</v>
      </c>
    </row>
    <row r="8811" spans="1:3" x14ac:dyDescent="0.35">
      <c r="A8811">
        <v>60</v>
      </c>
      <c r="B8811">
        <v>130.35339999999999</v>
      </c>
      <c r="C8811" t="s">
        <v>70</v>
      </c>
    </row>
    <row r="8812" spans="1:3" x14ac:dyDescent="0.35">
      <c r="A8812">
        <v>60</v>
      </c>
      <c r="B8812">
        <v>130.37010000000001</v>
      </c>
      <c r="C8812" t="s">
        <v>70</v>
      </c>
    </row>
    <row r="8813" spans="1:3" x14ac:dyDescent="0.35">
      <c r="A8813">
        <v>60</v>
      </c>
      <c r="B8813">
        <v>130.387</v>
      </c>
      <c r="C8813" t="s">
        <v>70</v>
      </c>
    </row>
    <row r="8814" spans="1:3" x14ac:dyDescent="0.35">
      <c r="A8814">
        <v>60</v>
      </c>
      <c r="B8814">
        <v>130.40389999999999</v>
      </c>
      <c r="C8814" t="s">
        <v>70</v>
      </c>
    </row>
    <row r="8815" spans="1:3" x14ac:dyDescent="0.35">
      <c r="A8815">
        <v>60</v>
      </c>
      <c r="B8815">
        <v>130.4211</v>
      </c>
      <c r="C8815" t="s">
        <v>70</v>
      </c>
    </row>
    <row r="8816" spans="1:3" x14ac:dyDescent="0.35">
      <c r="A8816">
        <v>60</v>
      </c>
      <c r="B8816">
        <v>130.45070000000001</v>
      </c>
      <c r="C8816" t="s">
        <v>70</v>
      </c>
    </row>
    <row r="8817" spans="1:4" x14ac:dyDescent="0.35">
      <c r="A8817">
        <v>60</v>
      </c>
      <c r="B8817">
        <v>130.46960000000001</v>
      </c>
      <c r="C8817" t="s">
        <v>70</v>
      </c>
    </row>
    <row r="8818" spans="1:4" x14ac:dyDescent="0.35">
      <c r="A8818">
        <v>60</v>
      </c>
      <c r="B8818">
        <v>130.48609999999999</v>
      </c>
      <c r="C8818" t="s">
        <v>70</v>
      </c>
    </row>
    <row r="8819" spans="1:4" x14ac:dyDescent="0.35">
      <c r="A8819">
        <v>60</v>
      </c>
      <c r="B8819">
        <v>130.50290000000001</v>
      </c>
      <c r="C8819" t="s">
        <v>70</v>
      </c>
    </row>
    <row r="8820" spans="1:4" x14ac:dyDescent="0.35">
      <c r="A8820">
        <v>60</v>
      </c>
      <c r="B8820">
        <v>130.52070000000001</v>
      </c>
      <c r="C8820" t="s">
        <v>70</v>
      </c>
    </row>
    <row r="8821" spans="1:4" x14ac:dyDescent="0.35">
      <c r="A8821">
        <v>60</v>
      </c>
      <c r="B8821">
        <v>130.53720000000001</v>
      </c>
      <c r="C8821" t="s">
        <v>70</v>
      </c>
    </row>
    <row r="8822" spans="1:4" x14ac:dyDescent="0.35">
      <c r="A8822">
        <v>60</v>
      </c>
      <c r="B8822">
        <v>130.55279999999999</v>
      </c>
      <c r="C8822" t="s">
        <v>70</v>
      </c>
    </row>
    <row r="8823" spans="1:4" x14ac:dyDescent="0.35">
      <c r="A8823">
        <v>60</v>
      </c>
      <c r="B8823">
        <v>130.5753</v>
      </c>
      <c r="C8823" t="s">
        <v>70</v>
      </c>
      <c r="D8823">
        <v>2.0000000000000001E-4</v>
      </c>
    </row>
    <row r="8824" spans="1:4" x14ac:dyDescent="0.35">
      <c r="A8824">
        <v>60</v>
      </c>
      <c r="B8824">
        <v>130.5933</v>
      </c>
      <c r="C8824" t="s">
        <v>70</v>
      </c>
      <c r="D8824">
        <v>2.9999999999999997E-4</v>
      </c>
    </row>
    <row r="8825" spans="1:4" x14ac:dyDescent="0.35">
      <c r="A8825">
        <v>60</v>
      </c>
      <c r="B8825">
        <v>130.6113</v>
      </c>
      <c r="C8825" t="s">
        <v>70</v>
      </c>
      <c r="D8825">
        <v>4.0000000000000002E-4</v>
      </c>
    </row>
    <row r="8826" spans="1:4" x14ac:dyDescent="0.35">
      <c r="A8826">
        <v>60</v>
      </c>
      <c r="B8826">
        <v>130.62739999999999</v>
      </c>
      <c r="C8826" t="s">
        <v>70</v>
      </c>
      <c r="D8826">
        <v>4.0000000000000002E-4</v>
      </c>
    </row>
    <row r="8827" spans="1:4" x14ac:dyDescent="0.35">
      <c r="A8827">
        <v>60</v>
      </c>
      <c r="B8827">
        <v>130.65360000000001</v>
      </c>
      <c r="C8827" t="s">
        <v>70</v>
      </c>
      <c r="D8827">
        <v>1.1999999999999999E-3</v>
      </c>
    </row>
    <row r="8828" spans="1:4" x14ac:dyDescent="0.35">
      <c r="A8828">
        <v>60</v>
      </c>
      <c r="B8828">
        <v>130.67009999999999</v>
      </c>
      <c r="C8828" t="s">
        <v>70</v>
      </c>
      <c r="D8828">
        <v>3.0000000000000001E-3</v>
      </c>
    </row>
    <row r="8829" spans="1:4" x14ac:dyDescent="0.35">
      <c r="A8829">
        <v>60</v>
      </c>
      <c r="B8829">
        <v>130.68809999999999</v>
      </c>
      <c r="C8829" t="s">
        <v>70</v>
      </c>
      <c r="D8829">
        <v>3.0000000000000001E-3</v>
      </c>
    </row>
    <row r="8830" spans="1:4" x14ac:dyDescent="0.35">
      <c r="A8830">
        <v>60</v>
      </c>
      <c r="B8830">
        <v>130.70509999999999</v>
      </c>
      <c r="C8830" t="s">
        <v>70</v>
      </c>
      <c r="D8830">
        <v>3.0000000000000001E-3</v>
      </c>
    </row>
    <row r="8831" spans="1:4" x14ac:dyDescent="0.35">
      <c r="A8831">
        <v>60</v>
      </c>
      <c r="B8831">
        <v>130.72229999999999</v>
      </c>
      <c r="C8831" t="s">
        <v>70</v>
      </c>
      <c r="D8831">
        <v>1.2999999999999999E-3</v>
      </c>
    </row>
    <row r="8832" spans="1:4" x14ac:dyDescent="0.35">
      <c r="A8832">
        <v>60</v>
      </c>
      <c r="B8832">
        <v>130.73869999999999</v>
      </c>
      <c r="C8832" t="s">
        <v>70</v>
      </c>
      <c r="D8832">
        <v>1.2999999999999999E-3</v>
      </c>
    </row>
    <row r="8833" spans="1:4" x14ac:dyDescent="0.35">
      <c r="A8833">
        <v>60</v>
      </c>
      <c r="B8833">
        <v>130.75380000000001</v>
      </c>
      <c r="C8833" t="s">
        <v>70</v>
      </c>
      <c r="D8833">
        <v>2.2000000000000001E-3</v>
      </c>
    </row>
    <row r="8834" spans="1:4" x14ac:dyDescent="0.35">
      <c r="A8834">
        <v>60</v>
      </c>
      <c r="B8834">
        <v>130.7816</v>
      </c>
      <c r="C8834" t="s">
        <v>70</v>
      </c>
      <c r="D8834">
        <v>3.2000000000000002E-3</v>
      </c>
    </row>
    <row r="8835" spans="1:4" x14ac:dyDescent="0.35">
      <c r="A8835">
        <v>60</v>
      </c>
      <c r="B8835">
        <v>130.798</v>
      </c>
      <c r="C8835" t="s">
        <v>70</v>
      </c>
      <c r="D8835">
        <v>3.2000000000000002E-3</v>
      </c>
    </row>
    <row r="8836" spans="1:4" x14ac:dyDescent="0.35">
      <c r="A8836">
        <v>60</v>
      </c>
      <c r="B8836">
        <v>130.8143</v>
      </c>
      <c r="C8836" t="s">
        <v>70</v>
      </c>
      <c r="D8836">
        <v>5.7999999999999996E-3</v>
      </c>
    </row>
    <row r="8837" spans="1:4" x14ac:dyDescent="0.35">
      <c r="A8837">
        <v>60</v>
      </c>
      <c r="B8837">
        <v>130.8306</v>
      </c>
      <c r="C8837" t="s">
        <v>70</v>
      </c>
      <c r="D8837">
        <v>1.4E-3</v>
      </c>
    </row>
    <row r="8838" spans="1:4" x14ac:dyDescent="0.35">
      <c r="A8838">
        <v>60</v>
      </c>
      <c r="B8838">
        <v>130.8569</v>
      </c>
      <c r="C8838" t="s">
        <v>70</v>
      </c>
      <c r="D8838">
        <v>2.9999999999999997E-4</v>
      </c>
    </row>
    <row r="8839" spans="1:4" x14ac:dyDescent="0.35">
      <c r="A8839">
        <v>60</v>
      </c>
      <c r="B8839">
        <v>130.87389999999999</v>
      </c>
      <c r="C8839" t="s">
        <v>70</v>
      </c>
      <c r="D8839">
        <v>2.0999999999999999E-3</v>
      </c>
    </row>
    <row r="8840" spans="1:4" x14ac:dyDescent="0.35">
      <c r="A8840">
        <v>60</v>
      </c>
      <c r="B8840">
        <v>130.8921</v>
      </c>
      <c r="C8840" t="s">
        <v>70</v>
      </c>
      <c r="D8840">
        <v>2.0999999999999999E-3</v>
      </c>
    </row>
    <row r="8841" spans="1:4" x14ac:dyDescent="0.35">
      <c r="A8841">
        <v>60</v>
      </c>
      <c r="B8841">
        <v>130.9091</v>
      </c>
      <c r="C8841" t="s">
        <v>70</v>
      </c>
      <c r="D8841">
        <v>3.5000000000000001E-3</v>
      </c>
    </row>
    <row r="8842" spans="1:4" x14ac:dyDescent="0.35">
      <c r="A8842">
        <v>60</v>
      </c>
      <c r="B8842">
        <v>130.92590000000001</v>
      </c>
      <c r="C8842" t="s">
        <v>70</v>
      </c>
      <c r="D8842">
        <v>3.5000000000000001E-3</v>
      </c>
    </row>
    <row r="8843" spans="1:4" x14ac:dyDescent="0.35">
      <c r="A8843">
        <v>60</v>
      </c>
      <c r="B8843">
        <v>130.94200000000001</v>
      </c>
      <c r="C8843" t="s">
        <v>70</v>
      </c>
      <c r="D8843">
        <v>4.1000000000000003E-3</v>
      </c>
    </row>
    <row r="8844" spans="1:4" x14ac:dyDescent="0.35">
      <c r="A8844">
        <v>60</v>
      </c>
      <c r="B8844">
        <v>130.95930000000001</v>
      </c>
      <c r="C8844" t="s">
        <v>70</v>
      </c>
      <c r="D8844">
        <v>4.1000000000000003E-3</v>
      </c>
    </row>
    <row r="8845" spans="1:4" x14ac:dyDescent="0.35">
      <c r="A8845">
        <v>60</v>
      </c>
      <c r="B8845">
        <v>130.9768</v>
      </c>
      <c r="C8845" t="s">
        <v>70</v>
      </c>
      <c r="D8845">
        <v>6.7999999999999996E-3</v>
      </c>
    </row>
    <row r="8846" spans="1:4" x14ac:dyDescent="0.35">
      <c r="A8846">
        <v>60</v>
      </c>
      <c r="B8846">
        <v>130.9933</v>
      </c>
      <c r="C8846" t="s">
        <v>70</v>
      </c>
      <c r="D8846">
        <v>5.5999999999999999E-3</v>
      </c>
    </row>
    <row r="8847" spans="1:4" x14ac:dyDescent="0.35">
      <c r="A8847">
        <v>60</v>
      </c>
      <c r="B8847">
        <v>131.0102</v>
      </c>
      <c r="C8847" t="s">
        <v>70</v>
      </c>
      <c r="D8847">
        <v>6.8999999999999999E-3</v>
      </c>
    </row>
    <row r="8848" spans="1:4" x14ac:dyDescent="0.35">
      <c r="A8848">
        <v>60</v>
      </c>
      <c r="B8848">
        <v>131.02719999999999</v>
      </c>
      <c r="C8848" t="s">
        <v>70</v>
      </c>
      <c r="D8848">
        <v>6.8999999999999999E-3</v>
      </c>
    </row>
    <row r="8849" spans="1:4" x14ac:dyDescent="0.35">
      <c r="A8849">
        <v>60</v>
      </c>
      <c r="B8849">
        <v>131.04830000000001</v>
      </c>
      <c r="C8849" t="s">
        <v>70</v>
      </c>
      <c r="D8849">
        <v>4.0000000000000002E-4</v>
      </c>
    </row>
    <row r="8850" spans="1:4" x14ac:dyDescent="0.35">
      <c r="A8850">
        <v>61</v>
      </c>
      <c r="B8850">
        <v>131.07939999999999</v>
      </c>
      <c r="C8850" t="s">
        <v>70</v>
      </c>
      <c r="D8850">
        <v>8.0000000000000004E-4</v>
      </c>
    </row>
    <row r="8851" spans="1:4" x14ac:dyDescent="0.35">
      <c r="A8851">
        <v>61</v>
      </c>
      <c r="B8851">
        <v>131.0958</v>
      </c>
      <c r="C8851" t="s">
        <v>70</v>
      </c>
      <c r="D8851">
        <v>1.1999999999999999E-3</v>
      </c>
    </row>
    <row r="8852" spans="1:4" x14ac:dyDescent="0.35">
      <c r="A8852">
        <v>61</v>
      </c>
      <c r="B8852">
        <v>131.11250000000001</v>
      </c>
      <c r="C8852" t="s">
        <v>70</v>
      </c>
      <c r="D8852">
        <v>8.0000000000000004E-4</v>
      </c>
    </row>
    <row r="8853" spans="1:4" x14ac:dyDescent="0.35">
      <c r="A8853">
        <v>61</v>
      </c>
      <c r="B8853">
        <v>131.12819999999999</v>
      </c>
      <c r="C8853" t="s">
        <v>70</v>
      </c>
      <c r="D8853">
        <v>8.0000000000000004E-4</v>
      </c>
    </row>
    <row r="8854" spans="1:4" x14ac:dyDescent="0.35">
      <c r="A8854">
        <v>61</v>
      </c>
      <c r="B8854">
        <v>131.14400000000001</v>
      </c>
      <c r="C8854" t="s">
        <v>70</v>
      </c>
    </row>
    <row r="8855" spans="1:4" x14ac:dyDescent="0.35">
      <c r="A8855">
        <v>61</v>
      </c>
      <c r="B8855">
        <v>131.15950000000001</v>
      </c>
      <c r="C8855" t="s">
        <v>70</v>
      </c>
    </row>
    <row r="8856" spans="1:4" x14ac:dyDescent="0.35">
      <c r="A8856">
        <v>61</v>
      </c>
      <c r="B8856">
        <v>131.1755</v>
      </c>
      <c r="C8856" t="s">
        <v>70</v>
      </c>
    </row>
    <row r="8857" spans="1:4" x14ac:dyDescent="0.35">
      <c r="A8857">
        <v>61</v>
      </c>
      <c r="B8857">
        <v>131.1909</v>
      </c>
      <c r="C8857" t="s">
        <v>70</v>
      </c>
    </row>
    <row r="8858" spans="1:4" x14ac:dyDescent="0.35">
      <c r="A8858">
        <v>61</v>
      </c>
      <c r="B8858">
        <v>131.2088</v>
      </c>
      <c r="C8858" t="s">
        <v>70</v>
      </c>
    </row>
    <row r="8859" spans="1:4" x14ac:dyDescent="0.35">
      <c r="A8859">
        <v>61</v>
      </c>
      <c r="B8859">
        <v>131.23140000000001</v>
      </c>
      <c r="C8859" t="s">
        <v>70</v>
      </c>
    </row>
    <row r="8860" spans="1:4" x14ac:dyDescent="0.35">
      <c r="A8860">
        <v>61</v>
      </c>
      <c r="B8860">
        <v>131.2551</v>
      </c>
      <c r="C8860" t="s">
        <v>70</v>
      </c>
    </row>
    <row r="8861" spans="1:4" x14ac:dyDescent="0.35">
      <c r="A8861">
        <v>61</v>
      </c>
      <c r="B8861">
        <v>131.279</v>
      </c>
      <c r="C8861" t="s">
        <v>70</v>
      </c>
    </row>
    <row r="8862" spans="1:4" x14ac:dyDescent="0.35">
      <c r="A8862">
        <v>61</v>
      </c>
      <c r="B8862">
        <v>131.29429999999999</v>
      </c>
      <c r="C8862" t="s">
        <v>70</v>
      </c>
    </row>
    <row r="8863" spans="1:4" x14ac:dyDescent="0.35">
      <c r="A8863">
        <v>61</v>
      </c>
      <c r="B8863">
        <v>131.31139999999999</v>
      </c>
      <c r="C8863" t="s">
        <v>70</v>
      </c>
    </row>
    <row r="8864" spans="1:4" x14ac:dyDescent="0.35">
      <c r="A8864">
        <v>61</v>
      </c>
      <c r="B8864">
        <v>131.327</v>
      </c>
      <c r="C8864" t="s">
        <v>70</v>
      </c>
    </row>
    <row r="8865" spans="1:3" x14ac:dyDescent="0.35">
      <c r="A8865">
        <v>61</v>
      </c>
      <c r="B8865">
        <v>131.3433</v>
      </c>
      <c r="C8865" t="s">
        <v>70</v>
      </c>
    </row>
    <row r="8866" spans="1:3" x14ac:dyDescent="0.35">
      <c r="A8866">
        <v>61</v>
      </c>
      <c r="B8866">
        <v>131.3597</v>
      </c>
      <c r="C8866" t="s">
        <v>70</v>
      </c>
    </row>
    <row r="8867" spans="1:3" x14ac:dyDescent="0.35">
      <c r="A8867">
        <v>61</v>
      </c>
      <c r="B8867">
        <v>131.3759</v>
      </c>
      <c r="C8867" t="s">
        <v>70</v>
      </c>
    </row>
    <row r="8868" spans="1:3" x14ac:dyDescent="0.35">
      <c r="A8868">
        <v>61</v>
      </c>
      <c r="B8868">
        <v>131.39160000000001</v>
      </c>
      <c r="C8868" t="s">
        <v>70</v>
      </c>
    </row>
    <row r="8869" spans="1:3" x14ac:dyDescent="0.35">
      <c r="A8869">
        <v>61</v>
      </c>
      <c r="B8869">
        <v>131.40819999999999</v>
      </c>
      <c r="C8869" t="s">
        <v>70</v>
      </c>
    </row>
    <row r="8870" spans="1:3" x14ac:dyDescent="0.35">
      <c r="A8870">
        <v>61</v>
      </c>
      <c r="B8870">
        <v>131.42429999999999</v>
      </c>
      <c r="C8870" t="s">
        <v>70</v>
      </c>
    </row>
    <row r="8871" spans="1:3" x14ac:dyDescent="0.35">
      <c r="A8871">
        <v>61</v>
      </c>
      <c r="B8871">
        <v>131.44</v>
      </c>
      <c r="C8871" t="s">
        <v>70</v>
      </c>
    </row>
    <row r="8872" spans="1:3" x14ac:dyDescent="0.35">
      <c r="A8872">
        <v>61</v>
      </c>
      <c r="B8872">
        <v>131.45650000000001</v>
      </c>
      <c r="C8872" t="s">
        <v>70</v>
      </c>
    </row>
    <row r="8873" spans="1:3" x14ac:dyDescent="0.35">
      <c r="A8873">
        <v>61</v>
      </c>
      <c r="B8873">
        <v>131.48310000000001</v>
      </c>
      <c r="C8873" t="s">
        <v>70</v>
      </c>
    </row>
    <row r="8874" spans="1:3" x14ac:dyDescent="0.35">
      <c r="A8874">
        <v>61</v>
      </c>
      <c r="B8874">
        <v>131.50280000000001</v>
      </c>
      <c r="C8874" t="s">
        <v>70</v>
      </c>
    </row>
    <row r="8875" spans="1:3" x14ac:dyDescent="0.35">
      <c r="A8875">
        <v>61</v>
      </c>
      <c r="B8875">
        <v>131.5181</v>
      </c>
      <c r="C8875" t="s">
        <v>70</v>
      </c>
    </row>
    <row r="8876" spans="1:3" x14ac:dyDescent="0.35">
      <c r="A8876">
        <v>61</v>
      </c>
      <c r="B8876">
        <v>131.53389999999999</v>
      </c>
      <c r="C8876" t="s">
        <v>70</v>
      </c>
    </row>
    <row r="8877" spans="1:3" x14ac:dyDescent="0.35">
      <c r="A8877">
        <v>61</v>
      </c>
      <c r="B8877">
        <v>131.55000000000001</v>
      </c>
      <c r="C8877" t="s">
        <v>70</v>
      </c>
    </row>
    <row r="8878" spans="1:3" x14ac:dyDescent="0.35">
      <c r="A8878">
        <v>61</v>
      </c>
      <c r="B8878">
        <v>131.56620000000001</v>
      </c>
      <c r="C8878" t="s">
        <v>70</v>
      </c>
    </row>
    <row r="8879" spans="1:3" x14ac:dyDescent="0.35">
      <c r="A8879">
        <v>61</v>
      </c>
      <c r="B8879">
        <v>131.58320000000001</v>
      </c>
      <c r="C8879" t="s">
        <v>70</v>
      </c>
    </row>
    <row r="8880" spans="1:3" x14ac:dyDescent="0.35">
      <c r="A8880">
        <v>61</v>
      </c>
      <c r="B8880">
        <v>131.59889999999999</v>
      </c>
      <c r="C8880" t="s">
        <v>70</v>
      </c>
    </row>
    <row r="8881" spans="1:3" x14ac:dyDescent="0.35">
      <c r="A8881">
        <v>61</v>
      </c>
      <c r="B8881">
        <v>131.61420000000001</v>
      </c>
      <c r="C8881" t="s">
        <v>70</v>
      </c>
    </row>
    <row r="8882" spans="1:3" x14ac:dyDescent="0.35">
      <c r="A8882">
        <v>61</v>
      </c>
      <c r="B8882">
        <v>131.63050000000001</v>
      </c>
      <c r="C8882" t="s">
        <v>70</v>
      </c>
    </row>
    <row r="8883" spans="1:3" x14ac:dyDescent="0.35">
      <c r="A8883">
        <v>61</v>
      </c>
      <c r="B8883">
        <v>131.64670000000001</v>
      </c>
      <c r="C8883" t="s">
        <v>70</v>
      </c>
    </row>
    <row r="8884" spans="1:3" x14ac:dyDescent="0.35">
      <c r="A8884">
        <v>61</v>
      </c>
      <c r="B8884">
        <v>131.66220000000001</v>
      </c>
      <c r="C8884" t="s">
        <v>70</v>
      </c>
    </row>
    <row r="8885" spans="1:3" x14ac:dyDescent="0.35">
      <c r="A8885">
        <v>61</v>
      </c>
      <c r="B8885">
        <v>131.6875</v>
      </c>
      <c r="C8885" t="s">
        <v>70</v>
      </c>
    </row>
    <row r="8886" spans="1:3" x14ac:dyDescent="0.35">
      <c r="A8886">
        <v>61</v>
      </c>
      <c r="B8886">
        <v>131.70410000000001</v>
      </c>
      <c r="C8886" t="s">
        <v>70</v>
      </c>
    </row>
    <row r="8887" spans="1:3" x14ac:dyDescent="0.35">
      <c r="A8887">
        <v>61</v>
      </c>
      <c r="B8887">
        <v>131.72069999999999</v>
      </c>
      <c r="C8887" t="s">
        <v>70</v>
      </c>
    </row>
    <row r="8888" spans="1:3" x14ac:dyDescent="0.35">
      <c r="A8888">
        <v>61</v>
      </c>
      <c r="B8888">
        <v>131.73939999999999</v>
      </c>
      <c r="C8888" t="s">
        <v>70</v>
      </c>
    </row>
    <row r="8889" spans="1:3" x14ac:dyDescent="0.35">
      <c r="A8889">
        <v>61</v>
      </c>
      <c r="B8889">
        <v>131.75479999999999</v>
      </c>
      <c r="C8889" t="s">
        <v>70</v>
      </c>
    </row>
    <row r="8890" spans="1:3" x14ac:dyDescent="0.35">
      <c r="A8890">
        <v>61</v>
      </c>
      <c r="B8890">
        <v>131.77010000000001</v>
      </c>
      <c r="C8890" t="s">
        <v>70</v>
      </c>
    </row>
    <row r="8891" spans="1:3" x14ac:dyDescent="0.35">
      <c r="A8891">
        <v>61</v>
      </c>
      <c r="B8891">
        <v>131.78630000000001</v>
      </c>
      <c r="C8891" t="s">
        <v>70</v>
      </c>
    </row>
    <row r="8892" spans="1:3" x14ac:dyDescent="0.35">
      <c r="A8892">
        <v>61</v>
      </c>
      <c r="B8892">
        <v>131.80199999999999</v>
      </c>
      <c r="C8892" t="s">
        <v>70</v>
      </c>
    </row>
    <row r="8893" spans="1:3" x14ac:dyDescent="0.35">
      <c r="A8893">
        <v>61</v>
      </c>
      <c r="B8893">
        <v>131.81819999999999</v>
      </c>
      <c r="C8893" t="s">
        <v>70</v>
      </c>
    </row>
    <row r="8894" spans="1:3" x14ac:dyDescent="0.35">
      <c r="A8894">
        <v>61</v>
      </c>
      <c r="B8894">
        <v>131.83340000000001</v>
      </c>
      <c r="C8894" t="s">
        <v>70</v>
      </c>
    </row>
    <row r="8895" spans="1:3" x14ac:dyDescent="0.35">
      <c r="A8895">
        <v>61</v>
      </c>
      <c r="B8895">
        <v>131.85</v>
      </c>
      <c r="C8895" t="s">
        <v>70</v>
      </c>
    </row>
    <row r="8896" spans="1:3" x14ac:dyDescent="0.35">
      <c r="A8896">
        <v>61</v>
      </c>
      <c r="B8896">
        <v>131.86609999999999</v>
      </c>
      <c r="C8896" t="s">
        <v>70</v>
      </c>
    </row>
    <row r="8897" spans="1:3" x14ac:dyDescent="0.35">
      <c r="A8897">
        <v>61</v>
      </c>
      <c r="B8897">
        <v>131.89019999999999</v>
      </c>
      <c r="C8897" t="s">
        <v>70</v>
      </c>
    </row>
    <row r="8898" spans="1:3" x14ac:dyDescent="0.35">
      <c r="A8898">
        <v>61</v>
      </c>
      <c r="B8898">
        <v>131.9091</v>
      </c>
      <c r="C8898" t="s">
        <v>70</v>
      </c>
    </row>
    <row r="8899" spans="1:3" x14ac:dyDescent="0.35">
      <c r="A8899">
        <v>61</v>
      </c>
      <c r="B8899">
        <v>131.92439999999999</v>
      </c>
      <c r="C8899" t="s">
        <v>70</v>
      </c>
    </row>
    <row r="8900" spans="1:3" x14ac:dyDescent="0.35">
      <c r="A8900">
        <v>61</v>
      </c>
      <c r="B8900">
        <v>131.94470000000001</v>
      </c>
      <c r="C8900" t="s">
        <v>70</v>
      </c>
    </row>
    <row r="8901" spans="1:3" x14ac:dyDescent="0.35">
      <c r="A8901">
        <v>61</v>
      </c>
      <c r="B8901">
        <v>131.96260000000001</v>
      </c>
      <c r="C8901" t="s">
        <v>70</v>
      </c>
    </row>
    <row r="8902" spans="1:3" x14ac:dyDescent="0.35">
      <c r="A8902">
        <v>61</v>
      </c>
      <c r="B8902">
        <v>131.98509999999999</v>
      </c>
      <c r="C8902" t="s">
        <v>70</v>
      </c>
    </row>
    <row r="8903" spans="1:3" x14ac:dyDescent="0.35">
      <c r="A8903">
        <v>61</v>
      </c>
      <c r="B8903">
        <v>132.00020000000001</v>
      </c>
      <c r="C8903" t="s">
        <v>70</v>
      </c>
    </row>
    <row r="8904" spans="1:3" x14ac:dyDescent="0.35">
      <c r="A8904">
        <v>61</v>
      </c>
      <c r="B8904">
        <v>132.01560000000001</v>
      </c>
      <c r="C8904" t="s">
        <v>70</v>
      </c>
    </row>
    <row r="8905" spans="1:3" x14ac:dyDescent="0.35">
      <c r="A8905">
        <v>61</v>
      </c>
      <c r="B8905">
        <v>132.03059999999999</v>
      </c>
      <c r="C8905" t="s">
        <v>70</v>
      </c>
    </row>
    <row r="8906" spans="1:3" x14ac:dyDescent="0.35">
      <c r="A8906">
        <v>61</v>
      </c>
      <c r="B8906">
        <v>132.04750000000001</v>
      </c>
      <c r="C8906" t="s">
        <v>70</v>
      </c>
    </row>
    <row r="8907" spans="1:3" x14ac:dyDescent="0.35">
      <c r="A8907">
        <v>61</v>
      </c>
      <c r="B8907">
        <v>132.07380000000001</v>
      </c>
      <c r="C8907" t="s">
        <v>70</v>
      </c>
    </row>
    <row r="8908" spans="1:3" x14ac:dyDescent="0.35">
      <c r="A8908">
        <v>61</v>
      </c>
      <c r="B8908">
        <v>132.101</v>
      </c>
      <c r="C8908" t="s">
        <v>70</v>
      </c>
    </row>
    <row r="8909" spans="1:3" x14ac:dyDescent="0.35">
      <c r="A8909">
        <v>61</v>
      </c>
      <c r="B8909">
        <v>132.11859999999999</v>
      </c>
      <c r="C8909" t="s">
        <v>70</v>
      </c>
    </row>
    <row r="8910" spans="1:3" x14ac:dyDescent="0.35">
      <c r="A8910">
        <v>61</v>
      </c>
      <c r="B8910">
        <v>132.1352</v>
      </c>
      <c r="C8910" t="s">
        <v>70</v>
      </c>
    </row>
    <row r="8911" spans="1:3" x14ac:dyDescent="0.35">
      <c r="A8911">
        <v>61</v>
      </c>
      <c r="B8911">
        <v>132.1524</v>
      </c>
      <c r="C8911" t="s">
        <v>70</v>
      </c>
    </row>
    <row r="8912" spans="1:3" x14ac:dyDescent="0.35">
      <c r="A8912">
        <v>61</v>
      </c>
      <c r="B8912">
        <v>132.17769999999999</v>
      </c>
      <c r="C8912" t="s">
        <v>70</v>
      </c>
    </row>
    <row r="8913" spans="1:3" x14ac:dyDescent="0.35">
      <c r="A8913">
        <v>61</v>
      </c>
      <c r="B8913">
        <v>132.2004</v>
      </c>
      <c r="C8913" t="s">
        <v>70</v>
      </c>
    </row>
    <row r="8914" spans="1:3" x14ac:dyDescent="0.35">
      <c r="A8914">
        <v>61</v>
      </c>
      <c r="B8914">
        <v>132.2159</v>
      </c>
      <c r="C8914" t="s">
        <v>70</v>
      </c>
    </row>
    <row r="8915" spans="1:3" x14ac:dyDescent="0.35">
      <c r="A8915">
        <v>61</v>
      </c>
      <c r="B8915">
        <v>132.23259999999999</v>
      </c>
      <c r="C8915" t="s">
        <v>70</v>
      </c>
    </row>
    <row r="8916" spans="1:3" x14ac:dyDescent="0.35">
      <c r="A8916">
        <v>61</v>
      </c>
      <c r="B8916">
        <v>132.24930000000001</v>
      </c>
      <c r="C8916" t="s">
        <v>70</v>
      </c>
    </row>
    <row r="8917" spans="1:3" x14ac:dyDescent="0.35">
      <c r="A8917">
        <v>61</v>
      </c>
      <c r="B8917">
        <v>132.26589999999999</v>
      </c>
      <c r="C8917" t="s">
        <v>70</v>
      </c>
    </row>
    <row r="8918" spans="1:3" x14ac:dyDescent="0.35">
      <c r="A8918">
        <v>61</v>
      </c>
      <c r="B8918">
        <v>132.2835</v>
      </c>
      <c r="C8918" t="s">
        <v>70</v>
      </c>
    </row>
    <row r="8919" spans="1:3" x14ac:dyDescent="0.35">
      <c r="A8919">
        <v>61</v>
      </c>
      <c r="B8919">
        <v>132.3108</v>
      </c>
      <c r="C8919" t="s">
        <v>70</v>
      </c>
    </row>
    <row r="8920" spans="1:3" x14ac:dyDescent="0.35">
      <c r="A8920">
        <v>61</v>
      </c>
      <c r="B8920">
        <v>132.32769999999999</v>
      </c>
      <c r="C8920" t="s">
        <v>70</v>
      </c>
    </row>
    <row r="8921" spans="1:3" x14ac:dyDescent="0.35">
      <c r="A8921">
        <v>61</v>
      </c>
      <c r="B8921">
        <v>132.345</v>
      </c>
      <c r="C8921" t="s">
        <v>70</v>
      </c>
    </row>
    <row r="8922" spans="1:3" x14ac:dyDescent="0.35">
      <c r="A8922">
        <v>61</v>
      </c>
      <c r="B8922">
        <v>132.3613</v>
      </c>
      <c r="C8922" t="s">
        <v>70</v>
      </c>
    </row>
    <row r="8923" spans="1:3" x14ac:dyDescent="0.35">
      <c r="A8923">
        <v>61</v>
      </c>
      <c r="B8923">
        <v>132.37979999999999</v>
      </c>
      <c r="C8923" t="s">
        <v>70</v>
      </c>
    </row>
    <row r="8924" spans="1:3" x14ac:dyDescent="0.35">
      <c r="A8924">
        <v>61</v>
      </c>
      <c r="B8924">
        <v>132.39680000000001</v>
      </c>
      <c r="C8924" t="s">
        <v>70</v>
      </c>
    </row>
    <row r="8925" spans="1:3" x14ac:dyDescent="0.35">
      <c r="A8925">
        <v>61</v>
      </c>
      <c r="B8925">
        <v>132.41589999999999</v>
      </c>
      <c r="C8925" t="s">
        <v>70</v>
      </c>
    </row>
    <row r="8926" spans="1:3" x14ac:dyDescent="0.35">
      <c r="A8926">
        <v>61</v>
      </c>
      <c r="B8926">
        <v>132.43430000000001</v>
      </c>
      <c r="C8926" t="s">
        <v>70</v>
      </c>
    </row>
    <row r="8927" spans="1:3" x14ac:dyDescent="0.35">
      <c r="A8927">
        <v>61</v>
      </c>
      <c r="B8927">
        <v>132.45179999999999</v>
      </c>
      <c r="C8927" t="s">
        <v>70</v>
      </c>
    </row>
    <row r="8928" spans="1:3" x14ac:dyDescent="0.35">
      <c r="A8928">
        <v>61</v>
      </c>
      <c r="B8928">
        <v>132.47130000000001</v>
      </c>
      <c r="C8928" t="s">
        <v>70</v>
      </c>
    </row>
    <row r="8929" spans="1:4" x14ac:dyDescent="0.35">
      <c r="A8929">
        <v>61</v>
      </c>
      <c r="B8929">
        <v>132.49019999999999</v>
      </c>
      <c r="C8929" t="s">
        <v>70</v>
      </c>
    </row>
    <row r="8930" spans="1:4" x14ac:dyDescent="0.35">
      <c r="A8930">
        <v>61</v>
      </c>
      <c r="B8930">
        <v>132.51580000000001</v>
      </c>
      <c r="C8930" t="s">
        <v>70</v>
      </c>
    </row>
    <row r="8931" spans="1:4" x14ac:dyDescent="0.35">
      <c r="A8931">
        <v>61</v>
      </c>
      <c r="B8931">
        <v>132.53460000000001</v>
      </c>
      <c r="C8931" t="s">
        <v>70</v>
      </c>
    </row>
    <row r="8932" spans="1:4" x14ac:dyDescent="0.35">
      <c r="A8932">
        <v>61</v>
      </c>
      <c r="B8932">
        <v>132.55160000000001</v>
      </c>
      <c r="C8932" t="s">
        <v>70</v>
      </c>
    </row>
    <row r="8933" spans="1:4" x14ac:dyDescent="0.35">
      <c r="A8933">
        <v>61</v>
      </c>
      <c r="B8933">
        <v>132.5685</v>
      </c>
      <c r="C8933" t="s">
        <v>70</v>
      </c>
    </row>
    <row r="8934" spans="1:4" x14ac:dyDescent="0.35">
      <c r="A8934">
        <v>61</v>
      </c>
      <c r="B8934">
        <v>132.58529999999999</v>
      </c>
      <c r="C8934" t="s">
        <v>70</v>
      </c>
      <c r="D8934">
        <v>2.9999999999999997E-4</v>
      </c>
    </row>
    <row r="8935" spans="1:4" x14ac:dyDescent="0.35">
      <c r="A8935">
        <v>61</v>
      </c>
      <c r="B8935">
        <v>132.60220000000001</v>
      </c>
      <c r="C8935" t="s">
        <v>70</v>
      </c>
      <c r="D8935">
        <v>5.0000000000000001E-4</v>
      </c>
    </row>
    <row r="8936" spans="1:4" x14ac:dyDescent="0.35">
      <c r="A8936">
        <v>61</v>
      </c>
      <c r="B8936">
        <v>132.61869999999999</v>
      </c>
      <c r="C8936" t="s">
        <v>70</v>
      </c>
      <c r="D8936">
        <v>5.0000000000000001E-4</v>
      </c>
    </row>
    <row r="8937" spans="1:4" x14ac:dyDescent="0.35">
      <c r="A8937">
        <v>61</v>
      </c>
      <c r="B8937">
        <v>132.636</v>
      </c>
      <c r="C8937" t="s">
        <v>70</v>
      </c>
      <c r="D8937">
        <v>4.0000000000000002E-4</v>
      </c>
    </row>
    <row r="8938" spans="1:4" x14ac:dyDescent="0.35">
      <c r="A8938">
        <v>61</v>
      </c>
      <c r="B8938">
        <v>132.65350000000001</v>
      </c>
      <c r="C8938" t="s">
        <v>70</v>
      </c>
      <c r="D8938">
        <v>1E-3</v>
      </c>
    </row>
    <row r="8939" spans="1:4" x14ac:dyDescent="0.35">
      <c r="A8939">
        <v>61</v>
      </c>
      <c r="B8939">
        <v>132.6711</v>
      </c>
      <c r="C8939" t="s">
        <v>70</v>
      </c>
      <c r="D8939">
        <v>1.1000000000000001E-3</v>
      </c>
    </row>
    <row r="8940" spans="1:4" x14ac:dyDescent="0.35">
      <c r="A8940">
        <v>61</v>
      </c>
      <c r="B8940">
        <v>132.68700000000001</v>
      </c>
      <c r="C8940" t="s">
        <v>70</v>
      </c>
      <c r="D8940">
        <v>8.0000000000000002E-3</v>
      </c>
    </row>
    <row r="8941" spans="1:4" x14ac:dyDescent="0.35">
      <c r="A8941">
        <v>61</v>
      </c>
      <c r="B8941">
        <v>132.7064</v>
      </c>
      <c r="C8941" t="s">
        <v>70</v>
      </c>
      <c r="D8941">
        <v>2.3999999999999998E-3</v>
      </c>
    </row>
    <row r="8942" spans="1:4" x14ac:dyDescent="0.35">
      <c r="A8942">
        <v>61</v>
      </c>
      <c r="B8942">
        <v>132.73330000000001</v>
      </c>
      <c r="C8942" t="s">
        <v>70</v>
      </c>
      <c r="D8942">
        <v>2.3999999999999998E-3</v>
      </c>
    </row>
    <row r="8943" spans="1:4" x14ac:dyDescent="0.35">
      <c r="A8943">
        <v>61</v>
      </c>
      <c r="B8943">
        <v>132.75030000000001</v>
      </c>
      <c r="C8943" t="s">
        <v>70</v>
      </c>
      <c r="D8943">
        <v>3.3999999999999998E-3</v>
      </c>
    </row>
    <row r="8944" spans="1:4" x14ac:dyDescent="0.35">
      <c r="A8944">
        <v>61</v>
      </c>
      <c r="B8944">
        <v>132.7681</v>
      </c>
      <c r="C8944" t="s">
        <v>70</v>
      </c>
      <c r="D8944">
        <v>3.3999999999999998E-3</v>
      </c>
    </row>
    <row r="8945" spans="1:4" x14ac:dyDescent="0.35">
      <c r="A8945">
        <v>61</v>
      </c>
      <c r="B8945">
        <v>132.7842</v>
      </c>
      <c r="C8945" t="s">
        <v>70</v>
      </c>
      <c r="D8945">
        <v>2E-3</v>
      </c>
    </row>
    <row r="8946" spans="1:4" x14ac:dyDescent="0.35">
      <c r="A8946">
        <v>61</v>
      </c>
      <c r="B8946">
        <v>132.80269999999999</v>
      </c>
      <c r="C8946" t="s">
        <v>70</v>
      </c>
      <c r="D8946">
        <v>2.3999999999999998E-3</v>
      </c>
    </row>
    <row r="8947" spans="1:4" x14ac:dyDescent="0.35">
      <c r="A8947">
        <v>61</v>
      </c>
      <c r="B8947">
        <v>132.82</v>
      </c>
      <c r="C8947" t="s">
        <v>70</v>
      </c>
      <c r="D8947">
        <v>4.3E-3</v>
      </c>
    </row>
    <row r="8948" spans="1:4" x14ac:dyDescent="0.35">
      <c r="A8948">
        <v>61</v>
      </c>
      <c r="B8948">
        <v>132.83690000000001</v>
      </c>
      <c r="C8948" t="s">
        <v>70</v>
      </c>
      <c r="D8948">
        <v>4.3E-3</v>
      </c>
    </row>
    <row r="8949" spans="1:4" x14ac:dyDescent="0.35">
      <c r="A8949">
        <v>61</v>
      </c>
      <c r="B8949">
        <v>132.85339999999999</v>
      </c>
      <c r="C8949" t="s">
        <v>70</v>
      </c>
      <c r="D8949">
        <v>2.0999999999999999E-3</v>
      </c>
    </row>
    <row r="8950" spans="1:4" x14ac:dyDescent="0.35">
      <c r="A8950">
        <v>61</v>
      </c>
      <c r="B8950">
        <v>132.87129999999999</v>
      </c>
      <c r="C8950" t="s">
        <v>70</v>
      </c>
      <c r="D8950">
        <v>3.2000000000000002E-3</v>
      </c>
    </row>
    <row r="8951" spans="1:4" x14ac:dyDescent="0.35">
      <c r="A8951">
        <v>61</v>
      </c>
      <c r="B8951">
        <v>132.88929999999999</v>
      </c>
      <c r="C8951" t="s">
        <v>70</v>
      </c>
      <c r="D8951">
        <v>5.1000000000000004E-3</v>
      </c>
    </row>
    <row r="8952" spans="1:4" x14ac:dyDescent="0.35">
      <c r="A8952">
        <v>61</v>
      </c>
      <c r="B8952">
        <v>132.9101</v>
      </c>
      <c r="C8952" t="s">
        <v>70</v>
      </c>
      <c r="D8952">
        <v>1.8E-3</v>
      </c>
    </row>
    <row r="8953" spans="1:4" x14ac:dyDescent="0.35">
      <c r="A8953">
        <v>61</v>
      </c>
      <c r="B8953">
        <v>132.94200000000001</v>
      </c>
      <c r="C8953" t="s">
        <v>70</v>
      </c>
      <c r="D8953">
        <v>2E-3</v>
      </c>
    </row>
    <row r="8954" spans="1:4" x14ac:dyDescent="0.35">
      <c r="A8954">
        <v>61</v>
      </c>
      <c r="B8954">
        <v>132.96940000000001</v>
      </c>
      <c r="C8954" t="s">
        <v>70</v>
      </c>
      <c r="D8954">
        <v>2.7000000000000001E-3</v>
      </c>
    </row>
    <row r="8955" spans="1:4" x14ac:dyDescent="0.35">
      <c r="A8955">
        <v>61</v>
      </c>
      <c r="B8955">
        <v>132.98820000000001</v>
      </c>
      <c r="C8955" t="s">
        <v>70</v>
      </c>
      <c r="D8955">
        <v>2.7000000000000001E-3</v>
      </c>
    </row>
    <row r="8956" spans="1:4" x14ac:dyDescent="0.35">
      <c r="A8956">
        <v>61</v>
      </c>
      <c r="B8956">
        <v>133.00960000000001</v>
      </c>
      <c r="C8956" t="s">
        <v>70</v>
      </c>
      <c r="D8956">
        <v>6.9999999999999999E-4</v>
      </c>
    </row>
    <row r="8957" spans="1:4" x14ac:dyDescent="0.35">
      <c r="A8957">
        <v>61</v>
      </c>
      <c r="B8957">
        <v>133.0309</v>
      </c>
      <c r="C8957" t="s">
        <v>70</v>
      </c>
      <c r="D8957">
        <v>4.0000000000000002E-4</v>
      </c>
    </row>
    <row r="8958" spans="1:4" x14ac:dyDescent="0.35">
      <c r="A8958">
        <v>61</v>
      </c>
      <c r="B8958">
        <v>133.04920000000001</v>
      </c>
      <c r="C8958" t="s">
        <v>70</v>
      </c>
    </row>
    <row r="8959" spans="1:4" x14ac:dyDescent="0.35">
      <c r="A8959">
        <v>61</v>
      </c>
      <c r="B8959">
        <v>133.06659999999999</v>
      </c>
      <c r="C8959" t="s">
        <v>70</v>
      </c>
    </row>
    <row r="8960" spans="1:4" x14ac:dyDescent="0.35">
      <c r="A8960">
        <v>61</v>
      </c>
      <c r="B8960">
        <v>133.08349999999999</v>
      </c>
      <c r="C8960" t="s">
        <v>70</v>
      </c>
    </row>
    <row r="8961" spans="1:3" x14ac:dyDescent="0.35">
      <c r="A8961">
        <v>62</v>
      </c>
      <c r="B8961">
        <v>133.10550000000001</v>
      </c>
      <c r="C8961" t="s">
        <v>70</v>
      </c>
    </row>
    <row r="8962" spans="1:3" x14ac:dyDescent="0.35">
      <c r="A8962">
        <v>62</v>
      </c>
      <c r="B8962">
        <v>133.12309999999999</v>
      </c>
      <c r="C8962" t="s">
        <v>70</v>
      </c>
    </row>
    <row r="8963" spans="1:3" x14ac:dyDescent="0.35">
      <c r="A8963">
        <v>62</v>
      </c>
      <c r="B8963">
        <v>133.1567</v>
      </c>
      <c r="C8963" t="s">
        <v>70</v>
      </c>
    </row>
    <row r="8964" spans="1:3" x14ac:dyDescent="0.35">
      <c r="A8964">
        <v>62</v>
      </c>
      <c r="B8964">
        <v>133.17789999999999</v>
      </c>
      <c r="C8964" t="s">
        <v>70</v>
      </c>
    </row>
    <row r="8965" spans="1:3" x14ac:dyDescent="0.35">
      <c r="A8965">
        <v>62</v>
      </c>
      <c r="B8965">
        <v>133.19130000000001</v>
      </c>
      <c r="C8965" t="s">
        <v>70</v>
      </c>
    </row>
    <row r="8966" spans="1:3" x14ac:dyDescent="0.35">
      <c r="A8966">
        <v>62</v>
      </c>
      <c r="B8966">
        <v>133.20760000000001</v>
      </c>
      <c r="C8966" t="s">
        <v>70</v>
      </c>
    </row>
    <row r="8967" spans="1:3" x14ac:dyDescent="0.35">
      <c r="A8967">
        <v>62</v>
      </c>
      <c r="B8967">
        <v>133.22620000000001</v>
      </c>
      <c r="C8967" t="s">
        <v>70</v>
      </c>
    </row>
    <row r="8968" spans="1:3" x14ac:dyDescent="0.35">
      <c r="A8968">
        <v>62</v>
      </c>
      <c r="B8968">
        <v>133.24520000000001</v>
      </c>
      <c r="C8968" t="s">
        <v>70</v>
      </c>
    </row>
    <row r="8969" spans="1:3" x14ac:dyDescent="0.35">
      <c r="A8969">
        <v>62</v>
      </c>
      <c r="B8969">
        <v>133.26150000000001</v>
      </c>
      <c r="C8969" t="s">
        <v>70</v>
      </c>
    </row>
    <row r="8970" spans="1:3" x14ac:dyDescent="0.35">
      <c r="A8970">
        <v>62</v>
      </c>
      <c r="B8970">
        <v>133.27789999999999</v>
      </c>
      <c r="C8970" t="s">
        <v>70</v>
      </c>
    </row>
    <row r="8971" spans="1:3" x14ac:dyDescent="0.35">
      <c r="A8971">
        <v>62</v>
      </c>
      <c r="B8971">
        <v>133.2938</v>
      </c>
      <c r="C8971" t="s">
        <v>70</v>
      </c>
    </row>
    <row r="8972" spans="1:3" x14ac:dyDescent="0.35">
      <c r="A8972">
        <v>62</v>
      </c>
      <c r="B8972">
        <v>133.30940000000001</v>
      </c>
      <c r="C8972" t="s">
        <v>70</v>
      </c>
    </row>
    <row r="8973" spans="1:3" x14ac:dyDescent="0.35">
      <c r="A8973">
        <v>62</v>
      </c>
      <c r="B8973">
        <v>133.32689999999999</v>
      </c>
      <c r="C8973" t="s">
        <v>70</v>
      </c>
    </row>
    <row r="8974" spans="1:3" x14ac:dyDescent="0.35">
      <c r="A8974">
        <v>62</v>
      </c>
      <c r="B8974">
        <v>133.3562</v>
      </c>
      <c r="C8974" t="s">
        <v>70</v>
      </c>
    </row>
    <row r="8975" spans="1:3" x14ac:dyDescent="0.35">
      <c r="A8975">
        <v>62</v>
      </c>
      <c r="B8975">
        <v>133.3843</v>
      </c>
      <c r="C8975" t="s">
        <v>70</v>
      </c>
    </row>
    <row r="8976" spans="1:3" x14ac:dyDescent="0.35">
      <c r="A8976">
        <v>62</v>
      </c>
      <c r="B8976">
        <v>133.39949999999999</v>
      </c>
      <c r="C8976" t="s">
        <v>70</v>
      </c>
    </row>
    <row r="8977" spans="1:3" x14ac:dyDescent="0.35">
      <c r="A8977">
        <v>62</v>
      </c>
      <c r="B8977">
        <v>133.4143</v>
      </c>
      <c r="C8977" t="s">
        <v>70</v>
      </c>
    </row>
    <row r="8978" spans="1:3" x14ac:dyDescent="0.35">
      <c r="A8978">
        <v>62</v>
      </c>
      <c r="B8978">
        <v>133.43100000000001</v>
      </c>
      <c r="C8978" t="s">
        <v>70</v>
      </c>
    </row>
    <row r="8979" spans="1:3" x14ac:dyDescent="0.35">
      <c r="A8979">
        <v>62</v>
      </c>
      <c r="B8979">
        <v>133.44739999999999</v>
      </c>
      <c r="C8979" t="s">
        <v>70</v>
      </c>
    </row>
    <row r="8980" spans="1:3" x14ac:dyDescent="0.35">
      <c r="A8980">
        <v>62</v>
      </c>
      <c r="B8980">
        <v>133.4641</v>
      </c>
      <c r="C8980" t="s">
        <v>70</v>
      </c>
    </row>
    <row r="8981" spans="1:3" x14ac:dyDescent="0.35">
      <c r="A8981">
        <v>62</v>
      </c>
      <c r="B8981">
        <v>133.48240000000001</v>
      </c>
      <c r="C8981" t="s">
        <v>70</v>
      </c>
    </row>
    <row r="8982" spans="1:3" x14ac:dyDescent="0.35">
      <c r="A8982">
        <v>62</v>
      </c>
      <c r="B8982">
        <v>133.5</v>
      </c>
      <c r="C8982" t="s">
        <v>70</v>
      </c>
    </row>
    <row r="8983" spans="1:3" x14ac:dyDescent="0.35">
      <c r="A8983">
        <v>62</v>
      </c>
      <c r="B8983">
        <v>133.51679999999999</v>
      </c>
      <c r="C8983" t="s">
        <v>70</v>
      </c>
    </row>
    <row r="8984" spans="1:3" x14ac:dyDescent="0.35">
      <c r="A8984">
        <v>62</v>
      </c>
      <c r="B8984">
        <v>133.53380000000001</v>
      </c>
      <c r="C8984" t="s">
        <v>70</v>
      </c>
    </row>
    <row r="8985" spans="1:3" x14ac:dyDescent="0.35">
      <c r="A8985">
        <v>62</v>
      </c>
      <c r="B8985">
        <v>133.5592</v>
      </c>
      <c r="C8985" t="s">
        <v>70</v>
      </c>
    </row>
    <row r="8986" spans="1:3" x14ac:dyDescent="0.35">
      <c r="A8986">
        <v>62</v>
      </c>
      <c r="B8986">
        <v>133.57509999999999</v>
      </c>
      <c r="C8986" t="s">
        <v>70</v>
      </c>
    </row>
    <row r="8987" spans="1:3" x14ac:dyDescent="0.35">
      <c r="A8987">
        <v>62</v>
      </c>
      <c r="B8987">
        <v>133.59229999999999</v>
      </c>
      <c r="C8987" t="s">
        <v>70</v>
      </c>
    </row>
    <row r="8988" spans="1:3" x14ac:dyDescent="0.35">
      <c r="A8988">
        <v>62</v>
      </c>
      <c r="B8988">
        <v>133.6079</v>
      </c>
      <c r="C8988" t="s">
        <v>70</v>
      </c>
    </row>
    <row r="8989" spans="1:3" x14ac:dyDescent="0.35">
      <c r="A8989">
        <v>62</v>
      </c>
      <c r="B8989">
        <v>133.62379999999999</v>
      </c>
      <c r="C8989" t="s">
        <v>70</v>
      </c>
    </row>
    <row r="8990" spans="1:3" x14ac:dyDescent="0.35">
      <c r="A8990">
        <v>62</v>
      </c>
      <c r="B8990">
        <v>133.64009999999999</v>
      </c>
      <c r="C8990" t="s">
        <v>70</v>
      </c>
    </row>
    <row r="8991" spans="1:3" x14ac:dyDescent="0.35">
      <c r="A8991">
        <v>62</v>
      </c>
      <c r="B8991">
        <v>133.65549999999999</v>
      </c>
      <c r="C8991" t="s">
        <v>70</v>
      </c>
    </row>
    <row r="8992" spans="1:3" x14ac:dyDescent="0.35">
      <c r="A8992">
        <v>62</v>
      </c>
      <c r="B8992">
        <v>133.67080000000001</v>
      </c>
      <c r="C8992" t="s">
        <v>70</v>
      </c>
    </row>
    <row r="8993" spans="1:3" x14ac:dyDescent="0.35">
      <c r="A8993">
        <v>62</v>
      </c>
      <c r="B8993">
        <v>133.6874</v>
      </c>
      <c r="C8993" t="s">
        <v>70</v>
      </c>
    </row>
    <row r="8994" spans="1:3" x14ac:dyDescent="0.35">
      <c r="A8994">
        <v>62</v>
      </c>
      <c r="B8994">
        <v>133.7029</v>
      </c>
      <c r="C8994" t="s">
        <v>70</v>
      </c>
    </row>
    <row r="8995" spans="1:3" x14ac:dyDescent="0.35">
      <c r="A8995">
        <v>62</v>
      </c>
      <c r="B8995">
        <v>133.72030000000001</v>
      </c>
      <c r="C8995" t="s">
        <v>70</v>
      </c>
    </row>
    <row r="8996" spans="1:3" x14ac:dyDescent="0.35">
      <c r="A8996">
        <v>62</v>
      </c>
      <c r="B8996">
        <v>133.7364</v>
      </c>
      <c r="C8996" t="s">
        <v>70</v>
      </c>
    </row>
    <row r="8997" spans="1:3" x14ac:dyDescent="0.35">
      <c r="A8997">
        <v>62</v>
      </c>
      <c r="B8997">
        <v>133.7621</v>
      </c>
      <c r="C8997" t="s">
        <v>70</v>
      </c>
    </row>
    <row r="8998" spans="1:3" x14ac:dyDescent="0.35">
      <c r="A8998">
        <v>62</v>
      </c>
      <c r="B8998">
        <v>133.77760000000001</v>
      </c>
      <c r="C8998" t="s">
        <v>70</v>
      </c>
    </row>
    <row r="8999" spans="1:3" x14ac:dyDescent="0.35">
      <c r="A8999">
        <v>62</v>
      </c>
      <c r="B8999">
        <v>133.79320000000001</v>
      </c>
      <c r="C8999" t="s">
        <v>70</v>
      </c>
    </row>
    <row r="9000" spans="1:3" x14ac:dyDescent="0.35">
      <c r="A9000">
        <v>62</v>
      </c>
      <c r="B9000">
        <v>133.80879999999999</v>
      </c>
      <c r="C9000" t="s">
        <v>70</v>
      </c>
    </row>
    <row r="9001" spans="1:3" x14ac:dyDescent="0.35">
      <c r="A9001">
        <v>62</v>
      </c>
      <c r="B9001">
        <v>133.8244</v>
      </c>
      <c r="C9001" t="s">
        <v>70</v>
      </c>
    </row>
    <row r="9002" spans="1:3" x14ac:dyDescent="0.35">
      <c r="A9002">
        <v>62</v>
      </c>
      <c r="B9002">
        <v>133.83969999999999</v>
      </c>
      <c r="C9002" t="s">
        <v>70</v>
      </c>
    </row>
    <row r="9003" spans="1:3" x14ac:dyDescent="0.35">
      <c r="A9003">
        <v>62</v>
      </c>
      <c r="B9003">
        <v>133.85570000000001</v>
      </c>
      <c r="C9003" t="s">
        <v>70</v>
      </c>
    </row>
    <row r="9004" spans="1:3" x14ac:dyDescent="0.35">
      <c r="A9004">
        <v>62</v>
      </c>
      <c r="B9004">
        <v>133.87909999999999</v>
      </c>
      <c r="C9004" t="s">
        <v>70</v>
      </c>
    </row>
    <row r="9005" spans="1:3" x14ac:dyDescent="0.35">
      <c r="A9005">
        <v>62</v>
      </c>
      <c r="B9005">
        <v>133.89689999999999</v>
      </c>
      <c r="C9005" t="s">
        <v>70</v>
      </c>
    </row>
    <row r="9006" spans="1:3" x14ac:dyDescent="0.35">
      <c r="A9006">
        <v>62</v>
      </c>
      <c r="B9006">
        <v>133.9143</v>
      </c>
      <c r="C9006" t="s">
        <v>70</v>
      </c>
    </row>
    <row r="9007" spans="1:3" x14ac:dyDescent="0.35">
      <c r="A9007">
        <v>62</v>
      </c>
      <c r="B9007">
        <v>133.92930000000001</v>
      </c>
      <c r="C9007" t="s">
        <v>70</v>
      </c>
    </row>
    <row r="9008" spans="1:3" x14ac:dyDescent="0.35">
      <c r="A9008">
        <v>62</v>
      </c>
      <c r="B9008">
        <v>133.9453</v>
      </c>
      <c r="C9008" t="s">
        <v>70</v>
      </c>
    </row>
    <row r="9009" spans="1:3" x14ac:dyDescent="0.35">
      <c r="A9009">
        <v>62</v>
      </c>
      <c r="B9009">
        <v>133.9699</v>
      </c>
      <c r="C9009" t="s">
        <v>70</v>
      </c>
    </row>
    <row r="9010" spans="1:3" x14ac:dyDescent="0.35">
      <c r="A9010">
        <v>62</v>
      </c>
      <c r="B9010">
        <v>133.98689999999999</v>
      </c>
      <c r="C9010" t="s">
        <v>70</v>
      </c>
    </row>
    <row r="9011" spans="1:3" x14ac:dyDescent="0.35">
      <c r="A9011">
        <v>62</v>
      </c>
      <c r="B9011">
        <v>134.00319999999999</v>
      </c>
      <c r="C9011" t="s">
        <v>70</v>
      </c>
    </row>
    <row r="9012" spans="1:3" x14ac:dyDescent="0.35">
      <c r="A9012">
        <v>62</v>
      </c>
      <c r="B9012">
        <v>134.0187</v>
      </c>
      <c r="C9012" t="s">
        <v>70</v>
      </c>
    </row>
    <row r="9013" spans="1:3" x14ac:dyDescent="0.35">
      <c r="A9013">
        <v>62</v>
      </c>
      <c r="B9013">
        <v>134.0343</v>
      </c>
      <c r="C9013" t="s">
        <v>70</v>
      </c>
    </row>
    <row r="9014" spans="1:3" x14ac:dyDescent="0.35">
      <c r="A9014">
        <v>62</v>
      </c>
      <c r="B9014">
        <v>134.05029999999999</v>
      </c>
      <c r="C9014" t="s">
        <v>70</v>
      </c>
    </row>
    <row r="9015" spans="1:3" x14ac:dyDescent="0.35">
      <c r="A9015">
        <v>62</v>
      </c>
      <c r="B9015">
        <v>134.0676</v>
      </c>
      <c r="C9015" t="s">
        <v>70</v>
      </c>
    </row>
    <row r="9016" spans="1:3" x14ac:dyDescent="0.35">
      <c r="A9016">
        <v>62</v>
      </c>
      <c r="B9016">
        <v>134.08340000000001</v>
      </c>
      <c r="C9016" t="s">
        <v>70</v>
      </c>
    </row>
    <row r="9017" spans="1:3" x14ac:dyDescent="0.35">
      <c r="A9017">
        <v>62</v>
      </c>
      <c r="B9017">
        <v>134.1009</v>
      </c>
      <c r="C9017" t="s">
        <v>70</v>
      </c>
    </row>
    <row r="9018" spans="1:3" x14ac:dyDescent="0.35">
      <c r="A9018">
        <v>62</v>
      </c>
      <c r="B9018">
        <v>134.1216</v>
      </c>
      <c r="C9018" t="s">
        <v>70</v>
      </c>
    </row>
    <row r="9019" spans="1:3" x14ac:dyDescent="0.35">
      <c r="A9019">
        <v>62</v>
      </c>
      <c r="B9019">
        <v>134.13820000000001</v>
      </c>
      <c r="C9019" t="s">
        <v>70</v>
      </c>
    </row>
    <row r="9020" spans="1:3" x14ac:dyDescent="0.35">
      <c r="A9020">
        <v>62</v>
      </c>
      <c r="B9020">
        <v>134.15860000000001</v>
      </c>
      <c r="C9020" t="s">
        <v>70</v>
      </c>
    </row>
    <row r="9021" spans="1:3" x14ac:dyDescent="0.35">
      <c r="A9021">
        <v>62</v>
      </c>
      <c r="B9021">
        <v>134.18690000000001</v>
      </c>
      <c r="C9021" t="s">
        <v>70</v>
      </c>
    </row>
    <row r="9022" spans="1:3" x14ac:dyDescent="0.35">
      <c r="A9022">
        <v>62</v>
      </c>
      <c r="B9022">
        <v>134.2039</v>
      </c>
      <c r="C9022" t="s">
        <v>70</v>
      </c>
    </row>
    <row r="9023" spans="1:3" x14ac:dyDescent="0.35">
      <c r="A9023">
        <v>62</v>
      </c>
      <c r="B9023">
        <v>134.22280000000001</v>
      </c>
      <c r="C9023" t="s">
        <v>70</v>
      </c>
    </row>
    <row r="9024" spans="1:3" x14ac:dyDescent="0.35">
      <c r="A9024">
        <v>62</v>
      </c>
      <c r="B9024">
        <v>134.24789999999999</v>
      </c>
      <c r="C9024" t="s">
        <v>70</v>
      </c>
    </row>
    <row r="9025" spans="1:3" x14ac:dyDescent="0.35">
      <c r="A9025">
        <v>62</v>
      </c>
      <c r="B9025">
        <v>134.26920000000001</v>
      </c>
      <c r="C9025" t="s">
        <v>70</v>
      </c>
    </row>
    <row r="9026" spans="1:3" x14ac:dyDescent="0.35">
      <c r="A9026">
        <v>62</v>
      </c>
      <c r="B9026">
        <v>134.28550000000001</v>
      </c>
      <c r="C9026" t="s">
        <v>70</v>
      </c>
    </row>
    <row r="9027" spans="1:3" x14ac:dyDescent="0.35">
      <c r="A9027">
        <v>62</v>
      </c>
      <c r="B9027">
        <v>134.3021</v>
      </c>
      <c r="C9027" t="s">
        <v>70</v>
      </c>
    </row>
    <row r="9028" spans="1:3" x14ac:dyDescent="0.35">
      <c r="A9028">
        <v>62</v>
      </c>
      <c r="B9028">
        <v>134.3219</v>
      </c>
      <c r="C9028" t="s">
        <v>70</v>
      </c>
    </row>
    <row r="9029" spans="1:3" x14ac:dyDescent="0.35">
      <c r="A9029">
        <v>62</v>
      </c>
      <c r="B9029">
        <v>134.3366</v>
      </c>
      <c r="C9029" t="s">
        <v>70</v>
      </c>
    </row>
    <row r="9030" spans="1:3" x14ac:dyDescent="0.35">
      <c r="A9030">
        <v>62</v>
      </c>
      <c r="B9030">
        <v>134.3502</v>
      </c>
      <c r="C9030" t="s">
        <v>70</v>
      </c>
    </row>
    <row r="9031" spans="1:3" x14ac:dyDescent="0.35">
      <c r="A9031">
        <v>62</v>
      </c>
      <c r="B9031">
        <v>134.3647</v>
      </c>
      <c r="C9031" t="s">
        <v>70</v>
      </c>
    </row>
    <row r="9032" spans="1:3" x14ac:dyDescent="0.35">
      <c r="A9032">
        <v>62</v>
      </c>
      <c r="B9032">
        <v>134.3861</v>
      </c>
      <c r="C9032" t="s">
        <v>70</v>
      </c>
    </row>
    <row r="9033" spans="1:3" x14ac:dyDescent="0.35">
      <c r="A9033">
        <v>62</v>
      </c>
      <c r="B9033">
        <v>134.4007</v>
      </c>
      <c r="C9033" t="s">
        <v>70</v>
      </c>
    </row>
    <row r="9034" spans="1:3" x14ac:dyDescent="0.35">
      <c r="A9034">
        <v>62</v>
      </c>
      <c r="B9034">
        <v>134.41550000000001</v>
      </c>
      <c r="C9034" t="s">
        <v>70</v>
      </c>
    </row>
    <row r="9035" spans="1:3" x14ac:dyDescent="0.35">
      <c r="A9035">
        <v>62</v>
      </c>
      <c r="B9035">
        <v>134.42949999999999</v>
      </c>
      <c r="C9035" t="s">
        <v>70</v>
      </c>
    </row>
    <row r="9036" spans="1:3" x14ac:dyDescent="0.35">
      <c r="A9036">
        <v>62</v>
      </c>
      <c r="B9036">
        <v>134.44460000000001</v>
      </c>
      <c r="C9036" t="s">
        <v>70</v>
      </c>
    </row>
    <row r="9037" spans="1:3" x14ac:dyDescent="0.35">
      <c r="A9037">
        <v>62</v>
      </c>
      <c r="B9037">
        <v>134.46</v>
      </c>
      <c r="C9037" t="s">
        <v>70</v>
      </c>
    </row>
    <row r="9038" spans="1:3" x14ac:dyDescent="0.35">
      <c r="A9038">
        <v>62</v>
      </c>
      <c r="B9038">
        <v>134.47620000000001</v>
      </c>
      <c r="C9038" t="s">
        <v>70</v>
      </c>
    </row>
    <row r="9039" spans="1:3" x14ac:dyDescent="0.35">
      <c r="A9039">
        <v>62</v>
      </c>
      <c r="B9039">
        <v>134.49080000000001</v>
      </c>
      <c r="C9039" t="s">
        <v>70</v>
      </c>
    </row>
    <row r="9040" spans="1:3" x14ac:dyDescent="0.35">
      <c r="A9040">
        <v>62</v>
      </c>
      <c r="B9040">
        <v>134.50640000000001</v>
      </c>
      <c r="C9040" t="s">
        <v>70</v>
      </c>
    </row>
    <row r="9041" spans="1:4" x14ac:dyDescent="0.35">
      <c r="A9041">
        <v>62</v>
      </c>
      <c r="B9041">
        <v>134.5204</v>
      </c>
      <c r="C9041" t="s">
        <v>70</v>
      </c>
    </row>
    <row r="9042" spans="1:4" x14ac:dyDescent="0.35">
      <c r="A9042">
        <v>62</v>
      </c>
      <c r="B9042">
        <v>134.53540000000001</v>
      </c>
      <c r="C9042" t="s">
        <v>70</v>
      </c>
    </row>
    <row r="9043" spans="1:4" x14ac:dyDescent="0.35">
      <c r="A9043">
        <v>62</v>
      </c>
      <c r="B9043">
        <v>134.5498</v>
      </c>
      <c r="C9043" t="s">
        <v>70</v>
      </c>
    </row>
    <row r="9044" spans="1:4" x14ac:dyDescent="0.35">
      <c r="A9044">
        <v>62</v>
      </c>
      <c r="B9044">
        <v>134.56460000000001</v>
      </c>
      <c r="C9044" t="s">
        <v>70</v>
      </c>
    </row>
    <row r="9045" spans="1:4" x14ac:dyDescent="0.35">
      <c r="A9045">
        <v>62</v>
      </c>
      <c r="B9045">
        <v>134.57859999999999</v>
      </c>
      <c r="C9045" t="s">
        <v>70</v>
      </c>
    </row>
    <row r="9046" spans="1:4" x14ac:dyDescent="0.35">
      <c r="A9046">
        <v>62</v>
      </c>
      <c r="B9046">
        <v>134.6018</v>
      </c>
      <c r="C9046" t="s">
        <v>70</v>
      </c>
    </row>
    <row r="9047" spans="1:4" x14ac:dyDescent="0.35">
      <c r="A9047">
        <v>62</v>
      </c>
      <c r="B9047">
        <v>134.6173</v>
      </c>
      <c r="C9047" t="s">
        <v>70</v>
      </c>
    </row>
    <row r="9048" spans="1:4" x14ac:dyDescent="0.35">
      <c r="A9048">
        <v>62</v>
      </c>
      <c r="B9048">
        <v>134.6414</v>
      </c>
      <c r="C9048" t="s">
        <v>70</v>
      </c>
      <c r="D9048">
        <v>1E-4</v>
      </c>
    </row>
    <row r="9049" spans="1:4" x14ac:dyDescent="0.35">
      <c r="A9049">
        <v>62</v>
      </c>
      <c r="B9049">
        <v>134.65469999999999</v>
      </c>
      <c r="C9049" t="s">
        <v>70</v>
      </c>
      <c r="D9049">
        <v>4.0000000000000002E-4</v>
      </c>
    </row>
    <row r="9050" spans="1:4" x14ac:dyDescent="0.35">
      <c r="A9050">
        <v>62</v>
      </c>
      <c r="B9050">
        <v>134.6686</v>
      </c>
      <c r="C9050" t="s">
        <v>70</v>
      </c>
      <c r="D9050">
        <v>4.0000000000000002E-4</v>
      </c>
    </row>
    <row r="9051" spans="1:4" x14ac:dyDescent="0.35">
      <c r="A9051">
        <v>62</v>
      </c>
      <c r="B9051">
        <v>134.68279999999999</v>
      </c>
      <c r="C9051" t="s">
        <v>70</v>
      </c>
      <c r="D9051">
        <v>8.0000000000000004E-4</v>
      </c>
    </row>
    <row r="9052" spans="1:4" x14ac:dyDescent="0.35">
      <c r="A9052">
        <v>62</v>
      </c>
      <c r="B9052">
        <v>134.69800000000001</v>
      </c>
      <c r="C9052" t="s">
        <v>70</v>
      </c>
      <c r="D9052">
        <v>1.1000000000000001E-3</v>
      </c>
    </row>
    <row r="9053" spans="1:4" x14ac:dyDescent="0.35">
      <c r="A9053">
        <v>62</v>
      </c>
      <c r="B9053">
        <v>134.71780000000001</v>
      </c>
      <c r="C9053" t="s">
        <v>70</v>
      </c>
      <c r="D9053">
        <v>2.8999999999999998E-3</v>
      </c>
    </row>
    <row r="9054" spans="1:4" x14ac:dyDescent="0.35">
      <c r="A9054">
        <v>62</v>
      </c>
      <c r="B9054">
        <v>134.73660000000001</v>
      </c>
      <c r="C9054" t="s">
        <v>70</v>
      </c>
      <c r="D9054">
        <v>3.5000000000000001E-3</v>
      </c>
    </row>
    <row r="9055" spans="1:4" x14ac:dyDescent="0.35">
      <c r="A9055">
        <v>62</v>
      </c>
      <c r="B9055">
        <v>134.7526</v>
      </c>
      <c r="C9055" t="s">
        <v>70</v>
      </c>
      <c r="D9055">
        <v>2.0999999999999999E-3</v>
      </c>
    </row>
    <row r="9056" spans="1:4" x14ac:dyDescent="0.35">
      <c r="A9056">
        <v>62</v>
      </c>
      <c r="B9056">
        <v>134.76750000000001</v>
      </c>
      <c r="C9056" t="s">
        <v>70</v>
      </c>
      <c r="D9056">
        <v>2.0999999999999999E-3</v>
      </c>
    </row>
    <row r="9057" spans="1:4" x14ac:dyDescent="0.35">
      <c r="A9057">
        <v>62</v>
      </c>
      <c r="B9057">
        <v>134.7818</v>
      </c>
      <c r="C9057" t="s">
        <v>70</v>
      </c>
      <c r="D9057">
        <v>2E-3</v>
      </c>
    </row>
    <row r="9058" spans="1:4" x14ac:dyDescent="0.35">
      <c r="A9058">
        <v>62</v>
      </c>
      <c r="B9058">
        <v>134.8056</v>
      </c>
      <c r="C9058" t="s">
        <v>70</v>
      </c>
      <c r="D9058">
        <v>2E-3</v>
      </c>
    </row>
    <row r="9059" spans="1:4" x14ac:dyDescent="0.35">
      <c r="A9059">
        <v>62</v>
      </c>
      <c r="B9059">
        <v>134.82419999999999</v>
      </c>
      <c r="C9059" t="s">
        <v>70</v>
      </c>
      <c r="D9059">
        <v>3.3999999999999998E-3</v>
      </c>
    </row>
    <row r="9060" spans="1:4" x14ac:dyDescent="0.35">
      <c r="A9060">
        <v>62</v>
      </c>
      <c r="B9060">
        <v>134.8383</v>
      </c>
      <c r="C9060" t="s">
        <v>70</v>
      </c>
      <c r="D9060">
        <v>2.0999999999999999E-3</v>
      </c>
    </row>
    <row r="9061" spans="1:4" x14ac:dyDescent="0.35">
      <c r="A9061">
        <v>62</v>
      </c>
      <c r="B9061">
        <v>134.85230000000001</v>
      </c>
      <c r="C9061" t="s">
        <v>70</v>
      </c>
      <c r="D9061">
        <v>3.3E-3</v>
      </c>
    </row>
    <row r="9062" spans="1:4" x14ac:dyDescent="0.35">
      <c r="A9062">
        <v>62</v>
      </c>
      <c r="B9062">
        <v>134.86850000000001</v>
      </c>
      <c r="C9062" t="s">
        <v>70</v>
      </c>
      <c r="D9062">
        <v>3.3E-3</v>
      </c>
    </row>
    <row r="9063" spans="1:4" x14ac:dyDescent="0.35">
      <c r="A9063">
        <v>62</v>
      </c>
      <c r="B9063">
        <v>134.8827</v>
      </c>
      <c r="C9063" t="s">
        <v>70</v>
      </c>
      <c r="D9063">
        <v>2.0999999999999999E-3</v>
      </c>
    </row>
    <row r="9064" spans="1:4" x14ac:dyDescent="0.35">
      <c r="A9064">
        <v>62</v>
      </c>
      <c r="B9064">
        <v>134.89769999999999</v>
      </c>
      <c r="C9064" t="s">
        <v>70</v>
      </c>
      <c r="D9064">
        <v>6.9999999999999999E-4</v>
      </c>
    </row>
    <row r="9065" spans="1:4" x14ac:dyDescent="0.35">
      <c r="A9065">
        <v>62</v>
      </c>
      <c r="B9065">
        <v>134.91130000000001</v>
      </c>
      <c r="C9065" t="s">
        <v>70</v>
      </c>
      <c r="D9065">
        <v>5.0000000000000001E-4</v>
      </c>
    </row>
    <row r="9066" spans="1:4" x14ac:dyDescent="0.35">
      <c r="A9066">
        <v>62</v>
      </c>
      <c r="B9066">
        <v>134.92609999999999</v>
      </c>
      <c r="C9066" t="s">
        <v>70</v>
      </c>
      <c r="D9066">
        <v>1.6000000000000001E-3</v>
      </c>
    </row>
    <row r="9067" spans="1:4" x14ac:dyDescent="0.35">
      <c r="A9067">
        <v>62</v>
      </c>
      <c r="B9067">
        <v>134.94030000000001</v>
      </c>
      <c r="C9067" t="s">
        <v>70</v>
      </c>
      <c r="D9067">
        <v>1.6000000000000001E-3</v>
      </c>
    </row>
    <row r="9068" spans="1:4" x14ac:dyDescent="0.35">
      <c r="A9068">
        <v>62</v>
      </c>
      <c r="B9068">
        <v>134.9554</v>
      </c>
      <c r="C9068" t="s">
        <v>70</v>
      </c>
      <c r="D9068">
        <v>3.0999999999999999E-3</v>
      </c>
    </row>
    <row r="9069" spans="1:4" x14ac:dyDescent="0.35">
      <c r="A9069">
        <v>62</v>
      </c>
      <c r="B9069">
        <v>134.9708</v>
      </c>
      <c r="C9069" t="s">
        <v>70</v>
      </c>
      <c r="D9069">
        <v>5.4000000000000003E-3</v>
      </c>
    </row>
    <row r="9070" spans="1:4" x14ac:dyDescent="0.35">
      <c r="A9070">
        <v>62</v>
      </c>
      <c r="B9070">
        <v>134.98560000000001</v>
      </c>
      <c r="C9070" t="s">
        <v>70</v>
      </c>
      <c r="D9070">
        <v>5.4000000000000003E-3</v>
      </c>
    </row>
    <row r="9071" spans="1:4" x14ac:dyDescent="0.35">
      <c r="A9071">
        <v>62</v>
      </c>
      <c r="B9071">
        <v>135.0087</v>
      </c>
      <c r="C9071" t="s">
        <v>70</v>
      </c>
      <c r="D9071">
        <v>9.1999999999999998E-3</v>
      </c>
    </row>
    <row r="9072" spans="1:4" x14ac:dyDescent="0.35">
      <c r="A9072">
        <v>62</v>
      </c>
      <c r="B9072">
        <v>135.0258</v>
      </c>
      <c r="C9072" t="s">
        <v>70</v>
      </c>
      <c r="D9072">
        <v>1.66E-2</v>
      </c>
    </row>
    <row r="9073" spans="1:4" x14ac:dyDescent="0.35">
      <c r="A9073">
        <v>62</v>
      </c>
      <c r="B9073">
        <v>135.04329999999999</v>
      </c>
      <c r="C9073" t="s">
        <v>70</v>
      </c>
      <c r="D9073">
        <v>5.1000000000000004E-3</v>
      </c>
    </row>
    <row r="9074" spans="1:4" x14ac:dyDescent="0.35">
      <c r="A9074">
        <v>62</v>
      </c>
      <c r="B9074">
        <v>135.06030000000001</v>
      </c>
      <c r="C9074" t="s">
        <v>70</v>
      </c>
      <c r="D9074">
        <v>2.8999999999999998E-3</v>
      </c>
    </row>
    <row r="9075" spans="1:4" x14ac:dyDescent="0.35">
      <c r="A9075">
        <v>62</v>
      </c>
      <c r="B9075">
        <v>135.07749999999999</v>
      </c>
      <c r="C9075" t="s">
        <v>70</v>
      </c>
      <c r="D9075">
        <v>7.4999999999999997E-3</v>
      </c>
    </row>
    <row r="9076" spans="1:4" x14ac:dyDescent="0.35">
      <c r="A9076">
        <v>62</v>
      </c>
      <c r="B9076">
        <v>135.09139999999999</v>
      </c>
      <c r="C9076" t="s">
        <v>70</v>
      </c>
      <c r="D9076">
        <v>5.1999999999999998E-3</v>
      </c>
    </row>
    <row r="9077" spans="1:4" x14ac:dyDescent="0.35">
      <c r="A9077">
        <v>62</v>
      </c>
      <c r="B9077">
        <v>135.1061</v>
      </c>
      <c r="C9077" t="s">
        <v>70</v>
      </c>
      <c r="D9077">
        <v>5.1999999999999998E-3</v>
      </c>
    </row>
    <row r="9078" spans="1:4" x14ac:dyDescent="0.35">
      <c r="A9078">
        <v>63</v>
      </c>
      <c r="B9078">
        <v>135.1233</v>
      </c>
      <c r="C9078" t="s">
        <v>70</v>
      </c>
      <c r="D9078">
        <v>5.1999999999999998E-3</v>
      </c>
    </row>
    <row r="9079" spans="1:4" x14ac:dyDescent="0.35">
      <c r="A9079">
        <v>63</v>
      </c>
      <c r="B9079">
        <v>135.13630000000001</v>
      </c>
      <c r="C9079" t="s">
        <v>70</v>
      </c>
      <c r="D9079">
        <v>1.1999999999999999E-3</v>
      </c>
    </row>
    <row r="9080" spans="1:4" x14ac:dyDescent="0.35">
      <c r="A9080">
        <v>63</v>
      </c>
      <c r="B9080">
        <v>135.14959999999999</v>
      </c>
      <c r="C9080" t="s">
        <v>70</v>
      </c>
      <c r="D9080">
        <v>1.1999999999999999E-3</v>
      </c>
    </row>
    <row r="9081" spans="1:4" x14ac:dyDescent="0.35">
      <c r="A9081">
        <v>63</v>
      </c>
      <c r="B9081">
        <v>135.1634</v>
      </c>
      <c r="C9081" t="s">
        <v>70</v>
      </c>
      <c r="D9081">
        <v>2.0000000000000001E-4</v>
      </c>
    </row>
    <row r="9082" spans="1:4" x14ac:dyDescent="0.35">
      <c r="A9082">
        <v>63</v>
      </c>
      <c r="B9082">
        <v>135.17740000000001</v>
      </c>
      <c r="C9082" t="s">
        <v>70</v>
      </c>
      <c r="D9082">
        <v>2.0000000000000001E-4</v>
      </c>
    </row>
    <row r="9083" spans="1:4" x14ac:dyDescent="0.35">
      <c r="A9083">
        <v>63</v>
      </c>
      <c r="B9083">
        <v>135.19749999999999</v>
      </c>
      <c r="C9083" t="s">
        <v>70</v>
      </c>
    </row>
    <row r="9084" spans="1:4" x14ac:dyDescent="0.35">
      <c r="A9084">
        <v>63</v>
      </c>
      <c r="B9084">
        <v>135.22399999999999</v>
      </c>
      <c r="C9084" t="s">
        <v>70</v>
      </c>
    </row>
    <row r="9085" spans="1:4" x14ac:dyDescent="0.35">
      <c r="A9085">
        <v>63</v>
      </c>
      <c r="B9085">
        <v>135.23650000000001</v>
      </c>
      <c r="C9085" t="s">
        <v>70</v>
      </c>
    </row>
    <row r="9086" spans="1:4" x14ac:dyDescent="0.35">
      <c r="A9086">
        <v>63</v>
      </c>
      <c r="B9086">
        <v>135.24940000000001</v>
      </c>
      <c r="C9086" t="s">
        <v>70</v>
      </c>
    </row>
    <row r="9087" spans="1:4" x14ac:dyDescent="0.35">
      <c r="A9087">
        <v>63</v>
      </c>
      <c r="B9087">
        <v>135.2638</v>
      </c>
      <c r="C9087" t="s">
        <v>70</v>
      </c>
    </row>
    <row r="9088" spans="1:4" x14ac:dyDescent="0.35">
      <c r="A9088">
        <v>63</v>
      </c>
      <c r="B9088">
        <v>135.2775</v>
      </c>
      <c r="C9088" t="s">
        <v>70</v>
      </c>
    </row>
    <row r="9089" spans="1:3" x14ac:dyDescent="0.35">
      <c r="A9089">
        <v>63</v>
      </c>
      <c r="B9089">
        <v>135.2911</v>
      </c>
      <c r="C9089" t="s">
        <v>70</v>
      </c>
    </row>
    <row r="9090" spans="1:3" x14ac:dyDescent="0.35">
      <c r="A9090">
        <v>63</v>
      </c>
      <c r="B9090">
        <v>135.30500000000001</v>
      </c>
      <c r="C9090" t="s">
        <v>70</v>
      </c>
    </row>
    <row r="9091" spans="1:3" x14ac:dyDescent="0.35">
      <c r="A9091">
        <v>63</v>
      </c>
      <c r="B9091">
        <v>135.31829999999999</v>
      </c>
      <c r="C9091" t="s">
        <v>70</v>
      </c>
    </row>
    <row r="9092" spans="1:3" x14ac:dyDescent="0.35">
      <c r="A9092">
        <v>63</v>
      </c>
      <c r="B9092">
        <v>135.33250000000001</v>
      </c>
      <c r="C9092" t="s">
        <v>70</v>
      </c>
    </row>
    <row r="9093" spans="1:3" x14ac:dyDescent="0.35">
      <c r="A9093">
        <v>63</v>
      </c>
      <c r="B9093">
        <v>135.34630000000001</v>
      </c>
      <c r="C9093" t="s">
        <v>70</v>
      </c>
    </row>
    <row r="9094" spans="1:3" x14ac:dyDescent="0.35">
      <c r="A9094">
        <v>63</v>
      </c>
      <c r="B9094">
        <v>135.35980000000001</v>
      </c>
      <c r="C9094" t="s">
        <v>70</v>
      </c>
    </row>
    <row r="9095" spans="1:3" x14ac:dyDescent="0.35">
      <c r="A9095">
        <v>63</v>
      </c>
      <c r="B9095">
        <v>135.37370000000001</v>
      </c>
      <c r="C9095" t="s">
        <v>70</v>
      </c>
    </row>
    <row r="9096" spans="1:3" x14ac:dyDescent="0.35">
      <c r="A9096">
        <v>63</v>
      </c>
      <c r="B9096">
        <v>135.38679999999999</v>
      </c>
      <c r="C9096" t="s">
        <v>70</v>
      </c>
    </row>
    <row r="9097" spans="1:3" x14ac:dyDescent="0.35">
      <c r="A9097">
        <v>63</v>
      </c>
      <c r="B9097">
        <v>135.4007</v>
      </c>
      <c r="C9097" t="s">
        <v>70</v>
      </c>
    </row>
    <row r="9098" spans="1:3" x14ac:dyDescent="0.35">
      <c r="A9098">
        <v>63</v>
      </c>
      <c r="B9098">
        <v>135.42320000000001</v>
      </c>
      <c r="C9098" t="s">
        <v>70</v>
      </c>
    </row>
    <row r="9099" spans="1:3" x14ac:dyDescent="0.35">
      <c r="A9099">
        <v>63</v>
      </c>
      <c r="B9099">
        <v>135.4365</v>
      </c>
      <c r="C9099" t="s">
        <v>70</v>
      </c>
    </row>
    <row r="9100" spans="1:3" x14ac:dyDescent="0.35">
      <c r="A9100">
        <v>63</v>
      </c>
      <c r="B9100">
        <v>135.44990000000001</v>
      </c>
      <c r="C9100" t="s">
        <v>70</v>
      </c>
    </row>
    <row r="9101" spans="1:3" x14ac:dyDescent="0.35">
      <c r="A9101">
        <v>63</v>
      </c>
      <c r="B9101">
        <v>135.4666</v>
      </c>
      <c r="C9101" t="s">
        <v>70</v>
      </c>
    </row>
    <row r="9102" spans="1:3" x14ac:dyDescent="0.35">
      <c r="A9102">
        <v>63</v>
      </c>
      <c r="B9102">
        <v>135.48249999999999</v>
      </c>
      <c r="C9102" t="s">
        <v>70</v>
      </c>
    </row>
    <row r="9103" spans="1:3" x14ac:dyDescent="0.35">
      <c r="A9103">
        <v>63</v>
      </c>
      <c r="B9103">
        <v>135.49520000000001</v>
      </c>
      <c r="C9103" t="s">
        <v>70</v>
      </c>
    </row>
    <row r="9104" spans="1:3" x14ac:dyDescent="0.35">
      <c r="A9104">
        <v>63</v>
      </c>
      <c r="B9104">
        <v>135.50909999999999</v>
      </c>
      <c r="C9104" t="s">
        <v>70</v>
      </c>
    </row>
    <row r="9105" spans="1:3" x14ac:dyDescent="0.35">
      <c r="A9105">
        <v>63</v>
      </c>
      <c r="B9105">
        <v>135.52279999999999</v>
      </c>
      <c r="C9105" t="s">
        <v>70</v>
      </c>
    </row>
    <row r="9106" spans="1:3" x14ac:dyDescent="0.35">
      <c r="A9106">
        <v>63</v>
      </c>
      <c r="B9106">
        <v>135.5359</v>
      </c>
      <c r="C9106" t="s">
        <v>70</v>
      </c>
    </row>
    <row r="9107" spans="1:3" x14ac:dyDescent="0.35">
      <c r="A9107">
        <v>63</v>
      </c>
      <c r="B9107">
        <v>135.54910000000001</v>
      </c>
      <c r="C9107" t="s">
        <v>70</v>
      </c>
    </row>
    <row r="9108" spans="1:3" x14ac:dyDescent="0.35">
      <c r="A9108">
        <v>63</v>
      </c>
      <c r="B9108">
        <v>135.5634</v>
      </c>
      <c r="C9108" t="s">
        <v>70</v>
      </c>
    </row>
    <row r="9109" spans="1:3" x14ac:dyDescent="0.35">
      <c r="A9109">
        <v>63</v>
      </c>
      <c r="B9109">
        <v>135.577</v>
      </c>
      <c r="C9109" t="s">
        <v>70</v>
      </c>
    </row>
    <row r="9110" spans="1:3" x14ac:dyDescent="0.35">
      <c r="A9110">
        <v>63</v>
      </c>
      <c r="B9110">
        <v>135.59110000000001</v>
      </c>
      <c r="C9110" t="s">
        <v>70</v>
      </c>
    </row>
    <row r="9111" spans="1:3" x14ac:dyDescent="0.35">
      <c r="A9111">
        <v>63</v>
      </c>
      <c r="B9111">
        <v>135.60910000000001</v>
      </c>
      <c r="C9111" t="s">
        <v>70</v>
      </c>
    </row>
    <row r="9112" spans="1:3" x14ac:dyDescent="0.35">
      <c r="A9112">
        <v>63</v>
      </c>
      <c r="B9112">
        <v>135.6354</v>
      </c>
      <c r="C9112" t="s">
        <v>70</v>
      </c>
    </row>
    <row r="9113" spans="1:3" x14ac:dyDescent="0.35">
      <c r="A9113">
        <v>63</v>
      </c>
      <c r="B9113">
        <v>135.64930000000001</v>
      </c>
      <c r="C9113" t="s">
        <v>70</v>
      </c>
    </row>
    <row r="9114" spans="1:3" x14ac:dyDescent="0.35">
      <c r="A9114">
        <v>63</v>
      </c>
      <c r="B9114">
        <v>135.6627</v>
      </c>
      <c r="C9114" t="s">
        <v>70</v>
      </c>
    </row>
    <row r="9115" spans="1:3" x14ac:dyDescent="0.35">
      <c r="A9115">
        <v>63</v>
      </c>
      <c r="B9115">
        <v>135.6764</v>
      </c>
      <c r="C9115" t="s">
        <v>70</v>
      </c>
    </row>
    <row r="9116" spans="1:3" x14ac:dyDescent="0.35">
      <c r="A9116">
        <v>63</v>
      </c>
      <c r="B9116">
        <v>135.68950000000001</v>
      </c>
      <c r="C9116" t="s">
        <v>70</v>
      </c>
    </row>
    <row r="9117" spans="1:3" x14ac:dyDescent="0.35">
      <c r="A9117">
        <v>63</v>
      </c>
      <c r="B9117">
        <v>135.70570000000001</v>
      </c>
      <c r="C9117" t="s">
        <v>70</v>
      </c>
    </row>
    <row r="9118" spans="1:3" x14ac:dyDescent="0.35">
      <c r="A9118">
        <v>63</v>
      </c>
      <c r="B9118">
        <v>135.73009999999999</v>
      </c>
      <c r="C9118" t="s">
        <v>70</v>
      </c>
    </row>
    <row r="9119" spans="1:3" x14ac:dyDescent="0.35">
      <c r="A9119">
        <v>63</v>
      </c>
      <c r="B9119">
        <v>135.74260000000001</v>
      </c>
      <c r="C9119" t="s">
        <v>70</v>
      </c>
    </row>
    <row r="9120" spans="1:3" x14ac:dyDescent="0.35">
      <c r="A9120">
        <v>63</v>
      </c>
      <c r="B9120">
        <v>135.75659999999999</v>
      </c>
      <c r="C9120" t="s">
        <v>70</v>
      </c>
    </row>
    <row r="9121" spans="1:3" x14ac:dyDescent="0.35">
      <c r="A9121">
        <v>63</v>
      </c>
      <c r="B9121">
        <v>135.76920000000001</v>
      </c>
      <c r="C9121" t="s">
        <v>70</v>
      </c>
    </row>
    <row r="9122" spans="1:3" x14ac:dyDescent="0.35">
      <c r="A9122">
        <v>63</v>
      </c>
      <c r="B9122">
        <v>135.78290000000001</v>
      </c>
      <c r="C9122" t="s">
        <v>70</v>
      </c>
    </row>
    <row r="9123" spans="1:3" x14ac:dyDescent="0.35">
      <c r="A9123">
        <v>63</v>
      </c>
      <c r="B9123">
        <v>135.7988</v>
      </c>
      <c r="C9123" t="s">
        <v>70</v>
      </c>
    </row>
    <row r="9124" spans="1:3" x14ac:dyDescent="0.35">
      <c r="A9124">
        <v>63</v>
      </c>
      <c r="B9124">
        <v>135.8134</v>
      </c>
      <c r="C9124" t="s">
        <v>70</v>
      </c>
    </row>
    <row r="9125" spans="1:3" x14ac:dyDescent="0.35">
      <c r="A9125">
        <v>63</v>
      </c>
      <c r="B9125">
        <v>135.8323</v>
      </c>
      <c r="C9125" t="s">
        <v>70</v>
      </c>
    </row>
    <row r="9126" spans="1:3" x14ac:dyDescent="0.35">
      <c r="A9126">
        <v>63</v>
      </c>
      <c r="B9126">
        <v>135.84719999999999</v>
      </c>
      <c r="C9126" t="s">
        <v>70</v>
      </c>
    </row>
    <row r="9127" spans="1:3" x14ac:dyDescent="0.35">
      <c r="A9127">
        <v>63</v>
      </c>
      <c r="B9127">
        <v>135.86089999999999</v>
      </c>
      <c r="C9127" t="s">
        <v>70</v>
      </c>
    </row>
    <row r="9128" spans="1:3" x14ac:dyDescent="0.35">
      <c r="A9128">
        <v>63</v>
      </c>
      <c r="B9128">
        <v>135.8751</v>
      </c>
      <c r="C9128" t="s">
        <v>70</v>
      </c>
    </row>
    <row r="9129" spans="1:3" x14ac:dyDescent="0.35">
      <c r="A9129">
        <v>63</v>
      </c>
      <c r="B9129">
        <v>135.88829999999999</v>
      </c>
      <c r="C9129" t="s">
        <v>70</v>
      </c>
    </row>
    <row r="9130" spans="1:3" x14ac:dyDescent="0.35">
      <c r="A9130">
        <v>63</v>
      </c>
      <c r="B9130">
        <v>135.9014</v>
      </c>
      <c r="C9130" t="s">
        <v>70</v>
      </c>
    </row>
    <row r="9131" spans="1:3" x14ac:dyDescent="0.35">
      <c r="A9131">
        <v>63</v>
      </c>
      <c r="B9131">
        <v>135.9151</v>
      </c>
      <c r="C9131" t="s">
        <v>70</v>
      </c>
    </row>
    <row r="9132" spans="1:3" x14ac:dyDescent="0.35">
      <c r="A9132">
        <v>63</v>
      </c>
      <c r="B9132">
        <v>135.92850000000001</v>
      </c>
      <c r="C9132" t="s">
        <v>70</v>
      </c>
    </row>
    <row r="9133" spans="1:3" x14ac:dyDescent="0.35">
      <c r="A9133">
        <v>63</v>
      </c>
      <c r="B9133">
        <v>135.94220000000001</v>
      </c>
      <c r="C9133" t="s">
        <v>70</v>
      </c>
    </row>
    <row r="9134" spans="1:3" x14ac:dyDescent="0.35">
      <c r="A9134">
        <v>63</v>
      </c>
      <c r="B9134">
        <v>135.95670000000001</v>
      </c>
      <c r="C9134" t="s">
        <v>70</v>
      </c>
    </row>
    <row r="9135" spans="1:3" x14ac:dyDescent="0.35">
      <c r="A9135">
        <v>63</v>
      </c>
      <c r="B9135">
        <v>135.97239999999999</v>
      </c>
      <c r="C9135" t="s">
        <v>70</v>
      </c>
    </row>
    <row r="9136" spans="1:3" x14ac:dyDescent="0.35">
      <c r="A9136">
        <v>63</v>
      </c>
      <c r="B9136">
        <v>135.98560000000001</v>
      </c>
      <c r="C9136" t="s">
        <v>70</v>
      </c>
    </row>
    <row r="9137" spans="1:3" x14ac:dyDescent="0.35">
      <c r="A9137">
        <v>63</v>
      </c>
      <c r="B9137">
        <v>135.99879999999999</v>
      </c>
      <c r="C9137" t="s">
        <v>70</v>
      </c>
    </row>
    <row r="9138" spans="1:3" x14ac:dyDescent="0.35">
      <c r="A9138">
        <v>63</v>
      </c>
      <c r="B9138">
        <v>136.0121</v>
      </c>
      <c r="C9138" t="s">
        <v>70</v>
      </c>
    </row>
    <row r="9139" spans="1:3" x14ac:dyDescent="0.35">
      <c r="A9139">
        <v>63</v>
      </c>
      <c r="B9139">
        <v>136.02629999999999</v>
      </c>
      <c r="C9139" t="s">
        <v>70</v>
      </c>
    </row>
    <row r="9140" spans="1:3" x14ac:dyDescent="0.35">
      <c r="A9140">
        <v>63</v>
      </c>
      <c r="B9140">
        <v>136.04830000000001</v>
      </c>
      <c r="C9140" t="s">
        <v>70</v>
      </c>
    </row>
    <row r="9141" spans="1:3" x14ac:dyDescent="0.35">
      <c r="A9141">
        <v>63</v>
      </c>
      <c r="B9141">
        <v>136.06319999999999</v>
      </c>
      <c r="C9141" t="s">
        <v>70</v>
      </c>
    </row>
    <row r="9142" spans="1:3" x14ac:dyDescent="0.35">
      <c r="A9142">
        <v>63</v>
      </c>
      <c r="B9142">
        <v>136.0772</v>
      </c>
      <c r="C9142" t="s">
        <v>70</v>
      </c>
    </row>
    <row r="9143" spans="1:3" x14ac:dyDescent="0.35">
      <c r="A9143">
        <v>63</v>
      </c>
      <c r="B9143">
        <v>136.09119999999999</v>
      </c>
      <c r="C9143" t="s">
        <v>70</v>
      </c>
    </row>
    <row r="9144" spans="1:3" x14ac:dyDescent="0.35">
      <c r="A9144">
        <v>63</v>
      </c>
      <c r="B9144">
        <v>136.10589999999999</v>
      </c>
      <c r="C9144" t="s">
        <v>70</v>
      </c>
    </row>
    <row r="9145" spans="1:3" x14ac:dyDescent="0.35">
      <c r="A9145">
        <v>63</v>
      </c>
      <c r="B9145">
        <v>136.11930000000001</v>
      </c>
      <c r="C9145" t="s">
        <v>70</v>
      </c>
    </row>
    <row r="9146" spans="1:3" x14ac:dyDescent="0.35">
      <c r="A9146">
        <v>63</v>
      </c>
      <c r="B9146">
        <v>136.13669999999999</v>
      </c>
      <c r="C9146" t="s">
        <v>70</v>
      </c>
    </row>
    <row r="9147" spans="1:3" x14ac:dyDescent="0.35">
      <c r="A9147">
        <v>63</v>
      </c>
      <c r="B9147">
        <v>136.15129999999999</v>
      </c>
      <c r="C9147" t="s">
        <v>70</v>
      </c>
    </row>
    <row r="9148" spans="1:3" x14ac:dyDescent="0.35">
      <c r="A9148">
        <v>63</v>
      </c>
      <c r="B9148">
        <v>136.16579999999999</v>
      </c>
      <c r="C9148" t="s">
        <v>70</v>
      </c>
    </row>
    <row r="9149" spans="1:3" x14ac:dyDescent="0.35">
      <c r="A9149">
        <v>63</v>
      </c>
      <c r="B9149">
        <v>136.18010000000001</v>
      </c>
      <c r="C9149" t="s">
        <v>70</v>
      </c>
    </row>
    <row r="9150" spans="1:3" x14ac:dyDescent="0.35">
      <c r="A9150">
        <v>63</v>
      </c>
      <c r="B9150">
        <v>136.19710000000001</v>
      </c>
      <c r="C9150" t="s">
        <v>70</v>
      </c>
    </row>
    <row r="9151" spans="1:3" x14ac:dyDescent="0.35">
      <c r="A9151">
        <v>63</v>
      </c>
      <c r="B9151">
        <v>136.2141</v>
      </c>
      <c r="C9151" t="s">
        <v>70</v>
      </c>
    </row>
    <row r="9152" spans="1:3" x14ac:dyDescent="0.35">
      <c r="A9152">
        <v>63</v>
      </c>
      <c r="B9152">
        <v>136.23099999999999</v>
      </c>
      <c r="C9152" t="s">
        <v>70</v>
      </c>
    </row>
    <row r="9153" spans="1:3" x14ac:dyDescent="0.35">
      <c r="A9153">
        <v>63</v>
      </c>
      <c r="B9153">
        <v>136.25540000000001</v>
      </c>
      <c r="C9153" t="s">
        <v>70</v>
      </c>
    </row>
    <row r="9154" spans="1:3" x14ac:dyDescent="0.35">
      <c r="A9154">
        <v>63</v>
      </c>
      <c r="B9154">
        <v>136.27080000000001</v>
      </c>
      <c r="C9154" t="s">
        <v>70</v>
      </c>
    </row>
    <row r="9155" spans="1:3" x14ac:dyDescent="0.35">
      <c r="A9155">
        <v>63</v>
      </c>
      <c r="B9155">
        <v>136.2921</v>
      </c>
      <c r="C9155" t="s">
        <v>70</v>
      </c>
    </row>
    <row r="9156" spans="1:3" x14ac:dyDescent="0.35">
      <c r="A9156">
        <v>63</v>
      </c>
      <c r="B9156">
        <v>136.31020000000001</v>
      </c>
      <c r="C9156" t="s">
        <v>70</v>
      </c>
    </row>
    <row r="9157" spans="1:3" x14ac:dyDescent="0.35">
      <c r="A9157">
        <v>63</v>
      </c>
      <c r="B9157">
        <v>136.32320000000001</v>
      </c>
      <c r="C9157" t="s">
        <v>70</v>
      </c>
    </row>
    <row r="9158" spans="1:3" x14ac:dyDescent="0.35">
      <c r="A9158">
        <v>63</v>
      </c>
      <c r="B9158">
        <v>136.3365</v>
      </c>
      <c r="C9158" t="s">
        <v>70</v>
      </c>
    </row>
    <row r="9159" spans="1:3" x14ac:dyDescent="0.35">
      <c r="A9159">
        <v>63</v>
      </c>
      <c r="B9159">
        <v>136.3526</v>
      </c>
      <c r="C9159" t="s">
        <v>70</v>
      </c>
    </row>
    <row r="9160" spans="1:3" x14ac:dyDescent="0.35">
      <c r="A9160">
        <v>63</v>
      </c>
      <c r="B9160">
        <v>136.36760000000001</v>
      </c>
      <c r="C9160" t="s">
        <v>70</v>
      </c>
    </row>
    <row r="9161" spans="1:3" x14ac:dyDescent="0.35">
      <c r="A9161">
        <v>63</v>
      </c>
      <c r="B9161">
        <v>136.3818</v>
      </c>
      <c r="C9161" t="s">
        <v>70</v>
      </c>
    </row>
    <row r="9162" spans="1:3" x14ac:dyDescent="0.35">
      <c r="A9162">
        <v>63</v>
      </c>
      <c r="B9162">
        <v>136.3972</v>
      </c>
      <c r="C9162" t="s">
        <v>70</v>
      </c>
    </row>
    <row r="9163" spans="1:3" x14ac:dyDescent="0.35">
      <c r="A9163">
        <v>63</v>
      </c>
      <c r="B9163">
        <v>136.4111</v>
      </c>
      <c r="C9163" t="s">
        <v>70</v>
      </c>
    </row>
    <row r="9164" spans="1:3" x14ac:dyDescent="0.35">
      <c r="A9164">
        <v>63</v>
      </c>
      <c r="B9164">
        <v>136.4264</v>
      </c>
      <c r="C9164" t="s">
        <v>70</v>
      </c>
    </row>
    <row r="9165" spans="1:3" x14ac:dyDescent="0.35">
      <c r="A9165">
        <v>63</v>
      </c>
      <c r="B9165">
        <v>136.44059999999999</v>
      </c>
      <c r="C9165" t="s">
        <v>70</v>
      </c>
    </row>
    <row r="9166" spans="1:3" x14ac:dyDescent="0.35">
      <c r="A9166">
        <v>63</v>
      </c>
      <c r="B9166">
        <v>136.46350000000001</v>
      </c>
      <c r="C9166" t="s">
        <v>70</v>
      </c>
    </row>
    <row r="9167" spans="1:3" x14ac:dyDescent="0.35">
      <c r="A9167">
        <v>63</v>
      </c>
      <c r="B9167">
        <v>136.4804</v>
      </c>
      <c r="C9167" t="s">
        <v>70</v>
      </c>
    </row>
    <row r="9168" spans="1:3" x14ac:dyDescent="0.35">
      <c r="A9168">
        <v>63</v>
      </c>
      <c r="B9168">
        <v>136.4974</v>
      </c>
      <c r="C9168" t="s">
        <v>70</v>
      </c>
    </row>
    <row r="9169" spans="1:4" x14ac:dyDescent="0.35">
      <c r="A9169">
        <v>63</v>
      </c>
      <c r="B9169">
        <v>136.51130000000001</v>
      </c>
      <c r="C9169" t="s">
        <v>70</v>
      </c>
    </row>
    <row r="9170" spans="1:4" x14ac:dyDescent="0.35">
      <c r="A9170">
        <v>63</v>
      </c>
      <c r="B9170">
        <v>136.5256</v>
      </c>
      <c r="C9170" t="s">
        <v>70</v>
      </c>
    </row>
    <row r="9171" spans="1:4" x14ac:dyDescent="0.35">
      <c r="A9171">
        <v>63</v>
      </c>
      <c r="B9171">
        <v>136.54069999999999</v>
      </c>
      <c r="C9171" t="s">
        <v>70</v>
      </c>
    </row>
    <row r="9172" spans="1:4" x14ac:dyDescent="0.35">
      <c r="A9172">
        <v>63</v>
      </c>
      <c r="B9172">
        <v>136.55500000000001</v>
      </c>
      <c r="C9172" t="s">
        <v>70</v>
      </c>
    </row>
    <row r="9173" spans="1:4" x14ac:dyDescent="0.35">
      <c r="A9173">
        <v>63</v>
      </c>
      <c r="B9173">
        <v>136.5693</v>
      </c>
      <c r="C9173" t="s">
        <v>70</v>
      </c>
    </row>
    <row r="9174" spans="1:4" x14ac:dyDescent="0.35">
      <c r="A9174">
        <v>63</v>
      </c>
      <c r="B9174">
        <v>136.58459999999999</v>
      </c>
      <c r="C9174" t="s">
        <v>70</v>
      </c>
    </row>
    <row r="9175" spans="1:4" x14ac:dyDescent="0.35">
      <c r="A9175">
        <v>63</v>
      </c>
      <c r="B9175">
        <v>136.59889999999999</v>
      </c>
      <c r="C9175" t="s">
        <v>70</v>
      </c>
    </row>
    <row r="9176" spans="1:4" x14ac:dyDescent="0.35">
      <c r="A9176">
        <v>63</v>
      </c>
      <c r="B9176">
        <v>136.61250000000001</v>
      </c>
      <c r="C9176" t="s">
        <v>70</v>
      </c>
    </row>
    <row r="9177" spans="1:4" x14ac:dyDescent="0.35">
      <c r="A9177">
        <v>63</v>
      </c>
      <c r="B9177">
        <v>136.62690000000001</v>
      </c>
      <c r="C9177" t="s">
        <v>70</v>
      </c>
    </row>
    <row r="9178" spans="1:4" x14ac:dyDescent="0.35">
      <c r="A9178">
        <v>63</v>
      </c>
      <c r="B9178">
        <v>136.64160000000001</v>
      </c>
      <c r="C9178" t="s">
        <v>70</v>
      </c>
    </row>
    <row r="9179" spans="1:4" x14ac:dyDescent="0.35">
      <c r="A9179">
        <v>63</v>
      </c>
      <c r="B9179">
        <v>136.6626</v>
      </c>
      <c r="C9179" t="s">
        <v>70</v>
      </c>
    </row>
    <row r="9180" spans="1:4" x14ac:dyDescent="0.35">
      <c r="A9180">
        <v>63</v>
      </c>
      <c r="B9180">
        <v>136.6773</v>
      </c>
      <c r="C9180" t="s">
        <v>70</v>
      </c>
    </row>
    <row r="9181" spans="1:4" x14ac:dyDescent="0.35">
      <c r="A9181">
        <v>63</v>
      </c>
      <c r="B9181">
        <v>136.6917</v>
      </c>
      <c r="C9181" t="s">
        <v>70</v>
      </c>
    </row>
    <row r="9182" spans="1:4" x14ac:dyDescent="0.35">
      <c r="A9182">
        <v>63</v>
      </c>
      <c r="B9182">
        <v>136.70699999999999</v>
      </c>
      <c r="C9182" t="s">
        <v>70</v>
      </c>
    </row>
    <row r="9183" spans="1:4" x14ac:dyDescent="0.35">
      <c r="A9183">
        <v>63</v>
      </c>
      <c r="B9183">
        <v>136.73099999999999</v>
      </c>
      <c r="C9183" t="s">
        <v>70</v>
      </c>
      <c r="D9183">
        <v>1E-4</v>
      </c>
    </row>
    <row r="9184" spans="1:4" x14ac:dyDescent="0.35">
      <c r="A9184">
        <v>63</v>
      </c>
      <c r="B9184">
        <v>136.7448</v>
      </c>
      <c r="C9184" t="s">
        <v>70</v>
      </c>
      <c r="D9184">
        <v>8.0000000000000004E-4</v>
      </c>
    </row>
    <row r="9185" spans="1:4" x14ac:dyDescent="0.35">
      <c r="A9185">
        <v>63</v>
      </c>
      <c r="B9185">
        <v>136.7594</v>
      </c>
      <c r="C9185" t="s">
        <v>70</v>
      </c>
      <c r="D9185">
        <v>8.0000000000000004E-4</v>
      </c>
    </row>
    <row r="9186" spans="1:4" x14ac:dyDescent="0.35">
      <c r="A9186">
        <v>63</v>
      </c>
      <c r="B9186">
        <v>136.77359999999999</v>
      </c>
      <c r="C9186" t="s">
        <v>70</v>
      </c>
      <c r="D9186">
        <v>8.0000000000000004E-4</v>
      </c>
    </row>
    <row r="9187" spans="1:4" x14ac:dyDescent="0.35">
      <c r="A9187">
        <v>63</v>
      </c>
      <c r="B9187">
        <v>136.78790000000001</v>
      </c>
      <c r="C9187" t="s">
        <v>70</v>
      </c>
      <c r="D9187">
        <v>8.0000000000000004E-4</v>
      </c>
    </row>
    <row r="9188" spans="1:4" x14ac:dyDescent="0.35">
      <c r="A9188">
        <v>63</v>
      </c>
      <c r="B9188">
        <v>136.80189999999999</v>
      </c>
      <c r="C9188" t="s">
        <v>70</v>
      </c>
      <c r="D9188">
        <v>8.0000000000000004E-4</v>
      </c>
    </row>
    <row r="9189" spans="1:4" x14ac:dyDescent="0.35">
      <c r="A9189">
        <v>63</v>
      </c>
      <c r="B9189">
        <v>136.81639999999999</v>
      </c>
      <c r="C9189" t="s">
        <v>70</v>
      </c>
      <c r="D9189">
        <v>2.5000000000000001E-3</v>
      </c>
    </row>
    <row r="9190" spans="1:4" x14ac:dyDescent="0.35">
      <c r="A9190">
        <v>63</v>
      </c>
      <c r="B9190">
        <v>136.8314</v>
      </c>
      <c r="C9190" t="s">
        <v>70</v>
      </c>
      <c r="D9190">
        <v>4.5999999999999999E-3</v>
      </c>
    </row>
    <row r="9191" spans="1:4" x14ac:dyDescent="0.35">
      <c r="A9191">
        <v>63</v>
      </c>
      <c r="B9191">
        <v>136.84630000000001</v>
      </c>
      <c r="C9191" t="s">
        <v>70</v>
      </c>
      <c r="D9191">
        <v>5.0000000000000001E-3</v>
      </c>
    </row>
    <row r="9192" spans="1:4" x14ac:dyDescent="0.35">
      <c r="A9192">
        <v>63</v>
      </c>
      <c r="B9192">
        <v>136.86879999999999</v>
      </c>
      <c r="C9192" t="s">
        <v>70</v>
      </c>
      <c r="D9192">
        <v>5.0000000000000001E-3</v>
      </c>
    </row>
    <row r="9193" spans="1:4" x14ac:dyDescent="0.35">
      <c r="A9193">
        <v>63</v>
      </c>
      <c r="B9193">
        <v>136.8836</v>
      </c>
      <c r="C9193" t="s">
        <v>70</v>
      </c>
      <c r="D9193">
        <v>3.8999999999999998E-3</v>
      </c>
    </row>
    <row r="9194" spans="1:4" x14ac:dyDescent="0.35">
      <c r="A9194">
        <v>63</v>
      </c>
      <c r="B9194">
        <v>136.89879999999999</v>
      </c>
      <c r="C9194" t="s">
        <v>70</v>
      </c>
      <c r="D9194">
        <v>3.8999999999999998E-3</v>
      </c>
    </row>
    <row r="9195" spans="1:4" x14ac:dyDescent="0.35">
      <c r="A9195">
        <v>63</v>
      </c>
      <c r="B9195">
        <v>136.91290000000001</v>
      </c>
      <c r="C9195" t="s">
        <v>70</v>
      </c>
      <c r="D9195">
        <v>4.1999999999999997E-3</v>
      </c>
    </row>
    <row r="9196" spans="1:4" x14ac:dyDescent="0.35">
      <c r="A9196">
        <v>63</v>
      </c>
      <c r="B9196">
        <v>136.9281</v>
      </c>
      <c r="C9196" t="s">
        <v>70</v>
      </c>
      <c r="D9196">
        <v>4.1999999999999997E-3</v>
      </c>
    </row>
    <row r="9197" spans="1:4" x14ac:dyDescent="0.35">
      <c r="A9197">
        <v>63</v>
      </c>
      <c r="B9197">
        <v>136.9425</v>
      </c>
      <c r="C9197" t="s">
        <v>70</v>
      </c>
      <c r="D9197">
        <v>6.9999999999999999E-4</v>
      </c>
    </row>
    <row r="9198" spans="1:4" x14ac:dyDescent="0.35">
      <c r="A9198">
        <v>63</v>
      </c>
      <c r="B9198">
        <v>136.95959999999999</v>
      </c>
      <c r="C9198" t="s">
        <v>70</v>
      </c>
      <c r="D9198">
        <v>6.9999999999999999E-4</v>
      </c>
    </row>
    <row r="9199" spans="1:4" x14ac:dyDescent="0.35">
      <c r="A9199">
        <v>63</v>
      </c>
      <c r="B9199">
        <v>136.97479999999999</v>
      </c>
      <c r="C9199" t="s">
        <v>70</v>
      </c>
      <c r="D9199">
        <v>2.7000000000000001E-3</v>
      </c>
    </row>
    <row r="9200" spans="1:4" x14ac:dyDescent="0.35">
      <c r="A9200">
        <v>63</v>
      </c>
      <c r="B9200">
        <v>136.99289999999999</v>
      </c>
      <c r="C9200" t="s">
        <v>70</v>
      </c>
      <c r="D9200">
        <v>3.5999999999999999E-3</v>
      </c>
    </row>
    <row r="9201" spans="1:4" x14ac:dyDescent="0.35">
      <c r="A9201">
        <v>63</v>
      </c>
      <c r="B9201">
        <v>137.00839999999999</v>
      </c>
      <c r="C9201" t="s">
        <v>70</v>
      </c>
      <c r="D9201">
        <v>2.3999999999999998E-3</v>
      </c>
    </row>
    <row r="9202" spans="1:4" x14ac:dyDescent="0.35">
      <c r="A9202">
        <v>63</v>
      </c>
      <c r="B9202">
        <v>137.0231</v>
      </c>
      <c r="C9202" t="s">
        <v>70</v>
      </c>
      <c r="D9202">
        <v>3.3999999999999998E-3</v>
      </c>
    </row>
    <row r="9203" spans="1:4" x14ac:dyDescent="0.35">
      <c r="A9203">
        <v>63</v>
      </c>
      <c r="B9203">
        <v>137.03710000000001</v>
      </c>
      <c r="C9203" t="s">
        <v>70</v>
      </c>
      <c r="D9203">
        <v>3.3999999999999998E-3</v>
      </c>
    </row>
    <row r="9204" spans="1:4" x14ac:dyDescent="0.35">
      <c r="A9204">
        <v>63</v>
      </c>
      <c r="B9204">
        <v>137.0513</v>
      </c>
      <c r="C9204" t="s">
        <v>70</v>
      </c>
      <c r="D9204">
        <v>3.7000000000000002E-3</v>
      </c>
    </row>
    <row r="9205" spans="1:4" x14ac:dyDescent="0.35">
      <c r="A9205">
        <v>63</v>
      </c>
      <c r="B9205">
        <v>137.0762</v>
      </c>
      <c r="C9205" t="s">
        <v>70</v>
      </c>
      <c r="D9205">
        <v>2.3999999999999998E-3</v>
      </c>
    </row>
    <row r="9206" spans="1:4" x14ac:dyDescent="0.35">
      <c r="A9206">
        <v>63</v>
      </c>
      <c r="B9206">
        <v>137.09520000000001</v>
      </c>
      <c r="C9206" t="s">
        <v>70</v>
      </c>
      <c r="D9206">
        <v>2E-3</v>
      </c>
    </row>
    <row r="9207" spans="1:4" x14ac:dyDescent="0.35">
      <c r="A9207">
        <v>63</v>
      </c>
      <c r="B9207">
        <v>137.11420000000001</v>
      </c>
      <c r="C9207" t="s">
        <v>70</v>
      </c>
      <c r="D9207">
        <v>8.9999999999999998E-4</v>
      </c>
    </row>
    <row r="9208" spans="1:4" x14ac:dyDescent="0.35">
      <c r="A9208">
        <v>63</v>
      </c>
      <c r="B9208">
        <v>137.1293</v>
      </c>
      <c r="C9208" t="s">
        <v>70</v>
      </c>
      <c r="D9208">
        <v>2.5999999999999999E-3</v>
      </c>
    </row>
    <row r="9209" spans="1:4" x14ac:dyDescent="0.35">
      <c r="A9209">
        <v>64</v>
      </c>
      <c r="B9209">
        <v>137.14609999999999</v>
      </c>
      <c r="C9209" t="s">
        <v>70</v>
      </c>
      <c r="D9209">
        <v>8.0000000000000004E-4</v>
      </c>
    </row>
    <row r="9210" spans="1:4" x14ac:dyDescent="0.35">
      <c r="A9210">
        <v>64</v>
      </c>
      <c r="B9210">
        <v>137.1593</v>
      </c>
      <c r="C9210" t="s">
        <v>70</v>
      </c>
      <c r="D9210">
        <v>8.0000000000000004E-4</v>
      </c>
    </row>
    <row r="9211" spans="1:4" x14ac:dyDescent="0.35">
      <c r="A9211">
        <v>64</v>
      </c>
      <c r="B9211">
        <v>137.17359999999999</v>
      </c>
      <c r="C9211" t="s">
        <v>70</v>
      </c>
      <c r="D9211">
        <v>4.0000000000000002E-4</v>
      </c>
    </row>
    <row r="9212" spans="1:4" x14ac:dyDescent="0.35">
      <c r="A9212">
        <v>64</v>
      </c>
      <c r="B9212">
        <v>137.1891</v>
      </c>
      <c r="C9212" t="s">
        <v>70</v>
      </c>
      <c r="D9212">
        <v>2.0000000000000001E-4</v>
      </c>
    </row>
    <row r="9213" spans="1:4" x14ac:dyDescent="0.35">
      <c r="A9213">
        <v>64</v>
      </c>
      <c r="B9213">
        <v>137.2062</v>
      </c>
      <c r="C9213" t="s">
        <v>70</v>
      </c>
      <c r="D9213">
        <v>2.0000000000000001E-4</v>
      </c>
    </row>
    <row r="9214" spans="1:4" x14ac:dyDescent="0.35">
      <c r="A9214">
        <v>64</v>
      </c>
      <c r="B9214">
        <v>137.22630000000001</v>
      </c>
      <c r="C9214" t="s">
        <v>70</v>
      </c>
    </row>
    <row r="9215" spans="1:4" x14ac:dyDescent="0.35">
      <c r="A9215">
        <v>64</v>
      </c>
      <c r="B9215">
        <v>137.244</v>
      </c>
      <c r="C9215" t="s">
        <v>70</v>
      </c>
    </row>
    <row r="9216" spans="1:4" x14ac:dyDescent="0.35">
      <c r="A9216">
        <v>64</v>
      </c>
      <c r="B9216">
        <v>137.25739999999999</v>
      </c>
      <c r="C9216" t="s">
        <v>70</v>
      </c>
    </row>
    <row r="9217" spans="1:3" x14ac:dyDescent="0.35">
      <c r="A9217">
        <v>64</v>
      </c>
      <c r="B9217">
        <v>137.2784</v>
      </c>
      <c r="C9217" t="s">
        <v>70</v>
      </c>
    </row>
    <row r="9218" spans="1:3" x14ac:dyDescent="0.35">
      <c r="A9218">
        <v>64</v>
      </c>
      <c r="B9218">
        <v>137.29259999999999</v>
      </c>
      <c r="C9218" t="s">
        <v>70</v>
      </c>
    </row>
    <row r="9219" spans="1:3" x14ac:dyDescent="0.35">
      <c r="A9219">
        <v>64</v>
      </c>
      <c r="B9219">
        <v>137.30719999999999</v>
      </c>
      <c r="C9219" t="s">
        <v>70</v>
      </c>
    </row>
    <row r="9220" spans="1:3" x14ac:dyDescent="0.35">
      <c r="A9220">
        <v>64</v>
      </c>
      <c r="B9220">
        <v>137.32040000000001</v>
      </c>
      <c r="C9220" t="s">
        <v>70</v>
      </c>
    </row>
    <row r="9221" spans="1:3" x14ac:dyDescent="0.35">
      <c r="A9221">
        <v>64</v>
      </c>
      <c r="B9221">
        <v>137.33449999999999</v>
      </c>
      <c r="C9221" t="s">
        <v>70</v>
      </c>
    </row>
    <row r="9222" spans="1:3" x14ac:dyDescent="0.35">
      <c r="A9222">
        <v>64</v>
      </c>
      <c r="B9222">
        <v>137.34809999999999</v>
      </c>
      <c r="C9222" t="s">
        <v>70</v>
      </c>
    </row>
    <row r="9223" spans="1:3" x14ac:dyDescent="0.35">
      <c r="A9223">
        <v>64</v>
      </c>
      <c r="B9223">
        <v>137.3622</v>
      </c>
      <c r="C9223" t="s">
        <v>70</v>
      </c>
    </row>
    <row r="9224" spans="1:3" x14ac:dyDescent="0.35">
      <c r="A9224">
        <v>64</v>
      </c>
      <c r="B9224">
        <v>137.37569999999999</v>
      </c>
      <c r="C9224" t="s">
        <v>70</v>
      </c>
    </row>
    <row r="9225" spans="1:3" x14ac:dyDescent="0.35">
      <c r="A9225">
        <v>64</v>
      </c>
      <c r="B9225">
        <v>137.38919999999999</v>
      </c>
      <c r="C9225" t="s">
        <v>70</v>
      </c>
    </row>
    <row r="9226" spans="1:3" x14ac:dyDescent="0.35">
      <c r="A9226">
        <v>64</v>
      </c>
      <c r="B9226">
        <v>137.40299999999999</v>
      </c>
      <c r="C9226" t="s">
        <v>70</v>
      </c>
    </row>
    <row r="9227" spans="1:3" x14ac:dyDescent="0.35">
      <c r="A9227">
        <v>64</v>
      </c>
      <c r="B9227">
        <v>137.41650000000001</v>
      </c>
      <c r="C9227" t="s">
        <v>70</v>
      </c>
    </row>
    <row r="9228" spans="1:3" x14ac:dyDescent="0.35">
      <c r="A9228">
        <v>64</v>
      </c>
      <c r="B9228">
        <v>137.4298</v>
      </c>
      <c r="C9228" t="s">
        <v>70</v>
      </c>
    </row>
    <row r="9229" spans="1:3" x14ac:dyDescent="0.35">
      <c r="A9229">
        <v>64</v>
      </c>
      <c r="B9229">
        <v>137.44380000000001</v>
      </c>
      <c r="C9229" t="s">
        <v>70</v>
      </c>
    </row>
    <row r="9230" spans="1:3" x14ac:dyDescent="0.35">
      <c r="A9230">
        <v>64</v>
      </c>
      <c r="B9230">
        <v>137.45769999999999</v>
      </c>
      <c r="C9230" t="s">
        <v>70</v>
      </c>
    </row>
    <row r="9231" spans="1:3" x14ac:dyDescent="0.35">
      <c r="A9231">
        <v>64</v>
      </c>
      <c r="B9231">
        <v>137.48009999999999</v>
      </c>
      <c r="C9231" t="s">
        <v>70</v>
      </c>
    </row>
    <row r="9232" spans="1:3" x14ac:dyDescent="0.35">
      <c r="A9232">
        <v>64</v>
      </c>
      <c r="B9232">
        <v>137.49610000000001</v>
      </c>
      <c r="C9232" t="s">
        <v>70</v>
      </c>
    </row>
    <row r="9233" spans="1:3" x14ac:dyDescent="0.35">
      <c r="A9233">
        <v>64</v>
      </c>
      <c r="B9233">
        <v>137.51140000000001</v>
      </c>
      <c r="C9233" t="s">
        <v>70</v>
      </c>
    </row>
    <row r="9234" spans="1:3" x14ac:dyDescent="0.35">
      <c r="A9234">
        <v>64</v>
      </c>
      <c r="B9234">
        <v>137.52590000000001</v>
      </c>
      <c r="C9234" t="s">
        <v>70</v>
      </c>
    </row>
    <row r="9235" spans="1:3" x14ac:dyDescent="0.35">
      <c r="A9235">
        <v>64</v>
      </c>
      <c r="B9235">
        <v>137.54259999999999</v>
      </c>
      <c r="C9235" t="s">
        <v>70</v>
      </c>
    </row>
    <row r="9236" spans="1:3" x14ac:dyDescent="0.35">
      <c r="A9236">
        <v>64</v>
      </c>
      <c r="B9236">
        <v>137.55860000000001</v>
      </c>
      <c r="C9236" t="s">
        <v>70</v>
      </c>
    </row>
    <row r="9237" spans="1:3" x14ac:dyDescent="0.35">
      <c r="A9237">
        <v>64</v>
      </c>
      <c r="B9237">
        <v>137.57210000000001</v>
      </c>
      <c r="C9237" t="s">
        <v>70</v>
      </c>
    </row>
    <row r="9238" spans="1:3" x14ac:dyDescent="0.35">
      <c r="A9238">
        <v>64</v>
      </c>
      <c r="B9238">
        <v>137.5856</v>
      </c>
      <c r="C9238" t="s">
        <v>70</v>
      </c>
    </row>
    <row r="9239" spans="1:3" x14ac:dyDescent="0.35">
      <c r="A9239">
        <v>64</v>
      </c>
      <c r="B9239">
        <v>137.59950000000001</v>
      </c>
      <c r="C9239" t="s">
        <v>70</v>
      </c>
    </row>
    <row r="9240" spans="1:3" x14ac:dyDescent="0.35">
      <c r="A9240">
        <v>64</v>
      </c>
      <c r="B9240">
        <v>137.61259999999999</v>
      </c>
      <c r="C9240" t="s">
        <v>70</v>
      </c>
    </row>
    <row r="9241" spans="1:3" x14ac:dyDescent="0.35">
      <c r="A9241">
        <v>64</v>
      </c>
      <c r="B9241">
        <v>137.62639999999999</v>
      </c>
      <c r="C9241" t="s">
        <v>70</v>
      </c>
    </row>
    <row r="9242" spans="1:3" x14ac:dyDescent="0.35">
      <c r="A9242">
        <v>64</v>
      </c>
      <c r="B9242">
        <v>137.64060000000001</v>
      </c>
      <c r="C9242" t="s">
        <v>70</v>
      </c>
    </row>
    <row r="9243" spans="1:3" x14ac:dyDescent="0.35">
      <c r="A9243">
        <v>64</v>
      </c>
      <c r="B9243">
        <v>137.6542</v>
      </c>
      <c r="C9243" t="s">
        <v>70</v>
      </c>
    </row>
    <row r="9244" spans="1:3" x14ac:dyDescent="0.35">
      <c r="A9244">
        <v>64</v>
      </c>
      <c r="B9244">
        <v>137.66800000000001</v>
      </c>
      <c r="C9244" t="s">
        <v>70</v>
      </c>
    </row>
    <row r="9245" spans="1:3" x14ac:dyDescent="0.35">
      <c r="A9245">
        <v>64</v>
      </c>
      <c r="B9245">
        <v>137.69130000000001</v>
      </c>
      <c r="C9245" t="s">
        <v>70</v>
      </c>
    </row>
    <row r="9246" spans="1:3" x14ac:dyDescent="0.35">
      <c r="A9246">
        <v>64</v>
      </c>
      <c r="B9246">
        <v>137.7056</v>
      </c>
      <c r="C9246" t="s">
        <v>70</v>
      </c>
    </row>
    <row r="9247" spans="1:3" x14ac:dyDescent="0.35">
      <c r="A9247">
        <v>64</v>
      </c>
      <c r="B9247">
        <v>137.71879999999999</v>
      </c>
      <c r="C9247" t="s">
        <v>70</v>
      </c>
    </row>
    <row r="9248" spans="1:3" x14ac:dyDescent="0.35">
      <c r="A9248">
        <v>64</v>
      </c>
      <c r="B9248">
        <v>137.74209999999999</v>
      </c>
      <c r="C9248" t="s">
        <v>70</v>
      </c>
    </row>
    <row r="9249" spans="1:3" x14ac:dyDescent="0.35">
      <c r="A9249">
        <v>64</v>
      </c>
      <c r="B9249">
        <v>137.75470000000001</v>
      </c>
      <c r="C9249" t="s">
        <v>70</v>
      </c>
    </row>
    <row r="9250" spans="1:3" x14ac:dyDescent="0.35">
      <c r="A9250">
        <v>64</v>
      </c>
      <c r="B9250">
        <v>137.76769999999999</v>
      </c>
      <c r="C9250" t="s">
        <v>70</v>
      </c>
    </row>
    <row r="9251" spans="1:3" x14ac:dyDescent="0.35">
      <c r="A9251">
        <v>64</v>
      </c>
      <c r="B9251">
        <v>137.78139999999999</v>
      </c>
      <c r="C9251" t="s">
        <v>70</v>
      </c>
    </row>
    <row r="9252" spans="1:3" x14ac:dyDescent="0.35">
      <c r="A9252">
        <v>64</v>
      </c>
      <c r="B9252">
        <v>137.7955</v>
      </c>
      <c r="C9252" t="s">
        <v>70</v>
      </c>
    </row>
    <row r="9253" spans="1:3" x14ac:dyDescent="0.35">
      <c r="A9253">
        <v>64</v>
      </c>
      <c r="B9253">
        <v>137.80869999999999</v>
      </c>
      <c r="C9253" t="s">
        <v>70</v>
      </c>
    </row>
    <row r="9254" spans="1:3" x14ac:dyDescent="0.35">
      <c r="A9254">
        <v>64</v>
      </c>
      <c r="B9254">
        <v>137.82320000000001</v>
      </c>
      <c r="C9254" t="s">
        <v>70</v>
      </c>
    </row>
    <row r="9255" spans="1:3" x14ac:dyDescent="0.35">
      <c r="A9255">
        <v>64</v>
      </c>
      <c r="B9255">
        <v>137.83619999999999</v>
      </c>
      <c r="C9255" t="s">
        <v>70</v>
      </c>
    </row>
    <row r="9256" spans="1:3" x14ac:dyDescent="0.35">
      <c r="A9256">
        <v>64</v>
      </c>
      <c r="B9256">
        <v>137.84970000000001</v>
      </c>
      <c r="C9256" t="s">
        <v>70</v>
      </c>
    </row>
    <row r="9257" spans="1:3" x14ac:dyDescent="0.35">
      <c r="A9257">
        <v>64</v>
      </c>
      <c r="B9257">
        <v>137.864</v>
      </c>
      <c r="C9257" t="s">
        <v>70</v>
      </c>
    </row>
    <row r="9258" spans="1:3" x14ac:dyDescent="0.35">
      <c r="A9258">
        <v>64</v>
      </c>
      <c r="B9258">
        <v>137.8794</v>
      </c>
      <c r="C9258" t="s">
        <v>70</v>
      </c>
    </row>
    <row r="9259" spans="1:3" x14ac:dyDescent="0.35">
      <c r="A9259">
        <v>64</v>
      </c>
      <c r="B9259">
        <v>137.9</v>
      </c>
      <c r="C9259" t="s">
        <v>70</v>
      </c>
    </row>
    <row r="9260" spans="1:3" x14ac:dyDescent="0.35">
      <c r="A9260">
        <v>64</v>
      </c>
      <c r="B9260">
        <v>137.9145</v>
      </c>
      <c r="C9260" t="s">
        <v>70</v>
      </c>
    </row>
    <row r="9261" spans="1:3" x14ac:dyDescent="0.35">
      <c r="A9261">
        <v>64</v>
      </c>
      <c r="B9261">
        <v>137.9281</v>
      </c>
      <c r="C9261" t="s">
        <v>70</v>
      </c>
    </row>
    <row r="9262" spans="1:3" x14ac:dyDescent="0.35">
      <c r="A9262">
        <v>64</v>
      </c>
      <c r="B9262">
        <v>137.94239999999999</v>
      </c>
      <c r="C9262" t="s">
        <v>70</v>
      </c>
    </row>
    <row r="9263" spans="1:3" x14ac:dyDescent="0.35">
      <c r="A9263">
        <v>64</v>
      </c>
      <c r="B9263">
        <v>137.9563</v>
      </c>
      <c r="C9263" t="s">
        <v>70</v>
      </c>
    </row>
    <row r="9264" spans="1:3" x14ac:dyDescent="0.35">
      <c r="A9264">
        <v>64</v>
      </c>
      <c r="B9264">
        <v>137.9691</v>
      </c>
      <c r="C9264" t="s">
        <v>70</v>
      </c>
    </row>
    <row r="9265" spans="1:3" x14ac:dyDescent="0.35">
      <c r="A9265">
        <v>64</v>
      </c>
      <c r="B9265">
        <v>137.98310000000001</v>
      </c>
      <c r="C9265" t="s">
        <v>70</v>
      </c>
    </row>
    <row r="9266" spans="1:3" x14ac:dyDescent="0.35">
      <c r="A9266">
        <v>64</v>
      </c>
      <c r="B9266">
        <v>137.999</v>
      </c>
      <c r="C9266" t="s">
        <v>70</v>
      </c>
    </row>
    <row r="9267" spans="1:3" x14ac:dyDescent="0.35">
      <c r="A9267">
        <v>64</v>
      </c>
      <c r="B9267">
        <v>138.0187</v>
      </c>
      <c r="C9267" t="s">
        <v>70</v>
      </c>
    </row>
    <row r="9268" spans="1:3" x14ac:dyDescent="0.35">
      <c r="A9268">
        <v>64</v>
      </c>
      <c r="B9268">
        <v>138.0325</v>
      </c>
      <c r="C9268" t="s">
        <v>70</v>
      </c>
    </row>
    <row r="9269" spans="1:3" x14ac:dyDescent="0.35">
      <c r="A9269">
        <v>64</v>
      </c>
      <c r="B9269">
        <v>138.0455</v>
      </c>
      <c r="C9269" t="s">
        <v>70</v>
      </c>
    </row>
    <row r="9270" spans="1:3" x14ac:dyDescent="0.35">
      <c r="A9270">
        <v>64</v>
      </c>
      <c r="B9270">
        <v>138.05889999999999</v>
      </c>
      <c r="C9270" t="s">
        <v>70</v>
      </c>
    </row>
    <row r="9271" spans="1:3" x14ac:dyDescent="0.35">
      <c r="A9271">
        <v>64</v>
      </c>
      <c r="B9271">
        <v>138.07239999999999</v>
      </c>
      <c r="C9271" t="s">
        <v>70</v>
      </c>
    </row>
    <row r="9272" spans="1:3" x14ac:dyDescent="0.35">
      <c r="A9272">
        <v>64</v>
      </c>
      <c r="B9272">
        <v>138.08590000000001</v>
      </c>
      <c r="C9272" t="s">
        <v>70</v>
      </c>
    </row>
    <row r="9273" spans="1:3" x14ac:dyDescent="0.35">
      <c r="A9273">
        <v>64</v>
      </c>
      <c r="B9273">
        <v>138.10810000000001</v>
      </c>
      <c r="C9273" t="s">
        <v>70</v>
      </c>
    </row>
    <row r="9274" spans="1:3" x14ac:dyDescent="0.35">
      <c r="A9274">
        <v>64</v>
      </c>
      <c r="B9274">
        <v>138.12190000000001</v>
      </c>
      <c r="C9274" t="s">
        <v>70</v>
      </c>
    </row>
    <row r="9275" spans="1:3" x14ac:dyDescent="0.35">
      <c r="A9275">
        <v>64</v>
      </c>
      <c r="B9275">
        <v>138.1353</v>
      </c>
      <c r="C9275" t="s">
        <v>70</v>
      </c>
    </row>
    <row r="9276" spans="1:3" x14ac:dyDescent="0.35">
      <c r="A9276">
        <v>64</v>
      </c>
      <c r="B9276">
        <v>138.1524</v>
      </c>
      <c r="C9276" t="s">
        <v>70</v>
      </c>
    </row>
    <row r="9277" spans="1:3" x14ac:dyDescent="0.35">
      <c r="A9277">
        <v>64</v>
      </c>
      <c r="B9277">
        <v>138.16650000000001</v>
      </c>
      <c r="C9277" t="s">
        <v>70</v>
      </c>
    </row>
    <row r="9278" spans="1:3" x14ac:dyDescent="0.35">
      <c r="A9278">
        <v>64</v>
      </c>
      <c r="B9278">
        <v>138.18190000000001</v>
      </c>
      <c r="C9278" t="s">
        <v>70</v>
      </c>
    </row>
    <row r="9279" spans="1:3" x14ac:dyDescent="0.35">
      <c r="A9279">
        <v>64</v>
      </c>
      <c r="B9279">
        <v>138.20330000000001</v>
      </c>
      <c r="C9279" t="s">
        <v>70</v>
      </c>
    </row>
    <row r="9280" spans="1:3" x14ac:dyDescent="0.35">
      <c r="A9280">
        <v>64</v>
      </c>
      <c r="B9280">
        <v>138.22190000000001</v>
      </c>
      <c r="C9280" t="s">
        <v>70</v>
      </c>
    </row>
    <row r="9281" spans="1:3" x14ac:dyDescent="0.35">
      <c r="A9281">
        <v>64</v>
      </c>
      <c r="B9281">
        <v>138.23439999999999</v>
      </c>
      <c r="C9281" t="s">
        <v>70</v>
      </c>
    </row>
    <row r="9282" spans="1:3" x14ac:dyDescent="0.35">
      <c r="A9282">
        <v>64</v>
      </c>
      <c r="B9282">
        <v>138.24789999999999</v>
      </c>
      <c r="C9282" t="s">
        <v>70</v>
      </c>
    </row>
    <row r="9283" spans="1:3" x14ac:dyDescent="0.35">
      <c r="A9283">
        <v>64</v>
      </c>
      <c r="B9283">
        <v>138.2628</v>
      </c>
      <c r="C9283" t="s">
        <v>70</v>
      </c>
    </row>
    <row r="9284" spans="1:3" x14ac:dyDescent="0.35">
      <c r="A9284">
        <v>64</v>
      </c>
      <c r="B9284">
        <v>138.27979999999999</v>
      </c>
      <c r="C9284" t="s">
        <v>70</v>
      </c>
    </row>
    <row r="9285" spans="1:3" x14ac:dyDescent="0.35">
      <c r="A9285">
        <v>64</v>
      </c>
      <c r="B9285">
        <v>138.29769999999999</v>
      </c>
      <c r="C9285" t="s">
        <v>70</v>
      </c>
    </row>
    <row r="9286" spans="1:3" x14ac:dyDescent="0.35">
      <c r="A9286">
        <v>64</v>
      </c>
      <c r="B9286">
        <v>138.32040000000001</v>
      </c>
      <c r="C9286" t="s">
        <v>70</v>
      </c>
    </row>
    <row r="9287" spans="1:3" x14ac:dyDescent="0.35">
      <c r="A9287">
        <v>64</v>
      </c>
      <c r="B9287">
        <v>138.33750000000001</v>
      </c>
      <c r="C9287" t="s">
        <v>70</v>
      </c>
    </row>
    <row r="9288" spans="1:3" x14ac:dyDescent="0.35">
      <c r="A9288">
        <v>64</v>
      </c>
      <c r="B9288">
        <v>138.35140000000001</v>
      </c>
      <c r="C9288" t="s">
        <v>70</v>
      </c>
    </row>
    <row r="9289" spans="1:3" x14ac:dyDescent="0.35">
      <c r="A9289">
        <v>64</v>
      </c>
      <c r="B9289">
        <v>138.36609999999999</v>
      </c>
      <c r="C9289" t="s">
        <v>70</v>
      </c>
    </row>
    <row r="9290" spans="1:3" x14ac:dyDescent="0.35">
      <c r="A9290">
        <v>64</v>
      </c>
      <c r="B9290">
        <v>138.38050000000001</v>
      </c>
      <c r="C9290" t="s">
        <v>70</v>
      </c>
    </row>
    <row r="9291" spans="1:3" x14ac:dyDescent="0.35">
      <c r="A9291">
        <v>64</v>
      </c>
      <c r="B9291">
        <v>138.39490000000001</v>
      </c>
      <c r="C9291" t="s">
        <v>70</v>
      </c>
    </row>
    <row r="9292" spans="1:3" x14ac:dyDescent="0.35">
      <c r="A9292">
        <v>64</v>
      </c>
      <c r="B9292">
        <v>138.40960000000001</v>
      </c>
      <c r="C9292" t="s">
        <v>70</v>
      </c>
    </row>
    <row r="9293" spans="1:3" x14ac:dyDescent="0.35">
      <c r="A9293">
        <v>64</v>
      </c>
      <c r="B9293">
        <v>138.42410000000001</v>
      </c>
      <c r="C9293" t="s">
        <v>70</v>
      </c>
    </row>
    <row r="9294" spans="1:3" x14ac:dyDescent="0.35">
      <c r="A9294">
        <v>64</v>
      </c>
      <c r="B9294">
        <v>138.43799999999999</v>
      </c>
      <c r="C9294" t="s">
        <v>70</v>
      </c>
    </row>
    <row r="9295" spans="1:3" x14ac:dyDescent="0.35">
      <c r="A9295">
        <v>64</v>
      </c>
      <c r="B9295">
        <v>138.45150000000001</v>
      </c>
      <c r="C9295" t="s">
        <v>70</v>
      </c>
    </row>
    <row r="9296" spans="1:3" x14ac:dyDescent="0.35">
      <c r="A9296">
        <v>64</v>
      </c>
      <c r="B9296">
        <v>138.4667</v>
      </c>
      <c r="C9296" t="s">
        <v>70</v>
      </c>
    </row>
    <row r="9297" spans="1:4" x14ac:dyDescent="0.35">
      <c r="A9297">
        <v>64</v>
      </c>
      <c r="B9297">
        <v>138.4813</v>
      </c>
      <c r="C9297" t="s">
        <v>70</v>
      </c>
    </row>
    <row r="9298" spans="1:4" x14ac:dyDescent="0.35">
      <c r="A9298">
        <v>64</v>
      </c>
      <c r="B9298">
        <v>138.49590000000001</v>
      </c>
      <c r="C9298" t="s">
        <v>70</v>
      </c>
    </row>
    <row r="9299" spans="1:4" x14ac:dyDescent="0.35">
      <c r="A9299">
        <v>64</v>
      </c>
      <c r="B9299">
        <v>138.51150000000001</v>
      </c>
      <c r="C9299" t="s">
        <v>70</v>
      </c>
      <c r="D9299">
        <v>1E-4</v>
      </c>
    </row>
    <row r="9300" spans="1:4" x14ac:dyDescent="0.35">
      <c r="A9300">
        <v>64</v>
      </c>
      <c r="B9300">
        <v>138.53460000000001</v>
      </c>
      <c r="C9300" t="s">
        <v>70</v>
      </c>
      <c r="D9300">
        <v>1E-4</v>
      </c>
    </row>
    <row r="9301" spans="1:4" x14ac:dyDescent="0.35">
      <c r="A9301">
        <v>64</v>
      </c>
      <c r="B9301">
        <v>138.54949999999999</v>
      </c>
      <c r="C9301" t="s">
        <v>70</v>
      </c>
      <c r="D9301">
        <v>1E-4</v>
      </c>
    </row>
    <row r="9302" spans="1:4" x14ac:dyDescent="0.35">
      <c r="A9302">
        <v>64</v>
      </c>
      <c r="B9302">
        <v>138.5642</v>
      </c>
      <c r="C9302" t="s">
        <v>70</v>
      </c>
      <c r="D9302">
        <v>1E-4</v>
      </c>
    </row>
    <row r="9303" spans="1:4" x14ac:dyDescent="0.35">
      <c r="A9303">
        <v>64</v>
      </c>
      <c r="B9303">
        <v>138.57900000000001</v>
      </c>
      <c r="C9303" t="s">
        <v>70</v>
      </c>
      <c r="D9303">
        <v>1E-4</v>
      </c>
    </row>
    <row r="9304" spans="1:4" x14ac:dyDescent="0.35">
      <c r="A9304">
        <v>64</v>
      </c>
      <c r="B9304">
        <v>138.5926</v>
      </c>
      <c r="C9304" t="s">
        <v>70</v>
      </c>
      <c r="D9304">
        <v>2.9999999999999997E-4</v>
      </c>
    </row>
    <row r="9305" spans="1:4" x14ac:dyDescent="0.35">
      <c r="A9305">
        <v>64</v>
      </c>
      <c r="B9305">
        <v>138.6078</v>
      </c>
      <c r="C9305" t="s">
        <v>70</v>
      </c>
      <c r="D9305">
        <v>2.9999999999999997E-4</v>
      </c>
    </row>
    <row r="9306" spans="1:4" x14ac:dyDescent="0.35">
      <c r="A9306">
        <v>64</v>
      </c>
      <c r="B9306">
        <v>138.6224</v>
      </c>
      <c r="C9306" t="s">
        <v>70</v>
      </c>
      <c r="D9306">
        <v>2.0000000000000001E-4</v>
      </c>
    </row>
    <row r="9307" spans="1:4" x14ac:dyDescent="0.35">
      <c r="A9307">
        <v>64</v>
      </c>
      <c r="B9307">
        <v>138.63630000000001</v>
      </c>
      <c r="C9307" t="s">
        <v>70</v>
      </c>
      <c r="D9307">
        <v>2.0000000000000001E-4</v>
      </c>
    </row>
    <row r="9308" spans="1:4" x14ac:dyDescent="0.35">
      <c r="A9308">
        <v>64</v>
      </c>
      <c r="B9308">
        <v>138.6602</v>
      </c>
      <c r="C9308" t="s">
        <v>70</v>
      </c>
      <c r="D9308">
        <v>1E-4</v>
      </c>
    </row>
    <row r="9309" spans="1:4" x14ac:dyDescent="0.35">
      <c r="A9309">
        <v>64</v>
      </c>
      <c r="B9309">
        <v>138.6737</v>
      </c>
      <c r="C9309" t="s">
        <v>70</v>
      </c>
    </row>
    <row r="9310" spans="1:4" x14ac:dyDescent="0.35">
      <c r="A9310">
        <v>64</v>
      </c>
      <c r="B9310">
        <v>138.68729999999999</v>
      </c>
      <c r="C9310" t="s">
        <v>70</v>
      </c>
      <c r="D9310">
        <v>2.0000000000000001E-4</v>
      </c>
    </row>
    <row r="9311" spans="1:4" x14ac:dyDescent="0.35">
      <c r="A9311">
        <v>64</v>
      </c>
      <c r="B9311">
        <v>138.7012</v>
      </c>
      <c r="C9311" t="s">
        <v>70</v>
      </c>
      <c r="D9311">
        <v>1E-3</v>
      </c>
    </row>
    <row r="9312" spans="1:4" x14ac:dyDescent="0.35">
      <c r="A9312">
        <v>64</v>
      </c>
      <c r="B9312">
        <v>138.71549999999999</v>
      </c>
      <c r="C9312" t="s">
        <v>70</v>
      </c>
      <c r="D9312">
        <v>1E-3</v>
      </c>
    </row>
    <row r="9313" spans="1:4" x14ac:dyDescent="0.35">
      <c r="A9313">
        <v>64</v>
      </c>
      <c r="B9313">
        <v>138.73769999999999</v>
      </c>
      <c r="C9313" t="s">
        <v>70</v>
      </c>
      <c r="D9313">
        <v>5.0000000000000001E-4</v>
      </c>
    </row>
    <row r="9314" spans="1:4" x14ac:dyDescent="0.35">
      <c r="A9314">
        <v>64</v>
      </c>
      <c r="B9314">
        <v>138.7518</v>
      </c>
      <c r="C9314" t="s">
        <v>70</v>
      </c>
      <c r="D9314">
        <v>1.5E-3</v>
      </c>
    </row>
    <row r="9315" spans="1:4" x14ac:dyDescent="0.35">
      <c r="A9315">
        <v>64</v>
      </c>
      <c r="B9315">
        <v>138.77160000000001</v>
      </c>
      <c r="C9315" t="s">
        <v>70</v>
      </c>
      <c r="D9315">
        <v>8.0000000000000004E-4</v>
      </c>
    </row>
    <row r="9316" spans="1:4" x14ac:dyDescent="0.35">
      <c r="A9316">
        <v>64</v>
      </c>
      <c r="B9316">
        <v>138.79130000000001</v>
      </c>
      <c r="C9316" t="s">
        <v>70</v>
      </c>
      <c r="D9316">
        <v>5.0000000000000001E-4</v>
      </c>
    </row>
    <row r="9317" spans="1:4" x14ac:dyDescent="0.35">
      <c r="A9317">
        <v>64</v>
      </c>
      <c r="B9317">
        <v>138.8081</v>
      </c>
      <c r="C9317" t="s">
        <v>70</v>
      </c>
      <c r="D9317">
        <v>5.0000000000000001E-4</v>
      </c>
    </row>
    <row r="9318" spans="1:4" x14ac:dyDescent="0.35">
      <c r="A9318">
        <v>64</v>
      </c>
      <c r="B9318">
        <v>138.83779999999999</v>
      </c>
      <c r="C9318" t="s">
        <v>70</v>
      </c>
      <c r="D9318">
        <v>2E-3</v>
      </c>
    </row>
    <row r="9319" spans="1:4" x14ac:dyDescent="0.35">
      <c r="A9319">
        <v>64</v>
      </c>
      <c r="B9319">
        <v>138.85579999999999</v>
      </c>
      <c r="C9319" t="s">
        <v>70</v>
      </c>
      <c r="D9319">
        <v>6.0000000000000001E-3</v>
      </c>
    </row>
    <row r="9320" spans="1:4" x14ac:dyDescent="0.35">
      <c r="A9320">
        <v>64</v>
      </c>
      <c r="B9320">
        <v>138.88579999999999</v>
      </c>
      <c r="C9320" t="s">
        <v>70</v>
      </c>
      <c r="D9320">
        <v>1.4E-3</v>
      </c>
    </row>
    <row r="9321" spans="1:4" x14ac:dyDescent="0.35">
      <c r="A9321">
        <v>64</v>
      </c>
      <c r="B9321">
        <v>138.8999</v>
      </c>
      <c r="C9321" t="s">
        <v>70</v>
      </c>
      <c r="D9321">
        <v>1.4E-3</v>
      </c>
    </row>
    <row r="9322" spans="1:4" x14ac:dyDescent="0.35">
      <c r="A9322">
        <v>64</v>
      </c>
      <c r="B9322">
        <v>138.91380000000001</v>
      </c>
      <c r="C9322" t="s">
        <v>70</v>
      </c>
      <c r="D9322">
        <v>6.4999999999999997E-3</v>
      </c>
    </row>
    <row r="9323" spans="1:4" x14ac:dyDescent="0.35">
      <c r="A9323">
        <v>64</v>
      </c>
      <c r="B9323">
        <v>138.92840000000001</v>
      </c>
      <c r="C9323" t="s">
        <v>70</v>
      </c>
      <c r="D9323">
        <v>6.4999999999999997E-3</v>
      </c>
    </row>
    <row r="9324" spans="1:4" x14ac:dyDescent="0.35">
      <c r="A9324">
        <v>64</v>
      </c>
      <c r="B9324">
        <v>138.95079999999999</v>
      </c>
      <c r="C9324" t="s">
        <v>70</v>
      </c>
      <c r="D9324">
        <v>8.6E-3</v>
      </c>
    </row>
    <row r="9325" spans="1:4" x14ac:dyDescent="0.35">
      <c r="A9325">
        <v>64</v>
      </c>
      <c r="B9325">
        <v>138.96610000000001</v>
      </c>
      <c r="C9325" t="s">
        <v>70</v>
      </c>
      <c r="D9325">
        <v>2.8999999999999998E-3</v>
      </c>
    </row>
    <row r="9326" spans="1:4" x14ac:dyDescent="0.35">
      <c r="A9326">
        <v>64</v>
      </c>
      <c r="B9326">
        <v>138.98060000000001</v>
      </c>
      <c r="C9326" t="s">
        <v>70</v>
      </c>
      <c r="D9326">
        <v>2.7000000000000001E-3</v>
      </c>
    </row>
    <row r="9327" spans="1:4" x14ac:dyDescent="0.35">
      <c r="A9327">
        <v>64</v>
      </c>
      <c r="B9327">
        <v>138.9958</v>
      </c>
      <c r="C9327" t="s">
        <v>70</v>
      </c>
      <c r="D9327">
        <v>2.7000000000000001E-3</v>
      </c>
    </row>
    <row r="9328" spans="1:4" x14ac:dyDescent="0.35">
      <c r="A9328">
        <v>64</v>
      </c>
      <c r="B9328">
        <v>139.01140000000001</v>
      </c>
      <c r="C9328" t="s">
        <v>70</v>
      </c>
      <c r="D9328">
        <v>5.9999999999999995E-4</v>
      </c>
    </row>
    <row r="9329" spans="1:4" x14ac:dyDescent="0.35">
      <c r="A9329">
        <v>64</v>
      </c>
      <c r="B9329">
        <v>139.02869999999999</v>
      </c>
      <c r="C9329" t="s">
        <v>70</v>
      </c>
      <c r="D9329">
        <v>2.2000000000000001E-3</v>
      </c>
    </row>
    <row r="9330" spans="1:4" x14ac:dyDescent="0.35">
      <c r="A9330">
        <v>64</v>
      </c>
      <c r="B9330">
        <v>139.04300000000001</v>
      </c>
      <c r="C9330" t="s">
        <v>70</v>
      </c>
      <c r="D9330">
        <v>4.1000000000000003E-3</v>
      </c>
    </row>
    <row r="9331" spans="1:4" x14ac:dyDescent="0.35">
      <c r="A9331">
        <v>64</v>
      </c>
      <c r="B9331">
        <v>139.0582</v>
      </c>
      <c r="C9331" t="s">
        <v>70</v>
      </c>
      <c r="D9331">
        <v>4.1000000000000003E-3</v>
      </c>
    </row>
    <row r="9332" spans="1:4" x14ac:dyDescent="0.35">
      <c r="A9332">
        <v>64</v>
      </c>
      <c r="B9332">
        <v>139.07220000000001</v>
      </c>
      <c r="C9332" t="s">
        <v>70</v>
      </c>
      <c r="D9332">
        <v>1.03E-2</v>
      </c>
    </row>
    <row r="9333" spans="1:4" x14ac:dyDescent="0.35">
      <c r="A9333">
        <v>64</v>
      </c>
      <c r="B9333">
        <v>139.08619999999999</v>
      </c>
      <c r="C9333" t="s">
        <v>70</v>
      </c>
      <c r="D9333">
        <v>2.41E-2</v>
      </c>
    </row>
    <row r="9334" spans="1:4" x14ac:dyDescent="0.35">
      <c r="A9334">
        <v>64</v>
      </c>
      <c r="B9334">
        <v>139.10040000000001</v>
      </c>
      <c r="C9334" t="s">
        <v>70</v>
      </c>
      <c r="D9334">
        <v>1.7000000000000001E-2</v>
      </c>
    </row>
    <row r="9335" spans="1:4" x14ac:dyDescent="0.35">
      <c r="A9335">
        <v>64</v>
      </c>
      <c r="B9335">
        <v>139.1147</v>
      </c>
      <c r="C9335" t="s">
        <v>70</v>
      </c>
      <c r="D9335">
        <v>1.7000000000000001E-2</v>
      </c>
    </row>
    <row r="9336" spans="1:4" x14ac:dyDescent="0.35">
      <c r="A9336">
        <v>64</v>
      </c>
      <c r="B9336">
        <v>139.12979999999999</v>
      </c>
      <c r="C9336" t="s">
        <v>70</v>
      </c>
      <c r="D9336">
        <v>1.7000000000000001E-2</v>
      </c>
    </row>
    <row r="9337" spans="1:4" x14ac:dyDescent="0.35">
      <c r="A9337">
        <v>64</v>
      </c>
      <c r="B9337">
        <v>139.1532</v>
      </c>
      <c r="C9337" t="s">
        <v>70</v>
      </c>
      <c r="D9337">
        <v>1.2500000000000001E-2</v>
      </c>
    </row>
    <row r="9338" spans="1:4" x14ac:dyDescent="0.35">
      <c r="A9338">
        <v>65</v>
      </c>
      <c r="B9338">
        <v>139.1705</v>
      </c>
      <c r="C9338" t="s">
        <v>70</v>
      </c>
      <c r="D9338">
        <v>1.2500000000000001E-2</v>
      </c>
    </row>
    <row r="9339" spans="1:4" x14ac:dyDescent="0.35">
      <c r="A9339">
        <v>65</v>
      </c>
      <c r="B9339">
        <v>139.1841</v>
      </c>
      <c r="C9339" t="s">
        <v>70</v>
      </c>
      <c r="D9339">
        <v>1.0800000000000001E-2</v>
      </c>
    </row>
    <row r="9340" spans="1:4" x14ac:dyDescent="0.35">
      <c r="A9340">
        <v>65</v>
      </c>
      <c r="B9340">
        <v>139.1977</v>
      </c>
      <c r="C9340" t="s">
        <v>70</v>
      </c>
      <c r="D9340">
        <v>1.0800000000000001E-2</v>
      </c>
    </row>
    <row r="9341" spans="1:4" x14ac:dyDescent="0.35">
      <c r="A9341">
        <v>65</v>
      </c>
      <c r="B9341">
        <v>139.21129999999999</v>
      </c>
      <c r="C9341" t="s">
        <v>70</v>
      </c>
      <c r="D9341">
        <v>6.1999999999999998E-3</v>
      </c>
    </row>
    <row r="9342" spans="1:4" x14ac:dyDescent="0.35">
      <c r="A9342">
        <v>65</v>
      </c>
      <c r="B9342">
        <v>139.22499999999999</v>
      </c>
      <c r="C9342" t="s">
        <v>70</v>
      </c>
      <c r="D9342">
        <v>3.0999999999999999E-3</v>
      </c>
    </row>
    <row r="9343" spans="1:4" x14ac:dyDescent="0.35">
      <c r="A9343">
        <v>65</v>
      </c>
      <c r="B9343">
        <v>139.23840000000001</v>
      </c>
      <c r="C9343" t="s">
        <v>70</v>
      </c>
      <c r="D9343">
        <v>7.0000000000000001E-3</v>
      </c>
    </row>
    <row r="9344" spans="1:4" x14ac:dyDescent="0.35">
      <c r="A9344">
        <v>65</v>
      </c>
      <c r="B9344">
        <v>139.25110000000001</v>
      </c>
      <c r="C9344" t="s">
        <v>70</v>
      </c>
      <c r="D9344">
        <v>2.2000000000000001E-3</v>
      </c>
    </row>
    <row r="9345" spans="1:4" x14ac:dyDescent="0.35">
      <c r="A9345">
        <v>65</v>
      </c>
      <c r="B9345">
        <v>139.2654</v>
      </c>
      <c r="C9345" t="s">
        <v>70</v>
      </c>
      <c r="D9345">
        <v>2.2000000000000001E-3</v>
      </c>
    </row>
    <row r="9346" spans="1:4" x14ac:dyDescent="0.35">
      <c r="A9346">
        <v>65</v>
      </c>
      <c r="B9346">
        <v>139.27889999999999</v>
      </c>
      <c r="C9346" t="s">
        <v>70</v>
      </c>
      <c r="D9346">
        <v>2.2000000000000001E-3</v>
      </c>
    </row>
    <row r="9347" spans="1:4" x14ac:dyDescent="0.35">
      <c r="A9347">
        <v>65</v>
      </c>
      <c r="B9347">
        <v>139.2919</v>
      </c>
      <c r="C9347" t="s">
        <v>70</v>
      </c>
      <c r="D9347">
        <v>6.9999999999999999E-4</v>
      </c>
    </row>
    <row r="9348" spans="1:4" x14ac:dyDescent="0.35">
      <c r="A9348">
        <v>65</v>
      </c>
      <c r="B9348">
        <v>139.30799999999999</v>
      </c>
      <c r="C9348" t="s">
        <v>70</v>
      </c>
      <c r="D9348">
        <v>2.0000000000000001E-4</v>
      </c>
    </row>
    <row r="9349" spans="1:4" x14ac:dyDescent="0.35">
      <c r="A9349">
        <v>65</v>
      </c>
      <c r="B9349">
        <v>139.3279</v>
      </c>
      <c r="C9349" t="s">
        <v>70</v>
      </c>
      <c r="D9349">
        <v>2.9999999999999997E-4</v>
      </c>
    </row>
    <row r="9350" spans="1:4" x14ac:dyDescent="0.35">
      <c r="A9350">
        <v>65</v>
      </c>
      <c r="B9350">
        <v>139.34620000000001</v>
      </c>
      <c r="C9350" t="s">
        <v>70</v>
      </c>
      <c r="D9350">
        <v>4.0000000000000002E-4</v>
      </c>
    </row>
    <row r="9351" spans="1:4" x14ac:dyDescent="0.35">
      <c r="A9351">
        <v>65</v>
      </c>
      <c r="B9351">
        <v>139.3657</v>
      </c>
      <c r="C9351" t="s">
        <v>70</v>
      </c>
      <c r="D9351">
        <v>1E-4</v>
      </c>
    </row>
    <row r="9352" spans="1:4" x14ac:dyDescent="0.35">
      <c r="A9352">
        <v>65</v>
      </c>
      <c r="B9352">
        <v>139.37970000000001</v>
      </c>
      <c r="C9352" t="s">
        <v>70</v>
      </c>
      <c r="D9352">
        <v>1E-4</v>
      </c>
    </row>
    <row r="9353" spans="1:4" x14ac:dyDescent="0.35">
      <c r="A9353">
        <v>65</v>
      </c>
      <c r="B9353">
        <v>139.39320000000001</v>
      </c>
      <c r="C9353" t="s">
        <v>70</v>
      </c>
    </row>
    <row r="9354" spans="1:4" x14ac:dyDescent="0.35">
      <c r="A9354">
        <v>65</v>
      </c>
      <c r="B9354">
        <v>139.4091</v>
      </c>
      <c r="C9354" t="s">
        <v>70</v>
      </c>
      <c r="D9354">
        <v>1E-4</v>
      </c>
    </row>
    <row r="9355" spans="1:4" x14ac:dyDescent="0.35">
      <c r="A9355">
        <v>65</v>
      </c>
      <c r="B9355">
        <v>139.42250000000001</v>
      </c>
      <c r="C9355" t="s">
        <v>70</v>
      </c>
    </row>
    <row r="9356" spans="1:4" x14ac:dyDescent="0.35">
      <c r="A9356">
        <v>65</v>
      </c>
      <c r="B9356">
        <v>139.43559999999999</v>
      </c>
      <c r="C9356" t="s">
        <v>70</v>
      </c>
    </row>
    <row r="9357" spans="1:4" x14ac:dyDescent="0.35">
      <c r="A9357">
        <v>65</v>
      </c>
      <c r="B9357">
        <v>139.4485</v>
      </c>
      <c r="C9357" t="s">
        <v>70</v>
      </c>
    </row>
    <row r="9358" spans="1:4" x14ac:dyDescent="0.35">
      <c r="A9358">
        <v>65</v>
      </c>
      <c r="B9358">
        <v>139.46289999999999</v>
      </c>
      <c r="C9358" t="s">
        <v>70</v>
      </c>
      <c r="D9358">
        <v>6.9999999999999999E-4</v>
      </c>
    </row>
    <row r="9359" spans="1:4" x14ac:dyDescent="0.35">
      <c r="A9359">
        <v>65</v>
      </c>
      <c r="B9359">
        <v>139.47620000000001</v>
      </c>
      <c r="C9359" t="s">
        <v>70</v>
      </c>
      <c r="D9359">
        <v>8.9999999999999998E-4</v>
      </c>
    </row>
    <row r="9360" spans="1:4" x14ac:dyDescent="0.35">
      <c r="A9360">
        <v>65</v>
      </c>
      <c r="B9360">
        <v>139.4897</v>
      </c>
      <c r="C9360" t="s">
        <v>70</v>
      </c>
      <c r="D9360">
        <v>8.9999999999999998E-4</v>
      </c>
    </row>
    <row r="9361" spans="1:4" x14ac:dyDescent="0.35">
      <c r="A9361">
        <v>65</v>
      </c>
      <c r="B9361">
        <v>139.50399999999999</v>
      </c>
      <c r="C9361" t="s">
        <v>70</v>
      </c>
      <c r="D9361">
        <v>6.9999999999999999E-4</v>
      </c>
    </row>
    <row r="9362" spans="1:4" x14ac:dyDescent="0.35">
      <c r="A9362">
        <v>65</v>
      </c>
      <c r="B9362">
        <v>139.51910000000001</v>
      </c>
      <c r="C9362" t="s">
        <v>70</v>
      </c>
      <c r="D9362">
        <v>6.9999999999999999E-4</v>
      </c>
    </row>
    <row r="9363" spans="1:4" x14ac:dyDescent="0.35">
      <c r="A9363">
        <v>65</v>
      </c>
      <c r="B9363">
        <v>139.53270000000001</v>
      </c>
      <c r="C9363" t="s">
        <v>70</v>
      </c>
      <c r="D9363">
        <v>2.9999999999999997E-4</v>
      </c>
    </row>
    <row r="9364" spans="1:4" x14ac:dyDescent="0.35">
      <c r="A9364">
        <v>65</v>
      </c>
      <c r="B9364">
        <v>139.54730000000001</v>
      </c>
      <c r="C9364" t="s">
        <v>70</v>
      </c>
      <c r="D9364">
        <v>2.9999999999999997E-4</v>
      </c>
    </row>
    <row r="9365" spans="1:4" x14ac:dyDescent="0.35">
      <c r="A9365">
        <v>65</v>
      </c>
      <c r="B9365">
        <v>139.5685</v>
      </c>
      <c r="C9365" t="s">
        <v>70</v>
      </c>
      <c r="D9365">
        <v>2.0000000000000001E-4</v>
      </c>
    </row>
    <row r="9366" spans="1:4" x14ac:dyDescent="0.35">
      <c r="A9366">
        <v>65</v>
      </c>
      <c r="B9366">
        <v>139.58250000000001</v>
      </c>
      <c r="C9366" t="s">
        <v>70</v>
      </c>
    </row>
    <row r="9367" spans="1:4" x14ac:dyDescent="0.35">
      <c r="A9367">
        <v>65</v>
      </c>
      <c r="B9367">
        <v>139.60679999999999</v>
      </c>
      <c r="C9367" t="s">
        <v>70</v>
      </c>
      <c r="D9367">
        <v>1E-4</v>
      </c>
    </row>
    <row r="9368" spans="1:4" x14ac:dyDescent="0.35">
      <c r="A9368">
        <v>65</v>
      </c>
      <c r="B9368">
        <v>139.619</v>
      </c>
      <c r="C9368" t="s">
        <v>70</v>
      </c>
      <c r="D9368">
        <v>1E-4</v>
      </c>
    </row>
    <row r="9369" spans="1:4" x14ac:dyDescent="0.35">
      <c r="A9369">
        <v>65</v>
      </c>
      <c r="B9369">
        <v>139.63210000000001</v>
      </c>
      <c r="C9369" t="s">
        <v>70</v>
      </c>
      <c r="D9369">
        <v>2.9999999999999997E-4</v>
      </c>
    </row>
    <row r="9370" spans="1:4" x14ac:dyDescent="0.35">
      <c r="A9370">
        <v>65</v>
      </c>
      <c r="B9370">
        <v>139.64689999999999</v>
      </c>
      <c r="C9370" t="s">
        <v>70</v>
      </c>
      <c r="D9370">
        <v>5.0000000000000001E-4</v>
      </c>
    </row>
    <row r="9371" spans="1:4" x14ac:dyDescent="0.35">
      <c r="A9371">
        <v>65</v>
      </c>
      <c r="B9371">
        <v>139.65989999999999</v>
      </c>
      <c r="C9371" t="s">
        <v>70</v>
      </c>
      <c r="D9371">
        <v>5.0000000000000001E-4</v>
      </c>
    </row>
    <row r="9372" spans="1:4" x14ac:dyDescent="0.35">
      <c r="A9372">
        <v>65</v>
      </c>
      <c r="B9372">
        <v>139.6746</v>
      </c>
      <c r="C9372" t="s">
        <v>70</v>
      </c>
      <c r="D9372">
        <v>5.9999999999999995E-4</v>
      </c>
    </row>
    <row r="9373" spans="1:4" x14ac:dyDescent="0.35">
      <c r="A9373">
        <v>65</v>
      </c>
      <c r="B9373">
        <v>139.68860000000001</v>
      </c>
      <c r="C9373" t="s">
        <v>70</v>
      </c>
      <c r="D9373">
        <v>4.0000000000000002E-4</v>
      </c>
    </row>
    <row r="9374" spans="1:4" x14ac:dyDescent="0.35">
      <c r="A9374">
        <v>65</v>
      </c>
      <c r="B9374">
        <v>139.703</v>
      </c>
      <c r="C9374" t="s">
        <v>70</v>
      </c>
      <c r="D9374">
        <v>5.9999999999999995E-4</v>
      </c>
    </row>
    <row r="9375" spans="1:4" x14ac:dyDescent="0.35">
      <c r="A9375">
        <v>65</v>
      </c>
      <c r="B9375">
        <v>139.72069999999999</v>
      </c>
      <c r="C9375" t="s">
        <v>70</v>
      </c>
      <c r="D9375">
        <v>6.9999999999999999E-4</v>
      </c>
    </row>
    <row r="9376" spans="1:4" x14ac:dyDescent="0.35">
      <c r="A9376">
        <v>65</v>
      </c>
      <c r="B9376">
        <v>139.73849999999999</v>
      </c>
      <c r="C9376" t="s">
        <v>70</v>
      </c>
      <c r="D9376">
        <v>6.9999999999999999E-4</v>
      </c>
    </row>
    <row r="9377" spans="1:4" x14ac:dyDescent="0.35">
      <c r="A9377">
        <v>65</v>
      </c>
      <c r="B9377">
        <v>139.7542</v>
      </c>
      <c r="C9377" t="s">
        <v>70</v>
      </c>
      <c r="D9377">
        <v>4.0000000000000002E-4</v>
      </c>
    </row>
    <row r="9378" spans="1:4" x14ac:dyDescent="0.35">
      <c r="A9378">
        <v>65</v>
      </c>
      <c r="B9378">
        <v>139.77670000000001</v>
      </c>
      <c r="C9378" t="s">
        <v>70</v>
      </c>
      <c r="D9378">
        <v>1E-4</v>
      </c>
    </row>
    <row r="9379" spans="1:4" x14ac:dyDescent="0.35">
      <c r="A9379">
        <v>65</v>
      </c>
      <c r="B9379">
        <v>139.79040000000001</v>
      </c>
      <c r="C9379" t="s">
        <v>70</v>
      </c>
      <c r="D9379">
        <v>1E-4</v>
      </c>
    </row>
    <row r="9380" spans="1:4" x14ac:dyDescent="0.35">
      <c r="A9380">
        <v>65</v>
      </c>
      <c r="B9380">
        <v>139.8047</v>
      </c>
      <c r="C9380" t="s">
        <v>70</v>
      </c>
    </row>
    <row r="9381" spans="1:4" x14ac:dyDescent="0.35">
      <c r="A9381">
        <v>65</v>
      </c>
      <c r="B9381">
        <v>139.821</v>
      </c>
      <c r="C9381" t="s">
        <v>70</v>
      </c>
      <c r="D9381">
        <v>2.9999999999999997E-4</v>
      </c>
    </row>
    <row r="9382" spans="1:4" x14ac:dyDescent="0.35">
      <c r="A9382">
        <v>65</v>
      </c>
      <c r="B9382">
        <v>139.8357</v>
      </c>
      <c r="C9382" t="s">
        <v>70</v>
      </c>
      <c r="D9382">
        <v>2.9999999999999997E-4</v>
      </c>
    </row>
    <row r="9383" spans="1:4" x14ac:dyDescent="0.35">
      <c r="A9383">
        <v>65</v>
      </c>
      <c r="B9383">
        <v>139.84880000000001</v>
      </c>
      <c r="C9383" t="s">
        <v>70</v>
      </c>
      <c r="D9383">
        <v>1.5E-3</v>
      </c>
    </row>
    <row r="9384" spans="1:4" x14ac:dyDescent="0.35">
      <c r="A9384">
        <v>65</v>
      </c>
      <c r="B9384">
        <v>139.86199999999999</v>
      </c>
      <c r="C9384" t="s">
        <v>70</v>
      </c>
      <c r="D9384">
        <v>2E-3</v>
      </c>
    </row>
    <row r="9385" spans="1:4" x14ac:dyDescent="0.35">
      <c r="A9385">
        <v>65</v>
      </c>
      <c r="B9385">
        <v>139.87629999999999</v>
      </c>
      <c r="C9385" t="s">
        <v>70</v>
      </c>
      <c r="D9385">
        <v>1.6000000000000001E-3</v>
      </c>
    </row>
    <row r="9386" spans="1:4" x14ac:dyDescent="0.35">
      <c r="A9386">
        <v>65</v>
      </c>
      <c r="B9386">
        <v>139.89070000000001</v>
      </c>
      <c r="C9386" t="s">
        <v>70</v>
      </c>
      <c r="D9386">
        <v>1.6000000000000001E-3</v>
      </c>
    </row>
    <row r="9387" spans="1:4" x14ac:dyDescent="0.35">
      <c r="A9387">
        <v>65</v>
      </c>
      <c r="B9387">
        <v>139.904</v>
      </c>
      <c r="C9387" t="s">
        <v>70</v>
      </c>
      <c r="D9387">
        <v>5.9999999999999995E-4</v>
      </c>
    </row>
    <row r="9388" spans="1:4" x14ac:dyDescent="0.35">
      <c r="A9388">
        <v>65</v>
      </c>
      <c r="B9388">
        <v>139.91739999999999</v>
      </c>
      <c r="C9388" t="s">
        <v>70</v>
      </c>
      <c r="D9388">
        <v>5.9999999999999995E-4</v>
      </c>
    </row>
    <row r="9389" spans="1:4" x14ac:dyDescent="0.35">
      <c r="A9389">
        <v>65</v>
      </c>
      <c r="B9389">
        <v>139.93100000000001</v>
      </c>
      <c r="C9389" t="s">
        <v>70</v>
      </c>
      <c r="D9389">
        <v>2.9999999999999997E-4</v>
      </c>
    </row>
    <row r="9390" spans="1:4" x14ac:dyDescent="0.35">
      <c r="A9390">
        <v>65</v>
      </c>
      <c r="B9390">
        <v>139.9451</v>
      </c>
      <c r="C9390" t="s">
        <v>70</v>
      </c>
      <c r="D9390">
        <v>2.9999999999999997E-4</v>
      </c>
    </row>
    <row r="9391" spans="1:4" x14ac:dyDescent="0.35">
      <c r="A9391">
        <v>65</v>
      </c>
      <c r="B9391">
        <v>139.95859999999999</v>
      </c>
      <c r="C9391" t="s">
        <v>70</v>
      </c>
    </row>
    <row r="9392" spans="1:4" x14ac:dyDescent="0.35">
      <c r="A9392">
        <v>65</v>
      </c>
      <c r="B9392">
        <v>139.97999999999999</v>
      </c>
      <c r="C9392" t="s">
        <v>70</v>
      </c>
    </row>
    <row r="9393" spans="1:4" x14ac:dyDescent="0.35">
      <c r="A9393">
        <v>65</v>
      </c>
      <c r="B9393">
        <v>139.99459999999999</v>
      </c>
      <c r="C9393" t="s">
        <v>70</v>
      </c>
      <c r="D9393">
        <v>4.0000000000000002E-4</v>
      </c>
    </row>
    <row r="9394" spans="1:4" x14ac:dyDescent="0.35">
      <c r="A9394">
        <v>65</v>
      </c>
      <c r="B9394">
        <v>140.01</v>
      </c>
      <c r="C9394" t="s">
        <v>70</v>
      </c>
      <c r="D9394">
        <v>8.0000000000000004E-4</v>
      </c>
    </row>
    <row r="9395" spans="1:4" x14ac:dyDescent="0.35">
      <c r="A9395">
        <v>65</v>
      </c>
      <c r="B9395">
        <v>140.02549999999999</v>
      </c>
      <c r="C9395" t="s">
        <v>70</v>
      </c>
      <c r="D9395">
        <v>8.9999999999999998E-4</v>
      </c>
    </row>
    <row r="9396" spans="1:4" x14ac:dyDescent="0.35">
      <c r="A9396">
        <v>65</v>
      </c>
      <c r="B9396">
        <v>140.0394</v>
      </c>
      <c r="C9396" t="s">
        <v>70</v>
      </c>
      <c r="D9396">
        <v>8.9999999999999998E-4</v>
      </c>
    </row>
    <row r="9397" spans="1:4" x14ac:dyDescent="0.35">
      <c r="A9397">
        <v>65</v>
      </c>
      <c r="B9397">
        <v>140.0523</v>
      </c>
      <c r="C9397" t="s">
        <v>70</v>
      </c>
      <c r="D9397">
        <v>1E-3</v>
      </c>
    </row>
    <row r="9398" spans="1:4" x14ac:dyDescent="0.35">
      <c r="A9398">
        <v>65</v>
      </c>
      <c r="B9398">
        <v>140.06630000000001</v>
      </c>
      <c r="C9398" t="s">
        <v>70</v>
      </c>
      <c r="D9398">
        <v>8.9999999999999998E-4</v>
      </c>
    </row>
    <row r="9399" spans="1:4" x14ac:dyDescent="0.35">
      <c r="A9399">
        <v>65</v>
      </c>
      <c r="B9399">
        <v>140.08179999999999</v>
      </c>
      <c r="C9399" t="s">
        <v>70</v>
      </c>
      <c r="D9399">
        <v>8.9999999999999998E-4</v>
      </c>
    </row>
    <row r="9400" spans="1:4" x14ac:dyDescent="0.35">
      <c r="A9400">
        <v>65</v>
      </c>
      <c r="B9400">
        <v>140.0986</v>
      </c>
      <c r="C9400" t="s">
        <v>70</v>
      </c>
      <c r="D9400">
        <v>2.0000000000000001E-4</v>
      </c>
    </row>
    <row r="9401" spans="1:4" x14ac:dyDescent="0.35">
      <c r="A9401">
        <v>65</v>
      </c>
      <c r="B9401">
        <v>140.11420000000001</v>
      </c>
      <c r="C9401" t="s">
        <v>70</v>
      </c>
      <c r="D9401">
        <v>2.0000000000000001E-4</v>
      </c>
    </row>
    <row r="9402" spans="1:4" x14ac:dyDescent="0.35">
      <c r="A9402">
        <v>65</v>
      </c>
      <c r="B9402">
        <v>140.1311</v>
      </c>
      <c r="C9402" t="s">
        <v>70</v>
      </c>
      <c r="D9402">
        <v>4.0000000000000002E-4</v>
      </c>
    </row>
    <row r="9403" spans="1:4" x14ac:dyDescent="0.35">
      <c r="A9403">
        <v>65</v>
      </c>
      <c r="B9403">
        <v>140.1463</v>
      </c>
      <c r="C9403" t="s">
        <v>70</v>
      </c>
      <c r="D9403">
        <v>1E-4</v>
      </c>
    </row>
    <row r="9404" spans="1:4" x14ac:dyDescent="0.35">
      <c r="A9404">
        <v>65</v>
      </c>
      <c r="B9404">
        <v>140.15960000000001</v>
      </c>
      <c r="C9404" t="s">
        <v>70</v>
      </c>
    </row>
    <row r="9405" spans="1:4" x14ac:dyDescent="0.35">
      <c r="A9405">
        <v>65</v>
      </c>
      <c r="B9405">
        <v>140.18459999999999</v>
      </c>
      <c r="C9405" t="s">
        <v>70</v>
      </c>
      <c r="D9405">
        <v>1E-4</v>
      </c>
    </row>
    <row r="9406" spans="1:4" x14ac:dyDescent="0.35">
      <c r="A9406">
        <v>65</v>
      </c>
      <c r="B9406">
        <v>140.19919999999999</v>
      </c>
      <c r="C9406" t="s">
        <v>70</v>
      </c>
      <c r="D9406">
        <v>5.0000000000000001E-4</v>
      </c>
    </row>
    <row r="9407" spans="1:4" x14ac:dyDescent="0.35">
      <c r="A9407">
        <v>65</v>
      </c>
      <c r="B9407">
        <v>140.21379999999999</v>
      </c>
      <c r="C9407" t="s">
        <v>70</v>
      </c>
      <c r="D9407">
        <v>8.0000000000000004E-4</v>
      </c>
    </row>
    <row r="9408" spans="1:4" x14ac:dyDescent="0.35">
      <c r="A9408">
        <v>65</v>
      </c>
      <c r="B9408">
        <v>140.22839999999999</v>
      </c>
      <c r="C9408" t="s">
        <v>70</v>
      </c>
      <c r="D9408">
        <v>8.0000000000000004E-4</v>
      </c>
    </row>
    <row r="9409" spans="1:4" x14ac:dyDescent="0.35">
      <c r="A9409">
        <v>65</v>
      </c>
      <c r="B9409">
        <v>140.24760000000001</v>
      </c>
      <c r="C9409" t="s">
        <v>70</v>
      </c>
      <c r="D9409">
        <v>1.5E-3</v>
      </c>
    </row>
    <row r="9410" spans="1:4" x14ac:dyDescent="0.35">
      <c r="A9410">
        <v>65</v>
      </c>
      <c r="B9410">
        <v>140.27070000000001</v>
      </c>
      <c r="C9410" t="s">
        <v>70</v>
      </c>
      <c r="D9410">
        <v>1.2999999999999999E-3</v>
      </c>
    </row>
    <row r="9411" spans="1:4" x14ac:dyDescent="0.35">
      <c r="A9411">
        <v>65</v>
      </c>
      <c r="B9411">
        <v>140.28989999999999</v>
      </c>
      <c r="C9411" t="s">
        <v>70</v>
      </c>
      <c r="D9411">
        <v>1.2999999999999999E-3</v>
      </c>
    </row>
    <row r="9412" spans="1:4" x14ac:dyDescent="0.35">
      <c r="A9412">
        <v>65</v>
      </c>
      <c r="B9412">
        <v>140.30170000000001</v>
      </c>
      <c r="C9412" t="s">
        <v>70</v>
      </c>
      <c r="D9412">
        <v>2.0000000000000001E-4</v>
      </c>
    </row>
    <row r="9413" spans="1:4" x14ac:dyDescent="0.35">
      <c r="A9413">
        <v>65</v>
      </c>
      <c r="B9413">
        <v>140.31559999999999</v>
      </c>
      <c r="C9413" t="s">
        <v>70</v>
      </c>
      <c r="D9413">
        <v>1E-4</v>
      </c>
    </row>
    <row r="9414" spans="1:4" x14ac:dyDescent="0.35">
      <c r="A9414">
        <v>65</v>
      </c>
      <c r="B9414">
        <v>140.33000000000001</v>
      </c>
      <c r="C9414" t="s">
        <v>70</v>
      </c>
      <c r="D9414">
        <v>1E-4</v>
      </c>
    </row>
    <row r="9415" spans="1:4" x14ac:dyDescent="0.35">
      <c r="A9415">
        <v>65</v>
      </c>
      <c r="B9415">
        <v>140.345</v>
      </c>
      <c r="C9415" t="s">
        <v>70</v>
      </c>
    </row>
    <row r="9416" spans="1:4" x14ac:dyDescent="0.35">
      <c r="A9416">
        <v>65</v>
      </c>
      <c r="B9416">
        <v>140.35890000000001</v>
      </c>
      <c r="C9416" t="s">
        <v>70</v>
      </c>
    </row>
    <row r="9417" spans="1:4" x14ac:dyDescent="0.35">
      <c r="A9417">
        <v>65</v>
      </c>
      <c r="B9417">
        <v>140.3734</v>
      </c>
      <c r="C9417" t="s">
        <v>70</v>
      </c>
      <c r="D9417">
        <v>2.0000000000000001E-4</v>
      </c>
    </row>
    <row r="9418" spans="1:4" x14ac:dyDescent="0.35">
      <c r="A9418">
        <v>65</v>
      </c>
      <c r="B9418">
        <v>140.39689999999999</v>
      </c>
      <c r="C9418" t="s">
        <v>70</v>
      </c>
      <c r="D9418">
        <v>8.0000000000000004E-4</v>
      </c>
    </row>
    <row r="9419" spans="1:4" x14ac:dyDescent="0.35">
      <c r="A9419">
        <v>65</v>
      </c>
      <c r="B9419">
        <v>140.4126</v>
      </c>
      <c r="C9419" t="s">
        <v>70</v>
      </c>
      <c r="D9419">
        <v>1.4E-3</v>
      </c>
    </row>
    <row r="9420" spans="1:4" x14ac:dyDescent="0.35">
      <c r="A9420">
        <v>65</v>
      </c>
      <c r="B9420">
        <v>140.42769999999999</v>
      </c>
      <c r="C9420" t="s">
        <v>70</v>
      </c>
      <c r="D9420">
        <v>1.4E-3</v>
      </c>
    </row>
    <row r="9421" spans="1:4" x14ac:dyDescent="0.35">
      <c r="A9421">
        <v>65</v>
      </c>
      <c r="B9421">
        <v>140.4419</v>
      </c>
      <c r="C9421" t="s">
        <v>70</v>
      </c>
      <c r="D9421">
        <v>1E-3</v>
      </c>
    </row>
    <row r="9422" spans="1:4" x14ac:dyDescent="0.35">
      <c r="A9422">
        <v>65</v>
      </c>
      <c r="B9422">
        <v>140.4572</v>
      </c>
      <c r="C9422" t="s">
        <v>70</v>
      </c>
      <c r="D9422">
        <v>8.0000000000000004E-4</v>
      </c>
    </row>
    <row r="9423" spans="1:4" x14ac:dyDescent="0.35">
      <c r="A9423">
        <v>65</v>
      </c>
      <c r="B9423">
        <v>140.47130000000001</v>
      </c>
      <c r="C9423" t="s">
        <v>70</v>
      </c>
      <c r="D9423">
        <v>5.0000000000000001E-4</v>
      </c>
    </row>
    <row r="9424" spans="1:4" x14ac:dyDescent="0.35">
      <c r="A9424">
        <v>65</v>
      </c>
      <c r="B9424">
        <v>140.4854</v>
      </c>
      <c r="C9424" t="s">
        <v>70</v>
      </c>
      <c r="D9424">
        <v>5.0000000000000001E-4</v>
      </c>
    </row>
    <row r="9425" spans="1:4" x14ac:dyDescent="0.35">
      <c r="A9425">
        <v>65</v>
      </c>
      <c r="B9425">
        <v>140.50970000000001</v>
      </c>
      <c r="C9425" t="s">
        <v>70</v>
      </c>
    </row>
    <row r="9426" spans="1:4" x14ac:dyDescent="0.35">
      <c r="A9426">
        <v>65</v>
      </c>
      <c r="B9426">
        <v>140.5248</v>
      </c>
      <c r="C9426" t="s">
        <v>70</v>
      </c>
      <c r="D9426">
        <v>1E-4</v>
      </c>
    </row>
    <row r="9427" spans="1:4" x14ac:dyDescent="0.35">
      <c r="A9427">
        <v>65</v>
      </c>
      <c r="B9427">
        <v>140.5446</v>
      </c>
      <c r="C9427" t="s">
        <v>70</v>
      </c>
      <c r="D9427">
        <v>2.0000000000000001E-4</v>
      </c>
    </row>
    <row r="9428" spans="1:4" x14ac:dyDescent="0.35">
      <c r="A9428">
        <v>65</v>
      </c>
      <c r="B9428">
        <v>140.56309999999999</v>
      </c>
      <c r="C9428" t="s">
        <v>70</v>
      </c>
      <c r="D9428">
        <v>2.0000000000000001E-4</v>
      </c>
    </row>
    <row r="9429" spans="1:4" x14ac:dyDescent="0.35">
      <c r="A9429">
        <v>65</v>
      </c>
      <c r="B9429">
        <v>140.57820000000001</v>
      </c>
      <c r="C9429" t="s">
        <v>70</v>
      </c>
      <c r="D9429">
        <v>2.0000000000000001E-4</v>
      </c>
    </row>
    <row r="9430" spans="1:4" x14ac:dyDescent="0.35">
      <c r="A9430">
        <v>65</v>
      </c>
      <c r="B9430">
        <v>140.59950000000001</v>
      </c>
      <c r="C9430" t="s">
        <v>70</v>
      </c>
      <c r="D9430">
        <v>8.0000000000000004E-4</v>
      </c>
    </row>
    <row r="9431" spans="1:4" x14ac:dyDescent="0.35">
      <c r="A9431">
        <v>65</v>
      </c>
      <c r="B9431">
        <v>140.61529999999999</v>
      </c>
      <c r="C9431" t="s">
        <v>70</v>
      </c>
      <c r="D9431">
        <v>8.0000000000000004E-4</v>
      </c>
    </row>
    <row r="9432" spans="1:4" x14ac:dyDescent="0.35">
      <c r="A9432">
        <v>65</v>
      </c>
      <c r="B9432">
        <v>140.62970000000001</v>
      </c>
      <c r="C9432" t="s">
        <v>70</v>
      </c>
      <c r="D9432">
        <v>5.9999999999999995E-4</v>
      </c>
    </row>
    <row r="9433" spans="1:4" x14ac:dyDescent="0.35">
      <c r="A9433">
        <v>65</v>
      </c>
      <c r="B9433">
        <v>140.6446</v>
      </c>
      <c r="C9433" t="s">
        <v>70</v>
      </c>
      <c r="D9433">
        <v>5.9999999999999995E-4</v>
      </c>
    </row>
    <row r="9434" spans="1:4" x14ac:dyDescent="0.35">
      <c r="A9434">
        <v>65</v>
      </c>
      <c r="B9434">
        <v>140.6593</v>
      </c>
      <c r="C9434" t="s">
        <v>70</v>
      </c>
      <c r="D9434">
        <v>5.9999999999999995E-4</v>
      </c>
    </row>
    <row r="9435" spans="1:4" x14ac:dyDescent="0.35">
      <c r="A9435">
        <v>65</v>
      </c>
      <c r="B9435">
        <v>140.67330000000001</v>
      </c>
      <c r="C9435" t="s">
        <v>70</v>
      </c>
      <c r="D9435">
        <v>8.0000000000000004E-4</v>
      </c>
    </row>
    <row r="9436" spans="1:4" x14ac:dyDescent="0.35">
      <c r="A9436">
        <v>65</v>
      </c>
      <c r="B9436">
        <v>140.68790000000001</v>
      </c>
      <c r="C9436" t="s">
        <v>70</v>
      </c>
      <c r="D9436">
        <v>8.0000000000000004E-4</v>
      </c>
    </row>
    <row r="9437" spans="1:4" x14ac:dyDescent="0.35">
      <c r="A9437">
        <v>65</v>
      </c>
      <c r="B9437">
        <v>140.702</v>
      </c>
      <c r="C9437" t="s">
        <v>70</v>
      </c>
      <c r="D9437">
        <v>5.9999999999999995E-4</v>
      </c>
    </row>
    <row r="9438" spans="1:4" x14ac:dyDescent="0.35">
      <c r="A9438">
        <v>65</v>
      </c>
      <c r="B9438">
        <v>140.7175</v>
      </c>
      <c r="C9438" t="s">
        <v>70</v>
      </c>
      <c r="D9438">
        <v>5.9999999999999995E-4</v>
      </c>
    </row>
    <row r="9439" spans="1:4" x14ac:dyDescent="0.35">
      <c r="A9439">
        <v>65</v>
      </c>
      <c r="B9439">
        <v>140.73150000000001</v>
      </c>
      <c r="C9439" t="s">
        <v>70</v>
      </c>
      <c r="D9439">
        <v>8.0000000000000004E-4</v>
      </c>
    </row>
    <row r="9440" spans="1:4" x14ac:dyDescent="0.35">
      <c r="A9440">
        <v>65</v>
      </c>
      <c r="B9440">
        <v>140.7465</v>
      </c>
      <c r="C9440" t="s">
        <v>70</v>
      </c>
      <c r="D9440">
        <v>8.0000000000000004E-4</v>
      </c>
    </row>
    <row r="9441" spans="1:4" x14ac:dyDescent="0.35">
      <c r="A9441">
        <v>65</v>
      </c>
      <c r="B9441">
        <v>140.76060000000001</v>
      </c>
      <c r="C9441" t="s">
        <v>70</v>
      </c>
      <c r="D9441">
        <v>5.9999999999999995E-4</v>
      </c>
    </row>
    <row r="9442" spans="1:4" x14ac:dyDescent="0.35">
      <c r="A9442">
        <v>65</v>
      </c>
      <c r="B9442">
        <v>140.77520000000001</v>
      </c>
      <c r="C9442" t="s">
        <v>70</v>
      </c>
      <c r="D9442">
        <v>1E-3</v>
      </c>
    </row>
    <row r="9443" spans="1:4" x14ac:dyDescent="0.35">
      <c r="A9443">
        <v>65</v>
      </c>
      <c r="B9443">
        <v>140.7893</v>
      </c>
      <c r="C9443" t="s">
        <v>70</v>
      </c>
      <c r="D9443">
        <v>1E-3</v>
      </c>
    </row>
    <row r="9444" spans="1:4" x14ac:dyDescent="0.35">
      <c r="A9444">
        <v>65</v>
      </c>
      <c r="B9444">
        <v>140.8125</v>
      </c>
      <c r="C9444" t="s">
        <v>70</v>
      </c>
      <c r="D9444">
        <v>1.6000000000000001E-3</v>
      </c>
    </row>
    <row r="9445" spans="1:4" x14ac:dyDescent="0.35">
      <c r="A9445">
        <v>65</v>
      </c>
      <c r="B9445">
        <v>140.82730000000001</v>
      </c>
      <c r="C9445" t="s">
        <v>70</v>
      </c>
      <c r="D9445">
        <v>1.6000000000000001E-3</v>
      </c>
    </row>
    <row r="9446" spans="1:4" x14ac:dyDescent="0.35">
      <c r="A9446">
        <v>65</v>
      </c>
      <c r="B9446">
        <v>140.84209999999999</v>
      </c>
      <c r="C9446" t="s">
        <v>70</v>
      </c>
      <c r="D9446">
        <v>8.3000000000000001E-3</v>
      </c>
    </row>
    <row r="9447" spans="1:4" x14ac:dyDescent="0.35">
      <c r="A9447">
        <v>65</v>
      </c>
      <c r="B9447">
        <v>140.85769999999999</v>
      </c>
      <c r="C9447" t="s">
        <v>70</v>
      </c>
      <c r="D9447">
        <v>8.3000000000000001E-3</v>
      </c>
    </row>
    <row r="9448" spans="1:4" x14ac:dyDescent="0.35">
      <c r="A9448">
        <v>65</v>
      </c>
      <c r="B9448">
        <v>140.87260000000001</v>
      </c>
      <c r="C9448" t="s">
        <v>70</v>
      </c>
      <c r="D9448">
        <v>1.6000000000000001E-3</v>
      </c>
    </row>
    <row r="9449" spans="1:4" x14ac:dyDescent="0.35">
      <c r="A9449">
        <v>65</v>
      </c>
      <c r="B9449">
        <v>140.88659999999999</v>
      </c>
      <c r="C9449" t="s">
        <v>70</v>
      </c>
      <c r="D9449">
        <v>9.5999999999999992E-3</v>
      </c>
    </row>
    <row r="9450" spans="1:4" x14ac:dyDescent="0.35">
      <c r="A9450">
        <v>65</v>
      </c>
      <c r="B9450">
        <v>140.90119999999999</v>
      </c>
      <c r="C9450" t="s">
        <v>70</v>
      </c>
      <c r="D9450">
        <v>3.3E-3</v>
      </c>
    </row>
    <row r="9451" spans="1:4" x14ac:dyDescent="0.35">
      <c r="A9451">
        <v>65</v>
      </c>
      <c r="B9451">
        <v>140.91569999999999</v>
      </c>
      <c r="C9451" t="s">
        <v>70</v>
      </c>
      <c r="D9451">
        <v>3.3E-3</v>
      </c>
    </row>
    <row r="9452" spans="1:4" x14ac:dyDescent="0.35">
      <c r="A9452">
        <v>65</v>
      </c>
      <c r="B9452">
        <v>140.93049999999999</v>
      </c>
      <c r="C9452" t="s">
        <v>70</v>
      </c>
      <c r="D9452">
        <v>4.4999999999999997E-3</v>
      </c>
    </row>
    <row r="9453" spans="1:4" x14ac:dyDescent="0.35">
      <c r="A9453">
        <v>65</v>
      </c>
      <c r="B9453">
        <v>140.94569999999999</v>
      </c>
      <c r="C9453" t="s">
        <v>70</v>
      </c>
      <c r="D9453">
        <v>4.4999999999999997E-3</v>
      </c>
    </row>
    <row r="9454" spans="1:4" x14ac:dyDescent="0.35">
      <c r="A9454">
        <v>65</v>
      </c>
      <c r="B9454">
        <v>140.9606</v>
      </c>
      <c r="C9454" t="s">
        <v>70</v>
      </c>
      <c r="D9454">
        <v>2.3999999999999998E-3</v>
      </c>
    </row>
    <row r="9455" spans="1:4" x14ac:dyDescent="0.35">
      <c r="A9455">
        <v>65</v>
      </c>
      <c r="B9455">
        <v>140.9752</v>
      </c>
      <c r="C9455" t="s">
        <v>70</v>
      </c>
      <c r="D9455">
        <v>3.7000000000000002E-3</v>
      </c>
    </row>
    <row r="9456" spans="1:4" x14ac:dyDescent="0.35">
      <c r="A9456">
        <v>65</v>
      </c>
      <c r="B9456">
        <v>140.99420000000001</v>
      </c>
      <c r="C9456" t="s">
        <v>70</v>
      </c>
      <c r="D9456">
        <v>5.0000000000000001E-3</v>
      </c>
    </row>
    <row r="9457" spans="1:4" x14ac:dyDescent="0.35">
      <c r="A9457">
        <v>65</v>
      </c>
      <c r="B9457">
        <v>141.02359999999999</v>
      </c>
      <c r="C9457" t="s">
        <v>70</v>
      </c>
      <c r="D9457">
        <v>3.0999999999999999E-3</v>
      </c>
    </row>
    <row r="9458" spans="1:4" x14ac:dyDescent="0.35">
      <c r="A9458">
        <v>65</v>
      </c>
      <c r="B9458">
        <v>141.0393</v>
      </c>
      <c r="C9458" t="s">
        <v>70</v>
      </c>
      <c r="D9458">
        <v>1.9E-3</v>
      </c>
    </row>
    <row r="9459" spans="1:4" x14ac:dyDescent="0.35">
      <c r="A9459">
        <v>65</v>
      </c>
      <c r="B9459">
        <v>141.05760000000001</v>
      </c>
      <c r="C9459" t="s">
        <v>70</v>
      </c>
      <c r="D9459">
        <v>1.9E-3</v>
      </c>
    </row>
    <row r="9460" spans="1:4" x14ac:dyDescent="0.35">
      <c r="A9460">
        <v>65</v>
      </c>
      <c r="B9460">
        <v>141.07300000000001</v>
      </c>
      <c r="C9460" t="s">
        <v>70</v>
      </c>
      <c r="D9460">
        <v>2.3E-3</v>
      </c>
    </row>
    <row r="9461" spans="1:4" x14ac:dyDescent="0.35">
      <c r="A9461">
        <v>65</v>
      </c>
      <c r="B9461">
        <v>141.0881</v>
      </c>
      <c r="C9461" t="s">
        <v>70</v>
      </c>
      <c r="D9461">
        <v>2.3E-3</v>
      </c>
    </row>
    <row r="9462" spans="1:4" x14ac:dyDescent="0.35">
      <c r="A9462">
        <v>65</v>
      </c>
      <c r="B9462">
        <v>141.10489999999999</v>
      </c>
      <c r="C9462" t="s">
        <v>70</v>
      </c>
      <c r="D9462">
        <v>2.0999999999999999E-3</v>
      </c>
    </row>
    <row r="9463" spans="1:4" x14ac:dyDescent="0.35">
      <c r="A9463">
        <v>65</v>
      </c>
      <c r="B9463">
        <v>141.11959999999999</v>
      </c>
      <c r="C9463" t="s">
        <v>70</v>
      </c>
      <c r="D9463">
        <v>1.5E-3</v>
      </c>
    </row>
    <row r="9464" spans="1:4" x14ac:dyDescent="0.35">
      <c r="A9464">
        <v>65</v>
      </c>
      <c r="B9464">
        <v>141.1337</v>
      </c>
      <c r="C9464" t="s">
        <v>70</v>
      </c>
      <c r="D9464">
        <v>2.3E-3</v>
      </c>
    </row>
    <row r="9465" spans="1:4" x14ac:dyDescent="0.35">
      <c r="A9465">
        <v>65</v>
      </c>
      <c r="B9465">
        <v>141.14859999999999</v>
      </c>
      <c r="C9465" t="s">
        <v>70</v>
      </c>
      <c r="D9465">
        <v>2.3E-3</v>
      </c>
    </row>
    <row r="9466" spans="1:4" x14ac:dyDescent="0.35">
      <c r="A9466">
        <v>65</v>
      </c>
      <c r="B9466">
        <v>141.16290000000001</v>
      </c>
      <c r="C9466" t="s">
        <v>70</v>
      </c>
      <c r="D9466">
        <v>1.2999999999999999E-3</v>
      </c>
    </row>
    <row r="9467" spans="1:4" x14ac:dyDescent="0.35">
      <c r="A9467">
        <v>66</v>
      </c>
      <c r="B9467">
        <v>141.18100000000001</v>
      </c>
      <c r="C9467" t="s">
        <v>70</v>
      </c>
      <c r="D9467">
        <v>5.9999999999999995E-4</v>
      </c>
    </row>
    <row r="9468" spans="1:4" x14ac:dyDescent="0.35">
      <c r="A9468">
        <v>66</v>
      </c>
      <c r="B9468">
        <v>141.20140000000001</v>
      </c>
      <c r="C9468" t="s">
        <v>70</v>
      </c>
      <c r="D9468">
        <v>5.9999999999999995E-4</v>
      </c>
    </row>
    <row r="9469" spans="1:4" x14ac:dyDescent="0.35">
      <c r="A9469">
        <v>66</v>
      </c>
      <c r="B9469">
        <v>141.2285</v>
      </c>
      <c r="C9469" t="s">
        <v>70</v>
      </c>
      <c r="D9469">
        <v>1E-4</v>
      </c>
    </row>
    <row r="9470" spans="1:4" x14ac:dyDescent="0.35">
      <c r="A9470">
        <v>66</v>
      </c>
      <c r="B9470">
        <v>141.2406</v>
      </c>
      <c r="C9470" t="s">
        <v>70</v>
      </c>
      <c r="D9470">
        <v>1E-4</v>
      </c>
    </row>
    <row r="9471" spans="1:4" x14ac:dyDescent="0.35">
      <c r="A9471">
        <v>66</v>
      </c>
      <c r="B9471">
        <v>141.25479999999999</v>
      </c>
      <c r="C9471" t="s">
        <v>70</v>
      </c>
      <c r="D9471">
        <v>1E-4</v>
      </c>
    </row>
    <row r="9472" spans="1:4" x14ac:dyDescent="0.35">
      <c r="A9472">
        <v>66</v>
      </c>
      <c r="B9472">
        <v>141.268</v>
      </c>
      <c r="C9472" t="s">
        <v>70</v>
      </c>
      <c r="D9472">
        <v>1E-4</v>
      </c>
    </row>
    <row r="9473" spans="1:4" x14ac:dyDescent="0.35">
      <c r="A9473">
        <v>66</v>
      </c>
      <c r="B9473">
        <v>141.28219999999999</v>
      </c>
      <c r="C9473" t="s">
        <v>70</v>
      </c>
      <c r="D9473">
        <v>1E-4</v>
      </c>
    </row>
    <row r="9474" spans="1:4" x14ac:dyDescent="0.35">
      <c r="A9474">
        <v>66</v>
      </c>
      <c r="B9474">
        <v>141.2963</v>
      </c>
      <c r="C9474" t="s">
        <v>70</v>
      </c>
    </row>
    <row r="9475" spans="1:4" x14ac:dyDescent="0.35">
      <c r="A9475">
        <v>66</v>
      </c>
      <c r="B9475">
        <v>141.30950000000001</v>
      </c>
      <c r="C9475" t="s">
        <v>70</v>
      </c>
    </row>
    <row r="9476" spans="1:4" x14ac:dyDescent="0.35">
      <c r="A9476">
        <v>66</v>
      </c>
      <c r="B9476">
        <v>141.3237</v>
      </c>
      <c r="C9476" t="s">
        <v>70</v>
      </c>
    </row>
    <row r="9477" spans="1:4" x14ac:dyDescent="0.35">
      <c r="A9477">
        <v>66</v>
      </c>
      <c r="B9477">
        <v>141.3389</v>
      </c>
      <c r="C9477" t="s">
        <v>70</v>
      </c>
    </row>
    <row r="9478" spans="1:4" x14ac:dyDescent="0.35">
      <c r="A9478">
        <v>66</v>
      </c>
      <c r="B9478">
        <v>141.35140000000001</v>
      </c>
      <c r="C9478" t="s">
        <v>70</v>
      </c>
    </row>
    <row r="9479" spans="1:4" x14ac:dyDescent="0.35">
      <c r="A9479">
        <v>66</v>
      </c>
      <c r="B9479">
        <v>141.3655</v>
      </c>
      <c r="C9479" t="s">
        <v>70</v>
      </c>
    </row>
    <row r="9480" spans="1:4" x14ac:dyDescent="0.35">
      <c r="A9480">
        <v>66</v>
      </c>
      <c r="B9480">
        <v>141.3792</v>
      </c>
      <c r="C9480" t="s">
        <v>70</v>
      </c>
      <c r="D9480">
        <v>1E-4</v>
      </c>
    </row>
    <row r="9481" spans="1:4" x14ac:dyDescent="0.35">
      <c r="A9481">
        <v>66</v>
      </c>
      <c r="B9481">
        <v>141.39269999999999</v>
      </c>
      <c r="C9481" t="s">
        <v>70</v>
      </c>
      <c r="D9481">
        <v>4.0000000000000002E-4</v>
      </c>
    </row>
    <row r="9482" spans="1:4" x14ac:dyDescent="0.35">
      <c r="A9482">
        <v>66</v>
      </c>
      <c r="B9482">
        <v>141.40770000000001</v>
      </c>
      <c r="C9482" t="s">
        <v>70</v>
      </c>
      <c r="D9482">
        <v>4.0000000000000002E-4</v>
      </c>
    </row>
    <row r="9483" spans="1:4" x14ac:dyDescent="0.35">
      <c r="A9483">
        <v>66</v>
      </c>
      <c r="B9483">
        <v>141.43100000000001</v>
      </c>
      <c r="C9483" t="s">
        <v>70</v>
      </c>
      <c r="D9483">
        <v>1E-4</v>
      </c>
    </row>
    <row r="9484" spans="1:4" x14ac:dyDescent="0.35">
      <c r="A9484">
        <v>66</v>
      </c>
      <c r="B9484">
        <v>141.4452</v>
      </c>
      <c r="C9484" t="s">
        <v>70</v>
      </c>
    </row>
    <row r="9485" spans="1:4" x14ac:dyDescent="0.35">
      <c r="A9485">
        <v>66</v>
      </c>
      <c r="B9485">
        <v>141.45939999999999</v>
      </c>
      <c r="C9485" t="s">
        <v>70</v>
      </c>
    </row>
    <row r="9486" spans="1:4" x14ac:dyDescent="0.35">
      <c r="A9486">
        <v>66</v>
      </c>
      <c r="B9486">
        <v>141.4734</v>
      </c>
      <c r="C9486" t="s">
        <v>70</v>
      </c>
    </row>
    <row r="9487" spans="1:4" x14ac:dyDescent="0.35">
      <c r="A9487">
        <v>66</v>
      </c>
      <c r="B9487">
        <v>141.48699999999999</v>
      </c>
      <c r="C9487" t="s">
        <v>70</v>
      </c>
    </row>
    <row r="9488" spans="1:4" x14ac:dyDescent="0.35">
      <c r="A9488">
        <v>66</v>
      </c>
      <c r="B9488">
        <v>141.50049999999999</v>
      </c>
      <c r="C9488" t="s">
        <v>70</v>
      </c>
    </row>
    <row r="9489" spans="1:4" x14ac:dyDescent="0.35">
      <c r="A9489">
        <v>66</v>
      </c>
      <c r="B9489">
        <v>141.5145</v>
      </c>
      <c r="C9489" t="s">
        <v>70</v>
      </c>
    </row>
    <row r="9490" spans="1:4" x14ac:dyDescent="0.35">
      <c r="A9490">
        <v>66</v>
      </c>
      <c r="B9490">
        <v>141.52770000000001</v>
      </c>
      <c r="C9490" t="s">
        <v>70</v>
      </c>
    </row>
    <row r="9491" spans="1:4" x14ac:dyDescent="0.35">
      <c r="A9491">
        <v>66</v>
      </c>
      <c r="B9491">
        <v>141.54169999999999</v>
      </c>
      <c r="C9491" t="s">
        <v>70</v>
      </c>
    </row>
    <row r="9492" spans="1:4" x14ac:dyDescent="0.35">
      <c r="A9492">
        <v>66</v>
      </c>
      <c r="B9492">
        <v>141.5575</v>
      </c>
      <c r="C9492" t="s">
        <v>70</v>
      </c>
    </row>
    <row r="9493" spans="1:4" x14ac:dyDescent="0.35">
      <c r="A9493">
        <v>66</v>
      </c>
      <c r="B9493">
        <v>141.5728</v>
      </c>
      <c r="C9493" t="s">
        <v>70</v>
      </c>
      <c r="D9493">
        <v>1E-4</v>
      </c>
    </row>
    <row r="9494" spans="1:4" x14ac:dyDescent="0.35">
      <c r="A9494">
        <v>66</v>
      </c>
      <c r="B9494">
        <v>141.5865</v>
      </c>
      <c r="C9494" t="s">
        <v>70</v>
      </c>
      <c r="D9494">
        <v>1E-4</v>
      </c>
    </row>
    <row r="9495" spans="1:4" x14ac:dyDescent="0.35">
      <c r="A9495">
        <v>66</v>
      </c>
      <c r="B9495">
        <v>141.59989999999999</v>
      </c>
      <c r="C9495" t="s">
        <v>70</v>
      </c>
      <c r="D9495">
        <v>1E-4</v>
      </c>
    </row>
    <row r="9496" spans="1:4" x14ac:dyDescent="0.35">
      <c r="A9496">
        <v>66</v>
      </c>
      <c r="B9496">
        <v>141.61369999999999</v>
      </c>
      <c r="C9496" t="s">
        <v>70</v>
      </c>
      <c r="D9496">
        <v>2.0000000000000001E-4</v>
      </c>
    </row>
    <row r="9497" spans="1:4" x14ac:dyDescent="0.35">
      <c r="A9497">
        <v>66</v>
      </c>
      <c r="B9497">
        <v>141.63560000000001</v>
      </c>
      <c r="C9497" t="s">
        <v>70</v>
      </c>
    </row>
    <row r="9498" spans="1:4" x14ac:dyDescent="0.35">
      <c r="A9498">
        <v>66</v>
      </c>
      <c r="B9498">
        <v>141.65979999999999</v>
      </c>
      <c r="C9498" t="s">
        <v>70</v>
      </c>
    </row>
    <row r="9499" spans="1:4" x14ac:dyDescent="0.35">
      <c r="A9499">
        <v>66</v>
      </c>
      <c r="B9499">
        <v>141.67269999999999</v>
      </c>
      <c r="C9499" t="s">
        <v>70</v>
      </c>
    </row>
    <row r="9500" spans="1:4" x14ac:dyDescent="0.35">
      <c r="A9500">
        <v>66</v>
      </c>
      <c r="B9500">
        <v>141.68629999999999</v>
      </c>
      <c r="C9500" t="s">
        <v>70</v>
      </c>
    </row>
    <row r="9501" spans="1:4" x14ac:dyDescent="0.35">
      <c r="A9501">
        <v>66</v>
      </c>
      <c r="B9501">
        <v>141.70060000000001</v>
      </c>
      <c r="C9501" t="s">
        <v>70</v>
      </c>
    </row>
    <row r="9502" spans="1:4" x14ac:dyDescent="0.35">
      <c r="A9502">
        <v>66</v>
      </c>
      <c r="B9502">
        <v>141.71420000000001</v>
      </c>
      <c r="C9502" t="s">
        <v>70</v>
      </c>
    </row>
    <row r="9503" spans="1:4" x14ac:dyDescent="0.35">
      <c r="A9503">
        <v>66</v>
      </c>
      <c r="B9503">
        <v>141.7277</v>
      </c>
      <c r="C9503" t="s">
        <v>70</v>
      </c>
    </row>
    <row r="9504" spans="1:4" x14ac:dyDescent="0.35">
      <c r="A9504">
        <v>66</v>
      </c>
      <c r="B9504">
        <v>141.7413</v>
      </c>
      <c r="C9504" t="s">
        <v>70</v>
      </c>
      <c r="D9504">
        <v>1E-4</v>
      </c>
    </row>
    <row r="9505" spans="1:4" x14ac:dyDescent="0.35">
      <c r="A9505">
        <v>66</v>
      </c>
      <c r="B9505">
        <v>141.75579999999999</v>
      </c>
      <c r="C9505" t="s">
        <v>70</v>
      </c>
      <c r="D9505">
        <v>1E-4</v>
      </c>
    </row>
    <row r="9506" spans="1:4" x14ac:dyDescent="0.35">
      <c r="A9506">
        <v>66</v>
      </c>
      <c r="B9506">
        <v>141.76859999999999</v>
      </c>
      <c r="C9506" t="s">
        <v>70</v>
      </c>
    </row>
    <row r="9507" spans="1:4" x14ac:dyDescent="0.35">
      <c r="A9507">
        <v>66</v>
      </c>
      <c r="B9507">
        <v>141.78190000000001</v>
      </c>
      <c r="C9507" t="s">
        <v>70</v>
      </c>
      <c r="D9507">
        <v>2.0000000000000001E-4</v>
      </c>
    </row>
    <row r="9508" spans="1:4" x14ac:dyDescent="0.35">
      <c r="A9508">
        <v>66</v>
      </c>
      <c r="B9508">
        <v>141.79599999999999</v>
      </c>
      <c r="C9508" t="s">
        <v>70</v>
      </c>
      <c r="D9508">
        <v>2.0000000000000001E-4</v>
      </c>
    </row>
    <row r="9509" spans="1:4" x14ac:dyDescent="0.35">
      <c r="A9509">
        <v>66</v>
      </c>
      <c r="B9509">
        <v>141.81039999999999</v>
      </c>
      <c r="C9509" t="s">
        <v>70</v>
      </c>
      <c r="D9509">
        <v>2.0000000000000001E-4</v>
      </c>
    </row>
    <row r="9510" spans="1:4" x14ac:dyDescent="0.35">
      <c r="A9510">
        <v>66</v>
      </c>
      <c r="B9510">
        <v>141.82509999999999</v>
      </c>
      <c r="C9510" t="s">
        <v>70</v>
      </c>
      <c r="D9510">
        <v>2.0000000000000001E-4</v>
      </c>
    </row>
    <row r="9511" spans="1:4" x14ac:dyDescent="0.35">
      <c r="A9511">
        <v>66</v>
      </c>
      <c r="B9511">
        <v>141.84700000000001</v>
      </c>
      <c r="C9511" t="s">
        <v>70</v>
      </c>
    </row>
    <row r="9512" spans="1:4" x14ac:dyDescent="0.35">
      <c r="A9512">
        <v>66</v>
      </c>
      <c r="B9512">
        <v>141.86170000000001</v>
      </c>
      <c r="C9512" t="s">
        <v>70</v>
      </c>
    </row>
    <row r="9513" spans="1:4" x14ac:dyDescent="0.35">
      <c r="A9513">
        <v>66</v>
      </c>
      <c r="B9513">
        <v>141.87569999999999</v>
      </c>
      <c r="C9513" t="s">
        <v>70</v>
      </c>
    </row>
    <row r="9514" spans="1:4" x14ac:dyDescent="0.35">
      <c r="A9514">
        <v>66</v>
      </c>
      <c r="B9514">
        <v>141.8896</v>
      </c>
      <c r="C9514" t="s">
        <v>70</v>
      </c>
      <c r="D9514">
        <v>1E-4</v>
      </c>
    </row>
    <row r="9515" spans="1:4" x14ac:dyDescent="0.35">
      <c r="A9515">
        <v>66</v>
      </c>
      <c r="B9515">
        <v>141.90440000000001</v>
      </c>
      <c r="C9515" t="s">
        <v>70</v>
      </c>
      <c r="D9515">
        <v>1E-4</v>
      </c>
    </row>
    <row r="9516" spans="1:4" x14ac:dyDescent="0.35">
      <c r="A9516">
        <v>66</v>
      </c>
      <c r="B9516">
        <v>141.92250000000001</v>
      </c>
      <c r="C9516" t="s">
        <v>70</v>
      </c>
    </row>
    <row r="9517" spans="1:4" x14ac:dyDescent="0.35">
      <c r="A9517">
        <v>66</v>
      </c>
      <c r="B9517">
        <v>141.9401</v>
      </c>
      <c r="C9517" t="s">
        <v>70</v>
      </c>
    </row>
    <row r="9518" spans="1:4" x14ac:dyDescent="0.35">
      <c r="A9518">
        <v>66</v>
      </c>
      <c r="B9518">
        <v>141.95580000000001</v>
      </c>
      <c r="C9518" t="s">
        <v>70</v>
      </c>
      <c r="D9518">
        <v>1E-4</v>
      </c>
    </row>
    <row r="9519" spans="1:4" x14ac:dyDescent="0.35">
      <c r="A9519">
        <v>66</v>
      </c>
      <c r="B9519">
        <v>141.96969999999999</v>
      </c>
      <c r="C9519" t="s">
        <v>70</v>
      </c>
      <c r="D9519">
        <v>1E-4</v>
      </c>
    </row>
    <row r="9520" spans="1:4" x14ac:dyDescent="0.35">
      <c r="A9520">
        <v>66</v>
      </c>
      <c r="B9520">
        <v>141.9828</v>
      </c>
      <c r="C9520" t="s">
        <v>70</v>
      </c>
      <c r="D9520">
        <v>1E-4</v>
      </c>
    </row>
    <row r="9521" spans="1:4" x14ac:dyDescent="0.35">
      <c r="A9521">
        <v>66</v>
      </c>
      <c r="B9521">
        <v>141.99719999999999</v>
      </c>
      <c r="C9521" t="s">
        <v>70</v>
      </c>
    </row>
    <row r="9522" spans="1:4" x14ac:dyDescent="0.35">
      <c r="A9522">
        <v>66</v>
      </c>
      <c r="B9522">
        <v>142.0119</v>
      </c>
      <c r="C9522" t="s">
        <v>70</v>
      </c>
    </row>
    <row r="9523" spans="1:4" x14ac:dyDescent="0.35">
      <c r="A9523">
        <v>66</v>
      </c>
      <c r="B9523">
        <v>142.0283</v>
      </c>
      <c r="C9523" t="s">
        <v>70</v>
      </c>
    </row>
    <row r="9524" spans="1:4" x14ac:dyDescent="0.35">
      <c r="A9524">
        <v>66</v>
      </c>
      <c r="B9524">
        <v>142.05029999999999</v>
      </c>
      <c r="C9524" t="s">
        <v>70</v>
      </c>
    </row>
    <row r="9525" spans="1:4" x14ac:dyDescent="0.35">
      <c r="A9525">
        <v>66</v>
      </c>
      <c r="B9525">
        <v>142.06610000000001</v>
      </c>
      <c r="C9525" t="s">
        <v>70</v>
      </c>
    </row>
    <row r="9526" spans="1:4" x14ac:dyDescent="0.35">
      <c r="A9526">
        <v>66</v>
      </c>
      <c r="B9526">
        <v>142.0806</v>
      </c>
      <c r="C9526" t="s">
        <v>70</v>
      </c>
      <c r="D9526">
        <v>1E-4</v>
      </c>
    </row>
    <row r="9527" spans="1:4" x14ac:dyDescent="0.35">
      <c r="A9527">
        <v>66</v>
      </c>
      <c r="B9527">
        <v>142.0949</v>
      </c>
      <c r="C9527" t="s">
        <v>70</v>
      </c>
      <c r="D9527">
        <v>1E-4</v>
      </c>
    </row>
    <row r="9528" spans="1:4" x14ac:dyDescent="0.35">
      <c r="A9528">
        <v>66</v>
      </c>
      <c r="B9528">
        <v>142.10820000000001</v>
      </c>
      <c r="C9528" t="s">
        <v>70</v>
      </c>
      <c r="D9528">
        <v>1E-4</v>
      </c>
    </row>
    <row r="9529" spans="1:4" x14ac:dyDescent="0.35">
      <c r="A9529">
        <v>66</v>
      </c>
      <c r="B9529">
        <v>142.12260000000001</v>
      </c>
      <c r="C9529" t="s">
        <v>70</v>
      </c>
    </row>
    <row r="9530" spans="1:4" x14ac:dyDescent="0.35">
      <c r="A9530">
        <v>66</v>
      </c>
      <c r="B9530">
        <v>142.1354</v>
      </c>
      <c r="C9530" t="s">
        <v>70</v>
      </c>
    </row>
    <row r="9531" spans="1:4" x14ac:dyDescent="0.35">
      <c r="A9531">
        <v>66</v>
      </c>
      <c r="B9531">
        <v>142.14840000000001</v>
      </c>
      <c r="C9531" t="s">
        <v>70</v>
      </c>
    </row>
    <row r="9532" spans="1:4" x14ac:dyDescent="0.35">
      <c r="A9532">
        <v>66</v>
      </c>
      <c r="B9532">
        <v>142.16220000000001</v>
      </c>
      <c r="C9532" t="s">
        <v>70</v>
      </c>
    </row>
    <row r="9533" spans="1:4" x14ac:dyDescent="0.35">
      <c r="A9533">
        <v>66</v>
      </c>
      <c r="B9533">
        <v>142.17580000000001</v>
      </c>
      <c r="C9533" t="s">
        <v>70</v>
      </c>
    </row>
    <row r="9534" spans="1:4" x14ac:dyDescent="0.35">
      <c r="A9534">
        <v>66</v>
      </c>
      <c r="B9534">
        <v>142.19370000000001</v>
      </c>
      <c r="C9534" t="s">
        <v>70</v>
      </c>
    </row>
    <row r="9535" spans="1:4" x14ac:dyDescent="0.35">
      <c r="A9535">
        <v>66</v>
      </c>
      <c r="B9535">
        <v>142.2072</v>
      </c>
      <c r="C9535" t="s">
        <v>70</v>
      </c>
    </row>
    <row r="9536" spans="1:4" x14ac:dyDescent="0.35">
      <c r="A9536">
        <v>66</v>
      </c>
      <c r="B9536">
        <v>142.2218</v>
      </c>
      <c r="C9536" t="s">
        <v>70</v>
      </c>
    </row>
    <row r="9537" spans="1:4" x14ac:dyDescent="0.35">
      <c r="A9537">
        <v>66</v>
      </c>
      <c r="B9537">
        <v>142.2354</v>
      </c>
      <c r="C9537" t="s">
        <v>70</v>
      </c>
    </row>
    <row r="9538" spans="1:4" x14ac:dyDescent="0.35">
      <c r="A9538">
        <v>66</v>
      </c>
      <c r="B9538">
        <v>142.25800000000001</v>
      </c>
      <c r="C9538" t="s">
        <v>70</v>
      </c>
    </row>
    <row r="9539" spans="1:4" x14ac:dyDescent="0.35">
      <c r="A9539">
        <v>66</v>
      </c>
      <c r="B9539">
        <v>142.2741</v>
      </c>
      <c r="C9539" t="s">
        <v>70</v>
      </c>
    </row>
    <row r="9540" spans="1:4" x14ac:dyDescent="0.35">
      <c r="A9540">
        <v>66</v>
      </c>
      <c r="B9540">
        <v>142.2953</v>
      </c>
      <c r="C9540" t="s">
        <v>70</v>
      </c>
      <c r="D9540">
        <v>1E-4</v>
      </c>
    </row>
    <row r="9541" spans="1:4" x14ac:dyDescent="0.35">
      <c r="A9541">
        <v>66</v>
      </c>
      <c r="B9541">
        <v>142.3142</v>
      </c>
      <c r="C9541" t="s">
        <v>70</v>
      </c>
    </row>
    <row r="9542" spans="1:4" x14ac:dyDescent="0.35">
      <c r="A9542">
        <v>66</v>
      </c>
      <c r="B9542">
        <v>142.3271</v>
      </c>
      <c r="C9542" t="s">
        <v>70</v>
      </c>
    </row>
    <row r="9543" spans="1:4" x14ac:dyDescent="0.35">
      <c r="A9543">
        <v>66</v>
      </c>
      <c r="B9543">
        <v>142.34119999999999</v>
      </c>
      <c r="C9543" t="s">
        <v>70</v>
      </c>
    </row>
    <row r="9544" spans="1:4" x14ac:dyDescent="0.35">
      <c r="A9544">
        <v>66</v>
      </c>
      <c r="B9544">
        <v>142.35599999999999</v>
      </c>
      <c r="C9544" t="s">
        <v>70</v>
      </c>
    </row>
    <row r="9545" spans="1:4" x14ac:dyDescent="0.35">
      <c r="A9545">
        <v>66</v>
      </c>
      <c r="B9545">
        <v>142.3699</v>
      </c>
      <c r="C9545" t="s">
        <v>70</v>
      </c>
    </row>
    <row r="9546" spans="1:4" x14ac:dyDescent="0.35">
      <c r="A9546">
        <v>66</v>
      </c>
      <c r="B9546">
        <v>142.3843</v>
      </c>
      <c r="C9546" t="s">
        <v>70</v>
      </c>
    </row>
    <row r="9547" spans="1:4" x14ac:dyDescent="0.35">
      <c r="A9547">
        <v>66</v>
      </c>
      <c r="B9547">
        <v>142.40190000000001</v>
      </c>
      <c r="C9547" t="s">
        <v>70</v>
      </c>
    </row>
    <row r="9548" spans="1:4" x14ac:dyDescent="0.35">
      <c r="A9548">
        <v>66</v>
      </c>
      <c r="B9548">
        <v>142.41829999999999</v>
      </c>
      <c r="C9548" t="s">
        <v>70</v>
      </c>
    </row>
    <row r="9549" spans="1:4" x14ac:dyDescent="0.35">
      <c r="A9549">
        <v>66</v>
      </c>
      <c r="B9549">
        <v>142.43270000000001</v>
      </c>
      <c r="C9549" t="s">
        <v>70</v>
      </c>
    </row>
    <row r="9550" spans="1:4" x14ac:dyDescent="0.35">
      <c r="A9550">
        <v>66</v>
      </c>
      <c r="B9550">
        <v>142.44739999999999</v>
      </c>
      <c r="C9550" t="s">
        <v>70</v>
      </c>
    </row>
    <row r="9551" spans="1:4" x14ac:dyDescent="0.35">
      <c r="A9551">
        <v>66</v>
      </c>
      <c r="B9551">
        <v>142.46969999999999</v>
      </c>
      <c r="C9551" t="s">
        <v>70</v>
      </c>
    </row>
    <row r="9552" spans="1:4" x14ac:dyDescent="0.35">
      <c r="A9552">
        <v>66</v>
      </c>
      <c r="B9552">
        <v>142.48429999999999</v>
      </c>
      <c r="C9552" t="s">
        <v>70</v>
      </c>
    </row>
    <row r="9553" spans="1:3" x14ac:dyDescent="0.35">
      <c r="A9553">
        <v>66</v>
      </c>
      <c r="B9553">
        <v>142.499</v>
      </c>
      <c r="C9553" t="s">
        <v>70</v>
      </c>
    </row>
    <row r="9554" spans="1:3" x14ac:dyDescent="0.35">
      <c r="A9554">
        <v>66</v>
      </c>
      <c r="B9554">
        <v>142.5136</v>
      </c>
      <c r="C9554" t="s">
        <v>70</v>
      </c>
    </row>
    <row r="9555" spans="1:3" x14ac:dyDescent="0.35">
      <c r="A9555">
        <v>66</v>
      </c>
      <c r="B9555">
        <v>142.5284</v>
      </c>
      <c r="C9555" t="s">
        <v>70</v>
      </c>
    </row>
    <row r="9556" spans="1:3" x14ac:dyDescent="0.35">
      <c r="A9556">
        <v>66</v>
      </c>
      <c r="B9556">
        <v>142.5445</v>
      </c>
      <c r="C9556" t="s">
        <v>70</v>
      </c>
    </row>
    <row r="9557" spans="1:3" x14ac:dyDescent="0.35">
      <c r="A9557">
        <v>66</v>
      </c>
      <c r="B9557">
        <v>142.56620000000001</v>
      </c>
      <c r="C9557" t="s">
        <v>70</v>
      </c>
    </row>
    <row r="9558" spans="1:3" x14ac:dyDescent="0.35">
      <c r="A9558">
        <v>66</v>
      </c>
      <c r="B9558">
        <v>142.5881</v>
      </c>
      <c r="C9558" t="s">
        <v>70</v>
      </c>
    </row>
    <row r="9559" spans="1:3" x14ac:dyDescent="0.35">
      <c r="A9559">
        <v>66</v>
      </c>
      <c r="B9559">
        <v>142.6054</v>
      </c>
      <c r="C9559" t="s">
        <v>70</v>
      </c>
    </row>
    <row r="9560" spans="1:3" x14ac:dyDescent="0.35">
      <c r="A9560">
        <v>66</v>
      </c>
      <c r="B9560">
        <v>142.62090000000001</v>
      </c>
      <c r="C9560" t="s">
        <v>70</v>
      </c>
    </row>
    <row r="9561" spans="1:3" x14ac:dyDescent="0.35">
      <c r="A9561">
        <v>66</v>
      </c>
      <c r="B9561">
        <v>142.63470000000001</v>
      </c>
      <c r="C9561" t="s">
        <v>70</v>
      </c>
    </row>
    <row r="9562" spans="1:3" x14ac:dyDescent="0.35">
      <c r="A9562">
        <v>66</v>
      </c>
      <c r="B9562">
        <v>142.649</v>
      </c>
      <c r="C9562" t="s">
        <v>70</v>
      </c>
    </row>
    <row r="9563" spans="1:3" x14ac:dyDescent="0.35">
      <c r="A9563">
        <v>66</v>
      </c>
      <c r="B9563">
        <v>142.6721</v>
      </c>
      <c r="C9563" t="s">
        <v>70</v>
      </c>
    </row>
    <row r="9564" spans="1:3" x14ac:dyDescent="0.35">
      <c r="A9564">
        <v>66</v>
      </c>
      <c r="B9564">
        <v>142.6874</v>
      </c>
      <c r="C9564" t="s">
        <v>70</v>
      </c>
    </row>
    <row r="9565" spans="1:3" x14ac:dyDescent="0.35">
      <c r="A9565">
        <v>66</v>
      </c>
      <c r="B9565">
        <v>142.7013</v>
      </c>
      <c r="C9565" t="s">
        <v>70</v>
      </c>
    </row>
    <row r="9566" spans="1:3" x14ac:dyDescent="0.35">
      <c r="A9566">
        <v>66</v>
      </c>
      <c r="B9566">
        <v>142.71619999999999</v>
      </c>
      <c r="C9566" t="s">
        <v>70</v>
      </c>
    </row>
    <row r="9567" spans="1:3" x14ac:dyDescent="0.35">
      <c r="A9567">
        <v>66</v>
      </c>
      <c r="B9567">
        <v>142.7302</v>
      </c>
      <c r="C9567" t="s">
        <v>70</v>
      </c>
    </row>
    <row r="9568" spans="1:3" x14ac:dyDescent="0.35">
      <c r="A9568">
        <v>66</v>
      </c>
      <c r="B9568">
        <v>142.74510000000001</v>
      </c>
      <c r="C9568" t="s">
        <v>70</v>
      </c>
    </row>
    <row r="9569" spans="1:4" x14ac:dyDescent="0.35">
      <c r="A9569">
        <v>66</v>
      </c>
      <c r="B9569">
        <v>142.7594</v>
      </c>
      <c r="C9569" t="s">
        <v>70</v>
      </c>
    </row>
    <row r="9570" spans="1:4" x14ac:dyDescent="0.35">
      <c r="A9570">
        <v>66</v>
      </c>
      <c r="B9570">
        <v>142.77379999999999</v>
      </c>
      <c r="C9570" t="s">
        <v>70</v>
      </c>
      <c r="D9570">
        <v>1E-4</v>
      </c>
    </row>
    <row r="9571" spans="1:4" x14ac:dyDescent="0.35">
      <c r="A9571">
        <v>66</v>
      </c>
      <c r="B9571">
        <v>142.797</v>
      </c>
      <c r="C9571" t="s">
        <v>70</v>
      </c>
      <c r="D9571">
        <v>1E-4</v>
      </c>
    </row>
    <row r="9572" spans="1:4" x14ac:dyDescent="0.35">
      <c r="A9572">
        <v>66</v>
      </c>
      <c r="B9572">
        <v>142.81010000000001</v>
      </c>
      <c r="C9572" t="s">
        <v>70</v>
      </c>
      <c r="D9572">
        <v>5.9999999999999995E-4</v>
      </c>
    </row>
    <row r="9573" spans="1:4" x14ac:dyDescent="0.35">
      <c r="A9573">
        <v>66</v>
      </c>
      <c r="B9573">
        <v>142.8245</v>
      </c>
      <c r="C9573" t="s">
        <v>70</v>
      </c>
      <c r="D9573">
        <v>8.0000000000000004E-4</v>
      </c>
    </row>
    <row r="9574" spans="1:4" x14ac:dyDescent="0.35">
      <c r="A9574">
        <v>66</v>
      </c>
      <c r="B9574">
        <v>142.83920000000001</v>
      </c>
      <c r="C9574" t="s">
        <v>70</v>
      </c>
      <c r="D9574">
        <v>8.0000000000000004E-4</v>
      </c>
    </row>
    <row r="9575" spans="1:4" x14ac:dyDescent="0.35">
      <c r="A9575">
        <v>66</v>
      </c>
      <c r="B9575">
        <v>142.8544</v>
      </c>
      <c r="C9575" t="s">
        <v>70</v>
      </c>
      <c r="D9575">
        <v>1.6999999999999999E-3</v>
      </c>
    </row>
    <row r="9576" spans="1:4" x14ac:dyDescent="0.35">
      <c r="A9576">
        <v>66</v>
      </c>
      <c r="B9576">
        <v>142.87710000000001</v>
      </c>
      <c r="C9576" t="s">
        <v>70</v>
      </c>
      <c r="D9576">
        <v>8.0999999999999996E-3</v>
      </c>
    </row>
    <row r="9577" spans="1:4" x14ac:dyDescent="0.35">
      <c r="A9577">
        <v>66</v>
      </c>
      <c r="B9577">
        <v>142.89160000000001</v>
      </c>
      <c r="C9577" t="s">
        <v>70</v>
      </c>
      <c r="D9577">
        <v>3.0999999999999999E-3</v>
      </c>
    </row>
    <row r="9578" spans="1:4" x14ac:dyDescent="0.35">
      <c r="A9578">
        <v>66</v>
      </c>
      <c r="B9578">
        <v>142.90719999999999</v>
      </c>
      <c r="C9578" t="s">
        <v>70</v>
      </c>
      <c r="D9578">
        <v>2.0999999999999999E-3</v>
      </c>
    </row>
    <row r="9579" spans="1:4" x14ac:dyDescent="0.35">
      <c r="A9579">
        <v>66</v>
      </c>
      <c r="B9579">
        <v>142.92179999999999</v>
      </c>
      <c r="C9579" t="s">
        <v>70</v>
      </c>
      <c r="D9579">
        <v>2.0999999999999999E-3</v>
      </c>
    </row>
    <row r="9580" spans="1:4" x14ac:dyDescent="0.35">
      <c r="A9580">
        <v>66</v>
      </c>
      <c r="B9580">
        <v>142.93620000000001</v>
      </c>
      <c r="C9580" t="s">
        <v>70</v>
      </c>
      <c r="D9580">
        <v>2.8E-3</v>
      </c>
    </row>
    <row r="9581" spans="1:4" x14ac:dyDescent="0.35">
      <c r="A9581">
        <v>66</v>
      </c>
      <c r="B9581">
        <v>142.9496</v>
      </c>
      <c r="C9581" t="s">
        <v>70</v>
      </c>
      <c r="D9581">
        <v>4.1999999999999997E-3</v>
      </c>
    </row>
    <row r="9582" spans="1:4" x14ac:dyDescent="0.35">
      <c r="A9582">
        <v>66</v>
      </c>
      <c r="B9582">
        <v>142.96440000000001</v>
      </c>
      <c r="C9582" t="s">
        <v>70</v>
      </c>
      <c r="D9582">
        <v>4.1999999999999997E-3</v>
      </c>
    </row>
    <row r="9583" spans="1:4" x14ac:dyDescent="0.35">
      <c r="A9583">
        <v>66</v>
      </c>
      <c r="B9583">
        <v>142.98009999999999</v>
      </c>
      <c r="C9583" t="s">
        <v>70</v>
      </c>
      <c r="D9583">
        <v>4.4999999999999997E-3</v>
      </c>
    </row>
    <row r="9584" spans="1:4" x14ac:dyDescent="0.35">
      <c r="A9584">
        <v>66</v>
      </c>
      <c r="B9584">
        <v>142.99459999999999</v>
      </c>
      <c r="C9584" t="s">
        <v>70</v>
      </c>
      <c r="D9584">
        <v>3.8999999999999998E-3</v>
      </c>
    </row>
    <row r="9585" spans="1:4" x14ac:dyDescent="0.35">
      <c r="A9585">
        <v>66</v>
      </c>
      <c r="B9585">
        <v>143.0085</v>
      </c>
      <c r="C9585" t="s">
        <v>70</v>
      </c>
      <c r="D9585">
        <v>3.8999999999999998E-3</v>
      </c>
    </row>
    <row r="9586" spans="1:4" x14ac:dyDescent="0.35">
      <c r="A9586">
        <v>66</v>
      </c>
      <c r="B9586">
        <v>143.02350000000001</v>
      </c>
      <c r="C9586" t="s">
        <v>70</v>
      </c>
      <c r="D9586">
        <v>1.9E-3</v>
      </c>
    </row>
    <row r="9587" spans="1:4" x14ac:dyDescent="0.35">
      <c r="A9587">
        <v>66</v>
      </c>
      <c r="B9587">
        <v>143.03749999999999</v>
      </c>
      <c r="C9587" t="s">
        <v>70</v>
      </c>
      <c r="D9587">
        <v>3.8E-3</v>
      </c>
    </row>
    <row r="9588" spans="1:4" x14ac:dyDescent="0.35">
      <c r="A9588">
        <v>66</v>
      </c>
      <c r="B9588">
        <v>143.05080000000001</v>
      </c>
      <c r="C9588" t="s">
        <v>70</v>
      </c>
      <c r="D9588">
        <v>8.9999999999999998E-4</v>
      </c>
    </row>
    <row r="9589" spans="1:4" x14ac:dyDescent="0.35">
      <c r="A9589">
        <v>66</v>
      </c>
      <c r="B9589">
        <v>143.066</v>
      </c>
      <c r="C9589" t="s">
        <v>70</v>
      </c>
      <c r="D9589">
        <v>8.9999999999999998E-4</v>
      </c>
    </row>
    <row r="9590" spans="1:4" x14ac:dyDescent="0.35">
      <c r="A9590">
        <v>66</v>
      </c>
      <c r="B9590">
        <v>143.09129999999999</v>
      </c>
      <c r="C9590" t="s">
        <v>70</v>
      </c>
      <c r="D9590">
        <v>3.5999999999999999E-3</v>
      </c>
    </row>
    <row r="9591" spans="1:4" x14ac:dyDescent="0.35">
      <c r="A9591">
        <v>66</v>
      </c>
      <c r="B9591">
        <v>143.1078</v>
      </c>
      <c r="C9591" t="s">
        <v>70</v>
      </c>
      <c r="D9591">
        <v>3.5999999999999999E-3</v>
      </c>
    </row>
    <row r="9592" spans="1:4" x14ac:dyDescent="0.35">
      <c r="A9592">
        <v>66</v>
      </c>
      <c r="B9592">
        <v>143.1232</v>
      </c>
      <c r="C9592" t="s">
        <v>70</v>
      </c>
      <c r="D9592">
        <v>3.5999999999999999E-3</v>
      </c>
    </row>
    <row r="9593" spans="1:4" x14ac:dyDescent="0.35">
      <c r="A9593">
        <v>66</v>
      </c>
      <c r="B9593">
        <v>143.13829999999999</v>
      </c>
      <c r="C9593" t="s">
        <v>70</v>
      </c>
      <c r="D9593">
        <v>2.8999999999999998E-3</v>
      </c>
    </row>
    <row r="9594" spans="1:4" x14ac:dyDescent="0.35">
      <c r="A9594">
        <v>66</v>
      </c>
      <c r="B9594">
        <v>143.1524</v>
      </c>
      <c r="C9594" t="s">
        <v>70</v>
      </c>
      <c r="D9594">
        <v>2.3E-3</v>
      </c>
    </row>
    <row r="9595" spans="1:4" x14ac:dyDescent="0.35">
      <c r="A9595">
        <v>66</v>
      </c>
      <c r="B9595">
        <v>143.1671</v>
      </c>
      <c r="C9595" t="s">
        <v>70</v>
      </c>
      <c r="D9595">
        <v>7.4000000000000003E-3</v>
      </c>
    </row>
    <row r="9596" spans="1:4" x14ac:dyDescent="0.35">
      <c r="A9596">
        <v>66</v>
      </c>
      <c r="B9596">
        <v>143.18119999999999</v>
      </c>
      <c r="C9596" t="s">
        <v>70</v>
      </c>
      <c r="D9596">
        <v>8.0999999999999996E-3</v>
      </c>
    </row>
    <row r="9597" spans="1:4" x14ac:dyDescent="0.35">
      <c r="A9597">
        <v>67</v>
      </c>
      <c r="B9597">
        <v>143.19909999999999</v>
      </c>
      <c r="C9597" t="s">
        <v>70</v>
      </c>
      <c r="D9597">
        <v>8.0999999999999996E-3</v>
      </c>
    </row>
    <row r="9598" spans="1:4" x14ac:dyDescent="0.35">
      <c r="A9598">
        <v>67</v>
      </c>
      <c r="B9598">
        <v>143.2124</v>
      </c>
      <c r="C9598" t="s">
        <v>70</v>
      </c>
      <c r="D9598">
        <v>9.7999999999999997E-3</v>
      </c>
    </row>
    <row r="9599" spans="1:4" x14ac:dyDescent="0.35">
      <c r="A9599">
        <v>67</v>
      </c>
      <c r="B9599">
        <v>143.22630000000001</v>
      </c>
      <c r="C9599" t="s">
        <v>70</v>
      </c>
      <c r="D9599">
        <v>9.7999999999999997E-3</v>
      </c>
    </row>
    <row r="9600" spans="1:4" x14ac:dyDescent="0.35">
      <c r="A9600">
        <v>67</v>
      </c>
      <c r="B9600">
        <v>143.24709999999999</v>
      </c>
      <c r="C9600" t="s">
        <v>70</v>
      </c>
      <c r="D9600">
        <v>1.14E-2</v>
      </c>
    </row>
    <row r="9601" spans="1:4" x14ac:dyDescent="0.35">
      <c r="A9601">
        <v>67</v>
      </c>
      <c r="B9601">
        <v>143.26580000000001</v>
      </c>
      <c r="C9601" t="s">
        <v>70</v>
      </c>
      <c r="D9601">
        <v>1.14E-2</v>
      </c>
    </row>
    <row r="9602" spans="1:4" x14ac:dyDescent="0.35">
      <c r="A9602">
        <v>67</v>
      </c>
      <c r="B9602">
        <v>143.28559999999999</v>
      </c>
      <c r="C9602" t="s">
        <v>70</v>
      </c>
      <c r="D9602">
        <v>3.0999999999999999E-3</v>
      </c>
    </row>
    <row r="9603" spans="1:4" x14ac:dyDescent="0.35">
      <c r="A9603">
        <v>67</v>
      </c>
      <c r="B9603">
        <v>143.2998</v>
      </c>
      <c r="C9603" t="s">
        <v>70</v>
      </c>
      <c r="D9603">
        <v>3.0999999999999999E-3</v>
      </c>
    </row>
    <row r="9604" spans="1:4" x14ac:dyDescent="0.35">
      <c r="A9604">
        <v>67</v>
      </c>
      <c r="B9604">
        <v>143.31370000000001</v>
      </c>
      <c r="C9604" t="s">
        <v>70</v>
      </c>
      <c r="D9604">
        <v>3.2000000000000002E-3</v>
      </c>
    </row>
    <row r="9605" spans="1:4" x14ac:dyDescent="0.35">
      <c r="A9605">
        <v>67</v>
      </c>
      <c r="B9605">
        <v>143.32769999999999</v>
      </c>
      <c r="C9605" t="s">
        <v>70</v>
      </c>
      <c r="D9605">
        <v>3.2000000000000002E-3</v>
      </c>
    </row>
    <row r="9606" spans="1:4" x14ac:dyDescent="0.35">
      <c r="A9606">
        <v>67</v>
      </c>
      <c r="B9606">
        <v>143.3417</v>
      </c>
      <c r="C9606" t="s">
        <v>70</v>
      </c>
      <c r="D9606">
        <v>1.1000000000000001E-3</v>
      </c>
    </row>
    <row r="9607" spans="1:4" x14ac:dyDescent="0.35">
      <c r="A9607">
        <v>67</v>
      </c>
      <c r="B9607">
        <v>143.35589999999999</v>
      </c>
      <c r="C9607" t="s">
        <v>70</v>
      </c>
      <c r="D9607">
        <v>1.1000000000000001E-3</v>
      </c>
    </row>
    <row r="9608" spans="1:4" x14ac:dyDescent="0.35">
      <c r="A9608">
        <v>67</v>
      </c>
      <c r="B9608">
        <v>143.369</v>
      </c>
      <c r="C9608" t="s">
        <v>70</v>
      </c>
      <c r="D9608">
        <v>2E-3</v>
      </c>
    </row>
    <row r="9609" spans="1:4" x14ac:dyDescent="0.35">
      <c r="A9609">
        <v>67</v>
      </c>
      <c r="B9609">
        <v>143.38310000000001</v>
      </c>
      <c r="C9609" t="s">
        <v>70</v>
      </c>
      <c r="D9609">
        <v>8.0000000000000004E-4</v>
      </c>
    </row>
    <row r="9610" spans="1:4" x14ac:dyDescent="0.35">
      <c r="A9610">
        <v>67</v>
      </c>
      <c r="B9610">
        <v>143.39750000000001</v>
      </c>
      <c r="C9610" t="s">
        <v>70</v>
      </c>
      <c r="D9610">
        <v>2.9999999999999997E-4</v>
      </c>
    </row>
    <row r="9611" spans="1:4" x14ac:dyDescent="0.35">
      <c r="A9611">
        <v>67</v>
      </c>
      <c r="B9611">
        <v>143.411</v>
      </c>
      <c r="C9611" t="s">
        <v>70</v>
      </c>
      <c r="D9611">
        <v>2.9999999999999997E-4</v>
      </c>
    </row>
    <row r="9612" spans="1:4" x14ac:dyDescent="0.35">
      <c r="A9612">
        <v>67</v>
      </c>
      <c r="B9612">
        <v>143.4247</v>
      </c>
      <c r="C9612" t="s">
        <v>70</v>
      </c>
    </row>
    <row r="9613" spans="1:4" x14ac:dyDescent="0.35">
      <c r="A9613">
        <v>67</v>
      </c>
      <c r="B9613">
        <v>143.4391</v>
      </c>
      <c r="C9613" t="s">
        <v>70</v>
      </c>
    </row>
    <row r="9614" spans="1:4" x14ac:dyDescent="0.35">
      <c r="A9614">
        <v>67</v>
      </c>
      <c r="B9614">
        <v>143.4521</v>
      </c>
      <c r="C9614" t="s">
        <v>70</v>
      </c>
    </row>
    <row r="9615" spans="1:4" x14ac:dyDescent="0.35">
      <c r="A9615">
        <v>67</v>
      </c>
      <c r="B9615">
        <v>143.46619999999999</v>
      </c>
      <c r="C9615" t="s">
        <v>70</v>
      </c>
    </row>
    <row r="9616" spans="1:4" x14ac:dyDescent="0.35">
      <c r="A9616">
        <v>67</v>
      </c>
      <c r="B9616">
        <v>143.4939</v>
      </c>
      <c r="C9616" t="s">
        <v>70</v>
      </c>
    </row>
    <row r="9617" spans="1:3" x14ac:dyDescent="0.35">
      <c r="A9617">
        <v>67</v>
      </c>
      <c r="B9617">
        <v>143.5104</v>
      </c>
      <c r="C9617" t="s">
        <v>70</v>
      </c>
    </row>
    <row r="9618" spans="1:3" x14ac:dyDescent="0.35">
      <c r="A9618">
        <v>67</v>
      </c>
      <c r="B9618">
        <v>143.52449999999999</v>
      </c>
      <c r="C9618" t="s">
        <v>70</v>
      </c>
    </row>
    <row r="9619" spans="1:3" x14ac:dyDescent="0.35">
      <c r="A9619">
        <v>67</v>
      </c>
      <c r="B9619">
        <v>143.5394</v>
      </c>
      <c r="C9619" t="s">
        <v>70</v>
      </c>
    </row>
    <row r="9620" spans="1:3" x14ac:dyDescent="0.35">
      <c r="A9620">
        <v>67</v>
      </c>
      <c r="B9620">
        <v>143.5522</v>
      </c>
      <c r="C9620" t="s">
        <v>70</v>
      </c>
    </row>
    <row r="9621" spans="1:3" x14ac:dyDescent="0.35">
      <c r="A9621">
        <v>67</v>
      </c>
      <c r="B9621">
        <v>143.5675</v>
      </c>
      <c r="C9621" t="s">
        <v>70</v>
      </c>
    </row>
    <row r="9622" spans="1:3" x14ac:dyDescent="0.35">
      <c r="A9622">
        <v>67</v>
      </c>
      <c r="B9622">
        <v>143.58770000000001</v>
      </c>
      <c r="C9622" t="s">
        <v>70</v>
      </c>
    </row>
    <row r="9623" spans="1:3" x14ac:dyDescent="0.35">
      <c r="A9623">
        <v>67</v>
      </c>
      <c r="B9623">
        <v>143.60210000000001</v>
      </c>
      <c r="C9623" t="s">
        <v>70</v>
      </c>
    </row>
    <row r="9624" spans="1:3" x14ac:dyDescent="0.35">
      <c r="A9624">
        <v>67</v>
      </c>
      <c r="B9624">
        <v>143.6164</v>
      </c>
      <c r="C9624" t="s">
        <v>70</v>
      </c>
    </row>
    <row r="9625" spans="1:3" x14ac:dyDescent="0.35">
      <c r="A9625">
        <v>67</v>
      </c>
      <c r="B9625">
        <v>143.62970000000001</v>
      </c>
      <c r="C9625" t="s">
        <v>70</v>
      </c>
    </row>
    <row r="9626" spans="1:3" x14ac:dyDescent="0.35">
      <c r="A9626">
        <v>67</v>
      </c>
      <c r="B9626">
        <v>143.6438</v>
      </c>
      <c r="C9626" t="s">
        <v>70</v>
      </c>
    </row>
    <row r="9627" spans="1:3" x14ac:dyDescent="0.35">
      <c r="A9627">
        <v>67</v>
      </c>
      <c r="B9627">
        <v>143.6574</v>
      </c>
      <c r="C9627" t="s">
        <v>70</v>
      </c>
    </row>
    <row r="9628" spans="1:3" x14ac:dyDescent="0.35">
      <c r="A9628">
        <v>67</v>
      </c>
      <c r="B9628">
        <v>143.6712</v>
      </c>
      <c r="C9628" t="s">
        <v>70</v>
      </c>
    </row>
    <row r="9629" spans="1:3" x14ac:dyDescent="0.35">
      <c r="A9629">
        <v>67</v>
      </c>
      <c r="B9629">
        <v>143.6936</v>
      </c>
      <c r="C9629" t="s">
        <v>70</v>
      </c>
    </row>
    <row r="9630" spans="1:3" x14ac:dyDescent="0.35">
      <c r="A9630">
        <v>67</v>
      </c>
      <c r="B9630">
        <v>143.70750000000001</v>
      </c>
      <c r="C9630" t="s">
        <v>70</v>
      </c>
    </row>
    <row r="9631" spans="1:3" x14ac:dyDescent="0.35">
      <c r="A9631">
        <v>67</v>
      </c>
      <c r="B9631">
        <v>143.72190000000001</v>
      </c>
      <c r="C9631" t="s">
        <v>70</v>
      </c>
    </row>
    <row r="9632" spans="1:3" x14ac:dyDescent="0.35">
      <c r="A9632">
        <v>67</v>
      </c>
      <c r="B9632">
        <v>143.73509999999999</v>
      </c>
      <c r="C9632" t="s">
        <v>70</v>
      </c>
    </row>
    <row r="9633" spans="1:3" x14ac:dyDescent="0.35">
      <c r="A9633">
        <v>67</v>
      </c>
      <c r="B9633">
        <v>143.7482</v>
      </c>
      <c r="C9633" t="s">
        <v>70</v>
      </c>
    </row>
    <row r="9634" spans="1:3" x14ac:dyDescent="0.35">
      <c r="A9634">
        <v>67</v>
      </c>
      <c r="B9634">
        <v>143.76349999999999</v>
      </c>
      <c r="C9634" t="s">
        <v>70</v>
      </c>
    </row>
    <row r="9635" spans="1:3" x14ac:dyDescent="0.35">
      <c r="A9635">
        <v>67</v>
      </c>
      <c r="B9635">
        <v>143.77719999999999</v>
      </c>
      <c r="C9635" t="s">
        <v>70</v>
      </c>
    </row>
    <row r="9636" spans="1:3" x14ac:dyDescent="0.35">
      <c r="A9636">
        <v>67</v>
      </c>
      <c r="B9636">
        <v>143.79069999999999</v>
      </c>
      <c r="C9636" t="s">
        <v>70</v>
      </c>
    </row>
    <row r="9637" spans="1:3" x14ac:dyDescent="0.35">
      <c r="A9637">
        <v>67</v>
      </c>
      <c r="B9637">
        <v>143.80549999999999</v>
      </c>
      <c r="C9637" t="s">
        <v>70</v>
      </c>
    </row>
    <row r="9638" spans="1:3" x14ac:dyDescent="0.35">
      <c r="A9638">
        <v>67</v>
      </c>
      <c r="B9638">
        <v>143.81890000000001</v>
      </c>
      <c r="C9638" t="s">
        <v>70</v>
      </c>
    </row>
    <row r="9639" spans="1:3" x14ac:dyDescent="0.35">
      <c r="A9639">
        <v>67</v>
      </c>
      <c r="B9639">
        <v>143.8322</v>
      </c>
      <c r="C9639" t="s">
        <v>70</v>
      </c>
    </row>
    <row r="9640" spans="1:3" x14ac:dyDescent="0.35">
      <c r="A9640">
        <v>67</v>
      </c>
      <c r="B9640">
        <v>143.8468</v>
      </c>
      <c r="C9640" t="s">
        <v>70</v>
      </c>
    </row>
    <row r="9641" spans="1:3" x14ac:dyDescent="0.35">
      <c r="A9641">
        <v>67</v>
      </c>
      <c r="B9641">
        <v>143.86009999999999</v>
      </c>
      <c r="C9641" t="s">
        <v>70</v>
      </c>
    </row>
    <row r="9642" spans="1:3" x14ac:dyDescent="0.35">
      <c r="A9642">
        <v>67</v>
      </c>
      <c r="B9642">
        <v>143.87370000000001</v>
      </c>
      <c r="C9642" t="s">
        <v>70</v>
      </c>
    </row>
    <row r="9643" spans="1:3" x14ac:dyDescent="0.35">
      <c r="A9643">
        <v>67</v>
      </c>
      <c r="B9643">
        <v>143.8946</v>
      </c>
      <c r="C9643" t="s">
        <v>70</v>
      </c>
    </row>
    <row r="9644" spans="1:3" x14ac:dyDescent="0.35">
      <c r="A9644">
        <v>67</v>
      </c>
      <c r="B9644">
        <v>143.91079999999999</v>
      </c>
      <c r="C9644" t="s">
        <v>70</v>
      </c>
    </row>
    <row r="9645" spans="1:3" x14ac:dyDescent="0.35">
      <c r="A9645">
        <v>67</v>
      </c>
      <c r="B9645">
        <v>143.92619999999999</v>
      </c>
      <c r="C9645" t="s">
        <v>70</v>
      </c>
    </row>
    <row r="9646" spans="1:3" x14ac:dyDescent="0.35">
      <c r="A9646">
        <v>67</v>
      </c>
      <c r="B9646">
        <v>143.94030000000001</v>
      </c>
      <c r="C9646" t="s">
        <v>70</v>
      </c>
    </row>
    <row r="9647" spans="1:3" x14ac:dyDescent="0.35">
      <c r="A9647">
        <v>67</v>
      </c>
      <c r="B9647">
        <v>143.96449999999999</v>
      </c>
      <c r="C9647" t="s">
        <v>70</v>
      </c>
    </row>
    <row r="9648" spans="1:3" x14ac:dyDescent="0.35">
      <c r="A9648">
        <v>67</v>
      </c>
      <c r="B9648">
        <v>143.97620000000001</v>
      </c>
      <c r="C9648" t="s">
        <v>70</v>
      </c>
    </row>
    <row r="9649" spans="1:3" x14ac:dyDescent="0.35">
      <c r="A9649">
        <v>67</v>
      </c>
      <c r="B9649">
        <v>143.9888</v>
      </c>
      <c r="C9649" t="s">
        <v>70</v>
      </c>
    </row>
    <row r="9650" spans="1:3" x14ac:dyDescent="0.35">
      <c r="A9650">
        <v>67</v>
      </c>
      <c r="B9650">
        <v>144.00309999999999</v>
      </c>
      <c r="C9650" t="s">
        <v>70</v>
      </c>
    </row>
    <row r="9651" spans="1:3" x14ac:dyDescent="0.35">
      <c r="A9651">
        <v>67</v>
      </c>
      <c r="B9651">
        <v>144.01830000000001</v>
      </c>
      <c r="C9651" t="s">
        <v>70</v>
      </c>
    </row>
    <row r="9652" spans="1:3" x14ac:dyDescent="0.35">
      <c r="A9652">
        <v>67</v>
      </c>
      <c r="B9652">
        <v>144.03110000000001</v>
      </c>
      <c r="C9652" t="s">
        <v>70</v>
      </c>
    </row>
    <row r="9653" spans="1:3" x14ac:dyDescent="0.35">
      <c r="A9653">
        <v>67</v>
      </c>
      <c r="B9653">
        <v>144.04509999999999</v>
      </c>
      <c r="C9653" t="s">
        <v>70</v>
      </c>
    </row>
    <row r="9654" spans="1:3" x14ac:dyDescent="0.35">
      <c r="A9654">
        <v>67</v>
      </c>
      <c r="B9654">
        <v>144.0582</v>
      </c>
      <c r="C9654" t="s">
        <v>70</v>
      </c>
    </row>
    <row r="9655" spans="1:3" x14ac:dyDescent="0.35">
      <c r="A9655">
        <v>67</v>
      </c>
      <c r="B9655">
        <v>144.0718</v>
      </c>
      <c r="C9655" t="s">
        <v>70</v>
      </c>
    </row>
    <row r="9656" spans="1:3" x14ac:dyDescent="0.35">
      <c r="A9656">
        <v>67</v>
      </c>
      <c r="B9656">
        <v>144.0864</v>
      </c>
      <c r="C9656" t="s">
        <v>70</v>
      </c>
    </row>
    <row r="9657" spans="1:3" x14ac:dyDescent="0.35">
      <c r="A9657">
        <v>67</v>
      </c>
      <c r="B9657">
        <v>144.10839999999999</v>
      </c>
      <c r="C9657" t="s">
        <v>70</v>
      </c>
    </row>
    <row r="9658" spans="1:3" x14ac:dyDescent="0.35">
      <c r="A9658">
        <v>67</v>
      </c>
      <c r="B9658">
        <v>144.1223</v>
      </c>
      <c r="C9658" t="s">
        <v>70</v>
      </c>
    </row>
    <row r="9659" spans="1:3" x14ac:dyDescent="0.35">
      <c r="A9659">
        <v>67</v>
      </c>
      <c r="B9659">
        <v>144.13589999999999</v>
      </c>
      <c r="C9659" t="s">
        <v>70</v>
      </c>
    </row>
    <row r="9660" spans="1:3" x14ac:dyDescent="0.35">
      <c r="A9660">
        <v>67</v>
      </c>
      <c r="B9660">
        <v>144.14930000000001</v>
      </c>
      <c r="C9660" t="s">
        <v>70</v>
      </c>
    </row>
    <row r="9661" spans="1:3" x14ac:dyDescent="0.35">
      <c r="A9661">
        <v>67</v>
      </c>
      <c r="B9661">
        <v>144.16399999999999</v>
      </c>
      <c r="C9661" t="s">
        <v>70</v>
      </c>
    </row>
    <row r="9662" spans="1:3" x14ac:dyDescent="0.35">
      <c r="A9662">
        <v>67</v>
      </c>
      <c r="B9662">
        <v>144.17760000000001</v>
      </c>
      <c r="C9662" t="s">
        <v>70</v>
      </c>
    </row>
    <row r="9663" spans="1:3" x14ac:dyDescent="0.35">
      <c r="A9663">
        <v>67</v>
      </c>
      <c r="B9663">
        <v>144.19059999999999</v>
      </c>
      <c r="C9663" t="s">
        <v>70</v>
      </c>
    </row>
    <row r="9664" spans="1:3" x14ac:dyDescent="0.35">
      <c r="A9664">
        <v>67</v>
      </c>
      <c r="B9664">
        <v>144.208</v>
      </c>
      <c r="C9664" t="s">
        <v>70</v>
      </c>
    </row>
    <row r="9665" spans="1:3" x14ac:dyDescent="0.35">
      <c r="A9665">
        <v>67</v>
      </c>
      <c r="B9665">
        <v>144.22200000000001</v>
      </c>
      <c r="C9665" t="s">
        <v>70</v>
      </c>
    </row>
    <row r="9666" spans="1:3" x14ac:dyDescent="0.35">
      <c r="A9666">
        <v>67</v>
      </c>
      <c r="B9666">
        <v>144.2363</v>
      </c>
      <c r="C9666" t="s">
        <v>70</v>
      </c>
    </row>
    <row r="9667" spans="1:3" x14ac:dyDescent="0.35">
      <c r="A9667">
        <v>67</v>
      </c>
      <c r="B9667">
        <v>144.24979999999999</v>
      </c>
      <c r="C9667" t="s">
        <v>70</v>
      </c>
    </row>
    <row r="9668" spans="1:3" x14ac:dyDescent="0.35">
      <c r="A9668">
        <v>67</v>
      </c>
      <c r="B9668">
        <v>144.26410000000001</v>
      </c>
      <c r="C9668" t="s">
        <v>70</v>
      </c>
    </row>
    <row r="9669" spans="1:3" x14ac:dyDescent="0.35">
      <c r="A9669">
        <v>67</v>
      </c>
      <c r="B9669">
        <v>144.2792</v>
      </c>
      <c r="C9669" t="s">
        <v>70</v>
      </c>
    </row>
    <row r="9670" spans="1:3" x14ac:dyDescent="0.35">
      <c r="A9670">
        <v>67</v>
      </c>
      <c r="B9670">
        <v>144.29300000000001</v>
      </c>
      <c r="C9670" t="s">
        <v>70</v>
      </c>
    </row>
    <row r="9671" spans="1:3" x14ac:dyDescent="0.35">
      <c r="A9671">
        <v>67</v>
      </c>
      <c r="B9671">
        <v>144.31559999999999</v>
      </c>
      <c r="C9671" t="s">
        <v>70</v>
      </c>
    </row>
    <row r="9672" spans="1:3" x14ac:dyDescent="0.35">
      <c r="A9672">
        <v>67</v>
      </c>
      <c r="B9672">
        <v>144.33779999999999</v>
      </c>
      <c r="C9672" t="s">
        <v>70</v>
      </c>
    </row>
    <row r="9673" spans="1:3" x14ac:dyDescent="0.35">
      <c r="A9673">
        <v>67</v>
      </c>
      <c r="B9673">
        <v>144.35659999999999</v>
      </c>
      <c r="C9673" t="s">
        <v>70</v>
      </c>
    </row>
    <row r="9674" spans="1:3" x14ac:dyDescent="0.35">
      <c r="A9674">
        <v>67</v>
      </c>
      <c r="B9674">
        <v>144.36930000000001</v>
      </c>
      <c r="C9674" t="s">
        <v>70</v>
      </c>
    </row>
    <row r="9675" spans="1:3" x14ac:dyDescent="0.35">
      <c r="A9675">
        <v>67</v>
      </c>
      <c r="B9675">
        <v>144.38329999999999</v>
      </c>
      <c r="C9675" t="s">
        <v>70</v>
      </c>
    </row>
    <row r="9676" spans="1:3" x14ac:dyDescent="0.35">
      <c r="A9676">
        <v>67</v>
      </c>
      <c r="B9676">
        <v>144.40020000000001</v>
      </c>
      <c r="C9676" t="s">
        <v>70</v>
      </c>
    </row>
    <row r="9677" spans="1:3" x14ac:dyDescent="0.35">
      <c r="A9677">
        <v>67</v>
      </c>
      <c r="B9677">
        <v>144.4194</v>
      </c>
      <c r="C9677" t="s">
        <v>70</v>
      </c>
    </row>
    <row r="9678" spans="1:3" x14ac:dyDescent="0.35">
      <c r="A9678">
        <v>67</v>
      </c>
      <c r="B9678">
        <v>144.43629999999999</v>
      </c>
      <c r="C9678" t="s">
        <v>70</v>
      </c>
    </row>
    <row r="9679" spans="1:3" x14ac:dyDescent="0.35">
      <c r="A9679">
        <v>67</v>
      </c>
      <c r="B9679">
        <v>144.4502</v>
      </c>
      <c r="C9679" t="s">
        <v>70</v>
      </c>
    </row>
    <row r="9680" spans="1:3" x14ac:dyDescent="0.35">
      <c r="A9680">
        <v>67</v>
      </c>
      <c r="B9680">
        <v>144.465</v>
      </c>
      <c r="C9680" t="s">
        <v>70</v>
      </c>
    </row>
    <row r="9681" spans="1:3" x14ac:dyDescent="0.35">
      <c r="A9681">
        <v>67</v>
      </c>
      <c r="B9681">
        <v>144.48009999999999</v>
      </c>
      <c r="C9681" t="s">
        <v>70</v>
      </c>
    </row>
    <row r="9682" spans="1:3" x14ac:dyDescent="0.35">
      <c r="A9682">
        <v>67</v>
      </c>
      <c r="B9682">
        <v>144.49459999999999</v>
      </c>
      <c r="C9682" t="s">
        <v>70</v>
      </c>
    </row>
    <row r="9683" spans="1:3" x14ac:dyDescent="0.35">
      <c r="A9683">
        <v>67</v>
      </c>
      <c r="B9683">
        <v>144.51650000000001</v>
      </c>
      <c r="C9683" t="s">
        <v>70</v>
      </c>
    </row>
    <row r="9684" spans="1:3" x14ac:dyDescent="0.35">
      <c r="A9684">
        <v>67</v>
      </c>
      <c r="B9684">
        <v>144.53129999999999</v>
      </c>
      <c r="C9684" t="s">
        <v>70</v>
      </c>
    </row>
    <row r="9685" spans="1:3" x14ac:dyDescent="0.35">
      <c r="A9685">
        <v>67</v>
      </c>
      <c r="B9685">
        <v>144.5479</v>
      </c>
      <c r="C9685" t="s">
        <v>70</v>
      </c>
    </row>
    <row r="9686" spans="1:3" x14ac:dyDescent="0.35">
      <c r="A9686">
        <v>67</v>
      </c>
      <c r="B9686">
        <v>144.56200000000001</v>
      </c>
      <c r="C9686" t="s">
        <v>70</v>
      </c>
    </row>
    <row r="9687" spans="1:3" x14ac:dyDescent="0.35">
      <c r="A9687">
        <v>67</v>
      </c>
      <c r="B9687">
        <v>144.57669999999999</v>
      </c>
      <c r="C9687" t="s">
        <v>70</v>
      </c>
    </row>
    <row r="9688" spans="1:3" x14ac:dyDescent="0.35">
      <c r="A9688">
        <v>67</v>
      </c>
      <c r="B9688">
        <v>144.59200000000001</v>
      </c>
      <c r="C9688" t="s">
        <v>70</v>
      </c>
    </row>
    <row r="9689" spans="1:3" x14ac:dyDescent="0.35">
      <c r="A9689">
        <v>67</v>
      </c>
      <c r="B9689">
        <v>144.60749999999999</v>
      </c>
      <c r="C9689" t="s">
        <v>70</v>
      </c>
    </row>
    <row r="9690" spans="1:3" x14ac:dyDescent="0.35">
      <c r="A9690">
        <v>67</v>
      </c>
      <c r="B9690">
        <v>144.62180000000001</v>
      </c>
      <c r="C9690" t="s">
        <v>70</v>
      </c>
    </row>
    <row r="9691" spans="1:3" x14ac:dyDescent="0.35">
      <c r="A9691">
        <v>67</v>
      </c>
      <c r="B9691">
        <v>144.63720000000001</v>
      </c>
      <c r="C9691" t="s">
        <v>70</v>
      </c>
    </row>
    <row r="9692" spans="1:3" x14ac:dyDescent="0.35">
      <c r="A9692">
        <v>67</v>
      </c>
      <c r="B9692">
        <v>144.65090000000001</v>
      </c>
      <c r="C9692" t="s">
        <v>70</v>
      </c>
    </row>
    <row r="9693" spans="1:3" x14ac:dyDescent="0.35">
      <c r="A9693">
        <v>67</v>
      </c>
      <c r="B9693">
        <v>144.6652</v>
      </c>
      <c r="C9693" t="s">
        <v>70</v>
      </c>
    </row>
    <row r="9694" spans="1:3" x14ac:dyDescent="0.35">
      <c r="A9694">
        <v>67</v>
      </c>
      <c r="B9694">
        <v>144.67959999999999</v>
      </c>
      <c r="C9694" t="s">
        <v>70</v>
      </c>
    </row>
    <row r="9695" spans="1:3" x14ac:dyDescent="0.35">
      <c r="A9695">
        <v>67</v>
      </c>
      <c r="B9695">
        <v>144.69390000000001</v>
      </c>
      <c r="C9695" t="s">
        <v>70</v>
      </c>
    </row>
    <row r="9696" spans="1:3" x14ac:dyDescent="0.35">
      <c r="A9696">
        <v>67</v>
      </c>
      <c r="B9696">
        <v>144.70840000000001</v>
      </c>
      <c r="C9696" t="s">
        <v>70</v>
      </c>
    </row>
    <row r="9697" spans="1:4" x14ac:dyDescent="0.35">
      <c r="A9697">
        <v>67</v>
      </c>
      <c r="B9697">
        <v>144.73230000000001</v>
      </c>
      <c r="C9697" t="s">
        <v>70</v>
      </c>
    </row>
    <row r="9698" spans="1:4" x14ac:dyDescent="0.35">
      <c r="A9698">
        <v>67</v>
      </c>
      <c r="B9698">
        <v>144.7491</v>
      </c>
      <c r="C9698" t="s">
        <v>70</v>
      </c>
    </row>
    <row r="9699" spans="1:4" x14ac:dyDescent="0.35">
      <c r="A9699">
        <v>67</v>
      </c>
      <c r="B9699">
        <v>144.76320000000001</v>
      </c>
      <c r="C9699" t="s">
        <v>70</v>
      </c>
    </row>
    <row r="9700" spans="1:4" x14ac:dyDescent="0.35">
      <c r="A9700">
        <v>67</v>
      </c>
      <c r="B9700">
        <v>144.77799999999999</v>
      </c>
      <c r="C9700" t="s">
        <v>70</v>
      </c>
    </row>
    <row r="9701" spans="1:4" x14ac:dyDescent="0.35">
      <c r="A9701">
        <v>67</v>
      </c>
      <c r="B9701">
        <v>144.79220000000001</v>
      </c>
      <c r="C9701" t="s">
        <v>70</v>
      </c>
    </row>
    <row r="9702" spans="1:4" x14ac:dyDescent="0.35">
      <c r="A9702">
        <v>67</v>
      </c>
      <c r="B9702">
        <v>144.8065</v>
      </c>
      <c r="C9702" t="s">
        <v>70</v>
      </c>
      <c r="D9702">
        <v>2.9999999999999997E-4</v>
      </c>
    </row>
    <row r="9703" spans="1:4" x14ac:dyDescent="0.35">
      <c r="A9703">
        <v>67</v>
      </c>
      <c r="B9703">
        <v>144.821</v>
      </c>
      <c r="C9703" t="s">
        <v>70</v>
      </c>
      <c r="D9703">
        <v>2.9999999999999997E-4</v>
      </c>
    </row>
    <row r="9704" spans="1:4" x14ac:dyDescent="0.35">
      <c r="A9704">
        <v>67</v>
      </c>
      <c r="B9704">
        <v>144.8357</v>
      </c>
      <c r="C9704" t="s">
        <v>70</v>
      </c>
      <c r="D9704">
        <v>2.9999999999999997E-4</v>
      </c>
    </row>
    <row r="9705" spans="1:4" x14ac:dyDescent="0.35">
      <c r="A9705">
        <v>67</v>
      </c>
      <c r="B9705">
        <v>144.84960000000001</v>
      </c>
      <c r="C9705" t="s">
        <v>70</v>
      </c>
      <c r="D9705">
        <v>4.0000000000000002E-4</v>
      </c>
    </row>
    <row r="9706" spans="1:4" x14ac:dyDescent="0.35">
      <c r="A9706">
        <v>67</v>
      </c>
      <c r="B9706">
        <v>144.8639</v>
      </c>
      <c r="C9706" t="s">
        <v>70</v>
      </c>
      <c r="D9706">
        <v>5.0000000000000001E-4</v>
      </c>
    </row>
    <row r="9707" spans="1:4" x14ac:dyDescent="0.35">
      <c r="A9707">
        <v>67</v>
      </c>
      <c r="B9707">
        <v>144.87819999999999</v>
      </c>
      <c r="C9707" t="s">
        <v>70</v>
      </c>
      <c r="D9707">
        <v>5.0000000000000001E-4</v>
      </c>
    </row>
    <row r="9708" spans="1:4" x14ac:dyDescent="0.35">
      <c r="A9708">
        <v>67</v>
      </c>
      <c r="B9708">
        <v>144.89189999999999</v>
      </c>
      <c r="C9708" t="s">
        <v>70</v>
      </c>
      <c r="D9708">
        <v>2.0999999999999999E-3</v>
      </c>
    </row>
    <row r="9709" spans="1:4" x14ac:dyDescent="0.35">
      <c r="A9709">
        <v>67</v>
      </c>
      <c r="B9709">
        <v>144.9067</v>
      </c>
      <c r="C9709" t="s">
        <v>70</v>
      </c>
      <c r="D9709">
        <v>2.0999999999999999E-3</v>
      </c>
    </row>
    <row r="9710" spans="1:4" x14ac:dyDescent="0.35">
      <c r="A9710">
        <v>67</v>
      </c>
      <c r="B9710">
        <v>144.92140000000001</v>
      </c>
      <c r="C9710" t="s">
        <v>70</v>
      </c>
      <c r="D9710">
        <v>3.5999999999999999E-3</v>
      </c>
    </row>
    <row r="9711" spans="1:4" x14ac:dyDescent="0.35">
      <c r="A9711">
        <v>67</v>
      </c>
      <c r="B9711">
        <v>144.9442</v>
      </c>
      <c r="C9711" t="s">
        <v>70</v>
      </c>
      <c r="D9711">
        <v>2E-3</v>
      </c>
    </row>
    <row r="9712" spans="1:4" x14ac:dyDescent="0.35">
      <c r="A9712">
        <v>67</v>
      </c>
      <c r="B9712">
        <v>144.95939999999999</v>
      </c>
      <c r="C9712" t="s">
        <v>70</v>
      </c>
      <c r="D9712">
        <v>2E-3</v>
      </c>
    </row>
    <row r="9713" spans="1:4" x14ac:dyDescent="0.35">
      <c r="A9713">
        <v>67</v>
      </c>
      <c r="B9713">
        <v>144.97370000000001</v>
      </c>
      <c r="C9713" t="s">
        <v>70</v>
      </c>
      <c r="D9713">
        <v>3.0999999999999999E-3</v>
      </c>
    </row>
    <row r="9714" spans="1:4" x14ac:dyDescent="0.35">
      <c r="A9714">
        <v>67</v>
      </c>
      <c r="B9714">
        <v>144.98910000000001</v>
      </c>
      <c r="C9714" t="s">
        <v>70</v>
      </c>
      <c r="D9714">
        <v>2.5000000000000001E-3</v>
      </c>
    </row>
    <row r="9715" spans="1:4" x14ac:dyDescent="0.35">
      <c r="A9715">
        <v>67</v>
      </c>
      <c r="B9715">
        <v>145.0034</v>
      </c>
      <c r="C9715" t="s">
        <v>70</v>
      </c>
      <c r="D9715">
        <v>4.4000000000000003E-3</v>
      </c>
    </row>
    <row r="9716" spans="1:4" x14ac:dyDescent="0.35">
      <c r="A9716">
        <v>67</v>
      </c>
      <c r="B9716">
        <v>145.01769999999999</v>
      </c>
      <c r="C9716" t="s">
        <v>70</v>
      </c>
      <c r="D9716">
        <v>4.5999999999999999E-3</v>
      </c>
    </row>
    <row r="9717" spans="1:4" x14ac:dyDescent="0.35">
      <c r="A9717">
        <v>67</v>
      </c>
      <c r="B9717">
        <v>145.0318</v>
      </c>
      <c r="C9717" t="s">
        <v>70</v>
      </c>
      <c r="D9717">
        <v>4.5999999999999999E-3</v>
      </c>
    </row>
    <row r="9718" spans="1:4" x14ac:dyDescent="0.35">
      <c r="A9718">
        <v>67</v>
      </c>
      <c r="B9718">
        <v>145.0462</v>
      </c>
      <c r="C9718" t="s">
        <v>70</v>
      </c>
      <c r="D9718">
        <v>3.8999999999999998E-3</v>
      </c>
    </row>
    <row r="9719" spans="1:4" x14ac:dyDescent="0.35">
      <c r="A9719">
        <v>67</v>
      </c>
      <c r="B9719">
        <v>145.0701</v>
      </c>
      <c r="C9719" t="s">
        <v>70</v>
      </c>
      <c r="D9719">
        <v>7.6E-3</v>
      </c>
    </row>
    <row r="9720" spans="1:4" x14ac:dyDescent="0.35">
      <c r="A9720">
        <v>67</v>
      </c>
      <c r="B9720">
        <v>145.08410000000001</v>
      </c>
      <c r="C9720" t="s">
        <v>70</v>
      </c>
      <c r="D9720">
        <v>4.8999999999999998E-3</v>
      </c>
    </row>
    <row r="9721" spans="1:4" x14ac:dyDescent="0.35">
      <c r="A9721">
        <v>67</v>
      </c>
      <c r="B9721">
        <v>145.09989999999999</v>
      </c>
      <c r="C9721" t="s">
        <v>70</v>
      </c>
      <c r="D9721">
        <v>4.8999999999999998E-3</v>
      </c>
    </row>
    <row r="9722" spans="1:4" x14ac:dyDescent="0.35">
      <c r="A9722">
        <v>67</v>
      </c>
      <c r="B9722">
        <v>145.1138</v>
      </c>
      <c r="C9722" t="s">
        <v>70</v>
      </c>
      <c r="D9722">
        <v>5.3E-3</v>
      </c>
    </row>
    <row r="9723" spans="1:4" x14ac:dyDescent="0.35">
      <c r="A9723">
        <v>67</v>
      </c>
      <c r="B9723">
        <v>145.12899999999999</v>
      </c>
      <c r="C9723" t="s">
        <v>70</v>
      </c>
      <c r="D9723">
        <v>5.1999999999999998E-3</v>
      </c>
    </row>
    <row r="9724" spans="1:4" x14ac:dyDescent="0.35">
      <c r="A9724">
        <v>67</v>
      </c>
      <c r="B9724">
        <v>145.15600000000001</v>
      </c>
      <c r="C9724" t="s">
        <v>70</v>
      </c>
      <c r="D9724">
        <v>4.7000000000000002E-3</v>
      </c>
    </row>
    <row r="9725" spans="1:4" x14ac:dyDescent="0.35">
      <c r="A9725">
        <v>67</v>
      </c>
      <c r="B9725">
        <v>145.17529999999999</v>
      </c>
      <c r="C9725" t="s">
        <v>70</v>
      </c>
      <c r="D9725">
        <v>2.3999999999999998E-3</v>
      </c>
    </row>
    <row r="9726" spans="1:4" x14ac:dyDescent="0.35">
      <c r="A9726">
        <v>67</v>
      </c>
      <c r="B9726">
        <v>145.1926</v>
      </c>
      <c r="C9726" t="s">
        <v>70</v>
      </c>
      <c r="D9726">
        <v>1.9E-3</v>
      </c>
    </row>
    <row r="9727" spans="1:4" x14ac:dyDescent="0.35">
      <c r="A9727">
        <v>68</v>
      </c>
      <c r="B9727">
        <v>145.21090000000001</v>
      </c>
      <c r="C9727" t="s">
        <v>70</v>
      </c>
      <c r="D9727">
        <v>1.9E-3</v>
      </c>
    </row>
    <row r="9728" spans="1:4" x14ac:dyDescent="0.35">
      <c r="A9728">
        <v>68</v>
      </c>
      <c r="B9728">
        <v>145.22579999999999</v>
      </c>
      <c r="C9728" t="s">
        <v>70</v>
      </c>
      <c r="D9728">
        <v>1.1999999999999999E-3</v>
      </c>
    </row>
    <row r="9729" spans="1:4" x14ac:dyDescent="0.35">
      <c r="A9729">
        <v>68</v>
      </c>
      <c r="B9729">
        <v>145.24080000000001</v>
      </c>
      <c r="C9729" t="s">
        <v>70</v>
      </c>
      <c r="D9729">
        <v>5.9999999999999995E-4</v>
      </c>
    </row>
    <row r="9730" spans="1:4" x14ac:dyDescent="0.35">
      <c r="A9730">
        <v>68</v>
      </c>
      <c r="B9730">
        <v>145.25800000000001</v>
      </c>
      <c r="C9730" t="s">
        <v>70</v>
      </c>
    </row>
    <row r="9731" spans="1:4" x14ac:dyDescent="0.35">
      <c r="A9731">
        <v>68</v>
      </c>
      <c r="B9731">
        <v>145.28380000000001</v>
      </c>
      <c r="C9731" t="s">
        <v>70</v>
      </c>
    </row>
    <row r="9732" spans="1:4" x14ac:dyDescent="0.35">
      <c r="A9732">
        <v>68</v>
      </c>
      <c r="B9732">
        <v>145.3073</v>
      </c>
      <c r="C9732" t="s">
        <v>70</v>
      </c>
    </row>
    <row r="9733" spans="1:4" x14ac:dyDescent="0.35">
      <c r="A9733">
        <v>68</v>
      </c>
      <c r="B9733">
        <v>145.322</v>
      </c>
      <c r="C9733" t="s">
        <v>70</v>
      </c>
    </row>
    <row r="9734" spans="1:4" x14ac:dyDescent="0.35">
      <c r="A9734">
        <v>68</v>
      </c>
      <c r="B9734">
        <v>145.3382</v>
      </c>
      <c r="C9734" t="s">
        <v>70</v>
      </c>
    </row>
    <row r="9735" spans="1:4" x14ac:dyDescent="0.35">
      <c r="A9735">
        <v>68</v>
      </c>
      <c r="B9735">
        <v>145.363</v>
      </c>
      <c r="C9735" t="s">
        <v>70</v>
      </c>
    </row>
    <row r="9736" spans="1:4" x14ac:dyDescent="0.35">
      <c r="A9736">
        <v>68</v>
      </c>
      <c r="B9736">
        <v>145.38220000000001</v>
      </c>
      <c r="C9736" t="s">
        <v>70</v>
      </c>
    </row>
    <row r="9737" spans="1:4" x14ac:dyDescent="0.35">
      <c r="A9737">
        <v>68</v>
      </c>
      <c r="B9737">
        <v>145.39850000000001</v>
      </c>
      <c r="C9737" t="s">
        <v>70</v>
      </c>
    </row>
    <row r="9738" spans="1:4" x14ac:dyDescent="0.35">
      <c r="A9738">
        <v>68</v>
      </c>
      <c r="B9738">
        <v>145.4151</v>
      </c>
      <c r="C9738" t="s">
        <v>70</v>
      </c>
    </row>
    <row r="9739" spans="1:4" x14ac:dyDescent="0.35">
      <c r="A9739">
        <v>68</v>
      </c>
      <c r="B9739">
        <v>145.43199999999999</v>
      </c>
      <c r="C9739" t="s">
        <v>70</v>
      </c>
    </row>
    <row r="9740" spans="1:4" x14ac:dyDescent="0.35">
      <c r="A9740">
        <v>68</v>
      </c>
      <c r="B9740">
        <v>145.44829999999999</v>
      </c>
      <c r="C9740" t="s">
        <v>70</v>
      </c>
    </row>
    <row r="9741" spans="1:4" x14ac:dyDescent="0.35">
      <c r="A9741">
        <v>68</v>
      </c>
      <c r="B9741">
        <v>145.46459999999999</v>
      </c>
      <c r="C9741" t="s">
        <v>70</v>
      </c>
    </row>
    <row r="9742" spans="1:4" x14ac:dyDescent="0.35">
      <c r="A9742">
        <v>68</v>
      </c>
      <c r="B9742">
        <v>145.4813</v>
      </c>
      <c r="C9742" t="s">
        <v>70</v>
      </c>
    </row>
    <row r="9743" spans="1:4" x14ac:dyDescent="0.35">
      <c r="A9743">
        <v>68</v>
      </c>
      <c r="B9743">
        <v>145.49590000000001</v>
      </c>
      <c r="C9743" t="s">
        <v>70</v>
      </c>
    </row>
    <row r="9744" spans="1:4" x14ac:dyDescent="0.35">
      <c r="A9744">
        <v>68</v>
      </c>
      <c r="B9744">
        <v>145.50980000000001</v>
      </c>
      <c r="C9744" t="s">
        <v>70</v>
      </c>
    </row>
    <row r="9745" spans="1:3" x14ac:dyDescent="0.35">
      <c r="A9745">
        <v>68</v>
      </c>
      <c r="B9745">
        <v>145.524</v>
      </c>
      <c r="C9745" t="s">
        <v>70</v>
      </c>
    </row>
    <row r="9746" spans="1:3" x14ac:dyDescent="0.35">
      <c r="A9746">
        <v>68</v>
      </c>
      <c r="B9746">
        <v>145.5384</v>
      </c>
      <c r="C9746" t="s">
        <v>70</v>
      </c>
    </row>
    <row r="9747" spans="1:3" x14ac:dyDescent="0.35">
      <c r="A9747">
        <v>68</v>
      </c>
      <c r="B9747">
        <v>145.5609</v>
      </c>
      <c r="C9747" t="s">
        <v>70</v>
      </c>
    </row>
    <row r="9748" spans="1:3" x14ac:dyDescent="0.35">
      <c r="A9748">
        <v>68</v>
      </c>
      <c r="B9748">
        <v>145.57579999999999</v>
      </c>
      <c r="C9748" t="s">
        <v>70</v>
      </c>
    </row>
    <row r="9749" spans="1:3" x14ac:dyDescent="0.35">
      <c r="A9749">
        <v>68</v>
      </c>
      <c r="B9749">
        <v>145.5915</v>
      </c>
      <c r="C9749" t="s">
        <v>70</v>
      </c>
    </row>
    <row r="9750" spans="1:3" x14ac:dyDescent="0.35">
      <c r="A9750">
        <v>68</v>
      </c>
      <c r="B9750">
        <v>145.60740000000001</v>
      </c>
      <c r="C9750" t="s">
        <v>70</v>
      </c>
    </row>
    <row r="9751" spans="1:3" x14ac:dyDescent="0.35">
      <c r="A9751">
        <v>68</v>
      </c>
      <c r="B9751">
        <v>145.62119999999999</v>
      </c>
      <c r="C9751" t="s">
        <v>70</v>
      </c>
    </row>
    <row r="9752" spans="1:3" x14ac:dyDescent="0.35">
      <c r="A9752">
        <v>68</v>
      </c>
      <c r="B9752">
        <v>145.63480000000001</v>
      </c>
      <c r="C9752" t="s">
        <v>70</v>
      </c>
    </row>
    <row r="9753" spans="1:3" x14ac:dyDescent="0.35">
      <c r="A9753">
        <v>68</v>
      </c>
      <c r="B9753">
        <v>145.649</v>
      </c>
      <c r="C9753" t="s">
        <v>70</v>
      </c>
    </row>
    <row r="9754" spans="1:3" x14ac:dyDescent="0.35">
      <c r="A9754">
        <v>68</v>
      </c>
      <c r="B9754">
        <v>145.6627</v>
      </c>
      <c r="C9754" t="s">
        <v>70</v>
      </c>
    </row>
    <row r="9755" spans="1:3" x14ac:dyDescent="0.35">
      <c r="A9755">
        <v>68</v>
      </c>
      <c r="B9755">
        <v>145.6771</v>
      </c>
      <c r="C9755" t="s">
        <v>70</v>
      </c>
    </row>
    <row r="9756" spans="1:3" x14ac:dyDescent="0.35">
      <c r="A9756">
        <v>68</v>
      </c>
      <c r="B9756">
        <v>145.6908</v>
      </c>
      <c r="C9756" t="s">
        <v>70</v>
      </c>
    </row>
    <row r="9757" spans="1:3" x14ac:dyDescent="0.35">
      <c r="A9757">
        <v>68</v>
      </c>
      <c r="B9757">
        <v>145.7054</v>
      </c>
      <c r="C9757" t="s">
        <v>70</v>
      </c>
    </row>
    <row r="9758" spans="1:3" x14ac:dyDescent="0.35">
      <c r="A9758">
        <v>68</v>
      </c>
      <c r="B9758">
        <v>145.71879999999999</v>
      </c>
      <c r="C9758" t="s">
        <v>70</v>
      </c>
    </row>
    <row r="9759" spans="1:3" x14ac:dyDescent="0.35">
      <c r="A9759">
        <v>68</v>
      </c>
      <c r="B9759">
        <v>145.73240000000001</v>
      </c>
      <c r="C9759" t="s">
        <v>70</v>
      </c>
    </row>
    <row r="9760" spans="1:3" x14ac:dyDescent="0.35">
      <c r="A9760">
        <v>68</v>
      </c>
      <c r="B9760">
        <v>145.74629999999999</v>
      </c>
      <c r="C9760" t="s">
        <v>70</v>
      </c>
    </row>
    <row r="9761" spans="1:3" x14ac:dyDescent="0.35">
      <c r="A9761">
        <v>68</v>
      </c>
      <c r="B9761">
        <v>145.76750000000001</v>
      </c>
      <c r="C9761" t="s">
        <v>70</v>
      </c>
    </row>
    <row r="9762" spans="1:3" x14ac:dyDescent="0.35">
      <c r="A9762">
        <v>68</v>
      </c>
      <c r="B9762">
        <v>145.78200000000001</v>
      </c>
      <c r="C9762" t="s">
        <v>70</v>
      </c>
    </row>
    <row r="9763" spans="1:3" x14ac:dyDescent="0.35">
      <c r="A9763">
        <v>68</v>
      </c>
      <c r="B9763">
        <v>145.7961</v>
      </c>
      <c r="C9763" t="s">
        <v>70</v>
      </c>
    </row>
    <row r="9764" spans="1:3" x14ac:dyDescent="0.35">
      <c r="A9764">
        <v>68</v>
      </c>
      <c r="B9764">
        <v>145.80959999999999</v>
      </c>
      <c r="C9764" t="s">
        <v>70</v>
      </c>
    </row>
    <row r="9765" spans="1:3" x14ac:dyDescent="0.35">
      <c r="A9765">
        <v>68</v>
      </c>
      <c r="B9765">
        <v>145.82310000000001</v>
      </c>
      <c r="C9765" t="s">
        <v>70</v>
      </c>
    </row>
    <row r="9766" spans="1:3" x14ac:dyDescent="0.35">
      <c r="A9766">
        <v>68</v>
      </c>
      <c r="B9766">
        <v>145.8373</v>
      </c>
      <c r="C9766" t="s">
        <v>70</v>
      </c>
    </row>
    <row r="9767" spans="1:3" x14ac:dyDescent="0.35">
      <c r="A9767">
        <v>68</v>
      </c>
      <c r="B9767">
        <v>145.85230000000001</v>
      </c>
      <c r="C9767" t="s">
        <v>70</v>
      </c>
    </row>
    <row r="9768" spans="1:3" x14ac:dyDescent="0.35">
      <c r="A9768">
        <v>68</v>
      </c>
      <c r="B9768">
        <v>145.87370000000001</v>
      </c>
      <c r="C9768" t="s">
        <v>70</v>
      </c>
    </row>
    <row r="9769" spans="1:3" x14ac:dyDescent="0.35">
      <c r="A9769">
        <v>68</v>
      </c>
      <c r="B9769">
        <v>145.89230000000001</v>
      </c>
      <c r="C9769" t="s">
        <v>70</v>
      </c>
    </row>
    <row r="9770" spans="1:3" x14ac:dyDescent="0.35">
      <c r="A9770">
        <v>68</v>
      </c>
      <c r="B9770">
        <v>145.9093</v>
      </c>
      <c r="C9770" t="s">
        <v>70</v>
      </c>
    </row>
    <row r="9771" spans="1:3" x14ac:dyDescent="0.35">
      <c r="A9771">
        <v>68</v>
      </c>
      <c r="B9771">
        <v>145.9264</v>
      </c>
      <c r="C9771" t="s">
        <v>70</v>
      </c>
    </row>
    <row r="9772" spans="1:3" x14ac:dyDescent="0.35">
      <c r="A9772">
        <v>68</v>
      </c>
      <c r="B9772">
        <v>145.94460000000001</v>
      </c>
      <c r="C9772" t="s">
        <v>70</v>
      </c>
    </row>
    <row r="9773" spans="1:3" x14ac:dyDescent="0.35">
      <c r="A9773">
        <v>68</v>
      </c>
      <c r="B9773">
        <v>145.96080000000001</v>
      </c>
      <c r="C9773" t="s">
        <v>70</v>
      </c>
    </row>
    <row r="9774" spans="1:3" x14ac:dyDescent="0.35">
      <c r="A9774">
        <v>68</v>
      </c>
      <c r="B9774">
        <v>145.9872</v>
      </c>
      <c r="C9774" t="s">
        <v>70</v>
      </c>
    </row>
    <row r="9775" spans="1:3" x14ac:dyDescent="0.35">
      <c r="A9775">
        <v>68</v>
      </c>
      <c r="B9775">
        <v>146.00479999999999</v>
      </c>
      <c r="C9775" t="s">
        <v>70</v>
      </c>
    </row>
    <row r="9776" spans="1:3" x14ac:dyDescent="0.35">
      <c r="A9776">
        <v>68</v>
      </c>
      <c r="B9776">
        <v>146.0215</v>
      </c>
      <c r="C9776" t="s">
        <v>70</v>
      </c>
    </row>
    <row r="9777" spans="1:3" x14ac:dyDescent="0.35">
      <c r="A9777">
        <v>68</v>
      </c>
      <c r="B9777">
        <v>146.03720000000001</v>
      </c>
      <c r="C9777" t="s">
        <v>70</v>
      </c>
    </row>
    <row r="9778" spans="1:3" x14ac:dyDescent="0.35">
      <c r="A9778">
        <v>68</v>
      </c>
      <c r="B9778">
        <v>146.05340000000001</v>
      </c>
      <c r="C9778" t="s">
        <v>70</v>
      </c>
    </row>
    <row r="9779" spans="1:3" x14ac:dyDescent="0.35">
      <c r="A9779">
        <v>68</v>
      </c>
      <c r="B9779">
        <v>146.07740000000001</v>
      </c>
      <c r="C9779" t="s">
        <v>70</v>
      </c>
    </row>
    <row r="9780" spans="1:3" x14ac:dyDescent="0.35">
      <c r="A9780">
        <v>68</v>
      </c>
      <c r="B9780">
        <v>146.0933</v>
      </c>
      <c r="C9780" t="s">
        <v>70</v>
      </c>
    </row>
    <row r="9781" spans="1:3" x14ac:dyDescent="0.35">
      <c r="A9781">
        <v>68</v>
      </c>
      <c r="B9781">
        <v>146.11170000000001</v>
      </c>
      <c r="C9781" t="s">
        <v>70</v>
      </c>
    </row>
    <row r="9782" spans="1:3" x14ac:dyDescent="0.35">
      <c r="A9782">
        <v>68</v>
      </c>
      <c r="B9782">
        <v>146.1294</v>
      </c>
      <c r="C9782" t="s">
        <v>70</v>
      </c>
    </row>
    <row r="9783" spans="1:3" x14ac:dyDescent="0.35">
      <c r="A9783">
        <v>68</v>
      </c>
      <c r="B9783">
        <v>146.14699999999999</v>
      </c>
      <c r="C9783" t="s">
        <v>70</v>
      </c>
    </row>
    <row r="9784" spans="1:3" x14ac:dyDescent="0.35">
      <c r="A9784">
        <v>68</v>
      </c>
      <c r="B9784">
        <v>146.16229999999999</v>
      </c>
      <c r="C9784" t="s">
        <v>70</v>
      </c>
    </row>
    <row r="9785" spans="1:3" x14ac:dyDescent="0.35">
      <c r="A9785">
        <v>68</v>
      </c>
      <c r="B9785">
        <v>146.1858</v>
      </c>
      <c r="C9785" t="s">
        <v>70</v>
      </c>
    </row>
    <row r="9786" spans="1:3" x14ac:dyDescent="0.35">
      <c r="A9786">
        <v>68</v>
      </c>
      <c r="B9786">
        <v>146.2021</v>
      </c>
      <c r="C9786" t="s">
        <v>70</v>
      </c>
    </row>
    <row r="9787" spans="1:3" x14ac:dyDescent="0.35">
      <c r="A9787">
        <v>68</v>
      </c>
      <c r="B9787">
        <v>146.2236</v>
      </c>
      <c r="C9787" t="s">
        <v>70</v>
      </c>
    </row>
    <row r="9788" spans="1:3" x14ac:dyDescent="0.35">
      <c r="A9788">
        <v>68</v>
      </c>
      <c r="B9788">
        <v>146.24930000000001</v>
      </c>
      <c r="C9788" t="s">
        <v>70</v>
      </c>
    </row>
    <row r="9789" spans="1:3" x14ac:dyDescent="0.35">
      <c r="A9789">
        <v>68</v>
      </c>
      <c r="B9789">
        <v>146.27080000000001</v>
      </c>
      <c r="C9789" t="s">
        <v>70</v>
      </c>
    </row>
    <row r="9790" spans="1:3" x14ac:dyDescent="0.35">
      <c r="A9790">
        <v>68</v>
      </c>
      <c r="B9790">
        <v>146.28530000000001</v>
      </c>
      <c r="C9790" t="s">
        <v>70</v>
      </c>
    </row>
    <row r="9791" spans="1:3" x14ac:dyDescent="0.35">
      <c r="A9791">
        <v>68</v>
      </c>
      <c r="B9791">
        <v>146.3014</v>
      </c>
      <c r="C9791" t="s">
        <v>70</v>
      </c>
    </row>
    <row r="9792" spans="1:3" x14ac:dyDescent="0.35">
      <c r="A9792">
        <v>68</v>
      </c>
      <c r="B9792">
        <v>146.31979999999999</v>
      </c>
      <c r="C9792" t="s">
        <v>70</v>
      </c>
    </row>
    <row r="9793" spans="1:3" x14ac:dyDescent="0.35">
      <c r="A9793">
        <v>68</v>
      </c>
      <c r="B9793">
        <v>146.3374</v>
      </c>
      <c r="C9793" t="s">
        <v>70</v>
      </c>
    </row>
    <row r="9794" spans="1:3" x14ac:dyDescent="0.35">
      <c r="A9794">
        <v>68</v>
      </c>
      <c r="B9794">
        <v>146.35400000000001</v>
      </c>
      <c r="C9794" t="s">
        <v>70</v>
      </c>
    </row>
    <row r="9795" spans="1:3" x14ac:dyDescent="0.35">
      <c r="A9795">
        <v>68</v>
      </c>
      <c r="B9795">
        <v>146.37029999999999</v>
      </c>
      <c r="C9795" t="s">
        <v>70</v>
      </c>
    </row>
    <row r="9796" spans="1:3" x14ac:dyDescent="0.35">
      <c r="A9796">
        <v>68</v>
      </c>
      <c r="B9796">
        <v>146.40719999999999</v>
      </c>
      <c r="C9796" t="s">
        <v>70</v>
      </c>
    </row>
    <row r="9797" spans="1:3" x14ac:dyDescent="0.35">
      <c r="A9797">
        <v>68</v>
      </c>
      <c r="B9797">
        <v>146.4255</v>
      </c>
      <c r="C9797" t="s">
        <v>70</v>
      </c>
    </row>
    <row r="9798" spans="1:3" x14ac:dyDescent="0.35">
      <c r="A9798">
        <v>68</v>
      </c>
      <c r="B9798">
        <v>146.44380000000001</v>
      </c>
      <c r="C9798" t="s">
        <v>70</v>
      </c>
    </row>
    <row r="9799" spans="1:3" x14ac:dyDescent="0.35">
      <c r="A9799">
        <v>68</v>
      </c>
      <c r="B9799">
        <v>146.4607</v>
      </c>
      <c r="C9799" t="s">
        <v>70</v>
      </c>
    </row>
    <row r="9800" spans="1:3" x14ac:dyDescent="0.35">
      <c r="A9800">
        <v>68</v>
      </c>
      <c r="B9800">
        <v>146.4778</v>
      </c>
      <c r="C9800" t="s">
        <v>70</v>
      </c>
    </row>
    <row r="9801" spans="1:3" x14ac:dyDescent="0.35">
      <c r="A9801">
        <v>68</v>
      </c>
      <c r="B9801">
        <v>146.49449999999999</v>
      </c>
      <c r="C9801" t="s">
        <v>70</v>
      </c>
    </row>
    <row r="9802" spans="1:3" x14ac:dyDescent="0.35">
      <c r="A9802">
        <v>68</v>
      </c>
      <c r="B9802">
        <v>146.51140000000001</v>
      </c>
      <c r="C9802" t="s">
        <v>70</v>
      </c>
    </row>
    <row r="9803" spans="1:3" x14ac:dyDescent="0.35">
      <c r="A9803">
        <v>68</v>
      </c>
      <c r="B9803">
        <v>146.52940000000001</v>
      </c>
      <c r="C9803" t="s">
        <v>70</v>
      </c>
    </row>
    <row r="9804" spans="1:3" x14ac:dyDescent="0.35">
      <c r="A9804">
        <v>68</v>
      </c>
      <c r="B9804">
        <v>146.5463</v>
      </c>
      <c r="C9804" t="s">
        <v>70</v>
      </c>
    </row>
    <row r="9805" spans="1:3" x14ac:dyDescent="0.35">
      <c r="A9805">
        <v>68</v>
      </c>
      <c r="B9805">
        <v>146.56450000000001</v>
      </c>
      <c r="C9805" t="s">
        <v>70</v>
      </c>
    </row>
    <row r="9806" spans="1:3" x14ac:dyDescent="0.35">
      <c r="A9806">
        <v>68</v>
      </c>
      <c r="B9806">
        <v>146.5804</v>
      </c>
      <c r="C9806" t="s">
        <v>70</v>
      </c>
    </row>
    <row r="9807" spans="1:3" x14ac:dyDescent="0.35">
      <c r="A9807">
        <v>68</v>
      </c>
      <c r="B9807">
        <v>146.60679999999999</v>
      </c>
      <c r="C9807" t="s">
        <v>70</v>
      </c>
    </row>
    <row r="9808" spans="1:3" x14ac:dyDescent="0.35">
      <c r="A9808">
        <v>68</v>
      </c>
      <c r="B9808">
        <v>146.62710000000001</v>
      </c>
      <c r="C9808" t="s">
        <v>70</v>
      </c>
    </row>
    <row r="9809" spans="1:4" x14ac:dyDescent="0.35">
      <c r="A9809">
        <v>68</v>
      </c>
      <c r="B9809">
        <v>146.6447</v>
      </c>
      <c r="C9809" t="s">
        <v>70</v>
      </c>
    </row>
    <row r="9810" spans="1:4" x14ac:dyDescent="0.35">
      <c r="A9810">
        <v>68</v>
      </c>
      <c r="B9810">
        <v>146.66200000000001</v>
      </c>
      <c r="C9810" t="s">
        <v>70</v>
      </c>
    </row>
    <row r="9811" spans="1:4" x14ac:dyDescent="0.35">
      <c r="A9811">
        <v>68</v>
      </c>
      <c r="B9811">
        <v>146.68219999999999</v>
      </c>
      <c r="C9811" t="s">
        <v>70</v>
      </c>
    </row>
    <row r="9812" spans="1:4" x14ac:dyDescent="0.35">
      <c r="A9812">
        <v>68</v>
      </c>
      <c r="B9812">
        <v>146.70240000000001</v>
      </c>
      <c r="C9812" t="s">
        <v>70</v>
      </c>
    </row>
    <row r="9813" spans="1:4" x14ac:dyDescent="0.35">
      <c r="A9813">
        <v>68</v>
      </c>
      <c r="B9813">
        <v>146.72370000000001</v>
      </c>
      <c r="C9813" t="s">
        <v>70</v>
      </c>
    </row>
    <row r="9814" spans="1:4" x14ac:dyDescent="0.35">
      <c r="A9814">
        <v>68</v>
      </c>
      <c r="B9814">
        <v>146.74080000000001</v>
      </c>
      <c r="C9814" t="s">
        <v>70</v>
      </c>
    </row>
    <row r="9815" spans="1:4" x14ac:dyDescent="0.35">
      <c r="A9815">
        <v>68</v>
      </c>
      <c r="B9815">
        <v>146.7578</v>
      </c>
      <c r="C9815" t="s">
        <v>70</v>
      </c>
    </row>
    <row r="9816" spans="1:4" x14ac:dyDescent="0.35">
      <c r="A9816">
        <v>68</v>
      </c>
      <c r="B9816">
        <v>146.774</v>
      </c>
      <c r="C9816" t="s">
        <v>70</v>
      </c>
      <c r="D9816">
        <v>1E-4</v>
      </c>
    </row>
    <row r="9817" spans="1:4" x14ac:dyDescent="0.35">
      <c r="A9817">
        <v>68</v>
      </c>
      <c r="B9817">
        <v>146.791</v>
      </c>
      <c r="C9817" t="s">
        <v>70</v>
      </c>
      <c r="D9817">
        <v>4.0000000000000002E-4</v>
      </c>
    </row>
    <row r="9818" spans="1:4" x14ac:dyDescent="0.35">
      <c r="A9818">
        <v>68</v>
      </c>
      <c r="B9818">
        <v>146.81710000000001</v>
      </c>
      <c r="C9818" t="s">
        <v>70</v>
      </c>
      <c r="D9818">
        <v>1.1000000000000001E-3</v>
      </c>
    </row>
    <row r="9819" spans="1:4" x14ac:dyDescent="0.35">
      <c r="A9819">
        <v>68</v>
      </c>
      <c r="B9819">
        <v>146.83969999999999</v>
      </c>
      <c r="C9819" t="s">
        <v>70</v>
      </c>
      <c r="D9819">
        <v>2.3E-3</v>
      </c>
    </row>
    <row r="9820" spans="1:4" x14ac:dyDescent="0.35">
      <c r="A9820">
        <v>68</v>
      </c>
      <c r="B9820">
        <v>146.85839999999999</v>
      </c>
      <c r="C9820" t="s">
        <v>70</v>
      </c>
      <c r="D9820">
        <v>1.1000000000000001E-3</v>
      </c>
    </row>
    <row r="9821" spans="1:4" x14ac:dyDescent="0.35">
      <c r="A9821">
        <v>68</v>
      </c>
      <c r="B9821">
        <v>146.875</v>
      </c>
      <c r="C9821" t="s">
        <v>70</v>
      </c>
      <c r="D9821">
        <v>1.1000000000000001E-3</v>
      </c>
    </row>
    <row r="9822" spans="1:4" x14ac:dyDescent="0.35">
      <c r="A9822">
        <v>68</v>
      </c>
      <c r="B9822">
        <v>146.89250000000001</v>
      </c>
      <c r="C9822" t="s">
        <v>70</v>
      </c>
      <c r="D9822">
        <v>1.1000000000000001E-3</v>
      </c>
    </row>
    <row r="9823" spans="1:4" x14ac:dyDescent="0.35">
      <c r="A9823">
        <v>68</v>
      </c>
      <c r="B9823">
        <v>146.9102</v>
      </c>
      <c r="C9823" t="s">
        <v>70</v>
      </c>
      <c r="D9823">
        <v>8.0000000000000004E-4</v>
      </c>
    </row>
    <row r="9824" spans="1:4" x14ac:dyDescent="0.35">
      <c r="A9824">
        <v>68</v>
      </c>
      <c r="B9824">
        <v>146.9272</v>
      </c>
      <c r="C9824" t="s">
        <v>70</v>
      </c>
      <c r="D9824">
        <v>8.0000000000000004E-4</v>
      </c>
    </row>
    <row r="9825" spans="1:4" x14ac:dyDescent="0.35">
      <c r="A9825">
        <v>68</v>
      </c>
      <c r="B9825">
        <v>146.9426</v>
      </c>
      <c r="C9825" t="s">
        <v>70</v>
      </c>
      <c r="D9825">
        <v>4.1999999999999997E-3</v>
      </c>
    </row>
    <row r="9826" spans="1:4" x14ac:dyDescent="0.35">
      <c r="A9826">
        <v>68</v>
      </c>
      <c r="B9826">
        <v>146.96019999999999</v>
      </c>
      <c r="C9826" t="s">
        <v>70</v>
      </c>
      <c r="D9826">
        <v>1.5E-3</v>
      </c>
    </row>
    <row r="9827" spans="1:4" x14ac:dyDescent="0.35">
      <c r="A9827">
        <v>68</v>
      </c>
      <c r="B9827">
        <v>146.97710000000001</v>
      </c>
      <c r="C9827" t="s">
        <v>70</v>
      </c>
      <c r="D9827">
        <v>1.5E-3</v>
      </c>
    </row>
    <row r="9828" spans="1:4" x14ac:dyDescent="0.35">
      <c r="A9828">
        <v>68</v>
      </c>
      <c r="B9828">
        <v>146.9923</v>
      </c>
      <c r="C9828" t="s">
        <v>70</v>
      </c>
      <c r="D9828">
        <v>3.5000000000000001E-3</v>
      </c>
    </row>
    <row r="9829" spans="1:4" x14ac:dyDescent="0.35">
      <c r="A9829">
        <v>68</v>
      </c>
      <c r="B9829">
        <v>147.0187</v>
      </c>
      <c r="C9829" t="s">
        <v>70</v>
      </c>
      <c r="D9829">
        <v>8.0000000000000004E-4</v>
      </c>
    </row>
    <row r="9830" spans="1:4" x14ac:dyDescent="0.35">
      <c r="A9830">
        <v>68</v>
      </c>
      <c r="B9830">
        <v>147.03809999999999</v>
      </c>
      <c r="C9830" t="s">
        <v>70</v>
      </c>
      <c r="D9830">
        <v>4.0000000000000002E-4</v>
      </c>
    </row>
    <row r="9831" spans="1:4" x14ac:dyDescent="0.35">
      <c r="A9831">
        <v>68</v>
      </c>
      <c r="B9831">
        <v>147.0558</v>
      </c>
      <c r="C9831" t="s">
        <v>70</v>
      </c>
      <c r="D9831">
        <v>1.1999999999999999E-3</v>
      </c>
    </row>
    <row r="9832" spans="1:4" x14ac:dyDescent="0.35">
      <c r="A9832">
        <v>68</v>
      </c>
      <c r="B9832">
        <v>147.07380000000001</v>
      </c>
      <c r="C9832" t="s">
        <v>70</v>
      </c>
      <c r="D9832">
        <v>1.5E-3</v>
      </c>
    </row>
    <row r="9833" spans="1:4" x14ac:dyDescent="0.35">
      <c r="A9833">
        <v>68</v>
      </c>
      <c r="B9833">
        <v>147.09209999999999</v>
      </c>
      <c r="C9833" t="s">
        <v>70</v>
      </c>
      <c r="D9833">
        <v>2.7000000000000001E-3</v>
      </c>
    </row>
    <row r="9834" spans="1:4" x14ac:dyDescent="0.35">
      <c r="A9834">
        <v>68</v>
      </c>
      <c r="B9834">
        <v>147.11150000000001</v>
      </c>
      <c r="C9834" t="s">
        <v>70</v>
      </c>
      <c r="D9834">
        <v>2.3999999999999998E-3</v>
      </c>
    </row>
    <row r="9835" spans="1:4" x14ac:dyDescent="0.35">
      <c r="A9835">
        <v>68</v>
      </c>
      <c r="B9835">
        <v>147.1395</v>
      </c>
      <c r="C9835" t="s">
        <v>70</v>
      </c>
      <c r="D9835">
        <v>3.0999999999999999E-3</v>
      </c>
    </row>
    <row r="9836" spans="1:4" x14ac:dyDescent="0.35">
      <c r="A9836">
        <v>68</v>
      </c>
      <c r="B9836">
        <v>147.15729999999999</v>
      </c>
      <c r="C9836" t="s">
        <v>70</v>
      </c>
      <c r="D9836">
        <v>3.2000000000000002E-3</v>
      </c>
    </row>
    <row r="9837" spans="1:4" x14ac:dyDescent="0.35">
      <c r="A9837">
        <v>68</v>
      </c>
      <c r="B9837">
        <v>147.17449999999999</v>
      </c>
      <c r="C9837" t="s">
        <v>70</v>
      </c>
      <c r="D9837">
        <v>3.2000000000000002E-3</v>
      </c>
    </row>
    <row r="9838" spans="1:4" x14ac:dyDescent="0.35">
      <c r="A9838">
        <v>68</v>
      </c>
      <c r="B9838">
        <v>147.18940000000001</v>
      </c>
      <c r="C9838" t="s">
        <v>70</v>
      </c>
      <c r="D9838">
        <v>3.3999999999999998E-3</v>
      </c>
    </row>
    <row r="9839" spans="1:4" x14ac:dyDescent="0.35">
      <c r="A9839">
        <v>68</v>
      </c>
      <c r="B9839">
        <v>147.2039</v>
      </c>
      <c r="C9839" t="s">
        <v>70</v>
      </c>
      <c r="D9839">
        <v>4.4999999999999997E-3</v>
      </c>
    </row>
    <row r="9840" spans="1:4" x14ac:dyDescent="0.35">
      <c r="A9840">
        <v>69</v>
      </c>
      <c r="B9840">
        <v>147.2294</v>
      </c>
      <c r="C9840" t="s">
        <v>70</v>
      </c>
      <c r="D9840">
        <v>4.7000000000000002E-3</v>
      </c>
    </row>
    <row r="9841" spans="1:4" x14ac:dyDescent="0.35">
      <c r="A9841">
        <v>69</v>
      </c>
      <c r="B9841">
        <v>147.24369999999999</v>
      </c>
      <c r="C9841" t="s">
        <v>70</v>
      </c>
      <c r="D9841">
        <v>7.4999999999999997E-3</v>
      </c>
    </row>
    <row r="9842" spans="1:4" x14ac:dyDescent="0.35">
      <c r="A9842">
        <v>69</v>
      </c>
      <c r="B9842">
        <v>147.25739999999999</v>
      </c>
      <c r="C9842" t="s">
        <v>70</v>
      </c>
      <c r="D9842">
        <v>3.8999999999999998E-3</v>
      </c>
    </row>
    <row r="9843" spans="1:4" x14ac:dyDescent="0.35">
      <c r="A9843">
        <v>69</v>
      </c>
      <c r="B9843">
        <v>147.27109999999999</v>
      </c>
      <c r="C9843" t="s">
        <v>70</v>
      </c>
      <c r="D9843">
        <v>3.8999999999999998E-3</v>
      </c>
    </row>
    <row r="9844" spans="1:4" x14ac:dyDescent="0.35">
      <c r="A9844">
        <v>69</v>
      </c>
      <c r="B9844">
        <v>147.2852</v>
      </c>
      <c r="C9844" t="s">
        <v>70</v>
      </c>
      <c r="D9844">
        <v>1.6999999999999999E-3</v>
      </c>
    </row>
    <row r="9845" spans="1:4" x14ac:dyDescent="0.35">
      <c r="A9845">
        <v>69</v>
      </c>
      <c r="B9845">
        <v>147.29830000000001</v>
      </c>
      <c r="C9845" t="s">
        <v>70</v>
      </c>
      <c r="D9845">
        <v>1.6999999999999999E-3</v>
      </c>
    </row>
    <row r="9846" spans="1:4" x14ac:dyDescent="0.35">
      <c r="A9846">
        <v>69</v>
      </c>
      <c r="B9846">
        <v>147.31180000000001</v>
      </c>
      <c r="C9846" t="s">
        <v>70</v>
      </c>
      <c r="D9846">
        <v>1.1999999999999999E-3</v>
      </c>
    </row>
    <row r="9847" spans="1:4" x14ac:dyDescent="0.35">
      <c r="A9847">
        <v>69</v>
      </c>
      <c r="B9847">
        <v>147.32589999999999</v>
      </c>
      <c r="C9847" t="s">
        <v>70</v>
      </c>
      <c r="D9847">
        <v>4.0000000000000002E-4</v>
      </c>
    </row>
    <row r="9848" spans="1:4" x14ac:dyDescent="0.35">
      <c r="A9848">
        <v>69</v>
      </c>
      <c r="B9848">
        <v>147.3408</v>
      </c>
      <c r="C9848" t="s">
        <v>70</v>
      </c>
      <c r="D9848">
        <v>4.0000000000000002E-4</v>
      </c>
    </row>
    <row r="9849" spans="1:4" x14ac:dyDescent="0.35">
      <c r="A9849">
        <v>69</v>
      </c>
      <c r="B9849">
        <v>147.36109999999999</v>
      </c>
      <c r="C9849" t="s">
        <v>70</v>
      </c>
      <c r="D9849">
        <v>2.0000000000000001E-4</v>
      </c>
    </row>
    <row r="9850" spans="1:4" x14ac:dyDescent="0.35">
      <c r="A9850">
        <v>69</v>
      </c>
      <c r="B9850">
        <v>147.3792</v>
      </c>
      <c r="C9850" t="s">
        <v>70</v>
      </c>
    </row>
    <row r="9851" spans="1:4" x14ac:dyDescent="0.35">
      <c r="A9851">
        <v>69</v>
      </c>
      <c r="B9851">
        <v>147.3912</v>
      </c>
      <c r="C9851" t="s">
        <v>70</v>
      </c>
    </row>
    <row r="9852" spans="1:4" x14ac:dyDescent="0.35">
      <c r="A9852">
        <v>69</v>
      </c>
      <c r="B9852">
        <v>147.405</v>
      </c>
      <c r="C9852" t="s">
        <v>70</v>
      </c>
      <c r="D9852">
        <v>1E-4</v>
      </c>
    </row>
    <row r="9853" spans="1:4" x14ac:dyDescent="0.35">
      <c r="A9853">
        <v>69</v>
      </c>
      <c r="B9853">
        <v>147.42789999999999</v>
      </c>
      <c r="C9853" t="s">
        <v>70</v>
      </c>
    </row>
    <row r="9854" spans="1:4" x14ac:dyDescent="0.35">
      <c r="A9854">
        <v>69</v>
      </c>
      <c r="B9854">
        <v>147.44220000000001</v>
      </c>
      <c r="C9854" t="s">
        <v>70</v>
      </c>
    </row>
    <row r="9855" spans="1:4" x14ac:dyDescent="0.35">
      <c r="A9855">
        <v>69</v>
      </c>
      <c r="B9855">
        <v>147.45689999999999</v>
      </c>
      <c r="C9855" t="s">
        <v>70</v>
      </c>
      <c r="D9855">
        <v>5.0000000000000001E-4</v>
      </c>
    </row>
    <row r="9856" spans="1:4" x14ac:dyDescent="0.35">
      <c r="A9856">
        <v>69</v>
      </c>
      <c r="B9856">
        <v>147.471</v>
      </c>
      <c r="C9856" t="s">
        <v>70</v>
      </c>
      <c r="D9856">
        <v>1.1999999999999999E-3</v>
      </c>
    </row>
    <row r="9857" spans="1:4" x14ac:dyDescent="0.35">
      <c r="A9857">
        <v>69</v>
      </c>
      <c r="B9857">
        <v>147.48509999999999</v>
      </c>
      <c r="C9857" t="s">
        <v>70</v>
      </c>
      <c r="D9857">
        <v>1.1999999999999999E-3</v>
      </c>
    </row>
    <row r="9858" spans="1:4" x14ac:dyDescent="0.35">
      <c r="A9858">
        <v>69</v>
      </c>
      <c r="B9858">
        <v>147.49860000000001</v>
      </c>
      <c r="C9858" t="s">
        <v>70</v>
      </c>
      <c r="D9858">
        <v>5.9999999999999995E-4</v>
      </c>
    </row>
    <row r="9859" spans="1:4" x14ac:dyDescent="0.35">
      <c r="A9859">
        <v>69</v>
      </c>
      <c r="B9859">
        <v>147.5119</v>
      </c>
      <c r="C9859" t="s">
        <v>70</v>
      </c>
      <c r="D9859">
        <v>5.9999999999999995E-4</v>
      </c>
    </row>
    <row r="9860" spans="1:4" x14ac:dyDescent="0.35">
      <c r="A9860">
        <v>69</v>
      </c>
      <c r="B9860">
        <v>147.52549999999999</v>
      </c>
      <c r="C9860" t="s">
        <v>70</v>
      </c>
      <c r="D9860">
        <v>5.9999999999999995E-4</v>
      </c>
    </row>
    <row r="9861" spans="1:4" x14ac:dyDescent="0.35">
      <c r="A9861">
        <v>69</v>
      </c>
      <c r="B9861">
        <v>147.5393</v>
      </c>
      <c r="C9861" t="s">
        <v>70</v>
      </c>
      <c r="D9861">
        <v>5.9999999999999995E-4</v>
      </c>
    </row>
    <row r="9862" spans="1:4" x14ac:dyDescent="0.35">
      <c r="A9862">
        <v>69</v>
      </c>
      <c r="B9862">
        <v>147.55350000000001</v>
      </c>
      <c r="C9862" t="s">
        <v>70</v>
      </c>
    </row>
    <row r="9863" spans="1:4" x14ac:dyDescent="0.35">
      <c r="A9863">
        <v>69</v>
      </c>
      <c r="B9863">
        <v>147.5667</v>
      </c>
      <c r="C9863" t="s">
        <v>70</v>
      </c>
      <c r="D9863">
        <v>5.0000000000000001E-4</v>
      </c>
    </row>
    <row r="9864" spans="1:4" x14ac:dyDescent="0.35">
      <c r="A9864">
        <v>69</v>
      </c>
      <c r="B9864">
        <v>147.5849</v>
      </c>
      <c r="C9864" t="s">
        <v>70</v>
      </c>
      <c r="D9864">
        <v>5.9999999999999995E-4</v>
      </c>
    </row>
    <row r="9865" spans="1:4" x14ac:dyDescent="0.35">
      <c r="A9865">
        <v>69</v>
      </c>
      <c r="B9865">
        <v>147.60140000000001</v>
      </c>
      <c r="C9865" t="s">
        <v>70</v>
      </c>
      <c r="D9865">
        <v>8.0000000000000004E-4</v>
      </c>
    </row>
    <row r="9866" spans="1:4" x14ac:dyDescent="0.35">
      <c r="A9866">
        <v>69</v>
      </c>
      <c r="B9866">
        <v>147.62039999999999</v>
      </c>
      <c r="C9866" t="s">
        <v>70</v>
      </c>
      <c r="D9866">
        <v>8.0000000000000004E-4</v>
      </c>
    </row>
    <row r="9867" spans="1:4" x14ac:dyDescent="0.35">
      <c r="A9867">
        <v>69</v>
      </c>
      <c r="B9867">
        <v>147.64410000000001</v>
      </c>
      <c r="C9867" t="s">
        <v>70</v>
      </c>
      <c r="D9867">
        <v>2.9999999999999997E-4</v>
      </c>
    </row>
    <row r="9868" spans="1:4" x14ac:dyDescent="0.35">
      <c r="A9868">
        <v>69</v>
      </c>
      <c r="B9868">
        <v>147.65880000000001</v>
      </c>
      <c r="C9868" t="s">
        <v>70</v>
      </c>
      <c r="D9868">
        <v>1E-4</v>
      </c>
    </row>
    <row r="9869" spans="1:4" x14ac:dyDescent="0.35">
      <c r="A9869">
        <v>69</v>
      </c>
      <c r="B9869">
        <v>147.67330000000001</v>
      </c>
      <c r="C9869" t="s">
        <v>70</v>
      </c>
      <c r="D9869">
        <v>4.0000000000000002E-4</v>
      </c>
    </row>
    <row r="9870" spans="1:4" x14ac:dyDescent="0.35">
      <c r="A9870">
        <v>69</v>
      </c>
      <c r="B9870">
        <v>147.69970000000001</v>
      </c>
      <c r="C9870" t="s">
        <v>70</v>
      </c>
      <c r="D9870">
        <v>2.9999999999999997E-4</v>
      </c>
    </row>
    <row r="9871" spans="1:4" x14ac:dyDescent="0.35">
      <c r="A9871">
        <v>69</v>
      </c>
      <c r="B9871">
        <v>147.71190000000001</v>
      </c>
      <c r="C9871" t="s">
        <v>70</v>
      </c>
    </row>
    <row r="9872" spans="1:4" x14ac:dyDescent="0.35">
      <c r="A9872">
        <v>69</v>
      </c>
      <c r="B9872">
        <v>147.72540000000001</v>
      </c>
      <c r="C9872" t="s">
        <v>70</v>
      </c>
      <c r="D9872">
        <v>2.0000000000000001E-4</v>
      </c>
    </row>
    <row r="9873" spans="1:4" x14ac:dyDescent="0.35">
      <c r="A9873">
        <v>69</v>
      </c>
      <c r="B9873">
        <v>147.7388</v>
      </c>
      <c r="C9873" t="s">
        <v>70</v>
      </c>
      <c r="D9873">
        <v>2.0000000000000001E-4</v>
      </c>
    </row>
    <row r="9874" spans="1:4" x14ac:dyDescent="0.35">
      <c r="A9874">
        <v>69</v>
      </c>
      <c r="B9874">
        <v>147.75200000000001</v>
      </c>
      <c r="C9874" t="s">
        <v>70</v>
      </c>
      <c r="D9874">
        <v>4.0000000000000002E-4</v>
      </c>
    </row>
    <row r="9875" spans="1:4" x14ac:dyDescent="0.35">
      <c r="A9875">
        <v>69</v>
      </c>
      <c r="B9875">
        <v>147.76560000000001</v>
      </c>
      <c r="C9875" t="s">
        <v>70</v>
      </c>
      <c r="D9875">
        <v>4.0000000000000002E-4</v>
      </c>
    </row>
    <row r="9876" spans="1:4" x14ac:dyDescent="0.35">
      <c r="A9876">
        <v>69</v>
      </c>
      <c r="B9876">
        <v>147.779</v>
      </c>
      <c r="C9876" t="s">
        <v>70</v>
      </c>
      <c r="D9876">
        <v>8.0000000000000004E-4</v>
      </c>
    </row>
    <row r="9877" spans="1:4" x14ac:dyDescent="0.35">
      <c r="A9877">
        <v>69</v>
      </c>
      <c r="B9877">
        <v>147.79249999999999</v>
      </c>
      <c r="C9877" t="s">
        <v>70</v>
      </c>
      <c r="D9877">
        <v>1.2999999999999999E-3</v>
      </c>
    </row>
    <row r="9878" spans="1:4" x14ac:dyDescent="0.35">
      <c r="A9878">
        <v>69</v>
      </c>
      <c r="B9878">
        <v>147.80629999999999</v>
      </c>
      <c r="C9878" t="s">
        <v>70</v>
      </c>
      <c r="D9878">
        <v>1.2999999999999999E-3</v>
      </c>
    </row>
    <row r="9879" spans="1:4" x14ac:dyDescent="0.35">
      <c r="A9879">
        <v>69</v>
      </c>
      <c r="B9879">
        <v>147.82069999999999</v>
      </c>
      <c r="C9879" t="s">
        <v>70</v>
      </c>
      <c r="D9879">
        <v>5.0000000000000001E-4</v>
      </c>
    </row>
    <row r="9880" spans="1:4" x14ac:dyDescent="0.35">
      <c r="A9880">
        <v>69</v>
      </c>
      <c r="B9880">
        <v>147.83420000000001</v>
      </c>
      <c r="C9880" t="s">
        <v>70</v>
      </c>
    </row>
    <row r="9881" spans="1:4" x14ac:dyDescent="0.35">
      <c r="A9881">
        <v>69</v>
      </c>
      <c r="B9881">
        <v>147.8569</v>
      </c>
      <c r="C9881" t="s">
        <v>70</v>
      </c>
      <c r="D9881">
        <v>2.0000000000000001E-4</v>
      </c>
    </row>
    <row r="9882" spans="1:4" x14ac:dyDescent="0.35">
      <c r="A9882">
        <v>69</v>
      </c>
      <c r="B9882">
        <v>147.8725</v>
      </c>
      <c r="C9882" t="s">
        <v>70</v>
      </c>
      <c r="D9882">
        <v>2.0000000000000001E-4</v>
      </c>
    </row>
    <row r="9883" spans="1:4" x14ac:dyDescent="0.35">
      <c r="A9883">
        <v>69</v>
      </c>
      <c r="B9883">
        <v>147.88730000000001</v>
      </c>
      <c r="C9883" t="s">
        <v>70</v>
      </c>
      <c r="D9883">
        <v>2.0000000000000001E-4</v>
      </c>
    </row>
    <row r="9884" spans="1:4" x14ac:dyDescent="0.35">
      <c r="A9884">
        <v>69</v>
      </c>
      <c r="B9884">
        <v>147.9014</v>
      </c>
      <c r="C9884" t="s">
        <v>70</v>
      </c>
      <c r="D9884">
        <v>2.0000000000000001E-4</v>
      </c>
    </row>
    <row r="9885" spans="1:4" x14ac:dyDescent="0.35">
      <c r="A9885">
        <v>69</v>
      </c>
      <c r="B9885">
        <v>147.91499999999999</v>
      </c>
      <c r="C9885" t="s">
        <v>70</v>
      </c>
      <c r="D9885">
        <v>2.0000000000000001E-4</v>
      </c>
    </row>
    <row r="9886" spans="1:4" x14ac:dyDescent="0.35">
      <c r="A9886">
        <v>69</v>
      </c>
      <c r="B9886">
        <v>147.92840000000001</v>
      </c>
      <c r="C9886" t="s">
        <v>70</v>
      </c>
      <c r="D9886">
        <v>2.0000000000000001E-4</v>
      </c>
    </row>
    <row r="9887" spans="1:4" x14ac:dyDescent="0.35">
      <c r="A9887">
        <v>69</v>
      </c>
      <c r="B9887">
        <v>147.9434</v>
      </c>
      <c r="C9887" t="s">
        <v>70</v>
      </c>
      <c r="D9887">
        <v>5.9999999999999995E-4</v>
      </c>
    </row>
    <row r="9888" spans="1:4" x14ac:dyDescent="0.35">
      <c r="A9888">
        <v>69</v>
      </c>
      <c r="B9888">
        <v>147.95849999999999</v>
      </c>
      <c r="C9888" t="s">
        <v>70</v>
      </c>
      <c r="D9888">
        <v>5.9999999999999995E-4</v>
      </c>
    </row>
    <row r="9889" spans="1:4" x14ac:dyDescent="0.35">
      <c r="A9889">
        <v>69</v>
      </c>
      <c r="B9889">
        <v>147.97190000000001</v>
      </c>
      <c r="C9889" t="s">
        <v>70</v>
      </c>
      <c r="D9889">
        <v>2.9999999999999997E-4</v>
      </c>
    </row>
    <row r="9890" spans="1:4" x14ac:dyDescent="0.35">
      <c r="A9890">
        <v>69</v>
      </c>
      <c r="B9890">
        <v>147.98560000000001</v>
      </c>
      <c r="C9890" t="s">
        <v>70</v>
      </c>
      <c r="D9890">
        <v>1E-4</v>
      </c>
    </row>
    <row r="9891" spans="1:4" x14ac:dyDescent="0.35">
      <c r="A9891">
        <v>69</v>
      </c>
      <c r="B9891">
        <v>147.99879999999999</v>
      </c>
      <c r="C9891" t="s">
        <v>70</v>
      </c>
      <c r="D9891">
        <v>1E-4</v>
      </c>
    </row>
    <row r="9892" spans="1:4" x14ac:dyDescent="0.35">
      <c r="A9892">
        <v>69</v>
      </c>
      <c r="B9892">
        <v>148.0119</v>
      </c>
      <c r="C9892" t="s">
        <v>70</v>
      </c>
      <c r="D9892">
        <v>1E-4</v>
      </c>
    </row>
    <row r="9893" spans="1:4" x14ac:dyDescent="0.35">
      <c r="A9893">
        <v>69</v>
      </c>
      <c r="B9893">
        <v>148.02619999999999</v>
      </c>
      <c r="C9893" t="s">
        <v>70</v>
      </c>
      <c r="D9893">
        <v>1E-4</v>
      </c>
    </row>
    <row r="9894" spans="1:4" x14ac:dyDescent="0.35">
      <c r="A9894">
        <v>69</v>
      </c>
      <c r="B9894">
        <v>148.0395</v>
      </c>
      <c r="C9894" t="s">
        <v>70</v>
      </c>
      <c r="D9894">
        <v>2.0000000000000001E-4</v>
      </c>
    </row>
    <row r="9895" spans="1:4" x14ac:dyDescent="0.35">
      <c r="A9895">
        <v>69</v>
      </c>
      <c r="B9895">
        <v>148.06190000000001</v>
      </c>
      <c r="C9895" t="s">
        <v>70</v>
      </c>
      <c r="D9895">
        <v>8.0000000000000004E-4</v>
      </c>
    </row>
    <row r="9896" spans="1:4" x14ac:dyDescent="0.35">
      <c r="A9896">
        <v>69</v>
      </c>
      <c r="B9896">
        <v>148.077</v>
      </c>
      <c r="C9896" t="s">
        <v>70</v>
      </c>
      <c r="D9896">
        <v>8.0000000000000004E-4</v>
      </c>
    </row>
    <row r="9897" spans="1:4" x14ac:dyDescent="0.35">
      <c r="A9897">
        <v>69</v>
      </c>
      <c r="B9897">
        <v>148.09039999999999</v>
      </c>
      <c r="C9897" t="s">
        <v>70</v>
      </c>
      <c r="D9897">
        <v>8.0000000000000004E-4</v>
      </c>
    </row>
    <row r="9898" spans="1:4" x14ac:dyDescent="0.35">
      <c r="A9898">
        <v>69</v>
      </c>
      <c r="B9898">
        <v>148.10489999999999</v>
      </c>
      <c r="C9898" t="s">
        <v>70</v>
      </c>
      <c r="D9898">
        <v>5.0000000000000001E-4</v>
      </c>
    </row>
    <row r="9899" spans="1:4" x14ac:dyDescent="0.35">
      <c r="A9899">
        <v>69</v>
      </c>
      <c r="B9899">
        <v>148.11859999999999</v>
      </c>
      <c r="C9899" t="s">
        <v>70</v>
      </c>
      <c r="D9899">
        <v>5.0000000000000001E-4</v>
      </c>
    </row>
    <row r="9900" spans="1:4" x14ac:dyDescent="0.35">
      <c r="A9900">
        <v>69</v>
      </c>
      <c r="B9900">
        <v>148.13300000000001</v>
      </c>
      <c r="C9900" t="s">
        <v>70</v>
      </c>
    </row>
    <row r="9901" spans="1:4" x14ac:dyDescent="0.35">
      <c r="A9901">
        <v>69</v>
      </c>
      <c r="B9901">
        <v>148.1482</v>
      </c>
      <c r="C9901" t="s">
        <v>70</v>
      </c>
      <c r="D9901">
        <v>1E-4</v>
      </c>
    </row>
    <row r="9902" spans="1:4" x14ac:dyDescent="0.35">
      <c r="A9902">
        <v>69</v>
      </c>
      <c r="B9902">
        <v>148.16139999999999</v>
      </c>
      <c r="C9902" t="s">
        <v>70</v>
      </c>
    </row>
    <row r="9903" spans="1:4" x14ac:dyDescent="0.35">
      <c r="A9903">
        <v>69</v>
      </c>
      <c r="B9903">
        <v>148.17580000000001</v>
      </c>
      <c r="C9903" t="s">
        <v>70</v>
      </c>
    </row>
    <row r="9904" spans="1:4" x14ac:dyDescent="0.35">
      <c r="A9904">
        <v>69</v>
      </c>
      <c r="B9904">
        <v>148.18870000000001</v>
      </c>
      <c r="C9904" t="s">
        <v>70</v>
      </c>
    </row>
    <row r="9905" spans="1:4" x14ac:dyDescent="0.35">
      <c r="A9905">
        <v>69</v>
      </c>
      <c r="B9905">
        <v>148.20230000000001</v>
      </c>
      <c r="C9905" t="s">
        <v>70</v>
      </c>
      <c r="D9905">
        <v>2.0000000000000001E-4</v>
      </c>
    </row>
    <row r="9906" spans="1:4" x14ac:dyDescent="0.35">
      <c r="A9906">
        <v>69</v>
      </c>
      <c r="B9906">
        <v>148.21549999999999</v>
      </c>
      <c r="C9906" t="s">
        <v>70</v>
      </c>
      <c r="D9906">
        <v>1E-4</v>
      </c>
    </row>
    <row r="9907" spans="1:4" x14ac:dyDescent="0.35">
      <c r="A9907">
        <v>69</v>
      </c>
      <c r="B9907">
        <v>148.23419999999999</v>
      </c>
      <c r="C9907" t="s">
        <v>70</v>
      </c>
      <c r="D9907">
        <v>1E-4</v>
      </c>
    </row>
    <row r="9908" spans="1:4" x14ac:dyDescent="0.35">
      <c r="A9908">
        <v>69</v>
      </c>
      <c r="B9908">
        <v>148.24789999999999</v>
      </c>
      <c r="C9908" t="s">
        <v>70</v>
      </c>
      <c r="D9908">
        <v>2.0000000000000001E-4</v>
      </c>
    </row>
    <row r="9909" spans="1:4" x14ac:dyDescent="0.35">
      <c r="A9909">
        <v>69</v>
      </c>
      <c r="B9909">
        <v>148.27099999999999</v>
      </c>
      <c r="C9909" t="s">
        <v>70</v>
      </c>
      <c r="D9909">
        <v>2.9999999999999997E-4</v>
      </c>
    </row>
    <row r="9910" spans="1:4" x14ac:dyDescent="0.35">
      <c r="A9910">
        <v>69</v>
      </c>
      <c r="B9910">
        <v>148.28649999999999</v>
      </c>
      <c r="C9910" t="s">
        <v>70</v>
      </c>
    </row>
    <row r="9911" spans="1:4" x14ac:dyDescent="0.35">
      <c r="A9911">
        <v>69</v>
      </c>
      <c r="B9911">
        <v>148.31280000000001</v>
      </c>
      <c r="C9911" t="s">
        <v>70</v>
      </c>
    </row>
    <row r="9912" spans="1:4" x14ac:dyDescent="0.35">
      <c r="A9912">
        <v>69</v>
      </c>
      <c r="B9912">
        <v>148.33619999999999</v>
      </c>
      <c r="C9912" t="s">
        <v>70</v>
      </c>
    </row>
    <row r="9913" spans="1:4" x14ac:dyDescent="0.35">
      <c r="A9913">
        <v>69</v>
      </c>
      <c r="B9913">
        <v>148.34800000000001</v>
      </c>
      <c r="C9913" t="s">
        <v>70</v>
      </c>
      <c r="D9913">
        <v>2.0000000000000001E-4</v>
      </c>
    </row>
    <row r="9914" spans="1:4" x14ac:dyDescent="0.35">
      <c r="A9914">
        <v>69</v>
      </c>
      <c r="B9914">
        <v>148.36189999999999</v>
      </c>
      <c r="C9914" t="s">
        <v>70</v>
      </c>
      <c r="D9914">
        <v>2.0000000000000001E-4</v>
      </c>
    </row>
    <row r="9915" spans="1:4" x14ac:dyDescent="0.35">
      <c r="A9915">
        <v>69</v>
      </c>
      <c r="B9915">
        <v>148.37639999999999</v>
      </c>
      <c r="C9915" t="s">
        <v>70</v>
      </c>
      <c r="D9915">
        <v>2.0000000000000001E-4</v>
      </c>
    </row>
    <row r="9916" spans="1:4" x14ac:dyDescent="0.35">
      <c r="A9916">
        <v>69</v>
      </c>
      <c r="B9916">
        <v>148.3913</v>
      </c>
      <c r="C9916" t="s">
        <v>70</v>
      </c>
      <c r="D9916">
        <v>2.0000000000000001E-4</v>
      </c>
    </row>
    <row r="9917" spans="1:4" x14ac:dyDescent="0.35">
      <c r="A9917">
        <v>69</v>
      </c>
      <c r="B9917">
        <v>148.40629999999999</v>
      </c>
      <c r="C9917" t="s">
        <v>70</v>
      </c>
      <c r="D9917">
        <v>2.0000000000000001E-4</v>
      </c>
    </row>
    <row r="9918" spans="1:4" x14ac:dyDescent="0.35">
      <c r="A9918">
        <v>69</v>
      </c>
      <c r="B9918">
        <v>148.42150000000001</v>
      </c>
      <c r="C9918" t="s">
        <v>70</v>
      </c>
      <c r="D9918">
        <v>4.0000000000000002E-4</v>
      </c>
    </row>
    <row r="9919" spans="1:4" x14ac:dyDescent="0.35">
      <c r="A9919">
        <v>69</v>
      </c>
      <c r="B9919">
        <v>148.4367</v>
      </c>
      <c r="C9919" t="s">
        <v>70</v>
      </c>
    </row>
    <row r="9920" spans="1:4" x14ac:dyDescent="0.35">
      <c r="A9920">
        <v>69</v>
      </c>
      <c r="B9920">
        <v>148.4504</v>
      </c>
      <c r="C9920" t="s">
        <v>70</v>
      </c>
    </row>
    <row r="9921" spans="1:4" x14ac:dyDescent="0.35">
      <c r="A9921">
        <v>69</v>
      </c>
      <c r="B9921">
        <v>148.47479999999999</v>
      </c>
      <c r="C9921" t="s">
        <v>70</v>
      </c>
      <c r="D9921">
        <v>1E-4</v>
      </c>
    </row>
    <row r="9922" spans="1:4" x14ac:dyDescent="0.35">
      <c r="A9922">
        <v>69</v>
      </c>
      <c r="B9922">
        <v>148.48949999999999</v>
      </c>
      <c r="C9922" t="s">
        <v>70</v>
      </c>
      <c r="D9922">
        <v>1E-4</v>
      </c>
    </row>
    <row r="9923" spans="1:4" x14ac:dyDescent="0.35">
      <c r="A9923">
        <v>69</v>
      </c>
      <c r="B9923">
        <v>148.50489999999999</v>
      </c>
      <c r="C9923" t="s">
        <v>70</v>
      </c>
      <c r="D9923">
        <v>2.9999999999999997E-4</v>
      </c>
    </row>
    <row r="9924" spans="1:4" x14ac:dyDescent="0.35">
      <c r="A9924">
        <v>69</v>
      </c>
      <c r="B9924">
        <v>148.52019999999999</v>
      </c>
      <c r="C9924" t="s">
        <v>70</v>
      </c>
      <c r="D9924">
        <v>2.9999999999999997E-4</v>
      </c>
    </row>
    <row r="9925" spans="1:4" x14ac:dyDescent="0.35">
      <c r="A9925">
        <v>69</v>
      </c>
      <c r="B9925">
        <v>148.53450000000001</v>
      </c>
      <c r="C9925" t="s">
        <v>70</v>
      </c>
      <c r="D9925">
        <v>1E-4</v>
      </c>
    </row>
    <row r="9926" spans="1:4" x14ac:dyDescent="0.35">
      <c r="A9926">
        <v>69</v>
      </c>
      <c r="B9926">
        <v>148.54830000000001</v>
      </c>
      <c r="C9926" t="s">
        <v>70</v>
      </c>
      <c r="D9926">
        <v>1E-4</v>
      </c>
    </row>
    <row r="9927" spans="1:4" x14ac:dyDescent="0.35">
      <c r="A9927">
        <v>69</v>
      </c>
      <c r="B9927">
        <v>148.56270000000001</v>
      </c>
      <c r="C9927" t="s">
        <v>70</v>
      </c>
      <c r="D9927">
        <v>1E-4</v>
      </c>
    </row>
    <row r="9928" spans="1:4" x14ac:dyDescent="0.35">
      <c r="A9928">
        <v>69</v>
      </c>
      <c r="B9928">
        <v>148.5772</v>
      </c>
      <c r="C9928" t="s">
        <v>70</v>
      </c>
    </row>
    <row r="9929" spans="1:4" x14ac:dyDescent="0.35">
      <c r="A9929">
        <v>69</v>
      </c>
      <c r="B9929">
        <v>148.5916</v>
      </c>
      <c r="C9929" t="s">
        <v>70</v>
      </c>
      <c r="D9929">
        <v>1E-4</v>
      </c>
    </row>
    <row r="9930" spans="1:4" x14ac:dyDescent="0.35">
      <c r="A9930">
        <v>69</v>
      </c>
      <c r="B9930">
        <v>148.60579999999999</v>
      </c>
      <c r="C9930" t="s">
        <v>70</v>
      </c>
      <c r="D9930">
        <v>1E-4</v>
      </c>
    </row>
    <row r="9931" spans="1:4" x14ac:dyDescent="0.35">
      <c r="A9931">
        <v>69</v>
      </c>
      <c r="B9931">
        <v>148.62020000000001</v>
      </c>
      <c r="C9931" t="s">
        <v>70</v>
      </c>
    </row>
    <row r="9932" spans="1:4" x14ac:dyDescent="0.35">
      <c r="A9932">
        <v>69</v>
      </c>
      <c r="B9932">
        <v>148.6369</v>
      </c>
      <c r="C9932" t="s">
        <v>70</v>
      </c>
    </row>
    <row r="9933" spans="1:4" x14ac:dyDescent="0.35">
      <c r="A9933">
        <v>69</v>
      </c>
      <c r="B9933">
        <v>148.65450000000001</v>
      </c>
      <c r="C9933" t="s">
        <v>70</v>
      </c>
      <c r="D9933">
        <v>2.0000000000000001E-4</v>
      </c>
    </row>
    <row r="9934" spans="1:4" x14ac:dyDescent="0.35">
      <c r="A9934">
        <v>69</v>
      </c>
      <c r="B9934">
        <v>148.6763</v>
      </c>
      <c r="C9934" t="s">
        <v>70</v>
      </c>
      <c r="D9934">
        <v>4.0000000000000002E-4</v>
      </c>
    </row>
    <row r="9935" spans="1:4" x14ac:dyDescent="0.35">
      <c r="A9935">
        <v>69</v>
      </c>
      <c r="B9935">
        <v>148.69059999999999</v>
      </c>
      <c r="C9935" t="s">
        <v>70</v>
      </c>
      <c r="D9935">
        <v>6.9999999999999999E-4</v>
      </c>
    </row>
    <row r="9936" spans="1:4" x14ac:dyDescent="0.35">
      <c r="A9936">
        <v>69</v>
      </c>
      <c r="B9936">
        <v>148.70529999999999</v>
      </c>
      <c r="C9936" t="s">
        <v>70</v>
      </c>
      <c r="D9936">
        <v>5.0000000000000001E-4</v>
      </c>
    </row>
    <row r="9937" spans="1:4" x14ac:dyDescent="0.35">
      <c r="A9937">
        <v>69</v>
      </c>
      <c r="B9937">
        <v>148.72</v>
      </c>
      <c r="C9937" t="s">
        <v>70</v>
      </c>
      <c r="D9937">
        <v>5.0000000000000001E-4</v>
      </c>
    </row>
    <row r="9938" spans="1:4" x14ac:dyDescent="0.35">
      <c r="A9938">
        <v>69</v>
      </c>
      <c r="B9938">
        <v>148.7347</v>
      </c>
      <c r="C9938" t="s">
        <v>70</v>
      </c>
      <c r="D9938">
        <v>1E-3</v>
      </c>
    </row>
    <row r="9939" spans="1:4" x14ac:dyDescent="0.35">
      <c r="A9939">
        <v>69</v>
      </c>
      <c r="B9939">
        <v>148.74879999999999</v>
      </c>
      <c r="C9939" t="s">
        <v>70</v>
      </c>
      <c r="D9939">
        <v>1E-3</v>
      </c>
    </row>
    <row r="9940" spans="1:4" x14ac:dyDescent="0.35">
      <c r="A9940">
        <v>69</v>
      </c>
      <c r="B9940">
        <v>148.76320000000001</v>
      </c>
      <c r="C9940" t="s">
        <v>70</v>
      </c>
      <c r="D9940">
        <v>1E-3</v>
      </c>
    </row>
    <row r="9941" spans="1:4" x14ac:dyDescent="0.35">
      <c r="A9941">
        <v>69</v>
      </c>
      <c r="B9941">
        <v>148.77770000000001</v>
      </c>
      <c r="C9941" t="s">
        <v>70</v>
      </c>
      <c r="D9941">
        <v>5.9999999999999995E-4</v>
      </c>
    </row>
    <row r="9942" spans="1:4" x14ac:dyDescent="0.35">
      <c r="A9942">
        <v>69</v>
      </c>
      <c r="B9942">
        <v>148.7919</v>
      </c>
      <c r="C9942" t="s">
        <v>70</v>
      </c>
      <c r="D9942">
        <v>1.1000000000000001E-3</v>
      </c>
    </row>
    <row r="9943" spans="1:4" x14ac:dyDescent="0.35">
      <c r="A9943">
        <v>69</v>
      </c>
      <c r="B9943">
        <v>148.8064</v>
      </c>
      <c r="C9943" t="s">
        <v>70</v>
      </c>
      <c r="D9943">
        <v>1.1000000000000001E-3</v>
      </c>
    </row>
    <row r="9944" spans="1:4" x14ac:dyDescent="0.35">
      <c r="A9944">
        <v>69</v>
      </c>
      <c r="B9944">
        <v>148.82159999999999</v>
      </c>
      <c r="C9944" t="s">
        <v>70</v>
      </c>
      <c r="D9944">
        <v>2.3999999999999998E-3</v>
      </c>
    </row>
    <row r="9945" spans="1:4" x14ac:dyDescent="0.35">
      <c r="A9945">
        <v>69</v>
      </c>
      <c r="B9945">
        <v>148.84610000000001</v>
      </c>
      <c r="C9945" t="s">
        <v>70</v>
      </c>
      <c r="D9945">
        <v>8.9999999999999998E-4</v>
      </c>
    </row>
    <row r="9946" spans="1:4" x14ac:dyDescent="0.35">
      <c r="A9946">
        <v>69</v>
      </c>
      <c r="B9946">
        <v>148.85929999999999</v>
      </c>
      <c r="C9946" t="s">
        <v>70</v>
      </c>
      <c r="D9946">
        <v>1.1999999999999999E-3</v>
      </c>
    </row>
    <row r="9947" spans="1:4" x14ac:dyDescent="0.35">
      <c r="A9947">
        <v>69</v>
      </c>
      <c r="B9947">
        <v>148.88059999999999</v>
      </c>
      <c r="C9947" t="s">
        <v>70</v>
      </c>
      <c r="D9947">
        <v>2E-3</v>
      </c>
    </row>
    <row r="9948" spans="1:4" x14ac:dyDescent="0.35">
      <c r="A9948">
        <v>69</v>
      </c>
      <c r="B9948">
        <v>148.8963</v>
      </c>
      <c r="C9948" t="s">
        <v>70</v>
      </c>
      <c r="D9948">
        <v>2E-3</v>
      </c>
    </row>
    <row r="9949" spans="1:4" x14ac:dyDescent="0.35">
      <c r="A9949">
        <v>69</v>
      </c>
      <c r="B9949">
        <v>148.9109</v>
      </c>
      <c r="C9949" t="s">
        <v>70</v>
      </c>
      <c r="D9949">
        <v>2.8999999999999998E-3</v>
      </c>
    </row>
    <row r="9950" spans="1:4" x14ac:dyDescent="0.35">
      <c r="A9950">
        <v>69</v>
      </c>
      <c r="B9950">
        <v>148.92580000000001</v>
      </c>
      <c r="C9950" t="s">
        <v>70</v>
      </c>
      <c r="D9950">
        <v>3.8999999999999998E-3</v>
      </c>
    </row>
    <row r="9951" spans="1:4" x14ac:dyDescent="0.35">
      <c r="A9951">
        <v>69</v>
      </c>
      <c r="B9951">
        <v>148.93969999999999</v>
      </c>
      <c r="C9951" t="s">
        <v>70</v>
      </c>
      <c r="D9951">
        <v>3.8999999999999998E-3</v>
      </c>
    </row>
    <row r="9952" spans="1:4" x14ac:dyDescent="0.35">
      <c r="A9952">
        <v>69</v>
      </c>
      <c r="B9952">
        <v>148.95439999999999</v>
      </c>
      <c r="C9952" t="s">
        <v>70</v>
      </c>
      <c r="D9952">
        <v>4.0000000000000001E-3</v>
      </c>
    </row>
    <row r="9953" spans="1:4" x14ac:dyDescent="0.35">
      <c r="A9953">
        <v>69</v>
      </c>
      <c r="B9953">
        <v>148.96969999999999</v>
      </c>
      <c r="C9953" t="s">
        <v>70</v>
      </c>
      <c r="D9953">
        <v>1.2999999999999999E-3</v>
      </c>
    </row>
    <row r="9954" spans="1:4" x14ac:dyDescent="0.35">
      <c r="A9954">
        <v>69</v>
      </c>
      <c r="B9954">
        <v>148.98429999999999</v>
      </c>
      <c r="C9954" t="s">
        <v>70</v>
      </c>
      <c r="D9954">
        <v>1.2999999999999999E-3</v>
      </c>
    </row>
    <row r="9955" spans="1:4" x14ac:dyDescent="0.35">
      <c r="A9955">
        <v>69</v>
      </c>
      <c r="B9955">
        <v>148.99870000000001</v>
      </c>
      <c r="C9955" t="s">
        <v>70</v>
      </c>
      <c r="D9955">
        <v>1.8E-3</v>
      </c>
    </row>
    <row r="9956" spans="1:4" x14ac:dyDescent="0.35">
      <c r="A9956">
        <v>69</v>
      </c>
      <c r="B9956">
        <v>149.01320000000001</v>
      </c>
      <c r="C9956" t="s">
        <v>70</v>
      </c>
      <c r="D9956">
        <v>4.4000000000000003E-3</v>
      </c>
    </row>
    <row r="9957" spans="1:4" x14ac:dyDescent="0.35">
      <c r="A9957">
        <v>69</v>
      </c>
      <c r="B9957">
        <v>149.02780000000001</v>
      </c>
      <c r="C9957" t="s">
        <v>70</v>
      </c>
      <c r="D9957">
        <v>1.8E-3</v>
      </c>
    </row>
    <row r="9958" spans="1:4" x14ac:dyDescent="0.35">
      <c r="A9958">
        <v>69</v>
      </c>
      <c r="B9958">
        <v>149.0419</v>
      </c>
      <c r="C9958" t="s">
        <v>70</v>
      </c>
      <c r="D9958">
        <v>1.8E-3</v>
      </c>
    </row>
    <row r="9959" spans="1:4" x14ac:dyDescent="0.35">
      <c r="A9959">
        <v>69</v>
      </c>
      <c r="B9959">
        <v>149.05709999999999</v>
      </c>
      <c r="C9959" t="s">
        <v>70</v>
      </c>
      <c r="D9959">
        <v>1.8E-3</v>
      </c>
    </row>
    <row r="9960" spans="1:4" x14ac:dyDescent="0.35">
      <c r="A9960">
        <v>69</v>
      </c>
      <c r="B9960">
        <v>149.07230000000001</v>
      </c>
      <c r="C9960" t="s">
        <v>70</v>
      </c>
      <c r="D9960">
        <v>1E-3</v>
      </c>
    </row>
    <row r="9961" spans="1:4" x14ac:dyDescent="0.35">
      <c r="A9961">
        <v>69</v>
      </c>
      <c r="B9961">
        <v>149.09479999999999</v>
      </c>
      <c r="C9961" t="s">
        <v>70</v>
      </c>
      <c r="D9961">
        <v>6.9999999999999999E-4</v>
      </c>
    </row>
    <row r="9962" spans="1:4" x14ac:dyDescent="0.35">
      <c r="A9962">
        <v>69</v>
      </c>
      <c r="B9962">
        <v>149.1105</v>
      </c>
      <c r="C9962" t="s">
        <v>70</v>
      </c>
      <c r="D9962">
        <v>6.9999999999999999E-4</v>
      </c>
    </row>
    <row r="9963" spans="1:4" x14ac:dyDescent="0.35">
      <c r="A9963">
        <v>69</v>
      </c>
      <c r="B9963">
        <v>149.12530000000001</v>
      </c>
      <c r="C9963" t="s">
        <v>70</v>
      </c>
      <c r="D9963">
        <v>6.9999999999999999E-4</v>
      </c>
    </row>
    <row r="9964" spans="1:4" x14ac:dyDescent="0.35">
      <c r="A9964">
        <v>69</v>
      </c>
      <c r="B9964">
        <v>149.13990000000001</v>
      </c>
      <c r="C9964" t="s">
        <v>70</v>
      </c>
      <c r="D9964">
        <v>2.9999999999999997E-4</v>
      </c>
    </row>
    <row r="9965" spans="1:4" x14ac:dyDescent="0.35">
      <c r="A9965">
        <v>69</v>
      </c>
      <c r="B9965">
        <v>149.15729999999999</v>
      </c>
      <c r="C9965" t="s">
        <v>70</v>
      </c>
      <c r="D9965">
        <v>2.9999999999999997E-4</v>
      </c>
    </row>
    <row r="9966" spans="1:4" x14ac:dyDescent="0.35">
      <c r="A9966">
        <v>69</v>
      </c>
      <c r="B9966">
        <v>149.1728</v>
      </c>
      <c r="C9966" t="s">
        <v>70</v>
      </c>
      <c r="D9966">
        <v>2.9999999999999997E-4</v>
      </c>
    </row>
    <row r="9967" spans="1:4" x14ac:dyDescent="0.35">
      <c r="A9967">
        <v>69</v>
      </c>
      <c r="B9967">
        <v>149.1874</v>
      </c>
      <c r="C9967" t="s">
        <v>70</v>
      </c>
      <c r="D9967">
        <v>2.9999999999999997E-4</v>
      </c>
    </row>
    <row r="9968" spans="1:4" x14ac:dyDescent="0.35">
      <c r="A9968">
        <v>69</v>
      </c>
      <c r="B9968">
        <v>149.20189999999999</v>
      </c>
      <c r="C9968" t="s">
        <v>70</v>
      </c>
    </row>
    <row r="9969" spans="1:4" x14ac:dyDescent="0.35">
      <c r="A9969">
        <v>69</v>
      </c>
      <c r="B9969">
        <v>149.221</v>
      </c>
      <c r="C9969" t="s">
        <v>70</v>
      </c>
      <c r="D9969">
        <v>1E-4</v>
      </c>
    </row>
    <row r="9970" spans="1:4" x14ac:dyDescent="0.35">
      <c r="A9970">
        <v>70</v>
      </c>
      <c r="B9970">
        <v>149.2432</v>
      </c>
      <c r="C9970" t="s">
        <v>70</v>
      </c>
      <c r="D9970">
        <v>5.0000000000000001E-4</v>
      </c>
    </row>
    <row r="9971" spans="1:4" x14ac:dyDescent="0.35">
      <c r="A9971">
        <v>70</v>
      </c>
      <c r="B9971">
        <v>149.26480000000001</v>
      </c>
      <c r="C9971" t="s">
        <v>70</v>
      </c>
      <c r="D9971">
        <v>2.9999999999999997E-4</v>
      </c>
    </row>
    <row r="9972" spans="1:4" x14ac:dyDescent="0.35">
      <c r="A9972">
        <v>70</v>
      </c>
      <c r="B9972">
        <v>149.28190000000001</v>
      </c>
      <c r="C9972" t="s">
        <v>70</v>
      </c>
      <c r="D9972">
        <v>2.9999999999999997E-4</v>
      </c>
    </row>
    <row r="9973" spans="1:4" x14ac:dyDescent="0.35">
      <c r="A9973">
        <v>70</v>
      </c>
      <c r="B9973">
        <v>149.3047</v>
      </c>
      <c r="C9973" t="s">
        <v>70</v>
      </c>
      <c r="D9973">
        <v>4.0000000000000002E-4</v>
      </c>
    </row>
    <row r="9974" spans="1:4" x14ac:dyDescent="0.35">
      <c r="A9974">
        <v>70</v>
      </c>
      <c r="B9974">
        <v>149.321</v>
      </c>
      <c r="C9974" t="s">
        <v>70</v>
      </c>
      <c r="D9974">
        <v>1E-4</v>
      </c>
    </row>
    <row r="9975" spans="1:4" x14ac:dyDescent="0.35">
      <c r="A9975">
        <v>70</v>
      </c>
      <c r="B9975">
        <v>149.33770000000001</v>
      </c>
      <c r="C9975" t="s">
        <v>70</v>
      </c>
      <c r="D9975">
        <v>1E-4</v>
      </c>
    </row>
    <row r="9976" spans="1:4" x14ac:dyDescent="0.35">
      <c r="A9976">
        <v>70</v>
      </c>
      <c r="B9976">
        <v>149.35239999999999</v>
      </c>
      <c r="C9976" t="s">
        <v>70</v>
      </c>
    </row>
    <row r="9977" spans="1:4" x14ac:dyDescent="0.35">
      <c r="A9977">
        <v>70</v>
      </c>
      <c r="B9977">
        <v>149.36760000000001</v>
      </c>
      <c r="C9977" t="s">
        <v>70</v>
      </c>
    </row>
    <row r="9978" spans="1:4" x14ac:dyDescent="0.35">
      <c r="A9978">
        <v>70</v>
      </c>
      <c r="B9978">
        <v>149.38249999999999</v>
      </c>
      <c r="C9978" t="s">
        <v>70</v>
      </c>
      <c r="D9978">
        <v>1E-4</v>
      </c>
    </row>
    <row r="9979" spans="1:4" x14ac:dyDescent="0.35">
      <c r="A9979">
        <v>70</v>
      </c>
      <c r="B9979">
        <v>149.39769999999999</v>
      </c>
      <c r="C9979" t="s">
        <v>70</v>
      </c>
      <c r="D9979">
        <v>1E-4</v>
      </c>
    </row>
    <row r="9980" spans="1:4" x14ac:dyDescent="0.35">
      <c r="A9980">
        <v>70</v>
      </c>
      <c r="B9980">
        <v>149.41149999999999</v>
      </c>
      <c r="C9980" t="s">
        <v>70</v>
      </c>
      <c r="D9980">
        <v>4.0000000000000002E-4</v>
      </c>
    </row>
    <row r="9981" spans="1:4" x14ac:dyDescent="0.35">
      <c r="A9981">
        <v>70</v>
      </c>
      <c r="B9981">
        <v>149.42529999999999</v>
      </c>
      <c r="C9981" t="s">
        <v>70</v>
      </c>
      <c r="D9981">
        <v>2.0000000000000001E-4</v>
      </c>
    </row>
    <row r="9982" spans="1:4" x14ac:dyDescent="0.35">
      <c r="A9982">
        <v>70</v>
      </c>
      <c r="B9982">
        <v>149.44059999999999</v>
      </c>
      <c r="C9982" t="s">
        <v>70</v>
      </c>
      <c r="D9982">
        <v>2.0000000000000001E-4</v>
      </c>
    </row>
    <row r="9983" spans="1:4" x14ac:dyDescent="0.35">
      <c r="A9983">
        <v>70</v>
      </c>
      <c r="B9983">
        <v>149.45519999999999</v>
      </c>
      <c r="C9983" t="s">
        <v>70</v>
      </c>
      <c r="D9983">
        <v>2.9999999999999997E-4</v>
      </c>
    </row>
    <row r="9984" spans="1:4" x14ac:dyDescent="0.35">
      <c r="A9984">
        <v>70</v>
      </c>
      <c r="B9984">
        <v>149.47139999999999</v>
      </c>
      <c r="C9984" t="s">
        <v>70</v>
      </c>
      <c r="D9984">
        <v>2.0000000000000001E-4</v>
      </c>
    </row>
    <row r="9985" spans="1:4" x14ac:dyDescent="0.35">
      <c r="A9985">
        <v>70</v>
      </c>
      <c r="B9985">
        <v>149.48920000000001</v>
      </c>
      <c r="C9985" t="s">
        <v>70</v>
      </c>
      <c r="D9985">
        <v>2.0000000000000001E-4</v>
      </c>
    </row>
    <row r="9986" spans="1:4" x14ac:dyDescent="0.35">
      <c r="A9986">
        <v>70</v>
      </c>
      <c r="B9986">
        <v>149.5153</v>
      </c>
      <c r="C9986" t="s">
        <v>70</v>
      </c>
    </row>
    <row r="9987" spans="1:4" x14ac:dyDescent="0.35">
      <c r="A9987">
        <v>70</v>
      </c>
      <c r="B9987">
        <v>149.5333</v>
      </c>
      <c r="C9987" t="s">
        <v>70</v>
      </c>
    </row>
    <row r="9988" spans="1:4" x14ac:dyDescent="0.35">
      <c r="A9988">
        <v>70</v>
      </c>
      <c r="B9988">
        <v>149.5513</v>
      </c>
      <c r="C9988" t="s">
        <v>70</v>
      </c>
    </row>
    <row r="9989" spans="1:4" x14ac:dyDescent="0.35">
      <c r="A9989">
        <v>70</v>
      </c>
      <c r="B9989">
        <v>149.56899999999999</v>
      </c>
      <c r="C9989" t="s">
        <v>70</v>
      </c>
      <c r="D9989">
        <v>5.0000000000000001E-4</v>
      </c>
    </row>
    <row r="9990" spans="1:4" x14ac:dyDescent="0.35">
      <c r="A9990">
        <v>70</v>
      </c>
      <c r="B9990">
        <v>149.5881</v>
      </c>
      <c r="C9990" t="s">
        <v>70</v>
      </c>
      <c r="D9990">
        <v>5.0000000000000001E-4</v>
      </c>
    </row>
    <row r="9991" spans="1:4" x14ac:dyDescent="0.35">
      <c r="A9991">
        <v>70</v>
      </c>
      <c r="B9991">
        <v>149.6036</v>
      </c>
      <c r="C9991" t="s">
        <v>70</v>
      </c>
      <c r="D9991">
        <v>2.0000000000000001E-4</v>
      </c>
    </row>
    <row r="9992" spans="1:4" x14ac:dyDescent="0.35">
      <c r="A9992">
        <v>70</v>
      </c>
      <c r="B9992">
        <v>149.62020000000001</v>
      </c>
      <c r="C9992" t="s">
        <v>70</v>
      </c>
      <c r="D9992">
        <v>2.0000000000000001E-4</v>
      </c>
    </row>
    <row r="9993" spans="1:4" x14ac:dyDescent="0.35">
      <c r="A9993">
        <v>70</v>
      </c>
      <c r="B9993">
        <v>149.63659999999999</v>
      </c>
      <c r="C9993" t="s">
        <v>70</v>
      </c>
      <c r="D9993">
        <v>5.9999999999999995E-4</v>
      </c>
    </row>
    <row r="9994" spans="1:4" x14ac:dyDescent="0.35">
      <c r="A9994">
        <v>70</v>
      </c>
      <c r="B9994">
        <v>149.6525</v>
      </c>
      <c r="C9994" t="s">
        <v>70</v>
      </c>
      <c r="D9994">
        <v>2.9999999999999997E-4</v>
      </c>
    </row>
    <row r="9995" spans="1:4" x14ac:dyDescent="0.35">
      <c r="A9995">
        <v>70</v>
      </c>
      <c r="B9995">
        <v>149.6704</v>
      </c>
      <c r="C9995" t="s">
        <v>70</v>
      </c>
      <c r="D9995">
        <v>1E-4</v>
      </c>
    </row>
    <row r="9996" spans="1:4" x14ac:dyDescent="0.35">
      <c r="A9996">
        <v>70</v>
      </c>
      <c r="B9996">
        <v>149.69040000000001</v>
      </c>
      <c r="C9996" t="s">
        <v>70</v>
      </c>
      <c r="D9996">
        <v>1E-4</v>
      </c>
    </row>
    <row r="9997" spans="1:4" x14ac:dyDescent="0.35">
      <c r="A9997">
        <v>70</v>
      </c>
      <c r="B9997">
        <v>149.71780000000001</v>
      </c>
      <c r="C9997" t="s">
        <v>70</v>
      </c>
      <c r="D9997">
        <v>2.9999999999999997E-4</v>
      </c>
    </row>
    <row r="9998" spans="1:4" x14ac:dyDescent="0.35">
      <c r="A9998">
        <v>70</v>
      </c>
      <c r="B9998">
        <v>149.73339999999999</v>
      </c>
      <c r="C9998" t="s">
        <v>70</v>
      </c>
      <c r="D9998">
        <v>5.0000000000000001E-4</v>
      </c>
    </row>
    <row r="9999" spans="1:4" x14ac:dyDescent="0.35">
      <c r="A9999">
        <v>70</v>
      </c>
      <c r="B9999">
        <v>149.74950000000001</v>
      </c>
      <c r="C9999" t="s">
        <v>70</v>
      </c>
      <c r="D9999">
        <v>5.0000000000000001E-4</v>
      </c>
    </row>
    <row r="10000" spans="1:4" x14ac:dyDescent="0.35">
      <c r="A10000">
        <v>70</v>
      </c>
      <c r="B10000">
        <v>149.76730000000001</v>
      </c>
      <c r="C10000" t="s">
        <v>70</v>
      </c>
      <c r="D10000">
        <v>2.0000000000000001E-4</v>
      </c>
    </row>
    <row r="10001" spans="1:4" x14ac:dyDescent="0.35">
      <c r="A10001">
        <v>70</v>
      </c>
      <c r="B10001">
        <v>149.78389999999999</v>
      </c>
      <c r="C10001" t="s">
        <v>70</v>
      </c>
      <c r="D10001">
        <v>1E-4</v>
      </c>
    </row>
    <row r="10002" spans="1:4" x14ac:dyDescent="0.35">
      <c r="A10002">
        <v>70</v>
      </c>
      <c r="B10002">
        <v>149.79900000000001</v>
      </c>
      <c r="C10002" t="s">
        <v>70</v>
      </c>
      <c r="D10002">
        <v>1E-4</v>
      </c>
    </row>
    <row r="10003" spans="1:4" x14ac:dyDescent="0.35">
      <c r="A10003">
        <v>70</v>
      </c>
      <c r="B10003">
        <v>149.81540000000001</v>
      </c>
      <c r="C10003" t="s">
        <v>70</v>
      </c>
      <c r="D10003">
        <v>2.0000000000000001E-4</v>
      </c>
    </row>
    <row r="10004" spans="1:4" x14ac:dyDescent="0.35">
      <c r="A10004">
        <v>70</v>
      </c>
      <c r="B10004">
        <v>149.8322</v>
      </c>
      <c r="C10004" t="s">
        <v>70</v>
      </c>
    </row>
    <row r="10005" spans="1:4" x14ac:dyDescent="0.35">
      <c r="A10005">
        <v>70</v>
      </c>
      <c r="B10005">
        <v>149.8476</v>
      </c>
      <c r="C10005" t="s">
        <v>70</v>
      </c>
    </row>
    <row r="10006" spans="1:4" x14ac:dyDescent="0.35">
      <c r="A10006">
        <v>70</v>
      </c>
      <c r="B10006">
        <v>149.86359999999999</v>
      </c>
      <c r="C10006" t="s">
        <v>70</v>
      </c>
      <c r="D10006">
        <v>1E-4</v>
      </c>
    </row>
    <row r="10007" spans="1:4" x14ac:dyDescent="0.35">
      <c r="A10007">
        <v>70</v>
      </c>
      <c r="B10007">
        <v>149.88079999999999</v>
      </c>
      <c r="C10007" t="s">
        <v>70</v>
      </c>
      <c r="D10007">
        <v>2.0000000000000001E-4</v>
      </c>
    </row>
    <row r="10008" spans="1:4" x14ac:dyDescent="0.35">
      <c r="A10008">
        <v>70</v>
      </c>
      <c r="B10008">
        <v>149.8964</v>
      </c>
      <c r="C10008" t="s">
        <v>70</v>
      </c>
      <c r="D10008">
        <v>2.0000000000000001E-4</v>
      </c>
    </row>
    <row r="10009" spans="1:4" x14ac:dyDescent="0.35">
      <c r="A10009">
        <v>70</v>
      </c>
      <c r="B10009">
        <v>149.92230000000001</v>
      </c>
      <c r="C10009" t="s">
        <v>70</v>
      </c>
      <c r="D10009">
        <v>2.0000000000000001E-4</v>
      </c>
    </row>
    <row r="10010" spans="1:4" x14ac:dyDescent="0.35">
      <c r="A10010">
        <v>70</v>
      </c>
      <c r="B10010">
        <v>149.93960000000001</v>
      </c>
      <c r="C10010" t="s">
        <v>70</v>
      </c>
      <c r="D10010">
        <v>2.0000000000000001E-4</v>
      </c>
    </row>
    <row r="10011" spans="1:4" x14ac:dyDescent="0.35">
      <c r="A10011">
        <v>70</v>
      </c>
      <c r="B10011">
        <v>149.9554</v>
      </c>
      <c r="C10011" t="s">
        <v>70</v>
      </c>
      <c r="D10011">
        <v>1E-4</v>
      </c>
    </row>
    <row r="10012" spans="1:4" x14ac:dyDescent="0.35">
      <c r="A10012">
        <v>70</v>
      </c>
      <c r="B10012">
        <v>149.97120000000001</v>
      </c>
      <c r="C10012" t="s">
        <v>70</v>
      </c>
      <c r="D10012">
        <v>1E-4</v>
      </c>
    </row>
    <row r="10013" spans="1:4" x14ac:dyDescent="0.35">
      <c r="A10013">
        <v>70</v>
      </c>
      <c r="B10013">
        <v>149.98670000000001</v>
      </c>
      <c r="C10013" t="s">
        <v>70</v>
      </c>
      <c r="D10013">
        <v>1E-4</v>
      </c>
    </row>
    <row r="10014" spans="1:4" x14ac:dyDescent="0.35">
      <c r="A10014">
        <v>70</v>
      </c>
      <c r="B10014">
        <v>150.0027</v>
      </c>
      <c r="C10014" t="s">
        <v>70</v>
      </c>
    </row>
    <row r="10015" spans="1:4" x14ac:dyDescent="0.35">
      <c r="A10015">
        <v>70</v>
      </c>
      <c r="B10015">
        <v>150.01769999999999</v>
      </c>
      <c r="C10015" t="s">
        <v>70</v>
      </c>
    </row>
    <row r="10016" spans="1:4" x14ac:dyDescent="0.35">
      <c r="A10016">
        <v>70</v>
      </c>
      <c r="B10016">
        <v>150.03370000000001</v>
      </c>
      <c r="C10016" t="s">
        <v>70</v>
      </c>
    </row>
    <row r="10017" spans="1:4" x14ac:dyDescent="0.35">
      <c r="A10017">
        <v>70</v>
      </c>
      <c r="B10017">
        <v>150.0515</v>
      </c>
      <c r="C10017" t="s">
        <v>70</v>
      </c>
    </row>
    <row r="10018" spans="1:4" x14ac:dyDescent="0.35">
      <c r="A10018">
        <v>70</v>
      </c>
      <c r="B10018">
        <v>150.0685</v>
      </c>
      <c r="C10018" t="s">
        <v>70</v>
      </c>
    </row>
    <row r="10019" spans="1:4" x14ac:dyDescent="0.35">
      <c r="A10019">
        <v>70</v>
      </c>
      <c r="B10019">
        <v>150.08359999999999</v>
      </c>
      <c r="C10019" t="s">
        <v>70</v>
      </c>
      <c r="D10019">
        <v>1E-4</v>
      </c>
    </row>
    <row r="10020" spans="1:4" x14ac:dyDescent="0.35">
      <c r="A10020">
        <v>70</v>
      </c>
      <c r="B10020">
        <v>150.0993</v>
      </c>
      <c r="C10020" t="s">
        <v>70</v>
      </c>
      <c r="D10020">
        <v>1E-4</v>
      </c>
    </row>
    <row r="10021" spans="1:4" x14ac:dyDescent="0.35">
      <c r="A10021">
        <v>70</v>
      </c>
      <c r="B10021">
        <v>150.1251</v>
      </c>
      <c r="C10021" t="s">
        <v>70</v>
      </c>
      <c r="D10021">
        <v>4.0000000000000002E-4</v>
      </c>
    </row>
    <row r="10022" spans="1:4" x14ac:dyDescent="0.35">
      <c r="A10022">
        <v>70</v>
      </c>
      <c r="B10022">
        <v>150.14230000000001</v>
      </c>
      <c r="C10022" t="s">
        <v>70</v>
      </c>
      <c r="D10022">
        <v>2.0000000000000001E-4</v>
      </c>
    </row>
    <row r="10023" spans="1:4" x14ac:dyDescent="0.35">
      <c r="A10023">
        <v>70</v>
      </c>
      <c r="B10023">
        <v>150.16970000000001</v>
      </c>
      <c r="C10023" t="s">
        <v>70</v>
      </c>
    </row>
    <row r="10024" spans="1:4" x14ac:dyDescent="0.35">
      <c r="A10024">
        <v>70</v>
      </c>
      <c r="B10024">
        <v>150.18790000000001</v>
      </c>
      <c r="C10024" t="s">
        <v>70</v>
      </c>
    </row>
    <row r="10025" spans="1:4" x14ac:dyDescent="0.35">
      <c r="A10025">
        <v>70</v>
      </c>
      <c r="B10025">
        <v>150.20439999999999</v>
      </c>
      <c r="C10025" t="s">
        <v>70</v>
      </c>
    </row>
    <row r="10026" spans="1:4" x14ac:dyDescent="0.35">
      <c r="A10026">
        <v>70</v>
      </c>
      <c r="B10026">
        <v>150.22309999999999</v>
      </c>
      <c r="C10026" t="s">
        <v>70</v>
      </c>
    </row>
    <row r="10027" spans="1:4" x14ac:dyDescent="0.35">
      <c r="A10027">
        <v>70</v>
      </c>
      <c r="B10027">
        <v>150.24719999999999</v>
      </c>
      <c r="C10027" t="s">
        <v>70</v>
      </c>
      <c r="D10027">
        <v>1E-4</v>
      </c>
    </row>
    <row r="10028" spans="1:4" x14ac:dyDescent="0.35">
      <c r="A10028">
        <v>70</v>
      </c>
      <c r="B10028">
        <v>150.26499999999999</v>
      </c>
      <c r="C10028" t="s">
        <v>70</v>
      </c>
      <c r="D10028">
        <v>1E-4</v>
      </c>
    </row>
    <row r="10029" spans="1:4" x14ac:dyDescent="0.35">
      <c r="A10029">
        <v>70</v>
      </c>
      <c r="B10029">
        <v>150.28270000000001</v>
      </c>
      <c r="C10029" t="s">
        <v>70</v>
      </c>
      <c r="D10029">
        <v>1E-4</v>
      </c>
    </row>
    <row r="10030" spans="1:4" x14ac:dyDescent="0.35">
      <c r="A10030">
        <v>70</v>
      </c>
      <c r="B10030">
        <v>150.2989</v>
      </c>
      <c r="C10030" t="s">
        <v>70</v>
      </c>
      <c r="D10030">
        <v>1E-4</v>
      </c>
    </row>
    <row r="10031" spans="1:4" x14ac:dyDescent="0.35">
      <c r="A10031">
        <v>70</v>
      </c>
      <c r="B10031">
        <v>150.31530000000001</v>
      </c>
      <c r="C10031" t="s">
        <v>70</v>
      </c>
      <c r="D10031">
        <v>2.0000000000000001E-4</v>
      </c>
    </row>
    <row r="10032" spans="1:4" x14ac:dyDescent="0.35">
      <c r="A10032">
        <v>70</v>
      </c>
      <c r="B10032">
        <v>150.3459</v>
      </c>
      <c r="C10032" t="s">
        <v>70</v>
      </c>
      <c r="D10032">
        <v>1E-4</v>
      </c>
    </row>
    <row r="10033" spans="1:4" x14ac:dyDescent="0.35">
      <c r="A10033">
        <v>70</v>
      </c>
      <c r="B10033">
        <v>150.3708</v>
      </c>
      <c r="C10033" t="s">
        <v>70</v>
      </c>
    </row>
    <row r="10034" spans="1:4" x14ac:dyDescent="0.35">
      <c r="A10034">
        <v>70</v>
      </c>
      <c r="B10034">
        <v>150.39169999999999</v>
      </c>
      <c r="C10034" t="s">
        <v>70</v>
      </c>
    </row>
    <row r="10035" spans="1:4" x14ac:dyDescent="0.35">
      <c r="A10035">
        <v>70</v>
      </c>
      <c r="B10035">
        <v>150.40790000000001</v>
      </c>
      <c r="C10035" t="s">
        <v>70</v>
      </c>
    </row>
    <row r="10036" spans="1:4" x14ac:dyDescent="0.35">
      <c r="A10036">
        <v>70</v>
      </c>
      <c r="B10036">
        <v>150.42580000000001</v>
      </c>
      <c r="C10036" t="s">
        <v>70</v>
      </c>
    </row>
    <row r="10037" spans="1:4" x14ac:dyDescent="0.35">
      <c r="A10037">
        <v>70</v>
      </c>
      <c r="B10037">
        <v>150.44309999999999</v>
      </c>
      <c r="C10037" t="s">
        <v>70</v>
      </c>
    </row>
    <row r="10038" spans="1:4" x14ac:dyDescent="0.35">
      <c r="A10038">
        <v>70</v>
      </c>
      <c r="B10038">
        <v>150.4606</v>
      </c>
      <c r="C10038" t="s">
        <v>70</v>
      </c>
      <c r="D10038">
        <v>2.0000000000000001E-4</v>
      </c>
    </row>
    <row r="10039" spans="1:4" x14ac:dyDescent="0.35">
      <c r="A10039">
        <v>70</v>
      </c>
      <c r="B10039">
        <v>150.47839999999999</v>
      </c>
      <c r="C10039" t="s">
        <v>70</v>
      </c>
      <c r="D10039">
        <v>2.0000000000000001E-4</v>
      </c>
    </row>
    <row r="10040" spans="1:4" x14ac:dyDescent="0.35">
      <c r="A10040">
        <v>70</v>
      </c>
      <c r="B10040">
        <v>150.49430000000001</v>
      </c>
      <c r="C10040" t="s">
        <v>70</v>
      </c>
      <c r="D10040">
        <v>1E-4</v>
      </c>
    </row>
    <row r="10041" spans="1:4" x14ac:dyDescent="0.35">
      <c r="A10041">
        <v>70</v>
      </c>
      <c r="B10041">
        <v>150.5127</v>
      </c>
      <c r="C10041" t="s">
        <v>70</v>
      </c>
    </row>
    <row r="10042" spans="1:4" x14ac:dyDescent="0.35">
      <c r="A10042">
        <v>70</v>
      </c>
      <c r="B10042">
        <v>150.5284</v>
      </c>
      <c r="C10042" t="s">
        <v>70</v>
      </c>
      <c r="D10042">
        <v>1E-4</v>
      </c>
    </row>
    <row r="10043" spans="1:4" x14ac:dyDescent="0.35">
      <c r="A10043">
        <v>70</v>
      </c>
      <c r="B10043">
        <v>150.5556</v>
      </c>
      <c r="C10043" t="s">
        <v>70</v>
      </c>
    </row>
    <row r="10044" spans="1:4" x14ac:dyDescent="0.35">
      <c r="A10044">
        <v>70</v>
      </c>
      <c r="B10044">
        <v>150.57310000000001</v>
      </c>
      <c r="C10044" t="s">
        <v>70</v>
      </c>
    </row>
    <row r="10045" spans="1:4" x14ac:dyDescent="0.35">
      <c r="A10045">
        <v>70</v>
      </c>
      <c r="B10045">
        <v>150.59030000000001</v>
      </c>
      <c r="C10045" t="s">
        <v>70</v>
      </c>
      <c r="D10045">
        <v>1E-4</v>
      </c>
    </row>
    <row r="10046" spans="1:4" x14ac:dyDescent="0.35">
      <c r="A10046">
        <v>70</v>
      </c>
      <c r="B10046">
        <v>150.6088</v>
      </c>
      <c r="C10046" t="s">
        <v>70</v>
      </c>
    </row>
    <row r="10047" spans="1:4" x14ac:dyDescent="0.35">
      <c r="A10047">
        <v>70</v>
      </c>
      <c r="B10047">
        <v>150.6277</v>
      </c>
      <c r="C10047" t="s">
        <v>70</v>
      </c>
      <c r="D10047">
        <v>1E-4</v>
      </c>
    </row>
    <row r="10048" spans="1:4" x14ac:dyDescent="0.35">
      <c r="A10048">
        <v>70</v>
      </c>
      <c r="B10048">
        <v>150.64660000000001</v>
      </c>
      <c r="C10048" t="s">
        <v>70</v>
      </c>
      <c r="D10048">
        <v>1E-4</v>
      </c>
    </row>
    <row r="10049" spans="1:4" x14ac:dyDescent="0.35">
      <c r="A10049">
        <v>70</v>
      </c>
      <c r="B10049">
        <v>150.66460000000001</v>
      </c>
      <c r="C10049" t="s">
        <v>70</v>
      </c>
      <c r="D10049">
        <v>1E-4</v>
      </c>
    </row>
    <row r="10050" spans="1:4" x14ac:dyDescent="0.35">
      <c r="A10050">
        <v>70</v>
      </c>
      <c r="B10050">
        <v>150.68039999999999</v>
      </c>
      <c r="C10050" t="s">
        <v>70</v>
      </c>
      <c r="D10050">
        <v>4.0000000000000002E-4</v>
      </c>
    </row>
    <row r="10051" spans="1:4" x14ac:dyDescent="0.35">
      <c r="A10051">
        <v>70</v>
      </c>
      <c r="B10051">
        <v>150.69909999999999</v>
      </c>
      <c r="C10051" t="s">
        <v>70</v>
      </c>
      <c r="D10051">
        <v>4.0000000000000002E-4</v>
      </c>
    </row>
    <row r="10052" spans="1:4" x14ac:dyDescent="0.35">
      <c r="A10052">
        <v>70</v>
      </c>
      <c r="B10052">
        <v>150.7167</v>
      </c>
      <c r="C10052" t="s">
        <v>70</v>
      </c>
      <c r="D10052">
        <v>2.0000000000000001E-4</v>
      </c>
    </row>
    <row r="10053" spans="1:4" x14ac:dyDescent="0.35">
      <c r="A10053">
        <v>70</v>
      </c>
      <c r="B10053">
        <v>150.733</v>
      </c>
      <c r="C10053" t="s">
        <v>70</v>
      </c>
      <c r="D10053">
        <v>1E-3</v>
      </c>
    </row>
    <row r="10054" spans="1:4" x14ac:dyDescent="0.35">
      <c r="A10054">
        <v>70</v>
      </c>
      <c r="B10054">
        <v>150.75810000000001</v>
      </c>
      <c r="C10054" t="s">
        <v>70</v>
      </c>
      <c r="D10054">
        <v>8.9999999999999998E-4</v>
      </c>
    </row>
    <row r="10055" spans="1:4" x14ac:dyDescent="0.35">
      <c r="A10055">
        <v>70</v>
      </c>
      <c r="B10055">
        <v>150.77459999999999</v>
      </c>
      <c r="C10055" t="s">
        <v>70</v>
      </c>
      <c r="D10055">
        <v>2E-3</v>
      </c>
    </row>
    <row r="10056" spans="1:4" x14ac:dyDescent="0.35">
      <c r="A10056">
        <v>70</v>
      </c>
      <c r="B10056">
        <v>150.79230000000001</v>
      </c>
      <c r="C10056" t="s">
        <v>70</v>
      </c>
      <c r="D10056">
        <v>2E-3</v>
      </c>
    </row>
    <row r="10057" spans="1:4" x14ac:dyDescent="0.35">
      <c r="A10057">
        <v>70</v>
      </c>
      <c r="B10057">
        <v>150.80840000000001</v>
      </c>
      <c r="C10057" t="s">
        <v>70</v>
      </c>
      <c r="D10057">
        <v>2.2000000000000001E-3</v>
      </c>
    </row>
    <row r="10058" spans="1:4" x14ac:dyDescent="0.35">
      <c r="A10058">
        <v>70</v>
      </c>
      <c r="B10058">
        <v>150.82560000000001</v>
      </c>
      <c r="C10058" t="s">
        <v>70</v>
      </c>
      <c r="D10058">
        <v>2.2000000000000001E-3</v>
      </c>
    </row>
    <row r="10059" spans="1:4" x14ac:dyDescent="0.35">
      <c r="A10059">
        <v>70</v>
      </c>
      <c r="B10059">
        <v>150.8426</v>
      </c>
      <c r="C10059" t="s">
        <v>70</v>
      </c>
      <c r="D10059">
        <v>2.3999999999999998E-3</v>
      </c>
    </row>
    <row r="10060" spans="1:4" x14ac:dyDescent="0.35">
      <c r="A10060">
        <v>70</v>
      </c>
      <c r="B10060">
        <v>150.85939999999999</v>
      </c>
      <c r="C10060" t="s">
        <v>70</v>
      </c>
      <c r="D10060">
        <v>1.4E-3</v>
      </c>
    </row>
    <row r="10061" spans="1:4" x14ac:dyDescent="0.35">
      <c r="A10061">
        <v>70</v>
      </c>
      <c r="B10061">
        <v>150.87530000000001</v>
      </c>
      <c r="C10061" t="s">
        <v>70</v>
      </c>
      <c r="D10061">
        <v>3.2000000000000002E-3</v>
      </c>
    </row>
    <row r="10062" spans="1:4" x14ac:dyDescent="0.35">
      <c r="A10062">
        <v>70</v>
      </c>
      <c r="B10062">
        <v>150.892</v>
      </c>
      <c r="C10062" t="s">
        <v>70</v>
      </c>
      <c r="D10062">
        <v>8.0000000000000004E-4</v>
      </c>
    </row>
    <row r="10063" spans="1:4" x14ac:dyDescent="0.35">
      <c r="A10063">
        <v>70</v>
      </c>
      <c r="B10063">
        <v>150.90889999999999</v>
      </c>
      <c r="C10063" t="s">
        <v>70</v>
      </c>
      <c r="D10063">
        <v>1.1999999999999999E-3</v>
      </c>
    </row>
    <row r="10064" spans="1:4" x14ac:dyDescent="0.35">
      <c r="A10064">
        <v>70</v>
      </c>
      <c r="B10064">
        <v>150.92679999999999</v>
      </c>
      <c r="C10064" t="s">
        <v>70</v>
      </c>
      <c r="D10064">
        <v>4.0000000000000002E-4</v>
      </c>
    </row>
    <row r="10065" spans="1:4" x14ac:dyDescent="0.35">
      <c r="A10065">
        <v>70</v>
      </c>
      <c r="B10065">
        <v>150.94730000000001</v>
      </c>
      <c r="C10065" t="s">
        <v>70</v>
      </c>
      <c r="D10065">
        <v>4.0000000000000002E-4</v>
      </c>
    </row>
    <row r="10066" spans="1:4" x14ac:dyDescent="0.35">
      <c r="A10066">
        <v>70</v>
      </c>
      <c r="B10066">
        <v>150.97800000000001</v>
      </c>
      <c r="C10066" t="s">
        <v>70</v>
      </c>
      <c r="D10066">
        <v>3.7000000000000002E-3</v>
      </c>
    </row>
    <row r="10067" spans="1:4" x14ac:dyDescent="0.35">
      <c r="A10067">
        <v>70</v>
      </c>
      <c r="B10067">
        <v>150.9948</v>
      </c>
      <c r="C10067" t="s">
        <v>70</v>
      </c>
      <c r="D10067">
        <v>5.1999999999999998E-3</v>
      </c>
    </row>
    <row r="10068" spans="1:4" x14ac:dyDescent="0.35">
      <c r="A10068">
        <v>70</v>
      </c>
      <c r="B10068">
        <v>151.01259999999999</v>
      </c>
      <c r="C10068" t="s">
        <v>70</v>
      </c>
      <c r="D10068">
        <v>4.4000000000000003E-3</v>
      </c>
    </row>
    <row r="10069" spans="1:4" x14ac:dyDescent="0.35">
      <c r="A10069">
        <v>70</v>
      </c>
      <c r="B10069">
        <v>151.03030000000001</v>
      </c>
      <c r="C10069" t="s">
        <v>70</v>
      </c>
      <c r="D10069">
        <v>6.7999999999999996E-3</v>
      </c>
    </row>
    <row r="10070" spans="1:4" x14ac:dyDescent="0.35">
      <c r="A10070">
        <v>70</v>
      </c>
      <c r="B10070">
        <v>151.04759999999999</v>
      </c>
      <c r="C10070" t="s">
        <v>70</v>
      </c>
      <c r="D10070">
        <v>6.7999999999999996E-3</v>
      </c>
    </row>
    <row r="10071" spans="1:4" x14ac:dyDescent="0.35">
      <c r="A10071">
        <v>70</v>
      </c>
      <c r="B10071">
        <v>151.065</v>
      </c>
      <c r="C10071" t="s">
        <v>70</v>
      </c>
      <c r="D10071">
        <v>4.0000000000000001E-3</v>
      </c>
    </row>
    <row r="10072" spans="1:4" x14ac:dyDescent="0.35">
      <c r="A10072">
        <v>70</v>
      </c>
      <c r="B10072">
        <v>151.0813</v>
      </c>
      <c r="C10072" t="s">
        <v>70</v>
      </c>
      <c r="D10072">
        <v>4.7999999999999996E-3</v>
      </c>
    </row>
    <row r="10073" spans="1:4" x14ac:dyDescent="0.35">
      <c r="A10073">
        <v>70</v>
      </c>
      <c r="B10073">
        <v>151.09829999999999</v>
      </c>
      <c r="C10073" t="s">
        <v>70</v>
      </c>
      <c r="D10073">
        <v>5.8999999999999999E-3</v>
      </c>
    </row>
    <row r="10074" spans="1:4" x14ac:dyDescent="0.35">
      <c r="A10074">
        <v>70</v>
      </c>
      <c r="B10074">
        <v>151.1138</v>
      </c>
      <c r="C10074" t="s">
        <v>70</v>
      </c>
      <c r="D10074">
        <v>5.8999999999999999E-3</v>
      </c>
    </row>
    <row r="10075" spans="1:4" x14ac:dyDescent="0.35">
      <c r="A10075">
        <v>70</v>
      </c>
      <c r="B10075">
        <v>151.13079999999999</v>
      </c>
      <c r="C10075" t="s">
        <v>70</v>
      </c>
      <c r="D10075">
        <v>4.8999999999999998E-3</v>
      </c>
    </row>
    <row r="10076" spans="1:4" x14ac:dyDescent="0.35">
      <c r="A10076">
        <v>70</v>
      </c>
      <c r="B10076">
        <v>151.14750000000001</v>
      </c>
      <c r="C10076" t="s">
        <v>70</v>
      </c>
      <c r="D10076">
        <v>4.8999999999999998E-3</v>
      </c>
    </row>
    <row r="10077" spans="1:4" x14ac:dyDescent="0.35">
      <c r="A10077">
        <v>70</v>
      </c>
      <c r="B10077">
        <v>151.17330000000001</v>
      </c>
      <c r="C10077" t="s">
        <v>70</v>
      </c>
      <c r="D10077">
        <v>1.2999999999999999E-3</v>
      </c>
    </row>
    <row r="10078" spans="1:4" x14ac:dyDescent="0.35">
      <c r="A10078">
        <v>70</v>
      </c>
      <c r="B10078">
        <v>151.18969999999999</v>
      </c>
      <c r="C10078" t="s">
        <v>70</v>
      </c>
      <c r="D10078">
        <v>5.9999999999999995E-4</v>
      </c>
    </row>
    <row r="10079" spans="1:4" x14ac:dyDescent="0.35">
      <c r="A10079">
        <v>70</v>
      </c>
      <c r="B10079">
        <v>151.2098</v>
      </c>
      <c r="C10079" t="s">
        <v>70</v>
      </c>
      <c r="D10079">
        <v>8.9999999999999998E-4</v>
      </c>
    </row>
    <row r="10080" spans="1:4" x14ac:dyDescent="0.35">
      <c r="A10080">
        <v>70</v>
      </c>
      <c r="B10080">
        <v>151.22710000000001</v>
      </c>
      <c r="C10080" t="s">
        <v>70</v>
      </c>
      <c r="D10080">
        <v>1E-4</v>
      </c>
    </row>
    <row r="10081" spans="1:3" x14ac:dyDescent="0.35">
      <c r="A10081">
        <v>71</v>
      </c>
      <c r="B10081">
        <v>151.2466</v>
      </c>
      <c r="C10081" t="s">
        <v>70</v>
      </c>
    </row>
    <row r="10082" spans="1:3" x14ac:dyDescent="0.35">
      <c r="A10082">
        <v>71</v>
      </c>
      <c r="B10082">
        <v>151.26249999999999</v>
      </c>
      <c r="C10082" t="s">
        <v>70</v>
      </c>
    </row>
    <row r="10083" spans="1:3" x14ac:dyDescent="0.35">
      <c r="A10083">
        <v>71</v>
      </c>
      <c r="B10083">
        <v>151.27850000000001</v>
      </c>
      <c r="C10083" t="s">
        <v>70</v>
      </c>
    </row>
    <row r="10084" spans="1:3" x14ac:dyDescent="0.35">
      <c r="A10084">
        <v>71</v>
      </c>
      <c r="B10084">
        <v>151.29499999999999</v>
      </c>
      <c r="C10084" t="s">
        <v>70</v>
      </c>
    </row>
    <row r="10085" spans="1:3" x14ac:dyDescent="0.35">
      <c r="A10085">
        <v>71</v>
      </c>
      <c r="B10085">
        <v>151.31880000000001</v>
      </c>
      <c r="C10085" t="s">
        <v>70</v>
      </c>
    </row>
    <row r="10086" spans="1:3" x14ac:dyDescent="0.35">
      <c r="A10086">
        <v>71</v>
      </c>
      <c r="B10086">
        <v>151.34020000000001</v>
      </c>
      <c r="C10086" t="s">
        <v>70</v>
      </c>
    </row>
    <row r="10087" spans="1:3" x14ac:dyDescent="0.35">
      <c r="A10087">
        <v>71</v>
      </c>
      <c r="B10087">
        <v>151.35489999999999</v>
      </c>
      <c r="C10087" t="s">
        <v>70</v>
      </c>
    </row>
    <row r="10088" spans="1:3" x14ac:dyDescent="0.35">
      <c r="A10088">
        <v>71</v>
      </c>
      <c r="B10088">
        <v>151.38130000000001</v>
      </c>
      <c r="C10088" t="s">
        <v>70</v>
      </c>
    </row>
    <row r="10089" spans="1:3" x14ac:dyDescent="0.35">
      <c r="A10089">
        <v>71</v>
      </c>
      <c r="B10089">
        <v>151.39779999999999</v>
      </c>
      <c r="C10089" t="s">
        <v>70</v>
      </c>
    </row>
    <row r="10090" spans="1:3" x14ac:dyDescent="0.35">
      <c r="A10090">
        <v>71</v>
      </c>
      <c r="B10090">
        <v>151.4135</v>
      </c>
      <c r="C10090" t="s">
        <v>70</v>
      </c>
    </row>
    <row r="10091" spans="1:3" x14ac:dyDescent="0.35">
      <c r="A10091">
        <v>71</v>
      </c>
      <c r="B10091">
        <v>151.43010000000001</v>
      </c>
      <c r="C10091" t="s">
        <v>70</v>
      </c>
    </row>
    <row r="10092" spans="1:3" x14ac:dyDescent="0.35">
      <c r="A10092">
        <v>71</v>
      </c>
      <c r="B10092">
        <v>151.44739999999999</v>
      </c>
      <c r="C10092" t="s">
        <v>70</v>
      </c>
    </row>
    <row r="10093" spans="1:3" x14ac:dyDescent="0.35">
      <c r="A10093">
        <v>71</v>
      </c>
      <c r="B10093">
        <v>151.4632</v>
      </c>
      <c r="C10093" t="s">
        <v>70</v>
      </c>
    </row>
    <row r="10094" spans="1:3" x14ac:dyDescent="0.35">
      <c r="A10094">
        <v>71</v>
      </c>
      <c r="B10094">
        <v>151.47880000000001</v>
      </c>
      <c r="C10094" t="s">
        <v>70</v>
      </c>
    </row>
    <row r="10095" spans="1:3" x14ac:dyDescent="0.35">
      <c r="A10095">
        <v>71</v>
      </c>
      <c r="B10095">
        <v>151.50729999999999</v>
      </c>
      <c r="C10095" t="s">
        <v>70</v>
      </c>
    </row>
    <row r="10096" spans="1:3" x14ac:dyDescent="0.35">
      <c r="A10096">
        <v>71</v>
      </c>
      <c r="B10096">
        <v>151.523</v>
      </c>
      <c r="C10096" t="s">
        <v>70</v>
      </c>
    </row>
    <row r="10097" spans="1:3" x14ac:dyDescent="0.35">
      <c r="A10097">
        <v>71</v>
      </c>
      <c r="B10097">
        <v>151.53890000000001</v>
      </c>
      <c r="C10097" t="s">
        <v>70</v>
      </c>
    </row>
    <row r="10098" spans="1:3" x14ac:dyDescent="0.35">
      <c r="A10098">
        <v>71</v>
      </c>
      <c r="B10098">
        <v>151.55439999999999</v>
      </c>
      <c r="C10098" t="s">
        <v>70</v>
      </c>
    </row>
    <row r="10099" spans="1:3" x14ac:dyDescent="0.35">
      <c r="A10099">
        <v>71</v>
      </c>
      <c r="B10099">
        <v>151.5703</v>
      </c>
      <c r="C10099" t="s">
        <v>70</v>
      </c>
    </row>
    <row r="10100" spans="1:3" x14ac:dyDescent="0.35">
      <c r="A10100">
        <v>71</v>
      </c>
      <c r="B10100">
        <v>151.5977</v>
      </c>
      <c r="C10100" t="s">
        <v>70</v>
      </c>
    </row>
    <row r="10101" spans="1:3" x14ac:dyDescent="0.35">
      <c r="A10101">
        <v>71</v>
      </c>
      <c r="B10101">
        <v>151.61340000000001</v>
      </c>
      <c r="C10101" t="s">
        <v>70</v>
      </c>
    </row>
    <row r="10102" spans="1:3" x14ac:dyDescent="0.35">
      <c r="A10102">
        <v>71</v>
      </c>
      <c r="B10102">
        <v>151.62899999999999</v>
      </c>
      <c r="C10102" t="s">
        <v>70</v>
      </c>
    </row>
    <row r="10103" spans="1:3" x14ac:dyDescent="0.35">
      <c r="A10103">
        <v>71</v>
      </c>
      <c r="B10103">
        <v>151.6455</v>
      </c>
      <c r="C10103" t="s">
        <v>70</v>
      </c>
    </row>
    <row r="10104" spans="1:3" x14ac:dyDescent="0.35">
      <c r="A10104">
        <v>71</v>
      </c>
      <c r="B10104">
        <v>151.66200000000001</v>
      </c>
      <c r="C10104" t="s">
        <v>70</v>
      </c>
    </row>
    <row r="10105" spans="1:3" x14ac:dyDescent="0.35">
      <c r="A10105">
        <v>71</v>
      </c>
      <c r="B10105">
        <v>151.6772</v>
      </c>
      <c r="C10105" t="s">
        <v>70</v>
      </c>
    </row>
    <row r="10106" spans="1:3" x14ac:dyDescent="0.35">
      <c r="A10106">
        <v>71</v>
      </c>
      <c r="B10106">
        <v>151.6925</v>
      </c>
      <c r="C10106" t="s">
        <v>70</v>
      </c>
    </row>
    <row r="10107" spans="1:3" x14ac:dyDescent="0.35">
      <c r="A10107">
        <v>71</v>
      </c>
      <c r="B10107">
        <v>151.709</v>
      </c>
      <c r="C10107" t="s">
        <v>70</v>
      </c>
    </row>
    <row r="10108" spans="1:3" x14ac:dyDescent="0.35">
      <c r="A10108">
        <v>71</v>
      </c>
      <c r="B10108">
        <v>151.727</v>
      </c>
      <c r="C10108" t="s">
        <v>70</v>
      </c>
    </row>
    <row r="10109" spans="1:3" x14ac:dyDescent="0.35">
      <c r="A10109">
        <v>71</v>
      </c>
      <c r="B10109">
        <v>151.74279999999999</v>
      </c>
      <c r="C10109" t="s">
        <v>70</v>
      </c>
    </row>
    <row r="10110" spans="1:3" x14ac:dyDescent="0.35">
      <c r="A10110">
        <v>71</v>
      </c>
      <c r="B10110">
        <v>151.75960000000001</v>
      </c>
      <c r="C10110" t="s">
        <v>70</v>
      </c>
    </row>
    <row r="10111" spans="1:3" x14ac:dyDescent="0.35">
      <c r="A10111">
        <v>71</v>
      </c>
      <c r="B10111">
        <v>151.77529999999999</v>
      </c>
      <c r="C10111" t="s">
        <v>70</v>
      </c>
    </row>
    <row r="10112" spans="1:3" x14ac:dyDescent="0.35">
      <c r="A10112">
        <v>71</v>
      </c>
      <c r="B10112">
        <v>151.80000000000001</v>
      </c>
      <c r="C10112" t="s">
        <v>70</v>
      </c>
    </row>
    <row r="10113" spans="1:3" x14ac:dyDescent="0.35">
      <c r="A10113">
        <v>71</v>
      </c>
      <c r="B10113">
        <v>151.81630000000001</v>
      </c>
      <c r="C10113" t="s">
        <v>70</v>
      </c>
    </row>
    <row r="10114" spans="1:3" x14ac:dyDescent="0.35">
      <c r="A10114">
        <v>71</v>
      </c>
      <c r="B10114">
        <v>151.83359999999999</v>
      </c>
      <c r="C10114" t="s">
        <v>70</v>
      </c>
    </row>
    <row r="10115" spans="1:3" x14ac:dyDescent="0.35">
      <c r="A10115">
        <v>71</v>
      </c>
      <c r="B10115">
        <v>151.85159999999999</v>
      </c>
      <c r="C10115" t="s">
        <v>70</v>
      </c>
    </row>
    <row r="10116" spans="1:3" x14ac:dyDescent="0.35">
      <c r="A10116">
        <v>71</v>
      </c>
      <c r="B10116">
        <v>151.87139999999999</v>
      </c>
      <c r="C10116" t="s">
        <v>70</v>
      </c>
    </row>
    <row r="10117" spans="1:3" x14ac:dyDescent="0.35">
      <c r="A10117">
        <v>71</v>
      </c>
      <c r="B10117">
        <v>151.8912</v>
      </c>
      <c r="C10117" t="s">
        <v>70</v>
      </c>
    </row>
    <row r="10118" spans="1:3" x14ac:dyDescent="0.35">
      <c r="A10118">
        <v>71</v>
      </c>
      <c r="B10118">
        <v>151.9117</v>
      </c>
      <c r="C10118" t="s">
        <v>70</v>
      </c>
    </row>
    <row r="10119" spans="1:3" x14ac:dyDescent="0.35">
      <c r="A10119">
        <v>71</v>
      </c>
      <c r="B10119">
        <v>151.93109999999999</v>
      </c>
      <c r="C10119" t="s">
        <v>70</v>
      </c>
    </row>
    <row r="10120" spans="1:3" x14ac:dyDescent="0.35">
      <c r="A10120">
        <v>71</v>
      </c>
      <c r="B10120">
        <v>151.94890000000001</v>
      </c>
      <c r="C10120" t="s">
        <v>70</v>
      </c>
    </row>
    <row r="10121" spans="1:3" x14ac:dyDescent="0.35">
      <c r="A10121">
        <v>71</v>
      </c>
      <c r="B10121">
        <v>151.9674</v>
      </c>
      <c r="C10121" t="s">
        <v>70</v>
      </c>
    </row>
    <row r="10122" spans="1:3" x14ac:dyDescent="0.35">
      <c r="A10122">
        <v>71</v>
      </c>
      <c r="B10122">
        <v>151.98750000000001</v>
      </c>
      <c r="C10122" t="s">
        <v>70</v>
      </c>
    </row>
    <row r="10123" spans="1:3" x14ac:dyDescent="0.35">
      <c r="A10123">
        <v>71</v>
      </c>
      <c r="B10123">
        <v>152.0093</v>
      </c>
      <c r="C10123" t="s">
        <v>70</v>
      </c>
    </row>
    <row r="10124" spans="1:3" x14ac:dyDescent="0.35">
      <c r="A10124">
        <v>71</v>
      </c>
      <c r="B10124">
        <v>152.024</v>
      </c>
      <c r="C10124" t="s">
        <v>70</v>
      </c>
    </row>
    <row r="10125" spans="1:3" x14ac:dyDescent="0.35">
      <c r="A10125">
        <v>71</v>
      </c>
      <c r="B10125">
        <v>152.03800000000001</v>
      </c>
      <c r="C10125" t="s">
        <v>70</v>
      </c>
    </row>
    <row r="10126" spans="1:3" x14ac:dyDescent="0.35">
      <c r="A10126">
        <v>71</v>
      </c>
      <c r="B10126">
        <v>152.0514</v>
      </c>
      <c r="C10126" t="s">
        <v>70</v>
      </c>
    </row>
    <row r="10127" spans="1:3" x14ac:dyDescent="0.35">
      <c r="A10127">
        <v>71</v>
      </c>
      <c r="B10127">
        <v>152.06530000000001</v>
      </c>
      <c r="C10127" t="s">
        <v>70</v>
      </c>
    </row>
    <row r="10128" spans="1:3" x14ac:dyDescent="0.35">
      <c r="A10128">
        <v>71</v>
      </c>
      <c r="B10128">
        <v>152.0787</v>
      </c>
      <c r="C10128" t="s">
        <v>70</v>
      </c>
    </row>
    <row r="10129" spans="1:4" x14ac:dyDescent="0.35">
      <c r="A10129">
        <v>71</v>
      </c>
      <c r="B10129">
        <v>152.09209999999999</v>
      </c>
      <c r="C10129" t="s">
        <v>70</v>
      </c>
    </row>
    <row r="10130" spans="1:4" x14ac:dyDescent="0.35">
      <c r="A10130">
        <v>71</v>
      </c>
      <c r="B10130">
        <v>152.10589999999999</v>
      </c>
      <c r="C10130" t="s">
        <v>70</v>
      </c>
      <c r="D10130">
        <v>1E-4</v>
      </c>
    </row>
    <row r="10131" spans="1:4" x14ac:dyDescent="0.35">
      <c r="A10131">
        <v>71</v>
      </c>
      <c r="B10131">
        <v>152.11969999999999</v>
      </c>
      <c r="C10131" t="s">
        <v>70</v>
      </c>
      <c r="D10131">
        <v>1E-4</v>
      </c>
    </row>
    <row r="10132" spans="1:4" x14ac:dyDescent="0.35">
      <c r="A10132">
        <v>71</v>
      </c>
      <c r="B10132">
        <v>152.13339999999999</v>
      </c>
      <c r="C10132" t="s">
        <v>70</v>
      </c>
    </row>
    <row r="10133" spans="1:4" x14ac:dyDescent="0.35">
      <c r="A10133">
        <v>71</v>
      </c>
      <c r="B10133">
        <v>152.14689999999999</v>
      </c>
      <c r="C10133" t="s">
        <v>70</v>
      </c>
    </row>
    <row r="10134" spans="1:4" x14ac:dyDescent="0.35">
      <c r="A10134">
        <v>71</v>
      </c>
      <c r="B10134">
        <v>152.16050000000001</v>
      </c>
      <c r="C10134" t="s">
        <v>70</v>
      </c>
    </row>
    <row r="10135" spans="1:4" x14ac:dyDescent="0.35">
      <c r="A10135">
        <v>71</v>
      </c>
      <c r="B10135">
        <v>152.17429999999999</v>
      </c>
      <c r="C10135" t="s">
        <v>70</v>
      </c>
    </row>
    <row r="10136" spans="1:4" x14ac:dyDescent="0.35">
      <c r="A10136">
        <v>71</v>
      </c>
      <c r="B10136">
        <v>152.1876</v>
      </c>
      <c r="C10136" t="s">
        <v>70</v>
      </c>
    </row>
    <row r="10137" spans="1:4" x14ac:dyDescent="0.35">
      <c r="A10137">
        <v>71</v>
      </c>
      <c r="B10137">
        <v>152.21299999999999</v>
      </c>
      <c r="C10137" t="s">
        <v>70</v>
      </c>
    </row>
    <row r="10138" spans="1:4" x14ac:dyDescent="0.35">
      <c r="A10138">
        <v>71</v>
      </c>
      <c r="B10138">
        <v>152.22900000000001</v>
      </c>
      <c r="C10138" t="s">
        <v>70</v>
      </c>
    </row>
    <row r="10139" spans="1:4" x14ac:dyDescent="0.35">
      <c r="A10139">
        <v>71</v>
      </c>
      <c r="B10139">
        <v>152.24789999999999</v>
      </c>
      <c r="C10139" t="s">
        <v>70</v>
      </c>
    </row>
    <row r="10140" spans="1:4" x14ac:dyDescent="0.35">
      <c r="A10140">
        <v>71</v>
      </c>
      <c r="B10140">
        <v>152.2619</v>
      </c>
      <c r="C10140" t="s">
        <v>70</v>
      </c>
    </row>
    <row r="10141" spans="1:4" x14ac:dyDescent="0.35">
      <c r="A10141">
        <v>71</v>
      </c>
      <c r="B10141">
        <v>152.2764</v>
      </c>
      <c r="C10141" t="s">
        <v>70</v>
      </c>
    </row>
    <row r="10142" spans="1:4" x14ac:dyDescent="0.35">
      <c r="A10142">
        <v>71</v>
      </c>
      <c r="B10142">
        <v>152.2903</v>
      </c>
      <c r="C10142" t="s">
        <v>70</v>
      </c>
    </row>
    <row r="10143" spans="1:4" x14ac:dyDescent="0.35">
      <c r="A10143">
        <v>71</v>
      </c>
      <c r="B10143">
        <v>152.3049</v>
      </c>
      <c r="C10143" t="s">
        <v>70</v>
      </c>
    </row>
    <row r="10144" spans="1:4" x14ac:dyDescent="0.35">
      <c r="A10144">
        <v>71</v>
      </c>
      <c r="B10144">
        <v>152.31979999999999</v>
      </c>
      <c r="C10144" t="s">
        <v>70</v>
      </c>
    </row>
    <row r="10145" spans="1:3" x14ac:dyDescent="0.35">
      <c r="A10145">
        <v>71</v>
      </c>
      <c r="B10145">
        <v>152.33459999999999</v>
      </c>
      <c r="C10145" t="s">
        <v>70</v>
      </c>
    </row>
    <row r="10146" spans="1:3" x14ac:dyDescent="0.35">
      <c r="A10146">
        <v>71</v>
      </c>
      <c r="B10146">
        <v>152.34880000000001</v>
      </c>
      <c r="C10146" t="s">
        <v>70</v>
      </c>
    </row>
    <row r="10147" spans="1:3" x14ac:dyDescent="0.35">
      <c r="A10147">
        <v>71</v>
      </c>
      <c r="B10147">
        <v>152.36269999999999</v>
      </c>
      <c r="C10147" t="s">
        <v>70</v>
      </c>
    </row>
    <row r="10148" spans="1:3" x14ac:dyDescent="0.35">
      <c r="A10148">
        <v>71</v>
      </c>
      <c r="B10148">
        <v>152.3776</v>
      </c>
      <c r="C10148" t="s">
        <v>70</v>
      </c>
    </row>
    <row r="10149" spans="1:3" x14ac:dyDescent="0.35">
      <c r="A10149">
        <v>71</v>
      </c>
      <c r="B10149">
        <v>152.3921</v>
      </c>
      <c r="C10149" t="s">
        <v>70</v>
      </c>
    </row>
    <row r="10150" spans="1:3" x14ac:dyDescent="0.35">
      <c r="A10150">
        <v>71</v>
      </c>
      <c r="B10150">
        <v>152.42240000000001</v>
      </c>
      <c r="C10150" t="s">
        <v>70</v>
      </c>
    </row>
    <row r="10151" spans="1:3" x14ac:dyDescent="0.35">
      <c r="A10151">
        <v>71</v>
      </c>
      <c r="B10151">
        <v>152.4417</v>
      </c>
      <c r="C10151" t="s">
        <v>70</v>
      </c>
    </row>
    <row r="10152" spans="1:3" x14ac:dyDescent="0.35">
      <c r="A10152">
        <v>71</v>
      </c>
      <c r="B10152">
        <v>152.4547</v>
      </c>
      <c r="C10152" t="s">
        <v>70</v>
      </c>
    </row>
    <row r="10153" spans="1:3" x14ac:dyDescent="0.35">
      <c r="A10153">
        <v>71</v>
      </c>
      <c r="B10153">
        <v>152.46899999999999</v>
      </c>
      <c r="C10153" t="s">
        <v>70</v>
      </c>
    </row>
    <row r="10154" spans="1:3" x14ac:dyDescent="0.35">
      <c r="A10154">
        <v>71</v>
      </c>
      <c r="B10154">
        <v>152.4838</v>
      </c>
      <c r="C10154" t="s">
        <v>70</v>
      </c>
    </row>
    <row r="10155" spans="1:3" x14ac:dyDescent="0.35">
      <c r="A10155">
        <v>71</v>
      </c>
      <c r="B10155">
        <v>152.5016</v>
      </c>
      <c r="C10155" t="s">
        <v>70</v>
      </c>
    </row>
    <row r="10156" spans="1:3" x14ac:dyDescent="0.35">
      <c r="A10156">
        <v>71</v>
      </c>
      <c r="B10156">
        <v>152.51560000000001</v>
      </c>
      <c r="C10156" t="s">
        <v>70</v>
      </c>
    </row>
    <row r="10157" spans="1:3" x14ac:dyDescent="0.35">
      <c r="A10157">
        <v>71</v>
      </c>
      <c r="B10157">
        <v>152.52959999999999</v>
      </c>
      <c r="C10157" t="s">
        <v>70</v>
      </c>
    </row>
    <row r="10158" spans="1:3" x14ac:dyDescent="0.35">
      <c r="A10158">
        <v>71</v>
      </c>
      <c r="B10158">
        <v>152.54509999999999</v>
      </c>
      <c r="C10158" t="s">
        <v>70</v>
      </c>
    </row>
    <row r="10159" spans="1:3" x14ac:dyDescent="0.35">
      <c r="A10159">
        <v>71</v>
      </c>
      <c r="B10159">
        <v>152.56020000000001</v>
      </c>
      <c r="C10159" t="s">
        <v>70</v>
      </c>
    </row>
    <row r="10160" spans="1:3" x14ac:dyDescent="0.35">
      <c r="A10160">
        <v>71</v>
      </c>
      <c r="B10160">
        <v>152.58090000000001</v>
      </c>
      <c r="C10160" t="s">
        <v>70</v>
      </c>
    </row>
    <row r="10161" spans="1:4" x14ac:dyDescent="0.35">
      <c r="A10161">
        <v>71</v>
      </c>
      <c r="B10161">
        <v>152.59520000000001</v>
      </c>
      <c r="C10161" t="s">
        <v>70</v>
      </c>
    </row>
    <row r="10162" spans="1:4" x14ac:dyDescent="0.35">
      <c r="A10162">
        <v>71</v>
      </c>
      <c r="B10162">
        <v>152.6156</v>
      </c>
      <c r="C10162" t="s">
        <v>70</v>
      </c>
      <c r="D10162">
        <v>1E-4</v>
      </c>
    </row>
    <row r="10163" spans="1:4" x14ac:dyDescent="0.35">
      <c r="A10163">
        <v>71</v>
      </c>
      <c r="B10163">
        <v>152.6309</v>
      </c>
      <c r="C10163" t="s">
        <v>70</v>
      </c>
      <c r="D10163">
        <v>5.0000000000000001E-4</v>
      </c>
    </row>
    <row r="10164" spans="1:4" x14ac:dyDescent="0.35">
      <c r="A10164">
        <v>71</v>
      </c>
      <c r="B10164">
        <v>152.64580000000001</v>
      </c>
      <c r="C10164" t="s">
        <v>70</v>
      </c>
      <c r="D10164">
        <v>5.0000000000000001E-4</v>
      </c>
    </row>
    <row r="10165" spans="1:4" x14ac:dyDescent="0.35">
      <c r="A10165">
        <v>71</v>
      </c>
      <c r="B10165">
        <v>152.661</v>
      </c>
      <c r="C10165" t="s">
        <v>70</v>
      </c>
      <c r="D10165">
        <v>1E-3</v>
      </c>
    </row>
    <row r="10166" spans="1:4" x14ac:dyDescent="0.35">
      <c r="A10166">
        <v>71</v>
      </c>
      <c r="B10166">
        <v>152.6755</v>
      </c>
      <c r="C10166" t="s">
        <v>70</v>
      </c>
      <c r="D10166">
        <v>1.6000000000000001E-3</v>
      </c>
    </row>
    <row r="10167" spans="1:4" x14ac:dyDescent="0.35">
      <c r="A10167">
        <v>71</v>
      </c>
      <c r="B10167">
        <v>152.68889999999999</v>
      </c>
      <c r="C10167" t="s">
        <v>70</v>
      </c>
      <c r="D10167">
        <v>1.6000000000000001E-3</v>
      </c>
    </row>
    <row r="10168" spans="1:4" x14ac:dyDescent="0.35">
      <c r="A10168">
        <v>71</v>
      </c>
      <c r="B10168">
        <v>152.70429999999999</v>
      </c>
      <c r="C10168" t="s">
        <v>70</v>
      </c>
      <c r="D10168">
        <v>4.3E-3</v>
      </c>
    </row>
    <row r="10169" spans="1:4" x14ac:dyDescent="0.35">
      <c r="A10169">
        <v>71</v>
      </c>
      <c r="B10169">
        <v>152.71860000000001</v>
      </c>
      <c r="C10169" t="s">
        <v>70</v>
      </c>
      <c r="D10169">
        <v>4.3E-3</v>
      </c>
    </row>
    <row r="10170" spans="1:4" x14ac:dyDescent="0.35">
      <c r="A10170">
        <v>71</v>
      </c>
      <c r="B10170">
        <v>152.73220000000001</v>
      </c>
      <c r="C10170" t="s">
        <v>70</v>
      </c>
      <c r="D10170">
        <v>2E-3</v>
      </c>
    </row>
    <row r="10171" spans="1:4" x14ac:dyDescent="0.35">
      <c r="A10171">
        <v>71</v>
      </c>
      <c r="B10171">
        <v>152.74770000000001</v>
      </c>
      <c r="C10171" t="s">
        <v>70</v>
      </c>
      <c r="D10171">
        <v>4.1000000000000003E-3</v>
      </c>
    </row>
    <row r="10172" spans="1:4" x14ac:dyDescent="0.35">
      <c r="A10172">
        <v>71</v>
      </c>
      <c r="B10172">
        <v>152.77850000000001</v>
      </c>
      <c r="C10172" t="s">
        <v>70</v>
      </c>
      <c r="D10172">
        <v>1.6000000000000001E-3</v>
      </c>
    </row>
    <row r="10173" spans="1:4" x14ac:dyDescent="0.35">
      <c r="A10173">
        <v>71</v>
      </c>
      <c r="B10173">
        <v>152.79239999999999</v>
      </c>
      <c r="C10173" t="s">
        <v>70</v>
      </c>
      <c r="D10173">
        <v>1.2999999999999999E-3</v>
      </c>
    </row>
    <row r="10174" spans="1:4" x14ac:dyDescent="0.35">
      <c r="A10174">
        <v>71</v>
      </c>
      <c r="B10174">
        <v>152.80760000000001</v>
      </c>
      <c r="C10174" t="s">
        <v>70</v>
      </c>
      <c r="D10174">
        <v>1.2999999999999999E-3</v>
      </c>
    </row>
    <row r="10175" spans="1:4" x14ac:dyDescent="0.35">
      <c r="A10175">
        <v>71</v>
      </c>
      <c r="B10175">
        <v>152.83080000000001</v>
      </c>
      <c r="C10175" t="s">
        <v>70</v>
      </c>
      <c r="D10175">
        <v>1.6999999999999999E-3</v>
      </c>
    </row>
    <row r="10176" spans="1:4" x14ac:dyDescent="0.35">
      <c r="A10176">
        <v>71</v>
      </c>
      <c r="B10176">
        <v>152.84569999999999</v>
      </c>
      <c r="C10176" t="s">
        <v>70</v>
      </c>
      <c r="D10176">
        <v>3.2000000000000002E-3</v>
      </c>
    </row>
    <row r="10177" spans="1:4" x14ac:dyDescent="0.35">
      <c r="A10177">
        <v>71</v>
      </c>
      <c r="B10177">
        <v>152.8631</v>
      </c>
      <c r="C10177" t="s">
        <v>70</v>
      </c>
      <c r="D10177">
        <v>1.2999999999999999E-3</v>
      </c>
    </row>
    <row r="10178" spans="1:4" x14ac:dyDescent="0.35">
      <c r="A10178">
        <v>71</v>
      </c>
      <c r="B10178">
        <v>152.8777</v>
      </c>
      <c r="C10178" t="s">
        <v>70</v>
      </c>
      <c r="D10178">
        <v>1.2999999999999999E-3</v>
      </c>
    </row>
    <row r="10179" spans="1:4" x14ac:dyDescent="0.35">
      <c r="A10179">
        <v>71</v>
      </c>
      <c r="B10179">
        <v>152.892</v>
      </c>
      <c r="C10179" t="s">
        <v>70</v>
      </c>
      <c r="D10179">
        <v>8.9999999999999998E-4</v>
      </c>
    </row>
    <row r="10180" spans="1:4" x14ac:dyDescent="0.35">
      <c r="A10180">
        <v>71</v>
      </c>
      <c r="B10180">
        <v>152.9067</v>
      </c>
      <c r="C10180" t="s">
        <v>70</v>
      </c>
      <c r="D10180">
        <v>8.9999999999999998E-4</v>
      </c>
    </row>
    <row r="10181" spans="1:4" x14ac:dyDescent="0.35">
      <c r="A10181">
        <v>71</v>
      </c>
      <c r="B10181">
        <v>152.9211</v>
      </c>
      <c r="C10181" t="s">
        <v>70</v>
      </c>
      <c r="D10181">
        <v>2E-3</v>
      </c>
    </row>
    <row r="10182" spans="1:4" x14ac:dyDescent="0.35">
      <c r="A10182">
        <v>71</v>
      </c>
      <c r="B10182">
        <v>152.93559999999999</v>
      </c>
      <c r="C10182" t="s">
        <v>70</v>
      </c>
      <c r="D10182">
        <v>2.0999999999999999E-3</v>
      </c>
    </row>
    <row r="10183" spans="1:4" x14ac:dyDescent="0.35">
      <c r="A10183">
        <v>71</v>
      </c>
      <c r="B10183">
        <v>152.95150000000001</v>
      </c>
      <c r="C10183" t="s">
        <v>70</v>
      </c>
      <c r="D10183">
        <v>1.2999999999999999E-3</v>
      </c>
    </row>
    <row r="10184" spans="1:4" x14ac:dyDescent="0.35">
      <c r="A10184">
        <v>71</v>
      </c>
      <c r="B10184">
        <v>152.96559999999999</v>
      </c>
      <c r="C10184" t="s">
        <v>70</v>
      </c>
      <c r="D10184">
        <v>1.2999999999999999E-3</v>
      </c>
    </row>
    <row r="10185" spans="1:4" x14ac:dyDescent="0.35">
      <c r="A10185">
        <v>71</v>
      </c>
      <c r="B10185">
        <v>152.97989999999999</v>
      </c>
      <c r="C10185" t="s">
        <v>70</v>
      </c>
      <c r="D10185">
        <v>2.3999999999999998E-3</v>
      </c>
    </row>
    <row r="10186" spans="1:4" x14ac:dyDescent="0.35">
      <c r="A10186">
        <v>71</v>
      </c>
      <c r="B10186">
        <v>152.9941</v>
      </c>
      <c r="C10186" t="s">
        <v>70</v>
      </c>
      <c r="D10186">
        <v>2.3999999999999998E-3</v>
      </c>
    </row>
    <row r="10187" spans="1:4" x14ac:dyDescent="0.35">
      <c r="A10187">
        <v>71</v>
      </c>
      <c r="B10187">
        <v>153.0094</v>
      </c>
      <c r="C10187" t="s">
        <v>70</v>
      </c>
      <c r="D10187">
        <v>2.3999999999999998E-3</v>
      </c>
    </row>
    <row r="10188" spans="1:4" x14ac:dyDescent="0.35">
      <c r="A10188">
        <v>71</v>
      </c>
      <c r="B10188">
        <v>153.0326</v>
      </c>
      <c r="C10188" t="s">
        <v>70</v>
      </c>
      <c r="D10188">
        <v>6.9999999999999999E-4</v>
      </c>
    </row>
    <row r="10189" spans="1:4" x14ac:dyDescent="0.35">
      <c r="A10189">
        <v>71</v>
      </c>
      <c r="B10189">
        <v>153.04750000000001</v>
      </c>
      <c r="C10189" t="s">
        <v>70</v>
      </c>
      <c r="D10189">
        <v>2.0000000000000001E-4</v>
      </c>
    </row>
    <row r="10190" spans="1:4" x14ac:dyDescent="0.35">
      <c r="A10190">
        <v>71</v>
      </c>
      <c r="B10190">
        <v>153.06200000000001</v>
      </c>
      <c r="C10190" t="s">
        <v>70</v>
      </c>
      <c r="D10190">
        <v>2.0000000000000001E-4</v>
      </c>
    </row>
    <row r="10191" spans="1:4" x14ac:dyDescent="0.35">
      <c r="A10191">
        <v>71</v>
      </c>
      <c r="B10191">
        <v>153.0771</v>
      </c>
      <c r="C10191" t="s">
        <v>70</v>
      </c>
    </row>
    <row r="10192" spans="1:4" x14ac:dyDescent="0.35">
      <c r="A10192">
        <v>71</v>
      </c>
      <c r="B10192">
        <v>153.0915</v>
      </c>
      <c r="C10192" t="s">
        <v>70</v>
      </c>
    </row>
    <row r="10193" spans="1:3" x14ac:dyDescent="0.35">
      <c r="A10193">
        <v>71</v>
      </c>
      <c r="B10193">
        <v>153.10640000000001</v>
      </c>
      <c r="C10193" t="s">
        <v>70</v>
      </c>
    </row>
    <row r="10194" spans="1:3" x14ac:dyDescent="0.35">
      <c r="A10194">
        <v>71</v>
      </c>
      <c r="B10194">
        <v>153.1207</v>
      </c>
      <c r="C10194" t="s">
        <v>70</v>
      </c>
    </row>
    <row r="10195" spans="1:3" x14ac:dyDescent="0.35">
      <c r="A10195">
        <v>71</v>
      </c>
      <c r="B10195">
        <v>153.13560000000001</v>
      </c>
      <c r="C10195" t="s">
        <v>70</v>
      </c>
    </row>
    <row r="10196" spans="1:3" x14ac:dyDescent="0.35">
      <c r="A10196">
        <v>71</v>
      </c>
      <c r="B10196">
        <v>153.15</v>
      </c>
      <c r="C10196" t="s">
        <v>70</v>
      </c>
    </row>
    <row r="10197" spans="1:3" x14ac:dyDescent="0.35">
      <c r="A10197">
        <v>71</v>
      </c>
      <c r="B10197">
        <v>153.16380000000001</v>
      </c>
      <c r="C10197" t="s">
        <v>70</v>
      </c>
    </row>
    <row r="10198" spans="1:3" x14ac:dyDescent="0.35">
      <c r="A10198">
        <v>71</v>
      </c>
      <c r="B10198">
        <v>153.17830000000001</v>
      </c>
      <c r="C10198" t="s">
        <v>70</v>
      </c>
    </row>
    <row r="10199" spans="1:3" x14ac:dyDescent="0.35">
      <c r="A10199">
        <v>71</v>
      </c>
      <c r="B10199">
        <v>153.1934</v>
      </c>
      <c r="C10199" t="s">
        <v>70</v>
      </c>
    </row>
    <row r="10200" spans="1:3" x14ac:dyDescent="0.35">
      <c r="A10200">
        <v>71</v>
      </c>
      <c r="B10200">
        <v>153.2079</v>
      </c>
      <c r="C10200" t="s">
        <v>70</v>
      </c>
    </row>
    <row r="10201" spans="1:3" x14ac:dyDescent="0.35">
      <c r="A10201">
        <v>71</v>
      </c>
      <c r="B10201">
        <v>153.2217</v>
      </c>
      <c r="C10201" t="s">
        <v>70</v>
      </c>
    </row>
    <row r="10202" spans="1:3" x14ac:dyDescent="0.35">
      <c r="A10202">
        <v>71</v>
      </c>
      <c r="B10202">
        <v>153.24459999999999</v>
      </c>
      <c r="C10202" t="s">
        <v>70</v>
      </c>
    </row>
    <row r="10203" spans="1:3" x14ac:dyDescent="0.35">
      <c r="A10203">
        <v>72</v>
      </c>
      <c r="B10203">
        <v>153.26660000000001</v>
      </c>
      <c r="C10203" t="s">
        <v>70</v>
      </c>
    </row>
    <row r="10204" spans="1:3" x14ac:dyDescent="0.35">
      <c r="A10204">
        <v>72</v>
      </c>
      <c r="B10204">
        <v>153.27959999999999</v>
      </c>
      <c r="C10204" t="s">
        <v>70</v>
      </c>
    </row>
    <row r="10205" spans="1:3" x14ac:dyDescent="0.35">
      <c r="A10205">
        <v>72</v>
      </c>
      <c r="B10205">
        <v>153.2937</v>
      </c>
      <c r="C10205" t="s">
        <v>70</v>
      </c>
    </row>
    <row r="10206" spans="1:3" x14ac:dyDescent="0.35">
      <c r="A10206">
        <v>72</v>
      </c>
      <c r="B10206">
        <v>153.3075</v>
      </c>
      <c r="C10206" t="s">
        <v>70</v>
      </c>
    </row>
    <row r="10207" spans="1:3" x14ac:dyDescent="0.35">
      <c r="A10207">
        <v>72</v>
      </c>
      <c r="B10207">
        <v>153.3218</v>
      </c>
      <c r="C10207" t="s">
        <v>70</v>
      </c>
    </row>
    <row r="10208" spans="1:3" x14ac:dyDescent="0.35">
      <c r="A10208">
        <v>72</v>
      </c>
      <c r="B10208">
        <v>153.33619999999999</v>
      </c>
      <c r="C10208" t="s">
        <v>70</v>
      </c>
    </row>
    <row r="10209" spans="1:3" x14ac:dyDescent="0.35">
      <c r="A10209">
        <v>72</v>
      </c>
      <c r="B10209">
        <v>153.35059999999999</v>
      </c>
      <c r="C10209" t="s">
        <v>70</v>
      </c>
    </row>
    <row r="10210" spans="1:3" x14ac:dyDescent="0.35">
      <c r="A10210">
        <v>72</v>
      </c>
      <c r="B10210">
        <v>153.3707</v>
      </c>
      <c r="C10210" t="s">
        <v>70</v>
      </c>
    </row>
    <row r="10211" spans="1:3" x14ac:dyDescent="0.35">
      <c r="A10211">
        <v>72</v>
      </c>
      <c r="B10211">
        <v>153.38890000000001</v>
      </c>
      <c r="C10211" t="s">
        <v>70</v>
      </c>
    </row>
    <row r="10212" spans="1:3" x14ac:dyDescent="0.35">
      <c r="A10212">
        <v>72</v>
      </c>
      <c r="B10212">
        <v>153.40110000000001</v>
      </c>
      <c r="C10212" t="s">
        <v>70</v>
      </c>
    </row>
    <row r="10213" spans="1:3" x14ac:dyDescent="0.35">
      <c r="A10213">
        <v>72</v>
      </c>
      <c r="B10213">
        <v>153.41470000000001</v>
      </c>
      <c r="C10213" t="s">
        <v>70</v>
      </c>
    </row>
    <row r="10214" spans="1:3" x14ac:dyDescent="0.35">
      <c r="A10214">
        <v>72</v>
      </c>
      <c r="B10214">
        <v>153.429</v>
      </c>
      <c r="C10214" t="s">
        <v>70</v>
      </c>
    </row>
    <row r="10215" spans="1:3" x14ac:dyDescent="0.35">
      <c r="A10215">
        <v>72</v>
      </c>
      <c r="B10215">
        <v>153.45079999999999</v>
      </c>
      <c r="C10215" t="s">
        <v>70</v>
      </c>
    </row>
    <row r="10216" spans="1:3" x14ac:dyDescent="0.35">
      <c r="A10216">
        <v>72</v>
      </c>
      <c r="B10216">
        <v>153.46420000000001</v>
      </c>
      <c r="C10216" t="s">
        <v>70</v>
      </c>
    </row>
    <row r="10217" spans="1:3" x14ac:dyDescent="0.35">
      <c r="A10217">
        <v>72</v>
      </c>
      <c r="B10217">
        <v>153.47829999999999</v>
      </c>
      <c r="C10217" t="s">
        <v>70</v>
      </c>
    </row>
    <row r="10218" spans="1:3" x14ac:dyDescent="0.35">
      <c r="A10218">
        <v>72</v>
      </c>
      <c r="B10218">
        <v>153.49209999999999</v>
      </c>
      <c r="C10218" t="s">
        <v>70</v>
      </c>
    </row>
    <row r="10219" spans="1:3" x14ac:dyDescent="0.35">
      <c r="A10219">
        <v>72</v>
      </c>
      <c r="B10219">
        <v>153.50700000000001</v>
      </c>
      <c r="C10219" t="s">
        <v>70</v>
      </c>
    </row>
    <row r="10220" spans="1:3" x14ac:dyDescent="0.35">
      <c r="A10220">
        <v>72</v>
      </c>
      <c r="B10220">
        <v>153.5204</v>
      </c>
      <c r="C10220" t="s">
        <v>70</v>
      </c>
    </row>
    <row r="10221" spans="1:3" x14ac:dyDescent="0.35">
      <c r="A10221">
        <v>72</v>
      </c>
      <c r="B10221">
        <v>153.53399999999999</v>
      </c>
      <c r="C10221" t="s">
        <v>70</v>
      </c>
    </row>
    <row r="10222" spans="1:3" x14ac:dyDescent="0.35">
      <c r="A10222">
        <v>72</v>
      </c>
      <c r="B10222">
        <v>153.54689999999999</v>
      </c>
      <c r="C10222" t="s">
        <v>70</v>
      </c>
    </row>
    <row r="10223" spans="1:3" x14ac:dyDescent="0.35">
      <c r="A10223">
        <v>72</v>
      </c>
      <c r="B10223">
        <v>153.56110000000001</v>
      </c>
      <c r="C10223" t="s">
        <v>70</v>
      </c>
    </row>
    <row r="10224" spans="1:3" x14ac:dyDescent="0.35">
      <c r="A10224">
        <v>72</v>
      </c>
      <c r="B10224">
        <v>153.577</v>
      </c>
      <c r="C10224" t="s">
        <v>70</v>
      </c>
    </row>
    <row r="10225" spans="1:3" x14ac:dyDescent="0.35">
      <c r="A10225">
        <v>72</v>
      </c>
      <c r="B10225">
        <v>153.5951</v>
      </c>
      <c r="C10225" t="s">
        <v>70</v>
      </c>
    </row>
    <row r="10226" spans="1:3" x14ac:dyDescent="0.35">
      <c r="A10226">
        <v>72</v>
      </c>
      <c r="B10226">
        <v>153.61150000000001</v>
      </c>
      <c r="C10226" t="s">
        <v>70</v>
      </c>
    </row>
    <row r="10227" spans="1:3" x14ac:dyDescent="0.35">
      <c r="A10227">
        <v>72</v>
      </c>
      <c r="B10227">
        <v>153.62549999999999</v>
      </c>
      <c r="C10227" t="s">
        <v>70</v>
      </c>
    </row>
    <row r="10228" spans="1:3" x14ac:dyDescent="0.35">
      <c r="A10228">
        <v>72</v>
      </c>
      <c r="B10228">
        <v>153.63919999999999</v>
      </c>
      <c r="C10228" t="s">
        <v>70</v>
      </c>
    </row>
    <row r="10229" spans="1:3" x14ac:dyDescent="0.35">
      <c r="A10229">
        <v>72</v>
      </c>
      <c r="B10229">
        <v>153.6617</v>
      </c>
      <c r="C10229" t="s">
        <v>70</v>
      </c>
    </row>
    <row r="10230" spans="1:3" x14ac:dyDescent="0.35">
      <c r="A10230">
        <v>72</v>
      </c>
      <c r="B10230">
        <v>153.67779999999999</v>
      </c>
      <c r="C10230" t="s">
        <v>70</v>
      </c>
    </row>
    <row r="10231" spans="1:3" x14ac:dyDescent="0.35">
      <c r="A10231">
        <v>72</v>
      </c>
      <c r="B10231">
        <v>153.69229999999999</v>
      </c>
      <c r="C10231" t="s">
        <v>70</v>
      </c>
    </row>
    <row r="10232" spans="1:3" x14ac:dyDescent="0.35">
      <c r="A10232">
        <v>72</v>
      </c>
      <c r="B10232">
        <v>153.71</v>
      </c>
      <c r="C10232" t="s">
        <v>70</v>
      </c>
    </row>
    <row r="10233" spans="1:3" x14ac:dyDescent="0.35">
      <c r="A10233">
        <v>72</v>
      </c>
      <c r="B10233">
        <v>153.72499999999999</v>
      </c>
      <c r="C10233" t="s">
        <v>70</v>
      </c>
    </row>
    <row r="10234" spans="1:3" x14ac:dyDescent="0.35">
      <c r="A10234">
        <v>72</v>
      </c>
      <c r="B10234">
        <v>153.7379</v>
      </c>
      <c r="C10234" t="s">
        <v>70</v>
      </c>
    </row>
    <row r="10235" spans="1:3" x14ac:dyDescent="0.35">
      <c r="A10235">
        <v>72</v>
      </c>
      <c r="B10235">
        <v>153.75129999999999</v>
      </c>
      <c r="C10235" t="s">
        <v>70</v>
      </c>
    </row>
    <row r="10236" spans="1:3" x14ac:dyDescent="0.35">
      <c r="A10236">
        <v>72</v>
      </c>
      <c r="B10236">
        <v>153.76849999999999</v>
      </c>
      <c r="C10236" t="s">
        <v>70</v>
      </c>
    </row>
    <row r="10237" spans="1:3" x14ac:dyDescent="0.35">
      <c r="A10237">
        <v>72</v>
      </c>
      <c r="B10237">
        <v>153.78139999999999</v>
      </c>
      <c r="C10237" t="s">
        <v>70</v>
      </c>
    </row>
    <row r="10238" spans="1:3" x14ac:dyDescent="0.35">
      <c r="A10238">
        <v>72</v>
      </c>
      <c r="B10238">
        <v>153.79519999999999</v>
      </c>
      <c r="C10238" t="s">
        <v>70</v>
      </c>
    </row>
    <row r="10239" spans="1:3" x14ac:dyDescent="0.35">
      <c r="A10239">
        <v>72</v>
      </c>
      <c r="B10239">
        <v>153.80879999999999</v>
      </c>
      <c r="C10239" t="s">
        <v>70</v>
      </c>
    </row>
    <row r="10240" spans="1:3" x14ac:dyDescent="0.35">
      <c r="A10240">
        <v>72</v>
      </c>
      <c r="B10240">
        <v>153.8229</v>
      </c>
      <c r="C10240" t="s">
        <v>70</v>
      </c>
    </row>
    <row r="10241" spans="1:3" x14ac:dyDescent="0.35">
      <c r="A10241">
        <v>72</v>
      </c>
      <c r="B10241">
        <v>153.83709999999999</v>
      </c>
      <c r="C10241" t="s">
        <v>70</v>
      </c>
    </row>
    <row r="10242" spans="1:3" x14ac:dyDescent="0.35">
      <c r="A10242">
        <v>72</v>
      </c>
      <c r="B10242">
        <v>153.85</v>
      </c>
      <c r="C10242" t="s">
        <v>70</v>
      </c>
    </row>
    <row r="10243" spans="1:3" x14ac:dyDescent="0.35">
      <c r="A10243">
        <v>72</v>
      </c>
      <c r="B10243">
        <v>153.8707</v>
      </c>
      <c r="C10243" t="s">
        <v>70</v>
      </c>
    </row>
    <row r="10244" spans="1:3" x14ac:dyDescent="0.35">
      <c r="A10244">
        <v>72</v>
      </c>
      <c r="B10244">
        <v>153.88499999999999</v>
      </c>
      <c r="C10244" t="s">
        <v>70</v>
      </c>
    </row>
    <row r="10245" spans="1:3" x14ac:dyDescent="0.35">
      <c r="A10245">
        <v>72</v>
      </c>
      <c r="B10245">
        <v>153.89879999999999</v>
      </c>
      <c r="C10245" t="s">
        <v>70</v>
      </c>
    </row>
    <row r="10246" spans="1:3" x14ac:dyDescent="0.35">
      <c r="A10246">
        <v>72</v>
      </c>
      <c r="B10246">
        <v>153.91200000000001</v>
      </c>
      <c r="C10246" t="s">
        <v>70</v>
      </c>
    </row>
    <row r="10247" spans="1:3" x14ac:dyDescent="0.35">
      <c r="A10247">
        <v>72</v>
      </c>
      <c r="B10247">
        <v>153.9264</v>
      </c>
      <c r="C10247" t="s">
        <v>70</v>
      </c>
    </row>
    <row r="10248" spans="1:3" x14ac:dyDescent="0.35">
      <c r="A10248">
        <v>72</v>
      </c>
      <c r="B10248">
        <v>153.94</v>
      </c>
      <c r="C10248" t="s">
        <v>70</v>
      </c>
    </row>
    <row r="10249" spans="1:3" x14ac:dyDescent="0.35">
      <c r="A10249">
        <v>72</v>
      </c>
      <c r="B10249">
        <v>153.9537</v>
      </c>
      <c r="C10249" t="s">
        <v>70</v>
      </c>
    </row>
    <row r="10250" spans="1:3" x14ac:dyDescent="0.35">
      <c r="A10250">
        <v>72</v>
      </c>
      <c r="B10250">
        <v>153.9778</v>
      </c>
      <c r="C10250" t="s">
        <v>70</v>
      </c>
    </row>
    <row r="10251" spans="1:3" x14ac:dyDescent="0.35">
      <c r="A10251">
        <v>72</v>
      </c>
      <c r="B10251">
        <v>153.9898</v>
      </c>
      <c r="C10251" t="s">
        <v>70</v>
      </c>
    </row>
    <row r="10252" spans="1:3" x14ac:dyDescent="0.35">
      <c r="A10252">
        <v>72</v>
      </c>
      <c r="B10252">
        <v>154.0042</v>
      </c>
      <c r="C10252" t="s">
        <v>70</v>
      </c>
    </row>
    <row r="10253" spans="1:3" x14ac:dyDescent="0.35">
      <c r="A10253">
        <v>72</v>
      </c>
      <c r="B10253">
        <v>154.01820000000001</v>
      </c>
      <c r="C10253" t="s">
        <v>70</v>
      </c>
    </row>
    <row r="10254" spans="1:3" x14ac:dyDescent="0.35">
      <c r="A10254">
        <v>72</v>
      </c>
      <c r="B10254">
        <v>154.03110000000001</v>
      </c>
      <c r="C10254" t="s">
        <v>70</v>
      </c>
    </row>
    <row r="10255" spans="1:3" x14ac:dyDescent="0.35">
      <c r="A10255">
        <v>72</v>
      </c>
      <c r="B10255">
        <v>154.04480000000001</v>
      </c>
      <c r="C10255" t="s">
        <v>70</v>
      </c>
    </row>
    <row r="10256" spans="1:3" x14ac:dyDescent="0.35">
      <c r="A10256">
        <v>72</v>
      </c>
      <c r="B10256">
        <v>154.05850000000001</v>
      </c>
      <c r="C10256" t="s">
        <v>70</v>
      </c>
    </row>
    <row r="10257" spans="1:3" x14ac:dyDescent="0.35">
      <c r="A10257">
        <v>72</v>
      </c>
      <c r="B10257">
        <v>154.07910000000001</v>
      </c>
      <c r="C10257" t="s">
        <v>70</v>
      </c>
    </row>
    <row r="10258" spans="1:3" x14ac:dyDescent="0.35">
      <c r="A10258">
        <v>72</v>
      </c>
      <c r="B10258">
        <v>154.09350000000001</v>
      </c>
      <c r="C10258" t="s">
        <v>70</v>
      </c>
    </row>
    <row r="10259" spans="1:3" x14ac:dyDescent="0.35">
      <c r="A10259">
        <v>72</v>
      </c>
      <c r="B10259">
        <v>154.108</v>
      </c>
      <c r="C10259" t="s">
        <v>70</v>
      </c>
    </row>
    <row r="10260" spans="1:3" x14ac:dyDescent="0.35">
      <c r="A10260">
        <v>72</v>
      </c>
      <c r="B10260">
        <v>154.1216</v>
      </c>
      <c r="C10260" t="s">
        <v>70</v>
      </c>
    </row>
    <row r="10261" spans="1:3" x14ac:dyDescent="0.35">
      <c r="A10261">
        <v>72</v>
      </c>
      <c r="B10261">
        <v>154.1361</v>
      </c>
      <c r="C10261" t="s">
        <v>70</v>
      </c>
    </row>
    <row r="10262" spans="1:3" x14ac:dyDescent="0.35">
      <c r="A10262">
        <v>72</v>
      </c>
      <c r="B10262">
        <v>154.14879999999999</v>
      </c>
      <c r="C10262" t="s">
        <v>70</v>
      </c>
    </row>
    <row r="10263" spans="1:3" x14ac:dyDescent="0.35">
      <c r="A10263">
        <v>72</v>
      </c>
      <c r="B10263">
        <v>154.16229999999999</v>
      </c>
      <c r="C10263" t="s">
        <v>70</v>
      </c>
    </row>
    <row r="10264" spans="1:3" x14ac:dyDescent="0.35">
      <c r="A10264">
        <v>72</v>
      </c>
      <c r="B10264">
        <v>154.17609999999999</v>
      </c>
      <c r="C10264" t="s">
        <v>70</v>
      </c>
    </row>
    <row r="10265" spans="1:3" x14ac:dyDescent="0.35">
      <c r="A10265">
        <v>72</v>
      </c>
      <c r="B10265">
        <v>154.1891</v>
      </c>
      <c r="C10265" t="s">
        <v>70</v>
      </c>
    </row>
    <row r="10266" spans="1:3" x14ac:dyDescent="0.35">
      <c r="A10266">
        <v>72</v>
      </c>
      <c r="B10266">
        <v>154.20330000000001</v>
      </c>
      <c r="C10266" t="s">
        <v>70</v>
      </c>
    </row>
    <row r="10267" spans="1:3" x14ac:dyDescent="0.35">
      <c r="A10267">
        <v>72</v>
      </c>
      <c r="B10267">
        <v>154.21729999999999</v>
      </c>
      <c r="C10267" t="s">
        <v>70</v>
      </c>
    </row>
    <row r="10268" spans="1:3" x14ac:dyDescent="0.35">
      <c r="A10268">
        <v>72</v>
      </c>
      <c r="B10268">
        <v>154.2303</v>
      </c>
      <c r="C10268" t="s">
        <v>70</v>
      </c>
    </row>
    <row r="10269" spans="1:3" x14ac:dyDescent="0.35">
      <c r="A10269">
        <v>72</v>
      </c>
      <c r="B10269">
        <v>154.24789999999999</v>
      </c>
      <c r="C10269" t="s">
        <v>70</v>
      </c>
    </row>
    <row r="10270" spans="1:3" x14ac:dyDescent="0.35">
      <c r="A10270">
        <v>72</v>
      </c>
      <c r="B10270">
        <v>154.27119999999999</v>
      </c>
      <c r="C10270" t="s">
        <v>70</v>
      </c>
    </row>
    <row r="10271" spans="1:3" x14ac:dyDescent="0.35">
      <c r="A10271">
        <v>72</v>
      </c>
      <c r="B10271">
        <v>154.2927</v>
      </c>
      <c r="C10271" t="s">
        <v>70</v>
      </c>
    </row>
    <row r="10272" spans="1:3" x14ac:dyDescent="0.35">
      <c r="A10272">
        <v>72</v>
      </c>
      <c r="B10272">
        <v>154.3151</v>
      </c>
      <c r="C10272" t="s">
        <v>70</v>
      </c>
    </row>
    <row r="10273" spans="1:3" x14ac:dyDescent="0.35">
      <c r="A10273">
        <v>72</v>
      </c>
      <c r="B10273">
        <v>154.33449999999999</v>
      </c>
      <c r="C10273" t="s">
        <v>70</v>
      </c>
    </row>
    <row r="10274" spans="1:3" x14ac:dyDescent="0.35">
      <c r="A10274">
        <v>72</v>
      </c>
      <c r="B10274">
        <v>154.3493</v>
      </c>
      <c r="C10274" t="s">
        <v>70</v>
      </c>
    </row>
    <row r="10275" spans="1:3" x14ac:dyDescent="0.35">
      <c r="A10275">
        <v>72</v>
      </c>
      <c r="B10275">
        <v>154.3647</v>
      </c>
      <c r="C10275" t="s">
        <v>70</v>
      </c>
    </row>
    <row r="10276" spans="1:3" x14ac:dyDescent="0.35">
      <c r="A10276">
        <v>72</v>
      </c>
      <c r="B10276">
        <v>154.37899999999999</v>
      </c>
      <c r="C10276" t="s">
        <v>70</v>
      </c>
    </row>
    <row r="10277" spans="1:3" x14ac:dyDescent="0.35">
      <c r="A10277">
        <v>72</v>
      </c>
      <c r="B10277">
        <v>154.39340000000001</v>
      </c>
      <c r="C10277" t="s">
        <v>70</v>
      </c>
    </row>
    <row r="10278" spans="1:3" x14ac:dyDescent="0.35">
      <c r="A10278">
        <v>72</v>
      </c>
      <c r="B10278">
        <v>154.4084</v>
      </c>
      <c r="C10278" t="s">
        <v>70</v>
      </c>
    </row>
    <row r="10279" spans="1:3" x14ac:dyDescent="0.35">
      <c r="A10279">
        <v>72</v>
      </c>
      <c r="B10279">
        <v>154.42310000000001</v>
      </c>
      <c r="C10279" t="s">
        <v>70</v>
      </c>
    </row>
    <row r="10280" spans="1:3" x14ac:dyDescent="0.35">
      <c r="A10280">
        <v>72</v>
      </c>
      <c r="B10280">
        <v>154.4376</v>
      </c>
      <c r="C10280" t="s">
        <v>70</v>
      </c>
    </row>
    <row r="10281" spans="1:3" x14ac:dyDescent="0.35">
      <c r="A10281">
        <v>72</v>
      </c>
      <c r="B10281">
        <v>154.45230000000001</v>
      </c>
      <c r="C10281" t="s">
        <v>70</v>
      </c>
    </row>
    <row r="10282" spans="1:3" x14ac:dyDescent="0.35">
      <c r="A10282">
        <v>72</v>
      </c>
      <c r="B10282">
        <v>154.4666</v>
      </c>
      <c r="C10282" t="s">
        <v>70</v>
      </c>
    </row>
    <row r="10283" spans="1:3" x14ac:dyDescent="0.35">
      <c r="A10283">
        <v>72</v>
      </c>
      <c r="B10283">
        <v>154.48060000000001</v>
      </c>
      <c r="C10283" t="s">
        <v>70</v>
      </c>
    </row>
    <row r="10284" spans="1:3" x14ac:dyDescent="0.35">
      <c r="A10284">
        <v>72</v>
      </c>
      <c r="B10284">
        <v>154.5026</v>
      </c>
      <c r="C10284" t="s">
        <v>70</v>
      </c>
    </row>
    <row r="10285" spans="1:3" x14ac:dyDescent="0.35">
      <c r="A10285">
        <v>72</v>
      </c>
      <c r="B10285">
        <v>154.51779999999999</v>
      </c>
      <c r="C10285" t="s">
        <v>70</v>
      </c>
    </row>
    <row r="10286" spans="1:3" x14ac:dyDescent="0.35">
      <c r="A10286">
        <v>72</v>
      </c>
      <c r="B10286">
        <v>154.5317</v>
      </c>
      <c r="C10286" t="s">
        <v>70</v>
      </c>
    </row>
    <row r="10287" spans="1:3" x14ac:dyDescent="0.35">
      <c r="A10287">
        <v>72</v>
      </c>
      <c r="B10287">
        <v>154.54650000000001</v>
      </c>
      <c r="C10287" t="s">
        <v>70</v>
      </c>
    </row>
    <row r="10288" spans="1:3" x14ac:dyDescent="0.35">
      <c r="A10288">
        <v>72</v>
      </c>
      <c r="B10288">
        <v>154.5608</v>
      </c>
      <c r="C10288" t="s">
        <v>70</v>
      </c>
    </row>
    <row r="10289" spans="1:4" x14ac:dyDescent="0.35">
      <c r="A10289">
        <v>72</v>
      </c>
      <c r="B10289">
        <v>154.57570000000001</v>
      </c>
      <c r="C10289" t="s">
        <v>70</v>
      </c>
    </row>
    <row r="10290" spans="1:4" x14ac:dyDescent="0.35">
      <c r="A10290">
        <v>72</v>
      </c>
      <c r="B10290">
        <v>154.5899</v>
      </c>
      <c r="C10290" t="s">
        <v>70</v>
      </c>
    </row>
    <row r="10291" spans="1:4" x14ac:dyDescent="0.35">
      <c r="A10291">
        <v>72</v>
      </c>
      <c r="B10291">
        <v>154.60470000000001</v>
      </c>
      <c r="C10291" t="s">
        <v>70</v>
      </c>
    </row>
    <row r="10292" spans="1:4" x14ac:dyDescent="0.35">
      <c r="A10292">
        <v>72</v>
      </c>
      <c r="B10292">
        <v>154.6191</v>
      </c>
      <c r="C10292" t="s">
        <v>70</v>
      </c>
      <c r="D10292">
        <v>2.9999999999999997E-4</v>
      </c>
    </row>
    <row r="10293" spans="1:4" x14ac:dyDescent="0.35">
      <c r="A10293">
        <v>72</v>
      </c>
      <c r="B10293">
        <v>154.6337</v>
      </c>
      <c r="C10293" t="s">
        <v>70</v>
      </c>
      <c r="D10293">
        <v>2.9999999999999997E-4</v>
      </c>
    </row>
    <row r="10294" spans="1:4" x14ac:dyDescent="0.35">
      <c r="A10294">
        <v>72</v>
      </c>
      <c r="B10294">
        <v>154.6482</v>
      </c>
      <c r="C10294" t="s">
        <v>70</v>
      </c>
      <c r="D10294">
        <v>4.0000000000000002E-4</v>
      </c>
    </row>
    <row r="10295" spans="1:4" x14ac:dyDescent="0.35">
      <c r="A10295">
        <v>72</v>
      </c>
      <c r="B10295">
        <v>154.66200000000001</v>
      </c>
      <c r="C10295" t="s">
        <v>70</v>
      </c>
      <c r="D10295">
        <v>2.9999999999999997E-4</v>
      </c>
    </row>
    <row r="10296" spans="1:4" x14ac:dyDescent="0.35">
      <c r="A10296">
        <v>72</v>
      </c>
      <c r="B10296">
        <v>154.67679999999999</v>
      </c>
      <c r="C10296" t="s">
        <v>70</v>
      </c>
      <c r="D10296">
        <v>2.9999999999999997E-4</v>
      </c>
    </row>
    <row r="10297" spans="1:4" x14ac:dyDescent="0.35">
      <c r="A10297">
        <v>72</v>
      </c>
      <c r="B10297">
        <v>154.6908</v>
      </c>
      <c r="C10297" t="s">
        <v>70</v>
      </c>
      <c r="D10297">
        <v>4.0000000000000002E-4</v>
      </c>
    </row>
    <row r="10298" spans="1:4" x14ac:dyDescent="0.35">
      <c r="A10298">
        <v>72</v>
      </c>
      <c r="B10298">
        <v>154.71350000000001</v>
      </c>
      <c r="C10298" t="s">
        <v>70</v>
      </c>
      <c r="D10298">
        <v>2.7000000000000001E-3</v>
      </c>
    </row>
    <row r="10299" spans="1:4" x14ac:dyDescent="0.35">
      <c r="A10299">
        <v>72</v>
      </c>
      <c r="B10299">
        <v>154.72829999999999</v>
      </c>
      <c r="C10299" t="s">
        <v>70</v>
      </c>
      <c r="D10299">
        <v>3.3999999999999998E-3</v>
      </c>
    </row>
    <row r="10300" spans="1:4" x14ac:dyDescent="0.35">
      <c r="A10300">
        <v>72</v>
      </c>
      <c r="B10300">
        <v>154.7431</v>
      </c>
      <c r="C10300" t="s">
        <v>70</v>
      </c>
      <c r="D10300">
        <v>3.3999999999999998E-3</v>
      </c>
    </row>
    <row r="10301" spans="1:4" x14ac:dyDescent="0.35">
      <c r="A10301">
        <v>72</v>
      </c>
      <c r="B10301">
        <v>154.75919999999999</v>
      </c>
      <c r="C10301" t="s">
        <v>70</v>
      </c>
      <c r="D10301">
        <v>8.0000000000000004E-4</v>
      </c>
    </row>
    <row r="10302" spans="1:4" x14ac:dyDescent="0.35">
      <c r="A10302">
        <v>72</v>
      </c>
      <c r="B10302">
        <v>154.7757</v>
      </c>
      <c r="C10302" t="s">
        <v>70</v>
      </c>
      <c r="D10302">
        <v>1E-3</v>
      </c>
    </row>
    <row r="10303" spans="1:4" x14ac:dyDescent="0.35">
      <c r="A10303">
        <v>72</v>
      </c>
      <c r="B10303">
        <v>154.792</v>
      </c>
      <c r="C10303" t="s">
        <v>70</v>
      </c>
      <c r="D10303">
        <v>4.0000000000000001E-3</v>
      </c>
    </row>
    <row r="10304" spans="1:4" x14ac:dyDescent="0.35">
      <c r="A10304">
        <v>72</v>
      </c>
      <c r="B10304">
        <v>154.8066</v>
      </c>
      <c r="C10304" t="s">
        <v>70</v>
      </c>
      <c r="D10304">
        <v>4.0000000000000001E-3</v>
      </c>
    </row>
    <row r="10305" spans="1:4" x14ac:dyDescent="0.35">
      <c r="A10305">
        <v>72</v>
      </c>
      <c r="B10305">
        <v>154.821</v>
      </c>
      <c r="C10305" t="s">
        <v>70</v>
      </c>
      <c r="D10305">
        <v>3.3E-3</v>
      </c>
    </row>
    <row r="10306" spans="1:4" x14ac:dyDescent="0.35">
      <c r="A10306">
        <v>72</v>
      </c>
      <c r="B10306">
        <v>154.83750000000001</v>
      </c>
      <c r="C10306" t="s">
        <v>70</v>
      </c>
      <c r="D10306">
        <v>1.6000000000000001E-3</v>
      </c>
    </row>
    <row r="10307" spans="1:4" x14ac:dyDescent="0.35">
      <c r="A10307">
        <v>72</v>
      </c>
      <c r="B10307">
        <v>154.8518</v>
      </c>
      <c r="C10307" t="s">
        <v>70</v>
      </c>
      <c r="D10307">
        <v>2.8E-3</v>
      </c>
    </row>
    <row r="10308" spans="1:4" x14ac:dyDescent="0.35">
      <c r="A10308">
        <v>72</v>
      </c>
      <c r="B10308">
        <v>154.86609999999999</v>
      </c>
      <c r="C10308" t="s">
        <v>70</v>
      </c>
      <c r="D10308">
        <v>2.8E-3</v>
      </c>
    </row>
    <row r="10309" spans="1:4" x14ac:dyDescent="0.35">
      <c r="A10309">
        <v>72</v>
      </c>
      <c r="B10309">
        <v>154.88059999999999</v>
      </c>
      <c r="C10309" t="s">
        <v>70</v>
      </c>
      <c r="D10309">
        <v>6.9999999999999999E-4</v>
      </c>
    </row>
    <row r="10310" spans="1:4" x14ac:dyDescent="0.35">
      <c r="A10310">
        <v>72</v>
      </c>
      <c r="B10310">
        <v>154.89529999999999</v>
      </c>
      <c r="C10310" t="s">
        <v>70</v>
      </c>
      <c r="D10310">
        <v>4.0000000000000002E-4</v>
      </c>
    </row>
    <row r="10311" spans="1:4" x14ac:dyDescent="0.35">
      <c r="A10311">
        <v>72</v>
      </c>
      <c r="B10311">
        <v>154.91909999999999</v>
      </c>
      <c r="C10311" t="s">
        <v>70</v>
      </c>
      <c r="D10311">
        <v>1.4E-3</v>
      </c>
    </row>
    <row r="10312" spans="1:4" x14ac:dyDescent="0.35">
      <c r="A10312">
        <v>72</v>
      </c>
      <c r="B10312">
        <v>154.93379999999999</v>
      </c>
      <c r="C10312" t="s">
        <v>70</v>
      </c>
      <c r="D10312">
        <v>1.5E-3</v>
      </c>
    </row>
    <row r="10313" spans="1:4" x14ac:dyDescent="0.35">
      <c r="A10313">
        <v>72</v>
      </c>
      <c r="B10313">
        <v>154.94820000000001</v>
      </c>
      <c r="C10313" t="s">
        <v>70</v>
      </c>
      <c r="D10313">
        <v>1.5E-3</v>
      </c>
    </row>
    <row r="10314" spans="1:4" x14ac:dyDescent="0.35">
      <c r="A10314">
        <v>72</v>
      </c>
      <c r="B10314">
        <v>154.96289999999999</v>
      </c>
      <c r="C10314" t="s">
        <v>70</v>
      </c>
      <c r="D10314">
        <v>6.1000000000000004E-3</v>
      </c>
    </row>
    <row r="10315" spans="1:4" x14ac:dyDescent="0.35">
      <c r="A10315">
        <v>72</v>
      </c>
      <c r="B10315">
        <v>154.97810000000001</v>
      </c>
      <c r="C10315" t="s">
        <v>70</v>
      </c>
      <c r="D10315">
        <v>6.1000000000000004E-3</v>
      </c>
    </row>
    <row r="10316" spans="1:4" x14ac:dyDescent="0.35">
      <c r="A10316">
        <v>72</v>
      </c>
      <c r="B10316">
        <v>154.9922</v>
      </c>
      <c r="C10316" t="s">
        <v>70</v>
      </c>
      <c r="D10316">
        <v>4.1000000000000003E-3</v>
      </c>
    </row>
    <row r="10317" spans="1:4" x14ac:dyDescent="0.35">
      <c r="A10317">
        <v>72</v>
      </c>
      <c r="B10317">
        <v>155.00829999999999</v>
      </c>
      <c r="C10317" t="s">
        <v>70</v>
      </c>
      <c r="D10317">
        <v>5.1000000000000004E-3</v>
      </c>
    </row>
    <row r="10318" spans="1:4" x14ac:dyDescent="0.35">
      <c r="A10318">
        <v>72</v>
      </c>
      <c r="B10318">
        <v>155.0222</v>
      </c>
      <c r="C10318" t="s">
        <v>70</v>
      </c>
      <c r="D10318">
        <v>1.5E-3</v>
      </c>
    </row>
    <row r="10319" spans="1:4" x14ac:dyDescent="0.35">
      <c r="A10319">
        <v>72</v>
      </c>
      <c r="B10319">
        <v>155.0369</v>
      </c>
      <c r="C10319" t="s">
        <v>70</v>
      </c>
      <c r="D10319">
        <v>1.5E-3</v>
      </c>
    </row>
    <row r="10320" spans="1:4" x14ac:dyDescent="0.35">
      <c r="A10320">
        <v>72</v>
      </c>
      <c r="B10320">
        <v>155.05080000000001</v>
      </c>
      <c r="C10320" t="s">
        <v>70</v>
      </c>
      <c r="D10320">
        <v>8.8999999999999999E-3</v>
      </c>
    </row>
    <row r="10321" spans="1:4" x14ac:dyDescent="0.35">
      <c r="A10321">
        <v>72</v>
      </c>
      <c r="B10321">
        <v>155.0658</v>
      </c>
      <c r="C10321" t="s">
        <v>70</v>
      </c>
      <c r="D10321">
        <v>7.1999999999999998E-3</v>
      </c>
    </row>
    <row r="10322" spans="1:4" x14ac:dyDescent="0.35">
      <c r="A10322">
        <v>72</v>
      </c>
      <c r="B10322">
        <v>155.0806</v>
      </c>
      <c r="C10322" t="s">
        <v>70</v>
      </c>
      <c r="D10322">
        <v>6.4000000000000003E-3</v>
      </c>
    </row>
    <row r="10323" spans="1:4" x14ac:dyDescent="0.35">
      <c r="A10323">
        <v>72</v>
      </c>
      <c r="B10323">
        <v>155.09520000000001</v>
      </c>
      <c r="C10323" t="s">
        <v>70</v>
      </c>
      <c r="D10323">
        <v>6.4000000000000003E-3</v>
      </c>
    </row>
    <row r="10324" spans="1:4" x14ac:dyDescent="0.35">
      <c r="A10324">
        <v>72</v>
      </c>
      <c r="B10324">
        <v>155.1095</v>
      </c>
      <c r="C10324" t="s">
        <v>70</v>
      </c>
      <c r="D10324">
        <v>2.2000000000000001E-3</v>
      </c>
    </row>
    <row r="10325" spans="1:4" x14ac:dyDescent="0.35">
      <c r="A10325">
        <v>72</v>
      </c>
      <c r="B10325">
        <v>155.1422</v>
      </c>
      <c r="C10325" t="s">
        <v>70</v>
      </c>
      <c r="D10325">
        <v>1.2999999999999999E-3</v>
      </c>
    </row>
    <row r="10326" spans="1:4" x14ac:dyDescent="0.35">
      <c r="A10326">
        <v>72</v>
      </c>
      <c r="B10326">
        <v>155.1574</v>
      </c>
      <c r="C10326" t="s">
        <v>70</v>
      </c>
      <c r="D10326">
        <v>4.0000000000000002E-4</v>
      </c>
    </row>
    <row r="10327" spans="1:4" x14ac:dyDescent="0.35">
      <c r="A10327">
        <v>72</v>
      </c>
      <c r="B10327">
        <v>155.1721</v>
      </c>
      <c r="C10327" t="s">
        <v>70</v>
      </c>
      <c r="D10327">
        <v>4.0000000000000002E-4</v>
      </c>
    </row>
    <row r="10328" spans="1:4" x14ac:dyDescent="0.35">
      <c r="A10328">
        <v>72</v>
      </c>
      <c r="B10328">
        <v>155.1901</v>
      </c>
      <c r="C10328" t="s">
        <v>70</v>
      </c>
    </row>
    <row r="10329" spans="1:4" x14ac:dyDescent="0.35">
      <c r="A10329">
        <v>72</v>
      </c>
      <c r="B10329">
        <v>155.20849999999999</v>
      </c>
      <c r="C10329" t="s">
        <v>70</v>
      </c>
    </row>
    <row r="10330" spans="1:4" x14ac:dyDescent="0.35">
      <c r="A10330">
        <v>72</v>
      </c>
      <c r="B10330">
        <v>155.2236</v>
      </c>
      <c r="C10330" t="s">
        <v>70</v>
      </c>
    </row>
    <row r="10331" spans="1:4" x14ac:dyDescent="0.35">
      <c r="A10331">
        <v>72</v>
      </c>
      <c r="B10331">
        <v>155.238</v>
      </c>
      <c r="C10331" t="s">
        <v>70</v>
      </c>
    </row>
    <row r="10332" spans="1:4" x14ac:dyDescent="0.35">
      <c r="A10332">
        <v>72</v>
      </c>
      <c r="B10332">
        <v>155.25210000000001</v>
      </c>
      <c r="C10332" t="s">
        <v>70</v>
      </c>
      <c r="D10332">
        <v>1E-4</v>
      </c>
    </row>
    <row r="10333" spans="1:4" x14ac:dyDescent="0.35">
      <c r="A10333">
        <v>73</v>
      </c>
      <c r="B10333">
        <v>155.27209999999999</v>
      </c>
      <c r="C10333" t="s">
        <v>70</v>
      </c>
      <c r="D10333">
        <v>1E-4</v>
      </c>
    </row>
    <row r="10334" spans="1:4" x14ac:dyDescent="0.35">
      <c r="A10334">
        <v>73</v>
      </c>
      <c r="B10334">
        <v>155.28989999999999</v>
      </c>
      <c r="C10334" t="s">
        <v>70</v>
      </c>
      <c r="D10334">
        <v>1E-4</v>
      </c>
    </row>
    <row r="10335" spans="1:4" x14ac:dyDescent="0.35">
      <c r="A10335">
        <v>73</v>
      </c>
      <c r="B10335">
        <v>155.31460000000001</v>
      </c>
      <c r="C10335" t="s">
        <v>70</v>
      </c>
      <c r="D10335">
        <v>1E-4</v>
      </c>
    </row>
    <row r="10336" spans="1:4" x14ac:dyDescent="0.35">
      <c r="A10336">
        <v>73</v>
      </c>
      <c r="B10336">
        <v>155.3381</v>
      </c>
      <c r="C10336" t="s">
        <v>70</v>
      </c>
    </row>
    <row r="10337" spans="1:4" x14ac:dyDescent="0.35">
      <c r="A10337">
        <v>73</v>
      </c>
      <c r="B10337">
        <v>155.3528</v>
      </c>
      <c r="C10337" t="s">
        <v>70</v>
      </c>
    </row>
    <row r="10338" spans="1:4" x14ac:dyDescent="0.35">
      <c r="A10338">
        <v>73</v>
      </c>
      <c r="B10338">
        <v>155.3665</v>
      </c>
      <c r="C10338" t="s">
        <v>70</v>
      </c>
    </row>
    <row r="10339" spans="1:4" x14ac:dyDescent="0.35">
      <c r="A10339">
        <v>73</v>
      </c>
      <c r="B10339">
        <v>155.38069999999999</v>
      </c>
      <c r="C10339" t="s">
        <v>70</v>
      </c>
    </row>
    <row r="10340" spans="1:4" x14ac:dyDescent="0.35">
      <c r="A10340">
        <v>73</v>
      </c>
      <c r="B10340">
        <v>155.3974</v>
      </c>
      <c r="C10340" t="s">
        <v>70</v>
      </c>
    </row>
    <row r="10341" spans="1:4" x14ac:dyDescent="0.35">
      <c r="A10341">
        <v>73</v>
      </c>
      <c r="B10341">
        <v>155.41839999999999</v>
      </c>
      <c r="C10341" t="s">
        <v>70</v>
      </c>
      <c r="D10341">
        <v>1E-4</v>
      </c>
    </row>
    <row r="10342" spans="1:4" x14ac:dyDescent="0.35">
      <c r="A10342">
        <v>73</v>
      </c>
      <c r="B10342">
        <v>155.43680000000001</v>
      </c>
      <c r="C10342" t="s">
        <v>70</v>
      </c>
      <c r="D10342">
        <v>1E-4</v>
      </c>
    </row>
    <row r="10343" spans="1:4" x14ac:dyDescent="0.35">
      <c r="A10343">
        <v>73</v>
      </c>
      <c r="B10343">
        <v>155.44890000000001</v>
      </c>
      <c r="C10343" t="s">
        <v>70</v>
      </c>
      <c r="D10343">
        <v>1E-4</v>
      </c>
    </row>
    <row r="10344" spans="1:4" x14ac:dyDescent="0.35">
      <c r="A10344">
        <v>73</v>
      </c>
      <c r="B10344">
        <v>155.46180000000001</v>
      </c>
      <c r="C10344" t="s">
        <v>70</v>
      </c>
    </row>
    <row r="10345" spans="1:4" x14ac:dyDescent="0.35">
      <c r="A10345">
        <v>73</v>
      </c>
      <c r="B10345">
        <v>155.4761</v>
      </c>
      <c r="C10345" t="s">
        <v>70</v>
      </c>
    </row>
    <row r="10346" spans="1:4" x14ac:dyDescent="0.35">
      <c r="A10346">
        <v>73</v>
      </c>
      <c r="B10346">
        <v>155.48929999999999</v>
      </c>
      <c r="C10346" t="s">
        <v>70</v>
      </c>
    </row>
    <row r="10347" spans="1:4" x14ac:dyDescent="0.35">
      <c r="A10347">
        <v>73</v>
      </c>
      <c r="B10347">
        <v>155.5033</v>
      </c>
      <c r="C10347" t="s">
        <v>70</v>
      </c>
    </row>
    <row r="10348" spans="1:4" x14ac:dyDescent="0.35">
      <c r="A10348">
        <v>73</v>
      </c>
      <c r="B10348">
        <v>155.51689999999999</v>
      </c>
      <c r="C10348" t="s">
        <v>70</v>
      </c>
      <c r="D10348">
        <v>1E-4</v>
      </c>
    </row>
    <row r="10349" spans="1:4" x14ac:dyDescent="0.35">
      <c r="A10349">
        <v>73</v>
      </c>
      <c r="B10349">
        <v>155.53899999999999</v>
      </c>
      <c r="C10349" t="s">
        <v>70</v>
      </c>
      <c r="D10349">
        <v>2.9999999999999997E-4</v>
      </c>
    </row>
    <row r="10350" spans="1:4" x14ac:dyDescent="0.35">
      <c r="A10350">
        <v>73</v>
      </c>
      <c r="B10350">
        <v>155.55410000000001</v>
      </c>
      <c r="C10350" t="s">
        <v>70</v>
      </c>
      <c r="D10350">
        <v>4.0000000000000002E-4</v>
      </c>
    </row>
    <row r="10351" spans="1:4" x14ac:dyDescent="0.35">
      <c r="A10351">
        <v>73</v>
      </c>
      <c r="B10351">
        <v>155.5685</v>
      </c>
      <c r="C10351" t="s">
        <v>70</v>
      </c>
      <c r="D10351">
        <v>4.0000000000000002E-4</v>
      </c>
    </row>
    <row r="10352" spans="1:4" x14ac:dyDescent="0.35">
      <c r="A10352">
        <v>73</v>
      </c>
      <c r="B10352">
        <v>155.58189999999999</v>
      </c>
      <c r="C10352" t="s">
        <v>70</v>
      </c>
      <c r="D10352">
        <v>1E-4</v>
      </c>
    </row>
    <row r="10353" spans="1:4" x14ac:dyDescent="0.35">
      <c r="A10353">
        <v>73</v>
      </c>
      <c r="B10353">
        <v>155.5958</v>
      </c>
      <c r="C10353" t="s">
        <v>70</v>
      </c>
      <c r="D10353">
        <v>1E-4</v>
      </c>
    </row>
    <row r="10354" spans="1:4" x14ac:dyDescent="0.35">
      <c r="A10354">
        <v>73</v>
      </c>
      <c r="B10354">
        <v>155.60900000000001</v>
      </c>
      <c r="C10354" t="s">
        <v>70</v>
      </c>
    </row>
    <row r="10355" spans="1:4" x14ac:dyDescent="0.35">
      <c r="A10355">
        <v>73</v>
      </c>
      <c r="B10355">
        <v>155.62309999999999</v>
      </c>
      <c r="C10355" t="s">
        <v>70</v>
      </c>
      <c r="D10355">
        <v>1E-4</v>
      </c>
    </row>
    <row r="10356" spans="1:4" x14ac:dyDescent="0.35">
      <c r="A10356">
        <v>73</v>
      </c>
      <c r="B10356">
        <v>155.63679999999999</v>
      </c>
      <c r="C10356" t="s">
        <v>70</v>
      </c>
      <c r="D10356">
        <v>1E-4</v>
      </c>
    </row>
    <row r="10357" spans="1:4" x14ac:dyDescent="0.35">
      <c r="A10357">
        <v>73</v>
      </c>
      <c r="B10357">
        <v>155.65020000000001</v>
      </c>
      <c r="C10357" t="s">
        <v>70</v>
      </c>
      <c r="D10357">
        <v>8.0000000000000004E-4</v>
      </c>
    </row>
    <row r="10358" spans="1:4" x14ac:dyDescent="0.35">
      <c r="A10358">
        <v>73</v>
      </c>
      <c r="B10358">
        <v>155.6635</v>
      </c>
      <c r="C10358" t="s">
        <v>70</v>
      </c>
      <c r="D10358">
        <v>2.2000000000000001E-3</v>
      </c>
    </row>
    <row r="10359" spans="1:4" x14ac:dyDescent="0.35">
      <c r="A10359">
        <v>73</v>
      </c>
      <c r="B10359">
        <v>155.67760000000001</v>
      </c>
      <c r="C10359" t="s">
        <v>70</v>
      </c>
      <c r="D10359">
        <v>2.2000000000000001E-3</v>
      </c>
    </row>
    <row r="10360" spans="1:4" x14ac:dyDescent="0.35">
      <c r="A10360">
        <v>73</v>
      </c>
      <c r="B10360">
        <v>155.6908</v>
      </c>
      <c r="C10360" t="s">
        <v>70</v>
      </c>
      <c r="D10360">
        <v>1.1000000000000001E-3</v>
      </c>
    </row>
    <row r="10361" spans="1:4" x14ac:dyDescent="0.35">
      <c r="A10361">
        <v>73</v>
      </c>
      <c r="B10361">
        <v>155.70529999999999</v>
      </c>
      <c r="C10361" t="s">
        <v>70</v>
      </c>
      <c r="D10361">
        <v>1E-4</v>
      </c>
    </row>
    <row r="10362" spans="1:4" x14ac:dyDescent="0.35">
      <c r="A10362">
        <v>73</v>
      </c>
      <c r="B10362">
        <v>155.71899999999999</v>
      </c>
      <c r="C10362" t="s">
        <v>70</v>
      </c>
      <c r="D10362">
        <v>1E-4</v>
      </c>
    </row>
    <row r="10363" spans="1:4" x14ac:dyDescent="0.35">
      <c r="A10363">
        <v>73</v>
      </c>
      <c r="B10363">
        <v>155.74170000000001</v>
      </c>
      <c r="C10363" t="s">
        <v>70</v>
      </c>
      <c r="D10363">
        <v>5.0000000000000001E-4</v>
      </c>
    </row>
    <row r="10364" spans="1:4" x14ac:dyDescent="0.35">
      <c r="A10364">
        <v>73</v>
      </c>
      <c r="B10364">
        <v>155.75819999999999</v>
      </c>
      <c r="C10364" t="s">
        <v>70</v>
      </c>
      <c r="D10364">
        <v>1E-4</v>
      </c>
    </row>
    <row r="10365" spans="1:4" x14ac:dyDescent="0.35">
      <c r="A10365">
        <v>73</v>
      </c>
      <c r="B10365">
        <v>155.77330000000001</v>
      </c>
      <c r="C10365" t="s">
        <v>70</v>
      </c>
    </row>
    <row r="10366" spans="1:4" x14ac:dyDescent="0.35">
      <c r="A10366">
        <v>73</v>
      </c>
      <c r="B10366">
        <v>155.78710000000001</v>
      </c>
      <c r="C10366" t="s">
        <v>70</v>
      </c>
    </row>
    <row r="10367" spans="1:4" x14ac:dyDescent="0.35">
      <c r="A10367">
        <v>73</v>
      </c>
      <c r="B10367">
        <v>155.80119999999999</v>
      </c>
      <c r="C10367" t="s">
        <v>70</v>
      </c>
      <c r="D10367">
        <v>2.0000000000000001E-4</v>
      </c>
    </row>
    <row r="10368" spans="1:4" x14ac:dyDescent="0.35">
      <c r="A10368">
        <v>73</v>
      </c>
      <c r="B10368">
        <v>155.81819999999999</v>
      </c>
      <c r="C10368" t="s">
        <v>70</v>
      </c>
      <c r="D10368">
        <v>2.0000000000000001E-4</v>
      </c>
    </row>
    <row r="10369" spans="1:4" x14ac:dyDescent="0.35">
      <c r="A10369">
        <v>73</v>
      </c>
      <c r="B10369">
        <v>155.83099999999999</v>
      </c>
      <c r="C10369" t="s">
        <v>70</v>
      </c>
      <c r="D10369">
        <v>1E-4</v>
      </c>
    </row>
    <row r="10370" spans="1:4" x14ac:dyDescent="0.35">
      <c r="A10370">
        <v>73</v>
      </c>
      <c r="B10370">
        <v>155.84469999999999</v>
      </c>
      <c r="C10370" t="s">
        <v>70</v>
      </c>
      <c r="D10370">
        <v>2.0000000000000001E-4</v>
      </c>
    </row>
    <row r="10371" spans="1:4" x14ac:dyDescent="0.35">
      <c r="A10371">
        <v>73</v>
      </c>
      <c r="B10371">
        <v>155.85939999999999</v>
      </c>
      <c r="C10371" t="s">
        <v>70</v>
      </c>
      <c r="D10371">
        <v>1.1999999999999999E-3</v>
      </c>
    </row>
    <row r="10372" spans="1:4" x14ac:dyDescent="0.35">
      <c r="A10372">
        <v>73</v>
      </c>
      <c r="B10372">
        <v>155.8725</v>
      </c>
      <c r="C10372" t="s">
        <v>70</v>
      </c>
      <c r="D10372">
        <v>4.7000000000000002E-3</v>
      </c>
    </row>
    <row r="10373" spans="1:4" x14ac:dyDescent="0.35">
      <c r="A10373">
        <v>73</v>
      </c>
      <c r="B10373">
        <v>155.88640000000001</v>
      </c>
      <c r="C10373" t="s">
        <v>70</v>
      </c>
      <c r="D10373">
        <v>4.7000000000000002E-3</v>
      </c>
    </row>
    <row r="10374" spans="1:4" x14ac:dyDescent="0.35">
      <c r="A10374">
        <v>73</v>
      </c>
      <c r="B10374">
        <v>155.8999</v>
      </c>
      <c r="C10374" t="s">
        <v>70</v>
      </c>
      <c r="D10374">
        <v>2.8999999999999998E-3</v>
      </c>
    </row>
    <row r="10375" spans="1:4" x14ac:dyDescent="0.35">
      <c r="A10375">
        <v>73</v>
      </c>
      <c r="B10375">
        <v>155.91290000000001</v>
      </c>
      <c r="C10375" t="s">
        <v>70</v>
      </c>
      <c r="D10375">
        <v>2.8999999999999998E-3</v>
      </c>
    </row>
    <row r="10376" spans="1:4" x14ac:dyDescent="0.35">
      <c r="A10376">
        <v>73</v>
      </c>
      <c r="B10376">
        <v>155.9264</v>
      </c>
      <c r="C10376" t="s">
        <v>70</v>
      </c>
      <c r="D10376">
        <v>5.9999999999999995E-4</v>
      </c>
    </row>
    <row r="10377" spans="1:4" x14ac:dyDescent="0.35">
      <c r="A10377">
        <v>73</v>
      </c>
      <c r="B10377">
        <v>155.94820000000001</v>
      </c>
      <c r="C10377" t="s">
        <v>70</v>
      </c>
      <c r="D10377">
        <v>1E-4</v>
      </c>
    </row>
    <row r="10378" spans="1:4" x14ac:dyDescent="0.35">
      <c r="A10378">
        <v>73</v>
      </c>
      <c r="B10378">
        <v>155.9622</v>
      </c>
      <c r="C10378" t="s">
        <v>70</v>
      </c>
      <c r="D10378">
        <v>1E-4</v>
      </c>
    </row>
    <row r="10379" spans="1:4" x14ac:dyDescent="0.35">
      <c r="A10379">
        <v>73</v>
      </c>
      <c r="B10379">
        <v>155.9761</v>
      </c>
      <c r="C10379" t="s">
        <v>70</v>
      </c>
    </row>
    <row r="10380" spans="1:4" x14ac:dyDescent="0.35">
      <c r="A10380">
        <v>73</v>
      </c>
      <c r="B10380">
        <v>155.98949999999999</v>
      </c>
      <c r="C10380" t="s">
        <v>70</v>
      </c>
      <c r="D10380">
        <v>1E-3</v>
      </c>
    </row>
    <row r="10381" spans="1:4" x14ac:dyDescent="0.35">
      <c r="A10381">
        <v>73</v>
      </c>
      <c r="B10381">
        <v>156.00389999999999</v>
      </c>
      <c r="C10381" t="s">
        <v>70</v>
      </c>
      <c r="D10381">
        <v>6.4000000000000003E-3</v>
      </c>
    </row>
    <row r="10382" spans="1:4" x14ac:dyDescent="0.35">
      <c r="A10382">
        <v>73</v>
      </c>
      <c r="B10382">
        <v>156.01849999999999</v>
      </c>
      <c r="C10382" t="s">
        <v>70</v>
      </c>
      <c r="D10382">
        <v>6.4000000000000003E-3</v>
      </c>
    </row>
    <row r="10383" spans="1:4" x14ac:dyDescent="0.35">
      <c r="A10383">
        <v>73</v>
      </c>
      <c r="B10383">
        <v>156.03200000000001</v>
      </c>
      <c r="C10383" t="s">
        <v>70</v>
      </c>
      <c r="D10383">
        <v>2.2000000000000001E-3</v>
      </c>
    </row>
    <row r="10384" spans="1:4" x14ac:dyDescent="0.35">
      <c r="A10384">
        <v>73</v>
      </c>
      <c r="B10384">
        <v>156.04580000000001</v>
      </c>
      <c r="C10384" t="s">
        <v>70</v>
      </c>
      <c r="D10384">
        <v>2.2000000000000001E-3</v>
      </c>
    </row>
    <row r="10385" spans="1:4" x14ac:dyDescent="0.35">
      <c r="A10385">
        <v>73</v>
      </c>
      <c r="B10385">
        <v>156.05950000000001</v>
      </c>
      <c r="C10385" t="s">
        <v>70</v>
      </c>
      <c r="D10385">
        <v>5.9999999999999995E-4</v>
      </c>
    </row>
    <row r="10386" spans="1:4" x14ac:dyDescent="0.35">
      <c r="A10386">
        <v>73</v>
      </c>
      <c r="B10386">
        <v>156.0729</v>
      </c>
      <c r="C10386" t="s">
        <v>70</v>
      </c>
      <c r="D10386">
        <v>2.2000000000000001E-3</v>
      </c>
    </row>
    <row r="10387" spans="1:4" x14ac:dyDescent="0.35">
      <c r="A10387">
        <v>73</v>
      </c>
      <c r="B10387">
        <v>156.08699999999999</v>
      </c>
      <c r="C10387" t="s">
        <v>70</v>
      </c>
      <c r="D10387">
        <v>2.2000000000000001E-3</v>
      </c>
    </row>
    <row r="10388" spans="1:4" x14ac:dyDescent="0.35">
      <c r="A10388">
        <v>73</v>
      </c>
      <c r="B10388">
        <v>156.1011</v>
      </c>
      <c r="C10388" t="s">
        <v>70</v>
      </c>
      <c r="D10388">
        <v>2.2000000000000001E-3</v>
      </c>
    </row>
    <row r="10389" spans="1:4" x14ac:dyDescent="0.35">
      <c r="A10389">
        <v>73</v>
      </c>
      <c r="B10389">
        <v>156.11410000000001</v>
      </c>
      <c r="C10389" t="s">
        <v>70</v>
      </c>
      <c r="D10389">
        <v>5.9999999999999995E-4</v>
      </c>
    </row>
    <row r="10390" spans="1:4" x14ac:dyDescent="0.35">
      <c r="A10390">
        <v>73</v>
      </c>
      <c r="B10390">
        <v>156.12719999999999</v>
      </c>
      <c r="C10390" t="s">
        <v>70</v>
      </c>
    </row>
    <row r="10391" spans="1:4" x14ac:dyDescent="0.35">
      <c r="A10391">
        <v>73</v>
      </c>
      <c r="B10391">
        <v>156.15029999999999</v>
      </c>
      <c r="C10391" t="s">
        <v>70</v>
      </c>
      <c r="D10391">
        <v>1E-4</v>
      </c>
    </row>
    <row r="10392" spans="1:4" x14ac:dyDescent="0.35">
      <c r="A10392">
        <v>73</v>
      </c>
      <c r="B10392">
        <v>156.16370000000001</v>
      </c>
      <c r="C10392" t="s">
        <v>70</v>
      </c>
      <c r="D10392">
        <v>5.9999999999999995E-4</v>
      </c>
    </row>
    <row r="10393" spans="1:4" x14ac:dyDescent="0.35">
      <c r="A10393">
        <v>73</v>
      </c>
      <c r="B10393">
        <v>156.17850000000001</v>
      </c>
      <c r="C10393" t="s">
        <v>70</v>
      </c>
      <c r="D10393">
        <v>5.9999999999999995E-4</v>
      </c>
    </row>
    <row r="10394" spans="1:4" x14ac:dyDescent="0.35">
      <c r="A10394">
        <v>73</v>
      </c>
      <c r="B10394">
        <v>156.19220000000001</v>
      </c>
      <c r="C10394" t="s">
        <v>70</v>
      </c>
      <c r="D10394">
        <v>8.9999999999999998E-4</v>
      </c>
    </row>
    <row r="10395" spans="1:4" x14ac:dyDescent="0.35">
      <c r="A10395">
        <v>73</v>
      </c>
      <c r="B10395">
        <v>156.2064</v>
      </c>
      <c r="C10395" t="s">
        <v>70</v>
      </c>
      <c r="D10395">
        <v>8.9999999999999998E-4</v>
      </c>
    </row>
    <row r="10396" spans="1:4" x14ac:dyDescent="0.35">
      <c r="A10396">
        <v>73</v>
      </c>
      <c r="B10396">
        <v>156.22049999999999</v>
      </c>
      <c r="C10396" t="s">
        <v>70</v>
      </c>
      <c r="D10396">
        <v>6.3E-3</v>
      </c>
    </row>
    <row r="10397" spans="1:4" x14ac:dyDescent="0.35">
      <c r="A10397">
        <v>73</v>
      </c>
      <c r="B10397">
        <v>156.23650000000001</v>
      </c>
      <c r="C10397" t="s">
        <v>70</v>
      </c>
      <c r="D10397">
        <v>6.3E-3</v>
      </c>
    </row>
    <row r="10398" spans="1:4" x14ac:dyDescent="0.35">
      <c r="A10398">
        <v>73</v>
      </c>
      <c r="B10398">
        <v>156.25470000000001</v>
      </c>
      <c r="C10398" t="s">
        <v>70</v>
      </c>
      <c r="D10398">
        <v>3.8999999999999998E-3</v>
      </c>
    </row>
    <row r="10399" spans="1:4" x14ac:dyDescent="0.35">
      <c r="A10399">
        <v>73</v>
      </c>
      <c r="B10399">
        <v>156.2775</v>
      </c>
      <c r="C10399" t="s">
        <v>70</v>
      </c>
      <c r="D10399">
        <v>1.1000000000000001E-3</v>
      </c>
    </row>
    <row r="10400" spans="1:4" x14ac:dyDescent="0.35">
      <c r="A10400">
        <v>73</v>
      </c>
      <c r="B10400">
        <v>156.2945</v>
      </c>
      <c r="C10400" t="s">
        <v>70</v>
      </c>
      <c r="D10400">
        <v>8.9999999999999998E-4</v>
      </c>
    </row>
    <row r="10401" spans="1:4" x14ac:dyDescent="0.35">
      <c r="A10401">
        <v>73</v>
      </c>
      <c r="B10401">
        <v>156.3143</v>
      </c>
      <c r="C10401" t="s">
        <v>70</v>
      </c>
      <c r="D10401">
        <v>5.9999999999999995E-4</v>
      </c>
    </row>
    <row r="10402" spans="1:4" x14ac:dyDescent="0.35">
      <c r="A10402">
        <v>73</v>
      </c>
      <c r="B10402">
        <v>156.333</v>
      </c>
      <c r="C10402" t="s">
        <v>70</v>
      </c>
      <c r="D10402">
        <v>1E-4</v>
      </c>
    </row>
    <row r="10403" spans="1:4" x14ac:dyDescent="0.35">
      <c r="A10403">
        <v>73</v>
      </c>
      <c r="B10403">
        <v>156.3665</v>
      </c>
      <c r="C10403" t="s">
        <v>70</v>
      </c>
      <c r="D10403">
        <v>5.1999999999999998E-3</v>
      </c>
    </row>
    <row r="10404" spans="1:4" x14ac:dyDescent="0.35">
      <c r="A10404">
        <v>73</v>
      </c>
      <c r="B10404">
        <v>156.38550000000001</v>
      </c>
      <c r="C10404" t="s">
        <v>70</v>
      </c>
      <c r="D10404">
        <v>2.5999999999999999E-3</v>
      </c>
    </row>
    <row r="10405" spans="1:4" x14ac:dyDescent="0.35">
      <c r="A10405">
        <v>73</v>
      </c>
      <c r="B10405">
        <v>156.40860000000001</v>
      </c>
      <c r="C10405" t="s">
        <v>70</v>
      </c>
      <c r="D10405">
        <v>2.5999999999999999E-3</v>
      </c>
    </row>
    <row r="10406" spans="1:4" x14ac:dyDescent="0.35">
      <c r="A10406">
        <v>73</v>
      </c>
      <c r="B10406">
        <v>156.4222</v>
      </c>
      <c r="C10406" t="s">
        <v>70</v>
      </c>
      <c r="D10406">
        <v>3.0999999999999999E-3</v>
      </c>
    </row>
    <row r="10407" spans="1:4" x14ac:dyDescent="0.35">
      <c r="A10407">
        <v>73</v>
      </c>
      <c r="B10407">
        <v>156.4367</v>
      </c>
      <c r="C10407" t="s">
        <v>70</v>
      </c>
      <c r="D10407">
        <v>4.8999999999999998E-3</v>
      </c>
    </row>
    <row r="10408" spans="1:4" x14ac:dyDescent="0.35">
      <c r="A10408">
        <v>73</v>
      </c>
      <c r="B10408">
        <v>156.45099999999999</v>
      </c>
      <c r="C10408" t="s">
        <v>70</v>
      </c>
      <c r="D10408">
        <v>1.8E-3</v>
      </c>
    </row>
    <row r="10409" spans="1:4" x14ac:dyDescent="0.35">
      <c r="A10409">
        <v>73</v>
      </c>
      <c r="B10409">
        <v>156.46559999999999</v>
      </c>
      <c r="C10409" t="s">
        <v>70</v>
      </c>
      <c r="D10409">
        <v>1.8E-3</v>
      </c>
    </row>
    <row r="10410" spans="1:4" x14ac:dyDescent="0.35">
      <c r="A10410">
        <v>73</v>
      </c>
      <c r="B10410">
        <v>156.47970000000001</v>
      </c>
      <c r="C10410" t="s">
        <v>70</v>
      </c>
    </row>
    <row r="10411" spans="1:4" x14ac:dyDescent="0.35">
      <c r="A10411">
        <v>73</v>
      </c>
      <c r="B10411">
        <v>156.494</v>
      </c>
      <c r="C10411" t="s">
        <v>70</v>
      </c>
      <c r="D10411">
        <v>2.9999999999999997E-4</v>
      </c>
    </row>
    <row r="10412" spans="1:4" x14ac:dyDescent="0.35">
      <c r="A10412">
        <v>73</v>
      </c>
      <c r="B10412">
        <v>156.5086</v>
      </c>
      <c r="C10412" t="s">
        <v>70</v>
      </c>
      <c r="D10412">
        <v>2.9999999999999997E-4</v>
      </c>
    </row>
    <row r="10413" spans="1:4" x14ac:dyDescent="0.35">
      <c r="A10413">
        <v>73</v>
      </c>
      <c r="B10413">
        <v>156.5231</v>
      </c>
      <c r="C10413" t="s">
        <v>70</v>
      </c>
      <c r="D10413">
        <v>2.0000000000000001E-4</v>
      </c>
    </row>
    <row r="10414" spans="1:4" x14ac:dyDescent="0.35">
      <c r="A10414">
        <v>73</v>
      </c>
      <c r="B10414">
        <v>156.53729999999999</v>
      </c>
      <c r="C10414" t="s">
        <v>70</v>
      </c>
      <c r="D10414">
        <v>2.0000000000000001E-4</v>
      </c>
    </row>
    <row r="10415" spans="1:4" x14ac:dyDescent="0.35">
      <c r="A10415">
        <v>73</v>
      </c>
      <c r="B10415">
        <v>156.5598</v>
      </c>
      <c r="C10415" t="s">
        <v>70</v>
      </c>
      <c r="D10415">
        <v>5.1000000000000004E-3</v>
      </c>
    </row>
    <row r="10416" spans="1:4" x14ac:dyDescent="0.35">
      <c r="A10416">
        <v>73</v>
      </c>
      <c r="B10416">
        <v>156.5753</v>
      </c>
      <c r="C10416" t="s">
        <v>70</v>
      </c>
      <c r="D10416">
        <v>5.1000000000000004E-3</v>
      </c>
    </row>
    <row r="10417" spans="1:4" x14ac:dyDescent="0.35">
      <c r="A10417">
        <v>73</v>
      </c>
      <c r="B10417">
        <v>156.59039999999999</v>
      </c>
      <c r="C10417" t="s">
        <v>70</v>
      </c>
      <c r="D10417">
        <v>5.1000000000000004E-3</v>
      </c>
    </row>
    <row r="10418" spans="1:4" x14ac:dyDescent="0.35">
      <c r="A10418">
        <v>73</v>
      </c>
      <c r="B10418">
        <v>156.60499999999999</v>
      </c>
      <c r="C10418" t="s">
        <v>70</v>
      </c>
      <c r="D10418">
        <v>5.7999999999999996E-3</v>
      </c>
    </row>
    <row r="10419" spans="1:4" x14ac:dyDescent="0.35">
      <c r="A10419">
        <v>73</v>
      </c>
      <c r="B10419">
        <v>156.61969999999999</v>
      </c>
      <c r="C10419" t="s">
        <v>70</v>
      </c>
      <c r="D10419">
        <v>3.5000000000000001E-3</v>
      </c>
    </row>
    <row r="10420" spans="1:4" x14ac:dyDescent="0.35">
      <c r="A10420">
        <v>73</v>
      </c>
      <c r="B10420">
        <v>156.6345</v>
      </c>
      <c r="C10420" t="s">
        <v>70</v>
      </c>
      <c r="D10420">
        <v>5.0000000000000001E-3</v>
      </c>
    </row>
    <row r="10421" spans="1:4" x14ac:dyDescent="0.35">
      <c r="A10421">
        <v>73</v>
      </c>
      <c r="B10421">
        <v>156.64949999999999</v>
      </c>
      <c r="C10421" t="s">
        <v>70</v>
      </c>
      <c r="D10421">
        <v>5.0000000000000001E-3</v>
      </c>
    </row>
    <row r="10422" spans="1:4" x14ac:dyDescent="0.35">
      <c r="A10422">
        <v>73</v>
      </c>
      <c r="B10422">
        <v>156.6636</v>
      </c>
      <c r="C10422" t="s">
        <v>70</v>
      </c>
      <c r="D10422">
        <v>3.0000000000000001E-3</v>
      </c>
    </row>
    <row r="10423" spans="1:4" x14ac:dyDescent="0.35">
      <c r="A10423">
        <v>73</v>
      </c>
      <c r="B10423">
        <v>156.678</v>
      </c>
      <c r="C10423" t="s">
        <v>70</v>
      </c>
      <c r="D10423">
        <v>3.0000000000000001E-3</v>
      </c>
    </row>
    <row r="10424" spans="1:4" x14ac:dyDescent="0.35">
      <c r="A10424">
        <v>73</v>
      </c>
      <c r="B10424">
        <v>156.69290000000001</v>
      </c>
      <c r="C10424" t="s">
        <v>70</v>
      </c>
      <c r="D10424">
        <v>3.7000000000000002E-3</v>
      </c>
    </row>
    <row r="10425" spans="1:4" x14ac:dyDescent="0.35">
      <c r="A10425">
        <v>73</v>
      </c>
      <c r="B10425">
        <v>156.7088</v>
      </c>
      <c r="C10425" t="s">
        <v>70</v>
      </c>
      <c r="D10425">
        <v>1.6999999999999999E-3</v>
      </c>
    </row>
    <row r="10426" spans="1:4" x14ac:dyDescent="0.35">
      <c r="A10426">
        <v>73</v>
      </c>
      <c r="B10426">
        <v>156.72329999999999</v>
      </c>
      <c r="C10426" t="s">
        <v>70</v>
      </c>
      <c r="D10426">
        <v>1.6999999999999999E-3</v>
      </c>
    </row>
    <row r="10427" spans="1:4" x14ac:dyDescent="0.35">
      <c r="A10427">
        <v>73</v>
      </c>
      <c r="B10427">
        <v>156.73750000000001</v>
      </c>
      <c r="C10427" t="s">
        <v>70</v>
      </c>
      <c r="D10427">
        <v>1.2699999999999999E-2</v>
      </c>
    </row>
    <row r="10428" spans="1:4" x14ac:dyDescent="0.35">
      <c r="A10428">
        <v>73</v>
      </c>
      <c r="B10428">
        <v>156.7593</v>
      </c>
      <c r="C10428" t="s">
        <v>70</v>
      </c>
      <c r="D10428">
        <v>5.0000000000000001E-3</v>
      </c>
    </row>
    <row r="10429" spans="1:4" x14ac:dyDescent="0.35">
      <c r="A10429">
        <v>73</v>
      </c>
      <c r="B10429">
        <v>156.7749</v>
      </c>
      <c r="C10429" t="s">
        <v>70</v>
      </c>
      <c r="D10429">
        <v>1.0500000000000001E-2</v>
      </c>
    </row>
    <row r="10430" spans="1:4" x14ac:dyDescent="0.35">
      <c r="A10430">
        <v>73</v>
      </c>
      <c r="B10430">
        <v>156.78919999999999</v>
      </c>
      <c r="C10430" t="s">
        <v>70</v>
      </c>
      <c r="D10430">
        <v>1.0500000000000001E-2</v>
      </c>
    </row>
    <row r="10431" spans="1:4" x14ac:dyDescent="0.35">
      <c r="A10431">
        <v>73</v>
      </c>
      <c r="B10431">
        <v>156.8074</v>
      </c>
      <c r="C10431" t="s">
        <v>70</v>
      </c>
      <c r="D10431">
        <v>8.3999999999999995E-3</v>
      </c>
    </row>
    <row r="10432" spans="1:4" x14ac:dyDescent="0.35">
      <c r="A10432">
        <v>73</v>
      </c>
      <c r="B10432">
        <v>156.82259999999999</v>
      </c>
      <c r="C10432" t="s">
        <v>70</v>
      </c>
      <c r="D10432">
        <v>5.0000000000000001E-3</v>
      </c>
    </row>
    <row r="10433" spans="1:4" x14ac:dyDescent="0.35">
      <c r="A10433">
        <v>73</v>
      </c>
      <c r="B10433">
        <v>156.8383</v>
      </c>
      <c r="C10433" t="s">
        <v>70</v>
      </c>
      <c r="D10433">
        <v>2.7000000000000001E-3</v>
      </c>
    </row>
    <row r="10434" spans="1:4" x14ac:dyDescent="0.35">
      <c r="A10434">
        <v>73</v>
      </c>
      <c r="B10434">
        <v>156.85589999999999</v>
      </c>
      <c r="C10434" t="s">
        <v>70</v>
      </c>
      <c r="D10434">
        <v>3.5999999999999999E-3</v>
      </c>
    </row>
    <row r="10435" spans="1:4" x14ac:dyDescent="0.35">
      <c r="A10435">
        <v>73</v>
      </c>
      <c r="B10435">
        <v>156.87569999999999</v>
      </c>
      <c r="C10435" t="s">
        <v>70</v>
      </c>
      <c r="D10435">
        <v>3.5999999999999999E-3</v>
      </c>
    </row>
    <row r="10436" spans="1:4" x14ac:dyDescent="0.35">
      <c r="A10436">
        <v>73</v>
      </c>
      <c r="B10436">
        <v>156.89230000000001</v>
      </c>
      <c r="C10436" t="s">
        <v>70</v>
      </c>
      <c r="D10436">
        <v>9.1999999999999998E-3</v>
      </c>
    </row>
    <row r="10437" spans="1:4" x14ac:dyDescent="0.35">
      <c r="A10437">
        <v>73</v>
      </c>
      <c r="B10437">
        <v>156.9068</v>
      </c>
      <c r="C10437" t="s">
        <v>70</v>
      </c>
      <c r="D10437">
        <v>7.1999999999999998E-3</v>
      </c>
    </row>
    <row r="10438" spans="1:4" x14ac:dyDescent="0.35">
      <c r="A10438">
        <v>73</v>
      </c>
      <c r="B10438">
        <v>156.92080000000001</v>
      </c>
      <c r="C10438" t="s">
        <v>70</v>
      </c>
      <c r="D10438">
        <v>7.1999999999999998E-3</v>
      </c>
    </row>
    <row r="10439" spans="1:4" x14ac:dyDescent="0.35">
      <c r="A10439">
        <v>73</v>
      </c>
      <c r="B10439">
        <v>156.93620000000001</v>
      </c>
      <c r="C10439" t="s">
        <v>70</v>
      </c>
      <c r="D10439">
        <v>4.7999999999999996E-3</v>
      </c>
    </row>
    <row r="10440" spans="1:4" x14ac:dyDescent="0.35">
      <c r="A10440">
        <v>73</v>
      </c>
      <c r="B10440">
        <v>156.9511</v>
      </c>
      <c r="C10440" t="s">
        <v>70</v>
      </c>
      <c r="D10440">
        <v>6.8999999999999999E-3</v>
      </c>
    </row>
    <row r="10441" spans="1:4" x14ac:dyDescent="0.35">
      <c r="A10441">
        <v>73</v>
      </c>
      <c r="B10441">
        <v>156.97409999999999</v>
      </c>
      <c r="C10441" t="s">
        <v>70</v>
      </c>
      <c r="D10441">
        <v>6.6E-3</v>
      </c>
    </row>
    <row r="10442" spans="1:4" x14ac:dyDescent="0.35">
      <c r="A10442">
        <v>73</v>
      </c>
      <c r="B10442">
        <v>156.9898</v>
      </c>
      <c r="C10442" t="s">
        <v>70</v>
      </c>
      <c r="D10442">
        <v>6.6E-3</v>
      </c>
    </row>
    <row r="10443" spans="1:4" x14ac:dyDescent="0.35">
      <c r="A10443">
        <v>73</v>
      </c>
      <c r="B10443">
        <v>157.00450000000001</v>
      </c>
      <c r="C10443" t="s">
        <v>70</v>
      </c>
      <c r="D10443">
        <v>5.0000000000000001E-3</v>
      </c>
    </row>
    <row r="10444" spans="1:4" x14ac:dyDescent="0.35">
      <c r="A10444">
        <v>73</v>
      </c>
      <c r="B10444">
        <v>157.01910000000001</v>
      </c>
      <c r="C10444" t="s">
        <v>70</v>
      </c>
      <c r="D10444">
        <v>2.7000000000000001E-3</v>
      </c>
    </row>
    <row r="10445" spans="1:4" x14ac:dyDescent="0.35">
      <c r="A10445">
        <v>73</v>
      </c>
      <c r="B10445">
        <v>157.03370000000001</v>
      </c>
      <c r="C10445" t="s">
        <v>70</v>
      </c>
      <c r="D10445">
        <v>5.0000000000000001E-4</v>
      </c>
    </row>
    <row r="10446" spans="1:4" x14ac:dyDescent="0.35">
      <c r="A10446">
        <v>73</v>
      </c>
      <c r="B10446">
        <v>157.04759999999999</v>
      </c>
      <c r="C10446" t="s">
        <v>70</v>
      </c>
      <c r="D10446">
        <v>5.0000000000000001E-4</v>
      </c>
    </row>
    <row r="10447" spans="1:4" x14ac:dyDescent="0.35">
      <c r="A10447">
        <v>73</v>
      </c>
      <c r="B10447">
        <v>157.06190000000001</v>
      </c>
      <c r="C10447" t="s">
        <v>70</v>
      </c>
      <c r="D10447">
        <v>5.0000000000000001E-4</v>
      </c>
    </row>
    <row r="10448" spans="1:4" x14ac:dyDescent="0.35">
      <c r="A10448">
        <v>73</v>
      </c>
      <c r="B10448">
        <v>157.077</v>
      </c>
      <c r="C10448" t="s">
        <v>70</v>
      </c>
      <c r="D10448">
        <v>2.2000000000000001E-3</v>
      </c>
    </row>
    <row r="10449" spans="1:4" x14ac:dyDescent="0.35">
      <c r="A10449">
        <v>73</v>
      </c>
      <c r="B10449">
        <v>157.0917</v>
      </c>
      <c r="C10449" t="s">
        <v>70</v>
      </c>
      <c r="D10449">
        <v>2.8E-3</v>
      </c>
    </row>
    <row r="10450" spans="1:4" x14ac:dyDescent="0.35">
      <c r="A10450">
        <v>73</v>
      </c>
      <c r="B10450">
        <v>157.10640000000001</v>
      </c>
      <c r="C10450" t="s">
        <v>70</v>
      </c>
      <c r="D10450">
        <v>2.8E-3</v>
      </c>
    </row>
    <row r="10451" spans="1:4" x14ac:dyDescent="0.35">
      <c r="A10451">
        <v>73</v>
      </c>
      <c r="B10451">
        <v>157.12100000000001</v>
      </c>
      <c r="C10451" t="s">
        <v>70</v>
      </c>
      <c r="D10451">
        <v>3.7000000000000002E-3</v>
      </c>
    </row>
    <row r="10452" spans="1:4" x14ac:dyDescent="0.35">
      <c r="A10452">
        <v>73</v>
      </c>
      <c r="B10452">
        <v>157.136</v>
      </c>
      <c r="C10452" t="s">
        <v>70</v>
      </c>
      <c r="D10452">
        <v>4.7000000000000002E-3</v>
      </c>
    </row>
    <row r="10453" spans="1:4" x14ac:dyDescent="0.35">
      <c r="A10453">
        <v>73</v>
      </c>
      <c r="B10453">
        <v>157.1499</v>
      </c>
      <c r="C10453" t="s">
        <v>70</v>
      </c>
      <c r="D10453">
        <v>4.7000000000000002E-3</v>
      </c>
    </row>
    <row r="10454" spans="1:4" x14ac:dyDescent="0.35">
      <c r="A10454">
        <v>73</v>
      </c>
      <c r="B10454">
        <v>157.1643</v>
      </c>
      <c r="C10454" t="s">
        <v>70</v>
      </c>
      <c r="D10454">
        <v>3.3999999999999998E-3</v>
      </c>
    </row>
    <row r="10455" spans="1:4" x14ac:dyDescent="0.35">
      <c r="A10455">
        <v>73</v>
      </c>
      <c r="B10455">
        <v>157.1874</v>
      </c>
      <c r="C10455" t="s">
        <v>70</v>
      </c>
      <c r="D10455">
        <v>2.5000000000000001E-3</v>
      </c>
    </row>
    <row r="10456" spans="1:4" x14ac:dyDescent="0.35">
      <c r="A10456">
        <v>73</v>
      </c>
      <c r="B10456">
        <v>157.20259999999999</v>
      </c>
      <c r="C10456" t="s">
        <v>70</v>
      </c>
      <c r="D10456">
        <v>2.0999999999999999E-3</v>
      </c>
    </row>
    <row r="10457" spans="1:4" x14ac:dyDescent="0.35">
      <c r="A10457">
        <v>73</v>
      </c>
      <c r="B10457">
        <v>157.21860000000001</v>
      </c>
      <c r="C10457" t="s">
        <v>70</v>
      </c>
      <c r="D10457">
        <v>2.0999999999999999E-3</v>
      </c>
    </row>
    <row r="10458" spans="1:4" x14ac:dyDescent="0.35">
      <c r="A10458">
        <v>73</v>
      </c>
      <c r="B10458">
        <v>157.23339999999999</v>
      </c>
      <c r="C10458" t="s">
        <v>70</v>
      </c>
      <c r="D10458">
        <v>1E-4</v>
      </c>
    </row>
    <row r="10459" spans="1:4" x14ac:dyDescent="0.35">
      <c r="A10459">
        <v>73</v>
      </c>
      <c r="B10459">
        <v>157.24760000000001</v>
      </c>
      <c r="C10459" t="s">
        <v>70</v>
      </c>
      <c r="D10459">
        <v>5.9999999999999995E-4</v>
      </c>
    </row>
    <row r="10460" spans="1:4" x14ac:dyDescent="0.35">
      <c r="A10460">
        <v>73</v>
      </c>
      <c r="B10460">
        <v>157.262</v>
      </c>
      <c r="C10460" t="s">
        <v>70</v>
      </c>
      <c r="D10460">
        <v>2E-3</v>
      </c>
    </row>
    <row r="10461" spans="1:4" x14ac:dyDescent="0.35">
      <c r="A10461">
        <v>74</v>
      </c>
      <c r="B10461">
        <v>157.27940000000001</v>
      </c>
      <c r="C10461" t="s">
        <v>70</v>
      </c>
      <c r="D10461">
        <v>2E-3</v>
      </c>
    </row>
    <row r="10462" spans="1:4" x14ac:dyDescent="0.35">
      <c r="A10462">
        <v>74</v>
      </c>
      <c r="B10462">
        <v>157.29300000000001</v>
      </c>
      <c r="C10462" t="s">
        <v>70</v>
      </c>
      <c r="D10462">
        <v>4.3E-3</v>
      </c>
    </row>
    <row r="10463" spans="1:4" x14ac:dyDescent="0.35">
      <c r="A10463">
        <v>74</v>
      </c>
      <c r="B10463">
        <v>157.3175</v>
      </c>
      <c r="C10463" t="s">
        <v>70</v>
      </c>
      <c r="D10463">
        <v>4.8999999999999998E-3</v>
      </c>
    </row>
    <row r="10464" spans="1:4" x14ac:dyDescent="0.35">
      <c r="A10464">
        <v>74</v>
      </c>
      <c r="B10464">
        <v>157.33510000000001</v>
      </c>
      <c r="C10464" t="s">
        <v>70</v>
      </c>
      <c r="D10464">
        <v>1.9E-3</v>
      </c>
    </row>
    <row r="10465" spans="1:4" x14ac:dyDescent="0.35">
      <c r="A10465">
        <v>74</v>
      </c>
      <c r="B10465">
        <v>157.34620000000001</v>
      </c>
      <c r="C10465" t="s">
        <v>70</v>
      </c>
      <c r="D10465">
        <v>1.1000000000000001E-3</v>
      </c>
    </row>
    <row r="10466" spans="1:4" x14ac:dyDescent="0.35">
      <c r="A10466">
        <v>74</v>
      </c>
      <c r="B10466">
        <v>157.35990000000001</v>
      </c>
      <c r="C10466" t="s">
        <v>70</v>
      </c>
      <c r="D10466">
        <v>1.1000000000000001E-3</v>
      </c>
    </row>
    <row r="10467" spans="1:4" x14ac:dyDescent="0.35">
      <c r="A10467">
        <v>74</v>
      </c>
      <c r="B10467">
        <v>157.37360000000001</v>
      </c>
      <c r="C10467" t="s">
        <v>70</v>
      </c>
      <c r="D10467">
        <v>2.7000000000000001E-3</v>
      </c>
    </row>
    <row r="10468" spans="1:4" x14ac:dyDescent="0.35">
      <c r="A10468">
        <v>74</v>
      </c>
      <c r="B10468">
        <v>157.3955</v>
      </c>
      <c r="C10468" t="s">
        <v>70</v>
      </c>
      <c r="D10468">
        <v>1.6000000000000001E-3</v>
      </c>
    </row>
    <row r="10469" spans="1:4" x14ac:dyDescent="0.35">
      <c r="A10469">
        <v>74</v>
      </c>
      <c r="B10469">
        <v>157.40950000000001</v>
      </c>
      <c r="C10469" t="s">
        <v>70</v>
      </c>
      <c r="D10469">
        <v>1.6000000000000001E-3</v>
      </c>
    </row>
    <row r="10470" spans="1:4" x14ac:dyDescent="0.35">
      <c r="A10470">
        <v>74</v>
      </c>
      <c r="B10470">
        <v>157.42449999999999</v>
      </c>
      <c r="C10470" t="s">
        <v>70</v>
      </c>
      <c r="D10470">
        <v>1E-4</v>
      </c>
    </row>
    <row r="10471" spans="1:4" x14ac:dyDescent="0.35">
      <c r="A10471">
        <v>74</v>
      </c>
      <c r="B10471">
        <v>157.43780000000001</v>
      </c>
      <c r="C10471" t="s">
        <v>70</v>
      </c>
    </row>
    <row r="10472" spans="1:4" x14ac:dyDescent="0.35">
      <c r="A10472">
        <v>74</v>
      </c>
      <c r="B10472">
        <v>157.45240000000001</v>
      </c>
      <c r="C10472" t="s">
        <v>70</v>
      </c>
      <c r="D10472">
        <v>1.5E-3</v>
      </c>
    </row>
    <row r="10473" spans="1:4" x14ac:dyDescent="0.35">
      <c r="A10473">
        <v>74</v>
      </c>
      <c r="B10473">
        <v>157.46619999999999</v>
      </c>
      <c r="C10473" t="s">
        <v>70</v>
      </c>
      <c r="D10473">
        <v>1.5E-3</v>
      </c>
    </row>
    <row r="10474" spans="1:4" x14ac:dyDescent="0.35">
      <c r="A10474">
        <v>74</v>
      </c>
      <c r="B10474">
        <v>157.47900000000001</v>
      </c>
      <c r="C10474" t="s">
        <v>70</v>
      </c>
      <c r="D10474">
        <v>1.5E-3</v>
      </c>
    </row>
    <row r="10475" spans="1:4" x14ac:dyDescent="0.35">
      <c r="A10475">
        <v>74</v>
      </c>
      <c r="B10475">
        <v>157.49270000000001</v>
      </c>
      <c r="C10475" t="s">
        <v>70</v>
      </c>
      <c r="D10475">
        <v>4.1000000000000003E-3</v>
      </c>
    </row>
    <row r="10476" spans="1:4" x14ac:dyDescent="0.35">
      <c r="A10476">
        <v>74</v>
      </c>
      <c r="B10476">
        <v>157.50710000000001</v>
      </c>
      <c r="C10476" t="s">
        <v>70</v>
      </c>
      <c r="D10476">
        <v>3.2000000000000002E-3</v>
      </c>
    </row>
    <row r="10477" spans="1:4" x14ac:dyDescent="0.35">
      <c r="A10477">
        <v>74</v>
      </c>
      <c r="B10477">
        <v>157.52070000000001</v>
      </c>
      <c r="C10477" t="s">
        <v>70</v>
      </c>
      <c r="D10477">
        <v>3.2000000000000002E-3</v>
      </c>
    </row>
    <row r="10478" spans="1:4" x14ac:dyDescent="0.35">
      <c r="A10478">
        <v>74</v>
      </c>
      <c r="B10478">
        <v>157.535</v>
      </c>
      <c r="C10478" t="s">
        <v>70</v>
      </c>
      <c r="D10478">
        <v>3.2000000000000002E-3</v>
      </c>
    </row>
    <row r="10479" spans="1:4" x14ac:dyDescent="0.35">
      <c r="A10479">
        <v>74</v>
      </c>
      <c r="B10479">
        <v>157.54859999999999</v>
      </c>
      <c r="C10479" t="s">
        <v>70</v>
      </c>
      <c r="D10479">
        <v>1.1999999999999999E-3</v>
      </c>
    </row>
    <row r="10480" spans="1:4" x14ac:dyDescent="0.35">
      <c r="A10480">
        <v>74</v>
      </c>
      <c r="B10480">
        <v>157.57249999999999</v>
      </c>
      <c r="C10480" t="s">
        <v>70</v>
      </c>
      <c r="D10480">
        <v>8.9999999999999998E-4</v>
      </c>
    </row>
    <row r="10481" spans="1:4" x14ac:dyDescent="0.35">
      <c r="A10481">
        <v>74</v>
      </c>
      <c r="B10481">
        <v>157.58580000000001</v>
      </c>
      <c r="C10481" t="s">
        <v>70</v>
      </c>
      <c r="D10481">
        <v>1E-3</v>
      </c>
    </row>
    <row r="10482" spans="1:4" x14ac:dyDescent="0.35">
      <c r="A10482">
        <v>74</v>
      </c>
      <c r="B10482">
        <v>157.60830000000001</v>
      </c>
      <c r="C10482" t="s">
        <v>70</v>
      </c>
      <c r="D10482">
        <v>1E-3</v>
      </c>
    </row>
    <row r="10483" spans="1:4" x14ac:dyDescent="0.35">
      <c r="A10483">
        <v>74</v>
      </c>
      <c r="B10483">
        <v>157.6223</v>
      </c>
      <c r="C10483" t="s">
        <v>70</v>
      </c>
      <c r="D10483">
        <v>2.9999999999999997E-4</v>
      </c>
    </row>
    <row r="10484" spans="1:4" x14ac:dyDescent="0.35">
      <c r="A10484">
        <v>74</v>
      </c>
      <c r="B10484">
        <v>157.63730000000001</v>
      </c>
      <c r="C10484" t="s">
        <v>70</v>
      </c>
      <c r="D10484">
        <v>5.0000000000000001E-4</v>
      </c>
    </row>
    <row r="10485" spans="1:4" x14ac:dyDescent="0.35">
      <c r="A10485">
        <v>74</v>
      </c>
      <c r="B10485">
        <v>157.65260000000001</v>
      </c>
      <c r="C10485" t="s">
        <v>70</v>
      </c>
      <c r="D10485">
        <v>2.0999999999999999E-3</v>
      </c>
    </row>
    <row r="10486" spans="1:4" x14ac:dyDescent="0.35">
      <c r="A10486">
        <v>74</v>
      </c>
      <c r="B10486">
        <v>157.66640000000001</v>
      </c>
      <c r="C10486" t="s">
        <v>70</v>
      </c>
      <c r="D10486">
        <v>2.0999999999999999E-3</v>
      </c>
    </row>
    <row r="10487" spans="1:4" x14ac:dyDescent="0.35">
      <c r="A10487">
        <v>74</v>
      </c>
      <c r="B10487">
        <v>157.6797</v>
      </c>
      <c r="C10487" t="s">
        <v>70</v>
      </c>
      <c r="D10487">
        <v>3.5999999999999999E-3</v>
      </c>
    </row>
    <row r="10488" spans="1:4" x14ac:dyDescent="0.35">
      <c r="A10488">
        <v>74</v>
      </c>
      <c r="B10488">
        <v>157.69329999999999</v>
      </c>
      <c r="C10488" t="s">
        <v>70</v>
      </c>
      <c r="D10488">
        <v>3.5999999999999999E-3</v>
      </c>
    </row>
    <row r="10489" spans="1:4" x14ac:dyDescent="0.35">
      <c r="A10489">
        <v>74</v>
      </c>
      <c r="B10489">
        <v>157.70769999999999</v>
      </c>
      <c r="C10489" t="s">
        <v>70</v>
      </c>
      <c r="D10489">
        <v>4.0000000000000001E-3</v>
      </c>
    </row>
    <row r="10490" spans="1:4" x14ac:dyDescent="0.35">
      <c r="A10490">
        <v>74</v>
      </c>
      <c r="B10490">
        <v>157.7209</v>
      </c>
      <c r="C10490" t="s">
        <v>70</v>
      </c>
      <c r="D10490">
        <v>4.0000000000000001E-3</v>
      </c>
    </row>
    <row r="10491" spans="1:4" x14ac:dyDescent="0.35">
      <c r="A10491">
        <v>74</v>
      </c>
      <c r="B10491">
        <v>157.73480000000001</v>
      </c>
      <c r="C10491" t="s">
        <v>70</v>
      </c>
      <c r="D10491">
        <v>2E-3</v>
      </c>
    </row>
    <row r="10492" spans="1:4" x14ac:dyDescent="0.35">
      <c r="A10492">
        <v>74</v>
      </c>
      <c r="B10492">
        <v>157.749</v>
      </c>
      <c r="C10492" t="s">
        <v>70</v>
      </c>
      <c r="D10492">
        <v>6.9999999999999999E-4</v>
      </c>
    </row>
    <row r="10493" spans="1:4" x14ac:dyDescent="0.35">
      <c r="A10493">
        <v>74</v>
      </c>
      <c r="B10493">
        <v>157.76759999999999</v>
      </c>
      <c r="C10493" t="s">
        <v>70</v>
      </c>
      <c r="D10493">
        <v>5.9999999999999995E-4</v>
      </c>
    </row>
    <row r="10494" spans="1:4" x14ac:dyDescent="0.35">
      <c r="A10494">
        <v>74</v>
      </c>
      <c r="B10494">
        <v>157.78479999999999</v>
      </c>
      <c r="C10494" t="s">
        <v>70</v>
      </c>
      <c r="D10494">
        <v>5.0000000000000001E-4</v>
      </c>
    </row>
    <row r="10495" spans="1:4" x14ac:dyDescent="0.35">
      <c r="A10495">
        <v>74</v>
      </c>
      <c r="B10495">
        <v>157.7996</v>
      </c>
      <c r="C10495" t="s">
        <v>70</v>
      </c>
      <c r="D10495">
        <v>2.0000000000000001E-4</v>
      </c>
    </row>
    <row r="10496" spans="1:4" x14ac:dyDescent="0.35">
      <c r="A10496">
        <v>74</v>
      </c>
      <c r="B10496">
        <v>157.82320000000001</v>
      </c>
      <c r="C10496" t="s">
        <v>70</v>
      </c>
    </row>
    <row r="10497" spans="1:4" x14ac:dyDescent="0.35">
      <c r="A10497">
        <v>74</v>
      </c>
      <c r="B10497">
        <v>157.83770000000001</v>
      </c>
      <c r="C10497" t="s">
        <v>70</v>
      </c>
    </row>
    <row r="10498" spans="1:4" x14ac:dyDescent="0.35">
      <c r="A10498">
        <v>74</v>
      </c>
      <c r="B10498">
        <v>157.85230000000001</v>
      </c>
      <c r="C10498" t="s">
        <v>70</v>
      </c>
      <c r="D10498">
        <v>1.5E-3</v>
      </c>
    </row>
    <row r="10499" spans="1:4" x14ac:dyDescent="0.35">
      <c r="A10499">
        <v>74</v>
      </c>
      <c r="B10499">
        <v>157.87</v>
      </c>
      <c r="C10499" t="s">
        <v>70</v>
      </c>
      <c r="D10499">
        <v>1.5E-3</v>
      </c>
    </row>
    <row r="10500" spans="1:4" x14ac:dyDescent="0.35">
      <c r="A10500">
        <v>74</v>
      </c>
      <c r="B10500">
        <v>157.88470000000001</v>
      </c>
      <c r="C10500" t="s">
        <v>70</v>
      </c>
      <c r="D10500">
        <v>3.2000000000000002E-3</v>
      </c>
    </row>
    <row r="10501" spans="1:4" x14ac:dyDescent="0.35">
      <c r="A10501">
        <v>74</v>
      </c>
      <c r="B10501">
        <v>157.8982</v>
      </c>
      <c r="C10501" t="s">
        <v>70</v>
      </c>
      <c r="D10501">
        <v>3.2000000000000002E-3</v>
      </c>
    </row>
    <row r="10502" spans="1:4" x14ac:dyDescent="0.35">
      <c r="A10502">
        <v>74</v>
      </c>
      <c r="B10502">
        <v>157.91159999999999</v>
      </c>
      <c r="C10502" t="s">
        <v>70</v>
      </c>
      <c r="D10502">
        <v>2E-3</v>
      </c>
    </row>
    <row r="10503" spans="1:4" x14ac:dyDescent="0.35">
      <c r="A10503">
        <v>74</v>
      </c>
      <c r="B10503">
        <v>157.92590000000001</v>
      </c>
      <c r="C10503" t="s">
        <v>70</v>
      </c>
      <c r="D10503">
        <v>8.9999999999999998E-4</v>
      </c>
    </row>
    <row r="10504" spans="1:4" x14ac:dyDescent="0.35">
      <c r="A10504">
        <v>74</v>
      </c>
      <c r="B10504">
        <v>157.9391</v>
      </c>
      <c r="C10504" t="s">
        <v>70</v>
      </c>
      <c r="D10504">
        <v>8.9999999999999998E-4</v>
      </c>
    </row>
    <row r="10505" spans="1:4" x14ac:dyDescent="0.35">
      <c r="A10505">
        <v>74</v>
      </c>
      <c r="B10505">
        <v>157.9522</v>
      </c>
      <c r="C10505" t="s">
        <v>70</v>
      </c>
      <c r="D10505">
        <v>2.0000000000000001E-4</v>
      </c>
    </row>
    <row r="10506" spans="1:4" x14ac:dyDescent="0.35">
      <c r="A10506">
        <v>74</v>
      </c>
      <c r="B10506">
        <v>157.96610000000001</v>
      </c>
      <c r="C10506" t="s">
        <v>70</v>
      </c>
      <c r="D10506">
        <v>1E-4</v>
      </c>
    </row>
    <row r="10507" spans="1:4" x14ac:dyDescent="0.35">
      <c r="A10507">
        <v>74</v>
      </c>
      <c r="B10507">
        <v>157.97919999999999</v>
      </c>
      <c r="C10507" t="s">
        <v>70</v>
      </c>
      <c r="D10507">
        <v>1E-4</v>
      </c>
    </row>
    <row r="10508" spans="1:4" x14ac:dyDescent="0.35">
      <c r="A10508">
        <v>74</v>
      </c>
      <c r="B10508">
        <v>157.99270000000001</v>
      </c>
      <c r="C10508" t="s">
        <v>70</v>
      </c>
      <c r="D10508">
        <v>1E-4</v>
      </c>
    </row>
    <row r="10509" spans="1:4" x14ac:dyDescent="0.35">
      <c r="A10509">
        <v>74</v>
      </c>
      <c r="B10509">
        <v>158.00700000000001</v>
      </c>
      <c r="C10509" t="s">
        <v>70</v>
      </c>
      <c r="D10509">
        <v>1E-4</v>
      </c>
    </row>
    <row r="10510" spans="1:4" x14ac:dyDescent="0.35">
      <c r="A10510">
        <v>74</v>
      </c>
      <c r="B10510">
        <v>158.02850000000001</v>
      </c>
      <c r="C10510" t="s">
        <v>70</v>
      </c>
      <c r="D10510">
        <v>1E-4</v>
      </c>
    </row>
    <row r="10511" spans="1:4" x14ac:dyDescent="0.35">
      <c r="A10511">
        <v>74</v>
      </c>
      <c r="B10511">
        <v>158.0429</v>
      </c>
      <c r="C10511" t="s">
        <v>70</v>
      </c>
      <c r="D10511">
        <v>8.9999999999999998E-4</v>
      </c>
    </row>
    <row r="10512" spans="1:4" x14ac:dyDescent="0.35">
      <c r="A10512">
        <v>74</v>
      </c>
      <c r="B10512">
        <v>158.05719999999999</v>
      </c>
      <c r="C10512" t="s">
        <v>70</v>
      </c>
      <c r="D10512">
        <v>8.9999999999999998E-4</v>
      </c>
    </row>
    <row r="10513" spans="1:4" x14ac:dyDescent="0.35">
      <c r="A10513">
        <v>74</v>
      </c>
      <c r="B10513">
        <v>158.07060000000001</v>
      </c>
      <c r="C10513" t="s">
        <v>70</v>
      </c>
      <c r="D10513">
        <v>3.2000000000000002E-3</v>
      </c>
    </row>
    <row r="10514" spans="1:4" x14ac:dyDescent="0.35">
      <c r="A10514">
        <v>74</v>
      </c>
      <c r="B10514">
        <v>158.0857</v>
      </c>
      <c r="C10514" t="s">
        <v>70</v>
      </c>
      <c r="D10514">
        <v>3.0999999999999999E-3</v>
      </c>
    </row>
    <row r="10515" spans="1:4" x14ac:dyDescent="0.35">
      <c r="A10515">
        <v>74</v>
      </c>
      <c r="B10515">
        <v>158.0986</v>
      </c>
      <c r="C10515" t="s">
        <v>70</v>
      </c>
      <c r="D10515">
        <v>2E-3</v>
      </c>
    </row>
    <row r="10516" spans="1:4" x14ac:dyDescent="0.35">
      <c r="A10516">
        <v>74</v>
      </c>
      <c r="B10516">
        <v>158.11150000000001</v>
      </c>
      <c r="C10516" t="s">
        <v>70</v>
      </c>
      <c r="D10516">
        <v>8.0000000000000004E-4</v>
      </c>
    </row>
    <row r="10517" spans="1:4" x14ac:dyDescent="0.35">
      <c r="A10517">
        <v>74</v>
      </c>
      <c r="B10517">
        <v>158.125</v>
      </c>
      <c r="C10517" t="s">
        <v>70</v>
      </c>
      <c r="D10517">
        <v>8.0000000000000004E-4</v>
      </c>
    </row>
    <row r="10518" spans="1:4" x14ac:dyDescent="0.35">
      <c r="A10518">
        <v>74</v>
      </c>
      <c r="B10518">
        <v>158.13900000000001</v>
      </c>
      <c r="C10518" t="s">
        <v>70</v>
      </c>
      <c r="D10518">
        <v>1E-4</v>
      </c>
    </row>
    <row r="10519" spans="1:4" x14ac:dyDescent="0.35">
      <c r="A10519">
        <v>74</v>
      </c>
      <c r="B10519">
        <v>158.15209999999999</v>
      </c>
      <c r="C10519" t="s">
        <v>70</v>
      </c>
      <c r="D10519">
        <v>1E-4</v>
      </c>
    </row>
    <row r="10520" spans="1:4" x14ac:dyDescent="0.35">
      <c r="A10520">
        <v>74</v>
      </c>
      <c r="B10520">
        <v>158.166</v>
      </c>
      <c r="C10520" t="s">
        <v>70</v>
      </c>
      <c r="D10520">
        <v>2.9999999999999997E-4</v>
      </c>
    </row>
    <row r="10521" spans="1:4" x14ac:dyDescent="0.35">
      <c r="A10521">
        <v>74</v>
      </c>
      <c r="B10521">
        <v>158.17910000000001</v>
      </c>
      <c r="C10521" t="s">
        <v>70</v>
      </c>
      <c r="D10521">
        <v>2.9999999999999997E-4</v>
      </c>
    </row>
    <row r="10522" spans="1:4" x14ac:dyDescent="0.35">
      <c r="A10522">
        <v>74</v>
      </c>
      <c r="B10522">
        <v>158.19239999999999</v>
      </c>
      <c r="C10522" t="s">
        <v>70</v>
      </c>
      <c r="D10522">
        <v>2.0000000000000001E-4</v>
      </c>
    </row>
    <row r="10523" spans="1:4" x14ac:dyDescent="0.35">
      <c r="A10523">
        <v>74</v>
      </c>
      <c r="B10523">
        <v>158.20679999999999</v>
      </c>
      <c r="C10523" t="s">
        <v>70</v>
      </c>
    </row>
    <row r="10524" spans="1:4" x14ac:dyDescent="0.35">
      <c r="A10524">
        <v>74</v>
      </c>
      <c r="B10524">
        <v>158.22030000000001</v>
      </c>
      <c r="C10524" t="s">
        <v>70</v>
      </c>
    </row>
    <row r="10525" spans="1:4" x14ac:dyDescent="0.35">
      <c r="A10525">
        <v>74</v>
      </c>
      <c r="B10525">
        <v>158.2424</v>
      </c>
      <c r="C10525" t="s">
        <v>70</v>
      </c>
      <c r="D10525">
        <v>5.0000000000000001E-4</v>
      </c>
    </row>
    <row r="10526" spans="1:4" x14ac:dyDescent="0.35">
      <c r="A10526">
        <v>74</v>
      </c>
      <c r="B10526">
        <v>158.25749999999999</v>
      </c>
      <c r="C10526" t="s">
        <v>70</v>
      </c>
      <c r="D10526">
        <v>5.0000000000000001E-4</v>
      </c>
    </row>
    <row r="10527" spans="1:4" x14ac:dyDescent="0.35">
      <c r="A10527">
        <v>74</v>
      </c>
      <c r="B10527">
        <v>158.27090000000001</v>
      </c>
      <c r="C10527" t="s">
        <v>70</v>
      </c>
      <c r="D10527">
        <v>1.5E-3</v>
      </c>
    </row>
    <row r="10528" spans="1:4" x14ac:dyDescent="0.35">
      <c r="A10528">
        <v>74</v>
      </c>
      <c r="B10528">
        <v>158.2885</v>
      </c>
      <c r="C10528" t="s">
        <v>70</v>
      </c>
      <c r="D10528">
        <v>1.1999999999999999E-3</v>
      </c>
    </row>
    <row r="10529" spans="1:4" x14ac:dyDescent="0.35">
      <c r="A10529">
        <v>74</v>
      </c>
      <c r="B10529">
        <v>158.3031</v>
      </c>
      <c r="C10529" t="s">
        <v>70</v>
      </c>
      <c r="D10529">
        <v>1.1999999999999999E-3</v>
      </c>
    </row>
    <row r="10530" spans="1:4" x14ac:dyDescent="0.35">
      <c r="A10530">
        <v>74</v>
      </c>
      <c r="B10530">
        <v>158.3219</v>
      </c>
      <c r="C10530" t="s">
        <v>70</v>
      </c>
      <c r="D10530">
        <v>2.0000000000000001E-4</v>
      </c>
    </row>
    <row r="10531" spans="1:4" x14ac:dyDescent="0.35">
      <c r="A10531">
        <v>74</v>
      </c>
      <c r="B10531">
        <v>158.3399</v>
      </c>
      <c r="C10531" t="s">
        <v>70</v>
      </c>
      <c r="D10531">
        <v>2.0000000000000001E-4</v>
      </c>
    </row>
    <row r="10532" spans="1:4" x14ac:dyDescent="0.35">
      <c r="A10532">
        <v>74</v>
      </c>
      <c r="B10532">
        <v>158.35339999999999</v>
      </c>
      <c r="C10532" t="s">
        <v>70</v>
      </c>
    </row>
    <row r="10533" spans="1:4" x14ac:dyDescent="0.35">
      <c r="A10533">
        <v>74</v>
      </c>
      <c r="B10533">
        <v>158.3681</v>
      </c>
      <c r="C10533" t="s">
        <v>70</v>
      </c>
    </row>
    <row r="10534" spans="1:4" x14ac:dyDescent="0.35">
      <c r="A10534">
        <v>74</v>
      </c>
      <c r="B10534">
        <v>158.3827</v>
      </c>
      <c r="C10534" t="s">
        <v>70</v>
      </c>
      <c r="D10534">
        <v>1E-4</v>
      </c>
    </row>
    <row r="10535" spans="1:4" x14ac:dyDescent="0.35">
      <c r="A10535">
        <v>74</v>
      </c>
      <c r="B10535">
        <v>158.39840000000001</v>
      </c>
      <c r="C10535" t="s">
        <v>70</v>
      </c>
      <c r="D10535">
        <v>1E-4</v>
      </c>
    </row>
    <row r="10536" spans="1:4" x14ac:dyDescent="0.35">
      <c r="A10536">
        <v>74</v>
      </c>
      <c r="B10536">
        <v>158.4205</v>
      </c>
      <c r="C10536" t="s">
        <v>70</v>
      </c>
      <c r="D10536">
        <v>1E-4</v>
      </c>
    </row>
    <row r="10537" spans="1:4" x14ac:dyDescent="0.35">
      <c r="A10537">
        <v>74</v>
      </c>
      <c r="B10537">
        <v>158.45609999999999</v>
      </c>
      <c r="C10537" t="s">
        <v>70</v>
      </c>
      <c r="D10537">
        <v>5.0000000000000001E-4</v>
      </c>
    </row>
    <row r="10538" spans="1:4" x14ac:dyDescent="0.35">
      <c r="A10538">
        <v>74</v>
      </c>
      <c r="B10538">
        <v>158.4725</v>
      </c>
      <c r="C10538" t="s">
        <v>70</v>
      </c>
      <c r="D10538">
        <v>5.0000000000000001E-4</v>
      </c>
    </row>
    <row r="10539" spans="1:4" x14ac:dyDescent="0.35">
      <c r="A10539">
        <v>74</v>
      </c>
      <c r="B10539">
        <v>158.49039999999999</v>
      </c>
      <c r="C10539" t="s">
        <v>70</v>
      </c>
      <c r="D10539">
        <v>8.9999999999999998E-4</v>
      </c>
    </row>
    <row r="10540" spans="1:4" x14ac:dyDescent="0.35">
      <c r="A10540">
        <v>74</v>
      </c>
      <c r="B10540">
        <v>158.50899999999999</v>
      </c>
      <c r="C10540" t="s">
        <v>70</v>
      </c>
      <c r="D10540">
        <v>2.9999999999999997E-4</v>
      </c>
    </row>
    <row r="10541" spans="1:4" x14ac:dyDescent="0.35">
      <c r="A10541">
        <v>74</v>
      </c>
      <c r="B10541">
        <v>158.52699999999999</v>
      </c>
      <c r="C10541" t="s">
        <v>70</v>
      </c>
    </row>
    <row r="10542" spans="1:4" x14ac:dyDescent="0.35">
      <c r="A10542">
        <v>74</v>
      </c>
      <c r="B10542">
        <v>158.54499999999999</v>
      </c>
      <c r="C10542" t="s">
        <v>70</v>
      </c>
    </row>
    <row r="10543" spans="1:4" x14ac:dyDescent="0.35">
      <c r="A10543">
        <v>74</v>
      </c>
      <c r="B10543">
        <v>158.56540000000001</v>
      </c>
      <c r="C10543" t="s">
        <v>70</v>
      </c>
    </row>
    <row r="10544" spans="1:4" x14ac:dyDescent="0.35">
      <c r="A10544">
        <v>74</v>
      </c>
      <c r="B10544">
        <v>158.58590000000001</v>
      </c>
      <c r="C10544" t="s">
        <v>70</v>
      </c>
      <c r="D10544">
        <v>1E-4</v>
      </c>
    </row>
    <row r="10545" spans="1:4" x14ac:dyDescent="0.35">
      <c r="A10545">
        <v>74</v>
      </c>
      <c r="B10545">
        <v>158.6045</v>
      </c>
      <c r="C10545" t="s">
        <v>70</v>
      </c>
      <c r="D10545">
        <v>1E-4</v>
      </c>
    </row>
    <row r="10546" spans="1:4" x14ac:dyDescent="0.35">
      <c r="A10546">
        <v>74</v>
      </c>
      <c r="B10546">
        <v>158.6225</v>
      </c>
      <c r="C10546" t="s">
        <v>70</v>
      </c>
      <c r="D10546">
        <v>2.9999999999999997E-4</v>
      </c>
    </row>
    <row r="10547" spans="1:4" x14ac:dyDescent="0.35">
      <c r="A10547">
        <v>74</v>
      </c>
      <c r="B10547">
        <v>158.65049999999999</v>
      </c>
      <c r="C10547" t="s">
        <v>70</v>
      </c>
      <c r="D10547">
        <v>1E-3</v>
      </c>
    </row>
    <row r="10548" spans="1:4" x14ac:dyDescent="0.35">
      <c r="A10548">
        <v>74</v>
      </c>
      <c r="B10548">
        <v>158.6696</v>
      </c>
      <c r="C10548" t="s">
        <v>70</v>
      </c>
      <c r="D10548">
        <v>2.9999999999999997E-4</v>
      </c>
    </row>
    <row r="10549" spans="1:4" x14ac:dyDescent="0.35">
      <c r="A10549">
        <v>74</v>
      </c>
      <c r="B10549">
        <v>158.68719999999999</v>
      </c>
      <c r="C10549" t="s">
        <v>70</v>
      </c>
      <c r="D10549">
        <v>2.9999999999999997E-4</v>
      </c>
    </row>
    <row r="10550" spans="1:4" x14ac:dyDescent="0.35">
      <c r="A10550">
        <v>74</v>
      </c>
      <c r="B10550">
        <v>158.70230000000001</v>
      </c>
      <c r="C10550" t="s">
        <v>70</v>
      </c>
      <c r="D10550">
        <v>2E-3</v>
      </c>
    </row>
    <row r="10551" spans="1:4" x14ac:dyDescent="0.35">
      <c r="A10551">
        <v>74</v>
      </c>
      <c r="B10551">
        <v>158.71770000000001</v>
      </c>
      <c r="C10551" t="s">
        <v>70</v>
      </c>
      <c r="D10551">
        <v>1.6999999999999999E-3</v>
      </c>
    </row>
    <row r="10552" spans="1:4" x14ac:dyDescent="0.35">
      <c r="A10552">
        <v>74</v>
      </c>
      <c r="B10552">
        <v>158.73259999999999</v>
      </c>
      <c r="C10552" t="s">
        <v>70</v>
      </c>
      <c r="D10552">
        <v>5.1999999999999998E-3</v>
      </c>
    </row>
    <row r="10553" spans="1:4" x14ac:dyDescent="0.35">
      <c r="A10553">
        <v>74</v>
      </c>
      <c r="B10553">
        <v>158.74719999999999</v>
      </c>
      <c r="C10553" t="s">
        <v>70</v>
      </c>
      <c r="D10553">
        <v>5.1999999999999998E-3</v>
      </c>
    </row>
    <row r="10554" spans="1:4" x14ac:dyDescent="0.35">
      <c r="A10554">
        <v>74</v>
      </c>
      <c r="B10554">
        <v>158.76249999999999</v>
      </c>
      <c r="C10554" t="s">
        <v>70</v>
      </c>
      <c r="D10554">
        <v>1.6899999999999998E-2</v>
      </c>
    </row>
    <row r="10555" spans="1:4" x14ac:dyDescent="0.35">
      <c r="A10555">
        <v>74</v>
      </c>
      <c r="B10555">
        <v>158.7775</v>
      </c>
      <c r="C10555" t="s">
        <v>70</v>
      </c>
      <c r="D10555">
        <v>1.6899999999999998E-2</v>
      </c>
    </row>
    <row r="10556" spans="1:4" x14ac:dyDescent="0.35">
      <c r="A10556">
        <v>74</v>
      </c>
      <c r="B10556">
        <v>158.79230000000001</v>
      </c>
      <c r="C10556" t="s">
        <v>70</v>
      </c>
      <c r="D10556">
        <v>2.2000000000000001E-3</v>
      </c>
    </row>
    <row r="10557" spans="1:4" x14ac:dyDescent="0.35">
      <c r="A10557">
        <v>74</v>
      </c>
      <c r="B10557">
        <v>158.8081</v>
      </c>
      <c r="C10557" t="s">
        <v>70</v>
      </c>
      <c r="D10557">
        <v>2.2000000000000001E-3</v>
      </c>
    </row>
    <row r="10558" spans="1:4" x14ac:dyDescent="0.35">
      <c r="A10558">
        <v>74</v>
      </c>
      <c r="B10558">
        <v>158.8244</v>
      </c>
      <c r="C10558" t="s">
        <v>70</v>
      </c>
      <c r="D10558">
        <v>2.2000000000000001E-3</v>
      </c>
    </row>
    <row r="10559" spans="1:4" x14ac:dyDescent="0.35">
      <c r="A10559">
        <v>74</v>
      </c>
      <c r="B10559">
        <v>158.85890000000001</v>
      </c>
      <c r="C10559" t="s">
        <v>70</v>
      </c>
      <c r="D10559">
        <v>6.7999999999999996E-3</v>
      </c>
    </row>
    <row r="10560" spans="1:4" x14ac:dyDescent="0.35">
      <c r="A10560">
        <v>74</v>
      </c>
      <c r="B10560">
        <v>158.87459999999999</v>
      </c>
      <c r="C10560" t="s">
        <v>70</v>
      </c>
      <c r="D10560">
        <v>4.0000000000000002E-4</v>
      </c>
    </row>
    <row r="10561" spans="1:4" x14ac:dyDescent="0.35">
      <c r="A10561">
        <v>74</v>
      </c>
      <c r="B10561">
        <v>158.8887</v>
      </c>
      <c r="C10561" t="s">
        <v>70</v>
      </c>
      <c r="D10561">
        <v>1.4E-3</v>
      </c>
    </row>
    <row r="10562" spans="1:4" x14ac:dyDescent="0.35">
      <c r="A10562">
        <v>74</v>
      </c>
      <c r="B10562">
        <v>158.90430000000001</v>
      </c>
      <c r="C10562" t="s">
        <v>70</v>
      </c>
      <c r="D10562">
        <v>1.6000000000000001E-3</v>
      </c>
    </row>
    <row r="10563" spans="1:4" x14ac:dyDescent="0.35">
      <c r="A10563">
        <v>74</v>
      </c>
      <c r="B10563">
        <v>158.91919999999999</v>
      </c>
      <c r="C10563" t="s">
        <v>70</v>
      </c>
      <c r="D10563">
        <v>1.6000000000000001E-3</v>
      </c>
    </row>
    <row r="10564" spans="1:4" x14ac:dyDescent="0.35">
      <c r="A10564">
        <v>74</v>
      </c>
      <c r="B10564">
        <v>158.93350000000001</v>
      </c>
      <c r="C10564" t="s">
        <v>70</v>
      </c>
      <c r="D10564">
        <v>4.1999999999999997E-3</v>
      </c>
    </row>
    <row r="10565" spans="1:4" x14ac:dyDescent="0.35">
      <c r="A10565">
        <v>74</v>
      </c>
      <c r="B10565">
        <v>158.9478</v>
      </c>
      <c r="C10565" t="s">
        <v>70</v>
      </c>
      <c r="D10565">
        <v>3.8E-3</v>
      </c>
    </row>
    <row r="10566" spans="1:4" x14ac:dyDescent="0.35">
      <c r="A10566">
        <v>74</v>
      </c>
      <c r="B10566">
        <v>158.9622</v>
      </c>
      <c r="C10566" t="s">
        <v>70</v>
      </c>
      <c r="D10566">
        <v>3.8E-3</v>
      </c>
    </row>
    <row r="10567" spans="1:4" x14ac:dyDescent="0.35">
      <c r="A10567">
        <v>74</v>
      </c>
      <c r="B10567">
        <v>158.9769</v>
      </c>
      <c r="C10567" t="s">
        <v>70</v>
      </c>
      <c r="D10567">
        <v>4.3E-3</v>
      </c>
    </row>
    <row r="10568" spans="1:4" x14ac:dyDescent="0.35">
      <c r="A10568">
        <v>74</v>
      </c>
      <c r="B10568">
        <v>158.99100000000001</v>
      </c>
      <c r="C10568" t="s">
        <v>70</v>
      </c>
      <c r="D10568">
        <v>3.3999999999999998E-3</v>
      </c>
    </row>
    <row r="10569" spans="1:4" x14ac:dyDescent="0.35">
      <c r="A10569">
        <v>74</v>
      </c>
      <c r="B10569">
        <v>159.00640000000001</v>
      </c>
      <c r="C10569" t="s">
        <v>70</v>
      </c>
      <c r="D10569">
        <v>3.3999999999999998E-3</v>
      </c>
    </row>
    <row r="10570" spans="1:4" x14ac:dyDescent="0.35">
      <c r="A10570">
        <v>74</v>
      </c>
      <c r="B10570">
        <v>159.02099999999999</v>
      </c>
      <c r="C10570" t="s">
        <v>70</v>
      </c>
      <c r="D10570">
        <v>1.12E-2</v>
      </c>
    </row>
    <row r="10571" spans="1:4" x14ac:dyDescent="0.35">
      <c r="A10571">
        <v>74</v>
      </c>
      <c r="B10571">
        <v>159.0359</v>
      </c>
      <c r="C10571" t="s">
        <v>70</v>
      </c>
      <c r="D10571">
        <v>4.3E-3</v>
      </c>
    </row>
    <row r="10572" spans="1:4" x14ac:dyDescent="0.35">
      <c r="A10572">
        <v>74</v>
      </c>
      <c r="B10572">
        <v>159.05779999999999</v>
      </c>
      <c r="C10572" t="s">
        <v>70</v>
      </c>
      <c r="D10572">
        <v>4.3E-3</v>
      </c>
    </row>
    <row r="10573" spans="1:4" x14ac:dyDescent="0.35">
      <c r="A10573">
        <v>74</v>
      </c>
      <c r="B10573">
        <v>159.07320000000001</v>
      </c>
      <c r="C10573" t="s">
        <v>70</v>
      </c>
      <c r="D10573">
        <v>7.6E-3</v>
      </c>
    </row>
    <row r="10574" spans="1:4" x14ac:dyDescent="0.35">
      <c r="A10574">
        <v>74</v>
      </c>
      <c r="B10574">
        <v>159.08789999999999</v>
      </c>
      <c r="C10574" t="s">
        <v>70</v>
      </c>
      <c r="D10574">
        <v>5.0000000000000001E-3</v>
      </c>
    </row>
    <row r="10575" spans="1:4" x14ac:dyDescent="0.35">
      <c r="A10575">
        <v>74</v>
      </c>
      <c r="B10575">
        <v>159.10249999999999</v>
      </c>
      <c r="C10575" t="s">
        <v>70</v>
      </c>
      <c r="D10575">
        <v>2.3999999999999998E-3</v>
      </c>
    </row>
    <row r="10576" spans="1:4" x14ac:dyDescent="0.35">
      <c r="A10576">
        <v>74</v>
      </c>
      <c r="B10576">
        <v>159.11750000000001</v>
      </c>
      <c r="C10576" t="s">
        <v>70</v>
      </c>
      <c r="D10576">
        <v>2.3999999999999998E-3</v>
      </c>
    </row>
    <row r="10577" spans="1:4" x14ac:dyDescent="0.35">
      <c r="A10577">
        <v>74</v>
      </c>
      <c r="B10577">
        <v>159.13329999999999</v>
      </c>
      <c r="C10577" t="s">
        <v>70</v>
      </c>
      <c r="D10577">
        <v>3.0999999999999999E-3</v>
      </c>
    </row>
    <row r="10578" spans="1:4" x14ac:dyDescent="0.35">
      <c r="A10578">
        <v>74</v>
      </c>
      <c r="B10578">
        <v>159.15190000000001</v>
      </c>
      <c r="C10578" t="s">
        <v>70</v>
      </c>
    </row>
    <row r="10579" spans="1:4" x14ac:dyDescent="0.35">
      <c r="A10579">
        <v>74</v>
      </c>
      <c r="B10579">
        <v>159.16759999999999</v>
      </c>
      <c r="C10579" t="s">
        <v>70</v>
      </c>
    </row>
    <row r="10580" spans="1:4" x14ac:dyDescent="0.35">
      <c r="A10580">
        <v>74</v>
      </c>
      <c r="B10580">
        <v>159.1823</v>
      </c>
      <c r="C10580" t="s">
        <v>70</v>
      </c>
      <c r="D10580">
        <v>2.0000000000000001E-4</v>
      </c>
    </row>
    <row r="10581" spans="1:4" x14ac:dyDescent="0.35">
      <c r="A10581">
        <v>74</v>
      </c>
      <c r="B10581">
        <v>159.19659999999999</v>
      </c>
      <c r="C10581" t="s">
        <v>70</v>
      </c>
      <c r="D10581">
        <v>2.0000000000000001E-4</v>
      </c>
    </row>
    <row r="10582" spans="1:4" x14ac:dyDescent="0.35">
      <c r="A10582">
        <v>74</v>
      </c>
      <c r="B10582">
        <v>159.21090000000001</v>
      </c>
      <c r="C10582" t="s">
        <v>70</v>
      </c>
      <c r="D10582">
        <v>2.0000000000000001E-4</v>
      </c>
    </row>
    <row r="10583" spans="1:4" x14ac:dyDescent="0.35">
      <c r="A10583">
        <v>74</v>
      </c>
      <c r="B10583">
        <v>159.2261</v>
      </c>
      <c r="C10583" t="s">
        <v>70</v>
      </c>
      <c r="D10583">
        <v>1E-3</v>
      </c>
    </row>
    <row r="10584" spans="1:4" x14ac:dyDescent="0.35">
      <c r="A10584">
        <v>74</v>
      </c>
      <c r="B10584">
        <v>159.24090000000001</v>
      </c>
      <c r="C10584" t="s">
        <v>70</v>
      </c>
      <c r="D10584">
        <v>1E-3</v>
      </c>
    </row>
    <row r="10585" spans="1:4" x14ac:dyDescent="0.35">
      <c r="A10585">
        <v>74</v>
      </c>
      <c r="B10585">
        <v>159.2636</v>
      </c>
      <c r="C10585" t="s">
        <v>70</v>
      </c>
      <c r="D10585">
        <v>2.2000000000000001E-3</v>
      </c>
    </row>
    <row r="10586" spans="1:4" x14ac:dyDescent="0.35">
      <c r="A10586">
        <v>74</v>
      </c>
      <c r="B10586">
        <v>159.27950000000001</v>
      </c>
      <c r="C10586" t="s">
        <v>70</v>
      </c>
      <c r="D10586">
        <v>1.2999999999999999E-3</v>
      </c>
    </row>
    <row r="10587" spans="1:4" x14ac:dyDescent="0.35">
      <c r="A10587">
        <v>75</v>
      </c>
      <c r="B10587">
        <v>159.2979</v>
      </c>
      <c r="C10587" t="s">
        <v>70</v>
      </c>
      <c r="D10587">
        <v>5.0000000000000001E-4</v>
      </c>
    </row>
    <row r="10588" spans="1:4" x14ac:dyDescent="0.35">
      <c r="A10588">
        <v>75</v>
      </c>
      <c r="B10588">
        <v>159.31059999999999</v>
      </c>
      <c r="C10588" t="s">
        <v>70</v>
      </c>
      <c r="D10588">
        <v>5.0000000000000001E-4</v>
      </c>
    </row>
    <row r="10589" spans="1:4" x14ac:dyDescent="0.35">
      <c r="A10589">
        <v>75</v>
      </c>
      <c r="B10589">
        <v>159.32480000000001</v>
      </c>
      <c r="C10589" t="s">
        <v>70</v>
      </c>
      <c r="D10589">
        <v>2.0000000000000001E-4</v>
      </c>
    </row>
    <row r="10590" spans="1:4" x14ac:dyDescent="0.35">
      <c r="A10590">
        <v>75</v>
      </c>
      <c r="B10590">
        <v>159.34049999999999</v>
      </c>
      <c r="C10590" t="s">
        <v>70</v>
      </c>
      <c r="D10590">
        <v>2.9999999999999997E-4</v>
      </c>
    </row>
    <row r="10591" spans="1:4" x14ac:dyDescent="0.35">
      <c r="A10591">
        <v>75</v>
      </c>
      <c r="B10591">
        <v>159.3562</v>
      </c>
      <c r="C10591" t="s">
        <v>70</v>
      </c>
      <c r="D10591">
        <v>5.0000000000000001E-4</v>
      </c>
    </row>
    <row r="10592" spans="1:4" x14ac:dyDescent="0.35">
      <c r="A10592">
        <v>75</v>
      </c>
      <c r="B10592">
        <v>159.37719999999999</v>
      </c>
      <c r="C10592" t="s">
        <v>70</v>
      </c>
      <c r="D10592">
        <v>5.0000000000000001E-4</v>
      </c>
    </row>
    <row r="10593" spans="1:4" x14ac:dyDescent="0.35">
      <c r="A10593">
        <v>75</v>
      </c>
      <c r="B10593">
        <v>159.39490000000001</v>
      </c>
      <c r="C10593" t="s">
        <v>70</v>
      </c>
      <c r="D10593">
        <v>1.2999999999999999E-3</v>
      </c>
    </row>
    <row r="10594" spans="1:4" x14ac:dyDescent="0.35">
      <c r="A10594">
        <v>75</v>
      </c>
      <c r="B10594">
        <v>159.40710000000001</v>
      </c>
      <c r="C10594" t="s">
        <v>70</v>
      </c>
      <c r="D10594">
        <v>1E-3</v>
      </c>
    </row>
    <row r="10595" spans="1:4" x14ac:dyDescent="0.35">
      <c r="A10595">
        <v>75</v>
      </c>
      <c r="B10595">
        <v>159.42140000000001</v>
      </c>
      <c r="C10595" t="s">
        <v>70</v>
      </c>
      <c r="D10595">
        <v>1E-3</v>
      </c>
    </row>
    <row r="10596" spans="1:4" x14ac:dyDescent="0.35">
      <c r="A10596">
        <v>75</v>
      </c>
      <c r="B10596">
        <v>159.43539999999999</v>
      </c>
      <c r="C10596" t="s">
        <v>70</v>
      </c>
      <c r="D10596">
        <v>1E-4</v>
      </c>
    </row>
    <row r="10597" spans="1:4" x14ac:dyDescent="0.35">
      <c r="A10597">
        <v>75</v>
      </c>
      <c r="B10597">
        <v>159.44909999999999</v>
      </c>
      <c r="C10597" t="s">
        <v>70</v>
      </c>
      <c r="D10597">
        <v>2.0000000000000001E-4</v>
      </c>
    </row>
    <row r="10598" spans="1:4" x14ac:dyDescent="0.35">
      <c r="A10598">
        <v>75</v>
      </c>
      <c r="B10598">
        <v>159.47229999999999</v>
      </c>
      <c r="C10598" t="s">
        <v>70</v>
      </c>
      <c r="D10598">
        <v>1.6000000000000001E-3</v>
      </c>
    </row>
    <row r="10599" spans="1:4" x14ac:dyDescent="0.35">
      <c r="A10599">
        <v>75</v>
      </c>
      <c r="B10599">
        <v>159.4864</v>
      </c>
      <c r="C10599" t="s">
        <v>70</v>
      </c>
      <c r="D10599">
        <v>1.4E-3</v>
      </c>
    </row>
    <row r="10600" spans="1:4" x14ac:dyDescent="0.35">
      <c r="A10600">
        <v>75</v>
      </c>
      <c r="B10600">
        <v>159.50110000000001</v>
      </c>
      <c r="C10600" t="s">
        <v>70</v>
      </c>
      <c r="D10600">
        <v>2.0000000000000001E-4</v>
      </c>
    </row>
    <row r="10601" spans="1:4" x14ac:dyDescent="0.35">
      <c r="A10601">
        <v>75</v>
      </c>
      <c r="B10601">
        <v>159.51609999999999</v>
      </c>
      <c r="C10601" t="s">
        <v>70</v>
      </c>
      <c r="D10601">
        <v>2.0000000000000001E-4</v>
      </c>
    </row>
    <row r="10602" spans="1:4" x14ac:dyDescent="0.35">
      <c r="A10602">
        <v>75</v>
      </c>
      <c r="B10602">
        <v>159.52969999999999</v>
      </c>
      <c r="C10602" t="s">
        <v>70</v>
      </c>
    </row>
    <row r="10603" spans="1:4" x14ac:dyDescent="0.35">
      <c r="A10603">
        <v>75</v>
      </c>
      <c r="B10603">
        <v>159.54339999999999</v>
      </c>
      <c r="C10603" t="s">
        <v>70</v>
      </c>
    </row>
    <row r="10604" spans="1:4" x14ac:dyDescent="0.35">
      <c r="A10604">
        <v>75</v>
      </c>
      <c r="B10604">
        <v>159.55760000000001</v>
      </c>
      <c r="C10604" t="s">
        <v>70</v>
      </c>
    </row>
    <row r="10605" spans="1:4" x14ac:dyDescent="0.35">
      <c r="A10605">
        <v>75</v>
      </c>
      <c r="B10605">
        <v>159.57149999999999</v>
      </c>
      <c r="C10605" t="s">
        <v>70</v>
      </c>
      <c r="D10605">
        <v>2.9999999999999997E-4</v>
      </c>
    </row>
    <row r="10606" spans="1:4" x14ac:dyDescent="0.35">
      <c r="A10606">
        <v>75</v>
      </c>
      <c r="B10606">
        <v>159.58529999999999</v>
      </c>
      <c r="C10606" t="s">
        <v>70</v>
      </c>
      <c r="D10606">
        <v>6.9999999999999999E-4</v>
      </c>
    </row>
    <row r="10607" spans="1:4" x14ac:dyDescent="0.35">
      <c r="A10607">
        <v>75</v>
      </c>
      <c r="B10607">
        <v>159.5992</v>
      </c>
      <c r="C10607" t="s">
        <v>70</v>
      </c>
      <c r="D10607">
        <v>6.9999999999999999E-4</v>
      </c>
    </row>
    <row r="10608" spans="1:4" x14ac:dyDescent="0.35">
      <c r="A10608">
        <v>75</v>
      </c>
      <c r="B10608">
        <v>159.61189999999999</v>
      </c>
      <c r="C10608" t="s">
        <v>70</v>
      </c>
      <c r="D10608">
        <v>1.2999999999999999E-3</v>
      </c>
    </row>
    <row r="10609" spans="1:4" x14ac:dyDescent="0.35">
      <c r="A10609">
        <v>75</v>
      </c>
      <c r="B10609">
        <v>159.62540000000001</v>
      </c>
      <c r="C10609" t="s">
        <v>70</v>
      </c>
      <c r="D10609">
        <v>1.2999999999999999E-3</v>
      </c>
    </row>
    <row r="10610" spans="1:4" x14ac:dyDescent="0.35">
      <c r="A10610">
        <v>75</v>
      </c>
      <c r="B10610">
        <v>159.6387</v>
      </c>
      <c r="C10610" t="s">
        <v>70</v>
      </c>
      <c r="D10610">
        <v>1.2999999999999999E-3</v>
      </c>
    </row>
    <row r="10611" spans="1:4" x14ac:dyDescent="0.35">
      <c r="A10611">
        <v>75</v>
      </c>
      <c r="B10611">
        <v>159.65219999999999</v>
      </c>
      <c r="C10611" t="s">
        <v>70</v>
      </c>
      <c r="D10611">
        <v>3.2000000000000002E-3</v>
      </c>
    </row>
    <row r="10612" spans="1:4" x14ac:dyDescent="0.35">
      <c r="A10612">
        <v>75</v>
      </c>
      <c r="B10612">
        <v>159.6747</v>
      </c>
      <c r="C10612" t="s">
        <v>70</v>
      </c>
      <c r="D10612">
        <v>1.5E-3</v>
      </c>
    </row>
    <row r="10613" spans="1:4" x14ac:dyDescent="0.35">
      <c r="A10613">
        <v>75</v>
      </c>
      <c r="B10613">
        <v>159.68899999999999</v>
      </c>
      <c r="C10613" t="s">
        <v>70</v>
      </c>
      <c r="D10613">
        <v>1.5E-3</v>
      </c>
    </row>
    <row r="10614" spans="1:4" x14ac:dyDescent="0.35">
      <c r="A10614">
        <v>75</v>
      </c>
      <c r="B10614">
        <v>159.7029</v>
      </c>
      <c r="C10614" t="s">
        <v>70</v>
      </c>
      <c r="D10614">
        <v>8.9999999999999998E-4</v>
      </c>
    </row>
    <row r="10615" spans="1:4" x14ac:dyDescent="0.35">
      <c r="A10615">
        <v>75</v>
      </c>
      <c r="B10615">
        <v>159.71780000000001</v>
      </c>
      <c r="C10615" t="s">
        <v>70</v>
      </c>
      <c r="D10615">
        <v>8.9999999999999998E-4</v>
      </c>
    </row>
    <row r="10616" spans="1:4" x14ac:dyDescent="0.35">
      <c r="A10616">
        <v>75</v>
      </c>
      <c r="B10616">
        <v>159.7313</v>
      </c>
      <c r="C10616" t="s">
        <v>70</v>
      </c>
      <c r="D10616">
        <v>2.0000000000000001E-4</v>
      </c>
    </row>
    <row r="10617" spans="1:4" x14ac:dyDescent="0.35">
      <c r="A10617">
        <v>75</v>
      </c>
      <c r="B10617">
        <v>159.74529999999999</v>
      </c>
      <c r="C10617" t="s">
        <v>70</v>
      </c>
      <c r="D10617">
        <v>1.6999999999999999E-3</v>
      </c>
    </row>
    <row r="10618" spans="1:4" x14ac:dyDescent="0.35">
      <c r="A10618">
        <v>75</v>
      </c>
      <c r="B10618">
        <v>159.76</v>
      </c>
      <c r="C10618" t="s">
        <v>70</v>
      </c>
      <c r="D10618">
        <v>2E-3</v>
      </c>
    </row>
    <row r="10619" spans="1:4" x14ac:dyDescent="0.35">
      <c r="A10619">
        <v>75</v>
      </c>
      <c r="B10619">
        <v>159.77539999999999</v>
      </c>
      <c r="C10619" t="s">
        <v>70</v>
      </c>
      <c r="D10619">
        <v>2E-3</v>
      </c>
    </row>
    <row r="10620" spans="1:4" x14ac:dyDescent="0.35">
      <c r="A10620">
        <v>75</v>
      </c>
      <c r="B10620">
        <v>159.78819999999999</v>
      </c>
      <c r="C10620" t="s">
        <v>70</v>
      </c>
      <c r="D10620">
        <v>2E-3</v>
      </c>
    </row>
    <row r="10621" spans="1:4" x14ac:dyDescent="0.35">
      <c r="A10621">
        <v>75</v>
      </c>
      <c r="B10621">
        <v>159.80179999999999</v>
      </c>
      <c r="C10621" t="s">
        <v>70</v>
      </c>
      <c r="D10621">
        <v>2.0999999999999999E-3</v>
      </c>
    </row>
    <row r="10622" spans="1:4" x14ac:dyDescent="0.35">
      <c r="A10622">
        <v>75</v>
      </c>
      <c r="B10622">
        <v>159.8159</v>
      </c>
      <c r="C10622" t="s">
        <v>70</v>
      </c>
      <c r="D10622">
        <v>1.1000000000000001E-3</v>
      </c>
    </row>
    <row r="10623" spans="1:4" x14ac:dyDescent="0.35">
      <c r="A10623">
        <v>75</v>
      </c>
      <c r="B10623">
        <v>159.82939999999999</v>
      </c>
      <c r="C10623" t="s">
        <v>70</v>
      </c>
      <c r="D10623">
        <v>5.9999999999999995E-4</v>
      </c>
    </row>
    <row r="10624" spans="1:4" x14ac:dyDescent="0.35">
      <c r="A10624">
        <v>75</v>
      </c>
      <c r="B10624">
        <v>159.845</v>
      </c>
      <c r="C10624" t="s">
        <v>70</v>
      </c>
      <c r="D10624">
        <v>8.9999999999999998E-4</v>
      </c>
    </row>
    <row r="10625" spans="1:4" x14ac:dyDescent="0.35">
      <c r="A10625">
        <v>75</v>
      </c>
      <c r="B10625">
        <v>159.8595</v>
      </c>
      <c r="C10625" t="s">
        <v>70</v>
      </c>
      <c r="D10625">
        <v>8.9999999999999998E-4</v>
      </c>
    </row>
    <row r="10626" spans="1:4" x14ac:dyDescent="0.35">
      <c r="A10626">
        <v>75</v>
      </c>
      <c r="B10626">
        <v>159.88460000000001</v>
      </c>
      <c r="C10626" t="s">
        <v>70</v>
      </c>
      <c r="D10626">
        <v>6.9999999999999999E-4</v>
      </c>
    </row>
    <row r="10627" spans="1:4" x14ac:dyDescent="0.35">
      <c r="A10627">
        <v>75</v>
      </c>
      <c r="B10627">
        <v>159.89879999999999</v>
      </c>
      <c r="C10627" t="s">
        <v>70</v>
      </c>
      <c r="D10627">
        <v>6.9999999999999999E-4</v>
      </c>
    </row>
    <row r="10628" spans="1:4" x14ac:dyDescent="0.35">
      <c r="A10628">
        <v>75</v>
      </c>
      <c r="B10628">
        <v>159.91200000000001</v>
      </c>
      <c r="C10628" t="s">
        <v>70</v>
      </c>
    </row>
    <row r="10629" spans="1:4" x14ac:dyDescent="0.35">
      <c r="A10629">
        <v>75</v>
      </c>
      <c r="B10629">
        <v>159.9263</v>
      </c>
      <c r="C10629" t="s">
        <v>70</v>
      </c>
    </row>
    <row r="10630" spans="1:4" x14ac:dyDescent="0.35">
      <c r="A10630">
        <v>75</v>
      </c>
      <c r="B10630">
        <v>159.94</v>
      </c>
      <c r="C10630" t="s">
        <v>70</v>
      </c>
      <c r="D10630">
        <v>6.9999999999999999E-4</v>
      </c>
    </row>
    <row r="10631" spans="1:4" x14ac:dyDescent="0.35">
      <c r="A10631">
        <v>75</v>
      </c>
      <c r="B10631">
        <v>159.95339999999999</v>
      </c>
      <c r="C10631" t="s">
        <v>70</v>
      </c>
      <c r="D10631">
        <v>1.9E-3</v>
      </c>
    </row>
    <row r="10632" spans="1:4" x14ac:dyDescent="0.35">
      <c r="A10632">
        <v>75</v>
      </c>
      <c r="B10632">
        <v>159.9682</v>
      </c>
      <c r="C10632" t="s">
        <v>70</v>
      </c>
      <c r="D10632">
        <v>1.9E-3</v>
      </c>
    </row>
    <row r="10633" spans="1:4" x14ac:dyDescent="0.35">
      <c r="A10633">
        <v>75</v>
      </c>
      <c r="B10633">
        <v>159.98240000000001</v>
      </c>
      <c r="C10633" t="s">
        <v>70</v>
      </c>
      <c r="D10633">
        <v>2.3E-3</v>
      </c>
    </row>
    <row r="10634" spans="1:4" x14ac:dyDescent="0.35">
      <c r="A10634">
        <v>75</v>
      </c>
      <c r="B10634">
        <v>159.9957</v>
      </c>
      <c r="C10634" t="s">
        <v>70</v>
      </c>
      <c r="D10634">
        <v>1.1999999999999999E-3</v>
      </c>
    </row>
    <row r="10635" spans="1:4" x14ac:dyDescent="0.35">
      <c r="A10635">
        <v>75</v>
      </c>
      <c r="B10635">
        <v>160.00909999999999</v>
      </c>
      <c r="C10635" t="s">
        <v>70</v>
      </c>
      <c r="D10635">
        <v>1.1999999999999999E-3</v>
      </c>
    </row>
    <row r="10636" spans="1:4" x14ac:dyDescent="0.35">
      <c r="A10636">
        <v>75</v>
      </c>
      <c r="B10636">
        <v>160.0239</v>
      </c>
      <c r="C10636" t="s">
        <v>70</v>
      </c>
      <c r="D10636">
        <v>8.0000000000000004E-4</v>
      </c>
    </row>
    <row r="10637" spans="1:4" x14ac:dyDescent="0.35">
      <c r="A10637">
        <v>75</v>
      </c>
      <c r="B10637">
        <v>160.042</v>
      </c>
      <c r="C10637" t="s">
        <v>70</v>
      </c>
      <c r="D10637">
        <v>5.0000000000000001E-4</v>
      </c>
    </row>
    <row r="10638" spans="1:4" x14ac:dyDescent="0.35">
      <c r="A10638">
        <v>75</v>
      </c>
      <c r="B10638">
        <v>160.06129999999999</v>
      </c>
      <c r="C10638" t="s">
        <v>70</v>
      </c>
      <c r="D10638">
        <v>2.9999999999999997E-4</v>
      </c>
    </row>
    <row r="10639" spans="1:4" x14ac:dyDescent="0.35">
      <c r="A10639">
        <v>75</v>
      </c>
      <c r="B10639">
        <v>160.09540000000001</v>
      </c>
      <c r="C10639" t="s">
        <v>70</v>
      </c>
    </row>
    <row r="10640" spans="1:4" x14ac:dyDescent="0.35">
      <c r="A10640">
        <v>75</v>
      </c>
      <c r="B10640">
        <v>160.1088</v>
      </c>
      <c r="C10640" t="s">
        <v>70</v>
      </c>
      <c r="D10640">
        <v>2.0000000000000001E-4</v>
      </c>
    </row>
    <row r="10641" spans="1:4" x14ac:dyDescent="0.35">
      <c r="A10641">
        <v>75</v>
      </c>
      <c r="B10641">
        <v>160.12540000000001</v>
      </c>
      <c r="C10641" t="s">
        <v>70</v>
      </c>
      <c r="D10641">
        <v>1.1999999999999999E-3</v>
      </c>
    </row>
    <row r="10642" spans="1:4" x14ac:dyDescent="0.35">
      <c r="A10642">
        <v>75</v>
      </c>
      <c r="B10642">
        <v>160.1429</v>
      </c>
      <c r="C10642" t="s">
        <v>70</v>
      </c>
      <c r="D10642">
        <v>1.9E-3</v>
      </c>
    </row>
    <row r="10643" spans="1:4" x14ac:dyDescent="0.35">
      <c r="A10643">
        <v>75</v>
      </c>
      <c r="B10643">
        <v>160.15690000000001</v>
      </c>
      <c r="C10643" t="s">
        <v>70</v>
      </c>
      <c r="D10643">
        <v>1.9E-3</v>
      </c>
    </row>
    <row r="10644" spans="1:4" x14ac:dyDescent="0.35">
      <c r="A10644">
        <v>75</v>
      </c>
      <c r="B10644">
        <v>160.16980000000001</v>
      </c>
      <c r="C10644" t="s">
        <v>70</v>
      </c>
      <c r="D10644">
        <v>1.6000000000000001E-3</v>
      </c>
    </row>
    <row r="10645" spans="1:4" x14ac:dyDescent="0.35">
      <c r="A10645">
        <v>75</v>
      </c>
      <c r="B10645">
        <v>160.1841</v>
      </c>
      <c r="C10645" t="s">
        <v>70</v>
      </c>
      <c r="D10645">
        <v>1.1000000000000001E-3</v>
      </c>
    </row>
    <row r="10646" spans="1:4" x14ac:dyDescent="0.35">
      <c r="A10646">
        <v>75</v>
      </c>
      <c r="B10646">
        <v>160.19749999999999</v>
      </c>
      <c r="C10646" t="s">
        <v>70</v>
      </c>
      <c r="D10646">
        <v>1.1000000000000001E-3</v>
      </c>
    </row>
    <row r="10647" spans="1:4" x14ac:dyDescent="0.35">
      <c r="A10647">
        <v>75</v>
      </c>
      <c r="B10647">
        <v>160.21090000000001</v>
      </c>
      <c r="C10647" t="s">
        <v>70</v>
      </c>
      <c r="D10647">
        <v>5.0000000000000001E-4</v>
      </c>
    </row>
    <row r="10648" spans="1:4" x14ac:dyDescent="0.35">
      <c r="A10648">
        <v>75</v>
      </c>
      <c r="B10648">
        <v>160.22470000000001</v>
      </c>
      <c r="C10648" t="s">
        <v>70</v>
      </c>
      <c r="D10648">
        <v>2.0000000000000001E-4</v>
      </c>
    </row>
    <row r="10649" spans="1:4" x14ac:dyDescent="0.35">
      <c r="A10649">
        <v>75</v>
      </c>
      <c r="B10649">
        <v>160.2381</v>
      </c>
      <c r="C10649" t="s">
        <v>70</v>
      </c>
      <c r="D10649">
        <v>2.0000000000000001E-4</v>
      </c>
    </row>
    <row r="10650" spans="1:4" x14ac:dyDescent="0.35">
      <c r="A10650">
        <v>75</v>
      </c>
      <c r="B10650">
        <v>160.25149999999999</v>
      </c>
      <c r="C10650" t="s">
        <v>70</v>
      </c>
    </row>
    <row r="10651" spans="1:4" x14ac:dyDescent="0.35">
      <c r="A10651">
        <v>75</v>
      </c>
      <c r="B10651">
        <v>160.26570000000001</v>
      </c>
      <c r="C10651" t="s">
        <v>70</v>
      </c>
    </row>
    <row r="10652" spans="1:4" x14ac:dyDescent="0.35">
      <c r="A10652">
        <v>75</v>
      </c>
      <c r="B10652">
        <v>160.28739999999999</v>
      </c>
      <c r="C10652" t="s">
        <v>70</v>
      </c>
    </row>
    <row r="10653" spans="1:4" x14ac:dyDescent="0.35">
      <c r="A10653">
        <v>75</v>
      </c>
      <c r="B10653">
        <v>160.30670000000001</v>
      </c>
      <c r="C10653" t="s">
        <v>70</v>
      </c>
      <c r="D10653">
        <v>2.0000000000000001E-4</v>
      </c>
    </row>
    <row r="10654" spans="1:4" x14ac:dyDescent="0.35">
      <c r="A10654">
        <v>75</v>
      </c>
      <c r="B10654">
        <v>160.32730000000001</v>
      </c>
      <c r="C10654" t="s">
        <v>70</v>
      </c>
      <c r="D10654">
        <v>1.1999999999999999E-3</v>
      </c>
    </row>
    <row r="10655" spans="1:4" x14ac:dyDescent="0.35">
      <c r="A10655">
        <v>75</v>
      </c>
      <c r="B10655">
        <v>160.35380000000001</v>
      </c>
      <c r="C10655" t="s">
        <v>70</v>
      </c>
      <c r="D10655">
        <v>1.5E-3</v>
      </c>
    </row>
    <row r="10656" spans="1:4" x14ac:dyDescent="0.35">
      <c r="A10656">
        <v>75</v>
      </c>
      <c r="B10656">
        <v>160.37110000000001</v>
      </c>
      <c r="C10656" t="s">
        <v>70</v>
      </c>
      <c r="D10656">
        <v>8.9999999999999998E-4</v>
      </c>
    </row>
    <row r="10657" spans="1:4" x14ac:dyDescent="0.35">
      <c r="A10657">
        <v>75</v>
      </c>
      <c r="B10657">
        <v>160.38849999999999</v>
      </c>
      <c r="C10657" t="s">
        <v>70</v>
      </c>
      <c r="D10657">
        <v>8.9999999999999998E-4</v>
      </c>
    </row>
    <row r="10658" spans="1:4" x14ac:dyDescent="0.35">
      <c r="A10658">
        <v>75</v>
      </c>
      <c r="B10658">
        <v>160.40379999999999</v>
      </c>
      <c r="C10658" t="s">
        <v>70</v>
      </c>
      <c r="D10658">
        <v>1E-4</v>
      </c>
    </row>
    <row r="10659" spans="1:4" x14ac:dyDescent="0.35">
      <c r="A10659">
        <v>75</v>
      </c>
      <c r="B10659">
        <v>160.41839999999999</v>
      </c>
      <c r="C10659" t="s">
        <v>70</v>
      </c>
      <c r="D10659">
        <v>1E-4</v>
      </c>
    </row>
    <row r="10660" spans="1:4" x14ac:dyDescent="0.35">
      <c r="A10660">
        <v>75</v>
      </c>
      <c r="B10660">
        <v>160.43289999999999</v>
      </c>
      <c r="C10660" t="s">
        <v>70</v>
      </c>
    </row>
    <row r="10661" spans="1:4" x14ac:dyDescent="0.35">
      <c r="A10661">
        <v>75</v>
      </c>
      <c r="B10661">
        <v>160.44720000000001</v>
      </c>
      <c r="C10661" t="s">
        <v>70</v>
      </c>
    </row>
    <row r="10662" spans="1:4" x14ac:dyDescent="0.35">
      <c r="A10662">
        <v>75</v>
      </c>
      <c r="B10662">
        <v>160.4623</v>
      </c>
      <c r="C10662" t="s">
        <v>70</v>
      </c>
    </row>
    <row r="10663" spans="1:4" x14ac:dyDescent="0.35">
      <c r="A10663">
        <v>75</v>
      </c>
      <c r="B10663">
        <v>160.477</v>
      </c>
      <c r="C10663" t="s">
        <v>70</v>
      </c>
    </row>
    <row r="10664" spans="1:4" x14ac:dyDescent="0.35">
      <c r="A10664">
        <v>75</v>
      </c>
      <c r="B10664">
        <v>160.4982</v>
      </c>
      <c r="C10664" t="s">
        <v>70</v>
      </c>
      <c r="D10664">
        <v>1E-4</v>
      </c>
    </row>
    <row r="10665" spans="1:4" x14ac:dyDescent="0.35">
      <c r="A10665">
        <v>75</v>
      </c>
      <c r="B10665">
        <v>160.51320000000001</v>
      </c>
      <c r="C10665" t="s">
        <v>70</v>
      </c>
      <c r="D10665">
        <v>5.0000000000000001E-4</v>
      </c>
    </row>
    <row r="10666" spans="1:4" x14ac:dyDescent="0.35">
      <c r="A10666">
        <v>75</v>
      </c>
      <c r="B10666">
        <v>160.52799999999999</v>
      </c>
      <c r="C10666" t="s">
        <v>70</v>
      </c>
      <c r="D10666">
        <v>5.0000000000000001E-4</v>
      </c>
    </row>
    <row r="10667" spans="1:4" x14ac:dyDescent="0.35">
      <c r="A10667">
        <v>75</v>
      </c>
      <c r="B10667">
        <v>160.54230000000001</v>
      </c>
      <c r="C10667" t="s">
        <v>70</v>
      </c>
      <c r="D10667">
        <v>1.1999999999999999E-3</v>
      </c>
    </row>
    <row r="10668" spans="1:4" x14ac:dyDescent="0.35">
      <c r="A10668">
        <v>75</v>
      </c>
      <c r="B10668">
        <v>160.55709999999999</v>
      </c>
      <c r="C10668" t="s">
        <v>70</v>
      </c>
      <c r="D10668">
        <v>1E-3</v>
      </c>
    </row>
    <row r="10669" spans="1:4" x14ac:dyDescent="0.35">
      <c r="A10669">
        <v>75</v>
      </c>
      <c r="B10669">
        <v>160.5712</v>
      </c>
      <c r="C10669" t="s">
        <v>70</v>
      </c>
      <c r="D10669">
        <v>1E-3</v>
      </c>
    </row>
    <row r="10670" spans="1:4" x14ac:dyDescent="0.35">
      <c r="A10670">
        <v>75</v>
      </c>
      <c r="B10670">
        <v>160.58619999999999</v>
      </c>
      <c r="C10670" t="s">
        <v>70</v>
      </c>
      <c r="D10670">
        <v>2.0000000000000001E-4</v>
      </c>
    </row>
    <row r="10671" spans="1:4" x14ac:dyDescent="0.35">
      <c r="A10671">
        <v>75</v>
      </c>
      <c r="B10671">
        <v>160.60050000000001</v>
      </c>
      <c r="C10671" t="s">
        <v>70</v>
      </c>
      <c r="D10671">
        <v>2.0000000000000001E-4</v>
      </c>
    </row>
    <row r="10672" spans="1:4" x14ac:dyDescent="0.35">
      <c r="A10672">
        <v>75</v>
      </c>
      <c r="B10672">
        <v>160.6155</v>
      </c>
      <c r="C10672" t="s">
        <v>70</v>
      </c>
    </row>
    <row r="10673" spans="1:4" x14ac:dyDescent="0.35">
      <c r="A10673">
        <v>75</v>
      </c>
      <c r="B10673">
        <v>160.62960000000001</v>
      </c>
      <c r="C10673" t="s">
        <v>70</v>
      </c>
    </row>
    <row r="10674" spans="1:4" x14ac:dyDescent="0.35">
      <c r="A10674">
        <v>75</v>
      </c>
      <c r="B10674">
        <v>160.64429999999999</v>
      </c>
      <c r="C10674" t="s">
        <v>70</v>
      </c>
      <c r="D10674">
        <v>1E-4</v>
      </c>
    </row>
    <row r="10675" spans="1:4" x14ac:dyDescent="0.35">
      <c r="A10675">
        <v>75</v>
      </c>
      <c r="B10675">
        <v>160.65899999999999</v>
      </c>
      <c r="C10675" t="s">
        <v>70</v>
      </c>
      <c r="D10675">
        <v>2.9999999999999997E-4</v>
      </c>
    </row>
    <row r="10676" spans="1:4" x14ac:dyDescent="0.35">
      <c r="A10676">
        <v>75</v>
      </c>
      <c r="B10676">
        <v>160.67320000000001</v>
      </c>
      <c r="C10676" t="s">
        <v>70</v>
      </c>
      <c r="D10676">
        <v>1E-4</v>
      </c>
    </row>
    <row r="10677" spans="1:4" x14ac:dyDescent="0.35">
      <c r="A10677">
        <v>75</v>
      </c>
      <c r="B10677">
        <v>160.6875</v>
      </c>
      <c r="C10677" t="s">
        <v>70</v>
      </c>
      <c r="D10677">
        <v>1E-4</v>
      </c>
    </row>
    <row r="10678" spans="1:4" x14ac:dyDescent="0.35">
      <c r="A10678">
        <v>75</v>
      </c>
      <c r="B10678">
        <v>160.7114</v>
      </c>
      <c r="C10678" t="s">
        <v>70</v>
      </c>
      <c r="D10678">
        <v>2.7000000000000001E-3</v>
      </c>
    </row>
    <row r="10679" spans="1:4" x14ac:dyDescent="0.35">
      <c r="A10679">
        <v>75</v>
      </c>
      <c r="B10679">
        <v>160.73099999999999</v>
      </c>
      <c r="C10679" t="s">
        <v>70</v>
      </c>
      <c r="D10679">
        <v>1.2999999999999999E-3</v>
      </c>
    </row>
    <row r="10680" spans="1:4" x14ac:dyDescent="0.35">
      <c r="A10680">
        <v>75</v>
      </c>
      <c r="B10680">
        <v>160.75200000000001</v>
      </c>
      <c r="C10680" t="s">
        <v>70</v>
      </c>
      <c r="D10680">
        <v>6.7000000000000002E-3</v>
      </c>
    </row>
    <row r="10681" spans="1:4" x14ac:dyDescent="0.35">
      <c r="A10681">
        <v>75</v>
      </c>
      <c r="B10681">
        <v>160.7697</v>
      </c>
      <c r="C10681" t="s">
        <v>70</v>
      </c>
      <c r="D10681">
        <v>4.0000000000000001E-3</v>
      </c>
    </row>
    <row r="10682" spans="1:4" x14ac:dyDescent="0.35">
      <c r="A10682">
        <v>75</v>
      </c>
      <c r="B10682">
        <v>160.78489999999999</v>
      </c>
      <c r="C10682" t="s">
        <v>70</v>
      </c>
      <c r="D10682">
        <v>4.0000000000000001E-3</v>
      </c>
    </row>
    <row r="10683" spans="1:4" x14ac:dyDescent="0.35">
      <c r="A10683">
        <v>75</v>
      </c>
      <c r="B10683">
        <v>160.79929999999999</v>
      </c>
      <c r="C10683" t="s">
        <v>70</v>
      </c>
      <c r="D10683">
        <v>2.5999999999999999E-3</v>
      </c>
    </row>
    <row r="10684" spans="1:4" x14ac:dyDescent="0.35">
      <c r="A10684">
        <v>75</v>
      </c>
      <c r="B10684">
        <v>160.81479999999999</v>
      </c>
      <c r="C10684" t="s">
        <v>70</v>
      </c>
      <c r="D10684">
        <v>6.1000000000000004E-3</v>
      </c>
    </row>
    <row r="10685" spans="1:4" x14ac:dyDescent="0.35">
      <c r="A10685">
        <v>75</v>
      </c>
      <c r="B10685">
        <v>160.83099999999999</v>
      </c>
      <c r="C10685" t="s">
        <v>70</v>
      </c>
      <c r="D10685">
        <v>2.7000000000000001E-3</v>
      </c>
    </row>
    <row r="10686" spans="1:4" x14ac:dyDescent="0.35">
      <c r="A10686">
        <v>75</v>
      </c>
      <c r="B10686">
        <v>160.84540000000001</v>
      </c>
      <c r="C10686" t="s">
        <v>70</v>
      </c>
      <c r="D10686">
        <v>5.5999999999999999E-3</v>
      </c>
    </row>
    <row r="10687" spans="1:4" x14ac:dyDescent="0.35">
      <c r="A10687">
        <v>75</v>
      </c>
      <c r="B10687">
        <v>160.8621</v>
      </c>
      <c r="C10687" t="s">
        <v>70</v>
      </c>
      <c r="D10687">
        <v>8.0000000000000004E-4</v>
      </c>
    </row>
    <row r="10688" spans="1:4" x14ac:dyDescent="0.35">
      <c r="A10688">
        <v>75</v>
      </c>
      <c r="B10688">
        <v>160.87690000000001</v>
      </c>
      <c r="C10688" t="s">
        <v>70</v>
      </c>
      <c r="D10688">
        <v>8.0000000000000004E-4</v>
      </c>
    </row>
    <row r="10689" spans="1:4" x14ac:dyDescent="0.35">
      <c r="A10689">
        <v>75</v>
      </c>
      <c r="B10689">
        <v>160.89070000000001</v>
      </c>
      <c r="C10689" t="s">
        <v>70</v>
      </c>
      <c r="D10689">
        <v>8.0000000000000004E-4</v>
      </c>
    </row>
    <row r="10690" spans="1:4" x14ac:dyDescent="0.35">
      <c r="A10690">
        <v>75</v>
      </c>
      <c r="B10690">
        <v>160.91380000000001</v>
      </c>
      <c r="C10690" t="s">
        <v>70</v>
      </c>
      <c r="D10690">
        <v>7.0000000000000001E-3</v>
      </c>
    </row>
    <row r="10691" spans="1:4" x14ac:dyDescent="0.35">
      <c r="A10691">
        <v>75</v>
      </c>
      <c r="B10691">
        <v>160.92939999999999</v>
      </c>
      <c r="C10691" t="s">
        <v>70</v>
      </c>
      <c r="D10691">
        <v>7.0000000000000001E-3</v>
      </c>
    </row>
    <row r="10692" spans="1:4" x14ac:dyDescent="0.35">
      <c r="A10692">
        <v>75</v>
      </c>
      <c r="B10692">
        <v>160.94380000000001</v>
      </c>
      <c r="C10692" t="s">
        <v>70</v>
      </c>
      <c r="D10692">
        <v>6.0000000000000001E-3</v>
      </c>
    </row>
    <row r="10693" spans="1:4" x14ac:dyDescent="0.35">
      <c r="A10693">
        <v>75</v>
      </c>
      <c r="B10693">
        <v>160.9588</v>
      </c>
      <c r="C10693" t="s">
        <v>70</v>
      </c>
      <c r="D10693">
        <v>1.4E-3</v>
      </c>
    </row>
    <row r="10694" spans="1:4" x14ac:dyDescent="0.35">
      <c r="A10694">
        <v>75</v>
      </c>
      <c r="B10694">
        <v>160.97460000000001</v>
      </c>
      <c r="C10694" t="s">
        <v>70</v>
      </c>
      <c r="D10694">
        <v>1.9E-3</v>
      </c>
    </row>
    <row r="10695" spans="1:4" x14ac:dyDescent="0.35">
      <c r="A10695">
        <v>75</v>
      </c>
      <c r="B10695">
        <v>160.9888</v>
      </c>
      <c r="C10695" t="s">
        <v>70</v>
      </c>
      <c r="D10695">
        <v>1.9E-3</v>
      </c>
    </row>
    <row r="10696" spans="1:4" x14ac:dyDescent="0.35">
      <c r="A10696">
        <v>75</v>
      </c>
      <c r="B10696">
        <v>161.00290000000001</v>
      </c>
      <c r="C10696" t="s">
        <v>70</v>
      </c>
      <c r="D10696">
        <v>8.0000000000000004E-4</v>
      </c>
    </row>
    <row r="10697" spans="1:4" x14ac:dyDescent="0.35">
      <c r="A10697">
        <v>75</v>
      </c>
      <c r="B10697">
        <v>161.01779999999999</v>
      </c>
      <c r="C10697" t="s">
        <v>70</v>
      </c>
      <c r="D10697">
        <v>8.0000000000000004E-4</v>
      </c>
    </row>
    <row r="10698" spans="1:4" x14ac:dyDescent="0.35">
      <c r="A10698">
        <v>75</v>
      </c>
      <c r="B10698">
        <v>161.03270000000001</v>
      </c>
      <c r="C10698" t="s">
        <v>70</v>
      </c>
      <c r="D10698">
        <v>2.9999999999999997E-4</v>
      </c>
    </row>
    <row r="10699" spans="1:4" x14ac:dyDescent="0.35">
      <c r="A10699">
        <v>75</v>
      </c>
      <c r="B10699">
        <v>161.047</v>
      </c>
      <c r="C10699" t="s">
        <v>70</v>
      </c>
      <c r="D10699">
        <v>2.9999999999999997E-4</v>
      </c>
    </row>
    <row r="10700" spans="1:4" x14ac:dyDescent="0.35">
      <c r="A10700">
        <v>75</v>
      </c>
      <c r="B10700">
        <v>161.0617</v>
      </c>
      <c r="C10700" t="s">
        <v>70</v>
      </c>
      <c r="D10700">
        <v>2.9999999999999997E-4</v>
      </c>
    </row>
    <row r="10701" spans="1:4" x14ac:dyDescent="0.35">
      <c r="A10701">
        <v>75</v>
      </c>
      <c r="B10701">
        <v>161.07599999999999</v>
      </c>
      <c r="C10701" t="s">
        <v>70</v>
      </c>
      <c r="D10701">
        <v>1E-4</v>
      </c>
    </row>
    <row r="10702" spans="1:4" x14ac:dyDescent="0.35">
      <c r="A10702">
        <v>75</v>
      </c>
      <c r="B10702">
        <v>161.0907</v>
      </c>
      <c r="C10702" t="s">
        <v>70</v>
      </c>
      <c r="D10702">
        <v>2.9999999999999997E-4</v>
      </c>
    </row>
    <row r="10703" spans="1:4" x14ac:dyDescent="0.35">
      <c r="A10703">
        <v>75</v>
      </c>
      <c r="B10703">
        <v>161.10589999999999</v>
      </c>
      <c r="C10703" t="s">
        <v>70</v>
      </c>
      <c r="D10703">
        <v>2.9999999999999997E-4</v>
      </c>
    </row>
    <row r="10704" spans="1:4" x14ac:dyDescent="0.35">
      <c r="A10704">
        <v>75</v>
      </c>
      <c r="B10704">
        <v>161.1284</v>
      </c>
      <c r="C10704" t="s">
        <v>70</v>
      </c>
      <c r="D10704">
        <v>2.0000000000000001E-4</v>
      </c>
    </row>
    <row r="10705" spans="1:4" x14ac:dyDescent="0.35">
      <c r="A10705">
        <v>75</v>
      </c>
      <c r="B10705">
        <v>161.14279999999999</v>
      </c>
      <c r="C10705" t="s">
        <v>70</v>
      </c>
      <c r="D10705">
        <v>1E-4</v>
      </c>
    </row>
    <row r="10706" spans="1:4" x14ac:dyDescent="0.35">
      <c r="A10706">
        <v>75</v>
      </c>
      <c r="B10706">
        <v>161.1585</v>
      </c>
      <c r="C10706" t="s">
        <v>70</v>
      </c>
      <c r="D10706">
        <v>1E-4</v>
      </c>
    </row>
    <row r="10707" spans="1:4" x14ac:dyDescent="0.35">
      <c r="A10707">
        <v>75</v>
      </c>
      <c r="B10707">
        <v>161.1729</v>
      </c>
      <c r="C10707" t="s">
        <v>70</v>
      </c>
    </row>
    <row r="10708" spans="1:4" x14ac:dyDescent="0.35">
      <c r="A10708">
        <v>75</v>
      </c>
      <c r="B10708">
        <v>161.18719999999999</v>
      </c>
      <c r="C10708" t="s">
        <v>70</v>
      </c>
      <c r="D10708">
        <v>1E-4</v>
      </c>
    </row>
    <row r="10709" spans="1:4" x14ac:dyDescent="0.35">
      <c r="A10709">
        <v>75</v>
      </c>
      <c r="B10709">
        <v>161.20169999999999</v>
      </c>
      <c r="C10709" t="s">
        <v>70</v>
      </c>
      <c r="D10709">
        <v>1E-4</v>
      </c>
    </row>
    <row r="10710" spans="1:4" x14ac:dyDescent="0.35">
      <c r="A10710">
        <v>75</v>
      </c>
      <c r="B10710">
        <v>161.21709999999999</v>
      </c>
      <c r="C10710" t="s">
        <v>70</v>
      </c>
      <c r="D10710">
        <v>2.9999999999999997E-4</v>
      </c>
    </row>
    <row r="10711" spans="1:4" x14ac:dyDescent="0.35">
      <c r="A10711">
        <v>75</v>
      </c>
      <c r="B10711">
        <v>161.2311</v>
      </c>
      <c r="C10711" t="s">
        <v>70</v>
      </c>
      <c r="D10711">
        <v>2.9999999999999997E-4</v>
      </c>
    </row>
    <row r="10712" spans="1:4" x14ac:dyDescent="0.35">
      <c r="A10712">
        <v>75</v>
      </c>
      <c r="B10712">
        <v>161.2474</v>
      </c>
      <c r="C10712" t="s">
        <v>70</v>
      </c>
      <c r="D10712">
        <v>2.9999999999999997E-4</v>
      </c>
    </row>
    <row r="10713" spans="1:4" x14ac:dyDescent="0.35">
      <c r="A10713">
        <v>75</v>
      </c>
      <c r="B10713">
        <v>161.261</v>
      </c>
      <c r="C10713" t="s">
        <v>70</v>
      </c>
      <c r="D10713">
        <v>2.0000000000000001E-4</v>
      </c>
    </row>
    <row r="10714" spans="1:4" x14ac:dyDescent="0.35">
      <c r="A10714">
        <v>75</v>
      </c>
      <c r="B10714">
        <v>161.28620000000001</v>
      </c>
      <c r="C10714" t="s">
        <v>70</v>
      </c>
      <c r="D10714">
        <v>2.0000000000000001E-4</v>
      </c>
    </row>
    <row r="10715" spans="1:4" x14ac:dyDescent="0.35">
      <c r="A10715">
        <v>75</v>
      </c>
      <c r="B10715">
        <v>161.29990000000001</v>
      </c>
      <c r="C10715" t="s">
        <v>70</v>
      </c>
      <c r="D10715">
        <v>2.0000000000000001E-4</v>
      </c>
    </row>
    <row r="10716" spans="1:4" x14ac:dyDescent="0.35">
      <c r="A10716">
        <v>76</v>
      </c>
      <c r="B10716">
        <v>161.31700000000001</v>
      </c>
      <c r="C10716" t="s">
        <v>70</v>
      </c>
      <c r="D10716">
        <v>1E-4</v>
      </c>
    </row>
    <row r="10717" spans="1:4" x14ac:dyDescent="0.35">
      <c r="A10717">
        <v>76</v>
      </c>
      <c r="B10717">
        <v>161.33949999999999</v>
      </c>
      <c r="C10717" t="s">
        <v>70</v>
      </c>
      <c r="D10717">
        <v>1E-4</v>
      </c>
    </row>
    <row r="10718" spans="1:4" x14ac:dyDescent="0.35">
      <c r="A10718">
        <v>76</v>
      </c>
      <c r="B10718">
        <v>161.35560000000001</v>
      </c>
      <c r="C10718" t="s">
        <v>70</v>
      </c>
      <c r="D10718">
        <v>1E-4</v>
      </c>
    </row>
    <row r="10719" spans="1:4" x14ac:dyDescent="0.35">
      <c r="A10719">
        <v>76</v>
      </c>
      <c r="B10719">
        <v>161.3716</v>
      </c>
      <c r="C10719" t="s">
        <v>70</v>
      </c>
    </row>
    <row r="10720" spans="1:4" x14ac:dyDescent="0.35">
      <c r="A10720">
        <v>76</v>
      </c>
      <c r="B10720">
        <v>161.386</v>
      </c>
      <c r="C10720" t="s">
        <v>70</v>
      </c>
      <c r="D10720">
        <v>1E-4</v>
      </c>
    </row>
    <row r="10721" spans="1:4" x14ac:dyDescent="0.35">
      <c r="A10721">
        <v>76</v>
      </c>
      <c r="B10721">
        <v>161.40100000000001</v>
      </c>
      <c r="C10721" t="s">
        <v>70</v>
      </c>
      <c r="D10721">
        <v>1E-4</v>
      </c>
    </row>
    <row r="10722" spans="1:4" x14ac:dyDescent="0.35">
      <c r="A10722">
        <v>76</v>
      </c>
      <c r="B10722">
        <v>161.42179999999999</v>
      </c>
      <c r="C10722" t="s">
        <v>70</v>
      </c>
      <c r="D10722">
        <v>2.9999999999999997E-4</v>
      </c>
    </row>
    <row r="10723" spans="1:4" x14ac:dyDescent="0.35">
      <c r="A10723">
        <v>76</v>
      </c>
      <c r="B10723">
        <v>161.44049999999999</v>
      </c>
      <c r="C10723" t="s">
        <v>70</v>
      </c>
      <c r="D10723">
        <v>2.0000000000000001E-4</v>
      </c>
    </row>
    <row r="10724" spans="1:4" x14ac:dyDescent="0.35">
      <c r="A10724">
        <v>76</v>
      </c>
      <c r="B10724">
        <v>161.45259999999999</v>
      </c>
      <c r="C10724" t="s">
        <v>70</v>
      </c>
      <c r="D10724">
        <v>1E-4</v>
      </c>
    </row>
    <row r="10725" spans="1:4" x14ac:dyDescent="0.35">
      <c r="A10725">
        <v>76</v>
      </c>
      <c r="B10725">
        <v>161.4659</v>
      </c>
      <c r="C10725" t="s">
        <v>70</v>
      </c>
      <c r="D10725">
        <v>1E-4</v>
      </c>
    </row>
    <row r="10726" spans="1:4" x14ac:dyDescent="0.35">
      <c r="A10726">
        <v>76</v>
      </c>
      <c r="B10726">
        <v>161.48009999999999</v>
      </c>
      <c r="C10726" t="s">
        <v>70</v>
      </c>
    </row>
    <row r="10727" spans="1:4" x14ac:dyDescent="0.35">
      <c r="A10727">
        <v>76</v>
      </c>
      <c r="B10727">
        <v>161.49459999999999</v>
      </c>
      <c r="C10727" t="s">
        <v>70</v>
      </c>
    </row>
    <row r="10728" spans="1:4" x14ac:dyDescent="0.35">
      <c r="A10728">
        <v>76</v>
      </c>
      <c r="B10728">
        <v>161.50800000000001</v>
      </c>
      <c r="C10728" t="s">
        <v>70</v>
      </c>
    </row>
    <row r="10729" spans="1:4" x14ac:dyDescent="0.35">
      <c r="A10729">
        <v>76</v>
      </c>
      <c r="B10729">
        <v>161.5222</v>
      </c>
      <c r="C10729" t="s">
        <v>70</v>
      </c>
    </row>
    <row r="10730" spans="1:4" x14ac:dyDescent="0.35">
      <c r="A10730">
        <v>76</v>
      </c>
      <c r="B10730">
        <v>161.5436</v>
      </c>
      <c r="C10730" t="s">
        <v>70</v>
      </c>
    </row>
    <row r="10731" spans="1:4" x14ac:dyDescent="0.35">
      <c r="A10731">
        <v>76</v>
      </c>
      <c r="B10731">
        <v>161.5582</v>
      </c>
      <c r="C10731" t="s">
        <v>70</v>
      </c>
    </row>
    <row r="10732" spans="1:4" x14ac:dyDescent="0.35">
      <c r="A10732">
        <v>76</v>
      </c>
      <c r="B10732">
        <v>161.57480000000001</v>
      </c>
      <c r="C10732" t="s">
        <v>70</v>
      </c>
      <c r="D10732">
        <v>1E-4</v>
      </c>
    </row>
    <row r="10733" spans="1:4" x14ac:dyDescent="0.35">
      <c r="A10733">
        <v>76</v>
      </c>
      <c r="B10733">
        <v>161.59389999999999</v>
      </c>
      <c r="C10733" t="s">
        <v>70</v>
      </c>
      <c r="D10733">
        <v>2.0000000000000001E-4</v>
      </c>
    </row>
    <row r="10734" spans="1:4" x14ac:dyDescent="0.35">
      <c r="A10734">
        <v>76</v>
      </c>
      <c r="B10734">
        <v>161.6114</v>
      </c>
      <c r="C10734" t="s">
        <v>70</v>
      </c>
      <c r="D10734">
        <v>2.0000000000000001E-4</v>
      </c>
    </row>
    <row r="10735" spans="1:4" x14ac:dyDescent="0.35">
      <c r="A10735">
        <v>76</v>
      </c>
      <c r="B10735">
        <v>161.62530000000001</v>
      </c>
      <c r="C10735" t="s">
        <v>70</v>
      </c>
      <c r="D10735">
        <v>2.0000000000000001E-4</v>
      </c>
    </row>
    <row r="10736" spans="1:4" x14ac:dyDescent="0.35">
      <c r="A10736">
        <v>76</v>
      </c>
      <c r="B10736">
        <v>161.63890000000001</v>
      </c>
      <c r="C10736" t="s">
        <v>70</v>
      </c>
      <c r="D10736">
        <v>1E-4</v>
      </c>
    </row>
    <row r="10737" spans="1:4" x14ac:dyDescent="0.35">
      <c r="A10737">
        <v>76</v>
      </c>
      <c r="B10737">
        <v>161.65289999999999</v>
      </c>
      <c r="C10737" t="s">
        <v>70</v>
      </c>
    </row>
    <row r="10738" spans="1:4" x14ac:dyDescent="0.35">
      <c r="A10738">
        <v>76</v>
      </c>
      <c r="B10738">
        <v>161.66829999999999</v>
      </c>
      <c r="C10738" t="s">
        <v>70</v>
      </c>
    </row>
    <row r="10739" spans="1:4" x14ac:dyDescent="0.35">
      <c r="A10739">
        <v>76</v>
      </c>
      <c r="B10739">
        <v>161.68610000000001</v>
      </c>
      <c r="C10739" t="s">
        <v>70</v>
      </c>
    </row>
    <row r="10740" spans="1:4" x14ac:dyDescent="0.35">
      <c r="A10740">
        <v>76</v>
      </c>
      <c r="B10740">
        <v>161.70339999999999</v>
      </c>
      <c r="C10740" t="s">
        <v>70</v>
      </c>
    </row>
    <row r="10741" spans="1:4" x14ac:dyDescent="0.35">
      <c r="A10741">
        <v>76</v>
      </c>
      <c r="B10741">
        <v>161.7192</v>
      </c>
      <c r="C10741" t="s">
        <v>70</v>
      </c>
    </row>
    <row r="10742" spans="1:4" x14ac:dyDescent="0.35">
      <c r="A10742">
        <v>76</v>
      </c>
      <c r="B10742">
        <v>161.73439999999999</v>
      </c>
      <c r="C10742" t="s">
        <v>70</v>
      </c>
    </row>
    <row r="10743" spans="1:4" x14ac:dyDescent="0.35">
      <c r="A10743">
        <v>76</v>
      </c>
      <c r="B10743">
        <v>161.7561</v>
      </c>
      <c r="C10743" t="s">
        <v>70</v>
      </c>
    </row>
    <row r="10744" spans="1:4" x14ac:dyDescent="0.35">
      <c r="A10744">
        <v>76</v>
      </c>
      <c r="B10744">
        <v>161.77080000000001</v>
      </c>
      <c r="C10744" t="s">
        <v>70</v>
      </c>
    </row>
    <row r="10745" spans="1:4" x14ac:dyDescent="0.35">
      <c r="A10745">
        <v>76</v>
      </c>
      <c r="B10745">
        <v>161.78469999999999</v>
      </c>
      <c r="C10745" t="s">
        <v>70</v>
      </c>
      <c r="D10745">
        <v>1E-4</v>
      </c>
    </row>
    <row r="10746" spans="1:4" x14ac:dyDescent="0.35">
      <c r="A10746">
        <v>76</v>
      </c>
      <c r="B10746">
        <v>161.79920000000001</v>
      </c>
      <c r="C10746" t="s">
        <v>70</v>
      </c>
      <c r="D10746">
        <v>1E-4</v>
      </c>
    </row>
    <row r="10747" spans="1:4" x14ac:dyDescent="0.35">
      <c r="A10747">
        <v>76</v>
      </c>
      <c r="B10747">
        <v>161.81190000000001</v>
      </c>
      <c r="C10747" t="s">
        <v>70</v>
      </c>
      <c r="D10747">
        <v>1E-4</v>
      </c>
    </row>
    <row r="10748" spans="1:4" x14ac:dyDescent="0.35">
      <c r="A10748">
        <v>76</v>
      </c>
      <c r="B10748">
        <v>161.82550000000001</v>
      </c>
      <c r="C10748" t="s">
        <v>70</v>
      </c>
      <c r="D10748">
        <v>1E-4</v>
      </c>
    </row>
    <row r="10749" spans="1:4" x14ac:dyDescent="0.35">
      <c r="A10749">
        <v>76</v>
      </c>
      <c r="B10749">
        <v>161.83920000000001</v>
      </c>
      <c r="C10749" t="s">
        <v>70</v>
      </c>
      <c r="D10749">
        <v>1E-4</v>
      </c>
    </row>
    <row r="10750" spans="1:4" x14ac:dyDescent="0.35">
      <c r="A10750">
        <v>76</v>
      </c>
      <c r="B10750">
        <v>161.85380000000001</v>
      </c>
      <c r="C10750" t="s">
        <v>70</v>
      </c>
      <c r="D10750">
        <v>1E-4</v>
      </c>
    </row>
    <row r="10751" spans="1:4" x14ac:dyDescent="0.35">
      <c r="A10751">
        <v>76</v>
      </c>
      <c r="B10751">
        <v>161.87</v>
      </c>
      <c r="C10751" t="s">
        <v>70</v>
      </c>
    </row>
    <row r="10752" spans="1:4" x14ac:dyDescent="0.35">
      <c r="A10752">
        <v>76</v>
      </c>
      <c r="B10752">
        <v>161.8835</v>
      </c>
      <c r="C10752" t="s">
        <v>70</v>
      </c>
    </row>
    <row r="10753" spans="1:4" x14ac:dyDescent="0.35">
      <c r="A10753">
        <v>76</v>
      </c>
      <c r="B10753">
        <v>161.8973</v>
      </c>
      <c r="C10753" t="s">
        <v>70</v>
      </c>
    </row>
    <row r="10754" spans="1:4" x14ac:dyDescent="0.35">
      <c r="A10754">
        <v>76</v>
      </c>
      <c r="B10754">
        <v>161.91030000000001</v>
      </c>
      <c r="C10754" t="s">
        <v>70</v>
      </c>
    </row>
    <row r="10755" spans="1:4" x14ac:dyDescent="0.35">
      <c r="A10755">
        <v>76</v>
      </c>
      <c r="B10755">
        <v>161.92400000000001</v>
      </c>
      <c r="C10755" t="s">
        <v>70</v>
      </c>
    </row>
    <row r="10756" spans="1:4" x14ac:dyDescent="0.35">
      <c r="A10756">
        <v>76</v>
      </c>
      <c r="B10756">
        <v>161.9375</v>
      </c>
      <c r="C10756" t="s">
        <v>70</v>
      </c>
    </row>
    <row r="10757" spans="1:4" x14ac:dyDescent="0.35">
      <c r="A10757">
        <v>76</v>
      </c>
      <c r="B10757">
        <v>161.9588</v>
      </c>
      <c r="C10757" t="s">
        <v>70</v>
      </c>
      <c r="D10757">
        <v>1E-4</v>
      </c>
    </row>
    <row r="10758" spans="1:4" x14ac:dyDescent="0.35">
      <c r="A10758">
        <v>76</v>
      </c>
      <c r="B10758">
        <v>161.97319999999999</v>
      </c>
      <c r="C10758" t="s">
        <v>70</v>
      </c>
      <c r="D10758">
        <v>1E-4</v>
      </c>
    </row>
    <row r="10759" spans="1:4" x14ac:dyDescent="0.35">
      <c r="A10759">
        <v>76</v>
      </c>
      <c r="B10759">
        <v>161.98699999999999</v>
      </c>
      <c r="C10759" t="s">
        <v>70</v>
      </c>
      <c r="D10759">
        <v>1E-4</v>
      </c>
    </row>
    <row r="10760" spans="1:4" x14ac:dyDescent="0.35">
      <c r="A10760">
        <v>76</v>
      </c>
      <c r="B10760">
        <v>162.001</v>
      </c>
      <c r="C10760" t="s">
        <v>70</v>
      </c>
      <c r="D10760">
        <v>1E-4</v>
      </c>
    </row>
    <row r="10761" spans="1:4" x14ac:dyDescent="0.35">
      <c r="A10761">
        <v>76</v>
      </c>
      <c r="B10761">
        <v>162.0146</v>
      </c>
      <c r="C10761" t="s">
        <v>70</v>
      </c>
      <c r="D10761">
        <v>1E-4</v>
      </c>
    </row>
    <row r="10762" spans="1:4" x14ac:dyDescent="0.35">
      <c r="A10762">
        <v>76</v>
      </c>
      <c r="B10762">
        <v>162.02809999999999</v>
      </c>
      <c r="C10762" t="s">
        <v>70</v>
      </c>
    </row>
    <row r="10763" spans="1:4" x14ac:dyDescent="0.35">
      <c r="A10763">
        <v>76</v>
      </c>
      <c r="B10763">
        <v>162.04169999999999</v>
      </c>
      <c r="C10763" t="s">
        <v>70</v>
      </c>
    </row>
    <row r="10764" spans="1:4" x14ac:dyDescent="0.35">
      <c r="A10764">
        <v>76</v>
      </c>
      <c r="B10764">
        <v>162.0557</v>
      </c>
      <c r="C10764" t="s">
        <v>70</v>
      </c>
    </row>
    <row r="10765" spans="1:4" x14ac:dyDescent="0.35">
      <c r="A10765">
        <v>76</v>
      </c>
      <c r="B10765">
        <v>162.06890000000001</v>
      </c>
      <c r="C10765" t="s">
        <v>70</v>
      </c>
    </row>
    <row r="10766" spans="1:4" x14ac:dyDescent="0.35">
      <c r="A10766">
        <v>76</v>
      </c>
      <c r="B10766">
        <v>162.08330000000001</v>
      </c>
      <c r="C10766" t="s">
        <v>70</v>
      </c>
    </row>
    <row r="10767" spans="1:4" x14ac:dyDescent="0.35">
      <c r="A10767">
        <v>76</v>
      </c>
      <c r="B10767">
        <v>162.0966</v>
      </c>
      <c r="C10767" t="s">
        <v>70</v>
      </c>
    </row>
    <row r="10768" spans="1:4" x14ac:dyDescent="0.35">
      <c r="A10768">
        <v>76</v>
      </c>
      <c r="B10768">
        <v>162.1097</v>
      </c>
      <c r="C10768" t="s">
        <v>70</v>
      </c>
    </row>
    <row r="10769" spans="1:4" x14ac:dyDescent="0.35">
      <c r="A10769">
        <v>76</v>
      </c>
      <c r="B10769">
        <v>162.12370000000001</v>
      </c>
      <c r="C10769" t="s">
        <v>70</v>
      </c>
    </row>
    <row r="10770" spans="1:4" x14ac:dyDescent="0.35">
      <c r="A10770">
        <v>76</v>
      </c>
      <c r="B10770">
        <v>162.13730000000001</v>
      </c>
      <c r="C10770" t="s">
        <v>70</v>
      </c>
    </row>
    <row r="10771" spans="1:4" x14ac:dyDescent="0.35">
      <c r="A10771">
        <v>76</v>
      </c>
      <c r="B10771">
        <v>162.15440000000001</v>
      </c>
      <c r="C10771" t="s">
        <v>70</v>
      </c>
    </row>
    <row r="10772" spans="1:4" x14ac:dyDescent="0.35">
      <c r="A10772">
        <v>76</v>
      </c>
      <c r="B10772">
        <v>162.18440000000001</v>
      </c>
      <c r="C10772" t="s">
        <v>70</v>
      </c>
      <c r="D10772">
        <v>1E-4</v>
      </c>
    </row>
    <row r="10773" spans="1:4" x14ac:dyDescent="0.35">
      <c r="A10773">
        <v>76</v>
      </c>
      <c r="B10773">
        <v>162.1985</v>
      </c>
      <c r="C10773" t="s">
        <v>70</v>
      </c>
      <c r="D10773">
        <v>1E-4</v>
      </c>
    </row>
    <row r="10774" spans="1:4" x14ac:dyDescent="0.35">
      <c r="A10774">
        <v>76</v>
      </c>
      <c r="B10774">
        <v>162.2116</v>
      </c>
      <c r="C10774" t="s">
        <v>70</v>
      </c>
    </row>
    <row r="10775" spans="1:4" x14ac:dyDescent="0.35">
      <c r="A10775">
        <v>76</v>
      </c>
      <c r="B10775">
        <v>162.22579999999999</v>
      </c>
      <c r="C10775" t="s">
        <v>70</v>
      </c>
    </row>
    <row r="10776" spans="1:4" x14ac:dyDescent="0.35">
      <c r="A10776">
        <v>76</v>
      </c>
      <c r="B10776">
        <v>162.23920000000001</v>
      </c>
      <c r="C10776" t="s">
        <v>70</v>
      </c>
    </row>
    <row r="10777" spans="1:4" x14ac:dyDescent="0.35">
      <c r="A10777">
        <v>76</v>
      </c>
      <c r="B10777">
        <v>162.25239999999999</v>
      </c>
      <c r="C10777" t="s">
        <v>70</v>
      </c>
    </row>
    <row r="10778" spans="1:4" x14ac:dyDescent="0.35">
      <c r="A10778">
        <v>76</v>
      </c>
      <c r="B10778">
        <v>162.2671</v>
      </c>
      <c r="C10778" t="s">
        <v>70</v>
      </c>
    </row>
    <row r="10779" spans="1:4" x14ac:dyDescent="0.35">
      <c r="A10779">
        <v>76</v>
      </c>
      <c r="B10779">
        <v>162.2807</v>
      </c>
      <c r="C10779" t="s">
        <v>70</v>
      </c>
    </row>
    <row r="10780" spans="1:4" x14ac:dyDescent="0.35">
      <c r="A10780">
        <v>76</v>
      </c>
      <c r="B10780">
        <v>162.2945</v>
      </c>
      <c r="C10780" t="s">
        <v>70</v>
      </c>
      <c r="D10780">
        <v>1E-4</v>
      </c>
    </row>
    <row r="10781" spans="1:4" x14ac:dyDescent="0.35">
      <c r="A10781">
        <v>76</v>
      </c>
      <c r="B10781">
        <v>162.30789999999999</v>
      </c>
      <c r="C10781" t="s">
        <v>70</v>
      </c>
      <c r="D10781">
        <v>1E-4</v>
      </c>
    </row>
    <row r="10782" spans="1:4" x14ac:dyDescent="0.35">
      <c r="A10782">
        <v>76</v>
      </c>
      <c r="B10782">
        <v>162.32589999999999</v>
      </c>
      <c r="C10782" t="s">
        <v>70</v>
      </c>
    </row>
    <row r="10783" spans="1:4" x14ac:dyDescent="0.35">
      <c r="A10783">
        <v>76</v>
      </c>
      <c r="B10783">
        <v>162.34</v>
      </c>
      <c r="C10783" t="s">
        <v>70</v>
      </c>
    </row>
    <row r="10784" spans="1:4" x14ac:dyDescent="0.35">
      <c r="A10784">
        <v>76</v>
      </c>
      <c r="B10784">
        <v>162.36009999999999</v>
      </c>
      <c r="C10784" t="s">
        <v>70</v>
      </c>
    </row>
    <row r="10785" spans="1:4" x14ac:dyDescent="0.35">
      <c r="A10785">
        <v>76</v>
      </c>
      <c r="B10785">
        <v>162.3903</v>
      </c>
      <c r="C10785" t="s">
        <v>70</v>
      </c>
      <c r="D10785">
        <v>1E-4</v>
      </c>
    </row>
    <row r="10786" spans="1:4" x14ac:dyDescent="0.35">
      <c r="A10786">
        <v>76</v>
      </c>
      <c r="B10786">
        <v>162.4075</v>
      </c>
      <c r="C10786" t="s">
        <v>70</v>
      </c>
      <c r="D10786">
        <v>1E-4</v>
      </c>
    </row>
    <row r="10787" spans="1:4" x14ac:dyDescent="0.35">
      <c r="A10787">
        <v>76</v>
      </c>
      <c r="B10787">
        <v>162.42679999999999</v>
      </c>
      <c r="C10787" t="s">
        <v>70</v>
      </c>
    </row>
    <row r="10788" spans="1:4" x14ac:dyDescent="0.35">
      <c r="A10788">
        <v>76</v>
      </c>
      <c r="B10788">
        <v>162.44030000000001</v>
      </c>
      <c r="C10788" t="s">
        <v>70</v>
      </c>
    </row>
    <row r="10789" spans="1:4" x14ac:dyDescent="0.35">
      <c r="A10789">
        <v>76</v>
      </c>
      <c r="B10789">
        <v>162.4554</v>
      </c>
      <c r="C10789" t="s">
        <v>70</v>
      </c>
    </row>
    <row r="10790" spans="1:4" x14ac:dyDescent="0.35">
      <c r="A10790">
        <v>76</v>
      </c>
      <c r="B10790">
        <v>162.46950000000001</v>
      </c>
      <c r="C10790" t="s">
        <v>70</v>
      </c>
    </row>
    <row r="10791" spans="1:4" x14ac:dyDescent="0.35">
      <c r="A10791">
        <v>76</v>
      </c>
      <c r="B10791">
        <v>162.48410000000001</v>
      </c>
      <c r="C10791" t="s">
        <v>70</v>
      </c>
    </row>
    <row r="10792" spans="1:4" x14ac:dyDescent="0.35">
      <c r="A10792">
        <v>76</v>
      </c>
      <c r="B10792">
        <v>162.49950000000001</v>
      </c>
      <c r="C10792" t="s">
        <v>70</v>
      </c>
    </row>
    <row r="10793" spans="1:4" x14ac:dyDescent="0.35">
      <c r="A10793">
        <v>76</v>
      </c>
      <c r="B10793">
        <v>162.5138</v>
      </c>
      <c r="C10793" t="s">
        <v>70</v>
      </c>
    </row>
    <row r="10794" spans="1:4" x14ac:dyDescent="0.35">
      <c r="A10794">
        <v>76</v>
      </c>
      <c r="B10794">
        <v>162.52780000000001</v>
      </c>
      <c r="C10794" t="s">
        <v>70</v>
      </c>
      <c r="D10794">
        <v>1E-4</v>
      </c>
    </row>
    <row r="10795" spans="1:4" x14ac:dyDescent="0.35">
      <c r="A10795">
        <v>76</v>
      </c>
      <c r="B10795">
        <v>162.54230000000001</v>
      </c>
      <c r="C10795" t="s">
        <v>70</v>
      </c>
    </row>
    <row r="10796" spans="1:4" x14ac:dyDescent="0.35">
      <c r="A10796">
        <v>76</v>
      </c>
      <c r="B10796">
        <v>162.56729999999999</v>
      </c>
      <c r="C10796" t="s">
        <v>70</v>
      </c>
    </row>
    <row r="10797" spans="1:4" x14ac:dyDescent="0.35">
      <c r="A10797">
        <v>76</v>
      </c>
      <c r="B10797">
        <v>162.5891</v>
      </c>
      <c r="C10797" t="s">
        <v>70</v>
      </c>
    </row>
    <row r="10798" spans="1:4" x14ac:dyDescent="0.35">
      <c r="A10798">
        <v>76</v>
      </c>
      <c r="B10798">
        <v>162.60429999999999</v>
      </c>
      <c r="C10798" t="s">
        <v>70</v>
      </c>
      <c r="D10798">
        <v>1E-4</v>
      </c>
    </row>
    <row r="10799" spans="1:4" x14ac:dyDescent="0.35">
      <c r="A10799">
        <v>76</v>
      </c>
      <c r="B10799">
        <v>162.61940000000001</v>
      </c>
      <c r="C10799" t="s">
        <v>70</v>
      </c>
      <c r="D10799">
        <v>1E-4</v>
      </c>
    </row>
    <row r="10800" spans="1:4" x14ac:dyDescent="0.35">
      <c r="A10800">
        <v>76</v>
      </c>
      <c r="B10800">
        <v>162.63409999999999</v>
      </c>
      <c r="C10800" t="s">
        <v>70</v>
      </c>
    </row>
    <row r="10801" spans="1:4" x14ac:dyDescent="0.35">
      <c r="A10801">
        <v>76</v>
      </c>
      <c r="B10801">
        <v>162.64949999999999</v>
      </c>
      <c r="C10801" t="s">
        <v>70</v>
      </c>
    </row>
    <row r="10802" spans="1:4" x14ac:dyDescent="0.35">
      <c r="A10802">
        <v>76</v>
      </c>
      <c r="B10802">
        <v>162.66390000000001</v>
      </c>
      <c r="C10802" t="s">
        <v>70</v>
      </c>
    </row>
    <row r="10803" spans="1:4" x14ac:dyDescent="0.35">
      <c r="A10803">
        <v>76</v>
      </c>
      <c r="B10803">
        <v>162.678</v>
      </c>
      <c r="C10803" t="s">
        <v>70</v>
      </c>
    </row>
    <row r="10804" spans="1:4" x14ac:dyDescent="0.35">
      <c r="A10804">
        <v>76</v>
      </c>
      <c r="B10804">
        <v>162.6919</v>
      </c>
      <c r="C10804" t="s">
        <v>70</v>
      </c>
    </row>
    <row r="10805" spans="1:4" x14ac:dyDescent="0.35">
      <c r="A10805">
        <v>76</v>
      </c>
      <c r="B10805">
        <v>162.70689999999999</v>
      </c>
      <c r="C10805" t="s">
        <v>70</v>
      </c>
    </row>
    <row r="10806" spans="1:4" x14ac:dyDescent="0.35">
      <c r="A10806">
        <v>76</v>
      </c>
      <c r="B10806">
        <v>162.72149999999999</v>
      </c>
      <c r="C10806" t="s">
        <v>70</v>
      </c>
    </row>
    <row r="10807" spans="1:4" x14ac:dyDescent="0.35">
      <c r="A10807">
        <v>76</v>
      </c>
      <c r="B10807">
        <v>162.73580000000001</v>
      </c>
      <c r="C10807" t="s">
        <v>70</v>
      </c>
    </row>
    <row r="10808" spans="1:4" x14ac:dyDescent="0.35">
      <c r="A10808">
        <v>76</v>
      </c>
      <c r="B10808">
        <v>162.75030000000001</v>
      </c>
      <c r="C10808" t="s">
        <v>70</v>
      </c>
    </row>
    <row r="10809" spans="1:4" x14ac:dyDescent="0.35">
      <c r="A10809">
        <v>76</v>
      </c>
      <c r="B10809">
        <v>162.76490000000001</v>
      </c>
      <c r="C10809" t="s">
        <v>70</v>
      </c>
    </row>
    <row r="10810" spans="1:4" x14ac:dyDescent="0.35">
      <c r="A10810">
        <v>76</v>
      </c>
      <c r="B10810">
        <v>162.77869999999999</v>
      </c>
      <c r="C10810" t="s">
        <v>70</v>
      </c>
    </row>
    <row r="10811" spans="1:4" x14ac:dyDescent="0.35">
      <c r="A10811">
        <v>76</v>
      </c>
      <c r="B10811">
        <v>162.8006</v>
      </c>
      <c r="C10811" t="s">
        <v>70</v>
      </c>
    </row>
    <row r="10812" spans="1:4" x14ac:dyDescent="0.35">
      <c r="A10812">
        <v>76</v>
      </c>
      <c r="B10812">
        <v>162.8158</v>
      </c>
      <c r="C10812" t="s">
        <v>70</v>
      </c>
      <c r="D10812">
        <v>2.0000000000000001E-4</v>
      </c>
    </row>
    <row r="10813" spans="1:4" x14ac:dyDescent="0.35">
      <c r="A10813">
        <v>76</v>
      </c>
      <c r="B10813">
        <v>162.82939999999999</v>
      </c>
      <c r="C10813" t="s">
        <v>70</v>
      </c>
      <c r="D10813">
        <v>2.0000000000000001E-4</v>
      </c>
    </row>
    <row r="10814" spans="1:4" x14ac:dyDescent="0.35">
      <c r="A10814">
        <v>76</v>
      </c>
      <c r="B10814">
        <v>162.85380000000001</v>
      </c>
      <c r="C10814" t="s">
        <v>70</v>
      </c>
      <c r="D10814">
        <v>6.9999999999999999E-4</v>
      </c>
    </row>
    <row r="10815" spans="1:4" x14ac:dyDescent="0.35">
      <c r="A10815">
        <v>76</v>
      </c>
      <c r="B10815">
        <v>162.8681</v>
      </c>
      <c r="C10815" t="s">
        <v>70</v>
      </c>
      <c r="D10815">
        <v>1.8E-3</v>
      </c>
    </row>
    <row r="10816" spans="1:4" x14ac:dyDescent="0.35">
      <c r="A10816">
        <v>76</v>
      </c>
      <c r="B10816">
        <v>162.88419999999999</v>
      </c>
      <c r="C10816" t="s">
        <v>70</v>
      </c>
      <c r="D10816">
        <v>1.1999999999999999E-3</v>
      </c>
    </row>
    <row r="10817" spans="1:4" x14ac:dyDescent="0.35">
      <c r="A10817">
        <v>76</v>
      </c>
      <c r="B10817">
        <v>162.8991</v>
      </c>
      <c r="C10817" t="s">
        <v>70</v>
      </c>
      <c r="D10817">
        <v>1.1999999999999999E-3</v>
      </c>
    </row>
    <row r="10818" spans="1:4" x14ac:dyDescent="0.35">
      <c r="A10818">
        <v>76</v>
      </c>
      <c r="B10818">
        <v>162.9134</v>
      </c>
      <c r="C10818" t="s">
        <v>70</v>
      </c>
      <c r="D10818">
        <v>4.3E-3</v>
      </c>
    </row>
    <row r="10819" spans="1:4" x14ac:dyDescent="0.35">
      <c r="A10819">
        <v>76</v>
      </c>
      <c r="B10819">
        <v>162.92750000000001</v>
      </c>
      <c r="C10819" t="s">
        <v>70</v>
      </c>
      <c r="D10819">
        <v>2.5000000000000001E-3</v>
      </c>
    </row>
    <row r="10820" spans="1:4" x14ac:dyDescent="0.35">
      <c r="A10820">
        <v>76</v>
      </c>
      <c r="B10820">
        <v>162.9419</v>
      </c>
      <c r="C10820" t="s">
        <v>70</v>
      </c>
      <c r="D10820">
        <v>7.7000000000000002E-3</v>
      </c>
    </row>
    <row r="10821" spans="1:4" x14ac:dyDescent="0.35">
      <c r="A10821">
        <v>76</v>
      </c>
      <c r="B10821">
        <v>162.9571</v>
      </c>
      <c r="C10821" t="s">
        <v>70</v>
      </c>
      <c r="D10821">
        <v>7.7000000000000002E-3</v>
      </c>
    </row>
    <row r="10822" spans="1:4" x14ac:dyDescent="0.35">
      <c r="A10822">
        <v>76</v>
      </c>
      <c r="B10822">
        <v>162.9716</v>
      </c>
      <c r="C10822" t="s">
        <v>70</v>
      </c>
      <c r="D10822">
        <v>2.3999999999999998E-3</v>
      </c>
    </row>
    <row r="10823" spans="1:4" x14ac:dyDescent="0.35">
      <c r="A10823">
        <v>76</v>
      </c>
      <c r="B10823">
        <v>162.98650000000001</v>
      </c>
      <c r="C10823" t="s">
        <v>70</v>
      </c>
      <c r="D10823">
        <v>2.3999999999999998E-3</v>
      </c>
    </row>
    <row r="10824" spans="1:4" x14ac:dyDescent="0.35">
      <c r="A10824">
        <v>76</v>
      </c>
      <c r="B10824">
        <v>163.01079999999999</v>
      </c>
      <c r="C10824" t="s">
        <v>70</v>
      </c>
      <c r="D10824">
        <v>3.5999999999999999E-3</v>
      </c>
    </row>
    <row r="10825" spans="1:4" x14ac:dyDescent="0.35">
      <c r="A10825">
        <v>76</v>
      </c>
      <c r="B10825">
        <v>163.03229999999999</v>
      </c>
      <c r="C10825" t="s">
        <v>70</v>
      </c>
      <c r="D10825">
        <v>2.8999999999999998E-3</v>
      </c>
    </row>
    <row r="10826" spans="1:4" x14ac:dyDescent="0.35">
      <c r="A10826">
        <v>76</v>
      </c>
      <c r="B10826">
        <v>163.05019999999999</v>
      </c>
      <c r="C10826" t="s">
        <v>70</v>
      </c>
      <c r="D10826">
        <v>2.0000000000000001E-4</v>
      </c>
    </row>
    <row r="10827" spans="1:4" x14ac:dyDescent="0.35">
      <c r="A10827">
        <v>76</v>
      </c>
      <c r="B10827">
        <v>163.06479999999999</v>
      </c>
      <c r="C10827" t="s">
        <v>70</v>
      </c>
      <c r="D10827">
        <v>2.0000000000000001E-4</v>
      </c>
    </row>
    <row r="10828" spans="1:4" x14ac:dyDescent="0.35">
      <c r="A10828">
        <v>76</v>
      </c>
      <c r="B10828">
        <v>163.07910000000001</v>
      </c>
      <c r="C10828" t="s">
        <v>70</v>
      </c>
      <c r="D10828">
        <v>1E-3</v>
      </c>
    </row>
    <row r="10829" spans="1:4" x14ac:dyDescent="0.35">
      <c r="A10829">
        <v>76</v>
      </c>
      <c r="B10829">
        <v>163.09360000000001</v>
      </c>
      <c r="C10829" t="s">
        <v>70</v>
      </c>
      <c r="D10829">
        <v>6.7999999999999996E-3</v>
      </c>
    </row>
    <row r="10830" spans="1:4" x14ac:dyDescent="0.35">
      <c r="A10830">
        <v>76</v>
      </c>
      <c r="B10830">
        <v>163.10849999999999</v>
      </c>
      <c r="C10830" t="s">
        <v>70</v>
      </c>
      <c r="D10830">
        <v>6.7999999999999996E-3</v>
      </c>
    </row>
    <row r="10831" spans="1:4" x14ac:dyDescent="0.35">
      <c r="A10831">
        <v>76</v>
      </c>
      <c r="B10831">
        <v>163.1258</v>
      </c>
      <c r="C10831" t="s">
        <v>70</v>
      </c>
      <c r="D10831">
        <v>1.8E-3</v>
      </c>
    </row>
    <row r="10832" spans="1:4" x14ac:dyDescent="0.35">
      <c r="A10832">
        <v>76</v>
      </c>
      <c r="B10832">
        <v>163.1404</v>
      </c>
      <c r="C10832" t="s">
        <v>70</v>
      </c>
      <c r="D10832">
        <v>7.1999999999999998E-3</v>
      </c>
    </row>
    <row r="10833" spans="1:4" x14ac:dyDescent="0.35">
      <c r="A10833">
        <v>76</v>
      </c>
      <c r="B10833">
        <v>163.155</v>
      </c>
      <c r="C10833" t="s">
        <v>70</v>
      </c>
      <c r="D10833">
        <v>7.1999999999999998E-3</v>
      </c>
    </row>
    <row r="10834" spans="1:4" x14ac:dyDescent="0.35">
      <c r="A10834">
        <v>76</v>
      </c>
      <c r="B10834">
        <v>163.16890000000001</v>
      </c>
      <c r="C10834" t="s">
        <v>70</v>
      </c>
      <c r="D10834">
        <v>5.5999999999999999E-3</v>
      </c>
    </row>
    <row r="10835" spans="1:4" x14ac:dyDescent="0.35">
      <c r="A10835">
        <v>76</v>
      </c>
      <c r="B10835">
        <v>163.18360000000001</v>
      </c>
      <c r="C10835" t="s">
        <v>70</v>
      </c>
      <c r="D10835">
        <v>4.7999999999999996E-3</v>
      </c>
    </row>
    <row r="10836" spans="1:4" x14ac:dyDescent="0.35">
      <c r="A10836">
        <v>76</v>
      </c>
      <c r="B10836">
        <v>163.19800000000001</v>
      </c>
      <c r="C10836" t="s">
        <v>70</v>
      </c>
      <c r="D10836">
        <v>5.7000000000000002E-3</v>
      </c>
    </row>
    <row r="10837" spans="1:4" x14ac:dyDescent="0.35">
      <c r="A10837">
        <v>76</v>
      </c>
      <c r="B10837">
        <v>163.22</v>
      </c>
      <c r="C10837" t="s">
        <v>70</v>
      </c>
      <c r="D10837">
        <v>2.5000000000000001E-3</v>
      </c>
    </row>
    <row r="10838" spans="1:4" x14ac:dyDescent="0.35">
      <c r="A10838">
        <v>76</v>
      </c>
      <c r="B10838">
        <v>163.23580000000001</v>
      </c>
      <c r="C10838" t="s">
        <v>70</v>
      </c>
      <c r="D10838">
        <v>4.7999999999999996E-3</v>
      </c>
    </row>
    <row r="10839" spans="1:4" x14ac:dyDescent="0.35">
      <c r="A10839">
        <v>76</v>
      </c>
      <c r="B10839">
        <v>163.25030000000001</v>
      </c>
      <c r="C10839" t="s">
        <v>70</v>
      </c>
      <c r="D10839">
        <v>3.0999999999999999E-3</v>
      </c>
    </row>
    <row r="10840" spans="1:4" x14ac:dyDescent="0.35">
      <c r="A10840">
        <v>76</v>
      </c>
      <c r="B10840">
        <v>163.26560000000001</v>
      </c>
      <c r="C10840" t="s">
        <v>70</v>
      </c>
      <c r="D10840">
        <v>3.0999999999999999E-3</v>
      </c>
    </row>
    <row r="10841" spans="1:4" x14ac:dyDescent="0.35">
      <c r="A10841">
        <v>76</v>
      </c>
      <c r="B10841">
        <v>163.28020000000001</v>
      </c>
      <c r="C10841" t="s">
        <v>70</v>
      </c>
      <c r="D10841">
        <v>3.0999999999999999E-3</v>
      </c>
    </row>
    <row r="10842" spans="1:4" x14ac:dyDescent="0.35">
      <c r="A10842">
        <v>76</v>
      </c>
      <c r="B10842">
        <v>163.2944</v>
      </c>
      <c r="C10842" t="s">
        <v>70</v>
      </c>
      <c r="D10842">
        <v>1.1000000000000001E-3</v>
      </c>
    </row>
    <row r="10843" spans="1:4" x14ac:dyDescent="0.35">
      <c r="A10843">
        <v>76</v>
      </c>
      <c r="B10843">
        <v>163.30869999999999</v>
      </c>
      <c r="C10843" t="s">
        <v>70</v>
      </c>
      <c r="D10843">
        <v>1E-4</v>
      </c>
    </row>
    <row r="10844" spans="1:4" x14ac:dyDescent="0.35">
      <c r="A10844">
        <v>77</v>
      </c>
      <c r="B10844">
        <v>163.32599999999999</v>
      </c>
      <c r="C10844" t="s">
        <v>70</v>
      </c>
    </row>
    <row r="10845" spans="1:4" x14ac:dyDescent="0.35">
      <c r="A10845">
        <v>77</v>
      </c>
      <c r="B10845">
        <v>163.33940000000001</v>
      </c>
      <c r="C10845" t="s">
        <v>70</v>
      </c>
    </row>
    <row r="10846" spans="1:4" x14ac:dyDescent="0.35">
      <c r="A10846">
        <v>77</v>
      </c>
      <c r="B10846">
        <v>163.35220000000001</v>
      </c>
      <c r="C10846" t="s">
        <v>70</v>
      </c>
    </row>
    <row r="10847" spans="1:4" x14ac:dyDescent="0.35">
      <c r="A10847">
        <v>77</v>
      </c>
      <c r="B10847">
        <v>163.3674</v>
      </c>
      <c r="C10847" t="s">
        <v>70</v>
      </c>
    </row>
    <row r="10848" spans="1:4" x14ac:dyDescent="0.35">
      <c r="A10848">
        <v>77</v>
      </c>
      <c r="B10848">
        <v>163.38310000000001</v>
      </c>
      <c r="C10848" t="s">
        <v>70</v>
      </c>
    </row>
    <row r="10849" spans="1:3" x14ac:dyDescent="0.35">
      <c r="A10849">
        <v>77</v>
      </c>
      <c r="B10849">
        <v>163.39760000000001</v>
      </c>
      <c r="C10849" t="s">
        <v>70</v>
      </c>
    </row>
    <row r="10850" spans="1:3" x14ac:dyDescent="0.35">
      <c r="A10850">
        <v>77</v>
      </c>
      <c r="B10850">
        <v>163.41120000000001</v>
      </c>
      <c r="C10850" t="s">
        <v>70</v>
      </c>
    </row>
    <row r="10851" spans="1:3" x14ac:dyDescent="0.35">
      <c r="A10851">
        <v>77</v>
      </c>
      <c r="B10851">
        <v>163.43440000000001</v>
      </c>
      <c r="C10851" t="s">
        <v>70</v>
      </c>
    </row>
    <row r="10852" spans="1:3" x14ac:dyDescent="0.35">
      <c r="A10852">
        <v>77</v>
      </c>
      <c r="B10852">
        <v>163.4563</v>
      </c>
      <c r="C10852" t="s">
        <v>70</v>
      </c>
    </row>
    <row r="10853" spans="1:3" x14ac:dyDescent="0.35">
      <c r="A10853">
        <v>77</v>
      </c>
      <c r="B10853">
        <v>163.4743</v>
      </c>
      <c r="C10853" t="s">
        <v>70</v>
      </c>
    </row>
    <row r="10854" spans="1:3" x14ac:dyDescent="0.35">
      <c r="A10854">
        <v>77</v>
      </c>
      <c r="B10854">
        <v>163.48660000000001</v>
      </c>
      <c r="C10854" t="s">
        <v>70</v>
      </c>
    </row>
    <row r="10855" spans="1:3" x14ac:dyDescent="0.35">
      <c r="A10855">
        <v>77</v>
      </c>
      <c r="B10855">
        <v>163.50040000000001</v>
      </c>
      <c r="C10855" t="s">
        <v>70</v>
      </c>
    </row>
    <row r="10856" spans="1:3" x14ac:dyDescent="0.35">
      <c r="A10856">
        <v>77</v>
      </c>
      <c r="B10856">
        <v>163.5145</v>
      </c>
      <c r="C10856" t="s">
        <v>70</v>
      </c>
    </row>
    <row r="10857" spans="1:3" x14ac:dyDescent="0.35">
      <c r="A10857">
        <v>77</v>
      </c>
      <c r="B10857">
        <v>163.52770000000001</v>
      </c>
      <c r="C10857" t="s">
        <v>70</v>
      </c>
    </row>
    <row r="10858" spans="1:3" x14ac:dyDescent="0.35">
      <c r="A10858">
        <v>77</v>
      </c>
      <c r="B10858">
        <v>163.5421</v>
      </c>
      <c r="C10858" t="s">
        <v>70</v>
      </c>
    </row>
    <row r="10859" spans="1:3" x14ac:dyDescent="0.35">
      <c r="A10859">
        <v>77</v>
      </c>
      <c r="B10859">
        <v>163.5556</v>
      </c>
      <c r="C10859" t="s">
        <v>70</v>
      </c>
    </row>
    <row r="10860" spans="1:3" x14ac:dyDescent="0.35">
      <c r="A10860">
        <v>77</v>
      </c>
      <c r="B10860">
        <v>163.56909999999999</v>
      </c>
      <c r="C10860" t="s">
        <v>70</v>
      </c>
    </row>
    <row r="10861" spans="1:3" x14ac:dyDescent="0.35">
      <c r="A10861">
        <v>77</v>
      </c>
      <c r="B10861">
        <v>163.58330000000001</v>
      </c>
      <c r="C10861" t="s">
        <v>70</v>
      </c>
    </row>
    <row r="10862" spans="1:3" x14ac:dyDescent="0.35">
      <c r="A10862">
        <v>77</v>
      </c>
      <c r="B10862">
        <v>163.59909999999999</v>
      </c>
      <c r="C10862" t="s">
        <v>70</v>
      </c>
    </row>
    <row r="10863" spans="1:3" x14ac:dyDescent="0.35">
      <c r="A10863">
        <v>77</v>
      </c>
      <c r="B10863">
        <v>163.61150000000001</v>
      </c>
      <c r="C10863" t="s">
        <v>70</v>
      </c>
    </row>
    <row r="10864" spans="1:3" x14ac:dyDescent="0.35">
      <c r="A10864">
        <v>77</v>
      </c>
      <c r="B10864">
        <v>163.6327</v>
      </c>
      <c r="C10864" t="s">
        <v>70</v>
      </c>
    </row>
    <row r="10865" spans="1:3" x14ac:dyDescent="0.35">
      <c r="A10865">
        <v>77</v>
      </c>
      <c r="B10865">
        <v>163.6481</v>
      </c>
      <c r="C10865" t="s">
        <v>70</v>
      </c>
    </row>
    <row r="10866" spans="1:3" x14ac:dyDescent="0.35">
      <c r="A10866">
        <v>77</v>
      </c>
      <c r="B10866">
        <v>163.66120000000001</v>
      </c>
      <c r="C10866" t="s">
        <v>70</v>
      </c>
    </row>
    <row r="10867" spans="1:3" x14ac:dyDescent="0.35">
      <c r="A10867">
        <v>77</v>
      </c>
      <c r="B10867">
        <v>163.67529999999999</v>
      </c>
      <c r="C10867" t="s">
        <v>70</v>
      </c>
    </row>
    <row r="10868" spans="1:3" x14ac:dyDescent="0.35">
      <c r="A10868">
        <v>77</v>
      </c>
      <c r="B10868">
        <v>163.68860000000001</v>
      </c>
      <c r="C10868" t="s">
        <v>70</v>
      </c>
    </row>
    <row r="10869" spans="1:3" x14ac:dyDescent="0.35">
      <c r="A10869">
        <v>77</v>
      </c>
      <c r="B10869">
        <v>163.70529999999999</v>
      </c>
      <c r="C10869" t="s">
        <v>70</v>
      </c>
    </row>
    <row r="10870" spans="1:3" x14ac:dyDescent="0.35">
      <c r="A10870">
        <v>77</v>
      </c>
      <c r="B10870">
        <v>163.72370000000001</v>
      </c>
      <c r="C10870" t="s">
        <v>70</v>
      </c>
    </row>
    <row r="10871" spans="1:3" x14ac:dyDescent="0.35">
      <c r="A10871">
        <v>77</v>
      </c>
      <c r="B10871">
        <v>163.74039999999999</v>
      </c>
      <c r="C10871" t="s">
        <v>70</v>
      </c>
    </row>
    <row r="10872" spans="1:3" x14ac:dyDescent="0.35">
      <c r="A10872">
        <v>77</v>
      </c>
      <c r="B10872">
        <v>163.755</v>
      </c>
      <c r="C10872" t="s">
        <v>70</v>
      </c>
    </row>
    <row r="10873" spans="1:3" x14ac:dyDescent="0.35">
      <c r="A10873">
        <v>77</v>
      </c>
      <c r="B10873">
        <v>163.76779999999999</v>
      </c>
      <c r="C10873" t="s">
        <v>70</v>
      </c>
    </row>
    <row r="10874" spans="1:3" x14ac:dyDescent="0.35">
      <c r="A10874">
        <v>77</v>
      </c>
      <c r="B10874">
        <v>163.79169999999999</v>
      </c>
      <c r="C10874" t="s">
        <v>70</v>
      </c>
    </row>
    <row r="10875" spans="1:3" x14ac:dyDescent="0.35">
      <c r="A10875">
        <v>77</v>
      </c>
      <c r="B10875">
        <v>163.80529999999999</v>
      </c>
      <c r="C10875" t="s">
        <v>70</v>
      </c>
    </row>
    <row r="10876" spans="1:3" x14ac:dyDescent="0.35">
      <c r="A10876">
        <v>77</v>
      </c>
      <c r="B10876">
        <v>163.81829999999999</v>
      </c>
      <c r="C10876" t="s">
        <v>70</v>
      </c>
    </row>
    <row r="10877" spans="1:3" x14ac:dyDescent="0.35">
      <c r="A10877">
        <v>77</v>
      </c>
      <c r="B10877">
        <v>163.83860000000001</v>
      </c>
      <c r="C10877" t="s">
        <v>70</v>
      </c>
    </row>
    <row r="10878" spans="1:3" x14ac:dyDescent="0.35">
      <c r="A10878">
        <v>77</v>
      </c>
      <c r="B10878">
        <v>163.85230000000001</v>
      </c>
      <c r="C10878" t="s">
        <v>70</v>
      </c>
    </row>
    <row r="10879" spans="1:3" x14ac:dyDescent="0.35">
      <c r="A10879">
        <v>77</v>
      </c>
      <c r="B10879">
        <v>163.86750000000001</v>
      </c>
      <c r="C10879" t="s">
        <v>70</v>
      </c>
    </row>
    <row r="10880" spans="1:3" x14ac:dyDescent="0.35">
      <c r="A10880">
        <v>77</v>
      </c>
      <c r="B10880">
        <v>163.88310000000001</v>
      </c>
      <c r="C10880" t="s">
        <v>70</v>
      </c>
    </row>
    <row r="10881" spans="1:3" x14ac:dyDescent="0.35">
      <c r="A10881">
        <v>77</v>
      </c>
      <c r="B10881">
        <v>163.89709999999999</v>
      </c>
      <c r="C10881" t="s">
        <v>70</v>
      </c>
    </row>
    <row r="10882" spans="1:3" x14ac:dyDescent="0.35">
      <c r="A10882">
        <v>77</v>
      </c>
      <c r="B10882">
        <v>163.91079999999999</v>
      </c>
      <c r="C10882" t="s">
        <v>70</v>
      </c>
    </row>
    <row r="10883" spans="1:3" x14ac:dyDescent="0.35">
      <c r="A10883">
        <v>77</v>
      </c>
      <c r="B10883">
        <v>163.92509999999999</v>
      </c>
      <c r="C10883" t="s">
        <v>70</v>
      </c>
    </row>
    <row r="10884" spans="1:3" x14ac:dyDescent="0.35">
      <c r="A10884">
        <v>77</v>
      </c>
      <c r="B10884">
        <v>163.94</v>
      </c>
      <c r="C10884" t="s">
        <v>70</v>
      </c>
    </row>
    <row r="10885" spans="1:3" x14ac:dyDescent="0.35">
      <c r="A10885">
        <v>77</v>
      </c>
      <c r="B10885">
        <v>163.95349999999999</v>
      </c>
      <c r="C10885" t="s">
        <v>70</v>
      </c>
    </row>
    <row r="10886" spans="1:3" x14ac:dyDescent="0.35">
      <c r="A10886">
        <v>77</v>
      </c>
      <c r="B10886">
        <v>163.96700000000001</v>
      </c>
      <c r="C10886" t="s">
        <v>70</v>
      </c>
    </row>
    <row r="10887" spans="1:3" x14ac:dyDescent="0.35">
      <c r="A10887">
        <v>77</v>
      </c>
      <c r="B10887">
        <v>163.98050000000001</v>
      </c>
      <c r="C10887" t="s">
        <v>70</v>
      </c>
    </row>
    <row r="10888" spans="1:3" x14ac:dyDescent="0.35">
      <c r="A10888">
        <v>77</v>
      </c>
      <c r="B10888">
        <v>163.99379999999999</v>
      </c>
      <c r="C10888" t="s">
        <v>70</v>
      </c>
    </row>
    <row r="10889" spans="1:3" x14ac:dyDescent="0.35">
      <c r="A10889">
        <v>77</v>
      </c>
      <c r="B10889">
        <v>164.00720000000001</v>
      </c>
      <c r="C10889" t="s">
        <v>70</v>
      </c>
    </row>
    <row r="10890" spans="1:3" x14ac:dyDescent="0.35">
      <c r="A10890">
        <v>77</v>
      </c>
      <c r="B10890">
        <v>164.0214</v>
      </c>
      <c r="C10890" t="s">
        <v>70</v>
      </c>
    </row>
    <row r="10891" spans="1:3" x14ac:dyDescent="0.35">
      <c r="A10891">
        <v>77</v>
      </c>
      <c r="B10891">
        <v>164.0412</v>
      </c>
      <c r="C10891" t="s">
        <v>70</v>
      </c>
    </row>
    <row r="10892" spans="1:3" x14ac:dyDescent="0.35">
      <c r="A10892">
        <v>77</v>
      </c>
      <c r="B10892">
        <v>164.05600000000001</v>
      </c>
      <c r="C10892" t="s">
        <v>70</v>
      </c>
    </row>
    <row r="10893" spans="1:3" x14ac:dyDescent="0.35">
      <c r="A10893">
        <v>77</v>
      </c>
      <c r="B10893">
        <v>164.06950000000001</v>
      </c>
      <c r="C10893" t="s">
        <v>70</v>
      </c>
    </row>
    <row r="10894" spans="1:3" x14ac:dyDescent="0.35">
      <c r="A10894">
        <v>77</v>
      </c>
      <c r="B10894">
        <v>164.0838</v>
      </c>
      <c r="C10894" t="s">
        <v>70</v>
      </c>
    </row>
    <row r="10895" spans="1:3" x14ac:dyDescent="0.35">
      <c r="A10895">
        <v>77</v>
      </c>
      <c r="B10895">
        <v>164.09719999999999</v>
      </c>
      <c r="C10895" t="s">
        <v>70</v>
      </c>
    </row>
    <row r="10896" spans="1:3" x14ac:dyDescent="0.35">
      <c r="A10896">
        <v>77</v>
      </c>
      <c r="B10896">
        <v>164.1104</v>
      </c>
      <c r="C10896" t="s">
        <v>70</v>
      </c>
    </row>
    <row r="10897" spans="1:3" x14ac:dyDescent="0.35">
      <c r="A10897">
        <v>77</v>
      </c>
      <c r="B10897">
        <v>164.12389999999999</v>
      </c>
      <c r="C10897" t="s">
        <v>70</v>
      </c>
    </row>
    <row r="10898" spans="1:3" x14ac:dyDescent="0.35">
      <c r="A10898">
        <v>77</v>
      </c>
      <c r="B10898">
        <v>164.13800000000001</v>
      </c>
      <c r="C10898" t="s">
        <v>70</v>
      </c>
    </row>
    <row r="10899" spans="1:3" x14ac:dyDescent="0.35">
      <c r="A10899">
        <v>77</v>
      </c>
      <c r="B10899">
        <v>164.15119999999999</v>
      </c>
      <c r="C10899" t="s">
        <v>70</v>
      </c>
    </row>
    <row r="10900" spans="1:3" x14ac:dyDescent="0.35">
      <c r="A10900">
        <v>77</v>
      </c>
      <c r="B10900">
        <v>164.16579999999999</v>
      </c>
      <c r="C10900" t="s">
        <v>70</v>
      </c>
    </row>
    <row r="10901" spans="1:3" x14ac:dyDescent="0.35">
      <c r="A10901">
        <v>77</v>
      </c>
      <c r="B10901">
        <v>164.1788</v>
      </c>
      <c r="C10901" t="s">
        <v>70</v>
      </c>
    </row>
    <row r="10902" spans="1:3" x14ac:dyDescent="0.35">
      <c r="A10902">
        <v>77</v>
      </c>
      <c r="B10902">
        <v>164.1918</v>
      </c>
      <c r="C10902" t="s">
        <v>70</v>
      </c>
    </row>
    <row r="10903" spans="1:3" x14ac:dyDescent="0.35">
      <c r="A10903">
        <v>77</v>
      </c>
      <c r="B10903">
        <v>164.20769999999999</v>
      </c>
      <c r="C10903" t="s">
        <v>70</v>
      </c>
    </row>
    <row r="10904" spans="1:3" x14ac:dyDescent="0.35">
      <c r="A10904">
        <v>77</v>
      </c>
      <c r="B10904">
        <v>164.22200000000001</v>
      </c>
      <c r="C10904" t="s">
        <v>70</v>
      </c>
    </row>
    <row r="10905" spans="1:3" x14ac:dyDescent="0.35">
      <c r="A10905">
        <v>77</v>
      </c>
      <c r="B10905">
        <v>164.24180000000001</v>
      </c>
      <c r="C10905" t="s">
        <v>70</v>
      </c>
    </row>
    <row r="10906" spans="1:3" x14ac:dyDescent="0.35">
      <c r="A10906">
        <v>77</v>
      </c>
      <c r="B10906">
        <v>164.25640000000001</v>
      </c>
      <c r="C10906" t="s">
        <v>70</v>
      </c>
    </row>
    <row r="10907" spans="1:3" x14ac:dyDescent="0.35">
      <c r="A10907">
        <v>77</v>
      </c>
      <c r="B10907">
        <v>164.2697</v>
      </c>
      <c r="C10907" t="s">
        <v>70</v>
      </c>
    </row>
    <row r="10908" spans="1:3" x14ac:dyDescent="0.35">
      <c r="A10908">
        <v>77</v>
      </c>
      <c r="B10908">
        <v>164.28380000000001</v>
      </c>
      <c r="C10908" t="s">
        <v>70</v>
      </c>
    </row>
    <row r="10909" spans="1:3" x14ac:dyDescent="0.35">
      <c r="A10909">
        <v>77</v>
      </c>
      <c r="B10909">
        <v>164.2978</v>
      </c>
      <c r="C10909" t="s">
        <v>70</v>
      </c>
    </row>
    <row r="10910" spans="1:3" x14ac:dyDescent="0.35">
      <c r="A10910">
        <v>77</v>
      </c>
      <c r="B10910">
        <v>164.31049999999999</v>
      </c>
      <c r="C10910" t="s">
        <v>70</v>
      </c>
    </row>
    <row r="10911" spans="1:3" x14ac:dyDescent="0.35">
      <c r="A10911">
        <v>77</v>
      </c>
      <c r="B10911">
        <v>164.32759999999999</v>
      </c>
      <c r="C10911" t="s">
        <v>70</v>
      </c>
    </row>
    <row r="10912" spans="1:3" x14ac:dyDescent="0.35">
      <c r="A10912">
        <v>77</v>
      </c>
      <c r="B10912">
        <v>164.34180000000001</v>
      </c>
      <c r="C10912" t="s">
        <v>70</v>
      </c>
    </row>
    <row r="10913" spans="1:3" x14ac:dyDescent="0.35">
      <c r="A10913">
        <v>77</v>
      </c>
      <c r="B10913">
        <v>164.357</v>
      </c>
      <c r="C10913" t="s">
        <v>70</v>
      </c>
    </row>
    <row r="10914" spans="1:3" x14ac:dyDescent="0.35">
      <c r="A10914">
        <v>77</v>
      </c>
      <c r="B10914">
        <v>164.3724</v>
      </c>
      <c r="C10914" t="s">
        <v>70</v>
      </c>
    </row>
    <row r="10915" spans="1:3" x14ac:dyDescent="0.35">
      <c r="A10915">
        <v>77</v>
      </c>
      <c r="B10915">
        <v>164.39500000000001</v>
      </c>
      <c r="C10915" t="s">
        <v>70</v>
      </c>
    </row>
    <row r="10916" spans="1:3" x14ac:dyDescent="0.35">
      <c r="A10916">
        <v>77</v>
      </c>
      <c r="B10916">
        <v>164.41480000000001</v>
      </c>
      <c r="C10916" t="s">
        <v>70</v>
      </c>
    </row>
    <row r="10917" spans="1:3" x14ac:dyDescent="0.35">
      <c r="A10917">
        <v>77</v>
      </c>
      <c r="B10917">
        <v>164.42699999999999</v>
      </c>
      <c r="C10917" t="s">
        <v>70</v>
      </c>
    </row>
    <row r="10918" spans="1:3" x14ac:dyDescent="0.35">
      <c r="A10918">
        <v>77</v>
      </c>
      <c r="B10918">
        <v>164.4478</v>
      </c>
      <c r="C10918" t="s">
        <v>70</v>
      </c>
    </row>
    <row r="10919" spans="1:3" x14ac:dyDescent="0.35">
      <c r="A10919">
        <v>77</v>
      </c>
      <c r="B10919">
        <v>164.46250000000001</v>
      </c>
      <c r="C10919" t="s">
        <v>70</v>
      </c>
    </row>
    <row r="10920" spans="1:3" x14ac:dyDescent="0.35">
      <c r="A10920">
        <v>77</v>
      </c>
      <c r="B10920">
        <v>164.47739999999999</v>
      </c>
      <c r="C10920" t="s">
        <v>70</v>
      </c>
    </row>
    <row r="10921" spans="1:3" x14ac:dyDescent="0.35">
      <c r="A10921">
        <v>77</v>
      </c>
      <c r="B10921">
        <v>164.4913</v>
      </c>
      <c r="C10921" t="s">
        <v>70</v>
      </c>
    </row>
    <row r="10922" spans="1:3" x14ac:dyDescent="0.35">
      <c r="A10922">
        <v>77</v>
      </c>
      <c r="B10922">
        <v>164.50630000000001</v>
      </c>
      <c r="C10922" t="s">
        <v>70</v>
      </c>
    </row>
    <row r="10923" spans="1:3" x14ac:dyDescent="0.35">
      <c r="A10923">
        <v>77</v>
      </c>
      <c r="B10923">
        <v>164.5214</v>
      </c>
      <c r="C10923" t="s">
        <v>70</v>
      </c>
    </row>
    <row r="10924" spans="1:3" x14ac:dyDescent="0.35">
      <c r="A10924">
        <v>77</v>
      </c>
      <c r="B10924">
        <v>164.536</v>
      </c>
      <c r="C10924" t="s">
        <v>70</v>
      </c>
    </row>
    <row r="10925" spans="1:3" x14ac:dyDescent="0.35">
      <c r="A10925">
        <v>77</v>
      </c>
      <c r="B10925">
        <v>164.55009999999999</v>
      </c>
      <c r="C10925" t="s">
        <v>70</v>
      </c>
    </row>
    <row r="10926" spans="1:3" x14ac:dyDescent="0.35">
      <c r="A10926">
        <v>77</v>
      </c>
      <c r="B10926">
        <v>164.56460000000001</v>
      </c>
      <c r="C10926" t="s">
        <v>70</v>
      </c>
    </row>
    <row r="10927" spans="1:3" x14ac:dyDescent="0.35">
      <c r="A10927">
        <v>77</v>
      </c>
      <c r="B10927">
        <v>164.5788</v>
      </c>
      <c r="C10927" t="s">
        <v>70</v>
      </c>
    </row>
    <row r="10928" spans="1:3" x14ac:dyDescent="0.35">
      <c r="A10928">
        <v>77</v>
      </c>
      <c r="B10928">
        <v>164.5934</v>
      </c>
      <c r="C10928" t="s">
        <v>70</v>
      </c>
    </row>
    <row r="10929" spans="1:4" x14ac:dyDescent="0.35">
      <c r="A10929">
        <v>77</v>
      </c>
      <c r="B10929">
        <v>164.60749999999999</v>
      </c>
      <c r="C10929" t="s">
        <v>70</v>
      </c>
    </row>
    <row r="10930" spans="1:4" x14ac:dyDescent="0.35">
      <c r="A10930">
        <v>77</v>
      </c>
      <c r="B10930">
        <v>164.62200000000001</v>
      </c>
      <c r="C10930" t="s">
        <v>70</v>
      </c>
    </row>
    <row r="10931" spans="1:4" x14ac:dyDescent="0.35">
      <c r="A10931">
        <v>77</v>
      </c>
      <c r="B10931">
        <v>164.63669999999999</v>
      </c>
      <c r="C10931" t="s">
        <v>70</v>
      </c>
    </row>
    <row r="10932" spans="1:4" x14ac:dyDescent="0.35">
      <c r="A10932">
        <v>77</v>
      </c>
      <c r="B10932">
        <v>164.66030000000001</v>
      </c>
      <c r="C10932" t="s">
        <v>70</v>
      </c>
    </row>
    <row r="10933" spans="1:4" x14ac:dyDescent="0.35">
      <c r="A10933">
        <v>77</v>
      </c>
      <c r="B10933">
        <v>164.6808</v>
      </c>
      <c r="C10933" t="s">
        <v>70</v>
      </c>
    </row>
    <row r="10934" spans="1:4" x14ac:dyDescent="0.35">
      <c r="A10934">
        <v>77</v>
      </c>
      <c r="B10934">
        <v>164.7003</v>
      </c>
      <c r="C10934" t="s">
        <v>70</v>
      </c>
    </row>
    <row r="10935" spans="1:4" x14ac:dyDescent="0.35">
      <c r="A10935">
        <v>77</v>
      </c>
      <c r="B10935">
        <v>164.71629999999999</v>
      </c>
      <c r="C10935" t="s">
        <v>70</v>
      </c>
    </row>
    <row r="10936" spans="1:4" x14ac:dyDescent="0.35">
      <c r="A10936">
        <v>77</v>
      </c>
      <c r="B10936">
        <v>164.72970000000001</v>
      </c>
      <c r="C10936" t="s">
        <v>70</v>
      </c>
    </row>
    <row r="10937" spans="1:4" x14ac:dyDescent="0.35">
      <c r="A10937">
        <v>77</v>
      </c>
      <c r="B10937">
        <v>164.7439</v>
      </c>
      <c r="C10937" t="s">
        <v>70</v>
      </c>
    </row>
    <row r="10938" spans="1:4" x14ac:dyDescent="0.35">
      <c r="A10938">
        <v>77</v>
      </c>
      <c r="B10938">
        <v>164.7603</v>
      </c>
      <c r="C10938" t="s">
        <v>70</v>
      </c>
    </row>
    <row r="10939" spans="1:4" x14ac:dyDescent="0.35">
      <c r="A10939">
        <v>77</v>
      </c>
      <c r="B10939">
        <v>164.78139999999999</v>
      </c>
      <c r="C10939" t="s">
        <v>70</v>
      </c>
    </row>
    <row r="10940" spans="1:4" x14ac:dyDescent="0.35">
      <c r="A10940">
        <v>77</v>
      </c>
      <c r="B10940">
        <v>164.79769999999999</v>
      </c>
      <c r="C10940" t="s">
        <v>70</v>
      </c>
    </row>
    <row r="10941" spans="1:4" x14ac:dyDescent="0.35">
      <c r="A10941">
        <v>77</v>
      </c>
      <c r="B10941">
        <v>164.8109</v>
      </c>
      <c r="C10941" t="s">
        <v>70</v>
      </c>
      <c r="D10941">
        <v>5.0000000000000001E-4</v>
      </c>
    </row>
    <row r="10942" spans="1:4" x14ac:dyDescent="0.35">
      <c r="A10942">
        <v>77</v>
      </c>
      <c r="B10942">
        <v>164.82570000000001</v>
      </c>
      <c r="C10942" t="s">
        <v>70</v>
      </c>
      <c r="D10942">
        <v>5.0000000000000001E-4</v>
      </c>
    </row>
    <row r="10943" spans="1:4" x14ac:dyDescent="0.35">
      <c r="A10943">
        <v>77</v>
      </c>
      <c r="B10943">
        <v>164.84039999999999</v>
      </c>
      <c r="C10943" t="s">
        <v>70</v>
      </c>
      <c r="D10943">
        <v>5.0000000000000001E-4</v>
      </c>
    </row>
    <row r="10944" spans="1:4" x14ac:dyDescent="0.35">
      <c r="A10944">
        <v>77</v>
      </c>
      <c r="B10944">
        <v>164.8638</v>
      </c>
      <c r="C10944" t="s">
        <v>70</v>
      </c>
      <c r="D10944">
        <v>5.0000000000000001E-4</v>
      </c>
    </row>
    <row r="10945" spans="1:4" x14ac:dyDescent="0.35">
      <c r="A10945">
        <v>77</v>
      </c>
      <c r="B10945">
        <v>164.88050000000001</v>
      </c>
      <c r="C10945" t="s">
        <v>70</v>
      </c>
      <c r="D10945">
        <v>5.0000000000000001E-4</v>
      </c>
    </row>
    <row r="10946" spans="1:4" x14ac:dyDescent="0.35">
      <c r="A10946">
        <v>77</v>
      </c>
      <c r="B10946">
        <v>164.89500000000001</v>
      </c>
      <c r="C10946" t="s">
        <v>70</v>
      </c>
      <c r="D10946">
        <v>3.5000000000000001E-3</v>
      </c>
    </row>
    <row r="10947" spans="1:4" x14ac:dyDescent="0.35">
      <c r="A10947">
        <v>77</v>
      </c>
      <c r="B10947">
        <v>164.9093</v>
      </c>
      <c r="C10947" t="s">
        <v>70</v>
      </c>
      <c r="D10947">
        <v>1.8E-3</v>
      </c>
    </row>
    <row r="10948" spans="1:4" x14ac:dyDescent="0.35">
      <c r="A10948">
        <v>77</v>
      </c>
      <c r="B10948">
        <v>164.93430000000001</v>
      </c>
      <c r="C10948" t="s">
        <v>70</v>
      </c>
      <c r="D10948">
        <v>2.0999999999999999E-3</v>
      </c>
    </row>
    <row r="10949" spans="1:4" x14ac:dyDescent="0.35">
      <c r="A10949">
        <v>77</v>
      </c>
      <c r="B10949">
        <v>164.94800000000001</v>
      </c>
      <c r="C10949" t="s">
        <v>70</v>
      </c>
      <c r="D10949">
        <v>5.5999999999999999E-3</v>
      </c>
    </row>
    <row r="10950" spans="1:4" x14ac:dyDescent="0.35">
      <c r="A10950">
        <v>77</v>
      </c>
      <c r="B10950">
        <v>164.96170000000001</v>
      </c>
      <c r="C10950" t="s">
        <v>70</v>
      </c>
      <c r="D10950">
        <v>2.0999999999999999E-3</v>
      </c>
    </row>
    <row r="10951" spans="1:4" x14ac:dyDescent="0.35">
      <c r="A10951">
        <v>77</v>
      </c>
      <c r="B10951">
        <v>164.97649999999999</v>
      </c>
      <c r="C10951" t="s">
        <v>70</v>
      </c>
      <c r="D10951">
        <v>2.0999999999999999E-3</v>
      </c>
    </row>
    <row r="10952" spans="1:4" x14ac:dyDescent="0.35">
      <c r="A10952">
        <v>77</v>
      </c>
      <c r="B10952">
        <v>164.99029999999999</v>
      </c>
      <c r="C10952" t="s">
        <v>70</v>
      </c>
      <c r="D10952">
        <v>4.5999999999999999E-3</v>
      </c>
    </row>
    <row r="10953" spans="1:4" x14ac:dyDescent="0.35">
      <c r="A10953">
        <v>77</v>
      </c>
      <c r="B10953">
        <v>165.00620000000001</v>
      </c>
      <c r="C10953" t="s">
        <v>70</v>
      </c>
      <c r="D10953">
        <v>2E-3</v>
      </c>
    </row>
    <row r="10954" spans="1:4" x14ac:dyDescent="0.35">
      <c r="A10954">
        <v>77</v>
      </c>
      <c r="B10954">
        <v>165.02119999999999</v>
      </c>
      <c r="C10954" t="s">
        <v>70</v>
      </c>
      <c r="D10954">
        <v>3.7000000000000002E-3</v>
      </c>
    </row>
    <row r="10955" spans="1:4" x14ac:dyDescent="0.35">
      <c r="A10955">
        <v>77</v>
      </c>
      <c r="B10955">
        <v>165.035</v>
      </c>
      <c r="C10955" t="s">
        <v>70</v>
      </c>
      <c r="D10955">
        <v>3.7000000000000002E-3</v>
      </c>
    </row>
    <row r="10956" spans="1:4" x14ac:dyDescent="0.35">
      <c r="A10956">
        <v>77</v>
      </c>
      <c r="B10956">
        <v>165.0522</v>
      </c>
      <c r="C10956" t="s">
        <v>70</v>
      </c>
      <c r="D10956">
        <v>1.9E-3</v>
      </c>
    </row>
    <row r="10957" spans="1:4" x14ac:dyDescent="0.35">
      <c r="A10957">
        <v>77</v>
      </c>
      <c r="B10957">
        <v>165.07640000000001</v>
      </c>
      <c r="C10957" t="s">
        <v>70</v>
      </c>
      <c r="D10957">
        <v>1.9E-3</v>
      </c>
    </row>
    <row r="10958" spans="1:4" x14ac:dyDescent="0.35">
      <c r="A10958">
        <v>77</v>
      </c>
      <c r="B10958">
        <v>165.09350000000001</v>
      </c>
      <c r="C10958" t="s">
        <v>70</v>
      </c>
      <c r="D10958">
        <v>5.0000000000000001E-4</v>
      </c>
    </row>
    <row r="10959" spans="1:4" x14ac:dyDescent="0.35">
      <c r="A10959">
        <v>77</v>
      </c>
      <c r="B10959">
        <v>165.11070000000001</v>
      </c>
      <c r="C10959" t="s">
        <v>70</v>
      </c>
      <c r="D10959">
        <v>5.9999999999999995E-4</v>
      </c>
    </row>
    <row r="10960" spans="1:4" x14ac:dyDescent="0.35">
      <c r="A10960">
        <v>77</v>
      </c>
      <c r="B10960">
        <v>165.12790000000001</v>
      </c>
      <c r="C10960" t="s">
        <v>70</v>
      </c>
      <c r="D10960">
        <v>5.9999999999999995E-4</v>
      </c>
    </row>
    <row r="10961" spans="1:4" x14ac:dyDescent="0.35">
      <c r="A10961">
        <v>77</v>
      </c>
      <c r="B10961">
        <v>165.14580000000001</v>
      </c>
      <c r="C10961" t="s">
        <v>70</v>
      </c>
      <c r="D10961">
        <v>2.5000000000000001E-3</v>
      </c>
    </row>
    <row r="10962" spans="1:4" x14ac:dyDescent="0.35">
      <c r="A10962">
        <v>77</v>
      </c>
      <c r="B10962">
        <v>165.16200000000001</v>
      </c>
      <c r="C10962" t="s">
        <v>70</v>
      </c>
      <c r="D10962">
        <v>1.2999999999999999E-3</v>
      </c>
    </row>
    <row r="10963" spans="1:4" x14ac:dyDescent="0.35">
      <c r="A10963">
        <v>77</v>
      </c>
      <c r="B10963">
        <v>165.1816</v>
      </c>
      <c r="C10963" t="s">
        <v>70</v>
      </c>
      <c r="D10963">
        <v>6.9999999999999999E-4</v>
      </c>
    </row>
    <row r="10964" spans="1:4" x14ac:dyDescent="0.35">
      <c r="A10964">
        <v>77</v>
      </c>
      <c r="B10964">
        <v>165.19970000000001</v>
      </c>
      <c r="C10964" t="s">
        <v>70</v>
      </c>
      <c r="D10964">
        <v>6.9999999999999999E-4</v>
      </c>
    </row>
    <row r="10965" spans="1:4" x14ac:dyDescent="0.35">
      <c r="A10965">
        <v>77</v>
      </c>
      <c r="B10965">
        <v>165.21619999999999</v>
      </c>
      <c r="C10965" t="s">
        <v>70</v>
      </c>
      <c r="D10965">
        <v>2.0000000000000001E-4</v>
      </c>
    </row>
    <row r="10966" spans="1:4" x14ac:dyDescent="0.35">
      <c r="A10966">
        <v>77</v>
      </c>
      <c r="B10966">
        <v>165.2354</v>
      </c>
      <c r="C10966" t="s">
        <v>70</v>
      </c>
      <c r="D10966">
        <v>1E-4</v>
      </c>
    </row>
    <row r="10967" spans="1:4" x14ac:dyDescent="0.35">
      <c r="A10967">
        <v>77</v>
      </c>
      <c r="B10967">
        <v>165.2535</v>
      </c>
      <c r="C10967" t="s">
        <v>70</v>
      </c>
    </row>
    <row r="10968" spans="1:4" x14ac:dyDescent="0.35">
      <c r="A10968">
        <v>77</v>
      </c>
      <c r="B10968">
        <v>165.2808</v>
      </c>
      <c r="C10968" t="s">
        <v>70</v>
      </c>
    </row>
    <row r="10969" spans="1:4" x14ac:dyDescent="0.35">
      <c r="A10969">
        <v>77</v>
      </c>
      <c r="B10969">
        <v>165.29939999999999</v>
      </c>
      <c r="C10969" t="s">
        <v>70</v>
      </c>
    </row>
    <row r="10970" spans="1:4" x14ac:dyDescent="0.35">
      <c r="A10970">
        <v>77</v>
      </c>
      <c r="B10970">
        <v>165.31649999999999</v>
      </c>
      <c r="C10970" t="s">
        <v>70</v>
      </c>
    </row>
    <row r="10971" spans="1:4" x14ac:dyDescent="0.35">
      <c r="A10971">
        <v>78</v>
      </c>
      <c r="B10971">
        <v>165.3382</v>
      </c>
      <c r="C10971" t="s">
        <v>70</v>
      </c>
    </row>
    <row r="10972" spans="1:4" x14ac:dyDescent="0.35">
      <c r="A10972">
        <v>78</v>
      </c>
      <c r="B10972">
        <v>165.36160000000001</v>
      </c>
      <c r="C10972" t="s">
        <v>70</v>
      </c>
    </row>
    <row r="10973" spans="1:4" x14ac:dyDescent="0.35">
      <c r="A10973">
        <v>78</v>
      </c>
      <c r="B10973">
        <v>165.38579999999999</v>
      </c>
      <c r="C10973" t="s">
        <v>70</v>
      </c>
    </row>
    <row r="10974" spans="1:4" x14ac:dyDescent="0.35">
      <c r="A10974">
        <v>78</v>
      </c>
      <c r="B10974">
        <v>165.4006</v>
      </c>
      <c r="C10974" t="s">
        <v>70</v>
      </c>
    </row>
    <row r="10975" spans="1:4" x14ac:dyDescent="0.35">
      <c r="A10975">
        <v>78</v>
      </c>
      <c r="B10975">
        <v>165.4229</v>
      </c>
      <c r="C10975" t="s">
        <v>70</v>
      </c>
    </row>
    <row r="10976" spans="1:4" x14ac:dyDescent="0.35">
      <c r="A10976">
        <v>78</v>
      </c>
      <c r="B10976">
        <v>165.44149999999999</v>
      </c>
      <c r="C10976" t="s">
        <v>70</v>
      </c>
    </row>
    <row r="10977" spans="1:3" x14ac:dyDescent="0.35">
      <c r="A10977">
        <v>78</v>
      </c>
      <c r="B10977">
        <v>165.46100000000001</v>
      </c>
      <c r="C10977" t="s">
        <v>70</v>
      </c>
    </row>
    <row r="10978" spans="1:3" x14ac:dyDescent="0.35">
      <c r="A10978">
        <v>78</v>
      </c>
      <c r="B10978">
        <v>165.48939999999999</v>
      </c>
      <c r="C10978" t="s">
        <v>70</v>
      </c>
    </row>
    <row r="10979" spans="1:3" x14ac:dyDescent="0.35">
      <c r="A10979">
        <v>78</v>
      </c>
      <c r="B10979">
        <v>165.5067</v>
      </c>
      <c r="C10979" t="s">
        <v>70</v>
      </c>
    </row>
    <row r="10980" spans="1:3" x14ac:dyDescent="0.35">
      <c r="A10980">
        <v>78</v>
      </c>
      <c r="B10980">
        <v>165.52440000000001</v>
      </c>
      <c r="C10980" t="s">
        <v>70</v>
      </c>
    </row>
    <row r="10981" spans="1:3" x14ac:dyDescent="0.35">
      <c r="A10981">
        <v>78</v>
      </c>
      <c r="B10981">
        <v>165.54239999999999</v>
      </c>
      <c r="C10981" t="s">
        <v>70</v>
      </c>
    </row>
    <row r="10982" spans="1:3" x14ac:dyDescent="0.35">
      <c r="A10982">
        <v>78</v>
      </c>
      <c r="B10982">
        <v>165.56180000000001</v>
      </c>
      <c r="C10982" t="s">
        <v>70</v>
      </c>
    </row>
    <row r="10983" spans="1:3" x14ac:dyDescent="0.35">
      <c r="A10983">
        <v>78</v>
      </c>
      <c r="B10983">
        <v>165.57919999999999</v>
      </c>
      <c r="C10983" t="s">
        <v>70</v>
      </c>
    </row>
    <row r="10984" spans="1:3" x14ac:dyDescent="0.35">
      <c r="A10984">
        <v>78</v>
      </c>
      <c r="B10984">
        <v>165.59729999999999</v>
      </c>
      <c r="C10984" t="s">
        <v>70</v>
      </c>
    </row>
    <row r="10985" spans="1:3" x14ac:dyDescent="0.35">
      <c r="A10985">
        <v>78</v>
      </c>
      <c r="B10985">
        <v>165.61189999999999</v>
      </c>
      <c r="C10985" t="s">
        <v>70</v>
      </c>
    </row>
    <row r="10986" spans="1:3" x14ac:dyDescent="0.35">
      <c r="A10986">
        <v>78</v>
      </c>
      <c r="B10986">
        <v>165.62819999999999</v>
      </c>
      <c r="C10986" t="s">
        <v>70</v>
      </c>
    </row>
    <row r="10987" spans="1:3" x14ac:dyDescent="0.35">
      <c r="A10987">
        <v>78</v>
      </c>
      <c r="B10987">
        <v>165.64500000000001</v>
      </c>
      <c r="C10987" t="s">
        <v>70</v>
      </c>
    </row>
    <row r="10988" spans="1:3" x14ac:dyDescent="0.35">
      <c r="A10988">
        <v>78</v>
      </c>
      <c r="B10988">
        <v>165.6618</v>
      </c>
      <c r="C10988" t="s">
        <v>70</v>
      </c>
    </row>
    <row r="10989" spans="1:3" x14ac:dyDescent="0.35">
      <c r="A10989">
        <v>78</v>
      </c>
      <c r="B10989">
        <v>165.68690000000001</v>
      </c>
      <c r="C10989" t="s">
        <v>70</v>
      </c>
    </row>
    <row r="10990" spans="1:3" x14ac:dyDescent="0.35">
      <c r="A10990">
        <v>78</v>
      </c>
      <c r="B10990">
        <v>165.7037</v>
      </c>
      <c r="C10990" t="s">
        <v>70</v>
      </c>
    </row>
    <row r="10991" spans="1:3" x14ac:dyDescent="0.35">
      <c r="A10991">
        <v>78</v>
      </c>
      <c r="B10991">
        <v>165.72069999999999</v>
      </c>
      <c r="C10991" t="s">
        <v>70</v>
      </c>
    </row>
    <row r="10992" spans="1:3" x14ac:dyDescent="0.35">
      <c r="A10992">
        <v>78</v>
      </c>
      <c r="B10992">
        <v>165.7371</v>
      </c>
      <c r="C10992" t="s">
        <v>70</v>
      </c>
    </row>
    <row r="10993" spans="1:3" x14ac:dyDescent="0.35">
      <c r="A10993">
        <v>78</v>
      </c>
      <c r="B10993">
        <v>165.75239999999999</v>
      </c>
      <c r="C10993" t="s">
        <v>70</v>
      </c>
    </row>
    <row r="10994" spans="1:3" x14ac:dyDescent="0.35">
      <c r="A10994">
        <v>78</v>
      </c>
      <c r="B10994">
        <v>165.7687</v>
      </c>
      <c r="C10994" t="s">
        <v>70</v>
      </c>
    </row>
    <row r="10995" spans="1:3" x14ac:dyDescent="0.35">
      <c r="A10995">
        <v>78</v>
      </c>
      <c r="B10995">
        <v>165.78569999999999</v>
      </c>
      <c r="C10995" t="s">
        <v>70</v>
      </c>
    </row>
    <row r="10996" spans="1:3" x14ac:dyDescent="0.35">
      <c r="A10996">
        <v>78</v>
      </c>
      <c r="B10996">
        <v>165.80289999999999</v>
      </c>
      <c r="C10996" t="s">
        <v>70</v>
      </c>
    </row>
    <row r="10997" spans="1:3" x14ac:dyDescent="0.35">
      <c r="A10997">
        <v>78</v>
      </c>
      <c r="B10997">
        <v>165.82079999999999</v>
      </c>
      <c r="C10997" t="s">
        <v>70</v>
      </c>
    </row>
    <row r="10998" spans="1:3" x14ac:dyDescent="0.35">
      <c r="A10998">
        <v>78</v>
      </c>
      <c r="B10998">
        <v>165.8383</v>
      </c>
      <c r="C10998" t="s">
        <v>70</v>
      </c>
    </row>
    <row r="10999" spans="1:3" x14ac:dyDescent="0.35">
      <c r="A10999">
        <v>78</v>
      </c>
      <c r="B10999">
        <v>165.85550000000001</v>
      </c>
      <c r="C10999" t="s">
        <v>70</v>
      </c>
    </row>
    <row r="11000" spans="1:3" x14ac:dyDescent="0.35">
      <c r="A11000">
        <v>78</v>
      </c>
      <c r="B11000">
        <v>165.87309999999999</v>
      </c>
      <c r="C11000" t="s">
        <v>70</v>
      </c>
    </row>
    <row r="11001" spans="1:3" x14ac:dyDescent="0.35">
      <c r="A11001">
        <v>78</v>
      </c>
      <c r="B11001">
        <v>165.90190000000001</v>
      </c>
      <c r="C11001" t="s">
        <v>70</v>
      </c>
    </row>
    <row r="11002" spans="1:3" x14ac:dyDescent="0.35">
      <c r="A11002">
        <v>78</v>
      </c>
      <c r="B11002">
        <v>165.91900000000001</v>
      </c>
      <c r="C11002" t="s">
        <v>70</v>
      </c>
    </row>
    <row r="11003" spans="1:3" x14ac:dyDescent="0.35">
      <c r="A11003">
        <v>78</v>
      </c>
      <c r="B11003">
        <v>165.93539999999999</v>
      </c>
      <c r="C11003" t="s">
        <v>70</v>
      </c>
    </row>
    <row r="11004" spans="1:3" x14ac:dyDescent="0.35">
      <c r="A11004">
        <v>78</v>
      </c>
      <c r="B11004">
        <v>165.95169999999999</v>
      </c>
      <c r="C11004" t="s">
        <v>70</v>
      </c>
    </row>
    <row r="11005" spans="1:3" x14ac:dyDescent="0.35">
      <c r="A11005">
        <v>78</v>
      </c>
      <c r="B11005">
        <v>165.9692</v>
      </c>
      <c r="C11005" t="s">
        <v>70</v>
      </c>
    </row>
    <row r="11006" spans="1:3" x14ac:dyDescent="0.35">
      <c r="A11006">
        <v>78</v>
      </c>
      <c r="B11006">
        <v>165.98599999999999</v>
      </c>
      <c r="C11006" t="s">
        <v>70</v>
      </c>
    </row>
    <row r="11007" spans="1:3" x14ac:dyDescent="0.35">
      <c r="A11007">
        <v>78</v>
      </c>
      <c r="B11007">
        <v>166.0027</v>
      </c>
      <c r="C11007" t="s">
        <v>70</v>
      </c>
    </row>
    <row r="11008" spans="1:3" x14ac:dyDescent="0.35">
      <c r="A11008">
        <v>78</v>
      </c>
      <c r="B11008">
        <v>166.01840000000001</v>
      </c>
      <c r="C11008" t="s">
        <v>70</v>
      </c>
    </row>
    <row r="11009" spans="1:3" x14ac:dyDescent="0.35">
      <c r="A11009">
        <v>78</v>
      </c>
      <c r="B11009">
        <v>166.03460000000001</v>
      </c>
      <c r="C11009" t="s">
        <v>70</v>
      </c>
    </row>
    <row r="11010" spans="1:3" x14ac:dyDescent="0.35">
      <c r="A11010">
        <v>78</v>
      </c>
      <c r="B11010">
        <v>166.0505</v>
      </c>
      <c r="C11010" t="s">
        <v>70</v>
      </c>
    </row>
    <row r="11011" spans="1:3" x14ac:dyDescent="0.35">
      <c r="A11011">
        <v>78</v>
      </c>
      <c r="B11011">
        <v>166.06710000000001</v>
      </c>
      <c r="C11011" t="s">
        <v>70</v>
      </c>
    </row>
    <row r="11012" spans="1:3" x14ac:dyDescent="0.35">
      <c r="A11012">
        <v>78</v>
      </c>
      <c r="B11012">
        <v>166.08330000000001</v>
      </c>
      <c r="C11012" t="s">
        <v>70</v>
      </c>
    </row>
    <row r="11013" spans="1:3" x14ac:dyDescent="0.35">
      <c r="A11013">
        <v>78</v>
      </c>
      <c r="B11013">
        <v>166.1079</v>
      </c>
      <c r="C11013" t="s">
        <v>70</v>
      </c>
    </row>
    <row r="11014" spans="1:3" x14ac:dyDescent="0.35">
      <c r="A11014">
        <v>78</v>
      </c>
      <c r="B11014">
        <v>166.12520000000001</v>
      </c>
      <c r="C11014" t="s">
        <v>70</v>
      </c>
    </row>
    <row r="11015" spans="1:3" x14ac:dyDescent="0.35">
      <c r="A11015">
        <v>78</v>
      </c>
      <c r="B11015">
        <v>166.14179999999999</v>
      </c>
      <c r="C11015" t="s">
        <v>70</v>
      </c>
    </row>
    <row r="11016" spans="1:3" x14ac:dyDescent="0.35">
      <c r="A11016">
        <v>78</v>
      </c>
      <c r="B11016">
        <v>166.15880000000001</v>
      </c>
      <c r="C11016" t="s">
        <v>70</v>
      </c>
    </row>
    <row r="11017" spans="1:3" x14ac:dyDescent="0.35">
      <c r="A11017">
        <v>78</v>
      </c>
      <c r="B11017">
        <v>166.1756</v>
      </c>
      <c r="C11017" t="s">
        <v>70</v>
      </c>
    </row>
    <row r="11018" spans="1:3" x14ac:dyDescent="0.35">
      <c r="A11018">
        <v>78</v>
      </c>
      <c r="B11018">
        <v>166.1917</v>
      </c>
      <c r="C11018" t="s">
        <v>70</v>
      </c>
    </row>
    <row r="11019" spans="1:3" x14ac:dyDescent="0.35">
      <c r="A11019">
        <v>78</v>
      </c>
      <c r="B11019">
        <v>166.20930000000001</v>
      </c>
      <c r="C11019" t="s">
        <v>70</v>
      </c>
    </row>
    <row r="11020" spans="1:3" x14ac:dyDescent="0.35">
      <c r="A11020">
        <v>78</v>
      </c>
      <c r="B11020">
        <v>166.226</v>
      </c>
      <c r="C11020" t="s">
        <v>70</v>
      </c>
    </row>
    <row r="11021" spans="1:3" x14ac:dyDescent="0.35">
      <c r="A11021">
        <v>78</v>
      </c>
      <c r="B11021">
        <v>166.2423</v>
      </c>
      <c r="C11021" t="s">
        <v>70</v>
      </c>
    </row>
    <row r="11022" spans="1:3" x14ac:dyDescent="0.35">
      <c r="A11022">
        <v>78</v>
      </c>
      <c r="B11022">
        <v>166.25980000000001</v>
      </c>
      <c r="C11022" t="s">
        <v>70</v>
      </c>
    </row>
    <row r="11023" spans="1:3" x14ac:dyDescent="0.35">
      <c r="A11023">
        <v>78</v>
      </c>
      <c r="B11023">
        <v>166.27549999999999</v>
      </c>
      <c r="C11023" t="s">
        <v>70</v>
      </c>
    </row>
    <row r="11024" spans="1:3" x14ac:dyDescent="0.35">
      <c r="A11024">
        <v>78</v>
      </c>
      <c r="B11024">
        <v>166.2921</v>
      </c>
      <c r="C11024" t="s">
        <v>70</v>
      </c>
    </row>
    <row r="11025" spans="1:3" x14ac:dyDescent="0.35">
      <c r="A11025">
        <v>78</v>
      </c>
      <c r="B11025">
        <v>166.31819999999999</v>
      </c>
      <c r="C11025" t="s">
        <v>70</v>
      </c>
    </row>
    <row r="11026" spans="1:3" x14ac:dyDescent="0.35">
      <c r="A11026">
        <v>78</v>
      </c>
      <c r="B11026">
        <v>166.34010000000001</v>
      </c>
      <c r="C11026" t="s">
        <v>70</v>
      </c>
    </row>
    <row r="11027" spans="1:3" x14ac:dyDescent="0.35">
      <c r="A11027">
        <v>78</v>
      </c>
      <c r="B11027">
        <v>166.35849999999999</v>
      </c>
      <c r="C11027" t="s">
        <v>70</v>
      </c>
    </row>
    <row r="11028" spans="1:3" x14ac:dyDescent="0.35">
      <c r="A11028">
        <v>78</v>
      </c>
      <c r="B11028">
        <v>166.37389999999999</v>
      </c>
      <c r="C11028" t="s">
        <v>70</v>
      </c>
    </row>
    <row r="11029" spans="1:3" x14ac:dyDescent="0.35">
      <c r="A11029">
        <v>78</v>
      </c>
      <c r="B11029">
        <v>166.39429999999999</v>
      </c>
      <c r="C11029" t="s">
        <v>70</v>
      </c>
    </row>
    <row r="11030" spans="1:3" x14ac:dyDescent="0.35">
      <c r="A11030">
        <v>78</v>
      </c>
      <c r="B11030">
        <v>166.4145</v>
      </c>
      <c r="C11030" t="s">
        <v>70</v>
      </c>
    </row>
    <row r="11031" spans="1:3" x14ac:dyDescent="0.35">
      <c r="A11031">
        <v>78</v>
      </c>
      <c r="B11031">
        <v>166.4453</v>
      </c>
      <c r="C11031" t="s">
        <v>70</v>
      </c>
    </row>
    <row r="11032" spans="1:3" x14ac:dyDescent="0.35">
      <c r="A11032">
        <v>78</v>
      </c>
      <c r="B11032">
        <v>166.47579999999999</v>
      </c>
      <c r="C11032" t="s">
        <v>70</v>
      </c>
    </row>
    <row r="11033" spans="1:3" x14ac:dyDescent="0.35">
      <c r="A11033">
        <v>78</v>
      </c>
      <c r="B11033">
        <v>166.50190000000001</v>
      </c>
      <c r="C11033" t="s">
        <v>70</v>
      </c>
    </row>
    <row r="11034" spans="1:3" x14ac:dyDescent="0.35">
      <c r="A11034">
        <v>78</v>
      </c>
      <c r="B11034">
        <v>166.52690000000001</v>
      </c>
      <c r="C11034" t="s">
        <v>70</v>
      </c>
    </row>
    <row r="11035" spans="1:3" x14ac:dyDescent="0.35">
      <c r="A11035">
        <v>78</v>
      </c>
      <c r="B11035">
        <v>166.54580000000001</v>
      </c>
      <c r="C11035" t="s">
        <v>70</v>
      </c>
    </row>
    <row r="11036" spans="1:3" x14ac:dyDescent="0.35">
      <c r="A11036">
        <v>78</v>
      </c>
      <c r="B11036">
        <v>166.56540000000001</v>
      </c>
      <c r="C11036" t="s">
        <v>70</v>
      </c>
    </row>
    <row r="11037" spans="1:3" x14ac:dyDescent="0.35">
      <c r="A11037">
        <v>78</v>
      </c>
      <c r="B11037">
        <v>166.58529999999999</v>
      </c>
      <c r="C11037" t="s">
        <v>70</v>
      </c>
    </row>
    <row r="11038" spans="1:3" x14ac:dyDescent="0.35">
      <c r="A11038">
        <v>78</v>
      </c>
      <c r="B11038">
        <v>166.60290000000001</v>
      </c>
      <c r="C11038" t="s">
        <v>70</v>
      </c>
    </row>
    <row r="11039" spans="1:3" x14ac:dyDescent="0.35">
      <c r="A11039">
        <v>78</v>
      </c>
      <c r="B11039">
        <v>166.61969999999999</v>
      </c>
      <c r="C11039" t="s">
        <v>70</v>
      </c>
    </row>
    <row r="11040" spans="1:3" x14ac:dyDescent="0.35">
      <c r="A11040">
        <v>78</v>
      </c>
      <c r="B11040">
        <v>166.637</v>
      </c>
      <c r="C11040" t="s">
        <v>70</v>
      </c>
    </row>
    <row r="11041" spans="1:4" x14ac:dyDescent="0.35">
      <c r="A11041">
        <v>78</v>
      </c>
      <c r="B11041">
        <v>166.65430000000001</v>
      </c>
      <c r="C11041" t="s">
        <v>70</v>
      </c>
    </row>
    <row r="11042" spans="1:4" x14ac:dyDescent="0.35">
      <c r="A11042">
        <v>78</v>
      </c>
      <c r="B11042">
        <v>166.67099999999999</v>
      </c>
      <c r="C11042" t="s">
        <v>70</v>
      </c>
    </row>
    <row r="11043" spans="1:4" x14ac:dyDescent="0.35">
      <c r="A11043">
        <v>78</v>
      </c>
      <c r="B11043">
        <v>166.6883</v>
      </c>
      <c r="C11043" t="s">
        <v>70</v>
      </c>
    </row>
    <row r="11044" spans="1:4" x14ac:dyDescent="0.35">
      <c r="A11044">
        <v>78</v>
      </c>
      <c r="B11044">
        <v>166.70570000000001</v>
      </c>
      <c r="C11044" t="s">
        <v>70</v>
      </c>
    </row>
    <row r="11045" spans="1:4" x14ac:dyDescent="0.35">
      <c r="A11045">
        <v>78</v>
      </c>
      <c r="B11045">
        <v>166.73179999999999</v>
      </c>
      <c r="C11045" t="s">
        <v>70</v>
      </c>
    </row>
    <row r="11046" spans="1:4" x14ac:dyDescent="0.35">
      <c r="A11046">
        <v>78</v>
      </c>
      <c r="B11046">
        <v>166.7501</v>
      </c>
      <c r="C11046" t="s">
        <v>70</v>
      </c>
    </row>
    <row r="11047" spans="1:4" x14ac:dyDescent="0.35">
      <c r="A11047">
        <v>78</v>
      </c>
      <c r="B11047">
        <v>166.76820000000001</v>
      </c>
      <c r="C11047" t="s">
        <v>70</v>
      </c>
    </row>
    <row r="11048" spans="1:4" x14ac:dyDescent="0.35">
      <c r="A11048">
        <v>78</v>
      </c>
      <c r="B11048">
        <v>166.78710000000001</v>
      </c>
      <c r="C11048" t="s">
        <v>70</v>
      </c>
      <c r="D11048">
        <v>1E-4</v>
      </c>
    </row>
    <row r="11049" spans="1:4" x14ac:dyDescent="0.35">
      <c r="A11049">
        <v>78</v>
      </c>
      <c r="B11049">
        <v>166.80590000000001</v>
      </c>
      <c r="C11049" t="s">
        <v>70</v>
      </c>
      <c r="D11049">
        <v>1E-4</v>
      </c>
    </row>
    <row r="11050" spans="1:4" x14ac:dyDescent="0.35">
      <c r="A11050">
        <v>78</v>
      </c>
      <c r="B11050">
        <v>166.82480000000001</v>
      </c>
      <c r="C11050" t="s">
        <v>70</v>
      </c>
      <c r="D11050">
        <v>2.0000000000000001E-4</v>
      </c>
    </row>
    <row r="11051" spans="1:4" x14ac:dyDescent="0.35">
      <c r="A11051">
        <v>78</v>
      </c>
      <c r="B11051">
        <v>166.8451</v>
      </c>
      <c r="C11051" t="s">
        <v>70</v>
      </c>
      <c r="D11051">
        <v>1.1999999999999999E-3</v>
      </c>
    </row>
    <row r="11052" spans="1:4" x14ac:dyDescent="0.35">
      <c r="A11052">
        <v>78</v>
      </c>
      <c r="B11052">
        <v>166.86510000000001</v>
      </c>
      <c r="C11052" t="s">
        <v>70</v>
      </c>
      <c r="D11052">
        <v>3.8999999999999998E-3</v>
      </c>
    </row>
    <row r="11053" spans="1:4" x14ac:dyDescent="0.35">
      <c r="A11053">
        <v>78</v>
      </c>
      <c r="B11053">
        <v>166.8844</v>
      </c>
      <c r="C11053" t="s">
        <v>70</v>
      </c>
      <c r="D11053">
        <v>3.7000000000000002E-3</v>
      </c>
    </row>
    <row r="11054" spans="1:4" x14ac:dyDescent="0.35">
      <c r="A11054">
        <v>78</v>
      </c>
      <c r="B11054">
        <v>166.90520000000001</v>
      </c>
      <c r="C11054" t="s">
        <v>70</v>
      </c>
      <c r="D11054">
        <v>1.12E-2</v>
      </c>
    </row>
    <row r="11055" spans="1:4" x14ac:dyDescent="0.35">
      <c r="A11055">
        <v>78</v>
      </c>
      <c r="B11055">
        <v>166.92619999999999</v>
      </c>
      <c r="C11055" t="s">
        <v>70</v>
      </c>
      <c r="D11055">
        <v>4.0000000000000001E-3</v>
      </c>
    </row>
    <row r="11056" spans="1:4" x14ac:dyDescent="0.35">
      <c r="A11056">
        <v>78</v>
      </c>
      <c r="B11056">
        <v>166.95609999999999</v>
      </c>
      <c r="C11056" t="s">
        <v>70</v>
      </c>
      <c r="D11056">
        <v>1.11E-2</v>
      </c>
    </row>
    <row r="11057" spans="1:4" x14ac:dyDescent="0.35">
      <c r="A11057">
        <v>78</v>
      </c>
      <c r="B11057">
        <v>166.977</v>
      </c>
      <c r="C11057" t="s">
        <v>70</v>
      </c>
      <c r="D11057">
        <v>1.0500000000000001E-2</v>
      </c>
    </row>
    <row r="11058" spans="1:4" x14ac:dyDescent="0.35">
      <c r="A11058">
        <v>78</v>
      </c>
      <c r="B11058">
        <v>166.99440000000001</v>
      </c>
      <c r="C11058" t="s">
        <v>70</v>
      </c>
      <c r="D11058">
        <v>1.6000000000000001E-3</v>
      </c>
    </row>
    <row r="11059" spans="1:4" x14ac:dyDescent="0.35">
      <c r="A11059">
        <v>78</v>
      </c>
      <c r="B11059">
        <v>167.01410000000001</v>
      </c>
      <c r="C11059" t="s">
        <v>70</v>
      </c>
      <c r="D11059">
        <v>1.6000000000000001E-3</v>
      </c>
    </row>
    <row r="11060" spans="1:4" x14ac:dyDescent="0.35">
      <c r="A11060">
        <v>78</v>
      </c>
      <c r="B11060">
        <v>167.03399999999999</v>
      </c>
      <c r="C11060" t="s">
        <v>70</v>
      </c>
      <c r="D11060">
        <v>2.5999999999999999E-3</v>
      </c>
    </row>
    <row r="11061" spans="1:4" x14ac:dyDescent="0.35">
      <c r="A11061">
        <v>78</v>
      </c>
      <c r="B11061">
        <v>167.05350000000001</v>
      </c>
      <c r="C11061" t="s">
        <v>70</v>
      </c>
      <c r="D11061">
        <v>2.5999999999999999E-3</v>
      </c>
    </row>
    <row r="11062" spans="1:4" x14ac:dyDescent="0.35">
      <c r="A11062">
        <v>78</v>
      </c>
      <c r="B11062">
        <v>167.07380000000001</v>
      </c>
      <c r="C11062" t="s">
        <v>70</v>
      </c>
      <c r="D11062">
        <v>2.0999999999999999E-3</v>
      </c>
    </row>
    <row r="11063" spans="1:4" x14ac:dyDescent="0.35">
      <c r="A11063">
        <v>78</v>
      </c>
      <c r="B11063">
        <v>167.09309999999999</v>
      </c>
      <c r="C11063" t="s">
        <v>70</v>
      </c>
      <c r="D11063">
        <v>1.8E-3</v>
      </c>
    </row>
    <row r="11064" spans="1:4" x14ac:dyDescent="0.35">
      <c r="A11064">
        <v>78</v>
      </c>
      <c r="B11064">
        <v>167.11259999999999</v>
      </c>
      <c r="C11064" t="s">
        <v>70</v>
      </c>
      <c r="D11064">
        <v>2.3999999999999998E-3</v>
      </c>
    </row>
    <row r="11065" spans="1:4" x14ac:dyDescent="0.35">
      <c r="A11065">
        <v>78</v>
      </c>
      <c r="B11065">
        <v>167.13200000000001</v>
      </c>
      <c r="C11065" t="s">
        <v>70</v>
      </c>
      <c r="D11065">
        <v>4.4999999999999997E-3</v>
      </c>
    </row>
    <row r="11066" spans="1:4" x14ac:dyDescent="0.35">
      <c r="A11066">
        <v>78</v>
      </c>
      <c r="B11066">
        <v>167.16370000000001</v>
      </c>
      <c r="C11066" t="s">
        <v>70</v>
      </c>
      <c r="D11066">
        <v>2.2000000000000001E-3</v>
      </c>
    </row>
    <row r="11067" spans="1:4" x14ac:dyDescent="0.35">
      <c r="A11067">
        <v>78</v>
      </c>
      <c r="B11067">
        <v>167.18299999999999</v>
      </c>
      <c r="C11067" t="s">
        <v>70</v>
      </c>
      <c r="D11067">
        <v>2.5999999999999999E-3</v>
      </c>
    </row>
    <row r="11068" spans="1:4" x14ac:dyDescent="0.35">
      <c r="A11068">
        <v>78</v>
      </c>
      <c r="B11068">
        <v>167.2029</v>
      </c>
      <c r="C11068" t="s">
        <v>70</v>
      </c>
      <c r="D11068">
        <v>4.4000000000000003E-3</v>
      </c>
    </row>
    <row r="11069" spans="1:4" x14ac:dyDescent="0.35">
      <c r="A11069">
        <v>78</v>
      </c>
      <c r="B11069">
        <v>167.2218</v>
      </c>
      <c r="C11069" t="s">
        <v>70</v>
      </c>
      <c r="D11069">
        <v>2E-3</v>
      </c>
    </row>
    <row r="11070" spans="1:4" x14ac:dyDescent="0.35">
      <c r="A11070">
        <v>78</v>
      </c>
      <c r="B11070">
        <v>167.24019999999999</v>
      </c>
      <c r="C11070" t="s">
        <v>70</v>
      </c>
      <c r="D11070">
        <v>1.1000000000000001E-3</v>
      </c>
    </row>
    <row r="11071" spans="1:4" x14ac:dyDescent="0.35">
      <c r="A11071">
        <v>78</v>
      </c>
      <c r="B11071">
        <v>167.26089999999999</v>
      </c>
      <c r="C11071" t="s">
        <v>70</v>
      </c>
      <c r="D11071">
        <v>2.9999999999999997E-4</v>
      </c>
    </row>
    <row r="11072" spans="1:4" x14ac:dyDescent="0.35">
      <c r="A11072">
        <v>78</v>
      </c>
      <c r="B11072">
        <v>167.27930000000001</v>
      </c>
      <c r="C11072" t="s">
        <v>70</v>
      </c>
      <c r="D11072">
        <v>2.9999999999999997E-4</v>
      </c>
    </row>
    <row r="11073" spans="1:4" x14ac:dyDescent="0.35">
      <c r="A11073">
        <v>78</v>
      </c>
      <c r="B11073">
        <v>167.29769999999999</v>
      </c>
      <c r="C11073" t="s">
        <v>70</v>
      </c>
      <c r="D11073">
        <v>1E-4</v>
      </c>
    </row>
    <row r="11074" spans="1:4" x14ac:dyDescent="0.35">
      <c r="A11074">
        <v>78</v>
      </c>
      <c r="B11074">
        <v>167.3159</v>
      </c>
      <c r="C11074" t="s">
        <v>70</v>
      </c>
    </row>
    <row r="11075" spans="1:4" x14ac:dyDescent="0.35">
      <c r="A11075">
        <v>78</v>
      </c>
      <c r="B11075">
        <v>167.33260000000001</v>
      </c>
      <c r="C11075" t="s">
        <v>70</v>
      </c>
    </row>
    <row r="11076" spans="1:4" x14ac:dyDescent="0.35">
      <c r="A11076">
        <v>79</v>
      </c>
      <c r="B11076">
        <v>167.36279999999999</v>
      </c>
      <c r="C11076" t="s">
        <v>70</v>
      </c>
    </row>
    <row r="11077" spans="1:4" x14ac:dyDescent="0.35">
      <c r="A11077">
        <v>79</v>
      </c>
      <c r="B11077">
        <v>167.3802</v>
      </c>
      <c r="C11077" t="s">
        <v>70</v>
      </c>
    </row>
    <row r="11078" spans="1:4" x14ac:dyDescent="0.35">
      <c r="A11078">
        <v>79</v>
      </c>
      <c r="B11078">
        <v>167.3981</v>
      </c>
      <c r="C11078" t="s">
        <v>70</v>
      </c>
    </row>
    <row r="11079" spans="1:4" x14ac:dyDescent="0.35">
      <c r="A11079">
        <v>79</v>
      </c>
      <c r="B11079">
        <v>167.41659999999999</v>
      </c>
      <c r="C11079" t="s">
        <v>70</v>
      </c>
    </row>
    <row r="11080" spans="1:4" x14ac:dyDescent="0.35">
      <c r="A11080">
        <v>79</v>
      </c>
      <c r="B11080">
        <v>167.4452</v>
      </c>
      <c r="C11080" t="s">
        <v>70</v>
      </c>
    </row>
    <row r="11081" spans="1:4" x14ac:dyDescent="0.35">
      <c r="A11081">
        <v>79</v>
      </c>
      <c r="B11081">
        <v>167.47120000000001</v>
      </c>
      <c r="C11081" t="s">
        <v>70</v>
      </c>
    </row>
    <row r="11082" spans="1:4" x14ac:dyDescent="0.35">
      <c r="A11082">
        <v>79</v>
      </c>
      <c r="B11082">
        <v>167.48580000000001</v>
      </c>
      <c r="C11082" t="s">
        <v>70</v>
      </c>
    </row>
    <row r="11083" spans="1:4" x14ac:dyDescent="0.35">
      <c r="A11083">
        <v>79</v>
      </c>
      <c r="B11083">
        <v>167.5034</v>
      </c>
      <c r="C11083" t="s">
        <v>70</v>
      </c>
    </row>
    <row r="11084" spans="1:4" x14ac:dyDescent="0.35">
      <c r="A11084">
        <v>79</v>
      </c>
      <c r="B11084">
        <v>167.5214</v>
      </c>
      <c r="C11084" t="s">
        <v>70</v>
      </c>
    </row>
    <row r="11085" spans="1:4" x14ac:dyDescent="0.35">
      <c r="A11085">
        <v>79</v>
      </c>
      <c r="B11085">
        <v>167.541</v>
      </c>
      <c r="C11085" t="s">
        <v>70</v>
      </c>
    </row>
    <row r="11086" spans="1:4" x14ac:dyDescent="0.35">
      <c r="A11086">
        <v>79</v>
      </c>
      <c r="B11086">
        <v>167.5677</v>
      </c>
      <c r="C11086" t="s">
        <v>70</v>
      </c>
    </row>
    <row r="11087" spans="1:4" x14ac:dyDescent="0.35">
      <c r="A11087">
        <v>79</v>
      </c>
      <c r="B11087">
        <v>167.58510000000001</v>
      </c>
      <c r="C11087" t="s">
        <v>70</v>
      </c>
    </row>
    <row r="11088" spans="1:4" x14ac:dyDescent="0.35">
      <c r="A11088">
        <v>79</v>
      </c>
      <c r="B11088">
        <v>167.60159999999999</v>
      </c>
      <c r="C11088" t="s">
        <v>70</v>
      </c>
    </row>
    <row r="11089" spans="1:3" x14ac:dyDescent="0.35">
      <c r="A11089">
        <v>79</v>
      </c>
      <c r="B11089">
        <v>167.6182</v>
      </c>
      <c r="C11089" t="s">
        <v>70</v>
      </c>
    </row>
    <row r="11090" spans="1:3" x14ac:dyDescent="0.35">
      <c r="A11090">
        <v>79</v>
      </c>
      <c r="B11090">
        <v>167.63409999999999</v>
      </c>
      <c r="C11090" t="s">
        <v>70</v>
      </c>
    </row>
    <row r="11091" spans="1:3" x14ac:dyDescent="0.35">
      <c r="A11091">
        <v>79</v>
      </c>
      <c r="B11091">
        <v>167.65029999999999</v>
      </c>
      <c r="C11091" t="s">
        <v>70</v>
      </c>
    </row>
    <row r="11092" spans="1:3" x14ac:dyDescent="0.35">
      <c r="A11092">
        <v>79</v>
      </c>
      <c r="B11092">
        <v>167.667</v>
      </c>
      <c r="C11092" t="s">
        <v>70</v>
      </c>
    </row>
    <row r="11093" spans="1:3" x14ac:dyDescent="0.35">
      <c r="A11093">
        <v>79</v>
      </c>
      <c r="B11093">
        <v>167.6842</v>
      </c>
      <c r="C11093" t="s">
        <v>70</v>
      </c>
    </row>
    <row r="11094" spans="1:3" x14ac:dyDescent="0.35">
      <c r="A11094">
        <v>79</v>
      </c>
      <c r="B11094">
        <v>167.7</v>
      </c>
      <c r="C11094" t="s">
        <v>70</v>
      </c>
    </row>
    <row r="11095" spans="1:3" x14ac:dyDescent="0.35">
      <c r="A11095">
        <v>79</v>
      </c>
      <c r="B11095">
        <v>167.7176</v>
      </c>
      <c r="C11095" t="s">
        <v>70</v>
      </c>
    </row>
    <row r="11096" spans="1:3" x14ac:dyDescent="0.35">
      <c r="A11096">
        <v>79</v>
      </c>
      <c r="B11096">
        <v>167.7328</v>
      </c>
      <c r="C11096" t="s">
        <v>70</v>
      </c>
    </row>
    <row r="11097" spans="1:3" x14ac:dyDescent="0.35">
      <c r="A11097">
        <v>79</v>
      </c>
      <c r="B11097">
        <v>167.74930000000001</v>
      </c>
      <c r="C11097" t="s">
        <v>70</v>
      </c>
    </row>
    <row r="11098" spans="1:3" x14ac:dyDescent="0.35">
      <c r="A11098">
        <v>79</v>
      </c>
      <c r="B11098">
        <v>167.7756</v>
      </c>
      <c r="C11098" t="s">
        <v>70</v>
      </c>
    </row>
    <row r="11099" spans="1:3" x14ac:dyDescent="0.35">
      <c r="A11099">
        <v>79</v>
      </c>
      <c r="B11099">
        <v>167.79390000000001</v>
      </c>
      <c r="C11099" t="s">
        <v>70</v>
      </c>
    </row>
    <row r="11100" spans="1:3" x14ac:dyDescent="0.35">
      <c r="A11100">
        <v>79</v>
      </c>
      <c r="B11100">
        <v>167.81020000000001</v>
      </c>
      <c r="C11100" t="s">
        <v>70</v>
      </c>
    </row>
    <row r="11101" spans="1:3" x14ac:dyDescent="0.35">
      <c r="A11101">
        <v>79</v>
      </c>
      <c r="B11101">
        <v>167.8272</v>
      </c>
      <c r="C11101" t="s">
        <v>70</v>
      </c>
    </row>
    <row r="11102" spans="1:3" x14ac:dyDescent="0.35">
      <c r="A11102">
        <v>79</v>
      </c>
      <c r="B11102">
        <v>167.84479999999999</v>
      </c>
      <c r="C11102" t="s">
        <v>70</v>
      </c>
    </row>
    <row r="11103" spans="1:3" x14ac:dyDescent="0.35">
      <c r="A11103">
        <v>79</v>
      </c>
      <c r="B11103">
        <v>167.8614</v>
      </c>
      <c r="C11103" t="s">
        <v>70</v>
      </c>
    </row>
    <row r="11104" spans="1:3" x14ac:dyDescent="0.35">
      <c r="A11104">
        <v>79</v>
      </c>
      <c r="B11104">
        <v>167.8794</v>
      </c>
      <c r="C11104" t="s">
        <v>70</v>
      </c>
    </row>
    <row r="11105" spans="1:3" x14ac:dyDescent="0.35">
      <c r="A11105">
        <v>79</v>
      </c>
      <c r="B11105">
        <v>167.8947</v>
      </c>
      <c r="C11105" t="s">
        <v>70</v>
      </c>
    </row>
    <row r="11106" spans="1:3" x14ac:dyDescent="0.35">
      <c r="A11106">
        <v>79</v>
      </c>
      <c r="B11106">
        <v>167.9119</v>
      </c>
      <c r="C11106" t="s">
        <v>70</v>
      </c>
    </row>
    <row r="11107" spans="1:3" x14ac:dyDescent="0.35">
      <c r="A11107">
        <v>79</v>
      </c>
      <c r="B11107">
        <v>167.93090000000001</v>
      </c>
      <c r="C11107" t="s">
        <v>70</v>
      </c>
    </row>
    <row r="11108" spans="1:3" x14ac:dyDescent="0.35">
      <c r="A11108">
        <v>79</v>
      </c>
      <c r="B11108">
        <v>167.94900000000001</v>
      </c>
      <c r="C11108" t="s">
        <v>70</v>
      </c>
    </row>
    <row r="11109" spans="1:3" x14ac:dyDescent="0.35">
      <c r="A11109">
        <v>79</v>
      </c>
      <c r="B11109">
        <v>167.96510000000001</v>
      </c>
      <c r="C11109" t="s">
        <v>70</v>
      </c>
    </row>
    <row r="11110" spans="1:3" x14ac:dyDescent="0.35">
      <c r="A11110">
        <v>79</v>
      </c>
      <c r="B11110">
        <v>167.99209999999999</v>
      </c>
      <c r="C11110" t="s">
        <v>70</v>
      </c>
    </row>
    <row r="11111" spans="1:3" x14ac:dyDescent="0.35">
      <c r="A11111">
        <v>79</v>
      </c>
      <c r="B11111">
        <v>168.0087</v>
      </c>
      <c r="C11111" t="s">
        <v>70</v>
      </c>
    </row>
    <row r="11112" spans="1:3" x14ac:dyDescent="0.35">
      <c r="A11112">
        <v>79</v>
      </c>
      <c r="B11112">
        <v>168.04130000000001</v>
      </c>
      <c r="C11112" t="s">
        <v>70</v>
      </c>
    </row>
    <row r="11113" spans="1:3" x14ac:dyDescent="0.35">
      <c r="A11113">
        <v>79</v>
      </c>
      <c r="B11113">
        <v>168.05670000000001</v>
      </c>
      <c r="C11113" t="s">
        <v>70</v>
      </c>
    </row>
    <row r="11114" spans="1:3" x14ac:dyDescent="0.35">
      <c r="A11114">
        <v>79</v>
      </c>
      <c r="B11114">
        <v>168.07320000000001</v>
      </c>
      <c r="C11114" t="s">
        <v>70</v>
      </c>
    </row>
    <row r="11115" spans="1:3" x14ac:dyDescent="0.35">
      <c r="A11115">
        <v>79</v>
      </c>
      <c r="B11115">
        <v>168.09299999999999</v>
      </c>
      <c r="C11115" t="s">
        <v>70</v>
      </c>
    </row>
    <row r="11116" spans="1:3" x14ac:dyDescent="0.35">
      <c r="A11116">
        <v>79</v>
      </c>
      <c r="B11116">
        <v>168.11179999999999</v>
      </c>
      <c r="C11116" t="s">
        <v>70</v>
      </c>
    </row>
    <row r="11117" spans="1:3" x14ac:dyDescent="0.35">
      <c r="A11117">
        <v>79</v>
      </c>
      <c r="B11117">
        <v>168.12870000000001</v>
      </c>
      <c r="C11117" t="s">
        <v>70</v>
      </c>
    </row>
    <row r="11118" spans="1:3" x14ac:dyDescent="0.35">
      <c r="A11118">
        <v>79</v>
      </c>
      <c r="B11118">
        <v>168.14510000000001</v>
      </c>
      <c r="C11118" t="s">
        <v>70</v>
      </c>
    </row>
    <row r="11119" spans="1:3" x14ac:dyDescent="0.35">
      <c r="A11119">
        <v>79</v>
      </c>
      <c r="B11119">
        <v>168.1617</v>
      </c>
      <c r="C11119" t="s">
        <v>70</v>
      </c>
    </row>
    <row r="11120" spans="1:3" x14ac:dyDescent="0.35">
      <c r="A11120">
        <v>79</v>
      </c>
      <c r="B11120">
        <v>168.1788</v>
      </c>
      <c r="C11120" t="s">
        <v>70</v>
      </c>
    </row>
    <row r="11121" spans="1:3" x14ac:dyDescent="0.35">
      <c r="A11121">
        <v>79</v>
      </c>
      <c r="B11121">
        <v>168.20689999999999</v>
      </c>
      <c r="C11121" t="s">
        <v>70</v>
      </c>
    </row>
    <row r="11122" spans="1:3" x14ac:dyDescent="0.35">
      <c r="A11122">
        <v>79</v>
      </c>
      <c r="B11122">
        <v>168.22450000000001</v>
      </c>
      <c r="C11122" t="s">
        <v>70</v>
      </c>
    </row>
    <row r="11123" spans="1:3" x14ac:dyDescent="0.35">
      <c r="A11123">
        <v>79</v>
      </c>
      <c r="B11123">
        <v>168.24090000000001</v>
      </c>
      <c r="C11123" t="s">
        <v>70</v>
      </c>
    </row>
    <row r="11124" spans="1:3" x14ac:dyDescent="0.35">
      <c r="A11124">
        <v>79</v>
      </c>
      <c r="B11124">
        <v>168.25749999999999</v>
      </c>
      <c r="C11124" t="s">
        <v>70</v>
      </c>
    </row>
    <row r="11125" spans="1:3" x14ac:dyDescent="0.35">
      <c r="A11125">
        <v>79</v>
      </c>
      <c r="B11125">
        <v>168.27359999999999</v>
      </c>
      <c r="C11125" t="s">
        <v>70</v>
      </c>
    </row>
    <row r="11126" spans="1:3" x14ac:dyDescent="0.35">
      <c r="A11126">
        <v>79</v>
      </c>
      <c r="B11126">
        <v>168.29</v>
      </c>
      <c r="C11126" t="s">
        <v>70</v>
      </c>
    </row>
    <row r="11127" spans="1:3" x14ac:dyDescent="0.35">
      <c r="A11127">
        <v>79</v>
      </c>
      <c r="B11127">
        <v>168.31</v>
      </c>
      <c r="C11127" t="s">
        <v>70</v>
      </c>
    </row>
    <row r="11128" spans="1:3" x14ac:dyDescent="0.35">
      <c r="A11128">
        <v>79</v>
      </c>
      <c r="B11128">
        <v>168.32499999999999</v>
      </c>
      <c r="C11128" t="s">
        <v>70</v>
      </c>
    </row>
    <row r="11129" spans="1:3" x14ac:dyDescent="0.35">
      <c r="A11129">
        <v>79</v>
      </c>
      <c r="B11129">
        <v>168.3426</v>
      </c>
      <c r="C11129" t="s">
        <v>70</v>
      </c>
    </row>
    <row r="11130" spans="1:3" x14ac:dyDescent="0.35">
      <c r="A11130">
        <v>79</v>
      </c>
      <c r="B11130">
        <v>168.3683</v>
      </c>
      <c r="C11130" t="s">
        <v>70</v>
      </c>
    </row>
    <row r="11131" spans="1:3" x14ac:dyDescent="0.35">
      <c r="A11131">
        <v>79</v>
      </c>
      <c r="B11131">
        <v>168.39429999999999</v>
      </c>
      <c r="C11131" t="s">
        <v>70</v>
      </c>
    </row>
    <row r="11132" spans="1:3" x14ac:dyDescent="0.35">
      <c r="A11132">
        <v>79</v>
      </c>
      <c r="B11132">
        <v>168.42769999999999</v>
      </c>
      <c r="C11132" t="s">
        <v>70</v>
      </c>
    </row>
    <row r="11133" spans="1:3" x14ac:dyDescent="0.35">
      <c r="A11133">
        <v>79</v>
      </c>
      <c r="B11133">
        <v>168.44640000000001</v>
      </c>
      <c r="C11133" t="s">
        <v>70</v>
      </c>
    </row>
    <row r="11134" spans="1:3" x14ac:dyDescent="0.35">
      <c r="A11134">
        <v>79</v>
      </c>
      <c r="B11134">
        <v>168.46639999999999</v>
      </c>
      <c r="C11134" t="s">
        <v>70</v>
      </c>
    </row>
    <row r="11135" spans="1:3" x14ac:dyDescent="0.35">
      <c r="A11135">
        <v>79</v>
      </c>
      <c r="B11135">
        <v>168.48519999999999</v>
      </c>
      <c r="C11135" t="s">
        <v>70</v>
      </c>
    </row>
    <row r="11136" spans="1:3" x14ac:dyDescent="0.35">
      <c r="A11136">
        <v>79</v>
      </c>
      <c r="B11136">
        <v>168.50229999999999</v>
      </c>
      <c r="C11136" t="s">
        <v>70</v>
      </c>
    </row>
    <row r="11137" spans="1:3" x14ac:dyDescent="0.35">
      <c r="A11137">
        <v>79</v>
      </c>
      <c r="B11137">
        <v>168.52109999999999</v>
      </c>
      <c r="C11137" t="s">
        <v>70</v>
      </c>
    </row>
    <row r="11138" spans="1:3" x14ac:dyDescent="0.35">
      <c r="A11138">
        <v>79</v>
      </c>
      <c r="B11138">
        <v>168.53989999999999</v>
      </c>
      <c r="C11138" t="s">
        <v>70</v>
      </c>
    </row>
    <row r="11139" spans="1:3" x14ac:dyDescent="0.35">
      <c r="A11139">
        <v>79</v>
      </c>
      <c r="B11139">
        <v>168.55590000000001</v>
      </c>
      <c r="C11139" t="s">
        <v>70</v>
      </c>
    </row>
    <row r="11140" spans="1:3" x14ac:dyDescent="0.35">
      <c r="A11140">
        <v>79</v>
      </c>
      <c r="B11140">
        <v>168.5754</v>
      </c>
      <c r="C11140" t="s">
        <v>70</v>
      </c>
    </row>
    <row r="11141" spans="1:3" x14ac:dyDescent="0.35">
      <c r="A11141">
        <v>79</v>
      </c>
      <c r="B11141">
        <v>168.59229999999999</v>
      </c>
      <c r="C11141" t="s">
        <v>70</v>
      </c>
    </row>
    <row r="11142" spans="1:3" x14ac:dyDescent="0.35">
      <c r="A11142">
        <v>79</v>
      </c>
      <c r="B11142">
        <v>168.6096</v>
      </c>
      <c r="C11142" t="s">
        <v>70</v>
      </c>
    </row>
    <row r="11143" spans="1:3" x14ac:dyDescent="0.35">
      <c r="A11143">
        <v>79</v>
      </c>
      <c r="B11143">
        <v>168.63740000000001</v>
      </c>
      <c r="C11143" t="s">
        <v>70</v>
      </c>
    </row>
    <row r="11144" spans="1:3" x14ac:dyDescent="0.35">
      <c r="A11144">
        <v>79</v>
      </c>
      <c r="B11144">
        <v>168.6557</v>
      </c>
      <c r="C11144" t="s">
        <v>70</v>
      </c>
    </row>
    <row r="11145" spans="1:3" x14ac:dyDescent="0.35">
      <c r="A11145">
        <v>79</v>
      </c>
      <c r="B11145">
        <v>168.67500000000001</v>
      </c>
      <c r="C11145" t="s">
        <v>70</v>
      </c>
    </row>
    <row r="11146" spans="1:3" x14ac:dyDescent="0.35">
      <c r="A11146">
        <v>79</v>
      </c>
      <c r="B11146">
        <v>168.69210000000001</v>
      </c>
      <c r="C11146" t="s">
        <v>70</v>
      </c>
    </row>
    <row r="11147" spans="1:3" x14ac:dyDescent="0.35">
      <c r="A11147">
        <v>79</v>
      </c>
      <c r="B11147">
        <v>168.71209999999999</v>
      </c>
      <c r="C11147" t="s">
        <v>70</v>
      </c>
    </row>
    <row r="11148" spans="1:3" x14ac:dyDescent="0.35">
      <c r="A11148">
        <v>79</v>
      </c>
      <c r="B11148">
        <v>168.72890000000001</v>
      </c>
      <c r="C11148" t="s">
        <v>70</v>
      </c>
    </row>
    <row r="11149" spans="1:3" x14ac:dyDescent="0.35">
      <c r="A11149">
        <v>79</v>
      </c>
      <c r="B11149">
        <v>168.7465</v>
      </c>
      <c r="C11149" t="s">
        <v>70</v>
      </c>
    </row>
    <row r="11150" spans="1:3" x14ac:dyDescent="0.35">
      <c r="A11150">
        <v>79</v>
      </c>
      <c r="B11150">
        <v>168.76429999999999</v>
      </c>
      <c r="C11150" t="s">
        <v>70</v>
      </c>
    </row>
    <row r="11151" spans="1:3" x14ac:dyDescent="0.35">
      <c r="A11151">
        <v>79</v>
      </c>
      <c r="B11151">
        <v>168.78149999999999</v>
      </c>
      <c r="C11151" t="s">
        <v>70</v>
      </c>
    </row>
    <row r="11152" spans="1:3" x14ac:dyDescent="0.35">
      <c r="A11152">
        <v>79</v>
      </c>
      <c r="B11152">
        <v>168.7998</v>
      </c>
      <c r="C11152" t="s">
        <v>70</v>
      </c>
    </row>
    <row r="11153" spans="1:4" x14ac:dyDescent="0.35">
      <c r="A11153">
        <v>79</v>
      </c>
      <c r="B11153">
        <v>168.81630000000001</v>
      </c>
      <c r="C11153" t="s">
        <v>70</v>
      </c>
    </row>
    <row r="11154" spans="1:4" x14ac:dyDescent="0.35">
      <c r="A11154">
        <v>79</v>
      </c>
      <c r="B11154">
        <v>168.84530000000001</v>
      </c>
      <c r="C11154" t="s">
        <v>70</v>
      </c>
      <c r="D11154">
        <v>4.0000000000000002E-4</v>
      </c>
    </row>
    <row r="11155" spans="1:4" x14ac:dyDescent="0.35">
      <c r="A11155">
        <v>79</v>
      </c>
      <c r="B11155">
        <v>168.86590000000001</v>
      </c>
      <c r="C11155" t="s">
        <v>70</v>
      </c>
      <c r="D11155">
        <v>2.9999999999999997E-4</v>
      </c>
    </row>
    <row r="11156" spans="1:4" x14ac:dyDescent="0.35">
      <c r="A11156">
        <v>79</v>
      </c>
      <c r="B11156">
        <v>168.8835</v>
      </c>
      <c r="C11156" t="s">
        <v>70</v>
      </c>
      <c r="D11156">
        <v>2.9999999999999997E-4</v>
      </c>
    </row>
    <row r="11157" spans="1:4" x14ac:dyDescent="0.35">
      <c r="A11157">
        <v>79</v>
      </c>
      <c r="B11157">
        <v>168.9024</v>
      </c>
      <c r="C11157" t="s">
        <v>70</v>
      </c>
      <c r="D11157">
        <v>1.2999999999999999E-3</v>
      </c>
    </row>
    <row r="11158" spans="1:4" x14ac:dyDescent="0.35">
      <c r="A11158">
        <v>79</v>
      </c>
      <c r="B11158">
        <v>168.91919999999999</v>
      </c>
      <c r="C11158" t="s">
        <v>70</v>
      </c>
      <c r="D11158">
        <v>1.2999999999999999E-3</v>
      </c>
    </row>
    <row r="11159" spans="1:4" x14ac:dyDescent="0.35">
      <c r="A11159">
        <v>79</v>
      </c>
      <c r="B11159">
        <v>168.9359</v>
      </c>
      <c r="C11159" t="s">
        <v>70</v>
      </c>
      <c r="D11159">
        <v>2.3999999999999998E-3</v>
      </c>
    </row>
    <row r="11160" spans="1:4" x14ac:dyDescent="0.35">
      <c r="A11160">
        <v>79</v>
      </c>
      <c r="B11160">
        <v>168.9539</v>
      </c>
      <c r="C11160" t="s">
        <v>70</v>
      </c>
      <c r="D11160">
        <v>1.1999999999999999E-3</v>
      </c>
    </row>
    <row r="11161" spans="1:4" x14ac:dyDescent="0.35">
      <c r="A11161">
        <v>79</v>
      </c>
      <c r="B11161">
        <v>168.97790000000001</v>
      </c>
      <c r="C11161" t="s">
        <v>70</v>
      </c>
      <c r="D11161">
        <v>8.0000000000000004E-4</v>
      </c>
    </row>
    <row r="11162" spans="1:4" x14ac:dyDescent="0.35">
      <c r="A11162">
        <v>79</v>
      </c>
      <c r="B11162">
        <v>169</v>
      </c>
      <c r="C11162" t="s">
        <v>70</v>
      </c>
      <c r="D11162">
        <v>2.8999999999999998E-3</v>
      </c>
    </row>
    <row r="11163" spans="1:4" x14ac:dyDescent="0.35">
      <c r="A11163">
        <v>79</v>
      </c>
      <c r="B11163">
        <v>169.02010000000001</v>
      </c>
      <c r="C11163" t="s">
        <v>70</v>
      </c>
      <c r="D11163">
        <v>1.1999999999999999E-3</v>
      </c>
    </row>
    <row r="11164" spans="1:4" x14ac:dyDescent="0.35">
      <c r="A11164">
        <v>79</v>
      </c>
      <c r="B11164">
        <v>169.05009999999999</v>
      </c>
      <c r="C11164" t="s">
        <v>70</v>
      </c>
      <c r="D11164">
        <v>2E-3</v>
      </c>
    </row>
    <row r="11165" spans="1:4" x14ac:dyDescent="0.35">
      <c r="A11165">
        <v>79</v>
      </c>
      <c r="B11165">
        <v>169.0675</v>
      </c>
      <c r="C11165" t="s">
        <v>70</v>
      </c>
      <c r="D11165">
        <v>3.8E-3</v>
      </c>
    </row>
    <row r="11166" spans="1:4" x14ac:dyDescent="0.35">
      <c r="A11166">
        <v>79</v>
      </c>
      <c r="B11166">
        <v>169.08590000000001</v>
      </c>
      <c r="C11166" t="s">
        <v>70</v>
      </c>
      <c r="D11166">
        <v>8.9999999999999998E-4</v>
      </c>
    </row>
    <row r="11167" spans="1:4" x14ac:dyDescent="0.35">
      <c r="A11167">
        <v>79</v>
      </c>
      <c r="B11167">
        <v>169.10390000000001</v>
      </c>
      <c r="C11167" t="s">
        <v>70</v>
      </c>
      <c r="D11167">
        <v>2.0999999999999999E-3</v>
      </c>
    </row>
    <row r="11168" spans="1:4" x14ac:dyDescent="0.35">
      <c r="A11168">
        <v>79</v>
      </c>
      <c r="B11168">
        <v>169.1215</v>
      </c>
      <c r="C11168" t="s">
        <v>70</v>
      </c>
      <c r="D11168">
        <v>2.0999999999999999E-3</v>
      </c>
    </row>
    <row r="11169" spans="1:4" x14ac:dyDescent="0.35">
      <c r="A11169">
        <v>79</v>
      </c>
      <c r="B11169">
        <v>169.14009999999999</v>
      </c>
      <c r="C11169" t="s">
        <v>70</v>
      </c>
      <c r="D11169">
        <v>2E-3</v>
      </c>
    </row>
    <row r="11170" spans="1:4" x14ac:dyDescent="0.35">
      <c r="A11170">
        <v>79</v>
      </c>
      <c r="B11170">
        <v>169.15809999999999</v>
      </c>
      <c r="C11170" t="s">
        <v>70</v>
      </c>
      <c r="D11170">
        <v>1.6999999999999999E-3</v>
      </c>
    </row>
    <row r="11171" spans="1:4" x14ac:dyDescent="0.35">
      <c r="A11171">
        <v>79</v>
      </c>
      <c r="B11171">
        <v>169.17500000000001</v>
      </c>
      <c r="C11171" t="s">
        <v>70</v>
      </c>
      <c r="D11171">
        <v>1.1000000000000001E-3</v>
      </c>
    </row>
    <row r="11172" spans="1:4" x14ac:dyDescent="0.35">
      <c r="A11172">
        <v>79</v>
      </c>
      <c r="B11172">
        <v>169.19220000000001</v>
      </c>
      <c r="C11172" t="s">
        <v>70</v>
      </c>
      <c r="D11172">
        <v>1.1000000000000001E-3</v>
      </c>
    </row>
    <row r="11173" spans="1:4" x14ac:dyDescent="0.35">
      <c r="A11173">
        <v>79</v>
      </c>
      <c r="B11173">
        <v>169.21119999999999</v>
      </c>
      <c r="C11173" t="s">
        <v>70</v>
      </c>
      <c r="D11173">
        <v>1.6999999999999999E-3</v>
      </c>
    </row>
    <row r="11174" spans="1:4" x14ac:dyDescent="0.35">
      <c r="A11174">
        <v>79</v>
      </c>
      <c r="B11174">
        <v>169.2287</v>
      </c>
      <c r="C11174" t="s">
        <v>70</v>
      </c>
      <c r="D11174">
        <v>1.6999999999999999E-3</v>
      </c>
    </row>
    <row r="11175" spans="1:4" x14ac:dyDescent="0.35">
      <c r="A11175">
        <v>79</v>
      </c>
      <c r="B11175">
        <v>169.25649999999999</v>
      </c>
      <c r="C11175" t="s">
        <v>70</v>
      </c>
      <c r="D11175">
        <v>8.0000000000000004E-4</v>
      </c>
    </row>
    <row r="11176" spans="1:4" x14ac:dyDescent="0.35">
      <c r="A11176">
        <v>79</v>
      </c>
      <c r="B11176">
        <v>169.27500000000001</v>
      </c>
      <c r="C11176" t="s">
        <v>70</v>
      </c>
      <c r="D11176">
        <v>2.0000000000000001E-4</v>
      </c>
    </row>
    <row r="11177" spans="1:4" x14ac:dyDescent="0.35">
      <c r="A11177">
        <v>79</v>
      </c>
      <c r="B11177">
        <v>169.29329999999999</v>
      </c>
      <c r="C11177" t="s">
        <v>70</v>
      </c>
    </row>
    <row r="11178" spans="1:4" x14ac:dyDescent="0.35">
      <c r="A11178">
        <v>79</v>
      </c>
      <c r="B11178">
        <v>169.31190000000001</v>
      </c>
      <c r="C11178" t="s">
        <v>70</v>
      </c>
    </row>
    <row r="11179" spans="1:4" x14ac:dyDescent="0.35">
      <c r="A11179">
        <v>79</v>
      </c>
      <c r="B11179">
        <v>169.3297</v>
      </c>
      <c r="C11179" t="s">
        <v>70</v>
      </c>
    </row>
    <row r="11180" spans="1:4" x14ac:dyDescent="0.35">
      <c r="A11180">
        <v>79</v>
      </c>
      <c r="B11180">
        <v>169.34899999999999</v>
      </c>
      <c r="C11180" t="s">
        <v>70</v>
      </c>
    </row>
    <row r="11181" spans="1:4" x14ac:dyDescent="0.35">
      <c r="A11181">
        <v>80</v>
      </c>
      <c r="B11181">
        <v>169.3717</v>
      </c>
      <c r="C11181" t="s">
        <v>70</v>
      </c>
    </row>
    <row r="11182" spans="1:4" x14ac:dyDescent="0.35">
      <c r="A11182">
        <v>80</v>
      </c>
      <c r="B11182">
        <v>169.38800000000001</v>
      </c>
      <c r="C11182" t="s">
        <v>70</v>
      </c>
    </row>
    <row r="11183" spans="1:4" x14ac:dyDescent="0.35">
      <c r="A11183">
        <v>80</v>
      </c>
      <c r="B11183">
        <v>169.40539999999999</v>
      </c>
      <c r="C11183" t="s">
        <v>70</v>
      </c>
    </row>
    <row r="11184" spans="1:4" x14ac:dyDescent="0.35">
      <c r="A11184">
        <v>80</v>
      </c>
      <c r="B11184">
        <v>169.42310000000001</v>
      </c>
      <c r="C11184" t="s">
        <v>70</v>
      </c>
    </row>
    <row r="11185" spans="1:3" x14ac:dyDescent="0.35">
      <c r="A11185">
        <v>80</v>
      </c>
      <c r="B11185">
        <v>169.43870000000001</v>
      </c>
      <c r="C11185" t="s">
        <v>70</v>
      </c>
    </row>
    <row r="11186" spans="1:3" x14ac:dyDescent="0.35">
      <c r="A11186">
        <v>80</v>
      </c>
      <c r="B11186">
        <v>169.46899999999999</v>
      </c>
      <c r="C11186" t="s">
        <v>70</v>
      </c>
    </row>
    <row r="11187" spans="1:3" x14ac:dyDescent="0.35">
      <c r="A11187">
        <v>80</v>
      </c>
      <c r="B11187">
        <v>169.49430000000001</v>
      </c>
      <c r="C11187" t="s">
        <v>70</v>
      </c>
    </row>
    <row r="11188" spans="1:3" x14ac:dyDescent="0.35">
      <c r="A11188">
        <v>80</v>
      </c>
      <c r="B11188">
        <v>169.51300000000001</v>
      </c>
      <c r="C11188" t="s">
        <v>70</v>
      </c>
    </row>
    <row r="11189" spans="1:3" x14ac:dyDescent="0.35">
      <c r="A11189">
        <v>80</v>
      </c>
      <c r="B11189">
        <v>169.5248</v>
      </c>
      <c r="C11189" t="s">
        <v>70</v>
      </c>
    </row>
    <row r="11190" spans="1:3" x14ac:dyDescent="0.35">
      <c r="A11190">
        <v>80</v>
      </c>
      <c r="B11190">
        <v>169.5384</v>
      </c>
      <c r="C11190" t="s">
        <v>70</v>
      </c>
    </row>
    <row r="11191" spans="1:3" x14ac:dyDescent="0.35">
      <c r="A11191">
        <v>80</v>
      </c>
      <c r="B11191">
        <v>169.55179999999999</v>
      </c>
      <c r="C11191" t="s">
        <v>70</v>
      </c>
    </row>
    <row r="11192" spans="1:3" x14ac:dyDescent="0.35">
      <c r="A11192">
        <v>80</v>
      </c>
      <c r="B11192">
        <v>169.5658</v>
      </c>
      <c r="C11192" t="s">
        <v>70</v>
      </c>
    </row>
    <row r="11193" spans="1:3" x14ac:dyDescent="0.35">
      <c r="A11193">
        <v>80</v>
      </c>
      <c r="B11193">
        <v>169.58959999999999</v>
      </c>
      <c r="C11193" t="s">
        <v>70</v>
      </c>
    </row>
    <row r="11194" spans="1:3" x14ac:dyDescent="0.35">
      <c r="A11194">
        <v>80</v>
      </c>
      <c r="B11194">
        <v>169.6018</v>
      </c>
      <c r="C11194" t="s">
        <v>70</v>
      </c>
    </row>
    <row r="11195" spans="1:3" x14ac:dyDescent="0.35">
      <c r="A11195">
        <v>80</v>
      </c>
      <c r="B11195">
        <v>169.61519999999999</v>
      </c>
      <c r="C11195" t="s">
        <v>70</v>
      </c>
    </row>
    <row r="11196" spans="1:3" x14ac:dyDescent="0.35">
      <c r="A11196">
        <v>80</v>
      </c>
      <c r="B11196">
        <v>169.62880000000001</v>
      </c>
      <c r="C11196" t="s">
        <v>70</v>
      </c>
    </row>
    <row r="11197" spans="1:3" x14ac:dyDescent="0.35">
      <c r="A11197">
        <v>80</v>
      </c>
      <c r="B11197">
        <v>169.64250000000001</v>
      </c>
      <c r="C11197" t="s">
        <v>70</v>
      </c>
    </row>
    <row r="11198" spans="1:3" x14ac:dyDescent="0.35">
      <c r="A11198">
        <v>80</v>
      </c>
      <c r="B11198">
        <v>169.66470000000001</v>
      </c>
      <c r="C11198" t="s">
        <v>70</v>
      </c>
    </row>
    <row r="11199" spans="1:3" x14ac:dyDescent="0.35">
      <c r="A11199">
        <v>80</v>
      </c>
      <c r="B11199">
        <v>169.6798</v>
      </c>
      <c r="C11199" t="s">
        <v>70</v>
      </c>
    </row>
    <row r="11200" spans="1:3" x14ac:dyDescent="0.35">
      <c r="A11200">
        <v>80</v>
      </c>
      <c r="B11200">
        <v>169.69290000000001</v>
      </c>
      <c r="C11200" t="s">
        <v>70</v>
      </c>
    </row>
    <row r="11201" spans="1:3" x14ac:dyDescent="0.35">
      <c r="A11201">
        <v>80</v>
      </c>
      <c r="B11201">
        <v>169.7072</v>
      </c>
      <c r="C11201" t="s">
        <v>70</v>
      </c>
    </row>
    <row r="11202" spans="1:3" x14ac:dyDescent="0.35">
      <c r="A11202">
        <v>80</v>
      </c>
      <c r="B11202">
        <v>169.72110000000001</v>
      </c>
      <c r="C11202" t="s">
        <v>70</v>
      </c>
    </row>
    <row r="11203" spans="1:3" x14ac:dyDescent="0.35">
      <c r="A11203">
        <v>80</v>
      </c>
      <c r="B11203">
        <v>169.73500000000001</v>
      </c>
      <c r="C11203" t="s">
        <v>70</v>
      </c>
    </row>
    <row r="11204" spans="1:3" x14ac:dyDescent="0.35">
      <c r="A11204">
        <v>80</v>
      </c>
      <c r="B11204">
        <v>169.7483</v>
      </c>
      <c r="C11204" t="s">
        <v>70</v>
      </c>
    </row>
    <row r="11205" spans="1:3" x14ac:dyDescent="0.35">
      <c r="A11205">
        <v>80</v>
      </c>
      <c r="B11205">
        <v>169.76150000000001</v>
      </c>
      <c r="C11205" t="s">
        <v>70</v>
      </c>
    </row>
    <row r="11206" spans="1:3" x14ac:dyDescent="0.35">
      <c r="A11206">
        <v>80</v>
      </c>
      <c r="B11206">
        <v>169.7756</v>
      </c>
      <c r="C11206" t="s">
        <v>70</v>
      </c>
    </row>
    <row r="11207" spans="1:3" x14ac:dyDescent="0.35">
      <c r="A11207">
        <v>80</v>
      </c>
      <c r="B11207">
        <v>169.7893</v>
      </c>
      <c r="C11207" t="s">
        <v>70</v>
      </c>
    </row>
    <row r="11208" spans="1:3" x14ac:dyDescent="0.35">
      <c r="A11208">
        <v>80</v>
      </c>
      <c r="B11208">
        <v>169.80330000000001</v>
      </c>
      <c r="C11208" t="s">
        <v>70</v>
      </c>
    </row>
    <row r="11209" spans="1:3" x14ac:dyDescent="0.35">
      <c r="A11209">
        <v>80</v>
      </c>
      <c r="B11209">
        <v>169.81659999999999</v>
      </c>
      <c r="C11209" t="s">
        <v>70</v>
      </c>
    </row>
    <row r="11210" spans="1:3" x14ac:dyDescent="0.35">
      <c r="A11210">
        <v>80</v>
      </c>
      <c r="B11210">
        <v>169.83029999999999</v>
      </c>
      <c r="C11210" t="s">
        <v>70</v>
      </c>
    </row>
    <row r="11211" spans="1:3" x14ac:dyDescent="0.35">
      <c r="A11211">
        <v>80</v>
      </c>
      <c r="B11211">
        <v>169.84440000000001</v>
      </c>
      <c r="C11211" t="s">
        <v>70</v>
      </c>
    </row>
    <row r="11212" spans="1:3" x14ac:dyDescent="0.35">
      <c r="A11212">
        <v>80</v>
      </c>
      <c r="B11212">
        <v>169.86660000000001</v>
      </c>
      <c r="C11212" t="s">
        <v>70</v>
      </c>
    </row>
    <row r="11213" spans="1:3" x14ac:dyDescent="0.35">
      <c r="A11213">
        <v>80</v>
      </c>
      <c r="B11213">
        <v>169.8811</v>
      </c>
      <c r="C11213" t="s">
        <v>70</v>
      </c>
    </row>
    <row r="11214" spans="1:3" x14ac:dyDescent="0.35">
      <c r="A11214">
        <v>80</v>
      </c>
      <c r="B11214">
        <v>169.8948</v>
      </c>
      <c r="C11214" t="s">
        <v>70</v>
      </c>
    </row>
    <row r="11215" spans="1:3" x14ac:dyDescent="0.35">
      <c r="A11215">
        <v>80</v>
      </c>
      <c r="B11215">
        <v>169.9083</v>
      </c>
      <c r="C11215" t="s">
        <v>70</v>
      </c>
    </row>
    <row r="11216" spans="1:3" x14ac:dyDescent="0.35">
      <c r="A11216">
        <v>80</v>
      </c>
      <c r="B11216">
        <v>169.92259999999999</v>
      </c>
      <c r="C11216" t="s">
        <v>70</v>
      </c>
    </row>
    <row r="11217" spans="1:3" x14ac:dyDescent="0.35">
      <c r="A11217">
        <v>80</v>
      </c>
      <c r="B11217">
        <v>169.93780000000001</v>
      </c>
      <c r="C11217" t="s">
        <v>70</v>
      </c>
    </row>
    <row r="11218" spans="1:3" x14ac:dyDescent="0.35">
      <c r="A11218">
        <v>80</v>
      </c>
      <c r="B11218">
        <v>169.9545</v>
      </c>
      <c r="C11218" t="s">
        <v>70</v>
      </c>
    </row>
    <row r="11219" spans="1:3" x14ac:dyDescent="0.35">
      <c r="A11219">
        <v>80</v>
      </c>
      <c r="B11219">
        <v>169.97139999999999</v>
      </c>
      <c r="C11219" t="s">
        <v>70</v>
      </c>
    </row>
    <row r="11220" spans="1:3" x14ac:dyDescent="0.35">
      <c r="A11220">
        <v>80</v>
      </c>
      <c r="B11220">
        <v>169.99029999999999</v>
      </c>
      <c r="C11220" t="s">
        <v>70</v>
      </c>
    </row>
    <row r="11221" spans="1:3" x14ac:dyDescent="0.35">
      <c r="A11221">
        <v>80</v>
      </c>
      <c r="B11221">
        <v>170.0034</v>
      </c>
      <c r="C11221" t="s">
        <v>70</v>
      </c>
    </row>
    <row r="11222" spans="1:3" x14ac:dyDescent="0.35">
      <c r="A11222">
        <v>80</v>
      </c>
      <c r="B11222">
        <v>170.01669999999999</v>
      </c>
      <c r="C11222" t="s">
        <v>70</v>
      </c>
    </row>
    <row r="11223" spans="1:3" x14ac:dyDescent="0.35">
      <c r="A11223">
        <v>80</v>
      </c>
      <c r="B11223">
        <v>170.03049999999999</v>
      </c>
      <c r="C11223" t="s">
        <v>70</v>
      </c>
    </row>
    <row r="11224" spans="1:3" x14ac:dyDescent="0.35">
      <c r="A11224">
        <v>80</v>
      </c>
      <c r="B11224">
        <v>170.0446</v>
      </c>
      <c r="C11224" t="s">
        <v>70</v>
      </c>
    </row>
    <row r="11225" spans="1:3" x14ac:dyDescent="0.35">
      <c r="A11225">
        <v>80</v>
      </c>
      <c r="B11225">
        <v>170.06970000000001</v>
      </c>
      <c r="C11225" t="s">
        <v>70</v>
      </c>
    </row>
    <row r="11226" spans="1:3" x14ac:dyDescent="0.35">
      <c r="A11226">
        <v>80</v>
      </c>
      <c r="B11226">
        <v>170.0839</v>
      </c>
      <c r="C11226" t="s">
        <v>70</v>
      </c>
    </row>
    <row r="11227" spans="1:3" x14ac:dyDescent="0.35">
      <c r="A11227">
        <v>80</v>
      </c>
      <c r="B11227">
        <v>170.0984</v>
      </c>
      <c r="C11227" t="s">
        <v>70</v>
      </c>
    </row>
    <row r="11228" spans="1:3" x14ac:dyDescent="0.35">
      <c r="A11228">
        <v>80</v>
      </c>
      <c r="B11228">
        <v>170.11199999999999</v>
      </c>
      <c r="C11228" t="s">
        <v>70</v>
      </c>
    </row>
    <row r="11229" spans="1:3" x14ac:dyDescent="0.35">
      <c r="A11229">
        <v>80</v>
      </c>
      <c r="B11229">
        <v>170.1258</v>
      </c>
      <c r="C11229" t="s">
        <v>70</v>
      </c>
    </row>
    <row r="11230" spans="1:3" x14ac:dyDescent="0.35">
      <c r="A11230">
        <v>80</v>
      </c>
      <c r="B11230">
        <v>170.1395</v>
      </c>
      <c r="C11230" t="s">
        <v>70</v>
      </c>
    </row>
    <row r="11231" spans="1:3" x14ac:dyDescent="0.35">
      <c r="A11231">
        <v>80</v>
      </c>
      <c r="B11231">
        <v>170.1533</v>
      </c>
      <c r="C11231" t="s">
        <v>70</v>
      </c>
    </row>
    <row r="11232" spans="1:3" x14ac:dyDescent="0.35">
      <c r="A11232">
        <v>80</v>
      </c>
      <c r="B11232">
        <v>170.16659999999999</v>
      </c>
      <c r="C11232" t="s">
        <v>70</v>
      </c>
    </row>
    <row r="11233" spans="1:3" x14ac:dyDescent="0.35">
      <c r="A11233">
        <v>80</v>
      </c>
      <c r="B11233">
        <v>170.1808</v>
      </c>
      <c r="C11233" t="s">
        <v>70</v>
      </c>
    </row>
    <row r="11234" spans="1:3" x14ac:dyDescent="0.35">
      <c r="A11234">
        <v>80</v>
      </c>
      <c r="B11234">
        <v>170.19450000000001</v>
      </c>
      <c r="C11234" t="s">
        <v>70</v>
      </c>
    </row>
    <row r="11235" spans="1:3" x14ac:dyDescent="0.35">
      <c r="A11235">
        <v>80</v>
      </c>
      <c r="B11235">
        <v>170.2081</v>
      </c>
      <c r="C11235" t="s">
        <v>70</v>
      </c>
    </row>
    <row r="11236" spans="1:3" x14ac:dyDescent="0.35">
      <c r="A11236">
        <v>80</v>
      </c>
      <c r="B11236">
        <v>170.22200000000001</v>
      </c>
      <c r="C11236" t="s">
        <v>70</v>
      </c>
    </row>
    <row r="11237" spans="1:3" x14ac:dyDescent="0.35">
      <c r="A11237">
        <v>80</v>
      </c>
      <c r="B11237">
        <v>170.23570000000001</v>
      </c>
      <c r="C11237" t="s">
        <v>70</v>
      </c>
    </row>
    <row r="11238" spans="1:3" x14ac:dyDescent="0.35">
      <c r="A11238">
        <v>80</v>
      </c>
      <c r="B11238">
        <v>170.249</v>
      </c>
      <c r="C11238" t="s">
        <v>70</v>
      </c>
    </row>
    <row r="11239" spans="1:3" x14ac:dyDescent="0.35">
      <c r="A11239">
        <v>80</v>
      </c>
      <c r="B11239">
        <v>170.2722</v>
      </c>
      <c r="C11239" t="s">
        <v>70</v>
      </c>
    </row>
    <row r="11240" spans="1:3" x14ac:dyDescent="0.35">
      <c r="A11240">
        <v>80</v>
      </c>
      <c r="B11240">
        <v>170.28659999999999</v>
      </c>
      <c r="C11240" t="s">
        <v>70</v>
      </c>
    </row>
    <row r="11241" spans="1:3" x14ac:dyDescent="0.35">
      <c r="A11241">
        <v>80</v>
      </c>
      <c r="B11241">
        <v>170.3006</v>
      </c>
      <c r="C11241" t="s">
        <v>70</v>
      </c>
    </row>
    <row r="11242" spans="1:3" x14ac:dyDescent="0.35">
      <c r="A11242">
        <v>80</v>
      </c>
      <c r="B11242">
        <v>170.31489999999999</v>
      </c>
      <c r="C11242" t="s">
        <v>70</v>
      </c>
    </row>
    <row r="11243" spans="1:3" x14ac:dyDescent="0.35">
      <c r="A11243">
        <v>80</v>
      </c>
      <c r="B11243">
        <v>170.32839999999999</v>
      </c>
      <c r="C11243" t="s">
        <v>70</v>
      </c>
    </row>
    <row r="11244" spans="1:3" x14ac:dyDescent="0.35">
      <c r="A11244">
        <v>80</v>
      </c>
      <c r="B11244">
        <v>170.34219999999999</v>
      </c>
      <c r="C11244" t="s">
        <v>70</v>
      </c>
    </row>
    <row r="11245" spans="1:3" x14ac:dyDescent="0.35">
      <c r="A11245">
        <v>80</v>
      </c>
      <c r="B11245">
        <v>170.3561</v>
      </c>
      <c r="C11245" t="s">
        <v>70</v>
      </c>
    </row>
    <row r="11246" spans="1:3" x14ac:dyDescent="0.35">
      <c r="A11246">
        <v>80</v>
      </c>
      <c r="B11246">
        <v>170.37299999999999</v>
      </c>
      <c r="C11246" t="s">
        <v>70</v>
      </c>
    </row>
    <row r="11247" spans="1:3" x14ac:dyDescent="0.35">
      <c r="A11247">
        <v>80</v>
      </c>
      <c r="B11247">
        <v>170.38759999999999</v>
      </c>
      <c r="C11247" t="s">
        <v>70</v>
      </c>
    </row>
    <row r="11248" spans="1:3" x14ac:dyDescent="0.35">
      <c r="A11248">
        <v>80</v>
      </c>
      <c r="B11248">
        <v>170.40190000000001</v>
      </c>
      <c r="C11248" t="s">
        <v>70</v>
      </c>
    </row>
    <row r="11249" spans="1:3" x14ac:dyDescent="0.35">
      <c r="A11249">
        <v>80</v>
      </c>
      <c r="B11249">
        <v>170.41650000000001</v>
      </c>
      <c r="C11249" t="s">
        <v>70</v>
      </c>
    </row>
    <row r="11250" spans="1:3" x14ac:dyDescent="0.35">
      <c r="A11250">
        <v>80</v>
      </c>
      <c r="B11250">
        <v>170.4315</v>
      </c>
      <c r="C11250" t="s">
        <v>70</v>
      </c>
    </row>
    <row r="11251" spans="1:3" x14ac:dyDescent="0.35">
      <c r="A11251">
        <v>80</v>
      </c>
      <c r="B11251">
        <v>170.45259999999999</v>
      </c>
      <c r="C11251" t="s">
        <v>70</v>
      </c>
    </row>
    <row r="11252" spans="1:3" x14ac:dyDescent="0.35">
      <c r="A11252">
        <v>80</v>
      </c>
      <c r="B11252">
        <v>170.4838</v>
      </c>
      <c r="C11252" t="s">
        <v>70</v>
      </c>
    </row>
    <row r="11253" spans="1:3" x14ac:dyDescent="0.35">
      <c r="A11253">
        <v>80</v>
      </c>
      <c r="B11253">
        <v>170.50460000000001</v>
      </c>
      <c r="C11253" t="s">
        <v>70</v>
      </c>
    </row>
    <row r="11254" spans="1:3" x14ac:dyDescent="0.35">
      <c r="A11254">
        <v>80</v>
      </c>
      <c r="B11254">
        <v>170.52209999999999</v>
      </c>
      <c r="C11254" t="s">
        <v>70</v>
      </c>
    </row>
    <row r="11255" spans="1:3" x14ac:dyDescent="0.35">
      <c r="A11255">
        <v>80</v>
      </c>
      <c r="B11255">
        <v>170.53880000000001</v>
      </c>
      <c r="C11255" t="s">
        <v>70</v>
      </c>
    </row>
    <row r="11256" spans="1:3" x14ac:dyDescent="0.35">
      <c r="A11256">
        <v>80</v>
      </c>
      <c r="B11256">
        <v>170.55619999999999</v>
      </c>
      <c r="C11256" t="s">
        <v>70</v>
      </c>
    </row>
    <row r="11257" spans="1:3" x14ac:dyDescent="0.35">
      <c r="A11257">
        <v>80</v>
      </c>
      <c r="B11257">
        <v>170.57409999999999</v>
      </c>
      <c r="C11257" t="s">
        <v>70</v>
      </c>
    </row>
    <row r="11258" spans="1:3" x14ac:dyDescent="0.35">
      <c r="A11258">
        <v>80</v>
      </c>
      <c r="B11258">
        <v>170.58940000000001</v>
      </c>
      <c r="C11258" t="s">
        <v>70</v>
      </c>
    </row>
    <row r="11259" spans="1:3" x14ac:dyDescent="0.35">
      <c r="A11259">
        <v>80</v>
      </c>
      <c r="B11259">
        <v>170.6036</v>
      </c>
      <c r="C11259" t="s">
        <v>70</v>
      </c>
    </row>
    <row r="11260" spans="1:3" x14ac:dyDescent="0.35">
      <c r="A11260">
        <v>80</v>
      </c>
      <c r="B11260">
        <v>170.61799999999999</v>
      </c>
      <c r="C11260" t="s">
        <v>70</v>
      </c>
    </row>
    <row r="11261" spans="1:3" x14ac:dyDescent="0.35">
      <c r="A11261">
        <v>80</v>
      </c>
      <c r="B11261">
        <v>170.63200000000001</v>
      </c>
      <c r="C11261" t="s">
        <v>70</v>
      </c>
    </row>
    <row r="11262" spans="1:3" x14ac:dyDescent="0.35">
      <c r="A11262">
        <v>80</v>
      </c>
      <c r="B11262">
        <v>170.64709999999999</v>
      </c>
      <c r="C11262" t="s">
        <v>70</v>
      </c>
    </row>
    <row r="11263" spans="1:3" x14ac:dyDescent="0.35">
      <c r="A11263">
        <v>80</v>
      </c>
      <c r="B11263">
        <v>170.66130000000001</v>
      </c>
      <c r="C11263" t="s">
        <v>70</v>
      </c>
    </row>
    <row r="11264" spans="1:3" x14ac:dyDescent="0.35">
      <c r="A11264">
        <v>80</v>
      </c>
      <c r="B11264">
        <v>170.6823</v>
      </c>
      <c r="C11264" t="s">
        <v>70</v>
      </c>
    </row>
    <row r="11265" spans="1:4" x14ac:dyDescent="0.35">
      <c r="A11265">
        <v>80</v>
      </c>
      <c r="B11265">
        <v>170.69759999999999</v>
      </c>
      <c r="C11265" t="s">
        <v>70</v>
      </c>
    </row>
    <row r="11266" spans="1:4" x14ac:dyDescent="0.35">
      <c r="A11266">
        <v>80</v>
      </c>
      <c r="B11266">
        <v>170.71180000000001</v>
      </c>
      <c r="C11266" t="s">
        <v>70</v>
      </c>
    </row>
    <row r="11267" spans="1:4" x14ac:dyDescent="0.35">
      <c r="A11267">
        <v>80</v>
      </c>
      <c r="B11267">
        <v>170.72649999999999</v>
      </c>
      <c r="C11267" t="s">
        <v>70</v>
      </c>
    </row>
    <row r="11268" spans="1:4" x14ac:dyDescent="0.35">
      <c r="A11268">
        <v>80</v>
      </c>
      <c r="B11268">
        <v>170.74629999999999</v>
      </c>
      <c r="C11268" t="s">
        <v>70</v>
      </c>
    </row>
    <row r="11269" spans="1:4" x14ac:dyDescent="0.35">
      <c r="A11269">
        <v>80</v>
      </c>
      <c r="B11269">
        <v>170.7603</v>
      </c>
      <c r="C11269" t="s">
        <v>70</v>
      </c>
    </row>
    <row r="11270" spans="1:4" x14ac:dyDescent="0.35">
      <c r="A11270">
        <v>80</v>
      </c>
      <c r="B11270">
        <v>170.77500000000001</v>
      </c>
      <c r="C11270" t="s">
        <v>70</v>
      </c>
    </row>
    <row r="11271" spans="1:4" x14ac:dyDescent="0.35">
      <c r="A11271">
        <v>80</v>
      </c>
      <c r="B11271">
        <v>170.78899999999999</v>
      </c>
      <c r="C11271" t="s">
        <v>70</v>
      </c>
      <c r="D11271">
        <v>5.0000000000000001E-4</v>
      </c>
    </row>
    <row r="11272" spans="1:4" x14ac:dyDescent="0.35">
      <c r="A11272">
        <v>80</v>
      </c>
      <c r="B11272">
        <v>170.8038</v>
      </c>
      <c r="C11272" t="s">
        <v>70</v>
      </c>
      <c r="D11272">
        <v>5.0000000000000001E-4</v>
      </c>
    </row>
    <row r="11273" spans="1:4" x14ac:dyDescent="0.35">
      <c r="A11273">
        <v>80</v>
      </c>
      <c r="B11273">
        <v>170.81790000000001</v>
      </c>
      <c r="C11273" t="s">
        <v>70</v>
      </c>
      <c r="D11273">
        <v>5.0000000000000001E-4</v>
      </c>
    </row>
    <row r="11274" spans="1:4" x14ac:dyDescent="0.35">
      <c r="A11274">
        <v>80</v>
      </c>
      <c r="B11274">
        <v>170.83199999999999</v>
      </c>
      <c r="C11274" t="s">
        <v>70</v>
      </c>
      <c r="D11274">
        <v>2.9999999999999997E-4</v>
      </c>
    </row>
    <row r="11275" spans="1:4" x14ac:dyDescent="0.35">
      <c r="A11275">
        <v>80</v>
      </c>
      <c r="B11275">
        <v>170.84729999999999</v>
      </c>
      <c r="C11275" t="s">
        <v>70</v>
      </c>
      <c r="D11275">
        <v>2.9999999999999997E-4</v>
      </c>
    </row>
    <row r="11276" spans="1:4" x14ac:dyDescent="0.35">
      <c r="A11276">
        <v>80</v>
      </c>
      <c r="B11276">
        <v>170.86189999999999</v>
      </c>
      <c r="C11276" t="s">
        <v>70</v>
      </c>
      <c r="D11276">
        <v>6.9999999999999999E-4</v>
      </c>
    </row>
    <row r="11277" spans="1:4" x14ac:dyDescent="0.35">
      <c r="A11277">
        <v>80</v>
      </c>
      <c r="B11277">
        <v>170.8965</v>
      </c>
      <c r="C11277" t="s">
        <v>70</v>
      </c>
      <c r="D11277">
        <v>3.8999999999999998E-3</v>
      </c>
    </row>
    <row r="11278" spans="1:4" x14ac:dyDescent="0.35">
      <c r="A11278">
        <v>80</v>
      </c>
      <c r="B11278">
        <v>170.9092</v>
      </c>
      <c r="C11278" t="s">
        <v>70</v>
      </c>
      <c r="D11278">
        <v>3.8999999999999998E-3</v>
      </c>
    </row>
    <row r="11279" spans="1:4" x14ac:dyDescent="0.35">
      <c r="A11279">
        <v>80</v>
      </c>
      <c r="B11279">
        <v>170.92449999999999</v>
      </c>
      <c r="C11279" t="s">
        <v>70</v>
      </c>
      <c r="D11279">
        <v>1.1999999999999999E-3</v>
      </c>
    </row>
    <row r="11280" spans="1:4" x14ac:dyDescent="0.35">
      <c r="A11280">
        <v>80</v>
      </c>
      <c r="B11280">
        <v>170.93899999999999</v>
      </c>
      <c r="C11280" t="s">
        <v>70</v>
      </c>
      <c r="D11280">
        <v>1.1999999999999999E-3</v>
      </c>
    </row>
    <row r="11281" spans="1:4" x14ac:dyDescent="0.35">
      <c r="A11281">
        <v>80</v>
      </c>
      <c r="B11281">
        <v>170.953</v>
      </c>
      <c r="C11281" t="s">
        <v>70</v>
      </c>
      <c r="D11281">
        <v>1.5E-3</v>
      </c>
    </row>
    <row r="11282" spans="1:4" x14ac:dyDescent="0.35">
      <c r="A11282">
        <v>80</v>
      </c>
      <c r="B11282">
        <v>170.9675</v>
      </c>
      <c r="C11282" t="s">
        <v>70</v>
      </c>
      <c r="D11282">
        <v>2.0999999999999999E-3</v>
      </c>
    </row>
    <row r="11283" spans="1:4" x14ac:dyDescent="0.35">
      <c r="A11283">
        <v>80</v>
      </c>
      <c r="B11283">
        <v>170.9821</v>
      </c>
      <c r="C11283" t="s">
        <v>70</v>
      </c>
      <c r="D11283">
        <v>2.2000000000000001E-3</v>
      </c>
    </row>
    <row r="11284" spans="1:4" x14ac:dyDescent="0.35">
      <c r="A11284">
        <v>80</v>
      </c>
      <c r="B11284">
        <v>170.9983</v>
      </c>
      <c r="C11284" t="s">
        <v>70</v>
      </c>
      <c r="D11284">
        <v>2.2000000000000001E-3</v>
      </c>
    </row>
    <row r="11285" spans="1:4" x14ac:dyDescent="0.35">
      <c r="A11285">
        <v>80</v>
      </c>
      <c r="B11285">
        <v>171.01490000000001</v>
      </c>
      <c r="C11285" t="s">
        <v>70</v>
      </c>
      <c r="D11285">
        <v>1.1000000000000001E-3</v>
      </c>
    </row>
    <row r="11286" spans="1:4" x14ac:dyDescent="0.35">
      <c r="A11286">
        <v>80</v>
      </c>
      <c r="B11286">
        <v>171.02969999999999</v>
      </c>
      <c r="C11286" t="s">
        <v>70</v>
      </c>
      <c r="D11286">
        <v>3.2000000000000002E-3</v>
      </c>
    </row>
    <row r="11287" spans="1:4" x14ac:dyDescent="0.35">
      <c r="A11287">
        <v>80</v>
      </c>
      <c r="B11287">
        <v>171.04509999999999</v>
      </c>
      <c r="C11287" t="s">
        <v>70</v>
      </c>
      <c r="D11287">
        <v>8.0000000000000004E-4</v>
      </c>
    </row>
    <row r="11288" spans="1:4" x14ac:dyDescent="0.35">
      <c r="A11288">
        <v>80</v>
      </c>
      <c r="B11288">
        <v>171.05969999999999</v>
      </c>
      <c r="C11288" t="s">
        <v>70</v>
      </c>
      <c r="D11288">
        <v>8.0000000000000004E-4</v>
      </c>
    </row>
    <row r="11289" spans="1:4" x14ac:dyDescent="0.35">
      <c r="A11289">
        <v>80</v>
      </c>
      <c r="B11289">
        <v>171.07390000000001</v>
      </c>
      <c r="C11289" t="s">
        <v>70</v>
      </c>
      <c r="D11289">
        <v>2.9999999999999997E-4</v>
      </c>
    </row>
    <row r="11290" spans="1:4" x14ac:dyDescent="0.35">
      <c r="A11290">
        <v>80</v>
      </c>
      <c r="B11290">
        <v>171.0984</v>
      </c>
      <c r="C11290" t="s">
        <v>70</v>
      </c>
      <c r="D11290">
        <v>1.6000000000000001E-3</v>
      </c>
    </row>
    <row r="11291" spans="1:4" x14ac:dyDescent="0.35">
      <c r="A11291">
        <v>80</v>
      </c>
      <c r="B11291">
        <v>171.114</v>
      </c>
      <c r="C11291" t="s">
        <v>70</v>
      </c>
      <c r="D11291">
        <v>2.3999999999999998E-3</v>
      </c>
    </row>
    <row r="11292" spans="1:4" x14ac:dyDescent="0.35">
      <c r="A11292">
        <v>80</v>
      </c>
      <c r="B11292">
        <v>171.1283</v>
      </c>
      <c r="C11292" t="s">
        <v>70</v>
      </c>
      <c r="D11292">
        <v>2.3999999999999998E-3</v>
      </c>
    </row>
    <row r="11293" spans="1:4" x14ac:dyDescent="0.35">
      <c r="A11293">
        <v>80</v>
      </c>
      <c r="B11293">
        <v>171.14400000000001</v>
      </c>
      <c r="C11293" t="s">
        <v>70</v>
      </c>
      <c r="D11293">
        <v>8.0999999999999996E-3</v>
      </c>
    </row>
    <row r="11294" spans="1:4" x14ac:dyDescent="0.35">
      <c r="A11294">
        <v>80</v>
      </c>
      <c r="B11294">
        <v>171.1585</v>
      </c>
      <c r="C11294" t="s">
        <v>70</v>
      </c>
      <c r="D11294">
        <v>5.0000000000000001E-3</v>
      </c>
    </row>
    <row r="11295" spans="1:4" x14ac:dyDescent="0.35">
      <c r="A11295">
        <v>80</v>
      </c>
      <c r="B11295">
        <v>171.1728</v>
      </c>
      <c r="C11295" t="s">
        <v>70</v>
      </c>
      <c r="D11295">
        <v>5.0000000000000001E-3</v>
      </c>
    </row>
    <row r="11296" spans="1:4" x14ac:dyDescent="0.35">
      <c r="A11296">
        <v>80</v>
      </c>
      <c r="B11296">
        <v>171.18770000000001</v>
      </c>
      <c r="C11296" t="s">
        <v>70</v>
      </c>
      <c r="D11296">
        <v>1.03E-2</v>
      </c>
    </row>
    <row r="11297" spans="1:4" x14ac:dyDescent="0.35">
      <c r="A11297">
        <v>80</v>
      </c>
      <c r="B11297">
        <v>171.2021</v>
      </c>
      <c r="C11297" t="s">
        <v>70</v>
      </c>
      <c r="D11297">
        <v>1.15E-2</v>
      </c>
    </row>
    <row r="11298" spans="1:4" x14ac:dyDescent="0.35">
      <c r="A11298">
        <v>80</v>
      </c>
      <c r="B11298">
        <v>171.21719999999999</v>
      </c>
      <c r="C11298" t="s">
        <v>70</v>
      </c>
      <c r="D11298">
        <v>1.15E-2</v>
      </c>
    </row>
    <row r="11299" spans="1:4" x14ac:dyDescent="0.35">
      <c r="A11299">
        <v>80</v>
      </c>
      <c r="B11299">
        <v>171.23140000000001</v>
      </c>
      <c r="C11299" t="s">
        <v>70</v>
      </c>
      <c r="D11299">
        <v>3.5000000000000001E-3</v>
      </c>
    </row>
    <row r="11300" spans="1:4" x14ac:dyDescent="0.35">
      <c r="A11300">
        <v>80</v>
      </c>
      <c r="B11300">
        <v>171.24629999999999</v>
      </c>
      <c r="C11300" t="s">
        <v>70</v>
      </c>
      <c r="D11300">
        <v>4.4000000000000003E-3</v>
      </c>
    </row>
    <row r="11301" spans="1:4" x14ac:dyDescent="0.35">
      <c r="A11301">
        <v>80</v>
      </c>
      <c r="B11301">
        <v>171.26</v>
      </c>
      <c r="C11301" t="s">
        <v>70</v>
      </c>
      <c r="D11301">
        <v>2.5999999999999999E-3</v>
      </c>
    </row>
    <row r="11302" spans="1:4" x14ac:dyDescent="0.35">
      <c r="A11302">
        <v>80</v>
      </c>
      <c r="B11302">
        <v>171.27500000000001</v>
      </c>
      <c r="C11302" t="s">
        <v>70</v>
      </c>
      <c r="D11302">
        <v>2.5999999999999999E-3</v>
      </c>
    </row>
    <row r="11303" spans="1:4" x14ac:dyDescent="0.35">
      <c r="A11303">
        <v>80</v>
      </c>
      <c r="B11303">
        <v>171.298</v>
      </c>
      <c r="C11303" t="s">
        <v>70</v>
      </c>
      <c r="D11303">
        <v>6.9999999999999999E-4</v>
      </c>
    </row>
    <row r="11304" spans="1:4" x14ac:dyDescent="0.35">
      <c r="A11304">
        <v>80</v>
      </c>
      <c r="B11304">
        <v>171.31299999999999</v>
      </c>
      <c r="C11304" t="s">
        <v>70</v>
      </c>
      <c r="D11304">
        <v>2.9999999999999997E-4</v>
      </c>
    </row>
    <row r="11305" spans="1:4" x14ac:dyDescent="0.35">
      <c r="A11305">
        <v>80</v>
      </c>
      <c r="B11305">
        <v>171.32820000000001</v>
      </c>
      <c r="C11305" t="s">
        <v>70</v>
      </c>
      <c r="D11305">
        <v>2.9999999999999997E-4</v>
      </c>
    </row>
    <row r="11306" spans="1:4" x14ac:dyDescent="0.35">
      <c r="A11306">
        <v>80</v>
      </c>
      <c r="B11306">
        <v>171.3432</v>
      </c>
      <c r="C11306" t="s">
        <v>70</v>
      </c>
    </row>
    <row r="11307" spans="1:4" x14ac:dyDescent="0.35">
      <c r="A11307">
        <v>80</v>
      </c>
      <c r="B11307">
        <v>171.3578</v>
      </c>
      <c r="C11307" t="s">
        <v>70</v>
      </c>
    </row>
    <row r="11308" spans="1:4" x14ac:dyDescent="0.35">
      <c r="A11308">
        <v>81</v>
      </c>
      <c r="B11308">
        <v>171.37979999999999</v>
      </c>
      <c r="C11308" t="s">
        <v>70</v>
      </c>
    </row>
    <row r="11309" spans="1:4" x14ac:dyDescent="0.35">
      <c r="A11309">
        <v>81</v>
      </c>
      <c r="B11309">
        <v>171.40280000000001</v>
      </c>
      <c r="C11309" t="s">
        <v>70</v>
      </c>
    </row>
    <row r="11310" spans="1:4" x14ac:dyDescent="0.35">
      <c r="A11310">
        <v>81</v>
      </c>
      <c r="B11310">
        <v>171.4211</v>
      </c>
      <c r="C11310" t="s">
        <v>70</v>
      </c>
    </row>
    <row r="11311" spans="1:4" x14ac:dyDescent="0.35">
      <c r="A11311">
        <v>81</v>
      </c>
      <c r="B11311">
        <v>171.43299999999999</v>
      </c>
      <c r="C11311" t="s">
        <v>70</v>
      </c>
    </row>
    <row r="11312" spans="1:4" x14ac:dyDescent="0.35">
      <c r="A11312">
        <v>81</v>
      </c>
      <c r="B11312">
        <v>171.44669999999999</v>
      </c>
      <c r="C11312" t="s">
        <v>70</v>
      </c>
    </row>
    <row r="11313" spans="1:3" x14ac:dyDescent="0.35">
      <c r="A11313">
        <v>81</v>
      </c>
      <c r="B11313">
        <v>171.4631</v>
      </c>
      <c r="C11313" t="s">
        <v>70</v>
      </c>
    </row>
    <row r="11314" spans="1:3" x14ac:dyDescent="0.35">
      <c r="A11314">
        <v>81</v>
      </c>
      <c r="B11314">
        <v>171.4795</v>
      </c>
      <c r="C11314" t="s">
        <v>70</v>
      </c>
    </row>
    <row r="11315" spans="1:3" x14ac:dyDescent="0.35">
      <c r="A11315">
        <v>81</v>
      </c>
      <c r="B11315">
        <v>171.50139999999999</v>
      </c>
      <c r="C11315" t="s">
        <v>70</v>
      </c>
    </row>
    <row r="11316" spans="1:3" x14ac:dyDescent="0.35">
      <c r="A11316">
        <v>81</v>
      </c>
      <c r="B11316">
        <v>171.51900000000001</v>
      </c>
      <c r="C11316" t="s">
        <v>70</v>
      </c>
    </row>
    <row r="11317" spans="1:3" x14ac:dyDescent="0.35">
      <c r="A11317">
        <v>81</v>
      </c>
      <c r="B11317">
        <v>171.53309999999999</v>
      </c>
      <c r="C11317" t="s">
        <v>70</v>
      </c>
    </row>
    <row r="11318" spans="1:3" x14ac:dyDescent="0.35">
      <c r="A11318">
        <v>81</v>
      </c>
      <c r="B11318">
        <v>171.54740000000001</v>
      </c>
      <c r="C11318" t="s">
        <v>70</v>
      </c>
    </row>
    <row r="11319" spans="1:3" x14ac:dyDescent="0.35">
      <c r="A11319">
        <v>81</v>
      </c>
      <c r="B11319">
        <v>171.56139999999999</v>
      </c>
      <c r="C11319" t="s">
        <v>70</v>
      </c>
    </row>
    <row r="11320" spans="1:3" x14ac:dyDescent="0.35">
      <c r="A11320">
        <v>81</v>
      </c>
      <c r="B11320">
        <v>171.57480000000001</v>
      </c>
      <c r="C11320" t="s">
        <v>70</v>
      </c>
    </row>
    <row r="11321" spans="1:3" x14ac:dyDescent="0.35">
      <c r="A11321">
        <v>81</v>
      </c>
      <c r="B11321">
        <v>171.5883</v>
      </c>
      <c r="C11321" t="s">
        <v>70</v>
      </c>
    </row>
    <row r="11322" spans="1:3" x14ac:dyDescent="0.35">
      <c r="A11322">
        <v>81</v>
      </c>
      <c r="B11322">
        <v>171.6019</v>
      </c>
      <c r="C11322" t="s">
        <v>70</v>
      </c>
    </row>
    <row r="11323" spans="1:3" x14ac:dyDescent="0.35">
      <c r="A11323">
        <v>81</v>
      </c>
      <c r="B11323">
        <v>171.6156</v>
      </c>
      <c r="C11323" t="s">
        <v>70</v>
      </c>
    </row>
    <row r="11324" spans="1:3" x14ac:dyDescent="0.35">
      <c r="A11324">
        <v>81</v>
      </c>
      <c r="B11324">
        <v>171.62889999999999</v>
      </c>
      <c r="C11324" t="s">
        <v>70</v>
      </c>
    </row>
    <row r="11325" spans="1:3" x14ac:dyDescent="0.35">
      <c r="A11325">
        <v>81</v>
      </c>
      <c r="B11325">
        <v>171.6422</v>
      </c>
      <c r="C11325" t="s">
        <v>70</v>
      </c>
    </row>
    <row r="11326" spans="1:3" x14ac:dyDescent="0.35">
      <c r="A11326">
        <v>81</v>
      </c>
      <c r="B11326">
        <v>171.65629999999999</v>
      </c>
      <c r="C11326" t="s">
        <v>70</v>
      </c>
    </row>
    <row r="11327" spans="1:3" x14ac:dyDescent="0.35">
      <c r="A11327">
        <v>81</v>
      </c>
      <c r="B11327">
        <v>171.66970000000001</v>
      </c>
      <c r="C11327" t="s">
        <v>70</v>
      </c>
    </row>
    <row r="11328" spans="1:3" x14ac:dyDescent="0.35">
      <c r="A11328">
        <v>81</v>
      </c>
      <c r="B11328">
        <v>171.68360000000001</v>
      </c>
      <c r="C11328" t="s">
        <v>70</v>
      </c>
    </row>
    <row r="11329" spans="1:3" x14ac:dyDescent="0.35">
      <c r="A11329">
        <v>81</v>
      </c>
      <c r="B11329">
        <v>171.7064</v>
      </c>
      <c r="C11329" t="s">
        <v>70</v>
      </c>
    </row>
    <row r="11330" spans="1:3" x14ac:dyDescent="0.35">
      <c r="A11330">
        <v>81</v>
      </c>
      <c r="B11330">
        <v>171.7208</v>
      </c>
      <c r="C11330" t="s">
        <v>70</v>
      </c>
    </row>
    <row r="11331" spans="1:3" x14ac:dyDescent="0.35">
      <c r="A11331">
        <v>81</v>
      </c>
      <c r="B11331">
        <v>171.73519999999999</v>
      </c>
      <c r="C11331" t="s">
        <v>70</v>
      </c>
    </row>
    <row r="11332" spans="1:3" x14ac:dyDescent="0.35">
      <c r="A11332">
        <v>81</v>
      </c>
      <c r="B11332">
        <v>171.74879999999999</v>
      </c>
      <c r="C11332" t="s">
        <v>70</v>
      </c>
    </row>
    <row r="11333" spans="1:3" x14ac:dyDescent="0.35">
      <c r="A11333">
        <v>81</v>
      </c>
      <c r="B11333">
        <v>171.7627</v>
      </c>
      <c r="C11333" t="s">
        <v>70</v>
      </c>
    </row>
    <row r="11334" spans="1:3" x14ac:dyDescent="0.35">
      <c r="A11334">
        <v>81</v>
      </c>
      <c r="B11334">
        <v>171.77610000000001</v>
      </c>
      <c r="C11334" t="s">
        <v>70</v>
      </c>
    </row>
    <row r="11335" spans="1:3" x14ac:dyDescent="0.35">
      <c r="A11335">
        <v>81</v>
      </c>
      <c r="B11335">
        <v>171.78970000000001</v>
      </c>
      <c r="C11335" t="s">
        <v>70</v>
      </c>
    </row>
    <row r="11336" spans="1:3" x14ac:dyDescent="0.35">
      <c r="A11336">
        <v>81</v>
      </c>
      <c r="B11336">
        <v>171.80350000000001</v>
      </c>
      <c r="C11336" t="s">
        <v>70</v>
      </c>
    </row>
    <row r="11337" spans="1:3" x14ac:dyDescent="0.35">
      <c r="A11337">
        <v>81</v>
      </c>
      <c r="B11337">
        <v>171.81710000000001</v>
      </c>
      <c r="C11337" t="s">
        <v>70</v>
      </c>
    </row>
    <row r="11338" spans="1:3" x14ac:dyDescent="0.35">
      <c r="A11338">
        <v>81</v>
      </c>
      <c r="B11338">
        <v>171.83070000000001</v>
      </c>
      <c r="C11338" t="s">
        <v>70</v>
      </c>
    </row>
    <row r="11339" spans="1:3" x14ac:dyDescent="0.35">
      <c r="A11339">
        <v>81</v>
      </c>
      <c r="B11339">
        <v>171.84520000000001</v>
      </c>
      <c r="C11339" t="s">
        <v>70</v>
      </c>
    </row>
    <row r="11340" spans="1:3" x14ac:dyDescent="0.35">
      <c r="A11340">
        <v>81</v>
      </c>
      <c r="B11340">
        <v>171.85810000000001</v>
      </c>
      <c r="C11340" t="s">
        <v>70</v>
      </c>
    </row>
    <row r="11341" spans="1:3" x14ac:dyDescent="0.35">
      <c r="A11341">
        <v>81</v>
      </c>
      <c r="B11341">
        <v>171.87110000000001</v>
      </c>
      <c r="C11341" t="s">
        <v>70</v>
      </c>
    </row>
    <row r="11342" spans="1:3" x14ac:dyDescent="0.35">
      <c r="A11342">
        <v>81</v>
      </c>
      <c r="B11342">
        <v>171.88550000000001</v>
      </c>
      <c r="C11342" t="s">
        <v>70</v>
      </c>
    </row>
    <row r="11343" spans="1:3" x14ac:dyDescent="0.35">
      <c r="A11343">
        <v>81</v>
      </c>
      <c r="B11343">
        <v>171.90559999999999</v>
      </c>
      <c r="C11343" t="s">
        <v>70</v>
      </c>
    </row>
    <row r="11344" spans="1:3" x14ac:dyDescent="0.35">
      <c r="A11344">
        <v>81</v>
      </c>
      <c r="B11344">
        <v>171.91970000000001</v>
      </c>
      <c r="C11344" t="s">
        <v>70</v>
      </c>
    </row>
    <row r="11345" spans="1:3" x14ac:dyDescent="0.35">
      <c r="A11345">
        <v>81</v>
      </c>
      <c r="B11345">
        <v>171.9333</v>
      </c>
      <c r="C11345" t="s">
        <v>70</v>
      </c>
    </row>
    <row r="11346" spans="1:3" x14ac:dyDescent="0.35">
      <c r="A11346">
        <v>81</v>
      </c>
      <c r="B11346">
        <v>171.94829999999999</v>
      </c>
      <c r="C11346" t="s">
        <v>70</v>
      </c>
    </row>
    <row r="11347" spans="1:3" x14ac:dyDescent="0.35">
      <c r="A11347">
        <v>81</v>
      </c>
      <c r="B11347">
        <v>171.96360000000001</v>
      </c>
      <c r="C11347" t="s">
        <v>70</v>
      </c>
    </row>
    <row r="11348" spans="1:3" x14ac:dyDescent="0.35">
      <c r="A11348">
        <v>81</v>
      </c>
      <c r="B11348">
        <v>171.9768</v>
      </c>
      <c r="C11348" t="s">
        <v>70</v>
      </c>
    </row>
    <row r="11349" spans="1:3" x14ac:dyDescent="0.35">
      <c r="A11349">
        <v>81</v>
      </c>
      <c r="B11349">
        <v>171.9898</v>
      </c>
      <c r="C11349" t="s">
        <v>70</v>
      </c>
    </row>
    <row r="11350" spans="1:3" x14ac:dyDescent="0.35">
      <c r="A11350">
        <v>81</v>
      </c>
      <c r="B11350">
        <v>172.00460000000001</v>
      </c>
      <c r="C11350" t="s">
        <v>70</v>
      </c>
    </row>
    <row r="11351" spans="1:3" x14ac:dyDescent="0.35">
      <c r="A11351">
        <v>81</v>
      </c>
      <c r="B11351">
        <v>172.02109999999999</v>
      </c>
      <c r="C11351" t="s">
        <v>70</v>
      </c>
    </row>
    <row r="11352" spans="1:3" x14ac:dyDescent="0.35">
      <c r="A11352">
        <v>81</v>
      </c>
      <c r="B11352">
        <v>172.035</v>
      </c>
      <c r="C11352" t="s">
        <v>70</v>
      </c>
    </row>
    <row r="11353" spans="1:3" x14ac:dyDescent="0.35">
      <c r="A11353">
        <v>81</v>
      </c>
      <c r="B11353">
        <v>172.04849999999999</v>
      </c>
      <c r="C11353" t="s">
        <v>70</v>
      </c>
    </row>
    <row r="11354" spans="1:3" x14ac:dyDescent="0.35">
      <c r="A11354">
        <v>81</v>
      </c>
      <c r="B11354">
        <v>172.06219999999999</v>
      </c>
      <c r="C11354" t="s">
        <v>70</v>
      </c>
    </row>
    <row r="11355" spans="1:3" x14ac:dyDescent="0.35">
      <c r="A11355">
        <v>81</v>
      </c>
      <c r="B11355">
        <v>172.07820000000001</v>
      </c>
      <c r="C11355" t="s">
        <v>70</v>
      </c>
    </row>
    <row r="11356" spans="1:3" x14ac:dyDescent="0.35">
      <c r="A11356">
        <v>81</v>
      </c>
      <c r="B11356">
        <v>172.0933</v>
      </c>
      <c r="C11356" t="s">
        <v>70</v>
      </c>
    </row>
    <row r="11357" spans="1:3" x14ac:dyDescent="0.35">
      <c r="A11357">
        <v>81</v>
      </c>
      <c r="B11357">
        <v>172.1183</v>
      </c>
      <c r="C11357" t="s">
        <v>70</v>
      </c>
    </row>
    <row r="11358" spans="1:3" x14ac:dyDescent="0.35">
      <c r="A11358">
        <v>81</v>
      </c>
      <c r="B11358">
        <v>172.13220000000001</v>
      </c>
      <c r="C11358" t="s">
        <v>70</v>
      </c>
    </row>
    <row r="11359" spans="1:3" x14ac:dyDescent="0.35">
      <c r="A11359">
        <v>81</v>
      </c>
      <c r="B11359">
        <v>172.14680000000001</v>
      </c>
      <c r="C11359" t="s">
        <v>70</v>
      </c>
    </row>
    <row r="11360" spans="1:3" x14ac:dyDescent="0.35">
      <c r="A11360">
        <v>81</v>
      </c>
      <c r="B11360">
        <v>172.16139999999999</v>
      </c>
      <c r="C11360" t="s">
        <v>70</v>
      </c>
    </row>
    <row r="11361" spans="1:3" x14ac:dyDescent="0.35">
      <c r="A11361">
        <v>81</v>
      </c>
      <c r="B11361">
        <v>172.17590000000001</v>
      </c>
      <c r="C11361" t="s">
        <v>70</v>
      </c>
    </row>
    <row r="11362" spans="1:3" x14ac:dyDescent="0.35">
      <c r="A11362">
        <v>81</v>
      </c>
      <c r="B11362">
        <v>172.18879999999999</v>
      </c>
      <c r="C11362" t="s">
        <v>70</v>
      </c>
    </row>
    <row r="11363" spans="1:3" x14ac:dyDescent="0.35">
      <c r="A11363">
        <v>81</v>
      </c>
      <c r="B11363">
        <v>172.21289999999999</v>
      </c>
      <c r="C11363" t="s">
        <v>70</v>
      </c>
    </row>
    <row r="11364" spans="1:3" x14ac:dyDescent="0.35">
      <c r="A11364">
        <v>81</v>
      </c>
      <c r="B11364">
        <v>172.22479999999999</v>
      </c>
      <c r="C11364" t="s">
        <v>70</v>
      </c>
    </row>
    <row r="11365" spans="1:3" x14ac:dyDescent="0.35">
      <c r="A11365">
        <v>81</v>
      </c>
      <c r="B11365">
        <v>172.2379</v>
      </c>
      <c r="C11365" t="s">
        <v>70</v>
      </c>
    </row>
    <row r="11366" spans="1:3" x14ac:dyDescent="0.35">
      <c r="A11366">
        <v>81</v>
      </c>
      <c r="B11366">
        <v>172.25110000000001</v>
      </c>
      <c r="C11366" t="s">
        <v>70</v>
      </c>
    </row>
    <row r="11367" spans="1:3" x14ac:dyDescent="0.35">
      <c r="A11367">
        <v>81</v>
      </c>
      <c r="B11367">
        <v>172.26499999999999</v>
      </c>
      <c r="C11367" t="s">
        <v>70</v>
      </c>
    </row>
    <row r="11368" spans="1:3" x14ac:dyDescent="0.35">
      <c r="A11368">
        <v>81</v>
      </c>
      <c r="B11368">
        <v>172.27959999999999</v>
      </c>
      <c r="C11368" t="s">
        <v>70</v>
      </c>
    </row>
    <row r="11369" spans="1:3" x14ac:dyDescent="0.35">
      <c r="A11369">
        <v>81</v>
      </c>
      <c r="B11369">
        <v>172.29400000000001</v>
      </c>
      <c r="C11369" t="s">
        <v>70</v>
      </c>
    </row>
    <row r="11370" spans="1:3" x14ac:dyDescent="0.35">
      <c r="A11370">
        <v>81</v>
      </c>
      <c r="B11370">
        <v>172.3152</v>
      </c>
      <c r="C11370" t="s">
        <v>70</v>
      </c>
    </row>
    <row r="11371" spans="1:3" x14ac:dyDescent="0.35">
      <c r="A11371">
        <v>81</v>
      </c>
      <c r="B11371">
        <v>172.3296</v>
      </c>
      <c r="C11371" t="s">
        <v>70</v>
      </c>
    </row>
    <row r="11372" spans="1:3" x14ac:dyDescent="0.35">
      <c r="A11372">
        <v>81</v>
      </c>
      <c r="B11372">
        <v>172.34280000000001</v>
      </c>
      <c r="C11372" t="s">
        <v>70</v>
      </c>
    </row>
    <row r="11373" spans="1:3" x14ac:dyDescent="0.35">
      <c r="A11373">
        <v>81</v>
      </c>
      <c r="B11373">
        <v>172.35679999999999</v>
      </c>
      <c r="C11373" t="s">
        <v>70</v>
      </c>
    </row>
    <row r="11374" spans="1:3" x14ac:dyDescent="0.35">
      <c r="A11374">
        <v>81</v>
      </c>
      <c r="B11374">
        <v>172.37049999999999</v>
      </c>
      <c r="C11374" t="s">
        <v>70</v>
      </c>
    </row>
    <row r="11375" spans="1:3" x14ac:dyDescent="0.35">
      <c r="A11375">
        <v>81</v>
      </c>
      <c r="B11375">
        <v>172.3888</v>
      </c>
      <c r="C11375" t="s">
        <v>70</v>
      </c>
    </row>
    <row r="11376" spans="1:3" x14ac:dyDescent="0.35">
      <c r="A11376">
        <v>81</v>
      </c>
      <c r="B11376">
        <v>172.40309999999999</v>
      </c>
      <c r="C11376" t="s">
        <v>70</v>
      </c>
    </row>
    <row r="11377" spans="1:3" x14ac:dyDescent="0.35">
      <c r="A11377">
        <v>81</v>
      </c>
      <c r="B11377">
        <v>172.4179</v>
      </c>
      <c r="C11377" t="s">
        <v>70</v>
      </c>
    </row>
    <row r="11378" spans="1:3" x14ac:dyDescent="0.35">
      <c r="A11378">
        <v>81</v>
      </c>
      <c r="B11378">
        <v>172.43219999999999</v>
      </c>
      <c r="C11378" t="s">
        <v>70</v>
      </c>
    </row>
    <row r="11379" spans="1:3" x14ac:dyDescent="0.35">
      <c r="A11379">
        <v>81</v>
      </c>
      <c r="B11379">
        <v>172.44739999999999</v>
      </c>
      <c r="C11379" t="s">
        <v>70</v>
      </c>
    </row>
    <row r="11380" spans="1:3" x14ac:dyDescent="0.35">
      <c r="A11380">
        <v>81</v>
      </c>
      <c r="B11380">
        <v>172.46190000000001</v>
      </c>
      <c r="C11380" t="s">
        <v>70</v>
      </c>
    </row>
    <row r="11381" spans="1:3" x14ac:dyDescent="0.35">
      <c r="A11381">
        <v>81</v>
      </c>
      <c r="B11381">
        <v>172.4778</v>
      </c>
      <c r="C11381" t="s">
        <v>70</v>
      </c>
    </row>
    <row r="11382" spans="1:3" x14ac:dyDescent="0.35">
      <c r="A11382">
        <v>81</v>
      </c>
      <c r="B11382">
        <v>172.49799999999999</v>
      </c>
      <c r="C11382" t="s">
        <v>70</v>
      </c>
    </row>
    <row r="11383" spans="1:3" x14ac:dyDescent="0.35">
      <c r="A11383">
        <v>81</v>
      </c>
      <c r="B11383">
        <v>172.52979999999999</v>
      </c>
      <c r="C11383" t="s">
        <v>70</v>
      </c>
    </row>
    <row r="11384" spans="1:3" x14ac:dyDescent="0.35">
      <c r="A11384">
        <v>81</v>
      </c>
      <c r="B11384">
        <v>172.54320000000001</v>
      </c>
      <c r="C11384" t="s">
        <v>70</v>
      </c>
    </row>
    <row r="11385" spans="1:3" x14ac:dyDescent="0.35">
      <c r="A11385">
        <v>81</v>
      </c>
      <c r="B11385">
        <v>172.5574</v>
      </c>
      <c r="C11385" t="s">
        <v>70</v>
      </c>
    </row>
    <row r="11386" spans="1:3" x14ac:dyDescent="0.35">
      <c r="A11386">
        <v>81</v>
      </c>
      <c r="B11386">
        <v>172.57169999999999</v>
      </c>
      <c r="C11386" t="s">
        <v>70</v>
      </c>
    </row>
    <row r="11387" spans="1:3" x14ac:dyDescent="0.35">
      <c r="A11387">
        <v>81</v>
      </c>
      <c r="B11387">
        <v>172.58699999999999</v>
      </c>
      <c r="C11387" t="s">
        <v>70</v>
      </c>
    </row>
    <row r="11388" spans="1:3" x14ac:dyDescent="0.35">
      <c r="A11388">
        <v>81</v>
      </c>
      <c r="B11388">
        <v>172.601</v>
      </c>
      <c r="C11388" t="s">
        <v>70</v>
      </c>
    </row>
    <row r="11389" spans="1:3" x14ac:dyDescent="0.35">
      <c r="A11389">
        <v>81</v>
      </c>
      <c r="B11389">
        <v>172.61529999999999</v>
      </c>
      <c r="C11389" t="s">
        <v>70</v>
      </c>
    </row>
    <row r="11390" spans="1:3" x14ac:dyDescent="0.35">
      <c r="A11390">
        <v>81</v>
      </c>
      <c r="B11390">
        <v>172.63030000000001</v>
      </c>
      <c r="C11390" t="s">
        <v>70</v>
      </c>
    </row>
    <row r="11391" spans="1:3" x14ac:dyDescent="0.35">
      <c r="A11391">
        <v>81</v>
      </c>
      <c r="B11391">
        <v>172.64500000000001</v>
      </c>
      <c r="C11391" t="s">
        <v>70</v>
      </c>
    </row>
    <row r="11392" spans="1:3" x14ac:dyDescent="0.35">
      <c r="A11392">
        <v>81</v>
      </c>
      <c r="B11392">
        <v>172.65880000000001</v>
      </c>
      <c r="C11392" t="s">
        <v>70</v>
      </c>
    </row>
    <row r="11393" spans="1:4" x14ac:dyDescent="0.35">
      <c r="A11393">
        <v>81</v>
      </c>
      <c r="B11393">
        <v>172.673</v>
      </c>
      <c r="C11393" t="s">
        <v>70</v>
      </c>
    </row>
    <row r="11394" spans="1:4" x14ac:dyDescent="0.35">
      <c r="A11394">
        <v>81</v>
      </c>
      <c r="B11394">
        <v>172.68790000000001</v>
      </c>
      <c r="C11394" t="s">
        <v>70</v>
      </c>
      <c r="D11394">
        <v>1E-4</v>
      </c>
    </row>
    <row r="11395" spans="1:4" x14ac:dyDescent="0.35">
      <c r="A11395">
        <v>81</v>
      </c>
      <c r="B11395">
        <v>172.70249999999999</v>
      </c>
      <c r="C11395" t="s">
        <v>70</v>
      </c>
      <c r="D11395">
        <v>4.0000000000000002E-4</v>
      </c>
    </row>
    <row r="11396" spans="1:4" x14ac:dyDescent="0.35">
      <c r="A11396">
        <v>81</v>
      </c>
      <c r="B11396">
        <v>172.72450000000001</v>
      </c>
      <c r="C11396" t="s">
        <v>70</v>
      </c>
      <c r="D11396">
        <v>4.0000000000000002E-4</v>
      </c>
    </row>
    <row r="11397" spans="1:4" x14ac:dyDescent="0.35">
      <c r="A11397">
        <v>81</v>
      </c>
      <c r="B11397">
        <v>172.7389</v>
      </c>
      <c r="C11397" t="s">
        <v>70</v>
      </c>
      <c r="D11397">
        <v>4.0000000000000002E-4</v>
      </c>
    </row>
    <row r="11398" spans="1:4" x14ac:dyDescent="0.35">
      <c r="A11398">
        <v>81</v>
      </c>
      <c r="B11398">
        <v>172.75309999999999</v>
      </c>
      <c r="C11398" t="s">
        <v>70</v>
      </c>
      <c r="D11398">
        <v>5.9999999999999995E-4</v>
      </c>
    </row>
    <row r="11399" spans="1:4" x14ac:dyDescent="0.35">
      <c r="A11399">
        <v>81</v>
      </c>
      <c r="B11399">
        <v>172.7681</v>
      </c>
      <c r="C11399" t="s">
        <v>70</v>
      </c>
      <c r="D11399">
        <v>5.9999999999999995E-4</v>
      </c>
    </row>
    <row r="11400" spans="1:4" x14ac:dyDescent="0.35">
      <c r="A11400">
        <v>81</v>
      </c>
      <c r="B11400">
        <v>172.78309999999999</v>
      </c>
      <c r="C11400" t="s">
        <v>70</v>
      </c>
      <c r="D11400">
        <v>1.6999999999999999E-3</v>
      </c>
    </row>
    <row r="11401" spans="1:4" x14ac:dyDescent="0.35">
      <c r="A11401">
        <v>81</v>
      </c>
      <c r="B11401">
        <v>172.79759999999999</v>
      </c>
      <c r="C11401" t="s">
        <v>70</v>
      </c>
      <c r="D11401">
        <v>1E-3</v>
      </c>
    </row>
    <row r="11402" spans="1:4" x14ac:dyDescent="0.35">
      <c r="A11402">
        <v>81</v>
      </c>
      <c r="B11402">
        <v>172.81200000000001</v>
      </c>
      <c r="C11402" t="s">
        <v>70</v>
      </c>
      <c r="D11402">
        <v>1.6000000000000001E-3</v>
      </c>
    </row>
    <row r="11403" spans="1:4" x14ac:dyDescent="0.35">
      <c r="A11403">
        <v>81</v>
      </c>
      <c r="B11403">
        <v>172.82570000000001</v>
      </c>
      <c r="C11403" t="s">
        <v>70</v>
      </c>
      <c r="D11403">
        <v>1.6000000000000001E-3</v>
      </c>
    </row>
    <row r="11404" spans="1:4" x14ac:dyDescent="0.35">
      <c r="A11404">
        <v>81</v>
      </c>
      <c r="B11404">
        <v>172.84030000000001</v>
      </c>
      <c r="C11404" t="s">
        <v>70</v>
      </c>
      <c r="D11404">
        <v>1.2999999999999999E-3</v>
      </c>
    </row>
    <row r="11405" spans="1:4" x14ac:dyDescent="0.35">
      <c r="A11405">
        <v>81</v>
      </c>
      <c r="B11405">
        <v>172.85509999999999</v>
      </c>
      <c r="C11405" t="s">
        <v>70</v>
      </c>
      <c r="D11405">
        <v>1.5E-3</v>
      </c>
    </row>
    <row r="11406" spans="1:4" x14ac:dyDescent="0.35">
      <c r="A11406">
        <v>81</v>
      </c>
      <c r="B11406">
        <v>172.87100000000001</v>
      </c>
      <c r="C11406" t="s">
        <v>70</v>
      </c>
      <c r="D11406">
        <v>1.5E-3</v>
      </c>
    </row>
    <row r="11407" spans="1:4" x14ac:dyDescent="0.35">
      <c r="A11407">
        <v>81</v>
      </c>
      <c r="B11407">
        <v>172.88570000000001</v>
      </c>
      <c r="C11407" t="s">
        <v>70</v>
      </c>
      <c r="D11407">
        <v>1.5E-3</v>
      </c>
    </row>
    <row r="11408" spans="1:4" x14ac:dyDescent="0.35">
      <c r="A11408">
        <v>81</v>
      </c>
      <c r="B11408">
        <v>172.90039999999999</v>
      </c>
      <c r="C11408" t="s">
        <v>70</v>
      </c>
      <c r="D11408">
        <v>2.3999999999999998E-3</v>
      </c>
    </row>
    <row r="11409" spans="1:4" x14ac:dyDescent="0.35">
      <c r="A11409">
        <v>81</v>
      </c>
      <c r="B11409">
        <v>172.91489999999999</v>
      </c>
      <c r="C11409" t="s">
        <v>70</v>
      </c>
      <c r="D11409">
        <v>1.5E-3</v>
      </c>
    </row>
    <row r="11410" spans="1:4" x14ac:dyDescent="0.35">
      <c r="A11410">
        <v>81</v>
      </c>
      <c r="B11410">
        <v>172.93809999999999</v>
      </c>
      <c r="C11410" t="s">
        <v>70</v>
      </c>
      <c r="D11410">
        <v>4.0000000000000002E-4</v>
      </c>
    </row>
    <row r="11411" spans="1:4" x14ac:dyDescent="0.35">
      <c r="A11411">
        <v>81</v>
      </c>
      <c r="B11411">
        <v>172.95480000000001</v>
      </c>
      <c r="C11411" t="s">
        <v>70</v>
      </c>
      <c r="D11411">
        <v>1.1000000000000001E-3</v>
      </c>
    </row>
    <row r="11412" spans="1:4" x14ac:dyDescent="0.35">
      <c r="A11412">
        <v>81</v>
      </c>
      <c r="B11412">
        <v>172.96969999999999</v>
      </c>
      <c r="C11412" t="s">
        <v>70</v>
      </c>
      <c r="D11412">
        <v>2.3E-3</v>
      </c>
    </row>
    <row r="11413" spans="1:4" x14ac:dyDescent="0.35">
      <c r="A11413">
        <v>81</v>
      </c>
      <c r="B11413">
        <v>172.9846</v>
      </c>
      <c r="C11413" t="s">
        <v>70</v>
      </c>
      <c r="D11413">
        <v>1.6999999999999999E-3</v>
      </c>
    </row>
    <row r="11414" spans="1:4" x14ac:dyDescent="0.35">
      <c r="A11414">
        <v>81</v>
      </c>
      <c r="B11414">
        <v>172.99930000000001</v>
      </c>
      <c r="C11414" t="s">
        <v>70</v>
      </c>
      <c r="D11414">
        <v>1.6999999999999999E-3</v>
      </c>
    </row>
    <row r="11415" spans="1:4" x14ac:dyDescent="0.35">
      <c r="A11415">
        <v>81</v>
      </c>
      <c r="B11415">
        <v>173.01419999999999</v>
      </c>
      <c r="C11415" t="s">
        <v>70</v>
      </c>
      <c r="D11415">
        <v>1.1000000000000001E-3</v>
      </c>
    </row>
    <row r="11416" spans="1:4" x14ac:dyDescent="0.35">
      <c r="A11416">
        <v>81</v>
      </c>
      <c r="B11416">
        <v>173.0368</v>
      </c>
      <c r="C11416" t="s">
        <v>70</v>
      </c>
      <c r="D11416">
        <v>1.2999999999999999E-3</v>
      </c>
    </row>
    <row r="11417" spans="1:4" x14ac:dyDescent="0.35">
      <c r="A11417">
        <v>81</v>
      </c>
      <c r="B11417">
        <v>173.0558</v>
      </c>
      <c r="C11417" t="s">
        <v>70</v>
      </c>
      <c r="D11417">
        <v>1.2999999999999999E-3</v>
      </c>
    </row>
    <row r="11418" spans="1:4" x14ac:dyDescent="0.35">
      <c r="A11418">
        <v>81</v>
      </c>
      <c r="B11418">
        <v>173.07490000000001</v>
      </c>
      <c r="C11418" t="s">
        <v>70</v>
      </c>
      <c r="D11418">
        <v>1E-3</v>
      </c>
    </row>
    <row r="11419" spans="1:4" x14ac:dyDescent="0.35">
      <c r="A11419">
        <v>81</v>
      </c>
      <c r="B11419">
        <v>173.09030000000001</v>
      </c>
      <c r="C11419" t="s">
        <v>70</v>
      </c>
      <c r="D11419">
        <v>5.0000000000000001E-4</v>
      </c>
    </row>
    <row r="11420" spans="1:4" x14ac:dyDescent="0.35">
      <c r="A11420">
        <v>81</v>
      </c>
      <c r="B11420">
        <v>173.1046</v>
      </c>
      <c r="C11420" t="s">
        <v>70</v>
      </c>
      <c r="D11420">
        <v>4.0000000000000002E-4</v>
      </c>
    </row>
    <row r="11421" spans="1:4" x14ac:dyDescent="0.35">
      <c r="A11421">
        <v>81</v>
      </c>
      <c r="B11421">
        <v>173.12440000000001</v>
      </c>
      <c r="C11421" t="s">
        <v>70</v>
      </c>
      <c r="D11421">
        <v>2.0000000000000001E-4</v>
      </c>
    </row>
    <row r="11422" spans="1:4" x14ac:dyDescent="0.35">
      <c r="A11422">
        <v>81</v>
      </c>
      <c r="B11422">
        <v>173.15090000000001</v>
      </c>
      <c r="C11422" t="s">
        <v>70</v>
      </c>
    </row>
    <row r="11423" spans="1:4" x14ac:dyDescent="0.35">
      <c r="A11423">
        <v>81</v>
      </c>
      <c r="B11423">
        <v>173.166</v>
      </c>
      <c r="C11423" t="s">
        <v>70</v>
      </c>
    </row>
    <row r="11424" spans="1:4" x14ac:dyDescent="0.35">
      <c r="A11424">
        <v>81</v>
      </c>
      <c r="B11424">
        <v>173.18129999999999</v>
      </c>
      <c r="C11424" t="s">
        <v>70</v>
      </c>
    </row>
    <row r="11425" spans="1:3" x14ac:dyDescent="0.35">
      <c r="A11425">
        <v>81</v>
      </c>
      <c r="B11425">
        <v>173.19669999999999</v>
      </c>
      <c r="C11425" t="s">
        <v>70</v>
      </c>
    </row>
    <row r="11426" spans="1:3" x14ac:dyDescent="0.35">
      <c r="A11426">
        <v>81</v>
      </c>
      <c r="B11426">
        <v>173.21129999999999</v>
      </c>
      <c r="C11426" t="s">
        <v>70</v>
      </c>
    </row>
    <row r="11427" spans="1:3" x14ac:dyDescent="0.35">
      <c r="A11427">
        <v>81</v>
      </c>
      <c r="B11427">
        <v>173.2251</v>
      </c>
      <c r="C11427" t="s">
        <v>70</v>
      </c>
    </row>
    <row r="11428" spans="1:3" x14ac:dyDescent="0.35">
      <c r="A11428">
        <v>81</v>
      </c>
      <c r="B11428">
        <v>173.24039999999999</v>
      </c>
      <c r="C11428" t="s">
        <v>70</v>
      </c>
    </row>
    <row r="11429" spans="1:3" x14ac:dyDescent="0.35">
      <c r="A11429">
        <v>81</v>
      </c>
      <c r="B11429">
        <v>173.25540000000001</v>
      </c>
      <c r="C11429" t="s">
        <v>70</v>
      </c>
    </row>
    <row r="11430" spans="1:3" x14ac:dyDescent="0.35">
      <c r="A11430">
        <v>81</v>
      </c>
      <c r="B11430">
        <v>173.26929999999999</v>
      </c>
      <c r="C11430" t="s">
        <v>70</v>
      </c>
    </row>
    <row r="11431" spans="1:3" x14ac:dyDescent="0.35">
      <c r="A11431">
        <v>81</v>
      </c>
      <c r="B11431">
        <v>173.2843</v>
      </c>
      <c r="C11431" t="s">
        <v>70</v>
      </c>
    </row>
    <row r="11432" spans="1:3" x14ac:dyDescent="0.35">
      <c r="A11432">
        <v>81</v>
      </c>
      <c r="B11432">
        <v>173.29910000000001</v>
      </c>
      <c r="C11432" t="s">
        <v>70</v>
      </c>
    </row>
    <row r="11433" spans="1:3" x14ac:dyDescent="0.35">
      <c r="A11433">
        <v>81</v>
      </c>
      <c r="B11433">
        <v>173.31360000000001</v>
      </c>
      <c r="C11433" t="s">
        <v>70</v>
      </c>
    </row>
    <row r="11434" spans="1:3" x14ac:dyDescent="0.35">
      <c r="A11434">
        <v>81</v>
      </c>
      <c r="B11434">
        <v>173.328</v>
      </c>
      <c r="C11434" t="s">
        <v>70</v>
      </c>
    </row>
    <row r="11435" spans="1:3" x14ac:dyDescent="0.35">
      <c r="A11435">
        <v>81</v>
      </c>
      <c r="B11435">
        <v>173.35339999999999</v>
      </c>
      <c r="C11435" t="s">
        <v>70</v>
      </c>
    </row>
    <row r="11436" spans="1:3" x14ac:dyDescent="0.35">
      <c r="A11436">
        <v>81</v>
      </c>
      <c r="B11436">
        <v>173.36879999999999</v>
      </c>
      <c r="C11436" t="s">
        <v>70</v>
      </c>
    </row>
    <row r="11437" spans="1:3" x14ac:dyDescent="0.35">
      <c r="A11437">
        <v>81</v>
      </c>
      <c r="B11437">
        <v>173.3836</v>
      </c>
      <c r="C11437" t="s">
        <v>70</v>
      </c>
    </row>
    <row r="11438" spans="1:3" x14ac:dyDescent="0.35">
      <c r="A11438">
        <v>82</v>
      </c>
      <c r="B11438">
        <v>173.40260000000001</v>
      </c>
      <c r="C11438" t="s">
        <v>70</v>
      </c>
    </row>
    <row r="11439" spans="1:3" x14ac:dyDescent="0.35">
      <c r="A11439">
        <v>82</v>
      </c>
      <c r="B11439">
        <v>173.42259999999999</v>
      </c>
      <c r="C11439" t="s">
        <v>70</v>
      </c>
    </row>
    <row r="11440" spans="1:3" x14ac:dyDescent="0.35">
      <c r="A11440">
        <v>82</v>
      </c>
      <c r="B11440">
        <v>173.44130000000001</v>
      </c>
      <c r="C11440" t="s">
        <v>70</v>
      </c>
    </row>
    <row r="11441" spans="1:3" x14ac:dyDescent="0.35">
      <c r="A11441">
        <v>82</v>
      </c>
      <c r="B11441">
        <v>173.4537</v>
      </c>
      <c r="C11441" t="s">
        <v>70</v>
      </c>
    </row>
    <row r="11442" spans="1:3" x14ac:dyDescent="0.35">
      <c r="A11442">
        <v>82</v>
      </c>
      <c r="B11442">
        <v>173.46680000000001</v>
      </c>
      <c r="C11442" t="s">
        <v>70</v>
      </c>
    </row>
    <row r="11443" spans="1:3" x14ac:dyDescent="0.35">
      <c r="A11443">
        <v>82</v>
      </c>
      <c r="B11443">
        <v>173.49100000000001</v>
      </c>
      <c r="C11443" t="s">
        <v>70</v>
      </c>
    </row>
    <row r="11444" spans="1:3" x14ac:dyDescent="0.35">
      <c r="A11444">
        <v>82</v>
      </c>
      <c r="B11444">
        <v>173.5033</v>
      </c>
      <c r="C11444" t="s">
        <v>70</v>
      </c>
    </row>
    <row r="11445" spans="1:3" x14ac:dyDescent="0.35">
      <c r="A11445">
        <v>82</v>
      </c>
      <c r="B11445">
        <v>173.5164</v>
      </c>
      <c r="C11445" t="s">
        <v>70</v>
      </c>
    </row>
    <row r="11446" spans="1:3" x14ac:dyDescent="0.35">
      <c r="A11446">
        <v>82</v>
      </c>
      <c r="B11446">
        <v>173.53270000000001</v>
      </c>
      <c r="C11446" t="s">
        <v>70</v>
      </c>
    </row>
    <row r="11447" spans="1:3" x14ac:dyDescent="0.35">
      <c r="A11447">
        <v>82</v>
      </c>
      <c r="B11447">
        <v>173.55439999999999</v>
      </c>
      <c r="C11447" t="s">
        <v>70</v>
      </c>
    </row>
    <row r="11448" spans="1:3" x14ac:dyDescent="0.35">
      <c r="A11448">
        <v>82</v>
      </c>
      <c r="B11448">
        <v>173.56890000000001</v>
      </c>
      <c r="C11448" t="s">
        <v>70</v>
      </c>
    </row>
    <row r="11449" spans="1:3" x14ac:dyDescent="0.35">
      <c r="A11449">
        <v>82</v>
      </c>
      <c r="B11449">
        <v>173.5831</v>
      </c>
      <c r="C11449" t="s">
        <v>70</v>
      </c>
    </row>
    <row r="11450" spans="1:3" x14ac:dyDescent="0.35">
      <c r="A11450">
        <v>82</v>
      </c>
      <c r="B11450">
        <v>173.59790000000001</v>
      </c>
      <c r="C11450" t="s">
        <v>70</v>
      </c>
    </row>
    <row r="11451" spans="1:3" x14ac:dyDescent="0.35">
      <c r="A11451">
        <v>82</v>
      </c>
      <c r="B11451">
        <v>173.6113</v>
      </c>
      <c r="C11451" t="s">
        <v>70</v>
      </c>
    </row>
    <row r="11452" spans="1:3" x14ac:dyDescent="0.35">
      <c r="A11452">
        <v>82</v>
      </c>
      <c r="B11452">
        <v>173.62479999999999</v>
      </c>
      <c r="C11452" t="s">
        <v>70</v>
      </c>
    </row>
    <row r="11453" spans="1:3" x14ac:dyDescent="0.35">
      <c r="A11453">
        <v>82</v>
      </c>
      <c r="B11453">
        <v>173.63839999999999</v>
      </c>
      <c r="C11453" t="s">
        <v>70</v>
      </c>
    </row>
    <row r="11454" spans="1:3" x14ac:dyDescent="0.35">
      <c r="A11454">
        <v>82</v>
      </c>
      <c r="B11454">
        <v>173.65190000000001</v>
      </c>
      <c r="C11454" t="s">
        <v>70</v>
      </c>
    </row>
    <row r="11455" spans="1:3" x14ac:dyDescent="0.35">
      <c r="A11455">
        <v>82</v>
      </c>
      <c r="B11455">
        <v>173.66569999999999</v>
      </c>
      <c r="C11455" t="s">
        <v>70</v>
      </c>
    </row>
    <row r="11456" spans="1:3" x14ac:dyDescent="0.35">
      <c r="A11456">
        <v>82</v>
      </c>
      <c r="B11456">
        <v>173.6799</v>
      </c>
      <c r="C11456" t="s">
        <v>70</v>
      </c>
    </row>
    <row r="11457" spans="1:3" x14ac:dyDescent="0.35">
      <c r="A11457">
        <v>82</v>
      </c>
      <c r="B11457">
        <v>173.6927</v>
      </c>
      <c r="C11457" t="s">
        <v>70</v>
      </c>
    </row>
    <row r="11458" spans="1:3" x14ac:dyDescent="0.35">
      <c r="A11458">
        <v>82</v>
      </c>
      <c r="B11458">
        <v>173.70740000000001</v>
      </c>
      <c r="C11458" t="s">
        <v>70</v>
      </c>
    </row>
    <row r="11459" spans="1:3" x14ac:dyDescent="0.35">
      <c r="A11459">
        <v>82</v>
      </c>
      <c r="B11459">
        <v>173.72110000000001</v>
      </c>
      <c r="C11459" t="s">
        <v>70</v>
      </c>
    </row>
    <row r="11460" spans="1:3" x14ac:dyDescent="0.35">
      <c r="A11460">
        <v>82</v>
      </c>
      <c r="B11460">
        <v>173.73490000000001</v>
      </c>
      <c r="C11460" t="s">
        <v>70</v>
      </c>
    </row>
    <row r="11461" spans="1:3" x14ac:dyDescent="0.35">
      <c r="A11461">
        <v>82</v>
      </c>
      <c r="B11461">
        <v>173.75630000000001</v>
      </c>
      <c r="C11461" t="s">
        <v>70</v>
      </c>
    </row>
    <row r="11462" spans="1:3" x14ac:dyDescent="0.35">
      <c r="A11462">
        <v>82</v>
      </c>
      <c r="B11462">
        <v>173.77119999999999</v>
      </c>
      <c r="C11462" t="s">
        <v>70</v>
      </c>
    </row>
    <row r="11463" spans="1:3" x14ac:dyDescent="0.35">
      <c r="A11463">
        <v>82</v>
      </c>
      <c r="B11463">
        <v>173.78630000000001</v>
      </c>
      <c r="C11463" t="s">
        <v>70</v>
      </c>
    </row>
    <row r="11464" spans="1:3" x14ac:dyDescent="0.35">
      <c r="A11464">
        <v>82</v>
      </c>
      <c r="B11464">
        <v>173.7998</v>
      </c>
      <c r="C11464" t="s">
        <v>70</v>
      </c>
    </row>
    <row r="11465" spans="1:3" x14ac:dyDescent="0.35">
      <c r="A11465">
        <v>82</v>
      </c>
      <c r="B11465">
        <v>173.81370000000001</v>
      </c>
      <c r="C11465" t="s">
        <v>70</v>
      </c>
    </row>
    <row r="11466" spans="1:3" x14ac:dyDescent="0.35">
      <c r="A11466">
        <v>82</v>
      </c>
      <c r="B11466">
        <v>173.82740000000001</v>
      </c>
      <c r="C11466" t="s">
        <v>70</v>
      </c>
    </row>
    <row r="11467" spans="1:3" x14ac:dyDescent="0.35">
      <c r="A11467">
        <v>82</v>
      </c>
      <c r="B11467">
        <v>173.84119999999999</v>
      </c>
      <c r="C11467" t="s">
        <v>70</v>
      </c>
    </row>
    <row r="11468" spans="1:3" x14ac:dyDescent="0.35">
      <c r="A11468">
        <v>82</v>
      </c>
      <c r="B11468">
        <v>173.8552</v>
      </c>
      <c r="C11468" t="s">
        <v>70</v>
      </c>
    </row>
    <row r="11469" spans="1:3" x14ac:dyDescent="0.35">
      <c r="A11469">
        <v>82</v>
      </c>
      <c r="B11469">
        <v>173.8689</v>
      </c>
      <c r="C11469" t="s">
        <v>70</v>
      </c>
    </row>
    <row r="11470" spans="1:3" x14ac:dyDescent="0.35">
      <c r="A11470">
        <v>82</v>
      </c>
      <c r="B11470">
        <v>173.8835</v>
      </c>
      <c r="C11470" t="s">
        <v>70</v>
      </c>
    </row>
    <row r="11471" spans="1:3" x14ac:dyDescent="0.35">
      <c r="A11471">
        <v>82</v>
      </c>
      <c r="B11471">
        <v>173.90110000000001</v>
      </c>
      <c r="C11471" t="s">
        <v>70</v>
      </c>
    </row>
    <row r="11472" spans="1:3" x14ac:dyDescent="0.35">
      <c r="A11472">
        <v>82</v>
      </c>
      <c r="B11472">
        <v>173.9178</v>
      </c>
      <c r="C11472" t="s">
        <v>70</v>
      </c>
    </row>
    <row r="11473" spans="1:3" x14ac:dyDescent="0.35">
      <c r="A11473">
        <v>82</v>
      </c>
      <c r="B11473">
        <v>173.93119999999999</v>
      </c>
      <c r="C11473" t="s">
        <v>70</v>
      </c>
    </row>
    <row r="11474" spans="1:3" x14ac:dyDescent="0.35">
      <c r="A11474">
        <v>82</v>
      </c>
      <c r="B11474">
        <v>173.94499999999999</v>
      </c>
      <c r="C11474" t="s">
        <v>70</v>
      </c>
    </row>
    <row r="11475" spans="1:3" x14ac:dyDescent="0.35">
      <c r="A11475">
        <v>82</v>
      </c>
      <c r="B11475">
        <v>173.9657</v>
      </c>
      <c r="C11475" t="s">
        <v>70</v>
      </c>
    </row>
    <row r="11476" spans="1:3" x14ac:dyDescent="0.35">
      <c r="A11476">
        <v>82</v>
      </c>
      <c r="B11476">
        <v>173.97989999999999</v>
      </c>
      <c r="C11476" t="s">
        <v>70</v>
      </c>
    </row>
    <row r="11477" spans="1:3" x14ac:dyDescent="0.35">
      <c r="A11477">
        <v>82</v>
      </c>
      <c r="B11477">
        <v>173.9939</v>
      </c>
      <c r="C11477" t="s">
        <v>70</v>
      </c>
    </row>
    <row r="11478" spans="1:3" x14ac:dyDescent="0.35">
      <c r="A11478">
        <v>82</v>
      </c>
      <c r="B11478">
        <v>174.0078</v>
      </c>
      <c r="C11478" t="s">
        <v>70</v>
      </c>
    </row>
    <row r="11479" spans="1:3" x14ac:dyDescent="0.35">
      <c r="A11479">
        <v>82</v>
      </c>
      <c r="B11479">
        <v>174.0224</v>
      </c>
      <c r="C11479" t="s">
        <v>70</v>
      </c>
    </row>
    <row r="11480" spans="1:3" x14ac:dyDescent="0.35">
      <c r="A11480">
        <v>82</v>
      </c>
      <c r="B11480">
        <v>174.0395</v>
      </c>
      <c r="C11480" t="s">
        <v>70</v>
      </c>
    </row>
    <row r="11481" spans="1:3" x14ac:dyDescent="0.35">
      <c r="A11481">
        <v>82</v>
      </c>
      <c r="B11481">
        <v>174.05260000000001</v>
      </c>
      <c r="C11481" t="s">
        <v>70</v>
      </c>
    </row>
    <row r="11482" spans="1:3" x14ac:dyDescent="0.35">
      <c r="A11482">
        <v>82</v>
      </c>
      <c r="B11482">
        <v>174.06659999999999</v>
      </c>
      <c r="C11482" t="s">
        <v>70</v>
      </c>
    </row>
    <row r="11483" spans="1:3" x14ac:dyDescent="0.35">
      <c r="A11483">
        <v>82</v>
      </c>
      <c r="B11483">
        <v>174.0806</v>
      </c>
      <c r="C11483" t="s">
        <v>70</v>
      </c>
    </row>
    <row r="11484" spans="1:3" x14ac:dyDescent="0.35">
      <c r="A11484">
        <v>82</v>
      </c>
      <c r="B11484">
        <v>174.09479999999999</v>
      </c>
      <c r="C11484" t="s">
        <v>70</v>
      </c>
    </row>
    <row r="11485" spans="1:3" x14ac:dyDescent="0.35">
      <c r="A11485">
        <v>82</v>
      </c>
      <c r="B11485">
        <v>174.108</v>
      </c>
      <c r="C11485" t="s">
        <v>70</v>
      </c>
    </row>
    <row r="11486" spans="1:3" x14ac:dyDescent="0.35">
      <c r="A11486">
        <v>82</v>
      </c>
      <c r="B11486">
        <v>174.12200000000001</v>
      </c>
      <c r="C11486" t="s">
        <v>70</v>
      </c>
    </row>
    <row r="11487" spans="1:3" x14ac:dyDescent="0.35">
      <c r="A11487">
        <v>82</v>
      </c>
      <c r="B11487">
        <v>174.13579999999999</v>
      </c>
      <c r="C11487" t="s">
        <v>70</v>
      </c>
    </row>
    <row r="11488" spans="1:3" x14ac:dyDescent="0.35">
      <c r="A11488">
        <v>82</v>
      </c>
      <c r="B11488">
        <v>174.1489</v>
      </c>
      <c r="C11488" t="s">
        <v>70</v>
      </c>
    </row>
    <row r="11489" spans="1:3" x14ac:dyDescent="0.35">
      <c r="A11489">
        <v>82</v>
      </c>
      <c r="B11489">
        <v>174.1695</v>
      </c>
      <c r="C11489" t="s">
        <v>70</v>
      </c>
    </row>
    <row r="11490" spans="1:3" x14ac:dyDescent="0.35">
      <c r="A11490">
        <v>82</v>
      </c>
      <c r="B11490">
        <v>174.1842</v>
      </c>
      <c r="C11490" t="s">
        <v>70</v>
      </c>
    </row>
    <row r="11491" spans="1:3" x14ac:dyDescent="0.35">
      <c r="A11491">
        <v>82</v>
      </c>
      <c r="B11491">
        <v>174.19820000000001</v>
      </c>
      <c r="C11491" t="s">
        <v>70</v>
      </c>
    </row>
    <row r="11492" spans="1:3" x14ac:dyDescent="0.35">
      <c r="A11492">
        <v>82</v>
      </c>
      <c r="B11492">
        <v>174.21279999999999</v>
      </c>
      <c r="C11492" t="s">
        <v>70</v>
      </c>
    </row>
    <row r="11493" spans="1:3" x14ac:dyDescent="0.35">
      <c r="A11493">
        <v>82</v>
      </c>
      <c r="B11493">
        <v>174.22659999999999</v>
      </c>
      <c r="C11493" t="s">
        <v>70</v>
      </c>
    </row>
    <row r="11494" spans="1:3" x14ac:dyDescent="0.35">
      <c r="A11494">
        <v>82</v>
      </c>
      <c r="B11494">
        <v>174.23990000000001</v>
      </c>
      <c r="C11494" t="s">
        <v>70</v>
      </c>
    </row>
    <row r="11495" spans="1:3" x14ac:dyDescent="0.35">
      <c r="A11495">
        <v>82</v>
      </c>
      <c r="B11495">
        <v>174.25360000000001</v>
      </c>
      <c r="C11495" t="s">
        <v>70</v>
      </c>
    </row>
    <row r="11496" spans="1:3" x14ac:dyDescent="0.35">
      <c r="A11496">
        <v>82</v>
      </c>
      <c r="B11496">
        <v>174.26769999999999</v>
      </c>
      <c r="C11496" t="s">
        <v>70</v>
      </c>
    </row>
    <row r="11497" spans="1:3" x14ac:dyDescent="0.35">
      <c r="A11497">
        <v>82</v>
      </c>
      <c r="B11497">
        <v>174.28120000000001</v>
      </c>
      <c r="C11497" t="s">
        <v>70</v>
      </c>
    </row>
    <row r="11498" spans="1:3" x14ac:dyDescent="0.35">
      <c r="A11498">
        <v>82</v>
      </c>
      <c r="B11498">
        <v>174.29509999999999</v>
      </c>
      <c r="C11498" t="s">
        <v>70</v>
      </c>
    </row>
    <row r="11499" spans="1:3" x14ac:dyDescent="0.35">
      <c r="A11499">
        <v>82</v>
      </c>
      <c r="B11499">
        <v>174.3081</v>
      </c>
      <c r="C11499" t="s">
        <v>70</v>
      </c>
    </row>
    <row r="11500" spans="1:3" x14ac:dyDescent="0.35">
      <c r="A11500">
        <v>82</v>
      </c>
      <c r="B11500">
        <v>174.32169999999999</v>
      </c>
      <c r="C11500" t="s">
        <v>70</v>
      </c>
    </row>
    <row r="11501" spans="1:3" x14ac:dyDescent="0.35">
      <c r="A11501">
        <v>82</v>
      </c>
      <c r="B11501">
        <v>174.3365</v>
      </c>
      <c r="C11501" t="s">
        <v>70</v>
      </c>
    </row>
    <row r="11502" spans="1:3" x14ac:dyDescent="0.35">
      <c r="A11502">
        <v>82</v>
      </c>
      <c r="B11502">
        <v>174.34950000000001</v>
      </c>
      <c r="C11502" t="s">
        <v>70</v>
      </c>
    </row>
    <row r="11503" spans="1:3" x14ac:dyDescent="0.35">
      <c r="A11503">
        <v>82</v>
      </c>
      <c r="B11503">
        <v>174.3698</v>
      </c>
      <c r="C11503" t="s">
        <v>70</v>
      </c>
    </row>
    <row r="11504" spans="1:3" x14ac:dyDescent="0.35">
      <c r="A11504">
        <v>82</v>
      </c>
      <c r="B11504">
        <v>174.38409999999999</v>
      </c>
      <c r="C11504" t="s">
        <v>70</v>
      </c>
    </row>
    <row r="11505" spans="1:3" x14ac:dyDescent="0.35">
      <c r="A11505">
        <v>82</v>
      </c>
      <c r="B11505">
        <v>174.40190000000001</v>
      </c>
      <c r="C11505" t="s">
        <v>70</v>
      </c>
    </row>
    <row r="11506" spans="1:3" x14ac:dyDescent="0.35">
      <c r="A11506">
        <v>82</v>
      </c>
      <c r="B11506">
        <v>174.41630000000001</v>
      </c>
      <c r="C11506" t="s">
        <v>70</v>
      </c>
    </row>
    <row r="11507" spans="1:3" x14ac:dyDescent="0.35">
      <c r="A11507">
        <v>82</v>
      </c>
      <c r="B11507">
        <v>174.4307</v>
      </c>
      <c r="C11507" t="s">
        <v>70</v>
      </c>
    </row>
    <row r="11508" spans="1:3" x14ac:dyDescent="0.35">
      <c r="A11508">
        <v>82</v>
      </c>
      <c r="B11508">
        <v>174.4453</v>
      </c>
      <c r="C11508" t="s">
        <v>70</v>
      </c>
    </row>
    <row r="11509" spans="1:3" x14ac:dyDescent="0.35">
      <c r="A11509">
        <v>82</v>
      </c>
      <c r="B11509">
        <v>174.4598</v>
      </c>
      <c r="C11509" t="s">
        <v>70</v>
      </c>
    </row>
    <row r="11510" spans="1:3" x14ac:dyDescent="0.35">
      <c r="A11510">
        <v>82</v>
      </c>
      <c r="B11510">
        <v>174.47389999999999</v>
      </c>
      <c r="C11510" t="s">
        <v>70</v>
      </c>
    </row>
    <row r="11511" spans="1:3" x14ac:dyDescent="0.35">
      <c r="A11511">
        <v>82</v>
      </c>
      <c r="B11511">
        <v>174.489</v>
      </c>
      <c r="C11511" t="s">
        <v>70</v>
      </c>
    </row>
    <row r="11512" spans="1:3" x14ac:dyDescent="0.35">
      <c r="A11512">
        <v>82</v>
      </c>
      <c r="B11512">
        <v>174.50980000000001</v>
      </c>
      <c r="C11512" t="s">
        <v>70</v>
      </c>
    </row>
    <row r="11513" spans="1:3" x14ac:dyDescent="0.35">
      <c r="A11513">
        <v>82</v>
      </c>
      <c r="B11513">
        <v>174.52879999999999</v>
      </c>
      <c r="C11513" t="s">
        <v>70</v>
      </c>
    </row>
    <row r="11514" spans="1:3" x14ac:dyDescent="0.35">
      <c r="A11514">
        <v>82</v>
      </c>
      <c r="B11514">
        <v>174.54310000000001</v>
      </c>
      <c r="C11514" t="s">
        <v>70</v>
      </c>
    </row>
    <row r="11515" spans="1:3" x14ac:dyDescent="0.35">
      <c r="A11515">
        <v>82</v>
      </c>
      <c r="B11515">
        <v>174.55799999999999</v>
      </c>
      <c r="C11515" t="s">
        <v>70</v>
      </c>
    </row>
    <row r="11516" spans="1:3" x14ac:dyDescent="0.35">
      <c r="A11516">
        <v>82</v>
      </c>
      <c r="B11516">
        <v>174.58</v>
      </c>
      <c r="C11516" t="s">
        <v>70</v>
      </c>
    </row>
    <row r="11517" spans="1:3" x14ac:dyDescent="0.35">
      <c r="A11517">
        <v>82</v>
      </c>
      <c r="B11517">
        <v>174.5959</v>
      </c>
      <c r="C11517" t="s">
        <v>70</v>
      </c>
    </row>
    <row r="11518" spans="1:3" x14ac:dyDescent="0.35">
      <c r="A11518">
        <v>82</v>
      </c>
      <c r="B11518">
        <v>174.61009999999999</v>
      </c>
      <c r="C11518" t="s">
        <v>70</v>
      </c>
    </row>
    <row r="11519" spans="1:3" x14ac:dyDescent="0.35">
      <c r="A11519">
        <v>82</v>
      </c>
      <c r="B11519">
        <v>174.6251</v>
      </c>
      <c r="C11519" t="s">
        <v>70</v>
      </c>
    </row>
    <row r="11520" spans="1:3" x14ac:dyDescent="0.35">
      <c r="A11520">
        <v>82</v>
      </c>
      <c r="B11520">
        <v>174.6497</v>
      </c>
      <c r="C11520" t="s">
        <v>70</v>
      </c>
    </row>
    <row r="11521" spans="1:4" x14ac:dyDescent="0.35">
      <c r="A11521">
        <v>82</v>
      </c>
      <c r="B11521">
        <v>174.6686</v>
      </c>
      <c r="C11521" t="s">
        <v>70</v>
      </c>
    </row>
    <row r="11522" spans="1:4" x14ac:dyDescent="0.35">
      <c r="A11522">
        <v>82</v>
      </c>
      <c r="B11522">
        <v>174.68600000000001</v>
      </c>
      <c r="C11522" t="s">
        <v>70</v>
      </c>
    </row>
    <row r="11523" spans="1:4" x14ac:dyDescent="0.35">
      <c r="A11523">
        <v>82</v>
      </c>
      <c r="B11523">
        <v>174.7038</v>
      </c>
      <c r="C11523" t="s">
        <v>70</v>
      </c>
    </row>
    <row r="11524" spans="1:4" x14ac:dyDescent="0.35">
      <c r="A11524">
        <v>82</v>
      </c>
      <c r="B11524">
        <v>174.72280000000001</v>
      </c>
      <c r="C11524" t="s">
        <v>70</v>
      </c>
    </row>
    <row r="11525" spans="1:4" x14ac:dyDescent="0.35">
      <c r="A11525">
        <v>82</v>
      </c>
      <c r="B11525">
        <v>174.75110000000001</v>
      </c>
      <c r="C11525" t="s">
        <v>70</v>
      </c>
    </row>
    <row r="11526" spans="1:4" x14ac:dyDescent="0.35">
      <c r="A11526">
        <v>82</v>
      </c>
      <c r="B11526">
        <v>174.76509999999999</v>
      </c>
      <c r="C11526" t="s">
        <v>70</v>
      </c>
    </row>
    <row r="11527" spans="1:4" x14ac:dyDescent="0.35">
      <c r="A11527">
        <v>82</v>
      </c>
      <c r="B11527">
        <v>174.7859</v>
      </c>
      <c r="C11527" t="s">
        <v>70</v>
      </c>
      <c r="D11527">
        <v>2.0000000000000001E-4</v>
      </c>
    </row>
    <row r="11528" spans="1:4" x14ac:dyDescent="0.35">
      <c r="A11528">
        <v>82</v>
      </c>
      <c r="B11528">
        <v>174.80160000000001</v>
      </c>
      <c r="C11528" t="s">
        <v>70</v>
      </c>
      <c r="D11528">
        <v>1E-4</v>
      </c>
    </row>
    <row r="11529" spans="1:4" x14ac:dyDescent="0.35">
      <c r="A11529">
        <v>82</v>
      </c>
      <c r="B11529">
        <v>174.8167</v>
      </c>
      <c r="C11529" t="s">
        <v>70</v>
      </c>
      <c r="D11529">
        <v>4.0000000000000002E-4</v>
      </c>
    </row>
    <row r="11530" spans="1:4" x14ac:dyDescent="0.35">
      <c r="A11530">
        <v>82</v>
      </c>
      <c r="B11530">
        <v>174.8492</v>
      </c>
      <c r="C11530" t="s">
        <v>70</v>
      </c>
      <c r="D11530">
        <v>1.8E-3</v>
      </c>
    </row>
    <row r="11531" spans="1:4" x14ac:dyDescent="0.35">
      <c r="A11531">
        <v>82</v>
      </c>
      <c r="B11531">
        <v>174.8663</v>
      </c>
      <c r="C11531" t="s">
        <v>70</v>
      </c>
      <c r="D11531">
        <v>1.8E-3</v>
      </c>
    </row>
    <row r="11532" spans="1:4" x14ac:dyDescent="0.35">
      <c r="A11532">
        <v>82</v>
      </c>
      <c r="B11532">
        <v>174.88050000000001</v>
      </c>
      <c r="C11532" t="s">
        <v>70</v>
      </c>
      <c r="D11532">
        <v>2.5999999999999999E-3</v>
      </c>
    </row>
    <row r="11533" spans="1:4" x14ac:dyDescent="0.35">
      <c r="A11533">
        <v>82</v>
      </c>
      <c r="B11533">
        <v>174.8965</v>
      </c>
      <c r="C11533" t="s">
        <v>70</v>
      </c>
      <c r="D11533">
        <v>1.4E-3</v>
      </c>
    </row>
    <row r="11534" spans="1:4" x14ac:dyDescent="0.35">
      <c r="A11534">
        <v>82</v>
      </c>
      <c r="B11534">
        <v>174.91390000000001</v>
      </c>
      <c r="C11534" t="s">
        <v>70</v>
      </c>
      <c r="D11534">
        <v>2.2000000000000001E-3</v>
      </c>
    </row>
    <row r="11535" spans="1:4" x14ac:dyDescent="0.35">
      <c r="A11535">
        <v>82</v>
      </c>
      <c r="B11535">
        <v>174.93199999999999</v>
      </c>
      <c r="C11535" t="s">
        <v>70</v>
      </c>
      <c r="D11535">
        <v>8.0000000000000004E-4</v>
      </c>
    </row>
    <row r="11536" spans="1:4" x14ac:dyDescent="0.35">
      <c r="A11536">
        <v>82</v>
      </c>
      <c r="B11536">
        <v>174.94749999999999</v>
      </c>
      <c r="C11536" t="s">
        <v>70</v>
      </c>
      <c r="D11536">
        <v>8.0000000000000004E-4</v>
      </c>
    </row>
    <row r="11537" spans="1:4" x14ac:dyDescent="0.35">
      <c r="A11537">
        <v>82</v>
      </c>
      <c r="B11537">
        <v>174.96260000000001</v>
      </c>
      <c r="C11537" t="s">
        <v>70</v>
      </c>
      <c r="D11537">
        <v>2.7000000000000001E-3</v>
      </c>
    </row>
    <row r="11538" spans="1:4" x14ac:dyDescent="0.35">
      <c r="A11538">
        <v>82</v>
      </c>
      <c r="B11538">
        <v>174.97720000000001</v>
      </c>
      <c r="C11538" t="s">
        <v>70</v>
      </c>
      <c r="D11538">
        <v>2.7000000000000001E-3</v>
      </c>
    </row>
    <row r="11539" spans="1:4" x14ac:dyDescent="0.35">
      <c r="A11539">
        <v>82</v>
      </c>
      <c r="B11539">
        <v>174.99930000000001</v>
      </c>
      <c r="C11539" t="s">
        <v>70</v>
      </c>
      <c r="D11539">
        <v>2.3999999999999998E-3</v>
      </c>
    </row>
    <row r="11540" spans="1:4" x14ac:dyDescent="0.35">
      <c r="A11540">
        <v>82</v>
      </c>
      <c r="B11540">
        <v>175.01419999999999</v>
      </c>
      <c r="C11540" t="s">
        <v>70</v>
      </c>
      <c r="D11540">
        <v>2.2000000000000001E-3</v>
      </c>
    </row>
    <row r="11541" spans="1:4" x14ac:dyDescent="0.35">
      <c r="A11541">
        <v>82</v>
      </c>
      <c r="B11541">
        <v>175.0299</v>
      </c>
      <c r="C11541" t="s">
        <v>70</v>
      </c>
      <c r="D11541">
        <v>2.2000000000000001E-3</v>
      </c>
    </row>
    <row r="11542" spans="1:4" x14ac:dyDescent="0.35">
      <c r="A11542">
        <v>82</v>
      </c>
      <c r="B11542">
        <v>175.0446</v>
      </c>
      <c r="C11542" t="s">
        <v>70</v>
      </c>
      <c r="D11542">
        <v>4.0000000000000002E-4</v>
      </c>
    </row>
    <row r="11543" spans="1:4" x14ac:dyDescent="0.35">
      <c r="A11543">
        <v>82</v>
      </c>
      <c r="B11543">
        <v>175.06219999999999</v>
      </c>
      <c r="C11543" t="s">
        <v>70</v>
      </c>
      <c r="D11543">
        <v>1.8E-3</v>
      </c>
    </row>
    <row r="11544" spans="1:4" x14ac:dyDescent="0.35">
      <c r="A11544">
        <v>82</v>
      </c>
      <c r="B11544">
        <v>175.07740000000001</v>
      </c>
      <c r="C11544" t="s">
        <v>70</v>
      </c>
      <c r="D11544">
        <v>7.6E-3</v>
      </c>
    </row>
    <row r="11545" spans="1:4" x14ac:dyDescent="0.35">
      <c r="A11545">
        <v>82</v>
      </c>
      <c r="B11545">
        <v>175.0915</v>
      </c>
      <c r="C11545" t="s">
        <v>70</v>
      </c>
      <c r="D11545">
        <v>2.5000000000000001E-3</v>
      </c>
    </row>
    <row r="11546" spans="1:4" x14ac:dyDescent="0.35">
      <c r="A11546">
        <v>82</v>
      </c>
      <c r="B11546">
        <v>175.1063</v>
      </c>
      <c r="C11546" t="s">
        <v>70</v>
      </c>
      <c r="D11546">
        <v>2.5000000000000001E-3</v>
      </c>
    </row>
    <row r="11547" spans="1:4" x14ac:dyDescent="0.35">
      <c r="A11547">
        <v>82</v>
      </c>
      <c r="B11547">
        <v>175.12200000000001</v>
      </c>
      <c r="C11547" t="s">
        <v>70</v>
      </c>
      <c r="D11547">
        <v>2.0999999999999999E-3</v>
      </c>
    </row>
    <row r="11548" spans="1:4" x14ac:dyDescent="0.35">
      <c r="A11548">
        <v>82</v>
      </c>
      <c r="B11548">
        <v>175.13640000000001</v>
      </c>
      <c r="C11548" t="s">
        <v>70</v>
      </c>
      <c r="D11548">
        <v>2.0999999999999999E-3</v>
      </c>
    </row>
    <row r="11549" spans="1:4" x14ac:dyDescent="0.35">
      <c r="A11549">
        <v>82</v>
      </c>
      <c r="B11549">
        <v>175.15180000000001</v>
      </c>
      <c r="C11549" t="s">
        <v>70</v>
      </c>
      <c r="D11549">
        <v>3.5000000000000001E-3</v>
      </c>
    </row>
    <row r="11550" spans="1:4" x14ac:dyDescent="0.35">
      <c r="A11550">
        <v>82</v>
      </c>
      <c r="B11550">
        <v>175.16589999999999</v>
      </c>
      <c r="C11550" t="s">
        <v>70</v>
      </c>
      <c r="D11550">
        <v>3.3999999999999998E-3</v>
      </c>
    </row>
    <row r="11551" spans="1:4" x14ac:dyDescent="0.35">
      <c r="A11551">
        <v>82</v>
      </c>
      <c r="B11551">
        <v>175.18039999999999</v>
      </c>
      <c r="C11551" t="s">
        <v>70</v>
      </c>
      <c r="D11551">
        <v>3.3999999999999998E-3</v>
      </c>
    </row>
    <row r="11552" spans="1:4" x14ac:dyDescent="0.35">
      <c r="A11552">
        <v>82</v>
      </c>
      <c r="B11552">
        <v>175.2028</v>
      </c>
      <c r="C11552" t="s">
        <v>70</v>
      </c>
      <c r="D11552">
        <v>2.5999999999999999E-3</v>
      </c>
    </row>
    <row r="11553" spans="1:4" x14ac:dyDescent="0.35">
      <c r="A11553">
        <v>82</v>
      </c>
      <c r="B11553">
        <v>175.2191</v>
      </c>
      <c r="C11553" t="s">
        <v>70</v>
      </c>
      <c r="D11553">
        <v>2.5999999999999999E-3</v>
      </c>
    </row>
    <row r="11554" spans="1:4" x14ac:dyDescent="0.35">
      <c r="A11554">
        <v>82</v>
      </c>
      <c r="B11554">
        <v>175.2338</v>
      </c>
      <c r="C11554" t="s">
        <v>70</v>
      </c>
      <c r="D11554">
        <v>2.5999999999999999E-3</v>
      </c>
    </row>
    <row r="11555" spans="1:4" x14ac:dyDescent="0.35">
      <c r="A11555">
        <v>82</v>
      </c>
      <c r="B11555">
        <v>175.2482</v>
      </c>
      <c r="C11555" t="s">
        <v>70</v>
      </c>
      <c r="D11555">
        <v>2.5999999999999999E-3</v>
      </c>
    </row>
    <row r="11556" spans="1:4" x14ac:dyDescent="0.35">
      <c r="A11556">
        <v>82</v>
      </c>
      <c r="B11556">
        <v>175.2637</v>
      </c>
      <c r="C11556" t="s">
        <v>70</v>
      </c>
      <c r="D11556">
        <v>4.0000000000000002E-4</v>
      </c>
    </row>
    <row r="11557" spans="1:4" x14ac:dyDescent="0.35">
      <c r="A11557">
        <v>82</v>
      </c>
      <c r="B11557">
        <v>175.27850000000001</v>
      </c>
      <c r="C11557" t="s">
        <v>70</v>
      </c>
      <c r="D11557">
        <v>1.1000000000000001E-3</v>
      </c>
    </row>
    <row r="11558" spans="1:4" x14ac:dyDescent="0.35">
      <c r="A11558">
        <v>82</v>
      </c>
      <c r="B11558">
        <v>175.2921</v>
      </c>
      <c r="C11558" t="s">
        <v>70</v>
      </c>
      <c r="D11558">
        <v>2.0000000000000001E-4</v>
      </c>
    </row>
    <row r="11559" spans="1:4" x14ac:dyDescent="0.35">
      <c r="A11559">
        <v>82</v>
      </c>
      <c r="B11559">
        <v>175.3074</v>
      </c>
      <c r="C11559" t="s">
        <v>70</v>
      </c>
      <c r="D11559">
        <v>2.0000000000000001E-4</v>
      </c>
    </row>
    <row r="11560" spans="1:4" x14ac:dyDescent="0.35">
      <c r="A11560">
        <v>82</v>
      </c>
      <c r="B11560">
        <v>175.32169999999999</v>
      </c>
      <c r="C11560" t="s">
        <v>70</v>
      </c>
    </row>
    <row r="11561" spans="1:4" x14ac:dyDescent="0.35">
      <c r="A11561">
        <v>82</v>
      </c>
      <c r="B11561">
        <v>175.33619999999999</v>
      </c>
      <c r="C11561" t="s">
        <v>70</v>
      </c>
    </row>
    <row r="11562" spans="1:4" x14ac:dyDescent="0.35">
      <c r="A11562">
        <v>82</v>
      </c>
      <c r="B11562">
        <v>175.3503</v>
      </c>
      <c r="C11562" t="s">
        <v>70</v>
      </c>
    </row>
    <row r="11563" spans="1:4" x14ac:dyDescent="0.35">
      <c r="A11563">
        <v>82</v>
      </c>
      <c r="B11563">
        <v>175.37119999999999</v>
      </c>
      <c r="C11563" t="s">
        <v>70</v>
      </c>
    </row>
    <row r="11564" spans="1:4" x14ac:dyDescent="0.35">
      <c r="A11564">
        <v>82</v>
      </c>
      <c r="B11564">
        <v>175.38890000000001</v>
      </c>
      <c r="C11564" t="s">
        <v>70</v>
      </c>
    </row>
    <row r="11565" spans="1:4" x14ac:dyDescent="0.35">
      <c r="A11565">
        <v>83</v>
      </c>
      <c r="B11565">
        <v>175.41460000000001</v>
      </c>
      <c r="C11565" t="s">
        <v>70</v>
      </c>
    </row>
    <row r="11566" spans="1:4" x14ac:dyDescent="0.35">
      <c r="A11566">
        <v>83</v>
      </c>
      <c r="B11566">
        <v>175.4297</v>
      </c>
      <c r="C11566" t="s">
        <v>70</v>
      </c>
    </row>
    <row r="11567" spans="1:4" x14ac:dyDescent="0.35">
      <c r="A11567">
        <v>83</v>
      </c>
      <c r="B11567">
        <v>175.45079999999999</v>
      </c>
      <c r="C11567" t="s">
        <v>70</v>
      </c>
    </row>
    <row r="11568" spans="1:4" x14ac:dyDescent="0.35">
      <c r="A11568">
        <v>83</v>
      </c>
      <c r="B11568">
        <v>175.4693</v>
      </c>
      <c r="C11568" t="s">
        <v>70</v>
      </c>
    </row>
    <row r="11569" spans="1:3" x14ac:dyDescent="0.35">
      <c r="A11569">
        <v>83</v>
      </c>
      <c r="B11569">
        <v>175.4812</v>
      </c>
      <c r="C11569" t="s">
        <v>70</v>
      </c>
    </row>
    <row r="11570" spans="1:3" x14ac:dyDescent="0.35">
      <c r="A11570">
        <v>83</v>
      </c>
      <c r="B11570">
        <v>175.4949</v>
      </c>
      <c r="C11570" t="s">
        <v>70</v>
      </c>
    </row>
    <row r="11571" spans="1:3" x14ac:dyDescent="0.35">
      <c r="A11571">
        <v>83</v>
      </c>
      <c r="B11571">
        <v>175.5121</v>
      </c>
      <c r="C11571" t="s">
        <v>70</v>
      </c>
    </row>
    <row r="11572" spans="1:3" x14ac:dyDescent="0.35">
      <c r="A11572">
        <v>83</v>
      </c>
      <c r="B11572">
        <v>175.5257</v>
      </c>
      <c r="C11572" t="s">
        <v>70</v>
      </c>
    </row>
    <row r="11573" spans="1:3" x14ac:dyDescent="0.35">
      <c r="A11573">
        <v>83</v>
      </c>
      <c r="B11573">
        <v>175.5411</v>
      </c>
      <c r="C11573" t="s">
        <v>70</v>
      </c>
    </row>
    <row r="11574" spans="1:3" x14ac:dyDescent="0.35">
      <c r="A11574">
        <v>83</v>
      </c>
      <c r="B11574">
        <v>175.56039999999999</v>
      </c>
      <c r="C11574" t="s">
        <v>70</v>
      </c>
    </row>
    <row r="11575" spans="1:3" x14ac:dyDescent="0.35">
      <c r="A11575">
        <v>83</v>
      </c>
      <c r="B11575">
        <v>175.5787</v>
      </c>
      <c r="C11575" t="s">
        <v>70</v>
      </c>
    </row>
    <row r="11576" spans="1:3" x14ac:dyDescent="0.35">
      <c r="A11576">
        <v>83</v>
      </c>
      <c r="B11576">
        <v>175.5959</v>
      </c>
      <c r="C11576" t="s">
        <v>70</v>
      </c>
    </row>
    <row r="11577" spans="1:3" x14ac:dyDescent="0.35">
      <c r="A11577">
        <v>83</v>
      </c>
      <c r="B11577">
        <v>175.61850000000001</v>
      </c>
      <c r="C11577" t="s">
        <v>70</v>
      </c>
    </row>
    <row r="11578" spans="1:3" x14ac:dyDescent="0.35">
      <c r="A11578">
        <v>83</v>
      </c>
      <c r="B11578">
        <v>175.6326</v>
      </c>
      <c r="C11578" t="s">
        <v>70</v>
      </c>
    </row>
    <row r="11579" spans="1:3" x14ac:dyDescent="0.35">
      <c r="A11579">
        <v>83</v>
      </c>
      <c r="B11579">
        <v>175.6474</v>
      </c>
      <c r="C11579" t="s">
        <v>70</v>
      </c>
    </row>
    <row r="11580" spans="1:3" x14ac:dyDescent="0.35">
      <c r="A11580">
        <v>83</v>
      </c>
      <c r="B11580">
        <v>175.66120000000001</v>
      </c>
      <c r="C11580" t="s">
        <v>70</v>
      </c>
    </row>
    <row r="11581" spans="1:3" x14ac:dyDescent="0.35">
      <c r="A11581">
        <v>83</v>
      </c>
      <c r="B11581">
        <v>175.67429999999999</v>
      </c>
      <c r="C11581" t="s">
        <v>70</v>
      </c>
    </row>
    <row r="11582" spans="1:3" x14ac:dyDescent="0.35">
      <c r="A11582">
        <v>83</v>
      </c>
      <c r="B11582">
        <v>175.68809999999999</v>
      </c>
      <c r="C11582" t="s">
        <v>70</v>
      </c>
    </row>
    <row r="11583" spans="1:3" x14ac:dyDescent="0.35">
      <c r="A11583">
        <v>83</v>
      </c>
      <c r="B11583">
        <v>175.70189999999999</v>
      </c>
      <c r="C11583" t="s">
        <v>70</v>
      </c>
    </row>
    <row r="11584" spans="1:3" x14ac:dyDescent="0.35">
      <c r="A11584">
        <v>83</v>
      </c>
      <c r="B11584">
        <v>175.71539999999999</v>
      </c>
      <c r="C11584" t="s">
        <v>70</v>
      </c>
    </row>
    <row r="11585" spans="1:3" x14ac:dyDescent="0.35">
      <c r="A11585">
        <v>83</v>
      </c>
      <c r="B11585">
        <v>175.72900000000001</v>
      </c>
      <c r="C11585" t="s">
        <v>70</v>
      </c>
    </row>
    <row r="11586" spans="1:3" x14ac:dyDescent="0.35">
      <c r="A11586">
        <v>83</v>
      </c>
      <c r="B11586">
        <v>175.7423</v>
      </c>
      <c r="C11586" t="s">
        <v>70</v>
      </c>
    </row>
    <row r="11587" spans="1:3" x14ac:dyDescent="0.35">
      <c r="A11587">
        <v>83</v>
      </c>
      <c r="B11587">
        <v>175.7568</v>
      </c>
      <c r="C11587" t="s">
        <v>70</v>
      </c>
    </row>
    <row r="11588" spans="1:3" x14ac:dyDescent="0.35">
      <c r="A11588">
        <v>83</v>
      </c>
      <c r="B11588">
        <v>175.77029999999999</v>
      </c>
      <c r="C11588" t="s">
        <v>70</v>
      </c>
    </row>
    <row r="11589" spans="1:3" x14ac:dyDescent="0.35">
      <c r="A11589">
        <v>83</v>
      </c>
      <c r="B11589">
        <v>175.7841</v>
      </c>
      <c r="C11589" t="s">
        <v>70</v>
      </c>
    </row>
    <row r="11590" spans="1:3" x14ac:dyDescent="0.35">
      <c r="A11590">
        <v>83</v>
      </c>
      <c r="B11590">
        <v>175.798</v>
      </c>
      <c r="C11590" t="s">
        <v>70</v>
      </c>
    </row>
    <row r="11591" spans="1:3" x14ac:dyDescent="0.35">
      <c r="A11591">
        <v>83</v>
      </c>
      <c r="B11591">
        <v>175.81800000000001</v>
      </c>
      <c r="C11591" t="s">
        <v>70</v>
      </c>
    </row>
    <row r="11592" spans="1:3" x14ac:dyDescent="0.35">
      <c r="A11592">
        <v>83</v>
      </c>
      <c r="B11592">
        <v>175.8321</v>
      </c>
      <c r="C11592" t="s">
        <v>70</v>
      </c>
    </row>
    <row r="11593" spans="1:3" x14ac:dyDescent="0.35">
      <c r="A11593">
        <v>83</v>
      </c>
      <c r="B11593">
        <v>175.84649999999999</v>
      </c>
      <c r="C11593" t="s">
        <v>70</v>
      </c>
    </row>
    <row r="11594" spans="1:3" x14ac:dyDescent="0.35">
      <c r="A11594">
        <v>83</v>
      </c>
      <c r="B11594">
        <v>175.86089999999999</v>
      </c>
      <c r="C11594" t="s">
        <v>70</v>
      </c>
    </row>
    <row r="11595" spans="1:3" x14ac:dyDescent="0.35">
      <c r="A11595">
        <v>83</v>
      </c>
      <c r="B11595">
        <v>175.87430000000001</v>
      </c>
      <c r="C11595" t="s">
        <v>70</v>
      </c>
    </row>
    <row r="11596" spans="1:3" x14ac:dyDescent="0.35">
      <c r="A11596">
        <v>83</v>
      </c>
      <c r="B11596">
        <v>175.88749999999999</v>
      </c>
      <c r="C11596" t="s">
        <v>70</v>
      </c>
    </row>
    <row r="11597" spans="1:3" x14ac:dyDescent="0.35">
      <c r="A11597">
        <v>83</v>
      </c>
      <c r="B11597">
        <v>175.9015</v>
      </c>
      <c r="C11597" t="s">
        <v>70</v>
      </c>
    </row>
    <row r="11598" spans="1:3" x14ac:dyDescent="0.35">
      <c r="A11598">
        <v>83</v>
      </c>
      <c r="B11598">
        <v>175.91640000000001</v>
      </c>
      <c r="C11598" t="s">
        <v>70</v>
      </c>
    </row>
    <row r="11599" spans="1:3" x14ac:dyDescent="0.35">
      <c r="A11599">
        <v>83</v>
      </c>
      <c r="B11599">
        <v>175.93180000000001</v>
      </c>
      <c r="C11599" t="s">
        <v>70</v>
      </c>
    </row>
    <row r="11600" spans="1:3" x14ac:dyDescent="0.35">
      <c r="A11600">
        <v>83</v>
      </c>
      <c r="B11600">
        <v>175.94540000000001</v>
      </c>
      <c r="C11600" t="s">
        <v>70</v>
      </c>
    </row>
    <row r="11601" spans="1:3" x14ac:dyDescent="0.35">
      <c r="A11601">
        <v>83</v>
      </c>
      <c r="B11601">
        <v>175.9588</v>
      </c>
      <c r="C11601" t="s">
        <v>70</v>
      </c>
    </row>
    <row r="11602" spans="1:3" x14ac:dyDescent="0.35">
      <c r="A11602">
        <v>83</v>
      </c>
      <c r="B11602">
        <v>175.97210000000001</v>
      </c>
      <c r="C11602" t="s">
        <v>70</v>
      </c>
    </row>
    <row r="11603" spans="1:3" x14ac:dyDescent="0.35">
      <c r="A11603">
        <v>83</v>
      </c>
      <c r="B11603">
        <v>175.98599999999999</v>
      </c>
      <c r="C11603" t="s">
        <v>70</v>
      </c>
    </row>
    <row r="11604" spans="1:3" x14ac:dyDescent="0.35">
      <c r="A11604">
        <v>83</v>
      </c>
      <c r="B11604">
        <v>175.9992</v>
      </c>
      <c r="C11604" t="s">
        <v>70</v>
      </c>
    </row>
    <row r="11605" spans="1:3" x14ac:dyDescent="0.35">
      <c r="A11605">
        <v>83</v>
      </c>
      <c r="B11605">
        <v>176.01929999999999</v>
      </c>
      <c r="C11605" t="s">
        <v>70</v>
      </c>
    </row>
    <row r="11606" spans="1:3" x14ac:dyDescent="0.35">
      <c r="A11606">
        <v>83</v>
      </c>
      <c r="B11606">
        <v>176.0342</v>
      </c>
      <c r="C11606" t="s">
        <v>70</v>
      </c>
    </row>
    <row r="11607" spans="1:3" x14ac:dyDescent="0.35">
      <c r="A11607">
        <v>83</v>
      </c>
      <c r="B11607">
        <v>176.0478</v>
      </c>
      <c r="C11607" t="s">
        <v>70</v>
      </c>
    </row>
    <row r="11608" spans="1:3" x14ac:dyDescent="0.35">
      <c r="A11608">
        <v>83</v>
      </c>
      <c r="B11608">
        <v>176.06219999999999</v>
      </c>
      <c r="C11608" t="s">
        <v>70</v>
      </c>
    </row>
    <row r="11609" spans="1:3" x14ac:dyDescent="0.35">
      <c r="A11609">
        <v>83</v>
      </c>
      <c r="B11609">
        <v>176.0796</v>
      </c>
      <c r="C11609" t="s">
        <v>70</v>
      </c>
    </row>
    <row r="11610" spans="1:3" x14ac:dyDescent="0.35">
      <c r="A11610">
        <v>83</v>
      </c>
      <c r="B11610">
        <v>176.0932</v>
      </c>
      <c r="C11610" t="s">
        <v>70</v>
      </c>
    </row>
    <row r="11611" spans="1:3" x14ac:dyDescent="0.35">
      <c r="A11611">
        <v>83</v>
      </c>
      <c r="B11611">
        <v>176.10659999999999</v>
      </c>
      <c r="C11611" t="s">
        <v>70</v>
      </c>
    </row>
    <row r="11612" spans="1:3" x14ac:dyDescent="0.35">
      <c r="A11612">
        <v>83</v>
      </c>
      <c r="B11612">
        <v>176.12029999999999</v>
      </c>
      <c r="C11612" t="s">
        <v>70</v>
      </c>
    </row>
    <row r="11613" spans="1:3" x14ac:dyDescent="0.35">
      <c r="A11613">
        <v>83</v>
      </c>
      <c r="B11613">
        <v>176.13460000000001</v>
      </c>
      <c r="C11613" t="s">
        <v>70</v>
      </c>
    </row>
    <row r="11614" spans="1:3" x14ac:dyDescent="0.35">
      <c r="A11614">
        <v>83</v>
      </c>
      <c r="B11614">
        <v>176.14840000000001</v>
      </c>
      <c r="C11614" t="s">
        <v>70</v>
      </c>
    </row>
    <row r="11615" spans="1:3" x14ac:dyDescent="0.35">
      <c r="A11615">
        <v>83</v>
      </c>
      <c r="B11615">
        <v>176.16229999999999</v>
      </c>
      <c r="C11615" t="s">
        <v>70</v>
      </c>
    </row>
    <row r="11616" spans="1:3" x14ac:dyDescent="0.35">
      <c r="A11616">
        <v>83</v>
      </c>
      <c r="B11616">
        <v>176.1859</v>
      </c>
      <c r="C11616" t="s">
        <v>70</v>
      </c>
    </row>
    <row r="11617" spans="1:3" x14ac:dyDescent="0.35">
      <c r="A11617">
        <v>83</v>
      </c>
      <c r="B11617">
        <v>176.1985</v>
      </c>
      <c r="C11617" t="s">
        <v>70</v>
      </c>
    </row>
    <row r="11618" spans="1:3" x14ac:dyDescent="0.35">
      <c r="A11618">
        <v>83</v>
      </c>
      <c r="B11618">
        <v>176.2122</v>
      </c>
      <c r="C11618" t="s">
        <v>70</v>
      </c>
    </row>
    <row r="11619" spans="1:3" x14ac:dyDescent="0.35">
      <c r="A11619">
        <v>83</v>
      </c>
      <c r="B11619">
        <v>176.2328</v>
      </c>
      <c r="C11619" t="s">
        <v>70</v>
      </c>
    </row>
    <row r="11620" spans="1:3" x14ac:dyDescent="0.35">
      <c r="A11620">
        <v>83</v>
      </c>
      <c r="B11620">
        <v>176.24870000000001</v>
      </c>
      <c r="C11620" t="s">
        <v>70</v>
      </c>
    </row>
    <row r="11621" spans="1:3" x14ac:dyDescent="0.35">
      <c r="A11621">
        <v>83</v>
      </c>
      <c r="B11621">
        <v>176.26509999999999</v>
      </c>
      <c r="C11621" t="s">
        <v>70</v>
      </c>
    </row>
    <row r="11622" spans="1:3" x14ac:dyDescent="0.35">
      <c r="A11622">
        <v>83</v>
      </c>
      <c r="B11622">
        <v>176.28299999999999</v>
      </c>
      <c r="C11622" t="s">
        <v>70</v>
      </c>
    </row>
    <row r="11623" spans="1:3" x14ac:dyDescent="0.35">
      <c r="A11623">
        <v>83</v>
      </c>
      <c r="B11623">
        <v>176.29689999999999</v>
      </c>
      <c r="C11623" t="s">
        <v>70</v>
      </c>
    </row>
    <row r="11624" spans="1:3" x14ac:dyDescent="0.35">
      <c r="A11624">
        <v>83</v>
      </c>
      <c r="B11624">
        <v>176.31059999999999</v>
      </c>
      <c r="C11624" t="s">
        <v>70</v>
      </c>
    </row>
    <row r="11625" spans="1:3" x14ac:dyDescent="0.35">
      <c r="A11625">
        <v>83</v>
      </c>
      <c r="B11625">
        <v>176.32409999999999</v>
      </c>
      <c r="C11625" t="s">
        <v>70</v>
      </c>
    </row>
    <row r="11626" spans="1:3" x14ac:dyDescent="0.35">
      <c r="A11626">
        <v>83</v>
      </c>
      <c r="B11626">
        <v>176.33850000000001</v>
      </c>
      <c r="C11626" t="s">
        <v>70</v>
      </c>
    </row>
    <row r="11627" spans="1:3" x14ac:dyDescent="0.35">
      <c r="A11627">
        <v>83</v>
      </c>
      <c r="B11627">
        <v>176.352</v>
      </c>
      <c r="C11627" t="s">
        <v>70</v>
      </c>
    </row>
    <row r="11628" spans="1:3" x14ac:dyDescent="0.35">
      <c r="A11628">
        <v>83</v>
      </c>
      <c r="B11628">
        <v>176.3682</v>
      </c>
      <c r="C11628" t="s">
        <v>70</v>
      </c>
    </row>
    <row r="11629" spans="1:3" x14ac:dyDescent="0.35">
      <c r="A11629">
        <v>83</v>
      </c>
      <c r="B11629">
        <v>176.3818</v>
      </c>
      <c r="C11629" t="s">
        <v>70</v>
      </c>
    </row>
    <row r="11630" spans="1:3" x14ac:dyDescent="0.35">
      <c r="A11630">
        <v>83</v>
      </c>
      <c r="B11630">
        <v>176.39670000000001</v>
      </c>
      <c r="C11630" t="s">
        <v>70</v>
      </c>
    </row>
    <row r="11631" spans="1:3" x14ac:dyDescent="0.35">
      <c r="A11631">
        <v>83</v>
      </c>
      <c r="B11631">
        <v>176.4145</v>
      </c>
      <c r="C11631" t="s">
        <v>70</v>
      </c>
    </row>
    <row r="11632" spans="1:3" x14ac:dyDescent="0.35">
      <c r="A11632">
        <v>83</v>
      </c>
      <c r="B11632">
        <v>176.435</v>
      </c>
      <c r="C11632" t="s">
        <v>70</v>
      </c>
    </row>
    <row r="11633" spans="1:3" x14ac:dyDescent="0.35">
      <c r="A11633">
        <v>83</v>
      </c>
      <c r="B11633">
        <v>176.44970000000001</v>
      </c>
      <c r="C11633" t="s">
        <v>70</v>
      </c>
    </row>
    <row r="11634" spans="1:3" x14ac:dyDescent="0.35">
      <c r="A11634">
        <v>83</v>
      </c>
      <c r="B11634">
        <v>176.46449999999999</v>
      </c>
      <c r="C11634" t="s">
        <v>70</v>
      </c>
    </row>
    <row r="11635" spans="1:3" x14ac:dyDescent="0.35">
      <c r="A11635">
        <v>83</v>
      </c>
      <c r="B11635">
        <v>176.4795</v>
      </c>
      <c r="C11635" t="s">
        <v>70</v>
      </c>
    </row>
    <row r="11636" spans="1:3" x14ac:dyDescent="0.35">
      <c r="A11636">
        <v>83</v>
      </c>
      <c r="B11636">
        <v>176.49430000000001</v>
      </c>
      <c r="C11636" t="s">
        <v>70</v>
      </c>
    </row>
    <row r="11637" spans="1:3" x14ac:dyDescent="0.35">
      <c r="A11637">
        <v>83</v>
      </c>
      <c r="B11637">
        <v>176.50819999999999</v>
      </c>
      <c r="C11637" t="s">
        <v>70</v>
      </c>
    </row>
    <row r="11638" spans="1:3" x14ac:dyDescent="0.35">
      <c r="A11638">
        <v>83</v>
      </c>
      <c r="B11638">
        <v>176.52269999999999</v>
      </c>
      <c r="C11638" t="s">
        <v>70</v>
      </c>
    </row>
    <row r="11639" spans="1:3" x14ac:dyDescent="0.35">
      <c r="A11639">
        <v>83</v>
      </c>
      <c r="B11639">
        <v>176.53739999999999</v>
      </c>
      <c r="C11639" t="s">
        <v>70</v>
      </c>
    </row>
    <row r="11640" spans="1:3" x14ac:dyDescent="0.35">
      <c r="A11640">
        <v>83</v>
      </c>
      <c r="B11640">
        <v>176.5523</v>
      </c>
      <c r="C11640" t="s">
        <v>70</v>
      </c>
    </row>
    <row r="11641" spans="1:3" x14ac:dyDescent="0.35">
      <c r="A11641">
        <v>83</v>
      </c>
      <c r="B11641">
        <v>176.5729</v>
      </c>
      <c r="C11641" t="s">
        <v>70</v>
      </c>
    </row>
    <row r="11642" spans="1:3" x14ac:dyDescent="0.35">
      <c r="A11642">
        <v>83</v>
      </c>
      <c r="B11642">
        <v>176.59479999999999</v>
      </c>
      <c r="C11642" t="s">
        <v>70</v>
      </c>
    </row>
    <row r="11643" spans="1:3" x14ac:dyDescent="0.35">
      <c r="A11643">
        <v>83</v>
      </c>
      <c r="B11643">
        <v>176.607</v>
      </c>
      <c r="C11643" t="s">
        <v>70</v>
      </c>
    </row>
    <row r="11644" spans="1:3" x14ac:dyDescent="0.35">
      <c r="A11644">
        <v>83</v>
      </c>
      <c r="B11644">
        <v>176.62090000000001</v>
      </c>
      <c r="C11644" t="s">
        <v>70</v>
      </c>
    </row>
    <row r="11645" spans="1:3" x14ac:dyDescent="0.35">
      <c r="A11645">
        <v>83</v>
      </c>
      <c r="B11645">
        <v>176.6422</v>
      </c>
      <c r="C11645" t="s">
        <v>70</v>
      </c>
    </row>
    <row r="11646" spans="1:3" x14ac:dyDescent="0.35">
      <c r="A11646">
        <v>83</v>
      </c>
      <c r="B11646">
        <v>176.6575</v>
      </c>
      <c r="C11646" t="s">
        <v>70</v>
      </c>
    </row>
    <row r="11647" spans="1:3" x14ac:dyDescent="0.35">
      <c r="A11647">
        <v>83</v>
      </c>
      <c r="B11647">
        <v>176.67179999999999</v>
      </c>
      <c r="C11647" t="s">
        <v>70</v>
      </c>
    </row>
    <row r="11648" spans="1:3" x14ac:dyDescent="0.35">
      <c r="A11648">
        <v>83</v>
      </c>
      <c r="B11648">
        <v>176.6867</v>
      </c>
      <c r="C11648" t="s">
        <v>70</v>
      </c>
    </row>
    <row r="11649" spans="1:4" x14ac:dyDescent="0.35">
      <c r="A11649">
        <v>83</v>
      </c>
      <c r="B11649">
        <v>176.7013</v>
      </c>
      <c r="C11649" t="s">
        <v>70</v>
      </c>
    </row>
    <row r="11650" spans="1:4" x14ac:dyDescent="0.35">
      <c r="A11650">
        <v>83</v>
      </c>
      <c r="B11650">
        <v>176.71629999999999</v>
      </c>
      <c r="C11650" t="s">
        <v>70</v>
      </c>
    </row>
    <row r="11651" spans="1:4" x14ac:dyDescent="0.35">
      <c r="A11651">
        <v>83</v>
      </c>
      <c r="B11651">
        <v>176.73009999999999</v>
      </c>
      <c r="C11651" t="s">
        <v>70</v>
      </c>
    </row>
    <row r="11652" spans="1:4" x14ac:dyDescent="0.35">
      <c r="A11652">
        <v>83</v>
      </c>
      <c r="B11652">
        <v>176.7449</v>
      </c>
      <c r="C11652" t="s">
        <v>70</v>
      </c>
    </row>
    <row r="11653" spans="1:4" x14ac:dyDescent="0.35">
      <c r="A11653">
        <v>83</v>
      </c>
      <c r="B11653">
        <v>176.7594</v>
      </c>
      <c r="C11653" t="s">
        <v>70</v>
      </c>
    </row>
    <row r="11654" spans="1:4" x14ac:dyDescent="0.35">
      <c r="A11654">
        <v>83</v>
      </c>
      <c r="B11654">
        <v>176.77330000000001</v>
      </c>
      <c r="C11654" t="s">
        <v>70</v>
      </c>
    </row>
    <row r="11655" spans="1:4" x14ac:dyDescent="0.35">
      <c r="A11655">
        <v>83</v>
      </c>
      <c r="B11655">
        <v>176.7878</v>
      </c>
      <c r="C11655" t="s">
        <v>70</v>
      </c>
    </row>
    <row r="11656" spans="1:4" x14ac:dyDescent="0.35">
      <c r="A11656">
        <v>83</v>
      </c>
      <c r="B11656">
        <v>176.80199999999999</v>
      </c>
      <c r="C11656" t="s">
        <v>70</v>
      </c>
    </row>
    <row r="11657" spans="1:4" x14ac:dyDescent="0.35">
      <c r="A11657">
        <v>83</v>
      </c>
      <c r="B11657">
        <v>176.81610000000001</v>
      </c>
      <c r="C11657" t="s">
        <v>70</v>
      </c>
      <c r="D11657">
        <v>2.0000000000000001E-4</v>
      </c>
    </row>
    <row r="11658" spans="1:4" x14ac:dyDescent="0.35">
      <c r="A11658">
        <v>83</v>
      </c>
      <c r="B11658">
        <v>176.83070000000001</v>
      </c>
      <c r="C11658" t="s">
        <v>70</v>
      </c>
      <c r="D11658">
        <v>2.0000000000000001E-4</v>
      </c>
    </row>
    <row r="11659" spans="1:4" x14ac:dyDescent="0.35">
      <c r="A11659">
        <v>83</v>
      </c>
      <c r="B11659">
        <v>176.8536</v>
      </c>
      <c r="C11659" t="s">
        <v>70</v>
      </c>
      <c r="D11659">
        <v>3.2000000000000002E-3</v>
      </c>
    </row>
    <row r="11660" spans="1:4" x14ac:dyDescent="0.35">
      <c r="A11660">
        <v>83</v>
      </c>
      <c r="B11660">
        <v>176.8698</v>
      </c>
      <c r="C11660" t="s">
        <v>70</v>
      </c>
      <c r="D11660">
        <v>2.0999999999999999E-3</v>
      </c>
    </row>
    <row r="11661" spans="1:4" x14ac:dyDescent="0.35">
      <c r="A11661">
        <v>83</v>
      </c>
      <c r="B11661">
        <v>176.88489999999999</v>
      </c>
      <c r="C11661" t="s">
        <v>70</v>
      </c>
      <c r="D11661">
        <v>2.0999999999999999E-3</v>
      </c>
    </row>
    <row r="11662" spans="1:4" x14ac:dyDescent="0.35">
      <c r="A11662">
        <v>83</v>
      </c>
      <c r="B11662">
        <v>176.89920000000001</v>
      </c>
      <c r="C11662" t="s">
        <v>70</v>
      </c>
      <c r="D11662">
        <v>1.1999999999999999E-3</v>
      </c>
    </row>
    <row r="11663" spans="1:4" x14ac:dyDescent="0.35">
      <c r="A11663">
        <v>83</v>
      </c>
      <c r="B11663">
        <v>176.91329999999999</v>
      </c>
      <c r="C11663" t="s">
        <v>70</v>
      </c>
      <c r="D11663">
        <v>1.1999999999999999E-3</v>
      </c>
    </row>
    <row r="11664" spans="1:4" x14ac:dyDescent="0.35">
      <c r="A11664">
        <v>83</v>
      </c>
      <c r="B11664">
        <v>176.92830000000001</v>
      </c>
      <c r="C11664" t="s">
        <v>70</v>
      </c>
      <c r="D11664">
        <v>4.0000000000000001E-3</v>
      </c>
    </row>
    <row r="11665" spans="1:4" x14ac:dyDescent="0.35">
      <c r="A11665">
        <v>83</v>
      </c>
      <c r="B11665">
        <v>176.9417</v>
      </c>
      <c r="C11665" t="s">
        <v>70</v>
      </c>
      <c r="D11665">
        <v>2.3E-3</v>
      </c>
    </row>
    <row r="11666" spans="1:4" x14ac:dyDescent="0.35">
      <c r="A11666">
        <v>83</v>
      </c>
      <c r="B11666">
        <v>176.9564</v>
      </c>
      <c r="C11666" t="s">
        <v>70</v>
      </c>
      <c r="D11666">
        <v>5.5999999999999999E-3</v>
      </c>
    </row>
    <row r="11667" spans="1:4" x14ac:dyDescent="0.35">
      <c r="A11667">
        <v>83</v>
      </c>
      <c r="B11667">
        <v>176.9709</v>
      </c>
      <c r="C11667" t="s">
        <v>70</v>
      </c>
      <c r="D11667">
        <v>5.5999999999999999E-3</v>
      </c>
    </row>
    <row r="11668" spans="1:4" x14ac:dyDescent="0.35">
      <c r="A11668">
        <v>83</v>
      </c>
      <c r="B11668">
        <v>176.9854</v>
      </c>
      <c r="C11668" t="s">
        <v>70</v>
      </c>
      <c r="D11668">
        <v>2.0000000000000001E-4</v>
      </c>
    </row>
    <row r="11669" spans="1:4" x14ac:dyDescent="0.35">
      <c r="A11669">
        <v>83</v>
      </c>
      <c r="B11669">
        <v>177.00069999999999</v>
      </c>
      <c r="C11669" t="s">
        <v>70</v>
      </c>
      <c r="D11669">
        <v>4.4999999999999997E-3</v>
      </c>
    </row>
    <row r="11670" spans="1:4" x14ac:dyDescent="0.35">
      <c r="A11670">
        <v>83</v>
      </c>
      <c r="B11670">
        <v>177.01499999999999</v>
      </c>
      <c r="C11670" t="s">
        <v>70</v>
      </c>
      <c r="D11670">
        <v>4.4999999999999997E-3</v>
      </c>
    </row>
    <row r="11671" spans="1:4" x14ac:dyDescent="0.35">
      <c r="A11671">
        <v>83</v>
      </c>
      <c r="B11671">
        <v>177.0301</v>
      </c>
      <c r="C11671" t="s">
        <v>70</v>
      </c>
      <c r="D11671">
        <v>3.2000000000000002E-3</v>
      </c>
    </row>
    <row r="11672" spans="1:4" x14ac:dyDescent="0.35">
      <c r="A11672">
        <v>83</v>
      </c>
      <c r="B11672">
        <v>177.04929999999999</v>
      </c>
      <c r="C11672" t="s">
        <v>70</v>
      </c>
      <c r="D11672">
        <v>1.4E-3</v>
      </c>
    </row>
    <row r="11673" spans="1:4" x14ac:dyDescent="0.35">
      <c r="A11673">
        <v>83</v>
      </c>
      <c r="B11673">
        <v>177.08009999999999</v>
      </c>
      <c r="C11673" t="s">
        <v>70</v>
      </c>
      <c r="D11673">
        <v>5.0000000000000001E-4</v>
      </c>
    </row>
    <row r="11674" spans="1:4" x14ac:dyDescent="0.35">
      <c r="A11674">
        <v>83</v>
      </c>
      <c r="B11674">
        <v>177.1001</v>
      </c>
      <c r="C11674" t="s">
        <v>70</v>
      </c>
      <c r="D11674">
        <v>5.0000000000000001E-4</v>
      </c>
    </row>
    <row r="11675" spans="1:4" x14ac:dyDescent="0.35">
      <c r="A11675">
        <v>83</v>
      </c>
      <c r="B11675">
        <v>177.11429999999999</v>
      </c>
      <c r="C11675" t="s">
        <v>70</v>
      </c>
      <c r="D11675">
        <v>2.0999999999999999E-3</v>
      </c>
    </row>
    <row r="11676" spans="1:4" x14ac:dyDescent="0.35">
      <c r="A11676">
        <v>83</v>
      </c>
      <c r="B11676">
        <v>177.12909999999999</v>
      </c>
      <c r="C11676" t="s">
        <v>70</v>
      </c>
      <c r="D11676">
        <v>1.1999999999999999E-3</v>
      </c>
    </row>
    <row r="11677" spans="1:4" x14ac:dyDescent="0.35">
      <c r="A11677">
        <v>83</v>
      </c>
      <c r="B11677">
        <v>177.1439</v>
      </c>
      <c r="C11677" t="s">
        <v>70</v>
      </c>
      <c r="D11677">
        <v>8.0000000000000004E-4</v>
      </c>
    </row>
    <row r="11678" spans="1:4" x14ac:dyDescent="0.35">
      <c r="A11678">
        <v>83</v>
      </c>
      <c r="B11678">
        <v>177.1591</v>
      </c>
      <c r="C11678" t="s">
        <v>70</v>
      </c>
      <c r="D11678">
        <v>8.0000000000000004E-4</v>
      </c>
    </row>
    <row r="11679" spans="1:4" x14ac:dyDescent="0.35">
      <c r="A11679">
        <v>83</v>
      </c>
      <c r="B11679">
        <v>177.17400000000001</v>
      </c>
      <c r="C11679" t="s">
        <v>70</v>
      </c>
      <c r="D11679">
        <v>2.3999999999999998E-3</v>
      </c>
    </row>
    <row r="11680" spans="1:4" x14ac:dyDescent="0.35">
      <c r="A11680">
        <v>83</v>
      </c>
      <c r="B11680">
        <v>177.19</v>
      </c>
      <c r="C11680" t="s">
        <v>70</v>
      </c>
      <c r="D11680">
        <v>1.4E-3</v>
      </c>
    </row>
    <row r="11681" spans="1:4" x14ac:dyDescent="0.35">
      <c r="A11681">
        <v>83</v>
      </c>
      <c r="B11681">
        <v>177.20429999999999</v>
      </c>
      <c r="C11681" t="s">
        <v>70</v>
      </c>
      <c r="D11681">
        <v>1.4E-3</v>
      </c>
    </row>
    <row r="11682" spans="1:4" x14ac:dyDescent="0.35">
      <c r="A11682">
        <v>83</v>
      </c>
      <c r="B11682">
        <v>177.21889999999999</v>
      </c>
      <c r="C11682" t="s">
        <v>70</v>
      </c>
      <c r="D11682">
        <v>2.9999999999999997E-4</v>
      </c>
    </row>
    <row r="11683" spans="1:4" x14ac:dyDescent="0.35">
      <c r="A11683">
        <v>83</v>
      </c>
      <c r="B11683">
        <v>177.23320000000001</v>
      </c>
      <c r="C11683" t="s">
        <v>70</v>
      </c>
      <c r="D11683">
        <v>2.9999999999999997E-4</v>
      </c>
    </row>
    <row r="11684" spans="1:4" x14ac:dyDescent="0.35">
      <c r="A11684">
        <v>83</v>
      </c>
      <c r="B11684">
        <v>177.24770000000001</v>
      </c>
      <c r="C11684" t="s">
        <v>70</v>
      </c>
    </row>
    <row r="11685" spans="1:4" x14ac:dyDescent="0.35">
      <c r="A11685">
        <v>83</v>
      </c>
      <c r="B11685">
        <v>177.26220000000001</v>
      </c>
      <c r="C11685" t="s">
        <v>70</v>
      </c>
    </row>
    <row r="11686" spans="1:4" x14ac:dyDescent="0.35">
      <c r="A11686">
        <v>83</v>
      </c>
      <c r="B11686">
        <v>177.28569999999999</v>
      </c>
      <c r="C11686" t="s">
        <v>70</v>
      </c>
    </row>
    <row r="11687" spans="1:4" x14ac:dyDescent="0.35">
      <c r="A11687">
        <v>83</v>
      </c>
      <c r="B11687">
        <v>177.30119999999999</v>
      </c>
      <c r="C11687" t="s">
        <v>70</v>
      </c>
    </row>
    <row r="11688" spans="1:4" x14ac:dyDescent="0.35">
      <c r="A11688">
        <v>83</v>
      </c>
      <c r="B11688">
        <v>177.3158</v>
      </c>
      <c r="C11688" t="s">
        <v>70</v>
      </c>
    </row>
    <row r="11689" spans="1:4" x14ac:dyDescent="0.35">
      <c r="A11689">
        <v>83</v>
      </c>
      <c r="B11689">
        <v>177.3304</v>
      </c>
      <c r="C11689" t="s">
        <v>70</v>
      </c>
    </row>
    <row r="11690" spans="1:4" x14ac:dyDescent="0.35">
      <c r="A11690">
        <v>83</v>
      </c>
      <c r="B11690">
        <v>177.34610000000001</v>
      </c>
      <c r="C11690" t="s">
        <v>70</v>
      </c>
    </row>
    <row r="11691" spans="1:4" x14ac:dyDescent="0.35">
      <c r="A11691">
        <v>83</v>
      </c>
      <c r="B11691">
        <v>177.36019999999999</v>
      </c>
      <c r="C11691" t="s">
        <v>70</v>
      </c>
    </row>
    <row r="11692" spans="1:4" x14ac:dyDescent="0.35">
      <c r="A11692">
        <v>83</v>
      </c>
      <c r="B11692">
        <v>177.3759</v>
      </c>
      <c r="C11692" t="s">
        <v>70</v>
      </c>
    </row>
    <row r="11693" spans="1:4" x14ac:dyDescent="0.35">
      <c r="A11693">
        <v>83</v>
      </c>
      <c r="B11693">
        <v>177.38990000000001</v>
      </c>
      <c r="C11693" t="s">
        <v>70</v>
      </c>
    </row>
    <row r="11694" spans="1:4" x14ac:dyDescent="0.35">
      <c r="A11694">
        <v>83</v>
      </c>
      <c r="B11694">
        <v>177.40479999999999</v>
      </c>
      <c r="C11694" t="s">
        <v>70</v>
      </c>
    </row>
    <row r="11695" spans="1:4" x14ac:dyDescent="0.35">
      <c r="A11695">
        <v>84</v>
      </c>
      <c r="B11695">
        <v>177.4221</v>
      </c>
      <c r="C11695" t="s">
        <v>70</v>
      </c>
    </row>
    <row r="11696" spans="1:4" x14ac:dyDescent="0.35">
      <c r="A11696">
        <v>84</v>
      </c>
      <c r="B11696">
        <v>177.43559999999999</v>
      </c>
      <c r="C11696" t="s">
        <v>70</v>
      </c>
    </row>
    <row r="11697" spans="1:3" x14ac:dyDescent="0.35">
      <c r="A11697">
        <v>84</v>
      </c>
      <c r="B11697">
        <v>177.45910000000001</v>
      </c>
      <c r="C11697" t="s">
        <v>70</v>
      </c>
    </row>
    <row r="11698" spans="1:3" x14ac:dyDescent="0.35">
      <c r="A11698">
        <v>84</v>
      </c>
      <c r="B11698">
        <v>177.47110000000001</v>
      </c>
      <c r="C11698" t="s">
        <v>70</v>
      </c>
    </row>
    <row r="11699" spans="1:3" x14ac:dyDescent="0.35">
      <c r="A11699">
        <v>84</v>
      </c>
      <c r="B11699">
        <v>177.49170000000001</v>
      </c>
      <c r="C11699" t="s">
        <v>70</v>
      </c>
    </row>
    <row r="11700" spans="1:3" x14ac:dyDescent="0.35">
      <c r="A11700">
        <v>84</v>
      </c>
      <c r="B11700">
        <v>177.50749999999999</v>
      </c>
      <c r="C11700" t="s">
        <v>70</v>
      </c>
    </row>
    <row r="11701" spans="1:3" x14ac:dyDescent="0.35">
      <c r="A11701">
        <v>84</v>
      </c>
      <c r="B11701">
        <v>177.5291</v>
      </c>
      <c r="C11701" t="s">
        <v>70</v>
      </c>
    </row>
    <row r="11702" spans="1:3" x14ac:dyDescent="0.35">
      <c r="A11702">
        <v>84</v>
      </c>
      <c r="B11702">
        <v>177.54660000000001</v>
      </c>
      <c r="C11702" t="s">
        <v>70</v>
      </c>
    </row>
    <row r="11703" spans="1:3" x14ac:dyDescent="0.35">
      <c r="A11703">
        <v>84</v>
      </c>
      <c r="B11703">
        <v>177.5583</v>
      </c>
      <c r="C11703" t="s">
        <v>70</v>
      </c>
    </row>
    <row r="11704" spans="1:3" x14ac:dyDescent="0.35">
      <c r="A11704">
        <v>84</v>
      </c>
      <c r="B11704">
        <v>177.571</v>
      </c>
      <c r="C11704" t="s">
        <v>70</v>
      </c>
    </row>
    <row r="11705" spans="1:3" x14ac:dyDescent="0.35">
      <c r="A11705">
        <v>84</v>
      </c>
      <c r="B11705">
        <v>177.58680000000001</v>
      </c>
      <c r="C11705" t="s">
        <v>70</v>
      </c>
    </row>
    <row r="11706" spans="1:3" x14ac:dyDescent="0.35">
      <c r="A11706">
        <v>84</v>
      </c>
      <c r="B11706">
        <v>177.60149999999999</v>
      </c>
      <c r="C11706" t="s">
        <v>70</v>
      </c>
    </row>
    <row r="11707" spans="1:3" x14ac:dyDescent="0.35">
      <c r="A11707">
        <v>84</v>
      </c>
      <c r="B11707">
        <v>177.6189</v>
      </c>
      <c r="C11707" t="s">
        <v>70</v>
      </c>
    </row>
    <row r="11708" spans="1:3" x14ac:dyDescent="0.35">
      <c r="A11708">
        <v>84</v>
      </c>
      <c r="B11708">
        <v>177.63589999999999</v>
      </c>
      <c r="C11708" t="s">
        <v>70</v>
      </c>
    </row>
    <row r="11709" spans="1:3" x14ac:dyDescent="0.35">
      <c r="A11709">
        <v>84</v>
      </c>
      <c r="B11709">
        <v>177.65100000000001</v>
      </c>
      <c r="C11709" t="s">
        <v>70</v>
      </c>
    </row>
    <row r="11710" spans="1:3" x14ac:dyDescent="0.35">
      <c r="A11710">
        <v>84</v>
      </c>
      <c r="B11710">
        <v>177.6651</v>
      </c>
      <c r="C11710" t="s">
        <v>70</v>
      </c>
    </row>
    <row r="11711" spans="1:3" x14ac:dyDescent="0.35">
      <c r="A11711">
        <v>84</v>
      </c>
      <c r="B11711">
        <v>177.67920000000001</v>
      </c>
      <c r="C11711" t="s">
        <v>70</v>
      </c>
    </row>
    <row r="11712" spans="1:3" x14ac:dyDescent="0.35">
      <c r="A11712">
        <v>84</v>
      </c>
      <c r="B11712">
        <v>177.70140000000001</v>
      </c>
      <c r="C11712" t="s">
        <v>70</v>
      </c>
    </row>
    <row r="11713" spans="1:3" x14ac:dyDescent="0.35">
      <c r="A11713">
        <v>84</v>
      </c>
      <c r="B11713">
        <v>177.71619999999999</v>
      </c>
      <c r="C11713" t="s">
        <v>70</v>
      </c>
    </row>
    <row r="11714" spans="1:3" x14ac:dyDescent="0.35">
      <c r="A11714">
        <v>84</v>
      </c>
      <c r="B11714">
        <v>177.7302</v>
      </c>
      <c r="C11714" t="s">
        <v>70</v>
      </c>
    </row>
    <row r="11715" spans="1:3" x14ac:dyDescent="0.35">
      <c r="A11715">
        <v>84</v>
      </c>
      <c r="B11715">
        <v>177.7448</v>
      </c>
      <c r="C11715" t="s">
        <v>70</v>
      </c>
    </row>
    <row r="11716" spans="1:3" x14ac:dyDescent="0.35">
      <c r="A11716">
        <v>84</v>
      </c>
      <c r="B11716">
        <v>177.75829999999999</v>
      </c>
      <c r="C11716" t="s">
        <v>70</v>
      </c>
    </row>
    <row r="11717" spans="1:3" x14ac:dyDescent="0.35">
      <c r="A11717">
        <v>84</v>
      </c>
      <c r="B11717">
        <v>177.7715</v>
      </c>
      <c r="C11717" t="s">
        <v>70</v>
      </c>
    </row>
    <row r="11718" spans="1:3" x14ac:dyDescent="0.35">
      <c r="A11718">
        <v>84</v>
      </c>
      <c r="B11718">
        <v>177.785</v>
      </c>
      <c r="C11718" t="s">
        <v>70</v>
      </c>
    </row>
    <row r="11719" spans="1:3" x14ac:dyDescent="0.35">
      <c r="A11719">
        <v>84</v>
      </c>
      <c r="B11719">
        <v>177.79839999999999</v>
      </c>
      <c r="C11719" t="s">
        <v>70</v>
      </c>
    </row>
    <row r="11720" spans="1:3" x14ac:dyDescent="0.35">
      <c r="A11720">
        <v>84</v>
      </c>
      <c r="B11720">
        <v>177.8143</v>
      </c>
      <c r="C11720" t="s">
        <v>70</v>
      </c>
    </row>
    <row r="11721" spans="1:3" x14ac:dyDescent="0.35">
      <c r="A11721">
        <v>84</v>
      </c>
      <c r="B11721">
        <v>177.82900000000001</v>
      </c>
      <c r="C11721" t="s">
        <v>70</v>
      </c>
    </row>
    <row r="11722" spans="1:3" x14ac:dyDescent="0.35">
      <c r="A11722">
        <v>84</v>
      </c>
      <c r="B11722">
        <v>177.84289999999999</v>
      </c>
      <c r="C11722" t="s">
        <v>70</v>
      </c>
    </row>
    <row r="11723" spans="1:3" x14ac:dyDescent="0.35">
      <c r="A11723">
        <v>84</v>
      </c>
      <c r="B11723">
        <v>177.85640000000001</v>
      </c>
      <c r="C11723" t="s">
        <v>70</v>
      </c>
    </row>
    <row r="11724" spans="1:3" x14ac:dyDescent="0.35">
      <c r="A11724">
        <v>84</v>
      </c>
      <c r="B11724">
        <v>177.86940000000001</v>
      </c>
      <c r="C11724" t="s">
        <v>70</v>
      </c>
    </row>
    <row r="11725" spans="1:3" x14ac:dyDescent="0.35">
      <c r="A11725">
        <v>84</v>
      </c>
      <c r="B11725">
        <v>177.88329999999999</v>
      </c>
      <c r="C11725" t="s">
        <v>70</v>
      </c>
    </row>
    <row r="11726" spans="1:3" x14ac:dyDescent="0.35">
      <c r="A11726">
        <v>84</v>
      </c>
      <c r="B11726">
        <v>177.90610000000001</v>
      </c>
      <c r="C11726" t="s">
        <v>70</v>
      </c>
    </row>
    <row r="11727" spans="1:3" x14ac:dyDescent="0.35">
      <c r="A11727">
        <v>84</v>
      </c>
      <c r="B11727">
        <v>177.92150000000001</v>
      </c>
      <c r="C11727" t="s">
        <v>70</v>
      </c>
    </row>
    <row r="11728" spans="1:3" x14ac:dyDescent="0.35">
      <c r="A11728">
        <v>84</v>
      </c>
      <c r="B11728">
        <v>177.93559999999999</v>
      </c>
      <c r="C11728" t="s">
        <v>70</v>
      </c>
    </row>
    <row r="11729" spans="1:3" x14ac:dyDescent="0.35">
      <c r="A11729">
        <v>84</v>
      </c>
      <c r="B11729">
        <v>177.94890000000001</v>
      </c>
      <c r="C11729" t="s">
        <v>70</v>
      </c>
    </row>
    <row r="11730" spans="1:3" x14ac:dyDescent="0.35">
      <c r="A11730">
        <v>84</v>
      </c>
      <c r="B11730">
        <v>177.9633</v>
      </c>
      <c r="C11730" t="s">
        <v>70</v>
      </c>
    </row>
    <row r="11731" spans="1:3" x14ac:dyDescent="0.35">
      <c r="A11731">
        <v>84</v>
      </c>
      <c r="B11731">
        <v>177.97710000000001</v>
      </c>
      <c r="C11731" t="s">
        <v>70</v>
      </c>
    </row>
    <row r="11732" spans="1:3" x14ac:dyDescent="0.35">
      <c r="A11732">
        <v>84</v>
      </c>
      <c r="B11732">
        <v>177.99010000000001</v>
      </c>
      <c r="C11732" t="s">
        <v>70</v>
      </c>
    </row>
    <row r="11733" spans="1:3" x14ac:dyDescent="0.35">
      <c r="A11733">
        <v>84</v>
      </c>
      <c r="B11733">
        <v>178.00360000000001</v>
      </c>
      <c r="C11733" t="s">
        <v>70</v>
      </c>
    </row>
    <row r="11734" spans="1:3" x14ac:dyDescent="0.35">
      <c r="A11734">
        <v>84</v>
      </c>
      <c r="B11734">
        <v>178.01750000000001</v>
      </c>
      <c r="C11734" t="s">
        <v>70</v>
      </c>
    </row>
    <row r="11735" spans="1:3" x14ac:dyDescent="0.35">
      <c r="A11735">
        <v>84</v>
      </c>
      <c r="B11735">
        <v>178.03110000000001</v>
      </c>
      <c r="C11735" t="s">
        <v>70</v>
      </c>
    </row>
    <row r="11736" spans="1:3" x14ac:dyDescent="0.35">
      <c r="A11736">
        <v>84</v>
      </c>
      <c r="B11736">
        <v>178.04519999999999</v>
      </c>
      <c r="C11736" t="s">
        <v>70</v>
      </c>
    </row>
    <row r="11737" spans="1:3" x14ac:dyDescent="0.35">
      <c r="A11737">
        <v>84</v>
      </c>
      <c r="B11737">
        <v>178.05840000000001</v>
      </c>
      <c r="C11737" t="s">
        <v>70</v>
      </c>
    </row>
    <row r="11738" spans="1:3" x14ac:dyDescent="0.35">
      <c r="A11738">
        <v>84</v>
      </c>
      <c r="B11738">
        <v>178.0718</v>
      </c>
      <c r="C11738" t="s">
        <v>70</v>
      </c>
    </row>
    <row r="11739" spans="1:3" x14ac:dyDescent="0.35">
      <c r="A11739">
        <v>84</v>
      </c>
      <c r="B11739">
        <v>178.08770000000001</v>
      </c>
      <c r="C11739" t="s">
        <v>70</v>
      </c>
    </row>
    <row r="11740" spans="1:3" x14ac:dyDescent="0.35">
      <c r="A11740">
        <v>84</v>
      </c>
      <c r="B11740">
        <v>178.11179999999999</v>
      </c>
      <c r="C11740" t="s">
        <v>70</v>
      </c>
    </row>
    <row r="11741" spans="1:3" x14ac:dyDescent="0.35">
      <c r="A11741">
        <v>84</v>
      </c>
      <c r="B11741">
        <v>178.12520000000001</v>
      </c>
      <c r="C11741" t="s">
        <v>70</v>
      </c>
    </row>
    <row r="11742" spans="1:3" x14ac:dyDescent="0.35">
      <c r="A11742">
        <v>84</v>
      </c>
      <c r="B11742">
        <v>178.13890000000001</v>
      </c>
      <c r="C11742" t="s">
        <v>70</v>
      </c>
    </row>
    <row r="11743" spans="1:3" x14ac:dyDescent="0.35">
      <c r="A11743">
        <v>84</v>
      </c>
      <c r="B11743">
        <v>178.15379999999999</v>
      </c>
      <c r="C11743" t="s">
        <v>70</v>
      </c>
    </row>
    <row r="11744" spans="1:3" x14ac:dyDescent="0.35">
      <c r="A11744">
        <v>84</v>
      </c>
      <c r="B11744">
        <v>178.16749999999999</v>
      </c>
      <c r="C11744" t="s">
        <v>70</v>
      </c>
    </row>
    <row r="11745" spans="1:3" x14ac:dyDescent="0.35">
      <c r="A11745">
        <v>84</v>
      </c>
      <c r="B11745">
        <v>178.18100000000001</v>
      </c>
      <c r="C11745" t="s">
        <v>70</v>
      </c>
    </row>
    <row r="11746" spans="1:3" x14ac:dyDescent="0.35">
      <c r="A11746">
        <v>84</v>
      </c>
      <c r="B11746">
        <v>178.19499999999999</v>
      </c>
      <c r="C11746" t="s">
        <v>70</v>
      </c>
    </row>
    <row r="11747" spans="1:3" x14ac:dyDescent="0.35">
      <c r="A11747">
        <v>84</v>
      </c>
      <c r="B11747">
        <v>178.2079</v>
      </c>
      <c r="C11747" t="s">
        <v>70</v>
      </c>
    </row>
    <row r="11748" spans="1:3" x14ac:dyDescent="0.35">
      <c r="A11748">
        <v>84</v>
      </c>
      <c r="B11748">
        <v>178.22200000000001</v>
      </c>
      <c r="C11748" t="s">
        <v>70</v>
      </c>
    </row>
    <row r="11749" spans="1:3" x14ac:dyDescent="0.35">
      <c r="A11749">
        <v>84</v>
      </c>
      <c r="B11749">
        <v>178.23570000000001</v>
      </c>
      <c r="C11749" t="s">
        <v>70</v>
      </c>
    </row>
    <row r="11750" spans="1:3" x14ac:dyDescent="0.35">
      <c r="A11750">
        <v>84</v>
      </c>
      <c r="B11750">
        <v>178.24940000000001</v>
      </c>
      <c r="C11750" t="s">
        <v>70</v>
      </c>
    </row>
    <row r="11751" spans="1:3" x14ac:dyDescent="0.35">
      <c r="A11751">
        <v>84</v>
      </c>
      <c r="B11751">
        <v>178.26310000000001</v>
      </c>
      <c r="C11751" t="s">
        <v>70</v>
      </c>
    </row>
    <row r="11752" spans="1:3" x14ac:dyDescent="0.35">
      <c r="A11752">
        <v>84</v>
      </c>
      <c r="B11752">
        <v>178.27690000000001</v>
      </c>
      <c r="C11752" t="s">
        <v>70</v>
      </c>
    </row>
    <row r="11753" spans="1:3" x14ac:dyDescent="0.35">
      <c r="A11753">
        <v>84</v>
      </c>
      <c r="B11753">
        <v>178.2895</v>
      </c>
      <c r="C11753" t="s">
        <v>70</v>
      </c>
    </row>
    <row r="11754" spans="1:3" x14ac:dyDescent="0.35">
      <c r="A11754">
        <v>84</v>
      </c>
      <c r="B11754">
        <v>178.31030000000001</v>
      </c>
      <c r="C11754" t="s">
        <v>70</v>
      </c>
    </row>
    <row r="11755" spans="1:3" x14ac:dyDescent="0.35">
      <c r="A11755">
        <v>84</v>
      </c>
      <c r="B11755">
        <v>178.32409999999999</v>
      </c>
      <c r="C11755" t="s">
        <v>70</v>
      </c>
    </row>
    <row r="11756" spans="1:3" x14ac:dyDescent="0.35">
      <c r="A11756">
        <v>84</v>
      </c>
      <c r="B11756">
        <v>178.33840000000001</v>
      </c>
      <c r="C11756" t="s">
        <v>70</v>
      </c>
    </row>
    <row r="11757" spans="1:3" x14ac:dyDescent="0.35">
      <c r="A11757">
        <v>84</v>
      </c>
      <c r="B11757">
        <v>178.35169999999999</v>
      </c>
      <c r="C11757" t="s">
        <v>70</v>
      </c>
    </row>
    <row r="11758" spans="1:3" x14ac:dyDescent="0.35">
      <c r="A11758">
        <v>84</v>
      </c>
      <c r="B11758">
        <v>178.3655</v>
      </c>
      <c r="C11758" t="s">
        <v>70</v>
      </c>
    </row>
    <row r="11759" spans="1:3" x14ac:dyDescent="0.35">
      <c r="A11759">
        <v>84</v>
      </c>
      <c r="B11759">
        <v>178.37950000000001</v>
      </c>
      <c r="C11759" t="s">
        <v>70</v>
      </c>
    </row>
    <row r="11760" spans="1:3" x14ac:dyDescent="0.35">
      <c r="A11760">
        <v>84</v>
      </c>
      <c r="B11760">
        <v>178.39259999999999</v>
      </c>
      <c r="C11760" t="s">
        <v>70</v>
      </c>
    </row>
    <row r="11761" spans="1:3" x14ac:dyDescent="0.35">
      <c r="A11761">
        <v>84</v>
      </c>
      <c r="B11761">
        <v>178.4066</v>
      </c>
      <c r="C11761" t="s">
        <v>70</v>
      </c>
    </row>
    <row r="11762" spans="1:3" x14ac:dyDescent="0.35">
      <c r="A11762">
        <v>84</v>
      </c>
      <c r="B11762">
        <v>178.42570000000001</v>
      </c>
      <c r="C11762" t="s">
        <v>70</v>
      </c>
    </row>
    <row r="11763" spans="1:3" x14ac:dyDescent="0.35">
      <c r="A11763">
        <v>84</v>
      </c>
      <c r="B11763">
        <v>178.43870000000001</v>
      </c>
      <c r="C11763" t="s">
        <v>70</v>
      </c>
    </row>
    <row r="11764" spans="1:3" x14ac:dyDescent="0.35">
      <c r="A11764">
        <v>84</v>
      </c>
      <c r="B11764">
        <v>178.45330000000001</v>
      </c>
      <c r="C11764" t="s">
        <v>70</v>
      </c>
    </row>
    <row r="11765" spans="1:3" x14ac:dyDescent="0.35">
      <c r="A11765">
        <v>84</v>
      </c>
      <c r="B11765">
        <v>178.46940000000001</v>
      </c>
      <c r="C11765" t="s">
        <v>70</v>
      </c>
    </row>
    <row r="11766" spans="1:3" x14ac:dyDescent="0.35">
      <c r="A11766">
        <v>84</v>
      </c>
      <c r="B11766">
        <v>178.49029999999999</v>
      </c>
      <c r="C11766" t="s">
        <v>70</v>
      </c>
    </row>
    <row r="11767" spans="1:3" x14ac:dyDescent="0.35">
      <c r="A11767">
        <v>84</v>
      </c>
      <c r="B11767">
        <v>178.524</v>
      </c>
      <c r="C11767" t="s">
        <v>70</v>
      </c>
    </row>
    <row r="11768" spans="1:3" x14ac:dyDescent="0.35">
      <c r="A11768">
        <v>84</v>
      </c>
      <c r="B11768">
        <v>178.5395</v>
      </c>
      <c r="C11768" t="s">
        <v>70</v>
      </c>
    </row>
    <row r="11769" spans="1:3" x14ac:dyDescent="0.35">
      <c r="A11769">
        <v>84</v>
      </c>
      <c r="B11769">
        <v>178.55420000000001</v>
      </c>
      <c r="C11769" t="s">
        <v>70</v>
      </c>
    </row>
    <row r="11770" spans="1:3" x14ac:dyDescent="0.35">
      <c r="A11770">
        <v>84</v>
      </c>
      <c r="B11770">
        <v>178.56880000000001</v>
      </c>
      <c r="C11770" t="s">
        <v>70</v>
      </c>
    </row>
    <row r="11771" spans="1:3" x14ac:dyDescent="0.35">
      <c r="A11771">
        <v>84</v>
      </c>
      <c r="B11771">
        <v>178.58410000000001</v>
      </c>
      <c r="C11771" t="s">
        <v>70</v>
      </c>
    </row>
    <row r="11772" spans="1:3" x14ac:dyDescent="0.35">
      <c r="A11772">
        <v>84</v>
      </c>
      <c r="B11772">
        <v>178.60239999999999</v>
      </c>
      <c r="C11772" t="s">
        <v>70</v>
      </c>
    </row>
    <row r="11773" spans="1:3" x14ac:dyDescent="0.35">
      <c r="A11773">
        <v>84</v>
      </c>
      <c r="B11773">
        <v>178.6225</v>
      </c>
      <c r="C11773" t="s">
        <v>70</v>
      </c>
    </row>
    <row r="11774" spans="1:3" x14ac:dyDescent="0.35">
      <c r="A11774">
        <v>84</v>
      </c>
      <c r="B11774">
        <v>178.6369</v>
      </c>
      <c r="C11774" t="s">
        <v>70</v>
      </c>
    </row>
    <row r="11775" spans="1:3" x14ac:dyDescent="0.35">
      <c r="A11775">
        <v>84</v>
      </c>
      <c r="B11775">
        <v>178.65119999999999</v>
      </c>
      <c r="C11775" t="s">
        <v>70</v>
      </c>
    </row>
    <row r="11776" spans="1:3" x14ac:dyDescent="0.35">
      <c r="A11776">
        <v>84</v>
      </c>
      <c r="B11776">
        <v>178.66550000000001</v>
      </c>
      <c r="C11776" t="s">
        <v>70</v>
      </c>
    </row>
    <row r="11777" spans="1:4" x14ac:dyDescent="0.35">
      <c r="A11777">
        <v>84</v>
      </c>
      <c r="B11777">
        <v>178.68</v>
      </c>
      <c r="C11777" t="s">
        <v>70</v>
      </c>
    </row>
    <row r="11778" spans="1:4" x14ac:dyDescent="0.35">
      <c r="A11778">
        <v>84</v>
      </c>
      <c r="B11778">
        <v>178.69470000000001</v>
      </c>
      <c r="C11778" t="s">
        <v>70</v>
      </c>
    </row>
    <row r="11779" spans="1:4" x14ac:dyDescent="0.35">
      <c r="A11779">
        <v>84</v>
      </c>
      <c r="B11779">
        <v>178.71610000000001</v>
      </c>
      <c r="C11779" t="s">
        <v>70</v>
      </c>
    </row>
    <row r="11780" spans="1:4" x14ac:dyDescent="0.35">
      <c r="A11780">
        <v>84</v>
      </c>
      <c r="B11780">
        <v>178.73060000000001</v>
      </c>
      <c r="C11780" t="s">
        <v>70</v>
      </c>
    </row>
    <row r="11781" spans="1:4" x14ac:dyDescent="0.35">
      <c r="A11781">
        <v>84</v>
      </c>
      <c r="B11781">
        <v>178.7458</v>
      </c>
      <c r="C11781" t="s">
        <v>70</v>
      </c>
    </row>
    <row r="11782" spans="1:4" x14ac:dyDescent="0.35">
      <c r="A11782">
        <v>84</v>
      </c>
      <c r="B11782">
        <v>178.7602</v>
      </c>
      <c r="C11782" t="s">
        <v>70</v>
      </c>
    </row>
    <row r="11783" spans="1:4" x14ac:dyDescent="0.35">
      <c r="A11783">
        <v>84</v>
      </c>
      <c r="B11783">
        <v>178.77539999999999</v>
      </c>
      <c r="C11783" t="s">
        <v>70</v>
      </c>
    </row>
    <row r="11784" spans="1:4" x14ac:dyDescent="0.35">
      <c r="A11784">
        <v>84</v>
      </c>
      <c r="B11784">
        <v>178.78880000000001</v>
      </c>
      <c r="C11784" t="s">
        <v>70</v>
      </c>
    </row>
    <row r="11785" spans="1:4" x14ac:dyDescent="0.35">
      <c r="A11785">
        <v>84</v>
      </c>
      <c r="B11785">
        <v>178.8141</v>
      </c>
      <c r="C11785" t="s">
        <v>70</v>
      </c>
      <c r="D11785">
        <v>1E-4</v>
      </c>
    </row>
    <row r="11786" spans="1:4" x14ac:dyDescent="0.35">
      <c r="A11786">
        <v>84</v>
      </c>
      <c r="B11786">
        <v>178.8279</v>
      </c>
      <c r="C11786" t="s">
        <v>70</v>
      </c>
      <c r="D11786">
        <v>1E-4</v>
      </c>
    </row>
    <row r="11787" spans="1:4" x14ac:dyDescent="0.35">
      <c r="A11787">
        <v>84</v>
      </c>
      <c r="B11787">
        <v>178.84229999999999</v>
      </c>
      <c r="C11787" t="s">
        <v>70</v>
      </c>
      <c r="D11787">
        <v>2.0000000000000001E-4</v>
      </c>
    </row>
    <row r="11788" spans="1:4" x14ac:dyDescent="0.35">
      <c r="A11788">
        <v>84</v>
      </c>
      <c r="B11788">
        <v>178.8562</v>
      </c>
      <c r="C11788" t="s">
        <v>70</v>
      </c>
      <c r="D11788">
        <v>5.9999999999999995E-4</v>
      </c>
    </row>
    <row r="11789" spans="1:4" x14ac:dyDescent="0.35">
      <c r="A11789">
        <v>84</v>
      </c>
      <c r="B11789">
        <v>178.87049999999999</v>
      </c>
      <c r="C11789" t="s">
        <v>70</v>
      </c>
      <c r="D11789">
        <v>2E-3</v>
      </c>
    </row>
    <row r="11790" spans="1:4" x14ac:dyDescent="0.35">
      <c r="A11790">
        <v>84</v>
      </c>
      <c r="B11790">
        <v>178.88509999999999</v>
      </c>
      <c r="C11790" t="s">
        <v>70</v>
      </c>
      <c r="D11790">
        <v>2E-3</v>
      </c>
    </row>
    <row r="11791" spans="1:4" x14ac:dyDescent="0.35">
      <c r="A11791">
        <v>84</v>
      </c>
      <c r="B11791">
        <v>178.8997</v>
      </c>
      <c r="C11791" t="s">
        <v>70</v>
      </c>
      <c r="D11791">
        <v>1.2999999999999999E-3</v>
      </c>
    </row>
    <row r="11792" spans="1:4" x14ac:dyDescent="0.35">
      <c r="A11792">
        <v>84</v>
      </c>
      <c r="B11792">
        <v>178.92169999999999</v>
      </c>
      <c r="C11792" t="s">
        <v>70</v>
      </c>
      <c r="D11792">
        <v>2E-3</v>
      </c>
    </row>
    <row r="11793" spans="1:4" x14ac:dyDescent="0.35">
      <c r="A11793">
        <v>84</v>
      </c>
      <c r="B11793">
        <v>178.9375</v>
      </c>
      <c r="C11793" t="s">
        <v>70</v>
      </c>
      <c r="D11793">
        <v>4.5999999999999999E-3</v>
      </c>
    </row>
    <row r="11794" spans="1:4" x14ac:dyDescent="0.35">
      <c r="A11794">
        <v>84</v>
      </c>
      <c r="B11794">
        <v>178.95140000000001</v>
      </c>
      <c r="C11794" t="s">
        <v>70</v>
      </c>
      <c r="D11794">
        <v>4.5999999999999999E-3</v>
      </c>
    </row>
    <row r="11795" spans="1:4" x14ac:dyDescent="0.35">
      <c r="A11795">
        <v>84</v>
      </c>
      <c r="B11795">
        <v>178.96619999999999</v>
      </c>
      <c r="C11795" t="s">
        <v>70</v>
      </c>
      <c r="D11795">
        <v>2E-3</v>
      </c>
    </row>
    <row r="11796" spans="1:4" x14ac:dyDescent="0.35">
      <c r="A11796">
        <v>84</v>
      </c>
      <c r="B11796">
        <v>178.98050000000001</v>
      </c>
      <c r="C11796" t="s">
        <v>70</v>
      </c>
      <c r="D11796">
        <v>2E-3</v>
      </c>
    </row>
    <row r="11797" spans="1:4" x14ac:dyDescent="0.35">
      <c r="A11797">
        <v>84</v>
      </c>
      <c r="B11797">
        <v>178.99520000000001</v>
      </c>
      <c r="C11797" t="s">
        <v>70</v>
      </c>
      <c r="D11797">
        <v>2.8E-3</v>
      </c>
    </row>
    <row r="11798" spans="1:4" x14ac:dyDescent="0.35">
      <c r="A11798">
        <v>84</v>
      </c>
      <c r="B11798">
        <v>179.01070000000001</v>
      </c>
      <c r="C11798" t="s">
        <v>70</v>
      </c>
      <c r="D11798">
        <v>2.3E-3</v>
      </c>
    </row>
    <row r="11799" spans="1:4" x14ac:dyDescent="0.35">
      <c r="A11799">
        <v>84</v>
      </c>
      <c r="B11799">
        <v>179.02549999999999</v>
      </c>
      <c r="C11799" t="s">
        <v>70</v>
      </c>
      <c r="D11799">
        <v>1.5E-3</v>
      </c>
    </row>
    <row r="11800" spans="1:4" x14ac:dyDescent="0.35">
      <c r="A11800">
        <v>84</v>
      </c>
      <c r="B11800">
        <v>179.03970000000001</v>
      </c>
      <c r="C11800" t="s">
        <v>70</v>
      </c>
      <c r="D11800">
        <v>1.5E-3</v>
      </c>
    </row>
    <row r="11801" spans="1:4" x14ac:dyDescent="0.35">
      <c r="A11801">
        <v>84</v>
      </c>
      <c r="B11801">
        <v>179.0538</v>
      </c>
      <c r="C11801" t="s">
        <v>70</v>
      </c>
      <c r="D11801">
        <v>8.9999999999999998E-4</v>
      </c>
    </row>
    <row r="11802" spans="1:4" x14ac:dyDescent="0.35">
      <c r="A11802">
        <v>84</v>
      </c>
      <c r="B11802">
        <v>179.06890000000001</v>
      </c>
      <c r="C11802" t="s">
        <v>70</v>
      </c>
      <c r="D11802">
        <v>5.0000000000000001E-4</v>
      </c>
    </row>
    <row r="11803" spans="1:4" x14ac:dyDescent="0.35">
      <c r="A11803">
        <v>84</v>
      </c>
      <c r="B11803">
        <v>179.08340000000001</v>
      </c>
      <c r="C11803" t="s">
        <v>70</v>
      </c>
      <c r="D11803">
        <v>5.0000000000000001E-4</v>
      </c>
    </row>
    <row r="11804" spans="1:4" x14ac:dyDescent="0.35">
      <c r="A11804">
        <v>84</v>
      </c>
      <c r="B11804">
        <v>179.0984</v>
      </c>
      <c r="C11804" t="s">
        <v>70</v>
      </c>
      <c r="D11804">
        <v>1.4E-3</v>
      </c>
    </row>
    <row r="11805" spans="1:4" x14ac:dyDescent="0.35">
      <c r="A11805">
        <v>84</v>
      </c>
      <c r="B11805">
        <v>179.1129</v>
      </c>
      <c r="C11805" t="s">
        <v>70</v>
      </c>
      <c r="D11805">
        <v>3.0000000000000001E-3</v>
      </c>
    </row>
    <row r="11806" spans="1:4" x14ac:dyDescent="0.35">
      <c r="A11806">
        <v>84</v>
      </c>
      <c r="B11806">
        <v>179.1379</v>
      </c>
      <c r="C11806" t="s">
        <v>70</v>
      </c>
      <c r="D11806">
        <v>3.0000000000000001E-3</v>
      </c>
    </row>
    <row r="11807" spans="1:4" x14ac:dyDescent="0.35">
      <c r="A11807">
        <v>84</v>
      </c>
      <c r="B11807">
        <v>179.15360000000001</v>
      </c>
      <c r="C11807" t="s">
        <v>70</v>
      </c>
      <c r="D11807">
        <v>2.5999999999999999E-3</v>
      </c>
    </row>
    <row r="11808" spans="1:4" x14ac:dyDescent="0.35">
      <c r="A11808">
        <v>84</v>
      </c>
      <c r="B11808">
        <v>179.1686</v>
      </c>
      <c r="C11808" t="s">
        <v>70</v>
      </c>
      <c r="D11808">
        <v>1.5E-3</v>
      </c>
    </row>
    <row r="11809" spans="1:4" x14ac:dyDescent="0.35">
      <c r="A11809">
        <v>84</v>
      </c>
      <c r="B11809">
        <v>179.18340000000001</v>
      </c>
      <c r="C11809" t="s">
        <v>70</v>
      </c>
      <c r="D11809">
        <v>5.1999999999999998E-3</v>
      </c>
    </row>
    <row r="11810" spans="1:4" x14ac:dyDescent="0.35">
      <c r="A11810">
        <v>84</v>
      </c>
      <c r="B11810">
        <v>179.19829999999999</v>
      </c>
      <c r="C11810" t="s">
        <v>70</v>
      </c>
      <c r="D11810">
        <v>3.3E-3</v>
      </c>
    </row>
    <row r="11811" spans="1:4" x14ac:dyDescent="0.35">
      <c r="A11811">
        <v>84</v>
      </c>
      <c r="B11811">
        <v>179.21430000000001</v>
      </c>
      <c r="C11811" t="s">
        <v>70</v>
      </c>
      <c r="D11811">
        <v>5.4999999999999997E-3</v>
      </c>
    </row>
    <row r="11812" spans="1:4" x14ac:dyDescent="0.35">
      <c r="A11812">
        <v>84</v>
      </c>
      <c r="B11812">
        <v>179.22839999999999</v>
      </c>
      <c r="C11812" t="s">
        <v>70</v>
      </c>
      <c r="D11812">
        <v>5.4999999999999997E-3</v>
      </c>
    </row>
    <row r="11813" spans="1:4" x14ac:dyDescent="0.35">
      <c r="A11813">
        <v>84</v>
      </c>
      <c r="B11813">
        <v>179.24459999999999</v>
      </c>
      <c r="C11813" t="s">
        <v>70</v>
      </c>
      <c r="D11813">
        <v>3.7000000000000002E-3</v>
      </c>
    </row>
    <row r="11814" spans="1:4" x14ac:dyDescent="0.35">
      <c r="A11814">
        <v>84</v>
      </c>
      <c r="B11814">
        <v>179.26410000000001</v>
      </c>
      <c r="C11814" t="s">
        <v>70</v>
      </c>
      <c r="D11814">
        <v>2.3E-3</v>
      </c>
    </row>
    <row r="11815" spans="1:4" x14ac:dyDescent="0.35">
      <c r="A11815">
        <v>84</v>
      </c>
      <c r="B11815">
        <v>179.2807</v>
      </c>
      <c r="C11815" t="s">
        <v>70</v>
      </c>
      <c r="D11815">
        <v>8.9999999999999998E-4</v>
      </c>
    </row>
    <row r="11816" spans="1:4" x14ac:dyDescent="0.35">
      <c r="A11816">
        <v>84</v>
      </c>
      <c r="B11816">
        <v>179.2963</v>
      </c>
      <c r="C11816" t="s">
        <v>70</v>
      </c>
      <c r="D11816">
        <v>8.9999999999999998E-4</v>
      </c>
    </row>
    <row r="11817" spans="1:4" x14ac:dyDescent="0.35">
      <c r="A11817">
        <v>84</v>
      </c>
      <c r="B11817">
        <v>179.3109</v>
      </c>
      <c r="C11817" t="s">
        <v>70</v>
      </c>
      <c r="D11817">
        <v>5.9999999999999995E-4</v>
      </c>
    </row>
    <row r="11818" spans="1:4" x14ac:dyDescent="0.35">
      <c r="A11818">
        <v>84</v>
      </c>
      <c r="B11818">
        <v>179.32499999999999</v>
      </c>
      <c r="C11818" t="s">
        <v>70</v>
      </c>
      <c r="D11818">
        <v>1E-4</v>
      </c>
    </row>
    <row r="11819" spans="1:4" x14ac:dyDescent="0.35">
      <c r="A11819">
        <v>84</v>
      </c>
      <c r="B11819">
        <v>179.35040000000001</v>
      </c>
      <c r="C11819" t="s">
        <v>70</v>
      </c>
    </row>
    <row r="11820" spans="1:4" x14ac:dyDescent="0.35">
      <c r="A11820">
        <v>84</v>
      </c>
      <c r="B11820">
        <v>179.36689999999999</v>
      </c>
      <c r="C11820" t="s">
        <v>70</v>
      </c>
    </row>
    <row r="11821" spans="1:4" x14ac:dyDescent="0.35">
      <c r="A11821">
        <v>84</v>
      </c>
      <c r="B11821">
        <v>179.38159999999999</v>
      </c>
      <c r="C11821" t="s">
        <v>70</v>
      </c>
    </row>
    <row r="11822" spans="1:4" x14ac:dyDescent="0.35">
      <c r="A11822">
        <v>84</v>
      </c>
      <c r="B11822">
        <v>179.3972</v>
      </c>
      <c r="C11822" t="s">
        <v>70</v>
      </c>
    </row>
    <row r="11823" spans="1:4" x14ac:dyDescent="0.35">
      <c r="A11823">
        <v>84</v>
      </c>
      <c r="B11823">
        <v>179.4118</v>
      </c>
      <c r="C11823" t="s">
        <v>70</v>
      </c>
    </row>
    <row r="11824" spans="1:4" x14ac:dyDescent="0.35">
      <c r="A11824">
        <v>85</v>
      </c>
      <c r="B11824">
        <v>179.4298</v>
      </c>
      <c r="C11824" t="s">
        <v>70</v>
      </c>
    </row>
    <row r="11825" spans="1:3" x14ac:dyDescent="0.35">
      <c r="A11825">
        <v>85</v>
      </c>
      <c r="B11825">
        <v>179.44980000000001</v>
      </c>
      <c r="C11825" t="s">
        <v>70</v>
      </c>
    </row>
    <row r="11826" spans="1:3" x14ac:dyDescent="0.35">
      <c r="A11826">
        <v>85</v>
      </c>
      <c r="B11826">
        <v>179.4684</v>
      </c>
      <c r="C11826" t="s">
        <v>70</v>
      </c>
    </row>
    <row r="11827" spans="1:3" x14ac:dyDescent="0.35">
      <c r="A11827">
        <v>85</v>
      </c>
      <c r="B11827">
        <v>179.48079999999999</v>
      </c>
      <c r="C11827" t="s">
        <v>70</v>
      </c>
    </row>
    <row r="11828" spans="1:3" x14ac:dyDescent="0.35">
      <c r="A11828">
        <v>85</v>
      </c>
      <c r="B11828">
        <v>179.4948</v>
      </c>
      <c r="C11828" t="s">
        <v>70</v>
      </c>
    </row>
    <row r="11829" spans="1:3" x14ac:dyDescent="0.35">
      <c r="A11829">
        <v>85</v>
      </c>
      <c r="B11829">
        <v>179.50790000000001</v>
      </c>
      <c r="C11829" t="s">
        <v>70</v>
      </c>
    </row>
    <row r="11830" spans="1:3" x14ac:dyDescent="0.35">
      <c r="A11830">
        <v>85</v>
      </c>
      <c r="B11830">
        <v>179.52160000000001</v>
      </c>
      <c r="C11830" t="s">
        <v>70</v>
      </c>
    </row>
    <row r="11831" spans="1:3" x14ac:dyDescent="0.35">
      <c r="A11831">
        <v>85</v>
      </c>
      <c r="B11831">
        <v>179.5361</v>
      </c>
      <c r="C11831" t="s">
        <v>70</v>
      </c>
    </row>
    <row r="11832" spans="1:3" x14ac:dyDescent="0.35">
      <c r="A11832">
        <v>85</v>
      </c>
      <c r="B11832">
        <v>179.5581</v>
      </c>
      <c r="C11832" t="s">
        <v>70</v>
      </c>
    </row>
    <row r="11833" spans="1:3" x14ac:dyDescent="0.35">
      <c r="A11833">
        <v>85</v>
      </c>
      <c r="B11833">
        <v>179.57210000000001</v>
      </c>
      <c r="C11833" t="s">
        <v>70</v>
      </c>
    </row>
    <row r="11834" spans="1:3" x14ac:dyDescent="0.35">
      <c r="A11834">
        <v>85</v>
      </c>
      <c r="B11834">
        <v>179.58709999999999</v>
      </c>
      <c r="C11834" t="s">
        <v>70</v>
      </c>
    </row>
    <row r="11835" spans="1:3" x14ac:dyDescent="0.35">
      <c r="A11835">
        <v>85</v>
      </c>
      <c r="B11835">
        <v>179.6011</v>
      </c>
      <c r="C11835" t="s">
        <v>70</v>
      </c>
    </row>
    <row r="11836" spans="1:3" x14ac:dyDescent="0.35">
      <c r="A11836">
        <v>85</v>
      </c>
      <c r="B11836">
        <v>179.61500000000001</v>
      </c>
      <c r="C11836" t="s">
        <v>70</v>
      </c>
    </row>
    <row r="11837" spans="1:3" x14ac:dyDescent="0.35">
      <c r="A11837">
        <v>85</v>
      </c>
      <c r="B11837">
        <v>179.6311</v>
      </c>
      <c r="C11837" t="s">
        <v>70</v>
      </c>
    </row>
    <row r="11838" spans="1:3" x14ac:dyDescent="0.35">
      <c r="A11838">
        <v>85</v>
      </c>
      <c r="B11838">
        <v>179.64519999999999</v>
      </c>
      <c r="C11838" t="s">
        <v>70</v>
      </c>
    </row>
    <row r="11839" spans="1:3" x14ac:dyDescent="0.35">
      <c r="A11839">
        <v>85</v>
      </c>
      <c r="B11839">
        <v>179.65870000000001</v>
      </c>
      <c r="C11839" t="s">
        <v>70</v>
      </c>
    </row>
    <row r="11840" spans="1:3" x14ac:dyDescent="0.35">
      <c r="A11840">
        <v>85</v>
      </c>
      <c r="B11840">
        <v>179.67169999999999</v>
      </c>
      <c r="C11840" t="s">
        <v>70</v>
      </c>
    </row>
    <row r="11841" spans="1:3" x14ac:dyDescent="0.35">
      <c r="A11841">
        <v>85</v>
      </c>
      <c r="B11841">
        <v>179.68549999999999</v>
      </c>
      <c r="C11841" t="s">
        <v>70</v>
      </c>
    </row>
    <row r="11842" spans="1:3" x14ac:dyDescent="0.35">
      <c r="A11842">
        <v>85</v>
      </c>
      <c r="B11842">
        <v>179.69909999999999</v>
      </c>
      <c r="C11842" t="s">
        <v>70</v>
      </c>
    </row>
    <row r="11843" spans="1:3" x14ac:dyDescent="0.35">
      <c r="A11843">
        <v>85</v>
      </c>
      <c r="B11843">
        <v>179.71260000000001</v>
      </c>
      <c r="C11843" t="s">
        <v>70</v>
      </c>
    </row>
    <row r="11844" spans="1:3" x14ac:dyDescent="0.35">
      <c r="A11844">
        <v>85</v>
      </c>
      <c r="B11844">
        <v>179.72710000000001</v>
      </c>
      <c r="C11844" t="s">
        <v>70</v>
      </c>
    </row>
    <row r="11845" spans="1:3" x14ac:dyDescent="0.35">
      <c r="A11845">
        <v>85</v>
      </c>
      <c r="B11845">
        <v>179.7405</v>
      </c>
      <c r="C11845" t="s">
        <v>70</v>
      </c>
    </row>
    <row r="11846" spans="1:3" x14ac:dyDescent="0.35">
      <c r="A11846">
        <v>85</v>
      </c>
      <c r="B11846">
        <v>179.76179999999999</v>
      </c>
      <c r="C11846" t="s">
        <v>70</v>
      </c>
    </row>
    <row r="11847" spans="1:3" x14ac:dyDescent="0.35">
      <c r="A11847">
        <v>85</v>
      </c>
      <c r="B11847">
        <v>179.77619999999999</v>
      </c>
      <c r="C11847" t="s">
        <v>70</v>
      </c>
    </row>
    <row r="11848" spans="1:3" x14ac:dyDescent="0.35">
      <c r="A11848">
        <v>85</v>
      </c>
      <c r="B11848">
        <v>179.78899999999999</v>
      </c>
      <c r="C11848" t="s">
        <v>70</v>
      </c>
    </row>
    <row r="11849" spans="1:3" x14ac:dyDescent="0.35">
      <c r="A11849">
        <v>85</v>
      </c>
      <c r="B11849">
        <v>179.8031</v>
      </c>
      <c r="C11849" t="s">
        <v>70</v>
      </c>
    </row>
    <row r="11850" spans="1:3" x14ac:dyDescent="0.35">
      <c r="A11850">
        <v>85</v>
      </c>
      <c r="B11850">
        <v>179.81700000000001</v>
      </c>
      <c r="C11850" t="s">
        <v>70</v>
      </c>
    </row>
    <row r="11851" spans="1:3" x14ac:dyDescent="0.35">
      <c r="A11851">
        <v>85</v>
      </c>
      <c r="B11851">
        <v>179.83019999999999</v>
      </c>
      <c r="C11851" t="s">
        <v>70</v>
      </c>
    </row>
    <row r="11852" spans="1:3" x14ac:dyDescent="0.35">
      <c r="A11852">
        <v>85</v>
      </c>
      <c r="B11852">
        <v>179.8451</v>
      </c>
      <c r="C11852" t="s">
        <v>70</v>
      </c>
    </row>
    <row r="11853" spans="1:3" x14ac:dyDescent="0.35">
      <c r="A11853">
        <v>85</v>
      </c>
      <c r="B11853">
        <v>179.8587</v>
      </c>
      <c r="C11853" t="s">
        <v>70</v>
      </c>
    </row>
    <row r="11854" spans="1:3" x14ac:dyDescent="0.35">
      <c r="A11854">
        <v>85</v>
      </c>
      <c r="B11854">
        <v>179.8716</v>
      </c>
      <c r="C11854" t="s">
        <v>70</v>
      </c>
    </row>
    <row r="11855" spans="1:3" x14ac:dyDescent="0.35">
      <c r="A11855">
        <v>85</v>
      </c>
      <c r="B11855">
        <v>179.88579999999999</v>
      </c>
      <c r="C11855" t="s">
        <v>70</v>
      </c>
    </row>
    <row r="11856" spans="1:3" x14ac:dyDescent="0.35">
      <c r="A11856">
        <v>85</v>
      </c>
      <c r="B11856">
        <v>179.9007</v>
      </c>
      <c r="C11856" t="s">
        <v>70</v>
      </c>
    </row>
    <row r="11857" spans="1:3" x14ac:dyDescent="0.35">
      <c r="A11857">
        <v>85</v>
      </c>
      <c r="B11857">
        <v>179.92089999999999</v>
      </c>
      <c r="C11857" t="s">
        <v>70</v>
      </c>
    </row>
    <row r="11858" spans="1:3" x14ac:dyDescent="0.35">
      <c r="A11858">
        <v>85</v>
      </c>
      <c r="B11858">
        <v>179.93770000000001</v>
      </c>
      <c r="C11858" t="s">
        <v>70</v>
      </c>
    </row>
    <row r="11859" spans="1:3" x14ac:dyDescent="0.35">
      <c r="A11859">
        <v>85</v>
      </c>
      <c r="B11859">
        <v>179.95230000000001</v>
      </c>
      <c r="C11859" t="s">
        <v>70</v>
      </c>
    </row>
    <row r="11860" spans="1:3" x14ac:dyDescent="0.35">
      <c r="A11860">
        <v>85</v>
      </c>
      <c r="B11860">
        <v>179.97399999999999</v>
      </c>
      <c r="C11860" t="s">
        <v>70</v>
      </c>
    </row>
    <row r="11861" spans="1:3" x14ac:dyDescent="0.35">
      <c r="A11861">
        <v>85</v>
      </c>
      <c r="B11861">
        <v>179.98820000000001</v>
      </c>
      <c r="C11861" t="s">
        <v>70</v>
      </c>
    </row>
    <row r="11862" spans="1:3" x14ac:dyDescent="0.35">
      <c r="A11862">
        <v>85</v>
      </c>
      <c r="B11862">
        <v>180.0043</v>
      </c>
      <c r="C11862" t="s">
        <v>70</v>
      </c>
    </row>
    <row r="11863" spans="1:3" x14ac:dyDescent="0.35">
      <c r="A11863">
        <v>85</v>
      </c>
      <c r="B11863">
        <v>180.02109999999999</v>
      </c>
      <c r="C11863" t="s">
        <v>70</v>
      </c>
    </row>
    <row r="11864" spans="1:3" x14ac:dyDescent="0.35">
      <c r="A11864">
        <v>85</v>
      </c>
      <c r="B11864">
        <v>180.0378</v>
      </c>
      <c r="C11864" t="s">
        <v>70</v>
      </c>
    </row>
    <row r="11865" spans="1:3" x14ac:dyDescent="0.35">
      <c r="A11865">
        <v>85</v>
      </c>
      <c r="B11865">
        <v>180.05199999999999</v>
      </c>
      <c r="C11865" t="s">
        <v>70</v>
      </c>
    </row>
    <row r="11866" spans="1:3" x14ac:dyDescent="0.35">
      <c r="A11866">
        <v>85</v>
      </c>
      <c r="B11866">
        <v>180.06530000000001</v>
      </c>
      <c r="C11866" t="s">
        <v>70</v>
      </c>
    </row>
    <row r="11867" spans="1:3" x14ac:dyDescent="0.35">
      <c r="A11867">
        <v>85</v>
      </c>
      <c r="B11867">
        <v>180.0789</v>
      </c>
      <c r="C11867" t="s">
        <v>70</v>
      </c>
    </row>
    <row r="11868" spans="1:3" x14ac:dyDescent="0.35">
      <c r="A11868">
        <v>85</v>
      </c>
      <c r="B11868">
        <v>180.0932</v>
      </c>
      <c r="C11868" t="s">
        <v>70</v>
      </c>
    </row>
    <row r="11869" spans="1:3" x14ac:dyDescent="0.35">
      <c r="A11869">
        <v>85</v>
      </c>
      <c r="B11869">
        <v>180.1061</v>
      </c>
      <c r="C11869" t="s">
        <v>70</v>
      </c>
    </row>
    <row r="11870" spans="1:3" x14ac:dyDescent="0.35">
      <c r="A11870">
        <v>85</v>
      </c>
      <c r="B11870">
        <v>180.12029999999999</v>
      </c>
      <c r="C11870" t="s">
        <v>70</v>
      </c>
    </row>
    <row r="11871" spans="1:3" x14ac:dyDescent="0.35">
      <c r="A11871">
        <v>85</v>
      </c>
      <c r="B11871">
        <v>180.1472</v>
      </c>
      <c r="C11871" t="s">
        <v>70</v>
      </c>
    </row>
    <row r="11872" spans="1:3" x14ac:dyDescent="0.35">
      <c r="A11872">
        <v>85</v>
      </c>
      <c r="B11872">
        <v>180.15950000000001</v>
      </c>
      <c r="C11872" t="s">
        <v>70</v>
      </c>
    </row>
    <row r="11873" spans="1:3" x14ac:dyDescent="0.35">
      <c r="A11873">
        <v>85</v>
      </c>
      <c r="B11873">
        <v>180.17939999999999</v>
      </c>
      <c r="C11873" t="s">
        <v>70</v>
      </c>
    </row>
    <row r="11874" spans="1:3" x14ac:dyDescent="0.35">
      <c r="A11874">
        <v>85</v>
      </c>
      <c r="B11874">
        <v>180.19370000000001</v>
      </c>
      <c r="C11874" t="s">
        <v>70</v>
      </c>
    </row>
    <row r="11875" spans="1:3" x14ac:dyDescent="0.35">
      <c r="A11875">
        <v>85</v>
      </c>
      <c r="B11875">
        <v>180.2079</v>
      </c>
      <c r="C11875" t="s">
        <v>70</v>
      </c>
    </row>
    <row r="11876" spans="1:3" x14ac:dyDescent="0.35">
      <c r="A11876">
        <v>85</v>
      </c>
      <c r="B11876">
        <v>180.22110000000001</v>
      </c>
      <c r="C11876" t="s">
        <v>70</v>
      </c>
    </row>
    <row r="11877" spans="1:3" x14ac:dyDescent="0.35">
      <c r="A11877">
        <v>85</v>
      </c>
      <c r="B11877">
        <v>180.23490000000001</v>
      </c>
      <c r="C11877" t="s">
        <v>70</v>
      </c>
    </row>
    <row r="11878" spans="1:3" x14ac:dyDescent="0.35">
      <c r="A11878">
        <v>85</v>
      </c>
      <c r="B11878">
        <v>180.2484</v>
      </c>
      <c r="C11878" t="s">
        <v>70</v>
      </c>
    </row>
    <row r="11879" spans="1:3" x14ac:dyDescent="0.35">
      <c r="A11879">
        <v>85</v>
      </c>
      <c r="B11879">
        <v>180.2619</v>
      </c>
      <c r="C11879" t="s">
        <v>70</v>
      </c>
    </row>
    <row r="11880" spans="1:3" x14ac:dyDescent="0.35">
      <c r="A11880">
        <v>85</v>
      </c>
      <c r="B11880">
        <v>180.2757</v>
      </c>
      <c r="C11880" t="s">
        <v>70</v>
      </c>
    </row>
    <row r="11881" spans="1:3" x14ac:dyDescent="0.35">
      <c r="A11881">
        <v>85</v>
      </c>
      <c r="B11881">
        <v>180.28880000000001</v>
      </c>
      <c r="C11881" t="s">
        <v>70</v>
      </c>
    </row>
    <row r="11882" spans="1:3" x14ac:dyDescent="0.35">
      <c r="A11882">
        <v>85</v>
      </c>
      <c r="B11882">
        <v>180.3023</v>
      </c>
      <c r="C11882" t="s">
        <v>70</v>
      </c>
    </row>
    <row r="11883" spans="1:3" x14ac:dyDescent="0.35">
      <c r="A11883">
        <v>85</v>
      </c>
      <c r="B11883">
        <v>180.31649999999999</v>
      </c>
      <c r="C11883" t="s">
        <v>70</v>
      </c>
    </row>
    <row r="11884" spans="1:3" x14ac:dyDescent="0.35">
      <c r="A11884">
        <v>85</v>
      </c>
      <c r="B11884">
        <v>180.3296</v>
      </c>
      <c r="C11884" t="s">
        <v>70</v>
      </c>
    </row>
    <row r="11885" spans="1:3" x14ac:dyDescent="0.35">
      <c r="A11885">
        <v>85</v>
      </c>
      <c r="B11885">
        <v>180.34379999999999</v>
      </c>
      <c r="C11885" t="s">
        <v>70</v>
      </c>
    </row>
    <row r="11886" spans="1:3" x14ac:dyDescent="0.35">
      <c r="A11886">
        <v>85</v>
      </c>
      <c r="B11886">
        <v>180.35679999999999</v>
      </c>
      <c r="C11886" t="s">
        <v>70</v>
      </c>
    </row>
    <row r="11887" spans="1:3" x14ac:dyDescent="0.35">
      <c r="A11887">
        <v>85</v>
      </c>
      <c r="B11887">
        <v>180.3706</v>
      </c>
      <c r="C11887" t="s">
        <v>70</v>
      </c>
    </row>
    <row r="11888" spans="1:3" x14ac:dyDescent="0.35">
      <c r="A11888">
        <v>85</v>
      </c>
      <c r="B11888">
        <v>180.39060000000001</v>
      </c>
      <c r="C11888" t="s">
        <v>70</v>
      </c>
    </row>
    <row r="11889" spans="1:3" x14ac:dyDescent="0.35">
      <c r="A11889">
        <v>85</v>
      </c>
      <c r="B11889">
        <v>180.4049</v>
      </c>
      <c r="C11889" t="s">
        <v>70</v>
      </c>
    </row>
    <row r="11890" spans="1:3" x14ac:dyDescent="0.35">
      <c r="A11890">
        <v>85</v>
      </c>
      <c r="B11890">
        <v>180.42019999999999</v>
      </c>
      <c r="C11890" t="s">
        <v>70</v>
      </c>
    </row>
    <row r="11891" spans="1:3" x14ac:dyDescent="0.35">
      <c r="A11891">
        <v>85</v>
      </c>
      <c r="B11891">
        <v>180.43780000000001</v>
      </c>
      <c r="C11891" t="s">
        <v>70</v>
      </c>
    </row>
    <row r="11892" spans="1:3" x14ac:dyDescent="0.35">
      <c r="A11892">
        <v>85</v>
      </c>
      <c r="B11892">
        <v>180.45160000000001</v>
      </c>
      <c r="C11892" t="s">
        <v>70</v>
      </c>
    </row>
    <row r="11893" spans="1:3" x14ac:dyDescent="0.35">
      <c r="A11893">
        <v>85</v>
      </c>
      <c r="B11893">
        <v>180.46639999999999</v>
      </c>
      <c r="C11893" t="s">
        <v>70</v>
      </c>
    </row>
    <row r="11894" spans="1:3" x14ac:dyDescent="0.35">
      <c r="A11894">
        <v>85</v>
      </c>
      <c r="B11894">
        <v>180.4804</v>
      </c>
      <c r="C11894" t="s">
        <v>70</v>
      </c>
    </row>
    <row r="11895" spans="1:3" x14ac:dyDescent="0.35">
      <c r="A11895">
        <v>85</v>
      </c>
      <c r="B11895">
        <v>180.49510000000001</v>
      </c>
      <c r="C11895" t="s">
        <v>70</v>
      </c>
    </row>
    <row r="11896" spans="1:3" x14ac:dyDescent="0.35">
      <c r="A11896">
        <v>85</v>
      </c>
      <c r="B11896">
        <v>180.5094</v>
      </c>
      <c r="C11896" t="s">
        <v>70</v>
      </c>
    </row>
    <row r="11897" spans="1:3" x14ac:dyDescent="0.35">
      <c r="A11897">
        <v>85</v>
      </c>
      <c r="B11897">
        <v>180.5247</v>
      </c>
      <c r="C11897" t="s">
        <v>70</v>
      </c>
    </row>
    <row r="11898" spans="1:3" x14ac:dyDescent="0.35">
      <c r="A11898">
        <v>85</v>
      </c>
      <c r="B11898">
        <v>180.5455</v>
      </c>
      <c r="C11898" t="s">
        <v>70</v>
      </c>
    </row>
    <row r="11899" spans="1:3" x14ac:dyDescent="0.35">
      <c r="A11899">
        <v>85</v>
      </c>
      <c r="B11899">
        <v>180.5642</v>
      </c>
      <c r="C11899" t="s">
        <v>70</v>
      </c>
    </row>
    <row r="11900" spans="1:3" x14ac:dyDescent="0.35">
      <c r="A11900">
        <v>85</v>
      </c>
      <c r="B11900">
        <v>180.5779</v>
      </c>
      <c r="C11900" t="s">
        <v>70</v>
      </c>
    </row>
    <row r="11901" spans="1:3" x14ac:dyDescent="0.35">
      <c r="A11901">
        <v>85</v>
      </c>
      <c r="B11901">
        <v>180.59889999999999</v>
      </c>
      <c r="C11901" t="s">
        <v>70</v>
      </c>
    </row>
    <row r="11902" spans="1:3" x14ac:dyDescent="0.35">
      <c r="A11902">
        <v>85</v>
      </c>
      <c r="B11902">
        <v>180.61680000000001</v>
      </c>
      <c r="C11902" t="s">
        <v>70</v>
      </c>
    </row>
    <row r="11903" spans="1:3" x14ac:dyDescent="0.35">
      <c r="A11903">
        <v>85</v>
      </c>
      <c r="B11903">
        <v>180.6371</v>
      </c>
      <c r="C11903" t="s">
        <v>70</v>
      </c>
    </row>
    <row r="11904" spans="1:3" x14ac:dyDescent="0.35">
      <c r="A11904">
        <v>85</v>
      </c>
      <c r="B11904">
        <v>180.65600000000001</v>
      </c>
      <c r="C11904" t="s">
        <v>70</v>
      </c>
    </row>
    <row r="11905" spans="1:4" x14ac:dyDescent="0.35">
      <c r="A11905">
        <v>85</v>
      </c>
      <c r="B11905">
        <v>180.67089999999999</v>
      </c>
      <c r="C11905" t="s">
        <v>70</v>
      </c>
    </row>
    <row r="11906" spans="1:4" x14ac:dyDescent="0.35">
      <c r="A11906">
        <v>85</v>
      </c>
      <c r="B11906">
        <v>180.6857</v>
      </c>
      <c r="C11906" t="s">
        <v>70</v>
      </c>
    </row>
    <row r="11907" spans="1:4" x14ac:dyDescent="0.35">
      <c r="A11907">
        <v>85</v>
      </c>
      <c r="B11907">
        <v>180.70060000000001</v>
      </c>
      <c r="C11907" t="s">
        <v>70</v>
      </c>
    </row>
    <row r="11908" spans="1:4" x14ac:dyDescent="0.35">
      <c r="A11908">
        <v>85</v>
      </c>
      <c r="B11908">
        <v>180.71520000000001</v>
      </c>
      <c r="C11908" t="s">
        <v>70</v>
      </c>
    </row>
    <row r="11909" spans="1:4" x14ac:dyDescent="0.35">
      <c r="A11909">
        <v>85</v>
      </c>
      <c r="B11909">
        <v>180.72919999999999</v>
      </c>
      <c r="C11909" t="s">
        <v>70</v>
      </c>
    </row>
    <row r="11910" spans="1:4" x14ac:dyDescent="0.35">
      <c r="A11910">
        <v>85</v>
      </c>
      <c r="B11910">
        <v>180.7439</v>
      </c>
      <c r="C11910" t="s">
        <v>70</v>
      </c>
      <c r="D11910">
        <v>5.9999999999999995E-4</v>
      </c>
    </row>
    <row r="11911" spans="1:4" x14ac:dyDescent="0.35">
      <c r="A11911">
        <v>85</v>
      </c>
      <c r="B11911">
        <v>180.75810000000001</v>
      </c>
      <c r="C11911" t="s">
        <v>70</v>
      </c>
      <c r="D11911">
        <v>5.9999999999999995E-4</v>
      </c>
    </row>
    <row r="11912" spans="1:4" x14ac:dyDescent="0.35">
      <c r="A11912">
        <v>85</v>
      </c>
      <c r="B11912">
        <v>180.77209999999999</v>
      </c>
      <c r="C11912" t="s">
        <v>70</v>
      </c>
      <c r="D11912">
        <v>2.9999999999999997E-4</v>
      </c>
    </row>
    <row r="11913" spans="1:4" x14ac:dyDescent="0.35">
      <c r="A11913">
        <v>85</v>
      </c>
      <c r="B11913">
        <v>180.7868</v>
      </c>
      <c r="C11913" t="s">
        <v>70</v>
      </c>
      <c r="D11913">
        <v>6.9999999999999999E-4</v>
      </c>
    </row>
    <row r="11914" spans="1:4" x14ac:dyDescent="0.35">
      <c r="A11914">
        <v>85</v>
      </c>
      <c r="B11914">
        <v>180.80950000000001</v>
      </c>
      <c r="C11914" t="s">
        <v>70</v>
      </c>
      <c r="D11914">
        <v>6.9999999999999999E-4</v>
      </c>
    </row>
    <row r="11915" spans="1:4" x14ac:dyDescent="0.35">
      <c r="A11915">
        <v>85</v>
      </c>
      <c r="B11915">
        <v>180.82419999999999</v>
      </c>
      <c r="C11915" t="s">
        <v>70</v>
      </c>
      <c r="D11915">
        <v>5.9999999999999995E-4</v>
      </c>
    </row>
    <row r="11916" spans="1:4" x14ac:dyDescent="0.35">
      <c r="A11916">
        <v>85</v>
      </c>
      <c r="B11916">
        <v>180.83969999999999</v>
      </c>
      <c r="C11916" t="s">
        <v>70</v>
      </c>
      <c r="D11916">
        <v>2.2000000000000001E-3</v>
      </c>
    </row>
    <row r="11917" spans="1:4" x14ac:dyDescent="0.35">
      <c r="A11917">
        <v>85</v>
      </c>
      <c r="B11917">
        <v>180.8561</v>
      </c>
      <c r="C11917" t="s">
        <v>70</v>
      </c>
      <c r="D11917">
        <v>2.2000000000000001E-3</v>
      </c>
    </row>
    <row r="11918" spans="1:4" x14ac:dyDescent="0.35">
      <c r="A11918">
        <v>85</v>
      </c>
      <c r="B11918">
        <v>180.876</v>
      </c>
      <c r="C11918" t="s">
        <v>70</v>
      </c>
      <c r="D11918">
        <v>1.9E-3</v>
      </c>
    </row>
    <row r="11919" spans="1:4" x14ac:dyDescent="0.35">
      <c r="A11919">
        <v>85</v>
      </c>
      <c r="B11919">
        <v>180.89570000000001</v>
      </c>
      <c r="C11919" t="s">
        <v>70</v>
      </c>
      <c r="D11919">
        <v>1.8E-3</v>
      </c>
    </row>
    <row r="11920" spans="1:4" x14ac:dyDescent="0.35">
      <c r="A11920">
        <v>85</v>
      </c>
      <c r="B11920">
        <v>180.91300000000001</v>
      </c>
      <c r="C11920" t="s">
        <v>70</v>
      </c>
      <c r="D11920">
        <v>3.3E-3</v>
      </c>
    </row>
    <row r="11921" spans="1:4" x14ac:dyDescent="0.35">
      <c r="A11921">
        <v>85</v>
      </c>
      <c r="B11921">
        <v>180.92769999999999</v>
      </c>
      <c r="C11921" t="s">
        <v>70</v>
      </c>
      <c r="D11921">
        <v>3.3E-3</v>
      </c>
    </row>
    <row r="11922" spans="1:4" x14ac:dyDescent="0.35">
      <c r="A11922">
        <v>85</v>
      </c>
      <c r="B11922">
        <v>180.94149999999999</v>
      </c>
      <c r="C11922" t="s">
        <v>70</v>
      </c>
      <c r="D11922">
        <v>4.0000000000000002E-4</v>
      </c>
    </row>
    <row r="11923" spans="1:4" x14ac:dyDescent="0.35">
      <c r="A11923">
        <v>85</v>
      </c>
      <c r="B11923">
        <v>180.95679999999999</v>
      </c>
      <c r="C11923" t="s">
        <v>70</v>
      </c>
      <c r="D11923">
        <v>4.0000000000000002E-4</v>
      </c>
    </row>
    <row r="11924" spans="1:4" x14ac:dyDescent="0.35">
      <c r="A11924">
        <v>85</v>
      </c>
      <c r="B11924">
        <v>180.977</v>
      </c>
      <c r="C11924" t="s">
        <v>70</v>
      </c>
      <c r="D11924">
        <v>1.4E-3</v>
      </c>
    </row>
    <row r="11925" spans="1:4" x14ac:dyDescent="0.35">
      <c r="A11925">
        <v>85</v>
      </c>
      <c r="B11925">
        <v>180.9957</v>
      </c>
      <c r="C11925" t="s">
        <v>70</v>
      </c>
      <c r="D11925">
        <v>2.5999999999999999E-3</v>
      </c>
    </row>
    <row r="11926" spans="1:4" x14ac:dyDescent="0.35">
      <c r="A11926">
        <v>85</v>
      </c>
      <c r="B11926">
        <v>181.0189</v>
      </c>
      <c r="C11926" t="s">
        <v>70</v>
      </c>
      <c r="D11926">
        <v>1.9E-3</v>
      </c>
    </row>
    <row r="11927" spans="1:4" x14ac:dyDescent="0.35">
      <c r="A11927">
        <v>85</v>
      </c>
      <c r="B11927">
        <v>181.03469999999999</v>
      </c>
      <c r="C11927" t="s">
        <v>70</v>
      </c>
      <c r="D11927">
        <v>2.7000000000000001E-3</v>
      </c>
    </row>
    <row r="11928" spans="1:4" x14ac:dyDescent="0.35">
      <c r="A11928">
        <v>85</v>
      </c>
      <c r="B11928">
        <v>181.05</v>
      </c>
      <c r="C11928" t="s">
        <v>70</v>
      </c>
      <c r="D11928">
        <v>2.7000000000000001E-3</v>
      </c>
    </row>
    <row r="11929" spans="1:4" x14ac:dyDescent="0.35">
      <c r="A11929">
        <v>85</v>
      </c>
      <c r="B11929">
        <v>181.06450000000001</v>
      </c>
      <c r="C11929" t="s">
        <v>70</v>
      </c>
      <c r="D11929">
        <v>2.0999999999999999E-3</v>
      </c>
    </row>
    <row r="11930" spans="1:4" x14ac:dyDescent="0.35">
      <c r="A11930">
        <v>85</v>
      </c>
      <c r="B11930">
        <v>181.07929999999999</v>
      </c>
      <c r="C11930" t="s">
        <v>70</v>
      </c>
      <c r="D11930">
        <v>1.9E-3</v>
      </c>
    </row>
    <row r="11931" spans="1:4" x14ac:dyDescent="0.35">
      <c r="A11931">
        <v>85</v>
      </c>
      <c r="B11931">
        <v>181.09350000000001</v>
      </c>
      <c r="C11931" t="s">
        <v>70</v>
      </c>
      <c r="D11931">
        <v>1.6999999999999999E-3</v>
      </c>
    </row>
    <row r="11932" spans="1:4" x14ac:dyDescent="0.35">
      <c r="A11932">
        <v>85</v>
      </c>
      <c r="B11932">
        <v>181.10759999999999</v>
      </c>
      <c r="C11932" t="s">
        <v>70</v>
      </c>
      <c r="D11932">
        <v>1.6999999999999999E-3</v>
      </c>
    </row>
    <row r="11933" spans="1:4" x14ac:dyDescent="0.35">
      <c r="A11933">
        <v>85</v>
      </c>
      <c r="B11933">
        <v>181.1234</v>
      </c>
      <c r="C11933" t="s">
        <v>70</v>
      </c>
      <c r="D11933">
        <v>5.9999999999999995E-4</v>
      </c>
    </row>
    <row r="11934" spans="1:4" x14ac:dyDescent="0.35">
      <c r="A11934">
        <v>85</v>
      </c>
      <c r="B11934">
        <v>181.1379</v>
      </c>
      <c r="C11934" t="s">
        <v>70</v>
      </c>
      <c r="D11934">
        <v>5.9999999999999995E-4</v>
      </c>
    </row>
    <row r="11935" spans="1:4" x14ac:dyDescent="0.35">
      <c r="A11935">
        <v>85</v>
      </c>
      <c r="B11935">
        <v>181.15469999999999</v>
      </c>
      <c r="C11935" t="s">
        <v>70</v>
      </c>
      <c r="D11935">
        <v>1E-4</v>
      </c>
    </row>
    <row r="11936" spans="1:4" x14ac:dyDescent="0.35">
      <c r="A11936">
        <v>85</v>
      </c>
      <c r="B11936">
        <v>181.17080000000001</v>
      </c>
      <c r="C11936" t="s">
        <v>70</v>
      </c>
    </row>
    <row r="11937" spans="1:3" x14ac:dyDescent="0.35">
      <c r="A11937">
        <v>85</v>
      </c>
      <c r="B11937">
        <v>181.18539999999999</v>
      </c>
      <c r="C11937" t="s">
        <v>70</v>
      </c>
    </row>
    <row r="11938" spans="1:3" x14ac:dyDescent="0.35">
      <c r="A11938">
        <v>85</v>
      </c>
      <c r="B11938">
        <v>181.2</v>
      </c>
      <c r="C11938" t="s">
        <v>70</v>
      </c>
    </row>
    <row r="11939" spans="1:3" x14ac:dyDescent="0.35">
      <c r="A11939">
        <v>85</v>
      </c>
      <c r="B11939">
        <v>181.22329999999999</v>
      </c>
      <c r="C11939" t="s">
        <v>70</v>
      </c>
    </row>
    <row r="11940" spans="1:3" x14ac:dyDescent="0.35">
      <c r="A11940">
        <v>85</v>
      </c>
      <c r="B11940">
        <v>181.23830000000001</v>
      </c>
      <c r="C11940" t="s">
        <v>70</v>
      </c>
    </row>
    <row r="11941" spans="1:3" x14ac:dyDescent="0.35">
      <c r="A11941">
        <v>85</v>
      </c>
      <c r="B11941">
        <v>181.2526</v>
      </c>
      <c r="C11941" t="s">
        <v>70</v>
      </c>
    </row>
    <row r="11942" spans="1:3" x14ac:dyDescent="0.35">
      <c r="A11942">
        <v>85</v>
      </c>
      <c r="B11942">
        <v>181.2697</v>
      </c>
      <c r="C11942" t="s">
        <v>70</v>
      </c>
    </row>
    <row r="11943" spans="1:3" x14ac:dyDescent="0.35">
      <c r="A11943">
        <v>85</v>
      </c>
      <c r="B11943">
        <v>181.28880000000001</v>
      </c>
      <c r="C11943" t="s">
        <v>70</v>
      </c>
    </row>
    <row r="11944" spans="1:3" x14ac:dyDescent="0.35">
      <c r="A11944">
        <v>85</v>
      </c>
      <c r="B11944">
        <v>181.30260000000001</v>
      </c>
      <c r="C11944" t="s">
        <v>70</v>
      </c>
    </row>
    <row r="11945" spans="1:3" x14ac:dyDescent="0.35">
      <c r="A11945">
        <v>85</v>
      </c>
      <c r="B11945">
        <v>181.31729999999999</v>
      </c>
      <c r="C11945" t="s">
        <v>70</v>
      </c>
    </row>
    <row r="11946" spans="1:3" x14ac:dyDescent="0.35">
      <c r="A11946">
        <v>85</v>
      </c>
      <c r="B11946">
        <v>181.3314</v>
      </c>
      <c r="C11946" t="s">
        <v>70</v>
      </c>
    </row>
    <row r="11947" spans="1:3" x14ac:dyDescent="0.35">
      <c r="A11947">
        <v>85</v>
      </c>
      <c r="B11947">
        <v>181.34620000000001</v>
      </c>
      <c r="C11947" t="s">
        <v>70</v>
      </c>
    </row>
    <row r="11948" spans="1:3" x14ac:dyDescent="0.35">
      <c r="A11948">
        <v>85</v>
      </c>
      <c r="B11948">
        <v>181.36080000000001</v>
      </c>
      <c r="C11948" t="s">
        <v>70</v>
      </c>
    </row>
    <row r="11949" spans="1:3" x14ac:dyDescent="0.35">
      <c r="A11949">
        <v>85</v>
      </c>
      <c r="B11949">
        <v>181.37540000000001</v>
      </c>
      <c r="C11949" t="s">
        <v>70</v>
      </c>
    </row>
    <row r="11950" spans="1:3" x14ac:dyDescent="0.35">
      <c r="A11950">
        <v>85</v>
      </c>
      <c r="B11950">
        <v>181.38900000000001</v>
      </c>
      <c r="C11950" t="s">
        <v>70</v>
      </c>
    </row>
    <row r="11951" spans="1:3" x14ac:dyDescent="0.35">
      <c r="A11951">
        <v>85</v>
      </c>
      <c r="B11951">
        <v>181.40459999999999</v>
      </c>
      <c r="C11951" t="s">
        <v>70</v>
      </c>
    </row>
    <row r="11952" spans="1:3" x14ac:dyDescent="0.35">
      <c r="A11952">
        <v>85</v>
      </c>
      <c r="B11952">
        <v>181.42830000000001</v>
      </c>
      <c r="C11952" t="s">
        <v>70</v>
      </c>
    </row>
    <row r="11953" spans="1:3" x14ac:dyDescent="0.35">
      <c r="A11953">
        <v>86</v>
      </c>
      <c r="B11953">
        <v>181.44589999999999</v>
      </c>
      <c r="C11953" t="s">
        <v>70</v>
      </c>
    </row>
    <row r="11954" spans="1:3" x14ac:dyDescent="0.35">
      <c r="A11954">
        <v>86</v>
      </c>
      <c r="B11954">
        <v>181.47110000000001</v>
      </c>
      <c r="C11954" t="s">
        <v>70</v>
      </c>
    </row>
    <row r="11955" spans="1:3" x14ac:dyDescent="0.35">
      <c r="A11955">
        <v>86</v>
      </c>
      <c r="B11955">
        <v>181.48920000000001</v>
      </c>
      <c r="C11955" t="s">
        <v>70</v>
      </c>
    </row>
    <row r="11956" spans="1:3" x14ac:dyDescent="0.35">
      <c r="A11956">
        <v>86</v>
      </c>
      <c r="B11956">
        <v>181.50839999999999</v>
      </c>
      <c r="C11956" t="s">
        <v>70</v>
      </c>
    </row>
    <row r="11957" spans="1:3" x14ac:dyDescent="0.35">
      <c r="A11957">
        <v>86</v>
      </c>
      <c r="B11957">
        <v>181.51990000000001</v>
      </c>
      <c r="C11957" t="s">
        <v>70</v>
      </c>
    </row>
    <row r="11958" spans="1:3" x14ac:dyDescent="0.35">
      <c r="A11958">
        <v>86</v>
      </c>
      <c r="B11958">
        <v>181.53360000000001</v>
      </c>
      <c r="C11958" t="s">
        <v>70</v>
      </c>
    </row>
    <row r="11959" spans="1:3" x14ac:dyDescent="0.35">
      <c r="A11959">
        <v>86</v>
      </c>
      <c r="B11959">
        <v>181.54750000000001</v>
      </c>
      <c r="C11959" t="s">
        <v>70</v>
      </c>
    </row>
    <row r="11960" spans="1:3" x14ac:dyDescent="0.35">
      <c r="A11960">
        <v>86</v>
      </c>
      <c r="B11960">
        <v>181.56129999999999</v>
      </c>
      <c r="C11960" t="s">
        <v>70</v>
      </c>
    </row>
    <row r="11961" spans="1:3" x14ac:dyDescent="0.35">
      <c r="A11961">
        <v>86</v>
      </c>
      <c r="B11961">
        <v>181.5753</v>
      </c>
      <c r="C11961" t="s">
        <v>70</v>
      </c>
    </row>
    <row r="11962" spans="1:3" x14ac:dyDescent="0.35">
      <c r="A11962">
        <v>86</v>
      </c>
      <c r="B11962">
        <v>181.58879999999999</v>
      </c>
      <c r="C11962" t="s">
        <v>70</v>
      </c>
    </row>
    <row r="11963" spans="1:3" x14ac:dyDescent="0.35">
      <c r="A11963">
        <v>86</v>
      </c>
      <c r="B11963">
        <v>181.60210000000001</v>
      </c>
      <c r="C11963" t="s">
        <v>70</v>
      </c>
    </row>
    <row r="11964" spans="1:3" x14ac:dyDescent="0.35">
      <c r="A11964">
        <v>86</v>
      </c>
      <c r="B11964">
        <v>181.61619999999999</v>
      </c>
      <c r="C11964" t="s">
        <v>70</v>
      </c>
    </row>
    <row r="11965" spans="1:3" x14ac:dyDescent="0.35">
      <c r="A11965">
        <v>86</v>
      </c>
      <c r="B11965">
        <v>181.6371</v>
      </c>
      <c r="C11965" t="s">
        <v>70</v>
      </c>
    </row>
    <row r="11966" spans="1:3" x14ac:dyDescent="0.35">
      <c r="A11966">
        <v>86</v>
      </c>
      <c r="B11966">
        <v>181.65119999999999</v>
      </c>
      <c r="C11966" t="s">
        <v>70</v>
      </c>
    </row>
    <row r="11967" spans="1:3" x14ac:dyDescent="0.35">
      <c r="A11967">
        <v>86</v>
      </c>
      <c r="B11967">
        <v>181.66640000000001</v>
      </c>
      <c r="C11967" t="s">
        <v>70</v>
      </c>
    </row>
    <row r="11968" spans="1:3" x14ac:dyDescent="0.35">
      <c r="A11968">
        <v>86</v>
      </c>
      <c r="B11968">
        <v>181.68350000000001</v>
      </c>
      <c r="C11968" t="s">
        <v>70</v>
      </c>
    </row>
    <row r="11969" spans="1:3" x14ac:dyDescent="0.35">
      <c r="A11969">
        <v>86</v>
      </c>
      <c r="B11969">
        <v>181.7013</v>
      </c>
      <c r="C11969" t="s">
        <v>70</v>
      </c>
    </row>
    <row r="11970" spans="1:3" x14ac:dyDescent="0.35">
      <c r="A11970">
        <v>86</v>
      </c>
      <c r="B11970">
        <v>181.71639999999999</v>
      </c>
      <c r="C11970" t="s">
        <v>70</v>
      </c>
    </row>
    <row r="11971" spans="1:3" x14ac:dyDescent="0.35">
      <c r="A11971">
        <v>86</v>
      </c>
      <c r="B11971">
        <v>181.72970000000001</v>
      </c>
      <c r="C11971" t="s">
        <v>70</v>
      </c>
    </row>
    <row r="11972" spans="1:3" x14ac:dyDescent="0.35">
      <c r="A11972">
        <v>86</v>
      </c>
      <c r="B11972">
        <v>181.744</v>
      </c>
      <c r="C11972" t="s">
        <v>70</v>
      </c>
    </row>
    <row r="11973" spans="1:3" x14ac:dyDescent="0.35">
      <c r="A11973">
        <v>86</v>
      </c>
      <c r="B11973">
        <v>181.75739999999999</v>
      </c>
      <c r="C11973" t="s">
        <v>70</v>
      </c>
    </row>
    <row r="11974" spans="1:3" x14ac:dyDescent="0.35">
      <c r="A11974">
        <v>86</v>
      </c>
      <c r="B11974">
        <v>181.77070000000001</v>
      </c>
      <c r="C11974" t="s">
        <v>70</v>
      </c>
    </row>
    <row r="11975" spans="1:3" x14ac:dyDescent="0.35">
      <c r="A11975">
        <v>86</v>
      </c>
      <c r="B11975">
        <v>181.78540000000001</v>
      </c>
      <c r="C11975" t="s">
        <v>70</v>
      </c>
    </row>
    <row r="11976" spans="1:3" x14ac:dyDescent="0.35">
      <c r="A11976">
        <v>86</v>
      </c>
      <c r="B11976">
        <v>181.8005</v>
      </c>
      <c r="C11976" t="s">
        <v>70</v>
      </c>
    </row>
    <row r="11977" spans="1:3" x14ac:dyDescent="0.35">
      <c r="A11977">
        <v>86</v>
      </c>
      <c r="B11977">
        <v>181.81360000000001</v>
      </c>
      <c r="C11977" t="s">
        <v>70</v>
      </c>
    </row>
    <row r="11978" spans="1:3" x14ac:dyDescent="0.35">
      <c r="A11978">
        <v>86</v>
      </c>
      <c r="B11978">
        <v>181.82759999999999</v>
      </c>
      <c r="C11978" t="s">
        <v>70</v>
      </c>
    </row>
    <row r="11979" spans="1:3" x14ac:dyDescent="0.35">
      <c r="A11979">
        <v>86</v>
      </c>
      <c r="B11979">
        <v>181.84950000000001</v>
      </c>
      <c r="C11979" t="s">
        <v>70</v>
      </c>
    </row>
    <row r="11980" spans="1:3" x14ac:dyDescent="0.35">
      <c r="A11980">
        <v>86</v>
      </c>
      <c r="B11980">
        <v>181.8638</v>
      </c>
      <c r="C11980" t="s">
        <v>70</v>
      </c>
    </row>
    <row r="11981" spans="1:3" x14ac:dyDescent="0.35">
      <c r="A11981">
        <v>86</v>
      </c>
      <c r="B11981">
        <v>181.87819999999999</v>
      </c>
      <c r="C11981" t="s">
        <v>70</v>
      </c>
    </row>
    <row r="11982" spans="1:3" x14ac:dyDescent="0.35">
      <c r="A11982">
        <v>86</v>
      </c>
      <c r="B11982">
        <v>181.89160000000001</v>
      </c>
      <c r="C11982" t="s">
        <v>70</v>
      </c>
    </row>
    <row r="11983" spans="1:3" x14ac:dyDescent="0.35">
      <c r="A11983">
        <v>86</v>
      </c>
      <c r="B11983">
        <v>181.90539999999999</v>
      </c>
      <c r="C11983" t="s">
        <v>70</v>
      </c>
    </row>
    <row r="11984" spans="1:3" x14ac:dyDescent="0.35">
      <c r="A11984">
        <v>86</v>
      </c>
      <c r="B11984">
        <v>181.9188</v>
      </c>
      <c r="C11984" t="s">
        <v>70</v>
      </c>
    </row>
    <row r="11985" spans="1:3" x14ac:dyDescent="0.35">
      <c r="A11985">
        <v>86</v>
      </c>
      <c r="B11985">
        <v>181.93369999999999</v>
      </c>
      <c r="C11985" t="s">
        <v>70</v>
      </c>
    </row>
    <row r="11986" spans="1:3" x14ac:dyDescent="0.35">
      <c r="A11986">
        <v>86</v>
      </c>
      <c r="B11986">
        <v>181.94900000000001</v>
      </c>
      <c r="C11986" t="s">
        <v>70</v>
      </c>
    </row>
    <row r="11987" spans="1:3" x14ac:dyDescent="0.35">
      <c r="A11987">
        <v>86</v>
      </c>
      <c r="B11987">
        <v>181.9666</v>
      </c>
      <c r="C11987" t="s">
        <v>70</v>
      </c>
    </row>
    <row r="11988" spans="1:3" x14ac:dyDescent="0.35">
      <c r="A11988">
        <v>86</v>
      </c>
      <c r="B11988">
        <v>181.9837</v>
      </c>
      <c r="C11988" t="s">
        <v>70</v>
      </c>
    </row>
    <row r="11989" spans="1:3" x14ac:dyDescent="0.35">
      <c r="A11989">
        <v>86</v>
      </c>
      <c r="B11989">
        <v>182.00129999999999</v>
      </c>
      <c r="C11989" t="s">
        <v>70</v>
      </c>
    </row>
    <row r="11990" spans="1:3" x14ac:dyDescent="0.35">
      <c r="A11990">
        <v>86</v>
      </c>
      <c r="B11990">
        <v>182.0155</v>
      </c>
      <c r="C11990" t="s">
        <v>70</v>
      </c>
    </row>
    <row r="11991" spans="1:3" x14ac:dyDescent="0.35">
      <c r="A11991">
        <v>86</v>
      </c>
      <c r="B11991">
        <v>182.03020000000001</v>
      </c>
      <c r="C11991" t="s">
        <v>70</v>
      </c>
    </row>
    <row r="11992" spans="1:3" x14ac:dyDescent="0.35">
      <c r="A11992">
        <v>86</v>
      </c>
      <c r="B11992">
        <v>182.05420000000001</v>
      </c>
      <c r="C11992" t="s">
        <v>70</v>
      </c>
    </row>
    <row r="11993" spans="1:3" x14ac:dyDescent="0.35">
      <c r="A11993">
        <v>86</v>
      </c>
      <c r="B11993">
        <v>182.0692</v>
      </c>
      <c r="C11993" t="s">
        <v>70</v>
      </c>
    </row>
    <row r="11994" spans="1:3" x14ac:dyDescent="0.35">
      <c r="A11994">
        <v>86</v>
      </c>
      <c r="B11994">
        <v>182.084</v>
      </c>
      <c r="C11994" t="s">
        <v>70</v>
      </c>
    </row>
    <row r="11995" spans="1:3" x14ac:dyDescent="0.35">
      <c r="A11995">
        <v>86</v>
      </c>
      <c r="B11995">
        <v>182.0993</v>
      </c>
      <c r="C11995" t="s">
        <v>70</v>
      </c>
    </row>
    <row r="11996" spans="1:3" x14ac:dyDescent="0.35">
      <c r="A11996">
        <v>86</v>
      </c>
      <c r="B11996">
        <v>182.11340000000001</v>
      </c>
      <c r="C11996" t="s">
        <v>70</v>
      </c>
    </row>
    <row r="11997" spans="1:3" x14ac:dyDescent="0.35">
      <c r="A11997">
        <v>86</v>
      </c>
      <c r="B11997">
        <v>182.1285</v>
      </c>
      <c r="C11997" t="s">
        <v>70</v>
      </c>
    </row>
    <row r="11998" spans="1:3" x14ac:dyDescent="0.35">
      <c r="A11998">
        <v>86</v>
      </c>
      <c r="B11998">
        <v>182.14420000000001</v>
      </c>
      <c r="C11998" t="s">
        <v>70</v>
      </c>
    </row>
    <row r="11999" spans="1:3" x14ac:dyDescent="0.35">
      <c r="A11999">
        <v>86</v>
      </c>
      <c r="B11999">
        <v>182.1611</v>
      </c>
      <c r="C11999" t="s">
        <v>70</v>
      </c>
    </row>
    <row r="12000" spans="1:3" x14ac:dyDescent="0.35">
      <c r="A12000">
        <v>86</v>
      </c>
      <c r="B12000">
        <v>182.17580000000001</v>
      </c>
      <c r="C12000" t="s">
        <v>70</v>
      </c>
    </row>
    <row r="12001" spans="1:3" x14ac:dyDescent="0.35">
      <c r="A12001">
        <v>86</v>
      </c>
      <c r="B12001">
        <v>182.19229999999999</v>
      </c>
      <c r="C12001" t="s">
        <v>70</v>
      </c>
    </row>
    <row r="12002" spans="1:3" x14ac:dyDescent="0.35">
      <c r="A12002">
        <v>86</v>
      </c>
      <c r="B12002">
        <v>182.20840000000001</v>
      </c>
      <c r="C12002" t="s">
        <v>70</v>
      </c>
    </row>
    <row r="12003" spans="1:3" x14ac:dyDescent="0.35">
      <c r="A12003">
        <v>86</v>
      </c>
      <c r="B12003">
        <v>182.2244</v>
      </c>
      <c r="C12003" t="s">
        <v>70</v>
      </c>
    </row>
    <row r="12004" spans="1:3" x14ac:dyDescent="0.35">
      <c r="A12004">
        <v>86</v>
      </c>
      <c r="B12004">
        <v>182.24010000000001</v>
      </c>
      <c r="C12004" t="s">
        <v>70</v>
      </c>
    </row>
    <row r="12005" spans="1:3" x14ac:dyDescent="0.35">
      <c r="A12005">
        <v>86</v>
      </c>
      <c r="B12005">
        <v>182.26490000000001</v>
      </c>
      <c r="C12005" t="s">
        <v>70</v>
      </c>
    </row>
    <row r="12006" spans="1:3" x14ac:dyDescent="0.35">
      <c r="A12006">
        <v>86</v>
      </c>
      <c r="B12006">
        <v>182.28149999999999</v>
      </c>
      <c r="C12006" t="s">
        <v>70</v>
      </c>
    </row>
    <row r="12007" spans="1:3" x14ac:dyDescent="0.35">
      <c r="A12007">
        <v>86</v>
      </c>
      <c r="B12007">
        <v>182.2989</v>
      </c>
      <c r="C12007" t="s">
        <v>70</v>
      </c>
    </row>
    <row r="12008" spans="1:3" x14ac:dyDescent="0.35">
      <c r="A12008">
        <v>86</v>
      </c>
      <c r="B12008">
        <v>182.3151</v>
      </c>
      <c r="C12008" t="s">
        <v>70</v>
      </c>
    </row>
    <row r="12009" spans="1:3" x14ac:dyDescent="0.35">
      <c r="A12009">
        <v>86</v>
      </c>
      <c r="B12009">
        <v>182.3314</v>
      </c>
      <c r="C12009" t="s">
        <v>70</v>
      </c>
    </row>
    <row r="12010" spans="1:3" x14ac:dyDescent="0.35">
      <c r="A12010">
        <v>86</v>
      </c>
      <c r="B12010">
        <v>182.3466</v>
      </c>
      <c r="C12010" t="s">
        <v>70</v>
      </c>
    </row>
    <row r="12011" spans="1:3" x14ac:dyDescent="0.35">
      <c r="A12011">
        <v>86</v>
      </c>
      <c r="B12011">
        <v>182.36250000000001</v>
      </c>
      <c r="C12011" t="s">
        <v>70</v>
      </c>
    </row>
    <row r="12012" spans="1:3" x14ac:dyDescent="0.35">
      <c r="A12012">
        <v>86</v>
      </c>
      <c r="B12012">
        <v>182.37880000000001</v>
      </c>
      <c r="C12012" t="s">
        <v>70</v>
      </c>
    </row>
    <row r="12013" spans="1:3" x14ac:dyDescent="0.35">
      <c r="A12013">
        <v>86</v>
      </c>
      <c r="B12013">
        <v>182.39400000000001</v>
      </c>
      <c r="C12013" t="s">
        <v>70</v>
      </c>
    </row>
    <row r="12014" spans="1:3" x14ac:dyDescent="0.35">
      <c r="A12014">
        <v>86</v>
      </c>
      <c r="B12014">
        <v>182.41040000000001</v>
      </c>
      <c r="C12014" t="s">
        <v>70</v>
      </c>
    </row>
    <row r="12015" spans="1:3" x14ac:dyDescent="0.35">
      <c r="A12015">
        <v>86</v>
      </c>
      <c r="B12015">
        <v>182.42670000000001</v>
      </c>
      <c r="C12015" t="s">
        <v>70</v>
      </c>
    </row>
    <row r="12016" spans="1:3" x14ac:dyDescent="0.35">
      <c r="A12016">
        <v>86</v>
      </c>
      <c r="B12016">
        <v>182.4419</v>
      </c>
      <c r="C12016" t="s">
        <v>70</v>
      </c>
    </row>
    <row r="12017" spans="1:3" x14ac:dyDescent="0.35">
      <c r="A12017">
        <v>86</v>
      </c>
      <c r="B12017">
        <v>182.47229999999999</v>
      </c>
      <c r="C12017" t="s">
        <v>70</v>
      </c>
    </row>
    <row r="12018" spans="1:3" x14ac:dyDescent="0.35">
      <c r="A12018">
        <v>86</v>
      </c>
      <c r="B12018">
        <v>182.49</v>
      </c>
      <c r="C12018" t="s">
        <v>70</v>
      </c>
    </row>
    <row r="12019" spans="1:3" x14ac:dyDescent="0.35">
      <c r="A12019">
        <v>86</v>
      </c>
      <c r="B12019">
        <v>182.50700000000001</v>
      </c>
      <c r="C12019" t="s">
        <v>70</v>
      </c>
    </row>
    <row r="12020" spans="1:3" x14ac:dyDescent="0.35">
      <c r="A12020">
        <v>86</v>
      </c>
      <c r="B12020">
        <v>182.52500000000001</v>
      </c>
      <c r="C12020" t="s">
        <v>70</v>
      </c>
    </row>
    <row r="12021" spans="1:3" x14ac:dyDescent="0.35">
      <c r="A12021">
        <v>86</v>
      </c>
      <c r="B12021">
        <v>182.54519999999999</v>
      </c>
      <c r="C12021" t="s">
        <v>70</v>
      </c>
    </row>
    <row r="12022" spans="1:3" x14ac:dyDescent="0.35">
      <c r="A12022">
        <v>86</v>
      </c>
      <c r="B12022">
        <v>182.5643</v>
      </c>
      <c r="C12022" t="s">
        <v>70</v>
      </c>
    </row>
    <row r="12023" spans="1:3" x14ac:dyDescent="0.35">
      <c r="A12023">
        <v>86</v>
      </c>
      <c r="B12023">
        <v>182.58269999999999</v>
      </c>
      <c r="C12023" t="s">
        <v>70</v>
      </c>
    </row>
    <row r="12024" spans="1:3" x14ac:dyDescent="0.35">
      <c r="A12024">
        <v>86</v>
      </c>
      <c r="B12024">
        <v>182.6001</v>
      </c>
      <c r="C12024" t="s">
        <v>70</v>
      </c>
    </row>
    <row r="12025" spans="1:3" x14ac:dyDescent="0.35">
      <c r="A12025">
        <v>86</v>
      </c>
      <c r="B12025">
        <v>182.62469999999999</v>
      </c>
      <c r="C12025" t="s">
        <v>70</v>
      </c>
    </row>
    <row r="12026" spans="1:3" x14ac:dyDescent="0.35">
      <c r="A12026">
        <v>86</v>
      </c>
      <c r="B12026">
        <v>182.6472</v>
      </c>
      <c r="C12026" t="s">
        <v>70</v>
      </c>
    </row>
    <row r="12027" spans="1:3" x14ac:dyDescent="0.35">
      <c r="A12027">
        <v>86</v>
      </c>
      <c r="B12027">
        <v>182.6695</v>
      </c>
      <c r="C12027" t="s">
        <v>70</v>
      </c>
    </row>
    <row r="12028" spans="1:3" x14ac:dyDescent="0.35">
      <c r="A12028">
        <v>86</v>
      </c>
      <c r="B12028">
        <v>182.68950000000001</v>
      </c>
      <c r="C12028" t="s">
        <v>70</v>
      </c>
    </row>
    <row r="12029" spans="1:3" x14ac:dyDescent="0.35">
      <c r="A12029">
        <v>86</v>
      </c>
      <c r="B12029">
        <v>182.70679999999999</v>
      </c>
      <c r="C12029" t="s">
        <v>70</v>
      </c>
    </row>
    <row r="12030" spans="1:3" x14ac:dyDescent="0.35">
      <c r="A12030">
        <v>86</v>
      </c>
      <c r="B12030">
        <v>182.72450000000001</v>
      </c>
      <c r="C12030" t="s">
        <v>70</v>
      </c>
    </row>
    <row r="12031" spans="1:3" x14ac:dyDescent="0.35">
      <c r="A12031">
        <v>86</v>
      </c>
      <c r="B12031">
        <v>182.74469999999999</v>
      </c>
      <c r="C12031" t="s">
        <v>70</v>
      </c>
    </row>
    <row r="12032" spans="1:3" x14ac:dyDescent="0.35">
      <c r="A12032">
        <v>86</v>
      </c>
      <c r="B12032">
        <v>182.7637</v>
      </c>
      <c r="C12032" t="s">
        <v>70</v>
      </c>
    </row>
    <row r="12033" spans="1:4" x14ac:dyDescent="0.35">
      <c r="A12033">
        <v>86</v>
      </c>
      <c r="B12033">
        <v>182.7807</v>
      </c>
      <c r="C12033" t="s">
        <v>70</v>
      </c>
    </row>
    <row r="12034" spans="1:4" x14ac:dyDescent="0.35">
      <c r="A12034">
        <v>86</v>
      </c>
      <c r="B12034">
        <v>182.79740000000001</v>
      </c>
      <c r="C12034" t="s">
        <v>70</v>
      </c>
    </row>
    <row r="12035" spans="1:4" x14ac:dyDescent="0.35">
      <c r="A12035">
        <v>86</v>
      </c>
      <c r="B12035">
        <v>182.81370000000001</v>
      </c>
      <c r="C12035" t="s">
        <v>70</v>
      </c>
      <c r="D12035">
        <v>2.9999999999999997E-4</v>
      </c>
    </row>
    <row r="12036" spans="1:4" x14ac:dyDescent="0.35">
      <c r="A12036">
        <v>86</v>
      </c>
      <c r="B12036">
        <v>182.8296</v>
      </c>
      <c r="C12036" t="s">
        <v>70</v>
      </c>
      <c r="D12036">
        <v>8.9999999999999998E-4</v>
      </c>
    </row>
    <row r="12037" spans="1:4" x14ac:dyDescent="0.35">
      <c r="A12037">
        <v>86</v>
      </c>
      <c r="B12037">
        <v>182.84569999999999</v>
      </c>
      <c r="C12037" t="s">
        <v>70</v>
      </c>
      <c r="D12037">
        <v>8.9999999999999998E-4</v>
      </c>
    </row>
    <row r="12038" spans="1:4" x14ac:dyDescent="0.35">
      <c r="A12038">
        <v>86</v>
      </c>
      <c r="B12038">
        <v>182.86320000000001</v>
      </c>
      <c r="C12038" t="s">
        <v>70</v>
      </c>
      <c r="D12038">
        <v>2E-3</v>
      </c>
    </row>
    <row r="12039" spans="1:4" x14ac:dyDescent="0.35">
      <c r="A12039">
        <v>86</v>
      </c>
      <c r="B12039">
        <v>182.89179999999999</v>
      </c>
      <c r="C12039" t="s">
        <v>70</v>
      </c>
      <c r="D12039">
        <v>1.2999999999999999E-3</v>
      </c>
    </row>
    <row r="12040" spans="1:4" x14ac:dyDescent="0.35">
      <c r="A12040">
        <v>86</v>
      </c>
      <c r="B12040">
        <v>182.90960000000001</v>
      </c>
      <c r="C12040" t="s">
        <v>70</v>
      </c>
      <c r="D12040">
        <v>1.5E-3</v>
      </c>
    </row>
    <row r="12041" spans="1:4" x14ac:dyDescent="0.35">
      <c r="A12041">
        <v>86</v>
      </c>
      <c r="B12041">
        <v>182.92760000000001</v>
      </c>
      <c r="C12041" t="s">
        <v>70</v>
      </c>
      <c r="D12041">
        <v>1.4E-3</v>
      </c>
    </row>
    <row r="12042" spans="1:4" x14ac:dyDescent="0.35">
      <c r="A12042">
        <v>86</v>
      </c>
      <c r="B12042">
        <v>182.9442</v>
      </c>
      <c r="C12042" t="s">
        <v>70</v>
      </c>
      <c r="D12042">
        <v>2E-3</v>
      </c>
    </row>
    <row r="12043" spans="1:4" x14ac:dyDescent="0.35">
      <c r="A12043">
        <v>86</v>
      </c>
      <c r="B12043">
        <v>182.97290000000001</v>
      </c>
      <c r="C12043" t="s">
        <v>70</v>
      </c>
      <c r="D12043">
        <v>3.3999999999999998E-3</v>
      </c>
    </row>
    <row r="12044" spans="1:4" x14ac:dyDescent="0.35">
      <c r="A12044">
        <v>86</v>
      </c>
      <c r="B12044">
        <v>182.98779999999999</v>
      </c>
      <c r="C12044" t="s">
        <v>70</v>
      </c>
      <c r="D12044">
        <v>3.3999999999999998E-3</v>
      </c>
    </row>
    <row r="12045" spans="1:4" x14ac:dyDescent="0.35">
      <c r="A12045">
        <v>86</v>
      </c>
      <c r="B12045">
        <v>183.00530000000001</v>
      </c>
      <c r="C12045" t="s">
        <v>70</v>
      </c>
      <c r="D12045">
        <v>1.2999999999999999E-3</v>
      </c>
    </row>
    <row r="12046" spans="1:4" x14ac:dyDescent="0.35">
      <c r="A12046">
        <v>86</v>
      </c>
      <c r="B12046">
        <v>183.0224</v>
      </c>
      <c r="C12046" t="s">
        <v>70</v>
      </c>
      <c r="D12046">
        <v>5.9999999999999995E-4</v>
      </c>
    </row>
    <row r="12047" spans="1:4" x14ac:dyDescent="0.35">
      <c r="A12047">
        <v>86</v>
      </c>
      <c r="B12047">
        <v>183.03899999999999</v>
      </c>
      <c r="C12047" t="s">
        <v>70</v>
      </c>
      <c r="D12047">
        <v>4.0000000000000001E-3</v>
      </c>
    </row>
    <row r="12048" spans="1:4" x14ac:dyDescent="0.35">
      <c r="A12048">
        <v>86</v>
      </c>
      <c r="B12048">
        <v>183.05439999999999</v>
      </c>
      <c r="C12048" t="s">
        <v>70</v>
      </c>
      <c r="D12048">
        <v>4.0000000000000001E-3</v>
      </c>
    </row>
    <row r="12049" spans="1:4" x14ac:dyDescent="0.35">
      <c r="A12049">
        <v>86</v>
      </c>
      <c r="B12049">
        <v>183.0703</v>
      </c>
      <c r="C12049" t="s">
        <v>70</v>
      </c>
      <c r="D12049">
        <v>5.4999999999999997E-3</v>
      </c>
    </row>
    <row r="12050" spans="1:4" x14ac:dyDescent="0.35">
      <c r="A12050">
        <v>86</v>
      </c>
      <c r="B12050">
        <v>183.10059999999999</v>
      </c>
      <c r="C12050" t="s">
        <v>70</v>
      </c>
      <c r="D12050">
        <v>7.1999999999999998E-3</v>
      </c>
    </row>
    <row r="12051" spans="1:4" x14ac:dyDescent="0.35">
      <c r="A12051">
        <v>86</v>
      </c>
      <c r="B12051">
        <v>183.1189</v>
      </c>
      <c r="C12051" t="s">
        <v>70</v>
      </c>
      <c r="D12051">
        <v>7.1999999999999998E-3</v>
      </c>
    </row>
    <row r="12052" spans="1:4" x14ac:dyDescent="0.35">
      <c r="A12052">
        <v>86</v>
      </c>
      <c r="B12052">
        <v>183.13640000000001</v>
      </c>
      <c r="C12052" t="s">
        <v>70</v>
      </c>
      <c r="D12052">
        <v>4.0000000000000001E-3</v>
      </c>
    </row>
    <row r="12053" spans="1:4" x14ac:dyDescent="0.35">
      <c r="A12053">
        <v>86</v>
      </c>
      <c r="B12053">
        <v>183.15360000000001</v>
      </c>
      <c r="C12053" t="s">
        <v>70</v>
      </c>
      <c r="D12053">
        <v>2.8999999999999998E-3</v>
      </c>
    </row>
    <row r="12054" spans="1:4" x14ac:dyDescent="0.35">
      <c r="A12054">
        <v>86</v>
      </c>
      <c r="B12054">
        <v>183.17189999999999</v>
      </c>
      <c r="C12054" t="s">
        <v>70</v>
      </c>
      <c r="D12054">
        <v>2.5999999999999999E-3</v>
      </c>
    </row>
    <row r="12055" spans="1:4" x14ac:dyDescent="0.35">
      <c r="A12055">
        <v>86</v>
      </c>
      <c r="B12055">
        <v>183.191</v>
      </c>
      <c r="C12055" t="s">
        <v>70</v>
      </c>
      <c r="D12055">
        <v>1.5E-3</v>
      </c>
    </row>
    <row r="12056" spans="1:4" x14ac:dyDescent="0.35">
      <c r="A12056">
        <v>86</v>
      </c>
      <c r="B12056">
        <v>183.2099</v>
      </c>
      <c r="C12056" t="s">
        <v>70</v>
      </c>
      <c r="D12056">
        <v>1.1999999999999999E-3</v>
      </c>
    </row>
    <row r="12057" spans="1:4" x14ac:dyDescent="0.35">
      <c r="A12057">
        <v>86</v>
      </c>
      <c r="B12057">
        <v>183.22659999999999</v>
      </c>
      <c r="C12057" t="s">
        <v>70</v>
      </c>
      <c r="D12057">
        <v>1.1999999999999999E-3</v>
      </c>
    </row>
    <row r="12058" spans="1:4" x14ac:dyDescent="0.35">
      <c r="A12058">
        <v>86</v>
      </c>
      <c r="B12058">
        <v>183.2423</v>
      </c>
      <c r="C12058" t="s">
        <v>70</v>
      </c>
      <c r="D12058">
        <v>4.0000000000000002E-4</v>
      </c>
    </row>
    <row r="12059" spans="1:4" x14ac:dyDescent="0.35">
      <c r="A12059">
        <v>86</v>
      </c>
      <c r="B12059">
        <v>183.26009999999999</v>
      </c>
      <c r="C12059" t="s">
        <v>70</v>
      </c>
    </row>
    <row r="12060" spans="1:4" x14ac:dyDescent="0.35">
      <c r="A12060">
        <v>86</v>
      </c>
      <c r="B12060">
        <v>183.27950000000001</v>
      </c>
      <c r="C12060" t="s">
        <v>70</v>
      </c>
    </row>
    <row r="12061" spans="1:4" x14ac:dyDescent="0.35">
      <c r="A12061">
        <v>86</v>
      </c>
      <c r="B12061">
        <v>183.30549999999999</v>
      </c>
      <c r="C12061" t="s">
        <v>70</v>
      </c>
    </row>
    <row r="12062" spans="1:4" x14ac:dyDescent="0.35">
      <c r="A12062">
        <v>86</v>
      </c>
      <c r="B12062">
        <v>183.32149999999999</v>
      </c>
      <c r="C12062" t="s">
        <v>70</v>
      </c>
    </row>
    <row r="12063" spans="1:4" x14ac:dyDescent="0.35">
      <c r="A12063">
        <v>86</v>
      </c>
      <c r="B12063">
        <v>183.339</v>
      </c>
      <c r="C12063" t="s">
        <v>70</v>
      </c>
    </row>
    <row r="12064" spans="1:4" x14ac:dyDescent="0.35">
      <c r="A12064">
        <v>86</v>
      </c>
      <c r="B12064">
        <v>183.35570000000001</v>
      </c>
      <c r="C12064" t="s">
        <v>70</v>
      </c>
    </row>
    <row r="12065" spans="1:3" x14ac:dyDescent="0.35">
      <c r="A12065">
        <v>86</v>
      </c>
      <c r="B12065">
        <v>183.3742</v>
      </c>
      <c r="C12065" t="s">
        <v>70</v>
      </c>
    </row>
    <row r="12066" spans="1:3" x14ac:dyDescent="0.35">
      <c r="A12066">
        <v>86</v>
      </c>
      <c r="B12066">
        <v>183.3913</v>
      </c>
      <c r="C12066" t="s">
        <v>70</v>
      </c>
    </row>
    <row r="12067" spans="1:3" x14ac:dyDescent="0.35">
      <c r="A12067">
        <v>86</v>
      </c>
      <c r="B12067">
        <v>183.41149999999999</v>
      </c>
      <c r="C12067" t="s">
        <v>70</v>
      </c>
    </row>
    <row r="12068" spans="1:3" x14ac:dyDescent="0.35">
      <c r="A12068">
        <v>86</v>
      </c>
      <c r="B12068">
        <v>183.4314</v>
      </c>
      <c r="C12068" t="s">
        <v>70</v>
      </c>
    </row>
    <row r="12069" spans="1:3" x14ac:dyDescent="0.35">
      <c r="A12069">
        <v>86</v>
      </c>
      <c r="B12069">
        <v>183.4521</v>
      </c>
      <c r="C12069" t="s">
        <v>70</v>
      </c>
    </row>
    <row r="12070" spans="1:3" x14ac:dyDescent="0.35">
      <c r="A12070">
        <v>87</v>
      </c>
      <c r="B12070">
        <v>183.4769</v>
      </c>
      <c r="C12070" t="s">
        <v>70</v>
      </c>
    </row>
    <row r="12071" spans="1:3" x14ac:dyDescent="0.35">
      <c r="A12071">
        <v>87</v>
      </c>
      <c r="B12071">
        <v>183.4923</v>
      </c>
      <c r="C12071" t="s">
        <v>70</v>
      </c>
    </row>
    <row r="12072" spans="1:3" x14ac:dyDescent="0.35">
      <c r="A12072">
        <v>87</v>
      </c>
      <c r="B12072">
        <v>183.51929999999999</v>
      </c>
      <c r="C12072" t="s">
        <v>70</v>
      </c>
    </row>
    <row r="12073" spans="1:3" x14ac:dyDescent="0.35">
      <c r="A12073">
        <v>87</v>
      </c>
      <c r="B12073">
        <v>183.5395</v>
      </c>
      <c r="C12073" t="s">
        <v>70</v>
      </c>
    </row>
    <row r="12074" spans="1:3" x14ac:dyDescent="0.35">
      <c r="A12074">
        <v>87</v>
      </c>
      <c r="B12074">
        <v>183.55510000000001</v>
      </c>
      <c r="C12074" t="s">
        <v>70</v>
      </c>
    </row>
    <row r="12075" spans="1:3" x14ac:dyDescent="0.35">
      <c r="A12075">
        <v>87</v>
      </c>
      <c r="B12075">
        <v>183.5745</v>
      </c>
      <c r="C12075" t="s">
        <v>70</v>
      </c>
    </row>
    <row r="12076" spans="1:3" x14ac:dyDescent="0.35">
      <c r="A12076">
        <v>87</v>
      </c>
      <c r="B12076">
        <v>183.6003</v>
      </c>
      <c r="C12076" t="s">
        <v>70</v>
      </c>
    </row>
    <row r="12077" spans="1:3" x14ac:dyDescent="0.35">
      <c r="A12077">
        <v>87</v>
      </c>
      <c r="B12077">
        <v>183.6234</v>
      </c>
      <c r="C12077" t="s">
        <v>70</v>
      </c>
    </row>
    <row r="12078" spans="1:3" x14ac:dyDescent="0.35">
      <c r="A12078">
        <v>87</v>
      </c>
      <c r="B12078">
        <v>183.63820000000001</v>
      </c>
      <c r="C12078" t="s">
        <v>70</v>
      </c>
    </row>
    <row r="12079" spans="1:3" x14ac:dyDescent="0.35">
      <c r="A12079">
        <v>87</v>
      </c>
      <c r="B12079">
        <v>183.6532</v>
      </c>
      <c r="C12079" t="s">
        <v>70</v>
      </c>
    </row>
    <row r="12080" spans="1:3" x14ac:dyDescent="0.35">
      <c r="A12080">
        <v>87</v>
      </c>
      <c r="B12080">
        <v>183.66990000000001</v>
      </c>
      <c r="C12080" t="s">
        <v>70</v>
      </c>
    </row>
    <row r="12081" spans="1:3" x14ac:dyDescent="0.35">
      <c r="A12081">
        <v>87</v>
      </c>
      <c r="B12081">
        <v>183.68729999999999</v>
      </c>
      <c r="C12081" t="s">
        <v>70</v>
      </c>
    </row>
    <row r="12082" spans="1:3" x14ac:dyDescent="0.35">
      <c r="A12082">
        <v>87</v>
      </c>
      <c r="B12082">
        <v>183.70500000000001</v>
      </c>
      <c r="C12082" t="s">
        <v>70</v>
      </c>
    </row>
    <row r="12083" spans="1:3" x14ac:dyDescent="0.35">
      <c r="A12083">
        <v>87</v>
      </c>
      <c r="B12083">
        <v>183.73220000000001</v>
      </c>
      <c r="C12083" t="s">
        <v>70</v>
      </c>
    </row>
    <row r="12084" spans="1:3" x14ac:dyDescent="0.35">
      <c r="A12084">
        <v>87</v>
      </c>
      <c r="B12084">
        <v>183.74959999999999</v>
      </c>
      <c r="C12084" t="s">
        <v>70</v>
      </c>
    </row>
    <row r="12085" spans="1:3" x14ac:dyDescent="0.35">
      <c r="A12085">
        <v>87</v>
      </c>
      <c r="B12085">
        <v>183.7636</v>
      </c>
      <c r="C12085" t="s">
        <v>70</v>
      </c>
    </row>
    <row r="12086" spans="1:3" x14ac:dyDescent="0.35">
      <c r="A12086">
        <v>87</v>
      </c>
      <c r="B12086">
        <v>183.77780000000001</v>
      </c>
      <c r="C12086" t="s">
        <v>70</v>
      </c>
    </row>
    <row r="12087" spans="1:3" x14ac:dyDescent="0.35">
      <c r="A12087">
        <v>87</v>
      </c>
      <c r="B12087">
        <v>183.7912</v>
      </c>
      <c r="C12087" t="s">
        <v>70</v>
      </c>
    </row>
    <row r="12088" spans="1:3" x14ac:dyDescent="0.35">
      <c r="A12088">
        <v>87</v>
      </c>
      <c r="B12088">
        <v>183.8049</v>
      </c>
      <c r="C12088" t="s">
        <v>70</v>
      </c>
    </row>
    <row r="12089" spans="1:3" x14ac:dyDescent="0.35">
      <c r="A12089">
        <v>87</v>
      </c>
      <c r="B12089">
        <v>183.8185</v>
      </c>
      <c r="C12089" t="s">
        <v>70</v>
      </c>
    </row>
    <row r="12090" spans="1:3" x14ac:dyDescent="0.35">
      <c r="A12090">
        <v>87</v>
      </c>
      <c r="B12090">
        <v>183.83199999999999</v>
      </c>
      <c r="C12090" t="s">
        <v>70</v>
      </c>
    </row>
    <row r="12091" spans="1:3" x14ac:dyDescent="0.35">
      <c r="A12091">
        <v>87</v>
      </c>
      <c r="B12091">
        <v>183.84559999999999</v>
      </c>
      <c r="C12091" t="s">
        <v>70</v>
      </c>
    </row>
    <row r="12092" spans="1:3" x14ac:dyDescent="0.35">
      <c r="A12092">
        <v>87</v>
      </c>
      <c r="B12092">
        <v>183.85939999999999</v>
      </c>
      <c r="C12092" t="s">
        <v>70</v>
      </c>
    </row>
    <row r="12093" spans="1:3" x14ac:dyDescent="0.35">
      <c r="A12093">
        <v>87</v>
      </c>
      <c r="B12093">
        <v>183.8724</v>
      </c>
      <c r="C12093" t="s">
        <v>70</v>
      </c>
    </row>
    <row r="12094" spans="1:3" x14ac:dyDescent="0.35">
      <c r="A12094">
        <v>87</v>
      </c>
      <c r="B12094">
        <v>183.88839999999999</v>
      </c>
      <c r="C12094" t="s">
        <v>70</v>
      </c>
    </row>
    <row r="12095" spans="1:3" x14ac:dyDescent="0.35">
      <c r="A12095">
        <v>87</v>
      </c>
      <c r="B12095">
        <v>183.9033</v>
      </c>
      <c r="C12095" t="s">
        <v>70</v>
      </c>
    </row>
    <row r="12096" spans="1:3" x14ac:dyDescent="0.35">
      <c r="A12096">
        <v>87</v>
      </c>
      <c r="B12096">
        <v>183.917</v>
      </c>
      <c r="C12096" t="s">
        <v>70</v>
      </c>
    </row>
    <row r="12097" spans="1:3" x14ac:dyDescent="0.35">
      <c r="A12097">
        <v>87</v>
      </c>
      <c r="B12097">
        <v>183.93680000000001</v>
      </c>
      <c r="C12097" t="s">
        <v>70</v>
      </c>
    </row>
    <row r="12098" spans="1:3" x14ac:dyDescent="0.35">
      <c r="A12098">
        <v>87</v>
      </c>
      <c r="B12098">
        <v>183.95089999999999</v>
      </c>
      <c r="C12098" t="s">
        <v>70</v>
      </c>
    </row>
    <row r="12099" spans="1:3" x14ac:dyDescent="0.35">
      <c r="A12099">
        <v>87</v>
      </c>
      <c r="B12099">
        <v>183.965</v>
      </c>
      <c r="C12099" t="s">
        <v>70</v>
      </c>
    </row>
    <row r="12100" spans="1:3" x14ac:dyDescent="0.35">
      <c r="A12100">
        <v>87</v>
      </c>
      <c r="B12100">
        <v>183.9787</v>
      </c>
      <c r="C12100" t="s">
        <v>70</v>
      </c>
    </row>
    <row r="12101" spans="1:3" x14ac:dyDescent="0.35">
      <c r="A12101">
        <v>87</v>
      </c>
      <c r="B12101">
        <v>183.99250000000001</v>
      </c>
      <c r="C12101" t="s">
        <v>70</v>
      </c>
    </row>
    <row r="12102" spans="1:3" x14ac:dyDescent="0.35">
      <c r="A12102">
        <v>87</v>
      </c>
      <c r="B12102">
        <v>184.00579999999999</v>
      </c>
      <c r="C12102" t="s">
        <v>70</v>
      </c>
    </row>
    <row r="12103" spans="1:3" x14ac:dyDescent="0.35">
      <c r="A12103">
        <v>87</v>
      </c>
      <c r="B12103">
        <v>184.01910000000001</v>
      </c>
      <c r="C12103" t="s">
        <v>70</v>
      </c>
    </row>
    <row r="12104" spans="1:3" x14ac:dyDescent="0.35">
      <c r="A12104">
        <v>87</v>
      </c>
      <c r="B12104">
        <v>184.03299999999999</v>
      </c>
      <c r="C12104" t="s">
        <v>70</v>
      </c>
    </row>
    <row r="12105" spans="1:3" x14ac:dyDescent="0.35">
      <c r="A12105">
        <v>87</v>
      </c>
      <c r="B12105">
        <v>184.04730000000001</v>
      </c>
      <c r="C12105" t="s">
        <v>70</v>
      </c>
    </row>
    <row r="12106" spans="1:3" x14ac:dyDescent="0.35">
      <c r="A12106">
        <v>87</v>
      </c>
      <c r="B12106">
        <v>184.0608</v>
      </c>
      <c r="C12106" t="s">
        <v>70</v>
      </c>
    </row>
    <row r="12107" spans="1:3" x14ac:dyDescent="0.35">
      <c r="A12107">
        <v>87</v>
      </c>
      <c r="B12107">
        <v>184.07499999999999</v>
      </c>
      <c r="C12107" t="s">
        <v>70</v>
      </c>
    </row>
    <row r="12108" spans="1:3" x14ac:dyDescent="0.35">
      <c r="A12108">
        <v>87</v>
      </c>
      <c r="B12108">
        <v>184.08789999999999</v>
      </c>
      <c r="C12108" t="s">
        <v>70</v>
      </c>
    </row>
    <row r="12109" spans="1:3" x14ac:dyDescent="0.35">
      <c r="A12109">
        <v>87</v>
      </c>
      <c r="B12109">
        <v>184.10149999999999</v>
      </c>
      <c r="C12109" t="s">
        <v>70</v>
      </c>
    </row>
    <row r="12110" spans="1:3" x14ac:dyDescent="0.35">
      <c r="A12110">
        <v>87</v>
      </c>
      <c r="B12110">
        <v>184.1156</v>
      </c>
      <c r="C12110" t="s">
        <v>70</v>
      </c>
    </row>
    <row r="12111" spans="1:3" x14ac:dyDescent="0.35">
      <c r="A12111">
        <v>87</v>
      </c>
      <c r="B12111">
        <v>184.1285</v>
      </c>
      <c r="C12111" t="s">
        <v>70</v>
      </c>
    </row>
    <row r="12112" spans="1:3" x14ac:dyDescent="0.35">
      <c r="A12112">
        <v>87</v>
      </c>
      <c r="B12112">
        <v>184.149</v>
      </c>
      <c r="C12112" t="s">
        <v>70</v>
      </c>
    </row>
    <row r="12113" spans="1:3" x14ac:dyDescent="0.35">
      <c r="A12113">
        <v>87</v>
      </c>
      <c r="B12113">
        <v>184.1628</v>
      </c>
      <c r="C12113" t="s">
        <v>70</v>
      </c>
    </row>
    <row r="12114" spans="1:3" x14ac:dyDescent="0.35">
      <c r="A12114">
        <v>87</v>
      </c>
      <c r="B12114">
        <v>184.1788</v>
      </c>
      <c r="C12114" t="s">
        <v>70</v>
      </c>
    </row>
    <row r="12115" spans="1:3" x14ac:dyDescent="0.35">
      <c r="A12115">
        <v>87</v>
      </c>
      <c r="B12115">
        <v>184.1935</v>
      </c>
      <c r="C12115" t="s">
        <v>70</v>
      </c>
    </row>
    <row r="12116" spans="1:3" x14ac:dyDescent="0.35">
      <c r="A12116">
        <v>87</v>
      </c>
      <c r="B12116">
        <v>184.20830000000001</v>
      </c>
      <c r="C12116" t="s">
        <v>70</v>
      </c>
    </row>
    <row r="12117" spans="1:3" x14ac:dyDescent="0.35">
      <c r="A12117">
        <v>87</v>
      </c>
      <c r="B12117">
        <v>184.22139999999999</v>
      </c>
      <c r="C12117" t="s">
        <v>70</v>
      </c>
    </row>
    <row r="12118" spans="1:3" x14ac:dyDescent="0.35">
      <c r="A12118">
        <v>87</v>
      </c>
      <c r="B12118">
        <v>184.23509999999999</v>
      </c>
      <c r="C12118" t="s">
        <v>70</v>
      </c>
    </row>
    <row r="12119" spans="1:3" x14ac:dyDescent="0.35">
      <c r="A12119">
        <v>87</v>
      </c>
      <c r="B12119">
        <v>184.24969999999999</v>
      </c>
      <c r="C12119" t="s">
        <v>70</v>
      </c>
    </row>
    <row r="12120" spans="1:3" x14ac:dyDescent="0.35">
      <c r="A12120">
        <v>87</v>
      </c>
      <c r="B12120">
        <v>184.26740000000001</v>
      </c>
      <c r="C12120" t="s">
        <v>70</v>
      </c>
    </row>
    <row r="12121" spans="1:3" x14ac:dyDescent="0.35">
      <c r="A12121">
        <v>87</v>
      </c>
      <c r="B12121">
        <v>184.28559999999999</v>
      </c>
      <c r="C12121" t="s">
        <v>70</v>
      </c>
    </row>
    <row r="12122" spans="1:3" x14ac:dyDescent="0.35">
      <c r="A12122">
        <v>87</v>
      </c>
      <c r="B12122">
        <v>184.2996</v>
      </c>
      <c r="C12122" t="s">
        <v>70</v>
      </c>
    </row>
    <row r="12123" spans="1:3" x14ac:dyDescent="0.35">
      <c r="A12123">
        <v>87</v>
      </c>
      <c r="B12123">
        <v>184.3126</v>
      </c>
      <c r="C12123" t="s">
        <v>70</v>
      </c>
    </row>
    <row r="12124" spans="1:3" x14ac:dyDescent="0.35">
      <c r="A12124">
        <v>87</v>
      </c>
      <c r="B12124">
        <v>184.32679999999999</v>
      </c>
      <c r="C12124" t="s">
        <v>70</v>
      </c>
    </row>
    <row r="12125" spans="1:3" x14ac:dyDescent="0.35">
      <c r="A12125">
        <v>87</v>
      </c>
      <c r="B12125">
        <v>184.34010000000001</v>
      </c>
      <c r="C12125" t="s">
        <v>70</v>
      </c>
    </row>
    <row r="12126" spans="1:3" x14ac:dyDescent="0.35">
      <c r="A12126">
        <v>87</v>
      </c>
      <c r="B12126">
        <v>184.36279999999999</v>
      </c>
      <c r="C12126" t="s">
        <v>70</v>
      </c>
    </row>
    <row r="12127" spans="1:3" x14ac:dyDescent="0.35">
      <c r="A12127">
        <v>87</v>
      </c>
      <c r="B12127">
        <v>184.37729999999999</v>
      </c>
      <c r="C12127" t="s">
        <v>70</v>
      </c>
    </row>
    <row r="12128" spans="1:3" x14ac:dyDescent="0.35">
      <c r="A12128">
        <v>87</v>
      </c>
      <c r="B12128">
        <v>184.39080000000001</v>
      </c>
      <c r="C12128" t="s">
        <v>70</v>
      </c>
    </row>
    <row r="12129" spans="1:3" x14ac:dyDescent="0.35">
      <c r="A12129">
        <v>87</v>
      </c>
      <c r="B12129">
        <v>184.405</v>
      </c>
      <c r="C12129" t="s">
        <v>70</v>
      </c>
    </row>
    <row r="12130" spans="1:3" x14ac:dyDescent="0.35">
      <c r="A12130">
        <v>87</v>
      </c>
      <c r="B12130">
        <v>184.4195</v>
      </c>
      <c r="C12130" t="s">
        <v>70</v>
      </c>
    </row>
    <row r="12131" spans="1:3" x14ac:dyDescent="0.35">
      <c r="A12131">
        <v>87</v>
      </c>
      <c r="B12131">
        <v>184.4332</v>
      </c>
      <c r="C12131" t="s">
        <v>70</v>
      </c>
    </row>
    <row r="12132" spans="1:3" x14ac:dyDescent="0.35">
      <c r="A12132">
        <v>87</v>
      </c>
      <c r="B12132">
        <v>184.447</v>
      </c>
      <c r="C12132" t="s">
        <v>70</v>
      </c>
    </row>
    <row r="12133" spans="1:3" x14ac:dyDescent="0.35">
      <c r="A12133">
        <v>87</v>
      </c>
      <c r="B12133">
        <v>184.4708</v>
      </c>
      <c r="C12133" t="s">
        <v>70</v>
      </c>
    </row>
    <row r="12134" spans="1:3" x14ac:dyDescent="0.35">
      <c r="A12134">
        <v>87</v>
      </c>
      <c r="B12134">
        <v>184.48740000000001</v>
      </c>
      <c r="C12134" t="s">
        <v>70</v>
      </c>
    </row>
    <row r="12135" spans="1:3" x14ac:dyDescent="0.35">
      <c r="A12135">
        <v>87</v>
      </c>
      <c r="B12135">
        <v>184.50120000000001</v>
      </c>
      <c r="C12135" t="s">
        <v>70</v>
      </c>
    </row>
    <row r="12136" spans="1:3" x14ac:dyDescent="0.35">
      <c r="A12136">
        <v>87</v>
      </c>
      <c r="B12136">
        <v>184.5162</v>
      </c>
      <c r="C12136" t="s">
        <v>70</v>
      </c>
    </row>
    <row r="12137" spans="1:3" x14ac:dyDescent="0.35">
      <c r="A12137">
        <v>87</v>
      </c>
      <c r="B12137">
        <v>184.53710000000001</v>
      </c>
      <c r="C12137" t="s">
        <v>70</v>
      </c>
    </row>
    <row r="12138" spans="1:3" x14ac:dyDescent="0.35">
      <c r="A12138">
        <v>87</v>
      </c>
      <c r="B12138">
        <v>184.55549999999999</v>
      </c>
      <c r="C12138" t="s">
        <v>70</v>
      </c>
    </row>
    <row r="12139" spans="1:3" x14ac:dyDescent="0.35">
      <c r="A12139">
        <v>87</v>
      </c>
      <c r="B12139">
        <v>184.5762</v>
      </c>
      <c r="C12139" t="s">
        <v>70</v>
      </c>
    </row>
    <row r="12140" spans="1:3" x14ac:dyDescent="0.35">
      <c r="A12140">
        <v>87</v>
      </c>
      <c r="B12140">
        <v>184.59059999999999</v>
      </c>
      <c r="C12140" t="s">
        <v>70</v>
      </c>
    </row>
    <row r="12141" spans="1:3" x14ac:dyDescent="0.35">
      <c r="A12141">
        <v>87</v>
      </c>
      <c r="B12141">
        <v>184.60550000000001</v>
      </c>
      <c r="C12141" t="s">
        <v>70</v>
      </c>
    </row>
    <row r="12142" spans="1:3" x14ac:dyDescent="0.35">
      <c r="A12142">
        <v>87</v>
      </c>
      <c r="B12142">
        <v>184.6199</v>
      </c>
      <c r="C12142" t="s">
        <v>70</v>
      </c>
    </row>
    <row r="12143" spans="1:3" x14ac:dyDescent="0.35">
      <c r="A12143">
        <v>87</v>
      </c>
      <c r="B12143">
        <v>184.6344</v>
      </c>
      <c r="C12143" t="s">
        <v>70</v>
      </c>
    </row>
    <row r="12144" spans="1:3" x14ac:dyDescent="0.35">
      <c r="A12144">
        <v>87</v>
      </c>
      <c r="B12144">
        <v>184.64959999999999</v>
      </c>
      <c r="C12144" t="s">
        <v>70</v>
      </c>
    </row>
    <row r="12145" spans="1:4" x14ac:dyDescent="0.35">
      <c r="A12145">
        <v>87</v>
      </c>
      <c r="B12145">
        <v>184.6652</v>
      </c>
      <c r="C12145" t="s">
        <v>70</v>
      </c>
    </row>
    <row r="12146" spans="1:4" x14ac:dyDescent="0.35">
      <c r="A12146">
        <v>87</v>
      </c>
      <c r="B12146">
        <v>184.6815</v>
      </c>
      <c r="C12146" t="s">
        <v>70</v>
      </c>
    </row>
    <row r="12147" spans="1:4" x14ac:dyDescent="0.35">
      <c r="A12147">
        <v>87</v>
      </c>
      <c r="B12147">
        <v>184.69909999999999</v>
      </c>
      <c r="C12147" t="s">
        <v>70</v>
      </c>
    </row>
    <row r="12148" spans="1:4" x14ac:dyDescent="0.35">
      <c r="A12148">
        <v>87</v>
      </c>
      <c r="B12148">
        <v>184.7149</v>
      </c>
      <c r="C12148" t="s">
        <v>70</v>
      </c>
    </row>
    <row r="12149" spans="1:4" x14ac:dyDescent="0.35">
      <c r="A12149">
        <v>87</v>
      </c>
      <c r="B12149">
        <v>184.72890000000001</v>
      </c>
      <c r="C12149" t="s">
        <v>70</v>
      </c>
      <c r="D12149">
        <v>2.0000000000000001E-4</v>
      </c>
    </row>
    <row r="12150" spans="1:4" x14ac:dyDescent="0.35">
      <c r="A12150">
        <v>87</v>
      </c>
      <c r="B12150">
        <v>184.74350000000001</v>
      </c>
      <c r="C12150" t="s">
        <v>70</v>
      </c>
      <c r="D12150">
        <v>2.0000000000000001E-4</v>
      </c>
    </row>
    <row r="12151" spans="1:4" x14ac:dyDescent="0.35">
      <c r="A12151">
        <v>87</v>
      </c>
      <c r="B12151">
        <v>184.75819999999999</v>
      </c>
      <c r="C12151" t="s">
        <v>70</v>
      </c>
      <c r="D12151">
        <v>2.0000000000000001E-4</v>
      </c>
    </row>
    <row r="12152" spans="1:4" x14ac:dyDescent="0.35">
      <c r="A12152">
        <v>87</v>
      </c>
      <c r="B12152">
        <v>184.78129999999999</v>
      </c>
      <c r="C12152" t="s">
        <v>70</v>
      </c>
      <c r="D12152">
        <v>4.0000000000000002E-4</v>
      </c>
    </row>
    <row r="12153" spans="1:4" x14ac:dyDescent="0.35">
      <c r="A12153">
        <v>87</v>
      </c>
      <c r="B12153">
        <v>184.79660000000001</v>
      </c>
      <c r="C12153" t="s">
        <v>70</v>
      </c>
      <c r="D12153">
        <v>1.1000000000000001E-3</v>
      </c>
    </row>
    <row r="12154" spans="1:4" x14ac:dyDescent="0.35">
      <c r="A12154">
        <v>87</v>
      </c>
      <c r="B12154">
        <v>184.8108</v>
      </c>
      <c r="C12154" t="s">
        <v>70</v>
      </c>
      <c r="D12154">
        <v>2.7000000000000001E-3</v>
      </c>
    </row>
    <row r="12155" spans="1:4" x14ac:dyDescent="0.35">
      <c r="A12155">
        <v>87</v>
      </c>
      <c r="B12155">
        <v>184.82640000000001</v>
      </c>
      <c r="C12155" t="s">
        <v>70</v>
      </c>
      <c r="D12155">
        <v>2.7000000000000001E-3</v>
      </c>
    </row>
    <row r="12156" spans="1:4" x14ac:dyDescent="0.35">
      <c r="A12156">
        <v>87</v>
      </c>
      <c r="B12156">
        <v>184.8409</v>
      </c>
      <c r="C12156" t="s">
        <v>70</v>
      </c>
      <c r="D12156">
        <v>1.6999999999999999E-3</v>
      </c>
    </row>
    <row r="12157" spans="1:4" x14ac:dyDescent="0.35">
      <c r="A12157">
        <v>87</v>
      </c>
      <c r="B12157">
        <v>184.85489999999999</v>
      </c>
      <c r="C12157" t="s">
        <v>70</v>
      </c>
      <c r="D12157">
        <v>1.6999999999999999E-3</v>
      </c>
    </row>
    <row r="12158" spans="1:4" x14ac:dyDescent="0.35">
      <c r="A12158">
        <v>87</v>
      </c>
      <c r="B12158">
        <v>184.86869999999999</v>
      </c>
      <c r="C12158" t="s">
        <v>70</v>
      </c>
      <c r="D12158">
        <v>4.0000000000000002E-4</v>
      </c>
    </row>
    <row r="12159" spans="1:4" x14ac:dyDescent="0.35">
      <c r="A12159">
        <v>87</v>
      </c>
      <c r="B12159">
        <v>184.88339999999999</v>
      </c>
      <c r="C12159" t="s">
        <v>70</v>
      </c>
      <c r="D12159">
        <v>4.0000000000000002E-4</v>
      </c>
    </row>
    <row r="12160" spans="1:4" x14ac:dyDescent="0.35">
      <c r="A12160">
        <v>87</v>
      </c>
      <c r="B12160">
        <v>184.8981</v>
      </c>
      <c r="C12160" t="s">
        <v>70</v>
      </c>
      <c r="D12160">
        <v>4.0000000000000002E-4</v>
      </c>
    </row>
    <row r="12161" spans="1:4" x14ac:dyDescent="0.35">
      <c r="A12161">
        <v>87</v>
      </c>
      <c r="B12161">
        <v>184.9119</v>
      </c>
      <c r="C12161" t="s">
        <v>70</v>
      </c>
      <c r="D12161">
        <v>4.1999999999999997E-3</v>
      </c>
    </row>
    <row r="12162" spans="1:4" x14ac:dyDescent="0.35">
      <c r="A12162">
        <v>87</v>
      </c>
      <c r="B12162">
        <v>184.9271</v>
      </c>
      <c r="C12162" t="s">
        <v>70</v>
      </c>
      <c r="D12162">
        <v>4.1999999999999997E-3</v>
      </c>
    </row>
    <row r="12163" spans="1:4" x14ac:dyDescent="0.35">
      <c r="A12163">
        <v>87</v>
      </c>
      <c r="B12163">
        <v>184.94130000000001</v>
      </c>
      <c r="C12163" t="s">
        <v>70</v>
      </c>
      <c r="D12163">
        <v>2E-3</v>
      </c>
    </row>
    <row r="12164" spans="1:4" x14ac:dyDescent="0.35">
      <c r="A12164">
        <v>87</v>
      </c>
      <c r="B12164">
        <v>184.95519999999999</v>
      </c>
      <c r="C12164" t="s">
        <v>70</v>
      </c>
      <c r="D12164">
        <v>2E-3</v>
      </c>
    </row>
    <row r="12165" spans="1:4" x14ac:dyDescent="0.35">
      <c r="A12165">
        <v>87</v>
      </c>
      <c r="B12165">
        <v>184.96950000000001</v>
      </c>
      <c r="C12165" t="s">
        <v>70</v>
      </c>
      <c r="D12165">
        <v>2.8999999999999998E-3</v>
      </c>
    </row>
    <row r="12166" spans="1:4" x14ac:dyDescent="0.35">
      <c r="A12166">
        <v>87</v>
      </c>
      <c r="B12166">
        <v>184.9941</v>
      </c>
      <c r="C12166" t="s">
        <v>70</v>
      </c>
      <c r="D12166">
        <v>2E-3</v>
      </c>
    </row>
    <row r="12167" spans="1:4" x14ac:dyDescent="0.35">
      <c r="A12167">
        <v>87</v>
      </c>
      <c r="B12167">
        <v>185.00970000000001</v>
      </c>
      <c r="C12167" t="s">
        <v>70</v>
      </c>
      <c r="D12167">
        <v>2E-3</v>
      </c>
    </row>
    <row r="12168" spans="1:4" x14ac:dyDescent="0.35">
      <c r="A12168">
        <v>87</v>
      </c>
      <c r="B12168">
        <v>185.02420000000001</v>
      </c>
      <c r="C12168" t="s">
        <v>70</v>
      </c>
      <c r="D12168">
        <v>2.5999999999999999E-3</v>
      </c>
    </row>
    <row r="12169" spans="1:4" x14ac:dyDescent="0.35">
      <c r="A12169">
        <v>87</v>
      </c>
      <c r="B12169">
        <v>185.03870000000001</v>
      </c>
      <c r="C12169" t="s">
        <v>70</v>
      </c>
      <c r="D12169">
        <v>2.5999999999999999E-3</v>
      </c>
    </row>
    <row r="12170" spans="1:4" x14ac:dyDescent="0.35">
      <c r="A12170">
        <v>87</v>
      </c>
      <c r="B12170">
        <v>185.05289999999999</v>
      </c>
      <c r="C12170" t="s">
        <v>70</v>
      </c>
      <c r="D12170">
        <v>2.3E-3</v>
      </c>
    </row>
    <row r="12171" spans="1:4" x14ac:dyDescent="0.35">
      <c r="A12171">
        <v>87</v>
      </c>
      <c r="B12171">
        <v>185.06800000000001</v>
      </c>
      <c r="C12171" t="s">
        <v>70</v>
      </c>
      <c r="D12171">
        <v>2.3E-3</v>
      </c>
    </row>
    <row r="12172" spans="1:4" x14ac:dyDescent="0.35">
      <c r="A12172">
        <v>87</v>
      </c>
      <c r="B12172">
        <v>185.08240000000001</v>
      </c>
      <c r="C12172" t="s">
        <v>70</v>
      </c>
      <c r="D12172">
        <v>1.1999999999999999E-3</v>
      </c>
    </row>
    <row r="12173" spans="1:4" x14ac:dyDescent="0.35">
      <c r="A12173">
        <v>87</v>
      </c>
      <c r="B12173">
        <v>185.09690000000001</v>
      </c>
      <c r="C12173" t="s">
        <v>70</v>
      </c>
      <c r="D12173">
        <v>1.1999999999999999E-3</v>
      </c>
    </row>
    <row r="12174" spans="1:4" x14ac:dyDescent="0.35">
      <c r="A12174">
        <v>87</v>
      </c>
      <c r="B12174">
        <v>185.11279999999999</v>
      </c>
      <c r="C12174" t="s">
        <v>70</v>
      </c>
      <c r="D12174">
        <v>2.5000000000000001E-3</v>
      </c>
    </row>
    <row r="12175" spans="1:4" x14ac:dyDescent="0.35">
      <c r="A12175">
        <v>87</v>
      </c>
      <c r="B12175">
        <v>185.1317</v>
      </c>
      <c r="C12175" t="s">
        <v>70</v>
      </c>
      <c r="D12175">
        <v>8.0000000000000004E-4</v>
      </c>
    </row>
    <row r="12176" spans="1:4" x14ac:dyDescent="0.35">
      <c r="A12176">
        <v>87</v>
      </c>
      <c r="B12176">
        <v>185.15090000000001</v>
      </c>
      <c r="C12176" t="s">
        <v>70</v>
      </c>
      <c r="D12176">
        <v>1.6000000000000001E-3</v>
      </c>
    </row>
    <row r="12177" spans="1:4" x14ac:dyDescent="0.35">
      <c r="A12177">
        <v>87</v>
      </c>
      <c r="B12177">
        <v>185.166</v>
      </c>
      <c r="C12177" t="s">
        <v>70</v>
      </c>
      <c r="D12177">
        <v>2.0000000000000001E-4</v>
      </c>
    </row>
    <row r="12178" spans="1:4" x14ac:dyDescent="0.35">
      <c r="A12178">
        <v>87</v>
      </c>
      <c r="B12178">
        <v>185.18</v>
      </c>
      <c r="C12178" t="s">
        <v>70</v>
      </c>
      <c r="D12178">
        <v>2.0000000000000001E-4</v>
      </c>
    </row>
    <row r="12179" spans="1:4" x14ac:dyDescent="0.35">
      <c r="A12179">
        <v>87</v>
      </c>
      <c r="B12179">
        <v>185.2064</v>
      </c>
      <c r="C12179" t="s">
        <v>70</v>
      </c>
      <c r="D12179">
        <v>1E-4</v>
      </c>
    </row>
    <row r="12180" spans="1:4" x14ac:dyDescent="0.35">
      <c r="A12180">
        <v>87</v>
      </c>
      <c r="B12180">
        <v>185.22329999999999</v>
      </c>
      <c r="C12180" t="s">
        <v>70</v>
      </c>
    </row>
    <row r="12181" spans="1:4" x14ac:dyDescent="0.35">
      <c r="A12181">
        <v>87</v>
      </c>
      <c r="B12181">
        <v>185.23929999999999</v>
      </c>
      <c r="C12181" t="s">
        <v>70</v>
      </c>
    </row>
    <row r="12182" spans="1:4" x14ac:dyDescent="0.35">
      <c r="A12182">
        <v>87</v>
      </c>
      <c r="B12182">
        <v>185.25380000000001</v>
      </c>
      <c r="C12182" t="s">
        <v>70</v>
      </c>
    </row>
    <row r="12183" spans="1:4" x14ac:dyDescent="0.35">
      <c r="A12183">
        <v>87</v>
      </c>
      <c r="B12183">
        <v>185.26820000000001</v>
      </c>
      <c r="C12183" t="s">
        <v>70</v>
      </c>
    </row>
    <row r="12184" spans="1:4" x14ac:dyDescent="0.35">
      <c r="A12184">
        <v>87</v>
      </c>
      <c r="B12184">
        <v>185.28270000000001</v>
      </c>
      <c r="C12184" t="s">
        <v>70</v>
      </c>
    </row>
    <row r="12185" spans="1:4" x14ac:dyDescent="0.35">
      <c r="A12185">
        <v>87</v>
      </c>
      <c r="B12185">
        <v>185.2978</v>
      </c>
      <c r="C12185" t="s">
        <v>70</v>
      </c>
    </row>
    <row r="12186" spans="1:4" x14ac:dyDescent="0.35">
      <c r="A12186">
        <v>87</v>
      </c>
      <c r="B12186">
        <v>185.31200000000001</v>
      </c>
      <c r="C12186" t="s">
        <v>70</v>
      </c>
    </row>
    <row r="12187" spans="1:4" x14ac:dyDescent="0.35">
      <c r="A12187">
        <v>87</v>
      </c>
      <c r="B12187">
        <v>185.32650000000001</v>
      </c>
      <c r="C12187" t="s">
        <v>70</v>
      </c>
    </row>
    <row r="12188" spans="1:4" x14ac:dyDescent="0.35">
      <c r="A12188">
        <v>87</v>
      </c>
      <c r="B12188">
        <v>185.34110000000001</v>
      </c>
      <c r="C12188" t="s">
        <v>70</v>
      </c>
    </row>
    <row r="12189" spans="1:4" x14ac:dyDescent="0.35">
      <c r="A12189">
        <v>87</v>
      </c>
      <c r="B12189">
        <v>185.3552</v>
      </c>
      <c r="C12189" t="s">
        <v>70</v>
      </c>
    </row>
    <row r="12190" spans="1:4" x14ac:dyDescent="0.35">
      <c r="A12190">
        <v>87</v>
      </c>
      <c r="B12190">
        <v>185.3689</v>
      </c>
      <c r="C12190" t="s">
        <v>70</v>
      </c>
    </row>
    <row r="12191" spans="1:4" x14ac:dyDescent="0.35">
      <c r="A12191">
        <v>87</v>
      </c>
      <c r="B12191">
        <v>185.3836</v>
      </c>
      <c r="C12191" t="s">
        <v>70</v>
      </c>
    </row>
    <row r="12192" spans="1:4" x14ac:dyDescent="0.35">
      <c r="A12192">
        <v>87</v>
      </c>
      <c r="B12192">
        <v>185.40600000000001</v>
      </c>
      <c r="C12192" t="s">
        <v>70</v>
      </c>
    </row>
    <row r="12193" spans="1:3" x14ac:dyDescent="0.35">
      <c r="A12193">
        <v>87</v>
      </c>
      <c r="B12193">
        <v>185.42140000000001</v>
      </c>
      <c r="C12193" t="s">
        <v>70</v>
      </c>
    </row>
    <row r="12194" spans="1:3" x14ac:dyDescent="0.35">
      <c r="A12194">
        <v>87</v>
      </c>
      <c r="B12194">
        <v>185.43719999999999</v>
      </c>
      <c r="C12194" t="s">
        <v>70</v>
      </c>
    </row>
    <row r="12195" spans="1:3" x14ac:dyDescent="0.35">
      <c r="A12195">
        <v>87</v>
      </c>
      <c r="B12195">
        <v>185.4511</v>
      </c>
      <c r="C12195" t="s">
        <v>70</v>
      </c>
    </row>
    <row r="12196" spans="1:3" x14ac:dyDescent="0.35">
      <c r="A12196">
        <v>87</v>
      </c>
      <c r="B12196">
        <v>185.46610000000001</v>
      </c>
      <c r="C12196" t="s">
        <v>70</v>
      </c>
    </row>
    <row r="12197" spans="1:3" x14ac:dyDescent="0.35">
      <c r="A12197">
        <v>87</v>
      </c>
      <c r="B12197">
        <v>185.4802</v>
      </c>
      <c r="C12197" t="s">
        <v>70</v>
      </c>
    </row>
    <row r="12198" spans="1:3" x14ac:dyDescent="0.35">
      <c r="A12198">
        <v>88</v>
      </c>
      <c r="B12198">
        <v>185.49760000000001</v>
      </c>
      <c r="C12198" t="s">
        <v>70</v>
      </c>
    </row>
    <row r="12199" spans="1:3" x14ac:dyDescent="0.35">
      <c r="A12199">
        <v>88</v>
      </c>
      <c r="B12199">
        <v>185.5104</v>
      </c>
      <c r="C12199" t="s">
        <v>70</v>
      </c>
    </row>
    <row r="12200" spans="1:3" x14ac:dyDescent="0.35">
      <c r="A12200">
        <v>88</v>
      </c>
      <c r="B12200">
        <v>185.52529999999999</v>
      </c>
      <c r="C12200" t="s">
        <v>70</v>
      </c>
    </row>
    <row r="12201" spans="1:3" x14ac:dyDescent="0.35">
      <c r="A12201">
        <v>88</v>
      </c>
      <c r="B12201">
        <v>185.5385</v>
      </c>
      <c r="C12201" t="s">
        <v>70</v>
      </c>
    </row>
    <row r="12202" spans="1:3" x14ac:dyDescent="0.35">
      <c r="A12202">
        <v>88</v>
      </c>
      <c r="B12202">
        <v>185.5515</v>
      </c>
      <c r="C12202" t="s">
        <v>70</v>
      </c>
    </row>
    <row r="12203" spans="1:3" x14ac:dyDescent="0.35">
      <c r="A12203">
        <v>88</v>
      </c>
      <c r="B12203">
        <v>185.5652</v>
      </c>
      <c r="C12203" t="s">
        <v>70</v>
      </c>
    </row>
    <row r="12204" spans="1:3" x14ac:dyDescent="0.35">
      <c r="A12204">
        <v>88</v>
      </c>
      <c r="B12204">
        <v>185.5795</v>
      </c>
      <c r="C12204" t="s">
        <v>70</v>
      </c>
    </row>
    <row r="12205" spans="1:3" x14ac:dyDescent="0.35">
      <c r="A12205">
        <v>88</v>
      </c>
      <c r="B12205">
        <v>185.59630000000001</v>
      </c>
      <c r="C12205" t="s">
        <v>70</v>
      </c>
    </row>
    <row r="12206" spans="1:3" x14ac:dyDescent="0.35">
      <c r="A12206">
        <v>88</v>
      </c>
      <c r="B12206">
        <v>185.61940000000001</v>
      </c>
      <c r="C12206" t="s">
        <v>70</v>
      </c>
    </row>
    <row r="12207" spans="1:3" x14ac:dyDescent="0.35">
      <c r="A12207">
        <v>88</v>
      </c>
      <c r="B12207">
        <v>185.64359999999999</v>
      </c>
      <c r="C12207" t="s">
        <v>70</v>
      </c>
    </row>
    <row r="12208" spans="1:3" x14ac:dyDescent="0.35">
      <c r="A12208">
        <v>88</v>
      </c>
      <c r="B12208">
        <v>185.6617</v>
      </c>
      <c r="C12208" t="s">
        <v>70</v>
      </c>
    </row>
    <row r="12209" spans="1:3" x14ac:dyDescent="0.35">
      <c r="A12209">
        <v>88</v>
      </c>
      <c r="B12209">
        <v>185.67670000000001</v>
      </c>
      <c r="C12209" t="s">
        <v>70</v>
      </c>
    </row>
    <row r="12210" spans="1:3" x14ac:dyDescent="0.35">
      <c r="A12210">
        <v>88</v>
      </c>
      <c r="B12210">
        <v>185.69409999999999</v>
      </c>
      <c r="C12210" t="s">
        <v>70</v>
      </c>
    </row>
    <row r="12211" spans="1:3" x14ac:dyDescent="0.35">
      <c r="A12211">
        <v>88</v>
      </c>
      <c r="B12211">
        <v>185.71279999999999</v>
      </c>
      <c r="C12211" t="s">
        <v>70</v>
      </c>
    </row>
    <row r="12212" spans="1:3" x14ac:dyDescent="0.35">
      <c r="A12212">
        <v>88</v>
      </c>
      <c r="B12212">
        <v>185.7296</v>
      </c>
      <c r="C12212" t="s">
        <v>70</v>
      </c>
    </row>
    <row r="12213" spans="1:3" x14ac:dyDescent="0.35">
      <c r="A12213">
        <v>88</v>
      </c>
      <c r="B12213">
        <v>185.7432</v>
      </c>
      <c r="C12213" t="s">
        <v>70</v>
      </c>
    </row>
    <row r="12214" spans="1:3" x14ac:dyDescent="0.35">
      <c r="A12214">
        <v>88</v>
      </c>
      <c r="B12214">
        <v>185.7569</v>
      </c>
      <c r="C12214" t="s">
        <v>70</v>
      </c>
    </row>
    <row r="12215" spans="1:3" x14ac:dyDescent="0.35">
      <c r="A12215">
        <v>88</v>
      </c>
      <c r="B12215">
        <v>185.77119999999999</v>
      </c>
      <c r="C12215" t="s">
        <v>70</v>
      </c>
    </row>
    <row r="12216" spans="1:3" x14ac:dyDescent="0.35">
      <c r="A12216">
        <v>88</v>
      </c>
      <c r="B12216">
        <v>185.79580000000001</v>
      </c>
      <c r="C12216" t="s">
        <v>70</v>
      </c>
    </row>
    <row r="12217" spans="1:3" x14ac:dyDescent="0.35">
      <c r="A12217">
        <v>88</v>
      </c>
      <c r="B12217">
        <v>185.80879999999999</v>
      </c>
      <c r="C12217" t="s">
        <v>70</v>
      </c>
    </row>
    <row r="12218" spans="1:3" x14ac:dyDescent="0.35">
      <c r="A12218">
        <v>88</v>
      </c>
      <c r="B12218">
        <v>185.8313</v>
      </c>
      <c r="C12218" t="s">
        <v>70</v>
      </c>
    </row>
    <row r="12219" spans="1:3" x14ac:dyDescent="0.35">
      <c r="A12219">
        <v>88</v>
      </c>
      <c r="B12219">
        <v>185.8476</v>
      </c>
      <c r="C12219" t="s">
        <v>70</v>
      </c>
    </row>
    <row r="12220" spans="1:3" x14ac:dyDescent="0.35">
      <c r="A12220">
        <v>88</v>
      </c>
      <c r="B12220">
        <v>185.86369999999999</v>
      </c>
      <c r="C12220" t="s">
        <v>70</v>
      </c>
    </row>
    <row r="12221" spans="1:3" x14ac:dyDescent="0.35">
      <c r="A12221">
        <v>88</v>
      </c>
      <c r="B12221">
        <v>185.87860000000001</v>
      </c>
      <c r="C12221" t="s">
        <v>70</v>
      </c>
    </row>
    <row r="12222" spans="1:3" x14ac:dyDescent="0.35">
      <c r="A12222">
        <v>88</v>
      </c>
      <c r="B12222">
        <v>185.8921</v>
      </c>
      <c r="C12222" t="s">
        <v>70</v>
      </c>
    </row>
    <row r="12223" spans="1:3" x14ac:dyDescent="0.35">
      <c r="A12223">
        <v>88</v>
      </c>
      <c r="B12223">
        <v>185.9057</v>
      </c>
      <c r="C12223" t="s">
        <v>70</v>
      </c>
    </row>
    <row r="12224" spans="1:3" x14ac:dyDescent="0.35">
      <c r="A12224">
        <v>88</v>
      </c>
      <c r="B12224">
        <v>185.91929999999999</v>
      </c>
      <c r="C12224" t="s">
        <v>70</v>
      </c>
    </row>
    <row r="12225" spans="1:3" x14ac:dyDescent="0.35">
      <c r="A12225">
        <v>88</v>
      </c>
      <c r="B12225">
        <v>185.9332</v>
      </c>
      <c r="C12225" t="s">
        <v>70</v>
      </c>
    </row>
    <row r="12226" spans="1:3" x14ac:dyDescent="0.35">
      <c r="A12226">
        <v>88</v>
      </c>
      <c r="B12226">
        <v>185.94710000000001</v>
      </c>
      <c r="C12226" t="s">
        <v>70</v>
      </c>
    </row>
    <row r="12227" spans="1:3" x14ac:dyDescent="0.35">
      <c r="A12227">
        <v>88</v>
      </c>
      <c r="B12227">
        <v>185.9607</v>
      </c>
      <c r="C12227" t="s">
        <v>70</v>
      </c>
    </row>
    <row r="12228" spans="1:3" x14ac:dyDescent="0.35">
      <c r="A12228">
        <v>88</v>
      </c>
      <c r="B12228">
        <v>185.97479999999999</v>
      </c>
      <c r="C12228" t="s">
        <v>70</v>
      </c>
    </row>
    <row r="12229" spans="1:3" x14ac:dyDescent="0.35">
      <c r="A12229">
        <v>88</v>
      </c>
      <c r="B12229">
        <v>185.9879</v>
      </c>
      <c r="C12229" t="s">
        <v>70</v>
      </c>
    </row>
    <row r="12230" spans="1:3" x14ac:dyDescent="0.35">
      <c r="A12230">
        <v>88</v>
      </c>
      <c r="B12230">
        <v>186.00139999999999</v>
      </c>
      <c r="C12230" t="s">
        <v>70</v>
      </c>
    </row>
    <row r="12231" spans="1:3" x14ac:dyDescent="0.35">
      <c r="A12231">
        <v>88</v>
      </c>
      <c r="B12231">
        <v>186.0155</v>
      </c>
      <c r="C12231" t="s">
        <v>70</v>
      </c>
    </row>
    <row r="12232" spans="1:3" x14ac:dyDescent="0.35">
      <c r="A12232">
        <v>88</v>
      </c>
      <c r="B12232">
        <v>186.03790000000001</v>
      </c>
      <c r="C12232" t="s">
        <v>70</v>
      </c>
    </row>
    <row r="12233" spans="1:3" x14ac:dyDescent="0.35">
      <c r="A12233">
        <v>88</v>
      </c>
      <c r="B12233">
        <v>186.05170000000001</v>
      </c>
      <c r="C12233" t="s">
        <v>70</v>
      </c>
    </row>
    <row r="12234" spans="1:3" x14ac:dyDescent="0.35">
      <c r="A12234">
        <v>88</v>
      </c>
      <c r="B12234">
        <v>186.06549999999999</v>
      </c>
      <c r="C12234" t="s">
        <v>70</v>
      </c>
    </row>
    <row r="12235" spans="1:3" x14ac:dyDescent="0.35">
      <c r="A12235">
        <v>88</v>
      </c>
      <c r="B12235">
        <v>186.0796</v>
      </c>
      <c r="C12235" t="s">
        <v>70</v>
      </c>
    </row>
    <row r="12236" spans="1:3" x14ac:dyDescent="0.35">
      <c r="A12236">
        <v>88</v>
      </c>
      <c r="B12236">
        <v>186.0941</v>
      </c>
      <c r="C12236" t="s">
        <v>70</v>
      </c>
    </row>
    <row r="12237" spans="1:3" x14ac:dyDescent="0.35">
      <c r="A12237">
        <v>88</v>
      </c>
      <c r="B12237">
        <v>186.10769999999999</v>
      </c>
      <c r="C12237" t="s">
        <v>70</v>
      </c>
    </row>
    <row r="12238" spans="1:3" x14ac:dyDescent="0.35">
      <c r="A12238">
        <v>88</v>
      </c>
      <c r="B12238">
        <v>186.1208</v>
      </c>
      <c r="C12238" t="s">
        <v>70</v>
      </c>
    </row>
    <row r="12239" spans="1:3" x14ac:dyDescent="0.35">
      <c r="A12239">
        <v>88</v>
      </c>
      <c r="B12239">
        <v>186.13499999999999</v>
      </c>
      <c r="C12239" t="s">
        <v>70</v>
      </c>
    </row>
    <row r="12240" spans="1:3" x14ac:dyDescent="0.35">
      <c r="A12240">
        <v>88</v>
      </c>
      <c r="B12240">
        <v>186.14879999999999</v>
      </c>
      <c r="C12240" t="s">
        <v>70</v>
      </c>
    </row>
    <row r="12241" spans="1:3" x14ac:dyDescent="0.35">
      <c r="A12241">
        <v>88</v>
      </c>
      <c r="B12241">
        <v>186.16200000000001</v>
      </c>
      <c r="C12241" t="s">
        <v>70</v>
      </c>
    </row>
    <row r="12242" spans="1:3" x14ac:dyDescent="0.35">
      <c r="A12242">
        <v>88</v>
      </c>
      <c r="B12242">
        <v>186.17660000000001</v>
      </c>
      <c r="C12242" t="s">
        <v>70</v>
      </c>
    </row>
    <row r="12243" spans="1:3" x14ac:dyDescent="0.35">
      <c r="A12243">
        <v>88</v>
      </c>
      <c r="B12243">
        <v>186.1891</v>
      </c>
      <c r="C12243" t="s">
        <v>70</v>
      </c>
    </row>
    <row r="12244" spans="1:3" x14ac:dyDescent="0.35">
      <c r="A12244">
        <v>88</v>
      </c>
      <c r="B12244">
        <v>186.20269999999999</v>
      </c>
      <c r="C12244" t="s">
        <v>70</v>
      </c>
    </row>
    <row r="12245" spans="1:3" x14ac:dyDescent="0.35">
      <c r="A12245">
        <v>88</v>
      </c>
      <c r="B12245">
        <v>186.2201</v>
      </c>
      <c r="C12245" t="s">
        <v>70</v>
      </c>
    </row>
    <row r="12246" spans="1:3" x14ac:dyDescent="0.35">
      <c r="A12246">
        <v>88</v>
      </c>
      <c r="B12246">
        <v>186.24209999999999</v>
      </c>
      <c r="C12246" t="s">
        <v>70</v>
      </c>
    </row>
    <row r="12247" spans="1:3" x14ac:dyDescent="0.35">
      <c r="A12247">
        <v>88</v>
      </c>
      <c r="B12247">
        <v>186.25620000000001</v>
      </c>
      <c r="C12247" t="s">
        <v>70</v>
      </c>
    </row>
    <row r="12248" spans="1:3" x14ac:dyDescent="0.35">
      <c r="A12248">
        <v>88</v>
      </c>
      <c r="B12248">
        <v>186.26910000000001</v>
      </c>
      <c r="C12248" t="s">
        <v>70</v>
      </c>
    </row>
    <row r="12249" spans="1:3" x14ac:dyDescent="0.35">
      <c r="A12249">
        <v>88</v>
      </c>
      <c r="B12249">
        <v>186.28370000000001</v>
      </c>
      <c r="C12249" t="s">
        <v>70</v>
      </c>
    </row>
    <row r="12250" spans="1:3" x14ac:dyDescent="0.35">
      <c r="A12250">
        <v>88</v>
      </c>
      <c r="B12250">
        <v>186.29759999999999</v>
      </c>
      <c r="C12250" t="s">
        <v>70</v>
      </c>
    </row>
    <row r="12251" spans="1:3" x14ac:dyDescent="0.35">
      <c r="A12251">
        <v>88</v>
      </c>
      <c r="B12251">
        <v>186.31059999999999</v>
      </c>
      <c r="C12251" t="s">
        <v>70</v>
      </c>
    </row>
    <row r="12252" spans="1:3" x14ac:dyDescent="0.35">
      <c r="A12252">
        <v>88</v>
      </c>
      <c r="B12252">
        <v>186.32470000000001</v>
      </c>
      <c r="C12252" t="s">
        <v>70</v>
      </c>
    </row>
    <row r="12253" spans="1:3" x14ac:dyDescent="0.35">
      <c r="A12253">
        <v>88</v>
      </c>
      <c r="B12253">
        <v>186.3383</v>
      </c>
      <c r="C12253" t="s">
        <v>70</v>
      </c>
    </row>
    <row r="12254" spans="1:3" x14ac:dyDescent="0.35">
      <c r="A12254">
        <v>88</v>
      </c>
      <c r="B12254">
        <v>186.35210000000001</v>
      </c>
      <c r="C12254" t="s">
        <v>70</v>
      </c>
    </row>
    <row r="12255" spans="1:3" x14ac:dyDescent="0.35">
      <c r="A12255">
        <v>88</v>
      </c>
      <c r="B12255">
        <v>186.36580000000001</v>
      </c>
      <c r="C12255" t="s">
        <v>70</v>
      </c>
    </row>
    <row r="12256" spans="1:3" x14ac:dyDescent="0.35">
      <c r="A12256">
        <v>88</v>
      </c>
      <c r="B12256">
        <v>186.3794</v>
      </c>
      <c r="C12256" t="s">
        <v>70</v>
      </c>
    </row>
    <row r="12257" spans="1:4" x14ac:dyDescent="0.35">
      <c r="A12257">
        <v>88</v>
      </c>
      <c r="B12257">
        <v>186.393</v>
      </c>
      <c r="C12257" t="s">
        <v>70</v>
      </c>
    </row>
    <row r="12258" spans="1:4" x14ac:dyDescent="0.35">
      <c r="A12258">
        <v>88</v>
      </c>
      <c r="B12258">
        <v>186.40710000000001</v>
      </c>
      <c r="C12258" t="s">
        <v>70</v>
      </c>
    </row>
    <row r="12259" spans="1:4" x14ac:dyDescent="0.35">
      <c r="A12259">
        <v>88</v>
      </c>
      <c r="B12259">
        <v>186.42089999999999</v>
      </c>
      <c r="C12259" t="s">
        <v>70</v>
      </c>
    </row>
    <row r="12260" spans="1:4" x14ac:dyDescent="0.35">
      <c r="A12260">
        <v>88</v>
      </c>
      <c r="B12260">
        <v>186.4419</v>
      </c>
      <c r="C12260" t="s">
        <v>70</v>
      </c>
    </row>
    <row r="12261" spans="1:4" x14ac:dyDescent="0.35">
      <c r="A12261">
        <v>88</v>
      </c>
      <c r="B12261">
        <v>186.4554</v>
      </c>
      <c r="C12261" t="s">
        <v>70</v>
      </c>
    </row>
    <row r="12262" spans="1:4" x14ac:dyDescent="0.35">
      <c r="A12262">
        <v>88</v>
      </c>
      <c r="B12262">
        <v>186.4691</v>
      </c>
      <c r="C12262" t="s">
        <v>70</v>
      </c>
    </row>
    <row r="12263" spans="1:4" x14ac:dyDescent="0.35">
      <c r="A12263">
        <v>88</v>
      </c>
      <c r="B12263">
        <v>186.48349999999999</v>
      </c>
      <c r="C12263" t="s">
        <v>70</v>
      </c>
    </row>
    <row r="12264" spans="1:4" x14ac:dyDescent="0.35">
      <c r="A12264">
        <v>88</v>
      </c>
      <c r="B12264">
        <v>186.50049999999999</v>
      </c>
      <c r="C12264" t="s">
        <v>70</v>
      </c>
    </row>
    <row r="12265" spans="1:4" x14ac:dyDescent="0.35">
      <c r="A12265">
        <v>88</v>
      </c>
      <c r="B12265">
        <v>186.5153</v>
      </c>
      <c r="C12265" t="s">
        <v>70</v>
      </c>
    </row>
    <row r="12266" spans="1:4" x14ac:dyDescent="0.35">
      <c r="A12266">
        <v>88</v>
      </c>
      <c r="B12266">
        <v>186.53460000000001</v>
      </c>
      <c r="C12266" t="s">
        <v>70</v>
      </c>
    </row>
    <row r="12267" spans="1:4" x14ac:dyDescent="0.35">
      <c r="A12267">
        <v>88</v>
      </c>
      <c r="B12267">
        <v>186.55119999999999</v>
      </c>
      <c r="C12267" t="s">
        <v>70</v>
      </c>
    </row>
    <row r="12268" spans="1:4" x14ac:dyDescent="0.35">
      <c r="A12268">
        <v>88</v>
      </c>
      <c r="B12268">
        <v>186.5675</v>
      </c>
      <c r="C12268" t="s">
        <v>70</v>
      </c>
    </row>
    <row r="12269" spans="1:4" x14ac:dyDescent="0.35">
      <c r="A12269">
        <v>88</v>
      </c>
      <c r="B12269">
        <v>186.5882</v>
      </c>
      <c r="C12269" t="s">
        <v>70</v>
      </c>
    </row>
    <row r="12270" spans="1:4" x14ac:dyDescent="0.35">
      <c r="A12270">
        <v>88</v>
      </c>
      <c r="B12270">
        <v>186.60759999999999</v>
      </c>
      <c r="C12270" t="s">
        <v>70</v>
      </c>
    </row>
    <row r="12271" spans="1:4" x14ac:dyDescent="0.35">
      <c r="A12271">
        <v>88</v>
      </c>
      <c r="B12271">
        <v>186.62119999999999</v>
      </c>
      <c r="C12271" t="s">
        <v>70</v>
      </c>
      <c r="D12271">
        <v>1E-4</v>
      </c>
    </row>
    <row r="12272" spans="1:4" x14ac:dyDescent="0.35">
      <c r="A12272">
        <v>88</v>
      </c>
      <c r="B12272">
        <v>186.6447</v>
      </c>
      <c r="C12272" t="s">
        <v>70</v>
      </c>
      <c r="D12272">
        <v>1E-4</v>
      </c>
    </row>
    <row r="12273" spans="1:4" x14ac:dyDescent="0.35">
      <c r="A12273">
        <v>88</v>
      </c>
      <c r="B12273">
        <v>186.66</v>
      </c>
      <c r="C12273" t="s">
        <v>70</v>
      </c>
      <c r="D12273">
        <v>2.0000000000000001E-4</v>
      </c>
    </row>
    <row r="12274" spans="1:4" x14ac:dyDescent="0.35">
      <c r="A12274">
        <v>88</v>
      </c>
      <c r="B12274">
        <v>186.6747</v>
      </c>
      <c r="C12274" t="s">
        <v>70</v>
      </c>
      <c r="D12274">
        <v>4.0000000000000002E-4</v>
      </c>
    </row>
    <row r="12275" spans="1:4" x14ac:dyDescent="0.35">
      <c r="A12275">
        <v>88</v>
      </c>
      <c r="B12275">
        <v>186.6883</v>
      </c>
      <c r="C12275" t="s">
        <v>70</v>
      </c>
      <c r="D12275">
        <v>6.9999999999999999E-4</v>
      </c>
    </row>
    <row r="12276" spans="1:4" x14ac:dyDescent="0.35">
      <c r="A12276">
        <v>88</v>
      </c>
      <c r="B12276">
        <v>186.703</v>
      </c>
      <c r="C12276" t="s">
        <v>70</v>
      </c>
      <c r="D12276">
        <v>6.9999999999999999E-4</v>
      </c>
    </row>
    <row r="12277" spans="1:4" x14ac:dyDescent="0.35">
      <c r="A12277">
        <v>88</v>
      </c>
      <c r="B12277">
        <v>186.721</v>
      </c>
      <c r="C12277" t="s">
        <v>70</v>
      </c>
      <c r="D12277">
        <v>1.6999999999999999E-3</v>
      </c>
    </row>
    <row r="12278" spans="1:4" x14ac:dyDescent="0.35">
      <c r="A12278">
        <v>88</v>
      </c>
      <c r="B12278">
        <v>186.7362</v>
      </c>
      <c r="C12278" t="s">
        <v>70</v>
      </c>
      <c r="D12278">
        <v>1.4E-3</v>
      </c>
    </row>
    <row r="12279" spans="1:4" x14ac:dyDescent="0.35">
      <c r="A12279">
        <v>88</v>
      </c>
      <c r="B12279">
        <v>186.75049999999999</v>
      </c>
      <c r="C12279" t="s">
        <v>70</v>
      </c>
      <c r="D12279">
        <v>5.1000000000000004E-3</v>
      </c>
    </row>
    <row r="12280" spans="1:4" x14ac:dyDescent="0.35">
      <c r="A12280">
        <v>88</v>
      </c>
      <c r="B12280">
        <v>186.76580000000001</v>
      </c>
      <c r="C12280" t="s">
        <v>70</v>
      </c>
      <c r="D12280">
        <v>2.2000000000000001E-3</v>
      </c>
    </row>
    <row r="12281" spans="1:4" x14ac:dyDescent="0.35">
      <c r="A12281">
        <v>88</v>
      </c>
      <c r="B12281">
        <v>186.78020000000001</v>
      </c>
      <c r="C12281" t="s">
        <v>70</v>
      </c>
      <c r="D12281">
        <v>2.2000000000000001E-3</v>
      </c>
    </row>
    <row r="12282" spans="1:4" x14ac:dyDescent="0.35">
      <c r="A12282">
        <v>88</v>
      </c>
      <c r="B12282">
        <v>186.79470000000001</v>
      </c>
      <c r="C12282" t="s">
        <v>70</v>
      </c>
      <c r="D12282">
        <v>2.2000000000000001E-3</v>
      </c>
    </row>
    <row r="12283" spans="1:4" x14ac:dyDescent="0.35">
      <c r="A12283">
        <v>88</v>
      </c>
      <c r="B12283">
        <v>186.8092</v>
      </c>
      <c r="C12283" t="s">
        <v>70</v>
      </c>
      <c r="D12283">
        <v>2.2000000000000001E-3</v>
      </c>
    </row>
    <row r="12284" spans="1:4" x14ac:dyDescent="0.35">
      <c r="A12284">
        <v>88</v>
      </c>
      <c r="B12284">
        <v>186.82409999999999</v>
      </c>
      <c r="C12284" t="s">
        <v>70</v>
      </c>
      <c r="D12284">
        <v>8.9999999999999998E-4</v>
      </c>
    </row>
    <row r="12285" spans="1:4" x14ac:dyDescent="0.35">
      <c r="A12285">
        <v>88</v>
      </c>
      <c r="B12285">
        <v>186.84819999999999</v>
      </c>
      <c r="C12285" t="s">
        <v>70</v>
      </c>
      <c r="D12285">
        <v>1.5E-3</v>
      </c>
    </row>
    <row r="12286" spans="1:4" x14ac:dyDescent="0.35">
      <c r="A12286">
        <v>88</v>
      </c>
      <c r="B12286">
        <v>186.86330000000001</v>
      </c>
      <c r="C12286" t="s">
        <v>70</v>
      </c>
      <c r="D12286">
        <v>1.4E-3</v>
      </c>
    </row>
    <row r="12287" spans="1:4" x14ac:dyDescent="0.35">
      <c r="A12287">
        <v>88</v>
      </c>
      <c r="B12287">
        <v>186.87899999999999</v>
      </c>
      <c r="C12287" t="s">
        <v>70</v>
      </c>
      <c r="D12287">
        <v>1.4E-3</v>
      </c>
    </row>
    <row r="12288" spans="1:4" x14ac:dyDescent="0.35">
      <c r="A12288">
        <v>88</v>
      </c>
      <c r="B12288">
        <v>186.89359999999999</v>
      </c>
      <c r="C12288" t="s">
        <v>70</v>
      </c>
      <c r="D12288">
        <v>6.9999999999999999E-4</v>
      </c>
    </row>
    <row r="12289" spans="1:4" x14ac:dyDescent="0.35">
      <c r="A12289">
        <v>88</v>
      </c>
      <c r="B12289">
        <v>186.9084</v>
      </c>
      <c r="C12289" t="s">
        <v>70</v>
      </c>
      <c r="D12289">
        <v>6.9999999999999999E-4</v>
      </c>
    </row>
    <row r="12290" spans="1:4" x14ac:dyDescent="0.35">
      <c r="A12290">
        <v>88</v>
      </c>
      <c r="B12290">
        <v>186.92250000000001</v>
      </c>
      <c r="C12290" t="s">
        <v>70</v>
      </c>
      <c r="D12290">
        <v>1E-4</v>
      </c>
    </row>
    <row r="12291" spans="1:4" x14ac:dyDescent="0.35">
      <c r="A12291">
        <v>88</v>
      </c>
      <c r="B12291">
        <v>186.93770000000001</v>
      </c>
      <c r="C12291" t="s">
        <v>70</v>
      </c>
      <c r="D12291">
        <v>1.1999999999999999E-3</v>
      </c>
    </row>
    <row r="12292" spans="1:4" x14ac:dyDescent="0.35">
      <c r="A12292">
        <v>88</v>
      </c>
      <c r="B12292">
        <v>186.9522</v>
      </c>
      <c r="C12292" t="s">
        <v>70</v>
      </c>
      <c r="D12292">
        <v>1.1999999999999999E-3</v>
      </c>
    </row>
    <row r="12293" spans="1:4" x14ac:dyDescent="0.35">
      <c r="A12293">
        <v>88</v>
      </c>
      <c r="B12293">
        <v>186.96680000000001</v>
      </c>
      <c r="C12293" t="s">
        <v>70</v>
      </c>
      <c r="D12293">
        <v>5.5999999999999999E-3</v>
      </c>
    </row>
    <row r="12294" spans="1:4" x14ac:dyDescent="0.35">
      <c r="A12294">
        <v>88</v>
      </c>
      <c r="B12294">
        <v>186.982</v>
      </c>
      <c r="C12294" t="s">
        <v>70</v>
      </c>
      <c r="D12294">
        <v>2.7000000000000001E-3</v>
      </c>
    </row>
    <row r="12295" spans="1:4" x14ac:dyDescent="0.35">
      <c r="A12295">
        <v>88</v>
      </c>
      <c r="B12295">
        <v>186.9967</v>
      </c>
      <c r="C12295" t="s">
        <v>70</v>
      </c>
      <c r="D12295">
        <v>2.7000000000000001E-3</v>
      </c>
    </row>
    <row r="12296" spans="1:4" x14ac:dyDescent="0.35">
      <c r="A12296">
        <v>88</v>
      </c>
      <c r="B12296">
        <v>187.011</v>
      </c>
      <c r="C12296" t="s">
        <v>70</v>
      </c>
      <c r="D12296">
        <v>1.5900000000000001E-2</v>
      </c>
    </row>
    <row r="12297" spans="1:4" x14ac:dyDescent="0.35">
      <c r="A12297">
        <v>88</v>
      </c>
      <c r="B12297">
        <v>187.02619999999999</v>
      </c>
      <c r="C12297" t="s">
        <v>70</v>
      </c>
      <c r="D12297">
        <v>1.5900000000000001E-2</v>
      </c>
    </row>
    <row r="12298" spans="1:4" x14ac:dyDescent="0.35">
      <c r="A12298">
        <v>88</v>
      </c>
      <c r="B12298">
        <v>187.04939999999999</v>
      </c>
      <c r="C12298" t="s">
        <v>70</v>
      </c>
      <c r="D12298">
        <v>1.9699999999999999E-2</v>
      </c>
    </row>
    <row r="12299" spans="1:4" x14ac:dyDescent="0.35">
      <c r="A12299">
        <v>88</v>
      </c>
      <c r="B12299">
        <v>187.06450000000001</v>
      </c>
      <c r="C12299" t="s">
        <v>70</v>
      </c>
      <c r="D12299">
        <v>1.9699999999999999E-2</v>
      </c>
    </row>
    <row r="12300" spans="1:4" x14ac:dyDescent="0.35">
      <c r="A12300">
        <v>88</v>
      </c>
      <c r="B12300">
        <v>187.07939999999999</v>
      </c>
      <c r="C12300" t="s">
        <v>70</v>
      </c>
      <c r="D12300">
        <v>1.18E-2</v>
      </c>
    </row>
    <row r="12301" spans="1:4" x14ac:dyDescent="0.35">
      <c r="A12301">
        <v>88</v>
      </c>
      <c r="B12301">
        <v>187.09440000000001</v>
      </c>
      <c r="C12301" t="s">
        <v>70</v>
      </c>
      <c r="D12301">
        <v>4.4999999999999997E-3</v>
      </c>
    </row>
    <row r="12302" spans="1:4" x14ac:dyDescent="0.35">
      <c r="A12302">
        <v>88</v>
      </c>
      <c r="B12302">
        <v>187.10980000000001</v>
      </c>
      <c r="C12302" t="s">
        <v>70</v>
      </c>
      <c r="D12302">
        <v>4.4999999999999997E-3</v>
      </c>
    </row>
    <row r="12303" spans="1:4" x14ac:dyDescent="0.35">
      <c r="A12303">
        <v>88</v>
      </c>
      <c r="B12303">
        <v>187.12469999999999</v>
      </c>
      <c r="C12303" t="s">
        <v>70</v>
      </c>
      <c r="D12303">
        <v>4.0000000000000002E-4</v>
      </c>
    </row>
    <row r="12304" spans="1:4" x14ac:dyDescent="0.35">
      <c r="A12304">
        <v>88</v>
      </c>
      <c r="B12304">
        <v>187.14920000000001</v>
      </c>
      <c r="C12304" t="s">
        <v>70</v>
      </c>
      <c r="D12304">
        <v>4.0000000000000002E-4</v>
      </c>
    </row>
    <row r="12305" spans="1:4" x14ac:dyDescent="0.35">
      <c r="A12305">
        <v>88</v>
      </c>
      <c r="B12305">
        <v>187.1626</v>
      </c>
      <c r="C12305" t="s">
        <v>70</v>
      </c>
      <c r="D12305">
        <v>4.0000000000000002E-4</v>
      </c>
    </row>
    <row r="12306" spans="1:4" x14ac:dyDescent="0.35">
      <c r="A12306">
        <v>88</v>
      </c>
      <c r="B12306">
        <v>187.17769999999999</v>
      </c>
      <c r="C12306" t="s">
        <v>70</v>
      </c>
      <c r="D12306">
        <v>2.9999999999999997E-4</v>
      </c>
    </row>
    <row r="12307" spans="1:4" x14ac:dyDescent="0.35">
      <c r="A12307">
        <v>88</v>
      </c>
      <c r="B12307">
        <v>187.1918</v>
      </c>
      <c r="C12307" t="s">
        <v>70</v>
      </c>
    </row>
    <row r="12308" spans="1:4" x14ac:dyDescent="0.35">
      <c r="A12308">
        <v>88</v>
      </c>
      <c r="B12308">
        <v>187.20699999999999</v>
      </c>
      <c r="C12308" t="s">
        <v>70</v>
      </c>
    </row>
    <row r="12309" spans="1:4" x14ac:dyDescent="0.35">
      <c r="A12309">
        <v>88</v>
      </c>
      <c r="B12309">
        <v>187.2243</v>
      </c>
      <c r="C12309" t="s">
        <v>70</v>
      </c>
    </row>
    <row r="12310" spans="1:4" x14ac:dyDescent="0.35">
      <c r="A12310">
        <v>88</v>
      </c>
      <c r="B12310">
        <v>187.23849999999999</v>
      </c>
      <c r="C12310" t="s">
        <v>70</v>
      </c>
    </row>
    <row r="12311" spans="1:4" x14ac:dyDescent="0.35">
      <c r="A12311">
        <v>88</v>
      </c>
      <c r="B12311">
        <v>187.26140000000001</v>
      </c>
      <c r="C12311" t="s">
        <v>70</v>
      </c>
    </row>
    <row r="12312" spans="1:4" x14ac:dyDescent="0.35">
      <c r="A12312">
        <v>88</v>
      </c>
      <c r="B12312">
        <v>187.27719999999999</v>
      </c>
      <c r="C12312" t="s">
        <v>70</v>
      </c>
    </row>
    <row r="12313" spans="1:4" x14ac:dyDescent="0.35">
      <c r="A12313">
        <v>88</v>
      </c>
      <c r="B12313">
        <v>187.29179999999999</v>
      </c>
      <c r="C12313" t="s">
        <v>70</v>
      </c>
    </row>
    <row r="12314" spans="1:4" x14ac:dyDescent="0.35">
      <c r="A12314">
        <v>88</v>
      </c>
      <c r="B12314">
        <v>187.30670000000001</v>
      </c>
      <c r="C12314" t="s">
        <v>70</v>
      </c>
    </row>
    <row r="12315" spans="1:4" x14ac:dyDescent="0.35">
      <c r="A12315">
        <v>88</v>
      </c>
      <c r="B12315">
        <v>187.32390000000001</v>
      </c>
      <c r="C12315" t="s">
        <v>70</v>
      </c>
    </row>
    <row r="12316" spans="1:4" x14ac:dyDescent="0.35">
      <c r="A12316">
        <v>88</v>
      </c>
      <c r="B12316">
        <v>187.34139999999999</v>
      </c>
      <c r="C12316" t="s">
        <v>70</v>
      </c>
    </row>
    <row r="12317" spans="1:4" x14ac:dyDescent="0.35">
      <c r="A12317">
        <v>88</v>
      </c>
      <c r="B12317">
        <v>187.35910000000001</v>
      </c>
      <c r="C12317" t="s">
        <v>70</v>
      </c>
    </row>
    <row r="12318" spans="1:4" x14ac:dyDescent="0.35">
      <c r="A12318">
        <v>88</v>
      </c>
      <c r="B12318">
        <v>187.3724</v>
      </c>
      <c r="C12318" t="s">
        <v>70</v>
      </c>
    </row>
    <row r="12319" spans="1:4" x14ac:dyDescent="0.35">
      <c r="A12319">
        <v>88</v>
      </c>
      <c r="B12319">
        <v>187.38730000000001</v>
      </c>
      <c r="C12319" t="s">
        <v>70</v>
      </c>
    </row>
    <row r="12320" spans="1:4" x14ac:dyDescent="0.35">
      <c r="A12320">
        <v>88</v>
      </c>
      <c r="B12320">
        <v>187.4024</v>
      </c>
      <c r="C12320" t="s">
        <v>70</v>
      </c>
    </row>
    <row r="12321" spans="1:3" x14ac:dyDescent="0.35">
      <c r="A12321">
        <v>88</v>
      </c>
      <c r="B12321">
        <v>187.41919999999999</v>
      </c>
      <c r="C12321" t="s">
        <v>70</v>
      </c>
    </row>
    <row r="12322" spans="1:3" x14ac:dyDescent="0.35">
      <c r="A12322">
        <v>88</v>
      </c>
      <c r="B12322">
        <v>187.43729999999999</v>
      </c>
      <c r="C12322" t="s">
        <v>70</v>
      </c>
    </row>
    <row r="12323" spans="1:3" x14ac:dyDescent="0.35">
      <c r="A12323">
        <v>88</v>
      </c>
      <c r="B12323">
        <v>187.4522</v>
      </c>
      <c r="C12323" t="s">
        <v>70</v>
      </c>
    </row>
    <row r="12324" spans="1:3" x14ac:dyDescent="0.35">
      <c r="A12324">
        <v>88</v>
      </c>
      <c r="B12324">
        <v>187.47630000000001</v>
      </c>
      <c r="C12324" t="s">
        <v>70</v>
      </c>
    </row>
    <row r="12325" spans="1:3" x14ac:dyDescent="0.35">
      <c r="A12325">
        <v>88</v>
      </c>
      <c r="B12325">
        <v>187.49100000000001</v>
      </c>
      <c r="C12325" t="s">
        <v>70</v>
      </c>
    </row>
    <row r="12326" spans="1:3" x14ac:dyDescent="0.35">
      <c r="A12326">
        <v>89</v>
      </c>
      <c r="B12326">
        <v>187.5095</v>
      </c>
      <c r="C12326" t="s">
        <v>70</v>
      </c>
    </row>
    <row r="12327" spans="1:3" x14ac:dyDescent="0.35">
      <c r="A12327">
        <v>89</v>
      </c>
      <c r="B12327">
        <v>187.52940000000001</v>
      </c>
      <c r="C12327" t="s">
        <v>70</v>
      </c>
    </row>
    <row r="12328" spans="1:3" x14ac:dyDescent="0.35">
      <c r="A12328">
        <v>89</v>
      </c>
      <c r="B12328">
        <v>187.54769999999999</v>
      </c>
      <c r="C12328" t="s">
        <v>70</v>
      </c>
    </row>
    <row r="12329" spans="1:3" x14ac:dyDescent="0.35">
      <c r="A12329">
        <v>89</v>
      </c>
      <c r="B12329">
        <v>187.56010000000001</v>
      </c>
      <c r="C12329" t="s">
        <v>70</v>
      </c>
    </row>
    <row r="12330" spans="1:3" x14ac:dyDescent="0.35">
      <c r="A12330">
        <v>89</v>
      </c>
      <c r="B12330">
        <v>187.5735</v>
      </c>
      <c r="C12330" t="s">
        <v>70</v>
      </c>
    </row>
    <row r="12331" spans="1:3" x14ac:dyDescent="0.35">
      <c r="A12331">
        <v>89</v>
      </c>
      <c r="B12331">
        <v>187.5872</v>
      </c>
      <c r="C12331" t="s">
        <v>70</v>
      </c>
    </row>
    <row r="12332" spans="1:3" x14ac:dyDescent="0.35">
      <c r="A12332">
        <v>89</v>
      </c>
      <c r="B12332">
        <v>187.60130000000001</v>
      </c>
      <c r="C12332" t="s">
        <v>70</v>
      </c>
    </row>
    <row r="12333" spans="1:3" x14ac:dyDescent="0.35">
      <c r="A12333">
        <v>89</v>
      </c>
      <c r="B12333">
        <v>187.61490000000001</v>
      </c>
      <c r="C12333" t="s">
        <v>70</v>
      </c>
    </row>
    <row r="12334" spans="1:3" x14ac:dyDescent="0.35">
      <c r="A12334">
        <v>89</v>
      </c>
      <c r="B12334">
        <v>187.62799999999999</v>
      </c>
      <c r="C12334" t="s">
        <v>70</v>
      </c>
    </row>
    <row r="12335" spans="1:3" x14ac:dyDescent="0.35">
      <c r="A12335">
        <v>89</v>
      </c>
      <c r="B12335">
        <v>187.64179999999999</v>
      </c>
      <c r="C12335" t="s">
        <v>70</v>
      </c>
    </row>
    <row r="12336" spans="1:3" x14ac:dyDescent="0.35">
      <c r="A12336">
        <v>89</v>
      </c>
      <c r="B12336">
        <v>187.65559999999999</v>
      </c>
      <c r="C12336" t="s">
        <v>70</v>
      </c>
    </row>
    <row r="12337" spans="1:3" x14ac:dyDescent="0.35">
      <c r="A12337">
        <v>89</v>
      </c>
      <c r="B12337">
        <v>187.67859999999999</v>
      </c>
      <c r="C12337" t="s">
        <v>70</v>
      </c>
    </row>
    <row r="12338" spans="1:3" x14ac:dyDescent="0.35">
      <c r="A12338">
        <v>89</v>
      </c>
      <c r="B12338">
        <v>187.69300000000001</v>
      </c>
      <c r="C12338" t="s">
        <v>70</v>
      </c>
    </row>
    <row r="12339" spans="1:3" x14ac:dyDescent="0.35">
      <c r="A12339">
        <v>89</v>
      </c>
      <c r="B12339">
        <v>187.70699999999999</v>
      </c>
      <c r="C12339" t="s">
        <v>70</v>
      </c>
    </row>
    <row r="12340" spans="1:3" x14ac:dyDescent="0.35">
      <c r="A12340">
        <v>89</v>
      </c>
      <c r="B12340">
        <v>187.72460000000001</v>
      </c>
      <c r="C12340" t="s">
        <v>70</v>
      </c>
    </row>
    <row r="12341" spans="1:3" x14ac:dyDescent="0.35">
      <c r="A12341">
        <v>89</v>
      </c>
      <c r="B12341">
        <v>187.7379</v>
      </c>
      <c r="C12341" t="s">
        <v>70</v>
      </c>
    </row>
    <row r="12342" spans="1:3" x14ac:dyDescent="0.35">
      <c r="A12342">
        <v>89</v>
      </c>
      <c r="B12342">
        <v>187.75129999999999</v>
      </c>
      <c r="C12342" t="s">
        <v>70</v>
      </c>
    </row>
    <row r="12343" spans="1:3" x14ac:dyDescent="0.35">
      <c r="A12343">
        <v>89</v>
      </c>
      <c r="B12343">
        <v>187.76490000000001</v>
      </c>
      <c r="C12343" t="s">
        <v>70</v>
      </c>
    </row>
    <row r="12344" spans="1:3" x14ac:dyDescent="0.35">
      <c r="A12344">
        <v>89</v>
      </c>
      <c r="B12344">
        <v>187.77950000000001</v>
      </c>
      <c r="C12344" t="s">
        <v>70</v>
      </c>
    </row>
    <row r="12345" spans="1:3" x14ac:dyDescent="0.35">
      <c r="A12345">
        <v>89</v>
      </c>
      <c r="B12345">
        <v>187.79490000000001</v>
      </c>
      <c r="C12345" t="s">
        <v>70</v>
      </c>
    </row>
    <row r="12346" spans="1:3" x14ac:dyDescent="0.35">
      <c r="A12346">
        <v>89</v>
      </c>
      <c r="B12346">
        <v>187.80879999999999</v>
      </c>
      <c r="C12346" t="s">
        <v>70</v>
      </c>
    </row>
    <row r="12347" spans="1:3" x14ac:dyDescent="0.35">
      <c r="A12347">
        <v>89</v>
      </c>
      <c r="B12347">
        <v>187.82230000000001</v>
      </c>
      <c r="C12347" t="s">
        <v>70</v>
      </c>
    </row>
    <row r="12348" spans="1:3" x14ac:dyDescent="0.35">
      <c r="A12348">
        <v>89</v>
      </c>
      <c r="B12348">
        <v>187.8365</v>
      </c>
      <c r="C12348" t="s">
        <v>70</v>
      </c>
    </row>
    <row r="12349" spans="1:3" x14ac:dyDescent="0.35">
      <c r="A12349">
        <v>89</v>
      </c>
      <c r="B12349">
        <v>187.8502</v>
      </c>
      <c r="C12349" t="s">
        <v>70</v>
      </c>
    </row>
    <row r="12350" spans="1:3" x14ac:dyDescent="0.35">
      <c r="A12350">
        <v>89</v>
      </c>
      <c r="B12350">
        <v>187.8656</v>
      </c>
      <c r="C12350" t="s">
        <v>70</v>
      </c>
    </row>
    <row r="12351" spans="1:3" x14ac:dyDescent="0.35">
      <c r="A12351">
        <v>89</v>
      </c>
      <c r="B12351">
        <v>187.8929</v>
      </c>
      <c r="C12351" t="s">
        <v>70</v>
      </c>
    </row>
    <row r="12352" spans="1:3" x14ac:dyDescent="0.35">
      <c r="A12352">
        <v>89</v>
      </c>
      <c r="B12352">
        <v>187.90710000000001</v>
      </c>
      <c r="C12352" t="s">
        <v>70</v>
      </c>
    </row>
    <row r="12353" spans="1:3" x14ac:dyDescent="0.35">
      <c r="A12353">
        <v>89</v>
      </c>
      <c r="B12353">
        <v>187.9203</v>
      </c>
      <c r="C12353" t="s">
        <v>70</v>
      </c>
    </row>
    <row r="12354" spans="1:3" x14ac:dyDescent="0.35">
      <c r="A12354">
        <v>89</v>
      </c>
      <c r="B12354">
        <v>187.9342</v>
      </c>
      <c r="C12354" t="s">
        <v>70</v>
      </c>
    </row>
    <row r="12355" spans="1:3" x14ac:dyDescent="0.35">
      <c r="A12355">
        <v>89</v>
      </c>
      <c r="B12355">
        <v>187.9479</v>
      </c>
      <c r="C12355" t="s">
        <v>70</v>
      </c>
    </row>
    <row r="12356" spans="1:3" x14ac:dyDescent="0.35">
      <c r="A12356">
        <v>89</v>
      </c>
      <c r="B12356">
        <v>187.96129999999999</v>
      </c>
      <c r="C12356" t="s">
        <v>70</v>
      </c>
    </row>
    <row r="12357" spans="1:3" x14ac:dyDescent="0.35">
      <c r="A12357">
        <v>89</v>
      </c>
      <c r="B12357">
        <v>187.9759</v>
      </c>
      <c r="C12357" t="s">
        <v>70</v>
      </c>
    </row>
    <row r="12358" spans="1:3" x14ac:dyDescent="0.35">
      <c r="A12358">
        <v>89</v>
      </c>
      <c r="B12358">
        <v>187.989</v>
      </c>
      <c r="C12358" t="s">
        <v>70</v>
      </c>
    </row>
    <row r="12359" spans="1:3" x14ac:dyDescent="0.35">
      <c r="A12359">
        <v>89</v>
      </c>
      <c r="B12359">
        <v>188.00210000000001</v>
      </c>
      <c r="C12359" t="s">
        <v>70</v>
      </c>
    </row>
    <row r="12360" spans="1:3" x14ac:dyDescent="0.35">
      <c r="A12360">
        <v>89</v>
      </c>
      <c r="B12360">
        <v>188.01599999999999</v>
      </c>
      <c r="C12360" t="s">
        <v>70</v>
      </c>
    </row>
    <row r="12361" spans="1:3" x14ac:dyDescent="0.35">
      <c r="A12361">
        <v>89</v>
      </c>
      <c r="B12361">
        <v>188.0291</v>
      </c>
      <c r="C12361" t="s">
        <v>70</v>
      </c>
    </row>
    <row r="12362" spans="1:3" x14ac:dyDescent="0.35">
      <c r="A12362">
        <v>89</v>
      </c>
      <c r="B12362">
        <v>188.04300000000001</v>
      </c>
      <c r="C12362" t="s">
        <v>70</v>
      </c>
    </row>
    <row r="12363" spans="1:3" x14ac:dyDescent="0.35">
      <c r="A12363">
        <v>89</v>
      </c>
      <c r="B12363">
        <v>188.05699999999999</v>
      </c>
      <c r="C12363" t="s">
        <v>70</v>
      </c>
    </row>
    <row r="12364" spans="1:3" x14ac:dyDescent="0.35">
      <c r="A12364">
        <v>89</v>
      </c>
      <c r="B12364">
        <v>188.0702</v>
      </c>
      <c r="C12364" t="s">
        <v>70</v>
      </c>
    </row>
    <row r="12365" spans="1:3" x14ac:dyDescent="0.35">
      <c r="A12365">
        <v>89</v>
      </c>
      <c r="B12365">
        <v>188.0934</v>
      </c>
      <c r="C12365" t="s">
        <v>70</v>
      </c>
    </row>
    <row r="12366" spans="1:3" x14ac:dyDescent="0.35">
      <c r="A12366">
        <v>89</v>
      </c>
      <c r="B12366">
        <v>188.10759999999999</v>
      </c>
      <c r="C12366" t="s">
        <v>70</v>
      </c>
    </row>
    <row r="12367" spans="1:3" x14ac:dyDescent="0.35">
      <c r="A12367">
        <v>89</v>
      </c>
      <c r="B12367">
        <v>188.12219999999999</v>
      </c>
      <c r="C12367" t="s">
        <v>70</v>
      </c>
    </row>
    <row r="12368" spans="1:3" x14ac:dyDescent="0.35">
      <c r="A12368">
        <v>89</v>
      </c>
      <c r="B12368">
        <v>188.13759999999999</v>
      </c>
      <c r="C12368" t="s">
        <v>70</v>
      </c>
    </row>
    <row r="12369" spans="1:3" x14ac:dyDescent="0.35">
      <c r="A12369">
        <v>89</v>
      </c>
      <c r="B12369">
        <v>188.1514</v>
      </c>
      <c r="C12369" t="s">
        <v>70</v>
      </c>
    </row>
    <row r="12370" spans="1:3" x14ac:dyDescent="0.35">
      <c r="A12370">
        <v>89</v>
      </c>
      <c r="B12370">
        <v>188.1651</v>
      </c>
      <c r="C12370" t="s">
        <v>70</v>
      </c>
    </row>
    <row r="12371" spans="1:3" x14ac:dyDescent="0.35">
      <c r="A12371">
        <v>89</v>
      </c>
      <c r="B12371">
        <v>188.17830000000001</v>
      </c>
      <c r="C12371" t="s">
        <v>70</v>
      </c>
    </row>
    <row r="12372" spans="1:3" x14ac:dyDescent="0.35">
      <c r="A12372">
        <v>89</v>
      </c>
      <c r="B12372">
        <v>188.19200000000001</v>
      </c>
      <c r="C12372" t="s">
        <v>70</v>
      </c>
    </row>
    <row r="12373" spans="1:3" x14ac:dyDescent="0.35">
      <c r="A12373">
        <v>89</v>
      </c>
      <c r="B12373">
        <v>188.2056</v>
      </c>
      <c r="C12373" t="s">
        <v>70</v>
      </c>
    </row>
    <row r="12374" spans="1:3" x14ac:dyDescent="0.35">
      <c r="A12374">
        <v>89</v>
      </c>
      <c r="B12374">
        <v>188.22229999999999</v>
      </c>
      <c r="C12374" t="s">
        <v>70</v>
      </c>
    </row>
    <row r="12375" spans="1:3" x14ac:dyDescent="0.35">
      <c r="A12375">
        <v>89</v>
      </c>
      <c r="B12375">
        <v>188.23580000000001</v>
      </c>
      <c r="C12375" t="s">
        <v>70</v>
      </c>
    </row>
    <row r="12376" spans="1:3" x14ac:dyDescent="0.35">
      <c r="A12376">
        <v>89</v>
      </c>
      <c r="B12376">
        <v>188.2492</v>
      </c>
      <c r="C12376" t="s">
        <v>70</v>
      </c>
    </row>
    <row r="12377" spans="1:3" x14ac:dyDescent="0.35">
      <c r="A12377">
        <v>89</v>
      </c>
      <c r="B12377">
        <v>188.26310000000001</v>
      </c>
      <c r="C12377" t="s">
        <v>70</v>
      </c>
    </row>
    <row r="12378" spans="1:3" x14ac:dyDescent="0.35">
      <c r="A12378">
        <v>89</v>
      </c>
      <c r="B12378">
        <v>188.27670000000001</v>
      </c>
      <c r="C12378" t="s">
        <v>70</v>
      </c>
    </row>
    <row r="12379" spans="1:3" x14ac:dyDescent="0.35">
      <c r="A12379">
        <v>89</v>
      </c>
      <c r="B12379">
        <v>188.2988</v>
      </c>
      <c r="C12379" t="s">
        <v>70</v>
      </c>
    </row>
    <row r="12380" spans="1:3" x14ac:dyDescent="0.35">
      <c r="A12380">
        <v>89</v>
      </c>
      <c r="B12380">
        <v>188.3134</v>
      </c>
      <c r="C12380" t="s">
        <v>70</v>
      </c>
    </row>
    <row r="12381" spans="1:3" x14ac:dyDescent="0.35">
      <c r="A12381">
        <v>89</v>
      </c>
      <c r="B12381">
        <v>188.32730000000001</v>
      </c>
      <c r="C12381" t="s">
        <v>70</v>
      </c>
    </row>
    <row r="12382" spans="1:3" x14ac:dyDescent="0.35">
      <c r="A12382">
        <v>89</v>
      </c>
      <c r="B12382">
        <v>188.3416</v>
      </c>
      <c r="C12382" t="s">
        <v>70</v>
      </c>
    </row>
    <row r="12383" spans="1:3" x14ac:dyDescent="0.35">
      <c r="A12383">
        <v>89</v>
      </c>
      <c r="B12383">
        <v>188.35579999999999</v>
      </c>
      <c r="C12383" t="s">
        <v>70</v>
      </c>
    </row>
    <row r="12384" spans="1:3" x14ac:dyDescent="0.35">
      <c r="A12384">
        <v>89</v>
      </c>
      <c r="B12384">
        <v>188.36850000000001</v>
      </c>
      <c r="C12384" t="s">
        <v>70</v>
      </c>
    </row>
    <row r="12385" spans="1:4" x14ac:dyDescent="0.35">
      <c r="A12385">
        <v>89</v>
      </c>
      <c r="B12385">
        <v>188.38290000000001</v>
      </c>
      <c r="C12385" t="s">
        <v>70</v>
      </c>
    </row>
    <row r="12386" spans="1:4" x14ac:dyDescent="0.35">
      <c r="A12386">
        <v>89</v>
      </c>
      <c r="B12386">
        <v>188.39689999999999</v>
      </c>
      <c r="C12386" t="s">
        <v>70</v>
      </c>
    </row>
    <row r="12387" spans="1:4" x14ac:dyDescent="0.35">
      <c r="A12387">
        <v>89</v>
      </c>
      <c r="B12387">
        <v>188.41059999999999</v>
      </c>
      <c r="C12387" t="s">
        <v>70</v>
      </c>
    </row>
    <row r="12388" spans="1:4" x14ac:dyDescent="0.35">
      <c r="A12388">
        <v>89</v>
      </c>
      <c r="B12388">
        <v>188.42529999999999</v>
      </c>
      <c r="C12388" t="s">
        <v>70</v>
      </c>
    </row>
    <row r="12389" spans="1:4" x14ac:dyDescent="0.35">
      <c r="A12389">
        <v>89</v>
      </c>
      <c r="B12389">
        <v>188.43819999999999</v>
      </c>
      <c r="C12389" t="s">
        <v>70</v>
      </c>
    </row>
    <row r="12390" spans="1:4" x14ac:dyDescent="0.35">
      <c r="A12390">
        <v>89</v>
      </c>
      <c r="B12390">
        <v>188.45160000000001</v>
      </c>
      <c r="C12390" t="s">
        <v>70</v>
      </c>
    </row>
    <row r="12391" spans="1:4" x14ac:dyDescent="0.35">
      <c r="A12391">
        <v>89</v>
      </c>
      <c r="B12391">
        <v>188.46729999999999</v>
      </c>
      <c r="C12391" t="s">
        <v>70</v>
      </c>
    </row>
    <row r="12392" spans="1:4" x14ac:dyDescent="0.35">
      <c r="A12392">
        <v>89</v>
      </c>
      <c r="B12392">
        <v>188.48099999999999</v>
      </c>
      <c r="C12392" t="s">
        <v>70</v>
      </c>
    </row>
    <row r="12393" spans="1:4" x14ac:dyDescent="0.35">
      <c r="A12393">
        <v>89</v>
      </c>
      <c r="B12393">
        <v>188.50229999999999</v>
      </c>
      <c r="C12393" t="s">
        <v>70</v>
      </c>
    </row>
    <row r="12394" spans="1:4" x14ac:dyDescent="0.35">
      <c r="A12394">
        <v>89</v>
      </c>
      <c r="B12394">
        <v>188.5204</v>
      </c>
      <c r="C12394" t="s">
        <v>70</v>
      </c>
      <c r="D12394">
        <v>1E-4</v>
      </c>
    </row>
    <row r="12395" spans="1:4" x14ac:dyDescent="0.35">
      <c r="A12395">
        <v>89</v>
      </c>
      <c r="B12395">
        <v>188.5455</v>
      </c>
      <c r="C12395" t="s">
        <v>70</v>
      </c>
      <c r="D12395">
        <v>1E-4</v>
      </c>
    </row>
    <row r="12396" spans="1:4" x14ac:dyDescent="0.35">
      <c r="A12396">
        <v>89</v>
      </c>
      <c r="B12396">
        <v>188.55950000000001</v>
      </c>
      <c r="C12396" t="s">
        <v>70</v>
      </c>
      <c r="D12396">
        <v>1E-4</v>
      </c>
    </row>
    <row r="12397" spans="1:4" x14ac:dyDescent="0.35">
      <c r="A12397">
        <v>89</v>
      </c>
      <c r="B12397">
        <v>188.57409999999999</v>
      </c>
      <c r="C12397" t="s">
        <v>70</v>
      </c>
      <c r="D12397">
        <v>5.9999999999999995E-4</v>
      </c>
    </row>
    <row r="12398" spans="1:4" x14ac:dyDescent="0.35">
      <c r="A12398">
        <v>89</v>
      </c>
      <c r="B12398">
        <v>188.58869999999999</v>
      </c>
      <c r="C12398" t="s">
        <v>70</v>
      </c>
      <c r="D12398">
        <v>5.0000000000000001E-4</v>
      </c>
    </row>
    <row r="12399" spans="1:4" x14ac:dyDescent="0.35">
      <c r="A12399">
        <v>89</v>
      </c>
      <c r="B12399">
        <v>188.60300000000001</v>
      </c>
      <c r="C12399" t="s">
        <v>70</v>
      </c>
      <c r="D12399">
        <v>5.0000000000000001E-4</v>
      </c>
    </row>
    <row r="12400" spans="1:4" x14ac:dyDescent="0.35">
      <c r="A12400">
        <v>89</v>
      </c>
      <c r="B12400">
        <v>188.6182</v>
      </c>
      <c r="C12400" t="s">
        <v>70</v>
      </c>
      <c r="D12400">
        <v>2.3999999999999998E-3</v>
      </c>
    </row>
    <row r="12401" spans="1:4" x14ac:dyDescent="0.35">
      <c r="A12401">
        <v>89</v>
      </c>
      <c r="B12401">
        <v>188.63929999999999</v>
      </c>
      <c r="C12401" t="s">
        <v>70</v>
      </c>
      <c r="D12401">
        <v>6.4000000000000003E-3</v>
      </c>
    </row>
    <row r="12402" spans="1:4" x14ac:dyDescent="0.35">
      <c r="A12402">
        <v>89</v>
      </c>
      <c r="B12402">
        <v>188.65819999999999</v>
      </c>
      <c r="C12402" t="s">
        <v>70</v>
      </c>
      <c r="D12402">
        <v>2E-3</v>
      </c>
    </row>
    <row r="12403" spans="1:4" x14ac:dyDescent="0.35">
      <c r="A12403">
        <v>89</v>
      </c>
      <c r="B12403">
        <v>188.67</v>
      </c>
      <c r="C12403" t="s">
        <v>70</v>
      </c>
      <c r="D12403">
        <v>4.0000000000000002E-4</v>
      </c>
    </row>
    <row r="12404" spans="1:4" x14ac:dyDescent="0.35">
      <c r="A12404">
        <v>89</v>
      </c>
      <c r="B12404">
        <v>188.6841</v>
      </c>
      <c r="C12404" t="s">
        <v>70</v>
      </c>
      <c r="D12404">
        <v>1.1999999999999999E-3</v>
      </c>
    </row>
    <row r="12405" spans="1:4" x14ac:dyDescent="0.35">
      <c r="A12405">
        <v>89</v>
      </c>
      <c r="B12405">
        <v>188.7081</v>
      </c>
      <c r="C12405" t="s">
        <v>70</v>
      </c>
      <c r="D12405">
        <v>4.7999999999999996E-3</v>
      </c>
    </row>
    <row r="12406" spans="1:4" x14ac:dyDescent="0.35">
      <c r="A12406">
        <v>89</v>
      </c>
      <c r="B12406">
        <v>188.72890000000001</v>
      </c>
      <c r="C12406" t="s">
        <v>70</v>
      </c>
      <c r="D12406">
        <v>5.1999999999999998E-3</v>
      </c>
    </row>
    <row r="12407" spans="1:4" x14ac:dyDescent="0.35">
      <c r="A12407">
        <v>89</v>
      </c>
      <c r="B12407">
        <v>188.7467</v>
      </c>
      <c r="C12407" t="s">
        <v>70</v>
      </c>
      <c r="D12407">
        <v>5.1999999999999998E-3</v>
      </c>
    </row>
    <row r="12408" spans="1:4" x14ac:dyDescent="0.35">
      <c r="A12408">
        <v>89</v>
      </c>
      <c r="B12408">
        <v>188.7655</v>
      </c>
      <c r="C12408" t="s">
        <v>70</v>
      </c>
      <c r="D12408">
        <v>2.3999999999999998E-3</v>
      </c>
    </row>
    <row r="12409" spans="1:4" x14ac:dyDescent="0.35">
      <c r="A12409">
        <v>89</v>
      </c>
      <c r="B12409">
        <v>188.78319999999999</v>
      </c>
      <c r="C12409" t="s">
        <v>70</v>
      </c>
      <c r="D12409">
        <v>2.8999999999999998E-3</v>
      </c>
    </row>
    <row r="12410" spans="1:4" x14ac:dyDescent="0.35">
      <c r="A12410">
        <v>89</v>
      </c>
      <c r="B12410">
        <v>188.79769999999999</v>
      </c>
      <c r="C12410" t="s">
        <v>70</v>
      </c>
      <c r="D12410">
        <v>5.0000000000000001E-3</v>
      </c>
    </row>
    <row r="12411" spans="1:4" x14ac:dyDescent="0.35">
      <c r="A12411">
        <v>89</v>
      </c>
      <c r="B12411">
        <v>188.81460000000001</v>
      </c>
      <c r="C12411" t="s">
        <v>70</v>
      </c>
      <c r="D12411">
        <v>8.9999999999999998E-4</v>
      </c>
    </row>
    <row r="12412" spans="1:4" x14ac:dyDescent="0.35">
      <c r="A12412">
        <v>89</v>
      </c>
      <c r="B12412">
        <v>188.83029999999999</v>
      </c>
      <c r="C12412" t="s">
        <v>70</v>
      </c>
      <c r="D12412">
        <v>8.9999999999999998E-4</v>
      </c>
    </row>
    <row r="12413" spans="1:4" x14ac:dyDescent="0.35">
      <c r="A12413">
        <v>89</v>
      </c>
      <c r="B12413">
        <v>188.84450000000001</v>
      </c>
      <c r="C12413" t="s">
        <v>70</v>
      </c>
      <c r="D12413">
        <v>1.6000000000000001E-3</v>
      </c>
    </row>
    <row r="12414" spans="1:4" x14ac:dyDescent="0.35">
      <c r="A12414">
        <v>89</v>
      </c>
      <c r="B12414">
        <v>188.8605</v>
      </c>
      <c r="C12414" t="s">
        <v>70</v>
      </c>
      <c r="D12414">
        <v>1.6000000000000001E-3</v>
      </c>
    </row>
    <row r="12415" spans="1:4" x14ac:dyDescent="0.35">
      <c r="A12415">
        <v>89</v>
      </c>
      <c r="B12415">
        <v>188.87540000000001</v>
      </c>
      <c r="C12415" t="s">
        <v>70</v>
      </c>
      <c r="D12415">
        <v>1.6000000000000001E-3</v>
      </c>
    </row>
    <row r="12416" spans="1:4" x14ac:dyDescent="0.35">
      <c r="A12416">
        <v>89</v>
      </c>
      <c r="B12416">
        <v>188.8895</v>
      </c>
      <c r="C12416" t="s">
        <v>70</v>
      </c>
      <c r="D12416">
        <v>2.5999999999999999E-3</v>
      </c>
    </row>
    <row r="12417" spans="1:4" x14ac:dyDescent="0.35">
      <c r="A12417">
        <v>89</v>
      </c>
      <c r="B12417">
        <v>188.9126</v>
      </c>
      <c r="C12417" t="s">
        <v>70</v>
      </c>
      <c r="D12417">
        <v>3.2000000000000002E-3</v>
      </c>
    </row>
    <row r="12418" spans="1:4" x14ac:dyDescent="0.35">
      <c r="A12418">
        <v>89</v>
      </c>
      <c r="B12418">
        <v>188.92760000000001</v>
      </c>
      <c r="C12418" t="s">
        <v>70</v>
      </c>
      <c r="D12418">
        <v>2.2000000000000001E-3</v>
      </c>
    </row>
    <row r="12419" spans="1:4" x14ac:dyDescent="0.35">
      <c r="A12419">
        <v>89</v>
      </c>
      <c r="B12419">
        <v>188.94300000000001</v>
      </c>
      <c r="C12419" t="s">
        <v>70</v>
      </c>
      <c r="D12419">
        <v>8.0000000000000004E-4</v>
      </c>
    </row>
    <row r="12420" spans="1:4" x14ac:dyDescent="0.35">
      <c r="A12420">
        <v>89</v>
      </c>
      <c r="B12420">
        <v>188.95830000000001</v>
      </c>
      <c r="C12420" t="s">
        <v>70</v>
      </c>
      <c r="D12420">
        <v>8.0000000000000004E-4</v>
      </c>
    </row>
    <row r="12421" spans="1:4" x14ac:dyDescent="0.35">
      <c r="A12421">
        <v>89</v>
      </c>
      <c r="B12421">
        <v>188.97210000000001</v>
      </c>
      <c r="C12421" t="s">
        <v>70</v>
      </c>
    </row>
    <row r="12422" spans="1:4" x14ac:dyDescent="0.35">
      <c r="A12422">
        <v>89</v>
      </c>
      <c r="B12422">
        <v>188.9862</v>
      </c>
      <c r="C12422" t="s">
        <v>70</v>
      </c>
    </row>
    <row r="12423" spans="1:4" x14ac:dyDescent="0.35">
      <c r="A12423">
        <v>89</v>
      </c>
      <c r="B12423">
        <v>189.00069999999999</v>
      </c>
      <c r="C12423" t="s">
        <v>70</v>
      </c>
    </row>
    <row r="12424" spans="1:4" x14ac:dyDescent="0.35">
      <c r="A12424">
        <v>89</v>
      </c>
      <c r="B12424">
        <v>189.0153</v>
      </c>
      <c r="C12424" t="s">
        <v>70</v>
      </c>
    </row>
    <row r="12425" spans="1:4" x14ac:dyDescent="0.35">
      <c r="A12425">
        <v>89</v>
      </c>
      <c r="B12425">
        <v>189.02950000000001</v>
      </c>
      <c r="C12425" t="s">
        <v>70</v>
      </c>
    </row>
    <row r="12426" spans="1:4" x14ac:dyDescent="0.35">
      <c r="A12426">
        <v>89</v>
      </c>
      <c r="B12426">
        <v>189.04429999999999</v>
      </c>
      <c r="C12426" t="s">
        <v>70</v>
      </c>
    </row>
    <row r="12427" spans="1:4" x14ac:dyDescent="0.35">
      <c r="A12427">
        <v>89</v>
      </c>
      <c r="B12427">
        <v>189.05940000000001</v>
      </c>
      <c r="C12427" t="s">
        <v>70</v>
      </c>
    </row>
    <row r="12428" spans="1:4" x14ac:dyDescent="0.35">
      <c r="A12428">
        <v>89</v>
      </c>
      <c r="B12428">
        <v>189.0736</v>
      </c>
      <c r="C12428" t="s">
        <v>70</v>
      </c>
    </row>
    <row r="12429" spans="1:4" x14ac:dyDescent="0.35">
      <c r="A12429">
        <v>89</v>
      </c>
      <c r="B12429">
        <v>189.0883</v>
      </c>
      <c r="C12429" t="s">
        <v>70</v>
      </c>
    </row>
    <row r="12430" spans="1:4" x14ac:dyDescent="0.35">
      <c r="A12430">
        <v>89</v>
      </c>
      <c r="B12430">
        <v>189.10339999999999</v>
      </c>
      <c r="C12430" t="s">
        <v>70</v>
      </c>
    </row>
    <row r="12431" spans="1:4" x14ac:dyDescent="0.35">
      <c r="A12431">
        <v>89</v>
      </c>
      <c r="B12431">
        <v>189.1268</v>
      </c>
      <c r="C12431" t="s">
        <v>70</v>
      </c>
    </row>
    <row r="12432" spans="1:4" x14ac:dyDescent="0.35">
      <c r="A12432">
        <v>89</v>
      </c>
      <c r="B12432">
        <v>189.14160000000001</v>
      </c>
      <c r="C12432" t="s">
        <v>70</v>
      </c>
    </row>
    <row r="12433" spans="1:3" x14ac:dyDescent="0.35">
      <c r="A12433">
        <v>89</v>
      </c>
      <c r="B12433">
        <v>189.15639999999999</v>
      </c>
      <c r="C12433" t="s">
        <v>70</v>
      </c>
    </row>
    <row r="12434" spans="1:3" x14ac:dyDescent="0.35">
      <c r="A12434">
        <v>89</v>
      </c>
      <c r="B12434">
        <v>189.17060000000001</v>
      </c>
      <c r="C12434" t="s">
        <v>70</v>
      </c>
    </row>
    <row r="12435" spans="1:3" x14ac:dyDescent="0.35">
      <c r="A12435">
        <v>89</v>
      </c>
      <c r="B12435">
        <v>189.18530000000001</v>
      </c>
      <c r="C12435" t="s">
        <v>70</v>
      </c>
    </row>
    <row r="12436" spans="1:3" x14ac:dyDescent="0.35">
      <c r="A12436">
        <v>89</v>
      </c>
      <c r="B12436">
        <v>189.19970000000001</v>
      </c>
      <c r="C12436" t="s">
        <v>70</v>
      </c>
    </row>
    <row r="12437" spans="1:3" x14ac:dyDescent="0.35">
      <c r="A12437">
        <v>89</v>
      </c>
      <c r="B12437">
        <v>189.2158</v>
      </c>
      <c r="C12437" t="s">
        <v>70</v>
      </c>
    </row>
    <row r="12438" spans="1:3" x14ac:dyDescent="0.35">
      <c r="A12438">
        <v>89</v>
      </c>
      <c r="B12438">
        <v>189.23140000000001</v>
      </c>
      <c r="C12438" t="s">
        <v>70</v>
      </c>
    </row>
    <row r="12439" spans="1:3" x14ac:dyDescent="0.35">
      <c r="A12439">
        <v>89</v>
      </c>
      <c r="B12439">
        <v>189.24629999999999</v>
      </c>
      <c r="C12439" t="s">
        <v>70</v>
      </c>
    </row>
    <row r="12440" spans="1:3" x14ac:dyDescent="0.35">
      <c r="A12440">
        <v>89</v>
      </c>
      <c r="B12440">
        <v>189.26130000000001</v>
      </c>
      <c r="C12440" t="s">
        <v>70</v>
      </c>
    </row>
    <row r="12441" spans="1:3" x14ac:dyDescent="0.35">
      <c r="A12441">
        <v>89</v>
      </c>
      <c r="B12441">
        <v>189.27619999999999</v>
      </c>
      <c r="C12441" t="s">
        <v>70</v>
      </c>
    </row>
    <row r="12442" spans="1:3" x14ac:dyDescent="0.35">
      <c r="A12442">
        <v>89</v>
      </c>
      <c r="B12442">
        <v>189.2901</v>
      </c>
      <c r="C12442" t="s">
        <v>70</v>
      </c>
    </row>
    <row r="12443" spans="1:3" x14ac:dyDescent="0.35">
      <c r="A12443">
        <v>89</v>
      </c>
      <c r="B12443">
        <v>189.30430000000001</v>
      </c>
      <c r="C12443" t="s">
        <v>70</v>
      </c>
    </row>
    <row r="12444" spans="1:3" x14ac:dyDescent="0.35">
      <c r="A12444">
        <v>89</v>
      </c>
      <c r="B12444">
        <v>189.327</v>
      </c>
      <c r="C12444" t="s">
        <v>70</v>
      </c>
    </row>
    <row r="12445" spans="1:3" x14ac:dyDescent="0.35">
      <c r="A12445">
        <v>89</v>
      </c>
      <c r="B12445">
        <v>189.34209999999999</v>
      </c>
      <c r="C12445" t="s">
        <v>70</v>
      </c>
    </row>
    <row r="12446" spans="1:3" x14ac:dyDescent="0.35">
      <c r="A12446">
        <v>89</v>
      </c>
      <c r="B12446">
        <v>189.3569</v>
      </c>
      <c r="C12446" t="s">
        <v>70</v>
      </c>
    </row>
    <row r="12447" spans="1:3" x14ac:dyDescent="0.35">
      <c r="A12447">
        <v>89</v>
      </c>
      <c r="B12447">
        <v>189.3707</v>
      </c>
      <c r="C12447" t="s">
        <v>70</v>
      </c>
    </row>
    <row r="12448" spans="1:3" x14ac:dyDescent="0.35">
      <c r="A12448">
        <v>89</v>
      </c>
      <c r="B12448">
        <v>189.38550000000001</v>
      </c>
      <c r="C12448" t="s">
        <v>70</v>
      </c>
    </row>
    <row r="12449" spans="1:3" x14ac:dyDescent="0.35">
      <c r="A12449">
        <v>89</v>
      </c>
      <c r="B12449">
        <v>189.4</v>
      </c>
      <c r="C12449" t="s">
        <v>70</v>
      </c>
    </row>
    <row r="12450" spans="1:3" x14ac:dyDescent="0.35">
      <c r="A12450">
        <v>89</v>
      </c>
      <c r="B12450">
        <v>189.41589999999999</v>
      </c>
      <c r="C12450" t="s">
        <v>70</v>
      </c>
    </row>
    <row r="12451" spans="1:3" x14ac:dyDescent="0.35">
      <c r="A12451">
        <v>89</v>
      </c>
      <c r="B12451">
        <v>189.4298</v>
      </c>
      <c r="C12451" t="s">
        <v>70</v>
      </c>
    </row>
    <row r="12452" spans="1:3" x14ac:dyDescent="0.35">
      <c r="A12452">
        <v>89</v>
      </c>
      <c r="B12452">
        <v>189.44450000000001</v>
      </c>
      <c r="C12452" t="s">
        <v>70</v>
      </c>
    </row>
    <row r="12453" spans="1:3" x14ac:dyDescent="0.35">
      <c r="A12453">
        <v>89</v>
      </c>
      <c r="B12453">
        <v>189.45930000000001</v>
      </c>
      <c r="C12453" t="s">
        <v>70</v>
      </c>
    </row>
    <row r="12454" spans="1:3" x14ac:dyDescent="0.35">
      <c r="A12454">
        <v>89</v>
      </c>
      <c r="B12454">
        <v>189.47370000000001</v>
      </c>
      <c r="C12454" t="s">
        <v>70</v>
      </c>
    </row>
    <row r="12455" spans="1:3" x14ac:dyDescent="0.35">
      <c r="A12455">
        <v>89</v>
      </c>
      <c r="B12455">
        <v>189.48750000000001</v>
      </c>
      <c r="C12455" t="s">
        <v>70</v>
      </c>
    </row>
    <row r="12456" spans="1:3" x14ac:dyDescent="0.35">
      <c r="A12456">
        <v>89</v>
      </c>
      <c r="B12456">
        <v>189.5018</v>
      </c>
      <c r="C12456" t="s">
        <v>70</v>
      </c>
    </row>
    <row r="12457" spans="1:3" x14ac:dyDescent="0.35">
      <c r="A12457">
        <v>89</v>
      </c>
      <c r="B12457">
        <v>189.5164</v>
      </c>
      <c r="C12457" t="s">
        <v>70</v>
      </c>
    </row>
    <row r="12458" spans="1:3" x14ac:dyDescent="0.35">
      <c r="A12458">
        <v>90</v>
      </c>
      <c r="B12458">
        <v>189.54239999999999</v>
      </c>
      <c r="C12458" t="s">
        <v>70</v>
      </c>
    </row>
    <row r="12459" spans="1:3" x14ac:dyDescent="0.35">
      <c r="A12459">
        <v>90</v>
      </c>
      <c r="B12459">
        <v>189.5566</v>
      </c>
      <c r="C12459" t="s">
        <v>70</v>
      </c>
    </row>
    <row r="12460" spans="1:3" x14ac:dyDescent="0.35">
      <c r="A12460">
        <v>90</v>
      </c>
      <c r="B12460">
        <v>189.5703</v>
      </c>
      <c r="C12460" t="s">
        <v>70</v>
      </c>
    </row>
    <row r="12461" spans="1:3" x14ac:dyDescent="0.35">
      <c r="A12461">
        <v>90</v>
      </c>
      <c r="B12461">
        <v>189.59180000000001</v>
      </c>
      <c r="C12461" t="s">
        <v>70</v>
      </c>
    </row>
    <row r="12462" spans="1:3" x14ac:dyDescent="0.35">
      <c r="A12462">
        <v>90</v>
      </c>
      <c r="B12462">
        <v>189.6113</v>
      </c>
      <c r="C12462" t="s">
        <v>70</v>
      </c>
    </row>
    <row r="12463" spans="1:3" x14ac:dyDescent="0.35">
      <c r="A12463">
        <v>90</v>
      </c>
      <c r="B12463">
        <v>189.62479999999999</v>
      </c>
      <c r="C12463" t="s">
        <v>70</v>
      </c>
    </row>
    <row r="12464" spans="1:3" x14ac:dyDescent="0.35">
      <c r="A12464">
        <v>90</v>
      </c>
      <c r="B12464">
        <v>189.64070000000001</v>
      </c>
      <c r="C12464" t="s">
        <v>70</v>
      </c>
    </row>
    <row r="12465" spans="1:3" x14ac:dyDescent="0.35">
      <c r="A12465">
        <v>90</v>
      </c>
      <c r="B12465">
        <v>189.65649999999999</v>
      </c>
      <c r="C12465" t="s">
        <v>70</v>
      </c>
    </row>
    <row r="12466" spans="1:3" x14ac:dyDescent="0.35">
      <c r="A12466">
        <v>90</v>
      </c>
      <c r="B12466">
        <v>189.6713</v>
      </c>
      <c r="C12466" t="s">
        <v>70</v>
      </c>
    </row>
    <row r="12467" spans="1:3" x14ac:dyDescent="0.35">
      <c r="A12467">
        <v>90</v>
      </c>
      <c r="B12467">
        <v>189.68520000000001</v>
      </c>
      <c r="C12467" t="s">
        <v>70</v>
      </c>
    </row>
    <row r="12468" spans="1:3" x14ac:dyDescent="0.35">
      <c r="A12468">
        <v>90</v>
      </c>
      <c r="B12468">
        <v>189.69880000000001</v>
      </c>
      <c r="C12468" t="s">
        <v>70</v>
      </c>
    </row>
    <row r="12469" spans="1:3" x14ac:dyDescent="0.35">
      <c r="A12469">
        <v>90</v>
      </c>
      <c r="B12469">
        <v>189.71430000000001</v>
      </c>
      <c r="C12469" t="s">
        <v>70</v>
      </c>
    </row>
    <row r="12470" spans="1:3" x14ac:dyDescent="0.35">
      <c r="A12470">
        <v>90</v>
      </c>
      <c r="B12470">
        <v>189.73179999999999</v>
      </c>
      <c r="C12470" t="s">
        <v>70</v>
      </c>
    </row>
    <row r="12471" spans="1:3" x14ac:dyDescent="0.35">
      <c r="A12471">
        <v>90</v>
      </c>
      <c r="B12471">
        <v>189.7593</v>
      </c>
      <c r="C12471" t="s">
        <v>70</v>
      </c>
    </row>
    <row r="12472" spans="1:3" x14ac:dyDescent="0.35">
      <c r="A12472">
        <v>90</v>
      </c>
      <c r="B12472">
        <v>189.77369999999999</v>
      </c>
      <c r="C12472" t="s">
        <v>70</v>
      </c>
    </row>
    <row r="12473" spans="1:3" x14ac:dyDescent="0.35">
      <c r="A12473">
        <v>90</v>
      </c>
      <c r="B12473">
        <v>189.7869</v>
      </c>
      <c r="C12473" t="s">
        <v>70</v>
      </c>
    </row>
    <row r="12474" spans="1:3" x14ac:dyDescent="0.35">
      <c r="A12474">
        <v>90</v>
      </c>
      <c r="B12474">
        <v>189.80119999999999</v>
      </c>
      <c r="C12474" t="s">
        <v>70</v>
      </c>
    </row>
    <row r="12475" spans="1:3" x14ac:dyDescent="0.35">
      <c r="A12475">
        <v>90</v>
      </c>
      <c r="B12475">
        <v>189.81489999999999</v>
      </c>
      <c r="C12475" t="s">
        <v>70</v>
      </c>
    </row>
    <row r="12476" spans="1:3" x14ac:dyDescent="0.35">
      <c r="A12476">
        <v>90</v>
      </c>
      <c r="B12476">
        <v>189.82830000000001</v>
      </c>
      <c r="C12476" t="s">
        <v>70</v>
      </c>
    </row>
    <row r="12477" spans="1:3" x14ac:dyDescent="0.35">
      <c r="A12477">
        <v>90</v>
      </c>
      <c r="B12477">
        <v>189.8425</v>
      </c>
      <c r="C12477" t="s">
        <v>70</v>
      </c>
    </row>
    <row r="12478" spans="1:3" x14ac:dyDescent="0.35">
      <c r="A12478">
        <v>90</v>
      </c>
      <c r="B12478">
        <v>189.85669999999999</v>
      </c>
      <c r="C12478" t="s">
        <v>70</v>
      </c>
    </row>
    <row r="12479" spans="1:3" x14ac:dyDescent="0.35">
      <c r="A12479">
        <v>90</v>
      </c>
      <c r="B12479">
        <v>189.86949999999999</v>
      </c>
      <c r="C12479" t="s">
        <v>70</v>
      </c>
    </row>
    <row r="12480" spans="1:3" x14ac:dyDescent="0.35">
      <c r="A12480">
        <v>90</v>
      </c>
      <c r="B12480">
        <v>189.8948</v>
      </c>
      <c r="C12480" t="s">
        <v>70</v>
      </c>
    </row>
    <row r="12481" spans="1:3" x14ac:dyDescent="0.35">
      <c r="A12481">
        <v>90</v>
      </c>
      <c r="B12481">
        <v>189.9074</v>
      </c>
      <c r="C12481" t="s">
        <v>70</v>
      </c>
    </row>
    <row r="12482" spans="1:3" x14ac:dyDescent="0.35">
      <c r="A12482">
        <v>90</v>
      </c>
      <c r="B12482">
        <v>189.9205</v>
      </c>
      <c r="C12482" t="s">
        <v>70</v>
      </c>
    </row>
    <row r="12483" spans="1:3" x14ac:dyDescent="0.35">
      <c r="A12483">
        <v>90</v>
      </c>
      <c r="B12483">
        <v>189.9341</v>
      </c>
      <c r="C12483" t="s">
        <v>70</v>
      </c>
    </row>
    <row r="12484" spans="1:3" x14ac:dyDescent="0.35">
      <c r="A12484">
        <v>90</v>
      </c>
      <c r="B12484">
        <v>189.95590000000001</v>
      </c>
      <c r="C12484" t="s">
        <v>70</v>
      </c>
    </row>
    <row r="12485" spans="1:3" x14ac:dyDescent="0.35">
      <c r="A12485">
        <v>90</v>
      </c>
      <c r="B12485">
        <v>189.96979999999999</v>
      </c>
      <c r="C12485" t="s">
        <v>70</v>
      </c>
    </row>
    <row r="12486" spans="1:3" x14ac:dyDescent="0.35">
      <c r="A12486">
        <v>90</v>
      </c>
      <c r="B12486">
        <v>189.98400000000001</v>
      </c>
      <c r="C12486" t="s">
        <v>70</v>
      </c>
    </row>
    <row r="12487" spans="1:3" x14ac:dyDescent="0.35">
      <c r="A12487">
        <v>90</v>
      </c>
      <c r="B12487">
        <v>189.99930000000001</v>
      </c>
      <c r="C12487" t="s">
        <v>70</v>
      </c>
    </row>
    <row r="12488" spans="1:3" x14ac:dyDescent="0.35">
      <c r="A12488">
        <v>90</v>
      </c>
      <c r="B12488">
        <v>190.0138</v>
      </c>
      <c r="C12488" t="s">
        <v>70</v>
      </c>
    </row>
    <row r="12489" spans="1:3" x14ac:dyDescent="0.35">
      <c r="A12489">
        <v>90</v>
      </c>
      <c r="B12489">
        <v>190.02770000000001</v>
      </c>
      <c r="C12489" t="s">
        <v>70</v>
      </c>
    </row>
    <row r="12490" spans="1:3" x14ac:dyDescent="0.35">
      <c r="A12490">
        <v>90</v>
      </c>
      <c r="B12490">
        <v>190.04179999999999</v>
      </c>
      <c r="C12490" t="s">
        <v>70</v>
      </c>
    </row>
    <row r="12491" spans="1:3" x14ac:dyDescent="0.35">
      <c r="A12491">
        <v>90</v>
      </c>
      <c r="B12491">
        <v>190.05590000000001</v>
      </c>
      <c r="C12491" t="s">
        <v>70</v>
      </c>
    </row>
    <row r="12492" spans="1:3" x14ac:dyDescent="0.35">
      <c r="A12492">
        <v>90</v>
      </c>
      <c r="B12492">
        <v>190.06880000000001</v>
      </c>
      <c r="C12492" t="s">
        <v>70</v>
      </c>
    </row>
    <row r="12493" spans="1:3" x14ac:dyDescent="0.35">
      <c r="A12493">
        <v>90</v>
      </c>
      <c r="B12493">
        <v>190.08260000000001</v>
      </c>
      <c r="C12493" t="s">
        <v>70</v>
      </c>
    </row>
    <row r="12494" spans="1:3" x14ac:dyDescent="0.35">
      <c r="A12494">
        <v>90</v>
      </c>
      <c r="B12494">
        <v>190.09700000000001</v>
      </c>
      <c r="C12494" t="s">
        <v>70</v>
      </c>
    </row>
    <row r="12495" spans="1:3" x14ac:dyDescent="0.35">
      <c r="A12495">
        <v>90</v>
      </c>
      <c r="B12495">
        <v>190.11259999999999</v>
      </c>
      <c r="C12495" t="s">
        <v>70</v>
      </c>
    </row>
    <row r="12496" spans="1:3" x14ac:dyDescent="0.35">
      <c r="A12496">
        <v>90</v>
      </c>
      <c r="B12496">
        <v>190.12620000000001</v>
      </c>
      <c r="C12496" t="s">
        <v>70</v>
      </c>
    </row>
    <row r="12497" spans="1:3" x14ac:dyDescent="0.35">
      <c r="A12497">
        <v>90</v>
      </c>
      <c r="B12497">
        <v>190.14</v>
      </c>
      <c r="C12497" t="s">
        <v>70</v>
      </c>
    </row>
    <row r="12498" spans="1:3" x14ac:dyDescent="0.35">
      <c r="A12498">
        <v>90</v>
      </c>
      <c r="B12498">
        <v>190.1628</v>
      </c>
      <c r="C12498" t="s">
        <v>70</v>
      </c>
    </row>
    <row r="12499" spans="1:3" x14ac:dyDescent="0.35">
      <c r="A12499">
        <v>90</v>
      </c>
      <c r="B12499">
        <v>190.1773</v>
      </c>
      <c r="C12499" t="s">
        <v>70</v>
      </c>
    </row>
    <row r="12500" spans="1:3" x14ac:dyDescent="0.35">
      <c r="A12500">
        <v>90</v>
      </c>
      <c r="B12500">
        <v>190.19130000000001</v>
      </c>
      <c r="C12500" t="s">
        <v>70</v>
      </c>
    </row>
    <row r="12501" spans="1:3" x14ac:dyDescent="0.35">
      <c r="A12501">
        <v>90</v>
      </c>
      <c r="B12501">
        <v>190.2046</v>
      </c>
      <c r="C12501" t="s">
        <v>70</v>
      </c>
    </row>
    <row r="12502" spans="1:3" x14ac:dyDescent="0.35">
      <c r="A12502">
        <v>90</v>
      </c>
      <c r="B12502">
        <v>190.2226</v>
      </c>
      <c r="C12502" t="s">
        <v>70</v>
      </c>
    </row>
    <row r="12503" spans="1:3" x14ac:dyDescent="0.35">
      <c r="A12503">
        <v>90</v>
      </c>
      <c r="B12503">
        <v>190.23560000000001</v>
      </c>
      <c r="C12503" t="s">
        <v>70</v>
      </c>
    </row>
    <row r="12504" spans="1:3" x14ac:dyDescent="0.35">
      <c r="A12504">
        <v>90</v>
      </c>
      <c r="B12504">
        <v>190.24870000000001</v>
      </c>
      <c r="C12504" t="s">
        <v>70</v>
      </c>
    </row>
    <row r="12505" spans="1:3" x14ac:dyDescent="0.35">
      <c r="A12505">
        <v>90</v>
      </c>
      <c r="B12505">
        <v>190.26240000000001</v>
      </c>
      <c r="C12505" t="s">
        <v>70</v>
      </c>
    </row>
    <row r="12506" spans="1:3" x14ac:dyDescent="0.35">
      <c r="A12506">
        <v>90</v>
      </c>
      <c r="B12506">
        <v>190.27670000000001</v>
      </c>
      <c r="C12506" t="s">
        <v>70</v>
      </c>
    </row>
    <row r="12507" spans="1:3" x14ac:dyDescent="0.35">
      <c r="A12507">
        <v>90</v>
      </c>
      <c r="B12507">
        <v>190.28989999999999</v>
      </c>
      <c r="C12507" t="s">
        <v>70</v>
      </c>
    </row>
    <row r="12508" spans="1:3" x14ac:dyDescent="0.35">
      <c r="A12508">
        <v>90</v>
      </c>
      <c r="B12508">
        <v>190.30330000000001</v>
      </c>
      <c r="C12508" t="s">
        <v>70</v>
      </c>
    </row>
    <row r="12509" spans="1:3" x14ac:dyDescent="0.35">
      <c r="A12509">
        <v>90</v>
      </c>
      <c r="B12509">
        <v>190.31720000000001</v>
      </c>
      <c r="C12509" t="s">
        <v>70</v>
      </c>
    </row>
    <row r="12510" spans="1:3" x14ac:dyDescent="0.35">
      <c r="A12510">
        <v>90</v>
      </c>
      <c r="B12510">
        <v>190.3306</v>
      </c>
      <c r="C12510" t="s">
        <v>70</v>
      </c>
    </row>
    <row r="12511" spans="1:3" x14ac:dyDescent="0.35">
      <c r="A12511">
        <v>90</v>
      </c>
      <c r="B12511">
        <v>190.34450000000001</v>
      </c>
      <c r="C12511" t="s">
        <v>70</v>
      </c>
    </row>
    <row r="12512" spans="1:3" x14ac:dyDescent="0.35">
      <c r="A12512">
        <v>90</v>
      </c>
      <c r="B12512">
        <v>190.36709999999999</v>
      </c>
      <c r="C12512" t="s">
        <v>70</v>
      </c>
    </row>
    <row r="12513" spans="1:3" x14ac:dyDescent="0.35">
      <c r="A12513">
        <v>90</v>
      </c>
      <c r="B12513">
        <v>190.3818</v>
      </c>
      <c r="C12513" t="s">
        <v>70</v>
      </c>
    </row>
    <row r="12514" spans="1:3" x14ac:dyDescent="0.35">
      <c r="A12514">
        <v>90</v>
      </c>
      <c r="B12514">
        <v>190.3954</v>
      </c>
      <c r="C12514" t="s">
        <v>70</v>
      </c>
    </row>
    <row r="12515" spans="1:3" x14ac:dyDescent="0.35">
      <c r="A12515">
        <v>90</v>
      </c>
      <c r="B12515">
        <v>190.4093</v>
      </c>
      <c r="C12515" t="s">
        <v>70</v>
      </c>
    </row>
    <row r="12516" spans="1:3" x14ac:dyDescent="0.35">
      <c r="A12516">
        <v>90</v>
      </c>
      <c r="B12516">
        <v>190.42400000000001</v>
      </c>
      <c r="C12516" t="s">
        <v>70</v>
      </c>
    </row>
    <row r="12517" spans="1:3" x14ac:dyDescent="0.35">
      <c r="A12517">
        <v>90</v>
      </c>
      <c r="B12517">
        <v>190.43690000000001</v>
      </c>
      <c r="C12517" t="s">
        <v>70</v>
      </c>
    </row>
    <row r="12518" spans="1:3" x14ac:dyDescent="0.35">
      <c r="A12518">
        <v>90</v>
      </c>
      <c r="B12518">
        <v>190.4503</v>
      </c>
      <c r="C12518" t="s">
        <v>70</v>
      </c>
    </row>
    <row r="12519" spans="1:3" x14ac:dyDescent="0.35">
      <c r="A12519">
        <v>90</v>
      </c>
      <c r="B12519">
        <v>190.46430000000001</v>
      </c>
      <c r="C12519" t="s">
        <v>70</v>
      </c>
    </row>
    <row r="12520" spans="1:3" x14ac:dyDescent="0.35">
      <c r="A12520">
        <v>90</v>
      </c>
      <c r="B12520">
        <v>190.47810000000001</v>
      </c>
      <c r="C12520" t="s">
        <v>70</v>
      </c>
    </row>
    <row r="12521" spans="1:3" x14ac:dyDescent="0.35">
      <c r="A12521">
        <v>90</v>
      </c>
      <c r="B12521">
        <v>190.49180000000001</v>
      </c>
      <c r="C12521" t="s">
        <v>70</v>
      </c>
    </row>
    <row r="12522" spans="1:3" x14ac:dyDescent="0.35">
      <c r="A12522">
        <v>90</v>
      </c>
      <c r="B12522">
        <v>190.50530000000001</v>
      </c>
      <c r="C12522" t="s">
        <v>70</v>
      </c>
    </row>
    <row r="12523" spans="1:3" x14ac:dyDescent="0.35">
      <c r="A12523">
        <v>90</v>
      </c>
      <c r="B12523">
        <v>190.51900000000001</v>
      </c>
      <c r="C12523" t="s">
        <v>70</v>
      </c>
    </row>
    <row r="12524" spans="1:3" x14ac:dyDescent="0.35">
      <c r="A12524">
        <v>90</v>
      </c>
      <c r="B12524">
        <v>190.5384</v>
      </c>
      <c r="C12524" t="s">
        <v>70</v>
      </c>
    </row>
    <row r="12525" spans="1:3" x14ac:dyDescent="0.35">
      <c r="A12525">
        <v>90</v>
      </c>
      <c r="B12525">
        <v>190.5581</v>
      </c>
      <c r="C12525" t="s">
        <v>70</v>
      </c>
    </row>
    <row r="12526" spans="1:3" x14ac:dyDescent="0.35">
      <c r="A12526">
        <v>90</v>
      </c>
      <c r="B12526">
        <v>190.5856</v>
      </c>
      <c r="C12526" t="s">
        <v>70</v>
      </c>
    </row>
    <row r="12527" spans="1:3" x14ac:dyDescent="0.35">
      <c r="A12527">
        <v>90</v>
      </c>
      <c r="B12527">
        <v>190.6</v>
      </c>
      <c r="C12527" t="s">
        <v>70</v>
      </c>
    </row>
    <row r="12528" spans="1:3" x14ac:dyDescent="0.35">
      <c r="A12528">
        <v>90</v>
      </c>
      <c r="B12528">
        <v>190.61750000000001</v>
      </c>
      <c r="C12528" t="s">
        <v>70</v>
      </c>
    </row>
    <row r="12529" spans="1:4" x14ac:dyDescent="0.35">
      <c r="A12529">
        <v>90</v>
      </c>
      <c r="B12529">
        <v>190.6345</v>
      </c>
      <c r="C12529" t="s">
        <v>70</v>
      </c>
    </row>
    <row r="12530" spans="1:4" x14ac:dyDescent="0.35">
      <c r="A12530">
        <v>90</v>
      </c>
      <c r="B12530">
        <v>190.6532</v>
      </c>
      <c r="C12530" t="s">
        <v>70</v>
      </c>
    </row>
    <row r="12531" spans="1:4" x14ac:dyDescent="0.35">
      <c r="A12531">
        <v>90</v>
      </c>
      <c r="B12531">
        <v>190.6678</v>
      </c>
      <c r="C12531" t="s">
        <v>70</v>
      </c>
    </row>
    <row r="12532" spans="1:4" x14ac:dyDescent="0.35">
      <c r="A12532">
        <v>90</v>
      </c>
      <c r="B12532">
        <v>190.68209999999999</v>
      </c>
      <c r="C12532" t="s">
        <v>70</v>
      </c>
    </row>
    <row r="12533" spans="1:4" x14ac:dyDescent="0.35">
      <c r="A12533">
        <v>90</v>
      </c>
      <c r="B12533">
        <v>190.69739999999999</v>
      </c>
      <c r="C12533" t="s">
        <v>70</v>
      </c>
    </row>
    <row r="12534" spans="1:4" x14ac:dyDescent="0.35">
      <c r="A12534">
        <v>90</v>
      </c>
      <c r="B12534">
        <v>190.71289999999999</v>
      </c>
      <c r="C12534" t="s">
        <v>70</v>
      </c>
    </row>
    <row r="12535" spans="1:4" x14ac:dyDescent="0.35">
      <c r="A12535">
        <v>90</v>
      </c>
      <c r="B12535">
        <v>190.73320000000001</v>
      </c>
      <c r="C12535" t="s">
        <v>70</v>
      </c>
    </row>
    <row r="12536" spans="1:4" x14ac:dyDescent="0.35">
      <c r="A12536">
        <v>90</v>
      </c>
      <c r="B12536">
        <v>190.75200000000001</v>
      </c>
      <c r="C12536" t="s">
        <v>70</v>
      </c>
    </row>
    <row r="12537" spans="1:4" x14ac:dyDescent="0.35">
      <c r="A12537">
        <v>90</v>
      </c>
      <c r="B12537">
        <v>190.76859999999999</v>
      </c>
      <c r="C12537" t="s">
        <v>70</v>
      </c>
    </row>
    <row r="12538" spans="1:4" x14ac:dyDescent="0.35">
      <c r="A12538">
        <v>90</v>
      </c>
      <c r="B12538">
        <v>190.7944</v>
      </c>
      <c r="C12538" t="s">
        <v>70</v>
      </c>
    </row>
    <row r="12539" spans="1:4" x14ac:dyDescent="0.35">
      <c r="A12539">
        <v>90</v>
      </c>
      <c r="B12539">
        <v>190.809</v>
      </c>
      <c r="C12539" t="s">
        <v>70</v>
      </c>
    </row>
    <row r="12540" spans="1:4" x14ac:dyDescent="0.35">
      <c r="A12540">
        <v>90</v>
      </c>
      <c r="B12540">
        <v>190.8245</v>
      </c>
      <c r="C12540" t="s">
        <v>70</v>
      </c>
    </row>
    <row r="12541" spans="1:4" x14ac:dyDescent="0.35">
      <c r="A12541">
        <v>90</v>
      </c>
      <c r="B12541">
        <v>190.8389</v>
      </c>
      <c r="C12541" t="s">
        <v>70</v>
      </c>
    </row>
    <row r="12542" spans="1:4" x14ac:dyDescent="0.35">
      <c r="A12542">
        <v>90</v>
      </c>
      <c r="B12542">
        <v>190.85290000000001</v>
      </c>
      <c r="C12542" t="s">
        <v>70</v>
      </c>
    </row>
    <row r="12543" spans="1:4" x14ac:dyDescent="0.35">
      <c r="A12543">
        <v>90</v>
      </c>
      <c r="B12543">
        <v>190.8673</v>
      </c>
      <c r="C12543" t="s">
        <v>70</v>
      </c>
    </row>
    <row r="12544" spans="1:4" x14ac:dyDescent="0.35">
      <c r="A12544">
        <v>90</v>
      </c>
      <c r="B12544">
        <v>190.88159999999999</v>
      </c>
      <c r="C12544" t="s">
        <v>70</v>
      </c>
      <c r="D12544">
        <v>8.0000000000000004E-4</v>
      </c>
    </row>
    <row r="12545" spans="1:4" x14ac:dyDescent="0.35">
      <c r="A12545">
        <v>90</v>
      </c>
      <c r="B12545">
        <v>190.89660000000001</v>
      </c>
      <c r="C12545" t="s">
        <v>70</v>
      </c>
      <c r="D12545">
        <v>8.0000000000000004E-4</v>
      </c>
    </row>
    <row r="12546" spans="1:4" x14ac:dyDescent="0.35">
      <c r="A12546">
        <v>90</v>
      </c>
      <c r="B12546">
        <v>190.91059999999999</v>
      </c>
      <c r="C12546" t="s">
        <v>70</v>
      </c>
      <c r="D12546">
        <v>1.1000000000000001E-3</v>
      </c>
    </row>
    <row r="12547" spans="1:4" x14ac:dyDescent="0.35">
      <c r="A12547">
        <v>90</v>
      </c>
      <c r="B12547">
        <v>190.9256</v>
      </c>
      <c r="C12547" t="s">
        <v>70</v>
      </c>
      <c r="D12547">
        <v>4.4999999999999997E-3</v>
      </c>
    </row>
    <row r="12548" spans="1:4" x14ac:dyDescent="0.35">
      <c r="A12548">
        <v>90</v>
      </c>
      <c r="B12548">
        <v>190.93979999999999</v>
      </c>
      <c r="C12548" t="s">
        <v>70</v>
      </c>
      <c r="D12548">
        <v>4.4999999999999997E-3</v>
      </c>
    </row>
    <row r="12549" spans="1:4" x14ac:dyDescent="0.35">
      <c r="A12549">
        <v>90</v>
      </c>
      <c r="B12549">
        <v>190.95339999999999</v>
      </c>
      <c r="C12549" t="s">
        <v>70</v>
      </c>
      <c r="D12549">
        <v>4.7000000000000002E-3</v>
      </c>
    </row>
    <row r="12550" spans="1:4" x14ac:dyDescent="0.35">
      <c r="A12550">
        <v>90</v>
      </c>
      <c r="B12550">
        <v>190.9682</v>
      </c>
      <c r="C12550" t="s">
        <v>70</v>
      </c>
      <c r="D12550">
        <v>4.7000000000000002E-3</v>
      </c>
    </row>
    <row r="12551" spans="1:4" x14ac:dyDescent="0.35">
      <c r="A12551">
        <v>90</v>
      </c>
      <c r="B12551">
        <v>190.98259999999999</v>
      </c>
      <c r="C12551" t="s">
        <v>70</v>
      </c>
      <c r="D12551">
        <v>1.5E-3</v>
      </c>
    </row>
    <row r="12552" spans="1:4" x14ac:dyDescent="0.35">
      <c r="A12552">
        <v>90</v>
      </c>
      <c r="B12552">
        <v>191.0067</v>
      </c>
      <c r="C12552" t="s">
        <v>70</v>
      </c>
      <c r="D12552">
        <v>3.3E-3</v>
      </c>
    </row>
    <row r="12553" spans="1:4" x14ac:dyDescent="0.35">
      <c r="A12553">
        <v>90</v>
      </c>
      <c r="B12553">
        <v>191.02090000000001</v>
      </c>
      <c r="C12553" t="s">
        <v>70</v>
      </c>
      <c r="D12553">
        <v>2.5999999999999999E-3</v>
      </c>
    </row>
    <row r="12554" spans="1:4" x14ac:dyDescent="0.35">
      <c r="A12554">
        <v>90</v>
      </c>
      <c r="B12554">
        <v>191.03559999999999</v>
      </c>
      <c r="C12554" t="s">
        <v>70</v>
      </c>
      <c r="D12554">
        <v>1.9E-3</v>
      </c>
    </row>
    <row r="12555" spans="1:4" x14ac:dyDescent="0.35">
      <c r="A12555">
        <v>90</v>
      </c>
      <c r="B12555">
        <v>191.05080000000001</v>
      </c>
      <c r="C12555" t="s">
        <v>70</v>
      </c>
      <c r="D12555">
        <v>4.1999999999999997E-3</v>
      </c>
    </row>
    <row r="12556" spans="1:4" x14ac:dyDescent="0.35">
      <c r="A12556">
        <v>90</v>
      </c>
      <c r="B12556">
        <v>191.0659</v>
      </c>
      <c r="C12556" t="s">
        <v>70</v>
      </c>
      <c r="D12556">
        <v>4.1999999999999997E-3</v>
      </c>
    </row>
    <row r="12557" spans="1:4" x14ac:dyDescent="0.35">
      <c r="A12557">
        <v>90</v>
      </c>
      <c r="B12557">
        <v>191.08099999999999</v>
      </c>
      <c r="C12557" t="s">
        <v>70</v>
      </c>
      <c r="D12557">
        <v>5.9999999999999995E-4</v>
      </c>
    </row>
    <row r="12558" spans="1:4" x14ac:dyDescent="0.35">
      <c r="A12558">
        <v>90</v>
      </c>
      <c r="B12558">
        <v>191.09530000000001</v>
      </c>
      <c r="C12558" t="s">
        <v>70</v>
      </c>
      <c r="D12558">
        <v>5.9999999999999995E-4</v>
      </c>
    </row>
    <row r="12559" spans="1:4" x14ac:dyDescent="0.35">
      <c r="A12559">
        <v>90</v>
      </c>
      <c r="B12559">
        <v>191.11060000000001</v>
      </c>
      <c r="C12559" t="s">
        <v>70</v>
      </c>
      <c r="D12559">
        <v>8.0000000000000004E-4</v>
      </c>
    </row>
    <row r="12560" spans="1:4" x14ac:dyDescent="0.35">
      <c r="A12560">
        <v>90</v>
      </c>
      <c r="B12560">
        <v>191.12520000000001</v>
      </c>
      <c r="C12560" t="s">
        <v>70</v>
      </c>
      <c r="D12560">
        <v>2.2000000000000001E-3</v>
      </c>
    </row>
    <row r="12561" spans="1:4" x14ac:dyDescent="0.35">
      <c r="A12561">
        <v>90</v>
      </c>
      <c r="B12561">
        <v>191.14</v>
      </c>
      <c r="C12561" t="s">
        <v>70</v>
      </c>
      <c r="D12561">
        <v>2.2000000000000001E-3</v>
      </c>
    </row>
    <row r="12562" spans="1:4" x14ac:dyDescent="0.35">
      <c r="A12562">
        <v>90</v>
      </c>
      <c r="B12562">
        <v>191.15440000000001</v>
      </c>
      <c r="C12562" t="s">
        <v>70</v>
      </c>
      <c r="D12562">
        <v>1.5E-3</v>
      </c>
    </row>
    <row r="12563" spans="1:4" x14ac:dyDescent="0.35">
      <c r="A12563">
        <v>90</v>
      </c>
      <c r="B12563">
        <v>191.16929999999999</v>
      </c>
      <c r="C12563" t="s">
        <v>70</v>
      </c>
      <c r="D12563">
        <v>3.3999999999999998E-3</v>
      </c>
    </row>
    <row r="12564" spans="1:4" x14ac:dyDescent="0.35">
      <c r="A12564">
        <v>90</v>
      </c>
      <c r="B12564">
        <v>191.18350000000001</v>
      </c>
      <c r="C12564" t="s">
        <v>70</v>
      </c>
      <c r="D12564">
        <v>3.3999999999999998E-3</v>
      </c>
    </row>
    <row r="12565" spans="1:4" x14ac:dyDescent="0.35">
      <c r="A12565">
        <v>90</v>
      </c>
      <c r="B12565">
        <v>191.2079</v>
      </c>
      <c r="C12565" t="s">
        <v>70</v>
      </c>
      <c r="D12565">
        <v>4.7000000000000002E-3</v>
      </c>
    </row>
    <row r="12566" spans="1:4" x14ac:dyDescent="0.35">
      <c r="A12566">
        <v>90</v>
      </c>
      <c r="B12566">
        <v>191.2225</v>
      </c>
      <c r="C12566" t="s">
        <v>70</v>
      </c>
      <c r="D12566">
        <v>5.4999999999999997E-3</v>
      </c>
    </row>
    <row r="12567" spans="1:4" x14ac:dyDescent="0.35">
      <c r="A12567">
        <v>90</v>
      </c>
      <c r="B12567">
        <v>191.23750000000001</v>
      </c>
      <c r="C12567" t="s">
        <v>70</v>
      </c>
      <c r="D12567">
        <v>5.4999999999999997E-3</v>
      </c>
    </row>
    <row r="12568" spans="1:4" x14ac:dyDescent="0.35">
      <c r="A12568">
        <v>90</v>
      </c>
      <c r="B12568">
        <v>191.26419999999999</v>
      </c>
      <c r="C12568" t="s">
        <v>70</v>
      </c>
      <c r="D12568">
        <v>8.8999999999999999E-3</v>
      </c>
    </row>
    <row r="12569" spans="1:4" x14ac:dyDescent="0.35">
      <c r="A12569">
        <v>90</v>
      </c>
      <c r="B12569">
        <v>191.27789999999999</v>
      </c>
      <c r="C12569" t="s">
        <v>70</v>
      </c>
      <c r="D12569">
        <v>8.8999999999999999E-3</v>
      </c>
    </row>
    <row r="12570" spans="1:4" x14ac:dyDescent="0.35">
      <c r="A12570">
        <v>90</v>
      </c>
      <c r="B12570">
        <v>191.29230000000001</v>
      </c>
      <c r="C12570" t="s">
        <v>70</v>
      </c>
      <c r="D12570">
        <v>8.8999999999999999E-3</v>
      </c>
    </row>
    <row r="12571" spans="1:4" x14ac:dyDescent="0.35">
      <c r="A12571">
        <v>90</v>
      </c>
      <c r="B12571">
        <v>191.3074</v>
      </c>
      <c r="C12571" t="s">
        <v>70</v>
      </c>
      <c r="D12571">
        <v>2.5999999999999999E-3</v>
      </c>
    </row>
    <row r="12572" spans="1:4" x14ac:dyDescent="0.35">
      <c r="A12572">
        <v>90</v>
      </c>
      <c r="B12572">
        <v>191.32230000000001</v>
      </c>
      <c r="C12572" t="s">
        <v>70</v>
      </c>
      <c r="D12572">
        <v>1.2999999999999999E-3</v>
      </c>
    </row>
    <row r="12573" spans="1:4" x14ac:dyDescent="0.35">
      <c r="A12573">
        <v>90</v>
      </c>
      <c r="B12573">
        <v>191.33680000000001</v>
      </c>
      <c r="C12573" t="s">
        <v>70</v>
      </c>
      <c r="D12573">
        <v>2.9999999999999997E-4</v>
      </c>
    </row>
    <row r="12574" spans="1:4" x14ac:dyDescent="0.35">
      <c r="A12574">
        <v>90</v>
      </c>
      <c r="B12574">
        <v>191.3509</v>
      </c>
      <c r="C12574" t="s">
        <v>70</v>
      </c>
      <c r="D12574">
        <v>1E-4</v>
      </c>
    </row>
    <row r="12575" spans="1:4" x14ac:dyDescent="0.35">
      <c r="A12575">
        <v>90</v>
      </c>
      <c r="B12575">
        <v>191.3655</v>
      </c>
      <c r="C12575" t="s">
        <v>70</v>
      </c>
      <c r="D12575">
        <v>1E-4</v>
      </c>
    </row>
    <row r="12576" spans="1:4" x14ac:dyDescent="0.35">
      <c r="A12576">
        <v>90</v>
      </c>
      <c r="B12576">
        <v>191.37989999999999</v>
      </c>
      <c r="C12576" t="s">
        <v>70</v>
      </c>
      <c r="D12576">
        <v>1E-4</v>
      </c>
    </row>
    <row r="12577" spans="1:3" x14ac:dyDescent="0.35">
      <c r="A12577">
        <v>90</v>
      </c>
      <c r="B12577">
        <v>191.3947</v>
      </c>
      <c r="C12577" t="s">
        <v>70</v>
      </c>
    </row>
    <row r="12578" spans="1:3" x14ac:dyDescent="0.35">
      <c r="A12578">
        <v>90</v>
      </c>
      <c r="B12578">
        <v>191.41820000000001</v>
      </c>
      <c r="C12578" t="s">
        <v>70</v>
      </c>
    </row>
    <row r="12579" spans="1:3" x14ac:dyDescent="0.35">
      <c r="A12579">
        <v>90</v>
      </c>
      <c r="B12579">
        <v>191.43369999999999</v>
      </c>
      <c r="C12579" t="s">
        <v>70</v>
      </c>
    </row>
    <row r="12580" spans="1:3" x14ac:dyDescent="0.35">
      <c r="A12580">
        <v>90</v>
      </c>
      <c r="B12580">
        <v>191.44829999999999</v>
      </c>
      <c r="C12580" t="s">
        <v>70</v>
      </c>
    </row>
    <row r="12581" spans="1:3" x14ac:dyDescent="0.35">
      <c r="A12581">
        <v>90</v>
      </c>
      <c r="B12581">
        <v>191.4633</v>
      </c>
      <c r="C12581" t="s">
        <v>70</v>
      </c>
    </row>
    <row r="12582" spans="1:3" x14ac:dyDescent="0.35">
      <c r="A12582">
        <v>90</v>
      </c>
      <c r="B12582">
        <v>191.47909999999999</v>
      </c>
      <c r="C12582" t="s">
        <v>70</v>
      </c>
    </row>
    <row r="12583" spans="1:3" x14ac:dyDescent="0.35">
      <c r="A12583">
        <v>90</v>
      </c>
      <c r="B12583">
        <v>191.494</v>
      </c>
      <c r="C12583" t="s">
        <v>70</v>
      </c>
    </row>
    <row r="12584" spans="1:3" x14ac:dyDescent="0.35">
      <c r="A12584">
        <v>90</v>
      </c>
      <c r="B12584">
        <v>191.5129</v>
      </c>
      <c r="C12584" t="s">
        <v>70</v>
      </c>
    </row>
    <row r="12585" spans="1:3" x14ac:dyDescent="0.35">
      <c r="A12585">
        <v>90</v>
      </c>
      <c r="B12585">
        <v>191.53210000000001</v>
      </c>
      <c r="C12585" t="s">
        <v>70</v>
      </c>
    </row>
    <row r="12586" spans="1:3" x14ac:dyDescent="0.35">
      <c r="A12586">
        <v>91</v>
      </c>
      <c r="B12586">
        <v>191.55250000000001</v>
      </c>
      <c r="C12586" t="s">
        <v>70</v>
      </c>
    </row>
    <row r="12587" spans="1:3" x14ac:dyDescent="0.35">
      <c r="A12587">
        <v>91</v>
      </c>
      <c r="B12587">
        <v>191.56469999999999</v>
      </c>
      <c r="C12587" t="s">
        <v>70</v>
      </c>
    </row>
    <row r="12588" spans="1:3" x14ac:dyDescent="0.35">
      <c r="A12588">
        <v>91</v>
      </c>
      <c r="B12588">
        <v>191.57849999999999</v>
      </c>
      <c r="C12588" t="s">
        <v>70</v>
      </c>
    </row>
    <row r="12589" spans="1:3" x14ac:dyDescent="0.35">
      <c r="A12589">
        <v>91</v>
      </c>
      <c r="B12589">
        <v>191.59190000000001</v>
      </c>
      <c r="C12589" t="s">
        <v>70</v>
      </c>
    </row>
    <row r="12590" spans="1:3" x14ac:dyDescent="0.35">
      <c r="A12590">
        <v>91</v>
      </c>
      <c r="B12590">
        <v>191.608</v>
      </c>
      <c r="C12590" t="s">
        <v>70</v>
      </c>
    </row>
    <row r="12591" spans="1:3" x14ac:dyDescent="0.35">
      <c r="A12591">
        <v>91</v>
      </c>
      <c r="B12591">
        <v>191.6362</v>
      </c>
      <c r="C12591" t="s">
        <v>70</v>
      </c>
    </row>
    <row r="12592" spans="1:3" x14ac:dyDescent="0.35">
      <c r="A12592">
        <v>91</v>
      </c>
      <c r="B12592">
        <v>191.65819999999999</v>
      </c>
      <c r="C12592" t="s">
        <v>70</v>
      </c>
    </row>
    <row r="12593" spans="1:3" x14ac:dyDescent="0.35">
      <c r="A12593">
        <v>91</v>
      </c>
      <c r="B12593">
        <v>191.6765</v>
      </c>
      <c r="C12593" t="s">
        <v>70</v>
      </c>
    </row>
    <row r="12594" spans="1:3" x14ac:dyDescent="0.35">
      <c r="A12594">
        <v>91</v>
      </c>
      <c r="B12594">
        <v>191.68819999999999</v>
      </c>
      <c r="C12594" t="s">
        <v>70</v>
      </c>
    </row>
    <row r="12595" spans="1:3" x14ac:dyDescent="0.35">
      <c r="A12595">
        <v>91</v>
      </c>
      <c r="B12595">
        <v>191.70099999999999</v>
      </c>
      <c r="C12595" t="s">
        <v>70</v>
      </c>
    </row>
    <row r="12596" spans="1:3" x14ac:dyDescent="0.35">
      <c r="A12596">
        <v>91</v>
      </c>
      <c r="B12596">
        <v>191.71530000000001</v>
      </c>
      <c r="C12596" t="s">
        <v>70</v>
      </c>
    </row>
    <row r="12597" spans="1:3" x14ac:dyDescent="0.35">
      <c r="A12597">
        <v>91</v>
      </c>
      <c r="B12597">
        <v>191.7287</v>
      </c>
      <c r="C12597" t="s">
        <v>70</v>
      </c>
    </row>
    <row r="12598" spans="1:3" x14ac:dyDescent="0.35">
      <c r="A12598">
        <v>91</v>
      </c>
      <c r="B12598">
        <v>191.7433</v>
      </c>
      <c r="C12598" t="s">
        <v>70</v>
      </c>
    </row>
    <row r="12599" spans="1:3" x14ac:dyDescent="0.35">
      <c r="A12599">
        <v>91</v>
      </c>
      <c r="B12599">
        <v>191.76079999999999</v>
      </c>
      <c r="C12599" t="s">
        <v>70</v>
      </c>
    </row>
    <row r="12600" spans="1:3" x14ac:dyDescent="0.35">
      <c r="A12600">
        <v>91</v>
      </c>
      <c r="B12600">
        <v>191.77459999999999</v>
      </c>
      <c r="C12600" t="s">
        <v>70</v>
      </c>
    </row>
    <row r="12601" spans="1:3" x14ac:dyDescent="0.35">
      <c r="A12601">
        <v>91</v>
      </c>
      <c r="B12601">
        <v>191.78880000000001</v>
      </c>
      <c r="C12601" t="s">
        <v>70</v>
      </c>
    </row>
    <row r="12602" spans="1:3" x14ac:dyDescent="0.35">
      <c r="A12602">
        <v>91</v>
      </c>
      <c r="B12602">
        <v>191.80189999999999</v>
      </c>
      <c r="C12602" t="s">
        <v>70</v>
      </c>
    </row>
    <row r="12603" spans="1:3" x14ac:dyDescent="0.35">
      <c r="A12603">
        <v>91</v>
      </c>
      <c r="B12603">
        <v>191.81549999999999</v>
      </c>
      <c r="C12603" t="s">
        <v>70</v>
      </c>
    </row>
    <row r="12604" spans="1:3" x14ac:dyDescent="0.35">
      <c r="A12604">
        <v>91</v>
      </c>
      <c r="B12604">
        <v>191.83850000000001</v>
      </c>
      <c r="C12604" t="s">
        <v>70</v>
      </c>
    </row>
    <row r="12605" spans="1:3" x14ac:dyDescent="0.35">
      <c r="A12605">
        <v>91</v>
      </c>
      <c r="B12605">
        <v>191.852</v>
      </c>
      <c r="C12605" t="s">
        <v>70</v>
      </c>
    </row>
    <row r="12606" spans="1:3" x14ac:dyDescent="0.35">
      <c r="A12606">
        <v>91</v>
      </c>
      <c r="B12606">
        <v>191.86600000000001</v>
      </c>
      <c r="C12606" t="s">
        <v>70</v>
      </c>
    </row>
    <row r="12607" spans="1:3" x14ac:dyDescent="0.35">
      <c r="A12607">
        <v>91</v>
      </c>
      <c r="B12607">
        <v>191.88050000000001</v>
      </c>
      <c r="C12607" t="s">
        <v>70</v>
      </c>
    </row>
    <row r="12608" spans="1:3" x14ac:dyDescent="0.35">
      <c r="A12608">
        <v>91</v>
      </c>
      <c r="B12608">
        <v>191.8946</v>
      </c>
      <c r="C12608" t="s">
        <v>70</v>
      </c>
    </row>
    <row r="12609" spans="1:3" x14ac:dyDescent="0.35">
      <c r="A12609">
        <v>91</v>
      </c>
      <c r="B12609">
        <v>191.9092</v>
      </c>
      <c r="C12609" t="s">
        <v>70</v>
      </c>
    </row>
    <row r="12610" spans="1:3" x14ac:dyDescent="0.35">
      <c r="A12610">
        <v>91</v>
      </c>
      <c r="B12610">
        <v>191.9254</v>
      </c>
      <c r="C12610" t="s">
        <v>70</v>
      </c>
    </row>
    <row r="12611" spans="1:3" x14ac:dyDescent="0.35">
      <c r="A12611">
        <v>91</v>
      </c>
      <c r="B12611">
        <v>191.93969999999999</v>
      </c>
      <c r="C12611" t="s">
        <v>70</v>
      </c>
    </row>
    <row r="12612" spans="1:3" x14ac:dyDescent="0.35">
      <c r="A12612">
        <v>91</v>
      </c>
      <c r="B12612">
        <v>191.95240000000001</v>
      </c>
      <c r="C12612" t="s">
        <v>70</v>
      </c>
    </row>
    <row r="12613" spans="1:3" x14ac:dyDescent="0.35">
      <c r="A12613">
        <v>91</v>
      </c>
      <c r="B12613">
        <v>191.96639999999999</v>
      </c>
      <c r="C12613" t="s">
        <v>70</v>
      </c>
    </row>
    <row r="12614" spans="1:3" x14ac:dyDescent="0.35">
      <c r="A12614">
        <v>91</v>
      </c>
      <c r="B12614">
        <v>191.98070000000001</v>
      </c>
      <c r="C12614" t="s">
        <v>70</v>
      </c>
    </row>
    <row r="12615" spans="1:3" x14ac:dyDescent="0.35">
      <c r="A12615">
        <v>91</v>
      </c>
      <c r="B12615">
        <v>191.99459999999999</v>
      </c>
      <c r="C12615" t="s">
        <v>70</v>
      </c>
    </row>
    <row r="12616" spans="1:3" x14ac:dyDescent="0.35">
      <c r="A12616">
        <v>91</v>
      </c>
      <c r="B12616">
        <v>192.00919999999999</v>
      </c>
      <c r="C12616" t="s">
        <v>70</v>
      </c>
    </row>
    <row r="12617" spans="1:3" x14ac:dyDescent="0.35">
      <c r="A12617">
        <v>91</v>
      </c>
      <c r="B12617">
        <v>192.02430000000001</v>
      </c>
      <c r="C12617" t="s">
        <v>70</v>
      </c>
    </row>
    <row r="12618" spans="1:3" x14ac:dyDescent="0.35">
      <c r="A12618">
        <v>91</v>
      </c>
      <c r="B12618">
        <v>192.04470000000001</v>
      </c>
      <c r="C12618" t="s">
        <v>70</v>
      </c>
    </row>
    <row r="12619" spans="1:3" x14ac:dyDescent="0.35">
      <c r="A12619">
        <v>91</v>
      </c>
      <c r="B12619">
        <v>192.05889999999999</v>
      </c>
      <c r="C12619" t="s">
        <v>70</v>
      </c>
    </row>
    <row r="12620" spans="1:3" x14ac:dyDescent="0.35">
      <c r="A12620">
        <v>91</v>
      </c>
      <c r="B12620">
        <v>192.07230000000001</v>
      </c>
      <c r="C12620" t="s">
        <v>70</v>
      </c>
    </row>
    <row r="12621" spans="1:3" x14ac:dyDescent="0.35">
      <c r="A12621">
        <v>91</v>
      </c>
      <c r="B12621">
        <v>192.08609999999999</v>
      </c>
      <c r="C12621" t="s">
        <v>70</v>
      </c>
    </row>
    <row r="12622" spans="1:3" x14ac:dyDescent="0.35">
      <c r="A12622">
        <v>91</v>
      </c>
      <c r="B12622">
        <v>192.10079999999999</v>
      </c>
      <c r="C12622" t="s">
        <v>70</v>
      </c>
    </row>
    <row r="12623" spans="1:3" x14ac:dyDescent="0.35">
      <c r="A12623">
        <v>91</v>
      </c>
      <c r="B12623">
        <v>192.11420000000001</v>
      </c>
      <c r="C12623" t="s">
        <v>70</v>
      </c>
    </row>
    <row r="12624" spans="1:3" x14ac:dyDescent="0.35">
      <c r="A12624">
        <v>91</v>
      </c>
      <c r="B12624">
        <v>192.12780000000001</v>
      </c>
      <c r="C12624" t="s">
        <v>70</v>
      </c>
    </row>
    <row r="12625" spans="1:3" x14ac:dyDescent="0.35">
      <c r="A12625">
        <v>91</v>
      </c>
      <c r="B12625">
        <v>192.14160000000001</v>
      </c>
      <c r="C12625" t="s">
        <v>70</v>
      </c>
    </row>
    <row r="12626" spans="1:3" x14ac:dyDescent="0.35">
      <c r="A12626">
        <v>91</v>
      </c>
      <c r="B12626">
        <v>192.15559999999999</v>
      </c>
      <c r="C12626" t="s">
        <v>70</v>
      </c>
    </row>
    <row r="12627" spans="1:3" x14ac:dyDescent="0.35">
      <c r="A12627">
        <v>91</v>
      </c>
      <c r="B12627">
        <v>192.1688</v>
      </c>
      <c r="C12627" t="s">
        <v>70</v>
      </c>
    </row>
    <row r="12628" spans="1:3" x14ac:dyDescent="0.35">
      <c r="A12628">
        <v>91</v>
      </c>
      <c r="B12628">
        <v>192.1824</v>
      </c>
      <c r="C12628" t="s">
        <v>70</v>
      </c>
    </row>
    <row r="12629" spans="1:3" x14ac:dyDescent="0.35">
      <c r="A12629">
        <v>91</v>
      </c>
      <c r="B12629">
        <v>192.19640000000001</v>
      </c>
      <c r="C12629" t="s">
        <v>70</v>
      </c>
    </row>
    <row r="12630" spans="1:3" x14ac:dyDescent="0.35">
      <c r="A12630">
        <v>91</v>
      </c>
      <c r="B12630">
        <v>192.2097</v>
      </c>
      <c r="C12630" t="s">
        <v>70</v>
      </c>
    </row>
    <row r="12631" spans="1:3" x14ac:dyDescent="0.35">
      <c r="A12631">
        <v>91</v>
      </c>
      <c r="B12631">
        <v>192.22399999999999</v>
      </c>
      <c r="C12631" t="s">
        <v>70</v>
      </c>
    </row>
    <row r="12632" spans="1:3" x14ac:dyDescent="0.35">
      <c r="A12632">
        <v>91</v>
      </c>
      <c r="B12632">
        <v>192.2372</v>
      </c>
      <c r="C12632" t="s">
        <v>70</v>
      </c>
    </row>
    <row r="12633" spans="1:3" x14ac:dyDescent="0.35">
      <c r="A12633">
        <v>91</v>
      </c>
      <c r="B12633">
        <v>192.26009999999999</v>
      </c>
      <c r="C12633" t="s">
        <v>70</v>
      </c>
    </row>
    <row r="12634" spans="1:3" x14ac:dyDescent="0.35">
      <c r="A12634">
        <v>91</v>
      </c>
      <c r="B12634">
        <v>192.27699999999999</v>
      </c>
      <c r="C12634" t="s">
        <v>70</v>
      </c>
    </row>
    <row r="12635" spans="1:3" x14ac:dyDescent="0.35">
      <c r="A12635">
        <v>91</v>
      </c>
      <c r="B12635">
        <v>192.29050000000001</v>
      </c>
      <c r="C12635" t="s">
        <v>70</v>
      </c>
    </row>
    <row r="12636" spans="1:3" x14ac:dyDescent="0.35">
      <c r="A12636">
        <v>91</v>
      </c>
      <c r="B12636">
        <v>192.30369999999999</v>
      </c>
      <c r="C12636" t="s">
        <v>70</v>
      </c>
    </row>
    <row r="12637" spans="1:3" x14ac:dyDescent="0.35">
      <c r="A12637">
        <v>91</v>
      </c>
      <c r="B12637">
        <v>192.31729999999999</v>
      </c>
      <c r="C12637" t="s">
        <v>70</v>
      </c>
    </row>
    <row r="12638" spans="1:3" x14ac:dyDescent="0.35">
      <c r="A12638">
        <v>91</v>
      </c>
      <c r="B12638">
        <v>192.33080000000001</v>
      </c>
      <c r="C12638" t="s">
        <v>70</v>
      </c>
    </row>
    <row r="12639" spans="1:3" x14ac:dyDescent="0.35">
      <c r="A12639">
        <v>91</v>
      </c>
      <c r="B12639">
        <v>192.3451</v>
      </c>
      <c r="C12639" t="s">
        <v>70</v>
      </c>
    </row>
    <row r="12640" spans="1:3" x14ac:dyDescent="0.35">
      <c r="A12640">
        <v>91</v>
      </c>
      <c r="B12640">
        <v>192.35890000000001</v>
      </c>
      <c r="C12640" t="s">
        <v>70</v>
      </c>
    </row>
    <row r="12641" spans="1:3" x14ac:dyDescent="0.35">
      <c r="A12641">
        <v>91</v>
      </c>
      <c r="B12641">
        <v>192.3725</v>
      </c>
      <c r="C12641" t="s">
        <v>70</v>
      </c>
    </row>
    <row r="12642" spans="1:3" x14ac:dyDescent="0.35">
      <c r="A12642">
        <v>91</v>
      </c>
      <c r="B12642">
        <v>192.38579999999999</v>
      </c>
      <c r="C12642" t="s">
        <v>70</v>
      </c>
    </row>
    <row r="12643" spans="1:3" x14ac:dyDescent="0.35">
      <c r="A12643">
        <v>91</v>
      </c>
      <c r="B12643">
        <v>192.39949999999999</v>
      </c>
      <c r="C12643" t="s">
        <v>70</v>
      </c>
    </row>
    <row r="12644" spans="1:3" x14ac:dyDescent="0.35">
      <c r="A12644">
        <v>91</v>
      </c>
      <c r="B12644">
        <v>192.41419999999999</v>
      </c>
      <c r="C12644" t="s">
        <v>70</v>
      </c>
    </row>
    <row r="12645" spans="1:3" x14ac:dyDescent="0.35">
      <c r="A12645">
        <v>91</v>
      </c>
      <c r="B12645">
        <v>192.42760000000001</v>
      </c>
      <c r="C12645" t="s">
        <v>70</v>
      </c>
    </row>
    <row r="12646" spans="1:3" x14ac:dyDescent="0.35">
      <c r="A12646">
        <v>91</v>
      </c>
      <c r="B12646">
        <v>192.44149999999999</v>
      </c>
      <c r="C12646" t="s">
        <v>70</v>
      </c>
    </row>
    <row r="12647" spans="1:3" x14ac:dyDescent="0.35">
      <c r="A12647">
        <v>91</v>
      </c>
      <c r="B12647">
        <v>192.46879999999999</v>
      </c>
      <c r="C12647" t="s">
        <v>70</v>
      </c>
    </row>
    <row r="12648" spans="1:3" x14ac:dyDescent="0.35">
      <c r="A12648">
        <v>91</v>
      </c>
      <c r="B12648">
        <v>192.48609999999999</v>
      </c>
      <c r="C12648" t="s">
        <v>70</v>
      </c>
    </row>
    <row r="12649" spans="1:3" x14ac:dyDescent="0.35">
      <c r="A12649">
        <v>91</v>
      </c>
      <c r="B12649">
        <v>192.50020000000001</v>
      </c>
      <c r="C12649" t="s">
        <v>70</v>
      </c>
    </row>
    <row r="12650" spans="1:3" x14ac:dyDescent="0.35">
      <c r="A12650">
        <v>91</v>
      </c>
      <c r="B12650">
        <v>192.51429999999999</v>
      </c>
      <c r="C12650" t="s">
        <v>70</v>
      </c>
    </row>
    <row r="12651" spans="1:3" x14ac:dyDescent="0.35">
      <c r="A12651">
        <v>91</v>
      </c>
      <c r="B12651">
        <v>192.52809999999999</v>
      </c>
      <c r="C12651" t="s">
        <v>70</v>
      </c>
    </row>
    <row r="12652" spans="1:3" x14ac:dyDescent="0.35">
      <c r="A12652">
        <v>91</v>
      </c>
      <c r="B12652">
        <v>192.54159999999999</v>
      </c>
      <c r="C12652" t="s">
        <v>70</v>
      </c>
    </row>
    <row r="12653" spans="1:3" x14ac:dyDescent="0.35">
      <c r="A12653">
        <v>91</v>
      </c>
      <c r="B12653">
        <v>192.5591</v>
      </c>
      <c r="C12653" t="s">
        <v>70</v>
      </c>
    </row>
    <row r="12654" spans="1:3" x14ac:dyDescent="0.35">
      <c r="A12654">
        <v>91</v>
      </c>
      <c r="B12654">
        <v>192.57400000000001</v>
      </c>
      <c r="C12654" t="s">
        <v>70</v>
      </c>
    </row>
    <row r="12655" spans="1:3" x14ac:dyDescent="0.35">
      <c r="A12655">
        <v>91</v>
      </c>
      <c r="B12655">
        <v>192.59639999999999</v>
      </c>
      <c r="C12655" t="s">
        <v>70</v>
      </c>
    </row>
    <row r="12656" spans="1:3" x14ac:dyDescent="0.35">
      <c r="A12656">
        <v>91</v>
      </c>
      <c r="B12656">
        <v>192.61510000000001</v>
      </c>
      <c r="C12656" t="s">
        <v>70</v>
      </c>
    </row>
    <row r="12657" spans="1:3" x14ac:dyDescent="0.35">
      <c r="A12657">
        <v>91</v>
      </c>
      <c r="B12657">
        <v>192.62799999999999</v>
      </c>
      <c r="C12657" t="s">
        <v>70</v>
      </c>
    </row>
    <row r="12658" spans="1:3" x14ac:dyDescent="0.35">
      <c r="A12658">
        <v>91</v>
      </c>
      <c r="B12658">
        <v>192.642</v>
      </c>
      <c r="C12658" t="s">
        <v>70</v>
      </c>
    </row>
    <row r="12659" spans="1:3" x14ac:dyDescent="0.35">
      <c r="A12659">
        <v>91</v>
      </c>
      <c r="B12659">
        <v>192.6634</v>
      </c>
      <c r="C12659" t="s">
        <v>70</v>
      </c>
    </row>
    <row r="12660" spans="1:3" x14ac:dyDescent="0.35">
      <c r="A12660">
        <v>91</v>
      </c>
      <c r="B12660">
        <v>192.68879999999999</v>
      </c>
      <c r="C12660" t="s">
        <v>70</v>
      </c>
    </row>
    <row r="12661" spans="1:3" x14ac:dyDescent="0.35">
      <c r="A12661">
        <v>91</v>
      </c>
      <c r="B12661">
        <v>192.70160000000001</v>
      </c>
      <c r="C12661" t="s">
        <v>70</v>
      </c>
    </row>
    <row r="12662" spans="1:3" x14ac:dyDescent="0.35">
      <c r="A12662">
        <v>91</v>
      </c>
      <c r="B12662">
        <v>192.7165</v>
      </c>
      <c r="C12662" t="s">
        <v>70</v>
      </c>
    </row>
    <row r="12663" spans="1:3" x14ac:dyDescent="0.35">
      <c r="A12663">
        <v>91</v>
      </c>
      <c r="B12663">
        <v>192.73169999999999</v>
      </c>
      <c r="C12663" t="s">
        <v>70</v>
      </c>
    </row>
    <row r="12664" spans="1:3" x14ac:dyDescent="0.35">
      <c r="A12664">
        <v>91</v>
      </c>
      <c r="B12664">
        <v>192.74629999999999</v>
      </c>
      <c r="C12664" t="s">
        <v>70</v>
      </c>
    </row>
    <row r="12665" spans="1:3" x14ac:dyDescent="0.35">
      <c r="A12665">
        <v>91</v>
      </c>
      <c r="B12665">
        <v>192.7604</v>
      </c>
      <c r="C12665" t="s">
        <v>70</v>
      </c>
    </row>
    <row r="12666" spans="1:3" x14ac:dyDescent="0.35">
      <c r="A12666">
        <v>91</v>
      </c>
      <c r="B12666">
        <v>192.77600000000001</v>
      </c>
      <c r="C12666" t="s">
        <v>70</v>
      </c>
    </row>
    <row r="12667" spans="1:3" x14ac:dyDescent="0.35">
      <c r="A12667">
        <v>91</v>
      </c>
      <c r="B12667">
        <v>192.79179999999999</v>
      </c>
      <c r="C12667" t="s">
        <v>70</v>
      </c>
    </row>
    <row r="12668" spans="1:3" x14ac:dyDescent="0.35">
      <c r="A12668">
        <v>91</v>
      </c>
      <c r="B12668">
        <v>192.80619999999999</v>
      </c>
      <c r="C12668" t="s">
        <v>70</v>
      </c>
    </row>
    <row r="12669" spans="1:3" x14ac:dyDescent="0.35">
      <c r="A12669">
        <v>91</v>
      </c>
      <c r="B12669">
        <v>192.81979999999999</v>
      </c>
      <c r="C12669" t="s">
        <v>70</v>
      </c>
    </row>
    <row r="12670" spans="1:3" x14ac:dyDescent="0.35">
      <c r="A12670">
        <v>91</v>
      </c>
      <c r="B12670">
        <v>192.8365</v>
      </c>
      <c r="C12670" t="s">
        <v>70</v>
      </c>
    </row>
    <row r="12671" spans="1:3" x14ac:dyDescent="0.35">
      <c r="A12671">
        <v>91</v>
      </c>
      <c r="B12671">
        <v>192.85130000000001</v>
      </c>
      <c r="C12671" t="s">
        <v>70</v>
      </c>
    </row>
    <row r="12672" spans="1:3" x14ac:dyDescent="0.35">
      <c r="A12672">
        <v>91</v>
      </c>
      <c r="B12672">
        <v>192.8732</v>
      </c>
      <c r="C12672" t="s">
        <v>70</v>
      </c>
    </row>
    <row r="12673" spans="1:4" x14ac:dyDescent="0.35">
      <c r="A12673">
        <v>91</v>
      </c>
      <c r="B12673">
        <v>192.88849999999999</v>
      </c>
      <c r="C12673" t="s">
        <v>70</v>
      </c>
    </row>
    <row r="12674" spans="1:4" x14ac:dyDescent="0.35">
      <c r="A12674">
        <v>91</v>
      </c>
      <c r="B12674">
        <v>192.90270000000001</v>
      </c>
      <c r="C12674" t="s">
        <v>70</v>
      </c>
    </row>
    <row r="12675" spans="1:4" x14ac:dyDescent="0.35">
      <c r="A12675">
        <v>91</v>
      </c>
      <c r="B12675">
        <v>192.91739999999999</v>
      </c>
      <c r="C12675" t="s">
        <v>70</v>
      </c>
    </row>
    <row r="12676" spans="1:4" x14ac:dyDescent="0.35">
      <c r="A12676">
        <v>91</v>
      </c>
      <c r="B12676">
        <v>192.9315</v>
      </c>
      <c r="C12676" t="s">
        <v>70</v>
      </c>
    </row>
    <row r="12677" spans="1:4" x14ac:dyDescent="0.35">
      <c r="A12677">
        <v>91</v>
      </c>
      <c r="B12677">
        <v>192.94659999999999</v>
      </c>
      <c r="C12677" t="s">
        <v>70</v>
      </c>
    </row>
    <row r="12678" spans="1:4" x14ac:dyDescent="0.35">
      <c r="A12678">
        <v>91</v>
      </c>
      <c r="B12678">
        <v>192.96129999999999</v>
      </c>
      <c r="C12678" t="s">
        <v>70</v>
      </c>
    </row>
    <row r="12679" spans="1:4" x14ac:dyDescent="0.35">
      <c r="A12679">
        <v>91</v>
      </c>
      <c r="B12679">
        <v>192.97620000000001</v>
      </c>
      <c r="C12679" t="s">
        <v>70</v>
      </c>
    </row>
    <row r="12680" spans="1:4" x14ac:dyDescent="0.35">
      <c r="A12680">
        <v>91</v>
      </c>
      <c r="B12680">
        <v>192.99029999999999</v>
      </c>
      <c r="C12680" t="s">
        <v>70</v>
      </c>
    </row>
    <row r="12681" spans="1:4" x14ac:dyDescent="0.35">
      <c r="A12681">
        <v>91</v>
      </c>
      <c r="B12681">
        <v>193.0044</v>
      </c>
      <c r="C12681" t="s">
        <v>70</v>
      </c>
      <c r="D12681">
        <v>2.9999999999999997E-4</v>
      </c>
    </row>
    <row r="12682" spans="1:4" x14ac:dyDescent="0.35">
      <c r="A12682">
        <v>91</v>
      </c>
      <c r="B12682">
        <v>193.0188</v>
      </c>
      <c r="C12682" t="s">
        <v>70</v>
      </c>
      <c r="D12682">
        <v>2.9999999999999997E-4</v>
      </c>
    </row>
    <row r="12683" spans="1:4" x14ac:dyDescent="0.35">
      <c r="A12683">
        <v>91</v>
      </c>
      <c r="B12683">
        <v>193.03280000000001</v>
      </c>
      <c r="C12683" t="s">
        <v>70</v>
      </c>
      <c r="D12683">
        <v>4.0000000000000002E-4</v>
      </c>
    </row>
    <row r="12684" spans="1:4" x14ac:dyDescent="0.35">
      <c r="A12684">
        <v>91</v>
      </c>
      <c r="B12684">
        <v>193.04810000000001</v>
      </c>
      <c r="C12684" t="s">
        <v>70</v>
      </c>
      <c r="D12684">
        <v>4.0000000000000002E-4</v>
      </c>
    </row>
    <row r="12685" spans="1:4" x14ac:dyDescent="0.35">
      <c r="A12685">
        <v>91</v>
      </c>
      <c r="B12685">
        <v>193.06200000000001</v>
      </c>
      <c r="C12685" t="s">
        <v>70</v>
      </c>
      <c r="D12685">
        <v>1.6999999999999999E-3</v>
      </c>
    </row>
    <row r="12686" spans="1:4" x14ac:dyDescent="0.35">
      <c r="A12686">
        <v>91</v>
      </c>
      <c r="B12686">
        <v>193.08449999999999</v>
      </c>
      <c r="C12686" t="s">
        <v>70</v>
      </c>
      <c r="D12686">
        <v>8.0000000000000004E-4</v>
      </c>
    </row>
    <row r="12687" spans="1:4" x14ac:dyDescent="0.35">
      <c r="A12687">
        <v>91</v>
      </c>
      <c r="B12687">
        <v>193.09970000000001</v>
      </c>
      <c r="C12687" t="s">
        <v>70</v>
      </c>
      <c r="D12687">
        <v>8.0000000000000004E-4</v>
      </c>
    </row>
    <row r="12688" spans="1:4" x14ac:dyDescent="0.35">
      <c r="A12688">
        <v>91</v>
      </c>
      <c r="B12688">
        <v>193.11410000000001</v>
      </c>
      <c r="C12688" t="s">
        <v>70</v>
      </c>
      <c r="D12688">
        <v>2.8999999999999998E-3</v>
      </c>
    </row>
    <row r="12689" spans="1:4" x14ac:dyDescent="0.35">
      <c r="A12689">
        <v>91</v>
      </c>
      <c r="B12689">
        <v>193.12880000000001</v>
      </c>
      <c r="C12689" t="s">
        <v>70</v>
      </c>
      <c r="D12689">
        <v>1.8E-3</v>
      </c>
    </row>
    <row r="12690" spans="1:4" x14ac:dyDescent="0.35">
      <c r="A12690">
        <v>91</v>
      </c>
      <c r="B12690">
        <v>193.14269999999999</v>
      </c>
      <c r="C12690" t="s">
        <v>70</v>
      </c>
      <c r="D12690">
        <v>2.8E-3</v>
      </c>
    </row>
    <row r="12691" spans="1:4" x14ac:dyDescent="0.35">
      <c r="A12691">
        <v>91</v>
      </c>
      <c r="B12691">
        <v>193.15799999999999</v>
      </c>
      <c r="C12691" t="s">
        <v>70</v>
      </c>
      <c r="D12691">
        <v>2.8E-3</v>
      </c>
    </row>
    <row r="12692" spans="1:4" x14ac:dyDescent="0.35">
      <c r="A12692">
        <v>91</v>
      </c>
      <c r="B12692">
        <v>193.1722</v>
      </c>
      <c r="C12692" t="s">
        <v>70</v>
      </c>
      <c r="D12692">
        <v>1.8E-3</v>
      </c>
    </row>
    <row r="12693" spans="1:4" x14ac:dyDescent="0.35">
      <c r="A12693">
        <v>91</v>
      </c>
      <c r="B12693">
        <v>193.1865</v>
      </c>
      <c r="C12693" t="s">
        <v>70</v>
      </c>
      <c r="D12693">
        <v>2.8E-3</v>
      </c>
    </row>
    <row r="12694" spans="1:4" x14ac:dyDescent="0.35">
      <c r="A12694">
        <v>91</v>
      </c>
      <c r="B12694">
        <v>193.20140000000001</v>
      </c>
      <c r="C12694" t="s">
        <v>70</v>
      </c>
      <c r="D12694">
        <v>2.8E-3</v>
      </c>
    </row>
    <row r="12695" spans="1:4" x14ac:dyDescent="0.35">
      <c r="A12695">
        <v>91</v>
      </c>
      <c r="B12695">
        <v>193.2158</v>
      </c>
      <c r="C12695" t="s">
        <v>70</v>
      </c>
      <c r="D12695">
        <v>3.8E-3</v>
      </c>
    </row>
    <row r="12696" spans="1:4" x14ac:dyDescent="0.35">
      <c r="A12696">
        <v>91</v>
      </c>
      <c r="B12696">
        <v>193.23060000000001</v>
      </c>
      <c r="C12696" t="s">
        <v>70</v>
      </c>
      <c r="D12696">
        <v>3.8E-3</v>
      </c>
    </row>
    <row r="12697" spans="1:4" x14ac:dyDescent="0.35">
      <c r="A12697">
        <v>91</v>
      </c>
      <c r="B12697">
        <v>193.24510000000001</v>
      </c>
      <c r="C12697" t="s">
        <v>70</v>
      </c>
      <c r="D12697">
        <v>1.5E-3</v>
      </c>
    </row>
    <row r="12698" spans="1:4" x14ac:dyDescent="0.35">
      <c r="A12698">
        <v>91</v>
      </c>
      <c r="B12698">
        <v>193.25989999999999</v>
      </c>
      <c r="C12698" t="s">
        <v>70</v>
      </c>
      <c r="D12698">
        <v>3.0999999999999999E-3</v>
      </c>
    </row>
    <row r="12699" spans="1:4" x14ac:dyDescent="0.35">
      <c r="A12699">
        <v>91</v>
      </c>
      <c r="B12699">
        <v>193.27440000000001</v>
      </c>
      <c r="C12699" t="s">
        <v>70</v>
      </c>
      <c r="D12699">
        <v>6.9999999999999999E-4</v>
      </c>
    </row>
    <row r="12700" spans="1:4" x14ac:dyDescent="0.35">
      <c r="A12700">
        <v>91</v>
      </c>
      <c r="B12700">
        <v>193.3006</v>
      </c>
      <c r="C12700" t="s">
        <v>70</v>
      </c>
      <c r="D12700">
        <v>2.2000000000000001E-3</v>
      </c>
    </row>
    <row r="12701" spans="1:4" x14ac:dyDescent="0.35">
      <c r="A12701">
        <v>91</v>
      </c>
      <c r="B12701">
        <v>193.31610000000001</v>
      </c>
      <c r="C12701" t="s">
        <v>70</v>
      </c>
      <c r="D12701">
        <v>2.2000000000000001E-3</v>
      </c>
    </row>
    <row r="12702" spans="1:4" x14ac:dyDescent="0.35">
      <c r="A12702">
        <v>91</v>
      </c>
      <c r="B12702">
        <v>193.33090000000001</v>
      </c>
      <c r="C12702" t="s">
        <v>70</v>
      </c>
      <c r="D12702">
        <v>2.5999999999999999E-3</v>
      </c>
    </row>
    <row r="12703" spans="1:4" x14ac:dyDescent="0.35">
      <c r="A12703">
        <v>91</v>
      </c>
      <c r="B12703">
        <v>193.346</v>
      </c>
      <c r="C12703" t="s">
        <v>70</v>
      </c>
      <c r="D12703">
        <v>1.1000000000000001E-3</v>
      </c>
    </row>
    <row r="12704" spans="1:4" x14ac:dyDescent="0.35">
      <c r="A12704">
        <v>91</v>
      </c>
      <c r="B12704">
        <v>193.36199999999999</v>
      </c>
      <c r="C12704" t="s">
        <v>70</v>
      </c>
      <c r="D12704">
        <v>1.6999999999999999E-3</v>
      </c>
    </row>
    <row r="12705" spans="1:4" x14ac:dyDescent="0.35">
      <c r="A12705">
        <v>91</v>
      </c>
      <c r="B12705">
        <v>193.3792</v>
      </c>
      <c r="C12705" t="s">
        <v>70</v>
      </c>
      <c r="D12705">
        <v>1.6999999999999999E-3</v>
      </c>
    </row>
    <row r="12706" spans="1:4" x14ac:dyDescent="0.35">
      <c r="A12706">
        <v>91</v>
      </c>
      <c r="B12706">
        <v>193.3964</v>
      </c>
      <c r="C12706" t="s">
        <v>70</v>
      </c>
      <c r="D12706">
        <v>2.9999999999999997E-4</v>
      </c>
    </row>
    <row r="12707" spans="1:4" x14ac:dyDescent="0.35">
      <c r="A12707">
        <v>91</v>
      </c>
      <c r="B12707">
        <v>193.41409999999999</v>
      </c>
      <c r="C12707" t="s">
        <v>70</v>
      </c>
      <c r="D12707">
        <v>1E-4</v>
      </c>
    </row>
    <row r="12708" spans="1:4" x14ac:dyDescent="0.35">
      <c r="A12708">
        <v>91</v>
      </c>
      <c r="B12708">
        <v>193.42869999999999</v>
      </c>
      <c r="C12708" t="s">
        <v>70</v>
      </c>
    </row>
    <row r="12709" spans="1:4" x14ac:dyDescent="0.35">
      <c r="A12709">
        <v>91</v>
      </c>
      <c r="B12709">
        <v>193.4427</v>
      </c>
      <c r="C12709" t="s">
        <v>70</v>
      </c>
    </row>
    <row r="12710" spans="1:4" x14ac:dyDescent="0.35">
      <c r="A12710">
        <v>91</v>
      </c>
      <c r="B12710">
        <v>193.4589</v>
      </c>
      <c r="C12710" t="s">
        <v>70</v>
      </c>
    </row>
    <row r="12711" spans="1:4" x14ac:dyDescent="0.35">
      <c r="A12711">
        <v>91</v>
      </c>
      <c r="B12711">
        <v>193.4759</v>
      </c>
      <c r="C12711" t="s">
        <v>70</v>
      </c>
    </row>
    <row r="12712" spans="1:4" x14ac:dyDescent="0.35">
      <c r="A12712">
        <v>91</v>
      </c>
      <c r="B12712">
        <v>193.501</v>
      </c>
      <c r="C12712" t="s">
        <v>70</v>
      </c>
    </row>
    <row r="12713" spans="1:4" x14ac:dyDescent="0.35">
      <c r="A12713">
        <v>91</v>
      </c>
      <c r="B12713">
        <v>193.51689999999999</v>
      </c>
      <c r="C12713" t="s">
        <v>70</v>
      </c>
    </row>
    <row r="12714" spans="1:4" x14ac:dyDescent="0.35">
      <c r="A12714">
        <v>91</v>
      </c>
      <c r="B12714">
        <v>193.53120000000001</v>
      </c>
      <c r="C12714" t="s">
        <v>70</v>
      </c>
    </row>
    <row r="12715" spans="1:4" x14ac:dyDescent="0.35">
      <c r="A12715">
        <v>91</v>
      </c>
      <c r="B12715">
        <v>193.5463</v>
      </c>
      <c r="C12715" t="s">
        <v>70</v>
      </c>
    </row>
    <row r="12716" spans="1:4" x14ac:dyDescent="0.35">
      <c r="A12716">
        <v>92</v>
      </c>
      <c r="B12716">
        <v>193.5635</v>
      </c>
      <c r="C12716" t="s">
        <v>70</v>
      </c>
    </row>
    <row r="12717" spans="1:4" x14ac:dyDescent="0.35">
      <c r="A12717">
        <v>92</v>
      </c>
      <c r="B12717">
        <v>193.5762</v>
      </c>
      <c r="C12717" t="s">
        <v>70</v>
      </c>
    </row>
    <row r="12718" spans="1:4" x14ac:dyDescent="0.35">
      <c r="A12718">
        <v>92</v>
      </c>
      <c r="B12718">
        <v>193.59</v>
      </c>
      <c r="C12718" t="s">
        <v>70</v>
      </c>
    </row>
    <row r="12719" spans="1:4" x14ac:dyDescent="0.35">
      <c r="A12719">
        <v>92</v>
      </c>
      <c r="B12719">
        <v>193.6035</v>
      </c>
      <c r="C12719" t="s">
        <v>70</v>
      </c>
    </row>
    <row r="12720" spans="1:4" x14ac:dyDescent="0.35">
      <c r="A12720">
        <v>92</v>
      </c>
      <c r="B12720">
        <v>193.6172</v>
      </c>
      <c r="C12720" t="s">
        <v>70</v>
      </c>
    </row>
    <row r="12721" spans="1:3" x14ac:dyDescent="0.35">
      <c r="A12721">
        <v>92</v>
      </c>
      <c r="B12721">
        <v>193.631</v>
      </c>
      <c r="C12721" t="s">
        <v>70</v>
      </c>
    </row>
    <row r="12722" spans="1:3" x14ac:dyDescent="0.35">
      <c r="A12722">
        <v>92</v>
      </c>
      <c r="B12722">
        <v>193.64510000000001</v>
      </c>
      <c r="C12722" t="s">
        <v>70</v>
      </c>
    </row>
    <row r="12723" spans="1:3" x14ac:dyDescent="0.35">
      <c r="A12723">
        <v>92</v>
      </c>
      <c r="B12723">
        <v>193.6584</v>
      </c>
      <c r="C12723" t="s">
        <v>70</v>
      </c>
    </row>
    <row r="12724" spans="1:3" x14ac:dyDescent="0.35">
      <c r="A12724">
        <v>92</v>
      </c>
      <c r="B12724">
        <v>193.6728</v>
      </c>
      <c r="C12724" t="s">
        <v>70</v>
      </c>
    </row>
    <row r="12725" spans="1:3" x14ac:dyDescent="0.35">
      <c r="A12725">
        <v>92</v>
      </c>
      <c r="B12725">
        <v>193.69370000000001</v>
      </c>
      <c r="C12725" t="s">
        <v>70</v>
      </c>
    </row>
    <row r="12726" spans="1:3" x14ac:dyDescent="0.35">
      <c r="A12726">
        <v>92</v>
      </c>
      <c r="B12726">
        <v>193.72030000000001</v>
      </c>
      <c r="C12726" t="s">
        <v>70</v>
      </c>
    </row>
    <row r="12727" spans="1:3" x14ac:dyDescent="0.35">
      <c r="A12727">
        <v>92</v>
      </c>
      <c r="B12727">
        <v>193.7355</v>
      </c>
      <c r="C12727" t="s">
        <v>70</v>
      </c>
    </row>
    <row r="12728" spans="1:3" x14ac:dyDescent="0.35">
      <c r="A12728">
        <v>92</v>
      </c>
      <c r="B12728">
        <v>193.75139999999999</v>
      </c>
      <c r="C12728" t="s">
        <v>70</v>
      </c>
    </row>
    <row r="12729" spans="1:3" x14ac:dyDescent="0.35">
      <c r="A12729">
        <v>92</v>
      </c>
      <c r="B12729">
        <v>193.76509999999999</v>
      </c>
      <c r="C12729" t="s">
        <v>70</v>
      </c>
    </row>
    <row r="12730" spans="1:3" x14ac:dyDescent="0.35">
      <c r="A12730">
        <v>92</v>
      </c>
      <c r="B12730">
        <v>193.7792</v>
      </c>
      <c r="C12730" t="s">
        <v>70</v>
      </c>
    </row>
    <row r="12731" spans="1:3" x14ac:dyDescent="0.35">
      <c r="A12731">
        <v>92</v>
      </c>
      <c r="B12731">
        <v>193.7953</v>
      </c>
      <c r="C12731" t="s">
        <v>70</v>
      </c>
    </row>
    <row r="12732" spans="1:3" x14ac:dyDescent="0.35">
      <c r="A12732">
        <v>92</v>
      </c>
      <c r="B12732">
        <v>193.80969999999999</v>
      </c>
      <c r="C12732" t="s">
        <v>70</v>
      </c>
    </row>
    <row r="12733" spans="1:3" x14ac:dyDescent="0.35">
      <c r="A12733">
        <v>92</v>
      </c>
      <c r="B12733">
        <v>193.8246</v>
      </c>
      <c r="C12733" t="s">
        <v>70</v>
      </c>
    </row>
    <row r="12734" spans="1:3" x14ac:dyDescent="0.35">
      <c r="A12734">
        <v>92</v>
      </c>
      <c r="B12734">
        <v>193.83949999999999</v>
      </c>
      <c r="C12734" t="s">
        <v>70</v>
      </c>
    </row>
    <row r="12735" spans="1:3" x14ac:dyDescent="0.35">
      <c r="A12735">
        <v>92</v>
      </c>
      <c r="B12735">
        <v>193.8518</v>
      </c>
      <c r="C12735" t="s">
        <v>70</v>
      </c>
    </row>
    <row r="12736" spans="1:3" x14ac:dyDescent="0.35">
      <c r="A12736">
        <v>92</v>
      </c>
      <c r="B12736">
        <v>193.8657</v>
      </c>
      <c r="C12736" t="s">
        <v>70</v>
      </c>
    </row>
    <row r="12737" spans="1:3" x14ac:dyDescent="0.35">
      <c r="A12737">
        <v>92</v>
      </c>
      <c r="B12737">
        <v>193.8792</v>
      </c>
      <c r="C12737" t="s">
        <v>70</v>
      </c>
    </row>
    <row r="12738" spans="1:3" x14ac:dyDescent="0.35">
      <c r="A12738">
        <v>92</v>
      </c>
      <c r="B12738">
        <v>193.89240000000001</v>
      </c>
      <c r="C12738" t="s">
        <v>70</v>
      </c>
    </row>
    <row r="12739" spans="1:3" x14ac:dyDescent="0.35">
      <c r="A12739">
        <v>92</v>
      </c>
      <c r="B12739">
        <v>193.90690000000001</v>
      </c>
      <c r="C12739" t="s">
        <v>70</v>
      </c>
    </row>
    <row r="12740" spans="1:3" x14ac:dyDescent="0.35">
      <c r="A12740">
        <v>92</v>
      </c>
      <c r="B12740">
        <v>193.92699999999999</v>
      </c>
      <c r="C12740" t="s">
        <v>70</v>
      </c>
    </row>
    <row r="12741" spans="1:3" x14ac:dyDescent="0.35">
      <c r="A12741">
        <v>92</v>
      </c>
      <c r="B12741">
        <v>193.941</v>
      </c>
      <c r="C12741" t="s">
        <v>70</v>
      </c>
    </row>
    <row r="12742" spans="1:3" x14ac:dyDescent="0.35">
      <c r="A12742">
        <v>92</v>
      </c>
      <c r="B12742">
        <v>193.9546</v>
      </c>
      <c r="C12742" t="s">
        <v>70</v>
      </c>
    </row>
    <row r="12743" spans="1:3" x14ac:dyDescent="0.35">
      <c r="A12743">
        <v>92</v>
      </c>
      <c r="B12743">
        <v>193.96850000000001</v>
      </c>
      <c r="C12743" t="s">
        <v>70</v>
      </c>
    </row>
    <row r="12744" spans="1:3" x14ac:dyDescent="0.35">
      <c r="A12744">
        <v>92</v>
      </c>
      <c r="B12744">
        <v>193.98310000000001</v>
      </c>
      <c r="C12744" t="s">
        <v>70</v>
      </c>
    </row>
    <row r="12745" spans="1:3" x14ac:dyDescent="0.35">
      <c r="A12745">
        <v>92</v>
      </c>
      <c r="B12745">
        <v>193.99680000000001</v>
      </c>
      <c r="C12745" t="s">
        <v>70</v>
      </c>
    </row>
    <row r="12746" spans="1:3" x14ac:dyDescent="0.35">
      <c r="A12746">
        <v>92</v>
      </c>
      <c r="B12746">
        <v>194.0103</v>
      </c>
      <c r="C12746" t="s">
        <v>70</v>
      </c>
    </row>
    <row r="12747" spans="1:3" x14ac:dyDescent="0.35">
      <c r="A12747">
        <v>92</v>
      </c>
      <c r="B12747">
        <v>194.02440000000001</v>
      </c>
      <c r="C12747" t="s">
        <v>70</v>
      </c>
    </row>
    <row r="12748" spans="1:3" x14ac:dyDescent="0.35">
      <c r="A12748">
        <v>92</v>
      </c>
      <c r="B12748">
        <v>194.04949999999999</v>
      </c>
      <c r="C12748" t="s">
        <v>70</v>
      </c>
    </row>
    <row r="12749" spans="1:3" x14ac:dyDescent="0.35">
      <c r="A12749">
        <v>92</v>
      </c>
      <c r="B12749">
        <v>194.06219999999999</v>
      </c>
      <c r="C12749" t="s">
        <v>70</v>
      </c>
    </row>
    <row r="12750" spans="1:3" x14ac:dyDescent="0.35">
      <c r="A12750">
        <v>92</v>
      </c>
      <c r="B12750">
        <v>194.07679999999999</v>
      </c>
      <c r="C12750" t="s">
        <v>70</v>
      </c>
    </row>
    <row r="12751" spans="1:3" x14ac:dyDescent="0.35">
      <c r="A12751">
        <v>92</v>
      </c>
      <c r="B12751">
        <v>194.09010000000001</v>
      </c>
      <c r="C12751" t="s">
        <v>70</v>
      </c>
    </row>
    <row r="12752" spans="1:3" x14ac:dyDescent="0.35">
      <c r="A12752">
        <v>92</v>
      </c>
      <c r="B12752">
        <v>194.1037</v>
      </c>
      <c r="C12752" t="s">
        <v>70</v>
      </c>
    </row>
    <row r="12753" spans="1:3" x14ac:dyDescent="0.35">
      <c r="A12753">
        <v>92</v>
      </c>
      <c r="B12753">
        <v>194.11760000000001</v>
      </c>
      <c r="C12753" t="s">
        <v>70</v>
      </c>
    </row>
    <row r="12754" spans="1:3" x14ac:dyDescent="0.35">
      <c r="A12754">
        <v>92</v>
      </c>
      <c r="B12754">
        <v>194.1412</v>
      </c>
      <c r="C12754" t="s">
        <v>70</v>
      </c>
    </row>
    <row r="12755" spans="1:3" x14ac:dyDescent="0.35">
      <c r="A12755">
        <v>92</v>
      </c>
      <c r="B12755">
        <v>194.1558</v>
      </c>
      <c r="C12755" t="s">
        <v>70</v>
      </c>
    </row>
    <row r="12756" spans="1:3" x14ac:dyDescent="0.35">
      <c r="A12756">
        <v>92</v>
      </c>
      <c r="B12756">
        <v>194.16890000000001</v>
      </c>
      <c r="C12756" t="s">
        <v>70</v>
      </c>
    </row>
    <row r="12757" spans="1:3" x14ac:dyDescent="0.35">
      <c r="A12757">
        <v>92</v>
      </c>
      <c r="B12757">
        <v>194.18340000000001</v>
      </c>
      <c r="C12757" t="s">
        <v>70</v>
      </c>
    </row>
    <row r="12758" spans="1:3" x14ac:dyDescent="0.35">
      <c r="A12758">
        <v>92</v>
      </c>
      <c r="B12758">
        <v>194.1979</v>
      </c>
      <c r="C12758" t="s">
        <v>70</v>
      </c>
    </row>
    <row r="12759" spans="1:3" x14ac:dyDescent="0.35">
      <c r="A12759">
        <v>92</v>
      </c>
      <c r="B12759">
        <v>194.21100000000001</v>
      </c>
      <c r="C12759" t="s">
        <v>70</v>
      </c>
    </row>
    <row r="12760" spans="1:3" x14ac:dyDescent="0.35">
      <c r="A12760">
        <v>92</v>
      </c>
      <c r="B12760">
        <v>194.22479999999999</v>
      </c>
      <c r="C12760" t="s">
        <v>70</v>
      </c>
    </row>
    <row r="12761" spans="1:3" x14ac:dyDescent="0.35">
      <c r="A12761">
        <v>92</v>
      </c>
      <c r="B12761">
        <v>194.23849999999999</v>
      </c>
      <c r="C12761" t="s">
        <v>70</v>
      </c>
    </row>
    <row r="12762" spans="1:3" x14ac:dyDescent="0.35">
      <c r="A12762">
        <v>92</v>
      </c>
      <c r="B12762">
        <v>194.25120000000001</v>
      </c>
      <c r="C12762" t="s">
        <v>70</v>
      </c>
    </row>
    <row r="12763" spans="1:3" x14ac:dyDescent="0.35">
      <c r="A12763">
        <v>92</v>
      </c>
      <c r="B12763">
        <v>194.2653</v>
      </c>
      <c r="C12763" t="s">
        <v>70</v>
      </c>
    </row>
    <row r="12764" spans="1:3" x14ac:dyDescent="0.35">
      <c r="A12764">
        <v>92</v>
      </c>
      <c r="B12764">
        <v>194.2792</v>
      </c>
      <c r="C12764" t="s">
        <v>70</v>
      </c>
    </row>
    <row r="12765" spans="1:3" x14ac:dyDescent="0.35">
      <c r="A12765">
        <v>92</v>
      </c>
      <c r="B12765">
        <v>194.2927</v>
      </c>
      <c r="C12765" t="s">
        <v>70</v>
      </c>
    </row>
    <row r="12766" spans="1:3" x14ac:dyDescent="0.35">
      <c r="A12766">
        <v>92</v>
      </c>
      <c r="B12766">
        <v>194.30789999999999</v>
      </c>
      <c r="C12766" t="s">
        <v>70</v>
      </c>
    </row>
    <row r="12767" spans="1:3" x14ac:dyDescent="0.35">
      <c r="A12767">
        <v>92</v>
      </c>
      <c r="B12767">
        <v>194.32470000000001</v>
      </c>
      <c r="C12767" t="s">
        <v>70</v>
      </c>
    </row>
    <row r="12768" spans="1:3" x14ac:dyDescent="0.35">
      <c r="A12768">
        <v>92</v>
      </c>
      <c r="B12768">
        <v>194.35120000000001</v>
      </c>
      <c r="C12768" t="s">
        <v>70</v>
      </c>
    </row>
    <row r="12769" spans="1:3" x14ac:dyDescent="0.35">
      <c r="A12769">
        <v>92</v>
      </c>
      <c r="B12769">
        <v>194.36590000000001</v>
      </c>
      <c r="C12769" t="s">
        <v>70</v>
      </c>
    </row>
    <row r="12770" spans="1:3" x14ac:dyDescent="0.35">
      <c r="A12770">
        <v>92</v>
      </c>
      <c r="B12770">
        <v>194.37989999999999</v>
      </c>
      <c r="C12770" t="s">
        <v>70</v>
      </c>
    </row>
    <row r="12771" spans="1:3" x14ac:dyDescent="0.35">
      <c r="A12771">
        <v>92</v>
      </c>
      <c r="B12771">
        <v>194.39400000000001</v>
      </c>
      <c r="C12771" t="s">
        <v>70</v>
      </c>
    </row>
    <row r="12772" spans="1:3" x14ac:dyDescent="0.35">
      <c r="A12772">
        <v>92</v>
      </c>
      <c r="B12772">
        <v>194.40889999999999</v>
      </c>
      <c r="C12772" t="s">
        <v>70</v>
      </c>
    </row>
    <row r="12773" spans="1:3" x14ac:dyDescent="0.35">
      <c r="A12773">
        <v>92</v>
      </c>
      <c r="B12773">
        <v>194.42349999999999</v>
      </c>
      <c r="C12773" t="s">
        <v>70</v>
      </c>
    </row>
    <row r="12774" spans="1:3" x14ac:dyDescent="0.35">
      <c r="A12774">
        <v>92</v>
      </c>
      <c r="B12774">
        <v>194.4367</v>
      </c>
      <c r="C12774" t="s">
        <v>70</v>
      </c>
    </row>
    <row r="12775" spans="1:3" x14ac:dyDescent="0.35">
      <c r="A12775">
        <v>92</v>
      </c>
      <c r="B12775">
        <v>194.4504</v>
      </c>
      <c r="C12775" t="s">
        <v>70</v>
      </c>
    </row>
    <row r="12776" spans="1:3" x14ac:dyDescent="0.35">
      <c r="A12776">
        <v>92</v>
      </c>
      <c r="B12776">
        <v>194.46430000000001</v>
      </c>
      <c r="C12776" t="s">
        <v>70</v>
      </c>
    </row>
    <row r="12777" spans="1:3" x14ac:dyDescent="0.35">
      <c r="A12777">
        <v>92</v>
      </c>
      <c r="B12777">
        <v>194.47800000000001</v>
      </c>
      <c r="C12777" t="s">
        <v>70</v>
      </c>
    </row>
    <row r="12778" spans="1:3" x14ac:dyDescent="0.35">
      <c r="A12778">
        <v>92</v>
      </c>
      <c r="B12778">
        <v>194.4913</v>
      </c>
      <c r="C12778" t="s">
        <v>70</v>
      </c>
    </row>
    <row r="12779" spans="1:3" x14ac:dyDescent="0.35">
      <c r="A12779">
        <v>92</v>
      </c>
      <c r="B12779">
        <v>194.50489999999999</v>
      </c>
      <c r="C12779" t="s">
        <v>70</v>
      </c>
    </row>
    <row r="12780" spans="1:3" x14ac:dyDescent="0.35">
      <c r="A12780">
        <v>92</v>
      </c>
      <c r="B12780">
        <v>194.51830000000001</v>
      </c>
      <c r="C12780" t="s">
        <v>70</v>
      </c>
    </row>
    <row r="12781" spans="1:3" x14ac:dyDescent="0.35">
      <c r="A12781">
        <v>92</v>
      </c>
      <c r="B12781">
        <v>194.5316</v>
      </c>
      <c r="C12781" t="s">
        <v>70</v>
      </c>
    </row>
    <row r="12782" spans="1:3" x14ac:dyDescent="0.35">
      <c r="A12782">
        <v>92</v>
      </c>
      <c r="B12782">
        <v>194.5523</v>
      </c>
      <c r="C12782" t="s">
        <v>70</v>
      </c>
    </row>
    <row r="12783" spans="1:3" x14ac:dyDescent="0.35">
      <c r="A12783">
        <v>92</v>
      </c>
      <c r="B12783">
        <v>194.57050000000001</v>
      </c>
      <c r="C12783" t="s">
        <v>70</v>
      </c>
    </row>
    <row r="12784" spans="1:3" x14ac:dyDescent="0.35">
      <c r="A12784">
        <v>92</v>
      </c>
      <c r="B12784">
        <v>194.5847</v>
      </c>
      <c r="C12784" t="s">
        <v>70</v>
      </c>
    </row>
    <row r="12785" spans="1:3" x14ac:dyDescent="0.35">
      <c r="A12785">
        <v>92</v>
      </c>
      <c r="B12785">
        <v>194.59950000000001</v>
      </c>
      <c r="C12785" t="s">
        <v>70</v>
      </c>
    </row>
    <row r="12786" spans="1:3" x14ac:dyDescent="0.35">
      <c r="A12786">
        <v>92</v>
      </c>
      <c r="B12786">
        <v>194.6147</v>
      </c>
      <c r="C12786" t="s">
        <v>70</v>
      </c>
    </row>
    <row r="12787" spans="1:3" x14ac:dyDescent="0.35">
      <c r="A12787">
        <v>92</v>
      </c>
      <c r="B12787">
        <v>194.6353</v>
      </c>
      <c r="C12787" t="s">
        <v>70</v>
      </c>
    </row>
    <row r="12788" spans="1:3" x14ac:dyDescent="0.35">
      <c r="A12788">
        <v>92</v>
      </c>
      <c r="B12788">
        <v>194.6549</v>
      </c>
      <c r="C12788" t="s">
        <v>70</v>
      </c>
    </row>
    <row r="12789" spans="1:3" x14ac:dyDescent="0.35">
      <c r="A12789">
        <v>92</v>
      </c>
      <c r="B12789">
        <v>194.66720000000001</v>
      </c>
      <c r="C12789" t="s">
        <v>70</v>
      </c>
    </row>
    <row r="12790" spans="1:3" x14ac:dyDescent="0.35">
      <c r="A12790">
        <v>92</v>
      </c>
      <c r="B12790">
        <v>194.68119999999999</v>
      </c>
      <c r="C12790" t="s">
        <v>70</v>
      </c>
    </row>
    <row r="12791" spans="1:3" x14ac:dyDescent="0.35">
      <c r="A12791">
        <v>92</v>
      </c>
      <c r="B12791">
        <v>194.69579999999999</v>
      </c>
      <c r="C12791" t="s">
        <v>70</v>
      </c>
    </row>
    <row r="12792" spans="1:3" x14ac:dyDescent="0.35">
      <c r="A12792">
        <v>92</v>
      </c>
      <c r="B12792">
        <v>194.71019999999999</v>
      </c>
      <c r="C12792" t="s">
        <v>70</v>
      </c>
    </row>
    <row r="12793" spans="1:3" x14ac:dyDescent="0.35">
      <c r="A12793">
        <v>92</v>
      </c>
      <c r="B12793">
        <v>194.72499999999999</v>
      </c>
      <c r="C12793" t="s">
        <v>70</v>
      </c>
    </row>
    <row r="12794" spans="1:3" x14ac:dyDescent="0.35">
      <c r="A12794">
        <v>92</v>
      </c>
      <c r="B12794">
        <v>194.73949999999999</v>
      </c>
      <c r="C12794" t="s">
        <v>70</v>
      </c>
    </row>
    <row r="12795" spans="1:3" x14ac:dyDescent="0.35">
      <c r="A12795">
        <v>92</v>
      </c>
      <c r="B12795">
        <v>194.7604</v>
      </c>
      <c r="C12795" t="s">
        <v>70</v>
      </c>
    </row>
    <row r="12796" spans="1:3" x14ac:dyDescent="0.35">
      <c r="A12796">
        <v>92</v>
      </c>
      <c r="B12796">
        <v>194.77600000000001</v>
      </c>
      <c r="C12796" t="s">
        <v>70</v>
      </c>
    </row>
    <row r="12797" spans="1:3" x14ac:dyDescent="0.35">
      <c r="A12797">
        <v>92</v>
      </c>
      <c r="B12797">
        <v>194.79089999999999</v>
      </c>
      <c r="C12797" t="s">
        <v>70</v>
      </c>
    </row>
    <row r="12798" spans="1:3" x14ac:dyDescent="0.35">
      <c r="A12798">
        <v>92</v>
      </c>
      <c r="B12798">
        <v>194.80690000000001</v>
      </c>
      <c r="C12798" t="s">
        <v>70</v>
      </c>
    </row>
    <row r="12799" spans="1:3" x14ac:dyDescent="0.35">
      <c r="A12799">
        <v>92</v>
      </c>
      <c r="B12799">
        <v>194.8235</v>
      </c>
      <c r="C12799" t="s">
        <v>70</v>
      </c>
    </row>
    <row r="12800" spans="1:3" x14ac:dyDescent="0.35">
      <c r="A12800">
        <v>92</v>
      </c>
      <c r="B12800">
        <v>194.83770000000001</v>
      </c>
      <c r="C12800" t="s">
        <v>70</v>
      </c>
    </row>
    <row r="12801" spans="1:3" x14ac:dyDescent="0.35">
      <c r="A12801">
        <v>92</v>
      </c>
      <c r="B12801">
        <v>194.8519</v>
      </c>
      <c r="C12801" t="s">
        <v>70</v>
      </c>
    </row>
    <row r="12802" spans="1:3" x14ac:dyDescent="0.35">
      <c r="A12802">
        <v>92</v>
      </c>
      <c r="B12802">
        <v>194.8665</v>
      </c>
      <c r="C12802" t="s">
        <v>70</v>
      </c>
    </row>
    <row r="12803" spans="1:3" x14ac:dyDescent="0.35">
      <c r="A12803">
        <v>92</v>
      </c>
      <c r="B12803">
        <v>194.88140000000001</v>
      </c>
      <c r="C12803" t="s">
        <v>70</v>
      </c>
    </row>
    <row r="12804" spans="1:3" x14ac:dyDescent="0.35">
      <c r="A12804">
        <v>92</v>
      </c>
      <c r="B12804">
        <v>194.89599999999999</v>
      </c>
      <c r="C12804" t="s">
        <v>70</v>
      </c>
    </row>
    <row r="12805" spans="1:3" x14ac:dyDescent="0.35">
      <c r="A12805">
        <v>92</v>
      </c>
      <c r="B12805">
        <v>194.90979999999999</v>
      </c>
      <c r="C12805" t="s">
        <v>70</v>
      </c>
    </row>
    <row r="12806" spans="1:3" x14ac:dyDescent="0.35">
      <c r="A12806">
        <v>92</v>
      </c>
      <c r="B12806">
        <v>194.9246</v>
      </c>
      <c r="C12806" t="s">
        <v>70</v>
      </c>
    </row>
    <row r="12807" spans="1:3" x14ac:dyDescent="0.35">
      <c r="A12807">
        <v>92</v>
      </c>
      <c r="B12807">
        <v>194.93940000000001</v>
      </c>
      <c r="C12807" t="s">
        <v>70</v>
      </c>
    </row>
    <row r="12808" spans="1:3" x14ac:dyDescent="0.35">
      <c r="A12808">
        <v>92</v>
      </c>
      <c r="B12808">
        <v>194.95320000000001</v>
      </c>
      <c r="C12808" t="s">
        <v>70</v>
      </c>
    </row>
    <row r="12809" spans="1:3" x14ac:dyDescent="0.35">
      <c r="A12809">
        <v>92</v>
      </c>
      <c r="B12809">
        <v>194.9751</v>
      </c>
      <c r="C12809" t="s">
        <v>70</v>
      </c>
    </row>
    <row r="12810" spans="1:3" x14ac:dyDescent="0.35">
      <c r="A12810">
        <v>92</v>
      </c>
      <c r="B12810">
        <v>194.99</v>
      </c>
      <c r="C12810" t="s">
        <v>70</v>
      </c>
    </row>
    <row r="12811" spans="1:3" x14ac:dyDescent="0.35">
      <c r="A12811">
        <v>92</v>
      </c>
      <c r="B12811">
        <v>195.00460000000001</v>
      </c>
      <c r="C12811" t="s">
        <v>70</v>
      </c>
    </row>
    <row r="12812" spans="1:3" x14ac:dyDescent="0.35">
      <c r="A12812">
        <v>92</v>
      </c>
      <c r="B12812">
        <v>195.0189</v>
      </c>
      <c r="C12812" t="s">
        <v>70</v>
      </c>
    </row>
    <row r="12813" spans="1:3" x14ac:dyDescent="0.35">
      <c r="A12813">
        <v>92</v>
      </c>
      <c r="B12813">
        <v>195.03319999999999</v>
      </c>
      <c r="C12813" t="s">
        <v>70</v>
      </c>
    </row>
    <row r="12814" spans="1:3" x14ac:dyDescent="0.35">
      <c r="A12814">
        <v>92</v>
      </c>
      <c r="B12814">
        <v>195.04810000000001</v>
      </c>
      <c r="C12814" t="s">
        <v>70</v>
      </c>
    </row>
    <row r="12815" spans="1:3" x14ac:dyDescent="0.35">
      <c r="A12815">
        <v>92</v>
      </c>
      <c r="B12815">
        <v>195.06229999999999</v>
      </c>
      <c r="C12815" t="s">
        <v>70</v>
      </c>
    </row>
    <row r="12816" spans="1:3" x14ac:dyDescent="0.35">
      <c r="A12816">
        <v>92</v>
      </c>
      <c r="B12816">
        <v>195.0763</v>
      </c>
      <c r="C12816" t="s">
        <v>70</v>
      </c>
    </row>
    <row r="12817" spans="1:4" x14ac:dyDescent="0.35">
      <c r="A12817">
        <v>92</v>
      </c>
      <c r="B12817">
        <v>195.0915</v>
      </c>
      <c r="C12817" t="s">
        <v>70</v>
      </c>
    </row>
    <row r="12818" spans="1:4" x14ac:dyDescent="0.35">
      <c r="A12818">
        <v>92</v>
      </c>
      <c r="B12818">
        <v>195.1062</v>
      </c>
      <c r="C12818" t="s">
        <v>70</v>
      </c>
    </row>
    <row r="12819" spans="1:4" x14ac:dyDescent="0.35">
      <c r="A12819">
        <v>92</v>
      </c>
      <c r="B12819">
        <v>195.12039999999999</v>
      </c>
      <c r="C12819" t="s">
        <v>70</v>
      </c>
    </row>
    <row r="12820" spans="1:4" x14ac:dyDescent="0.35">
      <c r="A12820">
        <v>92</v>
      </c>
      <c r="B12820">
        <v>195.13470000000001</v>
      </c>
      <c r="C12820" t="s">
        <v>70</v>
      </c>
    </row>
    <row r="12821" spans="1:4" x14ac:dyDescent="0.35">
      <c r="A12821">
        <v>92</v>
      </c>
      <c r="B12821">
        <v>195.1489</v>
      </c>
      <c r="C12821" t="s">
        <v>70</v>
      </c>
    </row>
    <row r="12822" spans="1:4" x14ac:dyDescent="0.35">
      <c r="A12822">
        <v>92</v>
      </c>
      <c r="B12822">
        <v>195.16380000000001</v>
      </c>
      <c r="C12822" t="s">
        <v>70</v>
      </c>
    </row>
    <row r="12823" spans="1:4" x14ac:dyDescent="0.35">
      <c r="A12823">
        <v>92</v>
      </c>
      <c r="B12823">
        <v>195.1848</v>
      </c>
      <c r="C12823" t="s">
        <v>70</v>
      </c>
    </row>
    <row r="12824" spans="1:4" x14ac:dyDescent="0.35">
      <c r="A12824">
        <v>92</v>
      </c>
      <c r="B12824">
        <v>195.1996</v>
      </c>
      <c r="C12824" t="s">
        <v>70</v>
      </c>
    </row>
    <row r="12825" spans="1:4" x14ac:dyDescent="0.35">
      <c r="A12825">
        <v>92</v>
      </c>
      <c r="B12825">
        <v>195.21430000000001</v>
      </c>
      <c r="C12825" t="s">
        <v>70</v>
      </c>
    </row>
    <row r="12826" spans="1:4" x14ac:dyDescent="0.35">
      <c r="A12826">
        <v>92</v>
      </c>
      <c r="B12826">
        <v>195.22909999999999</v>
      </c>
      <c r="C12826" t="s">
        <v>70</v>
      </c>
    </row>
    <row r="12827" spans="1:4" x14ac:dyDescent="0.35">
      <c r="A12827">
        <v>92</v>
      </c>
      <c r="B12827">
        <v>195.24369999999999</v>
      </c>
      <c r="C12827" t="s">
        <v>70</v>
      </c>
    </row>
    <row r="12828" spans="1:4" x14ac:dyDescent="0.35">
      <c r="A12828">
        <v>92</v>
      </c>
      <c r="B12828">
        <v>195.2585</v>
      </c>
      <c r="C12828" t="s">
        <v>70</v>
      </c>
    </row>
    <row r="12829" spans="1:4" x14ac:dyDescent="0.35">
      <c r="A12829">
        <v>92</v>
      </c>
      <c r="B12829">
        <v>195.27269999999999</v>
      </c>
      <c r="C12829" t="s">
        <v>70</v>
      </c>
      <c r="D12829">
        <v>4.0000000000000002E-4</v>
      </c>
    </row>
    <row r="12830" spans="1:4" x14ac:dyDescent="0.35">
      <c r="A12830">
        <v>92</v>
      </c>
      <c r="B12830">
        <v>195.29050000000001</v>
      </c>
      <c r="C12830" t="s">
        <v>70</v>
      </c>
      <c r="D12830">
        <v>1.9E-3</v>
      </c>
    </row>
    <row r="12831" spans="1:4" x14ac:dyDescent="0.35">
      <c r="A12831">
        <v>92</v>
      </c>
      <c r="B12831">
        <v>195.30950000000001</v>
      </c>
      <c r="C12831" t="s">
        <v>70</v>
      </c>
      <c r="D12831">
        <v>1.6000000000000001E-3</v>
      </c>
    </row>
    <row r="12832" spans="1:4" x14ac:dyDescent="0.35">
      <c r="A12832">
        <v>92</v>
      </c>
      <c r="B12832">
        <v>195.3296</v>
      </c>
      <c r="C12832" t="s">
        <v>70</v>
      </c>
      <c r="D12832">
        <v>6.8999999999999999E-3</v>
      </c>
    </row>
    <row r="12833" spans="1:4" x14ac:dyDescent="0.35">
      <c r="A12833">
        <v>92</v>
      </c>
      <c r="B12833">
        <v>195.35550000000001</v>
      </c>
      <c r="C12833" t="s">
        <v>70</v>
      </c>
      <c r="D12833">
        <v>6.8999999999999999E-3</v>
      </c>
    </row>
    <row r="12834" spans="1:4" x14ac:dyDescent="0.35">
      <c r="A12834">
        <v>92</v>
      </c>
      <c r="B12834">
        <v>195.36840000000001</v>
      </c>
      <c r="C12834" t="s">
        <v>70</v>
      </c>
      <c r="D12834">
        <v>1.9E-3</v>
      </c>
    </row>
    <row r="12835" spans="1:4" x14ac:dyDescent="0.35">
      <c r="A12835">
        <v>92</v>
      </c>
      <c r="B12835">
        <v>195.3981</v>
      </c>
      <c r="C12835" t="s">
        <v>70</v>
      </c>
      <c r="D12835">
        <v>2.2000000000000001E-3</v>
      </c>
    </row>
    <row r="12836" spans="1:4" x14ac:dyDescent="0.35">
      <c r="A12836">
        <v>92</v>
      </c>
      <c r="B12836">
        <v>195.4188</v>
      </c>
      <c r="C12836" t="s">
        <v>70</v>
      </c>
      <c r="D12836">
        <v>2.2000000000000001E-3</v>
      </c>
    </row>
    <row r="12837" spans="1:4" x14ac:dyDescent="0.35">
      <c r="A12837">
        <v>92</v>
      </c>
      <c r="B12837">
        <v>195.4331</v>
      </c>
      <c r="C12837" t="s">
        <v>70</v>
      </c>
      <c r="D12837">
        <v>2E-3</v>
      </c>
    </row>
    <row r="12838" spans="1:4" x14ac:dyDescent="0.35">
      <c r="A12838">
        <v>92</v>
      </c>
      <c r="B12838">
        <v>195.4479</v>
      </c>
      <c r="C12838" t="s">
        <v>70</v>
      </c>
      <c r="D12838">
        <v>2E-3</v>
      </c>
    </row>
    <row r="12839" spans="1:4" x14ac:dyDescent="0.35">
      <c r="A12839">
        <v>92</v>
      </c>
      <c r="B12839">
        <v>195.46299999999999</v>
      </c>
      <c r="C12839" t="s">
        <v>70</v>
      </c>
      <c r="D12839">
        <v>1.2999999999999999E-3</v>
      </c>
    </row>
    <row r="12840" spans="1:4" x14ac:dyDescent="0.35">
      <c r="A12840">
        <v>92</v>
      </c>
      <c r="B12840">
        <v>195.47839999999999</v>
      </c>
      <c r="C12840" t="s">
        <v>70</v>
      </c>
      <c r="D12840">
        <v>5.9999999999999995E-4</v>
      </c>
    </row>
    <row r="12841" spans="1:4" x14ac:dyDescent="0.35">
      <c r="A12841">
        <v>92</v>
      </c>
      <c r="B12841">
        <v>195.49189999999999</v>
      </c>
      <c r="C12841" t="s">
        <v>70</v>
      </c>
      <c r="D12841">
        <v>2.0999999999999999E-3</v>
      </c>
    </row>
    <row r="12842" spans="1:4" x14ac:dyDescent="0.35">
      <c r="A12842">
        <v>92</v>
      </c>
      <c r="B12842">
        <v>195.50919999999999</v>
      </c>
      <c r="C12842" t="s">
        <v>70</v>
      </c>
      <c r="D12842">
        <v>2.0999999999999999E-3</v>
      </c>
    </row>
    <row r="12843" spans="1:4" x14ac:dyDescent="0.35">
      <c r="A12843">
        <v>92</v>
      </c>
      <c r="B12843">
        <v>195.52430000000001</v>
      </c>
      <c r="C12843" t="s">
        <v>70</v>
      </c>
      <c r="D12843">
        <v>2.8E-3</v>
      </c>
    </row>
    <row r="12844" spans="1:4" x14ac:dyDescent="0.35">
      <c r="A12844">
        <v>92</v>
      </c>
      <c r="B12844">
        <v>195.53890000000001</v>
      </c>
      <c r="C12844" t="s">
        <v>70</v>
      </c>
      <c r="D12844">
        <v>2.8E-3</v>
      </c>
    </row>
    <row r="12845" spans="1:4" x14ac:dyDescent="0.35">
      <c r="A12845">
        <v>92</v>
      </c>
      <c r="B12845">
        <v>195.553</v>
      </c>
      <c r="C12845" t="s">
        <v>70</v>
      </c>
      <c r="D12845">
        <v>5.1000000000000004E-3</v>
      </c>
    </row>
    <row r="12846" spans="1:4" x14ac:dyDescent="0.35">
      <c r="A12846">
        <v>93</v>
      </c>
      <c r="B12846">
        <v>195.57419999999999</v>
      </c>
      <c r="C12846" t="s">
        <v>70</v>
      </c>
      <c r="D12846">
        <v>6.1999999999999998E-3</v>
      </c>
    </row>
    <row r="12847" spans="1:4" x14ac:dyDescent="0.35">
      <c r="A12847">
        <v>93</v>
      </c>
      <c r="B12847">
        <v>195.59630000000001</v>
      </c>
      <c r="C12847" t="s">
        <v>70</v>
      </c>
      <c r="D12847">
        <v>6.1999999999999998E-3</v>
      </c>
    </row>
    <row r="12848" spans="1:4" x14ac:dyDescent="0.35">
      <c r="A12848">
        <v>93</v>
      </c>
      <c r="B12848">
        <v>195.61109999999999</v>
      </c>
      <c r="C12848" t="s">
        <v>70</v>
      </c>
      <c r="D12848">
        <v>5.7999999999999996E-3</v>
      </c>
    </row>
    <row r="12849" spans="1:4" x14ac:dyDescent="0.35">
      <c r="A12849">
        <v>93</v>
      </c>
      <c r="B12849">
        <v>195.625</v>
      </c>
      <c r="C12849" t="s">
        <v>70</v>
      </c>
      <c r="D12849">
        <v>4.0000000000000001E-3</v>
      </c>
    </row>
    <row r="12850" spans="1:4" x14ac:dyDescent="0.35">
      <c r="A12850">
        <v>93</v>
      </c>
      <c r="B12850">
        <v>195.63910000000001</v>
      </c>
      <c r="C12850" t="s">
        <v>70</v>
      </c>
      <c r="D12850">
        <v>4.0000000000000001E-3</v>
      </c>
    </row>
    <row r="12851" spans="1:4" x14ac:dyDescent="0.35">
      <c r="A12851">
        <v>93</v>
      </c>
      <c r="B12851">
        <v>195.6523</v>
      </c>
      <c r="C12851" t="s">
        <v>70</v>
      </c>
      <c r="D12851">
        <v>2.3E-3</v>
      </c>
    </row>
    <row r="12852" spans="1:4" x14ac:dyDescent="0.35">
      <c r="A12852">
        <v>93</v>
      </c>
      <c r="B12852">
        <v>195.6661</v>
      </c>
      <c r="C12852" t="s">
        <v>70</v>
      </c>
      <c r="D12852">
        <v>4.1999999999999997E-3</v>
      </c>
    </row>
    <row r="12853" spans="1:4" x14ac:dyDescent="0.35">
      <c r="A12853">
        <v>93</v>
      </c>
      <c r="B12853">
        <v>195.6798</v>
      </c>
      <c r="C12853" t="s">
        <v>70</v>
      </c>
      <c r="D12853">
        <v>4.1999999999999997E-3</v>
      </c>
    </row>
    <row r="12854" spans="1:4" x14ac:dyDescent="0.35">
      <c r="A12854">
        <v>93</v>
      </c>
      <c r="B12854">
        <v>195.69300000000001</v>
      </c>
      <c r="C12854" t="s">
        <v>70</v>
      </c>
      <c r="D12854">
        <v>8.9999999999999998E-4</v>
      </c>
    </row>
    <row r="12855" spans="1:4" x14ac:dyDescent="0.35">
      <c r="A12855">
        <v>93</v>
      </c>
      <c r="B12855">
        <v>195.709</v>
      </c>
      <c r="C12855" t="s">
        <v>70</v>
      </c>
      <c r="D12855">
        <v>1E-4</v>
      </c>
    </row>
    <row r="12856" spans="1:4" x14ac:dyDescent="0.35">
      <c r="A12856">
        <v>93</v>
      </c>
      <c r="B12856">
        <v>195.72929999999999</v>
      </c>
      <c r="C12856" t="s">
        <v>70</v>
      </c>
    </row>
    <row r="12857" spans="1:4" x14ac:dyDescent="0.35">
      <c r="A12857">
        <v>93</v>
      </c>
      <c r="B12857">
        <v>195.74770000000001</v>
      </c>
      <c r="C12857" t="s">
        <v>70</v>
      </c>
    </row>
    <row r="12858" spans="1:4" x14ac:dyDescent="0.35">
      <c r="A12858">
        <v>93</v>
      </c>
      <c r="B12858">
        <v>195.76060000000001</v>
      </c>
      <c r="C12858" t="s">
        <v>70</v>
      </c>
    </row>
    <row r="12859" spans="1:4" x14ac:dyDescent="0.35">
      <c r="A12859">
        <v>93</v>
      </c>
      <c r="B12859">
        <v>195.77430000000001</v>
      </c>
      <c r="C12859" t="s">
        <v>70</v>
      </c>
    </row>
    <row r="12860" spans="1:4" x14ac:dyDescent="0.35">
      <c r="A12860">
        <v>93</v>
      </c>
      <c r="B12860">
        <v>195.79939999999999</v>
      </c>
      <c r="C12860" t="s">
        <v>70</v>
      </c>
    </row>
    <row r="12861" spans="1:4" x14ac:dyDescent="0.35">
      <c r="A12861">
        <v>93</v>
      </c>
      <c r="B12861">
        <v>195.81659999999999</v>
      </c>
      <c r="C12861" t="s">
        <v>70</v>
      </c>
    </row>
    <row r="12862" spans="1:4" x14ac:dyDescent="0.35">
      <c r="A12862">
        <v>93</v>
      </c>
      <c r="B12862">
        <v>195.83680000000001</v>
      </c>
      <c r="C12862" t="s">
        <v>70</v>
      </c>
    </row>
    <row r="12863" spans="1:4" x14ac:dyDescent="0.35">
      <c r="A12863">
        <v>93</v>
      </c>
      <c r="B12863">
        <v>195.85310000000001</v>
      </c>
      <c r="C12863" t="s">
        <v>70</v>
      </c>
    </row>
    <row r="12864" spans="1:4" x14ac:dyDescent="0.35">
      <c r="A12864">
        <v>93</v>
      </c>
      <c r="B12864">
        <v>195.86789999999999</v>
      </c>
      <c r="C12864" t="s">
        <v>70</v>
      </c>
    </row>
    <row r="12865" spans="1:3" x14ac:dyDescent="0.35">
      <c r="A12865">
        <v>93</v>
      </c>
      <c r="B12865">
        <v>195.88149999999999</v>
      </c>
      <c r="C12865" t="s">
        <v>70</v>
      </c>
    </row>
    <row r="12866" spans="1:3" x14ac:dyDescent="0.35">
      <c r="A12866">
        <v>93</v>
      </c>
      <c r="B12866">
        <v>195.8956</v>
      </c>
      <c r="C12866" t="s">
        <v>70</v>
      </c>
    </row>
    <row r="12867" spans="1:3" x14ac:dyDescent="0.35">
      <c r="A12867">
        <v>93</v>
      </c>
      <c r="B12867">
        <v>195.90889999999999</v>
      </c>
      <c r="C12867" t="s">
        <v>70</v>
      </c>
    </row>
    <row r="12868" spans="1:3" x14ac:dyDescent="0.35">
      <c r="A12868">
        <v>93</v>
      </c>
      <c r="B12868">
        <v>195.92310000000001</v>
      </c>
      <c r="C12868" t="s">
        <v>70</v>
      </c>
    </row>
    <row r="12869" spans="1:3" x14ac:dyDescent="0.35">
      <c r="A12869">
        <v>93</v>
      </c>
      <c r="B12869">
        <v>195.9367</v>
      </c>
      <c r="C12869" t="s">
        <v>70</v>
      </c>
    </row>
    <row r="12870" spans="1:3" x14ac:dyDescent="0.35">
      <c r="A12870">
        <v>93</v>
      </c>
      <c r="B12870">
        <v>195.95050000000001</v>
      </c>
      <c r="C12870" t="s">
        <v>70</v>
      </c>
    </row>
    <row r="12871" spans="1:3" x14ac:dyDescent="0.35">
      <c r="A12871">
        <v>93</v>
      </c>
      <c r="B12871">
        <v>195.96440000000001</v>
      </c>
      <c r="C12871" t="s">
        <v>70</v>
      </c>
    </row>
    <row r="12872" spans="1:3" x14ac:dyDescent="0.35">
      <c r="A12872">
        <v>93</v>
      </c>
      <c r="B12872">
        <v>195.9786</v>
      </c>
      <c r="C12872" t="s">
        <v>70</v>
      </c>
    </row>
    <row r="12873" spans="1:3" x14ac:dyDescent="0.35">
      <c r="A12873">
        <v>93</v>
      </c>
      <c r="B12873">
        <v>195.9984</v>
      </c>
      <c r="C12873" t="s">
        <v>70</v>
      </c>
    </row>
    <row r="12874" spans="1:3" x14ac:dyDescent="0.35">
      <c r="A12874">
        <v>93</v>
      </c>
      <c r="B12874">
        <v>196.01240000000001</v>
      </c>
      <c r="C12874" t="s">
        <v>70</v>
      </c>
    </row>
    <row r="12875" spans="1:3" x14ac:dyDescent="0.35">
      <c r="A12875">
        <v>93</v>
      </c>
      <c r="B12875">
        <v>196.02680000000001</v>
      </c>
      <c r="C12875" t="s">
        <v>70</v>
      </c>
    </row>
    <row r="12876" spans="1:3" x14ac:dyDescent="0.35">
      <c r="A12876">
        <v>93</v>
      </c>
      <c r="B12876">
        <v>196.041</v>
      </c>
      <c r="C12876" t="s">
        <v>70</v>
      </c>
    </row>
    <row r="12877" spans="1:3" x14ac:dyDescent="0.35">
      <c r="A12877">
        <v>93</v>
      </c>
      <c r="B12877">
        <v>196.0549</v>
      </c>
      <c r="C12877" t="s">
        <v>70</v>
      </c>
    </row>
    <row r="12878" spans="1:3" x14ac:dyDescent="0.35">
      <c r="A12878">
        <v>93</v>
      </c>
      <c r="B12878">
        <v>196.06790000000001</v>
      </c>
      <c r="C12878" t="s">
        <v>70</v>
      </c>
    </row>
    <row r="12879" spans="1:3" x14ac:dyDescent="0.35">
      <c r="A12879">
        <v>93</v>
      </c>
      <c r="B12879">
        <v>196.08189999999999</v>
      </c>
      <c r="C12879" t="s">
        <v>70</v>
      </c>
    </row>
    <row r="12880" spans="1:3" x14ac:dyDescent="0.35">
      <c r="A12880">
        <v>93</v>
      </c>
      <c r="B12880">
        <v>196.09620000000001</v>
      </c>
      <c r="C12880" t="s">
        <v>70</v>
      </c>
    </row>
    <row r="12881" spans="1:3" x14ac:dyDescent="0.35">
      <c r="A12881">
        <v>93</v>
      </c>
      <c r="B12881">
        <v>196.1095</v>
      </c>
      <c r="C12881" t="s">
        <v>70</v>
      </c>
    </row>
    <row r="12882" spans="1:3" x14ac:dyDescent="0.35">
      <c r="A12882">
        <v>93</v>
      </c>
      <c r="B12882">
        <v>196.124</v>
      </c>
      <c r="C12882" t="s">
        <v>70</v>
      </c>
    </row>
    <row r="12883" spans="1:3" x14ac:dyDescent="0.35">
      <c r="A12883">
        <v>93</v>
      </c>
      <c r="B12883">
        <v>196.1378</v>
      </c>
      <c r="C12883" t="s">
        <v>70</v>
      </c>
    </row>
    <row r="12884" spans="1:3" x14ac:dyDescent="0.35">
      <c r="A12884">
        <v>93</v>
      </c>
      <c r="B12884">
        <v>196.15100000000001</v>
      </c>
      <c r="C12884" t="s">
        <v>70</v>
      </c>
    </row>
    <row r="12885" spans="1:3" x14ac:dyDescent="0.35">
      <c r="A12885">
        <v>93</v>
      </c>
      <c r="B12885">
        <v>196.16499999999999</v>
      </c>
      <c r="C12885" t="s">
        <v>70</v>
      </c>
    </row>
    <row r="12886" spans="1:3" x14ac:dyDescent="0.35">
      <c r="A12886">
        <v>93</v>
      </c>
      <c r="B12886">
        <v>196.17920000000001</v>
      </c>
      <c r="C12886" t="s">
        <v>70</v>
      </c>
    </row>
    <row r="12887" spans="1:3" x14ac:dyDescent="0.35">
      <c r="A12887">
        <v>93</v>
      </c>
      <c r="B12887">
        <v>196.1987</v>
      </c>
      <c r="C12887" t="s">
        <v>70</v>
      </c>
    </row>
    <row r="12888" spans="1:3" x14ac:dyDescent="0.35">
      <c r="A12888">
        <v>93</v>
      </c>
      <c r="B12888">
        <v>196.2133</v>
      </c>
      <c r="C12888" t="s">
        <v>70</v>
      </c>
    </row>
    <row r="12889" spans="1:3" x14ac:dyDescent="0.35">
      <c r="A12889">
        <v>93</v>
      </c>
      <c r="B12889">
        <v>196.22739999999999</v>
      </c>
      <c r="C12889" t="s">
        <v>70</v>
      </c>
    </row>
    <row r="12890" spans="1:3" x14ac:dyDescent="0.35">
      <c r="A12890">
        <v>93</v>
      </c>
      <c r="B12890">
        <v>196.24119999999999</v>
      </c>
      <c r="C12890" t="s">
        <v>70</v>
      </c>
    </row>
    <row r="12891" spans="1:3" x14ac:dyDescent="0.35">
      <c r="A12891">
        <v>93</v>
      </c>
      <c r="B12891">
        <v>196.25489999999999</v>
      </c>
      <c r="C12891" t="s">
        <v>70</v>
      </c>
    </row>
    <row r="12892" spans="1:3" x14ac:dyDescent="0.35">
      <c r="A12892">
        <v>93</v>
      </c>
      <c r="B12892">
        <v>196.27070000000001</v>
      </c>
      <c r="C12892" t="s">
        <v>70</v>
      </c>
    </row>
    <row r="12893" spans="1:3" x14ac:dyDescent="0.35">
      <c r="A12893">
        <v>93</v>
      </c>
      <c r="B12893">
        <v>196.28729999999999</v>
      </c>
      <c r="C12893" t="s">
        <v>70</v>
      </c>
    </row>
    <row r="12894" spans="1:3" x14ac:dyDescent="0.35">
      <c r="A12894">
        <v>93</v>
      </c>
      <c r="B12894">
        <v>196.30119999999999</v>
      </c>
      <c r="C12894" t="s">
        <v>70</v>
      </c>
    </row>
    <row r="12895" spans="1:3" x14ac:dyDescent="0.35">
      <c r="A12895">
        <v>93</v>
      </c>
      <c r="B12895">
        <v>196.31700000000001</v>
      </c>
      <c r="C12895" t="s">
        <v>70</v>
      </c>
    </row>
    <row r="12896" spans="1:3" x14ac:dyDescent="0.35">
      <c r="A12896">
        <v>93</v>
      </c>
      <c r="B12896">
        <v>196.3338</v>
      </c>
      <c r="C12896" t="s">
        <v>70</v>
      </c>
    </row>
    <row r="12897" spans="1:3" x14ac:dyDescent="0.35">
      <c r="A12897">
        <v>93</v>
      </c>
      <c r="B12897">
        <v>196.35120000000001</v>
      </c>
      <c r="C12897" t="s">
        <v>70</v>
      </c>
    </row>
    <row r="12898" spans="1:3" x14ac:dyDescent="0.35">
      <c r="A12898">
        <v>93</v>
      </c>
      <c r="B12898">
        <v>196.36519999999999</v>
      </c>
      <c r="C12898" t="s">
        <v>70</v>
      </c>
    </row>
    <row r="12899" spans="1:3" x14ac:dyDescent="0.35">
      <c r="A12899">
        <v>93</v>
      </c>
      <c r="B12899">
        <v>196.38040000000001</v>
      </c>
      <c r="C12899" t="s">
        <v>70</v>
      </c>
    </row>
    <row r="12900" spans="1:3" x14ac:dyDescent="0.35">
      <c r="A12900">
        <v>93</v>
      </c>
      <c r="B12900">
        <v>196.40190000000001</v>
      </c>
      <c r="C12900" t="s">
        <v>70</v>
      </c>
    </row>
    <row r="12901" spans="1:3" x14ac:dyDescent="0.35">
      <c r="A12901">
        <v>93</v>
      </c>
      <c r="B12901">
        <v>196.4196</v>
      </c>
      <c r="C12901" t="s">
        <v>70</v>
      </c>
    </row>
    <row r="12902" spans="1:3" x14ac:dyDescent="0.35">
      <c r="A12902">
        <v>93</v>
      </c>
      <c r="B12902">
        <v>196.4333</v>
      </c>
      <c r="C12902" t="s">
        <v>70</v>
      </c>
    </row>
    <row r="12903" spans="1:3" x14ac:dyDescent="0.35">
      <c r="A12903">
        <v>93</v>
      </c>
      <c r="B12903">
        <v>196.4477</v>
      </c>
      <c r="C12903" t="s">
        <v>70</v>
      </c>
    </row>
    <row r="12904" spans="1:3" x14ac:dyDescent="0.35">
      <c r="A12904">
        <v>93</v>
      </c>
      <c r="B12904">
        <v>196.4615</v>
      </c>
      <c r="C12904" t="s">
        <v>70</v>
      </c>
    </row>
    <row r="12905" spans="1:3" x14ac:dyDescent="0.35">
      <c r="A12905">
        <v>93</v>
      </c>
      <c r="B12905">
        <v>196.47489999999999</v>
      </c>
      <c r="C12905" t="s">
        <v>70</v>
      </c>
    </row>
    <row r="12906" spans="1:3" x14ac:dyDescent="0.35">
      <c r="A12906">
        <v>93</v>
      </c>
      <c r="B12906">
        <v>196.48920000000001</v>
      </c>
      <c r="C12906" t="s">
        <v>70</v>
      </c>
    </row>
    <row r="12907" spans="1:3" x14ac:dyDescent="0.35">
      <c r="A12907">
        <v>93</v>
      </c>
      <c r="B12907">
        <v>196.50229999999999</v>
      </c>
      <c r="C12907" t="s">
        <v>70</v>
      </c>
    </row>
    <row r="12908" spans="1:3" x14ac:dyDescent="0.35">
      <c r="A12908">
        <v>93</v>
      </c>
      <c r="B12908">
        <v>196.5162</v>
      </c>
      <c r="C12908" t="s">
        <v>70</v>
      </c>
    </row>
    <row r="12909" spans="1:3" x14ac:dyDescent="0.35">
      <c r="A12909">
        <v>93</v>
      </c>
      <c r="B12909">
        <v>196.52940000000001</v>
      </c>
      <c r="C12909" t="s">
        <v>70</v>
      </c>
    </row>
    <row r="12910" spans="1:3" x14ac:dyDescent="0.35">
      <c r="A12910">
        <v>93</v>
      </c>
      <c r="B12910">
        <v>196.54320000000001</v>
      </c>
      <c r="C12910" t="s">
        <v>70</v>
      </c>
    </row>
    <row r="12911" spans="1:3" x14ac:dyDescent="0.35">
      <c r="A12911">
        <v>93</v>
      </c>
      <c r="B12911">
        <v>196.55699999999999</v>
      </c>
      <c r="C12911" t="s">
        <v>70</v>
      </c>
    </row>
    <row r="12912" spans="1:3" x14ac:dyDescent="0.35">
      <c r="A12912">
        <v>93</v>
      </c>
      <c r="B12912">
        <v>196.57509999999999</v>
      </c>
      <c r="C12912" t="s">
        <v>70</v>
      </c>
    </row>
    <row r="12913" spans="1:3" x14ac:dyDescent="0.35">
      <c r="A12913">
        <v>93</v>
      </c>
      <c r="B12913">
        <v>196.5891</v>
      </c>
      <c r="C12913" t="s">
        <v>70</v>
      </c>
    </row>
    <row r="12914" spans="1:3" x14ac:dyDescent="0.35">
      <c r="A12914">
        <v>93</v>
      </c>
      <c r="B12914">
        <v>196.61250000000001</v>
      </c>
      <c r="C12914" t="s">
        <v>70</v>
      </c>
    </row>
    <row r="12915" spans="1:3" x14ac:dyDescent="0.35">
      <c r="A12915">
        <v>93</v>
      </c>
      <c r="B12915">
        <v>196.62729999999999</v>
      </c>
      <c r="C12915" t="s">
        <v>70</v>
      </c>
    </row>
    <row r="12916" spans="1:3" x14ac:dyDescent="0.35">
      <c r="A12916">
        <v>93</v>
      </c>
      <c r="B12916">
        <v>196.64250000000001</v>
      </c>
      <c r="C12916" t="s">
        <v>70</v>
      </c>
    </row>
    <row r="12917" spans="1:3" x14ac:dyDescent="0.35">
      <c r="A12917">
        <v>93</v>
      </c>
      <c r="B12917">
        <v>196.6643</v>
      </c>
      <c r="C12917" t="s">
        <v>70</v>
      </c>
    </row>
    <row r="12918" spans="1:3" x14ac:dyDescent="0.35">
      <c r="A12918">
        <v>93</v>
      </c>
      <c r="B12918">
        <v>196.68219999999999</v>
      </c>
      <c r="C12918" t="s">
        <v>70</v>
      </c>
    </row>
    <row r="12919" spans="1:3" x14ac:dyDescent="0.35">
      <c r="A12919">
        <v>93</v>
      </c>
      <c r="B12919">
        <v>196.70599999999999</v>
      </c>
      <c r="C12919" t="s">
        <v>70</v>
      </c>
    </row>
    <row r="12920" spans="1:3" x14ac:dyDescent="0.35">
      <c r="A12920">
        <v>93</v>
      </c>
      <c r="B12920">
        <v>196.71879999999999</v>
      </c>
      <c r="C12920" t="s">
        <v>70</v>
      </c>
    </row>
    <row r="12921" spans="1:3" x14ac:dyDescent="0.35">
      <c r="A12921">
        <v>93</v>
      </c>
      <c r="B12921">
        <v>196.73269999999999</v>
      </c>
      <c r="C12921" t="s">
        <v>70</v>
      </c>
    </row>
    <row r="12922" spans="1:3" x14ac:dyDescent="0.35">
      <c r="A12922">
        <v>93</v>
      </c>
      <c r="B12922">
        <v>196.74789999999999</v>
      </c>
      <c r="C12922" t="s">
        <v>70</v>
      </c>
    </row>
    <row r="12923" spans="1:3" x14ac:dyDescent="0.35">
      <c r="A12923">
        <v>93</v>
      </c>
      <c r="B12923">
        <v>196.7621</v>
      </c>
      <c r="C12923" t="s">
        <v>70</v>
      </c>
    </row>
    <row r="12924" spans="1:3" x14ac:dyDescent="0.35">
      <c r="A12924">
        <v>93</v>
      </c>
      <c r="B12924">
        <v>196.77709999999999</v>
      </c>
      <c r="C12924" t="s">
        <v>70</v>
      </c>
    </row>
    <row r="12925" spans="1:3" x14ac:dyDescent="0.35">
      <c r="A12925">
        <v>93</v>
      </c>
      <c r="B12925">
        <v>196.7912</v>
      </c>
      <c r="C12925" t="s">
        <v>70</v>
      </c>
    </row>
    <row r="12926" spans="1:3" x14ac:dyDescent="0.35">
      <c r="A12926">
        <v>93</v>
      </c>
      <c r="B12926">
        <v>196.81450000000001</v>
      </c>
      <c r="C12926" t="s">
        <v>70</v>
      </c>
    </row>
    <row r="12927" spans="1:3" x14ac:dyDescent="0.35">
      <c r="A12927">
        <v>93</v>
      </c>
      <c r="B12927">
        <v>196.83029999999999</v>
      </c>
      <c r="C12927" t="s">
        <v>70</v>
      </c>
    </row>
    <row r="12928" spans="1:3" x14ac:dyDescent="0.35">
      <c r="A12928">
        <v>93</v>
      </c>
      <c r="B12928">
        <v>196.84540000000001</v>
      </c>
      <c r="C12928" t="s">
        <v>70</v>
      </c>
    </row>
    <row r="12929" spans="1:3" x14ac:dyDescent="0.35">
      <c r="A12929">
        <v>93</v>
      </c>
      <c r="B12929">
        <v>196.8621</v>
      </c>
      <c r="C12929" t="s">
        <v>70</v>
      </c>
    </row>
    <row r="12930" spans="1:3" x14ac:dyDescent="0.35">
      <c r="A12930">
        <v>93</v>
      </c>
      <c r="B12930">
        <v>196.87979999999999</v>
      </c>
      <c r="C12930" t="s">
        <v>70</v>
      </c>
    </row>
    <row r="12931" spans="1:3" x14ac:dyDescent="0.35">
      <c r="A12931">
        <v>93</v>
      </c>
      <c r="B12931">
        <v>196.89439999999999</v>
      </c>
      <c r="C12931" t="s">
        <v>70</v>
      </c>
    </row>
    <row r="12932" spans="1:3" x14ac:dyDescent="0.35">
      <c r="A12932">
        <v>93</v>
      </c>
      <c r="B12932">
        <v>196.90870000000001</v>
      </c>
      <c r="C12932" t="s">
        <v>70</v>
      </c>
    </row>
    <row r="12933" spans="1:3" x14ac:dyDescent="0.35">
      <c r="A12933">
        <v>93</v>
      </c>
      <c r="B12933">
        <v>196.92359999999999</v>
      </c>
      <c r="C12933" t="s">
        <v>70</v>
      </c>
    </row>
    <row r="12934" spans="1:3" x14ac:dyDescent="0.35">
      <c r="A12934">
        <v>93</v>
      </c>
      <c r="B12934">
        <v>196.9385</v>
      </c>
      <c r="C12934" t="s">
        <v>70</v>
      </c>
    </row>
    <row r="12935" spans="1:3" x14ac:dyDescent="0.35">
      <c r="A12935">
        <v>93</v>
      </c>
      <c r="B12935">
        <v>196.9522</v>
      </c>
      <c r="C12935" t="s">
        <v>70</v>
      </c>
    </row>
    <row r="12936" spans="1:3" x14ac:dyDescent="0.35">
      <c r="A12936">
        <v>93</v>
      </c>
      <c r="B12936">
        <v>196.96729999999999</v>
      </c>
      <c r="C12936" t="s">
        <v>70</v>
      </c>
    </row>
    <row r="12937" spans="1:3" x14ac:dyDescent="0.35">
      <c r="A12937">
        <v>93</v>
      </c>
      <c r="B12937">
        <v>196.9854</v>
      </c>
      <c r="C12937" t="s">
        <v>70</v>
      </c>
    </row>
    <row r="12938" spans="1:3" x14ac:dyDescent="0.35">
      <c r="A12938">
        <v>93</v>
      </c>
      <c r="B12938">
        <v>197.00540000000001</v>
      </c>
      <c r="C12938" t="s">
        <v>70</v>
      </c>
    </row>
    <row r="12939" spans="1:3" x14ac:dyDescent="0.35">
      <c r="A12939">
        <v>93</v>
      </c>
      <c r="B12939">
        <v>197.0284</v>
      </c>
      <c r="C12939" t="s">
        <v>70</v>
      </c>
    </row>
    <row r="12940" spans="1:3" x14ac:dyDescent="0.35">
      <c r="A12940">
        <v>93</v>
      </c>
      <c r="B12940">
        <v>197.04329999999999</v>
      </c>
      <c r="C12940" t="s">
        <v>70</v>
      </c>
    </row>
    <row r="12941" spans="1:3" x14ac:dyDescent="0.35">
      <c r="A12941">
        <v>93</v>
      </c>
      <c r="B12941">
        <v>197.05799999999999</v>
      </c>
      <c r="C12941" t="s">
        <v>70</v>
      </c>
    </row>
    <row r="12942" spans="1:3" x14ac:dyDescent="0.35">
      <c r="A12942">
        <v>93</v>
      </c>
      <c r="B12942">
        <v>197.07259999999999</v>
      </c>
      <c r="C12942" t="s">
        <v>70</v>
      </c>
    </row>
    <row r="12943" spans="1:3" x14ac:dyDescent="0.35">
      <c r="A12943">
        <v>93</v>
      </c>
      <c r="B12943">
        <v>197.0882</v>
      </c>
      <c r="C12943" t="s">
        <v>70</v>
      </c>
    </row>
    <row r="12944" spans="1:3" x14ac:dyDescent="0.35">
      <c r="A12944">
        <v>93</v>
      </c>
      <c r="B12944">
        <v>197.1053</v>
      </c>
      <c r="C12944" t="s">
        <v>70</v>
      </c>
    </row>
    <row r="12945" spans="1:4" x14ac:dyDescent="0.35">
      <c r="A12945">
        <v>93</v>
      </c>
      <c r="B12945">
        <v>197.11940000000001</v>
      </c>
      <c r="C12945" t="s">
        <v>70</v>
      </c>
    </row>
    <row r="12946" spans="1:4" x14ac:dyDescent="0.35">
      <c r="A12946">
        <v>93</v>
      </c>
      <c r="B12946">
        <v>197.13300000000001</v>
      </c>
      <c r="C12946" t="s">
        <v>70</v>
      </c>
    </row>
    <row r="12947" spans="1:4" x14ac:dyDescent="0.35">
      <c r="A12947">
        <v>93</v>
      </c>
      <c r="B12947">
        <v>197.14789999999999</v>
      </c>
      <c r="C12947" t="s">
        <v>70</v>
      </c>
    </row>
    <row r="12948" spans="1:4" x14ac:dyDescent="0.35">
      <c r="A12948">
        <v>93</v>
      </c>
      <c r="B12948">
        <v>197.16249999999999</v>
      </c>
      <c r="C12948" t="s">
        <v>70</v>
      </c>
    </row>
    <row r="12949" spans="1:4" x14ac:dyDescent="0.35">
      <c r="A12949">
        <v>93</v>
      </c>
      <c r="B12949">
        <v>197.17699999999999</v>
      </c>
      <c r="C12949" t="s">
        <v>70</v>
      </c>
    </row>
    <row r="12950" spans="1:4" x14ac:dyDescent="0.35">
      <c r="A12950">
        <v>93</v>
      </c>
      <c r="B12950">
        <v>197.19130000000001</v>
      </c>
      <c r="C12950" t="s">
        <v>70</v>
      </c>
      <c r="D12950">
        <v>4.0000000000000002E-4</v>
      </c>
    </row>
    <row r="12951" spans="1:4" x14ac:dyDescent="0.35">
      <c r="A12951">
        <v>93</v>
      </c>
      <c r="B12951">
        <v>197.20580000000001</v>
      </c>
      <c r="C12951" t="s">
        <v>70</v>
      </c>
      <c r="D12951">
        <v>5.0000000000000001E-4</v>
      </c>
    </row>
    <row r="12952" spans="1:4" x14ac:dyDescent="0.35">
      <c r="A12952">
        <v>93</v>
      </c>
      <c r="B12952">
        <v>197.2287</v>
      </c>
      <c r="C12952" t="s">
        <v>70</v>
      </c>
      <c r="D12952">
        <v>1.1000000000000001E-3</v>
      </c>
    </row>
    <row r="12953" spans="1:4" x14ac:dyDescent="0.35">
      <c r="A12953">
        <v>93</v>
      </c>
      <c r="B12953">
        <v>197.24379999999999</v>
      </c>
      <c r="C12953" t="s">
        <v>70</v>
      </c>
      <c r="D12953">
        <v>8.9999999999999998E-4</v>
      </c>
    </row>
    <row r="12954" spans="1:4" x14ac:dyDescent="0.35">
      <c r="A12954">
        <v>93</v>
      </c>
      <c r="B12954">
        <v>197.2585</v>
      </c>
      <c r="C12954" t="s">
        <v>70</v>
      </c>
      <c r="D12954">
        <v>8.9999999999999998E-4</v>
      </c>
    </row>
    <row r="12955" spans="1:4" x14ac:dyDescent="0.35">
      <c r="A12955">
        <v>93</v>
      </c>
      <c r="B12955">
        <v>197.27359999999999</v>
      </c>
      <c r="C12955" t="s">
        <v>70</v>
      </c>
      <c r="D12955">
        <v>2.7000000000000001E-3</v>
      </c>
    </row>
    <row r="12956" spans="1:4" x14ac:dyDescent="0.35">
      <c r="A12956">
        <v>93</v>
      </c>
      <c r="B12956">
        <v>197.2885</v>
      </c>
      <c r="C12956" t="s">
        <v>70</v>
      </c>
      <c r="D12956">
        <v>2.7000000000000001E-3</v>
      </c>
    </row>
    <row r="12957" spans="1:4" x14ac:dyDescent="0.35">
      <c r="A12957">
        <v>93</v>
      </c>
      <c r="B12957">
        <v>197.3022</v>
      </c>
      <c r="C12957" t="s">
        <v>70</v>
      </c>
      <c r="D12957">
        <v>2.0999999999999999E-3</v>
      </c>
    </row>
    <row r="12958" spans="1:4" x14ac:dyDescent="0.35">
      <c r="A12958">
        <v>93</v>
      </c>
      <c r="B12958">
        <v>197.31630000000001</v>
      </c>
      <c r="C12958" t="s">
        <v>70</v>
      </c>
      <c r="D12958">
        <v>7.1999999999999998E-3</v>
      </c>
    </row>
    <row r="12959" spans="1:4" x14ac:dyDescent="0.35">
      <c r="A12959">
        <v>93</v>
      </c>
      <c r="B12959">
        <v>197.33099999999999</v>
      </c>
      <c r="C12959" t="s">
        <v>70</v>
      </c>
      <c r="D12959">
        <v>2.7000000000000001E-3</v>
      </c>
    </row>
    <row r="12960" spans="1:4" x14ac:dyDescent="0.35">
      <c r="A12960">
        <v>93</v>
      </c>
      <c r="B12960">
        <v>197.3466</v>
      </c>
      <c r="C12960" t="s">
        <v>70</v>
      </c>
      <c r="D12960">
        <v>3.7000000000000002E-3</v>
      </c>
    </row>
    <row r="12961" spans="1:4" x14ac:dyDescent="0.35">
      <c r="A12961">
        <v>93</v>
      </c>
      <c r="B12961">
        <v>197.36109999999999</v>
      </c>
      <c r="C12961" t="s">
        <v>70</v>
      </c>
      <c r="D12961">
        <v>3.7000000000000002E-3</v>
      </c>
    </row>
    <row r="12962" spans="1:4" x14ac:dyDescent="0.35">
      <c r="A12962">
        <v>93</v>
      </c>
      <c r="B12962">
        <v>197.37899999999999</v>
      </c>
      <c r="C12962" t="s">
        <v>70</v>
      </c>
      <c r="D12962">
        <v>4.0000000000000002E-4</v>
      </c>
    </row>
    <row r="12963" spans="1:4" x14ac:dyDescent="0.35">
      <c r="A12963">
        <v>93</v>
      </c>
      <c r="B12963">
        <v>197.39259999999999</v>
      </c>
      <c r="C12963" t="s">
        <v>70</v>
      </c>
      <c r="D12963">
        <v>1.9E-3</v>
      </c>
    </row>
    <row r="12964" spans="1:4" x14ac:dyDescent="0.35">
      <c r="A12964">
        <v>93</v>
      </c>
      <c r="B12964">
        <v>197.4075</v>
      </c>
      <c r="C12964" t="s">
        <v>70</v>
      </c>
      <c r="D12964">
        <v>1.9E-3</v>
      </c>
    </row>
    <row r="12965" spans="1:4" x14ac:dyDescent="0.35">
      <c r="A12965">
        <v>93</v>
      </c>
      <c r="B12965">
        <v>197.4324</v>
      </c>
      <c r="C12965" t="s">
        <v>70</v>
      </c>
      <c r="D12965">
        <v>3.0999999999999999E-3</v>
      </c>
    </row>
    <row r="12966" spans="1:4" x14ac:dyDescent="0.35">
      <c r="A12966">
        <v>93</v>
      </c>
      <c r="B12966">
        <v>197.4478</v>
      </c>
      <c r="C12966" t="s">
        <v>70</v>
      </c>
      <c r="D12966">
        <v>3.7000000000000002E-3</v>
      </c>
    </row>
    <row r="12967" spans="1:4" x14ac:dyDescent="0.35">
      <c r="A12967">
        <v>93</v>
      </c>
      <c r="B12967">
        <v>197.46279999999999</v>
      </c>
      <c r="C12967" t="s">
        <v>70</v>
      </c>
      <c r="D12967">
        <v>3.3999999999999998E-3</v>
      </c>
    </row>
    <row r="12968" spans="1:4" x14ac:dyDescent="0.35">
      <c r="A12968">
        <v>93</v>
      </c>
      <c r="B12968">
        <v>197.4787</v>
      </c>
      <c r="C12968" t="s">
        <v>70</v>
      </c>
      <c r="D12968">
        <v>2.5999999999999999E-3</v>
      </c>
    </row>
    <row r="12969" spans="1:4" x14ac:dyDescent="0.35">
      <c r="A12969">
        <v>93</v>
      </c>
      <c r="B12969">
        <v>197.4923</v>
      </c>
      <c r="C12969" t="s">
        <v>70</v>
      </c>
      <c r="D12969">
        <v>2E-3</v>
      </c>
    </row>
    <row r="12970" spans="1:4" x14ac:dyDescent="0.35">
      <c r="A12970">
        <v>93</v>
      </c>
      <c r="B12970">
        <v>197.50729999999999</v>
      </c>
      <c r="C12970" t="s">
        <v>70</v>
      </c>
      <c r="D12970">
        <v>2E-3</v>
      </c>
    </row>
    <row r="12971" spans="1:4" x14ac:dyDescent="0.35">
      <c r="A12971">
        <v>93</v>
      </c>
      <c r="B12971">
        <v>197.52199999999999</v>
      </c>
      <c r="C12971" t="s">
        <v>70</v>
      </c>
      <c r="D12971">
        <v>2E-3</v>
      </c>
    </row>
    <row r="12972" spans="1:4" x14ac:dyDescent="0.35">
      <c r="A12972">
        <v>93</v>
      </c>
      <c r="B12972">
        <v>197.5369</v>
      </c>
      <c r="C12972" t="s">
        <v>70</v>
      </c>
      <c r="D12972">
        <v>1.1000000000000001E-3</v>
      </c>
    </row>
    <row r="12973" spans="1:4" x14ac:dyDescent="0.35">
      <c r="A12973">
        <v>93</v>
      </c>
      <c r="B12973">
        <v>197.55119999999999</v>
      </c>
      <c r="C12973" t="s">
        <v>70</v>
      </c>
      <c r="D12973">
        <v>8.0000000000000004E-4</v>
      </c>
    </row>
    <row r="12974" spans="1:4" x14ac:dyDescent="0.35">
      <c r="A12974">
        <v>93</v>
      </c>
      <c r="B12974">
        <v>197.56540000000001</v>
      </c>
      <c r="C12974" t="s">
        <v>70</v>
      </c>
      <c r="D12974">
        <v>8.0000000000000004E-4</v>
      </c>
    </row>
    <row r="12975" spans="1:4" x14ac:dyDescent="0.35">
      <c r="A12975">
        <v>94</v>
      </c>
      <c r="B12975">
        <v>197.5848</v>
      </c>
      <c r="C12975" t="s">
        <v>70</v>
      </c>
      <c r="D12975">
        <v>1E-4</v>
      </c>
    </row>
    <row r="12976" spans="1:4" x14ac:dyDescent="0.35">
      <c r="A12976">
        <v>94</v>
      </c>
      <c r="B12976">
        <v>197.60499999999999</v>
      </c>
      <c r="C12976" t="s">
        <v>70</v>
      </c>
    </row>
    <row r="12977" spans="1:3" x14ac:dyDescent="0.35">
      <c r="A12977">
        <v>94</v>
      </c>
      <c r="B12977">
        <v>197.62370000000001</v>
      </c>
      <c r="C12977" t="s">
        <v>70</v>
      </c>
    </row>
    <row r="12978" spans="1:3" x14ac:dyDescent="0.35">
      <c r="A12978">
        <v>94</v>
      </c>
      <c r="B12978">
        <v>197.64400000000001</v>
      </c>
      <c r="C12978" t="s">
        <v>70</v>
      </c>
    </row>
    <row r="12979" spans="1:3" x14ac:dyDescent="0.35">
      <c r="A12979">
        <v>94</v>
      </c>
      <c r="B12979">
        <v>197.65819999999999</v>
      </c>
      <c r="C12979" t="s">
        <v>70</v>
      </c>
    </row>
    <row r="12980" spans="1:3" x14ac:dyDescent="0.35">
      <c r="A12980">
        <v>94</v>
      </c>
      <c r="B12980">
        <v>197.67250000000001</v>
      </c>
      <c r="C12980" t="s">
        <v>70</v>
      </c>
    </row>
    <row r="12981" spans="1:3" x14ac:dyDescent="0.35">
      <c r="A12981">
        <v>94</v>
      </c>
      <c r="B12981">
        <v>197.6858</v>
      </c>
      <c r="C12981" t="s">
        <v>70</v>
      </c>
    </row>
    <row r="12982" spans="1:3" x14ac:dyDescent="0.35">
      <c r="A12982">
        <v>94</v>
      </c>
      <c r="B12982">
        <v>197.69980000000001</v>
      </c>
      <c r="C12982" t="s">
        <v>70</v>
      </c>
    </row>
    <row r="12983" spans="1:3" x14ac:dyDescent="0.35">
      <c r="A12983">
        <v>94</v>
      </c>
      <c r="B12983">
        <v>197.71369999999999</v>
      </c>
      <c r="C12983" t="s">
        <v>70</v>
      </c>
    </row>
    <row r="12984" spans="1:3" x14ac:dyDescent="0.35">
      <c r="A12984">
        <v>94</v>
      </c>
      <c r="B12984">
        <v>197.72829999999999</v>
      </c>
      <c r="C12984" t="s">
        <v>70</v>
      </c>
    </row>
    <row r="12985" spans="1:3" x14ac:dyDescent="0.35">
      <c r="A12985">
        <v>94</v>
      </c>
      <c r="B12985">
        <v>197.7423</v>
      </c>
      <c r="C12985" t="s">
        <v>70</v>
      </c>
    </row>
    <row r="12986" spans="1:3" x14ac:dyDescent="0.35">
      <c r="A12986">
        <v>94</v>
      </c>
      <c r="B12986">
        <v>197.75720000000001</v>
      </c>
      <c r="C12986" t="s">
        <v>70</v>
      </c>
    </row>
    <row r="12987" spans="1:3" x14ac:dyDescent="0.35">
      <c r="A12987">
        <v>94</v>
      </c>
      <c r="B12987">
        <v>197.7704</v>
      </c>
      <c r="C12987" t="s">
        <v>70</v>
      </c>
    </row>
    <row r="12988" spans="1:3" x14ac:dyDescent="0.35">
      <c r="A12988">
        <v>94</v>
      </c>
      <c r="B12988">
        <v>197.78399999999999</v>
      </c>
      <c r="C12988" t="s">
        <v>70</v>
      </c>
    </row>
    <row r="12989" spans="1:3" x14ac:dyDescent="0.35">
      <c r="A12989">
        <v>94</v>
      </c>
      <c r="B12989">
        <v>197.79759999999999</v>
      </c>
      <c r="C12989" t="s">
        <v>70</v>
      </c>
    </row>
    <row r="12990" spans="1:3" x14ac:dyDescent="0.35">
      <c r="A12990">
        <v>94</v>
      </c>
      <c r="B12990">
        <v>197.81120000000001</v>
      </c>
      <c r="C12990" t="s">
        <v>70</v>
      </c>
    </row>
    <row r="12991" spans="1:3" x14ac:dyDescent="0.35">
      <c r="A12991">
        <v>94</v>
      </c>
      <c r="B12991">
        <v>197.82740000000001</v>
      </c>
      <c r="C12991" t="s">
        <v>70</v>
      </c>
    </row>
    <row r="12992" spans="1:3" x14ac:dyDescent="0.35">
      <c r="A12992">
        <v>94</v>
      </c>
      <c r="B12992">
        <v>197.85650000000001</v>
      </c>
      <c r="C12992" t="s">
        <v>70</v>
      </c>
    </row>
    <row r="12993" spans="1:3" x14ac:dyDescent="0.35">
      <c r="A12993">
        <v>94</v>
      </c>
      <c r="B12993">
        <v>197.87530000000001</v>
      </c>
      <c r="C12993" t="s">
        <v>70</v>
      </c>
    </row>
    <row r="12994" spans="1:3" x14ac:dyDescent="0.35">
      <c r="A12994">
        <v>94</v>
      </c>
      <c r="B12994">
        <v>197.90260000000001</v>
      </c>
      <c r="C12994" t="s">
        <v>70</v>
      </c>
    </row>
    <row r="12995" spans="1:3" x14ac:dyDescent="0.35">
      <c r="A12995">
        <v>94</v>
      </c>
      <c r="B12995">
        <v>197.91460000000001</v>
      </c>
      <c r="C12995" t="s">
        <v>70</v>
      </c>
    </row>
    <row r="12996" spans="1:3" x14ac:dyDescent="0.35">
      <c r="A12996">
        <v>94</v>
      </c>
      <c r="B12996">
        <v>197.92939999999999</v>
      </c>
      <c r="C12996" t="s">
        <v>70</v>
      </c>
    </row>
    <row r="12997" spans="1:3" x14ac:dyDescent="0.35">
      <c r="A12997">
        <v>94</v>
      </c>
      <c r="B12997">
        <v>197.9453</v>
      </c>
      <c r="C12997" t="s">
        <v>70</v>
      </c>
    </row>
    <row r="12998" spans="1:3" x14ac:dyDescent="0.35">
      <c r="A12998">
        <v>94</v>
      </c>
      <c r="B12998">
        <v>197.95949999999999</v>
      </c>
      <c r="C12998" t="s">
        <v>70</v>
      </c>
    </row>
    <row r="12999" spans="1:3" x14ac:dyDescent="0.35">
      <c r="A12999">
        <v>94</v>
      </c>
      <c r="B12999">
        <v>197.97300000000001</v>
      </c>
      <c r="C12999" t="s">
        <v>70</v>
      </c>
    </row>
    <row r="13000" spans="1:3" x14ac:dyDescent="0.35">
      <c r="A13000">
        <v>94</v>
      </c>
      <c r="B13000">
        <v>197.98660000000001</v>
      </c>
      <c r="C13000" t="s">
        <v>70</v>
      </c>
    </row>
    <row r="13001" spans="1:3" x14ac:dyDescent="0.35">
      <c r="A13001">
        <v>94</v>
      </c>
      <c r="B13001">
        <v>198.00020000000001</v>
      </c>
      <c r="C13001" t="s">
        <v>70</v>
      </c>
    </row>
    <row r="13002" spans="1:3" x14ac:dyDescent="0.35">
      <c r="A13002">
        <v>94</v>
      </c>
      <c r="B13002">
        <v>198.0136</v>
      </c>
      <c r="C13002" t="s">
        <v>70</v>
      </c>
    </row>
    <row r="13003" spans="1:3" x14ac:dyDescent="0.35">
      <c r="A13003">
        <v>94</v>
      </c>
      <c r="B13003">
        <v>198.0274</v>
      </c>
      <c r="C13003" t="s">
        <v>70</v>
      </c>
    </row>
    <row r="13004" spans="1:3" x14ac:dyDescent="0.35">
      <c r="A13004">
        <v>94</v>
      </c>
      <c r="B13004">
        <v>198.0488</v>
      </c>
      <c r="C13004" t="s">
        <v>70</v>
      </c>
    </row>
    <row r="13005" spans="1:3" x14ac:dyDescent="0.35">
      <c r="A13005">
        <v>94</v>
      </c>
      <c r="B13005">
        <v>198.0634</v>
      </c>
      <c r="C13005" t="s">
        <v>70</v>
      </c>
    </row>
    <row r="13006" spans="1:3" x14ac:dyDescent="0.35">
      <c r="A13006">
        <v>94</v>
      </c>
      <c r="B13006">
        <v>198.077</v>
      </c>
      <c r="C13006" t="s">
        <v>70</v>
      </c>
    </row>
    <row r="13007" spans="1:3" x14ac:dyDescent="0.35">
      <c r="A13007">
        <v>94</v>
      </c>
      <c r="B13007">
        <v>198.0909</v>
      </c>
      <c r="C13007" t="s">
        <v>70</v>
      </c>
    </row>
    <row r="13008" spans="1:3" x14ac:dyDescent="0.35">
      <c r="A13008">
        <v>94</v>
      </c>
      <c r="B13008">
        <v>198.10509999999999</v>
      </c>
      <c r="C13008" t="s">
        <v>70</v>
      </c>
    </row>
    <row r="13009" spans="1:3" x14ac:dyDescent="0.35">
      <c r="A13009">
        <v>94</v>
      </c>
      <c r="B13009">
        <v>198.1183</v>
      </c>
      <c r="C13009" t="s">
        <v>70</v>
      </c>
    </row>
    <row r="13010" spans="1:3" x14ac:dyDescent="0.35">
      <c r="A13010">
        <v>94</v>
      </c>
      <c r="B13010">
        <v>198.1317</v>
      </c>
      <c r="C13010" t="s">
        <v>70</v>
      </c>
    </row>
    <row r="13011" spans="1:3" x14ac:dyDescent="0.35">
      <c r="A13011">
        <v>94</v>
      </c>
      <c r="B13011">
        <v>198.14570000000001</v>
      </c>
      <c r="C13011" t="s">
        <v>70</v>
      </c>
    </row>
    <row r="13012" spans="1:3" x14ac:dyDescent="0.35">
      <c r="A13012">
        <v>94</v>
      </c>
      <c r="B13012">
        <v>198.1591</v>
      </c>
      <c r="C13012" t="s">
        <v>70</v>
      </c>
    </row>
    <row r="13013" spans="1:3" x14ac:dyDescent="0.35">
      <c r="A13013">
        <v>94</v>
      </c>
      <c r="B13013">
        <v>198.173</v>
      </c>
      <c r="C13013" t="s">
        <v>70</v>
      </c>
    </row>
    <row r="13014" spans="1:3" x14ac:dyDescent="0.35">
      <c r="A13014">
        <v>94</v>
      </c>
      <c r="B13014">
        <v>198.1866</v>
      </c>
      <c r="C13014" t="s">
        <v>70</v>
      </c>
    </row>
    <row r="13015" spans="1:3" x14ac:dyDescent="0.35">
      <c r="A13015">
        <v>94</v>
      </c>
      <c r="B13015">
        <v>198.19970000000001</v>
      </c>
      <c r="C13015" t="s">
        <v>70</v>
      </c>
    </row>
    <row r="13016" spans="1:3" x14ac:dyDescent="0.35">
      <c r="A13016">
        <v>94</v>
      </c>
      <c r="B13016">
        <v>198.2141</v>
      </c>
      <c r="C13016" t="s">
        <v>70</v>
      </c>
    </row>
    <row r="13017" spans="1:3" x14ac:dyDescent="0.35">
      <c r="A13017">
        <v>94</v>
      </c>
      <c r="B13017">
        <v>198.22919999999999</v>
      </c>
      <c r="C13017" t="s">
        <v>70</v>
      </c>
    </row>
    <row r="13018" spans="1:3" x14ac:dyDescent="0.35">
      <c r="A13018">
        <v>94</v>
      </c>
      <c r="B13018">
        <v>198.25229999999999</v>
      </c>
      <c r="C13018" t="s">
        <v>70</v>
      </c>
    </row>
    <row r="13019" spans="1:3" x14ac:dyDescent="0.35">
      <c r="A13019">
        <v>94</v>
      </c>
      <c r="B13019">
        <v>198.2662</v>
      </c>
      <c r="C13019" t="s">
        <v>70</v>
      </c>
    </row>
    <row r="13020" spans="1:3" x14ac:dyDescent="0.35">
      <c r="A13020">
        <v>94</v>
      </c>
      <c r="B13020">
        <v>198.28030000000001</v>
      </c>
      <c r="C13020" t="s">
        <v>70</v>
      </c>
    </row>
    <row r="13021" spans="1:3" x14ac:dyDescent="0.35">
      <c r="A13021">
        <v>94</v>
      </c>
      <c r="B13021">
        <v>198.2954</v>
      </c>
      <c r="C13021" t="s">
        <v>70</v>
      </c>
    </row>
    <row r="13022" spans="1:3" x14ac:dyDescent="0.35">
      <c r="A13022">
        <v>94</v>
      </c>
      <c r="B13022">
        <v>198.309</v>
      </c>
      <c r="C13022" t="s">
        <v>70</v>
      </c>
    </row>
    <row r="13023" spans="1:3" x14ac:dyDescent="0.35">
      <c r="A13023">
        <v>94</v>
      </c>
      <c r="B13023">
        <v>198.3235</v>
      </c>
      <c r="C13023" t="s">
        <v>70</v>
      </c>
    </row>
    <row r="13024" spans="1:3" x14ac:dyDescent="0.35">
      <c r="A13024">
        <v>94</v>
      </c>
      <c r="B13024">
        <v>198.33799999999999</v>
      </c>
      <c r="C13024" t="s">
        <v>70</v>
      </c>
    </row>
    <row r="13025" spans="1:3" x14ac:dyDescent="0.35">
      <c r="A13025">
        <v>94</v>
      </c>
      <c r="B13025">
        <v>198.35069999999999</v>
      </c>
      <c r="C13025" t="s">
        <v>70</v>
      </c>
    </row>
    <row r="13026" spans="1:3" x14ac:dyDescent="0.35">
      <c r="A13026">
        <v>94</v>
      </c>
      <c r="B13026">
        <v>198.36490000000001</v>
      </c>
      <c r="C13026" t="s">
        <v>70</v>
      </c>
    </row>
    <row r="13027" spans="1:3" x14ac:dyDescent="0.35">
      <c r="A13027">
        <v>94</v>
      </c>
      <c r="B13027">
        <v>198.37870000000001</v>
      </c>
      <c r="C13027" t="s">
        <v>70</v>
      </c>
    </row>
    <row r="13028" spans="1:3" x14ac:dyDescent="0.35">
      <c r="A13028">
        <v>94</v>
      </c>
      <c r="B13028">
        <v>198.39429999999999</v>
      </c>
      <c r="C13028" t="s">
        <v>70</v>
      </c>
    </row>
    <row r="13029" spans="1:3" x14ac:dyDescent="0.35">
      <c r="A13029">
        <v>94</v>
      </c>
      <c r="B13029">
        <v>198.40989999999999</v>
      </c>
      <c r="C13029" t="s">
        <v>70</v>
      </c>
    </row>
    <row r="13030" spans="1:3" x14ac:dyDescent="0.35">
      <c r="A13030">
        <v>94</v>
      </c>
      <c r="B13030">
        <v>198.42529999999999</v>
      </c>
      <c r="C13030" t="s">
        <v>70</v>
      </c>
    </row>
    <row r="13031" spans="1:3" x14ac:dyDescent="0.35">
      <c r="A13031">
        <v>94</v>
      </c>
      <c r="B13031">
        <v>198.43889999999999</v>
      </c>
      <c r="C13031" t="s">
        <v>70</v>
      </c>
    </row>
    <row r="13032" spans="1:3" x14ac:dyDescent="0.35">
      <c r="A13032">
        <v>94</v>
      </c>
      <c r="B13032">
        <v>198.46690000000001</v>
      </c>
      <c r="C13032" t="s">
        <v>70</v>
      </c>
    </row>
    <row r="13033" spans="1:3" x14ac:dyDescent="0.35">
      <c r="A13033">
        <v>94</v>
      </c>
      <c r="B13033">
        <v>198.4862</v>
      </c>
      <c r="C13033" t="s">
        <v>70</v>
      </c>
    </row>
    <row r="13034" spans="1:3" x14ac:dyDescent="0.35">
      <c r="A13034">
        <v>94</v>
      </c>
      <c r="B13034">
        <v>198.50110000000001</v>
      </c>
      <c r="C13034" t="s">
        <v>70</v>
      </c>
    </row>
    <row r="13035" spans="1:3" x14ac:dyDescent="0.35">
      <c r="A13035">
        <v>94</v>
      </c>
      <c r="B13035">
        <v>198.51560000000001</v>
      </c>
      <c r="C13035" t="s">
        <v>70</v>
      </c>
    </row>
    <row r="13036" spans="1:3" x14ac:dyDescent="0.35">
      <c r="A13036">
        <v>94</v>
      </c>
      <c r="B13036">
        <v>198.52889999999999</v>
      </c>
      <c r="C13036" t="s">
        <v>70</v>
      </c>
    </row>
    <row r="13037" spans="1:3" x14ac:dyDescent="0.35">
      <c r="A13037">
        <v>94</v>
      </c>
      <c r="B13037">
        <v>198.54239999999999</v>
      </c>
      <c r="C13037" t="s">
        <v>70</v>
      </c>
    </row>
    <row r="13038" spans="1:3" x14ac:dyDescent="0.35">
      <c r="A13038">
        <v>94</v>
      </c>
      <c r="B13038">
        <v>198.55670000000001</v>
      </c>
      <c r="C13038" t="s">
        <v>70</v>
      </c>
    </row>
    <row r="13039" spans="1:3" x14ac:dyDescent="0.35">
      <c r="A13039">
        <v>94</v>
      </c>
      <c r="B13039">
        <v>198.5702</v>
      </c>
      <c r="C13039" t="s">
        <v>70</v>
      </c>
    </row>
    <row r="13040" spans="1:3" x14ac:dyDescent="0.35">
      <c r="A13040">
        <v>94</v>
      </c>
      <c r="B13040">
        <v>198.58840000000001</v>
      </c>
      <c r="C13040" t="s">
        <v>70</v>
      </c>
    </row>
    <row r="13041" spans="1:3" x14ac:dyDescent="0.35">
      <c r="A13041">
        <v>94</v>
      </c>
      <c r="B13041">
        <v>198.60419999999999</v>
      </c>
      <c r="C13041" t="s">
        <v>70</v>
      </c>
    </row>
    <row r="13042" spans="1:3" x14ac:dyDescent="0.35">
      <c r="A13042">
        <v>94</v>
      </c>
      <c r="B13042">
        <v>198.6181</v>
      </c>
      <c r="C13042" t="s">
        <v>70</v>
      </c>
    </row>
    <row r="13043" spans="1:3" x14ac:dyDescent="0.35">
      <c r="A13043">
        <v>94</v>
      </c>
      <c r="B13043">
        <v>198.63220000000001</v>
      </c>
      <c r="C13043" t="s">
        <v>70</v>
      </c>
    </row>
    <row r="13044" spans="1:3" x14ac:dyDescent="0.35">
      <c r="A13044">
        <v>94</v>
      </c>
      <c r="B13044">
        <v>198.6473</v>
      </c>
      <c r="C13044" t="s">
        <v>70</v>
      </c>
    </row>
    <row r="13045" spans="1:3" x14ac:dyDescent="0.35">
      <c r="A13045">
        <v>94</v>
      </c>
      <c r="B13045">
        <v>198.67099999999999</v>
      </c>
      <c r="C13045" t="s">
        <v>70</v>
      </c>
    </row>
    <row r="13046" spans="1:3" x14ac:dyDescent="0.35">
      <c r="A13046">
        <v>94</v>
      </c>
      <c r="B13046">
        <v>198.6926</v>
      </c>
      <c r="C13046" t="s">
        <v>70</v>
      </c>
    </row>
    <row r="13047" spans="1:3" x14ac:dyDescent="0.35">
      <c r="A13047">
        <v>94</v>
      </c>
      <c r="B13047">
        <v>198.7115</v>
      </c>
      <c r="C13047" t="s">
        <v>70</v>
      </c>
    </row>
    <row r="13048" spans="1:3" x14ac:dyDescent="0.35">
      <c r="A13048">
        <v>94</v>
      </c>
      <c r="B13048">
        <v>198.72450000000001</v>
      </c>
      <c r="C13048" t="s">
        <v>70</v>
      </c>
    </row>
    <row r="13049" spans="1:3" x14ac:dyDescent="0.35">
      <c r="A13049">
        <v>94</v>
      </c>
      <c r="B13049">
        <v>198.73910000000001</v>
      </c>
      <c r="C13049" t="s">
        <v>70</v>
      </c>
    </row>
    <row r="13050" spans="1:3" x14ac:dyDescent="0.35">
      <c r="A13050">
        <v>94</v>
      </c>
      <c r="B13050">
        <v>198.75309999999999</v>
      </c>
      <c r="C13050" t="s">
        <v>70</v>
      </c>
    </row>
    <row r="13051" spans="1:3" x14ac:dyDescent="0.35">
      <c r="A13051">
        <v>94</v>
      </c>
      <c r="B13051">
        <v>198.7672</v>
      </c>
      <c r="C13051" t="s">
        <v>70</v>
      </c>
    </row>
    <row r="13052" spans="1:3" x14ac:dyDescent="0.35">
      <c r="A13052">
        <v>94</v>
      </c>
      <c r="B13052">
        <v>198.78200000000001</v>
      </c>
      <c r="C13052" t="s">
        <v>70</v>
      </c>
    </row>
    <row r="13053" spans="1:3" x14ac:dyDescent="0.35">
      <c r="A13053">
        <v>94</v>
      </c>
      <c r="B13053">
        <v>198.79640000000001</v>
      </c>
      <c r="C13053" t="s">
        <v>70</v>
      </c>
    </row>
    <row r="13054" spans="1:3" x14ac:dyDescent="0.35">
      <c r="A13054">
        <v>94</v>
      </c>
      <c r="B13054">
        <v>198.8107</v>
      </c>
      <c r="C13054" t="s">
        <v>70</v>
      </c>
    </row>
    <row r="13055" spans="1:3" x14ac:dyDescent="0.35">
      <c r="A13055">
        <v>94</v>
      </c>
      <c r="B13055">
        <v>198.8295</v>
      </c>
      <c r="C13055" t="s">
        <v>70</v>
      </c>
    </row>
    <row r="13056" spans="1:3" x14ac:dyDescent="0.35">
      <c r="A13056">
        <v>94</v>
      </c>
      <c r="B13056">
        <v>198.86269999999999</v>
      </c>
      <c r="C13056" t="s">
        <v>70</v>
      </c>
    </row>
    <row r="13057" spans="1:3" x14ac:dyDescent="0.35">
      <c r="A13057">
        <v>94</v>
      </c>
      <c r="B13057">
        <v>198.89699999999999</v>
      </c>
      <c r="C13057" t="s">
        <v>70</v>
      </c>
    </row>
    <row r="13058" spans="1:3" x14ac:dyDescent="0.35">
      <c r="A13058">
        <v>94</v>
      </c>
      <c r="B13058">
        <v>198.91419999999999</v>
      </c>
      <c r="C13058" t="s">
        <v>70</v>
      </c>
    </row>
    <row r="13059" spans="1:3" x14ac:dyDescent="0.35">
      <c r="A13059">
        <v>94</v>
      </c>
      <c r="B13059">
        <v>198.93049999999999</v>
      </c>
      <c r="C13059" t="s">
        <v>70</v>
      </c>
    </row>
    <row r="13060" spans="1:3" x14ac:dyDescent="0.35">
      <c r="A13060">
        <v>94</v>
      </c>
      <c r="B13060">
        <v>198.94550000000001</v>
      </c>
      <c r="C13060" t="s">
        <v>70</v>
      </c>
    </row>
    <row r="13061" spans="1:3" x14ac:dyDescent="0.35">
      <c r="A13061">
        <v>94</v>
      </c>
      <c r="B13061">
        <v>198.96019999999999</v>
      </c>
      <c r="C13061" t="s">
        <v>70</v>
      </c>
    </row>
    <row r="13062" spans="1:3" x14ac:dyDescent="0.35">
      <c r="A13062">
        <v>94</v>
      </c>
      <c r="B13062">
        <v>198.97460000000001</v>
      </c>
      <c r="C13062" t="s">
        <v>70</v>
      </c>
    </row>
    <row r="13063" spans="1:3" x14ac:dyDescent="0.35">
      <c r="A13063">
        <v>94</v>
      </c>
      <c r="B13063">
        <v>198.9896</v>
      </c>
      <c r="C13063" t="s">
        <v>70</v>
      </c>
    </row>
    <row r="13064" spans="1:3" x14ac:dyDescent="0.35">
      <c r="A13064">
        <v>94</v>
      </c>
      <c r="B13064">
        <v>199.00399999999999</v>
      </c>
      <c r="C13064" t="s">
        <v>70</v>
      </c>
    </row>
    <row r="13065" spans="1:3" x14ac:dyDescent="0.35">
      <c r="A13065">
        <v>94</v>
      </c>
      <c r="B13065">
        <v>199.01769999999999</v>
      </c>
      <c r="C13065" t="s">
        <v>70</v>
      </c>
    </row>
    <row r="13066" spans="1:3" x14ac:dyDescent="0.35">
      <c r="A13066">
        <v>94</v>
      </c>
      <c r="B13066">
        <v>199.03200000000001</v>
      </c>
      <c r="C13066" t="s">
        <v>70</v>
      </c>
    </row>
    <row r="13067" spans="1:3" x14ac:dyDescent="0.35">
      <c r="A13067">
        <v>94</v>
      </c>
      <c r="B13067">
        <v>199.04679999999999</v>
      </c>
      <c r="C13067" t="s">
        <v>70</v>
      </c>
    </row>
    <row r="13068" spans="1:3" x14ac:dyDescent="0.35">
      <c r="A13068">
        <v>94</v>
      </c>
      <c r="B13068">
        <v>199.06139999999999</v>
      </c>
      <c r="C13068" t="s">
        <v>70</v>
      </c>
    </row>
    <row r="13069" spans="1:3" x14ac:dyDescent="0.35">
      <c r="A13069">
        <v>94</v>
      </c>
      <c r="B13069">
        <v>199.07589999999999</v>
      </c>
      <c r="C13069" t="s">
        <v>70</v>
      </c>
    </row>
    <row r="13070" spans="1:3" x14ac:dyDescent="0.35">
      <c r="A13070">
        <v>94</v>
      </c>
      <c r="B13070">
        <v>199.0977</v>
      </c>
      <c r="C13070" t="s">
        <v>70</v>
      </c>
    </row>
    <row r="13071" spans="1:3" x14ac:dyDescent="0.35">
      <c r="A13071">
        <v>94</v>
      </c>
      <c r="B13071">
        <v>199.11269999999999</v>
      </c>
      <c r="C13071" t="s">
        <v>70</v>
      </c>
    </row>
    <row r="13072" spans="1:3" x14ac:dyDescent="0.35">
      <c r="A13072">
        <v>94</v>
      </c>
      <c r="B13072">
        <v>199.13829999999999</v>
      </c>
      <c r="C13072" t="s">
        <v>70</v>
      </c>
    </row>
    <row r="13073" spans="1:4" x14ac:dyDescent="0.35">
      <c r="A13073">
        <v>94</v>
      </c>
      <c r="B13073">
        <v>199.15190000000001</v>
      </c>
      <c r="C13073" t="s">
        <v>70</v>
      </c>
    </row>
    <row r="13074" spans="1:4" x14ac:dyDescent="0.35">
      <c r="A13074">
        <v>94</v>
      </c>
      <c r="B13074">
        <v>199.166</v>
      </c>
      <c r="C13074" t="s">
        <v>70</v>
      </c>
      <c r="D13074">
        <v>2.0000000000000001E-4</v>
      </c>
    </row>
    <row r="13075" spans="1:4" x14ac:dyDescent="0.35">
      <c r="A13075">
        <v>94</v>
      </c>
      <c r="B13075">
        <v>199.18049999999999</v>
      </c>
      <c r="C13075" t="s">
        <v>70</v>
      </c>
      <c r="D13075">
        <v>2.0000000000000001E-4</v>
      </c>
    </row>
    <row r="13076" spans="1:4" x14ac:dyDescent="0.35">
      <c r="A13076">
        <v>94</v>
      </c>
      <c r="B13076">
        <v>199.19489999999999</v>
      </c>
      <c r="C13076" t="s">
        <v>70</v>
      </c>
      <c r="D13076">
        <v>5.0000000000000001E-4</v>
      </c>
    </row>
    <row r="13077" spans="1:4" x14ac:dyDescent="0.35">
      <c r="A13077">
        <v>94</v>
      </c>
      <c r="B13077">
        <v>199.20930000000001</v>
      </c>
      <c r="C13077" t="s">
        <v>70</v>
      </c>
      <c r="D13077">
        <v>5.0000000000000001E-4</v>
      </c>
    </row>
    <row r="13078" spans="1:4" x14ac:dyDescent="0.35">
      <c r="A13078">
        <v>94</v>
      </c>
      <c r="B13078">
        <v>199.22389999999999</v>
      </c>
      <c r="C13078" t="s">
        <v>70</v>
      </c>
      <c r="D13078">
        <v>8.9999999999999998E-4</v>
      </c>
    </row>
    <row r="13079" spans="1:4" x14ac:dyDescent="0.35">
      <c r="A13079">
        <v>94</v>
      </c>
      <c r="B13079">
        <v>199.23859999999999</v>
      </c>
      <c r="C13079" t="s">
        <v>70</v>
      </c>
      <c r="D13079">
        <v>2E-3</v>
      </c>
    </row>
    <row r="13080" spans="1:4" x14ac:dyDescent="0.35">
      <c r="A13080">
        <v>94</v>
      </c>
      <c r="B13080">
        <v>199.25219999999999</v>
      </c>
      <c r="C13080" t="s">
        <v>70</v>
      </c>
      <c r="D13080">
        <v>1.6999999999999999E-3</v>
      </c>
    </row>
    <row r="13081" spans="1:4" x14ac:dyDescent="0.35">
      <c r="A13081">
        <v>94</v>
      </c>
      <c r="B13081">
        <v>199.26689999999999</v>
      </c>
      <c r="C13081" t="s">
        <v>70</v>
      </c>
      <c r="D13081">
        <v>3.3999999999999998E-3</v>
      </c>
    </row>
    <row r="13082" spans="1:4" x14ac:dyDescent="0.35">
      <c r="A13082">
        <v>94</v>
      </c>
      <c r="B13082">
        <v>199.28129999999999</v>
      </c>
      <c r="C13082" t="s">
        <v>70</v>
      </c>
      <c r="D13082">
        <v>3.3999999999999998E-3</v>
      </c>
    </row>
    <row r="13083" spans="1:4" x14ac:dyDescent="0.35">
      <c r="A13083">
        <v>94</v>
      </c>
      <c r="B13083">
        <v>199.30539999999999</v>
      </c>
      <c r="C13083" t="s">
        <v>70</v>
      </c>
      <c r="D13083">
        <v>2.3999999999999998E-3</v>
      </c>
    </row>
    <row r="13084" spans="1:4" x14ac:dyDescent="0.35">
      <c r="A13084">
        <v>94</v>
      </c>
      <c r="B13084">
        <v>199.31960000000001</v>
      </c>
      <c r="C13084" t="s">
        <v>70</v>
      </c>
      <c r="D13084">
        <v>3.5999999999999999E-3</v>
      </c>
    </row>
    <row r="13085" spans="1:4" x14ac:dyDescent="0.35">
      <c r="A13085">
        <v>94</v>
      </c>
      <c r="B13085">
        <v>199.33449999999999</v>
      </c>
      <c r="C13085" t="s">
        <v>70</v>
      </c>
      <c r="D13085">
        <v>2.8999999999999998E-3</v>
      </c>
    </row>
    <row r="13086" spans="1:4" x14ac:dyDescent="0.35">
      <c r="A13086">
        <v>94</v>
      </c>
      <c r="B13086">
        <v>199.34909999999999</v>
      </c>
      <c r="C13086" t="s">
        <v>70</v>
      </c>
      <c r="D13086">
        <v>2.8999999999999998E-3</v>
      </c>
    </row>
    <row r="13087" spans="1:4" x14ac:dyDescent="0.35">
      <c r="A13087">
        <v>94</v>
      </c>
      <c r="B13087">
        <v>199.36609999999999</v>
      </c>
      <c r="C13087" t="s">
        <v>70</v>
      </c>
      <c r="D13087">
        <v>2.3999999999999998E-3</v>
      </c>
    </row>
    <row r="13088" spans="1:4" x14ac:dyDescent="0.35">
      <c r="A13088">
        <v>94</v>
      </c>
      <c r="B13088">
        <v>199.38900000000001</v>
      </c>
      <c r="C13088" t="s">
        <v>70</v>
      </c>
      <c r="D13088">
        <v>1.1999999999999999E-3</v>
      </c>
    </row>
    <row r="13089" spans="1:4" x14ac:dyDescent="0.35">
      <c r="A13089">
        <v>94</v>
      </c>
      <c r="B13089">
        <v>199.40639999999999</v>
      </c>
      <c r="C13089" t="s">
        <v>70</v>
      </c>
      <c r="D13089">
        <v>1.1999999999999999E-3</v>
      </c>
    </row>
    <row r="13090" spans="1:4" x14ac:dyDescent="0.35">
      <c r="A13090">
        <v>94</v>
      </c>
      <c r="B13090">
        <v>199.4221</v>
      </c>
      <c r="C13090" t="s">
        <v>70</v>
      </c>
      <c r="D13090">
        <v>4.0000000000000002E-4</v>
      </c>
    </row>
    <row r="13091" spans="1:4" x14ac:dyDescent="0.35">
      <c r="A13091">
        <v>94</v>
      </c>
      <c r="B13091">
        <v>199.4366</v>
      </c>
      <c r="C13091" t="s">
        <v>70</v>
      </c>
      <c r="D13091">
        <v>4.0000000000000002E-4</v>
      </c>
    </row>
    <row r="13092" spans="1:4" x14ac:dyDescent="0.35">
      <c r="A13092">
        <v>94</v>
      </c>
      <c r="B13092">
        <v>199.4503</v>
      </c>
      <c r="C13092" t="s">
        <v>70</v>
      </c>
      <c r="D13092">
        <v>6.7000000000000002E-3</v>
      </c>
    </row>
    <row r="13093" spans="1:4" x14ac:dyDescent="0.35">
      <c r="A13093">
        <v>94</v>
      </c>
      <c r="B13093">
        <v>199.46950000000001</v>
      </c>
      <c r="C13093" t="s">
        <v>70</v>
      </c>
      <c r="D13093">
        <v>1.32E-2</v>
      </c>
    </row>
    <row r="13094" spans="1:4" x14ac:dyDescent="0.35">
      <c r="A13094">
        <v>94</v>
      </c>
      <c r="B13094">
        <v>199.48509999999999</v>
      </c>
      <c r="C13094" t="s">
        <v>70</v>
      </c>
      <c r="D13094">
        <v>1.5900000000000001E-2</v>
      </c>
    </row>
    <row r="13095" spans="1:4" x14ac:dyDescent="0.35">
      <c r="A13095">
        <v>94</v>
      </c>
      <c r="B13095">
        <v>199.50909999999999</v>
      </c>
      <c r="C13095" t="s">
        <v>70</v>
      </c>
      <c r="D13095">
        <v>1.55E-2</v>
      </c>
    </row>
    <row r="13096" spans="1:4" x14ac:dyDescent="0.35">
      <c r="A13096">
        <v>94</v>
      </c>
      <c r="B13096">
        <v>199.52420000000001</v>
      </c>
      <c r="C13096" t="s">
        <v>70</v>
      </c>
      <c r="D13096">
        <v>6.0000000000000001E-3</v>
      </c>
    </row>
    <row r="13097" spans="1:4" x14ac:dyDescent="0.35">
      <c r="A13097">
        <v>94</v>
      </c>
      <c r="B13097">
        <v>199.53960000000001</v>
      </c>
      <c r="C13097" t="s">
        <v>70</v>
      </c>
      <c r="D13097">
        <v>6.0000000000000001E-3</v>
      </c>
    </row>
    <row r="13098" spans="1:4" x14ac:dyDescent="0.35">
      <c r="A13098">
        <v>94</v>
      </c>
      <c r="B13098">
        <v>199.55449999999999</v>
      </c>
      <c r="C13098" t="s">
        <v>70</v>
      </c>
      <c r="D13098">
        <v>4.4000000000000003E-3</v>
      </c>
    </row>
    <row r="13099" spans="1:4" x14ac:dyDescent="0.35">
      <c r="A13099">
        <v>94</v>
      </c>
      <c r="B13099">
        <v>199.56880000000001</v>
      </c>
      <c r="C13099" t="s">
        <v>70</v>
      </c>
      <c r="D13099">
        <v>6.4000000000000003E-3</v>
      </c>
    </row>
    <row r="13100" spans="1:4" x14ac:dyDescent="0.35">
      <c r="A13100">
        <v>94</v>
      </c>
      <c r="B13100">
        <v>199.5838</v>
      </c>
      <c r="C13100" t="s">
        <v>70</v>
      </c>
      <c r="D13100">
        <v>3.5999999999999999E-3</v>
      </c>
    </row>
    <row r="13101" spans="1:4" x14ac:dyDescent="0.35">
      <c r="A13101">
        <v>95</v>
      </c>
      <c r="B13101">
        <v>199.608</v>
      </c>
      <c r="C13101" t="s">
        <v>70</v>
      </c>
      <c r="D13101">
        <v>3.5999999999999999E-3</v>
      </c>
    </row>
    <row r="13102" spans="1:4" x14ac:dyDescent="0.35">
      <c r="A13102">
        <v>95</v>
      </c>
      <c r="B13102">
        <v>199.62559999999999</v>
      </c>
      <c r="C13102" t="s">
        <v>70</v>
      </c>
      <c r="D13102">
        <v>2.8E-3</v>
      </c>
    </row>
    <row r="13103" spans="1:4" x14ac:dyDescent="0.35">
      <c r="A13103">
        <v>95</v>
      </c>
      <c r="B13103">
        <v>199.6498</v>
      </c>
      <c r="C13103" t="s">
        <v>70</v>
      </c>
      <c r="D13103">
        <v>5.0000000000000001E-4</v>
      </c>
    </row>
    <row r="13104" spans="1:4" x14ac:dyDescent="0.35">
      <c r="A13104">
        <v>95</v>
      </c>
      <c r="B13104">
        <v>199.67230000000001</v>
      </c>
      <c r="C13104" t="s">
        <v>70</v>
      </c>
    </row>
    <row r="13105" spans="1:4" x14ac:dyDescent="0.35">
      <c r="A13105">
        <v>95</v>
      </c>
      <c r="B13105">
        <v>199.69919999999999</v>
      </c>
      <c r="C13105" t="s">
        <v>70</v>
      </c>
    </row>
    <row r="13106" spans="1:4" x14ac:dyDescent="0.35">
      <c r="A13106">
        <v>95</v>
      </c>
      <c r="B13106">
        <v>199.7415</v>
      </c>
      <c r="C13106" t="s">
        <v>70</v>
      </c>
      <c r="D13106">
        <v>1E-4</v>
      </c>
    </row>
    <row r="13107" spans="1:4" x14ac:dyDescent="0.35">
      <c r="A13107">
        <v>95</v>
      </c>
      <c r="B13107">
        <v>199.77600000000001</v>
      </c>
      <c r="C13107" t="s">
        <v>70</v>
      </c>
    </row>
    <row r="13108" spans="1:4" x14ac:dyDescent="0.35">
      <c r="A13108">
        <v>95</v>
      </c>
      <c r="B13108">
        <v>199.8203</v>
      </c>
      <c r="C13108" t="s">
        <v>70</v>
      </c>
      <c r="D13108">
        <v>4.0000000000000002E-4</v>
      </c>
    </row>
    <row r="13109" spans="1:4" x14ac:dyDescent="0.35">
      <c r="A13109">
        <v>95</v>
      </c>
      <c r="B13109">
        <v>199.85769999999999</v>
      </c>
      <c r="C13109" t="s">
        <v>70</v>
      </c>
      <c r="D13109">
        <v>2.5999999999999999E-3</v>
      </c>
    </row>
    <row r="13110" spans="1:4" x14ac:dyDescent="0.35">
      <c r="A13110">
        <v>95</v>
      </c>
      <c r="B13110">
        <v>199.886</v>
      </c>
      <c r="C13110" t="s">
        <v>70</v>
      </c>
      <c r="D13110">
        <v>1E-4</v>
      </c>
    </row>
    <row r="13111" spans="1:4" x14ac:dyDescent="0.35">
      <c r="A13111">
        <v>95</v>
      </c>
      <c r="B13111">
        <v>199.9117</v>
      </c>
      <c r="C13111" t="s">
        <v>70</v>
      </c>
      <c r="D13111">
        <v>2.3E-3</v>
      </c>
    </row>
    <row r="13112" spans="1:4" x14ac:dyDescent="0.35">
      <c r="A13112">
        <v>95</v>
      </c>
      <c r="B13112">
        <v>199.946</v>
      </c>
      <c r="C13112" t="s">
        <v>70</v>
      </c>
      <c r="D13112">
        <v>1.6000000000000001E-3</v>
      </c>
    </row>
    <row r="13113" spans="1:4" x14ac:dyDescent="0.35">
      <c r="A13113">
        <v>95</v>
      </c>
      <c r="B13113">
        <v>199.9727</v>
      </c>
      <c r="C13113" t="s">
        <v>70</v>
      </c>
      <c r="D13113">
        <v>8.0000000000000004E-4</v>
      </c>
    </row>
    <row r="13114" spans="1:4" x14ac:dyDescent="0.35">
      <c r="A13114">
        <v>95</v>
      </c>
      <c r="B13114">
        <v>199.99930000000001</v>
      </c>
      <c r="C13114" t="s">
        <v>70</v>
      </c>
      <c r="D13114">
        <v>2.0000000000000001E-4</v>
      </c>
    </row>
    <row r="13115" spans="1:4" x14ac:dyDescent="0.35">
      <c r="A13115">
        <v>95</v>
      </c>
      <c r="B13115">
        <v>200.0256</v>
      </c>
      <c r="C13115" t="s">
        <v>70</v>
      </c>
      <c r="D13115">
        <v>2.0000000000000001E-4</v>
      </c>
    </row>
    <row r="13116" spans="1:4" x14ac:dyDescent="0.35">
      <c r="A13116">
        <v>95</v>
      </c>
      <c r="B13116">
        <v>200.04769999999999</v>
      </c>
      <c r="C13116" t="s">
        <v>70</v>
      </c>
    </row>
    <row r="13117" spans="1:4" x14ac:dyDescent="0.35">
      <c r="A13117">
        <v>95</v>
      </c>
      <c r="B13117">
        <v>200.0806</v>
      </c>
      <c r="C13117" t="s">
        <v>70</v>
      </c>
      <c r="D13117">
        <v>4.0000000000000002E-4</v>
      </c>
    </row>
    <row r="13118" spans="1:4" x14ac:dyDescent="0.35">
      <c r="A13118">
        <v>95</v>
      </c>
      <c r="B13118">
        <v>200.10149999999999</v>
      </c>
      <c r="C13118" t="s">
        <v>70</v>
      </c>
      <c r="D13118">
        <v>2.0000000000000001E-4</v>
      </c>
    </row>
    <row r="13119" spans="1:4" x14ac:dyDescent="0.35">
      <c r="A13119">
        <v>95</v>
      </c>
      <c r="B13119">
        <v>200.12970000000001</v>
      </c>
      <c r="C13119" t="s">
        <v>70</v>
      </c>
      <c r="D13119">
        <v>6.8999999999999999E-3</v>
      </c>
    </row>
    <row r="13120" spans="1:4" x14ac:dyDescent="0.35">
      <c r="A13120">
        <v>95</v>
      </c>
      <c r="B13120">
        <v>200.1617</v>
      </c>
      <c r="C13120" t="s">
        <v>70</v>
      </c>
      <c r="D13120">
        <v>2E-3</v>
      </c>
    </row>
    <row r="13121" spans="1:4" x14ac:dyDescent="0.35">
      <c r="A13121">
        <v>95</v>
      </c>
      <c r="B13121">
        <v>200.18279999999999</v>
      </c>
      <c r="C13121" t="s">
        <v>70</v>
      </c>
      <c r="D13121">
        <v>2.2000000000000001E-3</v>
      </c>
    </row>
    <row r="13122" spans="1:4" x14ac:dyDescent="0.35">
      <c r="A13122">
        <v>95</v>
      </c>
      <c r="B13122">
        <v>200.20779999999999</v>
      </c>
      <c r="C13122" t="s">
        <v>70</v>
      </c>
      <c r="D13122">
        <v>1E-3</v>
      </c>
    </row>
    <row r="13123" spans="1:4" x14ac:dyDescent="0.35">
      <c r="A13123">
        <v>95</v>
      </c>
      <c r="B13123">
        <v>200.22620000000001</v>
      </c>
      <c r="C13123" t="s">
        <v>70</v>
      </c>
      <c r="D13123">
        <v>1.5E-3</v>
      </c>
    </row>
    <row r="13124" spans="1:4" x14ac:dyDescent="0.35">
      <c r="A13124">
        <v>95</v>
      </c>
      <c r="B13124">
        <v>200.24719999999999</v>
      </c>
      <c r="C13124" t="s">
        <v>70</v>
      </c>
      <c r="D13124">
        <v>3.0999999999999999E-3</v>
      </c>
    </row>
    <row r="13125" spans="1:4" x14ac:dyDescent="0.35">
      <c r="A13125">
        <v>95</v>
      </c>
      <c r="B13125">
        <v>200.27209999999999</v>
      </c>
      <c r="C13125" t="s">
        <v>70</v>
      </c>
      <c r="D13125">
        <v>3.0999999999999999E-3</v>
      </c>
    </row>
    <row r="13126" spans="1:4" x14ac:dyDescent="0.35">
      <c r="A13126">
        <v>95</v>
      </c>
      <c r="B13126">
        <v>200.3031</v>
      </c>
      <c r="C13126" t="s">
        <v>70</v>
      </c>
      <c r="D13126">
        <v>1.6000000000000001E-3</v>
      </c>
    </row>
    <row r="13127" spans="1:4" x14ac:dyDescent="0.35">
      <c r="A13127">
        <v>95</v>
      </c>
      <c r="B13127">
        <v>200.32060000000001</v>
      </c>
      <c r="C13127" t="s">
        <v>70</v>
      </c>
      <c r="D13127">
        <v>2.2000000000000001E-3</v>
      </c>
    </row>
    <row r="13128" spans="1:4" x14ac:dyDescent="0.35">
      <c r="A13128">
        <v>95</v>
      </c>
      <c r="B13128">
        <v>200.34559999999999</v>
      </c>
      <c r="C13128" t="s">
        <v>70</v>
      </c>
      <c r="D13128">
        <v>3.7000000000000002E-3</v>
      </c>
    </row>
    <row r="13129" spans="1:4" x14ac:dyDescent="0.35">
      <c r="A13129">
        <v>95</v>
      </c>
      <c r="B13129">
        <v>200.3811</v>
      </c>
      <c r="C13129" t="s">
        <v>70</v>
      </c>
      <c r="D13129">
        <v>2.9999999999999997E-4</v>
      </c>
    </row>
    <row r="13130" spans="1:4" x14ac:dyDescent="0.35">
      <c r="A13130">
        <v>95</v>
      </c>
      <c r="B13130">
        <v>200.41239999999999</v>
      </c>
      <c r="C13130" t="s">
        <v>70</v>
      </c>
    </row>
    <row r="13131" spans="1:4" x14ac:dyDescent="0.35">
      <c r="A13131">
        <v>95</v>
      </c>
      <c r="B13131">
        <v>200.43969999999999</v>
      </c>
      <c r="C13131" t="s">
        <v>70</v>
      </c>
      <c r="D13131">
        <v>4.0000000000000002E-4</v>
      </c>
    </row>
    <row r="13132" spans="1:4" x14ac:dyDescent="0.35">
      <c r="A13132">
        <v>95</v>
      </c>
      <c r="B13132">
        <v>200.4614</v>
      </c>
      <c r="C13132" t="s">
        <v>70</v>
      </c>
      <c r="D13132">
        <v>7.3000000000000001E-3</v>
      </c>
    </row>
    <row r="13133" spans="1:4" x14ac:dyDescent="0.35">
      <c r="A13133">
        <v>95</v>
      </c>
      <c r="B13133">
        <v>200.48650000000001</v>
      </c>
      <c r="C13133" t="s">
        <v>70</v>
      </c>
      <c r="D13133">
        <v>6.7000000000000002E-3</v>
      </c>
    </row>
    <row r="13134" spans="1:4" x14ac:dyDescent="0.35">
      <c r="A13134">
        <v>95</v>
      </c>
      <c r="B13134">
        <v>200.5076</v>
      </c>
      <c r="C13134" t="s">
        <v>70</v>
      </c>
      <c r="D13134">
        <v>1.8E-3</v>
      </c>
    </row>
    <row r="13135" spans="1:4" x14ac:dyDescent="0.35">
      <c r="A13135">
        <v>95</v>
      </c>
      <c r="B13135">
        <v>200.53059999999999</v>
      </c>
      <c r="C13135" t="s">
        <v>70</v>
      </c>
      <c r="D13135">
        <v>2.2000000000000001E-3</v>
      </c>
    </row>
    <row r="13136" spans="1:4" x14ac:dyDescent="0.35">
      <c r="A13136">
        <v>95</v>
      </c>
      <c r="B13136">
        <v>200.5515</v>
      </c>
      <c r="C13136" t="s">
        <v>70</v>
      </c>
      <c r="D13136">
        <v>2.2000000000000001E-3</v>
      </c>
    </row>
    <row r="13137" spans="1:4" x14ac:dyDescent="0.35">
      <c r="A13137">
        <v>95</v>
      </c>
      <c r="B13137">
        <v>200.5821</v>
      </c>
      <c r="C13137" t="s">
        <v>70</v>
      </c>
      <c r="D13137">
        <v>3.7000000000000002E-3</v>
      </c>
    </row>
    <row r="13138" spans="1:4" x14ac:dyDescent="0.35">
      <c r="A13138">
        <v>95</v>
      </c>
      <c r="B13138">
        <v>200.6035</v>
      </c>
      <c r="C13138" t="s">
        <v>70</v>
      </c>
      <c r="D13138">
        <v>5.4999999999999997E-3</v>
      </c>
    </row>
    <row r="13139" spans="1:4" x14ac:dyDescent="0.35">
      <c r="A13139">
        <v>95</v>
      </c>
      <c r="B13139">
        <v>200.6284</v>
      </c>
      <c r="C13139" t="s">
        <v>70</v>
      </c>
      <c r="D13139">
        <v>2.0999999999999999E-3</v>
      </c>
    </row>
    <row r="13140" spans="1:4" x14ac:dyDescent="0.35">
      <c r="A13140">
        <v>95</v>
      </c>
      <c r="B13140">
        <v>200.6497</v>
      </c>
      <c r="C13140" t="s">
        <v>70</v>
      </c>
      <c r="D13140">
        <v>2.7000000000000001E-3</v>
      </c>
    </row>
    <row r="13141" spans="1:4" x14ac:dyDescent="0.35">
      <c r="A13141">
        <v>95</v>
      </c>
      <c r="B13141">
        <v>200.67070000000001</v>
      </c>
      <c r="C13141" t="s">
        <v>70</v>
      </c>
      <c r="D13141">
        <v>3.7000000000000002E-3</v>
      </c>
    </row>
    <row r="13142" spans="1:4" x14ac:dyDescent="0.35">
      <c r="A13142">
        <v>95</v>
      </c>
      <c r="B13142">
        <v>200.69239999999999</v>
      </c>
      <c r="C13142" t="s">
        <v>70</v>
      </c>
      <c r="D13142">
        <v>1.1000000000000001E-3</v>
      </c>
    </row>
    <row r="13143" spans="1:4" x14ac:dyDescent="0.35">
      <c r="A13143">
        <v>95</v>
      </c>
      <c r="B13143">
        <v>200.71299999999999</v>
      </c>
      <c r="C13143" t="s">
        <v>70</v>
      </c>
      <c r="D13143">
        <v>1.1000000000000001E-3</v>
      </c>
    </row>
    <row r="13144" spans="1:4" x14ac:dyDescent="0.35">
      <c r="A13144">
        <v>95</v>
      </c>
      <c r="B13144">
        <v>200.7329</v>
      </c>
      <c r="C13144" t="s">
        <v>70</v>
      </c>
      <c r="D13144">
        <v>4.0000000000000002E-4</v>
      </c>
    </row>
    <row r="13145" spans="1:4" x14ac:dyDescent="0.35">
      <c r="A13145">
        <v>95</v>
      </c>
      <c r="B13145">
        <v>200.7663</v>
      </c>
      <c r="C13145" t="s">
        <v>70</v>
      </c>
      <c r="D13145">
        <v>2.3999999999999998E-3</v>
      </c>
    </row>
    <row r="13146" spans="1:4" x14ac:dyDescent="0.35">
      <c r="A13146">
        <v>95</v>
      </c>
      <c r="B13146">
        <v>200.80330000000001</v>
      </c>
      <c r="C13146" t="s">
        <v>70</v>
      </c>
      <c r="D13146">
        <v>8.8999999999999999E-3</v>
      </c>
    </row>
    <row r="13147" spans="1:4" x14ac:dyDescent="0.35">
      <c r="A13147">
        <v>95</v>
      </c>
      <c r="B13147">
        <v>200.82210000000001</v>
      </c>
      <c r="C13147" t="s">
        <v>70</v>
      </c>
      <c r="D13147">
        <v>6.6E-3</v>
      </c>
    </row>
    <row r="13148" spans="1:4" x14ac:dyDescent="0.35">
      <c r="A13148">
        <v>95</v>
      </c>
      <c r="B13148">
        <v>200.83459999999999</v>
      </c>
      <c r="C13148" t="s">
        <v>70</v>
      </c>
      <c r="D13148">
        <v>3.3E-3</v>
      </c>
    </row>
    <row r="13149" spans="1:4" x14ac:dyDescent="0.35">
      <c r="A13149">
        <v>95</v>
      </c>
      <c r="B13149">
        <v>200.84889999999999</v>
      </c>
      <c r="C13149" t="s">
        <v>70</v>
      </c>
      <c r="D13149">
        <v>1.4E-3</v>
      </c>
    </row>
    <row r="13150" spans="1:4" x14ac:dyDescent="0.35">
      <c r="A13150">
        <v>95</v>
      </c>
      <c r="B13150">
        <v>200.86660000000001</v>
      </c>
      <c r="C13150" t="s">
        <v>70</v>
      </c>
      <c r="D13150">
        <v>8.9999999999999998E-4</v>
      </c>
    </row>
    <row r="13151" spans="1:4" x14ac:dyDescent="0.35">
      <c r="A13151">
        <v>95</v>
      </c>
      <c r="B13151">
        <v>200.88509999999999</v>
      </c>
      <c r="C13151" t="s">
        <v>70</v>
      </c>
      <c r="D13151">
        <v>8.9999999999999998E-4</v>
      </c>
    </row>
    <row r="13152" spans="1:4" x14ac:dyDescent="0.35">
      <c r="A13152">
        <v>95</v>
      </c>
      <c r="B13152">
        <v>200.9076</v>
      </c>
      <c r="C13152" t="s">
        <v>70</v>
      </c>
      <c r="D13152">
        <v>2.7000000000000001E-3</v>
      </c>
    </row>
    <row r="13153" spans="1:4" x14ac:dyDescent="0.35">
      <c r="A13153">
        <v>95</v>
      </c>
      <c r="B13153">
        <v>200.9299</v>
      </c>
      <c r="C13153" t="s">
        <v>70</v>
      </c>
      <c r="D13153">
        <v>1.9E-3</v>
      </c>
    </row>
    <row r="13154" spans="1:4" x14ac:dyDescent="0.35">
      <c r="A13154">
        <v>95</v>
      </c>
      <c r="B13154">
        <v>200.94749999999999</v>
      </c>
      <c r="C13154" t="s">
        <v>70</v>
      </c>
      <c r="D13154">
        <v>1.9E-3</v>
      </c>
    </row>
    <row r="13155" spans="1:4" x14ac:dyDescent="0.35">
      <c r="A13155">
        <v>95</v>
      </c>
      <c r="B13155">
        <v>200.9614</v>
      </c>
      <c r="C13155" t="s">
        <v>70</v>
      </c>
      <c r="D13155">
        <v>3.8999999999999998E-3</v>
      </c>
    </row>
    <row r="13156" spans="1:4" x14ac:dyDescent="0.35">
      <c r="A13156">
        <v>95</v>
      </c>
      <c r="B13156">
        <v>200.97579999999999</v>
      </c>
      <c r="C13156" t="s">
        <v>70</v>
      </c>
      <c r="D13156">
        <v>3.5000000000000001E-3</v>
      </c>
    </row>
    <row r="13157" spans="1:4" x14ac:dyDescent="0.35">
      <c r="A13157">
        <v>95</v>
      </c>
      <c r="B13157">
        <v>200.99789999999999</v>
      </c>
      <c r="C13157" t="s">
        <v>70</v>
      </c>
      <c r="D13157">
        <v>3.3999999999999998E-3</v>
      </c>
    </row>
    <row r="13158" spans="1:4" x14ac:dyDescent="0.35">
      <c r="A13158">
        <v>95</v>
      </c>
      <c r="B13158">
        <v>201.01509999999999</v>
      </c>
      <c r="C13158" t="s">
        <v>70</v>
      </c>
      <c r="D13158">
        <v>2.8999999999999998E-3</v>
      </c>
    </row>
    <row r="13159" spans="1:4" x14ac:dyDescent="0.35">
      <c r="A13159">
        <v>95</v>
      </c>
      <c r="B13159">
        <v>201.02940000000001</v>
      </c>
      <c r="C13159" t="s">
        <v>70</v>
      </c>
      <c r="D13159">
        <v>2.8999999999999998E-3</v>
      </c>
    </row>
    <row r="13160" spans="1:4" x14ac:dyDescent="0.35">
      <c r="A13160">
        <v>95</v>
      </c>
      <c r="B13160">
        <v>201.04470000000001</v>
      </c>
      <c r="C13160" t="s">
        <v>70</v>
      </c>
      <c r="D13160">
        <v>2.8999999999999998E-3</v>
      </c>
    </row>
    <row r="13161" spans="1:4" x14ac:dyDescent="0.35">
      <c r="A13161">
        <v>95</v>
      </c>
      <c r="B13161">
        <v>201.0599</v>
      </c>
      <c r="C13161" t="s">
        <v>70</v>
      </c>
      <c r="D13161">
        <v>2.0000000000000001E-4</v>
      </c>
    </row>
    <row r="13162" spans="1:4" x14ac:dyDescent="0.35">
      <c r="A13162">
        <v>95</v>
      </c>
      <c r="B13162">
        <v>201.0745</v>
      </c>
      <c r="C13162" t="s">
        <v>70</v>
      </c>
      <c r="D13162">
        <v>1E-3</v>
      </c>
    </row>
    <row r="13163" spans="1:4" x14ac:dyDescent="0.35">
      <c r="A13163">
        <v>95</v>
      </c>
      <c r="B13163">
        <v>201.08969999999999</v>
      </c>
      <c r="C13163" t="s">
        <v>70</v>
      </c>
      <c r="D13163">
        <v>1E-3</v>
      </c>
    </row>
    <row r="13164" spans="1:4" x14ac:dyDescent="0.35">
      <c r="A13164">
        <v>95</v>
      </c>
      <c r="B13164">
        <v>201.10409999999999</v>
      </c>
      <c r="C13164" t="s">
        <v>70</v>
      </c>
      <c r="D13164">
        <v>3.0999999999999999E-3</v>
      </c>
    </row>
    <row r="13165" spans="1:4" x14ac:dyDescent="0.35">
      <c r="A13165">
        <v>95</v>
      </c>
      <c r="B13165">
        <v>201.11850000000001</v>
      </c>
      <c r="C13165" t="s">
        <v>70</v>
      </c>
      <c r="D13165">
        <v>5.7000000000000002E-3</v>
      </c>
    </row>
    <row r="13166" spans="1:4" x14ac:dyDescent="0.35">
      <c r="A13166">
        <v>95</v>
      </c>
      <c r="B13166">
        <v>201.13239999999999</v>
      </c>
      <c r="C13166" t="s">
        <v>70</v>
      </c>
      <c r="D13166">
        <v>5.4999999999999997E-3</v>
      </c>
    </row>
    <row r="13167" spans="1:4" x14ac:dyDescent="0.35">
      <c r="A13167">
        <v>95</v>
      </c>
      <c r="B13167">
        <v>201.1473</v>
      </c>
      <c r="C13167" t="s">
        <v>70</v>
      </c>
      <c r="D13167">
        <v>5.4999999999999997E-3</v>
      </c>
    </row>
    <row r="13168" spans="1:4" x14ac:dyDescent="0.35">
      <c r="A13168">
        <v>95</v>
      </c>
      <c r="B13168">
        <v>201.16139999999999</v>
      </c>
      <c r="C13168" t="s">
        <v>70</v>
      </c>
      <c r="D13168">
        <v>1.6999999999999999E-3</v>
      </c>
    </row>
    <row r="13169" spans="1:4" x14ac:dyDescent="0.35">
      <c r="A13169">
        <v>95</v>
      </c>
      <c r="B13169">
        <v>201.17599999999999</v>
      </c>
      <c r="C13169" t="s">
        <v>70</v>
      </c>
      <c r="D13169">
        <v>1.6999999999999999E-3</v>
      </c>
    </row>
    <row r="13170" spans="1:4" x14ac:dyDescent="0.35">
      <c r="A13170">
        <v>95</v>
      </c>
      <c r="B13170">
        <v>201.19800000000001</v>
      </c>
      <c r="C13170" t="s">
        <v>70</v>
      </c>
      <c r="D13170">
        <v>2.0999999999999999E-3</v>
      </c>
    </row>
    <row r="13171" spans="1:4" x14ac:dyDescent="0.35">
      <c r="A13171">
        <v>95</v>
      </c>
      <c r="B13171">
        <v>201.21289999999999</v>
      </c>
      <c r="C13171" t="s">
        <v>70</v>
      </c>
      <c r="D13171">
        <v>2.0000000000000001E-4</v>
      </c>
    </row>
    <row r="13172" spans="1:4" x14ac:dyDescent="0.35">
      <c r="A13172">
        <v>95</v>
      </c>
      <c r="B13172">
        <v>201.22810000000001</v>
      </c>
      <c r="C13172" t="s">
        <v>70</v>
      </c>
      <c r="D13172">
        <v>2.0000000000000001E-4</v>
      </c>
    </row>
    <row r="13173" spans="1:4" x14ac:dyDescent="0.35">
      <c r="A13173">
        <v>95</v>
      </c>
      <c r="B13173">
        <v>201.24260000000001</v>
      </c>
      <c r="C13173" t="s">
        <v>70</v>
      </c>
      <c r="D13173">
        <v>1.4E-3</v>
      </c>
    </row>
    <row r="13174" spans="1:4" x14ac:dyDescent="0.35">
      <c r="A13174">
        <v>95</v>
      </c>
      <c r="B13174">
        <v>201.26009999999999</v>
      </c>
      <c r="C13174" t="s">
        <v>70</v>
      </c>
      <c r="D13174">
        <v>2.3E-3</v>
      </c>
    </row>
    <row r="13175" spans="1:4" x14ac:dyDescent="0.35">
      <c r="A13175">
        <v>95</v>
      </c>
      <c r="B13175">
        <v>201.27690000000001</v>
      </c>
      <c r="C13175" t="s">
        <v>70</v>
      </c>
      <c r="D13175">
        <v>3.7000000000000002E-3</v>
      </c>
    </row>
    <row r="13176" spans="1:4" x14ac:dyDescent="0.35">
      <c r="A13176">
        <v>95</v>
      </c>
      <c r="B13176">
        <v>201.2911</v>
      </c>
      <c r="C13176" t="s">
        <v>70</v>
      </c>
      <c r="D13176">
        <v>6.1000000000000004E-3</v>
      </c>
    </row>
    <row r="13177" spans="1:4" x14ac:dyDescent="0.35">
      <c r="A13177">
        <v>95</v>
      </c>
      <c r="B13177">
        <v>201.30629999999999</v>
      </c>
      <c r="C13177" t="s">
        <v>70</v>
      </c>
      <c r="D13177">
        <v>6.1000000000000004E-3</v>
      </c>
    </row>
    <row r="13178" spans="1:4" x14ac:dyDescent="0.35">
      <c r="A13178">
        <v>95</v>
      </c>
      <c r="B13178">
        <v>201.3212</v>
      </c>
      <c r="C13178" t="s">
        <v>70</v>
      </c>
      <c r="D13178">
        <v>7.0000000000000001E-3</v>
      </c>
    </row>
    <row r="13179" spans="1:4" x14ac:dyDescent="0.35">
      <c r="A13179">
        <v>95</v>
      </c>
      <c r="B13179">
        <v>201.33619999999999</v>
      </c>
      <c r="C13179" t="s">
        <v>70</v>
      </c>
      <c r="D13179">
        <v>4.4999999999999997E-3</v>
      </c>
    </row>
    <row r="13180" spans="1:4" x14ac:dyDescent="0.35">
      <c r="A13180">
        <v>95</v>
      </c>
      <c r="B13180">
        <v>201.34989999999999</v>
      </c>
      <c r="C13180" t="s">
        <v>70</v>
      </c>
      <c r="D13180">
        <v>4.4999999999999997E-3</v>
      </c>
    </row>
    <row r="13181" spans="1:4" x14ac:dyDescent="0.35">
      <c r="A13181">
        <v>95</v>
      </c>
      <c r="B13181">
        <v>201.3646</v>
      </c>
      <c r="C13181" t="s">
        <v>70</v>
      </c>
      <c r="D13181">
        <v>4.4999999999999997E-3</v>
      </c>
    </row>
    <row r="13182" spans="1:4" x14ac:dyDescent="0.35">
      <c r="A13182">
        <v>95</v>
      </c>
      <c r="B13182">
        <v>201.3792</v>
      </c>
      <c r="C13182" t="s">
        <v>70</v>
      </c>
      <c r="D13182">
        <v>2.8999999999999998E-3</v>
      </c>
    </row>
    <row r="13183" spans="1:4" x14ac:dyDescent="0.35">
      <c r="A13183">
        <v>95</v>
      </c>
      <c r="B13183">
        <v>201.40260000000001</v>
      </c>
      <c r="C13183" t="s">
        <v>70</v>
      </c>
      <c r="D13183">
        <v>2.3E-3</v>
      </c>
    </row>
    <row r="13184" spans="1:4" x14ac:dyDescent="0.35">
      <c r="A13184">
        <v>95</v>
      </c>
      <c r="B13184">
        <v>201.41919999999999</v>
      </c>
      <c r="C13184" t="s">
        <v>70</v>
      </c>
      <c r="D13184">
        <v>2.3E-3</v>
      </c>
    </row>
    <row r="13185" spans="1:4" x14ac:dyDescent="0.35">
      <c r="A13185">
        <v>95</v>
      </c>
      <c r="B13185">
        <v>201.4341</v>
      </c>
      <c r="C13185" t="s">
        <v>70</v>
      </c>
      <c r="D13185">
        <v>9.4999999999999998E-3</v>
      </c>
    </row>
    <row r="13186" spans="1:4" x14ac:dyDescent="0.35">
      <c r="A13186">
        <v>95</v>
      </c>
      <c r="B13186">
        <v>201.45070000000001</v>
      </c>
      <c r="C13186" t="s">
        <v>70</v>
      </c>
      <c r="D13186">
        <v>7.1000000000000004E-3</v>
      </c>
    </row>
    <row r="13187" spans="1:4" x14ac:dyDescent="0.35">
      <c r="A13187">
        <v>95</v>
      </c>
      <c r="B13187">
        <v>201.4658</v>
      </c>
      <c r="C13187" t="s">
        <v>70</v>
      </c>
      <c r="D13187">
        <v>7.1000000000000004E-3</v>
      </c>
    </row>
    <row r="13188" spans="1:4" x14ac:dyDescent="0.35">
      <c r="A13188">
        <v>95</v>
      </c>
      <c r="B13188">
        <v>201.48050000000001</v>
      </c>
      <c r="C13188" t="s">
        <v>70</v>
      </c>
      <c r="D13188">
        <v>3.3999999999999998E-3</v>
      </c>
    </row>
    <row r="13189" spans="1:4" x14ac:dyDescent="0.35">
      <c r="A13189">
        <v>95</v>
      </c>
      <c r="B13189">
        <v>201.49520000000001</v>
      </c>
      <c r="C13189" t="s">
        <v>70</v>
      </c>
      <c r="D13189">
        <v>8.5000000000000006E-3</v>
      </c>
    </row>
    <row r="13190" spans="1:4" x14ac:dyDescent="0.35">
      <c r="A13190">
        <v>95</v>
      </c>
      <c r="B13190">
        <v>201.51</v>
      </c>
      <c r="C13190" t="s">
        <v>70</v>
      </c>
      <c r="D13190">
        <v>1.6999999999999999E-3</v>
      </c>
    </row>
    <row r="13191" spans="1:4" x14ac:dyDescent="0.35">
      <c r="A13191">
        <v>95</v>
      </c>
      <c r="B13191">
        <v>201.5247</v>
      </c>
      <c r="C13191" t="s">
        <v>70</v>
      </c>
      <c r="D13191">
        <v>1.6999999999999999E-3</v>
      </c>
    </row>
    <row r="13192" spans="1:4" x14ac:dyDescent="0.35">
      <c r="A13192">
        <v>95</v>
      </c>
      <c r="B13192">
        <v>201.5393</v>
      </c>
      <c r="C13192" t="s">
        <v>70</v>
      </c>
      <c r="D13192">
        <v>1.6999999999999999E-3</v>
      </c>
    </row>
    <row r="13193" spans="1:4" x14ac:dyDescent="0.35">
      <c r="A13193">
        <v>95</v>
      </c>
      <c r="B13193">
        <v>201.55459999999999</v>
      </c>
      <c r="C13193" t="s">
        <v>70</v>
      </c>
      <c r="D13193">
        <v>3.3E-3</v>
      </c>
    </row>
    <row r="13194" spans="1:4" x14ac:dyDescent="0.35">
      <c r="A13194">
        <v>95</v>
      </c>
      <c r="B13194">
        <v>201.56819999999999</v>
      </c>
      <c r="C13194" t="s">
        <v>70</v>
      </c>
      <c r="D13194">
        <v>4.7000000000000002E-3</v>
      </c>
    </row>
    <row r="13195" spans="1:4" x14ac:dyDescent="0.35">
      <c r="A13195">
        <v>95</v>
      </c>
      <c r="B13195">
        <v>201.5847</v>
      </c>
      <c r="C13195" t="s">
        <v>70</v>
      </c>
      <c r="D13195">
        <v>1.6999999999999999E-3</v>
      </c>
    </row>
    <row r="13196" spans="1:4" x14ac:dyDescent="0.35">
      <c r="A13196">
        <v>95</v>
      </c>
      <c r="B13196">
        <v>201.61279999999999</v>
      </c>
      <c r="C13196" t="s">
        <v>70</v>
      </c>
      <c r="D13196">
        <v>2.2000000000000001E-3</v>
      </c>
    </row>
    <row r="13197" spans="1:4" x14ac:dyDescent="0.35">
      <c r="A13197">
        <v>96</v>
      </c>
      <c r="B13197">
        <v>201.63069999999999</v>
      </c>
      <c r="C13197" t="s">
        <v>70</v>
      </c>
      <c r="D13197">
        <v>2.2000000000000001E-3</v>
      </c>
    </row>
    <row r="13198" spans="1:4" x14ac:dyDescent="0.35">
      <c r="A13198">
        <v>96</v>
      </c>
      <c r="B13198">
        <v>201.64340000000001</v>
      </c>
      <c r="C13198" t="s">
        <v>70</v>
      </c>
      <c r="D13198">
        <v>9.5999999999999992E-3</v>
      </c>
    </row>
    <row r="13199" spans="1:4" x14ac:dyDescent="0.35">
      <c r="A13199">
        <v>96</v>
      </c>
      <c r="B13199">
        <v>201.65729999999999</v>
      </c>
      <c r="C13199" t="s">
        <v>70</v>
      </c>
      <c r="D13199">
        <v>2.7000000000000001E-3</v>
      </c>
    </row>
    <row r="13200" spans="1:4" x14ac:dyDescent="0.35">
      <c r="A13200">
        <v>96</v>
      </c>
      <c r="B13200">
        <v>201.67140000000001</v>
      </c>
      <c r="C13200" t="s">
        <v>70</v>
      </c>
      <c r="D13200">
        <v>2.7000000000000001E-3</v>
      </c>
    </row>
    <row r="13201" spans="1:4" x14ac:dyDescent="0.35">
      <c r="A13201">
        <v>96</v>
      </c>
      <c r="B13201">
        <v>201.68559999999999</v>
      </c>
      <c r="C13201" t="s">
        <v>70</v>
      </c>
      <c r="D13201">
        <v>6.9999999999999999E-4</v>
      </c>
    </row>
    <row r="13202" spans="1:4" x14ac:dyDescent="0.35">
      <c r="A13202">
        <v>96</v>
      </c>
      <c r="B13202">
        <v>201.7</v>
      </c>
      <c r="C13202" t="s">
        <v>70</v>
      </c>
      <c r="D13202">
        <v>6.9999999999999999E-4</v>
      </c>
    </row>
    <row r="13203" spans="1:4" x14ac:dyDescent="0.35">
      <c r="A13203">
        <v>96</v>
      </c>
      <c r="B13203">
        <v>201.7149</v>
      </c>
      <c r="C13203" t="s">
        <v>70</v>
      </c>
    </row>
    <row r="13204" spans="1:4" x14ac:dyDescent="0.35">
      <c r="A13204">
        <v>96</v>
      </c>
      <c r="B13204">
        <v>201.73570000000001</v>
      </c>
      <c r="C13204" t="s">
        <v>70</v>
      </c>
    </row>
    <row r="13205" spans="1:4" x14ac:dyDescent="0.35">
      <c r="A13205">
        <v>96</v>
      </c>
      <c r="B13205">
        <v>201.7544</v>
      </c>
      <c r="C13205" t="s">
        <v>70</v>
      </c>
      <c r="D13205">
        <v>2.0000000000000001E-4</v>
      </c>
    </row>
    <row r="13206" spans="1:4" x14ac:dyDescent="0.35">
      <c r="A13206">
        <v>96</v>
      </c>
      <c r="B13206">
        <v>201.76570000000001</v>
      </c>
      <c r="C13206" t="s">
        <v>70</v>
      </c>
      <c r="D13206">
        <v>2.0000000000000001E-4</v>
      </c>
    </row>
    <row r="13207" spans="1:4" x14ac:dyDescent="0.35">
      <c r="A13207">
        <v>96</v>
      </c>
      <c r="B13207">
        <v>201.7791</v>
      </c>
      <c r="C13207" t="s">
        <v>70</v>
      </c>
      <c r="D13207">
        <v>4.1999999999999997E-3</v>
      </c>
    </row>
    <row r="13208" spans="1:4" x14ac:dyDescent="0.35">
      <c r="A13208">
        <v>96</v>
      </c>
      <c r="B13208">
        <v>201.79230000000001</v>
      </c>
      <c r="C13208" t="s">
        <v>70</v>
      </c>
      <c r="D13208">
        <v>4.7000000000000002E-3</v>
      </c>
    </row>
    <row r="13209" spans="1:4" x14ac:dyDescent="0.35">
      <c r="A13209">
        <v>96</v>
      </c>
      <c r="B13209">
        <v>201.81479999999999</v>
      </c>
      <c r="C13209" t="s">
        <v>70</v>
      </c>
      <c r="D13209">
        <v>3.3999999999999998E-3</v>
      </c>
    </row>
    <row r="13210" spans="1:4" x14ac:dyDescent="0.35">
      <c r="A13210">
        <v>96</v>
      </c>
      <c r="B13210">
        <v>201.82900000000001</v>
      </c>
      <c r="C13210" t="s">
        <v>70</v>
      </c>
      <c r="D13210">
        <v>2.3999999999999998E-3</v>
      </c>
    </row>
    <row r="13211" spans="1:4" x14ac:dyDescent="0.35">
      <c r="A13211">
        <v>96</v>
      </c>
      <c r="B13211">
        <v>201.8433</v>
      </c>
      <c r="C13211" t="s">
        <v>70</v>
      </c>
      <c r="D13211">
        <v>1.8E-3</v>
      </c>
    </row>
    <row r="13212" spans="1:4" x14ac:dyDescent="0.35">
      <c r="A13212">
        <v>96</v>
      </c>
      <c r="B13212">
        <v>201.86930000000001</v>
      </c>
      <c r="C13212" t="s">
        <v>70</v>
      </c>
      <c r="D13212">
        <v>1.8E-3</v>
      </c>
    </row>
    <row r="13213" spans="1:4" x14ac:dyDescent="0.35">
      <c r="A13213">
        <v>96</v>
      </c>
      <c r="B13213">
        <v>201.88149999999999</v>
      </c>
      <c r="C13213" t="s">
        <v>70</v>
      </c>
      <c r="D13213">
        <v>5.9999999999999995E-4</v>
      </c>
    </row>
    <row r="13214" spans="1:4" x14ac:dyDescent="0.35">
      <c r="A13214">
        <v>96</v>
      </c>
      <c r="B13214">
        <v>201.8972</v>
      </c>
      <c r="C13214" t="s">
        <v>70</v>
      </c>
      <c r="D13214">
        <v>2.5999999999999999E-3</v>
      </c>
    </row>
    <row r="13215" spans="1:4" x14ac:dyDescent="0.35">
      <c r="A13215">
        <v>96</v>
      </c>
      <c r="B13215">
        <v>201.91159999999999</v>
      </c>
      <c r="C13215" t="s">
        <v>70</v>
      </c>
      <c r="D13215">
        <v>5.1000000000000004E-3</v>
      </c>
    </row>
    <row r="13216" spans="1:4" x14ac:dyDescent="0.35">
      <c r="A13216">
        <v>96</v>
      </c>
      <c r="B13216">
        <v>201.92939999999999</v>
      </c>
      <c r="C13216" t="s">
        <v>70</v>
      </c>
      <c r="D13216">
        <v>1.6000000000000001E-3</v>
      </c>
    </row>
    <row r="13217" spans="1:4" x14ac:dyDescent="0.35">
      <c r="A13217">
        <v>96</v>
      </c>
      <c r="B13217">
        <v>201.9461</v>
      </c>
      <c r="C13217" t="s">
        <v>70</v>
      </c>
      <c r="D13217">
        <v>1.6000000000000001E-3</v>
      </c>
    </row>
    <row r="13218" spans="1:4" x14ac:dyDescent="0.35">
      <c r="A13218">
        <v>96</v>
      </c>
      <c r="B13218">
        <v>201.96109999999999</v>
      </c>
      <c r="C13218" t="s">
        <v>70</v>
      </c>
      <c r="D13218">
        <v>1.6000000000000001E-3</v>
      </c>
    </row>
    <row r="13219" spans="1:4" x14ac:dyDescent="0.35">
      <c r="A13219">
        <v>96</v>
      </c>
      <c r="B13219">
        <v>201.97540000000001</v>
      </c>
      <c r="C13219" t="s">
        <v>70</v>
      </c>
      <c r="D13219">
        <v>2.5000000000000001E-3</v>
      </c>
    </row>
    <row r="13220" spans="1:4" x14ac:dyDescent="0.35">
      <c r="A13220">
        <v>96</v>
      </c>
      <c r="B13220">
        <v>201.99029999999999</v>
      </c>
      <c r="C13220" t="s">
        <v>70</v>
      </c>
      <c r="D13220">
        <v>3.5000000000000001E-3</v>
      </c>
    </row>
    <row r="13221" spans="1:4" x14ac:dyDescent="0.35">
      <c r="A13221">
        <v>96</v>
      </c>
      <c r="B13221">
        <v>202.00450000000001</v>
      </c>
      <c r="C13221" t="s">
        <v>70</v>
      </c>
      <c r="D13221">
        <v>3.5000000000000001E-3</v>
      </c>
    </row>
    <row r="13222" spans="1:4" x14ac:dyDescent="0.35">
      <c r="A13222">
        <v>96</v>
      </c>
      <c r="B13222">
        <v>202.02760000000001</v>
      </c>
      <c r="C13222" t="s">
        <v>70</v>
      </c>
      <c r="D13222">
        <v>1E-3</v>
      </c>
    </row>
    <row r="13223" spans="1:4" x14ac:dyDescent="0.35">
      <c r="A13223">
        <v>96</v>
      </c>
      <c r="B13223">
        <v>202.04150000000001</v>
      </c>
      <c r="C13223" t="s">
        <v>70</v>
      </c>
      <c r="D13223">
        <v>2.0000000000000001E-4</v>
      </c>
    </row>
    <row r="13224" spans="1:4" x14ac:dyDescent="0.35">
      <c r="A13224">
        <v>96</v>
      </c>
      <c r="B13224">
        <v>202.05609999999999</v>
      </c>
      <c r="C13224" t="s">
        <v>70</v>
      </c>
    </row>
    <row r="13225" spans="1:4" x14ac:dyDescent="0.35">
      <c r="A13225">
        <v>96</v>
      </c>
      <c r="B13225">
        <v>202.0701</v>
      </c>
      <c r="C13225" t="s">
        <v>70</v>
      </c>
    </row>
    <row r="13226" spans="1:4" x14ac:dyDescent="0.35">
      <c r="A13226">
        <v>96</v>
      </c>
      <c r="B13226">
        <v>202.08439999999999</v>
      </c>
      <c r="C13226" t="s">
        <v>70</v>
      </c>
      <c r="D13226">
        <v>1E-4</v>
      </c>
    </row>
    <row r="13227" spans="1:4" x14ac:dyDescent="0.35">
      <c r="A13227">
        <v>96</v>
      </c>
      <c r="B13227">
        <v>202.09780000000001</v>
      </c>
      <c r="C13227" t="s">
        <v>70</v>
      </c>
      <c r="D13227">
        <v>1E-4</v>
      </c>
    </row>
    <row r="13228" spans="1:4" x14ac:dyDescent="0.35">
      <c r="A13228">
        <v>96</v>
      </c>
      <c r="B13228">
        <v>202.1113</v>
      </c>
      <c r="C13228" t="s">
        <v>70</v>
      </c>
      <c r="D13228">
        <v>4.7999999999999996E-3</v>
      </c>
    </row>
    <row r="13229" spans="1:4" x14ac:dyDescent="0.35">
      <c r="A13229">
        <v>96</v>
      </c>
      <c r="B13229">
        <v>202.1258</v>
      </c>
      <c r="C13229" t="s">
        <v>70</v>
      </c>
      <c r="D13229">
        <v>1.01E-2</v>
      </c>
    </row>
    <row r="13230" spans="1:4" x14ac:dyDescent="0.35">
      <c r="A13230">
        <v>96</v>
      </c>
      <c r="B13230">
        <v>202.1396</v>
      </c>
      <c r="C13230" t="s">
        <v>70</v>
      </c>
      <c r="D13230">
        <v>1.01E-2</v>
      </c>
    </row>
    <row r="13231" spans="1:4" x14ac:dyDescent="0.35">
      <c r="A13231">
        <v>96</v>
      </c>
      <c r="B13231">
        <v>202.1534</v>
      </c>
      <c r="C13231" t="s">
        <v>70</v>
      </c>
      <c r="D13231">
        <v>4.0000000000000001E-3</v>
      </c>
    </row>
    <row r="13232" spans="1:4" x14ac:dyDescent="0.35">
      <c r="A13232">
        <v>96</v>
      </c>
      <c r="B13232">
        <v>202.16650000000001</v>
      </c>
      <c r="C13232" t="s">
        <v>70</v>
      </c>
      <c r="D13232">
        <v>4.0000000000000001E-3</v>
      </c>
    </row>
    <row r="13233" spans="1:4" x14ac:dyDescent="0.35">
      <c r="A13233">
        <v>96</v>
      </c>
      <c r="B13233">
        <v>202.1807</v>
      </c>
      <c r="C13233" t="s">
        <v>70</v>
      </c>
      <c r="D13233">
        <v>2.5000000000000001E-3</v>
      </c>
    </row>
    <row r="13234" spans="1:4" x14ac:dyDescent="0.35">
      <c r="A13234">
        <v>96</v>
      </c>
      <c r="B13234">
        <v>202.19450000000001</v>
      </c>
      <c r="C13234" t="s">
        <v>70</v>
      </c>
      <c r="D13234">
        <v>2.5000000000000001E-3</v>
      </c>
    </row>
    <row r="13235" spans="1:4" x14ac:dyDescent="0.35">
      <c r="A13235">
        <v>96</v>
      </c>
      <c r="B13235">
        <v>202.20840000000001</v>
      </c>
      <c r="C13235" t="s">
        <v>70</v>
      </c>
      <c r="D13235">
        <v>1E-3</v>
      </c>
    </row>
    <row r="13236" spans="1:4" x14ac:dyDescent="0.35">
      <c r="A13236">
        <v>96</v>
      </c>
      <c r="B13236">
        <v>202.2311</v>
      </c>
      <c r="C13236" t="s">
        <v>70</v>
      </c>
      <c r="D13236">
        <v>2.0000000000000001E-4</v>
      </c>
    </row>
    <row r="13237" spans="1:4" x14ac:dyDescent="0.35">
      <c r="A13237">
        <v>96</v>
      </c>
      <c r="B13237">
        <v>202.24529999999999</v>
      </c>
      <c r="C13237" t="s">
        <v>70</v>
      </c>
      <c r="D13237">
        <v>2.0000000000000001E-4</v>
      </c>
    </row>
    <row r="13238" spans="1:4" x14ac:dyDescent="0.35">
      <c r="A13238">
        <v>96</v>
      </c>
      <c r="B13238">
        <v>202.2595</v>
      </c>
      <c r="C13238" t="s">
        <v>70</v>
      </c>
      <c r="D13238">
        <v>2.0000000000000001E-4</v>
      </c>
    </row>
    <row r="13239" spans="1:4" x14ac:dyDescent="0.35">
      <c r="A13239">
        <v>96</v>
      </c>
      <c r="B13239">
        <v>202.27289999999999</v>
      </c>
      <c r="C13239" t="s">
        <v>70</v>
      </c>
      <c r="D13239">
        <v>4.8999999999999998E-3</v>
      </c>
    </row>
    <row r="13240" spans="1:4" x14ac:dyDescent="0.35">
      <c r="A13240">
        <v>96</v>
      </c>
      <c r="B13240">
        <v>202.2869</v>
      </c>
      <c r="C13240" t="s">
        <v>70</v>
      </c>
      <c r="D13240">
        <v>4.8999999999999998E-3</v>
      </c>
    </row>
    <row r="13241" spans="1:4" x14ac:dyDescent="0.35">
      <c r="A13241">
        <v>96</v>
      </c>
      <c r="B13241">
        <v>202.3</v>
      </c>
      <c r="C13241" t="s">
        <v>70</v>
      </c>
      <c r="D13241">
        <v>4.8999999999999998E-3</v>
      </c>
    </row>
    <row r="13242" spans="1:4" x14ac:dyDescent="0.35">
      <c r="A13242">
        <v>96</v>
      </c>
      <c r="B13242">
        <v>202.31450000000001</v>
      </c>
      <c r="C13242" t="s">
        <v>70</v>
      </c>
      <c r="D13242">
        <v>2.5000000000000001E-3</v>
      </c>
    </row>
    <row r="13243" spans="1:4" x14ac:dyDescent="0.35">
      <c r="A13243">
        <v>96</v>
      </c>
      <c r="B13243">
        <v>202.3295</v>
      </c>
      <c r="C13243" t="s">
        <v>70</v>
      </c>
      <c r="D13243">
        <v>2.5000000000000001E-3</v>
      </c>
    </row>
    <row r="13244" spans="1:4" x14ac:dyDescent="0.35">
      <c r="A13244">
        <v>96</v>
      </c>
      <c r="B13244">
        <v>202.3441</v>
      </c>
      <c r="C13244" t="s">
        <v>70</v>
      </c>
      <c r="D13244">
        <v>7.1000000000000004E-3</v>
      </c>
    </row>
    <row r="13245" spans="1:4" x14ac:dyDescent="0.35">
      <c r="A13245">
        <v>96</v>
      </c>
      <c r="B13245">
        <v>202.35740000000001</v>
      </c>
      <c r="C13245" t="s">
        <v>70</v>
      </c>
      <c r="D13245">
        <v>1.6999999999999999E-3</v>
      </c>
    </row>
    <row r="13246" spans="1:4" x14ac:dyDescent="0.35">
      <c r="A13246">
        <v>96</v>
      </c>
      <c r="B13246">
        <v>202.3717</v>
      </c>
      <c r="C13246" t="s">
        <v>70</v>
      </c>
      <c r="D13246">
        <v>2.9999999999999997E-4</v>
      </c>
    </row>
    <row r="13247" spans="1:4" x14ac:dyDescent="0.35">
      <c r="A13247">
        <v>96</v>
      </c>
      <c r="B13247">
        <v>202.3854</v>
      </c>
      <c r="C13247" t="s">
        <v>70</v>
      </c>
    </row>
    <row r="13248" spans="1:4" x14ac:dyDescent="0.35">
      <c r="A13248">
        <v>96</v>
      </c>
      <c r="B13248">
        <v>202.4008</v>
      </c>
      <c r="C13248" t="s">
        <v>70</v>
      </c>
    </row>
    <row r="13249" spans="1:4" x14ac:dyDescent="0.35">
      <c r="A13249">
        <v>96</v>
      </c>
      <c r="B13249">
        <v>202.41720000000001</v>
      </c>
      <c r="C13249" t="s">
        <v>70</v>
      </c>
    </row>
    <row r="13250" spans="1:4" x14ac:dyDescent="0.35">
      <c r="A13250">
        <v>96</v>
      </c>
      <c r="B13250">
        <v>202.44589999999999</v>
      </c>
      <c r="C13250" t="s">
        <v>70</v>
      </c>
      <c r="D13250">
        <v>5.0000000000000001E-4</v>
      </c>
    </row>
    <row r="13251" spans="1:4" x14ac:dyDescent="0.35">
      <c r="A13251">
        <v>96</v>
      </c>
      <c r="B13251">
        <v>202.46250000000001</v>
      </c>
      <c r="C13251" t="s">
        <v>70</v>
      </c>
      <c r="D13251">
        <v>5.4000000000000003E-3</v>
      </c>
    </row>
    <row r="13252" spans="1:4" x14ac:dyDescent="0.35">
      <c r="A13252">
        <v>96</v>
      </c>
      <c r="B13252">
        <v>202.477</v>
      </c>
      <c r="C13252" t="s">
        <v>70</v>
      </c>
      <c r="D13252">
        <v>5.4000000000000003E-3</v>
      </c>
    </row>
    <row r="13253" spans="1:4" x14ac:dyDescent="0.35">
      <c r="A13253">
        <v>96</v>
      </c>
      <c r="B13253">
        <v>202.49019999999999</v>
      </c>
      <c r="C13253" t="s">
        <v>70</v>
      </c>
      <c r="D13253">
        <v>5.4000000000000003E-3</v>
      </c>
    </row>
    <row r="13254" spans="1:4" x14ac:dyDescent="0.35">
      <c r="A13254">
        <v>96</v>
      </c>
      <c r="B13254">
        <v>202.5052</v>
      </c>
      <c r="C13254" t="s">
        <v>70</v>
      </c>
      <c r="D13254">
        <v>7.3000000000000001E-3</v>
      </c>
    </row>
    <row r="13255" spans="1:4" x14ac:dyDescent="0.35">
      <c r="A13255">
        <v>96</v>
      </c>
      <c r="B13255">
        <v>202.51849999999999</v>
      </c>
      <c r="C13255" t="s">
        <v>70</v>
      </c>
      <c r="D13255">
        <v>3.2000000000000002E-3</v>
      </c>
    </row>
    <row r="13256" spans="1:4" x14ac:dyDescent="0.35">
      <c r="A13256">
        <v>96</v>
      </c>
      <c r="B13256">
        <v>202.5317</v>
      </c>
      <c r="C13256" t="s">
        <v>70</v>
      </c>
      <c r="D13256">
        <v>3.2000000000000002E-3</v>
      </c>
    </row>
    <row r="13257" spans="1:4" x14ac:dyDescent="0.35">
      <c r="A13257">
        <v>96</v>
      </c>
      <c r="B13257">
        <v>202.54580000000001</v>
      </c>
      <c r="C13257" t="s">
        <v>70</v>
      </c>
      <c r="D13257">
        <v>4.7999999999999996E-3</v>
      </c>
    </row>
    <row r="13258" spans="1:4" x14ac:dyDescent="0.35">
      <c r="A13258">
        <v>96</v>
      </c>
      <c r="B13258">
        <v>202.56</v>
      </c>
      <c r="C13258" t="s">
        <v>70</v>
      </c>
      <c r="D13258">
        <v>2.7000000000000001E-3</v>
      </c>
    </row>
    <row r="13259" spans="1:4" x14ac:dyDescent="0.35">
      <c r="A13259">
        <v>96</v>
      </c>
      <c r="B13259">
        <v>202.5735</v>
      </c>
      <c r="C13259" t="s">
        <v>70</v>
      </c>
      <c r="D13259">
        <v>2.7000000000000001E-3</v>
      </c>
    </row>
    <row r="13260" spans="1:4" x14ac:dyDescent="0.35">
      <c r="A13260">
        <v>96</v>
      </c>
      <c r="B13260">
        <v>202.5874</v>
      </c>
      <c r="C13260" t="s">
        <v>70</v>
      </c>
      <c r="D13260">
        <v>1.5E-3</v>
      </c>
    </row>
    <row r="13261" spans="1:4" x14ac:dyDescent="0.35">
      <c r="A13261">
        <v>96</v>
      </c>
      <c r="B13261">
        <v>202.60040000000001</v>
      </c>
      <c r="C13261" t="s">
        <v>70</v>
      </c>
      <c r="D13261">
        <v>2.5999999999999999E-3</v>
      </c>
    </row>
    <row r="13262" spans="1:4" x14ac:dyDescent="0.35">
      <c r="A13262">
        <v>96</v>
      </c>
      <c r="B13262">
        <v>202.61420000000001</v>
      </c>
      <c r="C13262" t="s">
        <v>70</v>
      </c>
      <c r="D13262">
        <v>3.0999999999999999E-3</v>
      </c>
    </row>
    <row r="13263" spans="1:4" x14ac:dyDescent="0.35">
      <c r="A13263">
        <v>96</v>
      </c>
      <c r="B13263">
        <v>202.6317</v>
      </c>
      <c r="C13263" t="s">
        <v>70</v>
      </c>
      <c r="D13263">
        <v>3.0999999999999999E-3</v>
      </c>
    </row>
    <row r="13264" spans="1:4" x14ac:dyDescent="0.35">
      <c r="A13264">
        <v>96</v>
      </c>
      <c r="B13264">
        <v>202.65979999999999</v>
      </c>
      <c r="C13264" t="s">
        <v>70</v>
      </c>
      <c r="D13264">
        <v>3.3999999999999998E-3</v>
      </c>
    </row>
    <row r="13265" spans="1:4" x14ac:dyDescent="0.35">
      <c r="A13265">
        <v>96</v>
      </c>
      <c r="B13265">
        <v>202.6848</v>
      </c>
      <c r="C13265" t="s">
        <v>70</v>
      </c>
      <c r="D13265">
        <v>5.1999999999999998E-3</v>
      </c>
    </row>
    <row r="13266" spans="1:4" x14ac:dyDescent="0.35">
      <c r="A13266">
        <v>96</v>
      </c>
      <c r="B13266">
        <v>202.7046</v>
      </c>
      <c r="C13266" t="s">
        <v>70</v>
      </c>
      <c r="D13266">
        <v>5.1999999999999998E-3</v>
      </c>
    </row>
    <row r="13267" spans="1:4" x14ac:dyDescent="0.35">
      <c r="A13267">
        <v>96</v>
      </c>
      <c r="B13267">
        <v>202.7166</v>
      </c>
      <c r="C13267" t="s">
        <v>70</v>
      </c>
      <c r="D13267">
        <v>2.3E-3</v>
      </c>
    </row>
    <row r="13268" spans="1:4" x14ac:dyDescent="0.35">
      <c r="A13268">
        <v>96</v>
      </c>
      <c r="B13268">
        <v>202.7302</v>
      </c>
      <c r="C13268" t="s">
        <v>70</v>
      </c>
      <c r="D13268">
        <v>1.1999999999999999E-3</v>
      </c>
    </row>
    <row r="13269" spans="1:4" x14ac:dyDescent="0.35">
      <c r="A13269">
        <v>96</v>
      </c>
      <c r="B13269">
        <v>202.74510000000001</v>
      </c>
      <c r="C13269" t="s">
        <v>70</v>
      </c>
      <c r="D13269">
        <v>2.9999999999999997E-4</v>
      </c>
    </row>
    <row r="13270" spans="1:4" x14ac:dyDescent="0.35">
      <c r="A13270">
        <v>96</v>
      </c>
      <c r="B13270">
        <v>202.75970000000001</v>
      </c>
      <c r="C13270" t="s">
        <v>70</v>
      </c>
      <c r="D13270">
        <v>2.9999999999999997E-4</v>
      </c>
    </row>
    <row r="13271" spans="1:4" x14ac:dyDescent="0.35">
      <c r="A13271">
        <v>96</v>
      </c>
      <c r="B13271">
        <v>202.774</v>
      </c>
      <c r="C13271" t="s">
        <v>70</v>
      </c>
      <c r="D13271">
        <v>1E-4</v>
      </c>
    </row>
    <row r="13272" spans="1:4" x14ac:dyDescent="0.35">
      <c r="A13272">
        <v>96</v>
      </c>
      <c r="B13272">
        <v>202.78899999999999</v>
      </c>
      <c r="C13272" t="s">
        <v>70</v>
      </c>
      <c r="D13272">
        <v>1.9E-3</v>
      </c>
    </row>
    <row r="13273" spans="1:4" x14ac:dyDescent="0.35">
      <c r="A13273">
        <v>96</v>
      </c>
      <c r="B13273">
        <v>202.80330000000001</v>
      </c>
      <c r="C13273" t="s">
        <v>70</v>
      </c>
      <c r="D13273">
        <v>1.9E-3</v>
      </c>
    </row>
    <row r="13274" spans="1:4" x14ac:dyDescent="0.35">
      <c r="A13274">
        <v>96</v>
      </c>
      <c r="B13274">
        <v>202.81790000000001</v>
      </c>
      <c r="C13274" t="s">
        <v>70</v>
      </c>
      <c r="D13274">
        <v>4.3E-3</v>
      </c>
    </row>
    <row r="13275" spans="1:4" x14ac:dyDescent="0.35">
      <c r="A13275">
        <v>96</v>
      </c>
      <c r="B13275">
        <v>202.83179999999999</v>
      </c>
      <c r="C13275" t="s">
        <v>70</v>
      </c>
      <c r="D13275">
        <v>4.4999999999999997E-3</v>
      </c>
    </row>
    <row r="13276" spans="1:4" x14ac:dyDescent="0.35">
      <c r="A13276">
        <v>96</v>
      </c>
      <c r="B13276">
        <v>202.85579999999999</v>
      </c>
      <c r="C13276" t="s">
        <v>70</v>
      </c>
      <c r="D13276">
        <v>4.3E-3</v>
      </c>
    </row>
    <row r="13277" spans="1:4" x14ac:dyDescent="0.35">
      <c r="A13277">
        <v>96</v>
      </c>
      <c r="B13277">
        <v>202.8723</v>
      </c>
      <c r="C13277" t="s">
        <v>70</v>
      </c>
      <c r="D13277">
        <v>4.1999999999999997E-3</v>
      </c>
    </row>
    <row r="13278" spans="1:4" x14ac:dyDescent="0.35">
      <c r="A13278">
        <v>96</v>
      </c>
      <c r="B13278">
        <v>202.8871</v>
      </c>
      <c r="C13278" t="s">
        <v>70</v>
      </c>
      <c r="D13278">
        <v>4.1999999999999997E-3</v>
      </c>
    </row>
    <row r="13279" spans="1:4" x14ac:dyDescent="0.35">
      <c r="A13279">
        <v>96</v>
      </c>
      <c r="B13279">
        <v>202.90289999999999</v>
      </c>
      <c r="C13279" t="s">
        <v>70</v>
      </c>
      <c r="D13279">
        <v>4.8999999999999998E-3</v>
      </c>
    </row>
    <row r="13280" spans="1:4" x14ac:dyDescent="0.35">
      <c r="A13280">
        <v>96</v>
      </c>
      <c r="B13280">
        <v>202.9169</v>
      </c>
      <c r="C13280" t="s">
        <v>70</v>
      </c>
      <c r="D13280">
        <v>2.5000000000000001E-3</v>
      </c>
    </row>
    <row r="13281" spans="1:4" x14ac:dyDescent="0.35">
      <c r="A13281">
        <v>96</v>
      </c>
      <c r="B13281">
        <v>202.9307</v>
      </c>
      <c r="C13281" t="s">
        <v>70</v>
      </c>
    </row>
    <row r="13282" spans="1:4" x14ac:dyDescent="0.35">
      <c r="A13282">
        <v>96</v>
      </c>
      <c r="B13282">
        <v>202.95689999999999</v>
      </c>
      <c r="C13282" t="s">
        <v>70</v>
      </c>
    </row>
    <row r="13283" spans="1:4" x14ac:dyDescent="0.35">
      <c r="A13283">
        <v>96</v>
      </c>
      <c r="B13283">
        <v>202.97300000000001</v>
      </c>
      <c r="C13283" t="s">
        <v>70</v>
      </c>
      <c r="D13283">
        <v>2.0999999999999999E-3</v>
      </c>
    </row>
    <row r="13284" spans="1:4" x14ac:dyDescent="0.35">
      <c r="A13284">
        <v>96</v>
      </c>
      <c r="B13284">
        <v>202.98949999999999</v>
      </c>
      <c r="C13284" t="s">
        <v>70</v>
      </c>
      <c r="D13284">
        <v>4.1999999999999997E-3</v>
      </c>
    </row>
    <row r="13285" spans="1:4" x14ac:dyDescent="0.35">
      <c r="A13285">
        <v>96</v>
      </c>
      <c r="B13285">
        <v>203.0042</v>
      </c>
      <c r="C13285" t="s">
        <v>70</v>
      </c>
      <c r="D13285">
        <v>7.4000000000000003E-3</v>
      </c>
    </row>
    <row r="13286" spans="1:4" x14ac:dyDescent="0.35">
      <c r="A13286">
        <v>96</v>
      </c>
      <c r="B13286">
        <v>203.01830000000001</v>
      </c>
      <c r="C13286" t="s">
        <v>70</v>
      </c>
      <c r="D13286">
        <v>7.4000000000000003E-3</v>
      </c>
    </row>
    <row r="13287" spans="1:4" x14ac:dyDescent="0.35">
      <c r="A13287">
        <v>96</v>
      </c>
      <c r="B13287">
        <v>203.03229999999999</v>
      </c>
      <c r="C13287" t="s">
        <v>70</v>
      </c>
      <c r="D13287">
        <v>6.6E-3</v>
      </c>
    </row>
    <row r="13288" spans="1:4" x14ac:dyDescent="0.35">
      <c r="A13288">
        <v>96</v>
      </c>
      <c r="B13288">
        <v>203.0558</v>
      </c>
      <c r="C13288" t="s">
        <v>70</v>
      </c>
      <c r="D13288">
        <v>3.8999999999999998E-3</v>
      </c>
    </row>
    <row r="13289" spans="1:4" x14ac:dyDescent="0.35">
      <c r="A13289">
        <v>96</v>
      </c>
      <c r="B13289">
        <v>203.07140000000001</v>
      </c>
      <c r="C13289" t="s">
        <v>70</v>
      </c>
      <c r="D13289">
        <v>1.8E-3</v>
      </c>
    </row>
    <row r="13290" spans="1:4" x14ac:dyDescent="0.35">
      <c r="A13290">
        <v>96</v>
      </c>
      <c r="B13290">
        <v>203.08629999999999</v>
      </c>
      <c r="C13290" t="s">
        <v>70</v>
      </c>
      <c r="D13290">
        <v>2E-3</v>
      </c>
    </row>
    <row r="13291" spans="1:4" x14ac:dyDescent="0.35">
      <c r="A13291">
        <v>96</v>
      </c>
      <c r="B13291">
        <v>203.10050000000001</v>
      </c>
      <c r="C13291" t="s">
        <v>70</v>
      </c>
      <c r="D13291">
        <v>8.0000000000000004E-4</v>
      </c>
    </row>
    <row r="13292" spans="1:4" x14ac:dyDescent="0.35">
      <c r="A13292">
        <v>96</v>
      </c>
      <c r="B13292">
        <v>203.11510000000001</v>
      </c>
      <c r="C13292" t="s">
        <v>70</v>
      </c>
      <c r="D13292">
        <v>8.0000000000000004E-4</v>
      </c>
    </row>
    <row r="13293" spans="1:4" x14ac:dyDescent="0.35">
      <c r="A13293">
        <v>96</v>
      </c>
      <c r="B13293">
        <v>203.13</v>
      </c>
      <c r="C13293" t="s">
        <v>70</v>
      </c>
      <c r="D13293">
        <v>8.0000000000000004E-4</v>
      </c>
    </row>
    <row r="13294" spans="1:4" x14ac:dyDescent="0.35">
      <c r="A13294">
        <v>96</v>
      </c>
      <c r="B13294">
        <v>203.14439999999999</v>
      </c>
      <c r="C13294" t="s">
        <v>70</v>
      </c>
      <c r="D13294">
        <v>4.0000000000000002E-4</v>
      </c>
    </row>
    <row r="13295" spans="1:4" x14ac:dyDescent="0.35">
      <c r="A13295">
        <v>96</v>
      </c>
      <c r="B13295">
        <v>203.1592</v>
      </c>
      <c r="C13295" t="s">
        <v>70</v>
      </c>
      <c r="D13295">
        <v>3.5000000000000001E-3</v>
      </c>
    </row>
    <row r="13296" spans="1:4" x14ac:dyDescent="0.35">
      <c r="A13296">
        <v>96</v>
      </c>
      <c r="B13296">
        <v>203.17330000000001</v>
      </c>
      <c r="C13296" t="s">
        <v>70</v>
      </c>
      <c r="D13296">
        <v>7.1000000000000004E-3</v>
      </c>
    </row>
    <row r="13297" spans="1:4" x14ac:dyDescent="0.35">
      <c r="A13297">
        <v>96</v>
      </c>
      <c r="B13297">
        <v>203.1884</v>
      </c>
      <c r="C13297" t="s">
        <v>70</v>
      </c>
      <c r="D13297">
        <v>7.1000000000000004E-3</v>
      </c>
    </row>
    <row r="13298" spans="1:4" x14ac:dyDescent="0.35">
      <c r="A13298">
        <v>96</v>
      </c>
      <c r="B13298">
        <v>203.20249999999999</v>
      </c>
      <c r="C13298" t="s">
        <v>70</v>
      </c>
      <c r="D13298">
        <v>5.8999999999999999E-3</v>
      </c>
    </row>
    <row r="13299" spans="1:4" x14ac:dyDescent="0.35">
      <c r="A13299">
        <v>96</v>
      </c>
      <c r="B13299">
        <v>203.21680000000001</v>
      </c>
      <c r="C13299" t="s">
        <v>70</v>
      </c>
      <c r="D13299">
        <v>4.1999999999999997E-3</v>
      </c>
    </row>
    <row r="13300" spans="1:4" x14ac:dyDescent="0.35">
      <c r="A13300">
        <v>96</v>
      </c>
      <c r="B13300">
        <v>203.23400000000001</v>
      </c>
      <c r="C13300" t="s">
        <v>70</v>
      </c>
      <c r="D13300">
        <v>3.0000000000000001E-3</v>
      </c>
    </row>
    <row r="13301" spans="1:4" x14ac:dyDescent="0.35">
      <c r="A13301">
        <v>96</v>
      </c>
      <c r="B13301">
        <v>203.26310000000001</v>
      </c>
      <c r="C13301" t="s">
        <v>70</v>
      </c>
      <c r="D13301">
        <v>4.1000000000000003E-3</v>
      </c>
    </row>
    <row r="13302" spans="1:4" x14ac:dyDescent="0.35">
      <c r="A13302">
        <v>96</v>
      </c>
      <c r="B13302">
        <v>203.27860000000001</v>
      </c>
      <c r="C13302" t="s">
        <v>70</v>
      </c>
      <c r="D13302">
        <v>4.1000000000000003E-3</v>
      </c>
    </row>
    <row r="13303" spans="1:4" x14ac:dyDescent="0.35">
      <c r="A13303">
        <v>96</v>
      </c>
      <c r="B13303">
        <v>203.2937</v>
      </c>
      <c r="C13303" t="s">
        <v>70</v>
      </c>
      <c r="D13303">
        <v>3.5999999999999999E-3</v>
      </c>
    </row>
    <row r="13304" spans="1:4" x14ac:dyDescent="0.35">
      <c r="A13304">
        <v>96</v>
      </c>
      <c r="B13304">
        <v>203.3082</v>
      </c>
      <c r="C13304" t="s">
        <v>70</v>
      </c>
      <c r="D13304">
        <v>1.9E-3</v>
      </c>
    </row>
    <row r="13305" spans="1:4" x14ac:dyDescent="0.35">
      <c r="A13305">
        <v>96</v>
      </c>
      <c r="B13305">
        <v>203.32259999999999</v>
      </c>
      <c r="C13305" t="s">
        <v>70</v>
      </c>
      <c r="D13305">
        <v>1.9E-3</v>
      </c>
    </row>
    <row r="13306" spans="1:4" x14ac:dyDescent="0.35">
      <c r="A13306">
        <v>96</v>
      </c>
      <c r="B13306">
        <v>203.3382</v>
      </c>
      <c r="C13306" t="s">
        <v>70</v>
      </c>
      <c r="D13306">
        <v>1.9E-3</v>
      </c>
    </row>
    <row r="13307" spans="1:4" x14ac:dyDescent="0.35">
      <c r="A13307">
        <v>96</v>
      </c>
      <c r="B13307">
        <v>203.35310000000001</v>
      </c>
      <c r="C13307" t="s">
        <v>70</v>
      </c>
      <c r="D13307">
        <v>3.2000000000000002E-3</v>
      </c>
    </row>
    <row r="13308" spans="1:4" x14ac:dyDescent="0.35">
      <c r="A13308">
        <v>96</v>
      </c>
      <c r="B13308">
        <v>203.3674</v>
      </c>
      <c r="C13308" t="s">
        <v>70</v>
      </c>
      <c r="D13308">
        <v>1.3899999999999999E-2</v>
      </c>
    </row>
    <row r="13309" spans="1:4" x14ac:dyDescent="0.35">
      <c r="A13309">
        <v>96</v>
      </c>
      <c r="B13309">
        <v>203.38149999999999</v>
      </c>
      <c r="C13309" t="s">
        <v>70</v>
      </c>
      <c r="D13309">
        <v>5.7000000000000002E-3</v>
      </c>
    </row>
    <row r="13310" spans="1:4" x14ac:dyDescent="0.35">
      <c r="A13310">
        <v>96</v>
      </c>
      <c r="B13310">
        <v>203.3981</v>
      </c>
      <c r="C13310" t="s">
        <v>70</v>
      </c>
      <c r="D13310">
        <v>5.7000000000000002E-3</v>
      </c>
    </row>
    <row r="13311" spans="1:4" x14ac:dyDescent="0.35">
      <c r="A13311">
        <v>96</v>
      </c>
      <c r="B13311">
        <v>203.4126</v>
      </c>
      <c r="C13311" t="s">
        <v>70</v>
      </c>
      <c r="D13311">
        <v>7.4999999999999997E-3</v>
      </c>
    </row>
    <row r="13312" spans="1:4" x14ac:dyDescent="0.35">
      <c r="A13312">
        <v>96</v>
      </c>
      <c r="B13312">
        <v>203.42779999999999</v>
      </c>
      <c r="C13312" t="s">
        <v>70</v>
      </c>
      <c r="D13312">
        <v>7.4999999999999997E-3</v>
      </c>
    </row>
    <row r="13313" spans="1:4" x14ac:dyDescent="0.35">
      <c r="A13313">
        <v>96</v>
      </c>
      <c r="B13313">
        <v>203.4419</v>
      </c>
      <c r="C13313" t="s">
        <v>70</v>
      </c>
      <c r="D13313">
        <v>3.3999999999999998E-3</v>
      </c>
    </row>
    <row r="13314" spans="1:4" x14ac:dyDescent="0.35">
      <c r="A13314">
        <v>96</v>
      </c>
      <c r="B13314">
        <v>203.46539999999999</v>
      </c>
      <c r="C13314" t="s">
        <v>70</v>
      </c>
      <c r="D13314">
        <v>1.6000000000000001E-3</v>
      </c>
    </row>
    <row r="13315" spans="1:4" x14ac:dyDescent="0.35">
      <c r="A13315">
        <v>96</v>
      </c>
      <c r="B13315">
        <v>203.482</v>
      </c>
      <c r="C13315" t="s">
        <v>70</v>
      </c>
      <c r="D13315">
        <v>1.6000000000000001E-3</v>
      </c>
    </row>
    <row r="13316" spans="1:4" x14ac:dyDescent="0.35">
      <c r="A13316">
        <v>96</v>
      </c>
      <c r="B13316">
        <v>203.49850000000001</v>
      </c>
      <c r="C13316" t="s">
        <v>70</v>
      </c>
      <c r="D13316">
        <v>4.1999999999999997E-3</v>
      </c>
    </row>
    <row r="13317" spans="1:4" x14ac:dyDescent="0.35">
      <c r="A13317">
        <v>96</v>
      </c>
      <c r="B13317">
        <v>203.5127</v>
      </c>
      <c r="C13317" t="s">
        <v>70</v>
      </c>
      <c r="D13317">
        <v>4.4000000000000003E-3</v>
      </c>
    </row>
    <row r="13318" spans="1:4" x14ac:dyDescent="0.35">
      <c r="A13318">
        <v>96</v>
      </c>
      <c r="B13318">
        <v>203.5291</v>
      </c>
      <c r="C13318" t="s">
        <v>70</v>
      </c>
      <c r="D13318">
        <v>4.4000000000000003E-3</v>
      </c>
    </row>
    <row r="13319" spans="1:4" x14ac:dyDescent="0.35">
      <c r="A13319">
        <v>96</v>
      </c>
      <c r="B13319">
        <v>203.5437</v>
      </c>
      <c r="C13319" t="s">
        <v>70</v>
      </c>
      <c r="D13319">
        <v>1.3899999999999999E-2</v>
      </c>
    </row>
    <row r="13320" spans="1:4" x14ac:dyDescent="0.35">
      <c r="A13320">
        <v>96</v>
      </c>
      <c r="B13320">
        <v>203.55779999999999</v>
      </c>
      <c r="C13320" t="s">
        <v>70</v>
      </c>
      <c r="D13320">
        <v>1.84E-2</v>
      </c>
    </row>
    <row r="13321" spans="1:4" x14ac:dyDescent="0.35">
      <c r="A13321">
        <v>96</v>
      </c>
      <c r="B13321">
        <v>203.572</v>
      </c>
      <c r="C13321" t="s">
        <v>70</v>
      </c>
      <c r="D13321">
        <v>1.2500000000000001E-2</v>
      </c>
    </row>
    <row r="13322" spans="1:4" x14ac:dyDescent="0.35">
      <c r="A13322">
        <v>96</v>
      </c>
      <c r="B13322">
        <v>203.5872</v>
      </c>
      <c r="C13322" t="s">
        <v>70</v>
      </c>
      <c r="D13322">
        <v>1.2500000000000001E-2</v>
      </c>
    </row>
    <row r="13323" spans="1:4" x14ac:dyDescent="0.35">
      <c r="A13323">
        <v>96</v>
      </c>
      <c r="B13323">
        <v>203.601</v>
      </c>
      <c r="C13323" t="s">
        <v>70</v>
      </c>
      <c r="D13323">
        <v>1.37E-2</v>
      </c>
    </row>
    <row r="13324" spans="1:4" x14ac:dyDescent="0.35">
      <c r="A13324">
        <v>96</v>
      </c>
      <c r="B13324">
        <v>203.6163</v>
      </c>
      <c r="C13324" t="s">
        <v>70</v>
      </c>
      <c r="D13324">
        <v>1.37E-2</v>
      </c>
    </row>
    <row r="13325" spans="1:4" x14ac:dyDescent="0.35">
      <c r="A13325">
        <v>97</v>
      </c>
      <c r="B13325">
        <v>203.63300000000001</v>
      </c>
      <c r="C13325" t="s">
        <v>70</v>
      </c>
      <c r="D13325">
        <v>3.3999999999999998E-3</v>
      </c>
    </row>
    <row r="13326" spans="1:4" x14ac:dyDescent="0.35">
      <c r="A13326">
        <v>97</v>
      </c>
      <c r="B13326">
        <v>203.64660000000001</v>
      </c>
      <c r="C13326" t="s">
        <v>70</v>
      </c>
      <c r="D13326">
        <v>2.5000000000000001E-3</v>
      </c>
    </row>
    <row r="13327" spans="1:4" x14ac:dyDescent="0.35">
      <c r="A13327">
        <v>97</v>
      </c>
      <c r="B13327">
        <v>203.6695</v>
      </c>
      <c r="C13327" t="s">
        <v>70</v>
      </c>
      <c r="D13327">
        <v>6.9999999999999999E-4</v>
      </c>
    </row>
    <row r="13328" spans="1:4" x14ac:dyDescent="0.35">
      <c r="A13328">
        <v>97</v>
      </c>
      <c r="B13328">
        <v>203.6832</v>
      </c>
      <c r="C13328" t="s">
        <v>70</v>
      </c>
      <c r="D13328">
        <v>6.9999999999999999E-4</v>
      </c>
    </row>
    <row r="13329" spans="1:4" x14ac:dyDescent="0.35">
      <c r="A13329">
        <v>97</v>
      </c>
      <c r="B13329">
        <v>203.69759999999999</v>
      </c>
      <c r="C13329" t="s">
        <v>70</v>
      </c>
      <c r="D13329">
        <v>5.9999999999999995E-4</v>
      </c>
    </row>
    <row r="13330" spans="1:4" x14ac:dyDescent="0.35">
      <c r="A13330">
        <v>97</v>
      </c>
      <c r="B13330">
        <v>203.71170000000001</v>
      </c>
      <c r="C13330" t="s">
        <v>70</v>
      </c>
      <c r="D13330">
        <v>8.0000000000000004E-4</v>
      </c>
    </row>
    <row r="13331" spans="1:4" x14ac:dyDescent="0.35">
      <c r="A13331">
        <v>97</v>
      </c>
      <c r="B13331">
        <v>203.7261</v>
      </c>
      <c r="C13331" t="s">
        <v>70</v>
      </c>
      <c r="D13331">
        <v>1.2999999999999999E-3</v>
      </c>
    </row>
    <row r="13332" spans="1:4" x14ac:dyDescent="0.35">
      <c r="A13332">
        <v>97</v>
      </c>
      <c r="B13332">
        <v>203.74019999999999</v>
      </c>
      <c r="C13332" t="s">
        <v>70</v>
      </c>
      <c r="D13332">
        <v>1.2999999999999999E-3</v>
      </c>
    </row>
    <row r="13333" spans="1:4" x14ac:dyDescent="0.35">
      <c r="A13333">
        <v>97</v>
      </c>
      <c r="B13333">
        <v>203.75450000000001</v>
      </c>
      <c r="C13333" t="s">
        <v>70</v>
      </c>
      <c r="D13333">
        <v>2.3E-3</v>
      </c>
    </row>
    <row r="13334" spans="1:4" x14ac:dyDescent="0.35">
      <c r="A13334">
        <v>97</v>
      </c>
      <c r="B13334">
        <v>203.76910000000001</v>
      </c>
      <c r="C13334" t="s">
        <v>70</v>
      </c>
      <c r="D13334">
        <v>2.3E-3</v>
      </c>
    </row>
    <row r="13335" spans="1:4" x14ac:dyDescent="0.35">
      <c r="A13335">
        <v>97</v>
      </c>
      <c r="B13335">
        <v>203.78970000000001</v>
      </c>
      <c r="C13335" t="s">
        <v>70</v>
      </c>
      <c r="D13335">
        <v>2.7000000000000001E-3</v>
      </c>
    </row>
    <row r="13336" spans="1:4" x14ac:dyDescent="0.35">
      <c r="A13336">
        <v>97</v>
      </c>
      <c r="B13336">
        <v>203.8083</v>
      </c>
      <c r="C13336" t="s">
        <v>70</v>
      </c>
      <c r="D13336">
        <v>1.2999999999999999E-3</v>
      </c>
    </row>
    <row r="13337" spans="1:4" x14ac:dyDescent="0.35">
      <c r="A13337">
        <v>97</v>
      </c>
      <c r="B13337">
        <v>203.82040000000001</v>
      </c>
      <c r="C13337" t="s">
        <v>70</v>
      </c>
      <c r="D13337">
        <v>1.2999999999999999E-3</v>
      </c>
    </row>
    <row r="13338" spans="1:4" x14ac:dyDescent="0.35">
      <c r="A13338">
        <v>97</v>
      </c>
      <c r="B13338">
        <v>203.83330000000001</v>
      </c>
      <c r="C13338" t="s">
        <v>70</v>
      </c>
      <c r="D13338">
        <v>1E-4</v>
      </c>
    </row>
    <row r="13339" spans="1:4" x14ac:dyDescent="0.35">
      <c r="A13339">
        <v>97</v>
      </c>
      <c r="B13339">
        <v>203.84719999999999</v>
      </c>
      <c r="C13339" t="s">
        <v>70</v>
      </c>
      <c r="D13339">
        <v>1E-4</v>
      </c>
    </row>
    <row r="13340" spans="1:4" x14ac:dyDescent="0.35">
      <c r="A13340">
        <v>97</v>
      </c>
      <c r="B13340">
        <v>203.87010000000001</v>
      </c>
      <c r="C13340" t="s">
        <v>70</v>
      </c>
      <c r="D13340">
        <v>2.9999999999999997E-4</v>
      </c>
    </row>
    <row r="13341" spans="1:4" x14ac:dyDescent="0.35">
      <c r="A13341">
        <v>97</v>
      </c>
      <c r="B13341">
        <v>203.88380000000001</v>
      </c>
      <c r="C13341" t="s">
        <v>70</v>
      </c>
      <c r="D13341">
        <v>4.0000000000000002E-4</v>
      </c>
    </row>
    <row r="13342" spans="1:4" x14ac:dyDescent="0.35">
      <c r="A13342">
        <v>97</v>
      </c>
      <c r="B13342">
        <v>203.89869999999999</v>
      </c>
      <c r="C13342" t="s">
        <v>70</v>
      </c>
      <c r="D13342">
        <v>5.9999999999999995E-4</v>
      </c>
    </row>
    <row r="13343" spans="1:4" x14ac:dyDescent="0.35">
      <c r="A13343">
        <v>97</v>
      </c>
      <c r="B13343">
        <v>203.91239999999999</v>
      </c>
      <c r="C13343" t="s">
        <v>70</v>
      </c>
      <c r="D13343">
        <v>5.9999999999999995E-4</v>
      </c>
    </row>
    <row r="13344" spans="1:4" x14ac:dyDescent="0.35">
      <c r="A13344">
        <v>97</v>
      </c>
      <c r="B13344">
        <v>203.92740000000001</v>
      </c>
      <c r="C13344" t="s">
        <v>70</v>
      </c>
      <c r="D13344">
        <v>1.4E-3</v>
      </c>
    </row>
    <row r="13345" spans="1:4" x14ac:dyDescent="0.35">
      <c r="A13345">
        <v>97</v>
      </c>
      <c r="B13345">
        <v>203.95179999999999</v>
      </c>
      <c r="C13345" t="s">
        <v>70</v>
      </c>
      <c r="D13345">
        <v>1.6999999999999999E-3</v>
      </c>
    </row>
    <row r="13346" spans="1:4" x14ac:dyDescent="0.35">
      <c r="A13346">
        <v>97</v>
      </c>
      <c r="B13346">
        <v>203.9641</v>
      </c>
      <c r="C13346" t="s">
        <v>70</v>
      </c>
      <c r="D13346">
        <v>1.5E-3</v>
      </c>
    </row>
    <row r="13347" spans="1:4" x14ac:dyDescent="0.35">
      <c r="A13347">
        <v>97</v>
      </c>
      <c r="B13347">
        <v>203.9795</v>
      </c>
      <c r="C13347" t="s">
        <v>70</v>
      </c>
      <c r="D13347">
        <v>1.5E-3</v>
      </c>
    </row>
    <row r="13348" spans="1:4" x14ac:dyDescent="0.35">
      <c r="A13348">
        <v>97</v>
      </c>
      <c r="B13348">
        <v>203.9957</v>
      </c>
      <c r="C13348" t="s">
        <v>70</v>
      </c>
      <c r="D13348">
        <v>1E-3</v>
      </c>
    </row>
    <row r="13349" spans="1:4" x14ac:dyDescent="0.35">
      <c r="A13349">
        <v>97</v>
      </c>
      <c r="B13349">
        <v>204.00989999999999</v>
      </c>
      <c r="C13349" t="s">
        <v>70</v>
      </c>
      <c r="D13349">
        <v>2.0000000000000001E-4</v>
      </c>
    </row>
    <row r="13350" spans="1:4" x14ac:dyDescent="0.35">
      <c r="A13350">
        <v>97</v>
      </c>
      <c r="B13350">
        <v>204.02350000000001</v>
      </c>
      <c r="C13350" t="s">
        <v>70</v>
      </c>
    </row>
    <row r="13351" spans="1:4" x14ac:dyDescent="0.35">
      <c r="A13351">
        <v>97</v>
      </c>
      <c r="B13351">
        <v>204.03790000000001</v>
      </c>
      <c r="C13351" t="s">
        <v>70</v>
      </c>
    </row>
    <row r="13352" spans="1:4" x14ac:dyDescent="0.35">
      <c r="A13352">
        <v>97</v>
      </c>
      <c r="B13352">
        <v>204.05410000000001</v>
      </c>
      <c r="C13352" t="s">
        <v>70</v>
      </c>
      <c r="D13352">
        <v>4.0000000000000002E-4</v>
      </c>
    </row>
    <row r="13353" spans="1:4" x14ac:dyDescent="0.35">
      <c r="A13353">
        <v>97</v>
      </c>
      <c r="B13353">
        <v>204.0823</v>
      </c>
      <c r="C13353" t="s">
        <v>70</v>
      </c>
      <c r="D13353">
        <v>6.9999999999999999E-4</v>
      </c>
    </row>
    <row r="13354" spans="1:4" x14ac:dyDescent="0.35">
      <c r="A13354">
        <v>97</v>
      </c>
      <c r="B13354">
        <v>204.09790000000001</v>
      </c>
      <c r="C13354" t="s">
        <v>70</v>
      </c>
      <c r="D13354">
        <v>6.9999999999999999E-4</v>
      </c>
    </row>
    <row r="13355" spans="1:4" x14ac:dyDescent="0.35">
      <c r="A13355">
        <v>97</v>
      </c>
      <c r="B13355">
        <v>204.11189999999999</v>
      </c>
      <c r="C13355" t="s">
        <v>70</v>
      </c>
      <c r="D13355">
        <v>1E-3</v>
      </c>
    </row>
    <row r="13356" spans="1:4" x14ac:dyDescent="0.35">
      <c r="A13356">
        <v>97</v>
      </c>
      <c r="B13356">
        <v>204.12620000000001</v>
      </c>
      <c r="C13356" t="s">
        <v>70</v>
      </c>
      <c r="D13356">
        <v>1E-3</v>
      </c>
    </row>
    <row r="13357" spans="1:4" x14ac:dyDescent="0.35">
      <c r="A13357">
        <v>97</v>
      </c>
      <c r="B13357">
        <v>204.14</v>
      </c>
      <c r="C13357" t="s">
        <v>70</v>
      </c>
      <c r="D13357">
        <v>1.1999999999999999E-3</v>
      </c>
    </row>
    <row r="13358" spans="1:4" x14ac:dyDescent="0.35">
      <c r="A13358">
        <v>97</v>
      </c>
      <c r="B13358">
        <v>204.1558</v>
      </c>
      <c r="C13358" t="s">
        <v>70</v>
      </c>
      <c r="D13358">
        <v>1E-3</v>
      </c>
    </row>
    <row r="13359" spans="1:4" x14ac:dyDescent="0.35">
      <c r="A13359">
        <v>97</v>
      </c>
      <c r="B13359">
        <v>204.16990000000001</v>
      </c>
      <c r="C13359" t="s">
        <v>70</v>
      </c>
      <c r="D13359">
        <v>1E-3</v>
      </c>
    </row>
    <row r="13360" spans="1:4" x14ac:dyDescent="0.35">
      <c r="A13360">
        <v>97</v>
      </c>
      <c r="B13360">
        <v>204.18340000000001</v>
      </c>
      <c r="C13360" t="s">
        <v>70</v>
      </c>
      <c r="D13360">
        <v>5.0000000000000001E-4</v>
      </c>
    </row>
    <row r="13361" spans="1:4" x14ac:dyDescent="0.35">
      <c r="A13361">
        <v>97</v>
      </c>
      <c r="B13361">
        <v>204.19739999999999</v>
      </c>
      <c r="C13361" t="s">
        <v>70</v>
      </c>
      <c r="D13361">
        <v>1E-4</v>
      </c>
    </row>
    <row r="13362" spans="1:4" x14ac:dyDescent="0.35">
      <c r="A13362">
        <v>97</v>
      </c>
      <c r="B13362">
        <v>204.21119999999999</v>
      </c>
      <c r="C13362" t="s">
        <v>70</v>
      </c>
      <c r="D13362">
        <v>1E-4</v>
      </c>
    </row>
    <row r="13363" spans="1:4" x14ac:dyDescent="0.35">
      <c r="A13363">
        <v>97</v>
      </c>
      <c r="B13363">
        <v>204.22499999999999</v>
      </c>
      <c r="C13363" t="s">
        <v>70</v>
      </c>
      <c r="D13363">
        <v>1E-4</v>
      </c>
    </row>
    <row r="13364" spans="1:4" x14ac:dyDescent="0.35">
      <c r="A13364">
        <v>97</v>
      </c>
      <c r="B13364">
        <v>204.2389</v>
      </c>
      <c r="C13364" t="s">
        <v>70</v>
      </c>
      <c r="D13364">
        <v>1E-4</v>
      </c>
    </row>
    <row r="13365" spans="1:4" x14ac:dyDescent="0.35">
      <c r="A13365">
        <v>97</v>
      </c>
      <c r="B13365">
        <v>204.25239999999999</v>
      </c>
      <c r="C13365" t="s">
        <v>70</v>
      </c>
      <c r="D13365">
        <v>5.9999999999999995E-4</v>
      </c>
    </row>
    <row r="13366" spans="1:4" x14ac:dyDescent="0.35">
      <c r="A13366">
        <v>97</v>
      </c>
      <c r="B13366">
        <v>204.2654</v>
      </c>
      <c r="C13366" t="s">
        <v>70</v>
      </c>
      <c r="D13366">
        <v>5.9999999999999995E-4</v>
      </c>
    </row>
    <row r="13367" spans="1:4" x14ac:dyDescent="0.35">
      <c r="A13367">
        <v>97</v>
      </c>
      <c r="B13367">
        <v>204.2885</v>
      </c>
      <c r="C13367" t="s">
        <v>70</v>
      </c>
      <c r="D13367">
        <v>8.9999999999999998E-4</v>
      </c>
    </row>
    <row r="13368" spans="1:4" x14ac:dyDescent="0.35">
      <c r="A13368">
        <v>97</v>
      </c>
      <c r="B13368">
        <v>204.30340000000001</v>
      </c>
      <c r="C13368" t="s">
        <v>70</v>
      </c>
      <c r="D13368">
        <v>6.9999999999999999E-4</v>
      </c>
    </row>
    <row r="13369" spans="1:4" x14ac:dyDescent="0.35">
      <c r="A13369">
        <v>97</v>
      </c>
      <c r="B13369">
        <v>204.31659999999999</v>
      </c>
      <c r="C13369" t="s">
        <v>70</v>
      </c>
      <c r="D13369">
        <v>6.9999999999999999E-4</v>
      </c>
    </row>
    <row r="13370" spans="1:4" x14ac:dyDescent="0.35">
      <c r="A13370">
        <v>97</v>
      </c>
      <c r="B13370">
        <v>204.33109999999999</v>
      </c>
      <c r="C13370" t="s">
        <v>70</v>
      </c>
      <c r="D13370">
        <v>5.9999999999999995E-4</v>
      </c>
    </row>
    <row r="13371" spans="1:4" x14ac:dyDescent="0.35">
      <c r="A13371">
        <v>97</v>
      </c>
      <c r="B13371">
        <v>204.34710000000001</v>
      </c>
      <c r="C13371" t="s">
        <v>70</v>
      </c>
      <c r="D13371">
        <v>5.9999999999999995E-4</v>
      </c>
    </row>
    <row r="13372" spans="1:4" x14ac:dyDescent="0.35">
      <c r="A13372">
        <v>97</v>
      </c>
      <c r="B13372">
        <v>204.36099999999999</v>
      </c>
      <c r="C13372" t="s">
        <v>70</v>
      </c>
      <c r="D13372">
        <v>5.9999999999999995E-4</v>
      </c>
    </row>
    <row r="13373" spans="1:4" x14ac:dyDescent="0.35">
      <c r="A13373">
        <v>97</v>
      </c>
      <c r="B13373">
        <v>204.375</v>
      </c>
      <c r="C13373" t="s">
        <v>70</v>
      </c>
      <c r="D13373">
        <v>2.9999999999999997E-4</v>
      </c>
    </row>
    <row r="13374" spans="1:4" x14ac:dyDescent="0.35">
      <c r="A13374">
        <v>97</v>
      </c>
      <c r="B13374">
        <v>204.38910000000001</v>
      </c>
      <c r="C13374" t="s">
        <v>70</v>
      </c>
    </row>
    <row r="13375" spans="1:4" x14ac:dyDescent="0.35">
      <c r="A13375">
        <v>97</v>
      </c>
      <c r="B13375">
        <v>204.40309999999999</v>
      </c>
      <c r="C13375" t="s">
        <v>70</v>
      </c>
    </row>
    <row r="13376" spans="1:4" x14ac:dyDescent="0.35">
      <c r="A13376">
        <v>97</v>
      </c>
      <c r="B13376">
        <v>204.41739999999999</v>
      </c>
      <c r="C13376" t="s">
        <v>70</v>
      </c>
    </row>
    <row r="13377" spans="1:4" x14ac:dyDescent="0.35">
      <c r="A13377">
        <v>97</v>
      </c>
      <c r="B13377">
        <v>204.4306</v>
      </c>
      <c r="C13377" t="s">
        <v>70</v>
      </c>
      <c r="D13377">
        <v>4.0000000000000002E-4</v>
      </c>
    </row>
    <row r="13378" spans="1:4" x14ac:dyDescent="0.35">
      <c r="A13378">
        <v>97</v>
      </c>
      <c r="B13378">
        <v>204.44489999999999</v>
      </c>
      <c r="C13378" t="s">
        <v>70</v>
      </c>
      <c r="D13378">
        <v>6.9999999999999999E-4</v>
      </c>
    </row>
    <row r="13379" spans="1:4" x14ac:dyDescent="0.35">
      <c r="A13379">
        <v>97</v>
      </c>
      <c r="B13379">
        <v>204.459</v>
      </c>
      <c r="C13379" t="s">
        <v>70</v>
      </c>
      <c r="D13379">
        <v>8.0000000000000004E-4</v>
      </c>
    </row>
    <row r="13380" spans="1:4" x14ac:dyDescent="0.35">
      <c r="A13380">
        <v>97</v>
      </c>
      <c r="B13380">
        <v>204.47229999999999</v>
      </c>
      <c r="C13380" t="s">
        <v>70</v>
      </c>
      <c r="D13380">
        <v>8.0000000000000004E-4</v>
      </c>
    </row>
    <row r="13381" spans="1:4" x14ac:dyDescent="0.35">
      <c r="A13381">
        <v>97</v>
      </c>
      <c r="B13381">
        <v>204.49639999999999</v>
      </c>
      <c r="C13381" t="s">
        <v>70</v>
      </c>
      <c r="D13381">
        <v>6.9999999999999999E-4</v>
      </c>
    </row>
    <row r="13382" spans="1:4" x14ac:dyDescent="0.35">
      <c r="A13382">
        <v>97</v>
      </c>
      <c r="B13382">
        <v>204.5121</v>
      </c>
      <c r="C13382" t="s">
        <v>70</v>
      </c>
      <c r="D13382">
        <v>2.9999999999999997E-4</v>
      </c>
    </row>
    <row r="13383" spans="1:4" x14ac:dyDescent="0.35">
      <c r="A13383">
        <v>97</v>
      </c>
      <c r="B13383">
        <v>204.52629999999999</v>
      </c>
      <c r="C13383" t="s">
        <v>70</v>
      </c>
      <c r="D13383">
        <v>2.9999999999999997E-4</v>
      </c>
    </row>
    <row r="13384" spans="1:4" x14ac:dyDescent="0.35">
      <c r="A13384">
        <v>97</v>
      </c>
      <c r="B13384">
        <v>204.5403</v>
      </c>
      <c r="C13384" t="s">
        <v>70</v>
      </c>
      <c r="D13384">
        <v>2.9999999999999997E-4</v>
      </c>
    </row>
    <row r="13385" spans="1:4" x14ac:dyDescent="0.35">
      <c r="A13385">
        <v>97</v>
      </c>
      <c r="B13385">
        <v>204.55459999999999</v>
      </c>
      <c r="C13385" t="s">
        <v>70</v>
      </c>
      <c r="D13385">
        <v>2.0000000000000001E-4</v>
      </c>
    </row>
    <row r="13386" spans="1:4" x14ac:dyDescent="0.35">
      <c r="A13386">
        <v>97</v>
      </c>
      <c r="B13386">
        <v>204.56780000000001</v>
      </c>
      <c r="C13386" t="s">
        <v>70</v>
      </c>
      <c r="D13386">
        <v>2.0000000000000001E-4</v>
      </c>
    </row>
    <row r="13387" spans="1:4" x14ac:dyDescent="0.35">
      <c r="A13387">
        <v>97</v>
      </c>
      <c r="B13387">
        <v>204.58150000000001</v>
      </c>
      <c r="C13387" t="s">
        <v>70</v>
      </c>
    </row>
    <row r="13388" spans="1:4" x14ac:dyDescent="0.35">
      <c r="A13388">
        <v>97</v>
      </c>
      <c r="B13388">
        <v>204.59540000000001</v>
      </c>
      <c r="C13388" t="s">
        <v>70</v>
      </c>
      <c r="D13388">
        <v>1E-4</v>
      </c>
    </row>
    <row r="13389" spans="1:4" x14ac:dyDescent="0.35">
      <c r="A13389">
        <v>97</v>
      </c>
      <c r="B13389">
        <v>204.60890000000001</v>
      </c>
      <c r="C13389" t="s">
        <v>70</v>
      </c>
      <c r="D13389">
        <v>1E-4</v>
      </c>
    </row>
    <row r="13390" spans="1:4" x14ac:dyDescent="0.35">
      <c r="A13390">
        <v>97</v>
      </c>
      <c r="B13390">
        <v>204.62280000000001</v>
      </c>
      <c r="C13390" t="s">
        <v>70</v>
      </c>
      <c r="D13390">
        <v>5.0000000000000001E-4</v>
      </c>
    </row>
    <row r="13391" spans="1:4" x14ac:dyDescent="0.35">
      <c r="A13391">
        <v>97</v>
      </c>
      <c r="B13391">
        <v>204.6404</v>
      </c>
      <c r="C13391" t="s">
        <v>70</v>
      </c>
      <c r="D13391">
        <v>5.0000000000000001E-4</v>
      </c>
    </row>
    <row r="13392" spans="1:4" x14ac:dyDescent="0.35">
      <c r="A13392">
        <v>97</v>
      </c>
      <c r="B13392">
        <v>204.65459999999999</v>
      </c>
      <c r="C13392" t="s">
        <v>70</v>
      </c>
      <c r="D13392">
        <v>5.9999999999999995E-4</v>
      </c>
    </row>
    <row r="13393" spans="1:4" x14ac:dyDescent="0.35">
      <c r="A13393">
        <v>97</v>
      </c>
      <c r="B13393">
        <v>204.6695</v>
      </c>
      <c r="C13393" t="s">
        <v>70</v>
      </c>
      <c r="D13393">
        <v>5.9999999999999995E-4</v>
      </c>
    </row>
    <row r="13394" spans="1:4" x14ac:dyDescent="0.35">
      <c r="A13394">
        <v>97</v>
      </c>
      <c r="B13394">
        <v>204.6833</v>
      </c>
      <c r="C13394" t="s">
        <v>70</v>
      </c>
      <c r="D13394">
        <v>4.0000000000000002E-4</v>
      </c>
    </row>
    <row r="13395" spans="1:4" x14ac:dyDescent="0.35">
      <c r="A13395">
        <v>97</v>
      </c>
      <c r="B13395">
        <v>204.70779999999999</v>
      </c>
      <c r="C13395" t="s">
        <v>70</v>
      </c>
      <c r="D13395">
        <v>2.0000000000000001E-4</v>
      </c>
    </row>
    <row r="13396" spans="1:4" x14ac:dyDescent="0.35">
      <c r="A13396">
        <v>97</v>
      </c>
      <c r="B13396">
        <v>204.73330000000001</v>
      </c>
      <c r="C13396" t="s">
        <v>70</v>
      </c>
      <c r="D13396">
        <v>1E-4</v>
      </c>
    </row>
    <row r="13397" spans="1:4" x14ac:dyDescent="0.35">
      <c r="A13397">
        <v>97</v>
      </c>
      <c r="B13397">
        <v>204.75450000000001</v>
      </c>
      <c r="C13397" t="s">
        <v>70</v>
      </c>
    </row>
    <row r="13398" spans="1:4" x14ac:dyDescent="0.35">
      <c r="A13398">
        <v>97</v>
      </c>
      <c r="B13398">
        <v>204.76750000000001</v>
      </c>
      <c r="C13398" t="s">
        <v>70</v>
      </c>
    </row>
    <row r="13399" spans="1:4" x14ac:dyDescent="0.35">
      <c r="A13399">
        <v>97</v>
      </c>
      <c r="B13399">
        <v>204.78129999999999</v>
      </c>
      <c r="C13399" t="s">
        <v>70</v>
      </c>
    </row>
    <row r="13400" spans="1:4" x14ac:dyDescent="0.35">
      <c r="A13400">
        <v>97</v>
      </c>
      <c r="B13400">
        <v>204.7963</v>
      </c>
      <c r="C13400" t="s">
        <v>70</v>
      </c>
      <c r="D13400">
        <v>2.0000000000000001E-4</v>
      </c>
    </row>
    <row r="13401" spans="1:4" x14ac:dyDescent="0.35">
      <c r="A13401">
        <v>97</v>
      </c>
      <c r="B13401">
        <v>204.8135</v>
      </c>
      <c r="C13401" t="s">
        <v>70</v>
      </c>
      <c r="D13401">
        <v>5.0000000000000001E-4</v>
      </c>
    </row>
    <row r="13402" spans="1:4" x14ac:dyDescent="0.35">
      <c r="A13402">
        <v>97</v>
      </c>
      <c r="B13402">
        <v>204.83179999999999</v>
      </c>
      <c r="C13402" t="s">
        <v>70</v>
      </c>
      <c r="D13402">
        <v>5.9999999999999995E-4</v>
      </c>
    </row>
    <row r="13403" spans="1:4" x14ac:dyDescent="0.35">
      <c r="A13403">
        <v>97</v>
      </c>
      <c r="B13403">
        <v>204.8493</v>
      </c>
      <c r="C13403" t="s">
        <v>70</v>
      </c>
      <c r="D13403">
        <v>5.9999999999999995E-4</v>
      </c>
    </row>
    <row r="13404" spans="1:4" x14ac:dyDescent="0.35">
      <c r="A13404">
        <v>97</v>
      </c>
      <c r="B13404">
        <v>204.86449999999999</v>
      </c>
      <c r="C13404" t="s">
        <v>70</v>
      </c>
      <c r="D13404">
        <v>4.0000000000000002E-4</v>
      </c>
    </row>
    <row r="13405" spans="1:4" x14ac:dyDescent="0.35">
      <c r="A13405">
        <v>97</v>
      </c>
      <c r="B13405">
        <v>204.87909999999999</v>
      </c>
      <c r="C13405" t="s">
        <v>70</v>
      </c>
      <c r="D13405">
        <v>4.0000000000000002E-4</v>
      </c>
    </row>
    <row r="13406" spans="1:4" x14ac:dyDescent="0.35">
      <c r="A13406">
        <v>97</v>
      </c>
      <c r="B13406">
        <v>204.89320000000001</v>
      </c>
      <c r="C13406" t="s">
        <v>70</v>
      </c>
      <c r="D13406">
        <v>1E-4</v>
      </c>
    </row>
    <row r="13407" spans="1:4" x14ac:dyDescent="0.35">
      <c r="A13407">
        <v>97</v>
      </c>
      <c r="B13407">
        <v>204.91749999999999</v>
      </c>
      <c r="C13407" t="s">
        <v>70</v>
      </c>
    </row>
    <row r="13408" spans="1:4" x14ac:dyDescent="0.35">
      <c r="A13408">
        <v>97</v>
      </c>
      <c r="B13408">
        <v>204.9325</v>
      </c>
      <c r="C13408" t="s">
        <v>70</v>
      </c>
    </row>
    <row r="13409" spans="1:4" x14ac:dyDescent="0.35">
      <c r="A13409">
        <v>97</v>
      </c>
      <c r="B13409">
        <v>204.9589</v>
      </c>
      <c r="C13409" t="s">
        <v>70</v>
      </c>
    </row>
    <row r="13410" spans="1:4" x14ac:dyDescent="0.35">
      <c r="A13410">
        <v>97</v>
      </c>
      <c r="B13410">
        <v>204.97210000000001</v>
      </c>
      <c r="C13410" t="s">
        <v>70</v>
      </c>
      <c r="D13410">
        <v>1E-4</v>
      </c>
    </row>
    <row r="13411" spans="1:4" x14ac:dyDescent="0.35">
      <c r="A13411">
        <v>97</v>
      </c>
      <c r="B13411">
        <v>204.98679999999999</v>
      </c>
      <c r="C13411" t="s">
        <v>70</v>
      </c>
      <c r="D13411">
        <v>2.0000000000000001E-4</v>
      </c>
    </row>
    <row r="13412" spans="1:4" x14ac:dyDescent="0.35">
      <c r="A13412">
        <v>97</v>
      </c>
      <c r="B13412">
        <v>205.00120000000001</v>
      </c>
      <c r="C13412" t="s">
        <v>70</v>
      </c>
      <c r="D13412">
        <v>2.9999999999999997E-4</v>
      </c>
    </row>
    <row r="13413" spans="1:4" x14ac:dyDescent="0.35">
      <c r="A13413">
        <v>97</v>
      </c>
      <c r="B13413">
        <v>205.01990000000001</v>
      </c>
      <c r="C13413" t="s">
        <v>70</v>
      </c>
      <c r="D13413">
        <v>2.9999999999999997E-4</v>
      </c>
    </row>
    <row r="13414" spans="1:4" x14ac:dyDescent="0.35">
      <c r="A13414">
        <v>97</v>
      </c>
      <c r="B13414">
        <v>205.0334</v>
      </c>
      <c r="C13414" t="s">
        <v>70</v>
      </c>
      <c r="D13414">
        <v>5.0000000000000001E-4</v>
      </c>
    </row>
    <row r="13415" spans="1:4" x14ac:dyDescent="0.35">
      <c r="A13415">
        <v>97</v>
      </c>
      <c r="B13415">
        <v>205.048</v>
      </c>
      <c r="C13415" t="s">
        <v>70</v>
      </c>
      <c r="D13415">
        <v>5.0000000000000001E-4</v>
      </c>
    </row>
    <row r="13416" spans="1:4" x14ac:dyDescent="0.35">
      <c r="A13416">
        <v>97</v>
      </c>
      <c r="B13416">
        <v>205.06219999999999</v>
      </c>
      <c r="C13416" t="s">
        <v>70</v>
      </c>
      <c r="D13416">
        <v>2.0000000000000001E-4</v>
      </c>
    </row>
    <row r="13417" spans="1:4" x14ac:dyDescent="0.35">
      <c r="A13417">
        <v>97</v>
      </c>
      <c r="B13417">
        <v>205.07740000000001</v>
      </c>
      <c r="C13417" t="s">
        <v>70</v>
      </c>
      <c r="D13417">
        <v>2.0000000000000001E-4</v>
      </c>
    </row>
    <row r="13418" spans="1:4" x14ac:dyDescent="0.35">
      <c r="A13418">
        <v>97</v>
      </c>
      <c r="B13418">
        <v>205.09110000000001</v>
      </c>
      <c r="C13418" t="s">
        <v>70</v>
      </c>
    </row>
    <row r="13419" spans="1:4" x14ac:dyDescent="0.35">
      <c r="A13419">
        <v>97</v>
      </c>
      <c r="B13419">
        <v>205.1063</v>
      </c>
      <c r="C13419" t="s">
        <v>70</v>
      </c>
    </row>
    <row r="13420" spans="1:4" x14ac:dyDescent="0.35">
      <c r="A13420">
        <v>97</v>
      </c>
      <c r="B13420">
        <v>205.12909999999999</v>
      </c>
      <c r="C13420" t="s">
        <v>70</v>
      </c>
    </row>
    <row r="13421" spans="1:4" x14ac:dyDescent="0.35">
      <c r="A13421">
        <v>97</v>
      </c>
      <c r="B13421">
        <v>205.14439999999999</v>
      </c>
      <c r="C13421" t="s">
        <v>70</v>
      </c>
    </row>
    <row r="13422" spans="1:4" x14ac:dyDescent="0.35">
      <c r="A13422">
        <v>97</v>
      </c>
      <c r="B13422">
        <v>205.15960000000001</v>
      </c>
      <c r="C13422" t="s">
        <v>70</v>
      </c>
      <c r="D13422">
        <v>1E-4</v>
      </c>
    </row>
    <row r="13423" spans="1:4" x14ac:dyDescent="0.35">
      <c r="A13423">
        <v>97</v>
      </c>
      <c r="B13423">
        <v>205.1747</v>
      </c>
      <c r="C13423" t="s">
        <v>70</v>
      </c>
      <c r="D13423">
        <v>1E-4</v>
      </c>
    </row>
    <row r="13424" spans="1:4" x14ac:dyDescent="0.35">
      <c r="A13424">
        <v>97</v>
      </c>
      <c r="B13424">
        <v>205.18950000000001</v>
      </c>
      <c r="C13424" t="s">
        <v>70</v>
      </c>
      <c r="D13424">
        <v>2.0000000000000001E-4</v>
      </c>
    </row>
    <row r="13425" spans="1:4" x14ac:dyDescent="0.35">
      <c r="A13425">
        <v>97</v>
      </c>
      <c r="B13425">
        <v>205.20400000000001</v>
      </c>
      <c r="C13425" t="s">
        <v>70</v>
      </c>
      <c r="D13425">
        <v>2.9999999999999997E-4</v>
      </c>
    </row>
    <row r="13426" spans="1:4" x14ac:dyDescent="0.35">
      <c r="A13426">
        <v>97</v>
      </c>
      <c r="B13426">
        <v>205.21860000000001</v>
      </c>
      <c r="C13426" t="s">
        <v>70</v>
      </c>
      <c r="D13426">
        <v>2.9999999999999997E-4</v>
      </c>
    </row>
    <row r="13427" spans="1:4" x14ac:dyDescent="0.35">
      <c r="A13427">
        <v>97</v>
      </c>
      <c r="B13427">
        <v>205.23249999999999</v>
      </c>
      <c r="C13427" t="s">
        <v>70</v>
      </c>
      <c r="D13427">
        <v>2.9999999999999997E-4</v>
      </c>
    </row>
    <row r="13428" spans="1:4" x14ac:dyDescent="0.35">
      <c r="A13428">
        <v>97</v>
      </c>
      <c r="B13428">
        <v>205.2475</v>
      </c>
      <c r="C13428" t="s">
        <v>70</v>
      </c>
      <c r="D13428">
        <v>2.0000000000000001E-4</v>
      </c>
    </row>
    <row r="13429" spans="1:4" x14ac:dyDescent="0.35">
      <c r="A13429">
        <v>97</v>
      </c>
      <c r="B13429">
        <v>205.2621</v>
      </c>
      <c r="C13429" t="s">
        <v>70</v>
      </c>
      <c r="D13429">
        <v>1E-4</v>
      </c>
    </row>
    <row r="13430" spans="1:4" x14ac:dyDescent="0.35">
      <c r="A13430">
        <v>97</v>
      </c>
      <c r="B13430">
        <v>205.27699999999999</v>
      </c>
      <c r="C13430" t="s">
        <v>70</v>
      </c>
      <c r="D13430">
        <v>1E-4</v>
      </c>
    </row>
    <row r="13431" spans="1:4" x14ac:dyDescent="0.35">
      <c r="A13431">
        <v>97</v>
      </c>
      <c r="B13431">
        <v>205.29069999999999</v>
      </c>
      <c r="C13431" t="s">
        <v>70</v>
      </c>
      <c r="D13431">
        <v>5.9999999999999995E-4</v>
      </c>
    </row>
    <row r="13432" spans="1:4" x14ac:dyDescent="0.35">
      <c r="A13432">
        <v>97</v>
      </c>
      <c r="B13432">
        <v>205.3058</v>
      </c>
      <c r="C13432" t="s">
        <v>70</v>
      </c>
      <c r="D13432">
        <v>5.0000000000000001E-4</v>
      </c>
    </row>
    <row r="13433" spans="1:4" x14ac:dyDescent="0.35">
      <c r="A13433">
        <v>97</v>
      </c>
      <c r="B13433">
        <v>205.32040000000001</v>
      </c>
      <c r="C13433" t="s">
        <v>70</v>
      </c>
      <c r="D13433">
        <v>5.0000000000000001E-4</v>
      </c>
    </row>
    <row r="13434" spans="1:4" x14ac:dyDescent="0.35">
      <c r="A13434">
        <v>97</v>
      </c>
      <c r="B13434">
        <v>205.34399999999999</v>
      </c>
      <c r="C13434" t="s">
        <v>70</v>
      </c>
      <c r="D13434">
        <v>2.8E-3</v>
      </c>
    </row>
    <row r="13435" spans="1:4" x14ac:dyDescent="0.35">
      <c r="A13435">
        <v>97</v>
      </c>
      <c r="B13435">
        <v>205.35919999999999</v>
      </c>
      <c r="C13435" t="s">
        <v>70</v>
      </c>
      <c r="D13435">
        <v>2.8E-3</v>
      </c>
    </row>
    <row r="13436" spans="1:4" x14ac:dyDescent="0.35">
      <c r="A13436">
        <v>97</v>
      </c>
      <c r="B13436">
        <v>205.37370000000001</v>
      </c>
      <c r="C13436" t="s">
        <v>70</v>
      </c>
      <c r="D13436">
        <v>2.8E-3</v>
      </c>
    </row>
    <row r="13437" spans="1:4" x14ac:dyDescent="0.35">
      <c r="A13437">
        <v>97</v>
      </c>
      <c r="B13437">
        <v>205.38919999999999</v>
      </c>
      <c r="C13437" t="s">
        <v>70</v>
      </c>
      <c r="D13437">
        <v>4.1000000000000003E-3</v>
      </c>
    </row>
    <row r="13438" spans="1:4" x14ac:dyDescent="0.35">
      <c r="A13438">
        <v>97</v>
      </c>
      <c r="B13438">
        <v>205.4041</v>
      </c>
      <c r="C13438" t="s">
        <v>70</v>
      </c>
      <c r="D13438">
        <v>2E-3</v>
      </c>
    </row>
    <row r="13439" spans="1:4" x14ac:dyDescent="0.35">
      <c r="A13439">
        <v>97</v>
      </c>
      <c r="B13439">
        <v>205.41849999999999</v>
      </c>
      <c r="C13439" t="s">
        <v>70</v>
      </c>
      <c r="D13439">
        <v>1.1999999999999999E-3</v>
      </c>
    </row>
    <row r="13440" spans="1:4" x14ac:dyDescent="0.35">
      <c r="A13440">
        <v>97</v>
      </c>
      <c r="B13440">
        <v>205.4325</v>
      </c>
      <c r="C13440" t="s">
        <v>70</v>
      </c>
      <c r="D13440">
        <v>2.7000000000000001E-3</v>
      </c>
    </row>
    <row r="13441" spans="1:4" x14ac:dyDescent="0.35">
      <c r="A13441">
        <v>97</v>
      </c>
      <c r="B13441">
        <v>205.44820000000001</v>
      </c>
      <c r="C13441" t="s">
        <v>70</v>
      </c>
      <c r="D13441">
        <v>2.7000000000000001E-3</v>
      </c>
    </row>
    <row r="13442" spans="1:4" x14ac:dyDescent="0.35">
      <c r="A13442">
        <v>97</v>
      </c>
      <c r="B13442">
        <v>205.46289999999999</v>
      </c>
      <c r="C13442" t="s">
        <v>70</v>
      </c>
      <c r="D13442">
        <v>8.0000000000000004E-4</v>
      </c>
    </row>
    <row r="13443" spans="1:4" x14ac:dyDescent="0.35">
      <c r="A13443">
        <v>97</v>
      </c>
      <c r="B13443">
        <v>205.4778</v>
      </c>
      <c r="C13443" t="s">
        <v>70</v>
      </c>
      <c r="D13443">
        <v>1.8E-3</v>
      </c>
    </row>
    <row r="13444" spans="1:4" x14ac:dyDescent="0.35">
      <c r="A13444">
        <v>97</v>
      </c>
      <c r="B13444">
        <v>205.49199999999999</v>
      </c>
      <c r="C13444" t="s">
        <v>70</v>
      </c>
      <c r="D13444">
        <v>3.5000000000000001E-3</v>
      </c>
    </row>
    <row r="13445" spans="1:4" x14ac:dyDescent="0.35">
      <c r="A13445">
        <v>97</v>
      </c>
      <c r="B13445">
        <v>205.5086</v>
      </c>
      <c r="C13445" t="s">
        <v>70</v>
      </c>
      <c r="D13445">
        <v>3.5000000000000001E-3</v>
      </c>
    </row>
    <row r="13446" spans="1:4" x14ac:dyDescent="0.35">
      <c r="A13446">
        <v>97</v>
      </c>
      <c r="B13446">
        <v>205.5249</v>
      </c>
      <c r="C13446" t="s">
        <v>70</v>
      </c>
      <c r="D13446">
        <v>3.0000000000000001E-3</v>
      </c>
    </row>
    <row r="13447" spans="1:4" x14ac:dyDescent="0.35">
      <c r="A13447">
        <v>97</v>
      </c>
      <c r="B13447">
        <v>205.5487</v>
      </c>
      <c r="C13447" t="s">
        <v>70</v>
      </c>
      <c r="D13447">
        <v>3.3999999999999998E-3</v>
      </c>
    </row>
    <row r="13448" spans="1:4" x14ac:dyDescent="0.35">
      <c r="A13448">
        <v>97</v>
      </c>
      <c r="B13448">
        <v>205.5641</v>
      </c>
      <c r="C13448" t="s">
        <v>70</v>
      </c>
      <c r="D13448">
        <v>3.3999999999999998E-3</v>
      </c>
    </row>
    <row r="13449" spans="1:4" x14ac:dyDescent="0.35">
      <c r="A13449">
        <v>97</v>
      </c>
      <c r="B13449">
        <v>205.57900000000001</v>
      </c>
      <c r="C13449" t="s">
        <v>70</v>
      </c>
      <c r="D13449">
        <v>4.1000000000000003E-3</v>
      </c>
    </row>
    <row r="13450" spans="1:4" x14ac:dyDescent="0.35">
      <c r="A13450">
        <v>97</v>
      </c>
      <c r="B13450">
        <v>205.5943</v>
      </c>
      <c r="C13450" t="s">
        <v>70</v>
      </c>
      <c r="D13450">
        <v>1.2999999999999999E-3</v>
      </c>
    </row>
    <row r="13451" spans="1:4" x14ac:dyDescent="0.35">
      <c r="A13451">
        <v>97</v>
      </c>
      <c r="B13451">
        <v>205.6087</v>
      </c>
      <c r="C13451" t="s">
        <v>70</v>
      </c>
      <c r="D13451">
        <v>2.5999999999999999E-3</v>
      </c>
    </row>
    <row r="13452" spans="1:4" x14ac:dyDescent="0.35">
      <c r="A13452">
        <v>97</v>
      </c>
      <c r="B13452">
        <v>205.624</v>
      </c>
      <c r="C13452" t="s">
        <v>70</v>
      </c>
      <c r="D13452">
        <v>5.0000000000000001E-4</v>
      </c>
    </row>
    <row r="13453" spans="1:4" x14ac:dyDescent="0.35">
      <c r="A13453">
        <v>98</v>
      </c>
      <c r="B13453">
        <v>205.6463</v>
      </c>
      <c r="C13453" t="s">
        <v>70</v>
      </c>
      <c r="D13453">
        <v>2.5999999999999999E-3</v>
      </c>
    </row>
    <row r="13454" spans="1:4" x14ac:dyDescent="0.35">
      <c r="A13454">
        <v>98</v>
      </c>
      <c r="B13454">
        <v>205.66380000000001</v>
      </c>
      <c r="C13454" t="s">
        <v>70</v>
      </c>
      <c r="D13454">
        <v>4.0000000000000002E-4</v>
      </c>
    </row>
    <row r="13455" spans="1:4" x14ac:dyDescent="0.35">
      <c r="A13455">
        <v>98</v>
      </c>
      <c r="B13455">
        <v>205.68549999999999</v>
      </c>
      <c r="C13455" t="s">
        <v>70</v>
      </c>
      <c r="D13455">
        <v>4.0000000000000002E-4</v>
      </c>
    </row>
    <row r="13456" spans="1:4" x14ac:dyDescent="0.35">
      <c r="A13456">
        <v>98</v>
      </c>
      <c r="B13456">
        <v>205.70419999999999</v>
      </c>
      <c r="C13456" t="s">
        <v>70</v>
      </c>
      <c r="D13456">
        <v>1E-4</v>
      </c>
    </row>
    <row r="13457" spans="1:4" x14ac:dyDescent="0.35">
      <c r="A13457">
        <v>98</v>
      </c>
      <c r="B13457">
        <v>205.71530000000001</v>
      </c>
      <c r="C13457" t="s">
        <v>70</v>
      </c>
      <c r="D13457">
        <v>1E-4</v>
      </c>
    </row>
    <row r="13458" spans="1:4" x14ac:dyDescent="0.35">
      <c r="A13458">
        <v>98</v>
      </c>
      <c r="B13458">
        <v>205.7294</v>
      </c>
      <c r="C13458" t="s">
        <v>70</v>
      </c>
      <c r="D13458">
        <v>1E-4</v>
      </c>
    </row>
    <row r="13459" spans="1:4" x14ac:dyDescent="0.35">
      <c r="A13459">
        <v>98</v>
      </c>
      <c r="B13459">
        <v>205.7551</v>
      </c>
      <c r="C13459" t="s">
        <v>70</v>
      </c>
      <c r="D13459">
        <v>1E-4</v>
      </c>
    </row>
    <row r="13460" spans="1:4" x14ac:dyDescent="0.35">
      <c r="A13460">
        <v>98</v>
      </c>
      <c r="B13460">
        <v>205.76929999999999</v>
      </c>
      <c r="C13460" t="s">
        <v>70</v>
      </c>
      <c r="D13460">
        <v>1E-4</v>
      </c>
    </row>
    <row r="13461" spans="1:4" x14ac:dyDescent="0.35">
      <c r="A13461">
        <v>98</v>
      </c>
      <c r="B13461">
        <v>205.78319999999999</v>
      </c>
      <c r="C13461" t="s">
        <v>70</v>
      </c>
      <c r="D13461">
        <v>1E-4</v>
      </c>
    </row>
    <row r="13462" spans="1:4" x14ac:dyDescent="0.35">
      <c r="A13462">
        <v>98</v>
      </c>
      <c r="B13462">
        <v>205.79750000000001</v>
      </c>
      <c r="C13462" t="s">
        <v>70</v>
      </c>
      <c r="D13462">
        <v>1E-4</v>
      </c>
    </row>
    <row r="13463" spans="1:4" x14ac:dyDescent="0.35">
      <c r="A13463">
        <v>98</v>
      </c>
      <c r="B13463">
        <v>205.81139999999999</v>
      </c>
      <c r="C13463" t="s">
        <v>70</v>
      </c>
      <c r="D13463">
        <v>1E-4</v>
      </c>
    </row>
    <row r="13464" spans="1:4" x14ac:dyDescent="0.35">
      <c r="A13464">
        <v>98</v>
      </c>
      <c r="B13464">
        <v>205.8263</v>
      </c>
      <c r="C13464" t="s">
        <v>70</v>
      </c>
      <c r="D13464">
        <v>1E-4</v>
      </c>
    </row>
    <row r="13465" spans="1:4" x14ac:dyDescent="0.35">
      <c r="A13465">
        <v>98</v>
      </c>
      <c r="B13465">
        <v>205.8398</v>
      </c>
      <c r="C13465" t="s">
        <v>70</v>
      </c>
      <c r="D13465">
        <v>1E-4</v>
      </c>
    </row>
    <row r="13466" spans="1:4" x14ac:dyDescent="0.35">
      <c r="A13466">
        <v>98</v>
      </c>
      <c r="B13466">
        <v>205.8536</v>
      </c>
      <c r="C13466" t="s">
        <v>70</v>
      </c>
    </row>
    <row r="13467" spans="1:4" x14ac:dyDescent="0.35">
      <c r="A13467">
        <v>98</v>
      </c>
      <c r="B13467">
        <v>205.8681</v>
      </c>
      <c r="C13467" t="s">
        <v>70</v>
      </c>
    </row>
    <row r="13468" spans="1:4" x14ac:dyDescent="0.35">
      <c r="A13468">
        <v>98</v>
      </c>
      <c r="B13468">
        <v>205.88149999999999</v>
      </c>
      <c r="C13468" t="s">
        <v>70</v>
      </c>
    </row>
    <row r="13469" spans="1:4" x14ac:dyDescent="0.35">
      <c r="A13469">
        <v>98</v>
      </c>
      <c r="B13469">
        <v>205.89570000000001</v>
      </c>
      <c r="C13469" t="s">
        <v>70</v>
      </c>
      <c r="D13469">
        <v>1E-4</v>
      </c>
    </row>
    <row r="13470" spans="1:4" x14ac:dyDescent="0.35">
      <c r="A13470">
        <v>98</v>
      </c>
      <c r="B13470">
        <v>205.90889999999999</v>
      </c>
      <c r="C13470" t="s">
        <v>70</v>
      </c>
      <c r="D13470">
        <v>1E-4</v>
      </c>
    </row>
    <row r="13471" spans="1:4" x14ac:dyDescent="0.35">
      <c r="A13471">
        <v>98</v>
      </c>
      <c r="B13471">
        <v>205.923</v>
      </c>
      <c r="C13471" t="s">
        <v>70</v>
      </c>
      <c r="D13471">
        <v>1E-4</v>
      </c>
    </row>
    <row r="13472" spans="1:4" x14ac:dyDescent="0.35">
      <c r="A13472">
        <v>98</v>
      </c>
      <c r="B13472">
        <v>205.94040000000001</v>
      </c>
      <c r="C13472" t="s">
        <v>70</v>
      </c>
      <c r="D13472">
        <v>1E-4</v>
      </c>
    </row>
    <row r="13473" spans="1:4" x14ac:dyDescent="0.35">
      <c r="A13473">
        <v>98</v>
      </c>
      <c r="B13473">
        <v>205.96709999999999</v>
      </c>
      <c r="C13473" t="s">
        <v>70</v>
      </c>
    </row>
    <row r="13474" spans="1:4" x14ac:dyDescent="0.35">
      <c r="A13474">
        <v>98</v>
      </c>
      <c r="B13474">
        <v>205.9846</v>
      </c>
      <c r="C13474" t="s">
        <v>70</v>
      </c>
      <c r="D13474">
        <v>1E-4</v>
      </c>
    </row>
    <row r="13475" spans="1:4" x14ac:dyDescent="0.35">
      <c r="A13475">
        <v>98</v>
      </c>
      <c r="B13475">
        <v>205.9983</v>
      </c>
      <c r="C13475" t="s">
        <v>70</v>
      </c>
      <c r="D13475">
        <v>1E-4</v>
      </c>
    </row>
    <row r="13476" spans="1:4" x14ac:dyDescent="0.35">
      <c r="A13476">
        <v>98</v>
      </c>
      <c r="B13476">
        <v>206.0145</v>
      </c>
      <c r="C13476" t="s">
        <v>70</v>
      </c>
    </row>
    <row r="13477" spans="1:4" x14ac:dyDescent="0.35">
      <c r="A13477">
        <v>98</v>
      </c>
      <c r="B13477">
        <v>206.02930000000001</v>
      </c>
      <c r="C13477" t="s">
        <v>70</v>
      </c>
    </row>
    <row r="13478" spans="1:4" x14ac:dyDescent="0.35">
      <c r="A13478">
        <v>98</v>
      </c>
      <c r="B13478">
        <v>206.0427</v>
      </c>
      <c r="C13478" t="s">
        <v>70</v>
      </c>
    </row>
    <row r="13479" spans="1:4" x14ac:dyDescent="0.35">
      <c r="A13479">
        <v>98</v>
      </c>
      <c r="B13479">
        <v>206.0573</v>
      </c>
      <c r="C13479" t="s">
        <v>70</v>
      </c>
    </row>
    <row r="13480" spans="1:4" x14ac:dyDescent="0.35">
      <c r="A13480">
        <v>98</v>
      </c>
      <c r="B13480">
        <v>206.071</v>
      </c>
      <c r="C13480" t="s">
        <v>70</v>
      </c>
    </row>
    <row r="13481" spans="1:4" x14ac:dyDescent="0.35">
      <c r="A13481">
        <v>98</v>
      </c>
      <c r="B13481">
        <v>206.08529999999999</v>
      </c>
      <c r="C13481" t="s">
        <v>70</v>
      </c>
      <c r="D13481">
        <v>1E-4</v>
      </c>
    </row>
    <row r="13482" spans="1:4" x14ac:dyDescent="0.35">
      <c r="A13482">
        <v>98</v>
      </c>
      <c r="B13482">
        <v>206.09819999999999</v>
      </c>
      <c r="C13482" t="s">
        <v>70</v>
      </c>
      <c r="D13482">
        <v>1E-4</v>
      </c>
    </row>
    <row r="13483" spans="1:4" x14ac:dyDescent="0.35">
      <c r="A13483">
        <v>98</v>
      </c>
      <c r="B13483">
        <v>206.11199999999999</v>
      </c>
      <c r="C13483" t="s">
        <v>70</v>
      </c>
      <c r="D13483">
        <v>1E-4</v>
      </c>
    </row>
    <row r="13484" spans="1:4" x14ac:dyDescent="0.35">
      <c r="A13484">
        <v>98</v>
      </c>
      <c r="B13484">
        <v>206.1259</v>
      </c>
      <c r="C13484" t="s">
        <v>70</v>
      </c>
      <c r="D13484">
        <v>1E-4</v>
      </c>
    </row>
    <row r="13485" spans="1:4" x14ac:dyDescent="0.35">
      <c r="A13485">
        <v>98</v>
      </c>
      <c r="B13485">
        <v>206.14019999999999</v>
      </c>
      <c r="C13485" t="s">
        <v>70</v>
      </c>
      <c r="D13485">
        <v>1E-4</v>
      </c>
    </row>
    <row r="13486" spans="1:4" x14ac:dyDescent="0.35">
      <c r="A13486">
        <v>98</v>
      </c>
      <c r="B13486">
        <v>206.15430000000001</v>
      </c>
      <c r="C13486" t="s">
        <v>70</v>
      </c>
      <c r="D13486">
        <v>1E-4</v>
      </c>
    </row>
    <row r="13487" spans="1:4" x14ac:dyDescent="0.35">
      <c r="A13487">
        <v>98</v>
      </c>
      <c r="B13487">
        <v>206.18010000000001</v>
      </c>
      <c r="C13487" t="s">
        <v>70</v>
      </c>
    </row>
    <row r="13488" spans="1:4" x14ac:dyDescent="0.35">
      <c r="A13488">
        <v>98</v>
      </c>
      <c r="B13488">
        <v>206.19540000000001</v>
      </c>
      <c r="C13488" t="s">
        <v>70</v>
      </c>
    </row>
    <row r="13489" spans="1:4" x14ac:dyDescent="0.35">
      <c r="A13489">
        <v>98</v>
      </c>
      <c r="B13489">
        <v>206.20930000000001</v>
      </c>
      <c r="C13489" t="s">
        <v>70</v>
      </c>
    </row>
    <row r="13490" spans="1:4" x14ac:dyDescent="0.35">
      <c r="A13490">
        <v>98</v>
      </c>
      <c r="B13490">
        <v>206.22280000000001</v>
      </c>
      <c r="C13490" t="s">
        <v>70</v>
      </c>
    </row>
    <row r="13491" spans="1:4" x14ac:dyDescent="0.35">
      <c r="A13491">
        <v>98</v>
      </c>
      <c r="B13491">
        <v>206.2372</v>
      </c>
      <c r="C13491" t="s">
        <v>70</v>
      </c>
    </row>
    <row r="13492" spans="1:4" x14ac:dyDescent="0.35">
      <c r="A13492">
        <v>98</v>
      </c>
      <c r="B13492">
        <v>206.25030000000001</v>
      </c>
      <c r="C13492" t="s">
        <v>70</v>
      </c>
    </row>
    <row r="13493" spans="1:4" x14ac:dyDescent="0.35">
      <c r="A13493">
        <v>98</v>
      </c>
      <c r="B13493">
        <v>206.26419999999999</v>
      </c>
      <c r="C13493" t="s">
        <v>70</v>
      </c>
    </row>
    <row r="13494" spans="1:4" x14ac:dyDescent="0.35">
      <c r="A13494">
        <v>98</v>
      </c>
      <c r="B13494">
        <v>206.27809999999999</v>
      </c>
      <c r="C13494" t="s">
        <v>70</v>
      </c>
      <c r="D13494">
        <v>1E-4</v>
      </c>
    </row>
    <row r="13495" spans="1:4" x14ac:dyDescent="0.35">
      <c r="A13495">
        <v>98</v>
      </c>
      <c r="B13495">
        <v>206.29220000000001</v>
      </c>
      <c r="C13495" t="s">
        <v>70</v>
      </c>
      <c r="D13495">
        <v>1E-4</v>
      </c>
    </row>
    <row r="13496" spans="1:4" x14ac:dyDescent="0.35">
      <c r="A13496">
        <v>98</v>
      </c>
      <c r="B13496">
        <v>206.3057</v>
      </c>
      <c r="C13496" t="s">
        <v>70</v>
      </c>
      <c r="D13496">
        <v>1E-4</v>
      </c>
    </row>
    <row r="13497" spans="1:4" x14ac:dyDescent="0.35">
      <c r="A13497">
        <v>98</v>
      </c>
      <c r="B13497">
        <v>206.31989999999999</v>
      </c>
      <c r="C13497" t="s">
        <v>70</v>
      </c>
      <c r="D13497">
        <v>1E-4</v>
      </c>
    </row>
    <row r="13498" spans="1:4" x14ac:dyDescent="0.35">
      <c r="A13498">
        <v>98</v>
      </c>
      <c r="B13498">
        <v>206.33320000000001</v>
      </c>
      <c r="C13498" t="s">
        <v>70</v>
      </c>
    </row>
    <row r="13499" spans="1:4" x14ac:dyDescent="0.35">
      <c r="A13499">
        <v>98</v>
      </c>
      <c r="B13499">
        <v>206.34809999999999</v>
      </c>
      <c r="C13499" t="s">
        <v>70</v>
      </c>
    </row>
    <row r="13500" spans="1:4" x14ac:dyDescent="0.35">
      <c r="A13500">
        <v>98</v>
      </c>
      <c r="B13500">
        <v>206.36330000000001</v>
      </c>
      <c r="C13500" t="s">
        <v>70</v>
      </c>
    </row>
    <row r="13501" spans="1:4" x14ac:dyDescent="0.35">
      <c r="A13501">
        <v>98</v>
      </c>
      <c r="B13501">
        <v>206.38640000000001</v>
      </c>
      <c r="C13501" t="s">
        <v>70</v>
      </c>
    </row>
    <row r="13502" spans="1:4" x14ac:dyDescent="0.35">
      <c r="A13502">
        <v>98</v>
      </c>
      <c r="B13502">
        <v>206.41200000000001</v>
      </c>
      <c r="C13502" t="s">
        <v>70</v>
      </c>
    </row>
    <row r="13503" spans="1:4" x14ac:dyDescent="0.35">
      <c r="A13503">
        <v>98</v>
      </c>
      <c r="B13503">
        <v>206.4254</v>
      </c>
      <c r="C13503" t="s">
        <v>70</v>
      </c>
    </row>
    <row r="13504" spans="1:4" x14ac:dyDescent="0.35">
      <c r="A13504">
        <v>98</v>
      </c>
      <c r="B13504">
        <v>206.43899999999999</v>
      </c>
      <c r="C13504" t="s">
        <v>70</v>
      </c>
    </row>
    <row r="13505" spans="1:4" x14ac:dyDescent="0.35">
      <c r="A13505">
        <v>98</v>
      </c>
      <c r="B13505">
        <v>206.45339999999999</v>
      </c>
      <c r="C13505" t="s">
        <v>70</v>
      </c>
      <c r="D13505">
        <v>1E-4</v>
      </c>
    </row>
    <row r="13506" spans="1:4" x14ac:dyDescent="0.35">
      <c r="A13506">
        <v>98</v>
      </c>
      <c r="B13506">
        <v>206.4699</v>
      </c>
      <c r="C13506" t="s">
        <v>70</v>
      </c>
      <c r="D13506">
        <v>1E-4</v>
      </c>
    </row>
    <row r="13507" spans="1:4" x14ac:dyDescent="0.35">
      <c r="A13507">
        <v>98</v>
      </c>
      <c r="B13507">
        <v>206.48269999999999</v>
      </c>
      <c r="C13507" t="s">
        <v>70</v>
      </c>
      <c r="D13507">
        <v>1E-4</v>
      </c>
    </row>
    <row r="13508" spans="1:4" x14ac:dyDescent="0.35">
      <c r="A13508">
        <v>98</v>
      </c>
      <c r="B13508">
        <v>206.49700000000001</v>
      </c>
      <c r="C13508" t="s">
        <v>70</v>
      </c>
      <c r="D13508">
        <v>1E-4</v>
      </c>
    </row>
    <row r="13509" spans="1:4" x14ac:dyDescent="0.35">
      <c r="A13509">
        <v>98</v>
      </c>
      <c r="B13509">
        <v>206.51339999999999</v>
      </c>
      <c r="C13509" t="s">
        <v>70</v>
      </c>
    </row>
    <row r="13510" spans="1:4" x14ac:dyDescent="0.35">
      <c r="A13510">
        <v>98</v>
      </c>
      <c r="B13510">
        <v>206.53270000000001</v>
      </c>
      <c r="C13510" t="s">
        <v>70</v>
      </c>
    </row>
    <row r="13511" spans="1:4" x14ac:dyDescent="0.35">
      <c r="A13511">
        <v>98</v>
      </c>
      <c r="B13511">
        <v>206.54689999999999</v>
      </c>
      <c r="C13511" t="s">
        <v>70</v>
      </c>
    </row>
    <row r="13512" spans="1:4" x14ac:dyDescent="0.35">
      <c r="A13512">
        <v>98</v>
      </c>
      <c r="B13512">
        <v>206.56059999999999</v>
      </c>
      <c r="C13512" t="s">
        <v>70</v>
      </c>
    </row>
    <row r="13513" spans="1:4" x14ac:dyDescent="0.35">
      <c r="A13513">
        <v>98</v>
      </c>
      <c r="B13513">
        <v>206.57480000000001</v>
      </c>
      <c r="C13513" t="s">
        <v>70</v>
      </c>
    </row>
    <row r="13514" spans="1:4" x14ac:dyDescent="0.35">
      <c r="A13514">
        <v>98</v>
      </c>
      <c r="B13514">
        <v>206.59639999999999</v>
      </c>
      <c r="C13514" t="s">
        <v>70</v>
      </c>
    </row>
    <row r="13515" spans="1:4" x14ac:dyDescent="0.35">
      <c r="A13515">
        <v>98</v>
      </c>
      <c r="B13515">
        <v>206.6113</v>
      </c>
      <c r="C13515" t="s">
        <v>70</v>
      </c>
    </row>
    <row r="13516" spans="1:4" x14ac:dyDescent="0.35">
      <c r="A13516">
        <v>98</v>
      </c>
      <c r="B13516">
        <v>206.6259</v>
      </c>
      <c r="C13516" t="s">
        <v>70</v>
      </c>
    </row>
    <row r="13517" spans="1:4" x14ac:dyDescent="0.35">
      <c r="A13517">
        <v>98</v>
      </c>
      <c r="B13517">
        <v>206.64320000000001</v>
      </c>
      <c r="C13517" t="s">
        <v>70</v>
      </c>
    </row>
    <row r="13518" spans="1:4" x14ac:dyDescent="0.35">
      <c r="A13518">
        <v>98</v>
      </c>
      <c r="B13518">
        <v>206.6574</v>
      </c>
      <c r="C13518" t="s">
        <v>70</v>
      </c>
    </row>
    <row r="13519" spans="1:4" x14ac:dyDescent="0.35">
      <c r="A13519">
        <v>98</v>
      </c>
      <c r="B13519">
        <v>206.67160000000001</v>
      </c>
      <c r="C13519" t="s">
        <v>70</v>
      </c>
    </row>
    <row r="13520" spans="1:4" x14ac:dyDescent="0.35">
      <c r="A13520">
        <v>98</v>
      </c>
      <c r="B13520">
        <v>206.6866</v>
      </c>
      <c r="C13520" t="s">
        <v>70</v>
      </c>
    </row>
    <row r="13521" spans="1:3" x14ac:dyDescent="0.35">
      <c r="A13521">
        <v>98</v>
      </c>
      <c r="B13521">
        <v>206.7012</v>
      </c>
      <c r="C13521" t="s">
        <v>70</v>
      </c>
    </row>
    <row r="13522" spans="1:3" x14ac:dyDescent="0.35">
      <c r="A13522">
        <v>98</v>
      </c>
      <c r="B13522">
        <v>206.71549999999999</v>
      </c>
      <c r="C13522" t="s">
        <v>70</v>
      </c>
    </row>
    <row r="13523" spans="1:3" x14ac:dyDescent="0.35">
      <c r="A13523">
        <v>98</v>
      </c>
      <c r="B13523">
        <v>206.7295</v>
      </c>
      <c r="C13523" t="s">
        <v>70</v>
      </c>
    </row>
    <row r="13524" spans="1:3" x14ac:dyDescent="0.35">
      <c r="A13524">
        <v>98</v>
      </c>
      <c r="B13524">
        <v>206.74449999999999</v>
      </c>
      <c r="C13524" t="s">
        <v>70</v>
      </c>
    </row>
    <row r="13525" spans="1:3" x14ac:dyDescent="0.35">
      <c r="A13525">
        <v>98</v>
      </c>
      <c r="B13525">
        <v>206.7594</v>
      </c>
      <c r="C13525" t="s">
        <v>70</v>
      </c>
    </row>
    <row r="13526" spans="1:3" x14ac:dyDescent="0.35">
      <c r="A13526">
        <v>98</v>
      </c>
      <c r="B13526">
        <v>206.77440000000001</v>
      </c>
      <c r="C13526" t="s">
        <v>70</v>
      </c>
    </row>
    <row r="13527" spans="1:3" x14ac:dyDescent="0.35">
      <c r="A13527">
        <v>98</v>
      </c>
      <c r="B13527">
        <v>206.79519999999999</v>
      </c>
      <c r="C13527" t="s">
        <v>70</v>
      </c>
    </row>
    <row r="13528" spans="1:3" x14ac:dyDescent="0.35">
      <c r="A13528">
        <v>98</v>
      </c>
      <c r="B13528">
        <v>206.8219</v>
      </c>
      <c r="C13528" t="s">
        <v>70</v>
      </c>
    </row>
    <row r="13529" spans="1:3" x14ac:dyDescent="0.35">
      <c r="A13529">
        <v>98</v>
      </c>
      <c r="B13529">
        <v>206.83529999999999</v>
      </c>
      <c r="C13529" t="s">
        <v>70</v>
      </c>
    </row>
    <row r="13530" spans="1:3" x14ac:dyDescent="0.35">
      <c r="A13530">
        <v>98</v>
      </c>
      <c r="B13530">
        <v>206.8484</v>
      </c>
      <c r="C13530" t="s">
        <v>70</v>
      </c>
    </row>
    <row r="13531" spans="1:3" x14ac:dyDescent="0.35">
      <c r="A13531">
        <v>98</v>
      </c>
      <c r="B13531">
        <v>206.86359999999999</v>
      </c>
      <c r="C13531" t="s">
        <v>70</v>
      </c>
    </row>
    <row r="13532" spans="1:3" x14ac:dyDescent="0.35">
      <c r="A13532">
        <v>98</v>
      </c>
      <c r="B13532">
        <v>206.8785</v>
      </c>
      <c r="C13532" t="s">
        <v>70</v>
      </c>
    </row>
    <row r="13533" spans="1:3" x14ac:dyDescent="0.35">
      <c r="A13533">
        <v>98</v>
      </c>
      <c r="B13533">
        <v>206.8922</v>
      </c>
      <c r="C13533" t="s">
        <v>70</v>
      </c>
    </row>
    <row r="13534" spans="1:3" x14ac:dyDescent="0.35">
      <c r="A13534">
        <v>98</v>
      </c>
      <c r="B13534">
        <v>206.90710000000001</v>
      </c>
      <c r="C13534" t="s">
        <v>70</v>
      </c>
    </row>
    <row r="13535" spans="1:3" x14ac:dyDescent="0.35">
      <c r="A13535">
        <v>98</v>
      </c>
      <c r="B13535">
        <v>206.92150000000001</v>
      </c>
      <c r="C13535" t="s">
        <v>70</v>
      </c>
    </row>
    <row r="13536" spans="1:3" x14ac:dyDescent="0.35">
      <c r="A13536">
        <v>98</v>
      </c>
      <c r="B13536">
        <v>206.9365</v>
      </c>
      <c r="C13536" t="s">
        <v>70</v>
      </c>
    </row>
    <row r="13537" spans="1:3" x14ac:dyDescent="0.35">
      <c r="A13537">
        <v>98</v>
      </c>
      <c r="B13537">
        <v>206.95060000000001</v>
      </c>
      <c r="C13537" t="s">
        <v>70</v>
      </c>
    </row>
    <row r="13538" spans="1:3" x14ac:dyDescent="0.35">
      <c r="A13538">
        <v>98</v>
      </c>
      <c r="B13538">
        <v>206.9649</v>
      </c>
      <c r="C13538" t="s">
        <v>70</v>
      </c>
    </row>
    <row r="13539" spans="1:3" x14ac:dyDescent="0.35">
      <c r="A13539">
        <v>98</v>
      </c>
      <c r="B13539">
        <v>206.97970000000001</v>
      </c>
      <c r="C13539" t="s">
        <v>70</v>
      </c>
    </row>
    <row r="13540" spans="1:3" x14ac:dyDescent="0.35">
      <c r="A13540">
        <v>98</v>
      </c>
      <c r="B13540">
        <v>206.99529999999999</v>
      </c>
      <c r="C13540" t="s">
        <v>70</v>
      </c>
    </row>
    <row r="13541" spans="1:3" x14ac:dyDescent="0.35">
      <c r="A13541">
        <v>98</v>
      </c>
      <c r="B13541">
        <v>207.02379999999999</v>
      </c>
      <c r="C13541" t="s">
        <v>70</v>
      </c>
    </row>
    <row r="13542" spans="1:3" x14ac:dyDescent="0.35">
      <c r="A13542">
        <v>98</v>
      </c>
      <c r="B13542">
        <v>207.0444</v>
      </c>
      <c r="C13542" t="s">
        <v>70</v>
      </c>
    </row>
    <row r="13543" spans="1:3" x14ac:dyDescent="0.35">
      <c r="A13543">
        <v>98</v>
      </c>
      <c r="B13543">
        <v>207.06010000000001</v>
      </c>
      <c r="C13543" t="s">
        <v>70</v>
      </c>
    </row>
    <row r="13544" spans="1:3" x14ac:dyDescent="0.35">
      <c r="A13544">
        <v>98</v>
      </c>
      <c r="B13544">
        <v>207.07509999999999</v>
      </c>
      <c r="C13544" t="s">
        <v>70</v>
      </c>
    </row>
    <row r="13545" spans="1:3" x14ac:dyDescent="0.35">
      <c r="A13545">
        <v>98</v>
      </c>
      <c r="B13545">
        <v>207.08949999999999</v>
      </c>
      <c r="C13545" t="s">
        <v>70</v>
      </c>
    </row>
    <row r="13546" spans="1:3" x14ac:dyDescent="0.35">
      <c r="A13546">
        <v>98</v>
      </c>
      <c r="B13546">
        <v>207.10489999999999</v>
      </c>
      <c r="C13546" t="s">
        <v>70</v>
      </c>
    </row>
    <row r="13547" spans="1:3" x14ac:dyDescent="0.35">
      <c r="A13547">
        <v>98</v>
      </c>
      <c r="B13547">
        <v>207.12129999999999</v>
      </c>
      <c r="C13547" t="s">
        <v>70</v>
      </c>
    </row>
    <row r="13548" spans="1:3" x14ac:dyDescent="0.35">
      <c r="A13548">
        <v>98</v>
      </c>
      <c r="B13548">
        <v>207.1369</v>
      </c>
      <c r="C13548" t="s">
        <v>70</v>
      </c>
    </row>
    <row r="13549" spans="1:3" x14ac:dyDescent="0.35">
      <c r="A13549">
        <v>98</v>
      </c>
      <c r="B13549">
        <v>207.15110000000001</v>
      </c>
      <c r="C13549" t="s">
        <v>70</v>
      </c>
    </row>
    <row r="13550" spans="1:3" x14ac:dyDescent="0.35">
      <c r="A13550">
        <v>98</v>
      </c>
      <c r="B13550">
        <v>207.16540000000001</v>
      </c>
      <c r="C13550" t="s">
        <v>70</v>
      </c>
    </row>
    <row r="13551" spans="1:3" x14ac:dyDescent="0.35">
      <c r="A13551">
        <v>98</v>
      </c>
      <c r="B13551">
        <v>207.1798</v>
      </c>
      <c r="C13551" t="s">
        <v>70</v>
      </c>
    </row>
    <row r="13552" spans="1:3" x14ac:dyDescent="0.35">
      <c r="A13552">
        <v>98</v>
      </c>
      <c r="B13552">
        <v>207.1944</v>
      </c>
      <c r="C13552" t="s">
        <v>70</v>
      </c>
    </row>
    <row r="13553" spans="1:4" x14ac:dyDescent="0.35">
      <c r="A13553">
        <v>98</v>
      </c>
      <c r="B13553">
        <v>207.20939999999999</v>
      </c>
      <c r="C13553" t="s">
        <v>70</v>
      </c>
    </row>
    <row r="13554" spans="1:4" x14ac:dyDescent="0.35">
      <c r="A13554">
        <v>98</v>
      </c>
      <c r="B13554">
        <v>207.23230000000001</v>
      </c>
      <c r="C13554" t="s">
        <v>70</v>
      </c>
    </row>
    <row r="13555" spans="1:4" x14ac:dyDescent="0.35">
      <c r="A13555">
        <v>98</v>
      </c>
      <c r="B13555">
        <v>207.2484</v>
      </c>
      <c r="C13555" t="s">
        <v>70</v>
      </c>
    </row>
    <row r="13556" spans="1:4" x14ac:dyDescent="0.35">
      <c r="A13556">
        <v>98</v>
      </c>
      <c r="B13556">
        <v>207.26320000000001</v>
      </c>
      <c r="C13556" t="s">
        <v>70</v>
      </c>
    </row>
    <row r="13557" spans="1:4" x14ac:dyDescent="0.35">
      <c r="A13557">
        <v>98</v>
      </c>
      <c r="B13557">
        <v>207.27789999999999</v>
      </c>
      <c r="C13557" t="s">
        <v>70</v>
      </c>
      <c r="D13557">
        <v>1E-4</v>
      </c>
    </row>
    <row r="13558" spans="1:4" x14ac:dyDescent="0.35">
      <c r="A13558">
        <v>98</v>
      </c>
      <c r="B13558">
        <v>207.29259999999999</v>
      </c>
      <c r="C13558" t="s">
        <v>70</v>
      </c>
      <c r="D13558">
        <v>1E-4</v>
      </c>
    </row>
    <row r="13559" spans="1:4" x14ac:dyDescent="0.35">
      <c r="A13559">
        <v>98</v>
      </c>
      <c r="B13559">
        <v>207.3074</v>
      </c>
      <c r="C13559" t="s">
        <v>70</v>
      </c>
      <c r="D13559">
        <v>4.0000000000000002E-4</v>
      </c>
    </row>
    <row r="13560" spans="1:4" x14ac:dyDescent="0.35">
      <c r="A13560">
        <v>98</v>
      </c>
      <c r="B13560">
        <v>207.3218</v>
      </c>
      <c r="C13560" t="s">
        <v>70</v>
      </c>
      <c r="D13560">
        <v>5.0000000000000001E-4</v>
      </c>
    </row>
    <row r="13561" spans="1:4" x14ac:dyDescent="0.35">
      <c r="A13561">
        <v>98</v>
      </c>
      <c r="B13561">
        <v>207.33680000000001</v>
      </c>
      <c r="C13561" t="s">
        <v>70</v>
      </c>
      <c r="D13561">
        <v>1.1000000000000001E-3</v>
      </c>
    </row>
    <row r="13562" spans="1:4" x14ac:dyDescent="0.35">
      <c r="A13562">
        <v>98</v>
      </c>
      <c r="B13562">
        <v>207.35120000000001</v>
      </c>
      <c r="C13562" t="s">
        <v>70</v>
      </c>
      <c r="D13562">
        <v>1.6999999999999999E-3</v>
      </c>
    </row>
    <row r="13563" spans="1:4" x14ac:dyDescent="0.35">
      <c r="A13563">
        <v>98</v>
      </c>
      <c r="B13563">
        <v>207.36519999999999</v>
      </c>
      <c r="C13563" t="s">
        <v>70</v>
      </c>
      <c r="D13563">
        <v>1.6999999999999999E-3</v>
      </c>
    </row>
    <row r="13564" spans="1:4" x14ac:dyDescent="0.35">
      <c r="A13564">
        <v>98</v>
      </c>
      <c r="B13564">
        <v>207.37970000000001</v>
      </c>
      <c r="C13564" t="s">
        <v>70</v>
      </c>
      <c r="D13564">
        <v>1.5E-3</v>
      </c>
    </row>
    <row r="13565" spans="1:4" x14ac:dyDescent="0.35">
      <c r="A13565">
        <v>98</v>
      </c>
      <c r="B13565">
        <v>207.39420000000001</v>
      </c>
      <c r="C13565" t="s">
        <v>70</v>
      </c>
      <c r="D13565">
        <v>4.4000000000000003E-3</v>
      </c>
    </row>
    <row r="13566" spans="1:4" x14ac:dyDescent="0.35">
      <c r="A13566">
        <v>98</v>
      </c>
      <c r="B13566">
        <v>207.41</v>
      </c>
      <c r="C13566" t="s">
        <v>70</v>
      </c>
      <c r="D13566">
        <v>2E-3</v>
      </c>
    </row>
    <row r="13567" spans="1:4" x14ac:dyDescent="0.35">
      <c r="A13567">
        <v>98</v>
      </c>
      <c r="B13567">
        <v>207.43389999999999</v>
      </c>
      <c r="C13567" t="s">
        <v>70</v>
      </c>
      <c r="D13567">
        <v>2E-3</v>
      </c>
    </row>
    <row r="13568" spans="1:4" x14ac:dyDescent="0.35">
      <c r="A13568">
        <v>98</v>
      </c>
      <c r="B13568">
        <v>207.44890000000001</v>
      </c>
      <c r="C13568" t="s">
        <v>70</v>
      </c>
      <c r="D13568">
        <v>2.2000000000000001E-3</v>
      </c>
    </row>
    <row r="13569" spans="1:4" x14ac:dyDescent="0.35">
      <c r="A13569">
        <v>98</v>
      </c>
      <c r="B13569">
        <v>207.46420000000001</v>
      </c>
      <c r="C13569" t="s">
        <v>70</v>
      </c>
      <c r="D13569">
        <v>2.2000000000000001E-3</v>
      </c>
    </row>
    <row r="13570" spans="1:4" x14ac:dyDescent="0.35">
      <c r="A13570">
        <v>98</v>
      </c>
      <c r="B13570">
        <v>207.4795</v>
      </c>
      <c r="C13570" t="s">
        <v>70</v>
      </c>
      <c r="D13570">
        <v>3.3999999999999998E-3</v>
      </c>
    </row>
    <row r="13571" spans="1:4" x14ac:dyDescent="0.35">
      <c r="A13571">
        <v>98</v>
      </c>
      <c r="B13571">
        <v>207.49379999999999</v>
      </c>
      <c r="C13571" t="s">
        <v>70</v>
      </c>
      <c r="D13571">
        <v>1.9E-3</v>
      </c>
    </row>
    <row r="13572" spans="1:4" x14ac:dyDescent="0.35">
      <c r="A13572">
        <v>98</v>
      </c>
      <c r="B13572">
        <v>207.50899999999999</v>
      </c>
      <c r="C13572" t="s">
        <v>70</v>
      </c>
      <c r="D13572">
        <v>4.1000000000000003E-3</v>
      </c>
    </row>
    <row r="13573" spans="1:4" x14ac:dyDescent="0.35">
      <c r="A13573">
        <v>98</v>
      </c>
      <c r="B13573">
        <v>207.52379999999999</v>
      </c>
      <c r="C13573" t="s">
        <v>70</v>
      </c>
      <c r="D13573">
        <v>5.0000000000000001E-3</v>
      </c>
    </row>
    <row r="13574" spans="1:4" x14ac:dyDescent="0.35">
      <c r="A13574">
        <v>98</v>
      </c>
      <c r="B13574">
        <v>207.53870000000001</v>
      </c>
      <c r="C13574" t="s">
        <v>70</v>
      </c>
      <c r="D13574">
        <v>5.0000000000000001E-3</v>
      </c>
    </row>
    <row r="13575" spans="1:4" x14ac:dyDescent="0.35">
      <c r="A13575">
        <v>98</v>
      </c>
      <c r="B13575">
        <v>207.5564</v>
      </c>
      <c r="C13575" t="s">
        <v>70</v>
      </c>
      <c r="D13575">
        <v>5.0000000000000001E-4</v>
      </c>
    </row>
    <row r="13576" spans="1:4" x14ac:dyDescent="0.35">
      <c r="A13576">
        <v>98</v>
      </c>
      <c r="B13576">
        <v>207.5711</v>
      </c>
      <c r="C13576" t="s">
        <v>70</v>
      </c>
      <c r="D13576">
        <v>3.8E-3</v>
      </c>
    </row>
    <row r="13577" spans="1:4" x14ac:dyDescent="0.35">
      <c r="A13577">
        <v>98</v>
      </c>
      <c r="B13577">
        <v>207.5855</v>
      </c>
      <c r="C13577" t="s">
        <v>70</v>
      </c>
      <c r="D13577">
        <v>3.7000000000000002E-3</v>
      </c>
    </row>
    <row r="13578" spans="1:4" x14ac:dyDescent="0.35">
      <c r="A13578">
        <v>98</v>
      </c>
      <c r="B13578">
        <v>207.59950000000001</v>
      </c>
      <c r="C13578" t="s">
        <v>70</v>
      </c>
      <c r="D13578">
        <v>3.7000000000000002E-3</v>
      </c>
    </row>
    <row r="13579" spans="1:4" x14ac:dyDescent="0.35">
      <c r="A13579">
        <v>98</v>
      </c>
      <c r="B13579">
        <v>207.61539999999999</v>
      </c>
      <c r="C13579" t="s">
        <v>70</v>
      </c>
      <c r="D13579">
        <v>3.7000000000000002E-3</v>
      </c>
    </row>
    <row r="13580" spans="1:4" x14ac:dyDescent="0.35">
      <c r="A13580">
        <v>98</v>
      </c>
      <c r="B13580">
        <v>207.6387</v>
      </c>
      <c r="C13580" t="s">
        <v>70</v>
      </c>
      <c r="D13580">
        <v>7.4999999999999997E-3</v>
      </c>
    </row>
    <row r="13581" spans="1:4" x14ac:dyDescent="0.35">
      <c r="A13581">
        <v>99</v>
      </c>
      <c r="B13581">
        <v>207.65639999999999</v>
      </c>
      <c r="C13581" t="s">
        <v>70</v>
      </c>
      <c r="D13581">
        <v>1.8599999999999998E-2</v>
      </c>
    </row>
    <row r="13582" spans="1:4" x14ac:dyDescent="0.35">
      <c r="A13582">
        <v>99</v>
      </c>
      <c r="B13582">
        <v>207.6704</v>
      </c>
      <c r="C13582" t="s">
        <v>70</v>
      </c>
      <c r="D13582">
        <v>9.1999999999999998E-3</v>
      </c>
    </row>
    <row r="13583" spans="1:4" x14ac:dyDescent="0.35">
      <c r="A13583">
        <v>99</v>
      </c>
      <c r="B13583">
        <v>207.68530000000001</v>
      </c>
      <c r="C13583" t="s">
        <v>70</v>
      </c>
      <c r="D13583">
        <v>1.37E-2</v>
      </c>
    </row>
    <row r="13584" spans="1:4" x14ac:dyDescent="0.35">
      <c r="A13584">
        <v>99</v>
      </c>
      <c r="B13584">
        <v>207.69880000000001</v>
      </c>
      <c r="C13584" t="s">
        <v>70</v>
      </c>
      <c r="D13584">
        <v>1.37E-2</v>
      </c>
    </row>
    <row r="13585" spans="1:4" x14ac:dyDescent="0.35">
      <c r="A13585">
        <v>99</v>
      </c>
      <c r="B13585">
        <v>207.7124</v>
      </c>
      <c r="C13585" t="s">
        <v>70</v>
      </c>
      <c r="D13585">
        <v>1.18E-2</v>
      </c>
    </row>
    <row r="13586" spans="1:4" x14ac:dyDescent="0.35">
      <c r="A13586">
        <v>99</v>
      </c>
      <c r="B13586">
        <v>207.72730000000001</v>
      </c>
      <c r="C13586" t="s">
        <v>70</v>
      </c>
      <c r="D13586">
        <v>1.18E-2</v>
      </c>
    </row>
    <row r="13587" spans="1:4" x14ac:dyDescent="0.35">
      <c r="A13587">
        <v>99</v>
      </c>
      <c r="B13587">
        <v>207.74850000000001</v>
      </c>
      <c r="C13587" t="s">
        <v>70</v>
      </c>
      <c r="D13587">
        <v>2.2000000000000001E-3</v>
      </c>
    </row>
    <row r="13588" spans="1:4" x14ac:dyDescent="0.35">
      <c r="A13588">
        <v>99</v>
      </c>
      <c r="B13588">
        <v>207.7672</v>
      </c>
      <c r="C13588" t="s">
        <v>70</v>
      </c>
      <c r="D13588">
        <v>2.2000000000000001E-3</v>
      </c>
    </row>
    <row r="13589" spans="1:4" x14ac:dyDescent="0.35">
      <c r="A13589">
        <v>99</v>
      </c>
      <c r="B13589">
        <v>207.7791</v>
      </c>
      <c r="C13589" t="s">
        <v>70</v>
      </c>
      <c r="D13589">
        <v>1.1000000000000001E-3</v>
      </c>
    </row>
    <row r="13590" spans="1:4" x14ac:dyDescent="0.35">
      <c r="A13590">
        <v>99</v>
      </c>
      <c r="B13590">
        <v>207.79230000000001</v>
      </c>
      <c r="C13590" t="s">
        <v>70</v>
      </c>
      <c r="D13590">
        <v>1.6000000000000001E-3</v>
      </c>
    </row>
    <row r="13591" spans="1:4" x14ac:dyDescent="0.35">
      <c r="A13591">
        <v>99</v>
      </c>
      <c r="B13591">
        <v>207.80619999999999</v>
      </c>
      <c r="C13591" t="s">
        <v>70</v>
      </c>
      <c r="D13591">
        <v>5.0000000000000001E-4</v>
      </c>
    </row>
    <row r="13592" spans="1:4" x14ac:dyDescent="0.35">
      <c r="A13592">
        <v>99</v>
      </c>
      <c r="B13592">
        <v>207.8312</v>
      </c>
      <c r="C13592" t="s">
        <v>70</v>
      </c>
    </row>
    <row r="13593" spans="1:4" x14ac:dyDescent="0.35">
      <c r="A13593">
        <v>99</v>
      </c>
      <c r="B13593">
        <v>207.8535</v>
      </c>
      <c r="C13593" t="s">
        <v>70</v>
      </c>
    </row>
    <row r="13594" spans="1:4" x14ac:dyDescent="0.35">
      <c r="A13594">
        <v>99</v>
      </c>
      <c r="B13594">
        <v>207.8682</v>
      </c>
      <c r="C13594" t="s">
        <v>70</v>
      </c>
    </row>
    <row r="13595" spans="1:4" x14ac:dyDescent="0.35">
      <c r="A13595">
        <v>99</v>
      </c>
      <c r="B13595">
        <v>207.88249999999999</v>
      </c>
      <c r="C13595" t="s">
        <v>70</v>
      </c>
    </row>
    <row r="13596" spans="1:4" x14ac:dyDescent="0.35">
      <c r="A13596">
        <v>99</v>
      </c>
      <c r="B13596">
        <v>207.89769999999999</v>
      </c>
      <c r="C13596" t="s">
        <v>70</v>
      </c>
    </row>
    <row r="13597" spans="1:4" x14ac:dyDescent="0.35">
      <c r="A13597">
        <v>99</v>
      </c>
      <c r="B13597">
        <v>207.91130000000001</v>
      </c>
      <c r="C13597" t="s">
        <v>70</v>
      </c>
    </row>
    <row r="13598" spans="1:4" x14ac:dyDescent="0.35">
      <c r="A13598">
        <v>99</v>
      </c>
      <c r="B13598">
        <v>207.92529999999999</v>
      </c>
      <c r="C13598" t="s">
        <v>70</v>
      </c>
    </row>
    <row r="13599" spans="1:4" x14ac:dyDescent="0.35">
      <c r="A13599">
        <v>99</v>
      </c>
      <c r="B13599">
        <v>207.94200000000001</v>
      </c>
      <c r="C13599" t="s">
        <v>70</v>
      </c>
    </row>
    <row r="13600" spans="1:4" x14ac:dyDescent="0.35">
      <c r="A13600">
        <v>99</v>
      </c>
      <c r="B13600">
        <v>207.9599</v>
      </c>
      <c r="C13600" t="s">
        <v>70</v>
      </c>
    </row>
    <row r="13601" spans="1:3" x14ac:dyDescent="0.35">
      <c r="A13601">
        <v>99</v>
      </c>
      <c r="B13601">
        <v>207.9777</v>
      </c>
      <c r="C13601" t="s">
        <v>70</v>
      </c>
    </row>
    <row r="13602" spans="1:3" x14ac:dyDescent="0.35">
      <c r="A13602">
        <v>99</v>
      </c>
      <c r="B13602">
        <v>207.99340000000001</v>
      </c>
      <c r="C13602" t="s">
        <v>70</v>
      </c>
    </row>
    <row r="13603" spans="1:3" x14ac:dyDescent="0.35">
      <c r="A13603">
        <v>99</v>
      </c>
      <c r="B13603">
        <v>208.0068</v>
      </c>
      <c r="C13603" t="s">
        <v>70</v>
      </c>
    </row>
    <row r="13604" spans="1:3" x14ac:dyDescent="0.35">
      <c r="A13604">
        <v>99</v>
      </c>
      <c r="B13604">
        <v>208.0206</v>
      </c>
      <c r="C13604" t="s">
        <v>70</v>
      </c>
    </row>
    <row r="13605" spans="1:3" x14ac:dyDescent="0.35">
      <c r="A13605">
        <v>99</v>
      </c>
      <c r="B13605">
        <v>208.0352</v>
      </c>
      <c r="C13605" t="s">
        <v>70</v>
      </c>
    </row>
    <row r="13606" spans="1:3" x14ac:dyDescent="0.35">
      <c r="A13606">
        <v>99</v>
      </c>
      <c r="B13606">
        <v>208.06440000000001</v>
      </c>
      <c r="C13606" t="s">
        <v>70</v>
      </c>
    </row>
    <row r="13607" spans="1:3" x14ac:dyDescent="0.35">
      <c r="A13607">
        <v>99</v>
      </c>
      <c r="B13607">
        <v>208.0805</v>
      </c>
      <c r="C13607" t="s">
        <v>70</v>
      </c>
    </row>
    <row r="13608" spans="1:3" x14ac:dyDescent="0.35">
      <c r="A13608">
        <v>99</v>
      </c>
      <c r="B13608">
        <v>208.09450000000001</v>
      </c>
      <c r="C13608" t="s">
        <v>70</v>
      </c>
    </row>
    <row r="13609" spans="1:3" x14ac:dyDescent="0.35">
      <c r="A13609">
        <v>99</v>
      </c>
      <c r="B13609">
        <v>208.10839999999999</v>
      </c>
      <c r="C13609" t="s">
        <v>70</v>
      </c>
    </row>
    <row r="13610" spans="1:3" x14ac:dyDescent="0.35">
      <c r="A13610">
        <v>99</v>
      </c>
      <c r="B13610">
        <v>208.1225</v>
      </c>
      <c r="C13610" t="s">
        <v>70</v>
      </c>
    </row>
    <row r="13611" spans="1:3" x14ac:dyDescent="0.35">
      <c r="A13611">
        <v>99</v>
      </c>
      <c r="B13611">
        <v>208.13679999999999</v>
      </c>
      <c r="C13611" t="s">
        <v>70</v>
      </c>
    </row>
    <row r="13612" spans="1:3" x14ac:dyDescent="0.35">
      <c r="A13612">
        <v>99</v>
      </c>
      <c r="B13612">
        <v>208.15</v>
      </c>
      <c r="C13612" t="s">
        <v>70</v>
      </c>
    </row>
    <row r="13613" spans="1:3" x14ac:dyDescent="0.35">
      <c r="A13613">
        <v>99</v>
      </c>
      <c r="B13613">
        <v>208.16370000000001</v>
      </c>
      <c r="C13613" t="s">
        <v>70</v>
      </c>
    </row>
    <row r="13614" spans="1:3" x14ac:dyDescent="0.35">
      <c r="A13614">
        <v>99</v>
      </c>
      <c r="B13614">
        <v>208.178</v>
      </c>
      <c r="C13614" t="s">
        <v>70</v>
      </c>
    </row>
    <row r="13615" spans="1:3" x14ac:dyDescent="0.35">
      <c r="A13615">
        <v>99</v>
      </c>
      <c r="B13615">
        <v>208.1918</v>
      </c>
      <c r="C13615" t="s">
        <v>70</v>
      </c>
    </row>
    <row r="13616" spans="1:3" x14ac:dyDescent="0.35">
      <c r="A13616">
        <v>99</v>
      </c>
      <c r="B13616">
        <v>208.2054</v>
      </c>
      <c r="C13616" t="s">
        <v>70</v>
      </c>
    </row>
    <row r="13617" spans="1:3" x14ac:dyDescent="0.35">
      <c r="A13617">
        <v>99</v>
      </c>
      <c r="B13617">
        <v>208.21969999999999</v>
      </c>
      <c r="C13617" t="s">
        <v>70</v>
      </c>
    </row>
    <row r="13618" spans="1:3" x14ac:dyDescent="0.35">
      <c r="A13618">
        <v>99</v>
      </c>
      <c r="B13618">
        <v>208.23259999999999</v>
      </c>
      <c r="C13618" t="s">
        <v>70</v>
      </c>
    </row>
    <row r="13619" spans="1:3" x14ac:dyDescent="0.35">
      <c r="A13619">
        <v>99</v>
      </c>
      <c r="B13619">
        <v>208.24719999999999</v>
      </c>
      <c r="C13619" t="s">
        <v>70</v>
      </c>
    </row>
    <row r="13620" spans="1:3" x14ac:dyDescent="0.35">
      <c r="A13620">
        <v>99</v>
      </c>
      <c r="B13620">
        <v>208.26990000000001</v>
      </c>
      <c r="C13620" t="s">
        <v>70</v>
      </c>
    </row>
    <row r="13621" spans="1:3" x14ac:dyDescent="0.35">
      <c r="A13621">
        <v>99</v>
      </c>
      <c r="B13621">
        <v>208.28389999999999</v>
      </c>
      <c r="C13621" t="s">
        <v>70</v>
      </c>
    </row>
    <row r="13622" spans="1:3" x14ac:dyDescent="0.35">
      <c r="A13622">
        <v>99</v>
      </c>
      <c r="B13622">
        <v>208.29769999999999</v>
      </c>
      <c r="C13622" t="s">
        <v>70</v>
      </c>
    </row>
    <row r="13623" spans="1:3" x14ac:dyDescent="0.35">
      <c r="A13623">
        <v>99</v>
      </c>
      <c r="B13623">
        <v>208.31120000000001</v>
      </c>
      <c r="C13623" t="s">
        <v>70</v>
      </c>
    </row>
    <row r="13624" spans="1:3" x14ac:dyDescent="0.35">
      <c r="A13624">
        <v>99</v>
      </c>
      <c r="B13624">
        <v>208.3252</v>
      </c>
      <c r="C13624" t="s">
        <v>70</v>
      </c>
    </row>
    <row r="13625" spans="1:3" x14ac:dyDescent="0.35">
      <c r="A13625">
        <v>99</v>
      </c>
      <c r="B13625">
        <v>208.3389</v>
      </c>
      <c r="C13625" t="s">
        <v>70</v>
      </c>
    </row>
    <row r="13626" spans="1:3" x14ac:dyDescent="0.35">
      <c r="A13626">
        <v>99</v>
      </c>
      <c r="B13626">
        <v>208.35290000000001</v>
      </c>
      <c r="C13626" t="s">
        <v>70</v>
      </c>
    </row>
    <row r="13627" spans="1:3" x14ac:dyDescent="0.35">
      <c r="A13627">
        <v>99</v>
      </c>
      <c r="B13627">
        <v>208.36799999999999</v>
      </c>
      <c r="C13627" t="s">
        <v>70</v>
      </c>
    </row>
    <row r="13628" spans="1:3" x14ac:dyDescent="0.35">
      <c r="A13628">
        <v>99</v>
      </c>
      <c r="B13628">
        <v>208.38480000000001</v>
      </c>
      <c r="C13628" t="s">
        <v>70</v>
      </c>
    </row>
    <row r="13629" spans="1:3" x14ac:dyDescent="0.35">
      <c r="A13629">
        <v>99</v>
      </c>
      <c r="B13629">
        <v>208.39869999999999</v>
      </c>
      <c r="C13629" t="s">
        <v>70</v>
      </c>
    </row>
    <row r="13630" spans="1:3" x14ac:dyDescent="0.35">
      <c r="A13630">
        <v>99</v>
      </c>
      <c r="B13630">
        <v>208.4126</v>
      </c>
      <c r="C13630" t="s">
        <v>70</v>
      </c>
    </row>
    <row r="13631" spans="1:3" x14ac:dyDescent="0.35">
      <c r="A13631">
        <v>99</v>
      </c>
      <c r="B13631">
        <v>208.42679999999999</v>
      </c>
      <c r="C13631" t="s">
        <v>70</v>
      </c>
    </row>
    <row r="13632" spans="1:3" x14ac:dyDescent="0.35">
      <c r="A13632">
        <v>99</v>
      </c>
      <c r="B13632">
        <v>208.44049999999999</v>
      </c>
      <c r="C13632" t="s">
        <v>70</v>
      </c>
    </row>
    <row r="13633" spans="1:3" x14ac:dyDescent="0.35">
      <c r="A13633">
        <v>99</v>
      </c>
      <c r="B13633">
        <v>208.45509999999999</v>
      </c>
      <c r="C13633" t="s">
        <v>70</v>
      </c>
    </row>
    <row r="13634" spans="1:3" x14ac:dyDescent="0.35">
      <c r="A13634">
        <v>99</v>
      </c>
      <c r="B13634">
        <v>208.47900000000001</v>
      </c>
      <c r="C13634" t="s">
        <v>70</v>
      </c>
    </row>
    <row r="13635" spans="1:3" x14ac:dyDescent="0.35">
      <c r="A13635">
        <v>99</v>
      </c>
      <c r="B13635">
        <v>208.4931</v>
      </c>
      <c r="C13635" t="s">
        <v>70</v>
      </c>
    </row>
    <row r="13636" spans="1:3" x14ac:dyDescent="0.35">
      <c r="A13636">
        <v>99</v>
      </c>
      <c r="B13636">
        <v>208.50800000000001</v>
      </c>
      <c r="C13636" t="s">
        <v>70</v>
      </c>
    </row>
    <row r="13637" spans="1:3" x14ac:dyDescent="0.35">
      <c r="A13637">
        <v>99</v>
      </c>
      <c r="B13637">
        <v>208.52160000000001</v>
      </c>
      <c r="C13637" t="s">
        <v>70</v>
      </c>
    </row>
    <row r="13638" spans="1:3" x14ac:dyDescent="0.35">
      <c r="A13638">
        <v>99</v>
      </c>
      <c r="B13638">
        <v>208.53559999999999</v>
      </c>
      <c r="C13638" t="s">
        <v>70</v>
      </c>
    </row>
    <row r="13639" spans="1:3" x14ac:dyDescent="0.35">
      <c r="A13639">
        <v>99</v>
      </c>
      <c r="B13639">
        <v>208.5487</v>
      </c>
      <c r="C13639" t="s">
        <v>70</v>
      </c>
    </row>
    <row r="13640" spans="1:3" x14ac:dyDescent="0.35">
      <c r="A13640">
        <v>99</v>
      </c>
      <c r="B13640">
        <v>208.56469999999999</v>
      </c>
      <c r="C13640" t="s">
        <v>70</v>
      </c>
    </row>
    <row r="13641" spans="1:3" x14ac:dyDescent="0.35">
      <c r="A13641">
        <v>99</v>
      </c>
      <c r="B13641">
        <v>208.57849999999999</v>
      </c>
      <c r="C13641" t="s">
        <v>70</v>
      </c>
    </row>
    <row r="13642" spans="1:3" x14ac:dyDescent="0.35">
      <c r="A13642">
        <v>99</v>
      </c>
      <c r="B13642">
        <v>208.59219999999999</v>
      </c>
      <c r="C13642" t="s">
        <v>70</v>
      </c>
    </row>
    <row r="13643" spans="1:3" x14ac:dyDescent="0.35">
      <c r="A13643">
        <v>99</v>
      </c>
      <c r="B13643">
        <v>208.60579999999999</v>
      </c>
      <c r="C13643" t="s">
        <v>70</v>
      </c>
    </row>
    <row r="13644" spans="1:3" x14ac:dyDescent="0.35">
      <c r="A13644">
        <v>99</v>
      </c>
      <c r="B13644">
        <v>208.6198</v>
      </c>
      <c r="C13644" t="s">
        <v>70</v>
      </c>
    </row>
    <row r="13645" spans="1:3" x14ac:dyDescent="0.35">
      <c r="A13645">
        <v>99</v>
      </c>
      <c r="B13645">
        <v>208.6335</v>
      </c>
      <c r="C13645" t="s">
        <v>70</v>
      </c>
    </row>
    <row r="13646" spans="1:3" x14ac:dyDescent="0.35">
      <c r="A13646">
        <v>99</v>
      </c>
      <c r="B13646">
        <v>208.64750000000001</v>
      </c>
      <c r="C13646" t="s">
        <v>70</v>
      </c>
    </row>
    <row r="13647" spans="1:3" x14ac:dyDescent="0.35">
      <c r="A13647">
        <v>99</v>
      </c>
      <c r="B13647">
        <v>208.66669999999999</v>
      </c>
      <c r="C13647" t="s">
        <v>70</v>
      </c>
    </row>
    <row r="13648" spans="1:3" x14ac:dyDescent="0.35">
      <c r="A13648">
        <v>99</v>
      </c>
      <c r="B13648">
        <v>208.69560000000001</v>
      </c>
      <c r="C13648" t="s">
        <v>70</v>
      </c>
    </row>
    <row r="13649" spans="1:3" x14ac:dyDescent="0.35">
      <c r="A13649">
        <v>99</v>
      </c>
      <c r="B13649">
        <v>208.71510000000001</v>
      </c>
      <c r="C13649" t="s">
        <v>70</v>
      </c>
    </row>
    <row r="13650" spans="1:3" x14ac:dyDescent="0.35">
      <c r="A13650">
        <v>99</v>
      </c>
      <c r="B13650">
        <v>208.72819999999999</v>
      </c>
      <c r="C13650" t="s">
        <v>70</v>
      </c>
    </row>
    <row r="13651" spans="1:3" x14ac:dyDescent="0.35">
      <c r="A13651">
        <v>99</v>
      </c>
      <c r="B13651">
        <v>208.74260000000001</v>
      </c>
      <c r="C13651" t="s">
        <v>70</v>
      </c>
    </row>
    <row r="13652" spans="1:3" x14ac:dyDescent="0.35">
      <c r="A13652">
        <v>99</v>
      </c>
      <c r="B13652">
        <v>208.7576</v>
      </c>
      <c r="C13652" t="s">
        <v>70</v>
      </c>
    </row>
    <row r="13653" spans="1:3" x14ac:dyDescent="0.35">
      <c r="A13653">
        <v>99</v>
      </c>
      <c r="B13653">
        <v>208.77160000000001</v>
      </c>
      <c r="C13653" t="s">
        <v>70</v>
      </c>
    </row>
    <row r="13654" spans="1:3" x14ac:dyDescent="0.35">
      <c r="A13654">
        <v>99</v>
      </c>
      <c r="B13654">
        <v>208.78720000000001</v>
      </c>
      <c r="C13654" t="s">
        <v>70</v>
      </c>
    </row>
    <row r="13655" spans="1:3" x14ac:dyDescent="0.35">
      <c r="A13655">
        <v>99</v>
      </c>
      <c r="B13655">
        <v>208.8021</v>
      </c>
      <c r="C13655" t="s">
        <v>70</v>
      </c>
    </row>
    <row r="13656" spans="1:3" x14ac:dyDescent="0.35">
      <c r="A13656">
        <v>99</v>
      </c>
      <c r="B13656">
        <v>208.81739999999999</v>
      </c>
      <c r="C13656" t="s">
        <v>70</v>
      </c>
    </row>
    <row r="13657" spans="1:3" x14ac:dyDescent="0.35">
      <c r="A13657">
        <v>99</v>
      </c>
      <c r="B13657">
        <v>208.8313</v>
      </c>
      <c r="C13657" t="s">
        <v>70</v>
      </c>
    </row>
    <row r="13658" spans="1:3" x14ac:dyDescent="0.35">
      <c r="A13658">
        <v>99</v>
      </c>
      <c r="B13658">
        <v>208.846</v>
      </c>
      <c r="C13658" t="s">
        <v>70</v>
      </c>
    </row>
    <row r="13659" spans="1:3" x14ac:dyDescent="0.35">
      <c r="A13659">
        <v>99</v>
      </c>
      <c r="B13659">
        <v>208.8638</v>
      </c>
      <c r="C13659" t="s">
        <v>70</v>
      </c>
    </row>
    <row r="13660" spans="1:3" x14ac:dyDescent="0.35">
      <c r="A13660">
        <v>99</v>
      </c>
      <c r="B13660">
        <v>208.88290000000001</v>
      </c>
      <c r="C13660" t="s">
        <v>70</v>
      </c>
    </row>
    <row r="13661" spans="1:3" x14ac:dyDescent="0.35">
      <c r="A13661">
        <v>99</v>
      </c>
      <c r="B13661">
        <v>208.9059</v>
      </c>
      <c r="C13661" t="s">
        <v>70</v>
      </c>
    </row>
    <row r="13662" spans="1:3" x14ac:dyDescent="0.35">
      <c r="A13662">
        <v>99</v>
      </c>
      <c r="B13662">
        <v>208.92099999999999</v>
      </c>
      <c r="C13662" t="s">
        <v>70</v>
      </c>
    </row>
    <row r="13663" spans="1:3" x14ac:dyDescent="0.35">
      <c r="A13663">
        <v>99</v>
      </c>
      <c r="B13663">
        <v>208.93610000000001</v>
      </c>
      <c r="C13663" t="s">
        <v>70</v>
      </c>
    </row>
    <row r="13664" spans="1:3" x14ac:dyDescent="0.35">
      <c r="A13664">
        <v>99</v>
      </c>
      <c r="B13664">
        <v>208.94990000000001</v>
      </c>
      <c r="C13664" t="s">
        <v>70</v>
      </c>
    </row>
    <row r="13665" spans="1:3" x14ac:dyDescent="0.35">
      <c r="A13665">
        <v>99</v>
      </c>
      <c r="B13665">
        <v>208.965</v>
      </c>
      <c r="C13665" t="s">
        <v>70</v>
      </c>
    </row>
    <row r="13666" spans="1:3" x14ac:dyDescent="0.35">
      <c r="A13666">
        <v>99</v>
      </c>
      <c r="B13666">
        <v>208.9795</v>
      </c>
      <c r="C13666" t="s">
        <v>70</v>
      </c>
    </row>
    <row r="13667" spans="1:3" x14ac:dyDescent="0.35">
      <c r="A13667">
        <v>99</v>
      </c>
      <c r="B13667">
        <v>208.9939</v>
      </c>
      <c r="C13667" t="s">
        <v>70</v>
      </c>
    </row>
    <row r="13668" spans="1:3" x14ac:dyDescent="0.35">
      <c r="A13668">
        <v>99</v>
      </c>
      <c r="B13668">
        <v>209.0086</v>
      </c>
      <c r="C13668" t="s">
        <v>70</v>
      </c>
    </row>
    <row r="13669" spans="1:3" x14ac:dyDescent="0.35">
      <c r="A13669">
        <v>99</v>
      </c>
      <c r="B13669">
        <v>209.02529999999999</v>
      </c>
      <c r="C13669" t="s">
        <v>70</v>
      </c>
    </row>
    <row r="13670" spans="1:3" x14ac:dyDescent="0.35">
      <c r="A13670">
        <v>99</v>
      </c>
      <c r="B13670">
        <v>209.04069999999999</v>
      </c>
      <c r="C13670" t="s">
        <v>70</v>
      </c>
    </row>
    <row r="13671" spans="1:3" x14ac:dyDescent="0.35">
      <c r="A13671">
        <v>99</v>
      </c>
      <c r="B13671">
        <v>209.05600000000001</v>
      </c>
      <c r="C13671" t="s">
        <v>70</v>
      </c>
    </row>
    <row r="13672" spans="1:3" x14ac:dyDescent="0.35">
      <c r="A13672">
        <v>99</v>
      </c>
      <c r="B13672">
        <v>209.07300000000001</v>
      </c>
      <c r="C13672" t="s">
        <v>70</v>
      </c>
    </row>
    <row r="13673" spans="1:3" x14ac:dyDescent="0.35">
      <c r="A13673">
        <v>99</v>
      </c>
      <c r="B13673">
        <v>209.08930000000001</v>
      </c>
      <c r="C13673" t="s">
        <v>70</v>
      </c>
    </row>
    <row r="13674" spans="1:3" x14ac:dyDescent="0.35">
      <c r="A13674">
        <v>99</v>
      </c>
      <c r="B13674">
        <v>209.1121</v>
      </c>
      <c r="C13674" t="s">
        <v>70</v>
      </c>
    </row>
    <row r="13675" spans="1:3" x14ac:dyDescent="0.35">
      <c r="A13675">
        <v>99</v>
      </c>
      <c r="B13675">
        <v>209.12739999999999</v>
      </c>
      <c r="C13675" t="s">
        <v>70</v>
      </c>
    </row>
    <row r="13676" spans="1:3" x14ac:dyDescent="0.35">
      <c r="A13676">
        <v>99</v>
      </c>
      <c r="B13676">
        <v>209.14240000000001</v>
      </c>
      <c r="C13676" t="s">
        <v>70</v>
      </c>
    </row>
    <row r="13677" spans="1:3" x14ac:dyDescent="0.35">
      <c r="A13677">
        <v>99</v>
      </c>
      <c r="B13677">
        <v>209.15719999999999</v>
      </c>
      <c r="C13677" t="s">
        <v>70</v>
      </c>
    </row>
    <row r="13678" spans="1:3" x14ac:dyDescent="0.35">
      <c r="A13678">
        <v>99</v>
      </c>
      <c r="B13678">
        <v>209.17140000000001</v>
      </c>
      <c r="C13678" t="s">
        <v>70</v>
      </c>
    </row>
    <row r="13679" spans="1:3" x14ac:dyDescent="0.35">
      <c r="A13679">
        <v>99</v>
      </c>
      <c r="B13679">
        <v>209.18620000000001</v>
      </c>
      <c r="C13679" t="s">
        <v>70</v>
      </c>
    </row>
    <row r="13680" spans="1:3" x14ac:dyDescent="0.35">
      <c r="A13680">
        <v>99</v>
      </c>
      <c r="B13680">
        <v>209.20230000000001</v>
      </c>
      <c r="C13680" t="s">
        <v>70</v>
      </c>
    </row>
    <row r="13681" spans="1:4" x14ac:dyDescent="0.35">
      <c r="A13681">
        <v>99</v>
      </c>
      <c r="B13681">
        <v>209.2166</v>
      </c>
      <c r="C13681" t="s">
        <v>70</v>
      </c>
      <c r="D13681">
        <v>5.0000000000000001E-4</v>
      </c>
    </row>
    <row r="13682" spans="1:4" x14ac:dyDescent="0.35">
      <c r="A13682">
        <v>99</v>
      </c>
      <c r="B13682">
        <v>209.2312</v>
      </c>
      <c r="C13682" t="s">
        <v>70</v>
      </c>
      <c r="D13682">
        <v>6.9999999999999999E-4</v>
      </c>
    </row>
    <row r="13683" spans="1:4" x14ac:dyDescent="0.35">
      <c r="A13683">
        <v>99</v>
      </c>
      <c r="B13683">
        <v>209.24930000000001</v>
      </c>
      <c r="C13683" t="s">
        <v>70</v>
      </c>
      <c r="D13683">
        <v>6.9999999999999999E-4</v>
      </c>
    </row>
    <row r="13684" spans="1:4" x14ac:dyDescent="0.35">
      <c r="A13684">
        <v>99</v>
      </c>
      <c r="B13684">
        <v>209.2628</v>
      </c>
      <c r="C13684" t="s">
        <v>70</v>
      </c>
      <c r="D13684">
        <v>1.6999999999999999E-3</v>
      </c>
    </row>
    <row r="13685" spans="1:4" x14ac:dyDescent="0.35">
      <c r="A13685">
        <v>99</v>
      </c>
      <c r="B13685">
        <v>209.2775</v>
      </c>
      <c r="C13685" t="s">
        <v>70</v>
      </c>
      <c r="D13685">
        <v>2.3999999999999998E-3</v>
      </c>
    </row>
    <row r="13686" spans="1:4" x14ac:dyDescent="0.35">
      <c r="A13686">
        <v>99</v>
      </c>
      <c r="B13686">
        <v>209.3064</v>
      </c>
      <c r="C13686" t="s">
        <v>70</v>
      </c>
      <c r="D13686">
        <v>3.2000000000000002E-3</v>
      </c>
    </row>
    <row r="13687" spans="1:4" x14ac:dyDescent="0.35">
      <c r="A13687">
        <v>99</v>
      </c>
      <c r="B13687">
        <v>209.3278</v>
      </c>
      <c r="C13687" t="s">
        <v>70</v>
      </c>
      <c r="D13687">
        <v>2.3E-3</v>
      </c>
    </row>
    <row r="13688" spans="1:4" x14ac:dyDescent="0.35">
      <c r="A13688">
        <v>99</v>
      </c>
      <c r="B13688">
        <v>209.34299999999999</v>
      </c>
      <c r="C13688" t="s">
        <v>70</v>
      </c>
      <c r="D13688">
        <v>1.8E-3</v>
      </c>
    </row>
    <row r="13689" spans="1:4" x14ac:dyDescent="0.35">
      <c r="A13689">
        <v>99</v>
      </c>
      <c r="B13689">
        <v>209.35749999999999</v>
      </c>
      <c r="C13689" t="s">
        <v>70</v>
      </c>
      <c r="D13689">
        <v>1.8E-3</v>
      </c>
    </row>
    <row r="13690" spans="1:4" x14ac:dyDescent="0.35">
      <c r="A13690">
        <v>99</v>
      </c>
      <c r="B13690">
        <v>209.3717</v>
      </c>
      <c r="C13690" t="s">
        <v>70</v>
      </c>
      <c r="D13690">
        <v>2.3999999999999998E-3</v>
      </c>
    </row>
    <row r="13691" spans="1:4" x14ac:dyDescent="0.35">
      <c r="A13691">
        <v>99</v>
      </c>
      <c r="B13691">
        <v>209.38749999999999</v>
      </c>
      <c r="C13691" t="s">
        <v>70</v>
      </c>
      <c r="D13691">
        <v>3.0000000000000001E-3</v>
      </c>
    </row>
    <row r="13692" spans="1:4" x14ac:dyDescent="0.35">
      <c r="A13692">
        <v>99</v>
      </c>
      <c r="B13692">
        <v>209.4023</v>
      </c>
      <c r="C13692" t="s">
        <v>70</v>
      </c>
      <c r="D13692">
        <v>4.5999999999999999E-3</v>
      </c>
    </row>
    <row r="13693" spans="1:4" x14ac:dyDescent="0.35">
      <c r="A13693">
        <v>99</v>
      </c>
      <c r="B13693">
        <v>209.4169</v>
      </c>
      <c r="C13693" t="s">
        <v>70</v>
      </c>
      <c r="D13693">
        <v>4.5999999999999999E-3</v>
      </c>
    </row>
    <row r="13694" spans="1:4" x14ac:dyDescent="0.35">
      <c r="A13694">
        <v>99</v>
      </c>
      <c r="B13694">
        <v>209.4306</v>
      </c>
      <c r="C13694" t="s">
        <v>70</v>
      </c>
      <c r="D13694">
        <v>2.5000000000000001E-3</v>
      </c>
    </row>
    <row r="13695" spans="1:4" x14ac:dyDescent="0.35">
      <c r="A13695">
        <v>99</v>
      </c>
      <c r="B13695">
        <v>209.44649999999999</v>
      </c>
      <c r="C13695" t="s">
        <v>70</v>
      </c>
      <c r="D13695">
        <v>2.5999999999999999E-3</v>
      </c>
    </row>
    <row r="13696" spans="1:4" x14ac:dyDescent="0.35">
      <c r="A13696">
        <v>99</v>
      </c>
      <c r="B13696">
        <v>209.46129999999999</v>
      </c>
      <c r="C13696" t="s">
        <v>70</v>
      </c>
      <c r="D13696">
        <v>5.9999999999999995E-4</v>
      </c>
    </row>
    <row r="13697" spans="1:4" x14ac:dyDescent="0.35">
      <c r="A13697">
        <v>99</v>
      </c>
      <c r="B13697">
        <v>209.47659999999999</v>
      </c>
      <c r="C13697" t="s">
        <v>70</v>
      </c>
      <c r="D13697">
        <v>5.9999999999999995E-4</v>
      </c>
    </row>
    <row r="13698" spans="1:4" x14ac:dyDescent="0.35">
      <c r="A13698">
        <v>99</v>
      </c>
      <c r="B13698">
        <v>209.49080000000001</v>
      </c>
      <c r="C13698" t="s">
        <v>70</v>
      </c>
      <c r="D13698">
        <v>2.2000000000000001E-3</v>
      </c>
    </row>
    <row r="13699" spans="1:4" x14ac:dyDescent="0.35">
      <c r="A13699">
        <v>99</v>
      </c>
      <c r="B13699">
        <v>209.5051</v>
      </c>
      <c r="C13699" t="s">
        <v>70</v>
      </c>
      <c r="D13699">
        <v>1.6000000000000001E-3</v>
      </c>
    </row>
    <row r="13700" spans="1:4" x14ac:dyDescent="0.35">
      <c r="A13700">
        <v>99</v>
      </c>
      <c r="B13700">
        <v>209.5196</v>
      </c>
      <c r="C13700" t="s">
        <v>70</v>
      </c>
      <c r="D13700">
        <v>1.6000000000000001E-3</v>
      </c>
    </row>
    <row r="13701" spans="1:4" x14ac:dyDescent="0.35">
      <c r="A13701">
        <v>99</v>
      </c>
      <c r="B13701">
        <v>209.54230000000001</v>
      </c>
      <c r="C13701" t="s">
        <v>70</v>
      </c>
      <c r="D13701">
        <v>1.2999999999999999E-3</v>
      </c>
    </row>
    <row r="13702" spans="1:4" x14ac:dyDescent="0.35">
      <c r="A13702">
        <v>99</v>
      </c>
      <c r="B13702">
        <v>209.55789999999999</v>
      </c>
      <c r="C13702" t="s">
        <v>70</v>
      </c>
      <c r="D13702">
        <v>1.2999999999999999E-3</v>
      </c>
    </row>
    <row r="13703" spans="1:4" x14ac:dyDescent="0.35">
      <c r="A13703">
        <v>99</v>
      </c>
      <c r="B13703">
        <v>209.57499999999999</v>
      </c>
      <c r="C13703" t="s">
        <v>70</v>
      </c>
      <c r="D13703">
        <v>1E-3</v>
      </c>
    </row>
    <row r="13704" spans="1:4" x14ac:dyDescent="0.35">
      <c r="A13704">
        <v>99</v>
      </c>
      <c r="B13704">
        <v>209.59219999999999</v>
      </c>
      <c r="C13704" t="s">
        <v>70</v>
      </c>
      <c r="D13704">
        <v>2.9999999999999997E-4</v>
      </c>
    </row>
    <row r="13705" spans="1:4" x14ac:dyDescent="0.35">
      <c r="A13705">
        <v>99</v>
      </c>
      <c r="B13705">
        <v>209.60650000000001</v>
      </c>
      <c r="C13705" t="s">
        <v>70</v>
      </c>
      <c r="D13705">
        <v>2.9999999999999997E-4</v>
      </c>
    </row>
    <row r="13706" spans="1:4" x14ac:dyDescent="0.35">
      <c r="A13706">
        <v>99</v>
      </c>
      <c r="B13706">
        <v>209.62119999999999</v>
      </c>
      <c r="C13706" t="s">
        <v>70</v>
      </c>
    </row>
    <row r="13707" spans="1:4" x14ac:dyDescent="0.35">
      <c r="A13707">
        <v>99</v>
      </c>
      <c r="B13707">
        <v>209.636</v>
      </c>
      <c r="C13707" t="s">
        <v>70</v>
      </c>
    </row>
    <row r="13708" spans="1:4" x14ac:dyDescent="0.35">
      <c r="A13708">
        <v>99</v>
      </c>
      <c r="B13708">
        <v>209.65039999999999</v>
      </c>
      <c r="C13708" t="s">
        <v>70</v>
      </c>
    </row>
    <row r="13709" spans="1:4" x14ac:dyDescent="0.35">
      <c r="A13709">
        <v>100</v>
      </c>
      <c r="B13709">
        <v>209.66929999999999</v>
      </c>
      <c r="C13709" t="s">
        <v>70</v>
      </c>
    </row>
    <row r="13710" spans="1:4" x14ac:dyDescent="0.35">
      <c r="A13710">
        <v>100</v>
      </c>
      <c r="B13710">
        <v>209.68209999999999</v>
      </c>
      <c r="C13710" t="s">
        <v>70</v>
      </c>
    </row>
    <row r="13711" spans="1:4" x14ac:dyDescent="0.35">
      <c r="A13711">
        <v>100</v>
      </c>
      <c r="B13711">
        <v>209.69579999999999</v>
      </c>
      <c r="C13711" t="s">
        <v>70</v>
      </c>
    </row>
    <row r="13712" spans="1:4" x14ac:dyDescent="0.35">
      <c r="A13712">
        <v>100</v>
      </c>
      <c r="B13712">
        <v>209.71209999999999</v>
      </c>
      <c r="C13712" t="s">
        <v>70</v>
      </c>
    </row>
    <row r="13713" spans="1:3" x14ac:dyDescent="0.35">
      <c r="A13713">
        <v>100</v>
      </c>
      <c r="B13713">
        <v>209.72810000000001</v>
      </c>
      <c r="C13713" t="s">
        <v>70</v>
      </c>
    </row>
    <row r="13714" spans="1:3" x14ac:dyDescent="0.35">
      <c r="A13714">
        <v>100</v>
      </c>
      <c r="B13714">
        <v>209.75290000000001</v>
      </c>
      <c r="C13714" t="s">
        <v>70</v>
      </c>
    </row>
    <row r="13715" spans="1:3" x14ac:dyDescent="0.35">
      <c r="A13715">
        <v>100</v>
      </c>
      <c r="B13715">
        <v>209.76730000000001</v>
      </c>
      <c r="C13715" t="s">
        <v>70</v>
      </c>
    </row>
    <row r="13716" spans="1:3" x14ac:dyDescent="0.35">
      <c r="A13716">
        <v>100</v>
      </c>
      <c r="B13716">
        <v>209.78139999999999</v>
      </c>
      <c r="C13716" t="s">
        <v>70</v>
      </c>
    </row>
    <row r="13717" spans="1:3" x14ac:dyDescent="0.35">
      <c r="A13717">
        <v>100</v>
      </c>
      <c r="B13717">
        <v>209.8048</v>
      </c>
      <c r="C13717" t="s">
        <v>70</v>
      </c>
    </row>
    <row r="13718" spans="1:3" x14ac:dyDescent="0.35">
      <c r="A13718">
        <v>100</v>
      </c>
      <c r="B13718">
        <v>209.82419999999999</v>
      </c>
      <c r="C13718" t="s">
        <v>70</v>
      </c>
    </row>
    <row r="13719" spans="1:3" x14ac:dyDescent="0.35">
      <c r="A13719">
        <v>100</v>
      </c>
      <c r="B13719">
        <v>209.83680000000001</v>
      </c>
      <c r="C13719" t="s">
        <v>70</v>
      </c>
    </row>
    <row r="13720" spans="1:3" x14ac:dyDescent="0.35">
      <c r="A13720">
        <v>100</v>
      </c>
      <c r="B13720">
        <v>209.84950000000001</v>
      </c>
      <c r="C13720" t="s">
        <v>70</v>
      </c>
    </row>
    <row r="13721" spans="1:3" x14ac:dyDescent="0.35">
      <c r="A13721">
        <v>100</v>
      </c>
      <c r="B13721">
        <v>209.86410000000001</v>
      </c>
      <c r="C13721" t="s">
        <v>70</v>
      </c>
    </row>
    <row r="13722" spans="1:3" x14ac:dyDescent="0.35">
      <c r="A13722">
        <v>100</v>
      </c>
      <c r="B13722">
        <v>209.87819999999999</v>
      </c>
      <c r="C13722" t="s">
        <v>70</v>
      </c>
    </row>
    <row r="13723" spans="1:3" x14ac:dyDescent="0.35">
      <c r="A13723">
        <v>100</v>
      </c>
      <c r="B13723">
        <v>209.89169999999999</v>
      </c>
      <c r="C13723" t="s">
        <v>70</v>
      </c>
    </row>
    <row r="13724" spans="1:3" x14ac:dyDescent="0.35">
      <c r="A13724">
        <v>100</v>
      </c>
      <c r="B13724">
        <v>209.90620000000001</v>
      </c>
      <c r="C13724" t="s">
        <v>70</v>
      </c>
    </row>
    <row r="13725" spans="1:3" x14ac:dyDescent="0.35">
      <c r="A13725">
        <v>100</v>
      </c>
      <c r="B13725">
        <v>209.92</v>
      </c>
      <c r="C13725" t="s">
        <v>70</v>
      </c>
    </row>
    <row r="13726" spans="1:3" x14ac:dyDescent="0.35">
      <c r="A13726">
        <v>100</v>
      </c>
      <c r="B13726">
        <v>209.9341</v>
      </c>
      <c r="C13726" t="s">
        <v>70</v>
      </c>
    </row>
    <row r="13727" spans="1:3" x14ac:dyDescent="0.35">
      <c r="A13727">
        <v>100</v>
      </c>
      <c r="B13727">
        <v>209.9572</v>
      </c>
      <c r="C13727" t="s">
        <v>70</v>
      </c>
    </row>
    <row r="13728" spans="1:3" x14ac:dyDescent="0.35">
      <c r="A13728">
        <v>100</v>
      </c>
      <c r="B13728">
        <v>209.97120000000001</v>
      </c>
      <c r="C13728" t="s">
        <v>70</v>
      </c>
    </row>
    <row r="13729" spans="1:3" x14ac:dyDescent="0.35">
      <c r="A13729">
        <v>100</v>
      </c>
      <c r="B13729">
        <v>209.98570000000001</v>
      </c>
      <c r="C13729" t="s">
        <v>70</v>
      </c>
    </row>
    <row r="13730" spans="1:3" x14ac:dyDescent="0.35">
      <c r="A13730">
        <v>100</v>
      </c>
      <c r="B13730">
        <v>209.99950000000001</v>
      </c>
      <c r="C13730" t="s">
        <v>70</v>
      </c>
    </row>
    <row r="13731" spans="1:3" x14ac:dyDescent="0.35">
      <c r="A13731">
        <v>100</v>
      </c>
      <c r="B13731">
        <v>210.01320000000001</v>
      </c>
      <c r="C13731" t="s">
        <v>70</v>
      </c>
    </row>
    <row r="13732" spans="1:3" x14ac:dyDescent="0.35">
      <c r="A13732">
        <v>100</v>
      </c>
      <c r="B13732">
        <v>210.0275</v>
      </c>
      <c r="C13732" t="s">
        <v>70</v>
      </c>
    </row>
    <row r="13733" spans="1:3" x14ac:dyDescent="0.35">
      <c r="A13733">
        <v>100</v>
      </c>
      <c r="B13733">
        <v>210.04089999999999</v>
      </c>
      <c r="C13733" t="s">
        <v>70</v>
      </c>
    </row>
    <row r="13734" spans="1:3" x14ac:dyDescent="0.35">
      <c r="A13734">
        <v>100</v>
      </c>
      <c r="B13734">
        <v>210.05529999999999</v>
      </c>
      <c r="C13734" t="s">
        <v>70</v>
      </c>
    </row>
    <row r="13735" spans="1:3" x14ac:dyDescent="0.35">
      <c r="A13735">
        <v>100</v>
      </c>
      <c r="B13735">
        <v>210.06899999999999</v>
      </c>
      <c r="C13735" t="s">
        <v>70</v>
      </c>
    </row>
    <row r="13736" spans="1:3" x14ac:dyDescent="0.35">
      <c r="A13736">
        <v>100</v>
      </c>
      <c r="B13736">
        <v>210.08330000000001</v>
      </c>
      <c r="C13736" t="s">
        <v>70</v>
      </c>
    </row>
    <row r="13737" spans="1:3" x14ac:dyDescent="0.35">
      <c r="A13737">
        <v>100</v>
      </c>
      <c r="B13737">
        <v>210.0992</v>
      </c>
      <c r="C13737" t="s">
        <v>70</v>
      </c>
    </row>
    <row r="13738" spans="1:3" x14ac:dyDescent="0.35">
      <c r="A13738">
        <v>100</v>
      </c>
      <c r="B13738">
        <v>210.1121</v>
      </c>
      <c r="C13738" t="s">
        <v>70</v>
      </c>
    </row>
    <row r="13739" spans="1:3" x14ac:dyDescent="0.35">
      <c r="A13739">
        <v>100</v>
      </c>
      <c r="B13739">
        <v>210.12649999999999</v>
      </c>
      <c r="C13739" t="s">
        <v>70</v>
      </c>
    </row>
    <row r="13740" spans="1:3" x14ac:dyDescent="0.35">
      <c r="A13740">
        <v>100</v>
      </c>
      <c r="B13740">
        <v>210.14019999999999</v>
      </c>
      <c r="C13740" t="s">
        <v>70</v>
      </c>
    </row>
    <row r="13741" spans="1:3" x14ac:dyDescent="0.35">
      <c r="A13741">
        <v>100</v>
      </c>
      <c r="B13741">
        <v>210.16139999999999</v>
      </c>
      <c r="C13741" t="s">
        <v>70</v>
      </c>
    </row>
    <row r="13742" spans="1:3" x14ac:dyDescent="0.35">
      <c r="A13742">
        <v>100</v>
      </c>
      <c r="B13742">
        <v>210.17590000000001</v>
      </c>
      <c r="C13742" t="s">
        <v>70</v>
      </c>
    </row>
    <row r="13743" spans="1:3" x14ac:dyDescent="0.35">
      <c r="A13743">
        <v>100</v>
      </c>
      <c r="B13743">
        <v>210.18899999999999</v>
      </c>
      <c r="C13743" t="s">
        <v>70</v>
      </c>
    </row>
    <row r="13744" spans="1:3" x14ac:dyDescent="0.35">
      <c r="A13744">
        <v>100</v>
      </c>
      <c r="B13744">
        <v>210.20330000000001</v>
      </c>
      <c r="C13744" t="s">
        <v>70</v>
      </c>
    </row>
    <row r="13745" spans="1:3" x14ac:dyDescent="0.35">
      <c r="A13745">
        <v>100</v>
      </c>
      <c r="B13745">
        <v>210.21729999999999</v>
      </c>
      <c r="C13745" t="s">
        <v>70</v>
      </c>
    </row>
    <row r="13746" spans="1:3" x14ac:dyDescent="0.35">
      <c r="A13746">
        <v>100</v>
      </c>
      <c r="B13746">
        <v>210.22989999999999</v>
      </c>
      <c r="C13746" t="s">
        <v>70</v>
      </c>
    </row>
    <row r="13747" spans="1:3" x14ac:dyDescent="0.35">
      <c r="A13747">
        <v>100</v>
      </c>
      <c r="B13747">
        <v>210.2441</v>
      </c>
      <c r="C13747" t="s">
        <v>70</v>
      </c>
    </row>
    <row r="13748" spans="1:3" x14ac:dyDescent="0.35">
      <c r="A13748">
        <v>100</v>
      </c>
      <c r="B13748">
        <v>210.2587</v>
      </c>
      <c r="C13748" t="s">
        <v>70</v>
      </c>
    </row>
    <row r="13749" spans="1:3" x14ac:dyDescent="0.35">
      <c r="A13749">
        <v>100</v>
      </c>
      <c r="B13749">
        <v>210.27189999999999</v>
      </c>
      <c r="C13749" t="s">
        <v>70</v>
      </c>
    </row>
    <row r="13750" spans="1:3" x14ac:dyDescent="0.35">
      <c r="A13750">
        <v>100</v>
      </c>
      <c r="B13750">
        <v>210.2868</v>
      </c>
      <c r="C13750" t="s">
        <v>70</v>
      </c>
    </row>
    <row r="13751" spans="1:3" x14ac:dyDescent="0.35">
      <c r="A13751">
        <v>100</v>
      </c>
      <c r="B13751">
        <v>210.3023</v>
      </c>
      <c r="C13751" t="s">
        <v>70</v>
      </c>
    </row>
    <row r="13752" spans="1:3" x14ac:dyDescent="0.35">
      <c r="A13752">
        <v>100</v>
      </c>
      <c r="B13752">
        <v>210.3152</v>
      </c>
      <c r="C13752" t="s">
        <v>70</v>
      </c>
    </row>
    <row r="13753" spans="1:3" x14ac:dyDescent="0.35">
      <c r="A13753">
        <v>100</v>
      </c>
      <c r="B13753">
        <v>210.33199999999999</v>
      </c>
      <c r="C13753" t="s">
        <v>70</v>
      </c>
    </row>
    <row r="13754" spans="1:3" x14ac:dyDescent="0.35">
      <c r="A13754">
        <v>100</v>
      </c>
      <c r="B13754">
        <v>210.3502</v>
      </c>
      <c r="C13754" t="s">
        <v>70</v>
      </c>
    </row>
    <row r="13755" spans="1:3" x14ac:dyDescent="0.35">
      <c r="A13755">
        <v>100</v>
      </c>
      <c r="B13755">
        <v>210.37620000000001</v>
      </c>
      <c r="C13755" t="s">
        <v>70</v>
      </c>
    </row>
    <row r="13756" spans="1:3" x14ac:dyDescent="0.35">
      <c r="A13756">
        <v>100</v>
      </c>
      <c r="B13756">
        <v>210.3903</v>
      </c>
      <c r="C13756" t="s">
        <v>70</v>
      </c>
    </row>
    <row r="13757" spans="1:3" x14ac:dyDescent="0.35">
      <c r="A13757">
        <v>100</v>
      </c>
      <c r="B13757">
        <v>210.4042</v>
      </c>
      <c r="C13757" t="s">
        <v>70</v>
      </c>
    </row>
    <row r="13758" spans="1:3" x14ac:dyDescent="0.35">
      <c r="A13758">
        <v>100</v>
      </c>
      <c r="B13758">
        <v>210.42</v>
      </c>
      <c r="C13758" t="s">
        <v>70</v>
      </c>
    </row>
    <row r="13759" spans="1:3" x14ac:dyDescent="0.35">
      <c r="A13759">
        <v>100</v>
      </c>
      <c r="B13759">
        <v>210.4332</v>
      </c>
      <c r="C13759" t="s">
        <v>70</v>
      </c>
    </row>
    <row r="13760" spans="1:3" x14ac:dyDescent="0.35">
      <c r="A13760">
        <v>100</v>
      </c>
      <c r="B13760">
        <v>210.4512</v>
      </c>
      <c r="C13760" t="s">
        <v>70</v>
      </c>
    </row>
    <row r="13761" spans="1:3" x14ac:dyDescent="0.35">
      <c r="A13761">
        <v>100</v>
      </c>
      <c r="B13761">
        <v>210.46960000000001</v>
      </c>
      <c r="C13761" t="s">
        <v>70</v>
      </c>
    </row>
    <row r="13762" spans="1:3" x14ac:dyDescent="0.35">
      <c r="A13762">
        <v>100</v>
      </c>
      <c r="B13762">
        <v>210.4881</v>
      </c>
      <c r="C13762" t="s">
        <v>70</v>
      </c>
    </row>
    <row r="13763" spans="1:3" x14ac:dyDescent="0.35">
      <c r="A13763">
        <v>100</v>
      </c>
      <c r="B13763">
        <v>210.50710000000001</v>
      </c>
      <c r="C13763" t="s">
        <v>70</v>
      </c>
    </row>
    <row r="13764" spans="1:3" x14ac:dyDescent="0.35">
      <c r="A13764">
        <v>100</v>
      </c>
      <c r="B13764">
        <v>210.52590000000001</v>
      </c>
      <c r="C13764" t="s">
        <v>70</v>
      </c>
    </row>
    <row r="13765" spans="1:3" x14ac:dyDescent="0.35">
      <c r="A13765">
        <v>100</v>
      </c>
      <c r="B13765">
        <v>210.54409999999999</v>
      </c>
      <c r="C13765" t="s">
        <v>70</v>
      </c>
    </row>
    <row r="13766" spans="1:3" x14ac:dyDescent="0.35">
      <c r="A13766">
        <v>100</v>
      </c>
      <c r="B13766">
        <v>210.56280000000001</v>
      </c>
      <c r="C13766" t="s">
        <v>70</v>
      </c>
    </row>
    <row r="13767" spans="1:3" x14ac:dyDescent="0.35">
      <c r="A13767">
        <v>100</v>
      </c>
      <c r="B13767">
        <v>210.59309999999999</v>
      </c>
      <c r="C13767" t="s">
        <v>70</v>
      </c>
    </row>
    <row r="13768" spans="1:3" x14ac:dyDescent="0.35">
      <c r="A13768">
        <v>100</v>
      </c>
      <c r="B13768">
        <v>210.61170000000001</v>
      </c>
      <c r="C13768" t="s">
        <v>70</v>
      </c>
    </row>
    <row r="13769" spans="1:3" x14ac:dyDescent="0.35">
      <c r="A13769">
        <v>100</v>
      </c>
      <c r="B13769">
        <v>210.6293</v>
      </c>
      <c r="C13769" t="s">
        <v>70</v>
      </c>
    </row>
    <row r="13770" spans="1:3" x14ac:dyDescent="0.35">
      <c r="A13770">
        <v>100</v>
      </c>
      <c r="B13770">
        <v>210.64769999999999</v>
      </c>
      <c r="C13770" t="s">
        <v>70</v>
      </c>
    </row>
    <row r="13771" spans="1:3" x14ac:dyDescent="0.35">
      <c r="A13771">
        <v>100</v>
      </c>
      <c r="B13771">
        <v>210.66650000000001</v>
      </c>
      <c r="C13771" t="s">
        <v>70</v>
      </c>
    </row>
    <row r="13772" spans="1:3" x14ac:dyDescent="0.35">
      <c r="A13772">
        <v>100</v>
      </c>
      <c r="B13772">
        <v>210.68979999999999</v>
      </c>
      <c r="C13772" t="s">
        <v>70</v>
      </c>
    </row>
    <row r="13773" spans="1:3" x14ac:dyDescent="0.35">
      <c r="A13773">
        <v>100</v>
      </c>
      <c r="B13773">
        <v>210.7088</v>
      </c>
      <c r="C13773" t="s">
        <v>70</v>
      </c>
    </row>
    <row r="13774" spans="1:3" x14ac:dyDescent="0.35">
      <c r="A13774">
        <v>100</v>
      </c>
      <c r="B13774">
        <v>210.72810000000001</v>
      </c>
      <c r="C13774" t="s">
        <v>70</v>
      </c>
    </row>
    <row r="13775" spans="1:3" x14ac:dyDescent="0.35">
      <c r="A13775">
        <v>100</v>
      </c>
      <c r="B13775">
        <v>210.74860000000001</v>
      </c>
      <c r="C13775" t="s">
        <v>70</v>
      </c>
    </row>
    <row r="13776" spans="1:3" x14ac:dyDescent="0.35">
      <c r="A13776">
        <v>100</v>
      </c>
      <c r="B13776">
        <v>210.7764</v>
      </c>
      <c r="C13776" t="s">
        <v>70</v>
      </c>
    </row>
    <row r="13777" spans="1:3" x14ac:dyDescent="0.35">
      <c r="A13777">
        <v>100</v>
      </c>
      <c r="B13777">
        <v>210.81319999999999</v>
      </c>
      <c r="C13777" t="s">
        <v>70</v>
      </c>
    </row>
    <row r="13778" spans="1:3" x14ac:dyDescent="0.35">
      <c r="A13778">
        <v>100</v>
      </c>
      <c r="B13778">
        <v>210.8305</v>
      </c>
      <c r="C13778" t="s">
        <v>70</v>
      </c>
    </row>
    <row r="13779" spans="1:3" x14ac:dyDescent="0.35">
      <c r="A13779">
        <v>100</v>
      </c>
      <c r="B13779">
        <v>210.84960000000001</v>
      </c>
      <c r="C13779" t="s">
        <v>70</v>
      </c>
    </row>
    <row r="13780" spans="1:3" x14ac:dyDescent="0.35">
      <c r="A13780">
        <v>100</v>
      </c>
      <c r="B13780">
        <v>210.869</v>
      </c>
      <c r="C13780" t="s">
        <v>70</v>
      </c>
    </row>
    <row r="13781" spans="1:3" x14ac:dyDescent="0.35">
      <c r="A13781">
        <v>100</v>
      </c>
      <c r="B13781">
        <v>210.88839999999999</v>
      </c>
      <c r="C13781" t="s">
        <v>70</v>
      </c>
    </row>
    <row r="13782" spans="1:3" x14ac:dyDescent="0.35">
      <c r="A13782">
        <v>100</v>
      </c>
      <c r="B13782">
        <v>210.92439999999999</v>
      </c>
      <c r="C13782" t="s">
        <v>70</v>
      </c>
    </row>
    <row r="13783" spans="1:3" x14ac:dyDescent="0.35">
      <c r="A13783">
        <v>100</v>
      </c>
      <c r="B13783">
        <v>210.94290000000001</v>
      </c>
      <c r="C13783" t="s">
        <v>70</v>
      </c>
    </row>
    <row r="13784" spans="1:3" x14ac:dyDescent="0.35">
      <c r="A13784">
        <v>100</v>
      </c>
      <c r="B13784">
        <v>210.9622</v>
      </c>
      <c r="C13784" t="s">
        <v>70</v>
      </c>
    </row>
    <row r="13785" spans="1:3" x14ac:dyDescent="0.35">
      <c r="A13785">
        <v>100</v>
      </c>
      <c r="B13785">
        <v>210.98079999999999</v>
      </c>
      <c r="C13785" t="s">
        <v>70</v>
      </c>
    </row>
    <row r="13786" spans="1:3" x14ac:dyDescent="0.35">
      <c r="A13786">
        <v>100</v>
      </c>
      <c r="B13786">
        <v>211.01179999999999</v>
      </c>
      <c r="C13786" t="s">
        <v>70</v>
      </c>
    </row>
    <row r="13787" spans="1:3" x14ac:dyDescent="0.35">
      <c r="A13787">
        <v>100</v>
      </c>
      <c r="B13787">
        <v>211.03280000000001</v>
      </c>
      <c r="C13787" t="s">
        <v>70</v>
      </c>
    </row>
    <row r="13788" spans="1:3" x14ac:dyDescent="0.35">
      <c r="A13788">
        <v>100</v>
      </c>
      <c r="B13788">
        <v>211.05410000000001</v>
      </c>
      <c r="C13788" t="s">
        <v>70</v>
      </c>
    </row>
    <row r="13789" spans="1:3" x14ac:dyDescent="0.35">
      <c r="A13789">
        <v>100</v>
      </c>
      <c r="B13789">
        <v>211.07310000000001</v>
      </c>
      <c r="C13789" t="s">
        <v>70</v>
      </c>
    </row>
    <row r="13790" spans="1:3" x14ac:dyDescent="0.35">
      <c r="A13790">
        <v>100</v>
      </c>
      <c r="B13790">
        <v>211.09370000000001</v>
      </c>
      <c r="C13790" t="s">
        <v>70</v>
      </c>
    </row>
    <row r="13791" spans="1:3" x14ac:dyDescent="0.35">
      <c r="A13791">
        <v>100</v>
      </c>
      <c r="B13791">
        <v>211.1138</v>
      </c>
      <c r="C13791" t="s">
        <v>70</v>
      </c>
    </row>
    <row r="13792" spans="1:3" x14ac:dyDescent="0.35">
      <c r="A13792">
        <v>100</v>
      </c>
      <c r="B13792">
        <v>211.13290000000001</v>
      </c>
      <c r="C13792" t="s">
        <v>70</v>
      </c>
    </row>
    <row r="13793" spans="1:4" x14ac:dyDescent="0.35">
      <c r="A13793">
        <v>100</v>
      </c>
      <c r="B13793">
        <v>211.15260000000001</v>
      </c>
      <c r="C13793" t="s">
        <v>70</v>
      </c>
    </row>
    <row r="13794" spans="1:4" x14ac:dyDescent="0.35">
      <c r="A13794">
        <v>100</v>
      </c>
      <c r="B13794">
        <v>211.17160000000001</v>
      </c>
      <c r="C13794" t="s">
        <v>70</v>
      </c>
    </row>
    <row r="13795" spans="1:4" x14ac:dyDescent="0.35">
      <c r="A13795">
        <v>100</v>
      </c>
      <c r="B13795">
        <v>211.19110000000001</v>
      </c>
      <c r="C13795" t="s">
        <v>70</v>
      </c>
    </row>
    <row r="13796" spans="1:4" x14ac:dyDescent="0.35">
      <c r="A13796">
        <v>100</v>
      </c>
      <c r="B13796">
        <v>211.22030000000001</v>
      </c>
      <c r="C13796" t="s">
        <v>70</v>
      </c>
    </row>
    <row r="13797" spans="1:4" x14ac:dyDescent="0.35">
      <c r="A13797">
        <v>100</v>
      </c>
      <c r="B13797">
        <v>211.2407</v>
      </c>
      <c r="C13797" t="s">
        <v>70</v>
      </c>
    </row>
    <row r="13798" spans="1:4" x14ac:dyDescent="0.35">
      <c r="A13798">
        <v>100</v>
      </c>
      <c r="B13798">
        <v>211.2604</v>
      </c>
      <c r="C13798" t="s">
        <v>70</v>
      </c>
      <c r="D13798">
        <v>2.0000000000000001E-4</v>
      </c>
    </row>
    <row r="13799" spans="1:4" x14ac:dyDescent="0.35">
      <c r="A13799">
        <v>100</v>
      </c>
      <c r="B13799">
        <v>211.27959999999999</v>
      </c>
      <c r="C13799" t="s">
        <v>70</v>
      </c>
      <c r="D13799">
        <v>2.0000000000000001E-4</v>
      </c>
    </row>
    <row r="13800" spans="1:4" x14ac:dyDescent="0.35">
      <c r="A13800">
        <v>100</v>
      </c>
      <c r="B13800">
        <v>211.29839999999999</v>
      </c>
      <c r="C13800" t="s">
        <v>70</v>
      </c>
      <c r="D13800">
        <v>1.4E-3</v>
      </c>
    </row>
    <row r="13801" spans="1:4" x14ac:dyDescent="0.35">
      <c r="A13801">
        <v>100</v>
      </c>
      <c r="B13801">
        <v>211.31909999999999</v>
      </c>
      <c r="C13801" t="s">
        <v>70</v>
      </c>
      <c r="D13801">
        <v>1.1000000000000001E-3</v>
      </c>
    </row>
    <row r="13802" spans="1:4" x14ac:dyDescent="0.35">
      <c r="A13802">
        <v>100</v>
      </c>
      <c r="B13802">
        <v>211.33940000000001</v>
      </c>
      <c r="C13802" t="s">
        <v>70</v>
      </c>
      <c r="D13802">
        <v>4.4999999999999997E-3</v>
      </c>
    </row>
    <row r="13803" spans="1:4" x14ac:dyDescent="0.35">
      <c r="A13803">
        <v>100</v>
      </c>
      <c r="B13803">
        <v>211.35910000000001</v>
      </c>
      <c r="C13803" t="s">
        <v>70</v>
      </c>
      <c r="D13803">
        <v>2.8E-3</v>
      </c>
    </row>
    <row r="13804" spans="1:4" x14ac:dyDescent="0.35">
      <c r="A13804">
        <v>100</v>
      </c>
      <c r="B13804">
        <v>211.37729999999999</v>
      </c>
      <c r="C13804" t="s">
        <v>70</v>
      </c>
      <c r="D13804">
        <v>2.8E-3</v>
      </c>
    </row>
    <row r="13805" spans="1:4" x14ac:dyDescent="0.35">
      <c r="A13805">
        <v>100</v>
      </c>
      <c r="B13805">
        <v>211.392</v>
      </c>
      <c r="C13805" t="s">
        <v>70</v>
      </c>
      <c r="D13805">
        <v>7.4999999999999997E-3</v>
      </c>
    </row>
    <row r="13806" spans="1:4" x14ac:dyDescent="0.35">
      <c r="A13806">
        <v>100</v>
      </c>
      <c r="B13806">
        <v>211.41730000000001</v>
      </c>
      <c r="C13806" t="s">
        <v>70</v>
      </c>
      <c r="D13806">
        <v>3.2000000000000002E-3</v>
      </c>
    </row>
    <row r="13807" spans="1:4" x14ac:dyDescent="0.35">
      <c r="A13807">
        <v>100</v>
      </c>
      <c r="B13807">
        <v>211.4314</v>
      </c>
      <c r="C13807" t="s">
        <v>70</v>
      </c>
      <c r="D13807">
        <v>3.2000000000000002E-3</v>
      </c>
    </row>
    <row r="13808" spans="1:4" x14ac:dyDescent="0.35">
      <c r="A13808">
        <v>100</v>
      </c>
      <c r="B13808">
        <v>211.4469</v>
      </c>
      <c r="C13808" t="s">
        <v>70</v>
      </c>
      <c r="D13808">
        <v>3.2000000000000002E-3</v>
      </c>
    </row>
    <row r="13809" spans="1:4" x14ac:dyDescent="0.35">
      <c r="A13809">
        <v>100</v>
      </c>
      <c r="B13809">
        <v>211.46170000000001</v>
      </c>
      <c r="C13809" t="s">
        <v>70</v>
      </c>
      <c r="D13809">
        <v>3.2000000000000002E-3</v>
      </c>
    </row>
    <row r="13810" spans="1:4" x14ac:dyDescent="0.35">
      <c r="A13810">
        <v>100</v>
      </c>
      <c r="B13810">
        <v>211.47640000000001</v>
      </c>
      <c r="C13810" t="s">
        <v>70</v>
      </c>
      <c r="D13810">
        <v>3.2000000000000002E-3</v>
      </c>
    </row>
    <row r="13811" spans="1:4" x14ac:dyDescent="0.35">
      <c r="A13811">
        <v>100</v>
      </c>
      <c r="B13811">
        <v>211.4905</v>
      </c>
      <c r="C13811" t="s">
        <v>70</v>
      </c>
      <c r="D13811">
        <v>5.9999999999999995E-4</v>
      </c>
    </row>
    <row r="13812" spans="1:4" x14ac:dyDescent="0.35">
      <c r="A13812">
        <v>100</v>
      </c>
      <c r="B13812">
        <v>211.50550000000001</v>
      </c>
      <c r="C13812" t="s">
        <v>70</v>
      </c>
      <c r="D13812">
        <v>6.9999999999999999E-4</v>
      </c>
    </row>
    <row r="13813" spans="1:4" x14ac:dyDescent="0.35">
      <c r="A13813">
        <v>100</v>
      </c>
      <c r="B13813">
        <v>211.5204</v>
      </c>
      <c r="C13813" t="s">
        <v>70</v>
      </c>
      <c r="D13813">
        <v>1.8E-3</v>
      </c>
    </row>
    <row r="13814" spans="1:4" x14ac:dyDescent="0.35">
      <c r="A13814">
        <v>100</v>
      </c>
      <c r="B13814">
        <v>211.53530000000001</v>
      </c>
      <c r="C13814" t="s">
        <v>70</v>
      </c>
      <c r="D13814">
        <v>1.8E-3</v>
      </c>
    </row>
    <row r="13815" spans="1:4" x14ac:dyDescent="0.35">
      <c r="A13815">
        <v>100</v>
      </c>
      <c r="B13815">
        <v>211.54939999999999</v>
      </c>
      <c r="C13815" t="s">
        <v>70</v>
      </c>
      <c r="D13815">
        <v>1.38E-2</v>
      </c>
    </row>
    <row r="13816" spans="1:4" x14ac:dyDescent="0.35">
      <c r="A13816">
        <v>100</v>
      </c>
      <c r="B13816">
        <v>211.5641</v>
      </c>
      <c r="C13816" t="s">
        <v>70</v>
      </c>
      <c r="D13816">
        <v>1.0500000000000001E-2</v>
      </c>
    </row>
    <row r="13817" spans="1:4" x14ac:dyDescent="0.35">
      <c r="A13817">
        <v>100</v>
      </c>
      <c r="B13817">
        <v>211.57929999999999</v>
      </c>
      <c r="C13817" t="s">
        <v>70</v>
      </c>
      <c r="D13817">
        <v>1.0500000000000001E-2</v>
      </c>
    </row>
    <row r="13818" spans="1:4" x14ac:dyDescent="0.35">
      <c r="A13818">
        <v>100</v>
      </c>
      <c r="B13818">
        <v>211.5941</v>
      </c>
      <c r="C13818" t="s">
        <v>70</v>
      </c>
      <c r="D13818">
        <v>1.8700000000000001E-2</v>
      </c>
    </row>
    <row r="13819" spans="1:4" x14ac:dyDescent="0.35">
      <c r="A13819">
        <v>100</v>
      </c>
      <c r="B13819">
        <v>211.61949999999999</v>
      </c>
      <c r="C13819" t="s">
        <v>70</v>
      </c>
      <c r="D13819">
        <v>1.7600000000000001E-2</v>
      </c>
    </row>
    <row r="13820" spans="1:4" x14ac:dyDescent="0.35">
      <c r="A13820">
        <v>100</v>
      </c>
      <c r="B13820">
        <v>211.6353</v>
      </c>
      <c r="C13820" t="s">
        <v>70</v>
      </c>
      <c r="D13820">
        <v>5.1000000000000004E-3</v>
      </c>
    </row>
    <row r="13821" spans="1:4" x14ac:dyDescent="0.35">
      <c r="A13821">
        <v>100</v>
      </c>
      <c r="B13821">
        <v>211.65020000000001</v>
      </c>
      <c r="C13821" t="s">
        <v>70</v>
      </c>
      <c r="D13821">
        <v>3.3999999999999998E-3</v>
      </c>
    </row>
    <row r="13822" spans="1:4" x14ac:dyDescent="0.35">
      <c r="A13822">
        <v>100</v>
      </c>
      <c r="B13822">
        <v>211.66460000000001</v>
      </c>
      <c r="C13822" t="s">
        <v>70</v>
      </c>
      <c r="D13822">
        <v>3.3999999999999998E-3</v>
      </c>
    </row>
    <row r="13823" spans="1:4" x14ac:dyDescent="0.35">
      <c r="A13823">
        <v>100</v>
      </c>
      <c r="B13823">
        <v>211.6789</v>
      </c>
      <c r="C13823" t="s">
        <v>70</v>
      </c>
      <c r="D13823">
        <v>3.3999999999999998E-3</v>
      </c>
    </row>
    <row r="13824" spans="1:4" x14ac:dyDescent="0.35">
      <c r="A13824">
        <v>101</v>
      </c>
      <c r="B13824">
        <v>211.69589999999999</v>
      </c>
      <c r="C13824" t="s">
        <v>70</v>
      </c>
      <c r="D13824">
        <v>3.3999999999999998E-3</v>
      </c>
    </row>
    <row r="13825" spans="1:4" x14ac:dyDescent="0.35">
      <c r="A13825">
        <v>101</v>
      </c>
      <c r="B13825">
        <v>211.70930000000001</v>
      </c>
      <c r="C13825" t="s">
        <v>70</v>
      </c>
      <c r="D13825">
        <v>1E-3</v>
      </c>
    </row>
    <row r="13826" spans="1:4" x14ac:dyDescent="0.35">
      <c r="A13826">
        <v>101</v>
      </c>
      <c r="B13826">
        <v>211.72319999999999</v>
      </c>
      <c r="C13826" t="s">
        <v>70</v>
      </c>
      <c r="D13826">
        <v>8.9999999999999998E-4</v>
      </c>
    </row>
    <row r="13827" spans="1:4" x14ac:dyDescent="0.35">
      <c r="A13827">
        <v>101</v>
      </c>
      <c r="B13827">
        <v>211.73859999999999</v>
      </c>
      <c r="C13827" t="s">
        <v>70</v>
      </c>
      <c r="D13827">
        <v>8.9999999999999998E-4</v>
      </c>
    </row>
    <row r="13828" spans="1:4" x14ac:dyDescent="0.35">
      <c r="A13828">
        <v>101</v>
      </c>
      <c r="B13828">
        <v>211.75880000000001</v>
      </c>
      <c r="C13828" t="s">
        <v>70</v>
      </c>
      <c r="D13828">
        <v>1E-4</v>
      </c>
    </row>
    <row r="13829" spans="1:4" x14ac:dyDescent="0.35">
      <c r="A13829">
        <v>101</v>
      </c>
      <c r="B13829">
        <v>211.77719999999999</v>
      </c>
      <c r="C13829" t="s">
        <v>70</v>
      </c>
      <c r="D13829">
        <v>1E-4</v>
      </c>
    </row>
    <row r="13830" spans="1:4" x14ac:dyDescent="0.35">
      <c r="A13830">
        <v>101</v>
      </c>
      <c r="B13830">
        <v>211.78919999999999</v>
      </c>
      <c r="C13830" t="s">
        <v>70</v>
      </c>
      <c r="D13830">
        <v>1E-4</v>
      </c>
    </row>
    <row r="13831" spans="1:4" x14ac:dyDescent="0.35">
      <c r="A13831">
        <v>101</v>
      </c>
      <c r="B13831">
        <v>211.80269999999999</v>
      </c>
      <c r="C13831" t="s">
        <v>70</v>
      </c>
      <c r="D13831">
        <v>5.0000000000000001E-4</v>
      </c>
    </row>
    <row r="13832" spans="1:4" x14ac:dyDescent="0.35">
      <c r="A13832">
        <v>101</v>
      </c>
      <c r="B13832">
        <v>211.8254</v>
      </c>
      <c r="C13832" t="s">
        <v>70</v>
      </c>
      <c r="D13832">
        <v>2.9999999999999997E-4</v>
      </c>
    </row>
    <row r="13833" spans="1:4" x14ac:dyDescent="0.35">
      <c r="A13833">
        <v>101</v>
      </c>
      <c r="B13833">
        <v>211.84020000000001</v>
      </c>
      <c r="C13833" t="s">
        <v>70</v>
      </c>
      <c r="D13833">
        <v>2.9999999999999997E-4</v>
      </c>
    </row>
    <row r="13834" spans="1:4" x14ac:dyDescent="0.35">
      <c r="A13834">
        <v>101</v>
      </c>
      <c r="B13834">
        <v>211.85429999999999</v>
      </c>
      <c r="C13834" t="s">
        <v>70</v>
      </c>
    </row>
    <row r="13835" spans="1:4" x14ac:dyDescent="0.35">
      <c r="A13835">
        <v>101</v>
      </c>
      <c r="B13835">
        <v>211.869</v>
      </c>
      <c r="C13835" t="s">
        <v>70</v>
      </c>
      <c r="D13835">
        <v>4.0000000000000002E-4</v>
      </c>
    </row>
    <row r="13836" spans="1:4" x14ac:dyDescent="0.35">
      <c r="A13836">
        <v>101</v>
      </c>
      <c r="B13836">
        <v>211.8835</v>
      </c>
      <c r="C13836" t="s">
        <v>70</v>
      </c>
      <c r="D13836">
        <v>1E-4</v>
      </c>
    </row>
    <row r="13837" spans="1:4" x14ac:dyDescent="0.35">
      <c r="A13837">
        <v>101</v>
      </c>
      <c r="B13837">
        <v>211.8981</v>
      </c>
      <c r="C13837" t="s">
        <v>70</v>
      </c>
      <c r="D13837">
        <v>1E-4</v>
      </c>
    </row>
    <row r="13838" spans="1:4" x14ac:dyDescent="0.35">
      <c r="A13838">
        <v>101</v>
      </c>
      <c r="B13838">
        <v>211.91149999999999</v>
      </c>
      <c r="C13838" t="s">
        <v>70</v>
      </c>
      <c r="D13838">
        <v>8.0000000000000004E-4</v>
      </c>
    </row>
    <row r="13839" spans="1:4" x14ac:dyDescent="0.35">
      <c r="A13839">
        <v>101</v>
      </c>
      <c r="B13839">
        <v>211.92760000000001</v>
      </c>
      <c r="C13839" t="s">
        <v>70</v>
      </c>
      <c r="D13839">
        <v>8.0000000000000004E-4</v>
      </c>
    </row>
    <row r="13840" spans="1:4" x14ac:dyDescent="0.35">
      <c r="A13840">
        <v>101</v>
      </c>
      <c r="B13840">
        <v>211.94110000000001</v>
      </c>
      <c r="C13840" t="s">
        <v>70</v>
      </c>
      <c r="D13840">
        <v>5.0000000000000001E-4</v>
      </c>
    </row>
    <row r="13841" spans="1:4" x14ac:dyDescent="0.35">
      <c r="A13841">
        <v>101</v>
      </c>
      <c r="B13841">
        <v>211.95429999999999</v>
      </c>
      <c r="C13841" t="s">
        <v>70</v>
      </c>
      <c r="D13841">
        <v>1E-4</v>
      </c>
    </row>
    <row r="13842" spans="1:4" x14ac:dyDescent="0.35">
      <c r="A13842">
        <v>101</v>
      </c>
      <c r="B13842">
        <v>211.96879999999999</v>
      </c>
      <c r="C13842" t="s">
        <v>70</v>
      </c>
      <c r="D13842">
        <v>1E-4</v>
      </c>
    </row>
    <row r="13843" spans="1:4" x14ac:dyDescent="0.35">
      <c r="A13843">
        <v>101</v>
      </c>
      <c r="B13843">
        <v>211.98249999999999</v>
      </c>
      <c r="C13843" t="s">
        <v>70</v>
      </c>
    </row>
    <row r="13844" spans="1:4" x14ac:dyDescent="0.35">
      <c r="A13844">
        <v>101</v>
      </c>
      <c r="B13844">
        <v>211.99619999999999</v>
      </c>
      <c r="C13844" t="s">
        <v>70</v>
      </c>
    </row>
    <row r="13845" spans="1:4" x14ac:dyDescent="0.35">
      <c r="A13845">
        <v>101</v>
      </c>
      <c r="B13845">
        <v>212.00970000000001</v>
      </c>
      <c r="C13845" t="s">
        <v>70</v>
      </c>
      <c r="D13845">
        <v>2.0000000000000001E-4</v>
      </c>
    </row>
    <row r="13846" spans="1:4" x14ac:dyDescent="0.35">
      <c r="A13846">
        <v>101</v>
      </c>
      <c r="B13846">
        <v>212.0317</v>
      </c>
      <c r="C13846" t="s">
        <v>70</v>
      </c>
      <c r="D13846">
        <v>1E-4</v>
      </c>
    </row>
    <row r="13847" spans="1:4" x14ac:dyDescent="0.35">
      <c r="A13847">
        <v>101</v>
      </c>
      <c r="B13847">
        <v>212.04589999999999</v>
      </c>
      <c r="C13847" t="s">
        <v>70</v>
      </c>
      <c r="D13847">
        <v>1E-4</v>
      </c>
    </row>
    <row r="13848" spans="1:4" x14ac:dyDescent="0.35">
      <c r="A13848">
        <v>101</v>
      </c>
      <c r="B13848">
        <v>212.06129999999999</v>
      </c>
      <c r="C13848" t="s">
        <v>70</v>
      </c>
      <c r="D13848">
        <v>2.9999999999999997E-4</v>
      </c>
    </row>
    <row r="13849" spans="1:4" x14ac:dyDescent="0.35">
      <c r="A13849">
        <v>101</v>
      </c>
      <c r="B13849">
        <v>212.0752</v>
      </c>
      <c r="C13849" t="s">
        <v>70</v>
      </c>
      <c r="D13849">
        <v>2.9999999999999997E-4</v>
      </c>
    </row>
    <row r="13850" spans="1:4" x14ac:dyDescent="0.35">
      <c r="A13850">
        <v>101</v>
      </c>
      <c r="B13850">
        <v>212.08869999999999</v>
      </c>
      <c r="C13850" t="s">
        <v>70</v>
      </c>
      <c r="D13850">
        <v>2.9999999999999997E-4</v>
      </c>
    </row>
    <row r="13851" spans="1:4" x14ac:dyDescent="0.35">
      <c r="A13851">
        <v>101</v>
      </c>
      <c r="B13851">
        <v>212.10409999999999</v>
      </c>
      <c r="C13851" t="s">
        <v>70</v>
      </c>
    </row>
    <row r="13852" spans="1:4" x14ac:dyDescent="0.35">
      <c r="A13852">
        <v>101</v>
      </c>
      <c r="B13852">
        <v>212.1191</v>
      </c>
      <c r="C13852" t="s">
        <v>70</v>
      </c>
      <c r="D13852">
        <v>2.9999999999999997E-4</v>
      </c>
    </row>
    <row r="13853" spans="1:4" x14ac:dyDescent="0.35">
      <c r="A13853">
        <v>101</v>
      </c>
      <c r="B13853">
        <v>212.13300000000001</v>
      </c>
      <c r="C13853" t="s">
        <v>70</v>
      </c>
      <c r="D13853">
        <v>1E-3</v>
      </c>
    </row>
    <row r="13854" spans="1:4" x14ac:dyDescent="0.35">
      <c r="A13854">
        <v>101</v>
      </c>
      <c r="B13854">
        <v>212.14680000000001</v>
      </c>
      <c r="C13854" t="s">
        <v>70</v>
      </c>
      <c r="D13854">
        <v>1E-3</v>
      </c>
    </row>
    <row r="13855" spans="1:4" x14ac:dyDescent="0.35">
      <c r="A13855">
        <v>101</v>
      </c>
      <c r="B13855">
        <v>212.16309999999999</v>
      </c>
      <c r="C13855" t="s">
        <v>70</v>
      </c>
      <c r="D13855">
        <v>5.9999999999999995E-4</v>
      </c>
    </row>
    <row r="13856" spans="1:4" x14ac:dyDescent="0.35">
      <c r="A13856">
        <v>101</v>
      </c>
      <c r="B13856">
        <v>212.18360000000001</v>
      </c>
      <c r="C13856" t="s">
        <v>70</v>
      </c>
      <c r="D13856">
        <v>1E-4</v>
      </c>
    </row>
    <row r="13857" spans="1:4" x14ac:dyDescent="0.35">
      <c r="A13857">
        <v>101</v>
      </c>
      <c r="B13857">
        <v>212.20070000000001</v>
      </c>
      <c r="C13857" t="s">
        <v>70</v>
      </c>
      <c r="D13857">
        <v>1E-4</v>
      </c>
    </row>
    <row r="13858" spans="1:4" x14ac:dyDescent="0.35">
      <c r="A13858">
        <v>101</v>
      </c>
      <c r="B13858">
        <v>212.2148</v>
      </c>
      <c r="C13858" t="s">
        <v>70</v>
      </c>
    </row>
    <row r="13859" spans="1:4" x14ac:dyDescent="0.35">
      <c r="A13859">
        <v>101</v>
      </c>
      <c r="B13859">
        <v>212.23689999999999</v>
      </c>
      <c r="C13859" t="s">
        <v>70</v>
      </c>
      <c r="D13859">
        <v>1E-4</v>
      </c>
    </row>
    <row r="13860" spans="1:4" x14ac:dyDescent="0.35">
      <c r="A13860">
        <v>101</v>
      </c>
      <c r="B13860">
        <v>212.25129999999999</v>
      </c>
      <c r="C13860" t="s">
        <v>70</v>
      </c>
      <c r="D13860">
        <v>1E-4</v>
      </c>
    </row>
    <row r="13861" spans="1:4" x14ac:dyDescent="0.35">
      <c r="A13861">
        <v>101</v>
      </c>
      <c r="B13861">
        <v>212.26769999999999</v>
      </c>
      <c r="C13861" t="s">
        <v>70</v>
      </c>
      <c r="D13861">
        <v>1.1999999999999999E-3</v>
      </c>
    </row>
    <row r="13862" spans="1:4" x14ac:dyDescent="0.35">
      <c r="A13862">
        <v>101</v>
      </c>
      <c r="B13862">
        <v>212.28190000000001</v>
      </c>
      <c r="C13862" t="s">
        <v>70</v>
      </c>
      <c r="D13862">
        <v>1E-3</v>
      </c>
    </row>
    <row r="13863" spans="1:4" x14ac:dyDescent="0.35">
      <c r="A13863">
        <v>101</v>
      </c>
      <c r="B13863">
        <v>212.2954</v>
      </c>
      <c r="C13863" t="s">
        <v>70</v>
      </c>
      <c r="D13863">
        <v>1E-3</v>
      </c>
    </row>
    <row r="13864" spans="1:4" x14ac:dyDescent="0.35">
      <c r="A13864">
        <v>101</v>
      </c>
      <c r="B13864">
        <v>212.30879999999999</v>
      </c>
      <c r="C13864" t="s">
        <v>70</v>
      </c>
      <c r="D13864">
        <v>4.0000000000000002E-4</v>
      </c>
    </row>
    <row r="13865" spans="1:4" x14ac:dyDescent="0.35">
      <c r="A13865">
        <v>101</v>
      </c>
      <c r="B13865">
        <v>212.3227</v>
      </c>
      <c r="C13865" t="s">
        <v>70</v>
      </c>
      <c r="D13865">
        <v>4.0000000000000002E-4</v>
      </c>
    </row>
    <row r="13866" spans="1:4" x14ac:dyDescent="0.35">
      <c r="A13866">
        <v>101</v>
      </c>
      <c r="B13866">
        <v>212.33680000000001</v>
      </c>
      <c r="C13866" t="s">
        <v>70</v>
      </c>
      <c r="D13866">
        <v>4.0000000000000002E-4</v>
      </c>
    </row>
    <row r="13867" spans="1:4" x14ac:dyDescent="0.35">
      <c r="A13867">
        <v>101</v>
      </c>
      <c r="B13867">
        <v>212.3501</v>
      </c>
      <c r="C13867" t="s">
        <v>70</v>
      </c>
      <c r="D13867">
        <v>2.0000000000000001E-4</v>
      </c>
    </row>
    <row r="13868" spans="1:4" x14ac:dyDescent="0.35">
      <c r="A13868">
        <v>101</v>
      </c>
      <c r="B13868">
        <v>212.36330000000001</v>
      </c>
      <c r="C13868" t="s">
        <v>70</v>
      </c>
      <c r="D13868">
        <v>1E-4</v>
      </c>
    </row>
    <row r="13869" spans="1:4" x14ac:dyDescent="0.35">
      <c r="A13869">
        <v>101</v>
      </c>
      <c r="B13869">
        <v>212.3776</v>
      </c>
      <c r="C13869" t="s">
        <v>70</v>
      </c>
      <c r="D13869">
        <v>1E-4</v>
      </c>
    </row>
    <row r="13870" spans="1:4" x14ac:dyDescent="0.35">
      <c r="A13870">
        <v>101</v>
      </c>
      <c r="B13870">
        <v>212.3913</v>
      </c>
      <c r="C13870" t="s">
        <v>70</v>
      </c>
    </row>
    <row r="13871" spans="1:4" x14ac:dyDescent="0.35">
      <c r="A13871">
        <v>101</v>
      </c>
      <c r="B13871">
        <v>212.40620000000001</v>
      </c>
      <c r="C13871" t="s">
        <v>70</v>
      </c>
    </row>
    <row r="13872" spans="1:4" x14ac:dyDescent="0.35">
      <c r="A13872">
        <v>101</v>
      </c>
      <c r="B13872">
        <v>212.42009999999999</v>
      </c>
      <c r="C13872" t="s">
        <v>70</v>
      </c>
      <c r="D13872">
        <v>2.9999999999999997E-4</v>
      </c>
    </row>
    <row r="13873" spans="1:4" x14ac:dyDescent="0.35">
      <c r="A13873">
        <v>101</v>
      </c>
      <c r="B13873">
        <v>212.44220000000001</v>
      </c>
      <c r="C13873" t="s">
        <v>70</v>
      </c>
    </row>
    <row r="13874" spans="1:4" x14ac:dyDescent="0.35">
      <c r="A13874">
        <v>101</v>
      </c>
      <c r="B13874">
        <v>212.4572</v>
      </c>
      <c r="C13874" t="s">
        <v>70</v>
      </c>
      <c r="D13874">
        <v>1E-4</v>
      </c>
    </row>
    <row r="13875" spans="1:4" x14ac:dyDescent="0.35">
      <c r="A13875">
        <v>101</v>
      </c>
      <c r="B13875">
        <v>212.47069999999999</v>
      </c>
      <c r="C13875" t="s">
        <v>70</v>
      </c>
      <c r="D13875">
        <v>1E-4</v>
      </c>
    </row>
    <row r="13876" spans="1:4" x14ac:dyDescent="0.35">
      <c r="A13876">
        <v>101</v>
      </c>
      <c r="B13876">
        <v>212.49700000000001</v>
      </c>
      <c r="C13876" t="s">
        <v>70</v>
      </c>
      <c r="D13876">
        <v>1.6999999999999999E-3</v>
      </c>
    </row>
    <row r="13877" spans="1:4" x14ac:dyDescent="0.35">
      <c r="A13877">
        <v>101</v>
      </c>
      <c r="B13877">
        <v>212.50909999999999</v>
      </c>
      <c r="C13877" t="s">
        <v>70</v>
      </c>
      <c r="D13877">
        <v>8.0000000000000004E-4</v>
      </c>
    </row>
    <row r="13878" spans="1:4" x14ac:dyDescent="0.35">
      <c r="A13878">
        <v>101</v>
      </c>
      <c r="B13878">
        <v>212.5222</v>
      </c>
      <c r="C13878" t="s">
        <v>70</v>
      </c>
      <c r="D13878">
        <v>2.0000000000000001E-4</v>
      </c>
    </row>
    <row r="13879" spans="1:4" x14ac:dyDescent="0.35">
      <c r="A13879">
        <v>101</v>
      </c>
      <c r="B13879">
        <v>212.5367</v>
      </c>
      <c r="C13879" t="s">
        <v>70</v>
      </c>
      <c r="D13879">
        <v>1E-4</v>
      </c>
    </row>
    <row r="13880" spans="1:4" x14ac:dyDescent="0.35">
      <c r="A13880">
        <v>101</v>
      </c>
      <c r="B13880">
        <v>212.55019999999999</v>
      </c>
      <c r="C13880" t="s">
        <v>70</v>
      </c>
      <c r="D13880">
        <v>1E-4</v>
      </c>
    </row>
    <row r="13881" spans="1:4" x14ac:dyDescent="0.35">
      <c r="A13881">
        <v>101</v>
      </c>
      <c r="B13881">
        <v>212.5659</v>
      </c>
      <c r="C13881" t="s">
        <v>70</v>
      </c>
      <c r="D13881">
        <v>1E-4</v>
      </c>
    </row>
    <row r="13882" spans="1:4" x14ac:dyDescent="0.35">
      <c r="A13882">
        <v>101</v>
      </c>
      <c r="B13882">
        <v>212.584</v>
      </c>
      <c r="C13882" t="s">
        <v>70</v>
      </c>
    </row>
    <row r="13883" spans="1:4" x14ac:dyDescent="0.35">
      <c r="A13883">
        <v>101</v>
      </c>
      <c r="B13883">
        <v>212.5976</v>
      </c>
      <c r="C13883" t="s">
        <v>70</v>
      </c>
      <c r="D13883">
        <v>5.9999999999999995E-4</v>
      </c>
    </row>
    <row r="13884" spans="1:4" x14ac:dyDescent="0.35">
      <c r="A13884">
        <v>101</v>
      </c>
      <c r="B13884">
        <v>212.61089999999999</v>
      </c>
      <c r="C13884" t="s">
        <v>70</v>
      </c>
      <c r="D13884">
        <v>1.5E-3</v>
      </c>
    </row>
    <row r="13885" spans="1:4" x14ac:dyDescent="0.35">
      <c r="A13885">
        <v>101</v>
      </c>
      <c r="B13885">
        <v>212.62729999999999</v>
      </c>
      <c r="C13885" t="s">
        <v>70</v>
      </c>
      <c r="D13885">
        <v>1.5E-3</v>
      </c>
    </row>
    <row r="13886" spans="1:4" x14ac:dyDescent="0.35">
      <c r="A13886">
        <v>101</v>
      </c>
      <c r="B13886">
        <v>212.65090000000001</v>
      </c>
      <c r="C13886" t="s">
        <v>70</v>
      </c>
      <c r="D13886">
        <v>8.0000000000000004E-4</v>
      </c>
    </row>
    <row r="13887" spans="1:4" x14ac:dyDescent="0.35">
      <c r="A13887">
        <v>101</v>
      </c>
      <c r="B13887">
        <v>212.66409999999999</v>
      </c>
      <c r="C13887" t="s">
        <v>70</v>
      </c>
      <c r="D13887">
        <v>5.0000000000000001E-4</v>
      </c>
    </row>
    <row r="13888" spans="1:4" x14ac:dyDescent="0.35">
      <c r="A13888">
        <v>101</v>
      </c>
      <c r="B13888">
        <v>212.67830000000001</v>
      </c>
      <c r="C13888" t="s">
        <v>70</v>
      </c>
      <c r="D13888">
        <v>5.0000000000000001E-4</v>
      </c>
    </row>
    <row r="13889" spans="1:4" x14ac:dyDescent="0.35">
      <c r="A13889">
        <v>101</v>
      </c>
      <c r="B13889">
        <v>212.69229999999999</v>
      </c>
      <c r="C13889" t="s">
        <v>70</v>
      </c>
      <c r="D13889">
        <v>8.0000000000000004E-4</v>
      </c>
    </row>
    <row r="13890" spans="1:4" x14ac:dyDescent="0.35">
      <c r="A13890">
        <v>101</v>
      </c>
      <c r="B13890">
        <v>212.7099</v>
      </c>
      <c r="C13890" t="s">
        <v>70</v>
      </c>
      <c r="D13890">
        <v>5.9999999999999995E-4</v>
      </c>
    </row>
    <row r="13891" spans="1:4" x14ac:dyDescent="0.35">
      <c r="A13891">
        <v>101</v>
      </c>
      <c r="B13891">
        <v>212.72409999999999</v>
      </c>
      <c r="C13891" t="s">
        <v>70</v>
      </c>
      <c r="D13891">
        <v>5.9999999999999995E-4</v>
      </c>
    </row>
    <row r="13892" spans="1:4" x14ac:dyDescent="0.35">
      <c r="A13892">
        <v>101</v>
      </c>
      <c r="B13892">
        <v>212.73840000000001</v>
      </c>
      <c r="C13892" t="s">
        <v>70</v>
      </c>
      <c r="D13892">
        <v>1E-4</v>
      </c>
    </row>
    <row r="13893" spans="1:4" x14ac:dyDescent="0.35">
      <c r="A13893">
        <v>101</v>
      </c>
      <c r="B13893">
        <v>212.7527</v>
      </c>
      <c r="C13893" t="s">
        <v>70</v>
      </c>
      <c r="D13893">
        <v>4.0000000000000002E-4</v>
      </c>
    </row>
    <row r="13894" spans="1:4" x14ac:dyDescent="0.35">
      <c r="A13894">
        <v>101</v>
      </c>
      <c r="B13894">
        <v>212.76779999999999</v>
      </c>
      <c r="C13894" t="s">
        <v>70</v>
      </c>
      <c r="D13894">
        <v>4.0000000000000002E-4</v>
      </c>
    </row>
    <row r="13895" spans="1:4" x14ac:dyDescent="0.35">
      <c r="A13895">
        <v>101</v>
      </c>
      <c r="B13895">
        <v>212.7817</v>
      </c>
      <c r="C13895" t="s">
        <v>70</v>
      </c>
      <c r="D13895">
        <v>2.0000000000000001E-4</v>
      </c>
    </row>
    <row r="13896" spans="1:4" x14ac:dyDescent="0.35">
      <c r="A13896">
        <v>101</v>
      </c>
      <c r="B13896">
        <v>212.7961</v>
      </c>
      <c r="C13896" t="s">
        <v>70</v>
      </c>
      <c r="D13896">
        <v>2.0000000000000001E-4</v>
      </c>
    </row>
    <row r="13897" spans="1:4" x14ac:dyDescent="0.35">
      <c r="A13897">
        <v>101</v>
      </c>
      <c r="B13897">
        <v>212.81039999999999</v>
      </c>
      <c r="C13897" t="s">
        <v>70</v>
      </c>
      <c r="D13897">
        <v>1.6000000000000001E-3</v>
      </c>
    </row>
    <row r="13898" spans="1:4" x14ac:dyDescent="0.35">
      <c r="A13898">
        <v>101</v>
      </c>
      <c r="B13898">
        <v>212.82730000000001</v>
      </c>
      <c r="C13898" t="s">
        <v>70</v>
      </c>
      <c r="D13898">
        <v>1.6000000000000001E-3</v>
      </c>
    </row>
    <row r="13899" spans="1:4" x14ac:dyDescent="0.35">
      <c r="A13899">
        <v>101</v>
      </c>
      <c r="B13899">
        <v>212.8596</v>
      </c>
      <c r="C13899" t="s">
        <v>70</v>
      </c>
      <c r="D13899">
        <v>8.0000000000000004E-4</v>
      </c>
    </row>
    <row r="13900" spans="1:4" x14ac:dyDescent="0.35">
      <c r="A13900">
        <v>101</v>
      </c>
      <c r="B13900">
        <v>212.8836</v>
      </c>
      <c r="C13900" t="s">
        <v>70</v>
      </c>
      <c r="D13900">
        <v>8.0000000000000004E-4</v>
      </c>
    </row>
    <row r="13901" spans="1:4" x14ac:dyDescent="0.35">
      <c r="A13901">
        <v>101</v>
      </c>
      <c r="B13901">
        <v>212.9025</v>
      </c>
      <c r="C13901" t="s">
        <v>70</v>
      </c>
      <c r="D13901">
        <v>2.9999999999999997E-4</v>
      </c>
    </row>
    <row r="13902" spans="1:4" x14ac:dyDescent="0.35">
      <c r="A13902">
        <v>101</v>
      </c>
      <c r="B13902">
        <v>212.91550000000001</v>
      </c>
      <c r="C13902" t="s">
        <v>70</v>
      </c>
      <c r="D13902">
        <v>1E-4</v>
      </c>
    </row>
    <row r="13903" spans="1:4" x14ac:dyDescent="0.35">
      <c r="A13903">
        <v>101</v>
      </c>
      <c r="B13903">
        <v>212.92910000000001</v>
      </c>
      <c r="C13903" t="s">
        <v>70</v>
      </c>
      <c r="D13903">
        <v>1E-4</v>
      </c>
    </row>
    <row r="13904" spans="1:4" x14ac:dyDescent="0.35">
      <c r="A13904">
        <v>101</v>
      </c>
      <c r="B13904">
        <v>212.9444</v>
      </c>
      <c r="C13904" t="s">
        <v>70</v>
      </c>
      <c r="D13904">
        <v>4.0000000000000002E-4</v>
      </c>
    </row>
    <row r="13905" spans="1:4" x14ac:dyDescent="0.35">
      <c r="A13905">
        <v>101</v>
      </c>
      <c r="B13905">
        <v>212.95920000000001</v>
      </c>
      <c r="C13905" t="s">
        <v>70</v>
      </c>
      <c r="D13905">
        <v>1.6000000000000001E-3</v>
      </c>
    </row>
    <row r="13906" spans="1:4" x14ac:dyDescent="0.35">
      <c r="A13906">
        <v>101</v>
      </c>
      <c r="B13906">
        <v>212.9734</v>
      </c>
      <c r="C13906" t="s">
        <v>70</v>
      </c>
      <c r="D13906">
        <v>2.2000000000000001E-3</v>
      </c>
    </row>
    <row r="13907" spans="1:4" x14ac:dyDescent="0.35">
      <c r="A13907">
        <v>101</v>
      </c>
      <c r="B13907">
        <v>212.98740000000001</v>
      </c>
      <c r="C13907" t="s">
        <v>70</v>
      </c>
      <c r="D13907">
        <v>2.2000000000000001E-3</v>
      </c>
    </row>
    <row r="13908" spans="1:4" x14ac:dyDescent="0.35">
      <c r="A13908">
        <v>101</v>
      </c>
      <c r="B13908">
        <v>213.00219999999999</v>
      </c>
      <c r="C13908" t="s">
        <v>70</v>
      </c>
      <c r="D13908">
        <v>1.5E-3</v>
      </c>
    </row>
    <row r="13909" spans="1:4" x14ac:dyDescent="0.35">
      <c r="A13909">
        <v>101</v>
      </c>
      <c r="B13909">
        <v>213.0171</v>
      </c>
      <c r="C13909" t="s">
        <v>70</v>
      </c>
      <c r="D13909">
        <v>5.0000000000000001E-4</v>
      </c>
    </row>
    <row r="13910" spans="1:4" x14ac:dyDescent="0.35">
      <c r="A13910">
        <v>101</v>
      </c>
      <c r="B13910">
        <v>213.0307</v>
      </c>
      <c r="C13910" t="s">
        <v>70</v>
      </c>
      <c r="D13910">
        <v>8.9999999999999998E-4</v>
      </c>
    </row>
    <row r="13911" spans="1:4" x14ac:dyDescent="0.35">
      <c r="A13911">
        <v>101</v>
      </c>
      <c r="B13911">
        <v>213.05420000000001</v>
      </c>
      <c r="C13911" t="s">
        <v>70</v>
      </c>
      <c r="D13911">
        <v>5.9999999999999995E-4</v>
      </c>
    </row>
    <row r="13912" spans="1:4" x14ac:dyDescent="0.35">
      <c r="A13912">
        <v>101</v>
      </c>
      <c r="B13912">
        <v>213.06970000000001</v>
      </c>
      <c r="C13912" t="s">
        <v>70</v>
      </c>
      <c r="D13912">
        <v>5.9999999999999995E-4</v>
      </c>
    </row>
    <row r="13913" spans="1:4" x14ac:dyDescent="0.35">
      <c r="A13913">
        <v>101</v>
      </c>
      <c r="B13913">
        <v>213.08580000000001</v>
      </c>
      <c r="C13913" t="s">
        <v>70</v>
      </c>
    </row>
    <row r="13914" spans="1:4" x14ac:dyDescent="0.35">
      <c r="A13914">
        <v>101</v>
      </c>
      <c r="B13914">
        <v>213.10040000000001</v>
      </c>
      <c r="C13914" t="s">
        <v>70</v>
      </c>
      <c r="D13914">
        <v>2.0000000000000001E-4</v>
      </c>
    </row>
    <row r="13915" spans="1:4" x14ac:dyDescent="0.35">
      <c r="A13915">
        <v>101</v>
      </c>
      <c r="B13915">
        <v>213.1148</v>
      </c>
      <c r="C13915" t="s">
        <v>70</v>
      </c>
      <c r="D13915">
        <v>6.9999999999999999E-4</v>
      </c>
    </row>
    <row r="13916" spans="1:4" x14ac:dyDescent="0.35">
      <c r="A13916">
        <v>101</v>
      </c>
      <c r="B13916">
        <v>213.13220000000001</v>
      </c>
      <c r="C13916" t="s">
        <v>70</v>
      </c>
      <c r="D13916">
        <v>2.0000000000000001E-4</v>
      </c>
    </row>
    <row r="13917" spans="1:4" x14ac:dyDescent="0.35">
      <c r="A13917">
        <v>101</v>
      </c>
      <c r="B13917">
        <v>213.14689999999999</v>
      </c>
      <c r="C13917" t="s">
        <v>70</v>
      </c>
      <c r="D13917">
        <v>2.0000000000000001E-4</v>
      </c>
    </row>
    <row r="13918" spans="1:4" x14ac:dyDescent="0.35">
      <c r="A13918">
        <v>101</v>
      </c>
      <c r="B13918">
        <v>213.161</v>
      </c>
      <c r="C13918" t="s">
        <v>70</v>
      </c>
      <c r="D13918">
        <v>5.0000000000000001E-4</v>
      </c>
    </row>
    <row r="13919" spans="1:4" x14ac:dyDescent="0.35">
      <c r="A13919">
        <v>101</v>
      </c>
      <c r="B13919">
        <v>213.1763</v>
      </c>
      <c r="C13919" t="s">
        <v>70</v>
      </c>
      <c r="D13919">
        <v>6.4000000000000003E-3</v>
      </c>
    </row>
    <row r="13920" spans="1:4" x14ac:dyDescent="0.35">
      <c r="A13920">
        <v>101</v>
      </c>
      <c r="B13920">
        <v>213.1901</v>
      </c>
      <c r="C13920" t="s">
        <v>70</v>
      </c>
      <c r="D13920">
        <v>6.4000000000000003E-3</v>
      </c>
    </row>
    <row r="13921" spans="1:4" x14ac:dyDescent="0.35">
      <c r="A13921">
        <v>101</v>
      </c>
      <c r="B13921">
        <v>213.2045</v>
      </c>
      <c r="C13921" t="s">
        <v>70</v>
      </c>
      <c r="D13921">
        <v>7.1999999999999998E-3</v>
      </c>
    </row>
    <row r="13922" spans="1:4" x14ac:dyDescent="0.35">
      <c r="A13922">
        <v>101</v>
      </c>
      <c r="B13922">
        <v>213.2193</v>
      </c>
      <c r="C13922" t="s">
        <v>70</v>
      </c>
      <c r="D13922">
        <v>7.1999999999999998E-3</v>
      </c>
    </row>
    <row r="13923" spans="1:4" x14ac:dyDescent="0.35">
      <c r="A13923">
        <v>101</v>
      </c>
      <c r="B13923">
        <v>213.2338</v>
      </c>
      <c r="C13923" t="s">
        <v>70</v>
      </c>
      <c r="D13923">
        <v>1.1999999999999999E-3</v>
      </c>
    </row>
    <row r="13924" spans="1:4" x14ac:dyDescent="0.35">
      <c r="A13924">
        <v>101</v>
      </c>
      <c r="B13924">
        <v>213.2576</v>
      </c>
      <c r="C13924" t="s">
        <v>70</v>
      </c>
      <c r="D13924">
        <v>8.0000000000000002E-3</v>
      </c>
    </row>
    <row r="13925" spans="1:4" x14ac:dyDescent="0.35">
      <c r="A13925">
        <v>101</v>
      </c>
      <c r="B13925">
        <v>213.2722</v>
      </c>
      <c r="C13925" t="s">
        <v>70</v>
      </c>
      <c r="D13925">
        <v>5.0000000000000001E-4</v>
      </c>
    </row>
    <row r="13926" spans="1:4" x14ac:dyDescent="0.35">
      <c r="A13926">
        <v>101</v>
      </c>
      <c r="B13926">
        <v>213.2885</v>
      </c>
      <c r="C13926" t="s">
        <v>70</v>
      </c>
      <c r="D13926">
        <v>2.5000000000000001E-3</v>
      </c>
    </row>
    <row r="13927" spans="1:4" x14ac:dyDescent="0.35">
      <c r="A13927">
        <v>101</v>
      </c>
      <c r="B13927">
        <v>213.30529999999999</v>
      </c>
      <c r="C13927" t="s">
        <v>70</v>
      </c>
      <c r="D13927">
        <v>2.5000000000000001E-3</v>
      </c>
    </row>
    <row r="13928" spans="1:4" x14ac:dyDescent="0.35">
      <c r="A13928">
        <v>101</v>
      </c>
      <c r="B13928">
        <v>213.31989999999999</v>
      </c>
      <c r="C13928" t="s">
        <v>70</v>
      </c>
      <c r="D13928">
        <v>7.1999999999999998E-3</v>
      </c>
    </row>
    <row r="13929" spans="1:4" x14ac:dyDescent="0.35">
      <c r="A13929">
        <v>101</v>
      </c>
      <c r="B13929">
        <v>213.3357</v>
      </c>
      <c r="C13929" t="s">
        <v>70</v>
      </c>
      <c r="D13929">
        <v>5.4999999999999997E-3</v>
      </c>
    </row>
    <row r="13930" spans="1:4" x14ac:dyDescent="0.35">
      <c r="A13930">
        <v>101</v>
      </c>
      <c r="B13930">
        <v>213.3502</v>
      </c>
      <c r="C13930" t="s">
        <v>70</v>
      </c>
      <c r="D13930">
        <v>1.9E-3</v>
      </c>
    </row>
    <row r="13931" spans="1:4" x14ac:dyDescent="0.35">
      <c r="A13931">
        <v>101</v>
      </c>
      <c r="B13931">
        <v>213.36539999999999</v>
      </c>
      <c r="C13931" t="s">
        <v>70</v>
      </c>
      <c r="D13931">
        <v>1.9E-3</v>
      </c>
    </row>
    <row r="13932" spans="1:4" x14ac:dyDescent="0.35">
      <c r="A13932">
        <v>101</v>
      </c>
      <c r="B13932">
        <v>213.38</v>
      </c>
      <c r="C13932" t="s">
        <v>70</v>
      </c>
      <c r="D13932">
        <v>1.8E-3</v>
      </c>
    </row>
    <row r="13933" spans="1:4" x14ac:dyDescent="0.35">
      <c r="A13933">
        <v>101</v>
      </c>
      <c r="B13933">
        <v>213.39449999999999</v>
      </c>
      <c r="C13933" t="s">
        <v>70</v>
      </c>
      <c r="D13933">
        <v>6.4000000000000003E-3</v>
      </c>
    </row>
    <row r="13934" spans="1:4" x14ac:dyDescent="0.35">
      <c r="A13934">
        <v>101</v>
      </c>
      <c r="B13934">
        <v>213.40899999999999</v>
      </c>
      <c r="C13934" t="s">
        <v>70</v>
      </c>
      <c r="D13934">
        <v>6.4000000000000003E-3</v>
      </c>
    </row>
    <row r="13935" spans="1:4" x14ac:dyDescent="0.35">
      <c r="A13935">
        <v>101</v>
      </c>
      <c r="B13935">
        <v>213.42490000000001</v>
      </c>
      <c r="C13935" t="s">
        <v>70</v>
      </c>
      <c r="D13935">
        <v>8.9999999999999998E-4</v>
      </c>
    </row>
    <row r="13936" spans="1:4" x14ac:dyDescent="0.35">
      <c r="A13936">
        <v>101</v>
      </c>
      <c r="B13936">
        <v>213.43940000000001</v>
      </c>
      <c r="C13936" t="s">
        <v>70</v>
      </c>
      <c r="D13936">
        <v>2.8E-3</v>
      </c>
    </row>
    <row r="13937" spans="1:4" x14ac:dyDescent="0.35">
      <c r="A13937">
        <v>101</v>
      </c>
      <c r="B13937">
        <v>213.46250000000001</v>
      </c>
      <c r="C13937" t="s">
        <v>70</v>
      </c>
      <c r="D13937">
        <v>1.8E-3</v>
      </c>
    </row>
    <row r="13938" spans="1:4" x14ac:dyDescent="0.35">
      <c r="A13938">
        <v>101</v>
      </c>
      <c r="B13938">
        <v>213.47800000000001</v>
      </c>
      <c r="C13938" t="s">
        <v>70</v>
      </c>
      <c r="D13938">
        <v>8.9999999999999998E-4</v>
      </c>
    </row>
    <row r="13939" spans="1:4" x14ac:dyDescent="0.35">
      <c r="A13939">
        <v>101</v>
      </c>
      <c r="B13939">
        <v>213.49260000000001</v>
      </c>
      <c r="C13939" t="s">
        <v>70</v>
      </c>
      <c r="D13939">
        <v>1.4E-3</v>
      </c>
    </row>
    <row r="13940" spans="1:4" x14ac:dyDescent="0.35">
      <c r="A13940">
        <v>101</v>
      </c>
      <c r="B13940">
        <v>213.50899999999999</v>
      </c>
      <c r="C13940" t="s">
        <v>70</v>
      </c>
      <c r="D13940">
        <v>1.4E-3</v>
      </c>
    </row>
    <row r="13941" spans="1:4" x14ac:dyDescent="0.35">
      <c r="A13941">
        <v>101</v>
      </c>
      <c r="B13941">
        <v>213.524</v>
      </c>
      <c r="C13941" t="s">
        <v>70</v>
      </c>
      <c r="D13941">
        <v>2.5000000000000001E-3</v>
      </c>
    </row>
    <row r="13942" spans="1:4" x14ac:dyDescent="0.35">
      <c r="A13942">
        <v>101</v>
      </c>
      <c r="B13942">
        <v>213.53809999999999</v>
      </c>
      <c r="C13942" t="s">
        <v>70</v>
      </c>
      <c r="D13942">
        <v>2.5000000000000001E-3</v>
      </c>
    </row>
    <row r="13943" spans="1:4" x14ac:dyDescent="0.35">
      <c r="A13943">
        <v>101</v>
      </c>
      <c r="B13943">
        <v>213.55250000000001</v>
      </c>
      <c r="C13943" t="s">
        <v>70</v>
      </c>
      <c r="D13943">
        <v>1.4E-3</v>
      </c>
    </row>
    <row r="13944" spans="1:4" x14ac:dyDescent="0.35">
      <c r="A13944">
        <v>101</v>
      </c>
      <c r="B13944">
        <v>213.5676</v>
      </c>
      <c r="C13944" t="s">
        <v>70</v>
      </c>
      <c r="D13944">
        <v>5.0000000000000001E-4</v>
      </c>
    </row>
    <row r="13945" spans="1:4" x14ac:dyDescent="0.35">
      <c r="A13945">
        <v>101</v>
      </c>
      <c r="B13945">
        <v>213.58199999999999</v>
      </c>
      <c r="C13945" t="s">
        <v>70</v>
      </c>
      <c r="D13945">
        <v>5.0000000000000001E-4</v>
      </c>
    </row>
    <row r="13946" spans="1:4" x14ac:dyDescent="0.35">
      <c r="A13946">
        <v>101</v>
      </c>
      <c r="B13946">
        <v>213.5966</v>
      </c>
      <c r="C13946" t="s">
        <v>70</v>
      </c>
      <c r="D13946">
        <v>5.0000000000000001E-4</v>
      </c>
    </row>
    <row r="13947" spans="1:4" x14ac:dyDescent="0.35">
      <c r="A13947">
        <v>101</v>
      </c>
      <c r="B13947">
        <v>213.61060000000001</v>
      </c>
      <c r="C13947" t="s">
        <v>70</v>
      </c>
      <c r="D13947">
        <v>2.9999999999999997E-4</v>
      </c>
    </row>
    <row r="13948" spans="1:4" x14ac:dyDescent="0.35">
      <c r="A13948">
        <v>101</v>
      </c>
      <c r="B13948">
        <v>213.62729999999999</v>
      </c>
      <c r="C13948" t="s">
        <v>70</v>
      </c>
    </row>
    <row r="13949" spans="1:4" x14ac:dyDescent="0.35">
      <c r="A13949">
        <v>101</v>
      </c>
      <c r="B13949">
        <v>213.64189999999999</v>
      </c>
      <c r="C13949" t="s">
        <v>70</v>
      </c>
      <c r="D13949">
        <v>1E-3</v>
      </c>
    </row>
    <row r="13950" spans="1:4" x14ac:dyDescent="0.35">
      <c r="A13950">
        <v>101</v>
      </c>
      <c r="B13950">
        <v>213.66650000000001</v>
      </c>
      <c r="C13950" t="s">
        <v>70</v>
      </c>
      <c r="D13950">
        <v>1.6999999999999999E-3</v>
      </c>
    </row>
    <row r="13951" spans="1:4" x14ac:dyDescent="0.35">
      <c r="A13951">
        <v>101</v>
      </c>
      <c r="B13951">
        <v>213.68090000000001</v>
      </c>
      <c r="C13951" t="s">
        <v>70</v>
      </c>
      <c r="D13951">
        <v>1.6999999999999999E-3</v>
      </c>
    </row>
    <row r="13952" spans="1:4" x14ac:dyDescent="0.35">
      <c r="A13952">
        <v>101</v>
      </c>
      <c r="B13952">
        <v>213.6968</v>
      </c>
      <c r="C13952" t="s">
        <v>70</v>
      </c>
      <c r="D13952">
        <v>6.9999999999999999E-4</v>
      </c>
    </row>
    <row r="13953" spans="1:4" x14ac:dyDescent="0.35">
      <c r="A13953">
        <v>102</v>
      </c>
      <c r="B13953">
        <v>213.72110000000001</v>
      </c>
      <c r="C13953" t="s">
        <v>70</v>
      </c>
      <c r="D13953">
        <v>1.1999999999999999E-3</v>
      </c>
    </row>
    <row r="13954" spans="1:4" x14ac:dyDescent="0.35">
      <c r="A13954">
        <v>102</v>
      </c>
      <c r="B13954">
        <v>213.73859999999999</v>
      </c>
      <c r="C13954" t="s">
        <v>70</v>
      </c>
      <c r="D13954">
        <v>1.4E-3</v>
      </c>
    </row>
    <row r="13955" spans="1:4" x14ac:dyDescent="0.35">
      <c r="A13955">
        <v>102</v>
      </c>
      <c r="B13955">
        <v>213.75579999999999</v>
      </c>
      <c r="C13955" t="s">
        <v>70</v>
      </c>
      <c r="D13955">
        <v>4.0000000000000002E-4</v>
      </c>
    </row>
    <row r="13956" spans="1:4" x14ac:dyDescent="0.35">
      <c r="A13956">
        <v>102</v>
      </c>
      <c r="B13956">
        <v>213.77330000000001</v>
      </c>
      <c r="C13956" t="s">
        <v>70</v>
      </c>
      <c r="D13956">
        <v>4.0000000000000002E-4</v>
      </c>
    </row>
    <row r="13957" spans="1:4" x14ac:dyDescent="0.35">
      <c r="A13957">
        <v>102</v>
      </c>
      <c r="B13957">
        <v>213.79130000000001</v>
      </c>
      <c r="C13957" t="s">
        <v>70</v>
      </c>
      <c r="D13957">
        <v>1E-4</v>
      </c>
    </row>
    <row r="13958" spans="1:4" x14ac:dyDescent="0.35">
      <c r="A13958">
        <v>102</v>
      </c>
      <c r="B13958">
        <v>213.8254</v>
      </c>
      <c r="C13958" t="s">
        <v>70</v>
      </c>
      <c r="D13958">
        <v>2.0000000000000001E-4</v>
      </c>
    </row>
    <row r="13959" spans="1:4" x14ac:dyDescent="0.35">
      <c r="A13959">
        <v>102</v>
      </c>
      <c r="B13959">
        <v>213.85419999999999</v>
      </c>
      <c r="C13959" t="s">
        <v>70</v>
      </c>
      <c r="D13959">
        <v>4.0000000000000002E-4</v>
      </c>
    </row>
    <row r="13960" spans="1:4" x14ac:dyDescent="0.35">
      <c r="A13960">
        <v>102</v>
      </c>
      <c r="B13960">
        <v>213.88130000000001</v>
      </c>
      <c r="C13960" t="s">
        <v>70</v>
      </c>
      <c r="D13960">
        <v>2.3E-3</v>
      </c>
    </row>
    <row r="13961" spans="1:4" x14ac:dyDescent="0.35">
      <c r="A13961">
        <v>102</v>
      </c>
      <c r="B13961">
        <v>213.8937</v>
      </c>
      <c r="C13961" t="s">
        <v>70</v>
      </c>
      <c r="D13961">
        <v>2E-3</v>
      </c>
    </row>
    <row r="13962" spans="1:4" x14ac:dyDescent="0.35">
      <c r="A13962">
        <v>102</v>
      </c>
      <c r="B13962">
        <v>213.9074</v>
      </c>
      <c r="C13962" t="s">
        <v>70</v>
      </c>
      <c r="D13962">
        <v>6.9999999999999999E-4</v>
      </c>
    </row>
    <row r="13963" spans="1:4" x14ac:dyDescent="0.35">
      <c r="A13963">
        <v>102</v>
      </c>
      <c r="B13963">
        <v>213.92429999999999</v>
      </c>
      <c r="C13963" t="s">
        <v>70</v>
      </c>
      <c r="D13963">
        <v>5.9999999999999995E-4</v>
      </c>
    </row>
    <row r="13964" spans="1:4" x14ac:dyDescent="0.35">
      <c r="A13964">
        <v>102</v>
      </c>
      <c r="B13964">
        <v>213.94069999999999</v>
      </c>
      <c r="C13964" t="s">
        <v>70</v>
      </c>
      <c r="D13964">
        <v>5.9999999999999995E-4</v>
      </c>
    </row>
    <row r="13965" spans="1:4" x14ac:dyDescent="0.35">
      <c r="A13965">
        <v>102</v>
      </c>
      <c r="B13965">
        <v>213.95529999999999</v>
      </c>
      <c r="C13965" t="s">
        <v>70</v>
      </c>
      <c r="D13965">
        <v>6.9999999999999999E-4</v>
      </c>
    </row>
    <row r="13966" spans="1:4" x14ac:dyDescent="0.35">
      <c r="A13966">
        <v>102</v>
      </c>
      <c r="B13966">
        <v>213.96879999999999</v>
      </c>
      <c r="C13966" t="s">
        <v>70</v>
      </c>
      <c r="D13966">
        <v>1E-4</v>
      </c>
    </row>
    <row r="13967" spans="1:4" x14ac:dyDescent="0.35">
      <c r="A13967">
        <v>102</v>
      </c>
      <c r="B13967">
        <v>213.9836</v>
      </c>
      <c r="C13967" t="s">
        <v>70</v>
      </c>
      <c r="D13967">
        <v>1E-4</v>
      </c>
    </row>
    <row r="13968" spans="1:4" x14ac:dyDescent="0.35">
      <c r="A13968">
        <v>102</v>
      </c>
      <c r="B13968">
        <v>214.00839999999999</v>
      </c>
      <c r="C13968" t="s">
        <v>70</v>
      </c>
      <c r="D13968">
        <v>1E-4</v>
      </c>
    </row>
    <row r="13969" spans="1:4" x14ac:dyDescent="0.35">
      <c r="A13969">
        <v>102</v>
      </c>
      <c r="B13969">
        <v>214.02160000000001</v>
      </c>
      <c r="C13969" t="s">
        <v>70</v>
      </c>
      <c r="D13969">
        <v>1.4E-3</v>
      </c>
    </row>
    <row r="13970" spans="1:4" x14ac:dyDescent="0.35">
      <c r="A13970">
        <v>102</v>
      </c>
      <c r="B13970">
        <v>214.03620000000001</v>
      </c>
      <c r="C13970" t="s">
        <v>70</v>
      </c>
      <c r="D13970">
        <v>1.6000000000000001E-3</v>
      </c>
    </row>
    <row r="13971" spans="1:4" x14ac:dyDescent="0.35">
      <c r="A13971">
        <v>102</v>
      </c>
      <c r="B13971">
        <v>214.04949999999999</v>
      </c>
      <c r="C13971" t="s">
        <v>70</v>
      </c>
      <c r="D13971">
        <v>1.6000000000000001E-3</v>
      </c>
    </row>
    <row r="13972" spans="1:4" x14ac:dyDescent="0.35">
      <c r="A13972">
        <v>102</v>
      </c>
      <c r="B13972">
        <v>214.06270000000001</v>
      </c>
      <c r="C13972" t="s">
        <v>70</v>
      </c>
      <c r="D13972">
        <v>8.0000000000000004E-4</v>
      </c>
    </row>
    <row r="13973" spans="1:4" x14ac:dyDescent="0.35">
      <c r="A13973">
        <v>102</v>
      </c>
      <c r="B13973">
        <v>214.0857</v>
      </c>
      <c r="C13973" t="s">
        <v>70</v>
      </c>
      <c r="D13973">
        <v>1.5E-3</v>
      </c>
    </row>
    <row r="13974" spans="1:4" x14ac:dyDescent="0.35">
      <c r="A13974">
        <v>102</v>
      </c>
      <c r="B13974">
        <v>214.1</v>
      </c>
      <c r="C13974" t="s">
        <v>70</v>
      </c>
      <c r="D13974">
        <v>1.1999999999999999E-3</v>
      </c>
    </row>
    <row r="13975" spans="1:4" x14ac:dyDescent="0.35">
      <c r="A13975">
        <v>102</v>
      </c>
      <c r="B13975">
        <v>214.11320000000001</v>
      </c>
      <c r="C13975" t="s">
        <v>70</v>
      </c>
      <c r="D13975">
        <v>2.0000000000000001E-4</v>
      </c>
    </row>
    <row r="13976" spans="1:4" x14ac:dyDescent="0.35">
      <c r="A13976">
        <v>102</v>
      </c>
      <c r="B13976">
        <v>214.12860000000001</v>
      </c>
      <c r="C13976" t="s">
        <v>70</v>
      </c>
      <c r="D13976">
        <v>2.0000000000000001E-4</v>
      </c>
    </row>
    <row r="13977" spans="1:4" x14ac:dyDescent="0.35">
      <c r="A13977">
        <v>102</v>
      </c>
      <c r="B13977">
        <v>214.14330000000001</v>
      </c>
      <c r="C13977" t="s">
        <v>70</v>
      </c>
    </row>
    <row r="13978" spans="1:4" x14ac:dyDescent="0.35">
      <c r="A13978">
        <v>102</v>
      </c>
      <c r="B13978">
        <v>214.1567</v>
      </c>
      <c r="C13978" t="s">
        <v>70</v>
      </c>
    </row>
    <row r="13979" spans="1:4" x14ac:dyDescent="0.35">
      <c r="A13979">
        <v>102</v>
      </c>
      <c r="B13979">
        <v>214.17080000000001</v>
      </c>
      <c r="C13979" t="s">
        <v>70</v>
      </c>
      <c r="D13979">
        <v>1E-4</v>
      </c>
    </row>
    <row r="13980" spans="1:4" x14ac:dyDescent="0.35">
      <c r="A13980">
        <v>102</v>
      </c>
      <c r="B13980">
        <v>214.18620000000001</v>
      </c>
      <c r="C13980" t="s">
        <v>70</v>
      </c>
      <c r="D13980">
        <v>4.0000000000000002E-4</v>
      </c>
    </row>
    <row r="13981" spans="1:4" x14ac:dyDescent="0.35">
      <c r="A13981">
        <v>102</v>
      </c>
      <c r="B13981">
        <v>214.19980000000001</v>
      </c>
      <c r="C13981" t="s">
        <v>70</v>
      </c>
      <c r="D13981">
        <v>4.0000000000000002E-4</v>
      </c>
    </row>
    <row r="13982" spans="1:4" x14ac:dyDescent="0.35">
      <c r="A13982">
        <v>102</v>
      </c>
      <c r="B13982">
        <v>214.21279999999999</v>
      </c>
      <c r="C13982" t="s">
        <v>70</v>
      </c>
      <c r="D13982">
        <v>5.9999999999999995E-4</v>
      </c>
    </row>
    <row r="13983" spans="1:4" x14ac:dyDescent="0.35">
      <c r="A13983">
        <v>102</v>
      </c>
      <c r="B13983">
        <v>214.2269</v>
      </c>
      <c r="C13983" t="s">
        <v>70</v>
      </c>
      <c r="D13983">
        <v>1.2999999999999999E-3</v>
      </c>
    </row>
    <row r="13984" spans="1:4" x14ac:dyDescent="0.35">
      <c r="A13984">
        <v>102</v>
      </c>
      <c r="B13984">
        <v>214.24039999999999</v>
      </c>
      <c r="C13984" t="s">
        <v>70</v>
      </c>
      <c r="D13984">
        <v>1.2999999999999999E-3</v>
      </c>
    </row>
    <row r="13985" spans="1:4" x14ac:dyDescent="0.35">
      <c r="A13985">
        <v>102</v>
      </c>
      <c r="B13985">
        <v>214.25409999999999</v>
      </c>
      <c r="C13985" t="s">
        <v>70</v>
      </c>
      <c r="D13985">
        <v>1.4E-3</v>
      </c>
    </row>
    <row r="13986" spans="1:4" x14ac:dyDescent="0.35">
      <c r="A13986">
        <v>102</v>
      </c>
      <c r="B13986">
        <v>214.2679</v>
      </c>
      <c r="C13986" t="s">
        <v>70</v>
      </c>
      <c r="D13986">
        <v>8.9999999999999998E-4</v>
      </c>
    </row>
    <row r="13987" spans="1:4" x14ac:dyDescent="0.35">
      <c r="A13987">
        <v>102</v>
      </c>
      <c r="B13987">
        <v>214.2903</v>
      </c>
      <c r="C13987" t="s">
        <v>70</v>
      </c>
      <c r="D13987">
        <v>5.9999999999999995E-4</v>
      </c>
    </row>
    <row r="13988" spans="1:4" x14ac:dyDescent="0.35">
      <c r="A13988">
        <v>102</v>
      </c>
      <c r="B13988">
        <v>214.30529999999999</v>
      </c>
      <c r="C13988" t="s">
        <v>70</v>
      </c>
      <c r="D13988">
        <v>5.0000000000000001E-4</v>
      </c>
    </row>
    <row r="13989" spans="1:4" x14ac:dyDescent="0.35">
      <c r="A13989">
        <v>102</v>
      </c>
      <c r="B13989">
        <v>214.3193</v>
      </c>
      <c r="C13989" t="s">
        <v>70</v>
      </c>
      <c r="D13989">
        <v>5.0000000000000001E-4</v>
      </c>
    </row>
    <row r="13990" spans="1:4" x14ac:dyDescent="0.35">
      <c r="A13990">
        <v>102</v>
      </c>
      <c r="B13990">
        <v>214.33320000000001</v>
      </c>
      <c r="C13990" t="s">
        <v>70</v>
      </c>
      <c r="D13990">
        <v>1E-4</v>
      </c>
    </row>
    <row r="13991" spans="1:4" x14ac:dyDescent="0.35">
      <c r="A13991">
        <v>102</v>
      </c>
      <c r="B13991">
        <v>214.34700000000001</v>
      </c>
      <c r="C13991" t="s">
        <v>70</v>
      </c>
      <c r="D13991">
        <v>1E-4</v>
      </c>
    </row>
    <row r="13992" spans="1:4" x14ac:dyDescent="0.35">
      <c r="A13992">
        <v>102</v>
      </c>
      <c r="B13992">
        <v>214.36070000000001</v>
      </c>
      <c r="C13992" t="s">
        <v>70</v>
      </c>
      <c r="D13992">
        <v>1E-4</v>
      </c>
    </row>
    <row r="13993" spans="1:4" x14ac:dyDescent="0.35">
      <c r="A13993">
        <v>102</v>
      </c>
      <c r="B13993">
        <v>214.37459999999999</v>
      </c>
      <c r="C13993" t="s">
        <v>70</v>
      </c>
      <c r="D13993">
        <v>8.0000000000000004E-4</v>
      </c>
    </row>
    <row r="13994" spans="1:4" x14ac:dyDescent="0.35">
      <c r="A13994">
        <v>102</v>
      </c>
      <c r="B13994">
        <v>214.38829999999999</v>
      </c>
      <c r="C13994" t="s">
        <v>70</v>
      </c>
      <c r="D13994">
        <v>8.0000000000000004E-4</v>
      </c>
    </row>
    <row r="13995" spans="1:4" x14ac:dyDescent="0.35">
      <c r="A13995">
        <v>102</v>
      </c>
      <c r="B13995">
        <v>214.40190000000001</v>
      </c>
      <c r="C13995" t="s">
        <v>70</v>
      </c>
      <c r="D13995">
        <v>1.6999999999999999E-3</v>
      </c>
    </row>
    <row r="13996" spans="1:4" x14ac:dyDescent="0.35">
      <c r="A13996">
        <v>102</v>
      </c>
      <c r="B13996">
        <v>214.41589999999999</v>
      </c>
      <c r="C13996" t="s">
        <v>70</v>
      </c>
      <c r="D13996">
        <v>1.6000000000000001E-3</v>
      </c>
    </row>
    <row r="13997" spans="1:4" x14ac:dyDescent="0.35">
      <c r="A13997">
        <v>102</v>
      </c>
      <c r="B13997">
        <v>214.4289</v>
      </c>
      <c r="C13997" t="s">
        <v>70</v>
      </c>
      <c r="D13997">
        <v>1.6000000000000001E-3</v>
      </c>
    </row>
    <row r="13998" spans="1:4" x14ac:dyDescent="0.35">
      <c r="A13998">
        <v>102</v>
      </c>
      <c r="B13998">
        <v>214.44229999999999</v>
      </c>
      <c r="C13998" t="s">
        <v>70</v>
      </c>
      <c r="D13998">
        <v>1E-3</v>
      </c>
    </row>
    <row r="13999" spans="1:4" x14ac:dyDescent="0.35">
      <c r="A13999">
        <v>102</v>
      </c>
      <c r="B13999">
        <v>214.4571</v>
      </c>
      <c r="C13999" t="s">
        <v>70</v>
      </c>
      <c r="D13999">
        <v>8.9999999999999998E-4</v>
      </c>
    </row>
    <row r="14000" spans="1:4" x14ac:dyDescent="0.35">
      <c r="A14000">
        <v>102</v>
      </c>
      <c r="B14000">
        <v>214.47</v>
      </c>
      <c r="C14000" t="s">
        <v>70</v>
      </c>
      <c r="D14000">
        <v>8.9999999999999998E-4</v>
      </c>
    </row>
    <row r="14001" spans="1:4" x14ac:dyDescent="0.35">
      <c r="A14001">
        <v>102</v>
      </c>
      <c r="B14001">
        <v>214.49209999999999</v>
      </c>
      <c r="C14001" t="s">
        <v>70</v>
      </c>
      <c r="D14001">
        <v>1E-4</v>
      </c>
    </row>
    <row r="14002" spans="1:4" x14ac:dyDescent="0.35">
      <c r="A14002">
        <v>102</v>
      </c>
      <c r="B14002">
        <v>214.50729999999999</v>
      </c>
      <c r="C14002" t="s">
        <v>70</v>
      </c>
      <c r="D14002">
        <v>1E-4</v>
      </c>
    </row>
    <row r="14003" spans="1:4" x14ac:dyDescent="0.35">
      <c r="A14003">
        <v>102</v>
      </c>
      <c r="B14003">
        <v>214.52160000000001</v>
      </c>
      <c r="C14003" t="s">
        <v>70</v>
      </c>
      <c r="D14003">
        <v>1E-4</v>
      </c>
    </row>
    <row r="14004" spans="1:4" x14ac:dyDescent="0.35">
      <c r="A14004">
        <v>102</v>
      </c>
      <c r="B14004">
        <v>214.53880000000001</v>
      </c>
      <c r="C14004" t="s">
        <v>70</v>
      </c>
      <c r="D14004">
        <v>5.0000000000000001E-4</v>
      </c>
    </row>
    <row r="14005" spans="1:4" x14ac:dyDescent="0.35">
      <c r="A14005">
        <v>102</v>
      </c>
      <c r="B14005">
        <v>214.5547</v>
      </c>
      <c r="C14005" t="s">
        <v>70</v>
      </c>
      <c r="D14005">
        <v>5.9999999999999995E-4</v>
      </c>
    </row>
    <row r="14006" spans="1:4" x14ac:dyDescent="0.35">
      <c r="A14006">
        <v>102</v>
      </c>
      <c r="B14006">
        <v>214.5711</v>
      </c>
      <c r="C14006" t="s">
        <v>70</v>
      </c>
      <c r="D14006">
        <v>6.9999999999999999E-4</v>
      </c>
    </row>
    <row r="14007" spans="1:4" x14ac:dyDescent="0.35">
      <c r="A14007">
        <v>102</v>
      </c>
      <c r="B14007">
        <v>214.58799999999999</v>
      </c>
      <c r="C14007" t="s">
        <v>70</v>
      </c>
      <c r="D14007">
        <v>1E-3</v>
      </c>
    </row>
    <row r="14008" spans="1:4" x14ac:dyDescent="0.35">
      <c r="A14008">
        <v>102</v>
      </c>
      <c r="B14008">
        <v>214.6096</v>
      </c>
      <c r="C14008" t="s">
        <v>70</v>
      </c>
      <c r="D14008">
        <v>1.2999999999999999E-3</v>
      </c>
    </row>
    <row r="14009" spans="1:4" x14ac:dyDescent="0.35">
      <c r="A14009">
        <v>102</v>
      </c>
      <c r="B14009">
        <v>214.62569999999999</v>
      </c>
      <c r="C14009" t="s">
        <v>70</v>
      </c>
      <c r="D14009">
        <v>1E-3</v>
      </c>
    </row>
    <row r="14010" spans="1:4" x14ac:dyDescent="0.35">
      <c r="A14010">
        <v>102</v>
      </c>
      <c r="B14010">
        <v>214.6447</v>
      </c>
      <c r="C14010" t="s">
        <v>70</v>
      </c>
      <c r="D14010">
        <v>1E-3</v>
      </c>
    </row>
    <row r="14011" spans="1:4" x14ac:dyDescent="0.35">
      <c r="A14011">
        <v>102</v>
      </c>
      <c r="B14011">
        <v>214.66220000000001</v>
      </c>
      <c r="C14011" t="s">
        <v>70</v>
      </c>
      <c r="D14011">
        <v>6.9999999999999999E-4</v>
      </c>
    </row>
    <row r="14012" spans="1:4" x14ac:dyDescent="0.35">
      <c r="A14012">
        <v>102</v>
      </c>
      <c r="B14012">
        <v>214.67590000000001</v>
      </c>
      <c r="C14012" t="s">
        <v>70</v>
      </c>
      <c r="D14012">
        <v>1E-4</v>
      </c>
    </row>
    <row r="14013" spans="1:4" x14ac:dyDescent="0.35">
      <c r="A14013">
        <v>102</v>
      </c>
      <c r="B14013">
        <v>214.6979</v>
      </c>
      <c r="C14013" t="s">
        <v>70</v>
      </c>
    </row>
    <row r="14014" spans="1:4" x14ac:dyDescent="0.35">
      <c r="A14014">
        <v>102</v>
      </c>
      <c r="B14014">
        <v>214.71709999999999</v>
      </c>
      <c r="C14014" t="s">
        <v>70</v>
      </c>
      <c r="D14014">
        <v>2.0000000000000001E-4</v>
      </c>
    </row>
    <row r="14015" spans="1:4" x14ac:dyDescent="0.35">
      <c r="A14015">
        <v>102</v>
      </c>
      <c r="B14015">
        <v>214.73050000000001</v>
      </c>
      <c r="C14015" t="s">
        <v>70</v>
      </c>
      <c r="D14015">
        <v>8.0000000000000004E-4</v>
      </c>
    </row>
    <row r="14016" spans="1:4" x14ac:dyDescent="0.35">
      <c r="A14016">
        <v>102</v>
      </c>
      <c r="B14016">
        <v>214.74510000000001</v>
      </c>
      <c r="C14016" t="s">
        <v>70</v>
      </c>
      <c r="D14016">
        <v>8.0000000000000004E-4</v>
      </c>
    </row>
    <row r="14017" spans="1:4" x14ac:dyDescent="0.35">
      <c r="A14017">
        <v>102</v>
      </c>
      <c r="B14017">
        <v>214.76009999999999</v>
      </c>
      <c r="C14017" t="s">
        <v>70</v>
      </c>
      <c r="D14017">
        <v>1.6000000000000001E-3</v>
      </c>
    </row>
    <row r="14018" spans="1:4" x14ac:dyDescent="0.35">
      <c r="A14018">
        <v>102</v>
      </c>
      <c r="B14018">
        <v>214.7841</v>
      </c>
      <c r="C14018" t="s">
        <v>70</v>
      </c>
      <c r="D14018">
        <v>1.2999999999999999E-3</v>
      </c>
    </row>
    <row r="14019" spans="1:4" x14ac:dyDescent="0.35">
      <c r="A14019">
        <v>102</v>
      </c>
      <c r="B14019">
        <v>214.8032</v>
      </c>
      <c r="C14019" t="s">
        <v>70</v>
      </c>
      <c r="D14019">
        <v>1.1000000000000001E-3</v>
      </c>
    </row>
    <row r="14020" spans="1:4" x14ac:dyDescent="0.35">
      <c r="A14020">
        <v>102</v>
      </c>
      <c r="B14020">
        <v>214.8159</v>
      </c>
      <c r="C14020" t="s">
        <v>70</v>
      </c>
      <c r="D14020">
        <v>1.1000000000000001E-3</v>
      </c>
    </row>
    <row r="14021" spans="1:4" x14ac:dyDescent="0.35">
      <c r="A14021">
        <v>102</v>
      </c>
      <c r="B14021">
        <v>214.82929999999999</v>
      </c>
      <c r="C14021" t="s">
        <v>70</v>
      </c>
      <c r="D14021">
        <v>8.0000000000000004E-4</v>
      </c>
    </row>
    <row r="14022" spans="1:4" x14ac:dyDescent="0.35">
      <c r="A14022">
        <v>102</v>
      </c>
      <c r="B14022">
        <v>214.8442</v>
      </c>
      <c r="C14022" t="s">
        <v>70</v>
      </c>
      <c r="D14022">
        <v>2.0000000000000001E-4</v>
      </c>
    </row>
    <row r="14023" spans="1:4" x14ac:dyDescent="0.35">
      <c r="A14023">
        <v>102</v>
      </c>
      <c r="B14023">
        <v>214.86160000000001</v>
      </c>
      <c r="C14023" t="s">
        <v>70</v>
      </c>
      <c r="D14023">
        <v>2.0000000000000001E-4</v>
      </c>
    </row>
    <row r="14024" spans="1:4" x14ac:dyDescent="0.35">
      <c r="A14024">
        <v>102</v>
      </c>
      <c r="B14024">
        <v>214.88030000000001</v>
      </c>
      <c r="C14024" t="s">
        <v>70</v>
      </c>
      <c r="D14024">
        <v>1E-4</v>
      </c>
    </row>
    <row r="14025" spans="1:4" x14ac:dyDescent="0.35">
      <c r="A14025">
        <v>102</v>
      </c>
      <c r="B14025">
        <v>214.9051</v>
      </c>
      <c r="C14025" t="s">
        <v>70</v>
      </c>
      <c r="D14025">
        <v>2.9999999999999997E-4</v>
      </c>
    </row>
    <row r="14026" spans="1:4" x14ac:dyDescent="0.35">
      <c r="A14026">
        <v>102</v>
      </c>
      <c r="B14026">
        <v>214.9203</v>
      </c>
      <c r="C14026" t="s">
        <v>70</v>
      </c>
      <c r="D14026">
        <v>5.9999999999999995E-4</v>
      </c>
    </row>
    <row r="14027" spans="1:4" x14ac:dyDescent="0.35">
      <c r="A14027">
        <v>102</v>
      </c>
      <c r="B14027">
        <v>214.93559999999999</v>
      </c>
      <c r="C14027" t="s">
        <v>70</v>
      </c>
      <c r="D14027">
        <v>6.9999999999999999E-4</v>
      </c>
    </row>
    <row r="14028" spans="1:4" x14ac:dyDescent="0.35">
      <c r="A14028">
        <v>102</v>
      </c>
      <c r="B14028">
        <v>214.9504</v>
      </c>
      <c r="C14028" t="s">
        <v>70</v>
      </c>
      <c r="D14028">
        <v>1.1999999999999999E-3</v>
      </c>
    </row>
    <row r="14029" spans="1:4" x14ac:dyDescent="0.35">
      <c r="A14029">
        <v>102</v>
      </c>
      <c r="B14029">
        <v>214.96719999999999</v>
      </c>
      <c r="C14029" t="s">
        <v>70</v>
      </c>
      <c r="D14029">
        <v>1.1999999999999999E-3</v>
      </c>
    </row>
    <row r="14030" spans="1:4" x14ac:dyDescent="0.35">
      <c r="A14030">
        <v>102</v>
      </c>
      <c r="B14030">
        <v>214.9854</v>
      </c>
      <c r="C14030" t="s">
        <v>70</v>
      </c>
      <c r="D14030">
        <v>1.2999999999999999E-3</v>
      </c>
    </row>
    <row r="14031" spans="1:4" x14ac:dyDescent="0.35">
      <c r="A14031">
        <v>102</v>
      </c>
      <c r="B14031">
        <v>215.00370000000001</v>
      </c>
      <c r="C14031" t="s">
        <v>70</v>
      </c>
      <c r="D14031">
        <v>6.9999999999999999E-4</v>
      </c>
    </row>
    <row r="14032" spans="1:4" x14ac:dyDescent="0.35">
      <c r="A14032">
        <v>102</v>
      </c>
      <c r="B14032">
        <v>215.01859999999999</v>
      </c>
      <c r="C14032" t="s">
        <v>70</v>
      </c>
      <c r="D14032">
        <v>2.9999999999999997E-4</v>
      </c>
    </row>
    <row r="14033" spans="1:4" x14ac:dyDescent="0.35">
      <c r="A14033">
        <v>102</v>
      </c>
      <c r="B14033">
        <v>215.0325</v>
      </c>
      <c r="C14033" t="s">
        <v>70</v>
      </c>
      <c r="D14033">
        <v>1E-4</v>
      </c>
    </row>
    <row r="14034" spans="1:4" x14ac:dyDescent="0.35">
      <c r="A14034">
        <v>102</v>
      </c>
      <c r="B14034">
        <v>215.04679999999999</v>
      </c>
      <c r="C14034" t="s">
        <v>70</v>
      </c>
      <c r="D14034">
        <v>1E-4</v>
      </c>
    </row>
    <row r="14035" spans="1:4" x14ac:dyDescent="0.35">
      <c r="A14035">
        <v>102</v>
      </c>
      <c r="B14035">
        <v>215.06110000000001</v>
      </c>
      <c r="C14035" t="s">
        <v>70</v>
      </c>
    </row>
    <row r="14036" spans="1:4" x14ac:dyDescent="0.35">
      <c r="A14036">
        <v>102</v>
      </c>
      <c r="B14036">
        <v>215.0762</v>
      </c>
      <c r="C14036" t="s">
        <v>70</v>
      </c>
      <c r="D14036">
        <v>2.9999999999999997E-4</v>
      </c>
    </row>
    <row r="14037" spans="1:4" x14ac:dyDescent="0.35">
      <c r="A14037">
        <v>102</v>
      </c>
      <c r="B14037">
        <v>215.09309999999999</v>
      </c>
      <c r="C14037" t="s">
        <v>70</v>
      </c>
      <c r="D14037">
        <v>5.0000000000000001E-4</v>
      </c>
    </row>
    <row r="14038" spans="1:4" x14ac:dyDescent="0.35">
      <c r="A14038">
        <v>102</v>
      </c>
      <c r="B14038">
        <v>215.11850000000001</v>
      </c>
      <c r="C14038" t="s">
        <v>70</v>
      </c>
      <c r="D14038">
        <v>5.0000000000000001E-4</v>
      </c>
    </row>
    <row r="14039" spans="1:4" x14ac:dyDescent="0.35">
      <c r="A14039">
        <v>102</v>
      </c>
      <c r="B14039">
        <v>215.13390000000001</v>
      </c>
      <c r="C14039" t="s">
        <v>70</v>
      </c>
      <c r="D14039">
        <v>8.0000000000000004E-4</v>
      </c>
    </row>
    <row r="14040" spans="1:4" x14ac:dyDescent="0.35">
      <c r="A14040">
        <v>102</v>
      </c>
      <c r="B14040">
        <v>215.14840000000001</v>
      </c>
      <c r="C14040" t="s">
        <v>70</v>
      </c>
      <c r="D14040">
        <v>8.0000000000000004E-4</v>
      </c>
    </row>
    <row r="14041" spans="1:4" x14ac:dyDescent="0.35">
      <c r="A14041">
        <v>102</v>
      </c>
      <c r="B14041">
        <v>215.16309999999999</v>
      </c>
      <c r="C14041" t="s">
        <v>70</v>
      </c>
      <c r="D14041">
        <v>2.2000000000000001E-3</v>
      </c>
    </row>
    <row r="14042" spans="1:4" x14ac:dyDescent="0.35">
      <c r="A14042">
        <v>102</v>
      </c>
      <c r="B14042">
        <v>215.17750000000001</v>
      </c>
      <c r="C14042" t="s">
        <v>70</v>
      </c>
      <c r="D14042">
        <v>2.2000000000000001E-3</v>
      </c>
    </row>
    <row r="14043" spans="1:4" x14ac:dyDescent="0.35">
      <c r="A14043">
        <v>102</v>
      </c>
      <c r="B14043">
        <v>215.19120000000001</v>
      </c>
      <c r="C14043" t="s">
        <v>70</v>
      </c>
      <c r="D14043">
        <v>8.0000000000000004E-4</v>
      </c>
    </row>
    <row r="14044" spans="1:4" x14ac:dyDescent="0.35">
      <c r="A14044">
        <v>102</v>
      </c>
      <c r="B14044">
        <v>215.20609999999999</v>
      </c>
      <c r="C14044" t="s">
        <v>70</v>
      </c>
      <c r="D14044">
        <v>4.0000000000000002E-4</v>
      </c>
    </row>
    <row r="14045" spans="1:4" x14ac:dyDescent="0.35">
      <c r="A14045">
        <v>102</v>
      </c>
      <c r="B14045">
        <v>215.22020000000001</v>
      </c>
      <c r="C14045" t="s">
        <v>70</v>
      </c>
      <c r="D14045">
        <v>4.0000000000000002E-4</v>
      </c>
    </row>
    <row r="14046" spans="1:4" x14ac:dyDescent="0.35">
      <c r="A14046">
        <v>102</v>
      </c>
      <c r="B14046">
        <v>215.23560000000001</v>
      </c>
      <c r="C14046" t="s">
        <v>70</v>
      </c>
      <c r="D14046">
        <v>1.6000000000000001E-3</v>
      </c>
    </row>
    <row r="14047" spans="1:4" x14ac:dyDescent="0.35">
      <c r="A14047">
        <v>102</v>
      </c>
      <c r="B14047">
        <v>215.24969999999999</v>
      </c>
      <c r="C14047" t="s">
        <v>70</v>
      </c>
      <c r="D14047">
        <v>1.8E-3</v>
      </c>
    </row>
    <row r="14048" spans="1:4" x14ac:dyDescent="0.35">
      <c r="A14048">
        <v>102</v>
      </c>
      <c r="B14048">
        <v>215.2638</v>
      </c>
      <c r="C14048" t="s">
        <v>70</v>
      </c>
      <c r="D14048">
        <v>6.6E-3</v>
      </c>
    </row>
    <row r="14049" spans="1:4" x14ac:dyDescent="0.35">
      <c r="A14049">
        <v>102</v>
      </c>
      <c r="B14049">
        <v>215.27809999999999</v>
      </c>
      <c r="C14049" t="s">
        <v>70</v>
      </c>
      <c r="D14049">
        <v>6.6E-3</v>
      </c>
    </row>
    <row r="14050" spans="1:4" x14ac:dyDescent="0.35">
      <c r="A14050">
        <v>102</v>
      </c>
      <c r="B14050">
        <v>215.2921</v>
      </c>
      <c r="C14050" t="s">
        <v>70</v>
      </c>
      <c r="D14050">
        <v>3.5000000000000001E-3</v>
      </c>
    </row>
    <row r="14051" spans="1:4" x14ac:dyDescent="0.35">
      <c r="A14051">
        <v>102</v>
      </c>
      <c r="B14051">
        <v>215.30719999999999</v>
      </c>
      <c r="C14051" t="s">
        <v>70</v>
      </c>
      <c r="D14051">
        <v>3.5000000000000001E-3</v>
      </c>
    </row>
    <row r="14052" spans="1:4" x14ac:dyDescent="0.35">
      <c r="A14052">
        <v>102</v>
      </c>
      <c r="B14052">
        <v>215.33099999999999</v>
      </c>
      <c r="C14052" t="s">
        <v>70</v>
      </c>
      <c r="D14052">
        <v>6.1000000000000004E-3</v>
      </c>
    </row>
    <row r="14053" spans="1:4" x14ac:dyDescent="0.35">
      <c r="A14053">
        <v>102</v>
      </c>
      <c r="B14053">
        <v>215.34700000000001</v>
      </c>
      <c r="C14053" t="s">
        <v>70</v>
      </c>
      <c r="D14053">
        <v>6.1000000000000004E-3</v>
      </c>
    </row>
    <row r="14054" spans="1:4" x14ac:dyDescent="0.35">
      <c r="A14054">
        <v>102</v>
      </c>
      <c r="B14054">
        <v>215.36580000000001</v>
      </c>
      <c r="C14054" t="s">
        <v>70</v>
      </c>
      <c r="D14054">
        <v>4.1999999999999997E-3</v>
      </c>
    </row>
    <row r="14055" spans="1:4" x14ac:dyDescent="0.35">
      <c r="A14055">
        <v>102</v>
      </c>
      <c r="B14055">
        <v>215.38290000000001</v>
      </c>
      <c r="C14055" t="s">
        <v>70</v>
      </c>
      <c r="D14055">
        <v>1.8E-3</v>
      </c>
    </row>
    <row r="14056" spans="1:4" x14ac:dyDescent="0.35">
      <c r="A14056">
        <v>102</v>
      </c>
      <c r="B14056">
        <v>215.399</v>
      </c>
      <c r="C14056" t="s">
        <v>70</v>
      </c>
      <c r="D14056">
        <v>6.1000000000000004E-3</v>
      </c>
    </row>
    <row r="14057" spans="1:4" x14ac:dyDescent="0.35">
      <c r="A14057">
        <v>102</v>
      </c>
      <c r="B14057">
        <v>215.41319999999999</v>
      </c>
      <c r="C14057" t="s">
        <v>70</v>
      </c>
      <c r="D14057">
        <v>1.9E-3</v>
      </c>
    </row>
    <row r="14058" spans="1:4" x14ac:dyDescent="0.35">
      <c r="A14058">
        <v>102</v>
      </c>
      <c r="B14058">
        <v>215.42750000000001</v>
      </c>
      <c r="C14058" t="s">
        <v>70</v>
      </c>
      <c r="D14058">
        <v>1.9E-3</v>
      </c>
    </row>
    <row r="14059" spans="1:4" x14ac:dyDescent="0.35">
      <c r="A14059">
        <v>102</v>
      </c>
      <c r="B14059">
        <v>215.4419</v>
      </c>
      <c r="C14059" t="s">
        <v>70</v>
      </c>
      <c r="D14059">
        <v>1.9E-3</v>
      </c>
    </row>
    <row r="14060" spans="1:4" x14ac:dyDescent="0.35">
      <c r="A14060">
        <v>102</v>
      </c>
      <c r="B14060">
        <v>215.4571</v>
      </c>
      <c r="C14060" t="s">
        <v>70</v>
      </c>
      <c r="D14060">
        <v>1.6000000000000001E-3</v>
      </c>
    </row>
    <row r="14061" spans="1:4" x14ac:dyDescent="0.35">
      <c r="A14061">
        <v>102</v>
      </c>
      <c r="B14061">
        <v>215.4709</v>
      </c>
      <c r="C14061" t="s">
        <v>70</v>
      </c>
      <c r="D14061">
        <v>3.5999999999999999E-3</v>
      </c>
    </row>
    <row r="14062" spans="1:4" x14ac:dyDescent="0.35">
      <c r="A14062">
        <v>102</v>
      </c>
      <c r="B14062">
        <v>215.4982</v>
      </c>
      <c r="C14062" t="s">
        <v>70</v>
      </c>
      <c r="D14062">
        <v>1.21E-2</v>
      </c>
    </row>
    <row r="14063" spans="1:4" x14ac:dyDescent="0.35">
      <c r="A14063">
        <v>102</v>
      </c>
      <c r="B14063">
        <v>215.511</v>
      </c>
      <c r="C14063" t="s">
        <v>70</v>
      </c>
      <c r="D14063">
        <v>6.3E-3</v>
      </c>
    </row>
    <row r="14064" spans="1:4" x14ac:dyDescent="0.35">
      <c r="A14064">
        <v>102</v>
      </c>
      <c r="B14064">
        <v>215.53479999999999</v>
      </c>
      <c r="C14064" t="s">
        <v>70</v>
      </c>
      <c r="D14064">
        <v>1.8200000000000001E-2</v>
      </c>
    </row>
    <row r="14065" spans="1:4" x14ac:dyDescent="0.35">
      <c r="A14065">
        <v>102</v>
      </c>
      <c r="B14065">
        <v>215.54990000000001</v>
      </c>
      <c r="C14065" t="s">
        <v>70</v>
      </c>
      <c r="D14065">
        <v>1.7999999999999999E-2</v>
      </c>
    </row>
    <row r="14066" spans="1:4" x14ac:dyDescent="0.35">
      <c r="A14066">
        <v>102</v>
      </c>
      <c r="B14066">
        <v>215.56399999999999</v>
      </c>
      <c r="C14066" t="s">
        <v>70</v>
      </c>
      <c r="D14066">
        <v>6.7999999999999996E-3</v>
      </c>
    </row>
    <row r="14067" spans="1:4" x14ac:dyDescent="0.35">
      <c r="A14067">
        <v>102</v>
      </c>
      <c r="B14067">
        <v>215.5788</v>
      </c>
      <c r="C14067" t="s">
        <v>70</v>
      </c>
      <c r="D14067">
        <v>6.7999999999999996E-3</v>
      </c>
    </row>
    <row r="14068" spans="1:4" x14ac:dyDescent="0.35">
      <c r="A14068">
        <v>102</v>
      </c>
      <c r="B14068">
        <v>215.5934</v>
      </c>
      <c r="C14068" t="s">
        <v>70</v>
      </c>
      <c r="D14068">
        <v>5.3E-3</v>
      </c>
    </row>
    <row r="14069" spans="1:4" x14ac:dyDescent="0.35">
      <c r="A14069">
        <v>102</v>
      </c>
      <c r="B14069">
        <v>215.61080000000001</v>
      </c>
      <c r="C14069" t="s">
        <v>70</v>
      </c>
      <c r="D14069">
        <v>5.4999999999999997E-3</v>
      </c>
    </row>
    <row r="14070" spans="1:4" x14ac:dyDescent="0.35">
      <c r="A14070">
        <v>102</v>
      </c>
      <c r="B14070">
        <v>215.6294</v>
      </c>
      <c r="C14070" t="s">
        <v>70</v>
      </c>
      <c r="D14070">
        <v>2.2000000000000001E-3</v>
      </c>
    </row>
    <row r="14071" spans="1:4" x14ac:dyDescent="0.35">
      <c r="A14071">
        <v>102</v>
      </c>
      <c r="B14071">
        <v>215.6464</v>
      </c>
      <c r="C14071" t="s">
        <v>70</v>
      </c>
      <c r="D14071">
        <v>2.2000000000000001E-3</v>
      </c>
    </row>
    <row r="14072" spans="1:4" x14ac:dyDescent="0.35">
      <c r="A14072">
        <v>102</v>
      </c>
      <c r="B14072">
        <v>215.66050000000001</v>
      </c>
      <c r="C14072" t="s">
        <v>70</v>
      </c>
      <c r="D14072">
        <v>1.2999999999999999E-3</v>
      </c>
    </row>
    <row r="14073" spans="1:4" x14ac:dyDescent="0.35">
      <c r="A14073">
        <v>102</v>
      </c>
      <c r="B14073">
        <v>215.67599999999999</v>
      </c>
      <c r="C14073" t="s">
        <v>70</v>
      </c>
      <c r="D14073">
        <v>8.9999999999999998E-4</v>
      </c>
    </row>
    <row r="14074" spans="1:4" x14ac:dyDescent="0.35">
      <c r="A14074">
        <v>102</v>
      </c>
      <c r="B14074">
        <v>215.69059999999999</v>
      </c>
      <c r="C14074" t="s">
        <v>70</v>
      </c>
      <c r="D14074">
        <v>5.0000000000000001E-4</v>
      </c>
    </row>
    <row r="14075" spans="1:4" x14ac:dyDescent="0.35">
      <c r="A14075">
        <v>102</v>
      </c>
      <c r="B14075">
        <v>215.70570000000001</v>
      </c>
      <c r="C14075" t="s">
        <v>70</v>
      </c>
      <c r="D14075">
        <v>5.0000000000000001E-4</v>
      </c>
    </row>
    <row r="14076" spans="1:4" x14ac:dyDescent="0.35">
      <c r="A14076">
        <v>103</v>
      </c>
      <c r="B14076">
        <v>215.7227</v>
      </c>
      <c r="C14076" t="s">
        <v>70</v>
      </c>
      <c r="D14076">
        <v>4.0000000000000002E-4</v>
      </c>
    </row>
    <row r="14077" spans="1:4" x14ac:dyDescent="0.35">
      <c r="A14077">
        <v>103</v>
      </c>
      <c r="B14077">
        <v>215.7439</v>
      </c>
      <c r="C14077" t="s">
        <v>70</v>
      </c>
      <c r="D14077">
        <v>2.0000000000000001E-4</v>
      </c>
    </row>
    <row r="14078" spans="1:4" x14ac:dyDescent="0.35">
      <c r="A14078">
        <v>103</v>
      </c>
      <c r="B14078">
        <v>215.75819999999999</v>
      </c>
      <c r="C14078" t="s">
        <v>70</v>
      </c>
      <c r="D14078">
        <v>2.0000000000000001E-4</v>
      </c>
    </row>
    <row r="14079" spans="1:4" x14ac:dyDescent="0.35">
      <c r="A14079">
        <v>103</v>
      </c>
      <c r="B14079">
        <v>215.77189999999999</v>
      </c>
      <c r="C14079" t="s">
        <v>70</v>
      </c>
    </row>
    <row r="14080" spans="1:4" x14ac:dyDescent="0.35">
      <c r="A14080">
        <v>103</v>
      </c>
      <c r="B14080">
        <v>215.78579999999999</v>
      </c>
      <c r="C14080" t="s">
        <v>70</v>
      </c>
    </row>
    <row r="14081" spans="1:4" x14ac:dyDescent="0.35">
      <c r="A14081">
        <v>103</v>
      </c>
      <c r="B14081">
        <v>215.79990000000001</v>
      </c>
      <c r="C14081" t="s">
        <v>70</v>
      </c>
    </row>
    <row r="14082" spans="1:4" x14ac:dyDescent="0.35">
      <c r="A14082">
        <v>103</v>
      </c>
      <c r="B14082">
        <v>215.8133</v>
      </c>
      <c r="C14082" t="s">
        <v>70</v>
      </c>
      <c r="D14082">
        <v>1E-4</v>
      </c>
    </row>
    <row r="14083" spans="1:4" x14ac:dyDescent="0.35">
      <c r="A14083">
        <v>103</v>
      </c>
      <c r="B14083">
        <v>215.8272</v>
      </c>
      <c r="C14083" t="s">
        <v>70</v>
      </c>
      <c r="D14083">
        <v>2.0000000000000001E-4</v>
      </c>
    </row>
    <row r="14084" spans="1:4" x14ac:dyDescent="0.35">
      <c r="A14084">
        <v>103</v>
      </c>
      <c r="B14084">
        <v>215.8408</v>
      </c>
      <c r="C14084" t="s">
        <v>70</v>
      </c>
      <c r="D14084">
        <v>2.0000000000000001E-4</v>
      </c>
    </row>
    <row r="14085" spans="1:4" x14ac:dyDescent="0.35">
      <c r="A14085">
        <v>103</v>
      </c>
      <c r="B14085">
        <v>215.85509999999999</v>
      </c>
      <c r="C14085" t="s">
        <v>70</v>
      </c>
      <c r="D14085">
        <v>2.9999999999999997E-4</v>
      </c>
    </row>
    <row r="14086" spans="1:4" x14ac:dyDescent="0.35">
      <c r="A14086">
        <v>103</v>
      </c>
      <c r="B14086">
        <v>215.86920000000001</v>
      </c>
      <c r="C14086" t="s">
        <v>70</v>
      </c>
      <c r="D14086">
        <v>4.0000000000000002E-4</v>
      </c>
    </row>
    <row r="14087" spans="1:4" x14ac:dyDescent="0.35">
      <c r="A14087">
        <v>103</v>
      </c>
      <c r="B14087">
        <v>215.8896</v>
      </c>
      <c r="C14087" t="s">
        <v>70</v>
      </c>
      <c r="D14087">
        <v>4.0000000000000002E-4</v>
      </c>
    </row>
    <row r="14088" spans="1:4" x14ac:dyDescent="0.35">
      <c r="A14088">
        <v>103</v>
      </c>
      <c r="B14088">
        <v>215.90809999999999</v>
      </c>
      <c r="C14088" t="s">
        <v>70</v>
      </c>
      <c r="D14088">
        <v>2.0000000000000001E-4</v>
      </c>
    </row>
    <row r="14089" spans="1:4" x14ac:dyDescent="0.35">
      <c r="A14089">
        <v>103</v>
      </c>
      <c r="B14089">
        <v>215.91990000000001</v>
      </c>
      <c r="C14089" t="s">
        <v>70</v>
      </c>
      <c r="D14089">
        <v>2.0000000000000001E-4</v>
      </c>
    </row>
    <row r="14090" spans="1:4" x14ac:dyDescent="0.35">
      <c r="A14090">
        <v>103</v>
      </c>
      <c r="B14090">
        <v>215.93340000000001</v>
      </c>
      <c r="C14090" t="s">
        <v>70</v>
      </c>
    </row>
    <row r="14091" spans="1:4" x14ac:dyDescent="0.35">
      <c r="A14091">
        <v>103</v>
      </c>
      <c r="B14091">
        <v>215.9563</v>
      </c>
      <c r="C14091" t="s">
        <v>70</v>
      </c>
    </row>
    <row r="14092" spans="1:4" x14ac:dyDescent="0.35">
      <c r="A14092">
        <v>103</v>
      </c>
      <c r="B14092">
        <v>215.97020000000001</v>
      </c>
      <c r="C14092" t="s">
        <v>70</v>
      </c>
    </row>
    <row r="14093" spans="1:4" x14ac:dyDescent="0.35">
      <c r="A14093">
        <v>103</v>
      </c>
      <c r="B14093">
        <v>215.98490000000001</v>
      </c>
      <c r="C14093" t="s">
        <v>70</v>
      </c>
      <c r="D14093">
        <v>1E-4</v>
      </c>
    </row>
    <row r="14094" spans="1:4" x14ac:dyDescent="0.35">
      <c r="A14094">
        <v>103</v>
      </c>
      <c r="B14094">
        <v>215.9984</v>
      </c>
      <c r="C14094" t="s">
        <v>70</v>
      </c>
      <c r="D14094">
        <v>1E-4</v>
      </c>
    </row>
    <row r="14095" spans="1:4" x14ac:dyDescent="0.35">
      <c r="A14095">
        <v>103</v>
      </c>
      <c r="B14095">
        <v>216.01249999999999</v>
      </c>
      <c r="C14095" t="s">
        <v>70</v>
      </c>
      <c r="D14095">
        <v>1E-4</v>
      </c>
    </row>
    <row r="14096" spans="1:4" x14ac:dyDescent="0.35">
      <c r="A14096">
        <v>103</v>
      </c>
      <c r="B14096">
        <v>216.0273</v>
      </c>
      <c r="C14096" t="s">
        <v>70</v>
      </c>
      <c r="D14096">
        <v>2.0000000000000001E-4</v>
      </c>
    </row>
    <row r="14097" spans="1:4" x14ac:dyDescent="0.35">
      <c r="A14097">
        <v>103</v>
      </c>
      <c r="B14097">
        <v>216.04060000000001</v>
      </c>
      <c r="C14097" t="s">
        <v>70</v>
      </c>
      <c r="D14097">
        <v>2.0000000000000001E-4</v>
      </c>
    </row>
    <row r="14098" spans="1:4" x14ac:dyDescent="0.35">
      <c r="A14098">
        <v>103</v>
      </c>
      <c r="B14098">
        <v>216.05670000000001</v>
      </c>
      <c r="C14098" t="s">
        <v>70</v>
      </c>
      <c r="D14098">
        <v>2.9999999999999997E-4</v>
      </c>
    </row>
    <row r="14099" spans="1:4" x14ac:dyDescent="0.35">
      <c r="A14099">
        <v>103</v>
      </c>
      <c r="B14099">
        <v>216.07339999999999</v>
      </c>
      <c r="C14099" t="s">
        <v>70</v>
      </c>
      <c r="D14099">
        <v>2.9999999999999997E-4</v>
      </c>
    </row>
    <row r="14100" spans="1:4" x14ac:dyDescent="0.35">
      <c r="A14100">
        <v>103</v>
      </c>
      <c r="B14100">
        <v>216.09</v>
      </c>
      <c r="C14100" t="s">
        <v>70</v>
      </c>
      <c r="D14100">
        <v>2.0000000000000001E-4</v>
      </c>
    </row>
    <row r="14101" spans="1:4" x14ac:dyDescent="0.35">
      <c r="A14101">
        <v>103</v>
      </c>
      <c r="B14101">
        <v>216.1086</v>
      </c>
      <c r="C14101" t="s">
        <v>70</v>
      </c>
    </row>
    <row r="14102" spans="1:4" x14ac:dyDescent="0.35">
      <c r="A14102">
        <v>103</v>
      </c>
      <c r="B14102">
        <v>216.1242</v>
      </c>
      <c r="C14102" t="s">
        <v>70</v>
      </c>
    </row>
    <row r="14103" spans="1:4" x14ac:dyDescent="0.35">
      <c r="A14103">
        <v>103</v>
      </c>
      <c r="B14103">
        <v>216.13939999999999</v>
      </c>
      <c r="C14103" t="s">
        <v>70</v>
      </c>
    </row>
    <row r="14104" spans="1:4" x14ac:dyDescent="0.35">
      <c r="A14104">
        <v>103</v>
      </c>
      <c r="B14104">
        <v>216.1687</v>
      </c>
      <c r="C14104" t="s">
        <v>70</v>
      </c>
      <c r="D14104">
        <v>1E-4</v>
      </c>
    </row>
    <row r="14105" spans="1:4" x14ac:dyDescent="0.35">
      <c r="A14105">
        <v>103</v>
      </c>
      <c r="B14105">
        <v>216.1859</v>
      </c>
      <c r="C14105" t="s">
        <v>70</v>
      </c>
      <c r="D14105">
        <v>2.0000000000000001E-4</v>
      </c>
    </row>
    <row r="14106" spans="1:4" x14ac:dyDescent="0.35">
      <c r="A14106">
        <v>103</v>
      </c>
      <c r="B14106">
        <v>216.1996</v>
      </c>
      <c r="C14106" t="s">
        <v>70</v>
      </c>
      <c r="D14106">
        <v>2.0000000000000001E-4</v>
      </c>
    </row>
    <row r="14107" spans="1:4" x14ac:dyDescent="0.35">
      <c r="A14107">
        <v>103</v>
      </c>
      <c r="B14107">
        <v>216.2131</v>
      </c>
      <c r="C14107" t="s">
        <v>70</v>
      </c>
      <c r="D14107">
        <v>2.0000000000000001E-4</v>
      </c>
    </row>
    <row r="14108" spans="1:4" x14ac:dyDescent="0.35">
      <c r="A14108">
        <v>103</v>
      </c>
      <c r="B14108">
        <v>216.2269</v>
      </c>
      <c r="C14108" t="s">
        <v>70</v>
      </c>
      <c r="D14108">
        <v>2.0000000000000001E-4</v>
      </c>
    </row>
    <row r="14109" spans="1:4" x14ac:dyDescent="0.35">
      <c r="A14109">
        <v>103</v>
      </c>
      <c r="B14109">
        <v>216.2405</v>
      </c>
      <c r="C14109" t="s">
        <v>70</v>
      </c>
      <c r="D14109">
        <v>2.0000000000000001E-4</v>
      </c>
    </row>
    <row r="14110" spans="1:4" x14ac:dyDescent="0.35">
      <c r="A14110">
        <v>103</v>
      </c>
      <c r="B14110">
        <v>216.2542</v>
      </c>
      <c r="C14110" t="s">
        <v>70</v>
      </c>
      <c r="D14110">
        <v>1E-4</v>
      </c>
    </row>
    <row r="14111" spans="1:4" x14ac:dyDescent="0.35">
      <c r="A14111">
        <v>103</v>
      </c>
      <c r="B14111">
        <v>216.2679</v>
      </c>
      <c r="C14111" t="s">
        <v>70</v>
      </c>
      <c r="D14111">
        <v>1E-4</v>
      </c>
    </row>
    <row r="14112" spans="1:4" x14ac:dyDescent="0.35">
      <c r="A14112">
        <v>103</v>
      </c>
      <c r="B14112">
        <v>216.28579999999999</v>
      </c>
      <c r="C14112" t="s">
        <v>70</v>
      </c>
      <c r="D14112">
        <v>1E-4</v>
      </c>
    </row>
    <row r="14113" spans="1:4" x14ac:dyDescent="0.35">
      <c r="A14113">
        <v>103</v>
      </c>
      <c r="B14113">
        <v>216.30160000000001</v>
      </c>
      <c r="C14113" t="s">
        <v>70</v>
      </c>
    </row>
    <row r="14114" spans="1:4" x14ac:dyDescent="0.35">
      <c r="A14114">
        <v>103</v>
      </c>
      <c r="B14114">
        <v>216.31530000000001</v>
      </c>
      <c r="C14114" t="s">
        <v>70</v>
      </c>
    </row>
    <row r="14115" spans="1:4" x14ac:dyDescent="0.35">
      <c r="A14115">
        <v>103</v>
      </c>
      <c r="B14115">
        <v>216.32839999999999</v>
      </c>
      <c r="C14115" t="s">
        <v>70</v>
      </c>
    </row>
    <row r="14116" spans="1:4" x14ac:dyDescent="0.35">
      <c r="A14116">
        <v>103</v>
      </c>
      <c r="B14116">
        <v>216.3424</v>
      </c>
      <c r="C14116" t="s">
        <v>70</v>
      </c>
    </row>
    <row r="14117" spans="1:4" x14ac:dyDescent="0.35">
      <c r="A14117">
        <v>103</v>
      </c>
      <c r="B14117">
        <v>216.3647</v>
      </c>
      <c r="C14117" t="s">
        <v>70</v>
      </c>
      <c r="D14117">
        <v>1E-4</v>
      </c>
    </row>
    <row r="14118" spans="1:4" x14ac:dyDescent="0.35">
      <c r="A14118">
        <v>103</v>
      </c>
      <c r="B14118">
        <v>216.37860000000001</v>
      </c>
      <c r="C14118" t="s">
        <v>70</v>
      </c>
      <c r="D14118">
        <v>1E-4</v>
      </c>
    </row>
    <row r="14119" spans="1:4" x14ac:dyDescent="0.35">
      <c r="A14119">
        <v>103</v>
      </c>
      <c r="B14119">
        <v>216.3921</v>
      </c>
      <c r="C14119" t="s">
        <v>70</v>
      </c>
      <c r="D14119">
        <v>1E-4</v>
      </c>
    </row>
    <row r="14120" spans="1:4" x14ac:dyDescent="0.35">
      <c r="A14120">
        <v>103</v>
      </c>
      <c r="B14120">
        <v>216.40629999999999</v>
      </c>
      <c r="C14120" t="s">
        <v>70</v>
      </c>
      <c r="D14120">
        <v>1E-4</v>
      </c>
    </row>
    <row r="14121" spans="1:4" x14ac:dyDescent="0.35">
      <c r="A14121">
        <v>103</v>
      </c>
      <c r="B14121">
        <v>216.42099999999999</v>
      </c>
      <c r="C14121" t="s">
        <v>70</v>
      </c>
      <c r="D14121">
        <v>1E-4</v>
      </c>
    </row>
    <row r="14122" spans="1:4" x14ac:dyDescent="0.35">
      <c r="A14122">
        <v>103</v>
      </c>
      <c r="B14122">
        <v>216.4348</v>
      </c>
      <c r="C14122" t="s">
        <v>70</v>
      </c>
      <c r="D14122">
        <v>1E-4</v>
      </c>
    </row>
    <row r="14123" spans="1:4" x14ac:dyDescent="0.35">
      <c r="A14123">
        <v>103</v>
      </c>
      <c r="B14123">
        <v>216.44880000000001</v>
      </c>
      <c r="C14123" t="s">
        <v>70</v>
      </c>
      <c r="D14123">
        <v>1E-4</v>
      </c>
    </row>
    <row r="14124" spans="1:4" x14ac:dyDescent="0.35">
      <c r="A14124">
        <v>103</v>
      </c>
      <c r="B14124">
        <v>216.46190000000001</v>
      </c>
      <c r="C14124" t="s">
        <v>70</v>
      </c>
    </row>
    <row r="14125" spans="1:4" x14ac:dyDescent="0.35">
      <c r="A14125">
        <v>103</v>
      </c>
      <c r="B14125">
        <v>216.476</v>
      </c>
      <c r="C14125" t="s">
        <v>70</v>
      </c>
    </row>
    <row r="14126" spans="1:4" x14ac:dyDescent="0.35">
      <c r="A14126">
        <v>103</v>
      </c>
      <c r="B14126">
        <v>216.48939999999999</v>
      </c>
      <c r="C14126" t="s">
        <v>70</v>
      </c>
    </row>
    <row r="14127" spans="1:4" x14ac:dyDescent="0.35">
      <c r="A14127">
        <v>103</v>
      </c>
      <c r="B14127">
        <v>216.50360000000001</v>
      </c>
      <c r="C14127" t="s">
        <v>70</v>
      </c>
    </row>
    <row r="14128" spans="1:4" x14ac:dyDescent="0.35">
      <c r="A14128">
        <v>103</v>
      </c>
      <c r="B14128">
        <v>216.51730000000001</v>
      </c>
      <c r="C14128" t="s">
        <v>70</v>
      </c>
    </row>
    <row r="14129" spans="1:4" x14ac:dyDescent="0.35">
      <c r="A14129">
        <v>103</v>
      </c>
      <c r="B14129">
        <v>216.5301</v>
      </c>
      <c r="C14129" t="s">
        <v>70</v>
      </c>
    </row>
    <row r="14130" spans="1:4" x14ac:dyDescent="0.35">
      <c r="A14130">
        <v>103</v>
      </c>
      <c r="B14130">
        <v>216.54400000000001</v>
      </c>
      <c r="C14130" t="s">
        <v>70</v>
      </c>
      <c r="D14130">
        <v>1E-4</v>
      </c>
    </row>
    <row r="14131" spans="1:4" x14ac:dyDescent="0.35">
      <c r="A14131">
        <v>103</v>
      </c>
      <c r="B14131">
        <v>216.56549999999999</v>
      </c>
      <c r="C14131" t="s">
        <v>70</v>
      </c>
      <c r="D14131">
        <v>1E-4</v>
      </c>
    </row>
    <row r="14132" spans="1:4" x14ac:dyDescent="0.35">
      <c r="A14132">
        <v>103</v>
      </c>
      <c r="B14132">
        <v>216.57910000000001</v>
      </c>
      <c r="C14132" t="s">
        <v>70</v>
      </c>
      <c r="D14132">
        <v>1E-4</v>
      </c>
    </row>
    <row r="14133" spans="1:4" x14ac:dyDescent="0.35">
      <c r="A14133">
        <v>103</v>
      </c>
      <c r="B14133">
        <v>216.59270000000001</v>
      </c>
      <c r="C14133" t="s">
        <v>70</v>
      </c>
      <c r="D14133">
        <v>1E-4</v>
      </c>
    </row>
    <row r="14134" spans="1:4" x14ac:dyDescent="0.35">
      <c r="A14134">
        <v>103</v>
      </c>
      <c r="B14134">
        <v>216.60720000000001</v>
      </c>
      <c r="C14134" t="s">
        <v>70</v>
      </c>
      <c r="D14134">
        <v>1E-4</v>
      </c>
    </row>
    <row r="14135" spans="1:4" x14ac:dyDescent="0.35">
      <c r="A14135">
        <v>103</v>
      </c>
      <c r="B14135">
        <v>216.62370000000001</v>
      </c>
      <c r="C14135" t="s">
        <v>70</v>
      </c>
      <c r="D14135">
        <v>1E-4</v>
      </c>
    </row>
    <row r="14136" spans="1:4" x14ac:dyDescent="0.35">
      <c r="A14136">
        <v>103</v>
      </c>
      <c r="B14136">
        <v>216.63890000000001</v>
      </c>
      <c r="C14136" t="s">
        <v>70</v>
      </c>
      <c r="D14136">
        <v>1E-4</v>
      </c>
    </row>
    <row r="14137" spans="1:4" x14ac:dyDescent="0.35">
      <c r="A14137">
        <v>103</v>
      </c>
      <c r="B14137">
        <v>216.6516</v>
      </c>
      <c r="C14137" t="s">
        <v>70</v>
      </c>
    </row>
    <row r="14138" spans="1:4" x14ac:dyDescent="0.35">
      <c r="A14138">
        <v>103</v>
      </c>
      <c r="B14138">
        <v>216.66579999999999</v>
      </c>
      <c r="C14138" t="s">
        <v>70</v>
      </c>
    </row>
    <row r="14139" spans="1:4" x14ac:dyDescent="0.35">
      <c r="A14139">
        <v>103</v>
      </c>
      <c r="B14139">
        <v>216.6788</v>
      </c>
      <c r="C14139" t="s">
        <v>70</v>
      </c>
    </row>
    <row r="14140" spans="1:4" x14ac:dyDescent="0.35">
      <c r="A14140">
        <v>103</v>
      </c>
      <c r="B14140">
        <v>216.69200000000001</v>
      </c>
      <c r="C14140" t="s">
        <v>70</v>
      </c>
    </row>
    <row r="14141" spans="1:4" x14ac:dyDescent="0.35">
      <c r="A14141">
        <v>103</v>
      </c>
      <c r="B14141">
        <v>216.70650000000001</v>
      </c>
      <c r="C14141" t="s">
        <v>70</v>
      </c>
    </row>
    <row r="14142" spans="1:4" x14ac:dyDescent="0.35">
      <c r="A14142">
        <v>103</v>
      </c>
      <c r="B14142">
        <v>216.72319999999999</v>
      </c>
      <c r="C14142" t="s">
        <v>70</v>
      </c>
    </row>
    <row r="14143" spans="1:4" x14ac:dyDescent="0.35">
      <c r="A14143">
        <v>103</v>
      </c>
      <c r="B14143">
        <v>216.7373</v>
      </c>
      <c r="C14143" t="s">
        <v>70</v>
      </c>
    </row>
    <row r="14144" spans="1:4" x14ac:dyDescent="0.35">
      <c r="A14144">
        <v>103</v>
      </c>
      <c r="B14144">
        <v>216.75129999999999</v>
      </c>
      <c r="C14144" t="s">
        <v>70</v>
      </c>
      <c r="D14144">
        <v>1E-4</v>
      </c>
    </row>
    <row r="14145" spans="1:4" x14ac:dyDescent="0.35">
      <c r="A14145">
        <v>103</v>
      </c>
      <c r="B14145">
        <v>216.77420000000001</v>
      </c>
      <c r="C14145" t="s">
        <v>70</v>
      </c>
      <c r="D14145">
        <v>1E-4</v>
      </c>
    </row>
    <row r="14146" spans="1:4" x14ac:dyDescent="0.35">
      <c r="A14146">
        <v>103</v>
      </c>
      <c r="B14146">
        <v>216.7893</v>
      </c>
      <c r="C14146" t="s">
        <v>70</v>
      </c>
      <c r="D14146">
        <v>1E-4</v>
      </c>
    </row>
    <row r="14147" spans="1:4" x14ac:dyDescent="0.35">
      <c r="A14147">
        <v>103</v>
      </c>
      <c r="B14147">
        <v>216.804</v>
      </c>
      <c r="C14147" t="s">
        <v>70</v>
      </c>
    </row>
    <row r="14148" spans="1:4" x14ac:dyDescent="0.35">
      <c r="A14148">
        <v>103</v>
      </c>
      <c r="B14148">
        <v>216.81989999999999</v>
      </c>
      <c r="C14148" t="s">
        <v>70</v>
      </c>
    </row>
    <row r="14149" spans="1:4" x14ac:dyDescent="0.35">
      <c r="A14149">
        <v>103</v>
      </c>
      <c r="B14149">
        <v>216.84059999999999</v>
      </c>
      <c r="C14149" t="s">
        <v>70</v>
      </c>
    </row>
    <row r="14150" spans="1:4" x14ac:dyDescent="0.35">
      <c r="A14150">
        <v>103</v>
      </c>
      <c r="B14150">
        <v>216.85900000000001</v>
      </c>
      <c r="C14150" t="s">
        <v>70</v>
      </c>
    </row>
    <row r="14151" spans="1:4" x14ac:dyDescent="0.35">
      <c r="A14151">
        <v>103</v>
      </c>
      <c r="B14151">
        <v>216.8716</v>
      </c>
      <c r="C14151" t="s">
        <v>70</v>
      </c>
    </row>
    <row r="14152" spans="1:4" x14ac:dyDescent="0.35">
      <c r="A14152">
        <v>103</v>
      </c>
      <c r="B14152">
        <v>216.88659999999999</v>
      </c>
      <c r="C14152" t="s">
        <v>70</v>
      </c>
    </row>
    <row r="14153" spans="1:4" x14ac:dyDescent="0.35">
      <c r="A14153">
        <v>103</v>
      </c>
      <c r="B14153">
        <v>216.9015</v>
      </c>
      <c r="C14153" t="s">
        <v>70</v>
      </c>
    </row>
    <row r="14154" spans="1:4" x14ac:dyDescent="0.35">
      <c r="A14154">
        <v>103</v>
      </c>
      <c r="B14154">
        <v>216.9161</v>
      </c>
      <c r="C14154" t="s">
        <v>70</v>
      </c>
    </row>
    <row r="14155" spans="1:4" x14ac:dyDescent="0.35">
      <c r="A14155">
        <v>103</v>
      </c>
      <c r="B14155">
        <v>216.9297</v>
      </c>
      <c r="C14155" t="s">
        <v>70</v>
      </c>
      <c r="D14155">
        <v>1E-4</v>
      </c>
    </row>
    <row r="14156" spans="1:4" x14ac:dyDescent="0.35">
      <c r="A14156">
        <v>103</v>
      </c>
      <c r="B14156">
        <v>216.94409999999999</v>
      </c>
      <c r="C14156" t="s">
        <v>70</v>
      </c>
      <c r="D14156">
        <v>1E-4</v>
      </c>
    </row>
    <row r="14157" spans="1:4" x14ac:dyDescent="0.35">
      <c r="A14157">
        <v>103</v>
      </c>
      <c r="B14157">
        <v>216.9588</v>
      </c>
      <c r="C14157" t="s">
        <v>70</v>
      </c>
      <c r="D14157">
        <v>1E-4</v>
      </c>
    </row>
    <row r="14158" spans="1:4" x14ac:dyDescent="0.35">
      <c r="A14158">
        <v>103</v>
      </c>
      <c r="B14158">
        <v>216.98249999999999</v>
      </c>
      <c r="C14158" t="s">
        <v>70</v>
      </c>
    </row>
    <row r="14159" spans="1:4" x14ac:dyDescent="0.35">
      <c r="A14159">
        <v>103</v>
      </c>
      <c r="B14159">
        <v>216.9973</v>
      </c>
      <c r="C14159" t="s">
        <v>70</v>
      </c>
    </row>
    <row r="14160" spans="1:4" x14ac:dyDescent="0.35">
      <c r="A14160">
        <v>103</v>
      </c>
      <c r="B14160">
        <v>217.02330000000001</v>
      </c>
      <c r="C14160" t="s">
        <v>70</v>
      </c>
    </row>
    <row r="14161" spans="1:4" x14ac:dyDescent="0.35">
      <c r="A14161">
        <v>103</v>
      </c>
      <c r="B14161">
        <v>217.03710000000001</v>
      </c>
      <c r="C14161" t="s">
        <v>70</v>
      </c>
    </row>
    <row r="14162" spans="1:4" x14ac:dyDescent="0.35">
      <c r="A14162">
        <v>103</v>
      </c>
      <c r="B14162">
        <v>217.05119999999999</v>
      </c>
      <c r="C14162" t="s">
        <v>70</v>
      </c>
    </row>
    <row r="14163" spans="1:4" x14ac:dyDescent="0.35">
      <c r="A14163">
        <v>103</v>
      </c>
      <c r="B14163">
        <v>217.06610000000001</v>
      </c>
      <c r="C14163" t="s">
        <v>70</v>
      </c>
    </row>
    <row r="14164" spans="1:4" x14ac:dyDescent="0.35">
      <c r="A14164">
        <v>103</v>
      </c>
      <c r="B14164">
        <v>217.08029999999999</v>
      </c>
      <c r="C14164" t="s">
        <v>70</v>
      </c>
    </row>
    <row r="14165" spans="1:4" x14ac:dyDescent="0.35">
      <c r="A14165">
        <v>103</v>
      </c>
      <c r="B14165">
        <v>217.09559999999999</v>
      </c>
      <c r="C14165" t="s">
        <v>70</v>
      </c>
    </row>
    <row r="14166" spans="1:4" x14ac:dyDescent="0.35">
      <c r="A14166">
        <v>103</v>
      </c>
      <c r="B14166">
        <v>217.11500000000001</v>
      </c>
      <c r="C14166" t="s">
        <v>70</v>
      </c>
    </row>
    <row r="14167" spans="1:4" x14ac:dyDescent="0.35">
      <c r="A14167">
        <v>103</v>
      </c>
      <c r="B14167">
        <v>217.1311</v>
      </c>
      <c r="C14167" t="s">
        <v>70</v>
      </c>
      <c r="D14167">
        <v>1E-4</v>
      </c>
    </row>
    <row r="14168" spans="1:4" x14ac:dyDescent="0.35">
      <c r="A14168">
        <v>103</v>
      </c>
      <c r="B14168">
        <v>217.15219999999999</v>
      </c>
      <c r="C14168" t="s">
        <v>70</v>
      </c>
    </row>
    <row r="14169" spans="1:4" x14ac:dyDescent="0.35">
      <c r="A14169">
        <v>103</v>
      </c>
      <c r="B14169">
        <v>217.16720000000001</v>
      </c>
      <c r="C14169" t="s">
        <v>70</v>
      </c>
      <c r="D14169">
        <v>1E-4</v>
      </c>
    </row>
    <row r="14170" spans="1:4" x14ac:dyDescent="0.35">
      <c r="A14170">
        <v>103</v>
      </c>
      <c r="B14170">
        <v>217.19</v>
      </c>
      <c r="C14170" t="s">
        <v>70</v>
      </c>
      <c r="D14170">
        <v>5.0000000000000001E-4</v>
      </c>
    </row>
    <row r="14171" spans="1:4" x14ac:dyDescent="0.35">
      <c r="A14171">
        <v>103</v>
      </c>
      <c r="B14171">
        <v>217.20750000000001</v>
      </c>
      <c r="C14171" t="s">
        <v>70</v>
      </c>
      <c r="D14171">
        <v>5.0000000000000001E-4</v>
      </c>
    </row>
    <row r="14172" spans="1:4" x14ac:dyDescent="0.35">
      <c r="A14172">
        <v>103</v>
      </c>
      <c r="B14172">
        <v>217.2244</v>
      </c>
      <c r="C14172" t="s">
        <v>70</v>
      </c>
      <c r="D14172">
        <v>4.0000000000000002E-4</v>
      </c>
    </row>
    <row r="14173" spans="1:4" x14ac:dyDescent="0.35">
      <c r="A14173">
        <v>103</v>
      </c>
      <c r="B14173">
        <v>217.2388</v>
      </c>
      <c r="C14173" t="s">
        <v>70</v>
      </c>
      <c r="D14173">
        <v>1.9E-3</v>
      </c>
    </row>
    <row r="14174" spans="1:4" x14ac:dyDescent="0.35">
      <c r="A14174">
        <v>103</v>
      </c>
      <c r="B14174">
        <v>217.25290000000001</v>
      </c>
      <c r="C14174" t="s">
        <v>70</v>
      </c>
      <c r="D14174">
        <v>1.9E-3</v>
      </c>
    </row>
    <row r="14175" spans="1:4" x14ac:dyDescent="0.35">
      <c r="A14175">
        <v>103</v>
      </c>
      <c r="B14175">
        <v>217.26750000000001</v>
      </c>
      <c r="C14175" t="s">
        <v>70</v>
      </c>
      <c r="D14175">
        <v>2.0999999999999999E-3</v>
      </c>
    </row>
    <row r="14176" spans="1:4" x14ac:dyDescent="0.35">
      <c r="A14176">
        <v>103</v>
      </c>
      <c r="B14176">
        <v>217.28200000000001</v>
      </c>
      <c r="C14176" t="s">
        <v>70</v>
      </c>
      <c r="D14176">
        <v>2.7000000000000001E-3</v>
      </c>
    </row>
    <row r="14177" spans="1:4" x14ac:dyDescent="0.35">
      <c r="A14177">
        <v>103</v>
      </c>
      <c r="B14177">
        <v>217.29599999999999</v>
      </c>
      <c r="C14177" t="s">
        <v>70</v>
      </c>
      <c r="D14177">
        <v>2.7000000000000001E-3</v>
      </c>
    </row>
    <row r="14178" spans="1:4" x14ac:dyDescent="0.35">
      <c r="A14178">
        <v>103</v>
      </c>
      <c r="B14178">
        <v>217.3109</v>
      </c>
      <c r="C14178" t="s">
        <v>70</v>
      </c>
      <c r="D14178">
        <v>1.6999999999999999E-3</v>
      </c>
    </row>
    <row r="14179" spans="1:4" x14ac:dyDescent="0.35">
      <c r="A14179">
        <v>103</v>
      </c>
      <c r="B14179">
        <v>217.3253</v>
      </c>
      <c r="C14179" t="s">
        <v>70</v>
      </c>
      <c r="D14179">
        <v>1.6999999999999999E-3</v>
      </c>
    </row>
    <row r="14180" spans="1:4" x14ac:dyDescent="0.35">
      <c r="A14180">
        <v>103</v>
      </c>
      <c r="B14180">
        <v>217.33969999999999</v>
      </c>
      <c r="C14180" t="s">
        <v>70</v>
      </c>
      <c r="D14180">
        <v>1.6999999999999999E-3</v>
      </c>
    </row>
    <row r="14181" spans="1:4" x14ac:dyDescent="0.35">
      <c r="A14181">
        <v>103</v>
      </c>
      <c r="B14181">
        <v>217.35390000000001</v>
      </c>
      <c r="C14181" t="s">
        <v>70</v>
      </c>
      <c r="D14181">
        <v>2.8E-3</v>
      </c>
    </row>
    <row r="14182" spans="1:4" x14ac:dyDescent="0.35">
      <c r="A14182">
        <v>103</v>
      </c>
      <c r="B14182">
        <v>217.37010000000001</v>
      </c>
      <c r="C14182" t="s">
        <v>70</v>
      </c>
      <c r="D14182">
        <v>2.8E-3</v>
      </c>
    </row>
    <row r="14183" spans="1:4" x14ac:dyDescent="0.35">
      <c r="A14183">
        <v>103</v>
      </c>
      <c r="B14183">
        <v>217.3929</v>
      </c>
      <c r="C14183" t="s">
        <v>70</v>
      </c>
      <c r="D14183">
        <v>3.8E-3</v>
      </c>
    </row>
    <row r="14184" spans="1:4" x14ac:dyDescent="0.35">
      <c r="A14184">
        <v>103</v>
      </c>
      <c r="B14184">
        <v>217.4084</v>
      </c>
      <c r="C14184" t="s">
        <v>70</v>
      </c>
      <c r="D14184">
        <v>3.8E-3</v>
      </c>
    </row>
    <row r="14185" spans="1:4" x14ac:dyDescent="0.35">
      <c r="A14185">
        <v>103</v>
      </c>
      <c r="B14185">
        <v>217.42400000000001</v>
      </c>
      <c r="C14185" t="s">
        <v>70</v>
      </c>
      <c r="D14185">
        <v>1.5E-3</v>
      </c>
    </row>
    <row r="14186" spans="1:4" x14ac:dyDescent="0.35">
      <c r="A14186">
        <v>103</v>
      </c>
      <c r="B14186">
        <v>217.43879999999999</v>
      </c>
      <c r="C14186" t="s">
        <v>70</v>
      </c>
      <c r="D14186">
        <v>3.0000000000000001E-3</v>
      </c>
    </row>
    <row r="14187" spans="1:4" x14ac:dyDescent="0.35">
      <c r="A14187">
        <v>103</v>
      </c>
      <c r="B14187">
        <v>217.4538</v>
      </c>
      <c r="C14187" t="s">
        <v>70</v>
      </c>
      <c r="D14187">
        <v>2.7000000000000001E-3</v>
      </c>
    </row>
    <row r="14188" spans="1:4" x14ac:dyDescent="0.35">
      <c r="A14188">
        <v>103</v>
      </c>
      <c r="B14188">
        <v>217.46899999999999</v>
      </c>
      <c r="C14188" t="s">
        <v>70</v>
      </c>
      <c r="D14188">
        <v>2.2000000000000001E-3</v>
      </c>
    </row>
    <row r="14189" spans="1:4" x14ac:dyDescent="0.35">
      <c r="A14189">
        <v>103</v>
      </c>
      <c r="B14189">
        <v>217.48349999999999</v>
      </c>
      <c r="C14189" t="s">
        <v>70</v>
      </c>
      <c r="D14189">
        <v>2E-3</v>
      </c>
    </row>
    <row r="14190" spans="1:4" x14ac:dyDescent="0.35">
      <c r="A14190">
        <v>103</v>
      </c>
      <c r="B14190">
        <v>217.49789999999999</v>
      </c>
      <c r="C14190" t="s">
        <v>70</v>
      </c>
      <c r="D14190">
        <v>2E-3</v>
      </c>
    </row>
    <row r="14191" spans="1:4" x14ac:dyDescent="0.35">
      <c r="A14191">
        <v>103</v>
      </c>
      <c r="B14191">
        <v>217.51179999999999</v>
      </c>
      <c r="C14191" t="s">
        <v>70</v>
      </c>
      <c r="D14191">
        <v>1.1999999999999999E-3</v>
      </c>
    </row>
    <row r="14192" spans="1:4" x14ac:dyDescent="0.35">
      <c r="A14192">
        <v>103</v>
      </c>
      <c r="B14192">
        <v>217.5265</v>
      </c>
      <c r="C14192" t="s">
        <v>70</v>
      </c>
      <c r="D14192">
        <v>1.1999999999999999E-3</v>
      </c>
    </row>
    <row r="14193" spans="1:4" x14ac:dyDescent="0.35">
      <c r="A14193">
        <v>103</v>
      </c>
      <c r="B14193">
        <v>217.5411</v>
      </c>
      <c r="C14193" t="s">
        <v>70</v>
      </c>
      <c r="D14193">
        <v>2.9999999999999997E-4</v>
      </c>
    </row>
    <row r="14194" spans="1:4" x14ac:dyDescent="0.35">
      <c r="A14194">
        <v>103</v>
      </c>
      <c r="B14194">
        <v>217.55600000000001</v>
      </c>
      <c r="C14194" t="s">
        <v>70</v>
      </c>
      <c r="D14194">
        <v>1E-4</v>
      </c>
    </row>
    <row r="14195" spans="1:4" x14ac:dyDescent="0.35">
      <c r="A14195">
        <v>103</v>
      </c>
      <c r="B14195">
        <v>217.56970000000001</v>
      </c>
      <c r="C14195" t="s">
        <v>70</v>
      </c>
      <c r="D14195">
        <v>1E-4</v>
      </c>
    </row>
    <row r="14196" spans="1:4" x14ac:dyDescent="0.35">
      <c r="A14196">
        <v>103</v>
      </c>
      <c r="B14196">
        <v>217.58529999999999</v>
      </c>
      <c r="C14196" t="s">
        <v>70</v>
      </c>
    </row>
    <row r="14197" spans="1:4" x14ac:dyDescent="0.35">
      <c r="A14197">
        <v>103</v>
      </c>
      <c r="B14197">
        <v>217.61160000000001</v>
      </c>
      <c r="C14197" t="s">
        <v>70</v>
      </c>
    </row>
    <row r="14198" spans="1:4" x14ac:dyDescent="0.35">
      <c r="A14198">
        <v>103</v>
      </c>
      <c r="B14198">
        <v>217.6318</v>
      </c>
      <c r="C14198" t="s">
        <v>70</v>
      </c>
    </row>
    <row r="14199" spans="1:4" x14ac:dyDescent="0.35">
      <c r="A14199">
        <v>103</v>
      </c>
      <c r="B14199">
        <v>217.6498</v>
      </c>
      <c r="C14199" t="s">
        <v>70</v>
      </c>
    </row>
    <row r="14200" spans="1:4" x14ac:dyDescent="0.35">
      <c r="A14200">
        <v>103</v>
      </c>
      <c r="B14200">
        <v>217.66489999999999</v>
      </c>
      <c r="C14200" t="s">
        <v>70</v>
      </c>
    </row>
    <row r="14201" spans="1:4" x14ac:dyDescent="0.35">
      <c r="A14201">
        <v>103</v>
      </c>
      <c r="B14201">
        <v>217.67930000000001</v>
      </c>
      <c r="C14201" t="s">
        <v>70</v>
      </c>
    </row>
    <row r="14202" spans="1:4" x14ac:dyDescent="0.35">
      <c r="A14202">
        <v>103</v>
      </c>
      <c r="B14202">
        <v>217.69370000000001</v>
      </c>
      <c r="C14202" t="s">
        <v>70</v>
      </c>
    </row>
    <row r="14203" spans="1:4" x14ac:dyDescent="0.35">
      <c r="A14203">
        <v>103</v>
      </c>
      <c r="B14203">
        <v>217.7088</v>
      </c>
      <c r="C14203" t="s">
        <v>70</v>
      </c>
    </row>
    <row r="14204" spans="1:4" x14ac:dyDescent="0.35">
      <c r="A14204">
        <v>104</v>
      </c>
      <c r="B14204">
        <v>217.7259</v>
      </c>
      <c r="C14204" t="s">
        <v>70</v>
      </c>
    </row>
    <row r="14205" spans="1:4" x14ac:dyDescent="0.35">
      <c r="A14205">
        <v>104</v>
      </c>
      <c r="B14205">
        <v>217.73859999999999</v>
      </c>
      <c r="C14205" t="s">
        <v>70</v>
      </c>
    </row>
    <row r="14206" spans="1:4" x14ac:dyDescent="0.35">
      <c r="A14206">
        <v>104</v>
      </c>
      <c r="B14206">
        <v>217.7516</v>
      </c>
      <c r="C14206" t="s">
        <v>70</v>
      </c>
    </row>
    <row r="14207" spans="1:4" x14ac:dyDescent="0.35">
      <c r="A14207">
        <v>104</v>
      </c>
      <c r="B14207">
        <v>217.76570000000001</v>
      </c>
      <c r="C14207" t="s">
        <v>70</v>
      </c>
    </row>
    <row r="14208" spans="1:4" x14ac:dyDescent="0.35">
      <c r="A14208">
        <v>104</v>
      </c>
      <c r="B14208">
        <v>217.77930000000001</v>
      </c>
      <c r="C14208" t="s">
        <v>70</v>
      </c>
    </row>
    <row r="14209" spans="1:4" x14ac:dyDescent="0.35">
      <c r="A14209">
        <v>104</v>
      </c>
      <c r="B14209">
        <v>217.79750000000001</v>
      </c>
      <c r="C14209" t="s">
        <v>70</v>
      </c>
    </row>
    <row r="14210" spans="1:4" x14ac:dyDescent="0.35">
      <c r="A14210">
        <v>104</v>
      </c>
      <c r="B14210">
        <v>217.82849999999999</v>
      </c>
      <c r="C14210" t="s">
        <v>70</v>
      </c>
    </row>
    <row r="14211" spans="1:4" x14ac:dyDescent="0.35">
      <c r="A14211">
        <v>104</v>
      </c>
      <c r="B14211">
        <v>217.84809999999999</v>
      </c>
      <c r="C14211" t="s">
        <v>70</v>
      </c>
    </row>
    <row r="14212" spans="1:4" x14ac:dyDescent="0.35">
      <c r="A14212">
        <v>104</v>
      </c>
      <c r="B14212">
        <v>217.85980000000001</v>
      </c>
      <c r="C14212" t="s">
        <v>70</v>
      </c>
    </row>
    <row r="14213" spans="1:4" x14ac:dyDescent="0.35">
      <c r="A14213">
        <v>104</v>
      </c>
      <c r="B14213">
        <v>217.87370000000001</v>
      </c>
      <c r="C14213" t="s">
        <v>70</v>
      </c>
    </row>
    <row r="14214" spans="1:4" x14ac:dyDescent="0.35">
      <c r="A14214">
        <v>104</v>
      </c>
      <c r="B14214">
        <v>217.88749999999999</v>
      </c>
      <c r="C14214" t="s">
        <v>70</v>
      </c>
    </row>
    <row r="14215" spans="1:4" x14ac:dyDescent="0.35">
      <c r="A14215">
        <v>104</v>
      </c>
      <c r="B14215">
        <v>217.90129999999999</v>
      </c>
      <c r="C14215" t="s">
        <v>70</v>
      </c>
    </row>
    <row r="14216" spans="1:4" x14ac:dyDescent="0.35">
      <c r="A14216">
        <v>104</v>
      </c>
      <c r="B14216">
        <v>217.9152</v>
      </c>
      <c r="C14216" t="s">
        <v>70</v>
      </c>
    </row>
    <row r="14217" spans="1:4" x14ac:dyDescent="0.35">
      <c r="A14217">
        <v>104</v>
      </c>
      <c r="B14217">
        <v>217.9281</v>
      </c>
      <c r="C14217" t="s">
        <v>70</v>
      </c>
    </row>
    <row r="14218" spans="1:4" x14ac:dyDescent="0.35">
      <c r="A14218">
        <v>104</v>
      </c>
      <c r="B14218">
        <v>217.94210000000001</v>
      </c>
      <c r="C14218" t="s">
        <v>70</v>
      </c>
      <c r="D14218">
        <v>1E-4</v>
      </c>
    </row>
    <row r="14219" spans="1:4" x14ac:dyDescent="0.35">
      <c r="A14219">
        <v>104</v>
      </c>
      <c r="B14219">
        <v>217.95679999999999</v>
      </c>
      <c r="C14219" t="s">
        <v>70</v>
      </c>
      <c r="D14219">
        <v>1E-4</v>
      </c>
    </row>
    <row r="14220" spans="1:4" x14ac:dyDescent="0.35">
      <c r="A14220">
        <v>104</v>
      </c>
      <c r="B14220">
        <v>217.97030000000001</v>
      </c>
      <c r="C14220" t="s">
        <v>70</v>
      </c>
      <c r="D14220">
        <v>1E-4</v>
      </c>
    </row>
    <row r="14221" spans="1:4" x14ac:dyDescent="0.35">
      <c r="A14221">
        <v>104</v>
      </c>
      <c r="B14221">
        <v>217.98429999999999</v>
      </c>
      <c r="C14221" t="s">
        <v>70</v>
      </c>
      <c r="D14221">
        <v>1E-4</v>
      </c>
    </row>
    <row r="14222" spans="1:4" x14ac:dyDescent="0.35">
      <c r="A14222">
        <v>104</v>
      </c>
      <c r="B14222">
        <v>217.9983</v>
      </c>
      <c r="C14222" t="s">
        <v>70</v>
      </c>
      <c r="D14222">
        <v>1E-4</v>
      </c>
    </row>
    <row r="14223" spans="1:4" x14ac:dyDescent="0.35">
      <c r="A14223">
        <v>104</v>
      </c>
      <c r="B14223">
        <v>218.01990000000001</v>
      </c>
      <c r="C14223" t="s">
        <v>70</v>
      </c>
    </row>
    <row r="14224" spans="1:4" x14ac:dyDescent="0.35">
      <c r="A14224">
        <v>104</v>
      </c>
      <c r="B14224">
        <v>218.03479999999999</v>
      </c>
      <c r="C14224" t="s">
        <v>70</v>
      </c>
    </row>
    <row r="14225" spans="1:4" x14ac:dyDescent="0.35">
      <c r="A14225">
        <v>104</v>
      </c>
      <c r="B14225">
        <v>218.04900000000001</v>
      </c>
      <c r="C14225" t="s">
        <v>70</v>
      </c>
    </row>
    <row r="14226" spans="1:4" x14ac:dyDescent="0.35">
      <c r="A14226">
        <v>104</v>
      </c>
      <c r="B14226">
        <v>218.06229999999999</v>
      </c>
      <c r="C14226" t="s">
        <v>70</v>
      </c>
    </row>
    <row r="14227" spans="1:4" x14ac:dyDescent="0.35">
      <c r="A14227">
        <v>104</v>
      </c>
      <c r="B14227">
        <v>218.07650000000001</v>
      </c>
      <c r="C14227" t="s">
        <v>70</v>
      </c>
    </row>
    <row r="14228" spans="1:4" x14ac:dyDescent="0.35">
      <c r="A14228">
        <v>104</v>
      </c>
      <c r="B14228">
        <v>218.08969999999999</v>
      </c>
      <c r="C14228" t="s">
        <v>70</v>
      </c>
    </row>
    <row r="14229" spans="1:4" x14ac:dyDescent="0.35">
      <c r="A14229">
        <v>104</v>
      </c>
      <c r="B14229">
        <v>218.1037</v>
      </c>
      <c r="C14229" t="s">
        <v>70</v>
      </c>
    </row>
    <row r="14230" spans="1:4" x14ac:dyDescent="0.35">
      <c r="A14230">
        <v>104</v>
      </c>
      <c r="B14230">
        <v>218.1181</v>
      </c>
      <c r="C14230" t="s">
        <v>70</v>
      </c>
    </row>
    <row r="14231" spans="1:4" x14ac:dyDescent="0.35">
      <c r="A14231">
        <v>104</v>
      </c>
      <c r="B14231">
        <v>218.13149999999999</v>
      </c>
      <c r="C14231" t="s">
        <v>70</v>
      </c>
    </row>
    <row r="14232" spans="1:4" x14ac:dyDescent="0.35">
      <c r="A14232">
        <v>104</v>
      </c>
      <c r="B14232">
        <v>218.14580000000001</v>
      </c>
      <c r="C14232" t="s">
        <v>70</v>
      </c>
    </row>
    <row r="14233" spans="1:4" x14ac:dyDescent="0.35">
      <c r="A14233">
        <v>104</v>
      </c>
      <c r="B14233">
        <v>218.16239999999999</v>
      </c>
      <c r="C14233" t="s">
        <v>70</v>
      </c>
    </row>
    <row r="14234" spans="1:4" x14ac:dyDescent="0.35">
      <c r="A14234">
        <v>104</v>
      </c>
      <c r="B14234">
        <v>218.17599999999999</v>
      </c>
      <c r="C14234" t="s">
        <v>70</v>
      </c>
    </row>
    <row r="14235" spans="1:4" x14ac:dyDescent="0.35">
      <c r="A14235">
        <v>104</v>
      </c>
      <c r="B14235">
        <v>218.18960000000001</v>
      </c>
      <c r="C14235" t="s">
        <v>70</v>
      </c>
      <c r="D14235">
        <v>1E-4</v>
      </c>
    </row>
    <row r="14236" spans="1:4" x14ac:dyDescent="0.35">
      <c r="A14236">
        <v>104</v>
      </c>
      <c r="B14236">
        <v>218.2047</v>
      </c>
      <c r="C14236" t="s">
        <v>70</v>
      </c>
      <c r="D14236">
        <v>1E-4</v>
      </c>
    </row>
    <row r="14237" spans="1:4" x14ac:dyDescent="0.35">
      <c r="A14237">
        <v>104</v>
      </c>
      <c r="B14237">
        <v>218.2277</v>
      </c>
      <c r="C14237" t="s">
        <v>70</v>
      </c>
    </row>
    <row r="14238" spans="1:4" x14ac:dyDescent="0.35">
      <c r="A14238">
        <v>104</v>
      </c>
      <c r="B14238">
        <v>218.24170000000001</v>
      </c>
      <c r="C14238" t="s">
        <v>70</v>
      </c>
    </row>
    <row r="14239" spans="1:4" x14ac:dyDescent="0.35">
      <c r="A14239">
        <v>104</v>
      </c>
      <c r="B14239">
        <v>218.2561</v>
      </c>
      <c r="C14239" t="s">
        <v>70</v>
      </c>
    </row>
    <row r="14240" spans="1:4" x14ac:dyDescent="0.35">
      <c r="A14240">
        <v>104</v>
      </c>
      <c r="B14240">
        <v>218.27</v>
      </c>
      <c r="C14240" t="s">
        <v>70</v>
      </c>
    </row>
    <row r="14241" spans="1:4" x14ac:dyDescent="0.35">
      <c r="A14241">
        <v>104</v>
      </c>
      <c r="B14241">
        <v>218.2842</v>
      </c>
      <c r="C14241" t="s">
        <v>70</v>
      </c>
    </row>
    <row r="14242" spans="1:4" x14ac:dyDescent="0.35">
      <c r="A14242">
        <v>104</v>
      </c>
      <c r="B14242">
        <v>218.298</v>
      </c>
      <c r="C14242" t="s">
        <v>70</v>
      </c>
    </row>
    <row r="14243" spans="1:4" x14ac:dyDescent="0.35">
      <c r="A14243">
        <v>104</v>
      </c>
      <c r="B14243">
        <v>218.31100000000001</v>
      </c>
      <c r="C14243" t="s">
        <v>70</v>
      </c>
    </row>
    <row r="14244" spans="1:4" x14ac:dyDescent="0.35">
      <c r="A14244">
        <v>104</v>
      </c>
      <c r="B14244">
        <v>218.32509999999999</v>
      </c>
      <c r="C14244" t="s">
        <v>70</v>
      </c>
    </row>
    <row r="14245" spans="1:4" x14ac:dyDescent="0.35">
      <c r="A14245">
        <v>104</v>
      </c>
      <c r="B14245">
        <v>218.339</v>
      </c>
      <c r="C14245" t="s">
        <v>70</v>
      </c>
    </row>
    <row r="14246" spans="1:4" x14ac:dyDescent="0.35">
      <c r="A14246">
        <v>104</v>
      </c>
      <c r="B14246">
        <v>218.352</v>
      </c>
      <c r="C14246" t="s">
        <v>70</v>
      </c>
    </row>
    <row r="14247" spans="1:4" x14ac:dyDescent="0.35">
      <c r="A14247">
        <v>104</v>
      </c>
      <c r="B14247">
        <v>218.36590000000001</v>
      </c>
      <c r="C14247" t="s">
        <v>70</v>
      </c>
    </row>
    <row r="14248" spans="1:4" x14ac:dyDescent="0.35">
      <c r="A14248">
        <v>104</v>
      </c>
      <c r="B14248">
        <v>218.37909999999999</v>
      </c>
      <c r="C14248" t="s">
        <v>70</v>
      </c>
    </row>
    <row r="14249" spans="1:4" x14ac:dyDescent="0.35">
      <c r="A14249">
        <v>104</v>
      </c>
      <c r="B14249">
        <v>218.39230000000001</v>
      </c>
      <c r="C14249" t="s">
        <v>70</v>
      </c>
    </row>
    <row r="14250" spans="1:4" x14ac:dyDescent="0.35">
      <c r="A14250">
        <v>104</v>
      </c>
      <c r="B14250">
        <v>218.40639999999999</v>
      </c>
      <c r="C14250" t="s">
        <v>70</v>
      </c>
      <c r="D14250">
        <v>1E-4</v>
      </c>
    </row>
    <row r="14251" spans="1:4" x14ac:dyDescent="0.35">
      <c r="A14251">
        <v>104</v>
      </c>
      <c r="B14251">
        <v>218.42910000000001</v>
      </c>
      <c r="C14251" t="s">
        <v>70</v>
      </c>
    </row>
    <row r="14252" spans="1:4" x14ac:dyDescent="0.35">
      <c r="A14252">
        <v>104</v>
      </c>
      <c r="B14252">
        <v>218.44319999999999</v>
      </c>
      <c r="C14252" t="s">
        <v>70</v>
      </c>
    </row>
    <row r="14253" spans="1:4" x14ac:dyDescent="0.35">
      <c r="A14253">
        <v>104</v>
      </c>
      <c r="B14253">
        <v>218.45959999999999</v>
      </c>
      <c r="C14253" t="s">
        <v>70</v>
      </c>
    </row>
    <row r="14254" spans="1:4" x14ac:dyDescent="0.35">
      <c r="A14254">
        <v>104</v>
      </c>
      <c r="B14254">
        <v>218.47790000000001</v>
      </c>
      <c r="C14254" t="s">
        <v>70</v>
      </c>
    </row>
    <row r="14255" spans="1:4" x14ac:dyDescent="0.35">
      <c r="A14255">
        <v>104</v>
      </c>
      <c r="B14255">
        <v>218.49510000000001</v>
      </c>
      <c r="C14255" t="s">
        <v>70</v>
      </c>
    </row>
    <row r="14256" spans="1:4" x14ac:dyDescent="0.35">
      <c r="A14256">
        <v>104</v>
      </c>
      <c r="B14256">
        <v>218.52369999999999</v>
      </c>
      <c r="C14256" t="s">
        <v>70</v>
      </c>
    </row>
    <row r="14257" spans="1:3" x14ac:dyDescent="0.35">
      <c r="A14257">
        <v>104</v>
      </c>
      <c r="B14257">
        <v>218.53899999999999</v>
      </c>
      <c r="C14257" t="s">
        <v>70</v>
      </c>
    </row>
    <row r="14258" spans="1:3" x14ac:dyDescent="0.35">
      <c r="A14258">
        <v>104</v>
      </c>
      <c r="B14258">
        <v>218.5539</v>
      </c>
      <c r="C14258" t="s">
        <v>70</v>
      </c>
    </row>
    <row r="14259" spans="1:3" x14ac:dyDescent="0.35">
      <c r="A14259">
        <v>104</v>
      </c>
      <c r="B14259">
        <v>218.56880000000001</v>
      </c>
      <c r="C14259" t="s">
        <v>70</v>
      </c>
    </row>
    <row r="14260" spans="1:3" x14ac:dyDescent="0.35">
      <c r="A14260">
        <v>104</v>
      </c>
      <c r="B14260">
        <v>218.58269999999999</v>
      </c>
      <c r="C14260" t="s">
        <v>70</v>
      </c>
    </row>
    <row r="14261" spans="1:3" x14ac:dyDescent="0.35">
      <c r="A14261">
        <v>104</v>
      </c>
      <c r="B14261">
        <v>218.596</v>
      </c>
      <c r="C14261" t="s">
        <v>70</v>
      </c>
    </row>
    <row r="14262" spans="1:3" x14ac:dyDescent="0.35">
      <c r="A14262">
        <v>104</v>
      </c>
      <c r="B14262">
        <v>218.6095</v>
      </c>
      <c r="C14262" t="s">
        <v>70</v>
      </c>
    </row>
    <row r="14263" spans="1:3" x14ac:dyDescent="0.35">
      <c r="A14263">
        <v>104</v>
      </c>
      <c r="B14263">
        <v>218.63339999999999</v>
      </c>
      <c r="C14263" t="s">
        <v>70</v>
      </c>
    </row>
    <row r="14264" spans="1:3" x14ac:dyDescent="0.35">
      <c r="A14264">
        <v>104</v>
      </c>
      <c r="B14264">
        <v>218.64760000000001</v>
      </c>
      <c r="C14264" t="s">
        <v>70</v>
      </c>
    </row>
    <row r="14265" spans="1:3" x14ac:dyDescent="0.35">
      <c r="A14265">
        <v>104</v>
      </c>
      <c r="B14265">
        <v>218.66399999999999</v>
      </c>
      <c r="C14265" t="s">
        <v>70</v>
      </c>
    </row>
    <row r="14266" spans="1:3" x14ac:dyDescent="0.35">
      <c r="A14266">
        <v>104</v>
      </c>
      <c r="B14266">
        <v>218.678</v>
      </c>
      <c r="C14266" t="s">
        <v>70</v>
      </c>
    </row>
    <row r="14267" spans="1:3" x14ac:dyDescent="0.35">
      <c r="A14267">
        <v>104</v>
      </c>
      <c r="B14267">
        <v>218.69130000000001</v>
      </c>
      <c r="C14267" t="s">
        <v>70</v>
      </c>
    </row>
    <row r="14268" spans="1:3" x14ac:dyDescent="0.35">
      <c r="A14268">
        <v>104</v>
      </c>
      <c r="B14268">
        <v>218.70519999999999</v>
      </c>
      <c r="C14268" t="s">
        <v>70</v>
      </c>
    </row>
    <row r="14269" spans="1:3" x14ac:dyDescent="0.35">
      <c r="A14269">
        <v>104</v>
      </c>
      <c r="B14269">
        <v>218.71879999999999</v>
      </c>
      <c r="C14269" t="s">
        <v>70</v>
      </c>
    </row>
    <row r="14270" spans="1:3" x14ac:dyDescent="0.35">
      <c r="A14270">
        <v>104</v>
      </c>
      <c r="B14270">
        <v>218.73750000000001</v>
      </c>
      <c r="C14270" t="s">
        <v>70</v>
      </c>
    </row>
    <row r="14271" spans="1:3" x14ac:dyDescent="0.35">
      <c r="A14271">
        <v>104</v>
      </c>
      <c r="B14271">
        <v>218.75800000000001</v>
      </c>
      <c r="C14271" t="s">
        <v>70</v>
      </c>
    </row>
    <row r="14272" spans="1:3" x14ac:dyDescent="0.35">
      <c r="A14272">
        <v>104</v>
      </c>
      <c r="B14272">
        <v>218.77709999999999</v>
      </c>
      <c r="C14272" t="s">
        <v>70</v>
      </c>
    </row>
    <row r="14273" spans="1:3" x14ac:dyDescent="0.35">
      <c r="A14273">
        <v>104</v>
      </c>
      <c r="B14273">
        <v>218.78960000000001</v>
      </c>
      <c r="C14273" t="s">
        <v>70</v>
      </c>
    </row>
    <row r="14274" spans="1:3" x14ac:dyDescent="0.35">
      <c r="A14274">
        <v>104</v>
      </c>
      <c r="B14274">
        <v>218.80359999999999</v>
      </c>
      <c r="C14274" t="s">
        <v>70</v>
      </c>
    </row>
    <row r="14275" spans="1:3" x14ac:dyDescent="0.35">
      <c r="A14275">
        <v>104</v>
      </c>
      <c r="B14275">
        <v>218.81819999999999</v>
      </c>
      <c r="C14275" t="s">
        <v>70</v>
      </c>
    </row>
    <row r="14276" spans="1:3" x14ac:dyDescent="0.35">
      <c r="A14276">
        <v>104</v>
      </c>
      <c r="B14276">
        <v>218.84129999999999</v>
      </c>
      <c r="C14276" t="s">
        <v>70</v>
      </c>
    </row>
    <row r="14277" spans="1:3" x14ac:dyDescent="0.35">
      <c r="A14277">
        <v>104</v>
      </c>
      <c r="B14277">
        <v>218.8571</v>
      </c>
      <c r="C14277" t="s">
        <v>70</v>
      </c>
    </row>
    <row r="14278" spans="1:3" x14ac:dyDescent="0.35">
      <c r="A14278">
        <v>104</v>
      </c>
      <c r="B14278">
        <v>218.8716</v>
      </c>
      <c r="C14278" t="s">
        <v>70</v>
      </c>
    </row>
    <row r="14279" spans="1:3" x14ac:dyDescent="0.35">
      <c r="A14279">
        <v>104</v>
      </c>
      <c r="B14279">
        <v>218.8862</v>
      </c>
      <c r="C14279" t="s">
        <v>70</v>
      </c>
    </row>
    <row r="14280" spans="1:3" x14ac:dyDescent="0.35">
      <c r="A14280">
        <v>104</v>
      </c>
      <c r="B14280">
        <v>218.90180000000001</v>
      </c>
      <c r="C14280" t="s">
        <v>70</v>
      </c>
    </row>
    <row r="14281" spans="1:3" x14ac:dyDescent="0.35">
      <c r="A14281">
        <v>104</v>
      </c>
      <c r="B14281">
        <v>218.916</v>
      </c>
      <c r="C14281" t="s">
        <v>70</v>
      </c>
    </row>
    <row r="14282" spans="1:3" x14ac:dyDescent="0.35">
      <c r="A14282">
        <v>104</v>
      </c>
      <c r="B14282">
        <v>218.92949999999999</v>
      </c>
      <c r="C14282" t="s">
        <v>70</v>
      </c>
    </row>
    <row r="14283" spans="1:3" x14ac:dyDescent="0.35">
      <c r="A14283">
        <v>104</v>
      </c>
      <c r="B14283">
        <v>218.94399999999999</v>
      </c>
      <c r="C14283" t="s">
        <v>70</v>
      </c>
    </row>
    <row r="14284" spans="1:3" x14ac:dyDescent="0.35">
      <c r="A14284">
        <v>104</v>
      </c>
      <c r="B14284">
        <v>218.9589</v>
      </c>
      <c r="C14284" t="s">
        <v>70</v>
      </c>
    </row>
    <row r="14285" spans="1:3" x14ac:dyDescent="0.35">
      <c r="A14285">
        <v>104</v>
      </c>
      <c r="B14285">
        <v>218.97309999999999</v>
      </c>
      <c r="C14285" t="s">
        <v>70</v>
      </c>
    </row>
    <row r="14286" spans="1:3" x14ac:dyDescent="0.35">
      <c r="A14286">
        <v>104</v>
      </c>
      <c r="B14286">
        <v>218.9881</v>
      </c>
      <c r="C14286" t="s">
        <v>70</v>
      </c>
    </row>
    <row r="14287" spans="1:3" x14ac:dyDescent="0.35">
      <c r="A14287">
        <v>104</v>
      </c>
      <c r="B14287">
        <v>219.00239999999999</v>
      </c>
      <c r="C14287" t="s">
        <v>70</v>
      </c>
    </row>
    <row r="14288" spans="1:3" x14ac:dyDescent="0.35">
      <c r="A14288">
        <v>104</v>
      </c>
      <c r="B14288">
        <v>219.01679999999999</v>
      </c>
      <c r="C14288" t="s">
        <v>70</v>
      </c>
    </row>
    <row r="14289" spans="1:4" x14ac:dyDescent="0.35">
      <c r="A14289">
        <v>104</v>
      </c>
      <c r="B14289">
        <v>219.03059999999999</v>
      </c>
      <c r="C14289" t="s">
        <v>70</v>
      </c>
    </row>
    <row r="14290" spans="1:4" x14ac:dyDescent="0.35">
      <c r="A14290">
        <v>104</v>
      </c>
      <c r="B14290">
        <v>219.05449999999999</v>
      </c>
      <c r="C14290" t="s">
        <v>70</v>
      </c>
    </row>
    <row r="14291" spans="1:4" x14ac:dyDescent="0.35">
      <c r="A14291">
        <v>104</v>
      </c>
      <c r="B14291">
        <v>219.06899999999999</v>
      </c>
      <c r="C14291" t="s">
        <v>70</v>
      </c>
    </row>
    <row r="14292" spans="1:4" x14ac:dyDescent="0.35">
      <c r="A14292">
        <v>104</v>
      </c>
      <c r="B14292">
        <v>219.08449999999999</v>
      </c>
      <c r="C14292" t="s">
        <v>70</v>
      </c>
    </row>
    <row r="14293" spans="1:4" x14ac:dyDescent="0.35">
      <c r="A14293">
        <v>104</v>
      </c>
      <c r="B14293">
        <v>219.0994</v>
      </c>
      <c r="C14293" t="s">
        <v>70</v>
      </c>
    </row>
    <row r="14294" spans="1:4" x14ac:dyDescent="0.35">
      <c r="A14294">
        <v>104</v>
      </c>
      <c r="B14294">
        <v>219.11359999999999</v>
      </c>
      <c r="C14294" t="s">
        <v>70</v>
      </c>
    </row>
    <row r="14295" spans="1:4" x14ac:dyDescent="0.35">
      <c r="A14295">
        <v>104</v>
      </c>
      <c r="B14295">
        <v>219.12780000000001</v>
      </c>
      <c r="C14295" t="s">
        <v>70</v>
      </c>
    </row>
    <row r="14296" spans="1:4" x14ac:dyDescent="0.35">
      <c r="A14296">
        <v>104</v>
      </c>
      <c r="B14296">
        <v>219.1421</v>
      </c>
      <c r="C14296" t="s">
        <v>70</v>
      </c>
    </row>
    <row r="14297" spans="1:4" x14ac:dyDescent="0.35">
      <c r="A14297">
        <v>104</v>
      </c>
      <c r="B14297">
        <v>219.15710000000001</v>
      </c>
      <c r="C14297" t="s">
        <v>70</v>
      </c>
    </row>
    <row r="14298" spans="1:4" x14ac:dyDescent="0.35">
      <c r="A14298">
        <v>104</v>
      </c>
      <c r="B14298">
        <v>219.1737</v>
      </c>
      <c r="C14298" t="s">
        <v>70</v>
      </c>
    </row>
    <row r="14299" spans="1:4" x14ac:dyDescent="0.35">
      <c r="A14299">
        <v>104</v>
      </c>
      <c r="B14299">
        <v>219.1892</v>
      </c>
      <c r="C14299" t="s">
        <v>70</v>
      </c>
    </row>
    <row r="14300" spans="1:4" x14ac:dyDescent="0.35">
      <c r="A14300">
        <v>104</v>
      </c>
      <c r="B14300">
        <v>219.20349999999999</v>
      </c>
      <c r="C14300" t="s">
        <v>70</v>
      </c>
    </row>
    <row r="14301" spans="1:4" x14ac:dyDescent="0.35">
      <c r="A14301">
        <v>104</v>
      </c>
      <c r="B14301">
        <v>219.2182</v>
      </c>
      <c r="C14301" t="s">
        <v>70</v>
      </c>
    </row>
    <row r="14302" spans="1:4" x14ac:dyDescent="0.35">
      <c r="A14302">
        <v>104</v>
      </c>
      <c r="B14302">
        <v>219.23310000000001</v>
      </c>
      <c r="C14302" t="s">
        <v>70</v>
      </c>
    </row>
    <row r="14303" spans="1:4" x14ac:dyDescent="0.35">
      <c r="A14303">
        <v>104</v>
      </c>
      <c r="B14303">
        <v>219.25460000000001</v>
      </c>
      <c r="C14303" t="s">
        <v>70</v>
      </c>
      <c r="D14303">
        <v>2.0000000000000001E-4</v>
      </c>
    </row>
    <row r="14304" spans="1:4" x14ac:dyDescent="0.35">
      <c r="A14304">
        <v>104</v>
      </c>
      <c r="B14304">
        <v>219.26949999999999</v>
      </c>
      <c r="C14304" t="s">
        <v>70</v>
      </c>
      <c r="D14304">
        <v>2.0000000000000001E-4</v>
      </c>
    </row>
    <row r="14305" spans="1:4" x14ac:dyDescent="0.35">
      <c r="A14305">
        <v>104</v>
      </c>
      <c r="B14305">
        <v>219.28440000000001</v>
      </c>
      <c r="C14305" t="s">
        <v>70</v>
      </c>
      <c r="D14305">
        <v>2.0000000000000001E-4</v>
      </c>
    </row>
    <row r="14306" spans="1:4" x14ac:dyDescent="0.35">
      <c r="A14306">
        <v>104</v>
      </c>
      <c r="B14306">
        <v>219.29949999999999</v>
      </c>
      <c r="C14306" t="s">
        <v>70</v>
      </c>
      <c r="D14306">
        <v>2.0000000000000001E-4</v>
      </c>
    </row>
    <row r="14307" spans="1:4" x14ac:dyDescent="0.35">
      <c r="A14307">
        <v>104</v>
      </c>
      <c r="B14307">
        <v>219.31360000000001</v>
      </c>
      <c r="C14307" t="s">
        <v>70</v>
      </c>
      <c r="D14307">
        <v>4.0000000000000002E-4</v>
      </c>
    </row>
    <row r="14308" spans="1:4" x14ac:dyDescent="0.35">
      <c r="A14308">
        <v>104</v>
      </c>
      <c r="B14308">
        <v>219.32820000000001</v>
      </c>
      <c r="C14308" t="s">
        <v>70</v>
      </c>
      <c r="D14308">
        <v>4.0000000000000002E-4</v>
      </c>
    </row>
    <row r="14309" spans="1:4" x14ac:dyDescent="0.35">
      <c r="A14309">
        <v>104</v>
      </c>
      <c r="B14309">
        <v>219.34350000000001</v>
      </c>
      <c r="C14309" t="s">
        <v>70</v>
      </c>
      <c r="D14309">
        <v>2.8999999999999998E-3</v>
      </c>
    </row>
    <row r="14310" spans="1:4" x14ac:dyDescent="0.35">
      <c r="A14310">
        <v>104</v>
      </c>
      <c r="B14310">
        <v>219.3578</v>
      </c>
      <c r="C14310" t="s">
        <v>70</v>
      </c>
      <c r="D14310">
        <v>2.8999999999999998E-3</v>
      </c>
    </row>
    <row r="14311" spans="1:4" x14ac:dyDescent="0.35">
      <c r="A14311">
        <v>104</v>
      </c>
      <c r="B14311">
        <v>219.3725</v>
      </c>
      <c r="C14311" t="s">
        <v>70</v>
      </c>
      <c r="D14311">
        <v>4.8999999999999998E-3</v>
      </c>
    </row>
    <row r="14312" spans="1:4" x14ac:dyDescent="0.35">
      <c r="A14312">
        <v>104</v>
      </c>
      <c r="B14312">
        <v>219.38720000000001</v>
      </c>
      <c r="C14312" t="s">
        <v>70</v>
      </c>
      <c r="D14312">
        <v>5.0000000000000001E-3</v>
      </c>
    </row>
    <row r="14313" spans="1:4" x14ac:dyDescent="0.35">
      <c r="A14313">
        <v>104</v>
      </c>
      <c r="B14313">
        <v>219.4014</v>
      </c>
      <c r="C14313" t="s">
        <v>70</v>
      </c>
      <c r="D14313">
        <v>2.3999999999999998E-3</v>
      </c>
    </row>
    <row r="14314" spans="1:4" x14ac:dyDescent="0.35">
      <c r="A14314">
        <v>104</v>
      </c>
      <c r="B14314">
        <v>219.4203</v>
      </c>
      <c r="C14314" t="s">
        <v>70</v>
      </c>
      <c r="D14314">
        <v>4.8999999999999998E-3</v>
      </c>
    </row>
    <row r="14315" spans="1:4" x14ac:dyDescent="0.35">
      <c r="A14315">
        <v>104</v>
      </c>
      <c r="B14315">
        <v>219.43879999999999</v>
      </c>
      <c r="C14315" t="s">
        <v>70</v>
      </c>
      <c r="D14315">
        <v>4.8999999999999998E-3</v>
      </c>
    </row>
    <row r="14316" spans="1:4" x14ac:dyDescent="0.35">
      <c r="A14316">
        <v>104</v>
      </c>
      <c r="B14316">
        <v>219.4639</v>
      </c>
      <c r="C14316" t="s">
        <v>70</v>
      </c>
      <c r="D14316">
        <v>2.3E-3</v>
      </c>
    </row>
    <row r="14317" spans="1:4" x14ac:dyDescent="0.35">
      <c r="A14317">
        <v>104</v>
      </c>
      <c r="B14317">
        <v>219.47880000000001</v>
      </c>
      <c r="C14317" t="s">
        <v>70</v>
      </c>
      <c r="D14317">
        <v>4.1000000000000003E-3</v>
      </c>
    </row>
    <row r="14318" spans="1:4" x14ac:dyDescent="0.35">
      <c r="A14318">
        <v>104</v>
      </c>
      <c r="B14318">
        <v>219.4932</v>
      </c>
      <c r="C14318" t="s">
        <v>70</v>
      </c>
      <c r="D14318">
        <v>1.9E-3</v>
      </c>
    </row>
    <row r="14319" spans="1:4" x14ac:dyDescent="0.35">
      <c r="A14319">
        <v>104</v>
      </c>
      <c r="B14319">
        <v>219.51</v>
      </c>
      <c r="C14319" t="s">
        <v>70</v>
      </c>
      <c r="D14319">
        <v>2.0000000000000001E-4</v>
      </c>
    </row>
    <row r="14320" spans="1:4" x14ac:dyDescent="0.35">
      <c r="A14320">
        <v>104</v>
      </c>
      <c r="B14320">
        <v>219.5275</v>
      </c>
      <c r="C14320" t="s">
        <v>70</v>
      </c>
      <c r="D14320">
        <v>2.0000000000000001E-4</v>
      </c>
    </row>
    <row r="14321" spans="1:4" x14ac:dyDescent="0.35">
      <c r="A14321">
        <v>104</v>
      </c>
      <c r="B14321">
        <v>219.54230000000001</v>
      </c>
      <c r="C14321" t="s">
        <v>70</v>
      </c>
      <c r="D14321">
        <v>4.0000000000000002E-4</v>
      </c>
    </row>
    <row r="14322" spans="1:4" x14ac:dyDescent="0.35">
      <c r="A14322">
        <v>104</v>
      </c>
      <c r="B14322">
        <v>219.5583</v>
      </c>
      <c r="C14322" t="s">
        <v>70</v>
      </c>
      <c r="D14322">
        <v>4.0000000000000002E-4</v>
      </c>
    </row>
    <row r="14323" spans="1:4" x14ac:dyDescent="0.35">
      <c r="A14323">
        <v>104</v>
      </c>
      <c r="B14323">
        <v>219.57310000000001</v>
      </c>
      <c r="C14323" t="s">
        <v>70</v>
      </c>
      <c r="D14323">
        <v>2.0999999999999999E-3</v>
      </c>
    </row>
    <row r="14324" spans="1:4" x14ac:dyDescent="0.35">
      <c r="A14324">
        <v>104</v>
      </c>
      <c r="B14324">
        <v>219.5881</v>
      </c>
      <c r="C14324" t="s">
        <v>70</v>
      </c>
      <c r="D14324">
        <v>3.2000000000000002E-3</v>
      </c>
    </row>
    <row r="14325" spans="1:4" x14ac:dyDescent="0.35">
      <c r="A14325">
        <v>104</v>
      </c>
      <c r="B14325">
        <v>219.6018</v>
      </c>
      <c r="C14325" t="s">
        <v>70</v>
      </c>
      <c r="D14325">
        <v>4.1999999999999997E-3</v>
      </c>
    </row>
    <row r="14326" spans="1:4" x14ac:dyDescent="0.35">
      <c r="A14326">
        <v>104</v>
      </c>
      <c r="B14326">
        <v>219.6172</v>
      </c>
      <c r="C14326" t="s">
        <v>70</v>
      </c>
      <c r="D14326">
        <v>4.1999999999999997E-3</v>
      </c>
    </row>
    <row r="14327" spans="1:4" x14ac:dyDescent="0.35">
      <c r="A14327">
        <v>104</v>
      </c>
      <c r="B14327">
        <v>219.6311</v>
      </c>
      <c r="C14327" t="s">
        <v>70</v>
      </c>
      <c r="D14327">
        <v>5.0000000000000001E-3</v>
      </c>
    </row>
    <row r="14328" spans="1:4" x14ac:dyDescent="0.35">
      <c r="A14328">
        <v>104</v>
      </c>
      <c r="B14328">
        <v>219.6454</v>
      </c>
      <c r="C14328" t="s">
        <v>70</v>
      </c>
      <c r="D14328">
        <v>6.1000000000000004E-3</v>
      </c>
    </row>
    <row r="14329" spans="1:4" x14ac:dyDescent="0.35">
      <c r="A14329">
        <v>104</v>
      </c>
      <c r="B14329">
        <v>219.6703</v>
      </c>
      <c r="C14329" t="s">
        <v>70</v>
      </c>
      <c r="D14329">
        <v>2.7000000000000001E-3</v>
      </c>
    </row>
    <row r="14330" spans="1:4" x14ac:dyDescent="0.35">
      <c r="A14330">
        <v>104</v>
      </c>
      <c r="B14330">
        <v>219.6884</v>
      </c>
      <c r="C14330" t="s">
        <v>70</v>
      </c>
      <c r="D14330">
        <v>1.4E-3</v>
      </c>
    </row>
    <row r="14331" spans="1:4" x14ac:dyDescent="0.35">
      <c r="A14331">
        <v>104</v>
      </c>
      <c r="B14331">
        <v>219.70429999999999</v>
      </c>
      <c r="C14331" t="s">
        <v>70</v>
      </c>
      <c r="D14331">
        <v>5.1999999999999998E-3</v>
      </c>
    </row>
    <row r="14332" spans="1:4" x14ac:dyDescent="0.35">
      <c r="A14332">
        <v>104</v>
      </c>
      <c r="B14332">
        <v>219.71870000000001</v>
      </c>
      <c r="C14332" t="s">
        <v>70</v>
      </c>
      <c r="D14332">
        <v>5.1999999999999998E-3</v>
      </c>
    </row>
    <row r="14333" spans="1:4" x14ac:dyDescent="0.35">
      <c r="A14333">
        <v>104</v>
      </c>
      <c r="B14333">
        <v>219.733</v>
      </c>
      <c r="C14333" t="s">
        <v>70</v>
      </c>
      <c r="D14333">
        <v>4.4999999999999997E-3</v>
      </c>
    </row>
    <row r="14334" spans="1:4" x14ac:dyDescent="0.35">
      <c r="A14334">
        <v>105</v>
      </c>
      <c r="B14334">
        <v>219.75040000000001</v>
      </c>
      <c r="C14334" t="s">
        <v>70</v>
      </c>
      <c r="D14334">
        <v>1.1000000000000001E-3</v>
      </c>
    </row>
    <row r="14335" spans="1:4" x14ac:dyDescent="0.35">
      <c r="A14335">
        <v>105</v>
      </c>
      <c r="B14335">
        <v>219.7638</v>
      </c>
      <c r="C14335" t="s">
        <v>70</v>
      </c>
      <c r="D14335">
        <v>1.1000000000000001E-3</v>
      </c>
    </row>
    <row r="14336" spans="1:4" x14ac:dyDescent="0.35">
      <c r="A14336">
        <v>105</v>
      </c>
      <c r="B14336">
        <v>219.77719999999999</v>
      </c>
      <c r="C14336" t="s">
        <v>70</v>
      </c>
      <c r="D14336">
        <v>1.1000000000000001E-3</v>
      </c>
    </row>
    <row r="14337" spans="1:4" x14ac:dyDescent="0.35">
      <c r="A14337">
        <v>105</v>
      </c>
      <c r="B14337">
        <v>219.79060000000001</v>
      </c>
      <c r="C14337" t="s">
        <v>70</v>
      </c>
      <c r="D14337">
        <v>1E-4</v>
      </c>
    </row>
    <row r="14338" spans="1:4" x14ac:dyDescent="0.35">
      <c r="A14338">
        <v>105</v>
      </c>
      <c r="B14338">
        <v>219.80500000000001</v>
      </c>
      <c r="C14338" t="s">
        <v>70</v>
      </c>
    </row>
    <row r="14339" spans="1:4" x14ac:dyDescent="0.35">
      <c r="A14339">
        <v>105</v>
      </c>
      <c r="B14339">
        <v>219.8186</v>
      </c>
      <c r="C14339" t="s">
        <v>70</v>
      </c>
    </row>
    <row r="14340" spans="1:4" x14ac:dyDescent="0.35">
      <c r="A14340">
        <v>105</v>
      </c>
      <c r="B14340">
        <v>219.83279999999999</v>
      </c>
      <c r="C14340" t="s">
        <v>70</v>
      </c>
    </row>
    <row r="14341" spans="1:4" x14ac:dyDescent="0.35">
      <c r="A14341">
        <v>105</v>
      </c>
      <c r="B14341">
        <v>219.84719999999999</v>
      </c>
      <c r="C14341" t="s">
        <v>70</v>
      </c>
    </row>
    <row r="14342" spans="1:4" x14ac:dyDescent="0.35">
      <c r="A14342">
        <v>105</v>
      </c>
      <c r="B14342">
        <v>219.87610000000001</v>
      </c>
      <c r="C14342" t="s">
        <v>70</v>
      </c>
    </row>
    <row r="14343" spans="1:4" x14ac:dyDescent="0.35">
      <c r="A14343">
        <v>105</v>
      </c>
      <c r="B14343">
        <v>219.89519999999999</v>
      </c>
      <c r="C14343" t="s">
        <v>70</v>
      </c>
    </row>
    <row r="14344" spans="1:4" x14ac:dyDescent="0.35">
      <c r="A14344">
        <v>105</v>
      </c>
      <c r="B14344">
        <v>219.90780000000001</v>
      </c>
      <c r="C14344" t="s">
        <v>70</v>
      </c>
    </row>
    <row r="14345" spans="1:4" x14ac:dyDescent="0.35">
      <c r="A14345">
        <v>105</v>
      </c>
      <c r="B14345">
        <v>219.92169999999999</v>
      </c>
      <c r="C14345" t="s">
        <v>70</v>
      </c>
    </row>
    <row r="14346" spans="1:4" x14ac:dyDescent="0.35">
      <c r="A14346">
        <v>105</v>
      </c>
      <c r="B14346">
        <v>219.93680000000001</v>
      </c>
      <c r="C14346" t="s">
        <v>70</v>
      </c>
    </row>
    <row r="14347" spans="1:4" x14ac:dyDescent="0.35">
      <c r="A14347">
        <v>105</v>
      </c>
      <c r="B14347">
        <v>219.9503</v>
      </c>
      <c r="C14347" t="s">
        <v>70</v>
      </c>
    </row>
    <row r="14348" spans="1:4" x14ac:dyDescent="0.35">
      <c r="A14348">
        <v>105</v>
      </c>
      <c r="B14348">
        <v>219.96430000000001</v>
      </c>
      <c r="C14348" t="s">
        <v>70</v>
      </c>
    </row>
    <row r="14349" spans="1:4" x14ac:dyDescent="0.35">
      <c r="A14349">
        <v>105</v>
      </c>
      <c r="B14349">
        <v>219.99090000000001</v>
      </c>
      <c r="C14349" t="s">
        <v>70</v>
      </c>
    </row>
    <row r="14350" spans="1:4" x14ac:dyDescent="0.35">
      <c r="A14350">
        <v>105</v>
      </c>
      <c r="B14350">
        <v>220.00450000000001</v>
      </c>
      <c r="C14350" t="s">
        <v>70</v>
      </c>
    </row>
    <row r="14351" spans="1:4" x14ac:dyDescent="0.35">
      <c r="A14351">
        <v>105</v>
      </c>
      <c r="B14351">
        <v>220.01730000000001</v>
      </c>
      <c r="C14351" t="s">
        <v>70</v>
      </c>
    </row>
    <row r="14352" spans="1:4" x14ac:dyDescent="0.35">
      <c r="A14352">
        <v>105</v>
      </c>
      <c r="B14352">
        <v>220.0309</v>
      </c>
      <c r="C14352" t="s">
        <v>70</v>
      </c>
    </row>
    <row r="14353" spans="1:3" x14ac:dyDescent="0.35">
      <c r="A14353">
        <v>105</v>
      </c>
      <c r="B14353">
        <v>220.04409999999999</v>
      </c>
      <c r="C14353" t="s">
        <v>70</v>
      </c>
    </row>
    <row r="14354" spans="1:3" x14ac:dyDescent="0.35">
      <c r="A14354">
        <v>105</v>
      </c>
      <c r="B14354">
        <v>220.05799999999999</v>
      </c>
      <c r="C14354" t="s">
        <v>70</v>
      </c>
    </row>
    <row r="14355" spans="1:3" x14ac:dyDescent="0.35">
      <c r="A14355">
        <v>105</v>
      </c>
      <c r="B14355">
        <v>220.0796</v>
      </c>
      <c r="C14355" t="s">
        <v>70</v>
      </c>
    </row>
    <row r="14356" spans="1:3" x14ac:dyDescent="0.35">
      <c r="A14356">
        <v>105</v>
      </c>
      <c r="B14356">
        <v>220.09389999999999</v>
      </c>
      <c r="C14356" t="s">
        <v>70</v>
      </c>
    </row>
    <row r="14357" spans="1:3" x14ac:dyDescent="0.35">
      <c r="A14357">
        <v>105</v>
      </c>
      <c r="B14357">
        <v>220.10890000000001</v>
      </c>
      <c r="C14357" t="s">
        <v>70</v>
      </c>
    </row>
    <row r="14358" spans="1:3" x14ac:dyDescent="0.35">
      <c r="A14358">
        <v>105</v>
      </c>
      <c r="B14358">
        <v>220.12469999999999</v>
      </c>
      <c r="C14358" t="s">
        <v>70</v>
      </c>
    </row>
    <row r="14359" spans="1:3" x14ac:dyDescent="0.35">
      <c r="A14359">
        <v>105</v>
      </c>
      <c r="B14359">
        <v>220.1386</v>
      </c>
      <c r="C14359" t="s">
        <v>70</v>
      </c>
    </row>
    <row r="14360" spans="1:3" x14ac:dyDescent="0.35">
      <c r="A14360">
        <v>105</v>
      </c>
      <c r="B14360">
        <v>220.1514</v>
      </c>
      <c r="C14360" t="s">
        <v>70</v>
      </c>
    </row>
    <row r="14361" spans="1:3" x14ac:dyDescent="0.35">
      <c r="A14361">
        <v>105</v>
      </c>
      <c r="B14361">
        <v>220.1662</v>
      </c>
      <c r="C14361" t="s">
        <v>70</v>
      </c>
    </row>
    <row r="14362" spans="1:3" x14ac:dyDescent="0.35">
      <c r="A14362">
        <v>105</v>
      </c>
      <c r="B14362">
        <v>220.18119999999999</v>
      </c>
      <c r="C14362" t="s">
        <v>70</v>
      </c>
    </row>
    <row r="14363" spans="1:3" x14ac:dyDescent="0.35">
      <c r="A14363">
        <v>105</v>
      </c>
      <c r="B14363">
        <v>220.196</v>
      </c>
      <c r="C14363" t="s">
        <v>70</v>
      </c>
    </row>
    <row r="14364" spans="1:3" x14ac:dyDescent="0.35">
      <c r="A14364">
        <v>105</v>
      </c>
      <c r="B14364">
        <v>220.20949999999999</v>
      </c>
      <c r="C14364" t="s">
        <v>70</v>
      </c>
    </row>
    <row r="14365" spans="1:3" x14ac:dyDescent="0.35">
      <c r="A14365">
        <v>105</v>
      </c>
      <c r="B14365">
        <v>220.22380000000001</v>
      </c>
      <c r="C14365" t="s">
        <v>70</v>
      </c>
    </row>
    <row r="14366" spans="1:3" x14ac:dyDescent="0.35">
      <c r="A14366">
        <v>105</v>
      </c>
      <c r="B14366">
        <v>220.23759999999999</v>
      </c>
      <c r="C14366" t="s">
        <v>70</v>
      </c>
    </row>
    <row r="14367" spans="1:3" x14ac:dyDescent="0.35">
      <c r="A14367">
        <v>105</v>
      </c>
      <c r="B14367">
        <v>220.2508</v>
      </c>
      <c r="C14367" t="s">
        <v>70</v>
      </c>
    </row>
    <row r="14368" spans="1:3" x14ac:dyDescent="0.35">
      <c r="A14368">
        <v>105</v>
      </c>
      <c r="B14368">
        <v>220.2646</v>
      </c>
      <c r="C14368" t="s">
        <v>70</v>
      </c>
    </row>
    <row r="14369" spans="1:3" x14ac:dyDescent="0.35">
      <c r="A14369">
        <v>105</v>
      </c>
      <c r="B14369">
        <v>220.28489999999999</v>
      </c>
      <c r="C14369" t="s">
        <v>70</v>
      </c>
    </row>
    <row r="14370" spans="1:3" x14ac:dyDescent="0.35">
      <c r="A14370">
        <v>105</v>
      </c>
      <c r="B14370">
        <v>220.29920000000001</v>
      </c>
      <c r="C14370" t="s">
        <v>70</v>
      </c>
    </row>
    <row r="14371" spans="1:3" x14ac:dyDescent="0.35">
      <c r="A14371">
        <v>105</v>
      </c>
      <c r="B14371">
        <v>220.3125</v>
      </c>
      <c r="C14371" t="s">
        <v>70</v>
      </c>
    </row>
    <row r="14372" spans="1:3" x14ac:dyDescent="0.35">
      <c r="A14372">
        <v>105</v>
      </c>
      <c r="B14372">
        <v>220.32689999999999</v>
      </c>
      <c r="C14372" t="s">
        <v>70</v>
      </c>
    </row>
    <row r="14373" spans="1:3" x14ac:dyDescent="0.35">
      <c r="A14373">
        <v>105</v>
      </c>
      <c r="B14373">
        <v>220.3408</v>
      </c>
      <c r="C14373" t="s">
        <v>70</v>
      </c>
    </row>
    <row r="14374" spans="1:3" x14ac:dyDescent="0.35">
      <c r="A14374">
        <v>105</v>
      </c>
      <c r="B14374">
        <v>220.35659999999999</v>
      </c>
      <c r="C14374" t="s">
        <v>70</v>
      </c>
    </row>
    <row r="14375" spans="1:3" x14ac:dyDescent="0.35">
      <c r="A14375">
        <v>105</v>
      </c>
      <c r="B14375">
        <v>220.3724</v>
      </c>
      <c r="C14375" t="s">
        <v>70</v>
      </c>
    </row>
    <row r="14376" spans="1:3" x14ac:dyDescent="0.35">
      <c r="A14376">
        <v>105</v>
      </c>
      <c r="B14376">
        <v>220.38900000000001</v>
      </c>
      <c r="C14376" t="s">
        <v>70</v>
      </c>
    </row>
    <row r="14377" spans="1:3" x14ac:dyDescent="0.35">
      <c r="A14377">
        <v>105</v>
      </c>
      <c r="B14377">
        <v>220.40430000000001</v>
      </c>
      <c r="C14377" t="s">
        <v>70</v>
      </c>
    </row>
    <row r="14378" spans="1:3" x14ac:dyDescent="0.35">
      <c r="A14378">
        <v>105</v>
      </c>
      <c r="B14378">
        <v>220.4195</v>
      </c>
      <c r="C14378" t="s">
        <v>70</v>
      </c>
    </row>
    <row r="14379" spans="1:3" x14ac:dyDescent="0.35">
      <c r="A14379">
        <v>105</v>
      </c>
      <c r="B14379">
        <v>220.43299999999999</v>
      </c>
      <c r="C14379" t="s">
        <v>70</v>
      </c>
    </row>
    <row r="14380" spans="1:3" x14ac:dyDescent="0.35">
      <c r="A14380">
        <v>105</v>
      </c>
      <c r="B14380">
        <v>220.44710000000001</v>
      </c>
      <c r="C14380" t="s">
        <v>70</v>
      </c>
    </row>
    <row r="14381" spans="1:3" x14ac:dyDescent="0.35">
      <c r="A14381">
        <v>105</v>
      </c>
      <c r="B14381">
        <v>220.46080000000001</v>
      </c>
      <c r="C14381" t="s">
        <v>70</v>
      </c>
    </row>
    <row r="14382" spans="1:3" x14ac:dyDescent="0.35">
      <c r="A14382">
        <v>105</v>
      </c>
      <c r="B14382">
        <v>220.4796</v>
      </c>
      <c r="C14382" t="s">
        <v>70</v>
      </c>
    </row>
    <row r="14383" spans="1:3" x14ac:dyDescent="0.35">
      <c r="A14383">
        <v>105</v>
      </c>
      <c r="B14383">
        <v>220.50030000000001</v>
      </c>
      <c r="C14383" t="s">
        <v>70</v>
      </c>
    </row>
    <row r="14384" spans="1:3" x14ac:dyDescent="0.35">
      <c r="A14384">
        <v>105</v>
      </c>
      <c r="B14384">
        <v>220.5145</v>
      </c>
      <c r="C14384" t="s">
        <v>70</v>
      </c>
    </row>
    <row r="14385" spans="1:3" x14ac:dyDescent="0.35">
      <c r="A14385">
        <v>105</v>
      </c>
      <c r="B14385">
        <v>220.5275</v>
      </c>
      <c r="C14385" t="s">
        <v>70</v>
      </c>
    </row>
    <row r="14386" spans="1:3" x14ac:dyDescent="0.35">
      <c r="A14386">
        <v>105</v>
      </c>
      <c r="B14386">
        <v>220.54140000000001</v>
      </c>
      <c r="C14386" t="s">
        <v>70</v>
      </c>
    </row>
    <row r="14387" spans="1:3" x14ac:dyDescent="0.35">
      <c r="A14387">
        <v>105</v>
      </c>
      <c r="B14387">
        <v>220.55520000000001</v>
      </c>
      <c r="C14387" t="s">
        <v>70</v>
      </c>
    </row>
    <row r="14388" spans="1:3" x14ac:dyDescent="0.35">
      <c r="A14388">
        <v>105</v>
      </c>
      <c r="B14388">
        <v>220.5686</v>
      </c>
      <c r="C14388" t="s">
        <v>70</v>
      </c>
    </row>
    <row r="14389" spans="1:3" x14ac:dyDescent="0.35">
      <c r="A14389">
        <v>105</v>
      </c>
      <c r="B14389">
        <v>220.58359999999999</v>
      </c>
      <c r="C14389" t="s">
        <v>70</v>
      </c>
    </row>
    <row r="14390" spans="1:3" x14ac:dyDescent="0.35">
      <c r="A14390">
        <v>105</v>
      </c>
      <c r="B14390">
        <v>220.5976</v>
      </c>
      <c r="C14390" t="s">
        <v>70</v>
      </c>
    </row>
    <row r="14391" spans="1:3" x14ac:dyDescent="0.35">
      <c r="A14391">
        <v>105</v>
      </c>
      <c r="B14391">
        <v>220.61060000000001</v>
      </c>
      <c r="C14391" t="s">
        <v>70</v>
      </c>
    </row>
    <row r="14392" spans="1:3" x14ac:dyDescent="0.35">
      <c r="A14392">
        <v>105</v>
      </c>
      <c r="B14392">
        <v>220.62459999999999</v>
      </c>
      <c r="C14392" t="s">
        <v>70</v>
      </c>
    </row>
    <row r="14393" spans="1:3" x14ac:dyDescent="0.35">
      <c r="A14393">
        <v>105</v>
      </c>
      <c r="B14393">
        <v>220.6387</v>
      </c>
      <c r="C14393" t="s">
        <v>70</v>
      </c>
    </row>
    <row r="14394" spans="1:3" x14ac:dyDescent="0.35">
      <c r="A14394">
        <v>105</v>
      </c>
      <c r="B14394">
        <v>220.6516</v>
      </c>
      <c r="C14394" t="s">
        <v>70</v>
      </c>
    </row>
    <row r="14395" spans="1:3" x14ac:dyDescent="0.35">
      <c r="A14395">
        <v>105</v>
      </c>
      <c r="B14395">
        <v>220.66569999999999</v>
      </c>
      <c r="C14395" t="s">
        <v>70</v>
      </c>
    </row>
    <row r="14396" spans="1:3" x14ac:dyDescent="0.35">
      <c r="A14396">
        <v>105</v>
      </c>
      <c r="B14396">
        <v>220.68049999999999</v>
      </c>
      <c r="C14396" t="s">
        <v>70</v>
      </c>
    </row>
    <row r="14397" spans="1:3" x14ac:dyDescent="0.35">
      <c r="A14397">
        <v>105</v>
      </c>
      <c r="B14397">
        <v>220.7029</v>
      </c>
      <c r="C14397" t="s">
        <v>70</v>
      </c>
    </row>
    <row r="14398" spans="1:3" x14ac:dyDescent="0.35">
      <c r="A14398">
        <v>105</v>
      </c>
      <c r="B14398">
        <v>220.71709999999999</v>
      </c>
      <c r="C14398" t="s">
        <v>70</v>
      </c>
    </row>
    <row r="14399" spans="1:3" x14ac:dyDescent="0.35">
      <c r="A14399">
        <v>105</v>
      </c>
      <c r="B14399">
        <v>220.73089999999999</v>
      </c>
      <c r="C14399" t="s">
        <v>70</v>
      </c>
    </row>
    <row r="14400" spans="1:3" x14ac:dyDescent="0.35">
      <c r="A14400">
        <v>105</v>
      </c>
      <c r="B14400">
        <v>220.74430000000001</v>
      </c>
      <c r="C14400" t="s">
        <v>70</v>
      </c>
    </row>
    <row r="14401" spans="1:3" x14ac:dyDescent="0.35">
      <c r="A14401">
        <v>105</v>
      </c>
      <c r="B14401">
        <v>220.76339999999999</v>
      </c>
      <c r="C14401" t="s">
        <v>70</v>
      </c>
    </row>
    <row r="14402" spans="1:3" x14ac:dyDescent="0.35">
      <c r="A14402">
        <v>105</v>
      </c>
      <c r="B14402">
        <v>220.7773</v>
      </c>
      <c r="C14402" t="s">
        <v>70</v>
      </c>
    </row>
    <row r="14403" spans="1:3" x14ac:dyDescent="0.35">
      <c r="A14403">
        <v>105</v>
      </c>
      <c r="B14403">
        <v>220.7919</v>
      </c>
      <c r="C14403" t="s">
        <v>70</v>
      </c>
    </row>
    <row r="14404" spans="1:3" x14ac:dyDescent="0.35">
      <c r="A14404">
        <v>105</v>
      </c>
      <c r="B14404">
        <v>220.8134</v>
      </c>
      <c r="C14404" t="s">
        <v>70</v>
      </c>
    </row>
    <row r="14405" spans="1:3" x14ac:dyDescent="0.35">
      <c r="A14405">
        <v>105</v>
      </c>
      <c r="B14405">
        <v>220.83170000000001</v>
      </c>
      <c r="C14405" t="s">
        <v>70</v>
      </c>
    </row>
    <row r="14406" spans="1:3" x14ac:dyDescent="0.35">
      <c r="A14406">
        <v>105</v>
      </c>
      <c r="B14406">
        <v>220.84379999999999</v>
      </c>
      <c r="C14406" t="s">
        <v>70</v>
      </c>
    </row>
    <row r="14407" spans="1:3" x14ac:dyDescent="0.35">
      <c r="A14407">
        <v>105</v>
      </c>
      <c r="B14407">
        <v>220.858</v>
      </c>
      <c r="C14407" t="s">
        <v>70</v>
      </c>
    </row>
    <row r="14408" spans="1:3" x14ac:dyDescent="0.35">
      <c r="A14408">
        <v>105</v>
      </c>
      <c r="B14408">
        <v>220.8723</v>
      </c>
      <c r="C14408" t="s">
        <v>70</v>
      </c>
    </row>
    <row r="14409" spans="1:3" x14ac:dyDescent="0.35">
      <c r="A14409">
        <v>105</v>
      </c>
      <c r="B14409">
        <v>220.88679999999999</v>
      </c>
      <c r="C14409" t="s">
        <v>70</v>
      </c>
    </row>
    <row r="14410" spans="1:3" x14ac:dyDescent="0.35">
      <c r="A14410">
        <v>105</v>
      </c>
      <c r="B14410">
        <v>220.90770000000001</v>
      </c>
      <c r="C14410" t="s">
        <v>70</v>
      </c>
    </row>
    <row r="14411" spans="1:3" x14ac:dyDescent="0.35">
      <c r="A14411">
        <v>105</v>
      </c>
      <c r="B14411">
        <v>220.923</v>
      </c>
      <c r="C14411" t="s">
        <v>70</v>
      </c>
    </row>
    <row r="14412" spans="1:3" x14ac:dyDescent="0.35">
      <c r="A14412">
        <v>105</v>
      </c>
      <c r="B14412">
        <v>220.93790000000001</v>
      </c>
      <c r="C14412" t="s">
        <v>70</v>
      </c>
    </row>
    <row r="14413" spans="1:3" x14ac:dyDescent="0.35">
      <c r="A14413">
        <v>105</v>
      </c>
      <c r="B14413">
        <v>220.95310000000001</v>
      </c>
      <c r="C14413" t="s">
        <v>70</v>
      </c>
    </row>
    <row r="14414" spans="1:3" x14ac:dyDescent="0.35">
      <c r="A14414">
        <v>105</v>
      </c>
      <c r="B14414">
        <v>220.9676</v>
      </c>
      <c r="C14414" t="s">
        <v>70</v>
      </c>
    </row>
    <row r="14415" spans="1:3" x14ac:dyDescent="0.35">
      <c r="A14415">
        <v>105</v>
      </c>
      <c r="B14415">
        <v>220.98169999999999</v>
      </c>
      <c r="C14415" t="s">
        <v>70</v>
      </c>
    </row>
    <row r="14416" spans="1:3" x14ac:dyDescent="0.35">
      <c r="A14416">
        <v>105</v>
      </c>
      <c r="B14416">
        <v>220.99600000000001</v>
      </c>
      <c r="C14416" t="s">
        <v>70</v>
      </c>
    </row>
    <row r="14417" spans="1:3" x14ac:dyDescent="0.35">
      <c r="A14417">
        <v>105</v>
      </c>
      <c r="B14417">
        <v>221.0102</v>
      </c>
      <c r="C14417" t="s">
        <v>70</v>
      </c>
    </row>
    <row r="14418" spans="1:3" x14ac:dyDescent="0.35">
      <c r="A14418">
        <v>105</v>
      </c>
      <c r="B14418">
        <v>221.02510000000001</v>
      </c>
      <c r="C14418" t="s">
        <v>70</v>
      </c>
    </row>
    <row r="14419" spans="1:3" x14ac:dyDescent="0.35">
      <c r="A14419">
        <v>105</v>
      </c>
      <c r="B14419">
        <v>221.0395</v>
      </c>
      <c r="C14419" t="s">
        <v>70</v>
      </c>
    </row>
    <row r="14420" spans="1:3" x14ac:dyDescent="0.35">
      <c r="A14420">
        <v>105</v>
      </c>
      <c r="B14420">
        <v>221.0539</v>
      </c>
      <c r="C14420" t="s">
        <v>70</v>
      </c>
    </row>
    <row r="14421" spans="1:3" x14ac:dyDescent="0.35">
      <c r="A14421">
        <v>105</v>
      </c>
      <c r="B14421">
        <v>221.06800000000001</v>
      </c>
      <c r="C14421" t="s">
        <v>70</v>
      </c>
    </row>
    <row r="14422" spans="1:3" x14ac:dyDescent="0.35">
      <c r="A14422">
        <v>105</v>
      </c>
      <c r="B14422">
        <v>221.08349999999999</v>
      </c>
      <c r="C14422" t="s">
        <v>70</v>
      </c>
    </row>
    <row r="14423" spans="1:3" x14ac:dyDescent="0.35">
      <c r="A14423">
        <v>105</v>
      </c>
      <c r="B14423">
        <v>221.09800000000001</v>
      </c>
      <c r="C14423" t="s">
        <v>70</v>
      </c>
    </row>
    <row r="14424" spans="1:3" x14ac:dyDescent="0.35">
      <c r="A14424">
        <v>105</v>
      </c>
      <c r="B14424">
        <v>221.1233</v>
      </c>
      <c r="C14424" t="s">
        <v>70</v>
      </c>
    </row>
    <row r="14425" spans="1:3" x14ac:dyDescent="0.35">
      <c r="A14425">
        <v>105</v>
      </c>
      <c r="B14425">
        <v>221.14189999999999</v>
      </c>
      <c r="C14425" t="s">
        <v>70</v>
      </c>
    </row>
    <row r="14426" spans="1:3" x14ac:dyDescent="0.35">
      <c r="A14426">
        <v>105</v>
      </c>
      <c r="B14426">
        <v>221.1591</v>
      </c>
      <c r="C14426" t="s">
        <v>70</v>
      </c>
    </row>
    <row r="14427" spans="1:3" x14ac:dyDescent="0.35">
      <c r="A14427">
        <v>105</v>
      </c>
      <c r="B14427">
        <v>221.1764</v>
      </c>
      <c r="C14427" t="s">
        <v>70</v>
      </c>
    </row>
    <row r="14428" spans="1:3" x14ac:dyDescent="0.35">
      <c r="A14428">
        <v>105</v>
      </c>
      <c r="B14428">
        <v>221.1935</v>
      </c>
      <c r="C14428" t="s">
        <v>70</v>
      </c>
    </row>
    <row r="14429" spans="1:3" x14ac:dyDescent="0.35">
      <c r="A14429">
        <v>105</v>
      </c>
      <c r="B14429">
        <v>221.21119999999999</v>
      </c>
      <c r="C14429" t="s">
        <v>70</v>
      </c>
    </row>
    <row r="14430" spans="1:3" x14ac:dyDescent="0.35">
      <c r="A14430">
        <v>105</v>
      </c>
      <c r="B14430">
        <v>221.22649999999999</v>
      </c>
      <c r="C14430" t="s">
        <v>70</v>
      </c>
    </row>
    <row r="14431" spans="1:3" x14ac:dyDescent="0.35">
      <c r="A14431">
        <v>105</v>
      </c>
      <c r="B14431">
        <v>221.24430000000001</v>
      </c>
      <c r="C14431" t="s">
        <v>70</v>
      </c>
    </row>
    <row r="14432" spans="1:3" x14ac:dyDescent="0.35">
      <c r="A14432">
        <v>105</v>
      </c>
      <c r="B14432">
        <v>221.2654</v>
      </c>
      <c r="C14432" t="s">
        <v>70</v>
      </c>
    </row>
    <row r="14433" spans="1:4" x14ac:dyDescent="0.35">
      <c r="A14433">
        <v>105</v>
      </c>
      <c r="B14433">
        <v>221.2807</v>
      </c>
      <c r="C14433" t="s">
        <v>70</v>
      </c>
    </row>
    <row r="14434" spans="1:4" x14ac:dyDescent="0.35">
      <c r="A14434">
        <v>105</v>
      </c>
      <c r="B14434">
        <v>221.2946</v>
      </c>
      <c r="C14434" t="s">
        <v>70</v>
      </c>
    </row>
    <row r="14435" spans="1:4" x14ac:dyDescent="0.35">
      <c r="A14435">
        <v>105</v>
      </c>
      <c r="B14435">
        <v>221.30869999999999</v>
      </c>
      <c r="C14435" t="s">
        <v>70</v>
      </c>
    </row>
    <row r="14436" spans="1:4" x14ac:dyDescent="0.35">
      <c r="A14436">
        <v>105</v>
      </c>
      <c r="B14436">
        <v>221.3347</v>
      </c>
      <c r="C14436" t="s">
        <v>70</v>
      </c>
    </row>
    <row r="14437" spans="1:4" x14ac:dyDescent="0.35">
      <c r="A14437">
        <v>105</v>
      </c>
      <c r="B14437">
        <v>221.3502</v>
      </c>
      <c r="C14437" t="s">
        <v>70</v>
      </c>
    </row>
    <row r="14438" spans="1:4" x14ac:dyDescent="0.35">
      <c r="A14438">
        <v>105</v>
      </c>
      <c r="B14438">
        <v>221.36519999999999</v>
      </c>
      <c r="C14438" t="s">
        <v>70</v>
      </c>
    </row>
    <row r="14439" spans="1:4" x14ac:dyDescent="0.35">
      <c r="A14439">
        <v>105</v>
      </c>
      <c r="B14439">
        <v>221.37950000000001</v>
      </c>
      <c r="C14439" t="s">
        <v>70</v>
      </c>
      <c r="D14439">
        <v>5.0000000000000001E-4</v>
      </c>
    </row>
    <row r="14440" spans="1:4" x14ac:dyDescent="0.35">
      <c r="A14440">
        <v>105</v>
      </c>
      <c r="B14440">
        <v>221.3946</v>
      </c>
      <c r="C14440" t="s">
        <v>70</v>
      </c>
      <c r="D14440">
        <v>5.0000000000000001E-4</v>
      </c>
    </row>
    <row r="14441" spans="1:4" x14ac:dyDescent="0.35">
      <c r="A14441">
        <v>105</v>
      </c>
      <c r="B14441">
        <v>221.40899999999999</v>
      </c>
      <c r="C14441" t="s">
        <v>70</v>
      </c>
      <c r="D14441">
        <v>8.9999999999999998E-4</v>
      </c>
    </row>
    <row r="14442" spans="1:4" x14ac:dyDescent="0.35">
      <c r="A14442">
        <v>105</v>
      </c>
      <c r="B14442">
        <v>221.42400000000001</v>
      </c>
      <c r="C14442" t="s">
        <v>70</v>
      </c>
      <c r="D14442">
        <v>2.0999999999999999E-3</v>
      </c>
    </row>
    <row r="14443" spans="1:4" x14ac:dyDescent="0.35">
      <c r="A14443">
        <v>105</v>
      </c>
      <c r="B14443">
        <v>221.4393</v>
      </c>
      <c r="C14443" t="s">
        <v>70</v>
      </c>
      <c r="D14443">
        <v>3.5000000000000001E-3</v>
      </c>
    </row>
    <row r="14444" spans="1:4" x14ac:dyDescent="0.35">
      <c r="A14444">
        <v>105</v>
      </c>
      <c r="B14444">
        <v>221.45359999999999</v>
      </c>
      <c r="C14444" t="s">
        <v>70</v>
      </c>
      <c r="D14444">
        <v>1.9E-3</v>
      </c>
    </row>
    <row r="14445" spans="1:4" x14ac:dyDescent="0.35">
      <c r="A14445">
        <v>105</v>
      </c>
      <c r="B14445">
        <v>221.46789999999999</v>
      </c>
      <c r="C14445" t="s">
        <v>70</v>
      </c>
      <c r="D14445">
        <v>1.9E-3</v>
      </c>
    </row>
    <row r="14446" spans="1:4" x14ac:dyDescent="0.35">
      <c r="A14446">
        <v>105</v>
      </c>
      <c r="B14446">
        <v>221.4933</v>
      </c>
      <c r="C14446" t="s">
        <v>70</v>
      </c>
      <c r="D14446">
        <v>4.8999999999999998E-3</v>
      </c>
    </row>
    <row r="14447" spans="1:4" x14ac:dyDescent="0.35">
      <c r="A14447">
        <v>105</v>
      </c>
      <c r="B14447">
        <v>221.50620000000001</v>
      </c>
      <c r="C14447" t="s">
        <v>70</v>
      </c>
      <c r="D14447">
        <v>4.8999999999999998E-3</v>
      </c>
    </row>
    <row r="14448" spans="1:4" x14ac:dyDescent="0.35">
      <c r="A14448">
        <v>105</v>
      </c>
      <c r="B14448">
        <v>221.5205</v>
      </c>
      <c r="C14448" t="s">
        <v>70</v>
      </c>
      <c r="D14448">
        <v>4.3E-3</v>
      </c>
    </row>
    <row r="14449" spans="1:4" x14ac:dyDescent="0.35">
      <c r="A14449">
        <v>105</v>
      </c>
      <c r="B14449">
        <v>221.54400000000001</v>
      </c>
      <c r="C14449" t="s">
        <v>70</v>
      </c>
      <c r="D14449">
        <v>2.5000000000000001E-3</v>
      </c>
    </row>
    <row r="14450" spans="1:4" x14ac:dyDescent="0.35">
      <c r="A14450">
        <v>105</v>
      </c>
      <c r="B14450">
        <v>221.55930000000001</v>
      </c>
      <c r="C14450" t="s">
        <v>70</v>
      </c>
      <c r="D14450">
        <v>2.5000000000000001E-3</v>
      </c>
    </row>
    <row r="14451" spans="1:4" x14ac:dyDescent="0.35">
      <c r="A14451">
        <v>105</v>
      </c>
      <c r="B14451">
        <v>221.57429999999999</v>
      </c>
      <c r="C14451" t="s">
        <v>70</v>
      </c>
      <c r="D14451">
        <v>3.8999999999999998E-3</v>
      </c>
    </row>
    <row r="14452" spans="1:4" x14ac:dyDescent="0.35">
      <c r="A14452">
        <v>105</v>
      </c>
      <c r="B14452">
        <v>221.5898</v>
      </c>
      <c r="C14452" t="s">
        <v>70</v>
      </c>
      <c r="D14452">
        <v>3.8999999999999998E-3</v>
      </c>
    </row>
    <row r="14453" spans="1:4" x14ac:dyDescent="0.35">
      <c r="A14453">
        <v>105</v>
      </c>
      <c r="B14453">
        <v>221.60400000000001</v>
      </c>
      <c r="C14453" t="s">
        <v>70</v>
      </c>
      <c r="D14453">
        <v>3.0999999999999999E-3</v>
      </c>
    </row>
    <row r="14454" spans="1:4" x14ac:dyDescent="0.35">
      <c r="A14454">
        <v>105</v>
      </c>
      <c r="B14454">
        <v>221.61859999999999</v>
      </c>
      <c r="C14454" t="s">
        <v>70</v>
      </c>
      <c r="D14454">
        <v>1.1000000000000001E-3</v>
      </c>
    </row>
    <row r="14455" spans="1:4" x14ac:dyDescent="0.35">
      <c r="A14455">
        <v>105</v>
      </c>
      <c r="B14455">
        <v>221.63290000000001</v>
      </c>
      <c r="C14455" t="s">
        <v>70</v>
      </c>
      <c r="D14455">
        <v>3.5000000000000001E-3</v>
      </c>
    </row>
    <row r="14456" spans="1:4" x14ac:dyDescent="0.35">
      <c r="A14456">
        <v>105</v>
      </c>
      <c r="B14456">
        <v>221.64789999999999</v>
      </c>
      <c r="C14456" t="s">
        <v>70</v>
      </c>
      <c r="D14456">
        <v>3.5000000000000001E-3</v>
      </c>
    </row>
    <row r="14457" spans="1:4" x14ac:dyDescent="0.35">
      <c r="A14457">
        <v>105</v>
      </c>
      <c r="B14457">
        <v>221.66210000000001</v>
      </c>
      <c r="C14457" t="s">
        <v>70</v>
      </c>
      <c r="D14457">
        <v>2.5000000000000001E-3</v>
      </c>
    </row>
    <row r="14458" spans="1:4" x14ac:dyDescent="0.35">
      <c r="A14458">
        <v>105</v>
      </c>
      <c r="B14458">
        <v>221.6772</v>
      </c>
      <c r="C14458" t="s">
        <v>70</v>
      </c>
      <c r="D14458">
        <v>2.5000000000000001E-3</v>
      </c>
    </row>
    <row r="14459" spans="1:4" x14ac:dyDescent="0.35">
      <c r="A14459">
        <v>105</v>
      </c>
      <c r="B14459">
        <v>221.69130000000001</v>
      </c>
      <c r="C14459" t="s">
        <v>70</v>
      </c>
      <c r="D14459">
        <v>2E-3</v>
      </c>
    </row>
    <row r="14460" spans="1:4" x14ac:dyDescent="0.35">
      <c r="A14460">
        <v>105</v>
      </c>
      <c r="B14460">
        <v>221.708</v>
      </c>
      <c r="C14460" t="s">
        <v>70</v>
      </c>
      <c r="D14460">
        <v>2E-3</v>
      </c>
    </row>
    <row r="14461" spans="1:4" x14ac:dyDescent="0.35">
      <c r="A14461">
        <v>105</v>
      </c>
      <c r="B14461">
        <v>221.7234</v>
      </c>
      <c r="C14461" t="s">
        <v>70</v>
      </c>
      <c r="D14461">
        <v>1.1000000000000001E-3</v>
      </c>
    </row>
    <row r="14462" spans="1:4" x14ac:dyDescent="0.35">
      <c r="A14462">
        <v>105</v>
      </c>
      <c r="B14462">
        <v>221.74760000000001</v>
      </c>
      <c r="C14462" t="s">
        <v>70</v>
      </c>
      <c r="D14462">
        <v>2.9999999999999997E-4</v>
      </c>
    </row>
    <row r="14463" spans="1:4" x14ac:dyDescent="0.35">
      <c r="A14463">
        <v>106</v>
      </c>
      <c r="B14463">
        <v>221.77</v>
      </c>
      <c r="C14463" t="s">
        <v>70</v>
      </c>
    </row>
    <row r="14464" spans="1:4" x14ac:dyDescent="0.35">
      <c r="A14464">
        <v>106</v>
      </c>
      <c r="B14464">
        <v>221.78579999999999</v>
      </c>
      <c r="C14464" t="s">
        <v>70</v>
      </c>
    </row>
    <row r="14465" spans="1:3" x14ac:dyDescent="0.35">
      <c r="A14465">
        <v>106</v>
      </c>
      <c r="B14465">
        <v>221.80009999999999</v>
      </c>
      <c r="C14465" t="s">
        <v>70</v>
      </c>
    </row>
    <row r="14466" spans="1:3" x14ac:dyDescent="0.35">
      <c r="A14466">
        <v>106</v>
      </c>
      <c r="B14466">
        <v>221.8142</v>
      </c>
      <c r="C14466" t="s">
        <v>70</v>
      </c>
    </row>
    <row r="14467" spans="1:3" x14ac:dyDescent="0.35">
      <c r="A14467">
        <v>106</v>
      </c>
      <c r="B14467">
        <v>221.82730000000001</v>
      </c>
      <c r="C14467" t="s">
        <v>70</v>
      </c>
    </row>
    <row r="14468" spans="1:3" x14ac:dyDescent="0.35">
      <c r="A14468">
        <v>106</v>
      </c>
      <c r="B14468">
        <v>221.84110000000001</v>
      </c>
      <c r="C14468" t="s">
        <v>70</v>
      </c>
    </row>
    <row r="14469" spans="1:3" x14ac:dyDescent="0.35">
      <c r="A14469">
        <v>106</v>
      </c>
      <c r="B14469">
        <v>221.8554</v>
      </c>
      <c r="C14469" t="s">
        <v>70</v>
      </c>
    </row>
    <row r="14470" spans="1:3" x14ac:dyDescent="0.35">
      <c r="A14470">
        <v>106</v>
      </c>
      <c r="B14470">
        <v>221.869</v>
      </c>
      <c r="C14470" t="s">
        <v>70</v>
      </c>
    </row>
    <row r="14471" spans="1:3" x14ac:dyDescent="0.35">
      <c r="A14471">
        <v>106</v>
      </c>
      <c r="B14471">
        <v>221.88319999999999</v>
      </c>
      <c r="C14471" t="s">
        <v>70</v>
      </c>
    </row>
    <row r="14472" spans="1:3" x14ac:dyDescent="0.35">
      <c r="A14472">
        <v>106</v>
      </c>
      <c r="B14472">
        <v>221.8989</v>
      </c>
      <c r="C14472" t="s">
        <v>70</v>
      </c>
    </row>
    <row r="14473" spans="1:3" x14ac:dyDescent="0.35">
      <c r="A14473">
        <v>106</v>
      </c>
      <c r="B14473">
        <v>221.91890000000001</v>
      </c>
      <c r="C14473" t="s">
        <v>70</v>
      </c>
    </row>
    <row r="14474" spans="1:3" x14ac:dyDescent="0.35">
      <c r="A14474">
        <v>106</v>
      </c>
      <c r="B14474">
        <v>221.93879999999999</v>
      </c>
      <c r="C14474" t="s">
        <v>70</v>
      </c>
    </row>
    <row r="14475" spans="1:3" x14ac:dyDescent="0.35">
      <c r="A14475">
        <v>106</v>
      </c>
      <c r="B14475">
        <v>221.9607</v>
      </c>
      <c r="C14475" t="s">
        <v>70</v>
      </c>
    </row>
    <row r="14476" spans="1:3" x14ac:dyDescent="0.35">
      <c r="A14476">
        <v>106</v>
      </c>
      <c r="B14476">
        <v>221.97499999999999</v>
      </c>
      <c r="C14476" t="s">
        <v>70</v>
      </c>
    </row>
    <row r="14477" spans="1:3" x14ac:dyDescent="0.35">
      <c r="A14477">
        <v>106</v>
      </c>
      <c r="B14477">
        <v>221.98859999999999</v>
      </c>
      <c r="C14477" t="s">
        <v>70</v>
      </c>
    </row>
    <row r="14478" spans="1:3" x14ac:dyDescent="0.35">
      <c r="A14478">
        <v>106</v>
      </c>
      <c r="B14478">
        <v>222.00309999999999</v>
      </c>
      <c r="C14478" t="s">
        <v>70</v>
      </c>
    </row>
    <row r="14479" spans="1:3" x14ac:dyDescent="0.35">
      <c r="A14479">
        <v>106</v>
      </c>
      <c r="B14479">
        <v>222.01660000000001</v>
      </c>
      <c r="C14479" t="s">
        <v>70</v>
      </c>
    </row>
    <row r="14480" spans="1:3" x14ac:dyDescent="0.35">
      <c r="A14480">
        <v>106</v>
      </c>
      <c r="B14480">
        <v>222.03030000000001</v>
      </c>
      <c r="C14480" t="s">
        <v>70</v>
      </c>
    </row>
    <row r="14481" spans="1:3" x14ac:dyDescent="0.35">
      <c r="A14481">
        <v>106</v>
      </c>
      <c r="B14481">
        <v>222.04400000000001</v>
      </c>
      <c r="C14481" t="s">
        <v>70</v>
      </c>
    </row>
    <row r="14482" spans="1:3" x14ac:dyDescent="0.35">
      <c r="A14482">
        <v>106</v>
      </c>
      <c r="B14482">
        <v>222.0583</v>
      </c>
      <c r="C14482" t="s">
        <v>70</v>
      </c>
    </row>
    <row r="14483" spans="1:3" x14ac:dyDescent="0.35">
      <c r="A14483">
        <v>106</v>
      </c>
      <c r="B14483">
        <v>222.0719</v>
      </c>
      <c r="C14483" t="s">
        <v>70</v>
      </c>
    </row>
    <row r="14484" spans="1:3" x14ac:dyDescent="0.35">
      <c r="A14484">
        <v>106</v>
      </c>
      <c r="B14484">
        <v>222.08600000000001</v>
      </c>
      <c r="C14484" t="s">
        <v>70</v>
      </c>
    </row>
    <row r="14485" spans="1:3" x14ac:dyDescent="0.35">
      <c r="A14485">
        <v>106</v>
      </c>
      <c r="B14485">
        <v>222.09960000000001</v>
      </c>
      <c r="C14485" t="s">
        <v>70</v>
      </c>
    </row>
    <row r="14486" spans="1:3" x14ac:dyDescent="0.35">
      <c r="A14486">
        <v>106</v>
      </c>
      <c r="B14486">
        <v>222.1131</v>
      </c>
      <c r="C14486" t="s">
        <v>70</v>
      </c>
    </row>
    <row r="14487" spans="1:3" x14ac:dyDescent="0.35">
      <c r="A14487">
        <v>106</v>
      </c>
      <c r="B14487">
        <v>222.1266</v>
      </c>
      <c r="C14487" t="s">
        <v>70</v>
      </c>
    </row>
    <row r="14488" spans="1:3" x14ac:dyDescent="0.35">
      <c r="A14488">
        <v>106</v>
      </c>
      <c r="B14488">
        <v>222.14099999999999</v>
      </c>
      <c r="C14488" t="s">
        <v>70</v>
      </c>
    </row>
    <row r="14489" spans="1:3" x14ac:dyDescent="0.35">
      <c r="A14489">
        <v>106</v>
      </c>
      <c r="B14489">
        <v>222.1618</v>
      </c>
      <c r="C14489" t="s">
        <v>70</v>
      </c>
    </row>
    <row r="14490" spans="1:3" x14ac:dyDescent="0.35">
      <c r="A14490">
        <v>106</v>
      </c>
      <c r="B14490">
        <v>222.17590000000001</v>
      </c>
      <c r="C14490" t="s">
        <v>70</v>
      </c>
    </row>
    <row r="14491" spans="1:3" x14ac:dyDescent="0.35">
      <c r="A14491">
        <v>106</v>
      </c>
      <c r="B14491">
        <v>222.18940000000001</v>
      </c>
      <c r="C14491" t="s">
        <v>70</v>
      </c>
    </row>
    <row r="14492" spans="1:3" x14ac:dyDescent="0.35">
      <c r="A14492">
        <v>106</v>
      </c>
      <c r="B14492">
        <v>222.20599999999999</v>
      </c>
      <c r="C14492" t="s">
        <v>70</v>
      </c>
    </row>
    <row r="14493" spans="1:3" x14ac:dyDescent="0.35">
      <c r="A14493">
        <v>106</v>
      </c>
      <c r="B14493">
        <v>222.22040000000001</v>
      </c>
      <c r="C14493" t="s">
        <v>70</v>
      </c>
    </row>
    <row r="14494" spans="1:3" x14ac:dyDescent="0.35">
      <c r="A14494">
        <v>106</v>
      </c>
      <c r="B14494">
        <v>222.23410000000001</v>
      </c>
      <c r="C14494" t="s">
        <v>70</v>
      </c>
    </row>
    <row r="14495" spans="1:3" x14ac:dyDescent="0.35">
      <c r="A14495">
        <v>106</v>
      </c>
      <c r="B14495">
        <v>222.24770000000001</v>
      </c>
      <c r="C14495" t="s">
        <v>70</v>
      </c>
    </row>
    <row r="14496" spans="1:3" x14ac:dyDescent="0.35">
      <c r="A14496">
        <v>106</v>
      </c>
      <c r="B14496">
        <v>222.2611</v>
      </c>
      <c r="C14496" t="s">
        <v>70</v>
      </c>
    </row>
    <row r="14497" spans="1:3" x14ac:dyDescent="0.35">
      <c r="A14497">
        <v>106</v>
      </c>
      <c r="B14497">
        <v>222.2749</v>
      </c>
      <c r="C14497" t="s">
        <v>70</v>
      </c>
    </row>
    <row r="14498" spans="1:3" x14ac:dyDescent="0.35">
      <c r="A14498">
        <v>106</v>
      </c>
      <c r="B14498">
        <v>222.2884</v>
      </c>
      <c r="C14498" t="s">
        <v>70</v>
      </c>
    </row>
    <row r="14499" spans="1:3" x14ac:dyDescent="0.35">
      <c r="A14499">
        <v>106</v>
      </c>
      <c r="B14499">
        <v>222.30179999999999</v>
      </c>
      <c r="C14499" t="s">
        <v>70</v>
      </c>
    </row>
    <row r="14500" spans="1:3" x14ac:dyDescent="0.35">
      <c r="A14500">
        <v>106</v>
      </c>
      <c r="B14500">
        <v>222.31549999999999</v>
      </c>
      <c r="C14500" t="s">
        <v>70</v>
      </c>
    </row>
    <row r="14501" spans="1:3" x14ac:dyDescent="0.35">
      <c r="A14501">
        <v>106</v>
      </c>
      <c r="B14501">
        <v>222.3288</v>
      </c>
      <c r="C14501" t="s">
        <v>70</v>
      </c>
    </row>
    <row r="14502" spans="1:3" x14ac:dyDescent="0.35">
      <c r="A14502">
        <v>106</v>
      </c>
      <c r="B14502">
        <v>222.3425</v>
      </c>
      <c r="C14502" t="s">
        <v>70</v>
      </c>
    </row>
    <row r="14503" spans="1:3" x14ac:dyDescent="0.35">
      <c r="A14503">
        <v>106</v>
      </c>
      <c r="B14503">
        <v>222.36590000000001</v>
      </c>
      <c r="C14503" t="s">
        <v>70</v>
      </c>
    </row>
    <row r="14504" spans="1:3" x14ac:dyDescent="0.35">
      <c r="A14504">
        <v>106</v>
      </c>
      <c r="B14504">
        <v>222.38120000000001</v>
      </c>
      <c r="C14504" t="s">
        <v>70</v>
      </c>
    </row>
    <row r="14505" spans="1:3" x14ac:dyDescent="0.35">
      <c r="A14505">
        <v>106</v>
      </c>
      <c r="B14505">
        <v>222.39580000000001</v>
      </c>
      <c r="C14505" t="s">
        <v>70</v>
      </c>
    </row>
    <row r="14506" spans="1:3" x14ac:dyDescent="0.35">
      <c r="A14506">
        <v>106</v>
      </c>
      <c r="B14506">
        <v>222.4091</v>
      </c>
      <c r="C14506" t="s">
        <v>70</v>
      </c>
    </row>
    <row r="14507" spans="1:3" x14ac:dyDescent="0.35">
      <c r="A14507">
        <v>106</v>
      </c>
      <c r="B14507">
        <v>222.42410000000001</v>
      </c>
      <c r="C14507" t="s">
        <v>70</v>
      </c>
    </row>
    <row r="14508" spans="1:3" x14ac:dyDescent="0.35">
      <c r="A14508">
        <v>106</v>
      </c>
      <c r="B14508">
        <v>222.4376</v>
      </c>
      <c r="C14508" t="s">
        <v>70</v>
      </c>
    </row>
    <row r="14509" spans="1:3" x14ac:dyDescent="0.35">
      <c r="A14509">
        <v>106</v>
      </c>
      <c r="B14509">
        <v>222.45079999999999</v>
      </c>
      <c r="C14509" t="s">
        <v>70</v>
      </c>
    </row>
    <row r="14510" spans="1:3" x14ac:dyDescent="0.35">
      <c r="A14510">
        <v>106</v>
      </c>
      <c r="B14510">
        <v>222.4649</v>
      </c>
      <c r="C14510" t="s">
        <v>70</v>
      </c>
    </row>
    <row r="14511" spans="1:3" x14ac:dyDescent="0.35">
      <c r="A14511">
        <v>106</v>
      </c>
      <c r="B14511">
        <v>222.47839999999999</v>
      </c>
      <c r="C14511" t="s">
        <v>70</v>
      </c>
    </row>
    <row r="14512" spans="1:3" x14ac:dyDescent="0.35">
      <c r="A14512">
        <v>106</v>
      </c>
      <c r="B14512">
        <v>222.49109999999999</v>
      </c>
      <c r="C14512" t="s">
        <v>70</v>
      </c>
    </row>
    <row r="14513" spans="1:4" x14ac:dyDescent="0.35">
      <c r="A14513">
        <v>106</v>
      </c>
      <c r="B14513">
        <v>222.5051</v>
      </c>
      <c r="C14513" t="s">
        <v>70</v>
      </c>
    </row>
    <row r="14514" spans="1:4" x14ac:dyDescent="0.35">
      <c r="A14514">
        <v>106</v>
      </c>
      <c r="B14514">
        <v>222.51840000000001</v>
      </c>
      <c r="C14514" t="s">
        <v>70</v>
      </c>
    </row>
    <row r="14515" spans="1:4" x14ac:dyDescent="0.35">
      <c r="A14515">
        <v>106</v>
      </c>
      <c r="B14515">
        <v>222.53290000000001</v>
      </c>
      <c r="C14515" t="s">
        <v>70</v>
      </c>
    </row>
    <row r="14516" spans="1:4" x14ac:dyDescent="0.35">
      <c r="A14516">
        <v>106</v>
      </c>
      <c r="B14516">
        <v>222.54679999999999</v>
      </c>
      <c r="C14516" t="s">
        <v>70</v>
      </c>
    </row>
    <row r="14517" spans="1:4" x14ac:dyDescent="0.35">
      <c r="A14517">
        <v>106</v>
      </c>
      <c r="B14517">
        <v>222.5692</v>
      </c>
      <c r="C14517" t="s">
        <v>70</v>
      </c>
    </row>
    <row r="14518" spans="1:4" x14ac:dyDescent="0.35">
      <c r="A14518">
        <v>106</v>
      </c>
      <c r="B14518">
        <v>222.58340000000001</v>
      </c>
      <c r="C14518" t="s">
        <v>70</v>
      </c>
    </row>
    <row r="14519" spans="1:4" x14ac:dyDescent="0.35">
      <c r="A14519">
        <v>106</v>
      </c>
      <c r="B14519">
        <v>222.5976</v>
      </c>
      <c r="C14519" t="s">
        <v>70</v>
      </c>
    </row>
    <row r="14520" spans="1:4" x14ac:dyDescent="0.35">
      <c r="A14520">
        <v>106</v>
      </c>
      <c r="B14520">
        <v>222.61070000000001</v>
      </c>
      <c r="C14520" t="s">
        <v>70</v>
      </c>
    </row>
    <row r="14521" spans="1:4" x14ac:dyDescent="0.35">
      <c r="A14521">
        <v>106</v>
      </c>
      <c r="B14521">
        <v>222.62459999999999</v>
      </c>
      <c r="C14521" t="s">
        <v>70</v>
      </c>
    </row>
    <row r="14522" spans="1:4" x14ac:dyDescent="0.35">
      <c r="A14522">
        <v>106</v>
      </c>
      <c r="B14522">
        <v>222.64019999999999</v>
      </c>
      <c r="C14522" t="s">
        <v>70</v>
      </c>
    </row>
    <row r="14523" spans="1:4" x14ac:dyDescent="0.35">
      <c r="A14523">
        <v>106</v>
      </c>
      <c r="B14523">
        <v>222.6576</v>
      </c>
      <c r="C14523" t="s">
        <v>70</v>
      </c>
    </row>
    <row r="14524" spans="1:4" x14ac:dyDescent="0.35">
      <c r="A14524">
        <v>106</v>
      </c>
      <c r="B14524">
        <v>222.6728</v>
      </c>
      <c r="C14524" t="s">
        <v>70</v>
      </c>
      <c r="D14524">
        <v>1E-4</v>
      </c>
    </row>
    <row r="14525" spans="1:4" x14ac:dyDescent="0.35">
      <c r="A14525">
        <v>106</v>
      </c>
      <c r="B14525">
        <v>222.6884</v>
      </c>
      <c r="C14525" t="s">
        <v>70</v>
      </c>
    </row>
    <row r="14526" spans="1:4" x14ac:dyDescent="0.35">
      <c r="A14526">
        <v>106</v>
      </c>
      <c r="B14526">
        <v>222.70480000000001</v>
      </c>
      <c r="C14526" t="s">
        <v>70</v>
      </c>
    </row>
    <row r="14527" spans="1:4" x14ac:dyDescent="0.35">
      <c r="A14527">
        <v>106</v>
      </c>
      <c r="B14527">
        <v>222.7184</v>
      </c>
      <c r="C14527" t="s">
        <v>70</v>
      </c>
    </row>
    <row r="14528" spans="1:4" x14ac:dyDescent="0.35">
      <c r="A14528">
        <v>106</v>
      </c>
      <c r="B14528">
        <v>222.7319</v>
      </c>
      <c r="C14528" t="s">
        <v>70</v>
      </c>
    </row>
    <row r="14529" spans="1:4" x14ac:dyDescent="0.35">
      <c r="A14529">
        <v>106</v>
      </c>
      <c r="B14529">
        <v>222.74709999999999</v>
      </c>
      <c r="C14529" t="s">
        <v>70</v>
      </c>
    </row>
    <row r="14530" spans="1:4" x14ac:dyDescent="0.35">
      <c r="A14530">
        <v>106</v>
      </c>
      <c r="B14530">
        <v>222.76920000000001</v>
      </c>
      <c r="C14530" t="s">
        <v>70</v>
      </c>
    </row>
    <row r="14531" spans="1:4" x14ac:dyDescent="0.35">
      <c r="A14531">
        <v>106</v>
      </c>
      <c r="B14531">
        <v>222.78749999999999</v>
      </c>
      <c r="C14531" t="s">
        <v>70</v>
      </c>
    </row>
    <row r="14532" spans="1:4" x14ac:dyDescent="0.35">
      <c r="A14532">
        <v>106</v>
      </c>
      <c r="B14532">
        <v>222.8014</v>
      </c>
      <c r="C14532" t="s">
        <v>70</v>
      </c>
    </row>
    <row r="14533" spans="1:4" x14ac:dyDescent="0.35">
      <c r="A14533">
        <v>106</v>
      </c>
      <c r="B14533">
        <v>222.81630000000001</v>
      </c>
      <c r="C14533" t="s">
        <v>70</v>
      </c>
    </row>
    <row r="14534" spans="1:4" x14ac:dyDescent="0.35">
      <c r="A14534">
        <v>106</v>
      </c>
      <c r="B14534">
        <v>222.83330000000001</v>
      </c>
      <c r="C14534" t="s">
        <v>70</v>
      </c>
    </row>
    <row r="14535" spans="1:4" x14ac:dyDescent="0.35">
      <c r="A14535">
        <v>106</v>
      </c>
      <c r="B14535">
        <v>222.8486</v>
      </c>
      <c r="C14535" t="s">
        <v>70</v>
      </c>
    </row>
    <row r="14536" spans="1:4" x14ac:dyDescent="0.35">
      <c r="A14536">
        <v>106</v>
      </c>
      <c r="B14536">
        <v>222.86949999999999</v>
      </c>
      <c r="C14536" t="s">
        <v>70</v>
      </c>
    </row>
    <row r="14537" spans="1:4" x14ac:dyDescent="0.35">
      <c r="A14537">
        <v>106</v>
      </c>
      <c r="B14537">
        <v>222.8879</v>
      </c>
      <c r="C14537" t="s">
        <v>70</v>
      </c>
    </row>
    <row r="14538" spans="1:4" x14ac:dyDescent="0.35">
      <c r="A14538">
        <v>106</v>
      </c>
      <c r="B14538">
        <v>222.90110000000001</v>
      </c>
      <c r="C14538" t="s">
        <v>70</v>
      </c>
    </row>
    <row r="14539" spans="1:4" x14ac:dyDescent="0.35">
      <c r="A14539">
        <v>106</v>
      </c>
      <c r="B14539">
        <v>222.91569999999999</v>
      </c>
      <c r="C14539" t="s">
        <v>70</v>
      </c>
      <c r="D14539">
        <v>2.0000000000000001E-4</v>
      </c>
    </row>
    <row r="14540" spans="1:4" x14ac:dyDescent="0.35">
      <c r="A14540">
        <v>106</v>
      </c>
      <c r="B14540">
        <v>222.93</v>
      </c>
      <c r="C14540" t="s">
        <v>70</v>
      </c>
      <c r="D14540">
        <v>1E-4</v>
      </c>
    </row>
    <row r="14541" spans="1:4" x14ac:dyDescent="0.35">
      <c r="A14541">
        <v>106</v>
      </c>
      <c r="B14541">
        <v>222.94450000000001</v>
      </c>
      <c r="C14541" t="s">
        <v>70</v>
      </c>
      <c r="D14541">
        <v>1E-4</v>
      </c>
    </row>
    <row r="14542" spans="1:4" x14ac:dyDescent="0.35">
      <c r="A14542">
        <v>106</v>
      </c>
      <c r="B14542">
        <v>222.95910000000001</v>
      </c>
      <c r="C14542" t="s">
        <v>70</v>
      </c>
    </row>
    <row r="14543" spans="1:4" x14ac:dyDescent="0.35">
      <c r="A14543">
        <v>106</v>
      </c>
      <c r="B14543">
        <v>222.9819</v>
      </c>
      <c r="C14543" t="s">
        <v>70</v>
      </c>
    </row>
    <row r="14544" spans="1:4" x14ac:dyDescent="0.35">
      <c r="A14544">
        <v>106</v>
      </c>
      <c r="B14544">
        <v>222.99870000000001</v>
      </c>
      <c r="C14544" t="s">
        <v>70</v>
      </c>
    </row>
    <row r="14545" spans="1:4" x14ac:dyDescent="0.35">
      <c r="A14545">
        <v>106</v>
      </c>
      <c r="B14545">
        <v>223.0258</v>
      </c>
      <c r="C14545" t="s">
        <v>70</v>
      </c>
    </row>
    <row r="14546" spans="1:4" x14ac:dyDescent="0.35">
      <c r="A14546">
        <v>106</v>
      </c>
      <c r="B14546">
        <v>223.03909999999999</v>
      </c>
      <c r="C14546" t="s">
        <v>70</v>
      </c>
    </row>
    <row r="14547" spans="1:4" x14ac:dyDescent="0.35">
      <c r="A14547">
        <v>106</v>
      </c>
      <c r="B14547">
        <v>223.05240000000001</v>
      </c>
      <c r="C14547" t="s">
        <v>70</v>
      </c>
    </row>
    <row r="14548" spans="1:4" x14ac:dyDescent="0.35">
      <c r="A14548">
        <v>106</v>
      </c>
      <c r="B14548">
        <v>223.06739999999999</v>
      </c>
      <c r="C14548" t="s">
        <v>70</v>
      </c>
    </row>
    <row r="14549" spans="1:4" x14ac:dyDescent="0.35">
      <c r="A14549">
        <v>106</v>
      </c>
      <c r="B14549">
        <v>223.08160000000001</v>
      </c>
      <c r="C14549" t="s">
        <v>70</v>
      </c>
    </row>
    <row r="14550" spans="1:4" x14ac:dyDescent="0.35">
      <c r="A14550">
        <v>106</v>
      </c>
      <c r="B14550">
        <v>223.0968</v>
      </c>
      <c r="C14550" t="s">
        <v>70</v>
      </c>
    </row>
    <row r="14551" spans="1:4" x14ac:dyDescent="0.35">
      <c r="A14551">
        <v>106</v>
      </c>
      <c r="B14551">
        <v>223.1105</v>
      </c>
      <c r="C14551" t="s">
        <v>70</v>
      </c>
    </row>
    <row r="14552" spans="1:4" x14ac:dyDescent="0.35">
      <c r="A14552">
        <v>106</v>
      </c>
      <c r="B14552">
        <v>223.12530000000001</v>
      </c>
      <c r="C14552" t="s">
        <v>70</v>
      </c>
    </row>
    <row r="14553" spans="1:4" x14ac:dyDescent="0.35">
      <c r="A14553">
        <v>106</v>
      </c>
      <c r="B14553">
        <v>223.13980000000001</v>
      </c>
      <c r="C14553" t="s">
        <v>70</v>
      </c>
    </row>
    <row r="14554" spans="1:4" x14ac:dyDescent="0.35">
      <c r="A14554">
        <v>106</v>
      </c>
      <c r="B14554">
        <v>223.15440000000001</v>
      </c>
      <c r="C14554" t="s">
        <v>70</v>
      </c>
    </row>
    <row r="14555" spans="1:4" x14ac:dyDescent="0.35">
      <c r="A14555">
        <v>106</v>
      </c>
      <c r="B14555">
        <v>223.16820000000001</v>
      </c>
      <c r="C14555" t="s">
        <v>70</v>
      </c>
      <c r="D14555">
        <v>1E-4</v>
      </c>
    </row>
    <row r="14556" spans="1:4" x14ac:dyDescent="0.35">
      <c r="A14556">
        <v>106</v>
      </c>
      <c r="B14556">
        <v>223.19130000000001</v>
      </c>
      <c r="C14556" t="s">
        <v>70</v>
      </c>
      <c r="D14556">
        <v>1E-4</v>
      </c>
    </row>
    <row r="14557" spans="1:4" x14ac:dyDescent="0.35">
      <c r="A14557">
        <v>106</v>
      </c>
      <c r="B14557">
        <v>223.20859999999999</v>
      </c>
      <c r="C14557" t="s">
        <v>70</v>
      </c>
    </row>
    <row r="14558" spans="1:4" x14ac:dyDescent="0.35">
      <c r="A14558">
        <v>106</v>
      </c>
      <c r="B14558">
        <v>223.22389999999999</v>
      </c>
      <c r="C14558" t="s">
        <v>70</v>
      </c>
    </row>
    <row r="14559" spans="1:4" x14ac:dyDescent="0.35">
      <c r="A14559">
        <v>106</v>
      </c>
      <c r="B14559">
        <v>223.23820000000001</v>
      </c>
      <c r="C14559" t="s">
        <v>70</v>
      </c>
    </row>
    <row r="14560" spans="1:4" x14ac:dyDescent="0.35">
      <c r="A14560">
        <v>106</v>
      </c>
      <c r="B14560">
        <v>223.25229999999999</v>
      </c>
      <c r="C14560" t="s">
        <v>70</v>
      </c>
    </row>
    <row r="14561" spans="1:4" x14ac:dyDescent="0.35">
      <c r="A14561">
        <v>106</v>
      </c>
      <c r="B14561">
        <v>223.267</v>
      </c>
      <c r="C14561" t="s">
        <v>70</v>
      </c>
    </row>
    <row r="14562" spans="1:4" x14ac:dyDescent="0.35">
      <c r="A14562">
        <v>106</v>
      </c>
      <c r="B14562">
        <v>223.2818</v>
      </c>
      <c r="C14562" t="s">
        <v>70</v>
      </c>
    </row>
    <row r="14563" spans="1:4" x14ac:dyDescent="0.35">
      <c r="A14563">
        <v>106</v>
      </c>
      <c r="B14563">
        <v>223.29650000000001</v>
      </c>
      <c r="C14563" t="s">
        <v>70</v>
      </c>
    </row>
    <row r="14564" spans="1:4" x14ac:dyDescent="0.35">
      <c r="A14564">
        <v>106</v>
      </c>
      <c r="B14564">
        <v>223.3109</v>
      </c>
      <c r="C14564" t="s">
        <v>70</v>
      </c>
    </row>
    <row r="14565" spans="1:4" x14ac:dyDescent="0.35">
      <c r="A14565">
        <v>106</v>
      </c>
      <c r="B14565">
        <v>223.3252</v>
      </c>
      <c r="C14565" t="s">
        <v>70</v>
      </c>
    </row>
    <row r="14566" spans="1:4" x14ac:dyDescent="0.35">
      <c r="A14566">
        <v>106</v>
      </c>
      <c r="B14566">
        <v>223.33969999999999</v>
      </c>
      <c r="C14566" t="s">
        <v>70</v>
      </c>
    </row>
    <row r="14567" spans="1:4" x14ac:dyDescent="0.35">
      <c r="A14567">
        <v>106</v>
      </c>
      <c r="B14567">
        <v>223.35409999999999</v>
      </c>
      <c r="C14567" t="s">
        <v>70</v>
      </c>
    </row>
    <row r="14568" spans="1:4" x14ac:dyDescent="0.35">
      <c r="A14568">
        <v>106</v>
      </c>
      <c r="B14568">
        <v>223.3682</v>
      </c>
      <c r="C14568" t="s">
        <v>70</v>
      </c>
      <c r="D14568">
        <v>1E-4</v>
      </c>
    </row>
    <row r="14569" spans="1:4" x14ac:dyDescent="0.35">
      <c r="A14569">
        <v>106</v>
      </c>
      <c r="B14569">
        <v>223.3914</v>
      </c>
      <c r="C14569" t="s">
        <v>70</v>
      </c>
      <c r="D14569">
        <v>5.9999999999999995E-4</v>
      </c>
    </row>
    <row r="14570" spans="1:4" x14ac:dyDescent="0.35">
      <c r="A14570">
        <v>106</v>
      </c>
      <c r="B14570">
        <v>223.40700000000001</v>
      </c>
      <c r="C14570" t="s">
        <v>70</v>
      </c>
      <c r="D14570">
        <v>5.9999999999999995E-4</v>
      </c>
    </row>
    <row r="14571" spans="1:4" x14ac:dyDescent="0.35">
      <c r="A14571">
        <v>106</v>
      </c>
      <c r="B14571">
        <v>223.4222</v>
      </c>
      <c r="C14571" t="s">
        <v>70</v>
      </c>
      <c r="D14571">
        <v>1.9E-3</v>
      </c>
    </row>
    <row r="14572" spans="1:4" x14ac:dyDescent="0.35">
      <c r="A14572">
        <v>106</v>
      </c>
      <c r="B14572">
        <v>223.43700000000001</v>
      </c>
      <c r="C14572" t="s">
        <v>70</v>
      </c>
      <c r="D14572">
        <v>1.9E-3</v>
      </c>
    </row>
    <row r="14573" spans="1:4" x14ac:dyDescent="0.35">
      <c r="A14573">
        <v>106</v>
      </c>
      <c r="B14573">
        <v>223.4511</v>
      </c>
      <c r="C14573" t="s">
        <v>70</v>
      </c>
      <c r="D14573">
        <v>3.3999999999999998E-3</v>
      </c>
    </row>
    <row r="14574" spans="1:4" x14ac:dyDescent="0.35">
      <c r="A14574">
        <v>106</v>
      </c>
      <c r="B14574">
        <v>223.46619999999999</v>
      </c>
      <c r="C14574" t="s">
        <v>70</v>
      </c>
      <c r="D14574">
        <v>2.5999999999999999E-3</v>
      </c>
    </row>
    <row r="14575" spans="1:4" x14ac:dyDescent="0.35">
      <c r="A14575">
        <v>106</v>
      </c>
      <c r="B14575">
        <v>223.48089999999999</v>
      </c>
      <c r="C14575" t="s">
        <v>70</v>
      </c>
      <c r="D14575">
        <v>3.5999999999999999E-3</v>
      </c>
    </row>
    <row r="14576" spans="1:4" x14ac:dyDescent="0.35">
      <c r="A14576">
        <v>106</v>
      </c>
      <c r="B14576">
        <v>223.5001</v>
      </c>
      <c r="C14576" t="s">
        <v>70</v>
      </c>
      <c r="D14576">
        <v>4.1000000000000003E-3</v>
      </c>
    </row>
    <row r="14577" spans="1:4" x14ac:dyDescent="0.35">
      <c r="A14577">
        <v>106</v>
      </c>
      <c r="B14577">
        <v>223.5197</v>
      </c>
      <c r="C14577" t="s">
        <v>70</v>
      </c>
      <c r="D14577">
        <v>3.0000000000000001E-3</v>
      </c>
    </row>
    <row r="14578" spans="1:4" x14ac:dyDescent="0.35">
      <c r="A14578">
        <v>106</v>
      </c>
      <c r="B14578">
        <v>223.53630000000001</v>
      </c>
      <c r="C14578" t="s">
        <v>70</v>
      </c>
      <c r="D14578">
        <v>3.0000000000000001E-3</v>
      </c>
    </row>
    <row r="14579" spans="1:4" x14ac:dyDescent="0.35">
      <c r="A14579">
        <v>106</v>
      </c>
      <c r="B14579">
        <v>223.5514</v>
      </c>
      <c r="C14579" t="s">
        <v>70</v>
      </c>
      <c r="D14579">
        <v>5.7999999999999996E-3</v>
      </c>
    </row>
    <row r="14580" spans="1:4" x14ac:dyDescent="0.35">
      <c r="A14580">
        <v>106</v>
      </c>
      <c r="B14580">
        <v>223.5659</v>
      </c>
      <c r="C14580" t="s">
        <v>70</v>
      </c>
      <c r="D14580">
        <v>2.8E-3</v>
      </c>
    </row>
    <row r="14581" spans="1:4" x14ac:dyDescent="0.35">
      <c r="A14581">
        <v>106</v>
      </c>
      <c r="B14581">
        <v>223.5806</v>
      </c>
      <c r="C14581" t="s">
        <v>70</v>
      </c>
      <c r="D14581">
        <v>7.3000000000000001E-3</v>
      </c>
    </row>
    <row r="14582" spans="1:4" x14ac:dyDescent="0.35">
      <c r="A14582">
        <v>106</v>
      </c>
      <c r="B14582">
        <v>223.61019999999999</v>
      </c>
      <c r="C14582" t="s">
        <v>70</v>
      </c>
      <c r="D14582">
        <v>2.9999999999999997E-4</v>
      </c>
    </row>
    <row r="14583" spans="1:4" x14ac:dyDescent="0.35">
      <c r="A14583">
        <v>106</v>
      </c>
      <c r="B14583">
        <v>223.62629999999999</v>
      </c>
      <c r="C14583" t="s">
        <v>70</v>
      </c>
      <c r="D14583">
        <v>2.9999999999999997E-4</v>
      </c>
    </row>
    <row r="14584" spans="1:4" x14ac:dyDescent="0.35">
      <c r="A14584">
        <v>106</v>
      </c>
      <c r="B14584">
        <v>223.6414</v>
      </c>
      <c r="C14584" t="s">
        <v>70</v>
      </c>
      <c r="D14584">
        <v>1.5E-3</v>
      </c>
    </row>
    <row r="14585" spans="1:4" x14ac:dyDescent="0.35">
      <c r="A14585">
        <v>106</v>
      </c>
      <c r="B14585">
        <v>223.65600000000001</v>
      </c>
      <c r="C14585" t="s">
        <v>70</v>
      </c>
      <c r="D14585">
        <v>3.8E-3</v>
      </c>
    </row>
    <row r="14586" spans="1:4" x14ac:dyDescent="0.35">
      <c r="A14586">
        <v>106</v>
      </c>
      <c r="B14586">
        <v>223.67019999999999</v>
      </c>
      <c r="C14586" t="s">
        <v>70</v>
      </c>
      <c r="D14586">
        <v>3.8E-3</v>
      </c>
    </row>
    <row r="14587" spans="1:4" x14ac:dyDescent="0.35">
      <c r="A14587">
        <v>106</v>
      </c>
      <c r="B14587">
        <v>223.685</v>
      </c>
      <c r="C14587" t="s">
        <v>70</v>
      </c>
      <c r="D14587">
        <v>5.5999999999999999E-3</v>
      </c>
    </row>
    <row r="14588" spans="1:4" x14ac:dyDescent="0.35">
      <c r="A14588">
        <v>106</v>
      </c>
      <c r="B14588">
        <v>223.7022</v>
      </c>
      <c r="C14588" t="s">
        <v>70</v>
      </c>
      <c r="D14588">
        <v>2.5000000000000001E-3</v>
      </c>
    </row>
    <row r="14589" spans="1:4" x14ac:dyDescent="0.35">
      <c r="A14589">
        <v>106</v>
      </c>
      <c r="B14589">
        <v>223.7175</v>
      </c>
      <c r="C14589" t="s">
        <v>70</v>
      </c>
      <c r="D14589">
        <v>3.7000000000000002E-3</v>
      </c>
    </row>
    <row r="14590" spans="1:4" x14ac:dyDescent="0.35">
      <c r="A14590">
        <v>106</v>
      </c>
      <c r="B14590">
        <v>223.7321</v>
      </c>
      <c r="C14590" t="s">
        <v>70</v>
      </c>
      <c r="D14590">
        <v>4.5999999999999999E-3</v>
      </c>
    </row>
    <row r="14591" spans="1:4" x14ac:dyDescent="0.35">
      <c r="A14591">
        <v>106</v>
      </c>
      <c r="B14591">
        <v>223.74680000000001</v>
      </c>
      <c r="C14591" t="s">
        <v>70</v>
      </c>
      <c r="D14591">
        <v>4.5999999999999999E-3</v>
      </c>
    </row>
    <row r="14592" spans="1:4" x14ac:dyDescent="0.35">
      <c r="A14592">
        <v>106</v>
      </c>
      <c r="B14592">
        <v>223.76079999999999</v>
      </c>
      <c r="C14592" t="s">
        <v>70</v>
      </c>
      <c r="D14592">
        <v>4.5999999999999999E-3</v>
      </c>
    </row>
    <row r="14593" spans="1:4" x14ac:dyDescent="0.35">
      <c r="A14593">
        <v>106</v>
      </c>
      <c r="B14593">
        <v>223.77539999999999</v>
      </c>
      <c r="C14593" t="s">
        <v>70</v>
      </c>
      <c r="D14593">
        <v>2.3E-3</v>
      </c>
    </row>
    <row r="14594" spans="1:4" x14ac:dyDescent="0.35">
      <c r="A14594">
        <v>107</v>
      </c>
      <c r="B14594">
        <v>223.7937</v>
      </c>
      <c r="C14594" t="s">
        <v>70</v>
      </c>
      <c r="D14594">
        <v>3.0000000000000001E-3</v>
      </c>
    </row>
    <row r="14595" spans="1:4" x14ac:dyDescent="0.35">
      <c r="A14595">
        <v>107</v>
      </c>
      <c r="B14595">
        <v>223.82230000000001</v>
      </c>
      <c r="C14595" t="s">
        <v>70</v>
      </c>
      <c r="D14595">
        <v>4.3E-3</v>
      </c>
    </row>
    <row r="14596" spans="1:4" x14ac:dyDescent="0.35">
      <c r="A14596">
        <v>107</v>
      </c>
      <c r="B14596">
        <v>223.8409</v>
      </c>
      <c r="C14596" t="s">
        <v>70</v>
      </c>
      <c r="D14596">
        <v>2.0999999999999999E-3</v>
      </c>
    </row>
    <row r="14597" spans="1:4" x14ac:dyDescent="0.35">
      <c r="A14597">
        <v>107</v>
      </c>
      <c r="B14597">
        <v>223.85339999999999</v>
      </c>
      <c r="C14597" t="s">
        <v>70</v>
      </c>
      <c r="D14597">
        <v>1.4E-3</v>
      </c>
    </row>
    <row r="14598" spans="1:4" x14ac:dyDescent="0.35">
      <c r="A14598">
        <v>107</v>
      </c>
      <c r="B14598">
        <v>223.8672</v>
      </c>
      <c r="C14598" t="s">
        <v>70</v>
      </c>
      <c r="D14598">
        <v>5.0000000000000001E-4</v>
      </c>
    </row>
    <row r="14599" spans="1:4" x14ac:dyDescent="0.35">
      <c r="A14599">
        <v>107</v>
      </c>
      <c r="B14599">
        <v>223.88130000000001</v>
      </c>
      <c r="C14599" t="s">
        <v>70</v>
      </c>
    </row>
    <row r="14600" spans="1:4" x14ac:dyDescent="0.35">
      <c r="A14600">
        <v>107</v>
      </c>
      <c r="B14600">
        <v>223.8947</v>
      </c>
      <c r="C14600" t="s">
        <v>70</v>
      </c>
    </row>
    <row r="14601" spans="1:4" x14ac:dyDescent="0.35">
      <c r="A14601">
        <v>107</v>
      </c>
      <c r="B14601">
        <v>223.90819999999999</v>
      </c>
      <c r="C14601" t="s">
        <v>70</v>
      </c>
    </row>
    <row r="14602" spans="1:4" x14ac:dyDescent="0.35">
      <c r="A14602">
        <v>107</v>
      </c>
      <c r="B14602">
        <v>223.92349999999999</v>
      </c>
      <c r="C14602" t="s">
        <v>70</v>
      </c>
    </row>
    <row r="14603" spans="1:4" x14ac:dyDescent="0.35">
      <c r="A14603">
        <v>107</v>
      </c>
      <c r="B14603">
        <v>223.9375</v>
      </c>
      <c r="C14603" t="s">
        <v>70</v>
      </c>
    </row>
    <row r="14604" spans="1:4" x14ac:dyDescent="0.35">
      <c r="A14604">
        <v>107</v>
      </c>
      <c r="B14604">
        <v>223.9511</v>
      </c>
      <c r="C14604" t="s">
        <v>70</v>
      </c>
    </row>
    <row r="14605" spans="1:4" x14ac:dyDescent="0.35">
      <c r="A14605">
        <v>107</v>
      </c>
      <c r="B14605">
        <v>223.9674</v>
      </c>
      <c r="C14605" t="s">
        <v>70</v>
      </c>
    </row>
    <row r="14606" spans="1:4" x14ac:dyDescent="0.35">
      <c r="A14606">
        <v>107</v>
      </c>
      <c r="B14606">
        <v>223.98320000000001</v>
      </c>
      <c r="C14606" t="s">
        <v>70</v>
      </c>
    </row>
    <row r="14607" spans="1:4" x14ac:dyDescent="0.35">
      <c r="A14607">
        <v>107</v>
      </c>
      <c r="B14607">
        <v>223.99789999999999</v>
      </c>
      <c r="C14607" t="s">
        <v>70</v>
      </c>
    </row>
    <row r="14608" spans="1:4" x14ac:dyDescent="0.35">
      <c r="A14608">
        <v>107</v>
      </c>
      <c r="B14608">
        <v>224.0206</v>
      </c>
      <c r="C14608" t="s">
        <v>70</v>
      </c>
    </row>
    <row r="14609" spans="1:3" x14ac:dyDescent="0.35">
      <c r="A14609">
        <v>107</v>
      </c>
      <c r="B14609">
        <v>224.035</v>
      </c>
      <c r="C14609" t="s">
        <v>70</v>
      </c>
    </row>
    <row r="14610" spans="1:3" x14ac:dyDescent="0.35">
      <c r="A14610">
        <v>107</v>
      </c>
      <c r="B14610">
        <v>224.04910000000001</v>
      </c>
      <c r="C14610" t="s">
        <v>70</v>
      </c>
    </row>
    <row r="14611" spans="1:3" x14ac:dyDescent="0.35">
      <c r="A14611">
        <v>107</v>
      </c>
      <c r="B14611">
        <v>224.0643</v>
      </c>
      <c r="C14611" t="s">
        <v>70</v>
      </c>
    </row>
    <row r="14612" spans="1:3" x14ac:dyDescent="0.35">
      <c r="A14612">
        <v>107</v>
      </c>
      <c r="B14612">
        <v>224.07769999999999</v>
      </c>
      <c r="C14612" t="s">
        <v>70</v>
      </c>
    </row>
    <row r="14613" spans="1:3" x14ac:dyDescent="0.35">
      <c r="A14613">
        <v>107</v>
      </c>
      <c r="B14613">
        <v>224.09110000000001</v>
      </c>
      <c r="C14613" t="s">
        <v>70</v>
      </c>
    </row>
    <row r="14614" spans="1:3" x14ac:dyDescent="0.35">
      <c r="A14614">
        <v>107</v>
      </c>
      <c r="B14614">
        <v>224.10570000000001</v>
      </c>
      <c r="C14614" t="s">
        <v>70</v>
      </c>
    </row>
    <row r="14615" spans="1:3" x14ac:dyDescent="0.35">
      <c r="A14615">
        <v>107</v>
      </c>
      <c r="B14615">
        <v>224.11930000000001</v>
      </c>
      <c r="C14615" t="s">
        <v>70</v>
      </c>
    </row>
    <row r="14616" spans="1:3" x14ac:dyDescent="0.35">
      <c r="A14616">
        <v>107</v>
      </c>
      <c r="B14616">
        <v>224.13329999999999</v>
      </c>
      <c r="C14616" t="s">
        <v>70</v>
      </c>
    </row>
    <row r="14617" spans="1:3" x14ac:dyDescent="0.35">
      <c r="A14617">
        <v>107</v>
      </c>
      <c r="B14617">
        <v>224.1481</v>
      </c>
      <c r="C14617" t="s">
        <v>70</v>
      </c>
    </row>
    <row r="14618" spans="1:3" x14ac:dyDescent="0.35">
      <c r="A14618">
        <v>107</v>
      </c>
      <c r="B14618">
        <v>224.1617</v>
      </c>
      <c r="C14618" t="s">
        <v>70</v>
      </c>
    </row>
    <row r="14619" spans="1:3" x14ac:dyDescent="0.35">
      <c r="A14619">
        <v>107</v>
      </c>
      <c r="B14619">
        <v>224.17509999999999</v>
      </c>
      <c r="C14619" t="s">
        <v>70</v>
      </c>
    </row>
    <row r="14620" spans="1:3" x14ac:dyDescent="0.35">
      <c r="A14620">
        <v>107</v>
      </c>
      <c r="B14620">
        <v>224.18899999999999</v>
      </c>
      <c r="C14620" t="s">
        <v>70</v>
      </c>
    </row>
    <row r="14621" spans="1:3" x14ac:dyDescent="0.35">
      <c r="A14621">
        <v>107</v>
      </c>
      <c r="B14621">
        <v>224.20660000000001</v>
      </c>
      <c r="C14621" t="s">
        <v>70</v>
      </c>
    </row>
    <row r="14622" spans="1:3" x14ac:dyDescent="0.35">
      <c r="A14622">
        <v>107</v>
      </c>
      <c r="B14622">
        <v>224.2296</v>
      </c>
      <c r="C14622" t="s">
        <v>70</v>
      </c>
    </row>
    <row r="14623" spans="1:3" x14ac:dyDescent="0.35">
      <c r="A14623">
        <v>107</v>
      </c>
      <c r="B14623">
        <v>224.24299999999999</v>
      </c>
      <c r="C14623" t="s">
        <v>70</v>
      </c>
    </row>
    <row r="14624" spans="1:3" x14ac:dyDescent="0.35">
      <c r="A14624">
        <v>107</v>
      </c>
      <c r="B14624">
        <v>224.25839999999999</v>
      </c>
      <c r="C14624" t="s">
        <v>70</v>
      </c>
    </row>
    <row r="14625" spans="1:3" x14ac:dyDescent="0.35">
      <c r="A14625">
        <v>107</v>
      </c>
      <c r="B14625">
        <v>224.27209999999999</v>
      </c>
      <c r="C14625" t="s">
        <v>70</v>
      </c>
    </row>
    <row r="14626" spans="1:3" x14ac:dyDescent="0.35">
      <c r="A14626">
        <v>107</v>
      </c>
      <c r="B14626">
        <v>224.2861</v>
      </c>
      <c r="C14626" t="s">
        <v>70</v>
      </c>
    </row>
    <row r="14627" spans="1:3" x14ac:dyDescent="0.35">
      <c r="A14627">
        <v>107</v>
      </c>
      <c r="B14627">
        <v>224.2996</v>
      </c>
      <c r="C14627" t="s">
        <v>70</v>
      </c>
    </row>
    <row r="14628" spans="1:3" x14ac:dyDescent="0.35">
      <c r="A14628">
        <v>107</v>
      </c>
      <c r="B14628">
        <v>224.31559999999999</v>
      </c>
      <c r="C14628" t="s">
        <v>70</v>
      </c>
    </row>
    <row r="14629" spans="1:3" x14ac:dyDescent="0.35">
      <c r="A14629">
        <v>107</v>
      </c>
      <c r="B14629">
        <v>224.33080000000001</v>
      </c>
      <c r="C14629" t="s">
        <v>70</v>
      </c>
    </row>
    <row r="14630" spans="1:3" x14ac:dyDescent="0.35">
      <c r="A14630">
        <v>107</v>
      </c>
      <c r="B14630">
        <v>224.34440000000001</v>
      </c>
      <c r="C14630" t="s">
        <v>70</v>
      </c>
    </row>
    <row r="14631" spans="1:3" x14ac:dyDescent="0.35">
      <c r="A14631">
        <v>107</v>
      </c>
      <c r="B14631">
        <v>224.35810000000001</v>
      </c>
      <c r="C14631" t="s">
        <v>70</v>
      </c>
    </row>
    <row r="14632" spans="1:3" x14ac:dyDescent="0.35">
      <c r="A14632">
        <v>107</v>
      </c>
      <c r="B14632">
        <v>224.37190000000001</v>
      </c>
      <c r="C14632" t="s">
        <v>70</v>
      </c>
    </row>
    <row r="14633" spans="1:3" x14ac:dyDescent="0.35">
      <c r="A14633">
        <v>107</v>
      </c>
      <c r="B14633">
        <v>224.38579999999999</v>
      </c>
      <c r="C14633" t="s">
        <v>70</v>
      </c>
    </row>
    <row r="14634" spans="1:3" x14ac:dyDescent="0.35">
      <c r="A14634">
        <v>107</v>
      </c>
      <c r="B14634">
        <v>224.3999</v>
      </c>
      <c r="C14634" t="s">
        <v>70</v>
      </c>
    </row>
    <row r="14635" spans="1:3" x14ac:dyDescent="0.35">
      <c r="A14635">
        <v>107</v>
      </c>
      <c r="B14635">
        <v>224.4143</v>
      </c>
      <c r="C14635" t="s">
        <v>70</v>
      </c>
    </row>
    <row r="14636" spans="1:3" x14ac:dyDescent="0.35">
      <c r="A14636">
        <v>107</v>
      </c>
      <c r="B14636">
        <v>224.4367</v>
      </c>
      <c r="C14636" t="s">
        <v>70</v>
      </c>
    </row>
    <row r="14637" spans="1:3" x14ac:dyDescent="0.35">
      <c r="A14637">
        <v>107</v>
      </c>
      <c r="B14637">
        <v>224.45079999999999</v>
      </c>
      <c r="C14637" t="s">
        <v>70</v>
      </c>
    </row>
    <row r="14638" spans="1:3" x14ac:dyDescent="0.35">
      <c r="A14638">
        <v>107</v>
      </c>
      <c r="B14638">
        <v>224.46539999999999</v>
      </c>
      <c r="C14638" t="s">
        <v>70</v>
      </c>
    </row>
    <row r="14639" spans="1:3" x14ac:dyDescent="0.35">
      <c r="A14639">
        <v>107</v>
      </c>
      <c r="B14639">
        <v>224.4802</v>
      </c>
      <c r="C14639" t="s">
        <v>70</v>
      </c>
    </row>
    <row r="14640" spans="1:3" x14ac:dyDescent="0.35">
      <c r="A14640">
        <v>107</v>
      </c>
      <c r="B14640">
        <v>224.4956</v>
      </c>
      <c r="C14640" t="s">
        <v>70</v>
      </c>
    </row>
    <row r="14641" spans="1:3" x14ac:dyDescent="0.35">
      <c r="A14641">
        <v>107</v>
      </c>
      <c r="B14641">
        <v>224.5085</v>
      </c>
      <c r="C14641" t="s">
        <v>70</v>
      </c>
    </row>
    <row r="14642" spans="1:3" x14ac:dyDescent="0.35">
      <c r="A14642">
        <v>107</v>
      </c>
      <c r="B14642">
        <v>224.5224</v>
      </c>
      <c r="C14642" t="s">
        <v>70</v>
      </c>
    </row>
    <row r="14643" spans="1:3" x14ac:dyDescent="0.35">
      <c r="A14643">
        <v>107</v>
      </c>
      <c r="B14643">
        <v>224.548</v>
      </c>
      <c r="C14643" t="s">
        <v>70</v>
      </c>
    </row>
    <row r="14644" spans="1:3" x14ac:dyDescent="0.35">
      <c r="A14644">
        <v>107</v>
      </c>
      <c r="B14644">
        <v>224.5598</v>
      </c>
      <c r="C14644" t="s">
        <v>70</v>
      </c>
    </row>
    <row r="14645" spans="1:3" x14ac:dyDescent="0.35">
      <c r="A14645">
        <v>107</v>
      </c>
      <c r="B14645">
        <v>224.57390000000001</v>
      </c>
      <c r="C14645" t="s">
        <v>70</v>
      </c>
    </row>
    <row r="14646" spans="1:3" x14ac:dyDescent="0.35">
      <c r="A14646">
        <v>107</v>
      </c>
      <c r="B14646">
        <v>224.58760000000001</v>
      </c>
      <c r="C14646" t="s">
        <v>70</v>
      </c>
    </row>
    <row r="14647" spans="1:3" x14ac:dyDescent="0.35">
      <c r="A14647">
        <v>107</v>
      </c>
      <c r="B14647">
        <v>224.60130000000001</v>
      </c>
      <c r="C14647" t="s">
        <v>70</v>
      </c>
    </row>
    <row r="14648" spans="1:3" x14ac:dyDescent="0.35">
      <c r="A14648">
        <v>107</v>
      </c>
      <c r="B14648">
        <v>224.61519999999999</v>
      </c>
      <c r="C14648" t="s">
        <v>70</v>
      </c>
    </row>
    <row r="14649" spans="1:3" x14ac:dyDescent="0.35">
      <c r="A14649">
        <v>107</v>
      </c>
      <c r="B14649">
        <v>224.63749999999999</v>
      </c>
      <c r="C14649" t="s">
        <v>70</v>
      </c>
    </row>
    <row r="14650" spans="1:3" x14ac:dyDescent="0.35">
      <c r="A14650">
        <v>107</v>
      </c>
      <c r="B14650">
        <v>224.65180000000001</v>
      </c>
      <c r="C14650" t="s">
        <v>70</v>
      </c>
    </row>
    <row r="14651" spans="1:3" x14ac:dyDescent="0.35">
      <c r="A14651">
        <v>107</v>
      </c>
      <c r="B14651">
        <v>224.66589999999999</v>
      </c>
      <c r="C14651" t="s">
        <v>70</v>
      </c>
    </row>
    <row r="14652" spans="1:3" x14ac:dyDescent="0.35">
      <c r="A14652">
        <v>107</v>
      </c>
      <c r="B14652">
        <v>224.6798</v>
      </c>
      <c r="C14652" t="s">
        <v>70</v>
      </c>
    </row>
    <row r="14653" spans="1:3" x14ac:dyDescent="0.35">
      <c r="A14653">
        <v>107</v>
      </c>
      <c r="B14653">
        <v>224.6943</v>
      </c>
      <c r="C14653" t="s">
        <v>70</v>
      </c>
    </row>
    <row r="14654" spans="1:3" x14ac:dyDescent="0.35">
      <c r="A14654">
        <v>107</v>
      </c>
      <c r="B14654">
        <v>224.71170000000001</v>
      </c>
      <c r="C14654" t="s">
        <v>70</v>
      </c>
    </row>
    <row r="14655" spans="1:3" x14ac:dyDescent="0.35">
      <c r="A14655">
        <v>107</v>
      </c>
      <c r="B14655">
        <v>224.7287</v>
      </c>
      <c r="C14655" t="s">
        <v>70</v>
      </c>
    </row>
    <row r="14656" spans="1:3" x14ac:dyDescent="0.35">
      <c r="A14656">
        <v>107</v>
      </c>
      <c r="B14656">
        <v>224.74440000000001</v>
      </c>
      <c r="C14656" t="s">
        <v>70</v>
      </c>
    </row>
    <row r="14657" spans="1:3" x14ac:dyDescent="0.35">
      <c r="A14657">
        <v>107</v>
      </c>
      <c r="B14657">
        <v>224.76140000000001</v>
      </c>
      <c r="C14657" t="s">
        <v>70</v>
      </c>
    </row>
    <row r="14658" spans="1:3" x14ac:dyDescent="0.35">
      <c r="A14658">
        <v>107</v>
      </c>
      <c r="B14658">
        <v>224.77780000000001</v>
      </c>
      <c r="C14658" t="s">
        <v>70</v>
      </c>
    </row>
    <row r="14659" spans="1:3" x14ac:dyDescent="0.35">
      <c r="A14659">
        <v>107</v>
      </c>
      <c r="B14659">
        <v>224.8047</v>
      </c>
      <c r="C14659" t="s">
        <v>70</v>
      </c>
    </row>
    <row r="14660" spans="1:3" x14ac:dyDescent="0.35">
      <c r="A14660">
        <v>107</v>
      </c>
      <c r="B14660">
        <v>224.82400000000001</v>
      </c>
      <c r="C14660" t="s">
        <v>70</v>
      </c>
    </row>
    <row r="14661" spans="1:3" x14ac:dyDescent="0.35">
      <c r="A14661">
        <v>107</v>
      </c>
      <c r="B14661">
        <v>224.8502</v>
      </c>
      <c r="C14661" t="s">
        <v>70</v>
      </c>
    </row>
    <row r="14662" spans="1:3" x14ac:dyDescent="0.35">
      <c r="A14662">
        <v>107</v>
      </c>
      <c r="B14662">
        <v>224.8682</v>
      </c>
      <c r="C14662" t="s">
        <v>70</v>
      </c>
    </row>
    <row r="14663" spans="1:3" x14ac:dyDescent="0.35">
      <c r="A14663">
        <v>107</v>
      </c>
      <c r="B14663">
        <v>224.88740000000001</v>
      </c>
      <c r="C14663" t="s">
        <v>70</v>
      </c>
    </row>
    <row r="14664" spans="1:3" x14ac:dyDescent="0.35">
      <c r="A14664">
        <v>107</v>
      </c>
      <c r="B14664">
        <v>224.91249999999999</v>
      </c>
      <c r="C14664" t="s">
        <v>70</v>
      </c>
    </row>
    <row r="14665" spans="1:3" x14ac:dyDescent="0.35">
      <c r="A14665">
        <v>107</v>
      </c>
      <c r="B14665">
        <v>224.93539999999999</v>
      </c>
      <c r="C14665" t="s">
        <v>70</v>
      </c>
    </row>
    <row r="14666" spans="1:3" x14ac:dyDescent="0.35">
      <c r="A14666">
        <v>107</v>
      </c>
      <c r="B14666">
        <v>224.95060000000001</v>
      </c>
      <c r="C14666" t="s">
        <v>70</v>
      </c>
    </row>
    <row r="14667" spans="1:3" x14ac:dyDescent="0.35">
      <c r="A14667">
        <v>107</v>
      </c>
      <c r="B14667">
        <v>224.96809999999999</v>
      </c>
      <c r="C14667" t="s">
        <v>70</v>
      </c>
    </row>
    <row r="14668" spans="1:3" x14ac:dyDescent="0.35">
      <c r="A14668">
        <v>107</v>
      </c>
      <c r="B14668">
        <v>224.98560000000001</v>
      </c>
      <c r="C14668" t="s">
        <v>70</v>
      </c>
    </row>
    <row r="14669" spans="1:3" x14ac:dyDescent="0.35">
      <c r="A14669">
        <v>107</v>
      </c>
      <c r="B14669">
        <v>225.00299999999999</v>
      </c>
      <c r="C14669" t="s">
        <v>70</v>
      </c>
    </row>
    <row r="14670" spans="1:3" x14ac:dyDescent="0.35">
      <c r="A14670">
        <v>107</v>
      </c>
      <c r="B14670">
        <v>225.02010000000001</v>
      </c>
      <c r="C14670" t="s">
        <v>70</v>
      </c>
    </row>
    <row r="14671" spans="1:3" x14ac:dyDescent="0.35">
      <c r="A14671">
        <v>107</v>
      </c>
      <c r="B14671">
        <v>225.0384</v>
      </c>
      <c r="C14671" t="s">
        <v>70</v>
      </c>
    </row>
    <row r="14672" spans="1:3" x14ac:dyDescent="0.35">
      <c r="A14672">
        <v>107</v>
      </c>
      <c r="B14672">
        <v>225.06700000000001</v>
      </c>
      <c r="C14672" t="s">
        <v>70</v>
      </c>
    </row>
    <row r="14673" spans="1:4" x14ac:dyDescent="0.35">
      <c r="A14673">
        <v>107</v>
      </c>
      <c r="B14673">
        <v>225.08959999999999</v>
      </c>
      <c r="C14673" t="s">
        <v>70</v>
      </c>
    </row>
    <row r="14674" spans="1:4" x14ac:dyDescent="0.35">
      <c r="A14674">
        <v>107</v>
      </c>
      <c r="B14674">
        <v>225.10830000000001</v>
      </c>
      <c r="C14674" t="s">
        <v>70</v>
      </c>
    </row>
    <row r="14675" spans="1:4" x14ac:dyDescent="0.35">
      <c r="A14675">
        <v>107</v>
      </c>
      <c r="B14675">
        <v>225.12520000000001</v>
      </c>
      <c r="C14675" t="s">
        <v>70</v>
      </c>
    </row>
    <row r="14676" spans="1:4" x14ac:dyDescent="0.35">
      <c r="A14676">
        <v>107</v>
      </c>
      <c r="B14676">
        <v>225.14269999999999</v>
      </c>
      <c r="C14676" t="s">
        <v>70</v>
      </c>
    </row>
    <row r="14677" spans="1:4" x14ac:dyDescent="0.35">
      <c r="A14677">
        <v>107</v>
      </c>
      <c r="B14677">
        <v>225.1601</v>
      </c>
      <c r="C14677" t="s">
        <v>70</v>
      </c>
    </row>
    <row r="14678" spans="1:4" x14ac:dyDescent="0.35">
      <c r="A14678">
        <v>107</v>
      </c>
      <c r="B14678">
        <v>225.1771</v>
      </c>
      <c r="C14678" t="s">
        <v>70</v>
      </c>
    </row>
    <row r="14679" spans="1:4" x14ac:dyDescent="0.35">
      <c r="A14679">
        <v>107</v>
      </c>
      <c r="B14679">
        <v>225.19589999999999</v>
      </c>
      <c r="C14679" t="s">
        <v>70</v>
      </c>
    </row>
    <row r="14680" spans="1:4" x14ac:dyDescent="0.35">
      <c r="A14680">
        <v>107</v>
      </c>
      <c r="B14680">
        <v>225.214</v>
      </c>
      <c r="C14680" t="s">
        <v>70</v>
      </c>
    </row>
    <row r="14681" spans="1:4" x14ac:dyDescent="0.35">
      <c r="A14681">
        <v>107</v>
      </c>
      <c r="B14681">
        <v>225.23240000000001</v>
      </c>
      <c r="C14681" t="s">
        <v>70</v>
      </c>
    </row>
    <row r="14682" spans="1:4" x14ac:dyDescent="0.35">
      <c r="A14682">
        <v>107</v>
      </c>
      <c r="B14682">
        <v>225.2499</v>
      </c>
      <c r="C14682" t="s">
        <v>70</v>
      </c>
    </row>
    <row r="14683" spans="1:4" x14ac:dyDescent="0.35">
      <c r="A14683">
        <v>107</v>
      </c>
      <c r="B14683">
        <v>225.27780000000001</v>
      </c>
      <c r="C14683" t="s">
        <v>70</v>
      </c>
    </row>
    <row r="14684" spans="1:4" x14ac:dyDescent="0.35">
      <c r="A14684">
        <v>107</v>
      </c>
      <c r="B14684">
        <v>225.2945</v>
      </c>
      <c r="C14684" t="s">
        <v>70</v>
      </c>
    </row>
    <row r="14685" spans="1:4" x14ac:dyDescent="0.35">
      <c r="A14685">
        <v>107</v>
      </c>
      <c r="B14685">
        <v>225.31209999999999</v>
      </c>
      <c r="C14685" t="s">
        <v>70</v>
      </c>
    </row>
    <row r="14686" spans="1:4" x14ac:dyDescent="0.35">
      <c r="A14686">
        <v>107</v>
      </c>
      <c r="B14686">
        <v>225.32990000000001</v>
      </c>
      <c r="C14686" t="s">
        <v>70</v>
      </c>
    </row>
    <row r="14687" spans="1:4" x14ac:dyDescent="0.35">
      <c r="A14687">
        <v>107</v>
      </c>
      <c r="B14687">
        <v>225.34710000000001</v>
      </c>
      <c r="C14687" t="s">
        <v>70</v>
      </c>
    </row>
    <row r="14688" spans="1:4" x14ac:dyDescent="0.35">
      <c r="A14688">
        <v>107</v>
      </c>
      <c r="B14688">
        <v>225.36500000000001</v>
      </c>
      <c r="C14688" t="s">
        <v>70</v>
      </c>
      <c r="D14688">
        <v>5.9999999999999995E-4</v>
      </c>
    </row>
    <row r="14689" spans="1:4" x14ac:dyDescent="0.35">
      <c r="A14689">
        <v>107</v>
      </c>
      <c r="B14689">
        <v>225.38210000000001</v>
      </c>
      <c r="C14689" t="s">
        <v>70</v>
      </c>
      <c r="D14689">
        <v>5.0000000000000001E-4</v>
      </c>
    </row>
    <row r="14690" spans="1:4" x14ac:dyDescent="0.35">
      <c r="A14690">
        <v>107</v>
      </c>
      <c r="B14690">
        <v>225.39930000000001</v>
      </c>
      <c r="C14690" t="s">
        <v>70</v>
      </c>
      <c r="D14690">
        <v>5.0000000000000001E-4</v>
      </c>
    </row>
    <row r="14691" spans="1:4" x14ac:dyDescent="0.35">
      <c r="A14691">
        <v>107</v>
      </c>
      <c r="B14691">
        <v>225.41720000000001</v>
      </c>
      <c r="C14691" t="s">
        <v>70</v>
      </c>
      <c r="D14691">
        <v>8.9999999999999998E-4</v>
      </c>
    </row>
    <row r="14692" spans="1:4" x14ac:dyDescent="0.35">
      <c r="A14692">
        <v>107</v>
      </c>
      <c r="B14692">
        <v>225.43450000000001</v>
      </c>
      <c r="C14692" t="s">
        <v>70</v>
      </c>
      <c r="D14692">
        <v>1.4E-3</v>
      </c>
    </row>
    <row r="14693" spans="1:4" x14ac:dyDescent="0.35">
      <c r="A14693">
        <v>107</v>
      </c>
      <c r="B14693">
        <v>225.45179999999999</v>
      </c>
      <c r="C14693" t="s">
        <v>70</v>
      </c>
      <c r="D14693">
        <v>1.5E-3</v>
      </c>
    </row>
    <row r="14694" spans="1:4" x14ac:dyDescent="0.35">
      <c r="A14694">
        <v>107</v>
      </c>
      <c r="B14694">
        <v>225.47970000000001</v>
      </c>
      <c r="C14694" t="s">
        <v>70</v>
      </c>
      <c r="D14694">
        <v>2.0999999999999999E-3</v>
      </c>
    </row>
    <row r="14695" spans="1:4" x14ac:dyDescent="0.35">
      <c r="A14695">
        <v>107</v>
      </c>
      <c r="B14695">
        <v>225.4957</v>
      </c>
      <c r="C14695" t="s">
        <v>70</v>
      </c>
      <c r="D14695">
        <v>2.0999999999999999E-3</v>
      </c>
    </row>
    <row r="14696" spans="1:4" x14ac:dyDescent="0.35">
      <c r="A14696">
        <v>107</v>
      </c>
      <c r="B14696">
        <v>225.5146</v>
      </c>
      <c r="C14696" t="s">
        <v>70</v>
      </c>
      <c r="D14696">
        <v>1.5E-3</v>
      </c>
    </row>
    <row r="14697" spans="1:4" x14ac:dyDescent="0.35">
      <c r="A14697">
        <v>107</v>
      </c>
      <c r="B14697">
        <v>225.53309999999999</v>
      </c>
      <c r="C14697" t="s">
        <v>70</v>
      </c>
      <c r="D14697">
        <v>1.5E-3</v>
      </c>
    </row>
    <row r="14698" spans="1:4" x14ac:dyDescent="0.35">
      <c r="A14698">
        <v>107</v>
      </c>
      <c r="B14698">
        <v>225.55029999999999</v>
      </c>
      <c r="C14698" t="s">
        <v>70</v>
      </c>
      <c r="D14698">
        <v>8.0000000000000004E-4</v>
      </c>
    </row>
    <row r="14699" spans="1:4" x14ac:dyDescent="0.35">
      <c r="A14699">
        <v>107</v>
      </c>
      <c r="B14699">
        <v>225.56870000000001</v>
      </c>
      <c r="C14699" t="s">
        <v>70</v>
      </c>
      <c r="D14699">
        <v>2.0999999999999999E-3</v>
      </c>
    </row>
    <row r="14700" spans="1:4" x14ac:dyDescent="0.35">
      <c r="A14700">
        <v>107</v>
      </c>
      <c r="B14700">
        <v>225.58680000000001</v>
      </c>
      <c r="C14700" t="s">
        <v>70</v>
      </c>
      <c r="D14700">
        <v>1.1999999999999999E-3</v>
      </c>
    </row>
    <row r="14701" spans="1:4" x14ac:dyDescent="0.35">
      <c r="A14701">
        <v>107</v>
      </c>
      <c r="B14701">
        <v>225.60419999999999</v>
      </c>
      <c r="C14701" t="s">
        <v>70</v>
      </c>
      <c r="D14701">
        <v>2.5000000000000001E-3</v>
      </c>
    </row>
    <row r="14702" spans="1:4" x14ac:dyDescent="0.35">
      <c r="A14702">
        <v>107</v>
      </c>
      <c r="B14702">
        <v>225.62360000000001</v>
      </c>
      <c r="C14702" t="s">
        <v>70</v>
      </c>
      <c r="D14702">
        <v>1.8E-3</v>
      </c>
    </row>
    <row r="14703" spans="1:4" x14ac:dyDescent="0.35">
      <c r="A14703">
        <v>107</v>
      </c>
      <c r="B14703">
        <v>225.64519999999999</v>
      </c>
      <c r="C14703" t="s">
        <v>70</v>
      </c>
      <c r="D14703">
        <v>2.0999999999999999E-3</v>
      </c>
    </row>
    <row r="14704" spans="1:4" x14ac:dyDescent="0.35">
      <c r="A14704">
        <v>107</v>
      </c>
      <c r="B14704">
        <v>225.66730000000001</v>
      </c>
      <c r="C14704" t="s">
        <v>70</v>
      </c>
      <c r="D14704">
        <v>1.6000000000000001E-3</v>
      </c>
    </row>
    <row r="14705" spans="1:4" x14ac:dyDescent="0.35">
      <c r="A14705">
        <v>107</v>
      </c>
      <c r="B14705">
        <v>225.6962</v>
      </c>
      <c r="C14705" t="s">
        <v>70</v>
      </c>
      <c r="D14705">
        <v>1.1999999999999999E-3</v>
      </c>
    </row>
    <row r="14706" spans="1:4" x14ac:dyDescent="0.35">
      <c r="A14706">
        <v>107</v>
      </c>
      <c r="B14706">
        <v>225.71700000000001</v>
      </c>
      <c r="C14706" t="s">
        <v>70</v>
      </c>
      <c r="D14706">
        <v>1.5E-3</v>
      </c>
    </row>
    <row r="14707" spans="1:4" x14ac:dyDescent="0.35">
      <c r="A14707">
        <v>107</v>
      </c>
      <c r="B14707">
        <v>225.73869999999999</v>
      </c>
      <c r="C14707" t="s">
        <v>70</v>
      </c>
      <c r="D14707">
        <v>1E-4</v>
      </c>
    </row>
    <row r="14708" spans="1:4" x14ac:dyDescent="0.35">
      <c r="A14708">
        <v>107</v>
      </c>
      <c r="B14708">
        <v>225.7567</v>
      </c>
      <c r="C14708" t="s">
        <v>70</v>
      </c>
      <c r="D14708">
        <v>1E-4</v>
      </c>
    </row>
    <row r="14709" spans="1:4" x14ac:dyDescent="0.35">
      <c r="A14709">
        <v>107</v>
      </c>
      <c r="B14709">
        <v>225.77289999999999</v>
      </c>
      <c r="C14709" t="s">
        <v>70</v>
      </c>
    </row>
    <row r="14710" spans="1:4" x14ac:dyDescent="0.35">
      <c r="A14710">
        <v>107</v>
      </c>
      <c r="B14710">
        <v>225.78980000000001</v>
      </c>
      <c r="C14710" t="s">
        <v>70</v>
      </c>
    </row>
    <row r="14711" spans="1:4" x14ac:dyDescent="0.35">
      <c r="A14711">
        <v>108</v>
      </c>
      <c r="B14711">
        <v>225.81059999999999</v>
      </c>
      <c r="C14711" t="s">
        <v>70</v>
      </c>
    </row>
    <row r="14712" spans="1:4" x14ac:dyDescent="0.35">
      <c r="A14712">
        <v>108</v>
      </c>
      <c r="B14712">
        <v>225.82910000000001</v>
      </c>
      <c r="C14712" t="s">
        <v>70</v>
      </c>
    </row>
    <row r="14713" spans="1:4" x14ac:dyDescent="0.35">
      <c r="A14713">
        <v>108</v>
      </c>
      <c r="B14713">
        <v>225.85220000000001</v>
      </c>
      <c r="C14713" t="s">
        <v>70</v>
      </c>
    </row>
    <row r="14714" spans="1:4" x14ac:dyDescent="0.35">
      <c r="A14714">
        <v>108</v>
      </c>
      <c r="B14714">
        <v>225.87370000000001</v>
      </c>
      <c r="C14714" t="s">
        <v>70</v>
      </c>
    </row>
    <row r="14715" spans="1:4" x14ac:dyDescent="0.35">
      <c r="A14715">
        <v>108</v>
      </c>
      <c r="B14715">
        <v>225.89859999999999</v>
      </c>
      <c r="C14715" t="s">
        <v>70</v>
      </c>
    </row>
    <row r="14716" spans="1:4" x14ac:dyDescent="0.35">
      <c r="A14716">
        <v>108</v>
      </c>
      <c r="B14716">
        <v>225.9153</v>
      </c>
      <c r="C14716" t="s">
        <v>70</v>
      </c>
    </row>
    <row r="14717" spans="1:4" x14ac:dyDescent="0.35">
      <c r="A14717">
        <v>108</v>
      </c>
      <c r="B14717">
        <v>225.93180000000001</v>
      </c>
      <c r="C14717" t="s">
        <v>70</v>
      </c>
    </row>
    <row r="14718" spans="1:4" x14ac:dyDescent="0.35">
      <c r="A14718">
        <v>108</v>
      </c>
      <c r="B14718">
        <v>225.9487</v>
      </c>
      <c r="C14718" t="s">
        <v>70</v>
      </c>
    </row>
    <row r="14719" spans="1:4" x14ac:dyDescent="0.35">
      <c r="A14719">
        <v>108</v>
      </c>
      <c r="B14719">
        <v>225.9649</v>
      </c>
      <c r="C14719" t="s">
        <v>70</v>
      </c>
    </row>
    <row r="14720" spans="1:4" x14ac:dyDescent="0.35">
      <c r="A14720">
        <v>108</v>
      </c>
      <c r="B14720">
        <v>225.98099999999999</v>
      </c>
      <c r="C14720" t="s">
        <v>70</v>
      </c>
    </row>
    <row r="14721" spans="1:4" x14ac:dyDescent="0.35">
      <c r="A14721">
        <v>108</v>
      </c>
      <c r="B14721">
        <v>225.9975</v>
      </c>
      <c r="C14721" t="s">
        <v>70</v>
      </c>
    </row>
    <row r="14722" spans="1:4" x14ac:dyDescent="0.35">
      <c r="A14722">
        <v>108</v>
      </c>
      <c r="B14722">
        <v>226.0137</v>
      </c>
      <c r="C14722" t="s">
        <v>70</v>
      </c>
    </row>
    <row r="14723" spans="1:4" x14ac:dyDescent="0.35">
      <c r="A14723">
        <v>108</v>
      </c>
      <c r="B14723">
        <v>226.03110000000001</v>
      </c>
      <c r="C14723" t="s">
        <v>70</v>
      </c>
    </row>
    <row r="14724" spans="1:4" x14ac:dyDescent="0.35">
      <c r="A14724">
        <v>108</v>
      </c>
      <c r="B14724">
        <v>226.04730000000001</v>
      </c>
      <c r="C14724" t="s">
        <v>70</v>
      </c>
      <c r="D14724">
        <v>1E-4</v>
      </c>
    </row>
    <row r="14725" spans="1:4" x14ac:dyDescent="0.35">
      <c r="A14725">
        <v>108</v>
      </c>
      <c r="B14725">
        <v>226.06399999999999</v>
      </c>
      <c r="C14725" t="s">
        <v>70</v>
      </c>
      <c r="D14725">
        <v>1E-4</v>
      </c>
    </row>
    <row r="14726" spans="1:4" x14ac:dyDescent="0.35">
      <c r="A14726">
        <v>108</v>
      </c>
      <c r="B14726">
        <v>226.08019999999999</v>
      </c>
      <c r="C14726" t="s">
        <v>70</v>
      </c>
    </row>
    <row r="14727" spans="1:4" x14ac:dyDescent="0.35">
      <c r="A14727">
        <v>108</v>
      </c>
      <c r="B14727">
        <v>226.1071</v>
      </c>
      <c r="C14727" t="s">
        <v>70</v>
      </c>
    </row>
    <row r="14728" spans="1:4" x14ac:dyDescent="0.35">
      <c r="A14728">
        <v>108</v>
      </c>
      <c r="B14728">
        <v>226.124</v>
      </c>
      <c r="C14728" t="s">
        <v>70</v>
      </c>
    </row>
    <row r="14729" spans="1:4" x14ac:dyDescent="0.35">
      <c r="A14729">
        <v>108</v>
      </c>
      <c r="B14729">
        <v>226.14109999999999</v>
      </c>
      <c r="C14729" t="s">
        <v>70</v>
      </c>
    </row>
    <row r="14730" spans="1:4" x14ac:dyDescent="0.35">
      <c r="A14730">
        <v>108</v>
      </c>
      <c r="B14730">
        <v>226.15809999999999</v>
      </c>
      <c r="C14730" t="s">
        <v>70</v>
      </c>
    </row>
    <row r="14731" spans="1:4" x14ac:dyDescent="0.35">
      <c r="A14731">
        <v>108</v>
      </c>
      <c r="B14731">
        <v>226.17449999999999</v>
      </c>
      <c r="C14731" t="s">
        <v>70</v>
      </c>
    </row>
    <row r="14732" spans="1:4" x14ac:dyDescent="0.35">
      <c r="A14732">
        <v>108</v>
      </c>
      <c r="B14732">
        <v>226.19390000000001</v>
      </c>
      <c r="C14732" t="s">
        <v>70</v>
      </c>
    </row>
    <row r="14733" spans="1:4" x14ac:dyDescent="0.35">
      <c r="A14733">
        <v>108</v>
      </c>
      <c r="B14733">
        <v>226.21530000000001</v>
      </c>
      <c r="C14733" t="s">
        <v>70</v>
      </c>
    </row>
    <row r="14734" spans="1:4" x14ac:dyDescent="0.35">
      <c r="A14734">
        <v>108</v>
      </c>
      <c r="B14734">
        <v>226.24270000000001</v>
      </c>
      <c r="C14734" t="s">
        <v>70</v>
      </c>
      <c r="D14734">
        <v>1E-4</v>
      </c>
    </row>
    <row r="14735" spans="1:4" x14ac:dyDescent="0.35">
      <c r="A14735">
        <v>108</v>
      </c>
      <c r="B14735">
        <v>226.25710000000001</v>
      </c>
      <c r="C14735" t="s">
        <v>70</v>
      </c>
      <c r="D14735">
        <v>1E-4</v>
      </c>
    </row>
    <row r="14736" spans="1:4" x14ac:dyDescent="0.35">
      <c r="A14736">
        <v>108</v>
      </c>
      <c r="B14736">
        <v>226.27330000000001</v>
      </c>
      <c r="C14736" t="s">
        <v>70</v>
      </c>
      <c r="D14736">
        <v>1E-4</v>
      </c>
    </row>
    <row r="14737" spans="1:4" x14ac:dyDescent="0.35">
      <c r="A14737">
        <v>108</v>
      </c>
      <c r="B14737">
        <v>226.29130000000001</v>
      </c>
      <c r="C14737" t="s">
        <v>70</v>
      </c>
    </row>
    <row r="14738" spans="1:4" x14ac:dyDescent="0.35">
      <c r="A14738">
        <v>108</v>
      </c>
      <c r="B14738">
        <v>226.31800000000001</v>
      </c>
      <c r="C14738" t="s">
        <v>70</v>
      </c>
    </row>
    <row r="14739" spans="1:4" x14ac:dyDescent="0.35">
      <c r="A14739">
        <v>108</v>
      </c>
      <c r="B14739">
        <v>226.34870000000001</v>
      </c>
      <c r="C14739" t="s">
        <v>70</v>
      </c>
    </row>
    <row r="14740" spans="1:4" x14ac:dyDescent="0.35">
      <c r="A14740">
        <v>108</v>
      </c>
      <c r="B14740">
        <v>226.3648</v>
      </c>
      <c r="C14740" t="s">
        <v>70</v>
      </c>
    </row>
    <row r="14741" spans="1:4" x14ac:dyDescent="0.35">
      <c r="A14741">
        <v>108</v>
      </c>
      <c r="B14741">
        <v>226.38159999999999</v>
      </c>
      <c r="C14741" t="s">
        <v>70</v>
      </c>
      <c r="D14741">
        <v>1E-4</v>
      </c>
    </row>
    <row r="14742" spans="1:4" x14ac:dyDescent="0.35">
      <c r="A14742">
        <v>108</v>
      </c>
      <c r="B14742">
        <v>226.3955</v>
      </c>
      <c r="C14742" t="s">
        <v>70</v>
      </c>
      <c r="D14742">
        <v>1E-4</v>
      </c>
    </row>
    <row r="14743" spans="1:4" x14ac:dyDescent="0.35">
      <c r="A14743">
        <v>108</v>
      </c>
      <c r="B14743">
        <v>226.4102</v>
      </c>
      <c r="C14743" t="s">
        <v>70</v>
      </c>
    </row>
    <row r="14744" spans="1:4" x14ac:dyDescent="0.35">
      <c r="A14744">
        <v>108</v>
      </c>
      <c r="B14744">
        <v>226.42590000000001</v>
      </c>
      <c r="C14744" t="s">
        <v>70</v>
      </c>
    </row>
    <row r="14745" spans="1:4" x14ac:dyDescent="0.35">
      <c r="A14745">
        <v>108</v>
      </c>
      <c r="B14745">
        <v>226.43979999999999</v>
      </c>
      <c r="C14745" t="s">
        <v>70</v>
      </c>
    </row>
    <row r="14746" spans="1:4" x14ac:dyDescent="0.35">
      <c r="A14746">
        <v>108</v>
      </c>
      <c r="B14746">
        <v>226.4538</v>
      </c>
      <c r="C14746" t="s">
        <v>70</v>
      </c>
      <c r="D14746">
        <v>1E-4</v>
      </c>
    </row>
    <row r="14747" spans="1:4" x14ac:dyDescent="0.35">
      <c r="A14747">
        <v>108</v>
      </c>
      <c r="B14747">
        <v>226.4675</v>
      </c>
      <c r="C14747" t="s">
        <v>70</v>
      </c>
      <c r="D14747">
        <v>1E-4</v>
      </c>
    </row>
    <row r="14748" spans="1:4" x14ac:dyDescent="0.35">
      <c r="A14748">
        <v>108</v>
      </c>
      <c r="B14748">
        <v>226.4812</v>
      </c>
      <c r="C14748" t="s">
        <v>70</v>
      </c>
    </row>
    <row r="14749" spans="1:4" x14ac:dyDescent="0.35">
      <c r="A14749">
        <v>108</v>
      </c>
      <c r="B14749">
        <v>226.4949</v>
      </c>
      <c r="C14749" t="s">
        <v>70</v>
      </c>
    </row>
    <row r="14750" spans="1:4" x14ac:dyDescent="0.35">
      <c r="A14750">
        <v>108</v>
      </c>
      <c r="B14750">
        <v>226.5171</v>
      </c>
      <c r="C14750" t="s">
        <v>70</v>
      </c>
    </row>
    <row r="14751" spans="1:4" x14ac:dyDescent="0.35">
      <c r="A14751">
        <v>108</v>
      </c>
      <c r="B14751">
        <v>226.5316</v>
      </c>
      <c r="C14751" t="s">
        <v>70</v>
      </c>
    </row>
    <row r="14752" spans="1:4" x14ac:dyDescent="0.35">
      <c r="A14752">
        <v>108</v>
      </c>
      <c r="B14752">
        <v>226.54589999999999</v>
      </c>
      <c r="C14752" t="s">
        <v>70</v>
      </c>
      <c r="D14752">
        <v>1E-4</v>
      </c>
    </row>
    <row r="14753" spans="1:4" x14ac:dyDescent="0.35">
      <c r="A14753">
        <v>108</v>
      </c>
      <c r="B14753">
        <v>226.559</v>
      </c>
      <c r="C14753" t="s">
        <v>70</v>
      </c>
    </row>
    <row r="14754" spans="1:4" x14ac:dyDescent="0.35">
      <c r="A14754">
        <v>108</v>
      </c>
      <c r="B14754">
        <v>226.57679999999999</v>
      </c>
      <c r="C14754" t="s">
        <v>70</v>
      </c>
    </row>
    <row r="14755" spans="1:4" x14ac:dyDescent="0.35">
      <c r="A14755">
        <v>108</v>
      </c>
      <c r="B14755">
        <v>226.5943</v>
      </c>
      <c r="C14755" t="s">
        <v>70</v>
      </c>
      <c r="D14755">
        <v>2.0000000000000001E-4</v>
      </c>
    </row>
    <row r="14756" spans="1:4" x14ac:dyDescent="0.35">
      <c r="A14756">
        <v>108</v>
      </c>
      <c r="B14756">
        <v>226.61320000000001</v>
      </c>
      <c r="C14756" t="s">
        <v>70</v>
      </c>
      <c r="D14756">
        <v>1E-4</v>
      </c>
    </row>
    <row r="14757" spans="1:4" x14ac:dyDescent="0.35">
      <c r="A14757">
        <v>108</v>
      </c>
      <c r="B14757">
        <v>226.626</v>
      </c>
      <c r="C14757" t="s">
        <v>70</v>
      </c>
      <c r="D14757">
        <v>1E-4</v>
      </c>
    </row>
    <row r="14758" spans="1:4" x14ac:dyDescent="0.35">
      <c r="A14758">
        <v>108</v>
      </c>
      <c r="B14758">
        <v>226.63990000000001</v>
      </c>
      <c r="C14758" t="s">
        <v>70</v>
      </c>
      <c r="D14758">
        <v>1E-4</v>
      </c>
    </row>
    <row r="14759" spans="1:4" x14ac:dyDescent="0.35">
      <c r="A14759">
        <v>108</v>
      </c>
      <c r="B14759">
        <v>226.6533</v>
      </c>
      <c r="C14759" t="s">
        <v>70</v>
      </c>
    </row>
    <row r="14760" spans="1:4" x14ac:dyDescent="0.35">
      <c r="A14760">
        <v>108</v>
      </c>
      <c r="B14760">
        <v>226.6687</v>
      </c>
      <c r="C14760" t="s">
        <v>70</v>
      </c>
    </row>
    <row r="14761" spans="1:4" x14ac:dyDescent="0.35">
      <c r="A14761">
        <v>108</v>
      </c>
      <c r="B14761">
        <v>226.6832</v>
      </c>
      <c r="C14761" t="s">
        <v>70</v>
      </c>
    </row>
    <row r="14762" spans="1:4" x14ac:dyDescent="0.35">
      <c r="A14762">
        <v>108</v>
      </c>
      <c r="B14762">
        <v>226.6977</v>
      </c>
      <c r="C14762" t="s">
        <v>70</v>
      </c>
    </row>
    <row r="14763" spans="1:4" x14ac:dyDescent="0.35">
      <c r="A14763">
        <v>108</v>
      </c>
      <c r="B14763">
        <v>226.71969999999999</v>
      </c>
      <c r="C14763" t="s">
        <v>70</v>
      </c>
      <c r="D14763">
        <v>1E-4</v>
      </c>
    </row>
    <row r="14764" spans="1:4" x14ac:dyDescent="0.35">
      <c r="A14764">
        <v>108</v>
      </c>
      <c r="B14764">
        <v>226.73439999999999</v>
      </c>
      <c r="C14764" t="s">
        <v>70</v>
      </c>
    </row>
    <row r="14765" spans="1:4" x14ac:dyDescent="0.35">
      <c r="A14765">
        <v>108</v>
      </c>
      <c r="B14765">
        <v>226.751</v>
      </c>
      <c r="C14765" t="s">
        <v>70</v>
      </c>
    </row>
    <row r="14766" spans="1:4" x14ac:dyDescent="0.35">
      <c r="A14766">
        <v>108</v>
      </c>
      <c r="B14766">
        <v>226.76599999999999</v>
      </c>
      <c r="C14766" t="s">
        <v>70</v>
      </c>
    </row>
    <row r="14767" spans="1:4" x14ac:dyDescent="0.35">
      <c r="A14767">
        <v>108</v>
      </c>
      <c r="B14767">
        <v>226.77979999999999</v>
      </c>
      <c r="C14767" t="s">
        <v>70</v>
      </c>
    </row>
    <row r="14768" spans="1:4" x14ac:dyDescent="0.35">
      <c r="A14768">
        <v>108</v>
      </c>
      <c r="B14768">
        <v>226.79239999999999</v>
      </c>
      <c r="C14768" t="s">
        <v>70</v>
      </c>
    </row>
    <row r="14769" spans="1:4" x14ac:dyDescent="0.35">
      <c r="A14769">
        <v>108</v>
      </c>
      <c r="B14769">
        <v>226.8108</v>
      </c>
      <c r="C14769" t="s">
        <v>70</v>
      </c>
      <c r="D14769">
        <v>1E-4</v>
      </c>
    </row>
    <row r="14770" spans="1:4" x14ac:dyDescent="0.35">
      <c r="A14770">
        <v>108</v>
      </c>
      <c r="B14770">
        <v>226.82490000000001</v>
      </c>
      <c r="C14770" t="s">
        <v>70</v>
      </c>
      <c r="D14770">
        <v>1E-4</v>
      </c>
    </row>
    <row r="14771" spans="1:4" x14ac:dyDescent="0.35">
      <c r="A14771">
        <v>108</v>
      </c>
      <c r="B14771">
        <v>226.83959999999999</v>
      </c>
      <c r="C14771" t="s">
        <v>70</v>
      </c>
      <c r="D14771">
        <v>1E-4</v>
      </c>
    </row>
    <row r="14772" spans="1:4" x14ac:dyDescent="0.35">
      <c r="A14772">
        <v>108</v>
      </c>
      <c r="B14772">
        <v>226.85409999999999</v>
      </c>
      <c r="C14772" t="s">
        <v>70</v>
      </c>
      <c r="D14772">
        <v>1E-4</v>
      </c>
    </row>
    <row r="14773" spans="1:4" x14ac:dyDescent="0.35">
      <c r="A14773">
        <v>108</v>
      </c>
      <c r="B14773">
        <v>226.8682</v>
      </c>
      <c r="C14773" t="s">
        <v>70</v>
      </c>
      <c r="D14773">
        <v>1E-4</v>
      </c>
    </row>
    <row r="14774" spans="1:4" x14ac:dyDescent="0.35">
      <c r="A14774">
        <v>108</v>
      </c>
      <c r="B14774">
        <v>226.8827</v>
      </c>
      <c r="C14774" t="s">
        <v>70</v>
      </c>
    </row>
    <row r="14775" spans="1:4" x14ac:dyDescent="0.35">
      <c r="A14775">
        <v>108</v>
      </c>
      <c r="B14775">
        <v>226.8982</v>
      </c>
      <c r="C14775" t="s">
        <v>70</v>
      </c>
    </row>
    <row r="14776" spans="1:4" x14ac:dyDescent="0.35">
      <c r="A14776">
        <v>108</v>
      </c>
      <c r="B14776">
        <v>226.92310000000001</v>
      </c>
      <c r="C14776" t="s">
        <v>70</v>
      </c>
    </row>
    <row r="14777" spans="1:4" x14ac:dyDescent="0.35">
      <c r="A14777">
        <v>108</v>
      </c>
      <c r="B14777">
        <v>226.94579999999999</v>
      </c>
      <c r="C14777" t="s">
        <v>70</v>
      </c>
    </row>
    <row r="14778" spans="1:4" x14ac:dyDescent="0.35">
      <c r="A14778">
        <v>108</v>
      </c>
      <c r="B14778">
        <v>226.96520000000001</v>
      </c>
      <c r="C14778" t="s">
        <v>70</v>
      </c>
    </row>
    <row r="14779" spans="1:4" x14ac:dyDescent="0.35">
      <c r="A14779">
        <v>108</v>
      </c>
      <c r="B14779">
        <v>226.97790000000001</v>
      </c>
      <c r="C14779" t="s">
        <v>70</v>
      </c>
    </row>
    <row r="14780" spans="1:4" x14ac:dyDescent="0.35">
      <c r="A14780">
        <v>108</v>
      </c>
      <c r="B14780">
        <v>226.99100000000001</v>
      </c>
      <c r="C14780" t="s">
        <v>70</v>
      </c>
    </row>
    <row r="14781" spans="1:4" x14ac:dyDescent="0.35">
      <c r="A14781">
        <v>108</v>
      </c>
      <c r="B14781">
        <v>227.0059</v>
      </c>
      <c r="C14781" t="s">
        <v>70</v>
      </c>
    </row>
    <row r="14782" spans="1:4" x14ac:dyDescent="0.35">
      <c r="A14782">
        <v>108</v>
      </c>
      <c r="B14782">
        <v>227.0205</v>
      </c>
      <c r="C14782" t="s">
        <v>70</v>
      </c>
    </row>
    <row r="14783" spans="1:4" x14ac:dyDescent="0.35">
      <c r="A14783">
        <v>108</v>
      </c>
      <c r="B14783">
        <v>227.0351</v>
      </c>
      <c r="C14783" t="s">
        <v>70</v>
      </c>
    </row>
    <row r="14784" spans="1:4" x14ac:dyDescent="0.35">
      <c r="A14784">
        <v>108</v>
      </c>
      <c r="B14784">
        <v>227.04929999999999</v>
      </c>
      <c r="C14784" t="s">
        <v>70</v>
      </c>
    </row>
    <row r="14785" spans="1:3" x14ac:dyDescent="0.35">
      <c r="A14785">
        <v>108</v>
      </c>
      <c r="B14785">
        <v>227.0641</v>
      </c>
      <c r="C14785" t="s">
        <v>70</v>
      </c>
    </row>
    <row r="14786" spans="1:3" x14ac:dyDescent="0.35">
      <c r="A14786">
        <v>108</v>
      </c>
      <c r="B14786">
        <v>227.07929999999999</v>
      </c>
      <c r="C14786" t="s">
        <v>70</v>
      </c>
    </row>
    <row r="14787" spans="1:3" x14ac:dyDescent="0.35">
      <c r="A14787">
        <v>108</v>
      </c>
      <c r="B14787">
        <v>227.0932</v>
      </c>
      <c r="C14787" t="s">
        <v>70</v>
      </c>
    </row>
    <row r="14788" spans="1:3" x14ac:dyDescent="0.35">
      <c r="A14788">
        <v>108</v>
      </c>
      <c r="B14788">
        <v>227.10730000000001</v>
      </c>
      <c r="C14788" t="s">
        <v>70</v>
      </c>
    </row>
    <row r="14789" spans="1:3" x14ac:dyDescent="0.35">
      <c r="A14789">
        <v>108</v>
      </c>
      <c r="B14789">
        <v>227.1318</v>
      </c>
      <c r="C14789" t="s">
        <v>70</v>
      </c>
    </row>
    <row r="14790" spans="1:3" x14ac:dyDescent="0.35">
      <c r="A14790">
        <v>108</v>
      </c>
      <c r="B14790">
        <v>227.1515</v>
      </c>
      <c r="C14790" t="s">
        <v>70</v>
      </c>
    </row>
    <row r="14791" spans="1:3" x14ac:dyDescent="0.35">
      <c r="A14791">
        <v>108</v>
      </c>
      <c r="B14791">
        <v>227.16579999999999</v>
      </c>
      <c r="C14791" t="s">
        <v>70</v>
      </c>
    </row>
    <row r="14792" spans="1:3" x14ac:dyDescent="0.35">
      <c r="A14792">
        <v>108</v>
      </c>
      <c r="B14792">
        <v>227.18029999999999</v>
      </c>
      <c r="C14792" t="s">
        <v>70</v>
      </c>
    </row>
    <row r="14793" spans="1:3" x14ac:dyDescent="0.35">
      <c r="A14793">
        <v>108</v>
      </c>
      <c r="B14793">
        <v>227.19489999999999</v>
      </c>
      <c r="C14793" t="s">
        <v>70</v>
      </c>
    </row>
    <row r="14794" spans="1:3" x14ac:dyDescent="0.35">
      <c r="A14794">
        <v>108</v>
      </c>
      <c r="B14794">
        <v>227.2089</v>
      </c>
      <c r="C14794" t="s">
        <v>70</v>
      </c>
    </row>
    <row r="14795" spans="1:3" x14ac:dyDescent="0.35">
      <c r="A14795">
        <v>108</v>
      </c>
      <c r="B14795">
        <v>227.2236</v>
      </c>
      <c r="C14795" t="s">
        <v>70</v>
      </c>
    </row>
    <row r="14796" spans="1:3" x14ac:dyDescent="0.35">
      <c r="A14796">
        <v>108</v>
      </c>
      <c r="B14796">
        <v>227.23869999999999</v>
      </c>
      <c r="C14796" t="s">
        <v>70</v>
      </c>
    </row>
    <row r="14797" spans="1:3" x14ac:dyDescent="0.35">
      <c r="A14797">
        <v>108</v>
      </c>
      <c r="B14797">
        <v>227.2561</v>
      </c>
      <c r="C14797" t="s">
        <v>70</v>
      </c>
    </row>
    <row r="14798" spans="1:3" x14ac:dyDescent="0.35">
      <c r="A14798">
        <v>108</v>
      </c>
      <c r="B14798">
        <v>227.27260000000001</v>
      </c>
      <c r="C14798" t="s">
        <v>70</v>
      </c>
    </row>
    <row r="14799" spans="1:3" x14ac:dyDescent="0.35">
      <c r="A14799">
        <v>108</v>
      </c>
      <c r="B14799">
        <v>227.2869</v>
      </c>
      <c r="C14799" t="s">
        <v>70</v>
      </c>
    </row>
    <row r="14800" spans="1:3" x14ac:dyDescent="0.35">
      <c r="A14800">
        <v>108</v>
      </c>
      <c r="B14800">
        <v>227.3014</v>
      </c>
      <c r="C14800" t="s">
        <v>70</v>
      </c>
    </row>
    <row r="14801" spans="1:4" x14ac:dyDescent="0.35">
      <c r="A14801">
        <v>108</v>
      </c>
      <c r="B14801">
        <v>227.31800000000001</v>
      </c>
      <c r="C14801" t="s">
        <v>70</v>
      </c>
    </row>
    <row r="14802" spans="1:4" x14ac:dyDescent="0.35">
      <c r="A14802">
        <v>108</v>
      </c>
      <c r="B14802">
        <v>227.34479999999999</v>
      </c>
      <c r="C14802" t="s">
        <v>70</v>
      </c>
    </row>
    <row r="14803" spans="1:4" x14ac:dyDescent="0.35">
      <c r="A14803">
        <v>108</v>
      </c>
      <c r="B14803">
        <v>227.36</v>
      </c>
      <c r="C14803" t="s">
        <v>70</v>
      </c>
    </row>
    <row r="14804" spans="1:4" x14ac:dyDescent="0.35">
      <c r="A14804">
        <v>108</v>
      </c>
      <c r="B14804">
        <v>227.37440000000001</v>
      </c>
      <c r="C14804" t="s">
        <v>70</v>
      </c>
      <c r="D14804">
        <v>2.0000000000000001E-4</v>
      </c>
    </row>
    <row r="14805" spans="1:4" x14ac:dyDescent="0.35">
      <c r="A14805">
        <v>108</v>
      </c>
      <c r="B14805">
        <v>227.38939999999999</v>
      </c>
      <c r="C14805" t="s">
        <v>70</v>
      </c>
      <c r="D14805">
        <v>2.0000000000000001E-4</v>
      </c>
    </row>
    <row r="14806" spans="1:4" x14ac:dyDescent="0.35">
      <c r="A14806">
        <v>108</v>
      </c>
      <c r="B14806">
        <v>227.40430000000001</v>
      </c>
      <c r="C14806" t="s">
        <v>70</v>
      </c>
      <c r="D14806">
        <v>2.0000000000000001E-4</v>
      </c>
    </row>
    <row r="14807" spans="1:4" x14ac:dyDescent="0.35">
      <c r="A14807">
        <v>108</v>
      </c>
      <c r="B14807">
        <v>227.42080000000001</v>
      </c>
      <c r="C14807" t="s">
        <v>70</v>
      </c>
      <c r="D14807">
        <v>8.0000000000000004E-4</v>
      </c>
    </row>
    <row r="14808" spans="1:4" x14ac:dyDescent="0.35">
      <c r="A14808">
        <v>108</v>
      </c>
      <c r="B14808">
        <v>227.43809999999999</v>
      </c>
      <c r="C14808" t="s">
        <v>70</v>
      </c>
      <c r="D14808">
        <v>8.0000000000000004E-4</v>
      </c>
    </row>
    <row r="14809" spans="1:4" x14ac:dyDescent="0.35">
      <c r="A14809">
        <v>108</v>
      </c>
      <c r="B14809">
        <v>227.45240000000001</v>
      </c>
      <c r="C14809" t="s">
        <v>70</v>
      </c>
      <c r="D14809">
        <v>2.3999999999999998E-3</v>
      </c>
    </row>
    <row r="14810" spans="1:4" x14ac:dyDescent="0.35">
      <c r="A14810">
        <v>108</v>
      </c>
      <c r="B14810">
        <v>227.46719999999999</v>
      </c>
      <c r="C14810" t="s">
        <v>70</v>
      </c>
      <c r="D14810">
        <v>2.3999999999999998E-3</v>
      </c>
    </row>
    <row r="14811" spans="1:4" x14ac:dyDescent="0.35">
      <c r="A14811">
        <v>108</v>
      </c>
      <c r="B14811">
        <v>227.4813</v>
      </c>
      <c r="C14811" t="s">
        <v>70</v>
      </c>
      <c r="D14811">
        <v>8.6999999999999994E-3</v>
      </c>
    </row>
    <row r="14812" spans="1:4" x14ac:dyDescent="0.35">
      <c r="A14812">
        <v>108</v>
      </c>
      <c r="B14812">
        <v>227.49600000000001</v>
      </c>
      <c r="C14812" t="s">
        <v>70</v>
      </c>
      <c r="D14812">
        <v>3.3E-3</v>
      </c>
    </row>
    <row r="14813" spans="1:4" x14ac:dyDescent="0.35">
      <c r="A14813">
        <v>108</v>
      </c>
      <c r="B14813">
        <v>227.50970000000001</v>
      </c>
      <c r="C14813" t="s">
        <v>70</v>
      </c>
      <c r="D14813">
        <v>3.3E-3</v>
      </c>
    </row>
    <row r="14814" spans="1:4" x14ac:dyDescent="0.35">
      <c r="A14814">
        <v>108</v>
      </c>
      <c r="B14814">
        <v>227.52440000000001</v>
      </c>
      <c r="C14814" t="s">
        <v>70</v>
      </c>
      <c r="D14814">
        <v>1.9E-3</v>
      </c>
    </row>
    <row r="14815" spans="1:4" x14ac:dyDescent="0.35">
      <c r="A14815">
        <v>108</v>
      </c>
      <c r="B14815">
        <v>227.548</v>
      </c>
      <c r="C14815" t="s">
        <v>70</v>
      </c>
      <c r="D14815">
        <v>2.7000000000000001E-3</v>
      </c>
    </row>
    <row r="14816" spans="1:4" x14ac:dyDescent="0.35">
      <c r="A14816">
        <v>108</v>
      </c>
      <c r="B14816">
        <v>227.5633</v>
      </c>
      <c r="C14816" t="s">
        <v>70</v>
      </c>
      <c r="D14816">
        <v>1E-3</v>
      </c>
    </row>
    <row r="14817" spans="1:4" x14ac:dyDescent="0.35">
      <c r="A14817">
        <v>108</v>
      </c>
      <c r="B14817">
        <v>227.5789</v>
      </c>
      <c r="C14817" t="s">
        <v>70</v>
      </c>
      <c r="D14817">
        <v>2.2000000000000001E-3</v>
      </c>
    </row>
    <row r="14818" spans="1:4" x14ac:dyDescent="0.35">
      <c r="A14818">
        <v>108</v>
      </c>
      <c r="B14818">
        <v>227.5934</v>
      </c>
      <c r="C14818" t="s">
        <v>70</v>
      </c>
      <c r="D14818">
        <v>2.2000000000000001E-3</v>
      </c>
    </row>
    <row r="14819" spans="1:4" x14ac:dyDescent="0.35">
      <c r="A14819">
        <v>108</v>
      </c>
      <c r="B14819">
        <v>227.6078</v>
      </c>
      <c r="C14819" t="s">
        <v>70</v>
      </c>
      <c r="D14819">
        <v>1.6000000000000001E-3</v>
      </c>
    </row>
    <row r="14820" spans="1:4" x14ac:dyDescent="0.35">
      <c r="A14820">
        <v>108</v>
      </c>
      <c r="B14820">
        <v>227.6225</v>
      </c>
      <c r="C14820" t="s">
        <v>70</v>
      </c>
      <c r="D14820">
        <v>2.0000000000000001E-4</v>
      </c>
    </row>
    <row r="14821" spans="1:4" x14ac:dyDescent="0.35">
      <c r="A14821">
        <v>108</v>
      </c>
      <c r="B14821">
        <v>227.6377</v>
      </c>
      <c r="C14821" t="s">
        <v>70</v>
      </c>
      <c r="D14821">
        <v>2.0000000000000001E-4</v>
      </c>
    </row>
    <row r="14822" spans="1:4" x14ac:dyDescent="0.35">
      <c r="A14822">
        <v>108</v>
      </c>
      <c r="B14822">
        <v>227.65199999999999</v>
      </c>
      <c r="C14822" t="s">
        <v>70</v>
      </c>
      <c r="D14822">
        <v>3.3E-3</v>
      </c>
    </row>
    <row r="14823" spans="1:4" x14ac:dyDescent="0.35">
      <c r="A14823">
        <v>108</v>
      </c>
      <c r="B14823">
        <v>227.66669999999999</v>
      </c>
      <c r="C14823" t="s">
        <v>70</v>
      </c>
      <c r="D14823">
        <v>3.3E-3</v>
      </c>
    </row>
    <row r="14824" spans="1:4" x14ac:dyDescent="0.35">
      <c r="A14824">
        <v>108</v>
      </c>
      <c r="B14824">
        <v>227.68129999999999</v>
      </c>
      <c r="C14824" t="s">
        <v>70</v>
      </c>
      <c r="D14824">
        <v>2.8E-3</v>
      </c>
    </row>
    <row r="14825" spans="1:4" x14ac:dyDescent="0.35">
      <c r="A14825">
        <v>108</v>
      </c>
      <c r="B14825">
        <v>227.6961</v>
      </c>
      <c r="C14825" t="s">
        <v>70</v>
      </c>
      <c r="D14825">
        <v>2.8E-3</v>
      </c>
    </row>
    <row r="14826" spans="1:4" x14ac:dyDescent="0.35">
      <c r="A14826">
        <v>108</v>
      </c>
      <c r="B14826">
        <v>227.7107</v>
      </c>
      <c r="C14826" t="s">
        <v>70</v>
      </c>
      <c r="D14826">
        <v>2.5000000000000001E-3</v>
      </c>
    </row>
    <row r="14827" spans="1:4" x14ac:dyDescent="0.35">
      <c r="A14827">
        <v>108</v>
      </c>
      <c r="B14827">
        <v>227.726</v>
      </c>
      <c r="C14827" t="s">
        <v>70</v>
      </c>
      <c r="D14827">
        <v>4.5999999999999999E-3</v>
      </c>
    </row>
    <row r="14828" spans="1:4" x14ac:dyDescent="0.35">
      <c r="A14828">
        <v>108</v>
      </c>
      <c r="B14828">
        <v>227.7492</v>
      </c>
      <c r="C14828" t="s">
        <v>70</v>
      </c>
      <c r="D14828">
        <v>9.4000000000000004E-3</v>
      </c>
    </row>
    <row r="14829" spans="1:4" x14ac:dyDescent="0.35">
      <c r="A14829">
        <v>108</v>
      </c>
      <c r="B14829">
        <v>227.7672</v>
      </c>
      <c r="C14829" t="s">
        <v>70</v>
      </c>
      <c r="D14829">
        <v>9.4000000000000004E-3</v>
      </c>
    </row>
    <row r="14830" spans="1:4" x14ac:dyDescent="0.35">
      <c r="A14830">
        <v>108</v>
      </c>
      <c r="B14830">
        <v>227.7818</v>
      </c>
      <c r="C14830" t="s">
        <v>70</v>
      </c>
      <c r="D14830">
        <v>3.5999999999999999E-3</v>
      </c>
    </row>
    <row r="14831" spans="1:4" x14ac:dyDescent="0.35">
      <c r="A14831">
        <v>108</v>
      </c>
      <c r="B14831">
        <v>227.79730000000001</v>
      </c>
      <c r="C14831" t="s">
        <v>70</v>
      </c>
      <c r="D14831">
        <v>3.5999999999999999E-3</v>
      </c>
    </row>
    <row r="14832" spans="1:4" x14ac:dyDescent="0.35">
      <c r="A14832">
        <v>109</v>
      </c>
      <c r="B14832">
        <v>227.815</v>
      </c>
      <c r="C14832" t="s">
        <v>70</v>
      </c>
      <c r="D14832">
        <v>1.8E-3</v>
      </c>
    </row>
    <row r="14833" spans="1:4" x14ac:dyDescent="0.35">
      <c r="A14833">
        <v>109</v>
      </c>
      <c r="B14833">
        <v>227.82810000000001</v>
      </c>
      <c r="C14833" t="s">
        <v>70</v>
      </c>
      <c r="D14833">
        <v>2.2000000000000001E-3</v>
      </c>
    </row>
    <row r="14834" spans="1:4" x14ac:dyDescent="0.35">
      <c r="A14834">
        <v>109</v>
      </c>
      <c r="B14834">
        <v>227.8537</v>
      </c>
      <c r="C14834" t="s">
        <v>70</v>
      </c>
      <c r="D14834">
        <v>5.9999999999999995E-4</v>
      </c>
    </row>
    <row r="14835" spans="1:4" x14ac:dyDescent="0.35">
      <c r="A14835">
        <v>109</v>
      </c>
      <c r="B14835">
        <v>227.86779999999999</v>
      </c>
      <c r="C14835" t="s">
        <v>70</v>
      </c>
      <c r="D14835">
        <v>5.9999999999999995E-4</v>
      </c>
    </row>
    <row r="14836" spans="1:4" x14ac:dyDescent="0.35">
      <c r="A14836">
        <v>109</v>
      </c>
      <c r="B14836">
        <v>227.88800000000001</v>
      </c>
      <c r="C14836" t="s">
        <v>70</v>
      </c>
    </row>
    <row r="14837" spans="1:4" x14ac:dyDescent="0.35">
      <c r="A14837">
        <v>109</v>
      </c>
      <c r="B14837">
        <v>227.90639999999999</v>
      </c>
      <c r="C14837" t="s">
        <v>70</v>
      </c>
    </row>
    <row r="14838" spans="1:4" x14ac:dyDescent="0.35">
      <c r="A14838">
        <v>109</v>
      </c>
      <c r="B14838">
        <v>227.9179</v>
      </c>
      <c r="C14838" t="s">
        <v>70</v>
      </c>
    </row>
    <row r="14839" spans="1:4" x14ac:dyDescent="0.35">
      <c r="A14839">
        <v>109</v>
      </c>
      <c r="B14839">
        <v>227.93090000000001</v>
      </c>
      <c r="C14839" t="s">
        <v>70</v>
      </c>
    </row>
    <row r="14840" spans="1:4" x14ac:dyDescent="0.35">
      <c r="A14840">
        <v>109</v>
      </c>
      <c r="B14840">
        <v>227.9547</v>
      </c>
      <c r="C14840" t="s">
        <v>70</v>
      </c>
    </row>
    <row r="14841" spans="1:4" x14ac:dyDescent="0.35">
      <c r="A14841">
        <v>109</v>
      </c>
      <c r="B14841">
        <v>227.9691</v>
      </c>
      <c r="C14841" t="s">
        <v>70</v>
      </c>
    </row>
    <row r="14842" spans="1:4" x14ac:dyDescent="0.35">
      <c r="A14842">
        <v>109</v>
      </c>
      <c r="B14842">
        <v>227.98339999999999</v>
      </c>
      <c r="C14842" t="s">
        <v>70</v>
      </c>
    </row>
    <row r="14843" spans="1:4" x14ac:dyDescent="0.35">
      <c r="A14843">
        <v>109</v>
      </c>
      <c r="B14843">
        <v>227.99789999999999</v>
      </c>
      <c r="C14843" t="s">
        <v>70</v>
      </c>
    </row>
    <row r="14844" spans="1:4" x14ac:dyDescent="0.35">
      <c r="A14844">
        <v>109</v>
      </c>
      <c r="B14844">
        <v>228.01329999999999</v>
      </c>
      <c r="C14844" t="s">
        <v>70</v>
      </c>
    </row>
    <row r="14845" spans="1:4" x14ac:dyDescent="0.35">
      <c r="A14845">
        <v>109</v>
      </c>
      <c r="B14845">
        <v>228.03190000000001</v>
      </c>
      <c r="C14845" t="s">
        <v>70</v>
      </c>
    </row>
    <row r="14846" spans="1:4" x14ac:dyDescent="0.35">
      <c r="A14846">
        <v>109</v>
      </c>
      <c r="B14846">
        <v>228.0497</v>
      </c>
      <c r="C14846" t="s">
        <v>70</v>
      </c>
    </row>
    <row r="14847" spans="1:4" x14ac:dyDescent="0.35">
      <c r="A14847">
        <v>109</v>
      </c>
      <c r="B14847">
        <v>228.06479999999999</v>
      </c>
      <c r="C14847" t="s">
        <v>70</v>
      </c>
    </row>
    <row r="14848" spans="1:4" x14ac:dyDescent="0.35">
      <c r="A14848">
        <v>109</v>
      </c>
      <c r="B14848">
        <v>228.07830000000001</v>
      </c>
      <c r="C14848" t="s">
        <v>70</v>
      </c>
    </row>
    <row r="14849" spans="1:3" x14ac:dyDescent="0.35">
      <c r="A14849">
        <v>109</v>
      </c>
      <c r="B14849">
        <v>228.09119999999999</v>
      </c>
      <c r="C14849" t="s">
        <v>70</v>
      </c>
    </row>
    <row r="14850" spans="1:3" x14ac:dyDescent="0.35">
      <c r="A14850">
        <v>109</v>
      </c>
      <c r="B14850">
        <v>228.1053</v>
      </c>
      <c r="C14850" t="s">
        <v>70</v>
      </c>
    </row>
    <row r="14851" spans="1:3" x14ac:dyDescent="0.35">
      <c r="A14851">
        <v>109</v>
      </c>
      <c r="B14851">
        <v>228.12020000000001</v>
      </c>
      <c r="C14851" t="s">
        <v>70</v>
      </c>
    </row>
    <row r="14852" spans="1:3" x14ac:dyDescent="0.35">
      <c r="A14852">
        <v>109</v>
      </c>
      <c r="B14852">
        <v>228.13480000000001</v>
      </c>
      <c r="C14852" t="s">
        <v>70</v>
      </c>
    </row>
    <row r="14853" spans="1:3" x14ac:dyDescent="0.35">
      <c r="A14853">
        <v>109</v>
      </c>
      <c r="B14853">
        <v>228.1559</v>
      </c>
      <c r="C14853" t="s">
        <v>70</v>
      </c>
    </row>
    <row r="14854" spans="1:3" x14ac:dyDescent="0.35">
      <c r="A14854">
        <v>109</v>
      </c>
      <c r="B14854">
        <v>228.17</v>
      </c>
      <c r="C14854" t="s">
        <v>70</v>
      </c>
    </row>
    <row r="14855" spans="1:3" x14ac:dyDescent="0.35">
      <c r="A14855">
        <v>109</v>
      </c>
      <c r="B14855">
        <v>228.1849</v>
      </c>
      <c r="C14855" t="s">
        <v>70</v>
      </c>
    </row>
    <row r="14856" spans="1:3" x14ac:dyDescent="0.35">
      <c r="A14856">
        <v>109</v>
      </c>
      <c r="B14856">
        <v>228.19909999999999</v>
      </c>
      <c r="C14856" t="s">
        <v>70</v>
      </c>
    </row>
    <row r="14857" spans="1:3" x14ac:dyDescent="0.35">
      <c r="A14857">
        <v>109</v>
      </c>
      <c r="B14857">
        <v>228.2123</v>
      </c>
      <c r="C14857" t="s">
        <v>70</v>
      </c>
    </row>
    <row r="14858" spans="1:3" x14ac:dyDescent="0.35">
      <c r="A14858">
        <v>109</v>
      </c>
      <c r="B14858">
        <v>228.22579999999999</v>
      </c>
      <c r="C14858" t="s">
        <v>70</v>
      </c>
    </row>
    <row r="14859" spans="1:3" x14ac:dyDescent="0.35">
      <c r="A14859">
        <v>109</v>
      </c>
      <c r="B14859">
        <v>228.23920000000001</v>
      </c>
      <c r="C14859" t="s">
        <v>70</v>
      </c>
    </row>
    <row r="14860" spans="1:3" x14ac:dyDescent="0.35">
      <c r="A14860">
        <v>109</v>
      </c>
      <c r="B14860">
        <v>228.2533</v>
      </c>
      <c r="C14860" t="s">
        <v>70</v>
      </c>
    </row>
    <row r="14861" spans="1:3" x14ac:dyDescent="0.35">
      <c r="A14861">
        <v>109</v>
      </c>
      <c r="B14861">
        <v>228.2688</v>
      </c>
      <c r="C14861" t="s">
        <v>70</v>
      </c>
    </row>
    <row r="14862" spans="1:3" x14ac:dyDescent="0.35">
      <c r="A14862">
        <v>109</v>
      </c>
      <c r="B14862">
        <v>228.28550000000001</v>
      </c>
      <c r="C14862" t="s">
        <v>70</v>
      </c>
    </row>
    <row r="14863" spans="1:3" x14ac:dyDescent="0.35">
      <c r="A14863">
        <v>109</v>
      </c>
      <c r="B14863">
        <v>228.2988</v>
      </c>
      <c r="C14863" t="s">
        <v>70</v>
      </c>
    </row>
    <row r="14864" spans="1:3" x14ac:dyDescent="0.35">
      <c r="A14864">
        <v>109</v>
      </c>
      <c r="B14864">
        <v>228.3124</v>
      </c>
      <c r="C14864" t="s">
        <v>70</v>
      </c>
    </row>
    <row r="14865" spans="1:3" x14ac:dyDescent="0.35">
      <c r="A14865">
        <v>109</v>
      </c>
      <c r="B14865">
        <v>228.32660000000001</v>
      </c>
      <c r="C14865" t="s">
        <v>70</v>
      </c>
    </row>
    <row r="14866" spans="1:3" x14ac:dyDescent="0.35">
      <c r="A14866">
        <v>109</v>
      </c>
      <c r="B14866">
        <v>228.3408</v>
      </c>
      <c r="C14866" t="s">
        <v>70</v>
      </c>
    </row>
    <row r="14867" spans="1:3" x14ac:dyDescent="0.35">
      <c r="A14867">
        <v>109</v>
      </c>
      <c r="B14867">
        <v>228.36199999999999</v>
      </c>
      <c r="C14867" t="s">
        <v>70</v>
      </c>
    </row>
    <row r="14868" spans="1:3" x14ac:dyDescent="0.35">
      <c r="A14868">
        <v>109</v>
      </c>
      <c r="B14868">
        <v>228.3758</v>
      </c>
      <c r="C14868" t="s">
        <v>70</v>
      </c>
    </row>
    <row r="14869" spans="1:3" x14ac:dyDescent="0.35">
      <c r="A14869">
        <v>109</v>
      </c>
      <c r="B14869">
        <v>228.38929999999999</v>
      </c>
      <c r="C14869" t="s">
        <v>70</v>
      </c>
    </row>
    <row r="14870" spans="1:3" x14ac:dyDescent="0.35">
      <c r="A14870">
        <v>109</v>
      </c>
      <c r="B14870">
        <v>228.4032</v>
      </c>
      <c r="C14870" t="s">
        <v>70</v>
      </c>
    </row>
    <row r="14871" spans="1:3" x14ac:dyDescent="0.35">
      <c r="A14871">
        <v>109</v>
      </c>
      <c r="B14871">
        <v>228.41720000000001</v>
      </c>
      <c r="C14871" t="s">
        <v>70</v>
      </c>
    </row>
    <row r="14872" spans="1:3" x14ac:dyDescent="0.35">
      <c r="A14872">
        <v>109</v>
      </c>
      <c r="B14872">
        <v>228.4307</v>
      </c>
      <c r="C14872" t="s">
        <v>70</v>
      </c>
    </row>
    <row r="14873" spans="1:3" x14ac:dyDescent="0.35">
      <c r="A14873">
        <v>109</v>
      </c>
      <c r="B14873">
        <v>228.44450000000001</v>
      </c>
      <c r="C14873" t="s">
        <v>70</v>
      </c>
    </row>
    <row r="14874" spans="1:3" x14ac:dyDescent="0.35">
      <c r="A14874">
        <v>109</v>
      </c>
      <c r="B14874">
        <v>228.45849999999999</v>
      </c>
      <c r="C14874" t="s">
        <v>70</v>
      </c>
    </row>
    <row r="14875" spans="1:3" x14ac:dyDescent="0.35">
      <c r="A14875">
        <v>109</v>
      </c>
      <c r="B14875">
        <v>228.4725</v>
      </c>
      <c r="C14875" t="s">
        <v>70</v>
      </c>
    </row>
    <row r="14876" spans="1:3" x14ac:dyDescent="0.35">
      <c r="A14876">
        <v>109</v>
      </c>
      <c r="B14876">
        <v>228.4862</v>
      </c>
      <c r="C14876" t="s">
        <v>70</v>
      </c>
    </row>
    <row r="14877" spans="1:3" x14ac:dyDescent="0.35">
      <c r="A14877">
        <v>109</v>
      </c>
      <c r="B14877">
        <v>228.50049999999999</v>
      </c>
      <c r="C14877" t="s">
        <v>70</v>
      </c>
    </row>
    <row r="14878" spans="1:3" x14ac:dyDescent="0.35">
      <c r="A14878">
        <v>109</v>
      </c>
      <c r="B14878">
        <v>228.51490000000001</v>
      </c>
      <c r="C14878" t="s">
        <v>70</v>
      </c>
    </row>
    <row r="14879" spans="1:3" x14ac:dyDescent="0.35">
      <c r="A14879">
        <v>109</v>
      </c>
      <c r="B14879">
        <v>228.5299</v>
      </c>
      <c r="C14879" t="s">
        <v>70</v>
      </c>
    </row>
    <row r="14880" spans="1:3" x14ac:dyDescent="0.35">
      <c r="A14880">
        <v>109</v>
      </c>
      <c r="B14880">
        <v>228.5429</v>
      </c>
      <c r="C14880" t="s">
        <v>70</v>
      </c>
    </row>
    <row r="14881" spans="1:3" x14ac:dyDescent="0.35">
      <c r="A14881">
        <v>109</v>
      </c>
      <c r="B14881">
        <v>228.5651</v>
      </c>
      <c r="C14881" t="s">
        <v>70</v>
      </c>
    </row>
    <row r="14882" spans="1:3" x14ac:dyDescent="0.35">
      <c r="A14882">
        <v>109</v>
      </c>
      <c r="B14882">
        <v>228.5795</v>
      </c>
      <c r="C14882" t="s">
        <v>70</v>
      </c>
    </row>
    <row r="14883" spans="1:3" x14ac:dyDescent="0.35">
      <c r="A14883">
        <v>109</v>
      </c>
      <c r="B14883">
        <v>228.5925</v>
      </c>
      <c r="C14883" t="s">
        <v>70</v>
      </c>
    </row>
    <row r="14884" spans="1:3" x14ac:dyDescent="0.35">
      <c r="A14884">
        <v>109</v>
      </c>
      <c r="B14884">
        <v>228.60679999999999</v>
      </c>
      <c r="C14884" t="s">
        <v>70</v>
      </c>
    </row>
    <row r="14885" spans="1:3" x14ac:dyDescent="0.35">
      <c r="A14885">
        <v>109</v>
      </c>
      <c r="B14885">
        <v>228.6208</v>
      </c>
      <c r="C14885" t="s">
        <v>70</v>
      </c>
    </row>
    <row r="14886" spans="1:3" x14ac:dyDescent="0.35">
      <c r="A14886">
        <v>109</v>
      </c>
      <c r="B14886">
        <v>228.6344</v>
      </c>
      <c r="C14886" t="s">
        <v>70</v>
      </c>
    </row>
    <row r="14887" spans="1:3" x14ac:dyDescent="0.35">
      <c r="A14887">
        <v>109</v>
      </c>
      <c r="B14887">
        <v>228.64840000000001</v>
      </c>
      <c r="C14887" t="s">
        <v>70</v>
      </c>
    </row>
    <row r="14888" spans="1:3" x14ac:dyDescent="0.35">
      <c r="A14888">
        <v>109</v>
      </c>
      <c r="B14888">
        <v>228.66239999999999</v>
      </c>
      <c r="C14888" t="s">
        <v>70</v>
      </c>
    </row>
    <row r="14889" spans="1:3" x14ac:dyDescent="0.35">
      <c r="A14889">
        <v>109</v>
      </c>
      <c r="B14889">
        <v>228.6754</v>
      </c>
      <c r="C14889" t="s">
        <v>70</v>
      </c>
    </row>
    <row r="14890" spans="1:3" x14ac:dyDescent="0.35">
      <c r="A14890">
        <v>109</v>
      </c>
      <c r="B14890">
        <v>228.68879999999999</v>
      </c>
      <c r="C14890" t="s">
        <v>70</v>
      </c>
    </row>
    <row r="14891" spans="1:3" x14ac:dyDescent="0.35">
      <c r="A14891">
        <v>109</v>
      </c>
      <c r="B14891">
        <v>228.70330000000001</v>
      </c>
      <c r="C14891" t="s">
        <v>70</v>
      </c>
    </row>
    <row r="14892" spans="1:3" x14ac:dyDescent="0.35">
      <c r="A14892">
        <v>109</v>
      </c>
      <c r="B14892">
        <v>228.7167</v>
      </c>
      <c r="C14892" t="s">
        <v>70</v>
      </c>
    </row>
    <row r="14893" spans="1:3" x14ac:dyDescent="0.35">
      <c r="A14893">
        <v>109</v>
      </c>
      <c r="B14893">
        <v>228.73</v>
      </c>
      <c r="C14893" t="s">
        <v>70</v>
      </c>
    </row>
    <row r="14894" spans="1:3" x14ac:dyDescent="0.35">
      <c r="A14894">
        <v>109</v>
      </c>
      <c r="B14894">
        <v>228.7439</v>
      </c>
      <c r="C14894" t="s">
        <v>70</v>
      </c>
    </row>
    <row r="14895" spans="1:3" x14ac:dyDescent="0.35">
      <c r="A14895">
        <v>109</v>
      </c>
      <c r="B14895">
        <v>228.7697</v>
      </c>
      <c r="C14895" t="s">
        <v>70</v>
      </c>
    </row>
    <row r="14896" spans="1:3" x14ac:dyDescent="0.35">
      <c r="A14896">
        <v>109</v>
      </c>
      <c r="B14896">
        <v>228.78440000000001</v>
      </c>
      <c r="C14896" t="s">
        <v>70</v>
      </c>
    </row>
    <row r="14897" spans="1:3" x14ac:dyDescent="0.35">
      <c r="A14897">
        <v>109</v>
      </c>
      <c r="B14897">
        <v>228.79900000000001</v>
      </c>
      <c r="C14897" t="s">
        <v>70</v>
      </c>
    </row>
    <row r="14898" spans="1:3" x14ac:dyDescent="0.35">
      <c r="A14898">
        <v>109</v>
      </c>
      <c r="B14898">
        <v>228.81620000000001</v>
      </c>
      <c r="C14898" t="s">
        <v>70</v>
      </c>
    </row>
    <row r="14899" spans="1:3" x14ac:dyDescent="0.35">
      <c r="A14899">
        <v>109</v>
      </c>
      <c r="B14899">
        <v>228.83709999999999</v>
      </c>
      <c r="C14899" t="s">
        <v>70</v>
      </c>
    </row>
    <row r="14900" spans="1:3" x14ac:dyDescent="0.35">
      <c r="A14900">
        <v>109</v>
      </c>
      <c r="B14900">
        <v>228.8552</v>
      </c>
      <c r="C14900" t="s">
        <v>70</v>
      </c>
    </row>
    <row r="14901" spans="1:3" x14ac:dyDescent="0.35">
      <c r="A14901">
        <v>109</v>
      </c>
      <c r="B14901">
        <v>228.86799999999999</v>
      </c>
      <c r="C14901" t="s">
        <v>70</v>
      </c>
    </row>
    <row r="14902" spans="1:3" x14ac:dyDescent="0.35">
      <c r="A14902">
        <v>109</v>
      </c>
      <c r="B14902">
        <v>228.88310000000001</v>
      </c>
      <c r="C14902" t="s">
        <v>70</v>
      </c>
    </row>
    <row r="14903" spans="1:3" x14ac:dyDescent="0.35">
      <c r="A14903">
        <v>109</v>
      </c>
      <c r="B14903">
        <v>228.9016</v>
      </c>
      <c r="C14903" t="s">
        <v>70</v>
      </c>
    </row>
    <row r="14904" spans="1:3" x14ac:dyDescent="0.35">
      <c r="A14904">
        <v>109</v>
      </c>
      <c r="B14904">
        <v>228.91890000000001</v>
      </c>
      <c r="C14904" t="s">
        <v>70</v>
      </c>
    </row>
    <row r="14905" spans="1:3" x14ac:dyDescent="0.35">
      <c r="A14905">
        <v>109</v>
      </c>
      <c r="B14905">
        <v>228.9331</v>
      </c>
      <c r="C14905" t="s">
        <v>70</v>
      </c>
    </row>
    <row r="14906" spans="1:3" x14ac:dyDescent="0.35">
      <c r="A14906">
        <v>109</v>
      </c>
      <c r="B14906">
        <v>228.94829999999999</v>
      </c>
      <c r="C14906" t="s">
        <v>70</v>
      </c>
    </row>
    <row r="14907" spans="1:3" x14ac:dyDescent="0.35">
      <c r="A14907">
        <v>109</v>
      </c>
      <c r="B14907">
        <v>228.97049999999999</v>
      </c>
      <c r="C14907" t="s">
        <v>70</v>
      </c>
    </row>
    <row r="14908" spans="1:3" x14ac:dyDescent="0.35">
      <c r="A14908">
        <v>109</v>
      </c>
      <c r="B14908">
        <v>228.9854</v>
      </c>
      <c r="C14908" t="s">
        <v>70</v>
      </c>
    </row>
    <row r="14909" spans="1:3" x14ac:dyDescent="0.35">
      <c r="A14909">
        <v>109</v>
      </c>
      <c r="B14909">
        <v>229.00319999999999</v>
      </c>
      <c r="C14909" t="s">
        <v>70</v>
      </c>
    </row>
    <row r="14910" spans="1:3" x14ac:dyDescent="0.35">
      <c r="A14910">
        <v>109</v>
      </c>
      <c r="B14910">
        <v>229.0215</v>
      </c>
      <c r="C14910" t="s">
        <v>70</v>
      </c>
    </row>
    <row r="14911" spans="1:3" x14ac:dyDescent="0.35">
      <c r="A14911">
        <v>109</v>
      </c>
      <c r="B14911">
        <v>229.03569999999999</v>
      </c>
      <c r="C14911" t="s">
        <v>70</v>
      </c>
    </row>
    <row r="14912" spans="1:3" x14ac:dyDescent="0.35">
      <c r="A14912">
        <v>109</v>
      </c>
      <c r="B14912">
        <v>229.0504</v>
      </c>
      <c r="C14912" t="s">
        <v>70</v>
      </c>
    </row>
    <row r="14913" spans="1:3" x14ac:dyDescent="0.35">
      <c r="A14913">
        <v>109</v>
      </c>
      <c r="B14913">
        <v>229.06479999999999</v>
      </c>
      <c r="C14913" t="s">
        <v>70</v>
      </c>
    </row>
    <row r="14914" spans="1:3" x14ac:dyDescent="0.35">
      <c r="A14914">
        <v>109</v>
      </c>
      <c r="B14914">
        <v>229.0797</v>
      </c>
      <c r="C14914" t="s">
        <v>70</v>
      </c>
    </row>
    <row r="14915" spans="1:3" x14ac:dyDescent="0.35">
      <c r="A14915">
        <v>109</v>
      </c>
      <c r="B14915">
        <v>229.09370000000001</v>
      </c>
      <c r="C14915" t="s">
        <v>70</v>
      </c>
    </row>
    <row r="14916" spans="1:3" x14ac:dyDescent="0.35">
      <c r="A14916">
        <v>109</v>
      </c>
      <c r="B14916">
        <v>229.10759999999999</v>
      </c>
      <c r="C14916" t="s">
        <v>70</v>
      </c>
    </row>
    <row r="14917" spans="1:3" x14ac:dyDescent="0.35">
      <c r="A14917">
        <v>109</v>
      </c>
      <c r="B14917">
        <v>229.1225</v>
      </c>
      <c r="C14917" t="s">
        <v>70</v>
      </c>
    </row>
    <row r="14918" spans="1:3" x14ac:dyDescent="0.35">
      <c r="A14918">
        <v>109</v>
      </c>
      <c r="B14918">
        <v>229.1371</v>
      </c>
      <c r="C14918" t="s">
        <v>70</v>
      </c>
    </row>
    <row r="14919" spans="1:3" x14ac:dyDescent="0.35">
      <c r="A14919">
        <v>109</v>
      </c>
      <c r="B14919">
        <v>229.1514</v>
      </c>
      <c r="C14919" t="s">
        <v>70</v>
      </c>
    </row>
    <row r="14920" spans="1:3" x14ac:dyDescent="0.35">
      <c r="A14920">
        <v>109</v>
      </c>
      <c r="B14920">
        <v>229.1739</v>
      </c>
      <c r="C14920" t="s">
        <v>70</v>
      </c>
    </row>
    <row r="14921" spans="1:3" x14ac:dyDescent="0.35">
      <c r="A14921">
        <v>109</v>
      </c>
      <c r="B14921">
        <v>229.18870000000001</v>
      </c>
      <c r="C14921" t="s">
        <v>70</v>
      </c>
    </row>
    <row r="14922" spans="1:3" x14ac:dyDescent="0.35">
      <c r="A14922">
        <v>109</v>
      </c>
      <c r="B14922">
        <v>229.2037</v>
      </c>
      <c r="C14922" t="s">
        <v>70</v>
      </c>
    </row>
    <row r="14923" spans="1:3" x14ac:dyDescent="0.35">
      <c r="A14923">
        <v>109</v>
      </c>
      <c r="B14923">
        <v>229.2182</v>
      </c>
      <c r="C14923" t="s">
        <v>70</v>
      </c>
    </row>
    <row r="14924" spans="1:3" x14ac:dyDescent="0.35">
      <c r="A14924">
        <v>109</v>
      </c>
      <c r="B14924">
        <v>229.23220000000001</v>
      </c>
      <c r="C14924" t="s">
        <v>70</v>
      </c>
    </row>
    <row r="14925" spans="1:3" x14ac:dyDescent="0.35">
      <c r="A14925">
        <v>109</v>
      </c>
      <c r="B14925">
        <v>229.24709999999999</v>
      </c>
      <c r="C14925" t="s">
        <v>70</v>
      </c>
    </row>
    <row r="14926" spans="1:3" x14ac:dyDescent="0.35">
      <c r="A14926">
        <v>109</v>
      </c>
      <c r="B14926">
        <v>229.2636</v>
      </c>
      <c r="C14926" t="s">
        <v>70</v>
      </c>
    </row>
    <row r="14927" spans="1:3" x14ac:dyDescent="0.35">
      <c r="A14927">
        <v>109</v>
      </c>
      <c r="B14927">
        <v>229.2801</v>
      </c>
      <c r="C14927" t="s">
        <v>70</v>
      </c>
    </row>
    <row r="14928" spans="1:3" x14ac:dyDescent="0.35">
      <c r="A14928">
        <v>109</v>
      </c>
      <c r="B14928">
        <v>229.29329999999999</v>
      </c>
      <c r="C14928" t="s">
        <v>70</v>
      </c>
    </row>
    <row r="14929" spans="1:4" x14ac:dyDescent="0.35">
      <c r="A14929">
        <v>109</v>
      </c>
      <c r="B14929">
        <v>229.3074</v>
      </c>
      <c r="C14929" t="s">
        <v>70</v>
      </c>
    </row>
    <row r="14930" spans="1:4" x14ac:dyDescent="0.35">
      <c r="A14930">
        <v>109</v>
      </c>
      <c r="B14930">
        <v>229.3218</v>
      </c>
      <c r="C14930" t="s">
        <v>70</v>
      </c>
    </row>
    <row r="14931" spans="1:4" x14ac:dyDescent="0.35">
      <c r="A14931">
        <v>109</v>
      </c>
      <c r="B14931">
        <v>229.33629999999999</v>
      </c>
      <c r="C14931" t="s">
        <v>70</v>
      </c>
    </row>
    <row r="14932" spans="1:4" x14ac:dyDescent="0.35">
      <c r="A14932">
        <v>109</v>
      </c>
      <c r="B14932">
        <v>229.35050000000001</v>
      </c>
      <c r="C14932" t="s">
        <v>70</v>
      </c>
    </row>
    <row r="14933" spans="1:4" x14ac:dyDescent="0.35">
      <c r="A14933">
        <v>109</v>
      </c>
      <c r="B14933">
        <v>229.36500000000001</v>
      </c>
      <c r="C14933" t="s">
        <v>70</v>
      </c>
    </row>
    <row r="14934" spans="1:4" x14ac:dyDescent="0.35">
      <c r="A14934">
        <v>109</v>
      </c>
      <c r="B14934">
        <v>229.38820000000001</v>
      </c>
      <c r="C14934" t="s">
        <v>70</v>
      </c>
    </row>
    <row r="14935" spans="1:4" x14ac:dyDescent="0.35">
      <c r="A14935">
        <v>109</v>
      </c>
      <c r="B14935">
        <v>229.4179</v>
      </c>
      <c r="C14935" t="s">
        <v>70</v>
      </c>
    </row>
    <row r="14936" spans="1:4" x14ac:dyDescent="0.35">
      <c r="A14936">
        <v>109</v>
      </c>
      <c r="B14936">
        <v>229.43209999999999</v>
      </c>
      <c r="C14936" t="s">
        <v>70</v>
      </c>
    </row>
    <row r="14937" spans="1:4" x14ac:dyDescent="0.35">
      <c r="A14937">
        <v>109</v>
      </c>
      <c r="B14937">
        <v>229.447</v>
      </c>
      <c r="C14937" t="s">
        <v>70</v>
      </c>
    </row>
    <row r="14938" spans="1:4" x14ac:dyDescent="0.35">
      <c r="A14938">
        <v>109</v>
      </c>
      <c r="B14938">
        <v>229.46119999999999</v>
      </c>
      <c r="C14938" t="s">
        <v>70</v>
      </c>
      <c r="D14938">
        <v>4.0000000000000002E-4</v>
      </c>
    </row>
    <row r="14939" spans="1:4" x14ac:dyDescent="0.35">
      <c r="A14939">
        <v>109</v>
      </c>
      <c r="B14939">
        <v>229.4751</v>
      </c>
      <c r="C14939" t="s">
        <v>70</v>
      </c>
      <c r="D14939">
        <v>4.0000000000000002E-4</v>
      </c>
    </row>
    <row r="14940" spans="1:4" x14ac:dyDescent="0.35">
      <c r="A14940">
        <v>109</v>
      </c>
      <c r="B14940">
        <v>229.489</v>
      </c>
      <c r="C14940" t="s">
        <v>70</v>
      </c>
      <c r="D14940">
        <v>4.0000000000000002E-4</v>
      </c>
    </row>
    <row r="14941" spans="1:4" x14ac:dyDescent="0.35">
      <c r="A14941">
        <v>109</v>
      </c>
      <c r="B14941">
        <v>229.50380000000001</v>
      </c>
      <c r="C14941" t="s">
        <v>70</v>
      </c>
      <c r="D14941">
        <v>2.9999999999999997E-4</v>
      </c>
    </row>
    <row r="14942" spans="1:4" x14ac:dyDescent="0.35">
      <c r="A14942">
        <v>109</v>
      </c>
      <c r="B14942">
        <v>229.51830000000001</v>
      </c>
      <c r="C14942" t="s">
        <v>70</v>
      </c>
      <c r="D14942">
        <v>2.9999999999999997E-4</v>
      </c>
    </row>
    <row r="14943" spans="1:4" x14ac:dyDescent="0.35">
      <c r="A14943">
        <v>109</v>
      </c>
      <c r="B14943">
        <v>229.53210000000001</v>
      </c>
      <c r="C14943" t="s">
        <v>70</v>
      </c>
      <c r="D14943">
        <v>1.6999999999999999E-3</v>
      </c>
    </row>
    <row r="14944" spans="1:4" x14ac:dyDescent="0.35">
      <c r="A14944">
        <v>109</v>
      </c>
      <c r="B14944">
        <v>229.54759999999999</v>
      </c>
      <c r="C14944" t="s">
        <v>70</v>
      </c>
      <c r="D14944">
        <v>1.6999999999999999E-3</v>
      </c>
    </row>
    <row r="14945" spans="1:4" x14ac:dyDescent="0.35">
      <c r="A14945">
        <v>109</v>
      </c>
      <c r="B14945">
        <v>229.5651</v>
      </c>
      <c r="C14945" t="s">
        <v>70</v>
      </c>
      <c r="D14945">
        <v>2.5000000000000001E-3</v>
      </c>
    </row>
    <row r="14946" spans="1:4" x14ac:dyDescent="0.35">
      <c r="A14946">
        <v>109</v>
      </c>
      <c r="B14946">
        <v>229.59119999999999</v>
      </c>
      <c r="C14946" t="s">
        <v>70</v>
      </c>
      <c r="D14946">
        <v>1.8E-3</v>
      </c>
    </row>
    <row r="14947" spans="1:4" x14ac:dyDescent="0.35">
      <c r="A14947">
        <v>109</v>
      </c>
      <c r="B14947">
        <v>229.60599999999999</v>
      </c>
      <c r="C14947" t="s">
        <v>70</v>
      </c>
      <c r="D14947">
        <v>1.8E-3</v>
      </c>
    </row>
    <row r="14948" spans="1:4" x14ac:dyDescent="0.35">
      <c r="A14948">
        <v>109</v>
      </c>
      <c r="B14948">
        <v>229.6208</v>
      </c>
      <c r="C14948" t="s">
        <v>70</v>
      </c>
      <c r="D14948">
        <v>1.6999999999999999E-3</v>
      </c>
    </row>
    <row r="14949" spans="1:4" x14ac:dyDescent="0.35">
      <c r="A14949">
        <v>109</v>
      </c>
      <c r="B14949">
        <v>229.63659999999999</v>
      </c>
      <c r="C14949" t="s">
        <v>70</v>
      </c>
      <c r="D14949">
        <v>2.9999999999999997E-4</v>
      </c>
    </row>
    <row r="14950" spans="1:4" x14ac:dyDescent="0.35">
      <c r="A14950">
        <v>109</v>
      </c>
      <c r="B14950">
        <v>229.65270000000001</v>
      </c>
      <c r="C14950" t="s">
        <v>70</v>
      </c>
      <c r="D14950">
        <v>3.3E-3</v>
      </c>
    </row>
    <row r="14951" spans="1:4" x14ac:dyDescent="0.35">
      <c r="A14951">
        <v>109</v>
      </c>
      <c r="B14951">
        <v>229.66749999999999</v>
      </c>
      <c r="C14951" t="s">
        <v>70</v>
      </c>
      <c r="D14951">
        <v>3.3E-3</v>
      </c>
    </row>
    <row r="14952" spans="1:4" x14ac:dyDescent="0.35">
      <c r="A14952">
        <v>109</v>
      </c>
      <c r="B14952">
        <v>229.6814</v>
      </c>
      <c r="C14952" t="s">
        <v>70</v>
      </c>
      <c r="D14952">
        <v>3.2000000000000002E-3</v>
      </c>
    </row>
    <row r="14953" spans="1:4" x14ac:dyDescent="0.35">
      <c r="A14953">
        <v>109</v>
      </c>
      <c r="B14953">
        <v>229.69710000000001</v>
      </c>
      <c r="C14953" t="s">
        <v>70</v>
      </c>
      <c r="D14953">
        <v>2E-3</v>
      </c>
    </row>
    <row r="14954" spans="1:4" x14ac:dyDescent="0.35">
      <c r="A14954">
        <v>109</v>
      </c>
      <c r="B14954">
        <v>229.71190000000001</v>
      </c>
      <c r="C14954" t="s">
        <v>70</v>
      </c>
      <c r="D14954">
        <v>2.5000000000000001E-3</v>
      </c>
    </row>
    <row r="14955" spans="1:4" x14ac:dyDescent="0.35">
      <c r="A14955">
        <v>109</v>
      </c>
      <c r="B14955">
        <v>229.7259</v>
      </c>
      <c r="C14955" t="s">
        <v>70</v>
      </c>
      <c r="D14955">
        <v>2.5000000000000001E-3</v>
      </c>
    </row>
    <row r="14956" spans="1:4" x14ac:dyDescent="0.35">
      <c r="A14956">
        <v>109</v>
      </c>
      <c r="B14956">
        <v>229.74019999999999</v>
      </c>
      <c r="C14956" t="s">
        <v>70</v>
      </c>
      <c r="D14956">
        <v>3.2000000000000002E-3</v>
      </c>
    </row>
    <row r="14957" spans="1:4" x14ac:dyDescent="0.35">
      <c r="A14957">
        <v>109</v>
      </c>
      <c r="B14957">
        <v>229.75550000000001</v>
      </c>
      <c r="C14957" t="s">
        <v>70</v>
      </c>
      <c r="D14957">
        <v>6.9999999999999999E-4</v>
      </c>
    </row>
    <row r="14958" spans="1:4" x14ac:dyDescent="0.35">
      <c r="A14958">
        <v>109</v>
      </c>
      <c r="B14958">
        <v>229.77209999999999</v>
      </c>
      <c r="C14958" t="s">
        <v>70</v>
      </c>
      <c r="D14958">
        <v>3.0999999999999999E-3</v>
      </c>
    </row>
    <row r="14959" spans="1:4" x14ac:dyDescent="0.35">
      <c r="A14959">
        <v>109</v>
      </c>
      <c r="B14959">
        <v>229.79570000000001</v>
      </c>
      <c r="C14959" t="s">
        <v>70</v>
      </c>
      <c r="D14959">
        <v>4.0000000000000001E-3</v>
      </c>
    </row>
    <row r="14960" spans="1:4" x14ac:dyDescent="0.35">
      <c r="A14960">
        <v>109</v>
      </c>
      <c r="B14960">
        <v>229.8098</v>
      </c>
      <c r="C14960" t="s">
        <v>70</v>
      </c>
      <c r="D14960">
        <v>4.0000000000000001E-3</v>
      </c>
    </row>
    <row r="14961" spans="1:4" x14ac:dyDescent="0.35">
      <c r="A14961">
        <v>110</v>
      </c>
      <c r="B14961">
        <v>229.82990000000001</v>
      </c>
      <c r="C14961" t="s">
        <v>70</v>
      </c>
      <c r="D14961">
        <v>1.9E-3</v>
      </c>
    </row>
    <row r="14962" spans="1:4" x14ac:dyDescent="0.35">
      <c r="A14962">
        <v>110</v>
      </c>
      <c r="B14962">
        <v>229.8425</v>
      </c>
      <c r="C14962" t="s">
        <v>70</v>
      </c>
      <c r="D14962">
        <v>1.9E-3</v>
      </c>
    </row>
    <row r="14963" spans="1:4" x14ac:dyDescent="0.35">
      <c r="A14963">
        <v>110</v>
      </c>
      <c r="B14963">
        <v>229.8562</v>
      </c>
      <c r="C14963" t="s">
        <v>70</v>
      </c>
      <c r="D14963">
        <v>2.0000000000000001E-4</v>
      </c>
    </row>
    <row r="14964" spans="1:4" x14ac:dyDescent="0.35">
      <c r="A14964">
        <v>110</v>
      </c>
      <c r="B14964">
        <v>229.8698</v>
      </c>
      <c r="C14964" t="s">
        <v>70</v>
      </c>
      <c r="D14964">
        <v>2.0000000000000001E-4</v>
      </c>
    </row>
    <row r="14965" spans="1:4" x14ac:dyDescent="0.35">
      <c r="A14965">
        <v>110</v>
      </c>
      <c r="B14965">
        <v>229.8844</v>
      </c>
      <c r="C14965" t="s">
        <v>70</v>
      </c>
      <c r="D14965">
        <v>1E-4</v>
      </c>
    </row>
    <row r="14966" spans="1:4" x14ac:dyDescent="0.35">
      <c r="A14966">
        <v>110</v>
      </c>
      <c r="B14966">
        <v>229.89869999999999</v>
      </c>
      <c r="C14966" t="s">
        <v>70</v>
      </c>
    </row>
    <row r="14967" spans="1:4" x14ac:dyDescent="0.35">
      <c r="A14967">
        <v>110</v>
      </c>
      <c r="B14967">
        <v>229.91319999999999</v>
      </c>
      <c r="C14967" t="s">
        <v>70</v>
      </c>
    </row>
    <row r="14968" spans="1:4" x14ac:dyDescent="0.35">
      <c r="A14968">
        <v>110</v>
      </c>
      <c r="B14968">
        <v>229.93350000000001</v>
      </c>
      <c r="C14968" t="s">
        <v>70</v>
      </c>
    </row>
    <row r="14969" spans="1:4" x14ac:dyDescent="0.35">
      <c r="A14969">
        <v>110</v>
      </c>
      <c r="B14969">
        <v>229.95140000000001</v>
      </c>
      <c r="C14969" t="s">
        <v>70</v>
      </c>
    </row>
    <row r="14970" spans="1:4" x14ac:dyDescent="0.35">
      <c r="A14970">
        <v>110</v>
      </c>
      <c r="B14970">
        <v>229.96369999999999</v>
      </c>
      <c r="C14970" t="s">
        <v>70</v>
      </c>
    </row>
    <row r="14971" spans="1:4" x14ac:dyDescent="0.35">
      <c r="A14971">
        <v>110</v>
      </c>
      <c r="B14971">
        <v>229.97810000000001</v>
      </c>
      <c r="C14971" t="s">
        <v>70</v>
      </c>
    </row>
    <row r="14972" spans="1:4" x14ac:dyDescent="0.35">
      <c r="A14972">
        <v>110</v>
      </c>
      <c r="B14972">
        <v>230</v>
      </c>
      <c r="C14972" t="s">
        <v>70</v>
      </c>
    </row>
    <row r="14973" spans="1:4" x14ac:dyDescent="0.35">
      <c r="A14973">
        <v>110</v>
      </c>
      <c r="B14973">
        <v>230.01490000000001</v>
      </c>
      <c r="C14973" t="s">
        <v>70</v>
      </c>
    </row>
    <row r="14974" spans="1:4" x14ac:dyDescent="0.35">
      <c r="A14974">
        <v>110</v>
      </c>
      <c r="B14974">
        <v>230.0292</v>
      </c>
      <c r="C14974" t="s">
        <v>70</v>
      </c>
    </row>
    <row r="14975" spans="1:4" x14ac:dyDescent="0.35">
      <c r="A14975">
        <v>110</v>
      </c>
      <c r="B14975">
        <v>230.04230000000001</v>
      </c>
      <c r="C14975" t="s">
        <v>70</v>
      </c>
    </row>
    <row r="14976" spans="1:4" x14ac:dyDescent="0.35">
      <c r="A14976">
        <v>110</v>
      </c>
      <c r="B14976">
        <v>230.05690000000001</v>
      </c>
      <c r="C14976" t="s">
        <v>70</v>
      </c>
    </row>
    <row r="14977" spans="1:4" x14ac:dyDescent="0.35">
      <c r="A14977">
        <v>110</v>
      </c>
      <c r="B14977">
        <v>230.07169999999999</v>
      </c>
      <c r="C14977" t="s">
        <v>70</v>
      </c>
    </row>
    <row r="14978" spans="1:4" x14ac:dyDescent="0.35">
      <c r="A14978">
        <v>110</v>
      </c>
      <c r="B14978">
        <v>230.08580000000001</v>
      </c>
      <c r="C14978" t="s">
        <v>70</v>
      </c>
    </row>
    <row r="14979" spans="1:4" x14ac:dyDescent="0.35">
      <c r="A14979">
        <v>110</v>
      </c>
      <c r="B14979">
        <v>230.09909999999999</v>
      </c>
      <c r="C14979" t="s">
        <v>70</v>
      </c>
    </row>
    <row r="14980" spans="1:4" x14ac:dyDescent="0.35">
      <c r="A14980">
        <v>110</v>
      </c>
      <c r="B14980">
        <v>230.11330000000001</v>
      </c>
      <c r="C14980" t="s">
        <v>70</v>
      </c>
    </row>
    <row r="14981" spans="1:4" x14ac:dyDescent="0.35">
      <c r="A14981">
        <v>110</v>
      </c>
      <c r="B14981">
        <v>230.12719999999999</v>
      </c>
      <c r="C14981" t="s">
        <v>70</v>
      </c>
    </row>
    <row r="14982" spans="1:4" x14ac:dyDescent="0.35">
      <c r="A14982">
        <v>110</v>
      </c>
      <c r="B14982">
        <v>230.1404</v>
      </c>
      <c r="C14982" t="s">
        <v>70</v>
      </c>
    </row>
    <row r="14983" spans="1:4" x14ac:dyDescent="0.35">
      <c r="A14983">
        <v>110</v>
      </c>
      <c r="B14983">
        <v>230.15430000000001</v>
      </c>
      <c r="C14983" t="s">
        <v>70</v>
      </c>
    </row>
    <row r="14984" spans="1:4" x14ac:dyDescent="0.35">
      <c r="A14984">
        <v>110</v>
      </c>
      <c r="B14984">
        <v>230.16800000000001</v>
      </c>
      <c r="C14984" t="s">
        <v>70</v>
      </c>
    </row>
    <row r="14985" spans="1:4" x14ac:dyDescent="0.35">
      <c r="A14985">
        <v>110</v>
      </c>
      <c r="B14985">
        <v>230.18129999999999</v>
      </c>
      <c r="C14985" t="s">
        <v>70</v>
      </c>
    </row>
    <row r="14986" spans="1:4" x14ac:dyDescent="0.35">
      <c r="A14986">
        <v>110</v>
      </c>
      <c r="B14986">
        <v>230.20480000000001</v>
      </c>
      <c r="C14986" t="s">
        <v>70</v>
      </c>
      <c r="D14986">
        <v>1E-4</v>
      </c>
    </row>
    <row r="14987" spans="1:4" x14ac:dyDescent="0.35">
      <c r="A14987">
        <v>110</v>
      </c>
      <c r="B14987">
        <v>230.21889999999999</v>
      </c>
      <c r="C14987" t="s">
        <v>70</v>
      </c>
      <c r="D14987">
        <v>1E-4</v>
      </c>
    </row>
    <row r="14988" spans="1:4" x14ac:dyDescent="0.35">
      <c r="A14988">
        <v>110</v>
      </c>
      <c r="B14988">
        <v>230.23310000000001</v>
      </c>
      <c r="C14988" t="s">
        <v>70</v>
      </c>
    </row>
    <row r="14989" spans="1:4" x14ac:dyDescent="0.35">
      <c r="A14989">
        <v>110</v>
      </c>
      <c r="B14989">
        <v>230.2475</v>
      </c>
      <c r="C14989" t="s">
        <v>70</v>
      </c>
    </row>
    <row r="14990" spans="1:4" x14ac:dyDescent="0.35">
      <c r="A14990">
        <v>110</v>
      </c>
      <c r="B14990">
        <v>230.26249999999999</v>
      </c>
      <c r="C14990" t="s">
        <v>70</v>
      </c>
    </row>
    <row r="14991" spans="1:4" x14ac:dyDescent="0.35">
      <c r="A14991">
        <v>110</v>
      </c>
      <c r="B14991">
        <v>230.2773</v>
      </c>
      <c r="C14991" t="s">
        <v>70</v>
      </c>
    </row>
    <row r="14992" spans="1:4" x14ac:dyDescent="0.35">
      <c r="A14992">
        <v>110</v>
      </c>
      <c r="B14992">
        <v>230.29</v>
      </c>
      <c r="C14992" t="s">
        <v>70</v>
      </c>
    </row>
    <row r="14993" spans="1:4" x14ac:dyDescent="0.35">
      <c r="A14993">
        <v>110</v>
      </c>
      <c r="B14993">
        <v>230.30459999999999</v>
      </c>
      <c r="C14993" t="s">
        <v>70</v>
      </c>
    </row>
    <row r="14994" spans="1:4" x14ac:dyDescent="0.35">
      <c r="A14994">
        <v>110</v>
      </c>
      <c r="B14994">
        <v>230.3186</v>
      </c>
      <c r="C14994" t="s">
        <v>70</v>
      </c>
    </row>
    <row r="14995" spans="1:4" x14ac:dyDescent="0.35">
      <c r="A14995">
        <v>110</v>
      </c>
      <c r="B14995">
        <v>230.3321</v>
      </c>
      <c r="C14995" t="s">
        <v>70</v>
      </c>
    </row>
    <row r="14996" spans="1:4" x14ac:dyDescent="0.35">
      <c r="A14996">
        <v>110</v>
      </c>
      <c r="B14996">
        <v>230.34649999999999</v>
      </c>
      <c r="C14996" t="s">
        <v>70</v>
      </c>
    </row>
    <row r="14997" spans="1:4" x14ac:dyDescent="0.35">
      <c r="A14997">
        <v>110</v>
      </c>
      <c r="B14997">
        <v>230.3595</v>
      </c>
      <c r="C14997" t="s">
        <v>70</v>
      </c>
    </row>
    <row r="14998" spans="1:4" x14ac:dyDescent="0.35">
      <c r="A14998">
        <v>110</v>
      </c>
      <c r="B14998">
        <v>230.37270000000001</v>
      </c>
      <c r="C14998" t="s">
        <v>70</v>
      </c>
    </row>
    <row r="14999" spans="1:4" x14ac:dyDescent="0.35">
      <c r="A14999">
        <v>110</v>
      </c>
      <c r="B14999">
        <v>230.3896</v>
      </c>
      <c r="C14999" t="s">
        <v>70</v>
      </c>
    </row>
    <row r="15000" spans="1:4" x14ac:dyDescent="0.35">
      <c r="A15000">
        <v>110</v>
      </c>
      <c r="B15000">
        <v>230.4186</v>
      </c>
      <c r="C15000" t="s">
        <v>70</v>
      </c>
    </row>
    <row r="15001" spans="1:4" x14ac:dyDescent="0.35">
      <c r="A15001">
        <v>110</v>
      </c>
      <c r="B15001">
        <v>230.43299999999999</v>
      </c>
      <c r="C15001" t="s">
        <v>70</v>
      </c>
    </row>
    <row r="15002" spans="1:4" x14ac:dyDescent="0.35">
      <c r="A15002">
        <v>110</v>
      </c>
      <c r="B15002">
        <v>230.44739999999999</v>
      </c>
      <c r="C15002" t="s">
        <v>70</v>
      </c>
    </row>
    <row r="15003" spans="1:4" x14ac:dyDescent="0.35">
      <c r="A15003">
        <v>110</v>
      </c>
      <c r="B15003">
        <v>230.46129999999999</v>
      </c>
      <c r="C15003" t="s">
        <v>70</v>
      </c>
    </row>
    <row r="15004" spans="1:4" x14ac:dyDescent="0.35">
      <c r="A15004">
        <v>110</v>
      </c>
      <c r="B15004">
        <v>230.47540000000001</v>
      </c>
      <c r="C15004" t="s">
        <v>70</v>
      </c>
    </row>
    <row r="15005" spans="1:4" x14ac:dyDescent="0.35">
      <c r="A15005">
        <v>110</v>
      </c>
      <c r="B15005">
        <v>230.49189999999999</v>
      </c>
      <c r="C15005" t="s">
        <v>70</v>
      </c>
    </row>
    <row r="15006" spans="1:4" x14ac:dyDescent="0.35">
      <c r="A15006">
        <v>110</v>
      </c>
      <c r="B15006">
        <v>230.50569999999999</v>
      </c>
      <c r="C15006" t="s">
        <v>70</v>
      </c>
    </row>
    <row r="15007" spans="1:4" x14ac:dyDescent="0.35">
      <c r="A15007">
        <v>110</v>
      </c>
      <c r="B15007">
        <v>230.5198</v>
      </c>
      <c r="C15007" t="s">
        <v>70</v>
      </c>
    </row>
    <row r="15008" spans="1:4" x14ac:dyDescent="0.35">
      <c r="A15008">
        <v>110</v>
      </c>
      <c r="B15008">
        <v>230.53440000000001</v>
      </c>
      <c r="C15008" t="s">
        <v>70</v>
      </c>
      <c r="D15008">
        <v>2.9999999999999997E-4</v>
      </c>
    </row>
    <row r="15009" spans="1:4" x14ac:dyDescent="0.35">
      <c r="A15009">
        <v>110</v>
      </c>
      <c r="B15009">
        <v>230.55</v>
      </c>
      <c r="C15009" t="s">
        <v>70</v>
      </c>
      <c r="D15009">
        <v>1E-4</v>
      </c>
    </row>
    <row r="15010" spans="1:4" x14ac:dyDescent="0.35">
      <c r="A15010">
        <v>110</v>
      </c>
      <c r="B15010">
        <v>230.56379999999999</v>
      </c>
      <c r="C15010" t="s">
        <v>70</v>
      </c>
    </row>
    <row r="15011" spans="1:4" x14ac:dyDescent="0.35">
      <c r="A15011">
        <v>110</v>
      </c>
      <c r="B15011">
        <v>230.57730000000001</v>
      </c>
      <c r="C15011" t="s">
        <v>70</v>
      </c>
    </row>
    <row r="15012" spans="1:4" x14ac:dyDescent="0.35">
      <c r="A15012">
        <v>110</v>
      </c>
      <c r="B15012">
        <v>230.59030000000001</v>
      </c>
      <c r="C15012" t="s">
        <v>70</v>
      </c>
      <c r="D15012">
        <v>2.0000000000000001E-4</v>
      </c>
    </row>
    <row r="15013" spans="1:4" x14ac:dyDescent="0.35">
      <c r="A15013">
        <v>110</v>
      </c>
      <c r="B15013">
        <v>230.6129</v>
      </c>
      <c r="C15013" t="s">
        <v>70</v>
      </c>
      <c r="D15013">
        <v>2.0000000000000001E-4</v>
      </c>
    </row>
    <row r="15014" spans="1:4" x14ac:dyDescent="0.35">
      <c r="A15014">
        <v>110</v>
      </c>
      <c r="B15014">
        <v>230.6267</v>
      </c>
      <c r="C15014" t="s">
        <v>70</v>
      </c>
      <c r="D15014">
        <v>2.0000000000000001E-4</v>
      </c>
    </row>
    <row r="15015" spans="1:4" x14ac:dyDescent="0.35">
      <c r="A15015">
        <v>110</v>
      </c>
      <c r="B15015">
        <v>230.64080000000001</v>
      </c>
      <c r="C15015" t="s">
        <v>70</v>
      </c>
      <c r="D15015">
        <v>2.0000000000000001E-4</v>
      </c>
    </row>
    <row r="15016" spans="1:4" x14ac:dyDescent="0.35">
      <c r="A15016">
        <v>110</v>
      </c>
      <c r="B15016">
        <v>230.65469999999999</v>
      </c>
      <c r="C15016" t="s">
        <v>70</v>
      </c>
    </row>
    <row r="15017" spans="1:4" x14ac:dyDescent="0.35">
      <c r="A15017">
        <v>110</v>
      </c>
      <c r="B15017">
        <v>230.66820000000001</v>
      </c>
      <c r="C15017" t="s">
        <v>70</v>
      </c>
    </row>
    <row r="15018" spans="1:4" x14ac:dyDescent="0.35">
      <c r="A15018">
        <v>110</v>
      </c>
      <c r="B15018">
        <v>230.6815</v>
      </c>
      <c r="C15018" t="s">
        <v>70</v>
      </c>
      <c r="D15018">
        <v>1E-4</v>
      </c>
    </row>
    <row r="15019" spans="1:4" x14ac:dyDescent="0.35">
      <c r="A15019">
        <v>110</v>
      </c>
      <c r="B15019">
        <v>230.696</v>
      </c>
      <c r="C15019" t="s">
        <v>70</v>
      </c>
      <c r="D15019">
        <v>1E-4</v>
      </c>
    </row>
    <row r="15020" spans="1:4" x14ac:dyDescent="0.35">
      <c r="A15020">
        <v>110</v>
      </c>
      <c r="B15020">
        <v>230.70939999999999</v>
      </c>
      <c r="C15020" t="s">
        <v>70</v>
      </c>
      <c r="D15020">
        <v>1E-4</v>
      </c>
    </row>
    <row r="15021" spans="1:4" x14ac:dyDescent="0.35">
      <c r="A15021">
        <v>110</v>
      </c>
      <c r="B15021">
        <v>230.72319999999999</v>
      </c>
      <c r="C15021" t="s">
        <v>70</v>
      </c>
      <c r="D15021">
        <v>1E-4</v>
      </c>
    </row>
    <row r="15022" spans="1:4" x14ac:dyDescent="0.35">
      <c r="A15022">
        <v>110</v>
      </c>
      <c r="B15022">
        <v>230.7373</v>
      </c>
      <c r="C15022" t="s">
        <v>70</v>
      </c>
    </row>
    <row r="15023" spans="1:4" x14ac:dyDescent="0.35">
      <c r="A15023">
        <v>110</v>
      </c>
      <c r="B15023">
        <v>230.7508</v>
      </c>
      <c r="C15023" t="s">
        <v>70</v>
      </c>
    </row>
    <row r="15024" spans="1:4" x14ac:dyDescent="0.35">
      <c r="A15024">
        <v>110</v>
      </c>
      <c r="B15024">
        <v>230.76580000000001</v>
      </c>
      <c r="C15024" t="s">
        <v>70</v>
      </c>
      <c r="D15024">
        <v>1E-4</v>
      </c>
    </row>
    <row r="15025" spans="1:4" x14ac:dyDescent="0.35">
      <c r="A15025">
        <v>110</v>
      </c>
      <c r="B15025">
        <v>230.7807</v>
      </c>
      <c r="C15025" t="s">
        <v>70</v>
      </c>
      <c r="D15025">
        <v>1E-4</v>
      </c>
    </row>
    <row r="15026" spans="1:4" x14ac:dyDescent="0.35">
      <c r="A15026">
        <v>110</v>
      </c>
      <c r="B15026">
        <v>230.7944</v>
      </c>
      <c r="C15026" t="s">
        <v>70</v>
      </c>
      <c r="D15026">
        <v>1E-4</v>
      </c>
    </row>
    <row r="15027" spans="1:4" x14ac:dyDescent="0.35">
      <c r="A15027">
        <v>110</v>
      </c>
      <c r="B15027">
        <v>230.8176</v>
      </c>
      <c r="C15027" t="s">
        <v>70</v>
      </c>
      <c r="D15027">
        <v>1E-4</v>
      </c>
    </row>
    <row r="15028" spans="1:4" x14ac:dyDescent="0.35">
      <c r="A15028">
        <v>110</v>
      </c>
      <c r="B15028">
        <v>230.8355</v>
      </c>
      <c r="C15028" t="s">
        <v>70</v>
      </c>
      <c r="D15028">
        <v>2.0000000000000001E-4</v>
      </c>
    </row>
    <row r="15029" spans="1:4" x14ac:dyDescent="0.35">
      <c r="A15029">
        <v>110</v>
      </c>
      <c r="B15029">
        <v>230.84989999999999</v>
      </c>
      <c r="C15029" t="s">
        <v>70</v>
      </c>
      <c r="D15029">
        <v>2.0000000000000001E-4</v>
      </c>
    </row>
    <row r="15030" spans="1:4" x14ac:dyDescent="0.35">
      <c r="A15030">
        <v>110</v>
      </c>
      <c r="B15030">
        <v>230.8655</v>
      </c>
      <c r="C15030" t="s">
        <v>70</v>
      </c>
    </row>
    <row r="15031" spans="1:4" x14ac:dyDescent="0.35">
      <c r="A15031">
        <v>110</v>
      </c>
      <c r="B15031">
        <v>230.88679999999999</v>
      </c>
      <c r="C15031" t="s">
        <v>70</v>
      </c>
      <c r="D15031">
        <v>1E-4</v>
      </c>
    </row>
    <row r="15032" spans="1:4" x14ac:dyDescent="0.35">
      <c r="A15032">
        <v>110</v>
      </c>
      <c r="B15032">
        <v>230.9057</v>
      </c>
      <c r="C15032" t="s">
        <v>70</v>
      </c>
      <c r="D15032">
        <v>1E-4</v>
      </c>
    </row>
    <row r="15033" spans="1:4" x14ac:dyDescent="0.35">
      <c r="A15033">
        <v>110</v>
      </c>
      <c r="B15033">
        <v>230.9186</v>
      </c>
      <c r="C15033" t="s">
        <v>70</v>
      </c>
      <c r="D15033">
        <v>1E-4</v>
      </c>
    </row>
    <row r="15034" spans="1:4" x14ac:dyDescent="0.35">
      <c r="A15034">
        <v>110</v>
      </c>
      <c r="B15034">
        <v>230.93209999999999</v>
      </c>
      <c r="C15034" t="s">
        <v>70</v>
      </c>
    </row>
    <row r="15035" spans="1:4" x14ac:dyDescent="0.35">
      <c r="A15035">
        <v>110</v>
      </c>
      <c r="B15035">
        <v>230.94720000000001</v>
      </c>
      <c r="C15035" t="s">
        <v>70</v>
      </c>
    </row>
    <row r="15036" spans="1:4" x14ac:dyDescent="0.35">
      <c r="A15036">
        <v>110</v>
      </c>
      <c r="B15036">
        <v>230.97389999999999</v>
      </c>
      <c r="C15036" t="s">
        <v>70</v>
      </c>
      <c r="D15036">
        <v>1E-4</v>
      </c>
    </row>
    <row r="15037" spans="1:4" x14ac:dyDescent="0.35">
      <c r="A15037">
        <v>110</v>
      </c>
      <c r="B15037">
        <v>230.98679999999999</v>
      </c>
      <c r="C15037" t="s">
        <v>70</v>
      </c>
    </row>
    <row r="15038" spans="1:4" x14ac:dyDescent="0.35">
      <c r="A15038">
        <v>110</v>
      </c>
      <c r="B15038">
        <v>231.0016</v>
      </c>
      <c r="C15038" t="s">
        <v>70</v>
      </c>
    </row>
    <row r="15039" spans="1:4" x14ac:dyDescent="0.35">
      <c r="A15039">
        <v>110</v>
      </c>
      <c r="B15039">
        <v>231.0257</v>
      </c>
      <c r="C15039" t="s">
        <v>70</v>
      </c>
    </row>
    <row r="15040" spans="1:4" x14ac:dyDescent="0.35">
      <c r="A15040">
        <v>110</v>
      </c>
      <c r="B15040">
        <v>231.04</v>
      </c>
      <c r="C15040" t="s">
        <v>70</v>
      </c>
      <c r="D15040">
        <v>1E-4</v>
      </c>
    </row>
    <row r="15041" spans="1:4" x14ac:dyDescent="0.35">
      <c r="A15041">
        <v>110</v>
      </c>
      <c r="B15041">
        <v>231.05520000000001</v>
      </c>
      <c r="C15041" t="s">
        <v>70</v>
      </c>
    </row>
    <row r="15042" spans="1:4" x14ac:dyDescent="0.35">
      <c r="A15042">
        <v>110</v>
      </c>
      <c r="B15042">
        <v>231.0694</v>
      </c>
      <c r="C15042" t="s">
        <v>70</v>
      </c>
    </row>
    <row r="15043" spans="1:4" x14ac:dyDescent="0.35">
      <c r="A15043">
        <v>110</v>
      </c>
      <c r="B15043">
        <v>231.0847</v>
      </c>
      <c r="C15043" t="s">
        <v>70</v>
      </c>
    </row>
    <row r="15044" spans="1:4" x14ac:dyDescent="0.35">
      <c r="A15044">
        <v>110</v>
      </c>
      <c r="B15044">
        <v>231.10210000000001</v>
      </c>
      <c r="C15044" t="s">
        <v>70</v>
      </c>
    </row>
    <row r="15045" spans="1:4" x14ac:dyDescent="0.35">
      <c r="A15045">
        <v>110</v>
      </c>
      <c r="B15045">
        <v>231.12029999999999</v>
      </c>
      <c r="C15045" t="s">
        <v>70</v>
      </c>
      <c r="D15045">
        <v>1E-4</v>
      </c>
    </row>
    <row r="15046" spans="1:4" x14ac:dyDescent="0.35">
      <c r="A15046">
        <v>110</v>
      </c>
      <c r="B15046">
        <v>231.13900000000001</v>
      </c>
      <c r="C15046" t="s">
        <v>70</v>
      </c>
      <c r="D15046">
        <v>1E-4</v>
      </c>
    </row>
    <row r="15047" spans="1:4" x14ac:dyDescent="0.35">
      <c r="A15047">
        <v>110</v>
      </c>
      <c r="B15047">
        <v>231.15289999999999</v>
      </c>
      <c r="C15047" t="s">
        <v>70</v>
      </c>
    </row>
    <row r="15048" spans="1:4" x14ac:dyDescent="0.35">
      <c r="A15048">
        <v>110</v>
      </c>
      <c r="B15048">
        <v>231.1671</v>
      </c>
      <c r="C15048" t="s">
        <v>70</v>
      </c>
      <c r="D15048">
        <v>2.0000000000000001E-4</v>
      </c>
    </row>
    <row r="15049" spans="1:4" x14ac:dyDescent="0.35">
      <c r="A15049">
        <v>110</v>
      </c>
      <c r="B15049">
        <v>231.18170000000001</v>
      </c>
      <c r="C15049" t="s">
        <v>70</v>
      </c>
      <c r="D15049">
        <v>2.0000000000000001E-4</v>
      </c>
    </row>
    <row r="15050" spans="1:4" x14ac:dyDescent="0.35">
      <c r="A15050">
        <v>110</v>
      </c>
      <c r="B15050">
        <v>231.1994</v>
      </c>
      <c r="C15050" t="s">
        <v>70</v>
      </c>
      <c r="D15050">
        <v>2.0000000000000001E-4</v>
      </c>
    </row>
    <row r="15051" spans="1:4" x14ac:dyDescent="0.35">
      <c r="A15051">
        <v>110</v>
      </c>
      <c r="B15051">
        <v>231.2139</v>
      </c>
      <c r="C15051" t="s">
        <v>70</v>
      </c>
    </row>
    <row r="15052" spans="1:4" x14ac:dyDescent="0.35">
      <c r="A15052">
        <v>110</v>
      </c>
      <c r="B15052">
        <v>231.23689999999999</v>
      </c>
      <c r="C15052" t="s">
        <v>70</v>
      </c>
      <c r="D15052">
        <v>1E-4</v>
      </c>
    </row>
    <row r="15053" spans="1:4" x14ac:dyDescent="0.35">
      <c r="A15053">
        <v>110</v>
      </c>
      <c r="B15053">
        <v>231.25319999999999</v>
      </c>
      <c r="C15053" t="s">
        <v>70</v>
      </c>
      <c r="D15053">
        <v>8.8999999999999999E-3</v>
      </c>
    </row>
    <row r="15054" spans="1:4" x14ac:dyDescent="0.35">
      <c r="A15054">
        <v>110</v>
      </c>
      <c r="B15054">
        <v>231.2741</v>
      </c>
      <c r="C15054" t="s">
        <v>70</v>
      </c>
      <c r="D15054">
        <v>1E-4</v>
      </c>
    </row>
    <row r="15055" spans="1:4" x14ac:dyDescent="0.35">
      <c r="A15055">
        <v>110</v>
      </c>
      <c r="B15055">
        <v>231.29300000000001</v>
      </c>
      <c r="C15055" t="s">
        <v>70</v>
      </c>
      <c r="D15055">
        <v>3.0999999999999999E-3</v>
      </c>
    </row>
    <row r="15056" spans="1:4" x14ac:dyDescent="0.35">
      <c r="A15056">
        <v>110</v>
      </c>
      <c r="B15056">
        <v>231.31010000000001</v>
      </c>
      <c r="C15056" t="s">
        <v>70</v>
      </c>
      <c r="D15056">
        <v>3.0999999999999999E-3</v>
      </c>
    </row>
    <row r="15057" spans="1:4" x14ac:dyDescent="0.35">
      <c r="A15057">
        <v>110</v>
      </c>
      <c r="B15057">
        <v>231.3244</v>
      </c>
      <c r="C15057" t="s">
        <v>70</v>
      </c>
      <c r="D15057">
        <v>2.9999999999999997E-4</v>
      </c>
    </row>
    <row r="15058" spans="1:4" x14ac:dyDescent="0.35">
      <c r="A15058">
        <v>110</v>
      </c>
      <c r="B15058">
        <v>231.33959999999999</v>
      </c>
      <c r="C15058" t="s">
        <v>70</v>
      </c>
      <c r="D15058">
        <v>1.9E-3</v>
      </c>
    </row>
    <row r="15059" spans="1:4" x14ac:dyDescent="0.35">
      <c r="A15059">
        <v>110</v>
      </c>
      <c r="B15059">
        <v>231.3536</v>
      </c>
      <c r="C15059" t="s">
        <v>70</v>
      </c>
      <c r="D15059">
        <v>5.9999999999999995E-4</v>
      </c>
    </row>
    <row r="15060" spans="1:4" x14ac:dyDescent="0.35">
      <c r="A15060">
        <v>110</v>
      </c>
      <c r="B15060">
        <v>231.3681</v>
      </c>
      <c r="C15060" t="s">
        <v>70</v>
      </c>
      <c r="D15060">
        <v>5.9999999999999995E-4</v>
      </c>
    </row>
    <row r="15061" spans="1:4" x14ac:dyDescent="0.35">
      <c r="A15061">
        <v>110</v>
      </c>
      <c r="B15061">
        <v>231.3826</v>
      </c>
      <c r="C15061" t="s">
        <v>70</v>
      </c>
      <c r="D15061">
        <v>6.6E-3</v>
      </c>
    </row>
    <row r="15062" spans="1:4" x14ac:dyDescent="0.35">
      <c r="A15062">
        <v>110</v>
      </c>
      <c r="B15062">
        <v>231.39750000000001</v>
      </c>
      <c r="C15062" t="s">
        <v>70</v>
      </c>
      <c r="D15062">
        <v>2.9999999999999997E-4</v>
      </c>
    </row>
    <row r="15063" spans="1:4" x14ac:dyDescent="0.35">
      <c r="A15063">
        <v>110</v>
      </c>
      <c r="B15063">
        <v>231.4117</v>
      </c>
      <c r="C15063" t="s">
        <v>70</v>
      </c>
      <c r="D15063">
        <v>1E-3</v>
      </c>
    </row>
    <row r="15064" spans="1:4" x14ac:dyDescent="0.35">
      <c r="A15064">
        <v>110</v>
      </c>
      <c r="B15064">
        <v>231.4271</v>
      </c>
      <c r="C15064" t="s">
        <v>70</v>
      </c>
      <c r="D15064">
        <v>1E-3</v>
      </c>
    </row>
    <row r="15065" spans="1:4" x14ac:dyDescent="0.35">
      <c r="A15065">
        <v>110</v>
      </c>
      <c r="B15065">
        <v>231.44980000000001</v>
      </c>
      <c r="C15065" t="s">
        <v>70</v>
      </c>
      <c r="D15065">
        <v>2.0000000000000001E-4</v>
      </c>
    </row>
    <row r="15066" spans="1:4" x14ac:dyDescent="0.35">
      <c r="A15066">
        <v>110</v>
      </c>
      <c r="B15066">
        <v>231.4649</v>
      </c>
      <c r="C15066" t="s">
        <v>70</v>
      </c>
      <c r="D15066">
        <v>4.1000000000000003E-3</v>
      </c>
    </row>
    <row r="15067" spans="1:4" x14ac:dyDescent="0.35">
      <c r="A15067">
        <v>110</v>
      </c>
      <c r="B15067">
        <v>231.47980000000001</v>
      </c>
      <c r="C15067" t="s">
        <v>70</v>
      </c>
      <c r="D15067">
        <v>4.1000000000000003E-3</v>
      </c>
    </row>
    <row r="15068" spans="1:4" x14ac:dyDescent="0.35">
      <c r="A15068">
        <v>110</v>
      </c>
      <c r="B15068">
        <v>231.4949</v>
      </c>
      <c r="C15068" t="s">
        <v>70</v>
      </c>
      <c r="D15068">
        <v>5.0000000000000001E-4</v>
      </c>
    </row>
    <row r="15069" spans="1:4" x14ac:dyDescent="0.35">
      <c r="A15069">
        <v>110</v>
      </c>
      <c r="B15069">
        <v>231.50960000000001</v>
      </c>
      <c r="C15069" t="s">
        <v>70</v>
      </c>
      <c r="D15069">
        <v>5.0000000000000001E-4</v>
      </c>
    </row>
    <row r="15070" spans="1:4" x14ac:dyDescent="0.35">
      <c r="A15070">
        <v>110</v>
      </c>
      <c r="B15070">
        <v>231.52379999999999</v>
      </c>
      <c r="C15070" t="s">
        <v>70</v>
      </c>
      <c r="D15070">
        <v>1E-3</v>
      </c>
    </row>
    <row r="15071" spans="1:4" x14ac:dyDescent="0.35">
      <c r="A15071">
        <v>110</v>
      </c>
      <c r="B15071">
        <v>231.53819999999999</v>
      </c>
      <c r="C15071" t="s">
        <v>70</v>
      </c>
      <c r="D15071">
        <v>1.1000000000000001E-3</v>
      </c>
    </row>
    <row r="15072" spans="1:4" x14ac:dyDescent="0.35">
      <c r="A15072">
        <v>110</v>
      </c>
      <c r="B15072">
        <v>231.55260000000001</v>
      </c>
      <c r="C15072" t="s">
        <v>70</v>
      </c>
      <c r="D15072">
        <v>3.5999999999999999E-3</v>
      </c>
    </row>
    <row r="15073" spans="1:4" x14ac:dyDescent="0.35">
      <c r="A15073">
        <v>110</v>
      </c>
      <c r="B15073">
        <v>231.56739999999999</v>
      </c>
      <c r="C15073" t="s">
        <v>70</v>
      </c>
      <c r="D15073">
        <v>8.9999999999999998E-4</v>
      </c>
    </row>
    <row r="15074" spans="1:4" x14ac:dyDescent="0.35">
      <c r="A15074">
        <v>110</v>
      </c>
      <c r="B15074">
        <v>231.58150000000001</v>
      </c>
      <c r="C15074" t="s">
        <v>70</v>
      </c>
      <c r="D15074">
        <v>8.9999999999999998E-4</v>
      </c>
    </row>
    <row r="15075" spans="1:4" x14ac:dyDescent="0.35">
      <c r="A15075">
        <v>110</v>
      </c>
      <c r="B15075">
        <v>231.5966</v>
      </c>
      <c r="C15075" t="s">
        <v>70</v>
      </c>
      <c r="D15075">
        <v>9.2999999999999992E-3</v>
      </c>
    </row>
    <row r="15076" spans="1:4" x14ac:dyDescent="0.35">
      <c r="A15076">
        <v>110</v>
      </c>
      <c r="B15076">
        <v>231.61089999999999</v>
      </c>
      <c r="C15076" t="s">
        <v>70</v>
      </c>
      <c r="D15076">
        <v>3.2000000000000002E-3</v>
      </c>
    </row>
    <row r="15077" spans="1:4" x14ac:dyDescent="0.35">
      <c r="A15077">
        <v>110</v>
      </c>
      <c r="B15077">
        <v>231.62540000000001</v>
      </c>
      <c r="C15077" t="s">
        <v>70</v>
      </c>
      <c r="D15077">
        <v>3.2000000000000002E-3</v>
      </c>
    </row>
    <row r="15078" spans="1:4" x14ac:dyDescent="0.35">
      <c r="A15078">
        <v>110</v>
      </c>
      <c r="B15078">
        <v>231.6396</v>
      </c>
      <c r="C15078" t="s">
        <v>70</v>
      </c>
      <c r="D15078">
        <v>2.0999999999999999E-3</v>
      </c>
    </row>
    <row r="15079" spans="1:4" x14ac:dyDescent="0.35">
      <c r="A15079">
        <v>110</v>
      </c>
      <c r="B15079">
        <v>231.6651</v>
      </c>
      <c r="C15079" t="s">
        <v>70</v>
      </c>
      <c r="D15079">
        <v>6.6E-3</v>
      </c>
    </row>
    <row r="15080" spans="1:4" x14ac:dyDescent="0.35">
      <c r="A15080">
        <v>110</v>
      </c>
      <c r="B15080">
        <v>231.68029999999999</v>
      </c>
      <c r="C15080" t="s">
        <v>70</v>
      </c>
      <c r="D15080">
        <v>1.4E-3</v>
      </c>
    </row>
    <row r="15081" spans="1:4" x14ac:dyDescent="0.35">
      <c r="A15081">
        <v>110</v>
      </c>
      <c r="B15081">
        <v>231.69540000000001</v>
      </c>
      <c r="C15081" t="s">
        <v>70</v>
      </c>
      <c r="D15081">
        <v>3.8999999999999998E-3</v>
      </c>
    </row>
    <row r="15082" spans="1:4" x14ac:dyDescent="0.35">
      <c r="A15082">
        <v>110</v>
      </c>
      <c r="B15082">
        <v>231.71019999999999</v>
      </c>
      <c r="C15082" t="s">
        <v>70</v>
      </c>
      <c r="D15082">
        <v>8.8999999999999999E-3</v>
      </c>
    </row>
    <row r="15083" spans="1:4" x14ac:dyDescent="0.35">
      <c r="A15083">
        <v>110</v>
      </c>
      <c r="B15083">
        <v>231.72450000000001</v>
      </c>
      <c r="C15083" t="s">
        <v>70</v>
      </c>
      <c r="D15083">
        <v>8.8999999999999999E-3</v>
      </c>
    </row>
    <row r="15084" spans="1:4" x14ac:dyDescent="0.35">
      <c r="A15084">
        <v>110</v>
      </c>
      <c r="B15084">
        <v>231.739</v>
      </c>
      <c r="C15084" t="s">
        <v>70</v>
      </c>
      <c r="D15084">
        <v>1.5E-3</v>
      </c>
    </row>
    <row r="15085" spans="1:4" x14ac:dyDescent="0.35">
      <c r="A15085">
        <v>110</v>
      </c>
      <c r="B15085">
        <v>231.75380000000001</v>
      </c>
      <c r="C15085" t="s">
        <v>70</v>
      </c>
      <c r="D15085">
        <v>1.5E-3</v>
      </c>
    </row>
    <row r="15086" spans="1:4" x14ac:dyDescent="0.35">
      <c r="A15086">
        <v>110</v>
      </c>
      <c r="B15086">
        <v>231.7689</v>
      </c>
      <c r="C15086" t="s">
        <v>70</v>
      </c>
      <c r="D15086">
        <v>1.5E-3</v>
      </c>
    </row>
    <row r="15087" spans="1:4" x14ac:dyDescent="0.35">
      <c r="A15087">
        <v>110</v>
      </c>
      <c r="B15087">
        <v>231.78540000000001</v>
      </c>
      <c r="C15087" t="s">
        <v>70</v>
      </c>
      <c r="D15087">
        <v>5.1000000000000004E-3</v>
      </c>
    </row>
    <row r="15088" spans="1:4" x14ac:dyDescent="0.35">
      <c r="A15088">
        <v>110</v>
      </c>
      <c r="B15088">
        <v>231.8004</v>
      </c>
      <c r="C15088" t="s">
        <v>70</v>
      </c>
      <c r="D15088">
        <v>7.6E-3</v>
      </c>
    </row>
    <row r="15089" spans="1:4" x14ac:dyDescent="0.35">
      <c r="A15089">
        <v>110</v>
      </c>
      <c r="B15089">
        <v>231.81610000000001</v>
      </c>
      <c r="C15089" t="s">
        <v>70</v>
      </c>
      <c r="D15089">
        <v>7.3000000000000001E-3</v>
      </c>
    </row>
    <row r="15090" spans="1:4" x14ac:dyDescent="0.35">
      <c r="A15090">
        <v>110</v>
      </c>
      <c r="B15090">
        <v>231.83009999999999</v>
      </c>
      <c r="C15090" t="s">
        <v>70</v>
      </c>
      <c r="D15090">
        <v>6.7000000000000002E-3</v>
      </c>
    </row>
    <row r="15091" spans="1:4" x14ac:dyDescent="0.35">
      <c r="A15091">
        <v>111</v>
      </c>
      <c r="B15091">
        <v>231.84809999999999</v>
      </c>
      <c r="C15091" t="s">
        <v>70</v>
      </c>
      <c r="D15091">
        <v>7.6E-3</v>
      </c>
    </row>
    <row r="15092" spans="1:4" x14ac:dyDescent="0.35">
      <c r="A15092">
        <v>111</v>
      </c>
      <c r="B15092">
        <v>231.87039999999999</v>
      </c>
      <c r="C15092" t="s">
        <v>70</v>
      </c>
      <c r="D15092">
        <v>4.3E-3</v>
      </c>
    </row>
    <row r="15093" spans="1:4" x14ac:dyDescent="0.35">
      <c r="A15093">
        <v>111</v>
      </c>
      <c r="B15093">
        <v>231.8853</v>
      </c>
      <c r="C15093" t="s">
        <v>70</v>
      </c>
      <c r="D15093">
        <v>3.3E-3</v>
      </c>
    </row>
    <row r="15094" spans="1:4" x14ac:dyDescent="0.35">
      <c r="A15094">
        <v>111</v>
      </c>
      <c r="B15094">
        <v>231.8998</v>
      </c>
      <c r="C15094" t="s">
        <v>70</v>
      </c>
      <c r="D15094">
        <v>3.3E-3</v>
      </c>
    </row>
    <row r="15095" spans="1:4" x14ac:dyDescent="0.35">
      <c r="A15095">
        <v>111</v>
      </c>
      <c r="B15095">
        <v>231.91380000000001</v>
      </c>
      <c r="C15095" t="s">
        <v>70</v>
      </c>
      <c r="D15095">
        <v>5.1999999999999998E-3</v>
      </c>
    </row>
    <row r="15096" spans="1:4" x14ac:dyDescent="0.35">
      <c r="A15096">
        <v>111</v>
      </c>
      <c r="B15096">
        <v>231.92859999999999</v>
      </c>
      <c r="C15096" t="s">
        <v>70</v>
      </c>
      <c r="D15096">
        <v>5.1999999999999998E-3</v>
      </c>
    </row>
    <row r="15097" spans="1:4" x14ac:dyDescent="0.35">
      <c r="A15097">
        <v>111</v>
      </c>
      <c r="B15097">
        <v>231.94450000000001</v>
      </c>
      <c r="C15097" t="s">
        <v>70</v>
      </c>
      <c r="D15097">
        <v>4.4000000000000003E-3</v>
      </c>
    </row>
    <row r="15098" spans="1:4" x14ac:dyDescent="0.35">
      <c r="A15098">
        <v>111</v>
      </c>
      <c r="B15098">
        <v>231.96289999999999</v>
      </c>
      <c r="C15098" t="s">
        <v>70</v>
      </c>
      <c r="D15098">
        <v>4.1000000000000003E-3</v>
      </c>
    </row>
    <row r="15099" spans="1:4" x14ac:dyDescent="0.35">
      <c r="A15099">
        <v>111</v>
      </c>
      <c r="B15099">
        <v>231.98220000000001</v>
      </c>
      <c r="C15099" t="s">
        <v>70</v>
      </c>
      <c r="D15099">
        <v>2.0999999999999999E-3</v>
      </c>
    </row>
    <row r="15100" spans="1:4" x14ac:dyDescent="0.35">
      <c r="A15100">
        <v>111</v>
      </c>
      <c r="B15100">
        <v>232.00370000000001</v>
      </c>
      <c r="C15100" t="s">
        <v>70</v>
      </c>
      <c r="D15100">
        <v>1.6999999999999999E-3</v>
      </c>
    </row>
    <row r="15101" spans="1:4" x14ac:dyDescent="0.35">
      <c r="A15101">
        <v>111</v>
      </c>
      <c r="B15101">
        <v>232.02180000000001</v>
      </c>
      <c r="C15101" t="s">
        <v>70</v>
      </c>
      <c r="D15101">
        <v>1.1999999999999999E-3</v>
      </c>
    </row>
    <row r="15102" spans="1:4" x14ac:dyDescent="0.35">
      <c r="A15102">
        <v>111</v>
      </c>
      <c r="B15102">
        <v>232.03469999999999</v>
      </c>
      <c r="C15102" t="s">
        <v>70</v>
      </c>
      <c r="D15102">
        <v>1E-3</v>
      </c>
    </row>
    <row r="15103" spans="1:4" x14ac:dyDescent="0.35">
      <c r="A15103">
        <v>111</v>
      </c>
      <c r="B15103">
        <v>232.04769999999999</v>
      </c>
      <c r="C15103" t="s">
        <v>70</v>
      </c>
      <c r="D15103">
        <v>1E-3</v>
      </c>
    </row>
    <row r="15104" spans="1:4" x14ac:dyDescent="0.35">
      <c r="A15104">
        <v>111</v>
      </c>
      <c r="B15104">
        <v>232.06489999999999</v>
      </c>
      <c r="C15104" t="s">
        <v>70</v>
      </c>
      <c r="D15104">
        <v>2.9999999999999997E-4</v>
      </c>
    </row>
    <row r="15105" spans="1:4" x14ac:dyDescent="0.35">
      <c r="A15105">
        <v>111</v>
      </c>
      <c r="B15105">
        <v>232.09049999999999</v>
      </c>
      <c r="C15105" t="s">
        <v>70</v>
      </c>
      <c r="D15105">
        <v>1E-4</v>
      </c>
    </row>
    <row r="15106" spans="1:4" x14ac:dyDescent="0.35">
      <c r="A15106">
        <v>111</v>
      </c>
      <c r="B15106">
        <v>232.1044</v>
      </c>
      <c r="C15106" t="s">
        <v>70</v>
      </c>
      <c r="D15106">
        <v>2.9999999999999997E-4</v>
      </c>
    </row>
    <row r="15107" spans="1:4" x14ac:dyDescent="0.35">
      <c r="A15107">
        <v>111</v>
      </c>
      <c r="B15107">
        <v>232.11869999999999</v>
      </c>
      <c r="C15107" t="s">
        <v>70</v>
      </c>
      <c r="D15107">
        <v>2.9999999999999997E-4</v>
      </c>
    </row>
    <row r="15108" spans="1:4" x14ac:dyDescent="0.35">
      <c r="A15108">
        <v>111</v>
      </c>
      <c r="B15108">
        <v>232.1328</v>
      </c>
      <c r="C15108" t="s">
        <v>70</v>
      </c>
      <c r="D15108">
        <v>5.9999999999999995E-4</v>
      </c>
    </row>
    <row r="15109" spans="1:4" x14ac:dyDescent="0.35">
      <c r="A15109">
        <v>111</v>
      </c>
      <c r="B15109">
        <v>232.14699999999999</v>
      </c>
      <c r="C15109" t="s">
        <v>70</v>
      </c>
      <c r="D15109">
        <v>4.0000000000000002E-4</v>
      </c>
    </row>
    <row r="15110" spans="1:4" x14ac:dyDescent="0.35">
      <c r="A15110">
        <v>111</v>
      </c>
      <c r="B15110">
        <v>232.16050000000001</v>
      </c>
      <c r="C15110" t="s">
        <v>70</v>
      </c>
      <c r="D15110">
        <v>4.0000000000000002E-4</v>
      </c>
    </row>
    <row r="15111" spans="1:4" x14ac:dyDescent="0.35">
      <c r="A15111">
        <v>111</v>
      </c>
      <c r="B15111">
        <v>232.17449999999999</v>
      </c>
      <c r="C15111" t="s">
        <v>70</v>
      </c>
    </row>
    <row r="15112" spans="1:4" x14ac:dyDescent="0.35">
      <c r="A15112">
        <v>111</v>
      </c>
      <c r="B15112">
        <v>232.18770000000001</v>
      </c>
      <c r="C15112" t="s">
        <v>70</v>
      </c>
    </row>
    <row r="15113" spans="1:4" x14ac:dyDescent="0.35">
      <c r="A15113">
        <v>111</v>
      </c>
      <c r="B15113">
        <v>232.20160000000001</v>
      </c>
      <c r="C15113" t="s">
        <v>70</v>
      </c>
      <c r="D15113">
        <v>5.0000000000000001E-4</v>
      </c>
    </row>
    <row r="15114" spans="1:4" x14ac:dyDescent="0.35">
      <c r="A15114">
        <v>111</v>
      </c>
      <c r="B15114">
        <v>232.21549999999999</v>
      </c>
      <c r="C15114" t="s">
        <v>70</v>
      </c>
      <c r="D15114">
        <v>5.0000000000000001E-4</v>
      </c>
    </row>
    <row r="15115" spans="1:4" x14ac:dyDescent="0.35">
      <c r="A15115">
        <v>111</v>
      </c>
      <c r="B15115">
        <v>232.22900000000001</v>
      </c>
      <c r="C15115" t="s">
        <v>70</v>
      </c>
      <c r="D15115">
        <v>5.0000000000000001E-4</v>
      </c>
    </row>
    <row r="15116" spans="1:4" x14ac:dyDescent="0.35">
      <c r="A15116">
        <v>111</v>
      </c>
      <c r="B15116">
        <v>232.24199999999999</v>
      </c>
      <c r="C15116" t="s">
        <v>70</v>
      </c>
      <c r="D15116">
        <v>2.0000000000000001E-4</v>
      </c>
    </row>
    <row r="15117" spans="1:4" x14ac:dyDescent="0.35">
      <c r="A15117">
        <v>111</v>
      </c>
      <c r="B15117">
        <v>232.2559</v>
      </c>
      <c r="C15117" t="s">
        <v>70</v>
      </c>
      <c r="D15117">
        <v>2.0000000000000001E-4</v>
      </c>
    </row>
    <row r="15118" spans="1:4" x14ac:dyDescent="0.35">
      <c r="A15118">
        <v>111</v>
      </c>
      <c r="B15118">
        <v>232.26920000000001</v>
      </c>
      <c r="C15118" t="s">
        <v>70</v>
      </c>
      <c r="D15118">
        <v>4.0000000000000002E-4</v>
      </c>
    </row>
    <row r="15119" spans="1:4" x14ac:dyDescent="0.35">
      <c r="A15119">
        <v>111</v>
      </c>
      <c r="B15119">
        <v>232.2945</v>
      </c>
      <c r="C15119" t="s">
        <v>70</v>
      </c>
      <c r="D15119">
        <v>2.0000000000000001E-4</v>
      </c>
    </row>
    <row r="15120" spans="1:4" x14ac:dyDescent="0.35">
      <c r="A15120">
        <v>111</v>
      </c>
      <c r="B15120">
        <v>232.30860000000001</v>
      </c>
      <c r="C15120" t="s">
        <v>70</v>
      </c>
      <c r="D15120">
        <v>2.0000000000000001E-4</v>
      </c>
    </row>
    <row r="15121" spans="1:4" x14ac:dyDescent="0.35">
      <c r="A15121">
        <v>111</v>
      </c>
      <c r="B15121">
        <v>232.3227</v>
      </c>
      <c r="C15121" t="s">
        <v>70</v>
      </c>
      <c r="D15121">
        <v>1E-4</v>
      </c>
    </row>
    <row r="15122" spans="1:4" x14ac:dyDescent="0.35">
      <c r="A15122">
        <v>111</v>
      </c>
      <c r="B15122">
        <v>232.3372</v>
      </c>
      <c r="C15122" t="s">
        <v>70</v>
      </c>
      <c r="D15122">
        <v>1E-4</v>
      </c>
    </row>
    <row r="15123" spans="1:4" x14ac:dyDescent="0.35">
      <c r="A15123">
        <v>111</v>
      </c>
      <c r="B15123">
        <v>232.35059999999999</v>
      </c>
      <c r="C15123" t="s">
        <v>70</v>
      </c>
      <c r="D15123">
        <v>5.9999999999999995E-4</v>
      </c>
    </row>
    <row r="15124" spans="1:4" x14ac:dyDescent="0.35">
      <c r="A15124">
        <v>111</v>
      </c>
      <c r="B15124">
        <v>232.36449999999999</v>
      </c>
      <c r="C15124" t="s">
        <v>70</v>
      </c>
    </row>
    <row r="15125" spans="1:4" x14ac:dyDescent="0.35">
      <c r="A15125">
        <v>111</v>
      </c>
      <c r="B15125">
        <v>232.3792</v>
      </c>
      <c r="C15125" t="s">
        <v>70</v>
      </c>
    </row>
    <row r="15126" spans="1:4" x14ac:dyDescent="0.35">
      <c r="A15126">
        <v>111</v>
      </c>
      <c r="B15126">
        <v>232.39189999999999</v>
      </c>
      <c r="C15126" t="s">
        <v>70</v>
      </c>
    </row>
    <row r="15127" spans="1:4" x14ac:dyDescent="0.35">
      <c r="A15127">
        <v>111</v>
      </c>
      <c r="B15127">
        <v>232.40649999999999</v>
      </c>
      <c r="C15127" t="s">
        <v>70</v>
      </c>
    </row>
    <row r="15128" spans="1:4" x14ac:dyDescent="0.35">
      <c r="A15128">
        <v>111</v>
      </c>
      <c r="B15128">
        <v>232.4211</v>
      </c>
      <c r="C15128" t="s">
        <v>70</v>
      </c>
      <c r="D15128">
        <v>4.0000000000000002E-4</v>
      </c>
    </row>
    <row r="15129" spans="1:4" x14ac:dyDescent="0.35">
      <c r="A15129">
        <v>111</v>
      </c>
      <c r="B15129">
        <v>232.43530000000001</v>
      </c>
      <c r="C15129" t="s">
        <v>70</v>
      </c>
    </row>
    <row r="15130" spans="1:4" x14ac:dyDescent="0.35">
      <c r="A15130">
        <v>111</v>
      </c>
      <c r="B15130">
        <v>232.44900000000001</v>
      </c>
      <c r="C15130" t="s">
        <v>70</v>
      </c>
      <c r="D15130">
        <v>2.0000000000000001E-4</v>
      </c>
    </row>
    <row r="15131" spans="1:4" x14ac:dyDescent="0.35">
      <c r="A15131">
        <v>111</v>
      </c>
      <c r="B15131">
        <v>232.46459999999999</v>
      </c>
      <c r="C15131" t="s">
        <v>70</v>
      </c>
      <c r="D15131">
        <v>2.9999999999999997E-4</v>
      </c>
    </row>
    <row r="15132" spans="1:4" x14ac:dyDescent="0.35">
      <c r="A15132">
        <v>111</v>
      </c>
      <c r="B15132">
        <v>232.4819</v>
      </c>
      <c r="C15132" t="s">
        <v>70</v>
      </c>
      <c r="D15132">
        <v>1E-4</v>
      </c>
    </row>
    <row r="15133" spans="1:4" x14ac:dyDescent="0.35">
      <c r="A15133">
        <v>111</v>
      </c>
      <c r="B15133">
        <v>232.50470000000001</v>
      </c>
      <c r="C15133" t="s">
        <v>70</v>
      </c>
    </row>
    <row r="15134" spans="1:4" x14ac:dyDescent="0.35">
      <c r="A15134">
        <v>111</v>
      </c>
      <c r="B15134">
        <v>232.5188</v>
      </c>
      <c r="C15134" t="s">
        <v>70</v>
      </c>
    </row>
    <row r="15135" spans="1:4" x14ac:dyDescent="0.35">
      <c r="A15135">
        <v>111</v>
      </c>
      <c r="B15135">
        <v>232.54429999999999</v>
      </c>
      <c r="C15135" t="s">
        <v>70</v>
      </c>
      <c r="D15135">
        <v>2.0000000000000001E-4</v>
      </c>
    </row>
    <row r="15136" spans="1:4" x14ac:dyDescent="0.35">
      <c r="A15136">
        <v>111</v>
      </c>
      <c r="B15136">
        <v>232.5565</v>
      </c>
      <c r="C15136" t="s">
        <v>70</v>
      </c>
      <c r="D15136">
        <v>1E-4</v>
      </c>
    </row>
    <row r="15137" spans="1:4" x14ac:dyDescent="0.35">
      <c r="A15137">
        <v>111</v>
      </c>
      <c r="B15137">
        <v>232.5702</v>
      </c>
      <c r="C15137" t="s">
        <v>70</v>
      </c>
      <c r="D15137">
        <v>1E-4</v>
      </c>
    </row>
    <row r="15138" spans="1:4" x14ac:dyDescent="0.35">
      <c r="A15138">
        <v>111</v>
      </c>
      <c r="B15138">
        <v>232.5874</v>
      </c>
      <c r="C15138" t="s">
        <v>70</v>
      </c>
    </row>
    <row r="15139" spans="1:4" x14ac:dyDescent="0.35">
      <c r="A15139">
        <v>111</v>
      </c>
      <c r="B15139">
        <v>232.60499999999999</v>
      </c>
      <c r="C15139" t="s">
        <v>70</v>
      </c>
      <c r="D15139">
        <v>1E-4</v>
      </c>
    </row>
    <row r="15140" spans="1:4" x14ac:dyDescent="0.35">
      <c r="A15140">
        <v>111</v>
      </c>
      <c r="B15140">
        <v>232.62190000000001</v>
      </c>
      <c r="C15140" t="s">
        <v>70</v>
      </c>
    </row>
    <row r="15141" spans="1:4" x14ac:dyDescent="0.35">
      <c r="A15141">
        <v>111</v>
      </c>
      <c r="B15141">
        <v>232.6404</v>
      </c>
      <c r="C15141" t="s">
        <v>70</v>
      </c>
    </row>
    <row r="15142" spans="1:4" x14ac:dyDescent="0.35">
      <c r="A15142">
        <v>111</v>
      </c>
      <c r="B15142">
        <v>232.6574</v>
      </c>
      <c r="C15142" t="s">
        <v>70</v>
      </c>
    </row>
    <row r="15143" spans="1:4" x14ac:dyDescent="0.35">
      <c r="A15143">
        <v>111</v>
      </c>
      <c r="B15143">
        <v>232.67570000000001</v>
      </c>
      <c r="C15143" t="s">
        <v>70</v>
      </c>
      <c r="D15143">
        <v>1E-4</v>
      </c>
    </row>
    <row r="15144" spans="1:4" x14ac:dyDescent="0.35">
      <c r="A15144">
        <v>111</v>
      </c>
      <c r="B15144">
        <v>232.69239999999999</v>
      </c>
      <c r="C15144" t="s">
        <v>70</v>
      </c>
      <c r="D15144">
        <v>1E-4</v>
      </c>
    </row>
    <row r="15145" spans="1:4" x14ac:dyDescent="0.35">
      <c r="A15145">
        <v>111</v>
      </c>
      <c r="B15145">
        <v>232.72409999999999</v>
      </c>
      <c r="C15145" t="s">
        <v>70</v>
      </c>
    </row>
    <row r="15146" spans="1:4" x14ac:dyDescent="0.35">
      <c r="A15146">
        <v>111</v>
      </c>
      <c r="B15146">
        <v>232.74639999999999</v>
      </c>
      <c r="C15146" t="s">
        <v>70</v>
      </c>
      <c r="D15146">
        <v>1E-4</v>
      </c>
    </row>
    <row r="15147" spans="1:4" x14ac:dyDescent="0.35">
      <c r="A15147">
        <v>111</v>
      </c>
      <c r="B15147">
        <v>232.7604</v>
      </c>
      <c r="C15147" t="s">
        <v>70</v>
      </c>
      <c r="D15147">
        <v>1E-4</v>
      </c>
    </row>
    <row r="15148" spans="1:4" x14ac:dyDescent="0.35">
      <c r="A15148">
        <v>111</v>
      </c>
      <c r="B15148">
        <v>232.77879999999999</v>
      </c>
      <c r="C15148" t="s">
        <v>70</v>
      </c>
      <c r="D15148">
        <v>1E-4</v>
      </c>
    </row>
    <row r="15149" spans="1:4" x14ac:dyDescent="0.35">
      <c r="A15149">
        <v>111</v>
      </c>
      <c r="B15149">
        <v>232.79220000000001</v>
      </c>
      <c r="C15149" t="s">
        <v>70</v>
      </c>
    </row>
    <row r="15150" spans="1:4" x14ac:dyDescent="0.35">
      <c r="A15150">
        <v>111</v>
      </c>
      <c r="B15150">
        <v>232.80590000000001</v>
      </c>
      <c r="C15150" t="s">
        <v>70</v>
      </c>
      <c r="D15150">
        <v>1E-4</v>
      </c>
    </row>
    <row r="15151" spans="1:4" x14ac:dyDescent="0.35">
      <c r="A15151">
        <v>111</v>
      </c>
      <c r="B15151">
        <v>232.82</v>
      </c>
      <c r="C15151" t="s">
        <v>70</v>
      </c>
      <c r="D15151">
        <v>1E-4</v>
      </c>
    </row>
    <row r="15152" spans="1:4" x14ac:dyDescent="0.35">
      <c r="A15152">
        <v>111</v>
      </c>
      <c r="B15152">
        <v>232.83529999999999</v>
      </c>
      <c r="C15152" t="s">
        <v>70</v>
      </c>
      <c r="D15152">
        <v>2.0000000000000001E-4</v>
      </c>
    </row>
    <row r="15153" spans="1:4" x14ac:dyDescent="0.35">
      <c r="A15153">
        <v>111</v>
      </c>
      <c r="B15153">
        <v>232.8563</v>
      </c>
      <c r="C15153" t="s">
        <v>70</v>
      </c>
      <c r="D15153">
        <v>1E-4</v>
      </c>
    </row>
    <row r="15154" spans="1:4" x14ac:dyDescent="0.35">
      <c r="A15154">
        <v>111</v>
      </c>
      <c r="B15154">
        <v>232.87020000000001</v>
      </c>
      <c r="C15154" t="s">
        <v>70</v>
      </c>
      <c r="D15154">
        <v>1E-4</v>
      </c>
    </row>
    <row r="15155" spans="1:4" x14ac:dyDescent="0.35">
      <c r="A15155">
        <v>111</v>
      </c>
      <c r="B15155">
        <v>232.8852</v>
      </c>
      <c r="C15155" t="s">
        <v>70</v>
      </c>
      <c r="D15155">
        <v>1E-4</v>
      </c>
    </row>
    <row r="15156" spans="1:4" x14ac:dyDescent="0.35">
      <c r="A15156">
        <v>111</v>
      </c>
      <c r="B15156">
        <v>232.90260000000001</v>
      </c>
      <c r="C15156" t="s">
        <v>70</v>
      </c>
      <c r="D15156">
        <v>2.0000000000000001E-4</v>
      </c>
    </row>
    <row r="15157" spans="1:4" x14ac:dyDescent="0.35">
      <c r="A15157">
        <v>111</v>
      </c>
      <c r="B15157">
        <v>232.92949999999999</v>
      </c>
      <c r="C15157" t="s">
        <v>70</v>
      </c>
    </row>
    <row r="15158" spans="1:4" x14ac:dyDescent="0.35">
      <c r="A15158">
        <v>111</v>
      </c>
      <c r="B15158">
        <v>232.95079999999999</v>
      </c>
      <c r="C15158" t="s">
        <v>70</v>
      </c>
      <c r="D15158">
        <v>1E-4</v>
      </c>
    </row>
    <row r="15159" spans="1:4" x14ac:dyDescent="0.35">
      <c r="A15159">
        <v>111</v>
      </c>
      <c r="B15159">
        <v>232.96969999999999</v>
      </c>
      <c r="C15159" t="s">
        <v>70</v>
      </c>
      <c r="D15159">
        <v>2.0000000000000001E-4</v>
      </c>
    </row>
    <row r="15160" spans="1:4" x14ac:dyDescent="0.35">
      <c r="A15160">
        <v>111</v>
      </c>
      <c r="B15160">
        <v>232.98240000000001</v>
      </c>
      <c r="C15160" t="s">
        <v>70</v>
      </c>
    </row>
    <row r="15161" spans="1:4" x14ac:dyDescent="0.35">
      <c r="A15161">
        <v>111</v>
      </c>
      <c r="B15161">
        <v>232.9966</v>
      </c>
      <c r="C15161" t="s">
        <v>70</v>
      </c>
    </row>
    <row r="15162" spans="1:4" x14ac:dyDescent="0.35">
      <c r="A15162">
        <v>111</v>
      </c>
      <c r="B15162">
        <v>233.011</v>
      </c>
      <c r="C15162" t="s">
        <v>70</v>
      </c>
      <c r="D15162">
        <v>1E-4</v>
      </c>
    </row>
    <row r="15163" spans="1:4" x14ac:dyDescent="0.35">
      <c r="A15163">
        <v>111</v>
      </c>
      <c r="B15163">
        <v>233.02549999999999</v>
      </c>
      <c r="C15163" t="s">
        <v>70</v>
      </c>
      <c r="D15163">
        <v>1E-4</v>
      </c>
    </row>
    <row r="15164" spans="1:4" x14ac:dyDescent="0.35">
      <c r="A15164">
        <v>111</v>
      </c>
      <c r="B15164">
        <v>233.0401</v>
      </c>
      <c r="C15164" t="s">
        <v>70</v>
      </c>
      <c r="D15164">
        <v>1E-4</v>
      </c>
    </row>
    <row r="15165" spans="1:4" x14ac:dyDescent="0.35">
      <c r="A15165">
        <v>111</v>
      </c>
      <c r="B15165">
        <v>233.05500000000001</v>
      </c>
      <c r="C15165" t="s">
        <v>70</v>
      </c>
    </row>
    <row r="15166" spans="1:4" x14ac:dyDescent="0.35">
      <c r="A15166">
        <v>111</v>
      </c>
      <c r="B15166">
        <v>233.0694</v>
      </c>
      <c r="C15166" t="s">
        <v>70</v>
      </c>
    </row>
    <row r="15167" spans="1:4" x14ac:dyDescent="0.35">
      <c r="A15167">
        <v>111</v>
      </c>
      <c r="B15167">
        <v>233.0847</v>
      </c>
      <c r="C15167" t="s">
        <v>70</v>
      </c>
      <c r="D15167">
        <v>1E-4</v>
      </c>
    </row>
    <row r="15168" spans="1:4" x14ac:dyDescent="0.35">
      <c r="A15168">
        <v>111</v>
      </c>
      <c r="B15168">
        <v>233.0992</v>
      </c>
      <c r="C15168" t="s">
        <v>70</v>
      </c>
    </row>
    <row r="15169" spans="1:4" x14ac:dyDescent="0.35">
      <c r="A15169">
        <v>111</v>
      </c>
      <c r="B15169">
        <v>233.11330000000001</v>
      </c>
      <c r="C15169" t="s">
        <v>70</v>
      </c>
    </row>
    <row r="15170" spans="1:4" x14ac:dyDescent="0.35">
      <c r="A15170">
        <v>111</v>
      </c>
      <c r="B15170">
        <v>233.13640000000001</v>
      </c>
      <c r="C15170" t="s">
        <v>70</v>
      </c>
    </row>
    <row r="15171" spans="1:4" x14ac:dyDescent="0.35">
      <c r="A15171">
        <v>111</v>
      </c>
      <c r="B15171">
        <v>233.1514</v>
      </c>
      <c r="C15171" t="s">
        <v>70</v>
      </c>
    </row>
    <row r="15172" spans="1:4" x14ac:dyDescent="0.35">
      <c r="A15172">
        <v>111</v>
      </c>
      <c r="B15172">
        <v>233.166</v>
      </c>
      <c r="C15172" t="s">
        <v>70</v>
      </c>
    </row>
    <row r="15173" spans="1:4" x14ac:dyDescent="0.35">
      <c r="A15173">
        <v>111</v>
      </c>
      <c r="B15173">
        <v>233.1808</v>
      </c>
      <c r="C15173" t="s">
        <v>70</v>
      </c>
    </row>
    <row r="15174" spans="1:4" x14ac:dyDescent="0.35">
      <c r="A15174">
        <v>111</v>
      </c>
      <c r="B15174">
        <v>233.19560000000001</v>
      </c>
      <c r="C15174" t="s">
        <v>70</v>
      </c>
    </row>
    <row r="15175" spans="1:4" x14ac:dyDescent="0.35">
      <c r="A15175">
        <v>111</v>
      </c>
      <c r="B15175">
        <v>233.2099</v>
      </c>
      <c r="C15175" t="s">
        <v>70</v>
      </c>
    </row>
    <row r="15176" spans="1:4" x14ac:dyDescent="0.35">
      <c r="A15176">
        <v>111</v>
      </c>
      <c r="B15176">
        <v>233.22450000000001</v>
      </c>
      <c r="C15176" t="s">
        <v>70</v>
      </c>
    </row>
    <row r="15177" spans="1:4" x14ac:dyDescent="0.35">
      <c r="A15177">
        <v>111</v>
      </c>
      <c r="B15177">
        <v>233.23910000000001</v>
      </c>
      <c r="C15177" t="s">
        <v>70</v>
      </c>
    </row>
    <row r="15178" spans="1:4" x14ac:dyDescent="0.35">
      <c r="A15178">
        <v>111</v>
      </c>
      <c r="B15178">
        <v>233.25399999999999</v>
      </c>
      <c r="C15178" t="s">
        <v>70</v>
      </c>
    </row>
    <row r="15179" spans="1:4" x14ac:dyDescent="0.35">
      <c r="A15179">
        <v>111</v>
      </c>
      <c r="B15179">
        <v>233.26840000000001</v>
      </c>
      <c r="C15179" t="s">
        <v>70</v>
      </c>
    </row>
    <row r="15180" spans="1:4" x14ac:dyDescent="0.35">
      <c r="A15180">
        <v>111</v>
      </c>
      <c r="B15180">
        <v>233.28270000000001</v>
      </c>
      <c r="C15180" t="s">
        <v>70</v>
      </c>
    </row>
    <row r="15181" spans="1:4" x14ac:dyDescent="0.35">
      <c r="A15181">
        <v>111</v>
      </c>
      <c r="B15181">
        <v>233.30160000000001</v>
      </c>
      <c r="C15181" t="s">
        <v>70</v>
      </c>
    </row>
    <row r="15182" spans="1:4" x14ac:dyDescent="0.35">
      <c r="A15182">
        <v>111</v>
      </c>
      <c r="B15182">
        <v>233.32419999999999</v>
      </c>
      <c r="C15182" t="s">
        <v>70</v>
      </c>
    </row>
    <row r="15183" spans="1:4" x14ac:dyDescent="0.35">
      <c r="A15183">
        <v>111</v>
      </c>
      <c r="B15183">
        <v>233.35120000000001</v>
      </c>
      <c r="C15183" t="s">
        <v>70</v>
      </c>
    </row>
    <row r="15184" spans="1:4" x14ac:dyDescent="0.35">
      <c r="A15184">
        <v>111</v>
      </c>
      <c r="B15184">
        <v>233.36619999999999</v>
      </c>
      <c r="C15184" t="s">
        <v>70</v>
      </c>
      <c r="D15184">
        <v>1E-4</v>
      </c>
    </row>
    <row r="15185" spans="1:4" x14ac:dyDescent="0.35">
      <c r="A15185">
        <v>111</v>
      </c>
      <c r="B15185">
        <v>233.3809</v>
      </c>
      <c r="C15185" t="s">
        <v>70</v>
      </c>
    </row>
    <row r="15186" spans="1:4" x14ac:dyDescent="0.35">
      <c r="A15186">
        <v>111</v>
      </c>
      <c r="B15186">
        <v>233.39779999999999</v>
      </c>
      <c r="C15186" t="s">
        <v>70</v>
      </c>
    </row>
    <row r="15187" spans="1:4" x14ac:dyDescent="0.35">
      <c r="A15187">
        <v>111</v>
      </c>
      <c r="B15187">
        <v>233.4127</v>
      </c>
      <c r="C15187" t="s">
        <v>70</v>
      </c>
    </row>
    <row r="15188" spans="1:4" x14ac:dyDescent="0.35">
      <c r="A15188">
        <v>111</v>
      </c>
      <c r="B15188">
        <v>233.42699999999999</v>
      </c>
      <c r="C15188" t="s">
        <v>70</v>
      </c>
      <c r="D15188">
        <v>1E-4</v>
      </c>
    </row>
    <row r="15189" spans="1:4" x14ac:dyDescent="0.35">
      <c r="A15189">
        <v>111</v>
      </c>
      <c r="B15189">
        <v>233.4408</v>
      </c>
      <c r="C15189" t="s">
        <v>70</v>
      </c>
      <c r="D15189">
        <v>1E-4</v>
      </c>
    </row>
    <row r="15190" spans="1:4" x14ac:dyDescent="0.35">
      <c r="A15190">
        <v>111</v>
      </c>
      <c r="B15190">
        <v>233.45529999999999</v>
      </c>
      <c r="C15190" t="s">
        <v>70</v>
      </c>
      <c r="D15190">
        <v>1E-4</v>
      </c>
    </row>
    <row r="15191" spans="1:4" x14ac:dyDescent="0.35">
      <c r="A15191">
        <v>111</v>
      </c>
      <c r="B15191">
        <v>233.46969999999999</v>
      </c>
      <c r="C15191" t="s">
        <v>70</v>
      </c>
    </row>
    <row r="15192" spans="1:4" x14ac:dyDescent="0.35">
      <c r="A15192">
        <v>111</v>
      </c>
      <c r="B15192">
        <v>233.4845</v>
      </c>
      <c r="C15192" t="s">
        <v>70</v>
      </c>
    </row>
    <row r="15193" spans="1:4" x14ac:dyDescent="0.35">
      <c r="A15193">
        <v>111</v>
      </c>
      <c r="B15193">
        <v>233.499</v>
      </c>
      <c r="C15193" t="s">
        <v>70</v>
      </c>
      <c r="D15193">
        <v>1E-4</v>
      </c>
    </row>
    <row r="15194" spans="1:4" x14ac:dyDescent="0.35">
      <c r="A15194">
        <v>111</v>
      </c>
      <c r="B15194">
        <v>233.51300000000001</v>
      </c>
      <c r="C15194" t="s">
        <v>70</v>
      </c>
      <c r="D15194">
        <v>1E-4</v>
      </c>
    </row>
    <row r="15195" spans="1:4" x14ac:dyDescent="0.35">
      <c r="A15195">
        <v>111</v>
      </c>
      <c r="B15195">
        <v>233.5282</v>
      </c>
      <c r="C15195" t="s">
        <v>70</v>
      </c>
      <c r="D15195">
        <v>1E-4</v>
      </c>
    </row>
    <row r="15196" spans="1:4" x14ac:dyDescent="0.35">
      <c r="A15196">
        <v>111</v>
      </c>
      <c r="B15196">
        <v>233.5515</v>
      </c>
      <c r="C15196" t="s">
        <v>70</v>
      </c>
    </row>
    <row r="15197" spans="1:4" x14ac:dyDescent="0.35">
      <c r="A15197">
        <v>111</v>
      </c>
      <c r="B15197">
        <v>233.56649999999999</v>
      </c>
      <c r="C15197" t="s">
        <v>70</v>
      </c>
      <c r="D15197">
        <v>6.9999999999999999E-4</v>
      </c>
    </row>
    <row r="15198" spans="1:4" x14ac:dyDescent="0.35">
      <c r="A15198">
        <v>111</v>
      </c>
      <c r="B15198">
        <v>233.58240000000001</v>
      </c>
      <c r="C15198" t="s">
        <v>70</v>
      </c>
      <c r="D15198">
        <v>2.0000000000000001E-4</v>
      </c>
    </row>
    <row r="15199" spans="1:4" x14ac:dyDescent="0.35">
      <c r="A15199">
        <v>111</v>
      </c>
      <c r="B15199">
        <v>233.59700000000001</v>
      </c>
      <c r="C15199" t="s">
        <v>70</v>
      </c>
      <c r="D15199">
        <v>2.0000000000000001E-4</v>
      </c>
    </row>
    <row r="15200" spans="1:4" x14ac:dyDescent="0.35">
      <c r="A15200">
        <v>111</v>
      </c>
      <c r="B15200">
        <v>233.6112</v>
      </c>
      <c r="C15200" t="s">
        <v>70</v>
      </c>
      <c r="D15200">
        <v>8.0000000000000004E-4</v>
      </c>
    </row>
    <row r="15201" spans="1:4" x14ac:dyDescent="0.35">
      <c r="A15201">
        <v>111</v>
      </c>
      <c r="B15201">
        <v>233.62540000000001</v>
      </c>
      <c r="C15201" t="s">
        <v>70</v>
      </c>
      <c r="D15201">
        <v>5.9999999999999995E-4</v>
      </c>
    </row>
    <row r="15202" spans="1:4" x14ac:dyDescent="0.35">
      <c r="A15202">
        <v>111</v>
      </c>
      <c r="B15202">
        <v>233.64</v>
      </c>
      <c r="C15202" t="s">
        <v>70</v>
      </c>
      <c r="D15202">
        <v>2.2000000000000001E-3</v>
      </c>
    </row>
    <row r="15203" spans="1:4" x14ac:dyDescent="0.35">
      <c r="A15203">
        <v>111</v>
      </c>
      <c r="B15203">
        <v>233.65469999999999</v>
      </c>
      <c r="C15203" t="s">
        <v>70</v>
      </c>
      <c r="D15203">
        <v>1.9E-3</v>
      </c>
    </row>
    <row r="15204" spans="1:4" x14ac:dyDescent="0.35">
      <c r="A15204">
        <v>111</v>
      </c>
      <c r="B15204">
        <v>233.66890000000001</v>
      </c>
      <c r="C15204" t="s">
        <v>70</v>
      </c>
      <c r="D15204">
        <v>1.9E-3</v>
      </c>
    </row>
    <row r="15205" spans="1:4" x14ac:dyDescent="0.35">
      <c r="A15205">
        <v>111</v>
      </c>
      <c r="B15205">
        <v>233.68389999999999</v>
      </c>
      <c r="C15205" t="s">
        <v>70</v>
      </c>
      <c r="D15205">
        <v>4.3E-3</v>
      </c>
    </row>
    <row r="15206" spans="1:4" x14ac:dyDescent="0.35">
      <c r="A15206">
        <v>111</v>
      </c>
      <c r="B15206">
        <v>233.6986</v>
      </c>
      <c r="C15206" t="s">
        <v>70</v>
      </c>
      <c r="D15206">
        <v>4.3E-3</v>
      </c>
    </row>
    <row r="15207" spans="1:4" x14ac:dyDescent="0.35">
      <c r="A15207">
        <v>111</v>
      </c>
      <c r="B15207">
        <v>233.71369999999999</v>
      </c>
      <c r="C15207" t="s">
        <v>70</v>
      </c>
      <c r="D15207">
        <v>2.2000000000000001E-3</v>
      </c>
    </row>
    <row r="15208" spans="1:4" x14ac:dyDescent="0.35">
      <c r="A15208">
        <v>111</v>
      </c>
      <c r="B15208">
        <v>233.7286</v>
      </c>
      <c r="C15208" t="s">
        <v>70</v>
      </c>
      <c r="D15208">
        <v>6.4999999999999997E-3</v>
      </c>
    </row>
    <row r="15209" spans="1:4" x14ac:dyDescent="0.35">
      <c r="A15209">
        <v>111</v>
      </c>
      <c r="B15209">
        <v>233.75239999999999</v>
      </c>
      <c r="C15209" t="s">
        <v>70</v>
      </c>
      <c r="D15209">
        <v>1.2999999999999999E-3</v>
      </c>
    </row>
    <row r="15210" spans="1:4" x14ac:dyDescent="0.35">
      <c r="A15210">
        <v>111</v>
      </c>
      <c r="B15210">
        <v>233.76929999999999</v>
      </c>
      <c r="C15210" t="s">
        <v>70</v>
      </c>
      <c r="D15210">
        <v>3.2000000000000002E-3</v>
      </c>
    </row>
    <row r="15211" spans="1:4" x14ac:dyDescent="0.35">
      <c r="A15211">
        <v>111</v>
      </c>
      <c r="B15211">
        <v>233.7842</v>
      </c>
      <c r="C15211" t="s">
        <v>70</v>
      </c>
      <c r="D15211">
        <v>4.4999999999999997E-3</v>
      </c>
    </row>
    <row r="15212" spans="1:4" x14ac:dyDescent="0.35">
      <c r="A15212">
        <v>111</v>
      </c>
      <c r="B15212">
        <v>233.7987</v>
      </c>
      <c r="C15212" t="s">
        <v>70</v>
      </c>
      <c r="D15212">
        <v>4.4999999999999997E-3</v>
      </c>
    </row>
    <row r="15213" spans="1:4" x14ac:dyDescent="0.35">
      <c r="A15213">
        <v>111</v>
      </c>
      <c r="B15213">
        <v>233.81280000000001</v>
      </c>
      <c r="C15213" t="s">
        <v>70</v>
      </c>
      <c r="D15213">
        <v>5.4999999999999997E-3</v>
      </c>
    </row>
    <row r="15214" spans="1:4" x14ac:dyDescent="0.35">
      <c r="A15214">
        <v>111</v>
      </c>
      <c r="B15214">
        <v>233.82859999999999</v>
      </c>
      <c r="C15214" t="s">
        <v>70</v>
      </c>
      <c r="D15214">
        <v>3.7000000000000002E-3</v>
      </c>
    </row>
    <row r="15215" spans="1:4" x14ac:dyDescent="0.35">
      <c r="A15215">
        <v>111</v>
      </c>
      <c r="B15215">
        <v>233.84370000000001</v>
      </c>
      <c r="C15215" t="s">
        <v>70</v>
      </c>
      <c r="D15215">
        <v>3.7000000000000002E-3</v>
      </c>
    </row>
    <row r="15216" spans="1:4" x14ac:dyDescent="0.35">
      <c r="A15216">
        <v>112</v>
      </c>
      <c r="B15216">
        <v>233.86189999999999</v>
      </c>
      <c r="C15216" t="s">
        <v>70</v>
      </c>
      <c r="D15216">
        <v>5.4000000000000003E-3</v>
      </c>
    </row>
    <row r="15217" spans="1:4" x14ac:dyDescent="0.35">
      <c r="A15217">
        <v>112</v>
      </c>
      <c r="B15217">
        <v>233.87620000000001</v>
      </c>
      <c r="C15217" t="s">
        <v>70</v>
      </c>
      <c r="D15217">
        <v>5.4000000000000003E-3</v>
      </c>
    </row>
    <row r="15218" spans="1:4" x14ac:dyDescent="0.35">
      <c r="A15218">
        <v>112</v>
      </c>
      <c r="B15218">
        <v>233.89680000000001</v>
      </c>
      <c r="C15218" t="s">
        <v>70</v>
      </c>
      <c r="D15218">
        <v>3.8E-3</v>
      </c>
    </row>
    <row r="15219" spans="1:4" x14ac:dyDescent="0.35">
      <c r="A15219">
        <v>112</v>
      </c>
      <c r="B15219">
        <v>233.91470000000001</v>
      </c>
      <c r="C15219" t="s">
        <v>70</v>
      </c>
      <c r="D15219">
        <v>2.3E-3</v>
      </c>
    </row>
    <row r="15220" spans="1:4" x14ac:dyDescent="0.35">
      <c r="A15220">
        <v>112</v>
      </c>
      <c r="B15220">
        <v>233.92699999999999</v>
      </c>
      <c r="C15220" t="s">
        <v>70</v>
      </c>
      <c r="D15220">
        <v>2.3E-3</v>
      </c>
    </row>
    <row r="15221" spans="1:4" x14ac:dyDescent="0.35">
      <c r="A15221">
        <v>112</v>
      </c>
      <c r="B15221">
        <v>233.93960000000001</v>
      </c>
      <c r="C15221" t="s">
        <v>70</v>
      </c>
      <c r="D15221">
        <v>1E-3</v>
      </c>
    </row>
    <row r="15222" spans="1:4" x14ac:dyDescent="0.35">
      <c r="A15222">
        <v>112</v>
      </c>
      <c r="B15222">
        <v>233.9632</v>
      </c>
      <c r="C15222" t="s">
        <v>70</v>
      </c>
      <c r="D15222">
        <v>5.9999999999999995E-4</v>
      </c>
    </row>
    <row r="15223" spans="1:4" x14ac:dyDescent="0.35">
      <c r="A15223">
        <v>112</v>
      </c>
      <c r="B15223">
        <v>233.97800000000001</v>
      </c>
      <c r="C15223" t="s">
        <v>70</v>
      </c>
      <c r="D15223">
        <v>5.9999999999999995E-4</v>
      </c>
    </row>
    <row r="15224" spans="1:4" x14ac:dyDescent="0.35">
      <c r="A15224">
        <v>112</v>
      </c>
      <c r="B15224">
        <v>233.99109999999999</v>
      </c>
      <c r="C15224" t="s">
        <v>70</v>
      </c>
    </row>
    <row r="15225" spans="1:4" x14ac:dyDescent="0.35">
      <c r="A15225">
        <v>112</v>
      </c>
      <c r="B15225">
        <v>234.00569999999999</v>
      </c>
      <c r="C15225" t="s">
        <v>70</v>
      </c>
    </row>
    <row r="15226" spans="1:4" x14ac:dyDescent="0.35">
      <c r="A15226">
        <v>112</v>
      </c>
      <c r="B15226">
        <v>234.02</v>
      </c>
      <c r="C15226" t="s">
        <v>70</v>
      </c>
    </row>
    <row r="15227" spans="1:4" x14ac:dyDescent="0.35">
      <c r="A15227">
        <v>112</v>
      </c>
      <c r="B15227">
        <v>234.0343</v>
      </c>
      <c r="C15227" t="s">
        <v>70</v>
      </c>
    </row>
    <row r="15228" spans="1:4" x14ac:dyDescent="0.35">
      <c r="A15228">
        <v>112</v>
      </c>
      <c r="B15228">
        <v>234.04769999999999</v>
      </c>
      <c r="C15228" t="s">
        <v>70</v>
      </c>
    </row>
    <row r="15229" spans="1:4" x14ac:dyDescent="0.35">
      <c r="A15229">
        <v>112</v>
      </c>
      <c r="B15229">
        <v>234.06200000000001</v>
      </c>
      <c r="C15229" t="s">
        <v>70</v>
      </c>
    </row>
    <row r="15230" spans="1:4" x14ac:dyDescent="0.35">
      <c r="A15230">
        <v>112</v>
      </c>
      <c r="B15230">
        <v>234.07589999999999</v>
      </c>
      <c r="C15230" t="s">
        <v>70</v>
      </c>
    </row>
    <row r="15231" spans="1:4" x14ac:dyDescent="0.35">
      <c r="A15231">
        <v>112</v>
      </c>
      <c r="B15231">
        <v>234.08969999999999</v>
      </c>
      <c r="C15231" t="s">
        <v>70</v>
      </c>
    </row>
    <row r="15232" spans="1:4" x14ac:dyDescent="0.35">
      <c r="A15232">
        <v>112</v>
      </c>
      <c r="B15232">
        <v>234.1157</v>
      </c>
      <c r="C15232" t="s">
        <v>70</v>
      </c>
    </row>
    <row r="15233" spans="1:3" x14ac:dyDescent="0.35">
      <c r="A15233">
        <v>112</v>
      </c>
      <c r="B15233">
        <v>234.12889999999999</v>
      </c>
      <c r="C15233" t="s">
        <v>70</v>
      </c>
    </row>
    <row r="15234" spans="1:3" x14ac:dyDescent="0.35">
      <c r="A15234">
        <v>112</v>
      </c>
      <c r="B15234">
        <v>234.14250000000001</v>
      </c>
      <c r="C15234" t="s">
        <v>70</v>
      </c>
    </row>
    <row r="15235" spans="1:3" x14ac:dyDescent="0.35">
      <c r="A15235">
        <v>112</v>
      </c>
      <c r="B15235">
        <v>234.16499999999999</v>
      </c>
      <c r="C15235" t="s">
        <v>70</v>
      </c>
    </row>
    <row r="15236" spans="1:3" x14ac:dyDescent="0.35">
      <c r="A15236">
        <v>112</v>
      </c>
      <c r="B15236">
        <v>234.17910000000001</v>
      </c>
      <c r="C15236" t="s">
        <v>70</v>
      </c>
    </row>
    <row r="15237" spans="1:3" x14ac:dyDescent="0.35">
      <c r="A15237">
        <v>112</v>
      </c>
      <c r="B15237">
        <v>234.19329999999999</v>
      </c>
      <c r="C15237" t="s">
        <v>70</v>
      </c>
    </row>
    <row r="15238" spans="1:3" x14ac:dyDescent="0.35">
      <c r="A15238">
        <v>112</v>
      </c>
      <c r="B15238">
        <v>234.2072</v>
      </c>
      <c r="C15238" t="s">
        <v>70</v>
      </c>
    </row>
    <row r="15239" spans="1:3" x14ac:dyDescent="0.35">
      <c r="A15239">
        <v>112</v>
      </c>
      <c r="B15239">
        <v>234.22219999999999</v>
      </c>
      <c r="C15239" t="s">
        <v>70</v>
      </c>
    </row>
    <row r="15240" spans="1:3" x14ac:dyDescent="0.35">
      <c r="A15240">
        <v>112</v>
      </c>
      <c r="B15240">
        <v>234.2398</v>
      </c>
      <c r="C15240" t="s">
        <v>70</v>
      </c>
    </row>
    <row r="15241" spans="1:3" x14ac:dyDescent="0.35">
      <c r="A15241">
        <v>112</v>
      </c>
      <c r="B15241">
        <v>234.2559</v>
      </c>
      <c r="C15241" t="s">
        <v>70</v>
      </c>
    </row>
    <row r="15242" spans="1:3" x14ac:dyDescent="0.35">
      <c r="A15242">
        <v>112</v>
      </c>
      <c r="B15242">
        <v>234.27119999999999</v>
      </c>
      <c r="C15242" t="s">
        <v>70</v>
      </c>
    </row>
    <row r="15243" spans="1:3" x14ac:dyDescent="0.35">
      <c r="A15243">
        <v>112</v>
      </c>
      <c r="B15243">
        <v>234.28579999999999</v>
      </c>
      <c r="C15243" t="s">
        <v>70</v>
      </c>
    </row>
    <row r="15244" spans="1:3" x14ac:dyDescent="0.35">
      <c r="A15244">
        <v>112</v>
      </c>
      <c r="B15244">
        <v>234.29910000000001</v>
      </c>
      <c r="C15244" t="s">
        <v>70</v>
      </c>
    </row>
    <row r="15245" spans="1:3" x14ac:dyDescent="0.35">
      <c r="A15245">
        <v>112</v>
      </c>
      <c r="B15245">
        <v>234.3126</v>
      </c>
      <c r="C15245" t="s">
        <v>70</v>
      </c>
    </row>
    <row r="15246" spans="1:3" x14ac:dyDescent="0.35">
      <c r="A15246">
        <v>112</v>
      </c>
      <c r="B15246">
        <v>234.33</v>
      </c>
      <c r="C15246" t="s">
        <v>70</v>
      </c>
    </row>
    <row r="15247" spans="1:3" x14ac:dyDescent="0.35">
      <c r="A15247">
        <v>112</v>
      </c>
      <c r="B15247">
        <v>234.34800000000001</v>
      </c>
      <c r="C15247" t="s">
        <v>70</v>
      </c>
    </row>
    <row r="15248" spans="1:3" x14ac:dyDescent="0.35">
      <c r="A15248">
        <v>112</v>
      </c>
      <c r="B15248">
        <v>234.3689</v>
      </c>
      <c r="C15248" t="s">
        <v>70</v>
      </c>
    </row>
    <row r="15249" spans="1:3" x14ac:dyDescent="0.35">
      <c r="A15249">
        <v>112</v>
      </c>
      <c r="B15249">
        <v>234.3835</v>
      </c>
      <c r="C15249" t="s">
        <v>70</v>
      </c>
    </row>
    <row r="15250" spans="1:3" x14ac:dyDescent="0.35">
      <c r="A15250">
        <v>112</v>
      </c>
      <c r="B15250">
        <v>234.39760000000001</v>
      </c>
      <c r="C15250" t="s">
        <v>70</v>
      </c>
    </row>
    <row r="15251" spans="1:3" x14ac:dyDescent="0.35">
      <c r="A15251">
        <v>112</v>
      </c>
      <c r="B15251">
        <v>234.4117</v>
      </c>
      <c r="C15251" t="s">
        <v>70</v>
      </c>
    </row>
    <row r="15252" spans="1:3" x14ac:dyDescent="0.35">
      <c r="A15252">
        <v>112</v>
      </c>
      <c r="B15252">
        <v>234.42590000000001</v>
      </c>
      <c r="C15252" t="s">
        <v>70</v>
      </c>
    </row>
    <row r="15253" spans="1:3" x14ac:dyDescent="0.35">
      <c r="A15253">
        <v>112</v>
      </c>
      <c r="B15253">
        <v>234.43889999999999</v>
      </c>
      <c r="C15253" t="s">
        <v>70</v>
      </c>
    </row>
    <row r="15254" spans="1:3" x14ac:dyDescent="0.35">
      <c r="A15254">
        <v>112</v>
      </c>
      <c r="B15254">
        <v>234.45230000000001</v>
      </c>
      <c r="C15254" t="s">
        <v>70</v>
      </c>
    </row>
    <row r="15255" spans="1:3" x14ac:dyDescent="0.35">
      <c r="A15255">
        <v>112</v>
      </c>
      <c r="B15255">
        <v>234.46690000000001</v>
      </c>
      <c r="C15255" t="s">
        <v>70</v>
      </c>
    </row>
    <row r="15256" spans="1:3" x14ac:dyDescent="0.35">
      <c r="A15256">
        <v>112</v>
      </c>
      <c r="B15256">
        <v>234.48050000000001</v>
      </c>
      <c r="C15256" t="s">
        <v>70</v>
      </c>
    </row>
    <row r="15257" spans="1:3" x14ac:dyDescent="0.35">
      <c r="A15257">
        <v>112</v>
      </c>
      <c r="B15257">
        <v>234.49449999999999</v>
      </c>
      <c r="C15257" t="s">
        <v>70</v>
      </c>
    </row>
    <row r="15258" spans="1:3" x14ac:dyDescent="0.35">
      <c r="A15258">
        <v>112</v>
      </c>
      <c r="B15258">
        <v>234.5085</v>
      </c>
      <c r="C15258" t="s">
        <v>70</v>
      </c>
    </row>
    <row r="15259" spans="1:3" x14ac:dyDescent="0.35">
      <c r="A15259">
        <v>112</v>
      </c>
      <c r="B15259">
        <v>234.52170000000001</v>
      </c>
      <c r="C15259" t="s">
        <v>70</v>
      </c>
    </row>
    <row r="15260" spans="1:3" x14ac:dyDescent="0.35">
      <c r="A15260">
        <v>112</v>
      </c>
      <c r="B15260">
        <v>234.53579999999999</v>
      </c>
      <c r="C15260" t="s">
        <v>70</v>
      </c>
    </row>
    <row r="15261" spans="1:3" x14ac:dyDescent="0.35">
      <c r="A15261">
        <v>112</v>
      </c>
      <c r="B15261">
        <v>234.54910000000001</v>
      </c>
      <c r="C15261" t="s">
        <v>70</v>
      </c>
    </row>
    <row r="15262" spans="1:3" x14ac:dyDescent="0.35">
      <c r="A15262">
        <v>112</v>
      </c>
      <c r="B15262">
        <v>234.56989999999999</v>
      </c>
      <c r="C15262" t="s">
        <v>70</v>
      </c>
    </row>
    <row r="15263" spans="1:3" x14ac:dyDescent="0.35">
      <c r="A15263">
        <v>112</v>
      </c>
      <c r="B15263">
        <v>234.58449999999999</v>
      </c>
      <c r="C15263" t="s">
        <v>70</v>
      </c>
    </row>
    <row r="15264" spans="1:3" x14ac:dyDescent="0.35">
      <c r="A15264">
        <v>112</v>
      </c>
      <c r="B15264">
        <v>234.59889999999999</v>
      </c>
      <c r="C15264" t="s">
        <v>70</v>
      </c>
    </row>
    <row r="15265" spans="1:3" x14ac:dyDescent="0.35">
      <c r="A15265">
        <v>112</v>
      </c>
      <c r="B15265">
        <v>234.61240000000001</v>
      </c>
      <c r="C15265" t="s">
        <v>70</v>
      </c>
    </row>
    <row r="15266" spans="1:3" x14ac:dyDescent="0.35">
      <c r="A15266">
        <v>112</v>
      </c>
      <c r="B15266">
        <v>234.6294</v>
      </c>
      <c r="C15266" t="s">
        <v>70</v>
      </c>
    </row>
    <row r="15267" spans="1:3" x14ac:dyDescent="0.35">
      <c r="A15267">
        <v>112</v>
      </c>
      <c r="B15267">
        <v>234.64760000000001</v>
      </c>
      <c r="C15267" t="s">
        <v>70</v>
      </c>
    </row>
    <row r="15268" spans="1:3" x14ac:dyDescent="0.35">
      <c r="A15268">
        <v>112</v>
      </c>
      <c r="B15268">
        <v>234.6653</v>
      </c>
      <c r="C15268" t="s">
        <v>70</v>
      </c>
    </row>
    <row r="15269" spans="1:3" x14ac:dyDescent="0.35">
      <c r="A15269">
        <v>112</v>
      </c>
      <c r="B15269">
        <v>234.68020000000001</v>
      </c>
      <c r="C15269" t="s">
        <v>70</v>
      </c>
    </row>
    <row r="15270" spans="1:3" x14ac:dyDescent="0.35">
      <c r="A15270">
        <v>112</v>
      </c>
      <c r="B15270">
        <v>234.69390000000001</v>
      </c>
      <c r="C15270" t="s">
        <v>70</v>
      </c>
    </row>
    <row r="15271" spans="1:3" x14ac:dyDescent="0.35">
      <c r="A15271">
        <v>112</v>
      </c>
      <c r="B15271">
        <v>234.71119999999999</v>
      </c>
      <c r="C15271" t="s">
        <v>70</v>
      </c>
    </row>
    <row r="15272" spans="1:3" x14ac:dyDescent="0.35">
      <c r="A15272">
        <v>112</v>
      </c>
      <c r="B15272">
        <v>234.72730000000001</v>
      </c>
      <c r="C15272" t="s">
        <v>70</v>
      </c>
    </row>
    <row r="15273" spans="1:3" x14ac:dyDescent="0.35">
      <c r="A15273">
        <v>112</v>
      </c>
      <c r="B15273">
        <v>234.74039999999999</v>
      </c>
      <c r="C15273" t="s">
        <v>70</v>
      </c>
    </row>
    <row r="15274" spans="1:3" x14ac:dyDescent="0.35">
      <c r="A15274">
        <v>112</v>
      </c>
      <c r="B15274">
        <v>234.75450000000001</v>
      </c>
      <c r="C15274" t="s">
        <v>70</v>
      </c>
    </row>
    <row r="15275" spans="1:3" x14ac:dyDescent="0.35">
      <c r="A15275">
        <v>112</v>
      </c>
      <c r="B15275">
        <v>234.77549999999999</v>
      </c>
      <c r="C15275" t="s">
        <v>70</v>
      </c>
    </row>
    <row r="15276" spans="1:3" x14ac:dyDescent="0.35">
      <c r="A15276">
        <v>112</v>
      </c>
      <c r="B15276">
        <v>234.7895</v>
      </c>
      <c r="C15276" t="s">
        <v>70</v>
      </c>
    </row>
    <row r="15277" spans="1:3" x14ac:dyDescent="0.35">
      <c r="A15277">
        <v>112</v>
      </c>
      <c r="B15277">
        <v>234.8039</v>
      </c>
      <c r="C15277" t="s">
        <v>70</v>
      </c>
    </row>
    <row r="15278" spans="1:3" x14ac:dyDescent="0.35">
      <c r="A15278">
        <v>112</v>
      </c>
      <c r="B15278">
        <v>234.82329999999999</v>
      </c>
      <c r="C15278" t="s">
        <v>70</v>
      </c>
    </row>
    <row r="15279" spans="1:3" x14ac:dyDescent="0.35">
      <c r="A15279">
        <v>112</v>
      </c>
      <c r="B15279">
        <v>234.83840000000001</v>
      </c>
      <c r="C15279" t="s">
        <v>70</v>
      </c>
    </row>
    <row r="15280" spans="1:3" x14ac:dyDescent="0.35">
      <c r="A15280">
        <v>112</v>
      </c>
      <c r="B15280">
        <v>234.8518</v>
      </c>
      <c r="C15280" t="s">
        <v>70</v>
      </c>
    </row>
    <row r="15281" spans="1:3" x14ac:dyDescent="0.35">
      <c r="A15281">
        <v>112</v>
      </c>
      <c r="B15281">
        <v>234.86879999999999</v>
      </c>
      <c r="C15281" t="s">
        <v>70</v>
      </c>
    </row>
    <row r="15282" spans="1:3" x14ac:dyDescent="0.35">
      <c r="A15282">
        <v>112</v>
      </c>
      <c r="B15282">
        <v>234.8828</v>
      </c>
      <c r="C15282" t="s">
        <v>70</v>
      </c>
    </row>
    <row r="15283" spans="1:3" x14ac:dyDescent="0.35">
      <c r="A15283">
        <v>112</v>
      </c>
      <c r="B15283">
        <v>234.89779999999999</v>
      </c>
      <c r="C15283" t="s">
        <v>70</v>
      </c>
    </row>
    <row r="15284" spans="1:3" x14ac:dyDescent="0.35">
      <c r="A15284">
        <v>112</v>
      </c>
      <c r="B15284">
        <v>234.91210000000001</v>
      </c>
      <c r="C15284" t="s">
        <v>70</v>
      </c>
    </row>
    <row r="15285" spans="1:3" x14ac:dyDescent="0.35">
      <c r="A15285">
        <v>112</v>
      </c>
      <c r="B15285">
        <v>234.92699999999999</v>
      </c>
      <c r="C15285" t="s">
        <v>70</v>
      </c>
    </row>
    <row r="15286" spans="1:3" x14ac:dyDescent="0.35">
      <c r="A15286">
        <v>112</v>
      </c>
      <c r="B15286">
        <v>234.941</v>
      </c>
      <c r="C15286" t="s">
        <v>70</v>
      </c>
    </row>
    <row r="15287" spans="1:3" x14ac:dyDescent="0.35">
      <c r="A15287">
        <v>112</v>
      </c>
      <c r="B15287">
        <v>234.9554</v>
      </c>
      <c r="C15287" t="s">
        <v>70</v>
      </c>
    </row>
    <row r="15288" spans="1:3" x14ac:dyDescent="0.35">
      <c r="A15288">
        <v>112</v>
      </c>
      <c r="B15288">
        <v>234.9796</v>
      </c>
      <c r="C15288" t="s">
        <v>70</v>
      </c>
    </row>
    <row r="15289" spans="1:3" x14ac:dyDescent="0.35">
      <c r="A15289">
        <v>112</v>
      </c>
      <c r="B15289">
        <v>235.00129999999999</v>
      </c>
      <c r="C15289" t="s">
        <v>70</v>
      </c>
    </row>
    <row r="15290" spans="1:3" x14ac:dyDescent="0.35">
      <c r="A15290">
        <v>112</v>
      </c>
      <c r="B15290">
        <v>235.02090000000001</v>
      </c>
      <c r="C15290" t="s">
        <v>70</v>
      </c>
    </row>
    <row r="15291" spans="1:3" x14ac:dyDescent="0.35">
      <c r="A15291">
        <v>112</v>
      </c>
      <c r="B15291">
        <v>235.03360000000001</v>
      </c>
      <c r="C15291" t="s">
        <v>70</v>
      </c>
    </row>
    <row r="15292" spans="1:3" x14ac:dyDescent="0.35">
      <c r="A15292">
        <v>112</v>
      </c>
      <c r="B15292">
        <v>235.04769999999999</v>
      </c>
      <c r="C15292" t="s">
        <v>70</v>
      </c>
    </row>
    <row r="15293" spans="1:3" x14ac:dyDescent="0.35">
      <c r="A15293">
        <v>112</v>
      </c>
      <c r="B15293">
        <v>235.0624</v>
      </c>
      <c r="C15293" t="s">
        <v>70</v>
      </c>
    </row>
    <row r="15294" spans="1:3" x14ac:dyDescent="0.35">
      <c r="A15294">
        <v>112</v>
      </c>
      <c r="B15294">
        <v>235.07730000000001</v>
      </c>
      <c r="C15294" t="s">
        <v>70</v>
      </c>
    </row>
    <row r="15295" spans="1:3" x14ac:dyDescent="0.35">
      <c r="A15295">
        <v>112</v>
      </c>
      <c r="B15295">
        <v>235.0917</v>
      </c>
      <c r="C15295" t="s">
        <v>70</v>
      </c>
    </row>
    <row r="15296" spans="1:3" x14ac:dyDescent="0.35">
      <c r="A15296">
        <v>112</v>
      </c>
      <c r="B15296">
        <v>235.1063</v>
      </c>
      <c r="C15296" t="s">
        <v>70</v>
      </c>
    </row>
    <row r="15297" spans="1:3" x14ac:dyDescent="0.35">
      <c r="A15297">
        <v>112</v>
      </c>
      <c r="B15297">
        <v>235.12100000000001</v>
      </c>
      <c r="C15297" t="s">
        <v>70</v>
      </c>
    </row>
    <row r="15298" spans="1:3" x14ac:dyDescent="0.35">
      <c r="A15298">
        <v>112</v>
      </c>
      <c r="B15298">
        <v>235.13820000000001</v>
      </c>
      <c r="C15298" t="s">
        <v>70</v>
      </c>
    </row>
    <row r="15299" spans="1:3" x14ac:dyDescent="0.35">
      <c r="A15299">
        <v>112</v>
      </c>
      <c r="B15299">
        <v>235.15710000000001</v>
      </c>
      <c r="C15299" t="s">
        <v>70</v>
      </c>
    </row>
    <row r="15300" spans="1:3" x14ac:dyDescent="0.35">
      <c r="A15300">
        <v>112</v>
      </c>
      <c r="B15300">
        <v>235.1841</v>
      </c>
      <c r="C15300" t="s">
        <v>70</v>
      </c>
    </row>
    <row r="15301" spans="1:3" x14ac:dyDescent="0.35">
      <c r="A15301">
        <v>112</v>
      </c>
      <c r="B15301">
        <v>235.1995</v>
      </c>
      <c r="C15301" t="s">
        <v>70</v>
      </c>
    </row>
    <row r="15302" spans="1:3" x14ac:dyDescent="0.35">
      <c r="A15302">
        <v>112</v>
      </c>
      <c r="B15302">
        <v>235.21420000000001</v>
      </c>
      <c r="C15302" t="s">
        <v>70</v>
      </c>
    </row>
    <row r="15303" spans="1:3" x14ac:dyDescent="0.35">
      <c r="A15303">
        <v>112</v>
      </c>
      <c r="B15303">
        <v>235.22919999999999</v>
      </c>
      <c r="C15303" t="s">
        <v>70</v>
      </c>
    </row>
    <row r="15304" spans="1:3" x14ac:dyDescent="0.35">
      <c r="A15304">
        <v>112</v>
      </c>
      <c r="B15304">
        <v>235.244</v>
      </c>
      <c r="C15304" t="s">
        <v>70</v>
      </c>
    </row>
    <row r="15305" spans="1:3" x14ac:dyDescent="0.35">
      <c r="A15305">
        <v>112</v>
      </c>
      <c r="B15305">
        <v>235.25839999999999</v>
      </c>
      <c r="C15305" t="s">
        <v>70</v>
      </c>
    </row>
    <row r="15306" spans="1:3" x14ac:dyDescent="0.35">
      <c r="A15306">
        <v>112</v>
      </c>
      <c r="B15306">
        <v>235.2724</v>
      </c>
      <c r="C15306" t="s">
        <v>70</v>
      </c>
    </row>
    <row r="15307" spans="1:3" x14ac:dyDescent="0.35">
      <c r="A15307">
        <v>112</v>
      </c>
      <c r="B15307">
        <v>235.28720000000001</v>
      </c>
      <c r="C15307" t="s">
        <v>70</v>
      </c>
    </row>
    <row r="15308" spans="1:3" x14ac:dyDescent="0.35">
      <c r="A15308">
        <v>112</v>
      </c>
      <c r="B15308">
        <v>235.3023</v>
      </c>
      <c r="C15308" t="s">
        <v>70</v>
      </c>
    </row>
    <row r="15309" spans="1:3" x14ac:dyDescent="0.35">
      <c r="A15309">
        <v>112</v>
      </c>
      <c r="B15309">
        <v>235.31659999999999</v>
      </c>
      <c r="C15309" t="s">
        <v>70</v>
      </c>
    </row>
    <row r="15310" spans="1:3" x14ac:dyDescent="0.35">
      <c r="A15310">
        <v>112</v>
      </c>
      <c r="B15310">
        <v>235.33019999999999</v>
      </c>
      <c r="C15310" t="s">
        <v>70</v>
      </c>
    </row>
    <row r="15311" spans="1:3" x14ac:dyDescent="0.35">
      <c r="A15311">
        <v>112</v>
      </c>
      <c r="B15311">
        <v>235.34970000000001</v>
      </c>
      <c r="C15311" t="s">
        <v>70</v>
      </c>
    </row>
    <row r="15312" spans="1:3" x14ac:dyDescent="0.35">
      <c r="A15312">
        <v>112</v>
      </c>
      <c r="B15312">
        <v>235.36410000000001</v>
      </c>
      <c r="C15312" t="s">
        <v>70</v>
      </c>
    </row>
    <row r="15313" spans="1:4" x14ac:dyDescent="0.35">
      <c r="A15313">
        <v>112</v>
      </c>
      <c r="B15313">
        <v>235.38659999999999</v>
      </c>
      <c r="C15313" t="s">
        <v>70</v>
      </c>
    </row>
    <row r="15314" spans="1:4" x14ac:dyDescent="0.35">
      <c r="A15314">
        <v>112</v>
      </c>
      <c r="B15314">
        <v>235.40190000000001</v>
      </c>
      <c r="C15314" t="s">
        <v>70</v>
      </c>
    </row>
    <row r="15315" spans="1:4" x14ac:dyDescent="0.35">
      <c r="A15315">
        <v>112</v>
      </c>
      <c r="B15315">
        <v>235.4169</v>
      </c>
      <c r="C15315" t="s">
        <v>70</v>
      </c>
    </row>
    <row r="15316" spans="1:4" x14ac:dyDescent="0.35">
      <c r="A15316">
        <v>112</v>
      </c>
      <c r="B15316">
        <v>235.43119999999999</v>
      </c>
      <c r="C15316" t="s">
        <v>70</v>
      </c>
    </row>
    <row r="15317" spans="1:4" x14ac:dyDescent="0.35">
      <c r="A15317">
        <v>112</v>
      </c>
      <c r="B15317">
        <v>235.44630000000001</v>
      </c>
      <c r="C15317" t="s">
        <v>70</v>
      </c>
    </row>
    <row r="15318" spans="1:4" x14ac:dyDescent="0.35">
      <c r="A15318">
        <v>112</v>
      </c>
      <c r="B15318">
        <v>235.46129999999999</v>
      </c>
      <c r="C15318" t="s">
        <v>70</v>
      </c>
    </row>
    <row r="15319" spans="1:4" x14ac:dyDescent="0.35">
      <c r="A15319">
        <v>112</v>
      </c>
      <c r="B15319">
        <v>235.47559999999999</v>
      </c>
      <c r="C15319" t="s">
        <v>70</v>
      </c>
    </row>
    <row r="15320" spans="1:4" x14ac:dyDescent="0.35">
      <c r="A15320">
        <v>112</v>
      </c>
      <c r="B15320">
        <v>235.48929999999999</v>
      </c>
      <c r="C15320" t="s">
        <v>70</v>
      </c>
    </row>
    <row r="15321" spans="1:4" x14ac:dyDescent="0.35">
      <c r="A15321">
        <v>112</v>
      </c>
      <c r="B15321">
        <v>235.50409999999999</v>
      </c>
      <c r="C15321" t="s">
        <v>70</v>
      </c>
    </row>
    <row r="15322" spans="1:4" x14ac:dyDescent="0.35">
      <c r="A15322">
        <v>112</v>
      </c>
      <c r="B15322">
        <v>235.51900000000001</v>
      </c>
      <c r="C15322" t="s">
        <v>70</v>
      </c>
    </row>
    <row r="15323" spans="1:4" x14ac:dyDescent="0.35">
      <c r="A15323">
        <v>112</v>
      </c>
      <c r="B15323">
        <v>235.53290000000001</v>
      </c>
      <c r="C15323" t="s">
        <v>70</v>
      </c>
    </row>
    <row r="15324" spans="1:4" x14ac:dyDescent="0.35">
      <c r="A15324">
        <v>112</v>
      </c>
      <c r="B15324">
        <v>235.54759999999999</v>
      </c>
      <c r="C15324" t="s">
        <v>70</v>
      </c>
    </row>
    <row r="15325" spans="1:4" x14ac:dyDescent="0.35">
      <c r="A15325">
        <v>112</v>
      </c>
      <c r="B15325">
        <v>235.5624</v>
      </c>
      <c r="C15325" t="s">
        <v>70</v>
      </c>
    </row>
    <row r="15326" spans="1:4" x14ac:dyDescent="0.35">
      <c r="A15326">
        <v>112</v>
      </c>
      <c r="B15326">
        <v>235.57730000000001</v>
      </c>
      <c r="C15326" t="s">
        <v>70</v>
      </c>
    </row>
    <row r="15327" spans="1:4" x14ac:dyDescent="0.35">
      <c r="A15327">
        <v>112</v>
      </c>
      <c r="B15327">
        <v>235.59889999999999</v>
      </c>
      <c r="C15327" t="s">
        <v>70</v>
      </c>
    </row>
    <row r="15328" spans="1:4" x14ac:dyDescent="0.35">
      <c r="A15328">
        <v>112</v>
      </c>
      <c r="B15328">
        <v>235.61410000000001</v>
      </c>
      <c r="C15328" t="s">
        <v>70</v>
      </c>
      <c r="D15328">
        <v>2.0000000000000001E-4</v>
      </c>
    </row>
    <row r="15329" spans="1:4" x14ac:dyDescent="0.35">
      <c r="A15329">
        <v>112</v>
      </c>
      <c r="B15329">
        <v>235.62909999999999</v>
      </c>
      <c r="C15329" t="s">
        <v>70</v>
      </c>
      <c r="D15329">
        <v>2.0000000000000001E-4</v>
      </c>
    </row>
    <row r="15330" spans="1:4" x14ac:dyDescent="0.35">
      <c r="A15330">
        <v>112</v>
      </c>
      <c r="B15330">
        <v>235.64429999999999</v>
      </c>
      <c r="C15330" t="s">
        <v>70</v>
      </c>
      <c r="D15330">
        <v>4.0000000000000002E-4</v>
      </c>
    </row>
    <row r="15331" spans="1:4" x14ac:dyDescent="0.35">
      <c r="A15331">
        <v>112</v>
      </c>
      <c r="B15331">
        <v>235.65870000000001</v>
      </c>
      <c r="C15331" t="s">
        <v>70</v>
      </c>
      <c r="D15331">
        <v>4.0000000000000002E-4</v>
      </c>
    </row>
    <row r="15332" spans="1:4" x14ac:dyDescent="0.35">
      <c r="A15332">
        <v>112</v>
      </c>
      <c r="B15332">
        <v>235.68549999999999</v>
      </c>
      <c r="C15332" t="s">
        <v>70</v>
      </c>
      <c r="D15332">
        <v>3.2000000000000002E-3</v>
      </c>
    </row>
    <row r="15333" spans="1:4" x14ac:dyDescent="0.35">
      <c r="A15333">
        <v>112</v>
      </c>
      <c r="B15333">
        <v>235.6994</v>
      </c>
      <c r="C15333" t="s">
        <v>70</v>
      </c>
      <c r="D15333">
        <v>3.2000000000000002E-3</v>
      </c>
    </row>
    <row r="15334" spans="1:4" x14ac:dyDescent="0.35">
      <c r="A15334">
        <v>112</v>
      </c>
      <c r="B15334">
        <v>235.71360000000001</v>
      </c>
      <c r="C15334" t="s">
        <v>70</v>
      </c>
      <c r="D15334">
        <v>2.8999999999999998E-3</v>
      </c>
    </row>
    <row r="15335" spans="1:4" x14ac:dyDescent="0.35">
      <c r="A15335">
        <v>112</v>
      </c>
      <c r="B15335">
        <v>235.7286</v>
      </c>
      <c r="C15335" t="s">
        <v>70</v>
      </c>
      <c r="D15335">
        <v>2.3999999999999998E-3</v>
      </c>
    </row>
    <row r="15336" spans="1:4" x14ac:dyDescent="0.35">
      <c r="A15336">
        <v>112</v>
      </c>
      <c r="B15336">
        <v>235.74299999999999</v>
      </c>
      <c r="C15336" t="s">
        <v>70</v>
      </c>
      <c r="D15336">
        <v>3.3E-3</v>
      </c>
    </row>
    <row r="15337" spans="1:4" x14ac:dyDescent="0.35">
      <c r="A15337">
        <v>112</v>
      </c>
      <c r="B15337">
        <v>235.75739999999999</v>
      </c>
      <c r="C15337" t="s">
        <v>70</v>
      </c>
      <c r="D15337">
        <v>3.3E-3</v>
      </c>
    </row>
    <row r="15338" spans="1:4" x14ac:dyDescent="0.35">
      <c r="A15338">
        <v>112</v>
      </c>
      <c r="B15338">
        <v>235.77199999999999</v>
      </c>
      <c r="C15338" t="s">
        <v>70</v>
      </c>
      <c r="D15338">
        <v>3.3E-3</v>
      </c>
    </row>
    <row r="15339" spans="1:4" x14ac:dyDescent="0.35">
      <c r="A15339">
        <v>112</v>
      </c>
      <c r="B15339">
        <v>235.78729999999999</v>
      </c>
      <c r="C15339" t="s">
        <v>70</v>
      </c>
      <c r="D15339">
        <v>1.9E-3</v>
      </c>
    </row>
    <row r="15340" spans="1:4" x14ac:dyDescent="0.35">
      <c r="A15340">
        <v>112</v>
      </c>
      <c r="B15340">
        <v>235.81139999999999</v>
      </c>
      <c r="C15340" t="s">
        <v>70</v>
      </c>
      <c r="D15340">
        <v>2.2000000000000001E-3</v>
      </c>
    </row>
    <row r="15341" spans="1:4" x14ac:dyDescent="0.35">
      <c r="A15341">
        <v>112</v>
      </c>
      <c r="B15341">
        <v>235.82769999999999</v>
      </c>
      <c r="C15341" t="s">
        <v>70</v>
      </c>
      <c r="D15341">
        <v>2.2000000000000001E-3</v>
      </c>
    </row>
    <row r="15342" spans="1:4" x14ac:dyDescent="0.35">
      <c r="A15342">
        <v>112</v>
      </c>
      <c r="B15342">
        <v>235.84530000000001</v>
      </c>
      <c r="C15342" t="s">
        <v>70</v>
      </c>
      <c r="D15342">
        <v>1.2999999999999999E-3</v>
      </c>
    </row>
    <row r="15343" spans="1:4" x14ac:dyDescent="0.35">
      <c r="A15343">
        <v>112</v>
      </c>
      <c r="B15343">
        <v>235.8603</v>
      </c>
      <c r="C15343" t="s">
        <v>70</v>
      </c>
      <c r="D15343">
        <v>1.1000000000000001E-3</v>
      </c>
    </row>
    <row r="15344" spans="1:4" x14ac:dyDescent="0.35">
      <c r="A15344">
        <v>113</v>
      </c>
      <c r="B15344">
        <v>235.87809999999999</v>
      </c>
      <c r="C15344" t="s">
        <v>70</v>
      </c>
      <c r="D15344">
        <v>1.1000000000000001E-3</v>
      </c>
    </row>
    <row r="15345" spans="1:4" x14ac:dyDescent="0.35">
      <c r="A15345">
        <v>113</v>
      </c>
      <c r="B15345">
        <v>235.89060000000001</v>
      </c>
      <c r="C15345" t="s">
        <v>70</v>
      </c>
      <c r="D15345">
        <v>2E-3</v>
      </c>
    </row>
    <row r="15346" spans="1:4" x14ac:dyDescent="0.35">
      <c r="A15346">
        <v>113</v>
      </c>
      <c r="B15346">
        <v>235.90440000000001</v>
      </c>
      <c r="C15346" t="s">
        <v>70</v>
      </c>
      <c r="D15346">
        <v>2.5999999999999999E-3</v>
      </c>
    </row>
    <row r="15347" spans="1:4" x14ac:dyDescent="0.35">
      <c r="A15347">
        <v>113</v>
      </c>
      <c r="B15347">
        <v>235.9188</v>
      </c>
      <c r="C15347" t="s">
        <v>70</v>
      </c>
      <c r="D15347">
        <v>2.5999999999999999E-3</v>
      </c>
    </row>
    <row r="15348" spans="1:4" x14ac:dyDescent="0.35">
      <c r="A15348">
        <v>113</v>
      </c>
      <c r="B15348">
        <v>235.9333</v>
      </c>
      <c r="C15348" t="s">
        <v>70</v>
      </c>
      <c r="D15348">
        <v>6.6E-3</v>
      </c>
    </row>
    <row r="15349" spans="1:4" x14ac:dyDescent="0.35">
      <c r="A15349">
        <v>113</v>
      </c>
      <c r="B15349">
        <v>235.95339999999999</v>
      </c>
      <c r="C15349" t="s">
        <v>70</v>
      </c>
      <c r="D15349">
        <v>1.46E-2</v>
      </c>
    </row>
    <row r="15350" spans="1:4" x14ac:dyDescent="0.35">
      <c r="A15350">
        <v>113</v>
      </c>
      <c r="B15350">
        <v>235.97329999999999</v>
      </c>
      <c r="C15350" t="s">
        <v>70</v>
      </c>
      <c r="D15350">
        <v>8.6999999999999994E-3</v>
      </c>
    </row>
    <row r="15351" spans="1:4" x14ac:dyDescent="0.35">
      <c r="A15351">
        <v>113</v>
      </c>
      <c r="B15351">
        <v>235.98849999999999</v>
      </c>
      <c r="C15351" t="s">
        <v>70</v>
      </c>
      <c r="D15351">
        <v>8.6999999999999994E-3</v>
      </c>
    </row>
    <row r="15352" spans="1:4" x14ac:dyDescent="0.35">
      <c r="A15352">
        <v>113</v>
      </c>
      <c r="B15352">
        <v>236.01329999999999</v>
      </c>
      <c r="C15352" t="s">
        <v>70</v>
      </c>
      <c r="D15352">
        <v>3.8E-3</v>
      </c>
    </row>
    <row r="15353" spans="1:4" x14ac:dyDescent="0.35">
      <c r="A15353">
        <v>113</v>
      </c>
      <c r="B15353">
        <v>236.0282</v>
      </c>
      <c r="C15353" t="s">
        <v>70</v>
      </c>
      <c r="D15353">
        <v>8.3999999999999995E-3</v>
      </c>
    </row>
    <row r="15354" spans="1:4" x14ac:dyDescent="0.35">
      <c r="A15354">
        <v>113</v>
      </c>
      <c r="B15354">
        <v>236.04179999999999</v>
      </c>
      <c r="C15354" t="s">
        <v>70</v>
      </c>
      <c r="D15354">
        <v>8.3999999999999995E-3</v>
      </c>
    </row>
    <row r="15355" spans="1:4" x14ac:dyDescent="0.35">
      <c r="A15355">
        <v>113</v>
      </c>
      <c r="B15355">
        <v>236.05699999999999</v>
      </c>
      <c r="C15355" t="s">
        <v>70</v>
      </c>
      <c r="D15355">
        <v>1.6999999999999999E-3</v>
      </c>
    </row>
    <row r="15356" spans="1:4" x14ac:dyDescent="0.35">
      <c r="A15356">
        <v>113</v>
      </c>
      <c r="B15356">
        <v>236.0735</v>
      </c>
      <c r="C15356" t="s">
        <v>70</v>
      </c>
      <c r="D15356">
        <v>5.9999999999999995E-4</v>
      </c>
    </row>
    <row r="15357" spans="1:4" x14ac:dyDescent="0.35">
      <c r="A15357">
        <v>113</v>
      </c>
      <c r="B15357">
        <v>236.08920000000001</v>
      </c>
      <c r="C15357" t="s">
        <v>70</v>
      </c>
      <c r="D15357">
        <v>5.9999999999999995E-4</v>
      </c>
    </row>
    <row r="15358" spans="1:4" x14ac:dyDescent="0.35">
      <c r="A15358">
        <v>113</v>
      </c>
      <c r="B15358">
        <v>236.1026</v>
      </c>
      <c r="C15358" t="s">
        <v>70</v>
      </c>
      <c r="D15358">
        <v>4.0000000000000002E-4</v>
      </c>
    </row>
    <row r="15359" spans="1:4" x14ac:dyDescent="0.35">
      <c r="A15359">
        <v>113</v>
      </c>
      <c r="B15359">
        <v>236.11709999999999</v>
      </c>
      <c r="C15359" t="s">
        <v>70</v>
      </c>
      <c r="D15359">
        <v>4.0000000000000002E-4</v>
      </c>
    </row>
    <row r="15360" spans="1:4" x14ac:dyDescent="0.35">
      <c r="A15360">
        <v>113</v>
      </c>
      <c r="B15360">
        <v>236.13069999999999</v>
      </c>
      <c r="C15360" t="s">
        <v>70</v>
      </c>
    </row>
    <row r="15361" spans="1:3" x14ac:dyDescent="0.35">
      <c r="A15361">
        <v>113</v>
      </c>
      <c r="B15361">
        <v>236.14580000000001</v>
      </c>
      <c r="C15361" t="s">
        <v>70</v>
      </c>
    </row>
    <row r="15362" spans="1:3" x14ac:dyDescent="0.35">
      <c r="A15362">
        <v>113</v>
      </c>
      <c r="B15362">
        <v>236.15960000000001</v>
      </c>
      <c r="C15362" t="s">
        <v>70</v>
      </c>
    </row>
    <row r="15363" spans="1:3" x14ac:dyDescent="0.35">
      <c r="A15363">
        <v>113</v>
      </c>
      <c r="B15363">
        <v>236.17250000000001</v>
      </c>
      <c r="C15363" t="s">
        <v>70</v>
      </c>
    </row>
    <row r="15364" spans="1:3" x14ac:dyDescent="0.35">
      <c r="A15364">
        <v>113</v>
      </c>
      <c r="B15364">
        <v>236.18639999999999</v>
      </c>
      <c r="C15364" t="s">
        <v>70</v>
      </c>
    </row>
    <row r="15365" spans="1:3" x14ac:dyDescent="0.35">
      <c r="A15365">
        <v>113</v>
      </c>
      <c r="B15365">
        <v>236.2004</v>
      </c>
      <c r="C15365" t="s">
        <v>70</v>
      </c>
    </row>
    <row r="15366" spans="1:3" x14ac:dyDescent="0.35">
      <c r="A15366">
        <v>113</v>
      </c>
      <c r="B15366">
        <v>236.2217</v>
      </c>
      <c r="C15366" t="s">
        <v>70</v>
      </c>
    </row>
    <row r="15367" spans="1:3" x14ac:dyDescent="0.35">
      <c r="A15367">
        <v>113</v>
      </c>
      <c r="B15367">
        <v>236.23599999999999</v>
      </c>
      <c r="C15367" t="s">
        <v>70</v>
      </c>
    </row>
    <row r="15368" spans="1:3" x14ac:dyDescent="0.35">
      <c r="A15368">
        <v>113</v>
      </c>
      <c r="B15368">
        <v>236.25040000000001</v>
      </c>
      <c r="C15368" t="s">
        <v>70</v>
      </c>
    </row>
    <row r="15369" spans="1:3" x14ac:dyDescent="0.35">
      <c r="A15369">
        <v>113</v>
      </c>
      <c r="B15369">
        <v>236.26419999999999</v>
      </c>
      <c r="C15369" t="s">
        <v>70</v>
      </c>
    </row>
    <row r="15370" spans="1:3" x14ac:dyDescent="0.35">
      <c r="A15370">
        <v>113</v>
      </c>
      <c r="B15370">
        <v>236.2784</v>
      </c>
      <c r="C15370" t="s">
        <v>70</v>
      </c>
    </row>
    <row r="15371" spans="1:3" x14ac:dyDescent="0.35">
      <c r="A15371">
        <v>113</v>
      </c>
      <c r="B15371">
        <v>236.29169999999999</v>
      </c>
      <c r="C15371" t="s">
        <v>70</v>
      </c>
    </row>
    <row r="15372" spans="1:3" x14ac:dyDescent="0.35">
      <c r="A15372">
        <v>113</v>
      </c>
      <c r="B15372">
        <v>236.30549999999999</v>
      </c>
      <c r="C15372" t="s">
        <v>70</v>
      </c>
    </row>
    <row r="15373" spans="1:3" x14ac:dyDescent="0.35">
      <c r="A15373">
        <v>113</v>
      </c>
      <c r="B15373">
        <v>236.32140000000001</v>
      </c>
      <c r="C15373" t="s">
        <v>70</v>
      </c>
    </row>
    <row r="15374" spans="1:3" x14ac:dyDescent="0.35">
      <c r="A15374">
        <v>113</v>
      </c>
      <c r="B15374">
        <v>236.34520000000001</v>
      </c>
      <c r="C15374" t="s">
        <v>70</v>
      </c>
    </row>
    <row r="15375" spans="1:3" x14ac:dyDescent="0.35">
      <c r="A15375">
        <v>113</v>
      </c>
      <c r="B15375">
        <v>236.36160000000001</v>
      </c>
      <c r="C15375" t="s">
        <v>70</v>
      </c>
    </row>
    <row r="15376" spans="1:3" x14ac:dyDescent="0.35">
      <c r="A15376">
        <v>113</v>
      </c>
      <c r="B15376">
        <v>236.3775</v>
      </c>
      <c r="C15376" t="s">
        <v>70</v>
      </c>
    </row>
    <row r="15377" spans="1:3" x14ac:dyDescent="0.35">
      <c r="A15377">
        <v>113</v>
      </c>
      <c r="B15377">
        <v>236.39009999999999</v>
      </c>
      <c r="C15377" t="s">
        <v>70</v>
      </c>
    </row>
    <row r="15378" spans="1:3" x14ac:dyDescent="0.35">
      <c r="A15378">
        <v>113</v>
      </c>
      <c r="B15378">
        <v>236.40479999999999</v>
      </c>
      <c r="C15378" t="s">
        <v>70</v>
      </c>
    </row>
    <row r="15379" spans="1:3" x14ac:dyDescent="0.35">
      <c r="A15379">
        <v>113</v>
      </c>
      <c r="B15379">
        <v>236.42769999999999</v>
      </c>
      <c r="C15379" t="s">
        <v>70</v>
      </c>
    </row>
    <row r="15380" spans="1:3" x14ac:dyDescent="0.35">
      <c r="A15380">
        <v>113</v>
      </c>
      <c r="B15380">
        <v>236.44139999999999</v>
      </c>
      <c r="C15380" t="s">
        <v>70</v>
      </c>
    </row>
    <row r="15381" spans="1:3" x14ac:dyDescent="0.35">
      <c r="A15381">
        <v>113</v>
      </c>
      <c r="B15381">
        <v>236.4555</v>
      </c>
      <c r="C15381" t="s">
        <v>70</v>
      </c>
    </row>
    <row r="15382" spans="1:3" x14ac:dyDescent="0.35">
      <c r="A15382">
        <v>113</v>
      </c>
      <c r="B15382">
        <v>236.46960000000001</v>
      </c>
      <c r="C15382" t="s">
        <v>70</v>
      </c>
    </row>
    <row r="15383" spans="1:3" x14ac:dyDescent="0.35">
      <c r="A15383">
        <v>113</v>
      </c>
      <c r="B15383">
        <v>236.48419999999999</v>
      </c>
      <c r="C15383" t="s">
        <v>70</v>
      </c>
    </row>
    <row r="15384" spans="1:3" x14ac:dyDescent="0.35">
      <c r="A15384">
        <v>113</v>
      </c>
      <c r="B15384">
        <v>236.49789999999999</v>
      </c>
      <c r="C15384" t="s">
        <v>70</v>
      </c>
    </row>
    <row r="15385" spans="1:3" x14ac:dyDescent="0.35">
      <c r="A15385">
        <v>113</v>
      </c>
      <c r="B15385">
        <v>236.51140000000001</v>
      </c>
      <c r="C15385" t="s">
        <v>70</v>
      </c>
    </row>
    <row r="15386" spans="1:3" x14ac:dyDescent="0.35">
      <c r="A15386">
        <v>113</v>
      </c>
      <c r="B15386">
        <v>236.52549999999999</v>
      </c>
      <c r="C15386" t="s">
        <v>70</v>
      </c>
    </row>
    <row r="15387" spans="1:3" x14ac:dyDescent="0.35">
      <c r="A15387">
        <v>113</v>
      </c>
      <c r="B15387">
        <v>236.53899999999999</v>
      </c>
      <c r="C15387" t="s">
        <v>70</v>
      </c>
    </row>
    <row r="15388" spans="1:3" x14ac:dyDescent="0.35">
      <c r="A15388">
        <v>113</v>
      </c>
      <c r="B15388">
        <v>236.5521</v>
      </c>
      <c r="C15388" t="s">
        <v>70</v>
      </c>
    </row>
    <row r="15389" spans="1:3" x14ac:dyDescent="0.35">
      <c r="A15389">
        <v>113</v>
      </c>
      <c r="B15389">
        <v>236.5667</v>
      </c>
      <c r="C15389" t="s">
        <v>70</v>
      </c>
    </row>
    <row r="15390" spans="1:3" x14ac:dyDescent="0.35">
      <c r="A15390">
        <v>113</v>
      </c>
      <c r="B15390">
        <v>236.58009999999999</v>
      </c>
      <c r="C15390" t="s">
        <v>70</v>
      </c>
    </row>
    <row r="15391" spans="1:3" x14ac:dyDescent="0.35">
      <c r="A15391">
        <v>113</v>
      </c>
      <c r="B15391">
        <v>236.5943</v>
      </c>
      <c r="C15391" t="s">
        <v>70</v>
      </c>
    </row>
    <row r="15392" spans="1:3" x14ac:dyDescent="0.35">
      <c r="A15392">
        <v>113</v>
      </c>
      <c r="B15392">
        <v>236.60720000000001</v>
      </c>
      <c r="C15392" t="s">
        <v>70</v>
      </c>
    </row>
    <row r="15393" spans="1:3" x14ac:dyDescent="0.35">
      <c r="A15393">
        <v>113</v>
      </c>
      <c r="B15393">
        <v>236.6302</v>
      </c>
      <c r="C15393" t="s">
        <v>70</v>
      </c>
    </row>
    <row r="15394" spans="1:3" x14ac:dyDescent="0.35">
      <c r="A15394">
        <v>113</v>
      </c>
      <c r="B15394">
        <v>236.64510000000001</v>
      </c>
      <c r="C15394" t="s">
        <v>70</v>
      </c>
    </row>
    <row r="15395" spans="1:3" x14ac:dyDescent="0.35">
      <c r="A15395">
        <v>113</v>
      </c>
      <c r="B15395">
        <v>236.65880000000001</v>
      </c>
      <c r="C15395" t="s">
        <v>70</v>
      </c>
    </row>
    <row r="15396" spans="1:3" x14ac:dyDescent="0.35">
      <c r="A15396">
        <v>113</v>
      </c>
      <c r="B15396">
        <v>236.6722</v>
      </c>
      <c r="C15396" t="s">
        <v>70</v>
      </c>
    </row>
    <row r="15397" spans="1:3" x14ac:dyDescent="0.35">
      <c r="A15397">
        <v>113</v>
      </c>
      <c r="B15397">
        <v>236.68620000000001</v>
      </c>
      <c r="C15397" t="s">
        <v>70</v>
      </c>
    </row>
    <row r="15398" spans="1:3" x14ac:dyDescent="0.35">
      <c r="A15398">
        <v>113</v>
      </c>
      <c r="B15398">
        <v>236.7</v>
      </c>
      <c r="C15398" t="s">
        <v>70</v>
      </c>
    </row>
    <row r="15399" spans="1:3" x14ac:dyDescent="0.35">
      <c r="A15399">
        <v>113</v>
      </c>
      <c r="B15399">
        <v>236.71369999999999</v>
      </c>
      <c r="C15399" t="s">
        <v>70</v>
      </c>
    </row>
    <row r="15400" spans="1:3" x14ac:dyDescent="0.35">
      <c r="A15400">
        <v>113</v>
      </c>
      <c r="B15400">
        <v>236.72890000000001</v>
      </c>
      <c r="C15400" t="s">
        <v>70</v>
      </c>
    </row>
    <row r="15401" spans="1:3" x14ac:dyDescent="0.35">
      <c r="A15401">
        <v>113</v>
      </c>
      <c r="B15401">
        <v>236.74590000000001</v>
      </c>
      <c r="C15401" t="s">
        <v>70</v>
      </c>
    </row>
    <row r="15402" spans="1:3" x14ac:dyDescent="0.35">
      <c r="A15402">
        <v>113</v>
      </c>
      <c r="B15402">
        <v>236.76329999999999</v>
      </c>
      <c r="C15402" t="s">
        <v>70</v>
      </c>
    </row>
    <row r="15403" spans="1:3" x14ac:dyDescent="0.35">
      <c r="A15403">
        <v>113</v>
      </c>
      <c r="B15403">
        <v>236.77889999999999</v>
      </c>
      <c r="C15403" t="s">
        <v>70</v>
      </c>
    </row>
    <row r="15404" spans="1:3" x14ac:dyDescent="0.35">
      <c r="A15404">
        <v>113</v>
      </c>
      <c r="B15404">
        <v>236.79329999999999</v>
      </c>
      <c r="C15404" t="s">
        <v>70</v>
      </c>
    </row>
    <row r="15405" spans="1:3" x14ac:dyDescent="0.35">
      <c r="A15405">
        <v>113</v>
      </c>
      <c r="B15405">
        <v>236.8065</v>
      </c>
      <c r="C15405" t="s">
        <v>70</v>
      </c>
    </row>
    <row r="15406" spans="1:3" x14ac:dyDescent="0.35">
      <c r="A15406">
        <v>113</v>
      </c>
      <c r="B15406">
        <v>236.8203</v>
      </c>
      <c r="C15406" t="s">
        <v>70</v>
      </c>
    </row>
    <row r="15407" spans="1:3" x14ac:dyDescent="0.35">
      <c r="A15407">
        <v>113</v>
      </c>
      <c r="B15407">
        <v>236.84729999999999</v>
      </c>
      <c r="C15407" t="s">
        <v>70</v>
      </c>
    </row>
    <row r="15408" spans="1:3" x14ac:dyDescent="0.35">
      <c r="A15408">
        <v>113</v>
      </c>
      <c r="B15408">
        <v>236.86269999999999</v>
      </c>
      <c r="C15408" t="s">
        <v>70</v>
      </c>
    </row>
    <row r="15409" spans="1:3" x14ac:dyDescent="0.35">
      <c r="A15409">
        <v>113</v>
      </c>
      <c r="B15409">
        <v>236.88130000000001</v>
      </c>
      <c r="C15409" t="s">
        <v>70</v>
      </c>
    </row>
    <row r="15410" spans="1:3" x14ac:dyDescent="0.35">
      <c r="A15410">
        <v>113</v>
      </c>
      <c r="B15410">
        <v>236.90209999999999</v>
      </c>
      <c r="C15410" t="s">
        <v>70</v>
      </c>
    </row>
    <row r="15411" spans="1:3" x14ac:dyDescent="0.35">
      <c r="A15411">
        <v>113</v>
      </c>
      <c r="B15411">
        <v>236.92</v>
      </c>
      <c r="C15411" t="s">
        <v>70</v>
      </c>
    </row>
    <row r="15412" spans="1:3" x14ac:dyDescent="0.35">
      <c r="A15412">
        <v>113</v>
      </c>
      <c r="B15412">
        <v>236.93299999999999</v>
      </c>
      <c r="C15412" t="s">
        <v>70</v>
      </c>
    </row>
    <row r="15413" spans="1:3" x14ac:dyDescent="0.35">
      <c r="A15413">
        <v>113</v>
      </c>
      <c r="B15413">
        <v>236.9469</v>
      </c>
      <c r="C15413" t="s">
        <v>70</v>
      </c>
    </row>
    <row r="15414" spans="1:3" x14ac:dyDescent="0.35">
      <c r="A15414">
        <v>113</v>
      </c>
      <c r="B15414">
        <v>236.96190000000001</v>
      </c>
      <c r="C15414" t="s">
        <v>70</v>
      </c>
    </row>
    <row r="15415" spans="1:3" x14ac:dyDescent="0.35">
      <c r="A15415">
        <v>113</v>
      </c>
      <c r="B15415">
        <v>236.97630000000001</v>
      </c>
      <c r="C15415" t="s">
        <v>70</v>
      </c>
    </row>
    <row r="15416" spans="1:3" x14ac:dyDescent="0.35">
      <c r="A15416">
        <v>113</v>
      </c>
      <c r="B15416">
        <v>236.9896</v>
      </c>
      <c r="C15416" t="s">
        <v>70</v>
      </c>
    </row>
    <row r="15417" spans="1:3" x14ac:dyDescent="0.35">
      <c r="A15417">
        <v>113</v>
      </c>
      <c r="B15417">
        <v>237.0043</v>
      </c>
      <c r="C15417" t="s">
        <v>70</v>
      </c>
    </row>
    <row r="15418" spans="1:3" x14ac:dyDescent="0.35">
      <c r="A15418">
        <v>113</v>
      </c>
      <c r="B15418">
        <v>237.0188</v>
      </c>
      <c r="C15418" t="s">
        <v>70</v>
      </c>
    </row>
    <row r="15419" spans="1:3" x14ac:dyDescent="0.35">
      <c r="A15419">
        <v>113</v>
      </c>
      <c r="B15419">
        <v>237.03370000000001</v>
      </c>
      <c r="C15419" t="s">
        <v>70</v>
      </c>
    </row>
    <row r="15420" spans="1:3" x14ac:dyDescent="0.35">
      <c r="A15420">
        <v>113</v>
      </c>
      <c r="B15420">
        <v>237.05459999999999</v>
      </c>
      <c r="C15420" t="s">
        <v>70</v>
      </c>
    </row>
    <row r="15421" spans="1:3" x14ac:dyDescent="0.35">
      <c r="A15421">
        <v>113</v>
      </c>
      <c r="B15421">
        <v>237.06960000000001</v>
      </c>
      <c r="C15421" t="s">
        <v>70</v>
      </c>
    </row>
    <row r="15422" spans="1:3" x14ac:dyDescent="0.35">
      <c r="A15422">
        <v>113</v>
      </c>
      <c r="B15422">
        <v>237.08459999999999</v>
      </c>
      <c r="C15422" t="s">
        <v>70</v>
      </c>
    </row>
    <row r="15423" spans="1:3" x14ac:dyDescent="0.35">
      <c r="A15423">
        <v>113</v>
      </c>
      <c r="B15423">
        <v>237.0994</v>
      </c>
      <c r="C15423" t="s">
        <v>70</v>
      </c>
    </row>
    <row r="15424" spans="1:3" x14ac:dyDescent="0.35">
      <c r="A15424">
        <v>113</v>
      </c>
      <c r="B15424">
        <v>237.11320000000001</v>
      </c>
      <c r="C15424" t="s">
        <v>70</v>
      </c>
    </row>
    <row r="15425" spans="1:3" x14ac:dyDescent="0.35">
      <c r="A15425">
        <v>113</v>
      </c>
      <c r="B15425">
        <v>237.12799999999999</v>
      </c>
      <c r="C15425" t="s">
        <v>70</v>
      </c>
    </row>
    <row r="15426" spans="1:3" x14ac:dyDescent="0.35">
      <c r="A15426">
        <v>113</v>
      </c>
      <c r="B15426">
        <v>237.142</v>
      </c>
      <c r="C15426" t="s">
        <v>70</v>
      </c>
    </row>
    <row r="15427" spans="1:3" x14ac:dyDescent="0.35">
      <c r="A15427">
        <v>113</v>
      </c>
      <c r="B15427">
        <v>237.15700000000001</v>
      </c>
      <c r="C15427" t="s">
        <v>70</v>
      </c>
    </row>
    <row r="15428" spans="1:3" x14ac:dyDescent="0.35">
      <c r="A15428">
        <v>113</v>
      </c>
      <c r="B15428">
        <v>237.17080000000001</v>
      </c>
      <c r="C15428" t="s">
        <v>70</v>
      </c>
    </row>
    <row r="15429" spans="1:3" x14ac:dyDescent="0.35">
      <c r="A15429">
        <v>113</v>
      </c>
      <c r="B15429">
        <v>237.1859</v>
      </c>
      <c r="C15429" t="s">
        <v>70</v>
      </c>
    </row>
    <row r="15430" spans="1:3" x14ac:dyDescent="0.35">
      <c r="A15430">
        <v>113</v>
      </c>
      <c r="B15430">
        <v>237.20070000000001</v>
      </c>
      <c r="C15430" t="s">
        <v>70</v>
      </c>
    </row>
    <row r="15431" spans="1:3" x14ac:dyDescent="0.35">
      <c r="A15431">
        <v>113</v>
      </c>
      <c r="B15431">
        <v>237.2149</v>
      </c>
      <c r="C15431" t="s">
        <v>70</v>
      </c>
    </row>
    <row r="15432" spans="1:3" x14ac:dyDescent="0.35">
      <c r="A15432">
        <v>113</v>
      </c>
      <c r="B15432">
        <v>237.22919999999999</v>
      </c>
      <c r="C15432" t="s">
        <v>70</v>
      </c>
    </row>
    <row r="15433" spans="1:3" x14ac:dyDescent="0.35">
      <c r="A15433">
        <v>113</v>
      </c>
      <c r="B15433">
        <v>237.24369999999999</v>
      </c>
      <c r="C15433" t="s">
        <v>70</v>
      </c>
    </row>
    <row r="15434" spans="1:3" x14ac:dyDescent="0.35">
      <c r="A15434">
        <v>113</v>
      </c>
      <c r="B15434">
        <v>237.27979999999999</v>
      </c>
      <c r="C15434" t="s">
        <v>70</v>
      </c>
    </row>
    <row r="15435" spans="1:3" x14ac:dyDescent="0.35">
      <c r="A15435">
        <v>113</v>
      </c>
      <c r="B15435">
        <v>237.29400000000001</v>
      </c>
      <c r="C15435" t="s">
        <v>70</v>
      </c>
    </row>
    <row r="15436" spans="1:3" x14ac:dyDescent="0.35">
      <c r="A15436">
        <v>113</v>
      </c>
      <c r="B15436">
        <v>237.3083</v>
      </c>
      <c r="C15436" t="s">
        <v>70</v>
      </c>
    </row>
    <row r="15437" spans="1:3" x14ac:dyDescent="0.35">
      <c r="A15437">
        <v>113</v>
      </c>
      <c r="B15437">
        <v>237.32259999999999</v>
      </c>
      <c r="C15437" t="s">
        <v>70</v>
      </c>
    </row>
    <row r="15438" spans="1:3" x14ac:dyDescent="0.35">
      <c r="A15438">
        <v>113</v>
      </c>
      <c r="B15438">
        <v>237.34049999999999</v>
      </c>
      <c r="C15438" t="s">
        <v>70</v>
      </c>
    </row>
    <row r="15439" spans="1:3" x14ac:dyDescent="0.35">
      <c r="A15439">
        <v>113</v>
      </c>
      <c r="B15439">
        <v>237.35499999999999</v>
      </c>
      <c r="C15439" t="s">
        <v>70</v>
      </c>
    </row>
    <row r="15440" spans="1:3" x14ac:dyDescent="0.35">
      <c r="A15440">
        <v>113</v>
      </c>
      <c r="B15440">
        <v>237.36869999999999</v>
      </c>
      <c r="C15440" t="s">
        <v>70</v>
      </c>
    </row>
    <row r="15441" spans="1:3" x14ac:dyDescent="0.35">
      <c r="A15441">
        <v>113</v>
      </c>
      <c r="B15441">
        <v>237.3835</v>
      </c>
      <c r="C15441" t="s">
        <v>70</v>
      </c>
    </row>
    <row r="15442" spans="1:3" x14ac:dyDescent="0.35">
      <c r="A15442">
        <v>113</v>
      </c>
      <c r="B15442">
        <v>237.39779999999999</v>
      </c>
      <c r="C15442" t="s">
        <v>70</v>
      </c>
    </row>
    <row r="15443" spans="1:3" x14ac:dyDescent="0.35">
      <c r="A15443">
        <v>113</v>
      </c>
      <c r="B15443">
        <v>237.4127</v>
      </c>
      <c r="C15443" t="s">
        <v>70</v>
      </c>
    </row>
    <row r="15444" spans="1:3" x14ac:dyDescent="0.35">
      <c r="A15444">
        <v>113</v>
      </c>
      <c r="B15444">
        <v>237.42769999999999</v>
      </c>
      <c r="C15444" t="s">
        <v>70</v>
      </c>
    </row>
    <row r="15445" spans="1:3" x14ac:dyDescent="0.35">
      <c r="A15445">
        <v>113</v>
      </c>
      <c r="B15445">
        <v>237.4417</v>
      </c>
      <c r="C15445" t="s">
        <v>70</v>
      </c>
    </row>
    <row r="15446" spans="1:3" x14ac:dyDescent="0.35">
      <c r="A15446">
        <v>113</v>
      </c>
      <c r="B15446">
        <v>237.45609999999999</v>
      </c>
      <c r="C15446" t="s">
        <v>70</v>
      </c>
    </row>
    <row r="15447" spans="1:3" x14ac:dyDescent="0.35">
      <c r="A15447">
        <v>113</v>
      </c>
      <c r="B15447">
        <v>237.47929999999999</v>
      </c>
      <c r="C15447" t="s">
        <v>70</v>
      </c>
    </row>
    <row r="15448" spans="1:3" x14ac:dyDescent="0.35">
      <c r="A15448">
        <v>113</v>
      </c>
      <c r="B15448">
        <v>237.49529999999999</v>
      </c>
      <c r="C15448" t="s">
        <v>70</v>
      </c>
    </row>
    <row r="15449" spans="1:3" x14ac:dyDescent="0.35">
      <c r="A15449">
        <v>113</v>
      </c>
      <c r="B15449">
        <v>237.5103</v>
      </c>
      <c r="C15449" t="s">
        <v>70</v>
      </c>
    </row>
    <row r="15450" spans="1:3" x14ac:dyDescent="0.35">
      <c r="A15450">
        <v>113</v>
      </c>
      <c r="B15450">
        <v>237.52500000000001</v>
      </c>
      <c r="C15450" t="s">
        <v>70</v>
      </c>
    </row>
    <row r="15451" spans="1:3" x14ac:dyDescent="0.35">
      <c r="A15451">
        <v>113</v>
      </c>
      <c r="B15451">
        <v>237.53890000000001</v>
      </c>
      <c r="C15451" t="s">
        <v>70</v>
      </c>
    </row>
    <row r="15452" spans="1:3" x14ac:dyDescent="0.35">
      <c r="A15452">
        <v>113</v>
      </c>
      <c r="B15452">
        <v>237.55330000000001</v>
      </c>
      <c r="C15452" t="s">
        <v>70</v>
      </c>
    </row>
    <row r="15453" spans="1:3" x14ac:dyDescent="0.35">
      <c r="A15453">
        <v>113</v>
      </c>
      <c r="B15453">
        <v>237.56739999999999</v>
      </c>
      <c r="C15453" t="s">
        <v>70</v>
      </c>
    </row>
    <row r="15454" spans="1:3" x14ac:dyDescent="0.35">
      <c r="A15454">
        <v>113</v>
      </c>
      <c r="B15454">
        <v>237.5822</v>
      </c>
      <c r="C15454" t="s">
        <v>70</v>
      </c>
    </row>
    <row r="15455" spans="1:3" x14ac:dyDescent="0.35">
      <c r="A15455">
        <v>113</v>
      </c>
      <c r="B15455">
        <v>237.59649999999999</v>
      </c>
      <c r="C15455" t="s">
        <v>70</v>
      </c>
    </row>
    <row r="15456" spans="1:3" x14ac:dyDescent="0.35">
      <c r="A15456">
        <v>113</v>
      </c>
      <c r="B15456">
        <v>237.61089999999999</v>
      </c>
      <c r="C15456" t="s">
        <v>70</v>
      </c>
    </row>
    <row r="15457" spans="1:4" x14ac:dyDescent="0.35">
      <c r="A15457">
        <v>113</v>
      </c>
      <c r="B15457">
        <v>237.62569999999999</v>
      </c>
      <c r="C15457" t="s">
        <v>70</v>
      </c>
    </row>
    <row r="15458" spans="1:4" x14ac:dyDescent="0.35">
      <c r="A15458">
        <v>113</v>
      </c>
      <c r="B15458">
        <v>237.63990000000001</v>
      </c>
      <c r="C15458" t="s">
        <v>70</v>
      </c>
    </row>
    <row r="15459" spans="1:4" x14ac:dyDescent="0.35">
      <c r="A15459">
        <v>113</v>
      </c>
      <c r="B15459">
        <v>237.65950000000001</v>
      </c>
      <c r="C15459" t="s">
        <v>70</v>
      </c>
      <c r="D15459">
        <v>1E-4</v>
      </c>
    </row>
    <row r="15460" spans="1:4" x14ac:dyDescent="0.35">
      <c r="A15460">
        <v>113</v>
      </c>
      <c r="B15460">
        <v>237.68790000000001</v>
      </c>
      <c r="C15460" t="s">
        <v>70</v>
      </c>
      <c r="D15460">
        <v>1E-4</v>
      </c>
    </row>
    <row r="15461" spans="1:4" x14ac:dyDescent="0.35">
      <c r="A15461">
        <v>113</v>
      </c>
      <c r="B15461">
        <v>237.70339999999999</v>
      </c>
      <c r="C15461" t="s">
        <v>70</v>
      </c>
      <c r="D15461">
        <v>5.0000000000000001E-4</v>
      </c>
    </row>
    <row r="15462" spans="1:4" x14ac:dyDescent="0.35">
      <c r="A15462">
        <v>113</v>
      </c>
      <c r="B15462">
        <v>237.71809999999999</v>
      </c>
      <c r="C15462" t="s">
        <v>70</v>
      </c>
      <c r="D15462">
        <v>5.0000000000000001E-4</v>
      </c>
    </row>
    <row r="15463" spans="1:4" x14ac:dyDescent="0.35">
      <c r="A15463">
        <v>113</v>
      </c>
      <c r="B15463">
        <v>237.73240000000001</v>
      </c>
      <c r="C15463" t="s">
        <v>70</v>
      </c>
      <c r="D15463">
        <v>1.4E-3</v>
      </c>
    </row>
    <row r="15464" spans="1:4" x14ac:dyDescent="0.35">
      <c r="A15464">
        <v>113</v>
      </c>
      <c r="B15464">
        <v>237.74870000000001</v>
      </c>
      <c r="C15464" t="s">
        <v>70</v>
      </c>
      <c r="D15464">
        <v>2.3999999999999998E-3</v>
      </c>
    </row>
    <row r="15465" spans="1:4" x14ac:dyDescent="0.35">
      <c r="A15465">
        <v>113</v>
      </c>
      <c r="B15465">
        <v>237.7653</v>
      </c>
      <c r="C15465" t="s">
        <v>70</v>
      </c>
      <c r="D15465">
        <v>1.9E-3</v>
      </c>
    </row>
    <row r="15466" spans="1:4" x14ac:dyDescent="0.35">
      <c r="A15466">
        <v>113</v>
      </c>
      <c r="B15466">
        <v>237.7801</v>
      </c>
      <c r="C15466" t="s">
        <v>70</v>
      </c>
      <c r="D15466">
        <v>1.4E-3</v>
      </c>
    </row>
    <row r="15467" spans="1:4" x14ac:dyDescent="0.35">
      <c r="A15467">
        <v>113</v>
      </c>
      <c r="B15467">
        <v>237.79480000000001</v>
      </c>
      <c r="C15467" t="s">
        <v>70</v>
      </c>
      <c r="D15467">
        <v>6.8999999999999999E-3</v>
      </c>
    </row>
    <row r="15468" spans="1:4" x14ac:dyDescent="0.35">
      <c r="A15468">
        <v>113</v>
      </c>
      <c r="B15468">
        <v>237.80959999999999</v>
      </c>
      <c r="C15468" t="s">
        <v>70</v>
      </c>
      <c r="D15468">
        <v>6.8999999999999999E-3</v>
      </c>
    </row>
    <row r="15469" spans="1:4" x14ac:dyDescent="0.35">
      <c r="A15469">
        <v>113</v>
      </c>
      <c r="B15469">
        <v>237.8244</v>
      </c>
      <c r="C15469" t="s">
        <v>70</v>
      </c>
      <c r="D15469">
        <v>2.3999999999999998E-3</v>
      </c>
    </row>
    <row r="15470" spans="1:4" x14ac:dyDescent="0.35">
      <c r="A15470">
        <v>113</v>
      </c>
      <c r="B15470">
        <v>237.846</v>
      </c>
      <c r="C15470" t="s">
        <v>70</v>
      </c>
      <c r="D15470">
        <v>3.7000000000000002E-3</v>
      </c>
    </row>
    <row r="15471" spans="1:4" x14ac:dyDescent="0.35">
      <c r="A15471">
        <v>113</v>
      </c>
      <c r="B15471">
        <v>237.86070000000001</v>
      </c>
      <c r="C15471" t="s">
        <v>70</v>
      </c>
      <c r="D15471">
        <v>3.7000000000000002E-3</v>
      </c>
    </row>
    <row r="15472" spans="1:4" x14ac:dyDescent="0.35">
      <c r="A15472">
        <v>113</v>
      </c>
      <c r="B15472">
        <v>237.88460000000001</v>
      </c>
      <c r="C15472" t="s">
        <v>70</v>
      </c>
      <c r="D15472">
        <v>2.3E-3</v>
      </c>
    </row>
    <row r="15473" spans="1:4" x14ac:dyDescent="0.35">
      <c r="A15473">
        <v>114</v>
      </c>
      <c r="B15473">
        <v>237.90280000000001</v>
      </c>
      <c r="C15473" t="s">
        <v>70</v>
      </c>
      <c r="D15473">
        <v>5.4000000000000003E-3</v>
      </c>
    </row>
    <row r="15474" spans="1:4" x14ac:dyDescent="0.35">
      <c r="A15474">
        <v>114</v>
      </c>
      <c r="B15474">
        <v>237.91550000000001</v>
      </c>
      <c r="C15474" t="s">
        <v>70</v>
      </c>
      <c r="D15474">
        <v>5.4000000000000003E-3</v>
      </c>
    </row>
    <row r="15475" spans="1:4" x14ac:dyDescent="0.35">
      <c r="A15475">
        <v>114</v>
      </c>
      <c r="B15475">
        <v>237.9289</v>
      </c>
      <c r="C15475" t="s">
        <v>70</v>
      </c>
      <c r="D15475">
        <v>6.7000000000000002E-3</v>
      </c>
    </row>
    <row r="15476" spans="1:4" x14ac:dyDescent="0.35">
      <c r="A15476">
        <v>114</v>
      </c>
      <c r="B15476">
        <v>237.94460000000001</v>
      </c>
      <c r="C15476" t="s">
        <v>70</v>
      </c>
      <c r="D15476">
        <v>6.7000000000000002E-3</v>
      </c>
    </row>
    <row r="15477" spans="1:4" x14ac:dyDescent="0.35">
      <c r="A15477">
        <v>114</v>
      </c>
      <c r="B15477">
        <v>237.9581</v>
      </c>
      <c r="C15477" t="s">
        <v>70</v>
      </c>
      <c r="D15477">
        <v>3.2000000000000002E-3</v>
      </c>
    </row>
    <row r="15478" spans="1:4" x14ac:dyDescent="0.35">
      <c r="A15478">
        <v>114</v>
      </c>
      <c r="B15478">
        <v>237.97200000000001</v>
      </c>
      <c r="C15478" t="s">
        <v>70</v>
      </c>
      <c r="D15478">
        <v>2E-3</v>
      </c>
    </row>
    <row r="15479" spans="1:4" x14ac:dyDescent="0.35">
      <c r="A15479">
        <v>114</v>
      </c>
      <c r="B15479">
        <v>237.99369999999999</v>
      </c>
      <c r="C15479" t="s">
        <v>70</v>
      </c>
      <c r="D15479">
        <v>2.7000000000000001E-3</v>
      </c>
    </row>
    <row r="15480" spans="1:4" x14ac:dyDescent="0.35">
      <c r="A15480">
        <v>114</v>
      </c>
      <c r="B15480">
        <v>238.01339999999999</v>
      </c>
      <c r="C15480" t="s">
        <v>70</v>
      </c>
      <c r="D15480">
        <v>2E-3</v>
      </c>
    </row>
    <row r="15481" spans="1:4" x14ac:dyDescent="0.35">
      <c r="A15481">
        <v>114</v>
      </c>
      <c r="B15481">
        <v>238.02879999999999</v>
      </c>
      <c r="C15481" t="s">
        <v>70</v>
      </c>
      <c r="D15481">
        <v>2E-3</v>
      </c>
    </row>
    <row r="15482" spans="1:4" x14ac:dyDescent="0.35">
      <c r="A15482">
        <v>114</v>
      </c>
      <c r="B15482">
        <v>238.0429</v>
      </c>
      <c r="C15482" t="s">
        <v>70</v>
      </c>
      <c r="D15482">
        <v>2.3E-3</v>
      </c>
    </row>
    <row r="15483" spans="1:4" x14ac:dyDescent="0.35">
      <c r="A15483">
        <v>114</v>
      </c>
      <c r="B15483">
        <v>238.05619999999999</v>
      </c>
      <c r="C15483" t="s">
        <v>70</v>
      </c>
      <c r="D15483">
        <v>5.0000000000000001E-4</v>
      </c>
    </row>
    <row r="15484" spans="1:4" x14ac:dyDescent="0.35">
      <c r="A15484">
        <v>114</v>
      </c>
      <c r="B15484">
        <v>238.06960000000001</v>
      </c>
      <c r="C15484" t="s">
        <v>70</v>
      </c>
      <c r="D15484">
        <v>5.0000000000000001E-4</v>
      </c>
    </row>
    <row r="15485" spans="1:4" x14ac:dyDescent="0.35">
      <c r="A15485">
        <v>114</v>
      </c>
      <c r="B15485">
        <v>238.0941</v>
      </c>
      <c r="C15485" t="s">
        <v>70</v>
      </c>
    </row>
    <row r="15486" spans="1:4" x14ac:dyDescent="0.35">
      <c r="A15486">
        <v>114</v>
      </c>
      <c r="B15486">
        <v>238.10769999999999</v>
      </c>
      <c r="C15486" t="s">
        <v>70</v>
      </c>
    </row>
    <row r="15487" spans="1:4" x14ac:dyDescent="0.35">
      <c r="A15487">
        <v>114</v>
      </c>
      <c r="B15487">
        <v>238.12280000000001</v>
      </c>
      <c r="C15487" t="s">
        <v>70</v>
      </c>
    </row>
    <row r="15488" spans="1:4" x14ac:dyDescent="0.35">
      <c r="A15488">
        <v>114</v>
      </c>
      <c r="B15488">
        <v>238.1371</v>
      </c>
      <c r="C15488" t="s">
        <v>70</v>
      </c>
    </row>
    <row r="15489" spans="1:3" x14ac:dyDescent="0.35">
      <c r="A15489">
        <v>114</v>
      </c>
      <c r="B15489">
        <v>238.1507</v>
      </c>
      <c r="C15489" t="s">
        <v>70</v>
      </c>
    </row>
    <row r="15490" spans="1:3" x14ac:dyDescent="0.35">
      <c r="A15490">
        <v>114</v>
      </c>
      <c r="B15490">
        <v>238.1644</v>
      </c>
      <c r="C15490" t="s">
        <v>70</v>
      </c>
    </row>
    <row r="15491" spans="1:3" x14ac:dyDescent="0.35">
      <c r="A15491">
        <v>114</v>
      </c>
      <c r="B15491">
        <v>238.17850000000001</v>
      </c>
      <c r="C15491" t="s">
        <v>70</v>
      </c>
    </row>
    <row r="15492" spans="1:3" x14ac:dyDescent="0.35">
      <c r="A15492">
        <v>114</v>
      </c>
      <c r="B15492">
        <v>238.1919</v>
      </c>
      <c r="C15492" t="s">
        <v>70</v>
      </c>
    </row>
    <row r="15493" spans="1:3" x14ac:dyDescent="0.35">
      <c r="A15493">
        <v>114</v>
      </c>
      <c r="B15493">
        <v>238.2055</v>
      </c>
      <c r="C15493" t="s">
        <v>70</v>
      </c>
    </row>
    <row r="15494" spans="1:3" x14ac:dyDescent="0.35">
      <c r="A15494">
        <v>114</v>
      </c>
      <c r="B15494">
        <v>238.22</v>
      </c>
      <c r="C15494" t="s">
        <v>70</v>
      </c>
    </row>
    <row r="15495" spans="1:3" x14ac:dyDescent="0.35">
      <c r="A15495">
        <v>114</v>
      </c>
      <c r="B15495">
        <v>238.23390000000001</v>
      </c>
      <c r="C15495" t="s">
        <v>70</v>
      </c>
    </row>
    <row r="15496" spans="1:3" x14ac:dyDescent="0.35">
      <c r="A15496">
        <v>114</v>
      </c>
      <c r="B15496">
        <v>238.2475</v>
      </c>
      <c r="C15496" t="s">
        <v>70</v>
      </c>
    </row>
    <row r="15497" spans="1:3" x14ac:dyDescent="0.35">
      <c r="A15497">
        <v>114</v>
      </c>
      <c r="B15497">
        <v>238.26130000000001</v>
      </c>
      <c r="C15497" t="s">
        <v>70</v>
      </c>
    </row>
    <row r="15498" spans="1:3" x14ac:dyDescent="0.35">
      <c r="A15498">
        <v>114</v>
      </c>
      <c r="B15498">
        <v>238.27590000000001</v>
      </c>
      <c r="C15498" t="s">
        <v>70</v>
      </c>
    </row>
    <row r="15499" spans="1:3" x14ac:dyDescent="0.35">
      <c r="A15499">
        <v>114</v>
      </c>
      <c r="B15499">
        <v>238.29839999999999</v>
      </c>
      <c r="C15499" t="s">
        <v>70</v>
      </c>
    </row>
    <row r="15500" spans="1:3" x14ac:dyDescent="0.35">
      <c r="A15500">
        <v>114</v>
      </c>
      <c r="B15500">
        <v>238.31280000000001</v>
      </c>
      <c r="C15500" t="s">
        <v>70</v>
      </c>
    </row>
    <row r="15501" spans="1:3" x14ac:dyDescent="0.35">
      <c r="A15501">
        <v>114</v>
      </c>
      <c r="B15501">
        <v>238.32759999999999</v>
      </c>
      <c r="C15501" t="s">
        <v>70</v>
      </c>
    </row>
    <row r="15502" spans="1:3" x14ac:dyDescent="0.35">
      <c r="A15502">
        <v>114</v>
      </c>
      <c r="B15502">
        <v>238.3434</v>
      </c>
      <c r="C15502" t="s">
        <v>70</v>
      </c>
    </row>
    <row r="15503" spans="1:3" x14ac:dyDescent="0.35">
      <c r="A15503">
        <v>114</v>
      </c>
      <c r="B15503">
        <v>238.35830000000001</v>
      </c>
      <c r="C15503" t="s">
        <v>70</v>
      </c>
    </row>
    <row r="15504" spans="1:3" x14ac:dyDescent="0.35">
      <c r="A15504">
        <v>114</v>
      </c>
      <c r="B15504">
        <v>238.37100000000001</v>
      </c>
      <c r="C15504" t="s">
        <v>70</v>
      </c>
    </row>
    <row r="15505" spans="1:3" x14ac:dyDescent="0.35">
      <c r="A15505">
        <v>114</v>
      </c>
      <c r="B15505">
        <v>238.38470000000001</v>
      </c>
      <c r="C15505" t="s">
        <v>70</v>
      </c>
    </row>
    <row r="15506" spans="1:3" x14ac:dyDescent="0.35">
      <c r="A15506">
        <v>114</v>
      </c>
      <c r="B15506">
        <v>238.39850000000001</v>
      </c>
      <c r="C15506" t="s">
        <v>70</v>
      </c>
    </row>
    <row r="15507" spans="1:3" x14ac:dyDescent="0.35">
      <c r="A15507">
        <v>114</v>
      </c>
      <c r="B15507">
        <v>238.4126</v>
      </c>
      <c r="C15507" t="s">
        <v>70</v>
      </c>
    </row>
    <row r="15508" spans="1:3" x14ac:dyDescent="0.35">
      <c r="A15508">
        <v>114</v>
      </c>
      <c r="B15508">
        <v>238.42699999999999</v>
      </c>
      <c r="C15508" t="s">
        <v>70</v>
      </c>
    </row>
    <row r="15509" spans="1:3" x14ac:dyDescent="0.35">
      <c r="A15509">
        <v>114</v>
      </c>
      <c r="B15509">
        <v>238.4402</v>
      </c>
      <c r="C15509" t="s">
        <v>70</v>
      </c>
    </row>
    <row r="15510" spans="1:3" x14ac:dyDescent="0.35">
      <c r="A15510">
        <v>114</v>
      </c>
      <c r="B15510">
        <v>238.4546</v>
      </c>
      <c r="C15510" t="s">
        <v>70</v>
      </c>
    </row>
    <row r="15511" spans="1:3" x14ac:dyDescent="0.35">
      <c r="A15511">
        <v>114</v>
      </c>
      <c r="B15511">
        <v>238.46850000000001</v>
      </c>
      <c r="C15511" t="s">
        <v>70</v>
      </c>
    </row>
    <row r="15512" spans="1:3" x14ac:dyDescent="0.35">
      <c r="A15512">
        <v>114</v>
      </c>
      <c r="B15512">
        <v>238.48220000000001</v>
      </c>
      <c r="C15512" t="s">
        <v>70</v>
      </c>
    </row>
    <row r="15513" spans="1:3" x14ac:dyDescent="0.35">
      <c r="A15513">
        <v>114</v>
      </c>
      <c r="B15513">
        <v>238.50280000000001</v>
      </c>
      <c r="C15513" t="s">
        <v>70</v>
      </c>
    </row>
    <row r="15514" spans="1:3" x14ac:dyDescent="0.35">
      <c r="A15514">
        <v>114</v>
      </c>
      <c r="B15514">
        <v>238.51730000000001</v>
      </c>
      <c r="C15514" t="s">
        <v>70</v>
      </c>
    </row>
    <row r="15515" spans="1:3" x14ac:dyDescent="0.35">
      <c r="A15515">
        <v>114</v>
      </c>
      <c r="B15515">
        <v>238.53190000000001</v>
      </c>
      <c r="C15515" t="s">
        <v>70</v>
      </c>
    </row>
    <row r="15516" spans="1:3" x14ac:dyDescent="0.35">
      <c r="A15516">
        <v>114</v>
      </c>
      <c r="B15516">
        <v>238.54910000000001</v>
      </c>
      <c r="C15516" t="s">
        <v>70</v>
      </c>
    </row>
    <row r="15517" spans="1:3" x14ac:dyDescent="0.35">
      <c r="A15517">
        <v>114</v>
      </c>
      <c r="B15517">
        <v>238.565</v>
      </c>
      <c r="C15517" t="s">
        <v>70</v>
      </c>
    </row>
    <row r="15518" spans="1:3" x14ac:dyDescent="0.35">
      <c r="A15518">
        <v>114</v>
      </c>
      <c r="B15518">
        <v>238.57929999999999</v>
      </c>
      <c r="C15518" t="s">
        <v>70</v>
      </c>
    </row>
    <row r="15519" spans="1:3" x14ac:dyDescent="0.35">
      <c r="A15519">
        <v>114</v>
      </c>
      <c r="B15519">
        <v>238.59299999999999</v>
      </c>
      <c r="C15519" t="s">
        <v>70</v>
      </c>
    </row>
    <row r="15520" spans="1:3" x14ac:dyDescent="0.35">
      <c r="A15520">
        <v>114</v>
      </c>
      <c r="B15520">
        <v>238.6061</v>
      </c>
      <c r="C15520" t="s">
        <v>70</v>
      </c>
    </row>
    <row r="15521" spans="1:3" x14ac:dyDescent="0.35">
      <c r="A15521">
        <v>114</v>
      </c>
      <c r="B15521">
        <v>238.61940000000001</v>
      </c>
      <c r="C15521" t="s">
        <v>70</v>
      </c>
    </row>
    <row r="15522" spans="1:3" x14ac:dyDescent="0.35">
      <c r="A15522">
        <v>114</v>
      </c>
      <c r="B15522">
        <v>238.63310000000001</v>
      </c>
      <c r="C15522" t="s">
        <v>70</v>
      </c>
    </row>
    <row r="15523" spans="1:3" x14ac:dyDescent="0.35">
      <c r="A15523">
        <v>114</v>
      </c>
      <c r="B15523">
        <v>238.64709999999999</v>
      </c>
      <c r="C15523" t="s">
        <v>70</v>
      </c>
    </row>
    <row r="15524" spans="1:3" x14ac:dyDescent="0.35">
      <c r="A15524">
        <v>114</v>
      </c>
      <c r="B15524">
        <v>238.6609</v>
      </c>
      <c r="C15524" t="s">
        <v>70</v>
      </c>
    </row>
    <row r="15525" spans="1:3" x14ac:dyDescent="0.35">
      <c r="A15525">
        <v>114</v>
      </c>
      <c r="B15525">
        <v>238.6747</v>
      </c>
      <c r="C15525" t="s">
        <v>70</v>
      </c>
    </row>
    <row r="15526" spans="1:3" x14ac:dyDescent="0.35">
      <c r="A15526">
        <v>114</v>
      </c>
      <c r="B15526">
        <v>238.68780000000001</v>
      </c>
      <c r="C15526" t="s">
        <v>70</v>
      </c>
    </row>
    <row r="15527" spans="1:3" x14ac:dyDescent="0.35">
      <c r="A15527">
        <v>114</v>
      </c>
      <c r="B15527">
        <v>238.7114</v>
      </c>
      <c r="C15527" t="s">
        <v>70</v>
      </c>
    </row>
    <row r="15528" spans="1:3" x14ac:dyDescent="0.35">
      <c r="A15528">
        <v>114</v>
      </c>
      <c r="B15528">
        <v>238.726</v>
      </c>
      <c r="C15528" t="s">
        <v>70</v>
      </c>
    </row>
    <row r="15529" spans="1:3" x14ac:dyDescent="0.35">
      <c r="A15529">
        <v>114</v>
      </c>
      <c r="B15529">
        <v>238.7432</v>
      </c>
      <c r="C15529" t="s">
        <v>70</v>
      </c>
    </row>
    <row r="15530" spans="1:3" x14ac:dyDescent="0.35">
      <c r="A15530">
        <v>114</v>
      </c>
      <c r="B15530">
        <v>238.7585</v>
      </c>
      <c r="C15530" t="s">
        <v>70</v>
      </c>
    </row>
    <row r="15531" spans="1:3" x14ac:dyDescent="0.35">
      <c r="A15531">
        <v>114</v>
      </c>
      <c r="B15531">
        <v>238.7714</v>
      </c>
      <c r="C15531" t="s">
        <v>70</v>
      </c>
    </row>
    <row r="15532" spans="1:3" x14ac:dyDescent="0.35">
      <c r="A15532">
        <v>114</v>
      </c>
      <c r="B15532">
        <v>238.78540000000001</v>
      </c>
      <c r="C15532" t="s">
        <v>70</v>
      </c>
    </row>
    <row r="15533" spans="1:3" x14ac:dyDescent="0.35">
      <c r="A15533">
        <v>114</v>
      </c>
      <c r="B15533">
        <v>238.79920000000001</v>
      </c>
      <c r="C15533" t="s">
        <v>70</v>
      </c>
    </row>
    <row r="15534" spans="1:3" x14ac:dyDescent="0.35">
      <c r="A15534">
        <v>114</v>
      </c>
      <c r="B15534">
        <v>238.81229999999999</v>
      </c>
      <c r="C15534" t="s">
        <v>70</v>
      </c>
    </row>
    <row r="15535" spans="1:3" x14ac:dyDescent="0.35">
      <c r="A15535">
        <v>114</v>
      </c>
      <c r="B15535">
        <v>238.82650000000001</v>
      </c>
      <c r="C15535" t="s">
        <v>70</v>
      </c>
    </row>
    <row r="15536" spans="1:3" x14ac:dyDescent="0.35">
      <c r="A15536">
        <v>114</v>
      </c>
      <c r="B15536">
        <v>238.83959999999999</v>
      </c>
      <c r="C15536" t="s">
        <v>70</v>
      </c>
    </row>
    <row r="15537" spans="1:3" x14ac:dyDescent="0.35">
      <c r="A15537">
        <v>114</v>
      </c>
      <c r="B15537">
        <v>238.85400000000001</v>
      </c>
      <c r="C15537" t="s">
        <v>70</v>
      </c>
    </row>
    <row r="15538" spans="1:3" x14ac:dyDescent="0.35">
      <c r="A15538">
        <v>114</v>
      </c>
      <c r="B15538">
        <v>238.88220000000001</v>
      </c>
      <c r="C15538" t="s">
        <v>70</v>
      </c>
    </row>
    <row r="15539" spans="1:3" x14ac:dyDescent="0.35">
      <c r="A15539">
        <v>114</v>
      </c>
      <c r="B15539">
        <v>238.89529999999999</v>
      </c>
      <c r="C15539" t="s">
        <v>70</v>
      </c>
    </row>
    <row r="15540" spans="1:3" x14ac:dyDescent="0.35">
      <c r="A15540">
        <v>114</v>
      </c>
      <c r="B15540">
        <v>238.9196</v>
      </c>
      <c r="C15540" t="s">
        <v>70</v>
      </c>
    </row>
    <row r="15541" spans="1:3" x14ac:dyDescent="0.35">
      <c r="A15541">
        <v>114</v>
      </c>
      <c r="B15541">
        <v>238.93450000000001</v>
      </c>
      <c r="C15541" t="s">
        <v>70</v>
      </c>
    </row>
    <row r="15542" spans="1:3" x14ac:dyDescent="0.35">
      <c r="A15542">
        <v>114</v>
      </c>
      <c r="B15542">
        <v>238.9494</v>
      </c>
      <c r="C15542" t="s">
        <v>70</v>
      </c>
    </row>
    <row r="15543" spans="1:3" x14ac:dyDescent="0.35">
      <c r="A15543">
        <v>114</v>
      </c>
      <c r="B15543">
        <v>238.9639</v>
      </c>
      <c r="C15543" t="s">
        <v>70</v>
      </c>
    </row>
    <row r="15544" spans="1:3" x14ac:dyDescent="0.35">
      <c r="A15544">
        <v>114</v>
      </c>
      <c r="B15544">
        <v>238.97880000000001</v>
      </c>
      <c r="C15544" t="s">
        <v>70</v>
      </c>
    </row>
    <row r="15545" spans="1:3" x14ac:dyDescent="0.35">
      <c r="A15545">
        <v>114</v>
      </c>
      <c r="B15545">
        <v>238.9931</v>
      </c>
      <c r="C15545" t="s">
        <v>70</v>
      </c>
    </row>
    <row r="15546" spans="1:3" x14ac:dyDescent="0.35">
      <c r="A15546">
        <v>114</v>
      </c>
      <c r="B15546">
        <v>239.0077</v>
      </c>
      <c r="C15546" t="s">
        <v>70</v>
      </c>
    </row>
    <row r="15547" spans="1:3" x14ac:dyDescent="0.35">
      <c r="A15547">
        <v>114</v>
      </c>
      <c r="B15547">
        <v>239.02180000000001</v>
      </c>
      <c r="C15547" t="s">
        <v>70</v>
      </c>
    </row>
    <row r="15548" spans="1:3" x14ac:dyDescent="0.35">
      <c r="A15548">
        <v>114</v>
      </c>
      <c r="B15548">
        <v>239.03659999999999</v>
      </c>
      <c r="C15548" t="s">
        <v>70</v>
      </c>
    </row>
    <row r="15549" spans="1:3" x14ac:dyDescent="0.35">
      <c r="A15549">
        <v>114</v>
      </c>
      <c r="B15549">
        <v>239.0515</v>
      </c>
      <c r="C15549" t="s">
        <v>70</v>
      </c>
    </row>
    <row r="15550" spans="1:3" x14ac:dyDescent="0.35">
      <c r="A15550">
        <v>114</v>
      </c>
      <c r="B15550">
        <v>239.07230000000001</v>
      </c>
      <c r="C15550" t="s">
        <v>70</v>
      </c>
    </row>
    <row r="15551" spans="1:3" x14ac:dyDescent="0.35">
      <c r="A15551">
        <v>114</v>
      </c>
      <c r="B15551">
        <v>239.09139999999999</v>
      </c>
      <c r="C15551" t="s">
        <v>70</v>
      </c>
    </row>
    <row r="15552" spans="1:3" x14ac:dyDescent="0.35">
      <c r="A15552">
        <v>114</v>
      </c>
      <c r="B15552">
        <v>239.10409999999999</v>
      </c>
      <c r="C15552" t="s">
        <v>70</v>
      </c>
    </row>
    <row r="15553" spans="1:3" x14ac:dyDescent="0.35">
      <c r="A15553">
        <v>114</v>
      </c>
      <c r="B15553">
        <v>239.1277</v>
      </c>
      <c r="C15553" t="s">
        <v>70</v>
      </c>
    </row>
    <row r="15554" spans="1:3" x14ac:dyDescent="0.35">
      <c r="A15554">
        <v>114</v>
      </c>
      <c r="B15554">
        <v>239.143</v>
      </c>
      <c r="C15554" t="s">
        <v>70</v>
      </c>
    </row>
    <row r="15555" spans="1:3" x14ac:dyDescent="0.35">
      <c r="A15555">
        <v>114</v>
      </c>
      <c r="B15555">
        <v>239.1574</v>
      </c>
      <c r="C15555" t="s">
        <v>70</v>
      </c>
    </row>
    <row r="15556" spans="1:3" x14ac:dyDescent="0.35">
      <c r="A15556">
        <v>114</v>
      </c>
      <c r="B15556">
        <v>239.17160000000001</v>
      </c>
      <c r="C15556" t="s">
        <v>70</v>
      </c>
    </row>
    <row r="15557" spans="1:3" x14ac:dyDescent="0.35">
      <c r="A15557">
        <v>114</v>
      </c>
      <c r="B15557">
        <v>239.1865</v>
      </c>
      <c r="C15557" t="s">
        <v>70</v>
      </c>
    </row>
    <row r="15558" spans="1:3" x14ac:dyDescent="0.35">
      <c r="A15558">
        <v>114</v>
      </c>
      <c r="B15558">
        <v>239.20179999999999</v>
      </c>
      <c r="C15558" t="s">
        <v>70</v>
      </c>
    </row>
    <row r="15559" spans="1:3" x14ac:dyDescent="0.35">
      <c r="A15559">
        <v>114</v>
      </c>
      <c r="B15559">
        <v>239.2166</v>
      </c>
      <c r="C15559" t="s">
        <v>70</v>
      </c>
    </row>
    <row r="15560" spans="1:3" x14ac:dyDescent="0.35">
      <c r="A15560">
        <v>114</v>
      </c>
      <c r="B15560">
        <v>239.23050000000001</v>
      </c>
      <c r="C15560" t="s">
        <v>70</v>
      </c>
    </row>
    <row r="15561" spans="1:3" x14ac:dyDescent="0.35">
      <c r="A15561">
        <v>114</v>
      </c>
      <c r="B15561">
        <v>239.24529999999999</v>
      </c>
      <c r="C15561" t="s">
        <v>70</v>
      </c>
    </row>
    <row r="15562" spans="1:3" x14ac:dyDescent="0.35">
      <c r="A15562">
        <v>114</v>
      </c>
      <c r="B15562">
        <v>239.2602</v>
      </c>
      <c r="C15562" t="s">
        <v>70</v>
      </c>
    </row>
    <row r="15563" spans="1:3" x14ac:dyDescent="0.35">
      <c r="A15563">
        <v>114</v>
      </c>
      <c r="B15563">
        <v>239.27459999999999</v>
      </c>
      <c r="C15563" t="s">
        <v>70</v>
      </c>
    </row>
    <row r="15564" spans="1:3" x14ac:dyDescent="0.35">
      <c r="A15564">
        <v>114</v>
      </c>
      <c r="B15564">
        <v>239.2884</v>
      </c>
      <c r="C15564" t="s">
        <v>70</v>
      </c>
    </row>
    <row r="15565" spans="1:3" x14ac:dyDescent="0.35">
      <c r="A15565">
        <v>114</v>
      </c>
      <c r="B15565">
        <v>239.30289999999999</v>
      </c>
      <c r="C15565" t="s">
        <v>70</v>
      </c>
    </row>
    <row r="15566" spans="1:3" x14ac:dyDescent="0.35">
      <c r="A15566">
        <v>114</v>
      </c>
      <c r="B15566">
        <v>239.3175</v>
      </c>
      <c r="C15566" t="s">
        <v>70</v>
      </c>
    </row>
    <row r="15567" spans="1:3" x14ac:dyDescent="0.35">
      <c r="A15567">
        <v>114</v>
      </c>
      <c r="B15567">
        <v>239.34020000000001</v>
      </c>
      <c r="C15567" t="s">
        <v>70</v>
      </c>
    </row>
    <row r="15568" spans="1:3" x14ac:dyDescent="0.35">
      <c r="A15568">
        <v>114</v>
      </c>
      <c r="B15568">
        <v>239.35579999999999</v>
      </c>
      <c r="C15568" t="s">
        <v>70</v>
      </c>
    </row>
    <row r="15569" spans="1:4" x14ac:dyDescent="0.35">
      <c r="A15569">
        <v>114</v>
      </c>
      <c r="B15569">
        <v>239.37129999999999</v>
      </c>
      <c r="C15569" t="s">
        <v>70</v>
      </c>
    </row>
    <row r="15570" spans="1:4" x14ac:dyDescent="0.35">
      <c r="A15570">
        <v>114</v>
      </c>
      <c r="B15570">
        <v>239.39099999999999</v>
      </c>
      <c r="C15570" t="s">
        <v>70</v>
      </c>
    </row>
    <row r="15571" spans="1:4" x14ac:dyDescent="0.35">
      <c r="A15571">
        <v>114</v>
      </c>
      <c r="B15571">
        <v>239.40559999999999</v>
      </c>
      <c r="C15571" t="s">
        <v>70</v>
      </c>
    </row>
    <row r="15572" spans="1:4" x14ac:dyDescent="0.35">
      <c r="A15572">
        <v>114</v>
      </c>
      <c r="B15572">
        <v>239.42080000000001</v>
      </c>
      <c r="C15572" t="s">
        <v>70</v>
      </c>
    </row>
    <row r="15573" spans="1:4" x14ac:dyDescent="0.35">
      <c r="A15573">
        <v>114</v>
      </c>
      <c r="B15573">
        <v>239.43700000000001</v>
      </c>
      <c r="C15573" t="s">
        <v>70</v>
      </c>
    </row>
    <row r="15574" spans="1:4" x14ac:dyDescent="0.35">
      <c r="A15574">
        <v>114</v>
      </c>
      <c r="B15574">
        <v>239.45580000000001</v>
      </c>
      <c r="C15574" t="s">
        <v>70</v>
      </c>
    </row>
    <row r="15575" spans="1:4" x14ac:dyDescent="0.35">
      <c r="A15575">
        <v>114</v>
      </c>
      <c r="B15575">
        <v>239.47579999999999</v>
      </c>
      <c r="C15575" t="s">
        <v>70</v>
      </c>
    </row>
    <row r="15576" spans="1:4" x14ac:dyDescent="0.35">
      <c r="A15576">
        <v>114</v>
      </c>
      <c r="B15576">
        <v>239.49189999999999</v>
      </c>
      <c r="C15576" t="s">
        <v>70</v>
      </c>
    </row>
    <row r="15577" spans="1:4" x14ac:dyDescent="0.35">
      <c r="A15577">
        <v>114</v>
      </c>
      <c r="B15577">
        <v>239.50630000000001</v>
      </c>
      <c r="C15577" t="s">
        <v>70</v>
      </c>
    </row>
    <row r="15578" spans="1:4" x14ac:dyDescent="0.35">
      <c r="A15578">
        <v>114</v>
      </c>
      <c r="B15578">
        <v>239.5206</v>
      </c>
      <c r="C15578" t="s">
        <v>70</v>
      </c>
    </row>
    <row r="15579" spans="1:4" x14ac:dyDescent="0.35">
      <c r="A15579">
        <v>114</v>
      </c>
      <c r="B15579">
        <v>239.54560000000001</v>
      </c>
      <c r="C15579" t="s">
        <v>70</v>
      </c>
      <c r="D15579">
        <v>2.9999999999999997E-4</v>
      </c>
    </row>
    <row r="15580" spans="1:4" x14ac:dyDescent="0.35">
      <c r="A15580">
        <v>114</v>
      </c>
      <c r="B15580">
        <v>239.5615</v>
      </c>
      <c r="C15580" t="s">
        <v>70</v>
      </c>
      <c r="D15580">
        <v>6.9999999999999999E-4</v>
      </c>
    </row>
    <row r="15581" spans="1:4" x14ac:dyDescent="0.35">
      <c r="A15581">
        <v>114</v>
      </c>
      <c r="B15581">
        <v>239.57679999999999</v>
      </c>
      <c r="C15581" t="s">
        <v>70</v>
      </c>
      <c r="D15581">
        <v>6.9999999999999999E-4</v>
      </c>
    </row>
    <row r="15582" spans="1:4" x14ac:dyDescent="0.35">
      <c r="A15582">
        <v>114</v>
      </c>
      <c r="B15582">
        <v>239.5907</v>
      </c>
      <c r="C15582" t="s">
        <v>70</v>
      </c>
      <c r="D15582">
        <v>4.0000000000000002E-4</v>
      </c>
    </row>
    <row r="15583" spans="1:4" x14ac:dyDescent="0.35">
      <c r="A15583">
        <v>114</v>
      </c>
      <c r="B15583">
        <v>239.60489999999999</v>
      </c>
      <c r="C15583" t="s">
        <v>70</v>
      </c>
      <c r="D15583">
        <v>4.0000000000000002E-4</v>
      </c>
    </row>
    <row r="15584" spans="1:4" x14ac:dyDescent="0.35">
      <c r="A15584">
        <v>114</v>
      </c>
      <c r="B15584">
        <v>239.61930000000001</v>
      </c>
      <c r="C15584" t="s">
        <v>70</v>
      </c>
      <c r="D15584">
        <v>1.1000000000000001E-3</v>
      </c>
    </row>
    <row r="15585" spans="1:4" x14ac:dyDescent="0.35">
      <c r="A15585">
        <v>114</v>
      </c>
      <c r="B15585">
        <v>239.6335</v>
      </c>
      <c r="C15585" t="s">
        <v>70</v>
      </c>
      <c r="D15585">
        <v>2.8999999999999998E-3</v>
      </c>
    </row>
    <row r="15586" spans="1:4" x14ac:dyDescent="0.35">
      <c r="A15586">
        <v>114</v>
      </c>
      <c r="B15586">
        <v>239.64830000000001</v>
      </c>
      <c r="C15586" t="s">
        <v>70</v>
      </c>
      <c r="D15586">
        <v>2.8999999999999998E-3</v>
      </c>
    </row>
    <row r="15587" spans="1:4" x14ac:dyDescent="0.35">
      <c r="A15587">
        <v>114</v>
      </c>
      <c r="B15587">
        <v>239.66329999999999</v>
      </c>
      <c r="C15587" t="s">
        <v>70</v>
      </c>
      <c r="D15587">
        <v>2.8999999999999998E-3</v>
      </c>
    </row>
    <row r="15588" spans="1:4" x14ac:dyDescent="0.35">
      <c r="A15588">
        <v>114</v>
      </c>
      <c r="B15588">
        <v>239.67789999999999</v>
      </c>
      <c r="C15588" t="s">
        <v>70</v>
      </c>
      <c r="D15588">
        <v>6.1999999999999998E-3</v>
      </c>
    </row>
    <row r="15589" spans="1:4" x14ac:dyDescent="0.35">
      <c r="A15589">
        <v>114</v>
      </c>
      <c r="B15589">
        <v>239.69200000000001</v>
      </c>
      <c r="C15589" t="s">
        <v>70</v>
      </c>
      <c r="D15589">
        <v>4.7000000000000002E-3</v>
      </c>
    </row>
    <row r="15590" spans="1:4" x14ac:dyDescent="0.35">
      <c r="A15590">
        <v>114</v>
      </c>
      <c r="B15590">
        <v>239.70609999999999</v>
      </c>
      <c r="C15590" t="s">
        <v>70</v>
      </c>
      <c r="D15590">
        <v>4.7000000000000002E-3</v>
      </c>
    </row>
    <row r="15591" spans="1:4" x14ac:dyDescent="0.35">
      <c r="A15591">
        <v>114</v>
      </c>
      <c r="B15591">
        <v>239.72069999999999</v>
      </c>
      <c r="C15591" t="s">
        <v>70</v>
      </c>
      <c r="D15591">
        <v>2.3999999999999998E-3</v>
      </c>
    </row>
    <row r="15592" spans="1:4" x14ac:dyDescent="0.35">
      <c r="A15592">
        <v>114</v>
      </c>
      <c r="B15592">
        <v>239.74459999999999</v>
      </c>
      <c r="C15592" t="s">
        <v>70</v>
      </c>
      <c r="D15592">
        <v>2.7000000000000001E-3</v>
      </c>
    </row>
    <row r="15593" spans="1:4" x14ac:dyDescent="0.35">
      <c r="A15593">
        <v>114</v>
      </c>
      <c r="B15593">
        <v>239.76009999999999</v>
      </c>
      <c r="C15593" t="s">
        <v>70</v>
      </c>
      <c r="D15593">
        <v>2E-3</v>
      </c>
    </row>
    <row r="15594" spans="1:4" x14ac:dyDescent="0.35">
      <c r="A15594">
        <v>114</v>
      </c>
      <c r="B15594">
        <v>239.7756</v>
      </c>
      <c r="C15594" t="s">
        <v>70</v>
      </c>
      <c r="D15594">
        <v>2E-3</v>
      </c>
    </row>
    <row r="15595" spans="1:4" x14ac:dyDescent="0.35">
      <c r="A15595">
        <v>114</v>
      </c>
      <c r="B15595">
        <v>239.7894</v>
      </c>
      <c r="C15595" t="s">
        <v>70</v>
      </c>
      <c r="D15595">
        <v>2E-3</v>
      </c>
    </row>
    <row r="15596" spans="1:4" x14ac:dyDescent="0.35">
      <c r="A15596">
        <v>114</v>
      </c>
      <c r="B15596">
        <v>239.80410000000001</v>
      </c>
      <c r="C15596" t="s">
        <v>70</v>
      </c>
      <c r="D15596">
        <v>4.1000000000000003E-3</v>
      </c>
    </row>
    <row r="15597" spans="1:4" x14ac:dyDescent="0.35">
      <c r="A15597">
        <v>114</v>
      </c>
      <c r="B15597">
        <v>239.82380000000001</v>
      </c>
      <c r="C15597" t="s">
        <v>70</v>
      </c>
      <c r="D15597">
        <v>1E-3</v>
      </c>
    </row>
    <row r="15598" spans="1:4" x14ac:dyDescent="0.35">
      <c r="A15598">
        <v>114</v>
      </c>
      <c r="B15598">
        <v>239.83770000000001</v>
      </c>
      <c r="C15598" t="s">
        <v>70</v>
      </c>
      <c r="D15598">
        <v>1E-3</v>
      </c>
    </row>
    <row r="15599" spans="1:4" x14ac:dyDescent="0.35">
      <c r="A15599">
        <v>114</v>
      </c>
      <c r="B15599">
        <v>239.85159999999999</v>
      </c>
      <c r="C15599" t="s">
        <v>70</v>
      </c>
      <c r="D15599">
        <v>1.8E-3</v>
      </c>
    </row>
    <row r="15600" spans="1:4" x14ac:dyDescent="0.35">
      <c r="A15600">
        <v>114</v>
      </c>
      <c r="B15600">
        <v>239.86660000000001</v>
      </c>
      <c r="C15600" t="s">
        <v>70</v>
      </c>
      <c r="D15600">
        <v>1.8E-3</v>
      </c>
    </row>
    <row r="15601" spans="1:4" x14ac:dyDescent="0.35">
      <c r="A15601">
        <v>114</v>
      </c>
      <c r="B15601">
        <v>239.8817</v>
      </c>
      <c r="C15601" t="s">
        <v>70</v>
      </c>
      <c r="D15601">
        <v>1.4E-3</v>
      </c>
    </row>
    <row r="15602" spans="1:4" x14ac:dyDescent="0.35">
      <c r="A15602">
        <v>114</v>
      </c>
      <c r="B15602">
        <v>239.89940000000001</v>
      </c>
      <c r="C15602" t="s">
        <v>70</v>
      </c>
      <c r="D15602">
        <v>3.5000000000000001E-3</v>
      </c>
    </row>
    <row r="15603" spans="1:4" x14ac:dyDescent="0.35">
      <c r="A15603">
        <v>115</v>
      </c>
      <c r="B15603">
        <v>239.9162</v>
      </c>
      <c r="C15603" t="s">
        <v>70</v>
      </c>
      <c r="D15603">
        <v>5.4999999999999997E-3</v>
      </c>
    </row>
    <row r="15604" spans="1:4" x14ac:dyDescent="0.35">
      <c r="A15604">
        <v>115</v>
      </c>
      <c r="B15604">
        <v>239.9297</v>
      </c>
      <c r="C15604" t="s">
        <v>70</v>
      </c>
      <c r="D15604">
        <v>5.4999999999999997E-3</v>
      </c>
    </row>
    <row r="15605" spans="1:4" x14ac:dyDescent="0.35">
      <c r="A15605">
        <v>115</v>
      </c>
      <c r="B15605">
        <v>239.95240000000001</v>
      </c>
      <c r="C15605" t="s">
        <v>70</v>
      </c>
      <c r="D15605">
        <v>2.1399999999999999E-2</v>
      </c>
    </row>
    <row r="15606" spans="1:4" x14ac:dyDescent="0.35">
      <c r="A15606">
        <v>115</v>
      </c>
      <c r="B15606">
        <v>239.9675</v>
      </c>
      <c r="C15606" t="s">
        <v>70</v>
      </c>
      <c r="D15606">
        <v>1.7000000000000001E-2</v>
      </c>
    </row>
    <row r="15607" spans="1:4" x14ac:dyDescent="0.35">
      <c r="A15607">
        <v>115</v>
      </c>
      <c r="B15607">
        <v>239.98230000000001</v>
      </c>
      <c r="C15607" t="s">
        <v>70</v>
      </c>
      <c r="D15607">
        <v>6.6E-3</v>
      </c>
    </row>
    <row r="15608" spans="1:4" x14ac:dyDescent="0.35">
      <c r="A15608">
        <v>115</v>
      </c>
      <c r="B15608">
        <v>240.0035</v>
      </c>
      <c r="C15608" t="s">
        <v>70</v>
      </c>
      <c r="D15608">
        <v>6.6E-3</v>
      </c>
    </row>
    <row r="15609" spans="1:4" x14ac:dyDescent="0.35">
      <c r="A15609">
        <v>115</v>
      </c>
      <c r="B15609">
        <v>240.02629999999999</v>
      </c>
      <c r="C15609" t="s">
        <v>70</v>
      </c>
      <c r="D15609">
        <v>8.0000000000000002E-3</v>
      </c>
    </row>
    <row r="15610" spans="1:4" x14ac:dyDescent="0.35">
      <c r="A15610">
        <v>115</v>
      </c>
      <c r="B15610">
        <v>240.0401</v>
      </c>
      <c r="C15610" t="s">
        <v>70</v>
      </c>
      <c r="D15610">
        <v>3.3999999999999998E-3</v>
      </c>
    </row>
    <row r="15611" spans="1:4" x14ac:dyDescent="0.35">
      <c r="A15611">
        <v>115</v>
      </c>
      <c r="B15611">
        <v>240.05410000000001</v>
      </c>
      <c r="C15611" t="s">
        <v>70</v>
      </c>
      <c r="D15611">
        <v>6.1000000000000004E-3</v>
      </c>
    </row>
    <row r="15612" spans="1:4" x14ac:dyDescent="0.35">
      <c r="A15612">
        <v>115</v>
      </c>
      <c r="B15612">
        <v>240.0677</v>
      </c>
      <c r="C15612" t="s">
        <v>70</v>
      </c>
      <c r="D15612">
        <v>6.1000000000000004E-3</v>
      </c>
    </row>
    <row r="15613" spans="1:4" x14ac:dyDescent="0.35">
      <c r="A15613">
        <v>115</v>
      </c>
      <c r="B15613">
        <v>240.08170000000001</v>
      </c>
      <c r="C15613" t="s">
        <v>70</v>
      </c>
      <c r="D15613">
        <v>1.6999999999999999E-3</v>
      </c>
    </row>
    <row r="15614" spans="1:4" x14ac:dyDescent="0.35">
      <c r="A15614">
        <v>115</v>
      </c>
      <c r="B15614">
        <v>240.09569999999999</v>
      </c>
      <c r="C15614" t="s">
        <v>70</v>
      </c>
      <c r="D15614">
        <v>1.6999999999999999E-3</v>
      </c>
    </row>
    <row r="15615" spans="1:4" x14ac:dyDescent="0.35">
      <c r="A15615">
        <v>115</v>
      </c>
      <c r="B15615">
        <v>240.10929999999999</v>
      </c>
      <c r="C15615" t="s">
        <v>70</v>
      </c>
      <c r="D15615">
        <v>1.4E-3</v>
      </c>
    </row>
    <row r="15616" spans="1:4" x14ac:dyDescent="0.35">
      <c r="A15616">
        <v>115</v>
      </c>
      <c r="B15616">
        <v>240.12350000000001</v>
      </c>
      <c r="C15616" t="s">
        <v>70</v>
      </c>
      <c r="D15616">
        <v>5.0000000000000001E-4</v>
      </c>
    </row>
    <row r="15617" spans="1:4" x14ac:dyDescent="0.35">
      <c r="A15617">
        <v>115</v>
      </c>
      <c r="B15617">
        <v>240.13839999999999</v>
      </c>
      <c r="C15617" t="s">
        <v>70</v>
      </c>
      <c r="D15617">
        <v>5.0000000000000001E-4</v>
      </c>
    </row>
    <row r="15618" spans="1:4" x14ac:dyDescent="0.35">
      <c r="A15618">
        <v>115</v>
      </c>
      <c r="B15618">
        <v>240.1609</v>
      </c>
      <c r="C15618" t="s">
        <v>70</v>
      </c>
    </row>
    <row r="15619" spans="1:4" x14ac:dyDescent="0.35">
      <c r="A15619">
        <v>115</v>
      </c>
      <c r="B15619">
        <v>240.1756</v>
      </c>
      <c r="C15619" t="s">
        <v>70</v>
      </c>
    </row>
    <row r="15620" spans="1:4" x14ac:dyDescent="0.35">
      <c r="A15620">
        <v>115</v>
      </c>
      <c r="B15620">
        <v>240.1891</v>
      </c>
      <c r="C15620" t="s">
        <v>70</v>
      </c>
    </row>
    <row r="15621" spans="1:4" x14ac:dyDescent="0.35">
      <c r="A15621">
        <v>115</v>
      </c>
      <c r="B15621">
        <v>240.20359999999999</v>
      </c>
      <c r="C15621" t="s">
        <v>70</v>
      </c>
    </row>
    <row r="15622" spans="1:4" x14ac:dyDescent="0.35">
      <c r="A15622">
        <v>115</v>
      </c>
      <c r="B15622">
        <v>240.21770000000001</v>
      </c>
      <c r="C15622" t="s">
        <v>70</v>
      </c>
    </row>
    <row r="15623" spans="1:4" x14ac:dyDescent="0.35">
      <c r="A15623">
        <v>115</v>
      </c>
      <c r="B15623">
        <v>240.2312</v>
      </c>
      <c r="C15623" t="s">
        <v>70</v>
      </c>
    </row>
    <row r="15624" spans="1:4" x14ac:dyDescent="0.35">
      <c r="A15624">
        <v>115</v>
      </c>
      <c r="B15624">
        <v>240.2448</v>
      </c>
      <c r="C15624" t="s">
        <v>70</v>
      </c>
    </row>
    <row r="15625" spans="1:4" x14ac:dyDescent="0.35">
      <c r="A15625">
        <v>115</v>
      </c>
      <c r="B15625">
        <v>240.2587</v>
      </c>
      <c r="C15625" t="s">
        <v>70</v>
      </c>
    </row>
    <row r="15626" spans="1:4" x14ac:dyDescent="0.35">
      <c r="A15626">
        <v>115</v>
      </c>
      <c r="B15626">
        <v>240.27180000000001</v>
      </c>
      <c r="C15626" t="s">
        <v>70</v>
      </c>
      <c r="D15626">
        <v>1E-4</v>
      </c>
    </row>
    <row r="15627" spans="1:4" x14ac:dyDescent="0.35">
      <c r="A15627">
        <v>115</v>
      </c>
      <c r="B15627">
        <v>240.2861</v>
      </c>
      <c r="C15627" t="s">
        <v>70</v>
      </c>
      <c r="D15627">
        <v>1E-4</v>
      </c>
    </row>
    <row r="15628" spans="1:4" x14ac:dyDescent="0.35">
      <c r="A15628">
        <v>115</v>
      </c>
      <c r="B15628">
        <v>240.3006</v>
      </c>
      <c r="C15628" t="s">
        <v>70</v>
      </c>
    </row>
    <row r="15629" spans="1:4" x14ac:dyDescent="0.35">
      <c r="A15629">
        <v>115</v>
      </c>
      <c r="B15629">
        <v>240.3141</v>
      </c>
      <c r="C15629" t="s">
        <v>70</v>
      </c>
    </row>
    <row r="15630" spans="1:4" x14ac:dyDescent="0.35">
      <c r="A15630">
        <v>115</v>
      </c>
      <c r="B15630">
        <v>240.328</v>
      </c>
      <c r="C15630" t="s">
        <v>70</v>
      </c>
    </row>
    <row r="15631" spans="1:4" x14ac:dyDescent="0.35">
      <c r="A15631">
        <v>115</v>
      </c>
      <c r="B15631">
        <v>240.34200000000001</v>
      </c>
      <c r="C15631" t="s">
        <v>70</v>
      </c>
    </row>
    <row r="15632" spans="1:4" x14ac:dyDescent="0.35">
      <c r="A15632">
        <v>115</v>
      </c>
      <c r="B15632">
        <v>240.3647</v>
      </c>
      <c r="C15632" t="s">
        <v>70</v>
      </c>
    </row>
    <row r="15633" spans="1:3" x14ac:dyDescent="0.35">
      <c r="A15633">
        <v>115</v>
      </c>
      <c r="B15633">
        <v>240.3794</v>
      </c>
      <c r="C15633" t="s">
        <v>70</v>
      </c>
    </row>
    <row r="15634" spans="1:3" x14ac:dyDescent="0.35">
      <c r="A15634">
        <v>115</v>
      </c>
      <c r="B15634">
        <v>240.39660000000001</v>
      </c>
      <c r="C15634" t="s">
        <v>70</v>
      </c>
    </row>
    <row r="15635" spans="1:3" x14ac:dyDescent="0.35">
      <c r="A15635">
        <v>115</v>
      </c>
      <c r="B15635">
        <v>240.41079999999999</v>
      </c>
      <c r="C15635" t="s">
        <v>70</v>
      </c>
    </row>
    <row r="15636" spans="1:3" x14ac:dyDescent="0.35">
      <c r="A15636">
        <v>115</v>
      </c>
      <c r="B15636">
        <v>240.42580000000001</v>
      </c>
      <c r="C15636" t="s">
        <v>70</v>
      </c>
    </row>
    <row r="15637" spans="1:3" x14ac:dyDescent="0.35">
      <c r="A15637">
        <v>115</v>
      </c>
      <c r="B15637">
        <v>240.45240000000001</v>
      </c>
      <c r="C15637" t="s">
        <v>70</v>
      </c>
    </row>
    <row r="15638" spans="1:3" x14ac:dyDescent="0.35">
      <c r="A15638">
        <v>115</v>
      </c>
      <c r="B15638">
        <v>240.4649</v>
      </c>
      <c r="C15638" t="s">
        <v>70</v>
      </c>
    </row>
    <row r="15639" spans="1:3" x14ac:dyDescent="0.35">
      <c r="A15639">
        <v>115</v>
      </c>
      <c r="B15639">
        <v>240.47839999999999</v>
      </c>
      <c r="C15639" t="s">
        <v>70</v>
      </c>
    </row>
    <row r="15640" spans="1:3" x14ac:dyDescent="0.35">
      <c r="A15640">
        <v>115</v>
      </c>
      <c r="B15640">
        <v>240.49180000000001</v>
      </c>
      <c r="C15640" t="s">
        <v>70</v>
      </c>
    </row>
    <row r="15641" spans="1:3" x14ac:dyDescent="0.35">
      <c r="A15641">
        <v>115</v>
      </c>
      <c r="B15641">
        <v>240.5051</v>
      </c>
      <c r="C15641" t="s">
        <v>70</v>
      </c>
    </row>
    <row r="15642" spans="1:3" x14ac:dyDescent="0.35">
      <c r="A15642">
        <v>115</v>
      </c>
      <c r="B15642">
        <v>240.51900000000001</v>
      </c>
      <c r="C15642" t="s">
        <v>70</v>
      </c>
    </row>
    <row r="15643" spans="1:3" x14ac:dyDescent="0.35">
      <c r="A15643">
        <v>115</v>
      </c>
      <c r="B15643">
        <v>240.53219999999999</v>
      </c>
      <c r="C15643" t="s">
        <v>70</v>
      </c>
    </row>
    <row r="15644" spans="1:3" x14ac:dyDescent="0.35">
      <c r="A15644">
        <v>115</v>
      </c>
      <c r="B15644">
        <v>240.54740000000001</v>
      </c>
      <c r="C15644" t="s">
        <v>70</v>
      </c>
    </row>
    <row r="15645" spans="1:3" x14ac:dyDescent="0.35">
      <c r="A15645">
        <v>115</v>
      </c>
      <c r="B15645">
        <v>240.57050000000001</v>
      </c>
      <c r="C15645" t="s">
        <v>70</v>
      </c>
    </row>
    <row r="15646" spans="1:3" x14ac:dyDescent="0.35">
      <c r="A15646">
        <v>115</v>
      </c>
      <c r="B15646">
        <v>240.58459999999999</v>
      </c>
      <c r="C15646" t="s">
        <v>70</v>
      </c>
    </row>
    <row r="15647" spans="1:3" x14ac:dyDescent="0.35">
      <c r="A15647">
        <v>115</v>
      </c>
      <c r="B15647">
        <v>240.59870000000001</v>
      </c>
      <c r="C15647" t="s">
        <v>70</v>
      </c>
    </row>
    <row r="15648" spans="1:3" x14ac:dyDescent="0.35">
      <c r="A15648">
        <v>115</v>
      </c>
      <c r="B15648">
        <v>240.61240000000001</v>
      </c>
      <c r="C15648" t="s">
        <v>70</v>
      </c>
    </row>
    <row r="15649" spans="1:3" x14ac:dyDescent="0.35">
      <c r="A15649">
        <v>115</v>
      </c>
      <c r="B15649">
        <v>240.62690000000001</v>
      </c>
      <c r="C15649" t="s">
        <v>70</v>
      </c>
    </row>
    <row r="15650" spans="1:3" x14ac:dyDescent="0.35">
      <c r="A15650">
        <v>115</v>
      </c>
      <c r="B15650">
        <v>240.63990000000001</v>
      </c>
      <c r="C15650" t="s">
        <v>70</v>
      </c>
    </row>
    <row r="15651" spans="1:3" x14ac:dyDescent="0.35">
      <c r="A15651">
        <v>115</v>
      </c>
      <c r="B15651">
        <v>240.654</v>
      </c>
      <c r="C15651" t="s">
        <v>70</v>
      </c>
    </row>
    <row r="15652" spans="1:3" x14ac:dyDescent="0.35">
      <c r="A15652">
        <v>115</v>
      </c>
      <c r="B15652">
        <v>240.6677</v>
      </c>
      <c r="C15652" t="s">
        <v>70</v>
      </c>
    </row>
    <row r="15653" spans="1:3" x14ac:dyDescent="0.35">
      <c r="A15653">
        <v>115</v>
      </c>
      <c r="B15653">
        <v>240.6815</v>
      </c>
      <c r="C15653" t="s">
        <v>70</v>
      </c>
    </row>
    <row r="15654" spans="1:3" x14ac:dyDescent="0.35">
      <c r="A15654">
        <v>115</v>
      </c>
      <c r="B15654">
        <v>240.69560000000001</v>
      </c>
      <c r="C15654" t="s">
        <v>70</v>
      </c>
    </row>
    <row r="15655" spans="1:3" x14ac:dyDescent="0.35">
      <c r="A15655">
        <v>115</v>
      </c>
      <c r="B15655">
        <v>240.70959999999999</v>
      </c>
      <c r="C15655" t="s">
        <v>70</v>
      </c>
    </row>
    <row r="15656" spans="1:3" x14ac:dyDescent="0.35">
      <c r="A15656">
        <v>115</v>
      </c>
      <c r="B15656">
        <v>240.72319999999999</v>
      </c>
      <c r="C15656" t="s">
        <v>70</v>
      </c>
    </row>
    <row r="15657" spans="1:3" x14ac:dyDescent="0.35">
      <c r="A15657">
        <v>115</v>
      </c>
      <c r="B15657">
        <v>240.73650000000001</v>
      </c>
      <c r="C15657" t="s">
        <v>70</v>
      </c>
    </row>
    <row r="15658" spans="1:3" x14ac:dyDescent="0.35">
      <c r="A15658">
        <v>115</v>
      </c>
      <c r="B15658">
        <v>240.75059999999999</v>
      </c>
      <c r="C15658" t="s">
        <v>70</v>
      </c>
    </row>
    <row r="15659" spans="1:3" x14ac:dyDescent="0.35">
      <c r="A15659">
        <v>115</v>
      </c>
      <c r="B15659">
        <v>240.7757</v>
      </c>
      <c r="C15659" t="s">
        <v>70</v>
      </c>
    </row>
    <row r="15660" spans="1:3" x14ac:dyDescent="0.35">
      <c r="A15660">
        <v>115</v>
      </c>
      <c r="B15660">
        <v>240.78899999999999</v>
      </c>
      <c r="C15660" t="s">
        <v>70</v>
      </c>
    </row>
    <row r="15661" spans="1:3" x14ac:dyDescent="0.35">
      <c r="A15661">
        <v>115</v>
      </c>
      <c r="B15661">
        <v>240.80289999999999</v>
      </c>
      <c r="C15661" t="s">
        <v>70</v>
      </c>
    </row>
    <row r="15662" spans="1:3" x14ac:dyDescent="0.35">
      <c r="A15662">
        <v>115</v>
      </c>
      <c r="B15662">
        <v>240.8169</v>
      </c>
      <c r="C15662" t="s">
        <v>70</v>
      </c>
    </row>
    <row r="15663" spans="1:3" x14ac:dyDescent="0.35">
      <c r="A15663">
        <v>115</v>
      </c>
      <c r="B15663">
        <v>240.8306</v>
      </c>
      <c r="C15663" t="s">
        <v>70</v>
      </c>
    </row>
    <row r="15664" spans="1:3" x14ac:dyDescent="0.35">
      <c r="A15664">
        <v>115</v>
      </c>
      <c r="B15664">
        <v>240.8443</v>
      </c>
      <c r="C15664" t="s">
        <v>70</v>
      </c>
    </row>
    <row r="15665" spans="1:3" x14ac:dyDescent="0.35">
      <c r="A15665">
        <v>115</v>
      </c>
      <c r="B15665">
        <v>240.85849999999999</v>
      </c>
      <c r="C15665" t="s">
        <v>70</v>
      </c>
    </row>
    <row r="15666" spans="1:3" x14ac:dyDescent="0.35">
      <c r="A15666">
        <v>115</v>
      </c>
      <c r="B15666">
        <v>240.87110000000001</v>
      </c>
      <c r="C15666" t="s">
        <v>70</v>
      </c>
    </row>
    <row r="15667" spans="1:3" x14ac:dyDescent="0.35">
      <c r="A15667">
        <v>115</v>
      </c>
      <c r="B15667">
        <v>240.88630000000001</v>
      </c>
      <c r="C15667" t="s">
        <v>70</v>
      </c>
    </row>
    <row r="15668" spans="1:3" x14ac:dyDescent="0.35">
      <c r="A15668">
        <v>115</v>
      </c>
      <c r="B15668">
        <v>240.90170000000001</v>
      </c>
      <c r="C15668" t="s">
        <v>70</v>
      </c>
    </row>
    <row r="15669" spans="1:3" x14ac:dyDescent="0.35">
      <c r="A15669">
        <v>115</v>
      </c>
      <c r="B15669">
        <v>240.91849999999999</v>
      </c>
      <c r="C15669" t="s">
        <v>70</v>
      </c>
    </row>
    <row r="15670" spans="1:3" x14ac:dyDescent="0.35">
      <c r="A15670">
        <v>115</v>
      </c>
      <c r="B15670">
        <v>240.93260000000001</v>
      </c>
      <c r="C15670" t="s">
        <v>70</v>
      </c>
    </row>
    <row r="15671" spans="1:3" x14ac:dyDescent="0.35">
      <c r="A15671">
        <v>115</v>
      </c>
      <c r="B15671">
        <v>240.95519999999999</v>
      </c>
      <c r="C15671" t="s">
        <v>70</v>
      </c>
    </row>
    <row r="15672" spans="1:3" x14ac:dyDescent="0.35">
      <c r="A15672">
        <v>115</v>
      </c>
      <c r="B15672">
        <v>240.98779999999999</v>
      </c>
      <c r="C15672" t="s">
        <v>70</v>
      </c>
    </row>
    <row r="15673" spans="1:3" x14ac:dyDescent="0.35">
      <c r="A15673">
        <v>115</v>
      </c>
      <c r="B15673">
        <v>241.00190000000001</v>
      </c>
      <c r="C15673" t="s">
        <v>70</v>
      </c>
    </row>
    <row r="15674" spans="1:3" x14ac:dyDescent="0.35">
      <c r="A15674">
        <v>115</v>
      </c>
      <c r="B15674">
        <v>241.01570000000001</v>
      </c>
      <c r="C15674" t="s">
        <v>70</v>
      </c>
    </row>
    <row r="15675" spans="1:3" x14ac:dyDescent="0.35">
      <c r="A15675">
        <v>115</v>
      </c>
      <c r="B15675">
        <v>241.02969999999999</v>
      </c>
      <c r="C15675" t="s">
        <v>70</v>
      </c>
    </row>
    <row r="15676" spans="1:3" x14ac:dyDescent="0.35">
      <c r="A15676">
        <v>115</v>
      </c>
      <c r="B15676">
        <v>241.04509999999999</v>
      </c>
      <c r="C15676" t="s">
        <v>70</v>
      </c>
    </row>
    <row r="15677" spans="1:3" x14ac:dyDescent="0.35">
      <c r="A15677">
        <v>115</v>
      </c>
      <c r="B15677">
        <v>241.06309999999999</v>
      </c>
      <c r="C15677" t="s">
        <v>70</v>
      </c>
    </row>
    <row r="15678" spans="1:3" x14ac:dyDescent="0.35">
      <c r="A15678">
        <v>115</v>
      </c>
      <c r="B15678">
        <v>241.0789</v>
      </c>
      <c r="C15678" t="s">
        <v>70</v>
      </c>
    </row>
    <row r="15679" spans="1:3" x14ac:dyDescent="0.35">
      <c r="A15679">
        <v>115</v>
      </c>
      <c r="B15679">
        <v>241.09370000000001</v>
      </c>
      <c r="C15679" t="s">
        <v>70</v>
      </c>
    </row>
    <row r="15680" spans="1:3" x14ac:dyDescent="0.35">
      <c r="A15680">
        <v>115</v>
      </c>
      <c r="B15680">
        <v>241.108</v>
      </c>
      <c r="C15680" t="s">
        <v>70</v>
      </c>
    </row>
    <row r="15681" spans="1:3" x14ac:dyDescent="0.35">
      <c r="A15681">
        <v>115</v>
      </c>
      <c r="B15681">
        <v>241.12200000000001</v>
      </c>
      <c r="C15681" t="s">
        <v>70</v>
      </c>
    </row>
    <row r="15682" spans="1:3" x14ac:dyDescent="0.35">
      <c r="A15682">
        <v>115</v>
      </c>
      <c r="B15682">
        <v>241.13679999999999</v>
      </c>
      <c r="C15682" t="s">
        <v>70</v>
      </c>
    </row>
    <row r="15683" spans="1:3" x14ac:dyDescent="0.35">
      <c r="A15683">
        <v>115</v>
      </c>
      <c r="B15683">
        <v>241.15090000000001</v>
      </c>
      <c r="C15683" t="s">
        <v>70</v>
      </c>
    </row>
    <row r="15684" spans="1:3" x14ac:dyDescent="0.35">
      <c r="A15684">
        <v>115</v>
      </c>
      <c r="B15684">
        <v>241.16540000000001</v>
      </c>
      <c r="C15684" t="s">
        <v>70</v>
      </c>
    </row>
    <row r="15685" spans="1:3" x14ac:dyDescent="0.35">
      <c r="A15685">
        <v>115</v>
      </c>
      <c r="B15685">
        <v>241.18610000000001</v>
      </c>
      <c r="C15685" t="s">
        <v>70</v>
      </c>
    </row>
    <row r="15686" spans="1:3" x14ac:dyDescent="0.35">
      <c r="A15686">
        <v>115</v>
      </c>
      <c r="B15686">
        <v>241.2012</v>
      </c>
      <c r="C15686" t="s">
        <v>70</v>
      </c>
    </row>
    <row r="15687" spans="1:3" x14ac:dyDescent="0.35">
      <c r="A15687">
        <v>115</v>
      </c>
      <c r="B15687">
        <v>241.2157</v>
      </c>
      <c r="C15687" t="s">
        <v>70</v>
      </c>
    </row>
    <row r="15688" spans="1:3" x14ac:dyDescent="0.35">
      <c r="A15688">
        <v>115</v>
      </c>
      <c r="B15688">
        <v>241.22980000000001</v>
      </c>
      <c r="C15688" t="s">
        <v>70</v>
      </c>
    </row>
    <row r="15689" spans="1:3" x14ac:dyDescent="0.35">
      <c r="A15689">
        <v>115</v>
      </c>
      <c r="B15689">
        <v>241.24459999999999</v>
      </c>
      <c r="C15689" t="s">
        <v>70</v>
      </c>
    </row>
    <row r="15690" spans="1:3" x14ac:dyDescent="0.35">
      <c r="A15690">
        <v>115</v>
      </c>
      <c r="B15690">
        <v>241.2593</v>
      </c>
      <c r="C15690" t="s">
        <v>70</v>
      </c>
    </row>
    <row r="15691" spans="1:3" x14ac:dyDescent="0.35">
      <c r="A15691">
        <v>115</v>
      </c>
      <c r="B15691">
        <v>241.2731</v>
      </c>
      <c r="C15691" t="s">
        <v>70</v>
      </c>
    </row>
    <row r="15692" spans="1:3" x14ac:dyDescent="0.35">
      <c r="A15692">
        <v>115</v>
      </c>
      <c r="B15692">
        <v>241.28800000000001</v>
      </c>
      <c r="C15692" t="s">
        <v>70</v>
      </c>
    </row>
    <row r="15693" spans="1:3" x14ac:dyDescent="0.35">
      <c r="A15693">
        <v>115</v>
      </c>
      <c r="B15693">
        <v>241.30240000000001</v>
      </c>
      <c r="C15693" t="s">
        <v>70</v>
      </c>
    </row>
    <row r="15694" spans="1:3" x14ac:dyDescent="0.35">
      <c r="A15694">
        <v>115</v>
      </c>
      <c r="B15694">
        <v>241.31700000000001</v>
      </c>
      <c r="C15694" t="s">
        <v>70</v>
      </c>
    </row>
    <row r="15695" spans="1:3" x14ac:dyDescent="0.35">
      <c r="A15695">
        <v>115</v>
      </c>
      <c r="B15695">
        <v>241.33150000000001</v>
      </c>
      <c r="C15695" t="s">
        <v>70</v>
      </c>
    </row>
    <row r="15696" spans="1:3" x14ac:dyDescent="0.35">
      <c r="A15696">
        <v>115</v>
      </c>
      <c r="B15696">
        <v>241.34549999999999</v>
      </c>
      <c r="C15696" t="s">
        <v>70</v>
      </c>
    </row>
    <row r="15697" spans="1:3" x14ac:dyDescent="0.35">
      <c r="A15697">
        <v>115</v>
      </c>
      <c r="B15697">
        <v>241.36</v>
      </c>
      <c r="C15697" t="s">
        <v>70</v>
      </c>
    </row>
    <row r="15698" spans="1:3" x14ac:dyDescent="0.35">
      <c r="A15698">
        <v>115</v>
      </c>
      <c r="B15698">
        <v>241.3758</v>
      </c>
      <c r="C15698" t="s">
        <v>70</v>
      </c>
    </row>
    <row r="15699" spans="1:3" x14ac:dyDescent="0.35">
      <c r="A15699">
        <v>115</v>
      </c>
      <c r="B15699">
        <v>241.40799999999999</v>
      </c>
      <c r="C15699" t="s">
        <v>70</v>
      </c>
    </row>
    <row r="15700" spans="1:3" x14ac:dyDescent="0.35">
      <c r="A15700">
        <v>115</v>
      </c>
      <c r="B15700">
        <v>241.42660000000001</v>
      </c>
      <c r="C15700" t="s">
        <v>70</v>
      </c>
    </row>
    <row r="15701" spans="1:3" x14ac:dyDescent="0.35">
      <c r="A15701">
        <v>115</v>
      </c>
      <c r="B15701">
        <v>241.44280000000001</v>
      </c>
      <c r="C15701" t="s">
        <v>70</v>
      </c>
    </row>
    <row r="15702" spans="1:3" x14ac:dyDescent="0.35">
      <c r="A15702">
        <v>115</v>
      </c>
      <c r="B15702">
        <v>241.45769999999999</v>
      </c>
      <c r="C15702" t="s">
        <v>70</v>
      </c>
    </row>
    <row r="15703" spans="1:3" x14ac:dyDescent="0.35">
      <c r="A15703">
        <v>115</v>
      </c>
      <c r="B15703">
        <v>241.47139999999999</v>
      </c>
      <c r="C15703" t="s">
        <v>70</v>
      </c>
    </row>
    <row r="15704" spans="1:3" x14ac:dyDescent="0.35">
      <c r="A15704">
        <v>115</v>
      </c>
      <c r="B15704">
        <v>241.48599999999999</v>
      </c>
      <c r="C15704" t="s">
        <v>70</v>
      </c>
    </row>
    <row r="15705" spans="1:3" x14ac:dyDescent="0.35">
      <c r="A15705">
        <v>115</v>
      </c>
      <c r="B15705">
        <v>241.50049999999999</v>
      </c>
      <c r="C15705" t="s">
        <v>70</v>
      </c>
    </row>
    <row r="15706" spans="1:3" x14ac:dyDescent="0.35">
      <c r="A15706">
        <v>115</v>
      </c>
      <c r="B15706">
        <v>241.51519999999999</v>
      </c>
      <c r="C15706" t="s">
        <v>70</v>
      </c>
    </row>
    <row r="15707" spans="1:3" x14ac:dyDescent="0.35">
      <c r="A15707">
        <v>115</v>
      </c>
      <c r="B15707">
        <v>241.52969999999999</v>
      </c>
      <c r="C15707" t="s">
        <v>70</v>
      </c>
    </row>
    <row r="15708" spans="1:3" x14ac:dyDescent="0.35">
      <c r="A15708">
        <v>115</v>
      </c>
      <c r="B15708">
        <v>241.5446</v>
      </c>
      <c r="C15708" t="s">
        <v>70</v>
      </c>
    </row>
    <row r="15709" spans="1:3" x14ac:dyDescent="0.35">
      <c r="A15709">
        <v>115</v>
      </c>
      <c r="B15709">
        <v>241.55950000000001</v>
      </c>
      <c r="C15709" t="s">
        <v>70</v>
      </c>
    </row>
    <row r="15710" spans="1:3" x14ac:dyDescent="0.35">
      <c r="A15710">
        <v>115</v>
      </c>
      <c r="B15710">
        <v>241.57660000000001</v>
      </c>
      <c r="C15710" t="s">
        <v>70</v>
      </c>
    </row>
    <row r="15711" spans="1:3" x14ac:dyDescent="0.35">
      <c r="A15711">
        <v>115</v>
      </c>
      <c r="B15711">
        <v>241.60830000000001</v>
      </c>
      <c r="C15711" t="s">
        <v>70</v>
      </c>
    </row>
    <row r="15712" spans="1:3" x14ac:dyDescent="0.35">
      <c r="A15712">
        <v>115</v>
      </c>
      <c r="B15712">
        <v>241.62620000000001</v>
      </c>
      <c r="C15712" t="s">
        <v>70</v>
      </c>
    </row>
    <row r="15713" spans="1:4" x14ac:dyDescent="0.35">
      <c r="A15713">
        <v>115</v>
      </c>
      <c r="B15713">
        <v>241.64019999999999</v>
      </c>
      <c r="C15713" t="s">
        <v>70</v>
      </c>
    </row>
    <row r="15714" spans="1:4" x14ac:dyDescent="0.35">
      <c r="A15714">
        <v>115</v>
      </c>
      <c r="B15714">
        <v>241.65450000000001</v>
      </c>
      <c r="C15714" t="s">
        <v>70</v>
      </c>
    </row>
    <row r="15715" spans="1:4" x14ac:dyDescent="0.35">
      <c r="A15715">
        <v>115</v>
      </c>
      <c r="B15715">
        <v>241.6687</v>
      </c>
      <c r="C15715" t="s">
        <v>70</v>
      </c>
    </row>
    <row r="15716" spans="1:4" x14ac:dyDescent="0.35">
      <c r="A15716">
        <v>115</v>
      </c>
      <c r="B15716">
        <v>241.68539999999999</v>
      </c>
      <c r="C15716" t="s">
        <v>70</v>
      </c>
      <c r="D15716">
        <v>2.0000000000000001E-4</v>
      </c>
    </row>
    <row r="15717" spans="1:4" x14ac:dyDescent="0.35">
      <c r="A15717">
        <v>115</v>
      </c>
      <c r="B15717">
        <v>241.7</v>
      </c>
      <c r="C15717" t="s">
        <v>70</v>
      </c>
      <c r="D15717">
        <v>4.0000000000000002E-4</v>
      </c>
    </row>
    <row r="15718" spans="1:4" x14ac:dyDescent="0.35">
      <c r="A15718">
        <v>115</v>
      </c>
      <c r="B15718">
        <v>241.71539999999999</v>
      </c>
      <c r="C15718" t="s">
        <v>70</v>
      </c>
      <c r="D15718">
        <v>4.0000000000000002E-4</v>
      </c>
    </row>
    <row r="15719" spans="1:4" x14ac:dyDescent="0.35">
      <c r="A15719">
        <v>115</v>
      </c>
      <c r="B15719">
        <v>241.72900000000001</v>
      </c>
      <c r="C15719" t="s">
        <v>70</v>
      </c>
      <c r="D15719">
        <v>4.0000000000000002E-4</v>
      </c>
    </row>
    <row r="15720" spans="1:4" x14ac:dyDescent="0.35">
      <c r="A15720">
        <v>115</v>
      </c>
      <c r="B15720">
        <v>241.74350000000001</v>
      </c>
      <c r="C15720" t="s">
        <v>70</v>
      </c>
      <c r="D15720">
        <v>4.0000000000000002E-4</v>
      </c>
    </row>
    <row r="15721" spans="1:4" x14ac:dyDescent="0.35">
      <c r="A15721">
        <v>115</v>
      </c>
      <c r="B15721">
        <v>241.75810000000001</v>
      </c>
      <c r="C15721" t="s">
        <v>70</v>
      </c>
      <c r="D15721">
        <v>1.8E-3</v>
      </c>
    </row>
    <row r="15722" spans="1:4" x14ac:dyDescent="0.35">
      <c r="A15722">
        <v>115</v>
      </c>
      <c r="B15722">
        <v>241.77189999999999</v>
      </c>
      <c r="C15722" t="s">
        <v>70</v>
      </c>
      <c r="D15722">
        <v>1.9E-3</v>
      </c>
    </row>
    <row r="15723" spans="1:4" x14ac:dyDescent="0.35">
      <c r="A15723">
        <v>115</v>
      </c>
      <c r="B15723">
        <v>241.78649999999999</v>
      </c>
      <c r="C15723" t="s">
        <v>70</v>
      </c>
      <c r="D15723">
        <v>2E-3</v>
      </c>
    </row>
    <row r="15724" spans="1:4" x14ac:dyDescent="0.35">
      <c r="A15724">
        <v>115</v>
      </c>
      <c r="B15724">
        <v>241.81039999999999</v>
      </c>
      <c r="C15724" t="s">
        <v>70</v>
      </c>
      <c r="D15724">
        <v>2.5999999999999999E-3</v>
      </c>
    </row>
    <row r="15725" spans="1:4" x14ac:dyDescent="0.35">
      <c r="A15725">
        <v>115</v>
      </c>
      <c r="B15725">
        <v>241.82560000000001</v>
      </c>
      <c r="C15725" t="s">
        <v>70</v>
      </c>
      <c r="D15725">
        <v>2E-3</v>
      </c>
    </row>
    <row r="15726" spans="1:4" x14ac:dyDescent="0.35">
      <c r="A15726">
        <v>115</v>
      </c>
      <c r="B15726">
        <v>241.8399</v>
      </c>
      <c r="C15726" t="s">
        <v>70</v>
      </c>
      <c r="D15726">
        <v>2E-3</v>
      </c>
    </row>
    <row r="15727" spans="1:4" x14ac:dyDescent="0.35">
      <c r="A15727">
        <v>115</v>
      </c>
      <c r="B15727">
        <v>241.85409999999999</v>
      </c>
      <c r="C15727" t="s">
        <v>70</v>
      </c>
      <c r="D15727">
        <v>2.2000000000000001E-3</v>
      </c>
    </row>
    <row r="15728" spans="1:4" x14ac:dyDescent="0.35">
      <c r="A15728">
        <v>115</v>
      </c>
      <c r="B15728">
        <v>241.86969999999999</v>
      </c>
      <c r="C15728" t="s">
        <v>70</v>
      </c>
      <c r="D15728">
        <v>2.2000000000000001E-3</v>
      </c>
    </row>
    <row r="15729" spans="1:4" x14ac:dyDescent="0.35">
      <c r="A15729">
        <v>115</v>
      </c>
      <c r="B15729">
        <v>241.88560000000001</v>
      </c>
      <c r="C15729" t="s">
        <v>70</v>
      </c>
      <c r="D15729">
        <v>4.3E-3</v>
      </c>
    </row>
    <row r="15730" spans="1:4" x14ac:dyDescent="0.35">
      <c r="A15730">
        <v>115</v>
      </c>
      <c r="B15730">
        <v>241.90199999999999</v>
      </c>
      <c r="C15730" t="s">
        <v>70</v>
      </c>
      <c r="D15730">
        <v>1.6000000000000001E-3</v>
      </c>
    </row>
    <row r="15731" spans="1:4" x14ac:dyDescent="0.35">
      <c r="A15731">
        <v>116</v>
      </c>
      <c r="B15731">
        <v>241.92019999999999</v>
      </c>
      <c r="C15731" t="s">
        <v>70</v>
      </c>
      <c r="D15731">
        <v>2.8E-3</v>
      </c>
    </row>
    <row r="15732" spans="1:4" x14ac:dyDescent="0.35">
      <c r="A15732">
        <v>116</v>
      </c>
      <c r="B15732">
        <v>241.93369999999999</v>
      </c>
      <c r="C15732" t="s">
        <v>70</v>
      </c>
      <c r="D15732">
        <v>3.7000000000000002E-3</v>
      </c>
    </row>
    <row r="15733" spans="1:4" x14ac:dyDescent="0.35">
      <c r="A15733">
        <v>116</v>
      </c>
      <c r="B15733">
        <v>241.94739999999999</v>
      </c>
      <c r="C15733" t="s">
        <v>70</v>
      </c>
      <c r="D15733">
        <v>3.7000000000000002E-3</v>
      </c>
    </row>
    <row r="15734" spans="1:4" x14ac:dyDescent="0.35">
      <c r="A15734">
        <v>116</v>
      </c>
      <c r="B15734">
        <v>241.96170000000001</v>
      </c>
      <c r="C15734" t="s">
        <v>70</v>
      </c>
      <c r="D15734">
        <v>3.5999999999999999E-3</v>
      </c>
    </row>
    <row r="15735" spans="1:4" x14ac:dyDescent="0.35">
      <c r="A15735">
        <v>116</v>
      </c>
      <c r="B15735">
        <v>241.97649999999999</v>
      </c>
      <c r="C15735" t="s">
        <v>70</v>
      </c>
      <c r="D15735">
        <v>2.5999999999999999E-3</v>
      </c>
    </row>
    <row r="15736" spans="1:4" x14ac:dyDescent="0.35">
      <c r="A15736">
        <v>116</v>
      </c>
      <c r="B15736">
        <v>241.98939999999999</v>
      </c>
      <c r="C15736" t="s">
        <v>70</v>
      </c>
      <c r="D15736">
        <v>3.0000000000000001E-3</v>
      </c>
    </row>
    <row r="15737" spans="1:4" x14ac:dyDescent="0.35">
      <c r="A15737">
        <v>116</v>
      </c>
      <c r="B15737">
        <v>242.02510000000001</v>
      </c>
      <c r="C15737" t="s">
        <v>70</v>
      </c>
      <c r="D15737">
        <v>3.0000000000000001E-3</v>
      </c>
    </row>
    <row r="15738" spans="1:4" x14ac:dyDescent="0.35">
      <c r="A15738">
        <v>116</v>
      </c>
      <c r="B15738">
        <v>242.0455</v>
      </c>
      <c r="C15738" t="s">
        <v>70</v>
      </c>
      <c r="D15738">
        <v>3.2000000000000002E-3</v>
      </c>
    </row>
    <row r="15739" spans="1:4" x14ac:dyDescent="0.35">
      <c r="A15739">
        <v>116</v>
      </c>
      <c r="B15739">
        <v>242.06450000000001</v>
      </c>
      <c r="C15739" t="s">
        <v>70</v>
      </c>
      <c r="D15739">
        <v>3.2000000000000002E-3</v>
      </c>
    </row>
    <row r="15740" spans="1:4" x14ac:dyDescent="0.35">
      <c r="A15740">
        <v>116</v>
      </c>
      <c r="B15740">
        <v>242.07730000000001</v>
      </c>
      <c r="C15740" t="s">
        <v>70</v>
      </c>
      <c r="D15740">
        <v>3.8E-3</v>
      </c>
    </row>
    <row r="15741" spans="1:4" x14ac:dyDescent="0.35">
      <c r="A15741">
        <v>116</v>
      </c>
      <c r="B15741">
        <v>242.09030000000001</v>
      </c>
      <c r="C15741" t="s">
        <v>70</v>
      </c>
      <c r="D15741">
        <v>5.9999999999999995E-4</v>
      </c>
    </row>
    <row r="15742" spans="1:4" x14ac:dyDescent="0.35">
      <c r="A15742">
        <v>116</v>
      </c>
      <c r="B15742">
        <v>242.10409999999999</v>
      </c>
      <c r="C15742" t="s">
        <v>70</v>
      </c>
      <c r="D15742">
        <v>2.9999999999999997E-4</v>
      </c>
    </row>
    <row r="15743" spans="1:4" x14ac:dyDescent="0.35">
      <c r="A15743">
        <v>116</v>
      </c>
      <c r="B15743">
        <v>242.11779999999999</v>
      </c>
      <c r="C15743" t="s">
        <v>70</v>
      </c>
      <c r="D15743">
        <v>2.9999999999999997E-4</v>
      </c>
    </row>
    <row r="15744" spans="1:4" x14ac:dyDescent="0.35">
      <c r="A15744">
        <v>116</v>
      </c>
      <c r="B15744">
        <v>242.1311</v>
      </c>
      <c r="C15744" t="s">
        <v>70</v>
      </c>
      <c r="D15744">
        <v>2.9999999999999997E-4</v>
      </c>
    </row>
    <row r="15745" spans="1:3" x14ac:dyDescent="0.35">
      <c r="A15745">
        <v>116</v>
      </c>
      <c r="B15745">
        <v>242.14529999999999</v>
      </c>
      <c r="C15745" t="s">
        <v>70</v>
      </c>
    </row>
    <row r="15746" spans="1:3" x14ac:dyDescent="0.35">
      <c r="A15746">
        <v>116</v>
      </c>
      <c r="B15746">
        <v>242.15950000000001</v>
      </c>
      <c r="C15746" t="s">
        <v>70</v>
      </c>
    </row>
    <row r="15747" spans="1:3" x14ac:dyDescent="0.35">
      <c r="A15747">
        <v>116</v>
      </c>
      <c r="B15747">
        <v>242.1729</v>
      </c>
      <c r="C15747" t="s">
        <v>70</v>
      </c>
    </row>
    <row r="15748" spans="1:3" x14ac:dyDescent="0.35">
      <c r="A15748">
        <v>116</v>
      </c>
      <c r="B15748">
        <v>242.18690000000001</v>
      </c>
      <c r="C15748" t="s">
        <v>70</v>
      </c>
    </row>
    <row r="15749" spans="1:3" x14ac:dyDescent="0.35">
      <c r="A15749">
        <v>116</v>
      </c>
      <c r="B15749">
        <v>242.20050000000001</v>
      </c>
      <c r="C15749" t="s">
        <v>70</v>
      </c>
    </row>
    <row r="15750" spans="1:3" x14ac:dyDescent="0.35">
      <c r="A15750">
        <v>116</v>
      </c>
      <c r="B15750">
        <v>242.22300000000001</v>
      </c>
      <c r="C15750" t="s">
        <v>70</v>
      </c>
    </row>
    <row r="15751" spans="1:3" x14ac:dyDescent="0.35">
      <c r="A15751">
        <v>116</v>
      </c>
      <c r="B15751">
        <v>242.23689999999999</v>
      </c>
      <c r="C15751" t="s">
        <v>70</v>
      </c>
    </row>
    <row r="15752" spans="1:3" x14ac:dyDescent="0.35">
      <c r="A15752">
        <v>116</v>
      </c>
      <c r="B15752">
        <v>242.25069999999999</v>
      </c>
      <c r="C15752" t="s">
        <v>70</v>
      </c>
    </row>
    <row r="15753" spans="1:3" x14ac:dyDescent="0.35">
      <c r="A15753">
        <v>116</v>
      </c>
      <c r="B15753">
        <v>242.26509999999999</v>
      </c>
      <c r="C15753" t="s">
        <v>70</v>
      </c>
    </row>
    <row r="15754" spans="1:3" x14ac:dyDescent="0.35">
      <c r="A15754">
        <v>116</v>
      </c>
      <c r="B15754">
        <v>242.27860000000001</v>
      </c>
      <c r="C15754" t="s">
        <v>70</v>
      </c>
    </row>
    <row r="15755" spans="1:3" x14ac:dyDescent="0.35">
      <c r="A15755">
        <v>116</v>
      </c>
      <c r="B15755">
        <v>242.292</v>
      </c>
      <c r="C15755" t="s">
        <v>70</v>
      </c>
    </row>
    <row r="15756" spans="1:3" x14ac:dyDescent="0.35">
      <c r="A15756">
        <v>116</v>
      </c>
      <c r="B15756">
        <v>242.30510000000001</v>
      </c>
      <c r="C15756" t="s">
        <v>70</v>
      </c>
    </row>
    <row r="15757" spans="1:3" x14ac:dyDescent="0.35">
      <c r="A15757">
        <v>116</v>
      </c>
      <c r="B15757">
        <v>242.31890000000001</v>
      </c>
      <c r="C15757" t="s">
        <v>70</v>
      </c>
    </row>
    <row r="15758" spans="1:3" x14ac:dyDescent="0.35">
      <c r="A15758">
        <v>116</v>
      </c>
      <c r="B15758">
        <v>242.33250000000001</v>
      </c>
      <c r="C15758" t="s">
        <v>70</v>
      </c>
    </row>
    <row r="15759" spans="1:3" x14ac:dyDescent="0.35">
      <c r="A15759">
        <v>116</v>
      </c>
      <c r="B15759">
        <v>242.34729999999999</v>
      </c>
      <c r="C15759" t="s">
        <v>70</v>
      </c>
    </row>
    <row r="15760" spans="1:3" x14ac:dyDescent="0.35">
      <c r="A15760">
        <v>116</v>
      </c>
      <c r="B15760">
        <v>242.36060000000001</v>
      </c>
      <c r="C15760" t="s">
        <v>70</v>
      </c>
    </row>
    <row r="15761" spans="1:3" x14ac:dyDescent="0.35">
      <c r="A15761">
        <v>116</v>
      </c>
      <c r="B15761">
        <v>242.37459999999999</v>
      </c>
      <c r="C15761" t="s">
        <v>70</v>
      </c>
    </row>
    <row r="15762" spans="1:3" x14ac:dyDescent="0.35">
      <c r="A15762">
        <v>116</v>
      </c>
      <c r="B15762">
        <v>242.39019999999999</v>
      </c>
      <c r="C15762" t="s">
        <v>70</v>
      </c>
    </row>
    <row r="15763" spans="1:3" x14ac:dyDescent="0.35">
      <c r="A15763">
        <v>116</v>
      </c>
      <c r="B15763">
        <v>242.40479999999999</v>
      </c>
      <c r="C15763" t="s">
        <v>70</v>
      </c>
    </row>
    <row r="15764" spans="1:3" x14ac:dyDescent="0.35">
      <c r="A15764">
        <v>116</v>
      </c>
      <c r="B15764">
        <v>242.42850000000001</v>
      </c>
      <c r="C15764" t="s">
        <v>70</v>
      </c>
    </row>
    <row r="15765" spans="1:3" x14ac:dyDescent="0.35">
      <c r="A15765">
        <v>116</v>
      </c>
      <c r="B15765">
        <v>242.4478</v>
      </c>
      <c r="C15765" t="s">
        <v>70</v>
      </c>
    </row>
    <row r="15766" spans="1:3" x14ac:dyDescent="0.35">
      <c r="A15766">
        <v>116</v>
      </c>
      <c r="B15766">
        <v>242.4649</v>
      </c>
      <c r="C15766" t="s">
        <v>70</v>
      </c>
    </row>
    <row r="15767" spans="1:3" x14ac:dyDescent="0.35">
      <c r="A15767">
        <v>116</v>
      </c>
      <c r="B15767">
        <v>242.48079999999999</v>
      </c>
      <c r="C15767" t="s">
        <v>70</v>
      </c>
    </row>
    <row r="15768" spans="1:3" x14ac:dyDescent="0.35">
      <c r="A15768">
        <v>116</v>
      </c>
      <c r="B15768">
        <v>242.49449999999999</v>
      </c>
      <c r="C15768" t="s">
        <v>70</v>
      </c>
    </row>
    <row r="15769" spans="1:3" x14ac:dyDescent="0.35">
      <c r="A15769">
        <v>116</v>
      </c>
      <c r="B15769">
        <v>242.50899999999999</v>
      </c>
      <c r="C15769" t="s">
        <v>70</v>
      </c>
    </row>
    <row r="15770" spans="1:3" x14ac:dyDescent="0.35">
      <c r="A15770">
        <v>116</v>
      </c>
      <c r="B15770">
        <v>242.5223</v>
      </c>
      <c r="C15770" t="s">
        <v>70</v>
      </c>
    </row>
    <row r="15771" spans="1:3" x14ac:dyDescent="0.35">
      <c r="A15771">
        <v>116</v>
      </c>
      <c r="B15771">
        <v>242.5376</v>
      </c>
      <c r="C15771" t="s">
        <v>70</v>
      </c>
    </row>
    <row r="15772" spans="1:3" x14ac:dyDescent="0.35">
      <c r="A15772">
        <v>116</v>
      </c>
      <c r="B15772">
        <v>242.55160000000001</v>
      </c>
      <c r="C15772" t="s">
        <v>70</v>
      </c>
    </row>
    <row r="15773" spans="1:3" x14ac:dyDescent="0.35">
      <c r="A15773">
        <v>116</v>
      </c>
      <c r="B15773">
        <v>242.56530000000001</v>
      </c>
      <c r="C15773" t="s">
        <v>70</v>
      </c>
    </row>
    <row r="15774" spans="1:3" x14ac:dyDescent="0.35">
      <c r="A15774">
        <v>116</v>
      </c>
      <c r="B15774">
        <v>242.5789</v>
      </c>
      <c r="C15774" t="s">
        <v>70</v>
      </c>
    </row>
    <row r="15775" spans="1:3" x14ac:dyDescent="0.35">
      <c r="A15775">
        <v>116</v>
      </c>
      <c r="B15775">
        <v>242.5932</v>
      </c>
      <c r="C15775" t="s">
        <v>70</v>
      </c>
    </row>
    <row r="15776" spans="1:3" x14ac:dyDescent="0.35">
      <c r="A15776">
        <v>116</v>
      </c>
      <c r="B15776">
        <v>242.60659999999999</v>
      </c>
      <c r="C15776" t="s">
        <v>70</v>
      </c>
    </row>
    <row r="15777" spans="1:3" x14ac:dyDescent="0.35">
      <c r="A15777">
        <v>116</v>
      </c>
      <c r="B15777">
        <v>242.6293</v>
      </c>
      <c r="C15777" t="s">
        <v>70</v>
      </c>
    </row>
    <row r="15778" spans="1:3" x14ac:dyDescent="0.35">
      <c r="A15778">
        <v>116</v>
      </c>
      <c r="B15778">
        <v>242.64400000000001</v>
      </c>
      <c r="C15778" t="s">
        <v>70</v>
      </c>
    </row>
    <row r="15779" spans="1:3" x14ac:dyDescent="0.35">
      <c r="A15779">
        <v>116</v>
      </c>
      <c r="B15779">
        <v>242.65790000000001</v>
      </c>
      <c r="C15779" t="s">
        <v>70</v>
      </c>
    </row>
    <row r="15780" spans="1:3" x14ac:dyDescent="0.35">
      <c r="A15780">
        <v>116</v>
      </c>
      <c r="B15780">
        <v>242.6713</v>
      </c>
      <c r="C15780" t="s">
        <v>70</v>
      </c>
    </row>
    <row r="15781" spans="1:3" x14ac:dyDescent="0.35">
      <c r="A15781">
        <v>116</v>
      </c>
      <c r="B15781">
        <v>242.68610000000001</v>
      </c>
      <c r="C15781" t="s">
        <v>70</v>
      </c>
    </row>
    <row r="15782" spans="1:3" x14ac:dyDescent="0.35">
      <c r="A15782">
        <v>116</v>
      </c>
      <c r="B15782">
        <v>242.70009999999999</v>
      </c>
      <c r="C15782" t="s">
        <v>70</v>
      </c>
    </row>
    <row r="15783" spans="1:3" x14ac:dyDescent="0.35">
      <c r="A15783">
        <v>116</v>
      </c>
      <c r="B15783">
        <v>242.71379999999999</v>
      </c>
      <c r="C15783" t="s">
        <v>70</v>
      </c>
    </row>
    <row r="15784" spans="1:3" x14ac:dyDescent="0.35">
      <c r="A15784">
        <v>116</v>
      </c>
      <c r="B15784">
        <v>242.727</v>
      </c>
      <c r="C15784" t="s">
        <v>70</v>
      </c>
    </row>
    <row r="15785" spans="1:3" x14ac:dyDescent="0.35">
      <c r="A15785">
        <v>116</v>
      </c>
      <c r="B15785">
        <v>242.74109999999999</v>
      </c>
      <c r="C15785" t="s">
        <v>70</v>
      </c>
    </row>
    <row r="15786" spans="1:3" x14ac:dyDescent="0.35">
      <c r="A15786">
        <v>116</v>
      </c>
      <c r="B15786">
        <v>242.75399999999999</v>
      </c>
      <c r="C15786" t="s">
        <v>70</v>
      </c>
    </row>
    <row r="15787" spans="1:3" x14ac:dyDescent="0.35">
      <c r="A15787">
        <v>116</v>
      </c>
      <c r="B15787">
        <v>242.76840000000001</v>
      </c>
      <c r="C15787" t="s">
        <v>70</v>
      </c>
    </row>
    <row r="15788" spans="1:3" x14ac:dyDescent="0.35">
      <c r="A15788">
        <v>116</v>
      </c>
      <c r="B15788">
        <v>242.78380000000001</v>
      </c>
      <c r="C15788" t="s">
        <v>70</v>
      </c>
    </row>
    <row r="15789" spans="1:3" x14ac:dyDescent="0.35">
      <c r="A15789">
        <v>116</v>
      </c>
      <c r="B15789">
        <v>242.79740000000001</v>
      </c>
      <c r="C15789" t="s">
        <v>70</v>
      </c>
    </row>
    <row r="15790" spans="1:3" x14ac:dyDescent="0.35">
      <c r="A15790">
        <v>116</v>
      </c>
      <c r="B15790">
        <v>242.81049999999999</v>
      </c>
      <c r="C15790" t="s">
        <v>70</v>
      </c>
    </row>
    <row r="15791" spans="1:3" x14ac:dyDescent="0.35">
      <c r="A15791">
        <v>116</v>
      </c>
      <c r="B15791">
        <v>242.8339</v>
      </c>
      <c r="C15791" t="s">
        <v>70</v>
      </c>
    </row>
    <row r="15792" spans="1:3" x14ac:dyDescent="0.35">
      <c r="A15792">
        <v>116</v>
      </c>
      <c r="B15792">
        <v>242.84829999999999</v>
      </c>
      <c r="C15792" t="s">
        <v>70</v>
      </c>
    </row>
    <row r="15793" spans="1:3" x14ac:dyDescent="0.35">
      <c r="A15793">
        <v>116</v>
      </c>
      <c r="B15793">
        <v>242.86199999999999</v>
      </c>
      <c r="C15793" t="s">
        <v>70</v>
      </c>
    </row>
    <row r="15794" spans="1:3" x14ac:dyDescent="0.35">
      <c r="A15794">
        <v>116</v>
      </c>
      <c r="B15794">
        <v>242.87700000000001</v>
      </c>
      <c r="C15794" t="s">
        <v>70</v>
      </c>
    </row>
    <row r="15795" spans="1:3" x14ac:dyDescent="0.35">
      <c r="A15795">
        <v>116</v>
      </c>
      <c r="B15795">
        <v>242.8903</v>
      </c>
      <c r="C15795" t="s">
        <v>70</v>
      </c>
    </row>
    <row r="15796" spans="1:3" x14ac:dyDescent="0.35">
      <c r="A15796">
        <v>116</v>
      </c>
      <c r="B15796">
        <v>242.9057</v>
      </c>
      <c r="C15796" t="s">
        <v>70</v>
      </c>
    </row>
    <row r="15797" spans="1:3" x14ac:dyDescent="0.35">
      <c r="A15797">
        <v>116</v>
      </c>
      <c r="B15797">
        <v>242.92420000000001</v>
      </c>
      <c r="C15797" t="s">
        <v>70</v>
      </c>
    </row>
    <row r="15798" spans="1:3" x14ac:dyDescent="0.35">
      <c r="A15798">
        <v>116</v>
      </c>
      <c r="B15798">
        <v>242.93780000000001</v>
      </c>
      <c r="C15798" t="s">
        <v>70</v>
      </c>
    </row>
    <row r="15799" spans="1:3" x14ac:dyDescent="0.35">
      <c r="A15799">
        <v>116</v>
      </c>
      <c r="B15799">
        <v>242.952</v>
      </c>
      <c r="C15799" t="s">
        <v>70</v>
      </c>
    </row>
    <row r="15800" spans="1:3" x14ac:dyDescent="0.35">
      <c r="A15800">
        <v>116</v>
      </c>
      <c r="B15800">
        <v>242.96680000000001</v>
      </c>
      <c r="C15800" t="s">
        <v>70</v>
      </c>
    </row>
    <row r="15801" spans="1:3" x14ac:dyDescent="0.35">
      <c r="A15801">
        <v>116</v>
      </c>
      <c r="B15801">
        <v>242.98099999999999</v>
      </c>
      <c r="C15801" t="s">
        <v>70</v>
      </c>
    </row>
    <row r="15802" spans="1:3" x14ac:dyDescent="0.35">
      <c r="A15802">
        <v>116</v>
      </c>
      <c r="B15802">
        <v>242.99639999999999</v>
      </c>
      <c r="C15802" t="s">
        <v>70</v>
      </c>
    </row>
    <row r="15803" spans="1:3" x14ac:dyDescent="0.35">
      <c r="A15803">
        <v>116</v>
      </c>
      <c r="B15803">
        <v>243.017</v>
      </c>
      <c r="C15803" t="s">
        <v>70</v>
      </c>
    </row>
    <row r="15804" spans="1:3" x14ac:dyDescent="0.35">
      <c r="A15804">
        <v>116</v>
      </c>
      <c r="B15804">
        <v>243.0454</v>
      </c>
      <c r="C15804" t="s">
        <v>70</v>
      </c>
    </row>
    <row r="15805" spans="1:3" x14ac:dyDescent="0.35">
      <c r="A15805">
        <v>116</v>
      </c>
      <c r="B15805">
        <v>243.05860000000001</v>
      </c>
      <c r="C15805" t="s">
        <v>70</v>
      </c>
    </row>
    <row r="15806" spans="1:3" x14ac:dyDescent="0.35">
      <c r="A15806">
        <v>116</v>
      </c>
      <c r="B15806">
        <v>243.072</v>
      </c>
      <c r="C15806" t="s">
        <v>70</v>
      </c>
    </row>
    <row r="15807" spans="1:3" x14ac:dyDescent="0.35">
      <c r="A15807">
        <v>116</v>
      </c>
      <c r="B15807">
        <v>243.08670000000001</v>
      </c>
      <c r="C15807" t="s">
        <v>70</v>
      </c>
    </row>
    <row r="15808" spans="1:3" x14ac:dyDescent="0.35">
      <c r="A15808">
        <v>116</v>
      </c>
      <c r="B15808">
        <v>243.10140000000001</v>
      </c>
      <c r="C15808" t="s">
        <v>70</v>
      </c>
    </row>
    <row r="15809" spans="1:3" x14ac:dyDescent="0.35">
      <c r="A15809">
        <v>116</v>
      </c>
      <c r="B15809">
        <v>243.11760000000001</v>
      </c>
      <c r="C15809" t="s">
        <v>70</v>
      </c>
    </row>
    <row r="15810" spans="1:3" x14ac:dyDescent="0.35">
      <c r="A15810">
        <v>116</v>
      </c>
      <c r="B15810">
        <v>243.13560000000001</v>
      </c>
      <c r="C15810" t="s">
        <v>70</v>
      </c>
    </row>
    <row r="15811" spans="1:3" x14ac:dyDescent="0.35">
      <c r="A15811">
        <v>116</v>
      </c>
      <c r="B15811">
        <v>243.15309999999999</v>
      </c>
      <c r="C15811" t="s">
        <v>70</v>
      </c>
    </row>
    <row r="15812" spans="1:3" x14ac:dyDescent="0.35">
      <c r="A15812">
        <v>116</v>
      </c>
      <c r="B15812">
        <v>243.1679</v>
      </c>
      <c r="C15812" t="s">
        <v>70</v>
      </c>
    </row>
    <row r="15813" spans="1:3" x14ac:dyDescent="0.35">
      <c r="A15813">
        <v>116</v>
      </c>
      <c r="B15813">
        <v>243.1823</v>
      </c>
      <c r="C15813" t="s">
        <v>70</v>
      </c>
    </row>
    <row r="15814" spans="1:3" x14ac:dyDescent="0.35">
      <c r="A15814">
        <v>116</v>
      </c>
      <c r="B15814">
        <v>243.19730000000001</v>
      </c>
      <c r="C15814" t="s">
        <v>70</v>
      </c>
    </row>
    <row r="15815" spans="1:3" x14ac:dyDescent="0.35">
      <c r="A15815">
        <v>116</v>
      </c>
      <c r="B15815">
        <v>243.21260000000001</v>
      </c>
      <c r="C15815" t="s">
        <v>70</v>
      </c>
    </row>
    <row r="15816" spans="1:3" x14ac:dyDescent="0.35">
      <c r="A15816">
        <v>116</v>
      </c>
      <c r="B15816">
        <v>243.22739999999999</v>
      </c>
      <c r="C15816" t="s">
        <v>70</v>
      </c>
    </row>
    <row r="15817" spans="1:3" x14ac:dyDescent="0.35">
      <c r="A15817">
        <v>116</v>
      </c>
      <c r="B15817">
        <v>243.25059999999999</v>
      </c>
      <c r="C15817" t="s">
        <v>70</v>
      </c>
    </row>
    <row r="15818" spans="1:3" x14ac:dyDescent="0.35">
      <c r="A15818">
        <v>116</v>
      </c>
      <c r="B15818">
        <v>243.2663</v>
      </c>
      <c r="C15818" t="s">
        <v>70</v>
      </c>
    </row>
    <row r="15819" spans="1:3" x14ac:dyDescent="0.35">
      <c r="A15819">
        <v>116</v>
      </c>
      <c r="B15819">
        <v>243.28210000000001</v>
      </c>
      <c r="C15819" t="s">
        <v>70</v>
      </c>
    </row>
    <row r="15820" spans="1:3" x14ac:dyDescent="0.35">
      <c r="A15820">
        <v>116</v>
      </c>
      <c r="B15820">
        <v>243.29730000000001</v>
      </c>
      <c r="C15820" t="s">
        <v>70</v>
      </c>
    </row>
    <row r="15821" spans="1:3" x14ac:dyDescent="0.35">
      <c r="A15821">
        <v>116</v>
      </c>
      <c r="B15821">
        <v>243.3117</v>
      </c>
      <c r="C15821" t="s">
        <v>70</v>
      </c>
    </row>
    <row r="15822" spans="1:3" x14ac:dyDescent="0.35">
      <c r="A15822">
        <v>116</v>
      </c>
      <c r="B15822">
        <v>243.32669999999999</v>
      </c>
      <c r="C15822" t="s">
        <v>70</v>
      </c>
    </row>
    <row r="15823" spans="1:3" x14ac:dyDescent="0.35">
      <c r="A15823">
        <v>116</v>
      </c>
      <c r="B15823">
        <v>243.34129999999999</v>
      </c>
      <c r="C15823" t="s">
        <v>70</v>
      </c>
    </row>
    <row r="15824" spans="1:3" x14ac:dyDescent="0.35">
      <c r="A15824">
        <v>116</v>
      </c>
      <c r="B15824">
        <v>243.3552</v>
      </c>
      <c r="C15824" t="s">
        <v>70</v>
      </c>
    </row>
    <row r="15825" spans="1:3" x14ac:dyDescent="0.35">
      <c r="A15825">
        <v>116</v>
      </c>
      <c r="B15825">
        <v>243.36930000000001</v>
      </c>
      <c r="C15825" t="s">
        <v>70</v>
      </c>
    </row>
    <row r="15826" spans="1:3" x14ac:dyDescent="0.35">
      <c r="A15826">
        <v>116</v>
      </c>
      <c r="B15826">
        <v>243.3843</v>
      </c>
      <c r="C15826" t="s">
        <v>70</v>
      </c>
    </row>
    <row r="15827" spans="1:3" x14ac:dyDescent="0.35">
      <c r="A15827">
        <v>116</v>
      </c>
      <c r="B15827">
        <v>243.39920000000001</v>
      </c>
      <c r="C15827" t="s">
        <v>70</v>
      </c>
    </row>
    <row r="15828" spans="1:3" x14ac:dyDescent="0.35">
      <c r="A15828">
        <v>116</v>
      </c>
      <c r="B15828">
        <v>243.41489999999999</v>
      </c>
      <c r="C15828" t="s">
        <v>70</v>
      </c>
    </row>
    <row r="15829" spans="1:3" x14ac:dyDescent="0.35">
      <c r="A15829">
        <v>116</v>
      </c>
      <c r="B15829">
        <v>243.43100000000001</v>
      </c>
      <c r="C15829" t="s">
        <v>70</v>
      </c>
    </row>
    <row r="15830" spans="1:3" x14ac:dyDescent="0.35">
      <c r="A15830">
        <v>116</v>
      </c>
      <c r="B15830">
        <v>243.45230000000001</v>
      </c>
      <c r="C15830" t="s">
        <v>70</v>
      </c>
    </row>
    <row r="15831" spans="1:3" x14ac:dyDescent="0.35">
      <c r="A15831">
        <v>116</v>
      </c>
      <c r="B15831">
        <v>243.46799999999999</v>
      </c>
      <c r="C15831" t="s">
        <v>70</v>
      </c>
    </row>
    <row r="15832" spans="1:3" x14ac:dyDescent="0.35">
      <c r="A15832">
        <v>116</v>
      </c>
      <c r="B15832">
        <v>243.48249999999999</v>
      </c>
      <c r="C15832" t="s">
        <v>70</v>
      </c>
    </row>
    <row r="15833" spans="1:3" x14ac:dyDescent="0.35">
      <c r="A15833">
        <v>116</v>
      </c>
      <c r="B15833">
        <v>243.4974</v>
      </c>
      <c r="C15833" t="s">
        <v>70</v>
      </c>
    </row>
    <row r="15834" spans="1:3" x14ac:dyDescent="0.35">
      <c r="A15834">
        <v>116</v>
      </c>
      <c r="B15834">
        <v>243.5111</v>
      </c>
      <c r="C15834" t="s">
        <v>70</v>
      </c>
    </row>
    <row r="15835" spans="1:3" x14ac:dyDescent="0.35">
      <c r="A15835">
        <v>116</v>
      </c>
      <c r="B15835">
        <v>243.5264</v>
      </c>
      <c r="C15835" t="s">
        <v>70</v>
      </c>
    </row>
    <row r="15836" spans="1:3" x14ac:dyDescent="0.35">
      <c r="A15836">
        <v>116</v>
      </c>
      <c r="B15836">
        <v>243.541</v>
      </c>
      <c r="C15836" t="s">
        <v>70</v>
      </c>
    </row>
    <row r="15837" spans="1:3" x14ac:dyDescent="0.35">
      <c r="A15837">
        <v>116</v>
      </c>
      <c r="B15837">
        <v>243.55529999999999</v>
      </c>
      <c r="C15837" t="s">
        <v>70</v>
      </c>
    </row>
    <row r="15838" spans="1:3" x14ac:dyDescent="0.35">
      <c r="A15838">
        <v>116</v>
      </c>
      <c r="B15838">
        <v>243.5692</v>
      </c>
      <c r="C15838" t="s">
        <v>70</v>
      </c>
    </row>
    <row r="15839" spans="1:3" x14ac:dyDescent="0.35">
      <c r="A15839">
        <v>116</v>
      </c>
      <c r="B15839">
        <v>243.58369999999999</v>
      </c>
      <c r="C15839" t="s">
        <v>70</v>
      </c>
    </row>
    <row r="15840" spans="1:3" x14ac:dyDescent="0.35">
      <c r="A15840">
        <v>116</v>
      </c>
      <c r="B15840">
        <v>243.61189999999999</v>
      </c>
      <c r="C15840" t="s">
        <v>70</v>
      </c>
    </row>
    <row r="15841" spans="1:4" x14ac:dyDescent="0.35">
      <c r="A15841">
        <v>116</v>
      </c>
      <c r="B15841">
        <v>243.62540000000001</v>
      </c>
      <c r="C15841" t="s">
        <v>70</v>
      </c>
    </row>
    <row r="15842" spans="1:4" x14ac:dyDescent="0.35">
      <c r="A15842">
        <v>116</v>
      </c>
      <c r="B15842">
        <v>243.63829999999999</v>
      </c>
      <c r="C15842" t="s">
        <v>70</v>
      </c>
    </row>
    <row r="15843" spans="1:4" x14ac:dyDescent="0.35">
      <c r="A15843">
        <v>116</v>
      </c>
      <c r="B15843">
        <v>243.66040000000001</v>
      </c>
      <c r="C15843" t="s">
        <v>70</v>
      </c>
    </row>
    <row r="15844" spans="1:4" x14ac:dyDescent="0.35">
      <c r="A15844">
        <v>116</v>
      </c>
      <c r="B15844">
        <v>243.67580000000001</v>
      </c>
      <c r="C15844" t="s">
        <v>70</v>
      </c>
    </row>
    <row r="15845" spans="1:4" x14ac:dyDescent="0.35">
      <c r="A15845">
        <v>116</v>
      </c>
      <c r="B15845">
        <v>243.68960000000001</v>
      </c>
      <c r="C15845" t="s">
        <v>70</v>
      </c>
    </row>
    <row r="15846" spans="1:4" x14ac:dyDescent="0.35">
      <c r="A15846">
        <v>116</v>
      </c>
      <c r="B15846">
        <v>243.70410000000001</v>
      </c>
      <c r="C15846" t="s">
        <v>70</v>
      </c>
    </row>
    <row r="15847" spans="1:4" x14ac:dyDescent="0.35">
      <c r="A15847">
        <v>116</v>
      </c>
      <c r="B15847">
        <v>243.71860000000001</v>
      </c>
      <c r="C15847" t="s">
        <v>70</v>
      </c>
    </row>
    <row r="15848" spans="1:4" x14ac:dyDescent="0.35">
      <c r="A15848">
        <v>116</v>
      </c>
      <c r="B15848">
        <v>243.73269999999999</v>
      </c>
      <c r="C15848" t="s">
        <v>70</v>
      </c>
    </row>
    <row r="15849" spans="1:4" x14ac:dyDescent="0.35">
      <c r="A15849">
        <v>116</v>
      </c>
      <c r="B15849">
        <v>243.74780000000001</v>
      </c>
      <c r="C15849" t="s">
        <v>70</v>
      </c>
    </row>
    <row r="15850" spans="1:4" x14ac:dyDescent="0.35">
      <c r="A15850">
        <v>116</v>
      </c>
      <c r="B15850">
        <v>243.76220000000001</v>
      </c>
      <c r="C15850" t="s">
        <v>70</v>
      </c>
    </row>
    <row r="15851" spans="1:4" x14ac:dyDescent="0.35">
      <c r="A15851">
        <v>116</v>
      </c>
      <c r="B15851">
        <v>243.77760000000001</v>
      </c>
      <c r="C15851" t="s">
        <v>70</v>
      </c>
      <c r="D15851">
        <v>2.0000000000000001E-4</v>
      </c>
    </row>
    <row r="15852" spans="1:4" x14ac:dyDescent="0.35">
      <c r="A15852">
        <v>116</v>
      </c>
      <c r="B15852">
        <v>243.79150000000001</v>
      </c>
      <c r="C15852" t="s">
        <v>70</v>
      </c>
      <c r="D15852">
        <v>6.9999999999999999E-4</v>
      </c>
    </row>
    <row r="15853" spans="1:4" x14ac:dyDescent="0.35">
      <c r="A15853">
        <v>116</v>
      </c>
      <c r="B15853">
        <v>243.80549999999999</v>
      </c>
      <c r="C15853" t="s">
        <v>70</v>
      </c>
      <c r="D15853">
        <v>6.9999999999999999E-4</v>
      </c>
    </row>
    <row r="15854" spans="1:4" x14ac:dyDescent="0.35">
      <c r="A15854">
        <v>116</v>
      </c>
      <c r="B15854">
        <v>243.81979999999999</v>
      </c>
      <c r="C15854" t="s">
        <v>70</v>
      </c>
      <c r="D15854">
        <v>1.8E-3</v>
      </c>
    </row>
    <row r="15855" spans="1:4" x14ac:dyDescent="0.35">
      <c r="A15855">
        <v>116</v>
      </c>
      <c r="B15855">
        <v>243.8347</v>
      </c>
      <c r="C15855" t="s">
        <v>70</v>
      </c>
      <c r="D15855">
        <v>2.3999999999999998E-3</v>
      </c>
    </row>
    <row r="15856" spans="1:4" x14ac:dyDescent="0.35">
      <c r="A15856">
        <v>116</v>
      </c>
      <c r="B15856">
        <v>243.8493</v>
      </c>
      <c r="C15856" t="s">
        <v>70</v>
      </c>
      <c r="D15856">
        <v>2.3999999999999998E-3</v>
      </c>
    </row>
    <row r="15857" spans="1:4" x14ac:dyDescent="0.35">
      <c r="A15857">
        <v>116</v>
      </c>
      <c r="B15857">
        <v>243.87190000000001</v>
      </c>
      <c r="C15857" t="s">
        <v>70</v>
      </c>
      <c r="D15857">
        <v>3.2000000000000002E-3</v>
      </c>
    </row>
    <row r="15858" spans="1:4" x14ac:dyDescent="0.35">
      <c r="A15858">
        <v>116</v>
      </c>
      <c r="B15858">
        <v>243.88730000000001</v>
      </c>
      <c r="C15858" t="s">
        <v>70</v>
      </c>
      <c r="D15858">
        <v>7.6E-3</v>
      </c>
    </row>
    <row r="15859" spans="1:4" x14ac:dyDescent="0.35">
      <c r="A15859">
        <v>116</v>
      </c>
      <c r="B15859">
        <v>243.90219999999999</v>
      </c>
      <c r="C15859" t="s">
        <v>70</v>
      </c>
      <c r="D15859">
        <v>3.5000000000000001E-3</v>
      </c>
    </row>
    <row r="15860" spans="1:4" x14ac:dyDescent="0.35">
      <c r="A15860">
        <v>116</v>
      </c>
      <c r="B15860">
        <v>243.9171</v>
      </c>
      <c r="C15860" t="s">
        <v>70</v>
      </c>
      <c r="D15860">
        <v>3.5000000000000001E-3</v>
      </c>
    </row>
    <row r="15861" spans="1:4" x14ac:dyDescent="0.35">
      <c r="A15861">
        <v>117</v>
      </c>
      <c r="B15861">
        <v>243.93809999999999</v>
      </c>
      <c r="C15861" t="s">
        <v>70</v>
      </c>
      <c r="D15861">
        <v>2.3999999999999998E-3</v>
      </c>
    </row>
    <row r="15862" spans="1:4" x14ac:dyDescent="0.35">
      <c r="A15862">
        <v>117</v>
      </c>
      <c r="B15862">
        <v>243.95849999999999</v>
      </c>
      <c r="C15862" t="s">
        <v>70</v>
      </c>
      <c r="D15862">
        <v>1.6999999999999999E-3</v>
      </c>
    </row>
    <row r="15863" spans="1:4" x14ac:dyDescent="0.35">
      <c r="A15863">
        <v>117</v>
      </c>
      <c r="B15863">
        <v>243.97739999999999</v>
      </c>
      <c r="C15863" t="s">
        <v>70</v>
      </c>
      <c r="D15863">
        <v>1.6999999999999999E-3</v>
      </c>
    </row>
    <row r="15864" spans="1:4" x14ac:dyDescent="0.35">
      <c r="A15864">
        <v>117</v>
      </c>
      <c r="B15864">
        <v>243.9888</v>
      </c>
      <c r="C15864" t="s">
        <v>70</v>
      </c>
      <c r="D15864">
        <v>4.1000000000000003E-3</v>
      </c>
    </row>
    <row r="15865" spans="1:4" x14ac:dyDescent="0.35">
      <c r="A15865">
        <v>117</v>
      </c>
      <c r="B15865">
        <v>244.00210000000001</v>
      </c>
      <c r="C15865" t="s">
        <v>70</v>
      </c>
      <c r="D15865">
        <v>4.0000000000000002E-4</v>
      </c>
    </row>
    <row r="15866" spans="1:4" x14ac:dyDescent="0.35">
      <c r="A15866">
        <v>117</v>
      </c>
      <c r="B15866">
        <v>244.01650000000001</v>
      </c>
      <c r="C15866" t="s">
        <v>70</v>
      </c>
      <c r="D15866">
        <v>4.0000000000000002E-4</v>
      </c>
    </row>
    <row r="15867" spans="1:4" x14ac:dyDescent="0.35">
      <c r="A15867">
        <v>117</v>
      </c>
      <c r="B15867">
        <v>244.03450000000001</v>
      </c>
      <c r="C15867" t="s">
        <v>70</v>
      </c>
      <c r="D15867">
        <v>5.9999999999999995E-4</v>
      </c>
    </row>
    <row r="15868" spans="1:4" x14ac:dyDescent="0.35">
      <c r="A15868">
        <v>117</v>
      </c>
      <c r="B15868">
        <v>244.05029999999999</v>
      </c>
      <c r="C15868" t="s">
        <v>70</v>
      </c>
      <c r="D15868">
        <v>8.9999999999999998E-4</v>
      </c>
    </row>
    <row r="15869" spans="1:4" x14ac:dyDescent="0.35">
      <c r="A15869">
        <v>117</v>
      </c>
      <c r="B15869">
        <v>244.0744</v>
      </c>
      <c r="C15869" t="s">
        <v>70</v>
      </c>
      <c r="D15869">
        <v>4.4999999999999997E-3</v>
      </c>
    </row>
    <row r="15870" spans="1:4" x14ac:dyDescent="0.35">
      <c r="A15870">
        <v>117</v>
      </c>
      <c r="B15870">
        <v>244.08869999999999</v>
      </c>
      <c r="C15870" t="s">
        <v>70</v>
      </c>
      <c r="D15870">
        <v>4.4999999999999997E-3</v>
      </c>
    </row>
    <row r="15871" spans="1:4" x14ac:dyDescent="0.35">
      <c r="A15871">
        <v>117</v>
      </c>
      <c r="B15871">
        <v>244.10249999999999</v>
      </c>
      <c r="C15871" t="s">
        <v>70</v>
      </c>
      <c r="D15871">
        <v>5.1000000000000004E-3</v>
      </c>
    </row>
    <row r="15872" spans="1:4" x14ac:dyDescent="0.35">
      <c r="A15872">
        <v>117</v>
      </c>
      <c r="B15872">
        <v>244.11799999999999</v>
      </c>
      <c r="C15872" t="s">
        <v>70</v>
      </c>
      <c r="D15872">
        <v>8.6999999999999994E-3</v>
      </c>
    </row>
    <row r="15873" spans="1:4" x14ac:dyDescent="0.35">
      <c r="A15873">
        <v>117</v>
      </c>
      <c r="B15873">
        <v>244.13409999999999</v>
      </c>
      <c r="C15873" t="s">
        <v>70</v>
      </c>
      <c r="D15873">
        <v>1.1299999999999999E-2</v>
      </c>
    </row>
    <row r="15874" spans="1:4" x14ac:dyDescent="0.35">
      <c r="A15874">
        <v>117</v>
      </c>
      <c r="B15874">
        <v>244.15049999999999</v>
      </c>
      <c r="C15874" t="s">
        <v>70</v>
      </c>
      <c r="D15874">
        <v>1.1299999999999999E-2</v>
      </c>
    </row>
    <row r="15875" spans="1:4" x14ac:dyDescent="0.35">
      <c r="A15875">
        <v>117</v>
      </c>
      <c r="B15875">
        <v>244.16399999999999</v>
      </c>
      <c r="C15875" t="s">
        <v>70</v>
      </c>
      <c r="D15875">
        <v>8.6E-3</v>
      </c>
    </row>
    <row r="15876" spans="1:4" x14ac:dyDescent="0.35">
      <c r="A15876">
        <v>117</v>
      </c>
      <c r="B15876">
        <v>244.1781</v>
      </c>
      <c r="C15876" t="s">
        <v>70</v>
      </c>
      <c r="D15876">
        <v>8.6E-3</v>
      </c>
    </row>
    <row r="15877" spans="1:4" x14ac:dyDescent="0.35">
      <c r="A15877">
        <v>117</v>
      </c>
      <c r="B15877">
        <v>244.1918</v>
      </c>
      <c r="C15877" t="s">
        <v>70</v>
      </c>
      <c r="D15877">
        <v>8.2000000000000007E-3</v>
      </c>
    </row>
    <row r="15878" spans="1:4" x14ac:dyDescent="0.35">
      <c r="A15878">
        <v>117</v>
      </c>
      <c r="B15878">
        <v>244.20509999999999</v>
      </c>
      <c r="C15878" t="s">
        <v>70</v>
      </c>
      <c r="D15878">
        <v>8.2000000000000007E-3</v>
      </c>
    </row>
    <row r="15879" spans="1:4" x14ac:dyDescent="0.35">
      <c r="A15879">
        <v>117</v>
      </c>
      <c r="B15879">
        <v>244.21850000000001</v>
      </c>
      <c r="C15879" t="s">
        <v>70</v>
      </c>
      <c r="D15879">
        <v>2.5000000000000001E-3</v>
      </c>
    </row>
    <row r="15880" spans="1:4" x14ac:dyDescent="0.35">
      <c r="A15880">
        <v>117</v>
      </c>
      <c r="B15880">
        <v>244.23179999999999</v>
      </c>
      <c r="C15880" t="s">
        <v>70</v>
      </c>
      <c r="D15880">
        <v>2.5000000000000001E-3</v>
      </c>
    </row>
    <row r="15881" spans="1:4" x14ac:dyDescent="0.35">
      <c r="A15881">
        <v>117</v>
      </c>
      <c r="B15881">
        <v>244.2466</v>
      </c>
      <c r="C15881" t="s">
        <v>70</v>
      </c>
      <c r="D15881">
        <v>2.0999999999999999E-3</v>
      </c>
    </row>
    <row r="15882" spans="1:4" x14ac:dyDescent="0.35">
      <c r="A15882">
        <v>117</v>
      </c>
      <c r="B15882">
        <v>244.26060000000001</v>
      </c>
      <c r="C15882" t="s">
        <v>70</v>
      </c>
      <c r="D15882">
        <v>2.0999999999999999E-3</v>
      </c>
    </row>
    <row r="15883" spans="1:4" x14ac:dyDescent="0.35">
      <c r="A15883">
        <v>117</v>
      </c>
      <c r="B15883">
        <v>244.28319999999999</v>
      </c>
      <c r="C15883" t="s">
        <v>70</v>
      </c>
      <c r="D15883">
        <v>2.9999999999999997E-4</v>
      </c>
    </row>
    <row r="15884" spans="1:4" x14ac:dyDescent="0.35">
      <c r="A15884">
        <v>117</v>
      </c>
      <c r="B15884">
        <v>244.29820000000001</v>
      </c>
      <c r="C15884" t="s">
        <v>70</v>
      </c>
      <c r="D15884">
        <v>2.9999999999999997E-4</v>
      </c>
    </row>
    <row r="15885" spans="1:4" x14ac:dyDescent="0.35">
      <c r="A15885">
        <v>117</v>
      </c>
      <c r="B15885">
        <v>244.3124</v>
      </c>
      <c r="C15885" t="s">
        <v>70</v>
      </c>
    </row>
    <row r="15886" spans="1:4" x14ac:dyDescent="0.35">
      <c r="A15886">
        <v>117</v>
      </c>
      <c r="B15886">
        <v>244.32679999999999</v>
      </c>
      <c r="C15886" t="s">
        <v>70</v>
      </c>
    </row>
    <row r="15887" spans="1:4" x14ac:dyDescent="0.35">
      <c r="A15887">
        <v>117</v>
      </c>
      <c r="B15887">
        <v>244.34059999999999</v>
      </c>
      <c r="C15887" t="s">
        <v>70</v>
      </c>
    </row>
    <row r="15888" spans="1:4" x14ac:dyDescent="0.35">
      <c r="A15888">
        <v>117</v>
      </c>
      <c r="B15888">
        <v>244.35380000000001</v>
      </c>
      <c r="C15888" t="s">
        <v>70</v>
      </c>
    </row>
    <row r="15889" spans="1:3" x14ac:dyDescent="0.35">
      <c r="A15889">
        <v>117</v>
      </c>
      <c r="B15889">
        <v>244.3674</v>
      </c>
      <c r="C15889" t="s">
        <v>70</v>
      </c>
    </row>
    <row r="15890" spans="1:3" x14ac:dyDescent="0.35">
      <c r="A15890">
        <v>117</v>
      </c>
      <c r="B15890">
        <v>244.3811</v>
      </c>
      <c r="C15890" t="s">
        <v>70</v>
      </c>
    </row>
    <row r="15891" spans="1:3" x14ac:dyDescent="0.35">
      <c r="A15891">
        <v>117</v>
      </c>
      <c r="B15891">
        <v>244.39570000000001</v>
      </c>
      <c r="C15891" t="s">
        <v>70</v>
      </c>
    </row>
    <row r="15892" spans="1:3" x14ac:dyDescent="0.35">
      <c r="A15892">
        <v>117</v>
      </c>
      <c r="B15892">
        <v>244.41149999999999</v>
      </c>
      <c r="C15892" t="s">
        <v>70</v>
      </c>
    </row>
    <row r="15893" spans="1:3" x14ac:dyDescent="0.35">
      <c r="A15893">
        <v>117</v>
      </c>
      <c r="B15893">
        <v>244.4271</v>
      </c>
      <c r="C15893" t="s">
        <v>70</v>
      </c>
    </row>
    <row r="15894" spans="1:3" x14ac:dyDescent="0.35">
      <c r="A15894">
        <v>117</v>
      </c>
      <c r="B15894">
        <v>244.44210000000001</v>
      </c>
      <c r="C15894" t="s">
        <v>70</v>
      </c>
    </row>
    <row r="15895" spans="1:3" x14ac:dyDescent="0.35">
      <c r="A15895">
        <v>117</v>
      </c>
      <c r="B15895">
        <v>244.45590000000001</v>
      </c>
      <c r="C15895" t="s">
        <v>70</v>
      </c>
    </row>
    <row r="15896" spans="1:3" x14ac:dyDescent="0.35">
      <c r="A15896">
        <v>117</v>
      </c>
      <c r="B15896">
        <v>244.4693</v>
      </c>
      <c r="C15896" t="s">
        <v>70</v>
      </c>
    </row>
    <row r="15897" spans="1:3" x14ac:dyDescent="0.35">
      <c r="A15897">
        <v>117</v>
      </c>
      <c r="B15897">
        <v>244.4922</v>
      </c>
      <c r="C15897" t="s">
        <v>70</v>
      </c>
    </row>
    <row r="15898" spans="1:3" x14ac:dyDescent="0.35">
      <c r="A15898">
        <v>117</v>
      </c>
      <c r="B15898">
        <v>244.50649999999999</v>
      </c>
      <c r="C15898" t="s">
        <v>70</v>
      </c>
    </row>
    <row r="15899" spans="1:3" x14ac:dyDescent="0.35">
      <c r="A15899">
        <v>117</v>
      </c>
      <c r="B15899">
        <v>244.52109999999999</v>
      </c>
      <c r="C15899" t="s">
        <v>70</v>
      </c>
    </row>
    <row r="15900" spans="1:3" x14ac:dyDescent="0.35">
      <c r="A15900">
        <v>117</v>
      </c>
      <c r="B15900">
        <v>244.535</v>
      </c>
      <c r="C15900" t="s">
        <v>70</v>
      </c>
    </row>
    <row r="15901" spans="1:3" x14ac:dyDescent="0.35">
      <c r="A15901">
        <v>117</v>
      </c>
      <c r="B15901">
        <v>244.54900000000001</v>
      </c>
      <c r="C15901" t="s">
        <v>70</v>
      </c>
    </row>
    <row r="15902" spans="1:3" x14ac:dyDescent="0.35">
      <c r="A15902">
        <v>117</v>
      </c>
      <c r="B15902">
        <v>244.56309999999999</v>
      </c>
      <c r="C15902" t="s">
        <v>70</v>
      </c>
    </row>
    <row r="15903" spans="1:3" x14ac:dyDescent="0.35">
      <c r="A15903">
        <v>117</v>
      </c>
      <c r="B15903">
        <v>244.57689999999999</v>
      </c>
      <c r="C15903" t="s">
        <v>70</v>
      </c>
    </row>
    <row r="15904" spans="1:3" x14ac:dyDescent="0.35">
      <c r="A15904">
        <v>117</v>
      </c>
      <c r="B15904">
        <v>244.5907</v>
      </c>
      <c r="C15904" t="s">
        <v>70</v>
      </c>
    </row>
    <row r="15905" spans="1:3" x14ac:dyDescent="0.35">
      <c r="A15905">
        <v>117</v>
      </c>
      <c r="B15905">
        <v>244.60409999999999</v>
      </c>
      <c r="C15905" t="s">
        <v>70</v>
      </c>
    </row>
    <row r="15906" spans="1:3" x14ac:dyDescent="0.35">
      <c r="A15906">
        <v>117</v>
      </c>
      <c r="B15906">
        <v>244.61770000000001</v>
      </c>
      <c r="C15906" t="s">
        <v>70</v>
      </c>
    </row>
    <row r="15907" spans="1:3" x14ac:dyDescent="0.35">
      <c r="A15907">
        <v>117</v>
      </c>
      <c r="B15907">
        <v>244.63149999999999</v>
      </c>
      <c r="C15907" t="s">
        <v>70</v>
      </c>
    </row>
    <row r="15908" spans="1:3" x14ac:dyDescent="0.35">
      <c r="A15908">
        <v>117</v>
      </c>
      <c r="B15908">
        <v>244.64699999999999</v>
      </c>
      <c r="C15908" t="s">
        <v>70</v>
      </c>
    </row>
    <row r="15909" spans="1:3" x14ac:dyDescent="0.35">
      <c r="A15909">
        <v>117</v>
      </c>
      <c r="B15909">
        <v>244.6628</v>
      </c>
      <c r="C15909" t="s">
        <v>70</v>
      </c>
    </row>
    <row r="15910" spans="1:3" x14ac:dyDescent="0.35">
      <c r="A15910">
        <v>117</v>
      </c>
      <c r="B15910">
        <v>244.67689999999999</v>
      </c>
      <c r="C15910" t="s">
        <v>70</v>
      </c>
    </row>
    <row r="15911" spans="1:3" x14ac:dyDescent="0.35">
      <c r="A15911">
        <v>117</v>
      </c>
      <c r="B15911">
        <v>244.6987</v>
      </c>
      <c r="C15911" t="s">
        <v>70</v>
      </c>
    </row>
    <row r="15912" spans="1:3" x14ac:dyDescent="0.35">
      <c r="A15912">
        <v>117</v>
      </c>
      <c r="B15912">
        <v>244.71369999999999</v>
      </c>
      <c r="C15912" t="s">
        <v>70</v>
      </c>
    </row>
    <row r="15913" spans="1:3" x14ac:dyDescent="0.35">
      <c r="A15913">
        <v>117</v>
      </c>
      <c r="B15913">
        <v>244.72730000000001</v>
      </c>
      <c r="C15913" t="s">
        <v>70</v>
      </c>
    </row>
    <row r="15914" spans="1:3" x14ac:dyDescent="0.35">
      <c r="A15914">
        <v>117</v>
      </c>
      <c r="B15914">
        <v>244.74109999999999</v>
      </c>
      <c r="C15914" t="s">
        <v>70</v>
      </c>
    </row>
    <row r="15915" spans="1:3" x14ac:dyDescent="0.35">
      <c r="A15915">
        <v>117</v>
      </c>
      <c r="B15915">
        <v>244.75479999999999</v>
      </c>
      <c r="C15915" t="s">
        <v>70</v>
      </c>
    </row>
    <row r="15916" spans="1:3" x14ac:dyDescent="0.35">
      <c r="A15916">
        <v>117</v>
      </c>
      <c r="B15916">
        <v>244.76779999999999</v>
      </c>
      <c r="C15916" t="s">
        <v>70</v>
      </c>
    </row>
    <row r="15917" spans="1:3" x14ac:dyDescent="0.35">
      <c r="A15917">
        <v>117</v>
      </c>
      <c r="B15917">
        <v>244.78190000000001</v>
      </c>
      <c r="C15917" t="s">
        <v>70</v>
      </c>
    </row>
    <row r="15918" spans="1:3" x14ac:dyDescent="0.35">
      <c r="A15918">
        <v>117</v>
      </c>
      <c r="B15918">
        <v>244.7962</v>
      </c>
      <c r="C15918" t="s">
        <v>70</v>
      </c>
    </row>
    <row r="15919" spans="1:3" x14ac:dyDescent="0.35">
      <c r="A15919">
        <v>117</v>
      </c>
      <c r="B15919">
        <v>244.80959999999999</v>
      </c>
      <c r="C15919" t="s">
        <v>70</v>
      </c>
    </row>
    <row r="15920" spans="1:3" x14ac:dyDescent="0.35">
      <c r="A15920">
        <v>117</v>
      </c>
      <c r="B15920">
        <v>244.82380000000001</v>
      </c>
      <c r="C15920" t="s">
        <v>70</v>
      </c>
    </row>
    <row r="15921" spans="1:3" x14ac:dyDescent="0.35">
      <c r="A15921">
        <v>117</v>
      </c>
      <c r="B15921">
        <v>244.8373</v>
      </c>
      <c r="C15921" t="s">
        <v>70</v>
      </c>
    </row>
    <row r="15922" spans="1:3" x14ac:dyDescent="0.35">
      <c r="A15922">
        <v>117</v>
      </c>
      <c r="B15922">
        <v>244.85069999999999</v>
      </c>
      <c r="C15922" t="s">
        <v>70</v>
      </c>
    </row>
    <row r="15923" spans="1:3" x14ac:dyDescent="0.35">
      <c r="A15923">
        <v>117</v>
      </c>
      <c r="B15923">
        <v>244.86519999999999</v>
      </c>
      <c r="C15923" t="s">
        <v>70</v>
      </c>
    </row>
    <row r="15924" spans="1:3" x14ac:dyDescent="0.35">
      <c r="A15924">
        <v>117</v>
      </c>
      <c r="B15924">
        <v>244.87860000000001</v>
      </c>
      <c r="C15924" t="s">
        <v>70</v>
      </c>
    </row>
    <row r="15925" spans="1:3" x14ac:dyDescent="0.35">
      <c r="A15925">
        <v>117</v>
      </c>
      <c r="B15925">
        <v>244.899</v>
      </c>
      <c r="C15925" t="s">
        <v>70</v>
      </c>
    </row>
    <row r="15926" spans="1:3" x14ac:dyDescent="0.35">
      <c r="A15926">
        <v>117</v>
      </c>
      <c r="B15926">
        <v>244.91329999999999</v>
      </c>
      <c r="C15926" t="s">
        <v>70</v>
      </c>
    </row>
    <row r="15927" spans="1:3" x14ac:dyDescent="0.35">
      <c r="A15927">
        <v>117</v>
      </c>
      <c r="B15927">
        <v>244.9299</v>
      </c>
      <c r="C15927" t="s">
        <v>70</v>
      </c>
    </row>
    <row r="15928" spans="1:3" x14ac:dyDescent="0.35">
      <c r="A15928">
        <v>117</v>
      </c>
      <c r="B15928">
        <v>244.952</v>
      </c>
      <c r="C15928" t="s">
        <v>70</v>
      </c>
    </row>
    <row r="15929" spans="1:3" x14ac:dyDescent="0.35">
      <c r="A15929">
        <v>117</v>
      </c>
      <c r="B15929">
        <v>244.9692</v>
      </c>
      <c r="C15929" t="s">
        <v>70</v>
      </c>
    </row>
    <row r="15930" spans="1:3" x14ac:dyDescent="0.35">
      <c r="A15930">
        <v>117</v>
      </c>
      <c r="B15930">
        <v>244.98650000000001</v>
      </c>
      <c r="C15930" t="s">
        <v>70</v>
      </c>
    </row>
    <row r="15931" spans="1:3" x14ac:dyDescent="0.35">
      <c r="A15931">
        <v>117</v>
      </c>
      <c r="B15931">
        <v>245.00450000000001</v>
      </c>
      <c r="C15931" t="s">
        <v>70</v>
      </c>
    </row>
    <row r="15932" spans="1:3" x14ac:dyDescent="0.35">
      <c r="A15932">
        <v>117</v>
      </c>
      <c r="B15932">
        <v>245.0198</v>
      </c>
      <c r="C15932" t="s">
        <v>70</v>
      </c>
    </row>
    <row r="15933" spans="1:3" x14ac:dyDescent="0.35">
      <c r="A15933">
        <v>117</v>
      </c>
      <c r="B15933">
        <v>245.0412</v>
      </c>
      <c r="C15933" t="s">
        <v>70</v>
      </c>
    </row>
    <row r="15934" spans="1:3" x14ac:dyDescent="0.35">
      <c r="A15934">
        <v>117</v>
      </c>
      <c r="B15934">
        <v>245.05969999999999</v>
      </c>
      <c r="C15934" t="s">
        <v>70</v>
      </c>
    </row>
    <row r="15935" spans="1:3" x14ac:dyDescent="0.35">
      <c r="A15935">
        <v>117</v>
      </c>
      <c r="B15935">
        <v>245.07169999999999</v>
      </c>
      <c r="C15935" t="s">
        <v>70</v>
      </c>
    </row>
    <row r="15936" spans="1:3" x14ac:dyDescent="0.35">
      <c r="A15936">
        <v>117</v>
      </c>
      <c r="B15936">
        <v>245.08600000000001</v>
      </c>
      <c r="C15936" t="s">
        <v>70</v>
      </c>
    </row>
    <row r="15937" spans="1:3" x14ac:dyDescent="0.35">
      <c r="A15937">
        <v>117</v>
      </c>
      <c r="B15937">
        <v>245.11349999999999</v>
      </c>
      <c r="C15937" t="s">
        <v>70</v>
      </c>
    </row>
    <row r="15938" spans="1:3" x14ac:dyDescent="0.35">
      <c r="A15938">
        <v>117</v>
      </c>
      <c r="B15938">
        <v>245.12809999999999</v>
      </c>
      <c r="C15938" t="s">
        <v>70</v>
      </c>
    </row>
    <row r="15939" spans="1:3" x14ac:dyDescent="0.35">
      <c r="A15939">
        <v>117</v>
      </c>
      <c r="B15939">
        <v>245.1429</v>
      </c>
      <c r="C15939" t="s">
        <v>70</v>
      </c>
    </row>
    <row r="15940" spans="1:3" x14ac:dyDescent="0.35">
      <c r="A15940">
        <v>117</v>
      </c>
      <c r="B15940">
        <v>245.15780000000001</v>
      </c>
      <c r="C15940" t="s">
        <v>70</v>
      </c>
    </row>
    <row r="15941" spans="1:3" x14ac:dyDescent="0.35">
      <c r="A15941">
        <v>117</v>
      </c>
      <c r="B15941">
        <v>245.1728</v>
      </c>
      <c r="C15941" t="s">
        <v>70</v>
      </c>
    </row>
    <row r="15942" spans="1:3" x14ac:dyDescent="0.35">
      <c r="A15942">
        <v>117</v>
      </c>
      <c r="B15942">
        <v>245.18700000000001</v>
      </c>
      <c r="C15942" t="s">
        <v>70</v>
      </c>
    </row>
    <row r="15943" spans="1:3" x14ac:dyDescent="0.35">
      <c r="A15943">
        <v>117</v>
      </c>
      <c r="B15943">
        <v>245.20179999999999</v>
      </c>
      <c r="C15943" t="s">
        <v>70</v>
      </c>
    </row>
    <row r="15944" spans="1:3" x14ac:dyDescent="0.35">
      <c r="A15944">
        <v>117</v>
      </c>
      <c r="B15944">
        <v>245.21629999999999</v>
      </c>
      <c r="C15944" t="s">
        <v>70</v>
      </c>
    </row>
    <row r="15945" spans="1:3" x14ac:dyDescent="0.35">
      <c r="A15945">
        <v>117</v>
      </c>
      <c r="B15945">
        <v>245.24359999999999</v>
      </c>
      <c r="C15945" t="s">
        <v>70</v>
      </c>
    </row>
    <row r="15946" spans="1:3" x14ac:dyDescent="0.35">
      <c r="A15946">
        <v>117</v>
      </c>
      <c r="B15946">
        <v>245.25749999999999</v>
      </c>
      <c r="C15946" t="s">
        <v>70</v>
      </c>
    </row>
    <row r="15947" spans="1:3" x14ac:dyDescent="0.35">
      <c r="A15947">
        <v>117</v>
      </c>
      <c r="B15947">
        <v>245.2706</v>
      </c>
      <c r="C15947" t="s">
        <v>70</v>
      </c>
    </row>
    <row r="15948" spans="1:3" x14ac:dyDescent="0.35">
      <c r="A15948">
        <v>117</v>
      </c>
      <c r="B15948">
        <v>245.2851</v>
      </c>
      <c r="C15948" t="s">
        <v>70</v>
      </c>
    </row>
    <row r="15949" spans="1:3" x14ac:dyDescent="0.35">
      <c r="A15949">
        <v>117</v>
      </c>
      <c r="B15949">
        <v>245.3</v>
      </c>
      <c r="C15949" t="s">
        <v>70</v>
      </c>
    </row>
    <row r="15950" spans="1:3" x14ac:dyDescent="0.35">
      <c r="A15950">
        <v>117</v>
      </c>
      <c r="B15950">
        <v>245.3212</v>
      </c>
      <c r="C15950" t="s">
        <v>70</v>
      </c>
    </row>
    <row r="15951" spans="1:3" x14ac:dyDescent="0.35">
      <c r="A15951">
        <v>117</v>
      </c>
      <c r="B15951">
        <v>245.33770000000001</v>
      </c>
      <c r="C15951" t="s">
        <v>70</v>
      </c>
    </row>
    <row r="15952" spans="1:3" x14ac:dyDescent="0.35">
      <c r="A15952">
        <v>117</v>
      </c>
      <c r="B15952">
        <v>245.35149999999999</v>
      </c>
      <c r="C15952" t="s">
        <v>70</v>
      </c>
    </row>
    <row r="15953" spans="1:3" x14ac:dyDescent="0.35">
      <c r="A15953">
        <v>117</v>
      </c>
      <c r="B15953">
        <v>245.3664</v>
      </c>
      <c r="C15953" t="s">
        <v>70</v>
      </c>
    </row>
    <row r="15954" spans="1:3" x14ac:dyDescent="0.35">
      <c r="A15954">
        <v>117</v>
      </c>
      <c r="B15954">
        <v>245.38069999999999</v>
      </c>
      <c r="C15954" t="s">
        <v>70</v>
      </c>
    </row>
    <row r="15955" spans="1:3" x14ac:dyDescent="0.35">
      <c r="A15955">
        <v>117</v>
      </c>
      <c r="B15955">
        <v>245.39510000000001</v>
      </c>
      <c r="C15955" t="s">
        <v>70</v>
      </c>
    </row>
    <row r="15956" spans="1:3" x14ac:dyDescent="0.35">
      <c r="A15956">
        <v>117</v>
      </c>
      <c r="B15956">
        <v>245.40969999999999</v>
      </c>
      <c r="C15956" t="s">
        <v>70</v>
      </c>
    </row>
    <row r="15957" spans="1:3" x14ac:dyDescent="0.35">
      <c r="A15957">
        <v>117</v>
      </c>
      <c r="B15957">
        <v>245.42609999999999</v>
      </c>
      <c r="C15957" t="s">
        <v>70</v>
      </c>
    </row>
    <row r="15958" spans="1:3" x14ac:dyDescent="0.35">
      <c r="A15958">
        <v>117</v>
      </c>
      <c r="B15958">
        <v>245.44630000000001</v>
      </c>
      <c r="C15958" t="s">
        <v>70</v>
      </c>
    </row>
    <row r="15959" spans="1:3" x14ac:dyDescent="0.35">
      <c r="A15959">
        <v>117</v>
      </c>
      <c r="B15959">
        <v>245.46860000000001</v>
      </c>
      <c r="C15959" t="s">
        <v>70</v>
      </c>
    </row>
    <row r="15960" spans="1:3" x14ac:dyDescent="0.35">
      <c r="A15960">
        <v>117</v>
      </c>
      <c r="B15960">
        <v>245.48949999999999</v>
      </c>
      <c r="C15960" t="s">
        <v>70</v>
      </c>
    </row>
    <row r="15961" spans="1:3" x14ac:dyDescent="0.35">
      <c r="A15961">
        <v>117</v>
      </c>
      <c r="B15961">
        <v>245.51070000000001</v>
      </c>
      <c r="C15961" t="s">
        <v>70</v>
      </c>
    </row>
    <row r="15962" spans="1:3" x14ac:dyDescent="0.35">
      <c r="A15962">
        <v>117</v>
      </c>
      <c r="B15962">
        <v>245.54480000000001</v>
      </c>
      <c r="C15962" t="s">
        <v>70</v>
      </c>
    </row>
    <row r="15963" spans="1:3" x14ac:dyDescent="0.35">
      <c r="A15963">
        <v>117</v>
      </c>
      <c r="B15963">
        <v>245.565</v>
      </c>
      <c r="C15963" t="s">
        <v>70</v>
      </c>
    </row>
    <row r="15964" spans="1:3" x14ac:dyDescent="0.35">
      <c r="A15964">
        <v>117</v>
      </c>
      <c r="B15964">
        <v>245.58930000000001</v>
      </c>
      <c r="C15964" t="s">
        <v>70</v>
      </c>
    </row>
    <row r="15965" spans="1:3" x14ac:dyDescent="0.35">
      <c r="A15965">
        <v>117</v>
      </c>
      <c r="B15965">
        <v>245.60980000000001</v>
      </c>
      <c r="C15965" t="s">
        <v>70</v>
      </c>
    </row>
    <row r="15966" spans="1:3" x14ac:dyDescent="0.35">
      <c r="A15966">
        <v>117</v>
      </c>
      <c r="B15966">
        <v>245.63249999999999</v>
      </c>
      <c r="C15966" t="s">
        <v>70</v>
      </c>
    </row>
    <row r="15967" spans="1:3" x14ac:dyDescent="0.35">
      <c r="A15967">
        <v>117</v>
      </c>
      <c r="B15967">
        <v>245.65379999999999</v>
      </c>
      <c r="C15967" t="s">
        <v>70</v>
      </c>
    </row>
    <row r="15968" spans="1:3" x14ac:dyDescent="0.35">
      <c r="A15968">
        <v>117</v>
      </c>
      <c r="B15968">
        <v>245.68020000000001</v>
      </c>
      <c r="C15968" t="s">
        <v>70</v>
      </c>
    </row>
    <row r="15969" spans="1:4" x14ac:dyDescent="0.35">
      <c r="A15969">
        <v>117</v>
      </c>
      <c r="B15969">
        <v>245.70169999999999</v>
      </c>
      <c r="C15969" t="s">
        <v>70</v>
      </c>
    </row>
    <row r="15970" spans="1:4" x14ac:dyDescent="0.35">
      <c r="A15970">
        <v>117</v>
      </c>
      <c r="B15970">
        <v>245.72120000000001</v>
      </c>
      <c r="C15970" t="s">
        <v>70</v>
      </c>
    </row>
    <row r="15971" spans="1:4" x14ac:dyDescent="0.35">
      <c r="A15971">
        <v>117</v>
      </c>
      <c r="B15971">
        <v>245.7542</v>
      </c>
      <c r="C15971" t="s">
        <v>70</v>
      </c>
    </row>
    <row r="15972" spans="1:4" x14ac:dyDescent="0.35">
      <c r="A15972">
        <v>117</v>
      </c>
      <c r="B15972">
        <v>245.77950000000001</v>
      </c>
      <c r="C15972" t="s">
        <v>70</v>
      </c>
    </row>
    <row r="15973" spans="1:4" x14ac:dyDescent="0.35">
      <c r="A15973">
        <v>117</v>
      </c>
      <c r="B15973">
        <v>245.7987</v>
      </c>
      <c r="C15973" t="s">
        <v>70</v>
      </c>
      <c r="D15973">
        <v>1E-4</v>
      </c>
    </row>
    <row r="15974" spans="1:4" x14ac:dyDescent="0.35">
      <c r="A15974">
        <v>117</v>
      </c>
      <c r="B15974">
        <v>245.82040000000001</v>
      </c>
      <c r="C15974" t="s">
        <v>70</v>
      </c>
      <c r="D15974">
        <v>2.9999999999999997E-4</v>
      </c>
    </row>
    <row r="15975" spans="1:4" x14ac:dyDescent="0.35">
      <c r="A15975">
        <v>117</v>
      </c>
      <c r="B15975">
        <v>245.83420000000001</v>
      </c>
      <c r="C15975" t="s">
        <v>70</v>
      </c>
      <c r="D15975">
        <v>2.9999999999999997E-4</v>
      </c>
    </row>
    <row r="15976" spans="1:4" x14ac:dyDescent="0.35">
      <c r="A15976">
        <v>117</v>
      </c>
      <c r="B15976">
        <v>245.85429999999999</v>
      </c>
      <c r="C15976" t="s">
        <v>70</v>
      </c>
      <c r="D15976">
        <v>2.9999999999999997E-4</v>
      </c>
    </row>
    <row r="15977" spans="1:4" x14ac:dyDescent="0.35">
      <c r="A15977">
        <v>117</v>
      </c>
      <c r="B15977">
        <v>245.8751</v>
      </c>
      <c r="C15977" t="s">
        <v>70</v>
      </c>
      <c r="D15977">
        <v>6.9999999999999999E-4</v>
      </c>
    </row>
    <row r="15978" spans="1:4" x14ac:dyDescent="0.35">
      <c r="A15978">
        <v>117</v>
      </c>
      <c r="B15978">
        <v>245.8946</v>
      </c>
      <c r="C15978" t="s">
        <v>70</v>
      </c>
      <c r="D15978">
        <v>2.3999999999999998E-3</v>
      </c>
    </row>
    <row r="15979" spans="1:4" x14ac:dyDescent="0.35">
      <c r="A15979">
        <v>117</v>
      </c>
      <c r="B15979">
        <v>245.9117</v>
      </c>
      <c r="C15979" t="s">
        <v>70</v>
      </c>
      <c r="D15979">
        <v>2.0999999999999999E-3</v>
      </c>
    </row>
    <row r="15980" spans="1:4" x14ac:dyDescent="0.35">
      <c r="A15980">
        <v>117</v>
      </c>
      <c r="B15980">
        <v>245.92949999999999</v>
      </c>
      <c r="C15980" t="s">
        <v>70</v>
      </c>
      <c r="D15980">
        <v>2.3999999999999998E-3</v>
      </c>
    </row>
    <row r="15981" spans="1:4" x14ac:dyDescent="0.35">
      <c r="A15981">
        <v>117</v>
      </c>
      <c r="B15981">
        <v>245.9571</v>
      </c>
      <c r="C15981" t="s">
        <v>70</v>
      </c>
      <c r="D15981">
        <v>3.8E-3</v>
      </c>
    </row>
    <row r="15982" spans="1:4" x14ac:dyDescent="0.35">
      <c r="A15982">
        <v>118</v>
      </c>
      <c r="B15982">
        <v>245.9837</v>
      </c>
      <c r="C15982" t="s">
        <v>70</v>
      </c>
      <c r="D15982">
        <v>2.3999999999999998E-3</v>
      </c>
    </row>
    <row r="15983" spans="1:4" x14ac:dyDescent="0.35">
      <c r="A15983">
        <v>118</v>
      </c>
      <c r="B15983">
        <v>246.0086</v>
      </c>
      <c r="C15983" t="s">
        <v>70</v>
      </c>
      <c r="D15983">
        <v>2.3999999999999998E-3</v>
      </c>
    </row>
    <row r="15984" spans="1:4" x14ac:dyDescent="0.35">
      <c r="A15984">
        <v>118</v>
      </c>
      <c r="B15984">
        <v>246.0274</v>
      </c>
      <c r="C15984" t="s">
        <v>70</v>
      </c>
      <c r="D15984">
        <v>1.8E-3</v>
      </c>
    </row>
    <row r="15985" spans="1:4" x14ac:dyDescent="0.35">
      <c r="A15985">
        <v>118</v>
      </c>
      <c r="B15985">
        <v>246.04150000000001</v>
      </c>
      <c r="C15985" t="s">
        <v>70</v>
      </c>
      <c r="D15985">
        <v>3.0000000000000001E-3</v>
      </c>
    </row>
    <row r="15986" spans="1:4" x14ac:dyDescent="0.35">
      <c r="A15986">
        <v>118</v>
      </c>
      <c r="B15986">
        <v>246.05889999999999</v>
      </c>
      <c r="C15986" t="s">
        <v>70</v>
      </c>
      <c r="D15986">
        <v>3.0000000000000001E-3</v>
      </c>
    </row>
    <row r="15987" spans="1:4" x14ac:dyDescent="0.35">
      <c r="A15987">
        <v>118</v>
      </c>
      <c r="B15987">
        <v>246.0752</v>
      </c>
      <c r="C15987" t="s">
        <v>70</v>
      </c>
      <c r="D15987">
        <v>1.2999999999999999E-3</v>
      </c>
    </row>
    <row r="15988" spans="1:4" x14ac:dyDescent="0.35">
      <c r="A15988">
        <v>118</v>
      </c>
      <c r="B15988">
        <v>246.09209999999999</v>
      </c>
      <c r="C15988" t="s">
        <v>70</v>
      </c>
      <c r="D15988">
        <v>1.1999999999999999E-3</v>
      </c>
    </row>
    <row r="15989" spans="1:4" x14ac:dyDescent="0.35">
      <c r="A15989">
        <v>118</v>
      </c>
      <c r="B15989">
        <v>246.10820000000001</v>
      </c>
      <c r="C15989" t="s">
        <v>70</v>
      </c>
      <c r="D15989">
        <v>1.1999999999999999E-3</v>
      </c>
    </row>
    <row r="15990" spans="1:4" x14ac:dyDescent="0.35">
      <c r="A15990">
        <v>118</v>
      </c>
      <c r="B15990">
        <v>246.124</v>
      </c>
      <c r="C15990" t="s">
        <v>70</v>
      </c>
      <c r="D15990">
        <v>2.3999999999999998E-3</v>
      </c>
    </row>
    <row r="15991" spans="1:4" x14ac:dyDescent="0.35">
      <c r="A15991">
        <v>118</v>
      </c>
      <c r="B15991">
        <v>246.14080000000001</v>
      </c>
      <c r="C15991" t="s">
        <v>70</v>
      </c>
      <c r="D15991">
        <v>1.4E-3</v>
      </c>
    </row>
    <row r="15992" spans="1:4" x14ac:dyDescent="0.35">
      <c r="A15992">
        <v>118</v>
      </c>
      <c r="B15992">
        <v>246.1652</v>
      </c>
      <c r="C15992" t="s">
        <v>70</v>
      </c>
      <c r="D15992">
        <v>6.9999999999999999E-4</v>
      </c>
    </row>
    <row r="15993" spans="1:4" x14ac:dyDescent="0.35">
      <c r="A15993">
        <v>118</v>
      </c>
      <c r="B15993">
        <v>246.18190000000001</v>
      </c>
      <c r="C15993" t="s">
        <v>70</v>
      </c>
      <c r="D15993">
        <v>6.9999999999999999E-4</v>
      </c>
    </row>
    <row r="15994" spans="1:4" x14ac:dyDescent="0.35">
      <c r="A15994">
        <v>118</v>
      </c>
      <c r="B15994">
        <v>246.2003</v>
      </c>
      <c r="C15994" t="s">
        <v>70</v>
      </c>
      <c r="D15994">
        <v>6.9999999999999999E-4</v>
      </c>
    </row>
    <row r="15995" spans="1:4" x14ac:dyDescent="0.35">
      <c r="A15995">
        <v>118</v>
      </c>
      <c r="B15995">
        <v>246.2158</v>
      </c>
      <c r="C15995" t="s">
        <v>70</v>
      </c>
      <c r="D15995">
        <v>4.0000000000000002E-4</v>
      </c>
    </row>
    <row r="15996" spans="1:4" x14ac:dyDescent="0.35">
      <c r="A15996">
        <v>118</v>
      </c>
      <c r="B15996">
        <v>246.23179999999999</v>
      </c>
      <c r="C15996" t="s">
        <v>70</v>
      </c>
      <c r="D15996">
        <v>1E-4</v>
      </c>
    </row>
    <row r="15997" spans="1:4" x14ac:dyDescent="0.35">
      <c r="A15997">
        <v>118</v>
      </c>
      <c r="B15997">
        <v>246.24809999999999</v>
      </c>
      <c r="C15997" t="s">
        <v>70</v>
      </c>
    </row>
    <row r="15998" spans="1:4" x14ac:dyDescent="0.35">
      <c r="A15998">
        <v>118</v>
      </c>
      <c r="B15998">
        <v>246.26439999999999</v>
      </c>
      <c r="C15998" t="s">
        <v>70</v>
      </c>
    </row>
    <row r="15999" spans="1:4" x14ac:dyDescent="0.35">
      <c r="A15999">
        <v>118</v>
      </c>
      <c r="B15999">
        <v>246.2808</v>
      </c>
      <c r="C15999" t="s">
        <v>70</v>
      </c>
    </row>
    <row r="16000" spans="1:4" x14ac:dyDescent="0.35">
      <c r="A16000">
        <v>118</v>
      </c>
      <c r="B16000">
        <v>246.298</v>
      </c>
      <c r="C16000" t="s">
        <v>70</v>
      </c>
    </row>
    <row r="16001" spans="1:3" x14ac:dyDescent="0.35">
      <c r="A16001">
        <v>118</v>
      </c>
      <c r="B16001">
        <v>246.31200000000001</v>
      </c>
      <c r="C16001" t="s">
        <v>70</v>
      </c>
    </row>
    <row r="16002" spans="1:3" x14ac:dyDescent="0.35">
      <c r="A16002">
        <v>118</v>
      </c>
      <c r="B16002">
        <v>246.32679999999999</v>
      </c>
      <c r="C16002" t="s">
        <v>70</v>
      </c>
    </row>
    <row r="16003" spans="1:3" x14ac:dyDescent="0.35">
      <c r="A16003">
        <v>118</v>
      </c>
      <c r="B16003">
        <v>246.34229999999999</v>
      </c>
      <c r="C16003" t="s">
        <v>70</v>
      </c>
    </row>
    <row r="16004" spans="1:3" x14ac:dyDescent="0.35">
      <c r="A16004">
        <v>118</v>
      </c>
      <c r="B16004">
        <v>246.37119999999999</v>
      </c>
      <c r="C16004" t="s">
        <v>70</v>
      </c>
    </row>
    <row r="16005" spans="1:3" x14ac:dyDescent="0.35">
      <c r="A16005">
        <v>118</v>
      </c>
      <c r="B16005">
        <v>246.38890000000001</v>
      </c>
      <c r="C16005" t="s">
        <v>70</v>
      </c>
    </row>
    <row r="16006" spans="1:3" x14ac:dyDescent="0.35">
      <c r="A16006">
        <v>118</v>
      </c>
      <c r="B16006">
        <v>246.40880000000001</v>
      </c>
      <c r="C16006" t="s">
        <v>70</v>
      </c>
    </row>
    <row r="16007" spans="1:3" x14ac:dyDescent="0.35">
      <c r="A16007">
        <v>118</v>
      </c>
      <c r="B16007">
        <v>246.42609999999999</v>
      </c>
      <c r="C16007" t="s">
        <v>70</v>
      </c>
    </row>
    <row r="16008" spans="1:3" x14ac:dyDescent="0.35">
      <c r="A16008">
        <v>118</v>
      </c>
      <c r="B16008">
        <v>246.4418</v>
      </c>
      <c r="C16008" t="s">
        <v>70</v>
      </c>
    </row>
    <row r="16009" spans="1:3" x14ac:dyDescent="0.35">
      <c r="A16009">
        <v>118</v>
      </c>
      <c r="B16009">
        <v>246.4657</v>
      </c>
      <c r="C16009" t="s">
        <v>70</v>
      </c>
    </row>
    <row r="16010" spans="1:3" x14ac:dyDescent="0.35">
      <c r="A16010">
        <v>118</v>
      </c>
      <c r="B16010">
        <v>246.48349999999999</v>
      </c>
      <c r="C16010" t="s">
        <v>70</v>
      </c>
    </row>
    <row r="16011" spans="1:3" x14ac:dyDescent="0.35">
      <c r="A16011">
        <v>118</v>
      </c>
      <c r="B16011">
        <v>246.50239999999999</v>
      </c>
      <c r="C16011" t="s">
        <v>70</v>
      </c>
    </row>
    <row r="16012" spans="1:3" x14ac:dyDescent="0.35">
      <c r="A16012">
        <v>118</v>
      </c>
      <c r="B16012">
        <v>246.52119999999999</v>
      </c>
      <c r="C16012" t="s">
        <v>70</v>
      </c>
    </row>
    <row r="16013" spans="1:3" x14ac:dyDescent="0.35">
      <c r="A16013">
        <v>118</v>
      </c>
      <c r="B16013">
        <v>246.54140000000001</v>
      </c>
      <c r="C16013" t="s">
        <v>70</v>
      </c>
    </row>
    <row r="16014" spans="1:3" x14ac:dyDescent="0.35">
      <c r="A16014">
        <v>118</v>
      </c>
      <c r="B16014">
        <v>246.55680000000001</v>
      </c>
      <c r="C16014" t="s">
        <v>70</v>
      </c>
    </row>
    <row r="16015" spans="1:3" x14ac:dyDescent="0.35">
      <c r="A16015">
        <v>118</v>
      </c>
      <c r="B16015">
        <v>246.58250000000001</v>
      </c>
      <c r="C16015" t="s">
        <v>70</v>
      </c>
    </row>
    <row r="16016" spans="1:3" x14ac:dyDescent="0.35">
      <c r="A16016">
        <v>118</v>
      </c>
      <c r="B16016">
        <v>246.60140000000001</v>
      </c>
      <c r="C16016" t="s">
        <v>70</v>
      </c>
    </row>
    <row r="16017" spans="1:3" x14ac:dyDescent="0.35">
      <c r="A16017">
        <v>118</v>
      </c>
      <c r="B16017">
        <v>246.6189</v>
      </c>
      <c r="C16017" t="s">
        <v>70</v>
      </c>
    </row>
    <row r="16018" spans="1:3" x14ac:dyDescent="0.35">
      <c r="A16018">
        <v>118</v>
      </c>
      <c r="B16018">
        <v>246.6354</v>
      </c>
      <c r="C16018" t="s">
        <v>70</v>
      </c>
    </row>
    <row r="16019" spans="1:3" x14ac:dyDescent="0.35">
      <c r="A16019">
        <v>118</v>
      </c>
      <c r="B16019">
        <v>246.65280000000001</v>
      </c>
      <c r="C16019" t="s">
        <v>70</v>
      </c>
    </row>
    <row r="16020" spans="1:3" x14ac:dyDescent="0.35">
      <c r="A16020">
        <v>118</v>
      </c>
      <c r="B16020">
        <v>246.66909999999999</v>
      </c>
      <c r="C16020" t="s">
        <v>70</v>
      </c>
    </row>
    <row r="16021" spans="1:3" x14ac:dyDescent="0.35">
      <c r="A16021">
        <v>118</v>
      </c>
      <c r="B16021">
        <v>246.68559999999999</v>
      </c>
      <c r="C16021" t="s">
        <v>70</v>
      </c>
    </row>
    <row r="16022" spans="1:3" x14ac:dyDescent="0.35">
      <c r="A16022">
        <v>118</v>
      </c>
      <c r="B16022">
        <v>246.7029</v>
      </c>
      <c r="C16022" t="s">
        <v>70</v>
      </c>
    </row>
    <row r="16023" spans="1:3" x14ac:dyDescent="0.35">
      <c r="A16023">
        <v>118</v>
      </c>
      <c r="B16023">
        <v>246.71969999999999</v>
      </c>
      <c r="C16023" t="s">
        <v>70</v>
      </c>
    </row>
    <row r="16024" spans="1:3" x14ac:dyDescent="0.35">
      <c r="A16024">
        <v>118</v>
      </c>
      <c r="B16024">
        <v>246.7353</v>
      </c>
      <c r="C16024" t="s">
        <v>70</v>
      </c>
    </row>
    <row r="16025" spans="1:3" x14ac:dyDescent="0.35">
      <c r="A16025">
        <v>118</v>
      </c>
      <c r="B16025">
        <v>246.75200000000001</v>
      </c>
      <c r="C16025" t="s">
        <v>70</v>
      </c>
    </row>
    <row r="16026" spans="1:3" x14ac:dyDescent="0.35">
      <c r="A16026">
        <v>118</v>
      </c>
      <c r="B16026">
        <v>246.76660000000001</v>
      </c>
      <c r="C16026" t="s">
        <v>70</v>
      </c>
    </row>
    <row r="16027" spans="1:3" x14ac:dyDescent="0.35">
      <c r="A16027">
        <v>118</v>
      </c>
      <c r="B16027">
        <v>246.79390000000001</v>
      </c>
      <c r="C16027" t="s">
        <v>70</v>
      </c>
    </row>
    <row r="16028" spans="1:3" x14ac:dyDescent="0.35">
      <c r="A16028">
        <v>118</v>
      </c>
      <c r="B16028">
        <v>246.80869999999999</v>
      </c>
      <c r="C16028" t="s">
        <v>70</v>
      </c>
    </row>
    <row r="16029" spans="1:3" x14ac:dyDescent="0.35">
      <c r="A16029">
        <v>118</v>
      </c>
      <c r="B16029">
        <v>246.8229</v>
      </c>
      <c r="C16029" t="s">
        <v>70</v>
      </c>
    </row>
    <row r="16030" spans="1:3" x14ac:dyDescent="0.35">
      <c r="A16030">
        <v>118</v>
      </c>
      <c r="B16030">
        <v>246.83949999999999</v>
      </c>
      <c r="C16030" t="s">
        <v>70</v>
      </c>
    </row>
    <row r="16031" spans="1:3" x14ac:dyDescent="0.35">
      <c r="A16031">
        <v>118</v>
      </c>
      <c r="B16031">
        <v>246.85570000000001</v>
      </c>
      <c r="C16031" t="s">
        <v>70</v>
      </c>
    </row>
    <row r="16032" spans="1:3" x14ac:dyDescent="0.35">
      <c r="A16032">
        <v>118</v>
      </c>
      <c r="B16032">
        <v>246.86920000000001</v>
      </c>
      <c r="C16032" t="s">
        <v>70</v>
      </c>
    </row>
    <row r="16033" spans="1:3" x14ac:dyDescent="0.35">
      <c r="A16033">
        <v>118</v>
      </c>
      <c r="B16033">
        <v>246.88499999999999</v>
      </c>
      <c r="C16033" t="s">
        <v>70</v>
      </c>
    </row>
    <row r="16034" spans="1:3" x14ac:dyDescent="0.35">
      <c r="A16034">
        <v>118</v>
      </c>
      <c r="B16034">
        <v>246.9007</v>
      </c>
      <c r="C16034" t="s">
        <v>70</v>
      </c>
    </row>
    <row r="16035" spans="1:3" x14ac:dyDescent="0.35">
      <c r="A16035">
        <v>118</v>
      </c>
      <c r="B16035">
        <v>246.9188</v>
      </c>
      <c r="C16035" t="s">
        <v>70</v>
      </c>
    </row>
    <row r="16036" spans="1:3" x14ac:dyDescent="0.35">
      <c r="A16036">
        <v>118</v>
      </c>
      <c r="B16036">
        <v>246.9332</v>
      </c>
      <c r="C16036" t="s">
        <v>70</v>
      </c>
    </row>
    <row r="16037" spans="1:3" x14ac:dyDescent="0.35">
      <c r="A16037">
        <v>118</v>
      </c>
      <c r="B16037">
        <v>246.9495</v>
      </c>
      <c r="C16037" t="s">
        <v>70</v>
      </c>
    </row>
    <row r="16038" spans="1:3" x14ac:dyDescent="0.35">
      <c r="A16038">
        <v>118</v>
      </c>
      <c r="B16038">
        <v>246.96459999999999</v>
      </c>
      <c r="C16038" t="s">
        <v>70</v>
      </c>
    </row>
    <row r="16039" spans="1:3" x14ac:dyDescent="0.35">
      <c r="A16039">
        <v>118</v>
      </c>
      <c r="B16039">
        <v>246.98429999999999</v>
      </c>
      <c r="C16039" t="s">
        <v>70</v>
      </c>
    </row>
    <row r="16040" spans="1:3" x14ac:dyDescent="0.35">
      <c r="A16040">
        <v>118</v>
      </c>
      <c r="B16040">
        <v>247.01220000000001</v>
      </c>
      <c r="C16040" t="s">
        <v>70</v>
      </c>
    </row>
    <row r="16041" spans="1:3" x14ac:dyDescent="0.35">
      <c r="A16041">
        <v>118</v>
      </c>
      <c r="B16041">
        <v>247.03030000000001</v>
      </c>
      <c r="C16041" t="s">
        <v>70</v>
      </c>
    </row>
    <row r="16042" spans="1:3" x14ac:dyDescent="0.35">
      <c r="A16042">
        <v>118</v>
      </c>
      <c r="B16042">
        <v>247.04730000000001</v>
      </c>
      <c r="C16042" t="s">
        <v>70</v>
      </c>
    </row>
    <row r="16043" spans="1:3" x14ac:dyDescent="0.35">
      <c r="A16043">
        <v>118</v>
      </c>
      <c r="B16043">
        <v>247.06360000000001</v>
      </c>
      <c r="C16043" t="s">
        <v>70</v>
      </c>
    </row>
    <row r="16044" spans="1:3" x14ac:dyDescent="0.35">
      <c r="A16044">
        <v>118</v>
      </c>
      <c r="B16044">
        <v>247.0812</v>
      </c>
      <c r="C16044" t="s">
        <v>70</v>
      </c>
    </row>
    <row r="16045" spans="1:3" x14ac:dyDescent="0.35">
      <c r="A16045">
        <v>118</v>
      </c>
      <c r="B16045">
        <v>247.09880000000001</v>
      </c>
      <c r="C16045" t="s">
        <v>70</v>
      </c>
    </row>
    <row r="16046" spans="1:3" x14ac:dyDescent="0.35">
      <c r="A16046">
        <v>118</v>
      </c>
      <c r="B16046">
        <v>247.11670000000001</v>
      </c>
      <c r="C16046" t="s">
        <v>70</v>
      </c>
    </row>
    <row r="16047" spans="1:3" x14ac:dyDescent="0.35">
      <c r="A16047">
        <v>118</v>
      </c>
      <c r="B16047">
        <v>247.14189999999999</v>
      </c>
      <c r="C16047" t="s">
        <v>70</v>
      </c>
    </row>
    <row r="16048" spans="1:3" x14ac:dyDescent="0.35">
      <c r="A16048">
        <v>118</v>
      </c>
      <c r="B16048">
        <v>247.16560000000001</v>
      </c>
      <c r="C16048" t="s">
        <v>70</v>
      </c>
    </row>
    <row r="16049" spans="1:3" x14ac:dyDescent="0.35">
      <c r="A16049">
        <v>118</v>
      </c>
      <c r="B16049">
        <v>247.1935</v>
      </c>
      <c r="C16049" t="s">
        <v>70</v>
      </c>
    </row>
    <row r="16050" spans="1:3" x14ac:dyDescent="0.35">
      <c r="A16050">
        <v>118</v>
      </c>
      <c r="B16050">
        <v>247.21789999999999</v>
      </c>
      <c r="C16050" t="s">
        <v>70</v>
      </c>
    </row>
    <row r="16051" spans="1:3" x14ac:dyDescent="0.35">
      <c r="A16051">
        <v>118</v>
      </c>
      <c r="B16051">
        <v>247.23490000000001</v>
      </c>
      <c r="C16051" t="s">
        <v>70</v>
      </c>
    </row>
    <row r="16052" spans="1:3" x14ac:dyDescent="0.35">
      <c r="A16052">
        <v>118</v>
      </c>
      <c r="B16052">
        <v>247.25040000000001</v>
      </c>
      <c r="C16052" t="s">
        <v>70</v>
      </c>
    </row>
    <row r="16053" spans="1:3" x14ac:dyDescent="0.35">
      <c r="A16053">
        <v>118</v>
      </c>
      <c r="B16053">
        <v>247.26900000000001</v>
      </c>
      <c r="C16053" t="s">
        <v>70</v>
      </c>
    </row>
    <row r="16054" spans="1:3" x14ac:dyDescent="0.35">
      <c r="A16054">
        <v>118</v>
      </c>
      <c r="B16054">
        <v>247.2852</v>
      </c>
      <c r="C16054" t="s">
        <v>70</v>
      </c>
    </row>
    <row r="16055" spans="1:3" x14ac:dyDescent="0.35">
      <c r="A16055">
        <v>118</v>
      </c>
      <c r="B16055">
        <v>247.3014</v>
      </c>
      <c r="C16055" t="s">
        <v>70</v>
      </c>
    </row>
    <row r="16056" spans="1:3" x14ac:dyDescent="0.35">
      <c r="A16056">
        <v>118</v>
      </c>
      <c r="B16056">
        <v>247.31890000000001</v>
      </c>
      <c r="C16056" t="s">
        <v>70</v>
      </c>
    </row>
    <row r="16057" spans="1:3" x14ac:dyDescent="0.35">
      <c r="A16057">
        <v>118</v>
      </c>
      <c r="B16057">
        <v>247.3339</v>
      </c>
      <c r="C16057" t="s">
        <v>70</v>
      </c>
    </row>
    <row r="16058" spans="1:3" x14ac:dyDescent="0.35">
      <c r="A16058">
        <v>118</v>
      </c>
      <c r="B16058">
        <v>247.3518</v>
      </c>
      <c r="C16058" t="s">
        <v>70</v>
      </c>
    </row>
    <row r="16059" spans="1:3" x14ac:dyDescent="0.35">
      <c r="A16059">
        <v>118</v>
      </c>
      <c r="B16059">
        <v>247.36670000000001</v>
      </c>
      <c r="C16059" t="s">
        <v>70</v>
      </c>
    </row>
    <row r="16060" spans="1:3" x14ac:dyDescent="0.35">
      <c r="A16060">
        <v>118</v>
      </c>
      <c r="B16060">
        <v>247.38229999999999</v>
      </c>
      <c r="C16060" t="s">
        <v>70</v>
      </c>
    </row>
    <row r="16061" spans="1:3" x14ac:dyDescent="0.35">
      <c r="A16061">
        <v>118</v>
      </c>
      <c r="B16061">
        <v>247.3973</v>
      </c>
      <c r="C16061" t="s">
        <v>70</v>
      </c>
    </row>
    <row r="16062" spans="1:3" x14ac:dyDescent="0.35">
      <c r="A16062">
        <v>118</v>
      </c>
      <c r="B16062">
        <v>247.429</v>
      </c>
      <c r="C16062" t="s">
        <v>70</v>
      </c>
    </row>
    <row r="16063" spans="1:3" x14ac:dyDescent="0.35">
      <c r="A16063">
        <v>118</v>
      </c>
      <c r="B16063">
        <v>247.44990000000001</v>
      </c>
      <c r="C16063" t="s">
        <v>70</v>
      </c>
    </row>
    <row r="16064" spans="1:3" x14ac:dyDescent="0.35">
      <c r="A16064">
        <v>118</v>
      </c>
      <c r="B16064">
        <v>247.47110000000001</v>
      </c>
      <c r="C16064" t="s">
        <v>70</v>
      </c>
    </row>
    <row r="16065" spans="1:4" x14ac:dyDescent="0.35">
      <c r="A16065">
        <v>118</v>
      </c>
      <c r="B16065">
        <v>247.48769999999999</v>
      </c>
      <c r="C16065" t="s">
        <v>70</v>
      </c>
    </row>
    <row r="16066" spans="1:4" x14ac:dyDescent="0.35">
      <c r="A16066">
        <v>118</v>
      </c>
      <c r="B16066">
        <v>247.50550000000001</v>
      </c>
      <c r="C16066" t="s">
        <v>70</v>
      </c>
    </row>
    <row r="16067" spans="1:4" x14ac:dyDescent="0.35">
      <c r="A16067">
        <v>118</v>
      </c>
      <c r="B16067">
        <v>247.52170000000001</v>
      </c>
      <c r="C16067" t="s">
        <v>70</v>
      </c>
    </row>
    <row r="16068" spans="1:4" x14ac:dyDescent="0.35">
      <c r="A16068">
        <v>118</v>
      </c>
      <c r="B16068">
        <v>247.536</v>
      </c>
      <c r="C16068" t="s">
        <v>70</v>
      </c>
    </row>
    <row r="16069" spans="1:4" x14ac:dyDescent="0.35">
      <c r="A16069">
        <v>118</v>
      </c>
      <c r="B16069">
        <v>247.55109999999999</v>
      </c>
      <c r="C16069" t="s">
        <v>70</v>
      </c>
    </row>
    <row r="16070" spans="1:4" x14ac:dyDescent="0.35">
      <c r="A16070">
        <v>118</v>
      </c>
      <c r="B16070">
        <v>247.56610000000001</v>
      </c>
      <c r="C16070" t="s">
        <v>70</v>
      </c>
    </row>
    <row r="16071" spans="1:4" x14ac:dyDescent="0.35">
      <c r="A16071">
        <v>118</v>
      </c>
      <c r="B16071">
        <v>247.58150000000001</v>
      </c>
      <c r="C16071" t="s">
        <v>70</v>
      </c>
    </row>
    <row r="16072" spans="1:4" x14ac:dyDescent="0.35">
      <c r="A16072">
        <v>118</v>
      </c>
      <c r="B16072">
        <v>247.59700000000001</v>
      </c>
      <c r="C16072" t="s">
        <v>70</v>
      </c>
    </row>
    <row r="16073" spans="1:4" x14ac:dyDescent="0.35">
      <c r="A16073">
        <v>118</v>
      </c>
      <c r="B16073">
        <v>247.61279999999999</v>
      </c>
      <c r="C16073" t="s">
        <v>70</v>
      </c>
    </row>
    <row r="16074" spans="1:4" x14ac:dyDescent="0.35">
      <c r="A16074">
        <v>118</v>
      </c>
      <c r="B16074">
        <v>247.6352</v>
      </c>
      <c r="C16074" t="s">
        <v>70</v>
      </c>
    </row>
    <row r="16075" spans="1:4" x14ac:dyDescent="0.35">
      <c r="A16075">
        <v>118</v>
      </c>
      <c r="B16075">
        <v>247.6499</v>
      </c>
      <c r="C16075" t="s">
        <v>70</v>
      </c>
    </row>
    <row r="16076" spans="1:4" x14ac:dyDescent="0.35">
      <c r="A16076">
        <v>118</v>
      </c>
      <c r="B16076">
        <v>247.6651</v>
      </c>
      <c r="C16076" t="s">
        <v>70</v>
      </c>
    </row>
    <row r="16077" spans="1:4" x14ac:dyDescent="0.35">
      <c r="A16077">
        <v>118</v>
      </c>
      <c r="B16077">
        <v>247.68029999999999</v>
      </c>
      <c r="C16077" t="s">
        <v>70</v>
      </c>
    </row>
    <row r="16078" spans="1:4" x14ac:dyDescent="0.35">
      <c r="A16078">
        <v>118</v>
      </c>
      <c r="B16078">
        <v>247.69550000000001</v>
      </c>
      <c r="C16078" t="s">
        <v>70</v>
      </c>
    </row>
    <row r="16079" spans="1:4" x14ac:dyDescent="0.35">
      <c r="A16079">
        <v>118</v>
      </c>
      <c r="B16079">
        <v>247.7099</v>
      </c>
      <c r="C16079" t="s">
        <v>70</v>
      </c>
    </row>
    <row r="16080" spans="1:4" x14ac:dyDescent="0.35">
      <c r="A16080">
        <v>118</v>
      </c>
      <c r="B16080">
        <v>247.72550000000001</v>
      </c>
      <c r="C16080" t="s">
        <v>70</v>
      </c>
      <c r="D16080">
        <v>1E-4</v>
      </c>
    </row>
    <row r="16081" spans="1:4" x14ac:dyDescent="0.35">
      <c r="A16081">
        <v>118</v>
      </c>
      <c r="B16081">
        <v>247.74080000000001</v>
      </c>
      <c r="C16081" t="s">
        <v>70</v>
      </c>
      <c r="D16081">
        <v>2.9999999999999997E-4</v>
      </c>
    </row>
    <row r="16082" spans="1:4" x14ac:dyDescent="0.35">
      <c r="A16082">
        <v>118</v>
      </c>
      <c r="B16082">
        <v>247.75559999999999</v>
      </c>
      <c r="C16082" t="s">
        <v>70</v>
      </c>
      <c r="D16082">
        <v>2.9999999999999997E-4</v>
      </c>
    </row>
    <row r="16083" spans="1:4" x14ac:dyDescent="0.35">
      <c r="A16083">
        <v>118</v>
      </c>
      <c r="B16083">
        <v>247.76929999999999</v>
      </c>
      <c r="C16083" t="s">
        <v>70</v>
      </c>
      <c r="D16083">
        <v>5.0000000000000001E-4</v>
      </c>
    </row>
    <row r="16084" spans="1:4" x14ac:dyDescent="0.35">
      <c r="A16084">
        <v>118</v>
      </c>
      <c r="B16084">
        <v>247.78530000000001</v>
      </c>
      <c r="C16084" t="s">
        <v>70</v>
      </c>
      <c r="D16084">
        <v>1.2999999999999999E-3</v>
      </c>
    </row>
    <row r="16085" spans="1:4" x14ac:dyDescent="0.35">
      <c r="A16085">
        <v>118</v>
      </c>
      <c r="B16085">
        <v>247.8022</v>
      </c>
      <c r="C16085" t="s">
        <v>70</v>
      </c>
      <c r="D16085">
        <v>3.8999999999999998E-3</v>
      </c>
    </row>
    <row r="16086" spans="1:4" x14ac:dyDescent="0.35">
      <c r="A16086">
        <v>118</v>
      </c>
      <c r="B16086">
        <v>247.8203</v>
      </c>
      <c r="C16086" t="s">
        <v>70</v>
      </c>
      <c r="D16086">
        <v>3.8999999999999998E-3</v>
      </c>
    </row>
    <row r="16087" spans="1:4" x14ac:dyDescent="0.35">
      <c r="A16087">
        <v>118</v>
      </c>
      <c r="B16087">
        <v>247.84870000000001</v>
      </c>
      <c r="C16087" t="s">
        <v>70</v>
      </c>
      <c r="D16087">
        <v>1.5E-3</v>
      </c>
    </row>
    <row r="16088" spans="1:4" x14ac:dyDescent="0.35">
      <c r="A16088">
        <v>118</v>
      </c>
      <c r="B16088">
        <v>247.8664</v>
      </c>
      <c r="C16088" t="s">
        <v>70</v>
      </c>
      <c r="D16088">
        <v>3.8999999999999998E-3</v>
      </c>
    </row>
    <row r="16089" spans="1:4" x14ac:dyDescent="0.35">
      <c r="A16089">
        <v>118</v>
      </c>
      <c r="B16089">
        <v>247.88130000000001</v>
      </c>
      <c r="C16089" t="s">
        <v>70</v>
      </c>
      <c r="D16089">
        <v>2.3999999999999998E-3</v>
      </c>
    </row>
    <row r="16090" spans="1:4" x14ac:dyDescent="0.35">
      <c r="A16090">
        <v>118</v>
      </c>
      <c r="B16090">
        <v>247.899</v>
      </c>
      <c r="C16090" t="s">
        <v>70</v>
      </c>
      <c r="D16090">
        <v>2.3999999999999998E-3</v>
      </c>
    </row>
    <row r="16091" spans="1:4" x14ac:dyDescent="0.35">
      <c r="A16091">
        <v>118</v>
      </c>
      <c r="B16091">
        <v>247.9161</v>
      </c>
      <c r="C16091" t="s">
        <v>70</v>
      </c>
      <c r="D16091">
        <v>2.8E-3</v>
      </c>
    </row>
    <row r="16092" spans="1:4" x14ac:dyDescent="0.35">
      <c r="A16092">
        <v>118</v>
      </c>
      <c r="B16092">
        <v>247.934</v>
      </c>
      <c r="C16092" t="s">
        <v>70</v>
      </c>
      <c r="D16092">
        <v>3.3999999999999998E-3</v>
      </c>
    </row>
    <row r="16093" spans="1:4" x14ac:dyDescent="0.35">
      <c r="A16093">
        <v>118</v>
      </c>
      <c r="B16093">
        <v>247.95169999999999</v>
      </c>
      <c r="C16093" t="s">
        <v>70</v>
      </c>
      <c r="D16093">
        <v>5.0000000000000001E-4</v>
      </c>
    </row>
    <row r="16094" spans="1:4" x14ac:dyDescent="0.35">
      <c r="A16094">
        <v>118</v>
      </c>
      <c r="B16094">
        <v>247.97020000000001</v>
      </c>
      <c r="C16094" t="s">
        <v>70</v>
      </c>
      <c r="D16094">
        <v>8.0000000000000004E-4</v>
      </c>
    </row>
    <row r="16095" spans="1:4" x14ac:dyDescent="0.35">
      <c r="A16095">
        <v>119</v>
      </c>
      <c r="B16095">
        <v>247.99359999999999</v>
      </c>
      <c r="C16095" t="s">
        <v>70</v>
      </c>
      <c r="D16095">
        <v>8.0000000000000004E-4</v>
      </c>
    </row>
    <row r="16096" spans="1:4" x14ac:dyDescent="0.35">
      <c r="A16096">
        <v>119</v>
      </c>
      <c r="B16096">
        <v>248.01089999999999</v>
      </c>
      <c r="C16096" t="s">
        <v>70</v>
      </c>
      <c r="D16096">
        <v>2.7000000000000001E-3</v>
      </c>
    </row>
    <row r="16097" spans="1:4" x14ac:dyDescent="0.35">
      <c r="A16097">
        <v>119</v>
      </c>
      <c r="B16097">
        <v>248.02869999999999</v>
      </c>
      <c r="C16097" t="s">
        <v>70</v>
      </c>
      <c r="D16097">
        <v>2.7000000000000001E-3</v>
      </c>
    </row>
    <row r="16098" spans="1:4" x14ac:dyDescent="0.35">
      <c r="A16098">
        <v>119</v>
      </c>
      <c r="B16098">
        <v>248.05430000000001</v>
      </c>
      <c r="C16098" t="s">
        <v>70</v>
      </c>
      <c r="D16098">
        <v>1.6000000000000001E-3</v>
      </c>
    </row>
    <row r="16099" spans="1:4" x14ac:dyDescent="0.35">
      <c r="A16099">
        <v>119</v>
      </c>
      <c r="B16099">
        <v>248.078</v>
      </c>
      <c r="C16099" t="s">
        <v>70</v>
      </c>
      <c r="D16099">
        <v>1.6000000000000001E-3</v>
      </c>
    </row>
    <row r="16100" spans="1:4" x14ac:dyDescent="0.35">
      <c r="A16100">
        <v>119</v>
      </c>
      <c r="B16100">
        <v>248.09800000000001</v>
      </c>
      <c r="C16100" t="s">
        <v>70</v>
      </c>
      <c r="D16100">
        <v>1.9E-3</v>
      </c>
    </row>
    <row r="16101" spans="1:4" x14ac:dyDescent="0.35">
      <c r="A16101">
        <v>119</v>
      </c>
      <c r="B16101">
        <v>248.1129</v>
      </c>
      <c r="C16101" t="s">
        <v>70</v>
      </c>
      <c r="D16101">
        <v>6.0000000000000001E-3</v>
      </c>
    </row>
    <row r="16102" spans="1:4" x14ac:dyDescent="0.35">
      <c r="A16102">
        <v>119</v>
      </c>
      <c r="B16102">
        <v>248.13120000000001</v>
      </c>
      <c r="C16102" t="s">
        <v>70</v>
      </c>
      <c r="D16102">
        <v>5.7000000000000002E-3</v>
      </c>
    </row>
    <row r="16103" spans="1:4" x14ac:dyDescent="0.35">
      <c r="A16103">
        <v>119</v>
      </c>
      <c r="B16103">
        <v>248.1474</v>
      </c>
      <c r="C16103" t="s">
        <v>70</v>
      </c>
      <c r="D16103">
        <v>3.0000000000000001E-3</v>
      </c>
    </row>
    <row r="16104" spans="1:4" x14ac:dyDescent="0.35">
      <c r="A16104">
        <v>119</v>
      </c>
      <c r="B16104">
        <v>248.1652</v>
      </c>
      <c r="C16104" t="s">
        <v>70</v>
      </c>
      <c r="D16104">
        <v>2.8E-3</v>
      </c>
    </row>
    <row r="16105" spans="1:4" x14ac:dyDescent="0.35">
      <c r="A16105">
        <v>119</v>
      </c>
      <c r="B16105">
        <v>248.1814</v>
      </c>
      <c r="C16105" t="s">
        <v>70</v>
      </c>
      <c r="D16105">
        <v>6.9999999999999999E-4</v>
      </c>
    </row>
    <row r="16106" spans="1:4" x14ac:dyDescent="0.35">
      <c r="A16106">
        <v>119</v>
      </c>
      <c r="B16106">
        <v>248.1985</v>
      </c>
      <c r="C16106" t="s">
        <v>70</v>
      </c>
      <c r="D16106">
        <v>6.9999999999999999E-4</v>
      </c>
    </row>
    <row r="16107" spans="1:4" x14ac:dyDescent="0.35">
      <c r="A16107">
        <v>119</v>
      </c>
      <c r="B16107">
        <v>248.21379999999999</v>
      </c>
      <c r="C16107" t="s">
        <v>70</v>
      </c>
      <c r="D16107">
        <v>8.9999999999999998E-4</v>
      </c>
    </row>
    <row r="16108" spans="1:4" x14ac:dyDescent="0.35">
      <c r="A16108">
        <v>119</v>
      </c>
      <c r="B16108">
        <v>248.2278</v>
      </c>
      <c r="C16108" t="s">
        <v>70</v>
      </c>
      <c r="D16108">
        <v>1.1999999999999999E-3</v>
      </c>
    </row>
    <row r="16109" spans="1:4" x14ac:dyDescent="0.35">
      <c r="A16109">
        <v>119</v>
      </c>
      <c r="B16109">
        <v>248.2441</v>
      </c>
      <c r="C16109" t="s">
        <v>70</v>
      </c>
      <c r="D16109">
        <v>1.1999999999999999E-3</v>
      </c>
    </row>
    <row r="16110" spans="1:4" x14ac:dyDescent="0.35">
      <c r="A16110">
        <v>119</v>
      </c>
      <c r="B16110">
        <v>248.27160000000001</v>
      </c>
      <c r="C16110" t="s">
        <v>70</v>
      </c>
    </row>
    <row r="16111" spans="1:4" x14ac:dyDescent="0.35">
      <c r="A16111">
        <v>119</v>
      </c>
      <c r="B16111">
        <v>248.2884</v>
      </c>
      <c r="C16111" t="s">
        <v>70</v>
      </c>
    </row>
    <row r="16112" spans="1:4" x14ac:dyDescent="0.35">
      <c r="A16112">
        <v>119</v>
      </c>
      <c r="B16112">
        <v>248.30240000000001</v>
      </c>
      <c r="C16112" t="s">
        <v>70</v>
      </c>
    </row>
    <row r="16113" spans="1:3" x14ac:dyDescent="0.35">
      <c r="A16113">
        <v>119</v>
      </c>
      <c r="B16113">
        <v>248.3169</v>
      </c>
      <c r="C16113" t="s">
        <v>70</v>
      </c>
    </row>
    <row r="16114" spans="1:3" x14ac:dyDescent="0.35">
      <c r="A16114">
        <v>119</v>
      </c>
      <c r="B16114">
        <v>248.33340000000001</v>
      </c>
      <c r="C16114" t="s">
        <v>70</v>
      </c>
    </row>
    <row r="16115" spans="1:3" x14ac:dyDescent="0.35">
      <c r="A16115">
        <v>119</v>
      </c>
      <c r="B16115">
        <v>248.35059999999999</v>
      </c>
      <c r="C16115" t="s">
        <v>70</v>
      </c>
    </row>
    <row r="16116" spans="1:3" x14ac:dyDescent="0.35">
      <c r="A16116">
        <v>119</v>
      </c>
      <c r="B16116">
        <v>248.36840000000001</v>
      </c>
      <c r="C16116" t="s">
        <v>70</v>
      </c>
    </row>
    <row r="16117" spans="1:3" x14ac:dyDescent="0.35">
      <c r="A16117">
        <v>119</v>
      </c>
      <c r="B16117">
        <v>248.3852</v>
      </c>
      <c r="C16117" t="s">
        <v>70</v>
      </c>
    </row>
    <row r="16118" spans="1:3" x14ac:dyDescent="0.35">
      <c r="A16118">
        <v>119</v>
      </c>
      <c r="B16118">
        <v>248.3997</v>
      </c>
      <c r="C16118" t="s">
        <v>70</v>
      </c>
    </row>
    <row r="16119" spans="1:3" x14ac:dyDescent="0.35">
      <c r="A16119">
        <v>119</v>
      </c>
      <c r="B16119">
        <v>248.41419999999999</v>
      </c>
      <c r="C16119" t="s">
        <v>70</v>
      </c>
    </row>
    <row r="16120" spans="1:3" x14ac:dyDescent="0.35">
      <c r="A16120">
        <v>119</v>
      </c>
      <c r="B16120">
        <v>248.43289999999999</v>
      </c>
      <c r="C16120" t="s">
        <v>70</v>
      </c>
    </row>
    <row r="16121" spans="1:3" x14ac:dyDescent="0.35">
      <c r="A16121">
        <v>119</v>
      </c>
      <c r="B16121">
        <v>248.45189999999999</v>
      </c>
      <c r="C16121" t="s">
        <v>70</v>
      </c>
    </row>
    <row r="16122" spans="1:3" x14ac:dyDescent="0.35">
      <c r="A16122">
        <v>119</v>
      </c>
      <c r="B16122">
        <v>248.4803</v>
      </c>
      <c r="C16122" t="s">
        <v>70</v>
      </c>
    </row>
    <row r="16123" spans="1:3" x14ac:dyDescent="0.35">
      <c r="A16123">
        <v>119</v>
      </c>
      <c r="B16123">
        <v>248.49549999999999</v>
      </c>
      <c r="C16123" t="s">
        <v>70</v>
      </c>
    </row>
    <row r="16124" spans="1:3" x14ac:dyDescent="0.35">
      <c r="A16124">
        <v>119</v>
      </c>
      <c r="B16124">
        <v>248.5112</v>
      </c>
      <c r="C16124" t="s">
        <v>70</v>
      </c>
    </row>
    <row r="16125" spans="1:3" x14ac:dyDescent="0.35">
      <c r="A16125">
        <v>119</v>
      </c>
      <c r="B16125">
        <v>248.53</v>
      </c>
      <c r="C16125" t="s">
        <v>70</v>
      </c>
    </row>
    <row r="16126" spans="1:3" x14ac:dyDescent="0.35">
      <c r="A16126">
        <v>119</v>
      </c>
      <c r="B16126">
        <v>248.54480000000001</v>
      </c>
      <c r="C16126" t="s">
        <v>70</v>
      </c>
    </row>
    <row r="16127" spans="1:3" x14ac:dyDescent="0.35">
      <c r="A16127">
        <v>119</v>
      </c>
      <c r="B16127">
        <v>248.55889999999999</v>
      </c>
      <c r="C16127" t="s">
        <v>70</v>
      </c>
    </row>
    <row r="16128" spans="1:3" x14ac:dyDescent="0.35">
      <c r="A16128">
        <v>119</v>
      </c>
      <c r="B16128">
        <v>248.5736</v>
      </c>
      <c r="C16128" t="s">
        <v>70</v>
      </c>
    </row>
    <row r="16129" spans="1:3" x14ac:dyDescent="0.35">
      <c r="A16129">
        <v>119</v>
      </c>
      <c r="B16129">
        <v>248.5874</v>
      </c>
      <c r="C16129" t="s">
        <v>70</v>
      </c>
    </row>
    <row r="16130" spans="1:3" x14ac:dyDescent="0.35">
      <c r="A16130">
        <v>119</v>
      </c>
      <c r="B16130">
        <v>248.60380000000001</v>
      </c>
      <c r="C16130" t="s">
        <v>70</v>
      </c>
    </row>
    <row r="16131" spans="1:3" x14ac:dyDescent="0.35">
      <c r="A16131">
        <v>119</v>
      </c>
      <c r="B16131">
        <v>248.6199</v>
      </c>
      <c r="C16131" t="s">
        <v>70</v>
      </c>
    </row>
    <row r="16132" spans="1:3" x14ac:dyDescent="0.35">
      <c r="A16132">
        <v>119</v>
      </c>
      <c r="B16132">
        <v>248.63669999999999</v>
      </c>
      <c r="C16132" t="s">
        <v>70</v>
      </c>
    </row>
    <row r="16133" spans="1:3" x14ac:dyDescent="0.35">
      <c r="A16133">
        <v>119</v>
      </c>
      <c r="B16133">
        <v>248.6516</v>
      </c>
      <c r="C16133" t="s">
        <v>70</v>
      </c>
    </row>
    <row r="16134" spans="1:3" x14ac:dyDescent="0.35">
      <c r="A16134">
        <v>119</v>
      </c>
      <c r="B16134">
        <v>248.66640000000001</v>
      </c>
      <c r="C16134" t="s">
        <v>70</v>
      </c>
    </row>
    <row r="16135" spans="1:3" x14ac:dyDescent="0.35">
      <c r="A16135">
        <v>119</v>
      </c>
      <c r="B16135">
        <v>248.68899999999999</v>
      </c>
      <c r="C16135" t="s">
        <v>70</v>
      </c>
    </row>
    <row r="16136" spans="1:3" x14ac:dyDescent="0.35">
      <c r="A16136">
        <v>119</v>
      </c>
      <c r="B16136">
        <v>248.7056</v>
      </c>
      <c r="C16136" t="s">
        <v>70</v>
      </c>
    </row>
    <row r="16137" spans="1:3" x14ac:dyDescent="0.35">
      <c r="A16137">
        <v>119</v>
      </c>
      <c r="B16137">
        <v>248.72329999999999</v>
      </c>
      <c r="C16137" t="s">
        <v>70</v>
      </c>
    </row>
    <row r="16138" spans="1:3" x14ac:dyDescent="0.35">
      <c r="A16138">
        <v>119</v>
      </c>
      <c r="B16138">
        <v>248.7398</v>
      </c>
      <c r="C16138" t="s">
        <v>70</v>
      </c>
    </row>
    <row r="16139" spans="1:3" x14ac:dyDescent="0.35">
      <c r="A16139">
        <v>119</v>
      </c>
      <c r="B16139">
        <v>248.7526</v>
      </c>
      <c r="C16139" t="s">
        <v>70</v>
      </c>
    </row>
    <row r="16140" spans="1:3" x14ac:dyDescent="0.35">
      <c r="A16140">
        <v>119</v>
      </c>
      <c r="B16140">
        <v>248.76990000000001</v>
      </c>
      <c r="C16140" t="s">
        <v>70</v>
      </c>
    </row>
    <row r="16141" spans="1:3" x14ac:dyDescent="0.35">
      <c r="A16141">
        <v>119</v>
      </c>
      <c r="B16141">
        <v>248.78450000000001</v>
      </c>
      <c r="C16141" t="s">
        <v>70</v>
      </c>
    </row>
    <row r="16142" spans="1:3" x14ac:dyDescent="0.35">
      <c r="A16142">
        <v>119</v>
      </c>
      <c r="B16142">
        <v>248.8006</v>
      </c>
      <c r="C16142" t="s">
        <v>70</v>
      </c>
    </row>
    <row r="16143" spans="1:3" x14ac:dyDescent="0.35">
      <c r="A16143">
        <v>119</v>
      </c>
      <c r="B16143">
        <v>248.81720000000001</v>
      </c>
      <c r="C16143" t="s">
        <v>70</v>
      </c>
    </row>
    <row r="16144" spans="1:3" x14ac:dyDescent="0.35">
      <c r="A16144">
        <v>119</v>
      </c>
      <c r="B16144">
        <v>248.83240000000001</v>
      </c>
      <c r="C16144" t="s">
        <v>70</v>
      </c>
    </row>
    <row r="16145" spans="1:3" x14ac:dyDescent="0.35">
      <c r="A16145">
        <v>119</v>
      </c>
      <c r="B16145">
        <v>248.84809999999999</v>
      </c>
      <c r="C16145" t="s">
        <v>70</v>
      </c>
    </row>
    <row r="16146" spans="1:3" x14ac:dyDescent="0.35">
      <c r="A16146">
        <v>119</v>
      </c>
      <c r="B16146">
        <v>248.86510000000001</v>
      </c>
      <c r="C16146" t="s">
        <v>70</v>
      </c>
    </row>
    <row r="16147" spans="1:3" x14ac:dyDescent="0.35">
      <c r="A16147">
        <v>119</v>
      </c>
      <c r="B16147">
        <v>248.88059999999999</v>
      </c>
      <c r="C16147" t="s">
        <v>70</v>
      </c>
    </row>
    <row r="16148" spans="1:3" x14ac:dyDescent="0.35">
      <c r="A16148">
        <v>119</v>
      </c>
      <c r="B16148">
        <v>248.90260000000001</v>
      </c>
      <c r="C16148" t="s">
        <v>70</v>
      </c>
    </row>
    <row r="16149" spans="1:3" x14ac:dyDescent="0.35">
      <c r="A16149">
        <v>119</v>
      </c>
      <c r="B16149">
        <v>248.91739999999999</v>
      </c>
      <c r="C16149" t="s">
        <v>70</v>
      </c>
    </row>
    <row r="16150" spans="1:3" x14ac:dyDescent="0.35">
      <c r="A16150">
        <v>119</v>
      </c>
      <c r="B16150">
        <v>248.93279999999999</v>
      </c>
      <c r="C16150" t="s">
        <v>70</v>
      </c>
    </row>
    <row r="16151" spans="1:3" x14ac:dyDescent="0.35">
      <c r="A16151">
        <v>119</v>
      </c>
      <c r="B16151">
        <v>248.94880000000001</v>
      </c>
      <c r="C16151" t="s">
        <v>70</v>
      </c>
    </row>
    <row r="16152" spans="1:3" x14ac:dyDescent="0.35">
      <c r="A16152">
        <v>119</v>
      </c>
      <c r="B16152">
        <v>248.96690000000001</v>
      </c>
      <c r="C16152" t="s">
        <v>70</v>
      </c>
    </row>
    <row r="16153" spans="1:3" x14ac:dyDescent="0.35">
      <c r="A16153">
        <v>119</v>
      </c>
      <c r="B16153">
        <v>248.99930000000001</v>
      </c>
      <c r="C16153" t="s">
        <v>70</v>
      </c>
    </row>
    <row r="16154" spans="1:3" x14ac:dyDescent="0.35">
      <c r="A16154">
        <v>119</v>
      </c>
      <c r="B16154">
        <v>249.01920000000001</v>
      </c>
      <c r="C16154" t="s">
        <v>70</v>
      </c>
    </row>
    <row r="16155" spans="1:3" x14ac:dyDescent="0.35">
      <c r="A16155">
        <v>119</v>
      </c>
      <c r="B16155">
        <v>249.0411</v>
      </c>
      <c r="C16155" t="s">
        <v>70</v>
      </c>
    </row>
    <row r="16156" spans="1:3" x14ac:dyDescent="0.35">
      <c r="A16156">
        <v>119</v>
      </c>
      <c r="B16156">
        <v>249.0598</v>
      </c>
      <c r="C16156" t="s">
        <v>70</v>
      </c>
    </row>
    <row r="16157" spans="1:3" x14ac:dyDescent="0.35">
      <c r="A16157">
        <v>119</v>
      </c>
      <c r="B16157">
        <v>249.0796</v>
      </c>
      <c r="C16157" t="s">
        <v>70</v>
      </c>
    </row>
    <row r="16158" spans="1:3" x14ac:dyDescent="0.35">
      <c r="A16158">
        <v>119</v>
      </c>
      <c r="B16158">
        <v>249.0967</v>
      </c>
      <c r="C16158" t="s">
        <v>70</v>
      </c>
    </row>
    <row r="16159" spans="1:3" x14ac:dyDescent="0.35">
      <c r="A16159">
        <v>119</v>
      </c>
      <c r="B16159">
        <v>249.12049999999999</v>
      </c>
      <c r="C16159" t="s">
        <v>70</v>
      </c>
    </row>
    <row r="16160" spans="1:3" x14ac:dyDescent="0.35">
      <c r="A16160">
        <v>119</v>
      </c>
      <c r="B16160">
        <v>249.13910000000001</v>
      </c>
      <c r="C16160" t="s">
        <v>70</v>
      </c>
    </row>
    <row r="16161" spans="1:3" x14ac:dyDescent="0.35">
      <c r="A16161">
        <v>119</v>
      </c>
      <c r="B16161">
        <v>249.15610000000001</v>
      </c>
      <c r="C16161" t="s">
        <v>70</v>
      </c>
    </row>
    <row r="16162" spans="1:3" x14ac:dyDescent="0.35">
      <c r="A16162">
        <v>119</v>
      </c>
      <c r="B16162">
        <v>249.18029999999999</v>
      </c>
      <c r="C16162" t="s">
        <v>70</v>
      </c>
    </row>
    <row r="16163" spans="1:3" x14ac:dyDescent="0.35">
      <c r="A16163">
        <v>119</v>
      </c>
      <c r="B16163">
        <v>249.20259999999999</v>
      </c>
      <c r="C16163" t="s">
        <v>70</v>
      </c>
    </row>
    <row r="16164" spans="1:3" x14ac:dyDescent="0.35">
      <c r="A16164">
        <v>119</v>
      </c>
      <c r="B16164">
        <v>249.2174</v>
      </c>
      <c r="C16164" t="s">
        <v>70</v>
      </c>
    </row>
    <row r="16165" spans="1:3" x14ac:dyDescent="0.35">
      <c r="A16165">
        <v>119</v>
      </c>
      <c r="B16165">
        <v>249.23580000000001</v>
      </c>
      <c r="C16165" t="s">
        <v>70</v>
      </c>
    </row>
    <row r="16166" spans="1:3" x14ac:dyDescent="0.35">
      <c r="A16166">
        <v>119</v>
      </c>
      <c r="B16166">
        <v>249.25489999999999</v>
      </c>
      <c r="C16166" t="s">
        <v>70</v>
      </c>
    </row>
    <row r="16167" spans="1:3" x14ac:dyDescent="0.35">
      <c r="A16167">
        <v>119</v>
      </c>
      <c r="B16167">
        <v>249.27119999999999</v>
      </c>
      <c r="C16167" t="s">
        <v>70</v>
      </c>
    </row>
    <row r="16168" spans="1:3" x14ac:dyDescent="0.35">
      <c r="A16168">
        <v>119</v>
      </c>
      <c r="B16168">
        <v>249.2877</v>
      </c>
      <c r="C16168" t="s">
        <v>70</v>
      </c>
    </row>
    <row r="16169" spans="1:3" x14ac:dyDescent="0.35">
      <c r="A16169">
        <v>119</v>
      </c>
      <c r="B16169">
        <v>249.304</v>
      </c>
      <c r="C16169" t="s">
        <v>70</v>
      </c>
    </row>
    <row r="16170" spans="1:3" x14ac:dyDescent="0.35">
      <c r="A16170">
        <v>119</v>
      </c>
      <c r="B16170">
        <v>249.3304</v>
      </c>
      <c r="C16170" t="s">
        <v>70</v>
      </c>
    </row>
    <row r="16171" spans="1:3" x14ac:dyDescent="0.35">
      <c r="A16171">
        <v>119</v>
      </c>
      <c r="B16171">
        <v>249.3475</v>
      </c>
      <c r="C16171" t="s">
        <v>70</v>
      </c>
    </row>
    <row r="16172" spans="1:3" x14ac:dyDescent="0.35">
      <c r="A16172">
        <v>119</v>
      </c>
      <c r="B16172">
        <v>249.3646</v>
      </c>
      <c r="C16172" t="s">
        <v>70</v>
      </c>
    </row>
    <row r="16173" spans="1:3" x14ac:dyDescent="0.35">
      <c r="A16173">
        <v>119</v>
      </c>
      <c r="B16173">
        <v>249.3819</v>
      </c>
      <c r="C16173" t="s">
        <v>70</v>
      </c>
    </row>
    <row r="16174" spans="1:3" x14ac:dyDescent="0.35">
      <c r="A16174">
        <v>119</v>
      </c>
      <c r="B16174">
        <v>249.3981</v>
      </c>
      <c r="C16174" t="s">
        <v>70</v>
      </c>
    </row>
    <row r="16175" spans="1:3" x14ac:dyDescent="0.35">
      <c r="A16175">
        <v>119</v>
      </c>
      <c r="B16175">
        <v>249.41460000000001</v>
      </c>
      <c r="C16175" t="s">
        <v>70</v>
      </c>
    </row>
    <row r="16176" spans="1:3" x14ac:dyDescent="0.35">
      <c r="A16176">
        <v>119</v>
      </c>
      <c r="B16176">
        <v>249.43129999999999</v>
      </c>
      <c r="C16176" t="s">
        <v>70</v>
      </c>
    </row>
    <row r="16177" spans="1:3" x14ac:dyDescent="0.35">
      <c r="A16177">
        <v>119</v>
      </c>
      <c r="B16177">
        <v>249.44800000000001</v>
      </c>
      <c r="C16177" t="s">
        <v>70</v>
      </c>
    </row>
    <row r="16178" spans="1:3" x14ac:dyDescent="0.35">
      <c r="A16178">
        <v>119</v>
      </c>
      <c r="B16178">
        <v>249.4658</v>
      </c>
      <c r="C16178" t="s">
        <v>70</v>
      </c>
    </row>
    <row r="16179" spans="1:3" x14ac:dyDescent="0.35">
      <c r="A16179">
        <v>119</v>
      </c>
      <c r="B16179">
        <v>249.48339999999999</v>
      </c>
      <c r="C16179" t="s">
        <v>70</v>
      </c>
    </row>
    <row r="16180" spans="1:3" x14ac:dyDescent="0.35">
      <c r="A16180">
        <v>119</v>
      </c>
      <c r="B16180">
        <v>249.49860000000001</v>
      </c>
      <c r="C16180" t="s">
        <v>70</v>
      </c>
    </row>
    <row r="16181" spans="1:3" x14ac:dyDescent="0.35">
      <c r="A16181">
        <v>119</v>
      </c>
      <c r="B16181">
        <v>249.5154</v>
      </c>
      <c r="C16181" t="s">
        <v>70</v>
      </c>
    </row>
    <row r="16182" spans="1:3" x14ac:dyDescent="0.35">
      <c r="A16182">
        <v>119</v>
      </c>
      <c r="B16182">
        <v>249.54320000000001</v>
      </c>
      <c r="C16182" t="s">
        <v>70</v>
      </c>
    </row>
    <row r="16183" spans="1:3" x14ac:dyDescent="0.35">
      <c r="A16183">
        <v>119</v>
      </c>
      <c r="B16183">
        <v>249.56270000000001</v>
      </c>
      <c r="C16183" t="s">
        <v>70</v>
      </c>
    </row>
    <row r="16184" spans="1:3" x14ac:dyDescent="0.35">
      <c r="A16184">
        <v>119</v>
      </c>
      <c r="B16184">
        <v>249.58029999999999</v>
      </c>
      <c r="C16184" t="s">
        <v>70</v>
      </c>
    </row>
    <row r="16185" spans="1:3" x14ac:dyDescent="0.35">
      <c r="A16185">
        <v>119</v>
      </c>
      <c r="B16185">
        <v>249.59800000000001</v>
      </c>
      <c r="C16185" t="s">
        <v>70</v>
      </c>
    </row>
    <row r="16186" spans="1:3" x14ac:dyDescent="0.35">
      <c r="A16186">
        <v>119</v>
      </c>
      <c r="B16186">
        <v>249.6156</v>
      </c>
      <c r="C16186" t="s">
        <v>70</v>
      </c>
    </row>
    <row r="16187" spans="1:3" x14ac:dyDescent="0.35">
      <c r="A16187">
        <v>119</v>
      </c>
      <c r="B16187">
        <v>249.63339999999999</v>
      </c>
      <c r="C16187" t="s">
        <v>70</v>
      </c>
    </row>
    <row r="16188" spans="1:3" x14ac:dyDescent="0.35">
      <c r="A16188">
        <v>119</v>
      </c>
      <c r="B16188">
        <v>249.6499</v>
      </c>
      <c r="C16188" t="s">
        <v>70</v>
      </c>
    </row>
    <row r="16189" spans="1:3" x14ac:dyDescent="0.35">
      <c r="A16189">
        <v>119</v>
      </c>
      <c r="B16189">
        <v>249.66820000000001</v>
      </c>
      <c r="C16189" t="s">
        <v>70</v>
      </c>
    </row>
    <row r="16190" spans="1:3" x14ac:dyDescent="0.35">
      <c r="A16190">
        <v>119</v>
      </c>
      <c r="B16190">
        <v>249.684</v>
      </c>
      <c r="C16190" t="s">
        <v>70</v>
      </c>
    </row>
    <row r="16191" spans="1:3" x14ac:dyDescent="0.35">
      <c r="A16191">
        <v>119</v>
      </c>
      <c r="B16191">
        <v>249.7046</v>
      </c>
      <c r="C16191" t="s">
        <v>70</v>
      </c>
    </row>
    <row r="16192" spans="1:3" x14ac:dyDescent="0.35">
      <c r="A16192">
        <v>119</v>
      </c>
      <c r="B16192">
        <v>249.7251</v>
      </c>
      <c r="C16192" t="s">
        <v>70</v>
      </c>
    </row>
    <row r="16193" spans="1:4" x14ac:dyDescent="0.35">
      <c r="A16193">
        <v>119</v>
      </c>
      <c r="B16193">
        <v>249.75729999999999</v>
      </c>
      <c r="C16193" t="s">
        <v>70</v>
      </c>
    </row>
    <row r="16194" spans="1:4" x14ac:dyDescent="0.35">
      <c r="A16194">
        <v>119</v>
      </c>
      <c r="B16194">
        <v>249.78049999999999</v>
      </c>
      <c r="C16194" t="s">
        <v>70</v>
      </c>
    </row>
    <row r="16195" spans="1:4" x14ac:dyDescent="0.35">
      <c r="A16195">
        <v>119</v>
      </c>
      <c r="B16195">
        <v>249.80439999999999</v>
      </c>
      <c r="C16195" t="s">
        <v>70</v>
      </c>
    </row>
    <row r="16196" spans="1:4" x14ac:dyDescent="0.35">
      <c r="A16196">
        <v>119</v>
      </c>
      <c r="B16196">
        <v>249.82919999999999</v>
      </c>
      <c r="C16196" t="s">
        <v>70</v>
      </c>
    </row>
    <row r="16197" spans="1:4" x14ac:dyDescent="0.35">
      <c r="A16197">
        <v>119</v>
      </c>
      <c r="B16197">
        <v>249.84829999999999</v>
      </c>
      <c r="C16197" t="s">
        <v>70</v>
      </c>
    </row>
    <row r="16198" spans="1:4" x14ac:dyDescent="0.35">
      <c r="A16198">
        <v>119</v>
      </c>
      <c r="B16198">
        <v>249.8681</v>
      </c>
      <c r="C16198" t="s">
        <v>70</v>
      </c>
      <c r="D16198">
        <v>2.9999999999999997E-4</v>
      </c>
    </row>
    <row r="16199" spans="1:4" x14ac:dyDescent="0.35">
      <c r="A16199">
        <v>119</v>
      </c>
      <c r="B16199">
        <v>249.88480000000001</v>
      </c>
      <c r="C16199" t="s">
        <v>70</v>
      </c>
      <c r="D16199">
        <v>5.0000000000000001E-4</v>
      </c>
    </row>
    <row r="16200" spans="1:4" x14ac:dyDescent="0.35">
      <c r="A16200">
        <v>119</v>
      </c>
      <c r="B16200">
        <v>249.90299999999999</v>
      </c>
      <c r="C16200" t="s">
        <v>70</v>
      </c>
      <c r="D16200">
        <v>1.1000000000000001E-3</v>
      </c>
    </row>
    <row r="16201" spans="1:4" x14ac:dyDescent="0.35">
      <c r="A16201">
        <v>119</v>
      </c>
      <c r="B16201">
        <v>249.92330000000001</v>
      </c>
      <c r="C16201" t="s">
        <v>70</v>
      </c>
      <c r="D16201">
        <v>1.8E-3</v>
      </c>
    </row>
    <row r="16202" spans="1:4" x14ac:dyDescent="0.35">
      <c r="A16202">
        <v>119</v>
      </c>
      <c r="B16202">
        <v>249.94390000000001</v>
      </c>
      <c r="C16202" t="s">
        <v>70</v>
      </c>
      <c r="D16202">
        <v>3.3999999999999998E-3</v>
      </c>
    </row>
    <row r="16203" spans="1:4" x14ac:dyDescent="0.35">
      <c r="A16203">
        <v>119</v>
      </c>
      <c r="B16203">
        <v>249.9769</v>
      </c>
      <c r="C16203" t="s">
        <v>70</v>
      </c>
      <c r="D16203">
        <v>5.0000000000000001E-4</v>
      </c>
    </row>
    <row r="16204" spans="1:4" x14ac:dyDescent="0.35">
      <c r="A16204">
        <v>119</v>
      </c>
      <c r="B16204">
        <v>249.9949</v>
      </c>
      <c r="C16204" t="s">
        <v>70</v>
      </c>
      <c r="D16204">
        <v>5.0000000000000001E-4</v>
      </c>
    </row>
    <row r="16205" spans="1:4" x14ac:dyDescent="0.35">
      <c r="A16205">
        <v>119</v>
      </c>
      <c r="B16205">
        <v>250.01400000000001</v>
      </c>
      <c r="C16205" t="s">
        <v>70</v>
      </c>
      <c r="D16205">
        <v>1.9E-3</v>
      </c>
    </row>
    <row r="16206" spans="1:4" x14ac:dyDescent="0.35">
      <c r="A16206">
        <v>120</v>
      </c>
      <c r="B16206">
        <v>250.0412</v>
      </c>
      <c r="C16206" t="s">
        <v>70</v>
      </c>
      <c r="D16206">
        <v>1.9E-3</v>
      </c>
    </row>
    <row r="16207" spans="1:4" x14ac:dyDescent="0.35">
      <c r="A16207">
        <v>120</v>
      </c>
      <c r="B16207">
        <v>250.06030000000001</v>
      </c>
      <c r="C16207" t="s">
        <v>70</v>
      </c>
      <c r="D16207">
        <v>2.5000000000000001E-3</v>
      </c>
    </row>
    <row r="16208" spans="1:4" x14ac:dyDescent="0.35">
      <c r="A16208">
        <v>120</v>
      </c>
      <c r="B16208">
        <v>250.07839999999999</v>
      </c>
      <c r="C16208" t="s">
        <v>70</v>
      </c>
      <c r="D16208">
        <v>2.5000000000000001E-3</v>
      </c>
    </row>
    <row r="16209" spans="1:4" x14ac:dyDescent="0.35">
      <c r="A16209">
        <v>120</v>
      </c>
      <c r="B16209">
        <v>250.0917</v>
      </c>
      <c r="C16209" t="s">
        <v>70</v>
      </c>
      <c r="D16209">
        <v>3.3999999999999998E-3</v>
      </c>
    </row>
    <row r="16210" spans="1:4" x14ac:dyDescent="0.35">
      <c r="A16210">
        <v>120</v>
      </c>
      <c r="B16210">
        <v>250.1069</v>
      </c>
      <c r="C16210" t="s">
        <v>70</v>
      </c>
      <c r="D16210">
        <v>4.4000000000000003E-3</v>
      </c>
    </row>
    <row r="16211" spans="1:4" x14ac:dyDescent="0.35">
      <c r="A16211">
        <v>120</v>
      </c>
      <c r="B16211">
        <v>250.12039999999999</v>
      </c>
      <c r="C16211" t="s">
        <v>70</v>
      </c>
      <c r="D16211">
        <v>4.4000000000000003E-3</v>
      </c>
    </row>
    <row r="16212" spans="1:4" x14ac:dyDescent="0.35">
      <c r="A16212">
        <v>120</v>
      </c>
      <c r="B16212">
        <v>250.13509999999999</v>
      </c>
      <c r="C16212" t="s">
        <v>70</v>
      </c>
      <c r="D16212">
        <v>1.1999999999999999E-3</v>
      </c>
    </row>
    <row r="16213" spans="1:4" x14ac:dyDescent="0.35">
      <c r="A16213">
        <v>120</v>
      </c>
      <c r="B16213">
        <v>250.1559</v>
      </c>
      <c r="C16213" t="s">
        <v>70</v>
      </c>
      <c r="D16213">
        <v>2.3E-3</v>
      </c>
    </row>
    <row r="16214" spans="1:4" x14ac:dyDescent="0.35">
      <c r="A16214">
        <v>120</v>
      </c>
      <c r="B16214">
        <v>250.1824</v>
      </c>
      <c r="C16214" t="s">
        <v>70</v>
      </c>
      <c r="D16214">
        <v>1.9E-3</v>
      </c>
    </row>
    <row r="16215" spans="1:4" x14ac:dyDescent="0.35">
      <c r="A16215">
        <v>120</v>
      </c>
      <c r="B16215">
        <v>250.19540000000001</v>
      </c>
      <c r="C16215" t="s">
        <v>70</v>
      </c>
      <c r="D16215">
        <v>1.9E-3</v>
      </c>
    </row>
    <row r="16216" spans="1:4" x14ac:dyDescent="0.35">
      <c r="A16216">
        <v>120</v>
      </c>
      <c r="B16216">
        <v>250.2088</v>
      </c>
      <c r="C16216" t="s">
        <v>70</v>
      </c>
      <c r="D16216">
        <v>2.7000000000000001E-3</v>
      </c>
    </row>
    <row r="16217" spans="1:4" x14ac:dyDescent="0.35">
      <c r="A16217">
        <v>120</v>
      </c>
      <c r="B16217">
        <v>250.22370000000001</v>
      </c>
      <c r="C16217" t="s">
        <v>70</v>
      </c>
      <c r="D16217">
        <v>1.2999999999999999E-3</v>
      </c>
    </row>
    <row r="16218" spans="1:4" x14ac:dyDescent="0.35">
      <c r="A16218">
        <v>120</v>
      </c>
      <c r="B16218">
        <v>250.2373</v>
      </c>
      <c r="C16218" t="s">
        <v>70</v>
      </c>
      <c r="D16218">
        <v>2.9999999999999997E-4</v>
      </c>
    </row>
    <row r="16219" spans="1:4" x14ac:dyDescent="0.35">
      <c r="A16219">
        <v>120</v>
      </c>
      <c r="B16219">
        <v>250.25149999999999</v>
      </c>
      <c r="C16219" t="s">
        <v>70</v>
      </c>
    </row>
    <row r="16220" spans="1:4" x14ac:dyDescent="0.35">
      <c r="A16220">
        <v>120</v>
      </c>
      <c r="B16220">
        <v>250.2655</v>
      </c>
      <c r="C16220" t="s">
        <v>70</v>
      </c>
    </row>
    <row r="16221" spans="1:4" x14ac:dyDescent="0.35">
      <c r="A16221">
        <v>120</v>
      </c>
      <c r="B16221">
        <v>250.27930000000001</v>
      </c>
      <c r="C16221" t="s">
        <v>70</v>
      </c>
    </row>
    <row r="16222" spans="1:4" x14ac:dyDescent="0.35">
      <c r="A16222">
        <v>120</v>
      </c>
      <c r="B16222">
        <v>250.29320000000001</v>
      </c>
      <c r="C16222" t="s">
        <v>70</v>
      </c>
    </row>
    <row r="16223" spans="1:4" x14ac:dyDescent="0.35">
      <c r="A16223">
        <v>120</v>
      </c>
      <c r="B16223">
        <v>250.3081</v>
      </c>
      <c r="C16223" t="s">
        <v>70</v>
      </c>
    </row>
    <row r="16224" spans="1:4" x14ac:dyDescent="0.35">
      <c r="A16224">
        <v>120</v>
      </c>
      <c r="B16224">
        <v>250.3218</v>
      </c>
      <c r="C16224" t="s">
        <v>70</v>
      </c>
    </row>
    <row r="16225" spans="1:3" x14ac:dyDescent="0.35">
      <c r="A16225">
        <v>120</v>
      </c>
      <c r="B16225">
        <v>250.33510000000001</v>
      </c>
      <c r="C16225" t="s">
        <v>70</v>
      </c>
    </row>
    <row r="16226" spans="1:3" x14ac:dyDescent="0.35">
      <c r="A16226">
        <v>120</v>
      </c>
      <c r="B16226">
        <v>250.3486</v>
      </c>
      <c r="C16226" t="s">
        <v>70</v>
      </c>
    </row>
    <row r="16227" spans="1:3" x14ac:dyDescent="0.35">
      <c r="A16227">
        <v>120</v>
      </c>
      <c r="B16227">
        <v>250.36279999999999</v>
      </c>
      <c r="C16227" t="s">
        <v>70</v>
      </c>
    </row>
    <row r="16228" spans="1:3" x14ac:dyDescent="0.35">
      <c r="A16228">
        <v>120</v>
      </c>
      <c r="B16228">
        <v>250.3852</v>
      </c>
      <c r="C16228" t="s">
        <v>70</v>
      </c>
    </row>
    <row r="16229" spans="1:3" x14ac:dyDescent="0.35">
      <c r="A16229">
        <v>120</v>
      </c>
      <c r="B16229">
        <v>250.39930000000001</v>
      </c>
      <c r="C16229" t="s">
        <v>70</v>
      </c>
    </row>
    <row r="16230" spans="1:3" x14ac:dyDescent="0.35">
      <c r="A16230">
        <v>120</v>
      </c>
      <c r="B16230">
        <v>250.4144</v>
      </c>
      <c r="C16230" t="s">
        <v>70</v>
      </c>
    </row>
    <row r="16231" spans="1:3" x14ac:dyDescent="0.35">
      <c r="A16231">
        <v>120</v>
      </c>
      <c r="B16231">
        <v>250.42850000000001</v>
      </c>
      <c r="C16231" t="s">
        <v>70</v>
      </c>
    </row>
    <row r="16232" spans="1:3" x14ac:dyDescent="0.35">
      <c r="A16232">
        <v>120</v>
      </c>
      <c r="B16232">
        <v>250.4435</v>
      </c>
      <c r="C16232" t="s">
        <v>70</v>
      </c>
    </row>
    <row r="16233" spans="1:3" x14ac:dyDescent="0.35">
      <c r="A16233">
        <v>120</v>
      </c>
      <c r="B16233">
        <v>250.45840000000001</v>
      </c>
      <c r="C16233" t="s">
        <v>70</v>
      </c>
    </row>
    <row r="16234" spans="1:3" x14ac:dyDescent="0.35">
      <c r="A16234">
        <v>120</v>
      </c>
      <c r="B16234">
        <v>250.4718</v>
      </c>
      <c r="C16234" t="s">
        <v>70</v>
      </c>
    </row>
    <row r="16235" spans="1:3" x14ac:dyDescent="0.35">
      <c r="A16235">
        <v>120</v>
      </c>
      <c r="B16235">
        <v>250.4854</v>
      </c>
      <c r="C16235" t="s">
        <v>70</v>
      </c>
    </row>
    <row r="16236" spans="1:3" x14ac:dyDescent="0.35">
      <c r="A16236">
        <v>120</v>
      </c>
      <c r="B16236">
        <v>250.4992</v>
      </c>
      <c r="C16236" t="s">
        <v>70</v>
      </c>
    </row>
    <row r="16237" spans="1:3" x14ac:dyDescent="0.35">
      <c r="A16237">
        <v>120</v>
      </c>
      <c r="B16237">
        <v>250.51259999999999</v>
      </c>
      <c r="C16237" t="s">
        <v>70</v>
      </c>
    </row>
    <row r="16238" spans="1:3" x14ac:dyDescent="0.35">
      <c r="A16238">
        <v>120</v>
      </c>
      <c r="B16238">
        <v>250.5264</v>
      </c>
      <c r="C16238" t="s">
        <v>70</v>
      </c>
    </row>
    <row r="16239" spans="1:3" x14ac:dyDescent="0.35">
      <c r="A16239">
        <v>120</v>
      </c>
      <c r="B16239">
        <v>250.54040000000001</v>
      </c>
      <c r="C16239" t="s">
        <v>70</v>
      </c>
    </row>
    <row r="16240" spans="1:3" x14ac:dyDescent="0.35">
      <c r="A16240">
        <v>120</v>
      </c>
      <c r="B16240">
        <v>250.5549</v>
      </c>
      <c r="C16240" t="s">
        <v>70</v>
      </c>
    </row>
    <row r="16241" spans="1:3" x14ac:dyDescent="0.35">
      <c r="A16241">
        <v>120</v>
      </c>
      <c r="B16241">
        <v>250.5685</v>
      </c>
      <c r="C16241" t="s">
        <v>70</v>
      </c>
    </row>
    <row r="16242" spans="1:3" x14ac:dyDescent="0.35">
      <c r="A16242">
        <v>120</v>
      </c>
      <c r="B16242">
        <v>250.59200000000001</v>
      </c>
      <c r="C16242" t="s">
        <v>70</v>
      </c>
    </row>
    <row r="16243" spans="1:3" x14ac:dyDescent="0.35">
      <c r="A16243">
        <v>120</v>
      </c>
      <c r="B16243">
        <v>250.60740000000001</v>
      </c>
      <c r="C16243" t="s">
        <v>70</v>
      </c>
    </row>
    <row r="16244" spans="1:3" x14ac:dyDescent="0.35">
      <c r="A16244">
        <v>120</v>
      </c>
      <c r="B16244">
        <v>250.62090000000001</v>
      </c>
      <c r="C16244" t="s">
        <v>70</v>
      </c>
    </row>
    <row r="16245" spans="1:3" x14ac:dyDescent="0.35">
      <c r="A16245">
        <v>120</v>
      </c>
      <c r="B16245">
        <v>250.6345</v>
      </c>
      <c r="C16245" t="s">
        <v>70</v>
      </c>
    </row>
    <row r="16246" spans="1:3" x14ac:dyDescent="0.35">
      <c r="A16246">
        <v>120</v>
      </c>
      <c r="B16246">
        <v>250.64830000000001</v>
      </c>
      <c r="C16246" t="s">
        <v>70</v>
      </c>
    </row>
    <row r="16247" spans="1:3" x14ac:dyDescent="0.35">
      <c r="A16247">
        <v>120</v>
      </c>
      <c r="B16247">
        <v>250.66210000000001</v>
      </c>
      <c r="C16247" t="s">
        <v>70</v>
      </c>
    </row>
    <row r="16248" spans="1:3" x14ac:dyDescent="0.35">
      <c r="A16248">
        <v>120</v>
      </c>
      <c r="B16248">
        <v>250.67570000000001</v>
      </c>
      <c r="C16248" t="s">
        <v>70</v>
      </c>
    </row>
    <row r="16249" spans="1:3" x14ac:dyDescent="0.35">
      <c r="A16249">
        <v>120</v>
      </c>
      <c r="B16249">
        <v>250.69</v>
      </c>
      <c r="C16249" t="s">
        <v>70</v>
      </c>
    </row>
    <row r="16250" spans="1:3" x14ac:dyDescent="0.35">
      <c r="A16250">
        <v>120</v>
      </c>
      <c r="B16250">
        <v>250.70410000000001</v>
      </c>
      <c r="C16250" t="s">
        <v>70</v>
      </c>
    </row>
    <row r="16251" spans="1:3" x14ac:dyDescent="0.35">
      <c r="A16251">
        <v>120</v>
      </c>
      <c r="B16251">
        <v>250.71770000000001</v>
      </c>
      <c r="C16251" t="s">
        <v>70</v>
      </c>
    </row>
    <row r="16252" spans="1:3" x14ac:dyDescent="0.35">
      <c r="A16252">
        <v>120</v>
      </c>
      <c r="B16252">
        <v>250.7311</v>
      </c>
      <c r="C16252" t="s">
        <v>70</v>
      </c>
    </row>
    <row r="16253" spans="1:3" x14ac:dyDescent="0.35">
      <c r="A16253">
        <v>120</v>
      </c>
      <c r="B16253">
        <v>250.74809999999999</v>
      </c>
      <c r="C16253" t="s">
        <v>70</v>
      </c>
    </row>
    <row r="16254" spans="1:3" x14ac:dyDescent="0.35">
      <c r="A16254">
        <v>120</v>
      </c>
      <c r="B16254">
        <v>250.76660000000001</v>
      </c>
      <c r="C16254" t="s">
        <v>70</v>
      </c>
    </row>
    <row r="16255" spans="1:3" x14ac:dyDescent="0.35">
      <c r="A16255">
        <v>120</v>
      </c>
      <c r="B16255">
        <v>250.78299999999999</v>
      </c>
      <c r="C16255" t="s">
        <v>70</v>
      </c>
    </row>
    <row r="16256" spans="1:3" x14ac:dyDescent="0.35">
      <c r="A16256">
        <v>120</v>
      </c>
      <c r="B16256">
        <v>250.80850000000001</v>
      </c>
      <c r="C16256" t="s">
        <v>70</v>
      </c>
    </row>
    <row r="16257" spans="1:3" x14ac:dyDescent="0.35">
      <c r="A16257">
        <v>120</v>
      </c>
      <c r="B16257">
        <v>250.8449</v>
      </c>
      <c r="C16257" t="s">
        <v>70</v>
      </c>
    </row>
    <row r="16258" spans="1:3" x14ac:dyDescent="0.35">
      <c r="A16258">
        <v>120</v>
      </c>
      <c r="B16258">
        <v>250.86089999999999</v>
      </c>
      <c r="C16258" t="s">
        <v>70</v>
      </c>
    </row>
    <row r="16259" spans="1:3" x14ac:dyDescent="0.35">
      <c r="A16259">
        <v>120</v>
      </c>
      <c r="B16259">
        <v>250.87790000000001</v>
      </c>
      <c r="C16259" t="s">
        <v>70</v>
      </c>
    </row>
    <row r="16260" spans="1:3" x14ac:dyDescent="0.35">
      <c r="A16260">
        <v>120</v>
      </c>
      <c r="B16260">
        <v>250.8937</v>
      </c>
      <c r="C16260" t="s">
        <v>70</v>
      </c>
    </row>
    <row r="16261" spans="1:3" x14ac:dyDescent="0.35">
      <c r="A16261">
        <v>120</v>
      </c>
      <c r="B16261">
        <v>250.91210000000001</v>
      </c>
      <c r="C16261" t="s">
        <v>70</v>
      </c>
    </row>
    <row r="16262" spans="1:3" x14ac:dyDescent="0.35">
      <c r="A16262">
        <v>120</v>
      </c>
      <c r="B16262">
        <v>250.92920000000001</v>
      </c>
      <c r="C16262" t="s">
        <v>70</v>
      </c>
    </row>
    <row r="16263" spans="1:3" x14ac:dyDescent="0.35">
      <c r="A16263">
        <v>120</v>
      </c>
      <c r="B16263">
        <v>250.94489999999999</v>
      </c>
      <c r="C16263" t="s">
        <v>70</v>
      </c>
    </row>
    <row r="16264" spans="1:3" x14ac:dyDescent="0.35">
      <c r="A16264">
        <v>120</v>
      </c>
      <c r="B16264">
        <v>250.9606</v>
      </c>
      <c r="C16264" t="s">
        <v>70</v>
      </c>
    </row>
    <row r="16265" spans="1:3" x14ac:dyDescent="0.35">
      <c r="A16265">
        <v>120</v>
      </c>
      <c r="B16265">
        <v>250.9785</v>
      </c>
      <c r="C16265" t="s">
        <v>70</v>
      </c>
    </row>
    <row r="16266" spans="1:3" x14ac:dyDescent="0.35">
      <c r="A16266">
        <v>120</v>
      </c>
      <c r="B16266">
        <v>250.99539999999999</v>
      </c>
      <c r="C16266" t="s">
        <v>70</v>
      </c>
    </row>
    <row r="16267" spans="1:3" x14ac:dyDescent="0.35">
      <c r="A16267">
        <v>120</v>
      </c>
      <c r="B16267">
        <v>251.02340000000001</v>
      </c>
      <c r="C16267" t="s">
        <v>70</v>
      </c>
    </row>
    <row r="16268" spans="1:3" x14ac:dyDescent="0.35">
      <c r="A16268">
        <v>120</v>
      </c>
      <c r="B16268">
        <v>251.04300000000001</v>
      </c>
      <c r="C16268" t="s">
        <v>70</v>
      </c>
    </row>
    <row r="16269" spans="1:3" x14ac:dyDescent="0.35">
      <c r="A16269">
        <v>120</v>
      </c>
      <c r="B16269">
        <v>251.06</v>
      </c>
      <c r="C16269" t="s">
        <v>70</v>
      </c>
    </row>
    <row r="16270" spans="1:3" x14ac:dyDescent="0.35">
      <c r="A16270">
        <v>120</v>
      </c>
      <c r="B16270">
        <v>251.0804</v>
      </c>
      <c r="C16270" t="s">
        <v>70</v>
      </c>
    </row>
    <row r="16271" spans="1:3" x14ac:dyDescent="0.35">
      <c r="A16271">
        <v>120</v>
      </c>
      <c r="B16271">
        <v>251.10769999999999</v>
      </c>
      <c r="C16271" t="s">
        <v>70</v>
      </c>
    </row>
    <row r="16272" spans="1:3" x14ac:dyDescent="0.35">
      <c r="A16272">
        <v>120</v>
      </c>
      <c r="B16272">
        <v>251.1311</v>
      </c>
      <c r="C16272" t="s">
        <v>70</v>
      </c>
    </row>
    <row r="16273" spans="1:3" x14ac:dyDescent="0.35">
      <c r="A16273">
        <v>120</v>
      </c>
      <c r="B16273">
        <v>251.14449999999999</v>
      </c>
      <c r="C16273" t="s">
        <v>70</v>
      </c>
    </row>
    <row r="16274" spans="1:3" x14ac:dyDescent="0.35">
      <c r="A16274">
        <v>120</v>
      </c>
      <c r="B16274">
        <v>251.16239999999999</v>
      </c>
      <c r="C16274" t="s">
        <v>70</v>
      </c>
    </row>
    <row r="16275" spans="1:3" x14ac:dyDescent="0.35">
      <c r="A16275">
        <v>120</v>
      </c>
      <c r="B16275">
        <v>251.17939999999999</v>
      </c>
      <c r="C16275" t="s">
        <v>70</v>
      </c>
    </row>
    <row r="16276" spans="1:3" x14ac:dyDescent="0.35">
      <c r="A16276">
        <v>120</v>
      </c>
      <c r="B16276">
        <v>251.1968</v>
      </c>
      <c r="C16276" t="s">
        <v>70</v>
      </c>
    </row>
    <row r="16277" spans="1:3" x14ac:dyDescent="0.35">
      <c r="A16277">
        <v>120</v>
      </c>
      <c r="B16277">
        <v>251.2216</v>
      </c>
      <c r="C16277" t="s">
        <v>70</v>
      </c>
    </row>
    <row r="16278" spans="1:3" x14ac:dyDescent="0.35">
      <c r="A16278">
        <v>120</v>
      </c>
      <c r="B16278">
        <v>251.23949999999999</v>
      </c>
      <c r="C16278" t="s">
        <v>70</v>
      </c>
    </row>
    <row r="16279" spans="1:3" x14ac:dyDescent="0.35">
      <c r="A16279">
        <v>120</v>
      </c>
      <c r="B16279">
        <v>251.25800000000001</v>
      </c>
      <c r="C16279" t="s">
        <v>70</v>
      </c>
    </row>
    <row r="16280" spans="1:3" x14ac:dyDescent="0.35">
      <c r="A16280">
        <v>120</v>
      </c>
      <c r="B16280">
        <v>251.2757</v>
      </c>
      <c r="C16280" t="s">
        <v>70</v>
      </c>
    </row>
    <row r="16281" spans="1:3" x14ac:dyDescent="0.35">
      <c r="A16281">
        <v>120</v>
      </c>
      <c r="B16281">
        <v>251.29159999999999</v>
      </c>
      <c r="C16281" t="s">
        <v>70</v>
      </c>
    </row>
    <row r="16282" spans="1:3" x14ac:dyDescent="0.35">
      <c r="A16282">
        <v>120</v>
      </c>
      <c r="B16282">
        <v>251.30690000000001</v>
      </c>
      <c r="C16282" t="s">
        <v>70</v>
      </c>
    </row>
    <row r="16283" spans="1:3" x14ac:dyDescent="0.35">
      <c r="A16283">
        <v>120</v>
      </c>
      <c r="B16283">
        <v>251.3237</v>
      </c>
      <c r="C16283" t="s">
        <v>70</v>
      </c>
    </row>
    <row r="16284" spans="1:3" x14ac:dyDescent="0.35">
      <c r="A16284">
        <v>120</v>
      </c>
      <c r="B16284">
        <v>251.34119999999999</v>
      </c>
      <c r="C16284" t="s">
        <v>70</v>
      </c>
    </row>
    <row r="16285" spans="1:3" x14ac:dyDescent="0.35">
      <c r="A16285">
        <v>120</v>
      </c>
      <c r="B16285">
        <v>251.35910000000001</v>
      </c>
      <c r="C16285" t="s">
        <v>70</v>
      </c>
    </row>
    <row r="16286" spans="1:3" x14ac:dyDescent="0.35">
      <c r="A16286">
        <v>120</v>
      </c>
      <c r="B16286">
        <v>251.37639999999999</v>
      </c>
      <c r="C16286" t="s">
        <v>70</v>
      </c>
    </row>
    <row r="16287" spans="1:3" x14ac:dyDescent="0.35">
      <c r="A16287">
        <v>120</v>
      </c>
      <c r="B16287">
        <v>251.39490000000001</v>
      </c>
      <c r="C16287" t="s">
        <v>70</v>
      </c>
    </row>
    <row r="16288" spans="1:3" x14ac:dyDescent="0.35">
      <c r="A16288">
        <v>120</v>
      </c>
      <c r="B16288">
        <v>251.4134</v>
      </c>
      <c r="C16288" t="s">
        <v>70</v>
      </c>
    </row>
    <row r="16289" spans="1:3" x14ac:dyDescent="0.35">
      <c r="A16289">
        <v>120</v>
      </c>
      <c r="B16289">
        <v>251.43940000000001</v>
      </c>
      <c r="C16289" t="s">
        <v>70</v>
      </c>
    </row>
    <row r="16290" spans="1:3" x14ac:dyDescent="0.35">
      <c r="A16290">
        <v>120</v>
      </c>
      <c r="B16290">
        <v>251.45650000000001</v>
      </c>
      <c r="C16290" t="s">
        <v>70</v>
      </c>
    </row>
    <row r="16291" spans="1:3" x14ac:dyDescent="0.35">
      <c r="A16291">
        <v>120</v>
      </c>
      <c r="B16291">
        <v>251.47989999999999</v>
      </c>
      <c r="C16291" t="s">
        <v>70</v>
      </c>
    </row>
    <row r="16292" spans="1:3" x14ac:dyDescent="0.35">
      <c r="A16292">
        <v>120</v>
      </c>
      <c r="B16292">
        <v>251.50229999999999</v>
      </c>
      <c r="C16292" t="s">
        <v>70</v>
      </c>
    </row>
    <row r="16293" spans="1:3" x14ac:dyDescent="0.35">
      <c r="A16293">
        <v>120</v>
      </c>
      <c r="B16293">
        <v>251.52369999999999</v>
      </c>
      <c r="C16293" t="s">
        <v>70</v>
      </c>
    </row>
    <row r="16294" spans="1:3" x14ac:dyDescent="0.35">
      <c r="A16294">
        <v>120</v>
      </c>
      <c r="B16294">
        <v>251.54570000000001</v>
      </c>
      <c r="C16294" t="s">
        <v>70</v>
      </c>
    </row>
    <row r="16295" spans="1:3" x14ac:dyDescent="0.35">
      <c r="A16295">
        <v>120</v>
      </c>
      <c r="B16295">
        <v>251.5675</v>
      </c>
      <c r="C16295" t="s">
        <v>70</v>
      </c>
    </row>
    <row r="16296" spans="1:3" x14ac:dyDescent="0.35">
      <c r="A16296">
        <v>120</v>
      </c>
      <c r="B16296">
        <v>251.59379999999999</v>
      </c>
      <c r="C16296" t="s">
        <v>70</v>
      </c>
    </row>
    <row r="16297" spans="1:3" x14ac:dyDescent="0.35">
      <c r="A16297">
        <v>120</v>
      </c>
      <c r="B16297">
        <v>251.6086</v>
      </c>
      <c r="C16297" t="s">
        <v>70</v>
      </c>
    </row>
    <row r="16298" spans="1:3" x14ac:dyDescent="0.35">
      <c r="A16298">
        <v>120</v>
      </c>
      <c r="B16298">
        <v>251.626</v>
      </c>
      <c r="C16298" t="s">
        <v>70</v>
      </c>
    </row>
    <row r="16299" spans="1:3" x14ac:dyDescent="0.35">
      <c r="A16299">
        <v>120</v>
      </c>
      <c r="B16299">
        <v>251.66159999999999</v>
      </c>
      <c r="C16299" t="s">
        <v>70</v>
      </c>
    </row>
    <row r="16300" spans="1:3" x14ac:dyDescent="0.35">
      <c r="A16300">
        <v>120</v>
      </c>
      <c r="B16300">
        <v>251.6807</v>
      </c>
      <c r="C16300" t="s">
        <v>70</v>
      </c>
    </row>
    <row r="16301" spans="1:3" x14ac:dyDescent="0.35">
      <c r="A16301">
        <v>120</v>
      </c>
      <c r="B16301">
        <v>251.70089999999999</v>
      </c>
      <c r="C16301" t="s">
        <v>70</v>
      </c>
    </row>
    <row r="16302" spans="1:3" x14ac:dyDescent="0.35">
      <c r="A16302">
        <v>120</v>
      </c>
      <c r="B16302">
        <v>251.7183</v>
      </c>
      <c r="C16302" t="s">
        <v>70</v>
      </c>
    </row>
    <row r="16303" spans="1:3" x14ac:dyDescent="0.35">
      <c r="A16303">
        <v>120</v>
      </c>
      <c r="B16303">
        <v>251.7362</v>
      </c>
      <c r="C16303" t="s">
        <v>70</v>
      </c>
    </row>
    <row r="16304" spans="1:3" x14ac:dyDescent="0.35">
      <c r="A16304">
        <v>120</v>
      </c>
      <c r="B16304">
        <v>251.75319999999999</v>
      </c>
      <c r="C16304" t="s">
        <v>70</v>
      </c>
    </row>
    <row r="16305" spans="1:4" x14ac:dyDescent="0.35">
      <c r="A16305">
        <v>120</v>
      </c>
      <c r="B16305">
        <v>251.7697</v>
      </c>
      <c r="C16305" t="s">
        <v>70</v>
      </c>
    </row>
    <row r="16306" spans="1:4" x14ac:dyDescent="0.35">
      <c r="A16306">
        <v>120</v>
      </c>
      <c r="B16306">
        <v>251.78700000000001</v>
      </c>
      <c r="C16306" t="s">
        <v>70</v>
      </c>
    </row>
    <row r="16307" spans="1:4" x14ac:dyDescent="0.35">
      <c r="A16307">
        <v>120</v>
      </c>
      <c r="B16307">
        <v>251.8047</v>
      </c>
      <c r="C16307" t="s">
        <v>70</v>
      </c>
      <c r="D16307">
        <v>5.9999999999999995E-4</v>
      </c>
    </row>
    <row r="16308" spans="1:4" x14ac:dyDescent="0.35">
      <c r="A16308">
        <v>120</v>
      </c>
      <c r="B16308">
        <v>251.8219</v>
      </c>
      <c r="C16308" t="s">
        <v>70</v>
      </c>
      <c r="D16308">
        <v>3.2000000000000002E-3</v>
      </c>
    </row>
    <row r="16309" spans="1:4" x14ac:dyDescent="0.35">
      <c r="A16309">
        <v>120</v>
      </c>
      <c r="B16309">
        <v>251.8552</v>
      </c>
      <c r="C16309" t="s">
        <v>70</v>
      </c>
      <c r="D16309">
        <v>2.3E-3</v>
      </c>
    </row>
    <row r="16310" spans="1:4" x14ac:dyDescent="0.35">
      <c r="A16310">
        <v>120</v>
      </c>
      <c r="B16310">
        <v>251.88489999999999</v>
      </c>
      <c r="C16310" t="s">
        <v>70</v>
      </c>
      <c r="D16310">
        <v>2.8E-3</v>
      </c>
    </row>
    <row r="16311" spans="1:4" x14ac:dyDescent="0.35">
      <c r="A16311">
        <v>120</v>
      </c>
      <c r="B16311">
        <v>251.9034</v>
      </c>
      <c r="C16311" t="s">
        <v>70</v>
      </c>
      <c r="D16311">
        <v>4.1999999999999997E-3</v>
      </c>
    </row>
    <row r="16312" spans="1:4" x14ac:dyDescent="0.35">
      <c r="A16312">
        <v>120</v>
      </c>
      <c r="B16312">
        <v>251.92099999999999</v>
      </c>
      <c r="C16312" t="s">
        <v>70</v>
      </c>
      <c r="D16312">
        <v>4.1999999999999997E-3</v>
      </c>
    </row>
    <row r="16313" spans="1:4" x14ac:dyDescent="0.35">
      <c r="A16313">
        <v>120</v>
      </c>
      <c r="B16313">
        <v>251.93979999999999</v>
      </c>
      <c r="C16313" t="s">
        <v>70</v>
      </c>
      <c r="D16313">
        <v>4.7000000000000002E-3</v>
      </c>
    </row>
    <row r="16314" spans="1:4" x14ac:dyDescent="0.35">
      <c r="A16314">
        <v>120</v>
      </c>
      <c r="B16314">
        <v>251.958</v>
      </c>
      <c r="C16314" t="s">
        <v>70</v>
      </c>
      <c r="D16314">
        <v>2.3E-3</v>
      </c>
    </row>
    <row r="16315" spans="1:4" x14ac:dyDescent="0.35">
      <c r="A16315">
        <v>120</v>
      </c>
      <c r="B16315">
        <v>251.9753</v>
      </c>
      <c r="C16315" t="s">
        <v>70</v>
      </c>
      <c r="D16315">
        <v>2.7000000000000001E-3</v>
      </c>
    </row>
    <row r="16316" spans="1:4" x14ac:dyDescent="0.35">
      <c r="A16316">
        <v>120</v>
      </c>
      <c r="B16316">
        <v>251.99289999999999</v>
      </c>
      <c r="C16316" t="s">
        <v>70</v>
      </c>
      <c r="D16316">
        <v>2.9999999999999997E-4</v>
      </c>
    </row>
    <row r="16317" spans="1:4" x14ac:dyDescent="0.35">
      <c r="A16317">
        <v>120</v>
      </c>
      <c r="B16317">
        <v>252.01150000000001</v>
      </c>
      <c r="C16317" t="s">
        <v>70</v>
      </c>
      <c r="D16317">
        <v>8.9999999999999998E-4</v>
      </c>
    </row>
    <row r="16318" spans="1:4" x14ac:dyDescent="0.35">
      <c r="A16318">
        <v>120</v>
      </c>
      <c r="B16318">
        <v>252.03030000000001</v>
      </c>
      <c r="C16318" t="s">
        <v>70</v>
      </c>
      <c r="D16318">
        <v>1.6000000000000001E-3</v>
      </c>
    </row>
    <row r="16319" spans="1:4" x14ac:dyDescent="0.35">
      <c r="A16319">
        <v>120</v>
      </c>
      <c r="B16319">
        <v>252.04740000000001</v>
      </c>
      <c r="C16319" t="s">
        <v>70</v>
      </c>
      <c r="D16319">
        <v>2.8E-3</v>
      </c>
    </row>
    <row r="16320" spans="1:4" x14ac:dyDescent="0.35">
      <c r="A16320">
        <v>120</v>
      </c>
      <c r="B16320">
        <v>252.0652</v>
      </c>
      <c r="C16320" t="s">
        <v>70</v>
      </c>
      <c r="D16320">
        <v>1.2E-2</v>
      </c>
    </row>
    <row r="16321" spans="1:4" x14ac:dyDescent="0.35">
      <c r="A16321">
        <v>120</v>
      </c>
      <c r="B16321">
        <v>252.09630000000001</v>
      </c>
      <c r="C16321" t="s">
        <v>70</v>
      </c>
      <c r="D16321">
        <v>7.1000000000000004E-3</v>
      </c>
    </row>
    <row r="16322" spans="1:4" x14ac:dyDescent="0.35">
      <c r="A16322">
        <v>120</v>
      </c>
      <c r="B16322">
        <v>252.11439999999999</v>
      </c>
      <c r="C16322" t="s">
        <v>70</v>
      </c>
      <c r="D16322">
        <v>8.5000000000000006E-3</v>
      </c>
    </row>
    <row r="16323" spans="1:4" x14ac:dyDescent="0.35">
      <c r="A16323">
        <v>120</v>
      </c>
      <c r="B16323">
        <v>252.13290000000001</v>
      </c>
      <c r="C16323" t="s">
        <v>70</v>
      </c>
      <c r="D16323">
        <v>8.6999999999999994E-3</v>
      </c>
    </row>
    <row r="16324" spans="1:4" x14ac:dyDescent="0.35">
      <c r="A16324">
        <v>120</v>
      </c>
      <c r="B16324">
        <v>252.14959999999999</v>
      </c>
      <c r="C16324" t="s">
        <v>70</v>
      </c>
      <c r="D16324">
        <v>2E-3</v>
      </c>
    </row>
    <row r="16325" spans="1:4" x14ac:dyDescent="0.35">
      <c r="A16325">
        <v>120</v>
      </c>
      <c r="B16325">
        <v>252.1687</v>
      </c>
      <c r="C16325" t="s">
        <v>70</v>
      </c>
      <c r="D16325">
        <v>2E-3</v>
      </c>
    </row>
    <row r="16326" spans="1:4" x14ac:dyDescent="0.35">
      <c r="A16326">
        <v>120</v>
      </c>
      <c r="B16326">
        <v>252.19370000000001</v>
      </c>
      <c r="C16326" t="s">
        <v>70</v>
      </c>
      <c r="D16326">
        <v>2.8E-3</v>
      </c>
    </row>
    <row r="16327" spans="1:4" x14ac:dyDescent="0.35">
      <c r="A16327">
        <v>120</v>
      </c>
      <c r="B16327">
        <v>252.21629999999999</v>
      </c>
      <c r="C16327" t="s">
        <v>70</v>
      </c>
      <c r="D16327">
        <v>3.5000000000000001E-3</v>
      </c>
    </row>
    <row r="16328" spans="1:4" x14ac:dyDescent="0.35">
      <c r="A16328">
        <v>120</v>
      </c>
      <c r="B16328">
        <v>252.23330000000001</v>
      </c>
      <c r="C16328" t="s">
        <v>70</v>
      </c>
      <c r="D16328">
        <v>1.2999999999999999E-3</v>
      </c>
    </row>
    <row r="16329" spans="1:4" x14ac:dyDescent="0.35">
      <c r="A16329">
        <v>120</v>
      </c>
      <c r="B16329">
        <v>252.2501</v>
      </c>
      <c r="C16329" t="s">
        <v>70</v>
      </c>
      <c r="D16329">
        <v>6.9999999999999999E-4</v>
      </c>
    </row>
    <row r="16330" spans="1:4" x14ac:dyDescent="0.35">
      <c r="A16330">
        <v>120</v>
      </c>
      <c r="B16330">
        <v>252.2681</v>
      </c>
      <c r="C16330" t="s">
        <v>70</v>
      </c>
      <c r="D16330">
        <v>2.0000000000000001E-4</v>
      </c>
    </row>
    <row r="16331" spans="1:4" x14ac:dyDescent="0.35">
      <c r="A16331">
        <v>120</v>
      </c>
      <c r="B16331">
        <v>252.298</v>
      </c>
      <c r="C16331" t="s">
        <v>70</v>
      </c>
    </row>
    <row r="16332" spans="1:4" x14ac:dyDescent="0.35">
      <c r="A16332">
        <v>120</v>
      </c>
      <c r="B16332">
        <v>252.31700000000001</v>
      </c>
      <c r="C16332" t="s">
        <v>70</v>
      </c>
    </row>
    <row r="16333" spans="1:4" x14ac:dyDescent="0.35">
      <c r="A16333">
        <v>120</v>
      </c>
      <c r="B16333">
        <v>252.3357</v>
      </c>
      <c r="C16333" t="s">
        <v>70</v>
      </c>
    </row>
    <row r="16334" spans="1:4" x14ac:dyDescent="0.35">
      <c r="A16334">
        <v>120</v>
      </c>
      <c r="B16334">
        <v>252.3546</v>
      </c>
      <c r="C16334" t="s">
        <v>70</v>
      </c>
    </row>
    <row r="16335" spans="1:4" x14ac:dyDescent="0.35">
      <c r="A16335">
        <v>120</v>
      </c>
      <c r="B16335">
        <v>252.37270000000001</v>
      </c>
      <c r="C16335" t="s">
        <v>70</v>
      </c>
    </row>
    <row r="16336" spans="1:4" x14ac:dyDescent="0.35">
      <c r="A16336">
        <v>120</v>
      </c>
      <c r="B16336">
        <v>252.39</v>
      </c>
      <c r="C16336" t="s">
        <v>70</v>
      </c>
    </row>
    <row r="16337" spans="1:3" x14ac:dyDescent="0.35">
      <c r="A16337">
        <v>120</v>
      </c>
      <c r="B16337">
        <v>252.40960000000001</v>
      </c>
      <c r="C16337" t="s">
        <v>70</v>
      </c>
    </row>
    <row r="16338" spans="1:3" x14ac:dyDescent="0.35">
      <c r="A16338">
        <v>120</v>
      </c>
      <c r="B16338">
        <v>252.4288</v>
      </c>
      <c r="C16338" t="s">
        <v>70</v>
      </c>
    </row>
    <row r="16339" spans="1:3" x14ac:dyDescent="0.35">
      <c r="A16339">
        <v>120</v>
      </c>
      <c r="B16339">
        <v>252.45249999999999</v>
      </c>
      <c r="C16339" t="s">
        <v>70</v>
      </c>
    </row>
    <row r="16340" spans="1:3" x14ac:dyDescent="0.35">
      <c r="A16340">
        <v>120</v>
      </c>
      <c r="B16340">
        <v>252.47579999999999</v>
      </c>
      <c r="C16340" t="s">
        <v>70</v>
      </c>
    </row>
    <row r="16341" spans="1:3" x14ac:dyDescent="0.35">
      <c r="A16341">
        <v>120</v>
      </c>
      <c r="B16341">
        <v>252.50559999999999</v>
      </c>
      <c r="C16341" t="s">
        <v>70</v>
      </c>
    </row>
    <row r="16342" spans="1:3" x14ac:dyDescent="0.35">
      <c r="A16342">
        <v>120</v>
      </c>
      <c r="B16342">
        <v>252.52459999999999</v>
      </c>
      <c r="C16342" t="s">
        <v>70</v>
      </c>
    </row>
    <row r="16343" spans="1:3" x14ac:dyDescent="0.35">
      <c r="A16343">
        <v>120</v>
      </c>
      <c r="B16343">
        <v>252.54519999999999</v>
      </c>
      <c r="C16343" t="s">
        <v>70</v>
      </c>
    </row>
    <row r="16344" spans="1:3" x14ac:dyDescent="0.35">
      <c r="A16344">
        <v>120</v>
      </c>
      <c r="B16344">
        <v>252.56370000000001</v>
      </c>
      <c r="C16344" t="s">
        <v>70</v>
      </c>
    </row>
    <row r="16345" spans="1:3" x14ac:dyDescent="0.35">
      <c r="A16345">
        <v>120</v>
      </c>
      <c r="B16345">
        <v>252.58199999999999</v>
      </c>
      <c r="C16345" t="s">
        <v>70</v>
      </c>
    </row>
    <row r="16346" spans="1:3" x14ac:dyDescent="0.35">
      <c r="A16346">
        <v>120</v>
      </c>
      <c r="B16346">
        <v>252.60429999999999</v>
      </c>
      <c r="C16346" t="s">
        <v>70</v>
      </c>
    </row>
    <row r="16347" spans="1:3" x14ac:dyDescent="0.35">
      <c r="A16347">
        <v>120</v>
      </c>
      <c r="B16347">
        <v>252.6225</v>
      </c>
      <c r="C16347" t="s">
        <v>70</v>
      </c>
    </row>
    <row r="16348" spans="1:3" x14ac:dyDescent="0.35">
      <c r="A16348">
        <v>120</v>
      </c>
      <c r="B16348">
        <v>252.63980000000001</v>
      </c>
      <c r="C16348" t="s">
        <v>70</v>
      </c>
    </row>
    <row r="16349" spans="1:3" x14ac:dyDescent="0.35">
      <c r="A16349">
        <v>120</v>
      </c>
      <c r="B16349">
        <v>252.65719999999999</v>
      </c>
      <c r="C16349" t="s">
        <v>70</v>
      </c>
    </row>
    <row r="16350" spans="1:3" x14ac:dyDescent="0.35">
      <c r="A16350">
        <v>120</v>
      </c>
      <c r="B16350">
        <v>252.67429999999999</v>
      </c>
      <c r="C16350" t="s">
        <v>70</v>
      </c>
    </row>
    <row r="16351" spans="1:3" x14ac:dyDescent="0.35">
      <c r="A16351">
        <v>120</v>
      </c>
      <c r="B16351">
        <v>252.69280000000001</v>
      </c>
      <c r="C16351" t="s">
        <v>70</v>
      </c>
    </row>
    <row r="16352" spans="1:3" x14ac:dyDescent="0.35">
      <c r="A16352">
        <v>120</v>
      </c>
      <c r="B16352">
        <v>252.72219999999999</v>
      </c>
      <c r="C16352" t="s">
        <v>70</v>
      </c>
    </row>
    <row r="16353" spans="1:3" x14ac:dyDescent="0.35">
      <c r="A16353">
        <v>120</v>
      </c>
      <c r="B16353">
        <v>252.74029999999999</v>
      </c>
      <c r="C16353" t="s">
        <v>70</v>
      </c>
    </row>
    <row r="16354" spans="1:3" x14ac:dyDescent="0.35">
      <c r="A16354">
        <v>120</v>
      </c>
      <c r="B16354">
        <v>252.76</v>
      </c>
      <c r="C16354" t="s">
        <v>70</v>
      </c>
    </row>
    <row r="16355" spans="1:3" x14ac:dyDescent="0.35">
      <c r="A16355">
        <v>120</v>
      </c>
      <c r="B16355">
        <v>252.77680000000001</v>
      </c>
      <c r="C16355" t="s">
        <v>70</v>
      </c>
    </row>
    <row r="16356" spans="1:3" x14ac:dyDescent="0.35">
      <c r="A16356">
        <v>120</v>
      </c>
      <c r="B16356">
        <v>252.81100000000001</v>
      </c>
      <c r="C16356" t="s">
        <v>70</v>
      </c>
    </row>
    <row r="16357" spans="1:3" x14ac:dyDescent="0.35">
      <c r="A16357">
        <v>120</v>
      </c>
      <c r="B16357">
        <v>252.82820000000001</v>
      </c>
      <c r="C16357" t="s">
        <v>70</v>
      </c>
    </row>
    <row r="16358" spans="1:3" x14ac:dyDescent="0.35">
      <c r="A16358">
        <v>120</v>
      </c>
      <c r="B16358">
        <v>252.84639999999999</v>
      </c>
      <c r="C16358" t="s">
        <v>70</v>
      </c>
    </row>
    <row r="16359" spans="1:3" x14ac:dyDescent="0.35">
      <c r="A16359">
        <v>120</v>
      </c>
      <c r="B16359">
        <v>252.86330000000001</v>
      </c>
      <c r="C16359" t="s">
        <v>70</v>
      </c>
    </row>
    <row r="16360" spans="1:3" x14ac:dyDescent="0.35">
      <c r="A16360">
        <v>120</v>
      </c>
      <c r="B16360">
        <v>252.8817</v>
      </c>
      <c r="C16360" t="s">
        <v>70</v>
      </c>
    </row>
    <row r="16361" spans="1:3" x14ac:dyDescent="0.35">
      <c r="A16361">
        <v>120</v>
      </c>
      <c r="B16361">
        <v>252.9008</v>
      </c>
      <c r="C16361" t="s">
        <v>70</v>
      </c>
    </row>
    <row r="16362" spans="1:3" x14ac:dyDescent="0.35">
      <c r="A16362">
        <v>120</v>
      </c>
      <c r="B16362">
        <v>252.93199999999999</v>
      </c>
      <c r="C16362" t="s">
        <v>70</v>
      </c>
    </row>
    <row r="16363" spans="1:3" x14ac:dyDescent="0.35">
      <c r="A16363">
        <v>120</v>
      </c>
      <c r="B16363">
        <v>252.9495</v>
      </c>
      <c r="C16363" t="s">
        <v>70</v>
      </c>
    </row>
    <row r="16364" spans="1:3" x14ac:dyDescent="0.35">
      <c r="A16364">
        <v>120</v>
      </c>
      <c r="B16364">
        <v>252.971</v>
      </c>
      <c r="C16364" t="s">
        <v>70</v>
      </c>
    </row>
    <row r="16365" spans="1:3" x14ac:dyDescent="0.35">
      <c r="A16365">
        <v>120</v>
      </c>
      <c r="B16365">
        <v>252.98920000000001</v>
      </c>
      <c r="C16365" t="s">
        <v>70</v>
      </c>
    </row>
    <row r="16366" spans="1:3" x14ac:dyDescent="0.35">
      <c r="A16366">
        <v>120</v>
      </c>
      <c r="B16366">
        <v>253.0078</v>
      </c>
      <c r="C16366" t="s">
        <v>70</v>
      </c>
    </row>
    <row r="16367" spans="1:3" x14ac:dyDescent="0.35">
      <c r="A16367">
        <v>120</v>
      </c>
      <c r="B16367">
        <v>253.0257</v>
      </c>
      <c r="C16367" t="s">
        <v>70</v>
      </c>
    </row>
    <row r="16368" spans="1:3" x14ac:dyDescent="0.35">
      <c r="A16368">
        <v>120</v>
      </c>
      <c r="B16368">
        <v>253.0446</v>
      </c>
      <c r="C16368" t="s">
        <v>70</v>
      </c>
    </row>
    <row r="16369" spans="1:3" x14ac:dyDescent="0.35">
      <c r="A16369">
        <v>120</v>
      </c>
      <c r="B16369">
        <v>253.06229999999999</v>
      </c>
      <c r="C16369" t="s">
        <v>70</v>
      </c>
    </row>
    <row r="16370" spans="1:3" x14ac:dyDescent="0.35">
      <c r="A16370">
        <v>120</v>
      </c>
      <c r="B16370">
        <v>253.0829</v>
      </c>
      <c r="C16370" t="s">
        <v>70</v>
      </c>
    </row>
    <row r="16371" spans="1:3" x14ac:dyDescent="0.35">
      <c r="A16371">
        <v>120</v>
      </c>
      <c r="B16371">
        <v>253.10220000000001</v>
      </c>
      <c r="C16371" t="s">
        <v>70</v>
      </c>
    </row>
    <row r="16372" spans="1:3" x14ac:dyDescent="0.35">
      <c r="A16372">
        <v>120</v>
      </c>
      <c r="B16372">
        <v>253.12530000000001</v>
      </c>
      <c r="C16372" t="s">
        <v>70</v>
      </c>
    </row>
    <row r="16373" spans="1:3" x14ac:dyDescent="0.35">
      <c r="A16373">
        <v>120</v>
      </c>
      <c r="B16373">
        <v>253.1473</v>
      </c>
      <c r="C16373" t="s">
        <v>70</v>
      </c>
    </row>
    <row r="16374" spans="1:3" x14ac:dyDescent="0.35">
      <c r="A16374">
        <v>120</v>
      </c>
      <c r="B16374">
        <v>253.16589999999999</v>
      </c>
      <c r="C16374" t="s">
        <v>70</v>
      </c>
    </row>
    <row r="16375" spans="1:3" x14ac:dyDescent="0.35">
      <c r="A16375">
        <v>120</v>
      </c>
      <c r="B16375">
        <v>253.1797</v>
      </c>
      <c r="C16375" t="s">
        <v>70</v>
      </c>
    </row>
    <row r="16376" spans="1:3" x14ac:dyDescent="0.35">
      <c r="A16376">
        <v>120</v>
      </c>
      <c r="B16376">
        <v>253.19409999999999</v>
      </c>
      <c r="C16376" t="s">
        <v>70</v>
      </c>
    </row>
    <row r="16377" spans="1:3" x14ac:dyDescent="0.35">
      <c r="A16377">
        <v>120</v>
      </c>
      <c r="B16377">
        <v>253.21029999999999</v>
      </c>
      <c r="C16377" t="s">
        <v>70</v>
      </c>
    </row>
    <row r="16378" spans="1:3" x14ac:dyDescent="0.35">
      <c r="A16378">
        <v>120</v>
      </c>
      <c r="B16378">
        <v>253.22470000000001</v>
      </c>
      <c r="C16378" t="s">
        <v>70</v>
      </c>
    </row>
    <row r="16379" spans="1:3" x14ac:dyDescent="0.35">
      <c r="A16379">
        <v>120</v>
      </c>
      <c r="B16379">
        <v>253.23939999999999</v>
      </c>
      <c r="C16379" t="s">
        <v>70</v>
      </c>
    </row>
    <row r="16380" spans="1:3" x14ac:dyDescent="0.35">
      <c r="A16380">
        <v>120</v>
      </c>
      <c r="B16380">
        <v>253.25399999999999</v>
      </c>
      <c r="C16380" t="s">
        <v>70</v>
      </c>
    </row>
    <row r="16381" spans="1:3" x14ac:dyDescent="0.35">
      <c r="A16381">
        <v>120</v>
      </c>
      <c r="B16381">
        <v>253.2681</v>
      </c>
      <c r="C16381" t="s">
        <v>70</v>
      </c>
    </row>
    <row r="16382" spans="1:3" x14ac:dyDescent="0.35">
      <c r="A16382">
        <v>120</v>
      </c>
      <c r="B16382">
        <v>253.2833</v>
      </c>
      <c r="C16382" t="s">
        <v>70</v>
      </c>
    </row>
    <row r="16383" spans="1:3" x14ac:dyDescent="0.35">
      <c r="A16383">
        <v>120</v>
      </c>
      <c r="B16383">
        <v>253.29759999999999</v>
      </c>
      <c r="C16383" t="s">
        <v>70</v>
      </c>
    </row>
    <row r="16384" spans="1:3" x14ac:dyDescent="0.35">
      <c r="A16384">
        <v>120</v>
      </c>
      <c r="B16384">
        <v>253.31139999999999</v>
      </c>
      <c r="C16384" t="s">
        <v>70</v>
      </c>
    </row>
    <row r="16385" spans="1:3" x14ac:dyDescent="0.35">
      <c r="A16385">
        <v>120</v>
      </c>
      <c r="B16385">
        <v>253.333</v>
      </c>
      <c r="C16385" t="s">
        <v>70</v>
      </c>
    </row>
    <row r="16386" spans="1:3" x14ac:dyDescent="0.35">
      <c r="A16386">
        <v>120</v>
      </c>
      <c r="B16386">
        <v>253.34809999999999</v>
      </c>
      <c r="C16386" t="s">
        <v>70</v>
      </c>
    </row>
    <row r="16387" spans="1:3" x14ac:dyDescent="0.35">
      <c r="A16387">
        <v>120</v>
      </c>
      <c r="B16387">
        <v>253.36240000000001</v>
      </c>
      <c r="C16387" t="s">
        <v>70</v>
      </c>
    </row>
    <row r="16388" spans="1:3" x14ac:dyDescent="0.35">
      <c r="A16388">
        <v>120</v>
      </c>
      <c r="B16388">
        <v>253.3775</v>
      </c>
      <c r="C16388" t="s">
        <v>70</v>
      </c>
    </row>
    <row r="16389" spans="1:3" x14ac:dyDescent="0.35">
      <c r="A16389">
        <v>120</v>
      </c>
      <c r="B16389">
        <v>253.39179999999999</v>
      </c>
      <c r="C16389" t="s">
        <v>70</v>
      </c>
    </row>
    <row r="16390" spans="1:3" x14ac:dyDescent="0.35">
      <c r="A16390">
        <v>120</v>
      </c>
      <c r="B16390">
        <v>253.40719999999999</v>
      </c>
      <c r="C16390" t="s">
        <v>70</v>
      </c>
    </row>
    <row r="16391" spans="1:3" x14ac:dyDescent="0.35">
      <c r="A16391">
        <v>120</v>
      </c>
      <c r="B16391">
        <v>253.42250000000001</v>
      </c>
      <c r="C16391" t="s">
        <v>70</v>
      </c>
    </row>
    <row r="16392" spans="1:3" x14ac:dyDescent="0.35">
      <c r="A16392">
        <v>120</v>
      </c>
      <c r="B16392">
        <v>253.43790000000001</v>
      </c>
      <c r="C16392" t="s">
        <v>70</v>
      </c>
    </row>
    <row r="16393" spans="1:3" x14ac:dyDescent="0.35">
      <c r="A16393">
        <v>120</v>
      </c>
      <c r="B16393">
        <v>253.45150000000001</v>
      </c>
      <c r="C16393" t="s">
        <v>70</v>
      </c>
    </row>
    <row r="16394" spans="1:3" x14ac:dyDescent="0.35">
      <c r="A16394">
        <v>120</v>
      </c>
      <c r="B16394">
        <v>253.46619999999999</v>
      </c>
      <c r="C16394" t="s">
        <v>70</v>
      </c>
    </row>
    <row r="16395" spans="1:3" x14ac:dyDescent="0.35">
      <c r="A16395">
        <v>120</v>
      </c>
      <c r="B16395">
        <v>253.48089999999999</v>
      </c>
      <c r="C16395" t="s">
        <v>70</v>
      </c>
    </row>
    <row r="16396" spans="1:3" x14ac:dyDescent="0.35">
      <c r="A16396">
        <v>120</v>
      </c>
      <c r="B16396">
        <v>253.49529999999999</v>
      </c>
      <c r="C16396" t="s">
        <v>70</v>
      </c>
    </row>
    <row r="16397" spans="1:3" x14ac:dyDescent="0.35">
      <c r="A16397">
        <v>120</v>
      </c>
      <c r="B16397">
        <v>253.50919999999999</v>
      </c>
      <c r="C16397" t="s">
        <v>70</v>
      </c>
    </row>
    <row r="16398" spans="1:3" x14ac:dyDescent="0.35">
      <c r="A16398">
        <v>120</v>
      </c>
      <c r="B16398">
        <v>253.5239</v>
      </c>
      <c r="C16398" t="s">
        <v>70</v>
      </c>
    </row>
    <row r="16399" spans="1:3" x14ac:dyDescent="0.35">
      <c r="A16399">
        <v>120</v>
      </c>
      <c r="B16399">
        <v>253.54499999999999</v>
      </c>
      <c r="C16399" t="s">
        <v>70</v>
      </c>
    </row>
    <row r="16400" spans="1:3" x14ac:dyDescent="0.35">
      <c r="A16400">
        <v>120</v>
      </c>
      <c r="B16400">
        <v>253.56</v>
      </c>
      <c r="C16400" t="s">
        <v>70</v>
      </c>
    </row>
    <row r="16401" spans="1:3" x14ac:dyDescent="0.35">
      <c r="A16401">
        <v>120</v>
      </c>
      <c r="B16401">
        <v>253.57470000000001</v>
      </c>
      <c r="C16401" t="s">
        <v>70</v>
      </c>
    </row>
    <row r="16402" spans="1:3" x14ac:dyDescent="0.35">
      <c r="A16402">
        <v>120</v>
      </c>
      <c r="B16402">
        <v>253.59180000000001</v>
      </c>
      <c r="C16402" t="s">
        <v>70</v>
      </c>
    </row>
    <row r="16403" spans="1:3" x14ac:dyDescent="0.35">
      <c r="A16403">
        <v>120</v>
      </c>
      <c r="B16403">
        <v>253.60759999999999</v>
      </c>
      <c r="C16403" t="s">
        <v>70</v>
      </c>
    </row>
    <row r="16404" spans="1:3" x14ac:dyDescent="0.35">
      <c r="A16404">
        <v>120</v>
      </c>
      <c r="B16404">
        <v>253.62190000000001</v>
      </c>
      <c r="C16404" t="s">
        <v>70</v>
      </c>
    </row>
    <row r="16405" spans="1:3" x14ac:dyDescent="0.35">
      <c r="A16405">
        <v>120</v>
      </c>
      <c r="B16405">
        <v>253.6361</v>
      </c>
      <c r="C16405" t="s">
        <v>70</v>
      </c>
    </row>
    <row r="16406" spans="1:3" x14ac:dyDescent="0.35">
      <c r="A16406">
        <v>120</v>
      </c>
      <c r="B16406">
        <v>253.65039999999999</v>
      </c>
      <c r="C16406" t="s">
        <v>70</v>
      </c>
    </row>
    <row r="16407" spans="1:3" x14ac:dyDescent="0.35">
      <c r="A16407">
        <v>120</v>
      </c>
      <c r="B16407">
        <v>253.66499999999999</v>
      </c>
      <c r="C16407" t="s">
        <v>70</v>
      </c>
    </row>
    <row r="16408" spans="1:3" x14ac:dyDescent="0.35">
      <c r="A16408">
        <v>120</v>
      </c>
      <c r="B16408">
        <v>253.67949999999999</v>
      </c>
      <c r="C16408" t="s">
        <v>70</v>
      </c>
    </row>
    <row r="16409" spans="1:3" x14ac:dyDescent="0.35">
      <c r="A16409">
        <v>120</v>
      </c>
      <c r="B16409">
        <v>253.6943</v>
      </c>
      <c r="C16409" t="s">
        <v>70</v>
      </c>
    </row>
    <row r="16410" spans="1:3" x14ac:dyDescent="0.35">
      <c r="A16410">
        <v>120</v>
      </c>
      <c r="B16410">
        <v>253.71010000000001</v>
      </c>
      <c r="C16410" t="s">
        <v>70</v>
      </c>
    </row>
    <row r="16411" spans="1:3" x14ac:dyDescent="0.35">
      <c r="A16411">
        <v>120</v>
      </c>
      <c r="B16411">
        <v>253.72399999999999</v>
      </c>
      <c r="C16411" t="s">
        <v>70</v>
      </c>
    </row>
    <row r="16412" spans="1:3" x14ac:dyDescent="0.35">
      <c r="A16412">
        <v>120</v>
      </c>
      <c r="B16412">
        <v>253.74780000000001</v>
      </c>
      <c r="C16412" t="s">
        <v>70</v>
      </c>
    </row>
    <row r="16413" spans="1:3" x14ac:dyDescent="0.35">
      <c r="A16413">
        <v>120</v>
      </c>
      <c r="B16413">
        <v>253.76300000000001</v>
      </c>
      <c r="C16413" t="s">
        <v>70</v>
      </c>
    </row>
    <row r="16414" spans="1:3" x14ac:dyDescent="0.35">
      <c r="A16414">
        <v>120</v>
      </c>
      <c r="B16414">
        <v>253.77809999999999</v>
      </c>
      <c r="C16414" t="s">
        <v>70</v>
      </c>
    </row>
    <row r="16415" spans="1:3" x14ac:dyDescent="0.35">
      <c r="A16415">
        <v>120</v>
      </c>
      <c r="B16415">
        <v>253.79249999999999</v>
      </c>
      <c r="C16415" t="s">
        <v>70</v>
      </c>
    </row>
    <row r="16416" spans="1:3" x14ac:dyDescent="0.35">
      <c r="A16416">
        <v>120</v>
      </c>
      <c r="B16416">
        <v>253.80760000000001</v>
      </c>
      <c r="C16416" t="s">
        <v>70</v>
      </c>
    </row>
    <row r="16417" spans="1:3" x14ac:dyDescent="0.35">
      <c r="A16417">
        <v>120</v>
      </c>
      <c r="B16417">
        <v>253.82210000000001</v>
      </c>
      <c r="C16417" t="s">
        <v>70</v>
      </c>
    </row>
    <row r="16418" spans="1:3" x14ac:dyDescent="0.35">
      <c r="A16418">
        <v>120</v>
      </c>
      <c r="B16418">
        <v>253.83629999999999</v>
      </c>
      <c r="C16418" t="s">
        <v>70</v>
      </c>
    </row>
    <row r="16419" spans="1:3" x14ac:dyDescent="0.35">
      <c r="A16419">
        <v>120</v>
      </c>
      <c r="B16419">
        <v>253.84989999999999</v>
      </c>
      <c r="C16419" t="s">
        <v>70</v>
      </c>
    </row>
    <row r="16420" spans="1:3" x14ac:dyDescent="0.35">
      <c r="A16420">
        <v>120</v>
      </c>
      <c r="B16420">
        <v>253.86510000000001</v>
      </c>
      <c r="C16420" t="s">
        <v>70</v>
      </c>
    </row>
    <row r="16421" spans="1:3" x14ac:dyDescent="0.35">
      <c r="A16421">
        <v>120</v>
      </c>
      <c r="B16421">
        <v>253.87970000000001</v>
      </c>
      <c r="C16421" t="s">
        <v>70</v>
      </c>
    </row>
    <row r="16422" spans="1:3" x14ac:dyDescent="0.35">
      <c r="A16422">
        <v>120</v>
      </c>
      <c r="B16422">
        <v>253.89420000000001</v>
      </c>
      <c r="C16422" t="s">
        <v>70</v>
      </c>
    </row>
    <row r="16423" spans="1:3" x14ac:dyDescent="0.35">
      <c r="A16423">
        <v>120</v>
      </c>
      <c r="B16423">
        <v>253.90899999999999</v>
      </c>
      <c r="C16423" t="s">
        <v>70</v>
      </c>
    </row>
    <row r="16424" spans="1:3" x14ac:dyDescent="0.35">
      <c r="A16424">
        <v>120</v>
      </c>
      <c r="B16424">
        <v>253.92349999999999</v>
      </c>
      <c r="C16424" t="s">
        <v>70</v>
      </c>
    </row>
    <row r="16425" spans="1:3" x14ac:dyDescent="0.35">
      <c r="A16425">
        <v>120</v>
      </c>
      <c r="B16425">
        <v>253.9376</v>
      </c>
      <c r="C16425" t="s">
        <v>70</v>
      </c>
    </row>
    <row r="16426" spans="1:3" x14ac:dyDescent="0.35">
      <c r="A16426">
        <v>120</v>
      </c>
      <c r="B16426">
        <v>253.95840000000001</v>
      </c>
      <c r="C16426" t="s">
        <v>70</v>
      </c>
    </row>
    <row r="16427" spans="1:3" x14ac:dyDescent="0.35">
      <c r="A16427">
        <v>120</v>
      </c>
      <c r="B16427">
        <v>253.97309999999999</v>
      </c>
      <c r="C16427" t="s">
        <v>70</v>
      </c>
    </row>
    <row r="16428" spans="1:3" x14ac:dyDescent="0.35">
      <c r="A16428">
        <v>120</v>
      </c>
      <c r="B16428">
        <v>253.98840000000001</v>
      </c>
      <c r="C16428" t="s">
        <v>70</v>
      </c>
    </row>
    <row r="16429" spans="1:3" x14ac:dyDescent="0.35">
      <c r="A16429">
        <v>120</v>
      </c>
      <c r="B16429">
        <v>254.00720000000001</v>
      </c>
      <c r="C16429" t="s">
        <v>70</v>
      </c>
    </row>
    <row r="16430" spans="1:3" x14ac:dyDescent="0.35">
      <c r="A16430">
        <v>120</v>
      </c>
      <c r="B16430">
        <v>254.02680000000001</v>
      </c>
      <c r="C16430" t="s">
        <v>70</v>
      </c>
    </row>
    <row r="16431" spans="1:3" x14ac:dyDescent="0.35">
      <c r="A16431">
        <v>120</v>
      </c>
      <c r="B16431">
        <v>254.04390000000001</v>
      </c>
      <c r="C16431" t="s">
        <v>70</v>
      </c>
    </row>
    <row r="16432" spans="1:3" x14ac:dyDescent="0.35">
      <c r="A16432">
        <v>120</v>
      </c>
      <c r="B16432">
        <v>254.05789999999999</v>
      </c>
      <c r="C16432" t="s">
        <v>70</v>
      </c>
    </row>
    <row r="16433" spans="1:3" x14ac:dyDescent="0.35">
      <c r="A16433">
        <v>120</v>
      </c>
      <c r="B16433">
        <v>254.0736</v>
      </c>
      <c r="C16433" t="s">
        <v>70</v>
      </c>
    </row>
    <row r="16434" spans="1:3" x14ac:dyDescent="0.35">
      <c r="A16434">
        <v>120</v>
      </c>
      <c r="B16434">
        <v>254.09739999999999</v>
      </c>
      <c r="C16434" t="s">
        <v>70</v>
      </c>
    </row>
    <row r="16435" spans="1:3" x14ac:dyDescent="0.35">
      <c r="A16435">
        <v>120</v>
      </c>
      <c r="B16435">
        <v>254.12029999999999</v>
      </c>
      <c r="C16435" t="s">
        <v>70</v>
      </c>
    </row>
    <row r="16436" spans="1:3" x14ac:dyDescent="0.35">
      <c r="A16436">
        <v>120</v>
      </c>
      <c r="B16436">
        <v>254.1335</v>
      </c>
      <c r="C16436" t="s">
        <v>70</v>
      </c>
    </row>
    <row r="16437" spans="1:3" x14ac:dyDescent="0.35">
      <c r="A16437">
        <v>120</v>
      </c>
      <c r="B16437">
        <v>254.14769999999999</v>
      </c>
      <c r="C16437" t="s">
        <v>70</v>
      </c>
    </row>
    <row r="16438" spans="1:3" x14ac:dyDescent="0.35">
      <c r="A16438">
        <v>120</v>
      </c>
      <c r="B16438">
        <v>254.172</v>
      </c>
      <c r="C16438" t="s">
        <v>70</v>
      </c>
    </row>
    <row r="16439" spans="1:3" x14ac:dyDescent="0.35">
      <c r="A16439">
        <v>120</v>
      </c>
      <c r="B16439">
        <v>254.18719999999999</v>
      </c>
      <c r="C16439" t="s">
        <v>70</v>
      </c>
    </row>
    <row r="16440" spans="1:3" x14ac:dyDescent="0.35">
      <c r="A16440">
        <v>120</v>
      </c>
      <c r="B16440">
        <v>254.20189999999999</v>
      </c>
      <c r="C16440" t="s">
        <v>70</v>
      </c>
    </row>
    <row r="16441" spans="1:3" x14ac:dyDescent="0.35">
      <c r="A16441">
        <v>120</v>
      </c>
      <c r="B16441">
        <v>254.2166</v>
      </c>
      <c r="C16441" t="s">
        <v>70</v>
      </c>
    </row>
    <row r="16442" spans="1:3" x14ac:dyDescent="0.35">
      <c r="A16442">
        <v>120</v>
      </c>
      <c r="B16442">
        <v>254.23140000000001</v>
      </c>
      <c r="C16442" t="s">
        <v>70</v>
      </c>
    </row>
    <row r="16443" spans="1:3" x14ac:dyDescent="0.35">
      <c r="A16443">
        <v>120</v>
      </c>
      <c r="B16443">
        <v>254.24610000000001</v>
      </c>
      <c r="C16443" t="s">
        <v>70</v>
      </c>
    </row>
    <row r="16444" spans="1:3" x14ac:dyDescent="0.35">
      <c r="A16444">
        <v>120</v>
      </c>
      <c r="B16444">
        <v>254.26009999999999</v>
      </c>
      <c r="C16444" t="s">
        <v>70</v>
      </c>
    </row>
    <row r="16445" spans="1:3" x14ac:dyDescent="0.35">
      <c r="A16445">
        <v>120</v>
      </c>
      <c r="B16445">
        <v>254.2749</v>
      </c>
      <c r="C16445" t="s">
        <v>70</v>
      </c>
    </row>
    <row r="16446" spans="1:3" x14ac:dyDescent="0.35">
      <c r="A16446">
        <v>120</v>
      </c>
      <c r="B16446">
        <v>254.28919999999999</v>
      </c>
      <c r="C16446" t="s">
        <v>70</v>
      </c>
    </row>
    <row r="16447" spans="1:3" x14ac:dyDescent="0.35">
      <c r="A16447">
        <v>120</v>
      </c>
      <c r="B16447">
        <v>254.304</v>
      </c>
      <c r="C16447" t="s">
        <v>70</v>
      </c>
    </row>
    <row r="16448" spans="1:3" x14ac:dyDescent="0.35">
      <c r="A16448">
        <v>120</v>
      </c>
      <c r="B16448">
        <v>254.3193</v>
      </c>
      <c r="C16448" t="s">
        <v>70</v>
      </c>
    </row>
    <row r="16449" spans="1:3" x14ac:dyDescent="0.35">
      <c r="A16449">
        <v>120</v>
      </c>
      <c r="B16449">
        <v>254.3347</v>
      </c>
      <c r="C16449" t="s">
        <v>70</v>
      </c>
    </row>
    <row r="16450" spans="1:3" x14ac:dyDescent="0.35">
      <c r="A16450">
        <v>120</v>
      </c>
      <c r="B16450">
        <v>254.3492</v>
      </c>
      <c r="C16450" t="s">
        <v>70</v>
      </c>
    </row>
    <row r="16451" spans="1:3" x14ac:dyDescent="0.35">
      <c r="A16451">
        <v>120</v>
      </c>
      <c r="B16451">
        <v>254.3734</v>
      </c>
      <c r="C16451" t="s">
        <v>70</v>
      </c>
    </row>
    <row r="16452" spans="1:3" x14ac:dyDescent="0.35">
      <c r="A16452">
        <v>120</v>
      </c>
      <c r="B16452">
        <v>254.38890000000001</v>
      </c>
      <c r="C16452" t="s">
        <v>70</v>
      </c>
    </row>
    <row r="16453" spans="1:3" x14ac:dyDescent="0.35">
      <c r="A16453">
        <v>120</v>
      </c>
      <c r="B16453">
        <v>254.40430000000001</v>
      </c>
      <c r="C16453" t="s">
        <v>70</v>
      </c>
    </row>
    <row r="16454" spans="1:3" x14ac:dyDescent="0.35">
      <c r="A16454">
        <v>120</v>
      </c>
      <c r="B16454">
        <v>254.43190000000001</v>
      </c>
      <c r="C16454" t="s">
        <v>70</v>
      </c>
    </row>
    <row r="16455" spans="1:3" x14ac:dyDescent="0.35">
      <c r="A16455">
        <v>120</v>
      </c>
      <c r="B16455">
        <v>254.44499999999999</v>
      </c>
      <c r="C16455" t="s">
        <v>70</v>
      </c>
    </row>
    <row r="16456" spans="1:3" x14ac:dyDescent="0.35">
      <c r="A16456">
        <v>120</v>
      </c>
      <c r="B16456">
        <v>254.4589</v>
      </c>
      <c r="C16456" t="s">
        <v>70</v>
      </c>
    </row>
    <row r="16457" spans="1:3" x14ac:dyDescent="0.35">
      <c r="A16457">
        <v>120</v>
      </c>
      <c r="B16457">
        <v>254.47319999999999</v>
      </c>
      <c r="C16457" t="s">
        <v>70</v>
      </c>
    </row>
    <row r="16458" spans="1:3" x14ac:dyDescent="0.35">
      <c r="A16458">
        <v>120</v>
      </c>
      <c r="B16458">
        <v>254.4879</v>
      </c>
      <c r="C16458" t="s">
        <v>70</v>
      </c>
    </row>
    <row r="16459" spans="1:3" x14ac:dyDescent="0.35">
      <c r="A16459">
        <v>120</v>
      </c>
      <c r="B16459">
        <v>254.5017</v>
      </c>
      <c r="C16459" t="s">
        <v>70</v>
      </c>
    </row>
    <row r="16460" spans="1:3" x14ac:dyDescent="0.35">
      <c r="A16460">
        <v>120</v>
      </c>
      <c r="B16460">
        <v>254.51609999999999</v>
      </c>
      <c r="C16460" t="s">
        <v>70</v>
      </c>
    </row>
    <row r="16461" spans="1:3" x14ac:dyDescent="0.35">
      <c r="A16461">
        <v>120</v>
      </c>
      <c r="B16461">
        <v>254.53039999999999</v>
      </c>
      <c r="C16461" t="s">
        <v>70</v>
      </c>
    </row>
    <row r="16462" spans="1:3" x14ac:dyDescent="0.35">
      <c r="A16462">
        <v>120</v>
      </c>
      <c r="B16462">
        <v>254.5454</v>
      </c>
      <c r="C16462" t="s">
        <v>70</v>
      </c>
    </row>
    <row r="16463" spans="1:3" x14ac:dyDescent="0.35">
      <c r="A16463">
        <v>120</v>
      </c>
      <c r="B16463">
        <v>254.55969999999999</v>
      </c>
      <c r="C16463" t="s">
        <v>70</v>
      </c>
    </row>
    <row r="16464" spans="1:3" x14ac:dyDescent="0.35">
      <c r="A16464">
        <v>120</v>
      </c>
      <c r="B16464">
        <v>254.58189999999999</v>
      </c>
      <c r="C16464" t="s">
        <v>70</v>
      </c>
    </row>
    <row r="16465" spans="1:3" x14ac:dyDescent="0.35">
      <c r="A16465">
        <v>120</v>
      </c>
      <c r="B16465">
        <v>254.6003</v>
      </c>
      <c r="C16465" t="s">
        <v>70</v>
      </c>
    </row>
    <row r="16466" spans="1:3" x14ac:dyDescent="0.35">
      <c r="A16466">
        <v>120</v>
      </c>
      <c r="B16466">
        <v>254.6147</v>
      </c>
      <c r="C16466" t="s">
        <v>70</v>
      </c>
    </row>
    <row r="16467" spans="1:3" x14ac:dyDescent="0.35">
      <c r="A16467">
        <v>120</v>
      </c>
      <c r="B16467">
        <v>254.62960000000001</v>
      </c>
      <c r="C16467" t="s">
        <v>70</v>
      </c>
    </row>
    <row r="16468" spans="1:3" x14ac:dyDescent="0.35">
      <c r="A16468">
        <v>120</v>
      </c>
      <c r="B16468">
        <v>254.64429999999999</v>
      </c>
      <c r="C16468" t="s">
        <v>70</v>
      </c>
    </row>
    <row r="16469" spans="1:3" x14ac:dyDescent="0.35">
      <c r="A16469">
        <v>120</v>
      </c>
      <c r="B16469">
        <v>254.6584</v>
      </c>
      <c r="C16469" t="s">
        <v>70</v>
      </c>
    </row>
    <row r="16470" spans="1:3" x14ac:dyDescent="0.35">
      <c r="A16470">
        <v>120</v>
      </c>
      <c r="B16470">
        <v>254.67310000000001</v>
      </c>
      <c r="C16470" t="s">
        <v>70</v>
      </c>
    </row>
    <row r="16471" spans="1:3" x14ac:dyDescent="0.35">
      <c r="A16471">
        <v>120</v>
      </c>
      <c r="B16471">
        <v>254.68770000000001</v>
      </c>
      <c r="C16471" t="s">
        <v>70</v>
      </c>
    </row>
    <row r="16472" spans="1:3" x14ac:dyDescent="0.35">
      <c r="A16472">
        <v>120</v>
      </c>
      <c r="B16472">
        <v>254.70249999999999</v>
      </c>
      <c r="C16472" t="s">
        <v>70</v>
      </c>
    </row>
    <row r="16473" spans="1:3" x14ac:dyDescent="0.35">
      <c r="A16473">
        <v>120</v>
      </c>
      <c r="B16473">
        <v>254.71639999999999</v>
      </c>
      <c r="C16473" t="s">
        <v>70</v>
      </c>
    </row>
    <row r="16474" spans="1:3" x14ac:dyDescent="0.35">
      <c r="A16474">
        <v>120</v>
      </c>
      <c r="B16474">
        <v>254.7303</v>
      </c>
      <c r="C16474" t="s">
        <v>70</v>
      </c>
    </row>
    <row r="16475" spans="1:3" x14ac:dyDescent="0.35">
      <c r="A16475">
        <v>120</v>
      </c>
      <c r="B16475">
        <v>254.745</v>
      </c>
      <c r="C16475" t="s">
        <v>70</v>
      </c>
    </row>
    <row r="16476" spans="1:3" x14ac:dyDescent="0.35">
      <c r="A16476">
        <v>120</v>
      </c>
      <c r="B16476">
        <v>254.7594</v>
      </c>
      <c r="C16476" t="s">
        <v>70</v>
      </c>
    </row>
    <row r="16477" spans="1:3" x14ac:dyDescent="0.35">
      <c r="A16477">
        <v>120</v>
      </c>
      <c r="B16477">
        <v>254.774</v>
      </c>
      <c r="C16477" t="s">
        <v>70</v>
      </c>
    </row>
    <row r="16478" spans="1:3" x14ac:dyDescent="0.35">
      <c r="A16478">
        <v>120</v>
      </c>
      <c r="B16478">
        <v>254.79730000000001</v>
      </c>
      <c r="C16478" t="s">
        <v>70</v>
      </c>
    </row>
    <row r="16479" spans="1:3" x14ac:dyDescent="0.35">
      <c r="A16479">
        <v>120</v>
      </c>
      <c r="B16479">
        <v>254.81290000000001</v>
      </c>
      <c r="C16479" t="s">
        <v>70</v>
      </c>
    </row>
    <row r="16480" spans="1:3" x14ac:dyDescent="0.35">
      <c r="A16480">
        <v>120</v>
      </c>
      <c r="B16480">
        <v>254.8279</v>
      </c>
      <c r="C16480" t="s">
        <v>70</v>
      </c>
    </row>
    <row r="16481" spans="1:3" x14ac:dyDescent="0.35">
      <c r="A16481">
        <v>120</v>
      </c>
      <c r="B16481">
        <v>254.84229999999999</v>
      </c>
      <c r="C16481" t="s">
        <v>70</v>
      </c>
    </row>
    <row r="16482" spans="1:3" x14ac:dyDescent="0.35">
      <c r="A16482">
        <v>120</v>
      </c>
      <c r="B16482">
        <v>254.85769999999999</v>
      </c>
      <c r="C16482" t="s">
        <v>70</v>
      </c>
    </row>
    <row r="16483" spans="1:3" x14ac:dyDescent="0.35">
      <c r="A16483">
        <v>120</v>
      </c>
      <c r="B16483">
        <v>254.8715</v>
      </c>
      <c r="C16483" t="s">
        <v>70</v>
      </c>
    </row>
    <row r="16484" spans="1:3" x14ac:dyDescent="0.35">
      <c r="A16484">
        <v>120</v>
      </c>
      <c r="B16484">
        <v>254.88740000000001</v>
      </c>
      <c r="C16484" t="s">
        <v>70</v>
      </c>
    </row>
    <row r="16485" spans="1:3" x14ac:dyDescent="0.35">
      <c r="A16485">
        <v>120</v>
      </c>
      <c r="B16485">
        <v>254.9068</v>
      </c>
      <c r="C16485" t="s">
        <v>70</v>
      </c>
    </row>
    <row r="16486" spans="1:3" x14ac:dyDescent="0.35">
      <c r="A16486">
        <v>120</v>
      </c>
      <c r="B16486">
        <v>254.92420000000001</v>
      </c>
      <c r="C16486" t="s">
        <v>70</v>
      </c>
    </row>
    <row r="16487" spans="1:3" x14ac:dyDescent="0.35">
      <c r="A16487">
        <v>120</v>
      </c>
      <c r="B16487">
        <v>254.94</v>
      </c>
      <c r="C16487" t="s">
        <v>70</v>
      </c>
    </row>
    <row r="16488" spans="1:3" x14ac:dyDescent="0.35">
      <c r="A16488">
        <v>120</v>
      </c>
      <c r="B16488">
        <v>254.95490000000001</v>
      </c>
      <c r="C16488" t="s">
        <v>70</v>
      </c>
    </row>
    <row r="16489" spans="1:3" x14ac:dyDescent="0.35">
      <c r="A16489">
        <v>120</v>
      </c>
      <c r="B16489">
        <v>254.9684</v>
      </c>
      <c r="C16489" t="s">
        <v>70</v>
      </c>
    </row>
    <row r="16490" spans="1:3" x14ac:dyDescent="0.35">
      <c r="A16490">
        <v>120</v>
      </c>
      <c r="B16490">
        <v>254.9829</v>
      </c>
      <c r="C16490" t="s">
        <v>70</v>
      </c>
    </row>
    <row r="16491" spans="1:3" x14ac:dyDescent="0.35">
      <c r="A16491">
        <v>120</v>
      </c>
      <c r="B16491">
        <v>255.00720000000001</v>
      </c>
      <c r="C16491" t="s">
        <v>70</v>
      </c>
    </row>
    <row r="16492" spans="1:3" x14ac:dyDescent="0.35">
      <c r="A16492">
        <v>120</v>
      </c>
      <c r="B16492">
        <v>255.0232</v>
      </c>
      <c r="C16492" t="s">
        <v>70</v>
      </c>
    </row>
    <row r="16493" spans="1:3" x14ac:dyDescent="0.35">
      <c r="A16493">
        <v>120</v>
      </c>
      <c r="B16493">
        <v>255.03809999999999</v>
      </c>
      <c r="C16493" t="s">
        <v>70</v>
      </c>
    </row>
    <row r="16494" spans="1:3" x14ac:dyDescent="0.35">
      <c r="A16494">
        <v>120</v>
      </c>
      <c r="B16494">
        <v>255.05199999999999</v>
      </c>
      <c r="C16494" t="s">
        <v>70</v>
      </c>
    </row>
    <row r="16495" spans="1:3" x14ac:dyDescent="0.35">
      <c r="A16495">
        <v>120</v>
      </c>
      <c r="B16495">
        <v>255.06639999999999</v>
      </c>
      <c r="C16495" t="s">
        <v>70</v>
      </c>
    </row>
    <row r="16496" spans="1:3" x14ac:dyDescent="0.35">
      <c r="A16496">
        <v>120</v>
      </c>
      <c r="B16496">
        <v>255.0814</v>
      </c>
      <c r="C16496" t="s">
        <v>70</v>
      </c>
    </row>
    <row r="16497" spans="1:3" x14ac:dyDescent="0.35">
      <c r="A16497">
        <v>120</v>
      </c>
      <c r="B16497">
        <v>255.09819999999999</v>
      </c>
      <c r="C16497" t="s">
        <v>70</v>
      </c>
    </row>
    <row r="16498" spans="1:3" x14ac:dyDescent="0.35">
      <c r="A16498">
        <v>120</v>
      </c>
      <c r="B16498">
        <v>255.1122</v>
      </c>
      <c r="C16498" t="s">
        <v>70</v>
      </c>
    </row>
    <row r="16499" spans="1:3" x14ac:dyDescent="0.35">
      <c r="A16499">
        <v>120</v>
      </c>
      <c r="B16499">
        <v>255.12710000000001</v>
      </c>
      <c r="C16499" t="s">
        <v>70</v>
      </c>
    </row>
    <row r="16500" spans="1:3" x14ac:dyDescent="0.35">
      <c r="A16500">
        <v>120</v>
      </c>
      <c r="B16500">
        <v>255.1414</v>
      </c>
      <c r="C16500" t="s">
        <v>70</v>
      </c>
    </row>
    <row r="16501" spans="1:3" x14ac:dyDescent="0.35">
      <c r="A16501">
        <v>120</v>
      </c>
      <c r="B16501">
        <v>255.15639999999999</v>
      </c>
      <c r="C16501" t="s">
        <v>70</v>
      </c>
    </row>
    <row r="16502" spans="1:3" x14ac:dyDescent="0.35">
      <c r="A16502">
        <v>120</v>
      </c>
      <c r="B16502">
        <v>255.17080000000001</v>
      </c>
      <c r="C16502" t="s">
        <v>70</v>
      </c>
    </row>
    <row r="16503" spans="1:3" x14ac:dyDescent="0.35">
      <c r="A16503">
        <v>120</v>
      </c>
      <c r="B16503">
        <v>255.18610000000001</v>
      </c>
      <c r="C16503" t="s">
        <v>70</v>
      </c>
    </row>
    <row r="16504" spans="1:3" x14ac:dyDescent="0.35">
      <c r="A16504">
        <v>120</v>
      </c>
      <c r="B16504">
        <v>255.2139</v>
      </c>
      <c r="C16504" t="s">
        <v>70</v>
      </c>
    </row>
    <row r="16505" spans="1:3" x14ac:dyDescent="0.35">
      <c r="A16505">
        <v>120</v>
      </c>
      <c r="B16505">
        <v>255.23249999999999</v>
      </c>
      <c r="C16505" t="s">
        <v>70</v>
      </c>
    </row>
    <row r="16506" spans="1:3" x14ac:dyDescent="0.35">
      <c r="A16506">
        <v>120</v>
      </c>
      <c r="B16506">
        <v>255.2467</v>
      </c>
      <c r="C16506" t="s">
        <v>70</v>
      </c>
    </row>
    <row r="16507" spans="1:3" x14ac:dyDescent="0.35">
      <c r="A16507">
        <v>120</v>
      </c>
      <c r="B16507">
        <v>255.26249999999999</v>
      </c>
      <c r="C16507" t="s">
        <v>70</v>
      </c>
    </row>
    <row r="16508" spans="1:3" x14ac:dyDescent="0.35">
      <c r="A16508">
        <v>120</v>
      </c>
      <c r="B16508">
        <v>255.2775</v>
      </c>
      <c r="C16508" t="s">
        <v>70</v>
      </c>
    </row>
    <row r="16509" spans="1:3" x14ac:dyDescent="0.35">
      <c r="A16509">
        <v>120</v>
      </c>
      <c r="B16509">
        <v>255.2912</v>
      </c>
      <c r="C16509" t="s">
        <v>70</v>
      </c>
    </row>
    <row r="16510" spans="1:3" x14ac:dyDescent="0.35">
      <c r="A16510">
        <v>120</v>
      </c>
      <c r="B16510">
        <v>255.30619999999999</v>
      </c>
      <c r="C16510" t="s">
        <v>70</v>
      </c>
    </row>
    <row r="16511" spans="1:3" x14ac:dyDescent="0.35">
      <c r="A16511">
        <v>120</v>
      </c>
      <c r="B16511">
        <v>255.32050000000001</v>
      </c>
      <c r="C16511" t="s">
        <v>70</v>
      </c>
    </row>
    <row r="16512" spans="1:3" x14ac:dyDescent="0.35">
      <c r="A16512">
        <v>120</v>
      </c>
      <c r="B16512">
        <v>255.33539999999999</v>
      </c>
      <c r="C16512" t="s">
        <v>70</v>
      </c>
    </row>
    <row r="16513" spans="1:3" x14ac:dyDescent="0.35">
      <c r="A16513">
        <v>120</v>
      </c>
      <c r="B16513">
        <v>255.34979999999999</v>
      </c>
      <c r="C16513" t="s">
        <v>70</v>
      </c>
    </row>
    <row r="16514" spans="1:3" x14ac:dyDescent="0.35">
      <c r="A16514">
        <v>120</v>
      </c>
      <c r="B16514">
        <v>255.36420000000001</v>
      </c>
      <c r="C16514" t="s">
        <v>70</v>
      </c>
    </row>
    <row r="16515" spans="1:3" x14ac:dyDescent="0.35">
      <c r="A16515">
        <v>120</v>
      </c>
      <c r="B16515">
        <v>255.3785</v>
      </c>
      <c r="C16515" t="s">
        <v>70</v>
      </c>
    </row>
    <row r="16516" spans="1:3" x14ac:dyDescent="0.35">
      <c r="A16516">
        <v>120</v>
      </c>
      <c r="B16516">
        <v>255.3931</v>
      </c>
      <c r="C16516" t="s">
        <v>70</v>
      </c>
    </row>
    <row r="16517" spans="1:3" x14ac:dyDescent="0.35">
      <c r="A16517">
        <v>120</v>
      </c>
      <c r="B16517">
        <v>255.41480000000001</v>
      </c>
      <c r="C16517" t="s">
        <v>70</v>
      </c>
    </row>
    <row r="16518" spans="1:3" x14ac:dyDescent="0.35">
      <c r="A16518">
        <v>120</v>
      </c>
      <c r="B16518">
        <v>255.4297</v>
      </c>
      <c r="C16518" t="s">
        <v>70</v>
      </c>
    </row>
    <row r="16519" spans="1:3" x14ac:dyDescent="0.35">
      <c r="A16519">
        <v>120</v>
      </c>
      <c r="B16519">
        <v>255.44450000000001</v>
      </c>
      <c r="C16519" t="s">
        <v>70</v>
      </c>
    </row>
    <row r="16520" spans="1:3" x14ac:dyDescent="0.35">
      <c r="A16520">
        <v>120</v>
      </c>
      <c r="B16520">
        <v>255.4588</v>
      </c>
      <c r="C16520" t="s">
        <v>70</v>
      </c>
    </row>
    <row r="16521" spans="1:3" x14ac:dyDescent="0.35">
      <c r="A16521">
        <v>120</v>
      </c>
      <c r="B16521">
        <v>255.4735</v>
      </c>
      <c r="C16521" t="s">
        <v>70</v>
      </c>
    </row>
    <row r="16522" spans="1:3" x14ac:dyDescent="0.35">
      <c r="A16522">
        <v>120</v>
      </c>
      <c r="B16522">
        <v>255.488</v>
      </c>
      <c r="C16522" t="s">
        <v>70</v>
      </c>
    </row>
    <row r="16523" spans="1:3" x14ac:dyDescent="0.35">
      <c r="A16523">
        <v>120</v>
      </c>
      <c r="B16523">
        <v>255.5027</v>
      </c>
      <c r="C16523" t="s">
        <v>70</v>
      </c>
    </row>
    <row r="16524" spans="1:3" x14ac:dyDescent="0.35">
      <c r="A16524">
        <v>120</v>
      </c>
      <c r="B16524">
        <v>255.5172</v>
      </c>
      <c r="C16524" t="s">
        <v>70</v>
      </c>
    </row>
    <row r="16525" spans="1:3" x14ac:dyDescent="0.35">
      <c r="A16525">
        <v>120</v>
      </c>
      <c r="B16525">
        <v>255.53100000000001</v>
      </c>
      <c r="C16525" t="s">
        <v>70</v>
      </c>
    </row>
    <row r="16526" spans="1:3" x14ac:dyDescent="0.35">
      <c r="A16526">
        <v>120</v>
      </c>
      <c r="B16526">
        <v>255.54599999999999</v>
      </c>
      <c r="C16526" t="s">
        <v>70</v>
      </c>
    </row>
    <row r="16527" spans="1:3" x14ac:dyDescent="0.35">
      <c r="A16527">
        <v>120</v>
      </c>
      <c r="B16527">
        <v>255.56030000000001</v>
      </c>
      <c r="C16527" t="s">
        <v>70</v>
      </c>
    </row>
    <row r="16528" spans="1:3" x14ac:dyDescent="0.35">
      <c r="A16528">
        <v>120</v>
      </c>
      <c r="B16528">
        <v>255.57499999999999</v>
      </c>
      <c r="C16528" t="s">
        <v>70</v>
      </c>
    </row>
    <row r="16529" spans="1:3" x14ac:dyDescent="0.35">
      <c r="A16529">
        <v>120</v>
      </c>
      <c r="B16529">
        <v>255.5907</v>
      </c>
      <c r="C16529" t="s">
        <v>70</v>
      </c>
    </row>
    <row r="16530" spans="1:3" x14ac:dyDescent="0.35">
      <c r="A16530">
        <v>120</v>
      </c>
      <c r="B16530">
        <v>255.60659999999999</v>
      </c>
      <c r="C16530" t="s">
        <v>70</v>
      </c>
    </row>
    <row r="16531" spans="1:3" x14ac:dyDescent="0.35">
      <c r="A16531">
        <v>120</v>
      </c>
      <c r="B16531">
        <v>255.6311</v>
      </c>
      <c r="C16531" t="s">
        <v>70</v>
      </c>
    </row>
    <row r="16532" spans="1:3" x14ac:dyDescent="0.35">
      <c r="A16532">
        <v>120</v>
      </c>
      <c r="B16532">
        <v>255.6463</v>
      </c>
      <c r="C16532" t="s">
        <v>70</v>
      </c>
    </row>
    <row r="16533" spans="1:3" x14ac:dyDescent="0.35">
      <c r="A16533">
        <v>120</v>
      </c>
      <c r="B16533">
        <v>255.66149999999999</v>
      </c>
      <c r="C16533" t="s">
        <v>70</v>
      </c>
    </row>
    <row r="16534" spans="1:3" x14ac:dyDescent="0.35">
      <c r="A16534">
        <v>120</v>
      </c>
      <c r="B16534">
        <v>255.67580000000001</v>
      </c>
      <c r="C16534" t="s">
        <v>70</v>
      </c>
    </row>
    <row r="16535" spans="1:3" x14ac:dyDescent="0.35">
      <c r="A16535">
        <v>120</v>
      </c>
      <c r="B16535">
        <v>255.69030000000001</v>
      </c>
      <c r="C16535" t="s">
        <v>70</v>
      </c>
    </row>
    <row r="16536" spans="1:3" x14ac:dyDescent="0.35">
      <c r="A16536">
        <v>120</v>
      </c>
      <c r="B16536">
        <v>255.70959999999999</v>
      </c>
      <c r="C16536" t="s">
        <v>70</v>
      </c>
    </row>
    <row r="16537" spans="1:3" x14ac:dyDescent="0.35">
      <c r="A16537">
        <v>120</v>
      </c>
      <c r="B16537">
        <v>255.72909999999999</v>
      </c>
      <c r="C16537" t="s">
        <v>70</v>
      </c>
    </row>
    <row r="16538" spans="1:3" x14ac:dyDescent="0.35">
      <c r="A16538">
        <v>120</v>
      </c>
      <c r="B16538">
        <v>255.74680000000001</v>
      </c>
      <c r="C16538" t="s">
        <v>70</v>
      </c>
    </row>
    <row r="16539" spans="1:3" x14ac:dyDescent="0.35">
      <c r="A16539">
        <v>120</v>
      </c>
      <c r="B16539">
        <v>255.76089999999999</v>
      </c>
      <c r="C16539" t="s">
        <v>70</v>
      </c>
    </row>
    <row r="16540" spans="1:3" x14ac:dyDescent="0.35">
      <c r="A16540">
        <v>120</v>
      </c>
      <c r="B16540">
        <v>255.77510000000001</v>
      </c>
      <c r="C16540" t="s">
        <v>70</v>
      </c>
    </row>
    <row r="16541" spans="1:3" x14ac:dyDescent="0.35">
      <c r="A16541">
        <v>120</v>
      </c>
      <c r="B16541">
        <v>255.79259999999999</v>
      </c>
      <c r="C16541" t="s">
        <v>70</v>
      </c>
    </row>
    <row r="16542" spans="1:3" x14ac:dyDescent="0.35">
      <c r="A16542">
        <v>120</v>
      </c>
      <c r="B16542">
        <v>255.8083</v>
      </c>
      <c r="C16542" t="s">
        <v>70</v>
      </c>
    </row>
    <row r="16543" spans="1:3" x14ac:dyDescent="0.35">
      <c r="A16543">
        <v>120</v>
      </c>
      <c r="B16543">
        <v>255.8313</v>
      </c>
      <c r="C16543" t="s">
        <v>70</v>
      </c>
    </row>
    <row r="16544" spans="1:3" x14ac:dyDescent="0.35">
      <c r="A16544">
        <v>120</v>
      </c>
      <c r="B16544">
        <v>255.84639999999999</v>
      </c>
      <c r="C16544" t="s">
        <v>70</v>
      </c>
    </row>
    <row r="16545" spans="1:3" x14ac:dyDescent="0.35">
      <c r="A16545">
        <v>120</v>
      </c>
      <c r="B16545">
        <v>255.86080000000001</v>
      </c>
      <c r="C16545" t="s">
        <v>70</v>
      </c>
    </row>
    <row r="16546" spans="1:3" x14ac:dyDescent="0.35">
      <c r="A16546">
        <v>120</v>
      </c>
      <c r="B16546">
        <v>255.87569999999999</v>
      </c>
      <c r="C16546" t="s">
        <v>70</v>
      </c>
    </row>
    <row r="16547" spans="1:3" x14ac:dyDescent="0.35">
      <c r="A16547">
        <v>120</v>
      </c>
      <c r="B16547">
        <v>255.89009999999999</v>
      </c>
      <c r="C16547" t="s">
        <v>70</v>
      </c>
    </row>
    <row r="16548" spans="1:3" x14ac:dyDescent="0.35">
      <c r="A16548">
        <v>120</v>
      </c>
      <c r="B16548">
        <v>255.90520000000001</v>
      </c>
      <c r="C16548" t="s">
        <v>70</v>
      </c>
    </row>
    <row r="16549" spans="1:3" x14ac:dyDescent="0.35">
      <c r="A16549">
        <v>120</v>
      </c>
      <c r="B16549">
        <v>255.9194</v>
      </c>
      <c r="C16549" t="s">
        <v>70</v>
      </c>
    </row>
    <row r="16550" spans="1:3" x14ac:dyDescent="0.35">
      <c r="A16550">
        <v>120</v>
      </c>
      <c r="B16550">
        <v>255.93340000000001</v>
      </c>
      <c r="C16550" t="s">
        <v>70</v>
      </c>
    </row>
    <row r="16551" spans="1:3" x14ac:dyDescent="0.35">
      <c r="A16551">
        <v>120</v>
      </c>
      <c r="B16551">
        <v>255.9478</v>
      </c>
      <c r="C16551" t="s">
        <v>70</v>
      </c>
    </row>
    <row r="16552" spans="1:3" x14ac:dyDescent="0.35">
      <c r="A16552">
        <v>120</v>
      </c>
      <c r="B16552">
        <v>255.9622</v>
      </c>
      <c r="C16552" t="s">
        <v>70</v>
      </c>
    </row>
    <row r="16553" spans="1:3" x14ac:dyDescent="0.35">
      <c r="A16553">
        <v>120</v>
      </c>
      <c r="B16553">
        <v>255.98949999999999</v>
      </c>
      <c r="C16553" t="s">
        <v>70</v>
      </c>
    </row>
    <row r="16554" spans="1:3" x14ac:dyDescent="0.35">
      <c r="A16554">
        <v>120</v>
      </c>
      <c r="B16554">
        <v>256.0027</v>
      </c>
      <c r="C16554" t="s">
        <v>70</v>
      </c>
    </row>
    <row r="16555" spans="1:3" x14ac:dyDescent="0.35">
      <c r="A16555">
        <v>120</v>
      </c>
      <c r="B16555">
        <v>256.01670000000001</v>
      </c>
      <c r="C16555" t="s">
        <v>70</v>
      </c>
    </row>
    <row r="16556" spans="1:3" x14ac:dyDescent="0.35">
      <c r="A16556">
        <v>120</v>
      </c>
      <c r="B16556">
        <v>256.03870000000001</v>
      </c>
      <c r="C16556" t="s">
        <v>70</v>
      </c>
    </row>
    <row r="16557" spans="1:3" x14ac:dyDescent="0.35">
      <c r="A16557">
        <v>120</v>
      </c>
      <c r="B16557">
        <v>256.05369999999999</v>
      </c>
      <c r="C16557" t="s">
        <v>70</v>
      </c>
    </row>
    <row r="16558" spans="1:3" x14ac:dyDescent="0.35">
      <c r="A16558">
        <v>120</v>
      </c>
      <c r="B16558">
        <v>256.06819999999999</v>
      </c>
      <c r="C16558" t="s">
        <v>70</v>
      </c>
    </row>
    <row r="16559" spans="1:3" x14ac:dyDescent="0.35">
      <c r="A16559">
        <v>120</v>
      </c>
      <c r="B16559">
        <v>256.08429999999998</v>
      </c>
      <c r="C16559" t="s">
        <v>70</v>
      </c>
    </row>
    <row r="16560" spans="1:3" x14ac:dyDescent="0.35">
      <c r="A16560">
        <v>120</v>
      </c>
      <c r="B16560">
        <v>256.1003</v>
      </c>
      <c r="C16560" t="s">
        <v>70</v>
      </c>
    </row>
    <row r="16561" spans="1:3" x14ac:dyDescent="0.35">
      <c r="A16561">
        <v>120</v>
      </c>
      <c r="B16561">
        <v>256.11509999999998</v>
      </c>
      <c r="C16561" t="s">
        <v>70</v>
      </c>
    </row>
    <row r="16562" spans="1:3" x14ac:dyDescent="0.35">
      <c r="A16562">
        <v>120</v>
      </c>
      <c r="B16562">
        <v>256.13659999999999</v>
      </c>
      <c r="C16562" t="s">
        <v>70</v>
      </c>
    </row>
    <row r="16563" spans="1:3" x14ac:dyDescent="0.35">
      <c r="A16563">
        <v>120</v>
      </c>
      <c r="B16563">
        <v>256.1558</v>
      </c>
      <c r="C16563" t="s">
        <v>70</v>
      </c>
    </row>
    <row r="16564" spans="1:3" x14ac:dyDescent="0.35">
      <c r="A16564">
        <v>120</v>
      </c>
      <c r="B16564">
        <v>256.16809999999998</v>
      </c>
      <c r="C16564" t="s">
        <v>70</v>
      </c>
    </row>
    <row r="16565" spans="1:3" x14ac:dyDescent="0.35">
      <c r="A16565">
        <v>120</v>
      </c>
      <c r="B16565">
        <v>256.1823</v>
      </c>
      <c r="C16565" t="s">
        <v>70</v>
      </c>
    </row>
    <row r="16566" spans="1:3" x14ac:dyDescent="0.35">
      <c r="A16566">
        <v>120</v>
      </c>
      <c r="B16566">
        <v>256.19720000000001</v>
      </c>
      <c r="C16566" t="s">
        <v>70</v>
      </c>
    </row>
    <row r="16567" spans="1:3" x14ac:dyDescent="0.35">
      <c r="A16567">
        <v>120</v>
      </c>
      <c r="B16567">
        <v>256.21179999999998</v>
      </c>
      <c r="C16567" t="s">
        <v>70</v>
      </c>
    </row>
    <row r="16568" spans="1:3" x14ac:dyDescent="0.35">
      <c r="A16568">
        <v>120</v>
      </c>
      <c r="B16568">
        <v>256.22800000000001</v>
      </c>
      <c r="C16568" t="s">
        <v>70</v>
      </c>
    </row>
    <row r="16569" spans="1:3" x14ac:dyDescent="0.35">
      <c r="A16569">
        <v>120</v>
      </c>
      <c r="B16569">
        <v>256.2534</v>
      </c>
      <c r="C16569" t="s">
        <v>70</v>
      </c>
    </row>
    <row r="16570" spans="1:3" x14ac:dyDescent="0.35">
      <c r="A16570">
        <v>120</v>
      </c>
      <c r="B16570">
        <v>256.26839999999999</v>
      </c>
      <c r="C16570" t="s">
        <v>70</v>
      </c>
    </row>
    <row r="16571" spans="1:3" x14ac:dyDescent="0.35">
      <c r="A16571">
        <v>120</v>
      </c>
      <c r="B16571">
        <v>256.2833</v>
      </c>
      <c r="C16571" t="s">
        <v>70</v>
      </c>
    </row>
    <row r="16572" spans="1:3" x14ac:dyDescent="0.35">
      <c r="A16572">
        <v>120</v>
      </c>
      <c r="B16572">
        <v>256.29820000000001</v>
      </c>
      <c r="C16572" t="s">
        <v>70</v>
      </c>
    </row>
    <row r="16573" spans="1:3" x14ac:dyDescent="0.35">
      <c r="A16573">
        <v>120</v>
      </c>
      <c r="B16573">
        <v>256.31279999999998</v>
      </c>
      <c r="C16573" t="s">
        <v>70</v>
      </c>
    </row>
    <row r="16574" spans="1:3" x14ac:dyDescent="0.35">
      <c r="A16574">
        <v>120</v>
      </c>
      <c r="B16574">
        <v>256.32729999999998</v>
      </c>
      <c r="C16574" t="s">
        <v>70</v>
      </c>
    </row>
    <row r="16575" spans="1:3" x14ac:dyDescent="0.35">
      <c r="A16575">
        <v>120</v>
      </c>
      <c r="B16575">
        <v>256.3415</v>
      </c>
      <c r="C16575" t="s">
        <v>70</v>
      </c>
    </row>
    <row r="16576" spans="1:3" x14ac:dyDescent="0.35">
      <c r="A16576">
        <v>120</v>
      </c>
      <c r="B16576">
        <v>256.35629999999998</v>
      </c>
      <c r="C16576" t="s">
        <v>70</v>
      </c>
    </row>
    <row r="16577" spans="1:3" x14ac:dyDescent="0.35">
      <c r="A16577">
        <v>120</v>
      </c>
      <c r="B16577">
        <v>256.37090000000001</v>
      </c>
      <c r="C16577" t="s">
        <v>70</v>
      </c>
    </row>
    <row r="16578" spans="1:3" x14ac:dyDescent="0.35">
      <c r="A16578">
        <v>120</v>
      </c>
      <c r="B16578">
        <v>256.38659999999999</v>
      </c>
      <c r="C16578" t="s">
        <v>70</v>
      </c>
    </row>
    <row r="16579" spans="1:3" x14ac:dyDescent="0.35">
      <c r="A16579">
        <v>120</v>
      </c>
      <c r="B16579">
        <v>256.40249999999997</v>
      </c>
      <c r="C16579" t="s">
        <v>70</v>
      </c>
    </row>
    <row r="16580" spans="1:3" x14ac:dyDescent="0.35">
      <c r="A16580">
        <v>120</v>
      </c>
      <c r="B16580">
        <v>256.41770000000002</v>
      </c>
      <c r="C16580" t="s">
        <v>70</v>
      </c>
    </row>
    <row r="16581" spans="1:3" x14ac:dyDescent="0.35">
      <c r="A16581">
        <v>120</v>
      </c>
      <c r="B16581">
        <v>256.4316</v>
      </c>
      <c r="C16581" t="s">
        <v>70</v>
      </c>
    </row>
    <row r="16582" spans="1:3" x14ac:dyDescent="0.35">
      <c r="A16582">
        <v>120</v>
      </c>
      <c r="B16582">
        <v>256.45389999999998</v>
      </c>
      <c r="C16582" t="s">
        <v>70</v>
      </c>
    </row>
    <row r="16583" spans="1:3" x14ac:dyDescent="0.35">
      <c r="A16583">
        <v>120</v>
      </c>
      <c r="B16583">
        <v>256.46890000000002</v>
      </c>
      <c r="C16583" t="s">
        <v>70</v>
      </c>
    </row>
    <row r="16584" spans="1:3" x14ac:dyDescent="0.35">
      <c r="A16584">
        <v>120</v>
      </c>
      <c r="B16584">
        <v>256.48309999999998</v>
      </c>
      <c r="C16584" t="s">
        <v>70</v>
      </c>
    </row>
    <row r="16585" spans="1:3" x14ac:dyDescent="0.35">
      <c r="A16585">
        <v>120</v>
      </c>
      <c r="B16585">
        <v>256.49790000000002</v>
      </c>
      <c r="C16585" t="s">
        <v>70</v>
      </c>
    </row>
    <row r="16586" spans="1:3" x14ac:dyDescent="0.35">
      <c r="A16586">
        <v>120</v>
      </c>
      <c r="B16586">
        <v>256.51229999999998</v>
      </c>
      <c r="C16586" t="s">
        <v>70</v>
      </c>
    </row>
    <row r="16587" spans="1:3" x14ac:dyDescent="0.35">
      <c r="A16587">
        <v>120</v>
      </c>
      <c r="B16587">
        <v>256.52730000000003</v>
      </c>
      <c r="C16587" t="s">
        <v>70</v>
      </c>
    </row>
    <row r="16588" spans="1:3" x14ac:dyDescent="0.35">
      <c r="A16588">
        <v>120</v>
      </c>
      <c r="B16588">
        <v>256.54149999999998</v>
      </c>
      <c r="C16588" t="s">
        <v>70</v>
      </c>
    </row>
    <row r="16589" spans="1:3" x14ac:dyDescent="0.35">
      <c r="A16589">
        <v>120</v>
      </c>
      <c r="B16589">
        <v>256.5564</v>
      </c>
      <c r="C16589" t="s">
        <v>70</v>
      </c>
    </row>
    <row r="16590" spans="1:3" x14ac:dyDescent="0.35">
      <c r="A16590">
        <v>120</v>
      </c>
      <c r="B16590">
        <v>256.57080000000002</v>
      </c>
      <c r="C16590" t="s">
        <v>70</v>
      </c>
    </row>
    <row r="16591" spans="1:3" x14ac:dyDescent="0.35">
      <c r="A16591">
        <v>120</v>
      </c>
      <c r="B16591">
        <v>256.58699999999999</v>
      </c>
      <c r="C16591" t="s">
        <v>70</v>
      </c>
    </row>
    <row r="16592" spans="1:3" x14ac:dyDescent="0.35">
      <c r="A16592">
        <v>120</v>
      </c>
      <c r="B16592">
        <v>256.60649999999998</v>
      </c>
      <c r="C16592" t="s">
        <v>70</v>
      </c>
    </row>
    <row r="16593" spans="1:3" x14ac:dyDescent="0.35">
      <c r="A16593">
        <v>120</v>
      </c>
      <c r="B16593">
        <v>256.62369999999999</v>
      </c>
      <c r="C16593" t="s">
        <v>70</v>
      </c>
    </row>
    <row r="16594" spans="1:3" x14ac:dyDescent="0.35">
      <c r="A16594">
        <v>120</v>
      </c>
      <c r="B16594">
        <v>256.64179999999999</v>
      </c>
      <c r="C16594" t="s">
        <v>70</v>
      </c>
    </row>
    <row r="16595" spans="1:3" x14ac:dyDescent="0.35">
      <c r="A16595">
        <v>120</v>
      </c>
      <c r="B16595">
        <v>256.66419999999999</v>
      </c>
      <c r="C16595" t="s">
        <v>70</v>
      </c>
    </row>
    <row r="16596" spans="1:3" x14ac:dyDescent="0.35">
      <c r="A16596">
        <v>120</v>
      </c>
      <c r="B16596">
        <v>256.67919999999998</v>
      </c>
      <c r="C16596" t="s">
        <v>70</v>
      </c>
    </row>
    <row r="16597" spans="1:3" x14ac:dyDescent="0.35">
      <c r="A16597">
        <v>120</v>
      </c>
      <c r="B16597">
        <v>256.69369999999998</v>
      </c>
      <c r="C16597" t="s">
        <v>70</v>
      </c>
    </row>
    <row r="16598" spans="1:3" x14ac:dyDescent="0.35">
      <c r="A16598">
        <v>120</v>
      </c>
      <c r="B16598">
        <v>256.70830000000001</v>
      </c>
      <c r="C16598" t="s">
        <v>70</v>
      </c>
    </row>
    <row r="16599" spans="1:3" x14ac:dyDescent="0.35">
      <c r="A16599">
        <v>120</v>
      </c>
      <c r="B16599">
        <v>256.72300000000001</v>
      </c>
      <c r="C16599" t="s">
        <v>70</v>
      </c>
    </row>
    <row r="16600" spans="1:3" x14ac:dyDescent="0.35">
      <c r="A16600">
        <v>120</v>
      </c>
      <c r="B16600">
        <v>256.73779999999999</v>
      </c>
      <c r="C16600" t="s">
        <v>70</v>
      </c>
    </row>
    <row r="16601" spans="1:3" x14ac:dyDescent="0.35">
      <c r="A16601">
        <v>120</v>
      </c>
      <c r="B16601">
        <v>256.75130000000001</v>
      </c>
      <c r="C16601" t="s">
        <v>70</v>
      </c>
    </row>
    <row r="16602" spans="1:3" x14ac:dyDescent="0.35">
      <c r="A16602">
        <v>120</v>
      </c>
      <c r="B16602">
        <v>256.76560000000001</v>
      </c>
      <c r="C16602" t="s">
        <v>70</v>
      </c>
    </row>
    <row r="16603" spans="1:3" x14ac:dyDescent="0.35">
      <c r="A16603">
        <v>120</v>
      </c>
      <c r="B16603">
        <v>256.78129999999999</v>
      </c>
      <c r="C16603" t="s">
        <v>70</v>
      </c>
    </row>
    <row r="16604" spans="1:3" x14ac:dyDescent="0.35">
      <c r="A16604">
        <v>120</v>
      </c>
      <c r="B16604">
        <v>256.79570000000001</v>
      </c>
      <c r="C16604" t="s">
        <v>70</v>
      </c>
    </row>
    <row r="16605" spans="1:3" x14ac:dyDescent="0.35">
      <c r="A16605">
        <v>120</v>
      </c>
      <c r="B16605">
        <v>256.80959999999999</v>
      </c>
      <c r="C16605" t="s">
        <v>70</v>
      </c>
    </row>
    <row r="16606" spans="1:3" x14ac:dyDescent="0.35">
      <c r="A16606">
        <v>120</v>
      </c>
      <c r="B16606">
        <v>256.82510000000002</v>
      </c>
      <c r="C16606" t="s">
        <v>70</v>
      </c>
    </row>
    <row r="16607" spans="1:3" x14ac:dyDescent="0.35">
      <c r="A16607">
        <v>120</v>
      </c>
      <c r="B16607">
        <v>256.83980000000003</v>
      </c>
      <c r="C16607" t="s">
        <v>70</v>
      </c>
    </row>
    <row r="16608" spans="1:3" x14ac:dyDescent="0.35">
      <c r="A16608">
        <v>120</v>
      </c>
      <c r="B16608">
        <v>256.8546</v>
      </c>
      <c r="C16608" t="s">
        <v>70</v>
      </c>
    </row>
    <row r="16609" spans="1:3" x14ac:dyDescent="0.35">
      <c r="A16609">
        <v>120</v>
      </c>
      <c r="B16609">
        <v>256.87709999999998</v>
      </c>
      <c r="C16609" t="s">
        <v>70</v>
      </c>
    </row>
    <row r="16610" spans="1:3" x14ac:dyDescent="0.35">
      <c r="A16610">
        <v>120</v>
      </c>
      <c r="B16610">
        <v>256.89170000000001</v>
      </c>
      <c r="C16610" t="s">
        <v>70</v>
      </c>
    </row>
    <row r="16611" spans="1:3" x14ac:dyDescent="0.35">
      <c r="A16611">
        <v>120</v>
      </c>
      <c r="B16611">
        <v>256.90789999999998</v>
      </c>
      <c r="C16611" t="s">
        <v>70</v>
      </c>
    </row>
    <row r="16612" spans="1:3" x14ac:dyDescent="0.35">
      <c r="A16612">
        <v>120</v>
      </c>
      <c r="B16612">
        <v>256.9228</v>
      </c>
      <c r="C16612" t="s">
        <v>70</v>
      </c>
    </row>
    <row r="16613" spans="1:3" x14ac:dyDescent="0.35">
      <c r="A16613">
        <v>120</v>
      </c>
      <c r="B16613">
        <v>256.93810000000002</v>
      </c>
      <c r="C16613" t="s">
        <v>70</v>
      </c>
    </row>
    <row r="16614" spans="1:3" x14ac:dyDescent="0.35">
      <c r="A16614">
        <v>120</v>
      </c>
      <c r="B16614">
        <v>256.95150000000001</v>
      </c>
      <c r="C16614" t="s">
        <v>70</v>
      </c>
    </row>
    <row r="16615" spans="1:3" x14ac:dyDescent="0.35">
      <c r="A16615">
        <v>120</v>
      </c>
      <c r="B16615">
        <v>256.96620000000001</v>
      </c>
      <c r="C16615" t="s">
        <v>70</v>
      </c>
    </row>
    <row r="16616" spans="1:3" x14ac:dyDescent="0.35">
      <c r="A16616">
        <v>120</v>
      </c>
      <c r="B16616">
        <v>256.98059999999998</v>
      </c>
      <c r="C16616" t="s">
        <v>70</v>
      </c>
    </row>
    <row r="16617" spans="1:3" x14ac:dyDescent="0.35">
      <c r="A16617">
        <v>120</v>
      </c>
      <c r="B16617">
        <v>256.99560000000002</v>
      </c>
      <c r="C16617" t="s">
        <v>70</v>
      </c>
    </row>
    <row r="16618" spans="1:3" x14ac:dyDescent="0.35">
      <c r="A16618">
        <v>120</v>
      </c>
      <c r="B16618">
        <v>257.01</v>
      </c>
      <c r="C16618" t="s">
        <v>70</v>
      </c>
    </row>
    <row r="16619" spans="1:3" x14ac:dyDescent="0.35">
      <c r="A16619">
        <v>120</v>
      </c>
      <c r="B16619">
        <v>257.02440000000001</v>
      </c>
      <c r="C16619" t="s">
        <v>70</v>
      </c>
    </row>
    <row r="16620" spans="1:3" x14ac:dyDescent="0.35">
      <c r="A16620">
        <v>120</v>
      </c>
      <c r="B16620">
        <v>257.03890000000001</v>
      </c>
      <c r="C16620" t="s">
        <v>70</v>
      </c>
    </row>
    <row r="16621" spans="1:3" x14ac:dyDescent="0.35">
      <c r="A16621">
        <v>120</v>
      </c>
      <c r="B16621">
        <v>257.05360000000002</v>
      </c>
      <c r="C16621" t="s">
        <v>70</v>
      </c>
    </row>
    <row r="16622" spans="1:3" x14ac:dyDescent="0.35">
      <c r="A16622">
        <v>120</v>
      </c>
      <c r="B16622">
        <v>257.07190000000003</v>
      </c>
      <c r="C16622" t="s">
        <v>70</v>
      </c>
    </row>
    <row r="16623" spans="1:3" x14ac:dyDescent="0.35">
      <c r="A16623">
        <v>120</v>
      </c>
      <c r="B16623">
        <v>257.10489999999999</v>
      </c>
      <c r="C16623" t="s">
        <v>70</v>
      </c>
    </row>
    <row r="16624" spans="1:3" x14ac:dyDescent="0.35">
      <c r="A16624">
        <v>120</v>
      </c>
      <c r="B16624">
        <v>257.12040000000002</v>
      </c>
      <c r="C16624" t="s">
        <v>70</v>
      </c>
    </row>
    <row r="16625" spans="1:3" x14ac:dyDescent="0.35">
      <c r="A16625">
        <v>120</v>
      </c>
      <c r="B16625">
        <v>257.1345</v>
      </c>
      <c r="C16625" t="s">
        <v>70</v>
      </c>
    </row>
    <row r="16626" spans="1:3" x14ac:dyDescent="0.35">
      <c r="A16626">
        <v>120</v>
      </c>
      <c r="B16626">
        <v>257.149</v>
      </c>
      <c r="C16626" t="s">
        <v>70</v>
      </c>
    </row>
    <row r="16627" spans="1:3" x14ac:dyDescent="0.35">
      <c r="A16627">
        <v>120</v>
      </c>
      <c r="B16627">
        <v>257.16680000000002</v>
      </c>
      <c r="C16627" t="s">
        <v>70</v>
      </c>
    </row>
    <row r="16628" spans="1:3" x14ac:dyDescent="0.35">
      <c r="A16628">
        <v>120</v>
      </c>
      <c r="B16628">
        <v>257.18610000000001</v>
      </c>
      <c r="C16628" t="s">
        <v>70</v>
      </c>
    </row>
    <row r="16629" spans="1:3" x14ac:dyDescent="0.35">
      <c r="A16629">
        <v>120</v>
      </c>
      <c r="B16629">
        <v>257.20100000000002</v>
      </c>
      <c r="C16629" t="s">
        <v>70</v>
      </c>
    </row>
    <row r="16630" spans="1:3" x14ac:dyDescent="0.35">
      <c r="A16630">
        <v>120</v>
      </c>
      <c r="B16630">
        <v>257.2158</v>
      </c>
      <c r="C16630" t="s">
        <v>70</v>
      </c>
    </row>
    <row r="16631" spans="1:3" x14ac:dyDescent="0.35">
      <c r="A16631">
        <v>120</v>
      </c>
      <c r="B16631">
        <v>257.23739999999998</v>
      </c>
      <c r="C16631" t="s">
        <v>70</v>
      </c>
    </row>
    <row r="16632" spans="1:3" x14ac:dyDescent="0.35">
      <c r="A16632">
        <v>120</v>
      </c>
      <c r="B16632">
        <v>257.25689999999997</v>
      </c>
      <c r="C16632" t="s">
        <v>70</v>
      </c>
    </row>
    <row r="16633" spans="1:3" x14ac:dyDescent="0.35">
      <c r="A16633">
        <v>120</v>
      </c>
      <c r="B16633">
        <v>257.26949999999999</v>
      </c>
      <c r="C16633" t="s">
        <v>70</v>
      </c>
    </row>
    <row r="16634" spans="1:3" x14ac:dyDescent="0.35">
      <c r="A16634">
        <v>120</v>
      </c>
      <c r="B16634">
        <v>257.28309999999999</v>
      </c>
      <c r="C16634" t="s">
        <v>70</v>
      </c>
    </row>
    <row r="16635" spans="1:3" x14ac:dyDescent="0.35">
      <c r="A16635">
        <v>120</v>
      </c>
      <c r="B16635">
        <v>257.30590000000001</v>
      </c>
      <c r="C16635" t="s">
        <v>70</v>
      </c>
    </row>
    <row r="16636" spans="1:3" x14ac:dyDescent="0.35">
      <c r="A16636">
        <v>120</v>
      </c>
      <c r="B16636">
        <v>257.32139999999998</v>
      </c>
      <c r="C16636" t="s">
        <v>70</v>
      </c>
    </row>
    <row r="16637" spans="1:3" x14ac:dyDescent="0.35">
      <c r="A16637">
        <v>120</v>
      </c>
      <c r="B16637">
        <v>257.33589999999998</v>
      </c>
      <c r="C16637" t="s">
        <v>70</v>
      </c>
    </row>
    <row r="16638" spans="1:3" x14ac:dyDescent="0.35">
      <c r="A16638">
        <v>120</v>
      </c>
      <c r="B16638">
        <v>257.34960000000001</v>
      </c>
      <c r="C16638" t="s">
        <v>70</v>
      </c>
    </row>
    <row r="16639" spans="1:3" x14ac:dyDescent="0.35">
      <c r="A16639">
        <v>120</v>
      </c>
      <c r="B16639">
        <v>257.36450000000002</v>
      </c>
      <c r="C16639" t="s">
        <v>70</v>
      </c>
    </row>
    <row r="16640" spans="1:3" x14ac:dyDescent="0.35">
      <c r="A16640">
        <v>120</v>
      </c>
      <c r="B16640">
        <v>257.37950000000001</v>
      </c>
      <c r="C16640" t="s">
        <v>70</v>
      </c>
    </row>
    <row r="16641" spans="1:3" x14ac:dyDescent="0.35">
      <c r="A16641">
        <v>120</v>
      </c>
      <c r="B16641">
        <v>257.39400000000001</v>
      </c>
      <c r="C16641" t="s">
        <v>70</v>
      </c>
    </row>
    <row r="16642" spans="1:3" x14ac:dyDescent="0.35">
      <c r="A16642">
        <v>120</v>
      </c>
      <c r="B16642">
        <v>257.40870000000001</v>
      </c>
      <c r="C16642" t="s">
        <v>70</v>
      </c>
    </row>
    <row r="16643" spans="1:3" x14ac:dyDescent="0.35">
      <c r="A16643">
        <v>120</v>
      </c>
      <c r="B16643">
        <v>257.42360000000002</v>
      </c>
      <c r="C16643" t="s">
        <v>70</v>
      </c>
    </row>
    <row r="16644" spans="1:3" x14ac:dyDescent="0.35">
      <c r="A16644">
        <v>120</v>
      </c>
      <c r="B16644">
        <v>257.43799999999999</v>
      </c>
      <c r="C16644" t="s">
        <v>70</v>
      </c>
    </row>
    <row r="16645" spans="1:3" x14ac:dyDescent="0.35">
      <c r="A16645">
        <v>120</v>
      </c>
      <c r="B16645">
        <v>257.45179999999999</v>
      </c>
      <c r="C16645" t="s">
        <v>70</v>
      </c>
    </row>
    <row r="16646" spans="1:3" x14ac:dyDescent="0.35">
      <c r="A16646">
        <v>120</v>
      </c>
      <c r="B16646">
        <v>257.46640000000002</v>
      </c>
      <c r="C16646" t="s">
        <v>70</v>
      </c>
    </row>
    <row r="16647" spans="1:3" x14ac:dyDescent="0.35">
      <c r="A16647">
        <v>120</v>
      </c>
      <c r="B16647">
        <v>257.48129999999998</v>
      </c>
      <c r="C16647" t="s">
        <v>70</v>
      </c>
    </row>
    <row r="16648" spans="1:3" x14ac:dyDescent="0.35">
      <c r="A16648">
        <v>120</v>
      </c>
      <c r="B16648">
        <v>257.4957</v>
      </c>
      <c r="C16648" t="s">
        <v>70</v>
      </c>
    </row>
    <row r="16649" spans="1:3" x14ac:dyDescent="0.35">
      <c r="A16649">
        <v>120</v>
      </c>
      <c r="B16649">
        <v>257.51749999999998</v>
      </c>
      <c r="C16649" t="s">
        <v>70</v>
      </c>
    </row>
    <row r="16650" spans="1:3" x14ac:dyDescent="0.35">
      <c r="A16650">
        <v>120</v>
      </c>
      <c r="B16650">
        <v>257.53250000000003</v>
      </c>
      <c r="C16650" t="s">
        <v>70</v>
      </c>
    </row>
    <row r="16651" spans="1:3" x14ac:dyDescent="0.35">
      <c r="A16651">
        <v>120</v>
      </c>
      <c r="B16651">
        <v>257.54739999999998</v>
      </c>
      <c r="C16651" t="s">
        <v>70</v>
      </c>
    </row>
    <row r="16652" spans="1:3" x14ac:dyDescent="0.35">
      <c r="A16652">
        <v>120</v>
      </c>
      <c r="B16652">
        <v>257.5761</v>
      </c>
      <c r="C16652" t="s">
        <v>70</v>
      </c>
    </row>
    <row r="16653" spans="1:3" x14ac:dyDescent="0.35">
      <c r="A16653">
        <v>120</v>
      </c>
      <c r="B16653">
        <v>257.59129999999999</v>
      </c>
      <c r="C16653" t="s">
        <v>70</v>
      </c>
    </row>
    <row r="16654" spans="1:3" x14ac:dyDescent="0.35">
      <c r="A16654">
        <v>120</v>
      </c>
      <c r="B16654">
        <v>257.6087</v>
      </c>
      <c r="C16654" t="s">
        <v>70</v>
      </c>
    </row>
    <row r="16655" spans="1:3" x14ac:dyDescent="0.35">
      <c r="A16655">
        <v>120</v>
      </c>
      <c r="B16655">
        <v>257.62430000000001</v>
      </c>
      <c r="C16655" t="s">
        <v>70</v>
      </c>
    </row>
    <row r="16656" spans="1:3" x14ac:dyDescent="0.35">
      <c r="A16656">
        <v>120</v>
      </c>
      <c r="B16656">
        <v>257.63889999999998</v>
      </c>
      <c r="C16656" t="s">
        <v>70</v>
      </c>
    </row>
    <row r="16657" spans="1:3" x14ac:dyDescent="0.35">
      <c r="A16657">
        <v>120</v>
      </c>
      <c r="B16657">
        <v>257.6533</v>
      </c>
      <c r="C16657" t="s">
        <v>70</v>
      </c>
    </row>
    <row r="16658" spans="1:3" x14ac:dyDescent="0.35">
      <c r="A16658">
        <v>120</v>
      </c>
      <c r="B16658">
        <v>257.67160000000001</v>
      </c>
      <c r="C16658" t="s">
        <v>70</v>
      </c>
    </row>
    <row r="16659" spans="1:3" x14ac:dyDescent="0.35">
      <c r="A16659">
        <v>120</v>
      </c>
      <c r="B16659">
        <v>257.6891</v>
      </c>
      <c r="C16659" t="s">
        <v>70</v>
      </c>
    </row>
    <row r="16660" spans="1:3" x14ac:dyDescent="0.35">
      <c r="A16660">
        <v>120</v>
      </c>
      <c r="B16660">
        <v>257.7054</v>
      </c>
      <c r="C16660" t="s">
        <v>70</v>
      </c>
    </row>
    <row r="16661" spans="1:3" x14ac:dyDescent="0.35">
      <c r="A16661">
        <v>120</v>
      </c>
      <c r="B16661">
        <v>257.72710000000001</v>
      </c>
      <c r="C16661" t="s">
        <v>70</v>
      </c>
    </row>
    <row r="16662" spans="1:3" x14ac:dyDescent="0.35">
      <c r="A16662">
        <v>120</v>
      </c>
      <c r="B16662">
        <v>257.74160000000001</v>
      </c>
      <c r="C16662" t="s">
        <v>70</v>
      </c>
    </row>
    <row r="16663" spans="1:3" x14ac:dyDescent="0.35">
      <c r="A16663">
        <v>120</v>
      </c>
      <c r="B16663">
        <v>257.75760000000002</v>
      </c>
      <c r="C16663" t="s">
        <v>70</v>
      </c>
    </row>
    <row r="16664" spans="1:3" x14ac:dyDescent="0.35">
      <c r="A16664">
        <v>120</v>
      </c>
      <c r="B16664">
        <v>257.7724</v>
      </c>
      <c r="C16664" t="s">
        <v>70</v>
      </c>
    </row>
    <row r="16665" spans="1:3" x14ac:dyDescent="0.35">
      <c r="A16665">
        <v>120</v>
      </c>
      <c r="B16665">
        <v>257.78719999999998</v>
      </c>
      <c r="C16665" t="s">
        <v>70</v>
      </c>
    </row>
    <row r="16666" spans="1:3" x14ac:dyDescent="0.35">
      <c r="A16666">
        <v>120</v>
      </c>
      <c r="B16666">
        <v>257.80119999999999</v>
      </c>
      <c r="C16666" t="s">
        <v>70</v>
      </c>
    </row>
    <row r="16667" spans="1:3" x14ac:dyDescent="0.35">
      <c r="A16667">
        <v>120</v>
      </c>
      <c r="B16667">
        <v>257.81560000000002</v>
      </c>
      <c r="C16667" t="s">
        <v>70</v>
      </c>
    </row>
    <row r="16668" spans="1:3" x14ac:dyDescent="0.35">
      <c r="A16668">
        <v>120</v>
      </c>
      <c r="B16668">
        <v>257.83</v>
      </c>
      <c r="C16668" t="s">
        <v>70</v>
      </c>
    </row>
    <row r="16669" spans="1:3" x14ac:dyDescent="0.35">
      <c r="A16669">
        <v>120</v>
      </c>
      <c r="B16669">
        <v>257.8449</v>
      </c>
      <c r="C16669" t="s">
        <v>70</v>
      </c>
    </row>
    <row r="16670" spans="1:3" x14ac:dyDescent="0.35">
      <c r="A16670">
        <v>120</v>
      </c>
      <c r="B16670">
        <v>257.85910000000001</v>
      </c>
      <c r="C16670" t="s">
        <v>70</v>
      </c>
    </row>
    <row r="16671" spans="1:3" x14ac:dyDescent="0.35">
      <c r="A16671">
        <v>120</v>
      </c>
      <c r="B16671">
        <v>257.8734</v>
      </c>
      <c r="C16671" t="s">
        <v>70</v>
      </c>
    </row>
    <row r="16672" spans="1:3" x14ac:dyDescent="0.35">
      <c r="A16672">
        <v>120</v>
      </c>
      <c r="B16672">
        <v>257.88850000000002</v>
      </c>
      <c r="C16672" t="s">
        <v>70</v>
      </c>
    </row>
    <row r="16673" spans="1:3" x14ac:dyDescent="0.35">
      <c r="A16673">
        <v>120</v>
      </c>
      <c r="B16673">
        <v>257.90280000000001</v>
      </c>
      <c r="C16673" t="s">
        <v>70</v>
      </c>
    </row>
    <row r="16674" spans="1:3" x14ac:dyDescent="0.35">
      <c r="A16674">
        <v>120</v>
      </c>
      <c r="B16674">
        <v>257.9169</v>
      </c>
      <c r="C16674" t="s">
        <v>70</v>
      </c>
    </row>
    <row r="16675" spans="1:3" x14ac:dyDescent="0.35">
      <c r="A16675">
        <v>120</v>
      </c>
      <c r="B16675">
        <v>257.93900000000002</v>
      </c>
      <c r="C16675" t="s">
        <v>70</v>
      </c>
    </row>
    <row r="16676" spans="1:3" x14ac:dyDescent="0.35">
      <c r="A16676">
        <v>120</v>
      </c>
      <c r="B16676">
        <v>257.95530000000002</v>
      </c>
      <c r="C16676" t="s">
        <v>70</v>
      </c>
    </row>
    <row r="16677" spans="1:3" x14ac:dyDescent="0.35">
      <c r="A16677">
        <v>120</v>
      </c>
      <c r="B16677">
        <v>257.97030000000001</v>
      </c>
      <c r="C16677" t="s">
        <v>70</v>
      </c>
    </row>
    <row r="16678" spans="1:3" x14ac:dyDescent="0.35">
      <c r="A16678">
        <v>120</v>
      </c>
      <c r="B16678">
        <v>257.98439999999999</v>
      </c>
      <c r="C16678" t="s">
        <v>70</v>
      </c>
    </row>
    <row r="16679" spans="1:3" x14ac:dyDescent="0.35">
      <c r="A16679">
        <v>120</v>
      </c>
      <c r="B16679">
        <v>257.99860000000001</v>
      </c>
      <c r="C16679" t="s">
        <v>70</v>
      </c>
    </row>
    <row r="16680" spans="1:3" x14ac:dyDescent="0.35">
      <c r="A16680">
        <v>120</v>
      </c>
      <c r="B16680">
        <v>258.01249999999999</v>
      </c>
      <c r="C16680" t="s">
        <v>70</v>
      </c>
    </row>
    <row r="16681" spans="1:3" x14ac:dyDescent="0.35">
      <c r="A16681">
        <v>120</v>
      </c>
      <c r="B16681">
        <v>258.02760000000001</v>
      </c>
      <c r="C16681" t="s">
        <v>70</v>
      </c>
    </row>
    <row r="16682" spans="1:3" x14ac:dyDescent="0.35">
      <c r="A16682">
        <v>120</v>
      </c>
      <c r="B16682">
        <v>258.04199999999997</v>
      </c>
      <c r="C16682" t="s">
        <v>70</v>
      </c>
    </row>
    <row r="16683" spans="1:3" x14ac:dyDescent="0.35">
      <c r="A16683">
        <v>120</v>
      </c>
      <c r="B16683">
        <v>258.0566</v>
      </c>
      <c r="C16683" t="s">
        <v>70</v>
      </c>
    </row>
    <row r="16684" spans="1:3" x14ac:dyDescent="0.35">
      <c r="A16684">
        <v>120</v>
      </c>
      <c r="B16684">
        <v>258.07100000000003</v>
      </c>
      <c r="C16684" t="s">
        <v>70</v>
      </c>
    </row>
    <row r="16685" spans="1:3" x14ac:dyDescent="0.35">
      <c r="A16685">
        <v>120</v>
      </c>
      <c r="B16685">
        <v>258.08550000000002</v>
      </c>
      <c r="C16685" t="s">
        <v>70</v>
      </c>
    </row>
    <row r="16686" spans="1:3" x14ac:dyDescent="0.35">
      <c r="A16686">
        <v>120</v>
      </c>
      <c r="B16686">
        <v>258.10000000000002</v>
      </c>
      <c r="C16686" t="s">
        <v>70</v>
      </c>
    </row>
    <row r="16687" spans="1:3" x14ac:dyDescent="0.35">
      <c r="A16687">
        <v>120</v>
      </c>
      <c r="B16687">
        <v>258.11829999999998</v>
      </c>
      <c r="C16687" t="s">
        <v>70</v>
      </c>
    </row>
    <row r="16688" spans="1:3" x14ac:dyDescent="0.35">
      <c r="A16688">
        <v>120</v>
      </c>
      <c r="B16688">
        <v>258.13959999999997</v>
      </c>
      <c r="C16688" t="s">
        <v>70</v>
      </c>
    </row>
    <row r="16689" spans="1:3" x14ac:dyDescent="0.35">
      <c r="A16689">
        <v>120</v>
      </c>
      <c r="B16689">
        <v>258.15550000000002</v>
      </c>
      <c r="C16689" t="s">
        <v>70</v>
      </c>
    </row>
    <row r="16690" spans="1:3" x14ac:dyDescent="0.35">
      <c r="A16690">
        <v>120</v>
      </c>
      <c r="B16690">
        <v>258.17700000000002</v>
      </c>
      <c r="C16690" t="s">
        <v>70</v>
      </c>
    </row>
    <row r="16691" spans="1:3" x14ac:dyDescent="0.35">
      <c r="A16691">
        <v>120</v>
      </c>
      <c r="B16691">
        <v>258.19690000000003</v>
      </c>
      <c r="C16691" t="s">
        <v>70</v>
      </c>
    </row>
    <row r="16692" spans="1:3" x14ac:dyDescent="0.35">
      <c r="A16692">
        <v>120</v>
      </c>
      <c r="B16692">
        <v>258.2097</v>
      </c>
      <c r="C16692" t="s">
        <v>70</v>
      </c>
    </row>
    <row r="16693" spans="1:3" x14ac:dyDescent="0.35">
      <c r="A16693">
        <v>120</v>
      </c>
      <c r="B16693">
        <v>258.22370000000001</v>
      </c>
      <c r="C16693" t="s">
        <v>70</v>
      </c>
    </row>
    <row r="16694" spans="1:3" x14ac:dyDescent="0.35">
      <c r="A16694">
        <v>120</v>
      </c>
      <c r="B16694">
        <v>258.23829999999998</v>
      </c>
      <c r="C16694" t="s">
        <v>70</v>
      </c>
    </row>
    <row r="16695" spans="1:3" x14ac:dyDescent="0.35">
      <c r="A16695">
        <v>120</v>
      </c>
      <c r="B16695">
        <v>258.25229999999999</v>
      </c>
      <c r="C16695" t="s">
        <v>70</v>
      </c>
    </row>
    <row r="16696" spans="1:3" x14ac:dyDescent="0.35">
      <c r="A16696">
        <v>120</v>
      </c>
      <c r="B16696">
        <v>258.26859999999999</v>
      </c>
      <c r="C16696" t="s">
        <v>70</v>
      </c>
    </row>
    <row r="16697" spans="1:3" x14ac:dyDescent="0.35">
      <c r="A16697">
        <v>120</v>
      </c>
      <c r="B16697">
        <v>258.28280000000001</v>
      </c>
      <c r="C16697" t="s">
        <v>70</v>
      </c>
    </row>
    <row r="16698" spans="1:3" x14ac:dyDescent="0.35">
      <c r="A16698">
        <v>120</v>
      </c>
      <c r="B16698">
        <v>258.29770000000002</v>
      </c>
      <c r="C16698" t="s">
        <v>70</v>
      </c>
    </row>
    <row r="16699" spans="1:3" x14ac:dyDescent="0.35">
      <c r="A16699">
        <v>120</v>
      </c>
      <c r="B16699">
        <v>258.31169999999997</v>
      </c>
      <c r="C16699" t="s">
        <v>70</v>
      </c>
    </row>
    <row r="16700" spans="1:3" x14ac:dyDescent="0.35">
      <c r="A16700">
        <v>120</v>
      </c>
      <c r="B16700">
        <v>258.32679999999999</v>
      </c>
      <c r="C16700" t="s">
        <v>70</v>
      </c>
    </row>
    <row r="16701" spans="1:3" x14ac:dyDescent="0.35">
      <c r="A16701">
        <v>120</v>
      </c>
      <c r="B16701">
        <v>258.34879999999998</v>
      </c>
      <c r="C16701" t="s">
        <v>70</v>
      </c>
    </row>
    <row r="16702" spans="1:3" x14ac:dyDescent="0.35">
      <c r="A16702">
        <v>120</v>
      </c>
      <c r="B16702">
        <v>258.36380000000003</v>
      </c>
      <c r="C16702" t="s">
        <v>70</v>
      </c>
    </row>
    <row r="16703" spans="1:3" x14ac:dyDescent="0.35">
      <c r="A16703">
        <v>120</v>
      </c>
      <c r="B16703">
        <v>258.37889999999999</v>
      </c>
      <c r="C16703" t="s">
        <v>70</v>
      </c>
    </row>
    <row r="16704" spans="1:3" x14ac:dyDescent="0.35">
      <c r="A16704">
        <v>120</v>
      </c>
      <c r="B16704">
        <v>258.3931</v>
      </c>
      <c r="C16704" t="s">
        <v>70</v>
      </c>
    </row>
    <row r="16705" spans="1:3" x14ac:dyDescent="0.35">
      <c r="A16705">
        <v>120</v>
      </c>
      <c r="B16705">
        <v>258.40780000000001</v>
      </c>
      <c r="C16705" t="s">
        <v>70</v>
      </c>
    </row>
    <row r="16706" spans="1:3" x14ac:dyDescent="0.35">
      <c r="A16706">
        <v>120</v>
      </c>
      <c r="B16706">
        <v>258.423</v>
      </c>
      <c r="C16706" t="s">
        <v>70</v>
      </c>
    </row>
    <row r="16707" spans="1:3" x14ac:dyDescent="0.35">
      <c r="A16707">
        <v>120</v>
      </c>
      <c r="B16707">
        <v>258.4375</v>
      </c>
      <c r="C16707" t="s">
        <v>70</v>
      </c>
    </row>
    <row r="16708" spans="1:3" x14ac:dyDescent="0.35">
      <c r="A16708">
        <v>120</v>
      </c>
      <c r="B16708">
        <v>258.45159999999998</v>
      </c>
      <c r="C16708" t="s">
        <v>70</v>
      </c>
    </row>
    <row r="16709" spans="1:3" x14ac:dyDescent="0.35">
      <c r="A16709">
        <v>120</v>
      </c>
      <c r="B16709">
        <v>258.4674</v>
      </c>
      <c r="C16709" t="s">
        <v>70</v>
      </c>
    </row>
    <row r="16710" spans="1:3" x14ac:dyDescent="0.35">
      <c r="A16710">
        <v>120</v>
      </c>
      <c r="B16710">
        <v>258.48149999999998</v>
      </c>
      <c r="C16710" t="s">
        <v>70</v>
      </c>
    </row>
    <row r="16711" spans="1:3" x14ac:dyDescent="0.35">
      <c r="A16711">
        <v>120</v>
      </c>
      <c r="B16711">
        <v>258.49619999999999</v>
      </c>
      <c r="C16711" t="s">
        <v>70</v>
      </c>
    </row>
    <row r="16712" spans="1:3" x14ac:dyDescent="0.35">
      <c r="A16712">
        <v>120</v>
      </c>
      <c r="B16712">
        <v>258.5111</v>
      </c>
      <c r="C16712" t="s">
        <v>70</v>
      </c>
    </row>
    <row r="16713" spans="1:3" x14ac:dyDescent="0.35">
      <c r="A16713">
        <v>120</v>
      </c>
      <c r="B16713">
        <v>258.52510000000001</v>
      </c>
      <c r="C16713" t="s">
        <v>70</v>
      </c>
    </row>
    <row r="16714" spans="1:3" x14ac:dyDescent="0.35">
      <c r="A16714">
        <v>120</v>
      </c>
      <c r="B16714">
        <v>258.53980000000001</v>
      </c>
      <c r="C16714" t="s">
        <v>70</v>
      </c>
    </row>
    <row r="16715" spans="1:3" x14ac:dyDescent="0.35">
      <c r="A16715">
        <v>120</v>
      </c>
      <c r="B16715">
        <v>258.56110000000001</v>
      </c>
      <c r="C16715" t="s">
        <v>70</v>
      </c>
    </row>
    <row r="16716" spans="1:3" x14ac:dyDescent="0.35">
      <c r="A16716">
        <v>120</v>
      </c>
      <c r="B16716">
        <v>258.58030000000002</v>
      </c>
      <c r="C16716" t="s">
        <v>70</v>
      </c>
    </row>
    <row r="16717" spans="1:3" x14ac:dyDescent="0.35">
      <c r="A16717">
        <v>120</v>
      </c>
      <c r="B16717">
        <v>258.59629999999999</v>
      </c>
      <c r="C16717" t="s">
        <v>70</v>
      </c>
    </row>
    <row r="16718" spans="1:3" x14ac:dyDescent="0.35">
      <c r="A16718">
        <v>120</v>
      </c>
      <c r="B16718">
        <v>258.61160000000001</v>
      </c>
      <c r="C16718" t="s">
        <v>70</v>
      </c>
    </row>
    <row r="16719" spans="1:3" x14ac:dyDescent="0.35">
      <c r="A16719">
        <v>120</v>
      </c>
      <c r="B16719">
        <v>258.62860000000001</v>
      </c>
      <c r="C16719" t="s">
        <v>70</v>
      </c>
    </row>
    <row r="16720" spans="1:3" x14ac:dyDescent="0.35">
      <c r="A16720">
        <v>120</v>
      </c>
      <c r="B16720">
        <v>258.64400000000001</v>
      </c>
      <c r="C16720" t="s">
        <v>70</v>
      </c>
    </row>
    <row r="16721" spans="1:3" x14ac:dyDescent="0.35">
      <c r="A16721">
        <v>120</v>
      </c>
      <c r="B16721">
        <v>258.65839999999997</v>
      </c>
      <c r="C16721" t="s">
        <v>70</v>
      </c>
    </row>
    <row r="16722" spans="1:3" x14ac:dyDescent="0.35">
      <c r="A16722">
        <v>120</v>
      </c>
      <c r="B16722">
        <v>258.67500000000001</v>
      </c>
      <c r="C16722" t="s">
        <v>70</v>
      </c>
    </row>
    <row r="16723" spans="1:3" x14ac:dyDescent="0.35">
      <c r="A16723">
        <v>120</v>
      </c>
      <c r="B16723">
        <v>258.69139999999999</v>
      </c>
      <c r="C16723" t="s">
        <v>70</v>
      </c>
    </row>
    <row r="16724" spans="1:3" x14ac:dyDescent="0.35">
      <c r="A16724">
        <v>120</v>
      </c>
      <c r="B16724">
        <v>258.70609999999999</v>
      </c>
      <c r="C16724" t="s">
        <v>70</v>
      </c>
    </row>
    <row r="16725" spans="1:3" x14ac:dyDescent="0.35">
      <c r="A16725">
        <v>120</v>
      </c>
      <c r="B16725">
        <v>258.72070000000002</v>
      </c>
      <c r="C16725" t="s">
        <v>70</v>
      </c>
    </row>
    <row r="16726" spans="1:3" x14ac:dyDescent="0.35">
      <c r="A16726">
        <v>120</v>
      </c>
      <c r="B16726">
        <v>258.73439999999999</v>
      </c>
      <c r="C16726" t="s">
        <v>70</v>
      </c>
    </row>
    <row r="16727" spans="1:3" x14ac:dyDescent="0.35">
      <c r="A16727">
        <v>120</v>
      </c>
      <c r="B16727">
        <v>258.74849999999998</v>
      </c>
      <c r="C16727" t="s">
        <v>70</v>
      </c>
    </row>
    <row r="16728" spans="1:3" x14ac:dyDescent="0.35">
      <c r="A16728">
        <v>120</v>
      </c>
      <c r="B16728">
        <v>258.7715</v>
      </c>
      <c r="C16728" t="s">
        <v>70</v>
      </c>
    </row>
    <row r="16729" spans="1:3" x14ac:dyDescent="0.35">
      <c r="A16729">
        <v>120</v>
      </c>
      <c r="B16729">
        <v>258.78649999999999</v>
      </c>
      <c r="C16729" t="s">
        <v>70</v>
      </c>
    </row>
    <row r="16730" spans="1:3" x14ac:dyDescent="0.35">
      <c r="A16730">
        <v>120</v>
      </c>
      <c r="B16730">
        <v>258.80040000000002</v>
      </c>
      <c r="C16730" t="s">
        <v>70</v>
      </c>
    </row>
    <row r="16731" spans="1:3" x14ac:dyDescent="0.35">
      <c r="A16731">
        <v>120</v>
      </c>
      <c r="B16731">
        <v>258.83109999999999</v>
      </c>
      <c r="C16731" t="s">
        <v>70</v>
      </c>
    </row>
    <row r="16732" spans="1:3" x14ac:dyDescent="0.35">
      <c r="A16732">
        <v>120</v>
      </c>
      <c r="B16732">
        <v>258.86590000000001</v>
      </c>
      <c r="C16732" t="s">
        <v>70</v>
      </c>
    </row>
    <row r="16733" spans="1:3" x14ac:dyDescent="0.35">
      <c r="A16733">
        <v>120</v>
      </c>
      <c r="B16733">
        <v>258.88279999999997</v>
      </c>
      <c r="C16733" t="s">
        <v>70</v>
      </c>
    </row>
    <row r="16734" spans="1:3" x14ac:dyDescent="0.35">
      <c r="A16734">
        <v>120</v>
      </c>
      <c r="B16734">
        <v>258.89789999999999</v>
      </c>
      <c r="C16734" t="s">
        <v>70</v>
      </c>
    </row>
    <row r="16735" spans="1:3" x14ac:dyDescent="0.35">
      <c r="A16735">
        <v>120</v>
      </c>
      <c r="B16735">
        <v>258.9119</v>
      </c>
      <c r="C16735" t="s">
        <v>70</v>
      </c>
    </row>
    <row r="16736" spans="1:3" x14ac:dyDescent="0.35">
      <c r="A16736">
        <v>120</v>
      </c>
      <c r="B16736">
        <v>258.92680000000001</v>
      </c>
      <c r="C16736" t="s">
        <v>70</v>
      </c>
    </row>
    <row r="16737" spans="1:3" x14ac:dyDescent="0.35">
      <c r="A16737">
        <v>120</v>
      </c>
      <c r="B16737">
        <v>258.94139999999999</v>
      </c>
      <c r="C16737" t="s">
        <v>70</v>
      </c>
    </row>
    <row r="16738" spans="1:3" x14ac:dyDescent="0.35">
      <c r="A16738">
        <v>120</v>
      </c>
      <c r="B16738">
        <v>258.95589999999999</v>
      </c>
      <c r="C16738" t="s">
        <v>70</v>
      </c>
    </row>
    <row r="16739" spans="1:3" x14ac:dyDescent="0.35">
      <c r="A16739">
        <v>120</v>
      </c>
      <c r="B16739">
        <v>258.97719999999998</v>
      </c>
      <c r="C16739" t="s">
        <v>70</v>
      </c>
    </row>
    <row r="16740" spans="1:3" x14ac:dyDescent="0.35">
      <c r="A16740">
        <v>120</v>
      </c>
      <c r="B16740">
        <v>258.99290000000002</v>
      </c>
      <c r="C16740" t="s">
        <v>70</v>
      </c>
    </row>
    <row r="16741" spans="1:3" x14ac:dyDescent="0.35">
      <c r="A16741">
        <v>120</v>
      </c>
      <c r="B16741">
        <v>259.0077</v>
      </c>
      <c r="C16741" t="s">
        <v>70</v>
      </c>
    </row>
    <row r="16742" spans="1:3" x14ac:dyDescent="0.35">
      <c r="A16742">
        <v>120</v>
      </c>
      <c r="B16742">
        <v>259.02260000000001</v>
      </c>
      <c r="C16742" t="s">
        <v>70</v>
      </c>
    </row>
    <row r="16743" spans="1:3" x14ac:dyDescent="0.35">
      <c r="A16743">
        <v>120</v>
      </c>
      <c r="B16743">
        <v>259.03800000000001</v>
      </c>
      <c r="C16743" t="s">
        <v>70</v>
      </c>
    </row>
    <row r="16744" spans="1:3" x14ac:dyDescent="0.35">
      <c r="A16744">
        <v>120</v>
      </c>
      <c r="B16744">
        <v>259.05200000000002</v>
      </c>
      <c r="C16744" t="s">
        <v>70</v>
      </c>
    </row>
    <row r="16745" spans="1:3" x14ac:dyDescent="0.35">
      <c r="A16745">
        <v>120</v>
      </c>
      <c r="B16745">
        <v>259.06659999999999</v>
      </c>
      <c r="C16745" t="s">
        <v>70</v>
      </c>
    </row>
    <row r="16746" spans="1:3" x14ac:dyDescent="0.35">
      <c r="A16746">
        <v>120</v>
      </c>
      <c r="B16746">
        <v>259.0813</v>
      </c>
      <c r="C16746" t="s">
        <v>70</v>
      </c>
    </row>
    <row r="16747" spans="1:3" x14ac:dyDescent="0.35">
      <c r="A16747">
        <v>120</v>
      </c>
      <c r="B16747">
        <v>259.09589999999997</v>
      </c>
      <c r="C16747" t="s">
        <v>70</v>
      </c>
    </row>
    <row r="16748" spans="1:3" x14ac:dyDescent="0.35">
      <c r="A16748">
        <v>120</v>
      </c>
      <c r="B16748">
        <v>259.1103</v>
      </c>
      <c r="C16748" t="s">
        <v>70</v>
      </c>
    </row>
    <row r="16749" spans="1:3" x14ac:dyDescent="0.35">
      <c r="A16749">
        <v>120</v>
      </c>
      <c r="B16749">
        <v>259.12630000000001</v>
      </c>
      <c r="C16749" t="s">
        <v>70</v>
      </c>
    </row>
    <row r="16750" spans="1:3" x14ac:dyDescent="0.35">
      <c r="A16750">
        <v>120</v>
      </c>
      <c r="B16750">
        <v>259.14120000000003</v>
      </c>
      <c r="C16750" t="s">
        <v>70</v>
      </c>
    </row>
    <row r="16751" spans="1:3" x14ac:dyDescent="0.35">
      <c r="A16751">
        <v>120</v>
      </c>
      <c r="B16751">
        <v>259.15629999999999</v>
      </c>
      <c r="C16751" t="s">
        <v>70</v>
      </c>
    </row>
    <row r="16752" spans="1:3" x14ac:dyDescent="0.35">
      <c r="A16752">
        <v>120</v>
      </c>
      <c r="B16752">
        <v>259.18340000000001</v>
      </c>
      <c r="C16752" t="s">
        <v>70</v>
      </c>
    </row>
    <row r="16753" spans="1:3" x14ac:dyDescent="0.35">
      <c r="A16753">
        <v>120</v>
      </c>
      <c r="B16753">
        <v>259.20580000000001</v>
      </c>
      <c r="C16753" t="s">
        <v>70</v>
      </c>
    </row>
    <row r="16754" spans="1:3" x14ac:dyDescent="0.35">
      <c r="A16754">
        <v>120</v>
      </c>
      <c r="B16754">
        <v>259.2208</v>
      </c>
      <c r="C16754" t="s">
        <v>70</v>
      </c>
    </row>
    <row r="16755" spans="1:3" x14ac:dyDescent="0.35">
      <c r="A16755">
        <v>120</v>
      </c>
      <c r="B16755">
        <v>259.2353</v>
      </c>
      <c r="C16755" t="s">
        <v>70</v>
      </c>
    </row>
    <row r="16756" spans="1:3" x14ac:dyDescent="0.35">
      <c r="A16756">
        <v>120</v>
      </c>
      <c r="B16756">
        <v>259.24979999999999</v>
      </c>
      <c r="C16756" t="s">
        <v>70</v>
      </c>
    </row>
    <row r="16757" spans="1:3" x14ac:dyDescent="0.35">
      <c r="A16757">
        <v>120</v>
      </c>
      <c r="B16757">
        <v>259.27199999999999</v>
      </c>
      <c r="C16757" t="s">
        <v>70</v>
      </c>
    </row>
    <row r="16758" spans="1:3" x14ac:dyDescent="0.35">
      <c r="A16758">
        <v>120</v>
      </c>
      <c r="B16758">
        <v>259.29020000000003</v>
      </c>
      <c r="C16758" t="s">
        <v>70</v>
      </c>
    </row>
    <row r="16759" spans="1:3" x14ac:dyDescent="0.35">
      <c r="A16759">
        <v>120</v>
      </c>
      <c r="B16759">
        <v>259.30360000000002</v>
      </c>
      <c r="C16759" t="s">
        <v>70</v>
      </c>
    </row>
    <row r="16760" spans="1:3" x14ac:dyDescent="0.35">
      <c r="A16760">
        <v>120</v>
      </c>
      <c r="B16760">
        <v>259.31810000000002</v>
      </c>
      <c r="C16760" t="s">
        <v>70</v>
      </c>
    </row>
    <row r="16761" spans="1:3" x14ac:dyDescent="0.35">
      <c r="A16761">
        <v>120</v>
      </c>
      <c r="B16761">
        <v>259.33210000000003</v>
      </c>
      <c r="C16761" t="s">
        <v>70</v>
      </c>
    </row>
    <row r="16762" spans="1:3" x14ac:dyDescent="0.35">
      <c r="A16762">
        <v>120</v>
      </c>
      <c r="B16762">
        <v>259.34690000000001</v>
      </c>
      <c r="C16762" t="s">
        <v>70</v>
      </c>
    </row>
    <row r="16763" spans="1:3" x14ac:dyDescent="0.35">
      <c r="A16763">
        <v>120</v>
      </c>
      <c r="B16763">
        <v>259.36110000000002</v>
      </c>
      <c r="C16763" t="s">
        <v>70</v>
      </c>
    </row>
    <row r="16764" spans="1:3" x14ac:dyDescent="0.35">
      <c r="A16764">
        <v>120</v>
      </c>
      <c r="B16764">
        <v>259.37580000000003</v>
      </c>
      <c r="C16764" t="s">
        <v>70</v>
      </c>
    </row>
    <row r="16765" spans="1:3" x14ac:dyDescent="0.35">
      <c r="A16765">
        <v>120</v>
      </c>
      <c r="B16765">
        <v>259.38959999999997</v>
      </c>
      <c r="C16765" t="s">
        <v>70</v>
      </c>
    </row>
    <row r="16766" spans="1:3" x14ac:dyDescent="0.35">
      <c r="A16766">
        <v>120</v>
      </c>
      <c r="B16766">
        <v>259.41269999999997</v>
      </c>
      <c r="C16766" t="s">
        <v>70</v>
      </c>
    </row>
    <row r="16767" spans="1:3" x14ac:dyDescent="0.35">
      <c r="A16767">
        <v>120</v>
      </c>
      <c r="B16767">
        <v>259.42829999999998</v>
      </c>
      <c r="C16767" t="s">
        <v>70</v>
      </c>
    </row>
    <row r="16768" spans="1:3" x14ac:dyDescent="0.35">
      <c r="A16768">
        <v>120</v>
      </c>
      <c r="B16768">
        <v>259.44349999999997</v>
      </c>
      <c r="C16768" t="s">
        <v>70</v>
      </c>
    </row>
    <row r="16769" spans="1:3" x14ac:dyDescent="0.35">
      <c r="A16769">
        <v>120</v>
      </c>
      <c r="B16769">
        <v>259.45800000000003</v>
      </c>
      <c r="C16769" t="s">
        <v>70</v>
      </c>
    </row>
    <row r="16770" spans="1:3" x14ac:dyDescent="0.35">
      <c r="A16770">
        <v>120</v>
      </c>
      <c r="B16770">
        <v>259.47230000000002</v>
      </c>
      <c r="C16770" t="s">
        <v>70</v>
      </c>
    </row>
    <row r="16771" spans="1:3" x14ac:dyDescent="0.35">
      <c r="A16771">
        <v>120</v>
      </c>
      <c r="B16771">
        <v>259.48689999999999</v>
      </c>
      <c r="C16771" t="s">
        <v>70</v>
      </c>
    </row>
    <row r="16772" spans="1:3" x14ac:dyDescent="0.35">
      <c r="A16772">
        <v>120</v>
      </c>
      <c r="B16772">
        <v>259.50080000000003</v>
      </c>
      <c r="C16772" t="s">
        <v>70</v>
      </c>
    </row>
    <row r="16773" spans="1:3" x14ac:dyDescent="0.35">
      <c r="A16773">
        <v>120</v>
      </c>
      <c r="B16773">
        <v>259.51560000000001</v>
      </c>
      <c r="C16773" t="s">
        <v>70</v>
      </c>
    </row>
    <row r="16774" spans="1:3" x14ac:dyDescent="0.35">
      <c r="A16774">
        <v>120</v>
      </c>
      <c r="B16774">
        <v>259.53489999999999</v>
      </c>
      <c r="C16774" t="s">
        <v>70</v>
      </c>
    </row>
    <row r="16775" spans="1:3" x14ac:dyDescent="0.35">
      <c r="A16775">
        <v>120</v>
      </c>
      <c r="B16775">
        <v>259.55410000000001</v>
      </c>
      <c r="C16775" t="s">
        <v>70</v>
      </c>
    </row>
    <row r="16776" spans="1:3" x14ac:dyDescent="0.35">
      <c r="A16776">
        <v>120</v>
      </c>
      <c r="B16776">
        <v>259.57139999999998</v>
      </c>
      <c r="C16776" t="s">
        <v>70</v>
      </c>
    </row>
    <row r="16777" spans="1:3" x14ac:dyDescent="0.35">
      <c r="A16777">
        <v>120</v>
      </c>
      <c r="B16777">
        <v>259.58580000000001</v>
      </c>
      <c r="C16777" t="s">
        <v>70</v>
      </c>
    </row>
    <row r="16778" spans="1:3" x14ac:dyDescent="0.35">
      <c r="A16778">
        <v>120</v>
      </c>
      <c r="B16778">
        <v>259.60019999999997</v>
      </c>
      <c r="C16778" t="s">
        <v>70</v>
      </c>
    </row>
    <row r="16779" spans="1:3" x14ac:dyDescent="0.35">
      <c r="A16779">
        <v>120</v>
      </c>
      <c r="B16779">
        <v>259.62639999999999</v>
      </c>
      <c r="C16779" t="s">
        <v>70</v>
      </c>
    </row>
    <row r="16780" spans="1:3" x14ac:dyDescent="0.35">
      <c r="A16780">
        <v>120</v>
      </c>
      <c r="B16780">
        <v>259.6438</v>
      </c>
      <c r="C16780" t="s">
        <v>70</v>
      </c>
    </row>
    <row r="16781" spans="1:3" x14ac:dyDescent="0.35">
      <c r="A16781">
        <v>120</v>
      </c>
      <c r="B16781">
        <v>259.65890000000002</v>
      </c>
      <c r="C16781" t="s">
        <v>70</v>
      </c>
    </row>
    <row r="16782" spans="1:3" x14ac:dyDescent="0.35">
      <c r="A16782">
        <v>120</v>
      </c>
      <c r="B16782">
        <v>259.67540000000002</v>
      </c>
      <c r="C16782" t="s">
        <v>70</v>
      </c>
    </row>
    <row r="16783" spans="1:3" x14ac:dyDescent="0.35">
      <c r="A16783">
        <v>120</v>
      </c>
      <c r="B16783">
        <v>259.6893</v>
      </c>
      <c r="C16783" t="s">
        <v>70</v>
      </c>
    </row>
    <row r="16784" spans="1:3" x14ac:dyDescent="0.35">
      <c r="A16784">
        <v>120</v>
      </c>
      <c r="B16784">
        <v>259.70429999999999</v>
      </c>
      <c r="C16784" t="s">
        <v>70</v>
      </c>
    </row>
    <row r="16785" spans="1:3" x14ac:dyDescent="0.35">
      <c r="A16785">
        <v>120</v>
      </c>
      <c r="B16785">
        <v>259.71870000000001</v>
      </c>
      <c r="C16785" t="s">
        <v>70</v>
      </c>
    </row>
    <row r="16786" spans="1:3" x14ac:dyDescent="0.35">
      <c r="A16786">
        <v>120</v>
      </c>
      <c r="B16786">
        <v>259.73239999999998</v>
      </c>
      <c r="C16786" t="s">
        <v>70</v>
      </c>
    </row>
    <row r="16787" spans="1:3" x14ac:dyDescent="0.35">
      <c r="A16787">
        <v>120</v>
      </c>
      <c r="B16787">
        <v>259.74740000000003</v>
      </c>
      <c r="C16787" t="s">
        <v>70</v>
      </c>
    </row>
    <row r="16788" spans="1:3" x14ac:dyDescent="0.35">
      <c r="A16788">
        <v>120</v>
      </c>
      <c r="B16788">
        <v>259.76170000000002</v>
      </c>
      <c r="C16788" t="s">
        <v>70</v>
      </c>
    </row>
    <row r="16789" spans="1:3" x14ac:dyDescent="0.35">
      <c r="A16789">
        <v>120</v>
      </c>
      <c r="B16789">
        <v>259.77730000000003</v>
      </c>
      <c r="C16789" t="s">
        <v>70</v>
      </c>
    </row>
    <row r="16790" spans="1:3" x14ac:dyDescent="0.35">
      <c r="A16790">
        <v>120</v>
      </c>
      <c r="B16790">
        <v>259.79160000000002</v>
      </c>
      <c r="C16790" t="s">
        <v>70</v>
      </c>
    </row>
    <row r="16791" spans="1:3" x14ac:dyDescent="0.35">
      <c r="A16791">
        <v>120</v>
      </c>
      <c r="B16791">
        <v>259.80610000000001</v>
      </c>
      <c r="C16791" t="s">
        <v>70</v>
      </c>
    </row>
    <row r="16792" spans="1:3" x14ac:dyDescent="0.35">
      <c r="A16792">
        <v>120</v>
      </c>
      <c r="B16792">
        <v>259.8279</v>
      </c>
      <c r="C16792" t="s">
        <v>70</v>
      </c>
    </row>
    <row r="16793" spans="1:3" x14ac:dyDescent="0.35">
      <c r="A16793">
        <v>120</v>
      </c>
      <c r="B16793">
        <v>259.84300000000002</v>
      </c>
      <c r="C16793" t="s">
        <v>70</v>
      </c>
    </row>
    <row r="16794" spans="1:3" x14ac:dyDescent="0.35">
      <c r="A16794">
        <v>120</v>
      </c>
      <c r="B16794">
        <v>259.85770000000002</v>
      </c>
      <c r="C16794" t="s">
        <v>70</v>
      </c>
    </row>
    <row r="16795" spans="1:3" x14ac:dyDescent="0.35">
      <c r="A16795">
        <v>120</v>
      </c>
      <c r="B16795">
        <v>259.87209999999999</v>
      </c>
      <c r="C16795" t="s">
        <v>70</v>
      </c>
    </row>
    <row r="16796" spans="1:3" x14ac:dyDescent="0.35">
      <c r="A16796">
        <v>120</v>
      </c>
      <c r="B16796">
        <v>259.88729999999998</v>
      </c>
      <c r="C16796" t="s">
        <v>70</v>
      </c>
    </row>
    <row r="16797" spans="1:3" x14ac:dyDescent="0.35">
      <c r="A16797">
        <v>120</v>
      </c>
      <c r="B16797">
        <v>259.90159999999997</v>
      </c>
      <c r="C16797" t="s">
        <v>70</v>
      </c>
    </row>
    <row r="16798" spans="1:3" x14ac:dyDescent="0.35">
      <c r="A16798">
        <v>120</v>
      </c>
      <c r="B16798">
        <v>259.916</v>
      </c>
      <c r="C16798" t="s">
        <v>70</v>
      </c>
    </row>
    <row r="16799" spans="1:3" x14ac:dyDescent="0.35">
      <c r="A16799">
        <v>120</v>
      </c>
      <c r="B16799">
        <v>259.93060000000003</v>
      </c>
      <c r="C16799" t="s">
        <v>70</v>
      </c>
    </row>
    <row r="16800" spans="1:3" x14ac:dyDescent="0.35">
      <c r="A16800">
        <v>120</v>
      </c>
      <c r="B16800">
        <v>259.9452</v>
      </c>
      <c r="C16800" t="s">
        <v>70</v>
      </c>
    </row>
    <row r="16801" spans="1:3" x14ac:dyDescent="0.35">
      <c r="A16801">
        <v>120</v>
      </c>
      <c r="B16801">
        <v>259.95960000000002</v>
      </c>
      <c r="C16801" t="s">
        <v>70</v>
      </c>
    </row>
    <row r="16802" spans="1:3" x14ac:dyDescent="0.35">
      <c r="A16802">
        <v>120</v>
      </c>
      <c r="B16802">
        <v>259.97370000000001</v>
      </c>
      <c r="C16802" t="s">
        <v>70</v>
      </c>
    </row>
    <row r="16803" spans="1:3" x14ac:dyDescent="0.35">
      <c r="A16803">
        <v>120</v>
      </c>
      <c r="B16803">
        <v>259.98829999999998</v>
      </c>
      <c r="C16803" t="s">
        <v>70</v>
      </c>
    </row>
    <row r="16804" spans="1:3" x14ac:dyDescent="0.35">
      <c r="A16804">
        <v>120</v>
      </c>
      <c r="B16804">
        <v>260.00279999999998</v>
      </c>
      <c r="C16804" t="s">
        <v>70</v>
      </c>
    </row>
    <row r="16805" spans="1:3" x14ac:dyDescent="0.35">
      <c r="A16805">
        <v>120</v>
      </c>
      <c r="B16805">
        <v>260.01740000000001</v>
      </c>
      <c r="C16805" t="s">
        <v>70</v>
      </c>
    </row>
    <row r="16806" spans="1:3" x14ac:dyDescent="0.35">
      <c r="A16806">
        <v>120</v>
      </c>
      <c r="B16806">
        <v>260.03930000000003</v>
      </c>
      <c r="C16806" t="s">
        <v>70</v>
      </c>
    </row>
    <row r="16807" spans="1:3" x14ac:dyDescent="0.35">
      <c r="A16807">
        <v>120</v>
      </c>
      <c r="B16807">
        <v>260.05500000000001</v>
      </c>
      <c r="C16807" t="s">
        <v>70</v>
      </c>
    </row>
    <row r="16808" spans="1:3" x14ac:dyDescent="0.35">
      <c r="A16808">
        <v>120</v>
      </c>
      <c r="B16808">
        <v>260.07</v>
      </c>
      <c r="C16808" t="s">
        <v>70</v>
      </c>
    </row>
    <row r="16809" spans="1:3" x14ac:dyDescent="0.35">
      <c r="A16809">
        <v>120</v>
      </c>
      <c r="B16809">
        <v>260.08510000000001</v>
      </c>
      <c r="C16809" t="s">
        <v>70</v>
      </c>
    </row>
    <row r="16810" spans="1:3" x14ac:dyDescent="0.35">
      <c r="A16810">
        <v>120</v>
      </c>
      <c r="B16810">
        <v>260.09899999999999</v>
      </c>
      <c r="C16810" t="s">
        <v>70</v>
      </c>
    </row>
    <row r="16811" spans="1:3" x14ac:dyDescent="0.35">
      <c r="A16811">
        <v>120</v>
      </c>
      <c r="B16811">
        <v>260.113</v>
      </c>
      <c r="C16811" t="s">
        <v>70</v>
      </c>
    </row>
    <row r="16812" spans="1:3" x14ac:dyDescent="0.35">
      <c r="A16812">
        <v>120</v>
      </c>
      <c r="B16812">
        <v>260.12799999999999</v>
      </c>
      <c r="C16812" t="s">
        <v>70</v>
      </c>
    </row>
    <row r="16813" spans="1:3" x14ac:dyDescent="0.35">
      <c r="A16813">
        <v>120</v>
      </c>
      <c r="B16813">
        <v>260.1456</v>
      </c>
      <c r="C16813" t="s">
        <v>70</v>
      </c>
    </row>
    <row r="16814" spans="1:3" x14ac:dyDescent="0.35">
      <c r="A16814">
        <v>120</v>
      </c>
      <c r="B16814">
        <v>260.1601</v>
      </c>
      <c r="C16814" t="s">
        <v>70</v>
      </c>
    </row>
    <row r="16815" spans="1:3" x14ac:dyDescent="0.35">
      <c r="A16815">
        <v>120</v>
      </c>
      <c r="B16815">
        <v>260.1746</v>
      </c>
      <c r="C16815" t="s">
        <v>70</v>
      </c>
    </row>
    <row r="16816" spans="1:3" x14ac:dyDescent="0.35">
      <c r="A16816">
        <v>120</v>
      </c>
      <c r="B16816">
        <v>260.18880000000001</v>
      </c>
      <c r="C16816" t="s">
        <v>70</v>
      </c>
    </row>
    <row r="16817" spans="1:3" x14ac:dyDescent="0.35">
      <c r="A16817">
        <v>120</v>
      </c>
      <c r="B16817">
        <v>260.20420000000001</v>
      </c>
      <c r="C16817" t="s">
        <v>70</v>
      </c>
    </row>
    <row r="16818" spans="1:3" x14ac:dyDescent="0.35">
      <c r="A16818">
        <v>120</v>
      </c>
      <c r="B16818">
        <v>260.22890000000001</v>
      </c>
      <c r="C16818" t="s">
        <v>70</v>
      </c>
    </row>
    <row r="16819" spans="1:3" x14ac:dyDescent="0.35">
      <c r="A16819">
        <v>120</v>
      </c>
      <c r="B16819">
        <v>260.25790000000001</v>
      </c>
      <c r="C16819" t="s">
        <v>70</v>
      </c>
    </row>
    <row r="16820" spans="1:3" x14ac:dyDescent="0.35">
      <c r="A16820">
        <v>120</v>
      </c>
      <c r="B16820">
        <v>260.27120000000002</v>
      </c>
      <c r="C16820" t="s">
        <v>70</v>
      </c>
    </row>
    <row r="16821" spans="1:3" x14ac:dyDescent="0.35">
      <c r="A16821">
        <v>120</v>
      </c>
      <c r="B16821">
        <v>260.28530000000001</v>
      </c>
      <c r="C16821" t="s">
        <v>70</v>
      </c>
    </row>
    <row r="16822" spans="1:3" x14ac:dyDescent="0.35">
      <c r="A16822">
        <v>120</v>
      </c>
      <c r="B16822">
        <v>260.30149999999998</v>
      </c>
      <c r="C16822" t="s">
        <v>70</v>
      </c>
    </row>
    <row r="16823" spans="1:3" x14ac:dyDescent="0.35">
      <c r="A16823">
        <v>120</v>
      </c>
      <c r="B16823">
        <v>260.31709999999998</v>
      </c>
      <c r="C16823" t="s">
        <v>70</v>
      </c>
    </row>
    <row r="16824" spans="1:3" x14ac:dyDescent="0.35">
      <c r="A16824">
        <v>120</v>
      </c>
      <c r="B16824">
        <v>260.33109999999999</v>
      </c>
      <c r="C16824" t="s">
        <v>70</v>
      </c>
    </row>
    <row r="16825" spans="1:3" x14ac:dyDescent="0.35">
      <c r="A16825">
        <v>120</v>
      </c>
      <c r="B16825">
        <v>260.34589999999997</v>
      </c>
      <c r="C16825" t="s">
        <v>70</v>
      </c>
    </row>
    <row r="16826" spans="1:3" x14ac:dyDescent="0.35">
      <c r="A16826">
        <v>120</v>
      </c>
      <c r="B16826">
        <v>260.36059999999998</v>
      </c>
      <c r="C16826" t="s">
        <v>70</v>
      </c>
    </row>
    <row r="16827" spans="1:3" x14ac:dyDescent="0.35">
      <c r="A16827">
        <v>120</v>
      </c>
      <c r="B16827">
        <v>260.37549999999999</v>
      </c>
      <c r="C16827" t="s">
        <v>70</v>
      </c>
    </row>
    <row r="16828" spans="1:3" x14ac:dyDescent="0.35">
      <c r="A16828">
        <v>120</v>
      </c>
      <c r="B16828">
        <v>260.3895</v>
      </c>
      <c r="C16828" t="s">
        <v>70</v>
      </c>
    </row>
    <row r="16829" spans="1:3" x14ac:dyDescent="0.35">
      <c r="A16829">
        <v>120</v>
      </c>
      <c r="B16829">
        <v>260.4049</v>
      </c>
      <c r="C16829" t="s">
        <v>70</v>
      </c>
    </row>
    <row r="16830" spans="1:3" x14ac:dyDescent="0.35">
      <c r="A16830">
        <v>120</v>
      </c>
      <c r="B16830">
        <v>260.41950000000003</v>
      </c>
      <c r="C16830" t="s">
        <v>70</v>
      </c>
    </row>
    <row r="16831" spans="1:3" x14ac:dyDescent="0.35">
      <c r="A16831">
        <v>120</v>
      </c>
      <c r="B16831">
        <v>260.43419999999998</v>
      </c>
      <c r="C16831" t="s">
        <v>70</v>
      </c>
    </row>
    <row r="16832" spans="1:3" x14ac:dyDescent="0.35">
      <c r="A16832">
        <v>120</v>
      </c>
      <c r="B16832">
        <v>260.45589999999999</v>
      </c>
      <c r="C16832" t="s">
        <v>70</v>
      </c>
    </row>
    <row r="16833" spans="1:3" x14ac:dyDescent="0.35">
      <c r="A16833">
        <v>120</v>
      </c>
      <c r="B16833">
        <v>260.47089999999997</v>
      </c>
      <c r="C16833" t="s">
        <v>70</v>
      </c>
    </row>
    <row r="16834" spans="1:3" x14ac:dyDescent="0.35">
      <c r="A16834">
        <v>120</v>
      </c>
      <c r="B16834">
        <v>260.48579999999998</v>
      </c>
      <c r="C16834" t="s">
        <v>70</v>
      </c>
    </row>
    <row r="16835" spans="1:3" x14ac:dyDescent="0.35">
      <c r="A16835">
        <v>120</v>
      </c>
      <c r="B16835">
        <v>260.5</v>
      </c>
      <c r="C16835" t="s">
        <v>70</v>
      </c>
    </row>
    <row r="16836" spans="1:3" x14ac:dyDescent="0.35">
      <c r="A16836">
        <v>120</v>
      </c>
      <c r="B16836">
        <v>260.51519999999999</v>
      </c>
      <c r="C16836" t="s">
        <v>70</v>
      </c>
    </row>
    <row r="16837" spans="1:3" x14ac:dyDescent="0.35">
      <c r="A16837">
        <v>120</v>
      </c>
      <c r="B16837">
        <v>260.52910000000003</v>
      </c>
      <c r="C16837" t="s">
        <v>70</v>
      </c>
    </row>
    <row r="16838" spans="1:3" x14ac:dyDescent="0.35">
      <c r="A16838">
        <v>120</v>
      </c>
      <c r="B16838">
        <v>260.54379999999998</v>
      </c>
      <c r="C16838" t="s">
        <v>70</v>
      </c>
    </row>
    <row r="16839" spans="1:3" x14ac:dyDescent="0.35">
      <c r="A16839">
        <v>120</v>
      </c>
      <c r="B16839">
        <v>260.55829999999997</v>
      </c>
      <c r="C16839" t="s">
        <v>70</v>
      </c>
    </row>
    <row r="16840" spans="1:3" x14ac:dyDescent="0.35">
      <c r="A16840">
        <v>120</v>
      </c>
      <c r="B16840">
        <v>260.57319999999999</v>
      </c>
      <c r="C16840" t="s">
        <v>70</v>
      </c>
    </row>
    <row r="16841" spans="1:3" x14ac:dyDescent="0.35">
      <c r="A16841">
        <v>120</v>
      </c>
      <c r="B16841">
        <v>260.58769999999998</v>
      </c>
      <c r="C16841" t="s">
        <v>70</v>
      </c>
    </row>
    <row r="16842" spans="1:3" x14ac:dyDescent="0.35">
      <c r="A16842">
        <v>120</v>
      </c>
      <c r="B16842">
        <v>260.60199999999998</v>
      </c>
      <c r="C16842" t="s">
        <v>70</v>
      </c>
    </row>
    <row r="16843" spans="1:3" x14ac:dyDescent="0.35">
      <c r="A16843">
        <v>120</v>
      </c>
      <c r="B16843">
        <v>260.6164</v>
      </c>
      <c r="C16843" t="s">
        <v>70</v>
      </c>
    </row>
    <row r="16844" spans="1:3" x14ac:dyDescent="0.35">
      <c r="A16844">
        <v>120</v>
      </c>
      <c r="B16844">
        <v>260.6311</v>
      </c>
      <c r="C16844" t="s">
        <v>70</v>
      </c>
    </row>
    <row r="16845" spans="1:3" x14ac:dyDescent="0.35">
      <c r="A16845">
        <v>120</v>
      </c>
      <c r="B16845">
        <v>260.64749999999998</v>
      </c>
      <c r="C16845" t="s">
        <v>70</v>
      </c>
    </row>
    <row r="16846" spans="1:3" x14ac:dyDescent="0.35">
      <c r="A16846">
        <v>120</v>
      </c>
      <c r="B16846">
        <v>260.6696</v>
      </c>
      <c r="C16846" t="s">
        <v>70</v>
      </c>
    </row>
    <row r="16847" spans="1:3" x14ac:dyDescent="0.35">
      <c r="A16847">
        <v>120</v>
      </c>
      <c r="B16847">
        <v>260.68439999999998</v>
      </c>
      <c r="C16847" t="s">
        <v>70</v>
      </c>
    </row>
    <row r="16848" spans="1:3" x14ac:dyDescent="0.35">
      <c r="A16848">
        <v>120</v>
      </c>
      <c r="B16848">
        <v>260.69889999999998</v>
      </c>
      <c r="C16848" t="s">
        <v>70</v>
      </c>
    </row>
    <row r="16849" spans="1:3" x14ac:dyDescent="0.35">
      <c r="A16849">
        <v>120</v>
      </c>
      <c r="B16849">
        <v>260.71359999999999</v>
      </c>
      <c r="C16849" t="s">
        <v>70</v>
      </c>
    </row>
    <row r="16850" spans="1:3" x14ac:dyDescent="0.35">
      <c r="A16850">
        <v>120</v>
      </c>
      <c r="B16850">
        <v>260.72879999999998</v>
      </c>
      <c r="C16850" t="s">
        <v>70</v>
      </c>
    </row>
    <row r="16851" spans="1:3" x14ac:dyDescent="0.35">
      <c r="A16851">
        <v>120</v>
      </c>
      <c r="B16851">
        <v>260.74299999999999</v>
      </c>
      <c r="C16851" t="s">
        <v>70</v>
      </c>
    </row>
    <row r="16852" spans="1:3" x14ac:dyDescent="0.35">
      <c r="A16852">
        <v>120</v>
      </c>
      <c r="B16852">
        <v>260.75779999999997</v>
      </c>
      <c r="C16852" t="s">
        <v>70</v>
      </c>
    </row>
    <row r="16853" spans="1:3" x14ac:dyDescent="0.35">
      <c r="A16853">
        <v>120</v>
      </c>
      <c r="B16853">
        <v>260.78519999999997</v>
      </c>
      <c r="C16853" t="s">
        <v>70</v>
      </c>
    </row>
    <row r="16854" spans="1:3" x14ac:dyDescent="0.35">
      <c r="A16854">
        <v>120</v>
      </c>
      <c r="B16854">
        <v>260.798</v>
      </c>
      <c r="C16854" t="s">
        <v>70</v>
      </c>
    </row>
    <row r="16855" spans="1:3" x14ac:dyDescent="0.35">
      <c r="A16855">
        <v>120</v>
      </c>
      <c r="B16855">
        <v>260.81150000000002</v>
      </c>
      <c r="C16855" t="s">
        <v>70</v>
      </c>
    </row>
    <row r="16856" spans="1:3" x14ac:dyDescent="0.35">
      <c r="A16856">
        <v>120</v>
      </c>
      <c r="B16856">
        <v>260.82650000000001</v>
      </c>
      <c r="C16856" t="s">
        <v>70</v>
      </c>
    </row>
    <row r="16857" spans="1:3" x14ac:dyDescent="0.35">
      <c r="A16857">
        <v>120</v>
      </c>
      <c r="B16857">
        <v>260.84129999999999</v>
      </c>
      <c r="C16857" t="s">
        <v>70</v>
      </c>
    </row>
    <row r="16858" spans="1:3" x14ac:dyDescent="0.35">
      <c r="A16858">
        <v>120</v>
      </c>
      <c r="B16858">
        <v>260.85579999999999</v>
      </c>
      <c r="C16858" t="s">
        <v>70</v>
      </c>
    </row>
    <row r="16859" spans="1:3" x14ac:dyDescent="0.35">
      <c r="A16859">
        <v>120</v>
      </c>
      <c r="B16859">
        <v>260.87709999999998</v>
      </c>
      <c r="C16859" t="s">
        <v>70</v>
      </c>
    </row>
    <row r="16860" spans="1:3" x14ac:dyDescent="0.35">
      <c r="A16860">
        <v>120</v>
      </c>
      <c r="B16860">
        <v>260.89249999999998</v>
      </c>
      <c r="C16860" t="s">
        <v>70</v>
      </c>
    </row>
    <row r="16861" spans="1:3" x14ac:dyDescent="0.35">
      <c r="A16861">
        <v>120</v>
      </c>
      <c r="B16861">
        <v>260.90710000000001</v>
      </c>
      <c r="C16861" t="s">
        <v>70</v>
      </c>
    </row>
    <row r="16862" spans="1:3" x14ac:dyDescent="0.35">
      <c r="A16862">
        <v>120</v>
      </c>
      <c r="B16862">
        <v>260.92189999999999</v>
      </c>
      <c r="C16862" t="s">
        <v>70</v>
      </c>
    </row>
    <row r="16863" spans="1:3" x14ac:dyDescent="0.35">
      <c r="A16863">
        <v>120</v>
      </c>
      <c r="B16863">
        <v>260.93689999999998</v>
      </c>
      <c r="C16863" t="s">
        <v>70</v>
      </c>
    </row>
    <row r="16864" spans="1:3" x14ac:dyDescent="0.35">
      <c r="A16864">
        <v>120</v>
      </c>
      <c r="B16864">
        <v>260.95100000000002</v>
      </c>
      <c r="C16864" t="s">
        <v>70</v>
      </c>
    </row>
    <row r="16865" spans="1:3" x14ac:dyDescent="0.35">
      <c r="A16865">
        <v>120</v>
      </c>
      <c r="B16865">
        <v>260.96510000000001</v>
      </c>
      <c r="C16865" t="s">
        <v>70</v>
      </c>
    </row>
    <row r="16866" spans="1:3" x14ac:dyDescent="0.35">
      <c r="A16866">
        <v>120</v>
      </c>
      <c r="B16866">
        <v>260.98149999999998</v>
      </c>
      <c r="C16866" t="s">
        <v>70</v>
      </c>
    </row>
    <row r="16867" spans="1:3" x14ac:dyDescent="0.35">
      <c r="A16867">
        <v>120</v>
      </c>
      <c r="B16867">
        <v>261.00560000000002</v>
      </c>
      <c r="C16867" t="s">
        <v>70</v>
      </c>
    </row>
    <row r="16868" spans="1:3" x14ac:dyDescent="0.35">
      <c r="A16868">
        <v>120</v>
      </c>
      <c r="B16868">
        <v>261.02080000000001</v>
      </c>
      <c r="C16868" t="s">
        <v>70</v>
      </c>
    </row>
    <row r="16869" spans="1:3" x14ac:dyDescent="0.35">
      <c r="A16869">
        <v>120</v>
      </c>
      <c r="B16869">
        <v>261.03489999999999</v>
      </c>
      <c r="C16869" t="s">
        <v>70</v>
      </c>
    </row>
    <row r="16870" spans="1:3" x14ac:dyDescent="0.35">
      <c r="A16870">
        <v>120</v>
      </c>
      <c r="B16870">
        <v>261.04899999999998</v>
      </c>
      <c r="C16870" t="s">
        <v>70</v>
      </c>
    </row>
    <row r="16871" spans="1:3" x14ac:dyDescent="0.35">
      <c r="A16871">
        <v>120</v>
      </c>
      <c r="B16871">
        <v>261.06439999999998</v>
      </c>
      <c r="C16871" t="s">
        <v>70</v>
      </c>
    </row>
    <row r="16872" spans="1:3" x14ac:dyDescent="0.35">
      <c r="A16872">
        <v>120</v>
      </c>
      <c r="B16872">
        <v>261.08890000000002</v>
      </c>
      <c r="C16872" t="s">
        <v>70</v>
      </c>
    </row>
    <row r="16873" spans="1:3" x14ac:dyDescent="0.35">
      <c r="A16873">
        <v>120</v>
      </c>
      <c r="B16873">
        <v>261.10430000000002</v>
      </c>
      <c r="C16873" t="s">
        <v>70</v>
      </c>
    </row>
    <row r="16874" spans="1:3" x14ac:dyDescent="0.35">
      <c r="A16874">
        <v>120</v>
      </c>
      <c r="B16874">
        <v>261.11900000000003</v>
      </c>
      <c r="C16874" t="s">
        <v>70</v>
      </c>
    </row>
    <row r="16875" spans="1:3" x14ac:dyDescent="0.35">
      <c r="A16875">
        <v>120</v>
      </c>
      <c r="B16875">
        <v>261.13529999999997</v>
      </c>
      <c r="C16875" t="s">
        <v>70</v>
      </c>
    </row>
    <row r="16876" spans="1:3" x14ac:dyDescent="0.35">
      <c r="A16876">
        <v>120</v>
      </c>
      <c r="B16876">
        <v>261.15839999999997</v>
      </c>
      <c r="C16876" t="s">
        <v>70</v>
      </c>
    </row>
    <row r="16877" spans="1:3" x14ac:dyDescent="0.35">
      <c r="A16877">
        <v>120</v>
      </c>
      <c r="B16877">
        <v>261.17750000000001</v>
      </c>
      <c r="C16877" t="s">
        <v>70</v>
      </c>
    </row>
    <row r="16878" spans="1:3" x14ac:dyDescent="0.35">
      <c r="A16878">
        <v>120</v>
      </c>
      <c r="B16878">
        <v>261.1902</v>
      </c>
      <c r="C16878" t="s">
        <v>70</v>
      </c>
    </row>
    <row r="16879" spans="1:3" x14ac:dyDescent="0.35">
      <c r="A16879">
        <v>120</v>
      </c>
      <c r="B16879">
        <v>261.2054</v>
      </c>
      <c r="C16879" t="s">
        <v>70</v>
      </c>
    </row>
    <row r="16880" spans="1:3" x14ac:dyDescent="0.35">
      <c r="A16880">
        <v>120</v>
      </c>
      <c r="B16880">
        <v>261.2199</v>
      </c>
      <c r="C16880" t="s">
        <v>70</v>
      </c>
    </row>
    <row r="16881" spans="1:3" x14ac:dyDescent="0.35">
      <c r="A16881">
        <v>120</v>
      </c>
      <c r="B16881">
        <v>261.2337</v>
      </c>
      <c r="C16881" t="s">
        <v>70</v>
      </c>
    </row>
    <row r="16882" spans="1:3" x14ac:dyDescent="0.35">
      <c r="A16882">
        <v>120</v>
      </c>
      <c r="B16882">
        <v>261.24810000000002</v>
      </c>
      <c r="C16882" t="s">
        <v>70</v>
      </c>
    </row>
    <row r="16883" spans="1:3" x14ac:dyDescent="0.35">
      <c r="A16883">
        <v>120</v>
      </c>
      <c r="B16883">
        <v>261.26249999999999</v>
      </c>
      <c r="C16883" t="s">
        <v>70</v>
      </c>
    </row>
    <row r="16884" spans="1:3" x14ac:dyDescent="0.35">
      <c r="A16884">
        <v>120</v>
      </c>
      <c r="B16884">
        <v>261.27749999999997</v>
      </c>
      <c r="C16884" t="s">
        <v>70</v>
      </c>
    </row>
    <row r="16885" spans="1:3" x14ac:dyDescent="0.35">
      <c r="A16885">
        <v>120</v>
      </c>
      <c r="B16885">
        <v>261.29939999999999</v>
      </c>
      <c r="C16885" t="s">
        <v>70</v>
      </c>
    </row>
    <row r="16886" spans="1:3" x14ac:dyDescent="0.35">
      <c r="A16886">
        <v>120</v>
      </c>
      <c r="B16886">
        <v>261.31470000000002</v>
      </c>
      <c r="C16886" t="s">
        <v>70</v>
      </c>
    </row>
    <row r="16887" spans="1:3" x14ac:dyDescent="0.35">
      <c r="A16887">
        <v>120</v>
      </c>
      <c r="B16887">
        <v>261.3297</v>
      </c>
      <c r="C16887" t="s">
        <v>70</v>
      </c>
    </row>
    <row r="16888" spans="1:3" x14ac:dyDescent="0.35">
      <c r="A16888">
        <v>120</v>
      </c>
      <c r="B16888">
        <v>261.34440000000001</v>
      </c>
      <c r="C16888" t="s">
        <v>70</v>
      </c>
    </row>
    <row r="16889" spans="1:3" x14ac:dyDescent="0.35">
      <c r="A16889">
        <v>120</v>
      </c>
      <c r="B16889">
        <v>261.35950000000003</v>
      </c>
      <c r="C16889" t="s">
        <v>70</v>
      </c>
    </row>
    <row r="16890" spans="1:3" x14ac:dyDescent="0.35">
      <c r="A16890">
        <v>120</v>
      </c>
      <c r="B16890">
        <v>261.3732</v>
      </c>
      <c r="C16890" t="s">
        <v>70</v>
      </c>
    </row>
    <row r="16891" spans="1:3" x14ac:dyDescent="0.35">
      <c r="A16891">
        <v>120</v>
      </c>
      <c r="B16891">
        <v>261.38839999999999</v>
      </c>
      <c r="C16891" t="s">
        <v>70</v>
      </c>
    </row>
    <row r="16892" spans="1:3" x14ac:dyDescent="0.35">
      <c r="A16892">
        <v>120</v>
      </c>
      <c r="B16892">
        <v>261.40309999999999</v>
      </c>
      <c r="C16892" t="s">
        <v>70</v>
      </c>
    </row>
    <row r="16893" spans="1:3" x14ac:dyDescent="0.35">
      <c r="A16893">
        <v>120</v>
      </c>
      <c r="B16893">
        <v>261.41759999999999</v>
      </c>
      <c r="C16893" t="s">
        <v>70</v>
      </c>
    </row>
    <row r="16894" spans="1:3" x14ac:dyDescent="0.35">
      <c r="A16894">
        <v>120</v>
      </c>
      <c r="B16894">
        <v>261.4323</v>
      </c>
      <c r="C16894" t="s">
        <v>70</v>
      </c>
    </row>
    <row r="16895" spans="1:3" x14ac:dyDescent="0.35">
      <c r="A16895">
        <v>120</v>
      </c>
      <c r="B16895">
        <v>261.44740000000002</v>
      </c>
      <c r="C16895" t="s">
        <v>70</v>
      </c>
    </row>
    <row r="16896" spans="1:3" x14ac:dyDescent="0.35">
      <c r="A16896">
        <v>120</v>
      </c>
      <c r="B16896">
        <v>261.46170000000001</v>
      </c>
      <c r="C16896" t="s">
        <v>70</v>
      </c>
    </row>
    <row r="16897" spans="1:3" x14ac:dyDescent="0.35">
      <c r="A16897">
        <v>120</v>
      </c>
      <c r="B16897">
        <v>261.47629999999998</v>
      </c>
      <c r="C16897" t="s">
        <v>70</v>
      </c>
    </row>
    <row r="16898" spans="1:3" x14ac:dyDescent="0.35">
      <c r="A16898">
        <v>120</v>
      </c>
      <c r="B16898">
        <v>261.49009999999998</v>
      </c>
      <c r="C16898" t="s">
        <v>70</v>
      </c>
    </row>
    <row r="16899" spans="1:3" x14ac:dyDescent="0.35">
      <c r="A16899">
        <v>120</v>
      </c>
      <c r="B16899">
        <v>261.51639999999998</v>
      </c>
      <c r="C16899" t="s">
        <v>70</v>
      </c>
    </row>
    <row r="16900" spans="1:3" x14ac:dyDescent="0.35">
      <c r="A16900">
        <v>120</v>
      </c>
      <c r="B16900">
        <v>261.53190000000001</v>
      </c>
      <c r="C16900" t="s">
        <v>70</v>
      </c>
    </row>
    <row r="16901" spans="1:3" x14ac:dyDescent="0.35">
      <c r="A16901">
        <v>120</v>
      </c>
      <c r="B16901">
        <v>261.54750000000001</v>
      </c>
      <c r="C16901" t="s">
        <v>70</v>
      </c>
    </row>
    <row r="16902" spans="1:3" x14ac:dyDescent="0.35">
      <c r="A16902">
        <v>120</v>
      </c>
      <c r="B16902">
        <v>261.5675</v>
      </c>
      <c r="C16902" t="s">
        <v>70</v>
      </c>
    </row>
    <row r="16903" spans="1:3" x14ac:dyDescent="0.35">
      <c r="A16903">
        <v>120</v>
      </c>
      <c r="B16903">
        <v>261.5856</v>
      </c>
      <c r="C16903" t="s">
        <v>70</v>
      </c>
    </row>
    <row r="16904" spans="1:3" x14ac:dyDescent="0.35">
      <c r="A16904">
        <v>120</v>
      </c>
      <c r="B16904">
        <v>261.60649999999998</v>
      </c>
      <c r="C16904" t="s">
        <v>70</v>
      </c>
    </row>
    <row r="16905" spans="1:3" x14ac:dyDescent="0.35">
      <c r="A16905">
        <v>120</v>
      </c>
      <c r="B16905">
        <v>261.6241</v>
      </c>
      <c r="C16905" t="s">
        <v>70</v>
      </c>
    </row>
    <row r="16906" spans="1:3" x14ac:dyDescent="0.35">
      <c r="A16906">
        <v>120</v>
      </c>
      <c r="B16906">
        <v>261.6431</v>
      </c>
      <c r="C16906" t="s">
        <v>70</v>
      </c>
    </row>
    <row r="16907" spans="1:3" x14ac:dyDescent="0.35">
      <c r="A16907">
        <v>120</v>
      </c>
      <c r="B16907">
        <v>261.66969999999998</v>
      </c>
      <c r="C16907" t="s">
        <v>70</v>
      </c>
    </row>
    <row r="16908" spans="1:3" x14ac:dyDescent="0.35">
      <c r="A16908">
        <v>120</v>
      </c>
      <c r="B16908">
        <v>261.68790000000001</v>
      </c>
      <c r="C16908" t="s">
        <v>70</v>
      </c>
    </row>
    <row r="16909" spans="1:3" x14ac:dyDescent="0.35">
      <c r="A16909">
        <v>120</v>
      </c>
      <c r="B16909">
        <v>261.70870000000002</v>
      </c>
      <c r="C16909" t="s">
        <v>70</v>
      </c>
    </row>
    <row r="16910" spans="1:3" x14ac:dyDescent="0.35">
      <c r="A16910">
        <v>120</v>
      </c>
      <c r="B16910">
        <v>261.73880000000003</v>
      </c>
      <c r="C16910" t="s">
        <v>70</v>
      </c>
    </row>
    <row r="16911" spans="1:3" x14ac:dyDescent="0.35">
      <c r="A16911">
        <v>120</v>
      </c>
      <c r="B16911">
        <v>261.75889999999998</v>
      </c>
      <c r="C16911" t="s">
        <v>70</v>
      </c>
    </row>
    <row r="16912" spans="1:3" x14ac:dyDescent="0.35">
      <c r="A16912">
        <v>120</v>
      </c>
      <c r="B16912">
        <v>261.77890000000002</v>
      </c>
      <c r="C16912" t="s">
        <v>70</v>
      </c>
    </row>
    <row r="16913" spans="1:3" x14ac:dyDescent="0.35">
      <c r="A16913">
        <v>120</v>
      </c>
      <c r="B16913">
        <v>261.79849999999999</v>
      </c>
      <c r="C16913" t="s">
        <v>70</v>
      </c>
    </row>
    <row r="16914" spans="1:3" x14ac:dyDescent="0.35">
      <c r="A16914">
        <v>120</v>
      </c>
      <c r="B16914">
        <v>261.8152</v>
      </c>
      <c r="C16914" t="s">
        <v>70</v>
      </c>
    </row>
    <row r="16915" spans="1:3" x14ac:dyDescent="0.35">
      <c r="A16915">
        <v>120</v>
      </c>
      <c r="B16915">
        <v>261.83</v>
      </c>
      <c r="C16915" t="s">
        <v>70</v>
      </c>
    </row>
    <row r="16916" spans="1:3" x14ac:dyDescent="0.35">
      <c r="A16916">
        <v>120</v>
      </c>
      <c r="B16916">
        <v>261.84500000000003</v>
      </c>
      <c r="C16916" t="s">
        <v>70</v>
      </c>
    </row>
    <row r="16917" spans="1:3" x14ac:dyDescent="0.35">
      <c r="A16917">
        <v>120</v>
      </c>
      <c r="B16917">
        <v>261.85950000000003</v>
      </c>
      <c r="C16917" t="s">
        <v>70</v>
      </c>
    </row>
    <row r="16918" spans="1:3" x14ac:dyDescent="0.35">
      <c r="A16918">
        <v>120</v>
      </c>
      <c r="B16918">
        <v>261.87360000000001</v>
      </c>
      <c r="C16918" t="s">
        <v>70</v>
      </c>
    </row>
    <row r="16919" spans="1:3" x14ac:dyDescent="0.35">
      <c r="A16919">
        <v>120</v>
      </c>
      <c r="B16919">
        <v>261.88830000000002</v>
      </c>
      <c r="C16919" t="s">
        <v>70</v>
      </c>
    </row>
    <row r="16920" spans="1:3" x14ac:dyDescent="0.35">
      <c r="A16920">
        <v>120</v>
      </c>
      <c r="B16920">
        <v>261.9033</v>
      </c>
      <c r="C16920" t="s">
        <v>70</v>
      </c>
    </row>
    <row r="16921" spans="1:3" x14ac:dyDescent="0.35">
      <c r="A16921">
        <v>120</v>
      </c>
      <c r="B16921">
        <v>261.91840000000002</v>
      </c>
      <c r="C16921" t="s">
        <v>70</v>
      </c>
    </row>
    <row r="16922" spans="1:3" x14ac:dyDescent="0.35">
      <c r="A16922">
        <v>120</v>
      </c>
      <c r="B16922">
        <v>261.93959999999998</v>
      </c>
      <c r="C16922" t="s">
        <v>70</v>
      </c>
    </row>
    <row r="16923" spans="1:3" x14ac:dyDescent="0.35">
      <c r="A16923">
        <v>120</v>
      </c>
      <c r="B16923">
        <v>261.95499999999998</v>
      </c>
      <c r="C16923" t="s">
        <v>70</v>
      </c>
    </row>
    <row r="16924" spans="1:3" x14ac:dyDescent="0.35">
      <c r="A16924">
        <v>120</v>
      </c>
      <c r="B16924">
        <v>261.9699</v>
      </c>
      <c r="C16924" t="s">
        <v>70</v>
      </c>
    </row>
    <row r="16925" spans="1:3" x14ac:dyDescent="0.35">
      <c r="A16925">
        <v>120</v>
      </c>
      <c r="B16925">
        <v>261.9855</v>
      </c>
      <c r="C16925" t="s">
        <v>70</v>
      </c>
    </row>
    <row r="16926" spans="1:3" x14ac:dyDescent="0.35">
      <c r="A16926">
        <v>120</v>
      </c>
      <c r="B16926">
        <v>261.99970000000002</v>
      </c>
      <c r="C16926" t="s">
        <v>70</v>
      </c>
    </row>
    <row r="16927" spans="1:3" x14ac:dyDescent="0.35">
      <c r="A16927">
        <v>120</v>
      </c>
      <c r="B16927">
        <v>262.01369999999997</v>
      </c>
      <c r="C16927" t="s">
        <v>70</v>
      </c>
    </row>
    <row r="16928" spans="1:3" x14ac:dyDescent="0.35">
      <c r="A16928">
        <v>120</v>
      </c>
      <c r="B16928">
        <v>262.029</v>
      </c>
      <c r="C16928" t="s">
        <v>70</v>
      </c>
    </row>
    <row r="16929" spans="1:3" x14ac:dyDescent="0.35">
      <c r="A16929">
        <v>120</v>
      </c>
      <c r="B16929">
        <v>262.04349999999999</v>
      </c>
      <c r="C16929" t="s">
        <v>70</v>
      </c>
    </row>
    <row r="16930" spans="1:3" x14ac:dyDescent="0.35">
      <c r="A16930">
        <v>120</v>
      </c>
      <c r="B16930">
        <v>262.05799999999999</v>
      </c>
      <c r="C16930" t="s">
        <v>70</v>
      </c>
    </row>
    <row r="16931" spans="1:3" x14ac:dyDescent="0.35">
      <c r="A16931">
        <v>120</v>
      </c>
      <c r="B16931">
        <v>262.07209999999998</v>
      </c>
      <c r="C16931" t="s">
        <v>70</v>
      </c>
    </row>
    <row r="16932" spans="1:3" x14ac:dyDescent="0.35">
      <c r="A16932">
        <v>120</v>
      </c>
      <c r="B16932">
        <v>262.0872</v>
      </c>
      <c r="C16932" t="s">
        <v>70</v>
      </c>
    </row>
    <row r="16933" spans="1:3" x14ac:dyDescent="0.35">
      <c r="A16933">
        <v>120</v>
      </c>
      <c r="B16933">
        <v>262.10169999999999</v>
      </c>
      <c r="C16933" t="s">
        <v>70</v>
      </c>
    </row>
    <row r="16934" spans="1:3" x14ac:dyDescent="0.35">
      <c r="A16934">
        <v>120</v>
      </c>
      <c r="B16934">
        <v>262.11590000000001</v>
      </c>
      <c r="C16934" t="s">
        <v>70</v>
      </c>
    </row>
    <row r="16935" spans="1:3" x14ac:dyDescent="0.35">
      <c r="A16935">
        <v>120</v>
      </c>
      <c r="B16935">
        <v>262.13040000000001</v>
      </c>
      <c r="C16935" t="s">
        <v>70</v>
      </c>
    </row>
    <row r="16936" spans="1:3" x14ac:dyDescent="0.35">
      <c r="A16936">
        <v>120</v>
      </c>
      <c r="B16936">
        <v>262.15370000000001</v>
      </c>
      <c r="C16936" t="s">
        <v>70</v>
      </c>
    </row>
    <row r="16937" spans="1:3" x14ac:dyDescent="0.35">
      <c r="A16937">
        <v>120</v>
      </c>
      <c r="B16937">
        <v>262.17129999999997</v>
      </c>
      <c r="C16937" t="s">
        <v>70</v>
      </c>
    </row>
    <row r="16938" spans="1:3" x14ac:dyDescent="0.35">
      <c r="A16938">
        <v>120</v>
      </c>
      <c r="B16938">
        <v>262.18770000000001</v>
      </c>
      <c r="C16938" t="s">
        <v>70</v>
      </c>
    </row>
    <row r="16939" spans="1:3" x14ac:dyDescent="0.35">
      <c r="A16939">
        <v>120</v>
      </c>
      <c r="B16939">
        <v>262.20260000000002</v>
      </c>
      <c r="C16939" t="s">
        <v>70</v>
      </c>
    </row>
    <row r="16940" spans="1:3" x14ac:dyDescent="0.35">
      <c r="A16940">
        <v>120</v>
      </c>
      <c r="B16940">
        <v>262.21719999999999</v>
      </c>
      <c r="C16940" t="s">
        <v>70</v>
      </c>
    </row>
    <row r="16941" spans="1:3" x14ac:dyDescent="0.35">
      <c r="A16941">
        <v>120</v>
      </c>
      <c r="B16941">
        <v>262.23079999999999</v>
      </c>
      <c r="C16941" t="s">
        <v>70</v>
      </c>
    </row>
    <row r="16942" spans="1:3" x14ac:dyDescent="0.35">
      <c r="A16942">
        <v>120</v>
      </c>
      <c r="B16942">
        <v>262.24549999999999</v>
      </c>
      <c r="C16942" t="s">
        <v>70</v>
      </c>
    </row>
    <row r="16943" spans="1:3" x14ac:dyDescent="0.35">
      <c r="A16943">
        <v>120</v>
      </c>
      <c r="B16943">
        <v>262.26049999999998</v>
      </c>
      <c r="C16943" t="s">
        <v>70</v>
      </c>
    </row>
    <row r="16944" spans="1:3" x14ac:dyDescent="0.35">
      <c r="A16944">
        <v>120</v>
      </c>
      <c r="B16944">
        <v>262.28109999999998</v>
      </c>
      <c r="C16944" t="s">
        <v>70</v>
      </c>
    </row>
    <row r="16945" spans="1:3" x14ac:dyDescent="0.35">
      <c r="A16945">
        <v>120</v>
      </c>
      <c r="B16945">
        <v>262.29969999999997</v>
      </c>
      <c r="C16945" t="s">
        <v>70</v>
      </c>
    </row>
    <row r="16946" spans="1:3" x14ac:dyDescent="0.35">
      <c r="A16946">
        <v>120</v>
      </c>
      <c r="B16946">
        <v>262.31299999999999</v>
      </c>
      <c r="C16946" t="s">
        <v>70</v>
      </c>
    </row>
    <row r="16947" spans="1:3" x14ac:dyDescent="0.35">
      <c r="A16947">
        <v>120</v>
      </c>
      <c r="B16947">
        <v>262.3272</v>
      </c>
      <c r="C16947" t="s">
        <v>70</v>
      </c>
    </row>
    <row r="16948" spans="1:3" x14ac:dyDescent="0.35">
      <c r="A16948">
        <v>120</v>
      </c>
      <c r="B16948">
        <v>262.3417</v>
      </c>
      <c r="C16948" t="s">
        <v>70</v>
      </c>
    </row>
    <row r="16949" spans="1:3" x14ac:dyDescent="0.35">
      <c r="A16949">
        <v>120</v>
      </c>
      <c r="B16949">
        <v>262.36430000000001</v>
      </c>
      <c r="C16949" t="s">
        <v>70</v>
      </c>
    </row>
    <row r="16950" spans="1:3" x14ac:dyDescent="0.35">
      <c r="A16950">
        <v>120</v>
      </c>
      <c r="B16950">
        <v>262.3793</v>
      </c>
      <c r="C16950" t="s">
        <v>70</v>
      </c>
    </row>
    <row r="16951" spans="1:3" x14ac:dyDescent="0.35">
      <c r="A16951">
        <v>120</v>
      </c>
      <c r="B16951">
        <v>262.39400000000001</v>
      </c>
      <c r="C16951" t="s">
        <v>70</v>
      </c>
    </row>
    <row r="16952" spans="1:3" x14ac:dyDescent="0.35">
      <c r="A16952">
        <v>120</v>
      </c>
      <c r="B16952">
        <v>262.4085</v>
      </c>
      <c r="C16952" t="s">
        <v>70</v>
      </c>
    </row>
    <row r="16953" spans="1:3" x14ac:dyDescent="0.35">
      <c r="A16953">
        <v>120</v>
      </c>
      <c r="B16953">
        <v>262.43680000000001</v>
      </c>
      <c r="C16953" t="s">
        <v>70</v>
      </c>
    </row>
    <row r="16954" spans="1:3" x14ac:dyDescent="0.35">
      <c r="A16954">
        <v>120</v>
      </c>
      <c r="B16954">
        <v>262.4511</v>
      </c>
      <c r="C16954" t="s">
        <v>70</v>
      </c>
    </row>
    <row r="16955" spans="1:3" x14ac:dyDescent="0.35">
      <c r="A16955">
        <v>120</v>
      </c>
      <c r="B16955">
        <v>262.46559999999999</v>
      </c>
      <c r="C16955" t="s">
        <v>70</v>
      </c>
    </row>
    <row r="16956" spans="1:3" x14ac:dyDescent="0.35">
      <c r="A16956">
        <v>120</v>
      </c>
      <c r="B16956">
        <v>262.4803</v>
      </c>
      <c r="C16956" t="s">
        <v>70</v>
      </c>
    </row>
    <row r="16957" spans="1:3" x14ac:dyDescent="0.35">
      <c r="A16957">
        <v>120</v>
      </c>
      <c r="B16957">
        <v>262.4948</v>
      </c>
      <c r="C16957" t="s">
        <v>70</v>
      </c>
    </row>
    <row r="16958" spans="1:3" x14ac:dyDescent="0.35">
      <c r="A16958">
        <v>120</v>
      </c>
      <c r="B16958">
        <v>262.51100000000002</v>
      </c>
      <c r="C16958" t="s">
        <v>70</v>
      </c>
    </row>
    <row r="16959" spans="1:3" x14ac:dyDescent="0.35">
      <c r="A16959">
        <v>120</v>
      </c>
      <c r="B16959">
        <v>262.52929999999998</v>
      </c>
      <c r="C16959" t="s">
        <v>70</v>
      </c>
    </row>
    <row r="16960" spans="1:3" x14ac:dyDescent="0.35">
      <c r="A16960">
        <v>120</v>
      </c>
      <c r="B16960">
        <v>262.54610000000002</v>
      </c>
      <c r="C16960" t="s">
        <v>70</v>
      </c>
    </row>
    <row r="16961" spans="1:3" x14ac:dyDescent="0.35">
      <c r="A16961">
        <v>120</v>
      </c>
      <c r="B16961">
        <v>262.57049999999998</v>
      </c>
      <c r="C16961" t="s">
        <v>70</v>
      </c>
    </row>
    <row r="16962" spans="1:3" x14ac:dyDescent="0.35">
      <c r="A16962">
        <v>120</v>
      </c>
      <c r="B16962">
        <v>262.5865</v>
      </c>
      <c r="C16962" t="s">
        <v>70</v>
      </c>
    </row>
    <row r="16963" spans="1:3" x14ac:dyDescent="0.35">
      <c r="A16963">
        <v>120</v>
      </c>
      <c r="B16963">
        <v>262.60059999999999</v>
      </c>
      <c r="C16963" t="s">
        <v>70</v>
      </c>
    </row>
    <row r="16964" spans="1:3" x14ac:dyDescent="0.35">
      <c r="A16964">
        <v>120</v>
      </c>
      <c r="B16964">
        <v>262.61900000000003</v>
      </c>
      <c r="C16964" t="s">
        <v>70</v>
      </c>
    </row>
    <row r="16965" spans="1:3" x14ac:dyDescent="0.35">
      <c r="A16965">
        <v>120</v>
      </c>
      <c r="B16965">
        <v>262.63499999999999</v>
      </c>
      <c r="C16965" t="s">
        <v>70</v>
      </c>
    </row>
    <row r="16966" spans="1:3" x14ac:dyDescent="0.35">
      <c r="A16966">
        <v>120</v>
      </c>
      <c r="B16966">
        <v>262.64879999999999</v>
      </c>
      <c r="C16966" t="s">
        <v>70</v>
      </c>
    </row>
    <row r="16967" spans="1:3" x14ac:dyDescent="0.35">
      <c r="A16967">
        <v>120</v>
      </c>
      <c r="B16967">
        <v>262.66329999999999</v>
      </c>
      <c r="C16967" t="s">
        <v>70</v>
      </c>
    </row>
    <row r="16968" spans="1:3" x14ac:dyDescent="0.35">
      <c r="A16968">
        <v>120</v>
      </c>
      <c r="B16968">
        <v>262.67869999999999</v>
      </c>
      <c r="C16968" t="s">
        <v>70</v>
      </c>
    </row>
    <row r="16969" spans="1:3" x14ac:dyDescent="0.35">
      <c r="A16969">
        <v>120</v>
      </c>
      <c r="B16969">
        <v>262.69479999999999</v>
      </c>
      <c r="C16969" t="s">
        <v>70</v>
      </c>
    </row>
    <row r="16970" spans="1:3" x14ac:dyDescent="0.35">
      <c r="A16970">
        <v>120</v>
      </c>
      <c r="B16970">
        <v>262.70940000000002</v>
      </c>
      <c r="C16970" t="s">
        <v>70</v>
      </c>
    </row>
    <row r="16971" spans="1:3" x14ac:dyDescent="0.35">
      <c r="A16971">
        <v>120</v>
      </c>
      <c r="B16971">
        <v>262.72370000000001</v>
      </c>
      <c r="C16971" t="s">
        <v>70</v>
      </c>
    </row>
    <row r="16972" spans="1:3" x14ac:dyDescent="0.35">
      <c r="A16972">
        <v>120</v>
      </c>
      <c r="B16972">
        <v>262.738</v>
      </c>
      <c r="C16972" t="s">
        <v>70</v>
      </c>
    </row>
    <row r="16973" spans="1:3" x14ac:dyDescent="0.35">
      <c r="A16973">
        <v>120</v>
      </c>
      <c r="B16973">
        <v>262.75240000000002</v>
      </c>
      <c r="C16973" t="s">
        <v>70</v>
      </c>
    </row>
    <row r="16974" spans="1:3" x14ac:dyDescent="0.35">
      <c r="A16974">
        <v>120</v>
      </c>
      <c r="B16974">
        <v>262.77670000000001</v>
      </c>
      <c r="C16974" t="s">
        <v>70</v>
      </c>
    </row>
    <row r="16975" spans="1:3" x14ac:dyDescent="0.35">
      <c r="A16975">
        <v>120</v>
      </c>
      <c r="B16975">
        <v>262.79160000000002</v>
      </c>
      <c r="C16975" t="s">
        <v>70</v>
      </c>
    </row>
    <row r="16976" spans="1:3" x14ac:dyDescent="0.35">
      <c r="A16976">
        <v>120</v>
      </c>
      <c r="B16976">
        <v>262.80650000000003</v>
      </c>
      <c r="C16976" t="s">
        <v>70</v>
      </c>
    </row>
    <row r="16977" spans="1:3" x14ac:dyDescent="0.35">
      <c r="A16977">
        <v>120</v>
      </c>
      <c r="B16977">
        <v>262.82139999999998</v>
      </c>
      <c r="C16977" t="s">
        <v>70</v>
      </c>
    </row>
    <row r="16978" spans="1:3" x14ac:dyDescent="0.35">
      <c r="A16978">
        <v>120</v>
      </c>
      <c r="B16978">
        <v>262.83640000000003</v>
      </c>
      <c r="C16978" t="s">
        <v>70</v>
      </c>
    </row>
    <row r="16979" spans="1:3" x14ac:dyDescent="0.35">
      <c r="A16979">
        <v>120</v>
      </c>
      <c r="B16979">
        <v>262.85039999999998</v>
      </c>
      <c r="C16979" t="s">
        <v>70</v>
      </c>
    </row>
    <row r="16980" spans="1:3" x14ac:dyDescent="0.35">
      <c r="A16980">
        <v>120</v>
      </c>
      <c r="B16980">
        <v>262.86590000000001</v>
      </c>
      <c r="C16980" t="s">
        <v>70</v>
      </c>
    </row>
    <row r="16981" spans="1:3" x14ac:dyDescent="0.35">
      <c r="A16981">
        <v>120</v>
      </c>
      <c r="B16981">
        <v>262.88279999999997</v>
      </c>
      <c r="C16981" t="s">
        <v>70</v>
      </c>
    </row>
    <row r="16982" spans="1:3" x14ac:dyDescent="0.35">
      <c r="A16982">
        <v>120</v>
      </c>
      <c r="B16982">
        <v>262.9008</v>
      </c>
      <c r="C16982" t="s">
        <v>70</v>
      </c>
    </row>
    <row r="16983" spans="1:3" x14ac:dyDescent="0.35">
      <c r="A16983">
        <v>120</v>
      </c>
      <c r="B16983">
        <v>262.91500000000002</v>
      </c>
      <c r="C16983" t="s">
        <v>70</v>
      </c>
    </row>
    <row r="16984" spans="1:3" x14ac:dyDescent="0.35">
      <c r="A16984">
        <v>120</v>
      </c>
      <c r="B16984">
        <v>262.92950000000002</v>
      </c>
      <c r="C16984" t="s">
        <v>70</v>
      </c>
    </row>
    <row r="16985" spans="1:3" x14ac:dyDescent="0.35">
      <c r="A16985">
        <v>120</v>
      </c>
      <c r="B16985">
        <v>262.94389999999999</v>
      </c>
      <c r="C16985" t="s">
        <v>70</v>
      </c>
    </row>
    <row r="16986" spans="1:3" x14ac:dyDescent="0.35">
      <c r="A16986">
        <v>120</v>
      </c>
      <c r="B16986">
        <v>262.95830000000001</v>
      </c>
      <c r="C16986" t="s">
        <v>70</v>
      </c>
    </row>
    <row r="16987" spans="1:3" x14ac:dyDescent="0.35">
      <c r="A16987">
        <v>120</v>
      </c>
      <c r="B16987">
        <v>262.97919999999999</v>
      </c>
      <c r="C16987" t="s">
        <v>70</v>
      </c>
    </row>
    <row r="16988" spans="1:3" x14ac:dyDescent="0.35">
      <c r="A16988">
        <v>120</v>
      </c>
      <c r="B16988">
        <v>262.99439999999998</v>
      </c>
      <c r="C16988" t="s">
        <v>70</v>
      </c>
    </row>
    <row r="16989" spans="1:3" x14ac:dyDescent="0.35">
      <c r="A16989">
        <v>120</v>
      </c>
      <c r="B16989">
        <v>263.00940000000003</v>
      </c>
      <c r="C16989" t="s">
        <v>70</v>
      </c>
    </row>
    <row r="16990" spans="1:3" x14ac:dyDescent="0.35">
      <c r="A16990">
        <v>120</v>
      </c>
      <c r="B16990">
        <v>263.024</v>
      </c>
      <c r="C16990" t="s">
        <v>70</v>
      </c>
    </row>
    <row r="16991" spans="1:3" x14ac:dyDescent="0.35">
      <c r="A16991">
        <v>120</v>
      </c>
      <c r="B16991">
        <v>263.0385</v>
      </c>
      <c r="C16991" t="s">
        <v>70</v>
      </c>
    </row>
    <row r="16992" spans="1:3" x14ac:dyDescent="0.35">
      <c r="A16992">
        <v>120</v>
      </c>
      <c r="B16992">
        <v>263.05290000000002</v>
      </c>
      <c r="C16992" t="s">
        <v>70</v>
      </c>
    </row>
    <row r="16993" spans="1:3" x14ac:dyDescent="0.35">
      <c r="A16993">
        <v>120</v>
      </c>
      <c r="B16993">
        <v>263.0677</v>
      </c>
      <c r="C16993" t="s">
        <v>70</v>
      </c>
    </row>
    <row r="16994" spans="1:3" x14ac:dyDescent="0.35">
      <c r="A16994">
        <v>120</v>
      </c>
      <c r="B16994">
        <v>263.0831</v>
      </c>
      <c r="C16994" t="s">
        <v>70</v>
      </c>
    </row>
    <row r="16995" spans="1:3" x14ac:dyDescent="0.35">
      <c r="A16995">
        <v>120</v>
      </c>
      <c r="B16995">
        <v>263.09719999999999</v>
      </c>
      <c r="C16995" t="s">
        <v>70</v>
      </c>
    </row>
    <row r="16996" spans="1:3" x14ac:dyDescent="0.35">
      <c r="A16996">
        <v>120</v>
      </c>
      <c r="B16996">
        <v>263.11110000000002</v>
      </c>
      <c r="C16996" t="s">
        <v>70</v>
      </c>
    </row>
    <row r="16997" spans="1:3" x14ac:dyDescent="0.35">
      <c r="A16997">
        <v>120</v>
      </c>
      <c r="B16997">
        <v>263.1259</v>
      </c>
      <c r="C16997" t="s">
        <v>70</v>
      </c>
    </row>
    <row r="16998" spans="1:3" x14ac:dyDescent="0.35">
      <c r="A16998">
        <v>120</v>
      </c>
      <c r="B16998">
        <v>263.14139999999998</v>
      </c>
      <c r="C16998" t="s">
        <v>70</v>
      </c>
    </row>
    <row r="16999" spans="1:3" x14ac:dyDescent="0.35">
      <c r="A16999">
        <v>120</v>
      </c>
      <c r="B16999">
        <v>263.15649999999999</v>
      </c>
      <c r="C16999" t="s">
        <v>70</v>
      </c>
    </row>
    <row r="17000" spans="1:3" x14ac:dyDescent="0.35">
      <c r="A17000">
        <v>120</v>
      </c>
      <c r="B17000">
        <v>263.1703</v>
      </c>
      <c r="C17000" t="s">
        <v>70</v>
      </c>
    </row>
    <row r="17001" spans="1:3" x14ac:dyDescent="0.35">
      <c r="A17001">
        <v>120</v>
      </c>
      <c r="B17001">
        <v>263.197</v>
      </c>
      <c r="C17001" t="s">
        <v>70</v>
      </c>
    </row>
    <row r="17002" spans="1:3" x14ac:dyDescent="0.35">
      <c r="A17002">
        <v>120</v>
      </c>
      <c r="B17002">
        <v>263.21379999999999</v>
      </c>
      <c r="C17002" t="s">
        <v>70</v>
      </c>
    </row>
    <row r="17003" spans="1:3" x14ac:dyDescent="0.35">
      <c r="A17003">
        <v>120</v>
      </c>
      <c r="B17003">
        <v>263.22840000000002</v>
      </c>
      <c r="C17003" t="s">
        <v>70</v>
      </c>
    </row>
    <row r="17004" spans="1:3" x14ac:dyDescent="0.35">
      <c r="A17004">
        <v>120</v>
      </c>
      <c r="B17004">
        <v>263.2509</v>
      </c>
      <c r="C17004" t="s">
        <v>70</v>
      </c>
    </row>
    <row r="17005" spans="1:3" x14ac:dyDescent="0.35">
      <c r="A17005">
        <v>120</v>
      </c>
      <c r="B17005">
        <v>263.26979999999998</v>
      </c>
      <c r="C17005" t="s">
        <v>70</v>
      </c>
    </row>
    <row r="17006" spans="1:3" x14ac:dyDescent="0.35">
      <c r="A17006">
        <v>120</v>
      </c>
      <c r="B17006">
        <v>263.28160000000003</v>
      </c>
      <c r="C17006" t="s">
        <v>70</v>
      </c>
    </row>
    <row r="17007" spans="1:3" x14ac:dyDescent="0.35">
      <c r="A17007">
        <v>120</v>
      </c>
      <c r="B17007">
        <v>263.2962</v>
      </c>
      <c r="C17007" t="s">
        <v>70</v>
      </c>
    </row>
    <row r="17008" spans="1:3" x14ac:dyDescent="0.35">
      <c r="A17008">
        <v>120</v>
      </c>
      <c r="B17008">
        <v>263.31020000000001</v>
      </c>
      <c r="C17008" t="s">
        <v>70</v>
      </c>
    </row>
    <row r="17009" spans="1:3" x14ac:dyDescent="0.35">
      <c r="A17009">
        <v>120</v>
      </c>
      <c r="B17009">
        <v>263.327</v>
      </c>
      <c r="C17009" t="s">
        <v>70</v>
      </c>
    </row>
    <row r="17010" spans="1:3" x14ac:dyDescent="0.35">
      <c r="A17010">
        <v>120</v>
      </c>
      <c r="B17010">
        <v>263.3458</v>
      </c>
      <c r="C17010" t="s">
        <v>70</v>
      </c>
    </row>
    <row r="17011" spans="1:3" x14ac:dyDescent="0.35">
      <c r="A17011">
        <v>120</v>
      </c>
      <c r="B17011">
        <v>263.36040000000003</v>
      </c>
      <c r="C17011" t="s">
        <v>70</v>
      </c>
    </row>
    <row r="17012" spans="1:3" x14ac:dyDescent="0.35">
      <c r="A17012">
        <v>120</v>
      </c>
      <c r="B17012">
        <v>263.37450000000001</v>
      </c>
      <c r="C17012" t="s">
        <v>70</v>
      </c>
    </row>
    <row r="17013" spans="1:3" x14ac:dyDescent="0.35">
      <c r="A17013">
        <v>120</v>
      </c>
      <c r="B17013">
        <v>263.39580000000001</v>
      </c>
      <c r="C17013" t="s">
        <v>70</v>
      </c>
    </row>
    <row r="17014" spans="1:3" x14ac:dyDescent="0.35">
      <c r="A17014">
        <v>120</v>
      </c>
      <c r="B17014">
        <v>263.411</v>
      </c>
      <c r="C17014" t="s">
        <v>70</v>
      </c>
    </row>
    <row r="17015" spans="1:3" x14ac:dyDescent="0.35">
      <c r="A17015">
        <v>120</v>
      </c>
      <c r="B17015">
        <v>263.42599999999999</v>
      </c>
      <c r="C17015" t="s">
        <v>70</v>
      </c>
    </row>
    <row r="17016" spans="1:3" x14ac:dyDescent="0.35">
      <c r="A17016">
        <v>120</v>
      </c>
      <c r="B17016">
        <v>263.4409</v>
      </c>
      <c r="C17016" t="s">
        <v>70</v>
      </c>
    </row>
    <row r="17017" spans="1:3" x14ac:dyDescent="0.35">
      <c r="A17017">
        <v>120</v>
      </c>
      <c r="B17017">
        <v>263.45530000000002</v>
      </c>
      <c r="C17017" t="s">
        <v>70</v>
      </c>
    </row>
    <row r="17018" spans="1:3" x14ac:dyDescent="0.35">
      <c r="A17018">
        <v>120</v>
      </c>
      <c r="B17018">
        <v>263.46980000000002</v>
      </c>
      <c r="C17018" t="s">
        <v>70</v>
      </c>
    </row>
    <row r="17019" spans="1:3" x14ac:dyDescent="0.35">
      <c r="A17019">
        <v>120</v>
      </c>
      <c r="B17019">
        <v>263.48680000000002</v>
      </c>
      <c r="C17019" t="s">
        <v>70</v>
      </c>
    </row>
    <row r="17020" spans="1:3" x14ac:dyDescent="0.35">
      <c r="A17020">
        <v>120</v>
      </c>
      <c r="B17020">
        <v>263.50319999999999</v>
      </c>
      <c r="C17020" t="s">
        <v>70</v>
      </c>
    </row>
    <row r="17021" spans="1:3" x14ac:dyDescent="0.35">
      <c r="A17021">
        <v>120</v>
      </c>
      <c r="B17021">
        <v>263.51819999999998</v>
      </c>
      <c r="C17021" t="s">
        <v>70</v>
      </c>
    </row>
    <row r="17022" spans="1:3" x14ac:dyDescent="0.35">
      <c r="A17022">
        <v>120</v>
      </c>
      <c r="B17022">
        <v>263.5317</v>
      </c>
      <c r="C17022" t="s">
        <v>70</v>
      </c>
    </row>
    <row r="17023" spans="1:3" x14ac:dyDescent="0.35">
      <c r="A17023">
        <v>120</v>
      </c>
      <c r="B17023">
        <v>263.54649999999998</v>
      </c>
      <c r="C17023" t="s">
        <v>70</v>
      </c>
    </row>
    <row r="17024" spans="1:3" x14ac:dyDescent="0.35">
      <c r="A17024">
        <v>120</v>
      </c>
      <c r="B17024">
        <v>263.56110000000001</v>
      </c>
      <c r="C17024" t="s">
        <v>70</v>
      </c>
    </row>
    <row r="17025" spans="1:3" x14ac:dyDescent="0.35">
      <c r="A17025">
        <v>120</v>
      </c>
      <c r="B17025">
        <v>263.57549999999998</v>
      </c>
      <c r="C17025" t="s">
        <v>70</v>
      </c>
    </row>
    <row r="17026" spans="1:3" x14ac:dyDescent="0.35">
      <c r="A17026">
        <v>120</v>
      </c>
      <c r="B17026">
        <v>263.59699999999998</v>
      </c>
      <c r="C17026" t="s">
        <v>70</v>
      </c>
    </row>
    <row r="17027" spans="1:3" x14ac:dyDescent="0.35">
      <c r="A17027">
        <v>120</v>
      </c>
      <c r="B17027">
        <v>263.61149999999998</v>
      </c>
      <c r="C17027" t="s">
        <v>70</v>
      </c>
    </row>
    <row r="17028" spans="1:3" x14ac:dyDescent="0.35">
      <c r="A17028">
        <v>120</v>
      </c>
      <c r="B17028">
        <v>263.62639999999999</v>
      </c>
      <c r="C17028" t="s">
        <v>70</v>
      </c>
    </row>
    <row r="17029" spans="1:3" x14ac:dyDescent="0.35">
      <c r="A17029">
        <v>120</v>
      </c>
      <c r="B17029">
        <v>263.64109999999999</v>
      </c>
      <c r="C17029" t="s">
        <v>70</v>
      </c>
    </row>
    <row r="17030" spans="1:3" x14ac:dyDescent="0.35">
      <c r="A17030">
        <v>120</v>
      </c>
      <c r="B17030">
        <v>263.65559999999999</v>
      </c>
      <c r="C17030" t="s">
        <v>70</v>
      </c>
    </row>
    <row r="17031" spans="1:3" x14ac:dyDescent="0.35">
      <c r="A17031">
        <v>120</v>
      </c>
      <c r="B17031">
        <v>263.67</v>
      </c>
      <c r="C17031" t="s">
        <v>70</v>
      </c>
    </row>
    <row r="17032" spans="1:3" x14ac:dyDescent="0.35">
      <c r="A17032">
        <v>120</v>
      </c>
      <c r="B17032">
        <v>263.68450000000001</v>
      </c>
      <c r="C17032" t="s">
        <v>70</v>
      </c>
    </row>
    <row r="17033" spans="1:3" x14ac:dyDescent="0.35">
      <c r="A17033">
        <v>120</v>
      </c>
      <c r="B17033">
        <v>263.70060000000001</v>
      </c>
      <c r="C17033" t="s">
        <v>70</v>
      </c>
    </row>
    <row r="17034" spans="1:3" x14ac:dyDescent="0.35">
      <c r="A17034">
        <v>120</v>
      </c>
      <c r="B17034">
        <v>263.71879999999999</v>
      </c>
      <c r="C17034" t="s">
        <v>70</v>
      </c>
    </row>
    <row r="17035" spans="1:3" x14ac:dyDescent="0.35">
      <c r="A17035">
        <v>120</v>
      </c>
      <c r="B17035">
        <v>263.7328</v>
      </c>
      <c r="C17035" t="s">
        <v>70</v>
      </c>
    </row>
    <row r="17036" spans="1:3" x14ac:dyDescent="0.35">
      <c r="A17036">
        <v>120</v>
      </c>
      <c r="B17036">
        <v>263.74720000000002</v>
      </c>
      <c r="C17036" t="s">
        <v>70</v>
      </c>
    </row>
    <row r="17037" spans="1:3" x14ac:dyDescent="0.35">
      <c r="A17037">
        <v>120</v>
      </c>
      <c r="B17037">
        <v>263.76159999999999</v>
      </c>
      <c r="C17037" t="s">
        <v>70</v>
      </c>
    </row>
    <row r="17038" spans="1:3" x14ac:dyDescent="0.35">
      <c r="A17038">
        <v>120</v>
      </c>
      <c r="B17038">
        <v>263.77640000000002</v>
      </c>
      <c r="C17038" t="s">
        <v>70</v>
      </c>
    </row>
    <row r="17039" spans="1:3" x14ac:dyDescent="0.35">
      <c r="A17039">
        <v>120</v>
      </c>
      <c r="B17039">
        <v>263.79739999999998</v>
      </c>
      <c r="C17039" t="s">
        <v>70</v>
      </c>
    </row>
    <row r="17040" spans="1:3" x14ac:dyDescent="0.35">
      <c r="A17040">
        <v>120</v>
      </c>
      <c r="B17040">
        <v>263.81189999999998</v>
      </c>
      <c r="C17040" t="s">
        <v>70</v>
      </c>
    </row>
    <row r="17041" spans="1:3" x14ac:dyDescent="0.35">
      <c r="A17041">
        <v>120</v>
      </c>
      <c r="B17041">
        <v>263.82709999999997</v>
      </c>
      <c r="C17041" t="s">
        <v>70</v>
      </c>
    </row>
    <row r="17042" spans="1:3" x14ac:dyDescent="0.35">
      <c r="A17042">
        <v>120</v>
      </c>
      <c r="B17042">
        <v>263.84199999999998</v>
      </c>
      <c r="C17042" t="s">
        <v>70</v>
      </c>
    </row>
    <row r="17043" spans="1:3" x14ac:dyDescent="0.35">
      <c r="A17043">
        <v>120</v>
      </c>
      <c r="B17043">
        <v>263.85700000000003</v>
      </c>
      <c r="C17043" t="s">
        <v>70</v>
      </c>
    </row>
    <row r="17044" spans="1:3" x14ac:dyDescent="0.35">
      <c r="A17044">
        <v>120</v>
      </c>
      <c r="B17044">
        <v>263.87139999999999</v>
      </c>
      <c r="C17044" t="s">
        <v>70</v>
      </c>
    </row>
    <row r="17045" spans="1:3" x14ac:dyDescent="0.35">
      <c r="A17045">
        <v>120</v>
      </c>
      <c r="B17045">
        <v>263.88619999999997</v>
      </c>
      <c r="C17045" t="s">
        <v>70</v>
      </c>
    </row>
    <row r="17046" spans="1:3" x14ac:dyDescent="0.35">
      <c r="A17046">
        <v>120</v>
      </c>
      <c r="B17046">
        <v>263.9006</v>
      </c>
      <c r="C17046" t="s">
        <v>70</v>
      </c>
    </row>
    <row r="17047" spans="1:3" x14ac:dyDescent="0.35">
      <c r="A17047">
        <v>120</v>
      </c>
      <c r="B17047">
        <v>263.91500000000002</v>
      </c>
      <c r="C17047" t="s">
        <v>70</v>
      </c>
    </row>
    <row r="17048" spans="1:3" x14ac:dyDescent="0.35">
      <c r="A17048">
        <v>120</v>
      </c>
      <c r="B17048">
        <v>263.9289</v>
      </c>
      <c r="C17048" t="s">
        <v>70</v>
      </c>
    </row>
    <row r="17049" spans="1:3" x14ac:dyDescent="0.35">
      <c r="A17049">
        <v>120</v>
      </c>
      <c r="B17049">
        <v>263.94369999999998</v>
      </c>
      <c r="C17049" t="s">
        <v>70</v>
      </c>
    </row>
    <row r="17050" spans="1:3" x14ac:dyDescent="0.35">
      <c r="A17050">
        <v>120</v>
      </c>
      <c r="B17050">
        <v>263.9579</v>
      </c>
      <c r="C17050" t="s">
        <v>70</v>
      </c>
    </row>
    <row r="17051" spans="1:3" x14ac:dyDescent="0.35">
      <c r="A17051">
        <v>120</v>
      </c>
      <c r="B17051">
        <v>263.97160000000002</v>
      </c>
      <c r="C17051" t="s">
        <v>70</v>
      </c>
    </row>
    <row r="17052" spans="1:3" x14ac:dyDescent="0.35">
      <c r="A17052">
        <v>120</v>
      </c>
      <c r="B17052">
        <v>263.98660000000001</v>
      </c>
      <c r="C17052" t="s">
        <v>70</v>
      </c>
    </row>
    <row r="17053" spans="1:3" x14ac:dyDescent="0.35">
      <c r="A17053">
        <v>120</v>
      </c>
      <c r="B17053">
        <v>264.00839999999999</v>
      </c>
      <c r="C17053" t="s">
        <v>70</v>
      </c>
    </row>
    <row r="17054" spans="1:3" x14ac:dyDescent="0.35">
      <c r="A17054">
        <v>120</v>
      </c>
      <c r="B17054">
        <v>264.03699999999998</v>
      </c>
      <c r="C17054" t="s">
        <v>70</v>
      </c>
    </row>
    <row r="17055" spans="1:3" x14ac:dyDescent="0.35">
      <c r="A17055">
        <v>120</v>
      </c>
      <c r="B17055">
        <v>264.04989999999998</v>
      </c>
      <c r="C17055" t="s">
        <v>70</v>
      </c>
    </row>
    <row r="17056" spans="1:3" x14ac:dyDescent="0.35">
      <c r="A17056">
        <v>120</v>
      </c>
      <c r="B17056">
        <v>264.06389999999999</v>
      </c>
      <c r="C17056" t="s">
        <v>70</v>
      </c>
    </row>
    <row r="17057" spans="1:3" x14ac:dyDescent="0.35">
      <c r="A17057">
        <v>120</v>
      </c>
      <c r="B17057">
        <v>264.07920000000001</v>
      </c>
      <c r="C17057" t="s">
        <v>70</v>
      </c>
    </row>
    <row r="17058" spans="1:3" x14ac:dyDescent="0.35">
      <c r="A17058">
        <v>120</v>
      </c>
      <c r="B17058">
        <v>264.09379999999999</v>
      </c>
      <c r="C17058" t="s">
        <v>70</v>
      </c>
    </row>
    <row r="17059" spans="1:3" x14ac:dyDescent="0.35">
      <c r="A17059">
        <v>120</v>
      </c>
      <c r="B17059">
        <v>264.10820000000001</v>
      </c>
      <c r="C17059" t="s">
        <v>70</v>
      </c>
    </row>
    <row r="17060" spans="1:3" x14ac:dyDescent="0.35">
      <c r="A17060">
        <v>120</v>
      </c>
      <c r="B17060">
        <v>264.12290000000002</v>
      </c>
      <c r="C17060" t="s">
        <v>70</v>
      </c>
    </row>
    <row r="17061" spans="1:3" x14ac:dyDescent="0.35">
      <c r="A17061">
        <v>120</v>
      </c>
      <c r="B17061">
        <v>264.13760000000002</v>
      </c>
      <c r="C17061" t="s">
        <v>70</v>
      </c>
    </row>
    <row r="17062" spans="1:3" x14ac:dyDescent="0.35">
      <c r="A17062">
        <v>120</v>
      </c>
      <c r="B17062">
        <v>264.15219999999999</v>
      </c>
      <c r="C17062" t="s">
        <v>70</v>
      </c>
    </row>
    <row r="17063" spans="1:3" x14ac:dyDescent="0.35">
      <c r="A17063">
        <v>120</v>
      </c>
      <c r="B17063">
        <v>264.16800000000001</v>
      </c>
      <c r="C17063" t="s">
        <v>70</v>
      </c>
    </row>
    <row r="17064" spans="1:3" x14ac:dyDescent="0.35">
      <c r="A17064">
        <v>120</v>
      </c>
      <c r="B17064">
        <v>264.19369999999998</v>
      </c>
      <c r="C17064" t="s">
        <v>70</v>
      </c>
    </row>
    <row r="17065" spans="1:3" x14ac:dyDescent="0.35">
      <c r="A17065">
        <v>120</v>
      </c>
      <c r="B17065">
        <v>264.22410000000002</v>
      </c>
      <c r="C17065" t="s">
        <v>70</v>
      </c>
    </row>
    <row r="17066" spans="1:3" x14ac:dyDescent="0.35">
      <c r="A17066">
        <v>120</v>
      </c>
      <c r="B17066">
        <v>264.23770000000002</v>
      </c>
      <c r="C17066" t="s">
        <v>70</v>
      </c>
    </row>
    <row r="17067" spans="1:3" x14ac:dyDescent="0.35">
      <c r="A17067">
        <v>120</v>
      </c>
      <c r="B17067">
        <v>264.25130000000001</v>
      </c>
      <c r="C17067" t="s">
        <v>70</v>
      </c>
    </row>
    <row r="17068" spans="1:3" x14ac:dyDescent="0.35">
      <c r="A17068">
        <v>120</v>
      </c>
      <c r="B17068">
        <v>264.2672</v>
      </c>
      <c r="C17068" t="s">
        <v>70</v>
      </c>
    </row>
    <row r="17069" spans="1:3" x14ac:dyDescent="0.35">
      <c r="A17069">
        <v>120</v>
      </c>
      <c r="B17069">
        <v>264.28460000000001</v>
      </c>
      <c r="C17069" t="s">
        <v>70</v>
      </c>
    </row>
    <row r="17070" spans="1:3" x14ac:dyDescent="0.35">
      <c r="A17070">
        <v>120</v>
      </c>
      <c r="B17070">
        <v>264.29860000000002</v>
      </c>
      <c r="C17070" t="s">
        <v>70</v>
      </c>
    </row>
    <row r="17071" spans="1:3" x14ac:dyDescent="0.35">
      <c r="A17071">
        <v>120</v>
      </c>
      <c r="B17071">
        <v>264.3125</v>
      </c>
      <c r="C17071" t="s">
        <v>70</v>
      </c>
    </row>
    <row r="17072" spans="1:3" x14ac:dyDescent="0.35">
      <c r="A17072">
        <v>120</v>
      </c>
      <c r="B17072">
        <v>264.32769999999999</v>
      </c>
      <c r="C17072" t="s">
        <v>70</v>
      </c>
    </row>
    <row r="17073" spans="1:3" x14ac:dyDescent="0.35">
      <c r="A17073">
        <v>120</v>
      </c>
      <c r="B17073">
        <v>264.34230000000002</v>
      </c>
      <c r="C17073" t="s">
        <v>70</v>
      </c>
    </row>
    <row r="17074" spans="1:3" x14ac:dyDescent="0.35">
      <c r="A17074">
        <v>120</v>
      </c>
      <c r="B17074">
        <v>264.35759999999999</v>
      </c>
      <c r="C17074" t="s">
        <v>70</v>
      </c>
    </row>
    <row r="17075" spans="1:3" x14ac:dyDescent="0.35">
      <c r="A17075">
        <v>120</v>
      </c>
      <c r="B17075">
        <v>264.37189999999998</v>
      </c>
      <c r="C17075" t="s">
        <v>70</v>
      </c>
    </row>
    <row r="17076" spans="1:3" x14ac:dyDescent="0.35">
      <c r="A17076">
        <v>120</v>
      </c>
      <c r="B17076">
        <v>264.38650000000001</v>
      </c>
      <c r="C17076" t="s">
        <v>70</v>
      </c>
    </row>
    <row r="17077" spans="1:3" x14ac:dyDescent="0.35">
      <c r="A17077">
        <v>120</v>
      </c>
      <c r="B17077">
        <v>264.40120000000002</v>
      </c>
      <c r="C17077" t="s">
        <v>70</v>
      </c>
    </row>
    <row r="17078" spans="1:3" x14ac:dyDescent="0.35">
      <c r="A17078">
        <v>120</v>
      </c>
      <c r="B17078">
        <v>264.4228</v>
      </c>
      <c r="C17078" t="s">
        <v>70</v>
      </c>
    </row>
    <row r="17079" spans="1:3" x14ac:dyDescent="0.35">
      <c r="A17079">
        <v>120</v>
      </c>
      <c r="B17079">
        <v>264.43819999999999</v>
      </c>
      <c r="C17079" t="s">
        <v>70</v>
      </c>
    </row>
    <row r="17080" spans="1:3" x14ac:dyDescent="0.35">
      <c r="A17080">
        <v>120</v>
      </c>
      <c r="B17080">
        <v>264.45319999999998</v>
      </c>
      <c r="C17080" t="s">
        <v>70</v>
      </c>
    </row>
    <row r="17081" spans="1:3" x14ac:dyDescent="0.35">
      <c r="A17081">
        <v>120</v>
      </c>
      <c r="B17081">
        <v>264.46789999999999</v>
      </c>
      <c r="C17081" t="s">
        <v>70</v>
      </c>
    </row>
    <row r="17082" spans="1:3" x14ac:dyDescent="0.35">
      <c r="A17082">
        <v>120</v>
      </c>
      <c r="B17082">
        <v>264.4819</v>
      </c>
      <c r="C17082" t="s">
        <v>70</v>
      </c>
    </row>
    <row r="17083" spans="1:3" x14ac:dyDescent="0.35">
      <c r="A17083">
        <v>120</v>
      </c>
      <c r="B17083">
        <v>264.49630000000002</v>
      </c>
      <c r="C17083" t="s">
        <v>70</v>
      </c>
    </row>
    <row r="17084" spans="1:3" x14ac:dyDescent="0.35">
      <c r="A17084">
        <v>120</v>
      </c>
      <c r="B17084">
        <v>264.51150000000001</v>
      </c>
      <c r="C17084" t="s">
        <v>70</v>
      </c>
    </row>
    <row r="17085" spans="1:3" x14ac:dyDescent="0.35">
      <c r="A17085">
        <v>120</v>
      </c>
      <c r="B17085">
        <v>264.52589999999998</v>
      </c>
      <c r="C17085" t="s">
        <v>70</v>
      </c>
    </row>
    <row r="17086" spans="1:3" x14ac:dyDescent="0.35">
      <c r="A17086">
        <v>120</v>
      </c>
      <c r="B17086">
        <v>264.54000000000002</v>
      </c>
      <c r="C17086" t="s">
        <v>70</v>
      </c>
    </row>
    <row r="17087" spans="1:3" x14ac:dyDescent="0.35">
      <c r="A17087">
        <v>120</v>
      </c>
      <c r="B17087">
        <v>264.55470000000003</v>
      </c>
      <c r="C17087" t="s">
        <v>70</v>
      </c>
    </row>
    <row r="17088" spans="1:3" x14ac:dyDescent="0.35">
      <c r="A17088">
        <v>120</v>
      </c>
      <c r="B17088">
        <v>264.56920000000002</v>
      </c>
      <c r="C17088" t="s">
        <v>70</v>
      </c>
    </row>
    <row r="17089" spans="1:3" x14ac:dyDescent="0.35">
      <c r="A17089">
        <v>120</v>
      </c>
      <c r="B17089">
        <v>264.58409999999998</v>
      </c>
      <c r="C17089" t="s">
        <v>70</v>
      </c>
    </row>
    <row r="17090" spans="1:3" x14ac:dyDescent="0.35">
      <c r="A17090">
        <v>120</v>
      </c>
      <c r="B17090">
        <v>264.59809999999999</v>
      </c>
      <c r="C17090" t="s">
        <v>70</v>
      </c>
    </row>
    <row r="17091" spans="1:3" x14ac:dyDescent="0.35">
      <c r="A17091">
        <v>120</v>
      </c>
      <c r="B17091">
        <v>264.6123</v>
      </c>
      <c r="C17091" t="s">
        <v>70</v>
      </c>
    </row>
    <row r="17092" spans="1:3" x14ac:dyDescent="0.35">
      <c r="A17092">
        <v>120</v>
      </c>
      <c r="B17092">
        <v>264.63479999999998</v>
      </c>
      <c r="C17092" t="s">
        <v>70</v>
      </c>
    </row>
    <row r="17093" spans="1:3" x14ac:dyDescent="0.35">
      <c r="A17093">
        <v>120</v>
      </c>
      <c r="B17093">
        <v>264.654</v>
      </c>
      <c r="C17093" t="s">
        <v>70</v>
      </c>
    </row>
    <row r="17094" spans="1:3" x14ac:dyDescent="0.35">
      <c r="A17094">
        <v>120</v>
      </c>
      <c r="B17094">
        <v>264.6696</v>
      </c>
      <c r="C17094" t="s">
        <v>70</v>
      </c>
    </row>
    <row r="17095" spans="1:3" x14ac:dyDescent="0.35">
      <c r="A17095">
        <v>120</v>
      </c>
      <c r="B17095">
        <v>264.68360000000001</v>
      </c>
      <c r="C17095" t="s">
        <v>70</v>
      </c>
    </row>
    <row r="17096" spans="1:3" x14ac:dyDescent="0.35">
      <c r="A17096">
        <v>120</v>
      </c>
      <c r="B17096">
        <v>264.70010000000002</v>
      </c>
      <c r="C17096" t="s">
        <v>70</v>
      </c>
    </row>
    <row r="17097" spans="1:3" x14ac:dyDescent="0.35">
      <c r="A17097">
        <v>120</v>
      </c>
      <c r="B17097">
        <v>264.7158</v>
      </c>
      <c r="C17097" t="s">
        <v>70</v>
      </c>
    </row>
    <row r="17098" spans="1:3" x14ac:dyDescent="0.35">
      <c r="A17098">
        <v>120</v>
      </c>
      <c r="B17098">
        <v>264.7296</v>
      </c>
      <c r="C17098" t="s">
        <v>70</v>
      </c>
    </row>
    <row r="17099" spans="1:3" x14ac:dyDescent="0.35">
      <c r="A17099">
        <v>120</v>
      </c>
      <c r="B17099">
        <v>264.74700000000001</v>
      </c>
      <c r="C17099" t="s">
        <v>70</v>
      </c>
    </row>
    <row r="17100" spans="1:3" x14ac:dyDescent="0.35">
      <c r="A17100">
        <v>120</v>
      </c>
      <c r="B17100">
        <v>264.76499999999999</v>
      </c>
      <c r="C17100" t="s">
        <v>70</v>
      </c>
    </row>
    <row r="17101" spans="1:3" x14ac:dyDescent="0.35">
      <c r="A17101">
        <v>120</v>
      </c>
      <c r="B17101">
        <v>264.77999999999997</v>
      </c>
      <c r="C17101" t="s">
        <v>70</v>
      </c>
    </row>
    <row r="17102" spans="1:3" x14ac:dyDescent="0.35">
      <c r="A17102">
        <v>120</v>
      </c>
      <c r="B17102">
        <v>264.79450000000003</v>
      </c>
      <c r="C17102" t="s">
        <v>70</v>
      </c>
    </row>
    <row r="17103" spans="1:3" x14ac:dyDescent="0.35">
      <c r="A17103">
        <v>120</v>
      </c>
      <c r="B17103">
        <v>264.80889999999999</v>
      </c>
      <c r="C17103" t="s">
        <v>70</v>
      </c>
    </row>
    <row r="17104" spans="1:3" x14ac:dyDescent="0.35">
      <c r="A17104">
        <v>120</v>
      </c>
      <c r="B17104">
        <v>264.82369999999997</v>
      </c>
      <c r="C17104" t="s">
        <v>70</v>
      </c>
    </row>
    <row r="17105" spans="1:3" x14ac:dyDescent="0.35">
      <c r="A17105">
        <v>120</v>
      </c>
      <c r="B17105">
        <v>264.84589999999997</v>
      </c>
      <c r="C17105" t="s">
        <v>70</v>
      </c>
    </row>
    <row r="17106" spans="1:3" x14ac:dyDescent="0.35">
      <c r="A17106">
        <v>120</v>
      </c>
      <c r="B17106">
        <v>264.86079999999998</v>
      </c>
      <c r="C17106" t="s">
        <v>70</v>
      </c>
    </row>
    <row r="17107" spans="1:3" x14ac:dyDescent="0.35">
      <c r="A17107">
        <v>120</v>
      </c>
      <c r="B17107">
        <v>264.87549999999999</v>
      </c>
      <c r="C17107" t="s">
        <v>70</v>
      </c>
    </row>
    <row r="17108" spans="1:3" x14ac:dyDescent="0.35">
      <c r="A17108">
        <v>120</v>
      </c>
      <c r="B17108">
        <v>264.88990000000001</v>
      </c>
      <c r="C17108" t="s">
        <v>70</v>
      </c>
    </row>
    <row r="17109" spans="1:3" x14ac:dyDescent="0.35">
      <c r="A17109">
        <v>120</v>
      </c>
      <c r="B17109">
        <v>264.90480000000002</v>
      </c>
      <c r="C17109" t="s">
        <v>70</v>
      </c>
    </row>
    <row r="17110" spans="1:3" x14ac:dyDescent="0.35">
      <c r="A17110">
        <v>120</v>
      </c>
      <c r="B17110">
        <v>264.91919999999999</v>
      </c>
      <c r="C17110" t="s">
        <v>70</v>
      </c>
    </row>
    <row r="17111" spans="1:3" x14ac:dyDescent="0.35">
      <c r="A17111">
        <v>120</v>
      </c>
      <c r="B17111">
        <v>264.93329999999997</v>
      </c>
      <c r="C17111" t="s">
        <v>70</v>
      </c>
    </row>
    <row r="17112" spans="1:3" x14ac:dyDescent="0.35">
      <c r="A17112">
        <v>120</v>
      </c>
      <c r="B17112">
        <v>264.9477</v>
      </c>
      <c r="C17112" t="s">
        <v>70</v>
      </c>
    </row>
    <row r="17113" spans="1:3" x14ac:dyDescent="0.35">
      <c r="A17113">
        <v>120</v>
      </c>
      <c r="B17113">
        <v>264.96190000000001</v>
      </c>
      <c r="C17113" t="s">
        <v>70</v>
      </c>
    </row>
    <row r="17114" spans="1:3" x14ac:dyDescent="0.35">
      <c r="A17114">
        <v>120</v>
      </c>
      <c r="B17114">
        <v>264.97730000000001</v>
      </c>
      <c r="C17114" t="s">
        <v>70</v>
      </c>
    </row>
    <row r="17115" spans="1:3" x14ac:dyDescent="0.35">
      <c r="A17115">
        <v>120</v>
      </c>
      <c r="B17115">
        <v>264.9914</v>
      </c>
      <c r="C17115" t="s">
        <v>70</v>
      </c>
    </row>
    <row r="17116" spans="1:3" x14ac:dyDescent="0.35">
      <c r="A17116">
        <v>120</v>
      </c>
      <c r="B17116">
        <v>265.0059</v>
      </c>
      <c r="C17116" t="s">
        <v>70</v>
      </c>
    </row>
    <row r="17117" spans="1:3" x14ac:dyDescent="0.35">
      <c r="A17117">
        <v>120</v>
      </c>
      <c r="B17117">
        <v>265.0206</v>
      </c>
      <c r="C17117" t="s">
        <v>70</v>
      </c>
    </row>
    <row r="17118" spans="1:3" x14ac:dyDescent="0.35">
      <c r="A17118">
        <v>120</v>
      </c>
      <c r="B17118">
        <v>265.03530000000001</v>
      </c>
      <c r="C17118" t="s">
        <v>70</v>
      </c>
    </row>
    <row r="17119" spans="1:3" x14ac:dyDescent="0.35">
      <c r="A17119">
        <v>120</v>
      </c>
      <c r="B17119">
        <v>265.05689999999998</v>
      </c>
      <c r="C17119" t="s">
        <v>70</v>
      </c>
    </row>
    <row r="17120" spans="1:3" x14ac:dyDescent="0.35">
      <c r="A17120">
        <v>120</v>
      </c>
      <c r="B17120">
        <v>265.07130000000001</v>
      </c>
      <c r="C17120" t="s">
        <v>70</v>
      </c>
    </row>
    <row r="17121" spans="1:3" x14ac:dyDescent="0.35">
      <c r="A17121">
        <v>120</v>
      </c>
      <c r="B17121">
        <v>265.08730000000003</v>
      </c>
      <c r="C17121" t="s">
        <v>70</v>
      </c>
    </row>
    <row r="17122" spans="1:3" x14ac:dyDescent="0.35">
      <c r="A17122">
        <v>120</v>
      </c>
      <c r="B17122">
        <v>265.10359999999997</v>
      </c>
      <c r="C17122" t="s">
        <v>70</v>
      </c>
    </row>
    <row r="17123" spans="1:3" x14ac:dyDescent="0.35">
      <c r="A17123">
        <v>120</v>
      </c>
      <c r="B17123">
        <v>265.1182</v>
      </c>
      <c r="C17123" t="s">
        <v>70</v>
      </c>
    </row>
    <row r="17124" spans="1:3" x14ac:dyDescent="0.35">
      <c r="A17124">
        <v>120</v>
      </c>
      <c r="B17124">
        <v>265.13279999999997</v>
      </c>
      <c r="C17124" t="s">
        <v>70</v>
      </c>
    </row>
    <row r="17125" spans="1:3" x14ac:dyDescent="0.35">
      <c r="A17125">
        <v>120</v>
      </c>
      <c r="B17125">
        <v>265.1472</v>
      </c>
      <c r="C17125" t="s">
        <v>70</v>
      </c>
    </row>
    <row r="17126" spans="1:3" x14ac:dyDescent="0.35">
      <c r="A17126">
        <v>120</v>
      </c>
      <c r="B17126">
        <v>265.1619</v>
      </c>
      <c r="C17126" t="s">
        <v>70</v>
      </c>
    </row>
    <row r="17127" spans="1:3" x14ac:dyDescent="0.35">
      <c r="A17127">
        <v>120</v>
      </c>
      <c r="B17127">
        <v>265.1771</v>
      </c>
      <c r="C17127" t="s">
        <v>70</v>
      </c>
    </row>
    <row r="17128" spans="1:3" x14ac:dyDescent="0.35">
      <c r="A17128">
        <v>120</v>
      </c>
      <c r="B17128">
        <v>265.19159999999999</v>
      </c>
      <c r="C17128" t="s">
        <v>70</v>
      </c>
    </row>
    <row r="17129" spans="1:3" x14ac:dyDescent="0.35">
      <c r="A17129">
        <v>120</v>
      </c>
      <c r="B17129">
        <v>265.20890000000003</v>
      </c>
      <c r="C17129" t="s">
        <v>70</v>
      </c>
    </row>
    <row r="17130" spans="1:3" x14ac:dyDescent="0.35">
      <c r="A17130">
        <v>120</v>
      </c>
      <c r="B17130">
        <v>265.22280000000001</v>
      </c>
      <c r="C17130" t="s">
        <v>70</v>
      </c>
    </row>
    <row r="17131" spans="1:3" x14ac:dyDescent="0.35">
      <c r="A17131">
        <v>120</v>
      </c>
      <c r="B17131">
        <v>265.23750000000001</v>
      </c>
      <c r="C17131" t="s">
        <v>70</v>
      </c>
    </row>
    <row r="17132" spans="1:3" x14ac:dyDescent="0.35">
      <c r="A17132">
        <v>120</v>
      </c>
      <c r="B17132">
        <v>265.25880000000001</v>
      </c>
      <c r="C17132" t="s">
        <v>70</v>
      </c>
    </row>
    <row r="17133" spans="1:3" x14ac:dyDescent="0.35">
      <c r="A17133">
        <v>120</v>
      </c>
      <c r="B17133">
        <v>265.27980000000002</v>
      </c>
      <c r="C17133" t="s">
        <v>70</v>
      </c>
    </row>
    <row r="17134" spans="1:3" x14ac:dyDescent="0.35">
      <c r="A17134">
        <v>120</v>
      </c>
      <c r="B17134">
        <v>265.29969999999997</v>
      </c>
      <c r="C17134" t="s">
        <v>70</v>
      </c>
    </row>
    <row r="17135" spans="1:3" x14ac:dyDescent="0.35">
      <c r="A17135">
        <v>120</v>
      </c>
      <c r="B17135">
        <v>265.31229999999999</v>
      </c>
      <c r="C17135" t="s">
        <v>70</v>
      </c>
    </row>
    <row r="17136" spans="1:3" x14ac:dyDescent="0.35">
      <c r="A17136">
        <v>120</v>
      </c>
      <c r="B17136">
        <v>265.327</v>
      </c>
      <c r="C17136" t="s">
        <v>70</v>
      </c>
    </row>
    <row r="17137" spans="1:3" x14ac:dyDescent="0.35">
      <c r="A17137">
        <v>120</v>
      </c>
      <c r="B17137">
        <v>265.34190000000001</v>
      </c>
      <c r="C17137" t="s">
        <v>70</v>
      </c>
    </row>
    <row r="17138" spans="1:3" x14ac:dyDescent="0.35">
      <c r="A17138">
        <v>120</v>
      </c>
      <c r="B17138">
        <v>265.35640000000001</v>
      </c>
      <c r="C17138" t="s">
        <v>70</v>
      </c>
    </row>
    <row r="17139" spans="1:3" x14ac:dyDescent="0.35">
      <c r="A17139">
        <v>120</v>
      </c>
      <c r="B17139">
        <v>265.37090000000001</v>
      </c>
      <c r="C17139" t="s">
        <v>70</v>
      </c>
    </row>
    <row r="17140" spans="1:3" x14ac:dyDescent="0.35">
      <c r="A17140">
        <v>120</v>
      </c>
      <c r="B17140">
        <v>265.38569999999999</v>
      </c>
      <c r="C17140" t="s">
        <v>70</v>
      </c>
    </row>
    <row r="17141" spans="1:3" x14ac:dyDescent="0.35">
      <c r="A17141">
        <v>120</v>
      </c>
      <c r="B17141">
        <v>265.39999999999998</v>
      </c>
      <c r="C17141" t="s">
        <v>70</v>
      </c>
    </row>
    <row r="17142" spans="1:3" x14ac:dyDescent="0.35">
      <c r="A17142">
        <v>120</v>
      </c>
      <c r="B17142">
        <v>265.41489999999999</v>
      </c>
      <c r="C17142" t="s">
        <v>70</v>
      </c>
    </row>
    <row r="17143" spans="1:3" x14ac:dyDescent="0.35">
      <c r="A17143">
        <v>120</v>
      </c>
      <c r="B17143">
        <v>265.42989999999998</v>
      </c>
      <c r="C17143" t="s">
        <v>70</v>
      </c>
    </row>
    <row r="17144" spans="1:3" x14ac:dyDescent="0.35">
      <c r="A17144">
        <v>120</v>
      </c>
      <c r="B17144">
        <v>265.44450000000001</v>
      </c>
      <c r="C17144" t="s">
        <v>70</v>
      </c>
    </row>
    <row r="17145" spans="1:3" x14ac:dyDescent="0.35">
      <c r="A17145">
        <v>120</v>
      </c>
      <c r="B17145">
        <v>265.46679999999998</v>
      </c>
      <c r="C17145" t="s">
        <v>70</v>
      </c>
    </row>
    <row r="17146" spans="1:3" x14ac:dyDescent="0.35">
      <c r="A17146">
        <v>120</v>
      </c>
      <c r="B17146">
        <v>265.48180000000002</v>
      </c>
      <c r="C17146" t="s">
        <v>70</v>
      </c>
    </row>
    <row r="17147" spans="1:3" x14ac:dyDescent="0.35">
      <c r="A17147">
        <v>120</v>
      </c>
      <c r="B17147">
        <v>265.4966</v>
      </c>
      <c r="C17147" t="s">
        <v>70</v>
      </c>
    </row>
    <row r="17148" spans="1:3" x14ac:dyDescent="0.35">
      <c r="A17148">
        <v>120</v>
      </c>
      <c r="B17148">
        <v>265.51080000000002</v>
      </c>
      <c r="C17148" t="s">
        <v>70</v>
      </c>
    </row>
    <row r="17149" spans="1:3" x14ac:dyDescent="0.35">
      <c r="A17149">
        <v>120</v>
      </c>
      <c r="B17149">
        <v>265.52629999999999</v>
      </c>
      <c r="C17149" t="s">
        <v>70</v>
      </c>
    </row>
    <row r="17150" spans="1:3" x14ac:dyDescent="0.35">
      <c r="A17150">
        <v>120</v>
      </c>
      <c r="B17150">
        <v>265.54059999999998</v>
      </c>
      <c r="C17150" t="s">
        <v>70</v>
      </c>
    </row>
    <row r="17151" spans="1:3" x14ac:dyDescent="0.35">
      <c r="A17151">
        <v>120</v>
      </c>
      <c r="B17151">
        <v>265.55540000000002</v>
      </c>
      <c r="C17151" t="s">
        <v>70</v>
      </c>
    </row>
    <row r="17152" spans="1:3" x14ac:dyDescent="0.35">
      <c r="A17152">
        <v>120</v>
      </c>
      <c r="B17152">
        <v>265.57190000000003</v>
      </c>
      <c r="C17152" t="s">
        <v>70</v>
      </c>
    </row>
    <row r="17153" spans="1:3" x14ac:dyDescent="0.35">
      <c r="A17153">
        <v>120</v>
      </c>
      <c r="B17153">
        <v>265.64069999999998</v>
      </c>
      <c r="C17153" t="s">
        <v>70</v>
      </c>
    </row>
    <row r="17154" spans="1:3" x14ac:dyDescent="0.35">
      <c r="A17154">
        <v>120</v>
      </c>
      <c r="B17154">
        <v>265.66129999999998</v>
      </c>
      <c r="C17154" t="s">
        <v>70</v>
      </c>
    </row>
    <row r="17155" spans="1:3" x14ac:dyDescent="0.35">
      <c r="A17155">
        <v>120</v>
      </c>
      <c r="B17155">
        <v>265.69810000000001</v>
      </c>
      <c r="C17155" t="s">
        <v>70</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2:G737"/>
  <sheetViews>
    <sheetView workbookViewId="0">
      <selection activeCell="C19" sqref="C19"/>
    </sheetView>
  </sheetViews>
  <sheetFormatPr baseColWidth="10" defaultRowHeight="14.5" x14ac:dyDescent="0.35"/>
  <cols>
    <col min="1" max="6" width="37.1796875" style="2" customWidth="1"/>
  </cols>
  <sheetData>
    <row r="2" spans="1:5" x14ac:dyDescent="0.35">
      <c r="A2" s="2" t="s">
        <v>7</v>
      </c>
    </row>
    <row r="3" spans="1:5" x14ac:dyDescent="0.35">
      <c r="A3" s="2" t="s">
        <v>7</v>
      </c>
    </row>
    <row r="4" spans="1:5" x14ac:dyDescent="0.35">
      <c r="A4" s="2" t="s">
        <v>7</v>
      </c>
    </row>
    <row r="5" spans="1:5" x14ac:dyDescent="0.35">
      <c r="A5" s="55"/>
    </row>
    <row r="6" spans="1:5" x14ac:dyDescent="0.35">
      <c r="A6" s="2" t="s">
        <v>0</v>
      </c>
      <c r="B6" s="2" t="s">
        <v>99</v>
      </c>
      <c r="C6" s="2">
        <v>6.0571580000000003</v>
      </c>
      <c r="D6" s="2" t="s">
        <v>109</v>
      </c>
    </row>
    <row r="7" spans="1:5" x14ac:dyDescent="0.35">
      <c r="A7" s="2" t="s">
        <v>0</v>
      </c>
      <c r="B7" s="2" t="s">
        <v>100</v>
      </c>
      <c r="C7" s="2">
        <v>6.0571580000000003</v>
      </c>
      <c r="D7" s="2" t="s">
        <v>68</v>
      </c>
    </row>
    <row r="8" spans="1:5" x14ac:dyDescent="0.35">
      <c r="A8" s="2" t="s">
        <v>0</v>
      </c>
      <c r="B8" s="2" t="s">
        <v>101</v>
      </c>
      <c r="C8" s="2">
        <v>6.0571580000000003</v>
      </c>
      <c r="D8" s="2" t="s">
        <v>68</v>
      </c>
    </row>
    <row r="9" spans="1:5" x14ac:dyDescent="0.35">
      <c r="A9" s="2" t="s">
        <v>0</v>
      </c>
      <c r="B9" s="2" t="s">
        <v>102</v>
      </c>
      <c r="C9" s="2">
        <v>6.0571580000000003</v>
      </c>
      <c r="D9" s="2" t="s">
        <v>68</v>
      </c>
    </row>
    <row r="10" spans="1:5" x14ac:dyDescent="0.35">
      <c r="A10" s="2" t="s">
        <v>0</v>
      </c>
      <c r="B10" s="2" t="s">
        <v>103</v>
      </c>
      <c r="C10" s="2">
        <v>9.0589060000000003</v>
      </c>
      <c r="D10" s="2" t="s">
        <v>68</v>
      </c>
    </row>
    <row r="11" spans="1:5" x14ac:dyDescent="0.35">
      <c r="A11" s="2" t="s">
        <v>0</v>
      </c>
      <c r="B11" s="2" t="s">
        <v>104</v>
      </c>
      <c r="C11" s="2">
        <v>9.0589060000000003</v>
      </c>
      <c r="D11" s="2" t="s">
        <v>78</v>
      </c>
    </row>
    <row r="12" spans="1:5" x14ac:dyDescent="0.35">
      <c r="A12" s="2" t="s">
        <v>0</v>
      </c>
      <c r="B12" s="2" t="s">
        <v>105</v>
      </c>
      <c r="C12" s="2">
        <v>9.0589060000000003</v>
      </c>
      <c r="D12" s="2" t="s">
        <v>78</v>
      </c>
    </row>
    <row r="13" spans="1:5" x14ac:dyDescent="0.35">
      <c r="A13" s="2" t="s">
        <v>0</v>
      </c>
      <c r="B13" s="2" t="s">
        <v>106</v>
      </c>
      <c r="C13" s="2">
        <v>9.0589060000000003</v>
      </c>
      <c r="D13" s="2" t="s">
        <v>78</v>
      </c>
    </row>
    <row r="14" spans="1:5" x14ac:dyDescent="0.35">
      <c r="A14" s="2" t="s">
        <v>0</v>
      </c>
      <c r="B14" s="2" t="s">
        <v>107</v>
      </c>
      <c r="C14" s="2">
        <v>9.0589060000000003</v>
      </c>
      <c r="D14" s="2" t="s">
        <v>78</v>
      </c>
    </row>
    <row r="15" spans="1:5" x14ac:dyDescent="0.35">
      <c r="A15" s="2" t="s">
        <v>0</v>
      </c>
      <c r="B15" s="2" t="s">
        <v>108</v>
      </c>
      <c r="C15" s="2">
        <v>9.0589060000000003</v>
      </c>
      <c r="D15" s="2" t="s">
        <v>78</v>
      </c>
    </row>
    <row r="16" spans="1:5" x14ac:dyDescent="0.35">
      <c r="A16" s="2">
        <v>1</v>
      </c>
      <c r="B16" s="2" t="s">
        <v>64</v>
      </c>
      <c r="C16" s="2">
        <v>10.073969999999999</v>
      </c>
      <c r="D16" s="2" t="s">
        <v>65</v>
      </c>
      <c r="E16" s="2" t="s">
        <v>68</v>
      </c>
    </row>
    <row r="17" spans="1:7" x14ac:dyDescent="0.35">
      <c r="A17" s="2">
        <v>1</v>
      </c>
      <c r="B17" s="2" t="s">
        <v>110</v>
      </c>
      <c r="C17" s="2">
        <v>10.073969999999999</v>
      </c>
      <c r="D17" s="2" t="s">
        <v>65</v>
      </c>
      <c r="E17" s="2" t="s">
        <v>68</v>
      </c>
    </row>
    <row r="18" spans="1:7" x14ac:dyDescent="0.35">
      <c r="A18" s="2">
        <v>1</v>
      </c>
      <c r="B18" s="2" t="s">
        <v>110</v>
      </c>
      <c r="C18" s="2">
        <v>10.073969999999999</v>
      </c>
      <c r="D18" s="2" t="s">
        <v>65</v>
      </c>
      <c r="E18" s="2" t="s">
        <v>68</v>
      </c>
    </row>
    <row r="19" spans="1:7" x14ac:dyDescent="0.35">
      <c r="A19" s="2">
        <v>1</v>
      </c>
      <c r="B19" s="2" t="s">
        <v>66</v>
      </c>
      <c r="C19" s="2">
        <v>11.08521</v>
      </c>
      <c r="D19" s="2" t="s">
        <v>65</v>
      </c>
      <c r="E19" s="2" t="s">
        <v>56</v>
      </c>
      <c r="F19" s="2" t="s">
        <v>80</v>
      </c>
      <c r="G19">
        <v>11.08521</v>
      </c>
    </row>
    <row r="20" spans="1:7" x14ac:dyDescent="0.35">
      <c r="A20" s="2">
        <v>1</v>
      </c>
      <c r="B20" s="2" t="s">
        <v>111</v>
      </c>
      <c r="C20" s="2">
        <v>11.08521</v>
      </c>
      <c r="D20" s="2" t="s">
        <v>65</v>
      </c>
      <c r="E20" s="2" t="s">
        <v>56</v>
      </c>
    </row>
    <row r="21" spans="1:7" x14ac:dyDescent="0.35">
      <c r="A21" s="2">
        <v>1</v>
      </c>
      <c r="B21" s="2" t="s">
        <v>111</v>
      </c>
      <c r="C21" s="2">
        <v>11.08521</v>
      </c>
      <c r="D21" s="2" t="s">
        <v>65</v>
      </c>
      <c r="E21" s="2" t="s">
        <v>56</v>
      </c>
    </row>
    <row r="22" spans="1:7" x14ac:dyDescent="0.35">
      <c r="A22" s="2">
        <v>2</v>
      </c>
      <c r="B22" s="2" t="s">
        <v>64</v>
      </c>
      <c r="C22" s="2">
        <v>12.10272</v>
      </c>
      <c r="D22" s="2" t="s">
        <v>65</v>
      </c>
      <c r="E22" s="2" t="s">
        <v>68</v>
      </c>
    </row>
    <row r="23" spans="1:7" x14ac:dyDescent="0.35">
      <c r="A23" s="2">
        <v>2</v>
      </c>
      <c r="B23" s="2" t="s">
        <v>110</v>
      </c>
      <c r="C23" s="2">
        <v>12.10272</v>
      </c>
      <c r="D23" s="2" t="s">
        <v>65</v>
      </c>
      <c r="E23" s="2" t="s">
        <v>68</v>
      </c>
    </row>
    <row r="24" spans="1:7" x14ac:dyDescent="0.35">
      <c r="A24" s="2">
        <v>2</v>
      </c>
      <c r="B24" s="2" t="s">
        <v>110</v>
      </c>
      <c r="C24" s="2">
        <v>12.10272</v>
      </c>
      <c r="D24" s="2" t="s">
        <v>65</v>
      </c>
      <c r="E24" s="2" t="s">
        <v>68</v>
      </c>
    </row>
    <row r="25" spans="1:7" x14ac:dyDescent="0.35">
      <c r="A25" s="2">
        <v>2</v>
      </c>
      <c r="B25" s="2" t="s">
        <v>66</v>
      </c>
      <c r="C25" s="2">
        <v>13.103529999999999</v>
      </c>
      <c r="D25" s="2" t="s">
        <v>65</v>
      </c>
      <c r="E25" s="2" t="s">
        <v>56</v>
      </c>
      <c r="F25" s="2" t="s">
        <v>80</v>
      </c>
      <c r="G25">
        <v>13.103529999999999</v>
      </c>
    </row>
    <row r="26" spans="1:7" x14ac:dyDescent="0.35">
      <c r="A26" s="2">
        <v>2</v>
      </c>
      <c r="B26" s="2" t="s">
        <v>111</v>
      </c>
      <c r="C26" s="2">
        <v>13.103529999999999</v>
      </c>
      <c r="D26" s="2" t="s">
        <v>65</v>
      </c>
      <c r="E26" s="2" t="s">
        <v>56</v>
      </c>
    </row>
    <row r="27" spans="1:7" x14ac:dyDescent="0.35">
      <c r="A27" s="2">
        <v>2</v>
      </c>
      <c r="B27" s="2" t="s">
        <v>111</v>
      </c>
      <c r="C27" s="2">
        <v>13.103529999999999</v>
      </c>
      <c r="D27" s="2" t="s">
        <v>65</v>
      </c>
      <c r="E27" s="2" t="s">
        <v>56</v>
      </c>
    </row>
    <row r="28" spans="1:7" x14ac:dyDescent="0.35">
      <c r="A28" s="2">
        <v>3</v>
      </c>
      <c r="B28" s="2" t="s">
        <v>64</v>
      </c>
      <c r="C28" s="2">
        <v>14.111980000000001</v>
      </c>
      <c r="D28" s="2" t="s">
        <v>65</v>
      </c>
      <c r="E28" s="2" t="s">
        <v>68</v>
      </c>
    </row>
    <row r="29" spans="1:7" x14ac:dyDescent="0.35">
      <c r="A29" s="2">
        <v>3</v>
      </c>
      <c r="B29" s="2" t="s">
        <v>110</v>
      </c>
      <c r="C29" s="2">
        <v>14.111980000000001</v>
      </c>
      <c r="D29" s="2" t="s">
        <v>65</v>
      </c>
      <c r="E29" s="2" t="s">
        <v>68</v>
      </c>
    </row>
    <row r="30" spans="1:7" x14ac:dyDescent="0.35">
      <c r="A30" s="2">
        <v>3</v>
      </c>
      <c r="B30" s="2" t="s">
        <v>110</v>
      </c>
      <c r="C30" s="2">
        <v>14.111980000000001</v>
      </c>
      <c r="D30" s="2" t="s">
        <v>65</v>
      </c>
      <c r="E30" s="2" t="s">
        <v>68</v>
      </c>
    </row>
    <row r="31" spans="1:7" x14ac:dyDescent="0.35">
      <c r="A31" s="2">
        <v>3</v>
      </c>
      <c r="B31" s="2" t="s">
        <v>66</v>
      </c>
      <c r="C31" s="2">
        <v>15.115780000000001</v>
      </c>
      <c r="D31" s="2" t="s">
        <v>65</v>
      </c>
      <c r="E31" s="2" t="s">
        <v>57</v>
      </c>
      <c r="F31" s="2" t="s">
        <v>80</v>
      </c>
      <c r="G31">
        <v>15.115780000000001</v>
      </c>
    </row>
    <row r="32" spans="1:7" x14ac:dyDescent="0.35">
      <c r="A32" s="2">
        <v>3</v>
      </c>
      <c r="B32" s="2" t="s">
        <v>111</v>
      </c>
      <c r="C32" s="2">
        <v>15.115780000000001</v>
      </c>
      <c r="D32" s="2" t="s">
        <v>65</v>
      </c>
      <c r="E32" s="2" t="s">
        <v>57</v>
      </c>
    </row>
    <row r="33" spans="1:7" x14ac:dyDescent="0.35">
      <c r="A33" s="2">
        <v>3</v>
      </c>
      <c r="B33" s="2" t="s">
        <v>111</v>
      </c>
      <c r="C33" s="2">
        <v>15.115780000000001</v>
      </c>
      <c r="D33" s="2" t="s">
        <v>65</v>
      </c>
      <c r="E33" s="2" t="s">
        <v>57</v>
      </c>
    </row>
    <row r="34" spans="1:7" x14ac:dyDescent="0.35">
      <c r="A34" s="2">
        <v>4</v>
      </c>
      <c r="B34" s="2" t="s">
        <v>64</v>
      </c>
      <c r="C34" s="2">
        <v>16.121379999999998</v>
      </c>
      <c r="D34" s="2" t="s">
        <v>65</v>
      </c>
      <c r="E34" s="2" t="s">
        <v>68</v>
      </c>
    </row>
    <row r="35" spans="1:7" x14ac:dyDescent="0.35">
      <c r="A35" s="2">
        <v>4</v>
      </c>
      <c r="B35" s="2" t="s">
        <v>110</v>
      </c>
      <c r="C35" s="2">
        <v>16.121379999999998</v>
      </c>
      <c r="D35" s="2" t="s">
        <v>65</v>
      </c>
      <c r="E35" s="2" t="s">
        <v>68</v>
      </c>
    </row>
    <row r="36" spans="1:7" x14ac:dyDescent="0.35">
      <c r="A36" s="2">
        <v>4</v>
      </c>
      <c r="B36" s="2" t="s">
        <v>110</v>
      </c>
      <c r="C36" s="2">
        <v>16.121379999999998</v>
      </c>
      <c r="D36" s="2" t="s">
        <v>65</v>
      </c>
      <c r="E36" s="2" t="s">
        <v>68</v>
      </c>
    </row>
    <row r="37" spans="1:7" x14ac:dyDescent="0.35">
      <c r="A37" s="2">
        <v>4</v>
      </c>
      <c r="B37" s="2" t="s">
        <v>66</v>
      </c>
      <c r="C37" s="2">
        <v>17.123650000000001</v>
      </c>
      <c r="D37" s="2" t="s">
        <v>65</v>
      </c>
      <c r="E37" s="2" t="s">
        <v>58</v>
      </c>
      <c r="F37" s="2" t="s">
        <v>80</v>
      </c>
      <c r="G37">
        <v>17.123650000000001</v>
      </c>
    </row>
    <row r="38" spans="1:7" x14ac:dyDescent="0.35">
      <c r="A38" s="2">
        <v>4</v>
      </c>
      <c r="B38" s="2" t="s">
        <v>111</v>
      </c>
      <c r="C38" s="2">
        <v>17.123650000000001</v>
      </c>
      <c r="D38" s="2" t="s">
        <v>65</v>
      </c>
      <c r="E38" s="2" t="s">
        <v>58</v>
      </c>
    </row>
    <row r="39" spans="1:7" x14ac:dyDescent="0.35">
      <c r="A39" s="2">
        <v>4</v>
      </c>
      <c r="B39" s="2" t="s">
        <v>111</v>
      </c>
      <c r="C39" s="2">
        <v>17.123650000000001</v>
      </c>
      <c r="D39" s="2" t="s">
        <v>65</v>
      </c>
      <c r="E39" s="2" t="s">
        <v>58</v>
      </c>
    </row>
    <row r="40" spans="1:7" x14ac:dyDescent="0.35">
      <c r="A40" s="2">
        <v>5</v>
      </c>
      <c r="B40" s="2" t="s">
        <v>64</v>
      </c>
      <c r="C40" s="2">
        <v>18.132560000000002</v>
      </c>
      <c r="D40" s="2" t="s">
        <v>65</v>
      </c>
      <c r="E40" s="2" t="s">
        <v>68</v>
      </c>
    </row>
    <row r="41" spans="1:7" x14ac:dyDescent="0.35">
      <c r="A41" s="2">
        <v>5</v>
      </c>
      <c r="B41" s="2" t="s">
        <v>110</v>
      </c>
      <c r="C41" s="2">
        <v>18.132560000000002</v>
      </c>
      <c r="D41" s="2" t="s">
        <v>65</v>
      </c>
      <c r="E41" s="2" t="s">
        <v>68</v>
      </c>
    </row>
    <row r="42" spans="1:7" x14ac:dyDescent="0.35">
      <c r="A42" s="2">
        <v>5</v>
      </c>
      <c r="B42" s="2" t="s">
        <v>110</v>
      </c>
      <c r="C42" s="2">
        <v>18.132560000000002</v>
      </c>
      <c r="D42" s="2" t="s">
        <v>65</v>
      </c>
      <c r="E42" s="2" t="s">
        <v>68</v>
      </c>
    </row>
    <row r="43" spans="1:7" x14ac:dyDescent="0.35">
      <c r="A43" s="2">
        <v>5</v>
      </c>
      <c r="B43" s="2" t="s">
        <v>66</v>
      </c>
      <c r="C43" s="2">
        <v>19.14019</v>
      </c>
      <c r="D43" s="2" t="s">
        <v>65</v>
      </c>
      <c r="E43" s="2" t="s">
        <v>58</v>
      </c>
      <c r="F43" s="2" t="s">
        <v>80</v>
      </c>
      <c r="G43">
        <v>19.14019</v>
      </c>
    </row>
    <row r="44" spans="1:7" x14ac:dyDescent="0.35">
      <c r="A44" s="2">
        <v>5</v>
      </c>
      <c r="B44" s="2" t="s">
        <v>111</v>
      </c>
      <c r="C44" s="2">
        <v>19.14019</v>
      </c>
      <c r="D44" s="2" t="s">
        <v>65</v>
      </c>
      <c r="E44" s="2" t="s">
        <v>58</v>
      </c>
    </row>
    <row r="45" spans="1:7" x14ac:dyDescent="0.35">
      <c r="A45" s="2">
        <v>5</v>
      </c>
      <c r="B45" s="2" t="s">
        <v>111</v>
      </c>
      <c r="C45" s="2">
        <v>19.14019</v>
      </c>
      <c r="D45" s="2" t="s">
        <v>65</v>
      </c>
      <c r="E45" s="2" t="s">
        <v>58</v>
      </c>
    </row>
    <row r="46" spans="1:7" x14ac:dyDescent="0.35">
      <c r="A46" s="2">
        <v>6</v>
      </c>
      <c r="B46" s="2" t="s">
        <v>64</v>
      </c>
      <c r="C46" s="2">
        <v>20.143930000000001</v>
      </c>
      <c r="D46" s="2" t="s">
        <v>65</v>
      </c>
      <c r="E46" s="2" t="s">
        <v>68</v>
      </c>
    </row>
    <row r="47" spans="1:7" x14ac:dyDescent="0.35">
      <c r="A47" s="2">
        <v>6</v>
      </c>
      <c r="B47" s="2" t="s">
        <v>110</v>
      </c>
      <c r="C47" s="2">
        <v>20.143930000000001</v>
      </c>
      <c r="D47" s="2" t="s">
        <v>65</v>
      </c>
      <c r="E47" s="2" t="s">
        <v>68</v>
      </c>
    </row>
    <row r="48" spans="1:7" x14ac:dyDescent="0.35">
      <c r="A48" s="2">
        <v>6</v>
      </c>
      <c r="B48" s="2" t="s">
        <v>110</v>
      </c>
      <c r="C48" s="2">
        <v>20.143930000000001</v>
      </c>
      <c r="D48" s="2" t="s">
        <v>65</v>
      </c>
      <c r="E48" s="2" t="s">
        <v>68</v>
      </c>
    </row>
    <row r="49" spans="1:7" x14ac:dyDescent="0.35">
      <c r="A49" s="2">
        <v>6</v>
      </c>
      <c r="B49" s="2" t="s">
        <v>66</v>
      </c>
      <c r="C49" s="2">
        <v>21.144829999999999</v>
      </c>
      <c r="D49" s="2" t="s">
        <v>65</v>
      </c>
      <c r="E49" s="2" t="s">
        <v>59</v>
      </c>
      <c r="F49" s="2" t="s">
        <v>80</v>
      </c>
      <c r="G49">
        <v>21.144829999999999</v>
      </c>
    </row>
    <row r="50" spans="1:7" x14ac:dyDescent="0.35">
      <c r="A50" s="2">
        <v>6</v>
      </c>
      <c r="B50" s="2" t="s">
        <v>111</v>
      </c>
      <c r="C50" s="2">
        <v>21.144829999999999</v>
      </c>
      <c r="D50" s="2" t="s">
        <v>65</v>
      </c>
      <c r="E50" s="2" t="s">
        <v>59</v>
      </c>
    </row>
    <row r="51" spans="1:7" x14ac:dyDescent="0.35">
      <c r="A51" s="2">
        <v>6</v>
      </c>
      <c r="B51" s="2" t="s">
        <v>111</v>
      </c>
      <c r="C51" s="2">
        <v>21.144829999999999</v>
      </c>
      <c r="D51" s="2" t="s">
        <v>65</v>
      </c>
      <c r="E51" s="2" t="s">
        <v>59</v>
      </c>
    </row>
    <row r="52" spans="1:7" x14ac:dyDescent="0.35">
      <c r="A52" s="2">
        <v>7</v>
      </c>
      <c r="B52" s="2" t="s">
        <v>64</v>
      </c>
      <c r="C52" s="2">
        <v>22.157019999999999</v>
      </c>
      <c r="D52" s="2" t="s">
        <v>65</v>
      </c>
      <c r="E52" s="2" t="s">
        <v>68</v>
      </c>
    </row>
    <row r="53" spans="1:7" x14ac:dyDescent="0.35">
      <c r="A53" s="2">
        <v>7</v>
      </c>
      <c r="B53" s="2" t="s">
        <v>110</v>
      </c>
      <c r="C53" s="2">
        <v>22.157019999999999</v>
      </c>
      <c r="D53" s="2" t="s">
        <v>65</v>
      </c>
      <c r="E53" s="2" t="s">
        <v>68</v>
      </c>
    </row>
    <row r="54" spans="1:7" x14ac:dyDescent="0.35">
      <c r="A54" s="2">
        <v>7</v>
      </c>
      <c r="B54" s="2" t="s">
        <v>110</v>
      </c>
      <c r="C54" s="2">
        <v>22.157019999999999</v>
      </c>
      <c r="D54" s="2" t="s">
        <v>65</v>
      </c>
      <c r="E54" s="2" t="s">
        <v>68</v>
      </c>
    </row>
    <row r="55" spans="1:7" x14ac:dyDescent="0.35">
      <c r="A55" s="2">
        <v>7</v>
      </c>
      <c r="B55" s="2" t="s">
        <v>66</v>
      </c>
      <c r="C55" s="2">
        <v>23.161349999999999</v>
      </c>
      <c r="D55" s="2" t="s">
        <v>65</v>
      </c>
      <c r="E55" s="2" t="s">
        <v>59</v>
      </c>
      <c r="F55" s="2" t="s">
        <v>80</v>
      </c>
      <c r="G55">
        <v>23.161349999999999</v>
      </c>
    </row>
    <row r="56" spans="1:7" x14ac:dyDescent="0.35">
      <c r="A56" s="2">
        <v>7</v>
      </c>
      <c r="B56" s="2" t="s">
        <v>111</v>
      </c>
      <c r="C56" s="2">
        <v>23.161349999999999</v>
      </c>
      <c r="D56" s="2" t="s">
        <v>65</v>
      </c>
      <c r="E56" s="2" t="s">
        <v>59</v>
      </c>
    </row>
    <row r="57" spans="1:7" x14ac:dyDescent="0.35">
      <c r="A57" s="2">
        <v>7</v>
      </c>
      <c r="B57" s="2" t="s">
        <v>111</v>
      </c>
      <c r="C57" s="2">
        <v>23.161349999999999</v>
      </c>
      <c r="D57" s="2" t="s">
        <v>65</v>
      </c>
      <c r="E57" s="2" t="s">
        <v>59</v>
      </c>
    </row>
    <row r="58" spans="1:7" x14ac:dyDescent="0.35">
      <c r="A58" s="2">
        <v>8</v>
      </c>
      <c r="B58" s="2" t="s">
        <v>64</v>
      </c>
      <c r="C58" s="2">
        <v>24.172360000000001</v>
      </c>
      <c r="D58" s="2" t="s">
        <v>65</v>
      </c>
      <c r="E58" s="2" t="s">
        <v>68</v>
      </c>
    </row>
    <row r="59" spans="1:7" x14ac:dyDescent="0.35">
      <c r="A59" s="2">
        <v>8</v>
      </c>
      <c r="B59" s="2" t="s">
        <v>110</v>
      </c>
      <c r="C59" s="2">
        <v>24.172360000000001</v>
      </c>
      <c r="D59" s="2" t="s">
        <v>65</v>
      </c>
      <c r="E59" s="2" t="s">
        <v>68</v>
      </c>
    </row>
    <row r="60" spans="1:7" x14ac:dyDescent="0.35">
      <c r="A60" s="2">
        <v>8</v>
      </c>
      <c r="B60" s="2" t="s">
        <v>110</v>
      </c>
      <c r="C60" s="2">
        <v>24.172360000000001</v>
      </c>
      <c r="D60" s="2" t="s">
        <v>65</v>
      </c>
      <c r="E60" s="2" t="s">
        <v>68</v>
      </c>
    </row>
    <row r="61" spans="1:7" x14ac:dyDescent="0.35">
      <c r="A61" s="2">
        <v>8</v>
      </c>
      <c r="B61" s="2" t="s">
        <v>66</v>
      </c>
      <c r="C61" s="2">
        <v>25.183499999999999</v>
      </c>
      <c r="D61" s="2" t="s">
        <v>65</v>
      </c>
      <c r="E61" s="2" t="s">
        <v>56</v>
      </c>
      <c r="F61" s="2" t="s">
        <v>80</v>
      </c>
      <c r="G61">
        <v>25.183499999999999</v>
      </c>
    </row>
    <row r="62" spans="1:7" x14ac:dyDescent="0.35">
      <c r="A62" s="2">
        <v>8</v>
      </c>
      <c r="B62" s="2" t="s">
        <v>111</v>
      </c>
      <c r="C62" s="2">
        <v>25.183499999999999</v>
      </c>
      <c r="D62" s="2" t="s">
        <v>65</v>
      </c>
      <c r="E62" s="2" t="s">
        <v>56</v>
      </c>
    </row>
    <row r="63" spans="1:7" x14ac:dyDescent="0.35">
      <c r="A63" s="2">
        <v>8</v>
      </c>
      <c r="B63" s="2" t="s">
        <v>111</v>
      </c>
      <c r="C63" s="2">
        <v>25.183499999999999</v>
      </c>
      <c r="D63" s="2" t="s">
        <v>65</v>
      </c>
      <c r="E63" s="2" t="s">
        <v>56</v>
      </c>
    </row>
    <row r="64" spans="1:7" x14ac:dyDescent="0.35">
      <c r="A64" s="2">
        <v>9</v>
      </c>
      <c r="B64" s="2" t="s">
        <v>64</v>
      </c>
      <c r="C64" s="2">
        <v>26.185359999999999</v>
      </c>
      <c r="D64" s="2" t="s">
        <v>65</v>
      </c>
      <c r="E64" s="2" t="s">
        <v>68</v>
      </c>
    </row>
    <row r="65" spans="1:7" x14ac:dyDescent="0.35">
      <c r="A65" s="2">
        <v>9</v>
      </c>
      <c r="B65" s="2" t="s">
        <v>110</v>
      </c>
      <c r="C65" s="2">
        <v>26.185359999999999</v>
      </c>
      <c r="D65" s="2" t="s">
        <v>65</v>
      </c>
      <c r="E65" s="2" t="s">
        <v>68</v>
      </c>
    </row>
    <row r="66" spans="1:7" x14ac:dyDescent="0.35">
      <c r="A66" s="2">
        <v>9</v>
      </c>
      <c r="B66" s="2" t="s">
        <v>110</v>
      </c>
      <c r="C66" s="2">
        <v>26.185359999999999</v>
      </c>
      <c r="D66" s="2" t="s">
        <v>65</v>
      </c>
      <c r="E66" s="2" t="s">
        <v>68</v>
      </c>
    </row>
    <row r="67" spans="1:7" x14ac:dyDescent="0.35">
      <c r="A67" s="2">
        <v>9</v>
      </c>
      <c r="B67" s="2" t="s">
        <v>66</v>
      </c>
      <c r="C67" s="2">
        <v>27.190709999999999</v>
      </c>
      <c r="D67" s="2" t="s">
        <v>65</v>
      </c>
      <c r="E67" s="2" t="s">
        <v>57</v>
      </c>
      <c r="F67" s="2" t="s">
        <v>80</v>
      </c>
      <c r="G67">
        <v>27.190709999999999</v>
      </c>
    </row>
    <row r="68" spans="1:7" x14ac:dyDescent="0.35">
      <c r="A68" s="2">
        <v>9</v>
      </c>
      <c r="B68" s="2" t="s">
        <v>111</v>
      </c>
      <c r="C68" s="2">
        <v>27.190709999999999</v>
      </c>
      <c r="D68" s="2" t="s">
        <v>65</v>
      </c>
      <c r="E68" s="2" t="s">
        <v>57</v>
      </c>
    </row>
    <row r="69" spans="1:7" x14ac:dyDescent="0.35">
      <c r="A69" s="2">
        <v>9</v>
      </c>
      <c r="B69" s="2" t="s">
        <v>111</v>
      </c>
      <c r="C69" s="2">
        <v>27.190709999999999</v>
      </c>
      <c r="D69" s="2" t="s">
        <v>65</v>
      </c>
      <c r="E69" s="2" t="s">
        <v>57</v>
      </c>
    </row>
    <row r="70" spans="1:7" x14ac:dyDescent="0.35">
      <c r="A70" s="2">
        <v>10</v>
      </c>
      <c r="B70" s="2" t="s">
        <v>64</v>
      </c>
      <c r="C70" s="2">
        <v>28.204000000000001</v>
      </c>
      <c r="D70" s="2" t="s">
        <v>65</v>
      </c>
      <c r="E70" s="2" t="s">
        <v>68</v>
      </c>
    </row>
    <row r="71" spans="1:7" x14ac:dyDescent="0.35">
      <c r="A71" s="2">
        <v>10</v>
      </c>
      <c r="B71" s="2" t="s">
        <v>110</v>
      </c>
      <c r="C71" s="2">
        <v>28.204000000000001</v>
      </c>
      <c r="D71" s="2" t="s">
        <v>65</v>
      </c>
      <c r="E71" s="2" t="s">
        <v>68</v>
      </c>
    </row>
    <row r="72" spans="1:7" x14ac:dyDescent="0.35">
      <c r="A72" s="2">
        <v>10</v>
      </c>
      <c r="B72" s="2" t="s">
        <v>110</v>
      </c>
      <c r="C72" s="2">
        <v>28.204000000000001</v>
      </c>
      <c r="D72" s="2" t="s">
        <v>65</v>
      </c>
      <c r="E72" s="2" t="s">
        <v>68</v>
      </c>
    </row>
    <row r="73" spans="1:7" x14ac:dyDescent="0.35">
      <c r="A73" s="2">
        <v>10</v>
      </c>
      <c r="B73" s="2" t="s">
        <v>66</v>
      </c>
      <c r="C73" s="2">
        <v>29.213640000000002</v>
      </c>
      <c r="D73" s="2" t="s">
        <v>65</v>
      </c>
      <c r="E73" s="2" t="s">
        <v>58</v>
      </c>
      <c r="F73" s="2" t="s">
        <v>80</v>
      </c>
      <c r="G73">
        <v>29.213640000000002</v>
      </c>
    </row>
    <row r="74" spans="1:7" x14ac:dyDescent="0.35">
      <c r="A74" s="2">
        <v>10</v>
      </c>
      <c r="B74" s="2" t="s">
        <v>111</v>
      </c>
      <c r="C74" s="2">
        <v>29.213640000000002</v>
      </c>
      <c r="D74" s="2" t="s">
        <v>65</v>
      </c>
      <c r="E74" s="2" t="s">
        <v>58</v>
      </c>
    </row>
    <row r="75" spans="1:7" x14ac:dyDescent="0.35">
      <c r="A75" s="2">
        <v>10</v>
      </c>
      <c r="B75" s="2" t="s">
        <v>111</v>
      </c>
      <c r="C75" s="2">
        <v>29.213640000000002</v>
      </c>
      <c r="D75" s="2" t="s">
        <v>65</v>
      </c>
      <c r="E75" s="2" t="s">
        <v>58</v>
      </c>
    </row>
    <row r="76" spans="1:7" x14ac:dyDescent="0.35">
      <c r="A76" s="2">
        <v>11</v>
      </c>
      <c r="B76" s="2" t="s">
        <v>64</v>
      </c>
      <c r="C76" s="2">
        <v>30.21912</v>
      </c>
      <c r="D76" s="2" t="s">
        <v>65</v>
      </c>
      <c r="E76" s="2" t="s">
        <v>68</v>
      </c>
    </row>
    <row r="77" spans="1:7" x14ac:dyDescent="0.35">
      <c r="A77" s="2">
        <v>11</v>
      </c>
      <c r="B77" s="2" t="s">
        <v>110</v>
      </c>
      <c r="C77" s="2">
        <v>30.21912</v>
      </c>
      <c r="D77" s="2" t="s">
        <v>65</v>
      </c>
      <c r="E77" s="2" t="s">
        <v>68</v>
      </c>
    </row>
    <row r="78" spans="1:7" x14ac:dyDescent="0.35">
      <c r="A78" s="2">
        <v>11</v>
      </c>
      <c r="B78" s="2" t="s">
        <v>110</v>
      </c>
      <c r="C78" s="2">
        <v>30.21912</v>
      </c>
      <c r="D78" s="2" t="s">
        <v>65</v>
      </c>
      <c r="E78" s="2" t="s">
        <v>68</v>
      </c>
    </row>
    <row r="79" spans="1:7" x14ac:dyDescent="0.35">
      <c r="A79" s="2">
        <v>11</v>
      </c>
      <c r="B79" s="2" t="s">
        <v>66</v>
      </c>
      <c r="C79" s="2">
        <v>31.225629999999999</v>
      </c>
      <c r="D79" s="2" t="s">
        <v>65</v>
      </c>
      <c r="E79" s="2" t="s">
        <v>59</v>
      </c>
      <c r="F79" s="2" t="s">
        <v>80</v>
      </c>
      <c r="G79">
        <v>31.225629999999999</v>
      </c>
    </row>
    <row r="80" spans="1:7" x14ac:dyDescent="0.35">
      <c r="A80" s="2">
        <v>11</v>
      </c>
      <c r="B80" s="2" t="s">
        <v>111</v>
      </c>
      <c r="C80" s="2">
        <v>31.225629999999999</v>
      </c>
      <c r="D80" s="2" t="s">
        <v>65</v>
      </c>
      <c r="E80" s="2" t="s">
        <v>59</v>
      </c>
    </row>
    <row r="81" spans="1:7" x14ac:dyDescent="0.35">
      <c r="A81" s="2">
        <v>11</v>
      </c>
      <c r="B81" s="2" t="s">
        <v>111</v>
      </c>
      <c r="C81" s="2">
        <v>31.225629999999999</v>
      </c>
      <c r="D81" s="2" t="s">
        <v>65</v>
      </c>
      <c r="E81" s="2" t="s">
        <v>59</v>
      </c>
    </row>
    <row r="82" spans="1:7" x14ac:dyDescent="0.35">
      <c r="A82" s="2">
        <v>12</v>
      </c>
      <c r="B82" s="2" t="s">
        <v>64</v>
      </c>
      <c r="C82" s="2">
        <v>32.237279999999998</v>
      </c>
      <c r="D82" s="2" t="s">
        <v>65</v>
      </c>
      <c r="E82" s="2" t="s">
        <v>68</v>
      </c>
    </row>
    <row r="83" spans="1:7" x14ac:dyDescent="0.35">
      <c r="A83" s="2">
        <v>12</v>
      </c>
      <c r="B83" s="2" t="s">
        <v>110</v>
      </c>
      <c r="C83" s="2">
        <v>32.237279999999998</v>
      </c>
      <c r="D83" s="2" t="s">
        <v>65</v>
      </c>
      <c r="E83" s="2" t="s">
        <v>68</v>
      </c>
    </row>
    <row r="84" spans="1:7" x14ac:dyDescent="0.35">
      <c r="A84" s="2">
        <v>12</v>
      </c>
      <c r="B84" s="2" t="s">
        <v>110</v>
      </c>
      <c r="C84" s="2">
        <v>32.237279999999998</v>
      </c>
      <c r="D84" s="2" t="s">
        <v>65</v>
      </c>
      <c r="E84" s="2" t="s">
        <v>68</v>
      </c>
    </row>
    <row r="85" spans="1:7" x14ac:dyDescent="0.35">
      <c r="A85" s="2">
        <v>12</v>
      </c>
      <c r="B85" s="2" t="s">
        <v>66</v>
      </c>
      <c r="C85" s="2">
        <v>33.239789999999999</v>
      </c>
      <c r="D85" s="2" t="s">
        <v>65</v>
      </c>
      <c r="E85" s="2" t="s">
        <v>59</v>
      </c>
      <c r="F85" s="2" t="s">
        <v>80</v>
      </c>
      <c r="G85">
        <v>33.239789999999999</v>
      </c>
    </row>
    <row r="86" spans="1:7" x14ac:dyDescent="0.35">
      <c r="A86" s="2">
        <v>12</v>
      </c>
      <c r="B86" s="2" t="s">
        <v>111</v>
      </c>
      <c r="C86" s="2">
        <v>33.239789999999999</v>
      </c>
      <c r="D86" s="2" t="s">
        <v>65</v>
      </c>
      <c r="E86" s="2" t="s">
        <v>59</v>
      </c>
    </row>
    <row r="87" spans="1:7" x14ac:dyDescent="0.35">
      <c r="A87" s="2">
        <v>12</v>
      </c>
      <c r="B87" s="2" t="s">
        <v>111</v>
      </c>
      <c r="C87" s="2">
        <v>33.239789999999999</v>
      </c>
      <c r="D87" s="2" t="s">
        <v>65</v>
      </c>
      <c r="E87" s="2" t="s">
        <v>59</v>
      </c>
    </row>
    <row r="88" spans="1:7" x14ac:dyDescent="0.35">
      <c r="A88" s="2">
        <v>13</v>
      </c>
      <c r="B88" s="2" t="s">
        <v>64</v>
      </c>
      <c r="C88" s="2">
        <v>34.250120000000003</v>
      </c>
      <c r="D88" s="2" t="s">
        <v>65</v>
      </c>
      <c r="E88" s="2" t="s">
        <v>68</v>
      </c>
    </row>
    <row r="89" spans="1:7" x14ac:dyDescent="0.35">
      <c r="A89" s="2">
        <v>13</v>
      </c>
      <c r="B89" s="2" t="s">
        <v>110</v>
      </c>
      <c r="C89" s="2">
        <v>34.250120000000003</v>
      </c>
      <c r="D89" s="2" t="s">
        <v>65</v>
      </c>
      <c r="E89" s="2" t="s">
        <v>68</v>
      </c>
    </row>
    <row r="90" spans="1:7" x14ac:dyDescent="0.35">
      <c r="A90" s="2">
        <v>13</v>
      </c>
      <c r="B90" s="2" t="s">
        <v>110</v>
      </c>
      <c r="C90" s="2">
        <v>34.250120000000003</v>
      </c>
      <c r="D90" s="2" t="s">
        <v>65</v>
      </c>
      <c r="E90" s="2" t="s">
        <v>68</v>
      </c>
    </row>
    <row r="91" spans="1:7" x14ac:dyDescent="0.35">
      <c r="A91" s="2">
        <v>13</v>
      </c>
      <c r="B91" s="2" t="s">
        <v>66</v>
      </c>
      <c r="C91" s="2">
        <v>35.260390000000001</v>
      </c>
      <c r="D91" s="2" t="s">
        <v>65</v>
      </c>
      <c r="E91" s="2" t="s">
        <v>56</v>
      </c>
      <c r="F91" s="2" t="s">
        <v>80</v>
      </c>
      <c r="G91">
        <v>35.260390000000001</v>
      </c>
    </row>
    <row r="92" spans="1:7" x14ac:dyDescent="0.35">
      <c r="A92" s="2">
        <v>13</v>
      </c>
      <c r="B92" s="2" t="s">
        <v>111</v>
      </c>
      <c r="C92" s="2">
        <v>35.260390000000001</v>
      </c>
      <c r="D92" s="2" t="s">
        <v>65</v>
      </c>
      <c r="E92" s="2" t="s">
        <v>56</v>
      </c>
    </row>
    <row r="93" spans="1:7" x14ac:dyDescent="0.35">
      <c r="A93" s="2">
        <v>13</v>
      </c>
      <c r="B93" s="2" t="s">
        <v>111</v>
      </c>
      <c r="C93" s="2">
        <v>35.260390000000001</v>
      </c>
      <c r="D93" s="2" t="s">
        <v>65</v>
      </c>
      <c r="E93" s="2" t="s">
        <v>56</v>
      </c>
    </row>
    <row r="94" spans="1:7" x14ac:dyDescent="0.35">
      <c r="A94" s="2">
        <v>14</v>
      </c>
      <c r="B94" s="2" t="s">
        <v>64</v>
      </c>
      <c r="C94" s="2">
        <v>36.268300000000004</v>
      </c>
      <c r="D94" s="2" t="s">
        <v>65</v>
      </c>
      <c r="E94" s="2" t="s">
        <v>68</v>
      </c>
    </row>
    <row r="95" spans="1:7" x14ac:dyDescent="0.35">
      <c r="A95" s="2">
        <v>14</v>
      </c>
      <c r="B95" s="2" t="s">
        <v>110</v>
      </c>
      <c r="C95" s="2">
        <v>36.268300000000004</v>
      </c>
      <c r="D95" s="2" t="s">
        <v>65</v>
      </c>
      <c r="E95" s="2" t="s">
        <v>68</v>
      </c>
    </row>
    <row r="96" spans="1:7" x14ac:dyDescent="0.35">
      <c r="A96" s="2">
        <v>14</v>
      </c>
      <c r="B96" s="2" t="s">
        <v>110</v>
      </c>
      <c r="C96" s="2">
        <v>36.268300000000004</v>
      </c>
      <c r="D96" s="2" t="s">
        <v>65</v>
      </c>
      <c r="E96" s="2" t="s">
        <v>68</v>
      </c>
    </row>
    <row r="97" spans="1:7" x14ac:dyDescent="0.35">
      <c r="A97" s="2">
        <v>14</v>
      </c>
      <c r="B97" s="2" t="s">
        <v>66</v>
      </c>
      <c r="C97" s="2">
        <v>37.278480000000002</v>
      </c>
      <c r="D97" s="2" t="s">
        <v>65</v>
      </c>
      <c r="E97" s="2" t="s">
        <v>59</v>
      </c>
      <c r="F97" s="2" t="s">
        <v>80</v>
      </c>
      <c r="G97">
        <v>37.278480000000002</v>
      </c>
    </row>
    <row r="98" spans="1:7" x14ac:dyDescent="0.35">
      <c r="A98" s="2">
        <v>14</v>
      </c>
      <c r="B98" s="2" t="s">
        <v>111</v>
      </c>
      <c r="C98" s="2">
        <v>37.278480000000002</v>
      </c>
      <c r="D98" s="2" t="s">
        <v>65</v>
      </c>
      <c r="E98" s="2" t="s">
        <v>59</v>
      </c>
    </row>
    <row r="99" spans="1:7" x14ac:dyDescent="0.35">
      <c r="A99" s="2">
        <v>14</v>
      </c>
      <c r="B99" s="2" t="s">
        <v>111</v>
      </c>
      <c r="C99" s="2">
        <v>37.278480000000002</v>
      </c>
      <c r="D99" s="2" t="s">
        <v>65</v>
      </c>
      <c r="E99" s="2" t="s">
        <v>59</v>
      </c>
    </row>
    <row r="100" spans="1:7" x14ac:dyDescent="0.35">
      <c r="A100" s="2">
        <v>15</v>
      </c>
      <c r="B100" s="2" t="s">
        <v>64</v>
      </c>
      <c r="C100" s="2">
        <v>38.28192</v>
      </c>
      <c r="D100" s="2" t="s">
        <v>65</v>
      </c>
      <c r="E100" s="2" t="s">
        <v>68</v>
      </c>
    </row>
    <row r="101" spans="1:7" x14ac:dyDescent="0.35">
      <c r="A101" s="2">
        <v>15</v>
      </c>
      <c r="B101" s="2" t="s">
        <v>110</v>
      </c>
      <c r="C101" s="2">
        <v>38.28192</v>
      </c>
      <c r="D101" s="2" t="s">
        <v>65</v>
      </c>
      <c r="E101" s="2" t="s">
        <v>68</v>
      </c>
    </row>
    <row r="102" spans="1:7" x14ac:dyDescent="0.35">
      <c r="A102" s="2">
        <v>15</v>
      </c>
      <c r="B102" s="2" t="s">
        <v>110</v>
      </c>
      <c r="C102" s="2">
        <v>38.28192</v>
      </c>
      <c r="D102" s="2" t="s">
        <v>65</v>
      </c>
      <c r="E102" s="2" t="s">
        <v>68</v>
      </c>
    </row>
    <row r="103" spans="1:7" x14ac:dyDescent="0.35">
      <c r="A103" s="2">
        <v>15</v>
      </c>
      <c r="B103" s="2" t="s">
        <v>66</v>
      </c>
      <c r="C103" s="2">
        <v>39.293050000000001</v>
      </c>
      <c r="D103" s="2" t="s">
        <v>65</v>
      </c>
      <c r="E103" s="2" t="s">
        <v>57</v>
      </c>
      <c r="F103" s="2" t="s">
        <v>80</v>
      </c>
      <c r="G103">
        <v>39.293050000000001</v>
      </c>
    </row>
    <row r="104" spans="1:7" x14ac:dyDescent="0.35">
      <c r="A104" s="2">
        <v>15</v>
      </c>
      <c r="B104" s="2" t="s">
        <v>111</v>
      </c>
      <c r="C104" s="2">
        <v>39.293050000000001</v>
      </c>
      <c r="D104" s="2" t="s">
        <v>65</v>
      </c>
      <c r="E104" s="2" t="s">
        <v>57</v>
      </c>
    </row>
    <row r="105" spans="1:7" x14ac:dyDescent="0.35">
      <c r="A105" s="2">
        <v>15</v>
      </c>
      <c r="B105" s="2" t="s">
        <v>111</v>
      </c>
      <c r="C105" s="2">
        <v>39.293050000000001</v>
      </c>
      <c r="D105" s="2" t="s">
        <v>65</v>
      </c>
      <c r="E105" s="2" t="s">
        <v>57</v>
      </c>
    </row>
    <row r="106" spans="1:7" x14ac:dyDescent="0.35">
      <c r="A106" s="2">
        <v>16</v>
      </c>
      <c r="B106" s="2" t="s">
        <v>64</v>
      </c>
      <c r="C106" s="2">
        <v>40.307000000000002</v>
      </c>
      <c r="D106" s="2" t="s">
        <v>65</v>
      </c>
      <c r="E106" s="2" t="s">
        <v>68</v>
      </c>
    </row>
    <row r="107" spans="1:7" x14ac:dyDescent="0.35">
      <c r="A107" s="2">
        <v>16</v>
      </c>
      <c r="B107" s="2" t="s">
        <v>110</v>
      </c>
      <c r="C107" s="2">
        <v>40.307000000000002</v>
      </c>
      <c r="D107" s="2" t="s">
        <v>65</v>
      </c>
      <c r="E107" s="2" t="s">
        <v>68</v>
      </c>
    </row>
    <row r="108" spans="1:7" x14ac:dyDescent="0.35">
      <c r="A108" s="2">
        <v>16</v>
      </c>
      <c r="B108" s="2" t="s">
        <v>110</v>
      </c>
      <c r="C108" s="2">
        <v>40.307000000000002</v>
      </c>
      <c r="D108" s="2" t="s">
        <v>65</v>
      </c>
      <c r="E108" s="2" t="s">
        <v>68</v>
      </c>
    </row>
    <row r="109" spans="1:7" x14ac:dyDescent="0.35">
      <c r="A109" s="2">
        <v>16</v>
      </c>
      <c r="B109" s="2" t="s">
        <v>67</v>
      </c>
      <c r="C109" s="2">
        <v>41.309699999999999</v>
      </c>
      <c r="D109" s="2" t="s">
        <v>65</v>
      </c>
      <c r="E109" s="2" t="s">
        <v>59</v>
      </c>
      <c r="F109" s="2" t="s">
        <v>80</v>
      </c>
      <c r="G109">
        <v>41.309699999999999</v>
      </c>
    </row>
    <row r="110" spans="1:7" x14ac:dyDescent="0.35">
      <c r="A110" s="2">
        <v>16</v>
      </c>
      <c r="B110" s="2" t="s">
        <v>111</v>
      </c>
      <c r="C110" s="2">
        <v>41.309699999999999</v>
      </c>
      <c r="D110" s="2" t="s">
        <v>65</v>
      </c>
      <c r="E110" s="2" t="s">
        <v>59</v>
      </c>
    </row>
    <row r="111" spans="1:7" x14ac:dyDescent="0.35">
      <c r="A111" s="2">
        <v>16</v>
      </c>
      <c r="B111" s="2" t="s">
        <v>111</v>
      </c>
      <c r="C111" s="2">
        <v>41.309699999999999</v>
      </c>
      <c r="D111" s="2" t="s">
        <v>65</v>
      </c>
      <c r="E111" s="2" t="s">
        <v>59</v>
      </c>
    </row>
    <row r="112" spans="1:7" x14ac:dyDescent="0.35">
      <c r="A112" s="2">
        <v>17</v>
      </c>
      <c r="B112" s="2" t="s">
        <v>64</v>
      </c>
      <c r="C112" s="2">
        <v>42.312649999999998</v>
      </c>
      <c r="D112" s="2" t="s">
        <v>65</v>
      </c>
      <c r="E112" s="2" t="s">
        <v>68</v>
      </c>
    </row>
    <row r="113" spans="1:7" x14ac:dyDescent="0.35">
      <c r="A113" s="2">
        <v>17</v>
      </c>
      <c r="B113" s="2" t="s">
        <v>110</v>
      </c>
      <c r="C113" s="2">
        <v>42.312649999999998</v>
      </c>
      <c r="D113" s="2" t="s">
        <v>65</v>
      </c>
      <c r="E113" s="2" t="s">
        <v>68</v>
      </c>
    </row>
    <row r="114" spans="1:7" x14ac:dyDescent="0.35">
      <c r="A114" s="2">
        <v>17</v>
      </c>
      <c r="B114" s="2" t="s">
        <v>110</v>
      </c>
      <c r="C114" s="2">
        <v>42.312649999999998</v>
      </c>
      <c r="D114" s="2" t="s">
        <v>65</v>
      </c>
      <c r="E114" s="2" t="s">
        <v>68</v>
      </c>
    </row>
    <row r="115" spans="1:7" x14ac:dyDescent="0.35">
      <c r="A115" s="2">
        <v>17</v>
      </c>
      <c r="B115" s="2" t="s">
        <v>67</v>
      </c>
      <c r="C115" s="2">
        <v>43.319690000000001</v>
      </c>
      <c r="D115" s="2" t="s">
        <v>65</v>
      </c>
      <c r="E115" s="2" t="s">
        <v>57</v>
      </c>
      <c r="F115" s="2" t="s">
        <v>80</v>
      </c>
      <c r="G115">
        <v>43.319690000000001</v>
      </c>
    </row>
    <row r="116" spans="1:7" x14ac:dyDescent="0.35">
      <c r="A116" s="2">
        <v>17</v>
      </c>
      <c r="B116" s="2" t="s">
        <v>111</v>
      </c>
      <c r="C116" s="2">
        <v>43.319690000000001</v>
      </c>
      <c r="D116" s="2" t="s">
        <v>65</v>
      </c>
      <c r="E116" s="2" t="s">
        <v>57</v>
      </c>
    </row>
    <row r="117" spans="1:7" x14ac:dyDescent="0.35">
      <c r="A117" s="2">
        <v>17</v>
      </c>
      <c r="B117" s="2" t="s">
        <v>111</v>
      </c>
      <c r="C117" s="2">
        <v>43.319690000000001</v>
      </c>
      <c r="D117" s="2" t="s">
        <v>65</v>
      </c>
      <c r="E117" s="2" t="s">
        <v>57</v>
      </c>
    </row>
    <row r="118" spans="1:7" x14ac:dyDescent="0.35">
      <c r="A118" s="2">
        <v>18</v>
      </c>
      <c r="B118" s="2" t="s">
        <v>64</v>
      </c>
      <c r="C118" s="2">
        <v>44.322749999999999</v>
      </c>
      <c r="D118" s="2" t="s">
        <v>65</v>
      </c>
      <c r="E118" s="2" t="s">
        <v>68</v>
      </c>
    </row>
    <row r="119" spans="1:7" x14ac:dyDescent="0.35">
      <c r="A119" s="2">
        <v>18</v>
      </c>
      <c r="B119" s="2" t="s">
        <v>110</v>
      </c>
      <c r="C119" s="2">
        <v>44.322749999999999</v>
      </c>
      <c r="D119" s="2" t="s">
        <v>65</v>
      </c>
      <c r="E119" s="2" t="s">
        <v>68</v>
      </c>
    </row>
    <row r="120" spans="1:7" x14ac:dyDescent="0.35">
      <c r="A120" s="2">
        <v>18</v>
      </c>
      <c r="B120" s="2" t="s">
        <v>110</v>
      </c>
      <c r="C120" s="2">
        <v>44.322749999999999</v>
      </c>
      <c r="D120" s="2" t="s">
        <v>65</v>
      </c>
      <c r="E120" s="2" t="s">
        <v>68</v>
      </c>
    </row>
    <row r="121" spans="1:7" x14ac:dyDescent="0.35">
      <c r="A121" s="2">
        <v>18</v>
      </c>
      <c r="B121" s="2" t="s">
        <v>67</v>
      </c>
      <c r="C121" s="2">
        <v>45.326369999999997</v>
      </c>
      <c r="D121" s="2" t="s">
        <v>65</v>
      </c>
      <c r="E121" s="2" t="s">
        <v>59</v>
      </c>
      <c r="F121" s="2" t="s">
        <v>80</v>
      </c>
      <c r="G121">
        <v>45.326369999999997</v>
      </c>
    </row>
    <row r="122" spans="1:7" x14ac:dyDescent="0.35">
      <c r="A122" s="2">
        <v>18</v>
      </c>
      <c r="B122" s="2" t="s">
        <v>111</v>
      </c>
      <c r="C122" s="2">
        <v>45.326369999999997</v>
      </c>
      <c r="D122" s="2" t="s">
        <v>65</v>
      </c>
      <c r="E122" s="2" t="s">
        <v>59</v>
      </c>
    </row>
    <row r="123" spans="1:7" x14ac:dyDescent="0.35">
      <c r="A123" s="2">
        <v>18</v>
      </c>
      <c r="B123" s="2" t="s">
        <v>111</v>
      </c>
      <c r="C123" s="2">
        <v>45.326369999999997</v>
      </c>
      <c r="D123" s="2" t="s">
        <v>65</v>
      </c>
      <c r="E123" s="2" t="s">
        <v>59</v>
      </c>
    </row>
    <row r="124" spans="1:7" x14ac:dyDescent="0.35">
      <c r="A124" s="2">
        <v>19</v>
      </c>
      <c r="B124" s="2" t="s">
        <v>64</v>
      </c>
      <c r="C124" s="2">
        <v>46.337029999999999</v>
      </c>
      <c r="D124" s="2" t="s">
        <v>65</v>
      </c>
      <c r="E124" s="2" t="s">
        <v>68</v>
      </c>
    </row>
    <row r="125" spans="1:7" x14ac:dyDescent="0.35">
      <c r="A125" s="2">
        <v>19</v>
      </c>
      <c r="B125" s="2" t="s">
        <v>110</v>
      </c>
      <c r="C125" s="2">
        <v>46.337029999999999</v>
      </c>
      <c r="D125" s="2" t="s">
        <v>65</v>
      </c>
      <c r="E125" s="2" t="s">
        <v>68</v>
      </c>
    </row>
    <row r="126" spans="1:7" x14ac:dyDescent="0.35">
      <c r="A126" s="2">
        <v>19</v>
      </c>
      <c r="B126" s="2" t="s">
        <v>110</v>
      </c>
      <c r="C126" s="2">
        <v>46.337029999999999</v>
      </c>
      <c r="D126" s="2" t="s">
        <v>65</v>
      </c>
      <c r="E126" s="2" t="s">
        <v>68</v>
      </c>
    </row>
    <row r="127" spans="1:7" x14ac:dyDescent="0.35">
      <c r="A127" s="2">
        <v>19</v>
      </c>
      <c r="B127" s="2" t="s">
        <v>67</v>
      </c>
      <c r="C127" s="2">
        <v>47.348460000000003</v>
      </c>
      <c r="D127" s="2" t="s">
        <v>65</v>
      </c>
      <c r="E127" s="2" t="s">
        <v>59</v>
      </c>
      <c r="F127" s="2" t="s">
        <v>80</v>
      </c>
      <c r="G127">
        <v>47.348460000000003</v>
      </c>
    </row>
    <row r="128" spans="1:7" x14ac:dyDescent="0.35">
      <c r="A128" s="2">
        <v>19</v>
      </c>
      <c r="B128" s="2" t="s">
        <v>111</v>
      </c>
      <c r="C128" s="2">
        <v>47.348460000000003</v>
      </c>
      <c r="D128" s="2" t="s">
        <v>65</v>
      </c>
      <c r="E128" s="2" t="s">
        <v>59</v>
      </c>
    </row>
    <row r="129" spans="1:7" x14ac:dyDescent="0.35">
      <c r="A129" s="2">
        <v>19</v>
      </c>
      <c r="B129" s="2" t="s">
        <v>111</v>
      </c>
      <c r="C129" s="2">
        <v>47.348460000000003</v>
      </c>
      <c r="D129" s="2" t="s">
        <v>65</v>
      </c>
      <c r="E129" s="2" t="s">
        <v>59</v>
      </c>
    </row>
    <row r="130" spans="1:7" x14ac:dyDescent="0.35">
      <c r="A130" s="2">
        <v>20</v>
      </c>
      <c r="B130" s="2" t="s">
        <v>64</v>
      </c>
      <c r="C130" s="2">
        <v>48.362319999999997</v>
      </c>
      <c r="D130" s="2" t="s">
        <v>65</v>
      </c>
      <c r="E130" s="2" t="s">
        <v>68</v>
      </c>
    </row>
    <row r="131" spans="1:7" x14ac:dyDescent="0.35">
      <c r="A131" s="2">
        <v>20</v>
      </c>
      <c r="B131" s="2" t="s">
        <v>110</v>
      </c>
      <c r="C131" s="2">
        <v>48.362319999999997</v>
      </c>
      <c r="D131" s="2" t="s">
        <v>65</v>
      </c>
      <c r="E131" s="2" t="s">
        <v>68</v>
      </c>
    </row>
    <row r="132" spans="1:7" x14ac:dyDescent="0.35">
      <c r="A132" s="2">
        <v>20</v>
      </c>
      <c r="B132" s="2" t="s">
        <v>110</v>
      </c>
      <c r="C132" s="2">
        <v>48.362319999999997</v>
      </c>
      <c r="D132" s="2" t="s">
        <v>65</v>
      </c>
      <c r="E132" s="2" t="s">
        <v>68</v>
      </c>
    </row>
    <row r="133" spans="1:7" x14ac:dyDescent="0.35">
      <c r="A133" s="2">
        <v>20</v>
      </c>
      <c r="B133" s="2" t="s">
        <v>67</v>
      </c>
      <c r="C133" s="2">
        <v>49.369959999999999</v>
      </c>
      <c r="D133" s="2" t="s">
        <v>65</v>
      </c>
      <c r="E133" s="2" t="s">
        <v>57</v>
      </c>
      <c r="F133" s="2" t="s">
        <v>80</v>
      </c>
      <c r="G133">
        <v>49.369959999999999</v>
      </c>
    </row>
    <row r="134" spans="1:7" x14ac:dyDescent="0.35">
      <c r="A134" s="2">
        <v>20</v>
      </c>
      <c r="B134" s="2" t="s">
        <v>111</v>
      </c>
      <c r="C134" s="2">
        <v>49.369959999999999</v>
      </c>
      <c r="D134" s="2" t="s">
        <v>65</v>
      </c>
      <c r="E134" s="2" t="s">
        <v>57</v>
      </c>
    </row>
    <row r="135" spans="1:7" x14ac:dyDescent="0.35">
      <c r="A135" s="2">
        <v>20</v>
      </c>
      <c r="B135" s="2" t="s">
        <v>111</v>
      </c>
      <c r="C135" s="2">
        <v>49.369959999999999</v>
      </c>
      <c r="D135" s="2" t="s">
        <v>65</v>
      </c>
      <c r="E135" s="2" t="s">
        <v>57</v>
      </c>
    </row>
    <row r="136" spans="1:7" x14ac:dyDescent="0.35">
      <c r="A136" s="2">
        <v>21</v>
      </c>
      <c r="B136" s="2" t="s">
        <v>64</v>
      </c>
      <c r="C136" s="2">
        <v>50.38749</v>
      </c>
      <c r="D136" s="2" t="s">
        <v>65</v>
      </c>
      <c r="E136" s="2" t="s">
        <v>68</v>
      </c>
    </row>
    <row r="137" spans="1:7" x14ac:dyDescent="0.35">
      <c r="A137" s="2">
        <v>21</v>
      </c>
      <c r="B137" s="2" t="s">
        <v>110</v>
      </c>
      <c r="C137" s="2">
        <v>50.38749</v>
      </c>
      <c r="D137" s="2" t="s">
        <v>65</v>
      </c>
      <c r="E137" s="2" t="s">
        <v>68</v>
      </c>
    </row>
    <row r="138" spans="1:7" x14ac:dyDescent="0.35">
      <c r="A138" s="2">
        <v>21</v>
      </c>
      <c r="B138" s="2" t="s">
        <v>110</v>
      </c>
      <c r="C138" s="2">
        <v>50.38749</v>
      </c>
      <c r="D138" s="2" t="s">
        <v>65</v>
      </c>
      <c r="E138" s="2" t="s">
        <v>68</v>
      </c>
    </row>
    <row r="139" spans="1:7" x14ac:dyDescent="0.35">
      <c r="A139" s="2">
        <v>21</v>
      </c>
      <c r="B139" s="2" t="s">
        <v>67</v>
      </c>
      <c r="C139" s="2">
        <v>51.402790000000003</v>
      </c>
      <c r="D139" s="2" t="s">
        <v>65</v>
      </c>
      <c r="E139" s="2" t="s">
        <v>57</v>
      </c>
      <c r="F139" s="2" t="s">
        <v>80</v>
      </c>
      <c r="G139">
        <v>51.402790000000003</v>
      </c>
    </row>
    <row r="140" spans="1:7" x14ac:dyDescent="0.35">
      <c r="A140" s="2">
        <v>21</v>
      </c>
      <c r="B140" s="2" t="s">
        <v>111</v>
      </c>
      <c r="C140" s="2">
        <v>51.402790000000003</v>
      </c>
      <c r="D140" s="2" t="s">
        <v>65</v>
      </c>
      <c r="E140" s="2" t="s">
        <v>57</v>
      </c>
    </row>
    <row r="141" spans="1:7" x14ac:dyDescent="0.35">
      <c r="A141" s="2">
        <v>21</v>
      </c>
      <c r="B141" s="2" t="s">
        <v>111</v>
      </c>
      <c r="C141" s="2">
        <v>51.402790000000003</v>
      </c>
      <c r="D141" s="2" t="s">
        <v>65</v>
      </c>
      <c r="E141" s="2" t="s">
        <v>57</v>
      </c>
    </row>
    <row r="142" spans="1:7" x14ac:dyDescent="0.35">
      <c r="A142" s="2">
        <v>22</v>
      </c>
      <c r="B142" s="2" t="s">
        <v>64</v>
      </c>
      <c r="C142" s="2">
        <v>52.403649999999999</v>
      </c>
      <c r="D142" s="2" t="s">
        <v>65</v>
      </c>
      <c r="E142" s="2" t="s">
        <v>68</v>
      </c>
    </row>
    <row r="143" spans="1:7" x14ac:dyDescent="0.35">
      <c r="A143" s="2">
        <v>22</v>
      </c>
      <c r="B143" s="2" t="s">
        <v>110</v>
      </c>
      <c r="C143" s="2">
        <v>52.403649999999999</v>
      </c>
      <c r="D143" s="2" t="s">
        <v>65</v>
      </c>
      <c r="E143" s="2" t="s">
        <v>68</v>
      </c>
    </row>
    <row r="144" spans="1:7" x14ac:dyDescent="0.35">
      <c r="A144" s="2">
        <v>22</v>
      </c>
      <c r="B144" s="2" t="s">
        <v>110</v>
      </c>
      <c r="C144" s="2">
        <v>52.403649999999999</v>
      </c>
      <c r="D144" s="2" t="s">
        <v>65</v>
      </c>
      <c r="E144" s="2" t="s">
        <v>68</v>
      </c>
    </row>
    <row r="145" spans="1:7" x14ac:dyDescent="0.35">
      <c r="A145" s="2">
        <v>22</v>
      </c>
      <c r="B145" s="2" t="s">
        <v>67</v>
      </c>
      <c r="C145" s="2">
        <v>53.410060000000001</v>
      </c>
      <c r="D145" s="2" t="s">
        <v>65</v>
      </c>
      <c r="E145" s="2" t="s">
        <v>59</v>
      </c>
      <c r="F145" s="2" t="s">
        <v>80</v>
      </c>
      <c r="G145">
        <v>53.410060000000001</v>
      </c>
    </row>
    <row r="146" spans="1:7" x14ac:dyDescent="0.35">
      <c r="A146" s="2">
        <v>22</v>
      </c>
      <c r="B146" s="2" t="s">
        <v>111</v>
      </c>
      <c r="C146" s="2">
        <v>53.410060000000001</v>
      </c>
      <c r="D146" s="2" t="s">
        <v>65</v>
      </c>
      <c r="E146" s="2" t="s">
        <v>59</v>
      </c>
    </row>
    <row r="147" spans="1:7" x14ac:dyDescent="0.35">
      <c r="A147" s="2">
        <v>22</v>
      </c>
      <c r="B147" s="2" t="s">
        <v>111</v>
      </c>
      <c r="C147" s="2">
        <v>53.410060000000001</v>
      </c>
      <c r="D147" s="2" t="s">
        <v>65</v>
      </c>
      <c r="E147" s="2" t="s">
        <v>59</v>
      </c>
    </row>
    <row r="148" spans="1:7" x14ac:dyDescent="0.35">
      <c r="A148" s="2">
        <v>23</v>
      </c>
      <c r="B148" s="2" t="s">
        <v>64</v>
      </c>
      <c r="C148" s="2">
        <v>54.414740000000002</v>
      </c>
      <c r="D148" s="2" t="s">
        <v>65</v>
      </c>
      <c r="E148" s="2" t="s">
        <v>68</v>
      </c>
    </row>
    <row r="149" spans="1:7" x14ac:dyDescent="0.35">
      <c r="A149" s="2">
        <v>23</v>
      </c>
      <c r="B149" s="2" t="s">
        <v>110</v>
      </c>
      <c r="C149" s="2">
        <v>54.414740000000002</v>
      </c>
      <c r="D149" s="2" t="s">
        <v>65</v>
      </c>
      <c r="E149" s="2" t="s">
        <v>68</v>
      </c>
    </row>
    <row r="150" spans="1:7" x14ac:dyDescent="0.35">
      <c r="A150" s="2">
        <v>23</v>
      </c>
      <c r="B150" s="2" t="s">
        <v>110</v>
      </c>
      <c r="C150" s="2">
        <v>54.414740000000002</v>
      </c>
      <c r="D150" s="2" t="s">
        <v>65</v>
      </c>
      <c r="E150" s="2" t="s">
        <v>68</v>
      </c>
    </row>
    <row r="151" spans="1:7" x14ac:dyDescent="0.35">
      <c r="A151" s="2">
        <v>23</v>
      </c>
      <c r="B151" s="2" t="s">
        <v>67</v>
      </c>
      <c r="C151" s="2">
        <v>55.418340000000001</v>
      </c>
      <c r="D151" s="2" t="s">
        <v>65</v>
      </c>
      <c r="E151" s="2" t="s">
        <v>57</v>
      </c>
      <c r="F151" s="2" t="s">
        <v>80</v>
      </c>
      <c r="G151">
        <v>55.418340000000001</v>
      </c>
    </row>
    <row r="152" spans="1:7" x14ac:dyDescent="0.35">
      <c r="A152" s="2">
        <v>23</v>
      </c>
      <c r="B152" s="2" t="s">
        <v>111</v>
      </c>
      <c r="C152" s="2">
        <v>55.418340000000001</v>
      </c>
      <c r="D152" s="2" t="s">
        <v>65</v>
      </c>
      <c r="E152" s="2" t="s">
        <v>57</v>
      </c>
    </row>
    <row r="153" spans="1:7" x14ac:dyDescent="0.35">
      <c r="A153" s="2">
        <v>23</v>
      </c>
      <c r="B153" s="2" t="s">
        <v>111</v>
      </c>
      <c r="C153" s="2">
        <v>55.418340000000001</v>
      </c>
      <c r="D153" s="2" t="s">
        <v>65</v>
      </c>
      <c r="E153" s="2" t="s">
        <v>57</v>
      </c>
    </row>
    <row r="154" spans="1:7" x14ac:dyDescent="0.35">
      <c r="A154" s="2">
        <v>24</v>
      </c>
      <c r="B154" s="2" t="s">
        <v>64</v>
      </c>
      <c r="C154" s="2">
        <v>56.428759999999997</v>
      </c>
      <c r="D154" s="2" t="s">
        <v>65</v>
      </c>
      <c r="E154" s="2" t="s">
        <v>68</v>
      </c>
    </row>
    <row r="155" spans="1:7" x14ac:dyDescent="0.35">
      <c r="A155" s="2">
        <v>24</v>
      </c>
      <c r="B155" s="2" t="s">
        <v>110</v>
      </c>
      <c r="C155" s="2">
        <v>56.428759999999997</v>
      </c>
      <c r="D155" s="2" t="s">
        <v>65</v>
      </c>
      <c r="E155" s="2" t="s">
        <v>68</v>
      </c>
    </row>
    <row r="156" spans="1:7" x14ac:dyDescent="0.35">
      <c r="A156" s="2">
        <v>24</v>
      </c>
      <c r="B156" s="2" t="s">
        <v>110</v>
      </c>
      <c r="C156" s="2">
        <v>56.428759999999997</v>
      </c>
      <c r="D156" s="2" t="s">
        <v>65</v>
      </c>
      <c r="E156" s="2" t="s">
        <v>68</v>
      </c>
    </row>
    <row r="157" spans="1:7" x14ac:dyDescent="0.35">
      <c r="A157" s="2">
        <v>24</v>
      </c>
      <c r="B157" s="2" t="s">
        <v>67</v>
      </c>
      <c r="C157" s="2">
        <v>57.433030000000002</v>
      </c>
      <c r="D157" s="2" t="s">
        <v>65</v>
      </c>
      <c r="E157" s="2" t="s">
        <v>57</v>
      </c>
      <c r="F157" s="2" t="s">
        <v>80</v>
      </c>
      <c r="G157">
        <v>57.433030000000002</v>
      </c>
    </row>
    <row r="158" spans="1:7" x14ac:dyDescent="0.35">
      <c r="A158" s="2">
        <v>24</v>
      </c>
      <c r="B158" s="2" t="s">
        <v>111</v>
      </c>
      <c r="C158" s="2">
        <v>57.433030000000002</v>
      </c>
      <c r="D158" s="2" t="s">
        <v>65</v>
      </c>
      <c r="E158" s="2" t="s">
        <v>57</v>
      </c>
    </row>
    <row r="159" spans="1:7" x14ac:dyDescent="0.35">
      <c r="A159" s="2">
        <v>24</v>
      </c>
      <c r="B159" s="2" t="s">
        <v>111</v>
      </c>
      <c r="C159" s="2">
        <v>57.433030000000002</v>
      </c>
      <c r="D159" s="2" t="s">
        <v>65</v>
      </c>
      <c r="E159" s="2" t="s">
        <v>57</v>
      </c>
    </row>
    <row r="160" spans="1:7" x14ac:dyDescent="0.35">
      <c r="A160" s="2">
        <v>25</v>
      </c>
      <c r="B160" s="2" t="s">
        <v>64</v>
      </c>
      <c r="C160" s="2">
        <v>58.433190000000003</v>
      </c>
      <c r="D160" s="2" t="s">
        <v>65</v>
      </c>
      <c r="E160" s="2" t="s">
        <v>68</v>
      </c>
    </row>
    <row r="161" spans="1:7" x14ac:dyDescent="0.35">
      <c r="A161" s="2">
        <v>25</v>
      </c>
      <c r="B161" s="2" t="s">
        <v>110</v>
      </c>
      <c r="C161" s="2">
        <v>58.433190000000003</v>
      </c>
      <c r="D161" s="2" t="s">
        <v>65</v>
      </c>
      <c r="E161" s="2" t="s">
        <v>68</v>
      </c>
    </row>
    <row r="162" spans="1:7" x14ac:dyDescent="0.35">
      <c r="A162" s="2">
        <v>25</v>
      </c>
      <c r="B162" s="2" t="s">
        <v>110</v>
      </c>
      <c r="C162" s="2">
        <v>58.433190000000003</v>
      </c>
      <c r="D162" s="2" t="s">
        <v>65</v>
      </c>
      <c r="E162" s="2" t="s">
        <v>68</v>
      </c>
    </row>
    <row r="163" spans="1:7" x14ac:dyDescent="0.35">
      <c r="A163" s="2">
        <v>25</v>
      </c>
      <c r="B163" s="2" t="s">
        <v>67</v>
      </c>
      <c r="C163" s="2">
        <v>59.445810000000002</v>
      </c>
      <c r="D163" s="2" t="s">
        <v>65</v>
      </c>
      <c r="E163" s="2" t="s">
        <v>59</v>
      </c>
      <c r="F163" s="2" t="s">
        <v>80</v>
      </c>
      <c r="G163">
        <v>59.445810000000002</v>
      </c>
    </row>
    <row r="164" spans="1:7" x14ac:dyDescent="0.35">
      <c r="A164" s="2">
        <v>25</v>
      </c>
      <c r="B164" s="2" t="s">
        <v>111</v>
      </c>
      <c r="C164" s="2">
        <v>59.445810000000002</v>
      </c>
      <c r="D164" s="2" t="s">
        <v>65</v>
      </c>
      <c r="E164" s="2" t="s">
        <v>59</v>
      </c>
    </row>
    <row r="165" spans="1:7" x14ac:dyDescent="0.35">
      <c r="A165" s="2">
        <v>25</v>
      </c>
      <c r="B165" s="2" t="s">
        <v>111</v>
      </c>
      <c r="C165" s="2">
        <v>59.445810000000002</v>
      </c>
      <c r="D165" s="2" t="s">
        <v>65</v>
      </c>
      <c r="E165" s="2" t="s">
        <v>59</v>
      </c>
    </row>
    <row r="166" spans="1:7" x14ac:dyDescent="0.35">
      <c r="A166" s="2">
        <v>26</v>
      </c>
      <c r="B166" s="2" t="s">
        <v>64</v>
      </c>
      <c r="C166" s="2">
        <v>60.447650000000003</v>
      </c>
      <c r="D166" s="2" t="s">
        <v>65</v>
      </c>
      <c r="E166" s="2" t="s">
        <v>68</v>
      </c>
    </row>
    <row r="167" spans="1:7" x14ac:dyDescent="0.35">
      <c r="A167" s="2">
        <v>26</v>
      </c>
      <c r="B167" s="2" t="s">
        <v>110</v>
      </c>
      <c r="C167" s="2">
        <v>60.447650000000003</v>
      </c>
      <c r="D167" s="2" t="s">
        <v>65</v>
      </c>
      <c r="E167" s="2" t="s">
        <v>68</v>
      </c>
    </row>
    <row r="168" spans="1:7" x14ac:dyDescent="0.35">
      <c r="A168" s="2">
        <v>26</v>
      </c>
      <c r="B168" s="2" t="s">
        <v>110</v>
      </c>
      <c r="C168" s="2">
        <v>60.447650000000003</v>
      </c>
      <c r="D168" s="2" t="s">
        <v>65</v>
      </c>
      <c r="E168" s="2" t="s">
        <v>68</v>
      </c>
    </row>
    <row r="169" spans="1:7" x14ac:dyDescent="0.35">
      <c r="A169" s="2">
        <v>26</v>
      </c>
      <c r="B169" s="2" t="s">
        <v>67</v>
      </c>
      <c r="C169" s="2">
        <v>61.44988</v>
      </c>
      <c r="D169" s="2" t="s">
        <v>65</v>
      </c>
      <c r="E169" s="2" t="s">
        <v>57</v>
      </c>
      <c r="F169" s="2" t="s">
        <v>80</v>
      </c>
      <c r="G169">
        <v>61.44988</v>
      </c>
    </row>
    <row r="170" spans="1:7" x14ac:dyDescent="0.35">
      <c r="A170" s="2">
        <v>26</v>
      </c>
      <c r="B170" s="2" t="s">
        <v>111</v>
      </c>
      <c r="C170" s="2">
        <v>61.44988</v>
      </c>
      <c r="D170" s="2" t="s">
        <v>65</v>
      </c>
      <c r="E170" s="2" t="s">
        <v>57</v>
      </c>
    </row>
    <row r="171" spans="1:7" x14ac:dyDescent="0.35">
      <c r="A171" s="2">
        <v>26</v>
      </c>
      <c r="B171" s="2" t="s">
        <v>111</v>
      </c>
      <c r="C171" s="2">
        <v>61.44988</v>
      </c>
      <c r="D171" s="2" t="s">
        <v>65</v>
      </c>
      <c r="E171" s="2" t="s">
        <v>57</v>
      </c>
    </row>
    <row r="172" spans="1:7" x14ac:dyDescent="0.35">
      <c r="A172" s="2">
        <v>27</v>
      </c>
      <c r="B172" s="2" t="s">
        <v>64</v>
      </c>
      <c r="C172" s="2">
        <v>62.454210000000003</v>
      </c>
      <c r="D172" s="2" t="s">
        <v>65</v>
      </c>
      <c r="E172" s="2" t="s">
        <v>68</v>
      </c>
    </row>
    <row r="173" spans="1:7" x14ac:dyDescent="0.35">
      <c r="A173" s="2">
        <v>27</v>
      </c>
      <c r="B173" s="2" t="s">
        <v>110</v>
      </c>
      <c r="C173" s="2">
        <v>62.454210000000003</v>
      </c>
      <c r="D173" s="2" t="s">
        <v>65</v>
      </c>
      <c r="E173" s="2" t="s">
        <v>68</v>
      </c>
    </row>
    <row r="174" spans="1:7" x14ac:dyDescent="0.35">
      <c r="A174" s="2">
        <v>27</v>
      </c>
      <c r="B174" s="2" t="s">
        <v>110</v>
      </c>
      <c r="C174" s="2">
        <v>62.454210000000003</v>
      </c>
      <c r="D174" s="2" t="s">
        <v>65</v>
      </c>
      <c r="E174" s="2" t="s">
        <v>68</v>
      </c>
    </row>
    <row r="175" spans="1:7" x14ac:dyDescent="0.35">
      <c r="A175" s="2">
        <v>27</v>
      </c>
      <c r="B175" s="2" t="s">
        <v>67</v>
      </c>
      <c r="C175" s="2">
        <v>63.460990000000002</v>
      </c>
      <c r="D175" s="2" t="s">
        <v>65</v>
      </c>
      <c r="E175" s="2" t="s">
        <v>59</v>
      </c>
      <c r="F175" s="2" t="s">
        <v>80</v>
      </c>
      <c r="G175">
        <v>63.460990000000002</v>
      </c>
    </row>
    <row r="176" spans="1:7" x14ac:dyDescent="0.35">
      <c r="A176" s="2">
        <v>27</v>
      </c>
      <c r="B176" s="2" t="s">
        <v>111</v>
      </c>
      <c r="C176" s="2">
        <v>63.460990000000002</v>
      </c>
      <c r="D176" s="2" t="s">
        <v>65</v>
      </c>
      <c r="E176" s="2" t="s">
        <v>59</v>
      </c>
    </row>
    <row r="177" spans="1:7" x14ac:dyDescent="0.35">
      <c r="A177" s="2">
        <v>27</v>
      </c>
      <c r="B177" s="2" t="s">
        <v>111</v>
      </c>
      <c r="C177" s="2">
        <v>63.460990000000002</v>
      </c>
      <c r="D177" s="2" t="s">
        <v>65</v>
      </c>
      <c r="E177" s="2" t="s">
        <v>59</v>
      </c>
    </row>
    <row r="178" spans="1:7" x14ac:dyDescent="0.35">
      <c r="A178" s="2">
        <v>28</v>
      </c>
      <c r="B178" s="2" t="s">
        <v>64</v>
      </c>
      <c r="C178" s="2">
        <v>64.466610000000003</v>
      </c>
      <c r="D178" s="2" t="s">
        <v>65</v>
      </c>
      <c r="E178" s="2" t="s">
        <v>68</v>
      </c>
    </row>
    <row r="179" spans="1:7" x14ac:dyDescent="0.35">
      <c r="A179" s="2">
        <v>28</v>
      </c>
      <c r="B179" s="2" t="s">
        <v>110</v>
      </c>
      <c r="C179" s="2">
        <v>64.466610000000003</v>
      </c>
      <c r="D179" s="2" t="s">
        <v>65</v>
      </c>
      <c r="E179" s="2" t="s">
        <v>68</v>
      </c>
    </row>
    <row r="180" spans="1:7" x14ac:dyDescent="0.35">
      <c r="A180" s="2">
        <v>28</v>
      </c>
      <c r="B180" s="2" t="s">
        <v>110</v>
      </c>
      <c r="C180" s="2">
        <v>64.466610000000003</v>
      </c>
      <c r="D180" s="2" t="s">
        <v>65</v>
      </c>
      <c r="E180" s="2" t="s">
        <v>68</v>
      </c>
    </row>
    <row r="181" spans="1:7" x14ac:dyDescent="0.35">
      <c r="A181" s="2">
        <v>28</v>
      </c>
      <c r="B181" s="2" t="s">
        <v>67</v>
      </c>
      <c r="C181" s="2">
        <v>65.469009999999997</v>
      </c>
      <c r="D181" s="2" t="s">
        <v>65</v>
      </c>
      <c r="E181" s="2" t="s">
        <v>59</v>
      </c>
      <c r="F181" s="2" t="s">
        <v>80</v>
      </c>
      <c r="G181">
        <v>65.469009999999997</v>
      </c>
    </row>
    <row r="182" spans="1:7" x14ac:dyDescent="0.35">
      <c r="A182" s="2">
        <v>28</v>
      </c>
      <c r="B182" s="2" t="s">
        <v>111</v>
      </c>
      <c r="C182" s="2">
        <v>65.469009999999997</v>
      </c>
      <c r="D182" s="2" t="s">
        <v>65</v>
      </c>
      <c r="E182" s="2" t="s">
        <v>59</v>
      </c>
    </row>
    <row r="183" spans="1:7" x14ac:dyDescent="0.35">
      <c r="A183" s="2">
        <v>28</v>
      </c>
      <c r="B183" s="2" t="s">
        <v>111</v>
      </c>
      <c r="C183" s="2">
        <v>65.469009999999997</v>
      </c>
      <c r="D183" s="2" t="s">
        <v>65</v>
      </c>
      <c r="E183" s="2" t="s">
        <v>59</v>
      </c>
    </row>
    <row r="184" spans="1:7" x14ac:dyDescent="0.35">
      <c r="A184" s="2">
        <v>29</v>
      </c>
      <c r="B184" s="2" t="s">
        <v>64</v>
      </c>
      <c r="C184" s="2">
        <v>66.482050000000001</v>
      </c>
      <c r="D184" s="2" t="s">
        <v>65</v>
      </c>
      <c r="E184" s="2" t="s">
        <v>68</v>
      </c>
    </row>
    <row r="185" spans="1:7" x14ac:dyDescent="0.35">
      <c r="A185" s="2">
        <v>29</v>
      </c>
      <c r="B185" s="2" t="s">
        <v>110</v>
      </c>
      <c r="C185" s="2">
        <v>66.482050000000001</v>
      </c>
      <c r="D185" s="2" t="s">
        <v>65</v>
      </c>
      <c r="E185" s="2" t="s">
        <v>68</v>
      </c>
    </row>
    <row r="186" spans="1:7" x14ac:dyDescent="0.35">
      <c r="A186" s="2">
        <v>29</v>
      </c>
      <c r="B186" s="2" t="s">
        <v>110</v>
      </c>
      <c r="C186" s="2">
        <v>66.482050000000001</v>
      </c>
      <c r="D186" s="2" t="s">
        <v>65</v>
      </c>
      <c r="E186" s="2" t="s">
        <v>68</v>
      </c>
    </row>
    <row r="187" spans="1:7" x14ac:dyDescent="0.35">
      <c r="A187" s="2">
        <v>29</v>
      </c>
      <c r="B187" s="2" t="s">
        <v>67</v>
      </c>
      <c r="C187" s="2">
        <v>67.491900000000001</v>
      </c>
      <c r="D187" s="2" t="s">
        <v>65</v>
      </c>
      <c r="E187" s="2" t="s">
        <v>59</v>
      </c>
      <c r="F187" s="2" t="s">
        <v>80</v>
      </c>
      <c r="G187">
        <v>67.491900000000001</v>
      </c>
    </row>
    <row r="188" spans="1:7" x14ac:dyDescent="0.35">
      <c r="A188" s="2">
        <v>29</v>
      </c>
      <c r="B188" s="2" t="s">
        <v>111</v>
      </c>
      <c r="C188" s="2">
        <v>67.491900000000001</v>
      </c>
      <c r="D188" s="2" t="s">
        <v>65</v>
      </c>
      <c r="E188" s="2" t="s">
        <v>59</v>
      </c>
    </row>
    <row r="189" spans="1:7" x14ac:dyDescent="0.35">
      <c r="A189" s="2">
        <v>29</v>
      </c>
      <c r="B189" s="2" t="s">
        <v>111</v>
      </c>
      <c r="C189" s="2">
        <v>67.491900000000001</v>
      </c>
      <c r="D189" s="2" t="s">
        <v>65</v>
      </c>
      <c r="E189" s="2" t="s">
        <v>59</v>
      </c>
    </row>
    <row r="190" spans="1:7" x14ac:dyDescent="0.35">
      <c r="A190" s="2">
        <v>30</v>
      </c>
      <c r="B190" s="2" t="s">
        <v>64</v>
      </c>
      <c r="C190" s="2">
        <v>68.492639999999994</v>
      </c>
      <c r="D190" s="2" t="s">
        <v>65</v>
      </c>
      <c r="E190" s="2" t="s">
        <v>68</v>
      </c>
    </row>
    <row r="191" spans="1:7" x14ac:dyDescent="0.35">
      <c r="A191" s="2">
        <v>30</v>
      </c>
      <c r="B191" s="2" t="s">
        <v>110</v>
      </c>
      <c r="C191" s="2">
        <v>68.492639999999994</v>
      </c>
      <c r="D191" s="2" t="s">
        <v>65</v>
      </c>
      <c r="E191" s="2" t="s">
        <v>68</v>
      </c>
    </row>
    <row r="192" spans="1:7" x14ac:dyDescent="0.35">
      <c r="A192" s="2">
        <v>30</v>
      </c>
      <c r="B192" s="2" t="s">
        <v>110</v>
      </c>
      <c r="C192" s="2">
        <v>68.492639999999994</v>
      </c>
      <c r="D192" s="2" t="s">
        <v>65</v>
      </c>
      <c r="E192" s="2" t="s">
        <v>68</v>
      </c>
    </row>
    <row r="193" spans="1:7" x14ac:dyDescent="0.35">
      <c r="A193" s="2">
        <v>30</v>
      </c>
      <c r="B193" s="2" t="s">
        <v>67</v>
      </c>
      <c r="C193" s="2">
        <v>69.503270000000001</v>
      </c>
      <c r="D193" s="2" t="s">
        <v>65</v>
      </c>
      <c r="E193" s="2" t="s">
        <v>57</v>
      </c>
      <c r="F193" s="2" t="s">
        <v>80</v>
      </c>
      <c r="G193">
        <v>69.503270000000001</v>
      </c>
    </row>
    <row r="194" spans="1:7" x14ac:dyDescent="0.35">
      <c r="A194" s="2">
        <v>30</v>
      </c>
      <c r="B194" s="2" t="s">
        <v>111</v>
      </c>
      <c r="C194" s="2">
        <v>69.503270000000001</v>
      </c>
      <c r="D194" s="2" t="s">
        <v>65</v>
      </c>
      <c r="E194" s="2" t="s">
        <v>57</v>
      </c>
    </row>
    <row r="195" spans="1:7" x14ac:dyDescent="0.35">
      <c r="A195" s="2">
        <v>30</v>
      </c>
      <c r="B195" s="2" t="s">
        <v>111</v>
      </c>
      <c r="C195" s="2">
        <v>69.503270000000001</v>
      </c>
      <c r="D195" s="2" t="s">
        <v>65</v>
      </c>
      <c r="E195" s="2" t="s">
        <v>57</v>
      </c>
    </row>
    <row r="196" spans="1:7" x14ac:dyDescent="0.35">
      <c r="A196" s="2">
        <v>31</v>
      </c>
      <c r="B196" s="2" t="s">
        <v>64</v>
      </c>
      <c r="C196" s="2">
        <v>70.513180000000006</v>
      </c>
      <c r="D196" s="2" t="s">
        <v>65</v>
      </c>
      <c r="E196" s="2" t="s">
        <v>68</v>
      </c>
    </row>
    <row r="197" spans="1:7" x14ac:dyDescent="0.35">
      <c r="A197" s="2">
        <v>31</v>
      </c>
      <c r="B197" s="2" t="s">
        <v>110</v>
      </c>
      <c r="C197" s="2">
        <v>70.513180000000006</v>
      </c>
      <c r="D197" s="2" t="s">
        <v>65</v>
      </c>
      <c r="E197" s="2" t="s">
        <v>68</v>
      </c>
    </row>
    <row r="198" spans="1:7" x14ac:dyDescent="0.35">
      <c r="A198" s="2">
        <v>31</v>
      </c>
      <c r="B198" s="2" t="s">
        <v>110</v>
      </c>
      <c r="C198" s="2">
        <v>70.513180000000006</v>
      </c>
      <c r="D198" s="2" t="s">
        <v>65</v>
      </c>
      <c r="E198" s="2" t="s">
        <v>68</v>
      </c>
    </row>
    <row r="199" spans="1:7" x14ac:dyDescent="0.35">
      <c r="A199" s="2">
        <v>31</v>
      </c>
      <c r="B199" s="2" t="s">
        <v>72</v>
      </c>
      <c r="C199" s="2">
        <v>71.521770000000004</v>
      </c>
      <c r="D199" s="2" t="s">
        <v>65</v>
      </c>
      <c r="E199" s="2" t="s">
        <v>58</v>
      </c>
      <c r="F199" s="2" t="s">
        <v>80</v>
      </c>
      <c r="G199">
        <v>71.521770000000004</v>
      </c>
    </row>
    <row r="200" spans="1:7" x14ac:dyDescent="0.35">
      <c r="A200" s="2">
        <v>31</v>
      </c>
      <c r="B200" s="2" t="s">
        <v>111</v>
      </c>
      <c r="C200" s="2">
        <v>71.521770000000004</v>
      </c>
      <c r="D200" s="2" t="s">
        <v>65</v>
      </c>
      <c r="E200" s="2" t="s">
        <v>58</v>
      </c>
    </row>
    <row r="201" spans="1:7" x14ac:dyDescent="0.35">
      <c r="A201" s="2">
        <v>31</v>
      </c>
      <c r="B201" s="2" t="s">
        <v>111</v>
      </c>
      <c r="C201" s="2">
        <v>71.521770000000004</v>
      </c>
      <c r="D201" s="2" t="s">
        <v>65</v>
      </c>
      <c r="E201" s="2" t="s">
        <v>58</v>
      </c>
    </row>
    <row r="202" spans="1:7" x14ac:dyDescent="0.35">
      <c r="A202" s="2">
        <v>32</v>
      </c>
      <c r="B202" s="2" t="s">
        <v>64</v>
      </c>
      <c r="C202" s="2">
        <v>72.525670000000005</v>
      </c>
      <c r="D202" s="2" t="s">
        <v>65</v>
      </c>
      <c r="E202" s="2" t="s">
        <v>68</v>
      </c>
    </row>
    <row r="203" spans="1:7" x14ac:dyDescent="0.35">
      <c r="A203" s="2">
        <v>32</v>
      </c>
      <c r="B203" s="2" t="s">
        <v>110</v>
      </c>
      <c r="C203" s="2">
        <v>72.525670000000005</v>
      </c>
      <c r="D203" s="2" t="s">
        <v>65</v>
      </c>
      <c r="E203" s="2" t="s">
        <v>68</v>
      </c>
    </row>
    <row r="204" spans="1:7" x14ac:dyDescent="0.35">
      <c r="A204" s="2">
        <v>32</v>
      </c>
      <c r="B204" s="2" t="s">
        <v>110</v>
      </c>
      <c r="C204" s="2">
        <v>72.525670000000005</v>
      </c>
      <c r="D204" s="2" t="s">
        <v>65</v>
      </c>
      <c r="E204" s="2" t="s">
        <v>68</v>
      </c>
    </row>
    <row r="205" spans="1:7" x14ac:dyDescent="0.35">
      <c r="A205" s="2">
        <v>32</v>
      </c>
      <c r="B205" s="2" t="s">
        <v>72</v>
      </c>
      <c r="C205" s="2">
        <v>73.534710000000004</v>
      </c>
      <c r="D205" s="2" t="s">
        <v>65</v>
      </c>
      <c r="E205" s="2" t="s">
        <v>57</v>
      </c>
      <c r="F205" s="2" t="s">
        <v>80</v>
      </c>
      <c r="G205">
        <v>73.534710000000004</v>
      </c>
    </row>
    <row r="206" spans="1:7" x14ac:dyDescent="0.35">
      <c r="A206" s="2">
        <v>32</v>
      </c>
      <c r="B206" s="2" t="s">
        <v>111</v>
      </c>
      <c r="C206" s="2">
        <v>73.534710000000004</v>
      </c>
      <c r="D206" s="2" t="s">
        <v>65</v>
      </c>
      <c r="E206" s="2" t="s">
        <v>57</v>
      </c>
    </row>
    <row r="207" spans="1:7" x14ac:dyDescent="0.35">
      <c r="A207" s="2">
        <v>32</v>
      </c>
      <c r="B207" s="2" t="s">
        <v>111</v>
      </c>
      <c r="C207" s="2">
        <v>73.534710000000004</v>
      </c>
      <c r="D207" s="2" t="s">
        <v>65</v>
      </c>
      <c r="E207" s="2" t="s">
        <v>57</v>
      </c>
    </row>
    <row r="208" spans="1:7" x14ac:dyDescent="0.35">
      <c r="A208" s="2">
        <v>33</v>
      </c>
      <c r="B208" s="2" t="s">
        <v>64</v>
      </c>
      <c r="C208" s="2">
        <v>74.540509999999998</v>
      </c>
      <c r="D208" s="2" t="s">
        <v>65</v>
      </c>
      <c r="E208" s="2" t="s">
        <v>68</v>
      </c>
    </row>
    <row r="209" spans="1:7" x14ac:dyDescent="0.35">
      <c r="A209" s="2">
        <v>33</v>
      </c>
      <c r="B209" s="2" t="s">
        <v>110</v>
      </c>
      <c r="C209" s="2">
        <v>74.540509999999998</v>
      </c>
      <c r="D209" s="2" t="s">
        <v>65</v>
      </c>
      <c r="E209" s="2" t="s">
        <v>68</v>
      </c>
    </row>
    <row r="210" spans="1:7" x14ac:dyDescent="0.35">
      <c r="A210" s="2">
        <v>33</v>
      </c>
      <c r="B210" s="2" t="s">
        <v>110</v>
      </c>
      <c r="C210" s="2">
        <v>74.540509999999998</v>
      </c>
      <c r="D210" s="2" t="s">
        <v>65</v>
      </c>
      <c r="E210" s="2" t="s">
        <v>68</v>
      </c>
    </row>
    <row r="211" spans="1:7" x14ac:dyDescent="0.35">
      <c r="A211" s="2">
        <v>33</v>
      </c>
      <c r="B211" s="2" t="s">
        <v>72</v>
      </c>
      <c r="C211" s="2">
        <v>75.542270000000002</v>
      </c>
      <c r="D211" s="2" t="s">
        <v>65</v>
      </c>
      <c r="E211" s="2" t="s">
        <v>58</v>
      </c>
      <c r="F211" s="2" t="s">
        <v>80</v>
      </c>
      <c r="G211">
        <v>75.542270000000002</v>
      </c>
    </row>
    <row r="212" spans="1:7" x14ac:dyDescent="0.35">
      <c r="A212" s="2">
        <v>33</v>
      </c>
      <c r="B212" s="2" t="s">
        <v>111</v>
      </c>
      <c r="C212" s="2">
        <v>75.542270000000002</v>
      </c>
      <c r="D212" s="2" t="s">
        <v>65</v>
      </c>
      <c r="E212" s="2" t="s">
        <v>58</v>
      </c>
    </row>
    <row r="213" spans="1:7" x14ac:dyDescent="0.35">
      <c r="A213" s="2">
        <v>33</v>
      </c>
      <c r="B213" s="2" t="s">
        <v>111</v>
      </c>
      <c r="C213" s="2">
        <v>75.542270000000002</v>
      </c>
      <c r="D213" s="2" t="s">
        <v>65</v>
      </c>
      <c r="E213" s="2" t="s">
        <v>58</v>
      </c>
    </row>
    <row r="214" spans="1:7" x14ac:dyDescent="0.35">
      <c r="A214" s="2">
        <v>34</v>
      </c>
      <c r="B214" s="2" t="s">
        <v>64</v>
      </c>
      <c r="C214" s="2">
        <v>76.551119999999997</v>
      </c>
      <c r="D214" s="2" t="s">
        <v>65</v>
      </c>
      <c r="E214" s="2" t="s">
        <v>68</v>
      </c>
    </row>
    <row r="215" spans="1:7" x14ac:dyDescent="0.35">
      <c r="A215" s="2">
        <v>34</v>
      </c>
      <c r="B215" s="2" t="s">
        <v>110</v>
      </c>
      <c r="C215" s="2">
        <v>76.551119999999997</v>
      </c>
      <c r="D215" s="2" t="s">
        <v>65</v>
      </c>
      <c r="E215" s="2" t="s">
        <v>68</v>
      </c>
    </row>
    <row r="216" spans="1:7" x14ac:dyDescent="0.35">
      <c r="A216" s="2">
        <v>34</v>
      </c>
      <c r="B216" s="2" t="s">
        <v>110</v>
      </c>
      <c r="C216" s="2">
        <v>76.551119999999997</v>
      </c>
      <c r="D216" s="2" t="s">
        <v>65</v>
      </c>
      <c r="E216" s="2" t="s">
        <v>68</v>
      </c>
    </row>
    <row r="217" spans="1:7" x14ac:dyDescent="0.35">
      <c r="A217" s="2">
        <v>34</v>
      </c>
      <c r="B217" s="2" t="s">
        <v>72</v>
      </c>
      <c r="C217" s="2">
        <v>77.560950000000005</v>
      </c>
      <c r="D217" s="2" t="s">
        <v>65</v>
      </c>
      <c r="E217" s="2" t="s">
        <v>59</v>
      </c>
      <c r="F217" s="2" t="s">
        <v>80</v>
      </c>
      <c r="G217">
        <v>77.560950000000005</v>
      </c>
    </row>
    <row r="218" spans="1:7" x14ac:dyDescent="0.35">
      <c r="A218" s="2">
        <v>34</v>
      </c>
      <c r="B218" s="2" t="s">
        <v>111</v>
      </c>
      <c r="C218" s="2">
        <v>77.560950000000005</v>
      </c>
      <c r="D218" s="2" t="s">
        <v>65</v>
      </c>
      <c r="E218" s="2" t="s">
        <v>59</v>
      </c>
    </row>
    <row r="219" spans="1:7" x14ac:dyDescent="0.35">
      <c r="A219" s="2">
        <v>34</v>
      </c>
      <c r="B219" s="2" t="s">
        <v>111</v>
      </c>
      <c r="C219" s="2">
        <v>77.560950000000005</v>
      </c>
      <c r="D219" s="2" t="s">
        <v>65</v>
      </c>
      <c r="E219" s="2" t="s">
        <v>59</v>
      </c>
    </row>
    <row r="220" spans="1:7" x14ac:dyDescent="0.35">
      <c r="A220" s="2">
        <v>35</v>
      </c>
      <c r="B220" s="2" t="s">
        <v>64</v>
      </c>
      <c r="C220" s="2">
        <v>78.572310000000002</v>
      </c>
      <c r="D220" s="2" t="s">
        <v>65</v>
      </c>
      <c r="E220" s="2" t="s">
        <v>68</v>
      </c>
    </row>
    <row r="221" spans="1:7" x14ac:dyDescent="0.35">
      <c r="A221" s="2">
        <v>35</v>
      </c>
      <c r="B221" s="2" t="s">
        <v>110</v>
      </c>
      <c r="C221" s="2">
        <v>78.572310000000002</v>
      </c>
      <c r="D221" s="2" t="s">
        <v>65</v>
      </c>
      <c r="E221" s="2" t="s">
        <v>68</v>
      </c>
    </row>
    <row r="222" spans="1:7" x14ac:dyDescent="0.35">
      <c r="A222" s="2">
        <v>35</v>
      </c>
      <c r="B222" s="2" t="s">
        <v>110</v>
      </c>
      <c r="C222" s="2">
        <v>78.572310000000002</v>
      </c>
      <c r="D222" s="2" t="s">
        <v>65</v>
      </c>
      <c r="E222" s="2" t="s">
        <v>68</v>
      </c>
    </row>
    <row r="223" spans="1:7" x14ac:dyDescent="0.35">
      <c r="A223" s="2">
        <v>35</v>
      </c>
      <c r="B223" s="2" t="s">
        <v>72</v>
      </c>
      <c r="C223" s="2">
        <v>79.581149999999994</v>
      </c>
      <c r="D223" s="2" t="s">
        <v>65</v>
      </c>
      <c r="E223" s="2" t="s">
        <v>57</v>
      </c>
      <c r="F223" s="2" t="s">
        <v>80</v>
      </c>
      <c r="G223">
        <v>79.581149999999994</v>
      </c>
    </row>
    <row r="224" spans="1:7" x14ac:dyDescent="0.35">
      <c r="A224" s="2">
        <v>35</v>
      </c>
      <c r="B224" s="2" t="s">
        <v>111</v>
      </c>
      <c r="C224" s="2">
        <v>79.581149999999994</v>
      </c>
      <c r="D224" s="2" t="s">
        <v>65</v>
      </c>
      <c r="E224" s="2" t="s">
        <v>57</v>
      </c>
    </row>
    <row r="225" spans="1:7" x14ac:dyDescent="0.35">
      <c r="A225" s="2">
        <v>35</v>
      </c>
      <c r="B225" s="2" t="s">
        <v>111</v>
      </c>
      <c r="C225" s="2">
        <v>79.581149999999994</v>
      </c>
      <c r="D225" s="2" t="s">
        <v>65</v>
      </c>
      <c r="E225" s="2" t="s">
        <v>57</v>
      </c>
    </row>
    <row r="226" spans="1:7" x14ac:dyDescent="0.35">
      <c r="A226" s="2">
        <v>36</v>
      </c>
      <c r="B226" s="2" t="s">
        <v>64</v>
      </c>
      <c r="C226" s="2">
        <v>80.584599999999995</v>
      </c>
      <c r="D226" s="2" t="s">
        <v>65</v>
      </c>
      <c r="E226" s="2" t="s">
        <v>68</v>
      </c>
    </row>
    <row r="227" spans="1:7" x14ac:dyDescent="0.35">
      <c r="A227" s="2">
        <v>36</v>
      </c>
      <c r="B227" s="2" t="s">
        <v>110</v>
      </c>
      <c r="C227" s="2">
        <v>80.584599999999995</v>
      </c>
      <c r="D227" s="2" t="s">
        <v>65</v>
      </c>
      <c r="E227" s="2" t="s">
        <v>68</v>
      </c>
    </row>
    <row r="228" spans="1:7" x14ac:dyDescent="0.35">
      <c r="A228" s="2">
        <v>36</v>
      </c>
      <c r="B228" s="2" t="s">
        <v>110</v>
      </c>
      <c r="C228" s="2">
        <v>80.584599999999995</v>
      </c>
      <c r="D228" s="2" t="s">
        <v>65</v>
      </c>
      <c r="E228" s="2" t="s">
        <v>68</v>
      </c>
    </row>
    <row r="229" spans="1:7" x14ac:dyDescent="0.35">
      <c r="A229" s="2">
        <v>36</v>
      </c>
      <c r="B229" s="2" t="s">
        <v>72</v>
      </c>
      <c r="C229" s="2">
        <v>81.596599999999995</v>
      </c>
      <c r="D229" s="2" t="s">
        <v>65</v>
      </c>
      <c r="E229" s="2" t="s">
        <v>57</v>
      </c>
      <c r="F229" s="2" t="s">
        <v>80</v>
      </c>
      <c r="G229">
        <v>81.596599999999995</v>
      </c>
    </row>
    <row r="230" spans="1:7" x14ac:dyDescent="0.35">
      <c r="A230" s="2">
        <v>36</v>
      </c>
      <c r="B230" s="2" t="s">
        <v>111</v>
      </c>
      <c r="C230" s="2">
        <v>81.596599999999995</v>
      </c>
      <c r="D230" s="2" t="s">
        <v>65</v>
      </c>
      <c r="E230" s="2" t="s">
        <v>57</v>
      </c>
    </row>
    <row r="231" spans="1:7" x14ac:dyDescent="0.35">
      <c r="A231" s="2">
        <v>36</v>
      </c>
      <c r="B231" s="2" t="s">
        <v>111</v>
      </c>
      <c r="C231" s="2">
        <v>81.596599999999995</v>
      </c>
      <c r="D231" s="2" t="s">
        <v>65</v>
      </c>
      <c r="E231" s="2" t="s">
        <v>57</v>
      </c>
    </row>
    <row r="232" spans="1:7" x14ac:dyDescent="0.35">
      <c r="A232" s="2">
        <v>37</v>
      </c>
      <c r="B232" s="2" t="s">
        <v>64</v>
      </c>
      <c r="C232" s="2">
        <v>82.608729999999994</v>
      </c>
      <c r="D232" s="2" t="s">
        <v>65</v>
      </c>
      <c r="E232" s="2" t="s">
        <v>68</v>
      </c>
    </row>
    <row r="233" spans="1:7" x14ac:dyDescent="0.35">
      <c r="A233" s="2">
        <v>37</v>
      </c>
      <c r="B233" s="2" t="s">
        <v>110</v>
      </c>
      <c r="C233" s="2">
        <v>82.608729999999994</v>
      </c>
      <c r="D233" s="2" t="s">
        <v>65</v>
      </c>
      <c r="E233" s="2" t="s">
        <v>68</v>
      </c>
    </row>
    <row r="234" spans="1:7" x14ac:dyDescent="0.35">
      <c r="A234" s="2">
        <v>37</v>
      </c>
      <c r="B234" s="2" t="s">
        <v>110</v>
      </c>
      <c r="C234" s="2">
        <v>82.608729999999994</v>
      </c>
      <c r="D234" s="2" t="s">
        <v>65</v>
      </c>
      <c r="E234" s="2" t="s">
        <v>68</v>
      </c>
    </row>
    <row r="235" spans="1:7" x14ac:dyDescent="0.35">
      <c r="A235" s="2">
        <v>37</v>
      </c>
      <c r="B235" s="2" t="s">
        <v>72</v>
      </c>
      <c r="C235" s="2">
        <v>83.623400000000004</v>
      </c>
      <c r="D235" s="2" t="s">
        <v>65</v>
      </c>
      <c r="E235" s="2" t="s">
        <v>56</v>
      </c>
      <c r="F235" s="2" t="s">
        <v>80</v>
      </c>
      <c r="G235">
        <v>83.623400000000004</v>
      </c>
    </row>
    <row r="236" spans="1:7" x14ac:dyDescent="0.35">
      <c r="A236" s="2">
        <v>37</v>
      </c>
      <c r="B236" s="2" t="s">
        <v>111</v>
      </c>
      <c r="C236" s="2">
        <v>83.623400000000004</v>
      </c>
      <c r="D236" s="2" t="s">
        <v>65</v>
      </c>
      <c r="E236" s="2" t="s">
        <v>56</v>
      </c>
    </row>
    <row r="237" spans="1:7" x14ac:dyDescent="0.35">
      <c r="A237" s="2">
        <v>37</v>
      </c>
      <c r="B237" s="2" t="s">
        <v>111</v>
      </c>
      <c r="C237" s="2">
        <v>83.623400000000004</v>
      </c>
      <c r="D237" s="2" t="s">
        <v>65</v>
      </c>
      <c r="E237" s="2" t="s">
        <v>56</v>
      </c>
    </row>
    <row r="238" spans="1:7" x14ac:dyDescent="0.35">
      <c r="A238" s="2">
        <v>38</v>
      </c>
      <c r="B238" s="2" t="s">
        <v>64</v>
      </c>
      <c r="C238" s="2">
        <v>84.635249999999999</v>
      </c>
      <c r="D238" s="2" t="s">
        <v>65</v>
      </c>
      <c r="E238" s="2" t="s">
        <v>68</v>
      </c>
    </row>
    <row r="239" spans="1:7" x14ac:dyDescent="0.35">
      <c r="A239" s="2">
        <v>38</v>
      </c>
      <c r="B239" s="2" t="s">
        <v>110</v>
      </c>
      <c r="C239" s="2">
        <v>84.635249999999999</v>
      </c>
      <c r="D239" s="2" t="s">
        <v>65</v>
      </c>
      <c r="E239" s="2" t="s">
        <v>68</v>
      </c>
    </row>
    <row r="240" spans="1:7" x14ac:dyDescent="0.35">
      <c r="A240" s="2">
        <v>38</v>
      </c>
      <c r="B240" s="2" t="s">
        <v>110</v>
      </c>
      <c r="C240" s="2">
        <v>84.635249999999999</v>
      </c>
      <c r="D240" s="2" t="s">
        <v>65</v>
      </c>
      <c r="E240" s="2" t="s">
        <v>68</v>
      </c>
    </row>
    <row r="241" spans="1:7" x14ac:dyDescent="0.35">
      <c r="A241" s="2">
        <v>38</v>
      </c>
      <c r="B241" s="2" t="s">
        <v>72</v>
      </c>
      <c r="C241" s="2">
        <v>85.641289999999998</v>
      </c>
      <c r="D241" s="2" t="s">
        <v>65</v>
      </c>
      <c r="E241" s="2" t="s">
        <v>56</v>
      </c>
      <c r="F241" s="2" t="s">
        <v>80</v>
      </c>
      <c r="G241">
        <v>85.641289999999998</v>
      </c>
    </row>
    <row r="242" spans="1:7" x14ac:dyDescent="0.35">
      <c r="A242" s="2">
        <v>38</v>
      </c>
      <c r="B242" s="2" t="s">
        <v>111</v>
      </c>
      <c r="C242" s="2">
        <v>85.641289999999998</v>
      </c>
      <c r="D242" s="2" t="s">
        <v>65</v>
      </c>
      <c r="E242" s="2" t="s">
        <v>56</v>
      </c>
    </row>
    <row r="243" spans="1:7" x14ac:dyDescent="0.35">
      <c r="A243" s="2">
        <v>38</v>
      </c>
      <c r="B243" s="2" t="s">
        <v>111</v>
      </c>
      <c r="C243" s="2">
        <v>85.641289999999998</v>
      </c>
      <c r="D243" s="2" t="s">
        <v>65</v>
      </c>
      <c r="E243" s="2" t="s">
        <v>56</v>
      </c>
    </row>
    <row r="244" spans="1:7" x14ac:dyDescent="0.35">
      <c r="A244" s="2">
        <v>39</v>
      </c>
      <c r="B244" s="2" t="s">
        <v>64</v>
      </c>
      <c r="C244" s="2">
        <v>86.649640000000005</v>
      </c>
      <c r="D244" s="2" t="s">
        <v>65</v>
      </c>
      <c r="E244" s="2" t="s">
        <v>68</v>
      </c>
    </row>
    <row r="245" spans="1:7" x14ac:dyDescent="0.35">
      <c r="A245" s="2">
        <v>39</v>
      </c>
      <c r="B245" s="2" t="s">
        <v>110</v>
      </c>
      <c r="C245" s="2">
        <v>86.649640000000005</v>
      </c>
      <c r="D245" s="2" t="s">
        <v>65</v>
      </c>
      <c r="E245" s="2" t="s">
        <v>68</v>
      </c>
    </row>
    <row r="246" spans="1:7" x14ac:dyDescent="0.35">
      <c r="A246" s="2">
        <v>39</v>
      </c>
      <c r="B246" s="2" t="s">
        <v>110</v>
      </c>
      <c r="C246" s="2">
        <v>86.649640000000005</v>
      </c>
      <c r="D246" s="2" t="s">
        <v>65</v>
      </c>
      <c r="E246" s="2" t="s">
        <v>68</v>
      </c>
    </row>
    <row r="247" spans="1:7" x14ac:dyDescent="0.35">
      <c r="A247" s="2">
        <v>39</v>
      </c>
      <c r="B247" s="2" t="s">
        <v>72</v>
      </c>
      <c r="C247" s="2">
        <v>87.656549999999996</v>
      </c>
      <c r="D247" s="2" t="s">
        <v>65</v>
      </c>
      <c r="E247" s="2" t="s">
        <v>59</v>
      </c>
      <c r="F247" s="2" t="s">
        <v>80</v>
      </c>
      <c r="G247">
        <v>87.656549999999996</v>
      </c>
    </row>
    <row r="248" spans="1:7" x14ac:dyDescent="0.35">
      <c r="A248" s="2">
        <v>39</v>
      </c>
      <c r="B248" s="2" t="s">
        <v>111</v>
      </c>
      <c r="C248" s="2">
        <v>87.656549999999996</v>
      </c>
      <c r="D248" s="2" t="s">
        <v>65</v>
      </c>
      <c r="E248" s="2" t="s">
        <v>59</v>
      </c>
    </row>
    <row r="249" spans="1:7" x14ac:dyDescent="0.35">
      <c r="A249" s="2">
        <v>39</v>
      </c>
      <c r="B249" s="2" t="s">
        <v>111</v>
      </c>
      <c r="C249" s="2">
        <v>87.656549999999996</v>
      </c>
      <c r="D249" s="2" t="s">
        <v>65</v>
      </c>
      <c r="E249" s="2" t="s">
        <v>59</v>
      </c>
    </row>
    <row r="250" spans="1:7" x14ac:dyDescent="0.35">
      <c r="A250" s="2">
        <v>40</v>
      </c>
      <c r="B250" s="2" t="s">
        <v>64</v>
      </c>
      <c r="C250" s="2">
        <v>88.664439999999999</v>
      </c>
      <c r="D250" s="2" t="s">
        <v>65</v>
      </c>
      <c r="E250" s="2" t="s">
        <v>68</v>
      </c>
    </row>
    <row r="251" spans="1:7" x14ac:dyDescent="0.35">
      <c r="A251" s="2">
        <v>40</v>
      </c>
      <c r="B251" s="2" t="s">
        <v>110</v>
      </c>
      <c r="C251" s="2">
        <v>88.664439999999999</v>
      </c>
      <c r="D251" s="2" t="s">
        <v>65</v>
      </c>
      <c r="E251" s="2" t="s">
        <v>68</v>
      </c>
    </row>
    <row r="252" spans="1:7" x14ac:dyDescent="0.35">
      <c r="A252" s="2">
        <v>40</v>
      </c>
      <c r="B252" s="2" t="s">
        <v>110</v>
      </c>
      <c r="C252" s="2">
        <v>88.664439999999999</v>
      </c>
      <c r="D252" s="2" t="s">
        <v>65</v>
      </c>
      <c r="E252" s="2" t="s">
        <v>68</v>
      </c>
    </row>
    <row r="253" spans="1:7" x14ac:dyDescent="0.35">
      <c r="A253" s="2">
        <v>40</v>
      </c>
      <c r="B253" s="2" t="s">
        <v>72</v>
      </c>
      <c r="C253" s="2">
        <v>89.675229999999999</v>
      </c>
      <c r="D253" s="2" t="s">
        <v>65</v>
      </c>
      <c r="E253" s="2" t="s">
        <v>59</v>
      </c>
      <c r="F253" s="2" t="s">
        <v>80</v>
      </c>
      <c r="G253">
        <v>89.675229999999999</v>
      </c>
    </row>
    <row r="254" spans="1:7" x14ac:dyDescent="0.35">
      <c r="A254" s="2">
        <v>40</v>
      </c>
      <c r="B254" s="2" t="s">
        <v>111</v>
      </c>
      <c r="C254" s="2">
        <v>89.675229999999999</v>
      </c>
      <c r="D254" s="2" t="s">
        <v>65</v>
      </c>
      <c r="E254" s="2" t="s">
        <v>59</v>
      </c>
    </row>
    <row r="255" spans="1:7" x14ac:dyDescent="0.35">
      <c r="A255" s="2">
        <v>40</v>
      </c>
      <c r="B255" s="2" t="s">
        <v>111</v>
      </c>
      <c r="C255" s="2">
        <v>89.675229999999999</v>
      </c>
      <c r="D255" s="2" t="s">
        <v>65</v>
      </c>
      <c r="E255" s="2" t="s">
        <v>59</v>
      </c>
    </row>
    <row r="256" spans="1:7" x14ac:dyDescent="0.35">
      <c r="A256" s="2">
        <v>41</v>
      </c>
      <c r="B256" s="2" t="s">
        <v>64</v>
      </c>
      <c r="C256" s="2">
        <v>90.685749999999999</v>
      </c>
      <c r="D256" s="2" t="s">
        <v>65</v>
      </c>
      <c r="E256" s="2" t="s">
        <v>68</v>
      </c>
    </row>
    <row r="257" spans="1:7" x14ac:dyDescent="0.35">
      <c r="A257" s="2">
        <v>41</v>
      </c>
      <c r="B257" s="2" t="s">
        <v>110</v>
      </c>
      <c r="C257" s="2">
        <v>90.685749999999999</v>
      </c>
      <c r="D257" s="2" t="s">
        <v>65</v>
      </c>
      <c r="E257" s="2" t="s">
        <v>68</v>
      </c>
    </row>
    <row r="258" spans="1:7" x14ac:dyDescent="0.35">
      <c r="A258" s="2">
        <v>41</v>
      </c>
      <c r="B258" s="2" t="s">
        <v>110</v>
      </c>
      <c r="C258" s="2">
        <v>90.685749999999999</v>
      </c>
      <c r="D258" s="2" t="s">
        <v>65</v>
      </c>
      <c r="E258" s="2" t="s">
        <v>68</v>
      </c>
    </row>
    <row r="259" spans="1:7" x14ac:dyDescent="0.35">
      <c r="A259" s="2">
        <v>41</v>
      </c>
      <c r="B259" s="2" t="s">
        <v>72</v>
      </c>
      <c r="C259" s="2">
        <v>91.68956</v>
      </c>
      <c r="D259" s="2" t="s">
        <v>65</v>
      </c>
      <c r="E259" s="2" t="s">
        <v>57</v>
      </c>
      <c r="F259" s="2" t="s">
        <v>80</v>
      </c>
      <c r="G259">
        <v>91.68956</v>
      </c>
    </row>
    <row r="260" spans="1:7" x14ac:dyDescent="0.35">
      <c r="A260" s="2">
        <v>41</v>
      </c>
      <c r="B260" s="2" t="s">
        <v>111</v>
      </c>
      <c r="C260" s="2">
        <v>91.68956</v>
      </c>
      <c r="D260" s="2" t="s">
        <v>65</v>
      </c>
      <c r="E260" s="2" t="s">
        <v>57</v>
      </c>
    </row>
    <row r="261" spans="1:7" x14ac:dyDescent="0.35">
      <c r="A261" s="2">
        <v>41</v>
      </c>
      <c r="B261" s="2" t="s">
        <v>111</v>
      </c>
      <c r="C261" s="2">
        <v>91.68956</v>
      </c>
      <c r="D261" s="2" t="s">
        <v>65</v>
      </c>
      <c r="E261" s="2" t="s">
        <v>57</v>
      </c>
    </row>
    <row r="262" spans="1:7" x14ac:dyDescent="0.35">
      <c r="A262" s="2">
        <v>42</v>
      </c>
      <c r="B262" s="2" t="s">
        <v>64</v>
      </c>
      <c r="C262" s="2">
        <v>92.700400000000002</v>
      </c>
      <c r="D262" s="2" t="s">
        <v>65</v>
      </c>
      <c r="E262" s="2" t="s">
        <v>68</v>
      </c>
    </row>
    <row r="263" spans="1:7" x14ac:dyDescent="0.35">
      <c r="A263" s="2">
        <v>42</v>
      </c>
      <c r="B263" s="2" t="s">
        <v>110</v>
      </c>
      <c r="C263" s="2">
        <v>92.700400000000002</v>
      </c>
      <c r="D263" s="2" t="s">
        <v>65</v>
      </c>
      <c r="E263" s="2" t="s">
        <v>68</v>
      </c>
    </row>
    <row r="264" spans="1:7" x14ac:dyDescent="0.35">
      <c r="A264" s="2">
        <v>42</v>
      </c>
      <c r="B264" s="2" t="s">
        <v>110</v>
      </c>
      <c r="C264" s="2">
        <v>92.700400000000002</v>
      </c>
      <c r="D264" s="2" t="s">
        <v>65</v>
      </c>
      <c r="E264" s="2" t="s">
        <v>68</v>
      </c>
    </row>
    <row r="265" spans="1:7" x14ac:dyDescent="0.35">
      <c r="A265" s="2">
        <v>42</v>
      </c>
      <c r="B265" s="2" t="s">
        <v>72</v>
      </c>
      <c r="C265" s="2">
        <v>93.70599</v>
      </c>
      <c r="D265" s="2" t="s">
        <v>65</v>
      </c>
      <c r="E265" s="2" t="s">
        <v>57</v>
      </c>
      <c r="F265" s="2" t="s">
        <v>80</v>
      </c>
      <c r="G265">
        <v>93.70599</v>
      </c>
    </row>
    <row r="266" spans="1:7" x14ac:dyDescent="0.35">
      <c r="A266" s="2">
        <v>42</v>
      </c>
      <c r="B266" s="2" t="s">
        <v>111</v>
      </c>
      <c r="C266" s="2">
        <v>93.70599</v>
      </c>
      <c r="D266" s="2" t="s">
        <v>65</v>
      </c>
      <c r="E266" s="2" t="s">
        <v>57</v>
      </c>
    </row>
    <row r="267" spans="1:7" x14ac:dyDescent="0.35">
      <c r="A267" s="2">
        <v>42</v>
      </c>
      <c r="B267" s="2" t="s">
        <v>111</v>
      </c>
      <c r="C267" s="2">
        <v>93.70599</v>
      </c>
      <c r="D267" s="2" t="s">
        <v>65</v>
      </c>
      <c r="E267" s="2" t="s">
        <v>57</v>
      </c>
    </row>
    <row r="268" spans="1:7" x14ac:dyDescent="0.35">
      <c r="A268" s="2">
        <v>43</v>
      </c>
      <c r="B268" s="2" t="s">
        <v>64</v>
      </c>
      <c r="C268" s="2">
        <v>94.718410000000006</v>
      </c>
      <c r="D268" s="2" t="s">
        <v>65</v>
      </c>
      <c r="E268" s="2" t="s">
        <v>68</v>
      </c>
    </row>
    <row r="269" spans="1:7" x14ac:dyDescent="0.35">
      <c r="A269" s="2">
        <v>43</v>
      </c>
      <c r="B269" s="2" t="s">
        <v>110</v>
      </c>
      <c r="C269" s="2">
        <v>94.718410000000006</v>
      </c>
      <c r="D269" s="2" t="s">
        <v>65</v>
      </c>
      <c r="E269" s="2" t="s">
        <v>68</v>
      </c>
    </row>
    <row r="270" spans="1:7" x14ac:dyDescent="0.35">
      <c r="A270" s="2">
        <v>43</v>
      </c>
      <c r="B270" s="2" t="s">
        <v>110</v>
      </c>
      <c r="C270" s="2">
        <v>94.718410000000006</v>
      </c>
      <c r="D270" s="2" t="s">
        <v>65</v>
      </c>
      <c r="E270" s="2" t="s">
        <v>68</v>
      </c>
    </row>
    <row r="271" spans="1:7" x14ac:dyDescent="0.35">
      <c r="A271" s="2">
        <v>43</v>
      </c>
      <c r="B271" s="2" t="s">
        <v>72</v>
      </c>
      <c r="C271" s="2">
        <v>95.730289999999997</v>
      </c>
      <c r="D271" s="2" t="s">
        <v>65</v>
      </c>
      <c r="E271" s="2" t="s">
        <v>57</v>
      </c>
      <c r="F271" s="2" t="s">
        <v>80</v>
      </c>
      <c r="G271">
        <v>95.730289999999997</v>
      </c>
    </row>
    <row r="272" spans="1:7" x14ac:dyDescent="0.35">
      <c r="A272" s="2">
        <v>43</v>
      </c>
      <c r="B272" s="2" t="s">
        <v>111</v>
      </c>
      <c r="C272" s="2">
        <v>95.730289999999997</v>
      </c>
      <c r="D272" s="2" t="s">
        <v>65</v>
      </c>
      <c r="E272" s="2" t="s">
        <v>57</v>
      </c>
    </row>
    <row r="273" spans="1:7" x14ac:dyDescent="0.35">
      <c r="A273" s="2">
        <v>43</v>
      </c>
      <c r="B273" s="2" t="s">
        <v>111</v>
      </c>
      <c r="C273" s="2">
        <v>95.730289999999997</v>
      </c>
      <c r="D273" s="2" t="s">
        <v>65</v>
      </c>
      <c r="E273" s="2" t="s">
        <v>57</v>
      </c>
    </row>
    <row r="274" spans="1:7" x14ac:dyDescent="0.35">
      <c r="A274" s="2">
        <v>44</v>
      </c>
      <c r="B274" s="2" t="s">
        <v>64</v>
      </c>
      <c r="C274" s="2">
        <v>96.741470000000007</v>
      </c>
      <c r="D274" s="2" t="s">
        <v>65</v>
      </c>
      <c r="E274" s="2" t="s">
        <v>68</v>
      </c>
    </row>
    <row r="275" spans="1:7" x14ac:dyDescent="0.35">
      <c r="A275" s="2">
        <v>44</v>
      </c>
      <c r="B275" s="2" t="s">
        <v>110</v>
      </c>
      <c r="C275" s="2">
        <v>96.741470000000007</v>
      </c>
      <c r="D275" s="2" t="s">
        <v>65</v>
      </c>
      <c r="E275" s="2" t="s">
        <v>68</v>
      </c>
    </row>
    <row r="276" spans="1:7" x14ac:dyDescent="0.35">
      <c r="A276" s="2">
        <v>44</v>
      </c>
      <c r="B276" s="2" t="s">
        <v>110</v>
      </c>
      <c r="C276" s="2">
        <v>96.741470000000007</v>
      </c>
      <c r="D276" s="2" t="s">
        <v>65</v>
      </c>
      <c r="E276" s="2" t="s">
        <v>68</v>
      </c>
    </row>
    <row r="277" spans="1:7" x14ac:dyDescent="0.35">
      <c r="A277" s="2">
        <v>44</v>
      </c>
      <c r="B277" s="2" t="s">
        <v>72</v>
      </c>
      <c r="C277" s="2">
        <v>97.754580000000004</v>
      </c>
      <c r="D277" s="2" t="s">
        <v>65</v>
      </c>
      <c r="E277" s="2" t="s">
        <v>58</v>
      </c>
      <c r="F277" s="2" t="s">
        <v>80</v>
      </c>
      <c r="G277">
        <v>97.754580000000004</v>
      </c>
    </row>
    <row r="278" spans="1:7" x14ac:dyDescent="0.35">
      <c r="A278" s="2">
        <v>44</v>
      </c>
      <c r="B278" s="2" t="s">
        <v>111</v>
      </c>
      <c r="C278" s="2">
        <v>97.754580000000004</v>
      </c>
      <c r="D278" s="2" t="s">
        <v>65</v>
      </c>
      <c r="E278" s="2" t="s">
        <v>58</v>
      </c>
    </row>
    <row r="279" spans="1:7" x14ac:dyDescent="0.35">
      <c r="A279" s="2">
        <v>44</v>
      </c>
      <c r="B279" s="2" t="s">
        <v>111</v>
      </c>
      <c r="C279" s="2">
        <v>97.754580000000004</v>
      </c>
      <c r="D279" s="2" t="s">
        <v>65</v>
      </c>
      <c r="E279" s="2" t="s">
        <v>58</v>
      </c>
    </row>
    <row r="280" spans="1:7" x14ac:dyDescent="0.35">
      <c r="A280" s="2">
        <v>45</v>
      </c>
      <c r="B280" s="2" t="s">
        <v>64</v>
      </c>
      <c r="C280" s="2">
        <v>98.761629999999997</v>
      </c>
      <c r="D280" s="2" t="s">
        <v>65</v>
      </c>
      <c r="E280" s="2" t="s">
        <v>68</v>
      </c>
    </row>
    <row r="281" spans="1:7" x14ac:dyDescent="0.35">
      <c r="A281" s="2">
        <v>45</v>
      </c>
      <c r="B281" s="2" t="s">
        <v>110</v>
      </c>
      <c r="C281" s="2">
        <v>98.761629999999997</v>
      </c>
      <c r="D281" s="2" t="s">
        <v>65</v>
      </c>
      <c r="E281" s="2" t="s">
        <v>68</v>
      </c>
    </row>
    <row r="282" spans="1:7" x14ac:dyDescent="0.35">
      <c r="A282" s="2">
        <v>45</v>
      </c>
      <c r="B282" s="2" t="s">
        <v>110</v>
      </c>
      <c r="C282" s="2">
        <v>98.761629999999997</v>
      </c>
      <c r="D282" s="2" t="s">
        <v>65</v>
      </c>
      <c r="E282" s="2" t="s">
        <v>68</v>
      </c>
    </row>
    <row r="283" spans="1:7" x14ac:dyDescent="0.35">
      <c r="A283" s="2">
        <v>45</v>
      </c>
      <c r="B283" s="2" t="s">
        <v>72</v>
      </c>
      <c r="C283" s="2">
        <v>99.77937</v>
      </c>
      <c r="D283" s="2" t="s">
        <v>65</v>
      </c>
      <c r="E283" s="2" t="s">
        <v>59</v>
      </c>
      <c r="F283" s="2" t="s">
        <v>80</v>
      </c>
      <c r="G283">
        <v>99.77937</v>
      </c>
    </row>
    <row r="284" spans="1:7" x14ac:dyDescent="0.35">
      <c r="A284" s="2">
        <v>45</v>
      </c>
      <c r="B284" s="2" t="s">
        <v>111</v>
      </c>
      <c r="C284" s="2">
        <v>99.77937</v>
      </c>
      <c r="D284" s="2" t="s">
        <v>65</v>
      </c>
      <c r="E284" s="2" t="s">
        <v>59</v>
      </c>
    </row>
    <row r="285" spans="1:7" x14ac:dyDescent="0.35">
      <c r="A285" s="2">
        <v>45</v>
      </c>
      <c r="B285" s="2" t="s">
        <v>111</v>
      </c>
      <c r="C285" s="2">
        <v>99.77937</v>
      </c>
      <c r="D285" s="2" t="s">
        <v>65</v>
      </c>
      <c r="E285" s="2" t="s">
        <v>59</v>
      </c>
    </row>
    <row r="286" spans="1:7" x14ac:dyDescent="0.35">
      <c r="A286" s="2">
        <v>46</v>
      </c>
      <c r="B286" s="2" t="s">
        <v>64</v>
      </c>
      <c r="C286" s="2">
        <v>100.7921</v>
      </c>
      <c r="D286" s="2" t="s">
        <v>65</v>
      </c>
      <c r="E286" s="2" t="s">
        <v>68</v>
      </c>
    </row>
    <row r="287" spans="1:7" x14ac:dyDescent="0.35">
      <c r="A287" s="2">
        <v>46</v>
      </c>
      <c r="B287" s="2" t="s">
        <v>110</v>
      </c>
      <c r="C287" s="2">
        <v>100.7921</v>
      </c>
      <c r="D287" s="2" t="s">
        <v>65</v>
      </c>
      <c r="E287" s="2" t="s">
        <v>68</v>
      </c>
    </row>
    <row r="288" spans="1:7" x14ac:dyDescent="0.35">
      <c r="A288" s="2">
        <v>46</v>
      </c>
      <c r="B288" s="2" t="s">
        <v>110</v>
      </c>
      <c r="C288" s="2">
        <v>100.7921</v>
      </c>
      <c r="D288" s="2" t="s">
        <v>65</v>
      </c>
      <c r="E288" s="2" t="s">
        <v>68</v>
      </c>
    </row>
    <row r="289" spans="1:7" x14ac:dyDescent="0.35">
      <c r="A289" s="2">
        <v>46</v>
      </c>
      <c r="B289" s="2" t="s">
        <v>73</v>
      </c>
      <c r="C289" s="2">
        <v>101.7954</v>
      </c>
      <c r="D289" s="2" t="s">
        <v>65</v>
      </c>
      <c r="E289" s="2" t="s">
        <v>59</v>
      </c>
      <c r="F289" s="2" t="s">
        <v>80</v>
      </c>
      <c r="G289">
        <v>101.7954</v>
      </c>
    </row>
    <row r="290" spans="1:7" x14ac:dyDescent="0.35">
      <c r="A290" s="2">
        <v>46</v>
      </c>
      <c r="B290" s="2" t="s">
        <v>111</v>
      </c>
      <c r="C290" s="2">
        <v>101.7954</v>
      </c>
      <c r="D290" s="2" t="s">
        <v>65</v>
      </c>
      <c r="E290" s="2" t="s">
        <v>59</v>
      </c>
    </row>
    <row r="291" spans="1:7" x14ac:dyDescent="0.35">
      <c r="A291" s="2">
        <v>46</v>
      </c>
      <c r="B291" s="2" t="s">
        <v>111</v>
      </c>
      <c r="C291" s="2">
        <v>101.7954</v>
      </c>
      <c r="D291" s="2" t="s">
        <v>65</v>
      </c>
      <c r="E291" s="2" t="s">
        <v>59</v>
      </c>
    </row>
    <row r="292" spans="1:7" x14ac:dyDescent="0.35">
      <c r="A292" s="2">
        <v>47</v>
      </c>
      <c r="B292" s="2" t="s">
        <v>64</v>
      </c>
      <c r="C292" s="2">
        <v>102.80459999999999</v>
      </c>
      <c r="D292" s="2" t="s">
        <v>65</v>
      </c>
      <c r="E292" s="2" t="s">
        <v>68</v>
      </c>
    </row>
    <row r="293" spans="1:7" x14ac:dyDescent="0.35">
      <c r="A293" s="2">
        <v>47</v>
      </c>
      <c r="B293" s="2" t="s">
        <v>110</v>
      </c>
      <c r="C293" s="2">
        <v>102.80459999999999</v>
      </c>
      <c r="D293" s="2" t="s">
        <v>65</v>
      </c>
      <c r="E293" s="2" t="s">
        <v>68</v>
      </c>
    </row>
    <row r="294" spans="1:7" x14ac:dyDescent="0.35">
      <c r="A294" s="2">
        <v>47</v>
      </c>
      <c r="B294" s="2" t="s">
        <v>110</v>
      </c>
      <c r="C294" s="2">
        <v>102.80459999999999</v>
      </c>
      <c r="D294" s="2" t="s">
        <v>65</v>
      </c>
      <c r="E294" s="2" t="s">
        <v>68</v>
      </c>
    </row>
    <row r="295" spans="1:7" x14ac:dyDescent="0.35">
      <c r="A295" s="2">
        <v>47</v>
      </c>
      <c r="B295" s="2" t="s">
        <v>73</v>
      </c>
      <c r="C295" s="2">
        <v>103.81529999999999</v>
      </c>
      <c r="D295" s="2" t="s">
        <v>65</v>
      </c>
      <c r="E295" s="2" t="s">
        <v>58</v>
      </c>
      <c r="F295" s="2" t="s">
        <v>80</v>
      </c>
      <c r="G295">
        <v>103.81529999999999</v>
      </c>
    </row>
    <row r="296" spans="1:7" x14ac:dyDescent="0.35">
      <c r="A296" s="2">
        <v>47</v>
      </c>
      <c r="B296" s="2" t="s">
        <v>111</v>
      </c>
      <c r="C296" s="2">
        <v>103.81529999999999</v>
      </c>
      <c r="D296" s="2" t="s">
        <v>65</v>
      </c>
      <c r="E296" s="2" t="s">
        <v>58</v>
      </c>
    </row>
    <row r="297" spans="1:7" x14ac:dyDescent="0.35">
      <c r="A297" s="2">
        <v>47</v>
      </c>
      <c r="B297" s="2" t="s">
        <v>111</v>
      </c>
      <c r="C297" s="2">
        <v>103.81529999999999</v>
      </c>
      <c r="D297" s="2" t="s">
        <v>65</v>
      </c>
      <c r="E297" s="2" t="s">
        <v>58</v>
      </c>
    </row>
    <row r="298" spans="1:7" x14ac:dyDescent="0.35">
      <c r="A298" s="2">
        <v>48</v>
      </c>
      <c r="B298" s="2" t="s">
        <v>64</v>
      </c>
      <c r="C298" s="2">
        <v>104.8172</v>
      </c>
      <c r="D298" s="2" t="s">
        <v>65</v>
      </c>
      <c r="E298" s="2" t="s">
        <v>68</v>
      </c>
    </row>
    <row r="299" spans="1:7" x14ac:dyDescent="0.35">
      <c r="A299" s="2">
        <v>48</v>
      </c>
      <c r="B299" s="2" t="s">
        <v>110</v>
      </c>
      <c r="C299" s="2">
        <v>104.8172</v>
      </c>
      <c r="D299" s="2" t="s">
        <v>65</v>
      </c>
      <c r="E299" s="2" t="s">
        <v>68</v>
      </c>
    </row>
    <row r="300" spans="1:7" x14ac:dyDescent="0.35">
      <c r="A300" s="2">
        <v>48</v>
      </c>
      <c r="B300" s="2" t="s">
        <v>110</v>
      </c>
      <c r="C300" s="2">
        <v>104.8172</v>
      </c>
      <c r="D300" s="2" t="s">
        <v>65</v>
      </c>
      <c r="E300" s="2" t="s">
        <v>68</v>
      </c>
    </row>
    <row r="301" spans="1:7" x14ac:dyDescent="0.35">
      <c r="A301" s="2">
        <v>48</v>
      </c>
      <c r="B301" s="2" t="s">
        <v>73</v>
      </c>
      <c r="C301" s="2">
        <v>105.8292</v>
      </c>
      <c r="D301" s="2" t="s">
        <v>65</v>
      </c>
      <c r="E301" s="2" t="s">
        <v>59</v>
      </c>
      <c r="F301" s="2" t="s">
        <v>80</v>
      </c>
      <c r="G301">
        <v>105.8292</v>
      </c>
    </row>
    <row r="302" spans="1:7" x14ac:dyDescent="0.35">
      <c r="A302" s="2">
        <v>48</v>
      </c>
      <c r="B302" s="2" t="s">
        <v>111</v>
      </c>
      <c r="C302" s="2">
        <v>105.8292</v>
      </c>
      <c r="D302" s="2" t="s">
        <v>65</v>
      </c>
      <c r="E302" s="2" t="s">
        <v>59</v>
      </c>
    </row>
    <row r="303" spans="1:7" x14ac:dyDescent="0.35">
      <c r="A303" s="2">
        <v>48</v>
      </c>
      <c r="B303" s="2" t="s">
        <v>111</v>
      </c>
      <c r="C303" s="2">
        <v>105.8292</v>
      </c>
      <c r="D303" s="2" t="s">
        <v>65</v>
      </c>
      <c r="E303" s="2" t="s">
        <v>59</v>
      </c>
    </row>
    <row r="304" spans="1:7" x14ac:dyDescent="0.35">
      <c r="A304" s="2">
        <v>49</v>
      </c>
      <c r="B304" s="2" t="s">
        <v>64</v>
      </c>
      <c r="C304" s="2">
        <v>106.8505</v>
      </c>
      <c r="D304" s="2" t="s">
        <v>65</v>
      </c>
      <c r="E304" s="2" t="s">
        <v>68</v>
      </c>
    </row>
    <row r="305" spans="1:7" x14ac:dyDescent="0.35">
      <c r="A305" s="2">
        <v>49</v>
      </c>
      <c r="B305" s="2" t="s">
        <v>110</v>
      </c>
      <c r="C305" s="2">
        <v>106.8505</v>
      </c>
      <c r="D305" s="2" t="s">
        <v>65</v>
      </c>
      <c r="E305" s="2" t="s">
        <v>68</v>
      </c>
    </row>
    <row r="306" spans="1:7" x14ac:dyDescent="0.35">
      <c r="A306" s="2">
        <v>49</v>
      </c>
      <c r="B306" s="2" t="s">
        <v>110</v>
      </c>
      <c r="C306" s="2">
        <v>106.8505</v>
      </c>
      <c r="D306" s="2" t="s">
        <v>65</v>
      </c>
      <c r="E306" s="2" t="s">
        <v>68</v>
      </c>
    </row>
    <row r="307" spans="1:7" x14ac:dyDescent="0.35">
      <c r="A307" s="2">
        <v>49</v>
      </c>
      <c r="B307" s="2" t="s">
        <v>73</v>
      </c>
      <c r="C307" s="2">
        <v>107.8593</v>
      </c>
      <c r="D307" s="2" t="s">
        <v>65</v>
      </c>
      <c r="E307" s="2" t="s">
        <v>58</v>
      </c>
      <c r="F307" s="2" t="s">
        <v>80</v>
      </c>
      <c r="G307">
        <v>107.8593</v>
      </c>
    </row>
    <row r="308" spans="1:7" x14ac:dyDescent="0.35">
      <c r="A308" s="2">
        <v>49</v>
      </c>
      <c r="B308" s="2" t="s">
        <v>111</v>
      </c>
      <c r="C308" s="2">
        <v>107.8593</v>
      </c>
      <c r="D308" s="2" t="s">
        <v>65</v>
      </c>
      <c r="E308" s="2" t="s">
        <v>58</v>
      </c>
    </row>
    <row r="309" spans="1:7" x14ac:dyDescent="0.35">
      <c r="A309" s="2">
        <v>49</v>
      </c>
      <c r="B309" s="2" t="s">
        <v>111</v>
      </c>
      <c r="C309" s="2">
        <v>107.8593</v>
      </c>
      <c r="D309" s="2" t="s">
        <v>65</v>
      </c>
      <c r="E309" s="2" t="s">
        <v>58</v>
      </c>
    </row>
    <row r="310" spans="1:7" x14ac:dyDescent="0.35">
      <c r="A310" s="2">
        <v>50</v>
      </c>
      <c r="B310" s="2" t="s">
        <v>64</v>
      </c>
      <c r="C310" s="2">
        <v>108.864</v>
      </c>
      <c r="D310" s="2" t="s">
        <v>65</v>
      </c>
      <c r="E310" s="2" t="s">
        <v>68</v>
      </c>
    </row>
    <row r="311" spans="1:7" x14ac:dyDescent="0.35">
      <c r="A311" s="2">
        <v>50</v>
      </c>
      <c r="B311" s="2" t="s">
        <v>110</v>
      </c>
      <c r="C311" s="2">
        <v>108.864</v>
      </c>
      <c r="D311" s="2" t="s">
        <v>65</v>
      </c>
      <c r="E311" s="2" t="s">
        <v>68</v>
      </c>
    </row>
    <row r="312" spans="1:7" x14ac:dyDescent="0.35">
      <c r="A312" s="2">
        <v>50</v>
      </c>
      <c r="B312" s="2" t="s">
        <v>110</v>
      </c>
      <c r="C312" s="2">
        <v>108.864</v>
      </c>
      <c r="D312" s="2" t="s">
        <v>65</v>
      </c>
      <c r="E312" s="2" t="s">
        <v>68</v>
      </c>
    </row>
    <row r="313" spans="1:7" x14ac:dyDescent="0.35">
      <c r="A313" s="2">
        <v>50</v>
      </c>
      <c r="B313" s="2" t="s">
        <v>73</v>
      </c>
      <c r="C313" s="2">
        <v>109.8754</v>
      </c>
      <c r="D313" s="2" t="s">
        <v>65</v>
      </c>
      <c r="E313" s="2" t="s">
        <v>58</v>
      </c>
      <c r="F313" s="2" t="s">
        <v>80</v>
      </c>
      <c r="G313">
        <v>109.8754</v>
      </c>
    </row>
    <row r="314" spans="1:7" x14ac:dyDescent="0.35">
      <c r="A314" s="2">
        <v>50</v>
      </c>
      <c r="B314" s="2" t="s">
        <v>111</v>
      </c>
      <c r="C314" s="2">
        <v>109.8754</v>
      </c>
      <c r="D314" s="2" t="s">
        <v>65</v>
      </c>
      <c r="E314" s="2" t="s">
        <v>58</v>
      </c>
    </row>
    <row r="315" spans="1:7" x14ac:dyDescent="0.35">
      <c r="A315" s="2">
        <v>50</v>
      </c>
      <c r="B315" s="2" t="s">
        <v>111</v>
      </c>
      <c r="C315" s="2">
        <v>109.8754</v>
      </c>
      <c r="D315" s="2" t="s">
        <v>65</v>
      </c>
      <c r="E315" s="2" t="s">
        <v>58</v>
      </c>
    </row>
    <row r="316" spans="1:7" x14ac:dyDescent="0.35">
      <c r="A316" s="2">
        <v>51</v>
      </c>
      <c r="B316" s="2" t="s">
        <v>64</v>
      </c>
      <c r="C316" s="2">
        <v>110.8904</v>
      </c>
      <c r="D316" s="2" t="s">
        <v>65</v>
      </c>
      <c r="E316" s="2" t="s">
        <v>68</v>
      </c>
    </row>
    <row r="317" spans="1:7" x14ac:dyDescent="0.35">
      <c r="A317" s="2">
        <v>51</v>
      </c>
      <c r="B317" s="2" t="s">
        <v>110</v>
      </c>
      <c r="C317" s="2">
        <v>110.8904</v>
      </c>
      <c r="D317" s="2" t="s">
        <v>65</v>
      </c>
      <c r="E317" s="2" t="s">
        <v>68</v>
      </c>
    </row>
    <row r="318" spans="1:7" x14ac:dyDescent="0.35">
      <c r="A318" s="2">
        <v>51</v>
      </c>
      <c r="B318" s="2" t="s">
        <v>110</v>
      </c>
      <c r="C318" s="2">
        <v>110.8904</v>
      </c>
      <c r="D318" s="2" t="s">
        <v>65</v>
      </c>
      <c r="E318" s="2" t="s">
        <v>68</v>
      </c>
    </row>
    <row r="319" spans="1:7" x14ac:dyDescent="0.35">
      <c r="A319" s="2">
        <v>51</v>
      </c>
      <c r="B319" s="2" t="s">
        <v>73</v>
      </c>
      <c r="C319" s="2">
        <v>111.8978</v>
      </c>
      <c r="D319" s="2" t="s">
        <v>65</v>
      </c>
      <c r="E319" s="2" t="s">
        <v>59</v>
      </c>
      <c r="F319" s="2" t="s">
        <v>80</v>
      </c>
      <c r="G319">
        <v>111.8978</v>
      </c>
    </row>
    <row r="320" spans="1:7" x14ac:dyDescent="0.35">
      <c r="A320" s="2">
        <v>51</v>
      </c>
      <c r="B320" s="2" t="s">
        <v>111</v>
      </c>
      <c r="C320" s="2">
        <v>111.8978</v>
      </c>
      <c r="D320" s="2" t="s">
        <v>65</v>
      </c>
      <c r="E320" s="2" t="s">
        <v>59</v>
      </c>
    </row>
    <row r="321" spans="1:7" x14ac:dyDescent="0.35">
      <c r="A321" s="2">
        <v>51</v>
      </c>
      <c r="B321" s="2" t="s">
        <v>111</v>
      </c>
      <c r="C321" s="2">
        <v>111.8978</v>
      </c>
      <c r="D321" s="2" t="s">
        <v>65</v>
      </c>
      <c r="E321" s="2" t="s">
        <v>59</v>
      </c>
    </row>
    <row r="322" spans="1:7" x14ac:dyDescent="0.35">
      <c r="A322" s="2">
        <v>52</v>
      </c>
      <c r="B322" s="2" t="s">
        <v>64</v>
      </c>
      <c r="C322" s="2">
        <v>112.9004</v>
      </c>
      <c r="D322" s="2" t="s">
        <v>65</v>
      </c>
      <c r="E322" s="2" t="s">
        <v>68</v>
      </c>
    </row>
    <row r="323" spans="1:7" x14ac:dyDescent="0.35">
      <c r="A323" s="2">
        <v>52</v>
      </c>
      <c r="B323" s="2" t="s">
        <v>110</v>
      </c>
      <c r="C323" s="2">
        <v>112.9004</v>
      </c>
      <c r="D323" s="2" t="s">
        <v>65</v>
      </c>
      <c r="E323" s="2" t="s">
        <v>68</v>
      </c>
    </row>
    <row r="324" spans="1:7" x14ac:dyDescent="0.35">
      <c r="A324" s="2">
        <v>52</v>
      </c>
      <c r="B324" s="2" t="s">
        <v>110</v>
      </c>
      <c r="C324" s="2">
        <v>112.9004</v>
      </c>
      <c r="D324" s="2" t="s">
        <v>65</v>
      </c>
      <c r="E324" s="2" t="s">
        <v>68</v>
      </c>
    </row>
    <row r="325" spans="1:7" x14ac:dyDescent="0.35">
      <c r="A325" s="2">
        <v>52</v>
      </c>
      <c r="B325" s="2" t="s">
        <v>73</v>
      </c>
      <c r="C325" s="2">
        <v>113.911</v>
      </c>
      <c r="D325" s="2" t="s">
        <v>65</v>
      </c>
      <c r="E325" s="2" t="s">
        <v>58</v>
      </c>
      <c r="F325" s="2" t="s">
        <v>80</v>
      </c>
      <c r="G325">
        <v>113.911</v>
      </c>
    </row>
    <row r="326" spans="1:7" x14ac:dyDescent="0.35">
      <c r="A326" s="2">
        <v>52</v>
      </c>
      <c r="B326" s="2" t="s">
        <v>111</v>
      </c>
      <c r="C326" s="2">
        <v>113.911</v>
      </c>
      <c r="D326" s="2" t="s">
        <v>65</v>
      </c>
      <c r="E326" s="2" t="s">
        <v>58</v>
      </c>
    </row>
    <row r="327" spans="1:7" x14ac:dyDescent="0.35">
      <c r="A327" s="2">
        <v>52</v>
      </c>
      <c r="B327" s="2" t="s">
        <v>111</v>
      </c>
      <c r="C327" s="2">
        <v>113.911</v>
      </c>
      <c r="D327" s="2" t="s">
        <v>65</v>
      </c>
      <c r="E327" s="2" t="s">
        <v>58</v>
      </c>
    </row>
    <row r="328" spans="1:7" x14ac:dyDescent="0.35">
      <c r="A328" s="2">
        <v>53</v>
      </c>
      <c r="B328" s="2" t="s">
        <v>64</v>
      </c>
      <c r="C328" s="2">
        <v>114.9237</v>
      </c>
      <c r="D328" s="2" t="s">
        <v>65</v>
      </c>
      <c r="E328" s="2" t="s">
        <v>68</v>
      </c>
    </row>
    <row r="329" spans="1:7" x14ac:dyDescent="0.35">
      <c r="A329" s="2">
        <v>53</v>
      </c>
      <c r="B329" s="2" t="s">
        <v>110</v>
      </c>
      <c r="C329" s="2">
        <v>114.9237</v>
      </c>
      <c r="D329" s="2" t="s">
        <v>65</v>
      </c>
      <c r="E329" s="2" t="s">
        <v>68</v>
      </c>
    </row>
    <row r="330" spans="1:7" x14ac:dyDescent="0.35">
      <c r="A330" s="2">
        <v>53</v>
      </c>
      <c r="B330" s="2" t="s">
        <v>110</v>
      </c>
      <c r="C330" s="2">
        <v>114.9237</v>
      </c>
      <c r="D330" s="2" t="s">
        <v>65</v>
      </c>
      <c r="E330" s="2" t="s">
        <v>68</v>
      </c>
    </row>
    <row r="331" spans="1:7" x14ac:dyDescent="0.35">
      <c r="A331" s="2">
        <v>53</v>
      </c>
      <c r="B331" s="2" t="s">
        <v>73</v>
      </c>
      <c r="C331" s="2">
        <v>115.9246</v>
      </c>
      <c r="D331" s="2" t="s">
        <v>65</v>
      </c>
      <c r="E331" s="2" t="s">
        <v>59</v>
      </c>
      <c r="F331" s="2" t="s">
        <v>80</v>
      </c>
      <c r="G331">
        <v>115.9246</v>
      </c>
    </row>
    <row r="332" spans="1:7" x14ac:dyDescent="0.35">
      <c r="A332" s="2">
        <v>53</v>
      </c>
      <c r="B332" s="2" t="s">
        <v>111</v>
      </c>
      <c r="C332" s="2">
        <v>115.9246</v>
      </c>
      <c r="D332" s="2" t="s">
        <v>65</v>
      </c>
      <c r="E332" s="2" t="s">
        <v>59</v>
      </c>
    </row>
    <row r="333" spans="1:7" x14ac:dyDescent="0.35">
      <c r="A333" s="2">
        <v>53</v>
      </c>
      <c r="B333" s="2" t="s">
        <v>111</v>
      </c>
      <c r="C333" s="2">
        <v>115.9246</v>
      </c>
      <c r="D333" s="2" t="s">
        <v>65</v>
      </c>
      <c r="E333" s="2" t="s">
        <v>59</v>
      </c>
    </row>
    <row r="334" spans="1:7" x14ac:dyDescent="0.35">
      <c r="A334" s="2">
        <v>54</v>
      </c>
      <c r="B334" s="2" t="s">
        <v>64</v>
      </c>
      <c r="C334" s="2">
        <v>116.9324</v>
      </c>
      <c r="D334" s="2" t="s">
        <v>65</v>
      </c>
      <c r="E334" s="2" t="s">
        <v>68</v>
      </c>
    </row>
    <row r="335" spans="1:7" x14ac:dyDescent="0.35">
      <c r="A335" s="2">
        <v>54</v>
      </c>
      <c r="B335" s="2" t="s">
        <v>110</v>
      </c>
      <c r="C335" s="2">
        <v>116.9324</v>
      </c>
      <c r="D335" s="2" t="s">
        <v>65</v>
      </c>
      <c r="E335" s="2" t="s">
        <v>68</v>
      </c>
    </row>
    <row r="336" spans="1:7" x14ac:dyDescent="0.35">
      <c r="A336" s="2">
        <v>54</v>
      </c>
      <c r="B336" s="2" t="s">
        <v>110</v>
      </c>
      <c r="C336" s="2">
        <v>116.9324</v>
      </c>
      <c r="D336" s="2" t="s">
        <v>65</v>
      </c>
      <c r="E336" s="2" t="s">
        <v>68</v>
      </c>
    </row>
    <row r="337" spans="1:7" x14ac:dyDescent="0.35">
      <c r="A337" s="2">
        <v>54</v>
      </c>
      <c r="B337" s="2" t="s">
        <v>73</v>
      </c>
      <c r="C337" s="2">
        <v>117.9358</v>
      </c>
      <c r="D337" s="2" t="s">
        <v>65</v>
      </c>
      <c r="E337" s="2" t="s">
        <v>59</v>
      </c>
      <c r="F337" s="2" t="s">
        <v>80</v>
      </c>
      <c r="G337">
        <v>117.9358</v>
      </c>
    </row>
    <row r="338" spans="1:7" x14ac:dyDescent="0.35">
      <c r="A338" s="2">
        <v>54</v>
      </c>
      <c r="B338" s="2" t="s">
        <v>111</v>
      </c>
      <c r="C338" s="2">
        <v>117.9358</v>
      </c>
      <c r="D338" s="2" t="s">
        <v>65</v>
      </c>
      <c r="E338" s="2" t="s">
        <v>59</v>
      </c>
    </row>
    <row r="339" spans="1:7" x14ac:dyDescent="0.35">
      <c r="A339" s="2">
        <v>54</v>
      </c>
      <c r="B339" s="2" t="s">
        <v>111</v>
      </c>
      <c r="C339" s="2">
        <v>117.9358</v>
      </c>
      <c r="D339" s="2" t="s">
        <v>65</v>
      </c>
      <c r="E339" s="2" t="s">
        <v>59</v>
      </c>
    </row>
    <row r="340" spans="1:7" x14ac:dyDescent="0.35">
      <c r="A340" s="2">
        <v>55</v>
      </c>
      <c r="B340" s="2" t="s">
        <v>64</v>
      </c>
      <c r="C340" s="2">
        <v>118.94070000000001</v>
      </c>
      <c r="D340" s="2" t="s">
        <v>65</v>
      </c>
      <c r="E340" s="2" t="s">
        <v>68</v>
      </c>
    </row>
    <row r="341" spans="1:7" x14ac:dyDescent="0.35">
      <c r="A341" s="2">
        <v>55</v>
      </c>
      <c r="B341" s="2" t="s">
        <v>110</v>
      </c>
      <c r="C341" s="2">
        <v>118.94070000000001</v>
      </c>
      <c r="D341" s="2" t="s">
        <v>65</v>
      </c>
      <c r="E341" s="2" t="s">
        <v>68</v>
      </c>
    </row>
    <row r="342" spans="1:7" x14ac:dyDescent="0.35">
      <c r="A342" s="2">
        <v>55</v>
      </c>
      <c r="B342" s="2" t="s">
        <v>110</v>
      </c>
      <c r="C342" s="2">
        <v>118.94070000000001</v>
      </c>
      <c r="D342" s="2" t="s">
        <v>65</v>
      </c>
      <c r="E342" s="2" t="s">
        <v>68</v>
      </c>
    </row>
    <row r="343" spans="1:7" x14ac:dyDescent="0.35">
      <c r="A343" s="2">
        <v>55</v>
      </c>
      <c r="B343" s="2" t="s">
        <v>73</v>
      </c>
      <c r="C343" s="2">
        <v>119.9479</v>
      </c>
      <c r="D343" s="2" t="s">
        <v>65</v>
      </c>
      <c r="E343" s="2" t="s">
        <v>59</v>
      </c>
      <c r="F343" s="2" t="s">
        <v>80</v>
      </c>
      <c r="G343">
        <v>119.9479</v>
      </c>
    </row>
    <row r="344" spans="1:7" x14ac:dyDescent="0.35">
      <c r="A344" s="2">
        <v>55</v>
      </c>
      <c r="B344" s="2" t="s">
        <v>111</v>
      </c>
      <c r="C344" s="2">
        <v>119.9479</v>
      </c>
      <c r="D344" s="2" t="s">
        <v>65</v>
      </c>
      <c r="E344" s="2" t="s">
        <v>59</v>
      </c>
    </row>
    <row r="345" spans="1:7" x14ac:dyDescent="0.35">
      <c r="A345" s="2">
        <v>55</v>
      </c>
      <c r="B345" s="2" t="s">
        <v>111</v>
      </c>
      <c r="C345" s="2">
        <v>119.9479</v>
      </c>
      <c r="D345" s="2" t="s">
        <v>65</v>
      </c>
      <c r="E345" s="2" t="s">
        <v>59</v>
      </c>
    </row>
    <row r="346" spans="1:7" x14ac:dyDescent="0.35">
      <c r="A346" s="2">
        <v>56</v>
      </c>
      <c r="B346" s="2" t="s">
        <v>64</v>
      </c>
      <c r="C346" s="2">
        <v>120.94799999999999</v>
      </c>
      <c r="D346" s="2" t="s">
        <v>65</v>
      </c>
      <c r="E346" s="2" t="s">
        <v>68</v>
      </c>
    </row>
    <row r="347" spans="1:7" x14ac:dyDescent="0.35">
      <c r="A347" s="2">
        <v>56</v>
      </c>
      <c r="B347" s="2" t="s">
        <v>110</v>
      </c>
      <c r="C347" s="2">
        <v>120.94799999999999</v>
      </c>
      <c r="D347" s="2" t="s">
        <v>65</v>
      </c>
      <c r="E347" s="2" t="s">
        <v>68</v>
      </c>
    </row>
    <row r="348" spans="1:7" x14ac:dyDescent="0.35">
      <c r="A348" s="2">
        <v>56</v>
      </c>
      <c r="B348" s="2" t="s">
        <v>110</v>
      </c>
      <c r="C348" s="2">
        <v>120.94799999999999</v>
      </c>
      <c r="D348" s="2" t="s">
        <v>65</v>
      </c>
      <c r="E348" s="2" t="s">
        <v>68</v>
      </c>
    </row>
    <row r="349" spans="1:7" x14ac:dyDescent="0.35">
      <c r="A349" s="2">
        <v>56</v>
      </c>
      <c r="B349" s="2" t="s">
        <v>73</v>
      </c>
      <c r="C349" s="2">
        <v>121.95829999999999</v>
      </c>
      <c r="D349" s="2" t="s">
        <v>65</v>
      </c>
      <c r="E349" s="2" t="s">
        <v>58</v>
      </c>
      <c r="F349" s="2" t="s">
        <v>80</v>
      </c>
      <c r="G349">
        <v>121.95829999999999</v>
      </c>
    </row>
    <row r="350" spans="1:7" x14ac:dyDescent="0.35">
      <c r="A350" s="2">
        <v>56</v>
      </c>
      <c r="B350" s="2" t="s">
        <v>111</v>
      </c>
      <c r="C350" s="2">
        <v>121.95829999999999</v>
      </c>
      <c r="D350" s="2" t="s">
        <v>65</v>
      </c>
      <c r="E350" s="2" t="s">
        <v>58</v>
      </c>
    </row>
    <row r="351" spans="1:7" x14ac:dyDescent="0.35">
      <c r="A351" s="2">
        <v>56</v>
      </c>
      <c r="B351" s="2" t="s">
        <v>111</v>
      </c>
      <c r="C351" s="2">
        <v>121.95829999999999</v>
      </c>
      <c r="D351" s="2" t="s">
        <v>65</v>
      </c>
      <c r="E351" s="2" t="s">
        <v>58</v>
      </c>
    </row>
    <row r="352" spans="1:7" x14ac:dyDescent="0.35">
      <c r="A352" s="2">
        <v>57</v>
      </c>
      <c r="B352" s="2" t="s">
        <v>64</v>
      </c>
      <c r="C352" s="2">
        <v>122.97150000000001</v>
      </c>
      <c r="D352" s="2" t="s">
        <v>65</v>
      </c>
      <c r="E352" s="2" t="s">
        <v>68</v>
      </c>
    </row>
    <row r="353" spans="1:7" x14ac:dyDescent="0.35">
      <c r="A353" s="2">
        <v>57</v>
      </c>
      <c r="B353" s="2" t="s">
        <v>110</v>
      </c>
      <c r="C353" s="2">
        <v>122.97150000000001</v>
      </c>
      <c r="D353" s="2" t="s">
        <v>65</v>
      </c>
      <c r="E353" s="2" t="s">
        <v>68</v>
      </c>
    </row>
    <row r="354" spans="1:7" x14ac:dyDescent="0.35">
      <c r="A354" s="2">
        <v>57</v>
      </c>
      <c r="B354" s="2" t="s">
        <v>110</v>
      </c>
      <c r="C354" s="2">
        <v>122.97150000000001</v>
      </c>
      <c r="D354" s="2" t="s">
        <v>65</v>
      </c>
      <c r="E354" s="2" t="s">
        <v>68</v>
      </c>
    </row>
    <row r="355" spans="1:7" x14ac:dyDescent="0.35">
      <c r="A355" s="2">
        <v>57</v>
      </c>
      <c r="B355" s="2" t="s">
        <v>73</v>
      </c>
      <c r="C355" s="2">
        <v>123.9834</v>
      </c>
      <c r="D355" s="2" t="s">
        <v>65</v>
      </c>
      <c r="E355" s="2" t="s">
        <v>59</v>
      </c>
      <c r="F355" s="2" t="s">
        <v>80</v>
      </c>
      <c r="G355">
        <v>123.9834</v>
      </c>
    </row>
    <row r="356" spans="1:7" x14ac:dyDescent="0.35">
      <c r="A356" s="2">
        <v>57</v>
      </c>
      <c r="B356" s="2" t="s">
        <v>111</v>
      </c>
      <c r="C356" s="2">
        <v>123.9834</v>
      </c>
      <c r="D356" s="2" t="s">
        <v>65</v>
      </c>
      <c r="E356" s="2" t="s">
        <v>59</v>
      </c>
    </row>
    <row r="357" spans="1:7" x14ac:dyDescent="0.35">
      <c r="A357" s="2">
        <v>57</v>
      </c>
      <c r="B357" s="2" t="s">
        <v>111</v>
      </c>
      <c r="C357" s="2">
        <v>123.9834</v>
      </c>
      <c r="D357" s="2" t="s">
        <v>65</v>
      </c>
      <c r="E357" s="2" t="s">
        <v>59</v>
      </c>
    </row>
    <row r="358" spans="1:7" x14ac:dyDescent="0.35">
      <c r="A358" s="2">
        <v>58</v>
      </c>
      <c r="B358" s="2" t="s">
        <v>64</v>
      </c>
      <c r="C358" s="2">
        <v>124.997</v>
      </c>
      <c r="D358" s="2" t="s">
        <v>65</v>
      </c>
      <c r="E358" s="2" t="s">
        <v>68</v>
      </c>
    </row>
    <row r="359" spans="1:7" x14ac:dyDescent="0.35">
      <c r="A359" s="2">
        <v>58</v>
      </c>
      <c r="B359" s="2" t="s">
        <v>110</v>
      </c>
      <c r="C359" s="2">
        <v>124.997</v>
      </c>
      <c r="D359" s="2" t="s">
        <v>65</v>
      </c>
      <c r="E359" s="2" t="s">
        <v>68</v>
      </c>
    </row>
    <row r="360" spans="1:7" x14ac:dyDescent="0.35">
      <c r="A360" s="2">
        <v>58</v>
      </c>
      <c r="B360" s="2" t="s">
        <v>110</v>
      </c>
      <c r="C360" s="2">
        <v>124.997</v>
      </c>
      <c r="D360" s="2" t="s">
        <v>65</v>
      </c>
      <c r="E360" s="2" t="s">
        <v>68</v>
      </c>
    </row>
    <row r="361" spans="1:7" x14ac:dyDescent="0.35">
      <c r="A361" s="2">
        <v>58</v>
      </c>
      <c r="B361" s="2" t="s">
        <v>73</v>
      </c>
      <c r="C361" s="2">
        <v>125.9979</v>
      </c>
      <c r="D361" s="2" t="s">
        <v>65</v>
      </c>
      <c r="E361" s="2" t="s">
        <v>59</v>
      </c>
      <c r="F361" s="2" t="s">
        <v>80</v>
      </c>
      <c r="G361">
        <v>125.9979</v>
      </c>
    </row>
    <row r="362" spans="1:7" x14ac:dyDescent="0.35">
      <c r="A362" s="2">
        <v>58</v>
      </c>
      <c r="B362" s="2" t="s">
        <v>111</v>
      </c>
      <c r="C362" s="2">
        <v>125.9979</v>
      </c>
      <c r="D362" s="2" t="s">
        <v>65</v>
      </c>
      <c r="E362" s="2" t="s">
        <v>59</v>
      </c>
    </row>
    <row r="363" spans="1:7" x14ac:dyDescent="0.35">
      <c r="A363" s="2">
        <v>58</v>
      </c>
      <c r="B363" s="2" t="s">
        <v>111</v>
      </c>
      <c r="C363" s="2">
        <v>125.9979</v>
      </c>
      <c r="D363" s="2" t="s">
        <v>65</v>
      </c>
      <c r="E363" s="2" t="s">
        <v>59</v>
      </c>
    </row>
    <row r="364" spans="1:7" x14ac:dyDescent="0.35">
      <c r="A364" s="2">
        <v>59</v>
      </c>
      <c r="B364" s="2" t="s">
        <v>64</v>
      </c>
      <c r="C364" s="2">
        <v>127.0106</v>
      </c>
      <c r="D364" s="2" t="s">
        <v>65</v>
      </c>
      <c r="E364" s="2" t="s">
        <v>68</v>
      </c>
    </row>
    <row r="365" spans="1:7" x14ac:dyDescent="0.35">
      <c r="A365" s="2">
        <v>59</v>
      </c>
      <c r="B365" s="2" t="s">
        <v>110</v>
      </c>
      <c r="C365" s="2">
        <v>127.0106</v>
      </c>
      <c r="D365" s="2" t="s">
        <v>65</v>
      </c>
      <c r="E365" s="2" t="s">
        <v>68</v>
      </c>
    </row>
    <row r="366" spans="1:7" x14ac:dyDescent="0.35">
      <c r="A366" s="2">
        <v>59</v>
      </c>
      <c r="B366" s="2" t="s">
        <v>110</v>
      </c>
      <c r="C366" s="2">
        <v>127.0106</v>
      </c>
      <c r="D366" s="2" t="s">
        <v>65</v>
      </c>
      <c r="E366" s="2" t="s">
        <v>68</v>
      </c>
    </row>
    <row r="367" spans="1:7" x14ac:dyDescent="0.35">
      <c r="A367" s="2">
        <v>59</v>
      </c>
      <c r="B367" s="2" t="s">
        <v>73</v>
      </c>
      <c r="C367" s="2">
        <v>128.01480000000001</v>
      </c>
      <c r="D367" s="2" t="s">
        <v>65</v>
      </c>
      <c r="E367" s="2" t="s">
        <v>59</v>
      </c>
      <c r="F367" s="2" t="s">
        <v>80</v>
      </c>
      <c r="G367">
        <v>128.01480000000001</v>
      </c>
    </row>
    <row r="368" spans="1:7" x14ac:dyDescent="0.35">
      <c r="A368" s="2">
        <v>59</v>
      </c>
      <c r="B368" s="2" t="s">
        <v>111</v>
      </c>
      <c r="C368" s="2">
        <v>128.01480000000001</v>
      </c>
      <c r="D368" s="2" t="s">
        <v>65</v>
      </c>
      <c r="E368" s="2" t="s">
        <v>59</v>
      </c>
    </row>
    <row r="369" spans="1:7" x14ac:dyDescent="0.35">
      <c r="A369" s="2">
        <v>59</v>
      </c>
      <c r="B369" s="2" t="s">
        <v>111</v>
      </c>
      <c r="C369" s="2">
        <v>128.01480000000001</v>
      </c>
      <c r="D369" s="2" t="s">
        <v>65</v>
      </c>
      <c r="E369" s="2" t="s">
        <v>59</v>
      </c>
    </row>
    <row r="370" spans="1:7" x14ac:dyDescent="0.35">
      <c r="A370" s="2">
        <v>60</v>
      </c>
      <c r="B370" s="2" t="s">
        <v>64</v>
      </c>
      <c r="C370" s="2">
        <v>129.02719999999999</v>
      </c>
      <c r="D370" s="2" t="s">
        <v>65</v>
      </c>
      <c r="E370" s="2" t="s">
        <v>68</v>
      </c>
    </row>
    <row r="371" spans="1:7" x14ac:dyDescent="0.35">
      <c r="A371" s="2">
        <v>60</v>
      </c>
      <c r="B371" s="2" t="s">
        <v>110</v>
      </c>
      <c r="C371" s="2">
        <v>129.02719999999999</v>
      </c>
      <c r="D371" s="2" t="s">
        <v>65</v>
      </c>
      <c r="E371" s="2" t="s">
        <v>68</v>
      </c>
    </row>
    <row r="372" spans="1:7" x14ac:dyDescent="0.35">
      <c r="A372" s="2">
        <v>60</v>
      </c>
      <c r="B372" s="2" t="s">
        <v>110</v>
      </c>
      <c r="C372" s="2">
        <v>129.02719999999999</v>
      </c>
      <c r="D372" s="2" t="s">
        <v>65</v>
      </c>
      <c r="E372" s="2" t="s">
        <v>68</v>
      </c>
    </row>
    <row r="373" spans="1:7" x14ac:dyDescent="0.35">
      <c r="A373" s="2">
        <v>60</v>
      </c>
      <c r="B373" s="2" t="s">
        <v>73</v>
      </c>
      <c r="C373" s="2">
        <v>130.0334</v>
      </c>
      <c r="D373" s="2" t="s">
        <v>65</v>
      </c>
      <c r="E373" s="2" t="s">
        <v>58</v>
      </c>
      <c r="F373" s="2" t="s">
        <v>80</v>
      </c>
      <c r="G373">
        <v>130.0334</v>
      </c>
    </row>
    <row r="374" spans="1:7" x14ac:dyDescent="0.35">
      <c r="A374" s="2">
        <v>60</v>
      </c>
      <c r="B374" s="2" t="s">
        <v>111</v>
      </c>
      <c r="C374" s="2">
        <v>130.0334</v>
      </c>
      <c r="D374" s="2" t="s">
        <v>65</v>
      </c>
      <c r="E374" s="2" t="s">
        <v>58</v>
      </c>
    </row>
    <row r="375" spans="1:7" x14ac:dyDescent="0.35">
      <c r="A375" s="2">
        <v>60</v>
      </c>
      <c r="B375" s="2" t="s">
        <v>111</v>
      </c>
      <c r="C375" s="2">
        <v>130.0334</v>
      </c>
      <c r="D375" s="2" t="s">
        <v>65</v>
      </c>
      <c r="E375" s="2" t="s">
        <v>58</v>
      </c>
    </row>
    <row r="376" spans="1:7" x14ac:dyDescent="0.35">
      <c r="A376" s="2">
        <v>61</v>
      </c>
      <c r="B376" s="2" t="s">
        <v>64</v>
      </c>
      <c r="C376" s="2">
        <v>131.04830000000001</v>
      </c>
      <c r="D376" s="2" t="s">
        <v>65</v>
      </c>
      <c r="E376" s="2" t="s">
        <v>68</v>
      </c>
    </row>
    <row r="377" spans="1:7" x14ac:dyDescent="0.35">
      <c r="A377" s="2">
        <v>61</v>
      </c>
      <c r="B377" s="2" t="s">
        <v>110</v>
      </c>
      <c r="C377" s="2">
        <v>131.04830000000001</v>
      </c>
      <c r="D377" s="2" t="s">
        <v>65</v>
      </c>
      <c r="E377" s="2" t="s">
        <v>68</v>
      </c>
    </row>
    <row r="378" spans="1:7" x14ac:dyDescent="0.35">
      <c r="A378" s="2">
        <v>61</v>
      </c>
      <c r="B378" s="2" t="s">
        <v>110</v>
      </c>
      <c r="C378" s="2">
        <v>131.04830000000001</v>
      </c>
      <c r="D378" s="2" t="s">
        <v>65</v>
      </c>
      <c r="E378" s="2" t="s">
        <v>68</v>
      </c>
    </row>
    <row r="379" spans="1:7" x14ac:dyDescent="0.35">
      <c r="A379" s="2">
        <v>61</v>
      </c>
      <c r="B379" s="2" t="s">
        <v>74</v>
      </c>
      <c r="C379" s="2">
        <v>132.07380000000001</v>
      </c>
      <c r="D379" s="2" t="s">
        <v>65</v>
      </c>
      <c r="E379" s="2" t="s">
        <v>57</v>
      </c>
      <c r="F379" s="2" t="s">
        <v>80</v>
      </c>
      <c r="G379">
        <v>132.07380000000001</v>
      </c>
    </row>
    <row r="380" spans="1:7" x14ac:dyDescent="0.35">
      <c r="A380" s="2">
        <v>61</v>
      </c>
      <c r="B380" s="2" t="s">
        <v>111</v>
      </c>
      <c r="C380" s="2">
        <v>132.07380000000001</v>
      </c>
      <c r="D380" s="2" t="s">
        <v>65</v>
      </c>
      <c r="E380" s="2" t="s">
        <v>57</v>
      </c>
    </row>
    <row r="381" spans="1:7" x14ac:dyDescent="0.35">
      <c r="A381" s="2">
        <v>61</v>
      </c>
      <c r="B381" s="2" t="s">
        <v>111</v>
      </c>
      <c r="C381" s="2">
        <v>132.07380000000001</v>
      </c>
      <c r="D381" s="2" t="s">
        <v>65</v>
      </c>
      <c r="E381" s="2" t="s">
        <v>57</v>
      </c>
    </row>
    <row r="382" spans="1:7" x14ac:dyDescent="0.35">
      <c r="A382" s="2">
        <v>62</v>
      </c>
      <c r="B382" s="2" t="s">
        <v>64</v>
      </c>
      <c r="C382" s="2">
        <v>133.08349999999999</v>
      </c>
      <c r="D382" s="2" t="s">
        <v>65</v>
      </c>
      <c r="E382" s="2" t="s">
        <v>68</v>
      </c>
    </row>
    <row r="383" spans="1:7" x14ac:dyDescent="0.35">
      <c r="A383" s="2">
        <v>62</v>
      </c>
      <c r="B383" s="2" t="s">
        <v>110</v>
      </c>
      <c r="C383" s="2">
        <v>133.08349999999999</v>
      </c>
      <c r="D383" s="2" t="s">
        <v>65</v>
      </c>
      <c r="E383" s="2" t="s">
        <v>68</v>
      </c>
    </row>
    <row r="384" spans="1:7" x14ac:dyDescent="0.35">
      <c r="A384" s="2">
        <v>62</v>
      </c>
      <c r="B384" s="2" t="s">
        <v>110</v>
      </c>
      <c r="C384" s="2">
        <v>133.08349999999999</v>
      </c>
      <c r="D384" s="2" t="s">
        <v>65</v>
      </c>
      <c r="E384" s="2" t="s">
        <v>68</v>
      </c>
    </row>
    <row r="385" spans="1:7" x14ac:dyDescent="0.35">
      <c r="A385" s="2">
        <v>62</v>
      </c>
      <c r="B385" s="2" t="s">
        <v>74</v>
      </c>
      <c r="C385" s="2">
        <v>134.1009</v>
      </c>
      <c r="D385" s="2" t="s">
        <v>65</v>
      </c>
      <c r="E385" s="2" t="s">
        <v>56</v>
      </c>
      <c r="F385" s="2" t="s">
        <v>80</v>
      </c>
      <c r="G385">
        <v>134.1009</v>
      </c>
    </row>
    <row r="386" spans="1:7" x14ac:dyDescent="0.35">
      <c r="A386" s="2">
        <v>62</v>
      </c>
      <c r="B386" s="2" t="s">
        <v>111</v>
      </c>
      <c r="C386" s="2">
        <v>134.1009</v>
      </c>
      <c r="D386" s="2" t="s">
        <v>65</v>
      </c>
      <c r="E386" s="2" t="s">
        <v>56</v>
      </c>
    </row>
    <row r="387" spans="1:7" x14ac:dyDescent="0.35">
      <c r="A387" s="2">
        <v>62</v>
      </c>
      <c r="B387" s="2" t="s">
        <v>111</v>
      </c>
      <c r="C387" s="2">
        <v>134.1009</v>
      </c>
      <c r="D387" s="2" t="s">
        <v>65</v>
      </c>
      <c r="E387" s="2" t="s">
        <v>56</v>
      </c>
    </row>
    <row r="388" spans="1:7" x14ac:dyDescent="0.35">
      <c r="A388" s="2">
        <v>63</v>
      </c>
      <c r="B388" s="2" t="s">
        <v>64</v>
      </c>
      <c r="C388" s="2">
        <v>135.1061</v>
      </c>
      <c r="D388" s="2" t="s">
        <v>65</v>
      </c>
      <c r="E388" s="2" t="s">
        <v>68</v>
      </c>
    </row>
    <row r="389" spans="1:7" x14ac:dyDescent="0.35">
      <c r="A389" s="2">
        <v>63</v>
      </c>
      <c r="B389" s="2" t="s">
        <v>110</v>
      </c>
      <c r="C389" s="2">
        <v>135.1061</v>
      </c>
      <c r="D389" s="2" t="s">
        <v>65</v>
      </c>
      <c r="E389" s="2" t="s">
        <v>68</v>
      </c>
    </row>
    <row r="390" spans="1:7" x14ac:dyDescent="0.35">
      <c r="A390" s="2">
        <v>63</v>
      </c>
      <c r="B390" s="2" t="s">
        <v>110</v>
      </c>
      <c r="C390" s="2">
        <v>135.1061</v>
      </c>
      <c r="D390" s="2" t="s">
        <v>65</v>
      </c>
      <c r="E390" s="2" t="s">
        <v>68</v>
      </c>
    </row>
    <row r="391" spans="1:7" x14ac:dyDescent="0.35">
      <c r="A391" s="2">
        <v>63</v>
      </c>
      <c r="B391" s="2" t="s">
        <v>74</v>
      </c>
      <c r="C391" s="2">
        <v>136.11930000000001</v>
      </c>
      <c r="D391" s="2" t="s">
        <v>65</v>
      </c>
      <c r="E391" s="2" t="s">
        <v>56</v>
      </c>
      <c r="F391" s="2" t="s">
        <v>80</v>
      </c>
      <c r="G391">
        <v>136.11930000000001</v>
      </c>
    </row>
    <row r="392" spans="1:7" x14ac:dyDescent="0.35">
      <c r="A392" s="2">
        <v>63</v>
      </c>
      <c r="B392" s="2" t="s">
        <v>111</v>
      </c>
      <c r="C392" s="2">
        <v>136.11930000000001</v>
      </c>
      <c r="D392" s="2" t="s">
        <v>65</v>
      </c>
      <c r="E392" s="2" t="s">
        <v>56</v>
      </c>
    </row>
    <row r="393" spans="1:7" x14ac:dyDescent="0.35">
      <c r="A393" s="2">
        <v>63</v>
      </c>
      <c r="B393" s="2" t="s">
        <v>111</v>
      </c>
      <c r="C393" s="2">
        <v>136.11930000000001</v>
      </c>
      <c r="D393" s="2" t="s">
        <v>65</v>
      </c>
      <c r="E393" s="2" t="s">
        <v>56</v>
      </c>
    </row>
    <row r="394" spans="1:7" x14ac:dyDescent="0.35">
      <c r="A394" s="2">
        <v>64</v>
      </c>
      <c r="B394" s="2" t="s">
        <v>64</v>
      </c>
      <c r="C394" s="2">
        <v>137.1293</v>
      </c>
      <c r="D394" s="2" t="s">
        <v>65</v>
      </c>
      <c r="E394" s="2" t="s">
        <v>68</v>
      </c>
    </row>
    <row r="395" spans="1:7" x14ac:dyDescent="0.35">
      <c r="A395" s="2">
        <v>64</v>
      </c>
      <c r="B395" s="2" t="s">
        <v>110</v>
      </c>
      <c r="C395" s="2">
        <v>137.1293</v>
      </c>
      <c r="D395" s="2" t="s">
        <v>65</v>
      </c>
      <c r="E395" s="2" t="s">
        <v>68</v>
      </c>
    </row>
    <row r="396" spans="1:7" x14ac:dyDescent="0.35">
      <c r="A396" s="2">
        <v>64</v>
      </c>
      <c r="B396" s="2" t="s">
        <v>110</v>
      </c>
      <c r="C396" s="2">
        <v>137.1293</v>
      </c>
      <c r="D396" s="2" t="s">
        <v>65</v>
      </c>
      <c r="E396" s="2" t="s">
        <v>68</v>
      </c>
    </row>
    <row r="397" spans="1:7" x14ac:dyDescent="0.35">
      <c r="A397" s="2">
        <v>64</v>
      </c>
      <c r="B397" s="2" t="s">
        <v>74</v>
      </c>
      <c r="C397" s="2">
        <v>138.1353</v>
      </c>
      <c r="D397" s="2" t="s">
        <v>65</v>
      </c>
      <c r="E397" s="2" t="s">
        <v>58</v>
      </c>
      <c r="F397" s="2" t="s">
        <v>80</v>
      </c>
      <c r="G397">
        <v>138.1353</v>
      </c>
    </row>
    <row r="398" spans="1:7" x14ac:dyDescent="0.35">
      <c r="A398" s="2">
        <v>64</v>
      </c>
      <c r="B398" s="2" t="s">
        <v>111</v>
      </c>
      <c r="C398" s="2">
        <v>138.1353</v>
      </c>
      <c r="D398" s="2" t="s">
        <v>65</v>
      </c>
      <c r="E398" s="2" t="s">
        <v>58</v>
      </c>
    </row>
    <row r="399" spans="1:7" x14ac:dyDescent="0.35">
      <c r="A399" s="2">
        <v>64</v>
      </c>
      <c r="B399" s="2" t="s">
        <v>111</v>
      </c>
      <c r="C399" s="2">
        <v>138.1353</v>
      </c>
      <c r="D399" s="2" t="s">
        <v>65</v>
      </c>
      <c r="E399" s="2" t="s">
        <v>58</v>
      </c>
    </row>
    <row r="400" spans="1:7" x14ac:dyDescent="0.35">
      <c r="A400" s="2">
        <v>65</v>
      </c>
      <c r="B400" s="2" t="s">
        <v>64</v>
      </c>
      <c r="C400" s="2">
        <v>139.1532</v>
      </c>
      <c r="D400" s="2" t="s">
        <v>65</v>
      </c>
      <c r="E400" s="2" t="s">
        <v>68</v>
      </c>
    </row>
    <row r="401" spans="1:7" x14ac:dyDescent="0.35">
      <c r="A401" s="2">
        <v>65</v>
      </c>
      <c r="B401" s="2" t="s">
        <v>110</v>
      </c>
      <c r="C401" s="2">
        <v>139.1532</v>
      </c>
      <c r="D401" s="2" t="s">
        <v>65</v>
      </c>
      <c r="E401" s="2" t="s">
        <v>68</v>
      </c>
    </row>
    <row r="402" spans="1:7" x14ac:dyDescent="0.35">
      <c r="A402" s="2">
        <v>65</v>
      </c>
      <c r="B402" s="2" t="s">
        <v>110</v>
      </c>
      <c r="C402" s="2">
        <v>139.1532</v>
      </c>
      <c r="D402" s="2" t="s">
        <v>65</v>
      </c>
      <c r="E402" s="2" t="s">
        <v>68</v>
      </c>
    </row>
    <row r="403" spans="1:7" x14ac:dyDescent="0.35">
      <c r="A403" s="2">
        <v>65</v>
      </c>
      <c r="B403" s="2" t="s">
        <v>74</v>
      </c>
      <c r="C403" s="2">
        <v>140.15960000000001</v>
      </c>
      <c r="D403" s="2" t="s">
        <v>65</v>
      </c>
      <c r="E403" s="2" t="s">
        <v>58</v>
      </c>
      <c r="F403" s="2" t="s">
        <v>80</v>
      </c>
      <c r="G403">
        <v>140.15960000000001</v>
      </c>
    </row>
    <row r="404" spans="1:7" x14ac:dyDescent="0.35">
      <c r="A404" s="2">
        <v>65</v>
      </c>
      <c r="B404" s="2" t="s">
        <v>111</v>
      </c>
      <c r="C404" s="2">
        <v>140.15960000000001</v>
      </c>
      <c r="D404" s="2" t="s">
        <v>65</v>
      </c>
      <c r="E404" s="2" t="s">
        <v>58</v>
      </c>
    </row>
    <row r="405" spans="1:7" x14ac:dyDescent="0.35">
      <c r="A405" s="2">
        <v>65</v>
      </c>
      <c r="B405" s="2" t="s">
        <v>111</v>
      </c>
      <c r="C405" s="2">
        <v>140.15960000000001</v>
      </c>
      <c r="D405" s="2" t="s">
        <v>65</v>
      </c>
      <c r="E405" s="2" t="s">
        <v>58</v>
      </c>
    </row>
    <row r="406" spans="1:7" x14ac:dyDescent="0.35">
      <c r="A406" s="2">
        <v>66</v>
      </c>
      <c r="B406" s="2" t="s">
        <v>64</v>
      </c>
      <c r="C406" s="2">
        <v>141.16290000000001</v>
      </c>
      <c r="D406" s="2" t="s">
        <v>65</v>
      </c>
      <c r="E406" s="2" t="s">
        <v>68</v>
      </c>
    </row>
    <row r="407" spans="1:7" x14ac:dyDescent="0.35">
      <c r="A407" s="2">
        <v>66</v>
      </c>
      <c r="B407" s="2" t="s">
        <v>110</v>
      </c>
      <c r="C407" s="2">
        <v>141.16290000000001</v>
      </c>
      <c r="D407" s="2" t="s">
        <v>65</v>
      </c>
      <c r="E407" s="2" t="s">
        <v>68</v>
      </c>
    </row>
    <row r="408" spans="1:7" x14ac:dyDescent="0.35">
      <c r="A408" s="2">
        <v>66</v>
      </c>
      <c r="B408" s="2" t="s">
        <v>110</v>
      </c>
      <c r="C408" s="2">
        <v>141.16290000000001</v>
      </c>
      <c r="D408" s="2" t="s">
        <v>65</v>
      </c>
      <c r="E408" s="2" t="s">
        <v>68</v>
      </c>
    </row>
    <row r="409" spans="1:7" x14ac:dyDescent="0.35">
      <c r="A409" s="2">
        <v>66</v>
      </c>
      <c r="B409" s="2" t="s">
        <v>74</v>
      </c>
      <c r="C409" s="2">
        <v>142.17580000000001</v>
      </c>
      <c r="D409" s="2" t="s">
        <v>65</v>
      </c>
      <c r="E409" s="2" t="s">
        <v>57</v>
      </c>
      <c r="F409" s="2" t="s">
        <v>80</v>
      </c>
      <c r="G409">
        <v>142.17580000000001</v>
      </c>
    </row>
    <row r="410" spans="1:7" x14ac:dyDescent="0.35">
      <c r="A410" s="2">
        <v>66</v>
      </c>
      <c r="B410" s="2" t="s">
        <v>111</v>
      </c>
      <c r="C410" s="2">
        <v>142.17580000000001</v>
      </c>
      <c r="D410" s="2" t="s">
        <v>65</v>
      </c>
      <c r="E410" s="2" t="s">
        <v>57</v>
      </c>
    </row>
    <row r="411" spans="1:7" x14ac:dyDescent="0.35">
      <c r="A411" s="2">
        <v>66</v>
      </c>
      <c r="B411" s="2" t="s">
        <v>111</v>
      </c>
      <c r="C411" s="2">
        <v>142.17580000000001</v>
      </c>
      <c r="D411" s="2" t="s">
        <v>65</v>
      </c>
      <c r="E411" s="2" t="s">
        <v>57</v>
      </c>
    </row>
    <row r="412" spans="1:7" x14ac:dyDescent="0.35">
      <c r="A412" s="2">
        <v>67</v>
      </c>
      <c r="B412" s="2" t="s">
        <v>64</v>
      </c>
      <c r="C412" s="2">
        <v>143.18119999999999</v>
      </c>
      <c r="D412" s="2" t="s">
        <v>65</v>
      </c>
      <c r="E412" s="2" t="s">
        <v>68</v>
      </c>
    </row>
    <row r="413" spans="1:7" x14ac:dyDescent="0.35">
      <c r="A413" s="2">
        <v>67</v>
      </c>
      <c r="B413" s="2" t="s">
        <v>110</v>
      </c>
      <c r="C413" s="2">
        <v>143.18119999999999</v>
      </c>
      <c r="D413" s="2" t="s">
        <v>65</v>
      </c>
      <c r="E413" s="2" t="s">
        <v>68</v>
      </c>
    </row>
    <row r="414" spans="1:7" x14ac:dyDescent="0.35">
      <c r="A414" s="2">
        <v>67</v>
      </c>
      <c r="B414" s="2" t="s">
        <v>110</v>
      </c>
      <c r="C414" s="2">
        <v>143.18119999999999</v>
      </c>
      <c r="D414" s="2" t="s">
        <v>65</v>
      </c>
      <c r="E414" s="2" t="s">
        <v>68</v>
      </c>
    </row>
    <row r="415" spans="1:7" x14ac:dyDescent="0.35">
      <c r="A415" s="2">
        <v>67</v>
      </c>
      <c r="B415" s="2" t="s">
        <v>74</v>
      </c>
      <c r="C415" s="2">
        <v>144.19059999999999</v>
      </c>
      <c r="D415" s="2" t="s">
        <v>65</v>
      </c>
      <c r="E415" s="2" t="s">
        <v>57</v>
      </c>
      <c r="F415" s="2" t="s">
        <v>80</v>
      </c>
      <c r="G415">
        <v>144.19059999999999</v>
      </c>
    </row>
    <row r="416" spans="1:7" x14ac:dyDescent="0.35">
      <c r="A416" s="2">
        <v>67</v>
      </c>
      <c r="B416" s="2" t="s">
        <v>111</v>
      </c>
      <c r="C416" s="2">
        <v>144.19059999999999</v>
      </c>
      <c r="D416" s="2" t="s">
        <v>65</v>
      </c>
      <c r="E416" s="2" t="s">
        <v>57</v>
      </c>
    </row>
    <row r="417" spans="1:7" x14ac:dyDescent="0.35">
      <c r="A417" s="2">
        <v>67</v>
      </c>
      <c r="B417" s="2" t="s">
        <v>111</v>
      </c>
      <c r="C417" s="2">
        <v>144.19059999999999</v>
      </c>
      <c r="D417" s="2" t="s">
        <v>65</v>
      </c>
      <c r="E417" s="2" t="s">
        <v>57</v>
      </c>
    </row>
    <row r="418" spans="1:7" x14ac:dyDescent="0.35">
      <c r="A418" s="2">
        <v>68</v>
      </c>
      <c r="B418" s="2" t="s">
        <v>64</v>
      </c>
      <c r="C418" s="2">
        <v>145.1926</v>
      </c>
      <c r="D418" s="2" t="s">
        <v>65</v>
      </c>
      <c r="E418" s="2" t="s">
        <v>68</v>
      </c>
    </row>
    <row r="419" spans="1:7" x14ac:dyDescent="0.35">
      <c r="A419" s="2">
        <v>68</v>
      </c>
      <c r="B419" s="2" t="s">
        <v>110</v>
      </c>
      <c r="C419" s="2">
        <v>145.1926</v>
      </c>
      <c r="D419" s="2" t="s">
        <v>65</v>
      </c>
      <c r="E419" s="2" t="s">
        <v>68</v>
      </c>
    </row>
    <row r="420" spans="1:7" x14ac:dyDescent="0.35">
      <c r="A420" s="2">
        <v>68</v>
      </c>
      <c r="B420" s="2" t="s">
        <v>110</v>
      </c>
      <c r="C420" s="2">
        <v>145.1926</v>
      </c>
      <c r="D420" s="2" t="s">
        <v>65</v>
      </c>
      <c r="E420" s="2" t="s">
        <v>68</v>
      </c>
    </row>
    <row r="421" spans="1:7" x14ac:dyDescent="0.35">
      <c r="A421" s="2">
        <v>68</v>
      </c>
      <c r="B421" s="2" t="s">
        <v>74</v>
      </c>
      <c r="C421" s="2">
        <v>146.2021</v>
      </c>
      <c r="D421" s="2" t="s">
        <v>65</v>
      </c>
      <c r="E421" s="2" t="s">
        <v>58</v>
      </c>
      <c r="F421" s="2" t="s">
        <v>80</v>
      </c>
      <c r="G421">
        <v>146.2021</v>
      </c>
    </row>
    <row r="422" spans="1:7" x14ac:dyDescent="0.35">
      <c r="A422" s="2">
        <v>68</v>
      </c>
      <c r="B422" s="2" t="s">
        <v>111</v>
      </c>
      <c r="C422" s="2">
        <v>146.2021</v>
      </c>
      <c r="D422" s="2" t="s">
        <v>65</v>
      </c>
      <c r="E422" s="2" t="s">
        <v>58</v>
      </c>
    </row>
    <row r="423" spans="1:7" x14ac:dyDescent="0.35">
      <c r="A423" s="2">
        <v>68</v>
      </c>
      <c r="B423" s="2" t="s">
        <v>111</v>
      </c>
      <c r="C423" s="2">
        <v>146.2021</v>
      </c>
      <c r="D423" s="2" t="s">
        <v>65</v>
      </c>
      <c r="E423" s="2" t="s">
        <v>58</v>
      </c>
    </row>
    <row r="424" spans="1:7" x14ac:dyDescent="0.35">
      <c r="A424" s="2">
        <v>69</v>
      </c>
      <c r="B424" s="2" t="s">
        <v>64</v>
      </c>
      <c r="C424" s="2">
        <v>147.2039</v>
      </c>
      <c r="D424" s="2" t="s">
        <v>65</v>
      </c>
      <c r="E424" s="2" t="s">
        <v>68</v>
      </c>
    </row>
    <row r="425" spans="1:7" x14ac:dyDescent="0.35">
      <c r="A425" s="2">
        <v>69</v>
      </c>
      <c r="B425" s="2" t="s">
        <v>110</v>
      </c>
      <c r="C425" s="2">
        <v>147.2039</v>
      </c>
      <c r="D425" s="2" t="s">
        <v>65</v>
      </c>
      <c r="E425" s="2" t="s">
        <v>68</v>
      </c>
    </row>
    <row r="426" spans="1:7" x14ac:dyDescent="0.35">
      <c r="A426" s="2">
        <v>69</v>
      </c>
      <c r="B426" s="2" t="s">
        <v>110</v>
      </c>
      <c r="C426" s="2">
        <v>147.2039</v>
      </c>
      <c r="D426" s="2" t="s">
        <v>65</v>
      </c>
      <c r="E426" s="2" t="s">
        <v>68</v>
      </c>
    </row>
    <row r="427" spans="1:7" x14ac:dyDescent="0.35">
      <c r="A427" s="2">
        <v>69</v>
      </c>
      <c r="B427" s="2" t="s">
        <v>74</v>
      </c>
      <c r="C427" s="2">
        <v>148.21549999999999</v>
      </c>
      <c r="D427" s="2" t="s">
        <v>65</v>
      </c>
      <c r="E427" s="2" t="s">
        <v>57</v>
      </c>
      <c r="F427" s="2" t="s">
        <v>80</v>
      </c>
      <c r="G427">
        <v>148.21549999999999</v>
      </c>
    </row>
    <row r="428" spans="1:7" x14ac:dyDescent="0.35">
      <c r="A428" s="2">
        <v>69</v>
      </c>
      <c r="B428" s="2" t="s">
        <v>111</v>
      </c>
      <c r="C428" s="2">
        <v>148.21549999999999</v>
      </c>
      <c r="D428" s="2" t="s">
        <v>65</v>
      </c>
      <c r="E428" s="2" t="s">
        <v>57</v>
      </c>
    </row>
    <row r="429" spans="1:7" x14ac:dyDescent="0.35">
      <c r="A429" s="2">
        <v>69</v>
      </c>
      <c r="B429" s="2" t="s">
        <v>111</v>
      </c>
      <c r="C429" s="2">
        <v>148.21549999999999</v>
      </c>
      <c r="D429" s="2" t="s">
        <v>65</v>
      </c>
      <c r="E429" s="2" t="s">
        <v>57</v>
      </c>
    </row>
    <row r="430" spans="1:7" x14ac:dyDescent="0.35">
      <c r="A430" s="2">
        <v>70</v>
      </c>
      <c r="B430" s="2" t="s">
        <v>64</v>
      </c>
      <c r="C430" s="2">
        <v>149.221</v>
      </c>
      <c r="D430" s="2" t="s">
        <v>65</v>
      </c>
      <c r="E430" s="2" t="s">
        <v>68</v>
      </c>
    </row>
    <row r="431" spans="1:7" x14ac:dyDescent="0.35">
      <c r="A431" s="2">
        <v>70</v>
      </c>
      <c r="B431" s="2" t="s">
        <v>110</v>
      </c>
      <c r="C431" s="2">
        <v>149.221</v>
      </c>
      <c r="D431" s="2" t="s">
        <v>65</v>
      </c>
      <c r="E431" s="2" t="s">
        <v>68</v>
      </c>
    </row>
    <row r="432" spans="1:7" x14ac:dyDescent="0.35">
      <c r="A432" s="2">
        <v>70</v>
      </c>
      <c r="B432" s="2" t="s">
        <v>110</v>
      </c>
      <c r="C432" s="2">
        <v>149.221</v>
      </c>
      <c r="D432" s="2" t="s">
        <v>65</v>
      </c>
      <c r="E432" s="2" t="s">
        <v>68</v>
      </c>
    </row>
    <row r="433" spans="1:7" x14ac:dyDescent="0.35">
      <c r="A433" s="2">
        <v>70</v>
      </c>
      <c r="B433" s="2" t="s">
        <v>74</v>
      </c>
      <c r="C433" s="2">
        <v>150.22309999999999</v>
      </c>
      <c r="D433" s="2" t="s">
        <v>65</v>
      </c>
      <c r="E433" s="2" t="s">
        <v>59</v>
      </c>
      <c r="F433" s="2" t="s">
        <v>80</v>
      </c>
      <c r="G433">
        <v>150.22309999999999</v>
      </c>
    </row>
    <row r="434" spans="1:7" x14ac:dyDescent="0.35">
      <c r="A434" s="2">
        <v>70</v>
      </c>
      <c r="B434" s="2" t="s">
        <v>111</v>
      </c>
      <c r="C434" s="2">
        <v>150.22309999999999</v>
      </c>
      <c r="D434" s="2" t="s">
        <v>65</v>
      </c>
      <c r="E434" s="2" t="s">
        <v>59</v>
      </c>
    </row>
    <row r="435" spans="1:7" x14ac:dyDescent="0.35">
      <c r="A435" s="2">
        <v>70</v>
      </c>
      <c r="B435" s="2" t="s">
        <v>111</v>
      </c>
      <c r="C435" s="2">
        <v>150.22309999999999</v>
      </c>
      <c r="D435" s="2" t="s">
        <v>65</v>
      </c>
      <c r="E435" s="2" t="s">
        <v>59</v>
      </c>
    </row>
    <row r="436" spans="1:7" x14ac:dyDescent="0.35">
      <c r="A436" s="2">
        <v>71</v>
      </c>
      <c r="B436" s="2" t="s">
        <v>64</v>
      </c>
      <c r="C436" s="2">
        <v>151.22710000000001</v>
      </c>
      <c r="D436" s="2" t="s">
        <v>65</v>
      </c>
      <c r="E436" s="2" t="s">
        <v>68</v>
      </c>
    </row>
    <row r="437" spans="1:7" x14ac:dyDescent="0.35">
      <c r="A437" s="2">
        <v>71</v>
      </c>
      <c r="B437" s="2" t="s">
        <v>110</v>
      </c>
      <c r="C437" s="2">
        <v>151.22710000000001</v>
      </c>
      <c r="D437" s="2" t="s">
        <v>65</v>
      </c>
      <c r="E437" s="2" t="s">
        <v>68</v>
      </c>
    </row>
    <row r="438" spans="1:7" x14ac:dyDescent="0.35">
      <c r="A438" s="2">
        <v>71</v>
      </c>
      <c r="B438" s="2" t="s">
        <v>110</v>
      </c>
      <c r="C438" s="2">
        <v>151.22710000000001</v>
      </c>
      <c r="D438" s="2" t="s">
        <v>65</v>
      </c>
      <c r="E438" s="2" t="s">
        <v>68</v>
      </c>
    </row>
    <row r="439" spans="1:7" x14ac:dyDescent="0.35">
      <c r="A439" s="2">
        <v>71</v>
      </c>
      <c r="B439" s="2" t="s">
        <v>74</v>
      </c>
      <c r="C439" s="2">
        <v>152.22900000000001</v>
      </c>
      <c r="D439" s="2" t="s">
        <v>65</v>
      </c>
      <c r="E439" s="2" t="s">
        <v>57</v>
      </c>
      <c r="F439" s="2" t="s">
        <v>80</v>
      </c>
      <c r="G439">
        <v>152.22900000000001</v>
      </c>
    </row>
    <row r="440" spans="1:7" x14ac:dyDescent="0.35">
      <c r="A440" s="2">
        <v>71</v>
      </c>
      <c r="B440" s="2" t="s">
        <v>111</v>
      </c>
      <c r="C440" s="2">
        <v>152.22900000000001</v>
      </c>
      <c r="D440" s="2" t="s">
        <v>65</v>
      </c>
      <c r="E440" s="2" t="s">
        <v>57</v>
      </c>
    </row>
    <row r="441" spans="1:7" x14ac:dyDescent="0.35">
      <c r="A441" s="2">
        <v>71</v>
      </c>
      <c r="B441" s="2" t="s">
        <v>111</v>
      </c>
      <c r="C441" s="2">
        <v>152.22900000000001</v>
      </c>
      <c r="D441" s="2" t="s">
        <v>65</v>
      </c>
      <c r="E441" s="2" t="s">
        <v>57</v>
      </c>
    </row>
    <row r="442" spans="1:7" x14ac:dyDescent="0.35">
      <c r="A442" s="2">
        <v>72</v>
      </c>
      <c r="B442" s="2" t="s">
        <v>64</v>
      </c>
      <c r="C442" s="2">
        <v>153.24459999999999</v>
      </c>
      <c r="D442" s="2" t="s">
        <v>65</v>
      </c>
      <c r="E442" s="2" t="s">
        <v>68</v>
      </c>
    </row>
    <row r="443" spans="1:7" x14ac:dyDescent="0.35">
      <c r="A443" s="2">
        <v>72</v>
      </c>
      <c r="B443" s="2" t="s">
        <v>110</v>
      </c>
      <c r="C443" s="2">
        <v>153.24459999999999</v>
      </c>
      <c r="D443" s="2" t="s">
        <v>65</v>
      </c>
      <c r="E443" s="2" t="s">
        <v>68</v>
      </c>
    </row>
    <row r="444" spans="1:7" x14ac:dyDescent="0.35">
      <c r="A444" s="2">
        <v>72</v>
      </c>
      <c r="B444" s="2" t="s">
        <v>110</v>
      </c>
      <c r="C444" s="2">
        <v>153.24459999999999</v>
      </c>
      <c r="D444" s="2" t="s">
        <v>65</v>
      </c>
      <c r="E444" s="2" t="s">
        <v>68</v>
      </c>
    </row>
    <row r="445" spans="1:7" x14ac:dyDescent="0.35">
      <c r="A445" s="2">
        <v>72</v>
      </c>
      <c r="B445" s="2" t="s">
        <v>74</v>
      </c>
      <c r="C445" s="2">
        <v>154.24789999999999</v>
      </c>
      <c r="D445" s="2" t="s">
        <v>65</v>
      </c>
      <c r="E445" s="2" t="s">
        <v>56</v>
      </c>
      <c r="F445" s="2" t="s">
        <v>80</v>
      </c>
      <c r="G445">
        <v>154.24789999999999</v>
      </c>
    </row>
    <row r="446" spans="1:7" x14ac:dyDescent="0.35">
      <c r="A446" s="2">
        <v>72</v>
      </c>
      <c r="B446" s="2" t="s">
        <v>111</v>
      </c>
      <c r="C446" s="2">
        <v>154.24789999999999</v>
      </c>
      <c r="D446" s="2" t="s">
        <v>65</v>
      </c>
      <c r="E446" s="2" t="s">
        <v>56</v>
      </c>
    </row>
    <row r="447" spans="1:7" x14ac:dyDescent="0.35">
      <c r="A447" s="2">
        <v>72</v>
      </c>
      <c r="B447" s="2" t="s">
        <v>111</v>
      </c>
      <c r="C447" s="2">
        <v>154.24789999999999</v>
      </c>
      <c r="D447" s="2" t="s">
        <v>65</v>
      </c>
      <c r="E447" s="2" t="s">
        <v>56</v>
      </c>
    </row>
    <row r="448" spans="1:7" x14ac:dyDescent="0.35">
      <c r="A448" s="2">
        <v>73</v>
      </c>
      <c r="B448" s="2" t="s">
        <v>64</v>
      </c>
      <c r="C448" s="2">
        <v>155.25210000000001</v>
      </c>
      <c r="D448" s="2" t="s">
        <v>65</v>
      </c>
      <c r="E448" s="2" t="s">
        <v>68</v>
      </c>
    </row>
    <row r="449" spans="1:7" x14ac:dyDescent="0.35">
      <c r="A449" s="2">
        <v>73</v>
      </c>
      <c r="B449" s="2" t="s">
        <v>110</v>
      </c>
      <c r="C449" s="2">
        <v>155.25210000000001</v>
      </c>
      <c r="D449" s="2" t="s">
        <v>65</v>
      </c>
      <c r="E449" s="2" t="s">
        <v>68</v>
      </c>
    </row>
    <row r="450" spans="1:7" x14ac:dyDescent="0.35">
      <c r="A450" s="2">
        <v>73</v>
      </c>
      <c r="B450" s="2" t="s">
        <v>110</v>
      </c>
      <c r="C450" s="2">
        <v>155.25210000000001</v>
      </c>
      <c r="D450" s="2" t="s">
        <v>65</v>
      </c>
      <c r="E450" s="2" t="s">
        <v>68</v>
      </c>
    </row>
    <row r="451" spans="1:7" x14ac:dyDescent="0.35">
      <c r="A451" s="2">
        <v>73</v>
      </c>
      <c r="B451" s="2" t="s">
        <v>74</v>
      </c>
      <c r="C451" s="2">
        <v>156.25470000000001</v>
      </c>
      <c r="D451" s="2" t="s">
        <v>65</v>
      </c>
      <c r="E451" s="2" t="s">
        <v>59</v>
      </c>
      <c r="F451" s="2" t="s">
        <v>80</v>
      </c>
      <c r="G451">
        <v>156.25470000000001</v>
      </c>
    </row>
    <row r="452" spans="1:7" x14ac:dyDescent="0.35">
      <c r="A452" s="2">
        <v>73</v>
      </c>
      <c r="B452" s="2" t="s">
        <v>111</v>
      </c>
      <c r="C452" s="2">
        <v>156.25470000000001</v>
      </c>
      <c r="D452" s="2" t="s">
        <v>65</v>
      </c>
      <c r="E452" s="2" t="s">
        <v>59</v>
      </c>
    </row>
    <row r="453" spans="1:7" x14ac:dyDescent="0.35">
      <c r="A453" s="2">
        <v>73</v>
      </c>
      <c r="B453" s="2" t="s">
        <v>111</v>
      </c>
      <c r="C453" s="2">
        <v>156.25470000000001</v>
      </c>
      <c r="D453" s="2" t="s">
        <v>65</v>
      </c>
      <c r="E453" s="2" t="s">
        <v>59</v>
      </c>
    </row>
    <row r="454" spans="1:7" x14ac:dyDescent="0.35">
      <c r="A454" s="2">
        <v>74</v>
      </c>
      <c r="B454" s="2" t="s">
        <v>64</v>
      </c>
      <c r="C454" s="2">
        <v>157.262</v>
      </c>
      <c r="D454" s="2" t="s">
        <v>65</v>
      </c>
      <c r="E454" s="2" t="s">
        <v>68</v>
      </c>
    </row>
    <row r="455" spans="1:7" x14ac:dyDescent="0.35">
      <c r="A455" s="2">
        <v>74</v>
      </c>
      <c r="B455" s="2" t="s">
        <v>110</v>
      </c>
      <c r="C455" s="2">
        <v>157.262</v>
      </c>
      <c r="D455" s="2" t="s">
        <v>65</v>
      </c>
      <c r="E455" s="2" t="s">
        <v>68</v>
      </c>
    </row>
    <row r="456" spans="1:7" x14ac:dyDescent="0.35">
      <c r="A456" s="2">
        <v>74</v>
      </c>
      <c r="B456" s="2" t="s">
        <v>110</v>
      </c>
      <c r="C456" s="2">
        <v>157.262</v>
      </c>
      <c r="D456" s="2" t="s">
        <v>65</v>
      </c>
      <c r="E456" s="2" t="s">
        <v>68</v>
      </c>
    </row>
    <row r="457" spans="1:7" x14ac:dyDescent="0.35">
      <c r="A457" s="2">
        <v>74</v>
      </c>
      <c r="B457" s="2" t="s">
        <v>74</v>
      </c>
      <c r="C457" s="2">
        <v>158.27090000000001</v>
      </c>
      <c r="D457" s="2" t="s">
        <v>65</v>
      </c>
      <c r="E457" s="2" t="s">
        <v>59</v>
      </c>
      <c r="F457" s="2" t="s">
        <v>80</v>
      </c>
      <c r="G457">
        <v>158.27090000000001</v>
      </c>
    </row>
    <row r="458" spans="1:7" x14ac:dyDescent="0.35">
      <c r="A458" s="2">
        <v>74</v>
      </c>
      <c r="B458" s="2" t="s">
        <v>111</v>
      </c>
      <c r="C458" s="2">
        <v>158.27090000000001</v>
      </c>
      <c r="D458" s="2" t="s">
        <v>65</v>
      </c>
      <c r="E458" s="2" t="s">
        <v>59</v>
      </c>
    </row>
    <row r="459" spans="1:7" x14ac:dyDescent="0.35">
      <c r="A459" s="2">
        <v>74</v>
      </c>
      <c r="B459" s="2" t="s">
        <v>111</v>
      </c>
      <c r="C459" s="2">
        <v>158.27090000000001</v>
      </c>
      <c r="D459" s="2" t="s">
        <v>65</v>
      </c>
      <c r="E459" s="2" t="s">
        <v>59</v>
      </c>
    </row>
    <row r="460" spans="1:7" x14ac:dyDescent="0.35">
      <c r="A460" s="2">
        <v>75</v>
      </c>
      <c r="B460" s="2" t="s">
        <v>64</v>
      </c>
      <c r="C460" s="2">
        <v>159.27950000000001</v>
      </c>
      <c r="D460" s="2" t="s">
        <v>65</v>
      </c>
      <c r="E460" s="2" t="s">
        <v>68</v>
      </c>
    </row>
    <row r="461" spans="1:7" x14ac:dyDescent="0.35">
      <c r="A461" s="2">
        <v>75</v>
      </c>
      <c r="B461" s="2" t="s">
        <v>110</v>
      </c>
      <c r="C461" s="2">
        <v>159.27950000000001</v>
      </c>
      <c r="D461" s="2" t="s">
        <v>65</v>
      </c>
      <c r="E461" s="2" t="s">
        <v>68</v>
      </c>
    </row>
    <row r="462" spans="1:7" x14ac:dyDescent="0.35">
      <c r="A462" s="2">
        <v>75</v>
      </c>
      <c r="B462" s="2" t="s">
        <v>110</v>
      </c>
      <c r="C462" s="2">
        <v>159.27950000000001</v>
      </c>
      <c r="D462" s="2" t="s">
        <v>65</v>
      </c>
      <c r="E462" s="2" t="s">
        <v>68</v>
      </c>
    </row>
    <row r="463" spans="1:7" x14ac:dyDescent="0.35">
      <c r="A463" s="2">
        <v>75</v>
      </c>
      <c r="B463" s="2" t="s">
        <v>74</v>
      </c>
      <c r="C463" s="2">
        <v>160.28739999999999</v>
      </c>
      <c r="D463" s="2" t="s">
        <v>65</v>
      </c>
      <c r="E463" s="2" t="s">
        <v>56</v>
      </c>
      <c r="F463" s="2" t="s">
        <v>80</v>
      </c>
      <c r="G463">
        <v>160.28739999999999</v>
      </c>
    </row>
    <row r="464" spans="1:7" x14ac:dyDescent="0.35">
      <c r="A464" s="2">
        <v>75</v>
      </c>
      <c r="B464" s="2" t="s">
        <v>111</v>
      </c>
      <c r="C464" s="2">
        <v>160.28739999999999</v>
      </c>
      <c r="D464" s="2" t="s">
        <v>65</v>
      </c>
      <c r="E464" s="2" t="s">
        <v>56</v>
      </c>
    </row>
    <row r="465" spans="1:7" x14ac:dyDescent="0.35">
      <c r="A465" s="2">
        <v>75</v>
      </c>
      <c r="B465" s="2" t="s">
        <v>111</v>
      </c>
      <c r="C465" s="2">
        <v>160.28739999999999</v>
      </c>
      <c r="D465" s="2" t="s">
        <v>65</v>
      </c>
      <c r="E465" s="2" t="s">
        <v>56</v>
      </c>
    </row>
    <row r="466" spans="1:7" x14ac:dyDescent="0.35">
      <c r="A466" s="2">
        <v>76</v>
      </c>
      <c r="B466" s="2" t="s">
        <v>64</v>
      </c>
      <c r="C466" s="2">
        <v>161.29990000000001</v>
      </c>
      <c r="D466" s="2" t="s">
        <v>65</v>
      </c>
      <c r="E466" s="2" t="s">
        <v>68</v>
      </c>
    </row>
    <row r="467" spans="1:7" x14ac:dyDescent="0.35">
      <c r="A467" s="2">
        <v>76</v>
      </c>
      <c r="B467" s="2" t="s">
        <v>110</v>
      </c>
      <c r="C467" s="2">
        <v>161.29990000000001</v>
      </c>
      <c r="D467" s="2" t="s">
        <v>65</v>
      </c>
      <c r="E467" s="2" t="s">
        <v>68</v>
      </c>
    </row>
    <row r="468" spans="1:7" x14ac:dyDescent="0.35">
      <c r="A468" s="2">
        <v>76</v>
      </c>
      <c r="B468" s="2" t="s">
        <v>110</v>
      </c>
      <c r="C468" s="2">
        <v>161.29990000000001</v>
      </c>
      <c r="D468" s="2" t="s">
        <v>65</v>
      </c>
      <c r="E468" s="2" t="s">
        <v>68</v>
      </c>
    </row>
    <row r="469" spans="1:7" x14ac:dyDescent="0.35">
      <c r="A469" s="2">
        <v>76</v>
      </c>
      <c r="B469" s="2" t="s">
        <v>75</v>
      </c>
      <c r="C469" s="2">
        <v>162.30789999999999</v>
      </c>
      <c r="D469" s="2" t="s">
        <v>65</v>
      </c>
      <c r="E469" s="2" t="s">
        <v>56</v>
      </c>
      <c r="F469" s="2" t="s">
        <v>80</v>
      </c>
      <c r="G469">
        <v>162.30789999999999</v>
      </c>
    </row>
    <row r="470" spans="1:7" x14ac:dyDescent="0.35">
      <c r="A470" s="2">
        <v>76</v>
      </c>
      <c r="B470" s="2" t="s">
        <v>111</v>
      </c>
      <c r="C470" s="2">
        <v>162.30789999999999</v>
      </c>
      <c r="D470" s="2" t="s">
        <v>65</v>
      </c>
      <c r="E470" s="2" t="s">
        <v>56</v>
      </c>
    </row>
    <row r="471" spans="1:7" x14ac:dyDescent="0.35">
      <c r="A471" s="2">
        <v>76</v>
      </c>
      <c r="B471" s="2" t="s">
        <v>111</v>
      </c>
      <c r="C471" s="2">
        <v>162.30789999999999</v>
      </c>
      <c r="D471" s="2" t="s">
        <v>65</v>
      </c>
      <c r="E471" s="2" t="s">
        <v>56</v>
      </c>
    </row>
    <row r="472" spans="1:7" x14ac:dyDescent="0.35">
      <c r="A472" s="2">
        <v>77</v>
      </c>
      <c r="B472" s="2" t="s">
        <v>64</v>
      </c>
      <c r="C472" s="2">
        <v>163.30869999999999</v>
      </c>
      <c r="D472" s="2" t="s">
        <v>65</v>
      </c>
      <c r="E472" s="2" t="s">
        <v>68</v>
      </c>
    </row>
    <row r="473" spans="1:7" x14ac:dyDescent="0.35">
      <c r="A473" s="2">
        <v>77</v>
      </c>
      <c r="B473" s="2" t="s">
        <v>110</v>
      </c>
      <c r="C473" s="2">
        <v>163.30869999999999</v>
      </c>
      <c r="D473" s="2" t="s">
        <v>65</v>
      </c>
      <c r="E473" s="2" t="s">
        <v>68</v>
      </c>
    </row>
    <row r="474" spans="1:7" x14ac:dyDescent="0.35">
      <c r="A474" s="2">
        <v>77</v>
      </c>
      <c r="B474" s="2" t="s">
        <v>110</v>
      </c>
      <c r="C474" s="2">
        <v>163.30869999999999</v>
      </c>
      <c r="D474" s="2" t="s">
        <v>65</v>
      </c>
      <c r="E474" s="2" t="s">
        <v>68</v>
      </c>
    </row>
    <row r="475" spans="1:7" x14ac:dyDescent="0.35">
      <c r="A475" s="2">
        <v>77</v>
      </c>
      <c r="B475" s="2" t="s">
        <v>75</v>
      </c>
      <c r="C475" s="2">
        <v>164.31049999999999</v>
      </c>
      <c r="D475" s="2" t="s">
        <v>65</v>
      </c>
      <c r="E475" s="2" t="s">
        <v>59</v>
      </c>
      <c r="F475" s="2" t="s">
        <v>80</v>
      </c>
      <c r="G475">
        <v>164.31049999999999</v>
      </c>
    </row>
    <row r="476" spans="1:7" x14ac:dyDescent="0.35">
      <c r="A476" s="2">
        <v>77</v>
      </c>
      <c r="B476" s="2" t="s">
        <v>111</v>
      </c>
      <c r="C476" s="2">
        <v>164.31049999999999</v>
      </c>
      <c r="D476" s="2" t="s">
        <v>65</v>
      </c>
      <c r="E476" s="2" t="s">
        <v>59</v>
      </c>
    </row>
    <row r="477" spans="1:7" x14ac:dyDescent="0.35">
      <c r="A477" s="2">
        <v>77</v>
      </c>
      <c r="B477" s="2" t="s">
        <v>111</v>
      </c>
      <c r="C477" s="2">
        <v>164.31049999999999</v>
      </c>
      <c r="D477" s="2" t="s">
        <v>65</v>
      </c>
      <c r="E477" s="2" t="s">
        <v>59</v>
      </c>
    </row>
    <row r="478" spans="1:7" x14ac:dyDescent="0.35">
      <c r="A478" s="2">
        <v>78</v>
      </c>
      <c r="B478" s="2" t="s">
        <v>64</v>
      </c>
      <c r="C478" s="2">
        <v>165.31649999999999</v>
      </c>
      <c r="D478" s="2" t="s">
        <v>65</v>
      </c>
      <c r="E478" s="2" t="s">
        <v>68</v>
      </c>
    </row>
    <row r="479" spans="1:7" x14ac:dyDescent="0.35">
      <c r="A479" s="2">
        <v>78</v>
      </c>
      <c r="B479" s="2" t="s">
        <v>110</v>
      </c>
      <c r="C479" s="2">
        <v>165.31649999999999</v>
      </c>
      <c r="D479" s="2" t="s">
        <v>65</v>
      </c>
      <c r="E479" s="2" t="s">
        <v>68</v>
      </c>
    </row>
    <row r="480" spans="1:7" x14ac:dyDescent="0.35">
      <c r="A480" s="2">
        <v>78</v>
      </c>
      <c r="B480" s="2" t="s">
        <v>110</v>
      </c>
      <c r="C480" s="2">
        <v>165.31649999999999</v>
      </c>
      <c r="D480" s="2" t="s">
        <v>65</v>
      </c>
      <c r="E480" s="2" t="s">
        <v>68</v>
      </c>
    </row>
    <row r="481" spans="1:7" x14ac:dyDescent="0.35">
      <c r="A481" s="2">
        <v>78</v>
      </c>
      <c r="B481" s="2" t="s">
        <v>75</v>
      </c>
      <c r="C481" s="2">
        <v>166.31819999999999</v>
      </c>
      <c r="D481" s="2" t="s">
        <v>65</v>
      </c>
      <c r="E481" s="2" t="s">
        <v>59</v>
      </c>
      <c r="F481" s="2" t="s">
        <v>80</v>
      </c>
      <c r="G481">
        <v>166.31819999999999</v>
      </c>
    </row>
    <row r="482" spans="1:7" x14ac:dyDescent="0.35">
      <c r="A482" s="2">
        <v>78</v>
      </c>
      <c r="B482" s="2" t="s">
        <v>111</v>
      </c>
      <c r="C482" s="2">
        <v>166.31819999999999</v>
      </c>
      <c r="D482" s="2" t="s">
        <v>65</v>
      </c>
      <c r="E482" s="2" t="s">
        <v>59</v>
      </c>
    </row>
    <row r="483" spans="1:7" x14ac:dyDescent="0.35">
      <c r="A483" s="2">
        <v>78</v>
      </c>
      <c r="B483" s="2" t="s">
        <v>111</v>
      </c>
      <c r="C483" s="2">
        <v>166.31819999999999</v>
      </c>
      <c r="D483" s="2" t="s">
        <v>65</v>
      </c>
      <c r="E483" s="2" t="s">
        <v>59</v>
      </c>
    </row>
    <row r="484" spans="1:7" x14ac:dyDescent="0.35">
      <c r="A484" s="2">
        <v>79</v>
      </c>
      <c r="B484" s="2" t="s">
        <v>64</v>
      </c>
      <c r="C484" s="2">
        <v>167.33260000000001</v>
      </c>
      <c r="D484" s="2" t="s">
        <v>65</v>
      </c>
      <c r="E484" s="2" t="s">
        <v>68</v>
      </c>
    </row>
    <row r="485" spans="1:7" x14ac:dyDescent="0.35">
      <c r="A485" s="2">
        <v>79</v>
      </c>
      <c r="B485" s="2" t="s">
        <v>110</v>
      </c>
      <c r="C485" s="2">
        <v>167.33260000000001</v>
      </c>
      <c r="D485" s="2" t="s">
        <v>65</v>
      </c>
      <c r="E485" s="2" t="s">
        <v>68</v>
      </c>
    </row>
    <row r="486" spans="1:7" x14ac:dyDescent="0.35">
      <c r="A486" s="2">
        <v>79</v>
      </c>
      <c r="B486" s="2" t="s">
        <v>110</v>
      </c>
      <c r="C486" s="2">
        <v>167.33260000000001</v>
      </c>
      <c r="D486" s="2" t="s">
        <v>65</v>
      </c>
      <c r="E486" s="2" t="s">
        <v>68</v>
      </c>
    </row>
    <row r="487" spans="1:7" x14ac:dyDescent="0.35">
      <c r="A487" s="2">
        <v>79</v>
      </c>
      <c r="B487" s="2" t="s">
        <v>75</v>
      </c>
      <c r="C487" s="2">
        <v>168.3426</v>
      </c>
      <c r="D487" s="2" t="s">
        <v>65</v>
      </c>
      <c r="E487" s="2" t="s">
        <v>59</v>
      </c>
      <c r="F487" s="2" t="s">
        <v>80</v>
      </c>
      <c r="G487">
        <v>168.3426</v>
      </c>
    </row>
    <row r="488" spans="1:7" x14ac:dyDescent="0.35">
      <c r="A488" s="2">
        <v>79</v>
      </c>
      <c r="B488" s="2" t="s">
        <v>111</v>
      </c>
      <c r="C488" s="2">
        <v>168.3426</v>
      </c>
      <c r="D488" s="2" t="s">
        <v>65</v>
      </c>
      <c r="E488" s="2" t="s">
        <v>59</v>
      </c>
    </row>
    <row r="489" spans="1:7" x14ac:dyDescent="0.35">
      <c r="A489" s="2">
        <v>79</v>
      </c>
      <c r="B489" s="2" t="s">
        <v>111</v>
      </c>
      <c r="C489" s="2">
        <v>168.3426</v>
      </c>
      <c r="D489" s="2" t="s">
        <v>65</v>
      </c>
      <c r="E489" s="2" t="s">
        <v>59</v>
      </c>
    </row>
    <row r="490" spans="1:7" x14ac:dyDescent="0.35">
      <c r="A490" s="2">
        <v>80</v>
      </c>
      <c r="B490" s="2" t="s">
        <v>64</v>
      </c>
      <c r="C490" s="2">
        <v>169.34899999999999</v>
      </c>
      <c r="D490" s="2" t="s">
        <v>65</v>
      </c>
      <c r="E490" s="2" t="s">
        <v>68</v>
      </c>
    </row>
    <row r="491" spans="1:7" x14ac:dyDescent="0.35">
      <c r="A491" s="2">
        <v>80</v>
      </c>
      <c r="B491" s="2" t="s">
        <v>110</v>
      </c>
      <c r="C491" s="2">
        <v>169.34899999999999</v>
      </c>
      <c r="D491" s="2" t="s">
        <v>65</v>
      </c>
      <c r="E491" s="2" t="s">
        <v>68</v>
      </c>
    </row>
    <row r="492" spans="1:7" x14ac:dyDescent="0.35">
      <c r="A492" s="2">
        <v>80</v>
      </c>
      <c r="B492" s="2" t="s">
        <v>110</v>
      </c>
      <c r="C492" s="2">
        <v>169.34899999999999</v>
      </c>
      <c r="D492" s="2" t="s">
        <v>65</v>
      </c>
      <c r="E492" s="2" t="s">
        <v>68</v>
      </c>
    </row>
    <row r="493" spans="1:7" x14ac:dyDescent="0.35">
      <c r="A493" s="2">
        <v>80</v>
      </c>
      <c r="B493" s="2" t="s">
        <v>75</v>
      </c>
      <c r="C493" s="2">
        <v>170.3561</v>
      </c>
      <c r="D493" s="2" t="s">
        <v>65</v>
      </c>
      <c r="E493" s="2" t="s">
        <v>56</v>
      </c>
      <c r="F493" s="2" t="s">
        <v>80</v>
      </c>
      <c r="G493">
        <v>170.3561</v>
      </c>
    </row>
    <row r="494" spans="1:7" x14ac:dyDescent="0.35">
      <c r="A494" s="2">
        <v>80</v>
      </c>
      <c r="B494" s="2" t="s">
        <v>111</v>
      </c>
      <c r="C494" s="2">
        <v>170.3561</v>
      </c>
      <c r="D494" s="2" t="s">
        <v>65</v>
      </c>
      <c r="E494" s="2" t="s">
        <v>56</v>
      </c>
    </row>
    <row r="495" spans="1:7" x14ac:dyDescent="0.35">
      <c r="A495" s="2">
        <v>80</v>
      </c>
      <c r="B495" s="2" t="s">
        <v>111</v>
      </c>
      <c r="C495" s="2">
        <v>170.3561</v>
      </c>
      <c r="D495" s="2" t="s">
        <v>65</v>
      </c>
      <c r="E495" s="2" t="s">
        <v>56</v>
      </c>
    </row>
    <row r="496" spans="1:7" x14ac:dyDescent="0.35">
      <c r="A496" s="2">
        <v>81</v>
      </c>
      <c r="B496" s="2" t="s">
        <v>64</v>
      </c>
      <c r="C496" s="2">
        <v>171.3578</v>
      </c>
      <c r="D496" s="2" t="s">
        <v>65</v>
      </c>
      <c r="E496" s="2" t="s">
        <v>68</v>
      </c>
    </row>
    <row r="497" spans="1:7" x14ac:dyDescent="0.35">
      <c r="A497" s="2">
        <v>81</v>
      </c>
      <c r="B497" s="2" t="s">
        <v>110</v>
      </c>
      <c r="C497" s="2">
        <v>171.3578</v>
      </c>
      <c r="D497" s="2" t="s">
        <v>65</v>
      </c>
      <c r="E497" s="2" t="s">
        <v>68</v>
      </c>
    </row>
    <row r="498" spans="1:7" x14ac:dyDescent="0.35">
      <c r="A498" s="2">
        <v>81</v>
      </c>
      <c r="B498" s="2" t="s">
        <v>110</v>
      </c>
      <c r="C498" s="2">
        <v>171.3578</v>
      </c>
      <c r="D498" s="2" t="s">
        <v>65</v>
      </c>
      <c r="E498" s="2" t="s">
        <v>68</v>
      </c>
    </row>
    <row r="499" spans="1:7" x14ac:dyDescent="0.35">
      <c r="A499" s="2">
        <v>81</v>
      </c>
      <c r="B499" s="2" t="s">
        <v>75</v>
      </c>
      <c r="C499" s="2">
        <v>172.37049999999999</v>
      </c>
      <c r="D499" s="2" t="s">
        <v>65</v>
      </c>
      <c r="E499" s="2" t="s">
        <v>56</v>
      </c>
      <c r="F499" s="2" t="s">
        <v>80</v>
      </c>
      <c r="G499">
        <v>172.37049999999999</v>
      </c>
    </row>
    <row r="500" spans="1:7" x14ac:dyDescent="0.35">
      <c r="A500" s="2">
        <v>81</v>
      </c>
      <c r="B500" s="2" t="s">
        <v>111</v>
      </c>
      <c r="C500" s="2">
        <v>172.37049999999999</v>
      </c>
      <c r="D500" s="2" t="s">
        <v>65</v>
      </c>
      <c r="E500" s="2" t="s">
        <v>56</v>
      </c>
    </row>
    <row r="501" spans="1:7" x14ac:dyDescent="0.35">
      <c r="A501" s="2">
        <v>81</v>
      </c>
      <c r="B501" s="2" t="s">
        <v>111</v>
      </c>
      <c r="C501" s="2">
        <v>172.37049999999999</v>
      </c>
      <c r="D501" s="2" t="s">
        <v>65</v>
      </c>
      <c r="E501" s="2" t="s">
        <v>56</v>
      </c>
    </row>
    <row r="502" spans="1:7" x14ac:dyDescent="0.35">
      <c r="A502" s="2">
        <v>82</v>
      </c>
      <c r="B502" s="2" t="s">
        <v>64</v>
      </c>
      <c r="C502" s="2">
        <v>173.3836</v>
      </c>
      <c r="D502" s="2" t="s">
        <v>65</v>
      </c>
      <c r="E502" s="2" t="s">
        <v>68</v>
      </c>
    </row>
    <row r="503" spans="1:7" x14ac:dyDescent="0.35">
      <c r="A503" s="2">
        <v>82</v>
      </c>
      <c r="B503" s="2" t="s">
        <v>110</v>
      </c>
      <c r="C503" s="2">
        <v>173.3836</v>
      </c>
      <c r="D503" s="2" t="s">
        <v>65</v>
      </c>
      <c r="E503" s="2" t="s">
        <v>68</v>
      </c>
    </row>
    <row r="504" spans="1:7" x14ac:dyDescent="0.35">
      <c r="A504" s="2">
        <v>82</v>
      </c>
      <c r="B504" s="2" t="s">
        <v>110</v>
      </c>
      <c r="C504" s="2">
        <v>173.3836</v>
      </c>
      <c r="D504" s="2" t="s">
        <v>65</v>
      </c>
      <c r="E504" s="2" t="s">
        <v>68</v>
      </c>
    </row>
    <row r="505" spans="1:7" x14ac:dyDescent="0.35">
      <c r="A505" s="2">
        <v>82</v>
      </c>
      <c r="B505" s="2" t="s">
        <v>75</v>
      </c>
      <c r="C505" s="2">
        <v>174.38409999999999</v>
      </c>
      <c r="D505" s="2" t="s">
        <v>65</v>
      </c>
      <c r="E505" s="2" t="s">
        <v>59</v>
      </c>
      <c r="F505" s="2" t="s">
        <v>80</v>
      </c>
      <c r="G505">
        <v>174.38409999999999</v>
      </c>
    </row>
    <row r="506" spans="1:7" x14ac:dyDescent="0.35">
      <c r="A506" s="2">
        <v>82</v>
      </c>
      <c r="B506" s="2" t="s">
        <v>111</v>
      </c>
      <c r="C506" s="2">
        <v>174.38409999999999</v>
      </c>
      <c r="D506" s="2" t="s">
        <v>65</v>
      </c>
      <c r="E506" s="2" t="s">
        <v>59</v>
      </c>
    </row>
    <row r="507" spans="1:7" x14ac:dyDescent="0.35">
      <c r="A507" s="2">
        <v>82</v>
      </c>
      <c r="B507" s="2" t="s">
        <v>111</v>
      </c>
      <c r="C507" s="2">
        <v>174.38409999999999</v>
      </c>
      <c r="D507" s="2" t="s">
        <v>65</v>
      </c>
      <c r="E507" s="2" t="s">
        <v>59</v>
      </c>
    </row>
    <row r="508" spans="1:7" x14ac:dyDescent="0.35">
      <c r="A508" s="2">
        <v>83</v>
      </c>
      <c r="B508" s="2" t="s">
        <v>64</v>
      </c>
      <c r="C508" s="2">
        <v>175.38890000000001</v>
      </c>
      <c r="D508" s="2" t="s">
        <v>65</v>
      </c>
      <c r="E508" s="2" t="s">
        <v>68</v>
      </c>
    </row>
    <row r="509" spans="1:7" x14ac:dyDescent="0.35">
      <c r="A509" s="2">
        <v>83</v>
      </c>
      <c r="B509" s="2" t="s">
        <v>110</v>
      </c>
      <c r="C509" s="2">
        <v>175.38890000000001</v>
      </c>
      <c r="D509" s="2" t="s">
        <v>65</v>
      </c>
      <c r="E509" s="2" t="s">
        <v>68</v>
      </c>
    </row>
    <row r="510" spans="1:7" x14ac:dyDescent="0.35">
      <c r="A510" s="2">
        <v>83</v>
      </c>
      <c r="B510" s="2" t="s">
        <v>110</v>
      </c>
      <c r="C510" s="2">
        <v>175.38890000000001</v>
      </c>
      <c r="D510" s="2" t="s">
        <v>65</v>
      </c>
      <c r="E510" s="2" t="s">
        <v>68</v>
      </c>
    </row>
    <row r="511" spans="1:7" x14ac:dyDescent="0.35">
      <c r="A511" s="2">
        <v>83</v>
      </c>
      <c r="B511" s="2" t="s">
        <v>75</v>
      </c>
      <c r="C511" s="2">
        <v>176.39670000000001</v>
      </c>
      <c r="D511" s="2" t="s">
        <v>65</v>
      </c>
      <c r="E511" s="2" t="s">
        <v>56</v>
      </c>
      <c r="F511" s="2" t="s">
        <v>80</v>
      </c>
      <c r="G511">
        <v>176.39670000000001</v>
      </c>
    </row>
    <row r="512" spans="1:7" x14ac:dyDescent="0.35">
      <c r="A512" s="2">
        <v>83</v>
      </c>
      <c r="B512" s="2" t="s">
        <v>111</v>
      </c>
      <c r="C512" s="2">
        <v>176.39670000000001</v>
      </c>
      <c r="D512" s="2" t="s">
        <v>65</v>
      </c>
      <c r="E512" s="2" t="s">
        <v>56</v>
      </c>
    </row>
    <row r="513" spans="1:7" x14ac:dyDescent="0.35">
      <c r="A513" s="2">
        <v>83</v>
      </c>
      <c r="B513" s="2" t="s">
        <v>111</v>
      </c>
      <c r="C513" s="2">
        <v>176.39670000000001</v>
      </c>
      <c r="D513" s="2" t="s">
        <v>65</v>
      </c>
      <c r="E513" s="2" t="s">
        <v>56</v>
      </c>
    </row>
    <row r="514" spans="1:7" x14ac:dyDescent="0.35">
      <c r="A514" s="2">
        <v>84</v>
      </c>
      <c r="B514" s="2" t="s">
        <v>64</v>
      </c>
      <c r="C514" s="2">
        <v>177.40479999999999</v>
      </c>
      <c r="D514" s="2" t="s">
        <v>65</v>
      </c>
      <c r="E514" s="2" t="s">
        <v>68</v>
      </c>
    </row>
    <row r="515" spans="1:7" x14ac:dyDescent="0.35">
      <c r="A515" s="2">
        <v>84</v>
      </c>
      <c r="B515" s="2" t="s">
        <v>110</v>
      </c>
      <c r="C515" s="2">
        <v>177.40479999999999</v>
      </c>
      <c r="D515" s="2" t="s">
        <v>65</v>
      </c>
      <c r="E515" s="2" t="s">
        <v>68</v>
      </c>
    </row>
    <row r="516" spans="1:7" x14ac:dyDescent="0.35">
      <c r="A516" s="2">
        <v>84</v>
      </c>
      <c r="B516" s="2" t="s">
        <v>110</v>
      </c>
      <c r="C516" s="2">
        <v>177.40479999999999</v>
      </c>
      <c r="D516" s="2" t="s">
        <v>65</v>
      </c>
      <c r="E516" s="2" t="s">
        <v>68</v>
      </c>
    </row>
    <row r="517" spans="1:7" x14ac:dyDescent="0.35">
      <c r="A517" s="2">
        <v>84</v>
      </c>
      <c r="B517" s="2" t="s">
        <v>75</v>
      </c>
      <c r="C517" s="2">
        <v>178.4066</v>
      </c>
      <c r="D517" s="2" t="s">
        <v>65</v>
      </c>
      <c r="E517" s="2" t="s">
        <v>56</v>
      </c>
      <c r="F517" s="2" t="s">
        <v>80</v>
      </c>
      <c r="G517">
        <v>178.4066</v>
      </c>
    </row>
    <row r="518" spans="1:7" x14ac:dyDescent="0.35">
      <c r="A518" s="2">
        <v>84</v>
      </c>
      <c r="B518" s="2" t="s">
        <v>111</v>
      </c>
      <c r="C518" s="2">
        <v>178.4066</v>
      </c>
      <c r="D518" s="2" t="s">
        <v>65</v>
      </c>
      <c r="E518" s="2" t="s">
        <v>56</v>
      </c>
    </row>
    <row r="519" spans="1:7" x14ac:dyDescent="0.35">
      <c r="A519" s="2">
        <v>84</v>
      </c>
      <c r="B519" s="2" t="s">
        <v>111</v>
      </c>
      <c r="C519" s="2">
        <v>178.4066</v>
      </c>
      <c r="D519" s="2" t="s">
        <v>65</v>
      </c>
      <c r="E519" s="2" t="s">
        <v>56</v>
      </c>
    </row>
    <row r="520" spans="1:7" x14ac:dyDescent="0.35">
      <c r="A520" s="2">
        <v>85</v>
      </c>
      <c r="B520" s="2" t="s">
        <v>64</v>
      </c>
      <c r="C520" s="2">
        <v>179.4118</v>
      </c>
      <c r="D520" s="2" t="s">
        <v>65</v>
      </c>
      <c r="E520" s="2" t="s">
        <v>68</v>
      </c>
    </row>
    <row r="521" spans="1:7" x14ac:dyDescent="0.35">
      <c r="A521" s="2">
        <v>85</v>
      </c>
      <c r="B521" s="2" t="s">
        <v>110</v>
      </c>
      <c r="C521" s="2">
        <v>179.4118</v>
      </c>
      <c r="D521" s="2" t="s">
        <v>65</v>
      </c>
      <c r="E521" s="2" t="s">
        <v>68</v>
      </c>
    </row>
    <row r="522" spans="1:7" x14ac:dyDescent="0.35">
      <c r="A522" s="2">
        <v>85</v>
      </c>
      <c r="B522" s="2" t="s">
        <v>110</v>
      </c>
      <c r="C522" s="2">
        <v>179.4118</v>
      </c>
      <c r="D522" s="2" t="s">
        <v>65</v>
      </c>
      <c r="E522" s="2" t="s">
        <v>68</v>
      </c>
    </row>
    <row r="523" spans="1:7" x14ac:dyDescent="0.35">
      <c r="A523" s="2">
        <v>85</v>
      </c>
      <c r="B523" s="2" t="s">
        <v>75</v>
      </c>
      <c r="C523" s="2">
        <v>180.42019999999999</v>
      </c>
      <c r="D523" s="2" t="s">
        <v>65</v>
      </c>
      <c r="E523" s="2" t="s">
        <v>59</v>
      </c>
      <c r="F523" s="2" t="s">
        <v>80</v>
      </c>
      <c r="G523">
        <v>180.42019999999999</v>
      </c>
    </row>
    <row r="524" spans="1:7" x14ac:dyDescent="0.35">
      <c r="A524" s="2">
        <v>85</v>
      </c>
      <c r="B524" s="2" t="s">
        <v>111</v>
      </c>
      <c r="C524" s="2">
        <v>180.42019999999999</v>
      </c>
      <c r="D524" s="2" t="s">
        <v>65</v>
      </c>
      <c r="E524" s="2" t="s">
        <v>59</v>
      </c>
    </row>
    <row r="525" spans="1:7" x14ac:dyDescent="0.35">
      <c r="A525" s="2">
        <v>85</v>
      </c>
      <c r="B525" s="2" t="s">
        <v>111</v>
      </c>
      <c r="C525" s="2">
        <v>180.42019999999999</v>
      </c>
      <c r="D525" s="2" t="s">
        <v>65</v>
      </c>
      <c r="E525" s="2" t="s">
        <v>59</v>
      </c>
    </row>
    <row r="526" spans="1:7" x14ac:dyDescent="0.35">
      <c r="A526" s="2">
        <v>86</v>
      </c>
      <c r="B526" s="2" t="s">
        <v>64</v>
      </c>
      <c r="C526" s="2">
        <v>181.42830000000001</v>
      </c>
      <c r="D526" s="2" t="s">
        <v>65</v>
      </c>
      <c r="E526" s="2" t="s">
        <v>68</v>
      </c>
    </row>
    <row r="527" spans="1:7" x14ac:dyDescent="0.35">
      <c r="A527" s="2">
        <v>86</v>
      </c>
      <c r="B527" s="2" t="s">
        <v>110</v>
      </c>
      <c r="C527" s="2">
        <v>181.42830000000001</v>
      </c>
      <c r="D527" s="2" t="s">
        <v>65</v>
      </c>
      <c r="E527" s="2" t="s">
        <v>68</v>
      </c>
    </row>
    <row r="528" spans="1:7" x14ac:dyDescent="0.35">
      <c r="A528" s="2">
        <v>86</v>
      </c>
      <c r="B528" s="2" t="s">
        <v>110</v>
      </c>
      <c r="C528" s="2">
        <v>181.42830000000001</v>
      </c>
      <c r="D528" s="2" t="s">
        <v>65</v>
      </c>
      <c r="E528" s="2" t="s">
        <v>68</v>
      </c>
    </row>
    <row r="529" spans="1:7" x14ac:dyDescent="0.35">
      <c r="A529" s="2">
        <v>86</v>
      </c>
      <c r="B529" s="2" t="s">
        <v>75</v>
      </c>
      <c r="C529" s="2">
        <v>182.4419</v>
      </c>
      <c r="D529" s="2" t="s">
        <v>65</v>
      </c>
      <c r="E529" s="2" t="s">
        <v>59</v>
      </c>
      <c r="F529" s="2" t="s">
        <v>80</v>
      </c>
      <c r="G529">
        <v>182.4419</v>
      </c>
    </row>
    <row r="530" spans="1:7" x14ac:dyDescent="0.35">
      <c r="A530" s="2">
        <v>86</v>
      </c>
      <c r="B530" s="2" t="s">
        <v>111</v>
      </c>
      <c r="C530" s="2">
        <v>182.4419</v>
      </c>
      <c r="D530" s="2" t="s">
        <v>65</v>
      </c>
      <c r="E530" s="2" t="s">
        <v>59</v>
      </c>
    </row>
    <row r="531" spans="1:7" x14ac:dyDescent="0.35">
      <c r="A531" s="2">
        <v>86</v>
      </c>
      <c r="B531" s="2" t="s">
        <v>111</v>
      </c>
      <c r="C531" s="2">
        <v>182.4419</v>
      </c>
      <c r="D531" s="2" t="s">
        <v>65</v>
      </c>
      <c r="E531" s="2" t="s">
        <v>59</v>
      </c>
    </row>
    <row r="532" spans="1:7" x14ac:dyDescent="0.35">
      <c r="A532" s="2">
        <v>87</v>
      </c>
      <c r="B532" s="2" t="s">
        <v>64</v>
      </c>
      <c r="C532" s="2">
        <v>183.4521</v>
      </c>
      <c r="D532" s="2" t="s">
        <v>65</v>
      </c>
      <c r="E532" s="2" t="s">
        <v>68</v>
      </c>
    </row>
    <row r="533" spans="1:7" x14ac:dyDescent="0.35">
      <c r="A533" s="2">
        <v>87</v>
      </c>
      <c r="B533" s="2" t="s">
        <v>110</v>
      </c>
      <c r="C533" s="2">
        <v>183.4521</v>
      </c>
      <c r="D533" s="2" t="s">
        <v>65</v>
      </c>
      <c r="E533" s="2" t="s">
        <v>68</v>
      </c>
    </row>
    <row r="534" spans="1:7" x14ac:dyDescent="0.35">
      <c r="A534" s="2">
        <v>87</v>
      </c>
      <c r="B534" s="2" t="s">
        <v>110</v>
      </c>
      <c r="C534" s="2">
        <v>183.4521</v>
      </c>
      <c r="D534" s="2" t="s">
        <v>65</v>
      </c>
      <c r="E534" s="2" t="s">
        <v>68</v>
      </c>
    </row>
    <row r="535" spans="1:7" x14ac:dyDescent="0.35">
      <c r="A535" s="2">
        <v>87</v>
      </c>
      <c r="B535" s="2" t="s">
        <v>75</v>
      </c>
      <c r="C535" s="2">
        <v>184.4708</v>
      </c>
      <c r="D535" s="2" t="s">
        <v>65</v>
      </c>
      <c r="E535" s="2" t="s">
        <v>56</v>
      </c>
      <c r="F535" s="2" t="s">
        <v>80</v>
      </c>
      <c r="G535">
        <v>184.4708</v>
      </c>
    </row>
    <row r="536" spans="1:7" x14ac:dyDescent="0.35">
      <c r="A536" s="2">
        <v>87</v>
      </c>
      <c r="B536" s="2" t="s">
        <v>111</v>
      </c>
      <c r="C536" s="2">
        <v>184.4708</v>
      </c>
      <c r="D536" s="2" t="s">
        <v>65</v>
      </c>
      <c r="E536" s="2" t="s">
        <v>56</v>
      </c>
    </row>
    <row r="537" spans="1:7" x14ac:dyDescent="0.35">
      <c r="A537" s="2">
        <v>87</v>
      </c>
      <c r="B537" s="2" t="s">
        <v>111</v>
      </c>
      <c r="C537" s="2">
        <v>184.4708</v>
      </c>
      <c r="D537" s="2" t="s">
        <v>65</v>
      </c>
      <c r="E537" s="2" t="s">
        <v>56</v>
      </c>
    </row>
    <row r="538" spans="1:7" x14ac:dyDescent="0.35">
      <c r="A538" s="2">
        <v>88</v>
      </c>
      <c r="B538" s="2" t="s">
        <v>64</v>
      </c>
      <c r="C538" s="2">
        <v>185.4802</v>
      </c>
      <c r="D538" s="2" t="s">
        <v>65</v>
      </c>
      <c r="E538" s="2" t="s">
        <v>68</v>
      </c>
    </row>
    <row r="539" spans="1:7" x14ac:dyDescent="0.35">
      <c r="A539" s="2">
        <v>88</v>
      </c>
      <c r="B539" s="2" t="s">
        <v>110</v>
      </c>
      <c r="C539" s="2">
        <v>185.4802</v>
      </c>
      <c r="D539" s="2" t="s">
        <v>65</v>
      </c>
      <c r="E539" s="2" t="s">
        <v>68</v>
      </c>
    </row>
    <row r="540" spans="1:7" x14ac:dyDescent="0.35">
      <c r="A540" s="2">
        <v>88</v>
      </c>
      <c r="B540" s="2" t="s">
        <v>110</v>
      </c>
      <c r="C540" s="2">
        <v>185.4802</v>
      </c>
      <c r="D540" s="2" t="s">
        <v>65</v>
      </c>
      <c r="E540" s="2" t="s">
        <v>68</v>
      </c>
    </row>
    <row r="541" spans="1:7" x14ac:dyDescent="0.35">
      <c r="A541" s="2">
        <v>88</v>
      </c>
      <c r="B541" s="2" t="s">
        <v>75</v>
      </c>
      <c r="C541" s="2">
        <v>186.48349999999999</v>
      </c>
      <c r="D541" s="2" t="s">
        <v>65</v>
      </c>
      <c r="E541" s="2" t="s">
        <v>56</v>
      </c>
      <c r="F541" s="2" t="s">
        <v>80</v>
      </c>
      <c r="G541">
        <v>186.48349999999999</v>
      </c>
    </row>
    <row r="542" spans="1:7" x14ac:dyDescent="0.35">
      <c r="A542" s="2">
        <v>88</v>
      </c>
      <c r="B542" s="2" t="s">
        <v>111</v>
      </c>
      <c r="C542" s="2">
        <v>186.48349999999999</v>
      </c>
      <c r="D542" s="2" t="s">
        <v>65</v>
      </c>
      <c r="E542" s="2" t="s">
        <v>56</v>
      </c>
    </row>
    <row r="543" spans="1:7" x14ac:dyDescent="0.35">
      <c r="A543" s="2">
        <v>88</v>
      </c>
      <c r="B543" s="2" t="s">
        <v>111</v>
      </c>
      <c r="C543" s="2">
        <v>186.48349999999999</v>
      </c>
      <c r="D543" s="2" t="s">
        <v>65</v>
      </c>
      <c r="E543" s="2" t="s">
        <v>56</v>
      </c>
    </row>
    <row r="544" spans="1:7" x14ac:dyDescent="0.35">
      <c r="A544" s="2">
        <v>89</v>
      </c>
      <c r="B544" s="2" t="s">
        <v>64</v>
      </c>
      <c r="C544" s="2">
        <v>187.49100000000001</v>
      </c>
      <c r="D544" s="2" t="s">
        <v>65</v>
      </c>
      <c r="E544" s="2" t="s">
        <v>68</v>
      </c>
    </row>
    <row r="545" spans="1:7" x14ac:dyDescent="0.35">
      <c r="A545" s="2">
        <v>89</v>
      </c>
      <c r="B545" s="2" t="s">
        <v>110</v>
      </c>
      <c r="C545" s="2">
        <v>187.49100000000001</v>
      </c>
      <c r="D545" s="2" t="s">
        <v>65</v>
      </c>
      <c r="E545" s="2" t="s">
        <v>68</v>
      </c>
    </row>
    <row r="546" spans="1:7" x14ac:dyDescent="0.35">
      <c r="A546" s="2">
        <v>89</v>
      </c>
      <c r="B546" s="2" t="s">
        <v>110</v>
      </c>
      <c r="C546" s="2">
        <v>187.49100000000001</v>
      </c>
      <c r="D546" s="2" t="s">
        <v>65</v>
      </c>
      <c r="E546" s="2" t="s">
        <v>68</v>
      </c>
    </row>
    <row r="547" spans="1:7" x14ac:dyDescent="0.35">
      <c r="A547" s="2">
        <v>89</v>
      </c>
      <c r="B547" s="2" t="s">
        <v>75</v>
      </c>
      <c r="C547" s="2">
        <v>188.50229999999999</v>
      </c>
      <c r="D547" s="2" t="s">
        <v>65</v>
      </c>
      <c r="E547" s="2" t="s">
        <v>59</v>
      </c>
      <c r="F547" s="2" t="s">
        <v>80</v>
      </c>
      <c r="G547">
        <v>188.50229999999999</v>
      </c>
    </row>
    <row r="548" spans="1:7" x14ac:dyDescent="0.35">
      <c r="A548" s="2">
        <v>89</v>
      </c>
      <c r="B548" s="2" t="s">
        <v>111</v>
      </c>
      <c r="C548" s="2">
        <v>188.50229999999999</v>
      </c>
      <c r="D548" s="2" t="s">
        <v>65</v>
      </c>
      <c r="E548" s="2" t="s">
        <v>59</v>
      </c>
    </row>
    <row r="549" spans="1:7" x14ac:dyDescent="0.35">
      <c r="A549" s="2">
        <v>89</v>
      </c>
      <c r="B549" s="2" t="s">
        <v>111</v>
      </c>
      <c r="C549" s="2">
        <v>188.50229999999999</v>
      </c>
      <c r="D549" s="2" t="s">
        <v>65</v>
      </c>
      <c r="E549" s="2" t="s">
        <v>59</v>
      </c>
    </row>
    <row r="550" spans="1:7" x14ac:dyDescent="0.35">
      <c r="A550" s="2">
        <v>90</v>
      </c>
      <c r="B550" s="2" t="s">
        <v>64</v>
      </c>
      <c r="C550" s="2">
        <v>189.5164</v>
      </c>
      <c r="D550" s="2" t="s">
        <v>65</v>
      </c>
      <c r="E550" s="2" t="s">
        <v>68</v>
      </c>
    </row>
    <row r="551" spans="1:7" x14ac:dyDescent="0.35">
      <c r="A551" s="2">
        <v>90</v>
      </c>
      <c r="B551" s="2" t="s">
        <v>110</v>
      </c>
      <c r="C551" s="2">
        <v>189.5164</v>
      </c>
      <c r="D551" s="2" t="s">
        <v>65</v>
      </c>
      <c r="E551" s="2" t="s">
        <v>68</v>
      </c>
    </row>
    <row r="552" spans="1:7" x14ac:dyDescent="0.35">
      <c r="A552" s="2">
        <v>90</v>
      </c>
      <c r="B552" s="2" t="s">
        <v>110</v>
      </c>
      <c r="C552" s="2">
        <v>189.5164</v>
      </c>
      <c r="D552" s="2" t="s">
        <v>65</v>
      </c>
      <c r="E552" s="2" t="s">
        <v>68</v>
      </c>
    </row>
    <row r="553" spans="1:7" x14ac:dyDescent="0.35">
      <c r="A553" s="2">
        <v>90</v>
      </c>
      <c r="B553" s="2" t="s">
        <v>75</v>
      </c>
      <c r="C553" s="2">
        <v>190.51900000000001</v>
      </c>
      <c r="D553" s="2" t="s">
        <v>65</v>
      </c>
      <c r="E553" s="2" t="s">
        <v>59</v>
      </c>
      <c r="F553" s="2" t="s">
        <v>80</v>
      </c>
      <c r="G553">
        <v>190.51900000000001</v>
      </c>
    </row>
    <row r="554" spans="1:7" x14ac:dyDescent="0.35">
      <c r="A554" s="2">
        <v>90</v>
      </c>
      <c r="B554" s="2" t="s">
        <v>111</v>
      </c>
      <c r="C554" s="2">
        <v>190.51900000000001</v>
      </c>
      <c r="D554" s="2" t="s">
        <v>65</v>
      </c>
      <c r="E554" s="2" t="s">
        <v>59</v>
      </c>
    </row>
    <row r="555" spans="1:7" x14ac:dyDescent="0.35">
      <c r="A555" s="2">
        <v>90</v>
      </c>
      <c r="B555" s="2" t="s">
        <v>111</v>
      </c>
      <c r="C555" s="2">
        <v>190.51900000000001</v>
      </c>
      <c r="D555" s="2" t="s">
        <v>65</v>
      </c>
      <c r="E555" s="2" t="s">
        <v>59</v>
      </c>
    </row>
    <row r="556" spans="1:7" x14ac:dyDescent="0.35">
      <c r="A556" s="2">
        <v>91</v>
      </c>
      <c r="B556" s="2" t="s">
        <v>64</v>
      </c>
      <c r="C556" s="2">
        <v>191.53210000000001</v>
      </c>
      <c r="D556" s="2" t="s">
        <v>65</v>
      </c>
      <c r="E556" s="2" t="s">
        <v>68</v>
      </c>
    </row>
    <row r="557" spans="1:7" x14ac:dyDescent="0.35">
      <c r="A557" s="2">
        <v>91</v>
      </c>
      <c r="B557" s="2" t="s">
        <v>110</v>
      </c>
      <c r="C557" s="2">
        <v>191.53210000000001</v>
      </c>
      <c r="D557" s="2" t="s">
        <v>65</v>
      </c>
      <c r="E557" s="2" t="s">
        <v>68</v>
      </c>
    </row>
    <row r="558" spans="1:7" x14ac:dyDescent="0.35">
      <c r="A558" s="2">
        <v>91</v>
      </c>
      <c r="B558" s="2" t="s">
        <v>110</v>
      </c>
      <c r="C558" s="2">
        <v>191.53210000000001</v>
      </c>
      <c r="D558" s="2" t="s">
        <v>65</v>
      </c>
      <c r="E558" s="2" t="s">
        <v>68</v>
      </c>
    </row>
    <row r="559" spans="1:7" x14ac:dyDescent="0.35">
      <c r="A559" s="2">
        <v>91</v>
      </c>
      <c r="B559" s="2" t="s">
        <v>76</v>
      </c>
      <c r="C559" s="2">
        <v>192.54159999999999</v>
      </c>
      <c r="D559" s="2" t="s">
        <v>65</v>
      </c>
      <c r="E559" s="2" t="s">
        <v>59</v>
      </c>
      <c r="F559" s="2" t="s">
        <v>80</v>
      </c>
      <c r="G559">
        <v>192.54159999999999</v>
      </c>
    </row>
    <row r="560" spans="1:7" x14ac:dyDescent="0.35">
      <c r="A560" s="2">
        <v>91</v>
      </c>
      <c r="B560" s="2" t="s">
        <v>111</v>
      </c>
      <c r="C560" s="2">
        <v>192.54159999999999</v>
      </c>
      <c r="D560" s="2" t="s">
        <v>65</v>
      </c>
      <c r="E560" s="2" t="s">
        <v>59</v>
      </c>
    </row>
    <row r="561" spans="1:7" x14ac:dyDescent="0.35">
      <c r="A561" s="2">
        <v>91</v>
      </c>
      <c r="B561" s="2" t="s">
        <v>111</v>
      </c>
      <c r="C561" s="2">
        <v>192.54159999999999</v>
      </c>
      <c r="D561" s="2" t="s">
        <v>65</v>
      </c>
      <c r="E561" s="2" t="s">
        <v>59</v>
      </c>
    </row>
    <row r="562" spans="1:7" x14ac:dyDescent="0.35">
      <c r="A562" s="2">
        <v>92</v>
      </c>
      <c r="B562" s="2" t="s">
        <v>64</v>
      </c>
      <c r="C562" s="2">
        <v>193.5463</v>
      </c>
      <c r="D562" s="2" t="s">
        <v>65</v>
      </c>
      <c r="E562" s="2" t="s">
        <v>68</v>
      </c>
    </row>
    <row r="563" spans="1:7" x14ac:dyDescent="0.35">
      <c r="A563" s="2">
        <v>92</v>
      </c>
      <c r="B563" s="2" t="s">
        <v>110</v>
      </c>
      <c r="C563" s="2">
        <v>193.5463</v>
      </c>
      <c r="D563" s="2" t="s">
        <v>65</v>
      </c>
      <c r="E563" s="2" t="s">
        <v>68</v>
      </c>
    </row>
    <row r="564" spans="1:7" x14ac:dyDescent="0.35">
      <c r="A564" s="2">
        <v>92</v>
      </c>
      <c r="B564" s="2" t="s">
        <v>110</v>
      </c>
      <c r="C564" s="2">
        <v>193.5463</v>
      </c>
      <c r="D564" s="2" t="s">
        <v>65</v>
      </c>
      <c r="E564" s="2" t="s">
        <v>68</v>
      </c>
    </row>
    <row r="565" spans="1:7" x14ac:dyDescent="0.35">
      <c r="A565" s="2">
        <v>92</v>
      </c>
      <c r="B565" s="2" t="s">
        <v>76</v>
      </c>
      <c r="C565" s="2">
        <v>194.5523</v>
      </c>
      <c r="D565" s="2" t="s">
        <v>65</v>
      </c>
      <c r="E565" s="2" t="s">
        <v>57</v>
      </c>
      <c r="F565" s="2" t="s">
        <v>80</v>
      </c>
      <c r="G565">
        <v>194.5523</v>
      </c>
    </row>
    <row r="566" spans="1:7" x14ac:dyDescent="0.35">
      <c r="A566" s="2">
        <v>92</v>
      </c>
      <c r="B566" s="2" t="s">
        <v>111</v>
      </c>
      <c r="C566" s="2">
        <v>194.5523</v>
      </c>
      <c r="D566" s="2" t="s">
        <v>65</v>
      </c>
      <c r="E566" s="2" t="s">
        <v>57</v>
      </c>
    </row>
    <row r="567" spans="1:7" x14ac:dyDescent="0.35">
      <c r="A567" s="2">
        <v>92</v>
      </c>
      <c r="B567" s="2" t="s">
        <v>111</v>
      </c>
      <c r="C567" s="2">
        <v>194.5523</v>
      </c>
      <c r="D567" s="2" t="s">
        <v>65</v>
      </c>
      <c r="E567" s="2" t="s">
        <v>57</v>
      </c>
    </row>
    <row r="568" spans="1:7" x14ac:dyDescent="0.35">
      <c r="A568" s="2">
        <v>93</v>
      </c>
      <c r="B568" s="2" t="s">
        <v>64</v>
      </c>
      <c r="C568" s="2">
        <v>195.553</v>
      </c>
      <c r="D568" s="2" t="s">
        <v>65</v>
      </c>
      <c r="E568" s="2" t="s">
        <v>68</v>
      </c>
    </row>
    <row r="569" spans="1:7" x14ac:dyDescent="0.35">
      <c r="A569" s="2">
        <v>93</v>
      </c>
      <c r="B569" s="2" t="s">
        <v>110</v>
      </c>
      <c r="C569" s="2">
        <v>195.553</v>
      </c>
      <c r="D569" s="2" t="s">
        <v>65</v>
      </c>
      <c r="E569" s="2" t="s">
        <v>68</v>
      </c>
    </row>
    <row r="570" spans="1:7" x14ac:dyDescent="0.35">
      <c r="A570" s="2">
        <v>93</v>
      </c>
      <c r="B570" s="2" t="s">
        <v>110</v>
      </c>
      <c r="C570" s="2">
        <v>195.553</v>
      </c>
      <c r="D570" s="2" t="s">
        <v>65</v>
      </c>
      <c r="E570" s="2" t="s">
        <v>68</v>
      </c>
    </row>
    <row r="571" spans="1:7" x14ac:dyDescent="0.35">
      <c r="A571" s="2">
        <v>93</v>
      </c>
      <c r="B571" s="2" t="s">
        <v>76</v>
      </c>
      <c r="C571" s="2">
        <v>196.55699999999999</v>
      </c>
      <c r="D571" s="2" t="s">
        <v>65</v>
      </c>
      <c r="E571" s="2" t="s">
        <v>56</v>
      </c>
      <c r="F571" s="2" t="s">
        <v>80</v>
      </c>
      <c r="G571">
        <v>196.55699999999999</v>
      </c>
    </row>
    <row r="572" spans="1:7" x14ac:dyDescent="0.35">
      <c r="A572" s="2">
        <v>93</v>
      </c>
      <c r="B572" s="2" t="s">
        <v>111</v>
      </c>
      <c r="C572" s="2">
        <v>196.55699999999999</v>
      </c>
      <c r="D572" s="2" t="s">
        <v>65</v>
      </c>
      <c r="E572" s="2" t="s">
        <v>56</v>
      </c>
    </row>
    <row r="573" spans="1:7" x14ac:dyDescent="0.35">
      <c r="A573" s="2">
        <v>93</v>
      </c>
      <c r="B573" s="2" t="s">
        <v>111</v>
      </c>
      <c r="C573" s="2">
        <v>196.55699999999999</v>
      </c>
      <c r="D573" s="2" t="s">
        <v>65</v>
      </c>
      <c r="E573" s="2" t="s">
        <v>56</v>
      </c>
    </row>
    <row r="574" spans="1:7" x14ac:dyDescent="0.35">
      <c r="A574" s="2">
        <v>94</v>
      </c>
      <c r="B574" s="2" t="s">
        <v>64</v>
      </c>
      <c r="C574" s="2">
        <v>197.56540000000001</v>
      </c>
      <c r="D574" s="2" t="s">
        <v>65</v>
      </c>
      <c r="E574" s="2" t="s">
        <v>68</v>
      </c>
    </row>
    <row r="575" spans="1:7" x14ac:dyDescent="0.35">
      <c r="A575" s="2">
        <v>94</v>
      </c>
      <c r="B575" s="2" t="s">
        <v>110</v>
      </c>
      <c r="C575" s="2">
        <v>197.56540000000001</v>
      </c>
      <c r="D575" s="2" t="s">
        <v>65</v>
      </c>
      <c r="E575" s="2" t="s">
        <v>68</v>
      </c>
    </row>
    <row r="576" spans="1:7" x14ac:dyDescent="0.35">
      <c r="A576" s="2">
        <v>94</v>
      </c>
      <c r="B576" s="2" t="s">
        <v>110</v>
      </c>
      <c r="C576" s="2">
        <v>197.56540000000001</v>
      </c>
      <c r="D576" s="2" t="s">
        <v>65</v>
      </c>
      <c r="E576" s="2" t="s">
        <v>68</v>
      </c>
    </row>
    <row r="577" spans="1:7" x14ac:dyDescent="0.35">
      <c r="A577" s="2">
        <v>94</v>
      </c>
      <c r="B577" s="2" t="s">
        <v>76</v>
      </c>
      <c r="C577" s="2">
        <v>198.5702</v>
      </c>
      <c r="D577" s="2" t="s">
        <v>65</v>
      </c>
      <c r="E577" s="2" t="s">
        <v>59</v>
      </c>
      <c r="F577" s="2" t="s">
        <v>80</v>
      </c>
      <c r="G577">
        <v>198.5702</v>
      </c>
    </row>
    <row r="578" spans="1:7" x14ac:dyDescent="0.35">
      <c r="A578" s="2">
        <v>94</v>
      </c>
      <c r="B578" s="2" t="s">
        <v>111</v>
      </c>
      <c r="C578" s="2">
        <v>198.5702</v>
      </c>
      <c r="D578" s="2" t="s">
        <v>65</v>
      </c>
      <c r="E578" s="2" t="s">
        <v>59</v>
      </c>
    </row>
    <row r="579" spans="1:7" x14ac:dyDescent="0.35">
      <c r="A579" s="2">
        <v>94</v>
      </c>
      <c r="B579" s="2" t="s">
        <v>111</v>
      </c>
      <c r="C579" s="2">
        <v>198.5702</v>
      </c>
      <c r="D579" s="2" t="s">
        <v>65</v>
      </c>
      <c r="E579" s="2" t="s">
        <v>59</v>
      </c>
    </row>
    <row r="580" spans="1:7" x14ac:dyDescent="0.35">
      <c r="A580" s="2">
        <v>95</v>
      </c>
      <c r="B580" s="2" t="s">
        <v>64</v>
      </c>
      <c r="C580" s="2">
        <v>199.5838</v>
      </c>
      <c r="D580" s="2" t="s">
        <v>65</v>
      </c>
      <c r="E580" s="2" t="s">
        <v>68</v>
      </c>
    </row>
    <row r="581" spans="1:7" x14ac:dyDescent="0.35">
      <c r="A581" s="2">
        <v>95</v>
      </c>
      <c r="B581" s="2" t="s">
        <v>110</v>
      </c>
      <c r="C581" s="2">
        <v>199.5838</v>
      </c>
      <c r="D581" s="2" t="s">
        <v>65</v>
      </c>
      <c r="E581" s="2" t="s">
        <v>68</v>
      </c>
    </row>
    <row r="582" spans="1:7" x14ac:dyDescent="0.35">
      <c r="A582" s="2">
        <v>95</v>
      </c>
      <c r="B582" s="2" t="s">
        <v>110</v>
      </c>
      <c r="C582" s="2">
        <v>199.5838</v>
      </c>
      <c r="D582" s="2" t="s">
        <v>65</v>
      </c>
      <c r="E582" s="2" t="s">
        <v>68</v>
      </c>
    </row>
    <row r="583" spans="1:7" x14ac:dyDescent="0.35">
      <c r="A583" s="2">
        <v>95</v>
      </c>
      <c r="B583" s="2" t="s">
        <v>76</v>
      </c>
      <c r="C583" s="2">
        <v>200.6035</v>
      </c>
      <c r="D583" s="2" t="s">
        <v>65</v>
      </c>
      <c r="E583" s="2" t="s">
        <v>59</v>
      </c>
      <c r="F583" s="2" t="s">
        <v>80</v>
      </c>
      <c r="G583">
        <v>200.6035</v>
      </c>
    </row>
    <row r="584" spans="1:7" x14ac:dyDescent="0.35">
      <c r="A584" s="2">
        <v>95</v>
      </c>
      <c r="B584" s="2" t="s">
        <v>111</v>
      </c>
      <c r="C584" s="2">
        <v>200.6035</v>
      </c>
      <c r="D584" s="2" t="s">
        <v>65</v>
      </c>
      <c r="E584" s="2" t="s">
        <v>59</v>
      </c>
    </row>
    <row r="585" spans="1:7" x14ac:dyDescent="0.35">
      <c r="A585" s="2">
        <v>95</v>
      </c>
      <c r="B585" s="2" t="s">
        <v>111</v>
      </c>
      <c r="C585" s="2">
        <v>200.6035</v>
      </c>
      <c r="D585" s="2" t="s">
        <v>65</v>
      </c>
      <c r="E585" s="2" t="s">
        <v>59</v>
      </c>
    </row>
    <row r="586" spans="1:7" x14ac:dyDescent="0.35">
      <c r="A586" s="2">
        <v>96</v>
      </c>
      <c r="B586" s="2" t="s">
        <v>64</v>
      </c>
      <c r="C586" s="2">
        <v>201.61279999999999</v>
      </c>
      <c r="D586" s="2" t="s">
        <v>65</v>
      </c>
      <c r="E586" s="2" t="s">
        <v>68</v>
      </c>
    </row>
    <row r="587" spans="1:7" x14ac:dyDescent="0.35">
      <c r="A587" s="2">
        <v>96</v>
      </c>
      <c r="B587" s="2" t="s">
        <v>110</v>
      </c>
      <c r="C587" s="2">
        <v>201.61279999999999</v>
      </c>
      <c r="D587" s="2" t="s">
        <v>65</v>
      </c>
      <c r="E587" s="2" t="s">
        <v>68</v>
      </c>
    </row>
    <row r="588" spans="1:7" x14ac:dyDescent="0.35">
      <c r="A588" s="2">
        <v>96</v>
      </c>
      <c r="B588" s="2" t="s">
        <v>110</v>
      </c>
      <c r="C588" s="2">
        <v>201.61279999999999</v>
      </c>
      <c r="D588" s="2" t="s">
        <v>65</v>
      </c>
      <c r="E588" s="2" t="s">
        <v>68</v>
      </c>
    </row>
    <row r="589" spans="1:7" x14ac:dyDescent="0.35">
      <c r="A589" s="2">
        <v>96</v>
      </c>
      <c r="B589" s="2" t="s">
        <v>76</v>
      </c>
      <c r="C589" s="2">
        <v>202.61420000000001</v>
      </c>
      <c r="D589" s="2" t="s">
        <v>65</v>
      </c>
      <c r="E589" s="2" t="s">
        <v>57</v>
      </c>
      <c r="F589" s="2" t="s">
        <v>80</v>
      </c>
      <c r="G589">
        <v>202.61420000000001</v>
      </c>
    </row>
    <row r="590" spans="1:7" x14ac:dyDescent="0.35">
      <c r="A590" s="2">
        <v>96</v>
      </c>
      <c r="B590" s="2" t="s">
        <v>111</v>
      </c>
      <c r="C590" s="2">
        <v>202.61420000000001</v>
      </c>
      <c r="D590" s="2" t="s">
        <v>65</v>
      </c>
      <c r="E590" s="2" t="s">
        <v>57</v>
      </c>
    </row>
    <row r="591" spans="1:7" x14ac:dyDescent="0.35">
      <c r="A591" s="2">
        <v>96</v>
      </c>
      <c r="B591" s="2" t="s">
        <v>111</v>
      </c>
      <c r="C591" s="2">
        <v>202.61420000000001</v>
      </c>
      <c r="D591" s="2" t="s">
        <v>65</v>
      </c>
      <c r="E591" s="2" t="s">
        <v>57</v>
      </c>
    </row>
    <row r="592" spans="1:7" x14ac:dyDescent="0.35">
      <c r="A592" s="2">
        <v>97</v>
      </c>
      <c r="B592" s="2" t="s">
        <v>64</v>
      </c>
      <c r="C592" s="2">
        <v>203.6163</v>
      </c>
      <c r="D592" s="2" t="s">
        <v>65</v>
      </c>
      <c r="E592" s="2" t="s">
        <v>68</v>
      </c>
    </row>
    <row r="593" spans="1:7" x14ac:dyDescent="0.35">
      <c r="A593" s="2">
        <v>97</v>
      </c>
      <c r="B593" s="2" t="s">
        <v>110</v>
      </c>
      <c r="C593" s="2">
        <v>203.6163</v>
      </c>
      <c r="D593" s="2" t="s">
        <v>65</v>
      </c>
      <c r="E593" s="2" t="s">
        <v>68</v>
      </c>
    </row>
    <row r="594" spans="1:7" x14ac:dyDescent="0.35">
      <c r="A594" s="2">
        <v>97</v>
      </c>
      <c r="B594" s="2" t="s">
        <v>110</v>
      </c>
      <c r="C594" s="2">
        <v>203.6163</v>
      </c>
      <c r="D594" s="2" t="s">
        <v>65</v>
      </c>
      <c r="E594" s="2" t="s">
        <v>68</v>
      </c>
    </row>
    <row r="595" spans="1:7" x14ac:dyDescent="0.35">
      <c r="A595" s="2">
        <v>97</v>
      </c>
      <c r="B595" s="2" t="s">
        <v>76</v>
      </c>
      <c r="C595" s="2">
        <v>204.62280000000001</v>
      </c>
      <c r="D595" s="2" t="s">
        <v>65</v>
      </c>
      <c r="E595" s="2" t="s">
        <v>58</v>
      </c>
      <c r="F595" s="2" t="s">
        <v>80</v>
      </c>
      <c r="G595">
        <v>204.62280000000001</v>
      </c>
    </row>
    <row r="596" spans="1:7" x14ac:dyDescent="0.35">
      <c r="A596" s="2">
        <v>97</v>
      </c>
      <c r="B596" s="2" t="s">
        <v>111</v>
      </c>
      <c r="C596" s="2">
        <v>204.62280000000001</v>
      </c>
      <c r="D596" s="2" t="s">
        <v>65</v>
      </c>
      <c r="E596" s="2" t="s">
        <v>58</v>
      </c>
    </row>
    <row r="597" spans="1:7" x14ac:dyDescent="0.35">
      <c r="A597" s="2">
        <v>97</v>
      </c>
      <c r="B597" s="2" t="s">
        <v>111</v>
      </c>
      <c r="C597" s="2">
        <v>204.62280000000001</v>
      </c>
      <c r="D597" s="2" t="s">
        <v>65</v>
      </c>
      <c r="E597" s="2" t="s">
        <v>58</v>
      </c>
    </row>
    <row r="598" spans="1:7" x14ac:dyDescent="0.35">
      <c r="A598" s="2">
        <v>98</v>
      </c>
      <c r="B598" s="2" t="s">
        <v>64</v>
      </c>
      <c r="C598" s="2">
        <v>205.624</v>
      </c>
      <c r="D598" s="2" t="s">
        <v>65</v>
      </c>
      <c r="E598" s="2" t="s">
        <v>68</v>
      </c>
    </row>
    <row r="599" spans="1:7" x14ac:dyDescent="0.35">
      <c r="A599" s="2">
        <v>98</v>
      </c>
      <c r="B599" s="2" t="s">
        <v>110</v>
      </c>
      <c r="C599" s="2">
        <v>205.624</v>
      </c>
      <c r="D599" s="2" t="s">
        <v>65</v>
      </c>
      <c r="E599" s="2" t="s">
        <v>68</v>
      </c>
    </row>
    <row r="600" spans="1:7" x14ac:dyDescent="0.35">
      <c r="A600" s="2">
        <v>98</v>
      </c>
      <c r="B600" s="2" t="s">
        <v>110</v>
      </c>
      <c r="C600" s="2">
        <v>205.624</v>
      </c>
      <c r="D600" s="2" t="s">
        <v>65</v>
      </c>
      <c r="E600" s="2" t="s">
        <v>68</v>
      </c>
    </row>
    <row r="601" spans="1:7" x14ac:dyDescent="0.35">
      <c r="A601" s="2">
        <v>98</v>
      </c>
      <c r="B601" s="2" t="s">
        <v>76</v>
      </c>
      <c r="C601" s="2">
        <v>206.6259</v>
      </c>
      <c r="D601" s="2" t="s">
        <v>65</v>
      </c>
      <c r="E601" s="2" t="s">
        <v>58</v>
      </c>
      <c r="F601" s="2" t="s">
        <v>80</v>
      </c>
      <c r="G601">
        <v>206.6259</v>
      </c>
    </row>
    <row r="602" spans="1:7" x14ac:dyDescent="0.35">
      <c r="A602" s="2">
        <v>98</v>
      </c>
      <c r="B602" s="2" t="s">
        <v>111</v>
      </c>
      <c r="C602" s="2">
        <v>206.6259</v>
      </c>
      <c r="D602" s="2" t="s">
        <v>65</v>
      </c>
      <c r="E602" s="2" t="s">
        <v>58</v>
      </c>
    </row>
    <row r="603" spans="1:7" x14ac:dyDescent="0.35">
      <c r="A603" s="2">
        <v>98</v>
      </c>
      <c r="B603" s="2" t="s">
        <v>111</v>
      </c>
      <c r="C603" s="2">
        <v>206.6259</v>
      </c>
      <c r="D603" s="2" t="s">
        <v>65</v>
      </c>
      <c r="E603" s="2" t="s">
        <v>58</v>
      </c>
    </row>
    <row r="604" spans="1:7" x14ac:dyDescent="0.35">
      <c r="A604" s="2">
        <v>99</v>
      </c>
      <c r="B604" s="2" t="s">
        <v>64</v>
      </c>
      <c r="C604" s="2">
        <v>207.6387</v>
      </c>
      <c r="D604" s="2" t="s">
        <v>65</v>
      </c>
      <c r="E604" s="2" t="s">
        <v>68</v>
      </c>
    </row>
    <row r="605" spans="1:7" x14ac:dyDescent="0.35">
      <c r="A605" s="2">
        <v>99</v>
      </c>
      <c r="B605" s="2" t="s">
        <v>110</v>
      </c>
      <c r="C605" s="2">
        <v>207.6387</v>
      </c>
      <c r="D605" s="2" t="s">
        <v>65</v>
      </c>
      <c r="E605" s="2" t="s">
        <v>68</v>
      </c>
    </row>
    <row r="606" spans="1:7" x14ac:dyDescent="0.35">
      <c r="A606" s="2">
        <v>99</v>
      </c>
      <c r="B606" s="2" t="s">
        <v>110</v>
      </c>
      <c r="C606" s="2">
        <v>207.6387</v>
      </c>
      <c r="D606" s="2" t="s">
        <v>65</v>
      </c>
      <c r="E606" s="2" t="s">
        <v>68</v>
      </c>
    </row>
    <row r="607" spans="1:7" x14ac:dyDescent="0.35">
      <c r="A607" s="2">
        <v>99</v>
      </c>
      <c r="B607" s="2" t="s">
        <v>76</v>
      </c>
      <c r="C607" s="2">
        <v>208.64750000000001</v>
      </c>
      <c r="D607" s="2" t="s">
        <v>65</v>
      </c>
      <c r="E607" s="2" t="s">
        <v>59</v>
      </c>
      <c r="F607" s="2" t="s">
        <v>80</v>
      </c>
      <c r="G607">
        <v>208.64750000000001</v>
      </c>
    </row>
    <row r="608" spans="1:7" x14ac:dyDescent="0.35">
      <c r="A608" s="2">
        <v>99</v>
      </c>
      <c r="B608" s="2" t="s">
        <v>111</v>
      </c>
      <c r="C608" s="2">
        <v>208.64750000000001</v>
      </c>
      <c r="D608" s="2" t="s">
        <v>65</v>
      </c>
      <c r="E608" s="2" t="s">
        <v>59</v>
      </c>
    </row>
    <row r="609" spans="1:7" x14ac:dyDescent="0.35">
      <c r="A609" s="2">
        <v>99</v>
      </c>
      <c r="B609" s="2" t="s">
        <v>111</v>
      </c>
      <c r="C609" s="2">
        <v>208.64750000000001</v>
      </c>
      <c r="D609" s="2" t="s">
        <v>65</v>
      </c>
      <c r="E609" s="2" t="s">
        <v>59</v>
      </c>
    </row>
    <row r="610" spans="1:7" x14ac:dyDescent="0.35">
      <c r="A610" s="2">
        <v>100</v>
      </c>
      <c r="B610" s="2" t="s">
        <v>64</v>
      </c>
      <c r="C610" s="2">
        <v>209.65039999999999</v>
      </c>
      <c r="D610" s="2" t="s">
        <v>65</v>
      </c>
      <c r="E610" s="2" t="s">
        <v>68</v>
      </c>
    </row>
    <row r="611" spans="1:7" x14ac:dyDescent="0.35">
      <c r="A611" s="2">
        <v>100</v>
      </c>
      <c r="B611" s="2" t="s">
        <v>110</v>
      </c>
      <c r="C611" s="2">
        <v>209.65039999999999</v>
      </c>
      <c r="D611" s="2" t="s">
        <v>65</v>
      </c>
      <c r="E611" s="2" t="s">
        <v>68</v>
      </c>
    </row>
    <row r="612" spans="1:7" x14ac:dyDescent="0.35">
      <c r="A612" s="2">
        <v>100</v>
      </c>
      <c r="B612" s="2" t="s">
        <v>110</v>
      </c>
      <c r="C612" s="2">
        <v>209.65039999999999</v>
      </c>
      <c r="D612" s="2" t="s">
        <v>65</v>
      </c>
      <c r="E612" s="2" t="s">
        <v>68</v>
      </c>
    </row>
    <row r="613" spans="1:7" x14ac:dyDescent="0.35">
      <c r="A613" s="2">
        <v>100</v>
      </c>
      <c r="B613" s="2" t="s">
        <v>76</v>
      </c>
      <c r="C613" s="2">
        <v>210.66650000000001</v>
      </c>
      <c r="D613" s="2" t="s">
        <v>65</v>
      </c>
      <c r="E613" s="2" t="s">
        <v>56</v>
      </c>
      <c r="F613" s="2" t="s">
        <v>80</v>
      </c>
      <c r="G613">
        <v>210.66650000000001</v>
      </c>
    </row>
    <row r="614" spans="1:7" x14ac:dyDescent="0.35">
      <c r="A614" s="2">
        <v>100</v>
      </c>
      <c r="B614" s="2" t="s">
        <v>111</v>
      </c>
      <c r="C614" s="2">
        <v>210.66650000000001</v>
      </c>
      <c r="D614" s="2" t="s">
        <v>65</v>
      </c>
      <c r="E614" s="2" t="s">
        <v>56</v>
      </c>
    </row>
    <row r="615" spans="1:7" x14ac:dyDescent="0.35">
      <c r="A615" s="2">
        <v>100</v>
      </c>
      <c r="B615" s="2" t="s">
        <v>111</v>
      </c>
      <c r="C615" s="2">
        <v>210.66650000000001</v>
      </c>
      <c r="D615" s="2" t="s">
        <v>65</v>
      </c>
      <c r="E615" s="2" t="s">
        <v>56</v>
      </c>
    </row>
    <row r="616" spans="1:7" x14ac:dyDescent="0.35">
      <c r="A616" s="2">
        <v>101</v>
      </c>
      <c r="B616" s="2" t="s">
        <v>64</v>
      </c>
      <c r="C616" s="2">
        <v>211.6789</v>
      </c>
      <c r="D616" s="2" t="s">
        <v>65</v>
      </c>
      <c r="E616" s="2" t="s">
        <v>68</v>
      </c>
    </row>
    <row r="617" spans="1:7" x14ac:dyDescent="0.35">
      <c r="A617" s="2">
        <v>101</v>
      </c>
      <c r="B617" s="2" t="s">
        <v>110</v>
      </c>
      <c r="C617" s="2">
        <v>211.6789</v>
      </c>
      <c r="D617" s="2" t="s">
        <v>65</v>
      </c>
      <c r="E617" s="2" t="s">
        <v>68</v>
      </c>
    </row>
    <row r="618" spans="1:7" x14ac:dyDescent="0.35">
      <c r="A618" s="2">
        <v>101</v>
      </c>
      <c r="B618" s="2" t="s">
        <v>110</v>
      </c>
      <c r="C618" s="2">
        <v>211.6789</v>
      </c>
      <c r="D618" s="2" t="s">
        <v>65</v>
      </c>
      <c r="E618" s="2" t="s">
        <v>68</v>
      </c>
    </row>
    <row r="619" spans="1:7" x14ac:dyDescent="0.35">
      <c r="A619" s="2">
        <v>101</v>
      </c>
      <c r="B619" s="2" t="s">
        <v>76</v>
      </c>
      <c r="C619" s="2">
        <v>212.69229999999999</v>
      </c>
      <c r="D619" s="2" t="s">
        <v>65</v>
      </c>
      <c r="E619" s="2" t="s">
        <v>56</v>
      </c>
      <c r="F619" s="2" t="s">
        <v>80</v>
      </c>
      <c r="G619">
        <v>212.69229999999999</v>
      </c>
    </row>
    <row r="620" spans="1:7" x14ac:dyDescent="0.35">
      <c r="A620" s="2">
        <v>101</v>
      </c>
      <c r="B620" s="2" t="s">
        <v>111</v>
      </c>
      <c r="C620" s="2">
        <v>212.69229999999999</v>
      </c>
      <c r="D620" s="2" t="s">
        <v>65</v>
      </c>
      <c r="E620" s="2" t="s">
        <v>56</v>
      </c>
    </row>
    <row r="621" spans="1:7" x14ac:dyDescent="0.35">
      <c r="A621" s="2">
        <v>101</v>
      </c>
      <c r="B621" s="2" t="s">
        <v>111</v>
      </c>
      <c r="C621" s="2">
        <v>212.69229999999999</v>
      </c>
      <c r="D621" s="2" t="s">
        <v>65</v>
      </c>
      <c r="E621" s="2" t="s">
        <v>56</v>
      </c>
    </row>
    <row r="622" spans="1:7" x14ac:dyDescent="0.35">
      <c r="A622" s="2">
        <v>102</v>
      </c>
      <c r="B622" s="2" t="s">
        <v>64</v>
      </c>
      <c r="C622" s="2">
        <v>213.6968</v>
      </c>
      <c r="D622" s="2" t="s">
        <v>65</v>
      </c>
      <c r="E622" s="2" t="s">
        <v>68</v>
      </c>
    </row>
    <row r="623" spans="1:7" x14ac:dyDescent="0.35">
      <c r="A623" s="2">
        <v>102</v>
      </c>
      <c r="B623" s="2" t="s">
        <v>110</v>
      </c>
      <c r="C623" s="2">
        <v>213.6968</v>
      </c>
      <c r="D623" s="2" t="s">
        <v>65</v>
      </c>
      <c r="E623" s="2" t="s">
        <v>68</v>
      </c>
    </row>
    <row r="624" spans="1:7" x14ac:dyDescent="0.35">
      <c r="A624" s="2">
        <v>102</v>
      </c>
      <c r="B624" s="2" t="s">
        <v>110</v>
      </c>
      <c r="C624" s="2">
        <v>213.6968</v>
      </c>
      <c r="D624" s="2" t="s">
        <v>65</v>
      </c>
      <c r="E624" s="2" t="s">
        <v>68</v>
      </c>
    </row>
    <row r="625" spans="1:7" x14ac:dyDescent="0.35">
      <c r="A625" s="2">
        <v>102</v>
      </c>
      <c r="B625" s="2" t="s">
        <v>76</v>
      </c>
      <c r="C625" s="2">
        <v>214.6979</v>
      </c>
      <c r="D625" s="2" t="s">
        <v>65</v>
      </c>
      <c r="E625" s="2" t="s">
        <v>59</v>
      </c>
      <c r="F625" s="2" t="s">
        <v>80</v>
      </c>
      <c r="G625">
        <v>214.6979</v>
      </c>
    </row>
    <row r="626" spans="1:7" x14ac:dyDescent="0.35">
      <c r="A626" s="2">
        <v>102</v>
      </c>
      <c r="B626" s="2" t="s">
        <v>111</v>
      </c>
      <c r="C626" s="2">
        <v>214.6979</v>
      </c>
      <c r="D626" s="2" t="s">
        <v>65</v>
      </c>
      <c r="E626" s="2" t="s">
        <v>59</v>
      </c>
    </row>
    <row r="627" spans="1:7" x14ac:dyDescent="0.35">
      <c r="A627" s="2">
        <v>102</v>
      </c>
      <c r="B627" s="2" t="s">
        <v>111</v>
      </c>
      <c r="C627" s="2">
        <v>214.6979</v>
      </c>
      <c r="D627" s="2" t="s">
        <v>65</v>
      </c>
      <c r="E627" s="2" t="s">
        <v>59</v>
      </c>
    </row>
    <row r="628" spans="1:7" x14ac:dyDescent="0.35">
      <c r="A628" s="2">
        <v>103</v>
      </c>
      <c r="B628" s="2" t="s">
        <v>64</v>
      </c>
      <c r="C628" s="2">
        <v>215.70570000000001</v>
      </c>
      <c r="D628" s="2" t="s">
        <v>65</v>
      </c>
      <c r="E628" s="2" t="s">
        <v>68</v>
      </c>
    </row>
    <row r="629" spans="1:7" x14ac:dyDescent="0.35">
      <c r="A629" s="2">
        <v>103</v>
      </c>
      <c r="B629" s="2" t="s">
        <v>110</v>
      </c>
      <c r="C629" s="2">
        <v>215.70570000000001</v>
      </c>
      <c r="D629" s="2" t="s">
        <v>65</v>
      </c>
      <c r="E629" s="2" t="s">
        <v>68</v>
      </c>
    </row>
    <row r="630" spans="1:7" x14ac:dyDescent="0.35">
      <c r="A630" s="2">
        <v>103</v>
      </c>
      <c r="B630" s="2" t="s">
        <v>110</v>
      </c>
      <c r="C630" s="2">
        <v>215.70570000000001</v>
      </c>
      <c r="D630" s="2" t="s">
        <v>65</v>
      </c>
      <c r="E630" s="2" t="s">
        <v>68</v>
      </c>
    </row>
    <row r="631" spans="1:7" x14ac:dyDescent="0.35">
      <c r="A631" s="2">
        <v>103</v>
      </c>
      <c r="B631" s="2" t="s">
        <v>76</v>
      </c>
      <c r="C631" s="2">
        <v>216.70650000000001</v>
      </c>
      <c r="D631" s="2" t="s">
        <v>65</v>
      </c>
      <c r="E631" s="2" t="s">
        <v>58</v>
      </c>
      <c r="F631" s="2" t="s">
        <v>80</v>
      </c>
      <c r="G631">
        <v>216.70650000000001</v>
      </c>
    </row>
    <row r="632" spans="1:7" x14ac:dyDescent="0.35">
      <c r="A632" s="2">
        <v>103</v>
      </c>
      <c r="B632" s="2" t="s">
        <v>111</v>
      </c>
      <c r="C632" s="2">
        <v>216.70650000000001</v>
      </c>
      <c r="D632" s="2" t="s">
        <v>65</v>
      </c>
      <c r="E632" s="2" t="s">
        <v>58</v>
      </c>
    </row>
    <row r="633" spans="1:7" x14ac:dyDescent="0.35">
      <c r="A633" s="2">
        <v>103</v>
      </c>
      <c r="B633" s="2" t="s">
        <v>111</v>
      </c>
      <c r="C633" s="2">
        <v>216.70650000000001</v>
      </c>
      <c r="D633" s="2" t="s">
        <v>65</v>
      </c>
      <c r="E633" s="2" t="s">
        <v>58</v>
      </c>
    </row>
    <row r="634" spans="1:7" x14ac:dyDescent="0.35">
      <c r="A634" s="2">
        <v>104</v>
      </c>
      <c r="B634" s="2" t="s">
        <v>64</v>
      </c>
      <c r="C634" s="2">
        <v>217.7088</v>
      </c>
      <c r="D634" s="2" t="s">
        <v>65</v>
      </c>
      <c r="E634" s="2" t="s">
        <v>68</v>
      </c>
    </row>
    <row r="635" spans="1:7" x14ac:dyDescent="0.35">
      <c r="A635" s="2">
        <v>104</v>
      </c>
      <c r="B635" s="2" t="s">
        <v>110</v>
      </c>
      <c r="C635" s="2">
        <v>217.7088</v>
      </c>
      <c r="D635" s="2" t="s">
        <v>65</v>
      </c>
      <c r="E635" s="2" t="s">
        <v>68</v>
      </c>
    </row>
    <row r="636" spans="1:7" x14ac:dyDescent="0.35">
      <c r="A636" s="2">
        <v>104</v>
      </c>
      <c r="B636" s="2" t="s">
        <v>110</v>
      </c>
      <c r="C636" s="2">
        <v>217.7088</v>
      </c>
      <c r="D636" s="2" t="s">
        <v>65</v>
      </c>
      <c r="E636" s="2" t="s">
        <v>68</v>
      </c>
    </row>
    <row r="637" spans="1:7" x14ac:dyDescent="0.35">
      <c r="A637" s="2">
        <v>104</v>
      </c>
      <c r="B637" s="2" t="s">
        <v>76</v>
      </c>
      <c r="C637" s="2">
        <v>218.71879999999999</v>
      </c>
      <c r="D637" s="2" t="s">
        <v>65</v>
      </c>
      <c r="E637" s="2" t="s">
        <v>58</v>
      </c>
      <c r="F637" s="2" t="s">
        <v>80</v>
      </c>
      <c r="G637">
        <v>218.71879999999999</v>
      </c>
    </row>
    <row r="638" spans="1:7" x14ac:dyDescent="0.35">
      <c r="A638" s="2">
        <v>104</v>
      </c>
      <c r="B638" s="2" t="s">
        <v>111</v>
      </c>
      <c r="C638" s="2">
        <v>218.71879999999999</v>
      </c>
      <c r="D638" s="2" t="s">
        <v>65</v>
      </c>
      <c r="E638" s="2" t="s">
        <v>58</v>
      </c>
    </row>
    <row r="639" spans="1:7" x14ac:dyDescent="0.35">
      <c r="A639" s="2">
        <v>104</v>
      </c>
      <c r="B639" s="2" t="s">
        <v>111</v>
      </c>
      <c r="C639" s="2">
        <v>218.71879999999999</v>
      </c>
      <c r="D639" s="2" t="s">
        <v>65</v>
      </c>
      <c r="E639" s="2" t="s">
        <v>58</v>
      </c>
    </row>
    <row r="640" spans="1:7" x14ac:dyDescent="0.35">
      <c r="A640" s="2">
        <v>105</v>
      </c>
      <c r="B640" s="2" t="s">
        <v>64</v>
      </c>
      <c r="C640" s="2">
        <v>219.733</v>
      </c>
      <c r="D640" s="2" t="s">
        <v>65</v>
      </c>
      <c r="E640" s="2" t="s">
        <v>68</v>
      </c>
    </row>
    <row r="641" spans="1:7" x14ac:dyDescent="0.35">
      <c r="A641" s="2">
        <v>105</v>
      </c>
      <c r="B641" s="2" t="s">
        <v>110</v>
      </c>
      <c r="C641" s="2">
        <v>219.733</v>
      </c>
      <c r="D641" s="2" t="s">
        <v>65</v>
      </c>
      <c r="E641" s="2" t="s">
        <v>68</v>
      </c>
    </row>
    <row r="642" spans="1:7" x14ac:dyDescent="0.35">
      <c r="A642" s="2">
        <v>105</v>
      </c>
      <c r="B642" s="2" t="s">
        <v>110</v>
      </c>
      <c r="C642" s="2">
        <v>219.733</v>
      </c>
      <c r="D642" s="2" t="s">
        <v>65</v>
      </c>
      <c r="E642" s="2" t="s">
        <v>68</v>
      </c>
    </row>
    <row r="643" spans="1:7" x14ac:dyDescent="0.35">
      <c r="A643" s="2">
        <v>105</v>
      </c>
      <c r="B643" s="2" t="s">
        <v>76</v>
      </c>
      <c r="C643" s="2">
        <v>220.74430000000001</v>
      </c>
      <c r="D643" s="2" t="s">
        <v>65</v>
      </c>
      <c r="E643" s="2" t="s">
        <v>59</v>
      </c>
      <c r="F643" s="2" t="s">
        <v>80</v>
      </c>
      <c r="G643">
        <v>220.74430000000001</v>
      </c>
    </row>
    <row r="644" spans="1:7" x14ac:dyDescent="0.35">
      <c r="A644" s="2">
        <v>105</v>
      </c>
      <c r="B644" s="2" t="s">
        <v>111</v>
      </c>
      <c r="C644" s="2">
        <v>220.74430000000001</v>
      </c>
      <c r="D644" s="2" t="s">
        <v>65</v>
      </c>
      <c r="E644" s="2" t="s">
        <v>59</v>
      </c>
    </row>
    <row r="645" spans="1:7" x14ac:dyDescent="0.35">
      <c r="A645" s="2">
        <v>105</v>
      </c>
      <c r="B645" s="2" t="s">
        <v>111</v>
      </c>
      <c r="C645" s="2">
        <v>220.74430000000001</v>
      </c>
      <c r="D645" s="2" t="s">
        <v>65</v>
      </c>
      <c r="E645" s="2" t="s">
        <v>59</v>
      </c>
    </row>
    <row r="646" spans="1:7" x14ac:dyDescent="0.35">
      <c r="A646" s="2">
        <v>106</v>
      </c>
      <c r="B646" s="2" t="s">
        <v>64</v>
      </c>
      <c r="C646" s="2">
        <v>221.74760000000001</v>
      </c>
      <c r="D646" s="2" t="s">
        <v>65</v>
      </c>
      <c r="E646" s="2" t="s">
        <v>68</v>
      </c>
    </row>
    <row r="647" spans="1:7" x14ac:dyDescent="0.35">
      <c r="A647" s="2">
        <v>106</v>
      </c>
      <c r="B647" s="2" t="s">
        <v>110</v>
      </c>
      <c r="C647" s="2">
        <v>221.74760000000001</v>
      </c>
      <c r="D647" s="2" t="s">
        <v>65</v>
      </c>
      <c r="E647" s="2" t="s">
        <v>68</v>
      </c>
    </row>
    <row r="648" spans="1:7" x14ac:dyDescent="0.35">
      <c r="A648" s="2">
        <v>106</v>
      </c>
      <c r="B648" s="2" t="s">
        <v>110</v>
      </c>
      <c r="C648" s="2">
        <v>221.74760000000001</v>
      </c>
      <c r="D648" s="2" t="s">
        <v>65</v>
      </c>
      <c r="E648" s="2" t="s">
        <v>68</v>
      </c>
    </row>
    <row r="649" spans="1:7" x14ac:dyDescent="0.35">
      <c r="A649" s="2">
        <v>106</v>
      </c>
      <c r="B649" s="2" t="s">
        <v>77</v>
      </c>
      <c r="C649" s="2">
        <v>222.76920000000001</v>
      </c>
      <c r="D649" s="2" t="s">
        <v>65</v>
      </c>
      <c r="E649" s="2" t="s">
        <v>59</v>
      </c>
      <c r="F649" s="2" t="s">
        <v>80</v>
      </c>
      <c r="G649">
        <v>222.76920000000001</v>
      </c>
    </row>
    <row r="650" spans="1:7" x14ac:dyDescent="0.35">
      <c r="A650" s="2">
        <v>106</v>
      </c>
      <c r="B650" s="2" t="s">
        <v>111</v>
      </c>
      <c r="C650" s="2">
        <v>222.76920000000001</v>
      </c>
      <c r="D650" s="2" t="s">
        <v>65</v>
      </c>
      <c r="E650" s="2" t="s">
        <v>59</v>
      </c>
    </row>
    <row r="651" spans="1:7" x14ac:dyDescent="0.35">
      <c r="A651" s="2">
        <v>106</v>
      </c>
      <c r="B651" s="2" t="s">
        <v>111</v>
      </c>
      <c r="C651" s="2">
        <v>222.76920000000001</v>
      </c>
      <c r="D651" s="2" t="s">
        <v>65</v>
      </c>
      <c r="E651" s="2" t="s">
        <v>59</v>
      </c>
    </row>
    <row r="652" spans="1:7" x14ac:dyDescent="0.35">
      <c r="A652" s="2">
        <v>107</v>
      </c>
      <c r="B652" s="2" t="s">
        <v>64</v>
      </c>
      <c r="C652" s="2">
        <v>223.77539999999999</v>
      </c>
      <c r="D652" s="2" t="s">
        <v>65</v>
      </c>
      <c r="E652" s="2" t="s">
        <v>68</v>
      </c>
    </row>
    <row r="653" spans="1:7" x14ac:dyDescent="0.35">
      <c r="A653" s="2">
        <v>107</v>
      </c>
      <c r="B653" s="2" t="s">
        <v>110</v>
      </c>
      <c r="C653" s="2">
        <v>223.77539999999999</v>
      </c>
      <c r="D653" s="2" t="s">
        <v>65</v>
      </c>
      <c r="E653" s="2" t="s">
        <v>68</v>
      </c>
    </row>
    <row r="654" spans="1:7" x14ac:dyDescent="0.35">
      <c r="A654" s="2">
        <v>107</v>
      </c>
      <c r="B654" s="2" t="s">
        <v>110</v>
      </c>
      <c r="C654" s="2">
        <v>223.77539999999999</v>
      </c>
      <c r="D654" s="2" t="s">
        <v>65</v>
      </c>
      <c r="E654" s="2" t="s">
        <v>68</v>
      </c>
    </row>
    <row r="655" spans="1:7" x14ac:dyDescent="0.35">
      <c r="A655" s="2">
        <v>107</v>
      </c>
      <c r="B655" s="2" t="s">
        <v>77</v>
      </c>
      <c r="C655" s="2">
        <v>224.77780000000001</v>
      </c>
      <c r="D655" s="2" t="s">
        <v>65</v>
      </c>
      <c r="E655" s="2" t="s">
        <v>58</v>
      </c>
      <c r="F655" s="2" t="s">
        <v>80</v>
      </c>
      <c r="G655">
        <v>224.77780000000001</v>
      </c>
    </row>
    <row r="656" spans="1:7" x14ac:dyDescent="0.35">
      <c r="A656" s="2">
        <v>107</v>
      </c>
      <c r="B656" s="2" t="s">
        <v>111</v>
      </c>
      <c r="C656" s="2">
        <v>224.77780000000001</v>
      </c>
      <c r="D656" s="2" t="s">
        <v>65</v>
      </c>
      <c r="E656" s="2" t="s">
        <v>58</v>
      </c>
    </row>
    <row r="657" spans="1:7" x14ac:dyDescent="0.35">
      <c r="A657" s="2">
        <v>107</v>
      </c>
      <c r="B657" s="2" t="s">
        <v>111</v>
      </c>
      <c r="C657" s="2">
        <v>224.77780000000001</v>
      </c>
      <c r="D657" s="2" t="s">
        <v>65</v>
      </c>
      <c r="E657" s="2" t="s">
        <v>58</v>
      </c>
    </row>
    <row r="658" spans="1:7" x14ac:dyDescent="0.35">
      <c r="A658" s="2">
        <v>108</v>
      </c>
      <c r="B658" s="2" t="s">
        <v>64</v>
      </c>
      <c r="C658" s="2">
        <v>225.78980000000001</v>
      </c>
      <c r="D658" s="2" t="s">
        <v>65</v>
      </c>
      <c r="E658" s="2" t="s">
        <v>68</v>
      </c>
    </row>
    <row r="659" spans="1:7" x14ac:dyDescent="0.35">
      <c r="A659" s="2">
        <v>108</v>
      </c>
      <c r="B659" s="2" t="s">
        <v>110</v>
      </c>
      <c r="C659" s="2">
        <v>225.78980000000001</v>
      </c>
      <c r="D659" s="2" t="s">
        <v>65</v>
      </c>
      <c r="E659" s="2" t="s">
        <v>68</v>
      </c>
    </row>
    <row r="660" spans="1:7" x14ac:dyDescent="0.35">
      <c r="A660" s="2">
        <v>108</v>
      </c>
      <c r="B660" s="2" t="s">
        <v>110</v>
      </c>
      <c r="C660" s="2">
        <v>225.78980000000001</v>
      </c>
      <c r="D660" s="2" t="s">
        <v>65</v>
      </c>
      <c r="E660" s="2" t="s">
        <v>68</v>
      </c>
    </row>
    <row r="661" spans="1:7" x14ac:dyDescent="0.35">
      <c r="A661" s="2">
        <v>108</v>
      </c>
      <c r="B661" s="2" t="s">
        <v>77</v>
      </c>
      <c r="C661" s="2">
        <v>226.79239999999999</v>
      </c>
      <c r="D661" s="2" t="s">
        <v>65</v>
      </c>
      <c r="E661" s="2" t="s">
        <v>58</v>
      </c>
      <c r="F661" s="2" t="s">
        <v>80</v>
      </c>
      <c r="G661">
        <v>226.79239999999999</v>
      </c>
    </row>
    <row r="662" spans="1:7" x14ac:dyDescent="0.35">
      <c r="A662" s="2">
        <v>108</v>
      </c>
      <c r="B662" s="2" t="s">
        <v>111</v>
      </c>
      <c r="C662" s="2">
        <v>226.79239999999999</v>
      </c>
      <c r="D662" s="2" t="s">
        <v>65</v>
      </c>
      <c r="E662" s="2" t="s">
        <v>58</v>
      </c>
    </row>
    <row r="663" spans="1:7" x14ac:dyDescent="0.35">
      <c r="A663" s="2">
        <v>108</v>
      </c>
      <c r="B663" s="2" t="s">
        <v>111</v>
      </c>
      <c r="C663" s="2">
        <v>226.79239999999999</v>
      </c>
      <c r="D663" s="2" t="s">
        <v>65</v>
      </c>
      <c r="E663" s="2" t="s">
        <v>58</v>
      </c>
    </row>
    <row r="664" spans="1:7" x14ac:dyDescent="0.35">
      <c r="A664" s="2">
        <v>109</v>
      </c>
      <c r="B664" s="2" t="s">
        <v>64</v>
      </c>
      <c r="C664" s="2">
        <v>227.79730000000001</v>
      </c>
      <c r="D664" s="2" t="s">
        <v>65</v>
      </c>
      <c r="E664" s="2" t="s">
        <v>68</v>
      </c>
    </row>
    <row r="665" spans="1:7" x14ac:dyDescent="0.35">
      <c r="A665" s="2">
        <v>109</v>
      </c>
      <c r="B665" s="2" t="s">
        <v>110</v>
      </c>
      <c r="C665" s="2">
        <v>227.79730000000001</v>
      </c>
      <c r="D665" s="2" t="s">
        <v>65</v>
      </c>
      <c r="E665" s="2" t="s">
        <v>68</v>
      </c>
    </row>
    <row r="666" spans="1:7" x14ac:dyDescent="0.35">
      <c r="A666" s="2">
        <v>109</v>
      </c>
      <c r="B666" s="2" t="s">
        <v>110</v>
      </c>
      <c r="C666" s="2">
        <v>227.79730000000001</v>
      </c>
      <c r="D666" s="2" t="s">
        <v>65</v>
      </c>
      <c r="E666" s="2" t="s">
        <v>68</v>
      </c>
    </row>
    <row r="667" spans="1:7" x14ac:dyDescent="0.35">
      <c r="A667" s="2">
        <v>109</v>
      </c>
      <c r="B667" s="2" t="s">
        <v>77</v>
      </c>
      <c r="C667" s="2">
        <v>228.79900000000001</v>
      </c>
      <c r="D667" s="2" t="s">
        <v>65</v>
      </c>
      <c r="E667" s="2" t="s">
        <v>58</v>
      </c>
      <c r="F667" s="2" t="s">
        <v>80</v>
      </c>
      <c r="G667">
        <v>228.79900000000001</v>
      </c>
    </row>
    <row r="668" spans="1:7" x14ac:dyDescent="0.35">
      <c r="A668" s="2">
        <v>109</v>
      </c>
      <c r="B668" s="2" t="s">
        <v>111</v>
      </c>
      <c r="C668" s="2">
        <v>228.79900000000001</v>
      </c>
      <c r="D668" s="2" t="s">
        <v>65</v>
      </c>
      <c r="E668" s="2" t="s">
        <v>58</v>
      </c>
    </row>
    <row r="669" spans="1:7" x14ac:dyDescent="0.35">
      <c r="A669" s="2">
        <v>109</v>
      </c>
      <c r="B669" s="2" t="s">
        <v>111</v>
      </c>
      <c r="C669" s="2">
        <v>228.79900000000001</v>
      </c>
      <c r="D669" s="2" t="s">
        <v>65</v>
      </c>
      <c r="E669" s="2" t="s">
        <v>58</v>
      </c>
    </row>
    <row r="670" spans="1:7" x14ac:dyDescent="0.35">
      <c r="A670" s="2">
        <v>110</v>
      </c>
      <c r="B670" s="2" t="s">
        <v>64</v>
      </c>
      <c r="C670" s="2">
        <v>229.8098</v>
      </c>
      <c r="D670" s="2" t="s">
        <v>65</v>
      </c>
      <c r="E670" s="2" t="s">
        <v>68</v>
      </c>
    </row>
    <row r="671" spans="1:7" x14ac:dyDescent="0.35">
      <c r="A671" s="2">
        <v>110</v>
      </c>
      <c r="B671" s="2" t="s">
        <v>110</v>
      </c>
      <c r="C671" s="2">
        <v>229.8098</v>
      </c>
      <c r="D671" s="2" t="s">
        <v>65</v>
      </c>
      <c r="E671" s="2" t="s">
        <v>68</v>
      </c>
    </row>
    <row r="672" spans="1:7" x14ac:dyDescent="0.35">
      <c r="A672" s="2">
        <v>110</v>
      </c>
      <c r="B672" s="2" t="s">
        <v>110</v>
      </c>
      <c r="C672" s="2">
        <v>229.8098</v>
      </c>
      <c r="D672" s="2" t="s">
        <v>65</v>
      </c>
      <c r="E672" s="2" t="s">
        <v>68</v>
      </c>
    </row>
    <row r="673" spans="1:7" x14ac:dyDescent="0.35">
      <c r="A673" s="2">
        <v>110</v>
      </c>
      <c r="B673" s="2" t="s">
        <v>77</v>
      </c>
      <c r="C673" s="2">
        <v>230.8176</v>
      </c>
      <c r="D673" s="2" t="s">
        <v>65</v>
      </c>
      <c r="E673" s="2" t="s">
        <v>59</v>
      </c>
      <c r="F673" s="2" t="s">
        <v>80</v>
      </c>
      <c r="G673">
        <v>230.8176</v>
      </c>
    </row>
    <row r="674" spans="1:7" x14ac:dyDescent="0.35">
      <c r="A674" s="2">
        <v>110</v>
      </c>
      <c r="B674" s="2" t="s">
        <v>111</v>
      </c>
      <c r="C674" s="2">
        <v>230.8176</v>
      </c>
      <c r="D674" s="2" t="s">
        <v>65</v>
      </c>
      <c r="E674" s="2" t="s">
        <v>59</v>
      </c>
    </row>
    <row r="675" spans="1:7" x14ac:dyDescent="0.35">
      <c r="A675" s="2">
        <v>110</v>
      </c>
      <c r="B675" s="2" t="s">
        <v>111</v>
      </c>
      <c r="C675" s="2">
        <v>230.8176</v>
      </c>
      <c r="D675" s="2" t="s">
        <v>65</v>
      </c>
      <c r="E675" s="2" t="s">
        <v>59</v>
      </c>
    </row>
    <row r="676" spans="1:7" x14ac:dyDescent="0.35">
      <c r="A676" s="2">
        <v>111</v>
      </c>
      <c r="B676" s="2" t="s">
        <v>64</v>
      </c>
      <c r="C676" s="2">
        <v>231.83009999999999</v>
      </c>
      <c r="D676" s="2" t="s">
        <v>65</v>
      </c>
      <c r="E676" s="2" t="s">
        <v>68</v>
      </c>
    </row>
    <row r="677" spans="1:7" x14ac:dyDescent="0.35">
      <c r="A677" s="2">
        <v>111</v>
      </c>
      <c r="B677" s="2" t="s">
        <v>110</v>
      </c>
      <c r="C677" s="2">
        <v>231.83009999999999</v>
      </c>
      <c r="D677" s="2" t="s">
        <v>65</v>
      </c>
      <c r="E677" s="2" t="s">
        <v>68</v>
      </c>
    </row>
    <row r="678" spans="1:7" x14ac:dyDescent="0.35">
      <c r="A678" s="2">
        <v>111</v>
      </c>
      <c r="B678" s="2" t="s">
        <v>110</v>
      </c>
      <c r="C678" s="2">
        <v>231.83009999999999</v>
      </c>
      <c r="D678" s="2" t="s">
        <v>65</v>
      </c>
      <c r="E678" s="2" t="s">
        <v>68</v>
      </c>
    </row>
    <row r="679" spans="1:7" x14ac:dyDescent="0.35">
      <c r="A679" s="2">
        <v>111</v>
      </c>
      <c r="B679" s="2" t="s">
        <v>77</v>
      </c>
      <c r="C679" s="2">
        <v>232.83529999999999</v>
      </c>
      <c r="D679" s="2" t="s">
        <v>65</v>
      </c>
      <c r="E679" s="2" t="s">
        <v>59</v>
      </c>
      <c r="F679" s="2" t="s">
        <v>80</v>
      </c>
      <c r="G679">
        <v>232.83529999999999</v>
      </c>
    </row>
    <row r="680" spans="1:7" x14ac:dyDescent="0.35">
      <c r="A680" s="2">
        <v>111</v>
      </c>
      <c r="B680" s="2" t="s">
        <v>111</v>
      </c>
      <c r="C680" s="2">
        <v>232.83529999999999</v>
      </c>
      <c r="D680" s="2" t="s">
        <v>65</v>
      </c>
      <c r="E680" s="2" t="s">
        <v>59</v>
      </c>
    </row>
    <row r="681" spans="1:7" x14ac:dyDescent="0.35">
      <c r="A681" s="2">
        <v>111</v>
      </c>
      <c r="B681" s="2" t="s">
        <v>111</v>
      </c>
      <c r="C681" s="2">
        <v>232.83529999999999</v>
      </c>
      <c r="D681" s="2" t="s">
        <v>65</v>
      </c>
      <c r="E681" s="2" t="s">
        <v>59</v>
      </c>
    </row>
    <row r="682" spans="1:7" x14ac:dyDescent="0.35">
      <c r="A682" s="2">
        <v>112</v>
      </c>
      <c r="B682" s="2" t="s">
        <v>64</v>
      </c>
      <c r="C682" s="2">
        <v>233.84370000000001</v>
      </c>
      <c r="D682" s="2" t="s">
        <v>65</v>
      </c>
      <c r="E682" s="2" t="s">
        <v>68</v>
      </c>
    </row>
    <row r="683" spans="1:7" x14ac:dyDescent="0.35">
      <c r="A683" s="2">
        <v>112</v>
      </c>
      <c r="B683" s="2" t="s">
        <v>110</v>
      </c>
      <c r="C683" s="2">
        <v>233.84370000000001</v>
      </c>
      <c r="D683" s="2" t="s">
        <v>65</v>
      </c>
      <c r="E683" s="2" t="s">
        <v>68</v>
      </c>
    </row>
    <row r="684" spans="1:7" x14ac:dyDescent="0.35">
      <c r="A684" s="2">
        <v>112</v>
      </c>
      <c r="B684" s="2" t="s">
        <v>110</v>
      </c>
      <c r="C684" s="2">
        <v>233.84370000000001</v>
      </c>
      <c r="D684" s="2" t="s">
        <v>65</v>
      </c>
      <c r="E684" s="2" t="s">
        <v>68</v>
      </c>
    </row>
    <row r="685" spans="1:7" x14ac:dyDescent="0.35">
      <c r="A685" s="2">
        <v>112</v>
      </c>
      <c r="B685" s="2" t="s">
        <v>77</v>
      </c>
      <c r="C685" s="2">
        <v>234.8518</v>
      </c>
      <c r="D685" s="2" t="s">
        <v>65</v>
      </c>
      <c r="E685" s="2" t="s">
        <v>58</v>
      </c>
      <c r="F685" s="2" t="s">
        <v>80</v>
      </c>
      <c r="G685">
        <v>234.8518</v>
      </c>
    </row>
    <row r="686" spans="1:7" x14ac:dyDescent="0.35">
      <c r="A686" s="2">
        <v>112</v>
      </c>
      <c r="B686" s="2" t="s">
        <v>111</v>
      </c>
      <c r="C686" s="2">
        <v>234.8518</v>
      </c>
      <c r="D686" s="2" t="s">
        <v>65</v>
      </c>
      <c r="E686" s="2" t="s">
        <v>58</v>
      </c>
    </row>
    <row r="687" spans="1:7" x14ac:dyDescent="0.35">
      <c r="A687" s="2">
        <v>112</v>
      </c>
      <c r="B687" s="2" t="s">
        <v>111</v>
      </c>
      <c r="C687" s="2">
        <v>234.8518</v>
      </c>
      <c r="D687" s="2" t="s">
        <v>65</v>
      </c>
      <c r="E687" s="2" t="s">
        <v>58</v>
      </c>
    </row>
    <row r="688" spans="1:7" x14ac:dyDescent="0.35">
      <c r="A688" s="2">
        <v>113</v>
      </c>
      <c r="B688" s="2" t="s">
        <v>64</v>
      </c>
      <c r="C688" s="2">
        <v>235.8603</v>
      </c>
      <c r="D688" s="2" t="s">
        <v>65</v>
      </c>
      <c r="E688" s="2" t="s">
        <v>68</v>
      </c>
    </row>
    <row r="689" spans="1:7" x14ac:dyDescent="0.35">
      <c r="A689" s="2">
        <v>113</v>
      </c>
      <c r="B689" s="2" t="s">
        <v>110</v>
      </c>
      <c r="C689" s="2">
        <v>235.8603</v>
      </c>
      <c r="D689" s="2" t="s">
        <v>65</v>
      </c>
      <c r="E689" s="2" t="s">
        <v>68</v>
      </c>
    </row>
    <row r="690" spans="1:7" x14ac:dyDescent="0.35">
      <c r="A690" s="2">
        <v>113</v>
      </c>
      <c r="B690" s="2" t="s">
        <v>110</v>
      </c>
      <c r="C690" s="2">
        <v>235.8603</v>
      </c>
      <c r="D690" s="2" t="s">
        <v>65</v>
      </c>
      <c r="E690" s="2" t="s">
        <v>68</v>
      </c>
    </row>
    <row r="691" spans="1:7" x14ac:dyDescent="0.35">
      <c r="A691" s="2">
        <v>113</v>
      </c>
      <c r="B691" s="2" t="s">
        <v>77</v>
      </c>
      <c r="C691" s="2">
        <v>236.86269999999999</v>
      </c>
      <c r="D691" s="2" t="s">
        <v>65</v>
      </c>
      <c r="E691" s="2" t="s">
        <v>58</v>
      </c>
      <c r="F691" s="2" t="s">
        <v>80</v>
      </c>
      <c r="G691">
        <v>236.86269999999999</v>
      </c>
    </row>
    <row r="692" spans="1:7" x14ac:dyDescent="0.35">
      <c r="A692" s="2">
        <v>113</v>
      </c>
      <c r="B692" s="2" t="s">
        <v>111</v>
      </c>
      <c r="C692" s="2">
        <v>236.86269999999999</v>
      </c>
      <c r="D692" s="2" t="s">
        <v>65</v>
      </c>
      <c r="E692" s="2" t="s">
        <v>58</v>
      </c>
    </row>
    <row r="693" spans="1:7" x14ac:dyDescent="0.35">
      <c r="A693" s="2">
        <v>113</v>
      </c>
      <c r="B693" s="2" t="s">
        <v>111</v>
      </c>
      <c r="C693" s="2">
        <v>236.86269999999999</v>
      </c>
      <c r="D693" s="2" t="s">
        <v>65</v>
      </c>
      <c r="E693" s="2" t="s">
        <v>58</v>
      </c>
    </row>
    <row r="694" spans="1:7" x14ac:dyDescent="0.35">
      <c r="A694" s="2">
        <v>114</v>
      </c>
      <c r="B694" s="2" t="s">
        <v>64</v>
      </c>
      <c r="C694" s="2">
        <v>237.88460000000001</v>
      </c>
      <c r="D694" s="2" t="s">
        <v>65</v>
      </c>
      <c r="E694" s="2" t="s">
        <v>68</v>
      </c>
    </row>
    <row r="695" spans="1:7" x14ac:dyDescent="0.35">
      <c r="A695" s="2">
        <v>114</v>
      </c>
      <c r="B695" s="2" t="s">
        <v>110</v>
      </c>
      <c r="C695" s="2">
        <v>237.88460000000001</v>
      </c>
      <c r="D695" s="2" t="s">
        <v>65</v>
      </c>
      <c r="E695" s="2" t="s">
        <v>68</v>
      </c>
    </row>
    <row r="696" spans="1:7" x14ac:dyDescent="0.35">
      <c r="A696" s="2">
        <v>114</v>
      </c>
      <c r="B696" s="2" t="s">
        <v>110</v>
      </c>
      <c r="C696" s="2">
        <v>237.88460000000001</v>
      </c>
      <c r="D696" s="2" t="s">
        <v>65</v>
      </c>
      <c r="E696" s="2" t="s">
        <v>68</v>
      </c>
    </row>
    <row r="697" spans="1:7" x14ac:dyDescent="0.35">
      <c r="A697" s="2">
        <v>114</v>
      </c>
      <c r="B697" s="2" t="s">
        <v>77</v>
      </c>
      <c r="C697" s="2">
        <v>238.89529999999999</v>
      </c>
      <c r="D697" s="2" t="s">
        <v>65</v>
      </c>
      <c r="E697" s="2" t="s">
        <v>59</v>
      </c>
      <c r="F697" s="2" t="s">
        <v>80</v>
      </c>
      <c r="G697">
        <v>238.89529999999999</v>
      </c>
    </row>
    <row r="698" spans="1:7" x14ac:dyDescent="0.35">
      <c r="A698" s="2">
        <v>114</v>
      </c>
      <c r="B698" s="2" t="s">
        <v>111</v>
      </c>
      <c r="C698" s="2">
        <v>238.89529999999999</v>
      </c>
      <c r="D698" s="2" t="s">
        <v>65</v>
      </c>
      <c r="E698" s="2" t="s">
        <v>59</v>
      </c>
    </row>
    <row r="699" spans="1:7" x14ac:dyDescent="0.35">
      <c r="A699" s="2">
        <v>114</v>
      </c>
      <c r="B699" s="2" t="s">
        <v>111</v>
      </c>
      <c r="C699" s="2">
        <v>238.89529999999999</v>
      </c>
      <c r="D699" s="2" t="s">
        <v>65</v>
      </c>
      <c r="E699" s="2" t="s">
        <v>59</v>
      </c>
    </row>
    <row r="700" spans="1:7" x14ac:dyDescent="0.35">
      <c r="A700" s="2">
        <v>115</v>
      </c>
      <c r="B700" s="2" t="s">
        <v>64</v>
      </c>
      <c r="C700" s="2">
        <v>239.89940000000001</v>
      </c>
      <c r="D700" s="2" t="s">
        <v>65</v>
      </c>
      <c r="E700" s="2" t="s">
        <v>68</v>
      </c>
    </row>
    <row r="701" spans="1:7" x14ac:dyDescent="0.35">
      <c r="A701" s="2">
        <v>115</v>
      </c>
      <c r="B701" s="2" t="s">
        <v>110</v>
      </c>
      <c r="C701" s="2">
        <v>239.89940000000001</v>
      </c>
      <c r="D701" s="2" t="s">
        <v>65</v>
      </c>
      <c r="E701" s="2" t="s">
        <v>68</v>
      </c>
    </row>
    <row r="702" spans="1:7" x14ac:dyDescent="0.35">
      <c r="A702" s="2">
        <v>115</v>
      </c>
      <c r="B702" s="2" t="s">
        <v>110</v>
      </c>
      <c r="C702" s="2">
        <v>239.89940000000001</v>
      </c>
      <c r="D702" s="2" t="s">
        <v>65</v>
      </c>
      <c r="E702" s="2" t="s">
        <v>68</v>
      </c>
    </row>
    <row r="703" spans="1:7" x14ac:dyDescent="0.35">
      <c r="A703" s="2">
        <v>115</v>
      </c>
      <c r="B703" s="2" t="s">
        <v>77</v>
      </c>
      <c r="C703" s="2">
        <v>240.90170000000001</v>
      </c>
      <c r="D703" s="2" t="s">
        <v>65</v>
      </c>
      <c r="E703" s="2" t="s">
        <v>58</v>
      </c>
      <c r="F703" s="2" t="s">
        <v>80</v>
      </c>
      <c r="G703">
        <v>240.90170000000001</v>
      </c>
    </row>
    <row r="704" spans="1:7" x14ac:dyDescent="0.35">
      <c r="A704" s="2">
        <v>115</v>
      </c>
      <c r="B704" s="2" t="s">
        <v>111</v>
      </c>
      <c r="C704" s="2">
        <v>240.90170000000001</v>
      </c>
      <c r="D704" s="2" t="s">
        <v>65</v>
      </c>
      <c r="E704" s="2" t="s">
        <v>58</v>
      </c>
    </row>
    <row r="705" spans="1:7" x14ac:dyDescent="0.35">
      <c r="A705" s="2">
        <v>115</v>
      </c>
      <c r="B705" s="2" t="s">
        <v>111</v>
      </c>
      <c r="C705" s="2">
        <v>240.90170000000001</v>
      </c>
      <c r="D705" s="2" t="s">
        <v>65</v>
      </c>
      <c r="E705" s="2" t="s">
        <v>58</v>
      </c>
    </row>
    <row r="706" spans="1:7" x14ac:dyDescent="0.35">
      <c r="A706" s="2">
        <v>116</v>
      </c>
      <c r="B706" s="2" t="s">
        <v>64</v>
      </c>
      <c r="C706" s="2">
        <v>241.90199999999999</v>
      </c>
      <c r="D706" s="2" t="s">
        <v>65</v>
      </c>
      <c r="E706" s="2" t="s">
        <v>68</v>
      </c>
    </row>
    <row r="707" spans="1:7" x14ac:dyDescent="0.35">
      <c r="A707" s="2">
        <v>116</v>
      </c>
      <c r="B707" s="2" t="s">
        <v>110</v>
      </c>
      <c r="C707" s="2">
        <v>241.90199999999999</v>
      </c>
      <c r="D707" s="2" t="s">
        <v>65</v>
      </c>
      <c r="E707" s="2" t="s">
        <v>68</v>
      </c>
    </row>
    <row r="708" spans="1:7" x14ac:dyDescent="0.35">
      <c r="A708" s="2">
        <v>116</v>
      </c>
      <c r="B708" s="2" t="s">
        <v>110</v>
      </c>
      <c r="C708" s="2">
        <v>241.90199999999999</v>
      </c>
      <c r="D708" s="2" t="s">
        <v>65</v>
      </c>
      <c r="E708" s="2" t="s">
        <v>68</v>
      </c>
    </row>
    <row r="709" spans="1:7" x14ac:dyDescent="0.35">
      <c r="A709" s="2">
        <v>116</v>
      </c>
      <c r="B709" s="2" t="s">
        <v>77</v>
      </c>
      <c r="C709" s="2">
        <v>242.9057</v>
      </c>
      <c r="D709" s="2" t="s">
        <v>65</v>
      </c>
      <c r="E709" s="2" t="s">
        <v>59</v>
      </c>
      <c r="F709" s="2" t="s">
        <v>80</v>
      </c>
      <c r="G709">
        <v>242.9057</v>
      </c>
    </row>
    <row r="710" spans="1:7" x14ac:dyDescent="0.35">
      <c r="A710" s="2">
        <v>116</v>
      </c>
      <c r="B710" s="2" t="s">
        <v>111</v>
      </c>
      <c r="C710" s="2">
        <v>242.9057</v>
      </c>
      <c r="D710" s="2" t="s">
        <v>65</v>
      </c>
      <c r="E710" s="2" t="s">
        <v>59</v>
      </c>
    </row>
    <row r="711" spans="1:7" x14ac:dyDescent="0.35">
      <c r="A711" s="2">
        <v>116</v>
      </c>
      <c r="B711" s="2" t="s">
        <v>111</v>
      </c>
      <c r="C711" s="2">
        <v>242.9057</v>
      </c>
      <c r="D711" s="2" t="s">
        <v>65</v>
      </c>
      <c r="E711" s="2" t="s">
        <v>59</v>
      </c>
    </row>
    <row r="712" spans="1:7" x14ac:dyDescent="0.35">
      <c r="A712" s="2">
        <v>117</v>
      </c>
      <c r="B712" s="2" t="s">
        <v>64</v>
      </c>
      <c r="C712" s="2">
        <v>243.9171</v>
      </c>
      <c r="D712" s="2" t="s">
        <v>65</v>
      </c>
      <c r="E712" s="2" t="s">
        <v>68</v>
      </c>
    </row>
    <row r="713" spans="1:7" x14ac:dyDescent="0.35">
      <c r="A713" s="2">
        <v>117</v>
      </c>
      <c r="B713" s="2" t="s">
        <v>110</v>
      </c>
      <c r="C713" s="2">
        <v>243.9171</v>
      </c>
      <c r="D713" s="2" t="s">
        <v>65</v>
      </c>
      <c r="E713" s="2" t="s">
        <v>68</v>
      </c>
    </row>
    <row r="714" spans="1:7" x14ac:dyDescent="0.35">
      <c r="A714" s="2">
        <v>117</v>
      </c>
      <c r="B714" s="2" t="s">
        <v>110</v>
      </c>
      <c r="C714" s="2">
        <v>243.9171</v>
      </c>
      <c r="D714" s="2" t="s">
        <v>65</v>
      </c>
      <c r="E714" s="2" t="s">
        <v>68</v>
      </c>
    </row>
    <row r="715" spans="1:7" x14ac:dyDescent="0.35">
      <c r="A715" s="2">
        <v>117</v>
      </c>
      <c r="B715" s="2" t="s">
        <v>77</v>
      </c>
      <c r="C715" s="2">
        <v>244.9299</v>
      </c>
      <c r="D715" s="2" t="s">
        <v>65</v>
      </c>
      <c r="E715" s="2" t="s">
        <v>59</v>
      </c>
      <c r="F715" s="2" t="s">
        <v>80</v>
      </c>
      <c r="G715">
        <v>244.9299</v>
      </c>
    </row>
    <row r="716" spans="1:7" x14ac:dyDescent="0.35">
      <c r="A716" s="2">
        <v>117</v>
      </c>
      <c r="B716" s="2" t="s">
        <v>111</v>
      </c>
      <c r="C716" s="2">
        <v>244.9299</v>
      </c>
      <c r="D716" s="2" t="s">
        <v>65</v>
      </c>
      <c r="E716" s="2" t="s">
        <v>59</v>
      </c>
    </row>
    <row r="717" spans="1:7" x14ac:dyDescent="0.35">
      <c r="A717" s="2">
        <v>117</v>
      </c>
      <c r="B717" s="2" t="s">
        <v>111</v>
      </c>
      <c r="C717" s="2">
        <v>244.9299</v>
      </c>
      <c r="D717" s="2" t="s">
        <v>65</v>
      </c>
      <c r="E717" s="2" t="s">
        <v>59</v>
      </c>
    </row>
    <row r="718" spans="1:7" x14ac:dyDescent="0.35">
      <c r="A718" s="2">
        <v>118</v>
      </c>
      <c r="B718" s="2" t="s">
        <v>64</v>
      </c>
      <c r="C718" s="2">
        <v>245.9571</v>
      </c>
      <c r="D718" s="2" t="s">
        <v>65</v>
      </c>
      <c r="E718" s="2" t="s">
        <v>68</v>
      </c>
    </row>
    <row r="719" spans="1:7" x14ac:dyDescent="0.35">
      <c r="A719" s="2">
        <v>118</v>
      </c>
      <c r="B719" s="2" t="s">
        <v>110</v>
      </c>
      <c r="C719" s="2">
        <v>245.9571</v>
      </c>
      <c r="D719" s="2" t="s">
        <v>65</v>
      </c>
      <c r="E719" s="2" t="s">
        <v>68</v>
      </c>
    </row>
    <row r="720" spans="1:7" x14ac:dyDescent="0.35">
      <c r="A720" s="2">
        <v>118</v>
      </c>
      <c r="B720" s="2" t="s">
        <v>110</v>
      </c>
      <c r="C720" s="2">
        <v>245.9571</v>
      </c>
      <c r="D720" s="2" t="s">
        <v>65</v>
      </c>
      <c r="E720" s="2" t="s">
        <v>68</v>
      </c>
    </row>
    <row r="721" spans="1:7" x14ac:dyDescent="0.35">
      <c r="A721" s="2">
        <v>118</v>
      </c>
      <c r="B721" s="2" t="s">
        <v>77</v>
      </c>
      <c r="C721" s="2">
        <v>246.96459999999999</v>
      </c>
      <c r="D721" s="2" t="s">
        <v>65</v>
      </c>
      <c r="E721" s="2" t="s">
        <v>58</v>
      </c>
      <c r="F721" s="2" t="s">
        <v>80</v>
      </c>
      <c r="G721">
        <v>246.96459999999999</v>
      </c>
    </row>
    <row r="722" spans="1:7" x14ac:dyDescent="0.35">
      <c r="A722" s="2">
        <v>118</v>
      </c>
      <c r="B722" s="2" t="s">
        <v>111</v>
      </c>
      <c r="C722" s="2">
        <v>246.96459999999999</v>
      </c>
      <c r="D722" s="2" t="s">
        <v>65</v>
      </c>
      <c r="E722" s="2" t="s">
        <v>58</v>
      </c>
    </row>
    <row r="723" spans="1:7" x14ac:dyDescent="0.35">
      <c r="A723" s="2">
        <v>118</v>
      </c>
      <c r="B723" s="2" t="s">
        <v>111</v>
      </c>
      <c r="C723" s="2">
        <v>246.96459999999999</v>
      </c>
      <c r="D723" s="2" t="s">
        <v>65</v>
      </c>
      <c r="E723" s="2" t="s">
        <v>58</v>
      </c>
    </row>
    <row r="724" spans="1:7" x14ac:dyDescent="0.35">
      <c r="A724" s="2">
        <v>119</v>
      </c>
      <c r="B724" s="2" t="s">
        <v>64</v>
      </c>
      <c r="C724" s="2">
        <v>247.97020000000001</v>
      </c>
      <c r="D724" s="2" t="s">
        <v>65</v>
      </c>
      <c r="E724" s="2" t="s">
        <v>68</v>
      </c>
    </row>
    <row r="725" spans="1:7" x14ac:dyDescent="0.35">
      <c r="A725" s="2">
        <v>119</v>
      </c>
      <c r="B725" s="2" t="s">
        <v>110</v>
      </c>
      <c r="C725" s="2">
        <v>247.97020000000001</v>
      </c>
      <c r="D725" s="2" t="s">
        <v>65</v>
      </c>
      <c r="E725" s="2" t="s">
        <v>68</v>
      </c>
    </row>
    <row r="726" spans="1:7" x14ac:dyDescent="0.35">
      <c r="A726" s="2">
        <v>119</v>
      </c>
      <c r="B726" s="2" t="s">
        <v>110</v>
      </c>
      <c r="C726" s="2">
        <v>247.97020000000001</v>
      </c>
      <c r="D726" s="2" t="s">
        <v>65</v>
      </c>
      <c r="E726" s="2" t="s">
        <v>68</v>
      </c>
    </row>
    <row r="727" spans="1:7" x14ac:dyDescent="0.35">
      <c r="A727" s="2">
        <v>119</v>
      </c>
      <c r="B727" s="2" t="s">
        <v>77</v>
      </c>
      <c r="C727" s="2">
        <v>248.99930000000001</v>
      </c>
      <c r="D727" s="2" t="s">
        <v>65</v>
      </c>
      <c r="E727" s="2" t="s">
        <v>59</v>
      </c>
      <c r="F727" s="2" t="s">
        <v>80</v>
      </c>
      <c r="G727">
        <v>248.99930000000001</v>
      </c>
    </row>
    <row r="728" spans="1:7" x14ac:dyDescent="0.35">
      <c r="A728" s="2">
        <v>119</v>
      </c>
      <c r="B728" s="2" t="s">
        <v>111</v>
      </c>
      <c r="C728" s="2">
        <v>248.99930000000001</v>
      </c>
      <c r="D728" s="2" t="s">
        <v>65</v>
      </c>
      <c r="E728" s="2" t="s">
        <v>59</v>
      </c>
    </row>
    <row r="729" spans="1:7" x14ac:dyDescent="0.35">
      <c r="A729" s="2">
        <v>119</v>
      </c>
      <c r="B729" s="2" t="s">
        <v>111</v>
      </c>
      <c r="C729" s="2">
        <v>248.99930000000001</v>
      </c>
      <c r="D729" s="2" t="s">
        <v>65</v>
      </c>
      <c r="E729" s="2" t="s">
        <v>59</v>
      </c>
    </row>
    <row r="730" spans="1:7" x14ac:dyDescent="0.35">
      <c r="A730" s="2">
        <v>120</v>
      </c>
      <c r="B730" s="2" t="s">
        <v>64</v>
      </c>
      <c r="C730" s="2">
        <v>250.01400000000001</v>
      </c>
      <c r="D730" s="2" t="s">
        <v>65</v>
      </c>
      <c r="E730" s="2" t="s">
        <v>68</v>
      </c>
    </row>
    <row r="731" spans="1:7" x14ac:dyDescent="0.35">
      <c r="A731" s="2">
        <v>120</v>
      </c>
      <c r="B731" s="2" t="s">
        <v>110</v>
      </c>
      <c r="C731" s="2">
        <v>250.01400000000001</v>
      </c>
      <c r="D731" s="2" t="s">
        <v>65</v>
      </c>
      <c r="E731" s="2" t="s">
        <v>68</v>
      </c>
    </row>
    <row r="732" spans="1:7" x14ac:dyDescent="0.35">
      <c r="A732" s="2">
        <v>120</v>
      </c>
      <c r="B732" s="2" t="s">
        <v>110</v>
      </c>
      <c r="C732" s="2">
        <v>250.01400000000001</v>
      </c>
      <c r="D732" s="2" t="s">
        <v>65</v>
      </c>
      <c r="E732" s="2" t="s">
        <v>68</v>
      </c>
    </row>
    <row r="733" spans="1:7" x14ac:dyDescent="0.35">
      <c r="A733" s="2">
        <v>120</v>
      </c>
      <c r="B733" s="2" t="s">
        <v>77</v>
      </c>
      <c r="C733" s="2">
        <v>251.02340000000001</v>
      </c>
      <c r="D733" s="2" t="s">
        <v>65</v>
      </c>
      <c r="E733" s="2" t="s">
        <v>59</v>
      </c>
    </row>
    <row r="734" spans="1:7" x14ac:dyDescent="0.35">
      <c r="A734" s="2" t="s">
        <v>60</v>
      </c>
      <c r="B734" s="2">
        <v>251.02340000000001</v>
      </c>
    </row>
    <row r="735" spans="1:7" x14ac:dyDescent="0.35">
      <c r="A735" s="2" t="s">
        <v>61</v>
      </c>
    </row>
    <row r="736" spans="1:7" x14ac:dyDescent="0.35">
      <c r="A736" s="2" t="s">
        <v>61</v>
      </c>
    </row>
    <row r="737" spans="1:1" x14ac:dyDescent="0.35">
      <c r="A737" s="2" t="s">
        <v>61</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T8392"/>
  <sheetViews>
    <sheetView topLeftCell="E121" zoomScale="130" zoomScaleNormal="130" workbookViewId="0">
      <selection activeCell="K105" sqref="K105"/>
    </sheetView>
  </sheetViews>
  <sheetFormatPr baseColWidth="10" defaultRowHeight="12.5" customHeight="1" x14ac:dyDescent="0.35"/>
  <cols>
    <col min="1" max="1" width="5.81640625" style="2" customWidth="1"/>
    <col min="2" max="2" width="16.54296875" style="2" customWidth="1"/>
    <col min="3" max="3" width="9.54296875" style="67" customWidth="1"/>
    <col min="4" max="4" width="7.7265625" customWidth="1"/>
    <col min="5" max="5" width="9.453125" style="2" customWidth="1"/>
    <col min="6" max="6" width="9.1796875" style="2" customWidth="1"/>
    <col min="7" max="7" width="17.54296875" style="66" customWidth="1"/>
    <col min="8" max="8" width="9.1796875" style="2" customWidth="1"/>
    <col min="9" max="9" width="17.54296875" style="66" customWidth="1"/>
    <col min="10" max="11" width="9.1796875" style="2" customWidth="1"/>
    <col min="12" max="13" width="16.54296875" style="2" customWidth="1"/>
    <col min="14" max="14" width="13.36328125" style="2" customWidth="1"/>
    <col min="15" max="15" width="9.90625" style="2" customWidth="1"/>
    <col min="16" max="16" width="9.36328125" style="2" customWidth="1"/>
    <col min="17" max="17" width="9.6328125" customWidth="1"/>
    <col min="18" max="18" width="8.1796875" customWidth="1"/>
    <col min="19" max="19" width="10.453125" customWidth="1"/>
    <col min="6198" max="6198" width="10.90625" customWidth="1"/>
  </cols>
  <sheetData>
    <row r="1" spans="1:20" ht="12.5" customHeight="1" x14ac:dyDescent="0.35">
      <c r="I1">
        <v>-90</v>
      </c>
      <c r="J1" s="2">
        <f>COUNTIFS(InsertVoiceSwitchActivateLOG!G$16:G$10000,"&lt;="&amp;I1)</f>
        <v>1057</v>
      </c>
      <c r="L1" s="5"/>
      <c r="M1" s="5"/>
      <c r="N1" s="5"/>
      <c r="O1" s="5"/>
      <c r="P1" s="5"/>
      <c r="T1" t="s">
        <v>95</v>
      </c>
    </row>
    <row r="2" spans="1:20" ht="12.5" customHeight="1" x14ac:dyDescent="0.35">
      <c r="G2" s="66" t="s">
        <v>120</v>
      </c>
      <c r="I2">
        <v>-80</v>
      </c>
      <c r="J2" s="2">
        <f>COUNTIFS(InsertVoiceSwitchActivateLOG!G$16:G$10000,"&lt;="&amp;I2)</f>
        <v>1225</v>
      </c>
      <c r="L2" s="5">
        <f>J2-J1</f>
        <v>168</v>
      </c>
      <c r="M2" s="5"/>
      <c r="N2" s="5"/>
      <c r="O2" s="5"/>
      <c r="P2" s="5"/>
    </row>
    <row r="3" spans="1:20" ht="12.5" customHeight="1" x14ac:dyDescent="0.35">
      <c r="G3" s="58">
        <v>1</v>
      </c>
      <c r="I3">
        <f t="shared" ref="I2:I11" si="0">I2+G$3</f>
        <v>-79</v>
      </c>
      <c r="J3" s="2">
        <f>COUNTIFS(InsertVoiceSwitchActivateLOG!G$16:G$10000,"&lt;="&amp;I3)</f>
        <v>1236</v>
      </c>
      <c r="L3" s="5">
        <f>J3-J2</f>
        <v>11</v>
      </c>
      <c r="M3" s="5"/>
      <c r="N3" s="5"/>
      <c r="O3" s="5"/>
      <c r="P3" s="5"/>
      <c r="T3">
        <v>0.13600000000000001</v>
      </c>
    </row>
    <row r="4" spans="1:20" ht="12.5" customHeight="1" x14ac:dyDescent="0.35">
      <c r="G4" s="66" t="s">
        <v>119</v>
      </c>
      <c r="I4">
        <f t="shared" si="0"/>
        <v>-78</v>
      </c>
      <c r="J4" s="2">
        <f>COUNTIFS(InsertVoiceSwitchActivateLOG!G$16:G$10000,"&lt;="&amp;I4)</f>
        <v>1242</v>
      </c>
      <c r="L4" s="5">
        <f>J4-J3</f>
        <v>6</v>
      </c>
      <c r="M4" s="5"/>
      <c r="N4" s="5"/>
      <c r="O4" s="5"/>
      <c r="P4" s="5"/>
      <c r="T4">
        <v>0.1358</v>
      </c>
    </row>
    <row r="5" spans="1:20" ht="12.5" customHeight="1" x14ac:dyDescent="0.35">
      <c r="G5" s="58">
        <v>-76</v>
      </c>
      <c r="I5">
        <f t="shared" si="0"/>
        <v>-77</v>
      </c>
      <c r="J5" s="2">
        <f>COUNTIFS(InsertVoiceSwitchActivateLOG!G$16:G$10000,"&lt;="&amp;I5)</f>
        <v>1249</v>
      </c>
      <c r="L5" s="5">
        <f>J5-J4</f>
        <v>7</v>
      </c>
      <c r="M5" s="5"/>
      <c r="N5" s="5"/>
      <c r="O5" s="5"/>
      <c r="P5" s="5"/>
      <c r="T5">
        <v>0.1356</v>
      </c>
    </row>
    <row r="6" spans="1:20" ht="12.5" customHeight="1" x14ac:dyDescent="0.35">
      <c r="I6">
        <f t="shared" si="0"/>
        <v>-76</v>
      </c>
      <c r="J6" s="2">
        <f>COUNTIFS(InsertVoiceSwitchActivateLOG!G$16:G$10000,"&lt;="&amp;I6)</f>
        <v>1257</v>
      </c>
      <c r="L6" s="5">
        <f>J6-J5</f>
        <v>8</v>
      </c>
      <c r="M6" s="5"/>
      <c r="N6" s="5"/>
      <c r="O6" s="5"/>
      <c r="P6" s="5"/>
      <c r="T6">
        <v>0.1351</v>
      </c>
    </row>
    <row r="7" spans="1:20" ht="12.5" customHeight="1" x14ac:dyDescent="0.35">
      <c r="I7">
        <f t="shared" si="0"/>
        <v>-75</v>
      </c>
      <c r="J7" s="2">
        <f>COUNTIFS(InsertVoiceSwitchActivateLOG!G$16:G$10000,"&lt;="&amp;I7)</f>
        <v>1272</v>
      </c>
      <c r="L7" s="5">
        <f>J7-J6</f>
        <v>15</v>
      </c>
      <c r="M7" s="5"/>
      <c r="N7" s="5"/>
      <c r="O7" s="5"/>
      <c r="P7" s="5"/>
      <c r="T7">
        <v>0.13400000000000001</v>
      </c>
    </row>
    <row r="8" spans="1:20" ht="12.5" customHeight="1" x14ac:dyDescent="0.35">
      <c r="I8">
        <f t="shared" si="0"/>
        <v>-74</v>
      </c>
      <c r="J8" s="2">
        <f>COUNTIFS(InsertVoiceSwitchActivateLOG!G$16:G$10000,"&lt;="&amp;I8)</f>
        <v>1281</v>
      </c>
      <c r="L8" s="5">
        <f>J8-J7</f>
        <v>9</v>
      </c>
      <c r="M8" s="5"/>
      <c r="N8" s="5"/>
      <c r="O8" s="5"/>
      <c r="P8" s="5"/>
      <c r="T8">
        <v>0.1321</v>
      </c>
    </row>
    <row r="9" spans="1:20" ht="12.5" customHeight="1" x14ac:dyDescent="0.35">
      <c r="I9">
        <f t="shared" si="0"/>
        <v>-73</v>
      </c>
      <c r="J9" s="2">
        <f>COUNTIFS(InsertVoiceSwitchActivateLOG!G$16:G$10000,"&lt;="&amp;I9)</f>
        <v>1298</v>
      </c>
      <c r="L9" s="5">
        <f>J9-J8</f>
        <v>17</v>
      </c>
      <c r="M9" s="5"/>
      <c r="N9" s="5"/>
      <c r="O9" s="5"/>
      <c r="P9" s="5"/>
      <c r="T9">
        <v>0.1288</v>
      </c>
    </row>
    <row r="10" spans="1:20" ht="12.5" customHeight="1" x14ac:dyDescent="0.35">
      <c r="I10">
        <f t="shared" si="0"/>
        <v>-72</v>
      </c>
      <c r="J10" s="2">
        <f>COUNTIFS(InsertVoiceSwitchActivateLOG!G$16:G$10000,"&lt;="&amp;I10)</f>
        <v>1313</v>
      </c>
      <c r="L10" s="5">
        <f>J10-J9</f>
        <v>15</v>
      </c>
      <c r="M10" s="5"/>
      <c r="N10" s="5"/>
      <c r="O10" s="5"/>
      <c r="P10" s="5"/>
      <c r="T10">
        <v>0.1263</v>
      </c>
    </row>
    <row r="11" spans="1:20" ht="12.5" customHeight="1" x14ac:dyDescent="0.35">
      <c r="I11">
        <f t="shared" si="0"/>
        <v>-71</v>
      </c>
      <c r="J11" s="2">
        <f>COUNTIFS(InsertVoiceSwitchActivateLOG!G$16:G$10000,"&lt;="&amp;I11)</f>
        <v>1333</v>
      </c>
      <c r="L11" s="5">
        <f>J11-J10</f>
        <v>20</v>
      </c>
      <c r="M11" s="5"/>
      <c r="N11" s="5"/>
      <c r="O11" s="5"/>
      <c r="P11" s="5"/>
      <c r="T11">
        <v>0.124</v>
      </c>
    </row>
    <row r="12" spans="1:20" ht="12.5" customHeight="1" x14ac:dyDescent="0.35">
      <c r="I12"/>
      <c r="L12" s="5"/>
      <c r="M12" s="5"/>
      <c r="N12" s="5"/>
      <c r="O12" s="5"/>
      <c r="P12" s="5"/>
      <c r="T12">
        <v>0.1217</v>
      </c>
    </row>
    <row r="13" spans="1:20" ht="12.5" customHeight="1" x14ac:dyDescent="0.35">
      <c r="I13"/>
      <c r="L13" s="5"/>
      <c r="M13" s="5"/>
      <c r="N13" s="5"/>
      <c r="O13" s="5"/>
      <c r="P13" s="5"/>
      <c r="T13">
        <v>0.1163</v>
      </c>
    </row>
    <row r="14" spans="1:20" ht="54" customHeight="1" x14ac:dyDescent="0.35">
      <c r="A14" s="69" t="s">
        <v>88</v>
      </c>
      <c r="I14"/>
      <c r="L14" s="7" t="s">
        <v>86</v>
      </c>
      <c r="M14" s="7" t="s">
        <v>87</v>
      </c>
      <c r="N14" s="7"/>
      <c r="O14" s="7" t="s">
        <v>121</v>
      </c>
      <c r="P14" s="7" t="s">
        <v>93</v>
      </c>
      <c r="Q14" s="7" t="s">
        <v>123</v>
      </c>
      <c r="R14" s="7" t="s">
        <v>98</v>
      </c>
      <c r="S14" s="7"/>
      <c r="T14">
        <v>0.1109</v>
      </c>
    </row>
    <row r="15" spans="1:20" ht="12.5" customHeight="1" x14ac:dyDescent="0.35">
      <c r="A15" s="70"/>
      <c r="J15" s="2" t="str">
        <f>IF(OR(I15="",I16="",I17="",I18="",I19=""),"",(SUMIF(A15:A$10000,A15,I15:I$10000)))</f>
        <v/>
      </c>
      <c r="L15" s="5"/>
      <c r="M15" s="5"/>
      <c r="N15" s="5">
        <f t="array" ref="N15">(MAX(IF($A15=InsertVoiceSwitchActivateLOG!A$16:A$160000,InsertVoiceSwitchActivateLOG!J$16:J$160000,0)))</f>
        <v>0</v>
      </c>
      <c r="O15" s="5"/>
      <c r="P15" s="105">
        <f>AVERAGE(P16:P8392)</f>
        <v>17.818820674593859</v>
      </c>
      <c r="Q15" s="106">
        <f>_xlfn.STDEV.P(P16:P8392)</f>
        <v>4.925111445826305</v>
      </c>
      <c r="T15">
        <v>0.1081</v>
      </c>
    </row>
    <row r="16" spans="1:20" ht="12.5" customHeight="1" x14ac:dyDescent="0.35">
      <c r="A16" s="60">
        <v>1</v>
      </c>
      <c r="B16" s="60" t="s">
        <v>117</v>
      </c>
      <c r="C16" s="68">
        <v>11.82001</v>
      </c>
      <c r="D16" s="58" t="s">
        <v>65</v>
      </c>
      <c r="E16" s="60" t="s">
        <v>56</v>
      </c>
      <c r="F16" s="60" t="s">
        <v>118</v>
      </c>
      <c r="G16" s="60">
        <v>-93.81</v>
      </c>
      <c r="H16" s="60"/>
      <c r="I16" s="60" t="str">
        <f>IF(AND(OR(G15&gt;G$5,G17&gt;G$5),G16&gt;G$5),G16,"")</f>
        <v/>
      </c>
      <c r="J16" s="60" t="str">
        <f>IF(OR(I16="",I17="",I18=""),"",(AVERAGEIF(A16:A$10000,A16,I16:I$10000)))</f>
        <v/>
      </c>
      <c r="K16" s="60"/>
      <c r="L16" s="60" t="str">
        <f>IF(O16="","",A16)</f>
        <v/>
      </c>
      <c r="M16" s="60" t="str">
        <f>IF(O16="","",(VLOOKUP(A16,A16:E7000,5,FALSE)))</f>
        <v/>
      </c>
      <c r="N16" s="60" t="str">
        <f>IF(L16="","",I16)</f>
        <v/>
      </c>
      <c r="O16" s="60" t="str">
        <f t="shared" ref="O16:O79" si="1">IF(J16="","",IF(AND(J15="",J14="",J13=""),C16,""))</f>
        <v/>
      </c>
      <c r="P16" s="103" t="str">
        <f>IF(A16=A15,ABS(C16-C15)*1000,"")</f>
        <v/>
      </c>
      <c r="Q16" s="58"/>
      <c r="R16" s="58"/>
      <c r="S16" s="102"/>
      <c r="T16">
        <v>0.10680000000000001</v>
      </c>
    </row>
    <row r="17" spans="1:20" ht="12.5" customHeight="1" x14ac:dyDescent="0.35">
      <c r="A17" s="2">
        <v>1</v>
      </c>
      <c r="B17" s="2" t="s">
        <v>117</v>
      </c>
      <c r="C17" s="67">
        <v>11.83577</v>
      </c>
      <c r="D17" t="s">
        <v>65</v>
      </c>
      <c r="E17" s="2" t="s">
        <v>56</v>
      </c>
      <c r="F17" s="2" t="s">
        <v>118</v>
      </c>
      <c r="G17" s="2">
        <v>-93.81</v>
      </c>
      <c r="I17" s="60" t="str">
        <f t="shared" ref="I17:I80" si="2">IF(AND(OR(G16&gt;G$5,G18&gt;G$5),G17&gt;G$5),G17,"")</f>
        <v/>
      </c>
      <c r="J17" s="60" t="str">
        <f>IF(OR(I17="",I18="",I19=""),"",(AVERAGEIF(A17:A$10000,A17,I17:I$10000)))</f>
        <v/>
      </c>
      <c r="K17" s="60"/>
      <c r="L17" s="55" t="str">
        <f>IF(O17="","",A17)</f>
        <v/>
      </c>
      <c r="M17" s="60" t="str">
        <f>IF(O17="","",(VLOOKUP(A17,A17:E7001,5,FALSE)))</f>
        <v/>
      </c>
      <c r="N17" s="55" t="str">
        <f>IF(L17="","",I17)</f>
        <v/>
      </c>
      <c r="O17" s="55" t="str">
        <f t="shared" si="1"/>
        <v/>
      </c>
      <c r="P17" s="104">
        <f>IF(A17=A16,ABS(C17-C16)*1000,"")</f>
        <v>15.760000000000218</v>
      </c>
      <c r="Q17" s="58"/>
      <c r="R17" s="58"/>
      <c r="S17" s="102"/>
      <c r="T17">
        <v>0.10630000000000001</v>
      </c>
    </row>
    <row r="18" spans="1:20" ht="12.5" customHeight="1" x14ac:dyDescent="0.35">
      <c r="A18" s="60">
        <v>1</v>
      </c>
      <c r="B18" s="60" t="s">
        <v>117</v>
      </c>
      <c r="C18" s="68">
        <v>11.85173</v>
      </c>
      <c r="D18" s="58" t="s">
        <v>65</v>
      </c>
      <c r="E18" s="60" t="s">
        <v>56</v>
      </c>
      <c r="F18" s="60" t="s">
        <v>118</v>
      </c>
      <c r="G18" s="60">
        <v>-95.53</v>
      </c>
      <c r="H18" s="60"/>
      <c r="I18" s="60" t="str">
        <f t="shared" si="2"/>
        <v/>
      </c>
      <c r="J18" s="60" t="str">
        <f>IF(OR(I18="",I19="",I20=""),"",(AVERAGEIF(A18:A$10000,A18,I18:I$10000)))</f>
        <v/>
      </c>
      <c r="K18" s="60"/>
      <c r="L18" s="60" t="str">
        <f>IF(O18="","",A18)</f>
        <v/>
      </c>
      <c r="M18" s="60" t="str">
        <f>IF(O18="","",(VLOOKUP(A18,A18:E7002,5,FALSE)))</f>
        <v/>
      </c>
      <c r="N18" s="60" t="str">
        <f t="shared" ref="N18:N81" si="3">IF(L18="","",I18)</f>
        <v/>
      </c>
      <c r="O18" s="60" t="str">
        <f t="shared" si="1"/>
        <v/>
      </c>
      <c r="P18" s="103">
        <f t="shared" ref="P18:P81" si="4">IF(A18=A17,ABS(C18-C17)*1000,"")</f>
        <v>15.959999999999752</v>
      </c>
      <c r="Q18" s="58"/>
      <c r="R18" s="58"/>
      <c r="S18" s="102"/>
      <c r="T18">
        <v>0.10580000000000001</v>
      </c>
    </row>
    <row r="19" spans="1:20" ht="12.5" customHeight="1" x14ac:dyDescent="0.35">
      <c r="A19" s="2">
        <v>1</v>
      </c>
      <c r="B19" s="2" t="s">
        <v>117</v>
      </c>
      <c r="C19" s="67">
        <v>11.876099999999999</v>
      </c>
      <c r="D19" t="s">
        <v>65</v>
      </c>
      <c r="E19" s="2" t="s">
        <v>56</v>
      </c>
      <c r="F19" s="2" t="s">
        <v>118</v>
      </c>
      <c r="G19" s="2">
        <v>-97.45</v>
      </c>
      <c r="I19" s="60" t="str">
        <f t="shared" si="2"/>
        <v/>
      </c>
      <c r="J19" s="60" t="str">
        <f>IF(OR(I19="",I20="",I21=""),"",(AVERAGEIF(A19:A$10000,A19,I19:I$10000)))</f>
        <v/>
      </c>
      <c r="K19" s="60"/>
      <c r="L19" s="55" t="str">
        <f>IF(O19="","",A19)</f>
        <v/>
      </c>
      <c r="M19" s="60" t="str">
        <f>IF(O19="","",(VLOOKUP(A19,A19:E7003,5,FALSE)))</f>
        <v/>
      </c>
      <c r="N19" s="55" t="str">
        <f t="shared" si="3"/>
        <v/>
      </c>
      <c r="O19" s="55" t="str">
        <f t="shared" si="1"/>
        <v/>
      </c>
      <c r="P19" s="104">
        <f t="shared" si="4"/>
        <v>24.369999999999337</v>
      </c>
      <c r="Q19" s="58"/>
      <c r="R19" s="58"/>
      <c r="S19" s="102"/>
      <c r="T19">
        <v>0.105</v>
      </c>
    </row>
    <row r="20" spans="1:20" ht="12.5" customHeight="1" x14ac:dyDescent="0.35">
      <c r="A20" s="60">
        <v>1</v>
      </c>
      <c r="B20" s="60" t="s">
        <v>117</v>
      </c>
      <c r="C20" s="68">
        <v>11.903420000000001</v>
      </c>
      <c r="D20" s="58" t="s">
        <v>65</v>
      </c>
      <c r="E20" s="60" t="s">
        <v>56</v>
      </c>
      <c r="F20" s="60" t="s">
        <v>118</v>
      </c>
      <c r="G20" s="60">
        <v>-94.77</v>
      </c>
      <c r="H20" s="60"/>
      <c r="I20" s="60" t="str">
        <f t="shared" si="2"/>
        <v/>
      </c>
      <c r="J20" s="60" t="str">
        <f>IF(OR(I20="",I21="",I22=""),"",(AVERAGEIF(A20:A$10000,A20,I20:I$10000)))</f>
        <v/>
      </c>
      <c r="K20" s="60"/>
      <c r="L20" s="60" t="str">
        <f>IF(O20="","",A20)</f>
        <v/>
      </c>
      <c r="M20" s="60" t="str">
        <f>IF(O20="","",(VLOOKUP(A20,A20:E7004,5,FALSE)))</f>
        <v/>
      </c>
      <c r="N20" s="60" t="str">
        <f t="shared" si="3"/>
        <v/>
      </c>
      <c r="O20" s="60" t="str">
        <f t="shared" si="1"/>
        <v/>
      </c>
      <c r="P20" s="103">
        <f t="shared" si="4"/>
        <v>27.320000000001343</v>
      </c>
      <c r="Q20" s="58"/>
      <c r="R20" s="58"/>
      <c r="S20" s="102"/>
      <c r="T20">
        <v>0.1042</v>
      </c>
    </row>
    <row r="21" spans="1:20" ht="12.5" customHeight="1" x14ac:dyDescent="0.35">
      <c r="A21" s="2">
        <v>1</v>
      </c>
      <c r="B21" s="2" t="s">
        <v>117</v>
      </c>
      <c r="C21" s="67">
        <v>11.931800000000001</v>
      </c>
      <c r="D21" t="s">
        <v>65</v>
      </c>
      <c r="E21" s="2" t="s">
        <v>56</v>
      </c>
      <c r="F21" s="2" t="s">
        <v>118</v>
      </c>
      <c r="G21" s="2">
        <v>-97.31</v>
      </c>
      <c r="I21" s="60" t="str">
        <f t="shared" si="2"/>
        <v/>
      </c>
      <c r="J21" s="60" t="str">
        <f>IF(OR(I21="",I22="",I23=""),"",(AVERAGEIF(A21:A$10000,A21,I21:I$10000)))</f>
        <v/>
      </c>
      <c r="K21" s="60"/>
      <c r="L21" s="55" t="str">
        <f>IF(O21="","",A21)</f>
        <v/>
      </c>
      <c r="M21" s="60" t="str">
        <f>IF(O21="","",(VLOOKUP(A21,A21:E7005,5,FALSE)))</f>
        <v/>
      </c>
      <c r="N21" s="55" t="str">
        <f t="shared" si="3"/>
        <v/>
      </c>
      <c r="O21" s="55" t="str">
        <f t="shared" si="1"/>
        <v/>
      </c>
      <c r="P21" s="104">
        <f t="shared" si="4"/>
        <v>28.380000000000294</v>
      </c>
      <c r="Q21" s="58"/>
      <c r="R21" s="58"/>
      <c r="S21" s="102"/>
      <c r="T21">
        <v>9.6000000000000002E-2</v>
      </c>
    </row>
    <row r="22" spans="1:20" ht="12.5" customHeight="1" x14ac:dyDescent="0.35">
      <c r="A22" s="60">
        <v>1</v>
      </c>
      <c r="B22" s="60" t="s">
        <v>117</v>
      </c>
      <c r="C22" s="68">
        <v>11.950340000000001</v>
      </c>
      <c r="D22" s="58" t="s">
        <v>65</v>
      </c>
      <c r="E22" s="60" t="s">
        <v>56</v>
      </c>
      <c r="F22" s="60" t="s">
        <v>118</v>
      </c>
      <c r="G22" s="60">
        <v>-90.6</v>
      </c>
      <c r="H22" s="60"/>
      <c r="I22" s="60" t="str">
        <f t="shared" si="2"/>
        <v/>
      </c>
      <c r="J22" s="60" t="str">
        <f>IF(OR(I22="",I23="",I24=""),"",(AVERAGEIF(A22:A$10000,A22,I22:I$10000)))</f>
        <v/>
      </c>
      <c r="K22" s="60"/>
      <c r="L22" s="60" t="str">
        <f>IF(O22="","",A22)</f>
        <v/>
      </c>
      <c r="M22" s="60" t="str">
        <f>IF(O22="","",(VLOOKUP(A22,A22:E7006,5,FALSE)))</f>
        <v/>
      </c>
      <c r="N22" s="60" t="str">
        <f t="shared" si="3"/>
        <v/>
      </c>
      <c r="O22" s="60" t="str">
        <f t="shared" si="1"/>
        <v/>
      </c>
      <c r="P22" s="103">
        <f t="shared" si="4"/>
        <v>18.539999999999779</v>
      </c>
      <c r="Q22" s="58"/>
      <c r="R22" s="58"/>
      <c r="S22" s="102"/>
      <c r="T22">
        <v>8.7800000000000003E-2</v>
      </c>
    </row>
    <row r="23" spans="1:20" ht="12.5" customHeight="1" x14ac:dyDescent="0.35">
      <c r="A23" s="2">
        <v>1</v>
      </c>
      <c r="B23" s="2" t="s">
        <v>117</v>
      </c>
      <c r="C23" s="67">
        <v>11.97053</v>
      </c>
      <c r="D23" t="s">
        <v>65</v>
      </c>
      <c r="E23" s="2" t="s">
        <v>56</v>
      </c>
      <c r="F23" s="2" t="s">
        <v>118</v>
      </c>
      <c r="G23" s="2">
        <v>-98.34</v>
      </c>
      <c r="I23" s="60" t="str">
        <f t="shared" si="2"/>
        <v/>
      </c>
      <c r="J23" s="60" t="str">
        <f>IF(OR(I23="",I24="",I25=""),"",(AVERAGEIF(A23:A$10000,A23,I23:I$10000)))</f>
        <v/>
      </c>
      <c r="K23" s="60"/>
      <c r="L23" s="55" t="str">
        <f>IF(O23="","",A23)</f>
        <v/>
      </c>
      <c r="M23" s="60" t="str">
        <f>IF(O23="","",(VLOOKUP(A23,A23:E7007,5,FALSE)))</f>
        <v/>
      </c>
      <c r="N23" s="55" t="str">
        <f t="shared" si="3"/>
        <v/>
      </c>
      <c r="O23" s="55" t="str">
        <f t="shared" si="1"/>
        <v/>
      </c>
      <c r="P23" s="104">
        <f t="shared" si="4"/>
        <v>20.189999999999486</v>
      </c>
      <c r="Q23" s="58"/>
      <c r="R23" s="58"/>
      <c r="S23" s="102"/>
      <c r="T23">
        <v>7.2900000000000006E-2</v>
      </c>
    </row>
    <row r="24" spans="1:20" ht="12.5" customHeight="1" x14ac:dyDescent="0.35">
      <c r="A24" s="60">
        <v>1</v>
      </c>
      <c r="B24" s="60" t="s">
        <v>117</v>
      </c>
      <c r="C24" s="68">
        <v>11.99268</v>
      </c>
      <c r="D24" s="58" t="s">
        <v>65</v>
      </c>
      <c r="E24" s="60" t="s">
        <v>56</v>
      </c>
      <c r="F24" s="60" t="s">
        <v>118</v>
      </c>
      <c r="G24" s="60">
        <v>-95.8</v>
      </c>
      <c r="H24" s="60"/>
      <c r="I24" s="60" t="str">
        <f t="shared" si="2"/>
        <v/>
      </c>
      <c r="J24" s="60" t="str">
        <f>IF(OR(I24="",I25="",I26=""),"",(AVERAGEIF(A24:A$10000,A24,I24:I$10000)))</f>
        <v/>
      </c>
      <c r="K24" s="60"/>
      <c r="L24" s="60" t="str">
        <f>IF(O24="","",A24)</f>
        <v/>
      </c>
      <c r="M24" s="60" t="str">
        <f>IF(O24="","",(VLOOKUP(A24,A24:E7008,5,FALSE)))</f>
        <v/>
      </c>
      <c r="N24" s="60" t="str">
        <f t="shared" si="3"/>
        <v/>
      </c>
      <c r="O24" s="60" t="str">
        <f t="shared" si="1"/>
        <v/>
      </c>
      <c r="P24" s="103">
        <f t="shared" si="4"/>
        <v>22.149999999999892</v>
      </c>
      <c r="Q24" s="58"/>
      <c r="R24" s="58"/>
      <c r="S24" s="102"/>
    </row>
    <row r="25" spans="1:20" ht="12.5" customHeight="1" x14ac:dyDescent="0.35">
      <c r="A25" s="2">
        <v>1</v>
      </c>
      <c r="B25" s="2" t="s">
        <v>117</v>
      </c>
      <c r="C25" s="67">
        <v>12.01253</v>
      </c>
      <c r="D25" t="s">
        <v>65</v>
      </c>
      <c r="E25" s="2" t="s">
        <v>56</v>
      </c>
      <c r="F25" s="2" t="s">
        <v>118</v>
      </c>
      <c r="G25" s="2">
        <v>-91.92</v>
      </c>
      <c r="I25" s="60" t="str">
        <f t="shared" si="2"/>
        <v/>
      </c>
      <c r="J25" s="60" t="str">
        <f>IF(OR(I25="",I26="",I27=""),"",(AVERAGEIF(A25:A$10000,A25,I25:I$10000)))</f>
        <v/>
      </c>
      <c r="K25" s="60"/>
      <c r="L25" s="55" t="str">
        <f>IF(O25="","",A25)</f>
        <v/>
      </c>
      <c r="M25" s="60" t="str">
        <f>IF(O25="","",(VLOOKUP(A25,A25:E7009,5,FALSE)))</f>
        <v/>
      </c>
      <c r="N25" s="55" t="str">
        <f t="shared" si="3"/>
        <v/>
      </c>
      <c r="O25" s="55" t="str">
        <f t="shared" si="1"/>
        <v/>
      </c>
      <c r="P25" s="104">
        <f t="shared" si="4"/>
        <v>19.849999999999923</v>
      </c>
      <c r="Q25" s="58"/>
      <c r="R25" s="58"/>
      <c r="S25" s="102"/>
    </row>
    <row r="26" spans="1:20" ht="12.5" customHeight="1" x14ac:dyDescent="0.35">
      <c r="A26" s="60">
        <v>1</v>
      </c>
      <c r="B26" s="60" t="s">
        <v>117</v>
      </c>
      <c r="C26" s="68">
        <v>12.03439</v>
      </c>
      <c r="D26" s="58" t="s">
        <v>65</v>
      </c>
      <c r="E26" s="60" t="s">
        <v>56</v>
      </c>
      <c r="F26" s="60" t="s">
        <v>118</v>
      </c>
      <c r="G26" s="60">
        <v>-98.34</v>
      </c>
      <c r="H26" s="60"/>
      <c r="I26" s="60" t="str">
        <f t="shared" si="2"/>
        <v/>
      </c>
      <c r="J26" s="60" t="str">
        <f>IF(OR(I26="",I27="",I28=""),"",(AVERAGEIF(A26:A$10000,A26,I26:I$10000)))</f>
        <v/>
      </c>
      <c r="K26" s="60"/>
      <c r="L26" s="60" t="str">
        <f>IF(O26="","",A26)</f>
        <v/>
      </c>
      <c r="M26" s="60" t="str">
        <f>IF(O26="","",(VLOOKUP(A26,A26:E7010,5,FALSE)))</f>
        <v/>
      </c>
      <c r="N26" s="60" t="str">
        <f t="shared" si="3"/>
        <v/>
      </c>
      <c r="O26" s="60" t="str">
        <f t="shared" si="1"/>
        <v/>
      </c>
      <c r="P26" s="103">
        <f t="shared" si="4"/>
        <v>21.860000000000213</v>
      </c>
      <c r="Q26" s="58"/>
      <c r="R26" s="58"/>
      <c r="S26" s="102"/>
    </row>
    <row r="27" spans="1:20" ht="12.5" customHeight="1" x14ac:dyDescent="0.35">
      <c r="A27" s="2">
        <v>1</v>
      </c>
      <c r="B27" s="2" t="s">
        <v>117</v>
      </c>
      <c r="C27" s="67">
        <v>12.05214</v>
      </c>
      <c r="D27" t="s">
        <v>65</v>
      </c>
      <c r="E27" s="2" t="s">
        <v>56</v>
      </c>
      <c r="F27" s="2" t="s">
        <v>118</v>
      </c>
      <c r="G27" s="2">
        <v>-95.02</v>
      </c>
      <c r="I27" s="60" t="str">
        <f t="shared" si="2"/>
        <v/>
      </c>
      <c r="J27" s="60" t="str">
        <f>IF(OR(I27="",I28="",I29=""),"",(AVERAGEIF(A27:A$10000,A27,I27:I$10000)))</f>
        <v/>
      </c>
      <c r="K27" s="60"/>
      <c r="L27" s="55" t="str">
        <f>IF(O27="","",A27)</f>
        <v/>
      </c>
      <c r="M27" s="60" t="str">
        <f>IF(O27="","",(VLOOKUP(A27,A27:E7011,5,FALSE)))</f>
        <v/>
      </c>
      <c r="N27" s="55" t="str">
        <f t="shared" si="3"/>
        <v/>
      </c>
      <c r="O27" s="55" t="str">
        <f t="shared" si="1"/>
        <v/>
      </c>
      <c r="P27" s="104">
        <f t="shared" si="4"/>
        <v>17.749999999999488</v>
      </c>
      <c r="Q27" s="58"/>
      <c r="R27" s="58"/>
      <c r="S27" s="102"/>
    </row>
    <row r="28" spans="1:20" ht="12.5" customHeight="1" x14ac:dyDescent="0.35">
      <c r="A28" s="60">
        <v>1</v>
      </c>
      <c r="B28" s="60" t="s">
        <v>117</v>
      </c>
      <c r="C28" s="68">
        <v>12.07405</v>
      </c>
      <c r="D28" s="58" t="s">
        <v>65</v>
      </c>
      <c r="E28" s="60" t="s">
        <v>56</v>
      </c>
      <c r="F28" s="60" t="s">
        <v>118</v>
      </c>
      <c r="G28" s="60">
        <v>-98.19</v>
      </c>
      <c r="H28" s="60"/>
      <c r="I28" s="60" t="str">
        <f t="shared" si="2"/>
        <v/>
      </c>
      <c r="J28" s="60" t="str">
        <f>IF(OR(I28="",I29="",I30=""),"",(AVERAGEIF(A28:A$10000,A28,I28:I$10000)))</f>
        <v/>
      </c>
      <c r="K28" s="60"/>
      <c r="L28" s="60" t="str">
        <f>IF(O28="","",A28)</f>
        <v/>
      </c>
      <c r="M28" s="60" t="str">
        <f>IF(O28="","",(VLOOKUP(A28,A28:E7012,5,FALSE)))</f>
        <v/>
      </c>
      <c r="N28" s="60" t="str">
        <f t="shared" si="3"/>
        <v/>
      </c>
      <c r="O28" s="60" t="str">
        <f t="shared" si="1"/>
        <v/>
      </c>
      <c r="P28" s="103">
        <f t="shared" si="4"/>
        <v>21.910000000000096</v>
      </c>
      <c r="Q28" s="58"/>
      <c r="R28" s="58"/>
      <c r="S28" s="102"/>
    </row>
    <row r="29" spans="1:20" ht="12.5" customHeight="1" x14ac:dyDescent="0.35">
      <c r="A29" s="2">
        <v>1</v>
      </c>
      <c r="B29" s="2" t="s">
        <v>117</v>
      </c>
      <c r="C29" s="67">
        <v>12.104850000000001</v>
      </c>
      <c r="D29" t="s">
        <v>65</v>
      </c>
      <c r="E29" s="2" t="s">
        <v>56</v>
      </c>
      <c r="F29" s="2" t="s">
        <v>118</v>
      </c>
      <c r="G29" s="2">
        <v>-98.34</v>
      </c>
      <c r="I29" s="60" t="str">
        <f t="shared" si="2"/>
        <v/>
      </c>
      <c r="J29" s="60" t="str">
        <f>IF(OR(I29="",I30="",I31=""),"",(AVERAGEIF(A29:A$10000,A29,I29:I$10000)))</f>
        <v/>
      </c>
      <c r="K29" s="60"/>
      <c r="L29" s="55" t="str">
        <f>IF(O29="","",A29)</f>
        <v/>
      </c>
      <c r="M29" s="60" t="str">
        <f>IF(O29="","",(VLOOKUP(A29,A29:E7013,5,FALSE)))</f>
        <v/>
      </c>
      <c r="N29" s="55" t="str">
        <f t="shared" si="3"/>
        <v/>
      </c>
      <c r="O29" s="55" t="str">
        <f t="shared" si="1"/>
        <v/>
      </c>
      <c r="P29" s="104">
        <f t="shared" si="4"/>
        <v>30.800000000001049</v>
      </c>
      <c r="Q29" s="58"/>
      <c r="R29" s="58"/>
      <c r="S29" s="102"/>
    </row>
    <row r="30" spans="1:20" ht="12.5" customHeight="1" x14ac:dyDescent="0.35">
      <c r="A30" s="60">
        <v>1</v>
      </c>
      <c r="B30" s="60" t="s">
        <v>117</v>
      </c>
      <c r="C30" s="68">
        <v>12.128640000000001</v>
      </c>
      <c r="D30" s="58" t="s">
        <v>65</v>
      </c>
      <c r="E30" s="60" t="s">
        <v>56</v>
      </c>
      <c r="F30" s="60" t="s">
        <v>118</v>
      </c>
      <c r="G30" s="60">
        <v>-96.33</v>
      </c>
      <c r="H30" s="60"/>
      <c r="I30" s="60" t="str">
        <f t="shared" si="2"/>
        <v/>
      </c>
      <c r="J30" s="60" t="str">
        <f>IF(OR(I30="",I31="",I32=""),"",(AVERAGEIF(A30:A$10000,A30,I30:I$10000)))</f>
        <v/>
      </c>
      <c r="K30" s="60"/>
      <c r="L30" s="60" t="str">
        <f>IF(O30="","",A30)</f>
        <v/>
      </c>
      <c r="M30" s="60" t="str">
        <f>IF(O30="","",(VLOOKUP(A30,A30:E7014,5,FALSE)))</f>
        <v/>
      </c>
      <c r="N30" s="60" t="str">
        <f t="shared" si="3"/>
        <v/>
      </c>
      <c r="O30" s="60" t="str">
        <f t="shared" si="1"/>
        <v/>
      </c>
      <c r="P30" s="103">
        <f t="shared" si="4"/>
        <v>23.789999999999978</v>
      </c>
      <c r="Q30" s="58"/>
      <c r="R30" s="58"/>
      <c r="S30" s="102"/>
    </row>
    <row r="31" spans="1:20" ht="12.5" customHeight="1" x14ac:dyDescent="0.35">
      <c r="A31" s="2">
        <v>1</v>
      </c>
      <c r="B31" s="2" t="s">
        <v>117</v>
      </c>
      <c r="C31" s="67">
        <v>12.150359999999999</v>
      </c>
      <c r="D31" t="s">
        <v>65</v>
      </c>
      <c r="E31" s="2" t="s">
        <v>56</v>
      </c>
      <c r="F31" s="2" t="s">
        <v>118</v>
      </c>
      <c r="G31" s="2">
        <v>-96.33</v>
      </c>
      <c r="I31" s="60" t="str">
        <f t="shared" si="2"/>
        <v/>
      </c>
      <c r="J31" s="60" t="str">
        <f>IF(OR(I31="",I32="",I33=""),"",(AVERAGEIF(A31:A$10000,A31,I31:I$10000)))</f>
        <v/>
      </c>
      <c r="K31" s="60"/>
      <c r="L31" s="55" t="str">
        <f>IF(O31="","",A31)</f>
        <v/>
      </c>
      <c r="M31" s="60" t="str">
        <f>IF(O31="","",(VLOOKUP(A31,A31:E7015,5,FALSE)))</f>
        <v/>
      </c>
      <c r="N31" s="55" t="str">
        <f t="shared" si="3"/>
        <v/>
      </c>
      <c r="O31" s="55" t="str">
        <f t="shared" si="1"/>
        <v/>
      </c>
      <c r="P31" s="104">
        <f t="shared" si="4"/>
        <v>21.719999999998407</v>
      </c>
      <c r="Q31" s="58"/>
      <c r="R31" s="58"/>
      <c r="S31" s="102"/>
    </row>
    <row r="32" spans="1:20" ht="12.5" customHeight="1" x14ac:dyDescent="0.35">
      <c r="A32" s="60">
        <v>1</v>
      </c>
      <c r="B32" s="60" t="s">
        <v>117</v>
      </c>
      <c r="C32" s="68">
        <v>12.175520000000001</v>
      </c>
      <c r="D32" s="58" t="s">
        <v>65</v>
      </c>
      <c r="E32" s="60" t="s">
        <v>56</v>
      </c>
      <c r="F32" s="60" t="s">
        <v>118</v>
      </c>
      <c r="G32" s="60">
        <v>-92.34</v>
      </c>
      <c r="H32" s="60"/>
      <c r="I32" s="60" t="str">
        <f t="shared" si="2"/>
        <v/>
      </c>
      <c r="J32" s="60" t="str">
        <f>IF(OR(I32="",I33="",I34=""),"",(AVERAGEIF(A32:A$10000,A32,I32:I$10000)))</f>
        <v/>
      </c>
      <c r="K32" s="60"/>
      <c r="L32" s="60" t="str">
        <f>IF(O32="","",A32)</f>
        <v/>
      </c>
      <c r="M32" s="60" t="str">
        <f>IF(O32="","",(VLOOKUP(A32,A32:E7016,5,FALSE)))</f>
        <v/>
      </c>
      <c r="N32" s="60" t="str">
        <f t="shared" si="3"/>
        <v/>
      </c>
      <c r="O32" s="60" t="str">
        <f t="shared" si="1"/>
        <v/>
      </c>
      <c r="P32" s="103">
        <f t="shared" si="4"/>
        <v>25.160000000001403</v>
      </c>
      <c r="Q32" s="58"/>
      <c r="R32" s="58"/>
      <c r="S32" s="102"/>
    </row>
    <row r="33" spans="1:19" ht="12.5" customHeight="1" x14ac:dyDescent="0.35">
      <c r="A33" s="2">
        <v>1</v>
      </c>
      <c r="B33" s="2" t="s">
        <v>117</v>
      </c>
      <c r="C33" s="67">
        <v>12.19749</v>
      </c>
      <c r="D33" t="s">
        <v>65</v>
      </c>
      <c r="E33" s="2" t="s">
        <v>56</v>
      </c>
      <c r="F33" s="2" t="s">
        <v>118</v>
      </c>
      <c r="G33" s="2">
        <v>-98.49</v>
      </c>
      <c r="I33" s="60" t="str">
        <f t="shared" si="2"/>
        <v/>
      </c>
      <c r="J33" s="60" t="str">
        <f>IF(OR(I33="",I34="",I35=""),"",(AVERAGEIF(A33:A$10000,A33,I33:I$10000)))</f>
        <v/>
      </c>
      <c r="K33" s="60"/>
      <c r="L33" s="55" t="str">
        <f>IF(O33="","",A33)</f>
        <v/>
      </c>
      <c r="M33" s="60" t="str">
        <f>IF(O33="","",(VLOOKUP(A33,A33:E7017,5,FALSE)))</f>
        <v/>
      </c>
      <c r="N33" s="55" t="str">
        <f t="shared" si="3"/>
        <v/>
      </c>
      <c r="O33" s="55" t="str">
        <f t="shared" si="1"/>
        <v/>
      </c>
      <c r="P33" s="104">
        <f t="shared" si="4"/>
        <v>21.969999999999601</v>
      </c>
      <c r="Q33" s="58"/>
      <c r="R33" s="58"/>
      <c r="S33" s="102"/>
    </row>
    <row r="34" spans="1:19" ht="12.5" customHeight="1" x14ac:dyDescent="0.35">
      <c r="A34" s="60">
        <v>1</v>
      </c>
      <c r="B34" s="60" t="s">
        <v>117</v>
      </c>
      <c r="C34" s="68">
        <v>12.21941</v>
      </c>
      <c r="D34" s="58" t="s">
        <v>65</v>
      </c>
      <c r="E34" s="60" t="s">
        <v>56</v>
      </c>
      <c r="F34" s="60" t="s">
        <v>118</v>
      </c>
      <c r="G34" s="60">
        <v>-95.66</v>
      </c>
      <c r="H34" s="60"/>
      <c r="I34" s="60" t="str">
        <f t="shared" si="2"/>
        <v/>
      </c>
      <c r="J34" s="60" t="str">
        <f>IF(OR(I34="",I35="",I36=""),"",(AVERAGEIF(A34:A$10000,A34,I34:I$10000)))</f>
        <v/>
      </c>
      <c r="K34" s="60"/>
      <c r="L34" s="60" t="str">
        <f>IF(O34="","",A34)</f>
        <v/>
      </c>
      <c r="M34" s="60" t="str">
        <f>IF(O34="","",(VLOOKUP(A34,A34:E7018,5,FALSE)))</f>
        <v/>
      </c>
      <c r="N34" s="60" t="str">
        <f t="shared" si="3"/>
        <v/>
      </c>
      <c r="O34" s="60" t="str">
        <f t="shared" si="1"/>
        <v/>
      </c>
      <c r="P34" s="103">
        <f t="shared" si="4"/>
        <v>21.919999999999717</v>
      </c>
      <c r="Q34" s="58"/>
      <c r="R34" s="58"/>
      <c r="S34" s="102"/>
    </row>
    <row r="35" spans="1:19" ht="12.5" customHeight="1" x14ac:dyDescent="0.35">
      <c r="A35" s="2">
        <v>1</v>
      </c>
      <c r="B35" s="2" t="s">
        <v>117</v>
      </c>
      <c r="C35" s="67">
        <v>12.242929999999999</v>
      </c>
      <c r="D35" t="s">
        <v>65</v>
      </c>
      <c r="E35" s="2" t="s">
        <v>56</v>
      </c>
      <c r="F35" s="2" t="s">
        <v>118</v>
      </c>
      <c r="G35" s="2">
        <v>-93.81</v>
      </c>
      <c r="I35" s="60" t="str">
        <f t="shared" si="2"/>
        <v/>
      </c>
      <c r="J35" s="60" t="str">
        <f>IF(OR(I35="",I36="",I37=""),"",(AVERAGEIF(A35:A$10000,A35,I35:I$10000)))</f>
        <v/>
      </c>
      <c r="K35" s="60"/>
      <c r="L35" s="55" t="str">
        <f>IF(O35="","",A35)</f>
        <v/>
      </c>
      <c r="M35" s="60" t="str">
        <f>IF(O35="","",(VLOOKUP(A35,A35:E7019,5,FALSE)))</f>
        <v/>
      </c>
      <c r="N35" s="55" t="str">
        <f t="shared" si="3"/>
        <v/>
      </c>
      <c r="O35" s="55" t="str">
        <f t="shared" si="1"/>
        <v/>
      </c>
      <c r="P35" s="104">
        <f t="shared" si="4"/>
        <v>23.519999999999541</v>
      </c>
      <c r="Q35" s="58"/>
      <c r="R35" s="58"/>
      <c r="S35" s="102"/>
    </row>
    <row r="36" spans="1:19" ht="12.5" customHeight="1" x14ac:dyDescent="0.35">
      <c r="A36" s="60">
        <v>1</v>
      </c>
      <c r="B36" s="60" t="s">
        <v>117</v>
      </c>
      <c r="C36" s="68">
        <v>12.259790000000001</v>
      </c>
      <c r="D36" s="58" t="s">
        <v>65</v>
      </c>
      <c r="E36" s="60" t="s">
        <v>56</v>
      </c>
      <c r="F36" s="60" t="s">
        <v>118</v>
      </c>
      <c r="G36" s="60">
        <v>-97.45</v>
      </c>
      <c r="H36" s="60"/>
      <c r="I36" s="60" t="str">
        <f t="shared" si="2"/>
        <v/>
      </c>
      <c r="J36" s="60" t="str">
        <f>IF(OR(I36="",I37="",I38=""),"",(AVERAGEIF(A36:A$10000,A36,I36:I$10000)))</f>
        <v/>
      </c>
      <c r="K36" s="60"/>
      <c r="L36" s="60" t="str">
        <f>IF(O36="","",A36)</f>
        <v/>
      </c>
      <c r="M36" s="60" t="str">
        <f>IF(O36="","",(VLOOKUP(A36,A36:E7020,5,FALSE)))</f>
        <v/>
      </c>
      <c r="N36" s="60" t="str">
        <f t="shared" si="3"/>
        <v/>
      </c>
      <c r="O36" s="60" t="str">
        <f t="shared" si="1"/>
        <v/>
      </c>
      <c r="P36" s="103">
        <f t="shared" si="4"/>
        <v>16.860000000001207</v>
      </c>
      <c r="Q36" s="58"/>
      <c r="R36" s="58"/>
      <c r="S36" s="102"/>
    </row>
    <row r="37" spans="1:19" ht="12.5" customHeight="1" x14ac:dyDescent="0.35">
      <c r="A37" s="2">
        <v>1</v>
      </c>
      <c r="B37" s="2" t="s">
        <v>117</v>
      </c>
      <c r="C37" s="67">
        <v>12.27651</v>
      </c>
      <c r="D37" t="s">
        <v>65</v>
      </c>
      <c r="E37" s="2" t="s">
        <v>56</v>
      </c>
      <c r="F37" s="2" t="s">
        <v>118</v>
      </c>
      <c r="G37" s="2">
        <v>-95.02</v>
      </c>
      <c r="I37" s="60" t="str">
        <f t="shared" si="2"/>
        <v/>
      </c>
      <c r="J37" s="60" t="str">
        <f>IF(OR(I37="",I38="",I39=""),"",(AVERAGEIF(A37:A$10000,A37,I37:I$10000)))</f>
        <v/>
      </c>
      <c r="K37" s="60"/>
      <c r="L37" s="55" t="str">
        <f>IF(O37="","",A37)</f>
        <v/>
      </c>
      <c r="M37" s="60" t="str">
        <f>IF(O37="","",(VLOOKUP(A37,A37:E7021,5,FALSE)))</f>
        <v/>
      </c>
      <c r="N37" s="55" t="str">
        <f t="shared" si="3"/>
        <v/>
      </c>
      <c r="O37" s="55" t="str">
        <f t="shared" si="1"/>
        <v/>
      </c>
      <c r="P37" s="104">
        <f t="shared" si="4"/>
        <v>16.719999999999402</v>
      </c>
      <c r="Q37" s="58"/>
      <c r="R37" s="58"/>
      <c r="S37" s="102"/>
    </row>
    <row r="38" spans="1:19" ht="12.5" customHeight="1" x14ac:dyDescent="0.35">
      <c r="A38" s="60">
        <v>1</v>
      </c>
      <c r="B38" s="60" t="s">
        <v>117</v>
      </c>
      <c r="C38" s="68">
        <v>12.29447</v>
      </c>
      <c r="D38" s="58" t="s">
        <v>65</v>
      </c>
      <c r="E38" s="60" t="s">
        <v>56</v>
      </c>
      <c r="F38" s="60" t="s">
        <v>118</v>
      </c>
      <c r="G38" s="60">
        <v>-91.81</v>
      </c>
      <c r="H38" s="60"/>
      <c r="I38" s="60" t="str">
        <f t="shared" si="2"/>
        <v/>
      </c>
      <c r="J38" s="60" t="str">
        <f>IF(OR(I38="",I39="",I40=""),"",(AVERAGEIF(A38:A$10000,A38,I38:I$10000)))</f>
        <v/>
      </c>
      <c r="K38" s="60"/>
      <c r="L38" s="60" t="str">
        <f>IF(O38="","",A38)</f>
        <v/>
      </c>
      <c r="M38" s="60" t="str">
        <f>IF(O38="","",(VLOOKUP(A38,A38:E7022,5,FALSE)))</f>
        <v/>
      </c>
      <c r="N38" s="60" t="str">
        <f t="shared" si="3"/>
        <v/>
      </c>
      <c r="O38" s="60" t="str">
        <f t="shared" si="1"/>
        <v/>
      </c>
      <c r="P38" s="103">
        <f t="shared" si="4"/>
        <v>17.96000000000042</v>
      </c>
      <c r="Q38" s="58"/>
      <c r="R38" s="58"/>
      <c r="S38" s="102"/>
    </row>
    <row r="39" spans="1:19" ht="12.5" customHeight="1" x14ac:dyDescent="0.35">
      <c r="A39" s="2">
        <v>1</v>
      </c>
      <c r="B39" s="2" t="s">
        <v>117</v>
      </c>
      <c r="C39" s="67">
        <v>12.3104</v>
      </c>
      <c r="D39" t="s">
        <v>65</v>
      </c>
      <c r="E39" s="2" t="s">
        <v>56</v>
      </c>
      <c r="F39" s="2" t="s">
        <v>118</v>
      </c>
      <c r="G39" s="2">
        <v>-91.81</v>
      </c>
      <c r="I39" s="60" t="str">
        <f t="shared" si="2"/>
        <v/>
      </c>
      <c r="J39" s="60" t="str">
        <f>IF(OR(I39="",I40="",I41=""),"",(AVERAGEIF(A39:A$10000,A39,I39:I$10000)))</f>
        <v/>
      </c>
      <c r="K39" s="60"/>
      <c r="L39" s="55" t="str">
        <f>IF(O39="","",A39)</f>
        <v/>
      </c>
      <c r="M39" s="60" t="str">
        <f>IF(O39="","",(VLOOKUP(A39,A39:E7023,5,FALSE)))</f>
        <v/>
      </c>
      <c r="N39" s="55" t="str">
        <f t="shared" si="3"/>
        <v/>
      </c>
      <c r="O39" s="55" t="str">
        <f t="shared" si="1"/>
        <v/>
      </c>
      <c r="P39" s="104">
        <f t="shared" si="4"/>
        <v>15.929999999999112</v>
      </c>
      <c r="Q39" s="58"/>
      <c r="R39" s="58"/>
      <c r="S39" s="102"/>
    </row>
    <row r="40" spans="1:19" ht="12.5" customHeight="1" x14ac:dyDescent="0.35">
      <c r="A40" s="60">
        <v>1</v>
      </c>
      <c r="B40" s="60" t="s">
        <v>117</v>
      </c>
      <c r="C40" s="68">
        <v>12.33014</v>
      </c>
      <c r="D40" s="58" t="s">
        <v>65</v>
      </c>
      <c r="E40" s="60" t="s">
        <v>56</v>
      </c>
      <c r="F40" s="60" t="s">
        <v>118</v>
      </c>
      <c r="G40" s="60">
        <v>-96.33</v>
      </c>
      <c r="H40" s="60"/>
      <c r="I40" s="60" t="str">
        <f t="shared" si="2"/>
        <v/>
      </c>
      <c r="J40" s="60" t="str">
        <f>IF(OR(I40="",I41="",I42=""),"",(AVERAGEIF(A40:A$10000,A40,I40:I$10000)))</f>
        <v/>
      </c>
      <c r="K40" s="60"/>
      <c r="L40" s="60" t="str">
        <f>IF(O40="","",A40)</f>
        <v/>
      </c>
      <c r="M40" s="60" t="str">
        <f>IF(O40="","",(VLOOKUP(A40,A40:E7024,5,FALSE)))</f>
        <v/>
      </c>
      <c r="N40" s="60" t="str">
        <f t="shared" si="3"/>
        <v/>
      </c>
      <c r="O40" s="60" t="str">
        <f t="shared" si="1"/>
        <v/>
      </c>
      <c r="P40" s="103">
        <f t="shared" si="4"/>
        <v>19.740000000000535</v>
      </c>
      <c r="Q40" s="58"/>
      <c r="R40" s="58"/>
      <c r="S40" s="102"/>
    </row>
    <row r="41" spans="1:19" ht="12.5" customHeight="1" x14ac:dyDescent="0.35">
      <c r="A41" s="2">
        <v>1</v>
      </c>
      <c r="B41" s="2" t="s">
        <v>117</v>
      </c>
      <c r="C41" s="67">
        <v>12.347479999999999</v>
      </c>
      <c r="D41" t="s">
        <v>65</v>
      </c>
      <c r="E41" s="2" t="s">
        <v>56</v>
      </c>
      <c r="F41" s="2" t="s">
        <v>118</v>
      </c>
      <c r="G41" s="2">
        <v>-98.04</v>
      </c>
      <c r="I41" s="60" t="str">
        <f t="shared" si="2"/>
        <v/>
      </c>
      <c r="J41" s="60" t="str">
        <f>IF(OR(I41="",I42="",I43=""),"",(AVERAGEIF(A41:A$10000,A41,I41:I$10000)))</f>
        <v/>
      </c>
      <c r="K41" s="60"/>
      <c r="L41" s="55" t="str">
        <f>IF(O41="","",A41)</f>
        <v/>
      </c>
      <c r="M41" s="60" t="str">
        <f>IF(O41="","",(VLOOKUP(A41,A41:E7025,5,FALSE)))</f>
        <v/>
      </c>
      <c r="N41" s="55" t="str">
        <f t="shared" si="3"/>
        <v/>
      </c>
      <c r="O41" s="55" t="str">
        <f t="shared" si="1"/>
        <v/>
      </c>
      <c r="P41" s="104">
        <f t="shared" si="4"/>
        <v>17.339999999999023</v>
      </c>
      <c r="Q41" s="58"/>
      <c r="R41" s="58"/>
      <c r="S41" s="102"/>
    </row>
    <row r="42" spans="1:19" ht="12.5" customHeight="1" x14ac:dyDescent="0.35">
      <c r="A42" s="60">
        <v>1</v>
      </c>
      <c r="B42" s="60" t="s">
        <v>117</v>
      </c>
      <c r="C42" s="68">
        <v>12.36652</v>
      </c>
      <c r="D42" s="58" t="s">
        <v>65</v>
      </c>
      <c r="E42" s="60" t="s">
        <v>56</v>
      </c>
      <c r="F42" s="60" t="s">
        <v>118</v>
      </c>
      <c r="G42" s="60">
        <v>-93.34</v>
      </c>
      <c r="H42" s="60"/>
      <c r="I42" s="60" t="str">
        <f t="shared" si="2"/>
        <v/>
      </c>
      <c r="J42" s="60" t="str">
        <f>IF(OR(I42="",I43="",I44=""),"",(AVERAGEIF(A42:A$10000,A42,I42:I$10000)))</f>
        <v/>
      </c>
      <c r="K42" s="60"/>
      <c r="L42" s="60" t="str">
        <f>IF(O42="","",A42)</f>
        <v/>
      </c>
      <c r="M42" s="60" t="str">
        <f>IF(O42="","",(VLOOKUP(A42,A42:E7026,5,FALSE)))</f>
        <v/>
      </c>
      <c r="N42" s="60" t="str">
        <f t="shared" si="3"/>
        <v/>
      </c>
      <c r="O42" s="60" t="str">
        <f t="shared" si="1"/>
        <v/>
      </c>
      <c r="P42" s="103">
        <f t="shared" si="4"/>
        <v>19.04000000000039</v>
      </c>
      <c r="Q42" s="58"/>
      <c r="R42" s="58"/>
      <c r="S42" s="102"/>
    </row>
    <row r="43" spans="1:19" ht="12.5" customHeight="1" x14ac:dyDescent="0.35">
      <c r="A43" s="2">
        <v>1</v>
      </c>
      <c r="B43" s="2" t="s">
        <v>117</v>
      </c>
      <c r="C43" s="67">
        <v>12.383010000000001</v>
      </c>
      <c r="D43" t="s">
        <v>65</v>
      </c>
      <c r="E43" s="2" t="s">
        <v>56</v>
      </c>
      <c r="F43" s="2" t="s">
        <v>118</v>
      </c>
      <c r="G43" s="2">
        <v>-97.6</v>
      </c>
      <c r="I43" s="60" t="str">
        <f t="shared" si="2"/>
        <v/>
      </c>
      <c r="J43" s="60" t="str">
        <f>IF(OR(I43="",I44="",I45=""),"",(AVERAGEIF(A43:A$10000,A43,I43:I$10000)))</f>
        <v/>
      </c>
      <c r="K43" s="60"/>
      <c r="L43" s="55" t="str">
        <f>IF(O43="","",A43)</f>
        <v/>
      </c>
      <c r="M43" s="60" t="str">
        <f>IF(O43="","",(VLOOKUP(A43,A43:E7027,5,FALSE)))</f>
        <v/>
      </c>
      <c r="N43" s="55" t="str">
        <f t="shared" si="3"/>
        <v/>
      </c>
      <c r="O43" s="55" t="str">
        <f t="shared" si="1"/>
        <v/>
      </c>
      <c r="P43" s="104">
        <f t="shared" si="4"/>
        <v>16.490000000001004</v>
      </c>
      <c r="Q43" s="58"/>
      <c r="R43" s="58"/>
      <c r="S43" s="102"/>
    </row>
    <row r="44" spans="1:19" ht="12.5" customHeight="1" x14ac:dyDescent="0.35">
      <c r="A44" s="60">
        <v>1</v>
      </c>
      <c r="B44" s="60" t="s">
        <v>117</v>
      </c>
      <c r="C44" s="68">
        <v>12.40035</v>
      </c>
      <c r="D44" s="58" t="s">
        <v>65</v>
      </c>
      <c r="E44" s="60" t="s">
        <v>56</v>
      </c>
      <c r="F44" s="60" t="s">
        <v>118</v>
      </c>
      <c r="G44" s="60">
        <v>-90.12</v>
      </c>
      <c r="H44" s="60"/>
      <c r="I44" s="60" t="str">
        <f t="shared" si="2"/>
        <v/>
      </c>
      <c r="J44" s="60" t="str">
        <f>IF(OR(I44="",I45="",I46=""),"",(AVERAGEIF(A44:A$10000,A44,I44:I$10000)))</f>
        <v/>
      </c>
      <c r="K44" s="60"/>
      <c r="L44" s="60" t="str">
        <f>IF(O44="","",A44)</f>
        <v/>
      </c>
      <c r="M44" s="60" t="str">
        <f>IF(O44="","",(VLOOKUP(A44,A44:E7028,5,FALSE)))</f>
        <v/>
      </c>
      <c r="N44" s="60" t="str">
        <f t="shared" si="3"/>
        <v/>
      </c>
      <c r="O44" s="60" t="str">
        <f t="shared" si="1"/>
        <v/>
      </c>
      <c r="P44" s="103">
        <f t="shared" si="4"/>
        <v>17.339999999999023</v>
      </c>
      <c r="Q44" s="58"/>
      <c r="R44" s="58"/>
      <c r="S44" s="102"/>
    </row>
    <row r="45" spans="1:19" ht="12.5" customHeight="1" x14ac:dyDescent="0.35">
      <c r="A45" s="2">
        <v>1</v>
      </c>
      <c r="B45" s="2" t="s">
        <v>117</v>
      </c>
      <c r="C45" s="67">
        <v>12.418369999999999</v>
      </c>
      <c r="D45" t="s">
        <v>65</v>
      </c>
      <c r="E45" s="2" t="s">
        <v>56</v>
      </c>
      <c r="F45" s="2" t="s">
        <v>118</v>
      </c>
      <c r="G45" s="2">
        <v>-92.34</v>
      </c>
      <c r="I45" s="60" t="str">
        <f t="shared" si="2"/>
        <v/>
      </c>
      <c r="J45" s="60" t="str">
        <f>IF(OR(I45="",I46="",I47=""),"",(AVERAGEIF(A45:A$10000,A45,I45:I$10000)))</f>
        <v/>
      </c>
      <c r="K45" s="60"/>
      <c r="L45" s="55" t="str">
        <f>IF(O45="","",A45)</f>
        <v/>
      </c>
      <c r="M45" s="60" t="str">
        <f>IF(O45="","",(VLOOKUP(A45,A45:E7029,5,FALSE)))</f>
        <v/>
      </c>
      <c r="N45" s="55" t="str">
        <f t="shared" si="3"/>
        <v/>
      </c>
      <c r="O45" s="55" t="str">
        <f t="shared" si="1"/>
        <v/>
      </c>
      <c r="P45" s="104">
        <f t="shared" si="4"/>
        <v>18.019999999999925</v>
      </c>
      <c r="Q45" s="58"/>
      <c r="R45" s="58"/>
      <c r="S45" s="102"/>
    </row>
    <row r="46" spans="1:19" ht="12.5" customHeight="1" x14ac:dyDescent="0.35">
      <c r="A46" s="60">
        <v>1</v>
      </c>
      <c r="B46" s="60" t="s">
        <v>117</v>
      </c>
      <c r="C46" s="68">
        <v>12.43404</v>
      </c>
      <c r="D46" s="58" t="s">
        <v>65</v>
      </c>
      <c r="E46" s="60" t="s">
        <v>56</v>
      </c>
      <c r="F46" s="60" t="s">
        <v>118</v>
      </c>
      <c r="G46" s="60">
        <v>-92.34</v>
      </c>
      <c r="H46" s="60"/>
      <c r="I46" s="60" t="str">
        <f t="shared" si="2"/>
        <v/>
      </c>
      <c r="J46" s="60" t="str">
        <f>IF(OR(I46="",I47="",I48=""),"",(AVERAGEIF(A46:A$10000,A46,I46:I$10000)))</f>
        <v/>
      </c>
      <c r="K46" s="60"/>
      <c r="L46" s="60" t="str">
        <f>IF(O46="","",A46)</f>
        <v/>
      </c>
      <c r="M46" s="60" t="str">
        <f>IF(O46="","",(VLOOKUP(A46,A46:E7030,5,FALSE)))</f>
        <v/>
      </c>
      <c r="N46" s="60" t="str">
        <f t="shared" si="3"/>
        <v/>
      </c>
      <c r="O46" s="60" t="str">
        <f t="shared" si="1"/>
        <v/>
      </c>
      <c r="P46" s="103">
        <f t="shared" si="4"/>
        <v>15.670000000000073</v>
      </c>
      <c r="Q46" s="58"/>
      <c r="R46" s="58"/>
      <c r="S46" s="102"/>
    </row>
    <row r="47" spans="1:19" ht="12.5" customHeight="1" x14ac:dyDescent="0.35">
      <c r="A47" s="2">
        <v>1</v>
      </c>
      <c r="B47" s="2" t="s">
        <v>117</v>
      </c>
      <c r="C47" s="67">
        <v>12.45266</v>
      </c>
      <c r="D47" t="s">
        <v>65</v>
      </c>
      <c r="E47" s="2" t="s">
        <v>56</v>
      </c>
      <c r="F47" s="2" t="s">
        <v>118</v>
      </c>
      <c r="G47" s="2">
        <v>-95.66</v>
      </c>
      <c r="I47" s="60" t="str">
        <f t="shared" si="2"/>
        <v/>
      </c>
      <c r="J47" s="60" t="str">
        <f>IF(OR(I47="",I48="",I49=""),"",(AVERAGEIF(A47:A$10000,A47,I47:I$10000)))</f>
        <v/>
      </c>
      <c r="K47" s="60"/>
      <c r="L47" s="55" t="str">
        <f>IF(O47="","",A47)</f>
        <v/>
      </c>
      <c r="M47" s="60" t="str">
        <f>IF(O47="","",(VLOOKUP(A47,A47:E7031,5,FALSE)))</f>
        <v/>
      </c>
      <c r="N47" s="55" t="str">
        <f t="shared" si="3"/>
        <v/>
      </c>
      <c r="O47" s="55" t="str">
        <f t="shared" si="1"/>
        <v/>
      </c>
      <c r="P47" s="104">
        <f t="shared" si="4"/>
        <v>18.620000000000303</v>
      </c>
      <c r="Q47" s="58"/>
      <c r="R47" s="58"/>
      <c r="S47" s="102"/>
    </row>
    <row r="48" spans="1:19" ht="12.5" customHeight="1" x14ac:dyDescent="0.35">
      <c r="A48" s="60">
        <v>1</v>
      </c>
      <c r="B48" s="60" t="s">
        <v>117</v>
      </c>
      <c r="C48" s="68">
        <v>12.47076</v>
      </c>
      <c r="D48" s="58" t="s">
        <v>65</v>
      </c>
      <c r="E48" s="60" t="s">
        <v>56</v>
      </c>
      <c r="F48" s="60" t="s">
        <v>118</v>
      </c>
      <c r="G48" s="60">
        <v>-86</v>
      </c>
      <c r="H48" s="60"/>
      <c r="I48" s="60" t="str">
        <f t="shared" si="2"/>
        <v/>
      </c>
      <c r="J48" s="60" t="str">
        <f>IF(OR(I48="",I49="",I50=""),"",(AVERAGEIF(A48:A$10000,A48,I48:I$10000)))</f>
        <v/>
      </c>
      <c r="K48" s="60"/>
      <c r="L48" s="60" t="str">
        <f>IF(O48="","",A48)</f>
        <v/>
      </c>
      <c r="M48" s="60" t="str">
        <f>IF(O48="","",(VLOOKUP(A48,A48:E7032,5,FALSE)))</f>
        <v/>
      </c>
      <c r="N48" s="60" t="str">
        <f t="shared" si="3"/>
        <v/>
      </c>
      <c r="O48" s="60" t="str">
        <f t="shared" si="1"/>
        <v/>
      </c>
      <c r="P48" s="103">
        <f t="shared" si="4"/>
        <v>18.100000000000449</v>
      </c>
      <c r="Q48" s="58"/>
      <c r="R48" s="58"/>
      <c r="S48" s="102"/>
    </row>
    <row r="49" spans="1:19" ht="12.5" customHeight="1" x14ac:dyDescent="0.35">
      <c r="A49" s="2">
        <v>1</v>
      </c>
      <c r="B49" s="2" t="s">
        <v>117</v>
      </c>
      <c r="C49" s="67">
        <v>12.488060000000001</v>
      </c>
      <c r="D49" t="s">
        <v>65</v>
      </c>
      <c r="E49" s="2" t="s">
        <v>56</v>
      </c>
      <c r="F49" s="2" t="s">
        <v>118</v>
      </c>
      <c r="G49" s="2">
        <v>-86</v>
      </c>
      <c r="I49" s="60" t="str">
        <f t="shared" si="2"/>
        <v/>
      </c>
      <c r="J49" s="60" t="str">
        <f>IF(OR(I49="",I50="",I51=""),"",(AVERAGEIF(A49:A$10000,A49,I49:I$10000)))</f>
        <v/>
      </c>
      <c r="K49" s="60"/>
      <c r="L49" s="55" t="str">
        <f>IF(O49="","",A49)</f>
        <v/>
      </c>
      <c r="M49" s="60" t="str">
        <f>IF(O49="","",(VLOOKUP(A49,A49:E7033,5,FALSE)))</f>
        <v/>
      </c>
      <c r="N49" s="55" t="str">
        <f t="shared" si="3"/>
        <v/>
      </c>
      <c r="O49" s="55" t="str">
        <f t="shared" si="1"/>
        <v/>
      </c>
      <c r="P49" s="104">
        <f t="shared" si="4"/>
        <v>17.300000000000537</v>
      </c>
      <c r="Q49" s="58"/>
      <c r="R49" s="58"/>
      <c r="S49" s="102"/>
    </row>
    <row r="50" spans="1:19" ht="12.5" customHeight="1" x14ac:dyDescent="0.35">
      <c r="A50" s="60">
        <v>1</v>
      </c>
      <c r="B50" s="60" t="s">
        <v>117</v>
      </c>
      <c r="C50" s="68">
        <v>12.50642</v>
      </c>
      <c r="D50" s="58" t="s">
        <v>65</v>
      </c>
      <c r="E50" s="60" t="s">
        <v>56</v>
      </c>
      <c r="F50" s="60" t="s">
        <v>118</v>
      </c>
      <c r="G50" s="60">
        <v>-96.6</v>
      </c>
      <c r="H50" s="60"/>
      <c r="I50" s="60" t="str">
        <f t="shared" si="2"/>
        <v/>
      </c>
      <c r="J50" s="60" t="str">
        <f>IF(OR(I50="",I51="",I52=""),"",(AVERAGEIF(A50:A$10000,A50,I50:I$10000)))</f>
        <v/>
      </c>
      <c r="K50" s="60"/>
      <c r="L50" s="60" t="str">
        <f>IF(O50="","",A50)</f>
        <v/>
      </c>
      <c r="M50" s="60" t="str">
        <f>IF(O50="","",(VLOOKUP(A50,A50:E7034,5,FALSE)))</f>
        <v/>
      </c>
      <c r="N50" s="60" t="str">
        <f t="shared" si="3"/>
        <v/>
      </c>
      <c r="O50" s="60" t="str">
        <f t="shared" si="1"/>
        <v/>
      </c>
      <c r="P50" s="103">
        <f t="shared" si="4"/>
        <v>18.359999999999488</v>
      </c>
      <c r="Q50" s="58"/>
      <c r="R50" s="58"/>
      <c r="S50" s="102"/>
    </row>
    <row r="51" spans="1:19" ht="12.5" customHeight="1" x14ac:dyDescent="0.35">
      <c r="A51" s="2">
        <v>1</v>
      </c>
      <c r="B51" s="2" t="s">
        <v>117</v>
      </c>
      <c r="C51" s="67">
        <v>12.52468</v>
      </c>
      <c r="D51" t="s">
        <v>65</v>
      </c>
      <c r="E51" s="2" t="s">
        <v>56</v>
      </c>
      <c r="F51" s="2" t="s">
        <v>118</v>
      </c>
      <c r="G51" s="2">
        <v>-92.34</v>
      </c>
      <c r="I51" s="60" t="str">
        <f t="shared" si="2"/>
        <v/>
      </c>
      <c r="J51" s="60" t="str">
        <f>IF(OR(I51="",I52="",I53=""),"",(AVERAGEIF(A51:A$10000,A51,I51:I$10000)))</f>
        <v/>
      </c>
      <c r="K51" s="60"/>
      <c r="L51" s="55" t="str">
        <f>IF(O51="","",A51)</f>
        <v/>
      </c>
      <c r="M51" s="60" t="str">
        <f>IF(O51="","",(VLOOKUP(A51,A51:E7035,5,FALSE)))</f>
        <v/>
      </c>
      <c r="N51" s="55" t="str">
        <f t="shared" si="3"/>
        <v/>
      </c>
      <c r="O51" s="55" t="str">
        <f t="shared" si="1"/>
        <v/>
      </c>
      <c r="P51" s="104">
        <f t="shared" si="4"/>
        <v>18.259999999999721</v>
      </c>
      <c r="Q51" s="58"/>
      <c r="R51" s="58"/>
      <c r="S51" s="102"/>
    </row>
    <row r="52" spans="1:19" ht="12.5" customHeight="1" x14ac:dyDescent="0.35">
      <c r="A52" s="60">
        <v>1</v>
      </c>
      <c r="B52" s="60" t="s">
        <v>117</v>
      </c>
      <c r="C52" s="68">
        <v>12.546989999999999</v>
      </c>
      <c r="D52" s="58" t="s">
        <v>65</v>
      </c>
      <c r="E52" s="60" t="s">
        <v>56</v>
      </c>
      <c r="F52" s="60" t="s">
        <v>118</v>
      </c>
      <c r="G52" s="60">
        <v>-94.77</v>
      </c>
      <c r="H52" s="60"/>
      <c r="I52" s="60" t="str">
        <f t="shared" si="2"/>
        <v/>
      </c>
      <c r="J52" s="60" t="str">
        <f>IF(OR(I52="",I53="",I54=""),"",(AVERAGEIF(A52:A$10000,A52,I52:I$10000)))</f>
        <v/>
      </c>
      <c r="K52" s="60"/>
      <c r="L52" s="60" t="str">
        <f>IF(O52="","",A52)</f>
        <v/>
      </c>
      <c r="M52" s="60" t="str">
        <f>IF(O52="","",(VLOOKUP(A52,A52:E7036,5,FALSE)))</f>
        <v/>
      </c>
      <c r="N52" s="60" t="str">
        <f t="shared" si="3"/>
        <v/>
      </c>
      <c r="O52" s="60" t="str">
        <f t="shared" si="1"/>
        <v/>
      </c>
      <c r="P52" s="103">
        <f t="shared" si="4"/>
        <v>22.309999999999164</v>
      </c>
      <c r="Q52" s="58"/>
      <c r="R52" s="58"/>
      <c r="S52" s="102"/>
    </row>
    <row r="53" spans="1:19" ht="12.5" customHeight="1" x14ac:dyDescent="0.35">
      <c r="A53" s="2">
        <v>1</v>
      </c>
      <c r="B53" s="2" t="s">
        <v>117</v>
      </c>
      <c r="C53" s="67">
        <v>12.56851</v>
      </c>
      <c r="D53" t="s">
        <v>65</v>
      </c>
      <c r="E53" s="2" t="s">
        <v>56</v>
      </c>
      <c r="F53" s="2" t="s">
        <v>118</v>
      </c>
      <c r="G53" s="2">
        <v>-91.1</v>
      </c>
      <c r="I53" s="60" t="str">
        <f t="shared" si="2"/>
        <v/>
      </c>
      <c r="J53" s="60" t="str">
        <f>IF(OR(I53="",I54="",I55=""),"",(AVERAGEIF(A53:A$10000,A53,I53:I$10000)))</f>
        <v/>
      </c>
      <c r="K53" s="60"/>
      <c r="L53" s="55" t="str">
        <f>IF(O53="","",A53)</f>
        <v/>
      </c>
      <c r="M53" s="60" t="str">
        <f>IF(O53="","",(VLOOKUP(A53,A53:E7037,5,FALSE)))</f>
        <v/>
      </c>
      <c r="N53" s="55" t="str">
        <f t="shared" si="3"/>
        <v/>
      </c>
      <c r="O53" s="55" t="str">
        <f t="shared" si="1"/>
        <v/>
      </c>
      <c r="P53" s="104">
        <f t="shared" si="4"/>
        <v>21.52000000000065</v>
      </c>
      <c r="Q53" s="58"/>
      <c r="R53" s="58"/>
      <c r="S53" s="102"/>
    </row>
    <row r="54" spans="1:19" ht="12.5" customHeight="1" x14ac:dyDescent="0.35">
      <c r="A54" s="60">
        <v>1</v>
      </c>
      <c r="B54" s="60" t="s">
        <v>117</v>
      </c>
      <c r="C54" s="68">
        <v>12.593489999999999</v>
      </c>
      <c r="D54" s="58" t="s">
        <v>65</v>
      </c>
      <c r="E54" s="60" t="s">
        <v>56</v>
      </c>
      <c r="F54" s="60" t="s">
        <v>118</v>
      </c>
      <c r="G54" s="60">
        <v>-93</v>
      </c>
      <c r="H54" s="60"/>
      <c r="I54" s="60" t="str">
        <f t="shared" si="2"/>
        <v/>
      </c>
      <c r="J54" s="60" t="str">
        <f>IF(OR(I54="",I55="",I56=""),"",(AVERAGEIF(A54:A$10000,A54,I54:I$10000)))</f>
        <v/>
      </c>
      <c r="K54" s="60"/>
      <c r="L54" s="60" t="str">
        <f>IF(O54="","",A54)</f>
        <v/>
      </c>
      <c r="M54" s="60" t="str">
        <f>IF(O54="","",(VLOOKUP(A54,A54:E7038,5,FALSE)))</f>
        <v/>
      </c>
      <c r="N54" s="60" t="str">
        <f t="shared" si="3"/>
        <v/>
      </c>
      <c r="O54" s="60" t="str">
        <f t="shared" si="1"/>
        <v/>
      </c>
      <c r="P54" s="103">
        <f t="shared" si="4"/>
        <v>24.979999999999336</v>
      </c>
      <c r="Q54" s="58"/>
      <c r="R54" s="58"/>
      <c r="S54" s="102"/>
    </row>
    <row r="55" spans="1:19" ht="12.5" customHeight="1" x14ac:dyDescent="0.35">
      <c r="A55" s="2">
        <v>1</v>
      </c>
      <c r="B55" s="2" t="s">
        <v>117</v>
      </c>
      <c r="C55" s="67">
        <v>12.611879999999999</v>
      </c>
      <c r="D55" t="s">
        <v>65</v>
      </c>
      <c r="E55" s="2" t="s">
        <v>56</v>
      </c>
      <c r="F55" s="2" t="s">
        <v>118</v>
      </c>
      <c r="G55" s="2">
        <v>-95.8</v>
      </c>
      <c r="I55" s="60" t="str">
        <f t="shared" si="2"/>
        <v/>
      </c>
      <c r="J55" s="60" t="str">
        <f>IF(OR(I55="",I56="",I57=""),"",(AVERAGEIF(A55:A$10000,A55,I55:I$10000)))</f>
        <v/>
      </c>
      <c r="K55" s="60"/>
      <c r="L55" s="55" t="str">
        <f>IF(O55="","",A55)</f>
        <v/>
      </c>
      <c r="M55" s="60" t="str">
        <f>IF(O55="","",(VLOOKUP(A55,A55:E7039,5,FALSE)))</f>
        <v/>
      </c>
      <c r="N55" s="55" t="str">
        <f t="shared" si="3"/>
        <v/>
      </c>
      <c r="O55" s="55" t="str">
        <f t="shared" si="1"/>
        <v/>
      </c>
      <c r="P55" s="104">
        <f t="shared" si="4"/>
        <v>18.390000000000128</v>
      </c>
      <c r="Q55" s="58"/>
      <c r="R55" s="58"/>
      <c r="S55" s="102"/>
    </row>
    <row r="56" spans="1:19" ht="12.5" customHeight="1" x14ac:dyDescent="0.35">
      <c r="A56" s="60">
        <v>1</v>
      </c>
      <c r="B56" s="60" t="s">
        <v>117</v>
      </c>
      <c r="C56" s="68">
        <v>12.631069999999999</v>
      </c>
      <c r="D56" s="58" t="s">
        <v>65</v>
      </c>
      <c r="E56" s="60" t="s">
        <v>56</v>
      </c>
      <c r="F56" s="60" t="s">
        <v>118</v>
      </c>
      <c r="G56" s="60">
        <v>-95.8</v>
      </c>
      <c r="H56" s="60"/>
      <c r="I56" s="60" t="str">
        <f t="shared" si="2"/>
        <v/>
      </c>
      <c r="J56" s="60" t="str">
        <f>IF(OR(I56="",I57="",I58=""),"",(AVERAGEIF(A56:A$10000,A56,I56:I$10000)))</f>
        <v/>
      </c>
      <c r="K56" s="60"/>
      <c r="L56" s="60" t="str">
        <f>IF(O56="","",A56)</f>
        <v/>
      </c>
      <c r="M56" s="60" t="str">
        <f>IF(O56="","",(VLOOKUP(A56,A56:E7040,5,FALSE)))</f>
        <v/>
      </c>
      <c r="N56" s="60" t="str">
        <f t="shared" si="3"/>
        <v/>
      </c>
      <c r="O56" s="60" t="str">
        <f t="shared" si="1"/>
        <v/>
      </c>
      <c r="P56" s="103">
        <f t="shared" si="4"/>
        <v>19.19000000000004</v>
      </c>
      <c r="Q56" s="58"/>
      <c r="R56" s="58"/>
      <c r="S56" s="102"/>
    </row>
    <row r="57" spans="1:19" ht="12.5" customHeight="1" x14ac:dyDescent="0.35">
      <c r="A57" s="2">
        <v>1</v>
      </c>
      <c r="B57" s="2" t="s">
        <v>117</v>
      </c>
      <c r="C57" s="67">
        <v>12.65166</v>
      </c>
      <c r="D57" t="s">
        <v>65</v>
      </c>
      <c r="E57" s="2" t="s">
        <v>56</v>
      </c>
      <c r="F57" s="2" t="s">
        <v>118</v>
      </c>
      <c r="G57" s="2">
        <v>-92.78</v>
      </c>
      <c r="I57" s="60" t="str">
        <f t="shared" si="2"/>
        <v/>
      </c>
      <c r="J57" s="60" t="str">
        <f>IF(OR(I57="",I58="",I59=""),"",(AVERAGEIF(A57:A$10000,A57,I57:I$10000)))</f>
        <v/>
      </c>
      <c r="K57" s="60"/>
      <c r="L57" s="55" t="str">
        <f>IF(O57="","",A57)</f>
        <v/>
      </c>
      <c r="M57" s="60" t="str">
        <f>IF(O57="","",(VLOOKUP(A57,A57:E7041,5,FALSE)))</f>
        <v/>
      </c>
      <c r="N57" s="55" t="str">
        <f t="shared" si="3"/>
        <v/>
      </c>
      <c r="O57" s="55" t="str">
        <f t="shared" si="1"/>
        <v/>
      </c>
      <c r="P57" s="104">
        <f t="shared" si="4"/>
        <v>20.59000000000033</v>
      </c>
      <c r="Q57" s="58"/>
      <c r="R57" s="58"/>
      <c r="S57" s="102"/>
    </row>
    <row r="58" spans="1:19" ht="12.5" customHeight="1" x14ac:dyDescent="0.35">
      <c r="A58" s="60">
        <v>1</v>
      </c>
      <c r="B58" s="60" t="s">
        <v>117</v>
      </c>
      <c r="C58" s="68">
        <v>12.676080000000001</v>
      </c>
      <c r="D58" s="58" t="s">
        <v>65</v>
      </c>
      <c r="E58" s="60" t="s">
        <v>56</v>
      </c>
      <c r="F58" s="60" t="s">
        <v>118</v>
      </c>
      <c r="G58" s="60">
        <v>-99.28</v>
      </c>
      <c r="H58" s="60"/>
      <c r="I58" s="60" t="str">
        <f t="shared" si="2"/>
        <v/>
      </c>
      <c r="J58" s="60" t="str">
        <f>IF(OR(I58="",I59="",I60=""),"",(AVERAGEIF(A58:A$10000,A58,I58:I$10000)))</f>
        <v/>
      </c>
      <c r="K58" s="60"/>
      <c r="L58" s="60" t="str">
        <f>IF(O58="","",A58)</f>
        <v/>
      </c>
      <c r="M58" s="60" t="str">
        <f>IF(O58="","",(VLOOKUP(A58,A58:E7042,5,FALSE)))</f>
        <v/>
      </c>
      <c r="N58" s="60" t="str">
        <f t="shared" si="3"/>
        <v/>
      </c>
      <c r="O58" s="60" t="str">
        <f t="shared" si="1"/>
        <v/>
      </c>
      <c r="P58" s="103">
        <f t="shared" si="4"/>
        <v>24.420000000000996</v>
      </c>
      <c r="Q58" s="58"/>
      <c r="R58" s="58"/>
      <c r="S58" s="102"/>
    </row>
    <row r="59" spans="1:19" ht="12.5" customHeight="1" x14ac:dyDescent="0.35">
      <c r="A59" s="2">
        <v>1</v>
      </c>
      <c r="B59" s="2" t="s">
        <v>117</v>
      </c>
      <c r="C59" s="67">
        <v>12.700200000000001</v>
      </c>
      <c r="D59" t="s">
        <v>65</v>
      </c>
      <c r="E59" s="2" t="s">
        <v>56</v>
      </c>
      <c r="F59" s="2" t="s">
        <v>118</v>
      </c>
      <c r="G59" s="2">
        <v>-95.8</v>
      </c>
      <c r="I59" s="60" t="str">
        <f t="shared" si="2"/>
        <v/>
      </c>
      <c r="J59" s="60" t="str">
        <f>IF(OR(I59="",I60="",I61=""),"",(AVERAGEIF(A59:A$10000,A59,I59:I$10000)))</f>
        <v/>
      </c>
      <c r="K59" s="60"/>
      <c r="L59" s="55" t="str">
        <f>IF(O59="","",A59)</f>
        <v/>
      </c>
      <c r="M59" s="60" t="str">
        <f>IF(O59="","",(VLOOKUP(A59,A59:E7043,5,FALSE)))</f>
        <v/>
      </c>
      <c r="N59" s="55" t="str">
        <f t="shared" si="3"/>
        <v/>
      </c>
      <c r="O59" s="55" t="str">
        <f t="shared" si="1"/>
        <v/>
      </c>
      <c r="P59" s="104">
        <f t="shared" si="4"/>
        <v>24.119999999999919</v>
      </c>
      <c r="Q59" s="58"/>
      <c r="R59" s="58"/>
      <c r="S59" s="102"/>
    </row>
    <row r="60" spans="1:19" ht="12.5" customHeight="1" x14ac:dyDescent="0.35">
      <c r="A60" s="60">
        <v>1</v>
      </c>
      <c r="B60" s="60" t="s">
        <v>117</v>
      </c>
      <c r="C60" s="68">
        <v>12.72406</v>
      </c>
      <c r="D60" s="58" t="s">
        <v>65</v>
      </c>
      <c r="E60" s="60" t="s">
        <v>56</v>
      </c>
      <c r="F60" s="60" t="s">
        <v>118</v>
      </c>
      <c r="G60" s="60">
        <v>-94.9</v>
      </c>
      <c r="H60" s="60"/>
      <c r="I60" s="60" t="str">
        <f t="shared" si="2"/>
        <v/>
      </c>
      <c r="J60" s="60" t="str">
        <f>IF(OR(I60="",I61="",I62=""),"",(AVERAGEIF(A60:A$10000,A60,I60:I$10000)))</f>
        <v/>
      </c>
      <c r="K60" s="60"/>
      <c r="L60" s="60" t="str">
        <f>IF(O60="","",A60)</f>
        <v/>
      </c>
      <c r="M60" s="60" t="str">
        <f>IF(O60="","",(VLOOKUP(A60,A60:E7044,5,FALSE)))</f>
        <v/>
      </c>
      <c r="N60" s="60" t="str">
        <f t="shared" si="3"/>
        <v/>
      </c>
      <c r="O60" s="60" t="str">
        <f t="shared" si="1"/>
        <v/>
      </c>
      <c r="P60" s="103">
        <f t="shared" si="4"/>
        <v>23.859999999999104</v>
      </c>
      <c r="Q60" s="58"/>
      <c r="R60" s="58"/>
      <c r="S60" s="102"/>
    </row>
    <row r="61" spans="1:19" ht="12.5" customHeight="1" x14ac:dyDescent="0.35">
      <c r="A61" s="2">
        <v>1</v>
      </c>
      <c r="B61" s="2" t="s">
        <v>117</v>
      </c>
      <c r="C61" s="67">
        <v>12.741160000000001</v>
      </c>
      <c r="D61" t="s">
        <v>65</v>
      </c>
      <c r="E61" s="2" t="s">
        <v>56</v>
      </c>
      <c r="F61" s="2" t="s">
        <v>118</v>
      </c>
      <c r="G61" s="2">
        <v>-97.74</v>
      </c>
      <c r="I61" s="60" t="str">
        <f t="shared" si="2"/>
        <v/>
      </c>
      <c r="J61" s="60" t="str">
        <f>IF(OR(I61="",I62="",I63=""),"",(AVERAGEIF(A61:A$10000,A61,I61:I$10000)))</f>
        <v/>
      </c>
      <c r="K61" s="60"/>
      <c r="L61" s="55" t="str">
        <f>IF(O61="","",A61)</f>
        <v/>
      </c>
      <c r="M61" s="60" t="str">
        <f>IF(O61="","",(VLOOKUP(A61,A61:E7045,5,FALSE)))</f>
        <v/>
      </c>
      <c r="N61" s="55" t="str">
        <f t="shared" si="3"/>
        <v/>
      </c>
      <c r="O61" s="55" t="str">
        <f t="shared" si="1"/>
        <v/>
      </c>
      <c r="P61" s="104">
        <f t="shared" si="4"/>
        <v>17.100000000001003</v>
      </c>
      <c r="Q61" s="58"/>
      <c r="R61" s="58"/>
      <c r="S61" s="102"/>
    </row>
    <row r="62" spans="1:19" ht="12.5" customHeight="1" x14ac:dyDescent="0.35">
      <c r="A62" s="60">
        <v>1</v>
      </c>
      <c r="B62" s="60" t="s">
        <v>117</v>
      </c>
      <c r="C62" s="68">
        <v>12.763960000000001</v>
      </c>
      <c r="D62" s="58" t="s">
        <v>65</v>
      </c>
      <c r="E62" s="60" t="s">
        <v>56</v>
      </c>
      <c r="F62" s="60" t="s">
        <v>118</v>
      </c>
      <c r="G62" s="60">
        <v>-100.97</v>
      </c>
      <c r="H62" s="60"/>
      <c r="I62" s="60" t="str">
        <f t="shared" si="2"/>
        <v/>
      </c>
      <c r="J62" s="60" t="str">
        <f>IF(OR(I62="",I63="",I64=""),"",(AVERAGEIF(A62:A$10000,A62,I62:I$10000)))</f>
        <v/>
      </c>
      <c r="K62" s="60"/>
      <c r="L62" s="60" t="str">
        <f>IF(O62="","",A62)</f>
        <v/>
      </c>
      <c r="M62" s="60" t="str">
        <f>IF(O62="","",(VLOOKUP(A62,A62:E7046,5,FALSE)))</f>
        <v/>
      </c>
      <c r="N62" s="60" t="str">
        <f t="shared" si="3"/>
        <v/>
      </c>
      <c r="O62" s="60" t="str">
        <f t="shared" si="1"/>
        <v/>
      </c>
      <c r="P62" s="103">
        <f t="shared" si="4"/>
        <v>22.800000000000153</v>
      </c>
      <c r="Q62" s="58"/>
      <c r="R62" s="58"/>
      <c r="S62" s="102"/>
    </row>
    <row r="63" spans="1:19" ht="12.5" customHeight="1" x14ac:dyDescent="0.35">
      <c r="A63" s="2">
        <v>1</v>
      </c>
      <c r="B63" s="2" t="s">
        <v>117</v>
      </c>
      <c r="C63" s="67">
        <v>12.80148</v>
      </c>
      <c r="D63" t="s">
        <v>65</v>
      </c>
      <c r="E63" s="2" t="s">
        <v>56</v>
      </c>
      <c r="F63" s="2" t="s">
        <v>118</v>
      </c>
      <c r="G63" s="2">
        <v>-100.97</v>
      </c>
      <c r="I63" s="60" t="str">
        <f t="shared" si="2"/>
        <v/>
      </c>
      <c r="J63" s="60" t="str">
        <f>IF(OR(I63="",I64="",I65=""),"",(AVERAGEIF(A63:A$10000,A63,I63:I$10000)))</f>
        <v/>
      </c>
      <c r="K63" s="60"/>
      <c r="L63" s="55" t="str">
        <f>IF(O63="","",A63)</f>
        <v/>
      </c>
      <c r="M63" s="60" t="str">
        <f>IF(O63="","",(VLOOKUP(A63,A63:E7047,5,FALSE)))</f>
        <v/>
      </c>
      <c r="N63" s="55" t="str">
        <f t="shared" si="3"/>
        <v/>
      </c>
      <c r="O63" s="55" t="str">
        <f t="shared" si="1"/>
        <v/>
      </c>
      <c r="P63" s="104">
        <f t="shared" si="4"/>
        <v>37.519999999998888</v>
      </c>
      <c r="Q63" s="58"/>
      <c r="R63" s="58"/>
      <c r="S63" s="102"/>
    </row>
    <row r="64" spans="1:19" ht="12.5" customHeight="1" x14ac:dyDescent="0.35">
      <c r="A64" s="60">
        <v>2</v>
      </c>
      <c r="B64" s="60" t="s">
        <v>117</v>
      </c>
      <c r="C64" s="68">
        <v>13.827920000000001</v>
      </c>
      <c r="D64" s="58" t="s">
        <v>65</v>
      </c>
      <c r="E64" s="60" t="s">
        <v>56</v>
      </c>
      <c r="F64" s="60" t="s">
        <v>118</v>
      </c>
      <c r="G64" s="60">
        <v>-93.46</v>
      </c>
      <c r="H64" s="60"/>
      <c r="I64" s="60" t="str">
        <f t="shared" si="2"/>
        <v/>
      </c>
      <c r="J64" s="60" t="str">
        <f>IF(OR(I64="",I65="",I66=""),"",(AVERAGEIF(A64:A$10000,A64,I64:I$10000)))</f>
        <v/>
      </c>
      <c r="K64" s="60"/>
      <c r="L64" s="60" t="str">
        <f>IF(O64="","",A64)</f>
        <v/>
      </c>
      <c r="M64" s="60" t="str">
        <f>IF(O64="","",(VLOOKUP(A64,A64:E7048,5,FALSE)))</f>
        <v/>
      </c>
      <c r="N64" s="60" t="str">
        <f t="shared" si="3"/>
        <v/>
      </c>
      <c r="O64" s="60" t="str">
        <f t="shared" si="1"/>
        <v/>
      </c>
      <c r="P64" s="103" t="str">
        <f t="shared" si="4"/>
        <v/>
      </c>
      <c r="Q64" s="58"/>
      <c r="R64" s="58"/>
      <c r="S64" s="102"/>
    </row>
    <row r="65" spans="1:19" ht="12.5" customHeight="1" x14ac:dyDescent="0.35">
      <c r="A65" s="2">
        <v>2</v>
      </c>
      <c r="B65" s="2" t="s">
        <v>117</v>
      </c>
      <c r="C65" s="67">
        <v>13.84619</v>
      </c>
      <c r="D65" t="s">
        <v>65</v>
      </c>
      <c r="E65" s="2" t="s">
        <v>56</v>
      </c>
      <c r="F65" s="2" t="s">
        <v>118</v>
      </c>
      <c r="G65" s="2">
        <v>-92.78</v>
      </c>
      <c r="I65" s="60" t="str">
        <f t="shared" si="2"/>
        <v/>
      </c>
      <c r="J65" s="60" t="str">
        <f>IF(OR(I65="",I66="",I67=""),"",(AVERAGEIF(A65:A$10000,A65,I65:I$10000)))</f>
        <v/>
      </c>
      <c r="K65" s="60"/>
      <c r="L65" s="55" t="str">
        <f>IF(O65="","",A65)</f>
        <v/>
      </c>
      <c r="M65" s="60" t="str">
        <f>IF(O65="","",(VLOOKUP(A65,A65:E7049,5,FALSE)))</f>
        <v/>
      </c>
      <c r="N65" s="55" t="str">
        <f t="shared" si="3"/>
        <v/>
      </c>
      <c r="O65" s="55" t="str">
        <f t="shared" si="1"/>
        <v/>
      </c>
      <c r="P65" s="104">
        <f t="shared" si="4"/>
        <v>18.269999999999342</v>
      </c>
      <c r="Q65" s="58"/>
      <c r="R65" s="58"/>
      <c r="S65" s="102"/>
    </row>
    <row r="66" spans="1:19" ht="12.5" customHeight="1" x14ac:dyDescent="0.35">
      <c r="A66" s="60">
        <v>2</v>
      </c>
      <c r="B66" s="60" t="s">
        <v>117</v>
      </c>
      <c r="C66" s="68">
        <v>13.866680000000001</v>
      </c>
      <c r="D66" s="58" t="s">
        <v>65</v>
      </c>
      <c r="E66" s="60" t="s">
        <v>56</v>
      </c>
      <c r="F66" s="60" t="s">
        <v>118</v>
      </c>
      <c r="G66" s="60">
        <v>-82.73</v>
      </c>
      <c r="H66" s="60"/>
      <c r="I66" s="60" t="str">
        <f t="shared" si="2"/>
        <v/>
      </c>
      <c r="J66" s="60" t="str">
        <f>IF(OR(I66="",I67="",I68=""),"",(AVERAGEIF(A66:A$10000,A66,I66:I$10000)))</f>
        <v/>
      </c>
      <c r="K66" s="60"/>
      <c r="L66" s="60" t="str">
        <f>IF(O66="","",A66)</f>
        <v/>
      </c>
      <c r="M66" s="60" t="str">
        <f>IF(O66="","",(VLOOKUP(A66,A66:E7050,5,FALSE)))</f>
        <v/>
      </c>
      <c r="N66" s="60" t="str">
        <f t="shared" si="3"/>
        <v/>
      </c>
      <c r="O66" s="60" t="str">
        <f t="shared" si="1"/>
        <v/>
      </c>
      <c r="P66" s="103">
        <f t="shared" si="4"/>
        <v>20.490000000000563</v>
      </c>
      <c r="Q66" s="58"/>
      <c r="R66" s="58"/>
      <c r="S66" s="102"/>
    </row>
    <row r="67" spans="1:19" ht="12.5" customHeight="1" x14ac:dyDescent="0.35">
      <c r="A67" s="2">
        <v>2</v>
      </c>
      <c r="B67" s="2" t="s">
        <v>117</v>
      </c>
      <c r="C67" s="67">
        <v>13.88691</v>
      </c>
      <c r="D67" t="s">
        <v>65</v>
      </c>
      <c r="E67" s="2" t="s">
        <v>56</v>
      </c>
      <c r="F67" s="2" t="s">
        <v>118</v>
      </c>
      <c r="G67" s="2">
        <v>-94.04</v>
      </c>
      <c r="I67" s="60" t="str">
        <f t="shared" si="2"/>
        <v/>
      </c>
      <c r="J67" s="60" t="str">
        <f>IF(OR(I67="",I68="",I69=""),"",(AVERAGEIF(A67:A$10000,A67,I67:I$10000)))</f>
        <v/>
      </c>
      <c r="K67" s="60"/>
      <c r="L67" s="55" t="str">
        <f>IF(O67="","",A67)</f>
        <v/>
      </c>
      <c r="M67" s="60" t="str">
        <f>IF(O67="","",(VLOOKUP(A67,A67:E7051,5,FALSE)))</f>
        <v/>
      </c>
      <c r="N67" s="55" t="str">
        <f t="shared" si="3"/>
        <v/>
      </c>
      <c r="O67" s="55" t="str">
        <f t="shared" si="1"/>
        <v/>
      </c>
      <c r="P67" s="104">
        <f t="shared" si="4"/>
        <v>20.229999999999748</v>
      </c>
      <c r="Q67" s="58"/>
      <c r="R67" s="58"/>
      <c r="S67" s="102"/>
    </row>
    <row r="68" spans="1:19" ht="12.5" customHeight="1" x14ac:dyDescent="0.35">
      <c r="A68" s="60">
        <v>2</v>
      </c>
      <c r="B68" s="60" t="s">
        <v>117</v>
      </c>
      <c r="C68" s="68">
        <v>13.90682</v>
      </c>
      <c r="D68" s="58" t="s">
        <v>65</v>
      </c>
      <c r="E68" s="60" t="s">
        <v>56</v>
      </c>
      <c r="F68" s="60" t="s">
        <v>118</v>
      </c>
      <c r="G68" s="60">
        <v>-97.02</v>
      </c>
      <c r="H68" s="60"/>
      <c r="I68" s="60" t="str">
        <f t="shared" si="2"/>
        <v/>
      </c>
      <c r="J68" s="60" t="str">
        <f>IF(OR(I68="",I69="",I70=""),"",(AVERAGEIF(A68:A$10000,A68,I68:I$10000)))</f>
        <v/>
      </c>
      <c r="K68" s="60"/>
      <c r="L68" s="60" t="str">
        <f>IF(O68="","",A68)</f>
        <v/>
      </c>
      <c r="M68" s="60" t="str">
        <f>IF(O68="","",(VLOOKUP(A68,A68:E7052,5,FALSE)))</f>
        <v/>
      </c>
      <c r="N68" s="60" t="str">
        <f t="shared" si="3"/>
        <v/>
      </c>
      <c r="O68" s="60" t="str">
        <f t="shared" si="1"/>
        <v/>
      </c>
      <c r="P68" s="103">
        <f t="shared" si="4"/>
        <v>19.909999999999428</v>
      </c>
      <c r="Q68" s="58"/>
      <c r="R68" s="58"/>
      <c r="S68" s="102"/>
    </row>
    <row r="69" spans="1:19" ht="12.5" customHeight="1" x14ac:dyDescent="0.35">
      <c r="A69" s="2">
        <v>2</v>
      </c>
      <c r="B69" s="2" t="s">
        <v>117</v>
      </c>
      <c r="C69" s="67">
        <v>13.927250000000001</v>
      </c>
      <c r="D69" t="s">
        <v>65</v>
      </c>
      <c r="E69" s="2" t="s">
        <v>56</v>
      </c>
      <c r="F69" s="2" t="s">
        <v>118</v>
      </c>
      <c r="G69" s="2">
        <v>-97.16</v>
      </c>
      <c r="I69" s="60" t="str">
        <f t="shared" si="2"/>
        <v/>
      </c>
      <c r="J69" s="60" t="str">
        <f>IF(OR(I69="",I70="",I71=""),"",(AVERAGEIF(A69:A$10000,A69,I69:I$10000)))</f>
        <v/>
      </c>
      <c r="K69" s="60"/>
      <c r="L69" s="55" t="str">
        <f>IF(O69="","",A69)</f>
        <v/>
      </c>
      <c r="M69" s="60" t="str">
        <f>IF(O69="","",(VLOOKUP(A69,A69:E7053,5,FALSE)))</f>
        <v/>
      </c>
      <c r="N69" s="55" t="str">
        <f t="shared" si="3"/>
        <v/>
      </c>
      <c r="O69" s="55" t="str">
        <f t="shared" si="1"/>
        <v/>
      </c>
      <c r="P69" s="104">
        <f t="shared" si="4"/>
        <v>20.430000000001058</v>
      </c>
      <c r="Q69" s="58"/>
      <c r="R69" s="58"/>
      <c r="S69" s="102"/>
    </row>
    <row r="70" spans="1:19" ht="12.5" customHeight="1" x14ac:dyDescent="0.35">
      <c r="A70" s="60">
        <v>2</v>
      </c>
      <c r="B70" s="60" t="s">
        <v>117</v>
      </c>
      <c r="C70" s="68">
        <v>13.95518</v>
      </c>
      <c r="D70" s="58" t="s">
        <v>65</v>
      </c>
      <c r="E70" s="60" t="s">
        <v>56</v>
      </c>
      <c r="F70" s="60" t="s">
        <v>118</v>
      </c>
      <c r="G70" s="60">
        <v>-94.65</v>
      </c>
      <c r="H70" s="60"/>
      <c r="I70" s="60" t="str">
        <f t="shared" si="2"/>
        <v/>
      </c>
      <c r="J70" s="60" t="str">
        <f>IF(OR(I70="",I71="",I72=""),"",(AVERAGEIF(A70:A$10000,A70,I70:I$10000)))</f>
        <v/>
      </c>
      <c r="K70" s="60"/>
      <c r="L70" s="60" t="str">
        <f>IF(O70="","",A70)</f>
        <v/>
      </c>
      <c r="M70" s="60" t="str">
        <f>IF(O70="","",(VLOOKUP(A70,A70:E7054,5,FALSE)))</f>
        <v/>
      </c>
      <c r="N70" s="60" t="str">
        <f t="shared" si="3"/>
        <v/>
      </c>
      <c r="O70" s="60" t="str">
        <f t="shared" si="1"/>
        <v/>
      </c>
      <c r="P70" s="103">
        <f t="shared" si="4"/>
        <v>27.929999999999566</v>
      </c>
      <c r="Q70" s="58"/>
      <c r="R70" s="58"/>
      <c r="S70" s="102"/>
    </row>
    <row r="71" spans="1:19" ht="12.5" customHeight="1" x14ac:dyDescent="0.35">
      <c r="A71" s="2">
        <v>2</v>
      </c>
      <c r="B71" s="2" t="s">
        <v>117</v>
      </c>
      <c r="C71" s="67">
        <v>13.98015</v>
      </c>
      <c r="D71" t="s">
        <v>65</v>
      </c>
      <c r="E71" s="2" t="s">
        <v>56</v>
      </c>
      <c r="F71" s="2" t="s">
        <v>118</v>
      </c>
      <c r="G71" s="2">
        <v>-96.19</v>
      </c>
      <c r="I71" s="60" t="str">
        <f t="shared" si="2"/>
        <v/>
      </c>
      <c r="J71" s="60" t="str">
        <f>IF(OR(I71="",I72="",I73=""),"",(AVERAGEIF(A71:A$10000,A71,I71:I$10000)))</f>
        <v/>
      </c>
      <c r="K71" s="60"/>
      <c r="L71" s="55" t="str">
        <f>IF(O71="","",A71)</f>
        <v/>
      </c>
      <c r="M71" s="60" t="str">
        <f>IF(O71="","",(VLOOKUP(A71,A71:E7055,5,FALSE)))</f>
        <v/>
      </c>
      <c r="N71" s="55" t="str">
        <f t="shared" si="3"/>
        <v/>
      </c>
      <c r="O71" s="55" t="str">
        <f t="shared" si="1"/>
        <v/>
      </c>
      <c r="P71" s="104">
        <f t="shared" si="4"/>
        <v>24.969999999999715</v>
      </c>
      <c r="Q71" s="58"/>
      <c r="R71" s="58"/>
      <c r="S71" s="102"/>
    </row>
    <row r="72" spans="1:19" ht="12.5" customHeight="1" x14ac:dyDescent="0.35">
      <c r="A72" s="60">
        <v>2</v>
      </c>
      <c r="B72" s="60" t="s">
        <v>117</v>
      </c>
      <c r="C72" s="68">
        <v>14.000069999999999</v>
      </c>
      <c r="D72" s="58" t="s">
        <v>65</v>
      </c>
      <c r="E72" s="60" t="s">
        <v>56</v>
      </c>
      <c r="F72" s="60" t="s">
        <v>118</v>
      </c>
      <c r="G72" s="60">
        <v>-91.61</v>
      </c>
      <c r="H72" s="60"/>
      <c r="I72" s="60" t="str">
        <f t="shared" si="2"/>
        <v/>
      </c>
      <c r="J72" s="60" t="str">
        <f>IF(OR(I72="",I73="",I74=""),"",(AVERAGEIF(A72:A$10000,A72,I72:I$10000)))</f>
        <v/>
      </c>
      <c r="K72" s="60"/>
      <c r="L72" s="60" t="str">
        <f>IF(O72="","",A72)</f>
        <v/>
      </c>
      <c r="M72" s="60" t="str">
        <f>IF(O72="","",(VLOOKUP(A72,A72:E7056,5,FALSE)))</f>
        <v/>
      </c>
      <c r="N72" s="60" t="str">
        <f t="shared" si="3"/>
        <v/>
      </c>
      <c r="O72" s="60" t="str">
        <f t="shared" si="1"/>
        <v/>
      </c>
      <c r="P72" s="103">
        <f t="shared" si="4"/>
        <v>19.91999999999905</v>
      </c>
      <c r="Q72" s="58"/>
      <c r="R72" s="58"/>
      <c r="S72" s="102"/>
    </row>
    <row r="73" spans="1:19" ht="12.5" customHeight="1" x14ac:dyDescent="0.35">
      <c r="A73" s="2">
        <v>2</v>
      </c>
      <c r="B73" s="2" t="s">
        <v>117</v>
      </c>
      <c r="C73" s="67">
        <v>14.017480000000001</v>
      </c>
      <c r="D73" t="s">
        <v>65</v>
      </c>
      <c r="E73" s="2" t="s">
        <v>56</v>
      </c>
      <c r="F73" s="2" t="s">
        <v>118</v>
      </c>
      <c r="G73" s="2">
        <v>-91.61</v>
      </c>
      <c r="I73" s="60" t="str">
        <f t="shared" si="2"/>
        <v/>
      </c>
      <c r="J73" s="60" t="str">
        <f>IF(OR(I73="",I74="",I75=""),"",(AVERAGEIF(A73:A$10000,A73,I73:I$10000)))</f>
        <v/>
      </c>
      <c r="K73" s="60"/>
      <c r="L73" s="55" t="str">
        <f>IF(O73="","",A73)</f>
        <v/>
      </c>
      <c r="M73" s="60" t="str">
        <f>IF(O73="","",(VLOOKUP(A73,A73:E7057,5,FALSE)))</f>
        <v/>
      </c>
      <c r="N73" s="55" t="str">
        <f t="shared" si="3"/>
        <v/>
      </c>
      <c r="O73" s="55" t="str">
        <f t="shared" si="1"/>
        <v/>
      </c>
      <c r="P73" s="104">
        <f t="shared" si="4"/>
        <v>17.410000000001702</v>
      </c>
      <c r="Q73" s="58"/>
      <c r="R73" s="58"/>
      <c r="S73" s="102"/>
    </row>
    <row r="74" spans="1:19" ht="12.5" customHeight="1" x14ac:dyDescent="0.35">
      <c r="A74" s="60">
        <v>2</v>
      </c>
      <c r="B74" s="60" t="s">
        <v>117</v>
      </c>
      <c r="C74" s="68">
        <v>14.03735</v>
      </c>
      <c r="D74" s="58" t="s">
        <v>65</v>
      </c>
      <c r="E74" s="60" t="s">
        <v>56</v>
      </c>
      <c r="F74" s="60" t="s">
        <v>118</v>
      </c>
      <c r="G74" s="60">
        <v>-95.93</v>
      </c>
      <c r="H74" s="60"/>
      <c r="I74" s="60" t="str">
        <f t="shared" si="2"/>
        <v/>
      </c>
      <c r="J74" s="60" t="str">
        <f>IF(OR(I74="",I75="",I76=""),"",(AVERAGEIF(A74:A$10000,A74,I74:I$10000)))</f>
        <v/>
      </c>
      <c r="K74" s="60"/>
      <c r="L74" s="60" t="str">
        <f>IF(O74="","",A74)</f>
        <v/>
      </c>
      <c r="M74" s="60" t="str">
        <f>IF(O74="","",(VLOOKUP(A74,A74:E7058,5,FALSE)))</f>
        <v/>
      </c>
      <c r="N74" s="60" t="str">
        <f t="shared" si="3"/>
        <v/>
      </c>
      <c r="O74" s="60" t="str">
        <f t="shared" si="1"/>
        <v/>
      </c>
      <c r="P74" s="103">
        <f t="shared" si="4"/>
        <v>19.869999999999166</v>
      </c>
      <c r="Q74" s="58"/>
      <c r="R74" s="58"/>
      <c r="S74" s="102"/>
    </row>
    <row r="75" spans="1:19" ht="12.5" customHeight="1" x14ac:dyDescent="0.35">
      <c r="A75" s="2">
        <v>2</v>
      </c>
      <c r="B75" s="2" t="s">
        <v>117</v>
      </c>
      <c r="C75" s="67">
        <v>14.08165</v>
      </c>
      <c r="D75" t="s">
        <v>65</v>
      </c>
      <c r="E75" s="2" t="s">
        <v>56</v>
      </c>
      <c r="F75" s="2" t="s">
        <v>118</v>
      </c>
      <c r="G75" s="2">
        <v>-88.32</v>
      </c>
      <c r="I75" s="60" t="str">
        <f t="shared" si="2"/>
        <v/>
      </c>
      <c r="J75" s="60" t="str">
        <f>IF(OR(I75="",I76="",I77=""),"",(AVERAGEIF(A75:A$10000,A75,I75:I$10000)))</f>
        <v/>
      </c>
      <c r="K75" s="60"/>
      <c r="L75" s="55" t="str">
        <f>IF(O75="","",A75)</f>
        <v/>
      </c>
      <c r="M75" s="60" t="str">
        <f>IF(O75="","",(VLOOKUP(A75,A75:E7059,5,FALSE)))</f>
        <v/>
      </c>
      <c r="N75" s="55" t="str">
        <f t="shared" si="3"/>
        <v/>
      </c>
      <c r="O75" s="55" t="str">
        <f t="shared" si="1"/>
        <v/>
      </c>
      <c r="P75" s="104">
        <f t="shared" si="4"/>
        <v>44.299999999999784</v>
      </c>
      <c r="Q75" s="58"/>
      <c r="R75" s="58"/>
      <c r="S75" s="102"/>
    </row>
    <row r="76" spans="1:19" ht="12.5" customHeight="1" x14ac:dyDescent="0.35">
      <c r="A76" s="60">
        <v>2</v>
      </c>
      <c r="B76" s="60" t="s">
        <v>117</v>
      </c>
      <c r="C76" s="68">
        <v>14.10938</v>
      </c>
      <c r="D76" s="58" t="s">
        <v>65</v>
      </c>
      <c r="E76" s="60" t="s">
        <v>56</v>
      </c>
      <c r="F76" s="60" t="s">
        <v>118</v>
      </c>
      <c r="G76" s="60">
        <v>-98.65</v>
      </c>
      <c r="H76" s="60"/>
      <c r="I76" s="60" t="str">
        <f t="shared" si="2"/>
        <v/>
      </c>
      <c r="J76" s="60" t="str">
        <f>IF(OR(I76="",I77="",I78=""),"",(AVERAGEIF(A76:A$10000,A76,I76:I$10000)))</f>
        <v/>
      </c>
      <c r="K76" s="60"/>
      <c r="L76" s="60" t="str">
        <f>IF(O76="","",A76)</f>
        <v/>
      </c>
      <c r="M76" s="60" t="str">
        <f>IF(O76="","",(VLOOKUP(A76,A76:E7060,5,FALSE)))</f>
        <v/>
      </c>
      <c r="N76" s="60" t="str">
        <f t="shared" si="3"/>
        <v/>
      </c>
      <c r="O76" s="60" t="str">
        <f t="shared" si="1"/>
        <v/>
      </c>
      <c r="P76" s="103">
        <f t="shared" si="4"/>
        <v>27.730000000000032</v>
      </c>
      <c r="Q76" s="58"/>
      <c r="R76" s="58"/>
      <c r="S76" s="102"/>
    </row>
    <row r="77" spans="1:19" ht="12.5" customHeight="1" x14ac:dyDescent="0.35">
      <c r="A77" s="2">
        <v>2</v>
      </c>
      <c r="B77" s="2" t="s">
        <v>117</v>
      </c>
      <c r="C77" s="67">
        <v>14.13217</v>
      </c>
      <c r="D77" t="s">
        <v>65</v>
      </c>
      <c r="E77" s="2" t="s">
        <v>56</v>
      </c>
      <c r="F77" s="2" t="s">
        <v>118</v>
      </c>
      <c r="G77" s="2">
        <v>-93.23</v>
      </c>
      <c r="I77" s="60" t="str">
        <f t="shared" si="2"/>
        <v/>
      </c>
      <c r="J77" s="60" t="str">
        <f>IF(OR(I77="",I78="",I79=""),"",(AVERAGEIF(A77:A$10000,A77,I77:I$10000)))</f>
        <v/>
      </c>
      <c r="K77" s="60"/>
      <c r="L77" s="55" t="str">
        <f>IF(O77="","",A77)</f>
        <v/>
      </c>
      <c r="M77" s="60" t="str">
        <f>IF(O77="","",(VLOOKUP(A77,A77:E7061,5,FALSE)))</f>
        <v/>
      </c>
      <c r="N77" s="55" t="str">
        <f t="shared" si="3"/>
        <v/>
      </c>
      <c r="O77" s="55" t="str">
        <f t="shared" si="1"/>
        <v/>
      </c>
      <c r="P77" s="104">
        <f t="shared" si="4"/>
        <v>22.790000000000532</v>
      </c>
      <c r="Q77" s="58"/>
      <c r="R77" s="58"/>
      <c r="S77" s="102"/>
    </row>
    <row r="78" spans="1:19" ht="12.5" customHeight="1" x14ac:dyDescent="0.35">
      <c r="A78" s="60">
        <v>2</v>
      </c>
      <c r="B78" s="60" t="s">
        <v>117</v>
      </c>
      <c r="C78" s="68">
        <v>14.15752</v>
      </c>
      <c r="D78" s="58" t="s">
        <v>65</v>
      </c>
      <c r="E78" s="60" t="s">
        <v>56</v>
      </c>
      <c r="F78" s="60" t="s">
        <v>118</v>
      </c>
      <c r="G78" s="60">
        <v>-97.31</v>
      </c>
      <c r="H78" s="60"/>
      <c r="I78" s="60" t="str">
        <f t="shared" si="2"/>
        <v/>
      </c>
      <c r="J78" s="60" t="str">
        <f>IF(OR(I78="",I79="",I80=""),"",(AVERAGEIF(A78:A$10000,A78,I78:I$10000)))</f>
        <v/>
      </c>
      <c r="K78" s="60"/>
      <c r="L78" s="60" t="str">
        <f>IF(O78="","",A78)</f>
        <v/>
      </c>
      <c r="M78" s="60" t="str">
        <f>IF(O78="","",(VLOOKUP(A78,A78:E7062,5,FALSE)))</f>
        <v/>
      </c>
      <c r="N78" s="60" t="str">
        <f t="shared" si="3"/>
        <v/>
      </c>
      <c r="O78" s="60" t="str">
        <f t="shared" si="1"/>
        <v/>
      </c>
      <c r="P78" s="103">
        <f t="shared" si="4"/>
        <v>25.34999999999954</v>
      </c>
      <c r="Q78" s="58"/>
      <c r="R78" s="58"/>
      <c r="S78" s="102"/>
    </row>
    <row r="79" spans="1:19" ht="12.5" customHeight="1" x14ac:dyDescent="0.35">
      <c r="A79" s="2">
        <v>2</v>
      </c>
      <c r="B79" s="2" t="s">
        <v>117</v>
      </c>
      <c r="C79" s="67">
        <v>14.177250000000001</v>
      </c>
      <c r="D79" t="s">
        <v>65</v>
      </c>
      <c r="E79" s="2" t="s">
        <v>56</v>
      </c>
      <c r="F79" s="2" t="s">
        <v>118</v>
      </c>
      <c r="G79" s="2">
        <v>-92.78</v>
      </c>
      <c r="I79" s="60" t="str">
        <f t="shared" si="2"/>
        <v/>
      </c>
      <c r="J79" s="60" t="str">
        <f>IF(OR(I79="",I80="",I81=""),"",(AVERAGEIF(A79:A$10000,A79,I79:I$10000)))</f>
        <v/>
      </c>
      <c r="K79" s="60"/>
      <c r="L79" s="55" t="str">
        <f>IF(O79="","",A79)</f>
        <v/>
      </c>
      <c r="M79" s="60" t="str">
        <f>IF(O79="","",(VLOOKUP(A79,A79:E7063,5,FALSE)))</f>
        <v/>
      </c>
      <c r="N79" s="55" t="str">
        <f t="shared" si="3"/>
        <v/>
      </c>
      <c r="O79" s="55" t="str">
        <f t="shared" si="1"/>
        <v/>
      </c>
      <c r="P79" s="104">
        <f t="shared" si="4"/>
        <v>19.730000000000913</v>
      </c>
      <c r="Q79" s="58"/>
      <c r="R79" s="58"/>
      <c r="S79" s="102"/>
    </row>
    <row r="80" spans="1:19" ht="12.5" customHeight="1" x14ac:dyDescent="0.35">
      <c r="A80" s="60">
        <v>2</v>
      </c>
      <c r="B80" s="60" t="s">
        <v>117</v>
      </c>
      <c r="C80" s="68">
        <v>14.200240000000001</v>
      </c>
      <c r="D80" s="58" t="s">
        <v>65</v>
      </c>
      <c r="E80" s="60" t="s">
        <v>56</v>
      </c>
      <c r="F80" s="60" t="s">
        <v>118</v>
      </c>
      <c r="G80" s="60">
        <v>-90.6</v>
      </c>
      <c r="H80" s="60"/>
      <c r="I80" s="60" t="str">
        <f t="shared" si="2"/>
        <v/>
      </c>
      <c r="J80" s="60" t="str">
        <f>IF(OR(I80="",I81="",I82=""),"",(AVERAGEIF(A80:A$10000,A80,I80:I$10000)))</f>
        <v/>
      </c>
      <c r="K80" s="60"/>
      <c r="L80" s="60" t="str">
        <f>IF(O80="","",A80)</f>
        <v/>
      </c>
      <c r="M80" s="60" t="str">
        <f>IF(O80="","",(VLOOKUP(A80,A80:E7064,5,FALSE)))</f>
        <v/>
      </c>
      <c r="N80" s="60" t="str">
        <f t="shared" si="3"/>
        <v/>
      </c>
      <c r="O80" s="60" t="str">
        <f t="shared" ref="O80:O88" si="5">IF(J80="","",IF(AND(J79="",J78="",J77=""),C80,""))</f>
        <v/>
      </c>
      <c r="P80" s="103">
        <f t="shared" si="4"/>
        <v>22.990000000000066</v>
      </c>
      <c r="Q80" s="58"/>
      <c r="R80" s="58"/>
      <c r="S80" s="102"/>
    </row>
    <row r="81" spans="1:19" ht="12.5" customHeight="1" x14ac:dyDescent="0.35">
      <c r="A81" s="2">
        <v>2</v>
      </c>
      <c r="B81" s="2" t="s">
        <v>117</v>
      </c>
      <c r="C81" s="67">
        <v>14.2235</v>
      </c>
      <c r="D81" t="s">
        <v>65</v>
      </c>
      <c r="E81" s="2" t="s">
        <v>56</v>
      </c>
      <c r="F81" s="2" t="s">
        <v>118</v>
      </c>
      <c r="G81" s="2">
        <v>-60.62</v>
      </c>
      <c r="I81" s="60">
        <f t="shared" ref="I81:I144" si="6">IF(AND(OR(G80&gt;G$5,G82&gt;G$5),G81&gt;G$5),G81,"")</f>
        <v>-60.62</v>
      </c>
      <c r="J81" s="60">
        <f>IF(OR(I81="",I82="",I83=""),"",(AVERAGEIF(A81:A$10000,A81,I81:I$10000)))</f>
        <v>-53.076428571428565</v>
      </c>
      <c r="K81" s="60"/>
      <c r="L81" s="55">
        <f>IF(O81="","",A81)</f>
        <v>2</v>
      </c>
      <c r="M81" s="60" t="str">
        <f>IF(O81="","",(VLOOKUP(A81,A81:E7065,5,FALSE)))</f>
        <v>TaskD</v>
      </c>
      <c r="N81" s="55">
        <f t="shared" si="3"/>
        <v>-60.62</v>
      </c>
      <c r="O81" s="55">
        <f t="shared" si="5"/>
        <v>14.2235</v>
      </c>
      <c r="P81" s="104">
        <f t="shared" si="4"/>
        <v>23.259999999998726</v>
      </c>
      <c r="Q81" s="58"/>
      <c r="R81" s="58"/>
      <c r="S81" s="102"/>
    </row>
    <row r="82" spans="1:19" ht="12.5" customHeight="1" x14ac:dyDescent="0.35">
      <c r="A82" s="60">
        <v>2</v>
      </c>
      <c r="B82" s="60" t="s">
        <v>117</v>
      </c>
      <c r="C82" s="68">
        <v>14.24193</v>
      </c>
      <c r="D82" s="58" t="s">
        <v>65</v>
      </c>
      <c r="E82" s="60" t="s">
        <v>56</v>
      </c>
      <c r="F82" s="60" t="s">
        <v>118</v>
      </c>
      <c r="G82" s="60">
        <v>-63.52</v>
      </c>
      <c r="H82" s="60"/>
      <c r="I82" s="60">
        <f t="shared" si="6"/>
        <v>-63.52</v>
      </c>
      <c r="J82" s="60">
        <f>IF(OR(I82="",I83="",I84=""),"",(AVERAGEIF(A82:A$10000,A82,I82:I$10000)))</f>
        <v>-52.797037037037029</v>
      </c>
      <c r="K82" s="60"/>
      <c r="L82" s="60" t="str">
        <f>IF(O82="","",A82)</f>
        <v/>
      </c>
      <c r="M82" s="60" t="str">
        <f>IF(O82="","",(VLOOKUP(A82,A82:E7066,5,FALSE)))</f>
        <v/>
      </c>
      <c r="N82" s="60" t="str">
        <f t="shared" ref="N82:N145" si="7">IF(L82="","",I82)</f>
        <v/>
      </c>
      <c r="O82" s="60" t="str">
        <f t="shared" si="5"/>
        <v/>
      </c>
      <c r="P82" s="103">
        <f t="shared" ref="P82:P145" si="8">IF(A82=A81,ABS(C82-C81)*1000,"")</f>
        <v>18.430000000000391</v>
      </c>
      <c r="Q82" s="58"/>
      <c r="R82" s="58"/>
      <c r="S82" s="102"/>
    </row>
    <row r="83" spans="1:19" ht="12.5" customHeight="1" x14ac:dyDescent="0.35">
      <c r="A83" s="2">
        <v>2</v>
      </c>
      <c r="B83" s="2" t="s">
        <v>117</v>
      </c>
      <c r="C83" s="67">
        <v>14.259449999999999</v>
      </c>
      <c r="D83" t="s">
        <v>65</v>
      </c>
      <c r="E83" s="2" t="s">
        <v>56</v>
      </c>
      <c r="F83" s="2" t="s">
        <v>118</v>
      </c>
      <c r="G83" s="2">
        <v>-63.52</v>
      </c>
      <c r="I83" s="60">
        <f t="shared" si="6"/>
        <v>-63.52</v>
      </c>
      <c r="J83" s="60">
        <f>IF(OR(I83="",I84="",I85=""),"",(AVERAGEIF(A83:A$10000,A83,I83:I$10000)))</f>
        <v>-52.384615384615373</v>
      </c>
      <c r="K83" s="60"/>
      <c r="L83" s="55" t="str">
        <f>IF(O83="","",A83)</f>
        <v/>
      </c>
      <c r="M83" s="60" t="str">
        <f>IF(O83="","",(VLOOKUP(A83,A83:E7067,5,FALSE)))</f>
        <v/>
      </c>
      <c r="N83" s="55" t="str">
        <f t="shared" si="7"/>
        <v/>
      </c>
      <c r="O83" s="55" t="str">
        <f t="shared" si="5"/>
        <v/>
      </c>
      <c r="P83" s="104">
        <f t="shared" si="8"/>
        <v>17.519999999999314</v>
      </c>
      <c r="Q83" s="58"/>
      <c r="R83" s="58"/>
      <c r="S83" s="102"/>
    </row>
    <row r="84" spans="1:19" ht="12.5" customHeight="1" x14ac:dyDescent="0.35">
      <c r="A84" s="60">
        <v>2</v>
      </c>
      <c r="B84" s="60" t="s">
        <v>117</v>
      </c>
      <c r="C84" s="68">
        <v>14.275829999999999</v>
      </c>
      <c r="D84" s="58" t="s">
        <v>65</v>
      </c>
      <c r="E84" s="60" t="s">
        <v>56</v>
      </c>
      <c r="F84" s="60" t="s">
        <v>118</v>
      </c>
      <c r="G84" s="60">
        <v>-60.09</v>
      </c>
      <c r="H84" s="60"/>
      <c r="I84" s="60">
        <f t="shared" si="6"/>
        <v>-60.09</v>
      </c>
      <c r="J84" s="60">
        <f>IF(OR(I84="",I85="",I86=""),"",(AVERAGEIF(A84:A$10000,A84,I84:I$10000)))</f>
        <v>-51.9392</v>
      </c>
      <c r="K84" s="60"/>
      <c r="L84" s="60" t="str">
        <f>IF(O84="","",A84)</f>
        <v/>
      </c>
      <c r="M84" s="60" t="str">
        <f>IF(O84="","",(VLOOKUP(A84,A84:E7068,5,FALSE)))</f>
        <v/>
      </c>
      <c r="N84" s="60" t="str">
        <f t="shared" si="7"/>
        <v/>
      </c>
      <c r="O84" s="60" t="str">
        <f t="shared" si="5"/>
        <v/>
      </c>
      <c r="P84" s="103">
        <f t="shared" si="8"/>
        <v>16.379999999999839</v>
      </c>
      <c r="Q84" s="58"/>
      <c r="R84" s="58"/>
      <c r="S84" s="102"/>
    </row>
    <row r="85" spans="1:19" ht="12.5" customHeight="1" x14ac:dyDescent="0.35">
      <c r="A85" s="2">
        <v>2</v>
      </c>
      <c r="B85" s="2" t="s">
        <v>117</v>
      </c>
      <c r="C85" s="67">
        <v>14.29364</v>
      </c>
      <c r="D85" t="s">
        <v>65</v>
      </c>
      <c r="E85" s="2" t="s">
        <v>56</v>
      </c>
      <c r="F85" s="2" t="s">
        <v>118</v>
      </c>
      <c r="G85" s="2">
        <v>-47.63</v>
      </c>
      <c r="I85" s="60">
        <f t="shared" si="6"/>
        <v>-47.63</v>
      </c>
      <c r="J85" s="60">
        <f>IF(OR(I85="",I86="",I87=""),"",(AVERAGEIF(A85:A$10000,A85,I85:I$10000)))</f>
        <v>-51.599583333333335</v>
      </c>
      <c r="K85" s="60"/>
      <c r="L85" s="55" t="str">
        <f>IF(O85="","",A85)</f>
        <v/>
      </c>
      <c r="M85" s="60" t="str">
        <f>IF(O85="","",(VLOOKUP(A85,A85:E7069,5,FALSE)))</f>
        <v/>
      </c>
      <c r="N85" s="55" t="str">
        <f t="shared" si="7"/>
        <v/>
      </c>
      <c r="O85" s="55" t="str">
        <f t="shared" si="5"/>
        <v/>
      </c>
      <c r="P85" s="104">
        <f t="shared" si="8"/>
        <v>17.81000000000077</v>
      </c>
      <c r="Q85" s="58"/>
      <c r="R85" s="58"/>
      <c r="S85" s="102"/>
    </row>
    <row r="86" spans="1:19" ht="12.5" customHeight="1" x14ac:dyDescent="0.35">
      <c r="A86" s="60">
        <v>2</v>
      </c>
      <c r="B86" s="60" t="s">
        <v>117</v>
      </c>
      <c r="C86" s="68">
        <v>14.30988</v>
      </c>
      <c r="D86" s="58" t="s">
        <v>65</v>
      </c>
      <c r="E86" s="60" t="s">
        <v>56</v>
      </c>
      <c r="F86" s="60" t="s">
        <v>118</v>
      </c>
      <c r="G86" s="60">
        <v>-51.69</v>
      </c>
      <c r="H86" s="60"/>
      <c r="I86" s="60">
        <f t="shared" si="6"/>
        <v>-51.69</v>
      </c>
      <c r="J86" s="60">
        <f>IF(OR(I86="",I87="",I88=""),"",(AVERAGEIF(A86:A$10000,A86,I86:I$10000)))</f>
        <v>-51.772173913043481</v>
      </c>
      <c r="K86" s="60"/>
      <c r="L86" s="60" t="str">
        <f>IF(O86="","",A86)</f>
        <v/>
      </c>
      <c r="M86" s="60" t="str">
        <f>IF(O86="","",(VLOOKUP(A86,A86:E7070,5,FALSE)))</f>
        <v/>
      </c>
      <c r="N86" s="60" t="str">
        <f t="shared" si="7"/>
        <v/>
      </c>
      <c r="O86" s="60" t="str">
        <f t="shared" si="5"/>
        <v/>
      </c>
      <c r="P86" s="103">
        <f t="shared" si="8"/>
        <v>16.23999999999981</v>
      </c>
      <c r="Q86" s="58"/>
      <c r="R86" s="58"/>
      <c r="S86" s="102"/>
    </row>
    <row r="87" spans="1:19" ht="12.5" customHeight="1" x14ac:dyDescent="0.35">
      <c r="A87" s="2">
        <v>2</v>
      </c>
      <c r="B87" s="2" t="s">
        <v>117</v>
      </c>
      <c r="C87" s="67">
        <v>14.327400000000001</v>
      </c>
      <c r="D87" t="s">
        <v>65</v>
      </c>
      <c r="E87" s="2" t="s">
        <v>56</v>
      </c>
      <c r="F87" s="2" t="s">
        <v>118</v>
      </c>
      <c r="G87" s="2">
        <v>-45.76</v>
      </c>
      <c r="I87" s="60">
        <f t="shared" si="6"/>
        <v>-45.76</v>
      </c>
      <c r="J87" s="60">
        <f>IF(OR(I87="",I88="",I89=""),"",(AVERAGEIF(A87:A$10000,A87,I87:I$10000)))</f>
        <v>-51.775909090909096</v>
      </c>
      <c r="K87" s="60"/>
      <c r="L87" s="55" t="str">
        <f>IF(O87="","",A87)</f>
        <v/>
      </c>
      <c r="M87" s="60" t="str">
        <f>IF(O87="","",(VLOOKUP(A87,A87:E7071,5,FALSE)))</f>
        <v/>
      </c>
      <c r="N87" s="55" t="str">
        <f t="shared" si="7"/>
        <v/>
      </c>
      <c r="O87" s="55" t="str">
        <f t="shared" si="5"/>
        <v/>
      </c>
      <c r="P87" s="104">
        <f t="shared" si="8"/>
        <v>17.52000000000109</v>
      </c>
      <c r="Q87" s="58"/>
      <c r="R87" s="58"/>
      <c r="S87" s="102"/>
    </row>
    <row r="88" spans="1:19" ht="12.5" customHeight="1" x14ac:dyDescent="0.35">
      <c r="A88" s="60">
        <v>2</v>
      </c>
      <c r="B88" s="60" t="s">
        <v>117</v>
      </c>
      <c r="C88" s="68">
        <v>14.346360000000001</v>
      </c>
      <c r="D88" s="58" t="s">
        <v>65</v>
      </c>
      <c r="E88" s="60" t="s">
        <v>56</v>
      </c>
      <c r="F88" s="60" t="s">
        <v>118</v>
      </c>
      <c r="G88" s="60">
        <v>-52.69</v>
      </c>
      <c r="H88" s="60"/>
      <c r="I88" s="60">
        <f t="shared" si="6"/>
        <v>-52.69</v>
      </c>
      <c r="J88" s="60">
        <f>IF(OR(I88="",I89="",I90=""),"",(AVERAGEIF(A88:A$10000,A88,I88:I$10000)))</f>
        <v>-52.062380952380963</v>
      </c>
      <c r="K88" s="60"/>
      <c r="L88" s="60" t="str">
        <f>IF(O88="","",A88)</f>
        <v/>
      </c>
      <c r="M88" s="60" t="str">
        <f>IF(O88="","",(VLOOKUP(A88,A88:E7072,5,FALSE)))</f>
        <v/>
      </c>
      <c r="N88" s="60" t="str">
        <f t="shared" si="7"/>
        <v/>
      </c>
      <c r="O88" s="60" t="str">
        <f t="shared" si="5"/>
        <v/>
      </c>
      <c r="P88" s="103">
        <f t="shared" si="8"/>
        <v>18.959999999999866</v>
      </c>
      <c r="Q88" s="58"/>
      <c r="R88" s="58"/>
      <c r="S88" s="102"/>
    </row>
    <row r="89" spans="1:19" ht="12.5" customHeight="1" x14ac:dyDescent="0.35">
      <c r="A89" s="2">
        <v>2</v>
      </c>
      <c r="B89" s="2" t="s">
        <v>117</v>
      </c>
      <c r="C89" s="67">
        <v>14.36304</v>
      </c>
      <c r="D89" t="s">
        <v>65</v>
      </c>
      <c r="E89" s="2" t="s">
        <v>56</v>
      </c>
      <c r="F89" s="2" t="s">
        <v>118</v>
      </c>
      <c r="G89" s="2">
        <v>-54.76</v>
      </c>
      <c r="I89" s="60">
        <f t="shared" si="6"/>
        <v>-54.76</v>
      </c>
      <c r="J89" s="60">
        <f>IF(OR(I89="",I90="",I91=""),"",(AVERAGEIF(A89:A$10000,A89,I89:I$10000)))</f>
        <v>-52.031000000000006</v>
      </c>
      <c r="K89" s="60"/>
      <c r="L89" s="55" t="str">
        <f>IF(O89="","",A89)</f>
        <v/>
      </c>
      <c r="M89" s="60" t="str">
        <f>IF(O89="","",(VLOOKUP(A89,A89:E7073,5,FALSE)))</f>
        <v/>
      </c>
      <c r="N89" s="55" t="str">
        <f t="shared" si="7"/>
        <v/>
      </c>
      <c r="O89" s="55" t="str">
        <f>IF(J89="","",IF(AND(J88="",J87="",J86=""),C89,""))</f>
        <v/>
      </c>
      <c r="P89" s="104">
        <f t="shared" si="8"/>
        <v>16.67999999999914</v>
      </c>
      <c r="Q89" s="58"/>
      <c r="R89" s="58"/>
      <c r="S89" s="102"/>
    </row>
    <row r="90" spans="1:19" ht="12.5" customHeight="1" x14ac:dyDescent="0.35">
      <c r="A90" s="60">
        <v>2</v>
      </c>
      <c r="B90" s="60" t="s">
        <v>117</v>
      </c>
      <c r="C90" s="68">
        <v>14.3809</v>
      </c>
      <c r="D90" s="58" t="s">
        <v>65</v>
      </c>
      <c r="E90" s="60" t="s">
        <v>56</v>
      </c>
      <c r="F90" s="60" t="s">
        <v>118</v>
      </c>
      <c r="G90" s="60">
        <v>-54.76</v>
      </c>
      <c r="H90" s="60"/>
      <c r="I90" s="60">
        <f t="shared" si="6"/>
        <v>-54.76</v>
      </c>
      <c r="J90" s="60">
        <f>IF(OR(I90="",I91="",I92=""),"",(AVERAGEIF(A90:A$10000,A90,I90:I$10000)))</f>
        <v>-51.887368421052635</v>
      </c>
      <c r="K90" s="60"/>
      <c r="L90" s="60" t="str">
        <f>IF(O90="","",A90)</f>
        <v/>
      </c>
      <c r="M90" s="60" t="str">
        <f>IF(O90="","",(VLOOKUP(A90,A90:E7074,5,FALSE)))</f>
        <v/>
      </c>
      <c r="N90" s="60" t="str">
        <f t="shared" si="7"/>
        <v/>
      </c>
      <c r="O90" s="60" t="str">
        <f t="shared" ref="O90:O153" si="9">IF(J90="","",IF(AND(J89="",J88="",J87=""),C90,""))</f>
        <v/>
      </c>
      <c r="P90" s="103">
        <f t="shared" si="8"/>
        <v>17.860000000000653</v>
      </c>
      <c r="Q90" s="58"/>
      <c r="R90" s="58"/>
      <c r="S90" s="102"/>
    </row>
    <row r="91" spans="1:19" ht="12.5" customHeight="1" x14ac:dyDescent="0.35">
      <c r="A91" s="2">
        <v>2</v>
      </c>
      <c r="B91" s="2" t="s">
        <v>117</v>
      </c>
      <c r="C91" s="67">
        <v>14.3993</v>
      </c>
      <c r="D91" t="s">
        <v>65</v>
      </c>
      <c r="E91" s="2" t="s">
        <v>56</v>
      </c>
      <c r="F91" s="2" t="s">
        <v>118</v>
      </c>
      <c r="G91" s="2">
        <v>-52.07</v>
      </c>
      <c r="I91" s="60">
        <f t="shared" si="6"/>
        <v>-52.07</v>
      </c>
      <c r="J91" s="60">
        <f>IF(OR(I91="",I92="",I93=""),"",(AVERAGEIF(A91:A$10000,A91,I91:I$10000)))</f>
        <v>-51.727777777777789</v>
      </c>
      <c r="K91" s="60"/>
      <c r="L91" s="55" t="str">
        <f>IF(O91="","",A91)</f>
        <v/>
      </c>
      <c r="M91" s="60" t="str">
        <f>IF(O91="","",(VLOOKUP(A91,A91:E7075,5,FALSE)))</f>
        <v/>
      </c>
      <c r="N91" s="55" t="str">
        <f t="shared" si="7"/>
        <v/>
      </c>
      <c r="O91" s="55" t="str">
        <f t="shared" si="9"/>
        <v/>
      </c>
      <c r="P91" s="104">
        <f t="shared" si="8"/>
        <v>18.39999999999975</v>
      </c>
      <c r="Q91" s="58"/>
      <c r="R91" s="58"/>
      <c r="S91" s="102"/>
    </row>
    <row r="92" spans="1:19" ht="12.5" customHeight="1" x14ac:dyDescent="0.35">
      <c r="A92" s="60">
        <v>2</v>
      </c>
      <c r="B92" s="60" t="s">
        <v>117</v>
      </c>
      <c r="C92" s="68">
        <v>14.422549999999999</v>
      </c>
      <c r="D92" s="58" t="s">
        <v>65</v>
      </c>
      <c r="E92" s="60" t="s">
        <v>56</v>
      </c>
      <c r="F92" s="60" t="s">
        <v>118</v>
      </c>
      <c r="G92" s="60">
        <v>-62.29</v>
      </c>
      <c r="H92" s="60"/>
      <c r="I92" s="60">
        <f t="shared" si="6"/>
        <v>-62.29</v>
      </c>
      <c r="J92" s="60">
        <f>IF(OR(I92="",I93="",I94=""),"",(AVERAGEIF(A92:A$10000,A92,I92:I$10000)))</f>
        <v>-51.70764705882354</v>
      </c>
      <c r="K92" s="60"/>
      <c r="L92" s="60" t="str">
        <f>IF(O92="","",A92)</f>
        <v/>
      </c>
      <c r="M92" s="60" t="str">
        <f>IF(O92="","",(VLOOKUP(A92,A92:E7076,5,FALSE)))</f>
        <v/>
      </c>
      <c r="N92" s="60" t="str">
        <f t="shared" si="7"/>
        <v/>
      </c>
      <c r="O92" s="60" t="str">
        <f t="shared" si="9"/>
        <v/>
      </c>
      <c r="P92" s="103">
        <f t="shared" si="8"/>
        <v>23.249999999999105</v>
      </c>
      <c r="Q92" s="58"/>
      <c r="R92" s="58"/>
      <c r="S92" s="102"/>
    </row>
    <row r="93" spans="1:19" ht="12.5" customHeight="1" x14ac:dyDescent="0.35">
      <c r="A93" s="2">
        <v>2</v>
      </c>
      <c r="B93" s="2" t="s">
        <v>117</v>
      </c>
      <c r="C93" s="67">
        <v>14.447190000000001</v>
      </c>
      <c r="D93" t="s">
        <v>65</v>
      </c>
      <c r="E93" s="2" t="s">
        <v>56</v>
      </c>
      <c r="F93" s="2" t="s">
        <v>118</v>
      </c>
      <c r="G93" s="2">
        <v>-59.49</v>
      </c>
      <c r="I93" s="60">
        <f t="shared" si="6"/>
        <v>-59.49</v>
      </c>
      <c r="J93" s="60">
        <f>IF(OR(I93="",I94="",I95=""),"",(AVERAGEIF(A93:A$10000,A93,I93:I$10000)))</f>
        <v>-51.046250000000008</v>
      </c>
      <c r="K93" s="60"/>
      <c r="L93" s="55" t="str">
        <f>IF(O93="","",A93)</f>
        <v/>
      </c>
      <c r="M93" s="60" t="str">
        <f>IF(O93="","",(VLOOKUP(A93,A93:E7077,5,FALSE)))</f>
        <v/>
      </c>
      <c r="N93" s="55" t="str">
        <f t="shared" si="7"/>
        <v/>
      </c>
      <c r="O93" s="55" t="str">
        <f t="shared" si="9"/>
        <v/>
      </c>
      <c r="P93" s="104">
        <f t="shared" si="8"/>
        <v>24.64000000000155</v>
      </c>
      <c r="Q93" s="58"/>
      <c r="R93" s="58"/>
      <c r="S93" s="102"/>
    </row>
    <row r="94" spans="1:19" ht="12.5" customHeight="1" x14ac:dyDescent="0.35">
      <c r="A94" s="60">
        <v>2</v>
      </c>
      <c r="B94" s="60" t="s">
        <v>117</v>
      </c>
      <c r="C94" s="68">
        <v>14.46622</v>
      </c>
      <c r="D94" s="58" t="s">
        <v>65</v>
      </c>
      <c r="E94" s="60" t="s">
        <v>56</v>
      </c>
      <c r="F94" s="60" t="s">
        <v>118</v>
      </c>
      <c r="G94" s="60">
        <v>-71.45</v>
      </c>
      <c r="H94" s="60"/>
      <c r="I94" s="60">
        <f t="shared" si="6"/>
        <v>-71.45</v>
      </c>
      <c r="J94" s="60">
        <f>IF(OR(I94="",I95="",I96=""),"",(AVERAGEIF(A94:A$10000,A94,I94:I$10000)))</f>
        <v>-50.483333333333341</v>
      </c>
      <c r="K94" s="60"/>
      <c r="L94" s="60" t="str">
        <f>IF(O94="","",A94)</f>
        <v/>
      </c>
      <c r="M94" s="60" t="str">
        <f>IF(O94="","",(VLOOKUP(A94,A94:E7078,5,FALSE)))</f>
        <v/>
      </c>
      <c r="N94" s="60" t="str">
        <f t="shared" si="7"/>
        <v/>
      </c>
      <c r="O94" s="60" t="str">
        <f t="shared" si="9"/>
        <v/>
      </c>
      <c r="P94" s="103">
        <f t="shared" si="8"/>
        <v>19.029999999998992</v>
      </c>
      <c r="Q94" s="58"/>
      <c r="R94" s="58"/>
      <c r="S94" s="102"/>
    </row>
    <row r="95" spans="1:19" ht="12.5" customHeight="1" x14ac:dyDescent="0.35">
      <c r="A95" s="2">
        <v>2</v>
      </c>
      <c r="B95" s="2" t="s">
        <v>117</v>
      </c>
      <c r="C95" s="67">
        <v>14.48334</v>
      </c>
      <c r="D95" t="s">
        <v>65</v>
      </c>
      <c r="E95" s="2" t="s">
        <v>56</v>
      </c>
      <c r="F95" s="2" t="s">
        <v>118</v>
      </c>
      <c r="G95" s="2">
        <v>-66.94</v>
      </c>
      <c r="I95" s="60">
        <f t="shared" si="6"/>
        <v>-66.94</v>
      </c>
      <c r="J95" s="60">
        <f>IF(OR(I95="",I96="",I97=""),"",(AVERAGEIF(A95:A$10000,A95,I95:I$10000)))</f>
        <v>-48.98571428571428</v>
      </c>
      <c r="K95" s="60"/>
      <c r="L95" s="55" t="str">
        <f>IF(O95="","",A95)</f>
        <v/>
      </c>
      <c r="M95" s="60" t="str">
        <f>IF(O95="","",(VLOOKUP(A95,A95:E7079,5,FALSE)))</f>
        <v/>
      </c>
      <c r="N95" s="55" t="str">
        <f t="shared" si="7"/>
        <v/>
      </c>
      <c r="O95" s="55" t="str">
        <f t="shared" si="9"/>
        <v/>
      </c>
      <c r="P95" s="104">
        <f t="shared" si="8"/>
        <v>17.120000000000246</v>
      </c>
      <c r="Q95" s="58"/>
      <c r="R95" s="58"/>
      <c r="S95" s="102"/>
    </row>
    <row r="96" spans="1:19" ht="12.5" customHeight="1" x14ac:dyDescent="0.35">
      <c r="A96" s="60">
        <v>2</v>
      </c>
      <c r="B96" s="60" t="s">
        <v>117</v>
      </c>
      <c r="C96" s="68">
        <v>14.5075</v>
      </c>
      <c r="D96" s="58" t="s">
        <v>65</v>
      </c>
      <c r="E96" s="60" t="s">
        <v>56</v>
      </c>
      <c r="F96" s="60" t="s">
        <v>118</v>
      </c>
      <c r="G96" s="60">
        <v>-40.04</v>
      </c>
      <c r="H96" s="60"/>
      <c r="I96" s="60">
        <f t="shared" si="6"/>
        <v>-40.04</v>
      </c>
      <c r="J96" s="60">
        <f>IF(OR(I96="",I97="",I98=""),"",(AVERAGEIF(A96:A$10000,A96,I96:I$10000)))</f>
        <v>-47.604615384615386</v>
      </c>
      <c r="K96" s="60"/>
      <c r="L96" s="60" t="str">
        <f>IF(O96="","",A96)</f>
        <v/>
      </c>
      <c r="M96" s="60" t="str">
        <f>IF(O96="","",(VLOOKUP(A96,A96:E7080,5,FALSE)))</f>
        <v/>
      </c>
      <c r="N96" s="60" t="str">
        <f t="shared" si="7"/>
        <v/>
      </c>
      <c r="O96" s="60" t="str">
        <f t="shared" si="9"/>
        <v/>
      </c>
      <c r="P96" s="103">
        <f t="shared" si="8"/>
        <v>24.160000000000181</v>
      </c>
      <c r="Q96" s="58"/>
      <c r="R96" s="58"/>
      <c r="S96" s="102"/>
    </row>
    <row r="97" spans="1:19" ht="12.5" customHeight="1" x14ac:dyDescent="0.35">
      <c r="A97" s="2">
        <v>2</v>
      </c>
      <c r="B97" s="2" t="s">
        <v>117</v>
      </c>
      <c r="C97" s="67">
        <v>14.529870000000001</v>
      </c>
      <c r="D97" t="s">
        <v>65</v>
      </c>
      <c r="E97" s="2" t="s">
        <v>56</v>
      </c>
      <c r="F97" s="2" t="s">
        <v>118</v>
      </c>
      <c r="G97" s="2">
        <v>-50.72</v>
      </c>
      <c r="I97" s="60">
        <f t="shared" si="6"/>
        <v>-50.72</v>
      </c>
      <c r="J97" s="60">
        <f>IF(OR(I97="",I98="",I99=""),"",(AVERAGEIF(A97:A$10000,A97,I97:I$10000)))</f>
        <v>-48.234999999999992</v>
      </c>
      <c r="K97" s="60"/>
      <c r="L97" s="55" t="str">
        <f>IF(O97="","",A97)</f>
        <v/>
      </c>
      <c r="M97" s="60" t="str">
        <f>IF(O97="","",(VLOOKUP(A97,A97:E7081,5,FALSE)))</f>
        <v/>
      </c>
      <c r="N97" s="55" t="str">
        <f t="shared" si="7"/>
        <v/>
      </c>
      <c r="O97" s="55" t="str">
        <f t="shared" si="9"/>
        <v/>
      </c>
      <c r="P97" s="104">
        <f t="shared" si="8"/>
        <v>22.370000000000445</v>
      </c>
      <c r="Q97" s="58"/>
      <c r="R97" s="58"/>
      <c r="S97" s="102"/>
    </row>
    <row r="98" spans="1:19" ht="12.5" customHeight="1" x14ac:dyDescent="0.35">
      <c r="A98" s="60">
        <v>2</v>
      </c>
      <c r="B98" s="60" t="s">
        <v>117</v>
      </c>
      <c r="C98" s="68">
        <v>14.5526</v>
      </c>
      <c r="D98" s="58" t="s">
        <v>65</v>
      </c>
      <c r="E98" s="60" t="s">
        <v>56</v>
      </c>
      <c r="F98" s="60" t="s">
        <v>118</v>
      </c>
      <c r="G98" s="60">
        <v>-46.94</v>
      </c>
      <c r="H98" s="60"/>
      <c r="I98" s="60">
        <f t="shared" si="6"/>
        <v>-46.94</v>
      </c>
      <c r="J98" s="60">
        <f>IF(OR(I98="",I99="",I100=""),"",(AVERAGEIF(A98:A$10000,A98,I98:I$10000)))</f>
        <v>-48.009090909090908</v>
      </c>
      <c r="K98" s="60"/>
      <c r="L98" s="60" t="str">
        <f>IF(O98="","",A98)</f>
        <v/>
      </c>
      <c r="M98" s="60" t="str">
        <f>IF(O98="","",(VLOOKUP(A98,A98:E7082,5,FALSE)))</f>
        <v/>
      </c>
      <c r="N98" s="60" t="str">
        <f t="shared" si="7"/>
        <v/>
      </c>
      <c r="O98" s="60" t="str">
        <f t="shared" si="9"/>
        <v/>
      </c>
      <c r="P98" s="103">
        <f t="shared" si="8"/>
        <v>22.729999999999251</v>
      </c>
      <c r="Q98" s="58"/>
      <c r="R98" s="58"/>
      <c r="S98" s="102"/>
    </row>
    <row r="99" spans="1:19" ht="12.5" customHeight="1" x14ac:dyDescent="0.35">
      <c r="A99" s="2">
        <v>2</v>
      </c>
      <c r="B99" s="2" t="s">
        <v>117</v>
      </c>
      <c r="C99" s="67">
        <v>14.5732</v>
      </c>
      <c r="D99" t="s">
        <v>65</v>
      </c>
      <c r="E99" s="2" t="s">
        <v>56</v>
      </c>
      <c r="F99" s="2" t="s">
        <v>118</v>
      </c>
      <c r="G99" s="2">
        <v>-46.13</v>
      </c>
      <c r="I99" s="60">
        <f t="shared" si="6"/>
        <v>-46.13</v>
      </c>
      <c r="J99" s="60">
        <f>IF(OR(I99="",I100="",I101=""),"",(AVERAGEIF(A99:A$10000,A99,I99:I$10000)))</f>
        <v>-48.115999999999993</v>
      </c>
      <c r="K99" s="60"/>
      <c r="L99" s="55" t="str">
        <f>IF(O99="","",A99)</f>
        <v/>
      </c>
      <c r="M99" s="60" t="str">
        <f>IF(O99="","",(VLOOKUP(A99,A99:E7083,5,FALSE)))</f>
        <v/>
      </c>
      <c r="N99" s="55" t="str">
        <f t="shared" si="7"/>
        <v/>
      </c>
      <c r="O99" s="55" t="str">
        <f t="shared" si="9"/>
        <v/>
      </c>
      <c r="P99" s="104">
        <f t="shared" si="8"/>
        <v>20.599999999999952</v>
      </c>
      <c r="Q99" s="58"/>
      <c r="R99" s="58"/>
      <c r="S99" s="102"/>
    </row>
    <row r="100" spans="1:19" ht="12.5" customHeight="1" x14ac:dyDescent="0.35">
      <c r="A100" s="60">
        <v>2</v>
      </c>
      <c r="B100" s="60" t="s">
        <v>117</v>
      </c>
      <c r="C100" s="68">
        <v>14.595750000000001</v>
      </c>
      <c r="D100" s="58" t="s">
        <v>65</v>
      </c>
      <c r="E100" s="60" t="s">
        <v>56</v>
      </c>
      <c r="F100" s="60" t="s">
        <v>118</v>
      </c>
      <c r="G100" s="60">
        <v>-42.69</v>
      </c>
      <c r="H100" s="60"/>
      <c r="I100" s="60">
        <f t="shared" si="6"/>
        <v>-42.69</v>
      </c>
      <c r="J100" s="60">
        <f>IF(OR(I100="",I101="",I102=""),"",(AVERAGEIF(A100:A$10000,A100,I100:I$10000)))</f>
        <v>-48.336666666666659</v>
      </c>
      <c r="K100" s="60"/>
      <c r="L100" s="60" t="str">
        <f>IF(O100="","",A100)</f>
        <v/>
      </c>
      <c r="M100" s="60" t="str">
        <f>IF(O100="","",(VLOOKUP(A100,A100:E7084,5,FALSE)))</f>
        <v/>
      </c>
      <c r="N100" s="60" t="str">
        <f t="shared" si="7"/>
        <v/>
      </c>
      <c r="O100" s="60" t="str">
        <f t="shared" si="9"/>
        <v/>
      </c>
      <c r="P100" s="103">
        <f t="shared" si="8"/>
        <v>22.550000000000736</v>
      </c>
      <c r="Q100" s="58"/>
      <c r="R100" s="58"/>
      <c r="S100" s="102"/>
    </row>
    <row r="101" spans="1:19" ht="12.5" customHeight="1" x14ac:dyDescent="0.35">
      <c r="A101" s="2">
        <v>2</v>
      </c>
      <c r="B101" s="2" t="s">
        <v>117</v>
      </c>
      <c r="C101" s="67">
        <v>14.61598</v>
      </c>
      <c r="D101" t="s">
        <v>65</v>
      </c>
      <c r="E101" s="2" t="s">
        <v>56</v>
      </c>
      <c r="F101" s="2" t="s">
        <v>118</v>
      </c>
      <c r="G101" s="2">
        <v>-46.8</v>
      </c>
      <c r="I101" s="60">
        <f t="shared" si="6"/>
        <v>-46.8</v>
      </c>
      <c r="J101" s="60">
        <f>IF(OR(I101="",I102="",I103=""),"",(AVERAGEIF(A101:A$10000,A101,I101:I$10000)))</f>
        <v>-49.042499999999997</v>
      </c>
      <c r="K101" s="60"/>
      <c r="L101" s="55" t="str">
        <f>IF(O101="","",A101)</f>
        <v/>
      </c>
      <c r="M101" s="60" t="str">
        <f>IF(O101="","",(VLOOKUP(A101,A101:E7085,5,FALSE)))</f>
        <v/>
      </c>
      <c r="N101" s="55" t="str">
        <f t="shared" si="7"/>
        <v/>
      </c>
      <c r="O101" s="55" t="str">
        <f t="shared" si="9"/>
        <v/>
      </c>
      <c r="P101" s="104">
        <f t="shared" si="8"/>
        <v>20.229999999999748</v>
      </c>
      <c r="Q101" s="58"/>
      <c r="R101" s="58"/>
      <c r="S101" s="102"/>
    </row>
    <row r="102" spans="1:19" ht="12.5" customHeight="1" x14ac:dyDescent="0.35">
      <c r="A102" s="60">
        <v>2</v>
      </c>
      <c r="B102" s="60" t="s">
        <v>117</v>
      </c>
      <c r="C102" s="68">
        <v>14.637269999999999</v>
      </c>
      <c r="D102" s="58" t="s">
        <v>65</v>
      </c>
      <c r="E102" s="60" t="s">
        <v>56</v>
      </c>
      <c r="F102" s="60" t="s">
        <v>118</v>
      </c>
      <c r="G102" s="60">
        <v>-39.57</v>
      </c>
      <c r="H102" s="60"/>
      <c r="I102" s="60">
        <f t="shared" si="6"/>
        <v>-39.57</v>
      </c>
      <c r="J102" s="60">
        <f>IF(OR(I102="",I103="",I104=""),"",(AVERAGEIF(A102:A$10000,A102,I102:I$10000)))</f>
        <v>-49.362857142857138</v>
      </c>
      <c r="K102" s="60"/>
      <c r="L102" s="60" t="str">
        <f>IF(O102="","",A102)</f>
        <v/>
      </c>
      <c r="M102" s="60" t="str">
        <f>IF(O102="","",(VLOOKUP(A102,A102:E7086,5,FALSE)))</f>
        <v/>
      </c>
      <c r="N102" s="60" t="str">
        <f t="shared" si="7"/>
        <v/>
      </c>
      <c r="O102" s="60" t="str">
        <f t="shared" si="9"/>
        <v/>
      </c>
      <c r="P102" s="103">
        <f t="shared" si="8"/>
        <v>21.289999999998699</v>
      </c>
      <c r="Q102" s="58"/>
      <c r="R102" s="58"/>
      <c r="S102" s="102"/>
    </row>
    <row r="103" spans="1:19" ht="12.5" customHeight="1" x14ac:dyDescent="0.35">
      <c r="A103" s="2">
        <v>2</v>
      </c>
      <c r="B103" s="2" t="s">
        <v>117</v>
      </c>
      <c r="C103" s="67">
        <v>14.6585</v>
      </c>
      <c r="D103" t="s">
        <v>65</v>
      </c>
      <c r="E103" s="2" t="s">
        <v>56</v>
      </c>
      <c r="F103" s="2" t="s">
        <v>118</v>
      </c>
      <c r="G103" s="2">
        <v>-45.37</v>
      </c>
      <c r="I103" s="60">
        <f t="shared" si="6"/>
        <v>-45.37</v>
      </c>
      <c r="J103" s="60">
        <f>IF(OR(I103="",I104="",I105=""),"",(AVERAGEIF(A103:A$10000,A103,I103:I$10000)))</f>
        <v>-50.994999999999997</v>
      </c>
      <c r="K103" s="60"/>
      <c r="L103" s="55" t="str">
        <f>IF(O103="","",A103)</f>
        <v/>
      </c>
      <c r="M103" s="60" t="str">
        <f>IF(O103="","",(VLOOKUP(A103,A103:E7087,5,FALSE)))</f>
        <v/>
      </c>
      <c r="N103" s="55" t="str">
        <f t="shared" si="7"/>
        <v/>
      </c>
      <c r="O103" s="55" t="str">
        <f t="shared" si="9"/>
        <v/>
      </c>
      <c r="P103" s="104">
        <f t="shared" si="8"/>
        <v>21.23000000000097</v>
      </c>
      <c r="Q103" s="58"/>
      <c r="R103" s="58"/>
      <c r="S103" s="102"/>
    </row>
    <row r="104" spans="1:19" ht="12.5" customHeight="1" x14ac:dyDescent="0.35">
      <c r="A104" s="60">
        <v>2</v>
      </c>
      <c r="B104" s="60" t="s">
        <v>117</v>
      </c>
      <c r="C104" s="68">
        <v>14.68299</v>
      </c>
      <c r="D104" s="58" t="s">
        <v>65</v>
      </c>
      <c r="E104" s="60" t="s">
        <v>56</v>
      </c>
      <c r="F104" s="60" t="s">
        <v>118</v>
      </c>
      <c r="G104" s="60">
        <v>-42.58</v>
      </c>
      <c r="H104" s="60"/>
      <c r="I104" s="60">
        <f t="shared" si="6"/>
        <v>-42.58</v>
      </c>
      <c r="J104" s="60">
        <f>IF(OR(I104="",I105="",I106=""),"",(AVERAGEIF(A104:A$10000,A104,I104:I$10000)))</f>
        <v>-52.11999999999999</v>
      </c>
      <c r="K104" s="60"/>
      <c r="L104" s="60" t="str">
        <f>IF(O104="","",A104)</f>
        <v/>
      </c>
      <c r="M104" s="60" t="str">
        <f>IF(O104="","",(VLOOKUP(A104,A104:E7088,5,FALSE)))</f>
        <v/>
      </c>
      <c r="N104" s="60" t="str">
        <f t="shared" si="7"/>
        <v/>
      </c>
      <c r="O104" s="60" t="str">
        <f t="shared" si="9"/>
        <v/>
      </c>
      <c r="P104" s="103">
        <f t="shared" si="8"/>
        <v>24.490000000000123</v>
      </c>
      <c r="Q104" s="58"/>
      <c r="R104" s="58"/>
      <c r="S104" s="102"/>
    </row>
    <row r="105" spans="1:19" ht="12.5" customHeight="1" x14ac:dyDescent="0.35">
      <c r="A105" s="2">
        <v>2</v>
      </c>
      <c r="B105" s="2" t="s">
        <v>117</v>
      </c>
      <c r="C105" s="67">
        <v>14.701029999999999</v>
      </c>
      <c r="D105" t="s">
        <v>65</v>
      </c>
      <c r="E105" s="2" t="s">
        <v>56</v>
      </c>
      <c r="F105" s="2" t="s">
        <v>118</v>
      </c>
      <c r="G105" s="2">
        <v>-42.58</v>
      </c>
      <c r="I105" s="60">
        <f t="shared" si="6"/>
        <v>-42.58</v>
      </c>
      <c r="J105" s="60">
        <f>IF(OR(I105="",I106="",I107=""),"",(AVERAGEIF(A105:A$10000,A105,I105:I$10000)))</f>
        <v>-54.504999999999995</v>
      </c>
      <c r="K105" s="60"/>
      <c r="L105" s="55" t="str">
        <f>IF(O105="","",A105)</f>
        <v/>
      </c>
      <c r="M105" s="60" t="str">
        <f>IF(O105="","",(VLOOKUP(A105,A105:E7089,5,FALSE)))</f>
        <v/>
      </c>
      <c r="N105" s="55" t="str">
        <f t="shared" si="7"/>
        <v/>
      </c>
      <c r="O105" s="55" t="str">
        <f t="shared" si="9"/>
        <v/>
      </c>
      <c r="P105" s="104">
        <f t="shared" si="8"/>
        <v>18.039999999999168</v>
      </c>
      <c r="Q105" s="58"/>
      <c r="R105" s="58"/>
      <c r="S105" s="102"/>
    </row>
    <row r="106" spans="1:19" ht="12.5" customHeight="1" x14ac:dyDescent="0.35">
      <c r="A106" s="60">
        <v>2</v>
      </c>
      <c r="B106" s="60" t="s">
        <v>117</v>
      </c>
      <c r="C106" s="68">
        <v>14.721</v>
      </c>
      <c r="D106" s="58" t="s">
        <v>65</v>
      </c>
      <c r="E106" s="60" t="s">
        <v>56</v>
      </c>
      <c r="F106" s="60" t="s">
        <v>118</v>
      </c>
      <c r="G106" s="60">
        <v>-51.97</v>
      </c>
      <c r="H106" s="60"/>
      <c r="I106" s="60">
        <f t="shared" si="6"/>
        <v>-51.97</v>
      </c>
      <c r="J106" s="60">
        <f>IF(OR(I106="",I107="",I108=""),"",(AVERAGEIF(A106:A$10000,A106,I106:I$10000)))</f>
        <v>-58.48</v>
      </c>
      <c r="K106" s="60"/>
      <c r="L106" s="60" t="str">
        <f>IF(O106="","",A106)</f>
        <v/>
      </c>
      <c r="M106" s="60" t="str">
        <f>IF(O106="","",(VLOOKUP(A106,A106:E7090,5,FALSE)))</f>
        <v/>
      </c>
      <c r="N106" s="60" t="str">
        <f t="shared" si="7"/>
        <v/>
      </c>
      <c r="O106" s="60" t="str">
        <f t="shared" si="9"/>
        <v/>
      </c>
      <c r="P106" s="103">
        <f t="shared" si="8"/>
        <v>19.970000000000709</v>
      </c>
      <c r="Q106" s="58"/>
      <c r="R106" s="58"/>
      <c r="S106" s="102"/>
    </row>
    <row r="107" spans="1:19" ht="12.5" customHeight="1" x14ac:dyDescent="0.35">
      <c r="A107" s="2">
        <v>2</v>
      </c>
      <c r="B107" s="2" t="s">
        <v>117</v>
      </c>
      <c r="C107" s="67">
        <v>14.74099</v>
      </c>
      <c r="D107" t="s">
        <v>65</v>
      </c>
      <c r="E107" s="2" t="s">
        <v>56</v>
      </c>
      <c r="F107" s="2" t="s">
        <v>118</v>
      </c>
      <c r="G107" s="2">
        <v>-53.83</v>
      </c>
      <c r="I107" s="60">
        <f t="shared" si="6"/>
        <v>-53.83</v>
      </c>
      <c r="J107" s="60" t="str">
        <f>IF(OR(I107="",I108="",I109=""),"",(AVERAGEIF(A107:A$10000,A107,I107:I$10000)))</f>
        <v/>
      </c>
      <c r="K107" s="60"/>
      <c r="L107" s="55" t="str">
        <f>IF(O107="","",A107)</f>
        <v/>
      </c>
      <c r="M107" s="60" t="str">
        <f>IF(O107="","",(VLOOKUP(A107,A107:E7091,5,FALSE)))</f>
        <v/>
      </c>
      <c r="N107" s="55" t="str">
        <f t="shared" si="7"/>
        <v/>
      </c>
      <c r="O107" s="55" t="str">
        <f t="shared" si="9"/>
        <v/>
      </c>
      <c r="P107" s="104">
        <f t="shared" si="8"/>
        <v>19.989999999999952</v>
      </c>
      <c r="Q107" s="58"/>
      <c r="R107" s="58"/>
      <c r="S107" s="102"/>
    </row>
    <row r="108" spans="1:19" ht="12.5" customHeight="1" x14ac:dyDescent="0.35">
      <c r="A108" s="60">
        <v>2</v>
      </c>
      <c r="B108" s="60" t="s">
        <v>117</v>
      </c>
      <c r="C108" s="68">
        <v>14.76337</v>
      </c>
      <c r="D108" s="58" t="s">
        <v>65</v>
      </c>
      <c r="E108" s="60" t="s">
        <v>56</v>
      </c>
      <c r="F108" s="60" t="s">
        <v>118</v>
      </c>
      <c r="G108" s="60">
        <v>-69.64</v>
      </c>
      <c r="H108" s="60"/>
      <c r="I108" s="60">
        <f t="shared" si="6"/>
        <v>-69.64</v>
      </c>
      <c r="J108" s="60" t="str">
        <f>IF(OR(I108="",I109="",I110=""),"",(AVERAGEIF(A108:A$10000,A108,I108:I$10000)))</f>
        <v/>
      </c>
      <c r="K108" s="60"/>
      <c r="L108" s="60" t="str">
        <f>IF(O108="","",A108)</f>
        <v/>
      </c>
      <c r="M108" s="60" t="str">
        <f>IF(O108="","",(VLOOKUP(A108,A108:E7092,5,FALSE)))</f>
        <v/>
      </c>
      <c r="N108" s="60" t="str">
        <f t="shared" si="7"/>
        <v/>
      </c>
      <c r="O108" s="60" t="str">
        <f t="shared" si="9"/>
        <v/>
      </c>
      <c r="P108" s="103">
        <f t="shared" si="8"/>
        <v>22.380000000000067</v>
      </c>
      <c r="Q108" s="58"/>
      <c r="R108" s="58"/>
      <c r="S108" s="102"/>
    </row>
    <row r="109" spans="1:19" ht="12.5" customHeight="1" x14ac:dyDescent="0.35">
      <c r="A109" s="2">
        <v>2</v>
      </c>
      <c r="B109" s="2" t="s">
        <v>117</v>
      </c>
      <c r="C109" s="67">
        <v>14.790699999999999</v>
      </c>
      <c r="D109" t="s">
        <v>65</v>
      </c>
      <c r="E109" s="2" t="s">
        <v>56</v>
      </c>
      <c r="F109" s="2" t="s">
        <v>118</v>
      </c>
      <c r="G109" s="2">
        <v>-85.12</v>
      </c>
      <c r="I109" s="60" t="str">
        <f t="shared" si="6"/>
        <v/>
      </c>
      <c r="J109" s="60" t="str">
        <f>IF(OR(I109="",I110="",I111=""),"",(AVERAGEIF(A109:A$10000,A109,I109:I$10000)))</f>
        <v/>
      </c>
      <c r="K109" s="60"/>
      <c r="L109" s="55" t="str">
        <f>IF(O109="","",A109)</f>
        <v/>
      </c>
      <c r="M109" s="60" t="str">
        <f>IF(O109="","",(VLOOKUP(A109,A109:E7093,5,FALSE)))</f>
        <v/>
      </c>
      <c r="N109" s="55" t="str">
        <f t="shared" si="7"/>
        <v/>
      </c>
      <c r="O109" s="55" t="str">
        <f t="shared" si="9"/>
        <v/>
      </c>
      <c r="P109" s="104">
        <f t="shared" si="8"/>
        <v>27.329999999999188</v>
      </c>
      <c r="Q109" s="58"/>
      <c r="R109" s="58"/>
      <c r="S109" s="102"/>
    </row>
    <row r="110" spans="1:19" ht="12.5" customHeight="1" x14ac:dyDescent="0.35">
      <c r="A110" s="60">
        <v>2</v>
      </c>
      <c r="B110" s="60" t="s">
        <v>117</v>
      </c>
      <c r="C110" s="68">
        <v>14.81091</v>
      </c>
      <c r="D110" s="58" t="s">
        <v>65</v>
      </c>
      <c r="E110" s="60" t="s">
        <v>56</v>
      </c>
      <c r="F110" s="60" t="s">
        <v>118</v>
      </c>
      <c r="G110" s="60">
        <v>-91.81</v>
      </c>
      <c r="H110" s="60"/>
      <c r="I110" s="60" t="str">
        <f t="shared" si="6"/>
        <v/>
      </c>
      <c r="J110" s="60" t="str">
        <f>IF(OR(I110="",I111="",I112=""),"",(AVERAGEIF(A110:A$10000,A110,I110:I$10000)))</f>
        <v/>
      </c>
      <c r="K110" s="60"/>
      <c r="L110" s="60" t="str">
        <f>IF(O110="","",A110)</f>
        <v/>
      </c>
      <c r="M110" s="60" t="str">
        <f>IF(O110="","",(VLOOKUP(A110,A110:E7094,5,FALSE)))</f>
        <v/>
      </c>
      <c r="N110" s="60" t="str">
        <f t="shared" si="7"/>
        <v/>
      </c>
      <c r="O110" s="60" t="str">
        <f t="shared" si="9"/>
        <v/>
      </c>
      <c r="P110" s="103">
        <f t="shared" si="8"/>
        <v>20.210000000000505</v>
      </c>
      <c r="Q110" s="58"/>
      <c r="R110" s="58"/>
      <c r="S110" s="102"/>
    </row>
    <row r="111" spans="1:19" ht="12.5" customHeight="1" x14ac:dyDescent="0.35">
      <c r="A111" s="2">
        <v>3</v>
      </c>
      <c r="B111" s="2" t="s">
        <v>117</v>
      </c>
      <c r="C111" s="67">
        <v>15.84329</v>
      </c>
      <c r="D111" t="s">
        <v>65</v>
      </c>
      <c r="E111" s="2" t="s">
        <v>57</v>
      </c>
      <c r="F111" s="2" t="s">
        <v>118</v>
      </c>
      <c r="G111" s="2">
        <v>-92.89</v>
      </c>
      <c r="I111" s="60" t="str">
        <f t="shared" si="6"/>
        <v/>
      </c>
      <c r="J111" s="60" t="str">
        <f>IF(OR(I111="",I112="",I113=""),"",(AVERAGEIF(A111:A$10000,A111,I111:I$10000)))</f>
        <v/>
      </c>
      <c r="K111" s="60"/>
      <c r="L111" s="55" t="str">
        <f>IF(O111="","",A111)</f>
        <v/>
      </c>
      <c r="M111" s="60" t="str">
        <f>IF(O111="","",(VLOOKUP(A111,A111:E7095,5,FALSE)))</f>
        <v/>
      </c>
      <c r="N111" s="55" t="str">
        <f t="shared" si="7"/>
        <v/>
      </c>
      <c r="O111" s="55" t="str">
        <f t="shared" si="9"/>
        <v/>
      </c>
      <c r="P111" s="104" t="str">
        <f t="shared" si="8"/>
        <v/>
      </c>
      <c r="Q111" s="58"/>
      <c r="R111" s="58"/>
      <c r="S111" s="102"/>
    </row>
    <row r="112" spans="1:19" ht="12.5" customHeight="1" x14ac:dyDescent="0.35">
      <c r="A112" s="60">
        <v>3</v>
      </c>
      <c r="B112" s="60" t="s">
        <v>117</v>
      </c>
      <c r="C112" s="68">
        <v>15.85985</v>
      </c>
      <c r="D112" s="58" t="s">
        <v>65</v>
      </c>
      <c r="E112" s="60" t="s">
        <v>57</v>
      </c>
      <c r="F112" s="60" t="s">
        <v>118</v>
      </c>
      <c r="G112" s="60">
        <v>-95.8</v>
      </c>
      <c r="H112" s="60"/>
      <c r="I112" s="60" t="str">
        <f t="shared" si="6"/>
        <v/>
      </c>
      <c r="J112" s="60" t="str">
        <f>IF(OR(I112="",I113="",I114=""),"",(AVERAGEIF(A112:A$10000,A112,I112:I$10000)))</f>
        <v/>
      </c>
      <c r="K112" s="60"/>
      <c r="L112" s="60" t="str">
        <f>IF(O112="","",A112)</f>
        <v/>
      </c>
      <c r="M112" s="60" t="str">
        <f>IF(O112="","",(VLOOKUP(A112,A112:E7096,5,FALSE)))</f>
        <v/>
      </c>
      <c r="N112" s="60" t="str">
        <f t="shared" si="7"/>
        <v/>
      </c>
      <c r="O112" s="60" t="str">
        <f t="shared" si="9"/>
        <v/>
      </c>
      <c r="P112" s="103">
        <f t="shared" si="8"/>
        <v>16.56000000000013</v>
      </c>
      <c r="Q112" s="58"/>
      <c r="R112" s="58"/>
      <c r="S112" s="102"/>
    </row>
    <row r="113" spans="1:19" ht="12.5" customHeight="1" x14ac:dyDescent="0.35">
      <c r="A113" s="2">
        <v>3</v>
      </c>
      <c r="B113" s="2" t="s">
        <v>117</v>
      </c>
      <c r="C113" s="67">
        <v>15.88054</v>
      </c>
      <c r="D113" t="s">
        <v>65</v>
      </c>
      <c r="E113" s="2" t="s">
        <v>57</v>
      </c>
      <c r="F113" s="2" t="s">
        <v>118</v>
      </c>
      <c r="G113" s="2">
        <v>-95.8</v>
      </c>
      <c r="I113" s="60" t="str">
        <f t="shared" si="6"/>
        <v/>
      </c>
      <c r="J113" s="60" t="str">
        <f>IF(OR(I113="",I114="",I115=""),"",(AVERAGEIF(A113:A$10000,A113,I113:I$10000)))</f>
        <v/>
      </c>
      <c r="K113" s="60"/>
      <c r="L113" s="55" t="str">
        <f>IF(O113="","",A113)</f>
        <v/>
      </c>
      <c r="M113" s="60" t="str">
        <f>IF(O113="","",(VLOOKUP(A113,A113:E7097,5,FALSE)))</f>
        <v/>
      </c>
      <c r="N113" s="55" t="str">
        <f t="shared" si="7"/>
        <v/>
      </c>
      <c r="O113" s="55" t="str">
        <f t="shared" si="9"/>
        <v/>
      </c>
      <c r="P113" s="104">
        <f t="shared" si="8"/>
        <v>20.690000000000097</v>
      </c>
      <c r="Q113" s="58"/>
      <c r="R113" s="58"/>
      <c r="S113" s="102"/>
    </row>
    <row r="114" spans="1:19" ht="12.5" customHeight="1" x14ac:dyDescent="0.35">
      <c r="A114" s="60">
        <v>3</v>
      </c>
      <c r="B114" s="60" t="s">
        <v>117</v>
      </c>
      <c r="C114" s="68">
        <v>15.902609999999999</v>
      </c>
      <c r="D114" s="58" t="s">
        <v>65</v>
      </c>
      <c r="E114" s="60" t="s">
        <v>57</v>
      </c>
      <c r="F114" s="60" t="s">
        <v>118</v>
      </c>
      <c r="G114" s="60">
        <v>-66.040000000000006</v>
      </c>
      <c r="H114" s="60"/>
      <c r="I114" s="60">
        <f t="shared" si="6"/>
        <v>-66.040000000000006</v>
      </c>
      <c r="J114" s="60">
        <f>IF(OR(I114="",I115="",I116=""),"",(AVERAGEIF(A114:A$10000,A114,I114:I$10000)))</f>
        <v>-58.69250000000001</v>
      </c>
      <c r="K114" s="60"/>
      <c r="L114" s="60">
        <f>IF(O114="","",A114)</f>
        <v>3</v>
      </c>
      <c r="M114" s="60" t="str">
        <f>IF(O114="","",(VLOOKUP(A114,A114:E7098,5,FALSE)))</f>
        <v>TaskA</v>
      </c>
      <c r="N114" s="60">
        <f t="shared" si="7"/>
        <v>-66.040000000000006</v>
      </c>
      <c r="O114" s="60">
        <f t="shared" si="9"/>
        <v>15.902609999999999</v>
      </c>
      <c r="P114" s="103">
        <f t="shared" si="8"/>
        <v>22.069999999999368</v>
      </c>
      <c r="Q114" s="58"/>
      <c r="R114" s="58"/>
      <c r="S114" s="102"/>
    </row>
    <row r="115" spans="1:19" ht="12.5" customHeight="1" x14ac:dyDescent="0.35">
      <c r="A115" s="2">
        <v>3</v>
      </c>
      <c r="B115" s="2" t="s">
        <v>117</v>
      </c>
      <c r="C115" s="67">
        <v>15.92427</v>
      </c>
      <c r="D115" t="s">
        <v>65</v>
      </c>
      <c r="E115" s="2" t="s">
        <v>57</v>
      </c>
      <c r="F115" s="2" t="s">
        <v>118</v>
      </c>
      <c r="G115" s="2">
        <v>-58.6</v>
      </c>
      <c r="I115" s="60">
        <f t="shared" si="6"/>
        <v>-58.6</v>
      </c>
      <c r="J115" s="60">
        <f>IF(OR(I115="",I116="",I117=""),"",(AVERAGEIF(A115:A$10000,A115,I115:I$10000)))</f>
        <v>-58.420370370370385</v>
      </c>
      <c r="K115" s="60"/>
      <c r="L115" s="55" t="str">
        <f>IF(O115="","",A115)</f>
        <v/>
      </c>
      <c r="M115" s="60" t="str">
        <f>IF(O115="","",(VLOOKUP(A115,A115:E7099,5,FALSE)))</f>
        <v/>
      </c>
      <c r="N115" s="55" t="str">
        <f t="shared" si="7"/>
        <v/>
      </c>
      <c r="O115" s="55" t="str">
        <f t="shared" si="9"/>
        <v/>
      </c>
      <c r="P115" s="104">
        <f t="shared" si="8"/>
        <v>21.660000000000679</v>
      </c>
      <c r="Q115" s="58"/>
      <c r="R115" s="58"/>
      <c r="S115" s="102"/>
    </row>
    <row r="116" spans="1:19" ht="12.5" customHeight="1" x14ac:dyDescent="0.35">
      <c r="A116" s="60">
        <v>3</v>
      </c>
      <c r="B116" s="60" t="s">
        <v>117</v>
      </c>
      <c r="C116" s="68">
        <v>15.94247</v>
      </c>
      <c r="D116" s="58" t="s">
        <v>65</v>
      </c>
      <c r="E116" s="60" t="s">
        <v>57</v>
      </c>
      <c r="F116" s="60" t="s">
        <v>118</v>
      </c>
      <c r="G116" s="60">
        <v>-56.14</v>
      </c>
      <c r="H116" s="60"/>
      <c r="I116" s="60">
        <f t="shared" si="6"/>
        <v>-56.14</v>
      </c>
      <c r="J116" s="60">
        <f>IF(OR(I116="",I117="",I118=""),"",(AVERAGEIF(A116:A$10000,A116,I116:I$10000)))</f>
        <v>-58.413461538461554</v>
      </c>
      <c r="K116" s="60"/>
      <c r="L116" s="60" t="str">
        <f>IF(O116="","",A116)</f>
        <v/>
      </c>
      <c r="M116" s="60" t="str">
        <f>IF(O116="","",(VLOOKUP(A116,A116:E7100,5,FALSE)))</f>
        <v/>
      </c>
      <c r="N116" s="60" t="str">
        <f t="shared" si="7"/>
        <v/>
      </c>
      <c r="O116" s="60" t="str">
        <f t="shared" si="9"/>
        <v/>
      </c>
      <c r="P116" s="103">
        <f t="shared" si="8"/>
        <v>18.200000000000216</v>
      </c>
      <c r="Q116" s="58"/>
      <c r="R116" s="58"/>
      <c r="S116" s="102"/>
    </row>
    <row r="117" spans="1:19" ht="12.5" customHeight="1" x14ac:dyDescent="0.35">
      <c r="A117" s="2">
        <v>3</v>
      </c>
      <c r="B117" s="2" t="s">
        <v>117</v>
      </c>
      <c r="C117" s="67">
        <v>15.96298</v>
      </c>
      <c r="D117" t="s">
        <v>65</v>
      </c>
      <c r="E117" s="2" t="s">
        <v>57</v>
      </c>
      <c r="F117" s="2" t="s">
        <v>118</v>
      </c>
      <c r="G117" s="2">
        <v>-52.22</v>
      </c>
      <c r="I117" s="60">
        <f t="shared" si="6"/>
        <v>-52.22</v>
      </c>
      <c r="J117" s="60">
        <f>IF(OR(I117="",I118="",I119=""),"",(AVERAGEIF(A117:A$10000,A117,I117:I$10000)))</f>
        <v>-58.504400000000011</v>
      </c>
      <c r="K117" s="60"/>
      <c r="L117" s="55" t="str">
        <f>IF(O117="","",A117)</f>
        <v/>
      </c>
      <c r="M117" s="60" t="str">
        <f>IF(O117="","",(VLOOKUP(A117,A117:E7101,5,FALSE)))</f>
        <v/>
      </c>
      <c r="N117" s="55" t="str">
        <f t="shared" si="7"/>
        <v/>
      </c>
      <c r="O117" s="55" t="str">
        <f t="shared" si="9"/>
        <v/>
      </c>
      <c r="P117" s="104">
        <f t="shared" si="8"/>
        <v>20.509999999999806</v>
      </c>
      <c r="Q117" s="58"/>
      <c r="R117" s="58"/>
      <c r="S117" s="102"/>
    </row>
    <row r="118" spans="1:19" ht="12.5" customHeight="1" x14ac:dyDescent="0.35">
      <c r="A118" s="60">
        <v>3</v>
      </c>
      <c r="B118" s="60" t="s">
        <v>117</v>
      </c>
      <c r="C118" s="68">
        <v>15.983779999999999</v>
      </c>
      <c r="D118" s="58" t="s">
        <v>65</v>
      </c>
      <c r="E118" s="60" t="s">
        <v>57</v>
      </c>
      <c r="F118" s="60" t="s">
        <v>118</v>
      </c>
      <c r="G118" s="60">
        <v>-52.22</v>
      </c>
      <c r="H118" s="60"/>
      <c r="I118" s="60">
        <f t="shared" si="6"/>
        <v>-52.22</v>
      </c>
      <c r="J118" s="60">
        <f>IF(OR(I118="",I119="",I120=""),"",(AVERAGEIF(A118:A$10000,A118,I118:I$10000)))</f>
        <v>-58.766250000000021</v>
      </c>
      <c r="K118" s="60"/>
      <c r="L118" s="60" t="str">
        <f>IF(O118="","",A118)</f>
        <v/>
      </c>
      <c r="M118" s="60" t="str">
        <f>IF(O118="","",(VLOOKUP(A118,A118:E7102,5,FALSE)))</f>
        <v/>
      </c>
      <c r="N118" s="60" t="str">
        <f t="shared" si="7"/>
        <v/>
      </c>
      <c r="O118" s="60" t="str">
        <f t="shared" si="9"/>
        <v/>
      </c>
      <c r="P118" s="103">
        <f t="shared" si="8"/>
        <v>20.799999999999486</v>
      </c>
      <c r="Q118" s="58"/>
      <c r="R118" s="58"/>
      <c r="S118" s="102"/>
    </row>
    <row r="119" spans="1:19" ht="12.5" customHeight="1" x14ac:dyDescent="0.35">
      <c r="A119" s="2">
        <v>3</v>
      </c>
      <c r="B119" s="2" t="s">
        <v>117</v>
      </c>
      <c r="C119" s="67">
        <v>16.011320000000001</v>
      </c>
      <c r="D119" t="s">
        <v>65</v>
      </c>
      <c r="E119" s="2" t="s">
        <v>57</v>
      </c>
      <c r="F119" s="2" t="s">
        <v>118</v>
      </c>
      <c r="G119" s="2">
        <v>-55.64</v>
      </c>
      <c r="I119" s="60">
        <f t="shared" si="6"/>
        <v>-55.64</v>
      </c>
      <c r="J119" s="60">
        <f>IF(OR(I119="",I120="",I121=""),"",(AVERAGEIF(A119:A$10000,A119,I119:I$10000)))</f>
        <v>-59.050869565217404</v>
      </c>
      <c r="K119" s="60"/>
      <c r="L119" s="55" t="str">
        <f>IF(O119="","",A119)</f>
        <v/>
      </c>
      <c r="M119" s="60" t="str">
        <f>IF(O119="","",(VLOOKUP(A119,A119:E7103,5,FALSE)))</f>
        <v/>
      </c>
      <c r="N119" s="55" t="str">
        <f t="shared" si="7"/>
        <v/>
      </c>
      <c r="O119" s="55" t="str">
        <f t="shared" si="9"/>
        <v/>
      </c>
      <c r="P119" s="104">
        <f t="shared" si="8"/>
        <v>27.540000000001896</v>
      </c>
      <c r="Q119" s="58"/>
      <c r="R119" s="58"/>
      <c r="S119" s="102"/>
    </row>
    <row r="120" spans="1:19" ht="12.5" customHeight="1" x14ac:dyDescent="0.35">
      <c r="A120" s="60">
        <v>3</v>
      </c>
      <c r="B120" s="60" t="s">
        <v>117</v>
      </c>
      <c r="C120" s="68">
        <v>16.042179999999998</v>
      </c>
      <c r="D120" s="58" t="s">
        <v>65</v>
      </c>
      <c r="E120" s="60" t="s">
        <v>57</v>
      </c>
      <c r="F120" s="60" t="s">
        <v>118</v>
      </c>
      <c r="G120" s="60">
        <v>-60</v>
      </c>
      <c r="H120" s="60"/>
      <c r="I120" s="60">
        <f t="shared" si="6"/>
        <v>-60</v>
      </c>
      <c r="J120" s="60">
        <f>IF(OR(I120="",I121="",I122=""),"",(AVERAGEIF(A120:A$10000,A120,I120:I$10000)))</f>
        <v>-59.205909090909103</v>
      </c>
      <c r="K120" s="60"/>
      <c r="L120" s="60" t="str">
        <f>IF(O120="","",A120)</f>
        <v/>
      </c>
      <c r="M120" s="60" t="str">
        <f>IF(O120="","",(VLOOKUP(A120,A120:E7104,5,FALSE)))</f>
        <v/>
      </c>
      <c r="N120" s="60" t="str">
        <f t="shared" si="7"/>
        <v/>
      </c>
      <c r="O120" s="60" t="str">
        <f t="shared" si="9"/>
        <v/>
      </c>
      <c r="P120" s="103">
        <f t="shared" si="8"/>
        <v>30.859999999997001</v>
      </c>
      <c r="Q120" s="58"/>
      <c r="R120" s="58"/>
      <c r="S120" s="102"/>
    </row>
    <row r="121" spans="1:19" ht="12.5" customHeight="1" x14ac:dyDescent="0.35">
      <c r="A121" s="2">
        <v>3</v>
      </c>
      <c r="B121" s="2" t="s">
        <v>117</v>
      </c>
      <c r="C121" s="67">
        <v>16.058779999999999</v>
      </c>
      <c r="D121" t="s">
        <v>65</v>
      </c>
      <c r="E121" s="2" t="s">
        <v>57</v>
      </c>
      <c r="F121" s="2" t="s">
        <v>118</v>
      </c>
      <c r="G121" s="2">
        <v>-57.25</v>
      </c>
      <c r="I121" s="60">
        <f t="shared" si="6"/>
        <v>-57.25</v>
      </c>
      <c r="J121" s="60">
        <f>IF(OR(I121="",I122="",I123=""),"",(AVERAGEIF(A121:A$10000,A121,I121:I$10000)))</f>
        <v>-59.168095238095248</v>
      </c>
      <c r="K121" s="60"/>
      <c r="L121" s="55" t="str">
        <f>IF(O121="","",A121)</f>
        <v/>
      </c>
      <c r="M121" s="60" t="str">
        <f>IF(O121="","",(VLOOKUP(A121,A121:E7105,5,FALSE)))</f>
        <v/>
      </c>
      <c r="N121" s="55" t="str">
        <f t="shared" si="7"/>
        <v/>
      </c>
      <c r="O121" s="55" t="str">
        <f t="shared" si="9"/>
        <v/>
      </c>
      <c r="P121" s="104">
        <f t="shared" si="8"/>
        <v>16.600000000000392</v>
      </c>
      <c r="Q121" s="58"/>
      <c r="R121" s="58"/>
      <c r="S121" s="102"/>
    </row>
    <row r="122" spans="1:19" ht="12.5" customHeight="1" x14ac:dyDescent="0.35">
      <c r="A122" s="60">
        <v>3</v>
      </c>
      <c r="B122" s="60" t="s">
        <v>117</v>
      </c>
      <c r="C122" s="68">
        <v>16.075209999999998</v>
      </c>
      <c r="D122" s="58" t="s">
        <v>65</v>
      </c>
      <c r="E122" s="60" t="s">
        <v>57</v>
      </c>
      <c r="F122" s="60" t="s">
        <v>118</v>
      </c>
      <c r="G122" s="60">
        <v>-65.25</v>
      </c>
      <c r="H122" s="60"/>
      <c r="I122" s="60">
        <f t="shared" si="6"/>
        <v>-65.25</v>
      </c>
      <c r="J122" s="60">
        <f>IF(OR(I122="",I123="",I124=""),"",(AVERAGEIF(A122:A$10000,A122,I122:I$10000)))</f>
        <v>-59.263999999999996</v>
      </c>
      <c r="K122" s="60"/>
      <c r="L122" s="60" t="str">
        <f>IF(O122="","",A122)</f>
        <v/>
      </c>
      <c r="M122" s="60" t="str">
        <f>IF(O122="","",(VLOOKUP(A122,A122:E7106,5,FALSE)))</f>
        <v/>
      </c>
      <c r="N122" s="60" t="str">
        <f t="shared" si="7"/>
        <v/>
      </c>
      <c r="O122" s="60" t="str">
        <f t="shared" si="9"/>
        <v/>
      </c>
      <c r="P122" s="103">
        <f t="shared" si="8"/>
        <v>16.429999999999723</v>
      </c>
      <c r="Q122" s="58"/>
      <c r="R122" s="58"/>
      <c r="S122" s="102"/>
    </row>
    <row r="123" spans="1:19" ht="12.5" customHeight="1" x14ac:dyDescent="0.35">
      <c r="A123" s="2">
        <v>3</v>
      </c>
      <c r="B123" s="2" t="s">
        <v>117</v>
      </c>
      <c r="C123" s="67">
        <v>16.098210000000002</v>
      </c>
      <c r="D123" t="s">
        <v>65</v>
      </c>
      <c r="E123" s="2" t="s">
        <v>57</v>
      </c>
      <c r="F123" s="2" t="s">
        <v>118</v>
      </c>
      <c r="G123" s="2">
        <v>-63.79</v>
      </c>
      <c r="I123" s="60">
        <f t="shared" si="6"/>
        <v>-63.79</v>
      </c>
      <c r="J123" s="60">
        <f>IF(OR(I123="",I124="",I125=""),"",(AVERAGEIF(A123:A$10000,A123,I123:I$10000)))</f>
        <v>-58.948947368421038</v>
      </c>
      <c r="K123" s="60"/>
      <c r="L123" s="55" t="str">
        <f>IF(O123="","",A123)</f>
        <v/>
      </c>
      <c r="M123" s="60" t="str">
        <f>IF(O123="","",(VLOOKUP(A123,A123:E7107,5,FALSE)))</f>
        <v/>
      </c>
      <c r="N123" s="55" t="str">
        <f t="shared" si="7"/>
        <v/>
      </c>
      <c r="O123" s="55" t="str">
        <f t="shared" si="9"/>
        <v/>
      </c>
      <c r="P123" s="104">
        <f t="shared" si="8"/>
        <v>23.00000000000324</v>
      </c>
      <c r="Q123" s="58"/>
      <c r="R123" s="58"/>
      <c r="S123" s="102"/>
    </row>
    <row r="124" spans="1:19" ht="12.5" customHeight="1" x14ac:dyDescent="0.35">
      <c r="A124" s="60">
        <v>3</v>
      </c>
      <c r="B124" s="60" t="s">
        <v>117</v>
      </c>
      <c r="C124" s="68">
        <v>16.1312</v>
      </c>
      <c r="D124" s="58" t="s">
        <v>65</v>
      </c>
      <c r="E124" s="60" t="s">
        <v>57</v>
      </c>
      <c r="F124" s="60" t="s">
        <v>118</v>
      </c>
      <c r="G124" s="60">
        <v>-51.87</v>
      </c>
      <c r="H124" s="60"/>
      <c r="I124" s="60">
        <f t="shared" si="6"/>
        <v>-51.87</v>
      </c>
      <c r="J124" s="60">
        <f>IF(OR(I124="",I125="",I126=""),"",(AVERAGEIF(A124:A$10000,A124,I124:I$10000)))</f>
        <v>-58.679999999999986</v>
      </c>
      <c r="K124" s="60"/>
      <c r="L124" s="60" t="str">
        <f>IF(O124="","",A124)</f>
        <v/>
      </c>
      <c r="M124" s="60" t="str">
        <f>IF(O124="","",(VLOOKUP(A124,A124:E7108,5,FALSE)))</f>
        <v/>
      </c>
      <c r="N124" s="60" t="str">
        <f t="shared" si="7"/>
        <v/>
      </c>
      <c r="O124" s="60" t="str">
        <f t="shared" si="9"/>
        <v/>
      </c>
      <c r="P124" s="103">
        <f t="shared" si="8"/>
        <v>32.989999999998076</v>
      </c>
      <c r="Q124" s="58"/>
      <c r="R124" s="58"/>
      <c r="S124" s="102"/>
    </row>
    <row r="125" spans="1:19" ht="12.5" customHeight="1" x14ac:dyDescent="0.35">
      <c r="A125" s="2">
        <v>3</v>
      </c>
      <c r="B125" s="2" t="s">
        <v>117</v>
      </c>
      <c r="C125" s="67">
        <v>16.16085</v>
      </c>
      <c r="D125" t="s">
        <v>65</v>
      </c>
      <c r="E125" s="2" t="s">
        <v>57</v>
      </c>
      <c r="F125" s="2" t="s">
        <v>118</v>
      </c>
      <c r="G125" s="2">
        <v>-71.81</v>
      </c>
      <c r="I125" s="60">
        <f t="shared" si="6"/>
        <v>-71.81</v>
      </c>
      <c r="J125" s="60">
        <f>IF(OR(I125="",I126="",I127=""),"",(AVERAGEIF(A125:A$10000,A125,I125:I$10000)))</f>
        <v>-59.080588235294101</v>
      </c>
      <c r="K125" s="60"/>
      <c r="L125" s="55" t="str">
        <f>IF(O125="","",A125)</f>
        <v/>
      </c>
      <c r="M125" s="60" t="str">
        <f>IF(O125="","",(VLOOKUP(A125,A125:E7109,5,FALSE)))</f>
        <v/>
      </c>
      <c r="N125" s="55" t="str">
        <f t="shared" si="7"/>
        <v/>
      </c>
      <c r="O125" s="55" t="str">
        <f t="shared" si="9"/>
        <v/>
      </c>
      <c r="P125" s="104">
        <f t="shared" si="8"/>
        <v>29.650000000000176</v>
      </c>
      <c r="Q125" s="58"/>
      <c r="R125" s="58"/>
      <c r="S125" s="102"/>
    </row>
    <row r="126" spans="1:19" ht="12.5" customHeight="1" x14ac:dyDescent="0.35">
      <c r="A126" s="60">
        <v>3</v>
      </c>
      <c r="B126" s="60" t="s">
        <v>117</v>
      </c>
      <c r="C126" s="68">
        <v>16.180510000000002</v>
      </c>
      <c r="D126" s="58" t="s">
        <v>65</v>
      </c>
      <c r="E126" s="60" t="s">
        <v>57</v>
      </c>
      <c r="F126" s="60" t="s">
        <v>118</v>
      </c>
      <c r="G126" s="60">
        <v>-55.85</v>
      </c>
      <c r="H126" s="60"/>
      <c r="I126" s="60">
        <f t="shared" si="6"/>
        <v>-55.85</v>
      </c>
      <c r="J126" s="60">
        <f>IF(OR(I126="",I127="",I128=""),"",(AVERAGEIF(A126:A$10000,A126,I126:I$10000)))</f>
        <v>-58.284999999999982</v>
      </c>
      <c r="K126" s="60"/>
      <c r="L126" s="60" t="str">
        <f>IF(O126="","",A126)</f>
        <v/>
      </c>
      <c r="M126" s="60" t="str">
        <f>IF(O126="","",(VLOOKUP(A126,A126:E7110,5,FALSE)))</f>
        <v/>
      </c>
      <c r="N126" s="60" t="str">
        <f t="shared" si="7"/>
        <v/>
      </c>
      <c r="O126" s="60" t="str">
        <f t="shared" si="9"/>
        <v/>
      </c>
      <c r="P126" s="103">
        <f t="shared" si="8"/>
        <v>19.660000000001787</v>
      </c>
      <c r="Q126" s="58"/>
      <c r="R126" s="58"/>
      <c r="S126" s="102"/>
    </row>
    <row r="127" spans="1:19" ht="12.5" customHeight="1" x14ac:dyDescent="0.35">
      <c r="A127" s="2">
        <v>3</v>
      </c>
      <c r="B127" s="2" t="s">
        <v>117</v>
      </c>
      <c r="C127" s="67">
        <v>16.20232</v>
      </c>
      <c r="D127" t="s">
        <v>65</v>
      </c>
      <c r="E127" s="2" t="s">
        <v>57</v>
      </c>
      <c r="F127" s="2" t="s">
        <v>118</v>
      </c>
      <c r="G127" s="2">
        <v>-59.33</v>
      </c>
      <c r="I127" s="60">
        <f t="shared" si="6"/>
        <v>-59.33</v>
      </c>
      <c r="J127" s="60">
        <f>IF(OR(I127="",I128="",I129=""),"",(AVERAGEIF(A127:A$10000,A127,I127:I$10000)))</f>
        <v>-58.447333333333312</v>
      </c>
      <c r="K127" s="60"/>
      <c r="L127" s="55" t="str">
        <f>IF(O127="","",A127)</f>
        <v/>
      </c>
      <c r="M127" s="60" t="str">
        <f>IF(O127="","",(VLOOKUP(A127,A127:E7111,5,FALSE)))</f>
        <v/>
      </c>
      <c r="N127" s="55" t="str">
        <f t="shared" si="7"/>
        <v/>
      </c>
      <c r="O127" s="55" t="str">
        <f t="shared" si="9"/>
        <v/>
      </c>
      <c r="P127" s="104">
        <f t="shared" si="8"/>
        <v>21.809999999998553</v>
      </c>
      <c r="Q127" s="58"/>
      <c r="R127" s="58"/>
      <c r="S127" s="102"/>
    </row>
    <row r="128" spans="1:19" ht="12.5" customHeight="1" x14ac:dyDescent="0.35">
      <c r="A128" s="60">
        <v>3</v>
      </c>
      <c r="B128" s="60" t="s">
        <v>117</v>
      </c>
      <c r="C128" s="68">
        <v>16.224920000000001</v>
      </c>
      <c r="D128" s="58" t="s">
        <v>65</v>
      </c>
      <c r="E128" s="60" t="s">
        <v>57</v>
      </c>
      <c r="F128" s="60" t="s">
        <v>118</v>
      </c>
      <c r="G128" s="60">
        <v>-58.05</v>
      </c>
      <c r="H128" s="60"/>
      <c r="I128" s="60">
        <f t="shared" si="6"/>
        <v>-58.05</v>
      </c>
      <c r="J128" s="60">
        <f>IF(OR(I128="",I129="",I130=""),"",(AVERAGEIF(A128:A$10000,A128,I128:I$10000)))</f>
        <v>-58.384285714285703</v>
      </c>
      <c r="K128" s="60"/>
      <c r="L128" s="60" t="str">
        <f>IF(O128="","",A128)</f>
        <v/>
      </c>
      <c r="M128" s="60" t="str">
        <f>IF(O128="","",(VLOOKUP(A128,A128:E7112,5,FALSE)))</f>
        <v/>
      </c>
      <c r="N128" s="60" t="str">
        <f t="shared" si="7"/>
        <v/>
      </c>
      <c r="O128" s="60" t="str">
        <f t="shared" si="9"/>
        <v/>
      </c>
      <c r="P128" s="103">
        <f t="shared" si="8"/>
        <v>22.60000000000062</v>
      </c>
      <c r="Q128" s="58"/>
      <c r="R128" s="58"/>
      <c r="S128" s="102"/>
    </row>
    <row r="129" spans="1:19" ht="12.5" customHeight="1" x14ac:dyDescent="0.35">
      <c r="A129" s="2">
        <v>3</v>
      </c>
      <c r="B129" s="2" t="s">
        <v>117</v>
      </c>
      <c r="C129" s="67">
        <v>16.258009999999999</v>
      </c>
      <c r="D129" t="s">
        <v>65</v>
      </c>
      <c r="E129" s="2" t="s">
        <v>57</v>
      </c>
      <c r="F129" s="2" t="s">
        <v>118</v>
      </c>
      <c r="G129" s="2">
        <v>-58.96</v>
      </c>
      <c r="I129" s="60">
        <f t="shared" si="6"/>
        <v>-58.96</v>
      </c>
      <c r="J129" s="60">
        <f>IF(OR(I129="",I130="",I131=""),"",(AVERAGEIF(A129:A$10000,A129,I129:I$10000)))</f>
        <v>-58.41</v>
      </c>
      <c r="K129" s="60"/>
      <c r="L129" s="55" t="str">
        <f>IF(O129="","",A129)</f>
        <v/>
      </c>
      <c r="M129" s="60" t="str">
        <f>IF(O129="","",(VLOOKUP(A129,A129:E7113,5,FALSE)))</f>
        <v/>
      </c>
      <c r="N129" s="55" t="str">
        <f t="shared" si="7"/>
        <v/>
      </c>
      <c r="O129" s="55" t="str">
        <f t="shared" si="9"/>
        <v/>
      </c>
      <c r="P129" s="104">
        <f t="shared" si="8"/>
        <v>33.089999999997843</v>
      </c>
      <c r="Q129" s="58"/>
      <c r="R129" s="58"/>
      <c r="S129" s="102"/>
    </row>
    <row r="130" spans="1:19" ht="12.5" customHeight="1" x14ac:dyDescent="0.35">
      <c r="A130" s="60">
        <v>3</v>
      </c>
      <c r="B130" s="60" t="s">
        <v>117</v>
      </c>
      <c r="C130" s="68">
        <v>16.280090000000001</v>
      </c>
      <c r="D130" s="58" t="s">
        <v>65</v>
      </c>
      <c r="E130" s="60" t="s">
        <v>57</v>
      </c>
      <c r="F130" s="60" t="s">
        <v>118</v>
      </c>
      <c r="G130" s="60">
        <v>-60.51</v>
      </c>
      <c r="H130" s="60"/>
      <c r="I130" s="60">
        <f t="shared" si="6"/>
        <v>-60.51</v>
      </c>
      <c r="J130" s="60">
        <f>IF(OR(I130="",I131="",I132=""),"",(AVERAGEIF(A130:A$10000,A130,I130:I$10000)))</f>
        <v>-58.364166666666655</v>
      </c>
      <c r="K130" s="60"/>
      <c r="L130" s="60" t="str">
        <f>IF(O130="","",A130)</f>
        <v/>
      </c>
      <c r="M130" s="60" t="str">
        <f>IF(O130="","",(VLOOKUP(A130,A130:E7114,5,FALSE)))</f>
        <v/>
      </c>
      <c r="N130" s="60" t="str">
        <f t="shared" si="7"/>
        <v/>
      </c>
      <c r="O130" s="60" t="str">
        <f t="shared" si="9"/>
        <v/>
      </c>
      <c r="P130" s="103">
        <f t="shared" si="8"/>
        <v>22.080000000002542</v>
      </c>
      <c r="Q130" s="58"/>
      <c r="R130" s="58"/>
      <c r="S130" s="102"/>
    </row>
    <row r="131" spans="1:19" ht="12.5" customHeight="1" x14ac:dyDescent="0.35">
      <c r="A131" s="2">
        <v>3</v>
      </c>
      <c r="B131" s="2" t="s">
        <v>117</v>
      </c>
      <c r="C131" s="67">
        <v>16.30377</v>
      </c>
      <c r="D131" t="s">
        <v>65</v>
      </c>
      <c r="E131" s="2" t="s">
        <v>57</v>
      </c>
      <c r="F131" s="2" t="s">
        <v>118</v>
      </c>
      <c r="G131" s="2">
        <v>-60.09</v>
      </c>
      <c r="I131" s="60">
        <f t="shared" si="6"/>
        <v>-60.09</v>
      </c>
      <c r="J131" s="60">
        <f>IF(OR(I131="",I132="",I133=""),"",(AVERAGEIF(A131:A$10000,A131,I131:I$10000)))</f>
        <v>-58.169090909090912</v>
      </c>
      <c r="K131" s="60"/>
      <c r="L131" s="55" t="str">
        <f>IF(O131="","",A131)</f>
        <v/>
      </c>
      <c r="M131" s="60" t="str">
        <f>IF(O131="","",(VLOOKUP(A131,A131:E7115,5,FALSE)))</f>
        <v/>
      </c>
      <c r="N131" s="55" t="str">
        <f t="shared" si="7"/>
        <v/>
      </c>
      <c r="O131" s="55" t="str">
        <f t="shared" si="9"/>
        <v/>
      </c>
      <c r="P131" s="104">
        <f t="shared" si="8"/>
        <v>23.679999999998813</v>
      </c>
      <c r="Q131" s="58"/>
      <c r="R131" s="58"/>
      <c r="S131" s="102"/>
    </row>
    <row r="132" spans="1:19" ht="12.5" customHeight="1" x14ac:dyDescent="0.35">
      <c r="A132" s="60">
        <v>3</v>
      </c>
      <c r="B132" s="60" t="s">
        <v>117</v>
      </c>
      <c r="C132" s="68">
        <v>16.32423</v>
      </c>
      <c r="D132" s="58" t="s">
        <v>65</v>
      </c>
      <c r="E132" s="60" t="s">
        <v>57</v>
      </c>
      <c r="F132" s="60" t="s">
        <v>118</v>
      </c>
      <c r="G132" s="60">
        <v>-51.96</v>
      </c>
      <c r="H132" s="60"/>
      <c r="I132" s="60">
        <f t="shared" si="6"/>
        <v>-51.96</v>
      </c>
      <c r="J132" s="60">
        <f>IF(OR(I132="",I133="",I134=""),"",(AVERAGEIF(A132:A$10000,A132,I132:I$10000)))</f>
        <v>-57.976999999999997</v>
      </c>
      <c r="K132" s="60"/>
      <c r="L132" s="60" t="str">
        <f>IF(O132="","",A132)</f>
        <v/>
      </c>
      <c r="M132" s="60" t="str">
        <f>IF(O132="","",(VLOOKUP(A132,A132:E7116,5,FALSE)))</f>
        <v/>
      </c>
      <c r="N132" s="60" t="str">
        <f t="shared" si="7"/>
        <v/>
      </c>
      <c r="O132" s="60" t="str">
        <f t="shared" si="9"/>
        <v/>
      </c>
      <c r="P132" s="103">
        <f t="shared" si="8"/>
        <v>20.459999999999923</v>
      </c>
      <c r="Q132" s="58"/>
      <c r="R132" s="58"/>
      <c r="S132" s="102"/>
    </row>
    <row r="133" spans="1:19" ht="12.5" customHeight="1" x14ac:dyDescent="0.35">
      <c r="A133" s="2">
        <v>3</v>
      </c>
      <c r="B133" s="2" t="s">
        <v>117</v>
      </c>
      <c r="C133" s="67">
        <v>16.342140000000001</v>
      </c>
      <c r="D133" t="s">
        <v>65</v>
      </c>
      <c r="E133" s="2" t="s">
        <v>57</v>
      </c>
      <c r="F133" s="2" t="s">
        <v>118</v>
      </c>
      <c r="G133" s="2">
        <v>-54.65</v>
      </c>
      <c r="I133" s="60">
        <f t="shared" si="6"/>
        <v>-54.65</v>
      </c>
      <c r="J133" s="60">
        <f>IF(OR(I133="",I134="",I135=""),"",(AVERAGEIF(A133:A$10000,A133,I133:I$10000)))</f>
        <v>-58.645555555555546</v>
      </c>
      <c r="K133" s="60"/>
      <c r="L133" s="55" t="str">
        <f>IF(O133="","",A133)</f>
        <v/>
      </c>
      <c r="M133" s="60" t="str">
        <f>IF(O133="","",(VLOOKUP(A133,A133:E7117,5,FALSE)))</f>
        <v/>
      </c>
      <c r="N133" s="55" t="str">
        <f t="shared" si="7"/>
        <v/>
      </c>
      <c r="O133" s="55" t="str">
        <f t="shared" si="9"/>
        <v/>
      </c>
      <c r="P133" s="104">
        <f t="shared" si="8"/>
        <v>17.910000000000537</v>
      </c>
      <c r="Q133" s="58"/>
      <c r="R133" s="58"/>
      <c r="S133" s="102"/>
    </row>
    <row r="134" spans="1:19" ht="12.5" customHeight="1" x14ac:dyDescent="0.35">
      <c r="A134" s="60">
        <v>3</v>
      </c>
      <c r="B134" s="60" t="s">
        <v>117</v>
      </c>
      <c r="C134" s="68">
        <v>16.361249999999998</v>
      </c>
      <c r="D134" s="58" t="s">
        <v>65</v>
      </c>
      <c r="E134" s="60" t="s">
        <v>57</v>
      </c>
      <c r="F134" s="60" t="s">
        <v>118</v>
      </c>
      <c r="G134" s="60">
        <v>-58.37</v>
      </c>
      <c r="H134" s="60"/>
      <c r="I134" s="60">
        <f t="shared" si="6"/>
        <v>-58.37</v>
      </c>
      <c r="J134" s="60">
        <f>IF(OR(I134="",I135="",I136=""),"",(AVERAGEIF(A134:A$10000,A134,I134:I$10000)))</f>
        <v>-59.144999999999996</v>
      </c>
      <c r="K134" s="60"/>
      <c r="L134" s="60" t="str">
        <f>IF(O134="","",A134)</f>
        <v/>
      </c>
      <c r="M134" s="60" t="str">
        <f>IF(O134="","",(VLOOKUP(A134,A134:E7118,5,FALSE)))</f>
        <v/>
      </c>
      <c r="N134" s="60" t="str">
        <f t="shared" si="7"/>
        <v/>
      </c>
      <c r="O134" s="60" t="str">
        <f t="shared" si="9"/>
        <v/>
      </c>
      <c r="P134" s="103">
        <f t="shared" si="8"/>
        <v>19.10999999999774</v>
      </c>
      <c r="Q134" s="58"/>
      <c r="R134" s="58"/>
      <c r="S134" s="102"/>
    </row>
    <row r="135" spans="1:19" ht="12.5" customHeight="1" x14ac:dyDescent="0.35">
      <c r="A135" s="2">
        <v>3</v>
      </c>
      <c r="B135" s="2" t="s">
        <v>117</v>
      </c>
      <c r="C135" s="67">
        <v>16.37818</v>
      </c>
      <c r="D135" t="s">
        <v>65</v>
      </c>
      <c r="E135" s="2" t="s">
        <v>57</v>
      </c>
      <c r="F135" s="2" t="s">
        <v>118</v>
      </c>
      <c r="G135" s="2">
        <v>-52.93</v>
      </c>
      <c r="I135" s="60">
        <f t="shared" si="6"/>
        <v>-52.93</v>
      </c>
      <c r="J135" s="60">
        <f>IF(OR(I135="",I136="",I137=""),"",(AVERAGEIF(A135:A$10000,A135,I135:I$10000)))</f>
        <v>-59.255714285714284</v>
      </c>
      <c r="K135" s="60"/>
      <c r="L135" s="55" t="str">
        <f>IF(O135="","",A135)</f>
        <v/>
      </c>
      <c r="M135" s="60" t="str">
        <f>IF(O135="","",(VLOOKUP(A135,A135:E7119,5,FALSE)))</f>
        <v/>
      </c>
      <c r="N135" s="55" t="str">
        <f t="shared" si="7"/>
        <v/>
      </c>
      <c r="O135" s="55" t="str">
        <f t="shared" si="9"/>
        <v/>
      </c>
      <c r="P135" s="104">
        <f t="shared" si="8"/>
        <v>16.93000000000211</v>
      </c>
      <c r="Q135" s="58"/>
      <c r="R135" s="58"/>
      <c r="S135" s="102"/>
    </row>
    <row r="136" spans="1:19" ht="12.5" customHeight="1" x14ac:dyDescent="0.35">
      <c r="A136" s="60">
        <v>3</v>
      </c>
      <c r="B136" s="60" t="s">
        <v>117</v>
      </c>
      <c r="C136" s="68">
        <v>16.395</v>
      </c>
      <c r="D136" s="58" t="s">
        <v>65</v>
      </c>
      <c r="E136" s="60" t="s">
        <v>57</v>
      </c>
      <c r="F136" s="60" t="s">
        <v>118</v>
      </c>
      <c r="G136" s="60">
        <v>-52.93</v>
      </c>
      <c r="H136" s="60"/>
      <c r="I136" s="60">
        <f t="shared" si="6"/>
        <v>-52.93</v>
      </c>
      <c r="J136" s="60">
        <f>IF(OR(I136="",I137="",I138=""),"",(AVERAGEIF(A136:A$10000,A136,I136:I$10000)))</f>
        <v>-60.31</v>
      </c>
      <c r="K136" s="60"/>
      <c r="L136" s="60" t="str">
        <f>IF(O136="","",A136)</f>
        <v/>
      </c>
      <c r="M136" s="60" t="str">
        <f>IF(O136="","",(VLOOKUP(A136,A136:E7120,5,FALSE)))</f>
        <v/>
      </c>
      <c r="N136" s="60" t="str">
        <f t="shared" si="7"/>
        <v/>
      </c>
      <c r="O136" s="60" t="str">
        <f t="shared" si="9"/>
        <v/>
      </c>
      <c r="P136" s="103">
        <f t="shared" si="8"/>
        <v>16.819999999999169</v>
      </c>
      <c r="Q136" s="58"/>
      <c r="R136" s="58"/>
      <c r="S136" s="102"/>
    </row>
    <row r="137" spans="1:19" ht="12.5" customHeight="1" x14ac:dyDescent="0.35">
      <c r="A137" s="2">
        <v>3</v>
      </c>
      <c r="B137" s="2" t="s">
        <v>117</v>
      </c>
      <c r="C137" s="67">
        <v>16.412949999999999</v>
      </c>
      <c r="D137" t="s">
        <v>65</v>
      </c>
      <c r="E137" s="2" t="s">
        <v>57</v>
      </c>
      <c r="F137" s="2" t="s">
        <v>118</v>
      </c>
      <c r="G137" s="2">
        <v>-54.4</v>
      </c>
      <c r="I137" s="60">
        <f t="shared" si="6"/>
        <v>-54.4</v>
      </c>
      <c r="J137" s="60">
        <f>IF(OR(I137="",I138="",I139=""),"",(AVERAGEIF(A137:A$10000,A137,I137:I$10000)))</f>
        <v>-61.786000000000001</v>
      </c>
      <c r="K137" s="60"/>
      <c r="L137" s="55" t="str">
        <f>IF(O137="","",A137)</f>
        <v/>
      </c>
      <c r="M137" s="60" t="str">
        <f>IF(O137="","",(VLOOKUP(A137,A137:E7121,5,FALSE)))</f>
        <v/>
      </c>
      <c r="N137" s="55" t="str">
        <f t="shared" si="7"/>
        <v/>
      </c>
      <c r="O137" s="55" t="str">
        <f t="shared" si="9"/>
        <v/>
      </c>
      <c r="P137" s="104">
        <f t="shared" si="8"/>
        <v>17.949999999999022</v>
      </c>
      <c r="Q137" s="58"/>
      <c r="R137" s="58"/>
      <c r="S137" s="102"/>
    </row>
    <row r="138" spans="1:19" ht="12.5" customHeight="1" x14ac:dyDescent="0.35">
      <c r="A138" s="60">
        <v>3</v>
      </c>
      <c r="B138" s="60" t="s">
        <v>117</v>
      </c>
      <c r="C138" s="68">
        <v>16.42961</v>
      </c>
      <c r="D138" s="58" t="s">
        <v>65</v>
      </c>
      <c r="E138" s="60" t="s">
        <v>57</v>
      </c>
      <c r="F138" s="60" t="s">
        <v>118</v>
      </c>
      <c r="G138" s="60">
        <v>-58.43</v>
      </c>
      <c r="H138" s="60"/>
      <c r="I138" s="60">
        <f t="shared" si="6"/>
        <v>-58.43</v>
      </c>
      <c r="J138" s="60">
        <f>IF(OR(I138="",I139="",I140=""),"",(AVERAGEIF(A138:A$10000,A138,I138:I$10000)))</f>
        <v>-63.632499999999993</v>
      </c>
      <c r="K138" s="60"/>
      <c r="L138" s="60" t="str">
        <f>IF(O138="","",A138)</f>
        <v/>
      </c>
      <c r="M138" s="60" t="str">
        <f>IF(O138="","",(VLOOKUP(A138,A138:E7122,5,FALSE)))</f>
        <v/>
      </c>
      <c r="N138" s="60" t="str">
        <f t="shared" si="7"/>
        <v/>
      </c>
      <c r="O138" s="60" t="str">
        <f t="shared" si="9"/>
        <v/>
      </c>
      <c r="P138" s="103">
        <f t="shared" si="8"/>
        <v>16.660000000001673</v>
      </c>
      <c r="Q138" s="58"/>
      <c r="R138" s="58"/>
      <c r="S138" s="102"/>
    </row>
    <row r="139" spans="1:19" ht="12.5" customHeight="1" x14ac:dyDescent="0.35">
      <c r="A139" s="2">
        <v>3</v>
      </c>
      <c r="B139" s="2" t="s">
        <v>117</v>
      </c>
      <c r="C139" s="67">
        <v>16.447050000000001</v>
      </c>
      <c r="D139" t="s">
        <v>65</v>
      </c>
      <c r="E139" s="2" t="s">
        <v>57</v>
      </c>
      <c r="F139" s="2" t="s">
        <v>118</v>
      </c>
      <c r="G139" s="2">
        <v>-58.43</v>
      </c>
      <c r="I139" s="60">
        <f t="shared" si="6"/>
        <v>-58.43</v>
      </c>
      <c r="J139" s="60">
        <f>IF(OR(I139="",I140="",I141=""),"",(AVERAGEIF(A139:A$10000,A139,I139:I$10000)))</f>
        <v>-65.366666666666674</v>
      </c>
      <c r="K139" s="60"/>
      <c r="L139" s="55" t="str">
        <f>IF(O139="","",A139)</f>
        <v/>
      </c>
      <c r="M139" s="60" t="str">
        <f>IF(O139="","",(VLOOKUP(A139,A139:E7123,5,FALSE)))</f>
        <v/>
      </c>
      <c r="N139" s="55" t="str">
        <f t="shared" si="7"/>
        <v/>
      </c>
      <c r="O139" s="55" t="str">
        <f t="shared" si="9"/>
        <v/>
      </c>
      <c r="P139" s="104">
        <f t="shared" si="8"/>
        <v>17.440000000000566</v>
      </c>
      <c r="Q139" s="58"/>
      <c r="R139" s="58"/>
      <c r="S139" s="102"/>
    </row>
    <row r="140" spans="1:19" ht="12.5" customHeight="1" x14ac:dyDescent="0.35">
      <c r="A140" s="60">
        <v>3</v>
      </c>
      <c r="B140" s="60" t="s">
        <v>117</v>
      </c>
      <c r="C140" s="68">
        <v>16.46369</v>
      </c>
      <c r="D140" s="58" t="s">
        <v>65</v>
      </c>
      <c r="E140" s="60" t="s">
        <v>57</v>
      </c>
      <c r="F140" s="60" t="s">
        <v>118</v>
      </c>
      <c r="G140" s="60">
        <v>-70.91</v>
      </c>
      <c r="H140" s="60"/>
      <c r="I140" s="60">
        <f t="shared" si="6"/>
        <v>-70.91</v>
      </c>
      <c r="J140" s="60" t="str">
        <f>IF(OR(I140="",I141="",I142=""),"",(AVERAGEIF(A140:A$10000,A140,I140:I$10000)))</f>
        <v/>
      </c>
      <c r="K140" s="60"/>
      <c r="L140" s="60" t="str">
        <f>IF(O140="","",A140)</f>
        <v/>
      </c>
      <c r="M140" s="60" t="str">
        <f>IF(O140="","",(VLOOKUP(A140,A140:E7124,5,FALSE)))</f>
        <v/>
      </c>
      <c r="N140" s="60" t="str">
        <f t="shared" si="7"/>
        <v/>
      </c>
      <c r="O140" s="60" t="str">
        <f t="shared" si="9"/>
        <v/>
      </c>
      <c r="P140" s="103">
        <f t="shared" si="8"/>
        <v>16.639999999998878</v>
      </c>
      <c r="Q140" s="58"/>
      <c r="R140" s="58"/>
      <c r="S140" s="102"/>
    </row>
    <row r="141" spans="1:19" ht="12.5" customHeight="1" x14ac:dyDescent="0.35">
      <c r="A141" s="2">
        <v>3</v>
      </c>
      <c r="B141" s="2" t="s">
        <v>117</v>
      </c>
      <c r="C141" s="67">
        <v>16.480920000000001</v>
      </c>
      <c r="D141" t="s">
        <v>65</v>
      </c>
      <c r="E141" s="2" t="s">
        <v>57</v>
      </c>
      <c r="F141" s="2" t="s">
        <v>118</v>
      </c>
      <c r="G141" s="2">
        <v>-66.760000000000005</v>
      </c>
      <c r="I141" s="60">
        <f t="shared" si="6"/>
        <v>-66.760000000000005</v>
      </c>
      <c r="J141" s="60" t="str">
        <f>IF(OR(I141="",I142="",I143=""),"",(AVERAGEIF(A141:A$10000,A141,I141:I$10000)))</f>
        <v/>
      </c>
      <c r="K141" s="60"/>
      <c r="L141" s="55" t="str">
        <f>IF(O141="","",A141)</f>
        <v/>
      </c>
      <c r="M141" s="60" t="str">
        <f>IF(O141="","",(VLOOKUP(A141,A141:E7125,5,FALSE)))</f>
        <v/>
      </c>
      <c r="N141" s="55" t="str">
        <f t="shared" si="7"/>
        <v/>
      </c>
      <c r="O141" s="55" t="str">
        <f t="shared" si="9"/>
        <v/>
      </c>
      <c r="P141" s="104">
        <f t="shared" si="8"/>
        <v>17.230000000001411</v>
      </c>
      <c r="Q141" s="58"/>
      <c r="R141" s="58"/>
      <c r="S141" s="102"/>
    </row>
    <row r="142" spans="1:19" ht="12.5" customHeight="1" x14ac:dyDescent="0.35">
      <c r="A142" s="60">
        <v>3</v>
      </c>
      <c r="B142" s="60" t="s">
        <v>117</v>
      </c>
      <c r="C142" s="68">
        <v>16.498760000000001</v>
      </c>
      <c r="D142" s="58" t="s">
        <v>65</v>
      </c>
      <c r="E142" s="60" t="s">
        <v>57</v>
      </c>
      <c r="F142" s="60" t="s">
        <v>118</v>
      </c>
      <c r="G142" s="60">
        <v>-80.91</v>
      </c>
      <c r="H142" s="60"/>
      <c r="I142" s="60" t="str">
        <f t="shared" si="6"/>
        <v/>
      </c>
      <c r="J142" s="60" t="str">
        <f>IF(OR(I142="",I143="",I144=""),"",(AVERAGEIF(A142:A$10000,A142,I142:I$10000)))</f>
        <v/>
      </c>
      <c r="K142" s="60"/>
      <c r="L142" s="60" t="str">
        <f>IF(O142="","",A142)</f>
        <v/>
      </c>
      <c r="M142" s="60" t="str">
        <f>IF(O142="","",(VLOOKUP(A142,A142:E7126,5,FALSE)))</f>
        <v/>
      </c>
      <c r="N142" s="60" t="str">
        <f t="shared" si="7"/>
        <v/>
      </c>
      <c r="O142" s="60" t="str">
        <f t="shared" si="9"/>
        <v/>
      </c>
      <c r="P142" s="103">
        <f t="shared" si="8"/>
        <v>17.839999999999634</v>
      </c>
      <c r="Q142" s="58"/>
      <c r="R142" s="58"/>
      <c r="S142" s="102"/>
    </row>
    <row r="143" spans="1:19" ht="12.5" customHeight="1" x14ac:dyDescent="0.35">
      <c r="A143" s="2">
        <v>3</v>
      </c>
      <c r="B143" s="2" t="s">
        <v>117</v>
      </c>
      <c r="C143" s="67">
        <v>16.515450000000001</v>
      </c>
      <c r="D143" t="s">
        <v>65</v>
      </c>
      <c r="E143" s="2" t="s">
        <v>57</v>
      </c>
      <c r="F143" s="2" t="s">
        <v>118</v>
      </c>
      <c r="G143" s="2">
        <v>-80.91</v>
      </c>
      <c r="I143" s="60" t="str">
        <f t="shared" si="6"/>
        <v/>
      </c>
      <c r="J143" s="60" t="str">
        <f>IF(OR(I143="",I144="",I145=""),"",(AVERAGEIF(A143:A$10000,A143,I143:I$10000)))</f>
        <v/>
      </c>
      <c r="K143" s="60"/>
      <c r="L143" s="55" t="str">
        <f>IF(O143="","",A143)</f>
        <v/>
      </c>
      <c r="M143" s="60" t="str">
        <f>IF(O143="","",(VLOOKUP(A143,A143:E7127,5,FALSE)))</f>
        <v/>
      </c>
      <c r="N143" s="55" t="str">
        <f t="shared" si="7"/>
        <v/>
      </c>
      <c r="O143" s="55" t="str">
        <f t="shared" si="9"/>
        <v/>
      </c>
      <c r="P143" s="104">
        <f t="shared" si="8"/>
        <v>16.690000000000538</v>
      </c>
      <c r="Q143" s="58"/>
      <c r="R143" s="58"/>
      <c r="S143" s="102"/>
    </row>
    <row r="144" spans="1:19" ht="12.5" customHeight="1" x14ac:dyDescent="0.35">
      <c r="A144" s="60">
        <v>3</v>
      </c>
      <c r="B144" s="60" t="s">
        <v>117</v>
      </c>
      <c r="C144" s="68">
        <v>16.534500000000001</v>
      </c>
      <c r="D144" s="58" t="s">
        <v>65</v>
      </c>
      <c r="E144" s="60" t="s">
        <v>57</v>
      </c>
      <c r="F144" s="60" t="s">
        <v>118</v>
      </c>
      <c r="G144" s="60">
        <v>-96.88</v>
      </c>
      <c r="H144" s="60"/>
      <c r="I144" s="60" t="str">
        <f t="shared" si="6"/>
        <v/>
      </c>
      <c r="J144" s="60" t="str">
        <f>IF(OR(I144="",I145="",I146=""),"",(AVERAGEIF(A144:A$10000,A144,I144:I$10000)))</f>
        <v/>
      </c>
      <c r="K144" s="60"/>
      <c r="L144" s="60" t="str">
        <f>IF(O144="","",A144)</f>
        <v/>
      </c>
      <c r="M144" s="60" t="str">
        <f>IF(O144="","",(VLOOKUP(A144,A144:E7128,5,FALSE)))</f>
        <v/>
      </c>
      <c r="N144" s="60" t="str">
        <f t="shared" si="7"/>
        <v/>
      </c>
      <c r="O144" s="60" t="str">
        <f t="shared" si="9"/>
        <v/>
      </c>
      <c r="P144" s="103">
        <f t="shared" si="8"/>
        <v>19.050000000000011</v>
      </c>
      <c r="Q144" s="58"/>
      <c r="R144" s="58"/>
      <c r="S144" s="102"/>
    </row>
    <row r="145" spans="1:20" ht="12.5" customHeight="1" x14ac:dyDescent="0.35">
      <c r="A145" s="2">
        <v>3</v>
      </c>
      <c r="B145" s="2" t="s">
        <v>117</v>
      </c>
      <c r="C145" s="67">
        <v>16.559200000000001</v>
      </c>
      <c r="D145" t="s">
        <v>65</v>
      </c>
      <c r="E145" s="2" t="s">
        <v>57</v>
      </c>
      <c r="F145" s="2" t="s">
        <v>118</v>
      </c>
      <c r="G145" s="2">
        <v>-92.67</v>
      </c>
      <c r="I145" s="60" t="str">
        <f t="shared" ref="I145:I208" si="10">IF(AND(OR(G144&gt;G$5,G146&gt;G$5),G145&gt;G$5),G145,"")</f>
        <v/>
      </c>
      <c r="J145" s="60" t="str">
        <f>IF(OR(I145="",I146="",I147=""),"",(AVERAGEIF(A145:A$10000,A145,I145:I$10000)))</f>
        <v/>
      </c>
      <c r="K145" s="60"/>
      <c r="L145" s="55" t="str">
        <f>IF(O145="","",A145)</f>
        <v/>
      </c>
      <c r="M145" s="60" t="str">
        <f>IF(O145="","",(VLOOKUP(A145,A145:E7129,5,FALSE)))</f>
        <v/>
      </c>
      <c r="N145" s="55" t="str">
        <f t="shared" si="7"/>
        <v/>
      </c>
      <c r="O145" s="55" t="str">
        <f t="shared" si="9"/>
        <v/>
      </c>
      <c r="P145" s="104">
        <f t="shared" si="8"/>
        <v>24.699999999999278</v>
      </c>
      <c r="Q145" s="58"/>
      <c r="R145" s="58"/>
      <c r="S145" s="102"/>
    </row>
    <row r="146" spans="1:20" ht="12.5" customHeight="1" x14ac:dyDescent="0.35">
      <c r="A146" s="60">
        <v>3</v>
      </c>
      <c r="B146" s="60" t="s">
        <v>117</v>
      </c>
      <c r="C146" s="68">
        <v>16.578900000000001</v>
      </c>
      <c r="D146" s="58" t="s">
        <v>65</v>
      </c>
      <c r="E146" s="60" t="s">
        <v>57</v>
      </c>
      <c r="F146" s="60" t="s">
        <v>118</v>
      </c>
      <c r="G146" s="60">
        <v>-92.89</v>
      </c>
      <c r="H146" s="60"/>
      <c r="I146" s="60" t="str">
        <f t="shared" si="10"/>
        <v/>
      </c>
      <c r="J146" s="60" t="str">
        <f>IF(OR(I146="",I147="",I148=""),"",(AVERAGEIF(A146:A$10000,A146,I146:I$10000)))</f>
        <v/>
      </c>
      <c r="K146" s="60"/>
      <c r="L146" s="60" t="str">
        <f>IF(O146="","",A146)</f>
        <v/>
      </c>
      <c r="M146" s="60" t="str">
        <f>IF(O146="","",(VLOOKUP(A146,A146:E7130,5,FALSE)))</f>
        <v/>
      </c>
      <c r="N146" s="60" t="str">
        <f t="shared" ref="N146:N209" si="11">IF(L146="","",I146)</f>
        <v/>
      </c>
      <c r="O146" s="60" t="str">
        <f t="shared" si="9"/>
        <v/>
      </c>
      <c r="P146" s="103">
        <f t="shared" ref="P146:P209" si="12">IF(A146=A145,ABS(C146-C145)*1000,"")</f>
        <v>19.700000000000273</v>
      </c>
      <c r="Q146" s="58"/>
      <c r="R146" s="58"/>
      <c r="S146" s="102"/>
    </row>
    <row r="147" spans="1:20" ht="12.5" customHeight="1" x14ac:dyDescent="0.35">
      <c r="A147" s="2">
        <v>3</v>
      </c>
      <c r="B147" s="2" t="s">
        <v>117</v>
      </c>
      <c r="C147" s="67">
        <v>16.60013</v>
      </c>
      <c r="D147" t="s">
        <v>65</v>
      </c>
      <c r="E147" s="2" t="s">
        <v>57</v>
      </c>
      <c r="F147" s="2" t="s">
        <v>118</v>
      </c>
      <c r="G147" s="2">
        <v>-94.4</v>
      </c>
      <c r="I147" s="60" t="str">
        <f t="shared" si="10"/>
        <v/>
      </c>
      <c r="J147" s="60" t="str">
        <f>IF(OR(I147="",I148="",I149=""),"",(AVERAGEIF(A147:A$10000,A147,I147:I$10000)))</f>
        <v/>
      </c>
      <c r="K147" s="60"/>
      <c r="L147" s="55" t="str">
        <f>IF(O147="","",A147)</f>
        <v/>
      </c>
      <c r="M147" s="60" t="str">
        <f>IF(O147="","",(VLOOKUP(A147,A147:E7131,5,FALSE)))</f>
        <v/>
      </c>
      <c r="N147" s="55" t="str">
        <f t="shared" si="11"/>
        <v/>
      </c>
      <c r="O147" s="55" t="str">
        <f t="shared" si="9"/>
        <v/>
      </c>
      <c r="P147" s="104">
        <f t="shared" si="12"/>
        <v>21.229999999999194</v>
      </c>
      <c r="Q147" s="58"/>
      <c r="R147" s="58"/>
      <c r="S147" s="102"/>
    </row>
    <row r="148" spans="1:20" ht="12.5" customHeight="1" x14ac:dyDescent="0.35">
      <c r="A148" s="60">
        <v>3</v>
      </c>
      <c r="B148" s="60" t="s">
        <v>117</v>
      </c>
      <c r="C148" s="68">
        <v>16.621079999999999</v>
      </c>
      <c r="D148" s="58" t="s">
        <v>65</v>
      </c>
      <c r="E148" s="60" t="s">
        <v>57</v>
      </c>
      <c r="F148" s="60" t="s">
        <v>118</v>
      </c>
      <c r="G148" s="60">
        <v>-94.4</v>
      </c>
      <c r="H148" s="60"/>
      <c r="I148" s="60" t="str">
        <f t="shared" si="10"/>
        <v/>
      </c>
      <c r="J148" s="60" t="str">
        <f>IF(OR(I148="",I149="",I150=""),"",(AVERAGEIF(A148:A$10000,A148,I148:I$10000)))</f>
        <v/>
      </c>
      <c r="K148" s="60"/>
      <c r="L148" s="60" t="str">
        <f>IF(O148="","",A148)</f>
        <v/>
      </c>
      <c r="M148" s="60" t="str">
        <f>IF(O148="","",(VLOOKUP(A148,A148:E7132,5,FALSE)))</f>
        <v/>
      </c>
      <c r="N148" s="60" t="str">
        <f t="shared" si="11"/>
        <v/>
      </c>
      <c r="O148" s="60" t="str">
        <f t="shared" si="9"/>
        <v/>
      </c>
      <c r="P148" s="103">
        <f t="shared" si="12"/>
        <v>20.949999999999136</v>
      </c>
      <c r="Q148" s="58"/>
      <c r="R148" s="58"/>
      <c r="S148" s="102"/>
    </row>
    <row r="149" spans="1:20" ht="12.5" customHeight="1" x14ac:dyDescent="0.35">
      <c r="A149" s="2">
        <v>3</v>
      </c>
      <c r="B149" s="2" t="s">
        <v>117</v>
      </c>
      <c r="C149" s="67">
        <v>16.644030000000001</v>
      </c>
      <c r="D149" t="s">
        <v>65</v>
      </c>
      <c r="E149" s="2" t="s">
        <v>57</v>
      </c>
      <c r="F149" s="2" t="s">
        <v>118</v>
      </c>
      <c r="G149" s="2">
        <v>-97.45</v>
      </c>
      <c r="I149" s="60" t="str">
        <f t="shared" si="10"/>
        <v/>
      </c>
      <c r="J149" s="60" t="str">
        <f>IF(OR(I149="",I150="",I151=""),"",(AVERAGEIF(A149:A$10000,A149,I149:I$10000)))</f>
        <v/>
      </c>
      <c r="K149" s="60"/>
      <c r="L149" s="55" t="str">
        <f>IF(O149="","",A149)</f>
        <v/>
      </c>
      <c r="M149" s="60" t="str">
        <f>IF(O149="","",(VLOOKUP(A149,A149:E7133,5,FALSE)))</f>
        <v/>
      </c>
      <c r="N149" s="55" t="str">
        <f t="shared" si="11"/>
        <v/>
      </c>
      <c r="O149" s="55" t="str">
        <f t="shared" si="9"/>
        <v/>
      </c>
      <c r="P149" s="104">
        <f t="shared" si="12"/>
        <v>22.95000000000158</v>
      </c>
      <c r="Q149" s="58"/>
      <c r="R149" s="58"/>
      <c r="S149" s="102"/>
    </row>
    <row r="150" spans="1:20" ht="12.5" customHeight="1" x14ac:dyDescent="0.35">
      <c r="A150" s="60">
        <v>3</v>
      </c>
      <c r="B150" s="60" t="s">
        <v>117</v>
      </c>
      <c r="C150" s="68">
        <v>16.663740000000001</v>
      </c>
      <c r="D150" s="58" t="s">
        <v>65</v>
      </c>
      <c r="E150" s="60" t="s">
        <v>57</v>
      </c>
      <c r="F150" s="60" t="s">
        <v>118</v>
      </c>
      <c r="G150" s="60">
        <v>-95.66</v>
      </c>
      <c r="H150" s="60"/>
      <c r="I150" s="60" t="str">
        <f t="shared" si="10"/>
        <v/>
      </c>
      <c r="J150" s="60" t="str">
        <f>IF(OR(I150="",I151="",I152=""),"",(AVERAGEIF(A150:A$10000,A150,I150:I$10000)))</f>
        <v/>
      </c>
      <c r="K150" s="60"/>
      <c r="L150" s="60" t="str">
        <f>IF(O150="","",A150)</f>
        <v/>
      </c>
      <c r="M150" s="60" t="str">
        <f>IF(O150="","",(VLOOKUP(A150,A150:E7134,5,FALSE)))</f>
        <v/>
      </c>
      <c r="N150" s="60" t="str">
        <f t="shared" si="11"/>
        <v/>
      </c>
      <c r="O150" s="60" t="str">
        <f t="shared" si="9"/>
        <v/>
      </c>
      <c r="P150" s="103">
        <f t="shared" si="12"/>
        <v>19.709999999999894</v>
      </c>
      <c r="Q150" s="58"/>
      <c r="R150" s="58"/>
      <c r="S150" s="102"/>
    </row>
    <row r="151" spans="1:20" ht="12.5" customHeight="1" x14ac:dyDescent="0.35">
      <c r="A151" s="2">
        <v>3</v>
      </c>
      <c r="B151" s="2" t="s">
        <v>117</v>
      </c>
      <c r="C151" s="67">
        <v>16.68439</v>
      </c>
      <c r="D151" t="s">
        <v>65</v>
      </c>
      <c r="E151" s="2" t="s">
        <v>57</v>
      </c>
      <c r="F151" s="2" t="s">
        <v>118</v>
      </c>
      <c r="G151" s="2">
        <v>-92.56</v>
      </c>
      <c r="I151" s="60" t="str">
        <f t="shared" si="10"/>
        <v/>
      </c>
      <c r="J151" s="60" t="str">
        <f>IF(OR(I151="",I152="",I153=""),"",(AVERAGEIF(A151:A$10000,A151,I151:I$10000)))</f>
        <v/>
      </c>
      <c r="K151" s="60"/>
      <c r="L151" s="55" t="str">
        <f>IF(O151="","",A151)</f>
        <v/>
      </c>
      <c r="M151" s="60" t="str">
        <f>IF(O151="","",(VLOOKUP(A151,A151:E7135,5,FALSE)))</f>
        <v/>
      </c>
      <c r="N151" s="55" t="str">
        <f t="shared" si="11"/>
        <v/>
      </c>
      <c r="O151" s="55" t="str">
        <f t="shared" si="9"/>
        <v/>
      </c>
      <c r="P151" s="104">
        <f t="shared" si="12"/>
        <v>20.649999999999835</v>
      </c>
      <c r="Q151" s="58"/>
      <c r="R151" s="58"/>
      <c r="S151" s="102"/>
    </row>
    <row r="152" spans="1:20" ht="12.5" customHeight="1" x14ac:dyDescent="0.35">
      <c r="A152" s="60">
        <v>3</v>
      </c>
      <c r="B152" s="60" t="s">
        <v>117</v>
      </c>
      <c r="C152" s="68">
        <v>16.70477</v>
      </c>
      <c r="D152" s="58" t="s">
        <v>65</v>
      </c>
      <c r="E152" s="60" t="s">
        <v>57</v>
      </c>
      <c r="F152" s="60" t="s">
        <v>118</v>
      </c>
      <c r="G152" s="60">
        <v>-97.31</v>
      </c>
      <c r="H152" s="60"/>
      <c r="I152" s="60" t="str">
        <f t="shared" si="10"/>
        <v/>
      </c>
      <c r="J152" s="60" t="str">
        <f>IF(OR(I152="",I153="",I154=""),"",(AVERAGEIF(A152:A$10000,A152,I152:I$10000)))</f>
        <v/>
      </c>
      <c r="K152" s="60"/>
      <c r="L152" s="60" t="str">
        <f>IF(O152="","",A152)</f>
        <v/>
      </c>
      <c r="M152" s="60" t="str">
        <f>IF(O152="","",(VLOOKUP(A152,A152:E7136,5,FALSE)))</f>
        <v/>
      </c>
      <c r="N152" s="60" t="str">
        <f t="shared" si="11"/>
        <v/>
      </c>
      <c r="O152" s="60" t="str">
        <f t="shared" si="9"/>
        <v/>
      </c>
      <c r="P152" s="103">
        <f t="shared" si="12"/>
        <v>20.379999999999399</v>
      </c>
      <c r="Q152" s="58"/>
      <c r="R152" s="58"/>
      <c r="S152" s="102"/>
    </row>
    <row r="153" spans="1:20" ht="12.5" customHeight="1" x14ac:dyDescent="0.35">
      <c r="A153" s="2">
        <v>3</v>
      </c>
      <c r="B153" s="2" t="s">
        <v>117</v>
      </c>
      <c r="C153" s="67">
        <v>16.724070000000001</v>
      </c>
      <c r="D153" t="s">
        <v>65</v>
      </c>
      <c r="E153" s="2" t="s">
        <v>57</v>
      </c>
      <c r="F153" s="2" t="s">
        <v>118</v>
      </c>
      <c r="G153" s="2">
        <v>-94.4</v>
      </c>
      <c r="I153" s="60" t="str">
        <f t="shared" si="10"/>
        <v/>
      </c>
      <c r="J153" s="60" t="str">
        <f>IF(OR(I153="",I154="",I155=""),"",(AVERAGEIF(A153:A$10000,A153,I153:I$10000)))</f>
        <v/>
      </c>
      <c r="K153" s="60"/>
      <c r="L153" s="55" t="str">
        <f>IF(O153="","",A153)</f>
        <v/>
      </c>
      <c r="M153" s="60" t="str">
        <f>IF(O153="","",(VLOOKUP(A153,A153:E7137,5,FALSE)))</f>
        <v/>
      </c>
      <c r="N153" s="55" t="str">
        <f t="shared" si="11"/>
        <v/>
      </c>
      <c r="O153" s="55" t="str">
        <f t="shared" si="9"/>
        <v/>
      </c>
      <c r="P153" s="104">
        <f t="shared" si="12"/>
        <v>19.300000000001205</v>
      </c>
      <c r="Q153" s="58"/>
      <c r="R153" s="58"/>
      <c r="S153" s="102"/>
      <c r="T153" t="str">
        <f>T$1</f>
        <v>Typical yes values</v>
      </c>
    </row>
    <row r="154" spans="1:20" ht="12.5" customHeight="1" x14ac:dyDescent="0.35">
      <c r="A154" s="60">
        <v>3</v>
      </c>
      <c r="B154" s="60" t="s">
        <v>117</v>
      </c>
      <c r="C154" s="68">
        <v>16.74774</v>
      </c>
      <c r="D154" s="58" t="s">
        <v>65</v>
      </c>
      <c r="E154" s="60" t="s">
        <v>57</v>
      </c>
      <c r="F154" s="60" t="s">
        <v>118</v>
      </c>
      <c r="G154" s="60">
        <v>-97.02</v>
      </c>
      <c r="H154" s="60"/>
      <c r="I154" s="60" t="str">
        <f t="shared" si="10"/>
        <v/>
      </c>
      <c r="J154" s="60" t="str">
        <f>IF(OR(I154="",I155="",I156=""),"",(AVERAGEIF(A154:A$10000,A154,I154:I$10000)))</f>
        <v/>
      </c>
      <c r="K154" s="60"/>
      <c r="L154" s="60" t="str">
        <f>IF(O154="","",A154)</f>
        <v/>
      </c>
      <c r="M154" s="60" t="str">
        <f>IF(O154="","",(VLOOKUP(A154,A154:E7138,5,FALSE)))</f>
        <v/>
      </c>
      <c r="N154" s="60" t="str">
        <f t="shared" si="11"/>
        <v/>
      </c>
      <c r="O154" s="60" t="str">
        <f t="shared" ref="O154:O217" si="13">IF(J154="","",IF(AND(J153="",J152="",J151=""),C154,""))</f>
        <v/>
      </c>
      <c r="P154" s="103">
        <f t="shared" si="12"/>
        <v>23.669999999999192</v>
      </c>
      <c r="Q154" s="58"/>
      <c r="R154" s="58"/>
      <c r="S154" s="102"/>
      <c r="T154">
        <f>T$2</f>
        <v>0</v>
      </c>
    </row>
    <row r="155" spans="1:20" ht="12.5" customHeight="1" x14ac:dyDescent="0.35">
      <c r="A155" s="2">
        <v>3</v>
      </c>
      <c r="B155" s="2" t="s">
        <v>117</v>
      </c>
      <c r="C155" s="67">
        <v>16.767299999999999</v>
      </c>
      <c r="D155" t="s">
        <v>65</v>
      </c>
      <c r="E155" s="2" t="s">
        <v>57</v>
      </c>
      <c r="F155" s="2" t="s">
        <v>118</v>
      </c>
      <c r="G155" s="2">
        <v>-91.81</v>
      </c>
      <c r="I155" s="60" t="str">
        <f t="shared" si="10"/>
        <v/>
      </c>
      <c r="J155" s="60" t="str">
        <f>IF(OR(I155="",I156="",I157=""),"",(AVERAGEIF(A155:A$10000,A155,I155:I$10000)))</f>
        <v/>
      </c>
      <c r="K155" s="60"/>
      <c r="L155" s="55" t="str">
        <f>IF(O155="","",A155)</f>
        <v/>
      </c>
      <c r="M155" s="60" t="str">
        <f>IF(O155="","",(VLOOKUP(A155,A155:E7139,5,FALSE)))</f>
        <v/>
      </c>
      <c r="N155" s="55" t="str">
        <f t="shared" si="11"/>
        <v/>
      </c>
      <c r="O155" s="55" t="str">
        <f t="shared" si="13"/>
        <v/>
      </c>
      <c r="P155" s="104">
        <f t="shared" si="12"/>
        <v>19.559999999998468</v>
      </c>
      <c r="Q155" s="58"/>
      <c r="R155" s="58"/>
      <c r="S155" s="102"/>
      <c r="T155">
        <f>T$3</f>
        <v>0.13600000000000001</v>
      </c>
    </row>
    <row r="156" spans="1:20" ht="12.5" customHeight="1" x14ac:dyDescent="0.35">
      <c r="A156" s="60">
        <v>3</v>
      </c>
      <c r="B156" s="60" t="s">
        <v>117</v>
      </c>
      <c r="C156" s="68">
        <v>16.78556</v>
      </c>
      <c r="D156" s="58" t="s">
        <v>65</v>
      </c>
      <c r="E156" s="60" t="s">
        <v>57</v>
      </c>
      <c r="F156" s="60" t="s">
        <v>118</v>
      </c>
      <c r="G156" s="60">
        <v>-98.04</v>
      </c>
      <c r="H156" s="60"/>
      <c r="I156" s="60" t="str">
        <f t="shared" si="10"/>
        <v/>
      </c>
      <c r="J156" s="60" t="str">
        <f>IF(OR(I156="",I157="",I158=""),"",(AVERAGEIF(A156:A$10000,A156,I156:I$10000)))</f>
        <v/>
      </c>
      <c r="K156" s="60"/>
      <c r="L156" s="60" t="str">
        <f>IF(O156="","",A156)</f>
        <v/>
      </c>
      <c r="M156" s="60" t="str">
        <f>IF(O156="","",(VLOOKUP(A156,A156:E7140,5,FALSE)))</f>
        <v/>
      </c>
      <c r="N156" s="60" t="str">
        <f t="shared" si="11"/>
        <v/>
      </c>
      <c r="O156" s="60" t="str">
        <f t="shared" si="13"/>
        <v/>
      </c>
      <c r="P156" s="103">
        <f t="shared" si="12"/>
        <v>18.260000000001497</v>
      </c>
      <c r="Q156" s="58"/>
      <c r="R156" s="58"/>
      <c r="S156" s="102"/>
      <c r="T156">
        <f>T$4</f>
        <v>0.1358</v>
      </c>
    </row>
    <row r="157" spans="1:20" ht="12.5" customHeight="1" x14ac:dyDescent="0.35">
      <c r="A157" s="2">
        <v>3</v>
      </c>
      <c r="B157" s="2" t="s">
        <v>117</v>
      </c>
      <c r="C157" s="67">
        <v>16.813700000000001</v>
      </c>
      <c r="D157" t="s">
        <v>65</v>
      </c>
      <c r="E157" s="2" t="s">
        <v>57</v>
      </c>
      <c r="F157" s="2" t="s">
        <v>118</v>
      </c>
      <c r="G157" s="2">
        <v>-91.4</v>
      </c>
      <c r="I157" s="60" t="str">
        <f t="shared" si="10"/>
        <v/>
      </c>
      <c r="J157" s="60" t="str">
        <f>IF(OR(I157="",I158="",I159=""),"",(AVERAGEIF(A157:A$10000,A157,I157:I$10000)))</f>
        <v/>
      </c>
      <c r="K157" s="60"/>
      <c r="L157" s="55" t="str">
        <f>IF(O157="","",A157)</f>
        <v/>
      </c>
      <c r="M157" s="60" t="str">
        <f>IF(O157="","",(VLOOKUP(A157,A157:E7141,5,FALSE)))</f>
        <v/>
      </c>
      <c r="N157" s="55" t="str">
        <f t="shared" si="11"/>
        <v/>
      </c>
      <c r="O157" s="55" t="str">
        <f t="shared" si="13"/>
        <v/>
      </c>
      <c r="P157" s="104">
        <f t="shared" si="12"/>
        <v>28.140000000000498</v>
      </c>
      <c r="Q157" s="58"/>
      <c r="R157" s="58"/>
      <c r="S157" s="102"/>
      <c r="T157">
        <f>T$5</f>
        <v>0.1356</v>
      </c>
    </row>
    <row r="158" spans="1:20" ht="12.5" customHeight="1" x14ac:dyDescent="0.35">
      <c r="A158" s="60">
        <v>3</v>
      </c>
      <c r="B158" s="60" t="s">
        <v>117</v>
      </c>
      <c r="C158" s="68">
        <v>16.837420000000002</v>
      </c>
      <c r="D158" s="58" t="s">
        <v>65</v>
      </c>
      <c r="E158" s="60" t="s">
        <v>57</v>
      </c>
      <c r="F158" s="60" t="s">
        <v>118</v>
      </c>
      <c r="G158" s="60">
        <v>-92.78</v>
      </c>
      <c r="H158" s="60"/>
      <c r="I158" s="60" t="str">
        <f t="shared" si="10"/>
        <v/>
      </c>
      <c r="J158" s="60" t="str">
        <f>IF(OR(I158="",I159="",I160=""),"",(AVERAGEIF(A158:A$10000,A158,I158:I$10000)))</f>
        <v/>
      </c>
      <c r="K158" s="60"/>
      <c r="L158" s="60" t="str">
        <f>IF(O158="","",A158)</f>
        <v/>
      </c>
      <c r="M158" s="60" t="str">
        <f>IF(O158="","",(VLOOKUP(A158,A158:E7142,5,FALSE)))</f>
        <v/>
      </c>
      <c r="N158" s="60" t="str">
        <f t="shared" si="11"/>
        <v/>
      </c>
      <c r="O158" s="60" t="str">
        <f t="shared" si="13"/>
        <v/>
      </c>
      <c r="P158" s="103">
        <f t="shared" si="12"/>
        <v>23.720000000000852</v>
      </c>
      <c r="Q158" s="58"/>
      <c r="R158" s="58"/>
      <c r="S158" s="102"/>
      <c r="T158">
        <f>T$6</f>
        <v>0.1351</v>
      </c>
    </row>
    <row r="159" spans="1:20" ht="12.5" customHeight="1" x14ac:dyDescent="0.35">
      <c r="A159" s="2">
        <v>4</v>
      </c>
      <c r="B159" s="2" t="s">
        <v>117</v>
      </c>
      <c r="C159" s="67">
        <v>17.874960000000002</v>
      </c>
      <c r="D159" t="s">
        <v>65</v>
      </c>
      <c r="E159" s="2" t="s">
        <v>58</v>
      </c>
      <c r="F159" s="2" t="s">
        <v>118</v>
      </c>
      <c r="G159" s="2">
        <v>-57.54</v>
      </c>
      <c r="I159" s="60">
        <f t="shared" si="10"/>
        <v>-57.54</v>
      </c>
      <c r="J159" s="60">
        <f>IF(OR(I159="",I160="",I161=""),"",(AVERAGEIF(A159:A$10000,A159,I159:I$10000)))</f>
        <v>-57.374285714285705</v>
      </c>
      <c r="K159" s="60"/>
      <c r="L159" s="55">
        <f>IF(O159="","",A159)</f>
        <v>4</v>
      </c>
      <c r="M159" s="60" t="str">
        <f>IF(O159="","",(VLOOKUP(A159,A159:E7143,5,FALSE)))</f>
        <v>TaskB</v>
      </c>
      <c r="N159" s="55">
        <f t="shared" si="11"/>
        <v>-57.54</v>
      </c>
      <c r="O159" s="55">
        <f t="shared" si="13"/>
        <v>17.874960000000002</v>
      </c>
      <c r="P159" s="104" t="str">
        <f t="shared" si="12"/>
        <v/>
      </c>
      <c r="Q159" s="58"/>
      <c r="R159" s="58"/>
      <c r="S159" s="102"/>
      <c r="T159">
        <f>T$7</f>
        <v>0.13400000000000001</v>
      </c>
    </row>
    <row r="160" spans="1:20" ht="12.5" customHeight="1" x14ac:dyDescent="0.35">
      <c r="A160" s="60">
        <v>4</v>
      </c>
      <c r="B160" s="60" t="s">
        <v>117</v>
      </c>
      <c r="C160" s="68">
        <v>17.891559999999998</v>
      </c>
      <c r="D160" s="58" t="s">
        <v>65</v>
      </c>
      <c r="E160" s="60" t="s">
        <v>58</v>
      </c>
      <c r="F160" s="60" t="s">
        <v>118</v>
      </c>
      <c r="G160" s="60">
        <v>-72.349999999999994</v>
      </c>
      <c r="H160" s="60"/>
      <c r="I160" s="60">
        <f t="shared" si="10"/>
        <v>-72.349999999999994</v>
      </c>
      <c r="J160" s="60">
        <f>IF(OR(I160="",I161="",I162=""),"",(AVERAGEIF(A160:A$10000,A160,I160:I$10000)))</f>
        <v>-57.361538461538458</v>
      </c>
      <c r="K160" s="60"/>
      <c r="L160" s="60" t="str">
        <f>IF(O160="","",A160)</f>
        <v/>
      </c>
      <c r="M160" s="60" t="str">
        <f>IF(O160="","",(VLOOKUP(A160,A160:E7144,5,FALSE)))</f>
        <v/>
      </c>
      <c r="N160" s="60" t="str">
        <f t="shared" si="11"/>
        <v/>
      </c>
      <c r="O160" s="60" t="str">
        <f t="shared" si="13"/>
        <v/>
      </c>
      <c r="P160" s="103">
        <f t="shared" si="12"/>
        <v>16.59999999999684</v>
      </c>
      <c r="Q160" s="58"/>
      <c r="R160" s="58"/>
      <c r="S160" s="102"/>
      <c r="T160">
        <f>T$8</f>
        <v>0.1321</v>
      </c>
    </row>
    <row r="161" spans="1:20" ht="12.5" customHeight="1" x14ac:dyDescent="0.35">
      <c r="A161" s="2">
        <v>4</v>
      </c>
      <c r="B161" s="2" t="s">
        <v>117</v>
      </c>
      <c r="C161" s="67">
        <v>17.909020000000002</v>
      </c>
      <c r="D161" t="s">
        <v>65</v>
      </c>
      <c r="E161" s="2" t="s">
        <v>58</v>
      </c>
      <c r="F161" s="2" t="s">
        <v>118</v>
      </c>
      <c r="G161" s="2">
        <v>-72.349999999999994</v>
      </c>
      <c r="I161" s="60">
        <f t="shared" si="10"/>
        <v>-72.349999999999994</v>
      </c>
      <c r="J161" s="60">
        <f>IF(OR(I161="",I162="",I163=""),"",(AVERAGEIF(A161:A$10000,A161,I161:I$10000)))</f>
        <v>-56.112500000000004</v>
      </c>
      <c r="K161" s="60"/>
      <c r="L161" s="55" t="str">
        <f>IF(O161="","",A161)</f>
        <v/>
      </c>
      <c r="M161" s="60" t="str">
        <f>IF(O161="","",(VLOOKUP(A161,A161:E7145,5,FALSE)))</f>
        <v/>
      </c>
      <c r="N161" s="55" t="str">
        <f t="shared" si="11"/>
        <v/>
      </c>
      <c r="O161" s="55" t="str">
        <f t="shared" si="13"/>
        <v/>
      </c>
      <c r="P161" s="104">
        <f t="shared" si="12"/>
        <v>17.460000000003362</v>
      </c>
      <c r="Q161" s="58"/>
      <c r="R161" s="58"/>
      <c r="S161" s="102"/>
      <c r="T161">
        <f>T$9</f>
        <v>0.1288</v>
      </c>
    </row>
    <row r="162" spans="1:20" ht="12.5" customHeight="1" x14ac:dyDescent="0.35">
      <c r="A162" s="60">
        <v>4</v>
      </c>
      <c r="B162" s="60" t="s">
        <v>117</v>
      </c>
      <c r="C162" s="68">
        <v>17.930019999999999</v>
      </c>
      <c r="D162" s="58" t="s">
        <v>65</v>
      </c>
      <c r="E162" s="60" t="s">
        <v>58</v>
      </c>
      <c r="F162" s="60" t="s">
        <v>118</v>
      </c>
      <c r="G162" s="60">
        <v>-72.45</v>
      </c>
      <c r="H162" s="60"/>
      <c r="I162" s="60">
        <f t="shared" si="10"/>
        <v>-72.45</v>
      </c>
      <c r="J162" s="60">
        <f>IF(OR(I162="",I163="",I164=""),"",(AVERAGEIF(A162:A$10000,A162,I162:I$10000)))</f>
        <v>-54.636363636363633</v>
      </c>
      <c r="K162" s="60"/>
      <c r="L162" s="60" t="str">
        <f>IF(O162="","",A162)</f>
        <v/>
      </c>
      <c r="M162" s="60" t="str">
        <f>IF(O162="","",(VLOOKUP(A162,A162:E7146,5,FALSE)))</f>
        <v/>
      </c>
      <c r="N162" s="60" t="str">
        <f t="shared" si="11"/>
        <v/>
      </c>
      <c r="O162" s="60" t="str">
        <f t="shared" si="13"/>
        <v/>
      </c>
      <c r="P162" s="103">
        <f t="shared" si="12"/>
        <v>20.999999999997243</v>
      </c>
      <c r="Q162" s="58"/>
      <c r="R162" s="58"/>
      <c r="S162" s="102"/>
      <c r="T162">
        <f>T$10</f>
        <v>0.1263</v>
      </c>
    </row>
    <row r="163" spans="1:20" ht="12.5" customHeight="1" x14ac:dyDescent="0.35">
      <c r="A163" s="2">
        <v>4</v>
      </c>
      <c r="B163" s="2" t="s">
        <v>117</v>
      </c>
      <c r="C163" s="67">
        <v>17.958400000000001</v>
      </c>
      <c r="D163" t="s">
        <v>65</v>
      </c>
      <c r="E163" s="2" t="s">
        <v>58</v>
      </c>
      <c r="F163" s="2" t="s">
        <v>118</v>
      </c>
      <c r="G163" s="2">
        <v>-44.97</v>
      </c>
      <c r="I163" s="60">
        <f t="shared" si="10"/>
        <v>-44.97</v>
      </c>
      <c r="J163" s="60">
        <f>IF(OR(I163="",I164="",I165=""),"",(AVERAGEIF(A163:A$10000,A163,I163:I$10000)))</f>
        <v>-52.854999999999997</v>
      </c>
      <c r="K163" s="60"/>
      <c r="L163" s="55" t="str">
        <f>IF(O163="","",A163)</f>
        <v/>
      </c>
      <c r="M163" s="60" t="str">
        <f>IF(O163="","",(VLOOKUP(A163,A163:E7147,5,FALSE)))</f>
        <v/>
      </c>
      <c r="N163" s="55" t="str">
        <f t="shared" si="11"/>
        <v/>
      </c>
      <c r="O163" s="55" t="str">
        <f t="shared" si="13"/>
        <v/>
      </c>
      <c r="P163" s="104">
        <f t="shared" si="12"/>
        <v>28.38000000000207</v>
      </c>
      <c r="Q163" s="58"/>
      <c r="R163" s="58"/>
      <c r="S163" s="102"/>
      <c r="T163">
        <f>T$11</f>
        <v>0.124</v>
      </c>
    </row>
    <row r="164" spans="1:20" ht="12.5" customHeight="1" x14ac:dyDescent="0.35">
      <c r="A164" s="60">
        <v>4</v>
      </c>
      <c r="B164" s="60" t="s">
        <v>117</v>
      </c>
      <c r="C164" s="68">
        <v>17.989360000000001</v>
      </c>
      <c r="D164" s="58" t="s">
        <v>65</v>
      </c>
      <c r="E164" s="60" t="s">
        <v>58</v>
      </c>
      <c r="F164" s="60" t="s">
        <v>118</v>
      </c>
      <c r="G164" s="60">
        <v>-50.45</v>
      </c>
      <c r="H164" s="60"/>
      <c r="I164" s="60">
        <f t="shared" si="10"/>
        <v>-50.45</v>
      </c>
      <c r="J164" s="60">
        <f>IF(OR(I164="",I165="",I166=""),"",(AVERAGEIF(A164:A$10000,A164,I164:I$10000)))</f>
        <v>-53.731111111111105</v>
      </c>
      <c r="K164" s="60"/>
      <c r="L164" s="60" t="str">
        <f>IF(O164="","",A164)</f>
        <v/>
      </c>
      <c r="M164" s="60" t="str">
        <f>IF(O164="","",(VLOOKUP(A164,A164:E7148,5,FALSE)))</f>
        <v/>
      </c>
      <c r="N164" s="60" t="str">
        <f t="shared" si="11"/>
        <v/>
      </c>
      <c r="O164" s="60" t="str">
        <f t="shared" si="13"/>
        <v/>
      </c>
      <c r="P164" s="103">
        <f t="shared" si="12"/>
        <v>30.960000000000321</v>
      </c>
      <c r="Q164" s="58"/>
      <c r="R164" s="58"/>
      <c r="S164" s="102"/>
      <c r="T164">
        <f>T$12</f>
        <v>0.1217</v>
      </c>
    </row>
    <row r="165" spans="1:20" ht="12.5" customHeight="1" x14ac:dyDescent="0.35">
      <c r="A165" s="2">
        <v>4</v>
      </c>
      <c r="B165" s="2" t="s">
        <v>117</v>
      </c>
      <c r="C165" s="67">
        <v>18.01315</v>
      </c>
      <c r="D165" t="s">
        <v>65</v>
      </c>
      <c r="E165" s="2" t="s">
        <v>58</v>
      </c>
      <c r="F165" s="2" t="s">
        <v>118</v>
      </c>
      <c r="G165" s="2">
        <v>-43.83</v>
      </c>
      <c r="I165" s="60">
        <f t="shared" si="10"/>
        <v>-43.83</v>
      </c>
      <c r="J165" s="60">
        <f>IF(OR(I165="",I166="",I167=""),"",(AVERAGEIF(A165:A$10000,A165,I165:I$10000)))</f>
        <v>-54.141249999999999</v>
      </c>
      <c r="K165" s="60"/>
      <c r="L165" s="55" t="str">
        <f>IF(O165="","",A165)</f>
        <v/>
      </c>
      <c r="M165" s="60" t="str">
        <f>IF(O165="","",(VLOOKUP(A165,A165:E7149,5,FALSE)))</f>
        <v/>
      </c>
      <c r="N165" s="55" t="str">
        <f t="shared" si="11"/>
        <v/>
      </c>
      <c r="O165" s="55" t="str">
        <f t="shared" si="13"/>
        <v/>
      </c>
      <c r="P165" s="104">
        <f t="shared" si="12"/>
        <v>23.789999999998201</v>
      </c>
      <c r="Q165" s="58"/>
      <c r="R165" s="58"/>
      <c r="S165" s="102"/>
      <c r="T165">
        <f>T$13</f>
        <v>0.1163</v>
      </c>
    </row>
    <row r="166" spans="1:20" ht="12.5" customHeight="1" x14ac:dyDescent="0.35">
      <c r="A166" s="60">
        <v>4</v>
      </c>
      <c r="B166" s="60" t="s">
        <v>117</v>
      </c>
      <c r="C166" s="68">
        <v>18.044370000000001</v>
      </c>
      <c r="D166" s="58" t="s">
        <v>65</v>
      </c>
      <c r="E166" s="60" t="s">
        <v>58</v>
      </c>
      <c r="F166" s="60" t="s">
        <v>118</v>
      </c>
      <c r="G166" s="60">
        <v>-46.11</v>
      </c>
      <c r="H166" s="60"/>
      <c r="I166" s="60">
        <f t="shared" si="10"/>
        <v>-46.11</v>
      </c>
      <c r="J166" s="60">
        <f>IF(OR(I166="",I167="",I168=""),"",(AVERAGEIF(A166:A$10000,A166,I166:I$10000)))</f>
        <v>-55.614285714285707</v>
      </c>
      <c r="K166" s="60"/>
      <c r="L166" s="60" t="str">
        <f>IF(O166="","",A166)</f>
        <v/>
      </c>
      <c r="M166" s="60" t="str">
        <f>IF(O166="","",(VLOOKUP(A166,A166:E7150,5,FALSE)))</f>
        <v/>
      </c>
      <c r="N166" s="60" t="str">
        <f t="shared" si="11"/>
        <v/>
      </c>
      <c r="O166" s="60" t="str">
        <f t="shared" si="13"/>
        <v/>
      </c>
      <c r="P166" s="103">
        <f t="shared" si="12"/>
        <v>31.220000000001136</v>
      </c>
      <c r="Q166" s="58"/>
      <c r="R166" s="58"/>
      <c r="S166" s="102"/>
      <c r="T166">
        <f>T$14</f>
        <v>0.1109</v>
      </c>
    </row>
    <row r="167" spans="1:20" ht="12.5" customHeight="1" x14ac:dyDescent="0.35">
      <c r="A167" s="2">
        <v>4</v>
      </c>
      <c r="B167" s="2" t="s">
        <v>117</v>
      </c>
      <c r="C167" s="67">
        <v>18.06335</v>
      </c>
      <c r="D167" t="s">
        <v>65</v>
      </c>
      <c r="E167" s="2" t="s">
        <v>58</v>
      </c>
      <c r="F167" s="2" t="s">
        <v>118</v>
      </c>
      <c r="G167" s="2">
        <v>-51.32</v>
      </c>
      <c r="I167" s="60">
        <f t="shared" si="10"/>
        <v>-51.32</v>
      </c>
      <c r="J167" s="60">
        <f>IF(OR(I167="",I168="",I169=""),"",(AVERAGEIF(A167:A$10000,A167,I167:I$10000)))</f>
        <v>-57.198333333333331</v>
      </c>
      <c r="K167" s="60"/>
      <c r="L167" s="55" t="str">
        <f>IF(O167="","",A167)</f>
        <v/>
      </c>
      <c r="M167" s="60" t="str">
        <f>IF(O167="","",(VLOOKUP(A167,A167:E7151,5,FALSE)))</f>
        <v/>
      </c>
      <c r="N167" s="55" t="str">
        <f t="shared" si="11"/>
        <v/>
      </c>
      <c r="O167" s="55" t="str">
        <f t="shared" si="13"/>
        <v/>
      </c>
      <c r="P167" s="104">
        <f t="shared" si="12"/>
        <v>18.979999999999109</v>
      </c>
      <c r="Q167" s="58"/>
      <c r="R167" s="58"/>
      <c r="S167" s="102"/>
      <c r="T167">
        <f>T$15</f>
        <v>0.1081</v>
      </c>
    </row>
    <row r="168" spans="1:20" ht="12.5" customHeight="1" x14ac:dyDescent="0.35">
      <c r="A168" s="60">
        <v>4</v>
      </c>
      <c r="B168" s="60" t="s">
        <v>117</v>
      </c>
      <c r="C168" s="68">
        <v>18.08886</v>
      </c>
      <c r="D168" s="58" t="s">
        <v>65</v>
      </c>
      <c r="E168" s="60" t="s">
        <v>58</v>
      </c>
      <c r="F168" s="60" t="s">
        <v>118</v>
      </c>
      <c r="G168" s="60">
        <v>-47.69</v>
      </c>
      <c r="H168" s="60"/>
      <c r="I168" s="60">
        <f t="shared" si="10"/>
        <v>-47.69</v>
      </c>
      <c r="J168" s="60">
        <f>IF(OR(I168="",I169="",I170=""),"",(AVERAGEIF(A168:A$10000,A168,I168:I$10000)))</f>
        <v>-58.374000000000002</v>
      </c>
      <c r="K168" s="60"/>
      <c r="L168" s="60" t="str">
        <f>IF(O168="","",A168)</f>
        <v/>
      </c>
      <c r="M168" s="60" t="str">
        <f>IF(O168="","",(VLOOKUP(A168,A168:E7152,5,FALSE)))</f>
        <v/>
      </c>
      <c r="N168" s="60" t="str">
        <f t="shared" si="11"/>
        <v/>
      </c>
      <c r="O168" s="60" t="str">
        <f t="shared" si="13"/>
        <v/>
      </c>
      <c r="P168" s="103">
        <f t="shared" si="12"/>
        <v>25.510000000000588</v>
      </c>
      <c r="Q168" s="58"/>
      <c r="R168" s="58"/>
      <c r="S168" s="102"/>
      <c r="T168">
        <f>T$16</f>
        <v>0.10680000000000001</v>
      </c>
    </row>
    <row r="169" spans="1:20" ht="12.5" customHeight="1" x14ac:dyDescent="0.35">
      <c r="A169" s="2">
        <v>4</v>
      </c>
      <c r="B169" s="2" t="s">
        <v>117</v>
      </c>
      <c r="C169" s="67">
        <v>18.10688</v>
      </c>
      <c r="D169" t="s">
        <v>65</v>
      </c>
      <c r="E169" s="2" t="s">
        <v>58</v>
      </c>
      <c r="F169" s="2" t="s">
        <v>118</v>
      </c>
      <c r="G169" s="2">
        <v>-59.3</v>
      </c>
      <c r="I169" s="60">
        <f t="shared" si="10"/>
        <v>-59.3</v>
      </c>
      <c r="J169" s="60">
        <f>IF(OR(I169="",I170="",I171=""),"",(AVERAGEIF(A169:A$10000,A169,I169:I$10000)))</f>
        <v>-61.045000000000002</v>
      </c>
      <c r="K169" s="60"/>
      <c r="L169" s="55" t="str">
        <f>IF(O169="","",A169)</f>
        <v/>
      </c>
      <c r="M169" s="60" t="str">
        <f>IF(O169="","",(VLOOKUP(A169,A169:E7153,5,FALSE)))</f>
        <v/>
      </c>
      <c r="N169" s="55" t="str">
        <f t="shared" si="11"/>
        <v/>
      </c>
      <c r="O169" s="55" t="str">
        <f t="shared" si="13"/>
        <v/>
      </c>
      <c r="P169" s="104">
        <f t="shared" si="12"/>
        <v>18.019999999999925</v>
      </c>
      <c r="Q169" s="58"/>
      <c r="R169" s="58"/>
      <c r="S169" s="102"/>
      <c r="T169">
        <f>T$17</f>
        <v>0.10630000000000001</v>
      </c>
    </row>
    <row r="170" spans="1:20" ht="12.5" customHeight="1" x14ac:dyDescent="0.35">
      <c r="A170" s="60">
        <v>4</v>
      </c>
      <c r="B170" s="60" t="s">
        <v>117</v>
      </c>
      <c r="C170" s="68">
        <v>18.126169999999998</v>
      </c>
      <c r="D170" s="58" t="s">
        <v>65</v>
      </c>
      <c r="E170" s="60" t="s">
        <v>58</v>
      </c>
      <c r="F170" s="60" t="s">
        <v>118</v>
      </c>
      <c r="G170" s="60">
        <v>-52.46</v>
      </c>
      <c r="H170" s="60"/>
      <c r="I170" s="60">
        <f t="shared" si="10"/>
        <v>-52.46</v>
      </c>
      <c r="J170" s="60">
        <f>IF(OR(I170="",I171="",I172=""),"",(AVERAGEIF(A170:A$10000,A170,I170:I$10000)))</f>
        <v>-61.626666666666665</v>
      </c>
      <c r="K170" s="60"/>
      <c r="L170" s="60" t="str">
        <f>IF(O170="","",A170)</f>
        <v/>
      </c>
      <c r="M170" s="60" t="str">
        <f>IF(O170="","",(VLOOKUP(A170,A170:E7154,5,FALSE)))</f>
        <v/>
      </c>
      <c r="N170" s="60" t="str">
        <f t="shared" si="11"/>
        <v/>
      </c>
      <c r="O170" s="60" t="str">
        <f t="shared" si="13"/>
        <v/>
      </c>
      <c r="P170" s="103">
        <f t="shared" si="12"/>
        <v>19.289999999998031</v>
      </c>
      <c r="Q170" s="58"/>
      <c r="R170" s="58"/>
      <c r="S170" s="102"/>
      <c r="T170">
        <f>T$18</f>
        <v>0.10580000000000001</v>
      </c>
    </row>
    <row r="171" spans="1:20" ht="12.5" customHeight="1" x14ac:dyDescent="0.35">
      <c r="A171" s="2">
        <v>4</v>
      </c>
      <c r="B171" s="2" t="s">
        <v>117</v>
      </c>
      <c r="C171" s="67">
        <v>18.153189999999999</v>
      </c>
      <c r="D171" t="s">
        <v>65</v>
      </c>
      <c r="E171" s="2" t="s">
        <v>58</v>
      </c>
      <c r="F171" s="2" t="s">
        <v>118</v>
      </c>
      <c r="G171" s="2">
        <v>-59.41</v>
      </c>
      <c r="I171" s="60">
        <f t="shared" si="10"/>
        <v>-59.41</v>
      </c>
      <c r="J171" s="60" t="str">
        <f>IF(OR(I171="",I172="",I173=""),"",(AVERAGEIF(A171:A$10000,A171,I171:I$10000)))</f>
        <v/>
      </c>
      <c r="K171" s="60"/>
      <c r="L171" s="55" t="str">
        <f>IF(O171="","",A171)</f>
        <v/>
      </c>
      <c r="M171" s="60" t="str">
        <f>IF(O171="","",(VLOOKUP(A171,A171:E7155,5,FALSE)))</f>
        <v/>
      </c>
      <c r="N171" s="55" t="str">
        <f t="shared" si="11"/>
        <v/>
      </c>
      <c r="O171" s="55" t="str">
        <f t="shared" si="13"/>
        <v/>
      </c>
      <c r="P171" s="104">
        <f t="shared" si="12"/>
        <v>27.020000000000266</v>
      </c>
      <c r="Q171" s="58"/>
      <c r="R171" s="58"/>
      <c r="S171" s="102"/>
      <c r="T171">
        <f>T$19</f>
        <v>0.105</v>
      </c>
    </row>
    <row r="172" spans="1:20" ht="12.5" customHeight="1" x14ac:dyDescent="0.35">
      <c r="A172" s="60">
        <v>4</v>
      </c>
      <c r="B172" s="60" t="s">
        <v>117</v>
      </c>
      <c r="C172" s="68">
        <v>18.176449999999999</v>
      </c>
      <c r="D172" s="58" t="s">
        <v>65</v>
      </c>
      <c r="E172" s="60" t="s">
        <v>58</v>
      </c>
      <c r="F172" s="60" t="s">
        <v>118</v>
      </c>
      <c r="G172" s="60">
        <v>-73.010000000000005</v>
      </c>
      <c r="H172" s="60"/>
      <c r="I172" s="60">
        <f t="shared" si="10"/>
        <v>-73.010000000000005</v>
      </c>
      <c r="J172" s="60" t="str">
        <f>IF(OR(I172="",I173="",I174=""),"",(AVERAGEIF(A172:A$10000,A172,I172:I$10000)))</f>
        <v/>
      </c>
      <c r="K172" s="60"/>
      <c r="L172" s="60" t="str">
        <f>IF(O172="","",A172)</f>
        <v/>
      </c>
      <c r="M172" s="60" t="str">
        <f>IF(O172="","",(VLOOKUP(A172,A172:E7156,5,FALSE)))</f>
        <v/>
      </c>
      <c r="N172" s="60" t="str">
        <f t="shared" si="11"/>
        <v/>
      </c>
      <c r="O172" s="60" t="str">
        <f t="shared" si="13"/>
        <v/>
      </c>
      <c r="P172" s="103">
        <f t="shared" si="12"/>
        <v>23.260000000000502</v>
      </c>
      <c r="Q172" s="58"/>
      <c r="R172" s="58"/>
      <c r="S172" s="102"/>
      <c r="T172">
        <f>T$20</f>
        <v>0.1042</v>
      </c>
    </row>
    <row r="173" spans="1:20" ht="12.5" customHeight="1" x14ac:dyDescent="0.35">
      <c r="A173" s="2">
        <v>4</v>
      </c>
      <c r="B173" s="2" t="s">
        <v>117</v>
      </c>
      <c r="C173" s="67">
        <v>18.2407</v>
      </c>
      <c r="D173" t="s">
        <v>65</v>
      </c>
      <c r="E173" s="2" t="s">
        <v>58</v>
      </c>
      <c r="F173" s="2" t="s">
        <v>118</v>
      </c>
      <c r="G173" s="2">
        <v>-76.23</v>
      </c>
      <c r="I173" s="60" t="str">
        <f t="shared" si="10"/>
        <v/>
      </c>
      <c r="J173" s="60" t="str">
        <f>IF(OR(I173="",I174="",I175=""),"",(AVERAGEIF(A173:A$10000,A173,I173:I$10000)))</f>
        <v/>
      </c>
      <c r="K173" s="60"/>
      <c r="L173" s="55" t="str">
        <f>IF(O173="","",A173)</f>
        <v/>
      </c>
      <c r="M173" s="60" t="str">
        <f>IF(O173="","",(VLOOKUP(A173,A173:E7157,5,FALSE)))</f>
        <v/>
      </c>
      <c r="N173" s="55" t="str">
        <f t="shared" si="11"/>
        <v/>
      </c>
      <c r="O173" s="55" t="str">
        <f t="shared" si="13"/>
        <v/>
      </c>
      <c r="P173" s="104">
        <f t="shared" si="12"/>
        <v>64.250000000001251</v>
      </c>
      <c r="Q173" s="58"/>
      <c r="R173" s="58"/>
      <c r="S173" s="102"/>
      <c r="T173">
        <f>T$21</f>
        <v>9.6000000000000002E-2</v>
      </c>
    </row>
    <row r="174" spans="1:20" ht="12.5" customHeight="1" x14ac:dyDescent="0.35">
      <c r="A174" s="60">
        <v>4</v>
      </c>
      <c r="B174" s="60" t="s">
        <v>117</v>
      </c>
      <c r="C174" s="68">
        <v>18.276240000000001</v>
      </c>
      <c r="D174" s="58" t="s">
        <v>65</v>
      </c>
      <c r="E174" s="60" t="s">
        <v>58</v>
      </c>
      <c r="F174" s="60" t="s">
        <v>118</v>
      </c>
      <c r="G174" s="60">
        <v>-94.28</v>
      </c>
      <c r="H174" s="60"/>
      <c r="I174" s="60" t="str">
        <f t="shared" si="10"/>
        <v/>
      </c>
      <c r="J174" s="60" t="str">
        <f>IF(OR(I174="",I175="",I176=""),"",(AVERAGEIF(A174:A$10000,A174,I174:I$10000)))</f>
        <v/>
      </c>
      <c r="K174" s="60"/>
      <c r="L174" s="60" t="str">
        <f>IF(O174="","",A174)</f>
        <v/>
      </c>
      <c r="M174" s="60" t="str">
        <f>IF(O174="","",(VLOOKUP(A174,A174:E7158,5,FALSE)))</f>
        <v/>
      </c>
      <c r="N174" s="60" t="str">
        <f t="shared" si="11"/>
        <v/>
      </c>
      <c r="O174" s="60" t="str">
        <f t="shared" si="13"/>
        <v/>
      </c>
      <c r="P174" s="103">
        <f t="shared" si="12"/>
        <v>35.540000000001015</v>
      </c>
      <c r="Q174" s="58"/>
      <c r="R174" s="58"/>
      <c r="S174" s="102"/>
      <c r="T174">
        <f>T$22</f>
        <v>8.7800000000000003E-2</v>
      </c>
    </row>
    <row r="175" spans="1:20" ht="12.5" customHeight="1" x14ac:dyDescent="0.35">
      <c r="A175" s="2">
        <v>4</v>
      </c>
      <c r="B175" s="2" t="s">
        <v>117</v>
      </c>
      <c r="C175" s="67">
        <v>18.29851</v>
      </c>
      <c r="D175" t="s">
        <v>65</v>
      </c>
      <c r="E175" s="2" t="s">
        <v>58</v>
      </c>
      <c r="F175" s="2" t="s">
        <v>118</v>
      </c>
      <c r="G175" s="2">
        <v>-94.9</v>
      </c>
      <c r="I175" s="60" t="str">
        <f t="shared" si="10"/>
        <v/>
      </c>
      <c r="J175" s="60" t="str">
        <f>IF(OR(I175="",I176="",I177=""),"",(AVERAGEIF(A175:A$10000,A175,I175:I$10000)))</f>
        <v/>
      </c>
      <c r="K175" s="60"/>
      <c r="L175" s="55" t="str">
        <f>IF(O175="","",A175)</f>
        <v/>
      </c>
      <c r="M175" s="60" t="str">
        <f>IF(O175="","",(VLOOKUP(A175,A175:E7159,5,FALSE)))</f>
        <v/>
      </c>
      <c r="N175" s="55" t="str">
        <f t="shared" si="11"/>
        <v/>
      </c>
      <c r="O175" s="55" t="str">
        <f t="shared" si="13"/>
        <v/>
      </c>
      <c r="P175" s="104">
        <f t="shared" si="12"/>
        <v>22.269999999998902</v>
      </c>
      <c r="Q175" s="58"/>
      <c r="R175" s="58"/>
      <c r="S175" s="102"/>
      <c r="T175">
        <f>T$23</f>
        <v>7.2900000000000006E-2</v>
      </c>
    </row>
    <row r="176" spans="1:20" ht="12.5" customHeight="1" x14ac:dyDescent="0.35">
      <c r="A176" s="60">
        <v>4</v>
      </c>
      <c r="B176" s="60" t="s">
        <v>117</v>
      </c>
      <c r="C176" s="68">
        <v>18.322310000000002</v>
      </c>
      <c r="D176" s="58" t="s">
        <v>65</v>
      </c>
      <c r="E176" s="60" t="s">
        <v>58</v>
      </c>
      <c r="F176" s="60" t="s">
        <v>118</v>
      </c>
      <c r="G176" s="60">
        <v>-90.22</v>
      </c>
      <c r="H176" s="60"/>
      <c r="I176" s="60" t="str">
        <f t="shared" si="10"/>
        <v/>
      </c>
      <c r="J176" s="60" t="str">
        <f>IF(OR(I176="",I177="",I178=""),"",(AVERAGEIF(A176:A$10000,A176,I176:I$10000)))</f>
        <v/>
      </c>
      <c r="K176" s="60"/>
      <c r="L176" s="60" t="str">
        <f>IF(O176="","",A176)</f>
        <v/>
      </c>
      <c r="M176" s="60" t="str">
        <f>IF(O176="","",(VLOOKUP(A176,A176:E7160,5,FALSE)))</f>
        <v/>
      </c>
      <c r="N176" s="60" t="str">
        <f t="shared" si="11"/>
        <v/>
      </c>
      <c r="O176" s="60" t="str">
        <f t="shared" si="13"/>
        <v/>
      </c>
      <c r="P176" s="103">
        <f t="shared" si="12"/>
        <v>23.800000000001376</v>
      </c>
      <c r="Q176" s="58"/>
      <c r="R176" s="58"/>
      <c r="S176" s="102"/>
    </row>
    <row r="177" spans="1:19" ht="12.5" customHeight="1" x14ac:dyDescent="0.35">
      <c r="A177" s="2">
        <v>4</v>
      </c>
      <c r="B177" s="2" t="s">
        <v>117</v>
      </c>
      <c r="C177" s="67">
        <v>18.34102</v>
      </c>
      <c r="D177" t="s">
        <v>65</v>
      </c>
      <c r="E177" s="2" t="s">
        <v>58</v>
      </c>
      <c r="F177" s="2" t="s">
        <v>118</v>
      </c>
      <c r="G177" s="2">
        <v>-93.69</v>
      </c>
      <c r="I177" s="60" t="str">
        <f t="shared" si="10"/>
        <v/>
      </c>
      <c r="J177" s="60" t="str">
        <f>IF(OR(I177="",I178="",I179=""),"",(AVERAGEIF(A177:A$10000,A177,I177:I$10000)))</f>
        <v/>
      </c>
      <c r="K177" s="60"/>
      <c r="L177" s="55" t="str">
        <f>IF(O177="","",A177)</f>
        <v/>
      </c>
      <c r="M177" s="60" t="str">
        <f>IF(O177="","",(VLOOKUP(A177,A177:E7161,5,FALSE)))</f>
        <v/>
      </c>
      <c r="N177" s="55" t="str">
        <f t="shared" si="11"/>
        <v/>
      </c>
      <c r="O177" s="55" t="str">
        <f t="shared" si="13"/>
        <v/>
      </c>
      <c r="P177" s="104">
        <f t="shared" si="12"/>
        <v>18.709999999998672</v>
      </c>
      <c r="Q177" s="58"/>
      <c r="R177" s="58"/>
      <c r="S177" s="102"/>
    </row>
    <row r="178" spans="1:19" ht="12.5" customHeight="1" x14ac:dyDescent="0.35">
      <c r="A178" s="60">
        <v>4</v>
      </c>
      <c r="B178" s="60" t="s">
        <v>117</v>
      </c>
      <c r="C178" s="68">
        <v>18.35744</v>
      </c>
      <c r="D178" s="58" t="s">
        <v>65</v>
      </c>
      <c r="E178" s="60" t="s">
        <v>58</v>
      </c>
      <c r="F178" s="60" t="s">
        <v>118</v>
      </c>
      <c r="G178" s="60">
        <v>-94.77</v>
      </c>
      <c r="H178" s="60"/>
      <c r="I178" s="60" t="str">
        <f t="shared" si="10"/>
        <v/>
      </c>
      <c r="J178" s="60" t="str">
        <f>IF(OR(I178="",I179="",I180=""),"",(AVERAGEIF(A178:A$10000,A178,I178:I$10000)))</f>
        <v/>
      </c>
      <c r="K178" s="60"/>
      <c r="L178" s="60" t="str">
        <f>IF(O178="","",A178)</f>
        <v/>
      </c>
      <c r="M178" s="60" t="str">
        <f>IF(O178="","",(VLOOKUP(A178,A178:E7162,5,FALSE)))</f>
        <v/>
      </c>
      <c r="N178" s="60" t="str">
        <f t="shared" si="11"/>
        <v/>
      </c>
      <c r="O178" s="60" t="str">
        <f t="shared" si="13"/>
        <v/>
      </c>
      <c r="P178" s="103">
        <f t="shared" si="12"/>
        <v>16.420000000000101</v>
      </c>
      <c r="Q178" s="58"/>
      <c r="R178" s="58"/>
      <c r="S178" s="102"/>
    </row>
    <row r="179" spans="1:19" ht="12.5" customHeight="1" x14ac:dyDescent="0.35">
      <c r="A179" s="2">
        <v>4</v>
      </c>
      <c r="B179" s="2" t="s">
        <v>117</v>
      </c>
      <c r="C179" s="67">
        <v>18.374269999999999</v>
      </c>
      <c r="D179" t="s">
        <v>65</v>
      </c>
      <c r="E179" s="2" t="s">
        <v>58</v>
      </c>
      <c r="F179" s="2" t="s">
        <v>118</v>
      </c>
      <c r="G179" s="2">
        <v>-99.61</v>
      </c>
      <c r="I179" s="60" t="str">
        <f t="shared" si="10"/>
        <v/>
      </c>
      <c r="J179" s="60" t="str">
        <f>IF(OR(I179="",I180="",I181=""),"",(AVERAGEIF(A179:A$10000,A179,I179:I$10000)))</f>
        <v/>
      </c>
      <c r="K179" s="60"/>
      <c r="L179" s="55" t="str">
        <f>IF(O179="","",A179)</f>
        <v/>
      </c>
      <c r="M179" s="60" t="str">
        <f>IF(O179="","",(VLOOKUP(A179,A179:E7163,5,FALSE)))</f>
        <v/>
      </c>
      <c r="N179" s="55" t="str">
        <f t="shared" si="11"/>
        <v/>
      </c>
      <c r="O179" s="55" t="str">
        <f t="shared" si="13"/>
        <v/>
      </c>
      <c r="P179" s="104">
        <f t="shared" si="12"/>
        <v>16.82999999999879</v>
      </c>
      <c r="Q179" s="58"/>
      <c r="R179" s="58"/>
      <c r="S179" s="102"/>
    </row>
    <row r="180" spans="1:19" ht="12.5" customHeight="1" x14ac:dyDescent="0.35">
      <c r="A180" s="60">
        <v>4</v>
      </c>
      <c r="B180" s="60" t="s">
        <v>117</v>
      </c>
      <c r="C180" s="68">
        <v>18.391999999999999</v>
      </c>
      <c r="D180" s="58" t="s">
        <v>65</v>
      </c>
      <c r="E180" s="60" t="s">
        <v>58</v>
      </c>
      <c r="F180" s="60" t="s">
        <v>118</v>
      </c>
      <c r="G180" s="60">
        <v>-99.61</v>
      </c>
      <c r="H180" s="60"/>
      <c r="I180" s="60" t="str">
        <f t="shared" si="10"/>
        <v/>
      </c>
      <c r="J180" s="60" t="str">
        <f>IF(OR(I180="",I181="",I182=""),"",(AVERAGEIF(A180:A$10000,A180,I180:I$10000)))</f>
        <v/>
      </c>
      <c r="K180" s="60"/>
      <c r="L180" s="60" t="str">
        <f>IF(O180="","",A180)</f>
        <v/>
      </c>
      <c r="M180" s="60" t="str">
        <f>IF(O180="","",(VLOOKUP(A180,A180:E7164,5,FALSE)))</f>
        <v/>
      </c>
      <c r="N180" s="60" t="str">
        <f t="shared" si="11"/>
        <v/>
      </c>
      <c r="O180" s="60" t="str">
        <f t="shared" si="13"/>
        <v/>
      </c>
      <c r="P180" s="103">
        <f t="shared" si="12"/>
        <v>17.730000000000246</v>
      </c>
      <c r="Q180" s="58"/>
      <c r="R180" s="58"/>
      <c r="S180" s="102"/>
    </row>
    <row r="181" spans="1:19" ht="12.5" customHeight="1" x14ac:dyDescent="0.35">
      <c r="A181" s="2">
        <v>4</v>
      </c>
      <c r="B181" s="2" t="s">
        <v>117</v>
      </c>
      <c r="C181" s="67">
        <v>18.411169999999998</v>
      </c>
      <c r="D181" t="s">
        <v>65</v>
      </c>
      <c r="E181" s="2" t="s">
        <v>58</v>
      </c>
      <c r="F181" s="2" t="s">
        <v>118</v>
      </c>
      <c r="G181" s="2">
        <v>-92.67</v>
      </c>
      <c r="I181" s="60" t="str">
        <f t="shared" si="10"/>
        <v/>
      </c>
      <c r="J181" s="60" t="str">
        <f>IF(OR(I181="",I182="",I183=""),"",(AVERAGEIF(A181:A$10000,A181,I181:I$10000)))</f>
        <v/>
      </c>
      <c r="K181" s="60"/>
      <c r="L181" s="55" t="str">
        <f>IF(O181="","",A181)</f>
        <v/>
      </c>
      <c r="M181" s="60" t="str">
        <f>IF(O181="","",(VLOOKUP(A181,A181:E7165,5,FALSE)))</f>
        <v/>
      </c>
      <c r="N181" s="55" t="str">
        <f t="shared" si="11"/>
        <v/>
      </c>
      <c r="O181" s="55" t="str">
        <f t="shared" si="13"/>
        <v/>
      </c>
      <c r="P181" s="104">
        <f t="shared" si="12"/>
        <v>19.169999999999021</v>
      </c>
      <c r="Q181" s="58"/>
      <c r="R181" s="58"/>
      <c r="S181" s="102"/>
    </row>
    <row r="182" spans="1:19" ht="12.5" customHeight="1" x14ac:dyDescent="0.35">
      <c r="A182" s="60">
        <v>4</v>
      </c>
      <c r="B182" s="60" t="s">
        <v>117</v>
      </c>
      <c r="C182" s="68">
        <v>18.428380000000001</v>
      </c>
      <c r="D182" s="58" t="s">
        <v>65</v>
      </c>
      <c r="E182" s="60" t="s">
        <v>58</v>
      </c>
      <c r="F182" s="60" t="s">
        <v>118</v>
      </c>
      <c r="G182" s="60">
        <v>-94.53</v>
      </c>
      <c r="H182" s="60"/>
      <c r="I182" s="60" t="str">
        <f t="shared" si="10"/>
        <v/>
      </c>
      <c r="J182" s="60" t="str">
        <f>IF(OR(I182="",I183="",I184=""),"",(AVERAGEIF(A182:A$10000,A182,I182:I$10000)))</f>
        <v/>
      </c>
      <c r="K182" s="60"/>
      <c r="L182" s="60" t="str">
        <f>IF(O182="","",A182)</f>
        <v/>
      </c>
      <c r="M182" s="60" t="str">
        <f>IF(O182="","",(VLOOKUP(A182,A182:E7166,5,FALSE)))</f>
        <v/>
      </c>
      <c r="N182" s="60" t="str">
        <f t="shared" si="11"/>
        <v/>
      </c>
      <c r="O182" s="60" t="str">
        <f t="shared" si="13"/>
        <v/>
      </c>
      <c r="P182" s="103">
        <f t="shared" si="12"/>
        <v>17.210000000002168</v>
      </c>
      <c r="Q182" s="58"/>
      <c r="R182" s="58"/>
      <c r="S182" s="102"/>
    </row>
    <row r="183" spans="1:19" ht="12.5" customHeight="1" x14ac:dyDescent="0.35">
      <c r="A183" s="2">
        <v>4</v>
      </c>
      <c r="B183" s="2" t="s">
        <v>117</v>
      </c>
      <c r="C183" s="67">
        <v>18.446159999999999</v>
      </c>
      <c r="D183" t="s">
        <v>65</v>
      </c>
      <c r="E183" s="2" t="s">
        <v>58</v>
      </c>
      <c r="F183" s="2" t="s">
        <v>118</v>
      </c>
      <c r="G183" s="2">
        <v>-94.4</v>
      </c>
      <c r="I183" s="60" t="str">
        <f t="shared" si="10"/>
        <v/>
      </c>
      <c r="J183" s="60" t="str">
        <f>IF(OR(I183="",I184="",I185=""),"",(AVERAGEIF(A183:A$10000,A183,I183:I$10000)))</f>
        <v/>
      </c>
      <c r="K183" s="60"/>
      <c r="L183" s="55" t="str">
        <f>IF(O183="","",A183)</f>
        <v/>
      </c>
      <c r="M183" s="60" t="str">
        <f>IF(O183="","",(VLOOKUP(A183,A183:E7167,5,FALSE)))</f>
        <v/>
      </c>
      <c r="N183" s="55" t="str">
        <f t="shared" si="11"/>
        <v/>
      </c>
      <c r="O183" s="55" t="str">
        <f t="shared" si="13"/>
        <v/>
      </c>
      <c r="P183" s="104">
        <f t="shared" si="12"/>
        <v>17.779999999998353</v>
      </c>
      <c r="Q183" s="58"/>
      <c r="R183" s="58"/>
      <c r="S183" s="102"/>
    </row>
    <row r="184" spans="1:19" ht="12.5" customHeight="1" x14ac:dyDescent="0.35">
      <c r="A184" s="60">
        <v>4</v>
      </c>
      <c r="B184" s="60" t="s">
        <v>117</v>
      </c>
      <c r="C184" s="68">
        <v>18.4635</v>
      </c>
      <c r="D184" s="58" t="s">
        <v>65</v>
      </c>
      <c r="E184" s="60" t="s">
        <v>58</v>
      </c>
      <c r="F184" s="60" t="s">
        <v>118</v>
      </c>
      <c r="G184" s="60">
        <v>-94.4</v>
      </c>
      <c r="H184" s="60"/>
      <c r="I184" s="60" t="str">
        <f t="shared" si="10"/>
        <v/>
      </c>
      <c r="J184" s="60" t="str">
        <f>IF(OR(I184="",I185="",I186=""),"",(AVERAGEIF(A184:A$10000,A184,I184:I$10000)))</f>
        <v/>
      </c>
      <c r="K184" s="60"/>
      <c r="L184" s="60" t="str">
        <f>IF(O184="","",A184)</f>
        <v/>
      </c>
      <c r="M184" s="60" t="str">
        <f>IF(O184="","",(VLOOKUP(A184,A184:E7168,5,FALSE)))</f>
        <v/>
      </c>
      <c r="N184" s="60" t="str">
        <f t="shared" si="11"/>
        <v/>
      </c>
      <c r="O184" s="60" t="str">
        <f t="shared" si="13"/>
        <v/>
      </c>
      <c r="P184" s="103">
        <f t="shared" si="12"/>
        <v>17.340000000000799</v>
      </c>
      <c r="Q184" s="58"/>
      <c r="R184" s="58"/>
      <c r="S184" s="102"/>
    </row>
    <row r="185" spans="1:19" ht="12.5" customHeight="1" x14ac:dyDescent="0.35">
      <c r="A185" s="2">
        <v>4</v>
      </c>
      <c r="B185" s="2" t="s">
        <v>117</v>
      </c>
      <c r="C185" s="67">
        <v>18.480319999999999</v>
      </c>
      <c r="D185" t="s">
        <v>65</v>
      </c>
      <c r="E185" s="2" t="s">
        <v>58</v>
      </c>
      <c r="F185" s="2" t="s">
        <v>118</v>
      </c>
      <c r="G185" s="2">
        <v>-90.5</v>
      </c>
      <c r="I185" s="60" t="str">
        <f t="shared" si="10"/>
        <v/>
      </c>
      <c r="J185" s="60" t="str">
        <f>IF(OR(I185="",I186="",I187=""),"",(AVERAGEIF(A185:A$10000,A185,I185:I$10000)))</f>
        <v/>
      </c>
      <c r="K185" s="60"/>
      <c r="L185" s="55" t="str">
        <f>IF(O185="","",A185)</f>
        <v/>
      </c>
      <c r="M185" s="60" t="str">
        <f>IF(O185="","",(VLOOKUP(A185,A185:E7169,5,FALSE)))</f>
        <v/>
      </c>
      <c r="N185" s="55" t="str">
        <f t="shared" si="11"/>
        <v/>
      </c>
      <c r="O185" s="55" t="str">
        <f t="shared" si="13"/>
        <v/>
      </c>
      <c r="P185" s="104">
        <f t="shared" si="12"/>
        <v>16.819999999999169</v>
      </c>
      <c r="Q185" s="58"/>
      <c r="R185" s="58"/>
      <c r="S185" s="102"/>
    </row>
    <row r="186" spans="1:19" ht="12.5" customHeight="1" x14ac:dyDescent="0.35">
      <c r="A186" s="60">
        <v>4</v>
      </c>
      <c r="B186" s="60" t="s">
        <v>117</v>
      </c>
      <c r="C186" s="68">
        <v>18.496729999999999</v>
      </c>
      <c r="D186" s="58" t="s">
        <v>65</v>
      </c>
      <c r="E186" s="60" t="s">
        <v>58</v>
      </c>
      <c r="F186" s="60" t="s">
        <v>118</v>
      </c>
      <c r="G186" s="60">
        <v>-90.5</v>
      </c>
      <c r="H186" s="60"/>
      <c r="I186" s="60" t="str">
        <f t="shared" si="10"/>
        <v/>
      </c>
      <c r="J186" s="60" t="str">
        <f>IF(OR(I186="",I187="",I188=""),"",(AVERAGEIF(A186:A$10000,A186,I186:I$10000)))</f>
        <v/>
      </c>
      <c r="K186" s="60"/>
      <c r="L186" s="60" t="str">
        <f>IF(O186="","",A186)</f>
        <v/>
      </c>
      <c r="M186" s="60" t="str">
        <f>IF(O186="","",(VLOOKUP(A186,A186:E7170,5,FALSE)))</f>
        <v/>
      </c>
      <c r="N186" s="60" t="str">
        <f t="shared" si="11"/>
        <v/>
      </c>
      <c r="O186" s="60" t="str">
        <f t="shared" si="13"/>
        <v/>
      </c>
      <c r="P186" s="103">
        <f t="shared" si="12"/>
        <v>16.41000000000048</v>
      </c>
      <c r="Q186" s="58"/>
      <c r="R186" s="58"/>
      <c r="S186" s="102"/>
    </row>
    <row r="187" spans="1:19" ht="12.5" customHeight="1" x14ac:dyDescent="0.35">
      <c r="A187" s="2">
        <v>4</v>
      </c>
      <c r="B187" s="2" t="s">
        <v>117</v>
      </c>
      <c r="C187" s="67">
        <v>18.51491</v>
      </c>
      <c r="D187" t="s">
        <v>65</v>
      </c>
      <c r="E187" s="2" t="s">
        <v>58</v>
      </c>
      <c r="F187" s="2" t="s">
        <v>118</v>
      </c>
      <c r="G187" s="2">
        <v>-90.5</v>
      </c>
      <c r="I187" s="60" t="str">
        <f t="shared" si="10"/>
        <v/>
      </c>
      <c r="J187" s="60" t="str">
        <f>IF(OR(I187="",I188="",I189=""),"",(AVERAGEIF(A187:A$10000,A187,I187:I$10000)))</f>
        <v/>
      </c>
      <c r="K187" s="60"/>
      <c r="L187" s="55" t="str">
        <f>IF(O187="","",A187)</f>
        <v/>
      </c>
      <c r="M187" s="60" t="str">
        <f>IF(O187="","",(VLOOKUP(A187,A187:E7171,5,FALSE)))</f>
        <v/>
      </c>
      <c r="N187" s="55" t="str">
        <f t="shared" si="11"/>
        <v/>
      </c>
      <c r="O187" s="55" t="str">
        <f t="shared" si="13"/>
        <v/>
      </c>
      <c r="P187" s="104">
        <f t="shared" si="12"/>
        <v>18.180000000000973</v>
      </c>
      <c r="Q187" s="58"/>
      <c r="R187" s="58"/>
      <c r="S187" s="102"/>
    </row>
    <row r="188" spans="1:19" ht="12.5" customHeight="1" x14ac:dyDescent="0.35">
      <c r="A188" s="60">
        <v>4</v>
      </c>
      <c r="B188" s="60" t="s">
        <v>117</v>
      </c>
      <c r="C188" s="68">
        <v>18.53227</v>
      </c>
      <c r="D188" s="58" t="s">
        <v>65</v>
      </c>
      <c r="E188" s="60" t="s">
        <v>58</v>
      </c>
      <c r="F188" s="60" t="s">
        <v>118</v>
      </c>
      <c r="G188" s="60">
        <v>-92.67</v>
      </c>
      <c r="H188" s="60"/>
      <c r="I188" s="60" t="str">
        <f t="shared" si="10"/>
        <v/>
      </c>
      <c r="J188" s="60" t="str">
        <f>IF(OR(I188="",I189="",I190=""),"",(AVERAGEIF(A188:A$10000,A188,I188:I$10000)))</f>
        <v/>
      </c>
      <c r="K188" s="60"/>
      <c r="L188" s="60" t="str">
        <f>IF(O188="","",A188)</f>
        <v/>
      </c>
      <c r="M188" s="60" t="str">
        <f>IF(O188="","",(VLOOKUP(A188,A188:E7172,5,FALSE)))</f>
        <v/>
      </c>
      <c r="N188" s="60" t="str">
        <f t="shared" si="11"/>
        <v/>
      </c>
      <c r="O188" s="60" t="str">
        <f t="shared" si="13"/>
        <v/>
      </c>
      <c r="P188" s="103">
        <f t="shared" si="12"/>
        <v>17.360000000000042</v>
      </c>
      <c r="Q188" s="58"/>
      <c r="R188" s="58"/>
      <c r="S188" s="102"/>
    </row>
    <row r="189" spans="1:19" ht="12.5" customHeight="1" x14ac:dyDescent="0.35">
      <c r="A189" s="2">
        <v>4</v>
      </c>
      <c r="B189" s="2" t="s">
        <v>117</v>
      </c>
      <c r="C189" s="67">
        <v>18.55142</v>
      </c>
      <c r="D189" t="s">
        <v>65</v>
      </c>
      <c r="E189" s="2" t="s">
        <v>58</v>
      </c>
      <c r="F189" s="2" t="s">
        <v>118</v>
      </c>
      <c r="G189" s="2">
        <v>-91.71</v>
      </c>
      <c r="I189" s="60" t="str">
        <f t="shared" si="10"/>
        <v/>
      </c>
      <c r="J189" s="60" t="str">
        <f>IF(OR(I189="",I190="",I191=""),"",(AVERAGEIF(A189:A$10000,A189,I189:I$10000)))</f>
        <v/>
      </c>
      <c r="K189" s="60"/>
      <c r="L189" s="55" t="str">
        <f>IF(O189="","",A189)</f>
        <v/>
      </c>
      <c r="M189" s="60" t="str">
        <f>IF(O189="","",(VLOOKUP(A189,A189:E7173,5,FALSE)))</f>
        <v/>
      </c>
      <c r="N189" s="55" t="str">
        <f t="shared" si="11"/>
        <v/>
      </c>
      <c r="O189" s="55" t="str">
        <f t="shared" si="13"/>
        <v/>
      </c>
      <c r="P189" s="104">
        <f t="shared" si="12"/>
        <v>19.149999999999778</v>
      </c>
      <c r="Q189" s="58"/>
      <c r="R189" s="58"/>
      <c r="S189" s="102"/>
    </row>
    <row r="190" spans="1:19" ht="12.5" customHeight="1" x14ac:dyDescent="0.35">
      <c r="A190" s="60">
        <v>4</v>
      </c>
      <c r="B190" s="60" t="s">
        <v>117</v>
      </c>
      <c r="C190" s="68">
        <v>18.569019999999998</v>
      </c>
      <c r="D190" s="58" t="s">
        <v>65</v>
      </c>
      <c r="E190" s="60" t="s">
        <v>58</v>
      </c>
      <c r="F190" s="60" t="s">
        <v>118</v>
      </c>
      <c r="G190" s="60">
        <v>-91.71</v>
      </c>
      <c r="H190" s="60"/>
      <c r="I190" s="60" t="str">
        <f t="shared" si="10"/>
        <v/>
      </c>
      <c r="J190" s="60" t="str">
        <f>IF(OR(I190="",I191="",I192=""),"",(AVERAGEIF(A190:A$10000,A190,I190:I$10000)))</f>
        <v/>
      </c>
      <c r="K190" s="60"/>
      <c r="L190" s="60" t="str">
        <f>IF(O190="","",A190)</f>
        <v/>
      </c>
      <c r="M190" s="60" t="str">
        <f>IF(O190="","",(VLOOKUP(A190,A190:E7174,5,FALSE)))</f>
        <v/>
      </c>
      <c r="N190" s="60" t="str">
        <f t="shared" si="11"/>
        <v/>
      </c>
      <c r="O190" s="60" t="str">
        <f t="shared" si="13"/>
        <v/>
      </c>
      <c r="P190" s="103">
        <f t="shared" si="12"/>
        <v>17.599999999998062</v>
      </c>
      <c r="Q190" s="58"/>
      <c r="R190" s="58"/>
      <c r="S190" s="102"/>
    </row>
    <row r="191" spans="1:19" ht="12.5" customHeight="1" x14ac:dyDescent="0.35">
      <c r="A191" s="2">
        <v>4</v>
      </c>
      <c r="B191" s="2" t="s">
        <v>117</v>
      </c>
      <c r="C191" s="67">
        <v>18.59047</v>
      </c>
      <c r="D191" t="s">
        <v>65</v>
      </c>
      <c r="E191" s="2" t="s">
        <v>58</v>
      </c>
      <c r="F191" s="2" t="s">
        <v>118</v>
      </c>
      <c r="G191" s="2">
        <v>-90.7</v>
      </c>
      <c r="I191" s="60" t="str">
        <f t="shared" si="10"/>
        <v/>
      </c>
      <c r="J191" s="60" t="str">
        <f>IF(OR(I191="",I192="",I193=""),"",(AVERAGEIF(A191:A$10000,A191,I191:I$10000)))</f>
        <v/>
      </c>
      <c r="K191" s="60"/>
      <c r="L191" s="55" t="str">
        <f>IF(O191="","",A191)</f>
        <v/>
      </c>
      <c r="M191" s="60" t="str">
        <f>IF(O191="","",(VLOOKUP(A191,A191:E7175,5,FALSE)))</f>
        <v/>
      </c>
      <c r="N191" s="55" t="str">
        <f t="shared" si="11"/>
        <v/>
      </c>
      <c r="O191" s="55" t="str">
        <f t="shared" si="13"/>
        <v/>
      </c>
      <c r="P191" s="104">
        <f t="shared" si="12"/>
        <v>21.450000000001523</v>
      </c>
      <c r="Q191" s="58"/>
      <c r="R191" s="58"/>
      <c r="S191" s="102"/>
    </row>
    <row r="192" spans="1:19" ht="12.5" customHeight="1" x14ac:dyDescent="0.35">
      <c r="A192" s="60">
        <v>4</v>
      </c>
      <c r="B192" s="60" t="s">
        <v>117</v>
      </c>
      <c r="C192" s="68">
        <v>18.611260000000001</v>
      </c>
      <c r="D192" s="58" t="s">
        <v>65</v>
      </c>
      <c r="E192" s="60" t="s">
        <v>58</v>
      </c>
      <c r="F192" s="60" t="s">
        <v>118</v>
      </c>
      <c r="G192" s="60">
        <v>-95.93</v>
      </c>
      <c r="H192" s="60"/>
      <c r="I192" s="60" t="str">
        <f t="shared" si="10"/>
        <v/>
      </c>
      <c r="J192" s="60" t="str">
        <f>IF(OR(I192="",I193="",I194=""),"",(AVERAGEIF(A192:A$10000,A192,I192:I$10000)))</f>
        <v/>
      </c>
      <c r="K192" s="60"/>
      <c r="L192" s="60" t="str">
        <f>IF(O192="","",A192)</f>
        <v/>
      </c>
      <c r="M192" s="60" t="str">
        <f>IF(O192="","",(VLOOKUP(A192,A192:E7176,5,FALSE)))</f>
        <v/>
      </c>
      <c r="N192" s="60" t="str">
        <f t="shared" si="11"/>
        <v/>
      </c>
      <c r="O192" s="60" t="str">
        <f t="shared" si="13"/>
        <v/>
      </c>
      <c r="P192" s="103">
        <f t="shared" si="12"/>
        <v>20.790000000001641</v>
      </c>
      <c r="Q192" s="58"/>
      <c r="R192" s="58"/>
      <c r="S192" s="102"/>
    </row>
    <row r="193" spans="1:19" ht="12.5" customHeight="1" x14ac:dyDescent="0.35">
      <c r="A193" s="2">
        <v>4</v>
      </c>
      <c r="B193" s="2" t="s">
        <v>117</v>
      </c>
      <c r="C193" s="67">
        <v>18.633389999999999</v>
      </c>
      <c r="D193" t="s">
        <v>65</v>
      </c>
      <c r="E193" s="2" t="s">
        <v>58</v>
      </c>
      <c r="F193" s="2" t="s">
        <v>118</v>
      </c>
      <c r="G193" s="2">
        <v>-96.33</v>
      </c>
      <c r="I193" s="60" t="str">
        <f t="shared" si="10"/>
        <v/>
      </c>
      <c r="J193" s="60" t="str">
        <f>IF(OR(I193="",I194="",I195=""),"",(AVERAGEIF(A193:A$10000,A193,I193:I$10000)))</f>
        <v/>
      </c>
      <c r="K193" s="60"/>
      <c r="L193" s="55" t="str">
        <f>IF(O193="","",A193)</f>
        <v/>
      </c>
      <c r="M193" s="60" t="str">
        <f>IF(O193="","",(VLOOKUP(A193,A193:E7177,5,FALSE)))</f>
        <v/>
      </c>
      <c r="N193" s="55" t="str">
        <f t="shared" si="11"/>
        <v/>
      </c>
      <c r="O193" s="55" t="str">
        <f t="shared" si="13"/>
        <v/>
      </c>
      <c r="P193" s="104">
        <f t="shared" si="12"/>
        <v>22.129999999997096</v>
      </c>
      <c r="Q193" s="58"/>
      <c r="R193" s="58"/>
      <c r="S193" s="102"/>
    </row>
    <row r="194" spans="1:19" ht="12.5" customHeight="1" x14ac:dyDescent="0.35">
      <c r="A194" s="60">
        <v>4</v>
      </c>
      <c r="B194" s="60" t="s">
        <v>117</v>
      </c>
      <c r="C194" s="68">
        <v>18.657979999999998</v>
      </c>
      <c r="D194" s="58" t="s">
        <v>65</v>
      </c>
      <c r="E194" s="60" t="s">
        <v>58</v>
      </c>
      <c r="F194" s="60" t="s">
        <v>118</v>
      </c>
      <c r="G194" s="60">
        <v>-94.4</v>
      </c>
      <c r="H194" s="60"/>
      <c r="I194" s="60" t="str">
        <f t="shared" si="10"/>
        <v/>
      </c>
      <c r="J194" s="60" t="str">
        <f>IF(OR(I194="",I195="",I196=""),"",(AVERAGEIF(A194:A$10000,A194,I194:I$10000)))</f>
        <v/>
      </c>
      <c r="K194" s="60"/>
      <c r="L194" s="60" t="str">
        <f>IF(O194="","",A194)</f>
        <v/>
      </c>
      <c r="M194" s="60" t="str">
        <f>IF(O194="","",(VLOOKUP(A194,A194:E7178,5,FALSE)))</f>
        <v/>
      </c>
      <c r="N194" s="60" t="str">
        <f t="shared" si="11"/>
        <v/>
      </c>
      <c r="O194" s="60" t="str">
        <f t="shared" si="13"/>
        <v/>
      </c>
      <c r="P194" s="103">
        <f t="shared" si="12"/>
        <v>24.58999999999989</v>
      </c>
      <c r="Q194" s="58"/>
      <c r="R194" s="58"/>
      <c r="S194" s="102"/>
    </row>
    <row r="195" spans="1:19" ht="12.5" customHeight="1" x14ac:dyDescent="0.35">
      <c r="A195" s="2">
        <v>4</v>
      </c>
      <c r="B195" s="2" t="s">
        <v>117</v>
      </c>
      <c r="C195" s="67">
        <v>18.677230000000002</v>
      </c>
      <c r="D195" t="s">
        <v>65</v>
      </c>
      <c r="E195" s="2" t="s">
        <v>58</v>
      </c>
      <c r="F195" s="2" t="s">
        <v>118</v>
      </c>
      <c r="G195" s="2">
        <v>-94.4</v>
      </c>
      <c r="I195" s="60" t="str">
        <f t="shared" si="10"/>
        <v/>
      </c>
      <c r="J195" s="60" t="str">
        <f>IF(OR(I195="",I196="",I197=""),"",(AVERAGEIF(A195:A$10000,A195,I195:I$10000)))</f>
        <v/>
      </c>
      <c r="K195" s="60"/>
      <c r="L195" s="55" t="str">
        <f>IF(O195="","",A195)</f>
        <v/>
      </c>
      <c r="M195" s="60" t="str">
        <f>IF(O195="","",(VLOOKUP(A195,A195:E7179,5,FALSE)))</f>
        <v/>
      </c>
      <c r="N195" s="55" t="str">
        <f t="shared" si="11"/>
        <v/>
      </c>
      <c r="O195" s="55" t="str">
        <f t="shared" si="13"/>
        <v/>
      </c>
      <c r="P195" s="104">
        <f t="shared" si="12"/>
        <v>19.250000000003098</v>
      </c>
      <c r="Q195" s="58"/>
      <c r="R195" s="58"/>
      <c r="S195" s="102"/>
    </row>
    <row r="196" spans="1:19" ht="12.5" customHeight="1" x14ac:dyDescent="0.35">
      <c r="A196" s="60">
        <v>4</v>
      </c>
      <c r="B196" s="60" t="s">
        <v>117</v>
      </c>
      <c r="C196" s="68">
        <v>18.697389999999999</v>
      </c>
      <c r="D196" s="58" t="s">
        <v>65</v>
      </c>
      <c r="E196" s="60" t="s">
        <v>58</v>
      </c>
      <c r="F196" s="60" t="s">
        <v>118</v>
      </c>
      <c r="G196" s="60">
        <v>-96.74</v>
      </c>
      <c r="H196" s="60"/>
      <c r="I196" s="60" t="str">
        <f t="shared" si="10"/>
        <v/>
      </c>
      <c r="J196" s="60" t="str">
        <f>IF(OR(I196="",I197="",I198=""),"",(AVERAGEIF(A196:A$10000,A196,I196:I$10000)))</f>
        <v/>
      </c>
      <c r="K196" s="60"/>
      <c r="L196" s="60" t="str">
        <f>IF(O196="","",A196)</f>
        <v/>
      </c>
      <c r="M196" s="60" t="str">
        <f>IF(O196="","",(VLOOKUP(A196,A196:E7180,5,FALSE)))</f>
        <v/>
      </c>
      <c r="N196" s="60" t="str">
        <f t="shared" si="11"/>
        <v/>
      </c>
      <c r="O196" s="60" t="str">
        <f t="shared" si="13"/>
        <v/>
      </c>
      <c r="P196" s="103">
        <f t="shared" si="12"/>
        <v>20.159999999997069</v>
      </c>
      <c r="Q196" s="58"/>
      <c r="R196" s="58"/>
      <c r="S196" s="102"/>
    </row>
    <row r="197" spans="1:19" ht="12.5" customHeight="1" x14ac:dyDescent="0.35">
      <c r="A197" s="2">
        <v>4</v>
      </c>
      <c r="B197" s="2" t="s">
        <v>117</v>
      </c>
      <c r="C197" s="67">
        <v>18.719909999999999</v>
      </c>
      <c r="D197" t="s">
        <v>65</v>
      </c>
      <c r="E197" s="2" t="s">
        <v>58</v>
      </c>
      <c r="F197" s="2" t="s">
        <v>118</v>
      </c>
      <c r="G197" s="2">
        <v>-96.74</v>
      </c>
      <c r="I197" s="60" t="str">
        <f t="shared" si="10"/>
        <v/>
      </c>
      <c r="J197" s="60" t="str">
        <f>IF(OR(I197="",I198="",I199=""),"",(AVERAGEIF(A197:A$10000,A197,I197:I$10000)))</f>
        <v/>
      </c>
      <c r="K197" s="60"/>
      <c r="L197" s="55" t="str">
        <f>IF(O197="","",A197)</f>
        <v/>
      </c>
      <c r="M197" s="60" t="str">
        <f>IF(O197="","",(VLOOKUP(A197,A197:E7181,5,FALSE)))</f>
        <v/>
      </c>
      <c r="N197" s="55" t="str">
        <f t="shared" si="11"/>
        <v/>
      </c>
      <c r="O197" s="55" t="str">
        <f t="shared" si="13"/>
        <v/>
      </c>
      <c r="P197" s="104">
        <f t="shared" si="12"/>
        <v>22.520000000000095</v>
      </c>
      <c r="Q197" s="58"/>
      <c r="R197" s="58"/>
      <c r="S197" s="102"/>
    </row>
    <row r="198" spans="1:19" ht="12.5" customHeight="1" x14ac:dyDescent="0.35">
      <c r="A198" s="60">
        <v>4</v>
      </c>
      <c r="B198" s="60" t="s">
        <v>117</v>
      </c>
      <c r="C198" s="68">
        <v>18.73948</v>
      </c>
      <c r="D198" s="58" t="s">
        <v>65</v>
      </c>
      <c r="E198" s="60" t="s">
        <v>58</v>
      </c>
      <c r="F198" s="60" t="s">
        <v>118</v>
      </c>
      <c r="G198" s="60">
        <v>-90.22</v>
      </c>
      <c r="H198" s="60"/>
      <c r="I198" s="60" t="str">
        <f t="shared" si="10"/>
        <v/>
      </c>
      <c r="J198" s="60" t="str">
        <f>IF(OR(I198="",I199="",I200=""),"",(AVERAGEIF(A198:A$10000,A198,I198:I$10000)))</f>
        <v/>
      </c>
      <c r="K198" s="60"/>
      <c r="L198" s="60" t="str">
        <f>IF(O198="","",A198)</f>
        <v/>
      </c>
      <c r="M198" s="60" t="str">
        <f>IF(O198="","",(VLOOKUP(A198,A198:E7182,5,FALSE)))</f>
        <v/>
      </c>
      <c r="N198" s="60" t="str">
        <f t="shared" si="11"/>
        <v/>
      </c>
      <c r="O198" s="60" t="str">
        <f t="shared" si="13"/>
        <v/>
      </c>
      <c r="P198" s="103">
        <f t="shared" si="12"/>
        <v>19.570000000001642</v>
      </c>
      <c r="Q198" s="58"/>
      <c r="R198" s="58"/>
      <c r="S198" s="102"/>
    </row>
    <row r="199" spans="1:19" ht="12.5" customHeight="1" x14ac:dyDescent="0.35">
      <c r="A199" s="2">
        <v>4</v>
      </c>
      <c r="B199" s="2" t="s">
        <v>117</v>
      </c>
      <c r="C199" s="67">
        <v>18.759429999999998</v>
      </c>
      <c r="D199" t="s">
        <v>65</v>
      </c>
      <c r="E199" s="2" t="s">
        <v>58</v>
      </c>
      <c r="F199" s="2" t="s">
        <v>118</v>
      </c>
      <c r="G199" s="2">
        <v>-94.9</v>
      </c>
      <c r="I199" s="60" t="str">
        <f t="shared" si="10"/>
        <v/>
      </c>
      <c r="J199" s="60" t="str">
        <f>IF(OR(I199="",I200="",I201=""),"",(AVERAGEIF(A199:A$10000,A199,I199:I$10000)))</f>
        <v/>
      </c>
      <c r="K199" s="60"/>
      <c r="L199" s="55" t="str">
        <f>IF(O199="","",A199)</f>
        <v/>
      </c>
      <c r="M199" s="60" t="str">
        <f>IF(O199="","",(VLOOKUP(A199,A199:E7183,5,FALSE)))</f>
        <v/>
      </c>
      <c r="N199" s="55" t="str">
        <f t="shared" si="11"/>
        <v/>
      </c>
      <c r="O199" s="55" t="str">
        <f t="shared" si="13"/>
        <v/>
      </c>
      <c r="P199" s="104">
        <f t="shared" si="12"/>
        <v>19.949999999997914</v>
      </c>
      <c r="Q199" s="58"/>
      <c r="R199" s="58"/>
      <c r="S199" s="102"/>
    </row>
    <row r="200" spans="1:19" ht="12.5" customHeight="1" x14ac:dyDescent="0.35">
      <c r="A200" s="60">
        <v>4</v>
      </c>
      <c r="B200" s="60" t="s">
        <v>117</v>
      </c>
      <c r="C200" s="68">
        <v>18.775700000000001</v>
      </c>
      <c r="D200" s="58" t="s">
        <v>65</v>
      </c>
      <c r="E200" s="60" t="s">
        <v>58</v>
      </c>
      <c r="F200" s="60" t="s">
        <v>118</v>
      </c>
      <c r="G200" s="60">
        <v>-92.67</v>
      </c>
      <c r="H200" s="60"/>
      <c r="I200" s="60" t="str">
        <f t="shared" si="10"/>
        <v/>
      </c>
      <c r="J200" s="60" t="str">
        <f>IF(OR(I200="",I201="",I202=""),"",(AVERAGEIF(A200:A$10000,A200,I200:I$10000)))</f>
        <v/>
      </c>
      <c r="K200" s="60"/>
      <c r="L200" s="60" t="str">
        <f>IF(O200="","",A200)</f>
        <v/>
      </c>
      <c r="M200" s="60" t="str">
        <f>IF(O200="","",(VLOOKUP(A200,A200:E7184,5,FALSE)))</f>
        <v/>
      </c>
      <c r="N200" s="60" t="str">
        <f t="shared" si="11"/>
        <v/>
      </c>
      <c r="O200" s="60" t="str">
        <f t="shared" si="13"/>
        <v/>
      </c>
      <c r="P200" s="103">
        <f t="shared" si="12"/>
        <v>16.270000000002227</v>
      </c>
      <c r="Q200" s="58"/>
      <c r="R200" s="58"/>
      <c r="S200" s="102"/>
    </row>
    <row r="201" spans="1:19" ht="12.5" customHeight="1" x14ac:dyDescent="0.35">
      <c r="A201" s="2">
        <v>4</v>
      </c>
      <c r="B201" s="2" t="s">
        <v>117</v>
      </c>
      <c r="C201" s="67">
        <v>18.794180000000001</v>
      </c>
      <c r="D201" t="s">
        <v>65</v>
      </c>
      <c r="E201" s="2" t="s">
        <v>58</v>
      </c>
      <c r="F201" s="2" t="s">
        <v>118</v>
      </c>
      <c r="G201" s="2">
        <v>-95.15</v>
      </c>
      <c r="I201" s="60" t="str">
        <f t="shared" si="10"/>
        <v/>
      </c>
      <c r="J201" s="60" t="str">
        <f>IF(OR(I201="",I202="",I203=""),"",(AVERAGEIF(A201:A$10000,A201,I201:I$10000)))</f>
        <v/>
      </c>
      <c r="K201" s="60"/>
      <c r="L201" s="55" t="str">
        <f>IF(O201="","",A201)</f>
        <v/>
      </c>
      <c r="M201" s="60" t="str">
        <f>IF(O201="","",(VLOOKUP(A201,A201:E7185,5,FALSE)))</f>
        <v/>
      </c>
      <c r="N201" s="55" t="str">
        <f t="shared" si="11"/>
        <v/>
      </c>
      <c r="O201" s="55" t="str">
        <f t="shared" si="13"/>
        <v/>
      </c>
      <c r="P201" s="104">
        <f t="shared" si="12"/>
        <v>18.480000000000274</v>
      </c>
      <c r="Q201" s="58"/>
      <c r="R201" s="58"/>
      <c r="S201" s="102"/>
    </row>
    <row r="202" spans="1:19" ht="12.5" customHeight="1" x14ac:dyDescent="0.35">
      <c r="A202" s="60">
        <v>4</v>
      </c>
      <c r="B202" s="60" t="s">
        <v>117</v>
      </c>
      <c r="C202" s="68">
        <v>18.821010000000001</v>
      </c>
      <c r="D202" s="58" t="s">
        <v>65</v>
      </c>
      <c r="E202" s="60" t="s">
        <v>58</v>
      </c>
      <c r="F202" s="60" t="s">
        <v>118</v>
      </c>
      <c r="G202" s="60">
        <v>-94.16</v>
      </c>
      <c r="H202" s="60"/>
      <c r="I202" s="60" t="str">
        <f t="shared" si="10"/>
        <v/>
      </c>
      <c r="J202" s="60" t="str">
        <f>IF(OR(I202="",I203="",I204=""),"",(AVERAGEIF(A202:A$10000,A202,I202:I$10000)))</f>
        <v/>
      </c>
      <c r="K202" s="60"/>
      <c r="L202" s="60" t="str">
        <f>IF(O202="","",A202)</f>
        <v/>
      </c>
      <c r="M202" s="60" t="str">
        <f>IF(O202="","",(VLOOKUP(A202,A202:E7186,5,FALSE)))</f>
        <v/>
      </c>
      <c r="N202" s="60" t="str">
        <f t="shared" si="11"/>
        <v/>
      </c>
      <c r="O202" s="60" t="str">
        <f t="shared" si="13"/>
        <v/>
      </c>
      <c r="P202" s="103">
        <f t="shared" si="12"/>
        <v>26.830000000000354</v>
      </c>
      <c r="Q202" s="58"/>
      <c r="R202" s="58"/>
      <c r="S202" s="102"/>
    </row>
    <row r="203" spans="1:19" ht="12.5" customHeight="1" x14ac:dyDescent="0.35">
      <c r="A203" s="2">
        <v>4</v>
      </c>
      <c r="B203" s="2" t="s">
        <v>117</v>
      </c>
      <c r="C203" s="67">
        <v>18.84545</v>
      </c>
      <c r="D203" t="s">
        <v>65</v>
      </c>
      <c r="E203" s="2" t="s">
        <v>58</v>
      </c>
      <c r="F203" s="2" t="s">
        <v>118</v>
      </c>
      <c r="G203" s="2">
        <v>-88.49</v>
      </c>
      <c r="I203" s="60" t="str">
        <f t="shared" si="10"/>
        <v/>
      </c>
      <c r="J203" s="60" t="str">
        <f>IF(OR(I203="",I204="",I205=""),"",(AVERAGEIF(A203:A$10000,A203,I203:I$10000)))</f>
        <v/>
      </c>
      <c r="K203" s="60"/>
      <c r="L203" s="55" t="str">
        <f>IF(O203="","",A203)</f>
        <v/>
      </c>
      <c r="M203" s="60" t="str">
        <f>IF(O203="","",(VLOOKUP(A203,A203:E7187,5,FALSE)))</f>
        <v/>
      </c>
      <c r="N203" s="55" t="str">
        <f t="shared" si="11"/>
        <v/>
      </c>
      <c r="O203" s="55" t="str">
        <f t="shared" si="13"/>
        <v/>
      </c>
      <c r="P203" s="104">
        <f t="shared" si="12"/>
        <v>24.439999999998463</v>
      </c>
      <c r="Q203" s="58"/>
      <c r="R203" s="58"/>
      <c r="S203" s="102"/>
    </row>
    <row r="204" spans="1:19" ht="12.5" customHeight="1" x14ac:dyDescent="0.35">
      <c r="A204" s="60">
        <v>4</v>
      </c>
      <c r="B204" s="60" t="s">
        <v>117</v>
      </c>
      <c r="C204" s="68">
        <v>18.86842</v>
      </c>
      <c r="D204" s="58" t="s">
        <v>65</v>
      </c>
      <c r="E204" s="60" t="s">
        <v>58</v>
      </c>
      <c r="F204" s="60" t="s">
        <v>118</v>
      </c>
      <c r="G204" s="60">
        <v>-88.49</v>
      </c>
      <c r="H204" s="60"/>
      <c r="I204" s="60" t="str">
        <f t="shared" si="10"/>
        <v/>
      </c>
      <c r="J204" s="60" t="str">
        <f>IF(OR(I204="",I205="",I206=""),"",(AVERAGEIF(A204:A$10000,A204,I204:I$10000)))</f>
        <v/>
      </c>
      <c r="K204" s="60"/>
      <c r="L204" s="60" t="str">
        <f>IF(O204="","",A204)</f>
        <v/>
      </c>
      <c r="M204" s="60" t="str">
        <f>IF(O204="","",(VLOOKUP(A204,A204:E7188,5,FALSE)))</f>
        <v/>
      </c>
      <c r="N204" s="60" t="str">
        <f t="shared" si="11"/>
        <v/>
      </c>
      <c r="O204" s="60" t="str">
        <f t="shared" si="13"/>
        <v/>
      </c>
      <c r="P204" s="103">
        <f t="shared" si="12"/>
        <v>22.970000000000823</v>
      </c>
      <c r="Q204" s="58"/>
      <c r="R204" s="58"/>
      <c r="S204" s="102"/>
    </row>
    <row r="205" spans="1:19" ht="12.5" customHeight="1" x14ac:dyDescent="0.35">
      <c r="A205" s="2">
        <v>5</v>
      </c>
      <c r="B205" s="2" t="s">
        <v>117</v>
      </c>
      <c r="C205" s="67">
        <v>19.895949999999999</v>
      </c>
      <c r="D205" t="s">
        <v>65</v>
      </c>
      <c r="E205" s="2" t="s">
        <v>58</v>
      </c>
      <c r="F205" s="2" t="s">
        <v>118</v>
      </c>
      <c r="G205" s="2">
        <v>-93.93</v>
      </c>
      <c r="I205" s="60" t="str">
        <f t="shared" si="10"/>
        <v/>
      </c>
      <c r="J205" s="60" t="str">
        <f>IF(OR(I205="",I206="",I207=""),"",(AVERAGEIF(A205:A$10000,A205,I205:I$10000)))</f>
        <v/>
      </c>
      <c r="K205" s="60"/>
      <c r="L205" s="55" t="str">
        <f>IF(O205="","",A205)</f>
        <v/>
      </c>
      <c r="M205" s="60" t="str">
        <f>IF(O205="","",(VLOOKUP(A205,A205:E7189,5,FALSE)))</f>
        <v/>
      </c>
      <c r="N205" s="55" t="str">
        <f t="shared" si="11"/>
        <v/>
      </c>
      <c r="O205" s="55" t="str">
        <f t="shared" si="13"/>
        <v/>
      </c>
      <c r="P205" s="104" t="str">
        <f t="shared" si="12"/>
        <v/>
      </c>
      <c r="Q205" s="58"/>
      <c r="R205" s="58"/>
      <c r="S205" s="102"/>
    </row>
    <row r="206" spans="1:19" ht="12.5" customHeight="1" x14ac:dyDescent="0.35">
      <c r="A206" s="60">
        <v>5</v>
      </c>
      <c r="B206" s="60" t="s">
        <v>117</v>
      </c>
      <c r="C206" s="68">
        <v>19.91282</v>
      </c>
      <c r="D206" s="58" t="s">
        <v>65</v>
      </c>
      <c r="E206" s="60" t="s">
        <v>58</v>
      </c>
      <c r="F206" s="60" t="s">
        <v>118</v>
      </c>
      <c r="G206" s="60">
        <v>-94.04</v>
      </c>
      <c r="H206" s="60"/>
      <c r="I206" s="60" t="str">
        <f t="shared" si="10"/>
        <v/>
      </c>
      <c r="J206" s="60" t="str">
        <f>IF(OR(I206="",I207="",I208=""),"",(AVERAGEIF(A206:A$10000,A206,I206:I$10000)))</f>
        <v/>
      </c>
      <c r="K206" s="60"/>
      <c r="L206" s="60" t="str">
        <f>IF(O206="","",A206)</f>
        <v/>
      </c>
      <c r="M206" s="60" t="str">
        <f>IF(O206="","",(VLOOKUP(A206,A206:E7190,5,FALSE)))</f>
        <v/>
      </c>
      <c r="N206" s="60" t="str">
        <f t="shared" si="11"/>
        <v/>
      </c>
      <c r="O206" s="60" t="str">
        <f t="shared" si="13"/>
        <v/>
      </c>
      <c r="P206" s="103">
        <f t="shared" si="12"/>
        <v>16.870000000000829</v>
      </c>
      <c r="Q206" s="58"/>
      <c r="R206" s="58"/>
      <c r="S206" s="102"/>
    </row>
    <row r="207" spans="1:19" ht="12.5" customHeight="1" x14ac:dyDescent="0.35">
      <c r="A207" s="2">
        <v>5</v>
      </c>
      <c r="B207" s="2" t="s">
        <v>117</v>
      </c>
      <c r="C207" s="67">
        <v>19.930260000000001</v>
      </c>
      <c r="D207" t="s">
        <v>65</v>
      </c>
      <c r="E207" s="2" t="s">
        <v>58</v>
      </c>
      <c r="F207" s="2" t="s">
        <v>118</v>
      </c>
      <c r="G207" s="2">
        <v>-95.15</v>
      </c>
      <c r="I207" s="60" t="str">
        <f t="shared" si="10"/>
        <v/>
      </c>
      <c r="J207" s="60" t="str">
        <f>IF(OR(I207="",I208="",I209=""),"",(AVERAGEIF(A207:A$10000,A207,I207:I$10000)))</f>
        <v/>
      </c>
      <c r="K207" s="60"/>
      <c r="L207" s="55" t="str">
        <f>IF(O207="","",A207)</f>
        <v/>
      </c>
      <c r="M207" s="60" t="str">
        <f>IF(O207="","",(VLOOKUP(A207,A207:E7191,5,FALSE)))</f>
        <v/>
      </c>
      <c r="N207" s="55" t="str">
        <f t="shared" si="11"/>
        <v/>
      </c>
      <c r="O207" s="55" t="str">
        <f t="shared" si="13"/>
        <v/>
      </c>
      <c r="P207" s="104">
        <f t="shared" si="12"/>
        <v>17.440000000000566</v>
      </c>
      <c r="Q207" s="58"/>
      <c r="R207" s="58"/>
      <c r="S207" s="102"/>
    </row>
    <row r="208" spans="1:19" ht="12.5" customHeight="1" x14ac:dyDescent="0.35">
      <c r="A208" s="60">
        <v>5</v>
      </c>
      <c r="B208" s="60" t="s">
        <v>117</v>
      </c>
      <c r="C208" s="68">
        <v>19.946439999999999</v>
      </c>
      <c r="D208" s="58" t="s">
        <v>65</v>
      </c>
      <c r="E208" s="60" t="s">
        <v>58</v>
      </c>
      <c r="F208" s="60" t="s">
        <v>118</v>
      </c>
      <c r="G208" s="60">
        <v>-95.15</v>
      </c>
      <c r="H208" s="60"/>
      <c r="I208" s="60" t="str">
        <f t="shared" si="10"/>
        <v/>
      </c>
      <c r="J208" s="60" t="str">
        <f>IF(OR(I208="",I209="",I210=""),"",(AVERAGEIF(A208:A$10000,A208,I208:I$10000)))</f>
        <v/>
      </c>
      <c r="K208" s="60"/>
      <c r="L208" s="60" t="str">
        <f>IF(O208="","",A208)</f>
        <v/>
      </c>
      <c r="M208" s="60" t="str">
        <f>IF(O208="","",(VLOOKUP(A208,A208:E7192,5,FALSE)))</f>
        <v/>
      </c>
      <c r="N208" s="60" t="str">
        <f t="shared" si="11"/>
        <v/>
      </c>
      <c r="O208" s="60" t="str">
        <f t="shared" si="13"/>
        <v/>
      </c>
      <c r="P208" s="103">
        <f t="shared" si="12"/>
        <v>16.179999999998529</v>
      </c>
      <c r="Q208" s="58"/>
      <c r="R208" s="58"/>
      <c r="S208" s="102"/>
    </row>
    <row r="209" spans="1:19" ht="12.5" customHeight="1" x14ac:dyDescent="0.35">
      <c r="A209" s="2">
        <v>5</v>
      </c>
      <c r="B209" s="2" t="s">
        <v>117</v>
      </c>
      <c r="C209" s="67">
        <v>19.967079999999999</v>
      </c>
      <c r="D209" t="s">
        <v>65</v>
      </c>
      <c r="E209" s="2" t="s">
        <v>58</v>
      </c>
      <c r="F209" s="2" t="s">
        <v>118</v>
      </c>
      <c r="G209" s="2">
        <v>-95.15</v>
      </c>
      <c r="I209" s="60" t="str">
        <f t="shared" ref="I209:I272" si="14">IF(AND(OR(G208&gt;G$5,G210&gt;G$5),G209&gt;G$5),G209,"")</f>
        <v/>
      </c>
      <c r="J209" s="60" t="str">
        <f>IF(OR(I209="",I210="",I211=""),"",(AVERAGEIF(A209:A$10000,A209,I209:I$10000)))</f>
        <v/>
      </c>
      <c r="K209" s="60"/>
      <c r="L209" s="55" t="str">
        <f>IF(O209="","",A209)</f>
        <v/>
      </c>
      <c r="M209" s="60" t="str">
        <f>IF(O209="","",(VLOOKUP(A209,A209:E7193,5,FALSE)))</f>
        <v/>
      </c>
      <c r="N209" s="55" t="str">
        <f t="shared" si="11"/>
        <v/>
      </c>
      <c r="O209" s="55" t="str">
        <f t="shared" si="13"/>
        <v/>
      </c>
      <c r="P209" s="104">
        <f t="shared" si="12"/>
        <v>20.640000000000214</v>
      </c>
      <c r="Q209" s="58"/>
      <c r="R209" s="58"/>
      <c r="S209" s="102"/>
    </row>
    <row r="210" spans="1:19" ht="12.5" customHeight="1" x14ac:dyDescent="0.35">
      <c r="A210" s="60">
        <v>5</v>
      </c>
      <c r="B210" s="60" t="s">
        <v>117</v>
      </c>
      <c r="C210" s="68">
        <v>19.988620000000001</v>
      </c>
      <c r="D210" s="58" t="s">
        <v>65</v>
      </c>
      <c r="E210" s="60" t="s">
        <v>58</v>
      </c>
      <c r="F210" s="60" t="s">
        <v>118</v>
      </c>
      <c r="G210" s="60">
        <v>-93.57</v>
      </c>
      <c r="H210" s="60"/>
      <c r="I210" s="60" t="str">
        <f t="shared" si="14"/>
        <v/>
      </c>
      <c r="J210" s="60" t="str">
        <f>IF(OR(I210="",I211="",I212=""),"",(AVERAGEIF(A210:A$10000,A210,I210:I$10000)))</f>
        <v/>
      </c>
      <c r="K210" s="60"/>
      <c r="L210" s="60" t="str">
        <f>IF(O210="","",A210)</f>
        <v/>
      </c>
      <c r="M210" s="60" t="str">
        <f>IF(O210="","",(VLOOKUP(A210,A210:E7194,5,FALSE)))</f>
        <v/>
      </c>
      <c r="N210" s="60" t="str">
        <f t="shared" ref="N210:N273" si="15">IF(L210="","",I210)</f>
        <v/>
      </c>
      <c r="O210" s="60" t="str">
        <f t="shared" si="13"/>
        <v/>
      </c>
      <c r="P210" s="103">
        <f t="shared" ref="P210:P273" si="16">IF(A210=A209,ABS(C210-C209)*1000,"")</f>
        <v>21.540000000001669</v>
      </c>
      <c r="Q210" s="58"/>
      <c r="R210" s="58"/>
      <c r="S210" s="102"/>
    </row>
    <row r="211" spans="1:19" ht="12.5" customHeight="1" x14ac:dyDescent="0.35">
      <c r="A211" s="2">
        <v>5</v>
      </c>
      <c r="B211" s="2" t="s">
        <v>117</v>
      </c>
      <c r="C211" s="67">
        <v>20.010459999999998</v>
      </c>
      <c r="D211" t="s">
        <v>65</v>
      </c>
      <c r="E211" s="2" t="s">
        <v>58</v>
      </c>
      <c r="F211" s="2" t="s">
        <v>118</v>
      </c>
      <c r="G211" s="2">
        <v>-95.02</v>
      </c>
      <c r="I211" s="60" t="str">
        <f t="shared" si="14"/>
        <v/>
      </c>
      <c r="J211" s="60" t="str">
        <f>IF(OR(I211="",I212="",I213=""),"",(AVERAGEIF(A211:A$10000,A211,I211:I$10000)))</f>
        <v/>
      </c>
      <c r="K211" s="60"/>
      <c r="L211" s="55" t="str">
        <f>IF(O211="","",A211)</f>
        <v/>
      </c>
      <c r="M211" s="60" t="str">
        <f>IF(O211="","",(VLOOKUP(A211,A211:E7195,5,FALSE)))</f>
        <v/>
      </c>
      <c r="N211" s="55" t="str">
        <f t="shared" si="15"/>
        <v/>
      </c>
      <c r="O211" s="55" t="str">
        <f t="shared" si="13"/>
        <v/>
      </c>
      <c r="P211" s="104">
        <f t="shared" si="16"/>
        <v>21.839999999997417</v>
      </c>
      <c r="Q211" s="58"/>
      <c r="R211" s="58"/>
      <c r="S211" s="102"/>
    </row>
    <row r="212" spans="1:19" ht="12.5" customHeight="1" x14ac:dyDescent="0.35">
      <c r="A212" s="60">
        <v>5</v>
      </c>
      <c r="B212" s="60" t="s">
        <v>117</v>
      </c>
      <c r="C212" s="68">
        <v>20.038080000000001</v>
      </c>
      <c r="D212" s="58" t="s">
        <v>65</v>
      </c>
      <c r="E212" s="60" t="s">
        <v>58</v>
      </c>
      <c r="F212" s="60" t="s">
        <v>118</v>
      </c>
      <c r="G212" s="60">
        <v>-95.53</v>
      </c>
      <c r="H212" s="60"/>
      <c r="I212" s="60" t="str">
        <f t="shared" si="14"/>
        <v/>
      </c>
      <c r="J212" s="60" t="str">
        <f>IF(OR(I212="",I213="",I214=""),"",(AVERAGEIF(A212:A$10000,A212,I212:I$10000)))</f>
        <v/>
      </c>
      <c r="K212" s="60"/>
      <c r="L212" s="60" t="str">
        <f>IF(O212="","",A212)</f>
        <v/>
      </c>
      <c r="M212" s="60" t="str">
        <f>IF(O212="","",(VLOOKUP(A212,A212:E7196,5,FALSE)))</f>
        <v/>
      </c>
      <c r="N212" s="60" t="str">
        <f t="shared" si="15"/>
        <v/>
      </c>
      <c r="O212" s="60" t="str">
        <f t="shared" si="13"/>
        <v/>
      </c>
      <c r="P212" s="103">
        <f t="shared" si="16"/>
        <v>27.62000000000242</v>
      </c>
      <c r="Q212" s="58"/>
      <c r="R212" s="58"/>
      <c r="S212" s="102"/>
    </row>
    <row r="213" spans="1:19" ht="12.5" customHeight="1" x14ac:dyDescent="0.35">
      <c r="A213" s="2">
        <v>5</v>
      </c>
      <c r="B213" s="2" t="s">
        <v>117</v>
      </c>
      <c r="C213" s="67">
        <v>20.065249999999999</v>
      </c>
      <c r="D213" t="s">
        <v>65</v>
      </c>
      <c r="E213" s="2" t="s">
        <v>58</v>
      </c>
      <c r="F213" s="2" t="s">
        <v>118</v>
      </c>
      <c r="G213" s="2">
        <v>-93.46</v>
      </c>
      <c r="I213" s="60" t="str">
        <f t="shared" si="14"/>
        <v/>
      </c>
      <c r="J213" s="60" t="str">
        <f>IF(OR(I213="",I214="",I215=""),"",(AVERAGEIF(A213:A$10000,A213,I213:I$10000)))</f>
        <v/>
      </c>
      <c r="K213" s="60"/>
      <c r="L213" s="55" t="str">
        <f>IF(O213="","",A213)</f>
        <v/>
      </c>
      <c r="M213" s="60" t="str">
        <f>IF(O213="","",(VLOOKUP(A213,A213:E7197,5,FALSE)))</f>
        <v/>
      </c>
      <c r="N213" s="55" t="str">
        <f t="shared" si="15"/>
        <v/>
      </c>
      <c r="O213" s="55" t="str">
        <f t="shared" si="13"/>
        <v/>
      </c>
      <c r="P213" s="104">
        <f t="shared" si="16"/>
        <v>27.16999999999814</v>
      </c>
      <c r="Q213" s="58"/>
      <c r="R213" s="58"/>
      <c r="S213" s="102"/>
    </row>
    <row r="214" spans="1:19" ht="12.5" customHeight="1" x14ac:dyDescent="0.35">
      <c r="A214" s="60">
        <v>5</v>
      </c>
      <c r="B214" s="60" t="s">
        <v>117</v>
      </c>
      <c r="C214" s="68">
        <v>20.08595</v>
      </c>
      <c r="D214" s="58" t="s">
        <v>65</v>
      </c>
      <c r="E214" s="60" t="s">
        <v>58</v>
      </c>
      <c r="F214" s="60" t="s">
        <v>118</v>
      </c>
      <c r="G214" s="60">
        <v>-92.89</v>
      </c>
      <c r="H214" s="60"/>
      <c r="I214" s="60" t="str">
        <f t="shared" si="14"/>
        <v/>
      </c>
      <c r="J214" s="60" t="str">
        <f>IF(OR(I214="",I215="",I216=""),"",(AVERAGEIF(A214:A$10000,A214,I214:I$10000)))</f>
        <v/>
      </c>
      <c r="K214" s="60"/>
      <c r="L214" s="60" t="str">
        <f>IF(O214="","",A214)</f>
        <v/>
      </c>
      <c r="M214" s="60" t="str">
        <f>IF(O214="","",(VLOOKUP(A214,A214:E7198,5,FALSE)))</f>
        <v/>
      </c>
      <c r="N214" s="60" t="str">
        <f t="shared" si="15"/>
        <v/>
      </c>
      <c r="O214" s="60" t="str">
        <f t="shared" si="13"/>
        <v/>
      </c>
      <c r="P214" s="103">
        <f t="shared" si="16"/>
        <v>20.700000000001495</v>
      </c>
      <c r="Q214" s="58"/>
      <c r="R214" s="58"/>
      <c r="S214" s="102"/>
    </row>
    <row r="215" spans="1:19" ht="12.5" customHeight="1" x14ac:dyDescent="0.35">
      <c r="A215" s="2">
        <v>5</v>
      </c>
      <c r="B215" s="2" t="s">
        <v>117</v>
      </c>
      <c r="C215" s="67">
        <v>20.109860000000001</v>
      </c>
      <c r="D215" t="s">
        <v>65</v>
      </c>
      <c r="E215" s="2" t="s">
        <v>58</v>
      </c>
      <c r="F215" s="2" t="s">
        <v>118</v>
      </c>
      <c r="G215" s="2">
        <v>-94.77</v>
      </c>
      <c r="I215" s="60" t="str">
        <f t="shared" si="14"/>
        <v/>
      </c>
      <c r="J215" s="60" t="str">
        <f>IF(OR(I215="",I216="",I217=""),"",(AVERAGEIF(A215:A$10000,A215,I215:I$10000)))</f>
        <v/>
      </c>
      <c r="K215" s="60"/>
      <c r="L215" s="55" t="str">
        <f>IF(O215="","",A215)</f>
        <v/>
      </c>
      <c r="M215" s="60" t="str">
        <f>IF(O215="","",(VLOOKUP(A215,A215:E7199,5,FALSE)))</f>
        <v/>
      </c>
      <c r="N215" s="55" t="str">
        <f t="shared" si="15"/>
        <v/>
      </c>
      <c r="O215" s="55" t="str">
        <f t="shared" si="13"/>
        <v/>
      </c>
      <c r="P215" s="104">
        <f t="shared" si="16"/>
        <v>23.910000000000764</v>
      </c>
      <c r="Q215" s="58"/>
      <c r="R215" s="58"/>
      <c r="S215" s="102"/>
    </row>
    <row r="216" spans="1:19" ht="12.5" customHeight="1" x14ac:dyDescent="0.35">
      <c r="A216" s="60">
        <v>5</v>
      </c>
      <c r="B216" s="60" t="s">
        <v>117</v>
      </c>
      <c r="C216" s="68">
        <v>20.126460000000002</v>
      </c>
      <c r="D216" s="58" t="s">
        <v>65</v>
      </c>
      <c r="E216" s="60" t="s">
        <v>58</v>
      </c>
      <c r="F216" s="60" t="s">
        <v>118</v>
      </c>
      <c r="G216" s="60">
        <v>-94.4</v>
      </c>
      <c r="H216" s="60"/>
      <c r="I216" s="60" t="str">
        <f t="shared" si="14"/>
        <v/>
      </c>
      <c r="J216" s="60" t="str">
        <f>IF(OR(I216="",I217="",I218=""),"",(AVERAGEIF(A216:A$10000,A216,I216:I$10000)))</f>
        <v/>
      </c>
      <c r="K216" s="60"/>
      <c r="L216" s="60" t="str">
        <f>IF(O216="","",A216)</f>
        <v/>
      </c>
      <c r="M216" s="60" t="str">
        <f>IF(O216="","",(VLOOKUP(A216,A216:E7200,5,FALSE)))</f>
        <v/>
      </c>
      <c r="N216" s="60" t="str">
        <f t="shared" si="15"/>
        <v/>
      </c>
      <c r="O216" s="60" t="str">
        <f t="shared" si="13"/>
        <v/>
      </c>
      <c r="P216" s="103">
        <f t="shared" si="16"/>
        <v>16.600000000000392</v>
      </c>
      <c r="Q216" s="58"/>
      <c r="R216" s="58"/>
      <c r="S216" s="102"/>
    </row>
    <row r="217" spans="1:19" ht="12.5" customHeight="1" x14ac:dyDescent="0.35">
      <c r="A217" s="2">
        <v>5</v>
      </c>
      <c r="B217" s="2" t="s">
        <v>117</v>
      </c>
      <c r="C217" s="67">
        <v>20.1431</v>
      </c>
      <c r="D217" t="s">
        <v>65</v>
      </c>
      <c r="E217" s="2" t="s">
        <v>58</v>
      </c>
      <c r="F217" s="2" t="s">
        <v>118</v>
      </c>
      <c r="G217" s="2">
        <v>-94.4</v>
      </c>
      <c r="I217" s="60" t="str">
        <f t="shared" si="14"/>
        <v/>
      </c>
      <c r="J217" s="60" t="str">
        <f>IF(OR(I217="",I218="",I219=""),"",(AVERAGEIF(A217:A$10000,A217,I217:I$10000)))</f>
        <v/>
      </c>
      <c r="K217" s="60"/>
      <c r="L217" s="55" t="str">
        <f>IF(O217="","",A217)</f>
        <v/>
      </c>
      <c r="M217" s="60" t="str">
        <f>IF(O217="","",(VLOOKUP(A217,A217:E7201,5,FALSE)))</f>
        <v/>
      </c>
      <c r="N217" s="55" t="str">
        <f t="shared" si="15"/>
        <v/>
      </c>
      <c r="O217" s="55" t="str">
        <f t="shared" si="13"/>
        <v/>
      </c>
      <c r="P217" s="104">
        <f t="shared" si="16"/>
        <v>16.639999999998878</v>
      </c>
      <c r="Q217" s="58"/>
      <c r="R217" s="58"/>
      <c r="S217" s="102"/>
    </row>
    <row r="218" spans="1:19" ht="12.5" customHeight="1" x14ac:dyDescent="0.35">
      <c r="A218" s="60">
        <v>5</v>
      </c>
      <c r="B218" s="60" t="s">
        <v>117</v>
      </c>
      <c r="C218" s="68">
        <v>20.162230000000001</v>
      </c>
      <c r="D218" s="58" t="s">
        <v>65</v>
      </c>
      <c r="E218" s="60" t="s">
        <v>58</v>
      </c>
      <c r="F218" s="60" t="s">
        <v>118</v>
      </c>
      <c r="G218" s="60">
        <v>-94.53</v>
      </c>
      <c r="H218" s="60"/>
      <c r="I218" s="60" t="str">
        <f t="shared" si="14"/>
        <v/>
      </c>
      <c r="J218" s="60" t="str">
        <f>IF(OR(I218="",I219="",I220=""),"",(AVERAGEIF(A218:A$10000,A218,I218:I$10000)))</f>
        <v/>
      </c>
      <c r="K218" s="60"/>
      <c r="L218" s="60" t="str">
        <f>IF(O218="","",A218)</f>
        <v/>
      </c>
      <c r="M218" s="60" t="str">
        <f>IF(O218="","",(VLOOKUP(A218,A218:E7202,5,FALSE)))</f>
        <v/>
      </c>
      <c r="N218" s="60" t="str">
        <f t="shared" si="15"/>
        <v/>
      </c>
      <c r="O218" s="60" t="str">
        <f t="shared" ref="O218:O281" si="17">IF(J218="","",IF(AND(J217="",J216="",J215=""),C218,""))</f>
        <v/>
      </c>
      <c r="P218" s="103">
        <f t="shared" si="16"/>
        <v>19.130000000000535</v>
      </c>
      <c r="Q218" s="58"/>
      <c r="R218" s="58"/>
      <c r="S218" s="102"/>
    </row>
    <row r="219" spans="1:19" ht="12.5" customHeight="1" x14ac:dyDescent="0.35">
      <c r="A219" s="2">
        <v>5</v>
      </c>
      <c r="B219" s="2" t="s">
        <v>117</v>
      </c>
      <c r="C219" s="67">
        <v>20.187919999999998</v>
      </c>
      <c r="D219" t="s">
        <v>65</v>
      </c>
      <c r="E219" s="2" t="s">
        <v>58</v>
      </c>
      <c r="F219" s="2" t="s">
        <v>118</v>
      </c>
      <c r="G219" s="2">
        <v>-94.4</v>
      </c>
      <c r="I219" s="60" t="str">
        <f t="shared" si="14"/>
        <v/>
      </c>
      <c r="J219" s="60" t="str">
        <f>IF(OR(I219="",I220="",I221=""),"",(AVERAGEIF(A219:A$10000,A219,I219:I$10000)))</f>
        <v/>
      </c>
      <c r="K219" s="60"/>
      <c r="L219" s="55" t="str">
        <f>IF(O219="","",A219)</f>
        <v/>
      </c>
      <c r="M219" s="60" t="str">
        <f>IF(O219="","",(VLOOKUP(A219,A219:E7203,5,FALSE)))</f>
        <v/>
      </c>
      <c r="N219" s="55" t="str">
        <f t="shared" si="15"/>
        <v/>
      </c>
      <c r="O219" s="55" t="str">
        <f t="shared" si="17"/>
        <v/>
      </c>
      <c r="P219" s="104">
        <f t="shared" si="16"/>
        <v>25.689999999997326</v>
      </c>
      <c r="Q219" s="58"/>
      <c r="R219" s="58"/>
      <c r="S219" s="102"/>
    </row>
    <row r="220" spans="1:19" ht="12.5" customHeight="1" x14ac:dyDescent="0.35">
      <c r="A220" s="60">
        <v>5</v>
      </c>
      <c r="B220" s="60" t="s">
        <v>117</v>
      </c>
      <c r="C220" s="68">
        <v>20.21528</v>
      </c>
      <c r="D220" s="58" t="s">
        <v>65</v>
      </c>
      <c r="E220" s="60" t="s">
        <v>58</v>
      </c>
      <c r="F220" s="60" t="s">
        <v>118</v>
      </c>
      <c r="G220" s="60">
        <v>-91.71</v>
      </c>
      <c r="H220" s="60"/>
      <c r="I220" s="60" t="str">
        <f t="shared" si="14"/>
        <v/>
      </c>
      <c r="J220" s="60" t="str">
        <f>IF(OR(I220="",I221="",I222=""),"",(AVERAGEIF(A220:A$10000,A220,I220:I$10000)))</f>
        <v/>
      </c>
      <c r="K220" s="60"/>
      <c r="L220" s="60" t="str">
        <f>IF(O220="","",A220)</f>
        <v/>
      </c>
      <c r="M220" s="60" t="str">
        <f>IF(O220="","",(VLOOKUP(A220,A220:E7204,5,FALSE)))</f>
        <v/>
      </c>
      <c r="N220" s="60" t="str">
        <f t="shared" si="15"/>
        <v/>
      </c>
      <c r="O220" s="60" t="str">
        <f t="shared" si="17"/>
        <v/>
      </c>
      <c r="P220" s="103">
        <f t="shared" si="16"/>
        <v>27.360000000001605</v>
      </c>
      <c r="Q220" s="58"/>
      <c r="R220" s="58"/>
      <c r="S220" s="102"/>
    </row>
    <row r="221" spans="1:19" ht="12.5" customHeight="1" x14ac:dyDescent="0.35">
      <c r="A221" s="2">
        <v>5</v>
      </c>
      <c r="B221" s="2" t="s">
        <v>117</v>
      </c>
      <c r="C221" s="67">
        <v>20.23509</v>
      </c>
      <c r="D221" t="s">
        <v>65</v>
      </c>
      <c r="E221" s="2" t="s">
        <v>58</v>
      </c>
      <c r="F221" s="2" t="s">
        <v>118</v>
      </c>
      <c r="G221" s="2">
        <v>-91.71</v>
      </c>
      <c r="I221" s="60" t="str">
        <f t="shared" si="14"/>
        <v/>
      </c>
      <c r="J221" s="60" t="str">
        <f>IF(OR(I221="",I222="",I223=""),"",(AVERAGEIF(A221:A$10000,A221,I221:I$10000)))</f>
        <v/>
      </c>
      <c r="K221" s="60"/>
      <c r="L221" s="55" t="str">
        <f>IF(O221="","",A221)</f>
        <v/>
      </c>
      <c r="M221" s="60" t="str">
        <f>IF(O221="","",(VLOOKUP(A221,A221:E7205,5,FALSE)))</f>
        <v/>
      </c>
      <c r="N221" s="55" t="str">
        <f t="shared" si="15"/>
        <v/>
      </c>
      <c r="O221" s="55" t="str">
        <f t="shared" si="17"/>
        <v/>
      </c>
      <c r="P221" s="104">
        <f t="shared" si="16"/>
        <v>19.809999999999661</v>
      </c>
      <c r="Q221" s="58"/>
      <c r="R221" s="58"/>
      <c r="S221" s="102"/>
    </row>
    <row r="222" spans="1:19" ht="12.5" customHeight="1" x14ac:dyDescent="0.35">
      <c r="A222" s="60">
        <v>5</v>
      </c>
      <c r="B222" s="60" t="s">
        <v>117</v>
      </c>
      <c r="C222" s="68">
        <v>20.258620000000001</v>
      </c>
      <c r="D222" s="58" t="s">
        <v>65</v>
      </c>
      <c r="E222" s="60" t="s">
        <v>58</v>
      </c>
      <c r="F222" s="60" t="s">
        <v>118</v>
      </c>
      <c r="G222" s="60">
        <v>-57.26</v>
      </c>
      <c r="H222" s="60"/>
      <c r="I222" s="60">
        <f t="shared" si="14"/>
        <v>-57.26</v>
      </c>
      <c r="J222" s="60">
        <f>IF(OR(I222="",I223="",I224=""),"",(AVERAGEIF(A222:A$10000,A222,I222:I$10000)))</f>
        <v>-55.37</v>
      </c>
      <c r="K222" s="60"/>
      <c r="L222" s="60">
        <f>IF(O222="","",A222)</f>
        <v>5</v>
      </c>
      <c r="M222" s="60" t="str">
        <f>IF(O222="","",(VLOOKUP(A222,A222:E7206,5,FALSE)))</f>
        <v>TaskB</v>
      </c>
      <c r="N222" s="60">
        <f t="shared" si="15"/>
        <v>-57.26</v>
      </c>
      <c r="O222" s="60">
        <f t="shared" si="17"/>
        <v>20.258620000000001</v>
      </c>
      <c r="P222" s="103">
        <f t="shared" si="16"/>
        <v>23.530000000000939</v>
      </c>
      <c r="Q222" s="58"/>
      <c r="R222" s="58"/>
      <c r="S222" s="102"/>
    </row>
    <row r="223" spans="1:19" ht="12.5" customHeight="1" x14ac:dyDescent="0.35">
      <c r="A223" s="2">
        <v>5</v>
      </c>
      <c r="B223" s="2" t="s">
        <v>117</v>
      </c>
      <c r="C223" s="67">
        <v>20.28115</v>
      </c>
      <c r="D223" t="s">
        <v>65</v>
      </c>
      <c r="E223" s="2" t="s">
        <v>58</v>
      </c>
      <c r="F223" s="2" t="s">
        <v>118</v>
      </c>
      <c r="G223" s="2">
        <v>-56.41</v>
      </c>
      <c r="I223" s="60">
        <f t="shared" si="14"/>
        <v>-56.41</v>
      </c>
      <c r="J223" s="60">
        <f>IF(OR(I223="",I224="",I225=""),"",(AVERAGEIF(A223:A$10000,A223,I223:I$10000)))</f>
        <v>-55.29730769230769</v>
      </c>
      <c r="K223" s="60"/>
      <c r="L223" s="55" t="str">
        <f>IF(O223="","",A223)</f>
        <v/>
      </c>
      <c r="M223" s="60" t="str">
        <f>IF(O223="","",(VLOOKUP(A223,A223:E7207,5,FALSE)))</f>
        <v/>
      </c>
      <c r="N223" s="55" t="str">
        <f t="shared" si="15"/>
        <v/>
      </c>
      <c r="O223" s="55" t="str">
        <f t="shared" si="17"/>
        <v/>
      </c>
      <c r="P223" s="104">
        <f t="shared" si="16"/>
        <v>22.529999999999717</v>
      </c>
      <c r="Q223" s="58"/>
      <c r="R223" s="58"/>
      <c r="S223" s="102"/>
    </row>
    <row r="224" spans="1:19" ht="12.5" customHeight="1" x14ac:dyDescent="0.35">
      <c r="A224" s="60">
        <v>5</v>
      </c>
      <c r="B224" s="60" t="s">
        <v>117</v>
      </c>
      <c r="C224" s="68">
        <v>20.305800000000001</v>
      </c>
      <c r="D224" s="58" t="s">
        <v>65</v>
      </c>
      <c r="E224" s="60" t="s">
        <v>58</v>
      </c>
      <c r="F224" s="60" t="s">
        <v>118</v>
      </c>
      <c r="G224" s="60">
        <v>-64.34</v>
      </c>
      <c r="H224" s="60"/>
      <c r="I224" s="60">
        <f t="shared" si="14"/>
        <v>-64.34</v>
      </c>
      <c r="J224" s="60">
        <f>IF(OR(I224="",I225="",I226=""),"",(AVERAGEIF(A224:A$10000,A224,I224:I$10000)))</f>
        <v>-55.252800000000008</v>
      </c>
      <c r="K224" s="60"/>
      <c r="L224" s="60" t="str">
        <f>IF(O224="","",A224)</f>
        <v/>
      </c>
      <c r="M224" s="60" t="str">
        <f>IF(O224="","",(VLOOKUP(A224,A224:E7208,5,FALSE)))</f>
        <v/>
      </c>
      <c r="N224" s="60" t="str">
        <f t="shared" si="15"/>
        <v/>
      </c>
      <c r="O224" s="60" t="str">
        <f t="shared" si="17"/>
        <v/>
      </c>
      <c r="P224" s="103">
        <f t="shared" si="16"/>
        <v>24.650000000001171</v>
      </c>
      <c r="Q224" s="58"/>
      <c r="R224" s="58"/>
      <c r="S224" s="102"/>
    </row>
    <row r="225" spans="1:19" ht="12.5" customHeight="1" x14ac:dyDescent="0.35">
      <c r="A225" s="2">
        <v>5</v>
      </c>
      <c r="B225" s="2" t="s">
        <v>117</v>
      </c>
      <c r="C225" s="67">
        <v>20.331949999999999</v>
      </c>
      <c r="D225" t="s">
        <v>65</v>
      </c>
      <c r="E225" s="2" t="s">
        <v>58</v>
      </c>
      <c r="F225" s="2" t="s">
        <v>118</v>
      </c>
      <c r="G225" s="2">
        <v>-49.63</v>
      </c>
      <c r="I225" s="60">
        <f t="shared" si="14"/>
        <v>-49.63</v>
      </c>
      <c r="J225" s="60">
        <f>IF(OR(I225="",I226="",I227=""),"",(AVERAGEIF(A225:A$10000,A225,I225:I$10000)))</f>
        <v>-54.874166666666667</v>
      </c>
      <c r="K225" s="60"/>
      <c r="L225" s="55" t="str">
        <f>IF(O225="","",A225)</f>
        <v/>
      </c>
      <c r="M225" s="60" t="str">
        <f>IF(O225="","",(VLOOKUP(A225,A225:E7209,5,FALSE)))</f>
        <v/>
      </c>
      <c r="N225" s="55" t="str">
        <f t="shared" si="15"/>
        <v/>
      </c>
      <c r="O225" s="55" t="str">
        <f t="shared" si="17"/>
        <v/>
      </c>
      <c r="P225" s="104">
        <f t="shared" si="16"/>
        <v>26.149999999997675</v>
      </c>
      <c r="Q225" s="58"/>
      <c r="R225" s="58"/>
      <c r="S225" s="102"/>
    </row>
    <row r="226" spans="1:19" ht="12.5" customHeight="1" x14ac:dyDescent="0.35">
      <c r="A226" s="60">
        <v>5</v>
      </c>
      <c r="B226" s="60" t="s">
        <v>117</v>
      </c>
      <c r="C226" s="68">
        <v>20.350259999999999</v>
      </c>
      <c r="D226" s="58" t="s">
        <v>65</v>
      </c>
      <c r="E226" s="60" t="s">
        <v>58</v>
      </c>
      <c r="F226" s="60" t="s">
        <v>118</v>
      </c>
      <c r="G226" s="60">
        <v>-57.82</v>
      </c>
      <c r="H226" s="60"/>
      <c r="I226" s="60">
        <f t="shared" si="14"/>
        <v>-57.82</v>
      </c>
      <c r="J226" s="60">
        <f>IF(OR(I226="",I227="",I228=""),"",(AVERAGEIF(A226:A$10000,A226,I226:I$10000)))</f>
        <v>-55.102173913043487</v>
      </c>
      <c r="K226" s="60"/>
      <c r="L226" s="60" t="str">
        <f>IF(O226="","",A226)</f>
        <v/>
      </c>
      <c r="M226" s="60" t="str">
        <f>IF(O226="","",(VLOOKUP(A226,A226:E7210,5,FALSE)))</f>
        <v/>
      </c>
      <c r="N226" s="60" t="str">
        <f t="shared" si="15"/>
        <v/>
      </c>
      <c r="O226" s="60" t="str">
        <f t="shared" si="17"/>
        <v/>
      </c>
      <c r="P226" s="103">
        <f t="shared" si="16"/>
        <v>18.309999999999604</v>
      </c>
      <c r="Q226" s="58"/>
      <c r="R226" s="58"/>
      <c r="S226" s="102"/>
    </row>
    <row r="227" spans="1:19" ht="12.5" customHeight="1" x14ac:dyDescent="0.35">
      <c r="A227" s="2">
        <v>5</v>
      </c>
      <c r="B227" s="2" t="s">
        <v>117</v>
      </c>
      <c r="C227" s="67">
        <v>20.368279999999999</v>
      </c>
      <c r="D227" t="s">
        <v>65</v>
      </c>
      <c r="E227" s="2" t="s">
        <v>58</v>
      </c>
      <c r="F227" s="2" t="s">
        <v>118</v>
      </c>
      <c r="G227" s="2">
        <v>-63.24</v>
      </c>
      <c r="I227" s="60">
        <f t="shared" si="14"/>
        <v>-63.24</v>
      </c>
      <c r="J227" s="60">
        <f>IF(OR(I227="",I228="",I229=""),"",(AVERAGEIF(A227:A$10000,A227,I227:I$10000)))</f>
        <v>-54.978636363636376</v>
      </c>
      <c r="K227" s="60"/>
      <c r="L227" s="55" t="str">
        <f>IF(O227="","",A227)</f>
        <v/>
      </c>
      <c r="M227" s="60" t="str">
        <f>IF(O227="","",(VLOOKUP(A227,A227:E7211,5,FALSE)))</f>
        <v/>
      </c>
      <c r="N227" s="55" t="str">
        <f t="shared" si="15"/>
        <v/>
      </c>
      <c r="O227" s="55" t="str">
        <f t="shared" si="17"/>
        <v/>
      </c>
      <c r="P227" s="104">
        <f t="shared" si="16"/>
        <v>18.019999999999925</v>
      </c>
      <c r="Q227" s="58"/>
      <c r="R227" s="58"/>
      <c r="S227" s="102"/>
    </row>
    <row r="228" spans="1:19" ht="12.5" customHeight="1" x14ac:dyDescent="0.35">
      <c r="A228" s="60">
        <v>5</v>
      </c>
      <c r="B228" s="60" t="s">
        <v>117</v>
      </c>
      <c r="C228" s="68">
        <v>20.387039999999999</v>
      </c>
      <c r="D228" s="58" t="s">
        <v>65</v>
      </c>
      <c r="E228" s="60" t="s">
        <v>58</v>
      </c>
      <c r="F228" s="60" t="s">
        <v>118</v>
      </c>
      <c r="G228" s="60">
        <v>-57.39</v>
      </c>
      <c r="H228" s="60"/>
      <c r="I228" s="60">
        <f t="shared" si="14"/>
        <v>-57.39</v>
      </c>
      <c r="J228" s="60">
        <f>IF(OR(I228="",I229="",I230=""),"",(AVERAGEIF(A228:A$10000,A228,I228:I$10000)))</f>
        <v>-54.585238095238097</v>
      </c>
      <c r="K228" s="60"/>
      <c r="L228" s="60" t="str">
        <f>IF(O228="","",A228)</f>
        <v/>
      </c>
      <c r="M228" s="60" t="str">
        <f>IF(O228="","",(VLOOKUP(A228,A228:E7212,5,FALSE)))</f>
        <v/>
      </c>
      <c r="N228" s="60" t="str">
        <f t="shared" si="15"/>
        <v/>
      </c>
      <c r="O228" s="60" t="str">
        <f t="shared" si="17"/>
        <v/>
      </c>
      <c r="P228" s="103">
        <f t="shared" si="16"/>
        <v>18.760000000000332</v>
      </c>
      <c r="Q228" s="58"/>
      <c r="R228" s="58"/>
      <c r="S228" s="102"/>
    </row>
    <row r="229" spans="1:19" ht="12.5" customHeight="1" x14ac:dyDescent="0.35">
      <c r="A229" s="2">
        <v>5</v>
      </c>
      <c r="B229" s="2" t="s">
        <v>117</v>
      </c>
      <c r="C229" s="67">
        <v>20.405100000000001</v>
      </c>
      <c r="D229" t="s">
        <v>65</v>
      </c>
      <c r="E229" s="2" t="s">
        <v>58</v>
      </c>
      <c r="F229" s="2" t="s">
        <v>118</v>
      </c>
      <c r="G229" s="2">
        <v>-65.64</v>
      </c>
      <c r="I229" s="60">
        <f t="shared" si="14"/>
        <v>-65.64</v>
      </c>
      <c r="J229" s="60">
        <f>IF(OR(I229="",I230="",I231=""),"",(AVERAGEIF(A229:A$10000,A229,I229:I$10000)))</f>
        <v>-54.445000000000007</v>
      </c>
      <c r="K229" s="60"/>
      <c r="L229" s="55" t="str">
        <f>IF(O229="","",A229)</f>
        <v/>
      </c>
      <c r="M229" s="60" t="str">
        <f>IF(O229="","",(VLOOKUP(A229,A229:E7213,5,FALSE)))</f>
        <v/>
      </c>
      <c r="N229" s="55" t="str">
        <f t="shared" si="15"/>
        <v/>
      </c>
      <c r="O229" s="55" t="str">
        <f t="shared" si="17"/>
        <v/>
      </c>
      <c r="P229" s="104">
        <f t="shared" si="16"/>
        <v>18.060000000001963</v>
      </c>
      <c r="Q229" s="58"/>
      <c r="R229" s="58"/>
      <c r="S229" s="102"/>
    </row>
    <row r="230" spans="1:19" ht="12.5" customHeight="1" x14ac:dyDescent="0.35">
      <c r="A230" s="60">
        <v>5</v>
      </c>
      <c r="B230" s="60" t="s">
        <v>117</v>
      </c>
      <c r="C230" s="68">
        <v>20.423999999999999</v>
      </c>
      <c r="D230" s="58" t="s">
        <v>65</v>
      </c>
      <c r="E230" s="60" t="s">
        <v>58</v>
      </c>
      <c r="F230" s="60" t="s">
        <v>118</v>
      </c>
      <c r="G230" s="60">
        <v>-60.22</v>
      </c>
      <c r="H230" s="60"/>
      <c r="I230" s="60">
        <f t="shared" si="14"/>
        <v>-60.22</v>
      </c>
      <c r="J230" s="60">
        <f>IF(OR(I230="",I231="",I232=""),"",(AVERAGEIF(A230:A$10000,A230,I230:I$10000)))</f>
        <v>-53.855789473684219</v>
      </c>
      <c r="K230" s="60"/>
      <c r="L230" s="60" t="str">
        <f>IF(O230="","",A230)</f>
        <v/>
      </c>
      <c r="M230" s="60" t="str">
        <f>IF(O230="","",(VLOOKUP(A230,A230:E7214,5,FALSE)))</f>
        <v/>
      </c>
      <c r="N230" s="60" t="str">
        <f t="shared" si="15"/>
        <v/>
      </c>
      <c r="O230" s="60" t="str">
        <f t="shared" si="17"/>
        <v/>
      </c>
      <c r="P230" s="103">
        <f t="shared" si="16"/>
        <v>18.899999999998585</v>
      </c>
      <c r="Q230" s="58"/>
      <c r="R230" s="58"/>
      <c r="S230" s="102"/>
    </row>
    <row r="231" spans="1:19" ht="12.5" customHeight="1" x14ac:dyDescent="0.35">
      <c r="A231" s="2">
        <v>5</v>
      </c>
      <c r="B231" s="2" t="s">
        <v>117</v>
      </c>
      <c r="C231" s="67">
        <v>20.444610000000001</v>
      </c>
      <c r="D231" t="s">
        <v>65</v>
      </c>
      <c r="E231" s="2" t="s">
        <v>58</v>
      </c>
      <c r="F231" s="2" t="s">
        <v>118</v>
      </c>
      <c r="G231" s="2">
        <v>-64.959999999999994</v>
      </c>
      <c r="I231" s="60">
        <f t="shared" si="14"/>
        <v>-64.959999999999994</v>
      </c>
      <c r="J231" s="60">
        <f>IF(OR(I231="",I232="",I233=""),"",(AVERAGEIF(A231:A$10000,A231,I231:I$10000)))</f>
        <v>-53.502222222222223</v>
      </c>
      <c r="K231" s="60"/>
      <c r="L231" s="55" t="str">
        <f>IF(O231="","",A231)</f>
        <v/>
      </c>
      <c r="M231" s="60" t="str">
        <f>IF(O231="","",(VLOOKUP(A231,A231:E7215,5,FALSE)))</f>
        <v/>
      </c>
      <c r="N231" s="55" t="str">
        <f t="shared" si="15"/>
        <v/>
      </c>
      <c r="O231" s="55" t="str">
        <f t="shared" si="17"/>
        <v/>
      </c>
      <c r="P231" s="104">
        <f t="shared" si="16"/>
        <v>20.610000000001349</v>
      </c>
      <c r="Q231" s="58"/>
      <c r="R231" s="58"/>
      <c r="S231" s="102"/>
    </row>
    <row r="232" spans="1:19" ht="12.5" customHeight="1" x14ac:dyDescent="0.35">
      <c r="A232" s="60">
        <v>5</v>
      </c>
      <c r="B232" s="60" t="s">
        <v>117</v>
      </c>
      <c r="C232" s="68">
        <v>20.462540000000001</v>
      </c>
      <c r="D232" s="58" t="s">
        <v>65</v>
      </c>
      <c r="E232" s="60" t="s">
        <v>58</v>
      </c>
      <c r="F232" s="60" t="s">
        <v>118</v>
      </c>
      <c r="G232" s="60">
        <v>-64.959999999999994</v>
      </c>
      <c r="H232" s="60"/>
      <c r="I232" s="60">
        <f t="shared" si="14"/>
        <v>-64.959999999999994</v>
      </c>
      <c r="J232" s="60">
        <f>IF(OR(I232="",I233="",I234=""),"",(AVERAGEIF(A232:A$10000,A232,I232:I$10000)))</f>
        <v>-52.82823529411764</v>
      </c>
      <c r="K232" s="60"/>
      <c r="L232" s="60" t="str">
        <f>IF(O232="","",A232)</f>
        <v/>
      </c>
      <c r="M232" s="60" t="str">
        <f>IF(O232="","",(VLOOKUP(A232,A232:E7216,5,FALSE)))</f>
        <v/>
      </c>
      <c r="N232" s="60" t="str">
        <f t="shared" si="15"/>
        <v/>
      </c>
      <c r="O232" s="60" t="str">
        <f t="shared" si="17"/>
        <v/>
      </c>
      <c r="P232" s="103">
        <f t="shared" si="16"/>
        <v>17.929999999999779</v>
      </c>
      <c r="Q232" s="58"/>
      <c r="R232" s="58"/>
      <c r="S232" s="102"/>
    </row>
    <row r="233" spans="1:19" ht="12.5" customHeight="1" x14ac:dyDescent="0.35">
      <c r="A233" s="2">
        <v>5</v>
      </c>
      <c r="B233" s="2" t="s">
        <v>117</v>
      </c>
      <c r="C233" s="67">
        <v>20.47992</v>
      </c>
      <c r="D233" t="s">
        <v>65</v>
      </c>
      <c r="E233" s="2" t="s">
        <v>58</v>
      </c>
      <c r="F233" s="2" t="s">
        <v>118</v>
      </c>
      <c r="G233" s="2">
        <v>-66.81</v>
      </c>
      <c r="I233" s="60">
        <f t="shared" si="14"/>
        <v>-66.81</v>
      </c>
      <c r="J233" s="60">
        <f>IF(OR(I233="",I234="",I235=""),"",(AVERAGEIF(A233:A$10000,A233,I233:I$10000)))</f>
        <v>-52.070000000000007</v>
      </c>
      <c r="K233" s="60"/>
      <c r="L233" s="55" t="str">
        <f>IF(O233="","",A233)</f>
        <v/>
      </c>
      <c r="M233" s="60" t="str">
        <f>IF(O233="","",(VLOOKUP(A233,A233:E7217,5,FALSE)))</f>
        <v/>
      </c>
      <c r="N233" s="55" t="str">
        <f t="shared" si="15"/>
        <v/>
      </c>
      <c r="O233" s="55" t="str">
        <f t="shared" si="17"/>
        <v/>
      </c>
      <c r="P233" s="104">
        <f t="shared" si="16"/>
        <v>17.379999999999285</v>
      </c>
      <c r="Q233" s="58"/>
      <c r="R233" s="58"/>
      <c r="S233" s="102"/>
    </row>
    <row r="234" spans="1:19" ht="12.5" customHeight="1" x14ac:dyDescent="0.35">
      <c r="A234" s="60">
        <v>5</v>
      </c>
      <c r="B234" s="60" t="s">
        <v>117</v>
      </c>
      <c r="C234" s="68">
        <v>20.497730000000001</v>
      </c>
      <c r="D234" s="58" t="s">
        <v>65</v>
      </c>
      <c r="E234" s="60" t="s">
        <v>58</v>
      </c>
      <c r="F234" s="60" t="s">
        <v>118</v>
      </c>
      <c r="G234" s="60">
        <v>-71.91</v>
      </c>
      <c r="H234" s="60"/>
      <c r="I234" s="60">
        <f t="shared" si="14"/>
        <v>-71.91</v>
      </c>
      <c r="J234" s="60">
        <f>IF(OR(I234="",I235="",I236=""),"",(AVERAGEIF(A234:A$10000,A234,I234:I$10000)))</f>
        <v>-51.087333333333326</v>
      </c>
      <c r="K234" s="60"/>
      <c r="L234" s="60" t="str">
        <f>IF(O234="","",A234)</f>
        <v/>
      </c>
      <c r="M234" s="60" t="str">
        <f>IF(O234="","",(VLOOKUP(A234,A234:E7218,5,FALSE)))</f>
        <v/>
      </c>
      <c r="N234" s="60" t="str">
        <f t="shared" si="15"/>
        <v/>
      </c>
      <c r="O234" s="60" t="str">
        <f t="shared" si="17"/>
        <v/>
      </c>
      <c r="P234" s="103">
        <f t="shared" si="16"/>
        <v>17.81000000000077</v>
      </c>
      <c r="Q234" s="58"/>
      <c r="R234" s="58"/>
      <c r="S234" s="102"/>
    </row>
    <row r="235" spans="1:19" ht="12.5" customHeight="1" x14ac:dyDescent="0.35">
      <c r="A235" s="2">
        <v>5</v>
      </c>
      <c r="B235" s="2" t="s">
        <v>117</v>
      </c>
      <c r="C235" s="67">
        <v>20.516780000000001</v>
      </c>
      <c r="D235" t="s">
        <v>65</v>
      </c>
      <c r="E235" s="2" t="s">
        <v>58</v>
      </c>
      <c r="F235" s="2" t="s">
        <v>118</v>
      </c>
      <c r="G235" s="2">
        <v>-37.1</v>
      </c>
      <c r="I235" s="60">
        <f t="shared" si="14"/>
        <v>-37.1</v>
      </c>
      <c r="J235" s="60">
        <f>IF(OR(I235="",I236="",I237=""),"",(AVERAGEIF(A235:A$10000,A235,I235:I$10000)))</f>
        <v>-49.600000000000009</v>
      </c>
      <c r="K235" s="60"/>
      <c r="L235" s="55" t="str">
        <f>IF(O235="","",A235)</f>
        <v/>
      </c>
      <c r="M235" s="60" t="str">
        <f>IF(O235="","",(VLOOKUP(A235,A235:E7219,5,FALSE)))</f>
        <v/>
      </c>
      <c r="N235" s="55" t="str">
        <f t="shared" si="15"/>
        <v/>
      </c>
      <c r="O235" s="55" t="str">
        <f t="shared" si="17"/>
        <v/>
      </c>
      <c r="P235" s="104">
        <f t="shared" si="16"/>
        <v>19.050000000000011</v>
      </c>
      <c r="Q235" s="58"/>
      <c r="R235" s="58"/>
      <c r="S235" s="102"/>
    </row>
    <row r="236" spans="1:19" ht="12.5" customHeight="1" x14ac:dyDescent="0.35">
      <c r="A236" s="60">
        <v>5</v>
      </c>
      <c r="B236" s="60" t="s">
        <v>117</v>
      </c>
      <c r="C236" s="68">
        <v>20.53661</v>
      </c>
      <c r="D236" s="58" t="s">
        <v>65</v>
      </c>
      <c r="E236" s="60" t="s">
        <v>58</v>
      </c>
      <c r="F236" s="60" t="s">
        <v>118</v>
      </c>
      <c r="G236" s="60">
        <v>-54.72</v>
      </c>
      <c r="H236" s="60"/>
      <c r="I236" s="60">
        <f t="shared" si="14"/>
        <v>-54.72</v>
      </c>
      <c r="J236" s="60">
        <f>IF(OR(I236="",I237="",I238=""),"",(AVERAGEIF(A236:A$10000,A236,I236:I$10000)))</f>
        <v>-50.561538461538461</v>
      </c>
      <c r="K236" s="60"/>
      <c r="L236" s="60" t="str">
        <f>IF(O236="","",A236)</f>
        <v/>
      </c>
      <c r="M236" s="60" t="str">
        <f>IF(O236="","",(VLOOKUP(A236,A236:E7220,5,FALSE)))</f>
        <v/>
      </c>
      <c r="N236" s="60" t="str">
        <f t="shared" si="15"/>
        <v/>
      </c>
      <c r="O236" s="60" t="str">
        <f t="shared" si="17"/>
        <v/>
      </c>
      <c r="P236" s="103">
        <f t="shared" si="16"/>
        <v>19.829999999998904</v>
      </c>
      <c r="Q236" s="58"/>
      <c r="R236" s="58"/>
      <c r="S236" s="102"/>
    </row>
    <row r="237" spans="1:19" ht="12.5" customHeight="1" x14ac:dyDescent="0.35">
      <c r="A237" s="2">
        <v>5</v>
      </c>
      <c r="B237" s="2" t="s">
        <v>117</v>
      </c>
      <c r="C237" s="67">
        <v>20.554950000000002</v>
      </c>
      <c r="D237" t="s">
        <v>65</v>
      </c>
      <c r="E237" s="2" t="s">
        <v>58</v>
      </c>
      <c r="F237" s="2" t="s">
        <v>118</v>
      </c>
      <c r="G237" s="2">
        <v>-52.85</v>
      </c>
      <c r="I237" s="60">
        <f t="shared" si="14"/>
        <v>-52.85</v>
      </c>
      <c r="J237" s="60">
        <f>IF(OR(I237="",I238="",I239=""),"",(AVERAGEIF(A237:A$10000,A237,I237:I$10000)))</f>
        <v>-50.214999999999996</v>
      </c>
      <c r="K237" s="60"/>
      <c r="L237" s="55" t="str">
        <f>IF(O237="","",A237)</f>
        <v/>
      </c>
      <c r="M237" s="60" t="str">
        <f>IF(O237="","",(VLOOKUP(A237,A237:E7221,5,FALSE)))</f>
        <v/>
      </c>
      <c r="N237" s="55" t="str">
        <f t="shared" si="15"/>
        <v/>
      </c>
      <c r="O237" s="55" t="str">
        <f t="shared" si="17"/>
        <v/>
      </c>
      <c r="P237" s="104">
        <f t="shared" si="16"/>
        <v>18.340000000002021</v>
      </c>
      <c r="Q237" s="58"/>
      <c r="R237" s="58"/>
      <c r="S237" s="102"/>
    </row>
    <row r="238" spans="1:19" ht="12.5" customHeight="1" x14ac:dyDescent="0.35">
      <c r="A238" s="60">
        <v>5</v>
      </c>
      <c r="B238" s="60" t="s">
        <v>117</v>
      </c>
      <c r="C238" s="68">
        <v>20.574249999999999</v>
      </c>
      <c r="D238" s="58" t="s">
        <v>65</v>
      </c>
      <c r="E238" s="60" t="s">
        <v>58</v>
      </c>
      <c r="F238" s="60" t="s">
        <v>118</v>
      </c>
      <c r="G238" s="74">
        <v>-42.82</v>
      </c>
      <c r="H238" s="60"/>
      <c r="I238" s="60">
        <f t="shared" si="14"/>
        <v>-42.82</v>
      </c>
      <c r="J238" s="60">
        <f>IF(OR(I238="",I239="",I240=""),"",(AVERAGEIF(A238:A$10000,A238,I238:I$10000)))</f>
        <v>-49.975454545454539</v>
      </c>
      <c r="K238" s="60"/>
      <c r="L238" s="60" t="str">
        <f>IF(O238="","",A238)</f>
        <v/>
      </c>
      <c r="M238" s="60" t="str">
        <f>IF(O238="","",(VLOOKUP(A238,A238:E7222,5,FALSE)))</f>
        <v/>
      </c>
      <c r="N238" s="60" t="str">
        <f t="shared" si="15"/>
        <v/>
      </c>
      <c r="O238" s="60" t="str">
        <f t="shared" si="17"/>
        <v/>
      </c>
      <c r="P238" s="103">
        <f t="shared" si="16"/>
        <v>19.299999999997652</v>
      </c>
      <c r="Q238" s="58"/>
      <c r="R238" s="58"/>
      <c r="S238" s="102"/>
    </row>
    <row r="239" spans="1:19" ht="12.5" customHeight="1" x14ac:dyDescent="0.35">
      <c r="A239" s="2">
        <v>5</v>
      </c>
      <c r="B239" s="2" t="s">
        <v>117</v>
      </c>
      <c r="C239" s="67">
        <v>20.592690000000001</v>
      </c>
      <c r="D239" t="s">
        <v>65</v>
      </c>
      <c r="E239" s="2" t="s">
        <v>58</v>
      </c>
      <c r="F239" s="2" t="s">
        <v>118</v>
      </c>
      <c r="G239" s="2">
        <v>-43.36</v>
      </c>
      <c r="I239" s="60">
        <f t="shared" si="14"/>
        <v>-43.36</v>
      </c>
      <c r="J239" s="60">
        <f>IF(OR(I239="",I240="",I241=""),"",(AVERAGEIF(A239:A$10000,A239,I239:I$10000)))</f>
        <v>-50.690999999999995</v>
      </c>
      <c r="K239" s="60"/>
      <c r="L239" s="55" t="str">
        <f>IF(O239="","",A239)</f>
        <v/>
      </c>
      <c r="M239" s="60" t="str">
        <f>IF(O239="","",(VLOOKUP(A239,A239:E7223,5,FALSE)))</f>
        <v/>
      </c>
      <c r="N239" s="55" t="str">
        <f t="shared" si="15"/>
        <v/>
      </c>
      <c r="O239" s="55" t="str">
        <f t="shared" si="17"/>
        <v/>
      </c>
      <c r="P239" s="104">
        <f t="shared" si="16"/>
        <v>18.440000000001788</v>
      </c>
      <c r="Q239" s="58"/>
      <c r="R239" s="58"/>
      <c r="S239" s="102"/>
    </row>
    <row r="240" spans="1:19" ht="12.5" customHeight="1" x14ac:dyDescent="0.35">
      <c r="A240" s="60">
        <v>5</v>
      </c>
      <c r="B240" s="60" t="s">
        <v>117</v>
      </c>
      <c r="C240" s="68">
        <v>20.612929999999999</v>
      </c>
      <c r="D240" s="58" t="s">
        <v>65</v>
      </c>
      <c r="E240" s="60" t="s">
        <v>58</v>
      </c>
      <c r="F240" s="60" t="s">
        <v>118</v>
      </c>
      <c r="G240" s="60">
        <v>-45.98</v>
      </c>
      <c r="H240" s="60"/>
      <c r="I240" s="60">
        <f t="shared" si="14"/>
        <v>-45.98</v>
      </c>
      <c r="J240" s="60">
        <f>IF(OR(I240="",I241="",I242=""),"",(AVERAGEIF(A240:A$10000,A240,I240:I$10000)))</f>
        <v>-51.505555555555553</v>
      </c>
      <c r="K240" s="60"/>
      <c r="L240" s="60" t="str">
        <f>IF(O240="","",A240)</f>
        <v/>
      </c>
      <c r="M240" s="60" t="str">
        <f>IF(O240="","",(VLOOKUP(A240,A240:E7224,5,FALSE)))</f>
        <v/>
      </c>
      <c r="N240" s="60" t="str">
        <f t="shared" si="15"/>
        <v/>
      </c>
      <c r="O240" s="60" t="str">
        <f t="shared" si="17"/>
        <v/>
      </c>
      <c r="P240" s="103">
        <f t="shared" si="16"/>
        <v>20.239999999997593</v>
      </c>
      <c r="Q240" s="58"/>
      <c r="R240" s="58"/>
      <c r="S240" s="102"/>
    </row>
    <row r="241" spans="1:19" ht="12.5" customHeight="1" x14ac:dyDescent="0.35">
      <c r="A241" s="2">
        <v>5</v>
      </c>
      <c r="B241" s="2" t="s">
        <v>117</v>
      </c>
      <c r="C241" s="67">
        <v>20.633459999999999</v>
      </c>
      <c r="D241" t="s">
        <v>65</v>
      </c>
      <c r="E241" s="2" t="s">
        <v>58</v>
      </c>
      <c r="F241" s="2" t="s">
        <v>118</v>
      </c>
      <c r="G241" s="2">
        <v>-45.98</v>
      </c>
      <c r="I241" s="60">
        <f t="shared" si="14"/>
        <v>-45.98</v>
      </c>
      <c r="J241" s="60">
        <f>IF(OR(I241="",I242="",I243=""),"",(AVERAGEIF(A241:A$10000,A241,I241:I$10000)))</f>
        <v>-52.196249999999992</v>
      </c>
      <c r="K241" s="60"/>
      <c r="L241" s="55" t="str">
        <f>IF(O241="","",A241)</f>
        <v/>
      </c>
      <c r="M241" s="60" t="str">
        <f>IF(O241="","",(VLOOKUP(A241,A241:E7225,5,FALSE)))</f>
        <v/>
      </c>
      <c r="N241" s="55" t="str">
        <f t="shared" si="15"/>
        <v/>
      </c>
      <c r="O241" s="55" t="str">
        <f t="shared" si="17"/>
        <v/>
      </c>
      <c r="P241" s="104">
        <f t="shared" si="16"/>
        <v>20.530000000000825</v>
      </c>
      <c r="Q241" s="58"/>
      <c r="R241" s="58"/>
      <c r="S241" s="102"/>
    </row>
    <row r="242" spans="1:19" ht="12.5" customHeight="1" x14ac:dyDescent="0.35">
      <c r="A242" s="60">
        <v>5</v>
      </c>
      <c r="B242" s="60" t="s">
        <v>117</v>
      </c>
      <c r="C242" s="68">
        <v>20.660789999999999</v>
      </c>
      <c r="D242" s="58" t="s">
        <v>65</v>
      </c>
      <c r="E242" s="60" t="s">
        <v>58</v>
      </c>
      <c r="F242" s="60" t="s">
        <v>118</v>
      </c>
      <c r="G242" s="60">
        <v>-48.86</v>
      </c>
      <c r="H242" s="60"/>
      <c r="I242" s="60">
        <f t="shared" si="14"/>
        <v>-48.86</v>
      </c>
      <c r="J242" s="60">
        <f>IF(OR(I242="",I243="",I244=""),"",(AVERAGEIF(A242:A$10000,A242,I242:I$10000)))</f>
        <v>-53.084285714285713</v>
      </c>
      <c r="K242" s="60"/>
      <c r="L242" s="60" t="str">
        <f>IF(O242="","",A242)</f>
        <v/>
      </c>
      <c r="M242" s="60" t="str">
        <f>IF(O242="","",(VLOOKUP(A242,A242:E7226,5,FALSE)))</f>
        <v/>
      </c>
      <c r="N242" s="60" t="str">
        <f t="shared" si="15"/>
        <v/>
      </c>
      <c r="O242" s="60" t="str">
        <f t="shared" si="17"/>
        <v/>
      </c>
      <c r="P242" s="103">
        <f t="shared" si="16"/>
        <v>27.329999999999188</v>
      </c>
      <c r="Q242" s="58"/>
      <c r="R242" s="58"/>
      <c r="S242" s="102"/>
    </row>
    <row r="243" spans="1:19" ht="12.5" customHeight="1" x14ac:dyDescent="0.35">
      <c r="A243" s="2">
        <v>5</v>
      </c>
      <c r="B243" s="2" t="s">
        <v>117</v>
      </c>
      <c r="C243" s="67">
        <v>20.68404</v>
      </c>
      <c r="D243" t="s">
        <v>65</v>
      </c>
      <c r="E243" s="2" t="s">
        <v>58</v>
      </c>
      <c r="F243" s="2" t="s">
        <v>118</v>
      </c>
      <c r="G243" s="2">
        <v>-44.41</v>
      </c>
      <c r="I243" s="60">
        <f t="shared" si="14"/>
        <v>-44.41</v>
      </c>
      <c r="J243" s="60">
        <f>IF(OR(I243="",I244="",I245=""),"",(AVERAGEIF(A243:A$10000,A243,I243:I$10000)))</f>
        <v>-53.788333333333327</v>
      </c>
      <c r="K243" s="60"/>
      <c r="L243" s="55" t="str">
        <f>IF(O243="","",A243)</f>
        <v/>
      </c>
      <c r="M243" s="60" t="str">
        <f>IF(O243="","",(VLOOKUP(A243,A243:E7227,5,FALSE)))</f>
        <v/>
      </c>
      <c r="N243" s="55" t="str">
        <f t="shared" si="15"/>
        <v/>
      </c>
      <c r="O243" s="55" t="str">
        <f t="shared" si="17"/>
        <v/>
      </c>
      <c r="P243" s="104">
        <f t="shared" si="16"/>
        <v>23.250000000000881</v>
      </c>
      <c r="Q243" s="58"/>
      <c r="R243" s="58"/>
      <c r="S243" s="102"/>
    </row>
    <row r="244" spans="1:19" ht="12.5" customHeight="1" x14ac:dyDescent="0.35">
      <c r="A244" s="60">
        <v>5</v>
      </c>
      <c r="B244" s="60" t="s">
        <v>117</v>
      </c>
      <c r="C244" s="68">
        <v>20.708870000000001</v>
      </c>
      <c r="D244" s="58" t="s">
        <v>65</v>
      </c>
      <c r="E244" s="60" t="s">
        <v>58</v>
      </c>
      <c r="F244" s="60" t="s">
        <v>118</v>
      </c>
      <c r="G244" s="60">
        <v>-46.54</v>
      </c>
      <c r="H244" s="60"/>
      <c r="I244" s="60">
        <f t="shared" si="14"/>
        <v>-46.54</v>
      </c>
      <c r="J244" s="60">
        <f>IF(OR(I244="",I245="",I246=""),"",(AVERAGEIF(A244:A$10000,A244,I244:I$10000)))</f>
        <v>-55.664000000000001</v>
      </c>
      <c r="K244" s="60"/>
      <c r="L244" s="60" t="str">
        <f>IF(O244="","",A244)</f>
        <v/>
      </c>
      <c r="M244" s="60" t="str">
        <f>IF(O244="","",(VLOOKUP(A244,A244:E7228,5,FALSE)))</f>
        <v/>
      </c>
      <c r="N244" s="60" t="str">
        <f t="shared" si="15"/>
        <v/>
      </c>
      <c r="O244" s="60" t="str">
        <f t="shared" si="17"/>
        <v/>
      </c>
      <c r="P244" s="103">
        <f t="shared" si="16"/>
        <v>24.830000000001462</v>
      </c>
      <c r="Q244" s="58"/>
      <c r="R244" s="58"/>
      <c r="S244" s="102"/>
    </row>
    <row r="245" spans="1:19" ht="12.5" customHeight="1" x14ac:dyDescent="0.35">
      <c r="A245" s="2">
        <v>5</v>
      </c>
      <c r="B245" s="2" t="s">
        <v>117</v>
      </c>
      <c r="C245" s="67">
        <v>20.730060000000002</v>
      </c>
      <c r="D245" t="s">
        <v>65</v>
      </c>
      <c r="E245" s="2" t="s">
        <v>58</v>
      </c>
      <c r="F245" s="2" t="s">
        <v>118</v>
      </c>
      <c r="G245" s="2">
        <v>-52.84</v>
      </c>
      <c r="I245" s="60">
        <f t="shared" si="14"/>
        <v>-52.84</v>
      </c>
      <c r="J245" s="60">
        <f>IF(OR(I245="",I246="",I247=""),"",(AVERAGEIF(A245:A$10000,A245,I245:I$10000)))</f>
        <v>-57.944999999999993</v>
      </c>
      <c r="K245" s="60"/>
      <c r="L245" s="55" t="str">
        <f>IF(O245="","",A245)</f>
        <v/>
      </c>
      <c r="M245" s="60" t="str">
        <f>IF(O245="","",(VLOOKUP(A245,A245:E7229,5,FALSE)))</f>
        <v/>
      </c>
      <c r="N245" s="55" t="str">
        <f t="shared" si="15"/>
        <v/>
      </c>
      <c r="O245" s="55" t="str">
        <f t="shared" si="17"/>
        <v/>
      </c>
      <c r="P245" s="104">
        <f t="shared" si="16"/>
        <v>21.190000000000708</v>
      </c>
      <c r="Q245" s="58"/>
      <c r="R245" s="58"/>
      <c r="S245" s="102"/>
    </row>
    <row r="246" spans="1:19" ht="12.5" customHeight="1" x14ac:dyDescent="0.35">
      <c r="A246" s="60">
        <v>5</v>
      </c>
      <c r="B246" s="60" t="s">
        <v>117</v>
      </c>
      <c r="C246" s="68">
        <v>20.749839999999999</v>
      </c>
      <c r="D246" s="58" t="s">
        <v>65</v>
      </c>
      <c r="E246" s="60" t="s">
        <v>58</v>
      </c>
      <c r="F246" s="60" t="s">
        <v>118</v>
      </c>
      <c r="G246" s="60">
        <v>-48.91</v>
      </c>
      <c r="H246" s="60"/>
      <c r="I246" s="60">
        <f t="shared" si="14"/>
        <v>-48.91</v>
      </c>
      <c r="J246" s="60">
        <f>IF(OR(I246="",I247="",I248=""),"",(AVERAGEIF(A246:A$10000,A246,I246:I$10000)))</f>
        <v>-59.646666666666668</v>
      </c>
      <c r="K246" s="60"/>
      <c r="L246" s="60" t="str">
        <f>IF(O246="","",A246)</f>
        <v/>
      </c>
      <c r="M246" s="60" t="str">
        <f>IF(O246="","",(VLOOKUP(A246,A246:E7230,5,FALSE)))</f>
        <v/>
      </c>
      <c r="N246" s="60" t="str">
        <f t="shared" si="15"/>
        <v/>
      </c>
      <c r="O246" s="60" t="str">
        <f t="shared" si="17"/>
        <v/>
      </c>
      <c r="P246" s="103">
        <f t="shared" si="16"/>
        <v>19.779999999997244</v>
      </c>
      <c r="Q246" s="58"/>
      <c r="R246" s="58"/>
      <c r="S246" s="102"/>
    </row>
    <row r="247" spans="1:19" ht="12.5" customHeight="1" x14ac:dyDescent="0.35">
      <c r="A247" s="2">
        <v>5</v>
      </c>
      <c r="B247" s="2" t="s">
        <v>117</v>
      </c>
      <c r="C247" s="67">
        <v>20.776250000000001</v>
      </c>
      <c r="D247" t="s">
        <v>65</v>
      </c>
      <c r="E247" s="2" t="s">
        <v>58</v>
      </c>
      <c r="F247" s="2" t="s">
        <v>118</v>
      </c>
      <c r="G247" s="2">
        <v>-64.959999999999994</v>
      </c>
      <c r="I247" s="60">
        <f t="shared" si="14"/>
        <v>-64.959999999999994</v>
      </c>
      <c r="J247" s="60" t="str">
        <f>IF(OR(I247="",I248="",I249=""),"",(AVERAGEIF(A247:A$10000,A247,I247:I$10000)))</f>
        <v/>
      </c>
      <c r="K247" s="60"/>
      <c r="L247" s="55" t="str">
        <f>IF(O247="","",A247)</f>
        <v/>
      </c>
      <c r="M247" s="60" t="str">
        <f>IF(O247="","",(VLOOKUP(A247,A247:E7231,5,FALSE)))</f>
        <v/>
      </c>
      <c r="N247" s="55" t="str">
        <f t="shared" si="15"/>
        <v/>
      </c>
      <c r="O247" s="55" t="str">
        <f t="shared" si="17"/>
        <v/>
      </c>
      <c r="P247" s="104">
        <f t="shared" si="16"/>
        <v>26.410000000002043</v>
      </c>
      <c r="Q247" s="58"/>
      <c r="R247" s="58"/>
      <c r="S247" s="102"/>
    </row>
    <row r="248" spans="1:19" ht="12.5" customHeight="1" x14ac:dyDescent="0.35">
      <c r="A248" s="60">
        <v>5</v>
      </c>
      <c r="B248" s="60" t="s">
        <v>117</v>
      </c>
      <c r="C248" s="68">
        <v>20.799530000000001</v>
      </c>
      <c r="D248" s="58" t="s">
        <v>65</v>
      </c>
      <c r="E248" s="60" t="s">
        <v>58</v>
      </c>
      <c r="F248" s="60" t="s">
        <v>118</v>
      </c>
      <c r="G248" s="60">
        <v>-65.069999999999993</v>
      </c>
      <c r="H248" s="60"/>
      <c r="I248" s="60">
        <f t="shared" si="14"/>
        <v>-65.069999999999993</v>
      </c>
      <c r="J248" s="60" t="str">
        <f>IF(OR(I248="",I249="",I250=""),"",(AVERAGEIF(A248:A$10000,A248,I248:I$10000)))</f>
        <v/>
      </c>
      <c r="K248" s="60"/>
      <c r="L248" s="60" t="str">
        <f>IF(O248="","",A248)</f>
        <v/>
      </c>
      <c r="M248" s="60" t="str">
        <f>IF(O248="","",(VLOOKUP(A248,A248:E7232,5,FALSE)))</f>
        <v/>
      </c>
      <c r="N248" s="60" t="str">
        <f t="shared" si="15"/>
        <v/>
      </c>
      <c r="O248" s="60" t="str">
        <f t="shared" si="17"/>
        <v/>
      </c>
      <c r="P248" s="103">
        <f t="shared" si="16"/>
        <v>23.279999999999745</v>
      </c>
      <c r="Q248" s="58"/>
      <c r="R248" s="58"/>
      <c r="S248" s="102"/>
    </row>
    <row r="249" spans="1:19" ht="12.5" customHeight="1" x14ac:dyDescent="0.35">
      <c r="A249" s="2">
        <v>5</v>
      </c>
      <c r="B249" s="2" t="s">
        <v>117</v>
      </c>
      <c r="C249" s="67">
        <v>20.818480000000001</v>
      </c>
      <c r="D249" t="s">
        <v>65</v>
      </c>
      <c r="E249" s="2" t="s">
        <v>58</v>
      </c>
      <c r="F249" s="2" t="s">
        <v>118</v>
      </c>
      <c r="G249" s="2">
        <v>-85.92</v>
      </c>
      <c r="I249" s="60" t="str">
        <f t="shared" si="14"/>
        <v/>
      </c>
      <c r="J249" s="60" t="str">
        <f>IF(OR(I249="",I250="",I251=""),"",(AVERAGEIF(A249:A$10000,A249,I249:I$10000)))</f>
        <v/>
      </c>
      <c r="K249" s="60"/>
      <c r="L249" s="55" t="str">
        <f>IF(O249="","",A249)</f>
        <v/>
      </c>
      <c r="M249" s="60" t="str">
        <f>IF(O249="","",(VLOOKUP(A249,A249:E7233,5,FALSE)))</f>
        <v/>
      </c>
      <c r="N249" s="55" t="str">
        <f t="shared" si="15"/>
        <v/>
      </c>
      <c r="O249" s="55" t="str">
        <f t="shared" si="17"/>
        <v/>
      </c>
      <c r="P249" s="104">
        <f t="shared" si="16"/>
        <v>18.950000000000244</v>
      </c>
      <c r="Q249" s="58"/>
      <c r="R249" s="58"/>
      <c r="S249" s="102"/>
    </row>
    <row r="250" spans="1:19" ht="12.5" customHeight="1" x14ac:dyDescent="0.35">
      <c r="A250" s="60">
        <v>5</v>
      </c>
      <c r="B250" s="60" t="s">
        <v>117</v>
      </c>
      <c r="C250" s="68">
        <v>20.84066</v>
      </c>
      <c r="D250" s="58" t="s">
        <v>65</v>
      </c>
      <c r="E250" s="60" t="s">
        <v>58</v>
      </c>
      <c r="F250" s="60" t="s">
        <v>118</v>
      </c>
      <c r="G250" s="60">
        <v>-85.92</v>
      </c>
      <c r="H250" s="60"/>
      <c r="I250" s="60" t="str">
        <f t="shared" si="14"/>
        <v/>
      </c>
      <c r="J250" s="60" t="str">
        <f>IF(OR(I250="",I251="",I252=""),"",(AVERAGEIF(A250:A$10000,A250,I250:I$10000)))</f>
        <v/>
      </c>
      <c r="K250" s="60"/>
      <c r="L250" s="60" t="str">
        <f>IF(O250="","",A250)</f>
        <v/>
      </c>
      <c r="M250" s="60" t="str">
        <f>IF(O250="","",(VLOOKUP(A250,A250:E7234,5,FALSE)))</f>
        <v/>
      </c>
      <c r="N250" s="60" t="str">
        <f t="shared" si="15"/>
        <v/>
      </c>
      <c r="O250" s="60" t="str">
        <f t="shared" si="17"/>
        <v/>
      </c>
      <c r="P250" s="103">
        <f t="shared" si="16"/>
        <v>22.179999999998756</v>
      </c>
      <c r="Q250" s="58"/>
      <c r="R250" s="58"/>
      <c r="S250" s="102"/>
    </row>
    <row r="251" spans="1:19" ht="12.5" customHeight="1" x14ac:dyDescent="0.35">
      <c r="A251" s="2">
        <v>5</v>
      </c>
      <c r="B251" s="2" t="s">
        <v>117</v>
      </c>
      <c r="C251" s="67">
        <v>20.86909</v>
      </c>
      <c r="D251" t="s">
        <v>65</v>
      </c>
      <c r="E251" s="2" t="s">
        <v>58</v>
      </c>
      <c r="F251" s="2" t="s">
        <v>118</v>
      </c>
      <c r="G251" s="2">
        <v>-89.84</v>
      </c>
      <c r="I251" s="60" t="str">
        <f t="shared" si="14"/>
        <v/>
      </c>
      <c r="J251" s="60" t="str">
        <f>IF(OR(I251="",I252="",I253=""),"",(AVERAGEIF(A251:A$10000,A251,I251:I$10000)))</f>
        <v/>
      </c>
      <c r="K251" s="60"/>
      <c r="L251" s="55" t="str">
        <f>IF(O251="","",A251)</f>
        <v/>
      </c>
      <c r="M251" s="60" t="str">
        <f>IF(O251="","",(VLOOKUP(A251,A251:E7235,5,FALSE)))</f>
        <v/>
      </c>
      <c r="N251" s="55" t="str">
        <f t="shared" si="15"/>
        <v/>
      </c>
      <c r="O251" s="55" t="str">
        <f t="shared" si="17"/>
        <v/>
      </c>
      <c r="P251" s="104">
        <f t="shared" si="16"/>
        <v>28.430000000000177</v>
      </c>
      <c r="Q251" s="58"/>
      <c r="R251" s="58"/>
      <c r="S251" s="102"/>
    </row>
    <row r="252" spans="1:19" ht="12.5" customHeight="1" x14ac:dyDescent="0.35">
      <c r="A252" s="60">
        <v>5</v>
      </c>
      <c r="B252" s="60" t="s">
        <v>117</v>
      </c>
      <c r="C252" s="68">
        <v>20.89087</v>
      </c>
      <c r="D252" s="58" t="s">
        <v>65</v>
      </c>
      <c r="E252" s="60" t="s">
        <v>58</v>
      </c>
      <c r="F252" s="60" t="s">
        <v>118</v>
      </c>
      <c r="G252" s="60">
        <v>-94.77</v>
      </c>
      <c r="H252" s="60"/>
      <c r="I252" s="60" t="str">
        <f t="shared" si="14"/>
        <v/>
      </c>
      <c r="J252" s="60" t="str">
        <f>IF(OR(I252="",I253="",I254=""),"",(AVERAGEIF(A252:A$10000,A252,I252:I$10000)))</f>
        <v/>
      </c>
      <c r="K252" s="60"/>
      <c r="L252" s="60" t="str">
        <f>IF(O252="","",A252)</f>
        <v/>
      </c>
      <c r="M252" s="60" t="str">
        <f>IF(O252="","",(VLOOKUP(A252,A252:E7236,5,FALSE)))</f>
        <v/>
      </c>
      <c r="N252" s="60" t="str">
        <f t="shared" si="15"/>
        <v/>
      </c>
      <c r="O252" s="60" t="str">
        <f t="shared" si="17"/>
        <v/>
      </c>
      <c r="P252" s="103">
        <f t="shared" si="16"/>
        <v>21.779999999999688</v>
      </c>
      <c r="Q252" s="58"/>
      <c r="R252" s="58"/>
      <c r="S252" s="102"/>
    </row>
    <row r="253" spans="1:19" ht="12.5" customHeight="1" x14ac:dyDescent="0.35">
      <c r="A253" s="2">
        <v>6</v>
      </c>
      <c r="B253" s="2" t="s">
        <v>117</v>
      </c>
      <c r="C253" s="67">
        <v>21.924019999999999</v>
      </c>
      <c r="D253" t="s">
        <v>65</v>
      </c>
      <c r="E253" s="2" t="s">
        <v>59</v>
      </c>
      <c r="F253" s="2" t="s">
        <v>118</v>
      </c>
      <c r="G253" s="2">
        <v>-93.46</v>
      </c>
      <c r="I253" s="60" t="str">
        <f t="shared" si="14"/>
        <v/>
      </c>
      <c r="J253" s="60" t="str">
        <f>IF(OR(I253="",I254="",I255=""),"",(AVERAGEIF(A253:A$10000,A253,I253:I$10000)))</f>
        <v/>
      </c>
      <c r="K253" s="60"/>
      <c r="L253" s="55" t="str">
        <f>IF(O253="","",A253)</f>
        <v/>
      </c>
      <c r="M253" s="60" t="str">
        <f>IF(O253="","",(VLOOKUP(A253,A253:E7237,5,FALSE)))</f>
        <v/>
      </c>
      <c r="N253" s="55" t="str">
        <f t="shared" si="15"/>
        <v/>
      </c>
      <c r="O253" s="55" t="str">
        <f t="shared" si="17"/>
        <v/>
      </c>
      <c r="P253" s="104" t="str">
        <f t="shared" si="16"/>
        <v/>
      </c>
      <c r="Q253" s="58"/>
      <c r="R253" s="58"/>
      <c r="S253" s="102"/>
    </row>
    <row r="254" spans="1:19" ht="12.5" customHeight="1" x14ac:dyDescent="0.35">
      <c r="A254" s="60">
        <v>6</v>
      </c>
      <c r="B254" s="60" t="s">
        <v>117</v>
      </c>
      <c r="C254" s="68">
        <v>21.952269999999999</v>
      </c>
      <c r="D254" s="58" t="s">
        <v>65</v>
      </c>
      <c r="E254" s="60" t="s">
        <v>59</v>
      </c>
      <c r="F254" s="60" t="s">
        <v>118</v>
      </c>
      <c r="G254" s="60">
        <v>-90.6</v>
      </c>
      <c r="H254" s="60"/>
      <c r="I254" s="60" t="str">
        <f t="shared" si="14"/>
        <v/>
      </c>
      <c r="J254" s="60" t="str">
        <f>IF(OR(I254="",I255="",I256=""),"",(AVERAGEIF(A254:A$10000,A254,I254:I$10000)))</f>
        <v/>
      </c>
      <c r="K254" s="60"/>
      <c r="L254" s="60" t="str">
        <f>IF(O254="","",A254)</f>
        <v/>
      </c>
      <c r="M254" s="60" t="str">
        <f>IF(O254="","",(VLOOKUP(A254,A254:E7238,5,FALSE)))</f>
        <v/>
      </c>
      <c r="N254" s="60" t="str">
        <f t="shared" si="15"/>
        <v/>
      </c>
      <c r="O254" s="60" t="str">
        <f t="shared" si="17"/>
        <v/>
      </c>
      <c r="P254" s="103">
        <f t="shared" si="16"/>
        <v>28.249999999999886</v>
      </c>
      <c r="Q254" s="58"/>
      <c r="R254" s="58"/>
      <c r="S254" s="102"/>
    </row>
    <row r="255" spans="1:19" ht="12.5" customHeight="1" x14ac:dyDescent="0.35">
      <c r="A255" s="2">
        <v>6</v>
      </c>
      <c r="B255" s="2" t="s">
        <v>117</v>
      </c>
      <c r="C255" s="67">
        <v>21.979189999999999</v>
      </c>
      <c r="D255" t="s">
        <v>65</v>
      </c>
      <c r="E255" s="2" t="s">
        <v>59</v>
      </c>
      <c r="F255" s="2" t="s">
        <v>118</v>
      </c>
      <c r="G255" s="2">
        <v>-96.74</v>
      </c>
      <c r="I255" s="60" t="str">
        <f t="shared" si="14"/>
        <v/>
      </c>
      <c r="J255" s="60" t="str">
        <f>IF(OR(I255="",I256="",I257=""),"",(AVERAGEIF(A255:A$10000,A255,I255:I$10000)))</f>
        <v/>
      </c>
      <c r="K255" s="60"/>
      <c r="L255" s="55" t="str">
        <f>IF(O255="","",A255)</f>
        <v/>
      </c>
      <c r="M255" s="60" t="str">
        <f>IF(O255="","",(VLOOKUP(A255,A255:E7239,5,FALSE)))</f>
        <v/>
      </c>
      <c r="N255" s="55" t="str">
        <f t="shared" si="15"/>
        <v/>
      </c>
      <c r="O255" s="55" t="str">
        <f t="shared" si="17"/>
        <v/>
      </c>
      <c r="P255" s="104">
        <f t="shared" si="16"/>
        <v>26.920000000000499</v>
      </c>
      <c r="Q255" s="58"/>
      <c r="R255" s="58"/>
      <c r="S255" s="102"/>
    </row>
    <row r="256" spans="1:19" ht="12.5" customHeight="1" x14ac:dyDescent="0.35">
      <c r="A256" s="60">
        <v>6</v>
      </c>
      <c r="B256" s="60" t="s">
        <v>117</v>
      </c>
      <c r="C256" s="68">
        <v>21.999099999999999</v>
      </c>
      <c r="D256" s="58" t="s">
        <v>65</v>
      </c>
      <c r="E256" s="60" t="s">
        <v>59</v>
      </c>
      <c r="F256" s="60" t="s">
        <v>118</v>
      </c>
      <c r="G256" s="60">
        <v>-91.3</v>
      </c>
      <c r="H256" s="60"/>
      <c r="I256" s="60" t="str">
        <f t="shared" si="14"/>
        <v/>
      </c>
      <c r="J256" s="60" t="str">
        <f>IF(OR(I256="",I257="",I258=""),"",(AVERAGEIF(A256:A$10000,A256,I256:I$10000)))</f>
        <v/>
      </c>
      <c r="K256" s="60"/>
      <c r="L256" s="60" t="str">
        <f>IF(O256="","",A256)</f>
        <v/>
      </c>
      <c r="M256" s="60" t="str">
        <f>IF(O256="","",(VLOOKUP(A256,A256:E7240,5,FALSE)))</f>
        <v/>
      </c>
      <c r="N256" s="60" t="str">
        <f t="shared" si="15"/>
        <v/>
      </c>
      <c r="O256" s="60" t="str">
        <f t="shared" si="17"/>
        <v/>
      </c>
      <c r="P256" s="103">
        <f t="shared" si="16"/>
        <v>19.909999999999428</v>
      </c>
      <c r="Q256" s="58"/>
      <c r="R256" s="58"/>
      <c r="S256" s="102"/>
    </row>
    <row r="257" spans="1:19" ht="12.5" customHeight="1" x14ac:dyDescent="0.35">
      <c r="A257" s="2">
        <v>6</v>
      </c>
      <c r="B257" s="2" t="s">
        <v>117</v>
      </c>
      <c r="C257" s="67">
        <v>22.02271</v>
      </c>
      <c r="D257" t="s">
        <v>65</v>
      </c>
      <c r="E257" s="2" t="s">
        <v>59</v>
      </c>
      <c r="F257" s="2" t="s">
        <v>118</v>
      </c>
      <c r="G257" s="2">
        <v>-86.61</v>
      </c>
      <c r="I257" s="60" t="str">
        <f t="shared" si="14"/>
        <v/>
      </c>
      <c r="J257" s="60" t="str">
        <f>IF(OR(I257="",I258="",I259=""),"",(AVERAGEIF(A257:A$10000,A257,I257:I$10000)))</f>
        <v/>
      </c>
      <c r="K257" s="60"/>
      <c r="L257" s="55" t="str">
        <f>IF(O257="","",A257)</f>
        <v/>
      </c>
      <c r="M257" s="60" t="str">
        <f>IF(O257="","",(VLOOKUP(A257,A257:E7241,5,FALSE)))</f>
        <v/>
      </c>
      <c r="N257" s="55" t="str">
        <f t="shared" si="15"/>
        <v/>
      </c>
      <c r="O257" s="55" t="str">
        <f t="shared" si="17"/>
        <v/>
      </c>
      <c r="P257" s="104">
        <f t="shared" si="16"/>
        <v>23.610000000001463</v>
      </c>
      <c r="Q257" s="58"/>
      <c r="R257" s="58"/>
      <c r="S257" s="102"/>
    </row>
    <row r="258" spans="1:19" ht="12.5" customHeight="1" x14ac:dyDescent="0.35">
      <c r="A258" s="60">
        <v>6</v>
      </c>
      <c r="B258" s="60" t="s">
        <v>117</v>
      </c>
      <c r="C258" s="68">
        <v>22.044149999999998</v>
      </c>
      <c r="D258" s="58" t="s">
        <v>65</v>
      </c>
      <c r="E258" s="60" t="s">
        <v>59</v>
      </c>
      <c r="F258" s="60" t="s">
        <v>118</v>
      </c>
      <c r="G258" s="60">
        <v>-68.34</v>
      </c>
      <c r="H258" s="60"/>
      <c r="I258" s="60">
        <f t="shared" si="14"/>
        <v>-68.34</v>
      </c>
      <c r="J258" s="60">
        <f>IF(OR(I258="",I259="",I260=""),"",(AVERAGEIF(A258:A$10000,A258,I258:I$10000)))</f>
        <v>-57.703703703703709</v>
      </c>
      <c r="K258" s="60"/>
      <c r="L258" s="60">
        <f>IF(O258="","",A258)</f>
        <v>6</v>
      </c>
      <c r="M258" s="60" t="str">
        <f>IF(O258="","",(VLOOKUP(A258,A258:E7242,5,FALSE)))</f>
        <v>TaskC</v>
      </c>
      <c r="N258" s="60">
        <f t="shared" si="15"/>
        <v>-68.34</v>
      </c>
      <c r="O258" s="60">
        <f t="shared" si="17"/>
        <v>22.044149999999998</v>
      </c>
      <c r="P258" s="103">
        <f t="shared" si="16"/>
        <v>21.439999999998349</v>
      </c>
      <c r="Q258" s="58"/>
      <c r="R258" s="58"/>
      <c r="S258" s="102"/>
    </row>
    <row r="259" spans="1:19" ht="12.5" customHeight="1" x14ac:dyDescent="0.35">
      <c r="A259" s="2">
        <v>6</v>
      </c>
      <c r="B259" s="2" t="s">
        <v>117</v>
      </c>
      <c r="C259" s="67">
        <v>22.065719999999999</v>
      </c>
      <c r="D259" t="s">
        <v>65</v>
      </c>
      <c r="E259" s="2" t="s">
        <v>59</v>
      </c>
      <c r="F259" s="2" t="s">
        <v>118</v>
      </c>
      <c r="G259" s="2">
        <v>-68.34</v>
      </c>
      <c r="I259" s="60">
        <f t="shared" si="14"/>
        <v>-68.34</v>
      </c>
      <c r="J259" s="60">
        <f>IF(OR(I259="",I260="",I261=""),"",(AVERAGEIF(A259:A$10000,A259,I259:I$10000)))</f>
        <v>-57.294615384615398</v>
      </c>
      <c r="K259" s="60"/>
      <c r="L259" s="55" t="str">
        <f>IF(O259="","",A259)</f>
        <v/>
      </c>
      <c r="M259" s="60" t="str">
        <f>IF(O259="","",(VLOOKUP(A259,A259:E7243,5,FALSE)))</f>
        <v/>
      </c>
      <c r="N259" s="55" t="str">
        <f t="shared" si="15"/>
        <v/>
      </c>
      <c r="O259" s="55" t="str">
        <f t="shared" si="17"/>
        <v/>
      </c>
      <c r="P259" s="104">
        <f t="shared" si="16"/>
        <v>21.570000000000533</v>
      </c>
      <c r="Q259" s="58"/>
      <c r="R259" s="58"/>
      <c r="S259" s="102"/>
    </row>
    <row r="260" spans="1:19" ht="12.5" customHeight="1" x14ac:dyDescent="0.35">
      <c r="A260" s="60">
        <v>6</v>
      </c>
      <c r="B260" s="60" t="s">
        <v>117</v>
      </c>
      <c r="C260" s="68">
        <v>22.087019999999999</v>
      </c>
      <c r="D260" s="58" t="s">
        <v>65</v>
      </c>
      <c r="E260" s="60" t="s">
        <v>59</v>
      </c>
      <c r="F260" s="60" t="s">
        <v>118</v>
      </c>
      <c r="G260" s="60">
        <v>-59.36</v>
      </c>
      <c r="H260" s="60"/>
      <c r="I260" s="60">
        <f t="shared" si="14"/>
        <v>-59.36</v>
      </c>
      <c r="J260" s="60">
        <f>IF(OR(I260="",I261="",I262=""),"",(AVERAGEIF(A260:A$10000,A260,I260:I$10000)))</f>
        <v>-56.852800000000016</v>
      </c>
      <c r="K260" s="60"/>
      <c r="L260" s="60" t="str">
        <f>IF(O260="","",A260)</f>
        <v/>
      </c>
      <c r="M260" s="60" t="str">
        <f>IF(O260="","",(VLOOKUP(A260,A260:E7244,5,FALSE)))</f>
        <v/>
      </c>
      <c r="N260" s="60" t="str">
        <f t="shared" si="15"/>
        <v/>
      </c>
      <c r="O260" s="60" t="str">
        <f t="shared" si="17"/>
        <v/>
      </c>
      <c r="P260" s="103">
        <f t="shared" si="16"/>
        <v>21.300000000000097</v>
      </c>
      <c r="Q260" s="58"/>
      <c r="R260" s="58"/>
      <c r="S260" s="102"/>
    </row>
    <row r="261" spans="1:19" ht="12.5" customHeight="1" x14ac:dyDescent="0.35">
      <c r="A261" s="2">
        <v>6</v>
      </c>
      <c r="B261" s="2" t="s">
        <v>117</v>
      </c>
      <c r="C261" s="67">
        <v>22.122800000000002</v>
      </c>
      <c r="D261" t="s">
        <v>65</v>
      </c>
      <c r="E261" s="2" t="s">
        <v>59</v>
      </c>
      <c r="F261" s="2" t="s">
        <v>118</v>
      </c>
      <c r="G261" s="2">
        <v>-57.52</v>
      </c>
      <c r="I261" s="60">
        <f t="shared" si="14"/>
        <v>-57.52</v>
      </c>
      <c r="J261" s="60">
        <f>IF(OR(I261="",I262="",I263=""),"",(AVERAGEIF(A261:A$10000,A261,I261:I$10000)))</f>
        <v>-56.748333333333342</v>
      </c>
      <c r="K261" s="60"/>
      <c r="L261" s="55" t="str">
        <f>IF(O261="","",A261)</f>
        <v/>
      </c>
      <c r="M261" s="60" t="str">
        <f>IF(O261="","",(VLOOKUP(A261,A261:E7245,5,FALSE)))</f>
        <v/>
      </c>
      <c r="N261" s="55" t="str">
        <f t="shared" si="15"/>
        <v/>
      </c>
      <c r="O261" s="55" t="str">
        <f t="shared" si="17"/>
        <v/>
      </c>
      <c r="P261" s="104">
        <f t="shared" si="16"/>
        <v>35.780000000002588</v>
      </c>
      <c r="Q261" s="58"/>
      <c r="R261" s="58"/>
      <c r="S261" s="102"/>
    </row>
    <row r="262" spans="1:19" ht="12.5" customHeight="1" x14ac:dyDescent="0.35">
      <c r="A262" s="60">
        <v>6</v>
      </c>
      <c r="B262" s="60" t="s">
        <v>117</v>
      </c>
      <c r="C262" s="68">
        <v>22.15634</v>
      </c>
      <c r="D262" s="58" t="s">
        <v>65</v>
      </c>
      <c r="E262" s="60" t="s">
        <v>59</v>
      </c>
      <c r="F262" s="60" t="s">
        <v>118</v>
      </c>
      <c r="G262" s="60">
        <v>-52.86</v>
      </c>
      <c r="H262" s="60"/>
      <c r="I262" s="60">
        <f t="shared" si="14"/>
        <v>-52.86</v>
      </c>
      <c r="J262" s="60">
        <f>IF(OR(I262="",I263="",I264=""),"",(AVERAGEIF(A262:A$10000,A262,I262:I$10000)))</f>
        <v>-56.714782608695664</v>
      </c>
      <c r="K262" s="60"/>
      <c r="L262" s="60" t="str">
        <f>IF(O262="","",A262)</f>
        <v/>
      </c>
      <c r="M262" s="60" t="str">
        <f>IF(O262="","",(VLOOKUP(A262,A262:E7246,5,FALSE)))</f>
        <v/>
      </c>
      <c r="N262" s="60" t="str">
        <f t="shared" si="15"/>
        <v/>
      </c>
      <c r="O262" s="60" t="str">
        <f t="shared" si="17"/>
        <v/>
      </c>
      <c r="P262" s="103">
        <f t="shared" si="16"/>
        <v>33.539999999998571</v>
      </c>
      <c r="Q262" s="58"/>
      <c r="R262" s="58"/>
      <c r="S262" s="102"/>
    </row>
    <row r="263" spans="1:19" ht="12.5" customHeight="1" x14ac:dyDescent="0.35">
      <c r="A263" s="2">
        <v>6</v>
      </c>
      <c r="B263" s="2" t="s">
        <v>117</v>
      </c>
      <c r="C263" s="67">
        <v>22.178460000000001</v>
      </c>
      <c r="D263" t="s">
        <v>65</v>
      </c>
      <c r="E263" s="2" t="s">
        <v>59</v>
      </c>
      <c r="F263" s="2" t="s">
        <v>118</v>
      </c>
      <c r="G263" s="2">
        <v>-50.96</v>
      </c>
      <c r="I263" s="60">
        <f t="shared" si="14"/>
        <v>-50.96</v>
      </c>
      <c r="J263" s="60">
        <f>IF(OR(I263="",I264="",I265=""),"",(AVERAGEIF(A263:A$10000,A263,I263:I$10000)))</f>
        <v>-56.889999999999993</v>
      </c>
      <c r="K263" s="60"/>
      <c r="L263" s="55" t="str">
        <f>IF(O263="","",A263)</f>
        <v/>
      </c>
      <c r="M263" s="60" t="str">
        <f>IF(O263="","",(VLOOKUP(A263,A263:E7247,5,FALSE)))</f>
        <v/>
      </c>
      <c r="N263" s="55" t="str">
        <f t="shared" si="15"/>
        <v/>
      </c>
      <c r="O263" s="55" t="str">
        <f t="shared" si="17"/>
        <v/>
      </c>
      <c r="P263" s="104">
        <f t="shared" si="16"/>
        <v>22.120000000001028</v>
      </c>
      <c r="Q263" s="58"/>
      <c r="R263" s="58"/>
      <c r="S263" s="102"/>
    </row>
    <row r="264" spans="1:19" ht="12.5" customHeight="1" x14ac:dyDescent="0.35">
      <c r="A264" s="60">
        <v>6</v>
      </c>
      <c r="B264" s="60" t="s">
        <v>117</v>
      </c>
      <c r="C264" s="68">
        <v>22.201899999999998</v>
      </c>
      <c r="D264" s="58" t="s">
        <v>65</v>
      </c>
      <c r="E264" s="60" t="s">
        <v>59</v>
      </c>
      <c r="F264" s="60" t="s">
        <v>118</v>
      </c>
      <c r="G264" s="60">
        <v>-49.36</v>
      </c>
      <c r="H264" s="60"/>
      <c r="I264" s="60">
        <f t="shared" si="14"/>
        <v>-49.36</v>
      </c>
      <c r="J264" s="60">
        <f>IF(OR(I264="",I265="",I266=""),"",(AVERAGEIF(A264:A$10000,A264,I264:I$10000)))</f>
        <v>-57.172380952380948</v>
      </c>
      <c r="K264" s="60"/>
      <c r="L264" s="60" t="str">
        <f>IF(O264="","",A264)</f>
        <v/>
      </c>
      <c r="M264" s="60" t="str">
        <f>IF(O264="","",(VLOOKUP(A264,A264:E7248,5,FALSE)))</f>
        <v/>
      </c>
      <c r="N264" s="60" t="str">
        <f t="shared" si="15"/>
        <v/>
      </c>
      <c r="O264" s="60" t="str">
        <f t="shared" si="17"/>
        <v/>
      </c>
      <c r="P264" s="103">
        <f t="shared" si="16"/>
        <v>23.439999999997241</v>
      </c>
      <c r="Q264" s="58"/>
      <c r="R264" s="58"/>
      <c r="S264" s="102"/>
    </row>
    <row r="265" spans="1:19" ht="12.5" customHeight="1" x14ac:dyDescent="0.35">
      <c r="A265" s="2">
        <v>6</v>
      </c>
      <c r="B265" s="2" t="s">
        <v>117</v>
      </c>
      <c r="C265" s="67">
        <v>22.226310000000002</v>
      </c>
      <c r="D265" t="s">
        <v>65</v>
      </c>
      <c r="E265" s="2" t="s">
        <v>59</v>
      </c>
      <c r="F265" s="2" t="s">
        <v>118</v>
      </c>
      <c r="G265" s="2">
        <v>-55.3</v>
      </c>
      <c r="I265" s="60">
        <f t="shared" si="14"/>
        <v>-55.3</v>
      </c>
      <c r="J265" s="60">
        <f>IF(OR(I265="",I266="",I267=""),"",(AVERAGEIF(A265:A$10000,A265,I265:I$10000)))</f>
        <v>-57.563000000000002</v>
      </c>
      <c r="K265" s="60"/>
      <c r="L265" s="55" t="str">
        <f>IF(O265="","",A265)</f>
        <v/>
      </c>
      <c r="M265" s="60" t="str">
        <f>IF(O265="","",(VLOOKUP(A265,A265:E7249,5,FALSE)))</f>
        <v/>
      </c>
      <c r="N265" s="55" t="str">
        <f t="shared" si="15"/>
        <v/>
      </c>
      <c r="O265" s="55" t="str">
        <f t="shared" si="17"/>
        <v/>
      </c>
      <c r="P265" s="104">
        <f t="shared" si="16"/>
        <v>24.410000000003151</v>
      </c>
      <c r="Q265" s="58"/>
      <c r="R265" s="58"/>
      <c r="S265" s="102"/>
    </row>
    <row r="266" spans="1:19" ht="12.5" customHeight="1" x14ac:dyDescent="0.35">
      <c r="A266" s="60">
        <v>6</v>
      </c>
      <c r="B266" s="60" t="s">
        <v>117</v>
      </c>
      <c r="C266" s="68">
        <v>22.249639999999999</v>
      </c>
      <c r="D266" s="58" t="s">
        <v>65</v>
      </c>
      <c r="E266" s="60" t="s">
        <v>59</v>
      </c>
      <c r="F266" s="60" t="s">
        <v>118</v>
      </c>
      <c r="G266" s="60">
        <v>-50.69</v>
      </c>
      <c r="H266" s="60"/>
      <c r="I266" s="60">
        <f t="shared" si="14"/>
        <v>-50.69</v>
      </c>
      <c r="J266" s="60">
        <f>IF(OR(I266="",I267="",I268=""),"",(AVERAGEIF(A266:A$10000,A266,I266:I$10000)))</f>
        <v>-57.682105263157887</v>
      </c>
      <c r="K266" s="60"/>
      <c r="L266" s="60" t="str">
        <f>IF(O266="","",A266)</f>
        <v/>
      </c>
      <c r="M266" s="60" t="str">
        <f>IF(O266="","",(VLOOKUP(A266,A266:E7250,5,FALSE)))</f>
        <v/>
      </c>
      <c r="N266" s="60" t="str">
        <f t="shared" si="15"/>
        <v/>
      </c>
      <c r="O266" s="60" t="str">
        <f t="shared" si="17"/>
        <v/>
      </c>
      <c r="P266" s="103">
        <f t="shared" si="16"/>
        <v>23.329999999997852</v>
      </c>
      <c r="Q266" s="58"/>
      <c r="R266" s="58"/>
      <c r="S266" s="102"/>
    </row>
    <row r="267" spans="1:19" ht="12.5" customHeight="1" x14ac:dyDescent="0.35">
      <c r="A267" s="2">
        <v>6</v>
      </c>
      <c r="B267" s="2" t="s">
        <v>117</v>
      </c>
      <c r="C267" s="67">
        <v>22.272259999999999</v>
      </c>
      <c r="D267" t="s">
        <v>65</v>
      </c>
      <c r="E267" s="2" t="s">
        <v>59</v>
      </c>
      <c r="F267" s="2" t="s">
        <v>118</v>
      </c>
      <c r="G267" s="2">
        <v>-67.14</v>
      </c>
      <c r="I267" s="60">
        <f t="shared" si="14"/>
        <v>-67.14</v>
      </c>
      <c r="J267" s="60">
        <f>IF(OR(I267="",I268="",I269=""),"",(AVERAGEIF(A267:A$10000,A267,I267:I$10000)))</f>
        <v>-58.070555555555543</v>
      </c>
      <c r="K267" s="60"/>
      <c r="L267" s="55" t="str">
        <f>IF(O267="","",A267)</f>
        <v/>
      </c>
      <c r="M267" s="60" t="str">
        <f>IF(O267="","",(VLOOKUP(A267,A267:E7251,5,FALSE)))</f>
        <v/>
      </c>
      <c r="N267" s="55" t="str">
        <f t="shared" si="15"/>
        <v/>
      </c>
      <c r="O267" s="55" t="str">
        <f t="shared" si="17"/>
        <v/>
      </c>
      <c r="P267" s="104">
        <f t="shared" si="16"/>
        <v>22.619999999999862</v>
      </c>
      <c r="Q267" s="58"/>
      <c r="R267" s="58"/>
      <c r="S267" s="102"/>
    </row>
    <row r="268" spans="1:19" ht="12.5" customHeight="1" x14ac:dyDescent="0.35">
      <c r="A268" s="60">
        <v>6</v>
      </c>
      <c r="B268" s="60" t="s">
        <v>117</v>
      </c>
      <c r="C268" s="68">
        <v>22.29318</v>
      </c>
      <c r="D268" s="58" t="s">
        <v>65</v>
      </c>
      <c r="E268" s="60" t="s">
        <v>59</v>
      </c>
      <c r="F268" s="60" t="s">
        <v>118</v>
      </c>
      <c r="G268" s="60">
        <v>-65.62</v>
      </c>
      <c r="H268" s="60"/>
      <c r="I268" s="60">
        <f t="shared" si="14"/>
        <v>-65.62</v>
      </c>
      <c r="J268" s="60">
        <f>IF(OR(I268="",I269="",I270=""),"",(AVERAGEIF(A268:A$10000,A268,I268:I$10000)))</f>
        <v>-57.537058823529399</v>
      </c>
      <c r="K268" s="60"/>
      <c r="L268" s="60" t="str">
        <f>IF(O268="","",A268)</f>
        <v/>
      </c>
      <c r="M268" s="60" t="str">
        <f>IF(O268="","",(VLOOKUP(A268,A268:E7252,5,FALSE)))</f>
        <v/>
      </c>
      <c r="N268" s="60" t="str">
        <f t="shared" si="15"/>
        <v/>
      </c>
      <c r="O268" s="60" t="str">
        <f t="shared" si="17"/>
        <v/>
      </c>
      <c r="P268" s="103">
        <f t="shared" si="16"/>
        <v>20.920000000000272</v>
      </c>
      <c r="Q268" s="58"/>
      <c r="R268" s="58"/>
      <c r="S268" s="102"/>
    </row>
    <row r="269" spans="1:19" ht="12.5" customHeight="1" x14ac:dyDescent="0.35">
      <c r="A269" s="2">
        <v>6</v>
      </c>
      <c r="B269" s="2" t="s">
        <v>117</v>
      </c>
      <c r="C269" s="67">
        <v>22.310079999999999</v>
      </c>
      <c r="D269" t="s">
        <v>65</v>
      </c>
      <c r="E269" s="2" t="s">
        <v>59</v>
      </c>
      <c r="F269" s="2" t="s">
        <v>118</v>
      </c>
      <c r="G269" s="2">
        <v>-63.04</v>
      </c>
      <c r="I269" s="60">
        <f t="shared" si="14"/>
        <v>-63.04</v>
      </c>
      <c r="J269" s="60">
        <f>IF(OR(I269="",I270="",I271=""),"",(AVERAGEIF(A269:A$10000,A269,I269:I$10000)))</f>
        <v>-57.031874999999992</v>
      </c>
      <c r="K269" s="60"/>
      <c r="L269" s="55" t="str">
        <f>IF(O269="","",A269)</f>
        <v/>
      </c>
      <c r="M269" s="60" t="str">
        <f>IF(O269="","",(VLOOKUP(A269,A269:E7253,5,FALSE)))</f>
        <v/>
      </c>
      <c r="N269" s="55" t="str">
        <f t="shared" si="15"/>
        <v/>
      </c>
      <c r="O269" s="55" t="str">
        <f t="shared" si="17"/>
        <v/>
      </c>
      <c r="P269" s="104">
        <f t="shared" si="16"/>
        <v>16.899999999999693</v>
      </c>
      <c r="Q269" s="58"/>
      <c r="R269" s="58"/>
      <c r="S269" s="102"/>
    </row>
    <row r="270" spans="1:19" ht="12.5" customHeight="1" x14ac:dyDescent="0.35">
      <c r="A270" s="60">
        <v>6</v>
      </c>
      <c r="B270" s="60" t="s">
        <v>117</v>
      </c>
      <c r="C270" s="68">
        <v>22.327780000000001</v>
      </c>
      <c r="D270" s="58" t="s">
        <v>65</v>
      </c>
      <c r="E270" s="60" t="s">
        <v>59</v>
      </c>
      <c r="F270" s="60" t="s">
        <v>118</v>
      </c>
      <c r="G270" s="60">
        <v>-51.3</v>
      </c>
      <c r="H270" s="60"/>
      <c r="I270" s="60">
        <f t="shared" si="14"/>
        <v>-51.3</v>
      </c>
      <c r="J270" s="60">
        <f>IF(OR(I270="",I271="",I272=""),"",(AVERAGEIF(A270:A$10000,A270,I270:I$10000)))</f>
        <v>-56.63133333333333</v>
      </c>
      <c r="K270" s="60"/>
      <c r="L270" s="60" t="str">
        <f>IF(O270="","",A270)</f>
        <v/>
      </c>
      <c r="M270" s="60" t="str">
        <f>IF(O270="","",(VLOOKUP(A270,A270:E7254,5,FALSE)))</f>
        <v/>
      </c>
      <c r="N270" s="60" t="str">
        <f t="shared" si="15"/>
        <v/>
      </c>
      <c r="O270" s="60" t="str">
        <f t="shared" si="17"/>
        <v/>
      </c>
      <c r="P270" s="103">
        <f t="shared" si="16"/>
        <v>17.700000000001381</v>
      </c>
      <c r="Q270" s="58"/>
      <c r="R270" s="58"/>
      <c r="S270" s="102"/>
    </row>
    <row r="271" spans="1:19" ht="12.5" customHeight="1" x14ac:dyDescent="0.35">
      <c r="A271" s="2">
        <v>6</v>
      </c>
      <c r="B271" s="2" t="s">
        <v>117</v>
      </c>
      <c r="C271" s="67">
        <v>22.344349999999999</v>
      </c>
      <c r="D271" t="s">
        <v>65</v>
      </c>
      <c r="E271" s="2" t="s">
        <v>59</v>
      </c>
      <c r="F271" s="2" t="s">
        <v>118</v>
      </c>
      <c r="G271" s="2">
        <v>-51.27</v>
      </c>
      <c r="I271" s="60">
        <f t="shared" si="14"/>
        <v>-51.27</v>
      </c>
      <c r="J271" s="60">
        <f>IF(OR(I271="",I272="",I273=""),"",(AVERAGEIF(A271:A$10000,A271,I271:I$10000)))</f>
        <v>-57.012142857142855</v>
      </c>
      <c r="K271" s="60"/>
      <c r="L271" s="55" t="str">
        <f>IF(O271="","",A271)</f>
        <v/>
      </c>
      <c r="M271" s="60" t="str">
        <f>IF(O271="","",(VLOOKUP(A271,A271:E7255,5,FALSE)))</f>
        <v/>
      </c>
      <c r="N271" s="55" t="str">
        <f t="shared" si="15"/>
        <v/>
      </c>
      <c r="O271" s="55" t="str">
        <f t="shared" si="17"/>
        <v/>
      </c>
      <c r="P271" s="104">
        <f t="shared" si="16"/>
        <v>16.569999999997975</v>
      </c>
      <c r="Q271" s="58"/>
      <c r="R271" s="58"/>
      <c r="S271" s="102"/>
    </row>
    <row r="272" spans="1:19" ht="12.5" customHeight="1" x14ac:dyDescent="0.35">
      <c r="A272" s="60">
        <v>6</v>
      </c>
      <c r="B272" s="60" t="s">
        <v>117</v>
      </c>
      <c r="C272" s="68">
        <v>22.36196</v>
      </c>
      <c r="D272" s="58" t="s">
        <v>65</v>
      </c>
      <c r="E272" s="60" t="s">
        <v>59</v>
      </c>
      <c r="F272" s="60" t="s">
        <v>118</v>
      </c>
      <c r="G272" s="60">
        <v>-52.08</v>
      </c>
      <c r="H272" s="60"/>
      <c r="I272" s="60">
        <f t="shared" si="14"/>
        <v>-52.08</v>
      </c>
      <c r="J272" s="60">
        <f>IF(OR(I272="",I273="",I274=""),"",(AVERAGEIF(A272:A$10000,A272,I272:I$10000)))</f>
        <v>-57.45384615384615</v>
      </c>
      <c r="K272" s="60"/>
      <c r="L272" s="60" t="str">
        <f>IF(O272="","",A272)</f>
        <v/>
      </c>
      <c r="M272" s="60" t="str">
        <f>IF(O272="","",(VLOOKUP(A272,A272:E7256,5,FALSE)))</f>
        <v/>
      </c>
      <c r="N272" s="60" t="str">
        <f t="shared" si="15"/>
        <v/>
      </c>
      <c r="O272" s="60" t="str">
        <f t="shared" si="17"/>
        <v/>
      </c>
      <c r="P272" s="103">
        <f t="shared" si="16"/>
        <v>17.610000000001236</v>
      </c>
      <c r="Q272" s="58"/>
      <c r="R272" s="58"/>
      <c r="S272" s="102"/>
    </row>
    <row r="273" spans="1:19" ht="12.5" customHeight="1" x14ac:dyDescent="0.35">
      <c r="A273" s="2">
        <v>6</v>
      </c>
      <c r="B273" s="2" t="s">
        <v>117</v>
      </c>
      <c r="C273" s="67">
        <v>22.378769999999999</v>
      </c>
      <c r="D273" t="s">
        <v>65</v>
      </c>
      <c r="E273" s="2" t="s">
        <v>59</v>
      </c>
      <c r="F273" s="2" t="s">
        <v>118</v>
      </c>
      <c r="G273" s="2">
        <v>-52.08</v>
      </c>
      <c r="I273" s="60">
        <f t="shared" ref="I273:I336" si="18">IF(AND(OR(G272&gt;G$5,G274&gt;G$5),G273&gt;G$5),G273,"")</f>
        <v>-52.08</v>
      </c>
      <c r="J273" s="60">
        <f>IF(OR(I273="",I274="",I275=""),"",(AVERAGEIF(A273:A$10000,A273,I273:I$10000)))</f>
        <v>-57.901666666666671</v>
      </c>
      <c r="K273" s="60"/>
      <c r="L273" s="55" t="str">
        <f>IF(O273="","",A273)</f>
        <v/>
      </c>
      <c r="M273" s="60" t="str">
        <f>IF(O273="","",(VLOOKUP(A273,A273:E7257,5,FALSE)))</f>
        <v/>
      </c>
      <c r="N273" s="55" t="str">
        <f t="shared" si="15"/>
        <v/>
      </c>
      <c r="O273" s="55" t="str">
        <f t="shared" si="17"/>
        <v/>
      </c>
      <c r="P273" s="104">
        <f t="shared" si="16"/>
        <v>16.809999999999548</v>
      </c>
      <c r="Q273" s="58"/>
      <c r="R273" s="58"/>
      <c r="S273" s="102"/>
    </row>
    <row r="274" spans="1:19" ht="12.5" customHeight="1" x14ac:dyDescent="0.35">
      <c r="A274" s="60">
        <v>6</v>
      </c>
      <c r="B274" s="60" t="s">
        <v>117</v>
      </c>
      <c r="C274" s="68">
        <v>22.3948</v>
      </c>
      <c r="D274" s="58" t="s">
        <v>65</v>
      </c>
      <c r="E274" s="60" t="s">
        <v>59</v>
      </c>
      <c r="F274" s="60" t="s">
        <v>118</v>
      </c>
      <c r="G274" s="60">
        <v>-52.08</v>
      </c>
      <c r="H274" s="60"/>
      <c r="I274" s="60">
        <f t="shared" si="18"/>
        <v>-52.08</v>
      </c>
      <c r="J274" s="60">
        <f>IF(OR(I274="",I275="",I276=""),"",(AVERAGEIF(A274:A$10000,A274,I274:I$10000)))</f>
        <v>-58.43090909090909</v>
      </c>
      <c r="K274" s="60"/>
      <c r="L274" s="60" t="str">
        <f>IF(O274="","",A274)</f>
        <v/>
      </c>
      <c r="M274" s="60" t="str">
        <f>IF(O274="","",(VLOOKUP(A274,A274:E7258,5,FALSE)))</f>
        <v/>
      </c>
      <c r="N274" s="60" t="str">
        <f t="shared" ref="N274:N337" si="19">IF(L274="","",I274)</f>
        <v/>
      </c>
      <c r="O274" s="60" t="str">
        <f t="shared" si="17"/>
        <v/>
      </c>
      <c r="P274" s="103">
        <f t="shared" ref="P274:P337" si="20">IF(A274=A273,ABS(C274-C273)*1000,"")</f>
        <v>16.030000000000655</v>
      </c>
      <c r="Q274" s="58"/>
      <c r="R274" s="58"/>
      <c r="S274" s="102"/>
    </row>
    <row r="275" spans="1:19" ht="12.5" customHeight="1" x14ac:dyDescent="0.35">
      <c r="A275" s="2">
        <v>6</v>
      </c>
      <c r="B275" s="2" t="s">
        <v>117</v>
      </c>
      <c r="C275" s="67">
        <v>22.412949999999999</v>
      </c>
      <c r="D275" t="s">
        <v>65</v>
      </c>
      <c r="E275" s="2" t="s">
        <v>59</v>
      </c>
      <c r="F275" s="2" t="s">
        <v>118</v>
      </c>
      <c r="G275" s="2">
        <v>-50.47</v>
      </c>
      <c r="I275" s="60">
        <f t="shared" si="18"/>
        <v>-50.47</v>
      </c>
      <c r="J275" s="60">
        <f>IF(OR(I275="",I276="",I277=""),"",(AVERAGEIF(A275:A$10000,A275,I275:I$10000)))</f>
        <v>-59.06600000000001</v>
      </c>
      <c r="K275" s="60"/>
      <c r="L275" s="55" t="str">
        <f>IF(O275="","",A275)</f>
        <v/>
      </c>
      <c r="M275" s="60" t="str">
        <f>IF(O275="","",(VLOOKUP(A275,A275:E7259,5,FALSE)))</f>
        <v/>
      </c>
      <c r="N275" s="55" t="str">
        <f t="shared" si="19"/>
        <v/>
      </c>
      <c r="O275" s="55" t="str">
        <f t="shared" si="17"/>
        <v/>
      </c>
      <c r="P275" s="104">
        <f t="shared" si="20"/>
        <v>18.149999999998556</v>
      </c>
      <c r="Q275" s="58"/>
      <c r="R275" s="58"/>
      <c r="S275" s="102"/>
    </row>
    <row r="276" spans="1:19" ht="12.5" customHeight="1" x14ac:dyDescent="0.35">
      <c r="A276" s="60">
        <v>6</v>
      </c>
      <c r="B276" s="60" t="s">
        <v>117</v>
      </c>
      <c r="C276" s="68">
        <v>22.431290000000001</v>
      </c>
      <c r="D276" s="58" t="s">
        <v>65</v>
      </c>
      <c r="E276" s="60" t="s">
        <v>59</v>
      </c>
      <c r="F276" s="60" t="s">
        <v>118</v>
      </c>
      <c r="G276" s="60">
        <v>-57.21</v>
      </c>
      <c r="H276" s="60"/>
      <c r="I276" s="60">
        <f t="shared" si="18"/>
        <v>-57.21</v>
      </c>
      <c r="J276" s="60">
        <f>IF(OR(I276="",I277="",I278=""),"",(AVERAGEIF(A276:A$10000,A276,I276:I$10000)))</f>
        <v>-60.021111111111118</v>
      </c>
      <c r="K276" s="60"/>
      <c r="L276" s="60" t="str">
        <f>IF(O276="","",A276)</f>
        <v/>
      </c>
      <c r="M276" s="60" t="str">
        <f>IF(O276="","",(VLOOKUP(A276,A276:E7260,5,FALSE)))</f>
        <v/>
      </c>
      <c r="N276" s="60" t="str">
        <f t="shared" si="19"/>
        <v/>
      </c>
      <c r="O276" s="60" t="str">
        <f t="shared" si="17"/>
        <v/>
      </c>
      <c r="P276" s="103">
        <f t="shared" si="20"/>
        <v>18.340000000002021</v>
      </c>
      <c r="Q276" s="58"/>
      <c r="R276" s="58"/>
      <c r="S276" s="102"/>
    </row>
    <row r="277" spans="1:19" ht="12.5" customHeight="1" x14ac:dyDescent="0.35">
      <c r="A277" s="2">
        <v>6</v>
      </c>
      <c r="B277" s="2" t="s">
        <v>117</v>
      </c>
      <c r="C277" s="67">
        <v>22.45532</v>
      </c>
      <c r="D277" t="s">
        <v>65</v>
      </c>
      <c r="E277" s="2" t="s">
        <v>59</v>
      </c>
      <c r="F277" s="2" t="s">
        <v>118</v>
      </c>
      <c r="G277" s="2">
        <v>-52.97</v>
      </c>
      <c r="I277" s="60">
        <f t="shared" si="18"/>
        <v>-52.97</v>
      </c>
      <c r="J277" s="60">
        <f>IF(OR(I277="",I278="",I279=""),"",(AVERAGEIF(A277:A$10000,A277,I277:I$10000)))</f>
        <v>-60.372500000000002</v>
      </c>
      <c r="K277" s="60"/>
      <c r="L277" s="55" t="str">
        <f>IF(O277="","",A277)</f>
        <v/>
      </c>
      <c r="M277" s="60" t="str">
        <f>IF(O277="","",(VLOOKUP(A277,A277:E7261,5,FALSE)))</f>
        <v/>
      </c>
      <c r="N277" s="55" t="str">
        <f t="shared" si="19"/>
        <v/>
      </c>
      <c r="O277" s="55" t="str">
        <f t="shared" si="17"/>
        <v/>
      </c>
      <c r="P277" s="104">
        <f t="shared" si="20"/>
        <v>24.029999999999774</v>
      </c>
      <c r="Q277" s="58"/>
      <c r="R277" s="58"/>
      <c r="S277" s="102"/>
    </row>
    <row r="278" spans="1:19" ht="12.5" customHeight="1" x14ac:dyDescent="0.35">
      <c r="A278" s="60">
        <v>6</v>
      </c>
      <c r="B278" s="60" t="s">
        <v>117</v>
      </c>
      <c r="C278" s="68">
        <v>22.478649999999998</v>
      </c>
      <c r="D278" s="58" t="s">
        <v>65</v>
      </c>
      <c r="E278" s="60" t="s">
        <v>59</v>
      </c>
      <c r="F278" s="60" t="s">
        <v>118</v>
      </c>
      <c r="G278" s="60">
        <v>-49.14</v>
      </c>
      <c r="H278" s="60"/>
      <c r="I278" s="60">
        <f t="shared" si="18"/>
        <v>-49.14</v>
      </c>
      <c r="J278" s="60">
        <f>IF(OR(I278="",I279="",I280=""),"",(AVERAGEIF(A278:A$10000,A278,I278:I$10000)))</f>
        <v>-61.43</v>
      </c>
      <c r="K278" s="60"/>
      <c r="L278" s="60" t="str">
        <f>IF(O278="","",A278)</f>
        <v/>
      </c>
      <c r="M278" s="60" t="str">
        <f>IF(O278="","",(VLOOKUP(A278,A278:E7262,5,FALSE)))</f>
        <v/>
      </c>
      <c r="N278" s="60" t="str">
        <f t="shared" si="19"/>
        <v/>
      </c>
      <c r="O278" s="60" t="str">
        <f t="shared" si="17"/>
        <v/>
      </c>
      <c r="P278" s="103">
        <f t="shared" si="20"/>
        <v>23.329999999997852</v>
      </c>
      <c r="Q278" s="58"/>
      <c r="R278" s="58"/>
      <c r="S278" s="102"/>
    </row>
    <row r="279" spans="1:19" ht="12.5" customHeight="1" x14ac:dyDescent="0.35">
      <c r="A279" s="2">
        <v>6</v>
      </c>
      <c r="B279" s="2" t="s">
        <v>117</v>
      </c>
      <c r="C279" s="67">
        <v>22.500119999999999</v>
      </c>
      <c r="D279" t="s">
        <v>65</v>
      </c>
      <c r="E279" s="2" t="s">
        <v>59</v>
      </c>
      <c r="F279" s="2" t="s">
        <v>118</v>
      </c>
      <c r="G279" s="2">
        <v>-57.63</v>
      </c>
      <c r="I279" s="60">
        <f t="shared" si="18"/>
        <v>-57.63</v>
      </c>
      <c r="J279" s="60">
        <f>IF(OR(I279="",I280="",I281=""),"",(AVERAGEIF(A279:A$10000,A279,I279:I$10000)))</f>
        <v>-63.478333333333332</v>
      </c>
      <c r="K279" s="60"/>
      <c r="L279" s="55" t="str">
        <f>IF(O279="","",A279)</f>
        <v/>
      </c>
      <c r="M279" s="60" t="str">
        <f>IF(O279="","",(VLOOKUP(A279,A279:E7263,5,FALSE)))</f>
        <v/>
      </c>
      <c r="N279" s="55" t="str">
        <f t="shared" si="19"/>
        <v/>
      </c>
      <c r="O279" s="55" t="str">
        <f t="shared" si="17"/>
        <v/>
      </c>
      <c r="P279" s="104">
        <f t="shared" si="20"/>
        <v>21.470000000000766</v>
      </c>
      <c r="Q279" s="58"/>
      <c r="R279" s="58"/>
      <c r="S279" s="102"/>
    </row>
    <row r="280" spans="1:19" ht="12.5" customHeight="1" x14ac:dyDescent="0.35">
      <c r="A280" s="60">
        <v>6</v>
      </c>
      <c r="B280" s="60" t="s">
        <v>117</v>
      </c>
      <c r="C280" s="68">
        <v>22.521570000000001</v>
      </c>
      <c r="D280" s="58" t="s">
        <v>65</v>
      </c>
      <c r="E280" s="60" t="s">
        <v>59</v>
      </c>
      <c r="F280" s="60" t="s">
        <v>118</v>
      </c>
      <c r="G280" s="60">
        <v>-60.93</v>
      </c>
      <c r="H280" s="60"/>
      <c r="I280" s="60">
        <f t="shared" si="18"/>
        <v>-60.93</v>
      </c>
      <c r="J280" s="60">
        <f>IF(OR(I280="",I281="",I282=""),"",(AVERAGEIF(A280:A$10000,A280,I280:I$10000)))</f>
        <v>-64.647999999999996</v>
      </c>
      <c r="K280" s="60"/>
      <c r="L280" s="60" t="str">
        <f>IF(O280="","",A280)</f>
        <v/>
      </c>
      <c r="M280" s="60" t="str">
        <f>IF(O280="","",(VLOOKUP(A280,A280:E7264,5,FALSE)))</f>
        <v/>
      </c>
      <c r="N280" s="60" t="str">
        <f t="shared" si="19"/>
        <v/>
      </c>
      <c r="O280" s="60" t="str">
        <f t="shared" si="17"/>
        <v/>
      </c>
      <c r="P280" s="103">
        <f t="shared" si="20"/>
        <v>21.450000000001523</v>
      </c>
      <c r="Q280" s="58"/>
      <c r="R280" s="58"/>
      <c r="S280" s="102"/>
    </row>
    <row r="281" spans="1:19" ht="12.5" customHeight="1" x14ac:dyDescent="0.35">
      <c r="A281" s="2">
        <v>6</v>
      </c>
      <c r="B281" s="2" t="s">
        <v>117</v>
      </c>
      <c r="C281" s="67">
        <v>22.544699999999999</v>
      </c>
      <c r="D281" t="s">
        <v>65</v>
      </c>
      <c r="E281" s="2" t="s">
        <v>59</v>
      </c>
      <c r="F281" s="2" t="s">
        <v>118</v>
      </c>
      <c r="G281" s="2">
        <v>-51.92</v>
      </c>
      <c r="I281" s="60">
        <f t="shared" si="18"/>
        <v>-51.92</v>
      </c>
      <c r="J281" s="60">
        <f>IF(OR(I281="",I282="",I283=""),"",(AVERAGEIF(A281:A$10000,A281,I281:I$10000)))</f>
        <v>-65.577500000000001</v>
      </c>
      <c r="K281" s="60"/>
      <c r="L281" s="55" t="str">
        <f>IF(O281="","",A281)</f>
        <v/>
      </c>
      <c r="M281" s="60" t="str">
        <f>IF(O281="","",(VLOOKUP(A281,A281:E7265,5,FALSE)))</f>
        <v/>
      </c>
      <c r="N281" s="55" t="str">
        <f t="shared" si="19"/>
        <v/>
      </c>
      <c r="O281" s="55" t="str">
        <f t="shared" si="17"/>
        <v/>
      </c>
      <c r="P281" s="104">
        <f t="shared" si="20"/>
        <v>23.129999999998319</v>
      </c>
      <c r="Q281" s="58"/>
      <c r="R281" s="58"/>
      <c r="S281" s="102"/>
    </row>
    <row r="282" spans="1:19" ht="12.5" customHeight="1" x14ac:dyDescent="0.35">
      <c r="A282" s="60">
        <v>6</v>
      </c>
      <c r="B282" s="60" t="s">
        <v>117</v>
      </c>
      <c r="C282" s="68">
        <v>22.567299999999999</v>
      </c>
      <c r="D282" s="58" t="s">
        <v>65</v>
      </c>
      <c r="E282" s="60" t="s">
        <v>59</v>
      </c>
      <c r="F282" s="60" t="s">
        <v>118</v>
      </c>
      <c r="G282" s="60">
        <v>-69.319999999999993</v>
      </c>
      <c r="H282" s="60"/>
      <c r="I282" s="60">
        <f t="shared" si="18"/>
        <v>-69.319999999999993</v>
      </c>
      <c r="J282" s="60">
        <f>IF(OR(I282="",I283="",I284=""),"",(AVERAGEIF(A282:A$10000,A282,I282:I$10000)))</f>
        <v>-70.13</v>
      </c>
      <c r="K282" s="60"/>
      <c r="L282" s="60" t="str">
        <f>IF(O282="","",A282)</f>
        <v/>
      </c>
      <c r="M282" s="60" t="str">
        <f>IF(O282="","",(VLOOKUP(A282,A282:E7266,5,FALSE)))</f>
        <v/>
      </c>
      <c r="N282" s="60" t="str">
        <f t="shared" si="19"/>
        <v/>
      </c>
      <c r="O282" s="60" t="str">
        <f t="shared" ref="O282:O345" si="21">IF(J282="","",IF(AND(J281="",J280="",J279=""),C282,""))</f>
        <v/>
      </c>
      <c r="P282" s="103">
        <f t="shared" si="20"/>
        <v>22.60000000000062</v>
      </c>
      <c r="Q282" s="58"/>
      <c r="R282" s="58"/>
      <c r="S282" s="102"/>
    </row>
    <row r="283" spans="1:19" ht="12.5" customHeight="1" x14ac:dyDescent="0.35">
      <c r="A283" s="2">
        <v>6</v>
      </c>
      <c r="B283" s="2" t="s">
        <v>117</v>
      </c>
      <c r="C283" s="67">
        <v>22.58867</v>
      </c>
      <c r="D283" t="s">
        <v>65</v>
      </c>
      <c r="E283" s="2" t="s">
        <v>59</v>
      </c>
      <c r="F283" s="2" t="s">
        <v>118</v>
      </c>
      <c r="G283" s="2">
        <v>-67.34</v>
      </c>
      <c r="I283" s="60">
        <f t="shared" si="18"/>
        <v>-67.34</v>
      </c>
      <c r="J283" s="60" t="str">
        <f>IF(OR(I283="",I284="",I285=""),"",(AVERAGEIF(A283:A$10000,A283,I283:I$10000)))</f>
        <v/>
      </c>
      <c r="K283" s="60"/>
      <c r="L283" s="55" t="str">
        <f>IF(O283="","",A283)</f>
        <v/>
      </c>
      <c r="M283" s="60" t="str">
        <f>IF(O283="","",(VLOOKUP(A283,A283:E7267,5,FALSE)))</f>
        <v/>
      </c>
      <c r="N283" s="55" t="str">
        <f t="shared" si="19"/>
        <v/>
      </c>
      <c r="O283" s="55" t="str">
        <f t="shared" si="21"/>
        <v/>
      </c>
      <c r="P283" s="104">
        <f t="shared" si="20"/>
        <v>21.370000000000999</v>
      </c>
      <c r="Q283" s="58"/>
      <c r="R283" s="58"/>
      <c r="S283" s="102"/>
    </row>
    <row r="284" spans="1:19" ht="12.5" customHeight="1" x14ac:dyDescent="0.35">
      <c r="A284" s="60">
        <v>6</v>
      </c>
      <c r="B284" s="60" t="s">
        <v>117</v>
      </c>
      <c r="C284" s="68">
        <v>22.6098</v>
      </c>
      <c r="D284" s="58" t="s">
        <v>65</v>
      </c>
      <c r="E284" s="60" t="s">
        <v>59</v>
      </c>
      <c r="F284" s="60" t="s">
        <v>118</v>
      </c>
      <c r="G284" s="60">
        <v>-73.73</v>
      </c>
      <c r="H284" s="60"/>
      <c r="I284" s="60">
        <f t="shared" si="18"/>
        <v>-73.73</v>
      </c>
      <c r="J284" s="60" t="str">
        <f>IF(OR(I284="",I285="",I286=""),"",(AVERAGEIF(A284:A$10000,A284,I284:I$10000)))</f>
        <v/>
      </c>
      <c r="K284" s="60"/>
      <c r="L284" s="60" t="str">
        <f>IF(O284="","",A284)</f>
        <v/>
      </c>
      <c r="M284" s="60" t="str">
        <f>IF(O284="","",(VLOOKUP(A284,A284:E7268,5,FALSE)))</f>
        <v/>
      </c>
      <c r="N284" s="60" t="str">
        <f t="shared" si="19"/>
        <v/>
      </c>
      <c r="O284" s="60" t="str">
        <f t="shared" si="21"/>
        <v/>
      </c>
      <c r="P284" s="103">
        <f t="shared" si="20"/>
        <v>21.129999999999427</v>
      </c>
      <c r="Q284" s="58"/>
      <c r="R284" s="58"/>
      <c r="S284" s="102"/>
    </row>
    <row r="285" spans="1:19" ht="12.5" customHeight="1" x14ac:dyDescent="0.35">
      <c r="A285" s="2">
        <v>6</v>
      </c>
      <c r="B285" s="2" t="s">
        <v>117</v>
      </c>
      <c r="C285" s="67">
        <v>22.62959</v>
      </c>
      <c r="D285" t="s">
        <v>65</v>
      </c>
      <c r="E285" s="2" t="s">
        <v>59</v>
      </c>
      <c r="F285" s="2" t="s">
        <v>118</v>
      </c>
      <c r="G285" s="2">
        <v>-89.29</v>
      </c>
      <c r="I285" s="60" t="str">
        <f t="shared" si="18"/>
        <v/>
      </c>
      <c r="J285" s="60" t="str">
        <f>IF(OR(I285="",I286="",I287=""),"",(AVERAGEIF(A285:A$10000,A285,I285:I$10000)))</f>
        <v/>
      </c>
      <c r="K285" s="60"/>
      <c r="L285" s="55" t="str">
        <f>IF(O285="","",A285)</f>
        <v/>
      </c>
      <c r="M285" s="60" t="str">
        <f>IF(O285="","",(VLOOKUP(A285,A285:E7269,5,FALSE)))</f>
        <v/>
      </c>
      <c r="N285" s="55" t="str">
        <f t="shared" si="19"/>
        <v/>
      </c>
      <c r="O285" s="55" t="str">
        <f t="shared" si="21"/>
        <v/>
      </c>
      <c r="P285" s="104">
        <f t="shared" si="20"/>
        <v>19.790000000000418</v>
      </c>
      <c r="Q285" s="58"/>
      <c r="R285" s="58"/>
      <c r="S285" s="102"/>
    </row>
    <row r="286" spans="1:19" ht="12.5" customHeight="1" x14ac:dyDescent="0.35">
      <c r="A286" s="60">
        <v>6</v>
      </c>
      <c r="B286" s="60" t="s">
        <v>117</v>
      </c>
      <c r="C286" s="68">
        <v>22.651230000000002</v>
      </c>
      <c r="D286" s="58" t="s">
        <v>65</v>
      </c>
      <c r="E286" s="60" t="s">
        <v>59</v>
      </c>
      <c r="F286" s="60" t="s">
        <v>118</v>
      </c>
      <c r="G286" s="60">
        <v>-92.89</v>
      </c>
      <c r="H286" s="60"/>
      <c r="I286" s="60" t="str">
        <f t="shared" si="18"/>
        <v/>
      </c>
      <c r="J286" s="60" t="str">
        <f>IF(OR(I286="",I287="",I288=""),"",(AVERAGEIF(A286:A$10000,A286,I286:I$10000)))</f>
        <v/>
      </c>
      <c r="K286" s="60"/>
      <c r="L286" s="60" t="str">
        <f>IF(O286="","",A286)</f>
        <v/>
      </c>
      <c r="M286" s="60" t="str">
        <f>IF(O286="","",(VLOOKUP(A286,A286:E7270,5,FALSE)))</f>
        <v/>
      </c>
      <c r="N286" s="60" t="str">
        <f t="shared" si="19"/>
        <v/>
      </c>
      <c r="O286" s="60" t="str">
        <f t="shared" si="21"/>
        <v/>
      </c>
      <c r="P286" s="103">
        <f t="shared" si="20"/>
        <v>21.640000000001436</v>
      </c>
      <c r="Q286" s="58"/>
      <c r="R286" s="58"/>
      <c r="S286" s="102"/>
    </row>
    <row r="287" spans="1:19" ht="12.5" customHeight="1" x14ac:dyDescent="0.35">
      <c r="A287" s="2">
        <v>6</v>
      </c>
      <c r="B287" s="2" t="s">
        <v>117</v>
      </c>
      <c r="C287" s="67">
        <v>22.674140000000001</v>
      </c>
      <c r="D287" t="s">
        <v>65</v>
      </c>
      <c r="E287" s="2" t="s">
        <v>59</v>
      </c>
      <c r="F287" s="2" t="s">
        <v>118</v>
      </c>
      <c r="G287" s="2">
        <v>-95.66</v>
      </c>
      <c r="I287" s="60" t="str">
        <f t="shared" si="18"/>
        <v/>
      </c>
      <c r="J287" s="60" t="str">
        <f>IF(OR(I287="",I288="",I289=""),"",(AVERAGEIF(A287:A$10000,A287,I287:I$10000)))</f>
        <v/>
      </c>
      <c r="K287" s="60"/>
      <c r="L287" s="55" t="str">
        <f>IF(O287="","",A287)</f>
        <v/>
      </c>
      <c r="M287" s="60" t="str">
        <f>IF(O287="","",(VLOOKUP(A287,A287:E7271,5,FALSE)))</f>
        <v/>
      </c>
      <c r="N287" s="55" t="str">
        <f t="shared" si="19"/>
        <v/>
      </c>
      <c r="O287" s="55" t="str">
        <f t="shared" si="21"/>
        <v/>
      </c>
      <c r="P287" s="104">
        <f t="shared" si="20"/>
        <v>22.909999999999542</v>
      </c>
      <c r="Q287" s="58"/>
      <c r="R287" s="58"/>
      <c r="S287" s="102"/>
    </row>
    <row r="288" spans="1:19" ht="12.5" customHeight="1" x14ac:dyDescent="0.35">
      <c r="A288" s="60">
        <v>6</v>
      </c>
      <c r="B288" s="60" t="s">
        <v>117</v>
      </c>
      <c r="C288" s="68">
        <v>22.694590000000002</v>
      </c>
      <c r="D288" s="58" t="s">
        <v>65</v>
      </c>
      <c r="E288" s="60" t="s">
        <v>59</v>
      </c>
      <c r="F288" s="60" t="s">
        <v>118</v>
      </c>
      <c r="G288" s="60">
        <v>-94.65</v>
      </c>
      <c r="H288" s="60"/>
      <c r="I288" s="60" t="str">
        <f t="shared" si="18"/>
        <v/>
      </c>
      <c r="J288" s="60" t="str">
        <f>IF(OR(I288="",I289="",I290=""),"",(AVERAGEIF(A288:A$10000,A288,I288:I$10000)))</f>
        <v/>
      </c>
      <c r="K288" s="60"/>
      <c r="L288" s="60" t="str">
        <f>IF(O288="","",A288)</f>
        <v/>
      </c>
      <c r="M288" s="60" t="str">
        <f>IF(O288="","",(VLOOKUP(A288,A288:E7272,5,FALSE)))</f>
        <v/>
      </c>
      <c r="N288" s="60" t="str">
        <f t="shared" si="19"/>
        <v/>
      </c>
      <c r="O288" s="60" t="str">
        <f t="shared" si="21"/>
        <v/>
      </c>
      <c r="P288" s="103">
        <f t="shared" si="20"/>
        <v>20.450000000000301</v>
      </c>
      <c r="Q288" s="58"/>
      <c r="R288" s="58"/>
      <c r="S288" s="102"/>
    </row>
    <row r="289" spans="1:19" ht="12.5" customHeight="1" x14ac:dyDescent="0.35">
      <c r="A289" s="2">
        <v>6</v>
      </c>
      <c r="B289" s="2" t="s">
        <v>117</v>
      </c>
      <c r="C289" s="67">
        <v>22.716149999999999</v>
      </c>
      <c r="D289" t="s">
        <v>65</v>
      </c>
      <c r="E289" s="2" t="s">
        <v>59</v>
      </c>
      <c r="F289" s="2" t="s">
        <v>118</v>
      </c>
      <c r="G289" s="2">
        <v>-93.57</v>
      </c>
      <c r="I289" s="60" t="str">
        <f t="shared" si="18"/>
        <v/>
      </c>
      <c r="J289" s="60" t="str">
        <f>IF(OR(I289="",I290="",I291=""),"",(AVERAGEIF(A289:A$10000,A289,I289:I$10000)))</f>
        <v/>
      </c>
      <c r="K289" s="60"/>
      <c r="L289" s="55" t="str">
        <f>IF(O289="","",A289)</f>
        <v/>
      </c>
      <c r="M289" s="60" t="str">
        <f>IF(O289="","",(VLOOKUP(A289,A289:E7273,5,FALSE)))</f>
        <v/>
      </c>
      <c r="N289" s="55" t="str">
        <f t="shared" si="19"/>
        <v/>
      </c>
      <c r="O289" s="55" t="str">
        <f t="shared" si="21"/>
        <v/>
      </c>
      <c r="P289" s="104">
        <f t="shared" si="20"/>
        <v>21.559999999997359</v>
      </c>
      <c r="Q289" s="58"/>
      <c r="R289" s="58"/>
      <c r="S289" s="102"/>
    </row>
    <row r="290" spans="1:19" ht="12.5" customHeight="1" x14ac:dyDescent="0.35">
      <c r="A290" s="60">
        <v>6</v>
      </c>
      <c r="B290" s="60" t="s">
        <v>117</v>
      </c>
      <c r="C290" s="68">
        <v>22.737880000000001</v>
      </c>
      <c r="D290" s="58" t="s">
        <v>65</v>
      </c>
      <c r="E290" s="60" t="s">
        <v>59</v>
      </c>
      <c r="F290" s="60" t="s">
        <v>118</v>
      </c>
      <c r="G290" s="60">
        <v>-97.02</v>
      </c>
      <c r="H290" s="60"/>
      <c r="I290" s="60" t="str">
        <f t="shared" si="18"/>
        <v/>
      </c>
      <c r="J290" s="60" t="str">
        <f>IF(OR(I290="",I291="",I292=""),"",(AVERAGEIF(A290:A$10000,A290,I290:I$10000)))</f>
        <v/>
      </c>
      <c r="K290" s="60"/>
      <c r="L290" s="60" t="str">
        <f>IF(O290="","",A290)</f>
        <v/>
      </c>
      <c r="M290" s="60" t="str">
        <f>IF(O290="","",(VLOOKUP(A290,A290:E7274,5,FALSE)))</f>
        <v/>
      </c>
      <c r="N290" s="60" t="str">
        <f t="shared" si="19"/>
        <v/>
      </c>
      <c r="O290" s="60" t="str">
        <f t="shared" si="21"/>
        <v/>
      </c>
      <c r="P290" s="103">
        <f t="shared" si="20"/>
        <v>21.730000000001581</v>
      </c>
      <c r="Q290" s="58"/>
      <c r="R290" s="58"/>
      <c r="S290" s="102"/>
    </row>
    <row r="291" spans="1:19" ht="12.5" customHeight="1" x14ac:dyDescent="0.35">
      <c r="A291" s="2">
        <v>6</v>
      </c>
      <c r="B291" s="2" t="s">
        <v>117</v>
      </c>
      <c r="C291" s="67">
        <v>22.757529999999999</v>
      </c>
      <c r="D291" t="s">
        <v>65</v>
      </c>
      <c r="E291" s="2" t="s">
        <v>59</v>
      </c>
      <c r="F291" s="2" t="s">
        <v>118</v>
      </c>
      <c r="G291" s="2">
        <v>-97.02</v>
      </c>
      <c r="I291" s="60" t="str">
        <f t="shared" si="18"/>
        <v/>
      </c>
      <c r="J291" s="60" t="str">
        <f>IF(OR(I291="",I292="",I293=""),"",(AVERAGEIF(A291:A$10000,A291,I291:I$10000)))</f>
        <v/>
      </c>
      <c r="K291" s="60"/>
      <c r="L291" s="55" t="str">
        <f>IF(O291="","",A291)</f>
        <v/>
      </c>
      <c r="M291" s="60" t="str">
        <f>IF(O291="","",(VLOOKUP(A291,A291:E7275,5,FALSE)))</f>
        <v/>
      </c>
      <c r="N291" s="55" t="str">
        <f t="shared" si="19"/>
        <v/>
      </c>
      <c r="O291" s="55" t="str">
        <f t="shared" si="21"/>
        <v/>
      </c>
      <c r="P291" s="104">
        <f t="shared" si="20"/>
        <v>19.649999999998613</v>
      </c>
      <c r="Q291" s="58"/>
      <c r="R291" s="58"/>
      <c r="S291" s="102"/>
    </row>
    <row r="292" spans="1:19" ht="12.5" customHeight="1" x14ac:dyDescent="0.35">
      <c r="A292" s="60">
        <v>6</v>
      </c>
      <c r="B292" s="60" t="s">
        <v>117</v>
      </c>
      <c r="C292" s="68">
        <v>22.77394</v>
      </c>
      <c r="D292" s="58" t="s">
        <v>65</v>
      </c>
      <c r="E292" s="60" t="s">
        <v>59</v>
      </c>
      <c r="F292" s="60" t="s">
        <v>118</v>
      </c>
      <c r="G292" s="60">
        <v>-90.9</v>
      </c>
      <c r="H292" s="60"/>
      <c r="I292" s="60" t="str">
        <f t="shared" si="18"/>
        <v/>
      </c>
      <c r="J292" s="60" t="str">
        <f>IF(OR(I292="",I293="",I294=""),"",(AVERAGEIF(A292:A$10000,A292,I292:I$10000)))</f>
        <v/>
      </c>
      <c r="K292" s="60"/>
      <c r="L292" s="60" t="str">
        <f>IF(O292="","",A292)</f>
        <v/>
      </c>
      <c r="M292" s="60" t="str">
        <f>IF(O292="","",(VLOOKUP(A292,A292:E7276,5,FALSE)))</f>
        <v/>
      </c>
      <c r="N292" s="60" t="str">
        <f t="shared" si="19"/>
        <v/>
      </c>
      <c r="O292" s="60" t="str">
        <f t="shared" si="21"/>
        <v/>
      </c>
      <c r="P292" s="103">
        <f t="shared" si="20"/>
        <v>16.41000000000048</v>
      </c>
      <c r="Q292" s="58"/>
      <c r="R292" s="58"/>
      <c r="S292" s="102"/>
    </row>
    <row r="293" spans="1:19" ht="12.5" customHeight="1" x14ac:dyDescent="0.35">
      <c r="A293" s="2">
        <v>6</v>
      </c>
      <c r="B293" s="2" t="s">
        <v>117</v>
      </c>
      <c r="C293" s="67">
        <v>22.793040000000001</v>
      </c>
      <c r="D293" t="s">
        <v>65</v>
      </c>
      <c r="E293" s="2" t="s">
        <v>59</v>
      </c>
      <c r="F293" s="2" t="s">
        <v>118</v>
      </c>
      <c r="G293" s="2">
        <v>-94.16</v>
      </c>
      <c r="I293" s="60" t="str">
        <f t="shared" si="18"/>
        <v/>
      </c>
      <c r="J293" s="60" t="str">
        <f>IF(OR(I293="",I294="",I295=""),"",(AVERAGEIF(A293:A$10000,A293,I293:I$10000)))</f>
        <v/>
      </c>
      <c r="K293" s="60"/>
      <c r="L293" s="55" t="str">
        <f>IF(O293="","",A293)</f>
        <v/>
      </c>
      <c r="M293" s="60" t="str">
        <f>IF(O293="","",(VLOOKUP(A293,A293:E7277,5,FALSE)))</f>
        <v/>
      </c>
      <c r="N293" s="55" t="str">
        <f t="shared" si="19"/>
        <v/>
      </c>
      <c r="O293" s="55" t="str">
        <f t="shared" si="21"/>
        <v/>
      </c>
      <c r="P293" s="104">
        <f t="shared" si="20"/>
        <v>19.100000000001671</v>
      </c>
      <c r="Q293" s="58"/>
      <c r="R293" s="58"/>
      <c r="S293" s="102"/>
    </row>
    <row r="294" spans="1:19" ht="12.5" customHeight="1" x14ac:dyDescent="0.35">
      <c r="A294" s="60">
        <v>6</v>
      </c>
      <c r="B294" s="60" t="s">
        <v>117</v>
      </c>
      <c r="C294" s="68">
        <v>22.827220000000001</v>
      </c>
      <c r="D294" s="58" t="s">
        <v>65</v>
      </c>
      <c r="E294" s="60" t="s">
        <v>59</v>
      </c>
      <c r="F294" s="60" t="s">
        <v>118</v>
      </c>
      <c r="G294" s="60">
        <v>-95.4</v>
      </c>
      <c r="H294" s="60"/>
      <c r="I294" s="60" t="str">
        <f t="shared" si="18"/>
        <v/>
      </c>
      <c r="J294" s="60" t="str">
        <f>IF(OR(I294="",I295="",I296=""),"",(AVERAGEIF(A294:A$10000,A294,I294:I$10000)))</f>
        <v/>
      </c>
      <c r="K294" s="60"/>
      <c r="L294" s="60" t="str">
        <f>IF(O294="","",A294)</f>
        <v/>
      </c>
      <c r="M294" s="60" t="str">
        <f>IF(O294="","",(VLOOKUP(A294,A294:E7278,5,FALSE)))</f>
        <v/>
      </c>
      <c r="N294" s="60" t="str">
        <f t="shared" si="19"/>
        <v/>
      </c>
      <c r="O294" s="60" t="str">
        <f t="shared" si="21"/>
        <v/>
      </c>
      <c r="P294" s="103">
        <f t="shared" si="20"/>
        <v>34.179999999999211</v>
      </c>
      <c r="Q294" s="58"/>
      <c r="R294" s="58"/>
      <c r="S294" s="102"/>
    </row>
    <row r="295" spans="1:19" ht="12.5" customHeight="1" x14ac:dyDescent="0.35">
      <c r="A295" s="2">
        <v>6</v>
      </c>
      <c r="B295" s="2" t="s">
        <v>117</v>
      </c>
      <c r="C295" s="67">
        <v>22.848020000000002</v>
      </c>
      <c r="D295" t="s">
        <v>65</v>
      </c>
      <c r="E295" s="2" t="s">
        <v>59</v>
      </c>
      <c r="F295" s="2" t="s">
        <v>118</v>
      </c>
      <c r="G295" s="2">
        <v>-97.16</v>
      </c>
      <c r="I295" s="60" t="str">
        <f t="shared" si="18"/>
        <v/>
      </c>
      <c r="J295" s="60" t="str">
        <f>IF(OR(I295="",I296="",I297=""),"",(AVERAGEIF(A295:A$10000,A295,I295:I$10000)))</f>
        <v/>
      </c>
      <c r="K295" s="60"/>
      <c r="L295" s="55" t="str">
        <f>IF(O295="","",A295)</f>
        <v/>
      </c>
      <c r="M295" s="60" t="str">
        <f>IF(O295="","",(VLOOKUP(A295,A295:E7279,5,FALSE)))</f>
        <v/>
      </c>
      <c r="N295" s="55" t="str">
        <f t="shared" si="19"/>
        <v/>
      </c>
      <c r="O295" s="55" t="str">
        <f t="shared" si="21"/>
        <v/>
      </c>
      <c r="P295" s="104">
        <f t="shared" si="20"/>
        <v>20.800000000001262</v>
      </c>
      <c r="Q295" s="58"/>
      <c r="R295" s="58"/>
      <c r="S295" s="102"/>
    </row>
    <row r="296" spans="1:19" ht="12.5" customHeight="1" x14ac:dyDescent="0.35">
      <c r="A296" s="60">
        <v>6</v>
      </c>
      <c r="B296" s="60" t="s">
        <v>117</v>
      </c>
      <c r="C296" s="68">
        <v>22.872679999999999</v>
      </c>
      <c r="D296" s="58" t="s">
        <v>65</v>
      </c>
      <c r="E296" s="60" t="s">
        <v>59</v>
      </c>
      <c r="F296" s="60" t="s">
        <v>118</v>
      </c>
      <c r="G296" s="60">
        <v>-95.4</v>
      </c>
      <c r="H296" s="60"/>
      <c r="I296" s="60" t="str">
        <f t="shared" si="18"/>
        <v/>
      </c>
      <c r="J296" s="60" t="str">
        <f>IF(OR(I296="",I297="",I298=""),"",(AVERAGEIF(A296:A$10000,A296,I296:I$10000)))</f>
        <v/>
      </c>
      <c r="K296" s="60"/>
      <c r="L296" s="60" t="str">
        <f>IF(O296="","",A296)</f>
        <v/>
      </c>
      <c r="M296" s="60" t="str">
        <f>IF(O296="","",(VLOOKUP(A296,A296:E7280,5,FALSE)))</f>
        <v/>
      </c>
      <c r="N296" s="60" t="str">
        <f t="shared" si="19"/>
        <v/>
      </c>
      <c r="O296" s="60" t="str">
        <f t="shared" si="21"/>
        <v/>
      </c>
      <c r="P296" s="103">
        <f t="shared" si="20"/>
        <v>24.65999999999724</v>
      </c>
      <c r="Q296" s="58"/>
      <c r="R296" s="58"/>
      <c r="S296" s="102"/>
    </row>
    <row r="297" spans="1:19" ht="12.5" customHeight="1" x14ac:dyDescent="0.35">
      <c r="A297" s="2">
        <v>6</v>
      </c>
      <c r="B297" s="2" t="s">
        <v>117</v>
      </c>
      <c r="C297" s="67">
        <v>22.893470000000001</v>
      </c>
      <c r="D297" t="s">
        <v>65</v>
      </c>
      <c r="E297" s="2" t="s">
        <v>59</v>
      </c>
      <c r="F297" s="2" t="s">
        <v>118</v>
      </c>
      <c r="G297" s="2">
        <v>-97.02</v>
      </c>
      <c r="I297" s="60" t="str">
        <f t="shared" si="18"/>
        <v/>
      </c>
      <c r="J297" s="60" t="str">
        <f>IF(OR(I297="",I298="",I299=""),"",(AVERAGEIF(A297:A$10000,A297,I297:I$10000)))</f>
        <v/>
      </c>
      <c r="K297" s="60"/>
      <c r="L297" s="55" t="str">
        <f>IF(O297="","",A297)</f>
        <v/>
      </c>
      <c r="M297" s="60" t="str">
        <f>IF(O297="","",(VLOOKUP(A297,A297:E7281,5,FALSE)))</f>
        <v/>
      </c>
      <c r="N297" s="55" t="str">
        <f t="shared" si="19"/>
        <v/>
      </c>
      <c r="O297" s="55" t="str">
        <f t="shared" si="21"/>
        <v/>
      </c>
      <c r="P297" s="104">
        <f t="shared" si="20"/>
        <v>20.790000000001641</v>
      </c>
      <c r="Q297" s="58"/>
      <c r="R297" s="58"/>
      <c r="S297" s="102"/>
    </row>
    <row r="298" spans="1:19" ht="12.5" customHeight="1" x14ac:dyDescent="0.35">
      <c r="A298" s="60">
        <v>6</v>
      </c>
      <c r="B298" s="60" t="s">
        <v>117</v>
      </c>
      <c r="C298" s="68">
        <v>22.916650000000001</v>
      </c>
      <c r="D298" s="58" t="s">
        <v>65</v>
      </c>
      <c r="E298" s="60" t="s">
        <v>59</v>
      </c>
      <c r="F298" s="60" t="s">
        <v>118</v>
      </c>
      <c r="G298" s="60">
        <v>-93.23</v>
      </c>
      <c r="H298" s="60"/>
      <c r="I298" s="60" t="str">
        <f t="shared" si="18"/>
        <v/>
      </c>
      <c r="J298" s="60" t="str">
        <f>IF(OR(I298="",I299="",I300=""),"",(AVERAGEIF(A298:A$10000,A298,I298:I$10000)))</f>
        <v/>
      </c>
      <c r="K298" s="60"/>
      <c r="L298" s="60" t="str">
        <f>IF(O298="","",A298)</f>
        <v/>
      </c>
      <c r="M298" s="60" t="str">
        <f>IF(O298="","",(VLOOKUP(A298,A298:E7282,5,FALSE)))</f>
        <v/>
      </c>
      <c r="N298" s="60" t="str">
        <f t="shared" si="19"/>
        <v/>
      </c>
      <c r="O298" s="60" t="str">
        <f t="shared" si="21"/>
        <v/>
      </c>
      <c r="P298" s="103">
        <f t="shared" si="20"/>
        <v>23.179999999999978</v>
      </c>
      <c r="Q298" s="58"/>
      <c r="R298" s="58"/>
      <c r="S298" s="102"/>
    </row>
    <row r="299" spans="1:19" ht="12.5" customHeight="1" x14ac:dyDescent="0.35">
      <c r="A299" s="2">
        <v>7</v>
      </c>
      <c r="B299" s="2" t="s">
        <v>117</v>
      </c>
      <c r="C299" s="67">
        <v>23.952010000000001</v>
      </c>
      <c r="D299" t="s">
        <v>65</v>
      </c>
      <c r="E299" s="2" t="s">
        <v>59</v>
      </c>
      <c r="F299" s="2" t="s">
        <v>118</v>
      </c>
      <c r="G299" s="2">
        <v>-96.47</v>
      </c>
      <c r="I299" s="60" t="str">
        <f t="shared" si="18"/>
        <v/>
      </c>
      <c r="J299" s="60" t="str">
        <f>IF(OR(I299="",I300="",I301=""),"",(AVERAGEIF(A299:A$10000,A299,I299:I$10000)))</f>
        <v/>
      </c>
      <c r="K299" s="60"/>
      <c r="L299" s="55" t="str">
        <f>IF(O299="","",A299)</f>
        <v/>
      </c>
      <c r="M299" s="60" t="str">
        <f>IF(O299="","",(VLOOKUP(A299,A299:E7283,5,FALSE)))</f>
        <v/>
      </c>
      <c r="N299" s="55" t="str">
        <f t="shared" si="19"/>
        <v/>
      </c>
      <c r="O299" s="55" t="str">
        <f t="shared" si="21"/>
        <v/>
      </c>
      <c r="P299" s="104" t="str">
        <f t="shared" si="20"/>
        <v/>
      </c>
      <c r="Q299" s="58"/>
      <c r="R299" s="58"/>
      <c r="S299" s="102"/>
    </row>
    <row r="300" spans="1:19" ht="12.5" customHeight="1" x14ac:dyDescent="0.35">
      <c r="A300" s="60">
        <v>7</v>
      </c>
      <c r="B300" s="60" t="s">
        <v>117</v>
      </c>
      <c r="C300" s="68">
        <v>23.974070000000001</v>
      </c>
      <c r="D300" s="58" t="s">
        <v>65</v>
      </c>
      <c r="E300" s="60" t="s">
        <v>59</v>
      </c>
      <c r="F300" s="60" t="s">
        <v>118</v>
      </c>
      <c r="G300" s="60">
        <v>-92.89</v>
      </c>
      <c r="H300" s="60"/>
      <c r="I300" s="60" t="str">
        <f t="shared" si="18"/>
        <v/>
      </c>
      <c r="J300" s="60" t="str">
        <f>IF(OR(I300="",I301="",I302=""),"",(AVERAGEIF(A300:A$10000,A300,I300:I$10000)))</f>
        <v/>
      </c>
      <c r="K300" s="60"/>
      <c r="L300" s="60" t="str">
        <f>IF(O300="","",A300)</f>
        <v/>
      </c>
      <c r="M300" s="60" t="str">
        <f>IF(O300="","",(VLOOKUP(A300,A300:E7284,5,FALSE)))</f>
        <v/>
      </c>
      <c r="N300" s="60" t="str">
        <f t="shared" si="19"/>
        <v/>
      </c>
      <c r="O300" s="60" t="str">
        <f t="shared" si="21"/>
        <v/>
      </c>
      <c r="P300" s="103">
        <f t="shared" si="20"/>
        <v>22.059999999999746</v>
      </c>
      <c r="Q300" s="58"/>
      <c r="R300" s="58"/>
      <c r="S300" s="102"/>
    </row>
    <row r="301" spans="1:19" ht="12.5" customHeight="1" x14ac:dyDescent="0.35">
      <c r="A301" s="2">
        <v>7</v>
      </c>
      <c r="B301" s="2" t="s">
        <v>117</v>
      </c>
      <c r="C301" s="67">
        <v>23.995650000000001</v>
      </c>
      <c r="D301" t="s">
        <v>65</v>
      </c>
      <c r="E301" s="2" t="s">
        <v>59</v>
      </c>
      <c r="F301" s="2" t="s">
        <v>118</v>
      </c>
      <c r="G301" s="2">
        <v>-95.15</v>
      </c>
      <c r="I301" s="60" t="str">
        <f t="shared" si="18"/>
        <v/>
      </c>
      <c r="J301" s="60" t="str">
        <f>IF(OR(I301="",I302="",I303=""),"",(AVERAGEIF(A301:A$10000,A301,I301:I$10000)))</f>
        <v/>
      </c>
      <c r="K301" s="60"/>
      <c r="L301" s="55" t="str">
        <f>IF(O301="","",A301)</f>
        <v/>
      </c>
      <c r="M301" s="60" t="str">
        <f>IF(O301="","",(VLOOKUP(A301,A301:E7285,5,FALSE)))</f>
        <v/>
      </c>
      <c r="N301" s="55" t="str">
        <f t="shared" si="19"/>
        <v/>
      </c>
      <c r="O301" s="55" t="str">
        <f t="shared" si="21"/>
        <v/>
      </c>
      <c r="P301" s="104">
        <f t="shared" si="20"/>
        <v>21.580000000000155</v>
      </c>
      <c r="Q301" s="58"/>
      <c r="R301" s="58"/>
      <c r="S301" s="102"/>
    </row>
    <row r="302" spans="1:19" ht="12.5" customHeight="1" x14ac:dyDescent="0.35">
      <c r="A302" s="60">
        <v>7</v>
      </c>
      <c r="B302" s="60" t="s">
        <v>117</v>
      </c>
      <c r="C302" s="68">
        <v>24.020289999999999</v>
      </c>
      <c r="D302" s="58" t="s">
        <v>65</v>
      </c>
      <c r="E302" s="60" t="s">
        <v>59</v>
      </c>
      <c r="F302" s="60" t="s">
        <v>118</v>
      </c>
      <c r="G302" s="60">
        <v>-88.49</v>
      </c>
      <c r="H302" s="60"/>
      <c r="I302" s="60" t="str">
        <f t="shared" si="18"/>
        <v/>
      </c>
      <c r="J302" s="60" t="str">
        <f>IF(OR(I302="",I303="",I304=""),"",(AVERAGEIF(A302:A$10000,A302,I302:I$10000)))</f>
        <v/>
      </c>
      <c r="K302" s="60"/>
      <c r="L302" s="60" t="str">
        <f>IF(O302="","",A302)</f>
        <v/>
      </c>
      <c r="M302" s="60" t="str">
        <f>IF(O302="","",(VLOOKUP(A302,A302:E7286,5,FALSE)))</f>
        <v/>
      </c>
      <c r="N302" s="60" t="str">
        <f t="shared" si="19"/>
        <v/>
      </c>
      <c r="O302" s="60" t="str">
        <f t="shared" si="21"/>
        <v/>
      </c>
      <c r="P302" s="103">
        <f t="shared" si="20"/>
        <v>24.639999999997997</v>
      </c>
      <c r="Q302" s="58"/>
      <c r="R302" s="58"/>
      <c r="S302" s="102"/>
    </row>
    <row r="303" spans="1:19" ht="12.5" customHeight="1" x14ac:dyDescent="0.35">
      <c r="A303" s="2">
        <v>7</v>
      </c>
      <c r="B303" s="2" t="s">
        <v>117</v>
      </c>
      <c r="C303" s="67">
        <v>24.038869999999999</v>
      </c>
      <c r="D303" t="s">
        <v>65</v>
      </c>
      <c r="E303" s="2" t="s">
        <v>59</v>
      </c>
      <c r="F303" s="2" t="s">
        <v>118</v>
      </c>
      <c r="G303" s="2">
        <v>-95.02</v>
      </c>
      <c r="I303" s="60" t="str">
        <f t="shared" si="18"/>
        <v/>
      </c>
      <c r="J303" s="60" t="str">
        <f>IF(OR(I303="",I304="",I305=""),"",(AVERAGEIF(A303:A$10000,A303,I303:I$10000)))</f>
        <v/>
      </c>
      <c r="K303" s="60"/>
      <c r="L303" s="55" t="str">
        <f>IF(O303="","",A303)</f>
        <v/>
      </c>
      <c r="M303" s="60" t="str">
        <f>IF(O303="","",(VLOOKUP(A303,A303:E7287,5,FALSE)))</f>
        <v/>
      </c>
      <c r="N303" s="55" t="str">
        <f t="shared" si="19"/>
        <v/>
      </c>
      <c r="O303" s="55" t="str">
        <f t="shared" si="21"/>
        <v/>
      </c>
      <c r="P303" s="104">
        <f t="shared" si="20"/>
        <v>18.580000000000041</v>
      </c>
      <c r="Q303" s="58"/>
      <c r="R303" s="58"/>
      <c r="S303" s="102"/>
    </row>
    <row r="304" spans="1:19" ht="12.5" customHeight="1" x14ac:dyDescent="0.35">
      <c r="A304" s="60">
        <v>7</v>
      </c>
      <c r="B304" s="60" t="s">
        <v>117</v>
      </c>
      <c r="C304" s="68">
        <v>24.062270000000002</v>
      </c>
      <c r="D304" s="58" t="s">
        <v>65</v>
      </c>
      <c r="E304" s="60" t="s">
        <v>59</v>
      </c>
      <c r="F304" s="60" t="s">
        <v>118</v>
      </c>
      <c r="G304" s="60">
        <v>-90.12</v>
      </c>
      <c r="H304" s="60"/>
      <c r="I304" s="60" t="str">
        <f t="shared" si="18"/>
        <v/>
      </c>
      <c r="J304" s="60" t="str">
        <f>IF(OR(I304="",I305="",I306=""),"",(AVERAGEIF(A304:A$10000,A304,I304:I$10000)))</f>
        <v/>
      </c>
      <c r="K304" s="60"/>
      <c r="L304" s="60" t="str">
        <f>IF(O304="","",A304)</f>
        <v/>
      </c>
      <c r="M304" s="60" t="str">
        <f>IF(O304="","",(VLOOKUP(A304,A304:E7288,5,FALSE)))</f>
        <v/>
      </c>
      <c r="N304" s="60" t="str">
        <f t="shared" si="19"/>
        <v/>
      </c>
      <c r="O304" s="60" t="str">
        <f t="shared" si="21"/>
        <v/>
      </c>
      <c r="P304" s="103">
        <f t="shared" si="20"/>
        <v>23.400000000002308</v>
      </c>
      <c r="Q304" s="58"/>
      <c r="R304" s="58"/>
      <c r="S304" s="102"/>
    </row>
    <row r="305" spans="1:19" ht="12.5" customHeight="1" x14ac:dyDescent="0.35">
      <c r="A305" s="2">
        <v>7</v>
      </c>
      <c r="B305" s="2" t="s">
        <v>117</v>
      </c>
      <c r="C305" s="67">
        <v>24.093869999999999</v>
      </c>
      <c r="D305" t="s">
        <v>65</v>
      </c>
      <c r="E305" s="2" t="s">
        <v>59</v>
      </c>
      <c r="F305" s="2" t="s">
        <v>118</v>
      </c>
      <c r="G305" s="2">
        <v>-89.93</v>
      </c>
      <c r="I305" s="60" t="str">
        <f t="shared" si="18"/>
        <v/>
      </c>
      <c r="J305" s="60" t="str">
        <f>IF(OR(I305="",I306="",I307=""),"",(AVERAGEIF(A305:A$10000,A305,I305:I$10000)))</f>
        <v/>
      </c>
      <c r="K305" s="60"/>
      <c r="L305" s="55" t="str">
        <f>IF(O305="","",A305)</f>
        <v/>
      </c>
      <c r="M305" s="60" t="str">
        <f>IF(O305="","",(VLOOKUP(A305,A305:E7289,5,FALSE)))</f>
        <v/>
      </c>
      <c r="N305" s="55" t="str">
        <f t="shared" si="19"/>
        <v/>
      </c>
      <c r="O305" s="55" t="str">
        <f t="shared" si="21"/>
        <v/>
      </c>
      <c r="P305" s="104">
        <f t="shared" si="20"/>
        <v>31.599999999997408</v>
      </c>
      <c r="Q305" s="58"/>
      <c r="R305" s="58"/>
      <c r="S305" s="102"/>
    </row>
    <row r="306" spans="1:19" ht="12.5" customHeight="1" x14ac:dyDescent="0.35">
      <c r="A306" s="60">
        <v>7</v>
      </c>
      <c r="B306" s="60" t="s">
        <v>117</v>
      </c>
      <c r="C306" s="68">
        <v>24.113440000000001</v>
      </c>
      <c r="D306" s="58" t="s">
        <v>65</v>
      </c>
      <c r="E306" s="60" t="s">
        <v>59</v>
      </c>
      <c r="F306" s="60" t="s">
        <v>118</v>
      </c>
      <c r="G306" s="60">
        <v>-92.34</v>
      </c>
      <c r="H306" s="60"/>
      <c r="I306" s="60" t="str">
        <f t="shared" si="18"/>
        <v/>
      </c>
      <c r="J306" s="60" t="str">
        <f>IF(OR(I306="",I307="",I308=""),"",(AVERAGEIF(A306:A$10000,A306,I306:I$10000)))</f>
        <v/>
      </c>
      <c r="K306" s="60"/>
      <c r="L306" s="60" t="str">
        <f>IF(O306="","",A306)</f>
        <v/>
      </c>
      <c r="M306" s="60" t="str">
        <f>IF(O306="","",(VLOOKUP(A306,A306:E7290,5,FALSE)))</f>
        <v/>
      </c>
      <c r="N306" s="60" t="str">
        <f t="shared" si="19"/>
        <v/>
      </c>
      <c r="O306" s="60" t="str">
        <f t="shared" si="21"/>
        <v/>
      </c>
      <c r="P306" s="103">
        <f t="shared" si="20"/>
        <v>19.570000000001642</v>
      </c>
      <c r="Q306" s="58"/>
      <c r="R306" s="58"/>
      <c r="S306" s="102"/>
    </row>
    <row r="307" spans="1:19" ht="12.5" customHeight="1" x14ac:dyDescent="0.35">
      <c r="A307" s="2">
        <v>7</v>
      </c>
      <c r="B307" s="2" t="s">
        <v>117</v>
      </c>
      <c r="C307" s="67">
        <v>24.13879</v>
      </c>
      <c r="D307" t="s">
        <v>65</v>
      </c>
      <c r="E307" s="2" t="s">
        <v>59</v>
      </c>
      <c r="F307" s="2" t="s">
        <v>118</v>
      </c>
      <c r="G307" s="2">
        <v>-90.9</v>
      </c>
      <c r="I307" s="60" t="str">
        <f t="shared" si="18"/>
        <v/>
      </c>
      <c r="J307" s="60" t="str">
        <f>IF(OR(I307="",I308="",I309=""),"",(AVERAGEIF(A307:A$10000,A307,I307:I$10000)))</f>
        <v/>
      </c>
      <c r="K307" s="60"/>
      <c r="L307" s="55" t="str">
        <f>IF(O307="","",A307)</f>
        <v/>
      </c>
      <c r="M307" s="60" t="str">
        <f>IF(O307="","",(VLOOKUP(A307,A307:E7291,5,FALSE)))</f>
        <v/>
      </c>
      <c r="N307" s="55" t="str">
        <f t="shared" si="19"/>
        <v/>
      </c>
      <c r="O307" s="55" t="str">
        <f t="shared" si="21"/>
        <v/>
      </c>
      <c r="P307" s="104">
        <f t="shared" si="20"/>
        <v>25.34999999999954</v>
      </c>
      <c r="Q307" s="58"/>
      <c r="R307" s="58"/>
      <c r="S307" s="102"/>
    </row>
    <row r="308" spans="1:19" ht="12.5" customHeight="1" x14ac:dyDescent="0.35">
      <c r="A308" s="60">
        <v>7</v>
      </c>
      <c r="B308" s="60" t="s">
        <v>117</v>
      </c>
      <c r="C308" s="68">
        <v>24.159690000000001</v>
      </c>
      <c r="D308" s="58" t="s">
        <v>65</v>
      </c>
      <c r="E308" s="60" t="s">
        <v>59</v>
      </c>
      <c r="F308" s="60" t="s">
        <v>118</v>
      </c>
      <c r="G308" s="60">
        <v>-90.9</v>
      </c>
      <c r="H308" s="60"/>
      <c r="I308" s="60" t="str">
        <f t="shared" si="18"/>
        <v/>
      </c>
      <c r="J308" s="60" t="str">
        <f>IF(OR(I308="",I309="",I310=""),"",(AVERAGEIF(A308:A$10000,A308,I308:I$10000)))</f>
        <v/>
      </c>
      <c r="K308" s="60"/>
      <c r="L308" s="60" t="str">
        <f>IF(O308="","",A308)</f>
        <v/>
      </c>
      <c r="M308" s="60" t="str">
        <f>IF(O308="","",(VLOOKUP(A308,A308:E7292,5,FALSE)))</f>
        <v/>
      </c>
      <c r="N308" s="60" t="str">
        <f t="shared" si="19"/>
        <v/>
      </c>
      <c r="O308" s="60" t="str">
        <f t="shared" si="21"/>
        <v/>
      </c>
      <c r="P308" s="103">
        <f t="shared" si="20"/>
        <v>20.900000000001029</v>
      </c>
      <c r="Q308" s="58"/>
      <c r="R308" s="58"/>
      <c r="S308" s="102"/>
    </row>
    <row r="309" spans="1:19" ht="12.5" customHeight="1" x14ac:dyDescent="0.35">
      <c r="A309" s="2">
        <v>7</v>
      </c>
      <c r="B309" s="2" t="s">
        <v>117</v>
      </c>
      <c r="C309" s="67">
        <v>24.183319999999998</v>
      </c>
      <c r="D309" t="s">
        <v>65</v>
      </c>
      <c r="E309" s="2" t="s">
        <v>59</v>
      </c>
      <c r="F309" s="2" t="s">
        <v>118</v>
      </c>
      <c r="G309" s="2">
        <v>-95.15</v>
      </c>
      <c r="I309" s="60" t="str">
        <f t="shared" si="18"/>
        <v/>
      </c>
      <c r="J309" s="60" t="str">
        <f>IF(OR(I309="",I310="",I311=""),"",(AVERAGEIF(A309:A$10000,A309,I309:I$10000)))</f>
        <v/>
      </c>
      <c r="K309" s="60"/>
      <c r="L309" s="55" t="str">
        <f>IF(O309="","",A309)</f>
        <v/>
      </c>
      <c r="M309" s="60" t="str">
        <f>IF(O309="","",(VLOOKUP(A309,A309:E7293,5,FALSE)))</f>
        <v/>
      </c>
      <c r="N309" s="55" t="str">
        <f t="shared" si="19"/>
        <v/>
      </c>
      <c r="O309" s="55" t="str">
        <f t="shared" si="21"/>
        <v/>
      </c>
      <c r="P309" s="104">
        <f t="shared" si="20"/>
        <v>23.629999999997153</v>
      </c>
      <c r="Q309" s="58"/>
      <c r="R309" s="58"/>
      <c r="S309" s="102"/>
    </row>
    <row r="310" spans="1:19" ht="12.5" customHeight="1" x14ac:dyDescent="0.35">
      <c r="A310" s="60">
        <v>7</v>
      </c>
      <c r="B310" s="60" t="s">
        <v>117</v>
      </c>
      <c r="C310" s="68">
        <v>24.207529999999998</v>
      </c>
      <c r="D310" s="58" t="s">
        <v>65</v>
      </c>
      <c r="E310" s="60" t="s">
        <v>59</v>
      </c>
      <c r="F310" s="60" t="s">
        <v>118</v>
      </c>
      <c r="G310" s="60">
        <v>-69.290000000000006</v>
      </c>
      <c r="H310" s="60"/>
      <c r="I310" s="60">
        <f t="shared" si="18"/>
        <v>-69.290000000000006</v>
      </c>
      <c r="J310" s="60">
        <f>IF(OR(I310="",I311="",I312=""),"",(AVERAGEIF(A310:A$10000,A310,I310:I$10000)))</f>
        <v>-60.802105263157898</v>
      </c>
      <c r="K310" s="60"/>
      <c r="L310" s="60">
        <f>IF(O310="","",A310)</f>
        <v>7</v>
      </c>
      <c r="M310" s="60" t="str">
        <f>IF(O310="","",(VLOOKUP(A310,A310:E7294,5,FALSE)))</f>
        <v>TaskC</v>
      </c>
      <c r="N310" s="60">
        <f t="shared" si="19"/>
        <v>-69.290000000000006</v>
      </c>
      <c r="O310" s="60">
        <f t="shared" si="21"/>
        <v>24.207529999999998</v>
      </c>
      <c r="P310" s="103">
        <f t="shared" si="20"/>
        <v>24.210000000000065</v>
      </c>
      <c r="Q310" s="58"/>
      <c r="R310" s="58"/>
      <c r="S310" s="102"/>
    </row>
    <row r="311" spans="1:19" ht="12.5" customHeight="1" x14ac:dyDescent="0.35">
      <c r="A311" s="2">
        <v>7</v>
      </c>
      <c r="B311" s="2" t="s">
        <v>117</v>
      </c>
      <c r="C311" s="67">
        <v>24.24811</v>
      </c>
      <c r="D311" t="s">
        <v>65</v>
      </c>
      <c r="E311" s="2" t="s">
        <v>59</v>
      </c>
      <c r="F311" s="2" t="s">
        <v>118</v>
      </c>
      <c r="G311" s="2">
        <v>-62.53</v>
      </c>
      <c r="I311" s="60">
        <f t="shared" si="18"/>
        <v>-62.53</v>
      </c>
      <c r="J311" s="60">
        <f>IF(OR(I311="",I312="",I313=""),"",(AVERAGEIF(A311:A$10000,A311,I311:I$10000)))</f>
        <v>-60.330555555555556</v>
      </c>
      <c r="K311" s="60"/>
      <c r="L311" s="55" t="str">
        <f>IF(O311="","",A311)</f>
        <v/>
      </c>
      <c r="M311" s="60" t="str">
        <f>IF(O311="","",(VLOOKUP(A311,A311:E7295,5,FALSE)))</f>
        <v/>
      </c>
      <c r="N311" s="55" t="str">
        <f t="shared" si="19"/>
        <v/>
      </c>
      <c r="O311" s="55" t="str">
        <f t="shared" si="21"/>
        <v/>
      </c>
      <c r="P311" s="104">
        <f t="shared" si="20"/>
        <v>40.580000000002059</v>
      </c>
      <c r="Q311" s="58"/>
      <c r="R311" s="58"/>
      <c r="S311" s="102"/>
    </row>
    <row r="312" spans="1:19" ht="12.5" customHeight="1" x14ac:dyDescent="0.35">
      <c r="A312" s="60">
        <v>7</v>
      </c>
      <c r="B312" s="60" t="s">
        <v>117</v>
      </c>
      <c r="C312" s="68">
        <v>24.273019999999999</v>
      </c>
      <c r="D312" s="58" t="s">
        <v>65</v>
      </c>
      <c r="E312" s="60" t="s">
        <v>59</v>
      </c>
      <c r="F312" s="60" t="s">
        <v>118</v>
      </c>
      <c r="G312" s="60">
        <v>-63.75</v>
      </c>
      <c r="H312" s="60"/>
      <c r="I312" s="60">
        <f t="shared" si="18"/>
        <v>-63.75</v>
      </c>
      <c r="J312" s="60">
        <f>IF(OR(I312="",I313="",I314=""),"",(AVERAGEIF(A312:A$10000,A312,I312:I$10000)))</f>
        <v>-60.201176470588237</v>
      </c>
      <c r="K312" s="60"/>
      <c r="L312" s="60" t="str">
        <f>IF(O312="","",A312)</f>
        <v/>
      </c>
      <c r="M312" s="60" t="str">
        <f>IF(O312="","",(VLOOKUP(A312,A312:E7296,5,FALSE)))</f>
        <v/>
      </c>
      <c r="N312" s="60" t="str">
        <f t="shared" si="19"/>
        <v/>
      </c>
      <c r="O312" s="60" t="str">
        <f t="shared" si="21"/>
        <v/>
      </c>
      <c r="P312" s="103">
        <f t="shared" si="20"/>
        <v>24.909999999998433</v>
      </c>
      <c r="Q312" s="58"/>
      <c r="R312" s="58"/>
      <c r="S312" s="102"/>
    </row>
    <row r="313" spans="1:19" ht="12.5" customHeight="1" x14ac:dyDescent="0.35">
      <c r="A313" s="2">
        <v>7</v>
      </c>
      <c r="B313" s="2" t="s">
        <v>117</v>
      </c>
      <c r="C313" s="67">
        <v>24.292660000000001</v>
      </c>
      <c r="D313" t="s">
        <v>65</v>
      </c>
      <c r="E313" s="2" t="s">
        <v>59</v>
      </c>
      <c r="F313" s="2" t="s">
        <v>118</v>
      </c>
      <c r="G313" s="2">
        <v>-55.48</v>
      </c>
      <c r="I313" s="60">
        <f t="shared" si="18"/>
        <v>-55.48</v>
      </c>
      <c r="J313" s="60">
        <f>IF(OR(I313="",I314="",I315=""),"",(AVERAGEIF(A313:A$10000,A313,I313:I$10000)))</f>
        <v>-59.97937499999999</v>
      </c>
      <c r="K313" s="60"/>
      <c r="L313" s="55" t="str">
        <f>IF(O313="","",A313)</f>
        <v/>
      </c>
      <c r="M313" s="60" t="str">
        <f>IF(O313="","",(VLOOKUP(A313,A313:E7297,5,FALSE)))</f>
        <v/>
      </c>
      <c r="N313" s="55" t="str">
        <f t="shared" si="19"/>
        <v/>
      </c>
      <c r="O313" s="55" t="str">
        <f t="shared" si="21"/>
        <v/>
      </c>
      <c r="P313" s="104">
        <f t="shared" si="20"/>
        <v>19.640000000002544</v>
      </c>
      <c r="Q313" s="58"/>
      <c r="R313" s="58"/>
      <c r="S313" s="102"/>
    </row>
    <row r="314" spans="1:19" ht="12.5" customHeight="1" x14ac:dyDescent="0.35">
      <c r="A314" s="60">
        <v>7</v>
      </c>
      <c r="B314" s="60" t="s">
        <v>117</v>
      </c>
      <c r="C314" s="68">
        <v>24.31221</v>
      </c>
      <c r="D314" s="58" t="s">
        <v>65</v>
      </c>
      <c r="E314" s="60" t="s">
        <v>59</v>
      </c>
      <c r="F314" s="60" t="s">
        <v>118</v>
      </c>
      <c r="G314" s="60">
        <v>-55.48</v>
      </c>
      <c r="H314" s="60"/>
      <c r="I314" s="60">
        <f t="shared" si="18"/>
        <v>-55.48</v>
      </c>
      <c r="J314" s="60">
        <f>IF(OR(I314="",I315="",I316=""),"",(AVERAGEIF(A314:A$10000,A314,I314:I$10000)))</f>
        <v>-60.279333333333319</v>
      </c>
      <c r="K314" s="60"/>
      <c r="L314" s="60" t="str">
        <f>IF(O314="","",A314)</f>
        <v/>
      </c>
      <c r="M314" s="60" t="str">
        <f>IF(O314="","",(VLOOKUP(A314,A314:E7298,5,FALSE)))</f>
        <v/>
      </c>
      <c r="N314" s="60" t="str">
        <f t="shared" si="19"/>
        <v/>
      </c>
      <c r="O314" s="60" t="str">
        <f t="shared" si="21"/>
        <v/>
      </c>
      <c r="P314" s="103">
        <f t="shared" si="20"/>
        <v>19.549999999998846</v>
      </c>
      <c r="Q314" s="58"/>
      <c r="R314" s="58"/>
      <c r="S314" s="102"/>
    </row>
    <row r="315" spans="1:19" ht="12.5" customHeight="1" x14ac:dyDescent="0.35">
      <c r="A315" s="2">
        <v>7</v>
      </c>
      <c r="B315" s="2" t="s">
        <v>117</v>
      </c>
      <c r="C315" s="67">
        <v>24.331330000000001</v>
      </c>
      <c r="D315" t="s">
        <v>65</v>
      </c>
      <c r="E315" s="2" t="s">
        <v>59</v>
      </c>
      <c r="F315" s="2" t="s">
        <v>118</v>
      </c>
      <c r="G315" s="2">
        <v>-55.16</v>
      </c>
      <c r="I315" s="60">
        <f t="shared" si="18"/>
        <v>-55.16</v>
      </c>
      <c r="J315" s="60">
        <f>IF(OR(I315="",I316="",I317=""),"",(AVERAGEIF(A315:A$10000,A315,I315:I$10000)))</f>
        <v>-60.622142857142862</v>
      </c>
      <c r="K315" s="60"/>
      <c r="L315" s="55" t="str">
        <f>IF(O315="","",A315)</f>
        <v/>
      </c>
      <c r="M315" s="60" t="str">
        <f>IF(O315="","",(VLOOKUP(A315,A315:E7299,5,FALSE)))</f>
        <v/>
      </c>
      <c r="N315" s="55" t="str">
        <f t="shared" si="19"/>
        <v/>
      </c>
      <c r="O315" s="55" t="str">
        <f t="shared" si="21"/>
        <v/>
      </c>
      <c r="P315" s="104">
        <f t="shared" si="20"/>
        <v>19.120000000000914</v>
      </c>
      <c r="Q315" s="58"/>
      <c r="R315" s="58"/>
      <c r="S315" s="102"/>
    </row>
    <row r="316" spans="1:19" ht="12.5" customHeight="1" x14ac:dyDescent="0.35">
      <c r="A316" s="60">
        <v>7</v>
      </c>
      <c r="B316" s="60" t="s">
        <v>117</v>
      </c>
      <c r="C316" s="68">
        <v>24.350449999999999</v>
      </c>
      <c r="D316" s="58" t="s">
        <v>65</v>
      </c>
      <c r="E316" s="60" t="s">
        <v>59</v>
      </c>
      <c r="F316" s="60" t="s">
        <v>118</v>
      </c>
      <c r="G316" s="60">
        <v>-55.66</v>
      </c>
      <c r="H316" s="60"/>
      <c r="I316" s="60">
        <f t="shared" si="18"/>
        <v>-55.66</v>
      </c>
      <c r="J316" s="60">
        <f>IF(OR(I316="",I317="",I318=""),"",(AVERAGEIF(A316:A$10000,A316,I316:I$10000)))</f>
        <v>-61.042307692307688</v>
      </c>
      <c r="K316" s="60"/>
      <c r="L316" s="60" t="str">
        <f>IF(O316="","",A316)</f>
        <v/>
      </c>
      <c r="M316" s="60" t="str">
        <f>IF(O316="","",(VLOOKUP(A316,A316:E7300,5,FALSE)))</f>
        <v/>
      </c>
      <c r="N316" s="60" t="str">
        <f t="shared" si="19"/>
        <v/>
      </c>
      <c r="O316" s="60" t="str">
        <f t="shared" si="21"/>
        <v/>
      </c>
      <c r="P316" s="103">
        <f t="shared" si="20"/>
        <v>19.119999999997361</v>
      </c>
      <c r="Q316" s="58"/>
      <c r="R316" s="58"/>
      <c r="S316" s="102"/>
    </row>
    <row r="317" spans="1:19" ht="12.5" customHeight="1" x14ac:dyDescent="0.35">
      <c r="A317" s="2">
        <v>7</v>
      </c>
      <c r="B317" s="2" t="s">
        <v>117</v>
      </c>
      <c r="C317" s="67">
        <v>24.370080000000002</v>
      </c>
      <c r="D317" t="s">
        <v>65</v>
      </c>
      <c r="E317" s="2" t="s">
        <v>59</v>
      </c>
      <c r="F317" s="2" t="s">
        <v>118</v>
      </c>
      <c r="G317" s="2">
        <v>-55.55</v>
      </c>
      <c r="I317" s="60">
        <f t="shared" si="18"/>
        <v>-55.55</v>
      </c>
      <c r="J317" s="60">
        <f>IF(OR(I317="",I318="",I319=""),"",(AVERAGEIF(A317:A$10000,A317,I317:I$10000)))</f>
        <v>-61.490833333333342</v>
      </c>
      <c r="K317" s="60"/>
      <c r="L317" s="55" t="str">
        <f>IF(O317="","",A317)</f>
        <v/>
      </c>
      <c r="M317" s="60" t="str">
        <f>IF(O317="","",(VLOOKUP(A317,A317:E7301,5,FALSE)))</f>
        <v/>
      </c>
      <c r="N317" s="55" t="str">
        <f t="shared" si="19"/>
        <v/>
      </c>
      <c r="O317" s="55" t="str">
        <f t="shared" si="21"/>
        <v/>
      </c>
      <c r="P317" s="104">
        <f t="shared" si="20"/>
        <v>19.630000000002923</v>
      </c>
      <c r="Q317" s="58"/>
      <c r="R317" s="58"/>
      <c r="S317" s="102"/>
    </row>
    <row r="318" spans="1:19" ht="12.5" customHeight="1" x14ac:dyDescent="0.35">
      <c r="A318" s="60">
        <v>7</v>
      </c>
      <c r="B318" s="60" t="s">
        <v>117</v>
      </c>
      <c r="C318" s="68">
        <v>24.388480000000001</v>
      </c>
      <c r="D318" s="58" t="s">
        <v>65</v>
      </c>
      <c r="E318" s="60" t="s">
        <v>59</v>
      </c>
      <c r="F318" s="60" t="s">
        <v>118</v>
      </c>
      <c r="G318" s="60">
        <v>-55.55</v>
      </c>
      <c r="H318" s="60"/>
      <c r="I318" s="60">
        <f t="shared" si="18"/>
        <v>-55.55</v>
      </c>
      <c r="J318" s="60">
        <f>IF(OR(I318="",I319="",I320=""),"",(AVERAGEIF(A318:A$10000,A318,I318:I$10000)))</f>
        <v>-62.030909090909084</v>
      </c>
      <c r="K318" s="60"/>
      <c r="L318" s="60" t="str">
        <f>IF(O318="","",A318)</f>
        <v/>
      </c>
      <c r="M318" s="60" t="str">
        <f>IF(O318="","",(VLOOKUP(A318,A318:E7302,5,FALSE)))</f>
        <v/>
      </c>
      <c r="N318" s="60" t="str">
        <f t="shared" si="19"/>
        <v/>
      </c>
      <c r="O318" s="60" t="str">
        <f t="shared" si="21"/>
        <v/>
      </c>
      <c r="P318" s="103">
        <f t="shared" si="20"/>
        <v>18.39999999999975</v>
      </c>
      <c r="Q318" s="58"/>
      <c r="R318" s="58"/>
      <c r="S318" s="102"/>
    </row>
    <row r="319" spans="1:19" ht="12.5" customHeight="1" x14ac:dyDescent="0.35">
      <c r="A319" s="2">
        <v>7</v>
      </c>
      <c r="B319" s="2" t="s">
        <v>117</v>
      </c>
      <c r="C319" s="67">
        <v>24.40587</v>
      </c>
      <c r="D319" t="s">
        <v>65</v>
      </c>
      <c r="E319" s="2" t="s">
        <v>59</v>
      </c>
      <c r="F319" s="2" t="s">
        <v>118</v>
      </c>
      <c r="G319" s="2">
        <v>-56.94</v>
      </c>
      <c r="I319" s="60">
        <f t="shared" si="18"/>
        <v>-56.94</v>
      </c>
      <c r="J319" s="60">
        <f>IF(OR(I319="",I320="",I321=""),"",(AVERAGEIF(A319:A$10000,A319,I319:I$10000)))</f>
        <v>-62.678999999999995</v>
      </c>
      <c r="K319" s="60"/>
      <c r="L319" s="55" t="str">
        <f>IF(O319="","",A319)</f>
        <v/>
      </c>
      <c r="M319" s="60" t="str">
        <f>IF(O319="","",(VLOOKUP(A319,A319:E7303,5,FALSE)))</f>
        <v/>
      </c>
      <c r="N319" s="55" t="str">
        <f t="shared" si="19"/>
        <v/>
      </c>
      <c r="O319" s="55" t="str">
        <f t="shared" si="21"/>
        <v/>
      </c>
      <c r="P319" s="104">
        <f t="shared" si="20"/>
        <v>17.389999999998906</v>
      </c>
      <c r="Q319" s="58"/>
      <c r="R319" s="58"/>
      <c r="S319" s="102"/>
    </row>
    <row r="320" spans="1:19" ht="12.5" customHeight="1" x14ac:dyDescent="0.35">
      <c r="A320" s="60">
        <v>7</v>
      </c>
      <c r="B320" s="60" t="s">
        <v>117</v>
      </c>
      <c r="C320" s="68">
        <v>24.424250000000001</v>
      </c>
      <c r="D320" s="58" t="s">
        <v>65</v>
      </c>
      <c r="E320" s="60" t="s">
        <v>59</v>
      </c>
      <c r="F320" s="60" t="s">
        <v>118</v>
      </c>
      <c r="G320" s="60">
        <v>-59.46</v>
      </c>
      <c r="H320" s="60"/>
      <c r="I320" s="60">
        <f t="shared" si="18"/>
        <v>-59.46</v>
      </c>
      <c r="J320" s="60">
        <f>IF(OR(I320="",I321="",I322=""),"",(AVERAGEIF(A320:A$10000,A320,I320:I$10000)))</f>
        <v>-63.31666666666667</v>
      </c>
      <c r="K320" s="60"/>
      <c r="L320" s="60" t="str">
        <f>IF(O320="","",A320)</f>
        <v/>
      </c>
      <c r="M320" s="60" t="str">
        <f>IF(O320="","",(VLOOKUP(A320,A320:E7304,5,FALSE)))</f>
        <v/>
      </c>
      <c r="N320" s="60" t="str">
        <f t="shared" si="19"/>
        <v/>
      </c>
      <c r="O320" s="60" t="str">
        <f t="shared" si="21"/>
        <v/>
      </c>
      <c r="P320" s="103">
        <f t="shared" si="20"/>
        <v>18.380000000000507</v>
      </c>
      <c r="Q320" s="58"/>
      <c r="R320" s="58"/>
      <c r="S320" s="102"/>
    </row>
    <row r="321" spans="1:19" ht="12.5" customHeight="1" x14ac:dyDescent="0.35">
      <c r="A321" s="2">
        <v>7</v>
      </c>
      <c r="B321" s="2" t="s">
        <v>117</v>
      </c>
      <c r="C321" s="67">
        <v>24.440930000000002</v>
      </c>
      <c r="D321" t="s">
        <v>65</v>
      </c>
      <c r="E321" s="2" t="s">
        <v>59</v>
      </c>
      <c r="F321" s="2" t="s">
        <v>118</v>
      </c>
      <c r="G321" s="2">
        <v>-60.19</v>
      </c>
      <c r="I321" s="60">
        <f t="shared" si="18"/>
        <v>-60.19</v>
      </c>
      <c r="J321" s="60">
        <f>IF(OR(I321="",I322="",I323=""),"",(AVERAGEIF(A321:A$10000,A321,I321:I$10000)))</f>
        <v>-63.798750000000005</v>
      </c>
      <c r="K321" s="60"/>
      <c r="L321" s="55" t="str">
        <f>IF(O321="","",A321)</f>
        <v/>
      </c>
      <c r="M321" s="60" t="str">
        <f>IF(O321="","",(VLOOKUP(A321,A321:E7305,5,FALSE)))</f>
        <v/>
      </c>
      <c r="N321" s="55" t="str">
        <f t="shared" si="19"/>
        <v/>
      </c>
      <c r="O321" s="55" t="str">
        <f t="shared" si="21"/>
        <v/>
      </c>
      <c r="P321" s="104">
        <f t="shared" si="20"/>
        <v>16.680000000000916</v>
      </c>
      <c r="Q321" s="58"/>
      <c r="R321" s="58"/>
      <c r="S321" s="102"/>
    </row>
    <row r="322" spans="1:19" ht="12.5" customHeight="1" x14ac:dyDescent="0.35">
      <c r="A322" s="60">
        <v>7</v>
      </c>
      <c r="B322" s="60" t="s">
        <v>117</v>
      </c>
      <c r="C322" s="68">
        <v>24.458960000000001</v>
      </c>
      <c r="D322" s="58" t="s">
        <v>65</v>
      </c>
      <c r="E322" s="60" t="s">
        <v>59</v>
      </c>
      <c r="F322" s="60" t="s">
        <v>118</v>
      </c>
      <c r="G322" s="60">
        <v>-57.36</v>
      </c>
      <c r="H322" s="60"/>
      <c r="I322" s="60">
        <f t="shared" si="18"/>
        <v>-57.36</v>
      </c>
      <c r="J322" s="60">
        <f>IF(OR(I322="",I323="",I324=""),"",(AVERAGEIF(A322:A$10000,A322,I322:I$10000)))</f>
        <v>-64.314285714285717</v>
      </c>
      <c r="K322" s="60"/>
      <c r="L322" s="60" t="str">
        <f>IF(O322="","",A322)</f>
        <v/>
      </c>
      <c r="M322" s="60" t="str">
        <f>IF(O322="","",(VLOOKUP(A322,A322:E7306,5,FALSE)))</f>
        <v/>
      </c>
      <c r="N322" s="60" t="str">
        <f t="shared" si="19"/>
        <v/>
      </c>
      <c r="O322" s="60" t="str">
        <f t="shared" si="21"/>
        <v/>
      </c>
      <c r="P322" s="103">
        <f t="shared" si="20"/>
        <v>18.029999999999546</v>
      </c>
      <c r="Q322" s="58"/>
      <c r="R322" s="58"/>
      <c r="S322" s="102"/>
    </row>
    <row r="323" spans="1:19" ht="12.5" customHeight="1" x14ac:dyDescent="0.35">
      <c r="A323" s="2">
        <v>7</v>
      </c>
      <c r="B323" s="2" t="s">
        <v>117</v>
      </c>
      <c r="C323" s="67">
        <v>24.475860000000001</v>
      </c>
      <c r="D323" t="s">
        <v>65</v>
      </c>
      <c r="E323" s="2" t="s">
        <v>59</v>
      </c>
      <c r="F323" s="2" t="s">
        <v>118</v>
      </c>
      <c r="G323" s="2">
        <v>-57.36</v>
      </c>
      <c r="I323" s="60">
        <f t="shared" si="18"/>
        <v>-57.36</v>
      </c>
      <c r="J323" s="60">
        <f>IF(OR(I323="",I324="",I325=""),"",(AVERAGEIF(A323:A$10000,A323,I323:I$10000)))</f>
        <v>-65.473333333333329</v>
      </c>
      <c r="K323" s="60"/>
      <c r="L323" s="55" t="str">
        <f>IF(O323="","",A323)</f>
        <v/>
      </c>
      <c r="M323" s="60" t="str">
        <f>IF(O323="","",(VLOOKUP(A323,A323:E7307,5,FALSE)))</f>
        <v/>
      </c>
      <c r="N323" s="55" t="str">
        <f t="shared" si="19"/>
        <v/>
      </c>
      <c r="O323" s="55" t="str">
        <f t="shared" si="21"/>
        <v/>
      </c>
      <c r="P323" s="104">
        <f t="shared" si="20"/>
        <v>16.899999999999693</v>
      </c>
      <c r="Q323" s="58"/>
      <c r="R323" s="58"/>
      <c r="S323" s="102"/>
    </row>
    <row r="324" spans="1:19" ht="12.5" customHeight="1" x14ac:dyDescent="0.35">
      <c r="A324" s="60">
        <v>7</v>
      </c>
      <c r="B324" s="60" t="s">
        <v>117</v>
      </c>
      <c r="C324" s="68">
        <v>24.493510000000001</v>
      </c>
      <c r="D324" s="58" t="s">
        <v>65</v>
      </c>
      <c r="E324" s="60" t="s">
        <v>59</v>
      </c>
      <c r="F324" s="60" t="s">
        <v>118</v>
      </c>
      <c r="G324" s="60">
        <v>-56.74</v>
      </c>
      <c r="H324" s="60"/>
      <c r="I324" s="60">
        <f t="shared" si="18"/>
        <v>-56.74</v>
      </c>
      <c r="J324" s="60">
        <f>IF(OR(I324="",I325="",I326=""),"",(AVERAGEIF(A324:A$10000,A324,I324:I$10000)))</f>
        <v>-67.096000000000004</v>
      </c>
      <c r="K324" s="60"/>
      <c r="L324" s="60" t="str">
        <f>IF(O324="","",A324)</f>
        <v/>
      </c>
      <c r="M324" s="60" t="str">
        <f>IF(O324="","",(VLOOKUP(A324,A324:E7308,5,FALSE)))</f>
        <v/>
      </c>
      <c r="N324" s="60" t="str">
        <f t="shared" si="19"/>
        <v/>
      </c>
      <c r="O324" s="60" t="str">
        <f t="shared" si="21"/>
        <v/>
      </c>
      <c r="P324" s="103">
        <f t="shared" si="20"/>
        <v>17.649999999999721</v>
      </c>
      <c r="Q324" s="58"/>
      <c r="R324" s="58"/>
      <c r="S324" s="102"/>
    </row>
    <row r="325" spans="1:19" ht="12.5" customHeight="1" x14ac:dyDescent="0.35">
      <c r="A325" s="2">
        <v>7</v>
      </c>
      <c r="B325" s="2" t="s">
        <v>117</v>
      </c>
      <c r="C325" s="67">
        <v>24.512609999999999</v>
      </c>
      <c r="D325" t="s">
        <v>65</v>
      </c>
      <c r="E325" s="2" t="s">
        <v>59</v>
      </c>
      <c r="F325" s="2" t="s">
        <v>118</v>
      </c>
      <c r="G325" s="2">
        <v>-62.76</v>
      </c>
      <c r="I325" s="60">
        <f t="shared" si="18"/>
        <v>-62.76</v>
      </c>
      <c r="J325" s="60">
        <f>IF(OR(I325="",I326="",I327=""),"",(AVERAGEIF(A325:A$10000,A325,I325:I$10000)))</f>
        <v>-69.685000000000002</v>
      </c>
      <c r="K325" s="60"/>
      <c r="L325" s="55" t="str">
        <f>IF(O325="","",A325)</f>
        <v/>
      </c>
      <c r="M325" s="60" t="str">
        <f>IF(O325="","",(VLOOKUP(A325,A325:E7309,5,FALSE)))</f>
        <v/>
      </c>
      <c r="N325" s="55" t="str">
        <f t="shared" si="19"/>
        <v/>
      </c>
      <c r="O325" s="55" t="str">
        <f t="shared" si="21"/>
        <v/>
      </c>
      <c r="P325" s="104">
        <f t="shared" si="20"/>
        <v>19.099999999998118</v>
      </c>
      <c r="Q325" s="58"/>
      <c r="R325" s="58"/>
      <c r="S325" s="102"/>
    </row>
    <row r="326" spans="1:19" ht="12.5" customHeight="1" x14ac:dyDescent="0.35">
      <c r="A326" s="60">
        <v>7</v>
      </c>
      <c r="B326" s="60" t="s">
        <v>117</v>
      </c>
      <c r="C326" s="68">
        <v>24.537990000000001</v>
      </c>
      <c r="D326" s="58" t="s">
        <v>65</v>
      </c>
      <c r="E326" s="60" t="s">
        <v>59</v>
      </c>
      <c r="F326" s="60" t="s">
        <v>118</v>
      </c>
      <c r="G326" s="60">
        <v>-71.55</v>
      </c>
      <c r="H326" s="60"/>
      <c r="I326" s="60">
        <f t="shared" si="18"/>
        <v>-71.55</v>
      </c>
      <c r="J326" s="60">
        <f>IF(OR(I326="",I327="",I328=""),"",(AVERAGEIF(A326:A$10000,A326,I326:I$10000)))</f>
        <v>-71.993333333333339</v>
      </c>
      <c r="K326" s="60"/>
      <c r="L326" s="60" t="str">
        <f>IF(O326="","",A326)</f>
        <v/>
      </c>
      <c r="M326" s="60" t="str">
        <f>IF(O326="","",(VLOOKUP(A326,A326:E7310,5,FALSE)))</f>
        <v/>
      </c>
      <c r="N326" s="60" t="str">
        <f t="shared" si="19"/>
        <v/>
      </c>
      <c r="O326" s="60" t="str">
        <f t="shared" si="21"/>
        <v/>
      </c>
      <c r="P326" s="103">
        <f t="shared" si="20"/>
        <v>25.380000000001957</v>
      </c>
      <c r="Q326" s="58"/>
      <c r="R326" s="58"/>
      <c r="S326" s="102"/>
    </row>
    <row r="327" spans="1:19" ht="12.5" customHeight="1" x14ac:dyDescent="0.35">
      <c r="A327" s="2">
        <v>7</v>
      </c>
      <c r="B327" s="2" t="s">
        <v>117</v>
      </c>
      <c r="C327" s="67">
        <v>24.558250000000001</v>
      </c>
      <c r="D327" t="s">
        <v>65</v>
      </c>
      <c r="E327" s="2" t="s">
        <v>59</v>
      </c>
      <c r="F327" s="2" t="s">
        <v>118</v>
      </c>
      <c r="G327" s="2">
        <v>-72.25</v>
      </c>
      <c r="I327" s="60">
        <f t="shared" si="18"/>
        <v>-72.25</v>
      </c>
      <c r="J327" s="60" t="str">
        <f>IF(OR(I327="",I328="",I329=""),"",(AVERAGEIF(A327:A$10000,A327,I327:I$10000)))</f>
        <v/>
      </c>
      <c r="K327" s="60"/>
      <c r="L327" s="55" t="str">
        <f>IF(O327="","",A327)</f>
        <v/>
      </c>
      <c r="M327" s="60" t="str">
        <f>IF(O327="","",(VLOOKUP(A327,A327:E7311,5,FALSE)))</f>
        <v/>
      </c>
      <c r="N327" s="55" t="str">
        <f t="shared" si="19"/>
        <v/>
      </c>
      <c r="O327" s="55" t="str">
        <f t="shared" si="21"/>
        <v/>
      </c>
      <c r="P327" s="104">
        <f t="shared" si="20"/>
        <v>20.260000000000389</v>
      </c>
      <c r="Q327" s="58"/>
      <c r="R327" s="58"/>
      <c r="S327" s="102"/>
    </row>
    <row r="328" spans="1:19" ht="12.5" customHeight="1" x14ac:dyDescent="0.35">
      <c r="A328" s="60">
        <v>7</v>
      </c>
      <c r="B328" s="60" t="s">
        <v>117</v>
      </c>
      <c r="C328" s="68">
        <v>24.579830000000001</v>
      </c>
      <c r="D328" s="58" t="s">
        <v>65</v>
      </c>
      <c r="E328" s="60" t="s">
        <v>59</v>
      </c>
      <c r="F328" s="60" t="s">
        <v>118</v>
      </c>
      <c r="G328" s="60">
        <v>-72.180000000000007</v>
      </c>
      <c r="H328" s="60"/>
      <c r="I328" s="60">
        <f t="shared" si="18"/>
        <v>-72.180000000000007</v>
      </c>
      <c r="J328" s="60" t="str">
        <f>IF(OR(I328="",I329="",I330=""),"",(AVERAGEIF(A328:A$10000,A328,I328:I$10000)))</f>
        <v/>
      </c>
      <c r="K328" s="60"/>
      <c r="L328" s="60" t="str">
        <f>IF(O328="","",A328)</f>
        <v/>
      </c>
      <c r="M328" s="60" t="str">
        <f>IF(O328="","",(VLOOKUP(A328,A328:E7312,5,FALSE)))</f>
        <v/>
      </c>
      <c r="N328" s="60" t="str">
        <f t="shared" si="19"/>
        <v/>
      </c>
      <c r="O328" s="60" t="str">
        <f t="shared" si="21"/>
        <v/>
      </c>
      <c r="P328" s="103">
        <f t="shared" si="20"/>
        <v>21.580000000000155</v>
      </c>
      <c r="Q328" s="58"/>
      <c r="R328" s="58"/>
      <c r="S328" s="102"/>
    </row>
    <row r="329" spans="1:19" ht="12.5" customHeight="1" x14ac:dyDescent="0.35">
      <c r="A329" s="2">
        <v>7</v>
      </c>
      <c r="B329" s="2" t="s">
        <v>117</v>
      </c>
      <c r="C329" s="67">
        <v>24.601649999999999</v>
      </c>
      <c r="D329" t="s">
        <v>65</v>
      </c>
      <c r="E329" s="2" t="s">
        <v>59</v>
      </c>
      <c r="F329" s="2" t="s">
        <v>118</v>
      </c>
      <c r="G329" s="2">
        <v>-88.75</v>
      </c>
      <c r="I329" s="60" t="str">
        <f t="shared" si="18"/>
        <v/>
      </c>
      <c r="J329" s="60" t="str">
        <f>IF(OR(I329="",I330="",I331=""),"",(AVERAGEIF(A329:A$10000,A329,I329:I$10000)))</f>
        <v/>
      </c>
      <c r="K329" s="60"/>
      <c r="L329" s="55" t="str">
        <f>IF(O329="","",A329)</f>
        <v/>
      </c>
      <c r="M329" s="60" t="str">
        <f>IF(O329="","",(VLOOKUP(A329,A329:E7313,5,FALSE)))</f>
        <v/>
      </c>
      <c r="N329" s="55" t="str">
        <f t="shared" si="19"/>
        <v/>
      </c>
      <c r="O329" s="55" t="str">
        <f t="shared" si="21"/>
        <v/>
      </c>
      <c r="P329" s="104">
        <f t="shared" si="20"/>
        <v>21.819999999998174</v>
      </c>
      <c r="Q329" s="58"/>
      <c r="R329" s="58"/>
      <c r="S329" s="102"/>
    </row>
    <row r="330" spans="1:19" ht="12.5" customHeight="1" x14ac:dyDescent="0.35">
      <c r="A330" s="60">
        <v>7</v>
      </c>
      <c r="B330" s="60" t="s">
        <v>117</v>
      </c>
      <c r="C330" s="68">
        <v>24.622340000000001</v>
      </c>
      <c r="D330" s="58" t="s">
        <v>65</v>
      </c>
      <c r="E330" s="60" t="s">
        <v>59</v>
      </c>
      <c r="F330" s="60" t="s">
        <v>118</v>
      </c>
      <c r="G330" s="60">
        <v>-88.75</v>
      </c>
      <c r="H330" s="60"/>
      <c r="I330" s="60" t="str">
        <f t="shared" si="18"/>
        <v/>
      </c>
      <c r="J330" s="60" t="str">
        <f>IF(OR(I330="",I331="",I332=""),"",(AVERAGEIF(A330:A$10000,A330,I330:I$10000)))</f>
        <v/>
      </c>
      <c r="K330" s="60"/>
      <c r="L330" s="60" t="str">
        <f>IF(O330="","",A330)</f>
        <v/>
      </c>
      <c r="M330" s="60" t="str">
        <f>IF(O330="","",(VLOOKUP(A330,A330:E7314,5,FALSE)))</f>
        <v/>
      </c>
      <c r="N330" s="60" t="str">
        <f t="shared" si="19"/>
        <v/>
      </c>
      <c r="O330" s="60" t="str">
        <f t="shared" si="21"/>
        <v/>
      </c>
      <c r="P330" s="103">
        <f t="shared" si="20"/>
        <v>20.690000000001874</v>
      </c>
      <c r="Q330" s="58"/>
      <c r="R330" s="58"/>
      <c r="S330" s="102"/>
    </row>
    <row r="331" spans="1:19" ht="12.5" customHeight="1" x14ac:dyDescent="0.35">
      <c r="A331" s="2">
        <v>7</v>
      </c>
      <c r="B331" s="2" t="s">
        <v>117</v>
      </c>
      <c r="C331" s="67">
        <v>24.644079999999999</v>
      </c>
      <c r="D331" t="s">
        <v>65</v>
      </c>
      <c r="E331" s="2" t="s">
        <v>59</v>
      </c>
      <c r="F331" s="2" t="s">
        <v>118</v>
      </c>
      <c r="G331" s="2">
        <v>-89.2</v>
      </c>
      <c r="I331" s="60" t="str">
        <f t="shared" si="18"/>
        <v/>
      </c>
      <c r="J331" s="60" t="str">
        <f>IF(OR(I331="",I332="",I333=""),"",(AVERAGEIF(A331:A$10000,A331,I331:I$10000)))</f>
        <v/>
      </c>
      <c r="K331" s="60"/>
      <c r="L331" s="55" t="str">
        <f>IF(O331="","",A331)</f>
        <v/>
      </c>
      <c r="M331" s="60" t="str">
        <f>IF(O331="","",(VLOOKUP(A331,A331:E7315,5,FALSE)))</f>
        <v/>
      </c>
      <c r="N331" s="55" t="str">
        <f t="shared" si="19"/>
        <v/>
      </c>
      <c r="O331" s="55" t="str">
        <f t="shared" si="21"/>
        <v/>
      </c>
      <c r="P331" s="104">
        <f t="shared" si="20"/>
        <v>21.73999999999765</v>
      </c>
      <c r="Q331" s="58"/>
      <c r="R331" s="58"/>
      <c r="S331" s="102"/>
    </row>
    <row r="332" spans="1:19" ht="12.5" customHeight="1" x14ac:dyDescent="0.35">
      <c r="A332" s="60">
        <v>7</v>
      </c>
      <c r="B332" s="60" t="s">
        <v>117</v>
      </c>
      <c r="C332" s="68">
        <v>24.666090000000001</v>
      </c>
      <c r="D332" s="58" t="s">
        <v>65</v>
      </c>
      <c r="E332" s="60" t="s">
        <v>59</v>
      </c>
      <c r="F332" s="60" t="s">
        <v>118</v>
      </c>
      <c r="G332" s="60">
        <v>-87.9</v>
      </c>
      <c r="H332" s="60"/>
      <c r="I332" s="60" t="str">
        <f t="shared" si="18"/>
        <v/>
      </c>
      <c r="J332" s="60" t="str">
        <f>IF(OR(I332="",I333="",I334=""),"",(AVERAGEIF(A332:A$10000,A332,I332:I$10000)))</f>
        <v/>
      </c>
      <c r="K332" s="60"/>
      <c r="L332" s="60" t="str">
        <f>IF(O332="","",A332)</f>
        <v/>
      </c>
      <c r="M332" s="60" t="str">
        <f>IF(O332="","",(VLOOKUP(A332,A332:E7316,5,FALSE)))</f>
        <v/>
      </c>
      <c r="N332" s="60" t="str">
        <f t="shared" si="19"/>
        <v/>
      </c>
      <c r="O332" s="60" t="str">
        <f t="shared" si="21"/>
        <v/>
      </c>
      <c r="P332" s="103">
        <f t="shared" si="20"/>
        <v>22.010000000001639</v>
      </c>
      <c r="Q332" s="58"/>
      <c r="R332" s="58"/>
      <c r="S332" s="102"/>
    </row>
    <row r="333" spans="1:19" ht="12.5" customHeight="1" x14ac:dyDescent="0.35">
      <c r="A333" s="2">
        <v>7</v>
      </c>
      <c r="B333" s="2" t="s">
        <v>117</v>
      </c>
      <c r="C333" s="67">
        <v>24.68561</v>
      </c>
      <c r="D333" t="s">
        <v>65</v>
      </c>
      <c r="E333" s="2" t="s">
        <v>59</v>
      </c>
      <c r="F333" s="2" t="s">
        <v>118</v>
      </c>
      <c r="G333" s="2">
        <v>-85.7</v>
      </c>
      <c r="I333" s="60" t="str">
        <f t="shared" si="18"/>
        <v/>
      </c>
      <c r="J333" s="60" t="str">
        <f>IF(OR(I333="",I334="",I335=""),"",(AVERAGEIF(A333:A$10000,A333,I333:I$10000)))</f>
        <v/>
      </c>
      <c r="K333" s="60"/>
      <c r="L333" s="55" t="str">
        <f>IF(O333="","",A333)</f>
        <v/>
      </c>
      <c r="M333" s="60" t="str">
        <f>IF(O333="","",(VLOOKUP(A333,A333:E7317,5,FALSE)))</f>
        <v/>
      </c>
      <c r="N333" s="55" t="str">
        <f t="shared" si="19"/>
        <v/>
      </c>
      <c r="O333" s="55" t="str">
        <f t="shared" si="21"/>
        <v/>
      </c>
      <c r="P333" s="104">
        <f t="shared" si="20"/>
        <v>19.519999999999982</v>
      </c>
      <c r="Q333" s="58"/>
      <c r="R333" s="58"/>
      <c r="S333" s="102"/>
    </row>
    <row r="334" spans="1:19" ht="12.5" customHeight="1" x14ac:dyDescent="0.35">
      <c r="A334" s="60">
        <v>7</v>
      </c>
      <c r="B334" s="60" t="s">
        <v>117</v>
      </c>
      <c r="C334" s="68">
        <v>24.709140000000001</v>
      </c>
      <c r="D334" s="58" t="s">
        <v>65</v>
      </c>
      <c r="E334" s="60" t="s">
        <v>59</v>
      </c>
      <c r="F334" s="60" t="s">
        <v>118</v>
      </c>
      <c r="G334" s="60">
        <v>-91.71</v>
      </c>
      <c r="H334" s="60"/>
      <c r="I334" s="60" t="str">
        <f t="shared" si="18"/>
        <v/>
      </c>
      <c r="J334" s="60" t="str">
        <f>IF(OR(I334="",I335="",I336=""),"",(AVERAGEIF(A334:A$10000,A334,I334:I$10000)))</f>
        <v/>
      </c>
      <c r="K334" s="60"/>
      <c r="L334" s="60" t="str">
        <f>IF(O334="","",A334)</f>
        <v/>
      </c>
      <c r="M334" s="60" t="str">
        <f>IF(O334="","",(VLOOKUP(A334,A334:E7318,5,FALSE)))</f>
        <v/>
      </c>
      <c r="N334" s="60" t="str">
        <f t="shared" si="19"/>
        <v/>
      </c>
      <c r="O334" s="60" t="str">
        <f t="shared" si="21"/>
        <v/>
      </c>
      <c r="P334" s="103">
        <f t="shared" si="20"/>
        <v>23.530000000000939</v>
      </c>
      <c r="Q334" s="58"/>
      <c r="R334" s="58"/>
      <c r="S334" s="102"/>
    </row>
    <row r="335" spans="1:19" ht="12.5" customHeight="1" x14ac:dyDescent="0.35">
      <c r="A335" s="2">
        <v>7</v>
      </c>
      <c r="B335" s="2" t="s">
        <v>117</v>
      </c>
      <c r="C335" s="67">
        <v>24.726800000000001</v>
      </c>
      <c r="D335" t="s">
        <v>65</v>
      </c>
      <c r="E335" s="2" t="s">
        <v>59</v>
      </c>
      <c r="F335" s="2" t="s">
        <v>118</v>
      </c>
      <c r="G335" s="2">
        <v>-86</v>
      </c>
      <c r="I335" s="60" t="str">
        <f t="shared" si="18"/>
        <v/>
      </c>
      <c r="J335" s="60" t="str">
        <f>IF(OR(I335="",I336="",I337=""),"",(AVERAGEIF(A335:A$10000,A335,I335:I$10000)))</f>
        <v/>
      </c>
      <c r="K335" s="60"/>
      <c r="L335" s="55" t="str">
        <f>IF(O335="","",A335)</f>
        <v/>
      </c>
      <c r="M335" s="60" t="str">
        <f>IF(O335="","",(VLOOKUP(A335,A335:E7319,5,FALSE)))</f>
        <v/>
      </c>
      <c r="N335" s="55" t="str">
        <f t="shared" si="19"/>
        <v/>
      </c>
      <c r="O335" s="55" t="str">
        <f t="shared" si="21"/>
        <v/>
      </c>
      <c r="P335" s="104">
        <f t="shared" si="20"/>
        <v>17.659999999999343</v>
      </c>
      <c r="Q335" s="58"/>
      <c r="R335" s="58"/>
      <c r="S335" s="102"/>
    </row>
    <row r="336" spans="1:19" ht="12.5" customHeight="1" x14ac:dyDescent="0.35">
      <c r="A336" s="60">
        <v>7</v>
      </c>
      <c r="B336" s="60" t="s">
        <v>117</v>
      </c>
      <c r="C336" s="68">
        <v>24.744859999999999</v>
      </c>
      <c r="D336" s="58" t="s">
        <v>65</v>
      </c>
      <c r="E336" s="60" t="s">
        <v>59</v>
      </c>
      <c r="F336" s="60" t="s">
        <v>118</v>
      </c>
      <c r="G336" s="60">
        <v>-88.23</v>
      </c>
      <c r="H336" s="60"/>
      <c r="I336" s="60" t="str">
        <f t="shared" si="18"/>
        <v/>
      </c>
      <c r="J336" s="60" t="str">
        <f>IF(OR(I336="",I337="",I338=""),"",(AVERAGEIF(A336:A$10000,A336,I336:I$10000)))</f>
        <v/>
      </c>
      <c r="K336" s="60"/>
      <c r="L336" s="60" t="str">
        <f>IF(O336="","",A336)</f>
        <v/>
      </c>
      <c r="M336" s="60" t="str">
        <f>IF(O336="","",(VLOOKUP(A336,A336:E7320,5,FALSE)))</f>
        <v/>
      </c>
      <c r="N336" s="60" t="str">
        <f t="shared" si="19"/>
        <v/>
      </c>
      <c r="O336" s="60" t="str">
        <f t="shared" si="21"/>
        <v/>
      </c>
      <c r="P336" s="103">
        <f t="shared" si="20"/>
        <v>18.059999999998411</v>
      </c>
      <c r="Q336" s="58"/>
      <c r="R336" s="58"/>
      <c r="S336" s="102"/>
    </row>
    <row r="337" spans="1:19" ht="12.5" customHeight="1" x14ac:dyDescent="0.35">
      <c r="A337" s="2">
        <v>7</v>
      </c>
      <c r="B337" s="2" t="s">
        <v>117</v>
      </c>
      <c r="C337" s="67">
        <v>24.769449999999999</v>
      </c>
      <c r="D337" t="s">
        <v>65</v>
      </c>
      <c r="E337" s="2" t="s">
        <v>59</v>
      </c>
      <c r="F337" s="2" t="s">
        <v>118</v>
      </c>
      <c r="G337" s="2">
        <v>-92.02</v>
      </c>
      <c r="I337" s="60" t="str">
        <f t="shared" ref="I337:I400" si="22">IF(AND(OR(G336&gt;G$5,G338&gt;G$5),G337&gt;G$5),G337,"")</f>
        <v/>
      </c>
      <c r="J337" s="60" t="str">
        <f>IF(OR(I337="",I338="",I339=""),"",(AVERAGEIF(A337:A$10000,A337,I337:I$10000)))</f>
        <v/>
      </c>
      <c r="K337" s="60"/>
      <c r="L337" s="55" t="str">
        <f>IF(O337="","",A337)</f>
        <v/>
      </c>
      <c r="M337" s="60" t="str">
        <f>IF(O337="","",(VLOOKUP(A337,A337:E7321,5,FALSE)))</f>
        <v/>
      </c>
      <c r="N337" s="55" t="str">
        <f t="shared" si="19"/>
        <v/>
      </c>
      <c r="O337" s="55" t="str">
        <f t="shared" si="21"/>
        <v/>
      </c>
      <c r="P337" s="104">
        <f t="shared" si="20"/>
        <v>24.58999999999989</v>
      </c>
      <c r="Q337" s="58"/>
      <c r="R337" s="58"/>
      <c r="S337" s="102"/>
    </row>
    <row r="338" spans="1:19" ht="12.5" customHeight="1" x14ac:dyDescent="0.35">
      <c r="A338" s="60">
        <v>7</v>
      </c>
      <c r="B338" s="60" t="s">
        <v>117</v>
      </c>
      <c r="C338" s="68">
        <v>24.795549999999999</v>
      </c>
      <c r="D338" s="58" t="s">
        <v>65</v>
      </c>
      <c r="E338" s="60" t="s">
        <v>59</v>
      </c>
      <c r="F338" s="60" t="s">
        <v>118</v>
      </c>
      <c r="G338" s="60">
        <v>-91.3</v>
      </c>
      <c r="H338" s="60"/>
      <c r="I338" s="60" t="str">
        <f t="shared" si="22"/>
        <v/>
      </c>
      <c r="J338" s="60" t="str">
        <f>IF(OR(I338="",I339="",I340=""),"",(AVERAGEIF(A338:A$10000,A338,I338:I$10000)))</f>
        <v/>
      </c>
      <c r="K338" s="60"/>
      <c r="L338" s="60" t="str">
        <f>IF(O338="","",A338)</f>
        <v/>
      </c>
      <c r="M338" s="60" t="str">
        <f>IF(O338="","",(VLOOKUP(A338,A338:E7322,5,FALSE)))</f>
        <v/>
      </c>
      <c r="N338" s="60" t="str">
        <f t="shared" ref="N338:N401" si="23">IF(L338="","",I338)</f>
        <v/>
      </c>
      <c r="O338" s="60" t="str">
        <f t="shared" si="21"/>
        <v/>
      </c>
      <c r="P338" s="103">
        <f t="shared" ref="P338:P401" si="24">IF(A338=A337,ABS(C338-C337)*1000,"")</f>
        <v>26.099999999999568</v>
      </c>
      <c r="Q338" s="58"/>
      <c r="R338" s="58"/>
      <c r="S338" s="102"/>
    </row>
    <row r="339" spans="1:19" ht="12.5" customHeight="1" x14ac:dyDescent="0.35">
      <c r="A339" s="2">
        <v>7</v>
      </c>
      <c r="B339" s="2" t="s">
        <v>117</v>
      </c>
      <c r="C339" s="67">
        <v>24.817170000000001</v>
      </c>
      <c r="D339" t="s">
        <v>65</v>
      </c>
      <c r="E339" s="2" t="s">
        <v>59</v>
      </c>
      <c r="F339" s="2" t="s">
        <v>118</v>
      </c>
      <c r="G339" s="2">
        <v>-92.56</v>
      </c>
      <c r="I339" s="60" t="str">
        <f t="shared" si="22"/>
        <v/>
      </c>
      <c r="J339" s="60" t="str">
        <f>IF(OR(I339="",I340="",I341=""),"",(AVERAGEIF(A339:A$10000,A339,I339:I$10000)))</f>
        <v/>
      </c>
      <c r="K339" s="60"/>
      <c r="L339" s="55" t="str">
        <f>IF(O339="","",A339)</f>
        <v/>
      </c>
      <c r="M339" s="60" t="str">
        <f>IF(O339="","",(VLOOKUP(A339,A339:E7323,5,FALSE)))</f>
        <v/>
      </c>
      <c r="N339" s="55" t="str">
        <f t="shared" si="23"/>
        <v/>
      </c>
      <c r="O339" s="55" t="str">
        <f t="shared" si="21"/>
        <v/>
      </c>
      <c r="P339" s="104">
        <f t="shared" si="24"/>
        <v>21.620000000002193</v>
      </c>
      <c r="Q339" s="58"/>
      <c r="R339" s="58"/>
      <c r="S339" s="102"/>
    </row>
    <row r="340" spans="1:19" ht="12.5" customHeight="1" x14ac:dyDescent="0.35">
      <c r="A340" s="60">
        <v>7</v>
      </c>
      <c r="B340" s="60" t="s">
        <v>117</v>
      </c>
      <c r="C340" s="68">
        <v>24.83935</v>
      </c>
      <c r="D340" s="58" t="s">
        <v>65</v>
      </c>
      <c r="E340" s="60" t="s">
        <v>59</v>
      </c>
      <c r="F340" s="60" t="s">
        <v>118</v>
      </c>
      <c r="G340" s="60">
        <v>-94.4</v>
      </c>
      <c r="H340" s="60"/>
      <c r="I340" s="60" t="str">
        <f t="shared" si="22"/>
        <v/>
      </c>
      <c r="J340" s="60" t="str">
        <f>IF(OR(I340="",I341="",I342=""),"",(AVERAGEIF(A340:A$10000,A340,I340:I$10000)))</f>
        <v/>
      </c>
      <c r="K340" s="60"/>
      <c r="L340" s="60" t="str">
        <f>IF(O340="","",A340)</f>
        <v/>
      </c>
      <c r="M340" s="60" t="str">
        <f>IF(O340="","",(VLOOKUP(A340,A340:E7324,5,FALSE)))</f>
        <v/>
      </c>
      <c r="N340" s="60" t="str">
        <f t="shared" si="23"/>
        <v/>
      </c>
      <c r="O340" s="60" t="str">
        <f t="shared" si="21"/>
        <v/>
      </c>
      <c r="P340" s="103">
        <f t="shared" si="24"/>
        <v>22.179999999998756</v>
      </c>
      <c r="Q340" s="58"/>
      <c r="R340" s="58"/>
      <c r="S340" s="102"/>
    </row>
    <row r="341" spans="1:19" ht="12.5" customHeight="1" x14ac:dyDescent="0.35">
      <c r="A341" s="2">
        <v>7</v>
      </c>
      <c r="B341" s="2" t="s">
        <v>117</v>
      </c>
      <c r="C341" s="67">
        <v>24.8613</v>
      </c>
      <c r="D341" t="s">
        <v>65</v>
      </c>
      <c r="E341" s="2" t="s">
        <v>59</v>
      </c>
      <c r="F341" s="2" t="s">
        <v>118</v>
      </c>
      <c r="G341" s="2">
        <v>-91.71</v>
      </c>
      <c r="I341" s="60" t="str">
        <f t="shared" si="22"/>
        <v/>
      </c>
      <c r="J341" s="60" t="str">
        <f>IF(OR(I341="",I342="",I343=""),"",(AVERAGEIF(A341:A$10000,A341,I341:I$10000)))</f>
        <v/>
      </c>
      <c r="K341" s="60"/>
      <c r="L341" s="55" t="str">
        <f>IF(O341="","",A341)</f>
        <v/>
      </c>
      <c r="M341" s="60" t="str">
        <f>IF(O341="","",(VLOOKUP(A341,A341:E7325,5,FALSE)))</f>
        <v/>
      </c>
      <c r="N341" s="55" t="str">
        <f t="shared" si="23"/>
        <v/>
      </c>
      <c r="O341" s="55" t="str">
        <f t="shared" si="21"/>
        <v/>
      </c>
      <c r="P341" s="104">
        <f t="shared" si="24"/>
        <v>21.950000000000358</v>
      </c>
      <c r="Q341" s="58"/>
      <c r="R341" s="58"/>
      <c r="S341" s="102"/>
    </row>
    <row r="342" spans="1:19" ht="12.5" customHeight="1" x14ac:dyDescent="0.35">
      <c r="A342" s="60">
        <v>7</v>
      </c>
      <c r="B342" s="60" t="s">
        <v>117</v>
      </c>
      <c r="C342" s="68">
        <v>24.885300000000001</v>
      </c>
      <c r="D342" s="58" t="s">
        <v>65</v>
      </c>
      <c r="E342" s="60" t="s">
        <v>59</v>
      </c>
      <c r="F342" s="60" t="s">
        <v>118</v>
      </c>
      <c r="G342" s="60">
        <v>-95.53</v>
      </c>
      <c r="H342" s="60"/>
      <c r="I342" s="60" t="str">
        <f t="shared" si="22"/>
        <v/>
      </c>
      <c r="J342" s="60" t="str">
        <f>IF(OR(I342="",I343="",I344=""),"",(AVERAGEIF(A342:A$10000,A342,I342:I$10000)))</f>
        <v/>
      </c>
      <c r="K342" s="60"/>
      <c r="L342" s="60" t="str">
        <f>IF(O342="","",A342)</f>
        <v/>
      </c>
      <c r="M342" s="60" t="str">
        <f>IF(O342="","",(VLOOKUP(A342,A342:E7326,5,FALSE)))</f>
        <v/>
      </c>
      <c r="N342" s="60" t="str">
        <f t="shared" si="23"/>
        <v/>
      </c>
      <c r="O342" s="60" t="str">
        <f t="shared" si="21"/>
        <v/>
      </c>
      <c r="P342" s="103">
        <f t="shared" si="24"/>
        <v>24.000000000000909</v>
      </c>
      <c r="Q342" s="58"/>
      <c r="R342" s="58"/>
      <c r="S342" s="102"/>
    </row>
    <row r="343" spans="1:19" ht="12.5" customHeight="1" x14ac:dyDescent="0.35">
      <c r="A343" s="2">
        <v>7</v>
      </c>
      <c r="B343" s="2" t="s">
        <v>117</v>
      </c>
      <c r="C343" s="67">
        <v>24.906510000000001</v>
      </c>
      <c r="D343" t="s">
        <v>65</v>
      </c>
      <c r="E343" s="2" t="s">
        <v>59</v>
      </c>
      <c r="F343" s="2" t="s">
        <v>118</v>
      </c>
      <c r="G343" s="2">
        <v>-93.57</v>
      </c>
      <c r="I343" s="60" t="str">
        <f t="shared" si="22"/>
        <v/>
      </c>
      <c r="J343" s="60" t="str">
        <f>IF(OR(I343="",I344="",I345=""),"",(AVERAGEIF(A343:A$10000,A343,I343:I$10000)))</f>
        <v/>
      </c>
      <c r="K343" s="60"/>
      <c r="L343" s="55" t="str">
        <f>IF(O343="","",A343)</f>
        <v/>
      </c>
      <c r="M343" s="60" t="str">
        <f>IF(O343="","",(VLOOKUP(A343,A343:E7327,5,FALSE)))</f>
        <v/>
      </c>
      <c r="N343" s="55" t="str">
        <f t="shared" si="23"/>
        <v/>
      </c>
      <c r="O343" s="55" t="str">
        <f t="shared" si="21"/>
        <v/>
      </c>
      <c r="P343" s="104">
        <f t="shared" si="24"/>
        <v>21.209999999999951</v>
      </c>
      <c r="Q343" s="58"/>
      <c r="R343" s="58"/>
      <c r="S343" s="102"/>
    </row>
    <row r="344" spans="1:19" ht="12.5" customHeight="1" x14ac:dyDescent="0.35">
      <c r="A344" s="60">
        <v>7</v>
      </c>
      <c r="B344" s="60" t="s">
        <v>117</v>
      </c>
      <c r="C344" s="68">
        <v>24.929549999999999</v>
      </c>
      <c r="D344" s="58" t="s">
        <v>65</v>
      </c>
      <c r="E344" s="60" t="s">
        <v>59</v>
      </c>
      <c r="F344" s="60" t="s">
        <v>118</v>
      </c>
      <c r="G344" s="60">
        <v>-97.31</v>
      </c>
      <c r="H344" s="60"/>
      <c r="I344" s="60" t="str">
        <f t="shared" si="22"/>
        <v/>
      </c>
      <c r="J344" s="60" t="str">
        <f>IF(OR(I344="",I345="",I346=""),"",(AVERAGEIF(A344:A$10000,A344,I344:I$10000)))</f>
        <v/>
      </c>
      <c r="K344" s="60"/>
      <c r="L344" s="60" t="str">
        <f>IF(O344="","",A344)</f>
        <v/>
      </c>
      <c r="M344" s="60" t="str">
        <f>IF(O344="","",(VLOOKUP(A344,A344:E7328,5,FALSE)))</f>
        <v/>
      </c>
      <c r="N344" s="60" t="str">
        <f t="shared" si="23"/>
        <v/>
      </c>
      <c r="O344" s="60" t="str">
        <f t="shared" si="21"/>
        <v/>
      </c>
      <c r="P344" s="103">
        <f t="shared" si="24"/>
        <v>23.039999999998173</v>
      </c>
      <c r="Q344" s="58"/>
      <c r="R344" s="58"/>
      <c r="S344" s="102"/>
    </row>
    <row r="345" spans="1:19" ht="12.5" customHeight="1" x14ac:dyDescent="0.35">
      <c r="A345" s="2">
        <v>8</v>
      </c>
      <c r="B345" s="2" t="s">
        <v>117</v>
      </c>
      <c r="C345" s="67">
        <v>25.973210000000002</v>
      </c>
      <c r="D345" t="s">
        <v>65</v>
      </c>
      <c r="E345" s="2" t="s">
        <v>56</v>
      </c>
      <c r="F345" s="2" t="s">
        <v>118</v>
      </c>
      <c r="G345" s="2">
        <v>-88.23</v>
      </c>
      <c r="I345" s="60" t="str">
        <f t="shared" si="22"/>
        <v/>
      </c>
      <c r="J345" s="60" t="str">
        <f>IF(OR(I345="",I346="",I347=""),"",(AVERAGEIF(A345:A$10000,A345,I345:I$10000)))</f>
        <v/>
      </c>
      <c r="K345" s="60"/>
      <c r="L345" s="55" t="str">
        <f>IF(O345="","",A345)</f>
        <v/>
      </c>
      <c r="M345" s="60" t="str">
        <f>IF(O345="","",(VLOOKUP(A345,A345:E7329,5,FALSE)))</f>
        <v/>
      </c>
      <c r="N345" s="55" t="str">
        <f t="shared" si="23"/>
        <v/>
      </c>
      <c r="O345" s="55" t="str">
        <f t="shared" si="21"/>
        <v/>
      </c>
      <c r="P345" s="104" t="str">
        <f t="shared" si="24"/>
        <v/>
      </c>
      <c r="Q345" s="58"/>
      <c r="R345" s="58"/>
      <c r="S345" s="102"/>
    </row>
    <row r="346" spans="1:19" ht="12.5" customHeight="1" x14ac:dyDescent="0.35">
      <c r="A346" s="60">
        <v>8</v>
      </c>
      <c r="B346" s="60" t="s">
        <v>117</v>
      </c>
      <c r="C346" s="68">
        <v>26.006029999999999</v>
      </c>
      <c r="D346" s="58" t="s">
        <v>65</v>
      </c>
      <c r="E346" s="60" t="s">
        <v>56</v>
      </c>
      <c r="F346" s="60" t="s">
        <v>118</v>
      </c>
      <c r="G346" s="60">
        <v>-97.02</v>
      </c>
      <c r="H346" s="60"/>
      <c r="I346" s="60" t="str">
        <f t="shared" si="22"/>
        <v/>
      </c>
      <c r="J346" s="60" t="str">
        <f>IF(OR(I346="",I347="",I348=""),"",(AVERAGEIF(A346:A$10000,A346,I346:I$10000)))</f>
        <v/>
      </c>
      <c r="K346" s="60"/>
      <c r="L346" s="60" t="str">
        <f>IF(O346="","",A346)</f>
        <v/>
      </c>
      <c r="M346" s="60" t="str">
        <f>IF(O346="","",(VLOOKUP(A346,A346:E7330,5,FALSE)))</f>
        <v/>
      </c>
      <c r="N346" s="60" t="str">
        <f t="shared" si="23"/>
        <v/>
      </c>
      <c r="O346" s="60" t="str">
        <f t="shared" ref="O346:O409" si="25">IF(J346="","",IF(AND(J345="",J344="",J343=""),C346,""))</f>
        <v/>
      </c>
      <c r="P346" s="103">
        <f t="shared" si="24"/>
        <v>32.819999999997407</v>
      </c>
      <c r="Q346" s="58"/>
      <c r="R346" s="58"/>
      <c r="S346" s="102"/>
    </row>
    <row r="347" spans="1:19" ht="12.5" customHeight="1" x14ac:dyDescent="0.35">
      <c r="A347" s="2">
        <v>8</v>
      </c>
      <c r="B347" s="2" t="s">
        <v>117</v>
      </c>
      <c r="C347" s="67">
        <v>26.032640000000001</v>
      </c>
      <c r="D347" t="s">
        <v>65</v>
      </c>
      <c r="E347" s="2" t="s">
        <v>56</v>
      </c>
      <c r="F347" s="2" t="s">
        <v>118</v>
      </c>
      <c r="G347" s="2">
        <v>-93.23</v>
      </c>
      <c r="I347" s="60" t="str">
        <f t="shared" si="22"/>
        <v/>
      </c>
      <c r="J347" s="60" t="str">
        <f>IF(OR(I347="",I348="",I349=""),"",(AVERAGEIF(A347:A$10000,A347,I347:I$10000)))</f>
        <v/>
      </c>
      <c r="K347" s="60"/>
      <c r="L347" s="55" t="str">
        <f>IF(O347="","",A347)</f>
        <v/>
      </c>
      <c r="M347" s="60" t="str">
        <f>IF(O347="","",(VLOOKUP(A347,A347:E7331,5,FALSE)))</f>
        <v/>
      </c>
      <c r="N347" s="55" t="str">
        <f t="shared" si="23"/>
        <v/>
      </c>
      <c r="O347" s="55" t="str">
        <f t="shared" si="25"/>
        <v/>
      </c>
      <c r="P347" s="104">
        <f t="shared" si="24"/>
        <v>26.610000000001577</v>
      </c>
      <c r="Q347" s="58"/>
      <c r="R347" s="58"/>
      <c r="S347" s="102"/>
    </row>
    <row r="348" spans="1:19" ht="12.5" customHeight="1" x14ac:dyDescent="0.35">
      <c r="A348" s="60">
        <v>8</v>
      </c>
      <c r="B348" s="60" t="s">
        <v>117</v>
      </c>
      <c r="C348" s="68">
        <v>26.055319999999998</v>
      </c>
      <c r="D348" s="58" t="s">
        <v>65</v>
      </c>
      <c r="E348" s="60" t="s">
        <v>56</v>
      </c>
      <c r="F348" s="60" t="s">
        <v>118</v>
      </c>
      <c r="G348" s="60">
        <v>-94.4</v>
      </c>
      <c r="H348" s="60"/>
      <c r="I348" s="60" t="str">
        <f t="shared" si="22"/>
        <v/>
      </c>
      <c r="J348" s="60" t="str">
        <f>IF(OR(I348="",I349="",I350=""),"",(AVERAGEIF(A348:A$10000,A348,I348:I$10000)))</f>
        <v/>
      </c>
      <c r="K348" s="60"/>
      <c r="L348" s="60" t="str">
        <f>IF(O348="","",A348)</f>
        <v/>
      </c>
      <c r="M348" s="60" t="str">
        <f>IF(O348="","",(VLOOKUP(A348,A348:E7332,5,FALSE)))</f>
        <v/>
      </c>
      <c r="N348" s="60" t="str">
        <f t="shared" si="23"/>
        <v/>
      </c>
      <c r="O348" s="60" t="str">
        <f t="shared" si="25"/>
        <v/>
      </c>
      <c r="P348" s="103">
        <f t="shared" si="24"/>
        <v>22.679999999997591</v>
      </c>
      <c r="Q348" s="58"/>
      <c r="R348" s="58"/>
      <c r="S348" s="102"/>
    </row>
    <row r="349" spans="1:19" ht="12.5" customHeight="1" x14ac:dyDescent="0.35">
      <c r="A349" s="2">
        <v>8</v>
      </c>
      <c r="B349" s="2" t="s">
        <v>117</v>
      </c>
      <c r="C349" s="67">
        <v>26.085840000000001</v>
      </c>
      <c r="D349" t="s">
        <v>65</v>
      </c>
      <c r="E349" s="2" t="s">
        <v>56</v>
      </c>
      <c r="F349" s="2" t="s">
        <v>118</v>
      </c>
      <c r="G349" s="2">
        <v>-90.9</v>
      </c>
      <c r="I349" s="60" t="str">
        <f t="shared" si="22"/>
        <v/>
      </c>
      <c r="J349" s="60" t="str">
        <f>IF(OR(I349="",I350="",I351=""),"",(AVERAGEIF(A349:A$10000,A349,I349:I$10000)))</f>
        <v/>
      </c>
      <c r="K349" s="60"/>
      <c r="L349" s="55" t="str">
        <f>IF(O349="","",A349)</f>
        <v/>
      </c>
      <c r="M349" s="60" t="str">
        <f>IF(O349="","",(VLOOKUP(A349,A349:E7333,5,FALSE)))</f>
        <v/>
      </c>
      <c r="N349" s="55" t="str">
        <f t="shared" si="23"/>
        <v/>
      </c>
      <c r="O349" s="55" t="str">
        <f t="shared" si="25"/>
        <v/>
      </c>
      <c r="P349" s="104">
        <f t="shared" si="24"/>
        <v>30.520000000002767</v>
      </c>
      <c r="Q349" s="58"/>
      <c r="R349" s="58"/>
      <c r="S349" s="102"/>
    </row>
    <row r="350" spans="1:19" ht="12.5" customHeight="1" x14ac:dyDescent="0.35">
      <c r="A350" s="60">
        <v>8</v>
      </c>
      <c r="B350" s="60" t="s">
        <v>117</v>
      </c>
      <c r="C350" s="68">
        <v>26.109549999999999</v>
      </c>
      <c r="D350" s="58" t="s">
        <v>65</v>
      </c>
      <c r="E350" s="60" t="s">
        <v>56</v>
      </c>
      <c r="F350" s="60" t="s">
        <v>118</v>
      </c>
      <c r="G350" s="60">
        <v>-96.06</v>
      </c>
      <c r="H350" s="60"/>
      <c r="I350" s="60" t="str">
        <f t="shared" si="22"/>
        <v/>
      </c>
      <c r="J350" s="60" t="str">
        <f>IF(OR(I350="",I351="",I352=""),"",(AVERAGEIF(A350:A$10000,A350,I350:I$10000)))</f>
        <v/>
      </c>
      <c r="K350" s="60"/>
      <c r="L350" s="60" t="str">
        <f>IF(O350="","",A350)</f>
        <v/>
      </c>
      <c r="M350" s="60" t="str">
        <f>IF(O350="","",(VLOOKUP(A350,A350:E7334,5,FALSE)))</f>
        <v/>
      </c>
      <c r="N350" s="60" t="str">
        <f t="shared" si="23"/>
        <v/>
      </c>
      <c r="O350" s="60" t="str">
        <f t="shared" si="25"/>
        <v/>
      </c>
      <c r="P350" s="103">
        <f t="shared" si="24"/>
        <v>23.709999999997677</v>
      </c>
      <c r="Q350" s="58"/>
      <c r="R350" s="58"/>
      <c r="S350" s="102"/>
    </row>
    <row r="351" spans="1:19" ht="12.5" customHeight="1" x14ac:dyDescent="0.35">
      <c r="A351" s="2">
        <v>8</v>
      </c>
      <c r="B351" s="2" t="s">
        <v>117</v>
      </c>
      <c r="C351" s="67">
        <v>26.130289999999999</v>
      </c>
      <c r="D351" t="s">
        <v>65</v>
      </c>
      <c r="E351" s="2" t="s">
        <v>56</v>
      </c>
      <c r="F351" s="2" t="s">
        <v>118</v>
      </c>
      <c r="G351" s="2">
        <v>-91.3</v>
      </c>
      <c r="I351" s="60" t="str">
        <f t="shared" si="22"/>
        <v/>
      </c>
      <c r="J351" s="60" t="str">
        <f>IF(OR(I351="",I352="",I353=""),"",(AVERAGEIF(A351:A$10000,A351,I351:I$10000)))</f>
        <v/>
      </c>
      <c r="K351" s="60"/>
      <c r="L351" s="55" t="str">
        <f>IF(O351="","",A351)</f>
        <v/>
      </c>
      <c r="M351" s="60" t="str">
        <f>IF(O351="","",(VLOOKUP(A351,A351:E7335,5,FALSE)))</f>
        <v/>
      </c>
      <c r="N351" s="55" t="str">
        <f t="shared" si="23"/>
        <v/>
      </c>
      <c r="O351" s="55" t="str">
        <f t="shared" si="25"/>
        <v/>
      </c>
      <c r="P351" s="104">
        <f t="shared" si="24"/>
        <v>20.739999999999981</v>
      </c>
      <c r="Q351" s="58"/>
      <c r="R351" s="58"/>
      <c r="S351" s="102"/>
    </row>
    <row r="352" spans="1:19" ht="12.5" customHeight="1" x14ac:dyDescent="0.35">
      <c r="A352" s="60">
        <v>8</v>
      </c>
      <c r="B352" s="60" t="s">
        <v>117</v>
      </c>
      <c r="C352" s="68">
        <v>26.161840000000002</v>
      </c>
      <c r="D352" s="58" t="s">
        <v>65</v>
      </c>
      <c r="E352" s="60" t="s">
        <v>56</v>
      </c>
      <c r="F352" s="60" t="s">
        <v>118</v>
      </c>
      <c r="G352" s="60">
        <v>-94.53</v>
      </c>
      <c r="H352" s="60"/>
      <c r="I352" s="60" t="str">
        <f t="shared" si="22"/>
        <v/>
      </c>
      <c r="J352" s="60" t="str">
        <f>IF(OR(I352="",I353="",I354=""),"",(AVERAGEIF(A352:A$10000,A352,I352:I$10000)))</f>
        <v/>
      </c>
      <c r="K352" s="60"/>
      <c r="L352" s="60" t="str">
        <f>IF(O352="","",A352)</f>
        <v/>
      </c>
      <c r="M352" s="60" t="str">
        <f>IF(O352="","",(VLOOKUP(A352,A352:E7336,5,FALSE)))</f>
        <v/>
      </c>
      <c r="N352" s="60" t="str">
        <f t="shared" si="23"/>
        <v/>
      </c>
      <c r="O352" s="60" t="str">
        <f t="shared" si="25"/>
        <v/>
      </c>
      <c r="P352" s="103">
        <f t="shared" si="24"/>
        <v>31.550000000002854</v>
      </c>
      <c r="Q352" s="58"/>
      <c r="R352" s="58"/>
      <c r="S352" s="102"/>
    </row>
    <row r="353" spans="1:19" ht="12.5" customHeight="1" x14ac:dyDescent="0.35">
      <c r="A353" s="2">
        <v>8</v>
      </c>
      <c r="B353" s="2" t="s">
        <v>117</v>
      </c>
      <c r="C353" s="67">
        <v>26.1892</v>
      </c>
      <c r="D353" t="s">
        <v>65</v>
      </c>
      <c r="E353" s="2" t="s">
        <v>56</v>
      </c>
      <c r="F353" s="2" t="s">
        <v>118</v>
      </c>
      <c r="G353" s="2">
        <v>-90.7</v>
      </c>
      <c r="I353" s="60" t="str">
        <f t="shared" si="22"/>
        <v/>
      </c>
      <c r="J353" s="60" t="str">
        <f>IF(OR(I353="",I354="",I355=""),"",(AVERAGEIF(A353:A$10000,A353,I353:I$10000)))</f>
        <v/>
      </c>
      <c r="K353" s="60"/>
      <c r="L353" s="55" t="str">
        <f>IF(O353="","",A353)</f>
        <v/>
      </c>
      <c r="M353" s="60" t="str">
        <f>IF(O353="","",(VLOOKUP(A353,A353:E7337,5,FALSE)))</f>
        <v/>
      </c>
      <c r="N353" s="55" t="str">
        <f t="shared" si="23"/>
        <v/>
      </c>
      <c r="O353" s="55" t="str">
        <f t="shared" si="25"/>
        <v/>
      </c>
      <c r="P353" s="104">
        <f t="shared" si="24"/>
        <v>27.359999999998053</v>
      </c>
      <c r="Q353" s="58"/>
      <c r="R353" s="58"/>
      <c r="S353" s="102"/>
    </row>
    <row r="354" spans="1:19" ht="12.5" customHeight="1" x14ac:dyDescent="0.35">
      <c r="A354" s="60">
        <v>8</v>
      </c>
      <c r="B354" s="60" t="s">
        <v>117</v>
      </c>
      <c r="C354" s="68">
        <v>26.209</v>
      </c>
      <c r="D354" s="58" t="s">
        <v>65</v>
      </c>
      <c r="E354" s="60" t="s">
        <v>56</v>
      </c>
      <c r="F354" s="60" t="s">
        <v>118</v>
      </c>
      <c r="G354" s="60">
        <v>-97.74</v>
      </c>
      <c r="H354" s="60"/>
      <c r="I354" s="60" t="str">
        <f t="shared" si="22"/>
        <v/>
      </c>
      <c r="J354" s="60" t="str">
        <f>IF(OR(I354="",I355="",I356=""),"",(AVERAGEIF(A354:A$10000,A354,I354:I$10000)))</f>
        <v/>
      </c>
      <c r="K354" s="60"/>
      <c r="L354" s="60" t="str">
        <f>IF(O354="","",A354)</f>
        <v/>
      </c>
      <c r="M354" s="60" t="str">
        <f>IF(O354="","",(VLOOKUP(A354,A354:E7338,5,FALSE)))</f>
        <v/>
      </c>
      <c r="N354" s="60" t="str">
        <f t="shared" si="23"/>
        <v/>
      </c>
      <c r="O354" s="60" t="str">
        <f t="shared" si="25"/>
        <v/>
      </c>
      <c r="P354" s="103">
        <f t="shared" si="24"/>
        <v>19.80000000000004</v>
      </c>
      <c r="Q354" s="58"/>
      <c r="R354" s="58"/>
      <c r="S354" s="102"/>
    </row>
    <row r="355" spans="1:19" ht="12.5" customHeight="1" x14ac:dyDescent="0.35">
      <c r="A355" s="2">
        <v>8</v>
      </c>
      <c r="B355" s="2" t="s">
        <v>117</v>
      </c>
      <c r="C355" s="67">
        <v>26.232569999999999</v>
      </c>
      <c r="D355" t="s">
        <v>65</v>
      </c>
      <c r="E355" s="2" t="s">
        <v>56</v>
      </c>
      <c r="F355" s="2" t="s">
        <v>118</v>
      </c>
      <c r="G355" s="2">
        <v>-97.74</v>
      </c>
      <c r="I355" s="60" t="str">
        <f t="shared" si="22"/>
        <v/>
      </c>
      <c r="J355" s="60" t="str">
        <f>IF(OR(I355="",I356="",I357=""),"",(AVERAGEIF(A355:A$10000,A355,I355:I$10000)))</f>
        <v/>
      </c>
      <c r="K355" s="60"/>
      <c r="L355" s="55" t="str">
        <f>IF(O355="","",A355)</f>
        <v/>
      </c>
      <c r="M355" s="60" t="str">
        <f>IF(O355="","",(VLOOKUP(A355,A355:E7339,5,FALSE)))</f>
        <v/>
      </c>
      <c r="N355" s="55" t="str">
        <f t="shared" si="23"/>
        <v/>
      </c>
      <c r="O355" s="55" t="str">
        <f t="shared" si="25"/>
        <v/>
      </c>
      <c r="P355" s="104">
        <f t="shared" si="24"/>
        <v>23.569999999999425</v>
      </c>
      <c r="Q355" s="58"/>
      <c r="R355" s="58"/>
      <c r="S355" s="102"/>
    </row>
    <row r="356" spans="1:19" ht="12.5" customHeight="1" x14ac:dyDescent="0.35">
      <c r="A356" s="60">
        <v>8</v>
      </c>
      <c r="B356" s="60" t="s">
        <v>117</v>
      </c>
      <c r="C356" s="68">
        <v>26.251200000000001</v>
      </c>
      <c r="D356" s="58" t="s">
        <v>65</v>
      </c>
      <c r="E356" s="60" t="s">
        <v>56</v>
      </c>
      <c r="F356" s="60" t="s">
        <v>118</v>
      </c>
      <c r="G356" s="60">
        <v>-94.53</v>
      </c>
      <c r="H356" s="60"/>
      <c r="I356" s="60" t="str">
        <f t="shared" si="22"/>
        <v/>
      </c>
      <c r="J356" s="60" t="str">
        <f>IF(OR(I356="",I357="",I358=""),"",(AVERAGEIF(A356:A$10000,A356,I356:I$10000)))</f>
        <v/>
      </c>
      <c r="K356" s="60"/>
      <c r="L356" s="60" t="str">
        <f>IF(O356="","",A356)</f>
        <v/>
      </c>
      <c r="M356" s="60" t="str">
        <f>IF(O356="","",(VLOOKUP(A356,A356:E7340,5,FALSE)))</f>
        <v/>
      </c>
      <c r="N356" s="60" t="str">
        <f t="shared" si="23"/>
        <v/>
      </c>
      <c r="O356" s="60" t="str">
        <f t="shared" si="25"/>
        <v/>
      </c>
      <c r="P356" s="103">
        <f t="shared" si="24"/>
        <v>18.630000000001701</v>
      </c>
      <c r="Q356" s="58"/>
      <c r="R356" s="58"/>
      <c r="S356" s="102"/>
    </row>
    <row r="357" spans="1:19" ht="12.5" customHeight="1" x14ac:dyDescent="0.35">
      <c r="A357" s="2">
        <v>8</v>
      </c>
      <c r="B357" s="2" t="s">
        <v>117</v>
      </c>
      <c r="C357" s="67">
        <v>26.270150000000001</v>
      </c>
      <c r="D357" t="s">
        <v>65</v>
      </c>
      <c r="E357" s="2" t="s">
        <v>56</v>
      </c>
      <c r="F357" s="2" t="s">
        <v>118</v>
      </c>
      <c r="G357" s="2">
        <v>-92.56</v>
      </c>
      <c r="I357" s="60" t="str">
        <f t="shared" si="22"/>
        <v/>
      </c>
      <c r="J357" s="60" t="str">
        <f>IF(OR(I357="",I358="",I359=""),"",(AVERAGEIF(A357:A$10000,A357,I357:I$10000)))</f>
        <v/>
      </c>
      <c r="K357" s="60"/>
      <c r="L357" s="55" t="str">
        <f>IF(O357="","",A357)</f>
        <v/>
      </c>
      <c r="M357" s="60" t="str">
        <f>IF(O357="","",(VLOOKUP(A357,A357:E7341,5,FALSE)))</f>
        <v/>
      </c>
      <c r="N357" s="55" t="str">
        <f t="shared" si="23"/>
        <v/>
      </c>
      <c r="O357" s="55" t="str">
        <f t="shared" si="25"/>
        <v/>
      </c>
      <c r="P357" s="104">
        <f t="shared" si="24"/>
        <v>18.950000000000244</v>
      </c>
      <c r="Q357" s="58"/>
      <c r="R357" s="58"/>
      <c r="S357" s="102"/>
    </row>
    <row r="358" spans="1:19" ht="12.5" customHeight="1" x14ac:dyDescent="0.35">
      <c r="A358" s="60">
        <v>8</v>
      </c>
      <c r="B358" s="60" t="s">
        <v>117</v>
      </c>
      <c r="C358" s="68">
        <v>26.28866</v>
      </c>
      <c r="D358" s="58" t="s">
        <v>65</v>
      </c>
      <c r="E358" s="60" t="s">
        <v>56</v>
      </c>
      <c r="F358" s="60" t="s">
        <v>118</v>
      </c>
      <c r="G358" s="60">
        <v>-92.56</v>
      </c>
      <c r="H358" s="60"/>
      <c r="I358" s="60" t="str">
        <f t="shared" si="22"/>
        <v/>
      </c>
      <c r="J358" s="60" t="str">
        <f>IF(OR(I358="",I359="",I360=""),"",(AVERAGEIF(A358:A$10000,A358,I358:I$10000)))</f>
        <v/>
      </c>
      <c r="K358" s="60"/>
      <c r="L358" s="60" t="str">
        <f>IF(O358="","",A358)</f>
        <v/>
      </c>
      <c r="M358" s="60" t="str">
        <f>IF(O358="","",(VLOOKUP(A358,A358:E7342,5,FALSE)))</f>
        <v/>
      </c>
      <c r="N358" s="60" t="str">
        <f t="shared" si="23"/>
        <v/>
      </c>
      <c r="O358" s="60" t="str">
        <f t="shared" si="25"/>
        <v/>
      </c>
      <c r="P358" s="103">
        <f t="shared" si="24"/>
        <v>18.509999999999138</v>
      </c>
      <c r="Q358" s="58"/>
      <c r="R358" s="58"/>
      <c r="S358" s="102"/>
    </row>
    <row r="359" spans="1:19" ht="12.5" customHeight="1" x14ac:dyDescent="0.35">
      <c r="A359" s="2">
        <v>8</v>
      </c>
      <c r="B359" s="2" t="s">
        <v>117</v>
      </c>
      <c r="C359" s="67">
        <v>26.306360000000002</v>
      </c>
      <c r="D359" t="s">
        <v>65</v>
      </c>
      <c r="E359" s="2" t="s">
        <v>56</v>
      </c>
      <c r="F359" s="2" t="s">
        <v>118</v>
      </c>
      <c r="G359" s="2">
        <v>-96.6</v>
      </c>
      <c r="I359" s="60" t="str">
        <f t="shared" si="22"/>
        <v/>
      </c>
      <c r="J359" s="60" t="str">
        <f>IF(OR(I359="",I360="",I361=""),"",(AVERAGEIF(A359:A$10000,A359,I359:I$10000)))</f>
        <v/>
      </c>
      <c r="K359" s="60"/>
      <c r="L359" s="55" t="str">
        <f>IF(O359="","",A359)</f>
        <v/>
      </c>
      <c r="M359" s="60" t="str">
        <f>IF(O359="","",(VLOOKUP(A359,A359:E7343,5,FALSE)))</f>
        <v/>
      </c>
      <c r="N359" s="55" t="str">
        <f t="shared" si="23"/>
        <v/>
      </c>
      <c r="O359" s="55" t="str">
        <f t="shared" si="25"/>
        <v/>
      </c>
      <c r="P359" s="104">
        <f t="shared" si="24"/>
        <v>17.700000000001381</v>
      </c>
      <c r="Q359" s="58"/>
      <c r="R359" s="58"/>
      <c r="S359" s="102"/>
    </row>
    <row r="360" spans="1:19" ht="12.5" customHeight="1" x14ac:dyDescent="0.35">
      <c r="A360" s="60">
        <v>8</v>
      </c>
      <c r="B360" s="60" t="s">
        <v>117</v>
      </c>
      <c r="C360" s="68">
        <v>26.32292</v>
      </c>
      <c r="D360" s="58" t="s">
        <v>65</v>
      </c>
      <c r="E360" s="60" t="s">
        <v>56</v>
      </c>
      <c r="F360" s="60" t="s">
        <v>118</v>
      </c>
      <c r="G360" s="60">
        <v>-95.93</v>
      </c>
      <c r="H360" s="60"/>
      <c r="I360" s="60" t="str">
        <f t="shared" si="22"/>
        <v/>
      </c>
      <c r="J360" s="60" t="str">
        <f>IF(OR(I360="",I361="",I362=""),"",(AVERAGEIF(A360:A$10000,A360,I360:I$10000)))</f>
        <v/>
      </c>
      <c r="K360" s="60"/>
      <c r="L360" s="60" t="str">
        <f>IF(O360="","",A360)</f>
        <v/>
      </c>
      <c r="M360" s="60" t="str">
        <f>IF(O360="","",(VLOOKUP(A360,A360:E7344,5,FALSE)))</f>
        <v/>
      </c>
      <c r="N360" s="60" t="str">
        <f t="shared" si="23"/>
        <v/>
      </c>
      <c r="O360" s="60" t="str">
        <f t="shared" si="25"/>
        <v/>
      </c>
      <c r="P360" s="103">
        <f t="shared" si="24"/>
        <v>16.559999999998354</v>
      </c>
      <c r="Q360" s="58"/>
      <c r="R360" s="58"/>
      <c r="S360" s="102"/>
    </row>
    <row r="361" spans="1:19" ht="12.5" customHeight="1" x14ac:dyDescent="0.35">
      <c r="A361" s="2">
        <v>8</v>
      </c>
      <c r="B361" s="2" t="s">
        <v>117</v>
      </c>
      <c r="C361" s="67">
        <v>26.34093</v>
      </c>
      <c r="D361" t="s">
        <v>65</v>
      </c>
      <c r="E361" s="2" t="s">
        <v>56</v>
      </c>
      <c r="F361" s="2" t="s">
        <v>118</v>
      </c>
      <c r="G361" s="2">
        <v>-92.13</v>
      </c>
      <c r="I361" s="60" t="str">
        <f t="shared" si="22"/>
        <v/>
      </c>
      <c r="J361" s="60" t="str">
        <f>IF(OR(I361="",I362="",I363=""),"",(AVERAGEIF(A361:A$10000,A361,I361:I$10000)))</f>
        <v/>
      </c>
      <c r="K361" s="60"/>
      <c r="L361" s="55" t="str">
        <f>IF(O361="","",A361)</f>
        <v/>
      </c>
      <c r="M361" s="60" t="str">
        <f>IF(O361="","",(VLOOKUP(A361,A361:E7345,5,FALSE)))</f>
        <v/>
      </c>
      <c r="N361" s="55" t="str">
        <f t="shared" si="23"/>
        <v/>
      </c>
      <c r="O361" s="55" t="str">
        <f t="shared" si="25"/>
        <v/>
      </c>
      <c r="P361" s="104">
        <f t="shared" si="24"/>
        <v>18.010000000000304</v>
      </c>
      <c r="Q361" s="58"/>
      <c r="R361" s="58"/>
      <c r="S361" s="102"/>
    </row>
    <row r="362" spans="1:19" ht="12.5" customHeight="1" x14ac:dyDescent="0.35">
      <c r="A362" s="60">
        <v>8</v>
      </c>
      <c r="B362" s="60" t="s">
        <v>117</v>
      </c>
      <c r="C362" s="68">
        <v>26.356960000000001</v>
      </c>
      <c r="D362" s="58" t="s">
        <v>65</v>
      </c>
      <c r="E362" s="60" t="s">
        <v>56</v>
      </c>
      <c r="F362" s="60" t="s">
        <v>118</v>
      </c>
      <c r="G362" s="60">
        <v>-94.04</v>
      </c>
      <c r="H362" s="60"/>
      <c r="I362" s="60" t="str">
        <f t="shared" si="22"/>
        <v/>
      </c>
      <c r="J362" s="60" t="str">
        <f>IF(OR(I362="",I363="",I364=""),"",(AVERAGEIF(A362:A$10000,A362,I362:I$10000)))</f>
        <v/>
      </c>
      <c r="K362" s="60"/>
      <c r="L362" s="60" t="str">
        <f>IF(O362="","",A362)</f>
        <v/>
      </c>
      <c r="M362" s="60" t="str">
        <f>IF(O362="","",(VLOOKUP(A362,A362:E7346,5,FALSE)))</f>
        <v/>
      </c>
      <c r="N362" s="60" t="str">
        <f t="shared" si="23"/>
        <v/>
      </c>
      <c r="O362" s="60" t="str">
        <f t="shared" si="25"/>
        <v/>
      </c>
      <c r="P362" s="103">
        <f t="shared" si="24"/>
        <v>16.030000000000655</v>
      </c>
      <c r="Q362" s="58"/>
      <c r="R362" s="58"/>
      <c r="S362" s="102"/>
    </row>
    <row r="363" spans="1:19" ht="12.5" customHeight="1" x14ac:dyDescent="0.35">
      <c r="A363" s="2">
        <v>8</v>
      </c>
      <c r="B363" s="2" t="s">
        <v>117</v>
      </c>
      <c r="C363" s="67">
        <v>26.37471</v>
      </c>
      <c r="D363" t="s">
        <v>65</v>
      </c>
      <c r="E363" s="2" t="s">
        <v>56</v>
      </c>
      <c r="F363" s="2" t="s">
        <v>118</v>
      </c>
      <c r="G363" s="2">
        <v>-98.19</v>
      </c>
      <c r="I363" s="60" t="str">
        <f t="shared" si="22"/>
        <v/>
      </c>
      <c r="J363" s="60" t="str">
        <f>IF(OR(I363="",I364="",I365=""),"",(AVERAGEIF(A363:A$10000,A363,I363:I$10000)))</f>
        <v/>
      </c>
      <c r="K363" s="60"/>
      <c r="L363" s="55" t="str">
        <f>IF(O363="","",A363)</f>
        <v/>
      </c>
      <c r="M363" s="60" t="str">
        <f>IF(O363="","",(VLOOKUP(A363,A363:E7347,5,FALSE)))</f>
        <v/>
      </c>
      <c r="N363" s="55" t="str">
        <f t="shared" si="23"/>
        <v/>
      </c>
      <c r="O363" s="55" t="str">
        <f t="shared" si="25"/>
        <v/>
      </c>
      <c r="P363" s="104">
        <f t="shared" si="24"/>
        <v>17.749999999999488</v>
      </c>
      <c r="Q363" s="58"/>
      <c r="R363" s="58"/>
      <c r="S363" s="102"/>
    </row>
    <row r="364" spans="1:19" ht="12.5" customHeight="1" x14ac:dyDescent="0.35">
      <c r="A364" s="60">
        <v>8</v>
      </c>
      <c r="B364" s="60" t="s">
        <v>117</v>
      </c>
      <c r="C364" s="68">
        <v>26.39264</v>
      </c>
      <c r="D364" s="58" t="s">
        <v>65</v>
      </c>
      <c r="E364" s="60" t="s">
        <v>56</v>
      </c>
      <c r="F364" s="60" t="s">
        <v>118</v>
      </c>
      <c r="G364" s="60">
        <v>-98.19</v>
      </c>
      <c r="H364" s="60"/>
      <c r="I364" s="60" t="str">
        <f t="shared" si="22"/>
        <v/>
      </c>
      <c r="J364" s="60" t="str">
        <f>IF(OR(I364="",I365="",I366=""),"",(AVERAGEIF(A364:A$10000,A364,I364:I$10000)))</f>
        <v/>
      </c>
      <c r="K364" s="60"/>
      <c r="L364" s="60" t="str">
        <f>IF(O364="","",A364)</f>
        <v/>
      </c>
      <c r="M364" s="60" t="str">
        <f>IF(O364="","",(VLOOKUP(A364,A364:E7348,5,FALSE)))</f>
        <v/>
      </c>
      <c r="N364" s="60" t="str">
        <f t="shared" si="23"/>
        <v/>
      </c>
      <c r="O364" s="60" t="str">
        <f t="shared" si="25"/>
        <v/>
      </c>
      <c r="P364" s="103">
        <f t="shared" si="24"/>
        <v>17.929999999999779</v>
      </c>
      <c r="Q364" s="58"/>
      <c r="R364" s="58"/>
      <c r="S364" s="102"/>
    </row>
    <row r="365" spans="1:19" ht="12.5" customHeight="1" x14ac:dyDescent="0.35">
      <c r="A365" s="2">
        <v>8</v>
      </c>
      <c r="B365" s="2" t="s">
        <v>117</v>
      </c>
      <c r="C365" s="67">
        <v>26.410740000000001</v>
      </c>
      <c r="D365" t="s">
        <v>65</v>
      </c>
      <c r="E365" s="2" t="s">
        <v>56</v>
      </c>
      <c r="F365" s="2" t="s">
        <v>118</v>
      </c>
      <c r="G365" s="2">
        <v>-66.23</v>
      </c>
      <c r="I365" s="60">
        <f t="shared" si="22"/>
        <v>-66.23</v>
      </c>
      <c r="J365" s="60">
        <f>IF(OR(I365="",I366="",I367=""),"",(AVERAGEIF(A365:A$10000,A365,I365:I$10000)))</f>
        <v>-57.260526315789463</v>
      </c>
      <c r="K365" s="60"/>
      <c r="L365" s="55">
        <f>IF(O365="","",A365)</f>
        <v>8</v>
      </c>
      <c r="M365" s="60" t="str">
        <f>IF(O365="","",(VLOOKUP(A365,A365:E7349,5,FALSE)))</f>
        <v>TaskD</v>
      </c>
      <c r="N365" s="55">
        <f t="shared" si="23"/>
        <v>-66.23</v>
      </c>
      <c r="O365" s="55">
        <f t="shared" si="25"/>
        <v>26.410740000000001</v>
      </c>
      <c r="P365" s="104">
        <f t="shared" si="24"/>
        <v>18.100000000000449</v>
      </c>
      <c r="Q365" s="58"/>
      <c r="R365" s="58"/>
      <c r="S365" s="102"/>
    </row>
    <row r="366" spans="1:19" ht="12.5" customHeight="1" x14ac:dyDescent="0.35">
      <c r="A366" s="60">
        <v>8</v>
      </c>
      <c r="B366" s="60" t="s">
        <v>117</v>
      </c>
      <c r="C366" s="68">
        <v>26.427430000000001</v>
      </c>
      <c r="D366" s="58" t="s">
        <v>65</v>
      </c>
      <c r="E366" s="60" t="s">
        <v>56</v>
      </c>
      <c r="F366" s="60" t="s">
        <v>118</v>
      </c>
      <c r="G366" s="60">
        <v>-70.14</v>
      </c>
      <c r="H366" s="60"/>
      <c r="I366" s="60">
        <f t="shared" si="22"/>
        <v>-70.14</v>
      </c>
      <c r="J366" s="60">
        <f>IF(OR(I366="",I367="",I368=""),"",(AVERAGEIF(A366:A$10000,A366,I366:I$10000)))</f>
        <v>-56.762222222222221</v>
      </c>
      <c r="K366" s="60"/>
      <c r="L366" s="60" t="str">
        <f>IF(O366="","",A366)</f>
        <v/>
      </c>
      <c r="M366" s="60" t="str">
        <f>IF(O366="","",(VLOOKUP(A366,A366:E7350,5,FALSE)))</f>
        <v/>
      </c>
      <c r="N366" s="60" t="str">
        <f t="shared" si="23"/>
        <v/>
      </c>
      <c r="O366" s="60" t="str">
        <f t="shared" si="25"/>
        <v/>
      </c>
      <c r="P366" s="103">
        <f t="shared" si="24"/>
        <v>16.690000000000538</v>
      </c>
      <c r="Q366" s="58"/>
      <c r="R366" s="58"/>
      <c r="S366" s="102"/>
    </row>
    <row r="367" spans="1:19" ht="12.5" customHeight="1" x14ac:dyDescent="0.35">
      <c r="A367" s="2">
        <v>8</v>
      </c>
      <c r="B367" s="2" t="s">
        <v>117</v>
      </c>
      <c r="C367" s="67">
        <v>26.445229999999999</v>
      </c>
      <c r="D367" t="s">
        <v>65</v>
      </c>
      <c r="E367" s="2" t="s">
        <v>56</v>
      </c>
      <c r="F367" s="2" t="s">
        <v>118</v>
      </c>
      <c r="G367" s="2">
        <v>-61.09</v>
      </c>
      <c r="I367" s="60">
        <f t="shared" si="22"/>
        <v>-61.09</v>
      </c>
      <c r="J367" s="60">
        <f>IF(OR(I367="",I368="",I369=""),"",(AVERAGEIF(A367:A$10000,A367,I367:I$10000)))</f>
        <v>-55.975294117647046</v>
      </c>
      <c r="K367" s="60"/>
      <c r="L367" s="55" t="str">
        <f>IF(O367="","",A367)</f>
        <v/>
      </c>
      <c r="M367" s="60" t="str">
        <f>IF(O367="","",(VLOOKUP(A367,A367:E7351,5,FALSE)))</f>
        <v/>
      </c>
      <c r="N367" s="55" t="str">
        <f t="shared" si="23"/>
        <v/>
      </c>
      <c r="O367" s="55" t="str">
        <f t="shared" si="25"/>
        <v/>
      </c>
      <c r="P367" s="104">
        <f t="shared" si="24"/>
        <v>17.799999999997596</v>
      </c>
      <c r="Q367" s="58"/>
      <c r="R367" s="58"/>
      <c r="S367" s="102"/>
    </row>
    <row r="368" spans="1:19" ht="12.5" customHeight="1" x14ac:dyDescent="0.35">
      <c r="A368" s="60">
        <v>8</v>
      </c>
      <c r="B368" s="60" t="s">
        <v>117</v>
      </c>
      <c r="C368" s="68">
        <v>26.463609999999999</v>
      </c>
      <c r="D368" s="58" t="s">
        <v>65</v>
      </c>
      <c r="E368" s="60" t="s">
        <v>56</v>
      </c>
      <c r="F368" s="60" t="s">
        <v>118</v>
      </c>
      <c r="G368" s="60">
        <v>-60.9</v>
      </c>
      <c r="H368" s="60"/>
      <c r="I368" s="60">
        <f t="shared" si="22"/>
        <v>-60.9</v>
      </c>
      <c r="J368" s="60">
        <f>IF(OR(I368="",I369="",I370=""),"",(AVERAGEIF(A368:A$10000,A368,I368:I$10000)))</f>
        <v>-55.655624999999993</v>
      </c>
      <c r="K368" s="60"/>
      <c r="L368" s="60" t="str">
        <f>IF(O368="","",A368)</f>
        <v/>
      </c>
      <c r="M368" s="60" t="str">
        <f>IF(O368="","",(VLOOKUP(A368,A368:E7352,5,FALSE)))</f>
        <v/>
      </c>
      <c r="N368" s="60" t="str">
        <f t="shared" si="23"/>
        <v/>
      </c>
      <c r="O368" s="60" t="str">
        <f t="shared" si="25"/>
        <v/>
      </c>
      <c r="P368" s="103">
        <f t="shared" si="24"/>
        <v>18.380000000000507</v>
      </c>
      <c r="Q368" s="58"/>
      <c r="R368" s="58"/>
      <c r="S368" s="102"/>
    </row>
    <row r="369" spans="1:19" ht="12.5" customHeight="1" x14ac:dyDescent="0.35">
      <c r="A369" s="2">
        <v>8</v>
      </c>
      <c r="B369" s="2" t="s">
        <v>117</v>
      </c>
      <c r="C369" s="67">
        <v>26.482679999999998</v>
      </c>
      <c r="D369" t="s">
        <v>65</v>
      </c>
      <c r="E369" s="2" t="s">
        <v>56</v>
      </c>
      <c r="F369" s="2" t="s">
        <v>118</v>
      </c>
      <c r="G369" s="2">
        <v>-52.18</v>
      </c>
      <c r="I369" s="60">
        <f t="shared" si="22"/>
        <v>-52.18</v>
      </c>
      <c r="J369" s="60">
        <f>IF(OR(I369="",I370="",I371=""),"",(AVERAGEIF(A369:A$10000,A369,I369:I$10000)))</f>
        <v>-55.306000000000004</v>
      </c>
      <c r="K369" s="60"/>
      <c r="L369" s="55" t="str">
        <f>IF(O369="","",A369)</f>
        <v/>
      </c>
      <c r="M369" s="60" t="str">
        <f>IF(O369="","",(VLOOKUP(A369,A369:E7353,5,FALSE)))</f>
        <v/>
      </c>
      <c r="N369" s="55" t="str">
        <f t="shared" si="23"/>
        <v/>
      </c>
      <c r="O369" s="55" t="str">
        <f t="shared" si="25"/>
        <v/>
      </c>
      <c r="P369" s="104">
        <f t="shared" si="24"/>
        <v>19.069999999999254</v>
      </c>
      <c r="Q369" s="58"/>
      <c r="R369" s="58"/>
      <c r="S369" s="102"/>
    </row>
    <row r="370" spans="1:19" ht="12.5" customHeight="1" x14ac:dyDescent="0.35">
      <c r="A370" s="60">
        <v>8</v>
      </c>
      <c r="B370" s="60" t="s">
        <v>117</v>
      </c>
      <c r="C370" s="68">
        <v>26.50619</v>
      </c>
      <c r="D370" s="58" t="s">
        <v>65</v>
      </c>
      <c r="E370" s="60" t="s">
        <v>56</v>
      </c>
      <c r="F370" s="60" t="s">
        <v>118</v>
      </c>
      <c r="G370" s="60">
        <v>-50.57</v>
      </c>
      <c r="H370" s="60"/>
      <c r="I370" s="60">
        <f t="shared" si="22"/>
        <v>-50.57</v>
      </c>
      <c r="J370" s="60">
        <f>IF(OR(I370="",I371="",I372=""),"",(AVERAGEIF(A370:A$10000,A370,I370:I$10000)))</f>
        <v>-55.529285714285713</v>
      </c>
      <c r="K370" s="60"/>
      <c r="L370" s="60" t="str">
        <f>IF(O370="","",A370)</f>
        <v/>
      </c>
      <c r="M370" s="60" t="str">
        <f>IF(O370="","",(VLOOKUP(A370,A370:E7354,5,FALSE)))</f>
        <v/>
      </c>
      <c r="N370" s="60" t="str">
        <f t="shared" si="23"/>
        <v/>
      </c>
      <c r="O370" s="60" t="str">
        <f t="shared" si="25"/>
        <v/>
      </c>
      <c r="P370" s="103">
        <f t="shared" si="24"/>
        <v>23.510000000001696</v>
      </c>
      <c r="Q370" s="58"/>
      <c r="R370" s="58"/>
      <c r="S370" s="102"/>
    </row>
    <row r="371" spans="1:19" ht="12.5" customHeight="1" x14ac:dyDescent="0.35">
      <c r="A371" s="2">
        <v>8</v>
      </c>
      <c r="B371" s="2" t="s">
        <v>117</v>
      </c>
      <c r="C371" s="67">
        <v>26.526399999999999</v>
      </c>
      <c r="D371" t="s">
        <v>65</v>
      </c>
      <c r="E371" s="2" t="s">
        <v>56</v>
      </c>
      <c r="F371" s="2" t="s">
        <v>118</v>
      </c>
      <c r="G371" s="2">
        <v>-49.41</v>
      </c>
      <c r="I371" s="60">
        <f t="shared" si="22"/>
        <v>-49.41</v>
      </c>
      <c r="J371" s="60">
        <f>IF(OR(I371="",I372="",I373=""),"",(AVERAGEIF(A371:A$10000,A371,I371:I$10000)))</f>
        <v>-55.910769230769233</v>
      </c>
      <c r="K371" s="60"/>
      <c r="L371" s="55" t="str">
        <f>IF(O371="","",A371)</f>
        <v/>
      </c>
      <c r="M371" s="60" t="str">
        <f>IF(O371="","",(VLOOKUP(A371,A371:E7355,5,FALSE)))</f>
        <v/>
      </c>
      <c r="N371" s="55" t="str">
        <f t="shared" si="23"/>
        <v/>
      </c>
      <c r="O371" s="55" t="str">
        <f t="shared" si="25"/>
        <v/>
      </c>
      <c r="P371" s="104">
        <f t="shared" si="24"/>
        <v>20.209999999998729</v>
      </c>
      <c r="Q371" s="58"/>
      <c r="R371" s="58"/>
      <c r="S371" s="102"/>
    </row>
    <row r="372" spans="1:19" ht="12.5" customHeight="1" x14ac:dyDescent="0.35">
      <c r="A372" s="60">
        <v>8</v>
      </c>
      <c r="B372" s="60" t="s">
        <v>117</v>
      </c>
      <c r="C372" s="68">
        <v>26.547519999999999</v>
      </c>
      <c r="D372" s="58" t="s">
        <v>65</v>
      </c>
      <c r="E372" s="60" t="s">
        <v>56</v>
      </c>
      <c r="F372" s="60" t="s">
        <v>118</v>
      </c>
      <c r="G372" s="60">
        <v>-49.41</v>
      </c>
      <c r="H372" s="60"/>
      <c r="I372" s="60">
        <f t="shared" si="22"/>
        <v>-49.41</v>
      </c>
      <c r="J372" s="60">
        <f>IF(OR(I372="",I373="",I374=""),"",(AVERAGEIF(A372:A$10000,A372,I372:I$10000)))</f>
        <v>-56.452499999999993</v>
      </c>
      <c r="K372" s="60"/>
      <c r="L372" s="60" t="str">
        <f>IF(O372="","",A372)</f>
        <v/>
      </c>
      <c r="M372" s="60" t="str">
        <f>IF(O372="","",(VLOOKUP(A372,A372:E7356,5,FALSE)))</f>
        <v/>
      </c>
      <c r="N372" s="60" t="str">
        <f t="shared" si="23"/>
        <v/>
      </c>
      <c r="O372" s="60" t="str">
        <f t="shared" si="25"/>
        <v/>
      </c>
      <c r="P372" s="103">
        <f t="shared" si="24"/>
        <v>21.119999999999806</v>
      </c>
      <c r="Q372" s="58"/>
      <c r="R372" s="58"/>
      <c r="S372" s="102"/>
    </row>
    <row r="373" spans="1:19" ht="12.5" customHeight="1" x14ac:dyDescent="0.35">
      <c r="A373" s="2">
        <v>8</v>
      </c>
      <c r="B373" s="2" t="s">
        <v>117</v>
      </c>
      <c r="C373" s="67">
        <v>26.567889999999998</v>
      </c>
      <c r="D373" t="s">
        <v>65</v>
      </c>
      <c r="E373" s="2" t="s">
        <v>56</v>
      </c>
      <c r="F373" s="2" t="s">
        <v>118</v>
      </c>
      <c r="G373" s="2">
        <v>-50.45</v>
      </c>
      <c r="I373" s="60">
        <f t="shared" si="22"/>
        <v>-50.45</v>
      </c>
      <c r="J373" s="60">
        <f>IF(OR(I373="",I374="",I375=""),"",(AVERAGEIF(A373:A$10000,A373,I373:I$10000)))</f>
        <v>-57.092727272727259</v>
      </c>
      <c r="K373" s="60"/>
      <c r="L373" s="55" t="str">
        <f>IF(O373="","",A373)</f>
        <v/>
      </c>
      <c r="M373" s="60" t="str">
        <f>IF(O373="","",(VLOOKUP(A373,A373:E7357,5,FALSE)))</f>
        <v/>
      </c>
      <c r="N373" s="55" t="str">
        <f t="shared" si="23"/>
        <v/>
      </c>
      <c r="O373" s="55" t="str">
        <f t="shared" si="25"/>
        <v/>
      </c>
      <c r="P373" s="104">
        <f t="shared" si="24"/>
        <v>20.369999999999777</v>
      </c>
      <c r="Q373" s="58"/>
      <c r="R373" s="58"/>
      <c r="S373" s="102"/>
    </row>
    <row r="374" spans="1:19" ht="12.5" customHeight="1" x14ac:dyDescent="0.35">
      <c r="A374" s="60">
        <v>8</v>
      </c>
      <c r="B374" s="60" t="s">
        <v>117</v>
      </c>
      <c r="C374" s="68">
        <v>26.590820000000001</v>
      </c>
      <c r="D374" s="58" t="s">
        <v>65</v>
      </c>
      <c r="E374" s="60" t="s">
        <v>56</v>
      </c>
      <c r="F374" s="60" t="s">
        <v>118</v>
      </c>
      <c r="G374" s="60">
        <v>-56.34</v>
      </c>
      <c r="H374" s="60"/>
      <c r="I374" s="60">
        <f t="shared" si="22"/>
        <v>-56.34</v>
      </c>
      <c r="J374" s="60">
        <f>IF(OR(I374="",I375="",I376=""),"",(AVERAGEIF(A374:A$10000,A374,I374:I$10000)))</f>
        <v>-57.756999999999991</v>
      </c>
      <c r="K374" s="60"/>
      <c r="L374" s="60" t="str">
        <f>IF(O374="","",A374)</f>
        <v/>
      </c>
      <c r="M374" s="60" t="str">
        <f>IF(O374="","",(VLOOKUP(A374,A374:E7358,5,FALSE)))</f>
        <v/>
      </c>
      <c r="N374" s="60" t="str">
        <f t="shared" si="23"/>
        <v/>
      </c>
      <c r="O374" s="60" t="str">
        <f t="shared" si="25"/>
        <v/>
      </c>
      <c r="P374" s="103">
        <f t="shared" si="24"/>
        <v>22.930000000002337</v>
      </c>
      <c r="Q374" s="58"/>
      <c r="R374" s="58"/>
      <c r="S374" s="102"/>
    </row>
    <row r="375" spans="1:19" ht="12.5" customHeight="1" x14ac:dyDescent="0.35">
      <c r="A375" s="2">
        <v>8</v>
      </c>
      <c r="B375" s="2" t="s">
        <v>117</v>
      </c>
      <c r="C375" s="67">
        <v>26.611910000000002</v>
      </c>
      <c r="D375" t="s">
        <v>65</v>
      </c>
      <c r="E375" s="2" t="s">
        <v>56</v>
      </c>
      <c r="F375" s="2" t="s">
        <v>118</v>
      </c>
      <c r="G375" s="2">
        <v>-52.27</v>
      </c>
      <c r="I375" s="60">
        <f t="shared" si="22"/>
        <v>-52.27</v>
      </c>
      <c r="J375" s="60">
        <f>IF(OR(I375="",I376="",I377=""),"",(AVERAGEIF(A375:A$10000,A375,I375:I$10000)))</f>
        <v>-57.914444444444435</v>
      </c>
      <c r="K375" s="60"/>
      <c r="L375" s="55" t="str">
        <f>IF(O375="","",A375)</f>
        <v/>
      </c>
      <c r="M375" s="60" t="str">
        <f>IF(O375="","",(VLOOKUP(A375,A375:E7359,5,FALSE)))</f>
        <v/>
      </c>
      <c r="N375" s="55" t="str">
        <f t="shared" si="23"/>
        <v/>
      </c>
      <c r="O375" s="55" t="str">
        <f t="shared" si="25"/>
        <v/>
      </c>
      <c r="P375" s="104">
        <f t="shared" si="24"/>
        <v>21.090000000000941</v>
      </c>
      <c r="Q375" s="58"/>
      <c r="R375" s="58"/>
      <c r="S375" s="102"/>
    </row>
    <row r="376" spans="1:19" ht="12.5" customHeight="1" x14ac:dyDescent="0.35">
      <c r="A376" s="60">
        <v>8</v>
      </c>
      <c r="B376" s="60" t="s">
        <v>117</v>
      </c>
      <c r="C376" s="68">
        <v>26.63185</v>
      </c>
      <c r="D376" s="58" t="s">
        <v>65</v>
      </c>
      <c r="E376" s="60" t="s">
        <v>56</v>
      </c>
      <c r="F376" s="60" t="s">
        <v>118</v>
      </c>
      <c r="G376" s="60">
        <v>-52.1</v>
      </c>
      <c r="H376" s="60"/>
      <c r="I376" s="60">
        <f t="shared" si="22"/>
        <v>-52.1</v>
      </c>
      <c r="J376" s="60">
        <f>IF(OR(I376="",I377="",I378=""),"",(AVERAGEIF(A376:A$10000,A376,I376:I$10000)))</f>
        <v>-58.61999999999999</v>
      </c>
      <c r="K376" s="60"/>
      <c r="L376" s="60" t="str">
        <f>IF(O376="","",A376)</f>
        <v/>
      </c>
      <c r="M376" s="60" t="str">
        <f>IF(O376="","",(VLOOKUP(A376,A376:E7360,5,FALSE)))</f>
        <v/>
      </c>
      <c r="N376" s="60" t="str">
        <f t="shared" si="23"/>
        <v/>
      </c>
      <c r="O376" s="60" t="str">
        <f t="shared" si="25"/>
        <v/>
      </c>
      <c r="P376" s="103">
        <f t="shared" si="24"/>
        <v>19.939999999998292</v>
      </c>
      <c r="Q376" s="58"/>
      <c r="R376" s="58"/>
      <c r="S376" s="102"/>
    </row>
    <row r="377" spans="1:19" ht="12.5" customHeight="1" x14ac:dyDescent="0.35">
      <c r="A377" s="2">
        <v>8</v>
      </c>
      <c r="B377" s="2" t="s">
        <v>117</v>
      </c>
      <c r="C377" s="67">
        <v>26.653670000000002</v>
      </c>
      <c r="D377" t="s">
        <v>65</v>
      </c>
      <c r="E377" s="2" t="s">
        <v>56</v>
      </c>
      <c r="F377" s="2" t="s">
        <v>118</v>
      </c>
      <c r="G377" s="2">
        <v>-53.97</v>
      </c>
      <c r="I377" s="60">
        <f t="shared" si="22"/>
        <v>-53.97</v>
      </c>
      <c r="J377" s="60">
        <f>IF(OR(I377="",I378="",I379=""),"",(AVERAGEIF(A377:A$10000,A377,I377:I$10000)))</f>
        <v>-59.551428571428573</v>
      </c>
      <c r="K377" s="60"/>
      <c r="L377" s="55" t="str">
        <f>IF(O377="","",A377)</f>
        <v/>
      </c>
      <c r="M377" s="60" t="str">
        <f>IF(O377="","",(VLOOKUP(A377,A377:E7361,5,FALSE)))</f>
        <v/>
      </c>
      <c r="N377" s="55" t="str">
        <f t="shared" si="23"/>
        <v/>
      </c>
      <c r="O377" s="55" t="str">
        <f t="shared" si="25"/>
        <v/>
      </c>
      <c r="P377" s="104">
        <f t="shared" si="24"/>
        <v>21.820000000001727</v>
      </c>
      <c r="Q377" s="58"/>
      <c r="R377" s="58"/>
      <c r="S377" s="102"/>
    </row>
    <row r="378" spans="1:19" ht="12.5" customHeight="1" x14ac:dyDescent="0.35">
      <c r="A378" s="60">
        <v>8</v>
      </c>
      <c r="B378" s="60" t="s">
        <v>117</v>
      </c>
      <c r="C378" s="68">
        <v>26.67605</v>
      </c>
      <c r="D378" s="58" t="s">
        <v>65</v>
      </c>
      <c r="E378" s="60" t="s">
        <v>56</v>
      </c>
      <c r="F378" s="60" t="s">
        <v>118</v>
      </c>
      <c r="G378" s="60">
        <v>-54.16</v>
      </c>
      <c r="H378" s="60"/>
      <c r="I378" s="60">
        <f t="shared" si="22"/>
        <v>-54.16</v>
      </c>
      <c r="J378" s="60">
        <f>IF(OR(I378="",I379="",I380=""),"",(AVERAGEIF(A378:A$10000,A378,I378:I$10000)))</f>
        <v>-60.481666666666662</v>
      </c>
      <c r="K378" s="60"/>
      <c r="L378" s="60" t="str">
        <f>IF(O378="","",A378)</f>
        <v/>
      </c>
      <c r="M378" s="60" t="str">
        <f>IF(O378="","",(VLOOKUP(A378,A378:E7362,5,FALSE)))</f>
        <v/>
      </c>
      <c r="N378" s="60" t="str">
        <f t="shared" si="23"/>
        <v/>
      </c>
      <c r="O378" s="60" t="str">
        <f t="shared" si="25"/>
        <v/>
      </c>
      <c r="P378" s="103">
        <f t="shared" si="24"/>
        <v>22.37999999999829</v>
      </c>
      <c r="Q378" s="58"/>
      <c r="R378" s="58"/>
      <c r="S378" s="102"/>
    </row>
    <row r="379" spans="1:19" ht="12.5" customHeight="1" x14ac:dyDescent="0.35">
      <c r="A379" s="2">
        <v>8</v>
      </c>
      <c r="B379" s="2" t="s">
        <v>117</v>
      </c>
      <c r="C379" s="67">
        <v>26.695540000000001</v>
      </c>
      <c r="D379" t="s">
        <v>65</v>
      </c>
      <c r="E379" s="2" t="s">
        <v>56</v>
      </c>
      <c r="F379" s="2" t="s">
        <v>118</v>
      </c>
      <c r="G379" s="2">
        <v>-49.91</v>
      </c>
      <c r="I379" s="60">
        <f t="shared" si="22"/>
        <v>-49.91</v>
      </c>
      <c r="J379" s="60">
        <f>IF(OR(I379="",I380="",I381=""),"",(AVERAGEIF(A379:A$10000,A379,I379:I$10000)))</f>
        <v>-61.746000000000002</v>
      </c>
      <c r="K379" s="60"/>
      <c r="L379" s="55" t="str">
        <f>IF(O379="","",A379)</f>
        <v/>
      </c>
      <c r="M379" s="60" t="str">
        <f>IF(O379="","",(VLOOKUP(A379,A379:E7363,5,FALSE)))</f>
        <v/>
      </c>
      <c r="N379" s="55" t="str">
        <f t="shared" si="23"/>
        <v/>
      </c>
      <c r="O379" s="55" t="str">
        <f t="shared" si="25"/>
        <v/>
      </c>
      <c r="P379" s="104">
        <f t="shared" si="24"/>
        <v>19.490000000001118</v>
      </c>
      <c r="Q379" s="58"/>
      <c r="R379" s="58"/>
      <c r="S379" s="102"/>
    </row>
    <row r="380" spans="1:19" ht="12.5" customHeight="1" x14ac:dyDescent="0.35">
      <c r="A380" s="60">
        <v>8</v>
      </c>
      <c r="B380" s="60" t="s">
        <v>117</v>
      </c>
      <c r="C380" s="68">
        <v>26.721150000000002</v>
      </c>
      <c r="D380" s="58" t="s">
        <v>65</v>
      </c>
      <c r="E380" s="60" t="s">
        <v>56</v>
      </c>
      <c r="F380" s="60" t="s">
        <v>118</v>
      </c>
      <c r="G380" s="60">
        <v>-49.91</v>
      </c>
      <c r="H380" s="60"/>
      <c r="I380" s="60">
        <f t="shared" si="22"/>
        <v>-49.91</v>
      </c>
      <c r="J380" s="60">
        <f>IF(OR(I380="",I381="",I382=""),"",(AVERAGEIF(A380:A$10000,A380,I380:I$10000)))</f>
        <v>-64.704999999999998</v>
      </c>
      <c r="K380" s="60"/>
      <c r="L380" s="60" t="str">
        <f>IF(O380="","",A380)</f>
        <v/>
      </c>
      <c r="M380" s="60" t="str">
        <f>IF(O380="","",(VLOOKUP(A380,A380:E7364,5,FALSE)))</f>
        <v/>
      </c>
      <c r="N380" s="60" t="str">
        <f t="shared" si="23"/>
        <v/>
      </c>
      <c r="O380" s="60" t="str">
        <f t="shared" si="25"/>
        <v/>
      </c>
      <c r="P380" s="103">
        <f t="shared" si="24"/>
        <v>25.610000000000355</v>
      </c>
      <c r="Q380" s="58"/>
      <c r="R380" s="58"/>
      <c r="S380" s="102"/>
    </row>
    <row r="381" spans="1:19" ht="12.5" customHeight="1" x14ac:dyDescent="0.35">
      <c r="A381" s="2">
        <v>8</v>
      </c>
      <c r="B381" s="2" t="s">
        <v>117</v>
      </c>
      <c r="C381" s="67">
        <v>26.74671</v>
      </c>
      <c r="D381" t="s">
        <v>65</v>
      </c>
      <c r="E381" s="2" t="s">
        <v>56</v>
      </c>
      <c r="F381" s="2" t="s">
        <v>118</v>
      </c>
      <c r="G381" s="2">
        <v>-68.069999999999993</v>
      </c>
      <c r="I381" s="60">
        <f t="shared" si="22"/>
        <v>-68.069999999999993</v>
      </c>
      <c r="J381" s="60">
        <f>IF(OR(I381="",I382="",I383=""),"",(AVERAGEIF(A381:A$10000,A381,I381:I$10000)))</f>
        <v>-69.63666666666667</v>
      </c>
      <c r="K381" s="60"/>
      <c r="L381" s="55" t="str">
        <f>IF(O381="","",A381)</f>
        <v/>
      </c>
      <c r="M381" s="60" t="str">
        <f>IF(O381="","",(VLOOKUP(A381,A381:E7365,5,FALSE)))</f>
        <v/>
      </c>
      <c r="N381" s="55" t="str">
        <f t="shared" si="23"/>
        <v/>
      </c>
      <c r="O381" s="55" t="str">
        <f t="shared" si="25"/>
        <v/>
      </c>
      <c r="P381" s="104">
        <f t="shared" si="24"/>
        <v>25.559999999998695</v>
      </c>
      <c r="Q381" s="58"/>
      <c r="R381" s="58"/>
      <c r="S381" s="102"/>
    </row>
    <row r="382" spans="1:19" ht="12.5" customHeight="1" x14ac:dyDescent="0.35">
      <c r="A382" s="60">
        <v>8</v>
      </c>
      <c r="B382" s="60" t="s">
        <v>117</v>
      </c>
      <c r="C382" s="68">
        <v>26.771149999999999</v>
      </c>
      <c r="D382" s="58" t="s">
        <v>65</v>
      </c>
      <c r="E382" s="60" t="s">
        <v>56</v>
      </c>
      <c r="F382" s="60" t="s">
        <v>118</v>
      </c>
      <c r="G382" s="60">
        <v>-68.59</v>
      </c>
      <c r="H382" s="60"/>
      <c r="I382" s="60">
        <f t="shared" si="22"/>
        <v>-68.59</v>
      </c>
      <c r="J382" s="60" t="str">
        <f>IF(OR(I382="",I383="",I384=""),"",(AVERAGEIF(A382:A$10000,A382,I382:I$10000)))</f>
        <v/>
      </c>
      <c r="K382" s="60"/>
      <c r="L382" s="60" t="str">
        <f>IF(O382="","",A382)</f>
        <v/>
      </c>
      <c r="M382" s="60" t="str">
        <f>IF(O382="","",(VLOOKUP(A382,A382:E7366,5,FALSE)))</f>
        <v/>
      </c>
      <c r="N382" s="60" t="str">
        <f t="shared" si="23"/>
        <v/>
      </c>
      <c r="O382" s="60" t="str">
        <f t="shared" si="25"/>
        <v/>
      </c>
      <c r="P382" s="103">
        <f t="shared" si="24"/>
        <v>24.439999999998463</v>
      </c>
      <c r="Q382" s="58"/>
      <c r="R382" s="58"/>
      <c r="S382" s="102"/>
    </row>
    <row r="383" spans="1:19" ht="12.5" customHeight="1" x14ac:dyDescent="0.35">
      <c r="A383" s="2">
        <v>8</v>
      </c>
      <c r="B383" s="2" t="s">
        <v>117</v>
      </c>
      <c r="C383" s="67">
        <v>26.79073</v>
      </c>
      <c r="D383" t="s">
        <v>65</v>
      </c>
      <c r="E383" s="2" t="s">
        <v>56</v>
      </c>
      <c r="F383" s="2" t="s">
        <v>118</v>
      </c>
      <c r="G383" s="2">
        <v>-72.25</v>
      </c>
      <c r="I383" s="60">
        <f t="shared" si="22"/>
        <v>-72.25</v>
      </c>
      <c r="J383" s="60" t="str">
        <f>IF(OR(I383="",I384="",I385=""),"",(AVERAGEIF(A383:A$10000,A383,I383:I$10000)))</f>
        <v/>
      </c>
      <c r="K383" s="60"/>
      <c r="L383" s="55" t="str">
        <f>IF(O383="","",A383)</f>
        <v/>
      </c>
      <c r="M383" s="60" t="str">
        <f>IF(O383="","",(VLOOKUP(A383,A383:E7367,5,FALSE)))</f>
        <v/>
      </c>
      <c r="N383" s="55" t="str">
        <f t="shared" si="23"/>
        <v/>
      </c>
      <c r="O383" s="55" t="str">
        <f t="shared" si="25"/>
        <v/>
      </c>
      <c r="P383" s="104">
        <f t="shared" si="24"/>
        <v>19.580000000001263</v>
      </c>
      <c r="Q383" s="58"/>
      <c r="R383" s="58"/>
      <c r="S383" s="102"/>
    </row>
    <row r="384" spans="1:19" ht="12.5" customHeight="1" x14ac:dyDescent="0.35">
      <c r="A384" s="60">
        <v>8</v>
      </c>
      <c r="B384" s="60" t="s">
        <v>117</v>
      </c>
      <c r="C384" s="68">
        <v>26.82105</v>
      </c>
      <c r="D384" s="58" t="s">
        <v>65</v>
      </c>
      <c r="E384" s="60" t="s">
        <v>56</v>
      </c>
      <c r="F384" s="60" t="s">
        <v>118</v>
      </c>
      <c r="G384" s="60">
        <v>-82.24</v>
      </c>
      <c r="H384" s="60"/>
      <c r="I384" s="60" t="str">
        <f t="shared" si="22"/>
        <v/>
      </c>
      <c r="J384" s="60" t="str">
        <f>IF(OR(I384="",I385="",I386=""),"",(AVERAGEIF(A384:A$10000,A384,I384:I$10000)))</f>
        <v/>
      </c>
      <c r="K384" s="60"/>
      <c r="L384" s="60" t="str">
        <f>IF(O384="","",A384)</f>
        <v/>
      </c>
      <c r="M384" s="60" t="str">
        <f>IF(O384="","",(VLOOKUP(A384,A384:E7368,5,FALSE)))</f>
        <v/>
      </c>
      <c r="N384" s="60" t="str">
        <f t="shared" si="23"/>
        <v/>
      </c>
      <c r="O384" s="60" t="str">
        <f t="shared" si="25"/>
        <v/>
      </c>
      <c r="P384" s="103">
        <f t="shared" si="24"/>
        <v>30.319999999999681</v>
      </c>
      <c r="Q384" s="58"/>
      <c r="R384" s="58"/>
      <c r="S384" s="102"/>
    </row>
    <row r="385" spans="1:19" ht="12.5" customHeight="1" x14ac:dyDescent="0.35">
      <c r="A385" s="2">
        <v>8</v>
      </c>
      <c r="B385" s="2" t="s">
        <v>117</v>
      </c>
      <c r="C385" s="67">
        <v>26.842500000000001</v>
      </c>
      <c r="D385" t="s">
        <v>65</v>
      </c>
      <c r="E385" s="2" t="s">
        <v>56</v>
      </c>
      <c r="F385" s="2" t="s">
        <v>118</v>
      </c>
      <c r="G385" s="2">
        <v>-86.45</v>
      </c>
      <c r="I385" s="60" t="str">
        <f t="shared" si="22"/>
        <v/>
      </c>
      <c r="J385" s="60" t="str">
        <f>IF(OR(I385="",I386="",I387=""),"",(AVERAGEIF(A385:A$10000,A385,I385:I$10000)))</f>
        <v/>
      </c>
      <c r="K385" s="60"/>
      <c r="L385" s="55" t="str">
        <f>IF(O385="","",A385)</f>
        <v/>
      </c>
      <c r="M385" s="60" t="str">
        <f>IF(O385="","",(VLOOKUP(A385,A385:E7369,5,FALSE)))</f>
        <v/>
      </c>
      <c r="N385" s="55" t="str">
        <f t="shared" si="23"/>
        <v/>
      </c>
      <c r="O385" s="55" t="str">
        <f t="shared" si="25"/>
        <v/>
      </c>
      <c r="P385" s="104">
        <f t="shared" si="24"/>
        <v>21.450000000001523</v>
      </c>
      <c r="Q385" s="58"/>
      <c r="R385" s="58"/>
      <c r="S385" s="102"/>
    </row>
    <row r="386" spans="1:19" ht="12.5" customHeight="1" x14ac:dyDescent="0.35">
      <c r="A386" s="60">
        <v>8</v>
      </c>
      <c r="B386" s="60" t="s">
        <v>117</v>
      </c>
      <c r="C386" s="68">
        <v>26.86317</v>
      </c>
      <c r="D386" s="58" t="s">
        <v>65</v>
      </c>
      <c r="E386" s="60" t="s">
        <v>56</v>
      </c>
      <c r="F386" s="60" t="s">
        <v>118</v>
      </c>
      <c r="G386" s="60">
        <v>-86.45</v>
      </c>
      <c r="H386" s="60"/>
      <c r="I386" s="60" t="str">
        <f t="shared" si="22"/>
        <v/>
      </c>
      <c r="J386" s="60" t="str">
        <f>IF(OR(I386="",I387="",I388=""),"",(AVERAGEIF(A386:A$10000,A386,I386:I$10000)))</f>
        <v/>
      </c>
      <c r="K386" s="60"/>
      <c r="L386" s="60" t="str">
        <f>IF(O386="","",A386)</f>
        <v/>
      </c>
      <c r="M386" s="60" t="str">
        <f>IF(O386="","",(VLOOKUP(A386,A386:E7370,5,FALSE)))</f>
        <v/>
      </c>
      <c r="N386" s="60" t="str">
        <f t="shared" si="23"/>
        <v/>
      </c>
      <c r="O386" s="60" t="str">
        <f t="shared" si="25"/>
        <v/>
      </c>
      <c r="P386" s="103">
        <f t="shared" si="24"/>
        <v>20.669999999999078</v>
      </c>
      <c r="Q386" s="58"/>
      <c r="R386" s="58"/>
      <c r="S386" s="102"/>
    </row>
    <row r="387" spans="1:19" ht="12.5" customHeight="1" x14ac:dyDescent="0.35">
      <c r="A387" s="2">
        <v>8</v>
      </c>
      <c r="B387" s="2" t="s">
        <v>117</v>
      </c>
      <c r="C387" s="67">
        <v>26.88794</v>
      </c>
      <c r="D387" t="s">
        <v>65</v>
      </c>
      <c r="E387" s="2" t="s">
        <v>56</v>
      </c>
      <c r="F387" s="2" t="s">
        <v>118</v>
      </c>
      <c r="G387" s="2">
        <v>-90.8</v>
      </c>
      <c r="I387" s="60" t="str">
        <f t="shared" si="22"/>
        <v/>
      </c>
      <c r="J387" s="60" t="str">
        <f>IF(OR(I387="",I388="",I389=""),"",(AVERAGEIF(A387:A$10000,A387,I387:I$10000)))</f>
        <v/>
      </c>
      <c r="K387" s="60"/>
      <c r="L387" s="55" t="str">
        <f>IF(O387="","",A387)</f>
        <v/>
      </c>
      <c r="M387" s="60" t="str">
        <f>IF(O387="","",(VLOOKUP(A387,A387:E7371,5,FALSE)))</f>
        <v/>
      </c>
      <c r="N387" s="55" t="str">
        <f t="shared" si="23"/>
        <v/>
      </c>
      <c r="O387" s="55" t="str">
        <f t="shared" si="25"/>
        <v/>
      </c>
      <c r="P387" s="104">
        <f t="shared" si="24"/>
        <v>24.770000000000181</v>
      </c>
      <c r="Q387" s="58"/>
      <c r="R387" s="58"/>
      <c r="S387" s="102"/>
    </row>
    <row r="388" spans="1:19" ht="12.5" customHeight="1" x14ac:dyDescent="0.35">
      <c r="A388" s="60">
        <v>8</v>
      </c>
      <c r="B388" s="60" t="s">
        <v>117</v>
      </c>
      <c r="C388" s="68">
        <v>26.905940000000001</v>
      </c>
      <c r="D388" s="58" t="s">
        <v>65</v>
      </c>
      <c r="E388" s="60" t="s">
        <v>56</v>
      </c>
      <c r="F388" s="60" t="s">
        <v>118</v>
      </c>
      <c r="G388" s="60">
        <v>-90.22</v>
      </c>
      <c r="H388" s="60"/>
      <c r="I388" s="60" t="str">
        <f t="shared" si="22"/>
        <v/>
      </c>
      <c r="J388" s="60" t="str">
        <f>IF(OR(I388="",I389="",I390=""),"",(AVERAGEIF(A388:A$10000,A388,I388:I$10000)))</f>
        <v/>
      </c>
      <c r="K388" s="60"/>
      <c r="L388" s="60" t="str">
        <f>IF(O388="","",A388)</f>
        <v/>
      </c>
      <c r="M388" s="60" t="str">
        <f>IF(O388="","",(VLOOKUP(A388,A388:E7372,5,FALSE)))</f>
        <v/>
      </c>
      <c r="N388" s="60" t="str">
        <f t="shared" si="23"/>
        <v/>
      </c>
      <c r="O388" s="60" t="str">
        <f t="shared" si="25"/>
        <v/>
      </c>
      <c r="P388" s="103">
        <f t="shared" si="24"/>
        <v>18.000000000000682</v>
      </c>
      <c r="Q388" s="58"/>
      <c r="R388" s="58"/>
      <c r="S388" s="102"/>
    </row>
    <row r="389" spans="1:19" ht="12.5" customHeight="1" x14ac:dyDescent="0.35">
      <c r="A389" s="2">
        <v>8</v>
      </c>
      <c r="B389" s="2" t="s">
        <v>117</v>
      </c>
      <c r="C389" s="67">
        <v>26.929369999999999</v>
      </c>
      <c r="D389" t="s">
        <v>65</v>
      </c>
      <c r="E389" s="2" t="s">
        <v>56</v>
      </c>
      <c r="F389" s="2" t="s">
        <v>118</v>
      </c>
      <c r="G389" s="2">
        <v>-89.56</v>
      </c>
      <c r="I389" s="60" t="str">
        <f t="shared" si="22"/>
        <v/>
      </c>
      <c r="J389" s="60" t="str">
        <f>IF(OR(I389="",I390="",I391=""),"",(AVERAGEIF(A389:A$10000,A389,I389:I$10000)))</f>
        <v/>
      </c>
      <c r="K389" s="60"/>
      <c r="L389" s="55" t="str">
        <f>IF(O389="","",A389)</f>
        <v/>
      </c>
      <c r="M389" s="60" t="str">
        <f>IF(O389="","",(VLOOKUP(A389,A389:E7373,5,FALSE)))</f>
        <v/>
      </c>
      <c r="N389" s="55" t="str">
        <f t="shared" si="23"/>
        <v/>
      </c>
      <c r="O389" s="55" t="str">
        <f t="shared" si="25"/>
        <v/>
      </c>
      <c r="P389" s="104">
        <f t="shared" si="24"/>
        <v>23.429999999997619</v>
      </c>
      <c r="Q389" s="58"/>
      <c r="R389" s="58"/>
      <c r="S389" s="102"/>
    </row>
    <row r="390" spans="1:19" ht="12.5" customHeight="1" x14ac:dyDescent="0.35">
      <c r="A390" s="60">
        <v>8</v>
      </c>
      <c r="B390" s="60" t="s">
        <v>117</v>
      </c>
      <c r="C390" s="68">
        <v>26.952200000000001</v>
      </c>
      <c r="D390" s="58" t="s">
        <v>65</v>
      </c>
      <c r="E390" s="60" t="s">
        <v>56</v>
      </c>
      <c r="F390" s="60" t="s">
        <v>118</v>
      </c>
      <c r="G390" s="60">
        <v>-91.61</v>
      </c>
      <c r="H390" s="60"/>
      <c r="I390" s="60" t="str">
        <f t="shared" si="22"/>
        <v/>
      </c>
      <c r="J390" s="60" t="str">
        <f>IF(OR(I390="",I391="",I392=""),"",(AVERAGEIF(A390:A$10000,A390,I390:I$10000)))</f>
        <v/>
      </c>
      <c r="K390" s="60"/>
      <c r="L390" s="60" t="str">
        <f>IF(O390="","",A390)</f>
        <v/>
      </c>
      <c r="M390" s="60" t="str">
        <f>IF(O390="","",(VLOOKUP(A390,A390:E7374,5,FALSE)))</f>
        <v/>
      </c>
      <c r="N390" s="60" t="str">
        <f t="shared" si="23"/>
        <v/>
      </c>
      <c r="O390" s="60" t="str">
        <f t="shared" si="25"/>
        <v/>
      </c>
      <c r="P390" s="103">
        <f t="shared" si="24"/>
        <v>22.83000000000257</v>
      </c>
      <c r="Q390" s="58"/>
      <c r="R390" s="58"/>
      <c r="S390" s="102"/>
    </row>
    <row r="391" spans="1:19" ht="12.5" customHeight="1" x14ac:dyDescent="0.35">
      <c r="A391" s="2">
        <v>9</v>
      </c>
      <c r="B391" s="2" t="s">
        <v>117</v>
      </c>
      <c r="C391" s="67">
        <v>27.981809999999999</v>
      </c>
      <c r="D391" t="s">
        <v>65</v>
      </c>
      <c r="E391" s="2" t="s">
        <v>57</v>
      </c>
      <c r="F391" s="2" t="s">
        <v>118</v>
      </c>
      <c r="G391" s="2">
        <v>-95.02</v>
      </c>
      <c r="I391" s="60" t="str">
        <f t="shared" si="22"/>
        <v/>
      </c>
      <c r="J391" s="60" t="str">
        <f>IF(OR(I391="",I392="",I393=""),"",(AVERAGEIF(A391:A$10000,A391,I391:I$10000)))</f>
        <v/>
      </c>
      <c r="K391" s="60"/>
      <c r="L391" s="55" t="str">
        <f>IF(O391="","",A391)</f>
        <v/>
      </c>
      <c r="M391" s="60" t="str">
        <f>IF(O391="","",(VLOOKUP(A391,A391:E7375,5,FALSE)))</f>
        <v/>
      </c>
      <c r="N391" s="55" t="str">
        <f t="shared" si="23"/>
        <v/>
      </c>
      <c r="O391" s="55" t="str">
        <f t="shared" si="25"/>
        <v/>
      </c>
      <c r="P391" s="104" t="str">
        <f t="shared" si="24"/>
        <v/>
      </c>
      <c r="Q391" s="58"/>
      <c r="R391" s="58"/>
      <c r="S391" s="102"/>
    </row>
    <row r="392" spans="1:19" ht="12.5" customHeight="1" x14ac:dyDescent="0.35">
      <c r="A392" s="60">
        <v>9</v>
      </c>
      <c r="B392" s="60" t="s">
        <v>117</v>
      </c>
      <c r="C392" s="68">
        <v>28.001950000000001</v>
      </c>
      <c r="D392" s="58" t="s">
        <v>65</v>
      </c>
      <c r="E392" s="60" t="s">
        <v>57</v>
      </c>
      <c r="F392" s="60" t="s">
        <v>118</v>
      </c>
      <c r="G392" s="60">
        <v>-96.19</v>
      </c>
      <c r="H392" s="60"/>
      <c r="I392" s="60" t="str">
        <f t="shared" si="22"/>
        <v/>
      </c>
      <c r="J392" s="60" t="str">
        <f>IF(OR(I392="",I393="",I394=""),"",(AVERAGEIF(A392:A$10000,A392,I392:I$10000)))</f>
        <v/>
      </c>
      <c r="K392" s="60"/>
      <c r="L392" s="60" t="str">
        <f>IF(O392="","",A392)</f>
        <v/>
      </c>
      <c r="M392" s="60" t="str">
        <f>IF(O392="","",(VLOOKUP(A392,A392:E7376,5,FALSE)))</f>
        <v/>
      </c>
      <c r="N392" s="60" t="str">
        <f t="shared" si="23"/>
        <v/>
      </c>
      <c r="O392" s="60" t="str">
        <f t="shared" si="25"/>
        <v/>
      </c>
      <c r="P392" s="103">
        <f t="shared" si="24"/>
        <v>20.140000000001379</v>
      </c>
      <c r="Q392" s="58"/>
      <c r="R392" s="58"/>
      <c r="S392" s="102"/>
    </row>
    <row r="393" spans="1:19" ht="12.5" customHeight="1" x14ac:dyDescent="0.35">
      <c r="A393" s="2">
        <v>9</v>
      </c>
      <c r="B393" s="2" t="s">
        <v>117</v>
      </c>
      <c r="C393" s="67">
        <v>28.023109999999999</v>
      </c>
      <c r="D393" t="s">
        <v>65</v>
      </c>
      <c r="E393" s="2" t="s">
        <v>57</v>
      </c>
      <c r="F393" s="2" t="s">
        <v>118</v>
      </c>
      <c r="G393" s="2">
        <v>-96.19</v>
      </c>
      <c r="I393" s="60" t="str">
        <f t="shared" si="22"/>
        <v/>
      </c>
      <c r="J393" s="60" t="str">
        <f>IF(OR(I393="",I394="",I395=""),"",(AVERAGEIF(A393:A$10000,A393,I393:I$10000)))</f>
        <v/>
      </c>
      <c r="K393" s="60"/>
      <c r="L393" s="55" t="str">
        <f>IF(O393="","",A393)</f>
        <v/>
      </c>
      <c r="M393" s="60" t="str">
        <f>IF(O393="","",(VLOOKUP(A393,A393:E7377,5,FALSE)))</f>
        <v/>
      </c>
      <c r="N393" s="55" t="str">
        <f t="shared" si="23"/>
        <v/>
      </c>
      <c r="O393" s="55" t="str">
        <f t="shared" si="25"/>
        <v/>
      </c>
      <c r="P393" s="104">
        <f t="shared" si="24"/>
        <v>21.159999999998291</v>
      </c>
      <c r="Q393" s="58"/>
      <c r="R393" s="58"/>
      <c r="S393" s="102"/>
    </row>
    <row r="394" spans="1:19" ht="12.5" customHeight="1" x14ac:dyDescent="0.35">
      <c r="A394" s="60">
        <v>9</v>
      </c>
      <c r="B394" s="60" t="s">
        <v>117</v>
      </c>
      <c r="C394" s="68">
        <v>28.05367</v>
      </c>
      <c r="D394" s="58" t="s">
        <v>65</v>
      </c>
      <c r="E394" s="60" t="s">
        <v>57</v>
      </c>
      <c r="F394" s="60" t="s">
        <v>118</v>
      </c>
      <c r="G394" s="60">
        <v>-92.34</v>
      </c>
      <c r="H394" s="60"/>
      <c r="I394" s="60" t="str">
        <f t="shared" si="22"/>
        <v/>
      </c>
      <c r="J394" s="60" t="str">
        <f>IF(OR(I394="",I395="",I396=""),"",(AVERAGEIF(A394:A$10000,A394,I394:I$10000)))</f>
        <v/>
      </c>
      <c r="K394" s="60"/>
      <c r="L394" s="60" t="str">
        <f>IF(O394="","",A394)</f>
        <v/>
      </c>
      <c r="M394" s="60" t="str">
        <f>IF(O394="","",(VLOOKUP(A394,A394:E7378,5,FALSE)))</f>
        <v/>
      </c>
      <c r="N394" s="60" t="str">
        <f t="shared" si="23"/>
        <v/>
      </c>
      <c r="O394" s="60" t="str">
        <f t="shared" si="25"/>
        <v/>
      </c>
      <c r="P394" s="103">
        <f t="shared" si="24"/>
        <v>30.560000000001253</v>
      </c>
      <c r="Q394" s="58"/>
      <c r="R394" s="58"/>
      <c r="S394" s="102"/>
    </row>
    <row r="395" spans="1:19" ht="12.5" customHeight="1" x14ac:dyDescent="0.35">
      <c r="A395" s="2">
        <v>9</v>
      </c>
      <c r="B395" s="2" t="s">
        <v>117</v>
      </c>
      <c r="C395" s="67">
        <v>28.082930000000001</v>
      </c>
      <c r="D395" t="s">
        <v>65</v>
      </c>
      <c r="E395" s="2" t="s">
        <v>57</v>
      </c>
      <c r="F395" s="2" t="s">
        <v>118</v>
      </c>
      <c r="G395" s="2">
        <v>-91.71</v>
      </c>
      <c r="I395" s="60" t="str">
        <f t="shared" si="22"/>
        <v/>
      </c>
      <c r="J395" s="60" t="str">
        <f>IF(OR(I395="",I396="",I397=""),"",(AVERAGEIF(A395:A$10000,A395,I395:I$10000)))</f>
        <v/>
      </c>
      <c r="K395" s="60"/>
      <c r="L395" s="55" t="str">
        <f>IF(O395="","",A395)</f>
        <v/>
      </c>
      <c r="M395" s="60" t="str">
        <f>IF(O395="","",(VLOOKUP(A395,A395:E7379,5,FALSE)))</f>
        <v/>
      </c>
      <c r="N395" s="55" t="str">
        <f t="shared" si="23"/>
        <v/>
      </c>
      <c r="O395" s="55" t="str">
        <f t="shared" si="25"/>
        <v/>
      </c>
      <c r="P395" s="104">
        <f t="shared" si="24"/>
        <v>29.26000000000073</v>
      </c>
      <c r="Q395" s="58"/>
      <c r="R395" s="58"/>
      <c r="S395" s="102"/>
    </row>
    <row r="396" spans="1:19" ht="12.5" customHeight="1" x14ac:dyDescent="0.35">
      <c r="A396" s="60">
        <v>9</v>
      </c>
      <c r="B396" s="60" t="s">
        <v>117</v>
      </c>
      <c r="C396" s="68">
        <v>28.11064</v>
      </c>
      <c r="D396" s="58" t="s">
        <v>65</v>
      </c>
      <c r="E396" s="60" t="s">
        <v>57</v>
      </c>
      <c r="F396" s="60" t="s">
        <v>118</v>
      </c>
      <c r="G396" s="60">
        <v>-88.58</v>
      </c>
      <c r="H396" s="60"/>
      <c r="I396" s="60" t="str">
        <f t="shared" si="22"/>
        <v/>
      </c>
      <c r="J396" s="60" t="str">
        <f>IF(OR(I396="",I397="",I398=""),"",(AVERAGEIF(A396:A$10000,A396,I396:I$10000)))</f>
        <v/>
      </c>
      <c r="K396" s="60"/>
      <c r="L396" s="60" t="str">
        <f>IF(O396="","",A396)</f>
        <v/>
      </c>
      <c r="M396" s="60" t="str">
        <f>IF(O396="","",(VLOOKUP(A396,A396:E7380,5,FALSE)))</f>
        <v/>
      </c>
      <c r="N396" s="60" t="str">
        <f t="shared" si="23"/>
        <v/>
      </c>
      <c r="O396" s="60" t="str">
        <f t="shared" si="25"/>
        <v/>
      </c>
      <c r="P396" s="103">
        <f t="shared" si="24"/>
        <v>27.709999999999013</v>
      </c>
      <c r="Q396" s="58"/>
      <c r="R396" s="58"/>
      <c r="S396" s="102"/>
    </row>
    <row r="397" spans="1:19" ht="12.5" customHeight="1" x14ac:dyDescent="0.35">
      <c r="A397" s="2">
        <v>9</v>
      </c>
      <c r="B397" s="2" t="s">
        <v>117</v>
      </c>
      <c r="C397" s="67">
        <v>28.130210000000002</v>
      </c>
      <c r="D397" t="s">
        <v>65</v>
      </c>
      <c r="E397" s="2" t="s">
        <v>57</v>
      </c>
      <c r="F397" s="2" t="s">
        <v>118</v>
      </c>
      <c r="G397" s="2">
        <v>-92.13</v>
      </c>
      <c r="I397" s="60" t="str">
        <f t="shared" si="22"/>
        <v/>
      </c>
      <c r="J397" s="60" t="str">
        <f>IF(OR(I397="",I398="",I399=""),"",(AVERAGEIF(A397:A$10000,A397,I397:I$10000)))</f>
        <v/>
      </c>
      <c r="K397" s="60"/>
      <c r="L397" s="55" t="str">
        <f>IF(O397="","",A397)</f>
        <v/>
      </c>
      <c r="M397" s="60" t="str">
        <f>IF(O397="","",(VLOOKUP(A397,A397:E7381,5,FALSE)))</f>
        <v/>
      </c>
      <c r="N397" s="55" t="str">
        <f t="shared" si="23"/>
        <v/>
      </c>
      <c r="O397" s="55" t="str">
        <f t="shared" si="25"/>
        <v/>
      </c>
      <c r="P397" s="104">
        <f t="shared" si="24"/>
        <v>19.570000000001642</v>
      </c>
      <c r="Q397" s="58"/>
      <c r="R397" s="58"/>
      <c r="S397" s="102"/>
    </row>
    <row r="398" spans="1:19" ht="12.5" customHeight="1" x14ac:dyDescent="0.35">
      <c r="A398" s="60">
        <v>9</v>
      </c>
      <c r="B398" s="60" t="s">
        <v>117</v>
      </c>
      <c r="C398" s="68">
        <v>28.155239999999999</v>
      </c>
      <c r="D398" s="58" t="s">
        <v>65</v>
      </c>
      <c r="E398" s="60" t="s">
        <v>57</v>
      </c>
      <c r="F398" s="60" t="s">
        <v>118</v>
      </c>
      <c r="G398" s="60">
        <v>-92.13</v>
      </c>
      <c r="H398" s="60"/>
      <c r="I398" s="60" t="str">
        <f t="shared" si="22"/>
        <v/>
      </c>
      <c r="J398" s="60" t="str">
        <f>IF(OR(I398="",I399="",I400=""),"",(AVERAGEIF(A398:A$10000,A398,I398:I$10000)))</f>
        <v/>
      </c>
      <c r="K398" s="60"/>
      <c r="L398" s="60" t="str">
        <f>IF(O398="","",A398)</f>
        <v/>
      </c>
      <c r="M398" s="60" t="str">
        <f>IF(O398="","",(VLOOKUP(A398,A398:E7382,5,FALSE)))</f>
        <v/>
      </c>
      <c r="N398" s="60" t="str">
        <f t="shared" si="23"/>
        <v/>
      </c>
      <c r="O398" s="60" t="str">
        <f t="shared" si="25"/>
        <v/>
      </c>
      <c r="P398" s="103">
        <f t="shared" si="24"/>
        <v>25.029999999997443</v>
      </c>
      <c r="Q398" s="58"/>
      <c r="R398" s="58"/>
      <c r="S398" s="102"/>
    </row>
    <row r="399" spans="1:19" ht="12.5" customHeight="1" x14ac:dyDescent="0.35">
      <c r="A399" s="2">
        <v>9</v>
      </c>
      <c r="B399" s="2" t="s">
        <v>117</v>
      </c>
      <c r="C399" s="67">
        <v>28.178170000000001</v>
      </c>
      <c r="D399" t="s">
        <v>65</v>
      </c>
      <c r="E399" s="2" t="s">
        <v>57</v>
      </c>
      <c r="F399" s="2" t="s">
        <v>118</v>
      </c>
      <c r="G399" s="2">
        <v>-95.53</v>
      </c>
      <c r="I399" s="60" t="str">
        <f t="shared" si="22"/>
        <v/>
      </c>
      <c r="J399" s="60" t="str">
        <f>IF(OR(I399="",I400="",I401=""),"",(AVERAGEIF(A399:A$10000,A399,I399:I$10000)))</f>
        <v/>
      </c>
      <c r="K399" s="60"/>
      <c r="L399" s="55" t="str">
        <f>IF(O399="","",A399)</f>
        <v/>
      </c>
      <c r="M399" s="60" t="str">
        <f>IF(O399="","",(VLOOKUP(A399,A399:E7383,5,FALSE)))</f>
        <v/>
      </c>
      <c r="N399" s="55" t="str">
        <f t="shared" si="23"/>
        <v/>
      </c>
      <c r="O399" s="55" t="str">
        <f t="shared" si="25"/>
        <v/>
      </c>
      <c r="P399" s="104">
        <f t="shared" si="24"/>
        <v>22.930000000002337</v>
      </c>
      <c r="Q399" s="58"/>
      <c r="R399" s="58"/>
      <c r="S399" s="102"/>
    </row>
    <row r="400" spans="1:19" ht="12.5" customHeight="1" x14ac:dyDescent="0.35">
      <c r="A400" s="60">
        <v>9</v>
      </c>
      <c r="B400" s="60" t="s">
        <v>117</v>
      </c>
      <c r="C400" s="68">
        <v>28.20026</v>
      </c>
      <c r="D400" s="58" t="s">
        <v>65</v>
      </c>
      <c r="E400" s="60" t="s">
        <v>57</v>
      </c>
      <c r="F400" s="60" t="s">
        <v>118</v>
      </c>
      <c r="G400" s="60">
        <v>-89.84</v>
      </c>
      <c r="H400" s="60"/>
      <c r="I400" s="60" t="str">
        <f t="shared" si="22"/>
        <v/>
      </c>
      <c r="J400" s="60" t="str">
        <f>IF(OR(I400="",I401="",I402=""),"",(AVERAGEIF(A400:A$10000,A400,I400:I$10000)))</f>
        <v/>
      </c>
      <c r="K400" s="60"/>
      <c r="L400" s="60" t="str">
        <f>IF(O400="","",A400)</f>
        <v/>
      </c>
      <c r="M400" s="60" t="str">
        <f>IF(O400="","",(VLOOKUP(A400,A400:E7384,5,FALSE)))</f>
        <v/>
      </c>
      <c r="N400" s="60" t="str">
        <f t="shared" si="23"/>
        <v/>
      </c>
      <c r="O400" s="60" t="str">
        <f t="shared" si="25"/>
        <v/>
      </c>
      <c r="P400" s="103">
        <f t="shared" si="24"/>
        <v>22.089999999998611</v>
      </c>
      <c r="Q400" s="58"/>
      <c r="R400" s="58"/>
      <c r="S400" s="102"/>
    </row>
    <row r="401" spans="1:19" ht="12.5" customHeight="1" x14ac:dyDescent="0.35">
      <c r="A401" s="2">
        <v>9</v>
      </c>
      <c r="B401" s="2" t="s">
        <v>117</v>
      </c>
      <c r="C401" s="67">
        <v>28.21997</v>
      </c>
      <c r="D401" t="s">
        <v>65</v>
      </c>
      <c r="E401" s="2" t="s">
        <v>57</v>
      </c>
      <c r="F401" s="2" t="s">
        <v>118</v>
      </c>
      <c r="G401" s="2">
        <v>-89.84</v>
      </c>
      <c r="I401" s="60" t="str">
        <f t="shared" ref="I401:I464" si="26">IF(AND(OR(G400&gt;G$5,G402&gt;G$5),G401&gt;G$5),G401,"")</f>
        <v/>
      </c>
      <c r="J401" s="60" t="str">
        <f>IF(OR(I401="",I402="",I403=""),"",(AVERAGEIF(A401:A$10000,A401,I401:I$10000)))</f>
        <v/>
      </c>
      <c r="K401" s="60"/>
      <c r="L401" s="55" t="str">
        <f>IF(O401="","",A401)</f>
        <v/>
      </c>
      <c r="M401" s="60" t="str">
        <f>IF(O401="","",(VLOOKUP(A401,A401:E7385,5,FALSE)))</f>
        <v/>
      </c>
      <c r="N401" s="55" t="str">
        <f t="shared" si="23"/>
        <v/>
      </c>
      <c r="O401" s="55" t="str">
        <f t="shared" si="25"/>
        <v/>
      </c>
      <c r="P401" s="104">
        <f t="shared" si="24"/>
        <v>19.709999999999894</v>
      </c>
      <c r="Q401" s="58"/>
      <c r="R401" s="58"/>
      <c r="S401" s="102"/>
    </row>
    <row r="402" spans="1:19" ht="12.5" customHeight="1" x14ac:dyDescent="0.35">
      <c r="A402" s="60">
        <v>9</v>
      </c>
      <c r="B402" s="60" t="s">
        <v>117</v>
      </c>
      <c r="C402" s="68">
        <v>28.237130000000001</v>
      </c>
      <c r="D402" s="58" t="s">
        <v>65</v>
      </c>
      <c r="E402" s="60" t="s">
        <v>57</v>
      </c>
      <c r="F402" s="60" t="s">
        <v>118</v>
      </c>
      <c r="G402" s="60">
        <v>-94.9</v>
      </c>
      <c r="H402" s="60"/>
      <c r="I402" s="60" t="str">
        <f t="shared" si="26"/>
        <v/>
      </c>
      <c r="J402" s="60" t="str">
        <f>IF(OR(I402="",I403="",I404=""),"",(AVERAGEIF(A402:A$10000,A402,I402:I$10000)))</f>
        <v/>
      </c>
      <c r="K402" s="60"/>
      <c r="L402" s="60" t="str">
        <f>IF(O402="","",A402)</f>
        <v/>
      </c>
      <c r="M402" s="60" t="str">
        <f>IF(O402="","",(VLOOKUP(A402,A402:E7386,5,FALSE)))</f>
        <v/>
      </c>
      <c r="N402" s="60" t="str">
        <f t="shared" ref="N402:N465" si="27">IF(L402="","",I402)</f>
        <v/>
      </c>
      <c r="O402" s="60" t="str">
        <f t="shared" si="25"/>
        <v/>
      </c>
      <c r="P402" s="103">
        <f t="shared" ref="P402:P465" si="28">IF(A402=A401,ABS(C402-C401)*1000,"")</f>
        <v>17.160000000000508</v>
      </c>
      <c r="Q402" s="58"/>
      <c r="R402" s="58"/>
      <c r="S402" s="102"/>
    </row>
    <row r="403" spans="1:19" ht="12.5" customHeight="1" x14ac:dyDescent="0.35">
      <c r="A403" s="2">
        <v>9</v>
      </c>
      <c r="B403" s="2" t="s">
        <v>117</v>
      </c>
      <c r="C403" s="67">
        <v>28.254750000000001</v>
      </c>
      <c r="D403" t="s">
        <v>65</v>
      </c>
      <c r="E403" s="2" t="s">
        <v>57</v>
      </c>
      <c r="F403" s="2" t="s">
        <v>118</v>
      </c>
      <c r="G403" s="2">
        <v>-89.93</v>
      </c>
      <c r="I403" s="60" t="str">
        <f t="shared" si="26"/>
        <v/>
      </c>
      <c r="J403" s="60" t="str">
        <f>IF(OR(I403="",I404="",I405=""),"",(AVERAGEIF(A403:A$10000,A403,I403:I$10000)))</f>
        <v/>
      </c>
      <c r="K403" s="60"/>
      <c r="L403" s="55" t="str">
        <f>IF(O403="","",A403)</f>
        <v/>
      </c>
      <c r="M403" s="60" t="str">
        <f>IF(O403="","",(VLOOKUP(A403,A403:E7387,5,FALSE)))</f>
        <v/>
      </c>
      <c r="N403" s="55" t="str">
        <f t="shared" si="27"/>
        <v/>
      </c>
      <c r="O403" s="55" t="str">
        <f t="shared" si="25"/>
        <v/>
      </c>
      <c r="P403" s="104">
        <f t="shared" si="28"/>
        <v>17.620000000000857</v>
      </c>
      <c r="Q403" s="58"/>
      <c r="R403" s="58"/>
      <c r="S403" s="102"/>
    </row>
    <row r="404" spans="1:19" ht="12.5" customHeight="1" x14ac:dyDescent="0.35">
      <c r="A404" s="60">
        <v>9</v>
      </c>
      <c r="B404" s="60" t="s">
        <v>117</v>
      </c>
      <c r="C404" s="68">
        <v>28.27167</v>
      </c>
      <c r="D404" s="58" t="s">
        <v>65</v>
      </c>
      <c r="E404" s="60" t="s">
        <v>57</v>
      </c>
      <c r="F404" s="60" t="s">
        <v>118</v>
      </c>
      <c r="G404" s="60">
        <v>-89.93</v>
      </c>
      <c r="H404" s="60"/>
      <c r="I404" s="60" t="str">
        <f t="shared" si="26"/>
        <v/>
      </c>
      <c r="J404" s="60" t="str">
        <f>IF(OR(I404="",I405="",I406=""),"",(AVERAGEIF(A404:A$10000,A404,I404:I$10000)))</f>
        <v/>
      </c>
      <c r="K404" s="60"/>
      <c r="L404" s="60" t="str">
        <f>IF(O404="","",A404)</f>
        <v/>
      </c>
      <c r="M404" s="60" t="str">
        <f>IF(O404="","",(VLOOKUP(A404,A404:E7388,5,FALSE)))</f>
        <v/>
      </c>
      <c r="N404" s="60" t="str">
        <f t="shared" si="27"/>
        <v/>
      </c>
      <c r="O404" s="60" t="str">
        <f t="shared" si="25"/>
        <v/>
      </c>
      <c r="P404" s="103">
        <f t="shared" si="28"/>
        <v>16.919999999998936</v>
      </c>
      <c r="Q404" s="58"/>
      <c r="R404" s="58"/>
      <c r="S404" s="102"/>
    </row>
    <row r="405" spans="1:19" ht="12.5" customHeight="1" x14ac:dyDescent="0.35">
      <c r="A405" s="2">
        <v>9</v>
      </c>
      <c r="B405" s="2" t="s">
        <v>117</v>
      </c>
      <c r="C405" s="67">
        <v>28.29025</v>
      </c>
      <c r="D405" t="s">
        <v>65</v>
      </c>
      <c r="E405" s="2" t="s">
        <v>57</v>
      </c>
      <c r="F405" s="2" t="s">
        <v>118</v>
      </c>
      <c r="G405" s="2">
        <v>-98.04</v>
      </c>
      <c r="I405" s="60" t="str">
        <f t="shared" si="26"/>
        <v/>
      </c>
      <c r="J405" s="60" t="str">
        <f>IF(OR(I405="",I406="",I407=""),"",(AVERAGEIF(A405:A$10000,A405,I405:I$10000)))</f>
        <v/>
      </c>
      <c r="K405" s="60"/>
      <c r="L405" s="55" t="str">
        <f>IF(O405="","",A405)</f>
        <v/>
      </c>
      <c r="M405" s="60" t="str">
        <f>IF(O405="","",(VLOOKUP(A405,A405:E7389,5,FALSE)))</f>
        <v/>
      </c>
      <c r="N405" s="55" t="str">
        <f t="shared" si="27"/>
        <v/>
      </c>
      <c r="O405" s="55" t="str">
        <f t="shared" si="25"/>
        <v/>
      </c>
      <c r="P405" s="104">
        <f t="shared" si="28"/>
        <v>18.580000000000041</v>
      </c>
      <c r="Q405" s="58"/>
      <c r="R405" s="58"/>
      <c r="S405" s="102"/>
    </row>
    <row r="406" spans="1:19" ht="12.5" customHeight="1" x14ac:dyDescent="0.35">
      <c r="A406" s="60">
        <v>9</v>
      </c>
      <c r="B406" s="60" t="s">
        <v>117</v>
      </c>
      <c r="C406" s="68">
        <v>28.308949999999999</v>
      </c>
      <c r="D406" s="58" t="s">
        <v>65</v>
      </c>
      <c r="E406" s="60" t="s">
        <v>57</v>
      </c>
      <c r="F406" s="60" t="s">
        <v>118</v>
      </c>
      <c r="G406" s="60">
        <v>-98.04</v>
      </c>
      <c r="H406" s="60"/>
      <c r="I406" s="60" t="str">
        <f t="shared" si="26"/>
        <v/>
      </c>
      <c r="J406" s="60" t="str">
        <f>IF(OR(I406="",I407="",I408=""),"",(AVERAGEIF(A406:A$10000,A406,I406:I$10000)))</f>
        <v/>
      </c>
      <c r="K406" s="60"/>
      <c r="L406" s="60" t="str">
        <f>IF(O406="","",A406)</f>
        <v/>
      </c>
      <c r="M406" s="60" t="str">
        <f>IF(O406="","",(VLOOKUP(A406,A406:E7390,5,FALSE)))</f>
        <v/>
      </c>
      <c r="N406" s="60" t="str">
        <f t="shared" si="27"/>
        <v/>
      </c>
      <c r="O406" s="60" t="str">
        <f t="shared" si="25"/>
        <v/>
      </c>
      <c r="P406" s="103">
        <f t="shared" si="28"/>
        <v>18.699999999999051</v>
      </c>
      <c r="Q406" s="58"/>
      <c r="R406" s="58"/>
      <c r="S406" s="102"/>
    </row>
    <row r="407" spans="1:19" ht="12.5" customHeight="1" x14ac:dyDescent="0.35">
      <c r="A407" s="2">
        <v>9</v>
      </c>
      <c r="B407" s="2" t="s">
        <v>117</v>
      </c>
      <c r="C407" s="67">
        <v>28.330580000000001</v>
      </c>
      <c r="D407" t="s">
        <v>65</v>
      </c>
      <c r="E407" s="2" t="s">
        <v>57</v>
      </c>
      <c r="F407" s="2" t="s">
        <v>118</v>
      </c>
      <c r="G407" s="2">
        <v>-95.66</v>
      </c>
      <c r="I407" s="60" t="str">
        <f t="shared" si="26"/>
        <v/>
      </c>
      <c r="J407" s="60" t="str">
        <f>IF(OR(I407="",I408="",I409=""),"",(AVERAGEIF(A407:A$10000,A407,I407:I$10000)))</f>
        <v/>
      </c>
      <c r="K407" s="60"/>
      <c r="L407" s="55" t="str">
        <f>IF(O407="","",A407)</f>
        <v/>
      </c>
      <c r="M407" s="60" t="str">
        <f>IF(O407="","",(VLOOKUP(A407,A407:E7391,5,FALSE)))</f>
        <v/>
      </c>
      <c r="N407" s="55" t="str">
        <f t="shared" si="27"/>
        <v/>
      </c>
      <c r="O407" s="55" t="str">
        <f t="shared" si="25"/>
        <v/>
      </c>
      <c r="P407" s="104">
        <f t="shared" si="28"/>
        <v>21.630000000001814</v>
      </c>
      <c r="Q407" s="58"/>
      <c r="R407" s="58"/>
      <c r="S407" s="102"/>
    </row>
    <row r="408" spans="1:19" ht="12.5" customHeight="1" x14ac:dyDescent="0.35">
      <c r="A408" s="60">
        <v>9</v>
      </c>
      <c r="B408" s="60" t="s">
        <v>117</v>
      </c>
      <c r="C408" s="68">
        <v>28.351870000000002</v>
      </c>
      <c r="D408" s="58" t="s">
        <v>65</v>
      </c>
      <c r="E408" s="60" t="s">
        <v>57</v>
      </c>
      <c r="F408" s="60" t="s">
        <v>118</v>
      </c>
      <c r="G408" s="60">
        <v>-92.02</v>
      </c>
      <c r="H408" s="60"/>
      <c r="I408" s="60" t="str">
        <f t="shared" si="26"/>
        <v/>
      </c>
      <c r="J408" s="60" t="str">
        <f>IF(OR(I408="",I409="",I410=""),"",(AVERAGEIF(A408:A$10000,A408,I408:I$10000)))</f>
        <v/>
      </c>
      <c r="K408" s="60"/>
      <c r="L408" s="60" t="str">
        <f>IF(O408="","",A408)</f>
        <v/>
      </c>
      <c r="M408" s="60" t="str">
        <f>IF(O408="","",(VLOOKUP(A408,A408:E7392,5,FALSE)))</f>
        <v/>
      </c>
      <c r="N408" s="60" t="str">
        <f t="shared" si="27"/>
        <v/>
      </c>
      <c r="O408" s="60" t="str">
        <f t="shared" si="25"/>
        <v/>
      </c>
      <c r="P408" s="103">
        <f t="shared" si="28"/>
        <v>21.290000000000475</v>
      </c>
      <c r="Q408" s="58"/>
      <c r="R408" s="58"/>
      <c r="S408" s="102"/>
    </row>
    <row r="409" spans="1:19" ht="12.5" customHeight="1" x14ac:dyDescent="0.35">
      <c r="A409" s="2">
        <v>9</v>
      </c>
      <c r="B409" s="2" t="s">
        <v>117</v>
      </c>
      <c r="C409" s="67">
        <v>28.37387</v>
      </c>
      <c r="D409" t="s">
        <v>65</v>
      </c>
      <c r="E409" s="2" t="s">
        <v>57</v>
      </c>
      <c r="F409" s="2" t="s">
        <v>118</v>
      </c>
      <c r="G409" s="2">
        <v>-94.53</v>
      </c>
      <c r="I409" s="60" t="str">
        <f t="shared" si="26"/>
        <v/>
      </c>
      <c r="J409" s="60" t="str">
        <f>IF(OR(I409="",I410="",I411=""),"",(AVERAGEIF(A409:A$10000,A409,I409:I$10000)))</f>
        <v/>
      </c>
      <c r="K409" s="60"/>
      <c r="L409" s="55" t="str">
        <f>IF(O409="","",A409)</f>
        <v/>
      </c>
      <c r="M409" s="60" t="str">
        <f>IF(O409="","",(VLOOKUP(A409,A409:E7393,5,FALSE)))</f>
        <v/>
      </c>
      <c r="N409" s="55" t="str">
        <f t="shared" si="27"/>
        <v/>
      </c>
      <c r="O409" s="55" t="str">
        <f t="shared" si="25"/>
        <v/>
      </c>
      <c r="P409" s="104">
        <f t="shared" si="28"/>
        <v>21.999999999998465</v>
      </c>
      <c r="Q409" s="58"/>
      <c r="R409" s="58"/>
      <c r="S409" s="102"/>
    </row>
    <row r="410" spans="1:19" ht="12.5" customHeight="1" x14ac:dyDescent="0.35">
      <c r="A410" s="60">
        <v>9</v>
      </c>
      <c r="B410" s="60" t="s">
        <v>117</v>
      </c>
      <c r="C410" s="68">
        <v>28.396350000000002</v>
      </c>
      <c r="D410" s="58" t="s">
        <v>65</v>
      </c>
      <c r="E410" s="60" t="s">
        <v>57</v>
      </c>
      <c r="F410" s="60" t="s">
        <v>118</v>
      </c>
      <c r="G410" s="60">
        <v>-96.33</v>
      </c>
      <c r="H410" s="60"/>
      <c r="I410" s="60" t="str">
        <f t="shared" si="26"/>
        <v/>
      </c>
      <c r="J410" s="60" t="str">
        <f>IF(OR(I410="",I411="",I412=""),"",(AVERAGEIF(A410:A$10000,A410,I410:I$10000)))</f>
        <v/>
      </c>
      <c r="K410" s="60"/>
      <c r="L410" s="60" t="str">
        <f>IF(O410="","",A410)</f>
        <v/>
      </c>
      <c r="M410" s="60" t="str">
        <f>IF(O410="","",(VLOOKUP(A410,A410:E7394,5,FALSE)))</f>
        <v/>
      </c>
      <c r="N410" s="60" t="str">
        <f t="shared" si="27"/>
        <v/>
      </c>
      <c r="O410" s="60" t="str">
        <f t="shared" ref="O410:O473" si="29">IF(J410="","",IF(AND(J409="",J408="",J407=""),C410,""))</f>
        <v/>
      </c>
      <c r="P410" s="103">
        <f t="shared" si="28"/>
        <v>22.48000000000161</v>
      </c>
      <c r="Q410" s="58"/>
      <c r="R410" s="58"/>
      <c r="S410" s="102"/>
    </row>
    <row r="411" spans="1:19" ht="12.5" customHeight="1" x14ac:dyDescent="0.35">
      <c r="A411" s="2">
        <v>9</v>
      </c>
      <c r="B411" s="2" t="s">
        <v>117</v>
      </c>
      <c r="C411" s="67">
        <v>28.415150000000001</v>
      </c>
      <c r="D411" t="s">
        <v>65</v>
      </c>
      <c r="E411" s="2" t="s">
        <v>57</v>
      </c>
      <c r="F411" s="2" t="s">
        <v>118</v>
      </c>
      <c r="G411" s="2">
        <v>-93.57</v>
      </c>
      <c r="I411" s="60" t="str">
        <f t="shared" si="26"/>
        <v/>
      </c>
      <c r="J411" s="60" t="str">
        <f>IF(OR(I411="",I412="",I413=""),"",(AVERAGEIF(A411:A$10000,A411,I411:I$10000)))</f>
        <v/>
      </c>
      <c r="K411" s="60"/>
      <c r="L411" s="55" t="str">
        <f>IF(O411="","",A411)</f>
        <v/>
      </c>
      <c r="M411" s="60" t="str">
        <f>IF(O411="","",(VLOOKUP(A411,A411:E7395,5,FALSE)))</f>
        <v/>
      </c>
      <c r="N411" s="55" t="str">
        <f t="shared" si="27"/>
        <v/>
      </c>
      <c r="O411" s="55" t="str">
        <f t="shared" si="29"/>
        <v/>
      </c>
      <c r="P411" s="104">
        <f t="shared" si="28"/>
        <v>18.799999999998818</v>
      </c>
      <c r="Q411" s="58"/>
      <c r="R411" s="58"/>
      <c r="S411" s="102"/>
    </row>
    <row r="412" spans="1:19" ht="12.5" customHeight="1" x14ac:dyDescent="0.35">
      <c r="A412" s="60">
        <v>9</v>
      </c>
      <c r="B412" s="60" t="s">
        <v>117</v>
      </c>
      <c r="C412" s="68">
        <v>28.43608</v>
      </c>
      <c r="D412" s="58" t="s">
        <v>65</v>
      </c>
      <c r="E412" s="60" t="s">
        <v>57</v>
      </c>
      <c r="F412" s="60" t="s">
        <v>118</v>
      </c>
      <c r="G412" s="60">
        <v>-94.53</v>
      </c>
      <c r="H412" s="60"/>
      <c r="I412" s="60" t="str">
        <f t="shared" si="26"/>
        <v/>
      </c>
      <c r="J412" s="60" t="str">
        <f>IF(OR(I412="",I413="",I414=""),"",(AVERAGEIF(A412:A$10000,A412,I412:I$10000)))</f>
        <v/>
      </c>
      <c r="K412" s="60"/>
      <c r="L412" s="60" t="str">
        <f>IF(O412="","",A412)</f>
        <v/>
      </c>
      <c r="M412" s="60" t="str">
        <f>IF(O412="","",(VLOOKUP(A412,A412:E7396,5,FALSE)))</f>
        <v/>
      </c>
      <c r="N412" s="60" t="str">
        <f t="shared" si="27"/>
        <v/>
      </c>
      <c r="O412" s="60" t="str">
        <f t="shared" si="29"/>
        <v/>
      </c>
      <c r="P412" s="103">
        <f t="shared" si="28"/>
        <v>20.929999999999893</v>
      </c>
      <c r="Q412" s="58"/>
      <c r="R412" s="58"/>
      <c r="S412" s="102"/>
    </row>
    <row r="413" spans="1:19" ht="12.5" customHeight="1" x14ac:dyDescent="0.35">
      <c r="A413" s="2">
        <v>9</v>
      </c>
      <c r="B413" s="2" t="s">
        <v>117</v>
      </c>
      <c r="C413" s="67">
        <v>28.453410000000002</v>
      </c>
      <c r="D413" t="s">
        <v>65</v>
      </c>
      <c r="E413" s="2" t="s">
        <v>57</v>
      </c>
      <c r="F413" s="2" t="s">
        <v>118</v>
      </c>
      <c r="G413" s="2">
        <v>-93.81</v>
      </c>
      <c r="I413" s="60" t="str">
        <f t="shared" si="26"/>
        <v/>
      </c>
      <c r="J413" s="60" t="str">
        <f>IF(OR(I413="",I414="",I415=""),"",(AVERAGEIF(A413:A$10000,A413,I413:I$10000)))</f>
        <v/>
      </c>
      <c r="K413" s="60"/>
      <c r="L413" s="55" t="str">
        <f>IF(O413="","",A413)</f>
        <v/>
      </c>
      <c r="M413" s="60" t="str">
        <f>IF(O413="","",(VLOOKUP(A413,A413:E7397,5,FALSE)))</f>
        <v/>
      </c>
      <c r="N413" s="55" t="str">
        <f t="shared" si="27"/>
        <v/>
      </c>
      <c r="O413" s="55" t="str">
        <f t="shared" si="29"/>
        <v/>
      </c>
      <c r="P413" s="104">
        <f t="shared" si="28"/>
        <v>17.330000000001178</v>
      </c>
      <c r="Q413" s="58"/>
      <c r="R413" s="58"/>
      <c r="S413" s="102"/>
    </row>
    <row r="414" spans="1:19" ht="12.5" customHeight="1" x14ac:dyDescent="0.35">
      <c r="A414" s="60">
        <v>9</v>
      </c>
      <c r="B414" s="60" t="s">
        <v>117</v>
      </c>
      <c r="C414" s="68">
        <v>28.472280000000001</v>
      </c>
      <c r="D414" s="58" t="s">
        <v>65</v>
      </c>
      <c r="E414" s="60" t="s">
        <v>57</v>
      </c>
      <c r="F414" s="60" t="s">
        <v>118</v>
      </c>
      <c r="G414" s="60">
        <v>-92.45</v>
      </c>
      <c r="H414" s="60"/>
      <c r="I414" s="60" t="str">
        <f t="shared" si="26"/>
        <v/>
      </c>
      <c r="J414" s="60" t="str">
        <f>IF(OR(I414="",I415="",I416=""),"",(AVERAGEIF(A414:A$10000,A414,I414:I$10000)))</f>
        <v/>
      </c>
      <c r="K414" s="60"/>
      <c r="L414" s="60" t="str">
        <f>IF(O414="","",A414)</f>
        <v/>
      </c>
      <c r="M414" s="60" t="str">
        <f>IF(O414="","",(VLOOKUP(A414,A414:E7398,5,FALSE)))</f>
        <v/>
      </c>
      <c r="N414" s="60" t="str">
        <f t="shared" si="27"/>
        <v/>
      </c>
      <c r="O414" s="60" t="str">
        <f t="shared" si="29"/>
        <v/>
      </c>
      <c r="P414" s="103">
        <f t="shared" si="28"/>
        <v>18.86999999999972</v>
      </c>
      <c r="Q414" s="58"/>
      <c r="R414" s="58"/>
      <c r="S414" s="102"/>
    </row>
    <row r="415" spans="1:19" ht="12.5" customHeight="1" x14ac:dyDescent="0.35">
      <c r="A415" s="2">
        <v>9</v>
      </c>
      <c r="B415" s="2" t="s">
        <v>117</v>
      </c>
      <c r="C415" s="67">
        <v>28.498010000000001</v>
      </c>
      <c r="D415" t="s">
        <v>65</v>
      </c>
      <c r="E415" s="2" t="s">
        <v>57</v>
      </c>
      <c r="F415" s="2" t="s">
        <v>118</v>
      </c>
      <c r="G415" s="2">
        <v>-94.04</v>
      </c>
      <c r="I415" s="60" t="str">
        <f t="shared" si="26"/>
        <v/>
      </c>
      <c r="J415" s="60" t="str">
        <f>IF(OR(I415="",I416="",I417=""),"",(AVERAGEIF(A415:A$10000,A415,I415:I$10000)))</f>
        <v/>
      </c>
      <c r="K415" s="60"/>
      <c r="L415" s="55" t="str">
        <f>IF(O415="","",A415)</f>
        <v/>
      </c>
      <c r="M415" s="60" t="str">
        <f>IF(O415="","",(VLOOKUP(A415,A415:E7399,5,FALSE)))</f>
        <v/>
      </c>
      <c r="N415" s="55" t="str">
        <f t="shared" si="27"/>
        <v/>
      </c>
      <c r="O415" s="55" t="str">
        <f t="shared" si="29"/>
        <v/>
      </c>
      <c r="P415" s="104">
        <f t="shared" si="28"/>
        <v>25.729999999999364</v>
      </c>
      <c r="Q415" s="58"/>
      <c r="R415" s="58"/>
      <c r="S415" s="102"/>
    </row>
    <row r="416" spans="1:19" ht="12.5" customHeight="1" x14ac:dyDescent="0.35">
      <c r="A416" s="60">
        <v>9</v>
      </c>
      <c r="B416" s="60" t="s">
        <v>117</v>
      </c>
      <c r="C416" s="68">
        <v>28.526869999999999</v>
      </c>
      <c r="D416" s="58" t="s">
        <v>65</v>
      </c>
      <c r="E416" s="60" t="s">
        <v>57</v>
      </c>
      <c r="F416" s="60" t="s">
        <v>118</v>
      </c>
      <c r="G416" s="60">
        <v>-67.78</v>
      </c>
      <c r="H416" s="60"/>
      <c r="I416" s="60">
        <f t="shared" si="26"/>
        <v>-67.78</v>
      </c>
      <c r="J416" s="60">
        <f>IF(OR(I416="",I417="",I418=""),"",(AVERAGEIF(A416:A$10000,A416,I416:I$10000)))</f>
        <v>-57.52000000000001</v>
      </c>
      <c r="K416" s="60"/>
      <c r="L416" s="60">
        <f>IF(O416="","",A416)</f>
        <v>9</v>
      </c>
      <c r="M416" s="60" t="str">
        <f>IF(O416="","",(VLOOKUP(A416,A416:E7400,5,FALSE)))</f>
        <v>TaskA</v>
      </c>
      <c r="N416" s="60">
        <f t="shared" si="27"/>
        <v>-67.78</v>
      </c>
      <c r="O416" s="60">
        <f t="shared" si="29"/>
        <v>28.526869999999999</v>
      </c>
      <c r="P416" s="103">
        <f t="shared" si="28"/>
        <v>28.859999999998109</v>
      </c>
      <c r="Q416" s="58"/>
      <c r="R416" s="58"/>
      <c r="S416" s="102"/>
    </row>
    <row r="417" spans="1:19" ht="12.5" customHeight="1" x14ac:dyDescent="0.35">
      <c r="A417" s="2">
        <v>9</v>
      </c>
      <c r="B417" s="2" t="s">
        <v>117</v>
      </c>
      <c r="C417" s="67">
        <v>28.549130000000002</v>
      </c>
      <c r="D417" t="s">
        <v>65</v>
      </c>
      <c r="E417" s="2" t="s">
        <v>57</v>
      </c>
      <c r="F417" s="2" t="s">
        <v>118</v>
      </c>
      <c r="G417" s="2">
        <v>-69.489999999999995</v>
      </c>
      <c r="I417" s="60">
        <f t="shared" si="26"/>
        <v>-69.489999999999995</v>
      </c>
      <c r="J417" s="60">
        <f>IF(OR(I417="",I418="",I419=""),"",(AVERAGEIF(A417:A$10000,A417,I417:I$10000)))</f>
        <v>-56.878750000000011</v>
      </c>
      <c r="K417" s="60"/>
      <c r="L417" s="55" t="str">
        <f>IF(O417="","",A417)</f>
        <v/>
      </c>
      <c r="M417" s="60" t="str">
        <f>IF(O417="","",(VLOOKUP(A417,A417:E7401,5,FALSE)))</f>
        <v/>
      </c>
      <c r="N417" s="55" t="str">
        <f t="shared" si="27"/>
        <v/>
      </c>
      <c r="O417" s="55" t="str">
        <f t="shared" si="29"/>
        <v/>
      </c>
      <c r="P417" s="104">
        <f t="shared" si="28"/>
        <v>22.260000000002833</v>
      </c>
      <c r="Q417" s="58"/>
      <c r="R417" s="58"/>
      <c r="S417" s="102"/>
    </row>
    <row r="418" spans="1:19" ht="12.5" customHeight="1" x14ac:dyDescent="0.35">
      <c r="A418" s="60">
        <v>9</v>
      </c>
      <c r="B418" s="60" t="s">
        <v>117</v>
      </c>
      <c r="C418" s="68">
        <v>28.570229999999999</v>
      </c>
      <c r="D418" s="58" t="s">
        <v>65</v>
      </c>
      <c r="E418" s="60" t="s">
        <v>57</v>
      </c>
      <c r="F418" s="60" t="s">
        <v>118</v>
      </c>
      <c r="G418" s="60">
        <v>-60.27</v>
      </c>
      <c r="H418" s="60"/>
      <c r="I418" s="60">
        <f t="shared" si="26"/>
        <v>-60.27</v>
      </c>
      <c r="J418" s="60">
        <f>IF(OR(I418="",I419="",I420=""),"",(AVERAGEIF(A418:A$10000,A418,I418:I$10000)))</f>
        <v>-56.038000000000011</v>
      </c>
      <c r="K418" s="60"/>
      <c r="L418" s="60" t="str">
        <f>IF(O418="","",A418)</f>
        <v/>
      </c>
      <c r="M418" s="60" t="str">
        <f>IF(O418="","",(VLOOKUP(A418,A418:E7402,5,FALSE)))</f>
        <v/>
      </c>
      <c r="N418" s="60" t="str">
        <f t="shared" si="27"/>
        <v/>
      </c>
      <c r="O418" s="60" t="str">
        <f t="shared" si="29"/>
        <v/>
      </c>
      <c r="P418" s="103">
        <f t="shared" si="28"/>
        <v>21.09999999999701</v>
      </c>
      <c r="Q418" s="58"/>
      <c r="R418" s="58"/>
      <c r="S418" s="102"/>
    </row>
    <row r="419" spans="1:19" ht="12.5" customHeight="1" x14ac:dyDescent="0.35">
      <c r="A419" s="2">
        <v>9</v>
      </c>
      <c r="B419" s="2" t="s">
        <v>117</v>
      </c>
      <c r="C419" s="67">
        <v>28.590479999999999</v>
      </c>
      <c r="D419" t="s">
        <v>65</v>
      </c>
      <c r="E419" s="2" t="s">
        <v>57</v>
      </c>
      <c r="F419" s="2" t="s">
        <v>118</v>
      </c>
      <c r="G419" s="2">
        <v>-58.99</v>
      </c>
      <c r="I419" s="60">
        <f t="shared" si="26"/>
        <v>-58.99</v>
      </c>
      <c r="J419" s="60">
        <f>IF(OR(I419="",I420="",I421=""),"",(AVERAGEIF(A419:A$10000,A419,I419:I$10000)))</f>
        <v>-55.735714285714288</v>
      </c>
      <c r="K419" s="60"/>
      <c r="L419" s="55" t="str">
        <f>IF(O419="","",A419)</f>
        <v/>
      </c>
      <c r="M419" s="60" t="str">
        <f>IF(O419="","",(VLOOKUP(A419,A419:E7403,5,FALSE)))</f>
        <v/>
      </c>
      <c r="N419" s="55" t="str">
        <f t="shared" si="27"/>
        <v/>
      </c>
      <c r="O419" s="55" t="str">
        <f t="shared" si="29"/>
        <v/>
      </c>
      <c r="P419" s="104">
        <f t="shared" si="28"/>
        <v>20.250000000000767</v>
      </c>
      <c r="Q419" s="58"/>
      <c r="R419" s="58"/>
      <c r="S419" s="102"/>
    </row>
    <row r="420" spans="1:19" ht="12.5" customHeight="1" x14ac:dyDescent="0.35">
      <c r="A420" s="60">
        <v>9</v>
      </c>
      <c r="B420" s="60" t="s">
        <v>117</v>
      </c>
      <c r="C420" s="68">
        <v>28.612860000000001</v>
      </c>
      <c r="D420" s="58" t="s">
        <v>65</v>
      </c>
      <c r="E420" s="60" t="s">
        <v>57</v>
      </c>
      <c r="F420" s="60" t="s">
        <v>118</v>
      </c>
      <c r="G420" s="60">
        <v>-52.36</v>
      </c>
      <c r="H420" s="60"/>
      <c r="I420" s="60">
        <f t="shared" si="26"/>
        <v>-52.36</v>
      </c>
      <c r="J420" s="60">
        <f>IF(OR(I420="",I421="",I422=""),"",(AVERAGEIF(A420:A$10000,A420,I420:I$10000)))</f>
        <v>-55.485384615384611</v>
      </c>
      <c r="K420" s="60"/>
      <c r="L420" s="60" t="str">
        <f>IF(O420="","",A420)</f>
        <v/>
      </c>
      <c r="M420" s="60" t="str">
        <f>IF(O420="","",(VLOOKUP(A420,A420:E7404,5,FALSE)))</f>
        <v/>
      </c>
      <c r="N420" s="60" t="str">
        <f t="shared" si="27"/>
        <v/>
      </c>
      <c r="O420" s="60" t="str">
        <f t="shared" si="29"/>
        <v/>
      </c>
      <c r="P420" s="103">
        <f t="shared" si="28"/>
        <v>22.380000000001843</v>
      </c>
      <c r="Q420" s="58"/>
      <c r="R420" s="58"/>
      <c r="S420" s="102"/>
    </row>
    <row r="421" spans="1:19" ht="12.5" customHeight="1" x14ac:dyDescent="0.35">
      <c r="A421" s="2">
        <v>9</v>
      </c>
      <c r="B421" s="2" t="s">
        <v>117</v>
      </c>
      <c r="C421" s="67">
        <v>28.633189999999999</v>
      </c>
      <c r="D421" t="s">
        <v>65</v>
      </c>
      <c r="E421" s="2" t="s">
        <v>57</v>
      </c>
      <c r="F421" s="2" t="s">
        <v>118</v>
      </c>
      <c r="G421" s="2">
        <v>-52.36</v>
      </c>
      <c r="I421" s="60">
        <f t="shared" si="26"/>
        <v>-52.36</v>
      </c>
      <c r="J421" s="60">
        <f>IF(OR(I421="",I422="",I423=""),"",(AVERAGEIF(A421:A$10000,A421,I421:I$10000)))</f>
        <v>-55.74583333333333</v>
      </c>
      <c r="K421" s="60"/>
      <c r="L421" s="55" t="str">
        <f>IF(O421="","",A421)</f>
        <v/>
      </c>
      <c r="M421" s="60" t="str">
        <f>IF(O421="","",(VLOOKUP(A421,A421:E7405,5,FALSE)))</f>
        <v/>
      </c>
      <c r="N421" s="55" t="str">
        <f t="shared" si="27"/>
        <v/>
      </c>
      <c r="O421" s="55" t="str">
        <f t="shared" si="29"/>
        <v/>
      </c>
      <c r="P421" s="104">
        <f t="shared" si="28"/>
        <v>20.329999999997739</v>
      </c>
      <c r="Q421" s="58"/>
      <c r="R421" s="58"/>
      <c r="S421" s="102"/>
    </row>
    <row r="422" spans="1:19" ht="12.5" customHeight="1" x14ac:dyDescent="0.35">
      <c r="A422" s="60">
        <v>9</v>
      </c>
      <c r="B422" s="60" t="s">
        <v>117</v>
      </c>
      <c r="C422" s="68">
        <v>28.655360000000002</v>
      </c>
      <c r="D422" s="58" t="s">
        <v>65</v>
      </c>
      <c r="E422" s="60" t="s">
        <v>57</v>
      </c>
      <c r="F422" s="60" t="s">
        <v>118</v>
      </c>
      <c r="G422" s="60">
        <v>-49.87</v>
      </c>
      <c r="H422" s="60"/>
      <c r="I422" s="60">
        <f t="shared" si="26"/>
        <v>-49.87</v>
      </c>
      <c r="J422" s="60">
        <f>IF(OR(I422="",I423="",I424=""),"",(AVERAGEIF(A422:A$10000,A422,I422:I$10000)))</f>
        <v>-56.053636363636365</v>
      </c>
      <c r="K422" s="60"/>
      <c r="L422" s="60" t="str">
        <f>IF(O422="","",A422)</f>
        <v/>
      </c>
      <c r="M422" s="60" t="str">
        <f>IF(O422="","",(VLOOKUP(A422,A422:E7406,5,FALSE)))</f>
        <v/>
      </c>
      <c r="N422" s="60" t="str">
        <f t="shared" si="27"/>
        <v/>
      </c>
      <c r="O422" s="60" t="str">
        <f t="shared" si="29"/>
        <v/>
      </c>
      <c r="P422" s="103">
        <f t="shared" si="28"/>
        <v>22.170000000002688</v>
      </c>
      <c r="Q422" s="58"/>
      <c r="R422" s="58"/>
      <c r="S422" s="102"/>
    </row>
    <row r="423" spans="1:19" ht="12.5" customHeight="1" x14ac:dyDescent="0.35">
      <c r="A423" s="2">
        <v>9</v>
      </c>
      <c r="B423" s="2" t="s">
        <v>117</v>
      </c>
      <c r="C423" s="67">
        <v>28.674990000000001</v>
      </c>
      <c r="D423" t="s">
        <v>65</v>
      </c>
      <c r="E423" s="2" t="s">
        <v>57</v>
      </c>
      <c r="F423" s="2" t="s">
        <v>118</v>
      </c>
      <c r="G423" s="2">
        <v>-53.42</v>
      </c>
      <c r="I423" s="60">
        <f t="shared" si="26"/>
        <v>-53.42</v>
      </c>
      <c r="J423" s="60">
        <f>IF(OR(I423="",I424="",I425=""),"",(AVERAGEIF(A423:A$10000,A423,I423:I$10000)))</f>
        <v>-56.672000000000004</v>
      </c>
      <c r="K423" s="60"/>
      <c r="L423" s="55" t="str">
        <f>IF(O423="","",A423)</f>
        <v/>
      </c>
      <c r="M423" s="60" t="str">
        <f>IF(O423="","",(VLOOKUP(A423,A423:E7407,5,FALSE)))</f>
        <v/>
      </c>
      <c r="N423" s="55" t="str">
        <f t="shared" si="27"/>
        <v/>
      </c>
      <c r="O423" s="55" t="str">
        <f t="shared" si="29"/>
        <v/>
      </c>
      <c r="P423" s="104">
        <f t="shared" si="28"/>
        <v>19.62999999999937</v>
      </c>
      <c r="Q423" s="58"/>
      <c r="R423" s="58"/>
      <c r="S423" s="102"/>
    </row>
    <row r="424" spans="1:19" ht="12.5" customHeight="1" x14ac:dyDescent="0.35">
      <c r="A424" s="60">
        <v>9</v>
      </c>
      <c r="B424" s="60" t="s">
        <v>117</v>
      </c>
      <c r="C424" s="68">
        <v>28.70486</v>
      </c>
      <c r="D424" s="58" t="s">
        <v>65</v>
      </c>
      <c r="E424" s="60" t="s">
        <v>57</v>
      </c>
      <c r="F424" s="60" t="s">
        <v>118</v>
      </c>
      <c r="G424" s="60">
        <v>-47.85</v>
      </c>
      <c r="H424" s="60"/>
      <c r="I424" s="60">
        <f t="shared" si="26"/>
        <v>-47.85</v>
      </c>
      <c r="J424" s="60">
        <f>IF(OR(I424="",I425="",I426=""),"",(AVERAGEIF(A424:A$10000,A424,I424:I$10000)))</f>
        <v>-57.033333333333331</v>
      </c>
      <c r="K424" s="60"/>
      <c r="L424" s="60" t="str">
        <f>IF(O424="","",A424)</f>
        <v/>
      </c>
      <c r="M424" s="60" t="str">
        <f>IF(O424="","",(VLOOKUP(A424,A424:E7408,5,FALSE)))</f>
        <v/>
      </c>
      <c r="N424" s="60" t="str">
        <f t="shared" si="27"/>
        <v/>
      </c>
      <c r="O424" s="60" t="str">
        <f t="shared" si="29"/>
        <v/>
      </c>
      <c r="P424" s="103">
        <f t="shared" si="28"/>
        <v>29.869999999998953</v>
      </c>
      <c r="Q424" s="58"/>
      <c r="R424" s="58"/>
      <c r="S424" s="102"/>
    </row>
    <row r="425" spans="1:19" ht="12.5" customHeight="1" x14ac:dyDescent="0.35">
      <c r="A425" s="2">
        <v>9</v>
      </c>
      <c r="B425" s="2" t="s">
        <v>117</v>
      </c>
      <c r="C425" s="67">
        <v>28.723939999999999</v>
      </c>
      <c r="D425" t="s">
        <v>65</v>
      </c>
      <c r="E425" s="2" t="s">
        <v>57</v>
      </c>
      <c r="F425" s="2" t="s">
        <v>118</v>
      </c>
      <c r="G425" s="2">
        <v>-46.72</v>
      </c>
      <c r="I425" s="60">
        <f t="shared" si="26"/>
        <v>-46.72</v>
      </c>
      <c r="J425" s="60">
        <f>IF(OR(I425="",I426="",I427=""),"",(AVERAGEIF(A425:A$10000,A425,I425:I$10000)))</f>
        <v>-58.181250000000006</v>
      </c>
      <c r="K425" s="60"/>
      <c r="L425" s="55" t="str">
        <f>IF(O425="","",A425)</f>
        <v/>
      </c>
      <c r="M425" s="60" t="str">
        <f>IF(O425="","",(VLOOKUP(A425,A425:E7409,5,FALSE)))</f>
        <v/>
      </c>
      <c r="N425" s="55" t="str">
        <f t="shared" si="27"/>
        <v/>
      </c>
      <c r="O425" s="55" t="str">
        <f t="shared" si="29"/>
        <v/>
      </c>
      <c r="P425" s="104">
        <f t="shared" si="28"/>
        <v>19.079999999998876</v>
      </c>
      <c r="Q425" s="58"/>
      <c r="R425" s="58"/>
      <c r="S425" s="102"/>
    </row>
    <row r="426" spans="1:19" ht="12.5" customHeight="1" x14ac:dyDescent="0.35">
      <c r="A426" s="60">
        <v>9</v>
      </c>
      <c r="B426" s="60" t="s">
        <v>117</v>
      </c>
      <c r="C426" s="68">
        <v>28.743099999999998</v>
      </c>
      <c r="D426" s="58" t="s">
        <v>65</v>
      </c>
      <c r="E426" s="60" t="s">
        <v>57</v>
      </c>
      <c r="F426" s="60" t="s">
        <v>118</v>
      </c>
      <c r="G426" s="60">
        <v>-50.57</v>
      </c>
      <c r="H426" s="60"/>
      <c r="I426" s="60">
        <f t="shared" si="26"/>
        <v>-50.57</v>
      </c>
      <c r="J426" s="60">
        <f>IF(OR(I426="",I427="",I428=""),"",(AVERAGEIF(A426:A$10000,A426,I426:I$10000)))</f>
        <v>-59.818571428571431</v>
      </c>
      <c r="K426" s="60"/>
      <c r="L426" s="60" t="str">
        <f>IF(O426="","",A426)</f>
        <v/>
      </c>
      <c r="M426" s="60" t="str">
        <f>IF(O426="","",(VLOOKUP(A426,A426:E7410,5,FALSE)))</f>
        <v/>
      </c>
      <c r="N426" s="60" t="str">
        <f t="shared" si="27"/>
        <v/>
      </c>
      <c r="O426" s="60" t="str">
        <f t="shared" si="29"/>
        <v/>
      </c>
      <c r="P426" s="103">
        <f t="shared" si="28"/>
        <v>19.1599999999994</v>
      </c>
      <c r="Q426" s="58"/>
      <c r="R426" s="58"/>
      <c r="S426" s="102"/>
    </row>
    <row r="427" spans="1:19" ht="12.5" customHeight="1" x14ac:dyDescent="0.35">
      <c r="A427" s="2">
        <v>9</v>
      </c>
      <c r="B427" s="2" t="s">
        <v>117</v>
      </c>
      <c r="C427" s="67">
        <v>28.771840000000001</v>
      </c>
      <c r="D427" t="s">
        <v>65</v>
      </c>
      <c r="E427" s="2" t="s">
        <v>57</v>
      </c>
      <c r="F427" s="2" t="s">
        <v>118</v>
      </c>
      <c r="G427" s="2">
        <v>-60.76</v>
      </c>
      <c r="I427" s="60">
        <f t="shared" si="26"/>
        <v>-60.76</v>
      </c>
      <c r="J427" s="60">
        <f>IF(OR(I427="",I428="",I429=""),"",(AVERAGEIF(A427:A$10000,A427,I427:I$10000)))</f>
        <v>-61.359999999999992</v>
      </c>
      <c r="K427" s="60"/>
      <c r="L427" s="55" t="str">
        <f>IF(O427="","",A427)</f>
        <v/>
      </c>
      <c r="M427" s="60" t="str">
        <f>IF(O427="","",(VLOOKUP(A427,A427:E7411,5,FALSE)))</f>
        <v/>
      </c>
      <c r="N427" s="55" t="str">
        <f t="shared" si="27"/>
        <v/>
      </c>
      <c r="O427" s="55" t="str">
        <f t="shared" si="29"/>
        <v/>
      </c>
      <c r="P427" s="104">
        <f t="shared" si="28"/>
        <v>28.740000000002652</v>
      </c>
      <c r="Q427" s="58"/>
      <c r="R427" s="58"/>
      <c r="S427" s="102"/>
    </row>
    <row r="428" spans="1:19" ht="12.5" customHeight="1" x14ac:dyDescent="0.35">
      <c r="A428" s="60">
        <v>9</v>
      </c>
      <c r="B428" s="60" t="s">
        <v>117</v>
      </c>
      <c r="C428" s="68">
        <v>28.792149999999999</v>
      </c>
      <c r="D428" s="58" t="s">
        <v>65</v>
      </c>
      <c r="E428" s="60" t="s">
        <v>57</v>
      </c>
      <c r="F428" s="60" t="s">
        <v>118</v>
      </c>
      <c r="G428" s="60">
        <v>-54.08</v>
      </c>
      <c r="H428" s="60"/>
      <c r="I428" s="60">
        <f t="shared" si="26"/>
        <v>-54.08</v>
      </c>
      <c r="J428" s="60">
        <f>IF(OR(I428="",I429="",I430=""),"",(AVERAGEIF(A428:A$10000,A428,I428:I$10000)))</f>
        <v>-61.48</v>
      </c>
      <c r="K428" s="60"/>
      <c r="L428" s="60" t="str">
        <f>IF(O428="","",A428)</f>
        <v/>
      </c>
      <c r="M428" s="60" t="str">
        <f>IF(O428="","",(VLOOKUP(A428,A428:E7412,5,FALSE)))</f>
        <v/>
      </c>
      <c r="N428" s="60" t="str">
        <f t="shared" si="27"/>
        <v/>
      </c>
      <c r="O428" s="60" t="str">
        <f t="shared" si="29"/>
        <v/>
      </c>
      <c r="P428" s="103">
        <f t="shared" si="28"/>
        <v>20.309999999998496</v>
      </c>
      <c r="Q428" s="58"/>
      <c r="R428" s="58"/>
      <c r="S428" s="102"/>
    </row>
    <row r="429" spans="1:19" ht="12.5" customHeight="1" x14ac:dyDescent="0.35">
      <c r="A429" s="2">
        <v>9</v>
      </c>
      <c r="B429" s="2" t="s">
        <v>117</v>
      </c>
      <c r="C429" s="67">
        <v>28.815809999999999</v>
      </c>
      <c r="D429" t="s">
        <v>65</v>
      </c>
      <c r="E429" s="2" t="s">
        <v>57</v>
      </c>
      <c r="F429" s="2" t="s">
        <v>118</v>
      </c>
      <c r="G429" s="2">
        <v>-57.85</v>
      </c>
      <c r="I429" s="60">
        <f t="shared" si="26"/>
        <v>-57.85</v>
      </c>
      <c r="J429" s="60">
        <f>IF(OR(I429="",I430="",I431=""),"",(AVERAGEIF(A429:A$10000,A429,I429:I$10000)))</f>
        <v>-63.330000000000005</v>
      </c>
      <c r="K429" s="60"/>
      <c r="L429" s="55" t="str">
        <f>IF(O429="","",A429)</f>
        <v/>
      </c>
      <c r="M429" s="60" t="str">
        <f>IF(O429="","",(VLOOKUP(A429,A429:E7413,5,FALSE)))</f>
        <v/>
      </c>
      <c r="N429" s="55" t="str">
        <f t="shared" si="27"/>
        <v/>
      </c>
      <c r="O429" s="55" t="str">
        <f t="shared" si="29"/>
        <v/>
      </c>
      <c r="P429" s="104">
        <f t="shared" si="28"/>
        <v>23.65999999999957</v>
      </c>
      <c r="Q429" s="58"/>
      <c r="R429" s="58"/>
      <c r="S429" s="102"/>
    </row>
    <row r="430" spans="1:19" ht="12.5" customHeight="1" x14ac:dyDescent="0.35">
      <c r="A430" s="60">
        <v>9</v>
      </c>
      <c r="B430" s="60" t="s">
        <v>117</v>
      </c>
      <c r="C430" s="68">
        <v>28.84534</v>
      </c>
      <c r="D430" s="58" t="s">
        <v>65</v>
      </c>
      <c r="E430" s="60" t="s">
        <v>57</v>
      </c>
      <c r="F430" s="60" t="s">
        <v>118</v>
      </c>
      <c r="G430" s="60">
        <v>-62.45</v>
      </c>
      <c r="H430" s="60"/>
      <c r="I430" s="60">
        <f t="shared" si="26"/>
        <v>-62.45</v>
      </c>
      <c r="J430" s="60">
        <f>IF(OR(I430="",I431="",I432=""),"",(AVERAGEIF(A430:A$10000,A430,I430:I$10000)))</f>
        <v>-65.156666666666666</v>
      </c>
      <c r="K430" s="60"/>
      <c r="L430" s="60" t="str">
        <f>IF(O430="","",A430)</f>
        <v/>
      </c>
      <c r="M430" s="60" t="str">
        <f>IF(O430="","",(VLOOKUP(A430,A430:E7414,5,FALSE)))</f>
        <v/>
      </c>
      <c r="N430" s="60" t="str">
        <f t="shared" si="27"/>
        <v/>
      </c>
      <c r="O430" s="60" t="str">
        <f t="shared" si="29"/>
        <v/>
      </c>
      <c r="P430" s="103">
        <f t="shared" si="28"/>
        <v>29.530000000001166</v>
      </c>
      <c r="Q430" s="58"/>
      <c r="R430" s="58"/>
      <c r="S430" s="102"/>
    </row>
    <row r="431" spans="1:19" ht="12.5" customHeight="1" x14ac:dyDescent="0.35">
      <c r="A431" s="2">
        <v>9</v>
      </c>
      <c r="B431" s="2" t="s">
        <v>117</v>
      </c>
      <c r="C431" s="67">
        <v>28.870370000000001</v>
      </c>
      <c r="D431" t="s">
        <v>65</v>
      </c>
      <c r="E431" s="2" t="s">
        <v>57</v>
      </c>
      <c r="F431" s="2" t="s">
        <v>118</v>
      </c>
      <c r="G431" s="2">
        <v>-66.67</v>
      </c>
      <c r="I431" s="60">
        <f t="shared" si="26"/>
        <v>-66.67</v>
      </c>
      <c r="J431" s="60" t="str">
        <f>IF(OR(I431="",I432="",I433=""),"",(AVERAGEIF(A431:A$10000,A431,I431:I$10000)))</f>
        <v/>
      </c>
      <c r="K431" s="60"/>
      <c r="L431" s="55" t="str">
        <f>IF(O431="","",A431)</f>
        <v/>
      </c>
      <c r="M431" s="60" t="str">
        <f>IF(O431="","",(VLOOKUP(A431,A431:E7415,5,FALSE)))</f>
        <v/>
      </c>
      <c r="N431" s="55" t="str">
        <f t="shared" si="27"/>
        <v/>
      </c>
      <c r="O431" s="55" t="str">
        <f t="shared" si="29"/>
        <v/>
      </c>
      <c r="P431" s="104">
        <f t="shared" si="28"/>
        <v>25.030000000000996</v>
      </c>
      <c r="Q431" s="58"/>
      <c r="R431" s="58"/>
      <c r="S431" s="102"/>
    </row>
    <row r="432" spans="1:19" ht="12.5" customHeight="1" x14ac:dyDescent="0.35">
      <c r="A432" s="60">
        <v>9</v>
      </c>
      <c r="B432" s="60" t="s">
        <v>117</v>
      </c>
      <c r="C432" s="68">
        <v>28.892330000000001</v>
      </c>
      <c r="D432" s="58" t="s">
        <v>65</v>
      </c>
      <c r="E432" s="60" t="s">
        <v>57</v>
      </c>
      <c r="F432" s="60" t="s">
        <v>118</v>
      </c>
      <c r="G432" s="60">
        <v>-66.349999999999994</v>
      </c>
      <c r="H432" s="60"/>
      <c r="I432" s="60">
        <f t="shared" si="26"/>
        <v>-66.349999999999994</v>
      </c>
      <c r="J432" s="60" t="str">
        <f>IF(OR(I432="",I433="",I434=""),"",(AVERAGEIF(A432:A$10000,A432,I432:I$10000)))</f>
        <v/>
      </c>
      <c r="K432" s="60"/>
      <c r="L432" s="60" t="str">
        <f>IF(O432="","",A432)</f>
        <v/>
      </c>
      <c r="M432" s="60" t="str">
        <f>IF(O432="","",(VLOOKUP(A432,A432:E7416,5,FALSE)))</f>
        <v/>
      </c>
      <c r="N432" s="60" t="str">
        <f t="shared" si="27"/>
        <v/>
      </c>
      <c r="O432" s="60" t="str">
        <f t="shared" si="29"/>
        <v/>
      </c>
      <c r="P432" s="103">
        <f t="shared" si="28"/>
        <v>21.95999999999998</v>
      </c>
      <c r="Q432" s="58"/>
      <c r="R432" s="58"/>
      <c r="S432" s="102"/>
    </row>
    <row r="433" spans="1:19" ht="12.5" customHeight="1" x14ac:dyDescent="0.35">
      <c r="A433" s="2">
        <v>9</v>
      </c>
      <c r="B433" s="2" t="s">
        <v>117</v>
      </c>
      <c r="C433" s="67">
        <v>28.914629999999999</v>
      </c>
      <c r="D433" t="s">
        <v>65</v>
      </c>
      <c r="E433" s="2" t="s">
        <v>57</v>
      </c>
      <c r="F433" s="2" t="s">
        <v>118</v>
      </c>
      <c r="G433" s="2">
        <v>-77.2</v>
      </c>
      <c r="I433" s="60" t="str">
        <f t="shared" si="26"/>
        <v/>
      </c>
      <c r="J433" s="60" t="str">
        <f>IF(OR(I433="",I434="",I435=""),"",(AVERAGEIF(A433:A$10000,A433,I433:I$10000)))</f>
        <v/>
      </c>
      <c r="K433" s="60"/>
      <c r="L433" s="55" t="str">
        <f>IF(O433="","",A433)</f>
        <v/>
      </c>
      <c r="M433" s="60" t="str">
        <f>IF(O433="","",(VLOOKUP(A433,A433:E7417,5,FALSE)))</f>
        <v/>
      </c>
      <c r="N433" s="55" t="str">
        <f t="shared" si="27"/>
        <v/>
      </c>
      <c r="O433" s="55" t="str">
        <f t="shared" si="29"/>
        <v/>
      </c>
      <c r="P433" s="104">
        <f t="shared" si="28"/>
        <v>22.299999999997766</v>
      </c>
      <c r="Q433" s="58"/>
      <c r="R433" s="58"/>
      <c r="S433" s="102"/>
    </row>
    <row r="434" spans="1:19" ht="12.5" customHeight="1" x14ac:dyDescent="0.35">
      <c r="A434" s="60">
        <v>9</v>
      </c>
      <c r="B434" s="60" t="s">
        <v>117</v>
      </c>
      <c r="C434" s="68">
        <v>28.932580000000002</v>
      </c>
      <c r="D434" s="58" t="s">
        <v>65</v>
      </c>
      <c r="E434" s="60" t="s">
        <v>57</v>
      </c>
      <c r="F434" s="60" t="s">
        <v>118</v>
      </c>
      <c r="G434" s="60">
        <v>-78.760000000000005</v>
      </c>
      <c r="H434" s="60"/>
      <c r="I434" s="60" t="str">
        <f t="shared" si="26"/>
        <v/>
      </c>
      <c r="J434" s="60" t="str">
        <f>IF(OR(I434="",I435="",I436=""),"",(AVERAGEIF(A434:A$10000,A434,I434:I$10000)))</f>
        <v/>
      </c>
      <c r="K434" s="60"/>
      <c r="L434" s="60" t="str">
        <f>IF(O434="","",A434)</f>
        <v/>
      </c>
      <c r="M434" s="60" t="str">
        <f>IF(O434="","",(VLOOKUP(A434,A434:E7418,5,FALSE)))</f>
        <v/>
      </c>
      <c r="N434" s="60" t="str">
        <f t="shared" si="27"/>
        <v/>
      </c>
      <c r="O434" s="60" t="str">
        <f t="shared" si="29"/>
        <v/>
      </c>
      <c r="P434" s="103">
        <f t="shared" si="28"/>
        <v>17.950000000002575</v>
      </c>
      <c r="Q434" s="58"/>
      <c r="R434" s="58"/>
      <c r="S434" s="102"/>
    </row>
    <row r="435" spans="1:19" ht="12.5" customHeight="1" x14ac:dyDescent="0.35">
      <c r="A435" s="2">
        <v>9</v>
      </c>
      <c r="B435" s="2" t="s">
        <v>117</v>
      </c>
      <c r="C435" s="67">
        <v>28.950839999999999</v>
      </c>
      <c r="D435" t="s">
        <v>65</v>
      </c>
      <c r="E435" s="2" t="s">
        <v>57</v>
      </c>
      <c r="F435" s="2" t="s">
        <v>118</v>
      </c>
      <c r="G435" s="2">
        <v>-78.760000000000005</v>
      </c>
      <c r="I435" s="60" t="str">
        <f t="shared" si="26"/>
        <v/>
      </c>
      <c r="J435" s="60" t="str">
        <f>IF(OR(I435="",I436="",I437=""),"",(AVERAGEIF(A435:A$10000,A435,I435:I$10000)))</f>
        <v/>
      </c>
      <c r="K435" s="60"/>
      <c r="L435" s="55" t="str">
        <f>IF(O435="","",A435)</f>
        <v/>
      </c>
      <c r="M435" s="60" t="str">
        <f>IF(O435="","",(VLOOKUP(A435,A435:E7419,5,FALSE)))</f>
        <v/>
      </c>
      <c r="N435" s="55" t="str">
        <f t="shared" si="27"/>
        <v/>
      </c>
      <c r="O435" s="55" t="str">
        <f t="shared" si="29"/>
        <v/>
      </c>
      <c r="P435" s="104">
        <f t="shared" si="28"/>
        <v>18.259999999997945</v>
      </c>
      <c r="Q435" s="58"/>
      <c r="R435" s="58"/>
      <c r="S435" s="102"/>
    </row>
    <row r="436" spans="1:19" ht="12.5" customHeight="1" x14ac:dyDescent="0.35">
      <c r="A436" s="60">
        <v>9</v>
      </c>
      <c r="B436" s="60" t="s">
        <v>117</v>
      </c>
      <c r="C436" s="68">
        <v>28.970269999999999</v>
      </c>
      <c r="D436" s="58" t="s">
        <v>65</v>
      </c>
      <c r="E436" s="60" t="s">
        <v>57</v>
      </c>
      <c r="F436" s="60" t="s">
        <v>118</v>
      </c>
      <c r="G436" s="60">
        <v>-88.32</v>
      </c>
      <c r="H436" s="60"/>
      <c r="I436" s="60" t="str">
        <f t="shared" si="26"/>
        <v/>
      </c>
      <c r="J436" s="60" t="str">
        <f>IF(OR(I436="",I437="",I438=""),"",(AVERAGEIF(A436:A$10000,A436,I436:I$10000)))</f>
        <v/>
      </c>
      <c r="K436" s="60"/>
      <c r="L436" s="60" t="str">
        <f>IF(O436="","",A436)</f>
        <v/>
      </c>
      <c r="M436" s="60" t="str">
        <f>IF(O436="","",(VLOOKUP(A436,A436:E7420,5,FALSE)))</f>
        <v/>
      </c>
      <c r="N436" s="60" t="str">
        <f t="shared" si="27"/>
        <v/>
      </c>
      <c r="O436" s="60" t="str">
        <f t="shared" si="29"/>
        <v/>
      </c>
      <c r="P436" s="103">
        <f t="shared" si="28"/>
        <v>19.429999999999836</v>
      </c>
      <c r="Q436" s="58"/>
      <c r="R436" s="58"/>
      <c r="S436" s="102"/>
    </row>
    <row r="437" spans="1:19" ht="12.5" customHeight="1" x14ac:dyDescent="0.35">
      <c r="A437" s="2">
        <v>10</v>
      </c>
      <c r="B437" s="2" t="s">
        <v>117</v>
      </c>
      <c r="C437" s="67">
        <v>30.0001</v>
      </c>
      <c r="D437" t="s">
        <v>65</v>
      </c>
      <c r="E437" s="2" t="s">
        <v>58</v>
      </c>
      <c r="F437" s="2" t="s">
        <v>118</v>
      </c>
      <c r="G437" s="2">
        <v>-92.13</v>
      </c>
      <c r="I437" s="60" t="str">
        <f t="shared" si="26"/>
        <v/>
      </c>
      <c r="J437" s="60" t="str">
        <f>IF(OR(I437="",I438="",I439=""),"",(AVERAGEIF(A437:A$10000,A437,I437:I$10000)))</f>
        <v/>
      </c>
      <c r="K437" s="60"/>
      <c r="L437" s="55" t="str">
        <f>IF(O437="","",A437)</f>
        <v/>
      </c>
      <c r="M437" s="60" t="str">
        <f>IF(O437="","",(VLOOKUP(A437,A437:E7421,5,FALSE)))</f>
        <v/>
      </c>
      <c r="N437" s="55" t="str">
        <f t="shared" si="27"/>
        <v/>
      </c>
      <c r="O437" s="55" t="str">
        <f t="shared" si="29"/>
        <v/>
      </c>
      <c r="P437" s="104" t="str">
        <f t="shared" si="28"/>
        <v/>
      </c>
      <c r="Q437" s="58"/>
      <c r="R437" s="58"/>
      <c r="S437" s="102"/>
    </row>
    <row r="438" spans="1:19" ht="12.5" customHeight="1" x14ac:dyDescent="0.35">
      <c r="A438" s="60">
        <v>10</v>
      </c>
      <c r="B438" s="60" t="s">
        <v>117</v>
      </c>
      <c r="C438" s="68">
        <v>30.027080000000002</v>
      </c>
      <c r="D438" s="58" t="s">
        <v>65</v>
      </c>
      <c r="E438" s="60" t="s">
        <v>58</v>
      </c>
      <c r="F438" s="60" t="s">
        <v>118</v>
      </c>
      <c r="G438" s="60">
        <v>-97.31</v>
      </c>
      <c r="H438" s="60"/>
      <c r="I438" s="60" t="str">
        <f t="shared" si="26"/>
        <v/>
      </c>
      <c r="J438" s="60" t="str">
        <f>IF(OR(I438="",I439="",I440=""),"",(AVERAGEIF(A438:A$10000,A438,I438:I$10000)))</f>
        <v/>
      </c>
      <c r="K438" s="60"/>
      <c r="L438" s="60" t="str">
        <f>IF(O438="","",A438)</f>
        <v/>
      </c>
      <c r="M438" s="60" t="str">
        <f>IF(O438="","",(VLOOKUP(A438,A438:E7422,5,FALSE)))</f>
        <v/>
      </c>
      <c r="N438" s="60" t="str">
        <f t="shared" si="27"/>
        <v/>
      </c>
      <c r="O438" s="60" t="str">
        <f t="shared" si="29"/>
        <v/>
      </c>
      <c r="P438" s="103">
        <f t="shared" si="28"/>
        <v>26.98000000000178</v>
      </c>
      <c r="Q438" s="58"/>
      <c r="R438" s="58"/>
      <c r="S438" s="102"/>
    </row>
    <row r="439" spans="1:19" ht="12.5" customHeight="1" x14ac:dyDescent="0.35">
      <c r="A439" s="2">
        <v>10</v>
      </c>
      <c r="B439" s="2" t="s">
        <v>117</v>
      </c>
      <c r="C439" s="67">
        <v>30.050719999999998</v>
      </c>
      <c r="D439" t="s">
        <v>65</v>
      </c>
      <c r="E439" s="2" t="s">
        <v>58</v>
      </c>
      <c r="F439" s="2" t="s">
        <v>118</v>
      </c>
      <c r="G439" s="2">
        <v>-96.06</v>
      </c>
      <c r="I439" s="60" t="str">
        <f t="shared" si="26"/>
        <v/>
      </c>
      <c r="J439" s="60" t="str">
        <f>IF(OR(I439="",I440="",I441=""),"",(AVERAGEIF(A439:A$10000,A439,I439:I$10000)))</f>
        <v/>
      </c>
      <c r="K439" s="60"/>
      <c r="L439" s="55" t="str">
        <f>IF(O439="","",A439)</f>
        <v/>
      </c>
      <c r="M439" s="60" t="str">
        <f>IF(O439="","",(VLOOKUP(A439,A439:E7423,5,FALSE)))</f>
        <v/>
      </c>
      <c r="N439" s="55" t="str">
        <f t="shared" si="27"/>
        <v/>
      </c>
      <c r="O439" s="55" t="str">
        <f t="shared" si="29"/>
        <v/>
      </c>
      <c r="P439" s="104">
        <f t="shared" si="28"/>
        <v>23.639999999996775</v>
      </c>
      <c r="Q439" s="58"/>
      <c r="R439" s="58"/>
      <c r="S439" s="102"/>
    </row>
    <row r="440" spans="1:19" ht="12.5" customHeight="1" x14ac:dyDescent="0.35">
      <c r="A440" s="60">
        <v>10</v>
      </c>
      <c r="B440" s="60" t="s">
        <v>117</v>
      </c>
      <c r="C440" s="68">
        <v>30.069700000000001</v>
      </c>
      <c r="D440" s="58" t="s">
        <v>65</v>
      </c>
      <c r="E440" s="60" t="s">
        <v>58</v>
      </c>
      <c r="F440" s="60" t="s">
        <v>118</v>
      </c>
      <c r="G440" s="60">
        <v>-96.06</v>
      </c>
      <c r="H440" s="60"/>
      <c r="I440" s="60" t="str">
        <f t="shared" si="26"/>
        <v/>
      </c>
      <c r="J440" s="60" t="str">
        <f>IF(OR(I440="",I441="",I442=""),"",(AVERAGEIF(A440:A$10000,A440,I440:I$10000)))</f>
        <v/>
      </c>
      <c r="K440" s="60"/>
      <c r="L440" s="60" t="str">
        <f>IF(O440="","",A440)</f>
        <v/>
      </c>
      <c r="M440" s="60" t="str">
        <f>IF(O440="","",(VLOOKUP(A440,A440:E7424,5,FALSE)))</f>
        <v/>
      </c>
      <c r="N440" s="60" t="str">
        <f t="shared" si="27"/>
        <v/>
      </c>
      <c r="O440" s="60" t="str">
        <f t="shared" si="29"/>
        <v/>
      </c>
      <c r="P440" s="103">
        <f t="shared" si="28"/>
        <v>18.980000000002661</v>
      </c>
      <c r="Q440" s="58"/>
      <c r="R440" s="58"/>
      <c r="S440" s="102"/>
    </row>
    <row r="441" spans="1:19" ht="12.5" customHeight="1" x14ac:dyDescent="0.35">
      <c r="A441" s="2">
        <v>10</v>
      </c>
      <c r="B441" s="2" t="s">
        <v>117</v>
      </c>
      <c r="C441" s="67">
        <v>30.097059999999999</v>
      </c>
      <c r="D441" t="s">
        <v>65</v>
      </c>
      <c r="E441" s="2" t="s">
        <v>58</v>
      </c>
      <c r="F441" s="2" t="s">
        <v>118</v>
      </c>
      <c r="G441" s="2">
        <v>-90.7</v>
      </c>
      <c r="I441" s="60" t="str">
        <f t="shared" si="26"/>
        <v/>
      </c>
      <c r="J441" s="60" t="str">
        <f>IF(OR(I441="",I442="",I443=""),"",(AVERAGEIF(A441:A$10000,A441,I441:I$10000)))</f>
        <v/>
      </c>
      <c r="K441" s="60"/>
      <c r="L441" s="55" t="str">
        <f>IF(O441="","",A441)</f>
        <v/>
      </c>
      <c r="M441" s="60" t="str">
        <f>IF(O441="","",(VLOOKUP(A441,A441:E7425,5,FALSE)))</f>
        <v/>
      </c>
      <c r="N441" s="55" t="str">
        <f t="shared" si="27"/>
        <v/>
      </c>
      <c r="O441" s="55" t="str">
        <f t="shared" si="29"/>
        <v/>
      </c>
      <c r="P441" s="104">
        <f t="shared" si="28"/>
        <v>27.359999999998053</v>
      </c>
      <c r="Q441" s="58"/>
      <c r="R441" s="58"/>
      <c r="S441" s="102"/>
    </row>
    <row r="442" spans="1:19" ht="12.5" customHeight="1" x14ac:dyDescent="0.35">
      <c r="A442" s="60">
        <v>10</v>
      </c>
      <c r="B442" s="60" t="s">
        <v>117</v>
      </c>
      <c r="C442" s="68">
        <v>30.122209999999999</v>
      </c>
      <c r="D442" s="58" t="s">
        <v>65</v>
      </c>
      <c r="E442" s="60" t="s">
        <v>58</v>
      </c>
      <c r="F442" s="60" t="s">
        <v>118</v>
      </c>
      <c r="G442" s="60">
        <v>-94.53</v>
      </c>
      <c r="H442" s="60"/>
      <c r="I442" s="60" t="str">
        <f t="shared" si="26"/>
        <v/>
      </c>
      <c r="J442" s="60" t="str">
        <f>IF(OR(I442="",I443="",I444=""),"",(AVERAGEIF(A442:A$10000,A442,I442:I$10000)))</f>
        <v/>
      </c>
      <c r="K442" s="60"/>
      <c r="L442" s="60" t="str">
        <f>IF(O442="","",A442)</f>
        <v/>
      </c>
      <c r="M442" s="60" t="str">
        <f>IF(O442="","",(VLOOKUP(A442,A442:E7426,5,FALSE)))</f>
        <v/>
      </c>
      <c r="N442" s="60" t="str">
        <f t="shared" si="27"/>
        <v/>
      </c>
      <c r="O442" s="60" t="str">
        <f t="shared" si="29"/>
        <v/>
      </c>
      <c r="P442" s="103">
        <f t="shared" si="28"/>
        <v>25.150000000000006</v>
      </c>
      <c r="Q442" s="58"/>
      <c r="R442" s="58"/>
      <c r="S442" s="102"/>
    </row>
    <row r="443" spans="1:19" ht="12.5" customHeight="1" x14ac:dyDescent="0.35">
      <c r="A443" s="2">
        <v>10</v>
      </c>
      <c r="B443" s="2" t="s">
        <v>117</v>
      </c>
      <c r="C443" s="67">
        <v>30.144159999999999</v>
      </c>
      <c r="D443" t="s">
        <v>65</v>
      </c>
      <c r="E443" s="2" t="s">
        <v>58</v>
      </c>
      <c r="F443" s="2" t="s">
        <v>118</v>
      </c>
      <c r="G443" s="2">
        <v>-89.02</v>
      </c>
      <c r="I443" s="60" t="str">
        <f t="shared" si="26"/>
        <v/>
      </c>
      <c r="J443" s="60" t="str">
        <f>IF(OR(I443="",I444="",I445=""),"",(AVERAGEIF(A443:A$10000,A443,I443:I$10000)))</f>
        <v/>
      </c>
      <c r="K443" s="60"/>
      <c r="L443" s="55" t="str">
        <f>IF(O443="","",A443)</f>
        <v/>
      </c>
      <c r="M443" s="60" t="str">
        <f>IF(O443="","",(VLOOKUP(A443,A443:E7427,5,FALSE)))</f>
        <v/>
      </c>
      <c r="N443" s="55" t="str">
        <f t="shared" si="27"/>
        <v/>
      </c>
      <c r="O443" s="55" t="str">
        <f t="shared" si="29"/>
        <v/>
      </c>
      <c r="P443" s="104">
        <f t="shared" si="28"/>
        <v>21.950000000000358</v>
      </c>
      <c r="Q443" s="58"/>
      <c r="R443" s="58"/>
      <c r="S443" s="102"/>
    </row>
    <row r="444" spans="1:19" ht="12.5" customHeight="1" x14ac:dyDescent="0.35">
      <c r="A444" s="60">
        <v>10</v>
      </c>
      <c r="B444" s="60" t="s">
        <v>117</v>
      </c>
      <c r="C444" s="68">
        <v>30.17192</v>
      </c>
      <c r="D444" s="58" t="s">
        <v>65</v>
      </c>
      <c r="E444" s="60" t="s">
        <v>58</v>
      </c>
      <c r="F444" s="60" t="s">
        <v>118</v>
      </c>
      <c r="G444" s="60">
        <v>-100.97</v>
      </c>
      <c r="H444" s="60"/>
      <c r="I444" s="60" t="str">
        <f t="shared" si="26"/>
        <v/>
      </c>
      <c r="J444" s="60" t="str">
        <f>IF(OR(I444="",I445="",I446=""),"",(AVERAGEIF(A444:A$10000,A444,I444:I$10000)))</f>
        <v/>
      </c>
      <c r="K444" s="60"/>
      <c r="L444" s="60" t="str">
        <f>IF(O444="","",A444)</f>
        <v/>
      </c>
      <c r="M444" s="60" t="str">
        <f>IF(O444="","",(VLOOKUP(A444,A444:E7428,5,FALSE)))</f>
        <v/>
      </c>
      <c r="N444" s="60" t="str">
        <f t="shared" si="27"/>
        <v/>
      </c>
      <c r="O444" s="60" t="str">
        <f t="shared" si="29"/>
        <v/>
      </c>
      <c r="P444" s="103">
        <f t="shared" si="28"/>
        <v>27.760000000000673</v>
      </c>
      <c r="Q444" s="58"/>
      <c r="R444" s="58"/>
      <c r="S444" s="102"/>
    </row>
    <row r="445" spans="1:19" ht="12.5" customHeight="1" x14ac:dyDescent="0.35">
      <c r="A445" s="2">
        <v>10</v>
      </c>
      <c r="B445" s="2" t="s">
        <v>117</v>
      </c>
      <c r="C445" s="67">
        <v>30.199739999999998</v>
      </c>
      <c r="D445" t="s">
        <v>65</v>
      </c>
      <c r="E445" s="2" t="s">
        <v>58</v>
      </c>
      <c r="F445" s="2" t="s">
        <v>118</v>
      </c>
      <c r="G445" s="2">
        <v>-93.46</v>
      </c>
      <c r="I445" s="60" t="str">
        <f t="shared" si="26"/>
        <v/>
      </c>
      <c r="J445" s="60" t="str">
        <f>IF(OR(I445="",I446="",I447=""),"",(AVERAGEIF(A445:A$10000,A445,I445:I$10000)))</f>
        <v/>
      </c>
      <c r="K445" s="60"/>
      <c r="L445" s="55" t="str">
        <f>IF(O445="","",A445)</f>
        <v/>
      </c>
      <c r="M445" s="60" t="str">
        <f>IF(O445="","",(VLOOKUP(A445,A445:E7429,5,FALSE)))</f>
        <v/>
      </c>
      <c r="N445" s="55" t="str">
        <f t="shared" si="27"/>
        <v/>
      </c>
      <c r="O445" s="55" t="str">
        <f t="shared" si="29"/>
        <v/>
      </c>
      <c r="P445" s="104">
        <f t="shared" si="28"/>
        <v>27.819999999998402</v>
      </c>
      <c r="Q445" s="58"/>
      <c r="R445" s="58"/>
      <c r="S445" s="102"/>
    </row>
    <row r="446" spans="1:19" ht="12.5" customHeight="1" x14ac:dyDescent="0.35">
      <c r="A446" s="60">
        <v>10</v>
      </c>
      <c r="B446" s="60" t="s">
        <v>117</v>
      </c>
      <c r="C446" s="68">
        <v>30.22925</v>
      </c>
      <c r="D446" s="58" t="s">
        <v>65</v>
      </c>
      <c r="E446" s="60" t="s">
        <v>58</v>
      </c>
      <c r="F446" s="60" t="s">
        <v>118</v>
      </c>
      <c r="G446" s="60">
        <v>-91.1</v>
      </c>
      <c r="H446" s="60"/>
      <c r="I446" s="60" t="str">
        <f t="shared" si="26"/>
        <v/>
      </c>
      <c r="J446" s="60" t="str">
        <f>IF(OR(I446="",I447="",I448=""),"",(AVERAGEIF(A446:A$10000,A446,I446:I$10000)))</f>
        <v/>
      </c>
      <c r="K446" s="60"/>
      <c r="L446" s="60" t="str">
        <f>IF(O446="","",A446)</f>
        <v/>
      </c>
      <c r="M446" s="60" t="str">
        <f>IF(O446="","",(VLOOKUP(A446,A446:E7430,5,FALSE)))</f>
        <v/>
      </c>
      <c r="N446" s="60" t="str">
        <f t="shared" si="27"/>
        <v/>
      </c>
      <c r="O446" s="60" t="str">
        <f t="shared" si="29"/>
        <v/>
      </c>
      <c r="P446" s="103">
        <f t="shared" si="28"/>
        <v>29.510000000001924</v>
      </c>
      <c r="Q446" s="58"/>
      <c r="R446" s="58"/>
      <c r="S446" s="102"/>
    </row>
    <row r="447" spans="1:19" ht="12.5" customHeight="1" x14ac:dyDescent="0.35">
      <c r="A447" s="2">
        <v>10</v>
      </c>
      <c r="B447" s="2" t="s">
        <v>117</v>
      </c>
      <c r="C447" s="67">
        <v>30.249870000000001</v>
      </c>
      <c r="D447" t="s">
        <v>65</v>
      </c>
      <c r="E447" s="2" t="s">
        <v>58</v>
      </c>
      <c r="F447" s="2" t="s">
        <v>118</v>
      </c>
      <c r="G447" s="2">
        <v>-94.53</v>
      </c>
      <c r="I447" s="60" t="str">
        <f t="shared" si="26"/>
        <v/>
      </c>
      <c r="J447" s="60" t="str">
        <f>IF(OR(I447="",I448="",I449=""),"",(AVERAGEIF(A447:A$10000,A447,I447:I$10000)))</f>
        <v/>
      </c>
      <c r="K447" s="60"/>
      <c r="L447" s="55" t="str">
        <f>IF(O447="","",A447)</f>
        <v/>
      </c>
      <c r="M447" s="60" t="str">
        <f>IF(O447="","",(VLOOKUP(A447,A447:E7431,5,FALSE)))</f>
        <v/>
      </c>
      <c r="N447" s="55" t="str">
        <f t="shared" si="27"/>
        <v/>
      </c>
      <c r="O447" s="55" t="str">
        <f t="shared" si="29"/>
        <v/>
      </c>
      <c r="P447" s="104">
        <f t="shared" si="28"/>
        <v>20.620000000000971</v>
      </c>
      <c r="Q447" s="58"/>
      <c r="R447" s="58"/>
      <c r="S447" s="102"/>
    </row>
    <row r="448" spans="1:19" ht="12.5" customHeight="1" x14ac:dyDescent="0.35">
      <c r="A448" s="60">
        <v>10</v>
      </c>
      <c r="B448" s="60" t="s">
        <v>117</v>
      </c>
      <c r="C448" s="68">
        <v>30.267700000000001</v>
      </c>
      <c r="D448" s="58" t="s">
        <v>65</v>
      </c>
      <c r="E448" s="60" t="s">
        <v>58</v>
      </c>
      <c r="F448" s="60" t="s">
        <v>118</v>
      </c>
      <c r="G448" s="60">
        <v>-90.5</v>
      </c>
      <c r="H448" s="60"/>
      <c r="I448" s="60" t="str">
        <f t="shared" si="26"/>
        <v/>
      </c>
      <c r="J448" s="60" t="str">
        <f>IF(OR(I448="",I449="",I450=""),"",(AVERAGEIF(A448:A$10000,A448,I448:I$10000)))</f>
        <v/>
      </c>
      <c r="K448" s="60"/>
      <c r="L448" s="60" t="str">
        <f>IF(O448="","",A448)</f>
        <v/>
      </c>
      <c r="M448" s="60" t="str">
        <f>IF(O448="","",(VLOOKUP(A448,A448:E7432,5,FALSE)))</f>
        <v/>
      </c>
      <c r="N448" s="60" t="str">
        <f t="shared" si="27"/>
        <v/>
      </c>
      <c r="O448" s="60" t="str">
        <f t="shared" si="29"/>
        <v/>
      </c>
      <c r="P448" s="103">
        <f t="shared" si="28"/>
        <v>17.830000000000013</v>
      </c>
      <c r="Q448" s="58"/>
      <c r="R448" s="58"/>
      <c r="S448" s="102"/>
    </row>
    <row r="449" spans="1:19" ht="12.5" customHeight="1" x14ac:dyDescent="0.35">
      <c r="A449" s="2">
        <v>10</v>
      </c>
      <c r="B449" s="2" t="s">
        <v>117</v>
      </c>
      <c r="C449" s="67">
        <v>30.295020000000001</v>
      </c>
      <c r="D449" t="s">
        <v>65</v>
      </c>
      <c r="E449" s="2" t="s">
        <v>58</v>
      </c>
      <c r="F449" s="2" t="s">
        <v>118</v>
      </c>
      <c r="G449" s="2">
        <v>-92.13</v>
      </c>
      <c r="I449" s="60" t="str">
        <f t="shared" si="26"/>
        <v/>
      </c>
      <c r="J449" s="60" t="str">
        <f>IF(OR(I449="",I450="",I451=""),"",(AVERAGEIF(A449:A$10000,A449,I449:I$10000)))</f>
        <v/>
      </c>
      <c r="K449" s="60"/>
      <c r="L449" s="55" t="str">
        <f>IF(O449="","",A449)</f>
        <v/>
      </c>
      <c r="M449" s="60" t="str">
        <f>IF(O449="","",(VLOOKUP(A449,A449:E7433,5,FALSE)))</f>
        <v/>
      </c>
      <c r="N449" s="55" t="str">
        <f t="shared" si="27"/>
        <v/>
      </c>
      <c r="O449" s="55" t="str">
        <f t="shared" si="29"/>
        <v/>
      </c>
      <c r="P449" s="104">
        <f t="shared" si="28"/>
        <v>27.319999999999567</v>
      </c>
      <c r="Q449" s="58"/>
      <c r="R449" s="58"/>
      <c r="S449" s="102"/>
    </row>
    <row r="450" spans="1:19" ht="12.5" customHeight="1" x14ac:dyDescent="0.35">
      <c r="A450" s="60">
        <v>10</v>
      </c>
      <c r="B450" s="60" t="s">
        <v>117</v>
      </c>
      <c r="C450" s="68">
        <v>30.313020000000002</v>
      </c>
      <c r="D450" s="58" t="s">
        <v>65</v>
      </c>
      <c r="E450" s="60" t="s">
        <v>58</v>
      </c>
      <c r="F450" s="60" t="s">
        <v>118</v>
      </c>
      <c r="G450" s="60">
        <v>-91</v>
      </c>
      <c r="H450" s="60"/>
      <c r="I450" s="60" t="str">
        <f t="shared" si="26"/>
        <v/>
      </c>
      <c r="J450" s="60" t="str">
        <f>IF(OR(I450="",I451="",I452=""),"",(AVERAGEIF(A450:A$10000,A450,I450:I$10000)))</f>
        <v/>
      </c>
      <c r="K450" s="60"/>
      <c r="L450" s="60" t="str">
        <f>IF(O450="","",A450)</f>
        <v/>
      </c>
      <c r="M450" s="60" t="str">
        <f>IF(O450="","",(VLOOKUP(A450,A450:E7434,5,FALSE)))</f>
        <v/>
      </c>
      <c r="N450" s="60" t="str">
        <f t="shared" si="27"/>
        <v/>
      </c>
      <c r="O450" s="60" t="str">
        <f t="shared" si="29"/>
        <v/>
      </c>
      <c r="P450" s="103">
        <f t="shared" si="28"/>
        <v>18.000000000000682</v>
      </c>
      <c r="Q450" s="58"/>
      <c r="R450" s="58"/>
      <c r="S450" s="102"/>
    </row>
    <row r="451" spans="1:19" ht="12.5" customHeight="1" x14ac:dyDescent="0.35">
      <c r="A451" s="2">
        <v>10</v>
      </c>
      <c r="B451" s="2" t="s">
        <v>117</v>
      </c>
      <c r="C451" s="67">
        <v>30.333400000000001</v>
      </c>
      <c r="D451" t="s">
        <v>65</v>
      </c>
      <c r="E451" s="2" t="s">
        <v>58</v>
      </c>
      <c r="F451" s="2" t="s">
        <v>118</v>
      </c>
      <c r="G451" s="2">
        <v>-93.34</v>
      </c>
      <c r="I451" s="60" t="str">
        <f t="shared" si="26"/>
        <v/>
      </c>
      <c r="J451" s="60" t="str">
        <f>IF(OR(I451="",I452="",I453=""),"",(AVERAGEIF(A451:A$10000,A451,I451:I$10000)))</f>
        <v/>
      </c>
      <c r="K451" s="60"/>
      <c r="L451" s="55" t="str">
        <f>IF(O451="","",A451)</f>
        <v/>
      </c>
      <c r="M451" s="60" t="str">
        <f>IF(O451="","",(VLOOKUP(A451,A451:E7435,5,FALSE)))</f>
        <v/>
      </c>
      <c r="N451" s="55" t="str">
        <f t="shared" si="27"/>
        <v/>
      </c>
      <c r="O451" s="55" t="str">
        <f t="shared" si="29"/>
        <v/>
      </c>
      <c r="P451" s="104">
        <f t="shared" si="28"/>
        <v>20.379999999999399</v>
      </c>
      <c r="Q451" s="58"/>
      <c r="R451" s="58"/>
      <c r="S451" s="102"/>
    </row>
    <row r="452" spans="1:19" ht="12.5" customHeight="1" x14ac:dyDescent="0.35">
      <c r="A452" s="60">
        <v>10</v>
      </c>
      <c r="B452" s="60" t="s">
        <v>117</v>
      </c>
      <c r="C452" s="68">
        <v>30.351680000000002</v>
      </c>
      <c r="D452" s="58" t="s">
        <v>65</v>
      </c>
      <c r="E452" s="60" t="s">
        <v>58</v>
      </c>
      <c r="F452" s="60" t="s">
        <v>118</v>
      </c>
      <c r="G452" s="60">
        <v>-97.89</v>
      </c>
      <c r="H452" s="60"/>
      <c r="I452" s="60" t="str">
        <f t="shared" si="26"/>
        <v/>
      </c>
      <c r="J452" s="60" t="str">
        <f>IF(OR(I452="",I453="",I454=""),"",(AVERAGEIF(A452:A$10000,A452,I452:I$10000)))</f>
        <v/>
      </c>
      <c r="K452" s="60"/>
      <c r="L452" s="60" t="str">
        <f>IF(O452="","",A452)</f>
        <v/>
      </c>
      <c r="M452" s="60" t="str">
        <f>IF(O452="","",(VLOOKUP(A452,A452:E7436,5,FALSE)))</f>
        <v/>
      </c>
      <c r="N452" s="60" t="str">
        <f t="shared" si="27"/>
        <v/>
      </c>
      <c r="O452" s="60" t="str">
        <f t="shared" si="29"/>
        <v/>
      </c>
      <c r="P452" s="103">
        <f t="shared" si="28"/>
        <v>18.28000000000074</v>
      </c>
      <c r="Q452" s="58"/>
      <c r="R452" s="58"/>
      <c r="S452" s="102"/>
    </row>
    <row r="453" spans="1:19" ht="12.5" customHeight="1" x14ac:dyDescent="0.35">
      <c r="A453" s="2">
        <v>10</v>
      </c>
      <c r="B453" s="2" t="s">
        <v>117</v>
      </c>
      <c r="C453" s="67">
        <v>30.36842</v>
      </c>
      <c r="D453" t="s">
        <v>65</v>
      </c>
      <c r="E453" s="2" t="s">
        <v>58</v>
      </c>
      <c r="F453" s="2" t="s">
        <v>118</v>
      </c>
      <c r="G453" s="2">
        <v>-96.33</v>
      </c>
      <c r="I453" s="60" t="str">
        <f t="shared" si="26"/>
        <v/>
      </c>
      <c r="J453" s="60" t="str">
        <f>IF(OR(I453="",I454="",I455=""),"",(AVERAGEIF(A453:A$10000,A453,I453:I$10000)))</f>
        <v/>
      </c>
      <c r="K453" s="60"/>
      <c r="L453" s="55" t="str">
        <f>IF(O453="","",A453)</f>
        <v/>
      </c>
      <c r="M453" s="60" t="str">
        <f>IF(O453="","",(VLOOKUP(A453,A453:E7437,5,FALSE)))</f>
        <v/>
      </c>
      <c r="N453" s="55" t="str">
        <f t="shared" si="27"/>
        <v/>
      </c>
      <c r="O453" s="55" t="str">
        <f t="shared" si="29"/>
        <v/>
      </c>
      <c r="P453" s="104">
        <f t="shared" si="28"/>
        <v>16.739999999998645</v>
      </c>
      <c r="Q453" s="58"/>
      <c r="R453" s="58"/>
      <c r="S453" s="102"/>
    </row>
    <row r="454" spans="1:19" ht="12.5" customHeight="1" x14ac:dyDescent="0.35">
      <c r="A454" s="60">
        <v>10</v>
      </c>
      <c r="B454" s="60" t="s">
        <v>117</v>
      </c>
      <c r="C454" s="68">
        <v>30.386130000000001</v>
      </c>
      <c r="D454" s="58" t="s">
        <v>65</v>
      </c>
      <c r="E454" s="60" t="s">
        <v>58</v>
      </c>
      <c r="F454" s="60" t="s">
        <v>118</v>
      </c>
      <c r="G454" s="60">
        <v>-96.33</v>
      </c>
      <c r="H454" s="60"/>
      <c r="I454" s="60" t="str">
        <f t="shared" si="26"/>
        <v/>
      </c>
      <c r="J454" s="60" t="str">
        <f>IF(OR(I454="",I455="",I456=""),"",(AVERAGEIF(A454:A$10000,A454,I454:I$10000)))</f>
        <v/>
      </c>
      <c r="K454" s="60"/>
      <c r="L454" s="60" t="str">
        <f>IF(O454="","",A454)</f>
        <v/>
      </c>
      <c r="M454" s="60" t="str">
        <f>IF(O454="","",(VLOOKUP(A454,A454:E7438,5,FALSE)))</f>
        <v/>
      </c>
      <c r="N454" s="60" t="str">
        <f t="shared" si="27"/>
        <v/>
      </c>
      <c r="O454" s="60" t="str">
        <f t="shared" si="29"/>
        <v/>
      </c>
      <c r="P454" s="103">
        <f t="shared" si="28"/>
        <v>17.710000000001003</v>
      </c>
      <c r="Q454" s="58"/>
      <c r="R454" s="58"/>
      <c r="S454" s="102"/>
    </row>
    <row r="455" spans="1:19" ht="12.5" customHeight="1" x14ac:dyDescent="0.35">
      <c r="A455" s="2">
        <v>10</v>
      </c>
      <c r="B455" s="2" t="s">
        <v>117</v>
      </c>
      <c r="C455" s="67">
        <v>30.403130000000001</v>
      </c>
      <c r="D455" t="s">
        <v>65</v>
      </c>
      <c r="E455" s="2" t="s">
        <v>58</v>
      </c>
      <c r="F455" s="2" t="s">
        <v>118</v>
      </c>
      <c r="G455" s="2">
        <v>-97.31</v>
      </c>
      <c r="I455" s="60" t="str">
        <f t="shared" si="26"/>
        <v/>
      </c>
      <c r="J455" s="60" t="str">
        <f>IF(OR(I455="",I456="",I457=""),"",(AVERAGEIF(A455:A$10000,A455,I455:I$10000)))</f>
        <v/>
      </c>
      <c r="K455" s="60"/>
      <c r="L455" s="55" t="str">
        <f>IF(O455="","",A455)</f>
        <v/>
      </c>
      <c r="M455" s="60" t="str">
        <f>IF(O455="","",(VLOOKUP(A455,A455:E7439,5,FALSE)))</f>
        <v/>
      </c>
      <c r="N455" s="55" t="str">
        <f t="shared" si="27"/>
        <v/>
      </c>
      <c r="O455" s="55" t="str">
        <f t="shared" si="29"/>
        <v/>
      </c>
      <c r="P455" s="104">
        <f t="shared" si="28"/>
        <v>16.99999999999946</v>
      </c>
      <c r="Q455" s="58"/>
      <c r="R455" s="58"/>
      <c r="S455" s="102"/>
    </row>
    <row r="456" spans="1:19" ht="12.5" customHeight="1" x14ac:dyDescent="0.35">
      <c r="A456" s="60">
        <v>10</v>
      </c>
      <c r="B456" s="60" t="s">
        <v>117</v>
      </c>
      <c r="C456" s="68">
        <v>30.421340000000001</v>
      </c>
      <c r="D456" s="58" t="s">
        <v>65</v>
      </c>
      <c r="E456" s="60" t="s">
        <v>58</v>
      </c>
      <c r="F456" s="60" t="s">
        <v>118</v>
      </c>
      <c r="G456" s="60">
        <v>-91.5</v>
      </c>
      <c r="H456" s="60"/>
      <c r="I456" s="60" t="str">
        <f t="shared" si="26"/>
        <v/>
      </c>
      <c r="J456" s="60" t="str">
        <f>IF(OR(I456="",I457="",I458=""),"",(AVERAGEIF(A456:A$10000,A456,I456:I$10000)))</f>
        <v/>
      </c>
      <c r="K456" s="60"/>
      <c r="L456" s="60" t="str">
        <f>IF(O456="","",A456)</f>
        <v/>
      </c>
      <c r="M456" s="60" t="str">
        <f>IF(O456="","",(VLOOKUP(A456,A456:E7440,5,FALSE)))</f>
        <v/>
      </c>
      <c r="N456" s="60" t="str">
        <f t="shared" si="27"/>
        <v/>
      </c>
      <c r="O456" s="60" t="str">
        <f t="shared" si="29"/>
        <v/>
      </c>
      <c r="P456" s="103">
        <f t="shared" si="28"/>
        <v>18.209999999999837</v>
      </c>
      <c r="Q456" s="58"/>
      <c r="R456" s="58"/>
      <c r="S456" s="102"/>
    </row>
    <row r="457" spans="1:19" ht="12.5" customHeight="1" x14ac:dyDescent="0.35">
      <c r="A457" s="2">
        <v>10</v>
      </c>
      <c r="B457" s="2" t="s">
        <v>117</v>
      </c>
      <c r="C457" s="67">
        <v>30.438040000000001</v>
      </c>
      <c r="D457" t="s">
        <v>65</v>
      </c>
      <c r="E457" s="2" t="s">
        <v>58</v>
      </c>
      <c r="F457" s="2" t="s">
        <v>118</v>
      </c>
      <c r="G457" s="2">
        <v>-91.5</v>
      </c>
      <c r="I457" s="60" t="str">
        <f t="shared" si="26"/>
        <v/>
      </c>
      <c r="J457" s="60" t="str">
        <f>IF(OR(I457="",I458="",I459=""),"",(AVERAGEIF(A457:A$10000,A457,I457:I$10000)))</f>
        <v/>
      </c>
      <c r="K457" s="60"/>
      <c r="L457" s="55" t="str">
        <f>IF(O457="","",A457)</f>
        <v/>
      </c>
      <c r="M457" s="60" t="str">
        <f>IF(O457="","",(VLOOKUP(A457,A457:E7441,5,FALSE)))</f>
        <v/>
      </c>
      <c r="N457" s="55" t="str">
        <f t="shared" si="27"/>
        <v/>
      </c>
      <c r="O457" s="55" t="str">
        <f t="shared" si="29"/>
        <v/>
      </c>
      <c r="P457" s="104">
        <f t="shared" si="28"/>
        <v>16.700000000000159</v>
      </c>
      <c r="Q457" s="58"/>
      <c r="R457" s="58"/>
      <c r="S457" s="102"/>
    </row>
    <row r="458" spans="1:19" ht="12.5" customHeight="1" x14ac:dyDescent="0.35">
      <c r="A458" s="60">
        <v>10</v>
      </c>
      <c r="B458" s="60" t="s">
        <v>117</v>
      </c>
      <c r="C458" s="68">
        <v>30.46059</v>
      </c>
      <c r="D458" s="58" t="s">
        <v>65</v>
      </c>
      <c r="E458" s="60" t="s">
        <v>58</v>
      </c>
      <c r="F458" s="60" t="s">
        <v>118</v>
      </c>
      <c r="G458" s="60">
        <v>-94.04</v>
      </c>
      <c r="H458" s="60"/>
      <c r="I458" s="60" t="str">
        <f t="shared" si="26"/>
        <v/>
      </c>
      <c r="J458" s="60" t="str">
        <f>IF(OR(I458="",I459="",I460=""),"",(AVERAGEIF(A458:A$10000,A458,I458:I$10000)))</f>
        <v/>
      </c>
      <c r="K458" s="60"/>
      <c r="L458" s="60" t="str">
        <f>IF(O458="","",A458)</f>
        <v/>
      </c>
      <c r="M458" s="60" t="str">
        <f>IF(O458="","",(VLOOKUP(A458,A458:E7442,5,FALSE)))</f>
        <v/>
      </c>
      <c r="N458" s="60" t="str">
        <f t="shared" si="27"/>
        <v/>
      </c>
      <c r="O458" s="60" t="str">
        <f t="shared" si="29"/>
        <v/>
      </c>
      <c r="P458" s="103">
        <f t="shared" si="28"/>
        <v>22.54999999999896</v>
      </c>
      <c r="Q458" s="58"/>
      <c r="R458" s="58"/>
      <c r="S458" s="102"/>
    </row>
    <row r="459" spans="1:19" ht="12.5" customHeight="1" x14ac:dyDescent="0.35">
      <c r="A459" s="2">
        <v>10</v>
      </c>
      <c r="B459" s="2" t="s">
        <v>117</v>
      </c>
      <c r="C459" s="67">
        <v>30.485340000000001</v>
      </c>
      <c r="D459" t="s">
        <v>65</v>
      </c>
      <c r="E459" s="2" t="s">
        <v>58</v>
      </c>
      <c r="F459" s="2" t="s">
        <v>118</v>
      </c>
      <c r="G459" s="2">
        <v>-97.31</v>
      </c>
      <c r="I459" s="60" t="str">
        <f t="shared" si="26"/>
        <v/>
      </c>
      <c r="J459" s="60" t="str">
        <f>IF(OR(I459="",I460="",I461=""),"",(AVERAGEIF(A459:A$10000,A459,I459:I$10000)))</f>
        <v/>
      </c>
      <c r="K459" s="60"/>
      <c r="L459" s="55" t="str">
        <f>IF(O459="","",A459)</f>
        <v/>
      </c>
      <c r="M459" s="60" t="str">
        <f>IF(O459="","",(VLOOKUP(A459,A459:E7443,5,FALSE)))</f>
        <v/>
      </c>
      <c r="N459" s="55" t="str">
        <f t="shared" si="27"/>
        <v/>
      </c>
      <c r="O459" s="55" t="str">
        <f t="shared" si="29"/>
        <v/>
      </c>
      <c r="P459" s="104">
        <f t="shared" si="28"/>
        <v>24.750000000000938</v>
      </c>
      <c r="Q459" s="58"/>
      <c r="R459" s="58"/>
      <c r="S459" s="102"/>
    </row>
    <row r="460" spans="1:19" ht="12.5" customHeight="1" x14ac:dyDescent="0.35">
      <c r="A460" s="60">
        <v>10</v>
      </c>
      <c r="B460" s="60" t="s">
        <v>117</v>
      </c>
      <c r="C460" s="68">
        <v>30.507739999999998</v>
      </c>
      <c r="D460" s="58" t="s">
        <v>65</v>
      </c>
      <c r="E460" s="60" t="s">
        <v>58</v>
      </c>
      <c r="F460" s="60" t="s">
        <v>118</v>
      </c>
      <c r="G460" s="60">
        <v>-93.23</v>
      </c>
      <c r="H460" s="60"/>
      <c r="I460" s="60" t="str">
        <f t="shared" si="26"/>
        <v/>
      </c>
      <c r="J460" s="60" t="str">
        <f>IF(OR(I460="",I461="",I462=""),"",(AVERAGEIF(A460:A$10000,A460,I460:I$10000)))</f>
        <v/>
      </c>
      <c r="K460" s="60"/>
      <c r="L460" s="60" t="str">
        <f>IF(O460="","",A460)</f>
        <v/>
      </c>
      <c r="M460" s="60" t="str">
        <f>IF(O460="","",(VLOOKUP(A460,A460:E7444,5,FALSE)))</f>
        <v/>
      </c>
      <c r="N460" s="60" t="str">
        <f t="shared" si="27"/>
        <v/>
      </c>
      <c r="O460" s="60" t="str">
        <f t="shared" si="29"/>
        <v/>
      </c>
      <c r="P460" s="103">
        <f t="shared" si="28"/>
        <v>22.399999999997533</v>
      </c>
      <c r="Q460" s="58"/>
      <c r="R460" s="58"/>
      <c r="S460" s="102"/>
    </row>
    <row r="461" spans="1:19" ht="12.5" customHeight="1" x14ac:dyDescent="0.35">
      <c r="A461" s="2">
        <v>10</v>
      </c>
      <c r="B461" s="2" t="s">
        <v>117</v>
      </c>
      <c r="C461" s="67">
        <v>30.528759999999998</v>
      </c>
      <c r="D461" t="s">
        <v>65</v>
      </c>
      <c r="E461" s="2" t="s">
        <v>58</v>
      </c>
      <c r="F461" s="2" t="s">
        <v>118</v>
      </c>
      <c r="G461" s="2">
        <v>-92.78</v>
      </c>
      <c r="I461" s="60" t="str">
        <f t="shared" si="26"/>
        <v/>
      </c>
      <c r="J461" s="60" t="str">
        <f>IF(OR(I461="",I462="",I463=""),"",(AVERAGEIF(A461:A$10000,A461,I461:I$10000)))</f>
        <v/>
      </c>
      <c r="K461" s="60"/>
      <c r="L461" s="55" t="str">
        <f>IF(O461="","",A461)</f>
        <v/>
      </c>
      <c r="M461" s="60" t="str">
        <f>IF(O461="","",(VLOOKUP(A461,A461:E7445,5,FALSE)))</f>
        <v/>
      </c>
      <c r="N461" s="55" t="str">
        <f t="shared" si="27"/>
        <v/>
      </c>
      <c r="O461" s="55" t="str">
        <f t="shared" si="29"/>
        <v/>
      </c>
      <c r="P461" s="104">
        <f t="shared" si="28"/>
        <v>21.020000000000039</v>
      </c>
      <c r="Q461" s="58"/>
      <c r="R461" s="58"/>
      <c r="S461" s="102"/>
    </row>
    <row r="462" spans="1:19" ht="12.5" customHeight="1" x14ac:dyDescent="0.35">
      <c r="A462" s="60">
        <v>10</v>
      </c>
      <c r="B462" s="60" t="s">
        <v>117</v>
      </c>
      <c r="C462" s="68">
        <v>30.55348</v>
      </c>
      <c r="D462" s="58" t="s">
        <v>65</v>
      </c>
      <c r="E462" s="60" t="s">
        <v>58</v>
      </c>
      <c r="F462" s="60" t="s">
        <v>118</v>
      </c>
      <c r="G462" s="60">
        <v>-92.78</v>
      </c>
      <c r="H462" s="60"/>
      <c r="I462" s="60" t="str">
        <f t="shared" si="26"/>
        <v/>
      </c>
      <c r="J462" s="60" t="str">
        <f>IF(OR(I462="",I463="",I464=""),"",(AVERAGEIF(A462:A$10000,A462,I462:I$10000)))</f>
        <v/>
      </c>
      <c r="K462" s="60"/>
      <c r="L462" s="60" t="str">
        <f>IF(O462="","",A462)</f>
        <v/>
      </c>
      <c r="M462" s="60" t="str">
        <f>IF(O462="","",(VLOOKUP(A462,A462:E7446,5,FALSE)))</f>
        <v/>
      </c>
      <c r="N462" s="60" t="str">
        <f t="shared" si="27"/>
        <v/>
      </c>
      <c r="O462" s="60" t="str">
        <f t="shared" si="29"/>
        <v/>
      </c>
      <c r="P462" s="103">
        <f t="shared" si="28"/>
        <v>24.720000000002074</v>
      </c>
      <c r="Q462" s="58"/>
      <c r="R462" s="58"/>
      <c r="S462" s="102"/>
    </row>
    <row r="463" spans="1:19" ht="12.5" customHeight="1" x14ac:dyDescent="0.35">
      <c r="A463" s="2">
        <v>10</v>
      </c>
      <c r="B463" s="2" t="s">
        <v>117</v>
      </c>
      <c r="C463" s="67">
        <v>30.576650000000001</v>
      </c>
      <c r="D463" t="s">
        <v>65</v>
      </c>
      <c r="E463" s="2" t="s">
        <v>58</v>
      </c>
      <c r="F463" s="2" t="s">
        <v>118</v>
      </c>
      <c r="G463" s="2">
        <v>-94.53</v>
      </c>
      <c r="I463" s="60" t="str">
        <f t="shared" si="26"/>
        <v/>
      </c>
      <c r="J463" s="60" t="str">
        <f>IF(OR(I463="",I464="",I465=""),"",(AVERAGEIF(A463:A$10000,A463,I463:I$10000)))</f>
        <v/>
      </c>
      <c r="K463" s="60"/>
      <c r="L463" s="55" t="str">
        <f>IF(O463="","",A463)</f>
        <v/>
      </c>
      <c r="M463" s="60" t="str">
        <f>IF(O463="","",(VLOOKUP(A463,A463:E7447,5,FALSE)))</f>
        <v/>
      </c>
      <c r="N463" s="55" t="str">
        <f t="shared" si="27"/>
        <v/>
      </c>
      <c r="O463" s="55" t="str">
        <f t="shared" si="29"/>
        <v/>
      </c>
      <c r="P463" s="104">
        <f t="shared" si="28"/>
        <v>23.170000000000357</v>
      </c>
      <c r="Q463" s="58"/>
      <c r="R463" s="58"/>
      <c r="S463" s="102"/>
    </row>
    <row r="464" spans="1:19" ht="12.5" customHeight="1" x14ac:dyDescent="0.35">
      <c r="A464" s="60">
        <v>10</v>
      </c>
      <c r="B464" s="60" t="s">
        <v>117</v>
      </c>
      <c r="C464" s="68">
        <v>30.645980000000002</v>
      </c>
      <c r="D464" s="58" t="s">
        <v>65</v>
      </c>
      <c r="E464" s="60" t="s">
        <v>58</v>
      </c>
      <c r="F464" s="60" t="s">
        <v>118</v>
      </c>
      <c r="G464" s="60">
        <v>-66.59</v>
      </c>
      <c r="H464" s="60"/>
      <c r="I464" s="60">
        <f t="shared" si="26"/>
        <v>-66.59</v>
      </c>
      <c r="J464" s="60">
        <f>IF(OR(I464="",I465="",I466=""),"",(AVERAGEIF(A464:A$10000,A464,I464:I$10000)))</f>
        <v>-55.581250000000004</v>
      </c>
      <c r="K464" s="60"/>
      <c r="L464" s="60">
        <f>IF(O464="","",A464)</f>
        <v>10</v>
      </c>
      <c r="M464" s="60" t="str">
        <f>IF(O464="","",(VLOOKUP(A464,A464:E7448,5,FALSE)))</f>
        <v>TaskB</v>
      </c>
      <c r="N464" s="60">
        <f t="shared" si="27"/>
        <v>-66.59</v>
      </c>
      <c r="O464" s="60">
        <f t="shared" si="29"/>
        <v>30.645980000000002</v>
      </c>
      <c r="P464" s="103">
        <f t="shared" si="28"/>
        <v>69.33000000000078</v>
      </c>
      <c r="Q464" s="58"/>
      <c r="R464" s="58"/>
      <c r="S464" s="102"/>
    </row>
    <row r="465" spans="1:19" ht="12.5" customHeight="1" x14ac:dyDescent="0.35">
      <c r="A465" s="2">
        <v>10</v>
      </c>
      <c r="B465" s="2" t="s">
        <v>117</v>
      </c>
      <c r="C465" s="67">
        <v>30.665130000000001</v>
      </c>
      <c r="D465" t="s">
        <v>65</v>
      </c>
      <c r="E465" s="2" t="s">
        <v>58</v>
      </c>
      <c r="F465" s="2" t="s">
        <v>118</v>
      </c>
      <c r="G465" s="2">
        <v>-65.69</v>
      </c>
      <c r="I465" s="60">
        <f t="shared" ref="I465:I528" si="30">IF(AND(OR(G464&gt;G$5,G466&gt;G$5),G465&gt;G$5),G465,"")</f>
        <v>-65.69</v>
      </c>
      <c r="J465" s="60">
        <f>IF(OR(I465="",I466="",I467=""),"",(AVERAGEIF(A465:A$10000,A465,I465:I$10000)))</f>
        <v>-54.847333333333339</v>
      </c>
      <c r="K465" s="60"/>
      <c r="L465" s="55" t="str">
        <f>IF(O465="","",A465)</f>
        <v/>
      </c>
      <c r="M465" s="60" t="str">
        <f>IF(O465="","",(VLOOKUP(A465,A465:E7449,5,FALSE)))</f>
        <v/>
      </c>
      <c r="N465" s="55" t="str">
        <f t="shared" si="27"/>
        <v/>
      </c>
      <c r="O465" s="55" t="str">
        <f t="shared" si="29"/>
        <v/>
      </c>
      <c r="P465" s="104">
        <f t="shared" si="28"/>
        <v>19.149999999999778</v>
      </c>
      <c r="Q465" s="58"/>
      <c r="R465" s="58"/>
      <c r="S465" s="102"/>
    </row>
    <row r="466" spans="1:19" ht="12.5" customHeight="1" x14ac:dyDescent="0.35">
      <c r="A466" s="60">
        <v>10</v>
      </c>
      <c r="B466" s="60" t="s">
        <v>117</v>
      </c>
      <c r="C466" s="68">
        <v>30.688189999999999</v>
      </c>
      <c r="D466" s="58" t="s">
        <v>65</v>
      </c>
      <c r="E466" s="60" t="s">
        <v>58</v>
      </c>
      <c r="F466" s="60" t="s">
        <v>118</v>
      </c>
      <c r="G466" s="60">
        <v>-60.69</v>
      </c>
      <c r="H466" s="60"/>
      <c r="I466" s="60">
        <f t="shared" si="30"/>
        <v>-60.69</v>
      </c>
      <c r="J466" s="60">
        <f>IF(OR(I466="",I467="",I468=""),"",(AVERAGEIF(A466:A$10000,A466,I466:I$10000)))</f>
        <v>-54.072857142857131</v>
      </c>
      <c r="K466" s="60"/>
      <c r="L466" s="60" t="str">
        <f>IF(O466="","",A466)</f>
        <v/>
      </c>
      <c r="M466" s="60" t="str">
        <f>IF(O466="","",(VLOOKUP(A466,A466:E7450,5,FALSE)))</f>
        <v/>
      </c>
      <c r="N466" s="60" t="str">
        <f t="shared" ref="N466:N529" si="31">IF(L466="","",I466)</f>
        <v/>
      </c>
      <c r="O466" s="60" t="str">
        <f t="shared" si="29"/>
        <v/>
      </c>
      <c r="P466" s="103">
        <f t="shared" ref="P466:P529" si="32">IF(A466=A465,ABS(C466-C465)*1000,"")</f>
        <v>23.059999999997416</v>
      </c>
      <c r="Q466" s="58"/>
      <c r="R466" s="58"/>
      <c r="S466" s="102"/>
    </row>
    <row r="467" spans="1:19" ht="12.5" customHeight="1" x14ac:dyDescent="0.35">
      <c r="A467" s="2">
        <v>10</v>
      </c>
      <c r="B467" s="2" t="s">
        <v>117</v>
      </c>
      <c r="C467" s="67">
        <v>30.70983</v>
      </c>
      <c r="D467" t="s">
        <v>65</v>
      </c>
      <c r="E467" s="2" t="s">
        <v>58</v>
      </c>
      <c r="F467" s="2" t="s">
        <v>118</v>
      </c>
      <c r="G467" s="2">
        <v>-60.69</v>
      </c>
      <c r="I467" s="60">
        <f t="shared" si="30"/>
        <v>-60.69</v>
      </c>
      <c r="J467" s="60">
        <f>IF(OR(I467="",I468="",I469=""),"",(AVERAGEIF(A467:A$10000,A467,I467:I$10000)))</f>
        <v>-53.56384615384615</v>
      </c>
      <c r="K467" s="60"/>
      <c r="L467" s="55" t="str">
        <f>IF(O467="","",A467)</f>
        <v/>
      </c>
      <c r="M467" s="60" t="str">
        <f>IF(O467="","",(VLOOKUP(A467,A467:E7451,5,FALSE)))</f>
        <v/>
      </c>
      <c r="N467" s="55" t="str">
        <f t="shared" si="31"/>
        <v/>
      </c>
      <c r="O467" s="55" t="str">
        <f t="shared" si="29"/>
        <v/>
      </c>
      <c r="P467" s="104">
        <f t="shared" si="32"/>
        <v>21.640000000001436</v>
      </c>
      <c r="Q467" s="58"/>
      <c r="R467" s="58"/>
      <c r="S467" s="102"/>
    </row>
    <row r="468" spans="1:19" ht="12.5" customHeight="1" x14ac:dyDescent="0.35">
      <c r="A468" s="60">
        <v>10</v>
      </c>
      <c r="B468" s="60" t="s">
        <v>117</v>
      </c>
      <c r="C468" s="68">
        <v>30.731919999999999</v>
      </c>
      <c r="D468" s="58" t="s">
        <v>65</v>
      </c>
      <c r="E468" s="60" t="s">
        <v>58</v>
      </c>
      <c r="F468" s="60" t="s">
        <v>118</v>
      </c>
      <c r="G468" s="60">
        <v>-49.83</v>
      </c>
      <c r="H468" s="60"/>
      <c r="I468" s="60">
        <f t="shared" si="30"/>
        <v>-49.83</v>
      </c>
      <c r="J468" s="60">
        <f>IF(OR(I468="",I469="",I470=""),"",(AVERAGEIF(A468:A$10000,A468,I468:I$10000)))</f>
        <v>-52.97</v>
      </c>
      <c r="K468" s="60"/>
      <c r="L468" s="60" t="str">
        <f>IF(O468="","",A468)</f>
        <v/>
      </c>
      <c r="M468" s="60" t="str">
        <f>IF(O468="","",(VLOOKUP(A468,A468:E7452,5,FALSE)))</f>
        <v/>
      </c>
      <c r="N468" s="60" t="str">
        <f t="shared" si="31"/>
        <v/>
      </c>
      <c r="O468" s="60" t="str">
        <f t="shared" si="29"/>
        <v/>
      </c>
      <c r="P468" s="103">
        <f t="shared" si="32"/>
        <v>22.089999999998611</v>
      </c>
      <c r="Q468" s="58"/>
      <c r="R468" s="58"/>
      <c r="S468" s="102"/>
    </row>
    <row r="469" spans="1:19" ht="12.5" customHeight="1" x14ac:dyDescent="0.35">
      <c r="A469" s="2">
        <v>10</v>
      </c>
      <c r="B469" s="2" t="s">
        <v>117</v>
      </c>
      <c r="C469" s="67">
        <v>30.7544</v>
      </c>
      <c r="D469" t="s">
        <v>65</v>
      </c>
      <c r="E469" s="2" t="s">
        <v>58</v>
      </c>
      <c r="F469" s="2" t="s">
        <v>118</v>
      </c>
      <c r="G469" s="2">
        <v>-48.09</v>
      </c>
      <c r="I469" s="60">
        <f t="shared" si="30"/>
        <v>-48.09</v>
      </c>
      <c r="J469" s="60">
        <f>IF(OR(I469="",I470="",I471=""),"",(AVERAGEIF(A469:A$10000,A469,I469:I$10000)))</f>
        <v>-53.255454545454548</v>
      </c>
      <c r="K469" s="60"/>
      <c r="L469" s="55" t="str">
        <f>IF(O469="","",A469)</f>
        <v/>
      </c>
      <c r="M469" s="60" t="str">
        <f>IF(O469="","",(VLOOKUP(A469,A469:E7453,5,FALSE)))</f>
        <v/>
      </c>
      <c r="N469" s="55" t="str">
        <f t="shared" si="31"/>
        <v/>
      </c>
      <c r="O469" s="55" t="str">
        <f t="shared" si="29"/>
        <v/>
      </c>
      <c r="P469" s="104">
        <f t="shared" si="32"/>
        <v>22.48000000000161</v>
      </c>
      <c r="Q469" s="58"/>
      <c r="R469" s="58"/>
      <c r="S469" s="102"/>
    </row>
    <row r="470" spans="1:19" ht="12.5" customHeight="1" x14ac:dyDescent="0.35">
      <c r="A470" s="60">
        <v>10</v>
      </c>
      <c r="B470" s="60" t="s">
        <v>117</v>
      </c>
      <c r="C470" s="68">
        <v>30.77149</v>
      </c>
      <c r="D470" s="58" t="s">
        <v>65</v>
      </c>
      <c r="E470" s="60" t="s">
        <v>58</v>
      </c>
      <c r="F470" s="60" t="s">
        <v>118</v>
      </c>
      <c r="G470" s="60">
        <v>-49</v>
      </c>
      <c r="H470" s="60"/>
      <c r="I470" s="60">
        <f t="shared" si="30"/>
        <v>-49</v>
      </c>
      <c r="J470" s="60">
        <f>IF(OR(I470="",I471="",I472=""),"",(AVERAGEIF(A470:A$10000,A470,I470:I$10000)))</f>
        <v>-53.771999999999991</v>
      </c>
      <c r="K470" s="60"/>
      <c r="L470" s="60" t="str">
        <f>IF(O470="","",A470)</f>
        <v/>
      </c>
      <c r="M470" s="60" t="str">
        <f>IF(O470="","",(VLOOKUP(A470,A470:E7454,5,FALSE)))</f>
        <v/>
      </c>
      <c r="N470" s="60" t="str">
        <f t="shared" si="31"/>
        <v/>
      </c>
      <c r="O470" s="60" t="str">
        <f t="shared" si="29"/>
        <v/>
      </c>
      <c r="P470" s="103">
        <f t="shared" si="32"/>
        <v>17.089999999999606</v>
      </c>
      <c r="Q470" s="58"/>
      <c r="R470" s="58"/>
      <c r="S470" s="102"/>
    </row>
    <row r="471" spans="1:19" ht="12.5" customHeight="1" x14ac:dyDescent="0.35">
      <c r="A471" s="2">
        <v>10</v>
      </c>
      <c r="B471" s="2" t="s">
        <v>117</v>
      </c>
      <c r="C471" s="67">
        <v>30.792629999999999</v>
      </c>
      <c r="D471" t="s">
        <v>65</v>
      </c>
      <c r="E471" s="2" t="s">
        <v>58</v>
      </c>
      <c r="F471" s="2" t="s">
        <v>118</v>
      </c>
      <c r="G471" s="2">
        <v>-49</v>
      </c>
      <c r="I471" s="60">
        <f t="shared" si="30"/>
        <v>-49</v>
      </c>
      <c r="J471" s="60">
        <f>IF(OR(I471="",I472="",I473=""),"",(AVERAGEIF(A471:A$10000,A471,I471:I$10000)))</f>
        <v>-54.302222222222213</v>
      </c>
      <c r="K471" s="60"/>
      <c r="L471" s="55" t="str">
        <f>IF(O471="","",A471)</f>
        <v/>
      </c>
      <c r="M471" s="60" t="str">
        <f>IF(O471="","",(VLOOKUP(A471,A471:E7455,5,FALSE)))</f>
        <v/>
      </c>
      <c r="N471" s="55" t="str">
        <f t="shared" si="31"/>
        <v/>
      </c>
      <c r="O471" s="55" t="str">
        <f t="shared" si="29"/>
        <v/>
      </c>
      <c r="P471" s="104">
        <f t="shared" si="32"/>
        <v>21.139999999999048</v>
      </c>
      <c r="Q471" s="58"/>
      <c r="R471" s="58"/>
      <c r="S471" s="102"/>
    </row>
    <row r="472" spans="1:19" ht="12.5" customHeight="1" x14ac:dyDescent="0.35">
      <c r="A472" s="60">
        <v>10</v>
      </c>
      <c r="B472" s="60" t="s">
        <v>117</v>
      </c>
      <c r="C472" s="68">
        <v>30.82619</v>
      </c>
      <c r="D472" s="58" t="s">
        <v>65</v>
      </c>
      <c r="E472" s="60" t="s">
        <v>58</v>
      </c>
      <c r="F472" s="60" t="s">
        <v>118</v>
      </c>
      <c r="G472" s="60">
        <v>-51.81</v>
      </c>
      <c r="H472" s="60"/>
      <c r="I472" s="60">
        <f t="shared" si="30"/>
        <v>-51.81</v>
      </c>
      <c r="J472" s="60">
        <f>IF(OR(I472="",I473="",I474=""),"",(AVERAGEIF(A472:A$10000,A472,I472:I$10000)))</f>
        <v>-54.965000000000003</v>
      </c>
      <c r="K472" s="60"/>
      <c r="L472" s="60" t="str">
        <f>IF(O472="","",A472)</f>
        <v/>
      </c>
      <c r="M472" s="60" t="str">
        <f>IF(O472="","",(VLOOKUP(A472,A472:E7456,5,FALSE)))</f>
        <v/>
      </c>
      <c r="N472" s="60" t="str">
        <f t="shared" si="31"/>
        <v/>
      </c>
      <c r="O472" s="60" t="str">
        <f t="shared" si="29"/>
        <v/>
      </c>
      <c r="P472" s="103">
        <f t="shared" si="32"/>
        <v>33.560000000001367</v>
      </c>
      <c r="Q472" s="58"/>
      <c r="R472" s="58"/>
      <c r="S472" s="102"/>
    </row>
    <row r="473" spans="1:19" ht="12.5" customHeight="1" x14ac:dyDescent="0.35">
      <c r="A473" s="2">
        <v>10</v>
      </c>
      <c r="B473" s="2" t="s">
        <v>117</v>
      </c>
      <c r="C473" s="67">
        <v>30.849150000000002</v>
      </c>
      <c r="D473" t="s">
        <v>65</v>
      </c>
      <c r="E473" s="2" t="s">
        <v>58</v>
      </c>
      <c r="F473" s="2" t="s">
        <v>118</v>
      </c>
      <c r="G473" s="2">
        <v>-52.69</v>
      </c>
      <c r="I473" s="60">
        <f t="shared" si="30"/>
        <v>-52.69</v>
      </c>
      <c r="J473" s="60">
        <f>IF(OR(I473="",I474="",I475=""),"",(AVERAGEIF(A473:A$10000,A473,I473:I$10000)))</f>
        <v>-55.41571428571428</v>
      </c>
      <c r="K473" s="60"/>
      <c r="L473" s="55" t="str">
        <f>IF(O473="","",A473)</f>
        <v/>
      </c>
      <c r="M473" s="60" t="str">
        <f>IF(O473="","",(VLOOKUP(A473,A473:E7457,5,FALSE)))</f>
        <v/>
      </c>
      <c r="N473" s="55" t="str">
        <f t="shared" si="31"/>
        <v/>
      </c>
      <c r="O473" s="55" t="str">
        <f t="shared" si="29"/>
        <v/>
      </c>
      <c r="P473" s="104">
        <f t="shared" si="32"/>
        <v>22.960000000001202</v>
      </c>
      <c r="Q473" s="58"/>
      <c r="R473" s="58"/>
      <c r="S473" s="102"/>
    </row>
    <row r="474" spans="1:19" ht="12.5" customHeight="1" x14ac:dyDescent="0.35">
      <c r="A474" s="60">
        <v>10</v>
      </c>
      <c r="B474" s="60" t="s">
        <v>117</v>
      </c>
      <c r="C474" s="68">
        <v>30.87229</v>
      </c>
      <c r="D474" s="58" t="s">
        <v>65</v>
      </c>
      <c r="E474" s="60" t="s">
        <v>58</v>
      </c>
      <c r="F474" s="60" t="s">
        <v>118</v>
      </c>
      <c r="G474" s="60">
        <v>-55.82</v>
      </c>
      <c r="H474" s="60"/>
      <c r="I474" s="60">
        <f t="shared" si="30"/>
        <v>-55.82</v>
      </c>
      <c r="J474" s="60">
        <f>IF(OR(I474="",I475="",I476=""),"",(AVERAGEIF(A474:A$10000,A474,I474:I$10000)))</f>
        <v>-55.870000000000005</v>
      </c>
      <c r="K474" s="60"/>
      <c r="L474" s="60" t="str">
        <f>IF(O474="","",A474)</f>
        <v/>
      </c>
      <c r="M474" s="60" t="str">
        <f>IF(O474="","",(VLOOKUP(A474,A474:E7458,5,FALSE)))</f>
        <v/>
      </c>
      <c r="N474" s="60" t="str">
        <f t="shared" si="31"/>
        <v/>
      </c>
      <c r="O474" s="60" t="str">
        <f t="shared" ref="O474:O537" si="33">IF(J474="","",IF(AND(J473="",J472="",J471=""),C474,""))</f>
        <v/>
      </c>
      <c r="P474" s="103">
        <f t="shared" si="32"/>
        <v>23.13999999999794</v>
      </c>
      <c r="Q474" s="58"/>
      <c r="R474" s="58"/>
      <c r="S474" s="102"/>
    </row>
    <row r="475" spans="1:19" ht="12.5" customHeight="1" x14ac:dyDescent="0.35">
      <c r="A475" s="2">
        <v>10</v>
      </c>
      <c r="B475" s="2" t="s">
        <v>117</v>
      </c>
      <c r="C475" s="67">
        <v>30.894629999999999</v>
      </c>
      <c r="D475" t="s">
        <v>65</v>
      </c>
      <c r="E475" s="2" t="s">
        <v>58</v>
      </c>
      <c r="F475" s="2" t="s">
        <v>118</v>
      </c>
      <c r="G475" s="2">
        <v>-52.34</v>
      </c>
      <c r="I475" s="60">
        <f t="shared" si="30"/>
        <v>-52.34</v>
      </c>
      <c r="J475" s="60">
        <f>IF(OR(I475="",I476="",I477=""),"",(AVERAGEIF(A475:A$10000,A475,I475:I$10000)))</f>
        <v>-55.879999999999995</v>
      </c>
      <c r="K475" s="60"/>
      <c r="L475" s="55" t="str">
        <f>IF(O475="","",A475)</f>
        <v/>
      </c>
      <c r="M475" s="60" t="str">
        <f>IF(O475="","",(VLOOKUP(A475,A475:E7459,5,FALSE)))</f>
        <v/>
      </c>
      <c r="N475" s="55" t="str">
        <f t="shared" si="31"/>
        <v/>
      </c>
      <c r="O475" s="55" t="str">
        <f t="shared" si="33"/>
        <v/>
      </c>
      <c r="P475" s="104">
        <f t="shared" si="32"/>
        <v>22.339999999999804</v>
      </c>
      <c r="Q475" s="58"/>
      <c r="R475" s="58"/>
      <c r="S475" s="102"/>
    </row>
    <row r="476" spans="1:19" ht="12.5" customHeight="1" x14ac:dyDescent="0.35">
      <c r="A476" s="60">
        <v>10</v>
      </c>
      <c r="B476" s="60" t="s">
        <v>117</v>
      </c>
      <c r="C476" s="68">
        <v>30.918579999999999</v>
      </c>
      <c r="D476" s="58" t="s">
        <v>65</v>
      </c>
      <c r="E476" s="60" t="s">
        <v>58</v>
      </c>
      <c r="F476" s="60" t="s">
        <v>118</v>
      </c>
      <c r="G476" s="60">
        <v>-50.89</v>
      </c>
      <c r="H476" s="60"/>
      <c r="I476" s="60">
        <f t="shared" si="30"/>
        <v>-50.89</v>
      </c>
      <c r="J476" s="60">
        <f>IF(OR(I476="",I477="",I478=""),"",(AVERAGEIF(A476:A$10000,A476,I476:I$10000)))</f>
        <v>-56.765000000000001</v>
      </c>
      <c r="K476" s="60"/>
      <c r="L476" s="60" t="str">
        <f>IF(O476="","",A476)</f>
        <v/>
      </c>
      <c r="M476" s="60" t="str">
        <f>IF(O476="","",(VLOOKUP(A476,A476:E7460,5,FALSE)))</f>
        <v/>
      </c>
      <c r="N476" s="60" t="str">
        <f t="shared" si="31"/>
        <v/>
      </c>
      <c r="O476" s="60" t="str">
        <f t="shared" si="33"/>
        <v/>
      </c>
      <c r="P476" s="103">
        <f t="shared" si="32"/>
        <v>23.94999999999925</v>
      </c>
      <c r="Q476" s="58"/>
      <c r="R476" s="58"/>
      <c r="S476" s="102"/>
    </row>
    <row r="477" spans="1:19" ht="12.5" customHeight="1" x14ac:dyDescent="0.35">
      <c r="A477" s="2">
        <v>10</v>
      </c>
      <c r="B477" s="2" t="s">
        <v>117</v>
      </c>
      <c r="C477" s="67">
        <v>30.941970000000001</v>
      </c>
      <c r="D477" t="s">
        <v>65</v>
      </c>
      <c r="E477" s="2" t="s">
        <v>58</v>
      </c>
      <c r="F477" s="2" t="s">
        <v>118</v>
      </c>
      <c r="G477" s="2">
        <v>-53.93</v>
      </c>
      <c r="I477" s="60">
        <f t="shared" si="30"/>
        <v>-53.93</v>
      </c>
      <c r="J477" s="60">
        <f>IF(OR(I477="",I478="",I479=""),"",(AVERAGEIF(A477:A$10000,A477,I477:I$10000)))</f>
        <v>-58.723333333333336</v>
      </c>
      <c r="K477" s="60"/>
      <c r="L477" s="55" t="str">
        <f>IF(O477="","",A477)</f>
        <v/>
      </c>
      <c r="M477" s="60" t="str">
        <f>IF(O477="","",(VLOOKUP(A477,A477:E7461,5,FALSE)))</f>
        <v/>
      </c>
      <c r="N477" s="55" t="str">
        <f t="shared" si="31"/>
        <v/>
      </c>
      <c r="O477" s="55" t="str">
        <f t="shared" si="33"/>
        <v/>
      </c>
      <c r="P477" s="104">
        <f t="shared" si="32"/>
        <v>23.390000000002686</v>
      </c>
      <c r="Q477" s="58"/>
      <c r="R477" s="58"/>
      <c r="S477" s="102"/>
    </row>
    <row r="478" spans="1:19" ht="12.5" customHeight="1" x14ac:dyDescent="0.35">
      <c r="A478" s="60">
        <v>10</v>
      </c>
      <c r="B478" s="60" t="s">
        <v>117</v>
      </c>
      <c r="C478" s="68">
        <v>30.963999999999999</v>
      </c>
      <c r="D478" s="58" t="s">
        <v>65</v>
      </c>
      <c r="E478" s="60" t="s">
        <v>58</v>
      </c>
      <c r="F478" s="60" t="s">
        <v>118</v>
      </c>
      <c r="G478" s="60">
        <v>-61.02</v>
      </c>
      <c r="H478" s="60"/>
      <c r="I478" s="60">
        <f t="shared" si="30"/>
        <v>-61.02</v>
      </c>
      <c r="J478" s="60" t="str">
        <f>IF(OR(I478="",I479="",I480=""),"",(AVERAGEIF(A478:A$10000,A478,I478:I$10000)))</f>
        <v/>
      </c>
      <c r="K478" s="60"/>
      <c r="L478" s="60" t="str">
        <f>IF(O478="","",A478)</f>
        <v/>
      </c>
      <c r="M478" s="60" t="str">
        <f>IF(O478="","",(VLOOKUP(A478,A478:E7462,5,FALSE)))</f>
        <v/>
      </c>
      <c r="N478" s="60" t="str">
        <f t="shared" si="31"/>
        <v/>
      </c>
      <c r="O478" s="60" t="str">
        <f t="shared" si="33"/>
        <v/>
      </c>
      <c r="P478" s="103">
        <f t="shared" si="32"/>
        <v>22.029999999997329</v>
      </c>
      <c r="Q478" s="58"/>
      <c r="R478" s="58"/>
      <c r="S478" s="102"/>
    </row>
    <row r="479" spans="1:19" ht="12.5" customHeight="1" x14ac:dyDescent="0.35">
      <c r="A479" s="2">
        <v>10</v>
      </c>
      <c r="B479" s="2" t="s">
        <v>117</v>
      </c>
      <c r="C479" s="67">
        <v>30.983440000000002</v>
      </c>
      <c r="D479" t="s">
        <v>65</v>
      </c>
      <c r="E479" s="2" t="s">
        <v>58</v>
      </c>
      <c r="F479" s="2" t="s">
        <v>118</v>
      </c>
      <c r="G479" s="2">
        <v>-61.22</v>
      </c>
      <c r="I479" s="60">
        <f t="shared" si="30"/>
        <v>-61.22</v>
      </c>
      <c r="J479" s="60" t="str">
        <f>IF(OR(I479="",I480="",I481=""),"",(AVERAGEIF(A479:A$10000,A479,I479:I$10000)))</f>
        <v/>
      </c>
      <c r="K479" s="60"/>
      <c r="L479" s="55" t="str">
        <f>IF(O479="","",A479)</f>
        <v/>
      </c>
      <c r="M479" s="60" t="str">
        <f>IF(O479="","",(VLOOKUP(A479,A479:E7463,5,FALSE)))</f>
        <v/>
      </c>
      <c r="N479" s="55" t="str">
        <f t="shared" si="31"/>
        <v/>
      </c>
      <c r="O479" s="55" t="str">
        <f t="shared" si="33"/>
        <v/>
      </c>
      <c r="P479" s="104">
        <f t="shared" si="32"/>
        <v>19.44000000000301</v>
      </c>
      <c r="Q479" s="58"/>
      <c r="R479" s="58"/>
      <c r="S479" s="102"/>
    </row>
    <row r="480" spans="1:19" ht="12.5" customHeight="1" x14ac:dyDescent="0.35">
      <c r="A480" s="60">
        <v>11</v>
      </c>
      <c r="B480" s="60" t="s">
        <v>117</v>
      </c>
      <c r="C480" s="68">
        <v>32.01202</v>
      </c>
      <c r="D480" s="58" t="s">
        <v>65</v>
      </c>
      <c r="E480" s="60" t="s">
        <v>59</v>
      </c>
      <c r="F480" s="60" t="s">
        <v>118</v>
      </c>
      <c r="G480" s="60">
        <v>-93.81</v>
      </c>
      <c r="H480" s="60"/>
      <c r="I480" s="60" t="str">
        <f t="shared" si="30"/>
        <v/>
      </c>
      <c r="J480" s="60" t="str">
        <f>IF(OR(I480="",I481="",I482=""),"",(AVERAGEIF(A480:A$10000,A480,I480:I$10000)))</f>
        <v/>
      </c>
      <c r="K480" s="60"/>
      <c r="L480" s="60" t="str">
        <f>IF(O480="","",A480)</f>
        <v/>
      </c>
      <c r="M480" s="60" t="str">
        <f>IF(O480="","",(VLOOKUP(A480,A480:E7464,5,FALSE)))</f>
        <v/>
      </c>
      <c r="N480" s="60" t="str">
        <f t="shared" si="31"/>
        <v/>
      </c>
      <c r="O480" s="60" t="str">
        <f t="shared" si="33"/>
        <v/>
      </c>
      <c r="P480" s="103" t="str">
        <f t="shared" si="32"/>
        <v/>
      </c>
      <c r="Q480" s="58"/>
      <c r="R480" s="58"/>
      <c r="S480" s="102"/>
    </row>
    <row r="481" spans="1:19" ht="12.5" customHeight="1" x14ac:dyDescent="0.35">
      <c r="A481" s="2">
        <v>11</v>
      </c>
      <c r="B481" s="2" t="s">
        <v>117</v>
      </c>
      <c r="C481" s="67">
        <v>32.028109999999998</v>
      </c>
      <c r="D481" t="s">
        <v>65</v>
      </c>
      <c r="E481" s="2" t="s">
        <v>59</v>
      </c>
      <c r="F481" s="2" t="s">
        <v>118</v>
      </c>
      <c r="G481" s="2">
        <v>-94.04</v>
      </c>
      <c r="I481" s="60" t="str">
        <f t="shared" si="30"/>
        <v/>
      </c>
      <c r="J481" s="60" t="str">
        <f>IF(OR(I481="",I482="",I483=""),"",(AVERAGEIF(A481:A$10000,A481,I481:I$10000)))</f>
        <v/>
      </c>
      <c r="K481" s="60"/>
      <c r="L481" s="55" t="str">
        <f>IF(O481="","",A481)</f>
        <v/>
      </c>
      <c r="M481" s="60" t="str">
        <f>IF(O481="","",(VLOOKUP(A481,A481:E7465,5,FALSE)))</f>
        <v/>
      </c>
      <c r="N481" s="55" t="str">
        <f t="shared" si="31"/>
        <v/>
      </c>
      <c r="O481" s="55" t="str">
        <f t="shared" si="33"/>
        <v/>
      </c>
      <c r="P481" s="104">
        <f t="shared" si="32"/>
        <v>16.089999999998383</v>
      </c>
      <c r="Q481" s="58"/>
      <c r="R481" s="58"/>
      <c r="S481" s="102"/>
    </row>
    <row r="482" spans="1:19" ht="12.5" customHeight="1" x14ac:dyDescent="0.35">
      <c r="A482" s="60">
        <v>11</v>
      </c>
      <c r="B482" s="60" t="s">
        <v>117</v>
      </c>
      <c r="C482" s="68">
        <v>32.048470000000002</v>
      </c>
      <c r="D482" s="58" t="s">
        <v>65</v>
      </c>
      <c r="E482" s="60" t="s">
        <v>59</v>
      </c>
      <c r="F482" s="60" t="s">
        <v>118</v>
      </c>
      <c r="G482" s="60">
        <v>-94.04</v>
      </c>
      <c r="H482" s="60"/>
      <c r="I482" s="60" t="str">
        <f t="shared" si="30"/>
        <v/>
      </c>
      <c r="J482" s="60" t="str">
        <f>IF(OR(I482="",I483="",I484=""),"",(AVERAGEIF(A482:A$10000,A482,I482:I$10000)))</f>
        <v/>
      </c>
      <c r="K482" s="60"/>
      <c r="L482" s="60" t="str">
        <f>IF(O482="","",A482)</f>
        <v/>
      </c>
      <c r="M482" s="60" t="str">
        <f>IF(O482="","",(VLOOKUP(A482,A482:E7466,5,FALSE)))</f>
        <v/>
      </c>
      <c r="N482" s="60" t="str">
        <f t="shared" si="31"/>
        <v/>
      </c>
      <c r="O482" s="60" t="str">
        <f t="shared" si="33"/>
        <v/>
      </c>
      <c r="P482" s="103">
        <f t="shared" si="32"/>
        <v>20.360000000003708</v>
      </c>
      <c r="Q482" s="58"/>
      <c r="R482" s="58"/>
      <c r="S482" s="102"/>
    </row>
    <row r="483" spans="1:19" ht="12.5" customHeight="1" x14ac:dyDescent="0.35">
      <c r="A483" s="2">
        <v>11</v>
      </c>
      <c r="B483" s="2" t="s">
        <v>117</v>
      </c>
      <c r="C483" s="67">
        <v>32.07752</v>
      </c>
      <c r="D483" t="s">
        <v>65</v>
      </c>
      <c r="E483" s="2" t="s">
        <v>59</v>
      </c>
      <c r="F483" s="2" t="s">
        <v>118</v>
      </c>
      <c r="G483" s="2">
        <v>-95.28</v>
      </c>
      <c r="I483" s="60" t="str">
        <f t="shared" si="30"/>
        <v/>
      </c>
      <c r="J483" s="60" t="str">
        <f>IF(OR(I483="",I484="",I485=""),"",(AVERAGEIF(A483:A$10000,A483,I483:I$10000)))</f>
        <v/>
      </c>
      <c r="K483" s="60"/>
      <c r="L483" s="55" t="str">
        <f>IF(O483="","",A483)</f>
        <v/>
      </c>
      <c r="M483" s="60" t="str">
        <f>IF(O483="","",(VLOOKUP(A483,A483:E7467,5,FALSE)))</f>
        <v/>
      </c>
      <c r="N483" s="55" t="str">
        <f t="shared" si="31"/>
        <v/>
      </c>
      <c r="O483" s="55" t="str">
        <f t="shared" si="33"/>
        <v/>
      </c>
      <c r="P483" s="104">
        <f t="shared" si="32"/>
        <v>29.049999999998022</v>
      </c>
      <c r="Q483" s="58"/>
      <c r="R483" s="58"/>
      <c r="S483" s="102"/>
    </row>
    <row r="484" spans="1:19" ht="12.5" customHeight="1" x14ac:dyDescent="0.35">
      <c r="A484" s="60">
        <v>11</v>
      </c>
      <c r="B484" s="60" t="s">
        <v>117</v>
      </c>
      <c r="C484" s="68">
        <v>32.103940000000001</v>
      </c>
      <c r="D484" s="58" t="s">
        <v>65</v>
      </c>
      <c r="E484" s="60" t="s">
        <v>59</v>
      </c>
      <c r="F484" s="60" t="s">
        <v>118</v>
      </c>
      <c r="G484" s="60">
        <v>-86.69</v>
      </c>
      <c r="H484" s="60"/>
      <c r="I484" s="60" t="str">
        <f t="shared" si="30"/>
        <v/>
      </c>
      <c r="J484" s="60" t="str">
        <f>IF(OR(I484="",I485="",I486=""),"",(AVERAGEIF(A484:A$10000,A484,I484:I$10000)))</f>
        <v/>
      </c>
      <c r="K484" s="60"/>
      <c r="L484" s="60" t="str">
        <f>IF(O484="","",A484)</f>
        <v/>
      </c>
      <c r="M484" s="60" t="str">
        <f>IF(O484="","",(VLOOKUP(A484,A484:E7468,5,FALSE)))</f>
        <v/>
      </c>
      <c r="N484" s="60" t="str">
        <f t="shared" si="31"/>
        <v/>
      </c>
      <c r="O484" s="60" t="str">
        <f t="shared" si="33"/>
        <v/>
      </c>
      <c r="P484" s="103">
        <f t="shared" si="32"/>
        <v>26.420000000001664</v>
      </c>
      <c r="Q484" s="58"/>
      <c r="R484" s="58"/>
      <c r="S484" s="102"/>
    </row>
    <row r="485" spans="1:19" ht="12.5" customHeight="1" x14ac:dyDescent="0.35">
      <c r="A485" s="2">
        <v>11</v>
      </c>
      <c r="B485" s="2" t="s">
        <v>117</v>
      </c>
      <c r="C485" s="67">
        <v>32.126629999999999</v>
      </c>
      <c r="D485" t="s">
        <v>65</v>
      </c>
      <c r="E485" s="2" t="s">
        <v>59</v>
      </c>
      <c r="F485" s="2" t="s">
        <v>118</v>
      </c>
      <c r="G485" s="2">
        <v>-92.24</v>
      </c>
      <c r="I485" s="60" t="str">
        <f t="shared" si="30"/>
        <v/>
      </c>
      <c r="J485" s="60" t="str">
        <f>IF(OR(I485="",I486="",I487=""),"",(AVERAGEIF(A485:A$10000,A485,I485:I$10000)))</f>
        <v/>
      </c>
      <c r="K485" s="60"/>
      <c r="L485" s="55" t="str">
        <f>IF(O485="","",A485)</f>
        <v/>
      </c>
      <c r="M485" s="60" t="str">
        <f>IF(O485="","",(VLOOKUP(A485,A485:E7469,5,FALSE)))</f>
        <v/>
      </c>
      <c r="N485" s="55" t="str">
        <f t="shared" si="31"/>
        <v/>
      </c>
      <c r="O485" s="55" t="str">
        <f t="shared" si="33"/>
        <v/>
      </c>
      <c r="P485" s="104">
        <f t="shared" si="32"/>
        <v>22.689999999997212</v>
      </c>
      <c r="Q485" s="58"/>
      <c r="R485" s="58"/>
      <c r="S485" s="102"/>
    </row>
    <row r="486" spans="1:19" ht="12.5" customHeight="1" x14ac:dyDescent="0.35">
      <c r="A486" s="60">
        <v>11</v>
      </c>
      <c r="B486" s="60" t="s">
        <v>117</v>
      </c>
      <c r="C486" s="68">
        <v>32.15936</v>
      </c>
      <c r="D486" s="58" t="s">
        <v>65</v>
      </c>
      <c r="E486" s="60" t="s">
        <v>59</v>
      </c>
      <c r="F486" s="60" t="s">
        <v>118</v>
      </c>
      <c r="G486" s="60">
        <v>-92.45</v>
      </c>
      <c r="H486" s="60"/>
      <c r="I486" s="60" t="str">
        <f t="shared" si="30"/>
        <v/>
      </c>
      <c r="J486" s="60" t="str">
        <f>IF(OR(I486="",I487="",I488=""),"",(AVERAGEIF(A486:A$10000,A486,I486:I$10000)))</f>
        <v/>
      </c>
      <c r="K486" s="60"/>
      <c r="L486" s="60" t="str">
        <f>IF(O486="","",A486)</f>
        <v/>
      </c>
      <c r="M486" s="60" t="str">
        <f>IF(O486="","",(VLOOKUP(A486,A486:E7470,5,FALSE)))</f>
        <v/>
      </c>
      <c r="N486" s="60" t="str">
        <f t="shared" si="31"/>
        <v/>
      </c>
      <c r="O486" s="60" t="str">
        <f t="shared" si="33"/>
        <v/>
      </c>
      <c r="P486" s="103">
        <f t="shared" si="32"/>
        <v>32.730000000000814</v>
      </c>
      <c r="Q486" s="58"/>
      <c r="R486" s="58"/>
      <c r="S486" s="102"/>
    </row>
    <row r="487" spans="1:19" ht="12.5" customHeight="1" x14ac:dyDescent="0.35">
      <c r="A487" s="2">
        <v>11</v>
      </c>
      <c r="B487" s="2" t="s">
        <v>117</v>
      </c>
      <c r="C487" s="67">
        <v>32.196739999999998</v>
      </c>
      <c r="D487" t="s">
        <v>65</v>
      </c>
      <c r="E487" s="2" t="s">
        <v>59</v>
      </c>
      <c r="F487" s="2" t="s">
        <v>118</v>
      </c>
      <c r="G487" s="2">
        <v>-90.22</v>
      </c>
      <c r="I487" s="60" t="str">
        <f t="shared" si="30"/>
        <v/>
      </c>
      <c r="J487" s="60" t="str">
        <f>IF(OR(I487="",I488="",I489=""),"",(AVERAGEIF(A487:A$10000,A487,I487:I$10000)))</f>
        <v/>
      </c>
      <c r="K487" s="60"/>
      <c r="L487" s="55" t="str">
        <f>IF(O487="","",A487)</f>
        <v/>
      </c>
      <c r="M487" s="60" t="str">
        <f>IF(O487="","",(VLOOKUP(A487,A487:E7471,5,FALSE)))</f>
        <v/>
      </c>
      <c r="N487" s="55" t="str">
        <f t="shared" si="31"/>
        <v/>
      </c>
      <c r="O487" s="55" t="str">
        <f t="shared" si="33"/>
        <v/>
      </c>
      <c r="P487" s="104">
        <f t="shared" si="32"/>
        <v>37.379999999998859</v>
      </c>
      <c r="Q487" s="58"/>
      <c r="R487" s="58"/>
      <c r="S487" s="102"/>
    </row>
    <row r="488" spans="1:19" ht="12.5" customHeight="1" x14ac:dyDescent="0.35">
      <c r="A488" s="60">
        <v>11</v>
      </c>
      <c r="B488" s="60" t="s">
        <v>117</v>
      </c>
      <c r="C488" s="68">
        <v>32.221530000000001</v>
      </c>
      <c r="D488" s="58" t="s">
        <v>65</v>
      </c>
      <c r="E488" s="60" t="s">
        <v>59</v>
      </c>
      <c r="F488" s="60" t="s">
        <v>118</v>
      </c>
      <c r="G488" s="60">
        <v>-97.02</v>
      </c>
      <c r="H488" s="60"/>
      <c r="I488" s="60" t="str">
        <f t="shared" si="30"/>
        <v/>
      </c>
      <c r="J488" s="60" t="str">
        <f>IF(OR(I488="",I489="",I490=""),"",(AVERAGEIF(A488:A$10000,A488,I488:I$10000)))</f>
        <v/>
      </c>
      <c r="K488" s="60"/>
      <c r="L488" s="60" t="str">
        <f>IF(O488="","",A488)</f>
        <v/>
      </c>
      <c r="M488" s="60" t="str">
        <f>IF(O488="","",(VLOOKUP(A488,A488:E7472,5,FALSE)))</f>
        <v/>
      </c>
      <c r="N488" s="60" t="str">
        <f t="shared" si="31"/>
        <v/>
      </c>
      <c r="O488" s="60" t="str">
        <f t="shared" si="33"/>
        <v/>
      </c>
      <c r="P488" s="103">
        <f t="shared" si="32"/>
        <v>24.790000000002976</v>
      </c>
      <c r="Q488" s="58"/>
      <c r="R488" s="58"/>
      <c r="S488" s="102"/>
    </row>
    <row r="489" spans="1:19" ht="12.5" customHeight="1" x14ac:dyDescent="0.35">
      <c r="A489" s="2">
        <v>11</v>
      </c>
      <c r="B489" s="2" t="s">
        <v>117</v>
      </c>
      <c r="C489" s="67">
        <v>32.239040000000003</v>
      </c>
      <c r="D489" t="s">
        <v>65</v>
      </c>
      <c r="E489" s="2" t="s">
        <v>59</v>
      </c>
      <c r="F489" s="2" t="s">
        <v>118</v>
      </c>
      <c r="G489" s="2">
        <v>-94.77</v>
      </c>
      <c r="I489" s="60" t="str">
        <f t="shared" si="30"/>
        <v/>
      </c>
      <c r="J489" s="60" t="str">
        <f>IF(OR(I489="",I490="",I491=""),"",(AVERAGEIF(A489:A$10000,A489,I489:I$10000)))</f>
        <v/>
      </c>
      <c r="K489" s="60"/>
      <c r="L489" s="55" t="str">
        <f>IF(O489="","",A489)</f>
        <v/>
      </c>
      <c r="M489" s="60" t="str">
        <f>IF(O489="","",(VLOOKUP(A489,A489:E7473,5,FALSE)))</f>
        <v/>
      </c>
      <c r="N489" s="55" t="str">
        <f t="shared" si="31"/>
        <v/>
      </c>
      <c r="O489" s="55" t="str">
        <f t="shared" si="33"/>
        <v/>
      </c>
      <c r="P489" s="104">
        <f t="shared" si="32"/>
        <v>17.510000000001469</v>
      </c>
      <c r="Q489" s="58"/>
      <c r="R489" s="58"/>
      <c r="S489" s="102"/>
    </row>
    <row r="490" spans="1:19" ht="12.5" customHeight="1" x14ac:dyDescent="0.35">
      <c r="A490" s="60">
        <v>11</v>
      </c>
      <c r="B490" s="60" t="s">
        <v>117</v>
      </c>
      <c r="C490" s="68">
        <v>32.256659999999997</v>
      </c>
      <c r="D490" s="58" t="s">
        <v>65</v>
      </c>
      <c r="E490" s="60" t="s">
        <v>59</v>
      </c>
      <c r="F490" s="60" t="s">
        <v>118</v>
      </c>
      <c r="G490" s="60">
        <v>-92.78</v>
      </c>
      <c r="H490" s="60"/>
      <c r="I490" s="60" t="str">
        <f t="shared" si="30"/>
        <v/>
      </c>
      <c r="J490" s="60" t="str">
        <f>IF(OR(I490="",I491="",I492=""),"",(AVERAGEIF(A490:A$10000,A490,I490:I$10000)))</f>
        <v/>
      </c>
      <c r="K490" s="60"/>
      <c r="L490" s="60" t="str">
        <f>IF(O490="","",A490)</f>
        <v/>
      </c>
      <c r="M490" s="60" t="str">
        <f>IF(O490="","",(VLOOKUP(A490,A490:E7474,5,FALSE)))</f>
        <v/>
      </c>
      <c r="N490" s="60" t="str">
        <f t="shared" si="31"/>
        <v/>
      </c>
      <c r="O490" s="60" t="str">
        <f t="shared" si="33"/>
        <v/>
      </c>
      <c r="P490" s="103">
        <f t="shared" si="32"/>
        <v>17.619999999993752</v>
      </c>
      <c r="Q490" s="58"/>
      <c r="R490" s="58"/>
      <c r="S490" s="102"/>
    </row>
    <row r="491" spans="1:19" ht="12.5" customHeight="1" x14ac:dyDescent="0.35">
      <c r="A491" s="2">
        <v>11</v>
      </c>
      <c r="B491" s="2" t="s">
        <v>117</v>
      </c>
      <c r="C491" s="67">
        <v>32.274650000000001</v>
      </c>
      <c r="D491" t="s">
        <v>65</v>
      </c>
      <c r="E491" s="2" t="s">
        <v>59</v>
      </c>
      <c r="F491" s="2" t="s">
        <v>118</v>
      </c>
      <c r="G491" s="2">
        <v>-91.81</v>
      </c>
      <c r="I491" s="60" t="str">
        <f t="shared" si="30"/>
        <v/>
      </c>
      <c r="J491" s="60" t="str">
        <f>IF(OR(I491="",I492="",I493=""),"",(AVERAGEIF(A491:A$10000,A491,I491:I$10000)))</f>
        <v/>
      </c>
      <c r="K491" s="60"/>
      <c r="L491" s="55" t="str">
        <f>IF(O491="","",A491)</f>
        <v/>
      </c>
      <c r="M491" s="60" t="str">
        <f>IF(O491="","",(VLOOKUP(A491,A491:E7475,5,FALSE)))</f>
        <v/>
      </c>
      <c r="N491" s="55" t="str">
        <f t="shared" si="31"/>
        <v/>
      </c>
      <c r="O491" s="55" t="str">
        <f t="shared" si="33"/>
        <v/>
      </c>
      <c r="P491" s="104">
        <f t="shared" si="32"/>
        <v>17.990000000004613</v>
      </c>
      <c r="Q491" s="58"/>
      <c r="R491" s="58"/>
      <c r="S491" s="102"/>
    </row>
    <row r="492" spans="1:19" ht="12.5" customHeight="1" x14ac:dyDescent="0.35">
      <c r="A492" s="60">
        <v>11</v>
      </c>
      <c r="B492" s="60" t="s">
        <v>117</v>
      </c>
      <c r="C492" s="68">
        <v>32.293109999999999</v>
      </c>
      <c r="D492" s="58" t="s">
        <v>65</v>
      </c>
      <c r="E492" s="60" t="s">
        <v>59</v>
      </c>
      <c r="F492" s="60" t="s">
        <v>118</v>
      </c>
      <c r="G492" s="60">
        <v>-95.15</v>
      </c>
      <c r="H492" s="60"/>
      <c r="I492" s="60" t="str">
        <f t="shared" si="30"/>
        <v/>
      </c>
      <c r="J492" s="60" t="str">
        <f>IF(OR(I492="",I493="",I494=""),"",(AVERAGEIF(A492:A$10000,A492,I492:I$10000)))</f>
        <v/>
      </c>
      <c r="K492" s="60"/>
      <c r="L492" s="60" t="str">
        <f>IF(O492="","",A492)</f>
        <v/>
      </c>
      <c r="M492" s="60" t="str">
        <f>IF(O492="","",(VLOOKUP(A492,A492:E7476,5,FALSE)))</f>
        <v/>
      </c>
      <c r="N492" s="60" t="str">
        <f t="shared" si="31"/>
        <v/>
      </c>
      <c r="O492" s="60" t="str">
        <f t="shared" si="33"/>
        <v/>
      </c>
      <c r="P492" s="103">
        <f t="shared" si="32"/>
        <v>18.459999999997478</v>
      </c>
      <c r="Q492" s="58"/>
      <c r="R492" s="58"/>
      <c r="S492" s="102"/>
    </row>
    <row r="493" spans="1:19" ht="12.5" customHeight="1" x14ac:dyDescent="0.35">
      <c r="A493" s="2">
        <v>11</v>
      </c>
      <c r="B493" s="2" t="s">
        <v>117</v>
      </c>
      <c r="C493" s="67">
        <v>32.310519999999997</v>
      </c>
      <c r="D493" t="s">
        <v>65</v>
      </c>
      <c r="E493" s="2" t="s">
        <v>59</v>
      </c>
      <c r="F493" s="2" t="s">
        <v>118</v>
      </c>
      <c r="G493" s="2">
        <v>-97.02</v>
      </c>
      <c r="I493" s="60" t="str">
        <f t="shared" si="30"/>
        <v/>
      </c>
      <c r="J493" s="60" t="str">
        <f>IF(OR(I493="",I494="",I495=""),"",(AVERAGEIF(A493:A$10000,A493,I493:I$10000)))</f>
        <v/>
      </c>
      <c r="K493" s="60"/>
      <c r="L493" s="55" t="str">
        <f>IF(O493="","",A493)</f>
        <v/>
      </c>
      <c r="M493" s="60" t="str">
        <f>IF(O493="","",(VLOOKUP(A493,A493:E7477,5,FALSE)))</f>
        <v/>
      </c>
      <c r="N493" s="55" t="str">
        <f t="shared" si="31"/>
        <v/>
      </c>
      <c r="O493" s="55" t="str">
        <f t="shared" si="33"/>
        <v/>
      </c>
      <c r="P493" s="104">
        <f t="shared" si="32"/>
        <v>17.409999999998149</v>
      </c>
      <c r="Q493" s="58"/>
      <c r="R493" s="58"/>
      <c r="S493" s="102"/>
    </row>
    <row r="494" spans="1:19" ht="12.5" customHeight="1" x14ac:dyDescent="0.35">
      <c r="A494" s="60">
        <v>11</v>
      </c>
      <c r="B494" s="60" t="s">
        <v>117</v>
      </c>
      <c r="C494" s="68">
        <v>32.327590000000001</v>
      </c>
      <c r="D494" s="58" t="s">
        <v>65</v>
      </c>
      <c r="E494" s="60" t="s">
        <v>59</v>
      </c>
      <c r="F494" s="60" t="s">
        <v>118</v>
      </c>
      <c r="G494" s="60">
        <v>-97.02</v>
      </c>
      <c r="H494" s="60"/>
      <c r="I494" s="60" t="str">
        <f t="shared" si="30"/>
        <v/>
      </c>
      <c r="J494" s="60" t="str">
        <f>IF(OR(I494="",I495="",I496=""),"",(AVERAGEIF(A494:A$10000,A494,I494:I$10000)))</f>
        <v/>
      </c>
      <c r="K494" s="60"/>
      <c r="L494" s="60" t="str">
        <f>IF(O494="","",A494)</f>
        <v/>
      </c>
      <c r="M494" s="60" t="str">
        <f>IF(O494="","",(VLOOKUP(A494,A494:E7478,5,FALSE)))</f>
        <v/>
      </c>
      <c r="N494" s="60" t="str">
        <f t="shared" si="31"/>
        <v/>
      </c>
      <c r="O494" s="60" t="str">
        <f t="shared" si="33"/>
        <v/>
      </c>
      <c r="P494" s="103">
        <f t="shared" si="32"/>
        <v>17.070000000003915</v>
      </c>
      <c r="Q494" s="58"/>
      <c r="R494" s="58"/>
      <c r="S494" s="102"/>
    </row>
    <row r="495" spans="1:19" ht="12.5" customHeight="1" x14ac:dyDescent="0.35">
      <c r="A495" s="2">
        <v>11</v>
      </c>
      <c r="B495" s="2" t="s">
        <v>117</v>
      </c>
      <c r="C495" s="67">
        <v>32.346649999999997</v>
      </c>
      <c r="D495" t="s">
        <v>65</v>
      </c>
      <c r="E495" s="2" t="s">
        <v>59</v>
      </c>
      <c r="F495" s="2" t="s">
        <v>118</v>
      </c>
      <c r="G495" s="2">
        <v>-92.24</v>
      </c>
      <c r="I495" s="60" t="str">
        <f t="shared" si="30"/>
        <v/>
      </c>
      <c r="J495" s="60" t="str">
        <f>IF(OR(I495="",I496="",I497=""),"",(AVERAGEIF(A495:A$10000,A495,I495:I$10000)))</f>
        <v/>
      </c>
      <c r="K495" s="60"/>
      <c r="L495" s="55" t="str">
        <f>IF(O495="","",A495)</f>
        <v/>
      </c>
      <c r="M495" s="60" t="str">
        <f>IF(O495="","",(VLOOKUP(A495,A495:E7479,5,FALSE)))</f>
        <v/>
      </c>
      <c r="N495" s="55" t="str">
        <f t="shared" si="31"/>
        <v/>
      </c>
      <c r="O495" s="55" t="str">
        <f t="shared" si="33"/>
        <v/>
      </c>
      <c r="P495" s="104">
        <f t="shared" si="32"/>
        <v>19.05999999999608</v>
      </c>
      <c r="Q495" s="58"/>
      <c r="R495" s="58"/>
      <c r="S495" s="102"/>
    </row>
    <row r="496" spans="1:19" ht="12.5" customHeight="1" x14ac:dyDescent="0.35">
      <c r="A496" s="60">
        <v>11</v>
      </c>
      <c r="B496" s="60" t="s">
        <v>117</v>
      </c>
      <c r="C496" s="68">
        <v>32.36674</v>
      </c>
      <c r="D496" s="58" t="s">
        <v>65</v>
      </c>
      <c r="E496" s="60" t="s">
        <v>59</v>
      </c>
      <c r="F496" s="60" t="s">
        <v>118</v>
      </c>
      <c r="G496" s="60">
        <v>-95.93</v>
      </c>
      <c r="H496" s="60"/>
      <c r="I496" s="60" t="str">
        <f t="shared" si="30"/>
        <v/>
      </c>
      <c r="J496" s="60" t="str">
        <f>IF(OR(I496="",I497="",I498=""),"",(AVERAGEIF(A496:A$10000,A496,I496:I$10000)))</f>
        <v/>
      </c>
      <c r="K496" s="60"/>
      <c r="L496" s="60" t="str">
        <f>IF(O496="","",A496)</f>
        <v/>
      </c>
      <c r="M496" s="60" t="str">
        <f>IF(O496="","",(VLOOKUP(A496,A496:E7480,5,FALSE)))</f>
        <v/>
      </c>
      <c r="N496" s="60" t="str">
        <f t="shared" si="31"/>
        <v/>
      </c>
      <c r="O496" s="60" t="str">
        <f t="shared" si="33"/>
        <v/>
      </c>
      <c r="P496" s="103">
        <f t="shared" si="32"/>
        <v>20.090000000003272</v>
      </c>
      <c r="Q496" s="58"/>
      <c r="R496" s="58"/>
      <c r="S496" s="102"/>
    </row>
    <row r="497" spans="1:19" ht="12.5" customHeight="1" x14ac:dyDescent="0.35">
      <c r="A497" s="2">
        <v>11</v>
      </c>
      <c r="B497" s="2" t="s">
        <v>117</v>
      </c>
      <c r="C497" s="67">
        <v>32.384929999999997</v>
      </c>
      <c r="D497" t="s">
        <v>65</v>
      </c>
      <c r="E497" s="2" t="s">
        <v>59</v>
      </c>
      <c r="F497" s="2" t="s">
        <v>118</v>
      </c>
      <c r="G497" s="2">
        <v>-96.74</v>
      </c>
      <c r="I497" s="60" t="str">
        <f t="shared" si="30"/>
        <v/>
      </c>
      <c r="J497" s="60" t="str">
        <f>IF(OR(I497="",I498="",I499=""),"",(AVERAGEIF(A497:A$10000,A497,I497:I$10000)))</f>
        <v/>
      </c>
      <c r="K497" s="60"/>
      <c r="L497" s="55" t="str">
        <f>IF(O497="","",A497)</f>
        <v/>
      </c>
      <c r="M497" s="60" t="str">
        <f>IF(O497="","",(VLOOKUP(A497,A497:E7481,5,FALSE)))</f>
        <v/>
      </c>
      <c r="N497" s="55" t="str">
        <f t="shared" si="31"/>
        <v/>
      </c>
      <c r="O497" s="55" t="str">
        <f t="shared" si="33"/>
        <v/>
      </c>
      <c r="P497" s="104">
        <f t="shared" si="32"/>
        <v>18.189999999997042</v>
      </c>
      <c r="Q497" s="58"/>
      <c r="R497" s="58"/>
      <c r="S497" s="102"/>
    </row>
    <row r="498" spans="1:19" ht="12.5" customHeight="1" x14ac:dyDescent="0.35">
      <c r="A498" s="60">
        <v>11</v>
      </c>
      <c r="B498" s="60" t="s">
        <v>117</v>
      </c>
      <c r="C498" s="68">
        <v>32.403010000000002</v>
      </c>
      <c r="D498" s="58" t="s">
        <v>65</v>
      </c>
      <c r="E498" s="60" t="s">
        <v>59</v>
      </c>
      <c r="F498" s="60" t="s">
        <v>118</v>
      </c>
      <c r="G498" s="60">
        <v>-92.34</v>
      </c>
      <c r="H498" s="60"/>
      <c r="I498" s="60" t="str">
        <f t="shared" si="30"/>
        <v/>
      </c>
      <c r="J498" s="60" t="str">
        <f>IF(OR(I498="",I499="",I500=""),"",(AVERAGEIF(A498:A$10000,A498,I498:I$10000)))</f>
        <v/>
      </c>
      <c r="K498" s="60"/>
      <c r="L498" s="60" t="str">
        <f>IF(O498="","",A498)</f>
        <v/>
      </c>
      <c r="M498" s="60" t="str">
        <f>IF(O498="","",(VLOOKUP(A498,A498:E7482,5,FALSE)))</f>
        <v/>
      </c>
      <c r="N498" s="60" t="str">
        <f t="shared" si="31"/>
        <v/>
      </c>
      <c r="O498" s="60" t="str">
        <f t="shared" si="33"/>
        <v/>
      </c>
      <c r="P498" s="103">
        <f t="shared" si="32"/>
        <v>18.080000000004759</v>
      </c>
      <c r="Q498" s="58"/>
      <c r="R498" s="58"/>
      <c r="S498" s="102"/>
    </row>
    <row r="499" spans="1:19" ht="12.5" customHeight="1" x14ac:dyDescent="0.35">
      <c r="A499" s="2">
        <v>11</v>
      </c>
      <c r="B499" s="2" t="s">
        <v>117</v>
      </c>
      <c r="C499" s="67">
        <v>32.420450000000002</v>
      </c>
      <c r="D499" t="s">
        <v>65</v>
      </c>
      <c r="E499" s="2" t="s">
        <v>59</v>
      </c>
      <c r="F499" s="2" t="s">
        <v>118</v>
      </c>
      <c r="G499" s="2">
        <v>-95.4</v>
      </c>
      <c r="I499" s="60" t="str">
        <f t="shared" si="30"/>
        <v/>
      </c>
      <c r="J499" s="60" t="str">
        <f>IF(OR(I499="",I500="",I501=""),"",(AVERAGEIF(A499:A$10000,A499,I499:I$10000)))</f>
        <v/>
      </c>
      <c r="K499" s="60"/>
      <c r="L499" s="55" t="str">
        <f>IF(O499="","",A499)</f>
        <v/>
      </c>
      <c r="M499" s="60" t="str">
        <f>IF(O499="","",(VLOOKUP(A499,A499:E7483,5,FALSE)))</f>
        <v/>
      </c>
      <c r="N499" s="55" t="str">
        <f t="shared" si="31"/>
        <v/>
      </c>
      <c r="O499" s="55" t="str">
        <f t="shared" si="33"/>
        <v/>
      </c>
      <c r="P499" s="104">
        <f t="shared" si="32"/>
        <v>17.440000000000566</v>
      </c>
      <c r="Q499" s="58"/>
      <c r="R499" s="58"/>
      <c r="S499" s="102"/>
    </row>
    <row r="500" spans="1:19" ht="12.5" customHeight="1" x14ac:dyDescent="0.35">
      <c r="A500" s="60">
        <v>11</v>
      </c>
      <c r="B500" s="60" t="s">
        <v>117</v>
      </c>
      <c r="C500" s="68">
        <v>32.438000000000002</v>
      </c>
      <c r="D500" s="58" t="s">
        <v>65</v>
      </c>
      <c r="E500" s="60" t="s">
        <v>59</v>
      </c>
      <c r="F500" s="60" t="s">
        <v>118</v>
      </c>
      <c r="G500" s="60">
        <v>-91.3</v>
      </c>
      <c r="H500" s="60"/>
      <c r="I500" s="60" t="str">
        <f t="shared" si="30"/>
        <v/>
      </c>
      <c r="J500" s="60" t="str">
        <f>IF(OR(I500="",I501="",I502=""),"",(AVERAGEIF(A500:A$10000,A500,I500:I$10000)))</f>
        <v/>
      </c>
      <c r="K500" s="60"/>
      <c r="L500" s="60" t="str">
        <f>IF(O500="","",A500)</f>
        <v/>
      </c>
      <c r="M500" s="60" t="str">
        <f>IF(O500="","",(VLOOKUP(A500,A500:E7484,5,FALSE)))</f>
        <v/>
      </c>
      <c r="N500" s="60" t="str">
        <f t="shared" si="31"/>
        <v/>
      </c>
      <c r="O500" s="60" t="str">
        <f t="shared" si="33"/>
        <v/>
      </c>
      <c r="P500" s="103">
        <f t="shared" si="32"/>
        <v>17.549999999999955</v>
      </c>
      <c r="Q500" s="58"/>
      <c r="R500" s="58"/>
      <c r="S500" s="102"/>
    </row>
    <row r="501" spans="1:19" ht="12.5" customHeight="1" x14ac:dyDescent="0.35">
      <c r="A501" s="2">
        <v>11</v>
      </c>
      <c r="B501" s="2" t="s">
        <v>117</v>
      </c>
      <c r="C501" s="67">
        <v>32.454729999999998</v>
      </c>
      <c r="D501" t="s">
        <v>65</v>
      </c>
      <c r="E501" s="2" t="s">
        <v>59</v>
      </c>
      <c r="F501" s="2" t="s">
        <v>118</v>
      </c>
      <c r="G501" s="2">
        <v>-96.47</v>
      </c>
      <c r="I501" s="60" t="str">
        <f t="shared" si="30"/>
        <v/>
      </c>
      <c r="J501" s="60" t="str">
        <f>IF(OR(I501="",I502="",I503=""),"",(AVERAGEIF(A501:A$10000,A501,I501:I$10000)))</f>
        <v/>
      </c>
      <c r="K501" s="60"/>
      <c r="L501" s="55" t="str">
        <f>IF(O501="","",A501)</f>
        <v/>
      </c>
      <c r="M501" s="60" t="str">
        <f>IF(O501="","",(VLOOKUP(A501,A501:E7485,5,FALSE)))</f>
        <v/>
      </c>
      <c r="N501" s="55" t="str">
        <f t="shared" si="31"/>
        <v/>
      </c>
      <c r="O501" s="55" t="str">
        <f t="shared" si="33"/>
        <v/>
      </c>
      <c r="P501" s="104">
        <f t="shared" si="32"/>
        <v>16.729999999995471</v>
      </c>
      <c r="Q501" s="58"/>
      <c r="R501" s="58"/>
      <c r="S501" s="102"/>
    </row>
    <row r="502" spans="1:19" ht="12.5" customHeight="1" x14ac:dyDescent="0.35">
      <c r="A502" s="60">
        <v>11</v>
      </c>
      <c r="B502" s="60" t="s">
        <v>117</v>
      </c>
      <c r="C502" s="68">
        <v>32.472209999999997</v>
      </c>
      <c r="D502" s="58" t="s">
        <v>65</v>
      </c>
      <c r="E502" s="60" t="s">
        <v>59</v>
      </c>
      <c r="F502" s="60" t="s">
        <v>118</v>
      </c>
      <c r="G502" s="60">
        <v>-96.47</v>
      </c>
      <c r="H502" s="60"/>
      <c r="I502" s="60" t="str">
        <f t="shared" si="30"/>
        <v/>
      </c>
      <c r="J502" s="60" t="str">
        <f>IF(OR(I502="",I503="",I504=""),"",(AVERAGEIF(A502:A$10000,A502,I502:I$10000)))</f>
        <v/>
      </c>
      <c r="K502" s="60"/>
      <c r="L502" s="60" t="str">
        <f>IF(O502="","",A502)</f>
        <v/>
      </c>
      <c r="M502" s="60" t="str">
        <f>IF(O502="","",(VLOOKUP(A502,A502:E7486,5,FALSE)))</f>
        <v/>
      </c>
      <c r="N502" s="60" t="str">
        <f t="shared" si="31"/>
        <v/>
      </c>
      <c r="O502" s="60" t="str">
        <f t="shared" si="33"/>
        <v/>
      </c>
      <c r="P502" s="103">
        <f t="shared" si="32"/>
        <v>17.479999999999052</v>
      </c>
      <c r="Q502" s="58"/>
      <c r="R502" s="58"/>
      <c r="S502" s="102"/>
    </row>
    <row r="503" spans="1:19" ht="12.5" customHeight="1" x14ac:dyDescent="0.35">
      <c r="A503" s="2">
        <v>11</v>
      </c>
      <c r="B503" s="2" t="s">
        <v>117</v>
      </c>
      <c r="C503" s="67">
        <v>32.488779999999998</v>
      </c>
      <c r="D503" t="s">
        <v>65</v>
      </c>
      <c r="E503" s="2" t="s">
        <v>59</v>
      </c>
      <c r="F503" s="2" t="s">
        <v>118</v>
      </c>
      <c r="G503" s="2">
        <v>-93.81</v>
      </c>
      <c r="I503" s="60" t="str">
        <f t="shared" si="30"/>
        <v/>
      </c>
      <c r="J503" s="60" t="str">
        <f>IF(OR(I503="",I504="",I505=""),"",(AVERAGEIF(A503:A$10000,A503,I503:I$10000)))</f>
        <v/>
      </c>
      <c r="K503" s="60"/>
      <c r="L503" s="55" t="str">
        <f>IF(O503="","",A503)</f>
        <v/>
      </c>
      <c r="M503" s="60" t="str">
        <f>IF(O503="","",(VLOOKUP(A503,A503:E7487,5,FALSE)))</f>
        <v/>
      </c>
      <c r="N503" s="55" t="str">
        <f t="shared" si="31"/>
        <v/>
      </c>
      <c r="O503" s="55" t="str">
        <f t="shared" si="33"/>
        <v/>
      </c>
      <c r="P503" s="104">
        <f t="shared" si="32"/>
        <v>16.570000000001528</v>
      </c>
      <c r="Q503" s="58"/>
      <c r="R503" s="58"/>
      <c r="S503" s="102"/>
    </row>
    <row r="504" spans="1:19" ht="12.5" customHeight="1" x14ac:dyDescent="0.35">
      <c r="A504" s="60">
        <v>11</v>
      </c>
      <c r="B504" s="60" t="s">
        <v>117</v>
      </c>
      <c r="C504" s="68">
        <v>32.508839999999999</v>
      </c>
      <c r="D504" s="58" t="s">
        <v>65</v>
      </c>
      <c r="E504" s="60" t="s">
        <v>59</v>
      </c>
      <c r="F504" s="60" t="s">
        <v>118</v>
      </c>
      <c r="G504" s="60">
        <v>-93.93</v>
      </c>
      <c r="H504" s="60"/>
      <c r="I504" s="60" t="str">
        <f t="shared" si="30"/>
        <v/>
      </c>
      <c r="J504" s="60" t="str">
        <f>IF(OR(I504="",I505="",I506=""),"",(AVERAGEIF(A504:A$10000,A504,I504:I$10000)))</f>
        <v/>
      </c>
      <c r="K504" s="60"/>
      <c r="L504" s="60" t="str">
        <f>IF(O504="","",A504)</f>
        <v/>
      </c>
      <c r="M504" s="60" t="str">
        <f>IF(O504="","",(VLOOKUP(A504,A504:E7488,5,FALSE)))</f>
        <v/>
      </c>
      <c r="N504" s="60" t="str">
        <f t="shared" si="31"/>
        <v/>
      </c>
      <c r="O504" s="60" t="str">
        <f t="shared" si="33"/>
        <v/>
      </c>
      <c r="P504" s="103">
        <f t="shared" si="32"/>
        <v>20.060000000000855</v>
      </c>
      <c r="Q504" s="58"/>
      <c r="R504" s="58"/>
      <c r="S504" s="102"/>
    </row>
    <row r="505" spans="1:19" ht="12.5" customHeight="1" x14ac:dyDescent="0.35">
      <c r="A505" s="2">
        <v>11</v>
      </c>
      <c r="B505" s="2" t="s">
        <v>117</v>
      </c>
      <c r="C505" s="67">
        <v>32.532620000000001</v>
      </c>
      <c r="D505" t="s">
        <v>65</v>
      </c>
      <c r="E505" s="2" t="s">
        <v>59</v>
      </c>
      <c r="F505" s="2" t="s">
        <v>118</v>
      </c>
      <c r="G505" s="2">
        <v>-93.46</v>
      </c>
      <c r="I505" s="60" t="str">
        <f t="shared" si="30"/>
        <v/>
      </c>
      <c r="J505" s="60" t="str">
        <f>IF(OR(I505="",I506="",I507=""),"",(AVERAGEIF(A505:A$10000,A505,I505:I$10000)))</f>
        <v/>
      </c>
      <c r="K505" s="60"/>
      <c r="L505" s="55" t="str">
        <f>IF(O505="","",A505)</f>
        <v/>
      </c>
      <c r="M505" s="60" t="str">
        <f>IF(O505="","",(VLOOKUP(A505,A505:E7489,5,FALSE)))</f>
        <v/>
      </c>
      <c r="N505" s="55" t="str">
        <f t="shared" si="31"/>
        <v/>
      </c>
      <c r="O505" s="55" t="str">
        <f t="shared" si="33"/>
        <v/>
      </c>
      <c r="P505" s="104">
        <f t="shared" si="32"/>
        <v>23.780000000002133</v>
      </c>
      <c r="Q505" s="58"/>
      <c r="R505" s="58"/>
      <c r="S505" s="102"/>
    </row>
    <row r="506" spans="1:19" ht="12.5" customHeight="1" x14ac:dyDescent="0.35">
      <c r="A506" s="60">
        <v>11</v>
      </c>
      <c r="B506" s="60" t="s">
        <v>117</v>
      </c>
      <c r="C506" s="68">
        <v>32.554090000000002</v>
      </c>
      <c r="D506" s="58" t="s">
        <v>65</v>
      </c>
      <c r="E506" s="60" t="s">
        <v>59</v>
      </c>
      <c r="F506" s="60" t="s">
        <v>118</v>
      </c>
      <c r="G506" s="60">
        <v>-93.93</v>
      </c>
      <c r="H506" s="60"/>
      <c r="I506" s="60" t="str">
        <f t="shared" si="30"/>
        <v/>
      </c>
      <c r="J506" s="60" t="str">
        <f>IF(OR(I506="",I507="",I508=""),"",(AVERAGEIF(A506:A$10000,A506,I506:I$10000)))</f>
        <v/>
      </c>
      <c r="K506" s="60"/>
      <c r="L506" s="60" t="str">
        <f>IF(O506="","",A506)</f>
        <v/>
      </c>
      <c r="M506" s="60" t="str">
        <f>IF(O506="","",(VLOOKUP(A506,A506:E7490,5,FALSE)))</f>
        <v/>
      </c>
      <c r="N506" s="60" t="str">
        <f t="shared" si="31"/>
        <v/>
      </c>
      <c r="O506" s="60" t="str">
        <f t="shared" si="33"/>
        <v/>
      </c>
      <c r="P506" s="103">
        <f t="shared" si="32"/>
        <v>21.470000000000766</v>
      </c>
      <c r="Q506" s="58"/>
      <c r="R506" s="58"/>
      <c r="S506" s="102"/>
    </row>
    <row r="507" spans="1:19" ht="12.5" customHeight="1" x14ac:dyDescent="0.35">
      <c r="A507" s="2">
        <v>11</v>
      </c>
      <c r="B507" s="2" t="s">
        <v>117</v>
      </c>
      <c r="C507" s="67">
        <v>32.574939999999998</v>
      </c>
      <c r="D507" t="s">
        <v>65</v>
      </c>
      <c r="E507" s="2" t="s">
        <v>59</v>
      </c>
      <c r="F507" s="2" t="s">
        <v>118</v>
      </c>
      <c r="G507" s="2">
        <v>-92.45</v>
      </c>
      <c r="I507" s="60" t="str">
        <f t="shared" si="30"/>
        <v/>
      </c>
      <c r="J507" s="60" t="str">
        <f>IF(OR(I507="",I508="",I509=""),"",(AVERAGEIF(A507:A$10000,A507,I507:I$10000)))</f>
        <v/>
      </c>
      <c r="K507" s="60"/>
      <c r="L507" s="55" t="str">
        <f>IF(O507="","",A507)</f>
        <v/>
      </c>
      <c r="M507" s="60" t="str">
        <f>IF(O507="","",(VLOOKUP(A507,A507:E7491,5,FALSE)))</f>
        <v/>
      </c>
      <c r="N507" s="55" t="str">
        <f t="shared" si="31"/>
        <v/>
      </c>
      <c r="O507" s="55" t="str">
        <f t="shared" si="33"/>
        <v/>
      </c>
      <c r="P507" s="104">
        <f t="shared" si="32"/>
        <v>20.849999999995816</v>
      </c>
      <c r="Q507" s="58"/>
      <c r="R507" s="58"/>
      <c r="S507" s="102"/>
    </row>
    <row r="508" spans="1:19" ht="12.5" customHeight="1" x14ac:dyDescent="0.35">
      <c r="A508" s="60">
        <v>11</v>
      </c>
      <c r="B508" s="60" t="s">
        <v>117</v>
      </c>
      <c r="C508" s="68">
        <v>32.596159999999998</v>
      </c>
      <c r="D508" s="58" t="s">
        <v>65</v>
      </c>
      <c r="E508" s="60" t="s">
        <v>59</v>
      </c>
      <c r="F508" s="60" t="s">
        <v>118</v>
      </c>
      <c r="G508" s="60">
        <v>-95.8</v>
      </c>
      <c r="H508" s="60"/>
      <c r="I508" s="60" t="str">
        <f t="shared" si="30"/>
        <v/>
      </c>
      <c r="J508" s="60" t="str">
        <f>IF(OR(I508="",I509="",I510=""),"",(AVERAGEIF(A508:A$10000,A508,I508:I$10000)))</f>
        <v/>
      </c>
      <c r="K508" s="60"/>
      <c r="L508" s="60" t="str">
        <f>IF(O508="","",A508)</f>
        <v/>
      </c>
      <c r="M508" s="60" t="str">
        <f>IF(O508="","",(VLOOKUP(A508,A508:E7492,5,FALSE)))</f>
        <v/>
      </c>
      <c r="N508" s="60" t="str">
        <f t="shared" si="31"/>
        <v/>
      </c>
      <c r="O508" s="60" t="str">
        <f t="shared" si="33"/>
        <v/>
      </c>
      <c r="P508" s="103">
        <f t="shared" si="32"/>
        <v>21.219999999999573</v>
      </c>
      <c r="Q508" s="58"/>
      <c r="R508" s="58"/>
      <c r="S508" s="102"/>
    </row>
    <row r="509" spans="1:19" ht="12.5" customHeight="1" x14ac:dyDescent="0.35">
      <c r="A509" s="2">
        <v>11</v>
      </c>
      <c r="B509" s="2" t="s">
        <v>117</v>
      </c>
      <c r="C509" s="67">
        <v>32.619900000000001</v>
      </c>
      <c r="D509" t="s">
        <v>65</v>
      </c>
      <c r="E509" s="2" t="s">
        <v>59</v>
      </c>
      <c r="F509" s="2" t="s">
        <v>118</v>
      </c>
      <c r="G509" s="2">
        <v>-95.02</v>
      </c>
      <c r="I509" s="60" t="str">
        <f t="shared" si="30"/>
        <v/>
      </c>
      <c r="J509" s="60" t="str">
        <f>IF(OR(I509="",I510="",I511=""),"",(AVERAGEIF(A509:A$10000,A509,I509:I$10000)))</f>
        <v/>
      </c>
      <c r="K509" s="60"/>
      <c r="L509" s="55" t="str">
        <f>IF(O509="","",A509)</f>
        <v/>
      </c>
      <c r="M509" s="60" t="str">
        <f>IF(O509="","",(VLOOKUP(A509,A509:E7493,5,FALSE)))</f>
        <v/>
      </c>
      <c r="N509" s="55" t="str">
        <f t="shared" si="31"/>
        <v/>
      </c>
      <c r="O509" s="55" t="str">
        <f t="shared" si="33"/>
        <v/>
      </c>
      <c r="P509" s="104">
        <f t="shared" si="32"/>
        <v>23.740000000003647</v>
      </c>
      <c r="Q509" s="58"/>
      <c r="R509" s="58"/>
      <c r="S509" s="102"/>
    </row>
    <row r="510" spans="1:19" ht="12.5" customHeight="1" x14ac:dyDescent="0.35">
      <c r="A510" s="60">
        <v>11</v>
      </c>
      <c r="B510" s="60" t="s">
        <v>117</v>
      </c>
      <c r="C510" s="68">
        <v>32.639110000000002</v>
      </c>
      <c r="D510" s="58" t="s">
        <v>65</v>
      </c>
      <c r="E510" s="60" t="s">
        <v>59</v>
      </c>
      <c r="F510" s="60" t="s">
        <v>118</v>
      </c>
      <c r="G510" s="60">
        <v>-95.15</v>
      </c>
      <c r="H510" s="60"/>
      <c r="I510" s="60" t="str">
        <f t="shared" si="30"/>
        <v/>
      </c>
      <c r="J510" s="60" t="str">
        <f>IF(OR(I510="",I511="",I512=""),"",(AVERAGEIF(A510:A$10000,A510,I510:I$10000)))</f>
        <v/>
      </c>
      <c r="K510" s="60"/>
      <c r="L510" s="60" t="str">
        <f>IF(O510="","",A510)</f>
        <v/>
      </c>
      <c r="M510" s="60" t="str">
        <f>IF(O510="","",(VLOOKUP(A510,A510:E7494,5,FALSE)))</f>
        <v/>
      </c>
      <c r="N510" s="60" t="str">
        <f t="shared" si="31"/>
        <v/>
      </c>
      <c r="O510" s="60" t="str">
        <f t="shared" si="33"/>
        <v/>
      </c>
      <c r="P510" s="103">
        <f t="shared" si="32"/>
        <v>19.21000000000106</v>
      </c>
      <c r="Q510" s="58"/>
      <c r="R510" s="58"/>
      <c r="S510" s="102"/>
    </row>
    <row r="511" spans="1:19" ht="12.5" customHeight="1" x14ac:dyDescent="0.35">
      <c r="A511" s="2">
        <v>11</v>
      </c>
      <c r="B511" s="2" t="s">
        <v>117</v>
      </c>
      <c r="C511" s="67">
        <v>32.659669999999998</v>
      </c>
      <c r="D511" t="s">
        <v>65</v>
      </c>
      <c r="E511" s="2" t="s">
        <v>59</v>
      </c>
      <c r="F511" s="2" t="s">
        <v>118</v>
      </c>
      <c r="G511" s="2">
        <v>-94.16</v>
      </c>
      <c r="I511" s="60" t="str">
        <f t="shared" si="30"/>
        <v/>
      </c>
      <c r="J511" s="60" t="str">
        <f>IF(OR(I511="",I512="",I513=""),"",(AVERAGEIF(A511:A$10000,A511,I511:I$10000)))</f>
        <v/>
      </c>
      <c r="K511" s="60"/>
      <c r="L511" s="55" t="str">
        <f>IF(O511="","",A511)</f>
        <v/>
      </c>
      <c r="M511" s="60" t="str">
        <f>IF(O511="","",(VLOOKUP(A511,A511:E7495,5,FALSE)))</f>
        <v/>
      </c>
      <c r="N511" s="55" t="str">
        <f t="shared" si="31"/>
        <v/>
      </c>
      <c r="O511" s="55" t="str">
        <f t="shared" si="33"/>
        <v/>
      </c>
      <c r="P511" s="104">
        <f t="shared" si="32"/>
        <v>20.559999999996137</v>
      </c>
      <c r="Q511" s="58"/>
      <c r="R511" s="58"/>
      <c r="S511" s="102"/>
    </row>
    <row r="512" spans="1:19" ht="12.5" customHeight="1" x14ac:dyDescent="0.35">
      <c r="A512" s="60">
        <v>11</v>
      </c>
      <c r="B512" s="60" t="s">
        <v>117</v>
      </c>
      <c r="C512" s="68">
        <v>32.680729999999997</v>
      </c>
      <c r="D512" s="58" t="s">
        <v>65</v>
      </c>
      <c r="E512" s="60" t="s">
        <v>59</v>
      </c>
      <c r="F512" s="60" t="s">
        <v>118</v>
      </c>
      <c r="G512" s="60">
        <v>-88.93</v>
      </c>
      <c r="H512" s="60"/>
      <c r="I512" s="60" t="str">
        <f t="shared" si="30"/>
        <v/>
      </c>
      <c r="J512" s="60" t="str">
        <f>IF(OR(I512="",I513="",I514=""),"",(AVERAGEIF(A512:A$10000,A512,I512:I$10000)))</f>
        <v/>
      </c>
      <c r="K512" s="60"/>
      <c r="L512" s="60" t="str">
        <f>IF(O512="","",A512)</f>
        <v/>
      </c>
      <c r="M512" s="60" t="str">
        <f>IF(O512="","",(VLOOKUP(A512,A512:E7496,5,FALSE)))</f>
        <v/>
      </c>
      <c r="N512" s="60" t="str">
        <f t="shared" si="31"/>
        <v/>
      </c>
      <c r="O512" s="60" t="str">
        <f t="shared" si="33"/>
        <v/>
      </c>
      <c r="P512" s="103">
        <f t="shared" si="32"/>
        <v>21.059999999998524</v>
      </c>
      <c r="Q512" s="58"/>
      <c r="R512" s="58"/>
      <c r="S512" s="102"/>
    </row>
    <row r="513" spans="1:19" ht="12.5" customHeight="1" x14ac:dyDescent="0.35">
      <c r="A513" s="2">
        <v>11</v>
      </c>
      <c r="B513" s="2" t="s">
        <v>117</v>
      </c>
      <c r="C513" s="67">
        <v>32.703679999999999</v>
      </c>
      <c r="D513" t="s">
        <v>65</v>
      </c>
      <c r="E513" s="2" t="s">
        <v>59</v>
      </c>
      <c r="F513" s="2" t="s">
        <v>118</v>
      </c>
      <c r="G513" s="2">
        <v>-95.28</v>
      </c>
      <c r="I513" s="60" t="str">
        <f t="shared" si="30"/>
        <v/>
      </c>
      <c r="J513" s="60" t="str">
        <f>IF(OR(I513="",I514="",I515=""),"",(AVERAGEIF(A513:A$10000,A513,I513:I$10000)))</f>
        <v/>
      </c>
      <c r="K513" s="60"/>
      <c r="L513" s="55" t="str">
        <f>IF(O513="","",A513)</f>
        <v/>
      </c>
      <c r="M513" s="60" t="str">
        <f>IF(O513="","",(VLOOKUP(A513,A513:E7497,5,FALSE)))</f>
        <v/>
      </c>
      <c r="N513" s="55" t="str">
        <f t="shared" si="31"/>
        <v/>
      </c>
      <c r="O513" s="55" t="str">
        <f t="shared" si="33"/>
        <v/>
      </c>
      <c r="P513" s="104">
        <f t="shared" si="32"/>
        <v>22.95000000000158</v>
      </c>
      <c r="Q513" s="58"/>
      <c r="R513" s="58"/>
      <c r="S513" s="102"/>
    </row>
    <row r="514" spans="1:19" ht="12.5" customHeight="1" x14ac:dyDescent="0.35">
      <c r="A514" s="60">
        <v>11</v>
      </c>
      <c r="B514" s="60" t="s">
        <v>117</v>
      </c>
      <c r="C514" s="68">
        <v>32.721510000000002</v>
      </c>
      <c r="D514" s="58" t="s">
        <v>65</v>
      </c>
      <c r="E514" s="60" t="s">
        <v>59</v>
      </c>
      <c r="F514" s="60" t="s">
        <v>118</v>
      </c>
      <c r="G514" s="60">
        <v>-65.25</v>
      </c>
      <c r="H514" s="60"/>
      <c r="I514" s="60">
        <f t="shared" si="30"/>
        <v>-65.25</v>
      </c>
      <c r="J514" s="60">
        <f>IF(OR(I514="",I515="",I516=""),"",(AVERAGEIF(A514:A$10000,A514,I514:I$10000)))</f>
        <v>-56.949230769230766</v>
      </c>
      <c r="K514" s="60"/>
      <c r="L514" s="60">
        <f>IF(O514="","",A514)</f>
        <v>11</v>
      </c>
      <c r="M514" s="60" t="str">
        <f>IF(O514="","",(VLOOKUP(A514,A514:E7498,5,FALSE)))</f>
        <v>TaskC</v>
      </c>
      <c r="N514" s="60">
        <f t="shared" si="31"/>
        <v>-65.25</v>
      </c>
      <c r="O514" s="60">
        <f t="shared" si="33"/>
        <v>32.721510000000002</v>
      </c>
      <c r="P514" s="103">
        <f t="shared" si="32"/>
        <v>17.830000000003565</v>
      </c>
      <c r="Q514" s="58"/>
      <c r="R514" s="58"/>
      <c r="S514" s="102"/>
    </row>
    <row r="515" spans="1:19" ht="12.5" customHeight="1" x14ac:dyDescent="0.35">
      <c r="A515" s="2">
        <v>11</v>
      </c>
      <c r="B515" s="2" t="s">
        <v>117</v>
      </c>
      <c r="C515" s="67">
        <v>32.74606</v>
      </c>
      <c r="D515" t="s">
        <v>65</v>
      </c>
      <c r="E515" s="2" t="s">
        <v>59</v>
      </c>
      <c r="F515" s="2" t="s">
        <v>118</v>
      </c>
      <c r="G515" s="2">
        <v>-64.47</v>
      </c>
      <c r="I515" s="60">
        <f t="shared" si="30"/>
        <v>-64.47</v>
      </c>
      <c r="J515" s="60">
        <f>IF(OR(I515="",I516="",I517=""),"",(AVERAGEIF(A515:A$10000,A515,I515:I$10000)))</f>
        <v>-56.257499999999993</v>
      </c>
      <c r="K515" s="60"/>
      <c r="L515" s="55" t="str">
        <f>IF(O515="","",A515)</f>
        <v/>
      </c>
      <c r="M515" s="60" t="str">
        <f>IF(O515="","",(VLOOKUP(A515,A515:E7499,5,FALSE)))</f>
        <v/>
      </c>
      <c r="N515" s="55" t="str">
        <f t="shared" si="31"/>
        <v/>
      </c>
      <c r="O515" s="55" t="str">
        <f t="shared" si="33"/>
        <v/>
      </c>
      <c r="P515" s="104">
        <f t="shared" si="32"/>
        <v>24.549999999997851</v>
      </c>
      <c r="Q515" s="58"/>
      <c r="R515" s="58"/>
      <c r="S515" s="102"/>
    </row>
    <row r="516" spans="1:19" ht="12.5" customHeight="1" x14ac:dyDescent="0.35">
      <c r="A516" s="60">
        <v>11</v>
      </c>
      <c r="B516" s="60" t="s">
        <v>117</v>
      </c>
      <c r="C516" s="68">
        <v>32.78107</v>
      </c>
      <c r="D516" s="58" t="s">
        <v>65</v>
      </c>
      <c r="E516" s="60" t="s">
        <v>59</v>
      </c>
      <c r="F516" s="60" t="s">
        <v>118</v>
      </c>
      <c r="G516" s="60">
        <v>-68.81</v>
      </c>
      <c r="H516" s="60"/>
      <c r="I516" s="60">
        <f t="shared" si="30"/>
        <v>-68.81</v>
      </c>
      <c r="J516" s="60">
        <f>IF(OR(I516="",I517="",I518=""),"",(AVERAGEIF(A516:A$10000,A516,I516:I$10000)))</f>
        <v>-55.510909090909081</v>
      </c>
      <c r="K516" s="60"/>
      <c r="L516" s="60" t="str">
        <f>IF(O516="","",A516)</f>
        <v/>
      </c>
      <c r="M516" s="60" t="str">
        <f>IF(O516="","",(VLOOKUP(A516,A516:E7500,5,FALSE)))</f>
        <v/>
      </c>
      <c r="N516" s="60" t="str">
        <f t="shared" si="31"/>
        <v/>
      </c>
      <c r="O516" s="60" t="str">
        <f t="shared" si="33"/>
        <v/>
      </c>
      <c r="P516" s="103">
        <f t="shared" si="32"/>
        <v>35.009999999999764</v>
      </c>
      <c r="Q516" s="58"/>
      <c r="R516" s="58"/>
      <c r="S516" s="102"/>
    </row>
    <row r="517" spans="1:19" ht="12.5" customHeight="1" x14ac:dyDescent="0.35">
      <c r="A517" s="2">
        <v>11</v>
      </c>
      <c r="B517" s="2" t="s">
        <v>117</v>
      </c>
      <c r="C517" s="67">
        <v>32.803910000000002</v>
      </c>
      <c r="D517" t="s">
        <v>65</v>
      </c>
      <c r="E517" s="2" t="s">
        <v>59</v>
      </c>
      <c r="F517" s="2" t="s">
        <v>118</v>
      </c>
      <c r="G517" s="2">
        <v>-54.6</v>
      </c>
      <c r="I517" s="60">
        <f t="shared" si="30"/>
        <v>-54.6</v>
      </c>
      <c r="J517" s="60">
        <f>IF(OR(I517="",I518="",I519=""),"",(AVERAGEIF(A517:A$10000,A517,I517:I$10000)))</f>
        <v>-54.181000000000004</v>
      </c>
      <c r="K517" s="60"/>
      <c r="L517" s="55" t="str">
        <f>IF(O517="","",A517)</f>
        <v/>
      </c>
      <c r="M517" s="60" t="str">
        <f>IF(O517="","",(VLOOKUP(A517,A517:E7501,5,FALSE)))</f>
        <v/>
      </c>
      <c r="N517" s="55" t="str">
        <f t="shared" si="31"/>
        <v/>
      </c>
      <c r="O517" s="55" t="str">
        <f t="shared" si="33"/>
        <v/>
      </c>
      <c r="P517" s="104">
        <f t="shared" si="32"/>
        <v>22.840000000002192</v>
      </c>
      <c r="Q517" s="58"/>
      <c r="R517" s="58"/>
      <c r="S517" s="102"/>
    </row>
    <row r="518" spans="1:19" ht="12.5" customHeight="1" x14ac:dyDescent="0.35">
      <c r="A518" s="60">
        <v>11</v>
      </c>
      <c r="B518" s="60" t="s">
        <v>117</v>
      </c>
      <c r="C518" s="68">
        <v>32.826419999999999</v>
      </c>
      <c r="D518" s="58" t="s">
        <v>65</v>
      </c>
      <c r="E518" s="60" t="s">
        <v>59</v>
      </c>
      <c r="F518" s="60" t="s">
        <v>118</v>
      </c>
      <c r="G518" s="60">
        <v>-60.38</v>
      </c>
      <c r="H518" s="60"/>
      <c r="I518" s="60">
        <f t="shared" si="30"/>
        <v>-60.38</v>
      </c>
      <c r="J518" s="60">
        <f>IF(OR(I518="",I519="",I520=""),"",(AVERAGEIF(A518:A$10000,A518,I518:I$10000)))</f>
        <v>-54.134444444444448</v>
      </c>
      <c r="K518" s="60"/>
      <c r="L518" s="60" t="str">
        <f>IF(O518="","",A518)</f>
        <v/>
      </c>
      <c r="M518" s="60" t="str">
        <f>IF(O518="","",(VLOOKUP(A518,A518:E7502,5,FALSE)))</f>
        <v/>
      </c>
      <c r="N518" s="60" t="str">
        <f t="shared" si="31"/>
        <v/>
      </c>
      <c r="O518" s="60" t="str">
        <f t="shared" si="33"/>
        <v/>
      </c>
      <c r="P518" s="103">
        <f t="shared" si="32"/>
        <v>22.509999999996921</v>
      </c>
      <c r="Q518" s="58"/>
      <c r="R518" s="58"/>
      <c r="S518" s="102"/>
    </row>
    <row r="519" spans="1:19" ht="12.5" customHeight="1" x14ac:dyDescent="0.35">
      <c r="A519" s="2">
        <v>11</v>
      </c>
      <c r="B519" s="2" t="s">
        <v>117</v>
      </c>
      <c r="C519" s="67">
        <v>32.847360000000002</v>
      </c>
      <c r="D519" t="s">
        <v>65</v>
      </c>
      <c r="E519" s="2" t="s">
        <v>59</v>
      </c>
      <c r="F519" s="2" t="s">
        <v>118</v>
      </c>
      <c r="G519" s="2">
        <v>-50.22</v>
      </c>
      <c r="I519" s="60">
        <f t="shared" si="30"/>
        <v>-50.22</v>
      </c>
      <c r="J519" s="60">
        <f>IF(OR(I519="",I520="",I521=""),"",(AVERAGEIF(A519:A$10000,A519,I519:I$10000)))</f>
        <v>-53.353749999999998</v>
      </c>
      <c r="K519" s="60"/>
      <c r="L519" s="55" t="str">
        <f>IF(O519="","",A519)</f>
        <v/>
      </c>
      <c r="M519" s="60" t="str">
        <f>IF(O519="","",(VLOOKUP(A519,A519:E7503,5,FALSE)))</f>
        <v/>
      </c>
      <c r="N519" s="55" t="str">
        <f t="shared" si="31"/>
        <v/>
      </c>
      <c r="O519" s="55" t="str">
        <f t="shared" si="33"/>
        <v/>
      </c>
      <c r="P519" s="104">
        <f t="shared" si="32"/>
        <v>20.940000000003067</v>
      </c>
      <c r="Q519" s="58"/>
      <c r="R519" s="58"/>
      <c r="S519" s="102"/>
    </row>
    <row r="520" spans="1:19" ht="12.5" customHeight="1" x14ac:dyDescent="0.35">
      <c r="A520" s="60">
        <v>11</v>
      </c>
      <c r="B520" s="60" t="s">
        <v>117</v>
      </c>
      <c r="C520" s="68">
        <v>32.872059999999998</v>
      </c>
      <c r="D520" s="58" t="s">
        <v>65</v>
      </c>
      <c r="E520" s="60" t="s">
        <v>59</v>
      </c>
      <c r="F520" s="60" t="s">
        <v>118</v>
      </c>
      <c r="G520" s="60">
        <v>-51.93</v>
      </c>
      <c r="H520" s="60"/>
      <c r="I520" s="60">
        <f t="shared" si="30"/>
        <v>-51.93</v>
      </c>
      <c r="J520" s="60">
        <f>IF(OR(I520="",I521="",I522=""),"",(AVERAGEIF(A520:A$10000,A520,I520:I$10000)))</f>
        <v>-53.801428571428566</v>
      </c>
      <c r="K520" s="60"/>
      <c r="L520" s="60" t="str">
        <f>IF(O520="","",A520)</f>
        <v/>
      </c>
      <c r="M520" s="60" t="str">
        <f>IF(O520="","",(VLOOKUP(A520,A520:E7504,5,FALSE)))</f>
        <v/>
      </c>
      <c r="N520" s="60" t="str">
        <f t="shared" si="31"/>
        <v/>
      </c>
      <c r="O520" s="60" t="str">
        <f t="shared" si="33"/>
        <v/>
      </c>
      <c r="P520" s="103">
        <f t="shared" si="32"/>
        <v>24.699999999995725</v>
      </c>
      <c r="Q520" s="58"/>
      <c r="R520" s="58"/>
      <c r="S520" s="102"/>
    </row>
    <row r="521" spans="1:19" ht="12.5" customHeight="1" x14ac:dyDescent="0.35">
      <c r="A521" s="2">
        <v>11</v>
      </c>
      <c r="B521" s="2" t="s">
        <v>117</v>
      </c>
      <c r="C521" s="67">
        <v>32.897260000000003</v>
      </c>
      <c r="D521" t="s">
        <v>65</v>
      </c>
      <c r="E521" s="2" t="s">
        <v>59</v>
      </c>
      <c r="F521" s="2" t="s">
        <v>118</v>
      </c>
      <c r="G521" s="2">
        <v>-50.23</v>
      </c>
      <c r="I521" s="60">
        <f t="shared" si="30"/>
        <v>-50.23</v>
      </c>
      <c r="J521" s="60">
        <f>IF(OR(I521="",I522="",I523=""),"",(AVERAGEIF(A521:A$10000,A521,I521:I$10000)))</f>
        <v>-54.113333333333337</v>
      </c>
      <c r="K521" s="60"/>
      <c r="L521" s="55" t="str">
        <f>IF(O521="","",A521)</f>
        <v/>
      </c>
      <c r="M521" s="60" t="str">
        <f>IF(O521="","",(VLOOKUP(A521,A521:E7505,5,FALSE)))</f>
        <v/>
      </c>
      <c r="N521" s="55" t="str">
        <f t="shared" si="31"/>
        <v/>
      </c>
      <c r="O521" s="55" t="str">
        <f t="shared" si="33"/>
        <v/>
      </c>
      <c r="P521" s="104">
        <f t="shared" si="32"/>
        <v>25.200000000005218</v>
      </c>
      <c r="Q521" s="58"/>
      <c r="R521" s="58"/>
      <c r="S521" s="102"/>
    </row>
    <row r="522" spans="1:19" ht="12.5" customHeight="1" x14ac:dyDescent="0.35">
      <c r="A522" s="60">
        <v>11</v>
      </c>
      <c r="B522" s="60" t="s">
        <v>117</v>
      </c>
      <c r="C522" s="68">
        <v>32.91798</v>
      </c>
      <c r="D522" s="58" t="s">
        <v>65</v>
      </c>
      <c r="E522" s="60" t="s">
        <v>59</v>
      </c>
      <c r="F522" s="60" t="s">
        <v>118</v>
      </c>
      <c r="G522" s="60">
        <v>-51.79</v>
      </c>
      <c r="H522" s="60"/>
      <c r="I522" s="60">
        <f t="shared" si="30"/>
        <v>-51.79</v>
      </c>
      <c r="J522" s="60">
        <f>IF(OR(I522="",I523="",I524=""),"",(AVERAGEIF(A522:A$10000,A522,I522:I$10000)))</f>
        <v>-54.89</v>
      </c>
      <c r="K522" s="60"/>
      <c r="L522" s="60" t="str">
        <f>IF(O522="","",A522)</f>
        <v/>
      </c>
      <c r="M522" s="60" t="str">
        <f>IF(O522="","",(VLOOKUP(A522,A522:E7506,5,FALSE)))</f>
        <v/>
      </c>
      <c r="N522" s="60" t="str">
        <f t="shared" si="31"/>
        <v/>
      </c>
      <c r="O522" s="60" t="str">
        <f t="shared" si="33"/>
        <v/>
      </c>
      <c r="P522" s="103">
        <f t="shared" si="32"/>
        <v>20.719999999997185</v>
      </c>
      <c r="Q522" s="58"/>
      <c r="R522" s="58"/>
      <c r="S522" s="102"/>
    </row>
    <row r="523" spans="1:19" ht="12.5" customHeight="1" x14ac:dyDescent="0.35">
      <c r="A523" s="2">
        <v>11</v>
      </c>
      <c r="B523" s="2" t="s">
        <v>117</v>
      </c>
      <c r="C523" s="67">
        <v>32.936149999999998</v>
      </c>
      <c r="D523" t="s">
        <v>65</v>
      </c>
      <c r="E523" s="2" t="s">
        <v>59</v>
      </c>
      <c r="F523" s="2" t="s">
        <v>118</v>
      </c>
      <c r="G523" s="2">
        <v>-50.88</v>
      </c>
      <c r="I523" s="60">
        <f t="shared" si="30"/>
        <v>-50.88</v>
      </c>
      <c r="J523" s="60">
        <f>IF(OR(I523="",I524="",I525=""),"",(AVERAGEIF(A523:A$10000,A523,I523:I$10000)))</f>
        <v>-55.664999999999999</v>
      </c>
      <c r="K523" s="60"/>
      <c r="L523" s="55" t="str">
        <f>IF(O523="","",A523)</f>
        <v/>
      </c>
      <c r="M523" s="60" t="str">
        <f>IF(O523="","",(VLOOKUP(A523,A523:E7507,5,FALSE)))</f>
        <v/>
      </c>
      <c r="N523" s="55" t="str">
        <f t="shared" si="31"/>
        <v/>
      </c>
      <c r="O523" s="55" t="str">
        <f t="shared" si="33"/>
        <v/>
      </c>
      <c r="P523" s="104">
        <f t="shared" si="32"/>
        <v>18.169999999997799</v>
      </c>
      <c r="Q523" s="58"/>
      <c r="R523" s="58"/>
      <c r="S523" s="102"/>
    </row>
    <row r="524" spans="1:19" ht="12.5" customHeight="1" x14ac:dyDescent="0.35">
      <c r="A524" s="60">
        <v>11</v>
      </c>
      <c r="B524" s="60" t="s">
        <v>117</v>
      </c>
      <c r="C524" s="68">
        <v>32.954300000000003</v>
      </c>
      <c r="D524" s="58" t="s">
        <v>65</v>
      </c>
      <c r="E524" s="60" t="s">
        <v>59</v>
      </c>
      <c r="F524" s="60" t="s">
        <v>118</v>
      </c>
      <c r="G524" s="60">
        <v>-49.91</v>
      </c>
      <c r="H524" s="60"/>
      <c r="I524" s="60">
        <f t="shared" si="30"/>
        <v>-49.91</v>
      </c>
      <c r="J524" s="60">
        <f>IF(OR(I524="",I525="",I526=""),"",(AVERAGEIF(A524:A$10000,A524,I524:I$10000)))</f>
        <v>-57.26</v>
      </c>
      <c r="K524" s="60"/>
      <c r="L524" s="60" t="str">
        <f>IF(O524="","",A524)</f>
        <v/>
      </c>
      <c r="M524" s="60" t="str">
        <f>IF(O524="","",(VLOOKUP(A524,A524:E7508,5,FALSE)))</f>
        <v/>
      </c>
      <c r="N524" s="60" t="str">
        <f t="shared" si="31"/>
        <v/>
      </c>
      <c r="O524" s="60" t="str">
        <f t="shared" si="33"/>
        <v/>
      </c>
      <c r="P524" s="103">
        <f t="shared" si="32"/>
        <v>18.150000000005662</v>
      </c>
      <c r="Q524" s="58"/>
      <c r="R524" s="58"/>
      <c r="S524" s="102"/>
    </row>
    <row r="525" spans="1:19" ht="12.5" customHeight="1" x14ac:dyDescent="0.35">
      <c r="A525" s="2">
        <v>11</v>
      </c>
      <c r="B525" s="2" t="s">
        <v>117</v>
      </c>
      <c r="C525" s="67">
        <v>32.972490000000001</v>
      </c>
      <c r="D525" t="s">
        <v>65</v>
      </c>
      <c r="E525" s="2" t="s">
        <v>59</v>
      </c>
      <c r="F525" s="2" t="s">
        <v>118</v>
      </c>
      <c r="G525" s="2">
        <v>-55.93</v>
      </c>
      <c r="I525" s="60">
        <f t="shared" si="30"/>
        <v>-55.93</v>
      </c>
      <c r="J525" s="60" t="str">
        <f>IF(OR(I525="",I526="",I527=""),"",(AVERAGEIF(A525:A$10000,A525,I525:I$10000)))</f>
        <v/>
      </c>
      <c r="K525" s="60"/>
      <c r="L525" s="55" t="str">
        <f>IF(O525="","",A525)</f>
        <v/>
      </c>
      <c r="M525" s="60" t="str">
        <f>IF(O525="","",(VLOOKUP(A525,A525:E7509,5,FALSE)))</f>
        <v/>
      </c>
      <c r="N525" s="55" t="str">
        <f t="shared" si="31"/>
        <v/>
      </c>
      <c r="O525" s="55" t="str">
        <f t="shared" si="33"/>
        <v/>
      </c>
      <c r="P525" s="104">
        <f t="shared" si="32"/>
        <v>18.189999999997042</v>
      </c>
      <c r="Q525" s="58"/>
      <c r="R525" s="58"/>
      <c r="S525" s="102"/>
    </row>
    <row r="526" spans="1:19" ht="12.5" customHeight="1" x14ac:dyDescent="0.35">
      <c r="A526" s="60">
        <v>11</v>
      </c>
      <c r="B526" s="60" t="s">
        <v>117</v>
      </c>
      <c r="C526" s="68">
        <v>32.991</v>
      </c>
      <c r="D526" s="58" t="s">
        <v>65</v>
      </c>
      <c r="E526" s="60" t="s">
        <v>59</v>
      </c>
      <c r="F526" s="60" t="s">
        <v>118</v>
      </c>
      <c r="G526" s="60">
        <v>-65.94</v>
      </c>
      <c r="H526" s="60"/>
      <c r="I526" s="60">
        <f t="shared" si="30"/>
        <v>-65.94</v>
      </c>
      <c r="J526" s="60" t="str">
        <f>IF(OR(I526="",I527="",I528=""),"",(AVERAGEIF(A526:A$10000,A526,I526:I$10000)))</f>
        <v/>
      </c>
      <c r="K526" s="60"/>
      <c r="L526" s="60" t="str">
        <f>IF(O526="","",A526)</f>
        <v/>
      </c>
      <c r="M526" s="60" t="str">
        <f>IF(O526="","",(VLOOKUP(A526,A526:E7510,5,FALSE)))</f>
        <v/>
      </c>
      <c r="N526" s="60" t="str">
        <f t="shared" si="31"/>
        <v/>
      </c>
      <c r="O526" s="60" t="str">
        <f t="shared" si="33"/>
        <v/>
      </c>
      <c r="P526" s="103">
        <f t="shared" si="32"/>
        <v>18.509999999999138</v>
      </c>
      <c r="Q526" s="58"/>
      <c r="R526" s="58"/>
      <c r="S526" s="102"/>
    </row>
    <row r="527" spans="1:19" ht="12.5" customHeight="1" x14ac:dyDescent="0.35">
      <c r="A527" s="2">
        <v>12</v>
      </c>
      <c r="B527" s="2" t="s">
        <v>117</v>
      </c>
      <c r="C527" s="67">
        <v>34.024000000000001</v>
      </c>
      <c r="D527" t="s">
        <v>65</v>
      </c>
      <c r="E527" s="2" t="s">
        <v>59</v>
      </c>
      <c r="F527" s="2" t="s">
        <v>118</v>
      </c>
      <c r="G527" s="2">
        <v>-99.12</v>
      </c>
      <c r="I527" s="60" t="str">
        <f t="shared" si="30"/>
        <v/>
      </c>
      <c r="J527" s="60" t="str">
        <f>IF(OR(I527="",I528="",I529=""),"",(AVERAGEIF(A527:A$10000,A527,I527:I$10000)))</f>
        <v/>
      </c>
      <c r="K527" s="60"/>
      <c r="L527" s="55" t="str">
        <f>IF(O527="","",A527)</f>
        <v/>
      </c>
      <c r="M527" s="60" t="str">
        <f>IF(O527="","",(VLOOKUP(A527,A527:E7511,5,FALSE)))</f>
        <v/>
      </c>
      <c r="N527" s="55" t="str">
        <f t="shared" si="31"/>
        <v/>
      </c>
      <c r="O527" s="55" t="str">
        <f t="shared" si="33"/>
        <v/>
      </c>
      <c r="P527" s="104" t="str">
        <f t="shared" si="32"/>
        <v/>
      </c>
      <c r="Q527" s="58"/>
      <c r="R527" s="58"/>
      <c r="S527" s="102"/>
    </row>
    <row r="528" spans="1:19" ht="12.5" customHeight="1" x14ac:dyDescent="0.35">
      <c r="A528" s="60">
        <v>12</v>
      </c>
      <c r="B528" s="60" t="s">
        <v>117</v>
      </c>
      <c r="C528" s="68">
        <v>34.04139</v>
      </c>
      <c r="D528" s="58" t="s">
        <v>65</v>
      </c>
      <c r="E528" s="60" t="s">
        <v>59</v>
      </c>
      <c r="F528" s="60" t="s">
        <v>118</v>
      </c>
      <c r="G528" s="60">
        <v>-96.6</v>
      </c>
      <c r="H528" s="60"/>
      <c r="I528" s="60" t="str">
        <f t="shared" si="30"/>
        <v/>
      </c>
      <c r="J528" s="60" t="str">
        <f>IF(OR(I528="",I529="",I530=""),"",(AVERAGEIF(A528:A$10000,A528,I528:I$10000)))</f>
        <v/>
      </c>
      <c r="K528" s="60"/>
      <c r="L528" s="60" t="str">
        <f>IF(O528="","",A528)</f>
        <v/>
      </c>
      <c r="M528" s="60" t="str">
        <f>IF(O528="","",(VLOOKUP(A528,A528:E7512,5,FALSE)))</f>
        <v/>
      </c>
      <c r="N528" s="60" t="str">
        <f t="shared" si="31"/>
        <v/>
      </c>
      <c r="O528" s="60" t="str">
        <f t="shared" si="33"/>
        <v/>
      </c>
      <c r="P528" s="103">
        <f t="shared" si="32"/>
        <v>17.389999999998906</v>
      </c>
      <c r="Q528" s="58"/>
      <c r="R528" s="58"/>
      <c r="S528" s="102"/>
    </row>
    <row r="529" spans="1:19" ht="12.5" customHeight="1" x14ac:dyDescent="0.35">
      <c r="A529" s="2">
        <v>12</v>
      </c>
      <c r="B529" s="2" t="s">
        <v>117</v>
      </c>
      <c r="C529" s="67">
        <v>34.070880000000002</v>
      </c>
      <c r="D529" t="s">
        <v>65</v>
      </c>
      <c r="E529" s="2" t="s">
        <v>59</v>
      </c>
      <c r="F529" s="2" t="s">
        <v>118</v>
      </c>
      <c r="G529" s="2">
        <v>-91.81</v>
      </c>
      <c r="I529" s="60" t="str">
        <f t="shared" ref="I529:I592" si="34">IF(AND(OR(G528&gt;G$5,G530&gt;G$5),G529&gt;G$5),G529,"")</f>
        <v/>
      </c>
      <c r="J529" s="60" t="str">
        <f>IF(OR(I529="",I530="",I531=""),"",(AVERAGEIF(A529:A$10000,A529,I529:I$10000)))</f>
        <v/>
      </c>
      <c r="K529" s="60"/>
      <c r="L529" s="55" t="str">
        <f>IF(O529="","",A529)</f>
        <v/>
      </c>
      <c r="M529" s="60" t="str">
        <f>IF(O529="","",(VLOOKUP(A529,A529:E7513,5,FALSE)))</f>
        <v/>
      </c>
      <c r="N529" s="55" t="str">
        <f t="shared" si="31"/>
        <v/>
      </c>
      <c r="O529" s="55" t="str">
        <f t="shared" si="33"/>
        <v/>
      </c>
      <c r="P529" s="104">
        <f t="shared" si="32"/>
        <v>29.490000000002681</v>
      </c>
      <c r="Q529" s="58"/>
      <c r="R529" s="58"/>
      <c r="S529" s="102"/>
    </row>
    <row r="530" spans="1:19" ht="12.5" customHeight="1" x14ac:dyDescent="0.35">
      <c r="A530" s="60">
        <v>12</v>
      </c>
      <c r="B530" s="60" t="s">
        <v>117</v>
      </c>
      <c r="C530" s="68">
        <v>34.1</v>
      </c>
      <c r="D530" s="58" t="s">
        <v>65</v>
      </c>
      <c r="E530" s="60" t="s">
        <v>59</v>
      </c>
      <c r="F530" s="60" t="s">
        <v>118</v>
      </c>
      <c r="G530" s="60">
        <v>-93.57</v>
      </c>
      <c r="H530" s="60"/>
      <c r="I530" s="60" t="str">
        <f t="shared" si="34"/>
        <v/>
      </c>
      <c r="J530" s="60" t="str">
        <f>IF(OR(I530="",I531="",I532=""),"",(AVERAGEIF(A530:A$10000,A530,I530:I$10000)))</f>
        <v/>
      </c>
      <c r="K530" s="60"/>
      <c r="L530" s="60" t="str">
        <f>IF(O530="","",A530)</f>
        <v/>
      </c>
      <c r="M530" s="60" t="str">
        <f>IF(O530="","",(VLOOKUP(A530,A530:E7514,5,FALSE)))</f>
        <v/>
      </c>
      <c r="N530" s="60" t="str">
        <f t="shared" ref="N530:N593" si="35">IF(L530="","",I530)</f>
        <v/>
      </c>
      <c r="O530" s="60" t="str">
        <f t="shared" si="33"/>
        <v/>
      </c>
      <c r="P530" s="103">
        <f t="shared" ref="P530:P593" si="36">IF(A530=A529,ABS(C530-C529)*1000,"")</f>
        <v>29.119999999998925</v>
      </c>
      <c r="Q530" s="58"/>
      <c r="R530" s="58"/>
      <c r="S530" s="102"/>
    </row>
    <row r="531" spans="1:19" ht="12.5" customHeight="1" x14ac:dyDescent="0.35">
      <c r="A531" s="2">
        <v>12</v>
      </c>
      <c r="B531" s="2" t="s">
        <v>117</v>
      </c>
      <c r="C531" s="67">
        <v>34.119639999999997</v>
      </c>
      <c r="D531" t="s">
        <v>65</v>
      </c>
      <c r="E531" s="2" t="s">
        <v>59</v>
      </c>
      <c r="F531" s="2" t="s">
        <v>118</v>
      </c>
      <c r="G531" s="2">
        <v>-93.46</v>
      </c>
      <c r="I531" s="60" t="str">
        <f t="shared" si="34"/>
        <v/>
      </c>
      <c r="J531" s="60" t="str">
        <f>IF(OR(I531="",I532="",I533=""),"",(AVERAGEIF(A531:A$10000,A531,I531:I$10000)))</f>
        <v/>
      </c>
      <c r="K531" s="60"/>
      <c r="L531" s="55" t="str">
        <f>IF(O531="","",A531)</f>
        <v/>
      </c>
      <c r="M531" s="60" t="str">
        <f>IF(O531="","",(VLOOKUP(A531,A531:E7515,5,FALSE)))</f>
        <v/>
      </c>
      <c r="N531" s="55" t="str">
        <f t="shared" si="35"/>
        <v/>
      </c>
      <c r="O531" s="55" t="str">
        <f t="shared" si="33"/>
        <v/>
      </c>
      <c r="P531" s="104">
        <f t="shared" si="36"/>
        <v>19.639999999995439</v>
      </c>
      <c r="Q531" s="58"/>
      <c r="R531" s="58"/>
      <c r="S531" s="102"/>
    </row>
    <row r="532" spans="1:19" ht="12.5" customHeight="1" x14ac:dyDescent="0.35">
      <c r="A532" s="60">
        <v>12</v>
      </c>
      <c r="B532" s="60" t="s">
        <v>117</v>
      </c>
      <c r="C532" s="68">
        <v>34.140479999999997</v>
      </c>
      <c r="D532" s="58" t="s">
        <v>65</v>
      </c>
      <c r="E532" s="60" t="s">
        <v>59</v>
      </c>
      <c r="F532" s="60" t="s">
        <v>118</v>
      </c>
      <c r="G532" s="60">
        <v>-92.34</v>
      </c>
      <c r="H532" s="60"/>
      <c r="I532" s="60" t="str">
        <f t="shared" si="34"/>
        <v/>
      </c>
      <c r="J532" s="60" t="str">
        <f>IF(OR(I532="",I533="",I534=""),"",(AVERAGEIF(A532:A$10000,A532,I532:I$10000)))</f>
        <v/>
      </c>
      <c r="K532" s="60"/>
      <c r="L532" s="60" t="str">
        <f>IF(O532="","",A532)</f>
        <v/>
      </c>
      <c r="M532" s="60" t="str">
        <f>IF(O532="","",(VLOOKUP(A532,A532:E7516,5,FALSE)))</f>
        <v/>
      </c>
      <c r="N532" s="60" t="str">
        <f t="shared" si="35"/>
        <v/>
      </c>
      <c r="O532" s="60" t="str">
        <f t="shared" si="33"/>
        <v/>
      </c>
      <c r="P532" s="103">
        <f t="shared" si="36"/>
        <v>20.839999999999748</v>
      </c>
      <c r="Q532" s="58"/>
      <c r="R532" s="58"/>
      <c r="S532" s="102"/>
    </row>
    <row r="533" spans="1:19" ht="12.5" customHeight="1" x14ac:dyDescent="0.35">
      <c r="A533" s="2">
        <v>12</v>
      </c>
      <c r="B533" s="2" t="s">
        <v>117</v>
      </c>
      <c r="C533" s="67">
        <v>34.161479999999997</v>
      </c>
      <c r="D533" t="s">
        <v>65</v>
      </c>
      <c r="E533" s="2" t="s">
        <v>59</v>
      </c>
      <c r="F533" s="2" t="s">
        <v>118</v>
      </c>
      <c r="G533" s="2">
        <v>-94.9</v>
      </c>
      <c r="I533" s="60" t="str">
        <f t="shared" si="34"/>
        <v/>
      </c>
      <c r="J533" s="60" t="str">
        <f>IF(OR(I533="",I534="",I535=""),"",(AVERAGEIF(A533:A$10000,A533,I533:I$10000)))</f>
        <v/>
      </c>
      <c r="K533" s="60"/>
      <c r="L533" s="55" t="str">
        <f>IF(O533="","",A533)</f>
        <v/>
      </c>
      <c r="M533" s="60" t="str">
        <f>IF(O533="","",(VLOOKUP(A533,A533:E7517,5,FALSE)))</f>
        <v/>
      </c>
      <c r="N533" s="55" t="str">
        <f t="shared" si="35"/>
        <v/>
      </c>
      <c r="O533" s="55" t="str">
        <f t="shared" si="33"/>
        <v/>
      </c>
      <c r="P533" s="104">
        <f t="shared" si="36"/>
        <v>21.000000000000796</v>
      </c>
      <c r="Q533" s="58"/>
      <c r="R533" s="58"/>
      <c r="S533" s="102"/>
    </row>
    <row r="534" spans="1:19" ht="12.5" customHeight="1" x14ac:dyDescent="0.35">
      <c r="A534" s="60">
        <v>12</v>
      </c>
      <c r="B534" s="60" t="s">
        <v>117</v>
      </c>
      <c r="C534" s="68">
        <v>34.187620000000003</v>
      </c>
      <c r="D534" s="58" t="s">
        <v>65</v>
      </c>
      <c r="E534" s="60" t="s">
        <v>59</v>
      </c>
      <c r="F534" s="60" t="s">
        <v>118</v>
      </c>
      <c r="G534" s="60">
        <v>-94.65</v>
      </c>
      <c r="H534" s="60"/>
      <c r="I534" s="60" t="str">
        <f t="shared" si="34"/>
        <v/>
      </c>
      <c r="J534" s="60" t="str">
        <f>IF(OR(I534="",I535="",I536=""),"",(AVERAGEIF(A534:A$10000,A534,I534:I$10000)))</f>
        <v/>
      </c>
      <c r="K534" s="60"/>
      <c r="L534" s="60" t="str">
        <f>IF(O534="","",A534)</f>
        <v/>
      </c>
      <c r="M534" s="60" t="str">
        <f>IF(O534="","",(VLOOKUP(A534,A534:E7518,5,FALSE)))</f>
        <v/>
      </c>
      <c r="N534" s="60" t="str">
        <f t="shared" si="35"/>
        <v/>
      </c>
      <c r="O534" s="60" t="str">
        <f t="shared" si="33"/>
        <v/>
      </c>
      <c r="P534" s="103">
        <f t="shared" si="36"/>
        <v>26.140000000005159</v>
      </c>
      <c r="Q534" s="58"/>
      <c r="R534" s="58"/>
      <c r="S534" s="102"/>
    </row>
    <row r="535" spans="1:19" ht="12.5" customHeight="1" x14ac:dyDescent="0.35">
      <c r="A535" s="2">
        <v>12</v>
      </c>
      <c r="B535" s="2" t="s">
        <v>117</v>
      </c>
      <c r="C535" s="67">
        <v>34.207929999999998</v>
      </c>
      <c r="D535" t="s">
        <v>65</v>
      </c>
      <c r="E535" s="2" t="s">
        <v>59</v>
      </c>
      <c r="F535" s="2" t="s">
        <v>118</v>
      </c>
      <c r="G535" s="2">
        <v>-95.02</v>
      </c>
      <c r="I535" s="60" t="str">
        <f t="shared" si="34"/>
        <v/>
      </c>
      <c r="J535" s="60" t="str">
        <f>IF(OR(I535="",I536="",I537=""),"",(AVERAGEIF(A535:A$10000,A535,I535:I$10000)))</f>
        <v/>
      </c>
      <c r="K535" s="60"/>
      <c r="L535" s="55" t="str">
        <f>IF(O535="","",A535)</f>
        <v/>
      </c>
      <c r="M535" s="60" t="str">
        <f>IF(O535="","",(VLOOKUP(A535,A535:E7519,5,FALSE)))</f>
        <v/>
      </c>
      <c r="N535" s="55" t="str">
        <f t="shared" si="35"/>
        <v/>
      </c>
      <c r="O535" s="55" t="str">
        <f t="shared" si="33"/>
        <v/>
      </c>
      <c r="P535" s="104">
        <f t="shared" si="36"/>
        <v>20.309999999994943</v>
      </c>
      <c r="Q535" s="58"/>
      <c r="R535" s="58"/>
      <c r="S535" s="102"/>
    </row>
    <row r="536" spans="1:19" ht="12.5" customHeight="1" x14ac:dyDescent="0.35">
      <c r="A536" s="60">
        <v>12</v>
      </c>
      <c r="B536" s="60" t="s">
        <v>117</v>
      </c>
      <c r="C536" s="68">
        <v>34.238819999999997</v>
      </c>
      <c r="D536" s="58" t="s">
        <v>65</v>
      </c>
      <c r="E536" s="60" t="s">
        <v>59</v>
      </c>
      <c r="F536" s="60" t="s">
        <v>118</v>
      </c>
      <c r="G536" s="60">
        <v>-95.02</v>
      </c>
      <c r="H536" s="60"/>
      <c r="I536" s="60" t="str">
        <f t="shared" si="34"/>
        <v/>
      </c>
      <c r="J536" s="60" t="str">
        <f>IF(OR(I536="",I537="",I538=""),"",(AVERAGEIF(A536:A$10000,A536,I536:I$10000)))</f>
        <v/>
      </c>
      <c r="K536" s="60"/>
      <c r="L536" s="60" t="str">
        <f>IF(O536="","",A536)</f>
        <v/>
      </c>
      <c r="M536" s="60" t="str">
        <f>IF(O536="","",(VLOOKUP(A536,A536:E7520,5,FALSE)))</f>
        <v/>
      </c>
      <c r="N536" s="60" t="str">
        <f t="shared" si="35"/>
        <v/>
      </c>
      <c r="O536" s="60" t="str">
        <f t="shared" si="33"/>
        <v/>
      </c>
      <c r="P536" s="103">
        <f t="shared" si="36"/>
        <v>30.889999999999418</v>
      </c>
      <c r="Q536" s="58"/>
      <c r="R536" s="58"/>
      <c r="S536" s="102"/>
    </row>
    <row r="537" spans="1:19" ht="12.5" customHeight="1" x14ac:dyDescent="0.35">
      <c r="A537" s="2">
        <v>12</v>
      </c>
      <c r="B537" s="2" t="s">
        <v>117</v>
      </c>
      <c r="C537" s="67">
        <v>34.265790000000003</v>
      </c>
      <c r="D537" t="s">
        <v>65</v>
      </c>
      <c r="E537" s="2" t="s">
        <v>59</v>
      </c>
      <c r="F537" s="2" t="s">
        <v>118</v>
      </c>
      <c r="G537" s="2">
        <v>-91.1</v>
      </c>
      <c r="I537" s="60" t="str">
        <f t="shared" si="34"/>
        <v/>
      </c>
      <c r="J537" s="60" t="str">
        <f>IF(OR(I537="",I538="",I539=""),"",(AVERAGEIF(A537:A$10000,A537,I537:I$10000)))</f>
        <v/>
      </c>
      <c r="K537" s="60"/>
      <c r="L537" s="55" t="str">
        <f>IF(O537="","",A537)</f>
        <v/>
      </c>
      <c r="M537" s="60" t="str">
        <f>IF(O537="","",(VLOOKUP(A537,A537:E7521,5,FALSE)))</f>
        <v/>
      </c>
      <c r="N537" s="55" t="str">
        <f t="shared" si="35"/>
        <v/>
      </c>
      <c r="O537" s="55" t="str">
        <f t="shared" si="33"/>
        <v/>
      </c>
      <c r="P537" s="104">
        <f t="shared" si="36"/>
        <v>26.970000000005712</v>
      </c>
      <c r="Q537" s="58"/>
      <c r="R537" s="58"/>
      <c r="S537" s="102"/>
    </row>
    <row r="538" spans="1:19" ht="12.5" customHeight="1" x14ac:dyDescent="0.35">
      <c r="A538" s="60">
        <v>12</v>
      </c>
      <c r="B538" s="60" t="s">
        <v>117</v>
      </c>
      <c r="C538" s="68">
        <v>34.28669</v>
      </c>
      <c r="D538" s="58" t="s">
        <v>65</v>
      </c>
      <c r="E538" s="60" t="s">
        <v>59</v>
      </c>
      <c r="F538" s="60" t="s">
        <v>118</v>
      </c>
      <c r="G538" s="60">
        <v>-95.66</v>
      </c>
      <c r="H538" s="60"/>
      <c r="I538" s="60" t="str">
        <f t="shared" si="34"/>
        <v/>
      </c>
      <c r="J538" s="60" t="str">
        <f>IF(OR(I538="",I539="",I540=""),"",(AVERAGEIF(A538:A$10000,A538,I538:I$10000)))</f>
        <v/>
      </c>
      <c r="K538" s="60"/>
      <c r="L538" s="60" t="str">
        <f>IF(O538="","",A538)</f>
        <v/>
      </c>
      <c r="M538" s="60" t="str">
        <f>IF(O538="","",(VLOOKUP(A538,A538:E7522,5,FALSE)))</f>
        <v/>
      </c>
      <c r="N538" s="60" t="str">
        <f t="shared" si="35"/>
        <v/>
      </c>
      <c r="O538" s="60" t="str">
        <f t="shared" ref="O538:O601" si="37">IF(J538="","",IF(AND(J537="",J536="",J535=""),C538,""))</f>
        <v/>
      </c>
      <c r="P538" s="103">
        <f t="shared" si="36"/>
        <v>20.899999999997476</v>
      </c>
      <c r="Q538" s="58"/>
      <c r="R538" s="58"/>
      <c r="S538" s="102"/>
    </row>
    <row r="539" spans="1:19" ht="12.5" customHeight="1" x14ac:dyDescent="0.35">
      <c r="A539" s="2">
        <v>12</v>
      </c>
      <c r="B539" s="2" t="s">
        <v>117</v>
      </c>
      <c r="C539" s="67">
        <v>34.304009999999998</v>
      </c>
      <c r="D539" t="s">
        <v>65</v>
      </c>
      <c r="E539" s="2" t="s">
        <v>59</v>
      </c>
      <c r="F539" s="2" t="s">
        <v>118</v>
      </c>
      <c r="G539" s="2">
        <v>-93.81</v>
      </c>
      <c r="I539" s="60" t="str">
        <f t="shared" si="34"/>
        <v/>
      </c>
      <c r="J539" s="60" t="str">
        <f>IF(OR(I539="",I540="",I541=""),"",(AVERAGEIF(A539:A$10000,A539,I539:I$10000)))</f>
        <v/>
      </c>
      <c r="K539" s="60"/>
      <c r="L539" s="55" t="str">
        <f>IF(O539="","",A539)</f>
        <v/>
      </c>
      <c r="M539" s="60" t="str">
        <f>IF(O539="","",(VLOOKUP(A539,A539:E7523,5,FALSE)))</f>
        <v/>
      </c>
      <c r="N539" s="55" t="str">
        <f t="shared" si="35"/>
        <v/>
      </c>
      <c r="O539" s="55" t="str">
        <f t="shared" si="37"/>
        <v/>
      </c>
      <c r="P539" s="104">
        <f t="shared" si="36"/>
        <v>17.319999999998004</v>
      </c>
      <c r="Q539" s="58"/>
      <c r="R539" s="58"/>
      <c r="S539" s="102"/>
    </row>
    <row r="540" spans="1:19" ht="12.5" customHeight="1" x14ac:dyDescent="0.35">
      <c r="A540" s="60">
        <v>12</v>
      </c>
      <c r="B540" s="60" t="s">
        <v>117</v>
      </c>
      <c r="C540" s="68">
        <v>34.322539999999996</v>
      </c>
      <c r="D540" s="58" t="s">
        <v>65</v>
      </c>
      <c r="E540" s="60" t="s">
        <v>59</v>
      </c>
      <c r="F540" s="60" t="s">
        <v>118</v>
      </c>
      <c r="G540" s="60">
        <v>-98.96</v>
      </c>
      <c r="H540" s="60"/>
      <c r="I540" s="60" t="str">
        <f t="shared" si="34"/>
        <v/>
      </c>
      <c r="J540" s="60" t="str">
        <f>IF(OR(I540="",I541="",I542=""),"",(AVERAGEIF(A540:A$10000,A540,I540:I$10000)))</f>
        <v/>
      </c>
      <c r="K540" s="60"/>
      <c r="L540" s="60" t="str">
        <f>IF(O540="","",A540)</f>
        <v/>
      </c>
      <c r="M540" s="60" t="str">
        <f>IF(O540="","",(VLOOKUP(A540,A540:E7524,5,FALSE)))</f>
        <v/>
      </c>
      <c r="N540" s="60" t="str">
        <f t="shared" si="35"/>
        <v/>
      </c>
      <c r="O540" s="60" t="str">
        <f t="shared" si="37"/>
        <v/>
      </c>
      <c r="P540" s="103">
        <f t="shared" si="36"/>
        <v>18.529999999998381</v>
      </c>
      <c r="Q540" s="58"/>
      <c r="R540" s="58"/>
      <c r="S540" s="102"/>
    </row>
    <row r="541" spans="1:19" ht="12.5" customHeight="1" x14ac:dyDescent="0.35">
      <c r="A541" s="2">
        <v>12</v>
      </c>
      <c r="B541" s="2" t="s">
        <v>117</v>
      </c>
      <c r="C541" s="67">
        <v>34.34507</v>
      </c>
      <c r="D541" t="s">
        <v>65</v>
      </c>
      <c r="E541" s="2" t="s">
        <v>59</v>
      </c>
      <c r="F541" s="2" t="s">
        <v>118</v>
      </c>
      <c r="G541" s="2">
        <v>-97.16</v>
      </c>
      <c r="I541" s="60" t="str">
        <f t="shared" si="34"/>
        <v/>
      </c>
      <c r="J541" s="60" t="str">
        <f>IF(OR(I541="",I542="",I543=""),"",(AVERAGEIF(A541:A$10000,A541,I541:I$10000)))</f>
        <v/>
      </c>
      <c r="K541" s="60"/>
      <c r="L541" s="55" t="str">
        <f>IF(O541="","",A541)</f>
        <v/>
      </c>
      <c r="M541" s="60" t="str">
        <f>IF(O541="","",(VLOOKUP(A541,A541:E7525,5,FALSE)))</f>
        <v/>
      </c>
      <c r="N541" s="55" t="str">
        <f t="shared" si="35"/>
        <v/>
      </c>
      <c r="O541" s="55" t="str">
        <f t="shared" si="37"/>
        <v/>
      </c>
      <c r="P541" s="104">
        <f t="shared" si="36"/>
        <v>22.53000000000327</v>
      </c>
      <c r="Q541" s="58"/>
      <c r="R541" s="58"/>
      <c r="S541" s="102"/>
    </row>
    <row r="542" spans="1:19" ht="12.5" customHeight="1" x14ac:dyDescent="0.35">
      <c r="A542" s="60">
        <v>12</v>
      </c>
      <c r="B542" s="60" t="s">
        <v>117</v>
      </c>
      <c r="C542" s="68">
        <v>34.37265</v>
      </c>
      <c r="D542" s="58" t="s">
        <v>65</v>
      </c>
      <c r="E542" s="60" t="s">
        <v>59</v>
      </c>
      <c r="F542" s="60" t="s">
        <v>118</v>
      </c>
      <c r="G542" s="60">
        <v>-92.78</v>
      </c>
      <c r="H542" s="60"/>
      <c r="I542" s="60" t="str">
        <f t="shared" si="34"/>
        <v/>
      </c>
      <c r="J542" s="60" t="str">
        <f>IF(OR(I542="",I543="",I544=""),"",(AVERAGEIF(A542:A$10000,A542,I542:I$10000)))</f>
        <v/>
      </c>
      <c r="K542" s="60"/>
      <c r="L542" s="60" t="str">
        <f>IF(O542="","",A542)</f>
        <v/>
      </c>
      <c r="M542" s="60" t="str">
        <f>IF(O542="","",(VLOOKUP(A542,A542:E7526,5,FALSE)))</f>
        <v/>
      </c>
      <c r="N542" s="60" t="str">
        <f t="shared" si="35"/>
        <v/>
      </c>
      <c r="O542" s="60" t="str">
        <f t="shared" si="37"/>
        <v/>
      </c>
      <c r="P542" s="103">
        <f t="shared" si="36"/>
        <v>27.580000000000382</v>
      </c>
      <c r="Q542" s="58"/>
      <c r="R542" s="58"/>
      <c r="S542" s="102"/>
    </row>
    <row r="543" spans="1:19" ht="12.5" customHeight="1" x14ac:dyDescent="0.35">
      <c r="A543" s="2">
        <v>12</v>
      </c>
      <c r="B543" s="2" t="s">
        <v>117</v>
      </c>
      <c r="C543" s="67">
        <v>34.4026</v>
      </c>
      <c r="D543" t="s">
        <v>65</v>
      </c>
      <c r="E543" s="2" t="s">
        <v>59</v>
      </c>
      <c r="F543" s="2" t="s">
        <v>118</v>
      </c>
      <c r="G543" s="2">
        <v>-92.78</v>
      </c>
      <c r="I543" s="60" t="str">
        <f t="shared" si="34"/>
        <v/>
      </c>
      <c r="J543" s="60" t="str">
        <f>IF(OR(I543="",I544="",I545=""),"",(AVERAGEIF(A543:A$10000,A543,I543:I$10000)))</f>
        <v/>
      </c>
      <c r="K543" s="60"/>
      <c r="L543" s="55" t="str">
        <f>IF(O543="","",A543)</f>
        <v/>
      </c>
      <c r="M543" s="60" t="str">
        <f>IF(O543="","",(VLOOKUP(A543,A543:E7527,5,FALSE)))</f>
        <v/>
      </c>
      <c r="N543" s="55" t="str">
        <f t="shared" si="35"/>
        <v/>
      </c>
      <c r="O543" s="55" t="str">
        <f t="shared" si="37"/>
        <v/>
      </c>
      <c r="P543" s="104">
        <f t="shared" si="36"/>
        <v>29.949999999999477</v>
      </c>
      <c r="Q543" s="58"/>
      <c r="R543" s="58"/>
      <c r="S543" s="102"/>
    </row>
    <row r="544" spans="1:19" ht="12.5" customHeight="1" x14ac:dyDescent="0.35">
      <c r="A544" s="60">
        <v>12</v>
      </c>
      <c r="B544" s="60" t="s">
        <v>117</v>
      </c>
      <c r="C544" s="68">
        <v>34.435760000000002</v>
      </c>
      <c r="D544" s="58" t="s">
        <v>65</v>
      </c>
      <c r="E544" s="60" t="s">
        <v>59</v>
      </c>
      <c r="F544" s="60" t="s">
        <v>118</v>
      </c>
      <c r="G544" s="60">
        <v>-97.02</v>
      </c>
      <c r="H544" s="60"/>
      <c r="I544" s="60" t="str">
        <f t="shared" si="34"/>
        <v/>
      </c>
      <c r="J544" s="60" t="str">
        <f>IF(OR(I544="",I545="",I546=""),"",(AVERAGEIF(A544:A$10000,A544,I544:I$10000)))</f>
        <v/>
      </c>
      <c r="K544" s="60"/>
      <c r="L544" s="60" t="str">
        <f>IF(O544="","",A544)</f>
        <v/>
      </c>
      <c r="M544" s="60" t="str">
        <f>IF(O544="","",(VLOOKUP(A544,A544:E7528,5,FALSE)))</f>
        <v/>
      </c>
      <c r="N544" s="60" t="str">
        <f t="shared" si="35"/>
        <v/>
      </c>
      <c r="O544" s="60" t="str">
        <f t="shared" si="37"/>
        <v/>
      </c>
      <c r="P544" s="103">
        <f t="shared" si="36"/>
        <v>33.160000000002299</v>
      </c>
      <c r="Q544" s="58"/>
      <c r="R544" s="58"/>
      <c r="S544" s="102"/>
    </row>
    <row r="545" spans="1:19" ht="12.5" customHeight="1" x14ac:dyDescent="0.35">
      <c r="A545" s="2">
        <v>12</v>
      </c>
      <c r="B545" s="2" t="s">
        <v>117</v>
      </c>
      <c r="C545" s="67">
        <v>34.456400000000002</v>
      </c>
      <c r="D545" t="s">
        <v>65</v>
      </c>
      <c r="E545" s="2" t="s">
        <v>59</v>
      </c>
      <c r="F545" s="2" t="s">
        <v>118</v>
      </c>
      <c r="G545" s="2">
        <v>-97.6</v>
      </c>
      <c r="I545" s="60" t="str">
        <f t="shared" si="34"/>
        <v/>
      </c>
      <c r="J545" s="60" t="str">
        <f>IF(OR(I545="",I546="",I547=""),"",(AVERAGEIF(A545:A$10000,A545,I545:I$10000)))</f>
        <v/>
      </c>
      <c r="K545" s="60"/>
      <c r="L545" s="55" t="str">
        <f>IF(O545="","",A545)</f>
        <v/>
      </c>
      <c r="M545" s="60" t="str">
        <f>IF(O545="","",(VLOOKUP(A545,A545:E7529,5,FALSE)))</f>
        <v/>
      </c>
      <c r="N545" s="55" t="str">
        <f t="shared" si="35"/>
        <v/>
      </c>
      <c r="O545" s="55" t="str">
        <f t="shared" si="37"/>
        <v/>
      </c>
      <c r="P545" s="104">
        <f t="shared" si="36"/>
        <v>20.640000000000214</v>
      </c>
      <c r="Q545" s="58"/>
      <c r="R545" s="58"/>
      <c r="S545" s="102"/>
    </row>
    <row r="546" spans="1:19" ht="12.5" customHeight="1" x14ac:dyDescent="0.35">
      <c r="A546" s="60">
        <v>12</v>
      </c>
      <c r="B546" s="60" t="s">
        <v>117</v>
      </c>
      <c r="C546" s="68">
        <v>34.476979999999998</v>
      </c>
      <c r="D546" s="58" t="s">
        <v>65</v>
      </c>
      <c r="E546" s="60" t="s">
        <v>59</v>
      </c>
      <c r="F546" s="60" t="s">
        <v>118</v>
      </c>
      <c r="G546" s="60">
        <v>-91.5</v>
      </c>
      <c r="H546" s="60"/>
      <c r="I546" s="60" t="str">
        <f t="shared" si="34"/>
        <v/>
      </c>
      <c r="J546" s="60" t="str">
        <f>IF(OR(I546="",I547="",I548=""),"",(AVERAGEIF(A546:A$10000,A546,I546:I$10000)))</f>
        <v/>
      </c>
      <c r="K546" s="60"/>
      <c r="L546" s="60" t="str">
        <f>IF(O546="","",A546)</f>
        <v/>
      </c>
      <c r="M546" s="60" t="str">
        <f>IF(O546="","",(VLOOKUP(A546,A546:E7530,5,FALSE)))</f>
        <v/>
      </c>
      <c r="N546" s="60" t="str">
        <f t="shared" si="35"/>
        <v/>
      </c>
      <c r="O546" s="60" t="str">
        <f t="shared" si="37"/>
        <v/>
      </c>
      <c r="P546" s="103">
        <f t="shared" si="36"/>
        <v>20.57999999999538</v>
      </c>
      <c r="Q546" s="58"/>
      <c r="R546" s="58"/>
      <c r="S546" s="102"/>
    </row>
    <row r="547" spans="1:19" ht="12.5" customHeight="1" x14ac:dyDescent="0.35">
      <c r="A547" s="2">
        <v>12</v>
      </c>
      <c r="B547" s="2" t="s">
        <v>117</v>
      </c>
      <c r="C547" s="67">
        <v>34.500680000000003</v>
      </c>
      <c r="D547" t="s">
        <v>65</v>
      </c>
      <c r="E547" s="2" t="s">
        <v>59</v>
      </c>
      <c r="F547" s="2" t="s">
        <v>118</v>
      </c>
      <c r="G547" s="2">
        <v>-98.49</v>
      </c>
      <c r="I547" s="60" t="str">
        <f t="shared" si="34"/>
        <v/>
      </c>
      <c r="J547" s="60" t="str">
        <f>IF(OR(I547="",I548="",I549=""),"",(AVERAGEIF(A547:A$10000,A547,I547:I$10000)))</f>
        <v/>
      </c>
      <c r="K547" s="60"/>
      <c r="L547" s="55" t="str">
        <f>IF(O547="","",A547)</f>
        <v/>
      </c>
      <c r="M547" s="60" t="str">
        <f>IF(O547="","",(VLOOKUP(A547,A547:E7531,5,FALSE)))</f>
        <v/>
      </c>
      <c r="N547" s="55" t="str">
        <f t="shared" si="35"/>
        <v/>
      </c>
      <c r="O547" s="55" t="str">
        <f t="shared" si="37"/>
        <v/>
      </c>
      <c r="P547" s="104">
        <f t="shared" si="36"/>
        <v>23.700000000005161</v>
      </c>
      <c r="Q547" s="58"/>
      <c r="R547" s="58"/>
      <c r="S547" s="102"/>
    </row>
    <row r="548" spans="1:19" ht="12.5" customHeight="1" x14ac:dyDescent="0.35">
      <c r="A548" s="60">
        <v>12</v>
      </c>
      <c r="B548" s="60" t="s">
        <v>117</v>
      </c>
      <c r="C548" s="68">
        <v>34.522799999999997</v>
      </c>
      <c r="D548" s="58" t="s">
        <v>65</v>
      </c>
      <c r="E548" s="60" t="s">
        <v>59</v>
      </c>
      <c r="F548" s="60" t="s">
        <v>118</v>
      </c>
      <c r="G548" s="60">
        <v>-87.24</v>
      </c>
      <c r="H548" s="60"/>
      <c r="I548" s="60" t="str">
        <f t="shared" si="34"/>
        <v/>
      </c>
      <c r="J548" s="60" t="str">
        <f>IF(OR(I548="",I549="",I550=""),"",(AVERAGEIF(A548:A$10000,A548,I548:I$10000)))</f>
        <v/>
      </c>
      <c r="K548" s="60"/>
      <c r="L548" s="60" t="str">
        <f>IF(O548="","",A548)</f>
        <v/>
      </c>
      <c r="M548" s="60" t="str">
        <f>IF(O548="","",(VLOOKUP(A548,A548:E7532,5,FALSE)))</f>
        <v/>
      </c>
      <c r="N548" s="60" t="str">
        <f t="shared" si="35"/>
        <v/>
      </c>
      <c r="O548" s="60" t="str">
        <f t="shared" si="37"/>
        <v/>
      </c>
      <c r="P548" s="103">
        <f t="shared" si="36"/>
        <v>22.119999999993922</v>
      </c>
      <c r="Q548" s="58"/>
      <c r="R548" s="58"/>
      <c r="S548" s="102"/>
    </row>
    <row r="549" spans="1:19" ht="12.5" customHeight="1" x14ac:dyDescent="0.35">
      <c r="A549" s="2">
        <v>12</v>
      </c>
      <c r="B549" s="2" t="s">
        <v>117</v>
      </c>
      <c r="C549" s="67">
        <v>34.539679999999997</v>
      </c>
      <c r="D549" t="s">
        <v>65</v>
      </c>
      <c r="E549" s="2" t="s">
        <v>59</v>
      </c>
      <c r="F549" s="2" t="s">
        <v>118</v>
      </c>
      <c r="G549" s="2">
        <v>-87.24</v>
      </c>
      <c r="I549" s="60" t="str">
        <f t="shared" si="34"/>
        <v/>
      </c>
      <c r="J549" s="60" t="str">
        <f>IF(OR(I549="",I550="",I551=""),"",(AVERAGEIF(A549:A$10000,A549,I549:I$10000)))</f>
        <v/>
      </c>
      <c r="K549" s="60"/>
      <c r="L549" s="55" t="str">
        <f>IF(O549="","",A549)</f>
        <v/>
      </c>
      <c r="M549" s="60" t="str">
        <f>IF(O549="","",(VLOOKUP(A549,A549:E7533,5,FALSE)))</f>
        <v/>
      </c>
      <c r="N549" s="55" t="str">
        <f t="shared" si="35"/>
        <v/>
      </c>
      <c r="O549" s="55" t="str">
        <f t="shared" si="37"/>
        <v/>
      </c>
      <c r="P549" s="104">
        <f t="shared" si="36"/>
        <v>16.88000000000045</v>
      </c>
      <c r="Q549" s="58"/>
      <c r="R549" s="58"/>
      <c r="S549" s="102"/>
    </row>
    <row r="550" spans="1:19" ht="12.5" customHeight="1" x14ac:dyDescent="0.35">
      <c r="A550" s="60">
        <v>12</v>
      </c>
      <c r="B550" s="60" t="s">
        <v>117</v>
      </c>
      <c r="C550" s="68">
        <v>34.557009999999998</v>
      </c>
      <c r="D550" s="58" t="s">
        <v>65</v>
      </c>
      <c r="E550" s="60" t="s">
        <v>59</v>
      </c>
      <c r="F550" s="60" t="s">
        <v>118</v>
      </c>
      <c r="G550" s="60">
        <v>-94.4</v>
      </c>
      <c r="H550" s="60"/>
      <c r="I550" s="60" t="str">
        <f t="shared" si="34"/>
        <v/>
      </c>
      <c r="J550" s="60" t="str">
        <f>IF(OR(I550="",I551="",I552=""),"",(AVERAGEIF(A550:A$10000,A550,I550:I$10000)))</f>
        <v/>
      </c>
      <c r="K550" s="60"/>
      <c r="L550" s="60" t="str">
        <f>IF(O550="","",A550)</f>
        <v/>
      </c>
      <c r="M550" s="60" t="str">
        <f>IF(O550="","",(VLOOKUP(A550,A550:E7534,5,FALSE)))</f>
        <v/>
      </c>
      <c r="N550" s="60" t="str">
        <f t="shared" si="35"/>
        <v/>
      </c>
      <c r="O550" s="60" t="str">
        <f t="shared" si="37"/>
        <v/>
      </c>
      <c r="P550" s="103">
        <f t="shared" si="36"/>
        <v>17.330000000001178</v>
      </c>
      <c r="Q550" s="58"/>
      <c r="R550" s="58"/>
      <c r="S550" s="102"/>
    </row>
    <row r="551" spans="1:19" ht="12.5" customHeight="1" x14ac:dyDescent="0.35">
      <c r="A551" s="2">
        <v>12</v>
      </c>
      <c r="B551" s="2" t="s">
        <v>117</v>
      </c>
      <c r="C551" s="67">
        <v>34.573999999999998</v>
      </c>
      <c r="D551" t="s">
        <v>65</v>
      </c>
      <c r="E551" s="2" t="s">
        <v>59</v>
      </c>
      <c r="F551" s="2" t="s">
        <v>118</v>
      </c>
      <c r="G551" s="2">
        <v>-97.45</v>
      </c>
      <c r="I551" s="60" t="str">
        <f t="shared" si="34"/>
        <v/>
      </c>
      <c r="J551" s="60" t="str">
        <f>IF(OR(I551="",I552="",I553=""),"",(AVERAGEIF(A551:A$10000,A551,I551:I$10000)))</f>
        <v/>
      </c>
      <c r="K551" s="60"/>
      <c r="L551" s="55" t="str">
        <f>IF(O551="","",A551)</f>
        <v/>
      </c>
      <c r="M551" s="60" t="str">
        <f>IF(O551="","",(VLOOKUP(A551,A551:E7535,5,FALSE)))</f>
        <v/>
      </c>
      <c r="N551" s="55" t="str">
        <f t="shared" si="35"/>
        <v/>
      </c>
      <c r="O551" s="55" t="str">
        <f t="shared" si="37"/>
        <v/>
      </c>
      <c r="P551" s="104">
        <f t="shared" si="36"/>
        <v>16.989999999999839</v>
      </c>
      <c r="Q551" s="58"/>
      <c r="R551" s="58"/>
      <c r="S551" s="102"/>
    </row>
    <row r="552" spans="1:19" ht="12.5" customHeight="1" x14ac:dyDescent="0.35">
      <c r="A552" s="60">
        <v>12</v>
      </c>
      <c r="B552" s="60" t="s">
        <v>117</v>
      </c>
      <c r="C552" s="68">
        <v>34.592529999999996</v>
      </c>
      <c r="D552" s="58" t="s">
        <v>65</v>
      </c>
      <c r="E552" s="60" t="s">
        <v>59</v>
      </c>
      <c r="F552" s="60" t="s">
        <v>118</v>
      </c>
      <c r="G552" s="60">
        <v>-68.78</v>
      </c>
      <c r="H552" s="60"/>
      <c r="I552" s="60">
        <f t="shared" si="34"/>
        <v>-68.78</v>
      </c>
      <c r="J552" s="60">
        <f>IF(OR(I552="",I553="",I554=""),"",(AVERAGEIF(A552:A$10000,A552,I552:I$10000)))</f>
        <v>-58.494000000000007</v>
      </c>
      <c r="K552" s="60"/>
      <c r="L552" s="60">
        <f>IF(O552="","",A552)</f>
        <v>12</v>
      </c>
      <c r="M552" s="60" t="str">
        <f>IF(O552="","",(VLOOKUP(A552,A552:E7536,5,FALSE)))</f>
        <v>TaskC</v>
      </c>
      <c r="N552" s="60">
        <f t="shared" si="35"/>
        <v>-68.78</v>
      </c>
      <c r="O552" s="60">
        <f t="shared" si="37"/>
        <v>34.592529999999996</v>
      </c>
      <c r="P552" s="103">
        <f t="shared" si="36"/>
        <v>18.529999999998381</v>
      </c>
      <c r="Q552" s="58"/>
      <c r="R552" s="58"/>
      <c r="S552" s="102"/>
    </row>
    <row r="553" spans="1:19" ht="12.5" customHeight="1" x14ac:dyDescent="0.35">
      <c r="A553" s="2">
        <v>12</v>
      </c>
      <c r="B553" s="2" t="s">
        <v>117</v>
      </c>
      <c r="C553" s="67">
        <v>34.614849999999997</v>
      </c>
      <c r="D553" t="s">
        <v>65</v>
      </c>
      <c r="E553" s="2" t="s">
        <v>59</v>
      </c>
      <c r="F553" s="2" t="s">
        <v>118</v>
      </c>
      <c r="G553" s="2">
        <v>-67.58</v>
      </c>
      <c r="I553" s="60">
        <f t="shared" si="34"/>
        <v>-67.58</v>
      </c>
      <c r="J553" s="60">
        <f>IF(OR(I553="",I554="",I555=""),"",(AVERAGEIF(A553:A$10000,A553,I553:I$10000)))</f>
        <v>-57.952631578947361</v>
      </c>
      <c r="K553" s="60"/>
      <c r="L553" s="55" t="str">
        <f>IF(O553="","",A553)</f>
        <v/>
      </c>
      <c r="M553" s="60" t="str">
        <f>IF(O553="","",(VLOOKUP(A553,A553:E7537,5,FALSE)))</f>
        <v/>
      </c>
      <c r="N553" s="55" t="str">
        <f t="shared" si="35"/>
        <v/>
      </c>
      <c r="O553" s="55" t="str">
        <f t="shared" si="37"/>
        <v/>
      </c>
      <c r="P553" s="104">
        <f t="shared" si="36"/>
        <v>22.320000000000562</v>
      </c>
      <c r="Q553" s="58"/>
      <c r="R553" s="58"/>
      <c r="S553" s="102"/>
    </row>
    <row r="554" spans="1:19" ht="12.5" customHeight="1" x14ac:dyDescent="0.35">
      <c r="A554" s="60">
        <v>12</v>
      </c>
      <c r="B554" s="60" t="s">
        <v>117</v>
      </c>
      <c r="C554" s="68">
        <v>34.632860000000001</v>
      </c>
      <c r="D554" s="58" t="s">
        <v>65</v>
      </c>
      <c r="E554" s="60" t="s">
        <v>59</v>
      </c>
      <c r="F554" s="60" t="s">
        <v>118</v>
      </c>
      <c r="G554" s="60">
        <v>-59.94</v>
      </c>
      <c r="H554" s="60"/>
      <c r="I554" s="60">
        <f t="shared" si="34"/>
        <v>-59.94</v>
      </c>
      <c r="J554" s="60">
        <f>IF(OR(I554="",I555="",I556=""),"",(AVERAGEIF(A554:A$10000,A554,I554:I$10000)))</f>
        <v>-57.417777777777779</v>
      </c>
      <c r="K554" s="60"/>
      <c r="L554" s="60" t="str">
        <f>IF(O554="","",A554)</f>
        <v/>
      </c>
      <c r="M554" s="60" t="str">
        <f>IF(O554="","",(VLOOKUP(A554,A554:E7538,5,FALSE)))</f>
        <v/>
      </c>
      <c r="N554" s="60" t="str">
        <f t="shared" si="35"/>
        <v/>
      </c>
      <c r="O554" s="60" t="str">
        <f t="shared" si="37"/>
        <v/>
      </c>
      <c r="P554" s="103">
        <f t="shared" si="36"/>
        <v>18.010000000003856</v>
      </c>
      <c r="Q554" s="58"/>
      <c r="R554" s="58"/>
      <c r="S554" s="102"/>
    </row>
    <row r="555" spans="1:19" ht="12.5" customHeight="1" x14ac:dyDescent="0.35">
      <c r="A555" s="2">
        <v>12</v>
      </c>
      <c r="B555" s="2" t="s">
        <v>117</v>
      </c>
      <c r="C555" s="67">
        <v>34.652630000000002</v>
      </c>
      <c r="D555" t="s">
        <v>65</v>
      </c>
      <c r="E555" s="2" t="s">
        <v>59</v>
      </c>
      <c r="F555" s="2" t="s">
        <v>118</v>
      </c>
      <c r="G555" s="2">
        <v>-63.77</v>
      </c>
      <c r="I555" s="60">
        <f t="shared" si="34"/>
        <v>-63.77</v>
      </c>
      <c r="J555" s="60">
        <f>IF(OR(I555="",I556="",I557=""),"",(AVERAGEIF(A555:A$10000,A555,I555:I$10000)))</f>
        <v>-57.269411764705886</v>
      </c>
      <c r="K555" s="60"/>
      <c r="L555" s="55" t="str">
        <f>IF(O555="","",A555)</f>
        <v/>
      </c>
      <c r="M555" s="60" t="str">
        <f>IF(O555="","",(VLOOKUP(A555,A555:E7539,5,FALSE)))</f>
        <v/>
      </c>
      <c r="N555" s="55" t="str">
        <f t="shared" si="35"/>
        <v/>
      </c>
      <c r="O555" s="55" t="str">
        <f t="shared" si="37"/>
        <v/>
      </c>
      <c r="P555" s="104">
        <f t="shared" si="36"/>
        <v>19.770000000001176</v>
      </c>
      <c r="Q555" s="58"/>
      <c r="R555" s="58"/>
      <c r="S555" s="102"/>
    </row>
    <row r="556" spans="1:19" ht="12.5" customHeight="1" x14ac:dyDescent="0.35">
      <c r="A556" s="60">
        <v>12</v>
      </c>
      <c r="B556" s="60" t="s">
        <v>117</v>
      </c>
      <c r="C556" s="68">
        <v>34.674259999999997</v>
      </c>
      <c r="D556" s="58" t="s">
        <v>65</v>
      </c>
      <c r="E556" s="60" t="s">
        <v>59</v>
      </c>
      <c r="F556" s="60" t="s">
        <v>118</v>
      </c>
      <c r="G556" s="60">
        <v>-53.34</v>
      </c>
      <c r="H556" s="60"/>
      <c r="I556" s="60">
        <f t="shared" si="34"/>
        <v>-53.34</v>
      </c>
      <c r="J556" s="60">
        <f>IF(OR(I556="",I557="",I558=""),"",(AVERAGEIF(A556:A$10000,A556,I556:I$10000)))</f>
        <v>-56.863125000000004</v>
      </c>
      <c r="K556" s="60"/>
      <c r="L556" s="60" t="str">
        <f>IF(O556="","",A556)</f>
        <v/>
      </c>
      <c r="M556" s="60" t="str">
        <f>IF(O556="","",(VLOOKUP(A556,A556:E7540,5,FALSE)))</f>
        <v/>
      </c>
      <c r="N556" s="60" t="str">
        <f t="shared" si="35"/>
        <v/>
      </c>
      <c r="O556" s="60" t="str">
        <f t="shared" si="37"/>
        <v/>
      </c>
      <c r="P556" s="103">
        <f t="shared" si="36"/>
        <v>21.629999999994709</v>
      </c>
      <c r="Q556" s="58"/>
      <c r="R556" s="58"/>
      <c r="S556" s="102"/>
    </row>
    <row r="557" spans="1:19" ht="12.5" customHeight="1" x14ac:dyDescent="0.35">
      <c r="A557" s="2">
        <v>12</v>
      </c>
      <c r="B557" s="2" t="s">
        <v>117</v>
      </c>
      <c r="C557" s="67">
        <v>34.693370000000002</v>
      </c>
      <c r="D557" t="s">
        <v>65</v>
      </c>
      <c r="E557" s="2" t="s">
        <v>59</v>
      </c>
      <c r="F557" s="2" t="s">
        <v>118</v>
      </c>
      <c r="G557" s="2">
        <v>-50.91</v>
      </c>
      <c r="I557" s="60">
        <f t="shared" si="34"/>
        <v>-50.91</v>
      </c>
      <c r="J557" s="60">
        <f>IF(OR(I557="",I558="",I559=""),"",(AVERAGEIF(A557:A$10000,A557,I557:I$10000)))</f>
        <v>-57.097999999999992</v>
      </c>
      <c r="K557" s="60"/>
      <c r="L557" s="55" t="str">
        <f>IF(O557="","",A557)</f>
        <v/>
      </c>
      <c r="M557" s="60" t="str">
        <f>IF(O557="","",(VLOOKUP(A557,A557:E7541,5,FALSE)))</f>
        <v/>
      </c>
      <c r="N557" s="55" t="str">
        <f t="shared" si="35"/>
        <v/>
      </c>
      <c r="O557" s="55" t="str">
        <f t="shared" si="37"/>
        <v/>
      </c>
      <c r="P557" s="104">
        <f t="shared" si="36"/>
        <v>19.110000000004845</v>
      </c>
      <c r="Q557" s="58"/>
      <c r="R557" s="58"/>
      <c r="S557" s="102"/>
    </row>
    <row r="558" spans="1:19" ht="12.5" customHeight="1" x14ac:dyDescent="0.35">
      <c r="A558" s="60">
        <v>12</v>
      </c>
      <c r="B558" s="60" t="s">
        <v>117</v>
      </c>
      <c r="C558" s="68">
        <v>34.70966</v>
      </c>
      <c r="D558" s="58" t="s">
        <v>65</v>
      </c>
      <c r="E558" s="60" t="s">
        <v>59</v>
      </c>
      <c r="F558" s="60" t="s">
        <v>118</v>
      </c>
      <c r="G558" s="60">
        <v>-50.91</v>
      </c>
      <c r="H558" s="60"/>
      <c r="I558" s="60">
        <f t="shared" si="34"/>
        <v>-50.91</v>
      </c>
      <c r="J558" s="60">
        <f>IF(OR(I558="",I559="",I560=""),"",(AVERAGEIF(A558:A$10000,A558,I558:I$10000)))</f>
        <v>-57.54</v>
      </c>
      <c r="K558" s="60"/>
      <c r="L558" s="60" t="str">
        <f>IF(O558="","",A558)</f>
        <v/>
      </c>
      <c r="M558" s="60" t="str">
        <f>IF(O558="","",(VLOOKUP(A558,A558:E7542,5,FALSE)))</f>
        <v/>
      </c>
      <c r="N558" s="60" t="str">
        <f t="shared" si="35"/>
        <v/>
      </c>
      <c r="O558" s="60" t="str">
        <f t="shared" si="37"/>
        <v/>
      </c>
      <c r="P558" s="103">
        <f t="shared" si="36"/>
        <v>16.289999999997917</v>
      </c>
      <c r="Q558" s="58"/>
      <c r="R558" s="58"/>
      <c r="S558" s="102"/>
    </row>
    <row r="559" spans="1:19" ht="12.5" customHeight="1" x14ac:dyDescent="0.35">
      <c r="A559" s="2">
        <v>12</v>
      </c>
      <c r="B559" s="2" t="s">
        <v>117</v>
      </c>
      <c r="C559" s="67">
        <v>34.727969999999999</v>
      </c>
      <c r="D559" t="s">
        <v>65</v>
      </c>
      <c r="E559" s="2" t="s">
        <v>59</v>
      </c>
      <c r="F559" s="2" t="s">
        <v>118</v>
      </c>
      <c r="G559" s="2">
        <v>-54.13</v>
      </c>
      <c r="I559" s="60">
        <f t="shared" si="34"/>
        <v>-54.13</v>
      </c>
      <c r="J559" s="60">
        <f>IF(OR(I559="",I560="",I561=""),"",(AVERAGEIF(A559:A$10000,A559,I559:I$10000)))</f>
        <v>-58.05</v>
      </c>
      <c r="K559" s="60"/>
      <c r="L559" s="55" t="str">
        <f>IF(O559="","",A559)</f>
        <v/>
      </c>
      <c r="M559" s="60" t="str">
        <f>IF(O559="","",(VLOOKUP(A559,A559:E7543,5,FALSE)))</f>
        <v/>
      </c>
      <c r="N559" s="55" t="str">
        <f t="shared" si="35"/>
        <v/>
      </c>
      <c r="O559" s="55" t="str">
        <f t="shared" si="37"/>
        <v/>
      </c>
      <c r="P559" s="104">
        <f t="shared" si="36"/>
        <v>18.309999999999604</v>
      </c>
      <c r="Q559" s="58"/>
      <c r="R559" s="58"/>
      <c r="S559" s="102"/>
    </row>
    <row r="560" spans="1:19" ht="12.5" customHeight="1" x14ac:dyDescent="0.35">
      <c r="A560" s="60">
        <v>12</v>
      </c>
      <c r="B560" s="60" t="s">
        <v>117</v>
      </c>
      <c r="C560" s="68">
        <v>34.75864</v>
      </c>
      <c r="D560" s="58" t="s">
        <v>65</v>
      </c>
      <c r="E560" s="60" t="s">
        <v>59</v>
      </c>
      <c r="F560" s="60" t="s">
        <v>118</v>
      </c>
      <c r="G560" s="60">
        <v>-62.94</v>
      </c>
      <c r="H560" s="60"/>
      <c r="I560" s="60">
        <f t="shared" si="34"/>
        <v>-62.94</v>
      </c>
      <c r="J560" s="60">
        <f>IF(OR(I560="",I561="",I562=""),"",(AVERAGEIF(A560:A$10000,A560,I560:I$10000)))</f>
        <v>-58.376666666666658</v>
      </c>
      <c r="K560" s="60"/>
      <c r="L560" s="60" t="str">
        <f>IF(O560="","",A560)</f>
        <v/>
      </c>
      <c r="M560" s="60" t="str">
        <f>IF(O560="","",(VLOOKUP(A560,A560:E7544,5,FALSE)))</f>
        <v/>
      </c>
      <c r="N560" s="60" t="str">
        <f t="shared" si="35"/>
        <v/>
      </c>
      <c r="O560" s="60" t="str">
        <f t="shared" si="37"/>
        <v/>
      </c>
      <c r="P560" s="103">
        <f t="shared" si="36"/>
        <v>30.670000000000641</v>
      </c>
      <c r="Q560" s="58"/>
      <c r="R560" s="58"/>
      <c r="S560" s="102"/>
    </row>
    <row r="561" spans="1:19" ht="12.5" customHeight="1" x14ac:dyDescent="0.35">
      <c r="A561" s="2">
        <v>12</v>
      </c>
      <c r="B561" s="2" t="s">
        <v>117</v>
      </c>
      <c r="C561" s="67">
        <v>34.778399999999998</v>
      </c>
      <c r="D561" t="s">
        <v>65</v>
      </c>
      <c r="E561" s="2" t="s">
        <v>59</v>
      </c>
      <c r="F561" s="2" t="s">
        <v>118</v>
      </c>
      <c r="G561" s="2">
        <v>-51.09</v>
      </c>
      <c r="I561" s="60">
        <f t="shared" si="34"/>
        <v>-51.09</v>
      </c>
      <c r="J561" s="60">
        <f>IF(OR(I561="",I562="",I563=""),"",(AVERAGEIF(A561:A$10000,A561,I561:I$10000)))</f>
        <v>-57.961818181818174</v>
      </c>
      <c r="K561" s="60"/>
      <c r="L561" s="55" t="str">
        <f>IF(O561="","",A561)</f>
        <v/>
      </c>
      <c r="M561" s="60" t="str">
        <f>IF(O561="","",(VLOOKUP(A561,A561:E7545,5,FALSE)))</f>
        <v/>
      </c>
      <c r="N561" s="55" t="str">
        <f t="shared" si="35"/>
        <v/>
      </c>
      <c r="O561" s="55" t="str">
        <f t="shared" si="37"/>
        <v/>
      </c>
      <c r="P561" s="104">
        <f t="shared" si="36"/>
        <v>19.759999999998001</v>
      </c>
      <c r="Q561" s="58"/>
      <c r="R561" s="58"/>
      <c r="S561" s="102"/>
    </row>
    <row r="562" spans="1:19" ht="12.5" customHeight="1" x14ac:dyDescent="0.35">
      <c r="A562" s="60">
        <v>12</v>
      </c>
      <c r="B562" s="60" t="s">
        <v>117</v>
      </c>
      <c r="C562" s="68">
        <v>34.801070000000003</v>
      </c>
      <c r="D562" s="58" t="s">
        <v>65</v>
      </c>
      <c r="E562" s="60" t="s">
        <v>59</v>
      </c>
      <c r="F562" s="60" t="s">
        <v>118</v>
      </c>
      <c r="G562" s="60">
        <v>-47.77</v>
      </c>
      <c r="H562" s="60"/>
      <c r="I562" s="60">
        <f t="shared" si="34"/>
        <v>-47.77</v>
      </c>
      <c r="J562" s="60">
        <f>IF(OR(I562="",I563="",I564=""),"",(AVERAGEIF(A562:A$10000,A562,I562:I$10000)))</f>
        <v>-58.648999999999987</v>
      </c>
      <c r="K562" s="60"/>
      <c r="L562" s="60" t="str">
        <f>IF(O562="","",A562)</f>
        <v/>
      </c>
      <c r="M562" s="60" t="str">
        <f>IF(O562="","",(VLOOKUP(A562,A562:E7546,5,FALSE)))</f>
        <v/>
      </c>
      <c r="N562" s="60" t="str">
        <f t="shared" si="35"/>
        <v/>
      </c>
      <c r="O562" s="60" t="str">
        <f t="shared" si="37"/>
        <v/>
      </c>
      <c r="P562" s="103">
        <f t="shared" si="36"/>
        <v>22.670000000005075</v>
      </c>
      <c r="Q562" s="58"/>
      <c r="R562" s="58"/>
      <c r="S562" s="102"/>
    </row>
    <row r="563" spans="1:19" ht="12.5" customHeight="1" x14ac:dyDescent="0.35">
      <c r="A563" s="2">
        <v>12</v>
      </c>
      <c r="B563" s="2" t="s">
        <v>117</v>
      </c>
      <c r="C563" s="67">
        <v>34.821390000000001</v>
      </c>
      <c r="D563" t="s">
        <v>65</v>
      </c>
      <c r="E563" s="2" t="s">
        <v>59</v>
      </c>
      <c r="F563" s="2" t="s">
        <v>118</v>
      </c>
      <c r="G563" s="2">
        <v>-50.49</v>
      </c>
      <c r="I563" s="60">
        <f t="shared" si="34"/>
        <v>-50.49</v>
      </c>
      <c r="J563" s="60">
        <f>IF(OR(I563="",I564="",I565=""),"",(AVERAGEIF(A563:A$10000,A563,I563:I$10000)))</f>
        <v>-59.85777777777777</v>
      </c>
      <c r="K563" s="60"/>
      <c r="L563" s="55" t="str">
        <f>IF(O563="","",A563)</f>
        <v/>
      </c>
      <c r="M563" s="60" t="str">
        <f>IF(O563="","",(VLOOKUP(A563,A563:E7547,5,FALSE)))</f>
        <v/>
      </c>
      <c r="N563" s="55" t="str">
        <f t="shared" si="35"/>
        <v/>
      </c>
      <c r="O563" s="55" t="str">
        <f t="shared" si="37"/>
        <v/>
      </c>
      <c r="P563" s="104">
        <f t="shared" si="36"/>
        <v>20.319999999998117</v>
      </c>
      <c r="Q563" s="58"/>
      <c r="R563" s="58"/>
      <c r="S563" s="102"/>
    </row>
    <row r="564" spans="1:19" ht="12.5" customHeight="1" x14ac:dyDescent="0.35">
      <c r="A564" s="60">
        <v>12</v>
      </c>
      <c r="B564" s="60" t="s">
        <v>117</v>
      </c>
      <c r="C564" s="68">
        <v>34.841859999999997</v>
      </c>
      <c r="D564" s="58" t="s">
        <v>65</v>
      </c>
      <c r="E564" s="60" t="s">
        <v>59</v>
      </c>
      <c r="F564" s="60" t="s">
        <v>118</v>
      </c>
      <c r="G564" s="60">
        <v>-59.03</v>
      </c>
      <c r="H564" s="60"/>
      <c r="I564" s="60">
        <f t="shared" si="34"/>
        <v>-59.03</v>
      </c>
      <c r="J564" s="60">
        <f>IF(OR(I564="",I565="",I566=""),"",(AVERAGEIF(A564:A$10000,A564,I564:I$10000)))</f>
        <v>-61.028750000000002</v>
      </c>
      <c r="K564" s="60"/>
      <c r="L564" s="60" t="str">
        <f>IF(O564="","",A564)</f>
        <v/>
      </c>
      <c r="M564" s="60" t="str">
        <f>IF(O564="","",(VLOOKUP(A564,A564:E7548,5,FALSE)))</f>
        <v/>
      </c>
      <c r="N564" s="60" t="str">
        <f t="shared" si="35"/>
        <v/>
      </c>
      <c r="O564" s="60" t="str">
        <f t="shared" si="37"/>
        <v/>
      </c>
      <c r="P564" s="103">
        <f t="shared" si="36"/>
        <v>20.469999999995991</v>
      </c>
      <c r="Q564" s="58"/>
      <c r="R564" s="58"/>
      <c r="S564" s="102"/>
    </row>
    <row r="565" spans="1:19" ht="12.5" customHeight="1" x14ac:dyDescent="0.35">
      <c r="A565" s="2">
        <v>12</v>
      </c>
      <c r="B565" s="2" t="s">
        <v>117</v>
      </c>
      <c r="C565" s="67">
        <v>34.865290000000002</v>
      </c>
      <c r="D565" t="s">
        <v>65</v>
      </c>
      <c r="E565" s="2" t="s">
        <v>59</v>
      </c>
      <c r="F565" s="2" t="s">
        <v>118</v>
      </c>
      <c r="G565" s="2">
        <v>-59.03</v>
      </c>
      <c r="I565" s="60">
        <f t="shared" si="34"/>
        <v>-59.03</v>
      </c>
      <c r="J565" s="60">
        <f>IF(OR(I565="",I566="",I567=""),"",(AVERAGEIF(A565:A$10000,A565,I565:I$10000)))</f>
        <v>-61.31428571428571</v>
      </c>
      <c r="K565" s="60"/>
      <c r="L565" s="55" t="str">
        <f>IF(O565="","",A565)</f>
        <v/>
      </c>
      <c r="M565" s="60" t="str">
        <f>IF(O565="","",(VLOOKUP(A565,A565:E7549,5,FALSE)))</f>
        <v/>
      </c>
      <c r="N565" s="55" t="str">
        <f t="shared" si="35"/>
        <v/>
      </c>
      <c r="O565" s="55" t="str">
        <f t="shared" si="37"/>
        <v/>
      </c>
      <c r="P565" s="104">
        <f t="shared" si="36"/>
        <v>23.430000000004725</v>
      </c>
      <c r="Q565" s="58"/>
      <c r="R565" s="58"/>
      <c r="S565" s="102"/>
    </row>
    <row r="566" spans="1:19" ht="12.5" customHeight="1" x14ac:dyDescent="0.35">
      <c r="A566" s="60">
        <v>12</v>
      </c>
      <c r="B566" s="60" t="s">
        <v>117</v>
      </c>
      <c r="C566" s="68">
        <v>34.8889</v>
      </c>
      <c r="D566" s="58" t="s">
        <v>65</v>
      </c>
      <c r="E566" s="60" t="s">
        <v>59</v>
      </c>
      <c r="F566" s="60" t="s">
        <v>118</v>
      </c>
      <c r="G566" s="60">
        <v>-53.81</v>
      </c>
      <c r="H566" s="60"/>
      <c r="I566" s="60">
        <f t="shared" si="34"/>
        <v>-53.81</v>
      </c>
      <c r="J566" s="60">
        <f>IF(OR(I566="",I567="",I568=""),"",(AVERAGEIF(A566:A$10000,A566,I566:I$10000)))</f>
        <v>-61.695</v>
      </c>
      <c r="K566" s="60"/>
      <c r="L566" s="60" t="str">
        <f>IF(O566="","",A566)</f>
        <v/>
      </c>
      <c r="M566" s="60" t="str">
        <f>IF(O566="","",(VLOOKUP(A566,A566:E7550,5,FALSE)))</f>
        <v/>
      </c>
      <c r="N566" s="60" t="str">
        <f t="shared" si="35"/>
        <v/>
      </c>
      <c r="O566" s="60" t="str">
        <f t="shared" si="37"/>
        <v/>
      </c>
      <c r="P566" s="103">
        <f t="shared" si="36"/>
        <v>23.60999999999791</v>
      </c>
      <c r="Q566" s="58"/>
      <c r="R566" s="58"/>
      <c r="S566" s="102"/>
    </row>
    <row r="567" spans="1:19" ht="12.5" customHeight="1" x14ac:dyDescent="0.35">
      <c r="A567" s="2">
        <v>12</v>
      </c>
      <c r="B567" s="2" t="s">
        <v>117</v>
      </c>
      <c r="C567" s="67">
        <v>34.910850000000003</v>
      </c>
      <c r="D567" t="s">
        <v>65</v>
      </c>
      <c r="E567" s="2" t="s">
        <v>59</v>
      </c>
      <c r="F567" s="2" t="s">
        <v>118</v>
      </c>
      <c r="G567" s="2">
        <v>-54.71</v>
      </c>
      <c r="I567" s="60">
        <f t="shared" si="34"/>
        <v>-54.71</v>
      </c>
      <c r="J567" s="60">
        <f>IF(OR(I567="",I568="",I569=""),"",(AVERAGEIF(A567:A$10000,A567,I567:I$10000)))</f>
        <v>-63.272000000000006</v>
      </c>
      <c r="K567" s="60"/>
      <c r="L567" s="55" t="str">
        <f>IF(O567="","",A567)</f>
        <v/>
      </c>
      <c r="M567" s="60" t="str">
        <f>IF(O567="","",(VLOOKUP(A567,A567:E7551,5,FALSE)))</f>
        <v/>
      </c>
      <c r="N567" s="55" t="str">
        <f t="shared" si="35"/>
        <v/>
      </c>
      <c r="O567" s="55" t="str">
        <f t="shared" si="37"/>
        <v/>
      </c>
      <c r="P567" s="104">
        <f t="shared" si="36"/>
        <v>21.950000000003911</v>
      </c>
      <c r="Q567" s="58"/>
      <c r="R567" s="58"/>
      <c r="S567" s="102"/>
    </row>
    <row r="568" spans="1:19" ht="12.5" customHeight="1" x14ac:dyDescent="0.35">
      <c r="A568" s="60">
        <v>12</v>
      </c>
      <c r="B568" s="60" t="s">
        <v>117</v>
      </c>
      <c r="C568" s="68">
        <v>34.932650000000002</v>
      </c>
      <c r="D568" s="58" t="s">
        <v>65</v>
      </c>
      <c r="E568" s="60" t="s">
        <v>59</v>
      </c>
      <c r="F568" s="60" t="s">
        <v>118</v>
      </c>
      <c r="G568" s="60">
        <v>-62.33</v>
      </c>
      <c r="H568" s="60"/>
      <c r="I568" s="60">
        <f t="shared" si="34"/>
        <v>-62.33</v>
      </c>
      <c r="J568" s="60">
        <f>IF(OR(I568="",I569="",I570=""),"",(AVERAGEIF(A568:A$10000,A568,I568:I$10000)))</f>
        <v>-65.412499999999994</v>
      </c>
      <c r="K568" s="60"/>
      <c r="L568" s="60" t="str">
        <f>IF(O568="","",A568)</f>
        <v/>
      </c>
      <c r="M568" s="60" t="str">
        <f>IF(O568="","",(VLOOKUP(A568,A568:E7552,5,FALSE)))</f>
        <v/>
      </c>
      <c r="N568" s="60" t="str">
        <f t="shared" si="35"/>
        <v/>
      </c>
      <c r="O568" s="60" t="str">
        <f t="shared" si="37"/>
        <v/>
      </c>
      <c r="P568" s="103">
        <f t="shared" si="36"/>
        <v>21.799999999998931</v>
      </c>
      <c r="Q568" s="58"/>
      <c r="R568" s="58"/>
      <c r="S568" s="102"/>
    </row>
    <row r="569" spans="1:19" ht="12.5" customHeight="1" x14ac:dyDescent="0.35">
      <c r="A569" s="2">
        <v>12</v>
      </c>
      <c r="B569" s="2" t="s">
        <v>117</v>
      </c>
      <c r="C569" s="67">
        <v>34.956789999999998</v>
      </c>
      <c r="D569" t="s">
        <v>65</v>
      </c>
      <c r="E569" s="2" t="s">
        <v>59</v>
      </c>
      <c r="F569" s="2" t="s">
        <v>118</v>
      </c>
      <c r="G569" s="2">
        <v>-64.63</v>
      </c>
      <c r="I569" s="60">
        <f t="shared" si="34"/>
        <v>-64.63</v>
      </c>
      <c r="J569" s="60">
        <f>IF(OR(I569="",I570="",I571=""),"",(AVERAGEIF(A569:A$10000,A569,I569:I$10000)))</f>
        <v>-66.44</v>
      </c>
      <c r="K569" s="60"/>
      <c r="L569" s="55" t="str">
        <f>IF(O569="","",A569)</f>
        <v/>
      </c>
      <c r="M569" s="60" t="str">
        <f>IF(O569="","",(VLOOKUP(A569,A569:E7553,5,FALSE)))</f>
        <v/>
      </c>
      <c r="N569" s="55" t="str">
        <f t="shared" si="35"/>
        <v/>
      </c>
      <c r="O569" s="55" t="str">
        <f t="shared" si="37"/>
        <v/>
      </c>
      <c r="P569" s="104">
        <f t="shared" si="36"/>
        <v>24.139999999995609</v>
      </c>
      <c r="Q569" s="58"/>
      <c r="R569" s="58"/>
      <c r="S569" s="102"/>
    </row>
    <row r="570" spans="1:19" ht="12.5" customHeight="1" x14ac:dyDescent="0.35">
      <c r="A570" s="60">
        <v>12</v>
      </c>
      <c r="B570" s="60" t="s">
        <v>117</v>
      </c>
      <c r="C570" s="68">
        <v>34.982819999999997</v>
      </c>
      <c r="D570" s="58" t="s">
        <v>65</v>
      </c>
      <c r="E570" s="60" t="s">
        <v>59</v>
      </c>
      <c r="F570" s="60" t="s">
        <v>118</v>
      </c>
      <c r="G570" s="60">
        <v>-68.02</v>
      </c>
      <c r="H570" s="60"/>
      <c r="I570" s="60">
        <f t="shared" si="34"/>
        <v>-68.02</v>
      </c>
      <c r="J570" s="60" t="str">
        <f>IF(OR(I570="",I571="",I572=""),"",(AVERAGEIF(A570:A$10000,A570,I570:I$10000)))</f>
        <v/>
      </c>
      <c r="K570" s="60"/>
      <c r="L570" s="60" t="str">
        <f>IF(O570="","",A570)</f>
        <v/>
      </c>
      <c r="M570" s="60" t="str">
        <f>IF(O570="","",(VLOOKUP(A570,A570:E7554,5,FALSE)))</f>
        <v/>
      </c>
      <c r="N570" s="60" t="str">
        <f t="shared" si="35"/>
        <v/>
      </c>
      <c r="O570" s="60" t="str">
        <f t="shared" si="37"/>
        <v/>
      </c>
      <c r="P570" s="103">
        <f t="shared" si="36"/>
        <v>26.029999999998665</v>
      </c>
      <c r="Q570" s="58"/>
      <c r="R570" s="58"/>
      <c r="S570" s="102"/>
    </row>
    <row r="571" spans="1:19" ht="12.5" customHeight="1" x14ac:dyDescent="0.35">
      <c r="A571" s="2">
        <v>12</v>
      </c>
      <c r="B571" s="2" t="s">
        <v>117</v>
      </c>
      <c r="C571" s="67">
        <v>35.001840000000001</v>
      </c>
      <c r="D571" t="s">
        <v>65</v>
      </c>
      <c r="E571" s="2" t="s">
        <v>59</v>
      </c>
      <c r="F571" s="2" t="s">
        <v>118</v>
      </c>
      <c r="G571" s="2">
        <v>-66.67</v>
      </c>
      <c r="I571" s="60">
        <f t="shared" si="34"/>
        <v>-66.67</v>
      </c>
      <c r="J571" s="60" t="str">
        <f>IF(OR(I571="",I572="",I573=""),"",(AVERAGEIF(A571:A$10000,A571,I571:I$10000)))</f>
        <v/>
      </c>
      <c r="K571" s="60"/>
      <c r="L571" s="55" t="str">
        <f>IF(O571="","",A571)</f>
        <v/>
      </c>
      <c r="M571" s="60" t="str">
        <f>IF(O571="","",(VLOOKUP(A571,A571:E7555,5,FALSE)))</f>
        <v/>
      </c>
      <c r="N571" s="55" t="str">
        <f t="shared" si="35"/>
        <v/>
      </c>
      <c r="O571" s="55" t="str">
        <f t="shared" si="37"/>
        <v/>
      </c>
      <c r="P571" s="104">
        <f t="shared" si="36"/>
        <v>19.0200000000047</v>
      </c>
      <c r="Q571" s="58"/>
      <c r="R571" s="58"/>
      <c r="S571" s="102"/>
    </row>
    <row r="572" spans="1:19" ht="12.5" customHeight="1" x14ac:dyDescent="0.35">
      <c r="A572" s="60">
        <v>13</v>
      </c>
      <c r="B572" s="60" t="s">
        <v>117</v>
      </c>
      <c r="C572" s="68">
        <v>36.038679999999999</v>
      </c>
      <c r="D572" s="58" t="s">
        <v>65</v>
      </c>
      <c r="E572" s="60" t="s">
        <v>56</v>
      </c>
      <c r="F572" s="60" t="s">
        <v>118</v>
      </c>
      <c r="G572" s="60">
        <v>-98.04</v>
      </c>
      <c r="H572" s="60"/>
      <c r="I572" s="60" t="str">
        <f t="shared" si="34"/>
        <v/>
      </c>
      <c r="J572" s="60" t="str">
        <f>IF(OR(I572="",I573="",I574=""),"",(AVERAGEIF(A572:A$10000,A572,I572:I$10000)))</f>
        <v/>
      </c>
      <c r="K572" s="60"/>
      <c r="L572" s="60" t="str">
        <f>IF(O572="","",A572)</f>
        <v/>
      </c>
      <c r="M572" s="60" t="str">
        <f>IF(O572="","",(VLOOKUP(A572,A572:E7556,5,FALSE)))</f>
        <v/>
      </c>
      <c r="N572" s="60" t="str">
        <f t="shared" si="35"/>
        <v/>
      </c>
      <c r="O572" s="60" t="str">
        <f t="shared" si="37"/>
        <v/>
      </c>
      <c r="P572" s="103" t="str">
        <f t="shared" si="36"/>
        <v/>
      </c>
      <c r="Q572" s="58"/>
      <c r="R572" s="58"/>
      <c r="S572" s="102"/>
    </row>
    <row r="573" spans="1:19" ht="12.5" customHeight="1" x14ac:dyDescent="0.35">
      <c r="A573" s="2">
        <v>13</v>
      </c>
      <c r="B573" s="2" t="s">
        <v>117</v>
      </c>
      <c r="C573" s="67">
        <v>36.055149999999998</v>
      </c>
      <c r="D573" t="s">
        <v>65</v>
      </c>
      <c r="E573" s="2" t="s">
        <v>56</v>
      </c>
      <c r="F573" s="2" t="s">
        <v>118</v>
      </c>
      <c r="G573" s="2">
        <v>-95.02</v>
      </c>
      <c r="I573" s="60" t="str">
        <f t="shared" si="34"/>
        <v/>
      </c>
      <c r="J573" s="60" t="str">
        <f>IF(OR(I573="",I574="",I575=""),"",(AVERAGEIF(A573:A$10000,A573,I573:I$10000)))</f>
        <v/>
      </c>
      <c r="K573" s="60"/>
      <c r="L573" s="55" t="str">
        <f>IF(O573="","",A573)</f>
        <v/>
      </c>
      <c r="M573" s="60" t="str">
        <f>IF(O573="","",(VLOOKUP(A573,A573:E7557,5,FALSE)))</f>
        <v/>
      </c>
      <c r="N573" s="55" t="str">
        <f t="shared" si="35"/>
        <v/>
      </c>
      <c r="O573" s="55" t="str">
        <f t="shared" si="37"/>
        <v/>
      </c>
      <c r="P573" s="104">
        <f t="shared" si="36"/>
        <v>16.469999999998208</v>
      </c>
      <c r="Q573" s="58"/>
      <c r="R573" s="58"/>
      <c r="S573" s="102"/>
    </row>
    <row r="574" spans="1:19" ht="12.5" customHeight="1" x14ac:dyDescent="0.35">
      <c r="A574" s="60">
        <v>13</v>
      </c>
      <c r="B574" s="60" t="s">
        <v>117</v>
      </c>
      <c r="C574" s="68">
        <v>36.072850000000003</v>
      </c>
      <c r="D574" s="58" t="s">
        <v>65</v>
      </c>
      <c r="E574" s="60" t="s">
        <v>56</v>
      </c>
      <c r="F574" s="60" t="s">
        <v>118</v>
      </c>
      <c r="G574" s="60">
        <v>-94.04</v>
      </c>
      <c r="H574" s="60"/>
      <c r="I574" s="60" t="str">
        <f t="shared" si="34"/>
        <v/>
      </c>
      <c r="J574" s="60" t="str">
        <f>IF(OR(I574="",I575="",I576=""),"",(AVERAGEIF(A574:A$10000,A574,I574:I$10000)))</f>
        <v/>
      </c>
      <c r="K574" s="60"/>
      <c r="L574" s="60" t="str">
        <f>IF(O574="","",A574)</f>
        <v/>
      </c>
      <c r="M574" s="60" t="str">
        <f>IF(O574="","",(VLOOKUP(A574,A574:E7558,5,FALSE)))</f>
        <v/>
      </c>
      <c r="N574" s="60" t="str">
        <f t="shared" si="35"/>
        <v/>
      </c>
      <c r="O574" s="60" t="str">
        <f t="shared" si="37"/>
        <v/>
      </c>
      <c r="P574" s="103">
        <f t="shared" si="36"/>
        <v>17.700000000004934</v>
      </c>
      <c r="Q574" s="58"/>
      <c r="R574" s="58"/>
      <c r="S574" s="102"/>
    </row>
    <row r="575" spans="1:19" ht="12.5" customHeight="1" x14ac:dyDescent="0.35">
      <c r="A575" s="2">
        <v>13</v>
      </c>
      <c r="B575" s="2" t="s">
        <v>117</v>
      </c>
      <c r="C575" s="67">
        <v>36.092779999999998</v>
      </c>
      <c r="D575" t="s">
        <v>65</v>
      </c>
      <c r="E575" s="2" t="s">
        <v>56</v>
      </c>
      <c r="F575" s="2" t="s">
        <v>118</v>
      </c>
      <c r="G575" s="2">
        <v>-92.89</v>
      </c>
      <c r="I575" s="60" t="str">
        <f t="shared" si="34"/>
        <v/>
      </c>
      <c r="J575" s="60" t="str">
        <f>IF(OR(I575="",I576="",I577=""),"",(AVERAGEIF(A575:A$10000,A575,I575:I$10000)))</f>
        <v/>
      </c>
      <c r="K575" s="60"/>
      <c r="L575" s="55" t="str">
        <f>IF(O575="","",A575)</f>
        <v/>
      </c>
      <c r="M575" s="60" t="str">
        <f>IF(O575="","",(VLOOKUP(A575,A575:E7559,5,FALSE)))</f>
        <v/>
      </c>
      <c r="N575" s="55" t="str">
        <f t="shared" si="35"/>
        <v/>
      </c>
      <c r="O575" s="55" t="str">
        <f t="shared" si="37"/>
        <v/>
      </c>
      <c r="P575" s="104">
        <f t="shared" si="36"/>
        <v>19.929999999995118</v>
      </c>
      <c r="Q575" s="58"/>
      <c r="R575" s="58"/>
      <c r="S575" s="102"/>
    </row>
    <row r="576" spans="1:19" ht="12.5" customHeight="1" x14ac:dyDescent="0.35">
      <c r="A576" s="60">
        <v>13</v>
      </c>
      <c r="B576" s="60" t="s">
        <v>117</v>
      </c>
      <c r="C576" s="68">
        <v>36.115310000000001</v>
      </c>
      <c r="D576" s="58" t="s">
        <v>65</v>
      </c>
      <c r="E576" s="60" t="s">
        <v>56</v>
      </c>
      <c r="F576" s="60" t="s">
        <v>118</v>
      </c>
      <c r="G576" s="60">
        <v>-95.15</v>
      </c>
      <c r="H576" s="60"/>
      <c r="I576" s="60" t="str">
        <f t="shared" si="34"/>
        <v/>
      </c>
      <c r="J576" s="60" t="str">
        <f>IF(OR(I576="",I577="",I578=""),"",(AVERAGEIF(A576:A$10000,A576,I576:I$10000)))</f>
        <v/>
      </c>
      <c r="K576" s="60"/>
      <c r="L576" s="60" t="str">
        <f>IF(O576="","",A576)</f>
        <v/>
      </c>
      <c r="M576" s="60" t="str">
        <f>IF(O576="","",(VLOOKUP(A576,A576:E7560,5,FALSE)))</f>
        <v/>
      </c>
      <c r="N576" s="60" t="str">
        <f t="shared" si="35"/>
        <v/>
      </c>
      <c r="O576" s="60" t="str">
        <f t="shared" si="37"/>
        <v/>
      </c>
      <c r="P576" s="103">
        <f t="shared" si="36"/>
        <v>22.53000000000327</v>
      </c>
      <c r="Q576" s="58"/>
      <c r="R576" s="58"/>
      <c r="S576" s="102"/>
    </row>
    <row r="577" spans="1:19" ht="12.5" customHeight="1" x14ac:dyDescent="0.35">
      <c r="A577" s="2">
        <v>13</v>
      </c>
      <c r="B577" s="2" t="s">
        <v>117</v>
      </c>
      <c r="C577" s="67">
        <v>36.13926</v>
      </c>
      <c r="D577" t="s">
        <v>65</v>
      </c>
      <c r="E577" s="2" t="s">
        <v>56</v>
      </c>
      <c r="F577" s="2" t="s">
        <v>118</v>
      </c>
      <c r="G577" s="2">
        <v>-94.65</v>
      </c>
      <c r="I577" s="60" t="str">
        <f t="shared" si="34"/>
        <v/>
      </c>
      <c r="J577" s="60" t="str">
        <f>IF(OR(I577="",I578="",I579=""),"",(AVERAGEIF(A577:A$10000,A577,I577:I$10000)))</f>
        <v/>
      </c>
      <c r="K577" s="60"/>
      <c r="L577" s="55" t="str">
        <f>IF(O577="","",A577)</f>
        <v/>
      </c>
      <c r="M577" s="60" t="str">
        <f>IF(O577="","",(VLOOKUP(A577,A577:E7561,5,FALSE)))</f>
        <v/>
      </c>
      <c r="N577" s="55" t="str">
        <f t="shared" si="35"/>
        <v/>
      </c>
      <c r="O577" s="55" t="str">
        <f t="shared" si="37"/>
        <v/>
      </c>
      <c r="P577" s="104">
        <f t="shared" si="36"/>
        <v>23.94999999999925</v>
      </c>
      <c r="Q577" s="58"/>
      <c r="R577" s="58"/>
      <c r="S577" s="102"/>
    </row>
    <row r="578" spans="1:19" ht="12.5" customHeight="1" x14ac:dyDescent="0.35">
      <c r="A578" s="60">
        <v>13</v>
      </c>
      <c r="B578" s="60" t="s">
        <v>117</v>
      </c>
      <c r="C578" s="68">
        <v>36.168480000000002</v>
      </c>
      <c r="D578" s="58" t="s">
        <v>65</v>
      </c>
      <c r="E578" s="60" t="s">
        <v>56</v>
      </c>
      <c r="F578" s="60" t="s">
        <v>118</v>
      </c>
      <c r="G578" s="60">
        <v>-95.8</v>
      </c>
      <c r="H578" s="60"/>
      <c r="I578" s="60" t="str">
        <f t="shared" si="34"/>
        <v/>
      </c>
      <c r="J578" s="60" t="str">
        <f>IF(OR(I578="",I579="",I580=""),"",(AVERAGEIF(A578:A$10000,A578,I578:I$10000)))</f>
        <v/>
      </c>
      <c r="K578" s="60"/>
      <c r="L578" s="60" t="str">
        <f>IF(O578="","",A578)</f>
        <v/>
      </c>
      <c r="M578" s="60" t="str">
        <f>IF(O578="","",(VLOOKUP(A578,A578:E7562,5,FALSE)))</f>
        <v/>
      </c>
      <c r="N578" s="60" t="str">
        <f t="shared" si="35"/>
        <v/>
      </c>
      <c r="O578" s="60" t="str">
        <f t="shared" si="37"/>
        <v/>
      </c>
      <c r="P578" s="103">
        <f t="shared" si="36"/>
        <v>29.220000000002244</v>
      </c>
      <c r="Q578" s="58"/>
      <c r="R578" s="58"/>
      <c r="S578" s="102"/>
    </row>
    <row r="579" spans="1:19" ht="12.5" customHeight="1" x14ac:dyDescent="0.35">
      <c r="A579" s="2">
        <v>13</v>
      </c>
      <c r="B579" s="2" t="s">
        <v>117</v>
      </c>
      <c r="C579" s="67">
        <v>36.197279999999999</v>
      </c>
      <c r="D579" t="s">
        <v>65</v>
      </c>
      <c r="E579" s="2" t="s">
        <v>56</v>
      </c>
      <c r="F579" s="2" t="s">
        <v>118</v>
      </c>
      <c r="G579" s="2">
        <v>-96.33</v>
      </c>
      <c r="I579" s="60" t="str">
        <f t="shared" si="34"/>
        <v/>
      </c>
      <c r="J579" s="60" t="str">
        <f>IF(OR(I579="",I580="",I581=""),"",(AVERAGEIF(A579:A$10000,A579,I579:I$10000)))</f>
        <v/>
      </c>
      <c r="K579" s="60"/>
      <c r="L579" s="55" t="str">
        <f>IF(O579="","",A579)</f>
        <v/>
      </c>
      <c r="M579" s="60" t="str">
        <f>IF(O579="","",(VLOOKUP(A579,A579:E7563,5,FALSE)))</f>
        <v/>
      </c>
      <c r="N579" s="55" t="str">
        <f t="shared" si="35"/>
        <v/>
      </c>
      <c r="O579" s="55" t="str">
        <f t="shared" si="37"/>
        <v/>
      </c>
      <c r="P579" s="104">
        <f t="shared" si="36"/>
        <v>28.799999999996828</v>
      </c>
      <c r="Q579" s="58"/>
      <c r="R579" s="58"/>
      <c r="S579" s="102"/>
    </row>
    <row r="580" spans="1:19" ht="12.5" customHeight="1" x14ac:dyDescent="0.35">
      <c r="A580" s="60">
        <v>13</v>
      </c>
      <c r="B580" s="60" t="s">
        <v>117</v>
      </c>
      <c r="C580" s="68">
        <v>36.218269999999997</v>
      </c>
      <c r="D580" s="58" t="s">
        <v>65</v>
      </c>
      <c r="E580" s="60" t="s">
        <v>56</v>
      </c>
      <c r="F580" s="60" t="s">
        <v>118</v>
      </c>
      <c r="G580" s="60">
        <v>-94.65</v>
      </c>
      <c r="H580" s="60"/>
      <c r="I580" s="60" t="str">
        <f t="shared" si="34"/>
        <v/>
      </c>
      <c r="J580" s="60" t="str">
        <f>IF(OR(I580="",I581="",I582=""),"",(AVERAGEIF(A580:A$10000,A580,I580:I$10000)))</f>
        <v/>
      </c>
      <c r="K580" s="60"/>
      <c r="L580" s="60" t="str">
        <f>IF(O580="","",A580)</f>
        <v/>
      </c>
      <c r="M580" s="60" t="str">
        <f>IF(O580="","",(VLOOKUP(A580,A580:E7564,5,FALSE)))</f>
        <v/>
      </c>
      <c r="N580" s="60" t="str">
        <f t="shared" si="35"/>
        <v/>
      </c>
      <c r="O580" s="60" t="str">
        <f t="shared" si="37"/>
        <v/>
      </c>
      <c r="P580" s="103">
        <f t="shared" si="36"/>
        <v>20.989999999997622</v>
      </c>
      <c r="Q580" s="58"/>
      <c r="R580" s="58"/>
      <c r="S580" s="102"/>
    </row>
    <row r="581" spans="1:19" ht="12.5" customHeight="1" x14ac:dyDescent="0.35">
      <c r="A581" s="2">
        <v>13</v>
      </c>
      <c r="B581" s="2" t="s">
        <v>117</v>
      </c>
      <c r="C581" s="67">
        <v>36.238869999999999</v>
      </c>
      <c r="D581" t="s">
        <v>65</v>
      </c>
      <c r="E581" s="2" t="s">
        <v>56</v>
      </c>
      <c r="F581" s="2" t="s">
        <v>118</v>
      </c>
      <c r="G581" s="2">
        <v>-95.28</v>
      </c>
      <c r="I581" s="60" t="str">
        <f t="shared" si="34"/>
        <v/>
      </c>
      <c r="J581" s="60" t="str">
        <f>IF(OR(I581="",I582="",I583=""),"",(AVERAGEIF(A581:A$10000,A581,I581:I$10000)))</f>
        <v/>
      </c>
      <c r="K581" s="60"/>
      <c r="L581" s="55" t="str">
        <f>IF(O581="","",A581)</f>
        <v/>
      </c>
      <c r="M581" s="60" t="str">
        <f>IF(O581="","",(VLOOKUP(A581,A581:E7565,5,FALSE)))</f>
        <v/>
      </c>
      <c r="N581" s="55" t="str">
        <f t="shared" si="35"/>
        <v/>
      </c>
      <c r="O581" s="55" t="str">
        <f t="shared" si="37"/>
        <v/>
      </c>
      <c r="P581" s="104">
        <f t="shared" si="36"/>
        <v>20.600000000001728</v>
      </c>
      <c r="Q581" s="58"/>
      <c r="R581" s="58"/>
      <c r="S581" s="102"/>
    </row>
    <row r="582" spans="1:19" ht="12.5" customHeight="1" x14ac:dyDescent="0.35">
      <c r="A582" s="60">
        <v>13</v>
      </c>
      <c r="B582" s="60" t="s">
        <v>117</v>
      </c>
      <c r="C582" s="68">
        <v>36.261249999999997</v>
      </c>
      <c r="D582" s="58" t="s">
        <v>65</v>
      </c>
      <c r="E582" s="60" t="s">
        <v>56</v>
      </c>
      <c r="F582" s="60" t="s">
        <v>118</v>
      </c>
      <c r="G582" s="60">
        <v>-98.65</v>
      </c>
      <c r="H582" s="60"/>
      <c r="I582" s="60" t="str">
        <f t="shared" si="34"/>
        <v/>
      </c>
      <c r="J582" s="60" t="str">
        <f>IF(OR(I582="",I583="",I584=""),"",(AVERAGEIF(A582:A$10000,A582,I582:I$10000)))</f>
        <v/>
      </c>
      <c r="K582" s="60"/>
      <c r="L582" s="60" t="str">
        <f>IF(O582="","",A582)</f>
        <v/>
      </c>
      <c r="M582" s="60" t="str">
        <f>IF(O582="","",(VLOOKUP(A582,A582:E7566,5,FALSE)))</f>
        <v/>
      </c>
      <c r="N582" s="60" t="str">
        <f t="shared" si="35"/>
        <v/>
      </c>
      <c r="O582" s="60" t="str">
        <f t="shared" si="37"/>
        <v/>
      </c>
      <c r="P582" s="103">
        <f t="shared" si="36"/>
        <v>22.37999999999829</v>
      </c>
      <c r="Q582" s="58"/>
      <c r="R582" s="58"/>
      <c r="S582" s="102"/>
    </row>
    <row r="583" spans="1:19" ht="12.5" customHeight="1" x14ac:dyDescent="0.35">
      <c r="A583" s="2">
        <v>13</v>
      </c>
      <c r="B583" s="2" t="s">
        <v>117</v>
      </c>
      <c r="C583" s="67">
        <v>36.28443</v>
      </c>
      <c r="D583" t="s">
        <v>65</v>
      </c>
      <c r="E583" s="2" t="s">
        <v>56</v>
      </c>
      <c r="F583" s="2" t="s">
        <v>118</v>
      </c>
      <c r="G583" s="2">
        <v>-95.28</v>
      </c>
      <c r="I583" s="60" t="str">
        <f t="shared" si="34"/>
        <v/>
      </c>
      <c r="J583" s="60" t="str">
        <f>IF(OR(I583="",I584="",I585=""),"",(AVERAGEIF(A583:A$10000,A583,I583:I$10000)))</f>
        <v/>
      </c>
      <c r="K583" s="60"/>
      <c r="L583" s="55" t="str">
        <f>IF(O583="","",A583)</f>
        <v/>
      </c>
      <c r="M583" s="60" t="str">
        <f>IF(O583="","",(VLOOKUP(A583,A583:E7567,5,FALSE)))</f>
        <v/>
      </c>
      <c r="N583" s="55" t="str">
        <f t="shared" si="35"/>
        <v/>
      </c>
      <c r="O583" s="55" t="str">
        <f t="shared" si="37"/>
        <v/>
      </c>
      <c r="P583" s="104">
        <f t="shared" si="36"/>
        <v>23.180000000003531</v>
      </c>
      <c r="Q583" s="58"/>
      <c r="R583" s="58"/>
      <c r="S583" s="102"/>
    </row>
    <row r="584" spans="1:19" ht="12.5" customHeight="1" x14ac:dyDescent="0.35">
      <c r="A584" s="60">
        <v>13</v>
      </c>
      <c r="B584" s="60" t="s">
        <v>117</v>
      </c>
      <c r="C584" s="68">
        <v>36.309730000000002</v>
      </c>
      <c r="D584" s="58" t="s">
        <v>65</v>
      </c>
      <c r="E584" s="60" t="s">
        <v>56</v>
      </c>
      <c r="F584" s="60" t="s">
        <v>118</v>
      </c>
      <c r="G584" s="60">
        <v>-92.02</v>
      </c>
      <c r="H584" s="60"/>
      <c r="I584" s="60" t="str">
        <f t="shared" si="34"/>
        <v/>
      </c>
      <c r="J584" s="60" t="str">
        <f>IF(OR(I584="",I585="",I586=""),"",(AVERAGEIF(A584:A$10000,A584,I584:I$10000)))</f>
        <v/>
      </c>
      <c r="K584" s="60"/>
      <c r="L584" s="60" t="str">
        <f>IF(O584="","",A584)</f>
        <v/>
      </c>
      <c r="M584" s="60" t="str">
        <f>IF(O584="","",(VLOOKUP(A584,A584:E7568,5,FALSE)))</f>
        <v/>
      </c>
      <c r="N584" s="60" t="str">
        <f t="shared" si="35"/>
        <v/>
      </c>
      <c r="O584" s="60" t="str">
        <f t="shared" si="37"/>
        <v/>
      </c>
      <c r="P584" s="103">
        <f t="shared" si="36"/>
        <v>25.300000000001432</v>
      </c>
      <c r="Q584" s="58"/>
      <c r="R584" s="58"/>
      <c r="S584" s="102"/>
    </row>
    <row r="585" spans="1:19" ht="12.5" customHeight="1" x14ac:dyDescent="0.35">
      <c r="A585" s="2">
        <v>13</v>
      </c>
      <c r="B585" s="2" t="s">
        <v>117</v>
      </c>
      <c r="C585" s="67">
        <v>36.331420000000001</v>
      </c>
      <c r="D585" t="s">
        <v>65</v>
      </c>
      <c r="E585" s="2" t="s">
        <v>56</v>
      </c>
      <c r="F585" s="2" t="s">
        <v>118</v>
      </c>
      <c r="G585" s="2">
        <v>-93.93</v>
      </c>
      <c r="I585" s="60" t="str">
        <f t="shared" si="34"/>
        <v/>
      </c>
      <c r="J585" s="60" t="str">
        <f>IF(OR(I585="",I586="",I587=""),"",(AVERAGEIF(A585:A$10000,A585,I585:I$10000)))</f>
        <v/>
      </c>
      <c r="K585" s="60"/>
      <c r="L585" s="55" t="str">
        <f>IF(O585="","",A585)</f>
        <v/>
      </c>
      <c r="M585" s="60" t="str">
        <f>IF(O585="","",(VLOOKUP(A585,A585:E7569,5,FALSE)))</f>
        <v/>
      </c>
      <c r="N585" s="55" t="str">
        <f t="shared" si="35"/>
        <v/>
      </c>
      <c r="O585" s="55" t="str">
        <f t="shared" si="37"/>
        <v/>
      </c>
      <c r="P585" s="104">
        <f t="shared" si="36"/>
        <v>21.689999999999543</v>
      </c>
      <c r="Q585" s="58"/>
      <c r="R585" s="58"/>
      <c r="S585" s="102"/>
    </row>
    <row r="586" spans="1:19" ht="12.5" customHeight="1" x14ac:dyDescent="0.35">
      <c r="A586" s="60">
        <v>13</v>
      </c>
      <c r="B586" s="60" t="s">
        <v>117</v>
      </c>
      <c r="C586" s="68">
        <v>36.35331</v>
      </c>
      <c r="D586" s="58" t="s">
        <v>65</v>
      </c>
      <c r="E586" s="60" t="s">
        <v>56</v>
      </c>
      <c r="F586" s="60" t="s">
        <v>118</v>
      </c>
      <c r="G586" s="60">
        <v>-92.67</v>
      </c>
      <c r="H586" s="60"/>
      <c r="I586" s="60" t="str">
        <f t="shared" si="34"/>
        <v/>
      </c>
      <c r="J586" s="60" t="str">
        <f>IF(OR(I586="",I587="",I588=""),"",(AVERAGEIF(A586:A$10000,A586,I586:I$10000)))</f>
        <v/>
      </c>
      <c r="K586" s="60"/>
      <c r="L586" s="60" t="str">
        <f>IF(O586="","",A586)</f>
        <v/>
      </c>
      <c r="M586" s="60" t="str">
        <f>IF(O586="","",(VLOOKUP(A586,A586:E7570,5,FALSE)))</f>
        <v/>
      </c>
      <c r="N586" s="60" t="str">
        <f t="shared" si="35"/>
        <v/>
      </c>
      <c r="O586" s="60" t="str">
        <f t="shared" si="37"/>
        <v/>
      </c>
      <c r="P586" s="103">
        <f t="shared" si="36"/>
        <v>21.889999999999077</v>
      </c>
      <c r="Q586" s="58"/>
      <c r="R586" s="58"/>
      <c r="S586" s="102"/>
    </row>
    <row r="587" spans="1:19" ht="12.5" customHeight="1" x14ac:dyDescent="0.35">
      <c r="A587" s="2">
        <v>13</v>
      </c>
      <c r="B587" s="2" t="s">
        <v>117</v>
      </c>
      <c r="C587" s="67">
        <v>36.383380000000002</v>
      </c>
      <c r="D587" t="s">
        <v>65</v>
      </c>
      <c r="E587" s="2" t="s">
        <v>56</v>
      </c>
      <c r="F587" s="2" t="s">
        <v>118</v>
      </c>
      <c r="G587" s="2">
        <v>-94.4</v>
      </c>
      <c r="I587" s="60" t="str">
        <f t="shared" si="34"/>
        <v/>
      </c>
      <c r="J587" s="60" t="str">
        <f>IF(OR(I587="",I588="",I589=""),"",(AVERAGEIF(A587:A$10000,A587,I587:I$10000)))</f>
        <v/>
      </c>
      <c r="K587" s="60"/>
      <c r="L587" s="55" t="str">
        <f>IF(O587="","",A587)</f>
        <v/>
      </c>
      <c r="M587" s="60" t="str">
        <f>IF(O587="","",(VLOOKUP(A587,A587:E7571,5,FALSE)))</f>
        <v/>
      </c>
      <c r="N587" s="55" t="str">
        <f t="shared" si="35"/>
        <v/>
      </c>
      <c r="O587" s="55" t="str">
        <f t="shared" si="37"/>
        <v/>
      </c>
      <c r="P587" s="104">
        <f t="shared" si="36"/>
        <v>30.07000000000204</v>
      </c>
      <c r="Q587" s="58"/>
      <c r="R587" s="58"/>
      <c r="S587" s="102"/>
    </row>
    <row r="588" spans="1:19" ht="12.5" customHeight="1" x14ac:dyDescent="0.35">
      <c r="A588" s="60">
        <v>13</v>
      </c>
      <c r="B588" s="60" t="s">
        <v>117</v>
      </c>
      <c r="C588" s="68">
        <v>36.406619999999997</v>
      </c>
      <c r="D588" s="58" t="s">
        <v>65</v>
      </c>
      <c r="E588" s="60" t="s">
        <v>56</v>
      </c>
      <c r="F588" s="60" t="s">
        <v>118</v>
      </c>
      <c r="G588" s="60">
        <v>-90.8</v>
      </c>
      <c r="H588" s="60"/>
      <c r="I588" s="60" t="str">
        <f t="shared" si="34"/>
        <v/>
      </c>
      <c r="J588" s="60" t="str">
        <f>IF(OR(I588="",I589="",I590=""),"",(AVERAGEIF(A588:A$10000,A588,I588:I$10000)))</f>
        <v/>
      </c>
      <c r="K588" s="60"/>
      <c r="L588" s="60" t="str">
        <f>IF(O588="","",A588)</f>
        <v/>
      </c>
      <c r="M588" s="60" t="str">
        <f>IF(O588="","",(VLOOKUP(A588,A588:E7572,5,FALSE)))</f>
        <v/>
      </c>
      <c r="N588" s="60" t="str">
        <f t="shared" si="35"/>
        <v/>
      </c>
      <c r="O588" s="60" t="str">
        <f t="shared" si="37"/>
        <v/>
      </c>
      <c r="P588" s="103">
        <f t="shared" si="36"/>
        <v>23.239999999994154</v>
      </c>
      <c r="Q588" s="58"/>
      <c r="R588" s="58"/>
      <c r="S588" s="102"/>
    </row>
    <row r="589" spans="1:19" ht="12.5" customHeight="1" x14ac:dyDescent="0.35">
      <c r="A589" s="2">
        <v>13</v>
      </c>
      <c r="B589" s="2" t="s">
        <v>117</v>
      </c>
      <c r="C589" s="67">
        <v>36.426879999999997</v>
      </c>
      <c r="D589" t="s">
        <v>65</v>
      </c>
      <c r="E589" s="2" t="s">
        <v>56</v>
      </c>
      <c r="F589" s="2" t="s">
        <v>118</v>
      </c>
      <c r="G589" s="2">
        <v>-100.1</v>
      </c>
      <c r="I589" s="60" t="str">
        <f t="shared" si="34"/>
        <v/>
      </c>
      <c r="J589" s="60" t="str">
        <f>IF(OR(I589="",I590="",I591=""),"",(AVERAGEIF(A589:A$10000,A589,I589:I$10000)))</f>
        <v/>
      </c>
      <c r="K589" s="60"/>
      <c r="L589" s="55" t="str">
        <f>IF(O589="","",A589)</f>
        <v/>
      </c>
      <c r="M589" s="60" t="str">
        <f>IF(O589="","",(VLOOKUP(A589,A589:E7573,5,FALSE)))</f>
        <v/>
      </c>
      <c r="N589" s="55" t="str">
        <f t="shared" si="35"/>
        <v/>
      </c>
      <c r="O589" s="55" t="str">
        <f t="shared" si="37"/>
        <v/>
      </c>
      <c r="P589" s="104">
        <f t="shared" si="36"/>
        <v>20.260000000000389</v>
      </c>
      <c r="Q589" s="58"/>
      <c r="R589" s="58"/>
      <c r="S589" s="102"/>
    </row>
    <row r="590" spans="1:19" ht="12.5" customHeight="1" x14ac:dyDescent="0.35">
      <c r="A590" s="60">
        <v>13</v>
      </c>
      <c r="B590" s="60" t="s">
        <v>117</v>
      </c>
      <c r="C590" s="68">
        <v>36.448360000000001</v>
      </c>
      <c r="D590" s="58" t="s">
        <v>65</v>
      </c>
      <c r="E590" s="60" t="s">
        <v>56</v>
      </c>
      <c r="F590" s="60" t="s">
        <v>118</v>
      </c>
      <c r="G590" s="60">
        <v>-89.2</v>
      </c>
      <c r="H590" s="60"/>
      <c r="I590" s="60" t="str">
        <f t="shared" si="34"/>
        <v/>
      </c>
      <c r="J590" s="60" t="str">
        <f>IF(OR(I590="",I591="",I592=""),"",(AVERAGEIF(A590:A$10000,A590,I590:I$10000)))</f>
        <v/>
      </c>
      <c r="K590" s="60"/>
      <c r="L590" s="60" t="str">
        <f>IF(O590="","",A590)</f>
        <v/>
      </c>
      <c r="M590" s="60" t="str">
        <f>IF(O590="","",(VLOOKUP(A590,A590:E7574,5,FALSE)))</f>
        <v/>
      </c>
      <c r="N590" s="60" t="str">
        <f t="shared" si="35"/>
        <v/>
      </c>
      <c r="O590" s="60" t="str">
        <f t="shared" si="37"/>
        <v/>
      </c>
      <c r="P590" s="103">
        <f t="shared" si="36"/>
        <v>21.48000000000394</v>
      </c>
      <c r="Q590" s="58"/>
      <c r="R590" s="58"/>
      <c r="S590" s="102"/>
    </row>
    <row r="591" spans="1:19" ht="12.5" customHeight="1" x14ac:dyDescent="0.35">
      <c r="A591" s="2">
        <v>13</v>
      </c>
      <c r="B591" s="2" t="s">
        <v>117</v>
      </c>
      <c r="C591" s="67">
        <v>36.470669999999998</v>
      </c>
      <c r="D591" t="s">
        <v>65</v>
      </c>
      <c r="E591" s="2" t="s">
        <v>56</v>
      </c>
      <c r="F591" s="2" t="s">
        <v>118</v>
      </c>
      <c r="G591" s="2">
        <v>-89.2</v>
      </c>
      <c r="I591" s="60" t="str">
        <f t="shared" si="34"/>
        <v/>
      </c>
      <c r="J591" s="60" t="str">
        <f>IF(OR(I591="",I592="",I593=""),"",(AVERAGEIF(A591:A$10000,A591,I591:I$10000)))</f>
        <v/>
      </c>
      <c r="K591" s="60"/>
      <c r="L591" s="55" t="str">
        <f>IF(O591="","",A591)</f>
        <v/>
      </c>
      <c r="M591" s="60" t="str">
        <f>IF(O591="","",(VLOOKUP(A591,A591:E7575,5,FALSE)))</f>
        <v/>
      </c>
      <c r="N591" s="55" t="str">
        <f t="shared" si="35"/>
        <v/>
      </c>
      <c r="O591" s="55" t="str">
        <f t="shared" si="37"/>
        <v/>
      </c>
      <c r="P591" s="104">
        <f t="shared" si="36"/>
        <v>22.309999999997387</v>
      </c>
      <c r="Q591" s="58"/>
      <c r="R591" s="58"/>
      <c r="S591" s="102"/>
    </row>
    <row r="592" spans="1:19" ht="12.5" customHeight="1" x14ac:dyDescent="0.35">
      <c r="A592" s="60">
        <v>13</v>
      </c>
      <c r="B592" s="60" t="s">
        <v>117</v>
      </c>
      <c r="C592" s="68">
        <v>36.493020000000001</v>
      </c>
      <c r="D592" s="58" t="s">
        <v>65</v>
      </c>
      <c r="E592" s="60" t="s">
        <v>56</v>
      </c>
      <c r="F592" s="60" t="s">
        <v>118</v>
      </c>
      <c r="G592" s="60">
        <v>-91.71</v>
      </c>
      <c r="H592" s="60"/>
      <c r="I592" s="60" t="str">
        <f t="shared" si="34"/>
        <v/>
      </c>
      <c r="J592" s="60" t="str">
        <f>IF(OR(I592="",I593="",I594=""),"",(AVERAGEIF(A592:A$10000,A592,I592:I$10000)))</f>
        <v/>
      </c>
      <c r="K592" s="60"/>
      <c r="L592" s="60" t="str">
        <f>IF(O592="","",A592)</f>
        <v/>
      </c>
      <c r="M592" s="60" t="str">
        <f>IF(O592="","",(VLOOKUP(A592,A592:E7576,5,FALSE)))</f>
        <v/>
      </c>
      <c r="N592" s="60" t="str">
        <f t="shared" si="35"/>
        <v/>
      </c>
      <c r="O592" s="60" t="str">
        <f t="shared" si="37"/>
        <v/>
      </c>
      <c r="P592" s="103">
        <f t="shared" si="36"/>
        <v>22.350000000002979</v>
      </c>
      <c r="Q592" s="58"/>
      <c r="R592" s="58"/>
      <c r="S592" s="102"/>
    </row>
    <row r="593" spans="1:19" ht="12.5" customHeight="1" x14ac:dyDescent="0.35">
      <c r="A593" s="2">
        <v>13</v>
      </c>
      <c r="B593" s="2" t="s">
        <v>117</v>
      </c>
      <c r="C593" s="67">
        <v>36.524650000000001</v>
      </c>
      <c r="D593" t="s">
        <v>65</v>
      </c>
      <c r="E593" s="2" t="s">
        <v>56</v>
      </c>
      <c r="F593" s="2" t="s">
        <v>118</v>
      </c>
      <c r="G593" s="2">
        <v>-97.6</v>
      </c>
      <c r="I593" s="60" t="str">
        <f t="shared" ref="I593:I656" si="38">IF(AND(OR(G592&gt;G$5,G594&gt;G$5),G593&gt;G$5),G593,"")</f>
        <v/>
      </c>
      <c r="J593" s="60" t="str">
        <f>IF(OR(I593="",I594="",I595=""),"",(AVERAGEIF(A593:A$10000,A593,I593:I$10000)))</f>
        <v/>
      </c>
      <c r="K593" s="60"/>
      <c r="L593" s="55" t="str">
        <f>IF(O593="","",A593)</f>
        <v/>
      </c>
      <c r="M593" s="60" t="str">
        <f>IF(O593="","",(VLOOKUP(A593,A593:E7577,5,FALSE)))</f>
        <v/>
      </c>
      <c r="N593" s="55" t="str">
        <f t="shared" si="35"/>
        <v/>
      </c>
      <c r="O593" s="55" t="str">
        <f t="shared" si="37"/>
        <v/>
      </c>
      <c r="P593" s="104">
        <f t="shared" si="36"/>
        <v>31.629999999999825</v>
      </c>
      <c r="Q593" s="58"/>
      <c r="R593" s="58"/>
      <c r="S593" s="102"/>
    </row>
    <row r="594" spans="1:19" ht="12.5" customHeight="1" x14ac:dyDescent="0.35">
      <c r="A594" s="60">
        <v>13</v>
      </c>
      <c r="B594" s="60" t="s">
        <v>117</v>
      </c>
      <c r="C594" s="68">
        <v>36.547820000000002</v>
      </c>
      <c r="D594" s="58" t="s">
        <v>65</v>
      </c>
      <c r="E594" s="60" t="s">
        <v>56</v>
      </c>
      <c r="F594" s="60" t="s">
        <v>118</v>
      </c>
      <c r="G594" s="60">
        <v>-95.4</v>
      </c>
      <c r="H594" s="60"/>
      <c r="I594" s="60" t="str">
        <f t="shared" si="38"/>
        <v/>
      </c>
      <c r="J594" s="60" t="str">
        <f>IF(OR(I594="",I595="",I596=""),"",(AVERAGEIF(A594:A$10000,A594,I594:I$10000)))</f>
        <v/>
      </c>
      <c r="K594" s="60"/>
      <c r="L594" s="60" t="str">
        <f>IF(O594="","",A594)</f>
        <v/>
      </c>
      <c r="M594" s="60" t="str">
        <f>IF(O594="","",(VLOOKUP(A594,A594:E7578,5,FALSE)))</f>
        <v/>
      </c>
      <c r="N594" s="60" t="str">
        <f t="shared" ref="N594:N657" si="39">IF(L594="","",I594)</f>
        <v/>
      </c>
      <c r="O594" s="60" t="str">
        <f t="shared" si="37"/>
        <v/>
      </c>
      <c r="P594" s="103">
        <f t="shared" ref="P594:P657" si="40">IF(A594=A593,ABS(C594-C593)*1000,"")</f>
        <v>23.170000000000357</v>
      </c>
      <c r="Q594" s="58"/>
      <c r="R594" s="58"/>
      <c r="S594" s="102"/>
    </row>
    <row r="595" spans="1:19" ht="12.5" customHeight="1" x14ac:dyDescent="0.35">
      <c r="A595" s="2">
        <v>13</v>
      </c>
      <c r="B595" s="2" t="s">
        <v>117</v>
      </c>
      <c r="C595" s="67">
        <v>36.565719999999999</v>
      </c>
      <c r="D595" t="s">
        <v>65</v>
      </c>
      <c r="E595" s="2" t="s">
        <v>56</v>
      </c>
      <c r="F595" s="2" t="s">
        <v>118</v>
      </c>
      <c r="G595" s="2">
        <v>-100.62</v>
      </c>
      <c r="I595" s="60" t="str">
        <f t="shared" si="38"/>
        <v/>
      </c>
      <c r="J595" s="60" t="str">
        <f>IF(OR(I595="",I596="",I597=""),"",(AVERAGEIF(A595:A$10000,A595,I595:I$10000)))</f>
        <v/>
      </c>
      <c r="K595" s="60"/>
      <c r="L595" s="55" t="str">
        <f>IF(O595="","",A595)</f>
        <v/>
      </c>
      <c r="M595" s="60" t="str">
        <f>IF(O595="","",(VLOOKUP(A595,A595:E7579,5,FALSE)))</f>
        <v/>
      </c>
      <c r="N595" s="55" t="str">
        <f t="shared" si="39"/>
        <v/>
      </c>
      <c r="O595" s="55" t="str">
        <f t="shared" si="37"/>
        <v/>
      </c>
      <c r="P595" s="104">
        <f t="shared" si="40"/>
        <v>17.899999999997362</v>
      </c>
      <c r="Q595" s="58"/>
      <c r="R595" s="58"/>
      <c r="S595" s="102"/>
    </row>
    <row r="596" spans="1:19" ht="12.5" customHeight="1" x14ac:dyDescent="0.35">
      <c r="A596" s="60">
        <v>13</v>
      </c>
      <c r="B596" s="60" t="s">
        <v>117</v>
      </c>
      <c r="C596" s="68">
        <v>36.584060000000001</v>
      </c>
      <c r="D596" s="58" t="s">
        <v>65</v>
      </c>
      <c r="E596" s="60" t="s">
        <v>56</v>
      </c>
      <c r="F596" s="60" t="s">
        <v>118</v>
      </c>
      <c r="G596" s="60">
        <v>-95.28</v>
      </c>
      <c r="H596" s="60"/>
      <c r="I596" s="60" t="str">
        <f t="shared" si="38"/>
        <v/>
      </c>
      <c r="J596" s="60" t="str">
        <f>IF(OR(I596="",I597="",I598=""),"",(AVERAGEIF(A596:A$10000,A596,I596:I$10000)))</f>
        <v/>
      </c>
      <c r="K596" s="60"/>
      <c r="L596" s="60" t="str">
        <f>IF(O596="","",A596)</f>
        <v/>
      </c>
      <c r="M596" s="60" t="str">
        <f>IF(O596="","",(VLOOKUP(A596,A596:E7580,5,FALSE)))</f>
        <v/>
      </c>
      <c r="N596" s="60" t="str">
        <f t="shared" si="39"/>
        <v/>
      </c>
      <c r="O596" s="60" t="str">
        <f t="shared" si="37"/>
        <v/>
      </c>
      <c r="P596" s="103">
        <f t="shared" si="40"/>
        <v>18.340000000002021</v>
      </c>
      <c r="Q596" s="58"/>
      <c r="R596" s="58"/>
      <c r="S596" s="102"/>
    </row>
    <row r="597" spans="1:19" ht="12.5" customHeight="1" x14ac:dyDescent="0.35">
      <c r="A597" s="2">
        <v>13</v>
      </c>
      <c r="B597" s="2" t="s">
        <v>117</v>
      </c>
      <c r="C597" s="67">
        <v>36.602110000000003</v>
      </c>
      <c r="D597" t="s">
        <v>65</v>
      </c>
      <c r="E597" s="2" t="s">
        <v>56</v>
      </c>
      <c r="F597" s="2" t="s">
        <v>118</v>
      </c>
      <c r="G597" s="2">
        <v>-92.67</v>
      </c>
      <c r="I597" s="60" t="str">
        <f t="shared" si="38"/>
        <v/>
      </c>
      <c r="J597" s="60" t="str">
        <f>IF(OR(I597="",I598="",I599=""),"",(AVERAGEIF(A597:A$10000,A597,I597:I$10000)))</f>
        <v/>
      </c>
      <c r="K597" s="60"/>
      <c r="L597" s="55" t="str">
        <f>IF(O597="","",A597)</f>
        <v/>
      </c>
      <c r="M597" s="60" t="str">
        <f>IF(O597="","",(VLOOKUP(A597,A597:E7581,5,FALSE)))</f>
        <v/>
      </c>
      <c r="N597" s="55" t="str">
        <f t="shared" si="39"/>
        <v/>
      </c>
      <c r="O597" s="55" t="str">
        <f t="shared" si="37"/>
        <v/>
      </c>
      <c r="P597" s="104">
        <f t="shared" si="40"/>
        <v>18.050000000002342</v>
      </c>
      <c r="Q597" s="58"/>
      <c r="R597" s="58"/>
      <c r="S597" s="102"/>
    </row>
    <row r="598" spans="1:19" ht="12.5" customHeight="1" x14ac:dyDescent="0.35">
      <c r="A598" s="60">
        <v>13</v>
      </c>
      <c r="B598" s="60" t="s">
        <v>117</v>
      </c>
      <c r="C598" s="68">
        <v>36.62135</v>
      </c>
      <c r="D598" s="58" t="s">
        <v>65</v>
      </c>
      <c r="E598" s="60" t="s">
        <v>56</v>
      </c>
      <c r="F598" s="60" t="s">
        <v>118</v>
      </c>
      <c r="G598" s="60">
        <v>-97.16</v>
      </c>
      <c r="H598" s="60"/>
      <c r="I598" s="60" t="str">
        <f t="shared" si="38"/>
        <v/>
      </c>
      <c r="J598" s="60" t="str">
        <f>IF(OR(I598="",I599="",I600=""),"",(AVERAGEIF(A598:A$10000,A598,I598:I$10000)))</f>
        <v/>
      </c>
      <c r="K598" s="60"/>
      <c r="L598" s="60" t="str">
        <f>IF(O598="","",A598)</f>
        <v/>
      </c>
      <c r="M598" s="60" t="str">
        <f>IF(O598="","",(VLOOKUP(A598,A598:E7582,5,FALSE)))</f>
        <v/>
      </c>
      <c r="N598" s="60" t="str">
        <f t="shared" si="39"/>
        <v/>
      </c>
      <c r="O598" s="60" t="str">
        <f t="shared" si="37"/>
        <v/>
      </c>
      <c r="P598" s="103">
        <f t="shared" si="40"/>
        <v>19.239999999996371</v>
      </c>
      <c r="Q598" s="58"/>
      <c r="R598" s="58"/>
      <c r="S598" s="102"/>
    </row>
    <row r="599" spans="1:19" ht="12.5" customHeight="1" x14ac:dyDescent="0.35">
      <c r="A599" s="2">
        <v>13</v>
      </c>
      <c r="B599" s="2" t="s">
        <v>117</v>
      </c>
      <c r="C599" s="67">
        <v>36.640639999999998</v>
      </c>
      <c r="D599" t="s">
        <v>65</v>
      </c>
      <c r="E599" s="2" t="s">
        <v>56</v>
      </c>
      <c r="F599" s="2" t="s">
        <v>118</v>
      </c>
      <c r="G599" s="2">
        <v>-93.69</v>
      </c>
      <c r="I599" s="60" t="str">
        <f t="shared" si="38"/>
        <v/>
      </c>
      <c r="J599" s="60" t="str">
        <f>IF(OR(I599="",I600="",I601=""),"",(AVERAGEIF(A599:A$10000,A599,I599:I$10000)))</f>
        <v/>
      </c>
      <c r="K599" s="60"/>
      <c r="L599" s="55" t="str">
        <f>IF(O599="","",A599)</f>
        <v/>
      </c>
      <c r="M599" s="60" t="str">
        <f>IF(O599="","",(VLOOKUP(A599,A599:E7583,5,FALSE)))</f>
        <v/>
      </c>
      <c r="N599" s="55" t="str">
        <f t="shared" si="39"/>
        <v/>
      </c>
      <c r="O599" s="55" t="str">
        <f t="shared" si="37"/>
        <v/>
      </c>
      <c r="P599" s="104">
        <f t="shared" si="40"/>
        <v>19.289999999998031</v>
      </c>
      <c r="Q599" s="58"/>
      <c r="R599" s="58"/>
      <c r="S599" s="102"/>
    </row>
    <row r="600" spans="1:19" ht="12.5" customHeight="1" x14ac:dyDescent="0.35">
      <c r="A600" s="60">
        <v>13</v>
      </c>
      <c r="B600" s="60" t="s">
        <v>117</v>
      </c>
      <c r="C600" s="68">
        <v>36.657589999999999</v>
      </c>
      <c r="D600" s="58" t="s">
        <v>65</v>
      </c>
      <c r="E600" s="60" t="s">
        <v>56</v>
      </c>
      <c r="F600" s="60" t="s">
        <v>118</v>
      </c>
      <c r="G600" s="60">
        <v>-93.69</v>
      </c>
      <c r="H600" s="60"/>
      <c r="I600" s="60" t="str">
        <f t="shared" si="38"/>
        <v/>
      </c>
      <c r="J600" s="60" t="str">
        <f>IF(OR(I600="",I601="",I602=""),"",(AVERAGEIF(A600:A$10000,A600,I600:I$10000)))</f>
        <v/>
      </c>
      <c r="K600" s="60"/>
      <c r="L600" s="60" t="str">
        <f>IF(O600="","",A600)</f>
        <v/>
      </c>
      <c r="M600" s="60" t="str">
        <f>IF(O600="","",(VLOOKUP(A600,A600:E7584,5,FALSE)))</f>
        <v/>
      </c>
      <c r="N600" s="60" t="str">
        <f t="shared" si="39"/>
        <v/>
      </c>
      <c r="O600" s="60" t="str">
        <f t="shared" si="37"/>
        <v/>
      </c>
      <c r="P600" s="103">
        <f t="shared" si="40"/>
        <v>16.950000000001353</v>
      </c>
      <c r="Q600" s="58"/>
      <c r="R600" s="58"/>
      <c r="S600" s="102"/>
    </row>
    <row r="601" spans="1:19" ht="12.5" customHeight="1" x14ac:dyDescent="0.35">
      <c r="A601" s="2">
        <v>13</v>
      </c>
      <c r="B601" s="2" t="s">
        <v>117</v>
      </c>
      <c r="C601" s="67">
        <v>36.675890000000003</v>
      </c>
      <c r="D601" t="s">
        <v>65</v>
      </c>
      <c r="E601" s="2" t="s">
        <v>56</v>
      </c>
      <c r="F601" s="2" t="s">
        <v>118</v>
      </c>
      <c r="G601" s="2">
        <v>-95.15</v>
      </c>
      <c r="I601" s="60" t="str">
        <f t="shared" si="38"/>
        <v/>
      </c>
      <c r="J601" s="60" t="str">
        <f>IF(OR(I601="",I602="",I603=""),"",(AVERAGEIF(A601:A$10000,A601,I601:I$10000)))</f>
        <v/>
      </c>
      <c r="K601" s="60"/>
      <c r="L601" s="55" t="str">
        <f>IF(O601="","",A601)</f>
        <v/>
      </c>
      <c r="M601" s="60" t="str">
        <f>IF(O601="","",(VLOOKUP(A601,A601:E7585,5,FALSE)))</f>
        <v/>
      </c>
      <c r="N601" s="55" t="str">
        <f t="shared" si="39"/>
        <v/>
      </c>
      <c r="O601" s="55" t="str">
        <f t="shared" si="37"/>
        <v/>
      </c>
      <c r="P601" s="104">
        <f t="shared" si="40"/>
        <v>18.300000000003536</v>
      </c>
      <c r="Q601" s="58"/>
      <c r="R601" s="58"/>
      <c r="S601" s="102"/>
    </row>
    <row r="602" spans="1:19" ht="12.5" customHeight="1" x14ac:dyDescent="0.35">
      <c r="A602" s="60">
        <v>13</v>
      </c>
      <c r="B602" s="60" t="s">
        <v>117</v>
      </c>
      <c r="C602" s="68">
        <v>36.692439999999998</v>
      </c>
      <c r="D602" s="58" t="s">
        <v>65</v>
      </c>
      <c r="E602" s="60" t="s">
        <v>56</v>
      </c>
      <c r="F602" s="60" t="s">
        <v>118</v>
      </c>
      <c r="G602" s="60">
        <v>-97.02</v>
      </c>
      <c r="H602" s="60"/>
      <c r="I602" s="60" t="str">
        <f t="shared" si="38"/>
        <v/>
      </c>
      <c r="J602" s="60" t="str">
        <f>IF(OR(I602="",I603="",I604=""),"",(AVERAGEIF(A602:A$10000,A602,I602:I$10000)))</f>
        <v/>
      </c>
      <c r="K602" s="60"/>
      <c r="L602" s="60" t="str">
        <f>IF(O602="","",A602)</f>
        <v/>
      </c>
      <c r="M602" s="60" t="str">
        <f>IF(O602="","",(VLOOKUP(A602,A602:E7586,5,FALSE)))</f>
        <v/>
      </c>
      <c r="N602" s="60" t="str">
        <f t="shared" si="39"/>
        <v/>
      </c>
      <c r="O602" s="60" t="str">
        <f t="shared" ref="O602:O665" si="41">IF(J602="","",IF(AND(J601="",J600="",J599=""),C602,""))</f>
        <v/>
      </c>
      <c r="P602" s="103">
        <f t="shared" si="40"/>
        <v>16.54999999999518</v>
      </c>
      <c r="Q602" s="58"/>
      <c r="R602" s="58"/>
      <c r="S602" s="102"/>
    </row>
    <row r="603" spans="1:19" ht="12.5" customHeight="1" x14ac:dyDescent="0.35">
      <c r="A603" s="2">
        <v>13</v>
      </c>
      <c r="B603" s="2" t="s">
        <v>117</v>
      </c>
      <c r="C603" s="67">
        <v>36.709409999999998</v>
      </c>
      <c r="D603" t="s">
        <v>65</v>
      </c>
      <c r="E603" s="2" t="s">
        <v>56</v>
      </c>
      <c r="F603" s="2" t="s">
        <v>118</v>
      </c>
      <c r="G603" s="2">
        <v>-97.02</v>
      </c>
      <c r="I603" s="60" t="str">
        <f t="shared" si="38"/>
        <v/>
      </c>
      <c r="J603" s="60" t="str">
        <f>IF(OR(I603="",I604="",I605=""),"",(AVERAGEIF(A603:A$10000,A603,I603:I$10000)))</f>
        <v/>
      </c>
      <c r="K603" s="60"/>
      <c r="L603" s="55" t="str">
        <f>IF(O603="","",A603)</f>
        <v/>
      </c>
      <c r="M603" s="60" t="str">
        <f>IF(O603="","",(VLOOKUP(A603,A603:E7587,5,FALSE)))</f>
        <v/>
      </c>
      <c r="N603" s="55" t="str">
        <f t="shared" si="39"/>
        <v/>
      </c>
      <c r="O603" s="55" t="str">
        <f t="shared" si="41"/>
        <v/>
      </c>
      <c r="P603" s="104">
        <f t="shared" si="40"/>
        <v>16.970000000000596</v>
      </c>
      <c r="Q603" s="58"/>
      <c r="R603" s="58"/>
      <c r="S603" s="102"/>
    </row>
    <row r="604" spans="1:19" ht="12.5" customHeight="1" x14ac:dyDescent="0.35">
      <c r="A604" s="60">
        <v>13</v>
      </c>
      <c r="B604" s="60" t="s">
        <v>117</v>
      </c>
      <c r="C604" s="68">
        <v>36.726239999999997</v>
      </c>
      <c r="D604" s="58" t="s">
        <v>65</v>
      </c>
      <c r="E604" s="60" t="s">
        <v>56</v>
      </c>
      <c r="F604" s="60" t="s">
        <v>118</v>
      </c>
      <c r="G604" s="60">
        <v>-92.67</v>
      </c>
      <c r="H604" s="60"/>
      <c r="I604" s="60" t="str">
        <f t="shared" si="38"/>
        <v/>
      </c>
      <c r="J604" s="60" t="str">
        <f>IF(OR(I604="",I605="",I606=""),"",(AVERAGEIF(A604:A$10000,A604,I604:I$10000)))</f>
        <v/>
      </c>
      <c r="K604" s="60"/>
      <c r="L604" s="60" t="str">
        <f>IF(O604="","",A604)</f>
        <v/>
      </c>
      <c r="M604" s="60" t="str">
        <f>IF(O604="","",(VLOOKUP(A604,A604:E7588,5,FALSE)))</f>
        <v/>
      </c>
      <c r="N604" s="60" t="str">
        <f t="shared" si="39"/>
        <v/>
      </c>
      <c r="O604" s="60" t="str">
        <f t="shared" si="41"/>
        <v/>
      </c>
      <c r="P604" s="103">
        <f t="shared" si="40"/>
        <v>16.82999999999879</v>
      </c>
      <c r="Q604" s="58"/>
      <c r="R604" s="58"/>
      <c r="S604" s="102"/>
    </row>
    <row r="605" spans="1:19" ht="12.5" customHeight="1" x14ac:dyDescent="0.35">
      <c r="A605" s="2">
        <v>13</v>
      </c>
      <c r="B605" s="2" t="s">
        <v>117</v>
      </c>
      <c r="C605" s="67">
        <v>36.74494</v>
      </c>
      <c r="D605" t="s">
        <v>65</v>
      </c>
      <c r="E605" s="2" t="s">
        <v>56</v>
      </c>
      <c r="F605" s="2" t="s">
        <v>118</v>
      </c>
      <c r="G605" s="2">
        <v>-98.49</v>
      </c>
      <c r="I605" s="60" t="str">
        <f t="shared" si="38"/>
        <v/>
      </c>
      <c r="J605" s="60" t="str">
        <f>IF(OR(I605="",I606="",I607=""),"",(AVERAGEIF(A605:A$10000,A605,I605:I$10000)))</f>
        <v/>
      </c>
      <c r="K605" s="60"/>
      <c r="L605" s="55" t="str">
        <f>IF(O605="","",A605)</f>
        <v/>
      </c>
      <c r="M605" s="60" t="str">
        <f>IF(O605="","",(VLOOKUP(A605,A605:E7589,5,FALSE)))</f>
        <v/>
      </c>
      <c r="N605" s="55" t="str">
        <f t="shared" si="39"/>
        <v/>
      </c>
      <c r="O605" s="55" t="str">
        <f t="shared" si="41"/>
        <v/>
      </c>
      <c r="P605" s="104">
        <f t="shared" si="40"/>
        <v>18.700000000002603</v>
      </c>
      <c r="Q605" s="58"/>
      <c r="R605" s="58"/>
      <c r="S605" s="102"/>
    </row>
    <row r="606" spans="1:19" ht="12.5" customHeight="1" x14ac:dyDescent="0.35">
      <c r="A606" s="60">
        <v>13</v>
      </c>
      <c r="B606" s="60" t="s">
        <v>117</v>
      </c>
      <c r="C606" s="68">
        <v>36.764420000000001</v>
      </c>
      <c r="D606" s="58" t="s">
        <v>65</v>
      </c>
      <c r="E606" s="60" t="s">
        <v>56</v>
      </c>
      <c r="F606" s="60" t="s">
        <v>118</v>
      </c>
      <c r="G606" s="60">
        <v>-93.12</v>
      </c>
      <c r="H606" s="60"/>
      <c r="I606" s="60" t="str">
        <f t="shared" si="38"/>
        <v/>
      </c>
      <c r="J606" s="60" t="str">
        <f>IF(OR(I606="",I607="",I608=""),"",(AVERAGEIF(A606:A$10000,A606,I606:I$10000)))</f>
        <v/>
      </c>
      <c r="K606" s="60"/>
      <c r="L606" s="60" t="str">
        <f>IF(O606="","",A606)</f>
        <v/>
      </c>
      <c r="M606" s="60" t="str">
        <f>IF(O606="","",(VLOOKUP(A606,A606:E7590,5,FALSE)))</f>
        <v/>
      </c>
      <c r="N606" s="60" t="str">
        <f t="shared" si="39"/>
        <v/>
      </c>
      <c r="O606" s="60" t="str">
        <f t="shared" si="41"/>
        <v/>
      </c>
      <c r="P606" s="103">
        <f t="shared" si="40"/>
        <v>19.480000000001496</v>
      </c>
      <c r="Q606" s="58"/>
      <c r="R606" s="58"/>
      <c r="S606" s="102"/>
    </row>
    <row r="607" spans="1:19" ht="12.5" customHeight="1" x14ac:dyDescent="0.35">
      <c r="A607" s="2">
        <v>13</v>
      </c>
      <c r="B607" s="2" t="s">
        <v>117</v>
      </c>
      <c r="C607" s="67">
        <v>36.78398</v>
      </c>
      <c r="D607" t="s">
        <v>65</v>
      </c>
      <c r="E607" s="2" t="s">
        <v>56</v>
      </c>
      <c r="F607" s="2" t="s">
        <v>118</v>
      </c>
      <c r="G607" s="2">
        <v>-93.12</v>
      </c>
      <c r="I607" s="60" t="str">
        <f t="shared" si="38"/>
        <v/>
      </c>
      <c r="J607" s="60" t="str">
        <f>IF(OR(I607="",I608="",I609=""),"",(AVERAGEIF(A607:A$10000,A607,I607:I$10000)))</f>
        <v/>
      </c>
      <c r="K607" s="60"/>
      <c r="L607" s="55" t="str">
        <f>IF(O607="","",A607)</f>
        <v/>
      </c>
      <c r="M607" s="60" t="str">
        <f>IF(O607="","",(VLOOKUP(A607,A607:E7591,5,FALSE)))</f>
        <v/>
      </c>
      <c r="N607" s="55" t="str">
        <f t="shared" si="39"/>
        <v/>
      </c>
      <c r="O607" s="55" t="str">
        <f t="shared" si="41"/>
        <v/>
      </c>
      <c r="P607" s="104">
        <f t="shared" si="40"/>
        <v>19.559999999998468</v>
      </c>
      <c r="Q607" s="58"/>
      <c r="R607" s="58"/>
      <c r="S607" s="102"/>
    </row>
    <row r="608" spans="1:19" ht="12.5" customHeight="1" x14ac:dyDescent="0.35">
      <c r="A608" s="60">
        <v>13</v>
      </c>
      <c r="B608" s="60" t="s">
        <v>117</v>
      </c>
      <c r="C608" s="68">
        <v>36.803040000000003</v>
      </c>
      <c r="D608" s="58" t="s">
        <v>65</v>
      </c>
      <c r="E608" s="60" t="s">
        <v>56</v>
      </c>
      <c r="F608" s="60" t="s">
        <v>118</v>
      </c>
      <c r="G608" s="60">
        <v>-92.89</v>
      </c>
      <c r="H608" s="60"/>
      <c r="I608" s="60" t="str">
        <f t="shared" si="38"/>
        <v/>
      </c>
      <c r="J608" s="60" t="str">
        <f>IF(OR(I608="",I609="",I610=""),"",(AVERAGEIF(A608:A$10000,A608,I608:I$10000)))</f>
        <v/>
      </c>
      <c r="K608" s="60"/>
      <c r="L608" s="60" t="str">
        <f>IF(O608="","",A608)</f>
        <v/>
      </c>
      <c r="M608" s="60" t="str">
        <f>IF(O608="","",(VLOOKUP(A608,A608:E7592,5,FALSE)))</f>
        <v/>
      </c>
      <c r="N608" s="60" t="str">
        <f t="shared" si="39"/>
        <v/>
      </c>
      <c r="O608" s="60" t="str">
        <f t="shared" si="41"/>
        <v/>
      </c>
      <c r="P608" s="103">
        <f t="shared" si="40"/>
        <v>19.060000000003186</v>
      </c>
      <c r="Q608" s="58"/>
      <c r="R608" s="58"/>
      <c r="S608" s="102"/>
    </row>
    <row r="609" spans="1:19" ht="12.5" customHeight="1" x14ac:dyDescent="0.35">
      <c r="A609" s="2">
        <v>13</v>
      </c>
      <c r="B609" s="2" t="s">
        <v>117</v>
      </c>
      <c r="C609" s="67">
        <v>36.824489999999997</v>
      </c>
      <c r="D609" t="s">
        <v>65</v>
      </c>
      <c r="E609" s="2" t="s">
        <v>56</v>
      </c>
      <c r="F609" s="2" t="s">
        <v>118</v>
      </c>
      <c r="G609" s="2">
        <v>-93.57</v>
      </c>
      <c r="I609" s="60" t="str">
        <f t="shared" si="38"/>
        <v/>
      </c>
      <c r="J609" s="60" t="str">
        <f>IF(OR(I609="",I610="",I611=""),"",(AVERAGEIF(A609:A$10000,A609,I609:I$10000)))</f>
        <v/>
      </c>
      <c r="K609" s="60"/>
      <c r="L609" s="55" t="str">
        <f>IF(O609="","",A609)</f>
        <v/>
      </c>
      <c r="M609" s="60" t="str">
        <f>IF(O609="","",(VLOOKUP(A609,A609:E7593,5,FALSE)))</f>
        <v/>
      </c>
      <c r="N609" s="55" t="str">
        <f t="shared" si="39"/>
        <v/>
      </c>
      <c r="O609" s="55" t="str">
        <f t="shared" si="41"/>
        <v/>
      </c>
      <c r="P609" s="104">
        <f t="shared" si="40"/>
        <v>21.449999999994418</v>
      </c>
      <c r="Q609" s="58"/>
      <c r="R609" s="58"/>
      <c r="S609" s="102"/>
    </row>
    <row r="610" spans="1:19" ht="12.5" customHeight="1" x14ac:dyDescent="0.35">
      <c r="A610" s="60">
        <v>13</v>
      </c>
      <c r="B610" s="60" t="s">
        <v>117</v>
      </c>
      <c r="C610" s="68">
        <v>36.84639</v>
      </c>
      <c r="D610" s="58" t="s">
        <v>65</v>
      </c>
      <c r="E610" s="60" t="s">
        <v>56</v>
      </c>
      <c r="F610" s="60" t="s">
        <v>118</v>
      </c>
      <c r="G610" s="60">
        <v>-89.38</v>
      </c>
      <c r="H610" s="60"/>
      <c r="I610" s="60" t="str">
        <f t="shared" si="38"/>
        <v/>
      </c>
      <c r="J610" s="60" t="str">
        <f>IF(OR(I610="",I611="",I612=""),"",(AVERAGEIF(A610:A$10000,A610,I610:I$10000)))</f>
        <v/>
      </c>
      <c r="K610" s="60"/>
      <c r="L610" s="60" t="str">
        <f>IF(O610="","",A610)</f>
        <v/>
      </c>
      <c r="M610" s="60" t="str">
        <f>IF(O610="","",(VLOOKUP(A610,A610:E7594,5,FALSE)))</f>
        <v/>
      </c>
      <c r="N610" s="60" t="str">
        <f t="shared" si="39"/>
        <v/>
      </c>
      <c r="O610" s="60" t="str">
        <f t="shared" si="41"/>
        <v/>
      </c>
      <c r="P610" s="103">
        <f t="shared" si="40"/>
        <v>21.900000000002251</v>
      </c>
      <c r="Q610" s="58"/>
      <c r="R610" s="58"/>
      <c r="S610" s="102"/>
    </row>
    <row r="611" spans="1:19" ht="12.5" customHeight="1" x14ac:dyDescent="0.35">
      <c r="A611" s="2">
        <v>13</v>
      </c>
      <c r="B611" s="2" t="s">
        <v>117</v>
      </c>
      <c r="C611" s="67">
        <v>36.867400000000004</v>
      </c>
      <c r="D611" t="s">
        <v>65</v>
      </c>
      <c r="E611" s="2" t="s">
        <v>56</v>
      </c>
      <c r="F611" s="2" t="s">
        <v>118</v>
      </c>
      <c r="G611" s="2">
        <v>-64.17</v>
      </c>
      <c r="I611" s="60">
        <f t="shared" si="38"/>
        <v>-64.17</v>
      </c>
      <c r="J611" s="60">
        <f>IF(OR(I611="",I612="",I613=""),"",(AVERAGEIF(A611:A$10000,A611,I611:I$10000)))</f>
        <v>-58.355555555555561</v>
      </c>
      <c r="K611" s="60"/>
      <c r="L611" s="55">
        <f>IF(O611="","",A611)</f>
        <v>13</v>
      </c>
      <c r="M611" s="60" t="str">
        <f>IF(O611="","",(VLOOKUP(A611,A611:E7595,5,FALSE)))</f>
        <v>TaskD</v>
      </c>
      <c r="N611" s="55">
        <f t="shared" si="39"/>
        <v>-64.17</v>
      </c>
      <c r="O611" s="55">
        <f t="shared" si="41"/>
        <v>36.867400000000004</v>
      </c>
      <c r="P611" s="104">
        <f t="shared" si="40"/>
        <v>21.01000000000397</v>
      </c>
      <c r="Q611" s="58"/>
      <c r="R611" s="58"/>
      <c r="S611" s="102"/>
    </row>
    <row r="612" spans="1:19" ht="12.5" customHeight="1" x14ac:dyDescent="0.35">
      <c r="A612" s="60">
        <v>13</v>
      </c>
      <c r="B612" s="60" t="s">
        <v>117</v>
      </c>
      <c r="C612" s="68">
        <v>36.887729999999998</v>
      </c>
      <c r="D612" s="58" t="s">
        <v>65</v>
      </c>
      <c r="E612" s="60" t="s">
        <v>56</v>
      </c>
      <c r="F612" s="60" t="s">
        <v>118</v>
      </c>
      <c r="G612" s="60">
        <v>-68.45</v>
      </c>
      <c r="H612" s="60"/>
      <c r="I612" s="60">
        <f t="shared" si="38"/>
        <v>-68.45</v>
      </c>
      <c r="J612" s="60">
        <f>IF(OR(I612="",I613="",I614=""),"",(AVERAGEIF(A612:A$10000,A612,I612:I$10000)))</f>
        <v>-57.628749999999997</v>
      </c>
      <c r="K612" s="60"/>
      <c r="L612" s="60" t="str">
        <f>IF(O612="","",A612)</f>
        <v/>
      </c>
      <c r="M612" s="60" t="str">
        <f>IF(O612="","",(VLOOKUP(A612,A612:E7596,5,FALSE)))</f>
        <v/>
      </c>
      <c r="N612" s="60" t="str">
        <f t="shared" si="39"/>
        <v/>
      </c>
      <c r="O612" s="60" t="str">
        <f t="shared" si="41"/>
        <v/>
      </c>
      <c r="P612" s="103">
        <f t="shared" si="40"/>
        <v>20.329999999994186</v>
      </c>
      <c r="Q612" s="58"/>
      <c r="R612" s="58"/>
      <c r="S612" s="102"/>
    </row>
    <row r="613" spans="1:19" ht="12.5" customHeight="1" x14ac:dyDescent="0.35">
      <c r="A613" s="2">
        <v>13</v>
      </c>
      <c r="B613" s="2" t="s">
        <v>117</v>
      </c>
      <c r="C613" s="67">
        <v>36.908859999999997</v>
      </c>
      <c r="D613" t="s">
        <v>65</v>
      </c>
      <c r="E613" s="2" t="s">
        <v>56</v>
      </c>
      <c r="F613" s="2" t="s">
        <v>118</v>
      </c>
      <c r="G613" s="2">
        <v>-63.26</v>
      </c>
      <c r="I613" s="60">
        <f t="shared" si="38"/>
        <v>-63.26</v>
      </c>
      <c r="J613" s="60">
        <f>IF(OR(I613="",I614="",I615=""),"",(AVERAGEIF(A613:A$10000,A613,I613:I$10000)))</f>
        <v>-56.082857142857144</v>
      </c>
      <c r="K613" s="60"/>
      <c r="L613" s="55" t="str">
        <f>IF(O613="","",A613)</f>
        <v/>
      </c>
      <c r="M613" s="60" t="str">
        <f>IF(O613="","",(VLOOKUP(A613,A613:E7597,5,FALSE)))</f>
        <v/>
      </c>
      <c r="N613" s="55" t="str">
        <f t="shared" si="39"/>
        <v/>
      </c>
      <c r="O613" s="55" t="str">
        <f t="shared" si="41"/>
        <v/>
      </c>
      <c r="P613" s="104">
        <f t="shared" si="40"/>
        <v>21.129999999999427</v>
      </c>
      <c r="Q613" s="58"/>
      <c r="R613" s="58"/>
      <c r="S613" s="102"/>
    </row>
    <row r="614" spans="1:19" ht="12.5" customHeight="1" x14ac:dyDescent="0.35">
      <c r="A614" s="60">
        <v>13</v>
      </c>
      <c r="B614" s="60" t="s">
        <v>117</v>
      </c>
      <c r="C614" s="68">
        <v>36.930660000000003</v>
      </c>
      <c r="D614" s="58" t="s">
        <v>65</v>
      </c>
      <c r="E614" s="60" t="s">
        <v>56</v>
      </c>
      <c r="F614" s="60" t="s">
        <v>118</v>
      </c>
      <c r="G614" s="60">
        <v>-59.3</v>
      </c>
      <c r="H614" s="60"/>
      <c r="I614" s="60">
        <f t="shared" si="38"/>
        <v>-59.3</v>
      </c>
      <c r="J614" s="60">
        <f>IF(OR(I614="",I615="",I616=""),"",(AVERAGEIF(A614:A$10000,A614,I614:I$10000)))</f>
        <v>-54.886666666666663</v>
      </c>
      <c r="K614" s="60"/>
      <c r="L614" s="60" t="str">
        <f>IF(O614="","",A614)</f>
        <v/>
      </c>
      <c r="M614" s="60" t="str">
        <f>IF(O614="","",(VLOOKUP(A614,A614:E7598,5,FALSE)))</f>
        <v/>
      </c>
      <c r="N614" s="60" t="str">
        <f t="shared" si="39"/>
        <v/>
      </c>
      <c r="O614" s="60" t="str">
        <f t="shared" si="41"/>
        <v/>
      </c>
      <c r="P614" s="103">
        <f t="shared" si="40"/>
        <v>21.800000000006037</v>
      </c>
      <c r="Q614" s="58"/>
      <c r="R614" s="58"/>
      <c r="S614" s="102"/>
    </row>
    <row r="615" spans="1:19" ht="12.5" customHeight="1" x14ac:dyDescent="0.35">
      <c r="A615" s="2">
        <v>13</v>
      </c>
      <c r="B615" s="2" t="s">
        <v>117</v>
      </c>
      <c r="C615" s="67">
        <v>36.952979999999997</v>
      </c>
      <c r="D615" t="s">
        <v>65</v>
      </c>
      <c r="E615" s="2" t="s">
        <v>56</v>
      </c>
      <c r="F615" s="2" t="s">
        <v>118</v>
      </c>
      <c r="G615" s="2">
        <v>-56.7</v>
      </c>
      <c r="I615" s="60">
        <f t="shared" si="38"/>
        <v>-56.7</v>
      </c>
      <c r="J615" s="60">
        <f>IF(OR(I615="",I616="",I617=""),"",(AVERAGEIF(A615:A$10000,A615,I615:I$10000)))</f>
        <v>-54.003999999999998</v>
      </c>
      <c r="K615" s="60"/>
      <c r="L615" s="55" t="str">
        <f>IF(O615="","",A615)</f>
        <v/>
      </c>
      <c r="M615" s="60" t="str">
        <f>IF(O615="","",(VLOOKUP(A615,A615:E7599,5,FALSE)))</f>
        <v/>
      </c>
      <c r="N615" s="55" t="str">
        <f t="shared" si="39"/>
        <v/>
      </c>
      <c r="O615" s="55" t="str">
        <f t="shared" si="41"/>
        <v/>
      </c>
      <c r="P615" s="104">
        <f t="shared" si="40"/>
        <v>22.319999999993456</v>
      </c>
      <c r="Q615" s="58"/>
      <c r="R615" s="58"/>
      <c r="S615" s="102"/>
    </row>
    <row r="616" spans="1:19" ht="12.5" customHeight="1" x14ac:dyDescent="0.35">
      <c r="A616" s="60">
        <v>13</v>
      </c>
      <c r="B616" s="60" t="s">
        <v>117</v>
      </c>
      <c r="C616" s="68">
        <v>36.977379999999997</v>
      </c>
      <c r="D616" s="58" t="s">
        <v>65</v>
      </c>
      <c r="E616" s="60" t="s">
        <v>56</v>
      </c>
      <c r="F616" s="60" t="s">
        <v>118</v>
      </c>
      <c r="G616" s="60">
        <v>-53.77</v>
      </c>
      <c r="H616" s="60"/>
      <c r="I616" s="60">
        <f t="shared" si="38"/>
        <v>-53.77</v>
      </c>
      <c r="J616" s="60">
        <f>IF(OR(I616="",I617="",I618=""),"",(AVERAGEIF(A616:A$10000,A616,I616:I$10000)))</f>
        <v>-53.33</v>
      </c>
      <c r="K616" s="60"/>
      <c r="L616" s="60" t="str">
        <f>IF(O616="","",A616)</f>
        <v/>
      </c>
      <c r="M616" s="60" t="str">
        <f>IF(O616="","",(VLOOKUP(A616,A616:E7600,5,FALSE)))</f>
        <v/>
      </c>
      <c r="N616" s="60" t="str">
        <f t="shared" si="39"/>
        <v/>
      </c>
      <c r="O616" s="60" t="str">
        <f t="shared" si="41"/>
        <v/>
      </c>
      <c r="P616" s="103">
        <f t="shared" si="40"/>
        <v>24.399999999999977</v>
      </c>
      <c r="Q616" s="58"/>
      <c r="R616" s="58"/>
      <c r="S616" s="102"/>
    </row>
    <row r="617" spans="1:19" ht="12.5" customHeight="1" x14ac:dyDescent="0.35">
      <c r="A617" s="2">
        <v>13</v>
      </c>
      <c r="B617" s="2" t="s">
        <v>117</v>
      </c>
      <c r="C617" s="67">
        <v>36.99624</v>
      </c>
      <c r="D617" t="s">
        <v>65</v>
      </c>
      <c r="E617" s="2" t="s">
        <v>56</v>
      </c>
      <c r="F617" s="2" t="s">
        <v>118</v>
      </c>
      <c r="G617" s="2">
        <v>-53.05</v>
      </c>
      <c r="I617" s="60">
        <f t="shared" si="38"/>
        <v>-53.05</v>
      </c>
      <c r="J617" s="60">
        <f>IF(OR(I617="",I618="",I619=""),"",(AVERAGEIF(A617:A$10000,A617,I617:I$10000)))</f>
        <v>-53.183333333333337</v>
      </c>
      <c r="K617" s="60"/>
      <c r="L617" s="55" t="str">
        <f>IF(O617="","",A617)</f>
        <v/>
      </c>
      <c r="M617" s="60" t="str">
        <f>IF(O617="","",(VLOOKUP(A617,A617:E7601,5,FALSE)))</f>
        <v/>
      </c>
      <c r="N617" s="55" t="str">
        <f t="shared" si="39"/>
        <v/>
      </c>
      <c r="O617" s="55" t="str">
        <f t="shared" si="41"/>
        <v/>
      </c>
      <c r="P617" s="104">
        <f t="shared" si="40"/>
        <v>18.860000000003652</v>
      </c>
      <c r="Q617" s="58"/>
      <c r="R617" s="58"/>
      <c r="S617" s="102"/>
    </row>
    <row r="618" spans="1:19" ht="12.5" customHeight="1" x14ac:dyDescent="0.35">
      <c r="A618" s="60">
        <v>13</v>
      </c>
      <c r="B618" s="60" t="s">
        <v>117</v>
      </c>
      <c r="C618" s="68">
        <v>37.012900000000002</v>
      </c>
      <c r="D618" s="58" t="s">
        <v>65</v>
      </c>
      <c r="E618" s="60" t="s">
        <v>56</v>
      </c>
      <c r="F618" s="60" t="s">
        <v>118</v>
      </c>
      <c r="G618" s="60">
        <v>-52.1</v>
      </c>
      <c r="H618" s="60"/>
      <c r="I618" s="60">
        <f t="shared" si="38"/>
        <v>-52.1</v>
      </c>
      <c r="J618" s="60" t="str">
        <f>IF(OR(I618="",I619="",I620=""),"",(AVERAGEIF(A618:A$10000,A618,I618:I$10000)))</f>
        <v/>
      </c>
      <c r="K618" s="60"/>
      <c r="L618" s="60" t="str">
        <f>IF(O618="","",A618)</f>
        <v/>
      </c>
      <c r="M618" s="60" t="str">
        <f>IF(O618="","",(VLOOKUP(A618,A618:E7602,5,FALSE)))</f>
        <v/>
      </c>
      <c r="N618" s="60" t="str">
        <f t="shared" si="39"/>
        <v/>
      </c>
      <c r="O618" s="60" t="str">
        <f t="shared" si="41"/>
        <v/>
      </c>
      <c r="P618" s="103">
        <f t="shared" si="40"/>
        <v>16.660000000001673</v>
      </c>
      <c r="Q618" s="58"/>
      <c r="R618" s="58"/>
      <c r="S618" s="102"/>
    </row>
    <row r="619" spans="1:19" ht="12.5" customHeight="1" x14ac:dyDescent="0.35">
      <c r="A619" s="2">
        <v>13</v>
      </c>
      <c r="B619" s="2" t="s">
        <v>117</v>
      </c>
      <c r="C619" s="67">
        <v>37.033540000000002</v>
      </c>
      <c r="D619" t="s">
        <v>65</v>
      </c>
      <c r="E619" s="2" t="s">
        <v>56</v>
      </c>
      <c r="F619" s="2" t="s">
        <v>118</v>
      </c>
      <c r="G619" s="2">
        <v>-54.4</v>
      </c>
      <c r="I619" s="60">
        <f t="shared" si="38"/>
        <v>-54.4</v>
      </c>
      <c r="J619" s="60" t="str">
        <f>IF(OR(I619="",I620="",I621=""),"",(AVERAGEIF(A619:A$10000,A619,I619:I$10000)))</f>
        <v/>
      </c>
      <c r="K619" s="60"/>
      <c r="L619" s="55" t="str">
        <f>IF(O619="","",A619)</f>
        <v/>
      </c>
      <c r="M619" s="60" t="str">
        <f>IF(O619="","",(VLOOKUP(A619,A619:E7603,5,FALSE)))</f>
        <v/>
      </c>
      <c r="N619" s="55" t="str">
        <f t="shared" si="39"/>
        <v/>
      </c>
      <c r="O619" s="55" t="str">
        <f t="shared" si="41"/>
        <v/>
      </c>
      <c r="P619" s="104">
        <f t="shared" si="40"/>
        <v>20.640000000000214</v>
      </c>
      <c r="Q619" s="58"/>
      <c r="R619" s="58"/>
      <c r="S619" s="102"/>
    </row>
    <row r="620" spans="1:19" ht="12.5" customHeight="1" x14ac:dyDescent="0.35">
      <c r="A620" s="60">
        <v>14</v>
      </c>
      <c r="B620" s="60" t="s">
        <v>117</v>
      </c>
      <c r="C620" s="68">
        <v>38.061869999999999</v>
      </c>
      <c r="D620" s="58" t="s">
        <v>65</v>
      </c>
      <c r="E620" s="60" t="s">
        <v>59</v>
      </c>
      <c r="F620" s="60" t="s">
        <v>118</v>
      </c>
      <c r="G620" s="60">
        <v>-91.61</v>
      </c>
      <c r="H620" s="60"/>
      <c r="I620" s="60" t="str">
        <f t="shared" si="38"/>
        <v/>
      </c>
      <c r="J620" s="60" t="str">
        <f>IF(OR(I620="",I621="",I622=""),"",(AVERAGEIF(A620:A$10000,A620,I620:I$10000)))</f>
        <v/>
      </c>
      <c r="K620" s="60"/>
      <c r="L620" s="60" t="str">
        <f>IF(O620="","",A620)</f>
        <v/>
      </c>
      <c r="M620" s="60" t="str">
        <f>IF(O620="","",(VLOOKUP(A620,A620:E7604,5,FALSE)))</f>
        <v/>
      </c>
      <c r="N620" s="60" t="str">
        <f t="shared" si="39"/>
        <v/>
      </c>
      <c r="O620" s="60" t="str">
        <f t="shared" si="41"/>
        <v/>
      </c>
      <c r="P620" s="103" t="str">
        <f t="shared" si="40"/>
        <v/>
      </c>
      <c r="Q620" s="58"/>
      <c r="R620" s="58"/>
      <c r="S620" s="102"/>
    </row>
    <row r="621" spans="1:19" ht="12.5" customHeight="1" x14ac:dyDescent="0.35">
      <c r="A621" s="2">
        <v>14</v>
      </c>
      <c r="B621" s="2" t="s">
        <v>117</v>
      </c>
      <c r="C621" s="67">
        <v>38.086689999999997</v>
      </c>
      <c r="D621" t="s">
        <v>65</v>
      </c>
      <c r="E621" s="2" t="s">
        <v>59</v>
      </c>
      <c r="F621" s="2" t="s">
        <v>118</v>
      </c>
      <c r="G621" s="2">
        <v>-97.89</v>
      </c>
      <c r="I621" s="60" t="str">
        <f t="shared" si="38"/>
        <v/>
      </c>
      <c r="J621" s="60" t="str">
        <f>IF(OR(I621="",I622="",I623=""),"",(AVERAGEIF(A621:A$10000,A621,I621:I$10000)))</f>
        <v/>
      </c>
      <c r="K621" s="60"/>
      <c r="L621" s="55" t="str">
        <f>IF(O621="","",A621)</f>
        <v/>
      </c>
      <c r="M621" s="60" t="str">
        <f>IF(O621="","",(VLOOKUP(A621,A621:E7605,5,FALSE)))</f>
        <v/>
      </c>
      <c r="N621" s="55" t="str">
        <f t="shared" si="39"/>
        <v/>
      </c>
      <c r="O621" s="55" t="str">
        <f t="shared" si="41"/>
        <v/>
      </c>
      <c r="P621" s="104">
        <f t="shared" si="40"/>
        <v>24.819999999998288</v>
      </c>
      <c r="Q621" s="58"/>
      <c r="R621" s="58"/>
      <c r="S621" s="102"/>
    </row>
    <row r="622" spans="1:19" ht="12.5" customHeight="1" x14ac:dyDescent="0.35">
      <c r="A622" s="60">
        <v>14</v>
      </c>
      <c r="B622" s="60" t="s">
        <v>117</v>
      </c>
      <c r="C622" s="68">
        <v>38.108879999999999</v>
      </c>
      <c r="D622" s="58" t="s">
        <v>65</v>
      </c>
      <c r="E622" s="60" t="s">
        <v>59</v>
      </c>
      <c r="F622" s="60" t="s">
        <v>118</v>
      </c>
      <c r="G622" s="60">
        <v>-96.47</v>
      </c>
      <c r="H622" s="60"/>
      <c r="I622" s="60" t="str">
        <f t="shared" si="38"/>
        <v/>
      </c>
      <c r="J622" s="60" t="str">
        <f>IF(OR(I622="",I623="",I624=""),"",(AVERAGEIF(A622:A$10000,A622,I622:I$10000)))</f>
        <v/>
      </c>
      <c r="K622" s="60"/>
      <c r="L622" s="60" t="str">
        <f>IF(O622="","",A622)</f>
        <v/>
      </c>
      <c r="M622" s="60" t="str">
        <f>IF(O622="","",(VLOOKUP(A622,A622:E7606,5,FALSE)))</f>
        <v/>
      </c>
      <c r="N622" s="60" t="str">
        <f t="shared" si="39"/>
        <v/>
      </c>
      <c r="O622" s="60" t="str">
        <f t="shared" si="41"/>
        <v/>
      </c>
      <c r="P622" s="103">
        <f t="shared" si="40"/>
        <v>22.19000000000193</v>
      </c>
      <c r="Q622" s="58"/>
      <c r="R622" s="58"/>
      <c r="S622" s="102"/>
    </row>
    <row r="623" spans="1:19" ht="12.5" customHeight="1" x14ac:dyDescent="0.35">
      <c r="A623" s="2">
        <v>14</v>
      </c>
      <c r="B623" s="2" t="s">
        <v>117</v>
      </c>
      <c r="C623" s="67">
        <v>38.12491</v>
      </c>
      <c r="D623" t="s">
        <v>65</v>
      </c>
      <c r="E623" s="2" t="s">
        <v>59</v>
      </c>
      <c r="F623" s="2" t="s">
        <v>118</v>
      </c>
      <c r="G623" s="2">
        <v>-99.28</v>
      </c>
      <c r="I623" s="60" t="str">
        <f t="shared" si="38"/>
        <v/>
      </c>
      <c r="J623" s="60" t="str">
        <f>IF(OR(I623="",I624="",I625=""),"",(AVERAGEIF(A623:A$10000,A623,I623:I$10000)))</f>
        <v/>
      </c>
      <c r="K623" s="60"/>
      <c r="L623" s="55" t="str">
        <f>IF(O623="","",A623)</f>
        <v/>
      </c>
      <c r="M623" s="60" t="str">
        <f>IF(O623="","",(VLOOKUP(A623,A623:E7607,5,FALSE)))</f>
        <v/>
      </c>
      <c r="N623" s="55" t="str">
        <f t="shared" si="39"/>
        <v/>
      </c>
      <c r="O623" s="55" t="str">
        <f t="shared" si="41"/>
        <v/>
      </c>
      <c r="P623" s="104">
        <f t="shared" si="40"/>
        <v>16.030000000000655</v>
      </c>
      <c r="Q623" s="58"/>
      <c r="R623" s="58"/>
      <c r="S623" s="102"/>
    </row>
    <row r="624" spans="1:19" ht="12.5" customHeight="1" x14ac:dyDescent="0.35">
      <c r="A624" s="60">
        <v>14</v>
      </c>
      <c r="B624" s="60" t="s">
        <v>117</v>
      </c>
      <c r="C624" s="68">
        <v>38.146909999999998</v>
      </c>
      <c r="D624" s="58" t="s">
        <v>65</v>
      </c>
      <c r="E624" s="60" t="s">
        <v>59</v>
      </c>
      <c r="F624" s="60" t="s">
        <v>118</v>
      </c>
      <c r="G624" s="60">
        <v>-95.15</v>
      </c>
      <c r="H624" s="60"/>
      <c r="I624" s="60" t="str">
        <f t="shared" si="38"/>
        <v/>
      </c>
      <c r="J624" s="60" t="str">
        <f>IF(OR(I624="",I625="",I626=""),"",(AVERAGEIF(A624:A$10000,A624,I624:I$10000)))</f>
        <v/>
      </c>
      <c r="K624" s="60"/>
      <c r="L624" s="60" t="str">
        <f>IF(O624="","",A624)</f>
        <v/>
      </c>
      <c r="M624" s="60" t="str">
        <f>IF(O624="","",(VLOOKUP(A624,A624:E7608,5,FALSE)))</f>
        <v/>
      </c>
      <c r="N624" s="60" t="str">
        <f t="shared" si="39"/>
        <v/>
      </c>
      <c r="O624" s="60" t="str">
        <f t="shared" si="41"/>
        <v/>
      </c>
      <c r="P624" s="103">
        <f t="shared" si="40"/>
        <v>21.999999999998465</v>
      </c>
      <c r="Q624" s="58"/>
      <c r="R624" s="58"/>
      <c r="S624" s="102"/>
    </row>
    <row r="625" spans="1:19" ht="12.5" customHeight="1" x14ac:dyDescent="0.35">
      <c r="A625" s="2">
        <v>14</v>
      </c>
      <c r="B625" s="2" t="s">
        <v>117</v>
      </c>
      <c r="C625" s="67">
        <v>38.169640000000001</v>
      </c>
      <c r="D625" t="s">
        <v>65</v>
      </c>
      <c r="E625" s="2" t="s">
        <v>59</v>
      </c>
      <c r="F625" s="2" t="s">
        <v>118</v>
      </c>
      <c r="G625" s="2">
        <v>-88.66</v>
      </c>
      <c r="I625" s="60" t="str">
        <f t="shared" si="38"/>
        <v/>
      </c>
      <c r="J625" s="60" t="str">
        <f>IF(OR(I625="",I626="",I627=""),"",(AVERAGEIF(A625:A$10000,A625,I625:I$10000)))</f>
        <v/>
      </c>
      <c r="K625" s="60"/>
      <c r="L625" s="55" t="str">
        <f>IF(O625="","",A625)</f>
        <v/>
      </c>
      <c r="M625" s="60" t="str">
        <f>IF(O625="","",(VLOOKUP(A625,A625:E7609,5,FALSE)))</f>
        <v/>
      </c>
      <c r="N625" s="55" t="str">
        <f t="shared" si="39"/>
        <v/>
      </c>
      <c r="O625" s="55" t="str">
        <f t="shared" si="41"/>
        <v/>
      </c>
      <c r="P625" s="104">
        <f t="shared" si="40"/>
        <v>22.730000000002804</v>
      </c>
      <c r="Q625" s="58"/>
      <c r="R625" s="58"/>
      <c r="S625" s="102"/>
    </row>
    <row r="626" spans="1:19" ht="12.5" customHeight="1" x14ac:dyDescent="0.35">
      <c r="A626" s="60">
        <v>14</v>
      </c>
      <c r="B626" s="60" t="s">
        <v>117</v>
      </c>
      <c r="C626" s="68">
        <v>38.190109999999997</v>
      </c>
      <c r="D626" s="58" t="s">
        <v>65</v>
      </c>
      <c r="E626" s="60" t="s">
        <v>59</v>
      </c>
      <c r="F626" s="60" t="s">
        <v>118</v>
      </c>
      <c r="G626" s="60">
        <v>-100.27</v>
      </c>
      <c r="H626" s="60"/>
      <c r="I626" s="60" t="str">
        <f t="shared" si="38"/>
        <v/>
      </c>
      <c r="J626" s="60" t="str">
        <f>IF(OR(I626="",I627="",I628=""),"",(AVERAGEIF(A626:A$10000,A626,I626:I$10000)))</f>
        <v/>
      </c>
      <c r="K626" s="60"/>
      <c r="L626" s="60" t="str">
        <f>IF(O626="","",A626)</f>
        <v/>
      </c>
      <c r="M626" s="60" t="str">
        <f>IF(O626="","",(VLOOKUP(A626,A626:E7610,5,FALSE)))</f>
        <v/>
      </c>
      <c r="N626" s="60" t="str">
        <f t="shared" si="39"/>
        <v/>
      </c>
      <c r="O626" s="60" t="str">
        <f t="shared" si="41"/>
        <v/>
      </c>
      <c r="P626" s="103">
        <f t="shared" si="40"/>
        <v>20.469999999995991</v>
      </c>
      <c r="Q626" s="58"/>
      <c r="R626" s="58"/>
      <c r="S626" s="102"/>
    </row>
    <row r="627" spans="1:19" ht="12.5" customHeight="1" x14ac:dyDescent="0.35">
      <c r="A627" s="2">
        <v>14</v>
      </c>
      <c r="B627" s="2" t="s">
        <v>117</v>
      </c>
      <c r="C627" s="67">
        <v>38.214860000000002</v>
      </c>
      <c r="D627" t="s">
        <v>65</v>
      </c>
      <c r="E627" s="2" t="s">
        <v>59</v>
      </c>
      <c r="F627" s="2" t="s">
        <v>118</v>
      </c>
      <c r="G627" s="2">
        <v>-92.56</v>
      </c>
      <c r="I627" s="60" t="str">
        <f t="shared" si="38"/>
        <v/>
      </c>
      <c r="J627" s="60" t="str">
        <f>IF(OR(I627="",I628="",I629=""),"",(AVERAGEIF(A627:A$10000,A627,I627:I$10000)))</f>
        <v/>
      </c>
      <c r="K627" s="60"/>
      <c r="L627" s="55" t="str">
        <f>IF(O627="","",A627)</f>
        <v/>
      </c>
      <c r="M627" s="60" t="str">
        <f>IF(O627="","",(VLOOKUP(A627,A627:E7611,5,FALSE)))</f>
        <v/>
      </c>
      <c r="N627" s="55" t="str">
        <f t="shared" si="39"/>
        <v/>
      </c>
      <c r="O627" s="55" t="str">
        <f t="shared" si="41"/>
        <v/>
      </c>
      <c r="P627" s="104">
        <f t="shared" si="40"/>
        <v>24.750000000004491</v>
      </c>
      <c r="Q627" s="58"/>
      <c r="R627" s="58"/>
      <c r="S627" s="102"/>
    </row>
    <row r="628" spans="1:19" ht="12.5" customHeight="1" x14ac:dyDescent="0.35">
      <c r="A628" s="60">
        <v>14</v>
      </c>
      <c r="B628" s="60" t="s">
        <v>117</v>
      </c>
      <c r="C628" s="68">
        <v>38.247900000000001</v>
      </c>
      <c r="D628" s="58" t="s">
        <v>65</v>
      </c>
      <c r="E628" s="60" t="s">
        <v>59</v>
      </c>
      <c r="F628" s="60" t="s">
        <v>118</v>
      </c>
      <c r="G628" s="60">
        <v>-92.56</v>
      </c>
      <c r="H628" s="60"/>
      <c r="I628" s="60" t="str">
        <f t="shared" si="38"/>
        <v/>
      </c>
      <c r="J628" s="60" t="str">
        <f>IF(OR(I628="",I629="",I630=""),"",(AVERAGEIF(A628:A$10000,A628,I628:I$10000)))</f>
        <v/>
      </c>
      <c r="K628" s="60"/>
      <c r="L628" s="60" t="str">
        <f>IF(O628="","",A628)</f>
        <v/>
      </c>
      <c r="M628" s="60" t="str">
        <f>IF(O628="","",(VLOOKUP(A628,A628:E7612,5,FALSE)))</f>
        <v/>
      </c>
      <c r="N628" s="60" t="str">
        <f t="shared" si="39"/>
        <v/>
      </c>
      <c r="O628" s="60" t="str">
        <f t="shared" si="41"/>
        <v/>
      </c>
      <c r="P628" s="103">
        <f t="shared" si="40"/>
        <v>33.039999999999736</v>
      </c>
      <c r="Q628" s="58"/>
      <c r="R628" s="58"/>
      <c r="S628" s="102"/>
    </row>
    <row r="629" spans="1:19" ht="12.5" customHeight="1" x14ac:dyDescent="0.35">
      <c r="A629" s="2">
        <v>14</v>
      </c>
      <c r="B629" s="2" t="s">
        <v>117</v>
      </c>
      <c r="C629" s="67">
        <v>38.281440000000003</v>
      </c>
      <c r="D629" t="s">
        <v>65</v>
      </c>
      <c r="E629" s="2" t="s">
        <v>59</v>
      </c>
      <c r="F629" s="2" t="s">
        <v>118</v>
      </c>
      <c r="G629" s="2">
        <v>-93.69</v>
      </c>
      <c r="I629" s="60" t="str">
        <f t="shared" si="38"/>
        <v/>
      </c>
      <c r="J629" s="60" t="str">
        <f>IF(OR(I629="",I630="",I631=""),"",(AVERAGEIF(A629:A$10000,A629,I629:I$10000)))</f>
        <v/>
      </c>
      <c r="K629" s="60"/>
      <c r="L629" s="55" t="str">
        <f>IF(O629="","",A629)</f>
        <v/>
      </c>
      <c r="M629" s="60" t="str">
        <f>IF(O629="","",(VLOOKUP(A629,A629:E7613,5,FALSE)))</f>
        <v/>
      </c>
      <c r="N629" s="55" t="str">
        <f t="shared" si="39"/>
        <v/>
      </c>
      <c r="O629" s="55" t="str">
        <f t="shared" si="41"/>
        <v/>
      </c>
      <c r="P629" s="104">
        <f t="shared" si="40"/>
        <v>33.540000000002124</v>
      </c>
      <c r="Q629" s="58"/>
      <c r="R629" s="58"/>
      <c r="S629" s="102"/>
    </row>
    <row r="630" spans="1:19" ht="12.5" customHeight="1" x14ac:dyDescent="0.35">
      <c r="A630" s="60">
        <v>14</v>
      </c>
      <c r="B630" s="60" t="s">
        <v>117</v>
      </c>
      <c r="C630" s="68">
        <v>38.304650000000002</v>
      </c>
      <c r="D630" s="58" t="s">
        <v>65</v>
      </c>
      <c r="E630" s="60" t="s">
        <v>59</v>
      </c>
      <c r="F630" s="60" t="s">
        <v>118</v>
      </c>
      <c r="G630" s="60">
        <v>-90.9</v>
      </c>
      <c r="H630" s="60"/>
      <c r="I630" s="60" t="str">
        <f t="shared" si="38"/>
        <v/>
      </c>
      <c r="J630" s="60" t="str">
        <f>IF(OR(I630="",I631="",I632=""),"",(AVERAGEIF(A630:A$10000,A630,I630:I$10000)))</f>
        <v/>
      </c>
      <c r="K630" s="60"/>
      <c r="L630" s="60" t="str">
        <f>IF(O630="","",A630)</f>
        <v/>
      </c>
      <c r="M630" s="60" t="str">
        <f>IF(O630="","",(VLOOKUP(A630,A630:E7614,5,FALSE)))</f>
        <v/>
      </c>
      <c r="N630" s="60" t="str">
        <f t="shared" si="39"/>
        <v/>
      </c>
      <c r="O630" s="60" t="str">
        <f t="shared" si="41"/>
        <v/>
      </c>
      <c r="P630" s="103">
        <f t="shared" si="40"/>
        <v>23.209999999998843</v>
      </c>
      <c r="Q630" s="58"/>
      <c r="R630" s="58"/>
      <c r="S630" s="102"/>
    </row>
    <row r="631" spans="1:19" ht="12.5" customHeight="1" x14ac:dyDescent="0.35">
      <c r="A631" s="2">
        <v>14</v>
      </c>
      <c r="B631" s="2" t="s">
        <v>117</v>
      </c>
      <c r="C631" s="67">
        <v>38.326160000000002</v>
      </c>
      <c r="D631" t="s">
        <v>65</v>
      </c>
      <c r="E631" s="2" t="s">
        <v>59</v>
      </c>
      <c r="F631" s="2" t="s">
        <v>118</v>
      </c>
      <c r="G631" s="2">
        <v>-90.8</v>
      </c>
      <c r="I631" s="60" t="str">
        <f t="shared" si="38"/>
        <v/>
      </c>
      <c r="J631" s="60" t="str">
        <f>IF(OR(I631="",I632="",I633=""),"",(AVERAGEIF(A631:A$10000,A631,I631:I$10000)))</f>
        <v/>
      </c>
      <c r="K631" s="60"/>
      <c r="L631" s="55" t="str">
        <f>IF(O631="","",A631)</f>
        <v/>
      </c>
      <c r="M631" s="60" t="str">
        <f>IF(O631="","",(VLOOKUP(A631,A631:E7615,5,FALSE)))</f>
        <v/>
      </c>
      <c r="N631" s="55" t="str">
        <f t="shared" si="39"/>
        <v/>
      </c>
      <c r="O631" s="55" t="str">
        <f t="shared" si="41"/>
        <v/>
      </c>
      <c r="P631" s="104">
        <f t="shared" si="40"/>
        <v>21.509999999999252</v>
      </c>
      <c r="Q631" s="58"/>
      <c r="R631" s="58"/>
      <c r="S631" s="102"/>
    </row>
    <row r="632" spans="1:19" ht="12.5" customHeight="1" x14ac:dyDescent="0.35">
      <c r="A632" s="60">
        <v>14</v>
      </c>
      <c r="B632" s="60" t="s">
        <v>117</v>
      </c>
      <c r="C632" s="68">
        <v>38.352930000000001</v>
      </c>
      <c r="D632" s="58" t="s">
        <v>65</v>
      </c>
      <c r="E632" s="60" t="s">
        <v>59</v>
      </c>
      <c r="F632" s="60" t="s">
        <v>118</v>
      </c>
      <c r="G632" s="60">
        <v>-91.71</v>
      </c>
      <c r="H632" s="60"/>
      <c r="I632" s="60" t="str">
        <f t="shared" si="38"/>
        <v/>
      </c>
      <c r="J632" s="60" t="str">
        <f>IF(OR(I632="",I633="",I634=""),"",(AVERAGEIF(A632:A$10000,A632,I632:I$10000)))</f>
        <v/>
      </c>
      <c r="K632" s="60"/>
      <c r="L632" s="60" t="str">
        <f>IF(O632="","",A632)</f>
        <v/>
      </c>
      <c r="M632" s="60" t="str">
        <f>IF(O632="","",(VLOOKUP(A632,A632:E7616,5,FALSE)))</f>
        <v/>
      </c>
      <c r="N632" s="60" t="str">
        <f t="shared" si="39"/>
        <v/>
      </c>
      <c r="O632" s="60" t="str">
        <f t="shared" si="41"/>
        <v/>
      </c>
      <c r="P632" s="103">
        <f t="shared" si="40"/>
        <v>26.769999999999072</v>
      </c>
      <c r="Q632" s="58"/>
      <c r="R632" s="58"/>
      <c r="S632" s="102"/>
    </row>
    <row r="633" spans="1:19" ht="12.5" customHeight="1" x14ac:dyDescent="0.35">
      <c r="A633" s="2">
        <v>14</v>
      </c>
      <c r="B633" s="2" t="s">
        <v>117</v>
      </c>
      <c r="C633" s="67">
        <v>38.37265</v>
      </c>
      <c r="D633" t="s">
        <v>65</v>
      </c>
      <c r="E633" s="2" t="s">
        <v>59</v>
      </c>
      <c r="F633" s="2" t="s">
        <v>118</v>
      </c>
      <c r="G633" s="2">
        <v>-95.93</v>
      </c>
      <c r="I633" s="60" t="str">
        <f t="shared" si="38"/>
        <v/>
      </c>
      <c r="J633" s="60" t="str">
        <f>IF(OR(I633="",I634="",I635=""),"",(AVERAGEIF(A633:A$10000,A633,I633:I$10000)))</f>
        <v/>
      </c>
      <c r="K633" s="60"/>
      <c r="L633" s="55" t="str">
        <f>IF(O633="","",A633)</f>
        <v/>
      </c>
      <c r="M633" s="60" t="str">
        <f>IF(O633="","",(VLOOKUP(A633,A633:E7617,5,FALSE)))</f>
        <v/>
      </c>
      <c r="N633" s="55" t="str">
        <f t="shared" si="39"/>
        <v/>
      </c>
      <c r="O633" s="55" t="str">
        <f t="shared" si="41"/>
        <v/>
      </c>
      <c r="P633" s="104">
        <f t="shared" si="40"/>
        <v>19.719999999999516</v>
      </c>
      <c r="Q633" s="58"/>
      <c r="R633" s="58"/>
      <c r="S633" s="102"/>
    </row>
    <row r="634" spans="1:19" ht="12.5" customHeight="1" x14ac:dyDescent="0.35">
      <c r="A634" s="60">
        <v>14</v>
      </c>
      <c r="B634" s="60" t="s">
        <v>117</v>
      </c>
      <c r="C634" s="68">
        <v>38.40795</v>
      </c>
      <c r="D634" s="58" t="s">
        <v>65</v>
      </c>
      <c r="E634" s="60" t="s">
        <v>59</v>
      </c>
      <c r="F634" s="60" t="s">
        <v>118</v>
      </c>
      <c r="G634" s="60">
        <v>-99.77</v>
      </c>
      <c r="H634" s="60"/>
      <c r="I634" s="60" t="str">
        <f t="shared" si="38"/>
        <v/>
      </c>
      <c r="J634" s="60" t="str">
        <f>IF(OR(I634="",I635="",I636=""),"",(AVERAGEIF(A634:A$10000,A634,I634:I$10000)))</f>
        <v/>
      </c>
      <c r="K634" s="60"/>
      <c r="L634" s="60" t="str">
        <f>IF(O634="","",A634)</f>
        <v/>
      </c>
      <c r="M634" s="60" t="str">
        <f>IF(O634="","",(VLOOKUP(A634,A634:E7618,5,FALSE)))</f>
        <v/>
      </c>
      <c r="N634" s="60" t="str">
        <f t="shared" si="39"/>
        <v/>
      </c>
      <c r="O634" s="60" t="str">
        <f t="shared" si="41"/>
        <v/>
      </c>
      <c r="P634" s="103">
        <f t="shared" si="40"/>
        <v>35.299999999999443</v>
      </c>
      <c r="Q634" s="58"/>
      <c r="R634" s="58"/>
      <c r="S634" s="102"/>
    </row>
    <row r="635" spans="1:19" ht="12.5" customHeight="1" x14ac:dyDescent="0.35">
      <c r="A635" s="2">
        <v>14</v>
      </c>
      <c r="B635" s="2" t="s">
        <v>117</v>
      </c>
      <c r="C635" s="67">
        <v>38.433869999999999</v>
      </c>
      <c r="D635" t="s">
        <v>65</v>
      </c>
      <c r="E635" s="2" t="s">
        <v>59</v>
      </c>
      <c r="F635" s="2" t="s">
        <v>118</v>
      </c>
      <c r="G635" s="2">
        <v>-94.04</v>
      </c>
      <c r="I635" s="60" t="str">
        <f t="shared" si="38"/>
        <v/>
      </c>
      <c r="J635" s="60" t="str">
        <f>IF(OR(I635="",I636="",I637=""),"",(AVERAGEIF(A635:A$10000,A635,I635:I$10000)))</f>
        <v/>
      </c>
      <c r="K635" s="60"/>
      <c r="L635" s="55" t="str">
        <f>IF(O635="","",A635)</f>
        <v/>
      </c>
      <c r="M635" s="60" t="str">
        <f>IF(O635="","",(VLOOKUP(A635,A635:E7619,5,FALSE)))</f>
        <v/>
      </c>
      <c r="N635" s="55" t="str">
        <f t="shared" si="39"/>
        <v/>
      </c>
      <c r="O635" s="55" t="str">
        <f t="shared" si="41"/>
        <v/>
      </c>
      <c r="P635" s="104">
        <f t="shared" si="40"/>
        <v>25.919999999999277</v>
      </c>
      <c r="Q635" s="58"/>
      <c r="R635" s="58"/>
      <c r="S635" s="102"/>
    </row>
    <row r="636" spans="1:19" ht="12.5" customHeight="1" x14ac:dyDescent="0.35">
      <c r="A636" s="60">
        <v>14</v>
      </c>
      <c r="B636" s="60" t="s">
        <v>117</v>
      </c>
      <c r="C636" s="68">
        <v>38.4557</v>
      </c>
      <c r="D636" s="58" t="s">
        <v>65</v>
      </c>
      <c r="E636" s="60" t="s">
        <v>59</v>
      </c>
      <c r="F636" s="60" t="s">
        <v>118</v>
      </c>
      <c r="G636" s="60">
        <v>-95.15</v>
      </c>
      <c r="H636" s="60"/>
      <c r="I636" s="60" t="str">
        <f t="shared" si="38"/>
        <v/>
      </c>
      <c r="J636" s="60" t="str">
        <f>IF(OR(I636="",I637="",I638=""),"",(AVERAGEIF(A636:A$10000,A636,I636:I$10000)))</f>
        <v/>
      </c>
      <c r="K636" s="60"/>
      <c r="L636" s="60" t="str">
        <f>IF(O636="","",A636)</f>
        <v/>
      </c>
      <c r="M636" s="60" t="str">
        <f>IF(O636="","",(VLOOKUP(A636,A636:E7620,5,FALSE)))</f>
        <v/>
      </c>
      <c r="N636" s="60" t="str">
        <f t="shared" si="39"/>
        <v/>
      </c>
      <c r="O636" s="60" t="str">
        <f t="shared" si="41"/>
        <v/>
      </c>
      <c r="P636" s="103">
        <f t="shared" si="40"/>
        <v>21.830000000001348</v>
      </c>
      <c r="Q636" s="58"/>
      <c r="R636" s="58"/>
      <c r="S636" s="102"/>
    </row>
    <row r="637" spans="1:19" ht="12.5" customHeight="1" x14ac:dyDescent="0.35">
      <c r="A637" s="2">
        <v>14</v>
      </c>
      <c r="B637" s="2" t="s">
        <v>117</v>
      </c>
      <c r="C637" s="67">
        <v>38.474699999999999</v>
      </c>
      <c r="D637" t="s">
        <v>65</v>
      </c>
      <c r="E637" s="2" t="s">
        <v>59</v>
      </c>
      <c r="F637" s="2" t="s">
        <v>118</v>
      </c>
      <c r="G637" s="2">
        <v>-95.15</v>
      </c>
      <c r="I637" s="60" t="str">
        <f t="shared" si="38"/>
        <v/>
      </c>
      <c r="J637" s="60" t="str">
        <f>IF(OR(I637="",I638="",I639=""),"",(AVERAGEIF(A637:A$10000,A637,I637:I$10000)))</f>
        <v/>
      </c>
      <c r="K637" s="60"/>
      <c r="L637" s="55" t="str">
        <f>IF(O637="","",A637)</f>
        <v/>
      </c>
      <c r="M637" s="60" t="str">
        <f>IF(O637="","",(VLOOKUP(A637,A637:E7621,5,FALSE)))</f>
        <v/>
      </c>
      <c r="N637" s="55" t="str">
        <f t="shared" si="39"/>
        <v/>
      </c>
      <c r="O637" s="55" t="str">
        <f t="shared" si="41"/>
        <v/>
      </c>
      <c r="P637" s="104">
        <f t="shared" si="40"/>
        <v>18.999999999998352</v>
      </c>
      <c r="Q637" s="58"/>
      <c r="R637" s="58"/>
      <c r="S637" s="102"/>
    </row>
    <row r="638" spans="1:19" ht="12.5" customHeight="1" x14ac:dyDescent="0.35">
      <c r="A638" s="60">
        <v>14</v>
      </c>
      <c r="B638" s="60" t="s">
        <v>117</v>
      </c>
      <c r="C638" s="68">
        <v>38.498519999999999</v>
      </c>
      <c r="D638" s="58" t="s">
        <v>65</v>
      </c>
      <c r="E638" s="60" t="s">
        <v>59</v>
      </c>
      <c r="F638" s="60" t="s">
        <v>118</v>
      </c>
      <c r="G638" s="60">
        <v>-94.53</v>
      </c>
      <c r="H638" s="60"/>
      <c r="I638" s="60" t="str">
        <f t="shared" si="38"/>
        <v/>
      </c>
      <c r="J638" s="60" t="str">
        <f>IF(OR(I638="",I639="",I640=""),"",(AVERAGEIF(A638:A$10000,A638,I638:I$10000)))</f>
        <v/>
      </c>
      <c r="K638" s="60"/>
      <c r="L638" s="60" t="str">
        <f>IF(O638="","",A638)</f>
        <v/>
      </c>
      <c r="M638" s="60" t="str">
        <f>IF(O638="","",(VLOOKUP(A638,A638:E7622,5,FALSE)))</f>
        <v/>
      </c>
      <c r="N638" s="60" t="str">
        <f t="shared" si="39"/>
        <v/>
      </c>
      <c r="O638" s="60" t="str">
        <f t="shared" si="41"/>
        <v/>
      </c>
      <c r="P638" s="103">
        <f t="shared" si="40"/>
        <v>23.820000000000618</v>
      </c>
      <c r="Q638" s="58"/>
      <c r="R638" s="58"/>
      <c r="S638" s="102"/>
    </row>
    <row r="639" spans="1:19" ht="12.5" customHeight="1" x14ac:dyDescent="0.35">
      <c r="A639" s="2">
        <v>14</v>
      </c>
      <c r="B639" s="2" t="s">
        <v>117</v>
      </c>
      <c r="C639" s="67">
        <v>38.519939999999998</v>
      </c>
      <c r="D639" t="s">
        <v>65</v>
      </c>
      <c r="E639" s="2" t="s">
        <v>59</v>
      </c>
      <c r="F639" s="2" t="s">
        <v>118</v>
      </c>
      <c r="G639" s="2">
        <v>-92.24</v>
      </c>
      <c r="I639" s="60" t="str">
        <f t="shared" si="38"/>
        <v/>
      </c>
      <c r="J639" s="60" t="str">
        <f>IF(OR(I639="",I640="",I641=""),"",(AVERAGEIF(A639:A$10000,A639,I639:I$10000)))</f>
        <v/>
      </c>
      <c r="K639" s="60"/>
      <c r="L639" s="55" t="str">
        <f>IF(O639="","",A639)</f>
        <v/>
      </c>
      <c r="M639" s="60" t="str">
        <f>IF(O639="","",(VLOOKUP(A639,A639:E7623,5,FALSE)))</f>
        <v/>
      </c>
      <c r="N639" s="55" t="str">
        <f t="shared" si="39"/>
        <v/>
      </c>
      <c r="O639" s="55" t="str">
        <f t="shared" si="41"/>
        <v/>
      </c>
      <c r="P639" s="104">
        <f t="shared" si="40"/>
        <v>21.419999999999106</v>
      </c>
      <c r="Q639" s="58"/>
      <c r="R639" s="58"/>
      <c r="S639" s="102"/>
    </row>
    <row r="640" spans="1:19" ht="12.5" customHeight="1" x14ac:dyDescent="0.35">
      <c r="A640" s="60">
        <v>14</v>
      </c>
      <c r="B640" s="60" t="s">
        <v>117</v>
      </c>
      <c r="C640" s="68">
        <v>38.541840000000001</v>
      </c>
      <c r="D640" s="58" t="s">
        <v>65</v>
      </c>
      <c r="E640" s="60" t="s">
        <v>59</v>
      </c>
      <c r="F640" s="60" t="s">
        <v>118</v>
      </c>
      <c r="G640" s="60">
        <v>-90.9</v>
      </c>
      <c r="H640" s="60"/>
      <c r="I640" s="60" t="str">
        <f t="shared" si="38"/>
        <v/>
      </c>
      <c r="J640" s="60" t="str">
        <f>IF(OR(I640="",I641="",I642=""),"",(AVERAGEIF(A640:A$10000,A640,I640:I$10000)))</f>
        <v/>
      </c>
      <c r="K640" s="60"/>
      <c r="L640" s="60" t="str">
        <f>IF(O640="","",A640)</f>
        <v/>
      </c>
      <c r="M640" s="60" t="str">
        <f>IF(O640="","",(VLOOKUP(A640,A640:E7624,5,FALSE)))</f>
        <v/>
      </c>
      <c r="N640" s="60" t="str">
        <f t="shared" si="39"/>
        <v/>
      </c>
      <c r="O640" s="60" t="str">
        <f t="shared" si="41"/>
        <v/>
      </c>
      <c r="P640" s="103">
        <f t="shared" si="40"/>
        <v>21.900000000002251</v>
      </c>
      <c r="Q640" s="58"/>
      <c r="R640" s="58"/>
      <c r="S640" s="102"/>
    </row>
    <row r="641" spans="1:19" ht="12.5" customHeight="1" x14ac:dyDescent="0.35">
      <c r="A641" s="2">
        <v>14</v>
      </c>
      <c r="B641" s="2" t="s">
        <v>117</v>
      </c>
      <c r="C641" s="67">
        <v>38.565519999999999</v>
      </c>
      <c r="D641" t="s">
        <v>65</v>
      </c>
      <c r="E641" s="2" t="s">
        <v>59</v>
      </c>
      <c r="F641" s="2" t="s">
        <v>118</v>
      </c>
      <c r="G641" s="2">
        <v>-95.66</v>
      </c>
      <c r="I641" s="60" t="str">
        <f t="shared" si="38"/>
        <v/>
      </c>
      <c r="J641" s="60" t="str">
        <f>IF(OR(I641="",I642="",I643=""),"",(AVERAGEIF(A641:A$10000,A641,I641:I$10000)))</f>
        <v/>
      </c>
      <c r="K641" s="60"/>
      <c r="L641" s="55" t="str">
        <f>IF(O641="","",A641)</f>
        <v/>
      </c>
      <c r="M641" s="60" t="str">
        <f>IF(O641="","",(VLOOKUP(A641,A641:E7625,5,FALSE)))</f>
        <v/>
      </c>
      <c r="N641" s="55" t="str">
        <f t="shared" si="39"/>
        <v/>
      </c>
      <c r="O641" s="55" t="str">
        <f t="shared" si="41"/>
        <v/>
      </c>
      <c r="P641" s="104">
        <f t="shared" si="40"/>
        <v>23.679999999998813</v>
      </c>
      <c r="Q641" s="58"/>
      <c r="R641" s="58"/>
      <c r="S641" s="102"/>
    </row>
    <row r="642" spans="1:19" ht="12.5" customHeight="1" x14ac:dyDescent="0.35">
      <c r="A642" s="60">
        <v>14</v>
      </c>
      <c r="B642" s="60" t="s">
        <v>117</v>
      </c>
      <c r="C642" s="68">
        <v>38.58372</v>
      </c>
      <c r="D642" s="58" t="s">
        <v>65</v>
      </c>
      <c r="E642" s="60" t="s">
        <v>59</v>
      </c>
      <c r="F642" s="60" t="s">
        <v>118</v>
      </c>
      <c r="G642" s="60">
        <v>-93.81</v>
      </c>
      <c r="H642" s="60"/>
      <c r="I642" s="60" t="str">
        <f t="shared" si="38"/>
        <v/>
      </c>
      <c r="J642" s="60" t="str">
        <f>IF(OR(I642="",I643="",I644=""),"",(AVERAGEIF(A642:A$10000,A642,I642:I$10000)))</f>
        <v/>
      </c>
      <c r="K642" s="60"/>
      <c r="L642" s="60" t="str">
        <f>IF(O642="","",A642)</f>
        <v/>
      </c>
      <c r="M642" s="60" t="str">
        <f>IF(O642="","",(VLOOKUP(A642,A642:E7626,5,FALSE)))</f>
        <v/>
      </c>
      <c r="N642" s="60" t="str">
        <f t="shared" si="39"/>
        <v/>
      </c>
      <c r="O642" s="60" t="str">
        <f t="shared" si="41"/>
        <v/>
      </c>
      <c r="P642" s="103">
        <f t="shared" si="40"/>
        <v>18.200000000000216</v>
      </c>
      <c r="Q642" s="58"/>
      <c r="R642" s="58"/>
      <c r="S642" s="102"/>
    </row>
    <row r="643" spans="1:19" ht="12.5" customHeight="1" x14ac:dyDescent="0.35">
      <c r="A643" s="2">
        <v>14</v>
      </c>
      <c r="B643" s="2" t="s">
        <v>117</v>
      </c>
      <c r="C643" s="67">
        <v>38.601680000000002</v>
      </c>
      <c r="D643" t="s">
        <v>65</v>
      </c>
      <c r="E643" s="2" t="s">
        <v>59</v>
      </c>
      <c r="F643" s="2" t="s">
        <v>118</v>
      </c>
      <c r="G643" s="2">
        <v>-93.34</v>
      </c>
      <c r="I643" s="60" t="str">
        <f t="shared" si="38"/>
        <v/>
      </c>
      <c r="J643" s="60" t="str">
        <f>IF(OR(I643="",I644="",I645=""),"",(AVERAGEIF(A643:A$10000,A643,I643:I$10000)))</f>
        <v/>
      </c>
      <c r="K643" s="60"/>
      <c r="L643" s="55" t="str">
        <f>IF(O643="","",A643)</f>
        <v/>
      </c>
      <c r="M643" s="60" t="str">
        <f>IF(O643="","",(VLOOKUP(A643,A643:E7627,5,FALSE)))</f>
        <v/>
      </c>
      <c r="N643" s="55" t="str">
        <f t="shared" si="39"/>
        <v/>
      </c>
      <c r="O643" s="55" t="str">
        <f t="shared" si="41"/>
        <v/>
      </c>
      <c r="P643" s="104">
        <f t="shared" si="40"/>
        <v>17.960000000002196</v>
      </c>
      <c r="Q643" s="58"/>
      <c r="R643" s="58"/>
      <c r="S643" s="102"/>
    </row>
    <row r="644" spans="1:19" ht="12.5" customHeight="1" x14ac:dyDescent="0.35">
      <c r="A644" s="60">
        <v>14</v>
      </c>
      <c r="B644" s="60" t="s">
        <v>117</v>
      </c>
      <c r="C644" s="68">
        <v>38.619349999999997</v>
      </c>
      <c r="D644" s="58" t="s">
        <v>65</v>
      </c>
      <c r="E644" s="60" t="s">
        <v>59</v>
      </c>
      <c r="F644" s="60" t="s">
        <v>118</v>
      </c>
      <c r="G644" s="60">
        <v>-93.34</v>
      </c>
      <c r="H644" s="60"/>
      <c r="I644" s="60" t="str">
        <f t="shared" si="38"/>
        <v/>
      </c>
      <c r="J644" s="60" t="str">
        <f>IF(OR(I644="",I645="",I646=""),"",(AVERAGEIF(A644:A$10000,A644,I644:I$10000)))</f>
        <v/>
      </c>
      <c r="K644" s="60"/>
      <c r="L644" s="60" t="str">
        <f>IF(O644="","",A644)</f>
        <v/>
      </c>
      <c r="M644" s="60" t="str">
        <f>IF(O644="","",(VLOOKUP(A644,A644:E7628,5,FALSE)))</f>
        <v/>
      </c>
      <c r="N644" s="60" t="str">
        <f t="shared" si="39"/>
        <v/>
      </c>
      <c r="O644" s="60" t="str">
        <f t="shared" si="41"/>
        <v/>
      </c>
      <c r="P644" s="103">
        <f t="shared" si="40"/>
        <v>17.669999999995412</v>
      </c>
      <c r="Q644" s="58"/>
      <c r="R644" s="58"/>
      <c r="S644" s="102"/>
    </row>
    <row r="645" spans="1:19" ht="12.5" customHeight="1" x14ac:dyDescent="0.35">
      <c r="A645" s="2">
        <v>14</v>
      </c>
      <c r="B645" s="2" t="s">
        <v>117</v>
      </c>
      <c r="C645" s="67">
        <v>38.63852</v>
      </c>
      <c r="D645" t="s">
        <v>65</v>
      </c>
      <c r="E645" s="2" t="s">
        <v>59</v>
      </c>
      <c r="F645" s="2" t="s">
        <v>118</v>
      </c>
      <c r="G645" s="2">
        <v>-86.53</v>
      </c>
      <c r="I645" s="60" t="str">
        <f t="shared" si="38"/>
        <v/>
      </c>
      <c r="J645" s="60" t="str">
        <f>IF(OR(I645="",I646="",I647=""),"",(AVERAGEIF(A645:A$10000,A645,I645:I$10000)))</f>
        <v/>
      </c>
      <c r="K645" s="60"/>
      <c r="L645" s="55" t="str">
        <f>IF(O645="","",A645)</f>
        <v/>
      </c>
      <c r="M645" s="60" t="str">
        <f>IF(O645="","",(VLOOKUP(A645,A645:E7629,5,FALSE)))</f>
        <v/>
      </c>
      <c r="N645" s="55" t="str">
        <f t="shared" si="39"/>
        <v/>
      </c>
      <c r="O645" s="55" t="str">
        <f t="shared" si="41"/>
        <v/>
      </c>
      <c r="P645" s="104">
        <f t="shared" si="40"/>
        <v>19.170000000002574</v>
      </c>
      <c r="Q645" s="58"/>
      <c r="R645" s="58"/>
      <c r="S645" s="102"/>
    </row>
    <row r="646" spans="1:19" ht="12.5" customHeight="1" x14ac:dyDescent="0.35">
      <c r="A646" s="60">
        <v>14</v>
      </c>
      <c r="B646" s="60" t="s">
        <v>117</v>
      </c>
      <c r="C646" s="68">
        <v>38.656500000000001</v>
      </c>
      <c r="D646" s="58" t="s">
        <v>65</v>
      </c>
      <c r="E646" s="60" t="s">
        <v>59</v>
      </c>
      <c r="F646" s="60" t="s">
        <v>118</v>
      </c>
      <c r="G646" s="60">
        <v>-71.13</v>
      </c>
      <c r="H646" s="60"/>
      <c r="I646" s="60">
        <f t="shared" si="38"/>
        <v>-71.13</v>
      </c>
      <c r="J646" s="60">
        <f>IF(OR(I646="",I647="",I648=""),"",(AVERAGEIF(A646:A$10000,A646,I646:I$10000)))</f>
        <v>-55.220952380952376</v>
      </c>
      <c r="K646" s="60"/>
      <c r="L646" s="60">
        <f>IF(O646="","",A646)</f>
        <v>14</v>
      </c>
      <c r="M646" s="60" t="str">
        <f>IF(O646="","",(VLOOKUP(A646,A646:E7630,5,FALSE)))</f>
        <v>TaskC</v>
      </c>
      <c r="N646" s="60">
        <f t="shared" si="39"/>
        <v>-71.13</v>
      </c>
      <c r="O646" s="60">
        <f t="shared" si="41"/>
        <v>38.656500000000001</v>
      </c>
      <c r="P646" s="103">
        <f t="shared" si="40"/>
        <v>17.980000000001439</v>
      </c>
      <c r="Q646" s="58"/>
      <c r="R646" s="58"/>
      <c r="S646" s="102"/>
    </row>
    <row r="647" spans="1:19" ht="12.5" customHeight="1" x14ac:dyDescent="0.35">
      <c r="A647" s="2">
        <v>14</v>
      </c>
      <c r="B647" s="2" t="s">
        <v>117</v>
      </c>
      <c r="C647" s="67">
        <v>38.675170000000001</v>
      </c>
      <c r="D647" t="s">
        <v>65</v>
      </c>
      <c r="E647" s="2" t="s">
        <v>59</v>
      </c>
      <c r="F647" s="2" t="s">
        <v>118</v>
      </c>
      <c r="G647" s="2">
        <v>-69.900000000000006</v>
      </c>
      <c r="I647" s="60">
        <f t="shared" si="38"/>
        <v>-69.900000000000006</v>
      </c>
      <c r="J647" s="60">
        <f>IF(OR(I647="",I648="",I649=""),"",(AVERAGEIF(A647:A$10000,A647,I647:I$10000)))</f>
        <v>-54.4255</v>
      </c>
      <c r="K647" s="60"/>
      <c r="L647" s="55" t="str">
        <f>IF(O647="","",A647)</f>
        <v/>
      </c>
      <c r="M647" s="60" t="str">
        <f>IF(O647="","",(VLOOKUP(A647,A647:E7631,5,FALSE)))</f>
        <v/>
      </c>
      <c r="N647" s="55" t="str">
        <f t="shared" si="39"/>
        <v/>
      </c>
      <c r="O647" s="55" t="str">
        <f t="shared" si="41"/>
        <v/>
      </c>
      <c r="P647" s="104">
        <f t="shared" si="40"/>
        <v>18.670000000000186</v>
      </c>
      <c r="Q647" s="58"/>
      <c r="R647" s="58"/>
      <c r="S647" s="102"/>
    </row>
    <row r="648" spans="1:19" ht="12.5" customHeight="1" x14ac:dyDescent="0.35">
      <c r="A648" s="60">
        <v>14</v>
      </c>
      <c r="B648" s="60" t="s">
        <v>117</v>
      </c>
      <c r="C648" s="68">
        <v>38.69247</v>
      </c>
      <c r="D648" s="58" t="s">
        <v>65</v>
      </c>
      <c r="E648" s="60" t="s">
        <v>59</v>
      </c>
      <c r="F648" s="60" t="s">
        <v>118</v>
      </c>
      <c r="G648" s="60">
        <v>-67.27</v>
      </c>
      <c r="H648" s="60"/>
      <c r="I648" s="60">
        <f t="shared" si="38"/>
        <v>-67.27</v>
      </c>
      <c r="J648" s="60">
        <f>IF(OR(I648="",I649="",I650=""),"",(AVERAGEIF(A648:A$10000,A648,I648:I$10000)))</f>
        <v>-53.611052631578943</v>
      </c>
      <c r="K648" s="60"/>
      <c r="L648" s="60" t="str">
        <f>IF(O648="","",A648)</f>
        <v/>
      </c>
      <c r="M648" s="60" t="str">
        <f>IF(O648="","",(VLOOKUP(A648,A648:E7632,5,FALSE)))</f>
        <v/>
      </c>
      <c r="N648" s="60" t="str">
        <f t="shared" si="39"/>
        <v/>
      </c>
      <c r="O648" s="60" t="str">
        <f t="shared" si="41"/>
        <v/>
      </c>
      <c r="P648" s="103">
        <f t="shared" si="40"/>
        <v>17.299999999998761</v>
      </c>
      <c r="Q648" s="58"/>
      <c r="R648" s="58"/>
      <c r="S648" s="102"/>
    </row>
    <row r="649" spans="1:19" ht="12.5" customHeight="1" x14ac:dyDescent="0.35">
      <c r="A649" s="2">
        <v>14</v>
      </c>
      <c r="B649" s="2" t="s">
        <v>117</v>
      </c>
      <c r="C649" s="67">
        <v>38.70984</v>
      </c>
      <c r="D649" t="s">
        <v>65</v>
      </c>
      <c r="E649" s="2" t="s">
        <v>59</v>
      </c>
      <c r="F649" s="2" t="s">
        <v>118</v>
      </c>
      <c r="G649" s="2">
        <v>-67.27</v>
      </c>
      <c r="I649" s="60">
        <f t="shared" si="38"/>
        <v>-67.27</v>
      </c>
      <c r="J649" s="60">
        <f>IF(OR(I649="",I650="",I651=""),"",(AVERAGEIF(A649:A$10000,A649,I649:I$10000)))</f>
        <v>-52.852222222222217</v>
      </c>
      <c r="K649" s="60"/>
      <c r="L649" s="55" t="str">
        <f>IF(O649="","",A649)</f>
        <v/>
      </c>
      <c r="M649" s="60" t="str">
        <f>IF(O649="","",(VLOOKUP(A649,A649:E7633,5,FALSE)))</f>
        <v/>
      </c>
      <c r="N649" s="55" t="str">
        <f t="shared" si="39"/>
        <v/>
      </c>
      <c r="O649" s="55" t="str">
        <f t="shared" si="41"/>
        <v/>
      </c>
      <c r="P649" s="104">
        <f t="shared" si="40"/>
        <v>17.369999999999663</v>
      </c>
      <c r="Q649" s="58"/>
      <c r="R649" s="58"/>
      <c r="S649" s="102"/>
    </row>
    <row r="650" spans="1:19" ht="12.5" customHeight="1" x14ac:dyDescent="0.35">
      <c r="A650" s="60">
        <v>14</v>
      </c>
      <c r="B650" s="60" t="s">
        <v>117</v>
      </c>
      <c r="C650" s="68">
        <v>38.727629999999998</v>
      </c>
      <c r="D650" s="58" t="s">
        <v>65</v>
      </c>
      <c r="E650" s="60" t="s">
        <v>59</v>
      </c>
      <c r="F650" s="60" t="s">
        <v>118</v>
      </c>
      <c r="G650" s="60">
        <v>-52.59</v>
      </c>
      <c r="H650" s="60"/>
      <c r="I650" s="60">
        <f t="shared" si="38"/>
        <v>-52.59</v>
      </c>
      <c r="J650" s="60">
        <f>IF(OR(I650="",I651="",I652=""),"",(AVERAGEIF(A650:A$10000,A650,I650:I$10000)))</f>
        <v>-52.00411764705882</v>
      </c>
      <c r="K650" s="60"/>
      <c r="L650" s="60" t="str">
        <f>IF(O650="","",A650)</f>
        <v/>
      </c>
      <c r="M650" s="60" t="str">
        <f>IF(O650="","",(VLOOKUP(A650,A650:E7634,5,FALSE)))</f>
        <v/>
      </c>
      <c r="N650" s="60" t="str">
        <f t="shared" si="39"/>
        <v/>
      </c>
      <c r="O650" s="60" t="str">
        <f t="shared" si="41"/>
        <v/>
      </c>
      <c r="P650" s="103">
        <f t="shared" si="40"/>
        <v>17.789999999997974</v>
      </c>
      <c r="Q650" s="58"/>
      <c r="R650" s="58"/>
      <c r="S650" s="102"/>
    </row>
    <row r="651" spans="1:19" ht="12.5" customHeight="1" x14ac:dyDescent="0.35">
      <c r="A651" s="2">
        <v>14</v>
      </c>
      <c r="B651" s="2" t="s">
        <v>117</v>
      </c>
      <c r="C651" s="67">
        <v>38.745660000000001</v>
      </c>
      <c r="D651" t="s">
        <v>65</v>
      </c>
      <c r="E651" s="2" t="s">
        <v>59</v>
      </c>
      <c r="F651" s="2" t="s">
        <v>118</v>
      </c>
      <c r="G651" s="2">
        <v>-52.59</v>
      </c>
      <c r="I651" s="60">
        <f t="shared" si="38"/>
        <v>-52.59</v>
      </c>
      <c r="J651" s="60">
        <f>IF(OR(I651="",I652="",I653=""),"",(AVERAGEIF(A651:A$10000,A651,I651:I$10000)))</f>
        <v>-51.967500000000001</v>
      </c>
      <c r="K651" s="60"/>
      <c r="L651" s="55" t="str">
        <f>IF(O651="","",A651)</f>
        <v/>
      </c>
      <c r="M651" s="60" t="str">
        <f>IF(O651="","",(VLOOKUP(A651,A651:E7635,5,FALSE)))</f>
        <v/>
      </c>
      <c r="N651" s="55" t="str">
        <f t="shared" si="39"/>
        <v/>
      </c>
      <c r="O651" s="55" t="str">
        <f t="shared" si="41"/>
        <v/>
      </c>
      <c r="P651" s="104">
        <f t="shared" si="40"/>
        <v>18.030000000003099</v>
      </c>
      <c r="Q651" s="58"/>
      <c r="R651" s="58"/>
      <c r="S651" s="102"/>
    </row>
    <row r="652" spans="1:19" ht="12.5" customHeight="1" x14ac:dyDescent="0.35">
      <c r="A652" s="60">
        <v>14</v>
      </c>
      <c r="B652" s="60" t="s">
        <v>117</v>
      </c>
      <c r="C652" s="68">
        <v>38.763770000000001</v>
      </c>
      <c r="D652" s="58" t="s">
        <v>65</v>
      </c>
      <c r="E652" s="60" t="s">
        <v>59</v>
      </c>
      <c r="F652" s="60" t="s">
        <v>118</v>
      </c>
      <c r="G652" s="60">
        <v>-51.72</v>
      </c>
      <c r="H652" s="60"/>
      <c r="I652" s="60">
        <f t="shared" si="38"/>
        <v>-51.72</v>
      </c>
      <c r="J652" s="60">
        <f>IF(OR(I652="",I653="",I654=""),"",(AVERAGEIF(A652:A$10000,A652,I652:I$10000)))</f>
        <v>-51.925999999999995</v>
      </c>
      <c r="K652" s="60"/>
      <c r="L652" s="60" t="str">
        <f>IF(O652="","",A652)</f>
        <v/>
      </c>
      <c r="M652" s="60" t="str">
        <f>IF(O652="","",(VLOOKUP(A652,A652:E7636,5,FALSE)))</f>
        <v/>
      </c>
      <c r="N652" s="60" t="str">
        <f t="shared" si="39"/>
        <v/>
      </c>
      <c r="O652" s="60" t="str">
        <f t="shared" si="41"/>
        <v/>
      </c>
      <c r="P652" s="103">
        <f t="shared" si="40"/>
        <v>18.11000000000007</v>
      </c>
      <c r="Q652" s="58"/>
      <c r="R652" s="58"/>
      <c r="S652" s="102"/>
    </row>
    <row r="653" spans="1:19" ht="12.5" customHeight="1" x14ac:dyDescent="0.35">
      <c r="A653" s="2">
        <v>14</v>
      </c>
      <c r="B653" s="2" t="s">
        <v>117</v>
      </c>
      <c r="C653" s="67">
        <v>38.78293</v>
      </c>
      <c r="D653" t="s">
        <v>65</v>
      </c>
      <c r="E653" s="2" t="s">
        <v>59</v>
      </c>
      <c r="F653" s="2" t="s">
        <v>118</v>
      </c>
      <c r="G653" s="2">
        <v>-56.47</v>
      </c>
      <c r="I653" s="60">
        <f t="shared" si="38"/>
        <v>-56.47</v>
      </c>
      <c r="J653" s="60">
        <f>IF(OR(I653="",I654="",I655=""),"",(AVERAGEIF(A653:A$10000,A653,I653:I$10000)))</f>
        <v>-51.940714285714293</v>
      </c>
      <c r="K653" s="60"/>
      <c r="L653" s="55" t="str">
        <f>IF(O653="","",A653)</f>
        <v/>
      </c>
      <c r="M653" s="60" t="str">
        <f>IF(O653="","",(VLOOKUP(A653,A653:E7637,5,FALSE)))</f>
        <v/>
      </c>
      <c r="N653" s="55" t="str">
        <f t="shared" si="39"/>
        <v/>
      </c>
      <c r="O653" s="55" t="str">
        <f t="shared" si="41"/>
        <v/>
      </c>
      <c r="P653" s="104">
        <f t="shared" si="40"/>
        <v>19.1599999999994</v>
      </c>
      <c r="Q653" s="58"/>
      <c r="R653" s="58"/>
      <c r="S653" s="102"/>
    </row>
    <row r="654" spans="1:19" ht="12.5" customHeight="1" x14ac:dyDescent="0.35">
      <c r="A654" s="60">
        <v>14</v>
      </c>
      <c r="B654" s="60" t="s">
        <v>117</v>
      </c>
      <c r="C654" s="68">
        <v>38.802250000000001</v>
      </c>
      <c r="D654" s="58" t="s">
        <v>65</v>
      </c>
      <c r="E654" s="60" t="s">
        <v>59</v>
      </c>
      <c r="F654" s="60" t="s">
        <v>118</v>
      </c>
      <c r="G654" s="60">
        <v>-55.89</v>
      </c>
      <c r="H654" s="60"/>
      <c r="I654" s="60">
        <f t="shared" si="38"/>
        <v>-55.89</v>
      </c>
      <c r="J654" s="60">
        <f>IF(OR(I654="",I655="",I656=""),"",(AVERAGEIF(A654:A$10000,A654,I654:I$10000)))</f>
        <v>-51.592307692307699</v>
      </c>
      <c r="K654" s="60"/>
      <c r="L654" s="60" t="str">
        <f>IF(O654="","",A654)</f>
        <v/>
      </c>
      <c r="M654" s="60" t="str">
        <f>IF(O654="","",(VLOOKUP(A654,A654:E7638,5,FALSE)))</f>
        <v/>
      </c>
      <c r="N654" s="60" t="str">
        <f t="shared" si="39"/>
        <v/>
      </c>
      <c r="O654" s="60" t="str">
        <f t="shared" si="41"/>
        <v/>
      </c>
      <c r="P654" s="103">
        <f t="shared" si="40"/>
        <v>19.320000000000448</v>
      </c>
      <c r="Q654" s="58"/>
      <c r="R654" s="58"/>
      <c r="S654" s="102"/>
    </row>
    <row r="655" spans="1:19" ht="12.5" customHeight="1" x14ac:dyDescent="0.35">
      <c r="A655" s="2">
        <v>14</v>
      </c>
      <c r="B655" s="2" t="s">
        <v>117</v>
      </c>
      <c r="C655" s="67">
        <v>38.819839999999999</v>
      </c>
      <c r="D655" t="s">
        <v>65</v>
      </c>
      <c r="E655" s="2" t="s">
        <v>59</v>
      </c>
      <c r="F655" s="2" t="s">
        <v>118</v>
      </c>
      <c r="G655" s="2">
        <v>-58.59</v>
      </c>
      <c r="I655" s="60">
        <f t="shared" si="38"/>
        <v>-58.59</v>
      </c>
      <c r="J655" s="60">
        <f>IF(OR(I655="",I656="",I657=""),"",(AVERAGEIF(A655:A$10000,A655,I655:I$10000)))</f>
        <v>-51.23416666666666</v>
      </c>
      <c r="K655" s="60"/>
      <c r="L655" s="55" t="str">
        <f>IF(O655="","",A655)</f>
        <v/>
      </c>
      <c r="M655" s="60" t="str">
        <f>IF(O655="","",(VLOOKUP(A655,A655:E7639,5,FALSE)))</f>
        <v/>
      </c>
      <c r="N655" s="55" t="str">
        <f t="shared" si="39"/>
        <v/>
      </c>
      <c r="O655" s="55" t="str">
        <f t="shared" si="41"/>
        <v/>
      </c>
      <c r="P655" s="104">
        <f t="shared" si="40"/>
        <v>17.58999999999844</v>
      </c>
      <c r="Q655" s="58"/>
      <c r="R655" s="58"/>
      <c r="S655" s="102"/>
    </row>
    <row r="656" spans="1:19" ht="12.5" customHeight="1" x14ac:dyDescent="0.35">
      <c r="A656" s="60">
        <v>14</v>
      </c>
      <c r="B656" s="60" t="s">
        <v>117</v>
      </c>
      <c r="C656" s="68">
        <v>38.839779999999998</v>
      </c>
      <c r="D656" s="58" t="s">
        <v>65</v>
      </c>
      <c r="E656" s="60" t="s">
        <v>59</v>
      </c>
      <c r="F656" s="60" t="s">
        <v>118</v>
      </c>
      <c r="G656" s="60">
        <v>-57.98</v>
      </c>
      <c r="H656" s="60"/>
      <c r="I656" s="60">
        <f t="shared" si="38"/>
        <v>-57.98</v>
      </c>
      <c r="J656" s="60">
        <f>IF(OR(I656="",I657="",I658=""),"",(AVERAGEIF(A656:A$10000,A656,I656:I$10000)))</f>
        <v>-50.56545454545455</v>
      </c>
      <c r="K656" s="60"/>
      <c r="L656" s="60" t="str">
        <f>IF(O656="","",A656)</f>
        <v/>
      </c>
      <c r="M656" s="60" t="str">
        <f>IF(O656="","",(VLOOKUP(A656,A656:E7640,5,FALSE)))</f>
        <v/>
      </c>
      <c r="N656" s="60" t="str">
        <f t="shared" si="39"/>
        <v/>
      </c>
      <c r="O656" s="60" t="str">
        <f t="shared" si="41"/>
        <v/>
      </c>
      <c r="P656" s="103">
        <f t="shared" si="40"/>
        <v>19.939999999998292</v>
      </c>
      <c r="Q656" s="58"/>
      <c r="R656" s="58"/>
      <c r="S656" s="102"/>
    </row>
    <row r="657" spans="1:19" ht="12.5" customHeight="1" x14ac:dyDescent="0.35">
      <c r="A657" s="2">
        <v>14</v>
      </c>
      <c r="B657" s="2" t="s">
        <v>117</v>
      </c>
      <c r="C657" s="67">
        <v>38.862580000000001</v>
      </c>
      <c r="D657" t="s">
        <v>65</v>
      </c>
      <c r="E657" s="2" t="s">
        <v>59</v>
      </c>
      <c r="F657" s="2" t="s">
        <v>118</v>
      </c>
      <c r="G657" s="2">
        <v>-65</v>
      </c>
      <c r="I657" s="60">
        <f t="shared" ref="I657:I720" si="42">IF(AND(OR(G656&gt;G$5,G658&gt;G$5),G657&gt;G$5),G657,"")</f>
        <v>-65</v>
      </c>
      <c r="J657" s="60">
        <f>IF(OR(I657="",I658="",I659=""),"",(AVERAGEIF(A657:A$10000,A657,I657:I$10000)))</f>
        <v>-49.823999999999998</v>
      </c>
      <c r="K657" s="60"/>
      <c r="L657" s="55" t="str">
        <f>IF(O657="","",A657)</f>
        <v/>
      </c>
      <c r="M657" s="60" t="str">
        <f>IF(O657="","",(VLOOKUP(A657,A657:E7641,5,FALSE)))</f>
        <v/>
      </c>
      <c r="N657" s="55" t="str">
        <f t="shared" si="39"/>
        <v/>
      </c>
      <c r="O657" s="55" t="str">
        <f t="shared" si="41"/>
        <v/>
      </c>
      <c r="P657" s="104">
        <f t="shared" si="40"/>
        <v>22.800000000003706</v>
      </c>
      <c r="Q657" s="58"/>
      <c r="R657" s="58"/>
      <c r="S657" s="102"/>
    </row>
    <row r="658" spans="1:19" ht="12.5" customHeight="1" x14ac:dyDescent="0.35">
      <c r="A658" s="60">
        <v>14</v>
      </c>
      <c r="B658" s="60" t="s">
        <v>117</v>
      </c>
      <c r="C658" s="68">
        <v>38.884399999999999</v>
      </c>
      <c r="D658" s="58" t="s">
        <v>65</v>
      </c>
      <c r="E658" s="60" t="s">
        <v>59</v>
      </c>
      <c r="F658" s="60" t="s">
        <v>118</v>
      </c>
      <c r="G658" s="60">
        <v>-48.26</v>
      </c>
      <c r="H658" s="60"/>
      <c r="I658" s="60">
        <f t="shared" si="42"/>
        <v>-48.26</v>
      </c>
      <c r="J658" s="60">
        <f>IF(OR(I658="",I659="",I660=""),"",(AVERAGEIF(A658:A$10000,A658,I658:I$10000)))</f>
        <v>-48.137777777777785</v>
      </c>
      <c r="K658" s="60"/>
      <c r="L658" s="60" t="str">
        <f>IF(O658="","",A658)</f>
        <v/>
      </c>
      <c r="M658" s="60" t="str">
        <f>IF(O658="","",(VLOOKUP(A658,A658:E7642,5,FALSE)))</f>
        <v/>
      </c>
      <c r="N658" s="60" t="str">
        <f t="shared" ref="N658:N721" si="43">IF(L658="","",I658)</f>
        <v/>
      </c>
      <c r="O658" s="60" t="str">
        <f t="shared" si="41"/>
        <v/>
      </c>
      <c r="P658" s="103">
        <f t="shared" ref="P658:P721" si="44">IF(A658=A657,ABS(C658-C657)*1000,"")</f>
        <v>21.819999999998174</v>
      </c>
      <c r="Q658" s="58"/>
      <c r="R658" s="58"/>
      <c r="S658" s="102"/>
    </row>
    <row r="659" spans="1:19" ht="12.5" customHeight="1" x14ac:dyDescent="0.35">
      <c r="A659" s="2">
        <v>14</v>
      </c>
      <c r="B659" s="2" t="s">
        <v>117</v>
      </c>
      <c r="C659" s="67">
        <v>38.906300000000002</v>
      </c>
      <c r="D659" t="s">
        <v>65</v>
      </c>
      <c r="E659" s="2" t="s">
        <v>59</v>
      </c>
      <c r="F659" s="2" t="s">
        <v>118</v>
      </c>
      <c r="G659" s="2">
        <v>-62.51</v>
      </c>
      <c r="I659" s="60">
        <f t="shared" si="42"/>
        <v>-62.51</v>
      </c>
      <c r="J659" s="60">
        <f>IF(OR(I659="",I660="",I661=""),"",(AVERAGEIF(A659:A$10000,A659,I659:I$10000)))</f>
        <v>-48.122499999999995</v>
      </c>
      <c r="K659" s="60"/>
      <c r="L659" s="55" t="str">
        <f>IF(O659="","",A659)</f>
        <v/>
      </c>
      <c r="M659" s="60" t="str">
        <f>IF(O659="","",(VLOOKUP(A659,A659:E7643,5,FALSE)))</f>
        <v/>
      </c>
      <c r="N659" s="55" t="str">
        <f t="shared" si="43"/>
        <v/>
      </c>
      <c r="O659" s="55" t="str">
        <f t="shared" si="41"/>
        <v/>
      </c>
      <c r="P659" s="104">
        <f t="shared" si="44"/>
        <v>21.900000000002251</v>
      </c>
      <c r="Q659" s="58"/>
      <c r="R659" s="58"/>
      <c r="S659" s="102"/>
    </row>
    <row r="660" spans="1:19" ht="12.5" customHeight="1" x14ac:dyDescent="0.35">
      <c r="A660" s="60">
        <v>14</v>
      </c>
      <c r="B660" s="60" t="s">
        <v>117</v>
      </c>
      <c r="C660" s="68">
        <v>38.927590000000002</v>
      </c>
      <c r="D660" s="58" t="s">
        <v>65</v>
      </c>
      <c r="E660" s="60" t="s">
        <v>59</v>
      </c>
      <c r="F660" s="60" t="s">
        <v>118</v>
      </c>
      <c r="G660" s="60">
        <v>-64.150000000000006</v>
      </c>
      <c r="H660" s="60"/>
      <c r="I660" s="60">
        <f t="shared" si="42"/>
        <v>-64.150000000000006</v>
      </c>
      <c r="J660" s="60">
        <f>IF(OR(I660="",I661="",I662=""),"",(AVERAGEIF(A660:A$10000,A660,I660:I$10000)))</f>
        <v>-46.067142857142855</v>
      </c>
      <c r="K660" s="60"/>
      <c r="L660" s="60" t="str">
        <f>IF(O660="","",A660)</f>
        <v/>
      </c>
      <c r="M660" s="60" t="str">
        <f>IF(O660="","",(VLOOKUP(A660,A660:E7644,5,FALSE)))</f>
        <v/>
      </c>
      <c r="N660" s="60" t="str">
        <f t="shared" si="43"/>
        <v/>
      </c>
      <c r="O660" s="60" t="str">
        <f t="shared" si="41"/>
        <v/>
      </c>
      <c r="P660" s="103">
        <f t="shared" si="44"/>
        <v>21.290000000000475</v>
      </c>
      <c r="Q660" s="58"/>
      <c r="R660" s="58"/>
      <c r="S660" s="102"/>
    </row>
    <row r="661" spans="1:19" ht="12.5" customHeight="1" x14ac:dyDescent="0.35">
      <c r="A661" s="2">
        <v>14</v>
      </c>
      <c r="B661" s="2" t="s">
        <v>117</v>
      </c>
      <c r="C661" s="67">
        <v>38.952550000000002</v>
      </c>
      <c r="D661" t="s">
        <v>65</v>
      </c>
      <c r="E661" s="2" t="s">
        <v>59</v>
      </c>
      <c r="F661" s="2" t="s">
        <v>118</v>
      </c>
      <c r="G661" s="2">
        <v>-40.299999999999997</v>
      </c>
      <c r="I661" s="60">
        <f t="shared" si="42"/>
        <v>-40.299999999999997</v>
      </c>
      <c r="J661" s="60">
        <f>IF(OR(I661="",I662="",I663=""),"",(AVERAGEIF(A661:A$10000,A661,I661:I$10000)))</f>
        <v>-43.053333333333335</v>
      </c>
      <c r="K661" s="60"/>
      <c r="L661" s="55" t="str">
        <f>IF(O661="","",A661)</f>
        <v/>
      </c>
      <c r="M661" s="60" t="str">
        <f>IF(O661="","",(VLOOKUP(A661,A661:E7645,5,FALSE)))</f>
        <v/>
      </c>
      <c r="N661" s="55" t="str">
        <f t="shared" si="43"/>
        <v/>
      </c>
      <c r="O661" s="55" t="str">
        <f t="shared" si="41"/>
        <v/>
      </c>
      <c r="P661" s="104">
        <f t="shared" si="44"/>
        <v>24.960000000000093</v>
      </c>
      <c r="Q661" s="58"/>
      <c r="R661" s="58"/>
      <c r="S661" s="102"/>
    </row>
    <row r="662" spans="1:19" ht="12.5" customHeight="1" x14ac:dyDescent="0.35">
      <c r="A662" s="60">
        <v>14</v>
      </c>
      <c r="B662" s="60" t="s">
        <v>117</v>
      </c>
      <c r="C662" s="68">
        <v>38.970390000000002</v>
      </c>
      <c r="D662" s="58" t="s">
        <v>65</v>
      </c>
      <c r="E662" s="60" t="s">
        <v>59</v>
      </c>
      <c r="F662" s="60" t="s">
        <v>118</v>
      </c>
      <c r="G662" s="60">
        <v>-44.4</v>
      </c>
      <c r="H662" s="60"/>
      <c r="I662" s="60">
        <f t="shared" si="42"/>
        <v>-44.4</v>
      </c>
      <c r="J662" s="60">
        <f>IF(OR(I662="",I663="",I664=""),"",(AVERAGEIF(A662:A$10000,A662,I662:I$10000)))</f>
        <v>-43.603999999999999</v>
      </c>
      <c r="K662" s="60"/>
      <c r="L662" s="60" t="str">
        <f>IF(O662="","",A662)</f>
        <v/>
      </c>
      <c r="M662" s="60" t="str">
        <f>IF(O662="","",(VLOOKUP(A662,A662:E7646,5,FALSE)))</f>
        <v/>
      </c>
      <c r="N662" s="60" t="str">
        <f t="shared" si="43"/>
        <v/>
      </c>
      <c r="O662" s="60" t="str">
        <f t="shared" si="41"/>
        <v/>
      </c>
      <c r="P662" s="103">
        <f t="shared" si="44"/>
        <v>17.839999999999634</v>
      </c>
      <c r="Q662" s="58"/>
      <c r="R662" s="58"/>
      <c r="S662" s="102"/>
    </row>
    <row r="663" spans="1:19" ht="12.5" customHeight="1" x14ac:dyDescent="0.35">
      <c r="A663" s="2">
        <v>14</v>
      </c>
      <c r="B663" s="2" t="s">
        <v>117</v>
      </c>
      <c r="C663" s="67">
        <v>38.992159999999998</v>
      </c>
      <c r="D663" t="s">
        <v>65</v>
      </c>
      <c r="E663" s="2" t="s">
        <v>59</v>
      </c>
      <c r="F663" s="2" t="s">
        <v>118</v>
      </c>
      <c r="G663" s="2">
        <v>-55.1</v>
      </c>
      <c r="I663" s="60">
        <f t="shared" si="42"/>
        <v>-55.1</v>
      </c>
      <c r="J663" s="60">
        <f>IF(OR(I663="",I664="",I665=""),"",(AVERAGEIF(A663:A$10000,A663,I663:I$10000)))</f>
        <v>-43.405000000000001</v>
      </c>
      <c r="K663" s="60"/>
      <c r="L663" s="55" t="str">
        <f>IF(O663="","",A663)</f>
        <v/>
      </c>
      <c r="M663" s="60" t="str">
        <f>IF(O663="","",(VLOOKUP(A663,A663:E7647,5,FALSE)))</f>
        <v/>
      </c>
      <c r="N663" s="55" t="str">
        <f t="shared" si="43"/>
        <v/>
      </c>
      <c r="O663" s="55" t="str">
        <f t="shared" si="41"/>
        <v/>
      </c>
      <c r="P663" s="104">
        <f t="shared" si="44"/>
        <v>21.769999999996514</v>
      </c>
      <c r="Q663" s="58"/>
      <c r="R663" s="58"/>
      <c r="S663" s="102"/>
    </row>
    <row r="664" spans="1:19" ht="12.5" customHeight="1" x14ac:dyDescent="0.35">
      <c r="A664" s="60">
        <v>14</v>
      </c>
      <c r="B664" s="60" t="s">
        <v>117</v>
      </c>
      <c r="C664" s="68">
        <v>39.013269999999999</v>
      </c>
      <c r="D664" s="58" t="s">
        <v>65</v>
      </c>
      <c r="E664" s="60" t="s">
        <v>59</v>
      </c>
      <c r="F664" s="60" t="s">
        <v>118</v>
      </c>
      <c r="G664" s="60">
        <v>-46.22</v>
      </c>
      <c r="H664" s="60"/>
      <c r="I664" s="60">
        <f t="shared" si="42"/>
        <v>-46.22</v>
      </c>
      <c r="J664" s="60">
        <f>IF(OR(I664="",I665="",I666=""),"",(AVERAGEIF(A664:A$10000,A664,I664:I$10000)))</f>
        <v>-39.506666666666668</v>
      </c>
      <c r="K664" s="60"/>
      <c r="L664" s="60" t="str">
        <f>IF(O664="","",A664)</f>
        <v/>
      </c>
      <c r="M664" s="60" t="str">
        <f>IF(O664="","",(VLOOKUP(A664,A664:E7648,5,FALSE)))</f>
        <v/>
      </c>
      <c r="N664" s="60" t="str">
        <f t="shared" si="43"/>
        <v/>
      </c>
      <c r="O664" s="60" t="str">
        <f t="shared" si="41"/>
        <v/>
      </c>
      <c r="P664" s="103">
        <f t="shared" si="44"/>
        <v>21.110000000000184</v>
      </c>
      <c r="Q664" s="58"/>
      <c r="R664" s="58"/>
      <c r="S664" s="102"/>
    </row>
    <row r="665" spans="1:19" ht="12.5" customHeight="1" x14ac:dyDescent="0.35">
      <c r="A665" s="2">
        <v>14</v>
      </c>
      <c r="B665" s="2" t="s">
        <v>117</v>
      </c>
      <c r="C665" s="67">
        <v>39.032089999999997</v>
      </c>
      <c r="D665" t="s">
        <v>65</v>
      </c>
      <c r="E665" s="2" t="s">
        <v>59</v>
      </c>
      <c r="F665" s="2" t="s">
        <v>118</v>
      </c>
      <c r="G665" s="2">
        <v>-33.74</v>
      </c>
      <c r="I665" s="60">
        <f t="shared" si="42"/>
        <v>-33.74</v>
      </c>
      <c r="J665" s="60" t="str">
        <f>IF(OR(I665="",I666="",I667=""),"",(AVERAGEIF(A665:A$10000,A665,I665:I$10000)))</f>
        <v/>
      </c>
      <c r="K665" s="60"/>
      <c r="L665" s="55" t="str">
        <f>IF(O665="","",A665)</f>
        <v/>
      </c>
      <c r="M665" s="60" t="str">
        <f>IF(O665="","",(VLOOKUP(A665,A665:E7649,5,FALSE)))</f>
        <v/>
      </c>
      <c r="N665" s="55" t="str">
        <f t="shared" si="43"/>
        <v/>
      </c>
      <c r="O665" s="55" t="str">
        <f t="shared" si="41"/>
        <v/>
      </c>
      <c r="P665" s="104">
        <f t="shared" si="44"/>
        <v>18.819999999998061</v>
      </c>
      <c r="Q665" s="58"/>
      <c r="R665" s="58"/>
      <c r="S665" s="102"/>
    </row>
    <row r="666" spans="1:19" ht="12.5" customHeight="1" x14ac:dyDescent="0.35">
      <c r="A666" s="60">
        <v>14</v>
      </c>
      <c r="B666" s="60" t="s">
        <v>117</v>
      </c>
      <c r="C666" s="68">
        <v>39.06091</v>
      </c>
      <c r="D666" s="58" t="s">
        <v>65</v>
      </c>
      <c r="E666" s="60" t="s">
        <v>59</v>
      </c>
      <c r="F666" s="60" t="s">
        <v>118</v>
      </c>
      <c r="G666" s="60">
        <v>-38.56</v>
      </c>
      <c r="H666" s="60"/>
      <c r="I666" s="60">
        <f t="shared" si="42"/>
        <v>-38.56</v>
      </c>
      <c r="J666" s="60" t="str">
        <f>IF(OR(I666="",I667="",I668=""),"",(AVERAGEIF(A666:A$10000,A666,I666:I$10000)))</f>
        <v/>
      </c>
      <c r="K666" s="60"/>
      <c r="L666" s="60" t="str">
        <f>IF(O666="","",A666)</f>
        <v/>
      </c>
      <c r="M666" s="60" t="str">
        <f>IF(O666="","",(VLOOKUP(A666,A666:E7650,5,FALSE)))</f>
        <v/>
      </c>
      <c r="N666" s="60" t="str">
        <f t="shared" si="43"/>
        <v/>
      </c>
      <c r="O666" s="60" t="str">
        <f t="shared" ref="O666:O729" si="45">IF(J666="","",IF(AND(J665="",J664="",J663=""),C666,""))</f>
        <v/>
      </c>
      <c r="P666" s="103">
        <f t="shared" si="44"/>
        <v>28.820000000003176</v>
      </c>
      <c r="Q666" s="58"/>
      <c r="R666" s="58"/>
      <c r="S666" s="102"/>
    </row>
    <row r="667" spans="1:19" ht="12.5" customHeight="1" x14ac:dyDescent="0.35">
      <c r="A667" s="2">
        <v>15</v>
      </c>
      <c r="B667" s="2" t="s">
        <v>117</v>
      </c>
      <c r="C667" s="67">
        <v>40.096170000000001</v>
      </c>
      <c r="D667" t="s">
        <v>65</v>
      </c>
      <c r="E667" s="2" t="s">
        <v>57</v>
      </c>
      <c r="F667" s="2" t="s">
        <v>118</v>
      </c>
      <c r="G667" s="2">
        <v>-86.92</v>
      </c>
      <c r="I667" s="60" t="str">
        <f t="shared" si="42"/>
        <v/>
      </c>
      <c r="J667" s="60" t="str">
        <f>IF(OR(I667="",I668="",I669=""),"",(AVERAGEIF(A667:A$10000,A667,I667:I$10000)))</f>
        <v/>
      </c>
      <c r="K667" s="60"/>
      <c r="L667" s="55" t="str">
        <f>IF(O667="","",A667)</f>
        <v/>
      </c>
      <c r="M667" s="60" t="str">
        <f>IF(O667="","",(VLOOKUP(A667,A667:E7651,5,FALSE)))</f>
        <v/>
      </c>
      <c r="N667" s="55" t="str">
        <f t="shared" si="43"/>
        <v/>
      </c>
      <c r="O667" s="55" t="str">
        <f t="shared" si="45"/>
        <v/>
      </c>
      <c r="P667" s="104" t="str">
        <f t="shared" si="44"/>
        <v/>
      </c>
      <c r="Q667" s="58"/>
      <c r="R667" s="58"/>
      <c r="S667" s="102"/>
    </row>
    <row r="668" spans="1:19" ht="12.5" customHeight="1" x14ac:dyDescent="0.35">
      <c r="A668" s="60">
        <v>15</v>
      </c>
      <c r="B668" s="60" t="s">
        <v>117</v>
      </c>
      <c r="C668" s="68">
        <v>40.11356</v>
      </c>
      <c r="D668" s="58" t="s">
        <v>65</v>
      </c>
      <c r="E668" s="60" t="s">
        <v>57</v>
      </c>
      <c r="F668" s="60" t="s">
        <v>118</v>
      </c>
      <c r="G668" s="60">
        <v>-88.23</v>
      </c>
      <c r="H668" s="60"/>
      <c r="I668" s="60" t="str">
        <f t="shared" si="42"/>
        <v/>
      </c>
      <c r="J668" s="60" t="str">
        <f>IF(OR(I668="",I669="",I670=""),"",(AVERAGEIF(A668:A$10000,A668,I668:I$10000)))</f>
        <v/>
      </c>
      <c r="K668" s="60"/>
      <c r="L668" s="60" t="str">
        <f>IF(O668="","",A668)</f>
        <v/>
      </c>
      <c r="M668" s="60" t="str">
        <f>IF(O668="","",(VLOOKUP(A668,A668:E7652,5,FALSE)))</f>
        <v/>
      </c>
      <c r="N668" s="60" t="str">
        <f t="shared" si="43"/>
        <v/>
      </c>
      <c r="O668" s="60" t="str">
        <f t="shared" si="45"/>
        <v/>
      </c>
      <c r="P668" s="103">
        <f t="shared" si="44"/>
        <v>17.389999999998906</v>
      </c>
      <c r="Q668" s="58"/>
      <c r="R668" s="58"/>
      <c r="S668" s="102"/>
    </row>
    <row r="669" spans="1:19" ht="12.5" customHeight="1" x14ac:dyDescent="0.35">
      <c r="A669" s="2">
        <v>15</v>
      </c>
      <c r="B669" s="2" t="s">
        <v>117</v>
      </c>
      <c r="C669" s="67">
        <v>40.141089999999998</v>
      </c>
      <c r="D669" t="s">
        <v>65</v>
      </c>
      <c r="E669" s="2" t="s">
        <v>57</v>
      </c>
      <c r="F669" s="2" t="s">
        <v>118</v>
      </c>
      <c r="G669" s="2">
        <v>-98.49</v>
      </c>
      <c r="I669" s="60" t="str">
        <f t="shared" si="42"/>
        <v/>
      </c>
      <c r="J669" s="60" t="str">
        <f>IF(OR(I669="",I670="",I671=""),"",(AVERAGEIF(A669:A$10000,A669,I669:I$10000)))</f>
        <v/>
      </c>
      <c r="K669" s="60"/>
      <c r="L669" s="55" t="str">
        <f>IF(O669="","",A669)</f>
        <v/>
      </c>
      <c r="M669" s="60" t="str">
        <f>IF(O669="","",(VLOOKUP(A669,A669:E7653,5,FALSE)))</f>
        <v/>
      </c>
      <c r="N669" s="55" t="str">
        <f t="shared" si="43"/>
        <v/>
      </c>
      <c r="O669" s="55" t="str">
        <f t="shared" si="45"/>
        <v/>
      </c>
      <c r="P669" s="104">
        <f t="shared" si="44"/>
        <v>27.529999999998722</v>
      </c>
      <c r="Q669" s="58"/>
      <c r="R669" s="58"/>
      <c r="S669" s="102"/>
    </row>
    <row r="670" spans="1:19" ht="12.5" customHeight="1" x14ac:dyDescent="0.35">
      <c r="A670" s="60">
        <v>15</v>
      </c>
      <c r="B670" s="60" t="s">
        <v>117</v>
      </c>
      <c r="C670" s="68">
        <v>40.163989999999998</v>
      </c>
      <c r="D670" s="58" t="s">
        <v>65</v>
      </c>
      <c r="E670" s="60" t="s">
        <v>57</v>
      </c>
      <c r="F670" s="60" t="s">
        <v>118</v>
      </c>
      <c r="G670" s="60">
        <v>-98.49</v>
      </c>
      <c r="H670" s="60"/>
      <c r="I670" s="60" t="str">
        <f t="shared" si="42"/>
        <v/>
      </c>
      <c r="J670" s="60" t="str">
        <f>IF(OR(I670="",I671="",I672=""),"",(AVERAGEIF(A670:A$10000,A670,I670:I$10000)))</f>
        <v/>
      </c>
      <c r="K670" s="60"/>
      <c r="L670" s="60" t="str">
        <f>IF(O670="","",A670)</f>
        <v/>
      </c>
      <c r="M670" s="60" t="str">
        <f>IF(O670="","",(VLOOKUP(A670,A670:E7654,5,FALSE)))</f>
        <v/>
      </c>
      <c r="N670" s="60" t="str">
        <f t="shared" si="43"/>
        <v/>
      </c>
      <c r="O670" s="60" t="str">
        <f t="shared" si="45"/>
        <v/>
      </c>
      <c r="P670" s="103">
        <f t="shared" si="44"/>
        <v>22.89999999999992</v>
      </c>
      <c r="Q670" s="58"/>
      <c r="R670" s="58"/>
      <c r="S670" s="102"/>
    </row>
    <row r="671" spans="1:19" ht="12.5" customHeight="1" x14ac:dyDescent="0.35">
      <c r="A671" s="2">
        <v>15</v>
      </c>
      <c r="B671" s="2" t="s">
        <v>117</v>
      </c>
      <c r="C671" s="67">
        <v>40.184289999999997</v>
      </c>
      <c r="D671" t="s">
        <v>65</v>
      </c>
      <c r="E671" s="2" t="s">
        <v>57</v>
      </c>
      <c r="F671" s="2" t="s">
        <v>118</v>
      </c>
      <c r="G671" s="2">
        <v>-93.57</v>
      </c>
      <c r="I671" s="60" t="str">
        <f t="shared" si="42"/>
        <v/>
      </c>
      <c r="J671" s="60" t="str">
        <f>IF(OR(I671="",I672="",I673=""),"",(AVERAGEIF(A671:A$10000,A671,I671:I$10000)))</f>
        <v/>
      </c>
      <c r="K671" s="60"/>
      <c r="L671" s="55" t="str">
        <f>IF(O671="","",A671)</f>
        <v/>
      </c>
      <c r="M671" s="60" t="str">
        <f>IF(O671="","",(VLOOKUP(A671,A671:E7655,5,FALSE)))</f>
        <v/>
      </c>
      <c r="N671" s="55" t="str">
        <f t="shared" si="43"/>
        <v/>
      </c>
      <c r="O671" s="55" t="str">
        <f t="shared" si="45"/>
        <v/>
      </c>
      <c r="P671" s="104">
        <f t="shared" si="44"/>
        <v>20.299999999998875</v>
      </c>
      <c r="Q671" s="58"/>
      <c r="R671" s="58"/>
      <c r="S671" s="102"/>
    </row>
    <row r="672" spans="1:19" ht="12.5" customHeight="1" x14ac:dyDescent="0.35">
      <c r="A672" s="60">
        <v>15</v>
      </c>
      <c r="B672" s="60" t="s">
        <v>117</v>
      </c>
      <c r="C672" s="68">
        <v>40.204050000000002</v>
      </c>
      <c r="D672" s="58" t="s">
        <v>65</v>
      </c>
      <c r="E672" s="60" t="s">
        <v>57</v>
      </c>
      <c r="F672" s="60" t="s">
        <v>118</v>
      </c>
      <c r="G672" s="60">
        <v>-99.44</v>
      </c>
      <c r="H672" s="60"/>
      <c r="I672" s="60" t="str">
        <f t="shared" si="42"/>
        <v/>
      </c>
      <c r="J672" s="60" t="str">
        <f>IF(OR(I672="",I673="",I674=""),"",(AVERAGEIF(A672:A$10000,A672,I672:I$10000)))</f>
        <v/>
      </c>
      <c r="K672" s="60"/>
      <c r="L672" s="60" t="str">
        <f>IF(O672="","",A672)</f>
        <v/>
      </c>
      <c r="M672" s="60" t="str">
        <f>IF(O672="","",(VLOOKUP(A672,A672:E7656,5,FALSE)))</f>
        <v/>
      </c>
      <c r="N672" s="60" t="str">
        <f t="shared" si="43"/>
        <v/>
      </c>
      <c r="O672" s="60" t="str">
        <f t="shared" si="45"/>
        <v/>
      </c>
      <c r="P672" s="103">
        <f t="shared" si="44"/>
        <v>19.760000000005107</v>
      </c>
      <c r="Q672" s="58"/>
      <c r="R672" s="58"/>
      <c r="S672" s="102"/>
    </row>
    <row r="673" spans="1:19" ht="12.5" customHeight="1" x14ac:dyDescent="0.35">
      <c r="A673" s="2">
        <v>15</v>
      </c>
      <c r="B673" s="2" t="s">
        <v>117</v>
      </c>
      <c r="C673" s="67">
        <v>40.226140000000001</v>
      </c>
      <c r="D673" t="s">
        <v>65</v>
      </c>
      <c r="E673" s="2" t="s">
        <v>57</v>
      </c>
      <c r="F673" s="2" t="s">
        <v>118</v>
      </c>
      <c r="G673" s="2">
        <v>-97.45</v>
      </c>
      <c r="I673" s="60" t="str">
        <f t="shared" si="42"/>
        <v/>
      </c>
      <c r="J673" s="60" t="str">
        <f>IF(OR(I673="",I674="",I675=""),"",(AVERAGEIF(A673:A$10000,A673,I673:I$10000)))</f>
        <v/>
      </c>
      <c r="K673" s="60"/>
      <c r="L673" s="55" t="str">
        <f>IF(O673="","",A673)</f>
        <v/>
      </c>
      <c r="M673" s="60" t="str">
        <f>IF(O673="","",(VLOOKUP(A673,A673:E7657,5,FALSE)))</f>
        <v/>
      </c>
      <c r="N673" s="55" t="str">
        <f t="shared" si="43"/>
        <v/>
      </c>
      <c r="O673" s="55" t="str">
        <f t="shared" si="45"/>
        <v/>
      </c>
      <c r="P673" s="104">
        <f t="shared" si="44"/>
        <v>22.089999999998611</v>
      </c>
      <c r="Q673" s="58"/>
      <c r="R673" s="58"/>
      <c r="S673" s="102"/>
    </row>
    <row r="674" spans="1:19" ht="12.5" customHeight="1" x14ac:dyDescent="0.35">
      <c r="A674" s="60">
        <v>15</v>
      </c>
      <c r="B674" s="60" t="s">
        <v>117</v>
      </c>
      <c r="C674" s="68">
        <v>40.248980000000003</v>
      </c>
      <c r="D674" s="58" t="s">
        <v>65</v>
      </c>
      <c r="E674" s="60" t="s">
        <v>57</v>
      </c>
      <c r="F674" s="60" t="s">
        <v>118</v>
      </c>
      <c r="G674" s="60">
        <v>-95.4</v>
      </c>
      <c r="H674" s="60"/>
      <c r="I674" s="60" t="str">
        <f t="shared" si="42"/>
        <v/>
      </c>
      <c r="J674" s="60" t="str">
        <f>IF(OR(I674="",I675="",I676=""),"",(AVERAGEIF(A674:A$10000,A674,I674:I$10000)))</f>
        <v/>
      </c>
      <c r="K674" s="60"/>
      <c r="L674" s="60" t="str">
        <f>IF(O674="","",A674)</f>
        <v/>
      </c>
      <c r="M674" s="60" t="str">
        <f>IF(O674="","",(VLOOKUP(A674,A674:E7658,5,FALSE)))</f>
        <v/>
      </c>
      <c r="N674" s="60" t="str">
        <f t="shared" si="43"/>
        <v/>
      </c>
      <c r="O674" s="60" t="str">
        <f t="shared" si="45"/>
        <v/>
      </c>
      <c r="P674" s="103">
        <f t="shared" si="44"/>
        <v>22.840000000002192</v>
      </c>
      <c r="Q674" s="58"/>
      <c r="R674" s="58"/>
      <c r="S674" s="102"/>
    </row>
    <row r="675" spans="1:19" ht="12.5" customHeight="1" x14ac:dyDescent="0.35">
      <c r="A675" s="2">
        <v>15</v>
      </c>
      <c r="B675" s="2" t="s">
        <v>117</v>
      </c>
      <c r="C675" s="67">
        <v>40.27028</v>
      </c>
      <c r="D675" t="s">
        <v>65</v>
      </c>
      <c r="E675" s="2" t="s">
        <v>57</v>
      </c>
      <c r="F675" s="2" t="s">
        <v>118</v>
      </c>
      <c r="G675" s="2">
        <v>-93</v>
      </c>
      <c r="I675" s="60" t="str">
        <f t="shared" si="42"/>
        <v/>
      </c>
      <c r="J675" s="60" t="str">
        <f>IF(OR(I675="",I676="",I677=""),"",(AVERAGEIF(A675:A$10000,A675,I675:I$10000)))</f>
        <v/>
      </c>
      <c r="K675" s="60"/>
      <c r="L675" s="55" t="str">
        <f>IF(O675="","",A675)</f>
        <v/>
      </c>
      <c r="M675" s="60" t="str">
        <f>IF(O675="","",(VLOOKUP(A675,A675:E7659,5,FALSE)))</f>
        <v/>
      </c>
      <c r="N675" s="55" t="str">
        <f t="shared" si="43"/>
        <v/>
      </c>
      <c r="O675" s="55" t="str">
        <f t="shared" si="45"/>
        <v/>
      </c>
      <c r="P675" s="104">
        <f t="shared" si="44"/>
        <v>21.299999999996544</v>
      </c>
      <c r="Q675" s="58"/>
      <c r="R675" s="58"/>
      <c r="S675" s="102"/>
    </row>
    <row r="676" spans="1:19" ht="12.5" customHeight="1" x14ac:dyDescent="0.35">
      <c r="A676" s="60">
        <v>15</v>
      </c>
      <c r="B676" s="60" t="s">
        <v>117</v>
      </c>
      <c r="C676" s="68">
        <v>40.299900000000001</v>
      </c>
      <c r="D676" s="58" t="s">
        <v>65</v>
      </c>
      <c r="E676" s="60" t="s">
        <v>57</v>
      </c>
      <c r="F676" s="60" t="s">
        <v>118</v>
      </c>
      <c r="G676" s="60">
        <v>-94.4</v>
      </c>
      <c r="H676" s="60"/>
      <c r="I676" s="60" t="str">
        <f t="shared" si="42"/>
        <v/>
      </c>
      <c r="J676" s="60" t="str">
        <f>IF(OR(I676="",I677="",I678=""),"",(AVERAGEIF(A676:A$10000,A676,I676:I$10000)))</f>
        <v/>
      </c>
      <c r="K676" s="60"/>
      <c r="L676" s="60" t="str">
        <f>IF(O676="","",A676)</f>
        <v/>
      </c>
      <c r="M676" s="60" t="str">
        <f>IF(O676="","",(VLOOKUP(A676,A676:E7660,5,FALSE)))</f>
        <v/>
      </c>
      <c r="N676" s="60" t="str">
        <f t="shared" si="43"/>
        <v/>
      </c>
      <c r="O676" s="60" t="str">
        <f t="shared" si="45"/>
        <v/>
      </c>
      <c r="P676" s="103">
        <f t="shared" si="44"/>
        <v>29.620000000001312</v>
      </c>
      <c r="Q676" s="58"/>
      <c r="R676" s="58"/>
      <c r="S676" s="102"/>
    </row>
    <row r="677" spans="1:19" ht="12.5" customHeight="1" x14ac:dyDescent="0.35">
      <c r="A677" s="2">
        <v>15</v>
      </c>
      <c r="B677" s="2" t="s">
        <v>117</v>
      </c>
      <c r="C677" s="67">
        <v>40.325850000000003</v>
      </c>
      <c r="D677" t="s">
        <v>65</v>
      </c>
      <c r="E677" s="2" t="s">
        <v>57</v>
      </c>
      <c r="F677" s="2" t="s">
        <v>118</v>
      </c>
      <c r="G677" s="2">
        <v>-97.16</v>
      </c>
      <c r="I677" s="60" t="str">
        <f t="shared" si="42"/>
        <v/>
      </c>
      <c r="J677" s="60" t="str">
        <f>IF(OR(I677="",I678="",I679=""),"",(AVERAGEIF(A677:A$10000,A677,I677:I$10000)))</f>
        <v/>
      </c>
      <c r="K677" s="60"/>
      <c r="L677" s="55" t="str">
        <f>IF(O677="","",A677)</f>
        <v/>
      </c>
      <c r="M677" s="60" t="str">
        <f>IF(O677="","",(VLOOKUP(A677,A677:E7661,5,FALSE)))</f>
        <v/>
      </c>
      <c r="N677" s="55" t="str">
        <f t="shared" si="43"/>
        <v/>
      </c>
      <c r="O677" s="55" t="str">
        <f t="shared" si="45"/>
        <v/>
      </c>
      <c r="P677" s="104">
        <f t="shared" si="44"/>
        <v>25.950000000001694</v>
      </c>
      <c r="Q677" s="58"/>
      <c r="R677" s="58"/>
      <c r="S677" s="102"/>
    </row>
    <row r="678" spans="1:19" ht="12.5" customHeight="1" x14ac:dyDescent="0.35">
      <c r="A678" s="60">
        <v>15</v>
      </c>
      <c r="B678" s="60" t="s">
        <v>117</v>
      </c>
      <c r="C678" s="68">
        <v>40.345889999999997</v>
      </c>
      <c r="D678" s="58" t="s">
        <v>65</v>
      </c>
      <c r="E678" s="60" t="s">
        <v>57</v>
      </c>
      <c r="F678" s="60" t="s">
        <v>118</v>
      </c>
      <c r="G678" s="60">
        <v>-95.66</v>
      </c>
      <c r="H678" s="60"/>
      <c r="I678" s="60" t="str">
        <f t="shared" si="42"/>
        <v/>
      </c>
      <c r="J678" s="60" t="str">
        <f>IF(OR(I678="",I679="",I680=""),"",(AVERAGEIF(A678:A$10000,A678,I678:I$10000)))</f>
        <v/>
      </c>
      <c r="K678" s="60"/>
      <c r="L678" s="60" t="str">
        <f>IF(O678="","",A678)</f>
        <v/>
      </c>
      <c r="M678" s="60" t="str">
        <f>IF(O678="","",(VLOOKUP(A678,A678:E7662,5,FALSE)))</f>
        <v/>
      </c>
      <c r="N678" s="60" t="str">
        <f t="shared" si="43"/>
        <v/>
      </c>
      <c r="O678" s="60" t="str">
        <f t="shared" si="45"/>
        <v/>
      </c>
      <c r="P678" s="103">
        <f t="shared" si="44"/>
        <v>20.039999999994507</v>
      </c>
      <c r="Q678" s="58"/>
      <c r="R678" s="58"/>
      <c r="S678" s="102"/>
    </row>
    <row r="679" spans="1:19" ht="12.5" customHeight="1" x14ac:dyDescent="0.35">
      <c r="A679" s="2">
        <v>15</v>
      </c>
      <c r="B679" s="2" t="s">
        <v>117</v>
      </c>
      <c r="C679" s="67">
        <v>40.366799999999998</v>
      </c>
      <c r="D679" t="s">
        <v>65</v>
      </c>
      <c r="E679" s="2" t="s">
        <v>57</v>
      </c>
      <c r="F679" s="2" t="s">
        <v>118</v>
      </c>
      <c r="G679" s="2">
        <v>-95.4</v>
      </c>
      <c r="I679" s="60" t="str">
        <f t="shared" si="42"/>
        <v/>
      </c>
      <c r="J679" s="60" t="str">
        <f>IF(OR(I679="",I680="",I681=""),"",(AVERAGEIF(A679:A$10000,A679,I679:I$10000)))</f>
        <v/>
      </c>
      <c r="K679" s="60"/>
      <c r="L679" s="55" t="str">
        <f>IF(O679="","",A679)</f>
        <v/>
      </c>
      <c r="M679" s="60" t="str">
        <f>IF(O679="","",(VLOOKUP(A679,A679:E7663,5,FALSE)))</f>
        <v/>
      </c>
      <c r="N679" s="55" t="str">
        <f t="shared" si="43"/>
        <v/>
      </c>
      <c r="O679" s="55" t="str">
        <f t="shared" si="45"/>
        <v/>
      </c>
      <c r="P679" s="104">
        <f t="shared" si="44"/>
        <v>20.91000000000065</v>
      </c>
      <c r="Q679" s="58"/>
      <c r="R679" s="58"/>
      <c r="S679" s="102"/>
    </row>
    <row r="680" spans="1:19" ht="12.5" customHeight="1" x14ac:dyDescent="0.35">
      <c r="A680" s="60">
        <v>15</v>
      </c>
      <c r="B680" s="60" t="s">
        <v>117</v>
      </c>
      <c r="C680" s="68">
        <v>40.391750000000002</v>
      </c>
      <c r="D680" s="58" t="s">
        <v>65</v>
      </c>
      <c r="E680" s="60" t="s">
        <v>57</v>
      </c>
      <c r="F680" s="60" t="s">
        <v>118</v>
      </c>
      <c r="G680" s="60">
        <v>-94.77</v>
      </c>
      <c r="H680" s="60"/>
      <c r="I680" s="60" t="str">
        <f t="shared" si="42"/>
        <v/>
      </c>
      <c r="J680" s="60" t="str">
        <f>IF(OR(I680="",I681="",I682=""),"",(AVERAGEIF(A680:A$10000,A680,I680:I$10000)))</f>
        <v/>
      </c>
      <c r="K680" s="60"/>
      <c r="L680" s="60" t="str">
        <f>IF(O680="","",A680)</f>
        <v/>
      </c>
      <c r="M680" s="60" t="str">
        <f>IF(O680="","",(VLOOKUP(A680,A680:E7664,5,FALSE)))</f>
        <v/>
      </c>
      <c r="N680" s="60" t="str">
        <f t="shared" si="43"/>
        <v/>
      </c>
      <c r="O680" s="60" t="str">
        <f t="shared" si="45"/>
        <v/>
      </c>
      <c r="P680" s="103">
        <f t="shared" si="44"/>
        <v>24.950000000004025</v>
      </c>
      <c r="Q680" s="58"/>
      <c r="R680" s="58"/>
      <c r="S680" s="102"/>
    </row>
    <row r="681" spans="1:19" ht="12.5" customHeight="1" x14ac:dyDescent="0.35">
      <c r="A681" s="2">
        <v>15</v>
      </c>
      <c r="B681" s="2" t="s">
        <v>117</v>
      </c>
      <c r="C681" s="67">
        <v>40.408119999999997</v>
      </c>
      <c r="D681" t="s">
        <v>65</v>
      </c>
      <c r="E681" s="2" t="s">
        <v>57</v>
      </c>
      <c r="F681" s="2" t="s">
        <v>118</v>
      </c>
      <c r="G681" s="2">
        <v>-95.93</v>
      </c>
      <c r="I681" s="60" t="str">
        <f t="shared" si="42"/>
        <v/>
      </c>
      <c r="J681" s="60" t="str">
        <f>IF(OR(I681="",I682="",I683=""),"",(AVERAGEIF(A681:A$10000,A681,I681:I$10000)))</f>
        <v/>
      </c>
      <c r="K681" s="60"/>
      <c r="L681" s="55" t="str">
        <f>IF(O681="","",A681)</f>
        <v/>
      </c>
      <c r="M681" s="60" t="str">
        <f>IF(O681="","",(VLOOKUP(A681,A681:E7665,5,FALSE)))</f>
        <v/>
      </c>
      <c r="N681" s="55" t="str">
        <f t="shared" si="43"/>
        <v/>
      </c>
      <c r="O681" s="55" t="str">
        <f t="shared" si="45"/>
        <v/>
      </c>
      <c r="P681" s="104">
        <f t="shared" si="44"/>
        <v>16.369999999994889</v>
      </c>
      <c r="Q681" s="58"/>
      <c r="R681" s="58"/>
      <c r="S681" s="102"/>
    </row>
    <row r="682" spans="1:19" ht="12.5" customHeight="1" x14ac:dyDescent="0.35">
      <c r="A682" s="60">
        <v>15</v>
      </c>
      <c r="B682" s="60" t="s">
        <v>117</v>
      </c>
      <c r="C682" s="68">
        <v>40.425330000000002</v>
      </c>
      <c r="D682" s="58" t="s">
        <v>65</v>
      </c>
      <c r="E682" s="60" t="s">
        <v>57</v>
      </c>
      <c r="F682" s="60" t="s">
        <v>118</v>
      </c>
      <c r="G682" s="60">
        <v>-95.93</v>
      </c>
      <c r="H682" s="60"/>
      <c r="I682" s="60" t="str">
        <f t="shared" si="42"/>
        <v/>
      </c>
      <c r="J682" s="60" t="str">
        <f>IF(OR(I682="",I683="",I684=""),"",(AVERAGEIF(A682:A$10000,A682,I682:I$10000)))</f>
        <v/>
      </c>
      <c r="K682" s="60"/>
      <c r="L682" s="60" t="str">
        <f>IF(O682="","",A682)</f>
        <v/>
      </c>
      <c r="M682" s="60" t="str">
        <f>IF(O682="","",(VLOOKUP(A682,A682:E7666,5,FALSE)))</f>
        <v/>
      </c>
      <c r="N682" s="60" t="str">
        <f t="shared" si="43"/>
        <v/>
      </c>
      <c r="O682" s="60" t="str">
        <f t="shared" si="45"/>
        <v/>
      </c>
      <c r="P682" s="103">
        <f t="shared" si="44"/>
        <v>17.210000000005721</v>
      </c>
      <c r="Q682" s="58"/>
      <c r="R682" s="58"/>
      <c r="S682" s="102"/>
    </row>
    <row r="683" spans="1:19" ht="12.5" customHeight="1" x14ac:dyDescent="0.35">
      <c r="A683" s="2">
        <v>15</v>
      </c>
      <c r="B683" s="2" t="s">
        <v>117</v>
      </c>
      <c r="C683" s="67">
        <v>40.44641</v>
      </c>
      <c r="D683" t="s">
        <v>65</v>
      </c>
      <c r="E683" s="2" t="s">
        <v>57</v>
      </c>
      <c r="F683" s="2" t="s">
        <v>118</v>
      </c>
      <c r="G683" s="2">
        <v>-94.4</v>
      </c>
      <c r="I683" s="60" t="str">
        <f t="shared" si="42"/>
        <v/>
      </c>
      <c r="J683" s="60" t="str">
        <f>IF(OR(I683="",I684="",I685=""),"",(AVERAGEIF(A683:A$10000,A683,I683:I$10000)))</f>
        <v/>
      </c>
      <c r="K683" s="60"/>
      <c r="L683" s="55" t="str">
        <f>IF(O683="","",A683)</f>
        <v/>
      </c>
      <c r="M683" s="60" t="str">
        <f>IF(O683="","",(VLOOKUP(A683,A683:E7667,5,FALSE)))</f>
        <v/>
      </c>
      <c r="N683" s="55" t="str">
        <f t="shared" si="43"/>
        <v/>
      </c>
      <c r="O683" s="55" t="str">
        <f t="shared" si="45"/>
        <v/>
      </c>
      <c r="P683" s="104">
        <f t="shared" si="44"/>
        <v>21.079999999997767</v>
      </c>
      <c r="Q683" s="58"/>
      <c r="R683" s="58"/>
      <c r="S683" s="102"/>
    </row>
    <row r="684" spans="1:19" ht="12.5" customHeight="1" x14ac:dyDescent="0.35">
      <c r="A684" s="60">
        <v>15</v>
      </c>
      <c r="B684" s="60" t="s">
        <v>117</v>
      </c>
      <c r="C684" s="68">
        <v>40.470440000000004</v>
      </c>
      <c r="D684" s="58" t="s">
        <v>65</v>
      </c>
      <c r="E684" s="60" t="s">
        <v>57</v>
      </c>
      <c r="F684" s="60" t="s">
        <v>118</v>
      </c>
      <c r="G684" s="60">
        <v>-95.53</v>
      </c>
      <c r="H684" s="60"/>
      <c r="I684" s="60" t="str">
        <f t="shared" si="42"/>
        <v/>
      </c>
      <c r="J684" s="60" t="str">
        <f>IF(OR(I684="",I685="",I686=""),"",(AVERAGEIF(A684:A$10000,A684,I684:I$10000)))</f>
        <v/>
      </c>
      <c r="K684" s="60"/>
      <c r="L684" s="60" t="str">
        <f>IF(O684="","",A684)</f>
        <v/>
      </c>
      <c r="M684" s="60" t="str">
        <f>IF(O684="","",(VLOOKUP(A684,A684:E7668,5,FALSE)))</f>
        <v/>
      </c>
      <c r="N684" s="60" t="str">
        <f t="shared" si="43"/>
        <v/>
      </c>
      <c r="O684" s="60" t="str">
        <f t="shared" si="45"/>
        <v/>
      </c>
      <c r="P684" s="103">
        <f t="shared" si="44"/>
        <v>24.030000000003326</v>
      </c>
      <c r="Q684" s="58"/>
      <c r="R684" s="58"/>
      <c r="S684" s="102"/>
    </row>
    <row r="685" spans="1:19" ht="12.5" customHeight="1" x14ac:dyDescent="0.35">
      <c r="A685" s="2">
        <v>15</v>
      </c>
      <c r="B685" s="2" t="s">
        <v>117</v>
      </c>
      <c r="C685" s="67">
        <v>40.501379999999997</v>
      </c>
      <c r="D685" t="s">
        <v>65</v>
      </c>
      <c r="E685" s="2" t="s">
        <v>57</v>
      </c>
      <c r="F685" s="2" t="s">
        <v>118</v>
      </c>
      <c r="G685" s="2">
        <v>-90.8</v>
      </c>
      <c r="I685" s="60" t="str">
        <f t="shared" si="42"/>
        <v/>
      </c>
      <c r="J685" s="60" t="str">
        <f>IF(OR(I685="",I686="",I687=""),"",(AVERAGEIF(A685:A$10000,A685,I685:I$10000)))</f>
        <v/>
      </c>
      <c r="K685" s="60"/>
      <c r="L685" s="55" t="str">
        <f>IF(O685="","",A685)</f>
        <v/>
      </c>
      <c r="M685" s="60" t="str">
        <f>IF(O685="","",(VLOOKUP(A685,A685:E7669,5,FALSE)))</f>
        <v/>
      </c>
      <c r="N685" s="55" t="str">
        <f t="shared" si="43"/>
        <v/>
      </c>
      <c r="O685" s="55" t="str">
        <f t="shared" si="45"/>
        <v/>
      </c>
      <c r="P685" s="104">
        <f t="shared" si="44"/>
        <v>30.939999999993972</v>
      </c>
      <c r="Q685" s="58"/>
      <c r="R685" s="58"/>
      <c r="S685" s="102"/>
    </row>
    <row r="686" spans="1:19" ht="12.5" customHeight="1" x14ac:dyDescent="0.35">
      <c r="A686" s="60">
        <v>15</v>
      </c>
      <c r="B686" s="60" t="s">
        <v>117</v>
      </c>
      <c r="C686" s="68">
        <v>40.523739999999997</v>
      </c>
      <c r="D686" s="58" t="s">
        <v>65</v>
      </c>
      <c r="E686" s="60" t="s">
        <v>57</v>
      </c>
      <c r="F686" s="60" t="s">
        <v>118</v>
      </c>
      <c r="G686" s="60">
        <v>-65</v>
      </c>
      <c r="H686" s="60"/>
      <c r="I686" s="60">
        <f t="shared" si="42"/>
        <v>-65</v>
      </c>
      <c r="J686" s="60">
        <f>IF(OR(I686="",I687="",I688=""),"",(AVERAGEIF(A686:A$10000,A686,I686:I$10000)))</f>
        <v>-60.626363636363642</v>
      </c>
      <c r="K686" s="60"/>
      <c r="L686" s="60">
        <f>IF(O686="","",A686)</f>
        <v>15</v>
      </c>
      <c r="M686" s="60" t="str">
        <f>IF(O686="","",(VLOOKUP(A686,A686:E7670,5,FALSE)))</f>
        <v>TaskA</v>
      </c>
      <c r="N686" s="60">
        <f t="shared" si="43"/>
        <v>-65</v>
      </c>
      <c r="O686" s="60">
        <f t="shared" si="45"/>
        <v>40.523739999999997</v>
      </c>
      <c r="P686" s="103">
        <f t="shared" si="44"/>
        <v>22.359999999999047</v>
      </c>
      <c r="Q686" s="58"/>
      <c r="R686" s="58"/>
      <c r="S686" s="102"/>
    </row>
    <row r="687" spans="1:19" ht="12.5" customHeight="1" x14ac:dyDescent="0.35">
      <c r="A687" s="2">
        <v>15</v>
      </c>
      <c r="B687" s="2" t="s">
        <v>117</v>
      </c>
      <c r="C687" s="67">
        <v>40.549019999999999</v>
      </c>
      <c r="D687" t="s">
        <v>65</v>
      </c>
      <c r="E687" s="2" t="s">
        <v>57</v>
      </c>
      <c r="F687" s="2" t="s">
        <v>118</v>
      </c>
      <c r="G687" s="2">
        <v>-62.7</v>
      </c>
      <c r="I687" s="60">
        <f t="shared" si="42"/>
        <v>-62.7</v>
      </c>
      <c r="J687" s="60">
        <f>IF(OR(I687="",I688="",I689=""),"",(AVERAGEIF(A687:A$10000,A687,I687:I$10000)))</f>
        <v>-60.418095238095248</v>
      </c>
      <c r="K687" s="60"/>
      <c r="L687" s="55" t="str">
        <f>IF(O687="","",A687)</f>
        <v/>
      </c>
      <c r="M687" s="60" t="str">
        <f>IF(O687="","",(VLOOKUP(A687,A687:E7671,5,FALSE)))</f>
        <v/>
      </c>
      <c r="N687" s="55" t="str">
        <f t="shared" si="43"/>
        <v/>
      </c>
      <c r="O687" s="55" t="str">
        <f t="shared" si="45"/>
        <v/>
      </c>
      <c r="P687" s="104">
        <f t="shared" si="44"/>
        <v>25.28000000000219</v>
      </c>
      <c r="Q687" s="58"/>
      <c r="R687" s="58"/>
      <c r="S687" s="102"/>
    </row>
    <row r="688" spans="1:19" ht="12.5" customHeight="1" x14ac:dyDescent="0.35">
      <c r="A688" s="60">
        <v>15</v>
      </c>
      <c r="B688" s="60" t="s">
        <v>117</v>
      </c>
      <c r="C688" s="68">
        <v>40.569670000000002</v>
      </c>
      <c r="D688" s="58" t="s">
        <v>65</v>
      </c>
      <c r="E688" s="60" t="s">
        <v>57</v>
      </c>
      <c r="F688" s="60" t="s">
        <v>118</v>
      </c>
      <c r="G688" s="60">
        <v>-70.23</v>
      </c>
      <c r="H688" s="60"/>
      <c r="I688" s="60">
        <f t="shared" si="42"/>
        <v>-70.23</v>
      </c>
      <c r="J688" s="60">
        <f>IF(OR(I688="",I689="",I690=""),"",(AVERAGEIF(A688:A$10000,A688,I688:I$10000)))</f>
        <v>-60.304000000000009</v>
      </c>
      <c r="K688" s="60"/>
      <c r="L688" s="60" t="str">
        <f>IF(O688="","",A688)</f>
        <v/>
      </c>
      <c r="M688" s="60" t="str">
        <f>IF(O688="","",(VLOOKUP(A688,A688:E7672,5,FALSE)))</f>
        <v/>
      </c>
      <c r="N688" s="60" t="str">
        <f t="shared" si="43"/>
        <v/>
      </c>
      <c r="O688" s="60" t="str">
        <f t="shared" si="45"/>
        <v/>
      </c>
      <c r="P688" s="103">
        <f t="shared" si="44"/>
        <v>20.650000000003388</v>
      </c>
      <c r="Q688" s="58"/>
      <c r="R688" s="58"/>
      <c r="S688" s="102"/>
    </row>
    <row r="689" spans="1:19" ht="12.5" customHeight="1" x14ac:dyDescent="0.35">
      <c r="A689" s="2">
        <v>15</v>
      </c>
      <c r="B689" s="2" t="s">
        <v>117</v>
      </c>
      <c r="C689" s="67">
        <v>40.590800000000002</v>
      </c>
      <c r="D689" t="s">
        <v>65</v>
      </c>
      <c r="E689" s="2" t="s">
        <v>57</v>
      </c>
      <c r="F689" s="2" t="s">
        <v>118</v>
      </c>
      <c r="G689" s="2">
        <v>-63.56</v>
      </c>
      <c r="I689" s="60">
        <f t="shared" si="42"/>
        <v>-63.56</v>
      </c>
      <c r="J689" s="60">
        <f>IF(OR(I689="",I690="",I691=""),"",(AVERAGEIF(A689:A$10000,A689,I689:I$10000)))</f>
        <v>-59.781578947368416</v>
      </c>
      <c r="K689" s="60"/>
      <c r="L689" s="55" t="str">
        <f>IF(O689="","",A689)</f>
        <v/>
      </c>
      <c r="M689" s="60" t="str">
        <f>IF(O689="","",(VLOOKUP(A689,A689:E7673,5,FALSE)))</f>
        <v/>
      </c>
      <c r="N689" s="55" t="str">
        <f t="shared" si="43"/>
        <v/>
      </c>
      <c r="O689" s="55" t="str">
        <f t="shared" si="45"/>
        <v/>
      </c>
      <c r="P689" s="104">
        <f t="shared" si="44"/>
        <v>21.129999999999427</v>
      </c>
      <c r="Q689" s="58"/>
      <c r="R689" s="58"/>
      <c r="S689" s="102"/>
    </row>
    <row r="690" spans="1:19" ht="12.5" customHeight="1" x14ac:dyDescent="0.35">
      <c r="A690" s="60">
        <v>15</v>
      </c>
      <c r="B690" s="60" t="s">
        <v>117</v>
      </c>
      <c r="C690" s="68">
        <v>40.614750000000001</v>
      </c>
      <c r="D690" s="58" t="s">
        <v>65</v>
      </c>
      <c r="E690" s="60" t="s">
        <v>57</v>
      </c>
      <c r="F690" s="60" t="s">
        <v>118</v>
      </c>
      <c r="G690" s="60">
        <v>-54.04</v>
      </c>
      <c r="H690" s="60"/>
      <c r="I690" s="60">
        <f t="shared" si="42"/>
        <v>-54.04</v>
      </c>
      <c r="J690" s="60">
        <f>IF(OR(I690="",I691="",I692=""),"",(AVERAGEIF(A690:A$10000,A690,I690:I$10000)))</f>
        <v>-59.571666666666665</v>
      </c>
      <c r="K690" s="60"/>
      <c r="L690" s="60" t="str">
        <f>IF(O690="","",A690)</f>
        <v/>
      </c>
      <c r="M690" s="60" t="str">
        <f>IF(O690="","",(VLOOKUP(A690,A690:E7674,5,FALSE)))</f>
        <v/>
      </c>
      <c r="N690" s="60" t="str">
        <f t="shared" si="43"/>
        <v/>
      </c>
      <c r="O690" s="60" t="str">
        <f t="shared" si="45"/>
        <v/>
      </c>
      <c r="P690" s="103">
        <f t="shared" si="44"/>
        <v>23.94999999999925</v>
      </c>
      <c r="Q690" s="58"/>
      <c r="R690" s="58"/>
      <c r="S690" s="102"/>
    </row>
    <row r="691" spans="1:19" ht="12.5" customHeight="1" x14ac:dyDescent="0.35">
      <c r="A691" s="2">
        <v>15</v>
      </c>
      <c r="B691" s="2" t="s">
        <v>117</v>
      </c>
      <c r="C691" s="67">
        <v>40.633980000000001</v>
      </c>
      <c r="D691" t="s">
        <v>65</v>
      </c>
      <c r="E691" s="2" t="s">
        <v>57</v>
      </c>
      <c r="F691" s="2" t="s">
        <v>118</v>
      </c>
      <c r="G691" s="2">
        <v>-54.04</v>
      </c>
      <c r="I691" s="60">
        <f t="shared" si="42"/>
        <v>-54.04</v>
      </c>
      <c r="J691" s="60">
        <f>IF(OR(I691="",I692="",I693=""),"",(AVERAGEIF(A691:A$10000,A691,I691:I$10000)))</f>
        <v>-59.897058823529413</v>
      </c>
      <c r="K691" s="60"/>
      <c r="L691" s="55" t="str">
        <f>IF(O691="","",A691)</f>
        <v/>
      </c>
      <c r="M691" s="60" t="str">
        <f>IF(O691="","",(VLOOKUP(A691,A691:E7675,5,FALSE)))</f>
        <v/>
      </c>
      <c r="N691" s="55" t="str">
        <f t="shared" si="43"/>
        <v/>
      </c>
      <c r="O691" s="55" t="str">
        <f t="shared" si="45"/>
        <v/>
      </c>
      <c r="P691" s="104">
        <f t="shared" si="44"/>
        <v>19.230000000000302</v>
      </c>
      <c r="Q691" s="58"/>
      <c r="R691" s="58"/>
      <c r="S691" s="102"/>
    </row>
    <row r="692" spans="1:19" ht="12.5" customHeight="1" x14ac:dyDescent="0.35">
      <c r="A692" s="60">
        <v>15</v>
      </c>
      <c r="B692" s="60" t="s">
        <v>117</v>
      </c>
      <c r="C692" s="68">
        <v>40.650660000000002</v>
      </c>
      <c r="D692" s="58" t="s">
        <v>65</v>
      </c>
      <c r="E692" s="60" t="s">
        <v>57</v>
      </c>
      <c r="F692" s="60" t="s">
        <v>118</v>
      </c>
      <c r="G692" s="60">
        <v>-52.34</v>
      </c>
      <c r="H692" s="60"/>
      <c r="I692" s="60">
        <f t="shared" si="42"/>
        <v>-52.34</v>
      </c>
      <c r="J692" s="60">
        <f>IF(OR(I692="",I693="",I694=""),"",(AVERAGEIF(A692:A$10000,A692,I692:I$10000)))</f>
        <v>-60.263125000000002</v>
      </c>
      <c r="K692" s="60"/>
      <c r="L692" s="60" t="str">
        <f>IF(O692="","",A692)</f>
        <v/>
      </c>
      <c r="M692" s="60" t="str">
        <f>IF(O692="","",(VLOOKUP(A692,A692:E7676,5,FALSE)))</f>
        <v/>
      </c>
      <c r="N692" s="60" t="str">
        <f t="shared" si="43"/>
        <v/>
      </c>
      <c r="O692" s="60" t="str">
        <f t="shared" si="45"/>
        <v/>
      </c>
      <c r="P692" s="103">
        <f t="shared" si="44"/>
        <v>16.680000000000916</v>
      </c>
      <c r="Q692" s="58"/>
      <c r="R692" s="58"/>
      <c r="S692" s="102"/>
    </row>
    <row r="693" spans="1:19" ht="12.5" customHeight="1" x14ac:dyDescent="0.35">
      <c r="A693" s="2">
        <v>15</v>
      </c>
      <c r="B693" s="2" t="s">
        <v>117</v>
      </c>
      <c r="C693" s="67">
        <v>40.669910000000002</v>
      </c>
      <c r="D693" t="s">
        <v>65</v>
      </c>
      <c r="E693" s="2" t="s">
        <v>57</v>
      </c>
      <c r="F693" s="2" t="s">
        <v>118</v>
      </c>
      <c r="G693" s="2">
        <v>-52.34</v>
      </c>
      <c r="I693" s="60">
        <f t="shared" si="42"/>
        <v>-52.34</v>
      </c>
      <c r="J693" s="60">
        <f>IF(OR(I693="",I694="",I695=""),"",(AVERAGEIF(A693:A$10000,A693,I693:I$10000)))</f>
        <v>-60.791333333333334</v>
      </c>
      <c r="K693" s="60"/>
      <c r="L693" s="55" t="str">
        <f>IF(O693="","",A693)</f>
        <v/>
      </c>
      <c r="M693" s="60" t="str">
        <f>IF(O693="","",(VLOOKUP(A693,A693:E7677,5,FALSE)))</f>
        <v/>
      </c>
      <c r="N693" s="55" t="str">
        <f t="shared" si="43"/>
        <v/>
      </c>
      <c r="O693" s="55" t="str">
        <f t="shared" si="45"/>
        <v/>
      </c>
      <c r="P693" s="104">
        <f t="shared" si="44"/>
        <v>19.249999999999545</v>
      </c>
      <c r="Q693" s="58"/>
      <c r="R693" s="58"/>
      <c r="S693" s="102"/>
    </row>
    <row r="694" spans="1:19" ht="12.5" customHeight="1" x14ac:dyDescent="0.35">
      <c r="A694" s="60">
        <v>15</v>
      </c>
      <c r="B694" s="60" t="s">
        <v>117</v>
      </c>
      <c r="C694" s="68">
        <v>40.690069999999999</v>
      </c>
      <c r="D694" s="58" t="s">
        <v>65</v>
      </c>
      <c r="E694" s="60" t="s">
        <v>57</v>
      </c>
      <c r="F694" s="60" t="s">
        <v>118</v>
      </c>
      <c r="G694" s="60">
        <v>-55.47</v>
      </c>
      <c r="H694" s="60"/>
      <c r="I694" s="60">
        <f t="shared" si="42"/>
        <v>-55.47</v>
      </c>
      <c r="J694" s="60">
        <f>IF(OR(I694="",I695="",I696=""),"",(AVERAGEIF(A694:A$10000,A694,I694:I$10000)))</f>
        <v>-61.395000000000003</v>
      </c>
      <c r="K694" s="60"/>
      <c r="L694" s="60" t="str">
        <f>IF(O694="","",A694)</f>
        <v/>
      </c>
      <c r="M694" s="60" t="str">
        <f>IF(O694="","",(VLOOKUP(A694,A694:E7678,5,FALSE)))</f>
        <v/>
      </c>
      <c r="N694" s="60" t="str">
        <f t="shared" si="43"/>
        <v/>
      </c>
      <c r="O694" s="60" t="str">
        <f t="shared" si="45"/>
        <v/>
      </c>
      <c r="P694" s="103">
        <f t="shared" si="44"/>
        <v>20.159999999997069</v>
      </c>
      <c r="Q694" s="58"/>
      <c r="R694" s="58"/>
      <c r="S694" s="102"/>
    </row>
    <row r="695" spans="1:19" ht="12.5" customHeight="1" x14ac:dyDescent="0.35">
      <c r="A695" s="2">
        <v>15</v>
      </c>
      <c r="B695" s="2" t="s">
        <v>117</v>
      </c>
      <c r="C695" s="67">
        <v>40.709310000000002</v>
      </c>
      <c r="D695" t="s">
        <v>65</v>
      </c>
      <c r="E695" s="2" t="s">
        <v>57</v>
      </c>
      <c r="F695" s="2" t="s">
        <v>118</v>
      </c>
      <c r="G695" s="2">
        <v>-52.66</v>
      </c>
      <c r="I695" s="60">
        <f t="shared" si="42"/>
        <v>-52.66</v>
      </c>
      <c r="J695" s="60">
        <f>IF(OR(I695="",I696="",I697=""),"",(AVERAGEIF(A695:A$10000,A695,I695:I$10000)))</f>
        <v>-61.850769230769238</v>
      </c>
      <c r="K695" s="60"/>
      <c r="L695" s="55" t="str">
        <f>IF(O695="","",A695)</f>
        <v/>
      </c>
      <c r="M695" s="60" t="str">
        <f>IF(O695="","",(VLOOKUP(A695,A695:E7679,5,FALSE)))</f>
        <v/>
      </c>
      <c r="N695" s="55" t="str">
        <f t="shared" si="43"/>
        <v/>
      </c>
      <c r="O695" s="55" t="str">
        <f t="shared" si="45"/>
        <v/>
      </c>
      <c r="P695" s="104">
        <f t="shared" si="44"/>
        <v>19.240000000003477</v>
      </c>
      <c r="Q695" s="58"/>
      <c r="R695" s="58"/>
      <c r="S695" s="102"/>
    </row>
    <row r="696" spans="1:19" ht="12.5" customHeight="1" x14ac:dyDescent="0.35">
      <c r="A696" s="60">
        <v>15</v>
      </c>
      <c r="B696" s="60" t="s">
        <v>117</v>
      </c>
      <c r="C696" s="68">
        <v>40.727980000000002</v>
      </c>
      <c r="D696" s="58" t="s">
        <v>65</v>
      </c>
      <c r="E696" s="60" t="s">
        <v>57</v>
      </c>
      <c r="F696" s="60" t="s">
        <v>118</v>
      </c>
      <c r="G696" s="60">
        <v>-52.66</v>
      </c>
      <c r="H696" s="60"/>
      <c r="I696" s="60">
        <f t="shared" si="42"/>
        <v>-52.66</v>
      </c>
      <c r="J696" s="60">
        <f>IF(OR(I696="",I697="",I698=""),"",(AVERAGEIF(A696:A$10000,A696,I696:I$10000)))</f>
        <v>-62.616666666666674</v>
      </c>
      <c r="K696" s="60"/>
      <c r="L696" s="60" t="str">
        <f>IF(O696="","",A696)</f>
        <v/>
      </c>
      <c r="M696" s="60" t="str">
        <f>IF(O696="","",(VLOOKUP(A696,A696:E7680,5,FALSE)))</f>
        <v/>
      </c>
      <c r="N696" s="60" t="str">
        <f t="shared" si="43"/>
        <v/>
      </c>
      <c r="O696" s="60" t="str">
        <f t="shared" si="45"/>
        <v/>
      </c>
      <c r="P696" s="103">
        <f t="shared" si="44"/>
        <v>18.670000000000186</v>
      </c>
      <c r="Q696" s="58"/>
      <c r="R696" s="58"/>
      <c r="S696" s="102"/>
    </row>
    <row r="697" spans="1:19" ht="12.5" customHeight="1" x14ac:dyDescent="0.35">
      <c r="A697" s="2">
        <v>15</v>
      </c>
      <c r="B697" s="2" t="s">
        <v>117</v>
      </c>
      <c r="C697" s="67">
        <v>40.747430000000001</v>
      </c>
      <c r="D697" t="s">
        <v>65</v>
      </c>
      <c r="E697" s="2" t="s">
        <v>57</v>
      </c>
      <c r="F697" s="2" t="s">
        <v>118</v>
      </c>
      <c r="G697" s="2">
        <v>-64.89</v>
      </c>
      <c r="I697" s="60">
        <f t="shared" si="42"/>
        <v>-64.89</v>
      </c>
      <c r="J697" s="60">
        <f>IF(OR(I697="",I698="",I699=""),"",(AVERAGEIF(A697:A$10000,A697,I697:I$10000)))</f>
        <v>-63.52181818181819</v>
      </c>
      <c r="K697" s="60"/>
      <c r="L697" s="55" t="str">
        <f>IF(O697="","",A697)</f>
        <v/>
      </c>
      <c r="M697" s="60" t="str">
        <f>IF(O697="","",(VLOOKUP(A697,A697:E7681,5,FALSE)))</f>
        <v/>
      </c>
      <c r="N697" s="55" t="str">
        <f t="shared" si="43"/>
        <v/>
      </c>
      <c r="O697" s="55" t="str">
        <f t="shared" si="45"/>
        <v/>
      </c>
      <c r="P697" s="104">
        <f t="shared" si="44"/>
        <v>19.449999999999079</v>
      </c>
      <c r="Q697" s="58"/>
      <c r="R697" s="58"/>
      <c r="S697" s="102"/>
    </row>
    <row r="698" spans="1:19" ht="12.5" customHeight="1" x14ac:dyDescent="0.35">
      <c r="A698" s="60">
        <v>15</v>
      </c>
      <c r="B698" s="60" t="s">
        <v>117</v>
      </c>
      <c r="C698" s="68">
        <v>40.76623</v>
      </c>
      <c r="D698" s="58" t="s">
        <v>65</v>
      </c>
      <c r="E698" s="60" t="s">
        <v>57</v>
      </c>
      <c r="F698" s="60" t="s">
        <v>118</v>
      </c>
      <c r="G698" s="60">
        <v>-48.7</v>
      </c>
      <c r="H698" s="60"/>
      <c r="I698" s="60">
        <f t="shared" si="42"/>
        <v>-48.7</v>
      </c>
      <c r="J698" s="60">
        <f>IF(OR(I698="",I699="",I700=""),"",(AVERAGEIF(A698:A$10000,A698,I698:I$10000)))</f>
        <v>-63.384999999999991</v>
      </c>
      <c r="K698" s="60"/>
      <c r="L698" s="60" t="str">
        <f>IF(O698="","",A698)</f>
        <v/>
      </c>
      <c r="M698" s="60" t="str">
        <f>IF(O698="","",(VLOOKUP(A698,A698:E7682,5,FALSE)))</f>
        <v/>
      </c>
      <c r="N698" s="60" t="str">
        <f t="shared" si="43"/>
        <v/>
      </c>
      <c r="O698" s="60" t="str">
        <f t="shared" si="45"/>
        <v/>
      </c>
      <c r="P698" s="103">
        <f t="shared" si="44"/>
        <v>18.799999999998818</v>
      </c>
      <c r="Q698" s="58"/>
      <c r="R698" s="58"/>
      <c r="S698" s="102"/>
    </row>
    <row r="699" spans="1:19" ht="12.5" customHeight="1" x14ac:dyDescent="0.35">
      <c r="A699" s="2">
        <v>15</v>
      </c>
      <c r="B699" s="2" t="s">
        <v>117</v>
      </c>
      <c r="C699" s="67">
        <v>40.784799999999997</v>
      </c>
      <c r="D699" t="s">
        <v>65</v>
      </c>
      <c r="E699" s="2" t="s">
        <v>57</v>
      </c>
      <c r="F699" s="2" t="s">
        <v>118</v>
      </c>
      <c r="G699" s="2">
        <v>-52.22</v>
      </c>
      <c r="I699" s="60">
        <f t="shared" si="42"/>
        <v>-52.22</v>
      </c>
      <c r="J699" s="60">
        <f>IF(OR(I699="",I700="",I701=""),"",(AVERAGEIF(A699:A$10000,A699,I699:I$10000)))</f>
        <v>-65.016666666666666</v>
      </c>
      <c r="K699" s="60"/>
      <c r="L699" s="55" t="str">
        <f>IF(O699="","",A699)</f>
        <v/>
      </c>
      <c r="M699" s="60" t="str">
        <f>IF(O699="","",(VLOOKUP(A699,A699:E7683,5,FALSE)))</f>
        <v/>
      </c>
      <c r="N699" s="55" t="str">
        <f t="shared" si="43"/>
        <v/>
      </c>
      <c r="O699" s="55" t="str">
        <f t="shared" si="45"/>
        <v/>
      </c>
      <c r="P699" s="104">
        <f t="shared" si="44"/>
        <v>18.569999999996867</v>
      </c>
      <c r="Q699" s="58"/>
      <c r="R699" s="58"/>
      <c r="S699" s="102"/>
    </row>
    <row r="700" spans="1:19" ht="12.5" customHeight="1" x14ac:dyDescent="0.35">
      <c r="A700" s="60">
        <v>15</v>
      </c>
      <c r="B700" s="60" t="s">
        <v>117</v>
      </c>
      <c r="C700" s="68">
        <v>40.80312</v>
      </c>
      <c r="D700" s="58" t="s">
        <v>65</v>
      </c>
      <c r="E700" s="60" t="s">
        <v>57</v>
      </c>
      <c r="F700" s="60" t="s">
        <v>118</v>
      </c>
      <c r="G700" s="60">
        <v>-59.52</v>
      </c>
      <c r="H700" s="60"/>
      <c r="I700" s="60">
        <f t="shared" si="42"/>
        <v>-59.52</v>
      </c>
      <c r="J700" s="60">
        <f>IF(OR(I700="",I701="",I702=""),"",(AVERAGEIF(A700:A$10000,A700,I700:I$10000)))</f>
        <v>-66.616249999999994</v>
      </c>
      <c r="K700" s="60"/>
      <c r="L700" s="60" t="str">
        <f>IF(O700="","",A700)</f>
        <v/>
      </c>
      <c r="M700" s="60" t="str">
        <f>IF(O700="","",(VLOOKUP(A700,A700:E7684,5,FALSE)))</f>
        <v/>
      </c>
      <c r="N700" s="60" t="str">
        <f t="shared" si="43"/>
        <v/>
      </c>
      <c r="O700" s="60" t="str">
        <f t="shared" si="45"/>
        <v/>
      </c>
      <c r="P700" s="103">
        <f t="shared" si="44"/>
        <v>18.320000000002779</v>
      </c>
      <c r="Q700" s="58"/>
      <c r="R700" s="58"/>
      <c r="S700" s="102"/>
    </row>
    <row r="701" spans="1:19" ht="12.5" customHeight="1" x14ac:dyDescent="0.35">
      <c r="A701" s="2">
        <v>15</v>
      </c>
      <c r="B701" s="2" t="s">
        <v>117</v>
      </c>
      <c r="C701" s="67">
        <v>40.820869999999999</v>
      </c>
      <c r="D701" t="s">
        <v>65</v>
      </c>
      <c r="E701" s="2" t="s">
        <v>57</v>
      </c>
      <c r="F701" s="2" t="s">
        <v>118</v>
      </c>
      <c r="G701" s="2">
        <v>-58.98</v>
      </c>
      <c r="I701" s="60">
        <f t="shared" si="42"/>
        <v>-58.98</v>
      </c>
      <c r="J701" s="60">
        <f>IF(OR(I701="",I702="",I703=""),"",(AVERAGEIF(A701:A$10000,A701,I701:I$10000)))</f>
        <v>-67.63000000000001</v>
      </c>
      <c r="K701" s="60"/>
      <c r="L701" s="55" t="str">
        <f>IF(O701="","",A701)</f>
        <v/>
      </c>
      <c r="M701" s="60" t="str">
        <f>IF(O701="","",(VLOOKUP(A701,A701:E7685,5,FALSE)))</f>
        <v/>
      </c>
      <c r="N701" s="55" t="str">
        <f t="shared" si="43"/>
        <v/>
      </c>
      <c r="O701" s="55" t="str">
        <f t="shared" si="45"/>
        <v/>
      </c>
      <c r="P701" s="104">
        <f t="shared" si="44"/>
        <v>17.749999999999488</v>
      </c>
      <c r="Q701" s="58"/>
      <c r="R701" s="58"/>
      <c r="S701" s="102"/>
    </row>
    <row r="702" spans="1:19" ht="12.5" customHeight="1" x14ac:dyDescent="0.35">
      <c r="A702" s="60">
        <v>15</v>
      </c>
      <c r="B702" s="60" t="s">
        <v>117</v>
      </c>
      <c r="C702" s="68">
        <v>40.837960000000002</v>
      </c>
      <c r="D702" s="58" t="s">
        <v>65</v>
      </c>
      <c r="E702" s="60" t="s">
        <v>57</v>
      </c>
      <c r="F702" s="60" t="s">
        <v>118</v>
      </c>
      <c r="G702" s="60">
        <v>-58.98</v>
      </c>
      <c r="H702" s="60"/>
      <c r="I702" s="60">
        <f t="shared" si="42"/>
        <v>-58.98</v>
      </c>
      <c r="J702" s="60">
        <f>IF(OR(I702="",I703="",I704=""),"",(AVERAGEIF(A702:A$10000,A702,I702:I$10000)))</f>
        <v>-69.071666666666673</v>
      </c>
      <c r="K702" s="60"/>
      <c r="L702" s="60" t="str">
        <f>IF(O702="","",A702)</f>
        <v/>
      </c>
      <c r="M702" s="60" t="str">
        <f>IF(O702="","",(VLOOKUP(A702,A702:E7686,5,FALSE)))</f>
        <v/>
      </c>
      <c r="N702" s="60" t="str">
        <f t="shared" si="43"/>
        <v/>
      </c>
      <c r="O702" s="60" t="str">
        <f t="shared" si="45"/>
        <v/>
      </c>
      <c r="P702" s="103">
        <f t="shared" si="44"/>
        <v>17.090000000003158</v>
      </c>
      <c r="Q702" s="58"/>
      <c r="R702" s="58"/>
      <c r="S702" s="102"/>
    </row>
    <row r="703" spans="1:19" ht="12.5" customHeight="1" x14ac:dyDescent="0.35">
      <c r="A703" s="2">
        <v>15</v>
      </c>
      <c r="B703" s="2" t="s">
        <v>117</v>
      </c>
      <c r="C703" s="67">
        <v>40.861130000000003</v>
      </c>
      <c r="D703" t="s">
        <v>65</v>
      </c>
      <c r="E703" s="2" t="s">
        <v>57</v>
      </c>
      <c r="F703" s="2" t="s">
        <v>118</v>
      </c>
      <c r="G703" s="2">
        <v>-64.650000000000006</v>
      </c>
      <c r="I703" s="60">
        <f t="shared" si="42"/>
        <v>-64.650000000000006</v>
      </c>
      <c r="J703" s="60">
        <f>IF(OR(I703="",I704="",I705=""),"",(AVERAGEIF(A703:A$10000,A703,I703:I$10000)))</f>
        <v>-71.09</v>
      </c>
      <c r="K703" s="60"/>
      <c r="L703" s="55" t="str">
        <f>IF(O703="","",A703)</f>
        <v/>
      </c>
      <c r="M703" s="60" t="str">
        <f>IF(O703="","",(VLOOKUP(A703,A703:E7687,5,FALSE)))</f>
        <v/>
      </c>
      <c r="N703" s="55" t="str">
        <f t="shared" si="43"/>
        <v/>
      </c>
      <c r="O703" s="55" t="str">
        <f t="shared" si="45"/>
        <v/>
      </c>
      <c r="P703" s="104">
        <f t="shared" si="44"/>
        <v>23.170000000000357</v>
      </c>
      <c r="Q703" s="58"/>
      <c r="R703" s="58"/>
      <c r="S703" s="102"/>
    </row>
    <row r="704" spans="1:19" ht="12.5" customHeight="1" x14ac:dyDescent="0.35">
      <c r="A704" s="60">
        <v>15</v>
      </c>
      <c r="B704" s="60" t="s">
        <v>117</v>
      </c>
      <c r="C704" s="68">
        <v>40.884979999999999</v>
      </c>
      <c r="D704" s="58" t="s">
        <v>65</v>
      </c>
      <c r="E704" s="60" t="s">
        <v>57</v>
      </c>
      <c r="F704" s="60" t="s">
        <v>118</v>
      </c>
      <c r="G704" s="60">
        <v>-70.38</v>
      </c>
      <c r="H704" s="60"/>
      <c r="I704" s="60">
        <f t="shared" si="42"/>
        <v>-70.38</v>
      </c>
      <c r="J704" s="60">
        <f>IF(OR(I704="",I705="",I706=""),"",(AVERAGEIF(A704:A$10000,A704,I704:I$10000)))</f>
        <v>-72.7</v>
      </c>
      <c r="K704" s="60"/>
      <c r="L704" s="60" t="str">
        <f>IF(O704="","",A704)</f>
        <v/>
      </c>
      <c r="M704" s="60" t="str">
        <f>IF(O704="","",(VLOOKUP(A704,A704:E7688,5,FALSE)))</f>
        <v/>
      </c>
      <c r="N704" s="60" t="str">
        <f t="shared" si="43"/>
        <v/>
      </c>
      <c r="O704" s="60" t="str">
        <f t="shared" si="45"/>
        <v/>
      </c>
      <c r="P704" s="103">
        <f t="shared" si="44"/>
        <v>23.84999999999593</v>
      </c>
      <c r="Q704" s="58"/>
      <c r="R704" s="58"/>
      <c r="S704" s="102"/>
    </row>
    <row r="705" spans="1:19" ht="12.5" customHeight="1" x14ac:dyDescent="0.35">
      <c r="A705" s="2">
        <v>15</v>
      </c>
      <c r="B705" s="2" t="s">
        <v>117</v>
      </c>
      <c r="C705" s="67">
        <v>40.905500000000004</v>
      </c>
      <c r="D705" t="s">
        <v>65</v>
      </c>
      <c r="E705" s="2" t="s">
        <v>57</v>
      </c>
      <c r="F705" s="2" t="s">
        <v>118</v>
      </c>
      <c r="G705" s="2">
        <v>-69.459999999999994</v>
      </c>
      <c r="I705" s="60">
        <f t="shared" si="42"/>
        <v>-69.459999999999994</v>
      </c>
      <c r="J705" s="60">
        <f>IF(OR(I705="",I706="",I707=""),"",(AVERAGEIF(A705:A$10000,A705,I705:I$10000)))</f>
        <v>-73.473333333333343</v>
      </c>
      <c r="K705" s="60"/>
      <c r="L705" s="55" t="str">
        <f>IF(O705="","",A705)</f>
        <v/>
      </c>
      <c r="M705" s="60" t="str">
        <f>IF(O705="","",(VLOOKUP(A705,A705:E7689,5,FALSE)))</f>
        <v/>
      </c>
      <c r="N705" s="55" t="str">
        <f t="shared" si="43"/>
        <v/>
      </c>
      <c r="O705" s="55" t="str">
        <f t="shared" si="45"/>
        <v/>
      </c>
      <c r="P705" s="104">
        <f t="shared" si="44"/>
        <v>20.520000000004757</v>
      </c>
      <c r="Q705" s="58"/>
      <c r="R705" s="58"/>
      <c r="S705" s="102"/>
    </row>
    <row r="706" spans="1:19" ht="12.5" customHeight="1" x14ac:dyDescent="0.35">
      <c r="A706" s="60">
        <v>15</v>
      </c>
      <c r="B706" s="60" t="s">
        <v>117</v>
      </c>
      <c r="C706" s="68">
        <v>40.927959999999999</v>
      </c>
      <c r="D706" s="58" t="s">
        <v>65</v>
      </c>
      <c r="E706" s="60" t="s">
        <v>57</v>
      </c>
      <c r="F706" s="60" t="s">
        <v>118</v>
      </c>
      <c r="G706" s="60">
        <v>-75.48</v>
      </c>
      <c r="H706" s="60"/>
      <c r="I706" s="60">
        <f t="shared" si="42"/>
        <v>-75.48</v>
      </c>
      <c r="J706" s="60" t="str">
        <f>IF(OR(I706="",I707="",I708=""),"",(AVERAGEIF(A706:A$10000,A706,I706:I$10000)))</f>
        <v/>
      </c>
      <c r="K706" s="60"/>
      <c r="L706" s="60" t="str">
        <f>IF(O706="","",A706)</f>
        <v/>
      </c>
      <c r="M706" s="60" t="str">
        <f>IF(O706="","",(VLOOKUP(A706,A706:E7690,5,FALSE)))</f>
        <v/>
      </c>
      <c r="N706" s="60" t="str">
        <f t="shared" si="43"/>
        <v/>
      </c>
      <c r="O706" s="60" t="str">
        <f t="shared" si="45"/>
        <v/>
      </c>
      <c r="P706" s="103">
        <f t="shared" si="44"/>
        <v>22.459999999995262</v>
      </c>
      <c r="Q706" s="58"/>
      <c r="R706" s="58"/>
      <c r="S706" s="102"/>
    </row>
    <row r="707" spans="1:19" ht="12.5" customHeight="1" x14ac:dyDescent="0.35">
      <c r="A707" s="2">
        <v>15</v>
      </c>
      <c r="B707" s="2" t="s">
        <v>117</v>
      </c>
      <c r="C707" s="67">
        <v>40.951320000000003</v>
      </c>
      <c r="D707" t="s">
        <v>65</v>
      </c>
      <c r="E707" s="2" t="s">
        <v>57</v>
      </c>
      <c r="F707" s="2" t="s">
        <v>118</v>
      </c>
      <c r="G707" s="2">
        <v>-75.48</v>
      </c>
      <c r="I707" s="60">
        <f t="shared" si="42"/>
        <v>-75.48</v>
      </c>
      <c r="J707" s="60" t="str">
        <f>IF(OR(I707="",I708="",I709=""),"",(AVERAGEIF(A707:A$10000,A707,I707:I$10000)))</f>
        <v/>
      </c>
      <c r="K707" s="60"/>
      <c r="L707" s="55" t="str">
        <f>IF(O707="","",A707)</f>
        <v/>
      </c>
      <c r="M707" s="60" t="str">
        <f>IF(O707="","",(VLOOKUP(A707,A707:E7691,5,FALSE)))</f>
        <v/>
      </c>
      <c r="N707" s="55" t="str">
        <f t="shared" si="43"/>
        <v/>
      </c>
      <c r="O707" s="55" t="str">
        <f t="shared" si="45"/>
        <v/>
      </c>
      <c r="P707" s="104">
        <f t="shared" si="44"/>
        <v>23.360000000003822</v>
      </c>
      <c r="Q707" s="58"/>
      <c r="R707" s="58"/>
      <c r="S707" s="102"/>
    </row>
    <row r="708" spans="1:19" ht="12.5" customHeight="1" x14ac:dyDescent="0.35">
      <c r="A708" s="60">
        <v>15</v>
      </c>
      <c r="B708" s="60" t="s">
        <v>117</v>
      </c>
      <c r="C708" s="68">
        <v>40.972610000000003</v>
      </c>
      <c r="D708" s="58" t="s">
        <v>65</v>
      </c>
      <c r="E708" s="60" t="s">
        <v>57</v>
      </c>
      <c r="F708" s="60" t="s">
        <v>118</v>
      </c>
      <c r="G708" s="60">
        <v>-86.53</v>
      </c>
      <c r="H708" s="60"/>
      <c r="I708" s="60" t="str">
        <f t="shared" si="42"/>
        <v/>
      </c>
      <c r="J708" s="60" t="str">
        <f>IF(OR(I708="",I709="",I710=""),"",(AVERAGEIF(A708:A$10000,A708,I708:I$10000)))</f>
        <v/>
      </c>
      <c r="K708" s="60"/>
      <c r="L708" s="60" t="str">
        <f>IF(O708="","",A708)</f>
        <v/>
      </c>
      <c r="M708" s="60" t="str">
        <f>IF(O708="","",(VLOOKUP(A708,A708:E7692,5,FALSE)))</f>
        <v/>
      </c>
      <c r="N708" s="60" t="str">
        <f t="shared" si="43"/>
        <v/>
      </c>
      <c r="O708" s="60" t="str">
        <f t="shared" si="45"/>
        <v/>
      </c>
      <c r="P708" s="103">
        <f t="shared" si="44"/>
        <v>21.290000000000475</v>
      </c>
      <c r="Q708" s="58"/>
      <c r="R708" s="58"/>
      <c r="S708" s="102"/>
    </row>
    <row r="709" spans="1:19" ht="12.5" customHeight="1" x14ac:dyDescent="0.35">
      <c r="A709" s="2">
        <v>15</v>
      </c>
      <c r="B709" s="2" t="s">
        <v>117</v>
      </c>
      <c r="C709" s="67">
        <v>40.994869999999999</v>
      </c>
      <c r="D709" t="s">
        <v>65</v>
      </c>
      <c r="E709" s="2" t="s">
        <v>57</v>
      </c>
      <c r="F709" s="2" t="s">
        <v>118</v>
      </c>
      <c r="G709" s="2">
        <v>-75.61</v>
      </c>
      <c r="I709" s="60" t="str">
        <f t="shared" si="42"/>
        <v/>
      </c>
      <c r="J709" s="60" t="str">
        <f>IF(OR(I709="",I710="",I711=""),"",(AVERAGEIF(A709:A$10000,A709,I709:I$10000)))</f>
        <v/>
      </c>
      <c r="K709" s="60"/>
      <c r="L709" s="55" t="str">
        <f>IF(O709="","",A709)</f>
        <v/>
      </c>
      <c r="M709" s="60" t="str">
        <f>IF(O709="","",(VLOOKUP(A709,A709:E7693,5,FALSE)))</f>
        <v/>
      </c>
      <c r="N709" s="55" t="str">
        <f t="shared" si="43"/>
        <v/>
      </c>
      <c r="O709" s="55" t="str">
        <f t="shared" si="45"/>
        <v/>
      </c>
      <c r="P709" s="104">
        <f t="shared" si="44"/>
        <v>22.259999999995728</v>
      </c>
      <c r="Q709" s="58"/>
      <c r="R709" s="58"/>
      <c r="S709" s="102"/>
    </row>
    <row r="710" spans="1:19" ht="12.5" customHeight="1" x14ac:dyDescent="0.35">
      <c r="A710" s="60">
        <v>15</v>
      </c>
      <c r="B710" s="60" t="s">
        <v>117</v>
      </c>
      <c r="C710" s="68">
        <v>41.016730000000003</v>
      </c>
      <c r="D710" s="58" t="s">
        <v>65</v>
      </c>
      <c r="E710" s="60" t="s">
        <v>57</v>
      </c>
      <c r="F710" s="60" t="s">
        <v>118</v>
      </c>
      <c r="G710" s="60">
        <v>-88.93</v>
      </c>
      <c r="H710" s="60"/>
      <c r="I710" s="60" t="str">
        <f t="shared" si="42"/>
        <v/>
      </c>
      <c r="J710" s="60" t="str">
        <f>IF(OR(I710="",I711="",I712=""),"",(AVERAGEIF(A710:A$10000,A710,I710:I$10000)))</f>
        <v/>
      </c>
      <c r="K710" s="60"/>
      <c r="L710" s="60" t="str">
        <f>IF(O710="","",A710)</f>
        <v/>
      </c>
      <c r="M710" s="60" t="str">
        <f>IF(O710="","",(VLOOKUP(A710,A710:E7694,5,FALSE)))</f>
        <v/>
      </c>
      <c r="N710" s="60" t="str">
        <f t="shared" si="43"/>
        <v/>
      </c>
      <c r="O710" s="60" t="str">
        <f t="shared" si="45"/>
        <v/>
      </c>
      <c r="P710" s="103">
        <f t="shared" si="44"/>
        <v>21.860000000003765</v>
      </c>
      <c r="Q710" s="58"/>
      <c r="R710" s="58"/>
      <c r="S710" s="102"/>
    </row>
    <row r="711" spans="1:19" ht="12.5" customHeight="1" x14ac:dyDescent="0.35">
      <c r="A711" s="2">
        <v>15</v>
      </c>
      <c r="B711" s="2" t="s">
        <v>117</v>
      </c>
      <c r="C711" s="67">
        <v>41.036470000000001</v>
      </c>
      <c r="D711" t="s">
        <v>65</v>
      </c>
      <c r="E711" s="2" t="s">
        <v>57</v>
      </c>
      <c r="F711" s="2" t="s">
        <v>118</v>
      </c>
      <c r="G711" s="2">
        <v>-85.78</v>
      </c>
      <c r="I711" s="60" t="str">
        <f t="shared" si="42"/>
        <v/>
      </c>
      <c r="J711" s="60" t="str">
        <f>IF(OR(I711="",I712="",I713=""),"",(AVERAGEIF(A711:A$10000,A711,I711:I$10000)))</f>
        <v/>
      </c>
      <c r="K711" s="60"/>
      <c r="L711" s="55" t="str">
        <f>IF(O711="","",A711)</f>
        <v/>
      </c>
      <c r="M711" s="60" t="str">
        <f>IF(O711="","",(VLOOKUP(A711,A711:E7695,5,FALSE)))</f>
        <v/>
      </c>
      <c r="N711" s="55" t="str">
        <f t="shared" si="43"/>
        <v/>
      </c>
      <c r="O711" s="55" t="str">
        <f t="shared" si="45"/>
        <v/>
      </c>
      <c r="P711" s="104">
        <f t="shared" si="44"/>
        <v>19.739999999998759</v>
      </c>
      <c r="Q711" s="58"/>
      <c r="R711" s="58"/>
      <c r="S711" s="102"/>
    </row>
    <row r="712" spans="1:19" ht="12.5" customHeight="1" x14ac:dyDescent="0.35">
      <c r="A712" s="60">
        <v>15</v>
      </c>
      <c r="B712" s="60" t="s">
        <v>117</v>
      </c>
      <c r="C712" s="68">
        <v>41.05932</v>
      </c>
      <c r="D712" s="58" t="s">
        <v>65</v>
      </c>
      <c r="E712" s="60" t="s">
        <v>57</v>
      </c>
      <c r="F712" s="60" t="s">
        <v>118</v>
      </c>
      <c r="G712" s="60">
        <v>-83.43</v>
      </c>
      <c r="H712" s="60"/>
      <c r="I712" s="60" t="str">
        <f t="shared" si="42"/>
        <v/>
      </c>
      <c r="J712" s="60" t="str">
        <f>IF(OR(I712="",I713="",I714=""),"",(AVERAGEIF(A712:A$10000,A712,I712:I$10000)))</f>
        <v/>
      </c>
      <c r="K712" s="60"/>
      <c r="L712" s="60" t="str">
        <f>IF(O712="","",A712)</f>
        <v/>
      </c>
      <c r="M712" s="60" t="str">
        <f>IF(O712="","",(VLOOKUP(A712,A712:E7696,5,FALSE)))</f>
        <v/>
      </c>
      <c r="N712" s="60" t="str">
        <f t="shared" si="43"/>
        <v/>
      </c>
      <c r="O712" s="60" t="str">
        <f t="shared" si="45"/>
        <v/>
      </c>
      <c r="P712" s="103">
        <f t="shared" si="44"/>
        <v>22.849999999998261</v>
      </c>
      <c r="Q712" s="58"/>
      <c r="R712" s="58"/>
      <c r="S712" s="102"/>
    </row>
    <row r="713" spans="1:19" ht="12.5" customHeight="1" x14ac:dyDescent="0.35">
      <c r="A713" s="2">
        <v>15</v>
      </c>
      <c r="B713" s="2" t="s">
        <v>117</v>
      </c>
      <c r="C713" s="67">
        <v>41.079619999999998</v>
      </c>
      <c r="D713" t="s">
        <v>65</v>
      </c>
      <c r="E713" s="2" t="s">
        <v>57</v>
      </c>
      <c r="F713" s="2" t="s">
        <v>118</v>
      </c>
      <c r="G713" s="2">
        <v>-90.41</v>
      </c>
      <c r="I713" s="60" t="str">
        <f t="shared" si="42"/>
        <v/>
      </c>
      <c r="J713" s="60" t="str">
        <f>IF(OR(I713="",I714="",I715=""),"",(AVERAGEIF(A713:A$10000,A713,I713:I$10000)))</f>
        <v/>
      </c>
      <c r="K713" s="60"/>
      <c r="L713" s="55" t="str">
        <f>IF(O713="","",A713)</f>
        <v/>
      </c>
      <c r="M713" s="60" t="str">
        <f>IF(O713="","",(VLOOKUP(A713,A713:E7697,5,FALSE)))</f>
        <v/>
      </c>
      <c r="N713" s="55" t="str">
        <f t="shared" si="43"/>
        <v/>
      </c>
      <c r="O713" s="55" t="str">
        <f t="shared" si="45"/>
        <v/>
      </c>
      <c r="P713" s="104">
        <f t="shared" si="44"/>
        <v>20.299999999998875</v>
      </c>
      <c r="Q713" s="58"/>
      <c r="R713" s="58"/>
      <c r="S713" s="102"/>
    </row>
    <row r="714" spans="1:19" ht="12.5" customHeight="1" x14ac:dyDescent="0.35">
      <c r="A714" s="60">
        <v>16</v>
      </c>
      <c r="B714" s="60" t="s">
        <v>117</v>
      </c>
      <c r="C714" s="68">
        <v>42.106630000000003</v>
      </c>
      <c r="D714" s="58" t="s">
        <v>65</v>
      </c>
      <c r="E714" s="60" t="s">
        <v>59</v>
      </c>
      <c r="F714" s="60" t="s">
        <v>118</v>
      </c>
      <c r="G714" s="60">
        <v>-89.74</v>
      </c>
      <c r="H714" s="60"/>
      <c r="I714" s="60" t="str">
        <f t="shared" si="42"/>
        <v/>
      </c>
      <c r="J714" s="60" t="str">
        <f>IF(OR(I714="",I715="",I716=""),"",(AVERAGEIF(A714:A$10000,A714,I714:I$10000)))</f>
        <v/>
      </c>
      <c r="K714" s="60"/>
      <c r="L714" s="60" t="str">
        <f>IF(O714="","",A714)</f>
        <v/>
      </c>
      <c r="M714" s="60" t="str">
        <f>IF(O714="","",(VLOOKUP(A714,A714:E7698,5,FALSE)))</f>
        <v/>
      </c>
      <c r="N714" s="60" t="str">
        <f t="shared" si="43"/>
        <v/>
      </c>
      <c r="O714" s="60" t="str">
        <f t="shared" si="45"/>
        <v/>
      </c>
      <c r="P714" s="103" t="str">
        <f t="shared" si="44"/>
        <v/>
      </c>
      <c r="Q714" s="58"/>
      <c r="R714" s="58"/>
      <c r="S714" s="102"/>
    </row>
    <row r="715" spans="1:19" ht="12.5" customHeight="1" x14ac:dyDescent="0.35">
      <c r="A715" s="2">
        <v>16</v>
      </c>
      <c r="B715" s="2" t="s">
        <v>117</v>
      </c>
      <c r="C715" s="67">
        <v>42.123739999999998</v>
      </c>
      <c r="D715" t="s">
        <v>65</v>
      </c>
      <c r="E715" s="2" t="s">
        <v>59</v>
      </c>
      <c r="F715" s="2" t="s">
        <v>118</v>
      </c>
      <c r="G715" s="2">
        <v>-98.04</v>
      </c>
      <c r="I715" s="60" t="str">
        <f t="shared" si="42"/>
        <v/>
      </c>
      <c r="J715" s="60" t="str">
        <f>IF(OR(I715="",I716="",I717=""),"",(AVERAGEIF(A715:A$10000,A715,I715:I$10000)))</f>
        <v/>
      </c>
      <c r="K715" s="60"/>
      <c r="L715" s="55" t="str">
        <f>IF(O715="","",A715)</f>
        <v/>
      </c>
      <c r="M715" s="60" t="str">
        <f>IF(O715="","",(VLOOKUP(A715,A715:E7699,5,FALSE)))</f>
        <v/>
      </c>
      <c r="N715" s="55" t="str">
        <f t="shared" si="43"/>
        <v/>
      </c>
      <c r="O715" s="55" t="str">
        <f t="shared" si="45"/>
        <v/>
      </c>
      <c r="P715" s="104">
        <f t="shared" si="44"/>
        <v>17.109999999995296</v>
      </c>
      <c r="Q715" s="58"/>
      <c r="R715" s="58"/>
      <c r="S715" s="102"/>
    </row>
    <row r="716" spans="1:19" ht="12.5" customHeight="1" x14ac:dyDescent="0.35">
      <c r="A716" s="60">
        <v>16</v>
      </c>
      <c r="B716" s="60" t="s">
        <v>117</v>
      </c>
      <c r="C716" s="68">
        <v>42.142099999999999</v>
      </c>
      <c r="D716" s="58" t="s">
        <v>65</v>
      </c>
      <c r="E716" s="60" t="s">
        <v>59</v>
      </c>
      <c r="F716" s="60" t="s">
        <v>118</v>
      </c>
      <c r="G716" s="60">
        <v>-95.66</v>
      </c>
      <c r="H716" s="60"/>
      <c r="I716" s="60" t="str">
        <f t="shared" si="42"/>
        <v/>
      </c>
      <c r="J716" s="60" t="str">
        <f>IF(OR(I716="",I717="",I718=""),"",(AVERAGEIF(A716:A$10000,A716,I716:I$10000)))</f>
        <v/>
      </c>
      <c r="K716" s="60"/>
      <c r="L716" s="60" t="str">
        <f>IF(O716="","",A716)</f>
        <v/>
      </c>
      <c r="M716" s="60" t="str">
        <f>IF(O716="","",(VLOOKUP(A716,A716:E7700,5,FALSE)))</f>
        <v/>
      </c>
      <c r="N716" s="60" t="str">
        <f t="shared" si="43"/>
        <v/>
      </c>
      <c r="O716" s="60" t="str">
        <f t="shared" si="45"/>
        <v/>
      </c>
      <c r="P716" s="103">
        <f t="shared" si="44"/>
        <v>18.360000000001264</v>
      </c>
      <c r="Q716" s="58"/>
      <c r="R716" s="58"/>
      <c r="S716" s="102"/>
    </row>
    <row r="717" spans="1:19" ht="12.5" customHeight="1" x14ac:dyDescent="0.35">
      <c r="A717" s="2">
        <v>16</v>
      </c>
      <c r="B717" s="2" t="s">
        <v>117</v>
      </c>
      <c r="C717" s="67">
        <v>42.160589999999999</v>
      </c>
      <c r="D717" t="s">
        <v>65</v>
      </c>
      <c r="E717" s="2" t="s">
        <v>59</v>
      </c>
      <c r="F717" s="2" t="s">
        <v>118</v>
      </c>
      <c r="G717" s="2">
        <v>-95.93</v>
      </c>
      <c r="I717" s="60" t="str">
        <f t="shared" si="42"/>
        <v/>
      </c>
      <c r="J717" s="60" t="str">
        <f>IF(OR(I717="",I718="",I719=""),"",(AVERAGEIF(A717:A$10000,A717,I717:I$10000)))</f>
        <v/>
      </c>
      <c r="K717" s="60"/>
      <c r="L717" s="55" t="str">
        <f>IF(O717="","",A717)</f>
        <v/>
      </c>
      <c r="M717" s="60" t="str">
        <f>IF(O717="","",(VLOOKUP(A717,A717:E7701,5,FALSE)))</f>
        <v/>
      </c>
      <c r="N717" s="55" t="str">
        <f t="shared" si="43"/>
        <v/>
      </c>
      <c r="O717" s="55" t="str">
        <f t="shared" si="45"/>
        <v/>
      </c>
      <c r="P717" s="104">
        <f t="shared" si="44"/>
        <v>18.489999999999895</v>
      </c>
      <c r="Q717" s="58"/>
      <c r="R717" s="58"/>
      <c r="S717" s="102"/>
    </row>
    <row r="718" spans="1:19" ht="12.5" customHeight="1" x14ac:dyDescent="0.35">
      <c r="A718" s="60">
        <v>16</v>
      </c>
      <c r="B718" s="60" t="s">
        <v>117</v>
      </c>
      <c r="C718" s="68">
        <v>42.186579999999999</v>
      </c>
      <c r="D718" s="58" t="s">
        <v>65</v>
      </c>
      <c r="E718" s="60" t="s">
        <v>59</v>
      </c>
      <c r="F718" s="60" t="s">
        <v>118</v>
      </c>
      <c r="G718" s="60">
        <v>-91.3</v>
      </c>
      <c r="H718" s="60"/>
      <c r="I718" s="60" t="str">
        <f t="shared" si="42"/>
        <v/>
      </c>
      <c r="J718" s="60" t="str">
        <f>IF(OR(I718="",I719="",I720=""),"",(AVERAGEIF(A718:A$10000,A718,I718:I$10000)))</f>
        <v/>
      </c>
      <c r="K718" s="60"/>
      <c r="L718" s="60" t="str">
        <f>IF(O718="","",A718)</f>
        <v/>
      </c>
      <c r="M718" s="60" t="str">
        <f>IF(O718="","",(VLOOKUP(A718,A718:E7702,5,FALSE)))</f>
        <v/>
      </c>
      <c r="N718" s="60" t="str">
        <f t="shared" si="43"/>
        <v/>
      </c>
      <c r="O718" s="60" t="str">
        <f t="shared" si="45"/>
        <v/>
      </c>
      <c r="P718" s="103">
        <f t="shared" si="44"/>
        <v>25.99000000000018</v>
      </c>
      <c r="Q718" s="58"/>
      <c r="R718" s="58"/>
      <c r="S718" s="102"/>
    </row>
    <row r="719" spans="1:19" ht="12.5" customHeight="1" x14ac:dyDescent="0.35">
      <c r="A719" s="2">
        <v>16</v>
      </c>
      <c r="B719" s="2" t="s">
        <v>117</v>
      </c>
      <c r="C719" s="67">
        <v>42.209249999999997</v>
      </c>
      <c r="D719" t="s">
        <v>65</v>
      </c>
      <c r="E719" s="2" t="s">
        <v>59</v>
      </c>
      <c r="F719" s="2" t="s">
        <v>118</v>
      </c>
      <c r="G719" s="2">
        <v>-97.02</v>
      </c>
      <c r="I719" s="60" t="str">
        <f t="shared" si="42"/>
        <v/>
      </c>
      <c r="J719" s="60" t="str">
        <f>IF(OR(I719="",I720="",I721=""),"",(AVERAGEIF(A719:A$10000,A719,I719:I$10000)))</f>
        <v/>
      </c>
      <c r="K719" s="60"/>
      <c r="L719" s="55" t="str">
        <f>IF(O719="","",A719)</f>
        <v/>
      </c>
      <c r="M719" s="60" t="str">
        <f>IF(O719="","",(VLOOKUP(A719,A719:E7703,5,FALSE)))</f>
        <v/>
      </c>
      <c r="N719" s="55" t="str">
        <f t="shared" si="43"/>
        <v/>
      </c>
      <c r="O719" s="55" t="str">
        <f t="shared" si="45"/>
        <v/>
      </c>
      <c r="P719" s="104">
        <f t="shared" si="44"/>
        <v>22.66999999999797</v>
      </c>
      <c r="Q719" s="58"/>
      <c r="R719" s="58"/>
      <c r="S719" s="102"/>
    </row>
    <row r="720" spans="1:19" ht="12.5" customHeight="1" x14ac:dyDescent="0.35">
      <c r="A720" s="60">
        <v>16</v>
      </c>
      <c r="B720" s="60" t="s">
        <v>117</v>
      </c>
      <c r="C720" s="68">
        <v>42.228580000000001</v>
      </c>
      <c r="D720" s="58" t="s">
        <v>65</v>
      </c>
      <c r="E720" s="60" t="s">
        <v>59</v>
      </c>
      <c r="F720" s="60" t="s">
        <v>118</v>
      </c>
      <c r="G720" s="60">
        <v>-97.02</v>
      </c>
      <c r="H720" s="60"/>
      <c r="I720" s="60" t="str">
        <f t="shared" si="42"/>
        <v/>
      </c>
      <c r="J720" s="60" t="str">
        <f>IF(OR(I720="",I721="",I722=""),"",(AVERAGEIF(A720:A$10000,A720,I720:I$10000)))</f>
        <v/>
      </c>
      <c r="K720" s="60"/>
      <c r="L720" s="60" t="str">
        <f>IF(O720="","",A720)</f>
        <v/>
      </c>
      <c r="M720" s="60" t="str">
        <f>IF(O720="","",(VLOOKUP(A720,A720:E7704,5,FALSE)))</f>
        <v/>
      </c>
      <c r="N720" s="60" t="str">
        <f t="shared" si="43"/>
        <v/>
      </c>
      <c r="O720" s="60" t="str">
        <f t="shared" si="45"/>
        <v/>
      </c>
      <c r="P720" s="103">
        <f t="shared" si="44"/>
        <v>19.330000000003622</v>
      </c>
      <c r="Q720" s="58"/>
      <c r="R720" s="58"/>
      <c r="S720" s="102"/>
    </row>
    <row r="721" spans="1:19" ht="12.5" customHeight="1" x14ac:dyDescent="0.35">
      <c r="A721" s="2">
        <v>16</v>
      </c>
      <c r="B721" s="2" t="s">
        <v>117</v>
      </c>
      <c r="C721" s="67">
        <v>42.251199999999997</v>
      </c>
      <c r="D721" t="s">
        <v>65</v>
      </c>
      <c r="E721" s="2" t="s">
        <v>59</v>
      </c>
      <c r="F721" s="2" t="s">
        <v>118</v>
      </c>
      <c r="G721" s="2">
        <v>-93.93</v>
      </c>
      <c r="I721" s="60" t="str">
        <f t="shared" ref="I721:I784" si="46">IF(AND(OR(G720&gt;G$5,G722&gt;G$5),G721&gt;G$5),G721,"")</f>
        <v/>
      </c>
      <c r="J721" s="60" t="str">
        <f>IF(OR(I721="",I722="",I723=""),"",(AVERAGEIF(A721:A$10000,A721,I721:I$10000)))</f>
        <v/>
      </c>
      <c r="K721" s="60"/>
      <c r="L721" s="55" t="str">
        <f>IF(O721="","",A721)</f>
        <v/>
      </c>
      <c r="M721" s="60" t="str">
        <f>IF(O721="","",(VLOOKUP(A721,A721:E7705,5,FALSE)))</f>
        <v/>
      </c>
      <c r="N721" s="55" t="str">
        <f t="shared" si="43"/>
        <v/>
      </c>
      <c r="O721" s="55" t="str">
        <f t="shared" si="45"/>
        <v/>
      </c>
      <c r="P721" s="104">
        <f t="shared" si="44"/>
        <v>22.61999999999631</v>
      </c>
      <c r="Q721" s="58"/>
      <c r="R721" s="58"/>
      <c r="S721" s="102"/>
    </row>
    <row r="722" spans="1:19" ht="12.5" customHeight="1" x14ac:dyDescent="0.35">
      <c r="A722" s="60">
        <v>16</v>
      </c>
      <c r="B722" s="60" t="s">
        <v>117</v>
      </c>
      <c r="C722" s="68">
        <v>42.272480000000002</v>
      </c>
      <c r="D722" s="58" t="s">
        <v>65</v>
      </c>
      <c r="E722" s="60" t="s">
        <v>59</v>
      </c>
      <c r="F722" s="60" t="s">
        <v>118</v>
      </c>
      <c r="G722" s="60">
        <v>-88.66</v>
      </c>
      <c r="H722" s="60"/>
      <c r="I722" s="60" t="str">
        <f t="shared" si="46"/>
        <v/>
      </c>
      <c r="J722" s="60" t="str">
        <f>IF(OR(I722="",I723="",I724=""),"",(AVERAGEIF(A722:A$10000,A722,I722:I$10000)))</f>
        <v/>
      </c>
      <c r="K722" s="60"/>
      <c r="L722" s="60" t="str">
        <f>IF(O722="","",A722)</f>
        <v/>
      </c>
      <c r="M722" s="60" t="str">
        <f>IF(O722="","",(VLOOKUP(A722,A722:E7706,5,FALSE)))</f>
        <v/>
      </c>
      <c r="N722" s="60" t="str">
        <f t="shared" ref="N722:N785" si="47">IF(L722="","",I722)</f>
        <v/>
      </c>
      <c r="O722" s="60" t="str">
        <f t="shared" si="45"/>
        <v/>
      </c>
      <c r="P722" s="103">
        <f t="shared" ref="P722:P785" si="48">IF(A722=A721,ABS(C722-C721)*1000,"")</f>
        <v>21.280000000004407</v>
      </c>
      <c r="Q722" s="58"/>
      <c r="R722" s="58"/>
      <c r="S722" s="102"/>
    </row>
    <row r="723" spans="1:19" ht="12.5" customHeight="1" x14ac:dyDescent="0.35">
      <c r="A723" s="2">
        <v>16</v>
      </c>
      <c r="B723" s="2" t="s">
        <v>117</v>
      </c>
      <c r="C723" s="67">
        <v>42.294820000000001</v>
      </c>
      <c r="D723" t="s">
        <v>65</v>
      </c>
      <c r="E723" s="2" t="s">
        <v>59</v>
      </c>
      <c r="F723" s="2" t="s">
        <v>118</v>
      </c>
      <c r="G723" s="2">
        <v>-94.9</v>
      </c>
      <c r="I723" s="60" t="str">
        <f t="shared" si="46"/>
        <v/>
      </c>
      <c r="J723" s="60" t="str">
        <f>IF(OR(I723="",I724="",I725=""),"",(AVERAGEIF(A723:A$10000,A723,I723:I$10000)))</f>
        <v/>
      </c>
      <c r="K723" s="60"/>
      <c r="L723" s="55" t="str">
        <f>IF(O723="","",A723)</f>
        <v/>
      </c>
      <c r="M723" s="60" t="str">
        <f>IF(O723="","",(VLOOKUP(A723,A723:E7707,5,FALSE)))</f>
        <v/>
      </c>
      <c r="N723" s="55" t="str">
        <f t="shared" si="47"/>
        <v/>
      </c>
      <c r="O723" s="55" t="str">
        <f t="shared" si="45"/>
        <v/>
      </c>
      <c r="P723" s="104">
        <f t="shared" si="48"/>
        <v>22.339999999999804</v>
      </c>
      <c r="Q723" s="58"/>
      <c r="R723" s="58"/>
      <c r="S723" s="102"/>
    </row>
    <row r="724" spans="1:19" ht="12.5" customHeight="1" x14ac:dyDescent="0.35">
      <c r="A724" s="60">
        <v>16</v>
      </c>
      <c r="B724" s="60" t="s">
        <v>117</v>
      </c>
      <c r="C724" s="68">
        <v>42.314039999999999</v>
      </c>
      <c r="D724" s="58" t="s">
        <v>65</v>
      </c>
      <c r="E724" s="60" t="s">
        <v>59</v>
      </c>
      <c r="F724" s="60" t="s">
        <v>118</v>
      </c>
      <c r="G724" s="60">
        <v>-94.9</v>
      </c>
      <c r="H724" s="60"/>
      <c r="I724" s="60" t="str">
        <f t="shared" si="46"/>
        <v/>
      </c>
      <c r="J724" s="60" t="str">
        <f>IF(OR(I724="",I725="",I726=""),"",(AVERAGEIF(A724:A$10000,A724,I724:I$10000)))</f>
        <v/>
      </c>
      <c r="K724" s="60"/>
      <c r="L724" s="60" t="str">
        <f>IF(O724="","",A724)</f>
        <v/>
      </c>
      <c r="M724" s="60" t="str">
        <f>IF(O724="","",(VLOOKUP(A724,A724:E7708,5,FALSE)))</f>
        <v/>
      </c>
      <c r="N724" s="60" t="str">
        <f t="shared" si="47"/>
        <v/>
      </c>
      <c r="O724" s="60" t="str">
        <f t="shared" si="45"/>
        <v/>
      </c>
      <c r="P724" s="103">
        <f t="shared" si="48"/>
        <v>19.219999999997128</v>
      </c>
      <c r="Q724" s="58"/>
      <c r="R724" s="58"/>
      <c r="S724" s="102"/>
    </row>
    <row r="725" spans="1:19" ht="12.5" customHeight="1" x14ac:dyDescent="0.35">
      <c r="A725" s="2">
        <v>16</v>
      </c>
      <c r="B725" s="2" t="s">
        <v>117</v>
      </c>
      <c r="C725" s="67">
        <v>42.335140000000003</v>
      </c>
      <c r="D725" t="s">
        <v>65</v>
      </c>
      <c r="E725" s="2" t="s">
        <v>59</v>
      </c>
      <c r="F725" s="2" t="s">
        <v>118</v>
      </c>
      <c r="G725" s="2">
        <v>-67.47</v>
      </c>
      <c r="I725" s="60">
        <f t="shared" si="46"/>
        <v>-67.47</v>
      </c>
      <c r="J725" s="60">
        <f>IF(OR(I725="",I726="",I727=""),"",(AVERAGEIF(A725:A$10000,A725,I725:I$10000)))</f>
        <v>-52.879565217391296</v>
      </c>
      <c r="K725" s="60"/>
      <c r="L725" s="55">
        <f>IF(O725="","",A725)</f>
        <v>16</v>
      </c>
      <c r="M725" s="60" t="str">
        <f>IF(O725="","",(VLOOKUP(A725,A725:E7709,5,FALSE)))</f>
        <v>TaskC</v>
      </c>
      <c r="N725" s="55">
        <f t="shared" si="47"/>
        <v>-67.47</v>
      </c>
      <c r="O725" s="55">
        <f t="shared" si="45"/>
        <v>42.335140000000003</v>
      </c>
      <c r="P725" s="104">
        <f t="shared" si="48"/>
        <v>21.100000000004115</v>
      </c>
      <c r="Q725" s="58"/>
      <c r="R725" s="58"/>
      <c r="S725" s="102"/>
    </row>
    <row r="726" spans="1:19" ht="12.5" customHeight="1" x14ac:dyDescent="0.35">
      <c r="A726" s="60">
        <v>16</v>
      </c>
      <c r="B726" s="60" t="s">
        <v>117</v>
      </c>
      <c r="C726" s="68">
        <v>42.35624</v>
      </c>
      <c r="D726" s="58" t="s">
        <v>65</v>
      </c>
      <c r="E726" s="60" t="s">
        <v>59</v>
      </c>
      <c r="F726" s="60" t="s">
        <v>118</v>
      </c>
      <c r="G726" s="60">
        <v>-59.06</v>
      </c>
      <c r="H726" s="60"/>
      <c r="I726" s="60">
        <f t="shared" si="46"/>
        <v>-59.06</v>
      </c>
      <c r="J726" s="60">
        <f>IF(OR(I726="",I727="",I728=""),"",(AVERAGEIF(A726:A$10000,A726,I726:I$10000)))</f>
        <v>-52.216363636363639</v>
      </c>
      <c r="K726" s="60"/>
      <c r="L726" s="60" t="str">
        <f>IF(O726="","",A726)</f>
        <v/>
      </c>
      <c r="M726" s="60" t="str">
        <f>IF(O726="","",(VLOOKUP(A726,A726:E7710,5,FALSE)))</f>
        <v/>
      </c>
      <c r="N726" s="60" t="str">
        <f t="shared" si="47"/>
        <v/>
      </c>
      <c r="O726" s="60" t="str">
        <f t="shared" si="45"/>
        <v/>
      </c>
      <c r="P726" s="103">
        <f t="shared" si="48"/>
        <v>21.09999999999701</v>
      </c>
      <c r="Q726" s="58"/>
      <c r="R726" s="58"/>
      <c r="S726" s="102"/>
    </row>
    <row r="727" spans="1:19" ht="12.5" customHeight="1" x14ac:dyDescent="0.35">
      <c r="A727" s="2">
        <v>16</v>
      </c>
      <c r="B727" s="2" t="s">
        <v>117</v>
      </c>
      <c r="C727" s="67">
        <v>42.377670000000002</v>
      </c>
      <c r="D727" t="s">
        <v>65</v>
      </c>
      <c r="E727" s="2" t="s">
        <v>59</v>
      </c>
      <c r="F727" s="2" t="s">
        <v>118</v>
      </c>
      <c r="G727" s="2">
        <v>-56.38</v>
      </c>
      <c r="I727" s="60">
        <f t="shared" si="46"/>
        <v>-56.38</v>
      </c>
      <c r="J727" s="60">
        <f>IF(OR(I727="",I728="",I729=""),"",(AVERAGEIF(A727:A$10000,A727,I727:I$10000)))</f>
        <v>-51.890476190476193</v>
      </c>
      <c r="K727" s="60"/>
      <c r="L727" s="55" t="str">
        <f>IF(O727="","",A727)</f>
        <v/>
      </c>
      <c r="M727" s="60" t="str">
        <f>IF(O727="","",(VLOOKUP(A727,A727:E7711,5,FALSE)))</f>
        <v/>
      </c>
      <c r="N727" s="55" t="str">
        <f t="shared" si="47"/>
        <v/>
      </c>
      <c r="O727" s="55" t="str">
        <f t="shared" si="45"/>
        <v/>
      </c>
      <c r="P727" s="104">
        <f t="shared" si="48"/>
        <v>21.430000000002281</v>
      </c>
      <c r="Q727" s="58"/>
      <c r="R727" s="58"/>
      <c r="S727" s="102"/>
    </row>
    <row r="728" spans="1:19" ht="12.5" customHeight="1" x14ac:dyDescent="0.35">
      <c r="A728" s="60">
        <v>16</v>
      </c>
      <c r="B728" s="60" t="s">
        <v>117</v>
      </c>
      <c r="C728" s="68">
        <v>42.399970000000003</v>
      </c>
      <c r="D728" s="58" t="s">
        <v>65</v>
      </c>
      <c r="E728" s="60" t="s">
        <v>59</v>
      </c>
      <c r="F728" s="60" t="s">
        <v>118</v>
      </c>
      <c r="G728" s="60">
        <v>-56.38</v>
      </c>
      <c r="H728" s="60"/>
      <c r="I728" s="60">
        <f t="shared" si="46"/>
        <v>-56.38</v>
      </c>
      <c r="J728" s="60">
        <f>IF(OR(I728="",I729="",I730=""),"",(AVERAGEIF(A728:A$10000,A728,I728:I$10000)))</f>
        <v>-51.665999999999997</v>
      </c>
      <c r="K728" s="60"/>
      <c r="L728" s="60" t="str">
        <f>IF(O728="","",A728)</f>
        <v/>
      </c>
      <c r="M728" s="60" t="str">
        <f>IF(O728="","",(VLOOKUP(A728,A728:E7712,5,FALSE)))</f>
        <v/>
      </c>
      <c r="N728" s="60" t="str">
        <f t="shared" si="47"/>
        <v/>
      </c>
      <c r="O728" s="60" t="str">
        <f t="shared" si="45"/>
        <v/>
      </c>
      <c r="P728" s="103">
        <f t="shared" si="48"/>
        <v>22.300000000001319</v>
      </c>
      <c r="Q728" s="58"/>
      <c r="R728" s="58"/>
      <c r="S728" s="102"/>
    </row>
    <row r="729" spans="1:19" ht="12.5" customHeight="1" x14ac:dyDescent="0.35">
      <c r="A729" s="2">
        <v>16</v>
      </c>
      <c r="B729" s="2" t="s">
        <v>117</v>
      </c>
      <c r="C729" s="67">
        <v>42.422510000000003</v>
      </c>
      <c r="D729" t="s">
        <v>65</v>
      </c>
      <c r="E729" s="2" t="s">
        <v>59</v>
      </c>
      <c r="F729" s="2" t="s">
        <v>118</v>
      </c>
      <c r="G729" s="2">
        <v>-49.54</v>
      </c>
      <c r="I729" s="60">
        <f t="shared" si="46"/>
        <v>-49.54</v>
      </c>
      <c r="J729" s="60">
        <f>IF(OR(I729="",I730="",I731=""),"",(AVERAGEIF(A729:A$10000,A729,I729:I$10000)))</f>
        <v>-51.417894736842101</v>
      </c>
      <c r="K729" s="60"/>
      <c r="L729" s="55" t="str">
        <f>IF(O729="","",A729)</f>
        <v/>
      </c>
      <c r="M729" s="60" t="str">
        <f>IF(O729="","",(VLOOKUP(A729,A729:E7713,5,FALSE)))</f>
        <v/>
      </c>
      <c r="N729" s="55" t="str">
        <f t="shared" si="47"/>
        <v/>
      </c>
      <c r="O729" s="55" t="str">
        <f t="shared" si="45"/>
        <v/>
      </c>
      <c r="P729" s="104">
        <f t="shared" si="48"/>
        <v>22.539999999999338</v>
      </c>
      <c r="Q729" s="58"/>
      <c r="R729" s="58"/>
      <c r="S729" s="102"/>
    </row>
    <row r="730" spans="1:19" ht="12.5" customHeight="1" x14ac:dyDescent="0.35">
      <c r="A730" s="60">
        <v>16</v>
      </c>
      <c r="B730" s="60" t="s">
        <v>117</v>
      </c>
      <c r="C730" s="68">
        <v>42.440919999999998</v>
      </c>
      <c r="D730" s="58" t="s">
        <v>65</v>
      </c>
      <c r="E730" s="60" t="s">
        <v>59</v>
      </c>
      <c r="F730" s="60" t="s">
        <v>118</v>
      </c>
      <c r="G730" s="60">
        <v>-53.28</v>
      </c>
      <c r="H730" s="60"/>
      <c r="I730" s="60">
        <f t="shared" si="46"/>
        <v>-53.28</v>
      </c>
      <c r="J730" s="60">
        <f>IF(OR(I730="",I731="",I732=""),"",(AVERAGEIF(A730:A$10000,A730,I730:I$10000)))</f>
        <v>-51.522222222222219</v>
      </c>
      <c r="K730" s="60"/>
      <c r="L730" s="60" t="str">
        <f>IF(O730="","",A730)</f>
        <v/>
      </c>
      <c r="M730" s="60" t="str">
        <f>IF(O730="","",(VLOOKUP(A730,A730:E7714,5,FALSE)))</f>
        <v/>
      </c>
      <c r="N730" s="60" t="str">
        <f t="shared" si="47"/>
        <v/>
      </c>
      <c r="O730" s="60" t="str">
        <f t="shared" ref="O730:O793" si="49">IF(J730="","",IF(AND(J729="",J728="",J727=""),C730,""))</f>
        <v/>
      </c>
      <c r="P730" s="103">
        <f t="shared" si="48"/>
        <v>18.409999999995819</v>
      </c>
      <c r="Q730" s="58"/>
      <c r="R730" s="58"/>
      <c r="S730" s="102"/>
    </row>
    <row r="731" spans="1:19" ht="12.5" customHeight="1" x14ac:dyDescent="0.35">
      <c r="A731" s="2">
        <v>16</v>
      </c>
      <c r="B731" s="2" t="s">
        <v>117</v>
      </c>
      <c r="C731" s="67">
        <v>42.463880000000003</v>
      </c>
      <c r="D731" t="s">
        <v>65</v>
      </c>
      <c r="E731" s="2" t="s">
        <v>59</v>
      </c>
      <c r="F731" s="2" t="s">
        <v>118</v>
      </c>
      <c r="G731" s="2">
        <v>-56.95</v>
      </c>
      <c r="I731" s="60">
        <f t="shared" si="46"/>
        <v>-56.95</v>
      </c>
      <c r="J731" s="60">
        <f>IF(OR(I731="",I732="",I733=""),"",(AVERAGEIF(A731:A$10000,A731,I731:I$10000)))</f>
        <v>-51.418823529411767</v>
      </c>
      <c r="K731" s="60"/>
      <c r="L731" s="55" t="str">
        <f>IF(O731="","",A731)</f>
        <v/>
      </c>
      <c r="M731" s="60" t="str">
        <f>IF(O731="","",(VLOOKUP(A731,A731:E7715,5,FALSE)))</f>
        <v/>
      </c>
      <c r="N731" s="55" t="str">
        <f t="shared" si="47"/>
        <v/>
      </c>
      <c r="O731" s="55" t="str">
        <f t="shared" si="49"/>
        <v/>
      </c>
      <c r="P731" s="104">
        <f t="shared" si="48"/>
        <v>22.960000000004754</v>
      </c>
      <c r="Q731" s="58"/>
      <c r="R731" s="58"/>
      <c r="S731" s="102"/>
    </row>
    <row r="732" spans="1:19" ht="12.5" customHeight="1" x14ac:dyDescent="0.35">
      <c r="A732" s="60">
        <v>16</v>
      </c>
      <c r="B732" s="60" t="s">
        <v>117</v>
      </c>
      <c r="C732" s="68">
        <v>42.496450000000003</v>
      </c>
      <c r="D732" s="58" t="s">
        <v>65</v>
      </c>
      <c r="E732" s="60" t="s">
        <v>59</v>
      </c>
      <c r="F732" s="60" t="s">
        <v>118</v>
      </c>
      <c r="G732" s="60">
        <v>-49.29</v>
      </c>
      <c r="H732" s="60"/>
      <c r="I732" s="60">
        <f t="shared" si="46"/>
        <v>-49.29</v>
      </c>
      <c r="J732" s="60">
        <f>IF(OR(I732="",I733="",I734=""),"",(AVERAGEIF(A732:A$10000,A732,I732:I$10000)))</f>
        <v>-51.073125000000005</v>
      </c>
      <c r="K732" s="60"/>
      <c r="L732" s="60" t="str">
        <f>IF(O732="","",A732)</f>
        <v/>
      </c>
      <c r="M732" s="60" t="str">
        <f>IF(O732="","",(VLOOKUP(A732,A732:E7716,5,FALSE)))</f>
        <v/>
      </c>
      <c r="N732" s="60" t="str">
        <f t="shared" si="47"/>
        <v/>
      </c>
      <c r="O732" s="60" t="str">
        <f t="shared" si="49"/>
        <v/>
      </c>
      <c r="P732" s="103">
        <f t="shared" si="48"/>
        <v>32.569999999999766</v>
      </c>
      <c r="Q732" s="58"/>
      <c r="R732" s="58"/>
      <c r="S732" s="102"/>
    </row>
    <row r="733" spans="1:19" ht="12.5" customHeight="1" x14ac:dyDescent="0.35">
      <c r="A733" s="2">
        <v>16</v>
      </c>
      <c r="B733" s="2" t="s">
        <v>117</v>
      </c>
      <c r="C733" s="67">
        <v>42.518279999999997</v>
      </c>
      <c r="D733" t="s">
        <v>65</v>
      </c>
      <c r="E733" s="2" t="s">
        <v>59</v>
      </c>
      <c r="F733" s="2" t="s">
        <v>118</v>
      </c>
      <c r="G733" s="2">
        <v>-47.48</v>
      </c>
      <c r="I733" s="60">
        <f t="shared" si="46"/>
        <v>-47.48</v>
      </c>
      <c r="J733" s="60">
        <f>IF(OR(I733="",I734="",I735=""),"",(AVERAGEIF(A733:A$10000,A733,I733:I$10000)))</f>
        <v>-51.192000000000007</v>
      </c>
      <c r="K733" s="60"/>
      <c r="L733" s="55" t="str">
        <f>IF(O733="","",A733)</f>
        <v/>
      </c>
      <c r="M733" s="60" t="str">
        <f>IF(O733="","",(VLOOKUP(A733,A733:E7717,5,FALSE)))</f>
        <v/>
      </c>
      <c r="N733" s="55" t="str">
        <f t="shared" si="47"/>
        <v/>
      </c>
      <c r="O733" s="55" t="str">
        <f t="shared" si="49"/>
        <v/>
      </c>
      <c r="P733" s="104">
        <f t="shared" si="48"/>
        <v>21.829999999994243</v>
      </c>
      <c r="Q733" s="58"/>
      <c r="R733" s="58"/>
      <c r="S733" s="102"/>
    </row>
    <row r="734" spans="1:19" ht="12.5" customHeight="1" x14ac:dyDescent="0.35">
      <c r="A734" s="60">
        <v>16</v>
      </c>
      <c r="B734" s="60" t="s">
        <v>117</v>
      </c>
      <c r="C734" s="68">
        <v>42.540410000000001</v>
      </c>
      <c r="D734" s="58" t="s">
        <v>65</v>
      </c>
      <c r="E734" s="60" t="s">
        <v>59</v>
      </c>
      <c r="F734" s="60" t="s">
        <v>118</v>
      </c>
      <c r="G734" s="60">
        <v>-47.9</v>
      </c>
      <c r="H734" s="60"/>
      <c r="I734" s="60">
        <f t="shared" si="46"/>
        <v>-47.9</v>
      </c>
      <c r="J734" s="60">
        <f>IF(OR(I734="",I735="",I736=""),"",(AVERAGEIF(A734:A$10000,A734,I734:I$10000)))</f>
        <v>-51.457142857142863</v>
      </c>
      <c r="K734" s="60"/>
      <c r="L734" s="60" t="str">
        <f>IF(O734="","",A734)</f>
        <v/>
      </c>
      <c r="M734" s="60" t="str">
        <f>IF(O734="","",(VLOOKUP(A734,A734:E7718,5,FALSE)))</f>
        <v/>
      </c>
      <c r="N734" s="60" t="str">
        <f t="shared" si="47"/>
        <v/>
      </c>
      <c r="O734" s="60" t="str">
        <f t="shared" si="49"/>
        <v/>
      </c>
      <c r="P734" s="103">
        <f t="shared" si="48"/>
        <v>22.130000000004202</v>
      </c>
      <c r="Q734" s="58"/>
      <c r="R734" s="58"/>
      <c r="S734" s="102"/>
    </row>
    <row r="735" spans="1:19" ht="12.5" customHeight="1" x14ac:dyDescent="0.35">
      <c r="A735" s="2">
        <v>16</v>
      </c>
      <c r="B735" s="2" t="s">
        <v>117</v>
      </c>
      <c r="C735" s="67">
        <v>42.568759999999997</v>
      </c>
      <c r="D735" t="s">
        <v>65</v>
      </c>
      <c r="E735" s="2" t="s">
        <v>59</v>
      </c>
      <c r="F735" s="2" t="s">
        <v>118</v>
      </c>
      <c r="G735" s="2">
        <v>-53.55</v>
      </c>
      <c r="I735" s="60">
        <f t="shared" si="46"/>
        <v>-53.55</v>
      </c>
      <c r="J735" s="60">
        <f>IF(OR(I735="",I736="",I737=""),"",(AVERAGEIF(A735:A$10000,A735,I735:I$10000)))</f>
        <v>-51.730769230769234</v>
      </c>
      <c r="K735" s="60"/>
      <c r="L735" s="55" t="str">
        <f>IF(O735="","",A735)</f>
        <v/>
      </c>
      <c r="M735" s="60" t="str">
        <f>IF(O735="","",(VLOOKUP(A735,A735:E7719,5,FALSE)))</f>
        <v/>
      </c>
      <c r="N735" s="55" t="str">
        <f t="shared" si="47"/>
        <v/>
      </c>
      <c r="O735" s="55" t="str">
        <f t="shared" si="49"/>
        <v/>
      </c>
      <c r="P735" s="104">
        <f t="shared" si="48"/>
        <v>28.349999999996101</v>
      </c>
      <c r="Q735" s="58"/>
      <c r="R735" s="58"/>
      <c r="S735" s="102"/>
    </row>
    <row r="736" spans="1:19" ht="12.5" customHeight="1" x14ac:dyDescent="0.35">
      <c r="A736" s="60">
        <v>16</v>
      </c>
      <c r="B736" s="60" t="s">
        <v>117</v>
      </c>
      <c r="C736" s="68">
        <v>42.594369999999998</v>
      </c>
      <c r="D736" s="58" t="s">
        <v>65</v>
      </c>
      <c r="E736" s="60" t="s">
        <v>59</v>
      </c>
      <c r="F736" s="60" t="s">
        <v>118</v>
      </c>
      <c r="G736" s="60">
        <v>-63.88</v>
      </c>
      <c r="H736" s="60"/>
      <c r="I736" s="60">
        <f t="shared" si="46"/>
        <v>-63.88</v>
      </c>
      <c r="J736" s="60">
        <f>IF(OR(I736="",I737="",I738=""),"",(AVERAGEIF(A736:A$10000,A736,I736:I$10000)))</f>
        <v>-51.579166666666673</v>
      </c>
      <c r="K736" s="60"/>
      <c r="L736" s="60" t="str">
        <f>IF(O736="","",A736)</f>
        <v/>
      </c>
      <c r="M736" s="60" t="str">
        <f>IF(O736="","",(VLOOKUP(A736,A736:E7720,5,FALSE)))</f>
        <v/>
      </c>
      <c r="N736" s="60" t="str">
        <f t="shared" si="47"/>
        <v/>
      </c>
      <c r="O736" s="60" t="str">
        <f t="shared" si="49"/>
        <v/>
      </c>
      <c r="P736" s="103">
        <f t="shared" si="48"/>
        <v>25.610000000000355</v>
      </c>
      <c r="Q736" s="58"/>
      <c r="R736" s="58"/>
      <c r="S736" s="102"/>
    </row>
    <row r="737" spans="1:19" ht="12.5" customHeight="1" x14ac:dyDescent="0.35">
      <c r="A737" s="2">
        <v>16</v>
      </c>
      <c r="B737" s="2" t="s">
        <v>117</v>
      </c>
      <c r="C737" s="67">
        <v>42.635289999999998</v>
      </c>
      <c r="D737" t="s">
        <v>65</v>
      </c>
      <c r="E737" s="2" t="s">
        <v>59</v>
      </c>
      <c r="F737" s="2" t="s">
        <v>118</v>
      </c>
      <c r="G737" s="2">
        <v>-57.58</v>
      </c>
      <c r="I737" s="60">
        <f t="shared" si="46"/>
        <v>-57.58</v>
      </c>
      <c r="J737" s="60">
        <f>IF(OR(I737="",I738="",I739=""),"",(AVERAGEIF(A737:A$10000,A737,I737:I$10000)))</f>
        <v>-50.460909090909098</v>
      </c>
      <c r="K737" s="60"/>
      <c r="L737" s="55" t="str">
        <f>IF(O737="","",A737)</f>
        <v/>
      </c>
      <c r="M737" s="60" t="str">
        <f>IF(O737="","",(VLOOKUP(A737,A737:E7721,5,FALSE)))</f>
        <v/>
      </c>
      <c r="N737" s="55" t="str">
        <f t="shared" si="47"/>
        <v/>
      </c>
      <c r="O737" s="55" t="str">
        <f t="shared" si="49"/>
        <v/>
      </c>
      <c r="P737" s="104">
        <f t="shared" si="48"/>
        <v>40.919999999999845</v>
      </c>
      <c r="Q737" s="58"/>
      <c r="R737" s="58"/>
      <c r="S737" s="102"/>
    </row>
    <row r="738" spans="1:19" ht="12.5" customHeight="1" x14ac:dyDescent="0.35">
      <c r="A738" s="60">
        <v>16</v>
      </c>
      <c r="B738" s="60" t="s">
        <v>117</v>
      </c>
      <c r="C738" s="68">
        <v>42.65831</v>
      </c>
      <c r="D738" s="58" t="s">
        <v>65</v>
      </c>
      <c r="E738" s="60" t="s">
        <v>59</v>
      </c>
      <c r="F738" s="60" t="s">
        <v>118</v>
      </c>
      <c r="G738" s="60">
        <v>-39.380000000000003</v>
      </c>
      <c r="H738" s="60"/>
      <c r="I738" s="60">
        <f t="shared" si="46"/>
        <v>-39.380000000000003</v>
      </c>
      <c r="J738" s="60">
        <f>IF(OR(I738="",I739="",I740=""),"",(AVERAGEIF(A738:A$10000,A738,I738:I$10000)))</f>
        <v>-49.749000000000002</v>
      </c>
      <c r="K738" s="60"/>
      <c r="L738" s="60" t="str">
        <f>IF(O738="","",A738)</f>
        <v/>
      </c>
      <c r="M738" s="60" t="str">
        <f>IF(O738="","",(VLOOKUP(A738,A738:E7722,5,FALSE)))</f>
        <v/>
      </c>
      <c r="N738" s="60" t="str">
        <f t="shared" si="47"/>
        <v/>
      </c>
      <c r="O738" s="60" t="str">
        <f t="shared" si="49"/>
        <v/>
      </c>
      <c r="P738" s="103">
        <f t="shared" si="48"/>
        <v>23.020000000002483</v>
      </c>
      <c r="Q738" s="58"/>
      <c r="R738" s="58"/>
      <c r="S738" s="102"/>
    </row>
    <row r="739" spans="1:19" ht="12.5" customHeight="1" x14ac:dyDescent="0.35">
      <c r="A739" s="2">
        <v>16</v>
      </c>
      <c r="B739" s="2" t="s">
        <v>117</v>
      </c>
      <c r="C739" s="67">
        <v>42.682029999999997</v>
      </c>
      <c r="D739" t="s">
        <v>65</v>
      </c>
      <c r="E739" s="2" t="s">
        <v>59</v>
      </c>
      <c r="F739" s="2" t="s">
        <v>118</v>
      </c>
      <c r="G739" s="2">
        <v>-37.1</v>
      </c>
      <c r="I739" s="60">
        <f t="shared" si="46"/>
        <v>-37.1</v>
      </c>
      <c r="J739" s="60">
        <f>IF(OR(I739="",I740="",I741=""),"",(AVERAGEIF(A739:A$10000,A739,I739:I$10000)))</f>
        <v>-50.901111111111113</v>
      </c>
      <c r="K739" s="60"/>
      <c r="L739" s="55" t="str">
        <f>IF(O739="","",A739)</f>
        <v/>
      </c>
      <c r="M739" s="60" t="str">
        <f>IF(O739="","",(VLOOKUP(A739,A739:E7723,5,FALSE)))</f>
        <v/>
      </c>
      <c r="N739" s="55" t="str">
        <f t="shared" si="47"/>
        <v/>
      </c>
      <c r="O739" s="55" t="str">
        <f t="shared" si="49"/>
        <v/>
      </c>
      <c r="P739" s="104">
        <f t="shared" si="48"/>
        <v>23.719999999997299</v>
      </c>
      <c r="Q739" s="58"/>
      <c r="R739" s="58"/>
      <c r="S739" s="102"/>
    </row>
    <row r="740" spans="1:19" ht="12.5" customHeight="1" x14ac:dyDescent="0.35">
      <c r="A740" s="60">
        <v>16</v>
      </c>
      <c r="B740" s="60" t="s">
        <v>117</v>
      </c>
      <c r="C740" s="68">
        <v>42.702910000000003</v>
      </c>
      <c r="D740" s="58" t="s">
        <v>65</v>
      </c>
      <c r="E740" s="60" t="s">
        <v>59</v>
      </c>
      <c r="F740" s="60" t="s">
        <v>118</v>
      </c>
      <c r="G740" s="60">
        <v>-42.44</v>
      </c>
      <c r="H740" s="60"/>
      <c r="I740" s="60">
        <f t="shared" si="46"/>
        <v>-42.44</v>
      </c>
      <c r="J740" s="60">
        <f>IF(OR(I740="",I741="",I742=""),"",(AVERAGEIF(A740:A$10000,A740,I740:I$10000)))</f>
        <v>-52.626250000000013</v>
      </c>
      <c r="K740" s="60"/>
      <c r="L740" s="60" t="str">
        <f>IF(O740="","",A740)</f>
        <v/>
      </c>
      <c r="M740" s="60" t="str">
        <f>IF(O740="","",(VLOOKUP(A740,A740:E7724,5,FALSE)))</f>
        <v/>
      </c>
      <c r="N740" s="60" t="str">
        <f t="shared" si="47"/>
        <v/>
      </c>
      <c r="O740" s="60" t="str">
        <f t="shared" si="49"/>
        <v/>
      </c>
      <c r="P740" s="103">
        <f t="shared" si="48"/>
        <v>20.880000000005339</v>
      </c>
      <c r="Q740" s="58"/>
      <c r="R740" s="58"/>
      <c r="S740" s="102"/>
    </row>
    <row r="741" spans="1:19" ht="12.5" customHeight="1" x14ac:dyDescent="0.35">
      <c r="A741" s="2">
        <v>16</v>
      </c>
      <c r="B741" s="2" t="s">
        <v>117</v>
      </c>
      <c r="C741" s="67">
        <v>42.724200000000003</v>
      </c>
      <c r="D741" t="s">
        <v>65</v>
      </c>
      <c r="E741" s="2" t="s">
        <v>59</v>
      </c>
      <c r="F741" s="2" t="s">
        <v>118</v>
      </c>
      <c r="G741" s="2">
        <v>-43.99</v>
      </c>
      <c r="I741" s="60">
        <f t="shared" si="46"/>
        <v>-43.99</v>
      </c>
      <c r="J741" s="60">
        <f>IF(OR(I741="",I742="",I743=""),"",(AVERAGEIF(A741:A$10000,A741,I741:I$10000)))</f>
        <v>-54.081428571428582</v>
      </c>
      <c r="K741" s="60"/>
      <c r="L741" s="55" t="str">
        <f>IF(O741="","",A741)</f>
        <v/>
      </c>
      <c r="M741" s="60" t="str">
        <f>IF(O741="","",(VLOOKUP(A741,A741:E7725,5,FALSE)))</f>
        <v/>
      </c>
      <c r="N741" s="55" t="str">
        <f t="shared" si="47"/>
        <v/>
      </c>
      <c r="O741" s="55" t="str">
        <f t="shared" si="49"/>
        <v/>
      </c>
      <c r="P741" s="104">
        <f t="shared" si="48"/>
        <v>21.290000000000475</v>
      </c>
      <c r="Q741" s="58"/>
      <c r="R741" s="58"/>
      <c r="S741" s="102"/>
    </row>
    <row r="742" spans="1:19" ht="12.5" customHeight="1" x14ac:dyDescent="0.35">
      <c r="A742" s="60">
        <v>16</v>
      </c>
      <c r="B742" s="60" t="s">
        <v>117</v>
      </c>
      <c r="C742" s="68">
        <v>42.750340000000001</v>
      </c>
      <c r="D742" s="58" t="s">
        <v>65</v>
      </c>
      <c r="E742" s="60" t="s">
        <v>59</v>
      </c>
      <c r="F742" s="60" t="s">
        <v>118</v>
      </c>
      <c r="G742" s="60">
        <v>-50.18</v>
      </c>
      <c r="H742" s="60"/>
      <c r="I742" s="60">
        <f t="shared" si="46"/>
        <v>-50.18</v>
      </c>
      <c r="J742" s="60">
        <f>IF(OR(I742="",I743="",I744=""),"",(AVERAGEIF(A742:A$10000,A742,I742:I$10000)))</f>
        <v>-55.763333333333343</v>
      </c>
      <c r="K742" s="60"/>
      <c r="L742" s="60" t="str">
        <f>IF(O742="","",A742)</f>
        <v/>
      </c>
      <c r="M742" s="60" t="str">
        <f>IF(O742="","",(VLOOKUP(A742,A742:E7726,5,FALSE)))</f>
        <v/>
      </c>
      <c r="N742" s="60" t="str">
        <f t="shared" si="47"/>
        <v/>
      </c>
      <c r="O742" s="60" t="str">
        <f t="shared" si="49"/>
        <v/>
      </c>
      <c r="P742" s="103">
        <f t="shared" si="48"/>
        <v>26.139999999998054</v>
      </c>
      <c r="Q742" s="58"/>
      <c r="R742" s="58"/>
      <c r="S742" s="102"/>
    </row>
    <row r="743" spans="1:19" ht="12.5" customHeight="1" x14ac:dyDescent="0.35">
      <c r="A743" s="2">
        <v>16</v>
      </c>
      <c r="B743" s="2" t="s">
        <v>117</v>
      </c>
      <c r="C743" s="67">
        <v>42.77525</v>
      </c>
      <c r="D743" t="s">
        <v>65</v>
      </c>
      <c r="E743" s="2" t="s">
        <v>59</v>
      </c>
      <c r="F743" s="2" t="s">
        <v>118</v>
      </c>
      <c r="G743" s="2">
        <v>-49.46</v>
      </c>
      <c r="I743" s="60">
        <f t="shared" si="46"/>
        <v>-49.46</v>
      </c>
      <c r="J743" s="60">
        <f>IF(OR(I743="",I744="",I745=""),"",(AVERAGEIF(A743:A$10000,A743,I743:I$10000)))</f>
        <v>-56.879999999999995</v>
      </c>
      <c r="K743" s="60"/>
      <c r="L743" s="55" t="str">
        <f>IF(O743="","",A743)</f>
        <v/>
      </c>
      <c r="M743" s="60" t="str">
        <f>IF(O743="","",(VLOOKUP(A743,A743:E7727,5,FALSE)))</f>
        <v/>
      </c>
      <c r="N743" s="55" t="str">
        <f t="shared" si="47"/>
        <v/>
      </c>
      <c r="O743" s="55" t="str">
        <f t="shared" si="49"/>
        <v/>
      </c>
      <c r="P743" s="104">
        <f t="shared" si="48"/>
        <v>24.909999999998433</v>
      </c>
      <c r="Q743" s="58"/>
      <c r="R743" s="58"/>
      <c r="S743" s="102"/>
    </row>
    <row r="744" spans="1:19" ht="12.5" customHeight="1" x14ac:dyDescent="0.35">
      <c r="A744" s="60">
        <v>16</v>
      </c>
      <c r="B744" s="60" t="s">
        <v>117</v>
      </c>
      <c r="C744" s="68">
        <v>42.802700000000002</v>
      </c>
      <c r="D744" s="58" t="s">
        <v>65</v>
      </c>
      <c r="E744" s="60" t="s">
        <v>59</v>
      </c>
      <c r="F744" s="60" t="s">
        <v>118</v>
      </c>
      <c r="G744" s="60">
        <v>-46.4</v>
      </c>
      <c r="H744" s="60"/>
      <c r="I744" s="60">
        <f t="shared" si="46"/>
        <v>-46.4</v>
      </c>
      <c r="J744" s="60">
        <f>IF(OR(I744="",I745="",I746=""),"",(AVERAGEIF(A744:A$10000,A744,I744:I$10000)))</f>
        <v>-58.734999999999999</v>
      </c>
      <c r="K744" s="60"/>
      <c r="L744" s="60" t="str">
        <f>IF(O744="","",A744)</f>
        <v/>
      </c>
      <c r="M744" s="60" t="str">
        <f>IF(O744="","",(VLOOKUP(A744,A744:E7728,5,FALSE)))</f>
        <v/>
      </c>
      <c r="N744" s="60" t="str">
        <f t="shared" si="47"/>
        <v/>
      </c>
      <c r="O744" s="60" t="str">
        <f t="shared" si="49"/>
        <v/>
      </c>
      <c r="P744" s="103">
        <f t="shared" si="48"/>
        <v>27.450000000001751</v>
      </c>
      <c r="Q744" s="58"/>
      <c r="R744" s="58"/>
      <c r="S744" s="102"/>
    </row>
    <row r="745" spans="1:19" ht="12.5" customHeight="1" x14ac:dyDescent="0.35">
      <c r="A745" s="2">
        <v>16</v>
      </c>
      <c r="B745" s="2" t="s">
        <v>117</v>
      </c>
      <c r="C745" s="67">
        <v>42.822809999999997</v>
      </c>
      <c r="D745" t="s">
        <v>65</v>
      </c>
      <c r="E745" s="2" t="s">
        <v>59</v>
      </c>
      <c r="F745" s="2" t="s">
        <v>118</v>
      </c>
      <c r="G745" s="2">
        <v>-54.86</v>
      </c>
      <c r="I745" s="60">
        <f t="shared" si="46"/>
        <v>-54.86</v>
      </c>
      <c r="J745" s="60">
        <f>IF(OR(I745="",I746="",I747=""),"",(AVERAGEIF(A745:A$10000,A745,I745:I$10000)))</f>
        <v>-62.846666666666671</v>
      </c>
      <c r="K745" s="60"/>
      <c r="L745" s="55" t="str">
        <f>IF(O745="","",A745)</f>
        <v/>
      </c>
      <c r="M745" s="60" t="str">
        <f>IF(O745="","",(VLOOKUP(A745,A745:E7729,5,FALSE)))</f>
        <v/>
      </c>
      <c r="N745" s="55" t="str">
        <f t="shared" si="47"/>
        <v/>
      </c>
      <c r="O745" s="55" t="str">
        <f t="shared" si="49"/>
        <v/>
      </c>
      <c r="P745" s="104">
        <f t="shared" si="48"/>
        <v>20.109999999995409</v>
      </c>
      <c r="Q745" s="58"/>
      <c r="R745" s="58"/>
      <c r="S745" s="102"/>
    </row>
    <row r="746" spans="1:19" ht="12.5" customHeight="1" x14ac:dyDescent="0.35">
      <c r="A746" s="60">
        <v>16</v>
      </c>
      <c r="B746" s="60" t="s">
        <v>117</v>
      </c>
      <c r="C746" s="68">
        <v>42.844540000000002</v>
      </c>
      <c r="D746" s="58" t="s">
        <v>65</v>
      </c>
      <c r="E746" s="60" t="s">
        <v>59</v>
      </c>
      <c r="F746" s="60" t="s">
        <v>118</v>
      </c>
      <c r="G746" s="60">
        <v>-66.84</v>
      </c>
      <c r="H746" s="60"/>
      <c r="I746" s="60">
        <f t="shared" si="46"/>
        <v>-66.84</v>
      </c>
      <c r="J746" s="60" t="str">
        <f>IF(OR(I746="",I747="",I748=""),"",(AVERAGEIF(A746:A$10000,A746,I746:I$10000)))</f>
        <v/>
      </c>
      <c r="K746" s="60"/>
      <c r="L746" s="60" t="str">
        <f>IF(O746="","",A746)</f>
        <v/>
      </c>
      <c r="M746" s="60" t="str">
        <f>IF(O746="","",(VLOOKUP(A746,A746:E7730,5,FALSE)))</f>
        <v/>
      </c>
      <c r="N746" s="60" t="str">
        <f t="shared" si="47"/>
        <v/>
      </c>
      <c r="O746" s="60" t="str">
        <f t="shared" si="49"/>
        <v/>
      </c>
      <c r="P746" s="103">
        <f t="shared" si="48"/>
        <v>21.730000000005134</v>
      </c>
      <c r="Q746" s="58"/>
      <c r="R746" s="58"/>
      <c r="S746" s="102"/>
    </row>
    <row r="747" spans="1:19" ht="12.5" customHeight="1" x14ac:dyDescent="0.35">
      <c r="A747" s="2">
        <v>16</v>
      </c>
      <c r="B747" s="2" t="s">
        <v>117</v>
      </c>
      <c r="C747" s="67">
        <v>42.869250000000001</v>
      </c>
      <c r="D747" t="s">
        <v>65</v>
      </c>
      <c r="E747" s="2" t="s">
        <v>59</v>
      </c>
      <c r="F747" s="2" t="s">
        <v>118</v>
      </c>
      <c r="G747" s="2">
        <v>-66.84</v>
      </c>
      <c r="I747" s="60">
        <f t="shared" si="46"/>
        <v>-66.84</v>
      </c>
      <c r="J747" s="60" t="str">
        <f>IF(OR(I747="",I748="",I749=""),"",(AVERAGEIF(A747:A$10000,A747,I747:I$10000)))</f>
        <v/>
      </c>
      <c r="K747" s="60"/>
      <c r="L747" s="55" t="str">
        <f>IF(O747="","",A747)</f>
        <v/>
      </c>
      <c r="M747" s="60" t="str">
        <f>IF(O747="","",(VLOOKUP(A747,A747:E7731,5,FALSE)))</f>
        <v/>
      </c>
      <c r="N747" s="55" t="str">
        <f t="shared" si="47"/>
        <v/>
      </c>
      <c r="O747" s="55" t="str">
        <f t="shared" si="49"/>
        <v/>
      </c>
      <c r="P747" s="104">
        <f t="shared" si="48"/>
        <v>24.7099999999989</v>
      </c>
      <c r="Q747" s="58"/>
      <c r="R747" s="58"/>
      <c r="S747" s="102"/>
    </row>
    <row r="748" spans="1:19" ht="12.5" customHeight="1" x14ac:dyDescent="0.35">
      <c r="A748" s="60">
        <v>16</v>
      </c>
      <c r="B748" s="60" t="s">
        <v>117</v>
      </c>
      <c r="C748" s="68">
        <v>42.891660000000002</v>
      </c>
      <c r="D748" s="58" t="s">
        <v>65</v>
      </c>
      <c r="E748" s="60" t="s">
        <v>59</v>
      </c>
      <c r="F748" s="60" t="s">
        <v>118</v>
      </c>
      <c r="G748" s="60">
        <v>-82.98</v>
      </c>
      <c r="H748" s="60"/>
      <c r="I748" s="60" t="str">
        <f t="shared" si="46"/>
        <v/>
      </c>
      <c r="J748" s="60" t="str">
        <f>IF(OR(I748="",I749="",I750=""),"",(AVERAGEIF(A748:A$10000,A748,I748:I$10000)))</f>
        <v/>
      </c>
      <c r="K748" s="60"/>
      <c r="L748" s="60" t="str">
        <f>IF(O748="","",A748)</f>
        <v/>
      </c>
      <c r="M748" s="60" t="str">
        <f>IF(O748="","",(VLOOKUP(A748,A748:E7732,5,FALSE)))</f>
        <v/>
      </c>
      <c r="N748" s="60" t="str">
        <f t="shared" si="47"/>
        <v/>
      </c>
      <c r="O748" s="60" t="str">
        <f t="shared" si="49"/>
        <v/>
      </c>
      <c r="P748" s="103">
        <f t="shared" si="48"/>
        <v>22.410000000000707</v>
      </c>
      <c r="Q748" s="58"/>
      <c r="R748" s="58"/>
      <c r="S748" s="102"/>
    </row>
    <row r="749" spans="1:19" ht="12.5" customHeight="1" x14ac:dyDescent="0.35">
      <c r="A749" s="2">
        <v>16</v>
      </c>
      <c r="B749" s="2" t="s">
        <v>117</v>
      </c>
      <c r="C749" s="67">
        <v>42.918050000000001</v>
      </c>
      <c r="D749" t="s">
        <v>65</v>
      </c>
      <c r="E749" s="2" t="s">
        <v>59</v>
      </c>
      <c r="F749" s="2" t="s">
        <v>118</v>
      </c>
      <c r="G749" s="2">
        <v>-82.98</v>
      </c>
      <c r="I749" s="60" t="str">
        <f t="shared" si="46"/>
        <v/>
      </c>
      <c r="J749" s="60" t="str">
        <f>IF(OR(I749="",I750="",I751=""),"",(AVERAGEIF(A749:A$10000,A749,I749:I$10000)))</f>
        <v/>
      </c>
      <c r="K749" s="60"/>
      <c r="L749" s="55" t="str">
        <f>IF(O749="","",A749)</f>
        <v/>
      </c>
      <c r="M749" s="60" t="str">
        <f>IF(O749="","",(VLOOKUP(A749,A749:E7733,5,FALSE)))</f>
        <v/>
      </c>
      <c r="N749" s="55" t="str">
        <f t="shared" si="47"/>
        <v/>
      </c>
      <c r="O749" s="55" t="str">
        <f t="shared" si="49"/>
        <v/>
      </c>
      <c r="P749" s="104">
        <f t="shared" si="48"/>
        <v>26.389999999999247</v>
      </c>
      <c r="Q749" s="58"/>
      <c r="R749" s="58"/>
      <c r="S749" s="102"/>
    </row>
    <row r="750" spans="1:19" ht="12.5" customHeight="1" x14ac:dyDescent="0.35">
      <c r="A750" s="60">
        <v>16</v>
      </c>
      <c r="B750" s="60" t="s">
        <v>117</v>
      </c>
      <c r="C750" s="68">
        <v>42.944789999999998</v>
      </c>
      <c r="D750" s="58" t="s">
        <v>65</v>
      </c>
      <c r="E750" s="60" t="s">
        <v>59</v>
      </c>
      <c r="F750" s="60" t="s">
        <v>118</v>
      </c>
      <c r="G750" s="60">
        <v>-91.1</v>
      </c>
      <c r="H750" s="60"/>
      <c r="I750" s="60" t="str">
        <f t="shared" si="46"/>
        <v/>
      </c>
      <c r="J750" s="60" t="str">
        <f>IF(OR(I750="",I751="",I752=""),"",(AVERAGEIF(A750:A$10000,A750,I750:I$10000)))</f>
        <v/>
      </c>
      <c r="K750" s="60"/>
      <c r="L750" s="60" t="str">
        <f>IF(O750="","",A750)</f>
        <v/>
      </c>
      <c r="M750" s="60" t="str">
        <f>IF(O750="","",(VLOOKUP(A750,A750:E7734,5,FALSE)))</f>
        <v/>
      </c>
      <c r="N750" s="60" t="str">
        <f t="shared" si="47"/>
        <v/>
      </c>
      <c r="O750" s="60" t="str">
        <f t="shared" si="49"/>
        <v/>
      </c>
      <c r="P750" s="103">
        <f t="shared" si="48"/>
        <v>26.739999999996655</v>
      </c>
      <c r="Q750" s="58"/>
      <c r="R750" s="58"/>
      <c r="S750" s="102"/>
    </row>
    <row r="751" spans="1:19" ht="12.5" customHeight="1" x14ac:dyDescent="0.35">
      <c r="A751" s="2">
        <v>16</v>
      </c>
      <c r="B751" s="2" t="s">
        <v>117</v>
      </c>
      <c r="C751" s="67">
        <v>42.971380000000003</v>
      </c>
      <c r="D751" t="s">
        <v>65</v>
      </c>
      <c r="E751" s="2" t="s">
        <v>59</v>
      </c>
      <c r="F751" s="2" t="s">
        <v>118</v>
      </c>
      <c r="G751" s="2">
        <v>-95.8</v>
      </c>
      <c r="I751" s="60" t="str">
        <f t="shared" si="46"/>
        <v/>
      </c>
      <c r="J751" s="60" t="str">
        <f>IF(OR(I751="",I752="",I753=""),"",(AVERAGEIF(A751:A$10000,A751,I751:I$10000)))</f>
        <v/>
      </c>
      <c r="K751" s="60"/>
      <c r="L751" s="55" t="str">
        <f>IF(O751="","",A751)</f>
        <v/>
      </c>
      <c r="M751" s="60" t="str">
        <f>IF(O751="","",(VLOOKUP(A751,A751:E7735,5,FALSE)))</f>
        <v/>
      </c>
      <c r="N751" s="55" t="str">
        <f t="shared" si="47"/>
        <v/>
      </c>
      <c r="O751" s="55" t="str">
        <f t="shared" si="49"/>
        <v/>
      </c>
      <c r="P751" s="104">
        <f t="shared" si="48"/>
        <v>26.590000000005887</v>
      </c>
      <c r="Q751" s="58"/>
      <c r="R751" s="58"/>
      <c r="S751" s="102"/>
    </row>
    <row r="752" spans="1:19" ht="12.5" customHeight="1" x14ac:dyDescent="0.35">
      <c r="A752" s="60">
        <v>16</v>
      </c>
      <c r="B752" s="60" t="s">
        <v>117</v>
      </c>
      <c r="C752" s="68">
        <v>42.994430000000001</v>
      </c>
      <c r="D752" s="58" t="s">
        <v>65</v>
      </c>
      <c r="E752" s="60" t="s">
        <v>59</v>
      </c>
      <c r="F752" s="60" t="s">
        <v>118</v>
      </c>
      <c r="G752" s="60">
        <v>-96.47</v>
      </c>
      <c r="H752" s="60"/>
      <c r="I752" s="60" t="str">
        <f t="shared" si="46"/>
        <v/>
      </c>
      <c r="J752" s="60" t="str">
        <f>IF(OR(I752="",I753="",I754=""),"",(AVERAGEIF(A752:A$10000,A752,I752:I$10000)))</f>
        <v/>
      </c>
      <c r="K752" s="60"/>
      <c r="L752" s="60" t="str">
        <f>IF(O752="","",A752)</f>
        <v/>
      </c>
      <c r="M752" s="60" t="str">
        <f>IF(O752="","",(VLOOKUP(A752,A752:E7736,5,FALSE)))</f>
        <v/>
      </c>
      <c r="N752" s="60" t="str">
        <f t="shared" si="47"/>
        <v/>
      </c>
      <c r="O752" s="60" t="str">
        <f t="shared" si="49"/>
        <v/>
      </c>
      <c r="P752" s="103">
        <f t="shared" si="48"/>
        <v>23.049999999997794</v>
      </c>
      <c r="Q752" s="58"/>
      <c r="R752" s="58"/>
      <c r="S752" s="102"/>
    </row>
    <row r="753" spans="1:19" ht="12.5" customHeight="1" x14ac:dyDescent="0.35">
      <c r="A753" s="2">
        <v>16</v>
      </c>
      <c r="B753" s="2" t="s">
        <v>117</v>
      </c>
      <c r="C753" s="67">
        <v>43.023090000000003</v>
      </c>
      <c r="D753" t="s">
        <v>65</v>
      </c>
      <c r="E753" s="2" t="s">
        <v>59</v>
      </c>
      <c r="F753" s="2" t="s">
        <v>118</v>
      </c>
      <c r="G753" s="2">
        <v>-94.4</v>
      </c>
      <c r="I753" s="60" t="str">
        <f t="shared" si="46"/>
        <v/>
      </c>
      <c r="J753" s="60" t="str">
        <f>IF(OR(I753="",I754="",I755=""),"",(AVERAGEIF(A753:A$10000,A753,I753:I$10000)))</f>
        <v/>
      </c>
      <c r="K753" s="60"/>
      <c r="L753" s="55" t="str">
        <f>IF(O753="","",A753)</f>
        <v/>
      </c>
      <c r="M753" s="60" t="str">
        <f>IF(O753="","",(VLOOKUP(A753,A753:E7737,5,FALSE)))</f>
        <v/>
      </c>
      <c r="N753" s="55" t="str">
        <f t="shared" si="47"/>
        <v/>
      </c>
      <c r="O753" s="55" t="str">
        <f t="shared" si="49"/>
        <v/>
      </c>
      <c r="P753" s="104">
        <f t="shared" si="48"/>
        <v>28.660000000002128</v>
      </c>
      <c r="Q753" s="58"/>
      <c r="R753" s="58"/>
      <c r="S753" s="102"/>
    </row>
    <row r="754" spans="1:19" ht="12.5" customHeight="1" x14ac:dyDescent="0.35">
      <c r="A754" s="60">
        <v>16</v>
      </c>
      <c r="B754" s="60" t="s">
        <v>117</v>
      </c>
      <c r="C754" s="68">
        <v>43.046399999999998</v>
      </c>
      <c r="D754" s="58" t="s">
        <v>65</v>
      </c>
      <c r="E754" s="60" t="s">
        <v>59</v>
      </c>
      <c r="F754" s="60" t="s">
        <v>118</v>
      </c>
      <c r="G754" s="60">
        <v>-94.16</v>
      </c>
      <c r="H754" s="60"/>
      <c r="I754" s="60" t="str">
        <f t="shared" si="46"/>
        <v/>
      </c>
      <c r="J754" s="60" t="str">
        <f>IF(OR(I754="",I755="",I756=""),"",(AVERAGEIF(A754:A$10000,A754,I754:I$10000)))</f>
        <v/>
      </c>
      <c r="K754" s="60"/>
      <c r="L754" s="60" t="str">
        <f>IF(O754="","",A754)</f>
        <v/>
      </c>
      <c r="M754" s="60" t="str">
        <f>IF(O754="","",(VLOOKUP(A754,A754:E7738,5,FALSE)))</f>
        <v/>
      </c>
      <c r="N754" s="60" t="str">
        <f t="shared" si="47"/>
        <v/>
      </c>
      <c r="O754" s="60" t="str">
        <f t="shared" si="49"/>
        <v/>
      </c>
      <c r="P754" s="103">
        <f t="shared" si="48"/>
        <v>23.309999999995057</v>
      </c>
      <c r="Q754" s="58"/>
      <c r="R754" s="58"/>
      <c r="S754" s="102"/>
    </row>
    <row r="755" spans="1:19" ht="12.5" customHeight="1" x14ac:dyDescent="0.35">
      <c r="A755" s="2">
        <v>16</v>
      </c>
      <c r="B755" s="2" t="s">
        <v>117</v>
      </c>
      <c r="C755" s="67">
        <v>43.071309999999997</v>
      </c>
      <c r="D755" t="s">
        <v>65</v>
      </c>
      <c r="E755" s="2" t="s">
        <v>59</v>
      </c>
      <c r="F755" s="2" t="s">
        <v>118</v>
      </c>
      <c r="G755" s="2">
        <v>-96.19</v>
      </c>
      <c r="I755" s="60" t="str">
        <f t="shared" si="46"/>
        <v/>
      </c>
      <c r="J755" s="60" t="str">
        <f>IF(OR(I755="",I756="",I757=""),"",(AVERAGEIF(A755:A$10000,A755,I755:I$10000)))</f>
        <v/>
      </c>
      <c r="K755" s="60"/>
      <c r="L755" s="55" t="str">
        <f>IF(O755="","",A755)</f>
        <v/>
      </c>
      <c r="M755" s="60" t="str">
        <f>IF(O755="","",(VLOOKUP(A755,A755:E7739,5,FALSE)))</f>
        <v/>
      </c>
      <c r="N755" s="55" t="str">
        <f t="shared" si="47"/>
        <v/>
      </c>
      <c r="O755" s="55" t="str">
        <f t="shared" si="49"/>
        <v/>
      </c>
      <c r="P755" s="104">
        <f t="shared" si="48"/>
        <v>24.909999999998433</v>
      </c>
      <c r="Q755" s="58"/>
      <c r="R755" s="58"/>
      <c r="S755" s="102"/>
    </row>
    <row r="756" spans="1:19" ht="12.5" customHeight="1" x14ac:dyDescent="0.35">
      <c r="A756" s="60">
        <v>16</v>
      </c>
      <c r="B756" s="60" t="s">
        <v>117</v>
      </c>
      <c r="C756" s="68">
        <v>43.094709999999999</v>
      </c>
      <c r="D756" s="58" t="s">
        <v>65</v>
      </c>
      <c r="E756" s="60" t="s">
        <v>59</v>
      </c>
      <c r="F756" s="60" t="s">
        <v>118</v>
      </c>
      <c r="G756" s="60">
        <v>-91.71</v>
      </c>
      <c r="H756" s="60"/>
      <c r="I756" s="60" t="str">
        <f t="shared" si="46"/>
        <v/>
      </c>
      <c r="J756" s="60" t="str">
        <f>IF(OR(I756="",I757="",I758=""),"",(AVERAGEIF(A756:A$10000,A756,I756:I$10000)))</f>
        <v/>
      </c>
      <c r="K756" s="60"/>
      <c r="L756" s="60" t="str">
        <f>IF(O756="","",A756)</f>
        <v/>
      </c>
      <c r="M756" s="60" t="str">
        <f>IF(O756="","",(VLOOKUP(A756,A756:E7740,5,FALSE)))</f>
        <v/>
      </c>
      <c r="N756" s="60" t="str">
        <f t="shared" si="47"/>
        <v/>
      </c>
      <c r="O756" s="60" t="str">
        <f t="shared" si="49"/>
        <v/>
      </c>
      <c r="P756" s="103">
        <f t="shared" si="48"/>
        <v>23.400000000002308</v>
      </c>
      <c r="Q756" s="58"/>
      <c r="R756" s="58"/>
      <c r="S756" s="102"/>
    </row>
    <row r="757" spans="1:19" ht="12.5" customHeight="1" x14ac:dyDescent="0.35">
      <c r="A757" s="2">
        <v>17</v>
      </c>
      <c r="B757" s="2" t="s">
        <v>117</v>
      </c>
      <c r="C757" s="67">
        <v>44.12724</v>
      </c>
      <c r="D757" t="s">
        <v>65</v>
      </c>
      <c r="E757" s="2" t="s">
        <v>57</v>
      </c>
      <c r="F757" s="2" t="s">
        <v>118</v>
      </c>
      <c r="G757" s="2">
        <v>-85.85</v>
      </c>
      <c r="I757" s="60" t="str">
        <f t="shared" si="46"/>
        <v/>
      </c>
      <c r="J757" s="60" t="str">
        <f>IF(OR(I757="",I758="",I759=""),"",(AVERAGEIF(A757:A$10000,A757,I757:I$10000)))</f>
        <v/>
      </c>
      <c r="K757" s="60"/>
      <c r="L757" s="55" t="str">
        <f>IF(O757="","",A757)</f>
        <v/>
      </c>
      <c r="M757" s="60" t="str">
        <f>IF(O757="","",(VLOOKUP(A757,A757:E7741,5,FALSE)))</f>
        <v/>
      </c>
      <c r="N757" s="55" t="str">
        <f t="shared" si="47"/>
        <v/>
      </c>
      <c r="O757" s="55" t="str">
        <f t="shared" si="49"/>
        <v/>
      </c>
      <c r="P757" s="104" t="str">
        <f t="shared" si="48"/>
        <v/>
      </c>
      <c r="Q757" s="58"/>
      <c r="R757" s="58"/>
      <c r="S757" s="102"/>
    </row>
    <row r="758" spans="1:19" ht="12.5" customHeight="1" x14ac:dyDescent="0.35">
      <c r="A758" s="60">
        <v>17</v>
      </c>
      <c r="B758" s="60" t="s">
        <v>117</v>
      </c>
      <c r="C758" s="68">
        <v>44.156599999999997</v>
      </c>
      <c r="D758" s="58" t="s">
        <v>65</v>
      </c>
      <c r="E758" s="60" t="s">
        <v>57</v>
      </c>
      <c r="F758" s="60" t="s">
        <v>118</v>
      </c>
      <c r="G758" s="60">
        <v>-92.13</v>
      </c>
      <c r="H758" s="60"/>
      <c r="I758" s="60" t="str">
        <f t="shared" si="46"/>
        <v/>
      </c>
      <c r="J758" s="60" t="str">
        <f>IF(OR(I758="",I759="",I760=""),"",(AVERAGEIF(A758:A$10000,A758,I758:I$10000)))</f>
        <v/>
      </c>
      <c r="K758" s="60"/>
      <c r="L758" s="60" t="str">
        <f>IF(O758="","",A758)</f>
        <v/>
      </c>
      <c r="M758" s="60" t="str">
        <f>IF(O758="","",(VLOOKUP(A758,A758:E7742,5,FALSE)))</f>
        <v/>
      </c>
      <c r="N758" s="60" t="str">
        <f t="shared" si="47"/>
        <v/>
      </c>
      <c r="O758" s="60" t="str">
        <f t="shared" si="49"/>
        <v/>
      </c>
      <c r="P758" s="103">
        <f t="shared" si="48"/>
        <v>29.359999999996944</v>
      </c>
      <c r="Q758" s="58"/>
      <c r="R758" s="58"/>
      <c r="S758" s="102"/>
    </row>
    <row r="759" spans="1:19" ht="12.5" customHeight="1" x14ac:dyDescent="0.35">
      <c r="A759" s="2">
        <v>17</v>
      </c>
      <c r="B759" s="2" t="s">
        <v>117</v>
      </c>
      <c r="C759" s="67">
        <v>44.183459999999997</v>
      </c>
      <c r="D759" t="s">
        <v>65</v>
      </c>
      <c r="E759" s="2" t="s">
        <v>57</v>
      </c>
      <c r="F759" s="2" t="s">
        <v>118</v>
      </c>
      <c r="G759" s="2">
        <v>-79.77</v>
      </c>
      <c r="I759" s="60" t="str">
        <f t="shared" si="46"/>
        <v/>
      </c>
      <c r="J759" s="60" t="str">
        <f>IF(OR(I759="",I760="",I761=""),"",(AVERAGEIF(A759:A$10000,A759,I759:I$10000)))</f>
        <v/>
      </c>
      <c r="K759" s="60"/>
      <c r="L759" s="55" t="str">
        <f>IF(O759="","",A759)</f>
        <v/>
      </c>
      <c r="M759" s="60" t="str">
        <f>IF(O759="","",(VLOOKUP(A759,A759:E7743,5,FALSE)))</f>
        <v/>
      </c>
      <c r="N759" s="55" t="str">
        <f t="shared" si="47"/>
        <v/>
      </c>
      <c r="O759" s="55" t="str">
        <f t="shared" si="49"/>
        <v/>
      </c>
      <c r="P759" s="104">
        <f t="shared" si="48"/>
        <v>26.859999999999218</v>
      </c>
      <c r="Q759" s="58"/>
      <c r="R759" s="58"/>
      <c r="S759" s="102"/>
    </row>
    <row r="760" spans="1:19" ht="12.5" customHeight="1" x14ac:dyDescent="0.35">
      <c r="A760" s="60">
        <v>17</v>
      </c>
      <c r="B760" s="60" t="s">
        <v>117</v>
      </c>
      <c r="C760" s="68">
        <v>44.202620000000003</v>
      </c>
      <c r="D760" s="58" t="s">
        <v>65</v>
      </c>
      <c r="E760" s="60" t="s">
        <v>57</v>
      </c>
      <c r="F760" s="60" t="s">
        <v>118</v>
      </c>
      <c r="G760" s="60">
        <v>-70.05</v>
      </c>
      <c r="H760" s="60"/>
      <c r="I760" s="60">
        <f t="shared" si="46"/>
        <v>-70.05</v>
      </c>
      <c r="J760" s="60">
        <f>IF(OR(I760="",I761="",I762=""),"",(AVERAGEIF(A760:A$10000,A760,I760:I$10000)))</f>
        <v>-62.228125000000006</v>
      </c>
      <c r="K760" s="60"/>
      <c r="L760" s="60">
        <f>IF(O760="","",A760)</f>
        <v>17</v>
      </c>
      <c r="M760" s="60" t="str">
        <f>IF(O760="","",(VLOOKUP(A760,A760:E7744,5,FALSE)))</f>
        <v>TaskA</v>
      </c>
      <c r="N760" s="60">
        <f t="shared" si="47"/>
        <v>-70.05</v>
      </c>
      <c r="O760" s="60">
        <f t="shared" si="49"/>
        <v>44.202620000000003</v>
      </c>
      <c r="P760" s="103">
        <f t="shared" si="48"/>
        <v>19.160000000006505</v>
      </c>
      <c r="Q760" s="58"/>
      <c r="R760" s="58"/>
      <c r="S760" s="102"/>
    </row>
    <row r="761" spans="1:19" ht="12.5" customHeight="1" x14ac:dyDescent="0.35">
      <c r="A761" s="2">
        <v>17</v>
      </c>
      <c r="B761" s="2" t="s">
        <v>117</v>
      </c>
      <c r="C761" s="67">
        <v>44.223500000000001</v>
      </c>
      <c r="D761" t="s">
        <v>65</v>
      </c>
      <c r="E761" s="2" t="s">
        <v>57</v>
      </c>
      <c r="F761" s="2" t="s">
        <v>118</v>
      </c>
      <c r="G761" s="2">
        <v>-65.41</v>
      </c>
      <c r="I761" s="60">
        <f t="shared" si="46"/>
        <v>-65.41</v>
      </c>
      <c r="J761" s="60">
        <f>IF(OR(I761="",I762="",I763=""),"",(AVERAGEIF(A761:A$10000,A761,I761:I$10000)))</f>
        <v>-61.706666666666663</v>
      </c>
      <c r="K761" s="60"/>
      <c r="L761" s="55" t="str">
        <f>IF(O761="","",A761)</f>
        <v/>
      </c>
      <c r="M761" s="60" t="str">
        <f>IF(O761="","",(VLOOKUP(A761,A761:E7745,5,FALSE)))</f>
        <v/>
      </c>
      <c r="N761" s="55" t="str">
        <f t="shared" si="47"/>
        <v/>
      </c>
      <c r="O761" s="55" t="str">
        <f t="shared" si="49"/>
        <v/>
      </c>
      <c r="P761" s="104">
        <f t="shared" si="48"/>
        <v>20.879999999998233</v>
      </c>
      <c r="Q761" s="58"/>
      <c r="R761" s="58"/>
      <c r="S761" s="102"/>
    </row>
    <row r="762" spans="1:19" ht="12.5" customHeight="1" x14ac:dyDescent="0.35">
      <c r="A762" s="60">
        <v>17</v>
      </c>
      <c r="B762" s="60" t="s">
        <v>117</v>
      </c>
      <c r="C762" s="68">
        <v>44.24512</v>
      </c>
      <c r="D762" s="58" t="s">
        <v>65</v>
      </c>
      <c r="E762" s="60" t="s">
        <v>57</v>
      </c>
      <c r="F762" s="60" t="s">
        <v>118</v>
      </c>
      <c r="G762" s="60">
        <v>-60.76</v>
      </c>
      <c r="H762" s="60"/>
      <c r="I762" s="60">
        <f t="shared" si="46"/>
        <v>-60.76</v>
      </c>
      <c r="J762" s="60">
        <f>IF(OR(I762="",I763="",I764=""),"",(AVERAGEIF(A762:A$10000,A762,I762:I$10000)))</f>
        <v>-61.442142857142862</v>
      </c>
      <c r="K762" s="60"/>
      <c r="L762" s="60" t="str">
        <f>IF(O762="","",A762)</f>
        <v/>
      </c>
      <c r="M762" s="60" t="str">
        <f>IF(O762="","",(VLOOKUP(A762,A762:E7746,5,FALSE)))</f>
        <v/>
      </c>
      <c r="N762" s="60" t="str">
        <f t="shared" si="47"/>
        <v/>
      </c>
      <c r="O762" s="60" t="str">
        <f t="shared" si="49"/>
        <v/>
      </c>
      <c r="P762" s="103">
        <f t="shared" si="48"/>
        <v>21.61999999999864</v>
      </c>
      <c r="Q762" s="58"/>
      <c r="R762" s="58"/>
      <c r="S762" s="102"/>
    </row>
    <row r="763" spans="1:19" ht="12.5" customHeight="1" x14ac:dyDescent="0.35">
      <c r="A763" s="2">
        <v>17</v>
      </c>
      <c r="B763" s="2" t="s">
        <v>117</v>
      </c>
      <c r="C763" s="67">
        <v>44.268070000000002</v>
      </c>
      <c r="D763" t="s">
        <v>65</v>
      </c>
      <c r="E763" s="2" t="s">
        <v>57</v>
      </c>
      <c r="F763" s="2" t="s">
        <v>118</v>
      </c>
      <c r="G763" s="2">
        <v>-66.040000000000006</v>
      </c>
      <c r="I763" s="60">
        <f t="shared" si="46"/>
        <v>-66.040000000000006</v>
      </c>
      <c r="J763" s="60">
        <f>IF(OR(I763="",I764="",I765=""),"",(AVERAGEIF(A763:A$10000,A763,I763:I$10000)))</f>
        <v>-61.494615384615386</v>
      </c>
      <c r="K763" s="60"/>
      <c r="L763" s="55" t="str">
        <f>IF(O763="","",A763)</f>
        <v/>
      </c>
      <c r="M763" s="60" t="str">
        <f>IF(O763="","",(VLOOKUP(A763,A763:E7747,5,FALSE)))</f>
        <v/>
      </c>
      <c r="N763" s="55" t="str">
        <f t="shared" si="47"/>
        <v/>
      </c>
      <c r="O763" s="55" t="str">
        <f t="shared" si="49"/>
        <v/>
      </c>
      <c r="P763" s="104">
        <f t="shared" si="48"/>
        <v>22.95000000000158</v>
      </c>
      <c r="Q763" s="58"/>
      <c r="R763" s="58"/>
      <c r="S763" s="102"/>
    </row>
    <row r="764" spans="1:19" ht="12.5" customHeight="1" x14ac:dyDescent="0.35">
      <c r="A764" s="60">
        <v>17</v>
      </c>
      <c r="B764" s="60" t="s">
        <v>117</v>
      </c>
      <c r="C764" s="68">
        <v>44.290390000000002</v>
      </c>
      <c r="D764" s="58" t="s">
        <v>65</v>
      </c>
      <c r="E764" s="60" t="s">
        <v>57</v>
      </c>
      <c r="F764" s="60" t="s">
        <v>118</v>
      </c>
      <c r="G764" s="60">
        <v>-55.46</v>
      </c>
      <c r="H764" s="60"/>
      <c r="I764" s="60">
        <f t="shared" si="46"/>
        <v>-55.46</v>
      </c>
      <c r="J764" s="60">
        <f>IF(OR(I764="",I765="",I766=""),"",(AVERAGEIF(A764:A$10000,A764,I764:I$10000)))</f>
        <v>-61.115833333333342</v>
      </c>
      <c r="K764" s="60"/>
      <c r="L764" s="60" t="str">
        <f>IF(O764="","",A764)</f>
        <v/>
      </c>
      <c r="M764" s="60" t="str">
        <f>IF(O764="","",(VLOOKUP(A764,A764:E7748,5,FALSE)))</f>
        <v/>
      </c>
      <c r="N764" s="60" t="str">
        <f t="shared" si="47"/>
        <v/>
      </c>
      <c r="O764" s="60" t="str">
        <f t="shared" si="49"/>
        <v/>
      </c>
      <c r="P764" s="103">
        <f t="shared" si="48"/>
        <v>22.320000000000562</v>
      </c>
      <c r="Q764" s="58"/>
      <c r="R764" s="58"/>
      <c r="S764" s="102"/>
    </row>
    <row r="765" spans="1:19" ht="12.5" customHeight="1" x14ac:dyDescent="0.35">
      <c r="A765" s="2">
        <v>17</v>
      </c>
      <c r="B765" s="2" t="s">
        <v>117</v>
      </c>
      <c r="C765" s="67">
        <v>44.32226</v>
      </c>
      <c r="D765" t="s">
        <v>65</v>
      </c>
      <c r="E765" s="2" t="s">
        <v>57</v>
      </c>
      <c r="F765" s="2" t="s">
        <v>118</v>
      </c>
      <c r="G765" s="2">
        <v>-61.18</v>
      </c>
      <c r="I765" s="60">
        <f t="shared" si="46"/>
        <v>-61.18</v>
      </c>
      <c r="J765" s="60">
        <f>IF(OR(I765="",I766="",I767=""),"",(AVERAGEIF(A765:A$10000,A765,I765:I$10000)))</f>
        <v>-61.63</v>
      </c>
      <c r="K765" s="60"/>
      <c r="L765" s="55" t="str">
        <f>IF(O765="","",A765)</f>
        <v/>
      </c>
      <c r="M765" s="60" t="str">
        <f>IF(O765="","",(VLOOKUP(A765,A765:E7749,5,FALSE)))</f>
        <v/>
      </c>
      <c r="N765" s="55" t="str">
        <f t="shared" si="47"/>
        <v/>
      </c>
      <c r="O765" s="55" t="str">
        <f t="shared" si="49"/>
        <v/>
      </c>
      <c r="P765" s="104">
        <f t="shared" si="48"/>
        <v>31.869999999997844</v>
      </c>
      <c r="Q765" s="58"/>
      <c r="R765" s="58"/>
      <c r="S765" s="102"/>
    </row>
    <row r="766" spans="1:19" ht="12.5" customHeight="1" x14ac:dyDescent="0.35">
      <c r="A766" s="60">
        <v>17</v>
      </c>
      <c r="B766" s="60" t="s">
        <v>117</v>
      </c>
      <c r="C766" s="68">
        <v>44.354819999999997</v>
      </c>
      <c r="D766" s="58" t="s">
        <v>65</v>
      </c>
      <c r="E766" s="60" t="s">
        <v>57</v>
      </c>
      <c r="F766" s="60" t="s">
        <v>118</v>
      </c>
      <c r="G766" s="60">
        <v>-61.92</v>
      </c>
      <c r="H766" s="60"/>
      <c r="I766" s="60">
        <f t="shared" si="46"/>
        <v>-61.92</v>
      </c>
      <c r="J766" s="60">
        <f>IF(OR(I766="",I767="",I768=""),"",(AVERAGEIF(A766:A$10000,A766,I766:I$10000)))</f>
        <v>-61.674999999999997</v>
      </c>
      <c r="K766" s="60"/>
      <c r="L766" s="60" t="str">
        <f>IF(O766="","",A766)</f>
        <v/>
      </c>
      <c r="M766" s="60" t="str">
        <f>IF(O766="","",(VLOOKUP(A766,A766:E7750,5,FALSE)))</f>
        <v/>
      </c>
      <c r="N766" s="60" t="str">
        <f t="shared" si="47"/>
        <v/>
      </c>
      <c r="O766" s="60" t="str">
        <f t="shared" si="49"/>
        <v/>
      </c>
      <c r="P766" s="103">
        <f t="shared" si="48"/>
        <v>32.559999999996592</v>
      </c>
      <c r="Q766" s="58"/>
      <c r="R766" s="58"/>
      <c r="S766" s="102"/>
    </row>
    <row r="767" spans="1:19" ht="12.5" customHeight="1" x14ac:dyDescent="0.35">
      <c r="A767" s="2">
        <v>17</v>
      </c>
      <c r="B767" s="2" t="s">
        <v>117</v>
      </c>
      <c r="C767" s="67">
        <v>44.380710000000001</v>
      </c>
      <c r="D767" t="s">
        <v>65</v>
      </c>
      <c r="E767" s="2" t="s">
        <v>57</v>
      </c>
      <c r="F767" s="2" t="s">
        <v>118</v>
      </c>
      <c r="G767" s="2">
        <v>-56.48</v>
      </c>
      <c r="I767" s="60">
        <f t="shared" si="46"/>
        <v>-56.48</v>
      </c>
      <c r="J767" s="60">
        <f>IF(OR(I767="",I768="",I769=""),"",(AVERAGEIF(A767:A$10000,A767,I767:I$10000)))</f>
        <v>-61.647777777777769</v>
      </c>
      <c r="K767" s="60"/>
      <c r="L767" s="55" t="str">
        <f>IF(O767="","",A767)</f>
        <v/>
      </c>
      <c r="M767" s="60" t="str">
        <f>IF(O767="","",(VLOOKUP(A767,A767:E7751,5,FALSE)))</f>
        <v/>
      </c>
      <c r="N767" s="55" t="str">
        <f t="shared" si="47"/>
        <v/>
      </c>
      <c r="O767" s="55" t="str">
        <f t="shared" si="49"/>
        <v/>
      </c>
      <c r="P767" s="104">
        <f t="shared" si="48"/>
        <v>25.890000000003965</v>
      </c>
      <c r="Q767" s="58"/>
      <c r="R767" s="58"/>
      <c r="S767" s="102"/>
    </row>
    <row r="768" spans="1:19" ht="12.5" customHeight="1" x14ac:dyDescent="0.35">
      <c r="A768" s="60">
        <v>17</v>
      </c>
      <c r="B768" s="60" t="s">
        <v>117</v>
      </c>
      <c r="C768" s="68">
        <v>44.403260000000003</v>
      </c>
      <c r="D768" s="58" t="s">
        <v>65</v>
      </c>
      <c r="E768" s="60" t="s">
        <v>57</v>
      </c>
      <c r="F768" s="60" t="s">
        <v>118</v>
      </c>
      <c r="G768" s="60">
        <v>-50.54</v>
      </c>
      <c r="H768" s="60"/>
      <c r="I768" s="60">
        <f t="shared" si="46"/>
        <v>-50.54</v>
      </c>
      <c r="J768" s="60">
        <f>IF(OR(I768="",I769="",I770=""),"",(AVERAGEIF(A768:A$10000,A768,I768:I$10000)))</f>
        <v>-62.293750000000003</v>
      </c>
      <c r="K768" s="60"/>
      <c r="L768" s="60" t="str">
        <f>IF(O768="","",A768)</f>
        <v/>
      </c>
      <c r="M768" s="60" t="str">
        <f>IF(O768="","",(VLOOKUP(A768,A768:E7752,5,FALSE)))</f>
        <v/>
      </c>
      <c r="N768" s="60" t="str">
        <f t="shared" si="47"/>
        <v/>
      </c>
      <c r="O768" s="60" t="str">
        <f t="shared" si="49"/>
        <v/>
      </c>
      <c r="P768" s="103">
        <f t="shared" si="48"/>
        <v>22.550000000002512</v>
      </c>
      <c r="Q768" s="58"/>
      <c r="R768" s="58"/>
      <c r="S768" s="102"/>
    </row>
    <row r="769" spans="1:19" ht="12.5" customHeight="1" x14ac:dyDescent="0.35">
      <c r="A769" s="2">
        <v>17</v>
      </c>
      <c r="B769" s="2" t="s">
        <v>117</v>
      </c>
      <c r="C769" s="67">
        <v>44.427140000000001</v>
      </c>
      <c r="D769" t="s">
        <v>65</v>
      </c>
      <c r="E769" s="2" t="s">
        <v>57</v>
      </c>
      <c r="F769" s="2" t="s">
        <v>118</v>
      </c>
      <c r="G769" s="2">
        <v>-46.74</v>
      </c>
      <c r="I769" s="60">
        <f t="shared" si="46"/>
        <v>-46.74</v>
      </c>
      <c r="J769" s="60">
        <f>IF(OR(I769="",I770="",I771=""),"",(AVERAGEIF(A769:A$10000,A769,I769:I$10000)))</f>
        <v>-63.972857142857144</v>
      </c>
      <c r="K769" s="60"/>
      <c r="L769" s="55" t="str">
        <f>IF(O769="","",A769)</f>
        <v/>
      </c>
      <c r="M769" s="60" t="str">
        <f>IF(O769="","",(VLOOKUP(A769,A769:E7753,5,FALSE)))</f>
        <v/>
      </c>
      <c r="N769" s="55" t="str">
        <f t="shared" si="47"/>
        <v/>
      </c>
      <c r="O769" s="55" t="str">
        <f t="shared" si="49"/>
        <v/>
      </c>
      <c r="P769" s="104">
        <f t="shared" si="48"/>
        <v>23.879999999998347</v>
      </c>
      <c r="Q769" s="58"/>
      <c r="R769" s="58"/>
      <c r="S769" s="102"/>
    </row>
    <row r="770" spans="1:19" ht="12.5" customHeight="1" x14ac:dyDescent="0.35">
      <c r="A770" s="60">
        <v>17</v>
      </c>
      <c r="B770" s="60" t="s">
        <v>117</v>
      </c>
      <c r="C770" s="68">
        <v>44.454120000000003</v>
      </c>
      <c r="D770" s="58" t="s">
        <v>65</v>
      </c>
      <c r="E770" s="60" t="s">
        <v>57</v>
      </c>
      <c r="F770" s="60" t="s">
        <v>118</v>
      </c>
      <c r="G770" s="60">
        <v>-63.14</v>
      </c>
      <c r="H770" s="60"/>
      <c r="I770" s="60">
        <f t="shared" si="46"/>
        <v>-63.14</v>
      </c>
      <c r="J770" s="60">
        <f>IF(OR(I770="",I771="",I772=""),"",(AVERAGEIF(A770:A$10000,A770,I770:I$10000)))</f>
        <v>-66.844999999999999</v>
      </c>
      <c r="K770" s="60"/>
      <c r="L770" s="60" t="str">
        <f>IF(O770="","",A770)</f>
        <v/>
      </c>
      <c r="M770" s="60" t="str">
        <f>IF(O770="","",(VLOOKUP(A770,A770:E7754,5,FALSE)))</f>
        <v/>
      </c>
      <c r="N770" s="60" t="str">
        <f t="shared" si="47"/>
        <v/>
      </c>
      <c r="O770" s="60" t="str">
        <f t="shared" si="49"/>
        <v/>
      </c>
      <c r="P770" s="103">
        <f t="shared" si="48"/>
        <v>26.98000000000178</v>
      </c>
      <c r="Q770" s="58"/>
      <c r="R770" s="58"/>
      <c r="S770" s="102"/>
    </row>
    <row r="771" spans="1:19" ht="12.5" customHeight="1" x14ac:dyDescent="0.35">
      <c r="A771" s="2">
        <v>17</v>
      </c>
      <c r="B771" s="2" t="s">
        <v>117</v>
      </c>
      <c r="C771" s="67">
        <v>44.478740000000002</v>
      </c>
      <c r="D771" t="s">
        <v>65</v>
      </c>
      <c r="E771" s="2" t="s">
        <v>57</v>
      </c>
      <c r="F771" s="2" t="s">
        <v>118</v>
      </c>
      <c r="G771" s="2">
        <v>-63.14</v>
      </c>
      <c r="I771" s="60">
        <f t="shared" si="46"/>
        <v>-63.14</v>
      </c>
      <c r="J771" s="60">
        <f>IF(OR(I771="",I772="",I773=""),"",(AVERAGEIF(A771:A$10000,A771,I771:I$10000)))</f>
        <v>-67.585999999999999</v>
      </c>
      <c r="K771" s="60"/>
      <c r="L771" s="55" t="str">
        <f>IF(O771="","",A771)</f>
        <v/>
      </c>
      <c r="M771" s="60" t="str">
        <f>IF(O771="","",(VLOOKUP(A771,A771:E7755,5,FALSE)))</f>
        <v/>
      </c>
      <c r="N771" s="55" t="str">
        <f t="shared" si="47"/>
        <v/>
      </c>
      <c r="O771" s="55" t="str">
        <f t="shared" si="49"/>
        <v/>
      </c>
      <c r="P771" s="104">
        <f t="shared" si="48"/>
        <v>24.619999999998754</v>
      </c>
      <c r="Q771" s="58"/>
      <c r="R771" s="58"/>
      <c r="S771" s="102"/>
    </row>
    <row r="772" spans="1:19" ht="12.5" customHeight="1" x14ac:dyDescent="0.35">
      <c r="A772" s="60">
        <v>17</v>
      </c>
      <c r="B772" s="60" t="s">
        <v>117</v>
      </c>
      <c r="C772" s="68">
        <v>44.50479</v>
      </c>
      <c r="D772" s="58" t="s">
        <v>65</v>
      </c>
      <c r="E772" s="60" t="s">
        <v>57</v>
      </c>
      <c r="F772" s="60" t="s">
        <v>118</v>
      </c>
      <c r="G772" s="60">
        <v>-62.92</v>
      </c>
      <c r="H772" s="60"/>
      <c r="I772" s="60">
        <f t="shared" si="46"/>
        <v>-62.92</v>
      </c>
      <c r="J772" s="60">
        <f>IF(OR(I772="",I773="",I774=""),"",(AVERAGEIF(A772:A$10000,A772,I772:I$10000)))</f>
        <v>-68.697500000000005</v>
      </c>
      <c r="K772" s="60"/>
      <c r="L772" s="60" t="str">
        <f>IF(O772="","",A772)</f>
        <v/>
      </c>
      <c r="M772" s="60" t="str">
        <f>IF(O772="","",(VLOOKUP(A772,A772:E7756,5,FALSE)))</f>
        <v/>
      </c>
      <c r="N772" s="60" t="str">
        <f t="shared" si="47"/>
        <v/>
      </c>
      <c r="O772" s="60" t="str">
        <f t="shared" si="49"/>
        <v/>
      </c>
      <c r="P772" s="103">
        <f t="shared" si="48"/>
        <v>26.049999999997908</v>
      </c>
      <c r="Q772" s="58"/>
      <c r="R772" s="58"/>
      <c r="S772" s="102"/>
    </row>
    <row r="773" spans="1:19" ht="12.5" customHeight="1" x14ac:dyDescent="0.35">
      <c r="A773" s="2">
        <v>17</v>
      </c>
      <c r="B773" s="2" t="s">
        <v>117</v>
      </c>
      <c r="C773" s="67">
        <v>44.536259999999999</v>
      </c>
      <c r="D773" t="s">
        <v>65</v>
      </c>
      <c r="E773" s="2" t="s">
        <v>57</v>
      </c>
      <c r="F773" s="2" t="s">
        <v>118</v>
      </c>
      <c r="G773" s="2">
        <v>-65.48</v>
      </c>
      <c r="I773" s="60">
        <f t="shared" si="46"/>
        <v>-65.48</v>
      </c>
      <c r="J773" s="60">
        <f>IF(OR(I773="",I774="",I775=""),"",(AVERAGEIF(A773:A$10000,A773,I773:I$10000)))</f>
        <v>-70.623333333333335</v>
      </c>
      <c r="K773" s="60"/>
      <c r="L773" s="55" t="str">
        <f>IF(O773="","",A773)</f>
        <v/>
      </c>
      <c r="M773" s="60" t="str">
        <f>IF(O773="","",(VLOOKUP(A773,A773:E7757,5,FALSE)))</f>
        <v/>
      </c>
      <c r="N773" s="55" t="str">
        <f t="shared" si="47"/>
        <v/>
      </c>
      <c r="O773" s="55" t="str">
        <f t="shared" si="49"/>
        <v/>
      </c>
      <c r="P773" s="104">
        <f t="shared" si="48"/>
        <v>31.469999999998777</v>
      </c>
      <c r="Q773" s="58"/>
      <c r="R773" s="58"/>
      <c r="S773" s="102"/>
    </row>
    <row r="774" spans="1:19" ht="12.5" customHeight="1" x14ac:dyDescent="0.35">
      <c r="A774" s="60">
        <v>17</v>
      </c>
      <c r="B774" s="60" t="s">
        <v>117</v>
      </c>
      <c r="C774" s="68">
        <v>44.566009999999999</v>
      </c>
      <c r="D774" s="58" t="s">
        <v>65</v>
      </c>
      <c r="E774" s="60" t="s">
        <v>57</v>
      </c>
      <c r="F774" s="60" t="s">
        <v>118</v>
      </c>
      <c r="G774" s="60">
        <v>-73.7</v>
      </c>
      <c r="H774" s="60"/>
      <c r="I774" s="60">
        <f t="shared" si="46"/>
        <v>-73.7</v>
      </c>
      <c r="J774" s="60" t="str">
        <f>IF(OR(I774="",I775="",I776=""),"",(AVERAGEIF(A774:A$10000,A774,I774:I$10000)))</f>
        <v/>
      </c>
      <c r="K774" s="60"/>
      <c r="L774" s="60" t="str">
        <f>IF(O774="","",A774)</f>
        <v/>
      </c>
      <c r="M774" s="60" t="str">
        <f>IF(O774="","",(VLOOKUP(A774,A774:E7758,5,FALSE)))</f>
        <v/>
      </c>
      <c r="N774" s="60" t="str">
        <f t="shared" si="47"/>
        <v/>
      </c>
      <c r="O774" s="60" t="str">
        <f t="shared" si="49"/>
        <v/>
      </c>
      <c r="P774" s="103">
        <f t="shared" si="48"/>
        <v>29.749999999999943</v>
      </c>
      <c r="Q774" s="58"/>
      <c r="R774" s="58"/>
      <c r="S774" s="102"/>
    </row>
    <row r="775" spans="1:19" ht="12.5" customHeight="1" x14ac:dyDescent="0.35">
      <c r="A775" s="2">
        <v>17</v>
      </c>
      <c r="B775" s="2" t="s">
        <v>117</v>
      </c>
      <c r="C775" s="67">
        <v>44.604179999999999</v>
      </c>
      <c r="D775" t="s">
        <v>65</v>
      </c>
      <c r="E775" s="2" t="s">
        <v>57</v>
      </c>
      <c r="F775" s="2" t="s">
        <v>118</v>
      </c>
      <c r="G775" s="2">
        <v>-72.69</v>
      </c>
      <c r="I775" s="60">
        <f t="shared" si="46"/>
        <v>-72.69</v>
      </c>
      <c r="J775" s="60" t="str">
        <f>IF(OR(I775="",I776="",I777=""),"",(AVERAGEIF(A775:A$10000,A775,I775:I$10000)))</f>
        <v/>
      </c>
      <c r="K775" s="60"/>
      <c r="L775" s="55" t="str">
        <f>IF(O775="","",A775)</f>
        <v/>
      </c>
      <c r="M775" s="60" t="str">
        <f>IF(O775="","",(VLOOKUP(A775,A775:E7759,5,FALSE)))</f>
        <v/>
      </c>
      <c r="N775" s="55" t="str">
        <f t="shared" si="47"/>
        <v/>
      </c>
      <c r="O775" s="55" t="str">
        <f t="shared" si="49"/>
        <v/>
      </c>
      <c r="P775" s="104">
        <f t="shared" si="48"/>
        <v>38.170000000000925</v>
      </c>
      <c r="Q775" s="58"/>
      <c r="R775" s="58"/>
      <c r="S775" s="102"/>
    </row>
    <row r="776" spans="1:19" ht="12.5" customHeight="1" x14ac:dyDescent="0.35">
      <c r="A776" s="60">
        <v>17</v>
      </c>
      <c r="B776" s="60" t="s">
        <v>117</v>
      </c>
      <c r="C776" s="68">
        <v>44.634790000000002</v>
      </c>
      <c r="D776" s="58" t="s">
        <v>65</v>
      </c>
      <c r="E776" s="60" t="s">
        <v>57</v>
      </c>
      <c r="F776" s="60" t="s">
        <v>118</v>
      </c>
      <c r="G776" s="60">
        <v>-76.28</v>
      </c>
      <c r="H776" s="60"/>
      <c r="I776" s="60" t="str">
        <f t="shared" si="46"/>
        <v/>
      </c>
      <c r="J776" s="60" t="str">
        <f>IF(OR(I776="",I777="",I778=""),"",(AVERAGEIF(A776:A$10000,A776,I776:I$10000)))</f>
        <v/>
      </c>
      <c r="K776" s="60"/>
      <c r="L776" s="60" t="str">
        <f>IF(O776="","",A776)</f>
        <v/>
      </c>
      <c r="M776" s="60" t="str">
        <f>IF(O776="","",(VLOOKUP(A776,A776:E7760,5,FALSE)))</f>
        <v/>
      </c>
      <c r="N776" s="60" t="str">
        <f t="shared" si="47"/>
        <v/>
      </c>
      <c r="O776" s="60" t="str">
        <f t="shared" si="49"/>
        <v/>
      </c>
      <c r="P776" s="103">
        <f t="shared" si="48"/>
        <v>30.610000000002913</v>
      </c>
      <c r="Q776" s="58"/>
      <c r="R776" s="58"/>
      <c r="S776" s="102"/>
    </row>
    <row r="777" spans="1:19" ht="12.5" customHeight="1" x14ac:dyDescent="0.35">
      <c r="A777" s="2">
        <v>17</v>
      </c>
      <c r="B777" s="2" t="s">
        <v>117</v>
      </c>
      <c r="C777" s="67">
        <v>44.665759999999999</v>
      </c>
      <c r="D777" t="s">
        <v>65</v>
      </c>
      <c r="E777" s="2" t="s">
        <v>57</v>
      </c>
      <c r="F777" s="2" t="s">
        <v>118</v>
      </c>
      <c r="G777" s="2">
        <v>-80.14</v>
      </c>
      <c r="I777" s="60" t="str">
        <f t="shared" si="46"/>
        <v/>
      </c>
      <c r="J777" s="60" t="str">
        <f>IF(OR(I777="",I778="",I779=""),"",(AVERAGEIF(A777:A$10000,A777,I777:I$10000)))</f>
        <v/>
      </c>
      <c r="K777" s="60"/>
      <c r="L777" s="55" t="str">
        <f>IF(O777="","",A777)</f>
        <v/>
      </c>
      <c r="M777" s="60" t="str">
        <f>IF(O777="","",(VLOOKUP(A777,A777:E7761,5,FALSE)))</f>
        <v/>
      </c>
      <c r="N777" s="55" t="str">
        <f t="shared" si="47"/>
        <v/>
      </c>
      <c r="O777" s="55" t="str">
        <f t="shared" si="49"/>
        <v/>
      </c>
      <c r="P777" s="104">
        <f t="shared" si="48"/>
        <v>30.969999999996389</v>
      </c>
      <c r="Q777" s="58"/>
      <c r="R777" s="58"/>
      <c r="S777" s="102"/>
    </row>
    <row r="778" spans="1:19" ht="12.5" customHeight="1" x14ac:dyDescent="0.35">
      <c r="A778" s="60">
        <v>17</v>
      </c>
      <c r="B778" s="60" t="s">
        <v>117</v>
      </c>
      <c r="C778" s="68">
        <v>44.692709999999998</v>
      </c>
      <c r="D778" s="58" t="s">
        <v>65</v>
      </c>
      <c r="E778" s="60" t="s">
        <v>57</v>
      </c>
      <c r="F778" s="60" t="s">
        <v>118</v>
      </c>
      <c r="G778" s="60">
        <v>-79.31</v>
      </c>
      <c r="H778" s="60"/>
      <c r="I778" s="60" t="str">
        <f t="shared" si="46"/>
        <v/>
      </c>
      <c r="J778" s="60" t="str">
        <f>IF(OR(I778="",I779="",I780=""),"",(AVERAGEIF(A778:A$10000,A778,I778:I$10000)))</f>
        <v/>
      </c>
      <c r="K778" s="60"/>
      <c r="L778" s="60" t="str">
        <f>IF(O778="","",A778)</f>
        <v/>
      </c>
      <c r="M778" s="60" t="str">
        <f>IF(O778="","",(VLOOKUP(A778,A778:E7762,5,FALSE)))</f>
        <v/>
      </c>
      <c r="N778" s="60" t="str">
        <f t="shared" si="47"/>
        <v/>
      </c>
      <c r="O778" s="60" t="str">
        <f t="shared" si="49"/>
        <v/>
      </c>
      <c r="P778" s="103">
        <f t="shared" si="48"/>
        <v>26.949999999999363</v>
      </c>
      <c r="Q778" s="58"/>
      <c r="R778" s="58"/>
      <c r="S778" s="102"/>
    </row>
    <row r="779" spans="1:19" ht="12.5" customHeight="1" x14ac:dyDescent="0.35">
      <c r="A779" s="2">
        <v>17</v>
      </c>
      <c r="B779" s="2" t="s">
        <v>117</v>
      </c>
      <c r="C779" s="67">
        <v>44.718119999999999</v>
      </c>
      <c r="D779" t="s">
        <v>65</v>
      </c>
      <c r="E779" s="2" t="s">
        <v>57</v>
      </c>
      <c r="F779" s="2" t="s">
        <v>118</v>
      </c>
      <c r="G779" s="2">
        <v>-82.55</v>
      </c>
      <c r="I779" s="60" t="str">
        <f t="shared" si="46"/>
        <v/>
      </c>
      <c r="J779" s="60" t="str">
        <f>IF(OR(I779="",I780="",I781=""),"",(AVERAGEIF(A779:A$10000,A779,I779:I$10000)))</f>
        <v/>
      </c>
      <c r="K779" s="60"/>
      <c r="L779" s="55" t="str">
        <f>IF(O779="","",A779)</f>
        <v/>
      </c>
      <c r="M779" s="60" t="str">
        <f>IF(O779="","",(VLOOKUP(A779,A779:E7763,5,FALSE)))</f>
        <v/>
      </c>
      <c r="N779" s="55" t="str">
        <f t="shared" si="47"/>
        <v/>
      </c>
      <c r="O779" s="55" t="str">
        <f t="shared" si="49"/>
        <v/>
      </c>
      <c r="P779" s="104">
        <f t="shared" si="48"/>
        <v>25.410000000000821</v>
      </c>
      <c r="Q779" s="58"/>
      <c r="R779" s="58"/>
      <c r="S779" s="102"/>
    </row>
    <row r="780" spans="1:19" ht="12.5" customHeight="1" x14ac:dyDescent="0.35">
      <c r="A780" s="60">
        <v>17</v>
      </c>
      <c r="B780" s="60" t="s">
        <v>117</v>
      </c>
      <c r="C780" s="68">
        <v>44.742849999999997</v>
      </c>
      <c r="D780" s="58" t="s">
        <v>65</v>
      </c>
      <c r="E780" s="60" t="s">
        <v>57</v>
      </c>
      <c r="F780" s="60" t="s">
        <v>118</v>
      </c>
      <c r="G780" s="60">
        <v>-91.5</v>
      </c>
      <c r="H780" s="60"/>
      <c r="I780" s="60" t="str">
        <f t="shared" si="46"/>
        <v/>
      </c>
      <c r="J780" s="60" t="str">
        <f>IF(OR(I780="",I781="",I782=""),"",(AVERAGEIF(A780:A$10000,A780,I780:I$10000)))</f>
        <v/>
      </c>
      <c r="K780" s="60"/>
      <c r="L780" s="60" t="str">
        <f>IF(O780="","",A780)</f>
        <v/>
      </c>
      <c r="M780" s="60" t="str">
        <f>IF(O780="","",(VLOOKUP(A780,A780:E7764,5,FALSE)))</f>
        <v/>
      </c>
      <c r="N780" s="60" t="str">
        <f t="shared" si="47"/>
        <v/>
      </c>
      <c r="O780" s="60" t="str">
        <f t="shared" si="49"/>
        <v/>
      </c>
      <c r="P780" s="103">
        <f t="shared" si="48"/>
        <v>24.729999999998142</v>
      </c>
      <c r="Q780" s="58"/>
      <c r="R780" s="58"/>
      <c r="S780" s="102"/>
    </row>
    <row r="781" spans="1:19" ht="12.5" customHeight="1" x14ac:dyDescent="0.35">
      <c r="A781" s="2">
        <v>17</v>
      </c>
      <c r="B781" s="2" t="s">
        <v>117</v>
      </c>
      <c r="C781" s="67">
        <v>44.77807</v>
      </c>
      <c r="D781" t="s">
        <v>65</v>
      </c>
      <c r="E781" s="2" t="s">
        <v>57</v>
      </c>
      <c r="F781" s="2" t="s">
        <v>118</v>
      </c>
      <c r="G781" s="2">
        <v>-91</v>
      </c>
      <c r="I781" s="60" t="str">
        <f t="shared" si="46"/>
        <v/>
      </c>
      <c r="J781" s="60" t="str">
        <f>IF(OR(I781="",I782="",I783=""),"",(AVERAGEIF(A781:A$10000,A781,I781:I$10000)))</f>
        <v/>
      </c>
      <c r="K781" s="60"/>
      <c r="L781" s="55" t="str">
        <f>IF(O781="","",A781)</f>
        <v/>
      </c>
      <c r="M781" s="60" t="str">
        <f>IF(O781="","",(VLOOKUP(A781,A781:E7765,5,FALSE)))</f>
        <v/>
      </c>
      <c r="N781" s="55" t="str">
        <f t="shared" si="47"/>
        <v/>
      </c>
      <c r="O781" s="55" t="str">
        <f t="shared" si="49"/>
        <v/>
      </c>
      <c r="P781" s="104">
        <f t="shared" si="48"/>
        <v>35.220000000002472</v>
      </c>
      <c r="Q781" s="58"/>
      <c r="R781" s="58"/>
      <c r="S781" s="102"/>
    </row>
    <row r="782" spans="1:19" ht="12.5" customHeight="1" x14ac:dyDescent="0.35">
      <c r="A782" s="60">
        <v>17</v>
      </c>
      <c r="B782" s="60" t="s">
        <v>117</v>
      </c>
      <c r="C782" s="68">
        <v>44.79889</v>
      </c>
      <c r="D782" s="58" t="s">
        <v>65</v>
      </c>
      <c r="E782" s="60" t="s">
        <v>57</v>
      </c>
      <c r="F782" s="60" t="s">
        <v>118</v>
      </c>
      <c r="G782" s="60">
        <v>-88.32</v>
      </c>
      <c r="H782" s="60"/>
      <c r="I782" s="60" t="str">
        <f t="shared" si="46"/>
        <v/>
      </c>
      <c r="J782" s="60" t="str">
        <f>IF(OR(I782="",I783="",I784=""),"",(AVERAGEIF(A782:A$10000,A782,I782:I$10000)))</f>
        <v/>
      </c>
      <c r="K782" s="60"/>
      <c r="L782" s="60" t="str">
        <f>IF(O782="","",A782)</f>
        <v/>
      </c>
      <c r="M782" s="60" t="str">
        <f>IF(O782="","",(VLOOKUP(A782,A782:E7766,5,FALSE)))</f>
        <v/>
      </c>
      <c r="N782" s="60" t="str">
        <f t="shared" si="47"/>
        <v/>
      </c>
      <c r="O782" s="60" t="str">
        <f t="shared" si="49"/>
        <v/>
      </c>
      <c r="P782" s="103">
        <f t="shared" si="48"/>
        <v>20.820000000000505</v>
      </c>
      <c r="Q782" s="58"/>
      <c r="R782" s="58"/>
      <c r="S782" s="102"/>
    </row>
    <row r="783" spans="1:19" ht="12.5" customHeight="1" x14ac:dyDescent="0.35">
      <c r="A783" s="2">
        <v>17</v>
      </c>
      <c r="B783" s="2" t="s">
        <v>117</v>
      </c>
      <c r="C783" s="67">
        <v>44.817520000000002</v>
      </c>
      <c r="D783" t="s">
        <v>65</v>
      </c>
      <c r="E783" s="2" t="s">
        <v>57</v>
      </c>
      <c r="F783" s="2" t="s">
        <v>118</v>
      </c>
      <c r="G783" s="2">
        <v>-95.53</v>
      </c>
      <c r="I783" s="60" t="str">
        <f t="shared" si="46"/>
        <v/>
      </c>
      <c r="J783" s="60" t="str">
        <f>IF(OR(I783="",I784="",I785=""),"",(AVERAGEIF(A783:A$10000,A783,I783:I$10000)))</f>
        <v/>
      </c>
      <c r="K783" s="60"/>
      <c r="L783" s="55" t="str">
        <f>IF(O783="","",A783)</f>
        <v/>
      </c>
      <c r="M783" s="60" t="str">
        <f>IF(O783="","",(VLOOKUP(A783,A783:E7767,5,FALSE)))</f>
        <v/>
      </c>
      <c r="N783" s="55" t="str">
        <f t="shared" si="47"/>
        <v/>
      </c>
      <c r="O783" s="55" t="str">
        <f t="shared" si="49"/>
        <v/>
      </c>
      <c r="P783" s="104">
        <f t="shared" si="48"/>
        <v>18.630000000001701</v>
      </c>
      <c r="Q783" s="58"/>
      <c r="R783" s="58"/>
      <c r="S783" s="102"/>
    </row>
    <row r="784" spans="1:19" ht="12.5" customHeight="1" x14ac:dyDescent="0.35">
      <c r="A784" s="60">
        <v>17</v>
      </c>
      <c r="B784" s="60" t="s">
        <v>117</v>
      </c>
      <c r="C784" s="68">
        <v>44.834960000000002</v>
      </c>
      <c r="D784" s="58" t="s">
        <v>65</v>
      </c>
      <c r="E784" s="60" t="s">
        <v>57</v>
      </c>
      <c r="F784" s="60" t="s">
        <v>118</v>
      </c>
      <c r="G784" s="60">
        <v>-95.53</v>
      </c>
      <c r="H784" s="60"/>
      <c r="I784" s="60" t="str">
        <f t="shared" si="46"/>
        <v/>
      </c>
      <c r="J784" s="60" t="str">
        <f>IF(OR(I784="",I785="",I786=""),"",(AVERAGEIF(A784:A$10000,A784,I784:I$10000)))</f>
        <v/>
      </c>
      <c r="K784" s="60"/>
      <c r="L784" s="60" t="str">
        <f>IF(O784="","",A784)</f>
        <v/>
      </c>
      <c r="M784" s="60" t="str">
        <f>IF(O784="","",(VLOOKUP(A784,A784:E7768,5,FALSE)))</f>
        <v/>
      </c>
      <c r="N784" s="60" t="str">
        <f t="shared" si="47"/>
        <v/>
      </c>
      <c r="O784" s="60" t="str">
        <f t="shared" si="49"/>
        <v/>
      </c>
      <c r="P784" s="103">
        <f t="shared" si="48"/>
        <v>17.440000000000566</v>
      </c>
      <c r="Q784" s="58"/>
      <c r="R784" s="58"/>
      <c r="S784" s="102"/>
    </row>
    <row r="785" spans="1:19" ht="12.5" customHeight="1" x14ac:dyDescent="0.35">
      <c r="A785" s="2">
        <v>17</v>
      </c>
      <c r="B785" s="2" t="s">
        <v>117</v>
      </c>
      <c r="C785" s="67">
        <v>44.852490000000003</v>
      </c>
      <c r="D785" t="s">
        <v>65</v>
      </c>
      <c r="E785" s="2" t="s">
        <v>57</v>
      </c>
      <c r="F785" s="2" t="s">
        <v>118</v>
      </c>
      <c r="G785" s="2">
        <v>-98.49</v>
      </c>
      <c r="I785" s="60" t="str">
        <f t="shared" ref="I785:I848" si="50">IF(AND(OR(G784&gt;G$5,G786&gt;G$5),G785&gt;G$5),G785,"")</f>
        <v/>
      </c>
      <c r="J785" s="60" t="str">
        <f>IF(OR(I785="",I786="",I787=""),"",(AVERAGEIF(A785:A$10000,A785,I785:I$10000)))</f>
        <v/>
      </c>
      <c r="K785" s="60"/>
      <c r="L785" s="55" t="str">
        <f>IF(O785="","",A785)</f>
        <v/>
      </c>
      <c r="M785" s="60" t="str">
        <f>IF(O785="","",(VLOOKUP(A785,A785:E7769,5,FALSE)))</f>
        <v/>
      </c>
      <c r="N785" s="55" t="str">
        <f t="shared" si="47"/>
        <v/>
      </c>
      <c r="O785" s="55" t="str">
        <f t="shared" si="49"/>
        <v/>
      </c>
      <c r="P785" s="104">
        <f t="shared" si="48"/>
        <v>17.530000000000712</v>
      </c>
      <c r="Q785" s="58"/>
      <c r="R785" s="58"/>
      <c r="S785" s="102"/>
    </row>
    <row r="786" spans="1:19" ht="12.5" customHeight="1" x14ac:dyDescent="0.35">
      <c r="A786" s="60">
        <v>17</v>
      </c>
      <c r="B786" s="60" t="s">
        <v>117</v>
      </c>
      <c r="C786" s="68">
        <v>44.86947</v>
      </c>
      <c r="D786" s="58" t="s">
        <v>65</v>
      </c>
      <c r="E786" s="60" t="s">
        <v>57</v>
      </c>
      <c r="F786" s="60" t="s">
        <v>118</v>
      </c>
      <c r="G786" s="60">
        <v>-95.15</v>
      </c>
      <c r="H786" s="60"/>
      <c r="I786" s="60" t="str">
        <f t="shared" si="50"/>
        <v/>
      </c>
      <c r="J786" s="60" t="str">
        <f>IF(OR(I786="",I787="",I788=""),"",(AVERAGEIF(A786:A$10000,A786,I786:I$10000)))</f>
        <v/>
      </c>
      <c r="K786" s="60"/>
      <c r="L786" s="60" t="str">
        <f>IF(O786="","",A786)</f>
        <v/>
      </c>
      <c r="M786" s="60" t="str">
        <f>IF(O786="","",(VLOOKUP(A786,A786:E7770,5,FALSE)))</f>
        <v/>
      </c>
      <c r="N786" s="60" t="str">
        <f t="shared" ref="N786:N849" si="51">IF(L786="","",I786)</f>
        <v/>
      </c>
      <c r="O786" s="60" t="str">
        <f t="shared" si="49"/>
        <v/>
      </c>
      <c r="P786" s="103">
        <f t="shared" ref="P786:P849" si="52">IF(A786=A785,ABS(C786-C785)*1000,"")</f>
        <v>16.979999999996664</v>
      </c>
      <c r="Q786" s="58"/>
      <c r="R786" s="58"/>
      <c r="S786" s="102"/>
    </row>
    <row r="787" spans="1:19" ht="12.5" customHeight="1" x14ac:dyDescent="0.35">
      <c r="A787" s="2">
        <v>17</v>
      </c>
      <c r="B787" s="2" t="s">
        <v>117</v>
      </c>
      <c r="C787" s="67">
        <v>44.887729999999998</v>
      </c>
      <c r="D787" t="s">
        <v>65</v>
      </c>
      <c r="E787" s="2" t="s">
        <v>57</v>
      </c>
      <c r="F787" s="2" t="s">
        <v>118</v>
      </c>
      <c r="G787" s="2">
        <v>-95.15</v>
      </c>
      <c r="I787" s="60" t="str">
        <f t="shared" si="50"/>
        <v/>
      </c>
      <c r="J787" s="60" t="str">
        <f>IF(OR(I787="",I788="",I789=""),"",(AVERAGEIF(A787:A$10000,A787,I787:I$10000)))</f>
        <v/>
      </c>
      <c r="K787" s="60"/>
      <c r="L787" s="55" t="str">
        <f>IF(O787="","",A787)</f>
        <v/>
      </c>
      <c r="M787" s="60" t="str">
        <f>IF(O787="","",(VLOOKUP(A787,A787:E7771,5,FALSE)))</f>
        <v/>
      </c>
      <c r="N787" s="55" t="str">
        <f t="shared" si="51"/>
        <v/>
      </c>
      <c r="O787" s="55" t="str">
        <f t="shared" si="49"/>
        <v/>
      </c>
      <c r="P787" s="104">
        <f t="shared" si="52"/>
        <v>18.259999999997945</v>
      </c>
      <c r="Q787" s="58"/>
      <c r="R787" s="58"/>
      <c r="S787" s="102"/>
    </row>
    <row r="788" spans="1:19" ht="12.5" customHeight="1" x14ac:dyDescent="0.35">
      <c r="A788" s="60">
        <v>17</v>
      </c>
      <c r="B788" s="60" t="s">
        <v>117</v>
      </c>
      <c r="C788" s="68">
        <v>44.905200000000001</v>
      </c>
      <c r="D788" s="58" t="s">
        <v>65</v>
      </c>
      <c r="E788" s="60" t="s">
        <v>57</v>
      </c>
      <c r="F788" s="60" t="s">
        <v>118</v>
      </c>
      <c r="G788" s="60">
        <v>-91.4</v>
      </c>
      <c r="H788" s="60"/>
      <c r="I788" s="60" t="str">
        <f t="shared" si="50"/>
        <v/>
      </c>
      <c r="J788" s="60" t="str">
        <f>IF(OR(I788="",I789="",I790=""),"",(AVERAGEIF(A788:A$10000,A788,I788:I$10000)))</f>
        <v/>
      </c>
      <c r="K788" s="60"/>
      <c r="L788" s="60" t="str">
        <f>IF(O788="","",A788)</f>
        <v/>
      </c>
      <c r="M788" s="60" t="str">
        <f>IF(O788="","",(VLOOKUP(A788,A788:E7772,5,FALSE)))</f>
        <v/>
      </c>
      <c r="N788" s="60" t="str">
        <f t="shared" si="51"/>
        <v/>
      </c>
      <c r="O788" s="60" t="str">
        <f t="shared" si="49"/>
        <v/>
      </c>
      <c r="P788" s="103">
        <f t="shared" si="52"/>
        <v>17.470000000002983</v>
      </c>
      <c r="Q788" s="58"/>
      <c r="R788" s="58"/>
      <c r="S788" s="102"/>
    </row>
    <row r="789" spans="1:19" ht="12.5" customHeight="1" x14ac:dyDescent="0.35">
      <c r="A789" s="2">
        <v>17</v>
      </c>
      <c r="B789" s="2" t="s">
        <v>117</v>
      </c>
      <c r="C789" s="67">
        <v>44.922499999999999</v>
      </c>
      <c r="D789" t="s">
        <v>65</v>
      </c>
      <c r="E789" s="2" t="s">
        <v>57</v>
      </c>
      <c r="F789" s="2" t="s">
        <v>118</v>
      </c>
      <c r="G789" s="2">
        <v>-92.24</v>
      </c>
      <c r="I789" s="60" t="str">
        <f t="shared" si="50"/>
        <v/>
      </c>
      <c r="J789" s="60" t="str">
        <f>IF(OR(I789="",I790="",I791=""),"",(AVERAGEIF(A789:A$10000,A789,I789:I$10000)))</f>
        <v/>
      </c>
      <c r="K789" s="60"/>
      <c r="L789" s="55" t="str">
        <f>IF(O789="","",A789)</f>
        <v/>
      </c>
      <c r="M789" s="60" t="str">
        <f>IF(O789="","",(VLOOKUP(A789,A789:E7773,5,FALSE)))</f>
        <v/>
      </c>
      <c r="N789" s="55" t="str">
        <f t="shared" si="51"/>
        <v/>
      </c>
      <c r="O789" s="55" t="str">
        <f t="shared" si="49"/>
        <v/>
      </c>
      <c r="P789" s="104">
        <f t="shared" si="52"/>
        <v>17.299999999998761</v>
      </c>
      <c r="Q789" s="58"/>
      <c r="R789" s="58"/>
      <c r="S789" s="102"/>
    </row>
    <row r="790" spans="1:19" ht="12.5" customHeight="1" x14ac:dyDescent="0.35">
      <c r="A790" s="60">
        <v>17</v>
      </c>
      <c r="B790" s="60" t="s">
        <v>117</v>
      </c>
      <c r="C790" s="68">
        <v>44.940829999999998</v>
      </c>
      <c r="D790" s="58" t="s">
        <v>65</v>
      </c>
      <c r="E790" s="60" t="s">
        <v>57</v>
      </c>
      <c r="F790" s="60" t="s">
        <v>118</v>
      </c>
      <c r="G790" s="60">
        <v>-94.9</v>
      </c>
      <c r="H790" s="60"/>
      <c r="I790" s="60" t="str">
        <f t="shared" si="50"/>
        <v/>
      </c>
      <c r="J790" s="60" t="str">
        <f>IF(OR(I790="",I791="",I792=""),"",(AVERAGEIF(A790:A$10000,A790,I790:I$10000)))</f>
        <v/>
      </c>
      <c r="K790" s="60"/>
      <c r="L790" s="60" t="str">
        <f>IF(O790="","",A790)</f>
        <v/>
      </c>
      <c r="M790" s="60" t="str">
        <f>IF(O790="","",(VLOOKUP(A790,A790:E7774,5,FALSE)))</f>
        <v/>
      </c>
      <c r="N790" s="60" t="str">
        <f t="shared" si="51"/>
        <v/>
      </c>
      <c r="O790" s="60" t="str">
        <f t="shared" si="49"/>
        <v/>
      </c>
      <c r="P790" s="103">
        <f t="shared" si="52"/>
        <v>18.329999999998847</v>
      </c>
      <c r="Q790" s="58"/>
      <c r="R790" s="58"/>
      <c r="S790" s="102"/>
    </row>
    <row r="791" spans="1:19" ht="12.5" customHeight="1" x14ac:dyDescent="0.35">
      <c r="A791" s="2">
        <v>17</v>
      </c>
      <c r="B791" s="2" t="s">
        <v>117</v>
      </c>
      <c r="C791" s="67">
        <v>44.958210000000001</v>
      </c>
      <c r="D791" t="s">
        <v>65</v>
      </c>
      <c r="E791" s="2" t="s">
        <v>57</v>
      </c>
      <c r="F791" s="2" t="s">
        <v>118</v>
      </c>
      <c r="G791" s="2">
        <v>-90.8</v>
      </c>
      <c r="I791" s="60" t="str">
        <f t="shared" si="50"/>
        <v/>
      </c>
      <c r="J791" s="60" t="str">
        <f>IF(OR(I791="",I792="",I793=""),"",(AVERAGEIF(A791:A$10000,A791,I791:I$10000)))</f>
        <v/>
      </c>
      <c r="K791" s="60"/>
      <c r="L791" s="55" t="str">
        <f>IF(O791="","",A791)</f>
        <v/>
      </c>
      <c r="M791" s="60" t="str">
        <f>IF(O791="","",(VLOOKUP(A791,A791:E7775,5,FALSE)))</f>
        <v/>
      </c>
      <c r="N791" s="55" t="str">
        <f t="shared" si="51"/>
        <v/>
      </c>
      <c r="O791" s="55" t="str">
        <f t="shared" si="49"/>
        <v/>
      </c>
      <c r="P791" s="104">
        <f t="shared" si="52"/>
        <v>17.380000000002838</v>
      </c>
      <c r="Q791" s="58"/>
      <c r="R791" s="58"/>
      <c r="S791" s="102"/>
    </row>
    <row r="792" spans="1:19" ht="12.5" customHeight="1" x14ac:dyDescent="0.35">
      <c r="A792" s="60">
        <v>17</v>
      </c>
      <c r="B792" s="60" t="s">
        <v>117</v>
      </c>
      <c r="C792" s="68">
        <v>44.977359999999997</v>
      </c>
      <c r="D792" s="58" t="s">
        <v>65</v>
      </c>
      <c r="E792" s="60" t="s">
        <v>57</v>
      </c>
      <c r="F792" s="60" t="s">
        <v>118</v>
      </c>
      <c r="G792" s="60">
        <v>-90.8</v>
      </c>
      <c r="H792" s="60"/>
      <c r="I792" s="60" t="str">
        <f t="shared" si="50"/>
        <v/>
      </c>
      <c r="J792" s="60" t="str">
        <f>IF(OR(I792="",I793="",I794=""),"",(AVERAGEIF(A792:A$10000,A792,I792:I$10000)))</f>
        <v/>
      </c>
      <c r="K792" s="60"/>
      <c r="L792" s="60" t="str">
        <f>IF(O792="","",A792)</f>
        <v/>
      </c>
      <c r="M792" s="60" t="str">
        <f>IF(O792="","",(VLOOKUP(A792,A792:E7776,5,FALSE)))</f>
        <v/>
      </c>
      <c r="N792" s="60" t="str">
        <f t="shared" si="51"/>
        <v/>
      </c>
      <c r="O792" s="60" t="str">
        <f t="shared" si="49"/>
        <v/>
      </c>
      <c r="P792" s="103">
        <f t="shared" si="52"/>
        <v>19.149999999996226</v>
      </c>
      <c r="Q792" s="58"/>
      <c r="R792" s="58"/>
      <c r="S792" s="102"/>
    </row>
    <row r="793" spans="1:19" ht="12.5" customHeight="1" x14ac:dyDescent="0.35">
      <c r="A793" s="2">
        <v>17</v>
      </c>
      <c r="B793" s="2" t="s">
        <v>117</v>
      </c>
      <c r="C793" s="67">
        <v>44.998860000000001</v>
      </c>
      <c r="D793" t="s">
        <v>65</v>
      </c>
      <c r="E793" s="2" t="s">
        <v>57</v>
      </c>
      <c r="F793" s="2" t="s">
        <v>118</v>
      </c>
      <c r="G793" s="2">
        <v>-92.78</v>
      </c>
      <c r="I793" s="60" t="str">
        <f t="shared" si="50"/>
        <v/>
      </c>
      <c r="J793" s="60" t="str">
        <f>IF(OR(I793="",I794="",I795=""),"",(AVERAGEIF(A793:A$10000,A793,I793:I$10000)))</f>
        <v/>
      </c>
      <c r="K793" s="60"/>
      <c r="L793" s="55" t="str">
        <f>IF(O793="","",A793)</f>
        <v/>
      </c>
      <c r="M793" s="60" t="str">
        <f>IF(O793="","",(VLOOKUP(A793,A793:E7777,5,FALSE)))</f>
        <v/>
      </c>
      <c r="N793" s="55" t="str">
        <f t="shared" si="51"/>
        <v/>
      </c>
      <c r="O793" s="55" t="str">
        <f t="shared" si="49"/>
        <v/>
      </c>
      <c r="P793" s="104">
        <f t="shared" si="52"/>
        <v>21.500000000003183</v>
      </c>
      <c r="Q793" s="58"/>
      <c r="R793" s="58"/>
      <c r="S793" s="102"/>
    </row>
    <row r="794" spans="1:19" ht="12.5" customHeight="1" x14ac:dyDescent="0.35">
      <c r="A794" s="60">
        <v>17</v>
      </c>
      <c r="B794" s="60" t="s">
        <v>117</v>
      </c>
      <c r="C794" s="68">
        <v>45.019669999999998</v>
      </c>
      <c r="D794" s="58" t="s">
        <v>65</v>
      </c>
      <c r="E794" s="60" t="s">
        <v>57</v>
      </c>
      <c r="F794" s="60" t="s">
        <v>118</v>
      </c>
      <c r="G794" s="60">
        <v>-93.57</v>
      </c>
      <c r="H794" s="60"/>
      <c r="I794" s="60" t="str">
        <f t="shared" si="50"/>
        <v/>
      </c>
      <c r="J794" s="60" t="str">
        <f>IF(OR(I794="",I795="",I796=""),"",(AVERAGEIF(A794:A$10000,A794,I794:I$10000)))</f>
        <v/>
      </c>
      <c r="K794" s="60"/>
      <c r="L794" s="60" t="str">
        <f>IF(O794="","",A794)</f>
        <v/>
      </c>
      <c r="M794" s="60" t="str">
        <f>IF(O794="","",(VLOOKUP(A794,A794:E7778,5,FALSE)))</f>
        <v/>
      </c>
      <c r="N794" s="60" t="str">
        <f t="shared" si="51"/>
        <v/>
      </c>
      <c r="O794" s="60" t="str">
        <f t="shared" ref="O794:O857" si="53">IF(J794="","",IF(AND(J793="",J792="",J791=""),C794,""))</f>
        <v/>
      </c>
      <c r="P794" s="103">
        <f t="shared" si="52"/>
        <v>20.809999999997331</v>
      </c>
      <c r="Q794" s="58"/>
      <c r="R794" s="58"/>
      <c r="S794" s="102"/>
    </row>
    <row r="795" spans="1:19" ht="12.5" customHeight="1" x14ac:dyDescent="0.35">
      <c r="A795" s="2">
        <v>17</v>
      </c>
      <c r="B795" s="2" t="s">
        <v>117</v>
      </c>
      <c r="C795" s="67">
        <v>45.040579999999999</v>
      </c>
      <c r="D795" t="s">
        <v>65</v>
      </c>
      <c r="E795" s="2" t="s">
        <v>57</v>
      </c>
      <c r="F795" s="2" t="s">
        <v>118</v>
      </c>
      <c r="G795" s="2">
        <v>-95.4</v>
      </c>
      <c r="I795" s="60" t="str">
        <f t="shared" si="50"/>
        <v/>
      </c>
      <c r="J795" s="60" t="str">
        <f>IF(OR(I795="",I796="",I797=""),"",(AVERAGEIF(A795:A$10000,A795,I795:I$10000)))</f>
        <v/>
      </c>
      <c r="K795" s="60"/>
      <c r="L795" s="55" t="str">
        <f>IF(O795="","",A795)</f>
        <v/>
      </c>
      <c r="M795" s="60" t="str">
        <f>IF(O795="","",(VLOOKUP(A795,A795:E7779,5,FALSE)))</f>
        <v/>
      </c>
      <c r="N795" s="55" t="str">
        <f t="shared" si="51"/>
        <v/>
      </c>
      <c r="O795" s="55" t="str">
        <f t="shared" si="53"/>
        <v/>
      </c>
      <c r="P795" s="104">
        <f t="shared" si="52"/>
        <v>20.91000000000065</v>
      </c>
      <c r="Q795" s="58"/>
      <c r="R795" s="58"/>
      <c r="S795" s="102"/>
    </row>
    <row r="796" spans="1:19" ht="12.5" customHeight="1" x14ac:dyDescent="0.35">
      <c r="A796" s="60">
        <v>17</v>
      </c>
      <c r="B796" s="60" t="s">
        <v>117</v>
      </c>
      <c r="C796" s="68">
        <v>45.067529999999998</v>
      </c>
      <c r="D796" s="58" t="s">
        <v>65</v>
      </c>
      <c r="E796" s="60" t="s">
        <v>57</v>
      </c>
      <c r="F796" s="60" t="s">
        <v>118</v>
      </c>
      <c r="G796" s="60">
        <v>-96.47</v>
      </c>
      <c r="H796" s="60"/>
      <c r="I796" s="60" t="str">
        <f t="shared" si="50"/>
        <v/>
      </c>
      <c r="J796" s="60" t="str">
        <f>IF(OR(I796="",I797="",I798=""),"",(AVERAGEIF(A796:A$10000,A796,I796:I$10000)))</f>
        <v/>
      </c>
      <c r="K796" s="60"/>
      <c r="L796" s="60" t="str">
        <f>IF(O796="","",A796)</f>
        <v/>
      </c>
      <c r="M796" s="60" t="str">
        <f>IF(O796="","",(VLOOKUP(A796,A796:E7780,5,FALSE)))</f>
        <v/>
      </c>
      <c r="N796" s="60" t="str">
        <f t="shared" si="51"/>
        <v/>
      </c>
      <c r="O796" s="60" t="str">
        <f t="shared" si="53"/>
        <v/>
      </c>
      <c r="P796" s="103">
        <f t="shared" si="52"/>
        <v>26.949999999999363</v>
      </c>
      <c r="Q796" s="58"/>
      <c r="R796" s="58"/>
      <c r="S796" s="102"/>
    </row>
    <row r="797" spans="1:19" ht="12.5" customHeight="1" x14ac:dyDescent="0.35">
      <c r="A797" s="2">
        <v>17</v>
      </c>
      <c r="B797" s="2" t="s">
        <v>117</v>
      </c>
      <c r="C797" s="67">
        <v>45.088509999999999</v>
      </c>
      <c r="D797" t="s">
        <v>65</v>
      </c>
      <c r="E797" s="2" t="s">
        <v>57</v>
      </c>
      <c r="F797" s="2" t="s">
        <v>118</v>
      </c>
      <c r="G797" s="2">
        <v>-94.53</v>
      </c>
      <c r="I797" s="60" t="str">
        <f t="shared" si="50"/>
        <v/>
      </c>
      <c r="J797" s="60" t="str">
        <f>IF(OR(I797="",I798="",I799=""),"",(AVERAGEIF(A797:A$10000,A797,I797:I$10000)))</f>
        <v/>
      </c>
      <c r="K797" s="60"/>
      <c r="L797" s="55" t="str">
        <f>IF(O797="","",A797)</f>
        <v/>
      </c>
      <c r="M797" s="60" t="str">
        <f>IF(O797="","",(VLOOKUP(A797,A797:E7781,5,FALSE)))</f>
        <v/>
      </c>
      <c r="N797" s="55" t="str">
        <f t="shared" si="51"/>
        <v/>
      </c>
      <c r="O797" s="55" t="str">
        <f t="shared" si="53"/>
        <v/>
      </c>
      <c r="P797" s="104">
        <f t="shared" si="52"/>
        <v>20.980000000001553</v>
      </c>
      <c r="Q797" s="58"/>
      <c r="R797" s="58"/>
      <c r="S797" s="102"/>
    </row>
    <row r="798" spans="1:19" ht="12.5" customHeight="1" x14ac:dyDescent="0.35">
      <c r="A798" s="60">
        <v>17</v>
      </c>
      <c r="B798" s="60" t="s">
        <v>117</v>
      </c>
      <c r="C798" s="68">
        <v>45.111080000000001</v>
      </c>
      <c r="D798" s="58" t="s">
        <v>65</v>
      </c>
      <c r="E798" s="60" t="s">
        <v>57</v>
      </c>
      <c r="F798" s="60" t="s">
        <v>118</v>
      </c>
      <c r="G798" s="60">
        <v>-94.53</v>
      </c>
      <c r="H798" s="60"/>
      <c r="I798" s="60" t="str">
        <f t="shared" si="50"/>
        <v/>
      </c>
      <c r="J798" s="60" t="str">
        <f>IF(OR(I798="",I799="",I800=""),"",(AVERAGEIF(A798:A$10000,A798,I798:I$10000)))</f>
        <v/>
      </c>
      <c r="K798" s="60"/>
      <c r="L798" s="60" t="str">
        <f>IF(O798="","",A798)</f>
        <v/>
      </c>
      <c r="M798" s="60" t="str">
        <f>IF(O798="","",(VLOOKUP(A798,A798:E7782,5,FALSE)))</f>
        <v/>
      </c>
      <c r="N798" s="60" t="str">
        <f t="shared" si="51"/>
        <v/>
      </c>
      <c r="O798" s="60" t="str">
        <f t="shared" si="53"/>
        <v/>
      </c>
      <c r="P798" s="103">
        <f t="shared" si="52"/>
        <v>22.570000000001755</v>
      </c>
      <c r="Q798" s="58"/>
      <c r="R798" s="58"/>
      <c r="S798" s="102"/>
    </row>
    <row r="799" spans="1:19" ht="12.5" customHeight="1" x14ac:dyDescent="0.35">
      <c r="A799" s="2">
        <v>18</v>
      </c>
      <c r="B799" s="2" t="s">
        <v>117</v>
      </c>
      <c r="C799" s="67">
        <v>46.15016</v>
      </c>
      <c r="D799" t="s">
        <v>65</v>
      </c>
      <c r="E799" s="2" t="s">
        <v>59</v>
      </c>
      <c r="F799" s="2" t="s">
        <v>118</v>
      </c>
      <c r="G799" s="2">
        <v>-54.53</v>
      </c>
      <c r="I799" s="60">
        <f t="shared" si="50"/>
        <v>-54.53</v>
      </c>
      <c r="J799" s="60">
        <f>IF(OR(I799="",I800="",I801=""),"",(AVERAGEIF(A799:A$10000,A799,I799:I$10000)))</f>
        <v>-50.627727272727277</v>
      </c>
      <c r="K799" s="60"/>
      <c r="L799" s="55">
        <f>IF(O799="","",A799)</f>
        <v>18</v>
      </c>
      <c r="M799" s="60" t="str">
        <f>IF(O799="","",(VLOOKUP(A799,A799:E7783,5,FALSE)))</f>
        <v>TaskC</v>
      </c>
      <c r="N799" s="55">
        <f t="shared" si="51"/>
        <v>-54.53</v>
      </c>
      <c r="O799" s="55">
        <f t="shared" si="53"/>
        <v>46.15016</v>
      </c>
      <c r="P799" s="104" t="str">
        <f t="shared" si="52"/>
        <v/>
      </c>
      <c r="Q799" s="58"/>
      <c r="R799" s="58"/>
      <c r="S799" s="102"/>
    </row>
    <row r="800" spans="1:19" ht="12.5" customHeight="1" x14ac:dyDescent="0.35">
      <c r="A800" s="60">
        <v>18</v>
      </c>
      <c r="B800" s="60" t="s">
        <v>117</v>
      </c>
      <c r="C800" s="68">
        <v>46.169159999999998</v>
      </c>
      <c r="D800" s="58" t="s">
        <v>65</v>
      </c>
      <c r="E800" s="60" t="s">
        <v>59</v>
      </c>
      <c r="F800" s="60" t="s">
        <v>118</v>
      </c>
      <c r="G800" s="60">
        <v>-49.43</v>
      </c>
      <c r="H800" s="60"/>
      <c r="I800" s="60">
        <f t="shared" si="50"/>
        <v>-49.43</v>
      </c>
      <c r="J800" s="60">
        <f>IF(OR(I800="",I801="",I802=""),"",(AVERAGEIF(A800:A$10000,A800,I800:I$10000)))</f>
        <v>-50.441904761904759</v>
      </c>
      <c r="K800" s="60"/>
      <c r="L800" s="60" t="str">
        <f>IF(O800="","",A800)</f>
        <v/>
      </c>
      <c r="M800" s="60" t="str">
        <f>IF(O800="","",(VLOOKUP(A800,A800:E7784,5,FALSE)))</f>
        <v/>
      </c>
      <c r="N800" s="60" t="str">
        <f t="shared" si="51"/>
        <v/>
      </c>
      <c r="O800" s="60" t="str">
        <f t="shared" si="53"/>
        <v/>
      </c>
      <c r="P800" s="103">
        <f t="shared" si="52"/>
        <v>18.999999999998352</v>
      </c>
      <c r="Q800" s="58"/>
      <c r="R800" s="58"/>
      <c r="S800" s="102"/>
    </row>
    <row r="801" spans="1:19" ht="12.5" customHeight="1" x14ac:dyDescent="0.35">
      <c r="A801" s="2">
        <v>18</v>
      </c>
      <c r="B801" s="2" t="s">
        <v>117</v>
      </c>
      <c r="C801" s="67">
        <v>46.18571</v>
      </c>
      <c r="D801" t="s">
        <v>65</v>
      </c>
      <c r="E801" s="2" t="s">
        <v>59</v>
      </c>
      <c r="F801" s="2" t="s">
        <v>118</v>
      </c>
      <c r="G801" s="2">
        <v>-56.95</v>
      </c>
      <c r="I801" s="60">
        <f t="shared" si="50"/>
        <v>-56.95</v>
      </c>
      <c r="J801" s="60">
        <f>IF(OR(I801="",I802="",I803=""),"",(AVERAGEIF(A801:A$10000,A801,I801:I$10000)))</f>
        <v>-50.492500000000007</v>
      </c>
      <c r="K801" s="60"/>
      <c r="L801" s="55" t="str">
        <f>IF(O801="","",A801)</f>
        <v/>
      </c>
      <c r="M801" s="60" t="str">
        <f>IF(O801="","",(VLOOKUP(A801,A801:E7785,5,FALSE)))</f>
        <v/>
      </c>
      <c r="N801" s="55" t="str">
        <f t="shared" si="51"/>
        <v/>
      </c>
      <c r="O801" s="55" t="str">
        <f t="shared" si="53"/>
        <v/>
      </c>
      <c r="P801" s="104">
        <f t="shared" si="52"/>
        <v>16.550000000002285</v>
      </c>
      <c r="Q801" s="58"/>
      <c r="R801" s="58"/>
      <c r="S801" s="102"/>
    </row>
    <row r="802" spans="1:19" ht="12.5" customHeight="1" x14ac:dyDescent="0.35">
      <c r="A802" s="60">
        <v>18</v>
      </c>
      <c r="B802" s="60" t="s">
        <v>117</v>
      </c>
      <c r="C802" s="68">
        <v>46.203229999999998</v>
      </c>
      <c r="D802" s="58" t="s">
        <v>65</v>
      </c>
      <c r="E802" s="60" t="s">
        <v>59</v>
      </c>
      <c r="F802" s="60" t="s">
        <v>118</v>
      </c>
      <c r="G802" s="60">
        <v>-57.63</v>
      </c>
      <c r="H802" s="60"/>
      <c r="I802" s="60">
        <f t="shared" si="50"/>
        <v>-57.63</v>
      </c>
      <c r="J802" s="60">
        <f>IF(OR(I802="",I803="",I804=""),"",(AVERAGEIF(A802:A$10000,A802,I802:I$10000)))</f>
        <v>-50.152631578947378</v>
      </c>
      <c r="K802" s="60"/>
      <c r="L802" s="60" t="str">
        <f>IF(O802="","",A802)</f>
        <v/>
      </c>
      <c r="M802" s="60" t="str">
        <f>IF(O802="","",(VLOOKUP(A802,A802:E7786,5,FALSE)))</f>
        <v/>
      </c>
      <c r="N802" s="60" t="str">
        <f t="shared" si="51"/>
        <v/>
      </c>
      <c r="O802" s="60" t="str">
        <f t="shared" si="53"/>
        <v/>
      </c>
      <c r="P802" s="103">
        <f t="shared" si="52"/>
        <v>17.519999999997538</v>
      </c>
      <c r="Q802" s="58"/>
      <c r="R802" s="58"/>
      <c r="S802" s="102"/>
    </row>
    <row r="803" spans="1:19" ht="12.5" customHeight="1" x14ac:dyDescent="0.35">
      <c r="A803" s="2">
        <v>18</v>
      </c>
      <c r="B803" s="2" t="s">
        <v>117</v>
      </c>
      <c r="C803" s="67">
        <v>46.222239999999999</v>
      </c>
      <c r="D803" t="s">
        <v>65</v>
      </c>
      <c r="E803" s="2" t="s">
        <v>59</v>
      </c>
      <c r="F803" s="2" t="s">
        <v>118</v>
      </c>
      <c r="G803" s="2">
        <v>-48.4</v>
      </c>
      <c r="I803" s="60">
        <f t="shared" si="50"/>
        <v>-48.4</v>
      </c>
      <c r="J803" s="60">
        <f>IF(OR(I803="",I804="",I805=""),"",(AVERAGEIF(A803:A$10000,A803,I803:I$10000)))</f>
        <v>-49.737222222222229</v>
      </c>
      <c r="K803" s="60"/>
      <c r="L803" s="55" t="str">
        <f>IF(O803="","",A803)</f>
        <v/>
      </c>
      <c r="M803" s="60" t="str">
        <f>IF(O803="","",(VLOOKUP(A803,A803:E7787,5,FALSE)))</f>
        <v/>
      </c>
      <c r="N803" s="55" t="str">
        <f t="shared" si="51"/>
        <v/>
      </c>
      <c r="O803" s="55" t="str">
        <f t="shared" si="53"/>
        <v/>
      </c>
      <c r="P803" s="104">
        <f t="shared" si="52"/>
        <v>19.010000000001526</v>
      </c>
      <c r="Q803" s="58"/>
      <c r="R803" s="58"/>
      <c r="S803" s="102"/>
    </row>
    <row r="804" spans="1:19" ht="12.5" customHeight="1" x14ac:dyDescent="0.35">
      <c r="A804" s="60">
        <v>18</v>
      </c>
      <c r="B804" s="60" t="s">
        <v>117</v>
      </c>
      <c r="C804" s="68">
        <v>46.248989999999999</v>
      </c>
      <c r="D804" s="58" t="s">
        <v>65</v>
      </c>
      <c r="E804" s="60" t="s">
        <v>59</v>
      </c>
      <c r="F804" s="60" t="s">
        <v>118</v>
      </c>
      <c r="G804" s="60">
        <v>-64.52</v>
      </c>
      <c r="H804" s="60"/>
      <c r="I804" s="60">
        <f t="shared" si="50"/>
        <v>-64.52</v>
      </c>
      <c r="J804" s="60">
        <f>IF(OR(I804="",I805="",I806=""),"",(AVERAGEIF(A804:A$10000,A804,I804:I$10000)))</f>
        <v>-49.81588235294118</v>
      </c>
      <c r="K804" s="60"/>
      <c r="L804" s="60" t="str">
        <f>IF(O804="","",A804)</f>
        <v/>
      </c>
      <c r="M804" s="60" t="str">
        <f>IF(O804="","",(VLOOKUP(A804,A804:E7788,5,FALSE)))</f>
        <v/>
      </c>
      <c r="N804" s="60" t="str">
        <f t="shared" si="51"/>
        <v/>
      </c>
      <c r="O804" s="60" t="str">
        <f t="shared" si="53"/>
        <v/>
      </c>
      <c r="P804" s="103">
        <f t="shared" si="52"/>
        <v>26.749999999999829</v>
      </c>
      <c r="Q804" s="58"/>
      <c r="R804" s="58"/>
      <c r="S804" s="102"/>
    </row>
    <row r="805" spans="1:19" ht="12.5" customHeight="1" x14ac:dyDescent="0.35">
      <c r="A805" s="2">
        <v>18</v>
      </c>
      <c r="B805" s="2" t="s">
        <v>117</v>
      </c>
      <c r="C805" s="67">
        <v>46.271700000000003</v>
      </c>
      <c r="D805" t="s">
        <v>65</v>
      </c>
      <c r="E805" s="2" t="s">
        <v>59</v>
      </c>
      <c r="F805" s="2" t="s">
        <v>118</v>
      </c>
      <c r="G805" s="2">
        <v>-65.66</v>
      </c>
      <c r="I805" s="60">
        <f t="shared" si="50"/>
        <v>-65.66</v>
      </c>
      <c r="J805" s="60">
        <f>IF(OR(I805="",I806="",I807=""),"",(AVERAGEIF(A805:A$10000,A805,I805:I$10000)))</f>
        <v>-48.896875000000001</v>
      </c>
      <c r="K805" s="60"/>
      <c r="L805" s="55" t="str">
        <f>IF(O805="","",A805)</f>
        <v/>
      </c>
      <c r="M805" s="60" t="str">
        <f>IF(O805="","",(VLOOKUP(A805,A805:E7789,5,FALSE)))</f>
        <v/>
      </c>
      <c r="N805" s="55" t="str">
        <f t="shared" si="51"/>
        <v/>
      </c>
      <c r="O805" s="55" t="str">
        <f t="shared" si="53"/>
        <v/>
      </c>
      <c r="P805" s="104">
        <f t="shared" si="52"/>
        <v>22.710000000003561</v>
      </c>
      <c r="Q805" s="58"/>
      <c r="R805" s="58"/>
      <c r="S805" s="102"/>
    </row>
    <row r="806" spans="1:19" ht="12.5" customHeight="1" x14ac:dyDescent="0.35">
      <c r="A806" s="60">
        <v>18</v>
      </c>
      <c r="B806" s="60" t="s">
        <v>117</v>
      </c>
      <c r="C806" s="68">
        <v>46.286639999999998</v>
      </c>
      <c r="D806" s="58" t="s">
        <v>65</v>
      </c>
      <c r="E806" s="60" t="s">
        <v>59</v>
      </c>
      <c r="F806" s="60" t="s">
        <v>118</v>
      </c>
      <c r="G806" s="60">
        <v>-62.14</v>
      </c>
      <c r="H806" s="60"/>
      <c r="I806" s="60">
        <f t="shared" si="50"/>
        <v>-62.14</v>
      </c>
      <c r="J806" s="60">
        <f>IF(OR(I806="",I807="",I808=""),"",(AVERAGEIF(A806:A$10000,A806,I806:I$10000)))</f>
        <v>-47.779333333333334</v>
      </c>
      <c r="K806" s="60"/>
      <c r="L806" s="60" t="str">
        <f>IF(O806="","",A806)</f>
        <v/>
      </c>
      <c r="M806" s="60" t="str">
        <f>IF(O806="","",(VLOOKUP(A806,A806:E7790,5,FALSE)))</f>
        <v/>
      </c>
      <c r="N806" s="60" t="str">
        <f t="shared" si="51"/>
        <v/>
      </c>
      <c r="O806" s="60" t="str">
        <f t="shared" si="53"/>
        <v/>
      </c>
      <c r="P806" s="103">
        <f t="shared" si="52"/>
        <v>14.939999999995734</v>
      </c>
      <c r="Q806" s="58"/>
      <c r="R806" s="58"/>
      <c r="S806" s="102"/>
    </row>
    <row r="807" spans="1:19" ht="12.5" customHeight="1" x14ac:dyDescent="0.35">
      <c r="A807" s="2">
        <v>18</v>
      </c>
      <c r="B807" s="2" t="s">
        <v>117</v>
      </c>
      <c r="C807" s="67">
        <v>46.304600000000001</v>
      </c>
      <c r="D807" t="s">
        <v>65</v>
      </c>
      <c r="E807" s="2" t="s">
        <v>59</v>
      </c>
      <c r="F807" s="2" t="s">
        <v>118</v>
      </c>
      <c r="G807" s="2">
        <v>-31.03</v>
      </c>
      <c r="I807" s="60">
        <f t="shared" si="50"/>
        <v>-31.03</v>
      </c>
      <c r="J807" s="60">
        <f>IF(OR(I807="",I808="",I809=""),"",(AVERAGEIF(A807:A$10000,A807,I807:I$10000)))</f>
        <v>-46.753571428571433</v>
      </c>
      <c r="K807" s="60"/>
      <c r="L807" s="55" t="str">
        <f>IF(O807="","",A807)</f>
        <v/>
      </c>
      <c r="M807" s="60" t="str">
        <f>IF(O807="","",(VLOOKUP(A807,A807:E7791,5,FALSE)))</f>
        <v/>
      </c>
      <c r="N807" s="55" t="str">
        <f t="shared" si="51"/>
        <v/>
      </c>
      <c r="O807" s="55" t="str">
        <f t="shared" si="53"/>
        <v/>
      </c>
      <c r="P807" s="104">
        <f t="shared" si="52"/>
        <v>17.960000000002196</v>
      </c>
      <c r="Q807" s="58"/>
      <c r="R807" s="58"/>
      <c r="S807" s="102"/>
    </row>
    <row r="808" spans="1:19" ht="12.5" customHeight="1" x14ac:dyDescent="0.35">
      <c r="A808" s="60">
        <v>18</v>
      </c>
      <c r="B808" s="60" t="s">
        <v>117</v>
      </c>
      <c r="C808" s="68">
        <v>46.323329999999999</v>
      </c>
      <c r="D808" s="58" t="s">
        <v>65</v>
      </c>
      <c r="E808" s="60" t="s">
        <v>59</v>
      </c>
      <c r="F808" s="60" t="s">
        <v>118</v>
      </c>
      <c r="G808" s="60">
        <v>-51.57</v>
      </c>
      <c r="H808" s="60"/>
      <c r="I808" s="60">
        <f t="shared" si="50"/>
        <v>-51.57</v>
      </c>
      <c r="J808" s="60">
        <f>IF(OR(I808="",I809="",I810=""),"",(AVERAGEIF(A808:A$10000,A808,I808:I$10000)))</f>
        <v>-47.963076923076933</v>
      </c>
      <c r="K808" s="60"/>
      <c r="L808" s="60" t="str">
        <f>IF(O808="","",A808)</f>
        <v/>
      </c>
      <c r="M808" s="60" t="str">
        <f>IF(O808="","",(VLOOKUP(A808,A808:E7792,5,FALSE)))</f>
        <v/>
      </c>
      <c r="N808" s="60" t="str">
        <f t="shared" si="51"/>
        <v/>
      </c>
      <c r="O808" s="60" t="str">
        <f t="shared" si="53"/>
        <v/>
      </c>
      <c r="P808" s="103">
        <f t="shared" si="52"/>
        <v>18.729999999997915</v>
      </c>
      <c r="Q808" s="58"/>
      <c r="R808" s="58"/>
      <c r="S808" s="102"/>
    </row>
    <row r="809" spans="1:19" ht="12.5" customHeight="1" x14ac:dyDescent="0.35">
      <c r="A809" s="2">
        <v>18</v>
      </c>
      <c r="B809" s="2" t="s">
        <v>117</v>
      </c>
      <c r="C809" s="67">
        <v>46.344239999999999</v>
      </c>
      <c r="D809" t="s">
        <v>65</v>
      </c>
      <c r="E809" s="2" t="s">
        <v>59</v>
      </c>
      <c r="F809" s="2" t="s">
        <v>118</v>
      </c>
      <c r="G809" s="2">
        <v>-46.35</v>
      </c>
      <c r="I809" s="60">
        <f t="shared" si="50"/>
        <v>-46.35</v>
      </c>
      <c r="J809" s="60">
        <f>IF(OR(I809="",I810="",I811=""),"",(AVERAGEIF(A809:A$10000,A809,I809:I$10000)))</f>
        <v>-47.662500000000001</v>
      </c>
      <c r="K809" s="60"/>
      <c r="L809" s="55" t="str">
        <f>IF(O809="","",A809)</f>
        <v/>
      </c>
      <c r="M809" s="60" t="str">
        <f>IF(O809="","",(VLOOKUP(A809,A809:E7793,5,FALSE)))</f>
        <v/>
      </c>
      <c r="N809" s="55" t="str">
        <f t="shared" si="51"/>
        <v/>
      </c>
      <c r="O809" s="55" t="str">
        <f t="shared" si="53"/>
        <v/>
      </c>
      <c r="P809" s="104">
        <f t="shared" si="52"/>
        <v>20.91000000000065</v>
      </c>
      <c r="Q809" s="58"/>
      <c r="R809" s="58"/>
      <c r="S809" s="102"/>
    </row>
    <row r="810" spans="1:19" ht="12.5" customHeight="1" x14ac:dyDescent="0.35">
      <c r="A810" s="60">
        <v>18</v>
      </c>
      <c r="B810" s="60" t="s">
        <v>117</v>
      </c>
      <c r="C810" s="68">
        <v>46.36786</v>
      </c>
      <c r="D810" s="58" t="s">
        <v>65</v>
      </c>
      <c r="E810" s="60" t="s">
        <v>59</v>
      </c>
      <c r="F810" s="60" t="s">
        <v>118</v>
      </c>
      <c r="G810" s="60">
        <v>-41.03</v>
      </c>
      <c r="H810" s="60"/>
      <c r="I810" s="60">
        <f t="shared" si="50"/>
        <v>-41.03</v>
      </c>
      <c r="J810" s="60">
        <f>IF(OR(I810="",I811="",I812=""),"",(AVERAGEIF(A810:A$10000,A810,I810:I$10000)))</f>
        <v>-47.781818181818181</v>
      </c>
      <c r="K810" s="60"/>
      <c r="L810" s="60" t="str">
        <f>IF(O810="","",A810)</f>
        <v/>
      </c>
      <c r="M810" s="60" t="str">
        <f>IF(O810="","",(VLOOKUP(A810,A810:E7794,5,FALSE)))</f>
        <v/>
      </c>
      <c r="N810" s="60" t="str">
        <f t="shared" si="51"/>
        <v/>
      </c>
      <c r="O810" s="60" t="str">
        <f t="shared" si="53"/>
        <v/>
      </c>
      <c r="P810" s="103">
        <f t="shared" si="52"/>
        <v>23.620000000001085</v>
      </c>
      <c r="Q810" s="58"/>
      <c r="R810" s="58"/>
      <c r="S810" s="102"/>
    </row>
    <row r="811" spans="1:19" ht="12.5" customHeight="1" x14ac:dyDescent="0.35">
      <c r="A811" s="2">
        <v>18</v>
      </c>
      <c r="B811" s="2" t="s">
        <v>117</v>
      </c>
      <c r="C811" s="67">
        <v>46.4039</v>
      </c>
      <c r="D811" t="s">
        <v>65</v>
      </c>
      <c r="E811" s="2" t="s">
        <v>59</v>
      </c>
      <c r="F811" s="2" t="s">
        <v>118</v>
      </c>
      <c r="G811" s="2">
        <v>-38.770000000000003</v>
      </c>
      <c r="I811" s="60">
        <f t="shared" si="50"/>
        <v>-38.770000000000003</v>
      </c>
      <c r="J811" s="60">
        <f>IF(OR(I811="",I812="",I813=""),"",(AVERAGEIF(A811:A$10000,A811,I811:I$10000)))</f>
        <v>-48.456999999999994</v>
      </c>
      <c r="K811" s="60"/>
      <c r="L811" s="55" t="str">
        <f>IF(O811="","",A811)</f>
        <v/>
      </c>
      <c r="M811" s="60" t="str">
        <f>IF(O811="","",(VLOOKUP(A811,A811:E7795,5,FALSE)))</f>
        <v/>
      </c>
      <c r="N811" s="55" t="str">
        <f t="shared" si="51"/>
        <v/>
      </c>
      <c r="O811" s="55" t="str">
        <f t="shared" si="53"/>
        <v/>
      </c>
      <c r="P811" s="104">
        <f t="shared" si="52"/>
        <v>36.03999999999985</v>
      </c>
      <c r="Q811" s="58"/>
      <c r="R811" s="58"/>
      <c r="S811" s="102"/>
    </row>
    <row r="812" spans="1:19" ht="12.5" customHeight="1" x14ac:dyDescent="0.35">
      <c r="A812" s="60">
        <v>18</v>
      </c>
      <c r="B812" s="60" t="s">
        <v>117</v>
      </c>
      <c r="C812" s="68">
        <v>46.426949999999998</v>
      </c>
      <c r="D812" s="58" t="s">
        <v>65</v>
      </c>
      <c r="E812" s="60" t="s">
        <v>59</v>
      </c>
      <c r="F812" s="60" t="s">
        <v>118</v>
      </c>
      <c r="G812" s="60">
        <v>-40.200000000000003</v>
      </c>
      <c r="H812" s="60"/>
      <c r="I812" s="60">
        <f t="shared" si="50"/>
        <v>-40.200000000000003</v>
      </c>
      <c r="J812" s="60">
        <f>IF(OR(I812="",I813="",I814=""),"",(AVERAGEIF(A812:A$10000,A812,I812:I$10000)))</f>
        <v>-49.533333333333331</v>
      </c>
      <c r="K812" s="60"/>
      <c r="L812" s="60" t="str">
        <f>IF(O812="","",A812)</f>
        <v/>
      </c>
      <c r="M812" s="60" t="str">
        <f>IF(O812="","",(VLOOKUP(A812,A812:E7796,5,FALSE)))</f>
        <v/>
      </c>
      <c r="N812" s="60" t="str">
        <f t="shared" si="51"/>
        <v/>
      </c>
      <c r="O812" s="60" t="str">
        <f t="shared" si="53"/>
        <v/>
      </c>
      <c r="P812" s="103">
        <f t="shared" si="52"/>
        <v>23.049999999997794</v>
      </c>
      <c r="Q812" s="58"/>
      <c r="R812" s="58"/>
      <c r="S812" s="102"/>
    </row>
    <row r="813" spans="1:19" ht="12.5" customHeight="1" x14ac:dyDescent="0.35">
      <c r="A813" s="2">
        <v>18</v>
      </c>
      <c r="B813" s="2" t="s">
        <v>117</v>
      </c>
      <c r="C813" s="67">
        <v>46.448749999999997</v>
      </c>
      <c r="D813" t="s">
        <v>65</v>
      </c>
      <c r="E813" s="2" t="s">
        <v>59</v>
      </c>
      <c r="F813" s="2" t="s">
        <v>118</v>
      </c>
      <c r="G813" s="2">
        <v>-46.47</v>
      </c>
      <c r="I813" s="60">
        <f t="shared" si="50"/>
        <v>-46.47</v>
      </c>
      <c r="J813" s="60">
        <f>IF(OR(I813="",I814="",I815=""),"",(AVERAGEIF(A813:A$10000,A813,I813:I$10000)))</f>
        <v>-50.7</v>
      </c>
      <c r="K813" s="60"/>
      <c r="L813" s="55" t="str">
        <f>IF(O813="","",A813)</f>
        <v/>
      </c>
      <c r="M813" s="60" t="str">
        <f>IF(O813="","",(VLOOKUP(A813,A813:E7797,5,FALSE)))</f>
        <v/>
      </c>
      <c r="N813" s="55" t="str">
        <f t="shared" si="51"/>
        <v/>
      </c>
      <c r="O813" s="55" t="str">
        <f t="shared" si="53"/>
        <v/>
      </c>
      <c r="P813" s="104">
        <f t="shared" si="52"/>
        <v>21.799999999998931</v>
      </c>
      <c r="Q813" s="58"/>
      <c r="R813" s="58"/>
      <c r="S813" s="102"/>
    </row>
    <row r="814" spans="1:19" ht="12.5" customHeight="1" x14ac:dyDescent="0.35">
      <c r="A814" s="60">
        <v>18</v>
      </c>
      <c r="B814" s="60" t="s">
        <v>117</v>
      </c>
      <c r="C814" s="68">
        <v>46.470140000000001</v>
      </c>
      <c r="D814" s="58" t="s">
        <v>65</v>
      </c>
      <c r="E814" s="60" t="s">
        <v>59</v>
      </c>
      <c r="F814" s="60" t="s">
        <v>118</v>
      </c>
      <c r="G814" s="60">
        <v>-41.89</v>
      </c>
      <c r="H814" s="60"/>
      <c r="I814" s="60">
        <f t="shared" si="50"/>
        <v>-41.89</v>
      </c>
      <c r="J814" s="60">
        <f>IF(OR(I814="",I815="",I816=""),"",(AVERAGEIF(A814:A$10000,A814,I814:I$10000)))</f>
        <v>-51.304285714285712</v>
      </c>
      <c r="K814" s="60"/>
      <c r="L814" s="60" t="str">
        <f>IF(O814="","",A814)</f>
        <v/>
      </c>
      <c r="M814" s="60" t="str">
        <f>IF(O814="","",(VLOOKUP(A814,A814:E7798,5,FALSE)))</f>
        <v/>
      </c>
      <c r="N814" s="60" t="str">
        <f t="shared" si="51"/>
        <v/>
      </c>
      <c r="O814" s="60" t="str">
        <f t="shared" si="53"/>
        <v/>
      </c>
      <c r="P814" s="103">
        <f t="shared" si="52"/>
        <v>21.390000000003795</v>
      </c>
      <c r="Q814" s="58"/>
      <c r="R814" s="58"/>
      <c r="S814" s="102"/>
    </row>
    <row r="815" spans="1:19" ht="12.5" customHeight="1" x14ac:dyDescent="0.35">
      <c r="A815" s="2">
        <v>18</v>
      </c>
      <c r="B815" s="2" t="s">
        <v>117</v>
      </c>
      <c r="C815" s="67">
        <v>46.491540000000001</v>
      </c>
      <c r="D815" t="s">
        <v>65</v>
      </c>
      <c r="E815" s="2" t="s">
        <v>59</v>
      </c>
      <c r="F815" s="2" t="s">
        <v>118</v>
      </c>
      <c r="G815" s="2">
        <v>-45.09</v>
      </c>
      <c r="I815" s="60">
        <f t="shared" si="50"/>
        <v>-45.09</v>
      </c>
      <c r="J815" s="60">
        <f>IF(OR(I815="",I816="",I817=""),"",(AVERAGEIF(A815:A$10000,A815,I815:I$10000)))</f>
        <v>-52.873333333333335</v>
      </c>
      <c r="K815" s="60"/>
      <c r="L815" s="55" t="str">
        <f>IF(O815="","",A815)</f>
        <v/>
      </c>
      <c r="M815" s="60" t="str">
        <f>IF(O815="","",(VLOOKUP(A815,A815:E7799,5,FALSE)))</f>
        <v/>
      </c>
      <c r="N815" s="55" t="str">
        <f t="shared" si="51"/>
        <v/>
      </c>
      <c r="O815" s="55" t="str">
        <f t="shared" si="53"/>
        <v/>
      </c>
      <c r="P815" s="104">
        <f t="shared" si="52"/>
        <v>21.399999999999864</v>
      </c>
      <c r="Q815" s="58"/>
      <c r="R815" s="58"/>
      <c r="S815" s="102"/>
    </row>
    <row r="816" spans="1:19" ht="12.5" customHeight="1" x14ac:dyDescent="0.35">
      <c r="A816" s="60">
        <v>18</v>
      </c>
      <c r="B816" s="60" t="s">
        <v>117</v>
      </c>
      <c r="C816" s="68">
        <v>46.514130000000002</v>
      </c>
      <c r="D816" s="58" t="s">
        <v>65</v>
      </c>
      <c r="E816" s="60" t="s">
        <v>59</v>
      </c>
      <c r="F816" s="60" t="s">
        <v>118</v>
      </c>
      <c r="G816" s="60">
        <v>-45.09</v>
      </c>
      <c r="H816" s="60"/>
      <c r="I816" s="60">
        <f t="shared" si="50"/>
        <v>-45.09</v>
      </c>
      <c r="J816" s="60">
        <f>IF(OR(I816="",I817="",I818=""),"",(AVERAGEIF(A816:A$10000,A816,I816:I$10000)))</f>
        <v>-54.429999999999993</v>
      </c>
      <c r="K816" s="60"/>
      <c r="L816" s="60" t="str">
        <f>IF(O816="","",A816)</f>
        <v/>
      </c>
      <c r="M816" s="60" t="str">
        <f>IF(O816="","",(VLOOKUP(A816,A816:E7800,5,FALSE)))</f>
        <v/>
      </c>
      <c r="N816" s="60" t="str">
        <f t="shared" si="51"/>
        <v/>
      </c>
      <c r="O816" s="60" t="str">
        <f t="shared" si="53"/>
        <v/>
      </c>
      <c r="P816" s="103">
        <f t="shared" si="52"/>
        <v>22.590000000000998</v>
      </c>
      <c r="Q816" s="58"/>
      <c r="R816" s="58"/>
      <c r="S816" s="102"/>
    </row>
    <row r="817" spans="1:19" ht="12.5" customHeight="1" x14ac:dyDescent="0.35">
      <c r="A817" s="2">
        <v>18</v>
      </c>
      <c r="B817" s="2" t="s">
        <v>117</v>
      </c>
      <c r="C817" s="67">
        <v>46.535139999999998</v>
      </c>
      <c r="D817" t="s">
        <v>65</v>
      </c>
      <c r="E817" s="2" t="s">
        <v>59</v>
      </c>
      <c r="F817" s="2" t="s">
        <v>118</v>
      </c>
      <c r="G817" s="2">
        <v>-49.26</v>
      </c>
      <c r="I817" s="60">
        <f t="shared" si="50"/>
        <v>-49.26</v>
      </c>
      <c r="J817" s="60">
        <f>IF(OR(I817="",I818="",I819=""),"",(AVERAGEIF(A817:A$10000,A817,I817:I$10000)))</f>
        <v>-56.765000000000001</v>
      </c>
      <c r="K817" s="60"/>
      <c r="L817" s="55" t="str">
        <f>IF(O817="","",A817)</f>
        <v/>
      </c>
      <c r="M817" s="60" t="str">
        <f>IF(O817="","",(VLOOKUP(A817,A817:E7801,5,FALSE)))</f>
        <v/>
      </c>
      <c r="N817" s="55" t="str">
        <f t="shared" si="51"/>
        <v/>
      </c>
      <c r="O817" s="55" t="str">
        <f t="shared" si="53"/>
        <v/>
      </c>
      <c r="P817" s="104">
        <f t="shared" si="52"/>
        <v>21.009999999996865</v>
      </c>
      <c r="Q817" s="58"/>
      <c r="R817" s="58"/>
      <c r="S817" s="102"/>
    </row>
    <row r="818" spans="1:19" ht="12.5" customHeight="1" x14ac:dyDescent="0.35">
      <c r="A818" s="60">
        <v>18</v>
      </c>
      <c r="B818" s="60" t="s">
        <v>117</v>
      </c>
      <c r="C818" s="68">
        <v>46.554290000000002</v>
      </c>
      <c r="D818" s="58" t="s">
        <v>65</v>
      </c>
      <c r="E818" s="60" t="s">
        <v>59</v>
      </c>
      <c r="F818" s="60" t="s">
        <v>118</v>
      </c>
      <c r="G818" s="60">
        <v>-49.26</v>
      </c>
      <c r="H818" s="60"/>
      <c r="I818" s="60">
        <f t="shared" si="50"/>
        <v>-49.26</v>
      </c>
      <c r="J818" s="60">
        <f>IF(OR(I818="",I819="",I820=""),"",(AVERAGEIF(A818:A$10000,A818,I818:I$10000)))</f>
        <v>-59.266666666666673</v>
      </c>
      <c r="K818" s="60"/>
      <c r="L818" s="60" t="str">
        <f>IF(O818="","",A818)</f>
        <v/>
      </c>
      <c r="M818" s="60" t="str">
        <f>IF(O818="","",(VLOOKUP(A818,A818:E7802,5,FALSE)))</f>
        <v/>
      </c>
      <c r="N818" s="60" t="str">
        <f t="shared" si="51"/>
        <v/>
      </c>
      <c r="O818" s="60" t="str">
        <f t="shared" si="53"/>
        <v/>
      </c>
      <c r="P818" s="103">
        <f t="shared" si="52"/>
        <v>19.150000000003331</v>
      </c>
      <c r="Q818" s="58"/>
      <c r="R818" s="58"/>
      <c r="S818" s="102"/>
    </row>
    <row r="819" spans="1:19" ht="12.5" customHeight="1" x14ac:dyDescent="0.35">
      <c r="A819" s="2">
        <v>18</v>
      </c>
      <c r="B819" s="2" t="s">
        <v>117</v>
      </c>
      <c r="C819" s="67">
        <v>46.573509999999999</v>
      </c>
      <c r="D819" t="s">
        <v>65</v>
      </c>
      <c r="E819" s="2" t="s">
        <v>59</v>
      </c>
      <c r="F819" s="2" t="s">
        <v>118</v>
      </c>
      <c r="G819" s="2">
        <v>-58.07</v>
      </c>
      <c r="I819" s="60">
        <f t="shared" si="50"/>
        <v>-58.07</v>
      </c>
      <c r="J819" s="60" t="str">
        <f>IF(OR(I819="",I820="",I821=""),"",(AVERAGEIF(A819:A$10000,A819,I819:I$10000)))</f>
        <v/>
      </c>
      <c r="K819" s="60"/>
      <c r="L819" s="55" t="str">
        <f>IF(O819="","",A819)</f>
        <v/>
      </c>
      <c r="M819" s="60" t="str">
        <f>IF(O819="","",(VLOOKUP(A819,A819:E7803,5,FALSE)))</f>
        <v/>
      </c>
      <c r="N819" s="55" t="str">
        <f t="shared" si="51"/>
        <v/>
      </c>
      <c r="O819" s="55" t="str">
        <f t="shared" si="53"/>
        <v/>
      </c>
      <c r="P819" s="104">
        <f t="shared" si="52"/>
        <v>19.219999999997128</v>
      </c>
      <c r="Q819" s="58"/>
      <c r="R819" s="58"/>
      <c r="S819" s="102"/>
    </row>
    <row r="820" spans="1:19" ht="12.5" customHeight="1" x14ac:dyDescent="0.35">
      <c r="A820" s="60">
        <v>18</v>
      </c>
      <c r="B820" s="60" t="s">
        <v>117</v>
      </c>
      <c r="C820" s="68">
        <v>46.605170000000001</v>
      </c>
      <c r="D820" s="58" t="s">
        <v>65</v>
      </c>
      <c r="E820" s="60" t="s">
        <v>59</v>
      </c>
      <c r="F820" s="60" t="s">
        <v>118</v>
      </c>
      <c r="G820" s="60">
        <v>-70.47</v>
      </c>
      <c r="H820" s="60"/>
      <c r="I820" s="60">
        <f t="shared" si="50"/>
        <v>-70.47</v>
      </c>
      <c r="J820" s="60" t="str">
        <f>IF(OR(I820="",I821="",I822=""),"",(AVERAGEIF(A820:A$10000,A820,I820:I$10000)))</f>
        <v/>
      </c>
      <c r="K820" s="60"/>
      <c r="L820" s="60" t="str">
        <f>IF(O820="","",A820)</f>
        <v/>
      </c>
      <c r="M820" s="60" t="str">
        <f>IF(O820="","",(VLOOKUP(A820,A820:E7804,5,FALSE)))</f>
        <v/>
      </c>
      <c r="N820" s="60" t="str">
        <f t="shared" si="51"/>
        <v/>
      </c>
      <c r="O820" s="60" t="str">
        <f t="shared" si="53"/>
        <v/>
      </c>
      <c r="P820" s="103">
        <f t="shared" si="52"/>
        <v>31.660000000002242</v>
      </c>
      <c r="Q820" s="58"/>
      <c r="R820" s="58"/>
      <c r="S820" s="102"/>
    </row>
    <row r="821" spans="1:19" ht="12.5" customHeight="1" x14ac:dyDescent="0.35">
      <c r="A821" s="2">
        <v>18</v>
      </c>
      <c r="B821" s="2" t="s">
        <v>117</v>
      </c>
      <c r="C821" s="67">
        <v>46.626669999999997</v>
      </c>
      <c r="D821" t="s">
        <v>65</v>
      </c>
      <c r="E821" s="2" t="s">
        <v>59</v>
      </c>
      <c r="F821" s="2" t="s">
        <v>118</v>
      </c>
      <c r="G821" s="2">
        <v>-85.27</v>
      </c>
      <c r="I821" s="60" t="str">
        <f t="shared" si="50"/>
        <v/>
      </c>
      <c r="J821" s="60" t="str">
        <f>IF(OR(I821="",I822="",I823=""),"",(AVERAGEIF(A821:A$10000,A821,I821:I$10000)))</f>
        <v/>
      </c>
      <c r="K821" s="60"/>
      <c r="L821" s="55" t="str">
        <f>IF(O821="","",A821)</f>
        <v/>
      </c>
      <c r="M821" s="60" t="str">
        <f>IF(O821="","",(VLOOKUP(A821,A821:E7805,5,FALSE)))</f>
        <v/>
      </c>
      <c r="N821" s="55" t="str">
        <f t="shared" si="51"/>
        <v/>
      </c>
      <c r="O821" s="55" t="str">
        <f t="shared" si="53"/>
        <v/>
      </c>
      <c r="P821" s="104">
        <f t="shared" si="52"/>
        <v>21.499999999996078</v>
      </c>
      <c r="Q821" s="58"/>
      <c r="R821" s="58"/>
      <c r="S821" s="102"/>
    </row>
    <row r="822" spans="1:19" ht="12.5" customHeight="1" x14ac:dyDescent="0.35">
      <c r="A822" s="60">
        <v>18</v>
      </c>
      <c r="B822" s="60" t="s">
        <v>117</v>
      </c>
      <c r="C822" s="68">
        <v>46.649729999999998</v>
      </c>
      <c r="D822" s="58" t="s">
        <v>65</v>
      </c>
      <c r="E822" s="60" t="s">
        <v>59</v>
      </c>
      <c r="F822" s="60" t="s">
        <v>118</v>
      </c>
      <c r="G822" s="60">
        <v>-92.34</v>
      </c>
      <c r="H822" s="60"/>
      <c r="I822" s="60" t="str">
        <f t="shared" si="50"/>
        <v/>
      </c>
      <c r="J822" s="60" t="str">
        <f>IF(OR(I822="",I823="",I824=""),"",(AVERAGEIF(A822:A$10000,A822,I822:I$10000)))</f>
        <v/>
      </c>
      <c r="K822" s="60"/>
      <c r="L822" s="60" t="str">
        <f>IF(O822="","",A822)</f>
        <v/>
      </c>
      <c r="M822" s="60" t="str">
        <f>IF(O822="","",(VLOOKUP(A822,A822:E7806,5,FALSE)))</f>
        <v/>
      </c>
      <c r="N822" s="60" t="str">
        <f t="shared" si="51"/>
        <v/>
      </c>
      <c r="O822" s="60" t="str">
        <f t="shared" si="53"/>
        <v/>
      </c>
      <c r="P822" s="103">
        <f t="shared" si="52"/>
        <v>23.060000000000969</v>
      </c>
      <c r="Q822" s="58"/>
      <c r="R822" s="58"/>
      <c r="S822" s="102"/>
    </row>
    <row r="823" spans="1:19" ht="12.5" customHeight="1" x14ac:dyDescent="0.35">
      <c r="A823" s="2">
        <v>18</v>
      </c>
      <c r="B823" s="2" t="s">
        <v>117</v>
      </c>
      <c r="C823" s="67">
        <v>46.673920000000003</v>
      </c>
      <c r="D823" t="s">
        <v>65</v>
      </c>
      <c r="E823" s="2" t="s">
        <v>59</v>
      </c>
      <c r="F823" s="2" t="s">
        <v>118</v>
      </c>
      <c r="G823" s="2">
        <v>-92.78</v>
      </c>
      <c r="I823" s="60" t="str">
        <f t="shared" si="50"/>
        <v/>
      </c>
      <c r="J823" s="60" t="str">
        <f>IF(OR(I823="",I824="",I825=""),"",(AVERAGEIF(A823:A$10000,A823,I823:I$10000)))</f>
        <v/>
      </c>
      <c r="K823" s="60"/>
      <c r="L823" s="55" t="str">
        <f>IF(O823="","",A823)</f>
        <v/>
      </c>
      <c r="M823" s="60" t="str">
        <f>IF(O823="","",(VLOOKUP(A823,A823:E7807,5,FALSE)))</f>
        <v/>
      </c>
      <c r="N823" s="55" t="str">
        <f t="shared" si="51"/>
        <v/>
      </c>
      <c r="O823" s="55" t="str">
        <f t="shared" si="53"/>
        <v/>
      </c>
      <c r="P823" s="104">
        <f t="shared" si="52"/>
        <v>24.190000000004375</v>
      </c>
      <c r="Q823" s="58"/>
      <c r="R823" s="58"/>
      <c r="S823" s="102"/>
    </row>
    <row r="824" spans="1:19" ht="12.5" customHeight="1" x14ac:dyDescent="0.35">
      <c r="A824" s="60">
        <v>18</v>
      </c>
      <c r="B824" s="60" t="s">
        <v>117</v>
      </c>
      <c r="C824" s="68">
        <v>46.69932</v>
      </c>
      <c r="D824" s="58" t="s">
        <v>65</v>
      </c>
      <c r="E824" s="60" t="s">
        <v>59</v>
      </c>
      <c r="F824" s="60" t="s">
        <v>118</v>
      </c>
      <c r="G824" s="60">
        <v>-92.67</v>
      </c>
      <c r="H824" s="60"/>
      <c r="I824" s="60" t="str">
        <f t="shared" si="50"/>
        <v/>
      </c>
      <c r="J824" s="60" t="str">
        <f>IF(OR(I824="",I825="",I826=""),"",(AVERAGEIF(A824:A$10000,A824,I824:I$10000)))</f>
        <v/>
      </c>
      <c r="K824" s="60"/>
      <c r="L824" s="60" t="str">
        <f>IF(O824="","",A824)</f>
        <v/>
      </c>
      <c r="M824" s="60" t="str">
        <f>IF(O824="","",(VLOOKUP(A824,A824:E7808,5,FALSE)))</f>
        <v/>
      </c>
      <c r="N824" s="60" t="str">
        <f t="shared" si="51"/>
        <v/>
      </c>
      <c r="O824" s="60" t="str">
        <f t="shared" si="53"/>
        <v/>
      </c>
      <c r="P824" s="103">
        <f t="shared" si="52"/>
        <v>25.399999999997647</v>
      </c>
      <c r="Q824" s="58"/>
      <c r="R824" s="58"/>
      <c r="S824" s="102"/>
    </row>
    <row r="825" spans="1:19" ht="12.5" customHeight="1" x14ac:dyDescent="0.35">
      <c r="A825" s="2">
        <v>18</v>
      </c>
      <c r="B825" s="2" t="s">
        <v>117</v>
      </c>
      <c r="C825" s="67">
        <v>46.721269999999997</v>
      </c>
      <c r="D825" t="s">
        <v>65</v>
      </c>
      <c r="E825" s="2" t="s">
        <v>59</v>
      </c>
      <c r="F825" s="2" t="s">
        <v>118</v>
      </c>
      <c r="G825" s="2">
        <v>-93.69</v>
      </c>
      <c r="I825" s="60" t="str">
        <f t="shared" si="50"/>
        <v/>
      </c>
      <c r="J825" s="60" t="str">
        <f>IF(OR(I825="",I826="",I827=""),"",(AVERAGEIF(A825:A$10000,A825,I825:I$10000)))</f>
        <v/>
      </c>
      <c r="K825" s="60"/>
      <c r="L825" s="55" t="str">
        <f>IF(O825="","",A825)</f>
        <v/>
      </c>
      <c r="M825" s="60" t="str">
        <f>IF(O825="","",(VLOOKUP(A825,A825:E7809,5,FALSE)))</f>
        <v/>
      </c>
      <c r="N825" s="55" t="str">
        <f t="shared" si="51"/>
        <v/>
      </c>
      <c r="O825" s="55" t="str">
        <f t="shared" si="53"/>
        <v/>
      </c>
      <c r="P825" s="104">
        <f t="shared" si="52"/>
        <v>21.949999999996805</v>
      </c>
      <c r="Q825" s="58"/>
      <c r="R825" s="58"/>
      <c r="S825" s="102"/>
    </row>
    <row r="826" spans="1:19" ht="12.5" customHeight="1" x14ac:dyDescent="0.35">
      <c r="A826" s="60">
        <v>18</v>
      </c>
      <c r="B826" s="60" t="s">
        <v>117</v>
      </c>
      <c r="C826" s="68">
        <v>46.74492</v>
      </c>
      <c r="D826" s="58" t="s">
        <v>65</v>
      </c>
      <c r="E826" s="60" t="s">
        <v>59</v>
      </c>
      <c r="F826" s="60" t="s">
        <v>118</v>
      </c>
      <c r="G826" s="60">
        <v>-97.16</v>
      </c>
      <c r="H826" s="60"/>
      <c r="I826" s="60" t="str">
        <f t="shared" si="50"/>
        <v/>
      </c>
      <c r="J826" s="60" t="str">
        <f>IF(OR(I826="",I827="",I828=""),"",(AVERAGEIF(A826:A$10000,A826,I826:I$10000)))</f>
        <v/>
      </c>
      <c r="K826" s="60"/>
      <c r="L826" s="60" t="str">
        <f>IF(O826="","",A826)</f>
        <v/>
      </c>
      <c r="M826" s="60" t="str">
        <f>IF(O826="","",(VLOOKUP(A826,A826:E7810,5,FALSE)))</f>
        <v/>
      </c>
      <c r="N826" s="60" t="str">
        <f t="shared" si="51"/>
        <v/>
      </c>
      <c r="O826" s="60" t="str">
        <f t="shared" si="53"/>
        <v/>
      </c>
      <c r="P826" s="103">
        <f t="shared" si="52"/>
        <v>23.650000000003502</v>
      </c>
      <c r="Q826" s="58"/>
      <c r="R826" s="58"/>
      <c r="S826" s="102"/>
    </row>
    <row r="827" spans="1:19" ht="12.5" customHeight="1" x14ac:dyDescent="0.35">
      <c r="A827" s="2">
        <v>18</v>
      </c>
      <c r="B827" s="2" t="s">
        <v>117</v>
      </c>
      <c r="C827" s="67">
        <v>46.76352</v>
      </c>
      <c r="D827" t="s">
        <v>65</v>
      </c>
      <c r="E827" s="2" t="s">
        <v>59</v>
      </c>
      <c r="F827" s="2" t="s">
        <v>118</v>
      </c>
      <c r="G827" s="2">
        <v>-96.47</v>
      </c>
      <c r="I827" s="60" t="str">
        <f t="shared" si="50"/>
        <v/>
      </c>
      <c r="J827" s="60" t="str">
        <f>IF(OR(I827="",I828="",I829=""),"",(AVERAGEIF(A827:A$10000,A827,I827:I$10000)))</f>
        <v/>
      </c>
      <c r="K827" s="60"/>
      <c r="L827" s="55" t="str">
        <f>IF(O827="","",A827)</f>
        <v/>
      </c>
      <c r="M827" s="60" t="str">
        <f>IF(O827="","",(VLOOKUP(A827,A827:E7811,5,FALSE)))</f>
        <v/>
      </c>
      <c r="N827" s="55" t="str">
        <f t="shared" si="51"/>
        <v/>
      </c>
      <c r="O827" s="55" t="str">
        <f t="shared" si="53"/>
        <v/>
      </c>
      <c r="P827" s="104">
        <f t="shared" si="52"/>
        <v>18.599999999999284</v>
      </c>
      <c r="Q827" s="58"/>
      <c r="R827" s="58"/>
      <c r="S827" s="102"/>
    </row>
    <row r="828" spans="1:19" ht="12.5" customHeight="1" x14ac:dyDescent="0.35">
      <c r="A828" s="60">
        <v>18</v>
      </c>
      <c r="B828" s="60" t="s">
        <v>117</v>
      </c>
      <c r="C828" s="68">
        <v>46.782150000000001</v>
      </c>
      <c r="D828" s="58" t="s">
        <v>65</v>
      </c>
      <c r="E828" s="60" t="s">
        <v>59</v>
      </c>
      <c r="F828" s="60" t="s">
        <v>118</v>
      </c>
      <c r="G828" s="60">
        <v>-94.9</v>
      </c>
      <c r="H828" s="60"/>
      <c r="I828" s="60" t="str">
        <f t="shared" si="50"/>
        <v/>
      </c>
      <c r="J828" s="60" t="str">
        <f>IF(OR(I828="",I829="",I830=""),"",(AVERAGEIF(A828:A$10000,A828,I828:I$10000)))</f>
        <v/>
      </c>
      <c r="K828" s="60"/>
      <c r="L828" s="60" t="str">
        <f>IF(O828="","",A828)</f>
        <v/>
      </c>
      <c r="M828" s="60" t="str">
        <f>IF(O828="","",(VLOOKUP(A828,A828:E7812,5,FALSE)))</f>
        <v/>
      </c>
      <c r="N828" s="60" t="str">
        <f t="shared" si="51"/>
        <v/>
      </c>
      <c r="O828" s="60" t="str">
        <f t="shared" si="53"/>
        <v/>
      </c>
      <c r="P828" s="103">
        <f t="shared" si="52"/>
        <v>18.630000000001701</v>
      </c>
      <c r="Q828" s="58"/>
      <c r="R828" s="58"/>
      <c r="S828" s="102"/>
    </row>
    <row r="829" spans="1:19" ht="12.5" customHeight="1" x14ac:dyDescent="0.35">
      <c r="A829" s="2">
        <v>18</v>
      </c>
      <c r="B829" s="2" t="s">
        <v>117</v>
      </c>
      <c r="C829" s="67">
        <v>46.799140000000001</v>
      </c>
      <c r="D829" t="s">
        <v>65</v>
      </c>
      <c r="E829" s="2" t="s">
        <v>59</v>
      </c>
      <c r="F829" s="2" t="s">
        <v>118</v>
      </c>
      <c r="G829" s="2">
        <v>-89.74</v>
      </c>
      <c r="I829" s="60" t="str">
        <f t="shared" si="50"/>
        <v/>
      </c>
      <c r="J829" s="60" t="str">
        <f>IF(OR(I829="",I830="",I831=""),"",(AVERAGEIF(A829:A$10000,A829,I829:I$10000)))</f>
        <v/>
      </c>
      <c r="K829" s="60"/>
      <c r="L829" s="55" t="str">
        <f>IF(O829="","",A829)</f>
        <v/>
      </c>
      <c r="M829" s="60" t="str">
        <f>IF(O829="","",(VLOOKUP(A829,A829:E7813,5,FALSE)))</f>
        <v/>
      </c>
      <c r="N829" s="55" t="str">
        <f t="shared" si="51"/>
        <v/>
      </c>
      <c r="O829" s="55" t="str">
        <f t="shared" si="53"/>
        <v/>
      </c>
      <c r="P829" s="104">
        <f t="shared" si="52"/>
        <v>16.989999999999839</v>
      </c>
      <c r="Q829" s="58"/>
      <c r="R829" s="58"/>
      <c r="S829" s="102"/>
    </row>
    <row r="830" spans="1:19" ht="12.5" customHeight="1" x14ac:dyDescent="0.35">
      <c r="A830" s="60">
        <v>18</v>
      </c>
      <c r="B830" s="60" t="s">
        <v>117</v>
      </c>
      <c r="C830" s="68">
        <v>46.817100000000003</v>
      </c>
      <c r="D830" s="58" t="s">
        <v>65</v>
      </c>
      <c r="E830" s="60" t="s">
        <v>59</v>
      </c>
      <c r="F830" s="60" t="s">
        <v>118</v>
      </c>
      <c r="G830" s="60">
        <v>-93.81</v>
      </c>
      <c r="H830" s="60"/>
      <c r="I830" s="60" t="str">
        <f t="shared" si="50"/>
        <v/>
      </c>
      <c r="J830" s="60" t="str">
        <f>IF(OR(I830="",I831="",I832=""),"",(AVERAGEIF(A830:A$10000,A830,I830:I$10000)))</f>
        <v/>
      </c>
      <c r="K830" s="60"/>
      <c r="L830" s="60" t="str">
        <f>IF(O830="","",A830)</f>
        <v/>
      </c>
      <c r="M830" s="60" t="str">
        <f>IF(O830="","",(VLOOKUP(A830,A830:E7814,5,FALSE)))</f>
        <v/>
      </c>
      <c r="N830" s="60" t="str">
        <f t="shared" si="51"/>
        <v/>
      </c>
      <c r="O830" s="60" t="str">
        <f t="shared" si="53"/>
        <v/>
      </c>
      <c r="P830" s="103">
        <f t="shared" si="52"/>
        <v>17.960000000002196</v>
      </c>
      <c r="Q830" s="58"/>
      <c r="R830" s="58"/>
      <c r="S830" s="102"/>
    </row>
    <row r="831" spans="1:19" ht="12.5" customHeight="1" x14ac:dyDescent="0.35">
      <c r="A831" s="2">
        <v>18</v>
      </c>
      <c r="B831" s="2" t="s">
        <v>117</v>
      </c>
      <c r="C831" s="67">
        <v>46.834679999999999</v>
      </c>
      <c r="D831" t="s">
        <v>65</v>
      </c>
      <c r="E831" s="2" t="s">
        <v>59</v>
      </c>
      <c r="F831" s="2" t="s">
        <v>118</v>
      </c>
      <c r="G831" s="2">
        <v>-92.13</v>
      </c>
      <c r="I831" s="60" t="str">
        <f t="shared" si="50"/>
        <v/>
      </c>
      <c r="J831" s="60" t="str">
        <f>IF(OR(I831="",I832="",I833=""),"",(AVERAGEIF(A831:A$10000,A831,I831:I$10000)))</f>
        <v/>
      </c>
      <c r="K831" s="60"/>
      <c r="L831" s="55" t="str">
        <f>IF(O831="","",A831)</f>
        <v/>
      </c>
      <c r="M831" s="60" t="str">
        <f>IF(O831="","",(VLOOKUP(A831,A831:E7815,5,FALSE)))</f>
        <v/>
      </c>
      <c r="N831" s="55" t="str">
        <f t="shared" si="51"/>
        <v/>
      </c>
      <c r="O831" s="55" t="str">
        <f t="shared" si="53"/>
        <v/>
      </c>
      <c r="P831" s="104">
        <f t="shared" si="52"/>
        <v>17.579999999995266</v>
      </c>
      <c r="Q831" s="58"/>
      <c r="R831" s="58"/>
      <c r="S831" s="102"/>
    </row>
    <row r="832" spans="1:19" ht="12.5" customHeight="1" x14ac:dyDescent="0.35">
      <c r="A832" s="60">
        <v>18</v>
      </c>
      <c r="B832" s="60" t="s">
        <v>117</v>
      </c>
      <c r="C832" s="68">
        <v>46.852330000000002</v>
      </c>
      <c r="D832" s="58" t="s">
        <v>65</v>
      </c>
      <c r="E832" s="60" t="s">
        <v>59</v>
      </c>
      <c r="F832" s="60" t="s">
        <v>118</v>
      </c>
      <c r="G832" s="60">
        <v>-95.8</v>
      </c>
      <c r="H832" s="60"/>
      <c r="I832" s="60" t="str">
        <f t="shared" si="50"/>
        <v/>
      </c>
      <c r="J832" s="60" t="str">
        <f>IF(OR(I832="",I833="",I834=""),"",(AVERAGEIF(A832:A$10000,A832,I832:I$10000)))</f>
        <v/>
      </c>
      <c r="K832" s="60"/>
      <c r="L832" s="60" t="str">
        <f>IF(O832="","",A832)</f>
        <v/>
      </c>
      <c r="M832" s="60" t="str">
        <f>IF(O832="","",(VLOOKUP(A832,A832:E7816,5,FALSE)))</f>
        <v/>
      </c>
      <c r="N832" s="60" t="str">
        <f t="shared" si="51"/>
        <v/>
      </c>
      <c r="O832" s="60" t="str">
        <f t="shared" si="53"/>
        <v/>
      </c>
      <c r="P832" s="103">
        <f t="shared" si="52"/>
        <v>17.650000000003274</v>
      </c>
      <c r="Q832" s="58"/>
      <c r="R832" s="58"/>
      <c r="S832" s="102"/>
    </row>
    <row r="833" spans="1:19" ht="12.5" customHeight="1" x14ac:dyDescent="0.35">
      <c r="A833" s="2">
        <v>18</v>
      </c>
      <c r="B833" s="2" t="s">
        <v>117</v>
      </c>
      <c r="C833" s="67">
        <v>46.872880000000002</v>
      </c>
      <c r="D833" t="s">
        <v>65</v>
      </c>
      <c r="E833" s="2" t="s">
        <v>59</v>
      </c>
      <c r="F833" s="2" t="s">
        <v>118</v>
      </c>
      <c r="G833" s="2">
        <v>-95.8</v>
      </c>
      <c r="I833" s="60" t="str">
        <f t="shared" si="50"/>
        <v/>
      </c>
      <c r="J833" s="60" t="str">
        <f>IF(OR(I833="",I834="",I835=""),"",(AVERAGEIF(A833:A$10000,A833,I833:I$10000)))</f>
        <v/>
      </c>
      <c r="K833" s="60"/>
      <c r="L833" s="55" t="str">
        <f>IF(O833="","",A833)</f>
        <v/>
      </c>
      <c r="M833" s="60" t="str">
        <f>IF(O833="","",(VLOOKUP(A833,A833:E7817,5,FALSE)))</f>
        <v/>
      </c>
      <c r="N833" s="55" t="str">
        <f t="shared" si="51"/>
        <v/>
      </c>
      <c r="O833" s="55" t="str">
        <f t="shared" si="53"/>
        <v/>
      </c>
      <c r="P833" s="104">
        <f t="shared" si="52"/>
        <v>20.550000000000068</v>
      </c>
      <c r="Q833" s="58"/>
      <c r="R833" s="58"/>
      <c r="S833" s="102"/>
    </row>
    <row r="834" spans="1:19" ht="12.5" customHeight="1" x14ac:dyDescent="0.35">
      <c r="A834" s="60">
        <v>18</v>
      </c>
      <c r="B834" s="60" t="s">
        <v>117</v>
      </c>
      <c r="C834" s="68">
        <v>46.890540000000001</v>
      </c>
      <c r="D834" s="58" t="s">
        <v>65</v>
      </c>
      <c r="E834" s="60" t="s">
        <v>59</v>
      </c>
      <c r="F834" s="60" t="s">
        <v>118</v>
      </c>
      <c r="G834" s="60">
        <v>-90.7</v>
      </c>
      <c r="H834" s="60"/>
      <c r="I834" s="60" t="str">
        <f t="shared" si="50"/>
        <v/>
      </c>
      <c r="J834" s="60" t="str">
        <f>IF(OR(I834="",I835="",I836=""),"",(AVERAGEIF(A834:A$10000,A834,I834:I$10000)))</f>
        <v/>
      </c>
      <c r="K834" s="60"/>
      <c r="L834" s="60" t="str">
        <f>IF(O834="","",A834)</f>
        <v/>
      </c>
      <c r="M834" s="60" t="str">
        <f>IF(O834="","",(VLOOKUP(A834,A834:E7818,5,FALSE)))</f>
        <v/>
      </c>
      <c r="N834" s="60" t="str">
        <f t="shared" si="51"/>
        <v/>
      </c>
      <c r="O834" s="60" t="str">
        <f t="shared" si="53"/>
        <v/>
      </c>
      <c r="P834" s="103">
        <f t="shared" si="52"/>
        <v>17.659999999999343</v>
      </c>
      <c r="Q834" s="58"/>
      <c r="R834" s="58"/>
      <c r="S834" s="102"/>
    </row>
    <row r="835" spans="1:19" ht="12.5" customHeight="1" x14ac:dyDescent="0.35">
      <c r="A835" s="2">
        <v>18</v>
      </c>
      <c r="B835" s="2" t="s">
        <v>117</v>
      </c>
      <c r="C835" s="67">
        <v>46.907170000000001</v>
      </c>
      <c r="D835" t="s">
        <v>65</v>
      </c>
      <c r="E835" s="2" t="s">
        <v>59</v>
      </c>
      <c r="F835" s="2" t="s">
        <v>118</v>
      </c>
      <c r="G835" s="2">
        <v>-94.53</v>
      </c>
      <c r="I835" s="60" t="str">
        <f t="shared" si="50"/>
        <v/>
      </c>
      <c r="J835" s="60" t="str">
        <f>IF(OR(I835="",I836="",I837=""),"",(AVERAGEIF(A835:A$10000,A835,I835:I$10000)))</f>
        <v/>
      </c>
      <c r="K835" s="60"/>
      <c r="L835" s="55" t="str">
        <f>IF(O835="","",A835)</f>
        <v/>
      </c>
      <c r="M835" s="60" t="str">
        <f>IF(O835="","",(VLOOKUP(A835,A835:E7819,5,FALSE)))</f>
        <v/>
      </c>
      <c r="N835" s="55" t="str">
        <f t="shared" si="51"/>
        <v/>
      </c>
      <c r="O835" s="55" t="str">
        <f t="shared" si="53"/>
        <v/>
      </c>
      <c r="P835" s="104">
        <f t="shared" si="52"/>
        <v>16.629999999999256</v>
      </c>
      <c r="Q835" s="58"/>
      <c r="R835" s="58"/>
      <c r="S835" s="102"/>
    </row>
    <row r="836" spans="1:19" ht="12.5" customHeight="1" x14ac:dyDescent="0.35">
      <c r="A836" s="60">
        <v>18</v>
      </c>
      <c r="B836" s="60" t="s">
        <v>117</v>
      </c>
      <c r="C836" s="68">
        <v>46.924370000000003</v>
      </c>
      <c r="D836" s="58" t="s">
        <v>65</v>
      </c>
      <c r="E836" s="60" t="s">
        <v>59</v>
      </c>
      <c r="F836" s="60" t="s">
        <v>118</v>
      </c>
      <c r="G836" s="60">
        <v>-94.16</v>
      </c>
      <c r="H836" s="60"/>
      <c r="I836" s="60" t="str">
        <f t="shared" si="50"/>
        <v/>
      </c>
      <c r="J836" s="60" t="str">
        <f>IF(OR(I836="",I837="",I838=""),"",(AVERAGEIF(A836:A$10000,A836,I836:I$10000)))</f>
        <v/>
      </c>
      <c r="K836" s="60"/>
      <c r="L836" s="60" t="str">
        <f>IF(O836="","",A836)</f>
        <v/>
      </c>
      <c r="M836" s="60" t="str">
        <f>IF(O836="","",(VLOOKUP(A836,A836:E7820,5,FALSE)))</f>
        <v/>
      </c>
      <c r="N836" s="60" t="str">
        <f t="shared" si="51"/>
        <v/>
      </c>
      <c r="O836" s="60" t="str">
        <f t="shared" si="53"/>
        <v/>
      </c>
      <c r="P836" s="103">
        <f t="shared" si="52"/>
        <v>17.200000000002547</v>
      </c>
      <c r="Q836" s="58"/>
      <c r="R836" s="58"/>
      <c r="S836" s="102"/>
    </row>
    <row r="837" spans="1:19" ht="12.5" customHeight="1" x14ac:dyDescent="0.35">
      <c r="A837" s="2">
        <v>18</v>
      </c>
      <c r="B837" s="2" t="s">
        <v>117</v>
      </c>
      <c r="C837" s="67">
        <v>46.942860000000003</v>
      </c>
      <c r="D837" t="s">
        <v>65</v>
      </c>
      <c r="E837" s="2" t="s">
        <v>59</v>
      </c>
      <c r="F837" s="2" t="s">
        <v>118</v>
      </c>
      <c r="G837" s="2">
        <v>-96.33</v>
      </c>
      <c r="I837" s="60" t="str">
        <f t="shared" si="50"/>
        <v/>
      </c>
      <c r="J837" s="60" t="str">
        <f>IF(OR(I837="",I838="",I839=""),"",(AVERAGEIF(A837:A$10000,A837,I837:I$10000)))</f>
        <v/>
      </c>
      <c r="K837" s="60"/>
      <c r="L837" s="55" t="str">
        <f>IF(O837="","",A837)</f>
        <v/>
      </c>
      <c r="M837" s="60" t="str">
        <f>IF(O837="","",(VLOOKUP(A837,A837:E7821,5,FALSE)))</f>
        <v/>
      </c>
      <c r="N837" s="55" t="str">
        <f t="shared" si="51"/>
        <v/>
      </c>
      <c r="O837" s="55" t="str">
        <f t="shared" si="53"/>
        <v/>
      </c>
      <c r="P837" s="104">
        <f t="shared" si="52"/>
        <v>18.489999999999895</v>
      </c>
      <c r="Q837" s="58"/>
      <c r="R837" s="58"/>
      <c r="S837" s="102"/>
    </row>
    <row r="838" spans="1:19" ht="12.5" customHeight="1" x14ac:dyDescent="0.35">
      <c r="A838" s="60">
        <v>18</v>
      </c>
      <c r="B838" s="60" t="s">
        <v>117</v>
      </c>
      <c r="C838" s="68">
        <v>46.961660000000002</v>
      </c>
      <c r="D838" s="58" t="s">
        <v>65</v>
      </c>
      <c r="E838" s="60" t="s">
        <v>59</v>
      </c>
      <c r="F838" s="60" t="s">
        <v>118</v>
      </c>
      <c r="G838" s="60">
        <v>-86.92</v>
      </c>
      <c r="H838" s="60"/>
      <c r="I838" s="60" t="str">
        <f t="shared" si="50"/>
        <v/>
      </c>
      <c r="J838" s="60" t="str">
        <f>IF(OR(I838="",I839="",I840=""),"",(AVERAGEIF(A838:A$10000,A838,I838:I$10000)))</f>
        <v/>
      </c>
      <c r="K838" s="60"/>
      <c r="L838" s="60" t="str">
        <f>IF(O838="","",A838)</f>
        <v/>
      </c>
      <c r="M838" s="60" t="str">
        <f>IF(O838="","",(VLOOKUP(A838,A838:E7822,5,FALSE)))</f>
        <v/>
      </c>
      <c r="N838" s="60" t="str">
        <f t="shared" si="51"/>
        <v/>
      </c>
      <c r="O838" s="60" t="str">
        <f t="shared" si="53"/>
        <v/>
      </c>
      <c r="P838" s="103">
        <f t="shared" si="52"/>
        <v>18.799999999998818</v>
      </c>
      <c r="Q838" s="58"/>
      <c r="R838" s="58"/>
      <c r="S838" s="102"/>
    </row>
    <row r="839" spans="1:19" ht="12.5" customHeight="1" x14ac:dyDescent="0.35">
      <c r="A839" s="2">
        <v>18</v>
      </c>
      <c r="B839" s="2" t="s">
        <v>117</v>
      </c>
      <c r="C839" s="67">
        <v>46.981070000000003</v>
      </c>
      <c r="D839" t="s">
        <v>65</v>
      </c>
      <c r="E839" s="2" t="s">
        <v>59</v>
      </c>
      <c r="F839" s="2" t="s">
        <v>118</v>
      </c>
      <c r="G839" s="2">
        <v>-94.65</v>
      </c>
      <c r="I839" s="60" t="str">
        <f t="shared" si="50"/>
        <v/>
      </c>
      <c r="J839" s="60" t="str">
        <f>IF(OR(I839="",I840="",I841=""),"",(AVERAGEIF(A839:A$10000,A839,I839:I$10000)))</f>
        <v/>
      </c>
      <c r="K839" s="60"/>
      <c r="L839" s="55" t="str">
        <f>IF(O839="","",A839)</f>
        <v/>
      </c>
      <c r="M839" s="60" t="str">
        <f>IF(O839="","",(VLOOKUP(A839,A839:E7823,5,FALSE)))</f>
        <v/>
      </c>
      <c r="N839" s="55" t="str">
        <f t="shared" si="51"/>
        <v/>
      </c>
      <c r="O839" s="55" t="str">
        <f t="shared" si="53"/>
        <v/>
      </c>
      <c r="P839" s="104">
        <f t="shared" si="52"/>
        <v>19.410000000000593</v>
      </c>
      <c r="Q839" s="58"/>
      <c r="R839" s="58"/>
      <c r="S839" s="102"/>
    </row>
    <row r="840" spans="1:19" ht="12.5" customHeight="1" x14ac:dyDescent="0.35">
      <c r="A840" s="60">
        <v>18</v>
      </c>
      <c r="B840" s="60" t="s">
        <v>117</v>
      </c>
      <c r="C840" s="68">
        <v>46.998869999999997</v>
      </c>
      <c r="D840" s="58" t="s">
        <v>65</v>
      </c>
      <c r="E840" s="60" t="s">
        <v>59</v>
      </c>
      <c r="F840" s="60" t="s">
        <v>118</v>
      </c>
      <c r="G840" s="60">
        <v>-94.65</v>
      </c>
      <c r="H840" s="60"/>
      <c r="I840" s="60" t="str">
        <f t="shared" si="50"/>
        <v/>
      </c>
      <c r="J840" s="60" t="str">
        <f>IF(OR(I840="",I841="",I842=""),"",(AVERAGEIF(A840:A$10000,A840,I840:I$10000)))</f>
        <v/>
      </c>
      <c r="K840" s="60"/>
      <c r="L840" s="60" t="str">
        <f>IF(O840="","",A840)</f>
        <v/>
      </c>
      <c r="M840" s="60" t="str">
        <f>IF(O840="","",(VLOOKUP(A840,A840:E7824,5,FALSE)))</f>
        <v/>
      </c>
      <c r="N840" s="60" t="str">
        <f t="shared" si="51"/>
        <v/>
      </c>
      <c r="O840" s="60" t="str">
        <f t="shared" si="53"/>
        <v/>
      </c>
      <c r="P840" s="103">
        <f t="shared" si="52"/>
        <v>17.799999999994043</v>
      </c>
      <c r="Q840" s="58"/>
      <c r="R840" s="58"/>
      <c r="S840" s="102"/>
    </row>
    <row r="841" spans="1:19" ht="12.5" customHeight="1" x14ac:dyDescent="0.35">
      <c r="A841" s="2">
        <v>18</v>
      </c>
      <c r="B841" s="2" t="s">
        <v>117</v>
      </c>
      <c r="C841" s="67">
        <v>47.016759999999998</v>
      </c>
      <c r="D841" t="s">
        <v>65</v>
      </c>
      <c r="E841" s="2" t="s">
        <v>59</v>
      </c>
      <c r="F841" s="2" t="s">
        <v>118</v>
      </c>
      <c r="G841" s="2">
        <v>-93.46</v>
      </c>
      <c r="I841" s="60" t="str">
        <f t="shared" si="50"/>
        <v/>
      </c>
      <c r="J841" s="60" t="str">
        <f>IF(OR(I841="",I842="",I843=""),"",(AVERAGEIF(A841:A$10000,A841,I841:I$10000)))</f>
        <v/>
      </c>
      <c r="K841" s="60"/>
      <c r="L841" s="55" t="str">
        <f>IF(O841="","",A841)</f>
        <v/>
      </c>
      <c r="M841" s="60" t="str">
        <f>IF(O841="","",(VLOOKUP(A841,A841:E7825,5,FALSE)))</f>
        <v/>
      </c>
      <c r="N841" s="55" t="str">
        <f t="shared" si="51"/>
        <v/>
      </c>
      <c r="O841" s="55" t="str">
        <f t="shared" si="53"/>
        <v/>
      </c>
      <c r="P841" s="104">
        <f t="shared" si="52"/>
        <v>17.890000000001294</v>
      </c>
      <c r="Q841" s="58"/>
      <c r="R841" s="58"/>
      <c r="S841" s="102"/>
    </row>
    <row r="842" spans="1:19" ht="12.5" customHeight="1" x14ac:dyDescent="0.35">
      <c r="A842" s="60">
        <v>18</v>
      </c>
      <c r="B842" s="60" t="s">
        <v>117</v>
      </c>
      <c r="C842" s="68">
        <v>47.038409999999999</v>
      </c>
      <c r="D842" s="58" t="s">
        <v>65</v>
      </c>
      <c r="E842" s="60" t="s">
        <v>59</v>
      </c>
      <c r="F842" s="60" t="s">
        <v>118</v>
      </c>
      <c r="G842" s="60">
        <v>-95.53</v>
      </c>
      <c r="H842" s="60"/>
      <c r="I842" s="60" t="str">
        <f t="shared" si="50"/>
        <v/>
      </c>
      <c r="J842" s="60" t="str">
        <f>IF(OR(I842="",I843="",I844=""),"",(AVERAGEIF(A842:A$10000,A842,I842:I$10000)))</f>
        <v/>
      </c>
      <c r="K842" s="60"/>
      <c r="L842" s="60" t="str">
        <f>IF(O842="","",A842)</f>
        <v/>
      </c>
      <c r="M842" s="60" t="str">
        <f>IF(O842="","",(VLOOKUP(A842,A842:E7826,5,FALSE)))</f>
        <v/>
      </c>
      <c r="N842" s="60" t="str">
        <f t="shared" si="51"/>
        <v/>
      </c>
      <c r="O842" s="60" t="str">
        <f t="shared" si="53"/>
        <v/>
      </c>
      <c r="P842" s="103">
        <f t="shared" si="52"/>
        <v>21.650000000001057</v>
      </c>
      <c r="Q842" s="58"/>
      <c r="R842" s="58"/>
      <c r="S842" s="102"/>
    </row>
    <row r="843" spans="1:19" ht="12.5" customHeight="1" x14ac:dyDescent="0.35">
      <c r="A843" s="2">
        <v>18</v>
      </c>
      <c r="B843" s="2" t="s">
        <v>117</v>
      </c>
      <c r="C843" s="67">
        <v>47.060740000000003</v>
      </c>
      <c r="D843" t="s">
        <v>65</v>
      </c>
      <c r="E843" s="2" t="s">
        <v>59</v>
      </c>
      <c r="F843" s="2" t="s">
        <v>118</v>
      </c>
      <c r="G843" s="2">
        <v>-96.88</v>
      </c>
      <c r="I843" s="60" t="str">
        <f t="shared" si="50"/>
        <v/>
      </c>
      <c r="J843" s="60" t="str">
        <f>IF(OR(I843="",I844="",I845=""),"",(AVERAGEIF(A843:A$10000,A843,I843:I$10000)))</f>
        <v/>
      </c>
      <c r="K843" s="60"/>
      <c r="L843" s="55" t="str">
        <f>IF(O843="","",A843)</f>
        <v/>
      </c>
      <c r="M843" s="60" t="str">
        <f>IF(O843="","",(VLOOKUP(A843,A843:E7827,5,FALSE)))</f>
        <v/>
      </c>
      <c r="N843" s="55" t="str">
        <f t="shared" si="51"/>
        <v/>
      </c>
      <c r="O843" s="55" t="str">
        <f t="shared" si="53"/>
        <v/>
      </c>
      <c r="P843" s="104">
        <f t="shared" si="52"/>
        <v>22.330000000003736</v>
      </c>
      <c r="Q843" s="58"/>
      <c r="R843" s="58"/>
      <c r="S843" s="102"/>
    </row>
    <row r="844" spans="1:19" ht="12.5" customHeight="1" x14ac:dyDescent="0.35">
      <c r="A844" s="60">
        <v>18</v>
      </c>
      <c r="B844" s="60" t="s">
        <v>117</v>
      </c>
      <c r="C844" s="68">
        <v>47.083289999999998</v>
      </c>
      <c r="D844" s="58" t="s">
        <v>65</v>
      </c>
      <c r="E844" s="60" t="s">
        <v>59</v>
      </c>
      <c r="F844" s="60" t="s">
        <v>118</v>
      </c>
      <c r="G844" s="60">
        <v>-96.47</v>
      </c>
      <c r="H844" s="60"/>
      <c r="I844" s="60" t="str">
        <f t="shared" si="50"/>
        <v/>
      </c>
      <c r="J844" s="60" t="str">
        <f>IF(OR(I844="",I845="",I846=""),"",(AVERAGEIF(A844:A$10000,A844,I844:I$10000)))</f>
        <v/>
      </c>
      <c r="K844" s="60"/>
      <c r="L844" s="60" t="str">
        <f>IF(O844="","",A844)</f>
        <v/>
      </c>
      <c r="M844" s="60" t="str">
        <f>IF(O844="","",(VLOOKUP(A844,A844:E7828,5,FALSE)))</f>
        <v/>
      </c>
      <c r="N844" s="60" t="str">
        <f t="shared" si="51"/>
        <v/>
      </c>
      <c r="O844" s="60" t="str">
        <f t="shared" si="53"/>
        <v/>
      </c>
      <c r="P844" s="103">
        <f t="shared" si="52"/>
        <v>22.549999999995407</v>
      </c>
      <c r="Q844" s="58"/>
      <c r="R844" s="58"/>
      <c r="S844" s="102"/>
    </row>
    <row r="845" spans="1:19" ht="12.5" customHeight="1" x14ac:dyDescent="0.35">
      <c r="A845" s="2">
        <v>18</v>
      </c>
      <c r="B845" s="2" t="s">
        <v>117</v>
      </c>
      <c r="C845" s="67">
        <v>47.106299999999997</v>
      </c>
      <c r="D845" t="s">
        <v>65</v>
      </c>
      <c r="E845" s="2" t="s">
        <v>59</v>
      </c>
      <c r="F845" s="2" t="s">
        <v>118</v>
      </c>
      <c r="G845" s="2">
        <v>-91.61</v>
      </c>
      <c r="I845" s="60" t="str">
        <f t="shared" si="50"/>
        <v/>
      </c>
      <c r="J845" s="60" t="str">
        <f>IF(OR(I845="",I846="",I847=""),"",(AVERAGEIF(A845:A$10000,A845,I845:I$10000)))</f>
        <v/>
      </c>
      <c r="K845" s="60"/>
      <c r="L845" s="55" t="str">
        <f>IF(O845="","",A845)</f>
        <v/>
      </c>
      <c r="M845" s="60" t="str">
        <f>IF(O845="","",(VLOOKUP(A845,A845:E7829,5,FALSE)))</f>
        <v/>
      </c>
      <c r="N845" s="55" t="str">
        <f t="shared" si="51"/>
        <v/>
      </c>
      <c r="O845" s="55" t="str">
        <f t="shared" si="53"/>
        <v/>
      </c>
      <c r="P845" s="104">
        <f t="shared" si="52"/>
        <v>23.009999999999309</v>
      </c>
      <c r="Q845" s="58"/>
      <c r="R845" s="58"/>
      <c r="S845" s="102"/>
    </row>
    <row r="846" spans="1:19" ht="12.5" customHeight="1" x14ac:dyDescent="0.35">
      <c r="A846" s="60">
        <v>18</v>
      </c>
      <c r="B846" s="60" t="s">
        <v>117</v>
      </c>
      <c r="C846" s="68">
        <v>47.128349999999998</v>
      </c>
      <c r="D846" s="58" t="s">
        <v>65</v>
      </c>
      <c r="E846" s="60" t="s">
        <v>59</v>
      </c>
      <c r="F846" s="60" t="s">
        <v>118</v>
      </c>
      <c r="G846" s="60">
        <v>-96.33</v>
      </c>
      <c r="H846" s="60"/>
      <c r="I846" s="60" t="str">
        <f t="shared" si="50"/>
        <v/>
      </c>
      <c r="J846" s="60" t="str">
        <f>IF(OR(I846="",I847="",I848=""),"",(AVERAGEIF(A846:A$10000,A846,I846:I$10000)))</f>
        <v/>
      </c>
      <c r="K846" s="60"/>
      <c r="L846" s="60" t="str">
        <f>IF(O846="","",A846)</f>
        <v/>
      </c>
      <c r="M846" s="60" t="str">
        <f>IF(O846="","",(VLOOKUP(A846,A846:E7830,5,FALSE)))</f>
        <v/>
      </c>
      <c r="N846" s="60" t="str">
        <f t="shared" si="51"/>
        <v/>
      </c>
      <c r="O846" s="60" t="str">
        <f t="shared" si="53"/>
        <v/>
      </c>
      <c r="P846" s="103">
        <f t="shared" si="52"/>
        <v>22.050000000000125</v>
      </c>
      <c r="Q846" s="58"/>
      <c r="R846" s="58"/>
      <c r="S846" s="102"/>
    </row>
    <row r="847" spans="1:19" ht="12.5" customHeight="1" x14ac:dyDescent="0.35">
      <c r="A847" s="2">
        <v>19</v>
      </c>
      <c r="B847" s="2" t="s">
        <v>117</v>
      </c>
      <c r="C847" s="67">
        <v>48.177439999999997</v>
      </c>
      <c r="D847" t="s">
        <v>65</v>
      </c>
      <c r="E847" s="2" t="s">
        <v>59</v>
      </c>
      <c r="F847" s="2" t="s">
        <v>118</v>
      </c>
      <c r="G847" s="2">
        <v>-96.06</v>
      </c>
      <c r="I847" s="60" t="str">
        <f t="shared" si="50"/>
        <v/>
      </c>
      <c r="J847" s="60" t="str">
        <f>IF(OR(I847="",I848="",I849=""),"",(AVERAGEIF(A847:A$10000,A847,I847:I$10000)))</f>
        <v/>
      </c>
      <c r="K847" s="60"/>
      <c r="L847" s="55" t="str">
        <f>IF(O847="","",A847)</f>
        <v/>
      </c>
      <c r="M847" s="60" t="str">
        <f>IF(O847="","",(VLOOKUP(A847,A847:E7831,5,FALSE)))</f>
        <v/>
      </c>
      <c r="N847" s="55" t="str">
        <f t="shared" si="51"/>
        <v/>
      </c>
      <c r="O847" s="55" t="str">
        <f t="shared" si="53"/>
        <v/>
      </c>
      <c r="P847" s="104" t="str">
        <f t="shared" si="52"/>
        <v/>
      </c>
      <c r="Q847" s="58"/>
      <c r="R847" s="58"/>
      <c r="S847" s="102"/>
    </row>
    <row r="848" spans="1:19" ht="12.5" customHeight="1" x14ac:dyDescent="0.35">
      <c r="A848" s="60">
        <v>19</v>
      </c>
      <c r="B848" s="60" t="s">
        <v>117</v>
      </c>
      <c r="C848" s="68">
        <v>48.197119999999998</v>
      </c>
      <c r="D848" s="58" t="s">
        <v>65</v>
      </c>
      <c r="E848" s="60" t="s">
        <v>59</v>
      </c>
      <c r="F848" s="60" t="s">
        <v>118</v>
      </c>
      <c r="G848" s="60">
        <v>-93.93</v>
      </c>
      <c r="H848" s="60"/>
      <c r="I848" s="60" t="str">
        <f t="shared" si="50"/>
        <v/>
      </c>
      <c r="J848" s="60" t="str">
        <f>IF(OR(I848="",I849="",I850=""),"",(AVERAGEIF(A848:A$10000,A848,I848:I$10000)))</f>
        <v/>
      </c>
      <c r="K848" s="60"/>
      <c r="L848" s="60" t="str">
        <f>IF(O848="","",A848)</f>
        <v/>
      </c>
      <c r="M848" s="60" t="str">
        <f>IF(O848="","",(VLOOKUP(A848,A848:E7832,5,FALSE)))</f>
        <v/>
      </c>
      <c r="N848" s="60" t="str">
        <f t="shared" si="51"/>
        <v/>
      </c>
      <c r="O848" s="60" t="str">
        <f t="shared" si="53"/>
        <v/>
      </c>
      <c r="P848" s="103">
        <f t="shared" si="52"/>
        <v>19.68000000000103</v>
      </c>
      <c r="Q848" s="58"/>
      <c r="R848" s="58"/>
      <c r="S848" s="102"/>
    </row>
    <row r="849" spans="1:19" ht="12.5" customHeight="1" x14ac:dyDescent="0.35">
      <c r="A849" s="2">
        <v>19</v>
      </c>
      <c r="B849" s="2" t="s">
        <v>117</v>
      </c>
      <c r="C849" s="67">
        <v>48.215530000000001</v>
      </c>
      <c r="D849" t="s">
        <v>65</v>
      </c>
      <c r="E849" s="2" t="s">
        <v>59</v>
      </c>
      <c r="F849" s="2" t="s">
        <v>118</v>
      </c>
      <c r="G849" s="2">
        <v>-99.61</v>
      </c>
      <c r="I849" s="60" t="str">
        <f t="shared" ref="I849:I912" si="54">IF(AND(OR(G848&gt;G$5,G850&gt;G$5),G849&gt;G$5),G849,"")</f>
        <v/>
      </c>
      <c r="J849" s="60" t="str">
        <f>IF(OR(I849="",I850="",I851=""),"",(AVERAGEIF(A849:A$10000,A849,I849:I$10000)))</f>
        <v/>
      </c>
      <c r="K849" s="60"/>
      <c r="L849" s="55" t="str">
        <f>IF(O849="","",A849)</f>
        <v/>
      </c>
      <c r="M849" s="60" t="str">
        <f>IF(O849="","",(VLOOKUP(A849,A849:E7833,5,FALSE)))</f>
        <v/>
      </c>
      <c r="N849" s="55" t="str">
        <f t="shared" si="51"/>
        <v/>
      </c>
      <c r="O849" s="55" t="str">
        <f t="shared" si="53"/>
        <v/>
      </c>
      <c r="P849" s="104">
        <f t="shared" si="52"/>
        <v>18.410000000002924</v>
      </c>
      <c r="Q849" s="58"/>
      <c r="R849" s="58"/>
      <c r="S849" s="102"/>
    </row>
    <row r="850" spans="1:19" ht="12.5" customHeight="1" x14ac:dyDescent="0.35">
      <c r="A850" s="60">
        <v>19</v>
      </c>
      <c r="B850" s="60" t="s">
        <v>117</v>
      </c>
      <c r="C850" s="68">
        <v>48.232230000000001</v>
      </c>
      <c r="D850" s="58" t="s">
        <v>65</v>
      </c>
      <c r="E850" s="60" t="s">
        <v>59</v>
      </c>
      <c r="F850" s="60" t="s">
        <v>118</v>
      </c>
      <c r="G850" s="60">
        <v>-95.28</v>
      </c>
      <c r="H850" s="60"/>
      <c r="I850" s="60" t="str">
        <f t="shared" si="54"/>
        <v/>
      </c>
      <c r="J850" s="60" t="str">
        <f>IF(OR(I850="",I851="",I852=""),"",(AVERAGEIF(A850:A$10000,A850,I850:I$10000)))</f>
        <v/>
      </c>
      <c r="K850" s="60"/>
      <c r="L850" s="60" t="str">
        <f>IF(O850="","",A850)</f>
        <v/>
      </c>
      <c r="M850" s="60" t="str">
        <f>IF(O850="","",(VLOOKUP(A850,A850:E7834,5,FALSE)))</f>
        <v/>
      </c>
      <c r="N850" s="60" t="str">
        <f t="shared" ref="N850:N913" si="55">IF(L850="","",I850)</f>
        <v/>
      </c>
      <c r="O850" s="60" t="str">
        <f t="shared" si="53"/>
        <v/>
      </c>
      <c r="P850" s="103">
        <f t="shared" ref="P850:P913" si="56">IF(A850=A849,ABS(C850-C849)*1000,"")</f>
        <v>16.700000000000159</v>
      </c>
      <c r="Q850" s="58"/>
      <c r="R850" s="58"/>
      <c r="S850" s="102"/>
    </row>
    <row r="851" spans="1:19" ht="12.5" customHeight="1" x14ac:dyDescent="0.35">
      <c r="A851" s="2">
        <v>19</v>
      </c>
      <c r="B851" s="2" t="s">
        <v>117</v>
      </c>
      <c r="C851" s="67">
        <v>48.250439999999998</v>
      </c>
      <c r="D851" t="s">
        <v>65</v>
      </c>
      <c r="E851" s="2" t="s">
        <v>59</v>
      </c>
      <c r="F851" s="2" t="s">
        <v>118</v>
      </c>
      <c r="G851" s="2">
        <v>-95.02</v>
      </c>
      <c r="I851" s="60" t="str">
        <f t="shared" si="54"/>
        <v/>
      </c>
      <c r="J851" s="60" t="str">
        <f>IF(OR(I851="",I852="",I853=""),"",(AVERAGEIF(A851:A$10000,A851,I851:I$10000)))</f>
        <v/>
      </c>
      <c r="K851" s="60"/>
      <c r="L851" s="55" t="str">
        <f>IF(O851="","",A851)</f>
        <v/>
      </c>
      <c r="M851" s="60" t="str">
        <f>IF(O851="","",(VLOOKUP(A851,A851:E7835,5,FALSE)))</f>
        <v/>
      </c>
      <c r="N851" s="55" t="str">
        <f t="shared" si="55"/>
        <v/>
      </c>
      <c r="O851" s="55" t="str">
        <f t="shared" si="53"/>
        <v/>
      </c>
      <c r="P851" s="104">
        <f t="shared" si="56"/>
        <v>18.209999999996285</v>
      </c>
      <c r="Q851" s="58"/>
      <c r="R851" s="58"/>
      <c r="S851" s="102"/>
    </row>
    <row r="852" spans="1:19" ht="12.5" customHeight="1" x14ac:dyDescent="0.35">
      <c r="A852" s="60">
        <v>19</v>
      </c>
      <c r="B852" s="60" t="s">
        <v>117</v>
      </c>
      <c r="C852" s="68">
        <v>48.267740000000003</v>
      </c>
      <c r="D852" s="58" t="s">
        <v>65</v>
      </c>
      <c r="E852" s="60" t="s">
        <v>59</v>
      </c>
      <c r="F852" s="60" t="s">
        <v>118</v>
      </c>
      <c r="G852" s="60">
        <v>-92.34</v>
      </c>
      <c r="H852" s="60"/>
      <c r="I852" s="60" t="str">
        <f t="shared" si="54"/>
        <v/>
      </c>
      <c r="J852" s="60" t="str">
        <f>IF(OR(I852="",I853="",I854=""),"",(AVERAGEIF(A852:A$10000,A852,I852:I$10000)))</f>
        <v/>
      </c>
      <c r="K852" s="60"/>
      <c r="L852" s="60" t="str">
        <f>IF(O852="","",A852)</f>
        <v/>
      </c>
      <c r="M852" s="60" t="str">
        <f>IF(O852="","",(VLOOKUP(A852,A852:E7836,5,FALSE)))</f>
        <v/>
      </c>
      <c r="N852" s="60" t="str">
        <f t="shared" si="55"/>
        <v/>
      </c>
      <c r="O852" s="60" t="str">
        <f t="shared" si="53"/>
        <v/>
      </c>
      <c r="P852" s="103">
        <f t="shared" si="56"/>
        <v>17.300000000005866</v>
      </c>
      <c r="Q852" s="58"/>
      <c r="R852" s="58"/>
      <c r="S852" s="102"/>
    </row>
    <row r="853" spans="1:19" ht="12.5" customHeight="1" x14ac:dyDescent="0.35">
      <c r="A853" s="2">
        <v>19</v>
      </c>
      <c r="B853" s="2" t="s">
        <v>117</v>
      </c>
      <c r="C853" s="67">
        <v>48.286450000000002</v>
      </c>
      <c r="D853" t="s">
        <v>65</v>
      </c>
      <c r="E853" s="2" t="s">
        <v>59</v>
      </c>
      <c r="F853" s="2" t="s">
        <v>118</v>
      </c>
      <c r="G853" s="2">
        <v>-88.93</v>
      </c>
      <c r="I853" s="60" t="str">
        <f t="shared" si="54"/>
        <v/>
      </c>
      <c r="J853" s="60" t="str">
        <f>IF(OR(I853="",I854="",I855=""),"",(AVERAGEIF(A853:A$10000,A853,I853:I$10000)))</f>
        <v/>
      </c>
      <c r="K853" s="60"/>
      <c r="L853" s="55" t="str">
        <f>IF(O853="","",A853)</f>
        <v/>
      </c>
      <c r="M853" s="60" t="str">
        <f>IF(O853="","",(VLOOKUP(A853,A853:E7837,5,FALSE)))</f>
        <v/>
      </c>
      <c r="N853" s="55" t="str">
        <f t="shared" si="55"/>
        <v/>
      </c>
      <c r="O853" s="55" t="str">
        <f t="shared" si="53"/>
        <v/>
      </c>
      <c r="P853" s="104">
        <f t="shared" si="56"/>
        <v>18.709999999998672</v>
      </c>
      <c r="Q853" s="58"/>
      <c r="R853" s="58"/>
      <c r="S853" s="102"/>
    </row>
    <row r="854" spans="1:19" ht="12.5" customHeight="1" x14ac:dyDescent="0.35">
      <c r="A854" s="60">
        <v>19</v>
      </c>
      <c r="B854" s="60" t="s">
        <v>117</v>
      </c>
      <c r="C854" s="68">
        <v>48.306759999999997</v>
      </c>
      <c r="D854" s="58" t="s">
        <v>65</v>
      </c>
      <c r="E854" s="60" t="s">
        <v>59</v>
      </c>
      <c r="F854" s="60" t="s">
        <v>118</v>
      </c>
      <c r="G854" s="60">
        <v>-88.93</v>
      </c>
      <c r="H854" s="60"/>
      <c r="I854" s="60" t="str">
        <f t="shared" si="54"/>
        <v/>
      </c>
      <c r="J854" s="60" t="str">
        <f>IF(OR(I854="",I855="",I856=""),"",(AVERAGEIF(A854:A$10000,A854,I854:I$10000)))</f>
        <v/>
      </c>
      <c r="K854" s="60"/>
      <c r="L854" s="60" t="str">
        <f>IF(O854="","",A854)</f>
        <v/>
      </c>
      <c r="M854" s="60" t="str">
        <f>IF(O854="","",(VLOOKUP(A854,A854:E7838,5,FALSE)))</f>
        <v/>
      </c>
      <c r="N854" s="60" t="str">
        <f t="shared" si="55"/>
        <v/>
      </c>
      <c r="O854" s="60" t="str">
        <f t="shared" si="53"/>
        <v/>
      </c>
      <c r="P854" s="103">
        <f t="shared" si="56"/>
        <v>20.309999999994943</v>
      </c>
      <c r="Q854" s="58"/>
      <c r="R854" s="58"/>
      <c r="S854" s="102"/>
    </row>
    <row r="855" spans="1:19" ht="12.5" customHeight="1" x14ac:dyDescent="0.35">
      <c r="A855" s="2">
        <v>19</v>
      </c>
      <c r="B855" s="2" t="s">
        <v>117</v>
      </c>
      <c r="C855" s="67">
        <v>48.333179999999999</v>
      </c>
      <c r="D855" t="s">
        <v>65</v>
      </c>
      <c r="E855" s="2" t="s">
        <v>59</v>
      </c>
      <c r="F855" s="2" t="s">
        <v>118</v>
      </c>
      <c r="G855" s="2">
        <v>-73.3</v>
      </c>
      <c r="I855" s="60">
        <f t="shared" si="54"/>
        <v>-73.3</v>
      </c>
      <c r="J855" s="60">
        <f>IF(OR(I855="",I856="",I857=""),"",(AVERAGEIF(A855:A$10000,A855,I855:I$10000)))</f>
        <v>-58.976875</v>
      </c>
      <c r="K855" s="60"/>
      <c r="L855" s="55">
        <f>IF(O855="","",A855)</f>
        <v>19</v>
      </c>
      <c r="M855" s="60" t="str">
        <f>IF(O855="","",(VLOOKUP(A855,A855:E7839,5,FALSE)))</f>
        <v>TaskC</v>
      </c>
      <c r="N855" s="55">
        <f t="shared" si="55"/>
        <v>-73.3</v>
      </c>
      <c r="O855" s="55">
        <f t="shared" si="53"/>
        <v>48.333179999999999</v>
      </c>
      <c r="P855" s="104">
        <f t="shared" si="56"/>
        <v>26.420000000001664</v>
      </c>
      <c r="Q855" s="58"/>
      <c r="R855" s="58"/>
      <c r="S855" s="102"/>
    </row>
    <row r="856" spans="1:19" ht="12.5" customHeight="1" x14ac:dyDescent="0.35">
      <c r="A856" s="60">
        <v>19</v>
      </c>
      <c r="B856" s="60" t="s">
        <v>117</v>
      </c>
      <c r="C856" s="68">
        <v>48.355370000000001</v>
      </c>
      <c r="D856" s="58" t="s">
        <v>65</v>
      </c>
      <c r="E856" s="60" t="s">
        <v>59</v>
      </c>
      <c r="F856" s="60" t="s">
        <v>118</v>
      </c>
      <c r="G856" s="60">
        <v>-65.97</v>
      </c>
      <c r="H856" s="60"/>
      <c r="I856" s="60">
        <f t="shared" si="54"/>
        <v>-65.97</v>
      </c>
      <c r="J856" s="60">
        <f>IF(OR(I856="",I857="",I858=""),"",(AVERAGEIF(A856:A$10000,A856,I856:I$10000)))</f>
        <v>-58.022000000000006</v>
      </c>
      <c r="K856" s="60"/>
      <c r="L856" s="60" t="str">
        <f>IF(O856="","",A856)</f>
        <v/>
      </c>
      <c r="M856" s="60" t="str">
        <f>IF(O856="","",(VLOOKUP(A856,A856:E7840,5,FALSE)))</f>
        <v/>
      </c>
      <c r="N856" s="60" t="str">
        <f t="shared" si="55"/>
        <v/>
      </c>
      <c r="O856" s="60" t="str">
        <f t="shared" si="53"/>
        <v/>
      </c>
      <c r="P856" s="103">
        <f t="shared" si="56"/>
        <v>22.19000000000193</v>
      </c>
      <c r="Q856" s="58"/>
      <c r="R856" s="58"/>
      <c r="S856" s="102"/>
    </row>
    <row r="857" spans="1:19" ht="12.5" customHeight="1" x14ac:dyDescent="0.35">
      <c r="A857" s="2">
        <v>19</v>
      </c>
      <c r="B857" s="2" t="s">
        <v>117</v>
      </c>
      <c r="C857" s="67">
        <v>48.372070000000001</v>
      </c>
      <c r="D857" t="s">
        <v>65</v>
      </c>
      <c r="E857" s="2" t="s">
        <v>59</v>
      </c>
      <c r="F857" s="2" t="s">
        <v>118</v>
      </c>
      <c r="G857" s="2">
        <v>-61.62</v>
      </c>
      <c r="I857" s="60">
        <f t="shared" si="54"/>
        <v>-61.62</v>
      </c>
      <c r="J857" s="60">
        <f>IF(OR(I857="",I858="",I859=""),"",(AVERAGEIF(A857:A$10000,A857,I857:I$10000)))</f>
        <v>-57.45428571428571</v>
      </c>
      <c r="K857" s="60"/>
      <c r="L857" s="55" t="str">
        <f>IF(O857="","",A857)</f>
        <v/>
      </c>
      <c r="M857" s="60" t="str">
        <f>IF(O857="","",(VLOOKUP(A857,A857:E7841,5,FALSE)))</f>
        <v/>
      </c>
      <c r="N857" s="55" t="str">
        <f t="shared" si="55"/>
        <v/>
      </c>
      <c r="O857" s="55" t="str">
        <f t="shared" si="53"/>
        <v/>
      </c>
      <c r="P857" s="104">
        <f t="shared" si="56"/>
        <v>16.700000000000159</v>
      </c>
      <c r="Q857" s="58"/>
      <c r="R857" s="58"/>
      <c r="S857" s="102"/>
    </row>
    <row r="858" spans="1:19" ht="12.5" customHeight="1" x14ac:dyDescent="0.35">
      <c r="A858" s="60">
        <v>19</v>
      </c>
      <c r="B858" s="60" t="s">
        <v>117</v>
      </c>
      <c r="C858" s="68">
        <v>48.389679999999998</v>
      </c>
      <c r="D858" s="58" t="s">
        <v>65</v>
      </c>
      <c r="E858" s="60" t="s">
        <v>59</v>
      </c>
      <c r="F858" s="60" t="s">
        <v>118</v>
      </c>
      <c r="G858" s="60">
        <v>-60.04</v>
      </c>
      <c r="H858" s="60"/>
      <c r="I858" s="60">
        <f t="shared" si="54"/>
        <v>-60.04</v>
      </c>
      <c r="J858" s="60">
        <f>IF(OR(I858="",I859="",I860=""),"",(AVERAGEIF(A858:A$10000,A858,I858:I$10000)))</f>
        <v>-57.133846153846143</v>
      </c>
      <c r="K858" s="60"/>
      <c r="L858" s="60" t="str">
        <f>IF(O858="","",A858)</f>
        <v/>
      </c>
      <c r="M858" s="60" t="str">
        <f>IF(O858="","",(VLOOKUP(A858,A858:E7842,5,FALSE)))</f>
        <v/>
      </c>
      <c r="N858" s="60" t="str">
        <f t="shared" si="55"/>
        <v/>
      </c>
      <c r="O858" s="60" t="str">
        <f t="shared" ref="O858:O921" si="57">IF(J858="","",IF(AND(J857="",J856="",J855=""),C858,""))</f>
        <v/>
      </c>
      <c r="P858" s="103">
        <f t="shared" si="56"/>
        <v>17.609999999997683</v>
      </c>
      <c r="Q858" s="58"/>
      <c r="R858" s="58"/>
      <c r="S858" s="102"/>
    </row>
    <row r="859" spans="1:19" ht="12.5" customHeight="1" x14ac:dyDescent="0.35">
      <c r="A859" s="2">
        <v>19</v>
      </c>
      <c r="B859" s="2" t="s">
        <v>117</v>
      </c>
      <c r="C859" s="67">
        <v>48.413519999999998</v>
      </c>
      <c r="D859" t="s">
        <v>65</v>
      </c>
      <c r="E859" s="2" t="s">
        <v>59</v>
      </c>
      <c r="F859" s="2" t="s">
        <v>118</v>
      </c>
      <c r="G859" s="2">
        <v>-62.26</v>
      </c>
      <c r="I859" s="60">
        <f t="shared" si="54"/>
        <v>-62.26</v>
      </c>
      <c r="J859" s="60">
        <f>IF(OR(I859="",I860="",I861=""),"",(AVERAGEIF(A859:A$10000,A859,I859:I$10000)))</f>
        <v>-56.891666666666659</v>
      </c>
      <c r="K859" s="60"/>
      <c r="L859" s="55" t="str">
        <f>IF(O859="","",A859)</f>
        <v/>
      </c>
      <c r="M859" s="60" t="str">
        <f>IF(O859="","",(VLOOKUP(A859,A859:E7843,5,FALSE)))</f>
        <v/>
      </c>
      <c r="N859" s="55" t="str">
        <f t="shared" si="55"/>
        <v/>
      </c>
      <c r="O859" s="55" t="str">
        <f t="shared" si="57"/>
        <v/>
      </c>
      <c r="P859" s="104">
        <f t="shared" si="56"/>
        <v>23.839999999999861</v>
      </c>
      <c r="Q859" s="58"/>
      <c r="R859" s="58"/>
      <c r="S859" s="102"/>
    </row>
    <row r="860" spans="1:19" ht="12.5" customHeight="1" x14ac:dyDescent="0.35">
      <c r="A860" s="60">
        <v>19</v>
      </c>
      <c r="B860" s="60" t="s">
        <v>117</v>
      </c>
      <c r="C860" s="68">
        <v>48.43459</v>
      </c>
      <c r="D860" s="58" t="s">
        <v>65</v>
      </c>
      <c r="E860" s="60" t="s">
        <v>59</v>
      </c>
      <c r="F860" s="60" t="s">
        <v>118</v>
      </c>
      <c r="G860" s="60">
        <v>-62.26</v>
      </c>
      <c r="H860" s="60"/>
      <c r="I860" s="60">
        <f t="shared" si="54"/>
        <v>-62.26</v>
      </c>
      <c r="J860" s="60">
        <f>IF(OR(I860="",I861="",I862=""),"",(AVERAGEIF(A860:A$10000,A860,I860:I$10000)))</f>
        <v>-56.403636363636366</v>
      </c>
      <c r="K860" s="60"/>
      <c r="L860" s="60" t="str">
        <f>IF(O860="","",A860)</f>
        <v/>
      </c>
      <c r="M860" s="60" t="str">
        <f>IF(O860="","",(VLOOKUP(A860,A860:E7844,5,FALSE)))</f>
        <v/>
      </c>
      <c r="N860" s="60" t="str">
        <f t="shared" si="55"/>
        <v/>
      </c>
      <c r="O860" s="60" t="str">
        <f t="shared" si="57"/>
        <v/>
      </c>
      <c r="P860" s="103">
        <f t="shared" si="56"/>
        <v>21.070000000001698</v>
      </c>
      <c r="Q860" s="58"/>
      <c r="R860" s="58"/>
      <c r="S860" s="102"/>
    </row>
    <row r="861" spans="1:19" ht="12.5" customHeight="1" x14ac:dyDescent="0.35">
      <c r="A861" s="2">
        <v>19</v>
      </c>
      <c r="B861" s="2" t="s">
        <v>117</v>
      </c>
      <c r="C861" s="67">
        <v>48.45505</v>
      </c>
      <c r="D861" t="s">
        <v>65</v>
      </c>
      <c r="E861" s="2" t="s">
        <v>59</v>
      </c>
      <c r="F861" s="2" t="s">
        <v>118</v>
      </c>
      <c r="G861" s="2">
        <v>-53.7</v>
      </c>
      <c r="I861" s="60">
        <f t="shared" si="54"/>
        <v>-53.7</v>
      </c>
      <c r="J861" s="60">
        <f>IF(OR(I861="",I862="",I863=""),"",(AVERAGEIF(A861:A$10000,A861,I861:I$10000)))</f>
        <v>-55.817999999999998</v>
      </c>
      <c r="K861" s="60"/>
      <c r="L861" s="55" t="str">
        <f>IF(O861="","",A861)</f>
        <v/>
      </c>
      <c r="M861" s="60" t="str">
        <f>IF(O861="","",(VLOOKUP(A861,A861:E7845,5,FALSE)))</f>
        <v/>
      </c>
      <c r="N861" s="55" t="str">
        <f t="shared" si="55"/>
        <v/>
      </c>
      <c r="O861" s="55" t="str">
        <f t="shared" si="57"/>
        <v/>
      </c>
      <c r="P861" s="104">
        <f t="shared" si="56"/>
        <v>20.459999999999923</v>
      </c>
      <c r="Q861" s="58"/>
      <c r="R861" s="58"/>
      <c r="S861" s="102"/>
    </row>
    <row r="862" spans="1:19" ht="12.5" customHeight="1" x14ac:dyDescent="0.35">
      <c r="A862" s="60">
        <v>19</v>
      </c>
      <c r="B862" s="60" t="s">
        <v>117</v>
      </c>
      <c r="C862" s="68">
        <v>48.477359999999997</v>
      </c>
      <c r="D862" s="58" t="s">
        <v>65</v>
      </c>
      <c r="E862" s="60" t="s">
        <v>59</v>
      </c>
      <c r="F862" s="60" t="s">
        <v>118</v>
      </c>
      <c r="G862" s="60">
        <v>-53.7</v>
      </c>
      <c r="H862" s="60"/>
      <c r="I862" s="60">
        <f t="shared" si="54"/>
        <v>-53.7</v>
      </c>
      <c r="J862" s="60">
        <f>IF(OR(I862="",I863="",I864=""),"",(AVERAGEIF(A862:A$10000,A862,I862:I$10000)))</f>
        <v>-56.053333333333335</v>
      </c>
      <c r="K862" s="60"/>
      <c r="L862" s="60" t="str">
        <f>IF(O862="","",A862)</f>
        <v/>
      </c>
      <c r="M862" s="60" t="str">
        <f>IF(O862="","",(VLOOKUP(A862,A862:E7846,5,FALSE)))</f>
        <v/>
      </c>
      <c r="N862" s="60" t="str">
        <f t="shared" si="55"/>
        <v/>
      </c>
      <c r="O862" s="60" t="str">
        <f t="shared" si="57"/>
        <v/>
      </c>
      <c r="P862" s="103">
        <f t="shared" si="56"/>
        <v>22.309999999997387</v>
      </c>
      <c r="Q862" s="58"/>
      <c r="R862" s="58"/>
      <c r="S862" s="102"/>
    </row>
    <row r="863" spans="1:19" ht="12.5" customHeight="1" x14ac:dyDescent="0.35">
      <c r="A863" s="2">
        <v>19</v>
      </c>
      <c r="B863" s="2" t="s">
        <v>117</v>
      </c>
      <c r="C863" s="67">
        <v>48.499200000000002</v>
      </c>
      <c r="D863" t="s">
        <v>65</v>
      </c>
      <c r="E863" s="2" t="s">
        <v>59</v>
      </c>
      <c r="F863" s="2" t="s">
        <v>118</v>
      </c>
      <c r="G863" s="2">
        <v>-52.84</v>
      </c>
      <c r="I863" s="60">
        <f t="shared" si="54"/>
        <v>-52.84</v>
      </c>
      <c r="J863" s="60">
        <f>IF(OR(I863="",I864="",I865=""),"",(AVERAGEIF(A863:A$10000,A863,I863:I$10000)))</f>
        <v>-56.347499999999997</v>
      </c>
      <c r="K863" s="60"/>
      <c r="L863" s="55" t="str">
        <f>IF(O863="","",A863)</f>
        <v/>
      </c>
      <c r="M863" s="60" t="str">
        <f>IF(O863="","",(VLOOKUP(A863,A863:E7847,5,FALSE)))</f>
        <v/>
      </c>
      <c r="N863" s="55" t="str">
        <f t="shared" si="55"/>
        <v/>
      </c>
      <c r="O863" s="55" t="str">
        <f t="shared" si="57"/>
        <v/>
      </c>
      <c r="P863" s="104">
        <f t="shared" si="56"/>
        <v>21.840000000004522</v>
      </c>
      <c r="Q863" s="58"/>
      <c r="R863" s="58"/>
      <c r="S863" s="102"/>
    </row>
    <row r="864" spans="1:19" ht="12.5" customHeight="1" x14ac:dyDescent="0.35">
      <c r="A864" s="60">
        <v>19</v>
      </c>
      <c r="B864" s="60" t="s">
        <v>117</v>
      </c>
      <c r="C864" s="68">
        <v>48.519730000000003</v>
      </c>
      <c r="D864" s="58" t="s">
        <v>65</v>
      </c>
      <c r="E864" s="60" t="s">
        <v>59</v>
      </c>
      <c r="F864" s="60" t="s">
        <v>118</v>
      </c>
      <c r="G864" s="60">
        <v>-49.08</v>
      </c>
      <c r="H864" s="60"/>
      <c r="I864" s="60">
        <f t="shared" si="54"/>
        <v>-49.08</v>
      </c>
      <c r="J864" s="60">
        <f>IF(OR(I864="",I865="",I866=""),"",(AVERAGEIF(A864:A$10000,A864,I864:I$10000)))</f>
        <v>-56.848571428571425</v>
      </c>
      <c r="K864" s="60"/>
      <c r="L864" s="60" t="str">
        <f>IF(O864="","",A864)</f>
        <v/>
      </c>
      <c r="M864" s="60" t="str">
        <f>IF(O864="","",(VLOOKUP(A864,A864:E7848,5,FALSE)))</f>
        <v/>
      </c>
      <c r="N864" s="60" t="str">
        <f t="shared" si="55"/>
        <v/>
      </c>
      <c r="O864" s="60" t="str">
        <f t="shared" si="57"/>
        <v/>
      </c>
      <c r="P864" s="103">
        <f t="shared" si="56"/>
        <v>20.530000000000825</v>
      </c>
      <c r="Q864" s="58"/>
      <c r="R864" s="58"/>
      <c r="S864" s="102"/>
    </row>
    <row r="865" spans="1:19" ht="12.5" customHeight="1" x14ac:dyDescent="0.35">
      <c r="A865" s="2">
        <v>19</v>
      </c>
      <c r="B865" s="2" t="s">
        <v>117</v>
      </c>
      <c r="C865" s="67">
        <v>48.542839999999998</v>
      </c>
      <c r="D865" t="s">
        <v>65</v>
      </c>
      <c r="E865" s="2" t="s">
        <v>59</v>
      </c>
      <c r="F865" s="2" t="s">
        <v>118</v>
      </c>
      <c r="G865" s="2">
        <v>-48.84</v>
      </c>
      <c r="I865" s="60">
        <f t="shared" si="54"/>
        <v>-48.84</v>
      </c>
      <c r="J865" s="60">
        <f>IF(OR(I865="",I866="",I867=""),"",(AVERAGEIF(A865:A$10000,A865,I865:I$10000)))</f>
        <v>-58.143333333333338</v>
      </c>
      <c r="K865" s="60"/>
      <c r="L865" s="55" t="str">
        <f>IF(O865="","",A865)</f>
        <v/>
      </c>
      <c r="M865" s="60" t="str">
        <f>IF(O865="","",(VLOOKUP(A865,A865:E7849,5,FALSE)))</f>
        <v/>
      </c>
      <c r="N865" s="55" t="str">
        <f t="shared" si="55"/>
        <v/>
      </c>
      <c r="O865" s="55" t="str">
        <f t="shared" si="57"/>
        <v/>
      </c>
      <c r="P865" s="104">
        <f t="shared" si="56"/>
        <v>23.109999999995523</v>
      </c>
      <c r="Q865" s="58"/>
      <c r="R865" s="58"/>
      <c r="S865" s="102"/>
    </row>
    <row r="866" spans="1:19" ht="12.5" customHeight="1" x14ac:dyDescent="0.35">
      <c r="A866" s="60">
        <v>19</v>
      </c>
      <c r="B866" s="60" t="s">
        <v>117</v>
      </c>
      <c r="C866" s="68">
        <v>48.565199999999997</v>
      </c>
      <c r="D866" s="58" t="s">
        <v>65</v>
      </c>
      <c r="E866" s="60" t="s">
        <v>59</v>
      </c>
      <c r="F866" s="60" t="s">
        <v>118</v>
      </c>
      <c r="G866" s="60">
        <v>-57.63</v>
      </c>
      <c r="H866" s="60"/>
      <c r="I866" s="60">
        <f t="shared" si="54"/>
        <v>-57.63</v>
      </c>
      <c r="J866" s="60">
        <f>IF(OR(I866="",I867="",I868=""),"",(AVERAGEIF(A866:A$10000,A866,I866:I$10000)))</f>
        <v>-60.004000000000005</v>
      </c>
      <c r="K866" s="60"/>
      <c r="L866" s="60" t="str">
        <f>IF(O866="","",A866)</f>
        <v/>
      </c>
      <c r="M866" s="60" t="str">
        <f>IF(O866="","",(VLOOKUP(A866,A866:E7850,5,FALSE)))</f>
        <v/>
      </c>
      <c r="N866" s="60" t="str">
        <f t="shared" si="55"/>
        <v/>
      </c>
      <c r="O866" s="60" t="str">
        <f t="shared" si="57"/>
        <v/>
      </c>
      <c r="P866" s="103">
        <f t="shared" si="56"/>
        <v>22.359999999999047</v>
      </c>
      <c r="Q866" s="58"/>
      <c r="R866" s="58"/>
      <c r="S866" s="102"/>
    </row>
    <row r="867" spans="1:19" ht="12.5" customHeight="1" x14ac:dyDescent="0.35">
      <c r="A867" s="2">
        <v>19</v>
      </c>
      <c r="B867" s="2" t="s">
        <v>117</v>
      </c>
      <c r="C867" s="67">
        <v>48.583210000000001</v>
      </c>
      <c r="D867" t="s">
        <v>65</v>
      </c>
      <c r="E867" s="2" t="s">
        <v>59</v>
      </c>
      <c r="F867" s="2" t="s">
        <v>118</v>
      </c>
      <c r="G867" s="2">
        <v>-49.77</v>
      </c>
      <c r="I867" s="60">
        <f t="shared" si="54"/>
        <v>-49.77</v>
      </c>
      <c r="J867" s="60">
        <f>IF(OR(I867="",I868="",I869=""),"",(AVERAGEIF(A867:A$10000,A867,I867:I$10000)))</f>
        <v>-60.597499999999997</v>
      </c>
      <c r="K867" s="60"/>
      <c r="L867" s="55" t="str">
        <f>IF(O867="","",A867)</f>
        <v/>
      </c>
      <c r="M867" s="60" t="str">
        <f>IF(O867="","",(VLOOKUP(A867,A867:E7851,5,FALSE)))</f>
        <v/>
      </c>
      <c r="N867" s="55" t="str">
        <f t="shared" si="55"/>
        <v/>
      </c>
      <c r="O867" s="55" t="str">
        <f t="shared" si="57"/>
        <v/>
      </c>
      <c r="P867" s="104">
        <f t="shared" si="56"/>
        <v>18.010000000003856</v>
      </c>
      <c r="Q867" s="58"/>
      <c r="R867" s="58"/>
      <c r="S867" s="102"/>
    </row>
    <row r="868" spans="1:19" ht="12.5" customHeight="1" x14ac:dyDescent="0.35">
      <c r="A868" s="60">
        <v>19</v>
      </c>
      <c r="B868" s="60" t="s">
        <v>117</v>
      </c>
      <c r="C868" s="68">
        <v>48.606830000000002</v>
      </c>
      <c r="D868" s="58" t="s">
        <v>65</v>
      </c>
      <c r="E868" s="60" t="s">
        <v>59</v>
      </c>
      <c r="F868" s="60" t="s">
        <v>118</v>
      </c>
      <c r="G868" s="60">
        <v>-58.37</v>
      </c>
      <c r="H868" s="60"/>
      <c r="I868" s="60">
        <f t="shared" si="54"/>
        <v>-58.37</v>
      </c>
      <c r="J868" s="60">
        <f>IF(OR(I868="",I869="",I870=""),"",(AVERAGEIF(A868:A$10000,A868,I868:I$10000)))</f>
        <v>-64.206666666666663</v>
      </c>
      <c r="K868" s="60"/>
      <c r="L868" s="60" t="str">
        <f>IF(O868="","",A868)</f>
        <v/>
      </c>
      <c r="M868" s="60" t="str">
        <f>IF(O868="","",(VLOOKUP(A868,A868:E7852,5,FALSE)))</f>
        <v/>
      </c>
      <c r="N868" s="60" t="str">
        <f t="shared" si="55"/>
        <v/>
      </c>
      <c r="O868" s="60" t="str">
        <f t="shared" si="57"/>
        <v/>
      </c>
      <c r="P868" s="103">
        <f t="shared" si="56"/>
        <v>23.620000000001085</v>
      </c>
      <c r="Q868" s="58"/>
      <c r="R868" s="58"/>
      <c r="S868" s="102"/>
    </row>
    <row r="869" spans="1:19" ht="12.5" customHeight="1" x14ac:dyDescent="0.35">
      <c r="A869" s="2">
        <v>19</v>
      </c>
      <c r="B869" s="2" t="s">
        <v>117</v>
      </c>
      <c r="C869" s="67">
        <v>48.639620000000001</v>
      </c>
      <c r="D869" t="s">
        <v>65</v>
      </c>
      <c r="E869" s="2" t="s">
        <v>59</v>
      </c>
      <c r="F869" s="2" t="s">
        <v>118</v>
      </c>
      <c r="G869" s="2">
        <v>-68.89</v>
      </c>
      <c r="I869" s="60">
        <f t="shared" si="54"/>
        <v>-68.89</v>
      </c>
      <c r="J869" s="60" t="str">
        <f>IF(OR(I869="",I870="",I871=""),"",(AVERAGEIF(A869:A$10000,A869,I869:I$10000)))</f>
        <v/>
      </c>
      <c r="K869" s="60"/>
      <c r="L869" s="55" t="str">
        <f>IF(O869="","",A869)</f>
        <v/>
      </c>
      <c r="M869" s="60" t="str">
        <f>IF(O869="","",(VLOOKUP(A869,A869:E7853,5,FALSE)))</f>
        <v/>
      </c>
      <c r="N869" s="55" t="str">
        <f t="shared" si="55"/>
        <v/>
      </c>
      <c r="O869" s="55" t="str">
        <f t="shared" si="57"/>
        <v/>
      </c>
      <c r="P869" s="104">
        <f t="shared" si="56"/>
        <v>32.789999999998543</v>
      </c>
      <c r="Q869" s="58"/>
      <c r="R869" s="58"/>
      <c r="S869" s="102"/>
    </row>
    <row r="870" spans="1:19" ht="12.5" customHeight="1" x14ac:dyDescent="0.35">
      <c r="A870" s="60">
        <v>19</v>
      </c>
      <c r="B870" s="60" t="s">
        <v>117</v>
      </c>
      <c r="C870" s="68">
        <v>48.66133</v>
      </c>
      <c r="D870" s="58" t="s">
        <v>65</v>
      </c>
      <c r="E870" s="60" t="s">
        <v>59</v>
      </c>
      <c r="F870" s="60" t="s">
        <v>118</v>
      </c>
      <c r="G870" s="60">
        <v>-65.36</v>
      </c>
      <c r="H870" s="60"/>
      <c r="I870" s="60">
        <f t="shared" si="54"/>
        <v>-65.36</v>
      </c>
      <c r="J870" s="60" t="str">
        <f>IF(OR(I870="",I871="",I872=""),"",(AVERAGEIF(A870:A$10000,A870,I870:I$10000)))</f>
        <v/>
      </c>
      <c r="K870" s="60"/>
      <c r="L870" s="60" t="str">
        <f>IF(O870="","",A870)</f>
        <v/>
      </c>
      <c r="M870" s="60" t="str">
        <f>IF(O870="","",(VLOOKUP(A870,A870:E7854,5,FALSE)))</f>
        <v/>
      </c>
      <c r="N870" s="60" t="str">
        <f t="shared" si="55"/>
        <v/>
      </c>
      <c r="O870" s="60" t="str">
        <f t="shared" si="57"/>
        <v/>
      </c>
      <c r="P870" s="103">
        <f t="shared" si="56"/>
        <v>21.709999999998786</v>
      </c>
      <c r="Q870" s="58"/>
      <c r="R870" s="58"/>
      <c r="S870" s="102"/>
    </row>
    <row r="871" spans="1:19" ht="12.5" customHeight="1" x14ac:dyDescent="0.35">
      <c r="A871" s="2">
        <v>19</v>
      </c>
      <c r="B871" s="2" t="s">
        <v>117</v>
      </c>
      <c r="C871" s="67">
        <v>48.684130000000003</v>
      </c>
      <c r="D871" t="s">
        <v>65</v>
      </c>
      <c r="E871" s="2" t="s">
        <v>59</v>
      </c>
      <c r="F871" s="2" t="s">
        <v>118</v>
      </c>
      <c r="G871" s="2">
        <v>-79.56</v>
      </c>
      <c r="I871" s="60" t="str">
        <f t="shared" si="54"/>
        <v/>
      </c>
      <c r="J871" s="60" t="str">
        <f>IF(OR(I871="",I872="",I873=""),"",(AVERAGEIF(A871:A$10000,A871,I871:I$10000)))</f>
        <v/>
      </c>
      <c r="K871" s="60"/>
      <c r="L871" s="55" t="str">
        <f>IF(O871="","",A871)</f>
        <v/>
      </c>
      <c r="M871" s="60" t="str">
        <f>IF(O871="","",(VLOOKUP(A871,A871:E7855,5,FALSE)))</f>
        <v/>
      </c>
      <c r="N871" s="55" t="str">
        <f t="shared" si="55"/>
        <v/>
      </c>
      <c r="O871" s="55" t="str">
        <f t="shared" si="57"/>
        <v/>
      </c>
      <c r="P871" s="104">
        <f t="shared" si="56"/>
        <v>22.800000000003706</v>
      </c>
      <c r="Q871" s="58"/>
      <c r="R871" s="58"/>
      <c r="S871" s="102"/>
    </row>
    <row r="872" spans="1:19" ht="12.5" customHeight="1" x14ac:dyDescent="0.35">
      <c r="A872" s="60">
        <v>19</v>
      </c>
      <c r="B872" s="60" t="s">
        <v>117</v>
      </c>
      <c r="C872" s="68">
        <v>48.706969999999998</v>
      </c>
      <c r="D872" s="58" t="s">
        <v>65</v>
      </c>
      <c r="E872" s="60" t="s">
        <v>59</v>
      </c>
      <c r="F872" s="60" t="s">
        <v>118</v>
      </c>
      <c r="G872" s="60">
        <v>-77.430000000000007</v>
      </c>
      <c r="H872" s="60"/>
      <c r="I872" s="60" t="str">
        <f t="shared" si="54"/>
        <v/>
      </c>
      <c r="J872" s="60" t="str">
        <f>IF(OR(I872="",I873="",I874=""),"",(AVERAGEIF(A872:A$10000,A872,I872:I$10000)))</f>
        <v/>
      </c>
      <c r="K872" s="60"/>
      <c r="L872" s="60" t="str">
        <f>IF(O872="","",A872)</f>
        <v/>
      </c>
      <c r="M872" s="60" t="str">
        <f>IF(O872="","",(VLOOKUP(A872,A872:E7856,5,FALSE)))</f>
        <v/>
      </c>
      <c r="N872" s="60" t="str">
        <f t="shared" si="55"/>
        <v/>
      </c>
      <c r="O872" s="60" t="str">
        <f t="shared" si="57"/>
        <v/>
      </c>
      <c r="P872" s="103">
        <f t="shared" si="56"/>
        <v>22.839999999995086</v>
      </c>
      <c r="Q872" s="58"/>
      <c r="R872" s="58"/>
      <c r="S872" s="102"/>
    </row>
    <row r="873" spans="1:19" ht="12.5" customHeight="1" x14ac:dyDescent="0.35">
      <c r="A873" s="2">
        <v>19</v>
      </c>
      <c r="B873" s="2" t="s">
        <v>117</v>
      </c>
      <c r="C873" s="67">
        <v>48.731070000000003</v>
      </c>
      <c r="D873" t="s">
        <v>65</v>
      </c>
      <c r="E873" s="2" t="s">
        <v>59</v>
      </c>
      <c r="F873" s="2" t="s">
        <v>118</v>
      </c>
      <c r="G873" s="2">
        <v>-75.94</v>
      </c>
      <c r="I873" s="60" t="str">
        <f t="shared" si="54"/>
        <v/>
      </c>
      <c r="J873" s="60" t="str">
        <f>IF(OR(I873="",I874="",I875=""),"",(AVERAGEIF(A873:A$10000,A873,I873:I$10000)))</f>
        <v/>
      </c>
      <c r="K873" s="60"/>
      <c r="L873" s="55" t="str">
        <f>IF(O873="","",A873)</f>
        <v/>
      </c>
      <c r="M873" s="60" t="str">
        <f>IF(O873="","",(VLOOKUP(A873,A873:E7857,5,FALSE)))</f>
        <v/>
      </c>
      <c r="N873" s="55" t="str">
        <f t="shared" si="55"/>
        <v/>
      </c>
      <c r="O873" s="55" t="str">
        <f t="shared" si="57"/>
        <v/>
      </c>
      <c r="P873" s="104">
        <f t="shared" si="56"/>
        <v>24.100000000004229</v>
      </c>
      <c r="Q873" s="58"/>
      <c r="R873" s="58"/>
      <c r="S873" s="102"/>
    </row>
    <row r="874" spans="1:19" ht="12.5" customHeight="1" x14ac:dyDescent="0.35">
      <c r="A874" s="60">
        <v>19</v>
      </c>
      <c r="B874" s="60" t="s">
        <v>117</v>
      </c>
      <c r="C874" s="68">
        <v>48.754469999999998</v>
      </c>
      <c r="D874" s="58" t="s">
        <v>65</v>
      </c>
      <c r="E874" s="60" t="s">
        <v>59</v>
      </c>
      <c r="F874" s="60" t="s">
        <v>118</v>
      </c>
      <c r="G874" s="60">
        <v>-79</v>
      </c>
      <c r="H874" s="60"/>
      <c r="I874" s="60" t="str">
        <f t="shared" si="54"/>
        <v/>
      </c>
      <c r="J874" s="60" t="str">
        <f>IF(OR(I874="",I875="",I876=""),"",(AVERAGEIF(A874:A$10000,A874,I874:I$10000)))</f>
        <v/>
      </c>
      <c r="K874" s="60"/>
      <c r="L874" s="60" t="str">
        <f>IF(O874="","",A874)</f>
        <v/>
      </c>
      <c r="M874" s="60" t="str">
        <f>IF(O874="","",(VLOOKUP(A874,A874:E7858,5,FALSE)))</f>
        <v/>
      </c>
      <c r="N874" s="60" t="str">
        <f t="shared" si="55"/>
        <v/>
      </c>
      <c r="O874" s="60" t="str">
        <f t="shared" si="57"/>
        <v/>
      </c>
      <c r="P874" s="103">
        <f t="shared" si="56"/>
        <v>23.399999999995202</v>
      </c>
      <c r="Q874" s="58"/>
      <c r="R874" s="58"/>
      <c r="S874" s="102"/>
    </row>
    <row r="875" spans="1:19" ht="12.5" customHeight="1" x14ac:dyDescent="0.35">
      <c r="A875" s="2">
        <v>19</v>
      </c>
      <c r="B875" s="2" t="s">
        <v>117</v>
      </c>
      <c r="C875" s="67">
        <v>48.773490000000002</v>
      </c>
      <c r="D875" t="s">
        <v>65</v>
      </c>
      <c r="E875" s="2" t="s">
        <v>59</v>
      </c>
      <c r="F875" s="2" t="s">
        <v>118</v>
      </c>
      <c r="G875" s="2">
        <v>-90.12</v>
      </c>
      <c r="I875" s="60" t="str">
        <f t="shared" si="54"/>
        <v/>
      </c>
      <c r="J875" s="60" t="str">
        <f>IF(OR(I875="",I876="",I877=""),"",(AVERAGEIF(A875:A$10000,A875,I875:I$10000)))</f>
        <v/>
      </c>
      <c r="K875" s="60"/>
      <c r="L875" s="55" t="str">
        <f>IF(O875="","",A875)</f>
        <v/>
      </c>
      <c r="M875" s="60" t="str">
        <f>IF(O875="","",(VLOOKUP(A875,A875:E7859,5,FALSE)))</f>
        <v/>
      </c>
      <c r="N875" s="55" t="str">
        <f t="shared" si="55"/>
        <v/>
      </c>
      <c r="O875" s="55" t="str">
        <f t="shared" si="57"/>
        <v/>
      </c>
      <c r="P875" s="104">
        <f t="shared" si="56"/>
        <v>19.0200000000047</v>
      </c>
      <c r="Q875" s="58"/>
      <c r="R875" s="58"/>
      <c r="S875" s="102"/>
    </row>
    <row r="876" spans="1:19" ht="12.5" customHeight="1" x14ac:dyDescent="0.35">
      <c r="A876" s="60">
        <v>19</v>
      </c>
      <c r="B876" s="60" t="s">
        <v>117</v>
      </c>
      <c r="C876" s="68">
        <v>48.793410000000002</v>
      </c>
      <c r="D876" s="58" t="s">
        <v>65</v>
      </c>
      <c r="E876" s="60" t="s">
        <v>59</v>
      </c>
      <c r="F876" s="60" t="s">
        <v>118</v>
      </c>
      <c r="G876" s="60">
        <v>-90.12</v>
      </c>
      <c r="H876" s="60"/>
      <c r="I876" s="60" t="str">
        <f t="shared" si="54"/>
        <v/>
      </c>
      <c r="J876" s="60" t="str">
        <f>IF(OR(I876="",I877="",I878=""),"",(AVERAGEIF(A876:A$10000,A876,I876:I$10000)))</f>
        <v/>
      </c>
      <c r="K876" s="60"/>
      <c r="L876" s="60" t="str">
        <f>IF(O876="","",A876)</f>
        <v/>
      </c>
      <c r="M876" s="60" t="str">
        <f>IF(O876="","",(VLOOKUP(A876,A876:E7860,5,FALSE)))</f>
        <v/>
      </c>
      <c r="N876" s="60" t="str">
        <f t="shared" si="55"/>
        <v/>
      </c>
      <c r="O876" s="60" t="str">
        <f t="shared" si="57"/>
        <v/>
      </c>
      <c r="P876" s="103">
        <f t="shared" si="56"/>
        <v>19.91999999999905</v>
      </c>
      <c r="Q876" s="58"/>
      <c r="R876" s="58"/>
      <c r="S876" s="102"/>
    </row>
    <row r="877" spans="1:19" ht="12.5" customHeight="1" x14ac:dyDescent="0.35">
      <c r="A877" s="2">
        <v>19</v>
      </c>
      <c r="B877" s="2" t="s">
        <v>117</v>
      </c>
      <c r="C877" s="67">
        <v>48.811300000000003</v>
      </c>
      <c r="D877" t="s">
        <v>65</v>
      </c>
      <c r="E877" s="2" t="s">
        <v>59</v>
      </c>
      <c r="F877" s="2" t="s">
        <v>118</v>
      </c>
      <c r="G877" s="2">
        <v>-78.61</v>
      </c>
      <c r="I877" s="60" t="str">
        <f t="shared" si="54"/>
        <v/>
      </c>
      <c r="J877" s="60" t="str">
        <f>IF(OR(I877="",I878="",I879=""),"",(AVERAGEIF(A877:A$10000,A877,I877:I$10000)))</f>
        <v/>
      </c>
      <c r="K877" s="60"/>
      <c r="L877" s="55" t="str">
        <f>IF(O877="","",A877)</f>
        <v/>
      </c>
      <c r="M877" s="60" t="str">
        <f>IF(O877="","",(VLOOKUP(A877,A877:E7861,5,FALSE)))</f>
        <v/>
      </c>
      <c r="N877" s="55" t="str">
        <f t="shared" si="55"/>
        <v/>
      </c>
      <c r="O877" s="55" t="str">
        <f t="shared" si="57"/>
        <v/>
      </c>
      <c r="P877" s="104">
        <f t="shared" si="56"/>
        <v>17.890000000001294</v>
      </c>
      <c r="Q877" s="58"/>
      <c r="R877" s="58"/>
      <c r="S877" s="102"/>
    </row>
    <row r="878" spans="1:19" ht="12.5" customHeight="1" x14ac:dyDescent="0.35">
      <c r="A878" s="60">
        <v>19</v>
      </c>
      <c r="B878" s="60" t="s">
        <v>117</v>
      </c>
      <c r="C878" s="68">
        <v>48.829920000000001</v>
      </c>
      <c r="D878" s="58" t="s">
        <v>65</v>
      </c>
      <c r="E878" s="60" t="s">
        <v>59</v>
      </c>
      <c r="F878" s="60" t="s">
        <v>118</v>
      </c>
      <c r="G878" s="60">
        <v>-80.09</v>
      </c>
      <c r="H878" s="60"/>
      <c r="I878" s="60" t="str">
        <f t="shared" si="54"/>
        <v/>
      </c>
      <c r="J878" s="60" t="str">
        <f>IF(OR(I878="",I879="",I880=""),"",(AVERAGEIF(A878:A$10000,A878,I878:I$10000)))</f>
        <v/>
      </c>
      <c r="K878" s="60"/>
      <c r="L878" s="60" t="str">
        <f>IF(O878="","",A878)</f>
        <v/>
      </c>
      <c r="M878" s="60" t="str">
        <f>IF(O878="","",(VLOOKUP(A878,A878:E7862,5,FALSE)))</f>
        <v/>
      </c>
      <c r="N878" s="60" t="str">
        <f t="shared" si="55"/>
        <v/>
      </c>
      <c r="O878" s="60" t="str">
        <f t="shared" si="57"/>
        <v/>
      </c>
      <c r="P878" s="103">
        <f t="shared" si="56"/>
        <v>18.619999999998527</v>
      </c>
      <c r="Q878" s="58"/>
      <c r="R878" s="58"/>
      <c r="S878" s="102"/>
    </row>
    <row r="879" spans="1:19" ht="12.5" customHeight="1" x14ac:dyDescent="0.35">
      <c r="A879" s="2">
        <v>19</v>
      </c>
      <c r="B879" s="2" t="s">
        <v>117</v>
      </c>
      <c r="C879" s="67">
        <v>48.846789999999999</v>
      </c>
      <c r="D879" t="s">
        <v>65</v>
      </c>
      <c r="E879" s="2" t="s">
        <v>59</v>
      </c>
      <c r="F879" s="2" t="s">
        <v>118</v>
      </c>
      <c r="G879" s="2">
        <v>-94.16</v>
      </c>
      <c r="I879" s="60" t="str">
        <f t="shared" si="54"/>
        <v/>
      </c>
      <c r="J879" s="60" t="str">
        <f>IF(OR(I879="",I880="",I881=""),"",(AVERAGEIF(A879:A$10000,A879,I879:I$10000)))</f>
        <v/>
      </c>
      <c r="K879" s="60"/>
      <c r="L879" s="55" t="str">
        <f>IF(O879="","",A879)</f>
        <v/>
      </c>
      <c r="M879" s="60" t="str">
        <f>IF(O879="","",(VLOOKUP(A879,A879:E7863,5,FALSE)))</f>
        <v/>
      </c>
      <c r="N879" s="55" t="str">
        <f t="shared" si="55"/>
        <v/>
      </c>
      <c r="O879" s="55" t="str">
        <f t="shared" si="57"/>
        <v/>
      </c>
      <c r="P879" s="104">
        <f t="shared" si="56"/>
        <v>16.869999999997276</v>
      </c>
      <c r="Q879" s="58"/>
      <c r="R879" s="58"/>
      <c r="S879" s="102"/>
    </row>
    <row r="880" spans="1:19" ht="12.5" customHeight="1" x14ac:dyDescent="0.35">
      <c r="A880" s="60">
        <v>19</v>
      </c>
      <c r="B880" s="60" t="s">
        <v>117</v>
      </c>
      <c r="C880" s="68">
        <v>48.865310000000001</v>
      </c>
      <c r="D880" s="58" t="s">
        <v>65</v>
      </c>
      <c r="E880" s="60" t="s">
        <v>59</v>
      </c>
      <c r="F880" s="60" t="s">
        <v>118</v>
      </c>
      <c r="G880" s="60">
        <v>-93.93</v>
      </c>
      <c r="H880" s="60"/>
      <c r="I880" s="60" t="str">
        <f t="shared" si="54"/>
        <v/>
      </c>
      <c r="J880" s="60" t="str">
        <f>IF(OR(I880="",I881="",I882=""),"",(AVERAGEIF(A880:A$10000,A880,I880:I$10000)))</f>
        <v/>
      </c>
      <c r="K880" s="60"/>
      <c r="L880" s="60" t="str">
        <f>IF(O880="","",A880)</f>
        <v/>
      </c>
      <c r="M880" s="60" t="str">
        <f>IF(O880="","",(VLOOKUP(A880,A880:E7864,5,FALSE)))</f>
        <v/>
      </c>
      <c r="N880" s="60" t="str">
        <f t="shared" si="55"/>
        <v/>
      </c>
      <c r="O880" s="60" t="str">
        <f t="shared" si="57"/>
        <v/>
      </c>
      <c r="P880" s="103">
        <f t="shared" si="56"/>
        <v>18.520000000002312</v>
      </c>
      <c r="Q880" s="58"/>
      <c r="R880" s="58"/>
      <c r="S880" s="102"/>
    </row>
    <row r="881" spans="1:19" ht="12.5" customHeight="1" x14ac:dyDescent="0.35">
      <c r="A881" s="2">
        <v>19</v>
      </c>
      <c r="B881" s="2" t="s">
        <v>117</v>
      </c>
      <c r="C881" s="67">
        <v>48.883609999999997</v>
      </c>
      <c r="D881" t="s">
        <v>65</v>
      </c>
      <c r="E881" s="2" t="s">
        <v>59</v>
      </c>
      <c r="F881" s="2" t="s">
        <v>118</v>
      </c>
      <c r="G881" s="2">
        <v>-90.22</v>
      </c>
      <c r="I881" s="60" t="str">
        <f t="shared" si="54"/>
        <v/>
      </c>
      <c r="J881" s="60" t="str">
        <f>IF(OR(I881="",I882="",I883=""),"",(AVERAGEIF(A881:A$10000,A881,I881:I$10000)))</f>
        <v/>
      </c>
      <c r="K881" s="60"/>
      <c r="L881" s="55" t="str">
        <f>IF(O881="","",A881)</f>
        <v/>
      </c>
      <c r="M881" s="60" t="str">
        <f>IF(O881="","",(VLOOKUP(A881,A881:E7865,5,FALSE)))</f>
        <v/>
      </c>
      <c r="N881" s="55" t="str">
        <f t="shared" si="55"/>
        <v/>
      </c>
      <c r="O881" s="55" t="str">
        <f t="shared" si="57"/>
        <v/>
      </c>
      <c r="P881" s="104">
        <f t="shared" si="56"/>
        <v>18.29999999999643</v>
      </c>
      <c r="Q881" s="58"/>
      <c r="R881" s="58"/>
      <c r="S881" s="102"/>
    </row>
    <row r="882" spans="1:19" ht="12.5" customHeight="1" x14ac:dyDescent="0.35">
      <c r="A882" s="60">
        <v>19</v>
      </c>
      <c r="B882" s="60" t="s">
        <v>117</v>
      </c>
      <c r="C882" s="68">
        <v>48.901910000000001</v>
      </c>
      <c r="D882" s="58" t="s">
        <v>65</v>
      </c>
      <c r="E882" s="60" t="s">
        <v>59</v>
      </c>
      <c r="F882" s="60" t="s">
        <v>118</v>
      </c>
      <c r="G882" s="60">
        <v>-90.6</v>
      </c>
      <c r="H882" s="60"/>
      <c r="I882" s="60" t="str">
        <f t="shared" si="54"/>
        <v/>
      </c>
      <c r="J882" s="60" t="str">
        <f>IF(OR(I882="",I883="",I884=""),"",(AVERAGEIF(A882:A$10000,A882,I882:I$10000)))</f>
        <v/>
      </c>
      <c r="K882" s="60"/>
      <c r="L882" s="60" t="str">
        <f>IF(O882="","",A882)</f>
        <v/>
      </c>
      <c r="M882" s="60" t="str">
        <f>IF(O882="","",(VLOOKUP(A882,A882:E7866,5,FALSE)))</f>
        <v/>
      </c>
      <c r="N882" s="60" t="str">
        <f t="shared" si="55"/>
        <v/>
      </c>
      <c r="O882" s="60" t="str">
        <f t="shared" si="57"/>
        <v/>
      </c>
      <c r="P882" s="103">
        <f t="shared" si="56"/>
        <v>18.300000000003536</v>
      </c>
      <c r="Q882" s="58"/>
      <c r="R882" s="58"/>
      <c r="S882" s="102"/>
    </row>
    <row r="883" spans="1:19" ht="12.5" customHeight="1" x14ac:dyDescent="0.35">
      <c r="A883" s="2">
        <v>19</v>
      </c>
      <c r="B883" s="2" t="s">
        <v>117</v>
      </c>
      <c r="C883" s="67">
        <v>48.918880000000001</v>
      </c>
      <c r="D883" t="s">
        <v>65</v>
      </c>
      <c r="E883" s="2" t="s">
        <v>59</v>
      </c>
      <c r="F883" s="2" t="s">
        <v>118</v>
      </c>
      <c r="G883" s="2">
        <v>-91.1</v>
      </c>
      <c r="I883" s="60" t="str">
        <f t="shared" si="54"/>
        <v/>
      </c>
      <c r="J883" s="60" t="str">
        <f>IF(OR(I883="",I884="",I885=""),"",(AVERAGEIF(A883:A$10000,A883,I883:I$10000)))</f>
        <v/>
      </c>
      <c r="K883" s="60"/>
      <c r="L883" s="55" t="str">
        <f>IF(O883="","",A883)</f>
        <v/>
      </c>
      <c r="M883" s="60" t="str">
        <f>IF(O883="","",(VLOOKUP(A883,A883:E7867,5,FALSE)))</f>
        <v/>
      </c>
      <c r="N883" s="55" t="str">
        <f t="shared" si="55"/>
        <v/>
      </c>
      <c r="O883" s="55" t="str">
        <f t="shared" si="57"/>
        <v/>
      </c>
      <c r="P883" s="104">
        <f t="shared" si="56"/>
        <v>16.970000000000596</v>
      </c>
      <c r="Q883" s="58"/>
      <c r="R883" s="58"/>
      <c r="S883" s="102"/>
    </row>
    <row r="884" spans="1:19" ht="12.5" customHeight="1" x14ac:dyDescent="0.35">
      <c r="A884" s="60">
        <v>19</v>
      </c>
      <c r="B884" s="60" t="s">
        <v>117</v>
      </c>
      <c r="C884" s="68">
        <v>48.936729999999997</v>
      </c>
      <c r="D884" s="58" t="s">
        <v>65</v>
      </c>
      <c r="E884" s="60" t="s">
        <v>59</v>
      </c>
      <c r="F884" s="60" t="s">
        <v>118</v>
      </c>
      <c r="G884" s="60">
        <v>-91.1</v>
      </c>
      <c r="H884" s="60"/>
      <c r="I884" s="60" t="str">
        <f t="shared" si="54"/>
        <v/>
      </c>
      <c r="J884" s="60" t="str">
        <f>IF(OR(I884="",I885="",I886=""),"",(AVERAGEIF(A884:A$10000,A884,I884:I$10000)))</f>
        <v/>
      </c>
      <c r="K884" s="60"/>
      <c r="L884" s="60" t="str">
        <f>IF(O884="","",A884)</f>
        <v/>
      </c>
      <c r="M884" s="60" t="str">
        <f>IF(O884="","",(VLOOKUP(A884,A884:E7868,5,FALSE)))</f>
        <v/>
      </c>
      <c r="N884" s="60" t="str">
        <f t="shared" si="55"/>
        <v/>
      </c>
      <c r="O884" s="60" t="str">
        <f t="shared" si="57"/>
        <v/>
      </c>
      <c r="P884" s="103">
        <f t="shared" si="56"/>
        <v>17.849999999995703</v>
      </c>
      <c r="Q884" s="58"/>
      <c r="R884" s="58"/>
      <c r="S884" s="102"/>
    </row>
    <row r="885" spans="1:19" ht="12.5" customHeight="1" x14ac:dyDescent="0.35">
      <c r="A885" s="2">
        <v>19</v>
      </c>
      <c r="B885" s="2" t="s">
        <v>117</v>
      </c>
      <c r="C885" s="67">
        <v>48.955880000000001</v>
      </c>
      <c r="D885" t="s">
        <v>65</v>
      </c>
      <c r="E885" s="2" t="s">
        <v>59</v>
      </c>
      <c r="F885" s="2" t="s">
        <v>118</v>
      </c>
      <c r="G885" s="2">
        <v>-90.9</v>
      </c>
      <c r="I885" s="60" t="str">
        <f t="shared" si="54"/>
        <v/>
      </c>
      <c r="J885" s="60" t="str">
        <f>IF(OR(I885="",I886="",I887=""),"",(AVERAGEIF(A885:A$10000,A885,I885:I$10000)))</f>
        <v/>
      </c>
      <c r="K885" s="60"/>
      <c r="L885" s="55" t="str">
        <f>IF(O885="","",A885)</f>
        <v/>
      </c>
      <c r="M885" s="60" t="str">
        <f>IF(O885="","",(VLOOKUP(A885,A885:E7869,5,FALSE)))</f>
        <v/>
      </c>
      <c r="N885" s="55" t="str">
        <f t="shared" si="55"/>
        <v/>
      </c>
      <c r="O885" s="55" t="str">
        <f t="shared" si="57"/>
        <v/>
      </c>
      <c r="P885" s="104">
        <f t="shared" si="56"/>
        <v>19.150000000003331</v>
      </c>
      <c r="Q885" s="58"/>
      <c r="R885" s="58"/>
      <c r="S885" s="102"/>
    </row>
    <row r="886" spans="1:19" ht="12.5" customHeight="1" x14ac:dyDescent="0.35">
      <c r="A886" s="60">
        <v>19</v>
      </c>
      <c r="B886" s="60" t="s">
        <v>117</v>
      </c>
      <c r="C886" s="68">
        <v>48.973089999999999</v>
      </c>
      <c r="D886" s="58" t="s">
        <v>65</v>
      </c>
      <c r="E886" s="60" t="s">
        <v>59</v>
      </c>
      <c r="F886" s="60" t="s">
        <v>118</v>
      </c>
      <c r="G886" s="60">
        <v>-95.4</v>
      </c>
      <c r="H886" s="60"/>
      <c r="I886" s="60" t="str">
        <f t="shared" si="54"/>
        <v/>
      </c>
      <c r="J886" s="60" t="str">
        <f>IF(OR(I886="",I887="",I888=""),"",(AVERAGEIF(A886:A$10000,A886,I886:I$10000)))</f>
        <v/>
      </c>
      <c r="K886" s="60"/>
      <c r="L886" s="60" t="str">
        <f>IF(O886="","",A886)</f>
        <v/>
      </c>
      <c r="M886" s="60" t="str">
        <f>IF(O886="","",(VLOOKUP(A886,A886:E7870,5,FALSE)))</f>
        <v/>
      </c>
      <c r="N886" s="60" t="str">
        <f t="shared" si="55"/>
        <v/>
      </c>
      <c r="O886" s="60" t="str">
        <f t="shared" si="57"/>
        <v/>
      </c>
      <c r="P886" s="103">
        <f t="shared" si="56"/>
        <v>17.209999999998615</v>
      </c>
      <c r="Q886" s="58"/>
      <c r="R886" s="58"/>
      <c r="S886" s="102"/>
    </row>
    <row r="887" spans="1:19" ht="12.5" customHeight="1" x14ac:dyDescent="0.35">
      <c r="A887" s="2">
        <v>19</v>
      </c>
      <c r="B887" s="2" t="s">
        <v>117</v>
      </c>
      <c r="C887" s="67">
        <v>48.990229999999997</v>
      </c>
      <c r="D887" t="s">
        <v>65</v>
      </c>
      <c r="E887" s="2" t="s">
        <v>59</v>
      </c>
      <c r="F887" s="2" t="s">
        <v>118</v>
      </c>
      <c r="G887" s="2">
        <v>-96.33</v>
      </c>
      <c r="I887" s="60" t="str">
        <f t="shared" si="54"/>
        <v/>
      </c>
      <c r="J887" s="60" t="str">
        <f>IF(OR(I887="",I888="",I889=""),"",(AVERAGEIF(A887:A$10000,A887,I887:I$10000)))</f>
        <v/>
      </c>
      <c r="K887" s="60"/>
      <c r="L887" s="55" t="str">
        <f>IF(O887="","",A887)</f>
        <v/>
      </c>
      <c r="M887" s="60" t="str">
        <f>IF(O887="","",(VLOOKUP(A887,A887:E7871,5,FALSE)))</f>
        <v/>
      </c>
      <c r="N887" s="55" t="str">
        <f t="shared" si="55"/>
        <v/>
      </c>
      <c r="O887" s="55" t="str">
        <f t="shared" si="57"/>
        <v/>
      </c>
      <c r="P887" s="104">
        <f t="shared" si="56"/>
        <v>17.139999999997713</v>
      </c>
      <c r="Q887" s="58"/>
      <c r="R887" s="58"/>
      <c r="S887" s="102"/>
    </row>
    <row r="888" spans="1:19" ht="12.5" customHeight="1" x14ac:dyDescent="0.35">
      <c r="A888" s="60">
        <v>19</v>
      </c>
      <c r="B888" s="60" t="s">
        <v>117</v>
      </c>
      <c r="C888" s="68">
        <v>49.008209999999998</v>
      </c>
      <c r="D888" s="58" t="s">
        <v>65</v>
      </c>
      <c r="E888" s="60" t="s">
        <v>59</v>
      </c>
      <c r="F888" s="60" t="s">
        <v>118</v>
      </c>
      <c r="G888" s="60">
        <v>-97.89</v>
      </c>
      <c r="H888" s="60"/>
      <c r="I888" s="60" t="str">
        <f t="shared" si="54"/>
        <v/>
      </c>
      <c r="J888" s="60" t="str">
        <f>IF(OR(I888="",I889="",I890=""),"",(AVERAGEIF(A888:A$10000,A888,I888:I$10000)))</f>
        <v/>
      </c>
      <c r="K888" s="60"/>
      <c r="L888" s="60" t="str">
        <f>IF(O888="","",A888)</f>
        <v/>
      </c>
      <c r="M888" s="60" t="str">
        <f>IF(O888="","",(VLOOKUP(A888,A888:E7872,5,FALSE)))</f>
        <v/>
      </c>
      <c r="N888" s="60" t="str">
        <f t="shared" si="55"/>
        <v/>
      </c>
      <c r="O888" s="60" t="str">
        <f t="shared" si="57"/>
        <v/>
      </c>
      <c r="P888" s="103">
        <f t="shared" si="56"/>
        <v>17.980000000001439</v>
      </c>
      <c r="Q888" s="58"/>
      <c r="R888" s="58"/>
      <c r="S888" s="102"/>
    </row>
    <row r="889" spans="1:19" ht="12.5" customHeight="1" x14ac:dyDescent="0.35">
      <c r="A889" s="2">
        <v>19</v>
      </c>
      <c r="B889" s="2" t="s">
        <v>117</v>
      </c>
      <c r="C889" s="67">
        <v>49.027880000000003</v>
      </c>
      <c r="D889" t="s">
        <v>65</v>
      </c>
      <c r="E889" s="2" t="s">
        <v>59</v>
      </c>
      <c r="F889" s="2" t="s">
        <v>118</v>
      </c>
      <c r="G889" s="2">
        <v>-97.89</v>
      </c>
      <c r="I889" s="60" t="str">
        <f t="shared" si="54"/>
        <v/>
      </c>
      <c r="J889" s="60" t="str">
        <f>IF(OR(I889="",I890="",I891=""),"",(AVERAGEIF(A889:A$10000,A889,I889:I$10000)))</f>
        <v/>
      </c>
      <c r="K889" s="60"/>
      <c r="L889" s="55" t="str">
        <f>IF(O889="","",A889)</f>
        <v/>
      </c>
      <c r="M889" s="60" t="str">
        <f>IF(O889="","",(VLOOKUP(A889,A889:E7873,5,FALSE)))</f>
        <v/>
      </c>
      <c r="N889" s="55" t="str">
        <f t="shared" si="55"/>
        <v/>
      </c>
      <c r="O889" s="55" t="str">
        <f t="shared" si="57"/>
        <v/>
      </c>
      <c r="P889" s="104">
        <f t="shared" si="56"/>
        <v>19.670000000004961</v>
      </c>
      <c r="Q889" s="58"/>
      <c r="R889" s="58"/>
      <c r="S889" s="102"/>
    </row>
    <row r="890" spans="1:19" ht="12.5" customHeight="1" x14ac:dyDescent="0.35">
      <c r="A890" s="60">
        <v>19</v>
      </c>
      <c r="B890" s="60" t="s">
        <v>117</v>
      </c>
      <c r="C890" s="68">
        <v>49.05341</v>
      </c>
      <c r="D890" s="58" t="s">
        <v>65</v>
      </c>
      <c r="E890" s="60" t="s">
        <v>59</v>
      </c>
      <c r="F890" s="60" t="s">
        <v>118</v>
      </c>
      <c r="G890" s="60">
        <v>-93.57</v>
      </c>
      <c r="H890" s="60"/>
      <c r="I890" s="60" t="str">
        <f t="shared" si="54"/>
        <v/>
      </c>
      <c r="J890" s="60" t="str">
        <f>IF(OR(I890="",I891="",I892=""),"",(AVERAGEIF(A890:A$10000,A890,I890:I$10000)))</f>
        <v/>
      </c>
      <c r="K890" s="60"/>
      <c r="L890" s="60" t="str">
        <f>IF(O890="","",A890)</f>
        <v/>
      </c>
      <c r="M890" s="60" t="str">
        <f>IF(O890="","",(VLOOKUP(A890,A890:E7874,5,FALSE)))</f>
        <v/>
      </c>
      <c r="N890" s="60" t="str">
        <f t="shared" si="55"/>
        <v/>
      </c>
      <c r="O890" s="60" t="str">
        <f t="shared" si="57"/>
        <v/>
      </c>
      <c r="P890" s="103">
        <f t="shared" si="56"/>
        <v>25.529999999996278</v>
      </c>
      <c r="Q890" s="58"/>
      <c r="R890" s="58"/>
      <c r="S890" s="102"/>
    </row>
    <row r="891" spans="1:19" ht="12.5" customHeight="1" x14ac:dyDescent="0.35">
      <c r="A891" s="2">
        <v>19</v>
      </c>
      <c r="B891" s="2" t="s">
        <v>117</v>
      </c>
      <c r="C891" s="67">
        <v>49.083410000000001</v>
      </c>
      <c r="D891" t="s">
        <v>65</v>
      </c>
      <c r="E891" s="2" t="s">
        <v>59</v>
      </c>
      <c r="F891" s="2" t="s">
        <v>118</v>
      </c>
      <c r="G891" s="2">
        <v>-93.46</v>
      </c>
      <c r="I891" s="60" t="str">
        <f t="shared" si="54"/>
        <v/>
      </c>
      <c r="J891" s="60" t="str">
        <f>IF(OR(I891="",I892="",I893=""),"",(AVERAGEIF(A891:A$10000,A891,I891:I$10000)))</f>
        <v/>
      </c>
      <c r="K891" s="60"/>
      <c r="L891" s="55" t="str">
        <f>IF(O891="","",A891)</f>
        <v/>
      </c>
      <c r="M891" s="60" t="str">
        <f>IF(O891="","",(VLOOKUP(A891,A891:E7875,5,FALSE)))</f>
        <v/>
      </c>
      <c r="N891" s="55" t="str">
        <f t="shared" si="55"/>
        <v/>
      </c>
      <c r="O891" s="55" t="str">
        <f t="shared" si="57"/>
        <v/>
      </c>
      <c r="P891" s="104">
        <f t="shared" si="56"/>
        <v>30.000000000001137</v>
      </c>
      <c r="Q891" s="58"/>
      <c r="R891" s="58"/>
      <c r="S891" s="102"/>
    </row>
    <row r="892" spans="1:19" ht="12.5" customHeight="1" x14ac:dyDescent="0.35">
      <c r="A892" s="60">
        <v>19</v>
      </c>
      <c r="B892" s="60" t="s">
        <v>117</v>
      </c>
      <c r="C892" s="68">
        <v>49.106529999999999</v>
      </c>
      <c r="D892" s="58" t="s">
        <v>65</v>
      </c>
      <c r="E892" s="60" t="s">
        <v>59</v>
      </c>
      <c r="F892" s="60" t="s">
        <v>118</v>
      </c>
      <c r="G892" s="60">
        <v>-96.74</v>
      </c>
      <c r="H892" s="60"/>
      <c r="I892" s="60" t="str">
        <f t="shared" si="54"/>
        <v/>
      </c>
      <c r="J892" s="60" t="str">
        <f>IF(OR(I892="",I893="",I894=""),"",(AVERAGEIF(A892:A$10000,A892,I892:I$10000)))</f>
        <v/>
      </c>
      <c r="K892" s="60"/>
      <c r="L892" s="60" t="str">
        <f>IF(O892="","",A892)</f>
        <v/>
      </c>
      <c r="M892" s="60" t="str">
        <f>IF(O892="","",(VLOOKUP(A892,A892:E7876,5,FALSE)))</f>
        <v/>
      </c>
      <c r="N892" s="60" t="str">
        <f t="shared" si="55"/>
        <v/>
      </c>
      <c r="O892" s="60" t="str">
        <f t="shared" si="57"/>
        <v/>
      </c>
      <c r="P892" s="103">
        <f t="shared" si="56"/>
        <v>23.119999999998697</v>
      </c>
      <c r="Q892" s="58"/>
      <c r="R892" s="58"/>
      <c r="S892" s="102"/>
    </row>
    <row r="893" spans="1:19" ht="12.5" customHeight="1" x14ac:dyDescent="0.35">
      <c r="A893" s="2">
        <v>19</v>
      </c>
      <c r="B893" s="2" t="s">
        <v>117</v>
      </c>
      <c r="C893" s="67">
        <v>49.129179999999998</v>
      </c>
      <c r="D893" t="s">
        <v>65</v>
      </c>
      <c r="E893" s="2" t="s">
        <v>59</v>
      </c>
      <c r="F893" s="2" t="s">
        <v>118</v>
      </c>
      <c r="G893" s="2">
        <v>-95.28</v>
      </c>
      <c r="I893" s="60" t="str">
        <f t="shared" si="54"/>
        <v/>
      </c>
      <c r="J893" s="60" t="str">
        <f>IF(OR(I893="",I894="",I895=""),"",(AVERAGEIF(A893:A$10000,A893,I893:I$10000)))</f>
        <v/>
      </c>
      <c r="K893" s="60"/>
      <c r="L893" s="55" t="str">
        <f>IF(O893="","",A893)</f>
        <v/>
      </c>
      <c r="M893" s="60" t="str">
        <f>IF(O893="","",(VLOOKUP(A893,A893:E7877,5,FALSE)))</f>
        <v/>
      </c>
      <c r="N893" s="55" t="str">
        <f t="shared" si="55"/>
        <v/>
      </c>
      <c r="O893" s="55" t="str">
        <f t="shared" si="57"/>
        <v/>
      </c>
      <c r="P893" s="104">
        <f t="shared" si="56"/>
        <v>22.649999999998727</v>
      </c>
      <c r="Q893" s="58"/>
      <c r="R893" s="58"/>
      <c r="S893" s="102"/>
    </row>
    <row r="894" spans="1:19" ht="12.5" customHeight="1" x14ac:dyDescent="0.35">
      <c r="A894" s="60">
        <v>19</v>
      </c>
      <c r="B894" s="60" t="s">
        <v>117</v>
      </c>
      <c r="C894" s="68">
        <v>49.15466</v>
      </c>
      <c r="D894" s="58" t="s">
        <v>65</v>
      </c>
      <c r="E894" s="60" t="s">
        <v>59</v>
      </c>
      <c r="F894" s="60" t="s">
        <v>118</v>
      </c>
      <c r="G894" s="60">
        <v>-90.5</v>
      </c>
      <c r="H894" s="60"/>
      <c r="I894" s="60" t="str">
        <f t="shared" si="54"/>
        <v/>
      </c>
      <c r="J894" s="60" t="str">
        <f>IF(OR(I894="",I895="",I896=""),"",(AVERAGEIF(A894:A$10000,A894,I894:I$10000)))</f>
        <v/>
      </c>
      <c r="K894" s="60"/>
      <c r="L894" s="60" t="str">
        <f>IF(O894="","",A894)</f>
        <v/>
      </c>
      <c r="M894" s="60" t="str">
        <f>IF(O894="","",(VLOOKUP(A894,A894:E7878,5,FALSE)))</f>
        <v/>
      </c>
      <c r="N894" s="60" t="str">
        <f t="shared" si="55"/>
        <v/>
      </c>
      <c r="O894" s="60" t="str">
        <f t="shared" si="57"/>
        <v/>
      </c>
      <c r="P894" s="103">
        <f t="shared" si="56"/>
        <v>25.480000000001723</v>
      </c>
      <c r="Q894" s="58"/>
      <c r="R894" s="58"/>
      <c r="S894" s="102"/>
    </row>
    <row r="895" spans="1:19" ht="12.5" customHeight="1" x14ac:dyDescent="0.35">
      <c r="A895" s="2">
        <v>20</v>
      </c>
      <c r="B895" s="2" t="s">
        <v>117</v>
      </c>
      <c r="C895" s="67">
        <v>50.182369999999999</v>
      </c>
      <c r="D895" t="s">
        <v>65</v>
      </c>
      <c r="E895" s="2" t="s">
        <v>57</v>
      </c>
      <c r="F895" s="2" t="s">
        <v>118</v>
      </c>
      <c r="G895" s="2">
        <v>-93.46</v>
      </c>
      <c r="I895" s="60" t="str">
        <f t="shared" si="54"/>
        <v/>
      </c>
      <c r="J895" s="60" t="str">
        <f>IF(OR(I895="",I896="",I897=""),"",(AVERAGEIF(A895:A$10000,A895,I895:I$10000)))</f>
        <v/>
      </c>
      <c r="K895" s="60"/>
      <c r="L895" s="55" t="str">
        <f>IF(O895="","",A895)</f>
        <v/>
      </c>
      <c r="M895" s="60" t="str">
        <f>IF(O895="","",(VLOOKUP(A895,A895:E7879,5,FALSE)))</f>
        <v/>
      </c>
      <c r="N895" s="55" t="str">
        <f t="shared" si="55"/>
        <v/>
      </c>
      <c r="O895" s="55" t="str">
        <f t="shared" si="57"/>
        <v/>
      </c>
      <c r="P895" s="104" t="str">
        <f t="shared" si="56"/>
        <v/>
      </c>
      <c r="Q895" s="58"/>
      <c r="R895" s="58"/>
      <c r="S895" s="102"/>
    </row>
    <row r="896" spans="1:19" ht="12.5" customHeight="1" x14ac:dyDescent="0.35">
      <c r="A896" s="60">
        <v>20</v>
      </c>
      <c r="B896" s="60" t="s">
        <v>117</v>
      </c>
      <c r="C896" s="68">
        <v>50.201920000000001</v>
      </c>
      <c r="D896" s="58" t="s">
        <v>65</v>
      </c>
      <c r="E896" s="60" t="s">
        <v>57</v>
      </c>
      <c r="F896" s="60" t="s">
        <v>118</v>
      </c>
      <c r="G896" s="60">
        <v>-97.16</v>
      </c>
      <c r="H896" s="60"/>
      <c r="I896" s="60" t="str">
        <f t="shared" si="54"/>
        <v/>
      </c>
      <c r="J896" s="60" t="str">
        <f>IF(OR(I896="",I897="",I898=""),"",(AVERAGEIF(A896:A$10000,A896,I896:I$10000)))</f>
        <v/>
      </c>
      <c r="K896" s="60"/>
      <c r="L896" s="60" t="str">
        <f>IF(O896="","",A896)</f>
        <v/>
      </c>
      <c r="M896" s="60" t="str">
        <f>IF(O896="","",(VLOOKUP(A896,A896:E7880,5,FALSE)))</f>
        <v/>
      </c>
      <c r="N896" s="60" t="str">
        <f t="shared" si="55"/>
        <v/>
      </c>
      <c r="O896" s="60" t="str">
        <f t="shared" si="57"/>
        <v/>
      </c>
      <c r="P896" s="103">
        <f t="shared" si="56"/>
        <v>19.550000000002399</v>
      </c>
      <c r="Q896" s="58"/>
      <c r="R896" s="58"/>
      <c r="S896" s="102"/>
    </row>
    <row r="897" spans="1:19" ht="12.5" customHeight="1" x14ac:dyDescent="0.35">
      <c r="A897" s="2">
        <v>20</v>
      </c>
      <c r="B897" s="2" t="s">
        <v>117</v>
      </c>
      <c r="C897" s="67">
        <v>50.220460000000003</v>
      </c>
      <c r="D897" t="s">
        <v>65</v>
      </c>
      <c r="E897" s="2" t="s">
        <v>57</v>
      </c>
      <c r="F897" s="2" t="s">
        <v>118</v>
      </c>
      <c r="G897" s="2">
        <v>-98.96</v>
      </c>
      <c r="I897" s="60" t="str">
        <f t="shared" si="54"/>
        <v/>
      </c>
      <c r="J897" s="60" t="str">
        <f>IF(OR(I897="",I898="",I899=""),"",(AVERAGEIF(A897:A$10000,A897,I897:I$10000)))</f>
        <v/>
      </c>
      <c r="K897" s="60"/>
      <c r="L897" s="55" t="str">
        <f>IF(O897="","",A897)</f>
        <v/>
      </c>
      <c r="M897" s="60" t="str">
        <f>IF(O897="","",(VLOOKUP(A897,A897:E7881,5,FALSE)))</f>
        <v/>
      </c>
      <c r="N897" s="55" t="str">
        <f t="shared" si="55"/>
        <v/>
      </c>
      <c r="O897" s="55" t="str">
        <f t="shared" si="57"/>
        <v/>
      </c>
      <c r="P897" s="104">
        <f t="shared" si="56"/>
        <v>18.540000000001555</v>
      </c>
      <c r="Q897" s="58"/>
      <c r="R897" s="58"/>
      <c r="S897" s="102"/>
    </row>
    <row r="898" spans="1:19" ht="12.5" customHeight="1" x14ac:dyDescent="0.35">
      <c r="A898" s="60">
        <v>20</v>
      </c>
      <c r="B898" s="60" t="s">
        <v>117</v>
      </c>
      <c r="C898" s="68">
        <v>50.23959</v>
      </c>
      <c r="D898" s="58" t="s">
        <v>65</v>
      </c>
      <c r="E898" s="60" t="s">
        <v>57</v>
      </c>
      <c r="F898" s="60" t="s">
        <v>118</v>
      </c>
      <c r="G898" s="60">
        <v>-92.56</v>
      </c>
      <c r="H898" s="60"/>
      <c r="I898" s="60" t="str">
        <f t="shared" si="54"/>
        <v/>
      </c>
      <c r="J898" s="60" t="str">
        <f>IF(OR(I898="",I899="",I900=""),"",(AVERAGEIF(A898:A$10000,A898,I898:I$10000)))</f>
        <v/>
      </c>
      <c r="K898" s="60"/>
      <c r="L898" s="60" t="str">
        <f>IF(O898="","",A898)</f>
        <v/>
      </c>
      <c r="M898" s="60" t="str">
        <f>IF(O898="","",(VLOOKUP(A898,A898:E7882,5,FALSE)))</f>
        <v/>
      </c>
      <c r="N898" s="60" t="str">
        <f t="shared" si="55"/>
        <v/>
      </c>
      <c r="O898" s="60" t="str">
        <f t="shared" si="57"/>
        <v/>
      </c>
      <c r="P898" s="103">
        <f t="shared" si="56"/>
        <v>19.129999999996983</v>
      </c>
      <c r="Q898" s="58"/>
      <c r="R898" s="58"/>
      <c r="S898" s="102"/>
    </row>
    <row r="899" spans="1:19" ht="12.5" customHeight="1" x14ac:dyDescent="0.35">
      <c r="A899" s="2">
        <v>20</v>
      </c>
      <c r="B899" s="2" t="s">
        <v>117</v>
      </c>
      <c r="C899" s="67">
        <v>50.264780000000002</v>
      </c>
      <c r="D899" t="s">
        <v>65</v>
      </c>
      <c r="E899" s="2" t="s">
        <v>57</v>
      </c>
      <c r="F899" s="2" t="s">
        <v>118</v>
      </c>
      <c r="G899" s="2">
        <v>-95.8</v>
      </c>
      <c r="I899" s="60" t="str">
        <f t="shared" si="54"/>
        <v/>
      </c>
      <c r="J899" s="60" t="str">
        <f>IF(OR(I899="",I900="",I901=""),"",(AVERAGEIF(A899:A$10000,A899,I899:I$10000)))</f>
        <v/>
      </c>
      <c r="K899" s="60"/>
      <c r="L899" s="55" t="str">
        <f>IF(O899="","",A899)</f>
        <v/>
      </c>
      <c r="M899" s="60" t="str">
        <f>IF(O899="","",(VLOOKUP(A899,A899:E7883,5,FALSE)))</f>
        <v/>
      </c>
      <c r="N899" s="55" t="str">
        <f t="shared" si="55"/>
        <v/>
      </c>
      <c r="O899" s="55" t="str">
        <f t="shared" si="57"/>
        <v/>
      </c>
      <c r="P899" s="104">
        <f t="shared" si="56"/>
        <v>25.190000000002044</v>
      </c>
      <c r="Q899" s="58"/>
      <c r="R899" s="58"/>
      <c r="S899" s="102"/>
    </row>
    <row r="900" spans="1:19" ht="12.5" customHeight="1" x14ac:dyDescent="0.35">
      <c r="A900" s="60">
        <v>20</v>
      </c>
      <c r="B900" s="60" t="s">
        <v>117</v>
      </c>
      <c r="C900" s="68">
        <v>50.288139999999999</v>
      </c>
      <c r="D900" s="58" t="s">
        <v>65</v>
      </c>
      <c r="E900" s="60" t="s">
        <v>57</v>
      </c>
      <c r="F900" s="60" t="s">
        <v>118</v>
      </c>
      <c r="G900" s="60">
        <v>-92.78</v>
      </c>
      <c r="H900" s="60"/>
      <c r="I900" s="60" t="str">
        <f t="shared" si="54"/>
        <v/>
      </c>
      <c r="J900" s="60" t="str">
        <f>IF(OR(I900="",I901="",I902=""),"",(AVERAGEIF(A900:A$10000,A900,I900:I$10000)))</f>
        <v/>
      </c>
      <c r="K900" s="60"/>
      <c r="L900" s="60" t="str">
        <f>IF(O900="","",A900)</f>
        <v/>
      </c>
      <c r="M900" s="60" t="str">
        <f>IF(O900="","",(VLOOKUP(A900,A900:E7884,5,FALSE)))</f>
        <v/>
      </c>
      <c r="N900" s="60" t="str">
        <f t="shared" si="55"/>
        <v/>
      </c>
      <c r="O900" s="60" t="str">
        <f t="shared" si="57"/>
        <v/>
      </c>
      <c r="P900" s="103">
        <f t="shared" si="56"/>
        <v>23.359999999996717</v>
      </c>
      <c r="Q900" s="58"/>
      <c r="R900" s="58"/>
      <c r="S900" s="102"/>
    </row>
    <row r="901" spans="1:19" ht="12.5" customHeight="1" x14ac:dyDescent="0.35">
      <c r="A901" s="2">
        <v>20</v>
      </c>
      <c r="B901" s="2" t="s">
        <v>117</v>
      </c>
      <c r="C901" s="67">
        <v>50.302930000000003</v>
      </c>
      <c r="D901" t="s">
        <v>65</v>
      </c>
      <c r="E901" s="2" t="s">
        <v>57</v>
      </c>
      <c r="F901" s="2" t="s">
        <v>118</v>
      </c>
      <c r="G901" s="2">
        <v>-98.04</v>
      </c>
      <c r="I901" s="60" t="str">
        <f t="shared" si="54"/>
        <v/>
      </c>
      <c r="J901" s="60" t="str">
        <f>IF(OR(I901="",I902="",I903=""),"",(AVERAGEIF(A901:A$10000,A901,I901:I$10000)))</f>
        <v/>
      </c>
      <c r="K901" s="60"/>
      <c r="L901" s="55" t="str">
        <f>IF(O901="","",A901)</f>
        <v/>
      </c>
      <c r="M901" s="60" t="str">
        <f>IF(O901="","",(VLOOKUP(A901,A901:E7885,5,FALSE)))</f>
        <v/>
      </c>
      <c r="N901" s="55" t="str">
        <f t="shared" si="55"/>
        <v/>
      </c>
      <c r="O901" s="55" t="str">
        <f t="shared" si="57"/>
        <v/>
      </c>
      <c r="P901" s="104">
        <f t="shared" si="56"/>
        <v>14.790000000004966</v>
      </c>
      <c r="Q901" s="58"/>
      <c r="R901" s="58"/>
      <c r="S901" s="102"/>
    </row>
    <row r="902" spans="1:19" ht="12.5" customHeight="1" x14ac:dyDescent="0.35">
      <c r="A902" s="60">
        <v>20</v>
      </c>
      <c r="B902" s="60" t="s">
        <v>117</v>
      </c>
      <c r="C902" s="68">
        <v>50.320410000000003</v>
      </c>
      <c r="D902" s="58" t="s">
        <v>65</v>
      </c>
      <c r="E902" s="60" t="s">
        <v>57</v>
      </c>
      <c r="F902" s="60" t="s">
        <v>118</v>
      </c>
      <c r="G902" s="60">
        <v>-93.46</v>
      </c>
      <c r="H902" s="60"/>
      <c r="I902" s="60" t="str">
        <f t="shared" si="54"/>
        <v/>
      </c>
      <c r="J902" s="60" t="str">
        <f>IF(OR(I902="",I903="",I904=""),"",(AVERAGEIF(A902:A$10000,A902,I902:I$10000)))</f>
        <v/>
      </c>
      <c r="K902" s="60"/>
      <c r="L902" s="60" t="str">
        <f>IF(O902="","",A902)</f>
        <v/>
      </c>
      <c r="M902" s="60" t="str">
        <f>IF(O902="","",(VLOOKUP(A902,A902:E7886,5,FALSE)))</f>
        <v/>
      </c>
      <c r="N902" s="60" t="str">
        <f t="shared" si="55"/>
        <v/>
      </c>
      <c r="O902" s="60" t="str">
        <f t="shared" si="57"/>
        <v/>
      </c>
      <c r="P902" s="103">
        <f t="shared" si="56"/>
        <v>17.479999999999052</v>
      </c>
      <c r="Q902" s="58"/>
      <c r="R902" s="58"/>
      <c r="S902" s="102"/>
    </row>
    <row r="903" spans="1:19" ht="12.5" customHeight="1" x14ac:dyDescent="0.35">
      <c r="A903" s="2">
        <v>20</v>
      </c>
      <c r="B903" s="2" t="s">
        <v>117</v>
      </c>
      <c r="C903" s="67">
        <v>50.337620000000001</v>
      </c>
      <c r="D903" t="s">
        <v>65</v>
      </c>
      <c r="E903" s="2" t="s">
        <v>57</v>
      </c>
      <c r="F903" s="2" t="s">
        <v>118</v>
      </c>
      <c r="G903" s="2">
        <v>-95.93</v>
      </c>
      <c r="I903" s="60" t="str">
        <f t="shared" si="54"/>
        <v/>
      </c>
      <c r="J903" s="60" t="str">
        <f>IF(OR(I903="",I904="",I905=""),"",(AVERAGEIF(A903:A$10000,A903,I903:I$10000)))</f>
        <v/>
      </c>
      <c r="K903" s="60"/>
      <c r="L903" s="55" t="str">
        <f>IF(O903="","",A903)</f>
        <v/>
      </c>
      <c r="M903" s="60" t="str">
        <f>IF(O903="","",(VLOOKUP(A903,A903:E7887,5,FALSE)))</f>
        <v/>
      </c>
      <c r="N903" s="55" t="str">
        <f t="shared" si="55"/>
        <v/>
      </c>
      <c r="O903" s="55" t="str">
        <f t="shared" si="57"/>
        <v/>
      </c>
      <c r="P903" s="104">
        <f t="shared" si="56"/>
        <v>17.209999999998615</v>
      </c>
      <c r="Q903" s="58"/>
      <c r="R903" s="58"/>
      <c r="S903" s="102"/>
    </row>
    <row r="904" spans="1:19" ht="12.5" customHeight="1" x14ac:dyDescent="0.35">
      <c r="A904" s="60">
        <v>20</v>
      </c>
      <c r="B904" s="60" t="s">
        <v>117</v>
      </c>
      <c r="C904" s="68">
        <v>50.354329999999997</v>
      </c>
      <c r="D904" s="58" t="s">
        <v>65</v>
      </c>
      <c r="E904" s="60" t="s">
        <v>57</v>
      </c>
      <c r="F904" s="60" t="s">
        <v>118</v>
      </c>
      <c r="G904" s="60">
        <v>-92.67</v>
      </c>
      <c r="H904" s="60"/>
      <c r="I904" s="60" t="str">
        <f t="shared" si="54"/>
        <v/>
      </c>
      <c r="J904" s="60" t="str">
        <f>IF(OR(I904="",I905="",I906=""),"",(AVERAGEIF(A904:A$10000,A904,I904:I$10000)))</f>
        <v/>
      </c>
      <c r="K904" s="60"/>
      <c r="L904" s="60" t="str">
        <f>IF(O904="","",A904)</f>
        <v/>
      </c>
      <c r="M904" s="60" t="str">
        <f>IF(O904="","",(VLOOKUP(A904,A904:E7888,5,FALSE)))</f>
        <v/>
      </c>
      <c r="N904" s="60" t="str">
        <f t="shared" si="55"/>
        <v/>
      </c>
      <c r="O904" s="60" t="str">
        <f t="shared" si="57"/>
        <v/>
      </c>
      <c r="P904" s="103">
        <f t="shared" si="56"/>
        <v>16.709999999996228</v>
      </c>
      <c r="Q904" s="58"/>
      <c r="R904" s="58"/>
      <c r="S904" s="102"/>
    </row>
    <row r="905" spans="1:19" ht="12.5" customHeight="1" x14ac:dyDescent="0.35">
      <c r="A905" s="2">
        <v>20</v>
      </c>
      <c r="B905" s="2" t="s">
        <v>117</v>
      </c>
      <c r="C905" s="67">
        <v>50.373629999999999</v>
      </c>
      <c r="D905" t="s">
        <v>65</v>
      </c>
      <c r="E905" s="2" t="s">
        <v>57</v>
      </c>
      <c r="F905" s="2" t="s">
        <v>118</v>
      </c>
      <c r="G905" s="2">
        <v>-93.81</v>
      </c>
      <c r="I905" s="60" t="str">
        <f t="shared" si="54"/>
        <v/>
      </c>
      <c r="J905" s="60" t="str">
        <f>IF(OR(I905="",I906="",I907=""),"",(AVERAGEIF(A905:A$10000,A905,I905:I$10000)))</f>
        <v/>
      </c>
      <c r="K905" s="60"/>
      <c r="L905" s="55" t="str">
        <f>IF(O905="","",A905)</f>
        <v/>
      </c>
      <c r="M905" s="60" t="str">
        <f>IF(O905="","",(VLOOKUP(A905,A905:E7889,5,FALSE)))</f>
        <v/>
      </c>
      <c r="N905" s="55" t="str">
        <f t="shared" si="55"/>
        <v/>
      </c>
      <c r="O905" s="55" t="str">
        <f t="shared" si="57"/>
        <v/>
      </c>
      <c r="P905" s="104">
        <f t="shared" si="56"/>
        <v>19.300000000001205</v>
      </c>
      <c r="Q905" s="58"/>
      <c r="R905" s="58"/>
      <c r="S905" s="102"/>
    </row>
    <row r="906" spans="1:19" ht="12.5" customHeight="1" x14ac:dyDescent="0.35">
      <c r="A906" s="60">
        <v>20</v>
      </c>
      <c r="B906" s="60" t="s">
        <v>117</v>
      </c>
      <c r="C906" s="68">
        <v>50.397399999999998</v>
      </c>
      <c r="D906" s="58" t="s">
        <v>65</v>
      </c>
      <c r="E906" s="60" t="s">
        <v>57</v>
      </c>
      <c r="F906" s="60" t="s">
        <v>118</v>
      </c>
      <c r="G906" s="60">
        <v>-93.81</v>
      </c>
      <c r="H906" s="60"/>
      <c r="I906" s="60" t="str">
        <f t="shared" si="54"/>
        <v/>
      </c>
      <c r="J906" s="60" t="str">
        <f>IF(OR(I906="",I907="",I908=""),"",(AVERAGEIF(A906:A$10000,A906,I906:I$10000)))</f>
        <v/>
      </c>
      <c r="K906" s="60"/>
      <c r="L906" s="60" t="str">
        <f>IF(O906="","",A906)</f>
        <v/>
      </c>
      <c r="M906" s="60" t="str">
        <f>IF(O906="","",(VLOOKUP(A906,A906:E7890,5,FALSE)))</f>
        <v/>
      </c>
      <c r="N906" s="60" t="str">
        <f t="shared" si="55"/>
        <v/>
      </c>
      <c r="O906" s="60" t="str">
        <f t="shared" si="57"/>
        <v/>
      </c>
      <c r="P906" s="103">
        <f t="shared" si="56"/>
        <v>23.769999999998959</v>
      </c>
      <c r="Q906" s="58"/>
      <c r="R906" s="58"/>
      <c r="S906" s="102"/>
    </row>
    <row r="907" spans="1:19" ht="12.5" customHeight="1" x14ac:dyDescent="0.35">
      <c r="A907" s="2">
        <v>20</v>
      </c>
      <c r="B907" s="2" t="s">
        <v>117</v>
      </c>
      <c r="C907" s="67">
        <v>50.42015</v>
      </c>
      <c r="D907" t="s">
        <v>65</v>
      </c>
      <c r="E907" s="2" t="s">
        <v>57</v>
      </c>
      <c r="F907" s="2" t="s">
        <v>118</v>
      </c>
      <c r="G907" s="2">
        <v>-93.46</v>
      </c>
      <c r="I907" s="60" t="str">
        <f t="shared" si="54"/>
        <v/>
      </c>
      <c r="J907" s="60" t="str">
        <f>IF(OR(I907="",I908="",I909=""),"",(AVERAGEIF(A907:A$10000,A907,I907:I$10000)))</f>
        <v/>
      </c>
      <c r="K907" s="60"/>
      <c r="L907" s="55" t="str">
        <f>IF(O907="","",A907)</f>
        <v/>
      </c>
      <c r="M907" s="60" t="str">
        <f>IF(O907="","",(VLOOKUP(A907,A907:E7891,5,FALSE)))</f>
        <v/>
      </c>
      <c r="N907" s="55" t="str">
        <f t="shared" si="55"/>
        <v/>
      </c>
      <c r="O907" s="55" t="str">
        <f t="shared" si="57"/>
        <v/>
      </c>
      <c r="P907" s="104">
        <f t="shared" si="56"/>
        <v>22.750000000002046</v>
      </c>
      <c r="Q907" s="58"/>
      <c r="R907" s="58"/>
      <c r="S907" s="102"/>
    </row>
    <row r="908" spans="1:19" ht="12.5" customHeight="1" x14ac:dyDescent="0.35">
      <c r="A908" s="60">
        <v>20</v>
      </c>
      <c r="B908" s="60" t="s">
        <v>117</v>
      </c>
      <c r="C908" s="68">
        <v>50.442680000000003</v>
      </c>
      <c r="D908" s="58" t="s">
        <v>65</v>
      </c>
      <c r="E908" s="60" t="s">
        <v>57</v>
      </c>
      <c r="F908" s="60" t="s">
        <v>118</v>
      </c>
      <c r="G908" s="60">
        <v>-95.8</v>
      </c>
      <c r="H908" s="60"/>
      <c r="I908" s="60" t="str">
        <f t="shared" si="54"/>
        <v/>
      </c>
      <c r="J908" s="60" t="str">
        <f>IF(OR(I908="",I909="",I910=""),"",(AVERAGEIF(A908:A$10000,A908,I908:I$10000)))</f>
        <v/>
      </c>
      <c r="K908" s="60"/>
      <c r="L908" s="60" t="str">
        <f>IF(O908="","",A908)</f>
        <v/>
      </c>
      <c r="M908" s="60" t="str">
        <f>IF(O908="","",(VLOOKUP(A908,A908:E7892,5,FALSE)))</f>
        <v/>
      </c>
      <c r="N908" s="60" t="str">
        <f t="shared" si="55"/>
        <v/>
      </c>
      <c r="O908" s="60" t="str">
        <f t="shared" si="57"/>
        <v/>
      </c>
      <c r="P908" s="103">
        <f t="shared" si="56"/>
        <v>22.53000000000327</v>
      </c>
      <c r="Q908" s="58"/>
      <c r="R908" s="58"/>
      <c r="S908" s="102"/>
    </row>
    <row r="909" spans="1:19" ht="12.5" customHeight="1" x14ac:dyDescent="0.35">
      <c r="A909" s="2">
        <v>20</v>
      </c>
      <c r="B909" s="2" t="s">
        <v>117</v>
      </c>
      <c r="C909" s="67">
        <v>50.463830000000002</v>
      </c>
      <c r="D909" t="s">
        <v>65</v>
      </c>
      <c r="E909" s="2" t="s">
        <v>57</v>
      </c>
      <c r="F909" s="2" t="s">
        <v>118</v>
      </c>
      <c r="G909" s="2">
        <v>-91.5</v>
      </c>
      <c r="I909" s="60" t="str">
        <f t="shared" si="54"/>
        <v/>
      </c>
      <c r="J909" s="60" t="str">
        <f>IF(OR(I909="",I910="",I911=""),"",(AVERAGEIF(A909:A$10000,A909,I909:I$10000)))</f>
        <v/>
      </c>
      <c r="K909" s="60"/>
      <c r="L909" s="55" t="str">
        <f>IF(O909="","",A909)</f>
        <v/>
      </c>
      <c r="M909" s="60" t="str">
        <f>IF(O909="","",(VLOOKUP(A909,A909:E7893,5,FALSE)))</f>
        <v/>
      </c>
      <c r="N909" s="55" t="str">
        <f t="shared" si="55"/>
        <v/>
      </c>
      <c r="O909" s="55" t="str">
        <f t="shared" si="57"/>
        <v/>
      </c>
      <c r="P909" s="104">
        <f t="shared" si="56"/>
        <v>21.14999999999867</v>
      </c>
      <c r="Q909" s="58"/>
      <c r="R909" s="58"/>
      <c r="S909" s="102"/>
    </row>
    <row r="910" spans="1:19" ht="12.5" customHeight="1" x14ac:dyDescent="0.35">
      <c r="A910" s="60">
        <v>20</v>
      </c>
      <c r="B910" s="60" t="s">
        <v>117</v>
      </c>
      <c r="C910" s="68">
        <v>50.484270000000002</v>
      </c>
      <c r="D910" s="58" t="s">
        <v>65</v>
      </c>
      <c r="E910" s="60" t="s">
        <v>57</v>
      </c>
      <c r="F910" s="60" t="s">
        <v>118</v>
      </c>
      <c r="G910" s="60">
        <v>-98.34</v>
      </c>
      <c r="H910" s="60"/>
      <c r="I910" s="60" t="str">
        <f t="shared" si="54"/>
        <v/>
      </c>
      <c r="J910" s="60" t="str">
        <f>IF(OR(I910="",I911="",I912=""),"",(AVERAGEIF(A910:A$10000,A910,I910:I$10000)))</f>
        <v/>
      </c>
      <c r="K910" s="60"/>
      <c r="L910" s="60" t="str">
        <f>IF(O910="","",A910)</f>
        <v/>
      </c>
      <c r="M910" s="60" t="str">
        <f>IF(O910="","",(VLOOKUP(A910,A910:E7894,5,FALSE)))</f>
        <v/>
      </c>
      <c r="N910" s="60" t="str">
        <f t="shared" si="55"/>
        <v/>
      </c>
      <c r="O910" s="60" t="str">
        <f t="shared" si="57"/>
        <v/>
      </c>
      <c r="P910" s="103">
        <f t="shared" si="56"/>
        <v>20.44000000000068</v>
      </c>
      <c r="Q910" s="58"/>
      <c r="R910" s="58"/>
      <c r="S910" s="102"/>
    </row>
    <row r="911" spans="1:19" ht="12.5" customHeight="1" x14ac:dyDescent="0.35">
      <c r="A911" s="2">
        <v>20</v>
      </c>
      <c r="B911" s="2" t="s">
        <v>117</v>
      </c>
      <c r="C911" s="67">
        <v>50.504919999999998</v>
      </c>
      <c r="D911" t="s">
        <v>65</v>
      </c>
      <c r="E911" s="2" t="s">
        <v>57</v>
      </c>
      <c r="F911" s="2" t="s">
        <v>118</v>
      </c>
      <c r="G911" s="2">
        <v>-89.29</v>
      </c>
      <c r="I911" s="60" t="str">
        <f t="shared" si="54"/>
        <v/>
      </c>
      <c r="J911" s="60" t="str">
        <f>IF(OR(I911="",I912="",I913=""),"",(AVERAGEIF(A911:A$10000,A911,I911:I$10000)))</f>
        <v/>
      </c>
      <c r="K911" s="60"/>
      <c r="L911" s="55" t="str">
        <f>IF(O911="","",A911)</f>
        <v/>
      </c>
      <c r="M911" s="60" t="str">
        <f>IF(O911="","",(VLOOKUP(A911,A911:E7895,5,FALSE)))</f>
        <v/>
      </c>
      <c r="N911" s="55" t="str">
        <f t="shared" si="55"/>
        <v/>
      </c>
      <c r="O911" s="55" t="str">
        <f t="shared" si="57"/>
        <v/>
      </c>
      <c r="P911" s="104">
        <f t="shared" si="56"/>
        <v>20.649999999996282</v>
      </c>
      <c r="Q911" s="58"/>
      <c r="R911" s="58"/>
      <c r="S911" s="102"/>
    </row>
    <row r="912" spans="1:19" ht="12.5" customHeight="1" x14ac:dyDescent="0.35">
      <c r="A912" s="60">
        <v>20</v>
      </c>
      <c r="B912" s="60" t="s">
        <v>117</v>
      </c>
      <c r="C912" s="68">
        <v>50.526020000000003</v>
      </c>
      <c r="D912" s="58" t="s">
        <v>65</v>
      </c>
      <c r="E912" s="60" t="s">
        <v>57</v>
      </c>
      <c r="F912" s="60" t="s">
        <v>118</v>
      </c>
      <c r="G912" s="60">
        <v>-97.16</v>
      </c>
      <c r="H912" s="60"/>
      <c r="I912" s="60" t="str">
        <f t="shared" si="54"/>
        <v/>
      </c>
      <c r="J912" s="60" t="str">
        <f>IF(OR(I912="",I913="",I914=""),"",(AVERAGEIF(A912:A$10000,A912,I912:I$10000)))</f>
        <v/>
      </c>
      <c r="K912" s="60"/>
      <c r="L912" s="60" t="str">
        <f>IF(O912="","",A912)</f>
        <v/>
      </c>
      <c r="M912" s="60" t="str">
        <f>IF(O912="","",(VLOOKUP(A912,A912:E7896,5,FALSE)))</f>
        <v/>
      </c>
      <c r="N912" s="60" t="str">
        <f t="shared" si="55"/>
        <v/>
      </c>
      <c r="O912" s="60" t="str">
        <f t="shared" si="57"/>
        <v/>
      </c>
      <c r="P912" s="103">
        <f t="shared" si="56"/>
        <v>21.100000000004115</v>
      </c>
      <c r="Q912" s="58"/>
      <c r="R912" s="58"/>
      <c r="S912" s="102"/>
    </row>
    <row r="913" spans="1:19" ht="12.5" customHeight="1" x14ac:dyDescent="0.35">
      <c r="A913" s="2">
        <v>20</v>
      </c>
      <c r="B913" s="2" t="s">
        <v>117</v>
      </c>
      <c r="C913" s="67">
        <v>50.548430000000003</v>
      </c>
      <c r="D913" t="s">
        <v>65</v>
      </c>
      <c r="E913" s="2" t="s">
        <v>57</v>
      </c>
      <c r="F913" s="2" t="s">
        <v>118</v>
      </c>
      <c r="G913" s="2">
        <v>-97.16</v>
      </c>
      <c r="I913" s="60" t="str">
        <f t="shared" ref="I913:I976" si="58">IF(AND(OR(G912&gt;G$5,G914&gt;G$5),G913&gt;G$5),G913,"")</f>
        <v/>
      </c>
      <c r="J913" s="60" t="str">
        <f>IF(OR(I913="",I914="",I915=""),"",(AVERAGEIF(A913:A$10000,A913,I913:I$10000)))</f>
        <v/>
      </c>
      <c r="K913" s="60"/>
      <c r="L913" s="55" t="str">
        <f>IF(O913="","",A913)</f>
        <v/>
      </c>
      <c r="M913" s="60" t="str">
        <f>IF(O913="","",(VLOOKUP(A913,A913:E7897,5,FALSE)))</f>
        <v/>
      </c>
      <c r="N913" s="55" t="str">
        <f t="shared" si="55"/>
        <v/>
      </c>
      <c r="O913" s="55" t="str">
        <f t="shared" si="57"/>
        <v/>
      </c>
      <c r="P913" s="104">
        <f t="shared" si="56"/>
        <v>22.410000000000707</v>
      </c>
      <c r="Q913" s="58"/>
      <c r="R913" s="58"/>
      <c r="S913" s="102"/>
    </row>
    <row r="914" spans="1:19" ht="12.5" customHeight="1" x14ac:dyDescent="0.35">
      <c r="A914" s="60">
        <v>20</v>
      </c>
      <c r="B914" s="60" t="s">
        <v>117</v>
      </c>
      <c r="C914" s="68">
        <v>50.567019999999999</v>
      </c>
      <c r="D914" s="58" t="s">
        <v>65</v>
      </c>
      <c r="E914" s="60" t="s">
        <v>57</v>
      </c>
      <c r="F914" s="60" t="s">
        <v>118</v>
      </c>
      <c r="G914" s="60">
        <v>-89.74</v>
      </c>
      <c r="H914" s="60"/>
      <c r="I914" s="60" t="str">
        <f t="shared" si="58"/>
        <v/>
      </c>
      <c r="J914" s="60" t="str">
        <f>IF(OR(I914="",I915="",I916=""),"",(AVERAGEIF(A914:A$10000,A914,I914:I$10000)))</f>
        <v/>
      </c>
      <c r="K914" s="60"/>
      <c r="L914" s="60" t="str">
        <f>IF(O914="","",A914)</f>
        <v/>
      </c>
      <c r="M914" s="60" t="str">
        <f>IF(O914="","",(VLOOKUP(A914,A914:E7898,5,FALSE)))</f>
        <v/>
      </c>
      <c r="N914" s="60" t="str">
        <f t="shared" ref="N914:N977" si="59">IF(L914="","",I914)</f>
        <v/>
      </c>
      <c r="O914" s="60" t="str">
        <f t="shared" si="57"/>
        <v/>
      </c>
      <c r="P914" s="103">
        <f t="shared" ref="P914:P977" si="60">IF(A914=A913,ABS(C914-C913)*1000,"")</f>
        <v>18.58999999999611</v>
      </c>
      <c r="Q914" s="58"/>
      <c r="R914" s="58"/>
      <c r="S914" s="102"/>
    </row>
    <row r="915" spans="1:19" ht="12.5" customHeight="1" x14ac:dyDescent="0.35">
      <c r="A915" s="2">
        <v>20</v>
      </c>
      <c r="B915" s="2" t="s">
        <v>117</v>
      </c>
      <c r="C915" s="67">
        <v>50.586570000000002</v>
      </c>
      <c r="D915" t="s">
        <v>65</v>
      </c>
      <c r="E915" s="2" t="s">
        <v>57</v>
      </c>
      <c r="F915" s="2" t="s">
        <v>118</v>
      </c>
      <c r="G915" s="2">
        <v>-87.9</v>
      </c>
      <c r="I915" s="60" t="str">
        <f t="shared" si="58"/>
        <v/>
      </c>
      <c r="J915" s="60" t="str">
        <f>IF(OR(I915="",I916="",I917=""),"",(AVERAGEIF(A915:A$10000,A915,I915:I$10000)))</f>
        <v/>
      </c>
      <c r="K915" s="60"/>
      <c r="L915" s="55" t="str">
        <f>IF(O915="","",A915)</f>
        <v/>
      </c>
      <c r="M915" s="60" t="str">
        <f>IF(O915="","",(VLOOKUP(A915,A915:E7899,5,FALSE)))</f>
        <v/>
      </c>
      <c r="N915" s="55" t="str">
        <f t="shared" si="59"/>
        <v/>
      </c>
      <c r="O915" s="55" t="str">
        <f t="shared" si="57"/>
        <v/>
      </c>
      <c r="P915" s="104">
        <f t="shared" si="60"/>
        <v>19.550000000002399</v>
      </c>
      <c r="Q915" s="58"/>
      <c r="R915" s="58"/>
      <c r="S915" s="102"/>
    </row>
    <row r="916" spans="1:19" ht="12.5" customHeight="1" x14ac:dyDescent="0.35">
      <c r="A916" s="60">
        <v>20</v>
      </c>
      <c r="B916" s="60" t="s">
        <v>117</v>
      </c>
      <c r="C916" s="68">
        <v>50.615319999999997</v>
      </c>
      <c r="D916" s="58" t="s">
        <v>65</v>
      </c>
      <c r="E916" s="60" t="s">
        <v>57</v>
      </c>
      <c r="F916" s="60" t="s">
        <v>118</v>
      </c>
      <c r="G916" s="60">
        <v>-63.02</v>
      </c>
      <c r="H916" s="60"/>
      <c r="I916" s="60">
        <f t="shared" si="58"/>
        <v>-63.02</v>
      </c>
      <c r="J916" s="60">
        <f>IF(OR(I916="",I917="",I918=""),"",(AVERAGEIF(A916:A$10000,A916,I916:I$10000)))</f>
        <v>-56.272083333333335</v>
      </c>
      <c r="K916" s="60"/>
      <c r="L916" s="60">
        <f>IF(O916="","",A916)</f>
        <v>20</v>
      </c>
      <c r="M916" s="60" t="str">
        <f>IF(O916="","",(VLOOKUP(A916,A916:E7900,5,FALSE)))</f>
        <v>TaskA</v>
      </c>
      <c r="N916" s="60">
        <f t="shared" si="59"/>
        <v>-63.02</v>
      </c>
      <c r="O916" s="60">
        <f t="shared" si="57"/>
        <v>50.615319999999997</v>
      </c>
      <c r="P916" s="103">
        <f t="shared" si="60"/>
        <v>28.749999999995168</v>
      </c>
      <c r="Q916" s="58"/>
      <c r="R916" s="58"/>
      <c r="S916" s="102"/>
    </row>
    <row r="917" spans="1:19" ht="12.5" customHeight="1" x14ac:dyDescent="0.35">
      <c r="A917" s="2">
        <v>20</v>
      </c>
      <c r="B917" s="2" t="s">
        <v>117</v>
      </c>
      <c r="C917" s="67">
        <v>50.638750000000002</v>
      </c>
      <c r="D917" t="s">
        <v>65</v>
      </c>
      <c r="E917" s="2" t="s">
        <v>57</v>
      </c>
      <c r="F917" s="2" t="s">
        <v>118</v>
      </c>
      <c r="G917" s="2">
        <v>-58.42</v>
      </c>
      <c r="I917" s="60">
        <f t="shared" si="58"/>
        <v>-58.42</v>
      </c>
      <c r="J917" s="60">
        <f>IF(OR(I917="",I918="",I919=""),"",(AVERAGEIF(A917:A$10000,A917,I917:I$10000)))</f>
        <v>-55.978695652173911</v>
      </c>
      <c r="K917" s="60"/>
      <c r="L917" s="55" t="str">
        <f>IF(O917="","",A917)</f>
        <v/>
      </c>
      <c r="M917" s="60" t="str">
        <f>IF(O917="","",(VLOOKUP(A917,A917:E7901,5,FALSE)))</f>
        <v/>
      </c>
      <c r="N917" s="55" t="str">
        <f t="shared" si="59"/>
        <v/>
      </c>
      <c r="O917" s="55" t="str">
        <f t="shared" si="57"/>
        <v/>
      </c>
      <c r="P917" s="104">
        <f t="shared" si="60"/>
        <v>23.430000000004725</v>
      </c>
      <c r="Q917" s="58"/>
      <c r="R917" s="58"/>
      <c r="S917" s="102"/>
    </row>
    <row r="918" spans="1:19" ht="12.5" customHeight="1" x14ac:dyDescent="0.35">
      <c r="A918" s="60">
        <v>20</v>
      </c>
      <c r="B918" s="60" t="s">
        <v>117</v>
      </c>
      <c r="C918" s="68">
        <v>50.666150000000002</v>
      </c>
      <c r="D918" s="58" t="s">
        <v>65</v>
      </c>
      <c r="E918" s="60" t="s">
        <v>57</v>
      </c>
      <c r="F918" s="60" t="s">
        <v>118</v>
      </c>
      <c r="G918" s="60">
        <v>-65.23</v>
      </c>
      <c r="H918" s="60"/>
      <c r="I918" s="60">
        <f t="shared" si="58"/>
        <v>-65.23</v>
      </c>
      <c r="J918" s="60">
        <f>IF(OR(I918="",I919="",I920=""),"",(AVERAGEIF(A918:A$10000,A918,I918:I$10000)))</f>
        <v>-55.867727272727279</v>
      </c>
      <c r="K918" s="60"/>
      <c r="L918" s="60" t="str">
        <f>IF(O918="","",A918)</f>
        <v/>
      </c>
      <c r="M918" s="60" t="str">
        <f>IF(O918="","",(VLOOKUP(A918,A918:E7902,5,FALSE)))</f>
        <v/>
      </c>
      <c r="N918" s="60" t="str">
        <f t="shared" si="59"/>
        <v/>
      </c>
      <c r="O918" s="60" t="str">
        <f t="shared" si="57"/>
        <v/>
      </c>
      <c r="P918" s="103">
        <f t="shared" si="60"/>
        <v>27.400000000000091</v>
      </c>
      <c r="Q918" s="58"/>
      <c r="R918" s="58"/>
      <c r="S918" s="102"/>
    </row>
    <row r="919" spans="1:19" ht="12.5" customHeight="1" x14ac:dyDescent="0.35">
      <c r="A919" s="2">
        <v>20</v>
      </c>
      <c r="B919" s="2" t="s">
        <v>117</v>
      </c>
      <c r="C919" s="67">
        <v>50.689700000000002</v>
      </c>
      <c r="D919" t="s">
        <v>65</v>
      </c>
      <c r="E919" s="2" t="s">
        <v>57</v>
      </c>
      <c r="F919" s="2" t="s">
        <v>118</v>
      </c>
      <c r="G919" s="2">
        <v>-61.33</v>
      </c>
      <c r="I919" s="60">
        <f t="shared" si="58"/>
        <v>-61.33</v>
      </c>
      <c r="J919" s="60">
        <f>IF(OR(I919="",I920="",I921=""),"",(AVERAGEIF(A919:A$10000,A919,I919:I$10000)))</f>
        <v>-55.42190476190477</v>
      </c>
      <c r="K919" s="60"/>
      <c r="L919" s="55" t="str">
        <f>IF(O919="","",A919)</f>
        <v/>
      </c>
      <c r="M919" s="60" t="str">
        <f>IF(O919="","",(VLOOKUP(A919,A919:E7903,5,FALSE)))</f>
        <v/>
      </c>
      <c r="N919" s="55" t="str">
        <f t="shared" si="59"/>
        <v/>
      </c>
      <c r="O919" s="55" t="str">
        <f t="shared" si="57"/>
        <v/>
      </c>
      <c r="P919" s="104">
        <f t="shared" si="60"/>
        <v>23.550000000000182</v>
      </c>
      <c r="Q919" s="58"/>
      <c r="R919" s="58"/>
      <c r="S919" s="102"/>
    </row>
    <row r="920" spans="1:19" ht="12.5" customHeight="1" x14ac:dyDescent="0.35">
      <c r="A920" s="60">
        <v>20</v>
      </c>
      <c r="B920" s="60" t="s">
        <v>117</v>
      </c>
      <c r="C920" s="68">
        <v>50.714509999999997</v>
      </c>
      <c r="D920" s="58" t="s">
        <v>65</v>
      </c>
      <c r="E920" s="60" t="s">
        <v>57</v>
      </c>
      <c r="F920" s="60" t="s">
        <v>118</v>
      </c>
      <c r="G920" s="60">
        <v>-61.33</v>
      </c>
      <c r="H920" s="60"/>
      <c r="I920" s="60">
        <f t="shared" si="58"/>
        <v>-61.33</v>
      </c>
      <c r="J920" s="60">
        <f>IF(OR(I920="",I921="",I922=""),"",(AVERAGEIF(A920:A$10000,A920,I920:I$10000)))</f>
        <v>-55.126500000000007</v>
      </c>
      <c r="K920" s="60"/>
      <c r="L920" s="60" t="str">
        <f>IF(O920="","",A920)</f>
        <v/>
      </c>
      <c r="M920" s="60" t="str">
        <f>IF(O920="","",(VLOOKUP(A920,A920:E7904,5,FALSE)))</f>
        <v/>
      </c>
      <c r="N920" s="60" t="str">
        <f t="shared" si="59"/>
        <v/>
      </c>
      <c r="O920" s="60" t="str">
        <f t="shared" si="57"/>
        <v/>
      </c>
      <c r="P920" s="103">
        <f t="shared" si="60"/>
        <v>24.809999999995114</v>
      </c>
      <c r="Q920" s="58"/>
      <c r="R920" s="58"/>
      <c r="S920" s="102"/>
    </row>
    <row r="921" spans="1:19" ht="12.5" customHeight="1" x14ac:dyDescent="0.35">
      <c r="A921" s="2">
        <v>20</v>
      </c>
      <c r="B921" s="2" t="s">
        <v>117</v>
      </c>
      <c r="C921" s="67">
        <v>50.736600000000003</v>
      </c>
      <c r="D921" t="s">
        <v>65</v>
      </c>
      <c r="E921" s="2" t="s">
        <v>57</v>
      </c>
      <c r="F921" s="2" t="s">
        <v>118</v>
      </c>
      <c r="G921" s="2">
        <v>-45.57</v>
      </c>
      <c r="I921" s="60">
        <f t="shared" si="58"/>
        <v>-45.57</v>
      </c>
      <c r="J921" s="60">
        <f>IF(OR(I921="",I922="",I923=""),"",(AVERAGEIF(A921:A$10000,A921,I921:I$10000)))</f>
        <v>-54.800000000000011</v>
      </c>
      <c r="K921" s="60"/>
      <c r="L921" s="55" t="str">
        <f>IF(O921="","",A921)</f>
        <v/>
      </c>
      <c r="M921" s="60" t="str">
        <f>IF(O921="","",(VLOOKUP(A921,A921:E7905,5,FALSE)))</f>
        <v/>
      </c>
      <c r="N921" s="55" t="str">
        <f t="shared" si="59"/>
        <v/>
      </c>
      <c r="O921" s="55" t="str">
        <f t="shared" si="57"/>
        <v/>
      </c>
      <c r="P921" s="104">
        <f t="shared" si="60"/>
        <v>22.090000000005716</v>
      </c>
      <c r="Q921" s="58"/>
      <c r="R921" s="58"/>
      <c r="S921" s="102"/>
    </row>
    <row r="922" spans="1:19" ht="12.5" customHeight="1" x14ac:dyDescent="0.35">
      <c r="A922" s="60">
        <v>20</v>
      </c>
      <c r="B922" s="60" t="s">
        <v>117</v>
      </c>
      <c r="C922" s="68">
        <v>50.758319999999998</v>
      </c>
      <c r="D922" s="58" t="s">
        <v>65</v>
      </c>
      <c r="E922" s="60" t="s">
        <v>57</v>
      </c>
      <c r="F922" s="60" t="s">
        <v>118</v>
      </c>
      <c r="G922" s="60">
        <v>-52.37</v>
      </c>
      <c r="H922" s="60"/>
      <c r="I922" s="60">
        <f t="shared" si="58"/>
        <v>-52.37</v>
      </c>
      <c r="J922" s="60">
        <f>IF(OR(I922="",I923="",I924=""),"",(AVERAGEIF(A922:A$10000,A922,I922:I$10000)))</f>
        <v>-55.312777777777782</v>
      </c>
      <c r="K922" s="60"/>
      <c r="L922" s="60" t="str">
        <f>IF(O922="","",A922)</f>
        <v/>
      </c>
      <c r="M922" s="60" t="str">
        <f>IF(O922="","",(VLOOKUP(A922,A922:E7906,5,FALSE)))</f>
        <v/>
      </c>
      <c r="N922" s="60" t="str">
        <f t="shared" si="59"/>
        <v/>
      </c>
      <c r="O922" s="60" t="str">
        <f t="shared" ref="O922:O985" si="61">IF(J922="","",IF(AND(J921="",J920="",J919=""),C922,""))</f>
        <v/>
      </c>
      <c r="P922" s="103">
        <f t="shared" si="60"/>
        <v>21.719999999994855</v>
      </c>
      <c r="Q922" s="58"/>
      <c r="R922" s="58"/>
      <c r="S922" s="102"/>
    </row>
    <row r="923" spans="1:19" ht="12.5" customHeight="1" x14ac:dyDescent="0.35">
      <c r="A923" s="2">
        <v>20</v>
      </c>
      <c r="B923" s="2" t="s">
        <v>117</v>
      </c>
      <c r="C923" s="67">
        <v>50.77514</v>
      </c>
      <c r="D923" t="s">
        <v>65</v>
      </c>
      <c r="E923" s="2" t="s">
        <v>57</v>
      </c>
      <c r="F923" s="2" t="s">
        <v>118</v>
      </c>
      <c r="G923" s="2">
        <v>-52.37</v>
      </c>
      <c r="I923" s="60">
        <f t="shared" si="58"/>
        <v>-52.37</v>
      </c>
      <c r="J923" s="60">
        <f>IF(OR(I923="",I924="",I925=""),"",(AVERAGEIF(A923:A$10000,A923,I923:I$10000)))</f>
        <v>-55.485882352941182</v>
      </c>
      <c r="K923" s="60"/>
      <c r="L923" s="55" t="str">
        <f>IF(O923="","",A923)</f>
        <v/>
      </c>
      <c r="M923" s="60" t="str">
        <f>IF(O923="","",(VLOOKUP(A923,A923:E7907,5,FALSE)))</f>
        <v/>
      </c>
      <c r="N923" s="55" t="str">
        <f t="shared" si="59"/>
        <v/>
      </c>
      <c r="O923" s="55" t="str">
        <f t="shared" si="61"/>
        <v/>
      </c>
      <c r="P923" s="104">
        <f t="shared" si="60"/>
        <v>16.820000000002722</v>
      </c>
      <c r="Q923" s="58"/>
      <c r="R923" s="58"/>
      <c r="S923" s="102"/>
    </row>
    <row r="924" spans="1:19" ht="12.5" customHeight="1" x14ac:dyDescent="0.35">
      <c r="A924" s="60">
        <v>20</v>
      </c>
      <c r="B924" s="60" t="s">
        <v>117</v>
      </c>
      <c r="C924" s="68">
        <v>50.794240000000002</v>
      </c>
      <c r="D924" s="58" t="s">
        <v>65</v>
      </c>
      <c r="E924" s="60" t="s">
        <v>57</v>
      </c>
      <c r="F924" s="60" t="s">
        <v>118</v>
      </c>
      <c r="G924" s="60">
        <v>-46.87</v>
      </c>
      <c r="H924" s="60"/>
      <c r="I924" s="60">
        <f t="shared" si="58"/>
        <v>-46.87</v>
      </c>
      <c r="J924" s="60">
        <f>IF(OR(I924="",I925="",I926=""),"",(AVERAGEIF(A924:A$10000,A924,I924:I$10000)))</f>
        <v>-55.680625000000006</v>
      </c>
      <c r="K924" s="60"/>
      <c r="L924" s="60" t="str">
        <f>IF(O924="","",A924)</f>
        <v/>
      </c>
      <c r="M924" s="60" t="str">
        <f>IF(O924="","",(VLOOKUP(A924,A924:E7908,5,FALSE)))</f>
        <v/>
      </c>
      <c r="N924" s="60" t="str">
        <f t="shared" si="59"/>
        <v/>
      </c>
      <c r="O924" s="60" t="str">
        <f t="shared" si="61"/>
        <v/>
      </c>
      <c r="P924" s="103">
        <f t="shared" si="60"/>
        <v>19.100000000001671</v>
      </c>
      <c r="Q924" s="58"/>
      <c r="R924" s="58"/>
      <c r="S924" s="102"/>
    </row>
    <row r="925" spans="1:19" ht="12.5" customHeight="1" x14ac:dyDescent="0.35">
      <c r="A925" s="2">
        <v>20</v>
      </c>
      <c r="B925" s="2" t="s">
        <v>117</v>
      </c>
      <c r="C925" s="67">
        <v>50.813310000000001</v>
      </c>
      <c r="D925" t="s">
        <v>65</v>
      </c>
      <c r="E925" s="2" t="s">
        <v>57</v>
      </c>
      <c r="F925" s="2" t="s">
        <v>118</v>
      </c>
      <c r="G925" s="2">
        <v>-54.74</v>
      </c>
      <c r="I925" s="60">
        <f t="shared" si="58"/>
        <v>-54.74</v>
      </c>
      <c r="J925" s="60">
        <f>IF(OR(I925="",I926="",I927=""),"",(AVERAGEIF(A925:A$10000,A925,I925:I$10000)))</f>
        <v>-56.268000000000008</v>
      </c>
      <c r="K925" s="60"/>
      <c r="L925" s="55" t="str">
        <f>IF(O925="","",A925)</f>
        <v/>
      </c>
      <c r="M925" s="60" t="str">
        <f>IF(O925="","",(VLOOKUP(A925,A925:E7909,5,FALSE)))</f>
        <v/>
      </c>
      <c r="N925" s="55" t="str">
        <f t="shared" si="59"/>
        <v/>
      </c>
      <c r="O925" s="55" t="str">
        <f t="shared" si="61"/>
        <v/>
      </c>
      <c r="P925" s="104">
        <f t="shared" si="60"/>
        <v>19.069999999999254</v>
      </c>
      <c r="Q925" s="58"/>
      <c r="R925" s="58"/>
      <c r="S925" s="102"/>
    </row>
    <row r="926" spans="1:19" ht="12.5" customHeight="1" x14ac:dyDescent="0.35">
      <c r="A926" s="60">
        <v>20</v>
      </c>
      <c r="B926" s="60" t="s">
        <v>117</v>
      </c>
      <c r="C926" s="68">
        <v>50.831629999999997</v>
      </c>
      <c r="D926" s="58" t="s">
        <v>65</v>
      </c>
      <c r="E926" s="60" t="s">
        <v>57</v>
      </c>
      <c r="F926" s="60" t="s">
        <v>118</v>
      </c>
      <c r="G926" s="60">
        <v>-55.73</v>
      </c>
      <c r="H926" s="60"/>
      <c r="I926" s="60">
        <f t="shared" si="58"/>
        <v>-55.73</v>
      </c>
      <c r="J926" s="60">
        <f>IF(OR(I926="",I927="",I928=""),"",(AVERAGEIF(A926:A$10000,A926,I926:I$10000)))</f>
        <v>-56.377142857142864</v>
      </c>
      <c r="K926" s="60"/>
      <c r="L926" s="60" t="str">
        <f>IF(O926="","",A926)</f>
        <v/>
      </c>
      <c r="M926" s="60" t="str">
        <f>IF(O926="","",(VLOOKUP(A926,A926:E7910,5,FALSE)))</f>
        <v/>
      </c>
      <c r="N926" s="60" t="str">
        <f t="shared" si="59"/>
        <v/>
      </c>
      <c r="O926" s="60" t="str">
        <f t="shared" si="61"/>
        <v/>
      </c>
      <c r="P926" s="103">
        <f t="shared" si="60"/>
        <v>18.319999999995673</v>
      </c>
      <c r="Q926" s="58"/>
      <c r="R926" s="58"/>
      <c r="S926" s="102"/>
    </row>
    <row r="927" spans="1:19" ht="12.5" customHeight="1" x14ac:dyDescent="0.35">
      <c r="A927" s="2">
        <v>20</v>
      </c>
      <c r="B927" s="2" t="s">
        <v>117</v>
      </c>
      <c r="C927" s="67">
        <v>50.851779999999998</v>
      </c>
      <c r="D927" t="s">
        <v>65</v>
      </c>
      <c r="E927" s="2" t="s">
        <v>57</v>
      </c>
      <c r="F927" s="2" t="s">
        <v>118</v>
      </c>
      <c r="G927" s="2">
        <v>-61.55</v>
      </c>
      <c r="I927" s="60">
        <f t="shared" si="58"/>
        <v>-61.55</v>
      </c>
      <c r="J927" s="60">
        <f>IF(OR(I927="",I928="",I929=""),"",(AVERAGEIF(A927:A$10000,A927,I927:I$10000)))</f>
        <v>-56.426923076923075</v>
      </c>
      <c r="K927" s="60"/>
      <c r="L927" s="55" t="str">
        <f>IF(O927="","",A927)</f>
        <v/>
      </c>
      <c r="M927" s="60" t="str">
        <f>IF(O927="","",(VLOOKUP(A927,A927:E7911,5,FALSE)))</f>
        <v/>
      </c>
      <c r="N927" s="55" t="str">
        <f t="shared" si="59"/>
        <v/>
      </c>
      <c r="O927" s="55" t="str">
        <f t="shared" si="61"/>
        <v/>
      </c>
      <c r="P927" s="104">
        <f t="shared" si="60"/>
        <v>20.150000000001</v>
      </c>
      <c r="Q927" s="58"/>
      <c r="R927" s="58"/>
      <c r="S927" s="102"/>
    </row>
    <row r="928" spans="1:19" ht="12.5" customHeight="1" x14ac:dyDescent="0.35">
      <c r="A928" s="60">
        <v>20</v>
      </c>
      <c r="B928" s="60" t="s">
        <v>117</v>
      </c>
      <c r="C928" s="68">
        <v>50.871169999999999</v>
      </c>
      <c r="D928" s="58" t="s">
        <v>65</v>
      </c>
      <c r="E928" s="60" t="s">
        <v>57</v>
      </c>
      <c r="F928" s="60" t="s">
        <v>118</v>
      </c>
      <c r="G928" s="60">
        <v>-61.55</v>
      </c>
      <c r="H928" s="60"/>
      <c r="I928" s="60">
        <f t="shared" si="58"/>
        <v>-61.55</v>
      </c>
      <c r="J928" s="60">
        <f>IF(OR(I928="",I929="",I930=""),"",(AVERAGEIF(A928:A$10000,A928,I928:I$10000)))</f>
        <v>-55.999999999999993</v>
      </c>
      <c r="K928" s="60"/>
      <c r="L928" s="60" t="str">
        <f>IF(O928="","",A928)</f>
        <v/>
      </c>
      <c r="M928" s="60" t="str">
        <f>IF(O928="","",(VLOOKUP(A928,A928:E7912,5,FALSE)))</f>
        <v/>
      </c>
      <c r="N928" s="60" t="str">
        <f t="shared" si="59"/>
        <v/>
      </c>
      <c r="O928" s="60" t="str">
        <f t="shared" si="61"/>
        <v/>
      </c>
      <c r="P928" s="103">
        <f t="shared" si="60"/>
        <v>19.390000000001351</v>
      </c>
      <c r="Q928" s="58"/>
      <c r="R928" s="58"/>
      <c r="S928" s="102"/>
    </row>
    <row r="929" spans="1:19" ht="12.5" customHeight="1" x14ac:dyDescent="0.35">
      <c r="A929" s="2">
        <v>20</v>
      </c>
      <c r="B929" s="2" t="s">
        <v>117</v>
      </c>
      <c r="C929" s="67">
        <v>50.888539999999999</v>
      </c>
      <c r="D929" t="s">
        <v>65</v>
      </c>
      <c r="E929" s="2" t="s">
        <v>57</v>
      </c>
      <c r="F929" s="2" t="s">
        <v>118</v>
      </c>
      <c r="G929" s="2">
        <v>-35.520000000000003</v>
      </c>
      <c r="I929" s="60">
        <f t="shared" si="58"/>
        <v>-35.520000000000003</v>
      </c>
      <c r="J929" s="60">
        <f>IF(OR(I929="",I930="",I931=""),"",(AVERAGEIF(A929:A$10000,A929,I929:I$10000)))</f>
        <v>-55.495454545454542</v>
      </c>
      <c r="K929" s="60"/>
      <c r="L929" s="55" t="str">
        <f>IF(O929="","",A929)</f>
        <v/>
      </c>
      <c r="M929" s="60" t="str">
        <f>IF(O929="","",(VLOOKUP(A929,A929:E7913,5,FALSE)))</f>
        <v/>
      </c>
      <c r="N929" s="55" t="str">
        <f t="shared" si="59"/>
        <v/>
      </c>
      <c r="O929" s="55" t="str">
        <f t="shared" si="61"/>
        <v/>
      </c>
      <c r="P929" s="104">
        <f t="shared" si="60"/>
        <v>17.369999999999663</v>
      </c>
      <c r="Q929" s="58"/>
      <c r="R929" s="58"/>
      <c r="S929" s="102"/>
    </row>
    <row r="930" spans="1:19" ht="12.5" customHeight="1" x14ac:dyDescent="0.35">
      <c r="A930" s="60">
        <v>20</v>
      </c>
      <c r="B930" s="60" t="s">
        <v>117</v>
      </c>
      <c r="C930" s="68">
        <v>50.913040000000002</v>
      </c>
      <c r="D930" s="58" t="s">
        <v>65</v>
      </c>
      <c r="E930" s="60" t="s">
        <v>57</v>
      </c>
      <c r="F930" s="60" t="s">
        <v>118</v>
      </c>
      <c r="G930" s="60">
        <v>-48.91</v>
      </c>
      <c r="H930" s="60"/>
      <c r="I930" s="60">
        <f t="shared" si="58"/>
        <v>-48.91</v>
      </c>
      <c r="J930" s="60">
        <f>IF(OR(I930="",I931="",I932=""),"",(AVERAGEIF(A930:A$10000,A930,I930:I$10000)))</f>
        <v>-57.492999999999995</v>
      </c>
      <c r="K930" s="60"/>
      <c r="L930" s="60" t="str">
        <f>IF(O930="","",A930)</f>
        <v/>
      </c>
      <c r="M930" s="60" t="str">
        <f>IF(O930="","",(VLOOKUP(A930,A930:E7914,5,FALSE)))</f>
        <v/>
      </c>
      <c r="N930" s="60" t="str">
        <f t="shared" si="59"/>
        <v/>
      </c>
      <c r="O930" s="60" t="str">
        <f t="shared" si="61"/>
        <v/>
      </c>
      <c r="P930" s="103">
        <f t="shared" si="60"/>
        <v>24.500000000003297</v>
      </c>
      <c r="Q930" s="58"/>
      <c r="R930" s="58"/>
      <c r="S930" s="102"/>
    </row>
    <row r="931" spans="1:19" ht="12.5" customHeight="1" x14ac:dyDescent="0.35">
      <c r="A931" s="2">
        <v>20</v>
      </c>
      <c r="B931" s="2" t="s">
        <v>117</v>
      </c>
      <c r="C931" s="67">
        <v>50.935650000000003</v>
      </c>
      <c r="D931" t="s">
        <v>65</v>
      </c>
      <c r="E931" s="2" t="s">
        <v>57</v>
      </c>
      <c r="F931" s="2" t="s">
        <v>118</v>
      </c>
      <c r="G931" s="2">
        <v>-51.47</v>
      </c>
      <c r="I931" s="60">
        <f t="shared" si="58"/>
        <v>-51.47</v>
      </c>
      <c r="J931" s="60">
        <f>IF(OR(I931="",I932="",I933=""),"",(AVERAGEIF(A931:A$10000,A931,I931:I$10000)))</f>
        <v>-58.446666666666665</v>
      </c>
      <c r="K931" s="60"/>
      <c r="L931" s="55" t="str">
        <f>IF(O931="","",A931)</f>
        <v/>
      </c>
      <c r="M931" s="60" t="str">
        <f>IF(O931="","",(VLOOKUP(A931,A931:E7915,5,FALSE)))</f>
        <v/>
      </c>
      <c r="N931" s="55" t="str">
        <f t="shared" si="59"/>
        <v/>
      </c>
      <c r="O931" s="55" t="str">
        <f t="shared" si="61"/>
        <v/>
      </c>
      <c r="P931" s="104">
        <f t="shared" si="60"/>
        <v>22.610000000000241</v>
      </c>
      <c r="Q931" s="58"/>
      <c r="R931" s="58"/>
      <c r="S931" s="102"/>
    </row>
    <row r="932" spans="1:19" ht="12.5" customHeight="1" x14ac:dyDescent="0.35">
      <c r="A932" s="60">
        <v>20</v>
      </c>
      <c r="B932" s="60" t="s">
        <v>117</v>
      </c>
      <c r="C932" s="68">
        <v>50.958179999999999</v>
      </c>
      <c r="D932" s="58" t="s">
        <v>65</v>
      </c>
      <c r="E932" s="60" t="s">
        <v>57</v>
      </c>
      <c r="F932" s="60" t="s">
        <v>118</v>
      </c>
      <c r="G932" s="60">
        <v>-51.47</v>
      </c>
      <c r="H932" s="60"/>
      <c r="I932" s="60">
        <f t="shared" si="58"/>
        <v>-51.47</v>
      </c>
      <c r="J932" s="60">
        <f>IF(OR(I932="",I933="",I934=""),"",(AVERAGEIF(A932:A$10000,A932,I932:I$10000)))</f>
        <v>-59.318749999999994</v>
      </c>
      <c r="K932" s="60"/>
      <c r="L932" s="60" t="str">
        <f>IF(O932="","",A932)</f>
        <v/>
      </c>
      <c r="M932" s="60" t="str">
        <f>IF(O932="","",(VLOOKUP(A932,A932:E7916,5,FALSE)))</f>
        <v/>
      </c>
      <c r="N932" s="60" t="str">
        <f t="shared" si="59"/>
        <v/>
      </c>
      <c r="O932" s="60" t="str">
        <f t="shared" si="61"/>
        <v/>
      </c>
      <c r="P932" s="103">
        <f t="shared" si="60"/>
        <v>22.529999999996164</v>
      </c>
      <c r="Q932" s="58"/>
      <c r="R932" s="58"/>
      <c r="S932" s="102"/>
    </row>
    <row r="933" spans="1:19" ht="12.5" customHeight="1" x14ac:dyDescent="0.35">
      <c r="A933" s="2">
        <v>20</v>
      </c>
      <c r="B933" s="2" t="s">
        <v>117</v>
      </c>
      <c r="C933" s="67">
        <v>50.974290000000003</v>
      </c>
      <c r="D933" t="s">
        <v>65</v>
      </c>
      <c r="E933" s="2" t="s">
        <v>57</v>
      </c>
      <c r="F933" s="2" t="s">
        <v>118</v>
      </c>
      <c r="G933" s="2">
        <v>-53.62</v>
      </c>
      <c r="I933" s="60">
        <f t="shared" si="58"/>
        <v>-53.62</v>
      </c>
      <c r="J933" s="60">
        <f>IF(OR(I933="",I934="",I935=""),"",(AVERAGEIF(A933:A$10000,A933,I933:I$10000)))</f>
        <v>-60.44</v>
      </c>
      <c r="K933" s="60"/>
      <c r="L933" s="55" t="str">
        <f>IF(O933="","",A933)</f>
        <v/>
      </c>
      <c r="M933" s="60" t="str">
        <f>IF(O933="","",(VLOOKUP(A933,A933:E7917,5,FALSE)))</f>
        <v/>
      </c>
      <c r="N933" s="55" t="str">
        <f t="shared" si="59"/>
        <v/>
      </c>
      <c r="O933" s="55" t="str">
        <f t="shared" si="61"/>
        <v/>
      </c>
      <c r="P933" s="104">
        <f t="shared" si="60"/>
        <v>16.110000000004732</v>
      </c>
      <c r="Q933" s="58"/>
      <c r="R933" s="58"/>
      <c r="S933" s="102"/>
    </row>
    <row r="934" spans="1:19" ht="12.5" customHeight="1" x14ac:dyDescent="0.35">
      <c r="A934" s="60">
        <v>20</v>
      </c>
      <c r="B934" s="60" t="s">
        <v>117</v>
      </c>
      <c r="C934" s="68">
        <v>50.992730000000002</v>
      </c>
      <c r="D934" s="58" t="s">
        <v>65</v>
      </c>
      <c r="E934" s="60" t="s">
        <v>57</v>
      </c>
      <c r="F934" s="60" t="s">
        <v>118</v>
      </c>
      <c r="G934" s="60">
        <v>-56.9</v>
      </c>
      <c r="H934" s="60"/>
      <c r="I934" s="60">
        <f t="shared" si="58"/>
        <v>-56.9</v>
      </c>
      <c r="J934" s="60">
        <f>IF(OR(I934="",I935="",I936=""),"",(AVERAGEIF(A934:A$10000,A934,I934:I$10000)))</f>
        <v>-61.576666666666661</v>
      </c>
      <c r="K934" s="60"/>
      <c r="L934" s="60" t="str">
        <f>IF(O934="","",A934)</f>
        <v/>
      </c>
      <c r="M934" s="60" t="str">
        <f>IF(O934="","",(VLOOKUP(A934,A934:E7918,5,FALSE)))</f>
        <v/>
      </c>
      <c r="N934" s="60" t="str">
        <f t="shared" si="59"/>
        <v/>
      </c>
      <c r="O934" s="60" t="str">
        <f t="shared" si="61"/>
        <v/>
      </c>
      <c r="P934" s="103">
        <f t="shared" si="60"/>
        <v>18.439999999998236</v>
      </c>
      <c r="Q934" s="58"/>
      <c r="R934" s="58"/>
      <c r="S934" s="102"/>
    </row>
    <row r="935" spans="1:19" ht="12.5" customHeight="1" x14ac:dyDescent="0.35">
      <c r="A935" s="2">
        <v>20</v>
      </c>
      <c r="B935" s="2" t="s">
        <v>117</v>
      </c>
      <c r="C935" s="67">
        <v>51.016590000000001</v>
      </c>
      <c r="D935" t="s">
        <v>65</v>
      </c>
      <c r="E935" s="2" t="s">
        <v>57</v>
      </c>
      <c r="F935" s="2" t="s">
        <v>118</v>
      </c>
      <c r="G935" s="2">
        <v>-54.33</v>
      </c>
      <c r="I935" s="60">
        <f t="shared" si="58"/>
        <v>-54.33</v>
      </c>
      <c r="J935" s="60">
        <f>IF(OR(I935="",I936="",I937=""),"",(AVERAGEIF(A935:A$10000,A935,I935:I$10000)))</f>
        <v>-62.512</v>
      </c>
      <c r="K935" s="60"/>
      <c r="L935" s="55" t="str">
        <f>IF(O935="","",A935)</f>
        <v/>
      </c>
      <c r="M935" s="60" t="str">
        <f>IF(O935="","",(VLOOKUP(A935,A935:E7919,5,FALSE)))</f>
        <v/>
      </c>
      <c r="N935" s="55" t="str">
        <f t="shared" si="59"/>
        <v/>
      </c>
      <c r="O935" s="55" t="str">
        <f t="shared" si="61"/>
        <v/>
      </c>
      <c r="P935" s="104">
        <f t="shared" si="60"/>
        <v>23.859999999999104</v>
      </c>
      <c r="Q935" s="58"/>
      <c r="R935" s="58"/>
      <c r="S935" s="102"/>
    </row>
    <row r="936" spans="1:19" ht="12.5" customHeight="1" x14ac:dyDescent="0.35">
      <c r="A936" s="60">
        <v>20</v>
      </c>
      <c r="B936" s="60" t="s">
        <v>117</v>
      </c>
      <c r="C936" s="68">
        <v>51.037439999999997</v>
      </c>
      <c r="D936" s="58" t="s">
        <v>65</v>
      </c>
      <c r="E936" s="60" t="s">
        <v>57</v>
      </c>
      <c r="F936" s="60" t="s">
        <v>118</v>
      </c>
      <c r="G936" s="60">
        <v>-54.33</v>
      </c>
      <c r="H936" s="60"/>
      <c r="I936" s="60">
        <f t="shared" si="58"/>
        <v>-54.33</v>
      </c>
      <c r="J936" s="60">
        <f>IF(OR(I936="",I937="",I938=""),"",(AVERAGEIF(A936:A$10000,A936,I936:I$10000)))</f>
        <v>-64.557500000000005</v>
      </c>
      <c r="K936" s="60"/>
      <c r="L936" s="60" t="str">
        <f>IF(O936="","",A936)</f>
        <v/>
      </c>
      <c r="M936" s="60" t="str">
        <f>IF(O936="","",(VLOOKUP(A936,A936:E7920,5,FALSE)))</f>
        <v/>
      </c>
      <c r="N936" s="60" t="str">
        <f t="shared" si="59"/>
        <v/>
      </c>
      <c r="O936" s="60" t="str">
        <f t="shared" si="61"/>
        <v/>
      </c>
      <c r="P936" s="103">
        <f t="shared" si="60"/>
        <v>20.849999999995816</v>
      </c>
      <c r="Q936" s="58"/>
      <c r="R936" s="58"/>
      <c r="S936" s="102"/>
    </row>
    <row r="937" spans="1:19" ht="12.5" customHeight="1" x14ac:dyDescent="0.35">
      <c r="A937" s="2">
        <v>20</v>
      </c>
      <c r="B937" s="2" t="s">
        <v>117</v>
      </c>
      <c r="C937" s="67">
        <v>51.06288</v>
      </c>
      <c r="D937" t="s">
        <v>65</v>
      </c>
      <c r="E937" s="2" t="s">
        <v>57</v>
      </c>
      <c r="F937" s="2" t="s">
        <v>118</v>
      </c>
      <c r="G937" s="2">
        <v>-57.63</v>
      </c>
      <c r="I937" s="60">
        <f t="shared" si="58"/>
        <v>-57.63</v>
      </c>
      <c r="J937" s="60">
        <f>IF(OR(I937="",I938="",I939=""),"",(AVERAGEIF(A937:A$10000,A937,I937:I$10000)))</f>
        <v>-67.966666666666683</v>
      </c>
      <c r="K937" s="60"/>
      <c r="L937" s="55" t="str">
        <f>IF(O937="","",A937)</f>
        <v/>
      </c>
      <c r="M937" s="60" t="str">
        <f>IF(O937="","",(VLOOKUP(A937,A937:E7921,5,FALSE)))</f>
        <v/>
      </c>
      <c r="N937" s="55" t="str">
        <f t="shared" si="59"/>
        <v/>
      </c>
      <c r="O937" s="55" t="str">
        <f t="shared" si="61"/>
        <v/>
      </c>
      <c r="P937" s="104">
        <f t="shared" si="60"/>
        <v>25.440000000003238</v>
      </c>
      <c r="Q937" s="58"/>
      <c r="R937" s="58"/>
      <c r="S937" s="102"/>
    </row>
    <row r="938" spans="1:19" ht="12.5" customHeight="1" x14ac:dyDescent="0.35">
      <c r="A938" s="60">
        <v>20</v>
      </c>
      <c r="B938" s="60" t="s">
        <v>117</v>
      </c>
      <c r="C938" s="68">
        <v>51.086100000000002</v>
      </c>
      <c r="D938" s="58" t="s">
        <v>65</v>
      </c>
      <c r="E938" s="60" t="s">
        <v>57</v>
      </c>
      <c r="F938" s="60" t="s">
        <v>118</v>
      </c>
      <c r="G938" s="60">
        <v>-73.010000000000005</v>
      </c>
      <c r="H938" s="60"/>
      <c r="I938" s="60">
        <f t="shared" si="58"/>
        <v>-73.010000000000005</v>
      </c>
      <c r="J938" s="60" t="str">
        <f>IF(OR(I938="",I939="",I940=""),"",(AVERAGEIF(A938:A$10000,A938,I938:I$10000)))</f>
        <v/>
      </c>
      <c r="K938" s="60"/>
      <c r="L938" s="60" t="str">
        <f>IF(O938="","",A938)</f>
        <v/>
      </c>
      <c r="M938" s="60" t="str">
        <f>IF(O938="","",(VLOOKUP(A938,A938:E7922,5,FALSE)))</f>
        <v/>
      </c>
      <c r="N938" s="60" t="str">
        <f t="shared" si="59"/>
        <v/>
      </c>
      <c r="O938" s="60" t="str">
        <f t="shared" si="61"/>
        <v/>
      </c>
      <c r="P938" s="103">
        <f t="shared" si="60"/>
        <v>23.220000000002017</v>
      </c>
      <c r="Q938" s="58"/>
      <c r="R938" s="58"/>
      <c r="S938" s="102"/>
    </row>
    <row r="939" spans="1:19" ht="12.5" customHeight="1" x14ac:dyDescent="0.35">
      <c r="A939" s="2">
        <v>20</v>
      </c>
      <c r="B939" s="2" t="s">
        <v>117</v>
      </c>
      <c r="C939" s="67">
        <v>51.107860000000002</v>
      </c>
      <c r="D939" t="s">
        <v>65</v>
      </c>
      <c r="E939" s="2" t="s">
        <v>57</v>
      </c>
      <c r="F939" s="2" t="s">
        <v>118</v>
      </c>
      <c r="G939" s="2">
        <v>-73.260000000000005</v>
      </c>
      <c r="I939" s="60">
        <f t="shared" si="58"/>
        <v>-73.260000000000005</v>
      </c>
      <c r="J939" s="60" t="str">
        <f>IF(OR(I939="",I940="",I941=""),"",(AVERAGEIF(A939:A$10000,A939,I939:I$10000)))</f>
        <v/>
      </c>
      <c r="K939" s="60"/>
      <c r="L939" s="55" t="str">
        <f>IF(O939="","",A939)</f>
        <v/>
      </c>
      <c r="M939" s="60" t="str">
        <f>IF(O939="","",(VLOOKUP(A939,A939:E7923,5,FALSE)))</f>
        <v/>
      </c>
      <c r="N939" s="55" t="str">
        <f t="shared" si="59"/>
        <v/>
      </c>
      <c r="O939" s="55" t="str">
        <f t="shared" si="61"/>
        <v/>
      </c>
      <c r="P939" s="104">
        <f t="shared" si="60"/>
        <v>21.760000000000446</v>
      </c>
      <c r="Q939" s="58"/>
      <c r="R939" s="58"/>
      <c r="S939" s="102"/>
    </row>
    <row r="940" spans="1:19" ht="12.5" customHeight="1" x14ac:dyDescent="0.35">
      <c r="A940" s="60">
        <v>20</v>
      </c>
      <c r="B940" s="60" t="s">
        <v>117</v>
      </c>
      <c r="C940" s="68">
        <v>51.130499999999998</v>
      </c>
      <c r="D940" s="58" t="s">
        <v>65</v>
      </c>
      <c r="E940" s="60" t="s">
        <v>57</v>
      </c>
      <c r="F940" s="60" t="s">
        <v>118</v>
      </c>
      <c r="G940" s="60">
        <v>-89.29</v>
      </c>
      <c r="H940" s="60"/>
      <c r="I940" s="60" t="str">
        <f t="shared" si="58"/>
        <v/>
      </c>
      <c r="J940" s="60" t="str">
        <f>IF(OR(I940="",I941="",I942=""),"",(AVERAGEIF(A940:A$10000,A940,I940:I$10000)))</f>
        <v/>
      </c>
      <c r="K940" s="60"/>
      <c r="L940" s="60" t="str">
        <f>IF(O940="","",A940)</f>
        <v/>
      </c>
      <c r="M940" s="60" t="str">
        <f>IF(O940="","",(VLOOKUP(A940,A940:E7924,5,FALSE)))</f>
        <v/>
      </c>
      <c r="N940" s="60" t="str">
        <f t="shared" si="59"/>
        <v/>
      </c>
      <c r="O940" s="60" t="str">
        <f t="shared" si="61"/>
        <v/>
      </c>
      <c r="P940" s="103">
        <f t="shared" si="60"/>
        <v>22.639999999995553</v>
      </c>
      <c r="Q940" s="58"/>
      <c r="R940" s="58"/>
      <c r="S940" s="102"/>
    </row>
    <row r="941" spans="1:19" ht="12.5" customHeight="1" x14ac:dyDescent="0.35">
      <c r="A941" s="2">
        <v>20</v>
      </c>
      <c r="B941" s="2" t="s">
        <v>117</v>
      </c>
      <c r="C941" s="67">
        <v>51.151890000000002</v>
      </c>
      <c r="D941" t="s">
        <v>65</v>
      </c>
      <c r="E941" s="2" t="s">
        <v>57</v>
      </c>
      <c r="F941" s="2" t="s">
        <v>118</v>
      </c>
      <c r="G941" s="2">
        <v>-85.7</v>
      </c>
      <c r="I941" s="60" t="str">
        <f t="shared" si="58"/>
        <v/>
      </c>
      <c r="J941" s="60" t="str">
        <f>IF(OR(I941="",I942="",I943=""),"",(AVERAGEIF(A941:A$10000,A941,I941:I$10000)))</f>
        <v/>
      </c>
      <c r="K941" s="60"/>
      <c r="L941" s="55" t="str">
        <f>IF(O941="","",A941)</f>
        <v/>
      </c>
      <c r="M941" s="60" t="str">
        <f>IF(O941="","",(VLOOKUP(A941,A941:E7925,5,FALSE)))</f>
        <v/>
      </c>
      <c r="N941" s="55" t="str">
        <f t="shared" si="59"/>
        <v/>
      </c>
      <c r="O941" s="55" t="str">
        <f t="shared" si="61"/>
        <v/>
      </c>
      <c r="P941" s="104">
        <f t="shared" si="60"/>
        <v>21.390000000003795</v>
      </c>
      <c r="Q941" s="58"/>
      <c r="R941" s="58"/>
      <c r="S941" s="102"/>
    </row>
    <row r="942" spans="1:19" ht="12.5" customHeight="1" x14ac:dyDescent="0.35">
      <c r="A942" s="60">
        <v>20</v>
      </c>
      <c r="B942" s="60" t="s">
        <v>117</v>
      </c>
      <c r="C942" s="68">
        <v>51.171660000000003</v>
      </c>
      <c r="D942" s="58" t="s">
        <v>65</v>
      </c>
      <c r="E942" s="60" t="s">
        <v>57</v>
      </c>
      <c r="F942" s="60" t="s">
        <v>118</v>
      </c>
      <c r="G942" s="60">
        <v>-87.73</v>
      </c>
      <c r="H942" s="60"/>
      <c r="I942" s="60" t="str">
        <f t="shared" si="58"/>
        <v/>
      </c>
      <c r="J942" s="60" t="str">
        <f>IF(OR(I942="",I943="",I944=""),"",(AVERAGEIF(A942:A$10000,A942,I942:I$10000)))</f>
        <v/>
      </c>
      <c r="K942" s="60"/>
      <c r="L942" s="60" t="str">
        <f>IF(O942="","",A942)</f>
        <v/>
      </c>
      <c r="M942" s="60" t="str">
        <f>IF(O942="","",(VLOOKUP(A942,A942:E7926,5,FALSE)))</f>
        <v/>
      </c>
      <c r="N942" s="60" t="str">
        <f t="shared" si="59"/>
        <v/>
      </c>
      <c r="O942" s="60" t="str">
        <f t="shared" si="61"/>
        <v/>
      </c>
      <c r="P942" s="103">
        <f t="shared" si="60"/>
        <v>19.770000000001176</v>
      </c>
      <c r="Q942" s="58"/>
      <c r="R942" s="58"/>
      <c r="S942" s="102"/>
    </row>
    <row r="943" spans="1:19" ht="12.5" customHeight="1" x14ac:dyDescent="0.35">
      <c r="A943" s="2">
        <v>21</v>
      </c>
      <c r="B943" s="2" t="s">
        <v>117</v>
      </c>
      <c r="C943" s="67">
        <v>52.206449999999997</v>
      </c>
      <c r="D943" t="s">
        <v>65</v>
      </c>
      <c r="E943" s="2" t="s">
        <v>57</v>
      </c>
      <c r="F943" s="2" t="s">
        <v>118</v>
      </c>
      <c r="G943" s="2">
        <v>-90.6</v>
      </c>
      <c r="I943" s="60" t="str">
        <f t="shared" si="58"/>
        <v/>
      </c>
      <c r="J943" s="60" t="str">
        <f>IF(OR(I943="",I944="",I945=""),"",(AVERAGEIF(A943:A$10000,A943,I943:I$10000)))</f>
        <v/>
      </c>
      <c r="K943" s="60"/>
      <c r="L943" s="55" t="str">
        <f>IF(O943="","",A943)</f>
        <v/>
      </c>
      <c r="M943" s="60" t="str">
        <f>IF(O943="","",(VLOOKUP(A943,A943:E7927,5,FALSE)))</f>
        <v/>
      </c>
      <c r="N943" s="55" t="str">
        <f t="shared" si="59"/>
        <v/>
      </c>
      <c r="O943" s="55" t="str">
        <f t="shared" si="61"/>
        <v/>
      </c>
      <c r="P943" s="104" t="str">
        <f t="shared" si="60"/>
        <v/>
      </c>
      <c r="Q943" s="58"/>
      <c r="R943" s="58"/>
      <c r="S943" s="102"/>
    </row>
    <row r="944" spans="1:19" ht="12.5" customHeight="1" x14ac:dyDescent="0.35">
      <c r="A944" s="60">
        <v>21</v>
      </c>
      <c r="B944" s="60" t="s">
        <v>117</v>
      </c>
      <c r="C944" s="68">
        <v>52.22401</v>
      </c>
      <c r="D944" s="58" t="s">
        <v>65</v>
      </c>
      <c r="E944" s="60" t="s">
        <v>57</v>
      </c>
      <c r="F944" s="60" t="s">
        <v>118</v>
      </c>
      <c r="G944" s="60">
        <v>-88.66</v>
      </c>
      <c r="H944" s="60"/>
      <c r="I944" s="60" t="str">
        <f t="shared" si="58"/>
        <v/>
      </c>
      <c r="J944" s="60" t="str">
        <f>IF(OR(I944="",I945="",I946=""),"",(AVERAGEIF(A944:A$10000,A944,I944:I$10000)))</f>
        <v/>
      </c>
      <c r="K944" s="60"/>
      <c r="L944" s="60" t="str">
        <f>IF(O944="","",A944)</f>
        <v/>
      </c>
      <c r="M944" s="60" t="str">
        <f>IF(O944="","",(VLOOKUP(A944,A944:E7928,5,FALSE)))</f>
        <v/>
      </c>
      <c r="N944" s="60" t="str">
        <f t="shared" si="59"/>
        <v/>
      </c>
      <c r="O944" s="60" t="str">
        <f t="shared" si="61"/>
        <v/>
      </c>
      <c r="P944" s="103">
        <f t="shared" si="60"/>
        <v>17.560000000003129</v>
      </c>
      <c r="Q944" s="58"/>
      <c r="R944" s="58"/>
      <c r="S944" s="102"/>
    </row>
    <row r="945" spans="1:19" ht="12.5" customHeight="1" x14ac:dyDescent="0.35">
      <c r="A945" s="2">
        <v>21</v>
      </c>
      <c r="B945" s="2" t="s">
        <v>117</v>
      </c>
      <c r="C945" s="67">
        <v>52.242660000000001</v>
      </c>
      <c r="D945" t="s">
        <v>65</v>
      </c>
      <c r="E945" s="2" t="s">
        <v>57</v>
      </c>
      <c r="F945" s="2" t="s">
        <v>118</v>
      </c>
      <c r="G945" s="2">
        <v>-93.69</v>
      </c>
      <c r="I945" s="60" t="str">
        <f t="shared" si="58"/>
        <v/>
      </c>
      <c r="J945" s="60" t="str">
        <f>IF(OR(I945="",I946="",I947=""),"",(AVERAGEIF(A945:A$10000,A945,I945:I$10000)))</f>
        <v/>
      </c>
      <c r="K945" s="60"/>
      <c r="L945" s="55" t="str">
        <f>IF(O945="","",A945)</f>
        <v/>
      </c>
      <c r="M945" s="60" t="str">
        <f>IF(O945="","",(VLOOKUP(A945,A945:E7929,5,FALSE)))</f>
        <v/>
      </c>
      <c r="N945" s="55" t="str">
        <f t="shared" si="59"/>
        <v/>
      </c>
      <c r="O945" s="55" t="str">
        <f t="shared" si="61"/>
        <v/>
      </c>
      <c r="P945" s="104">
        <f t="shared" si="60"/>
        <v>18.650000000000944</v>
      </c>
      <c r="Q945" s="58"/>
      <c r="R945" s="58"/>
      <c r="S945" s="102"/>
    </row>
    <row r="946" spans="1:19" ht="12.5" customHeight="1" x14ac:dyDescent="0.35">
      <c r="A946" s="60">
        <v>21</v>
      </c>
      <c r="B946" s="60" t="s">
        <v>117</v>
      </c>
      <c r="C946" s="68">
        <v>52.264119999999998</v>
      </c>
      <c r="D946" s="58" t="s">
        <v>65</v>
      </c>
      <c r="E946" s="60" t="s">
        <v>57</v>
      </c>
      <c r="F946" s="60" t="s">
        <v>118</v>
      </c>
      <c r="G946" s="60">
        <v>-93.69</v>
      </c>
      <c r="H946" s="60"/>
      <c r="I946" s="60" t="str">
        <f t="shared" si="58"/>
        <v/>
      </c>
      <c r="J946" s="60" t="str">
        <f>IF(OR(I946="",I947="",I948=""),"",(AVERAGEIF(A946:A$10000,A946,I946:I$10000)))</f>
        <v/>
      </c>
      <c r="K946" s="60"/>
      <c r="L946" s="60" t="str">
        <f>IF(O946="","",A946)</f>
        <v/>
      </c>
      <c r="M946" s="60" t="str">
        <f>IF(O946="","",(VLOOKUP(A946,A946:E7930,5,FALSE)))</f>
        <v/>
      </c>
      <c r="N946" s="60" t="str">
        <f t="shared" si="59"/>
        <v/>
      </c>
      <c r="O946" s="60" t="str">
        <f t="shared" si="61"/>
        <v/>
      </c>
      <c r="P946" s="103">
        <f t="shared" si="60"/>
        <v>21.459999999997592</v>
      </c>
      <c r="Q946" s="58"/>
      <c r="R946" s="58"/>
      <c r="S946" s="102"/>
    </row>
    <row r="947" spans="1:19" ht="12.5" customHeight="1" x14ac:dyDescent="0.35">
      <c r="A947" s="2">
        <v>21</v>
      </c>
      <c r="B947" s="2" t="s">
        <v>117</v>
      </c>
      <c r="C947" s="67">
        <v>52.284680000000002</v>
      </c>
      <c r="D947" t="s">
        <v>65</v>
      </c>
      <c r="E947" s="2" t="s">
        <v>57</v>
      </c>
      <c r="F947" s="2" t="s">
        <v>118</v>
      </c>
      <c r="G947" s="2">
        <v>-98.19</v>
      </c>
      <c r="I947" s="60" t="str">
        <f t="shared" si="58"/>
        <v/>
      </c>
      <c r="J947" s="60" t="str">
        <f>IF(OR(I947="",I948="",I949=""),"",(AVERAGEIF(A947:A$10000,A947,I947:I$10000)))</f>
        <v/>
      </c>
      <c r="K947" s="60"/>
      <c r="L947" s="55" t="str">
        <f>IF(O947="","",A947)</f>
        <v/>
      </c>
      <c r="M947" s="60" t="str">
        <f>IF(O947="","",(VLOOKUP(A947,A947:E7931,5,FALSE)))</f>
        <v/>
      </c>
      <c r="N947" s="55" t="str">
        <f t="shared" si="59"/>
        <v/>
      </c>
      <c r="O947" s="55" t="str">
        <f t="shared" si="61"/>
        <v/>
      </c>
      <c r="P947" s="104">
        <f t="shared" si="60"/>
        <v>20.560000000003242</v>
      </c>
      <c r="Q947" s="58"/>
      <c r="R947" s="58"/>
      <c r="S947" s="102"/>
    </row>
    <row r="948" spans="1:19" ht="12.5" customHeight="1" x14ac:dyDescent="0.35">
      <c r="A948" s="60">
        <v>21</v>
      </c>
      <c r="B948" s="60" t="s">
        <v>117</v>
      </c>
      <c r="C948" s="68">
        <v>52.30838</v>
      </c>
      <c r="D948" s="58" t="s">
        <v>65</v>
      </c>
      <c r="E948" s="60" t="s">
        <v>57</v>
      </c>
      <c r="F948" s="60" t="s">
        <v>118</v>
      </c>
      <c r="G948" s="60">
        <v>-93.34</v>
      </c>
      <c r="H948" s="60"/>
      <c r="I948" s="60" t="str">
        <f t="shared" si="58"/>
        <v/>
      </c>
      <c r="J948" s="60" t="str">
        <f>IF(OR(I948="",I949="",I950=""),"",(AVERAGEIF(A948:A$10000,A948,I948:I$10000)))</f>
        <v/>
      </c>
      <c r="K948" s="60"/>
      <c r="L948" s="60" t="str">
        <f>IF(O948="","",A948)</f>
        <v/>
      </c>
      <c r="M948" s="60" t="str">
        <f>IF(O948="","",(VLOOKUP(A948,A948:E7932,5,FALSE)))</f>
        <v/>
      </c>
      <c r="N948" s="60" t="str">
        <f t="shared" si="59"/>
        <v/>
      </c>
      <c r="O948" s="60" t="str">
        <f t="shared" si="61"/>
        <v/>
      </c>
      <c r="P948" s="103">
        <f t="shared" si="60"/>
        <v>23.699999999998056</v>
      </c>
      <c r="Q948" s="58"/>
      <c r="R948" s="58"/>
      <c r="S948" s="102"/>
    </row>
    <row r="949" spans="1:19" ht="12.5" customHeight="1" x14ac:dyDescent="0.35">
      <c r="A949" s="2">
        <v>21</v>
      </c>
      <c r="B949" s="2" t="s">
        <v>117</v>
      </c>
      <c r="C949" s="67">
        <v>52.334240000000001</v>
      </c>
      <c r="D949" t="s">
        <v>65</v>
      </c>
      <c r="E949" s="2" t="s">
        <v>57</v>
      </c>
      <c r="F949" s="2" t="s">
        <v>118</v>
      </c>
      <c r="G949" s="2">
        <v>-94.65</v>
      </c>
      <c r="I949" s="60" t="str">
        <f t="shared" si="58"/>
        <v/>
      </c>
      <c r="J949" s="60" t="str">
        <f>IF(OR(I949="",I950="",I951=""),"",(AVERAGEIF(A949:A$10000,A949,I949:I$10000)))</f>
        <v/>
      </c>
      <c r="K949" s="60"/>
      <c r="L949" s="55" t="str">
        <f>IF(O949="","",A949)</f>
        <v/>
      </c>
      <c r="M949" s="60" t="str">
        <f>IF(O949="","",(VLOOKUP(A949,A949:E7933,5,FALSE)))</f>
        <v/>
      </c>
      <c r="N949" s="55" t="str">
        <f t="shared" si="59"/>
        <v/>
      </c>
      <c r="O949" s="55" t="str">
        <f t="shared" si="61"/>
        <v/>
      </c>
      <c r="P949" s="104">
        <f t="shared" si="60"/>
        <v>25.860000000001548</v>
      </c>
      <c r="Q949" s="58"/>
      <c r="R949" s="58"/>
      <c r="S949" s="102"/>
    </row>
    <row r="950" spans="1:19" ht="12.5" customHeight="1" x14ac:dyDescent="0.35">
      <c r="A950" s="60">
        <v>21</v>
      </c>
      <c r="B950" s="60" t="s">
        <v>117</v>
      </c>
      <c r="C950" s="68">
        <v>52.361559999999997</v>
      </c>
      <c r="D950" s="58" t="s">
        <v>65</v>
      </c>
      <c r="E950" s="60" t="s">
        <v>57</v>
      </c>
      <c r="F950" s="60" t="s">
        <v>118</v>
      </c>
      <c r="G950" s="60">
        <v>-95.8</v>
      </c>
      <c r="H950" s="60"/>
      <c r="I950" s="60" t="str">
        <f t="shared" si="58"/>
        <v/>
      </c>
      <c r="J950" s="60" t="str">
        <f>IF(OR(I950="",I951="",I952=""),"",(AVERAGEIF(A950:A$10000,A950,I950:I$10000)))</f>
        <v/>
      </c>
      <c r="K950" s="60"/>
      <c r="L950" s="60" t="str">
        <f>IF(O950="","",A950)</f>
        <v/>
      </c>
      <c r="M950" s="60" t="str">
        <f>IF(O950="","",(VLOOKUP(A950,A950:E7934,5,FALSE)))</f>
        <v/>
      </c>
      <c r="N950" s="60" t="str">
        <f t="shared" si="59"/>
        <v/>
      </c>
      <c r="O950" s="60" t="str">
        <f t="shared" si="61"/>
        <v/>
      </c>
      <c r="P950" s="103">
        <f t="shared" si="60"/>
        <v>27.319999999996014</v>
      </c>
      <c r="Q950" s="58"/>
      <c r="R950" s="58"/>
      <c r="S950" s="102"/>
    </row>
    <row r="951" spans="1:19" ht="12.5" customHeight="1" x14ac:dyDescent="0.35">
      <c r="A951" s="2">
        <v>21</v>
      </c>
      <c r="B951" s="2" t="s">
        <v>117</v>
      </c>
      <c r="C951" s="67">
        <v>52.381140000000002</v>
      </c>
      <c r="D951" t="s">
        <v>65</v>
      </c>
      <c r="E951" s="2" t="s">
        <v>57</v>
      </c>
      <c r="F951" s="2" t="s">
        <v>118</v>
      </c>
      <c r="G951" s="2">
        <v>-92.24</v>
      </c>
      <c r="I951" s="60" t="str">
        <f t="shared" si="58"/>
        <v/>
      </c>
      <c r="J951" s="60" t="str">
        <f>IF(OR(I951="",I952="",I953=""),"",(AVERAGEIF(A951:A$10000,A951,I951:I$10000)))</f>
        <v/>
      </c>
      <c r="K951" s="60"/>
      <c r="L951" s="55" t="str">
        <f>IF(O951="","",A951)</f>
        <v/>
      </c>
      <c r="M951" s="60" t="str">
        <f>IF(O951="","",(VLOOKUP(A951,A951:E7935,5,FALSE)))</f>
        <v/>
      </c>
      <c r="N951" s="55" t="str">
        <f t="shared" si="59"/>
        <v/>
      </c>
      <c r="O951" s="55" t="str">
        <f t="shared" si="61"/>
        <v/>
      </c>
      <c r="P951" s="104">
        <f t="shared" si="60"/>
        <v>19.580000000004816</v>
      </c>
      <c r="Q951" s="58"/>
      <c r="R951" s="58"/>
      <c r="S951" s="102"/>
    </row>
    <row r="952" spans="1:19" ht="12.5" customHeight="1" x14ac:dyDescent="0.35">
      <c r="A952" s="60">
        <v>21</v>
      </c>
      <c r="B952" s="60" t="s">
        <v>117</v>
      </c>
      <c r="C952" s="68">
        <v>52.401919999999997</v>
      </c>
      <c r="D952" s="58" t="s">
        <v>65</v>
      </c>
      <c r="E952" s="60" t="s">
        <v>57</v>
      </c>
      <c r="F952" s="60" t="s">
        <v>118</v>
      </c>
      <c r="G952" s="60">
        <v>-94.77</v>
      </c>
      <c r="H952" s="60"/>
      <c r="I952" s="60" t="str">
        <f t="shared" si="58"/>
        <v/>
      </c>
      <c r="J952" s="60" t="str">
        <f>IF(OR(I952="",I953="",I954=""),"",(AVERAGEIF(A952:A$10000,A952,I952:I$10000)))</f>
        <v/>
      </c>
      <c r="K952" s="60"/>
      <c r="L952" s="60" t="str">
        <f>IF(O952="","",A952)</f>
        <v/>
      </c>
      <c r="M952" s="60" t="str">
        <f>IF(O952="","",(VLOOKUP(A952,A952:E7936,5,FALSE)))</f>
        <v/>
      </c>
      <c r="N952" s="60" t="str">
        <f t="shared" si="59"/>
        <v/>
      </c>
      <c r="O952" s="60" t="str">
        <f t="shared" si="61"/>
        <v/>
      </c>
      <c r="P952" s="103">
        <f t="shared" si="60"/>
        <v>20.779999999994914</v>
      </c>
      <c r="Q952" s="58"/>
      <c r="R952" s="58"/>
      <c r="S952" s="102"/>
    </row>
    <row r="953" spans="1:19" ht="12.5" customHeight="1" x14ac:dyDescent="0.35">
      <c r="A953" s="2">
        <v>21</v>
      </c>
      <c r="B953" s="2" t="s">
        <v>117</v>
      </c>
      <c r="C953" s="67">
        <v>52.424639999999997</v>
      </c>
      <c r="D953" t="s">
        <v>65</v>
      </c>
      <c r="E953" s="2" t="s">
        <v>57</v>
      </c>
      <c r="F953" s="2" t="s">
        <v>118</v>
      </c>
      <c r="G953" s="2">
        <v>-97.16</v>
      </c>
      <c r="I953" s="60" t="str">
        <f t="shared" si="58"/>
        <v/>
      </c>
      <c r="J953" s="60" t="str">
        <f>IF(OR(I953="",I954="",I955=""),"",(AVERAGEIF(A953:A$10000,A953,I953:I$10000)))</f>
        <v/>
      </c>
      <c r="K953" s="60"/>
      <c r="L953" s="55" t="str">
        <f>IF(O953="","",A953)</f>
        <v/>
      </c>
      <c r="M953" s="60" t="str">
        <f>IF(O953="","",(VLOOKUP(A953,A953:E7937,5,FALSE)))</f>
        <v/>
      </c>
      <c r="N953" s="55" t="str">
        <f t="shared" si="59"/>
        <v/>
      </c>
      <c r="O953" s="55" t="str">
        <f t="shared" si="61"/>
        <v/>
      </c>
      <c r="P953" s="104">
        <f t="shared" si="60"/>
        <v>22.719999999999629</v>
      </c>
      <c r="Q953" s="58"/>
      <c r="R953" s="58"/>
      <c r="S953" s="102"/>
    </row>
    <row r="954" spans="1:19" ht="12.5" customHeight="1" x14ac:dyDescent="0.35">
      <c r="A954" s="60">
        <v>21</v>
      </c>
      <c r="B954" s="60" t="s">
        <v>117</v>
      </c>
      <c r="C954" s="68">
        <v>52.447110000000002</v>
      </c>
      <c r="D954" s="58" t="s">
        <v>65</v>
      </c>
      <c r="E954" s="60" t="s">
        <v>57</v>
      </c>
      <c r="F954" s="60" t="s">
        <v>118</v>
      </c>
      <c r="G954" s="60">
        <v>-96.47</v>
      </c>
      <c r="H954" s="60"/>
      <c r="I954" s="60" t="str">
        <f t="shared" si="58"/>
        <v/>
      </c>
      <c r="J954" s="60" t="str">
        <f>IF(OR(I954="",I955="",I956=""),"",(AVERAGEIF(A954:A$10000,A954,I954:I$10000)))</f>
        <v/>
      </c>
      <c r="K954" s="60"/>
      <c r="L954" s="60" t="str">
        <f>IF(O954="","",A954)</f>
        <v/>
      </c>
      <c r="M954" s="60" t="str">
        <f>IF(O954="","",(VLOOKUP(A954,A954:E7938,5,FALSE)))</f>
        <v/>
      </c>
      <c r="N954" s="60" t="str">
        <f t="shared" si="59"/>
        <v/>
      </c>
      <c r="O954" s="60" t="str">
        <f t="shared" si="61"/>
        <v/>
      </c>
      <c r="P954" s="103">
        <f t="shared" si="60"/>
        <v>22.470000000005541</v>
      </c>
      <c r="Q954" s="58"/>
      <c r="R954" s="58"/>
      <c r="S954" s="102"/>
    </row>
    <row r="955" spans="1:19" ht="12.5" customHeight="1" x14ac:dyDescent="0.35">
      <c r="A955" s="2">
        <v>21</v>
      </c>
      <c r="B955" s="2" t="s">
        <v>117</v>
      </c>
      <c r="C955" s="67">
        <v>52.472760000000001</v>
      </c>
      <c r="D955" t="s">
        <v>65</v>
      </c>
      <c r="E955" s="2" t="s">
        <v>57</v>
      </c>
      <c r="F955" s="2" t="s">
        <v>118</v>
      </c>
      <c r="G955" s="2">
        <v>-96.47</v>
      </c>
      <c r="I955" s="60" t="str">
        <f t="shared" si="58"/>
        <v/>
      </c>
      <c r="J955" s="60" t="str">
        <f>IF(OR(I955="",I956="",I957=""),"",(AVERAGEIF(A955:A$10000,A955,I955:I$10000)))</f>
        <v/>
      </c>
      <c r="K955" s="60"/>
      <c r="L955" s="55" t="str">
        <f>IF(O955="","",A955)</f>
        <v/>
      </c>
      <c r="M955" s="60" t="str">
        <f>IF(O955="","",(VLOOKUP(A955,A955:E7939,5,FALSE)))</f>
        <v/>
      </c>
      <c r="N955" s="55" t="str">
        <f t="shared" si="59"/>
        <v/>
      </c>
      <c r="O955" s="55" t="str">
        <f t="shared" si="61"/>
        <v/>
      </c>
      <c r="P955" s="104">
        <f t="shared" si="60"/>
        <v>25.64999999999884</v>
      </c>
      <c r="Q955" s="58"/>
      <c r="R955" s="58"/>
      <c r="S955" s="102"/>
    </row>
    <row r="956" spans="1:19" ht="12.5" customHeight="1" x14ac:dyDescent="0.35">
      <c r="A956" s="60">
        <v>21</v>
      </c>
      <c r="B956" s="60" t="s">
        <v>117</v>
      </c>
      <c r="C956" s="68">
        <v>52.498179999999998</v>
      </c>
      <c r="D956" s="58" t="s">
        <v>65</v>
      </c>
      <c r="E956" s="60" t="s">
        <v>57</v>
      </c>
      <c r="F956" s="60" t="s">
        <v>118</v>
      </c>
      <c r="G956" s="60">
        <v>-96.88</v>
      </c>
      <c r="H956" s="60"/>
      <c r="I956" s="60" t="str">
        <f t="shared" si="58"/>
        <v/>
      </c>
      <c r="J956" s="60" t="str">
        <f>IF(OR(I956="",I957="",I958=""),"",(AVERAGEIF(A956:A$10000,A956,I956:I$10000)))</f>
        <v/>
      </c>
      <c r="K956" s="60"/>
      <c r="L956" s="60" t="str">
        <f>IF(O956="","",A956)</f>
        <v/>
      </c>
      <c r="M956" s="60" t="str">
        <f>IF(O956="","",(VLOOKUP(A956,A956:E7940,5,FALSE)))</f>
        <v/>
      </c>
      <c r="N956" s="60" t="str">
        <f t="shared" si="59"/>
        <v/>
      </c>
      <c r="O956" s="60" t="str">
        <f t="shared" si="61"/>
        <v/>
      </c>
      <c r="P956" s="103">
        <f t="shared" si="60"/>
        <v>25.41999999999689</v>
      </c>
      <c r="Q956" s="58"/>
      <c r="R956" s="58"/>
      <c r="S956" s="102"/>
    </row>
    <row r="957" spans="1:19" ht="12.5" customHeight="1" x14ac:dyDescent="0.35">
      <c r="A957" s="2">
        <v>21</v>
      </c>
      <c r="B957" s="2" t="s">
        <v>117</v>
      </c>
      <c r="C957" s="67">
        <v>52.5182</v>
      </c>
      <c r="D957" t="s">
        <v>65</v>
      </c>
      <c r="E957" s="2" t="s">
        <v>57</v>
      </c>
      <c r="F957" s="2" t="s">
        <v>118</v>
      </c>
      <c r="G957" s="2">
        <v>-95.02</v>
      </c>
      <c r="I957" s="60" t="str">
        <f t="shared" si="58"/>
        <v/>
      </c>
      <c r="J957" s="60" t="str">
        <f>IF(OR(I957="",I958="",I959=""),"",(AVERAGEIF(A957:A$10000,A957,I957:I$10000)))</f>
        <v/>
      </c>
      <c r="K957" s="60"/>
      <c r="L957" s="55" t="str">
        <f>IF(O957="","",A957)</f>
        <v/>
      </c>
      <c r="M957" s="60" t="str">
        <f>IF(O957="","",(VLOOKUP(A957,A957:E7941,5,FALSE)))</f>
        <v/>
      </c>
      <c r="N957" s="55" t="str">
        <f t="shared" si="59"/>
        <v/>
      </c>
      <c r="O957" s="55" t="str">
        <f t="shared" si="61"/>
        <v/>
      </c>
      <c r="P957" s="104">
        <f t="shared" si="60"/>
        <v>20.020000000002369</v>
      </c>
      <c r="Q957" s="58"/>
      <c r="R957" s="58"/>
      <c r="S957" s="102"/>
    </row>
    <row r="958" spans="1:19" ht="12.5" customHeight="1" x14ac:dyDescent="0.35">
      <c r="A958" s="60">
        <v>21</v>
      </c>
      <c r="B958" s="60" t="s">
        <v>117</v>
      </c>
      <c r="C958" s="68">
        <v>52.540390000000002</v>
      </c>
      <c r="D958" s="58" t="s">
        <v>65</v>
      </c>
      <c r="E958" s="60" t="s">
        <v>57</v>
      </c>
      <c r="F958" s="60" t="s">
        <v>118</v>
      </c>
      <c r="G958" s="60">
        <v>-91.2</v>
      </c>
      <c r="H958" s="60"/>
      <c r="I958" s="60" t="str">
        <f t="shared" si="58"/>
        <v/>
      </c>
      <c r="J958" s="60" t="str">
        <f>IF(OR(I958="",I959="",I960=""),"",(AVERAGEIF(A958:A$10000,A958,I958:I$10000)))</f>
        <v/>
      </c>
      <c r="K958" s="60"/>
      <c r="L958" s="60" t="str">
        <f>IF(O958="","",A958)</f>
        <v/>
      </c>
      <c r="M958" s="60" t="str">
        <f>IF(O958="","",(VLOOKUP(A958,A958:E7942,5,FALSE)))</f>
        <v/>
      </c>
      <c r="N958" s="60" t="str">
        <f t="shared" si="59"/>
        <v/>
      </c>
      <c r="O958" s="60" t="str">
        <f t="shared" si="61"/>
        <v/>
      </c>
      <c r="P958" s="103">
        <f t="shared" si="60"/>
        <v>22.19000000000193</v>
      </c>
      <c r="Q958" s="58"/>
      <c r="R958" s="58"/>
      <c r="S958" s="102"/>
    </row>
    <row r="959" spans="1:19" ht="12.5" customHeight="1" x14ac:dyDescent="0.35">
      <c r="A959" s="2">
        <v>21</v>
      </c>
      <c r="B959" s="2" t="s">
        <v>117</v>
      </c>
      <c r="C959" s="67">
        <v>52.563870000000001</v>
      </c>
      <c r="D959" t="s">
        <v>65</v>
      </c>
      <c r="E959" s="2" t="s">
        <v>57</v>
      </c>
      <c r="F959" s="2" t="s">
        <v>118</v>
      </c>
      <c r="G959" s="2">
        <v>-96.33</v>
      </c>
      <c r="I959" s="60" t="str">
        <f t="shared" si="58"/>
        <v/>
      </c>
      <c r="J959" s="60" t="str">
        <f>IF(OR(I959="",I960="",I961=""),"",(AVERAGEIF(A959:A$10000,A959,I959:I$10000)))</f>
        <v/>
      </c>
      <c r="K959" s="60"/>
      <c r="L959" s="55" t="str">
        <f>IF(O959="","",A959)</f>
        <v/>
      </c>
      <c r="M959" s="60" t="str">
        <f>IF(O959="","",(VLOOKUP(A959,A959:E7943,5,FALSE)))</f>
        <v/>
      </c>
      <c r="N959" s="55" t="str">
        <f t="shared" si="59"/>
        <v/>
      </c>
      <c r="O959" s="55" t="str">
        <f t="shared" si="61"/>
        <v/>
      </c>
      <c r="P959" s="104">
        <f t="shared" si="60"/>
        <v>23.479999999999279</v>
      </c>
      <c r="Q959" s="58"/>
      <c r="R959" s="58"/>
      <c r="S959" s="102"/>
    </row>
    <row r="960" spans="1:19" ht="12.5" customHeight="1" x14ac:dyDescent="0.35">
      <c r="A960" s="60">
        <v>21</v>
      </c>
      <c r="B960" s="60" t="s">
        <v>117</v>
      </c>
      <c r="C960" s="68">
        <v>52.581220000000002</v>
      </c>
      <c r="D960" s="58" t="s">
        <v>65</v>
      </c>
      <c r="E960" s="60" t="s">
        <v>57</v>
      </c>
      <c r="F960" s="60" t="s">
        <v>118</v>
      </c>
      <c r="G960" s="60">
        <v>-95.8</v>
      </c>
      <c r="H960" s="60"/>
      <c r="I960" s="60" t="str">
        <f t="shared" si="58"/>
        <v/>
      </c>
      <c r="J960" s="60" t="str">
        <f>IF(OR(I960="",I961="",I962=""),"",(AVERAGEIF(A960:A$10000,A960,I960:I$10000)))</f>
        <v/>
      </c>
      <c r="K960" s="60"/>
      <c r="L960" s="60" t="str">
        <f>IF(O960="","",A960)</f>
        <v/>
      </c>
      <c r="M960" s="60" t="str">
        <f>IF(O960="","",(VLOOKUP(A960,A960:E7944,5,FALSE)))</f>
        <v/>
      </c>
      <c r="N960" s="60" t="str">
        <f t="shared" si="59"/>
        <v/>
      </c>
      <c r="O960" s="60" t="str">
        <f t="shared" si="61"/>
        <v/>
      </c>
      <c r="P960" s="103">
        <f t="shared" si="60"/>
        <v>17.350000000000421</v>
      </c>
      <c r="Q960" s="58"/>
      <c r="R960" s="58"/>
      <c r="S960" s="102"/>
    </row>
    <row r="961" spans="1:19" ht="12.5" customHeight="1" x14ac:dyDescent="0.35">
      <c r="A961" s="2">
        <v>21</v>
      </c>
      <c r="B961" s="2" t="s">
        <v>117</v>
      </c>
      <c r="C961" s="67">
        <v>52.597589999999997</v>
      </c>
      <c r="D961" t="s">
        <v>65</v>
      </c>
      <c r="E961" s="2" t="s">
        <v>57</v>
      </c>
      <c r="F961" s="2" t="s">
        <v>118</v>
      </c>
      <c r="G961" s="2">
        <v>-92.24</v>
      </c>
      <c r="I961" s="60" t="str">
        <f t="shared" si="58"/>
        <v/>
      </c>
      <c r="J961" s="60" t="str">
        <f>IF(OR(I961="",I962="",I963=""),"",(AVERAGEIF(A961:A$10000,A961,I961:I$10000)))</f>
        <v/>
      </c>
      <c r="K961" s="60"/>
      <c r="L961" s="55" t="str">
        <f>IF(O961="","",A961)</f>
        <v/>
      </c>
      <c r="M961" s="60" t="str">
        <f>IF(O961="","",(VLOOKUP(A961,A961:E7945,5,FALSE)))</f>
        <v/>
      </c>
      <c r="N961" s="55" t="str">
        <f t="shared" si="59"/>
        <v/>
      </c>
      <c r="O961" s="55" t="str">
        <f t="shared" si="61"/>
        <v/>
      </c>
      <c r="P961" s="104">
        <f t="shared" si="60"/>
        <v>16.369999999994889</v>
      </c>
      <c r="Q961" s="58"/>
      <c r="R961" s="58"/>
      <c r="S961" s="102"/>
    </row>
    <row r="962" spans="1:19" ht="12.5" customHeight="1" x14ac:dyDescent="0.35">
      <c r="A962" s="60">
        <v>21</v>
      </c>
      <c r="B962" s="60" t="s">
        <v>117</v>
      </c>
      <c r="C962" s="68">
        <v>52.61571</v>
      </c>
      <c r="D962" s="58" t="s">
        <v>65</v>
      </c>
      <c r="E962" s="60" t="s">
        <v>57</v>
      </c>
      <c r="F962" s="60" t="s">
        <v>118</v>
      </c>
      <c r="G962" s="60">
        <v>-93.12</v>
      </c>
      <c r="H962" s="60"/>
      <c r="I962" s="60" t="str">
        <f t="shared" si="58"/>
        <v/>
      </c>
      <c r="J962" s="60" t="str">
        <f>IF(OR(I962="",I963="",I964=""),"",(AVERAGEIF(A962:A$10000,A962,I962:I$10000)))</f>
        <v/>
      </c>
      <c r="K962" s="60"/>
      <c r="L962" s="60" t="str">
        <f>IF(O962="","",A962)</f>
        <v/>
      </c>
      <c r="M962" s="60" t="str">
        <f>IF(O962="","",(VLOOKUP(A962,A962:E7946,5,FALSE)))</f>
        <v/>
      </c>
      <c r="N962" s="60" t="str">
        <f t="shared" si="59"/>
        <v/>
      </c>
      <c r="O962" s="60" t="str">
        <f t="shared" si="61"/>
        <v/>
      </c>
      <c r="P962" s="103">
        <f t="shared" si="60"/>
        <v>18.120000000003245</v>
      </c>
      <c r="Q962" s="58"/>
      <c r="R962" s="58"/>
      <c r="S962" s="102"/>
    </row>
    <row r="963" spans="1:19" ht="12.5" customHeight="1" x14ac:dyDescent="0.35">
      <c r="A963" s="2">
        <v>21</v>
      </c>
      <c r="B963" s="2" t="s">
        <v>117</v>
      </c>
      <c r="C963" s="67">
        <v>52.64481</v>
      </c>
      <c r="D963" t="s">
        <v>65</v>
      </c>
      <c r="E963" s="2" t="s">
        <v>57</v>
      </c>
      <c r="F963" s="2" t="s">
        <v>118</v>
      </c>
      <c r="G963" s="2">
        <v>-93.12</v>
      </c>
      <c r="I963" s="60" t="str">
        <f t="shared" si="58"/>
        <v/>
      </c>
      <c r="J963" s="60" t="str">
        <f>IF(OR(I963="",I964="",I965=""),"",(AVERAGEIF(A963:A$10000,A963,I963:I$10000)))</f>
        <v/>
      </c>
      <c r="K963" s="60"/>
      <c r="L963" s="55" t="str">
        <f>IF(O963="","",A963)</f>
        <v/>
      </c>
      <c r="M963" s="60" t="str">
        <f>IF(O963="","",(VLOOKUP(A963,A963:E7947,5,FALSE)))</f>
        <v/>
      </c>
      <c r="N963" s="55" t="str">
        <f t="shared" si="59"/>
        <v/>
      </c>
      <c r="O963" s="55" t="str">
        <f t="shared" si="61"/>
        <v/>
      </c>
      <c r="P963" s="104">
        <f t="shared" si="60"/>
        <v>29.099999999999682</v>
      </c>
      <c r="Q963" s="58"/>
      <c r="R963" s="58"/>
      <c r="S963" s="102"/>
    </row>
    <row r="964" spans="1:19" ht="12.5" customHeight="1" x14ac:dyDescent="0.35">
      <c r="A964" s="60">
        <v>21</v>
      </c>
      <c r="B964" s="60" t="s">
        <v>117</v>
      </c>
      <c r="C964" s="68">
        <v>52.67022</v>
      </c>
      <c r="D964" s="58" t="s">
        <v>65</v>
      </c>
      <c r="E964" s="60" t="s">
        <v>57</v>
      </c>
      <c r="F964" s="60" t="s">
        <v>118</v>
      </c>
      <c r="G964" s="60">
        <v>-73.73</v>
      </c>
      <c r="H964" s="60"/>
      <c r="I964" s="60">
        <f t="shared" si="58"/>
        <v>-73.73</v>
      </c>
      <c r="J964" s="60">
        <f>IF(OR(I964="",I965="",I966=""),"",(AVERAGEIF(A964:A$10000,A964,I964:I$10000)))</f>
        <v>-61.035555555555561</v>
      </c>
      <c r="K964" s="60"/>
      <c r="L964" s="60">
        <f>IF(O964="","",A964)</f>
        <v>21</v>
      </c>
      <c r="M964" s="60" t="str">
        <f>IF(O964="","",(VLOOKUP(A964,A964:E7948,5,FALSE)))</f>
        <v>TaskA</v>
      </c>
      <c r="N964" s="60">
        <f t="shared" si="59"/>
        <v>-73.73</v>
      </c>
      <c r="O964" s="60">
        <f t="shared" si="61"/>
        <v>52.67022</v>
      </c>
      <c r="P964" s="103">
        <f t="shared" si="60"/>
        <v>25.410000000000821</v>
      </c>
      <c r="Q964" s="58"/>
      <c r="R964" s="58"/>
      <c r="S964" s="102"/>
    </row>
    <row r="965" spans="1:19" ht="12.5" customHeight="1" x14ac:dyDescent="0.35">
      <c r="A965" s="2">
        <v>21</v>
      </c>
      <c r="B965" s="2" t="s">
        <v>117</v>
      </c>
      <c r="C965" s="67">
        <v>52.691839999999999</v>
      </c>
      <c r="D965" t="s">
        <v>65</v>
      </c>
      <c r="E965" s="2" t="s">
        <v>57</v>
      </c>
      <c r="F965" s="2" t="s">
        <v>118</v>
      </c>
      <c r="G965" s="2">
        <v>-67.5</v>
      </c>
      <c r="I965" s="60">
        <f t="shared" si="58"/>
        <v>-67.5</v>
      </c>
      <c r="J965" s="60">
        <f>IF(OR(I965="",I966="",I967=""),"",(AVERAGEIF(A965:A$10000,A965,I965:I$10000)))</f>
        <v>-60.288823529411772</v>
      </c>
      <c r="K965" s="60"/>
      <c r="L965" s="55" t="str">
        <f>IF(O965="","",A965)</f>
        <v/>
      </c>
      <c r="M965" s="60" t="str">
        <f>IF(O965="","",(VLOOKUP(A965,A965:E7949,5,FALSE)))</f>
        <v/>
      </c>
      <c r="N965" s="55" t="str">
        <f t="shared" si="59"/>
        <v/>
      </c>
      <c r="O965" s="55" t="str">
        <f t="shared" si="61"/>
        <v/>
      </c>
      <c r="P965" s="104">
        <f t="shared" si="60"/>
        <v>21.61999999999864</v>
      </c>
      <c r="Q965" s="58"/>
      <c r="R965" s="58"/>
      <c r="S965" s="102"/>
    </row>
    <row r="966" spans="1:19" ht="12.5" customHeight="1" x14ac:dyDescent="0.35">
      <c r="A966" s="60">
        <v>21</v>
      </c>
      <c r="B966" s="60" t="s">
        <v>117</v>
      </c>
      <c r="C966" s="68">
        <v>52.716940000000001</v>
      </c>
      <c r="D966" s="58" t="s">
        <v>65</v>
      </c>
      <c r="E966" s="60" t="s">
        <v>57</v>
      </c>
      <c r="F966" s="60" t="s">
        <v>118</v>
      </c>
      <c r="G966" s="60">
        <v>-68.73</v>
      </c>
      <c r="H966" s="60"/>
      <c r="I966" s="60">
        <f t="shared" si="58"/>
        <v>-68.73</v>
      </c>
      <c r="J966" s="60">
        <f>IF(OR(I966="",I967="",I968=""),"",(AVERAGEIF(A966:A$10000,A966,I966:I$10000)))</f>
        <v>-59.838125000000012</v>
      </c>
      <c r="K966" s="60"/>
      <c r="L966" s="60" t="str">
        <f>IF(O966="","",A966)</f>
        <v/>
      </c>
      <c r="M966" s="60" t="str">
        <f>IF(O966="","",(VLOOKUP(A966,A966:E7950,5,FALSE)))</f>
        <v/>
      </c>
      <c r="N966" s="60" t="str">
        <f t="shared" si="59"/>
        <v/>
      </c>
      <c r="O966" s="60" t="str">
        <f t="shared" si="61"/>
        <v/>
      </c>
      <c r="P966" s="103">
        <f t="shared" si="60"/>
        <v>25.100000000001899</v>
      </c>
      <c r="Q966" s="58"/>
      <c r="R966" s="58"/>
      <c r="S966" s="102"/>
    </row>
    <row r="967" spans="1:19" ht="12.5" customHeight="1" x14ac:dyDescent="0.35">
      <c r="A967" s="2">
        <v>21</v>
      </c>
      <c r="B967" s="2" t="s">
        <v>117</v>
      </c>
      <c r="C967" s="67">
        <v>52.739879999999999</v>
      </c>
      <c r="D967" t="s">
        <v>65</v>
      </c>
      <c r="E967" s="2" t="s">
        <v>57</v>
      </c>
      <c r="F967" s="2" t="s">
        <v>118</v>
      </c>
      <c r="G967" s="2">
        <v>-66.540000000000006</v>
      </c>
      <c r="I967" s="60">
        <f t="shared" si="58"/>
        <v>-66.540000000000006</v>
      </c>
      <c r="J967" s="60">
        <f>IF(OR(I967="",I968="",I969=""),"",(AVERAGEIF(A967:A$10000,A967,I967:I$10000)))</f>
        <v>-59.245333333333328</v>
      </c>
      <c r="K967" s="60"/>
      <c r="L967" s="55" t="str">
        <f>IF(O967="","",A967)</f>
        <v/>
      </c>
      <c r="M967" s="60" t="str">
        <f>IF(O967="","",(VLOOKUP(A967,A967:E7951,5,FALSE)))</f>
        <v/>
      </c>
      <c r="N967" s="55" t="str">
        <f t="shared" si="59"/>
        <v/>
      </c>
      <c r="O967" s="55" t="str">
        <f t="shared" si="61"/>
        <v/>
      </c>
      <c r="P967" s="104">
        <f t="shared" si="60"/>
        <v>22.939999999998406</v>
      </c>
      <c r="Q967" s="58"/>
      <c r="R967" s="58"/>
      <c r="S967" s="102"/>
    </row>
    <row r="968" spans="1:19" ht="12.5" customHeight="1" x14ac:dyDescent="0.35">
      <c r="A968" s="60">
        <v>21</v>
      </c>
      <c r="B968" s="60" t="s">
        <v>117</v>
      </c>
      <c r="C968" s="68">
        <v>52.763440000000003</v>
      </c>
      <c r="D968" s="58" t="s">
        <v>65</v>
      </c>
      <c r="E968" s="60" t="s">
        <v>57</v>
      </c>
      <c r="F968" s="60" t="s">
        <v>118</v>
      </c>
      <c r="G968" s="60">
        <v>-57.36</v>
      </c>
      <c r="H968" s="60"/>
      <c r="I968" s="60">
        <f t="shared" si="58"/>
        <v>-57.36</v>
      </c>
      <c r="J968" s="60">
        <f>IF(OR(I968="",I969="",I970=""),"",(AVERAGEIF(A968:A$10000,A968,I968:I$10000)))</f>
        <v>-58.724285714285713</v>
      </c>
      <c r="K968" s="60"/>
      <c r="L968" s="60" t="str">
        <f>IF(O968="","",A968)</f>
        <v/>
      </c>
      <c r="M968" s="60" t="str">
        <f>IF(O968="","",(VLOOKUP(A968,A968:E7952,5,FALSE)))</f>
        <v/>
      </c>
      <c r="N968" s="60" t="str">
        <f t="shared" si="59"/>
        <v/>
      </c>
      <c r="O968" s="60" t="str">
        <f t="shared" si="61"/>
        <v/>
      </c>
      <c r="P968" s="103">
        <f t="shared" si="60"/>
        <v>23.560000000003356</v>
      </c>
      <c r="Q968" s="58"/>
      <c r="R968" s="58"/>
      <c r="S968" s="102"/>
    </row>
    <row r="969" spans="1:19" ht="12.5" customHeight="1" x14ac:dyDescent="0.35">
      <c r="A969" s="2">
        <v>21</v>
      </c>
      <c r="B969" s="2" t="s">
        <v>117</v>
      </c>
      <c r="C969" s="67">
        <v>52.785679999999999</v>
      </c>
      <c r="D969" t="s">
        <v>65</v>
      </c>
      <c r="E969" s="2" t="s">
        <v>57</v>
      </c>
      <c r="F969" s="2" t="s">
        <v>118</v>
      </c>
      <c r="G969" s="2">
        <v>-57.36</v>
      </c>
      <c r="I969" s="60">
        <f t="shared" si="58"/>
        <v>-57.36</v>
      </c>
      <c r="J969" s="60">
        <f>IF(OR(I969="",I970="",I971=""),"",(AVERAGEIF(A969:A$10000,A969,I969:I$10000)))</f>
        <v>-58.829230769230769</v>
      </c>
      <c r="K969" s="60"/>
      <c r="L969" s="55" t="str">
        <f>IF(O969="","",A969)</f>
        <v/>
      </c>
      <c r="M969" s="60" t="str">
        <f>IF(O969="","",(VLOOKUP(A969,A969:E7953,5,FALSE)))</f>
        <v/>
      </c>
      <c r="N969" s="55" t="str">
        <f t="shared" si="59"/>
        <v/>
      </c>
      <c r="O969" s="55" t="str">
        <f t="shared" si="61"/>
        <v/>
      </c>
      <c r="P969" s="104">
        <f t="shared" si="60"/>
        <v>22.239999999996485</v>
      </c>
      <c r="Q969" s="58"/>
      <c r="R969" s="58"/>
      <c r="S969" s="102"/>
    </row>
    <row r="970" spans="1:19" ht="12.5" customHeight="1" x14ac:dyDescent="0.35">
      <c r="A970" s="60">
        <v>21</v>
      </c>
      <c r="B970" s="60" t="s">
        <v>117</v>
      </c>
      <c r="C970" s="68">
        <v>52.811230000000002</v>
      </c>
      <c r="D970" s="58" t="s">
        <v>65</v>
      </c>
      <c r="E970" s="60" t="s">
        <v>57</v>
      </c>
      <c r="F970" s="60" t="s">
        <v>118</v>
      </c>
      <c r="G970" s="60">
        <v>-45.12</v>
      </c>
      <c r="H970" s="60"/>
      <c r="I970" s="60">
        <f t="shared" si="58"/>
        <v>-45.12</v>
      </c>
      <c r="J970" s="60">
        <f>IF(OR(I970="",I971="",I972=""),"",(AVERAGEIF(A970:A$10000,A970,I970:I$10000)))</f>
        <v>-58.951666666666675</v>
      </c>
      <c r="K970" s="60"/>
      <c r="L970" s="60" t="str">
        <f>IF(O970="","",A970)</f>
        <v/>
      </c>
      <c r="M970" s="60" t="str">
        <f>IF(O970="","",(VLOOKUP(A970,A970:E7954,5,FALSE)))</f>
        <v/>
      </c>
      <c r="N970" s="60" t="str">
        <f t="shared" si="59"/>
        <v/>
      </c>
      <c r="O970" s="60" t="str">
        <f t="shared" si="61"/>
        <v/>
      </c>
      <c r="P970" s="103">
        <f t="shared" si="60"/>
        <v>25.550000000002626</v>
      </c>
      <c r="Q970" s="58"/>
      <c r="R970" s="58"/>
      <c r="S970" s="102"/>
    </row>
    <row r="971" spans="1:19" ht="12.5" customHeight="1" x14ac:dyDescent="0.35">
      <c r="A971" s="2">
        <v>21</v>
      </c>
      <c r="B971" s="2" t="s">
        <v>117</v>
      </c>
      <c r="C971" s="67">
        <v>52.829340000000002</v>
      </c>
      <c r="D971" t="s">
        <v>65</v>
      </c>
      <c r="E971" s="2" t="s">
        <v>57</v>
      </c>
      <c r="F971" s="2" t="s">
        <v>118</v>
      </c>
      <c r="G971" s="2">
        <v>-54.19</v>
      </c>
      <c r="I971" s="60">
        <f t="shared" si="58"/>
        <v>-54.19</v>
      </c>
      <c r="J971" s="60">
        <f>IF(OR(I971="",I972="",I973=""),"",(AVERAGEIF(A971:A$10000,A971,I971:I$10000)))</f>
        <v>-60.209090909090918</v>
      </c>
      <c r="K971" s="60"/>
      <c r="L971" s="55" t="str">
        <f>IF(O971="","",A971)</f>
        <v/>
      </c>
      <c r="M971" s="60" t="str">
        <f>IF(O971="","",(VLOOKUP(A971,A971:E7955,5,FALSE)))</f>
        <v/>
      </c>
      <c r="N971" s="55" t="str">
        <f t="shared" si="59"/>
        <v/>
      </c>
      <c r="O971" s="55" t="str">
        <f t="shared" si="61"/>
        <v/>
      </c>
      <c r="P971" s="104">
        <f t="shared" si="60"/>
        <v>18.11000000000007</v>
      </c>
      <c r="Q971" s="58"/>
      <c r="R971" s="58"/>
      <c r="S971" s="102"/>
    </row>
    <row r="972" spans="1:19" ht="12.5" customHeight="1" x14ac:dyDescent="0.35">
      <c r="A972" s="60">
        <v>21</v>
      </c>
      <c r="B972" s="60" t="s">
        <v>117</v>
      </c>
      <c r="C972" s="68">
        <v>52.848179999999999</v>
      </c>
      <c r="D972" s="58" t="s">
        <v>65</v>
      </c>
      <c r="E972" s="60" t="s">
        <v>57</v>
      </c>
      <c r="F972" s="60" t="s">
        <v>118</v>
      </c>
      <c r="G972" s="60">
        <v>-67.22</v>
      </c>
      <c r="H972" s="60"/>
      <c r="I972" s="60">
        <f t="shared" si="58"/>
        <v>-67.22</v>
      </c>
      <c r="J972" s="60">
        <f>IF(OR(I972="",I973="",I974=""),"",(AVERAGEIF(A972:A$10000,A972,I972:I$10000)))</f>
        <v>-60.811</v>
      </c>
      <c r="K972" s="60"/>
      <c r="L972" s="60" t="str">
        <f>IF(O972="","",A972)</f>
        <v/>
      </c>
      <c r="M972" s="60" t="str">
        <f>IF(O972="","",(VLOOKUP(A972,A972:E7956,5,FALSE)))</f>
        <v/>
      </c>
      <c r="N972" s="60" t="str">
        <f t="shared" si="59"/>
        <v/>
      </c>
      <c r="O972" s="60" t="str">
        <f t="shared" si="61"/>
        <v/>
      </c>
      <c r="P972" s="103">
        <f t="shared" si="60"/>
        <v>18.839999999997303</v>
      </c>
      <c r="Q972" s="58"/>
      <c r="R972" s="58"/>
      <c r="S972" s="102"/>
    </row>
    <row r="973" spans="1:19" ht="12.5" customHeight="1" x14ac:dyDescent="0.35">
      <c r="A973" s="2">
        <v>21</v>
      </c>
      <c r="B973" s="2" t="s">
        <v>117</v>
      </c>
      <c r="C973" s="67">
        <v>52.865200000000002</v>
      </c>
      <c r="D973" t="s">
        <v>65</v>
      </c>
      <c r="E973" s="2" t="s">
        <v>57</v>
      </c>
      <c r="F973" s="2" t="s">
        <v>118</v>
      </c>
      <c r="G973" s="2">
        <v>-46.08</v>
      </c>
      <c r="I973" s="60">
        <f t="shared" si="58"/>
        <v>-46.08</v>
      </c>
      <c r="J973" s="60">
        <f>IF(OR(I973="",I974="",I975=""),"",(AVERAGEIF(A973:A$10000,A973,I973:I$10000)))</f>
        <v>-60.098888888888887</v>
      </c>
      <c r="K973" s="60"/>
      <c r="L973" s="55" t="str">
        <f>IF(O973="","",A973)</f>
        <v/>
      </c>
      <c r="M973" s="60" t="str">
        <f>IF(O973="","",(VLOOKUP(A973,A973:E7957,5,FALSE)))</f>
        <v/>
      </c>
      <c r="N973" s="55" t="str">
        <f t="shared" si="59"/>
        <v/>
      </c>
      <c r="O973" s="55" t="str">
        <f t="shared" si="61"/>
        <v/>
      </c>
      <c r="P973" s="104">
        <f t="shared" si="60"/>
        <v>17.020000000002256</v>
      </c>
      <c r="Q973" s="58"/>
      <c r="R973" s="58"/>
      <c r="S973" s="102"/>
    </row>
    <row r="974" spans="1:19" ht="12.5" customHeight="1" x14ac:dyDescent="0.35">
      <c r="A974" s="60">
        <v>21</v>
      </c>
      <c r="B974" s="60" t="s">
        <v>117</v>
      </c>
      <c r="C974" s="68">
        <v>52.883400000000002</v>
      </c>
      <c r="D974" s="58" t="s">
        <v>65</v>
      </c>
      <c r="E974" s="60" t="s">
        <v>57</v>
      </c>
      <c r="F974" s="60" t="s">
        <v>118</v>
      </c>
      <c r="G974" s="60">
        <v>-56.13</v>
      </c>
      <c r="H974" s="60"/>
      <c r="I974" s="60">
        <f t="shared" si="58"/>
        <v>-56.13</v>
      </c>
      <c r="J974" s="60">
        <f>IF(OR(I974="",I975="",I976=""),"",(AVERAGEIF(A974:A$10000,A974,I974:I$10000)))</f>
        <v>-61.851250000000007</v>
      </c>
      <c r="K974" s="60"/>
      <c r="L974" s="60" t="str">
        <f>IF(O974="","",A974)</f>
        <v/>
      </c>
      <c r="M974" s="60" t="str">
        <f>IF(O974="","",(VLOOKUP(A974,A974:E7958,5,FALSE)))</f>
        <v/>
      </c>
      <c r="N974" s="60" t="str">
        <f t="shared" si="59"/>
        <v/>
      </c>
      <c r="O974" s="60" t="str">
        <f t="shared" si="61"/>
        <v/>
      </c>
      <c r="P974" s="103">
        <f t="shared" si="60"/>
        <v>18.200000000000216</v>
      </c>
      <c r="Q974" s="58"/>
      <c r="R974" s="58"/>
      <c r="S974" s="102"/>
    </row>
    <row r="975" spans="1:19" ht="12.5" customHeight="1" x14ac:dyDescent="0.35">
      <c r="A975" s="2">
        <v>21</v>
      </c>
      <c r="B975" s="2" t="s">
        <v>117</v>
      </c>
      <c r="C975" s="67">
        <v>52.912039999999998</v>
      </c>
      <c r="D975" t="s">
        <v>65</v>
      </c>
      <c r="E975" s="2" t="s">
        <v>57</v>
      </c>
      <c r="F975" s="2" t="s">
        <v>118</v>
      </c>
      <c r="G975" s="2">
        <v>-51.08</v>
      </c>
      <c r="I975" s="60">
        <f t="shared" si="58"/>
        <v>-51.08</v>
      </c>
      <c r="J975" s="60">
        <f>IF(OR(I975="",I976="",I977=""),"",(AVERAGEIF(A975:A$10000,A975,I975:I$10000)))</f>
        <v>-62.668571428571418</v>
      </c>
      <c r="K975" s="60"/>
      <c r="L975" s="55" t="str">
        <f>IF(O975="","",A975)</f>
        <v/>
      </c>
      <c r="M975" s="60" t="str">
        <f>IF(O975="","",(VLOOKUP(A975,A975:E7959,5,FALSE)))</f>
        <v/>
      </c>
      <c r="N975" s="55" t="str">
        <f t="shared" si="59"/>
        <v/>
      </c>
      <c r="O975" s="55" t="str">
        <f t="shared" si="61"/>
        <v/>
      </c>
      <c r="P975" s="104">
        <f t="shared" si="60"/>
        <v>28.63999999999578</v>
      </c>
      <c r="Q975" s="58"/>
      <c r="R975" s="58"/>
      <c r="S975" s="102"/>
    </row>
    <row r="976" spans="1:19" ht="12.5" customHeight="1" x14ac:dyDescent="0.35">
      <c r="A976" s="60">
        <v>21</v>
      </c>
      <c r="B976" s="60" t="s">
        <v>117</v>
      </c>
      <c r="C976" s="68">
        <v>52.92841</v>
      </c>
      <c r="D976" s="58" t="s">
        <v>65</v>
      </c>
      <c r="E976" s="60" t="s">
        <v>57</v>
      </c>
      <c r="F976" s="60" t="s">
        <v>118</v>
      </c>
      <c r="G976" s="60">
        <v>-51.08</v>
      </c>
      <c r="H976" s="60"/>
      <c r="I976" s="60">
        <f t="shared" si="58"/>
        <v>-51.08</v>
      </c>
      <c r="J976" s="60">
        <f>IF(OR(I976="",I977="",I978=""),"",(AVERAGEIF(A976:A$10000,A976,I976:I$10000)))</f>
        <v>-64.600000000000009</v>
      </c>
      <c r="K976" s="60"/>
      <c r="L976" s="60" t="str">
        <f>IF(O976="","",A976)</f>
        <v/>
      </c>
      <c r="M976" s="60" t="str">
        <f>IF(O976="","",(VLOOKUP(A976,A976:E7960,5,FALSE)))</f>
        <v/>
      </c>
      <c r="N976" s="60" t="str">
        <f t="shared" si="59"/>
        <v/>
      </c>
      <c r="O976" s="60" t="str">
        <f t="shared" si="61"/>
        <v/>
      </c>
      <c r="P976" s="103">
        <f t="shared" si="60"/>
        <v>16.370000000001994</v>
      </c>
      <c r="Q976" s="58"/>
      <c r="R976" s="58"/>
      <c r="S976" s="102"/>
    </row>
    <row r="977" spans="1:19" ht="12.5" customHeight="1" x14ac:dyDescent="0.35">
      <c r="A977" s="2">
        <v>21</v>
      </c>
      <c r="B977" s="2" t="s">
        <v>117</v>
      </c>
      <c r="C977" s="67">
        <v>52.946399999999997</v>
      </c>
      <c r="D977" t="s">
        <v>65</v>
      </c>
      <c r="E977" s="2" t="s">
        <v>57</v>
      </c>
      <c r="F977" s="2" t="s">
        <v>118</v>
      </c>
      <c r="G977" s="2">
        <v>-64.930000000000007</v>
      </c>
      <c r="I977" s="60">
        <f t="shared" ref="I977:I1040" si="62">IF(AND(OR(G976&gt;G$5,G978&gt;G$5),G977&gt;G$5),G977,"")</f>
        <v>-64.930000000000007</v>
      </c>
      <c r="J977" s="60">
        <f>IF(OR(I977="",I978="",I979=""),"",(AVERAGEIF(A977:A$10000,A977,I977:I$10000)))</f>
        <v>-67.304000000000002</v>
      </c>
      <c r="K977" s="60"/>
      <c r="L977" s="55" t="str">
        <f>IF(O977="","",A977)</f>
        <v/>
      </c>
      <c r="M977" s="60" t="str">
        <f>IF(O977="","",(VLOOKUP(A977,A977:E7961,5,FALSE)))</f>
        <v/>
      </c>
      <c r="N977" s="55" t="str">
        <f t="shared" si="59"/>
        <v/>
      </c>
      <c r="O977" s="55" t="str">
        <f t="shared" si="61"/>
        <v/>
      </c>
      <c r="P977" s="104">
        <f t="shared" si="60"/>
        <v>17.989999999997508</v>
      </c>
      <c r="Q977" s="58"/>
      <c r="R977" s="58"/>
      <c r="S977" s="102"/>
    </row>
    <row r="978" spans="1:19" ht="12.5" customHeight="1" x14ac:dyDescent="0.35">
      <c r="A978" s="60">
        <v>21</v>
      </c>
      <c r="B978" s="60" t="s">
        <v>117</v>
      </c>
      <c r="C978" s="68">
        <v>52.966189999999997</v>
      </c>
      <c r="D978" s="58" t="s">
        <v>65</v>
      </c>
      <c r="E978" s="60" t="s">
        <v>57</v>
      </c>
      <c r="F978" s="60" t="s">
        <v>118</v>
      </c>
      <c r="G978" s="60">
        <v>-67.55</v>
      </c>
      <c r="H978" s="60"/>
      <c r="I978" s="60">
        <f t="shared" si="62"/>
        <v>-67.55</v>
      </c>
      <c r="J978" s="60">
        <f>IF(OR(I978="",I979="",I980=""),"",(AVERAGEIF(A978:A$10000,A978,I978:I$10000)))</f>
        <v>-67.897500000000008</v>
      </c>
      <c r="K978" s="60"/>
      <c r="L978" s="60" t="str">
        <f>IF(O978="","",A978)</f>
        <v/>
      </c>
      <c r="M978" s="60" t="str">
        <f>IF(O978="","",(VLOOKUP(A978,A978:E7962,5,FALSE)))</f>
        <v/>
      </c>
      <c r="N978" s="60" t="str">
        <f t="shared" ref="N978:N1041" si="63">IF(L978="","",I978)</f>
        <v/>
      </c>
      <c r="O978" s="60" t="str">
        <f t="shared" si="61"/>
        <v/>
      </c>
      <c r="P978" s="103">
        <f t="shared" ref="P978:P1041" si="64">IF(A978=A977,ABS(C978-C977)*1000,"")</f>
        <v>19.790000000000418</v>
      </c>
      <c r="Q978" s="58"/>
      <c r="R978" s="58"/>
      <c r="S978" s="102"/>
    </row>
    <row r="979" spans="1:19" ht="12.5" customHeight="1" x14ac:dyDescent="0.35">
      <c r="A979" s="2">
        <v>21</v>
      </c>
      <c r="B979" s="2" t="s">
        <v>117</v>
      </c>
      <c r="C979" s="67">
        <v>52.984520000000003</v>
      </c>
      <c r="D979" t="s">
        <v>65</v>
      </c>
      <c r="E979" s="2" t="s">
        <v>57</v>
      </c>
      <c r="F979" s="2" t="s">
        <v>118</v>
      </c>
      <c r="G979" s="2">
        <v>-65.25</v>
      </c>
      <c r="I979" s="60">
        <f t="shared" si="62"/>
        <v>-65.25</v>
      </c>
      <c r="J979" s="60">
        <f>IF(OR(I979="",I980="",I981=""),"",(AVERAGEIF(A979:A$10000,A979,I979:I$10000)))</f>
        <v>-68.013333333333335</v>
      </c>
      <c r="K979" s="60"/>
      <c r="L979" s="55" t="str">
        <f>IF(O979="","",A979)</f>
        <v/>
      </c>
      <c r="M979" s="60" t="str">
        <f>IF(O979="","",(VLOOKUP(A979,A979:E7963,5,FALSE)))</f>
        <v/>
      </c>
      <c r="N979" s="55" t="str">
        <f t="shared" si="63"/>
        <v/>
      </c>
      <c r="O979" s="55" t="str">
        <f t="shared" si="61"/>
        <v/>
      </c>
      <c r="P979" s="104">
        <f t="shared" si="64"/>
        <v>18.330000000005953</v>
      </c>
      <c r="Q979" s="58"/>
      <c r="R979" s="58"/>
      <c r="S979" s="102"/>
    </row>
    <row r="980" spans="1:19" ht="12.5" customHeight="1" x14ac:dyDescent="0.35">
      <c r="A980" s="60">
        <v>21</v>
      </c>
      <c r="B980" s="60" t="s">
        <v>117</v>
      </c>
      <c r="C980" s="68">
        <v>53.003349999999998</v>
      </c>
      <c r="D980" s="58" t="s">
        <v>65</v>
      </c>
      <c r="E980" s="60" t="s">
        <v>57</v>
      </c>
      <c r="F980" s="60" t="s">
        <v>118</v>
      </c>
      <c r="G980" s="60">
        <v>-66.2</v>
      </c>
      <c r="H980" s="60"/>
      <c r="I980" s="60">
        <f t="shared" si="62"/>
        <v>-66.2</v>
      </c>
      <c r="J980" s="60" t="str">
        <f>IF(OR(I980="",I981="",I982=""),"",(AVERAGEIF(A980:A$10000,A980,I980:I$10000)))</f>
        <v/>
      </c>
      <c r="K980" s="60"/>
      <c r="L980" s="60" t="str">
        <f>IF(O980="","",A980)</f>
        <v/>
      </c>
      <c r="M980" s="60" t="str">
        <f>IF(O980="","",(VLOOKUP(A980,A980:E7964,5,FALSE)))</f>
        <v/>
      </c>
      <c r="N980" s="60" t="str">
        <f t="shared" si="63"/>
        <v/>
      </c>
      <c r="O980" s="60" t="str">
        <f t="shared" si="61"/>
        <v/>
      </c>
      <c r="P980" s="103">
        <f t="shared" si="64"/>
        <v>18.829999999994129</v>
      </c>
      <c r="Q980" s="58"/>
      <c r="R980" s="58"/>
      <c r="S980" s="102"/>
    </row>
    <row r="981" spans="1:19" ht="12.5" customHeight="1" x14ac:dyDescent="0.35">
      <c r="A981" s="2">
        <v>21</v>
      </c>
      <c r="B981" s="2" t="s">
        <v>117</v>
      </c>
      <c r="C981" s="67">
        <v>53.0214</v>
      </c>
      <c r="D981" t="s">
        <v>65</v>
      </c>
      <c r="E981" s="2" t="s">
        <v>57</v>
      </c>
      <c r="F981" s="2" t="s">
        <v>118</v>
      </c>
      <c r="G981" s="2">
        <v>-72.59</v>
      </c>
      <c r="I981" s="60">
        <f t="shared" si="62"/>
        <v>-72.59</v>
      </c>
      <c r="J981" s="60" t="str">
        <f>IF(OR(I981="",I982="",I983=""),"",(AVERAGEIF(A981:A$10000,A981,I981:I$10000)))</f>
        <v/>
      </c>
      <c r="K981" s="60"/>
      <c r="L981" s="55" t="str">
        <f>IF(O981="","",A981)</f>
        <v/>
      </c>
      <c r="M981" s="60" t="str">
        <f>IF(O981="","",(VLOOKUP(A981,A981:E7965,5,FALSE)))</f>
        <v/>
      </c>
      <c r="N981" s="55" t="str">
        <f t="shared" si="63"/>
        <v/>
      </c>
      <c r="O981" s="55" t="str">
        <f t="shared" si="61"/>
        <v/>
      </c>
      <c r="P981" s="104">
        <f t="shared" si="64"/>
        <v>18.050000000002342</v>
      </c>
      <c r="Q981" s="58"/>
      <c r="R981" s="58"/>
      <c r="S981" s="102"/>
    </row>
    <row r="982" spans="1:19" ht="12.5" customHeight="1" x14ac:dyDescent="0.35">
      <c r="A982" s="60">
        <v>21</v>
      </c>
      <c r="B982" s="60" t="s">
        <v>117</v>
      </c>
      <c r="C982" s="68">
        <v>53.040129999999998</v>
      </c>
      <c r="D982" s="58" t="s">
        <v>65</v>
      </c>
      <c r="E982" s="60" t="s">
        <v>57</v>
      </c>
      <c r="F982" s="60" t="s">
        <v>118</v>
      </c>
      <c r="G982" s="60">
        <v>-79.72</v>
      </c>
      <c r="H982" s="60"/>
      <c r="I982" s="60" t="str">
        <f t="shared" si="62"/>
        <v/>
      </c>
      <c r="J982" s="60" t="str">
        <f>IF(OR(I982="",I983="",I984=""),"",(AVERAGEIF(A982:A$10000,A982,I982:I$10000)))</f>
        <v/>
      </c>
      <c r="K982" s="60"/>
      <c r="L982" s="60" t="str">
        <f>IF(O982="","",A982)</f>
        <v/>
      </c>
      <c r="M982" s="60" t="str">
        <f>IF(O982="","",(VLOOKUP(A982,A982:E7966,5,FALSE)))</f>
        <v/>
      </c>
      <c r="N982" s="60" t="str">
        <f t="shared" si="63"/>
        <v/>
      </c>
      <c r="O982" s="60" t="str">
        <f t="shared" si="61"/>
        <v/>
      </c>
      <c r="P982" s="103">
        <f t="shared" si="64"/>
        <v>18.729999999997915</v>
      </c>
      <c r="Q982" s="58"/>
      <c r="R982" s="58"/>
      <c r="S982" s="102"/>
    </row>
    <row r="983" spans="1:19" ht="12.5" customHeight="1" x14ac:dyDescent="0.35">
      <c r="A983" s="2">
        <v>21</v>
      </c>
      <c r="B983" s="2" t="s">
        <v>117</v>
      </c>
      <c r="C983" s="67">
        <v>53.064619999999998</v>
      </c>
      <c r="D983" t="s">
        <v>65</v>
      </c>
      <c r="E983" s="2" t="s">
        <v>57</v>
      </c>
      <c r="F983" s="2" t="s">
        <v>118</v>
      </c>
      <c r="G983" s="2">
        <v>-85.19</v>
      </c>
      <c r="I983" s="60" t="str">
        <f t="shared" si="62"/>
        <v/>
      </c>
      <c r="J983" s="60" t="str">
        <f>IF(OR(I983="",I984="",I985=""),"",(AVERAGEIF(A983:A$10000,A983,I983:I$10000)))</f>
        <v/>
      </c>
      <c r="K983" s="60"/>
      <c r="L983" s="55" t="str">
        <f>IF(O983="","",A983)</f>
        <v/>
      </c>
      <c r="M983" s="60" t="str">
        <f>IF(O983="","",(VLOOKUP(A983,A983:E7967,5,FALSE)))</f>
        <v/>
      </c>
      <c r="N983" s="55" t="str">
        <f t="shared" si="63"/>
        <v/>
      </c>
      <c r="O983" s="55" t="str">
        <f t="shared" si="61"/>
        <v/>
      </c>
      <c r="P983" s="104">
        <f t="shared" si="64"/>
        <v>24.490000000000123</v>
      </c>
      <c r="Q983" s="58"/>
      <c r="R983" s="58"/>
      <c r="S983" s="102"/>
    </row>
    <row r="984" spans="1:19" ht="12.5" customHeight="1" x14ac:dyDescent="0.35">
      <c r="A984" s="60">
        <v>21</v>
      </c>
      <c r="B984" s="60" t="s">
        <v>117</v>
      </c>
      <c r="C984" s="68">
        <v>53.08475</v>
      </c>
      <c r="D984" s="58" t="s">
        <v>65</v>
      </c>
      <c r="E984" s="60" t="s">
        <v>57</v>
      </c>
      <c r="F984" s="60" t="s">
        <v>118</v>
      </c>
      <c r="G984" s="60">
        <v>-83.49</v>
      </c>
      <c r="H984" s="60"/>
      <c r="I984" s="60" t="str">
        <f t="shared" si="62"/>
        <v/>
      </c>
      <c r="J984" s="60" t="str">
        <f>IF(OR(I984="",I985="",I986=""),"",(AVERAGEIF(A984:A$10000,A984,I984:I$10000)))</f>
        <v/>
      </c>
      <c r="K984" s="60"/>
      <c r="L984" s="60" t="str">
        <f>IF(O984="","",A984)</f>
        <v/>
      </c>
      <c r="M984" s="60" t="str">
        <f>IF(O984="","",(VLOOKUP(A984,A984:E7968,5,FALSE)))</f>
        <v/>
      </c>
      <c r="N984" s="60" t="str">
        <f t="shared" si="63"/>
        <v/>
      </c>
      <c r="O984" s="60" t="str">
        <f t="shared" si="61"/>
        <v/>
      </c>
      <c r="P984" s="103">
        <f t="shared" si="64"/>
        <v>20.130000000001758</v>
      </c>
      <c r="Q984" s="58"/>
      <c r="R984" s="58"/>
      <c r="S984" s="102"/>
    </row>
    <row r="985" spans="1:19" ht="12.5" customHeight="1" x14ac:dyDescent="0.35">
      <c r="A985" s="2">
        <v>21</v>
      </c>
      <c r="B985" s="2" t="s">
        <v>117</v>
      </c>
      <c r="C985" s="67">
        <v>53.107810000000001</v>
      </c>
      <c r="D985" t="s">
        <v>65</v>
      </c>
      <c r="E985" s="2" t="s">
        <v>57</v>
      </c>
      <c r="F985" s="2" t="s">
        <v>118</v>
      </c>
      <c r="G985" s="2">
        <v>-83.49</v>
      </c>
      <c r="I985" s="60" t="str">
        <f t="shared" si="62"/>
        <v/>
      </c>
      <c r="J985" s="60" t="str">
        <f>IF(OR(I985="",I986="",I987=""),"",(AVERAGEIF(A985:A$10000,A985,I985:I$10000)))</f>
        <v/>
      </c>
      <c r="K985" s="60"/>
      <c r="L985" s="55" t="str">
        <f>IF(O985="","",A985)</f>
        <v/>
      </c>
      <c r="M985" s="60" t="str">
        <f>IF(O985="","",(VLOOKUP(A985,A985:E7969,5,FALSE)))</f>
        <v/>
      </c>
      <c r="N985" s="55" t="str">
        <f t="shared" si="63"/>
        <v/>
      </c>
      <c r="O985" s="55" t="str">
        <f t="shared" si="61"/>
        <v/>
      </c>
      <c r="P985" s="104">
        <f t="shared" si="64"/>
        <v>23.060000000000969</v>
      </c>
      <c r="Q985" s="58"/>
      <c r="R985" s="58"/>
      <c r="S985" s="102"/>
    </row>
    <row r="986" spans="1:19" ht="12.5" customHeight="1" x14ac:dyDescent="0.35">
      <c r="A986" s="60">
        <v>21</v>
      </c>
      <c r="B986" s="60" t="s">
        <v>117</v>
      </c>
      <c r="C986" s="68">
        <v>53.127650000000003</v>
      </c>
      <c r="D986" s="58" t="s">
        <v>65</v>
      </c>
      <c r="E986" s="60" t="s">
        <v>57</v>
      </c>
      <c r="F986" s="60" t="s">
        <v>118</v>
      </c>
      <c r="G986" s="60">
        <v>-79.98</v>
      </c>
      <c r="H986" s="60"/>
      <c r="I986" s="60" t="str">
        <f t="shared" si="62"/>
        <v/>
      </c>
      <c r="J986" s="60" t="str">
        <f>IF(OR(I986="",I987="",I988=""),"",(AVERAGEIF(A986:A$10000,A986,I986:I$10000)))</f>
        <v/>
      </c>
      <c r="K986" s="60"/>
      <c r="L986" s="60" t="str">
        <f>IF(O986="","",A986)</f>
        <v/>
      </c>
      <c r="M986" s="60" t="str">
        <f>IF(O986="","",(VLOOKUP(A986,A986:E7970,5,FALSE)))</f>
        <v/>
      </c>
      <c r="N986" s="60" t="str">
        <f t="shared" si="63"/>
        <v/>
      </c>
      <c r="O986" s="60" t="str">
        <f t="shared" ref="O986:O1049" si="65">IF(J986="","",IF(AND(J985="",J984="",J983=""),C986,""))</f>
        <v/>
      </c>
      <c r="P986" s="103">
        <f t="shared" si="64"/>
        <v>19.840000000002078</v>
      </c>
      <c r="Q986" s="58"/>
      <c r="R986" s="58"/>
      <c r="S986" s="102"/>
    </row>
    <row r="987" spans="1:19" ht="12.5" customHeight="1" x14ac:dyDescent="0.35">
      <c r="A987" s="2">
        <v>21</v>
      </c>
      <c r="B987" s="2" t="s">
        <v>117</v>
      </c>
      <c r="C987" s="67">
        <v>53.148479999999999</v>
      </c>
      <c r="D987" t="s">
        <v>65</v>
      </c>
      <c r="E987" s="2" t="s">
        <v>57</v>
      </c>
      <c r="F987" s="2" t="s">
        <v>118</v>
      </c>
      <c r="G987" s="2">
        <v>-88.93</v>
      </c>
      <c r="I987" s="60" t="str">
        <f t="shared" si="62"/>
        <v/>
      </c>
      <c r="J987" s="60" t="str">
        <f>IF(OR(I987="",I988="",I989=""),"",(AVERAGEIF(A987:A$10000,A987,I987:I$10000)))</f>
        <v/>
      </c>
      <c r="K987" s="60"/>
      <c r="L987" s="55" t="str">
        <f>IF(O987="","",A987)</f>
        <v/>
      </c>
      <c r="M987" s="60" t="str">
        <f>IF(O987="","",(VLOOKUP(A987,A987:E7971,5,FALSE)))</f>
        <v/>
      </c>
      <c r="N987" s="55" t="str">
        <f t="shared" si="63"/>
        <v/>
      </c>
      <c r="O987" s="55" t="str">
        <f t="shared" si="65"/>
        <v/>
      </c>
      <c r="P987" s="104">
        <f t="shared" si="64"/>
        <v>20.829999999996573</v>
      </c>
      <c r="Q987" s="58"/>
      <c r="R987" s="58"/>
      <c r="S987" s="102"/>
    </row>
    <row r="988" spans="1:19" ht="12.5" customHeight="1" x14ac:dyDescent="0.35">
      <c r="A988" s="60">
        <v>21</v>
      </c>
      <c r="B988" s="60" t="s">
        <v>117</v>
      </c>
      <c r="C988" s="68">
        <v>53.170879999999997</v>
      </c>
      <c r="D988" s="58" t="s">
        <v>65</v>
      </c>
      <c r="E988" s="60" t="s">
        <v>57</v>
      </c>
      <c r="F988" s="60" t="s">
        <v>118</v>
      </c>
      <c r="G988" s="60">
        <v>-86.76</v>
      </c>
      <c r="H988" s="60"/>
      <c r="I988" s="60" t="str">
        <f t="shared" si="62"/>
        <v/>
      </c>
      <c r="J988" s="60" t="str">
        <f>IF(OR(I988="",I989="",I990=""),"",(AVERAGEIF(A988:A$10000,A988,I988:I$10000)))</f>
        <v/>
      </c>
      <c r="K988" s="60"/>
      <c r="L988" s="60" t="str">
        <f>IF(O988="","",A988)</f>
        <v/>
      </c>
      <c r="M988" s="60" t="str">
        <f>IF(O988="","",(VLOOKUP(A988,A988:E7972,5,FALSE)))</f>
        <v/>
      </c>
      <c r="N988" s="60" t="str">
        <f t="shared" si="63"/>
        <v/>
      </c>
      <c r="O988" s="60" t="str">
        <f t="shared" si="65"/>
        <v/>
      </c>
      <c r="P988" s="103">
        <f t="shared" si="64"/>
        <v>22.399999999997533</v>
      </c>
      <c r="Q988" s="58"/>
      <c r="R988" s="58"/>
      <c r="S988" s="102"/>
    </row>
    <row r="989" spans="1:19" ht="12.5" customHeight="1" x14ac:dyDescent="0.35">
      <c r="A989" s="2">
        <v>21</v>
      </c>
      <c r="B989" s="2" t="s">
        <v>117</v>
      </c>
      <c r="C989" s="67">
        <v>53.19258</v>
      </c>
      <c r="D989" t="s">
        <v>65</v>
      </c>
      <c r="E989" s="2" t="s">
        <v>57</v>
      </c>
      <c r="F989" s="2" t="s">
        <v>118</v>
      </c>
      <c r="G989" s="2">
        <v>-90.12</v>
      </c>
      <c r="I989" s="60" t="str">
        <f t="shared" si="62"/>
        <v/>
      </c>
      <c r="J989" s="60" t="str">
        <f>IF(OR(I989="",I990="",I991=""),"",(AVERAGEIF(A989:A$10000,A989,I989:I$10000)))</f>
        <v/>
      </c>
      <c r="K989" s="60"/>
      <c r="L989" s="55" t="str">
        <f>IF(O989="","",A989)</f>
        <v/>
      </c>
      <c r="M989" s="60" t="str">
        <f>IF(O989="","",(VLOOKUP(A989,A989:E7973,5,FALSE)))</f>
        <v/>
      </c>
      <c r="N989" s="55" t="str">
        <f t="shared" si="63"/>
        <v/>
      </c>
      <c r="O989" s="55" t="str">
        <f t="shared" si="65"/>
        <v/>
      </c>
      <c r="P989" s="104">
        <f t="shared" si="64"/>
        <v>21.700000000002717</v>
      </c>
      <c r="Q989" s="58"/>
      <c r="R989" s="58"/>
      <c r="S989" s="102"/>
    </row>
    <row r="990" spans="1:19" ht="12.5" customHeight="1" x14ac:dyDescent="0.35">
      <c r="A990" s="60">
        <v>22</v>
      </c>
      <c r="B990" s="60" t="s">
        <v>117</v>
      </c>
      <c r="C990" s="68">
        <v>54.220599999999997</v>
      </c>
      <c r="D990" s="58" t="s">
        <v>65</v>
      </c>
      <c r="E990" s="60" t="s">
        <v>59</v>
      </c>
      <c r="F990" s="60" t="s">
        <v>118</v>
      </c>
      <c r="G990" s="60">
        <v>-98.49</v>
      </c>
      <c r="H990" s="60"/>
      <c r="I990" s="60" t="str">
        <f t="shared" si="62"/>
        <v/>
      </c>
      <c r="J990" s="60" t="str">
        <f>IF(OR(I990="",I991="",I992=""),"",(AVERAGEIF(A990:A$10000,A990,I990:I$10000)))</f>
        <v/>
      </c>
      <c r="K990" s="60"/>
      <c r="L990" s="60" t="str">
        <f>IF(O990="","",A990)</f>
        <v/>
      </c>
      <c r="M990" s="60" t="str">
        <f>IF(O990="","",(VLOOKUP(A990,A990:E7974,5,FALSE)))</f>
        <v/>
      </c>
      <c r="N990" s="60" t="str">
        <f t="shared" si="63"/>
        <v/>
      </c>
      <c r="O990" s="60" t="str">
        <f t="shared" si="65"/>
        <v/>
      </c>
      <c r="P990" s="103" t="str">
        <f t="shared" si="64"/>
        <v/>
      </c>
      <c r="Q990" s="58"/>
      <c r="R990" s="58"/>
      <c r="S990" s="102"/>
    </row>
    <row r="991" spans="1:19" ht="12.5" customHeight="1" x14ac:dyDescent="0.35">
      <c r="A991" s="2">
        <v>22</v>
      </c>
      <c r="B991" s="2" t="s">
        <v>117</v>
      </c>
      <c r="C991" s="67">
        <v>54.238190000000003</v>
      </c>
      <c r="D991" t="s">
        <v>65</v>
      </c>
      <c r="E991" s="2" t="s">
        <v>59</v>
      </c>
      <c r="F991" s="2" t="s">
        <v>118</v>
      </c>
      <c r="G991" s="2">
        <v>-98.49</v>
      </c>
      <c r="I991" s="60" t="str">
        <f t="shared" si="62"/>
        <v/>
      </c>
      <c r="J991" s="60" t="str">
        <f>IF(OR(I991="",I992="",I993=""),"",(AVERAGEIF(A991:A$10000,A991,I991:I$10000)))</f>
        <v/>
      </c>
      <c r="K991" s="60"/>
      <c r="L991" s="55" t="str">
        <f>IF(O991="","",A991)</f>
        <v/>
      </c>
      <c r="M991" s="60" t="str">
        <f>IF(O991="","",(VLOOKUP(A991,A991:E7975,5,FALSE)))</f>
        <v/>
      </c>
      <c r="N991" s="55" t="str">
        <f t="shared" si="63"/>
        <v/>
      </c>
      <c r="O991" s="55" t="str">
        <f t="shared" si="65"/>
        <v/>
      </c>
      <c r="P991" s="104">
        <f t="shared" si="64"/>
        <v>17.590000000005546</v>
      </c>
      <c r="Q991" s="58"/>
      <c r="R991" s="58"/>
      <c r="S991" s="102"/>
    </row>
    <row r="992" spans="1:19" ht="12.5" customHeight="1" x14ac:dyDescent="0.35">
      <c r="A992" s="60">
        <v>22</v>
      </c>
      <c r="B992" s="60" t="s">
        <v>117</v>
      </c>
      <c r="C992" s="68">
        <v>54.264060000000001</v>
      </c>
      <c r="D992" s="58" t="s">
        <v>65</v>
      </c>
      <c r="E992" s="60" t="s">
        <v>59</v>
      </c>
      <c r="F992" s="60" t="s">
        <v>118</v>
      </c>
      <c r="G992" s="60">
        <v>-94.53</v>
      </c>
      <c r="H992" s="60"/>
      <c r="I992" s="60" t="str">
        <f t="shared" si="62"/>
        <v/>
      </c>
      <c r="J992" s="60" t="str">
        <f>IF(OR(I992="",I993="",I994=""),"",(AVERAGEIF(A992:A$10000,A992,I992:I$10000)))</f>
        <v/>
      </c>
      <c r="K992" s="60"/>
      <c r="L992" s="60" t="str">
        <f>IF(O992="","",A992)</f>
        <v/>
      </c>
      <c r="M992" s="60" t="str">
        <f>IF(O992="","",(VLOOKUP(A992,A992:E7976,5,FALSE)))</f>
        <v/>
      </c>
      <c r="N992" s="60" t="str">
        <f t="shared" si="63"/>
        <v/>
      </c>
      <c r="O992" s="60" t="str">
        <f t="shared" si="65"/>
        <v/>
      </c>
      <c r="P992" s="103">
        <f t="shared" si="64"/>
        <v>25.869999999997617</v>
      </c>
      <c r="Q992" s="58"/>
      <c r="R992" s="58"/>
      <c r="S992" s="102"/>
    </row>
    <row r="993" spans="1:19" ht="12.5" customHeight="1" x14ac:dyDescent="0.35">
      <c r="A993" s="2">
        <v>22</v>
      </c>
      <c r="B993" s="2" t="s">
        <v>117</v>
      </c>
      <c r="C993" s="67">
        <v>54.28689</v>
      </c>
      <c r="D993" t="s">
        <v>65</v>
      </c>
      <c r="E993" s="2" t="s">
        <v>59</v>
      </c>
      <c r="F993" s="2" t="s">
        <v>118</v>
      </c>
      <c r="G993" s="2">
        <v>-92.78</v>
      </c>
      <c r="I993" s="60" t="str">
        <f t="shared" si="62"/>
        <v/>
      </c>
      <c r="J993" s="60" t="str">
        <f>IF(OR(I993="",I994="",I995=""),"",(AVERAGEIF(A993:A$10000,A993,I993:I$10000)))</f>
        <v/>
      </c>
      <c r="K993" s="60"/>
      <c r="L993" s="55" t="str">
        <f>IF(O993="","",A993)</f>
        <v/>
      </c>
      <c r="M993" s="60" t="str">
        <f>IF(O993="","",(VLOOKUP(A993,A993:E7977,5,FALSE)))</f>
        <v/>
      </c>
      <c r="N993" s="55" t="str">
        <f t="shared" si="63"/>
        <v/>
      </c>
      <c r="O993" s="55" t="str">
        <f t="shared" si="65"/>
        <v/>
      </c>
      <c r="P993" s="104">
        <f t="shared" si="64"/>
        <v>22.829999999999018</v>
      </c>
      <c r="Q993" s="58"/>
      <c r="R993" s="58"/>
      <c r="S993" s="102"/>
    </row>
    <row r="994" spans="1:19" ht="12.5" customHeight="1" x14ac:dyDescent="0.35">
      <c r="A994" s="60">
        <v>22</v>
      </c>
      <c r="B994" s="60" t="s">
        <v>117</v>
      </c>
      <c r="C994" s="68">
        <v>54.310009999999998</v>
      </c>
      <c r="D994" s="58" t="s">
        <v>65</v>
      </c>
      <c r="E994" s="60" t="s">
        <v>59</v>
      </c>
      <c r="F994" s="60" t="s">
        <v>118</v>
      </c>
      <c r="G994" s="60">
        <v>-98.34</v>
      </c>
      <c r="H994" s="60"/>
      <c r="I994" s="60" t="str">
        <f t="shared" si="62"/>
        <v/>
      </c>
      <c r="J994" s="60" t="str">
        <f>IF(OR(I994="",I995="",I996=""),"",(AVERAGEIF(A994:A$10000,A994,I994:I$10000)))</f>
        <v/>
      </c>
      <c r="K994" s="60"/>
      <c r="L994" s="60" t="str">
        <f>IF(O994="","",A994)</f>
        <v/>
      </c>
      <c r="M994" s="60" t="str">
        <f>IF(O994="","",(VLOOKUP(A994,A994:E7978,5,FALSE)))</f>
        <v/>
      </c>
      <c r="N994" s="60" t="str">
        <f t="shared" si="63"/>
        <v/>
      </c>
      <c r="O994" s="60" t="str">
        <f t="shared" si="65"/>
        <v/>
      </c>
      <c r="P994" s="103">
        <f t="shared" si="64"/>
        <v>23.119999999998697</v>
      </c>
      <c r="Q994" s="58"/>
      <c r="R994" s="58"/>
      <c r="S994" s="102"/>
    </row>
    <row r="995" spans="1:19" ht="12.5" customHeight="1" x14ac:dyDescent="0.35">
      <c r="A995" s="2">
        <v>22</v>
      </c>
      <c r="B995" s="2" t="s">
        <v>117</v>
      </c>
      <c r="C995" s="67">
        <v>54.326189999999997</v>
      </c>
      <c r="D995" t="s">
        <v>65</v>
      </c>
      <c r="E995" s="2" t="s">
        <v>59</v>
      </c>
      <c r="F995" s="2" t="s">
        <v>118</v>
      </c>
      <c r="G995" s="2">
        <v>-96.33</v>
      </c>
      <c r="I995" s="60" t="str">
        <f t="shared" si="62"/>
        <v/>
      </c>
      <c r="J995" s="60" t="str">
        <f>IF(OR(I995="",I996="",I997=""),"",(AVERAGEIF(A995:A$10000,A995,I995:I$10000)))</f>
        <v/>
      </c>
      <c r="K995" s="60"/>
      <c r="L995" s="55" t="str">
        <f>IF(O995="","",A995)</f>
        <v/>
      </c>
      <c r="M995" s="60" t="str">
        <f>IF(O995="","",(VLOOKUP(A995,A995:E7979,5,FALSE)))</f>
        <v/>
      </c>
      <c r="N995" s="55" t="str">
        <f t="shared" si="63"/>
        <v/>
      </c>
      <c r="O995" s="55" t="str">
        <f t="shared" si="65"/>
        <v/>
      </c>
      <c r="P995" s="104">
        <f t="shared" si="64"/>
        <v>16.179999999998529</v>
      </c>
      <c r="Q995" s="58"/>
      <c r="R995" s="58"/>
      <c r="S995" s="102"/>
    </row>
    <row r="996" spans="1:19" ht="12.5" customHeight="1" x14ac:dyDescent="0.35">
      <c r="A996" s="60">
        <v>22</v>
      </c>
      <c r="B996" s="60" t="s">
        <v>117</v>
      </c>
      <c r="C996" s="68">
        <v>54.345869999999998</v>
      </c>
      <c r="D996" s="58" t="s">
        <v>65</v>
      </c>
      <c r="E996" s="60" t="s">
        <v>59</v>
      </c>
      <c r="F996" s="60" t="s">
        <v>118</v>
      </c>
      <c r="G996" s="60">
        <v>-95.28</v>
      </c>
      <c r="H996" s="60"/>
      <c r="I996" s="60" t="str">
        <f t="shared" si="62"/>
        <v/>
      </c>
      <c r="J996" s="60" t="str">
        <f>IF(OR(I996="",I997="",I998=""),"",(AVERAGEIF(A996:A$10000,A996,I996:I$10000)))</f>
        <v/>
      </c>
      <c r="K996" s="60"/>
      <c r="L996" s="60" t="str">
        <f>IF(O996="","",A996)</f>
        <v/>
      </c>
      <c r="M996" s="60" t="str">
        <f>IF(O996="","",(VLOOKUP(A996,A996:E7980,5,FALSE)))</f>
        <v/>
      </c>
      <c r="N996" s="60" t="str">
        <f t="shared" si="63"/>
        <v/>
      </c>
      <c r="O996" s="60" t="str">
        <f t="shared" si="65"/>
        <v/>
      </c>
      <c r="P996" s="103">
        <f t="shared" si="64"/>
        <v>19.68000000000103</v>
      </c>
      <c r="Q996" s="58"/>
      <c r="R996" s="58"/>
      <c r="S996" s="102"/>
    </row>
    <row r="997" spans="1:19" ht="12.5" customHeight="1" x14ac:dyDescent="0.35">
      <c r="A997" s="2">
        <v>22</v>
      </c>
      <c r="B997" s="2" t="s">
        <v>117</v>
      </c>
      <c r="C997" s="67">
        <v>54.362929999999999</v>
      </c>
      <c r="D997" t="s">
        <v>65</v>
      </c>
      <c r="E997" s="2" t="s">
        <v>59</v>
      </c>
      <c r="F997" s="2" t="s">
        <v>118</v>
      </c>
      <c r="G997" s="2">
        <v>-97.31</v>
      </c>
      <c r="I997" s="60" t="str">
        <f t="shared" si="62"/>
        <v/>
      </c>
      <c r="J997" s="60" t="str">
        <f>IF(OR(I997="",I998="",I999=""),"",(AVERAGEIF(A997:A$10000,A997,I997:I$10000)))</f>
        <v/>
      </c>
      <c r="K997" s="60"/>
      <c r="L997" s="55" t="str">
        <f>IF(O997="","",A997)</f>
        <v/>
      </c>
      <c r="M997" s="60" t="str">
        <f>IF(O997="","",(VLOOKUP(A997,A997:E7981,5,FALSE)))</f>
        <v/>
      </c>
      <c r="N997" s="55" t="str">
        <f t="shared" si="63"/>
        <v/>
      </c>
      <c r="O997" s="55" t="str">
        <f t="shared" si="65"/>
        <v/>
      </c>
      <c r="P997" s="104">
        <f t="shared" si="64"/>
        <v>17.060000000000741</v>
      </c>
      <c r="Q997" s="58"/>
      <c r="R997" s="58"/>
      <c r="S997" s="102"/>
    </row>
    <row r="998" spans="1:19" ht="12.5" customHeight="1" x14ac:dyDescent="0.35">
      <c r="A998" s="60">
        <v>22</v>
      </c>
      <c r="B998" s="60" t="s">
        <v>117</v>
      </c>
      <c r="C998" s="68">
        <v>54.381189999999997</v>
      </c>
      <c r="D998" s="58" t="s">
        <v>65</v>
      </c>
      <c r="E998" s="60" t="s">
        <v>59</v>
      </c>
      <c r="F998" s="60" t="s">
        <v>118</v>
      </c>
      <c r="G998" s="60">
        <v>-97.31</v>
      </c>
      <c r="H998" s="60"/>
      <c r="I998" s="60" t="str">
        <f t="shared" si="62"/>
        <v/>
      </c>
      <c r="J998" s="60" t="str">
        <f>IF(OR(I998="",I999="",I1000=""),"",(AVERAGEIF(A998:A$10000,A998,I998:I$10000)))</f>
        <v/>
      </c>
      <c r="K998" s="60"/>
      <c r="L998" s="60" t="str">
        <f>IF(O998="","",A998)</f>
        <v/>
      </c>
      <c r="M998" s="60" t="str">
        <f>IF(O998="","",(VLOOKUP(A998,A998:E7982,5,FALSE)))</f>
        <v/>
      </c>
      <c r="N998" s="60" t="str">
        <f t="shared" si="63"/>
        <v/>
      </c>
      <c r="O998" s="60" t="str">
        <f t="shared" si="65"/>
        <v/>
      </c>
      <c r="P998" s="103">
        <f t="shared" si="64"/>
        <v>18.259999999997945</v>
      </c>
      <c r="Q998" s="58"/>
      <c r="R998" s="58"/>
      <c r="S998" s="102"/>
    </row>
    <row r="999" spans="1:19" ht="12.5" customHeight="1" x14ac:dyDescent="0.35">
      <c r="A999" s="2">
        <v>22</v>
      </c>
      <c r="B999" s="2" t="s">
        <v>117</v>
      </c>
      <c r="C999" s="67">
        <v>54.399450000000002</v>
      </c>
      <c r="D999" t="s">
        <v>65</v>
      </c>
      <c r="E999" s="2" t="s">
        <v>59</v>
      </c>
      <c r="F999" s="2" t="s">
        <v>118</v>
      </c>
      <c r="G999" s="2">
        <v>-96.06</v>
      </c>
      <c r="I999" s="60" t="str">
        <f t="shared" si="62"/>
        <v/>
      </c>
      <c r="J999" s="60" t="str">
        <f>IF(OR(I999="",I1000="",I1001=""),"",(AVERAGEIF(A999:A$10000,A999,I999:I$10000)))</f>
        <v/>
      </c>
      <c r="K999" s="60"/>
      <c r="L999" s="55" t="str">
        <f>IF(O999="","",A999)</f>
        <v/>
      </c>
      <c r="M999" s="60" t="str">
        <f>IF(O999="","",(VLOOKUP(A999,A999:E7983,5,FALSE)))</f>
        <v/>
      </c>
      <c r="N999" s="55" t="str">
        <f t="shared" si="63"/>
        <v/>
      </c>
      <c r="O999" s="55" t="str">
        <f t="shared" si="65"/>
        <v/>
      </c>
      <c r="P999" s="104">
        <f t="shared" si="64"/>
        <v>18.26000000000505</v>
      </c>
      <c r="Q999" s="58"/>
      <c r="R999" s="58"/>
      <c r="S999" s="102"/>
    </row>
    <row r="1000" spans="1:19" ht="12.5" customHeight="1" x14ac:dyDescent="0.35">
      <c r="A1000" s="60">
        <v>22</v>
      </c>
      <c r="B1000" s="60" t="s">
        <v>117</v>
      </c>
      <c r="C1000" s="68">
        <v>54.430709999999998</v>
      </c>
      <c r="D1000" s="58" t="s">
        <v>65</v>
      </c>
      <c r="E1000" s="60" t="s">
        <v>59</v>
      </c>
      <c r="F1000" s="60" t="s">
        <v>118</v>
      </c>
      <c r="G1000" s="60">
        <v>-93.69</v>
      </c>
      <c r="H1000" s="60"/>
      <c r="I1000" s="60" t="str">
        <f t="shared" si="62"/>
        <v/>
      </c>
      <c r="J1000" s="60" t="str">
        <f>IF(OR(I1000="",I1001="",I1002=""),"",(AVERAGEIF(A1000:A$10000,A1000,I1000:I$10000)))</f>
        <v/>
      </c>
      <c r="K1000" s="60"/>
      <c r="L1000" s="60" t="str">
        <f>IF(O1000="","",A1000)</f>
        <v/>
      </c>
      <c r="M1000" s="60" t="str">
        <f>IF(O1000="","",(VLOOKUP(A1000,A1000:E7984,5,FALSE)))</f>
        <v/>
      </c>
      <c r="N1000" s="60" t="str">
        <f t="shared" si="63"/>
        <v/>
      </c>
      <c r="O1000" s="60" t="str">
        <f t="shared" si="65"/>
        <v/>
      </c>
      <c r="P1000" s="103">
        <f t="shared" si="64"/>
        <v>31.259999999996069</v>
      </c>
      <c r="Q1000" s="58"/>
      <c r="R1000" s="58"/>
      <c r="S1000" s="102"/>
    </row>
    <row r="1001" spans="1:19" ht="12.5" customHeight="1" x14ac:dyDescent="0.35">
      <c r="A1001" s="2">
        <v>22</v>
      </c>
      <c r="B1001" s="2" t="s">
        <v>117</v>
      </c>
      <c r="C1001" s="67">
        <v>54.461179999999999</v>
      </c>
      <c r="D1001" t="s">
        <v>65</v>
      </c>
      <c r="E1001" s="2" t="s">
        <v>59</v>
      </c>
      <c r="F1001" s="2" t="s">
        <v>118</v>
      </c>
      <c r="G1001" s="2">
        <v>-90.9</v>
      </c>
      <c r="I1001" s="60" t="str">
        <f t="shared" si="62"/>
        <v/>
      </c>
      <c r="J1001" s="60" t="str">
        <f>IF(OR(I1001="",I1002="",I1003=""),"",(AVERAGEIF(A1001:A$10000,A1001,I1001:I$10000)))</f>
        <v/>
      </c>
      <c r="K1001" s="60"/>
      <c r="L1001" s="55" t="str">
        <f>IF(O1001="","",A1001)</f>
        <v/>
      </c>
      <c r="M1001" s="60" t="str">
        <f>IF(O1001="","",(VLOOKUP(A1001,A1001:E7985,5,FALSE)))</f>
        <v/>
      </c>
      <c r="N1001" s="55" t="str">
        <f t="shared" si="63"/>
        <v/>
      </c>
      <c r="O1001" s="55" t="str">
        <f t="shared" si="65"/>
        <v/>
      </c>
      <c r="P1001" s="104">
        <f t="shared" si="64"/>
        <v>30.470000000001107</v>
      </c>
      <c r="Q1001" s="58"/>
      <c r="R1001" s="58"/>
      <c r="S1001" s="102"/>
    </row>
    <row r="1002" spans="1:19" ht="12.5" customHeight="1" x14ac:dyDescent="0.35">
      <c r="A1002" s="60">
        <v>22</v>
      </c>
      <c r="B1002" s="60" t="s">
        <v>117</v>
      </c>
      <c r="C1002" s="68">
        <v>54.481580000000001</v>
      </c>
      <c r="D1002" s="58" t="s">
        <v>65</v>
      </c>
      <c r="E1002" s="60" t="s">
        <v>59</v>
      </c>
      <c r="F1002" s="60" t="s">
        <v>118</v>
      </c>
      <c r="G1002" s="60">
        <v>-98.96</v>
      </c>
      <c r="H1002" s="60"/>
      <c r="I1002" s="60" t="str">
        <f t="shared" si="62"/>
        <v/>
      </c>
      <c r="J1002" s="60" t="str">
        <f>IF(OR(I1002="",I1003="",I1004=""),"",(AVERAGEIF(A1002:A$10000,A1002,I1002:I$10000)))</f>
        <v/>
      </c>
      <c r="K1002" s="60"/>
      <c r="L1002" s="60" t="str">
        <f>IF(O1002="","",A1002)</f>
        <v/>
      </c>
      <c r="M1002" s="60" t="str">
        <f>IF(O1002="","",(VLOOKUP(A1002,A1002:E7986,5,FALSE)))</f>
        <v/>
      </c>
      <c r="N1002" s="60" t="str">
        <f t="shared" si="63"/>
        <v/>
      </c>
      <c r="O1002" s="60" t="str">
        <f t="shared" si="65"/>
        <v/>
      </c>
      <c r="P1002" s="103">
        <f t="shared" si="64"/>
        <v>20.400000000002194</v>
      </c>
      <c r="Q1002" s="58"/>
      <c r="R1002" s="58"/>
      <c r="S1002" s="102"/>
    </row>
    <row r="1003" spans="1:19" ht="12.5" customHeight="1" x14ac:dyDescent="0.35">
      <c r="A1003" s="2">
        <v>22</v>
      </c>
      <c r="B1003" s="2" t="s">
        <v>117</v>
      </c>
      <c r="C1003" s="67">
        <v>54.502270000000003</v>
      </c>
      <c r="D1003" t="s">
        <v>65</v>
      </c>
      <c r="E1003" s="2" t="s">
        <v>59</v>
      </c>
      <c r="F1003" s="2" t="s">
        <v>118</v>
      </c>
      <c r="G1003" s="2">
        <v>-87.16</v>
      </c>
      <c r="I1003" s="60" t="str">
        <f t="shared" si="62"/>
        <v/>
      </c>
      <c r="J1003" s="60" t="str">
        <f>IF(OR(I1003="",I1004="",I1005=""),"",(AVERAGEIF(A1003:A$10000,A1003,I1003:I$10000)))</f>
        <v/>
      </c>
      <c r="K1003" s="60"/>
      <c r="L1003" s="55" t="str">
        <f>IF(O1003="","",A1003)</f>
        <v/>
      </c>
      <c r="M1003" s="60" t="str">
        <f>IF(O1003="","",(VLOOKUP(A1003,A1003:E7987,5,FALSE)))</f>
        <v/>
      </c>
      <c r="N1003" s="55" t="str">
        <f t="shared" si="63"/>
        <v/>
      </c>
      <c r="O1003" s="55" t="str">
        <f t="shared" si="65"/>
        <v/>
      </c>
      <c r="P1003" s="104">
        <f t="shared" si="64"/>
        <v>20.690000000001874</v>
      </c>
      <c r="Q1003" s="58"/>
      <c r="R1003" s="58"/>
      <c r="S1003" s="102"/>
    </row>
    <row r="1004" spans="1:19" ht="12.5" customHeight="1" x14ac:dyDescent="0.35">
      <c r="A1004" s="60">
        <v>22</v>
      </c>
      <c r="B1004" s="60" t="s">
        <v>117</v>
      </c>
      <c r="C1004" s="68">
        <v>54.527900000000002</v>
      </c>
      <c r="D1004" s="58" t="s">
        <v>65</v>
      </c>
      <c r="E1004" s="60" t="s">
        <v>59</v>
      </c>
      <c r="F1004" s="60" t="s">
        <v>118</v>
      </c>
      <c r="G1004" s="60">
        <v>-90.31</v>
      </c>
      <c r="H1004" s="60"/>
      <c r="I1004" s="60" t="str">
        <f t="shared" si="62"/>
        <v/>
      </c>
      <c r="J1004" s="60" t="str">
        <f>IF(OR(I1004="",I1005="",I1006=""),"",(AVERAGEIF(A1004:A$10000,A1004,I1004:I$10000)))</f>
        <v/>
      </c>
      <c r="K1004" s="60"/>
      <c r="L1004" s="60" t="str">
        <f>IF(O1004="","",A1004)</f>
        <v/>
      </c>
      <c r="M1004" s="60" t="str">
        <f>IF(O1004="","",(VLOOKUP(A1004,A1004:E7988,5,FALSE)))</f>
        <v/>
      </c>
      <c r="N1004" s="60" t="str">
        <f t="shared" si="63"/>
        <v/>
      </c>
      <c r="O1004" s="60" t="str">
        <f t="shared" si="65"/>
        <v/>
      </c>
      <c r="P1004" s="103">
        <f t="shared" si="64"/>
        <v>25.629999999999598</v>
      </c>
      <c r="Q1004" s="58"/>
      <c r="R1004" s="58"/>
      <c r="S1004" s="102"/>
    </row>
    <row r="1005" spans="1:19" ht="12.5" customHeight="1" x14ac:dyDescent="0.35">
      <c r="A1005" s="2">
        <v>22</v>
      </c>
      <c r="B1005" s="2" t="s">
        <v>117</v>
      </c>
      <c r="C1005" s="67">
        <v>54.546349999999997</v>
      </c>
      <c r="D1005" t="s">
        <v>65</v>
      </c>
      <c r="E1005" s="2" t="s">
        <v>59</v>
      </c>
      <c r="F1005" s="2" t="s">
        <v>118</v>
      </c>
      <c r="G1005" s="2">
        <v>-91.5</v>
      </c>
      <c r="I1005" s="60" t="str">
        <f t="shared" si="62"/>
        <v/>
      </c>
      <c r="J1005" s="60" t="str">
        <f>IF(OR(I1005="",I1006="",I1007=""),"",(AVERAGEIF(A1005:A$10000,A1005,I1005:I$10000)))</f>
        <v/>
      </c>
      <c r="K1005" s="60"/>
      <c r="L1005" s="55" t="str">
        <f>IF(O1005="","",A1005)</f>
        <v/>
      </c>
      <c r="M1005" s="60" t="str">
        <f>IF(O1005="","",(VLOOKUP(A1005,A1005:E7989,5,FALSE)))</f>
        <v/>
      </c>
      <c r="N1005" s="55" t="str">
        <f t="shared" si="63"/>
        <v/>
      </c>
      <c r="O1005" s="55" t="str">
        <f t="shared" si="65"/>
        <v/>
      </c>
      <c r="P1005" s="104">
        <f t="shared" si="64"/>
        <v>18.449999999994304</v>
      </c>
      <c r="Q1005" s="58"/>
      <c r="R1005" s="58"/>
      <c r="S1005" s="102"/>
    </row>
    <row r="1006" spans="1:19" ht="12.5" customHeight="1" x14ac:dyDescent="0.35">
      <c r="A1006" s="60">
        <v>22</v>
      </c>
      <c r="B1006" s="60" t="s">
        <v>117</v>
      </c>
      <c r="C1006" s="68">
        <v>54.567590000000003</v>
      </c>
      <c r="D1006" s="58" t="s">
        <v>65</v>
      </c>
      <c r="E1006" s="60" t="s">
        <v>59</v>
      </c>
      <c r="F1006" s="60" t="s">
        <v>118</v>
      </c>
      <c r="G1006" s="60">
        <v>-92.89</v>
      </c>
      <c r="H1006" s="60"/>
      <c r="I1006" s="60" t="str">
        <f t="shared" si="62"/>
        <v/>
      </c>
      <c r="J1006" s="60" t="str">
        <f>IF(OR(I1006="",I1007="",I1008=""),"",(AVERAGEIF(A1006:A$10000,A1006,I1006:I$10000)))</f>
        <v/>
      </c>
      <c r="K1006" s="60"/>
      <c r="L1006" s="60" t="str">
        <f>IF(O1006="","",A1006)</f>
        <v/>
      </c>
      <c r="M1006" s="60" t="str">
        <f>IF(O1006="","",(VLOOKUP(A1006,A1006:E7990,5,FALSE)))</f>
        <v/>
      </c>
      <c r="N1006" s="60" t="str">
        <f t="shared" si="63"/>
        <v/>
      </c>
      <c r="O1006" s="60" t="str">
        <f t="shared" si="65"/>
        <v/>
      </c>
      <c r="P1006" s="103">
        <f t="shared" si="64"/>
        <v>21.240000000005921</v>
      </c>
      <c r="Q1006" s="58"/>
      <c r="R1006" s="58"/>
      <c r="S1006" s="102"/>
    </row>
    <row r="1007" spans="1:19" ht="12.5" customHeight="1" x14ac:dyDescent="0.35">
      <c r="A1007" s="2">
        <v>22</v>
      </c>
      <c r="B1007" s="2" t="s">
        <v>117</v>
      </c>
      <c r="C1007" s="67">
        <v>54.587359999999997</v>
      </c>
      <c r="D1007" t="s">
        <v>65</v>
      </c>
      <c r="E1007" s="2" t="s">
        <v>59</v>
      </c>
      <c r="F1007" s="2" t="s">
        <v>118</v>
      </c>
      <c r="G1007" s="2">
        <v>-89.84</v>
      </c>
      <c r="I1007" s="60" t="str">
        <f t="shared" si="62"/>
        <v/>
      </c>
      <c r="J1007" s="60" t="str">
        <f>IF(OR(I1007="",I1008="",I1009=""),"",(AVERAGEIF(A1007:A$10000,A1007,I1007:I$10000)))</f>
        <v/>
      </c>
      <c r="K1007" s="60"/>
      <c r="L1007" s="55" t="str">
        <f>IF(O1007="","",A1007)</f>
        <v/>
      </c>
      <c r="M1007" s="60" t="str">
        <f>IF(O1007="","",(VLOOKUP(A1007,A1007:E7991,5,FALSE)))</f>
        <v/>
      </c>
      <c r="N1007" s="55" t="str">
        <f t="shared" si="63"/>
        <v/>
      </c>
      <c r="O1007" s="55" t="str">
        <f t="shared" si="65"/>
        <v/>
      </c>
      <c r="P1007" s="104">
        <f t="shared" si="64"/>
        <v>19.76999999999407</v>
      </c>
      <c r="Q1007" s="58"/>
      <c r="R1007" s="58"/>
      <c r="S1007" s="102"/>
    </row>
    <row r="1008" spans="1:19" ht="12.5" customHeight="1" x14ac:dyDescent="0.35">
      <c r="A1008" s="60">
        <v>22</v>
      </c>
      <c r="B1008" s="60" t="s">
        <v>117</v>
      </c>
      <c r="C1008" s="68">
        <v>54.61177</v>
      </c>
      <c r="D1008" s="58" t="s">
        <v>65</v>
      </c>
      <c r="E1008" s="60" t="s">
        <v>59</v>
      </c>
      <c r="F1008" s="60" t="s">
        <v>118</v>
      </c>
      <c r="G1008" s="60">
        <v>-84.98</v>
      </c>
      <c r="H1008" s="60"/>
      <c r="I1008" s="60" t="str">
        <f t="shared" si="62"/>
        <v/>
      </c>
      <c r="J1008" s="60" t="str">
        <f>IF(OR(I1008="",I1009="",I1010=""),"",(AVERAGEIF(A1008:A$10000,A1008,I1008:I$10000)))</f>
        <v/>
      </c>
      <c r="K1008" s="60"/>
      <c r="L1008" s="60" t="str">
        <f>IF(O1008="","",A1008)</f>
        <v/>
      </c>
      <c r="M1008" s="60" t="str">
        <f>IF(O1008="","",(VLOOKUP(A1008,A1008:E7992,5,FALSE)))</f>
        <v/>
      </c>
      <c r="N1008" s="60" t="str">
        <f t="shared" si="63"/>
        <v/>
      </c>
      <c r="O1008" s="60" t="str">
        <f t="shared" si="65"/>
        <v/>
      </c>
      <c r="P1008" s="103">
        <f t="shared" si="64"/>
        <v>24.410000000003151</v>
      </c>
      <c r="Q1008" s="58"/>
      <c r="R1008" s="58"/>
      <c r="S1008" s="102"/>
    </row>
    <row r="1009" spans="1:19" ht="12.5" customHeight="1" x14ac:dyDescent="0.35">
      <c r="A1009" s="2">
        <v>22</v>
      </c>
      <c r="B1009" s="2" t="s">
        <v>117</v>
      </c>
      <c r="C1009" s="67">
        <v>54.629629999999999</v>
      </c>
      <c r="D1009" t="s">
        <v>65</v>
      </c>
      <c r="E1009" s="2" t="s">
        <v>59</v>
      </c>
      <c r="F1009" s="2" t="s">
        <v>118</v>
      </c>
      <c r="G1009" s="2">
        <v>-78.61</v>
      </c>
      <c r="I1009" s="60" t="str">
        <f t="shared" si="62"/>
        <v/>
      </c>
      <c r="J1009" s="60" t="str">
        <f>IF(OR(I1009="",I1010="",I1011=""),"",(AVERAGEIF(A1009:A$10000,A1009,I1009:I$10000)))</f>
        <v/>
      </c>
      <c r="K1009" s="60"/>
      <c r="L1009" s="55" t="str">
        <f>IF(O1009="","",A1009)</f>
        <v/>
      </c>
      <c r="M1009" s="60" t="str">
        <f>IF(O1009="","",(VLOOKUP(A1009,A1009:E7993,5,FALSE)))</f>
        <v/>
      </c>
      <c r="N1009" s="55" t="str">
        <f t="shared" si="63"/>
        <v/>
      </c>
      <c r="O1009" s="55" t="str">
        <f t="shared" si="65"/>
        <v/>
      </c>
      <c r="P1009" s="104">
        <f t="shared" si="64"/>
        <v>17.859999999998877</v>
      </c>
      <c r="Q1009" s="58"/>
      <c r="R1009" s="58"/>
      <c r="S1009" s="102"/>
    </row>
    <row r="1010" spans="1:19" ht="12.5" customHeight="1" x14ac:dyDescent="0.35">
      <c r="A1010" s="60">
        <v>22</v>
      </c>
      <c r="B1010" s="60" t="s">
        <v>117</v>
      </c>
      <c r="C1010" s="68">
        <v>54.650100000000002</v>
      </c>
      <c r="D1010" s="58" t="s">
        <v>65</v>
      </c>
      <c r="E1010" s="60" t="s">
        <v>59</v>
      </c>
      <c r="F1010" s="60" t="s">
        <v>118</v>
      </c>
      <c r="G1010" s="60">
        <v>-71.88</v>
      </c>
      <c r="H1010" s="60"/>
      <c r="I1010" s="60">
        <f t="shared" si="62"/>
        <v>-71.88</v>
      </c>
      <c r="J1010" s="60">
        <f>IF(OR(I1010="",I1011="",I1012=""),"",(AVERAGEIF(A1010:A$10000,A1010,I1010:I$10000)))</f>
        <v>-55.914583333333333</v>
      </c>
      <c r="K1010" s="60"/>
      <c r="L1010" s="60">
        <f>IF(O1010="","",A1010)</f>
        <v>22</v>
      </c>
      <c r="M1010" s="60" t="str">
        <f>IF(O1010="","",(VLOOKUP(A1010,A1010:E7994,5,FALSE)))</f>
        <v>TaskC</v>
      </c>
      <c r="N1010" s="60">
        <f t="shared" si="63"/>
        <v>-71.88</v>
      </c>
      <c r="O1010" s="60">
        <f t="shared" si="65"/>
        <v>54.650100000000002</v>
      </c>
      <c r="P1010" s="103">
        <f t="shared" si="64"/>
        <v>20.470000000003097</v>
      </c>
      <c r="Q1010" s="58"/>
      <c r="R1010" s="58"/>
      <c r="S1010" s="102"/>
    </row>
    <row r="1011" spans="1:19" ht="12.5" customHeight="1" x14ac:dyDescent="0.35">
      <c r="A1011" s="2">
        <v>22</v>
      </c>
      <c r="B1011" s="2" t="s">
        <v>117</v>
      </c>
      <c r="C1011" s="67">
        <v>54.678609999999999</v>
      </c>
      <c r="D1011" t="s">
        <v>65</v>
      </c>
      <c r="E1011" s="2" t="s">
        <v>59</v>
      </c>
      <c r="F1011" s="2" t="s">
        <v>118</v>
      </c>
      <c r="G1011" s="2">
        <v>-65.92</v>
      </c>
      <c r="I1011" s="60">
        <f t="shared" si="62"/>
        <v>-65.92</v>
      </c>
      <c r="J1011" s="60">
        <f>IF(OR(I1011="",I1012="",I1013=""),"",(AVERAGEIF(A1011:A$10000,A1011,I1011:I$10000)))</f>
        <v>-55.220434782608692</v>
      </c>
      <c r="K1011" s="60"/>
      <c r="L1011" s="55" t="str">
        <f>IF(O1011="","",A1011)</f>
        <v/>
      </c>
      <c r="M1011" s="60" t="str">
        <f>IF(O1011="","",(VLOOKUP(A1011,A1011:E7995,5,FALSE)))</f>
        <v/>
      </c>
      <c r="N1011" s="55" t="str">
        <f t="shared" si="63"/>
        <v/>
      </c>
      <c r="O1011" s="55" t="str">
        <f t="shared" si="65"/>
        <v/>
      </c>
      <c r="P1011" s="104">
        <f t="shared" si="64"/>
        <v>28.509999999997149</v>
      </c>
      <c r="Q1011" s="58"/>
      <c r="R1011" s="58"/>
      <c r="S1011" s="102"/>
    </row>
    <row r="1012" spans="1:19" ht="12.5" customHeight="1" x14ac:dyDescent="0.35">
      <c r="A1012" s="60">
        <v>22</v>
      </c>
      <c r="B1012" s="60" t="s">
        <v>117</v>
      </c>
      <c r="C1012" s="68">
        <v>54.702480000000001</v>
      </c>
      <c r="D1012" s="58" t="s">
        <v>65</v>
      </c>
      <c r="E1012" s="60" t="s">
        <v>59</v>
      </c>
      <c r="F1012" s="60" t="s">
        <v>118</v>
      </c>
      <c r="G1012" s="60">
        <v>-66.569999999999993</v>
      </c>
      <c r="H1012" s="60"/>
      <c r="I1012" s="60">
        <f t="shared" si="62"/>
        <v>-66.569999999999993</v>
      </c>
      <c r="J1012" s="60">
        <f>IF(OR(I1012="",I1013="",I1014=""),"",(AVERAGEIF(A1012:A$10000,A1012,I1012:I$10000)))</f>
        <v>-54.734090909090895</v>
      </c>
      <c r="K1012" s="60"/>
      <c r="L1012" s="60" t="str">
        <f>IF(O1012="","",A1012)</f>
        <v/>
      </c>
      <c r="M1012" s="60" t="str">
        <f>IF(O1012="","",(VLOOKUP(A1012,A1012:E7996,5,FALSE)))</f>
        <v/>
      </c>
      <c r="N1012" s="60" t="str">
        <f t="shared" si="63"/>
        <v/>
      </c>
      <c r="O1012" s="60" t="str">
        <f t="shared" si="65"/>
        <v/>
      </c>
      <c r="P1012" s="103">
        <f t="shared" si="64"/>
        <v>23.870000000002278</v>
      </c>
      <c r="Q1012" s="58"/>
      <c r="R1012" s="58"/>
      <c r="S1012" s="102"/>
    </row>
    <row r="1013" spans="1:19" ht="12.5" customHeight="1" x14ac:dyDescent="0.35">
      <c r="A1013" s="2">
        <v>22</v>
      </c>
      <c r="B1013" s="2" t="s">
        <v>117</v>
      </c>
      <c r="C1013" s="67">
        <v>54.730789999999999</v>
      </c>
      <c r="D1013" t="s">
        <v>65</v>
      </c>
      <c r="E1013" s="2" t="s">
        <v>59</v>
      </c>
      <c r="F1013" s="2" t="s">
        <v>118</v>
      </c>
      <c r="G1013" s="2">
        <v>-50.94</v>
      </c>
      <c r="I1013" s="60">
        <f t="shared" si="62"/>
        <v>-50.94</v>
      </c>
      <c r="J1013" s="60">
        <f>IF(OR(I1013="",I1014="",I1015=""),"",(AVERAGEIF(A1013:A$10000,A1013,I1013:I$10000)))</f>
        <v>-54.170476190476187</v>
      </c>
      <c r="K1013" s="60"/>
      <c r="L1013" s="55" t="str">
        <f>IF(O1013="","",A1013)</f>
        <v/>
      </c>
      <c r="M1013" s="60" t="str">
        <f>IF(O1013="","",(VLOOKUP(A1013,A1013:E7997,5,FALSE)))</f>
        <v/>
      </c>
      <c r="N1013" s="55" t="str">
        <f t="shared" si="63"/>
        <v/>
      </c>
      <c r="O1013" s="55" t="str">
        <f t="shared" si="65"/>
        <v/>
      </c>
      <c r="P1013" s="104">
        <f t="shared" si="64"/>
        <v>28.309999999997615</v>
      </c>
      <c r="Q1013" s="58"/>
      <c r="R1013" s="58"/>
      <c r="S1013" s="102"/>
    </row>
    <row r="1014" spans="1:19" ht="12.5" customHeight="1" x14ac:dyDescent="0.35">
      <c r="A1014" s="60">
        <v>22</v>
      </c>
      <c r="B1014" s="60" t="s">
        <v>117</v>
      </c>
      <c r="C1014" s="68">
        <v>54.75808</v>
      </c>
      <c r="D1014" s="58" t="s">
        <v>65</v>
      </c>
      <c r="E1014" s="60" t="s">
        <v>59</v>
      </c>
      <c r="F1014" s="60" t="s">
        <v>118</v>
      </c>
      <c r="G1014" s="60">
        <v>-53.64</v>
      </c>
      <c r="H1014" s="60"/>
      <c r="I1014" s="60">
        <f t="shared" si="62"/>
        <v>-53.64</v>
      </c>
      <c r="J1014" s="60">
        <f>IF(OR(I1014="",I1015="",I1016=""),"",(AVERAGEIF(A1014:A$10000,A1014,I1014:I$10000)))</f>
        <v>-54.332000000000008</v>
      </c>
      <c r="K1014" s="60"/>
      <c r="L1014" s="60" t="str">
        <f>IF(O1014="","",A1014)</f>
        <v/>
      </c>
      <c r="M1014" s="60" t="str">
        <f>IF(O1014="","",(VLOOKUP(A1014,A1014:E7998,5,FALSE)))</f>
        <v/>
      </c>
      <c r="N1014" s="60" t="str">
        <f t="shared" si="63"/>
        <v/>
      </c>
      <c r="O1014" s="60" t="str">
        <f t="shared" si="65"/>
        <v/>
      </c>
      <c r="P1014" s="103">
        <f t="shared" si="64"/>
        <v>27.290000000000703</v>
      </c>
      <c r="Q1014" s="58"/>
      <c r="R1014" s="58"/>
      <c r="S1014" s="102"/>
    </row>
    <row r="1015" spans="1:19" ht="12.5" customHeight="1" x14ac:dyDescent="0.35">
      <c r="A1015" s="2">
        <v>22</v>
      </c>
      <c r="B1015" s="2" t="s">
        <v>117</v>
      </c>
      <c r="C1015" s="67">
        <v>54.782470000000004</v>
      </c>
      <c r="D1015" t="s">
        <v>65</v>
      </c>
      <c r="E1015" s="2" t="s">
        <v>59</v>
      </c>
      <c r="F1015" s="2" t="s">
        <v>118</v>
      </c>
      <c r="G1015" s="2">
        <v>-52.88</v>
      </c>
      <c r="I1015" s="60">
        <f t="shared" si="62"/>
        <v>-52.88</v>
      </c>
      <c r="J1015" s="60">
        <f>IF(OR(I1015="",I1016="",I1017=""),"",(AVERAGEIF(A1015:A$10000,A1015,I1015:I$10000)))</f>
        <v>-54.368421052631582</v>
      </c>
      <c r="K1015" s="60"/>
      <c r="L1015" s="55" t="str">
        <f>IF(O1015="","",A1015)</f>
        <v/>
      </c>
      <c r="M1015" s="60" t="str">
        <f>IF(O1015="","",(VLOOKUP(A1015,A1015:E7999,5,FALSE)))</f>
        <v/>
      </c>
      <c r="N1015" s="55" t="str">
        <f t="shared" si="63"/>
        <v/>
      </c>
      <c r="O1015" s="55" t="str">
        <f t="shared" si="65"/>
        <v/>
      </c>
      <c r="P1015" s="104">
        <f t="shared" si="64"/>
        <v>24.390000000003909</v>
      </c>
      <c r="Q1015" s="58"/>
      <c r="R1015" s="58"/>
      <c r="S1015" s="102"/>
    </row>
    <row r="1016" spans="1:19" ht="12.5" customHeight="1" x14ac:dyDescent="0.35">
      <c r="A1016" s="60">
        <v>22</v>
      </c>
      <c r="B1016" s="60" t="s">
        <v>117</v>
      </c>
      <c r="C1016" s="68">
        <v>54.808979999999998</v>
      </c>
      <c r="D1016" s="58" t="s">
        <v>65</v>
      </c>
      <c r="E1016" s="60" t="s">
        <v>59</v>
      </c>
      <c r="F1016" s="60" t="s">
        <v>118</v>
      </c>
      <c r="G1016" s="60">
        <v>-57.41</v>
      </c>
      <c r="H1016" s="60"/>
      <c r="I1016" s="60">
        <f t="shared" si="62"/>
        <v>-57.41</v>
      </c>
      <c r="J1016" s="60">
        <f>IF(OR(I1016="",I1017="",I1018=""),"",(AVERAGEIF(A1016:A$10000,A1016,I1016:I$10000)))</f>
        <v>-54.451111111111111</v>
      </c>
      <c r="K1016" s="60"/>
      <c r="L1016" s="60" t="str">
        <f>IF(O1016="","",A1016)</f>
        <v/>
      </c>
      <c r="M1016" s="60" t="str">
        <f>IF(O1016="","",(VLOOKUP(A1016,A1016:E8000,5,FALSE)))</f>
        <v/>
      </c>
      <c r="N1016" s="60" t="str">
        <f t="shared" si="63"/>
        <v/>
      </c>
      <c r="O1016" s="60" t="str">
        <f t="shared" si="65"/>
        <v/>
      </c>
      <c r="P1016" s="103">
        <f t="shared" si="64"/>
        <v>26.509999999994704</v>
      </c>
      <c r="Q1016" s="58"/>
      <c r="R1016" s="58"/>
      <c r="S1016" s="102"/>
    </row>
    <row r="1017" spans="1:19" ht="12.5" customHeight="1" x14ac:dyDescent="0.35">
      <c r="A1017" s="2">
        <v>22</v>
      </c>
      <c r="B1017" s="2" t="s">
        <v>117</v>
      </c>
      <c r="C1017" s="67">
        <v>54.833100000000002</v>
      </c>
      <c r="D1017" t="s">
        <v>65</v>
      </c>
      <c r="E1017" s="2" t="s">
        <v>59</v>
      </c>
      <c r="F1017" s="2" t="s">
        <v>118</v>
      </c>
      <c r="G1017" s="2">
        <v>-49.72</v>
      </c>
      <c r="I1017" s="60">
        <f t="shared" si="62"/>
        <v>-49.72</v>
      </c>
      <c r="J1017" s="60">
        <f>IF(OR(I1017="",I1018="",I1019=""),"",(AVERAGEIF(A1017:A$10000,A1017,I1017:I$10000)))</f>
        <v>-54.277058823529408</v>
      </c>
      <c r="K1017" s="60"/>
      <c r="L1017" s="55" t="str">
        <f>IF(O1017="","",A1017)</f>
        <v/>
      </c>
      <c r="M1017" s="60" t="str">
        <f>IF(O1017="","",(VLOOKUP(A1017,A1017:E8001,5,FALSE)))</f>
        <v/>
      </c>
      <c r="N1017" s="55" t="str">
        <f t="shared" si="63"/>
        <v/>
      </c>
      <c r="O1017" s="55" t="str">
        <f t="shared" si="65"/>
        <v/>
      </c>
      <c r="P1017" s="104">
        <f t="shared" si="64"/>
        <v>24.120000000003472</v>
      </c>
      <c r="Q1017" s="58"/>
      <c r="R1017" s="58"/>
      <c r="S1017" s="102"/>
    </row>
    <row r="1018" spans="1:19" ht="12.5" customHeight="1" x14ac:dyDescent="0.35">
      <c r="A1018" s="60">
        <v>22</v>
      </c>
      <c r="B1018" s="60" t="s">
        <v>117</v>
      </c>
      <c r="C1018" s="68">
        <v>54.85275</v>
      </c>
      <c r="D1018" s="58" t="s">
        <v>65</v>
      </c>
      <c r="E1018" s="60" t="s">
        <v>59</v>
      </c>
      <c r="F1018" s="60" t="s">
        <v>118</v>
      </c>
      <c r="G1018" s="60">
        <v>-53.94</v>
      </c>
      <c r="H1018" s="60"/>
      <c r="I1018" s="60">
        <f t="shared" si="62"/>
        <v>-53.94</v>
      </c>
      <c r="J1018" s="60">
        <f>IF(OR(I1018="",I1019="",I1020=""),"",(AVERAGEIF(A1018:A$10000,A1018,I1018:I$10000)))</f>
        <v>-54.561875000000001</v>
      </c>
      <c r="K1018" s="60"/>
      <c r="L1018" s="60" t="str">
        <f>IF(O1018="","",A1018)</f>
        <v/>
      </c>
      <c r="M1018" s="60" t="str">
        <f>IF(O1018="","",(VLOOKUP(A1018,A1018:E8002,5,FALSE)))</f>
        <v/>
      </c>
      <c r="N1018" s="60" t="str">
        <f t="shared" si="63"/>
        <v/>
      </c>
      <c r="O1018" s="60" t="str">
        <f t="shared" si="65"/>
        <v/>
      </c>
      <c r="P1018" s="103">
        <f t="shared" si="64"/>
        <v>19.649999999998613</v>
      </c>
      <c r="Q1018" s="58"/>
      <c r="R1018" s="58"/>
      <c r="S1018" s="102"/>
    </row>
    <row r="1019" spans="1:19" ht="12.5" customHeight="1" x14ac:dyDescent="0.35">
      <c r="A1019" s="2">
        <v>22</v>
      </c>
      <c r="B1019" s="2" t="s">
        <v>117</v>
      </c>
      <c r="C1019" s="67">
        <v>54.869840000000003</v>
      </c>
      <c r="D1019" t="s">
        <v>65</v>
      </c>
      <c r="E1019" s="2" t="s">
        <v>59</v>
      </c>
      <c r="F1019" s="2" t="s">
        <v>118</v>
      </c>
      <c r="G1019" s="2">
        <v>-53.94</v>
      </c>
      <c r="I1019" s="60">
        <f t="shared" si="62"/>
        <v>-53.94</v>
      </c>
      <c r="J1019" s="60">
        <f>IF(OR(I1019="",I1020="",I1021=""),"",(AVERAGEIF(A1019:A$10000,A1019,I1019:I$10000)))</f>
        <v>-54.603333333333339</v>
      </c>
      <c r="K1019" s="60"/>
      <c r="L1019" s="55" t="str">
        <f>IF(O1019="","",A1019)</f>
        <v/>
      </c>
      <c r="M1019" s="60" t="str">
        <f>IF(O1019="","",(VLOOKUP(A1019,A1019:E8003,5,FALSE)))</f>
        <v/>
      </c>
      <c r="N1019" s="55" t="str">
        <f t="shared" si="63"/>
        <v/>
      </c>
      <c r="O1019" s="55" t="str">
        <f t="shared" si="65"/>
        <v/>
      </c>
      <c r="P1019" s="104">
        <f t="shared" si="64"/>
        <v>17.090000000003158</v>
      </c>
      <c r="Q1019" s="58"/>
      <c r="R1019" s="58"/>
      <c r="S1019" s="102"/>
    </row>
    <row r="1020" spans="1:19" ht="12.5" customHeight="1" x14ac:dyDescent="0.35">
      <c r="A1020" s="60">
        <v>22</v>
      </c>
      <c r="B1020" s="60" t="s">
        <v>117</v>
      </c>
      <c r="C1020" s="68">
        <v>54.891620000000003</v>
      </c>
      <c r="D1020" s="58" t="s">
        <v>65</v>
      </c>
      <c r="E1020" s="60" t="s">
        <v>59</v>
      </c>
      <c r="F1020" s="60" t="s">
        <v>118</v>
      </c>
      <c r="G1020" s="60">
        <v>-65.69</v>
      </c>
      <c r="H1020" s="60"/>
      <c r="I1020" s="60">
        <f t="shared" si="62"/>
        <v>-65.69</v>
      </c>
      <c r="J1020" s="60">
        <f>IF(OR(I1020="",I1021="",I1022=""),"",(AVERAGEIF(A1020:A$10000,A1020,I1020:I$10000)))</f>
        <v>-54.650714285714287</v>
      </c>
      <c r="K1020" s="60"/>
      <c r="L1020" s="60" t="str">
        <f>IF(O1020="","",A1020)</f>
        <v/>
      </c>
      <c r="M1020" s="60" t="str">
        <f>IF(O1020="","",(VLOOKUP(A1020,A1020:E8004,5,FALSE)))</f>
        <v/>
      </c>
      <c r="N1020" s="60" t="str">
        <f t="shared" si="63"/>
        <v/>
      </c>
      <c r="O1020" s="60" t="str">
        <f t="shared" si="65"/>
        <v/>
      </c>
      <c r="P1020" s="103">
        <f t="shared" si="64"/>
        <v>21.779999999999688</v>
      </c>
      <c r="Q1020" s="58"/>
      <c r="R1020" s="58"/>
      <c r="S1020" s="102"/>
    </row>
    <row r="1021" spans="1:19" ht="12.5" customHeight="1" x14ac:dyDescent="0.35">
      <c r="A1021" s="2">
        <v>22</v>
      </c>
      <c r="B1021" s="2" t="s">
        <v>117</v>
      </c>
      <c r="C1021" s="67">
        <v>54.90934</v>
      </c>
      <c r="D1021" t="s">
        <v>65</v>
      </c>
      <c r="E1021" s="2" t="s">
        <v>59</v>
      </c>
      <c r="F1021" s="2" t="s">
        <v>118</v>
      </c>
      <c r="G1021" s="2">
        <v>-71.61</v>
      </c>
      <c r="I1021" s="60">
        <f t="shared" si="62"/>
        <v>-71.61</v>
      </c>
      <c r="J1021" s="60">
        <f>IF(OR(I1021="",I1022="",I1023=""),"",(AVERAGEIF(A1021:A$10000,A1021,I1021:I$10000)))</f>
        <v>-53.801538461538456</v>
      </c>
      <c r="K1021" s="60"/>
      <c r="L1021" s="55" t="str">
        <f>IF(O1021="","",A1021)</f>
        <v/>
      </c>
      <c r="M1021" s="60" t="str">
        <f>IF(O1021="","",(VLOOKUP(A1021,A1021:E8005,5,FALSE)))</f>
        <v/>
      </c>
      <c r="N1021" s="55" t="str">
        <f t="shared" si="63"/>
        <v/>
      </c>
      <c r="O1021" s="55" t="str">
        <f t="shared" si="65"/>
        <v/>
      </c>
      <c r="P1021" s="104">
        <f t="shared" si="64"/>
        <v>17.719999999997071</v>
      </c>
      <c r="Q1021" s="58"/>
      <c r="R1021" s="58"/>
      <c r="S1021" s="102"/>
    </row>
    <row r="1022" spans="1:19" ht="12.5" customHeight="1" x14ac:dyDescent="0.35">
      <c r="A1022" s="60">
        <v>22</v>
      </c>
      <c r="B1022" s="60" t="s">
        <v>117</v>
      </c>
      <c r="C1022" s="68">
        <v>54.928489999999996</v>
      </c>
      <c r="D1022" s="58" t="s">
        <v>65</v>
      </c>
      <c r="E1022" s="60" t="s">
        <v>59</v>
      </c>
      <c r="F1022" s="60" t="s">
        <v>118</v>
      </c>
      <c r="G1022" s="60">
        <v>-44.25</v>
      </c>
      <c r="H1022" s="60"/>
      <c r="I1022" s="60">
        <f t="shared" si="62"/>
        <v>-44.25</v>
      </c>
      <c r="J1022" s="60">
        <f>IF(OR(I1022="",I1023="",I1024=""),"",(AVERAGEIF(A1022:A$10000,A1022,I1022:I$10000)))</f>
        <v>-52.317499999999995</v>
      </c>
      <c r="K1022" s="60"/>
      <c r="L1022" s="60" t="str">
        <f>IF(O1022="","",A1022)</f>
        <v/>
      </c>
      <c r="M1022" s="60" t="str">
        <f>IF(O1022="","",(VLOOKUP(A1022,A1022:E8006,5,FALSE)))</f>
        <v/>
      </c>
      <c r="N1022" s="60" t="str">
        <f t="shared" si="63"/>
        <v/>
      </c>
      <c r="O1022" s="60" t="str">
        <f t="shared" si="65"/>
        <v/>
      </c>
      <c r="P1022" s="103">
        <f t="shared" si="64"/>
        <v>19.149999999996226</v>
      </c>
      <c r="Q1022" s="58"/>
      <c r="R1022" s="58"/>
      <c r="S1022" s="102"/>
    </row>
    <row r="1023" spans="1:19" ht="12.5" customHeight="1" x14ac:dyDescent="0.35">
      <c r="A1023" s="2">
        <v>22</v>
      </c>
      <c r="B1023" s="2" t="s">
        <v>117</v>
      </c>
      <c r="C1023" s="67">
        <v>54.9467</v>
      </c>
      <c r="D1023" t="s">
        <v>65</v>
      </c>
      <c r="E1023" s="2" t="s">
        <v>59</v>
      </c>
      <c r="F1023" s="2" t="s">
        <v>118</v>
      </c>
      <c r="G1023" s="2">
        <v>-43.56</v>
      </c>
      <c r="I1023" s="60">
        <f t="shared" si="62"/>
        <v>-43.56</v>
      </c>
      <c r="J1023" s="60">
        <f>IF(OR(I1023="",I1024="",I1025=""),"",(AVERAGEIF(A1023:A$10000,A1023,I1023:I$10000)))</f>
        <v>-53.050909090909087</v>
      </c>
      <c r="K1023" s="60"/>
      <c r="L1023" s="55" t="str">
        <f>IF(O1023="","",A1023)</f>
        <v/>
      </c>
      <c r="M1023" s="60" t="str">
        <f>IF(O1023="","",(VLOOKUP(A1023,A1023:E8007,5,FALSE)))</f>
        <v/>
      </c>
      <c r="N1023" s="55" t="str">
        <f t="shared" si="63"/>
        <v/>
      </c>
      <c r="O1023" s="55" t="str">
        <f t="shared" si="65"/>
        <v/>
      </c>
      <c r="P1023" s="104">
        <f t="shared" si="64"/>
        <v>18.21000000000339</v>
      </c>
      <c r="Q1023" s="58"/>
      <c r="R1023" s="58"/>
      <c r="S1023" s="102"/>
    </row>
    <row r="1024" spans="1:19" ht="12.5" customHeight="1" x14ac:dyDescent="0.35">
      <c r="A1024" s="60">
        <v>22</v>
      </c>
      <c r="B1024" s="60" t="s">
        <v>117</v>
      </c>
      <c r="C1024" s="68">
        <v>54.963760000000001</v>
      </c>
      <c r="D1024" s="58" t="s">
        <v>65</v>
      </c>
      <c r="E1024" s="60" t="s">
        <v>59</v>
      </c>
      <c r="F1024" s="60" t="s">
        <v>118</v>
      </c>
      <c r="G1024" s="60">
        <v>-64.3</v>
      </c>
      <c r="H1024" s="60"/>
      <c r="I1024" s="60">
        <f t="shared" si="62"/>
        <v>-64.3</v>
      </c>
      <c r="J1024" s="60">
        <f>IF(OR(I1024="",I1025="",I1026=""),"",(AVERAGEIF(A1024:A$10000,A1024,I1024:I$10000)))</f>
        <v>-54.000000000000014</v>
      </c>
      <c r="K1024" s="60"/>
      <c r="L1024" s="60" t="str">
        <f>IF(O1024="","",A1024)</f>
        <v/>
      </c>
      <c r="M1024" s="60" t="str">
        <f>IF(O1024="","",(VLOOKUP(A1024,A1024:E8008,5,FALSE)))</f>
        <v/>
      </c>
      <c r="N1024" s="60" t="str">
        <f t="shared" si="63"/>
        <v/>
      </c>
      <c r="O1024" s="60" t="str">
        <f t="shared" si="65"/>
        <v/>
      </c>
      <c r="P1024" s="103">
        <f t="shared" si="64"/>
        <v>17.060000000000741</v>
      </c>
      <c r="Q1024" s="58"/>
      <c r="R1024" s="58"/>
      <c r="S1024" s="102"/>
    </row>
    <row r="1025" spans="1:19" ht="12.5" customHeight="1" x14ac:dyDescent="0.35">
      <c r="A1025" s="2">
        <v>22</v>
      </c>
      <c r="B1025" s="2" t="s">
        <v>117</v>
      </c>
      <c r="C1025" s="67">
        <v>54.981090000000002</v>
      </c>
      <c r="D1025" t="s">
        <v>65</v>
      </c>
      <c r="E1025" s="2" t="s">
        <v>59</v>
      </c>
      <c r="F1025" s="2" t="s">
        <v>118</v>
      </c>
      <c r="G1025" s="2">
        <v>-55.68</v>
      </c>
      <c r="I1025" s="60">
        <f t="shared" si="62"/>
        <v>-55.68</v>
      </c>
      <c r="J1025" s="60">
        <f>IF(OR(I1025="",I1026="",I1027=""),"",(AVERAGEIF(A1025:A$10000,A1025,I1025:I$10000)))</f>
        <v>-52.855555555555561</v>
      </c>
      <c r="K1025" s="60"/>
      <c r="L1025" s="55" t="str">
        <f>IF(O1025="","",A1025)</f>
        <v/>
      </c>
      <c r="M1025" s="60" t="str">
        <f>IF(O1025="","",(VLOOKUP(A1025,A1025:E8009,5,FALSE)))</f>
        <v/>
      </c>
      <c r="N1025" s="55" t="str">
        <f t="shared" si="63"/>
        <v/>
      </c>
      <c r="O1025" s="55" t="str">
        <f t="shared" si="65"/>
        <v/>
      </c>
      <c r="P1025" s="104">
        <f t="shared" si="64"/>
        <v>17.330000000001178</v>
      </c>
      <c r="Q1025" s="58"/>
      <c r="R1025" s="58"/>
      <c r="S1025" s="102"/>
    </row>
    <row r="1026" spans="1:19" ht="12.5" customHeight="1" x14ac:dyDescent="0.35">
      <c r="A1026" s="60">
        <v>22</v>
      </c>
      <c r="B1026" s="60" t="s">
        <v>117</v>
      </c>
      <c r="C1026" s="68">
        <v>54.998690000000003</v>
      </c>
      <c r="D1026" s="58" t="s">
        <v>65</v>
      </c>
      <c r="E1026" s="60" t="s">
        <v>59</v>
      </c>
      <c r="F1026" s="60" t="s">
        <v>118</v>
      </c>
      <c r="G1026" s="60">
        <v>-55.68</v>
      </c>
      <c r="H1026" s="60"/>
      <c r="I1026" s="60">
        <f t="shared" si="62"/>
        <v>-55.68</v>
      </c>
      <c r="J1026" s="60">
        <f>IF(OR(I1026="",I1027="",I1028=""),"",(AVERAGEIF(A1026:A$10000,A1026,I1026:I$10000)))</f>
        <v>-52.502499999999998</v>
      </c>
      <c r="K1026" s="60"/>
      <c r="L1026" s="60" t="str">
        <f>IF(O1026="","",A1026)</f>
        <v/>
      </c>
      <c r="M1026" s="60" t="str">
        <f>IF(O1026="","",(VLOOKUP(A1026,A1026:E8010,5,FALSE)))</f>
        <v/>
      </c>
      <c r="N1026" s="60" t="str">
        <f t="shared" si="63"/>
        <v/>
      </c>
      <c r="O1026" s="60" t="str">
        <f t="shared" si="65"/>
        <v/>
      </c>
      <c r="P1026" s="103">
        <f t="shared" si="64"/>
        <v>17.600000000001614</v>
      </c>
      <c r="Q1026" s="58"/>
      <c r="R1026" s="58"/>
      <c r="S1026" s="102"/>
    </row>
    <row r="1027" spans="1:19" ht="12.5" customHeight="1" x14ac:dyDescent="0.35">
      <c r="A1027" s="2">
        <v>22</v>
      </c>
      <c r="B1027" s="2" t="s">
        <v>117</v>
      </c>
      <c r="C1027" s="67">
        <v>55.015569999999997</v>
      </c>
      <c r="D1027" t="s">
        <v>65</v>
      </c>
      <c r="E1027" s="2" t="s">
        <v>59</v>
      </c>
      <c r="F1027" s="2" t="s">
        <v>118</v>
      </c>
      <c r="G1027" s="2">
        <v>-52.69</v>
      </c>
      <c r="I1027" s="60">
        <f t="shared" si="62"/>
        <v>-52.69</v>
      </c>
      <c r="J1027" s="60">
        <f>IF(OR(I1027="",I1028="",I1029=""),"",(AVERAGEIF(A1027:A$10000,A1027,I1027:I$10000)))</f>
        <v>-52.048571428571414</v>
      </c>
      <c r="K1027" s="60"/>
      <c r="L1027" s="55" t="str">
        <f>IF(O1027="","",A1027)</f>
        <v/>
      </c>
      <c r="M1027" s="60" t="str">
        <f>IF(O1027="","",(VLOOKUP(A1027,A1027:E8011,5,FALSE)))</f>
        <v/>
      </c>
      <c r="N1027" s="55" t="str">
        <f t="shared" si="63"/>
        <v/>
      </c>
      <c r="O1027" s="55" t="str">
        <f t="shared" si="65"/>
        <v/>
      </c>
      <c r="P1027" s="104">
        <f t="shared" si="64"/>
        <v>16.879999999993345</v>
      </c>
      <c r="Q1027" s="58"/>
      <c r="R1027" s="58"/>
      <c r="S1027" s="102"/>
    </row>
    <row r="1028" spans="1:19" ht="12.5" customHeight="1" x14ac:dyDescent="0.35">
      <c r="A1028" s="60">
        <v>22</v>
      </c>
      <c r="B1028" s="60" t="s">
        <v>117</v>
      </c>
      <c r="C1028" s="68">
        <v>55.035150000000002</v>
      </c>
      <c r="D1028" s="58" t="s">
        <v>65</v>
      </c>
      <c r="E1028" s="60" t="s">
        <v>59</v>
      </c>
      <c r="F1028" s="60" t="s">
        <v>118</v>
      </c>
      <c r="G1028" s="60">
        <v>-50.5</v>
      </c>
      <c r="H1028" s="60"/>
      <c r="I1028" s="60">
        <f t="shared" si="62"/>
        <v>-50.5</v>
      </c>
      <c r="J1028" s="60">
        <f>IF(OR(I1028="",I1029="",I1030=""),"",(AVERAGEIF(A1028:A$10000,A1028,I1028:I$10000)))</f>
        <v>-51.941666666666663</v>
      </c>
      <c r="K1028" s="60"/>
      <c r="L1028" s="60" t="str">
        <f>IF(O1028="","",A1028)</f>
        <v/>
      </c>
      <c r="M1028" s="60" t="str">
        <f>IF(O1028="","",(VLOOKUP(A1028,A1028:E8012,5,FALSE)))</f>
        <v/>
      </c>
      <c r="N1028" s="60" t="str">
        <f t="shared" si="63"/>
        <v/>
      </c>
      <c r="O1028" s="60" t="str">
        <f t="shared" si="65"/>
        <v/>
      </c>
      <c r="P1028" s="103">
        <f t="shared" si="64"/>
        <v>19.580000000004816</v>
      </c>
      <c r="Q1028" s="58"/>
      <c r="R1028" s="58"/>
      <c r="S1028" s="102"/>
    </row>
    <row r="1029" spans="1:19" ht="12.5" customHeight="1" x14ac:dyDescent="0.35">
      <c r="A1029" s="2">
        <v>22</v>
      </c>
      <c r="B1029" s="2" t="s">
        <v>117</v>
      </c>
      <c r="C1029" s="67">
        <v>55.056049999999999</v>
      </c>
      <c r="D1029" t="s">
        <v>65</v>
      </c>
      <c r="E1029" s="2" t="s">
        <v>59</v>
      </c>
      <c r="F1029" s="2" t="s">
        <v>118</v>
      </c>
      <c r="G1029" s="2">
        <v>-51.73</v>
      </c>
      <c r="I1029" s="60">
        <f t="shared" si="62"/>
        <v>-51.73</v>
      </c>
      <c r="J1029" s="60">
        <f>IF(OR(I1029="",I1030="",I1031=""),"",(AVERAGEIF(A1029:A$10000,A1029,I1029:I$10000)))</f>
        <v>-52.23</v>
      </c>
      <c r="K1029" s="60"/>
      <c r="L1029" s="55" t="str">
        <f>IF(O1029="","",A1029)</f>
        <v/>
      </c>
      <c r="M1029" s="60" t="str">
        <f>IF(O1029="","",(VLOOKUP(A1029,A1029:E8013,5,FALSE)))</f>
        <v/>
      </c>
      <c r="N1029" s="55" t="str">
        <f t="shared" si="63"/>
        <v/>
      </c>
      <c r="O1029" s="55" t="str">
        <f t="shared" si="65"/>
        <v/>
      </c>
      <c r="P1029" s="104">
        <f t="shared" si="64"/>
        <v>20.899999999997476</v>
      </c>
      <c r="Q1029" s="58"/>
      <c r="R1029" s="58"/>
      <c r="S1029" s="102"/>
    </row>
    <row r="1030" spans="1:19" ht="12.5" customHeight="1" x14ac:dyDescent="0.35">
      <c r="A1030" s="60">
        <v>22</v>
      </c>
      <c r="B1030" s="60" t="s">
        <v>117</v>
      </c>
      <c r="C1030" s="68">
        <v>55.073619999999998</v>
      </c>
      <c r="D1030" s="58" t="s">
        <v>65</v>
      </c>
      <c r="E1030" s="60" t="s">
        <v>59</v>
      </c>
      <c r="F1030" s="60" t="s">
        <v>118</v>
      </c>
      <c r="G1030" s="60">
        <v>-49.61</v>
      </c>
      <c r="H1030" s="60"/>
      <c r="I1030" s="60">
        <f t="shared" si="62"/>
        <v>-49.61</v>
      </c>
      <c r="J1030" s="60">
        <f>IF(OR(I1030="",I1031="",I1032=""),"",(AVERAGEIF(A1030:A$10000,A1030,I1030:I$10000)))</f>
        <v>-52.355000000000004</v>
      </c>
      <c r="K1030" s="60"/>
      <c r="L1030" s="60" t="str">
        <f>IF(O1030="","",A1030)</f>
        <v/>
      </c>
      <c r="M1030" s="60" t="str">
        <f>IF(O1030="","",(VLOOKUP(A1030,A1030:E8014,5,FALSE)))</f>
        <v/>
      </c>
      <c r="N1030" s="60" t="str">
        <f t="shared" si="63"/>
        <v/>
      </c>
      <c r="O1030" s="60" t="str">
        <f t="shared" si="65"/>
        <v/>
      </c>
      <c r="P1030" s="103">
        <f t="shared" si="64"/>
        <v>17.569999999999197</v>
      </c>
      <c r="Q1030" s="58"/>
      <c r="R1030" s="58"/>
      <c r="S1030" s="102"/>
    </row>
    <row r="1031" spans="1:19" ht="12.5" customHeight="1" x14ac:dyDescent="0.35">
      <c r="A1031" s="2">
        <v>22</v>
      </c>
      <c r="B1031" s="2" t="s">
        <v>117</v>
      </c>
      <c r="C1031" s="67">
        <v>55.096380000000003</v>
      </c>
      <c r="D1031" t="s">
        <v>65</v>
      </c>
      <c r="E1031" s="2" t="s">
        <v>59</v>
      </c>
      <c r="F1031" s="2" t="s">
        <v>118</v>
      </c>
      <c r="G1031" s="2">
        <v>-44.35</v>
      </c>
      <c r="I1031" s="60">
        <f t="shared" si="62"/>
        <v>-44.35</v>
      </c>
      <c r="J1031" s="60">
        <f>IF(OR(I1031="",I1032="",I1033=""),"",(AVERAGEIF(A1031:A$10000,A1031,I1031:I$10000)))</f>
        <v>-53.27</v>
      </c>
      <c r="K1031" s="60"/>
      <c r="L1031" s="55" t="str">
        <f>IF(O1031="","",A1031)</f>
        <v/>
      </c>
      <c r="M1031" s="60" t="str">
        <f>IF(O1031="","",(VLOOKUP(A1031,A1031:E8015,5,FALSE)))</f>
        <v/>
      </c>
      <c r="N1031" s="55" t="str">
        <f t="shared" si="63"/>
        <v/>
      </c>
      <c r="O1031" s="55" t="str">
        <f t="shared" si="65"/>
        <v/>
      </c>
      <c r="P1031" s="104">
        <f t="shared" si="64"/>
        <v>22.76000000000522</v>
      </c>
      <c r="Q1031" s="58"/>
      <c r="R1031" s="58"/>
      <c r="S1031" s="102"/>
    </row>
    <row r="1032" spans="1:19" ht="12.5" customHeight="1" x14ac:dyDescent="0.35">
      <c r="A1032" s="60">
        <v>22</v>
      </c>
      <c r="B1032" s="60" t="s">
        <v>117</v>
      </c>
      <c r="C1032" s="68">
        <v>55.119419999999998</v>
      </c>
      <c r="D1032" s="58" t="s">
        <v>65</v>
      </c>
      <c r="E1032" s="60" t="s">
        <v>59</v>
      </c>
      <c r="F1032" s="60" t="s">
        <v>118</v>
      </c>
      <c r="G1032" s="60">
        <v>-53.93</v>
      </c>
      <c r="H1032" s="60"/>
      <c r="I1032" s="60">
        <f t="shared" si="62"/>
        <v>-53.93</v>
      </c>
      <c r="J1032" s="60" t="str">
        <f>IF(OR(I1032="",I1033="",I1034=""),"",(AVERAGEIF(A1032:A$10000,A1032,I1032:I$10000)))</f>
        <v/>
      </c>
      <c r="K1032" s="60"/>
      <c r="L1032" s="60" t="str">
        <f>IF(O1032="","",A1032)</f>
        <v/>
      </c>
      <c r="M1032" s="60" t="str">
        <f>IF(O1032="","",(VLOOKUP(A1032,A1032:E8016,5,FALSE)))</f>
        <v/>
      </c>
      <c r="N1032" s="60" t="str">
        <f t="shared" si="63"/>
        <v/>
      </c>
      <c r="O1032" s="60" t="str">
        <f t="shared" si="65"/>
        <v/>
      </c>
      <c r="P1032" s="103">
        <f t="shared" si="64"/>
        <v>23.03999999999462</v>
      </c>
      <c r="Q1032" s="58"/>
      <c r="R1032" s="58"/>
      <c r="S1032" s="102"/>
    </row>
    <row r="1033" spans="1:19" ht="12.5" customHeight="1" x14ac:dyDescent="0.35">
      <c r="A1033" s="2">
        <v>22</v>
      </c>
      <c r="B1033" s="2" t="s">
        <v>117</v>
      </c>
      <c r="C1033" s="67">
        <v>55.14443</v>
      </c>
      <c r="D1033" t="s">
        <v>65</v>
      </c>
      <c r="E1033" s="2" t="s">
        <v>59</v>
      </c>
      <c r="F1033" s="2" t="s">
        <v>118</v>
      </c>
      <c r="G1033" s="2">
        <v>-61.53</v>
      </c>
      <c r="I1033" s="60">
        <f t="shared" si="62"/>
        <v>-61.53</v>
      </c>
      <c r="J1033" s="60" t="str">
        <f>IF(OR(I1033="",I1034="",I1035=""),"",(AVERAGEIF(A1033:A$10000,A1033,I1033:I$10000)))</f>
        <v/>
      </c>
      <c r="K1033" s="60"/>
      <c r="L1033" s="55" t="str">
        <f>IF(O1033="","",A1033)</f>
        <v/>
      </c>
      <c r="M1033" s="60" t="str">
        <f>IF(O1033="","",(VLOOKUP(A1033,A1033:E8017,5,FALSE)))</f>
        <v/>
      </c>
      <c r="N1033" s="55" t="str">
        <f t="shared" si="63"/>
        <v/>
      </c>
      <c r="O1033" s="55" t="str">
        <f t="shared" si="65"/>
        <v/>
      </c>
      <c r="P1033" s="104">
        <f t="shared" si="64"/>
        <v>25.010000000001753</v>
      </c>
      <c r="Q1033" s="58"/>
      <c r="R1033" s="58"/>
      <c r="S1033" s="102"/>
    </row>
    <row r="1034" spans="1:19" ht="12.5" customHeight="1" x14ac:dyDescent="0.35">
      <c r="A1034" s="60">
        <v>22</v>
      </c>
      <c r="B1034" s="60" t="s">
        <v>117</v>
      </c>
      <c r="C1034" s="68">
        <v>55.165979999999998</v>
      </c>
      <c r="D1034" s="58" t="s">
        <v>65</v>
      </c>
      <c r="E1034" s="60" t="s">
        <v>59</v>
      </c>
      <c r="F1034" s="60" t="s">
        <v>118</v>
      </c>
      <c r="G1034" s="60">
        <v>-76.540000000000006</v>
      </c>
      <c r="H1034" s="60"/>
      <c r="I1034" s="60" t="str">
        <f t="shared" si="62"/>
        <v/>
      </c>
      <c r="J1034" s="60" t="str">
        <f>IF(OR(I1034="",I1035="",I1036=""),"",(AVERAGEIF(A1034:A$10000,A1034,I1034:I$10000)))</f>
        <v/>
      </c>
      <c r="K1034" s="60"/>
      <c r="L1034" s="60" t="str">
        <f>IF(O1034="","",A1034)</f>
        <v/>
      </c>
      <c r="M1034" s="60" t="str">
        <f>IF(O1034="","",(VLOOKUP(A1034,A1034:E8018,5,FALSE)))</f>
        <v/>
      </c>
      <c r="N1034" s="60" t="str">
        <f t="shared" si="63"/>
        <v/>
      </c>
      <c r="O1034" s="60" t="str">
        <f t="shared" si="65"/>
        <v/>
      </c>
      <c r="P1034" s="103">
        <f t="shared" si="64"/>
        <v>21.549999999997738</v>
      </c>
      <c r="Q1034" s="58"/>
      <c r="R1034" s="58"/>
      <c r="S1034" s="102"/>
    </row>
    <row r="1035" spans="1:19" ht="12.5" customHeight="1" x14ac:dyDescent="0.35">
      <c r="A1035" s="2">
        <v>22</v>
      </c>
      <c r="B1035" s="2" t="s">
        <v>117</v>
      </c>
      <c r="C1035" s="67">
        <v>55.190910000000002</v>
      </c>
      <c r="D1035" t="s">
        <v>65</v>
      </c>
      <c r="E1035" s="2" t="s">
        <v>59</v>
      </c>
      <c r="F1035" s="2" t="s">
        <v>118</v>
      </c>
      <c r="G1035" s="2">
        <v>-89.11</v>
      </c>
      <c r="I1035" s="60" t="str">
        <f t="shared" si="62"/>
        <v/>
      </c>
      <c r="J1035" s="60" t="str">
        <f>IF(OR(I1035="",I1036="",I1037=""),"",(AVERAGEIF(A1035:A$10000,A1035,I1035:I$10000)))</f>
        <v/>
      </c>
      <c r="K1035" s="60"/>
      <c r="L1035" s="55" t="str">
        <f>IF(O1035="","",A1035)</f>
        <v/>
      </c>
      <c r="M1035" s="60" t="str">
        <f>IF(O1035="","",(VLOOKUP(A1035,A1035:E8019,5,FALSE)))</f>
        <v/>
      </c>
      <c r="N1035" s="55" t="str">
        <f t="shared" si="63"/>
        <v/>
      </c>
      <c r="O1035" s="55" t="str">
        <f t="shared" si="65"/>
        <v/>
      </c>
      <c r="P1035" s="104">
        <f t="shared" si="64"/>
        <v>24.930000000004782</v>
      </c>
      <c r="Q1035" s="58"/>
      <c r="R1035" s="58"/>
      <c r="S1035" s="102"/>
    </row>
    <row r="1036" spans="1:19" ht="12.5" customHeight="1" x14ac:dyDescent="0.35">
      <c r="A1036" s="60">
        <v>22</v>
      </c>
      <c r="B1036" s="60" t="s">
        <v>117</v>
      </c>
      <c r="C1036" s="68">
        <v>55.216970000000003</v>
      </c>
      <c r="D1036" s="58" t="s">
        <v>65</v>
      </c>
      <c r="E1036" s="60" t="s">
        <v>59</v>
      </c>
      <c r="F1036" s="60" t="s">
        <v>118</v>
      </c>
      <c r="G1036" s="60">
        <v>-96.47</v>
      </c>
      <c r="H1036" s="60"/>
      <c r="I1036" s="60" t="str">
        <f t="shared" si="62"/>
        <v/>
      </c>
      <c r="J1036" s="60" t="str">
        <f>IF(OR(I1036="",I1037="",I1038=""),"",(AVERAGEIF(A1036:A$10000,A1036,I1036:I$10000)))</f>
        <v/>
      </c>
      <c r="K1036" s="60"/>
      <c r="L1036" s="60" t="str">
        <f>IF(O1036="","",A1036)</f>
        <v/>
      </c>
      <c r="M1036" s="60" t="str">
        <f>IF(O1036="","",(VLOOKUP(A1036,A1036:E8020,5,FALSE)))</f>
        <v/>
      </c>
      <c r="N1036" s="60" t="str">
        <f t="shared" si="63"/>
        <v/>
      </c>
      <c r="O1036" s="60" t="str">
        <f t="shared" si="65"/>
        <v/>
      </c>
      <c r="P1036" s="103">
        <f t="shared" si="64"/>
        <v>26.060000000001082</v>
      </c>
      <c r="Q1036" s="58"/>
      <c r="R1036" s="58"/>
      <c r="S1036" s="102"/>
    </row>
    <row r="1037" spans="1:19" ht="12.5" customHeight="1" x14ac:dyDescent="0.35">
      <c r="A1037" s="2">
        <v>23</v>
      </c>
      <c r="B1037" s="2" t="s">
        <v>117</v>
      </c>
      <c r="C1037" s="67">
        <v>56.250790000000002</v>
      </c>
      <c r="D1037" t="s">
        <v>65</v>
      </c>
      <c r="E1037" s="2" t="s">
        <v>57</v>
      </c>
      <c r="F1037" s="2" t="s">
        <v>118</v>
      </c>
      <c r="G1037" s="2">
        <v>-91.92</v>
      </c>
      <c r="I1037" s="60" t="str">
        <f t="shared" si="62"/>
        <v/>
      </c>
      <c r="J1037" s="60" t="str">
        <f>IF(OR(I1037="",I1038="",I1039=""),"",(AVERAGEIF(A1037:A$10000,A1037,I1037:I$10000)))</f>
        <v/>
      </c>
      <c r="K1037" s="60"/>
      <c r="L1037" s="55" t="str">
        <f>IF(O1037="","",A1037)</f>
        <v/>
      </c>
      <c r="M1037" s="60" t="str">
        <f>IF(O1037="","",(VLOOKUP(A1037,A1037:E8021,5,FALSE)))</f>
        <v/>
      </c>
      <c r="N1037" s="55" t="str">
        <f t="shared" si="63"/>
        <v/>
      </c>
      <c r="O1037" s="55" t="str">
        <f t="shared" si="65"/>
        <v/>
      </c>
      <c r="P1037" s="104" t="str">
        <f t="shared" si="64"/>
        <v/>
      </c>
      <c r="Q1037" s="58"/>
      <c r="R1037" s="58"/>
      <c r="S1037" s="102"/>
    </row>
    <row r="1038" spans="1:19" ht="12.5" customHeight="1" x14ac:dyDescent="0.35">
      <c r="A1038" s="60">
        <v>23</v>
      </c>
      <c r="B1038" s="60" t="s">
        <v>117</v>
      </c>
      <c r="C1038" s="68">
        <v>56.26764</v>
      </c>
      <c r="D1038" s="58" t="s">
        <v>65</v>
      </c>
      <c r="E1038" s="60" t="s">
        <v>57</v>
      </c>
      <c r="F1038" s="60" t="s">
        <v>118</v>
      </c>
      <c r="G1038" s="60">
        <v>-92.45</v>
      </c>
      <c r="H1038" s="60"/>
      <c r="I1038" s="60" t="str">
        <f t="shared" si="62"/>
        <v/>
      </c>
      <c r="J1038" s="60" t="str">
        <f>IF(OR(I1038="",I1039="",I1040=""),"",(AVERAGEIF(A1038:A$10000,A1038,I1038:I$10000)))</f>
        <v/>
      </c>
      <c r="K1038" s="60"/>
      <c r="L1038" s="60" t="str">
        <f>IF(O1038="","",A1038)</f>
        <v/>
      </c>
      <c r="M1038" s="60" t="str">
        <f>IF(O1038="","",(VLOOKUP(A1038,A1038:E8022,5,FALSE)))</f>
        <v/>
      </c>
      <c r="N1038" s="60" t="str">
        <f t="shared" si="63"/>
        <v/>
      </c>
      <c r="O1038" s="60" t="str">
        <f t="shared" si="65"/>
        <v/>
      </c>
      <c r="P1038" s="103">
        <f t="shared" si="64"/>
        <v>16.849999999998033</v>
      </c>
      <c r="Q1038" s="58"/>
      <c r="R1038" s="58"/>
      <c r="S1038" s="102"/>
    </row>
    <row r="1039" spans="1:19" ht="12.5" customHeight="1" x14ac:dyDescent="0.35">
      <c r="A1039" s="2">
        <v>23</v>
      </c>
      <c r="B1039" s="2" t="s">
        <v>117</v>
      </c>
      <c r="C1039" s="67">
        <v>56.284910000000004</v>
      </c>
      <c r="D1039" t="s">
        <v>65</v>
      </c>
      <c r="E1039" s="2" t="s">
        <v>57</v>
      </c>
      <c r="F1039" s="2" t="s">
        <v>118</v>
      </c>
      <c r="G1039" s="2">
        <v>-97.45</v>
      </c>
      <c r="I1039" s="60" t="str">
        <f t="shared" si="62"/>
        <v/>
      </c>
      <c r="J1039" s="60" t="str">
        <f>IF(OR(I1039="",I1040="",I1041=""),"",(AVERAGEIF(A1039:A$10000,A1039,I1039:I$10000)))</f>
        <v/>
      </c>
      <c r="K1039" s="60"/>
      <c r="L1039" s="55" t="str">
        <f>IF(O1039="","",A1039)</f>
        <v/>
      </c>
      <c r="M1039" s="60" t="str">
        <f>IF(O1039="","",(VLOOKUP(A1039,A1039:E8023,5,FALSE)))</f>
        <v/>
      </c>
      <c r="N1039" s="55" t="str">
        <f t="shared" si="63"/>
        <v/>
      </c>
      <c r="O1039" s="55" t="str">
        <f t="shared" si="65"/>
        <v/>
      </c>
      <c r="P1039" s="104">
        <f t="shared" si="64"/>
        <v>17.270000000003449</v>
      </c>
      <c r="Q1039" s="58"/>
      <c r="R1039" s="58"/>
      <c r="S1039" s="102"/>
    </row>
    <row r="1040" spans="1:19" ht="12.5" customHeight="1" x14ac:dyDescent="0.35">
      <c r="A1040" s="60">
        <v>23</v>
      </c>
      <c r="B1040" s="60" t="s">
        <v>117</v>
      </c>
      <c r="C1040" s="68">
        <v>56.303190000000001</v>
      </c>
      <c r="D1040" s="58" t="s">
        <v>65</v>
      </c>
      <c r="E1040" s="60" t="s">
        <v>57</v>
      </c>
      <c r="F1040" s="60" t="s">
        <v>118</v>
      </c>
      <c r="G1040" s="60">
        <v>-97.45</v>
      </c>
      <c r="H1040" s="60"/>
      <c r="I1040" s="60" t="str">
        <f t="shared" si="62"/>
        <v/>
      </c>
      <c r="J1040" s="60" t="str">
        <f>IF(OR(I1040="",I1041="",I1042=""),"",(AVERAGEIF(A1040:A$10000,A1040,I1040:I$10000)))</f>
        <v/>
      </c>
      <c r="K1040" s="60"/>
      <c r="L1040" s="60" t="str">
        <f>IF(O1040="","",A1040)</f>
        <v/>
      </c>
      <c r="M1040" s="60" t="str">
        <f>IF(O1040="","",(VLOOKUP(A1040,A1040:E8024,5,FALSE)))</f>
        <v/>
      </c>
      <c r="N1040" s="60" t="str">
        <f t="shared" si="63"/>
        <v/>
      </c>
      <c r="O1040" s="60" t="str">
        <f t="shared" si="65"/>
        <v/>
      </c>
      <c r="P1040" s="103">
        <f t="shared" si="64"/>
        <v>18.279999999997187</v>
      </c>
      <c r="Q1040" s="58"/>
      <c r="R1040" s="58"/>
      <c r="S1040" s="102"/>
    </row>
    <row r="1041" spans="1:19" ht="12.5" customHeight="1" x14ac:dyDescent="0.35">
      <c r="A1041" s="2">
        <v>23</v>
      </c>
      <c r="B1041" s="2" t="s">
        <v>117</v>
      </c>
      <c r="C1041" s="67">
        <v>56.322539999999996</v>
      </c>
      <c r="D1041" t="s">
        <v>65</v>
      </c>
      <c r="E1041" s="2" t="s">
        <v>57</v>
      </c>
      <c r="F1041" s="2" t="s">
        <v>118</v>
      </c>
      <c r="G1041" s="2">
        <v>-98.81</v>
      </c>
      <c r="I1041" s="60" t="str">
        <f t="shared" ref="I1041:I1104" si="66">IF(AND(OR(G1040&gt;G$5,G1042&gt;G$5),G1041&gt;G$5),G1041,"")</f>
        <v/>
      </c>
      <c r="J1041" s="60" t="str">
        <f>IF(OR(I1041="",I1042="",I1043=""),"",(AVERAGEIF(A1041:A$10000,A1041,I1041:I$10000)))</f>
        <v/>
      </c>
      <c r="K1041" s="60"/>
      <c r="L1041" s="55" t="str">
        <f>IF(O1041="","",A1041)</f>
        <v/>
      </c>
      <c r="M1041" s="60" t="str">
        <f>IF(O1041="","",(VLOOKUP(A1041,A1041:E8025,5,FALSE)))</f>
        <v/>
      </c>
      <c r="N1041" s="55" t="str">
        <f t="shared" si="63"/>
        <v/>
      </c>
      <c r="O1041" s="55" t="str">
        <f t="shared" si="65"/>
        <v/>
      </c>
      <c r="P1041" s="104">
        <f t="shared" si="64"/>
        <v>19.349999999995759</v>
      </c>
      <c r="Q1041" s="58"/>
      <c r="R1041" s="58"/>
      <c r="S1041" s="102"/>
    </row>
    <row r="1042" spans="1:19" ht="12.5" customHeight="1" x14ac:dyDescent="0.35">
      <c r="A1042" s="60">
        <v>23</v>
      </c>
      <c r="B1042" s="60" t="s">
        <v>117</v>
      </c>
      <c r="C1042" s="68">
        <v>56.345179999999999</v>
      </c>
      <c r="D1042" s="58" t="s">
        <v>65</v>
      </c>
      <c r="E1042" s="60" t="s">
        <v>57</v>
      </c>
      <c r="F1042" s="60" t="s">
        <v>118</v>
      </c>
      <c r="G1042" s="60">
        <v>-94.28</v>
      </c>
      <c r="H1042" s="60"/>
      <c r="I1042" s="60" t="str">
        <f t="shared" si="66"/>
        <v/>
      </c>
      <c r="J1042" s="60" t="str">
        <f>IF(OR(I1042="",I1043="",I1044=""),"",(AVERAGEIF(A1042:A$10000,A1042,I1042:I$10000)))</f>
        <v/>
      </c>
      <c r="K1042" s="60"/>
      <c r="L1042" s="60" t="str">
        <f>IF(O1042="","",A1042)</f>
        <v/>
      </c>
      <c r="M1042" s="60" t="str">
        <f>IF(O1042="","",(VLOOKUP(A1042,A1042:E8026,5,FALSE)))</f>
        <v/>
      </c>
      <c r="N1042" s="60" t="str">
        <f t="shared" ref="N1042:N1105" si="67">IF(L1042="","",I1042)</f>
        <v/>
      </c>
      <c r="O1042" s="60" t="str">
        <f t="shared" si="65"/>
        <v/>
      </c>
      <c r="P1042" s="103">
        <f t="shared" ref="P1042:P1105" si="68">IF(A1042=A1041,ABS(C1042-C1041)*1000,"")</f>
        <v>22.640000000002658</v>
      </c>
      <c r="Q1042" s="58"/>
      <c r="R1042" s="58"/>
      <c r="S1042" s="102"/>
    </row>
    <row r="1043" spans="1:19" ht="12.5" customHeight="1" x14ac:dyDescent="0.35">
      <c r="A1043" s="2">
        <v>23</v>
      </c>
      <c r="B1043" s="2" t="s">
        <v>117</v>
      </c>
      <c r="C1043" s="67">
        <v>56.368749999999999</v>
      </c>
      <c r="D1043" t="s">
        <v>65</v>
      </c>
      <c r="E1043" s="2" t="s">
        <v>57</v>
      </c>
      <c r="F1043" s="2" t="s">
        <v>118</v>
      </c>
      <c r="G1043" s="2">
        <v>-97.89</v>
      </c>
      <c r="I1043" s="60" t="str">
        <f t="shared" si="66"/>
        <v/>
      </c>
      <c r="J1043" s="60" t="str">
        <f>IF(OR(I1043="",I1044="",I1045=""),"",(AVERAGEIF(A1043:A$10000,A1043,I1043:I$10000)))</f>
        <v/>
      </c>
      <c r="K1043" s="60"/>
      <c r="L1043" s="55" t="str">
        <f>IF(O1043="","",A1043)</f>
        <v/>
      </c>
      <c r="M1043" s="60" t="str">
        <f>IF(O1043="","",(VLOOKUP(A1043,A1043:E8027,5,FALSE)))</f>
        <v/>
      </c>
      <c r="N1043" s="55" t="str">
        <f t="shared" si="67"/>
        <v/>
      </c>
      <c r="O1043" s="55" t="str">
        <f t="shared" si="65"/>
        <v/>
      </c>
      <c r="P1043" s="104">
        <f t="shared" si="68"/>
        <v>23.569999999999425</v>
      </c>
      <c r="Q1043" s="58"/>
      <c r="R1043" s="58"/>
      <c r="S1043" s="102"/>
    </row>
    <row r="1044" spans="1:19" ht="12.5" customHeight="1" x14ac:dyDescent="0.35">
      <c r="A1044" s="60">
        <v>23</v>
      </c>
      <c r="B1044" s="60" t="s">
        <v>117</v>
      </c>
      <c r="C1044" s="68">
        <v>56.391359999999999</v>
      </c>
      <c r="D1044" s="58" t="s">
        <v>65</v>
      </c>
      <c r="E1044" s="60" t="s">
        <v>57</v>
      </c>
      <c r="F1044" s="60" t="s">
        <v>118</v>
      </c>
      <c r="G1044" s="60">
        <v>-98.04</v>
      </c>
      <c r="H1044" s="60"/>
      <c r="I1044" s="60" t="str">
        <f t="shared" si="66"/>
        <v/>
      </c>
      <c r="J1044" s="60" t="str">
        <f>IF(OR(I1044="",I1045="",I1046=""),"",(AVERAGEIF(A1044:A$10000,A1044,I1044:I$10000)))</f>
        <v/>
      </c>
      <c r="K1044" s="60"/>
      <c r="L1044" s="60" t="str">
        <f>IF(O1044="","",A1044)</f>
        <v/>
      </c>
      <c r="M1044" s="60" t="str">
        <f>IF(O1044="","",(VLOOKUP(A1044,A1044:E8028,5,FALSE)))</f>
        <v/>
      </c>
      <c r="N1044" s="60" t="str">
        <f t="shared" si="67"/>
        <v/>
      </c>
      <c r="O1044" s="60" t="str">
        <f t="shared" si="65"/>
        <v/>
      </c>
      <c r="P1044" s="103">
        <f t="shared" si="68"/>
        <v>22.610000000000241</v>
      </c>
      <c r="Q1044" s="58"/>
      <c r="R1044" s="58"/>
      <c r="S1044" s="102"/>
    </row>
    <row r="1045" spans="1:19" ht="12.5" customHeight="1" x14ac:dyDescent="0.35">
      <c r="A1045" s="2">
        <v>23</v>
      </c>
      <c r="B1045" s="2" t="s">
        <v>117</v>
      </c>
      <c r="C1045" s="67">
        <v>56.409080000000003</v>
      </c>
      <c r="D1045" t="s">
        <v>65</v>
      </c>
      <c r="E1045" s="2" t="s">
        <v>57</v>
      </c>
      <c r="F1045" s="2" t="s">
        <v>118</v>
      </c>
      <c r="G1045" s="2">
        <v>-95.66</v>
      </c>
      <c r="I1045" s="60" t="str">
        <f t="shared" si="66"/>
        <v/>
      </c>
      <c r="J1045" s="60" t="str">
        <f>IF(OR(I1045="",I1046="",I1047=""),"",(AVERAGEIF(A1045:A$10000,A1045,I1045:I$10000)))</f>
        <v/>
      </c>
      <c r="K1045" s="60"/>
      <c r="L1045" s="55" t="str">
        <f>IF(O1045="","",A1045)</f>
        <v/>
      </c>
      <c r="M1045" s="60" t="str">
        <f>IF(O1045="","",(VLOOKUP(A1045,A1045:E8029,5,FALSE)))</f>
        <v/>
      </c>
      <c r="N1045" s="55" t="str">
        <f t="shared" si="67"/>
        <v/>
      </c>
      <c r="O1045" s="55" t="str">
        <f t="shared" si="65"/>
        <v/>
      </c>
      <c r="P1045" s="104">
        <f t="shared" si="68"/>
        <v>17.720000000004177</v>
      </c>
      <c r="Q1045" s="58"/>
      <c r="R1045" s="58"/>
      <c r="S1045" s="102"/>
    </row>
    <row r="1046" spans="1:19" ht="12.5" customHeight="1" x14ac:dyDescent="0.35">
      <c r="A1046" s="60">
        <v>23</v>
      </c>
      <c r="B1046" s="60" t="s">
        <v>117</v>
      </c>
      <c r="C1046" s="68">
        <v>56.430439999999997</v>
      </c>
      <c r="D1046" s="58" t="s">
        <v>65</v>
      </c>
      <c r="E1046" s="60" t="s">
        <v>57</v>
      </c>
      <c r="F1046" s="60" t="s">
        <v>118</v>
      </c>
      <c r="G1046" s="60">
        <v>-93.46</v>
      </c>
      <c r="H1046" s="60"/>
      <c r="I1046" s="60" t="str">
        <f t="shared" si="66"/>
        <v/>
      </c>
      <c r="J1046" s="60" t="str">
        <f>IF(OR(I1046="",I1047="",I1048=""),"",(AVERAGEIF(A1046:A$10000,A1046,I1046:I$10000)))</f>
        <v/>
      </c>
      <c r="K1046" s="60"/>
      <c r="L1046" s="60" t="str">
        <f>IF(O1046="","",A1046)</f>
        <v/>
      </c>
      <c r="M1046" s="60" t="str">
        <f>IF(O1046="","",(VLOOKUP(A1046,A1046:E8030,5,FALSE)))</f>
        <v/>
      </c>
      <c r="N1046" s="60" t="str">
        <f t="shared" si="67"/>
        <v/>
      </c>
      <c r="O1046" s="60" t="str">
        <f t="shared" si="65"/>
        <v/>
      </c>
      <c r="P1046" s="103">
        <f t="shared" si="68"/>
        <v>21.359999999994272</v>
      </c>
      <c r="Q1046" s="58"/>
      <c r="R1046" s="58"/>
      <c r="S1046" s="102"/>
    </row>
    <row r="1047" spans="1:19" ht="12.5" customHeight="1" x14ac:dyDescent="0.35">
      <c r="A1047" s="2">
        <v>23</v>
      </c>
      <c r="B1047" s="2" t="s">
        <v>117</v>
      </c>
      <c r="C1047" s="67">
        <v>56.45205</v>
      </c>
      <c r="D1047" t="s">
        <v>65</v>
      </c>
      <c r="E1047" s="2" t="s">
        <v>57</v>
      </c>
      <c r="F1047" s="2" t="s">
        <v>118</v>
      </c>
      <c r="G1047" s="2">
        <v>-97.02</v>
      </c>
      <c r="I1047" s="60" t="str">
        <f t="shared" si="66"/>
        <v/>
      </c>
      <c r="J1047" s="60" t="str">
        <f>IF(OR(I1047="",I1048="",I1049=""),"",(AVERAGEIF(A1047:A$10000,A1047,I1047:I$10000)))</f>
        <v/>
      </c>
      <c r="K1047" s="60"/>
      <c r="L1047" s="55" t="str">
        <f>IF(O1047="","",A1047)</f>
        <v/>
      </c>
      <c r="M1047" s="60" t="str">
        <f>IF(O1047="","",(VLOOKUP(A1047,A1047:E8031,5,FALSE)))</f>
        <v/>
      </c>
      <c r="N1047" s="55" t="str">
        <f t="shared" si="67"/>
        <v/>
      </c>
      <c r="O1047" s="55" t="str">
        <f t="shared" si="65"/>
        <v/>
      </c>
      <c r="P1047" s="104">
        <f t="shared" si="68"/>
        <v>21.610000000002572</v>
      </c>
      <c r="Q1047" s="58"/>
      <c r="R1047" s="58"/>
      <c r="S1047" s="102"/>
    </row>
    <row r="1048" spans="1:19" ht="12.5" customHeight="1" x14ac:dyDescent="0.35">
      <c r="A1048" s="60">
        <v>23</v>
      </c>
      <c r="B1048" s="60" t="s">
        <v>117</v>
      </c>
      <c r="C1048" s="68">
        <v>56.47383</v>
      </c>
      <c r="D1048" s="58" t="s">
        <v>65</v>
      </c>
      <c r="E1048" s="60" t="s">
        <v>57</v>
      </c>
      <c r="F1048" s="60" t="s">
        <v>118</v>
      </c>
      <c r="G1048" s="60">
        <v>-97.02</v>
      </c>
      <c r="H1048" s="60"/>
      <c r="I1048" s="60" t="str">
        <f t="shared" si="66"/>
        <v/>
      </c>
      <c r="J1048" s="60" t="str">
        <f>IF(OR(I1048="",I1049="",I1050=""),"",(AVERAGEIF(A1048:A$10000,A1048,I1048:I$10000)))</f>
        <v/>
      </c>
      <c r="K1048" s="60"/>
      <c r="L1048" s="60" t="str">
        <f>IF(O1048="","",A1048)</f>
        <v/>
      </c>
      <c r="M1048" s="60" t="str">
        <f>IF(O1048="","",(VLOOKUP(A1048,A1048:E8032,5,FALSE)))</f>
        <v/>
      </c>
      <c r="N1048" s="60" t="str">
        <f t="shared" si="67"/>
        <v/>
      </c>
      <c r="O1048" s="60" t="str">
        <f t="shared" si="65"/>
        <v/>
      </c>
      <c r="P1048" s="103">
        <f t="shared" si="68"/>
        <v>21.779999999999688</v>
      </c>
      <c r="Q1048" s="58"/>
      <c r="R1048" s="58"/>
      <c r="S1048" s="102"/>
    </row>
    <row r="1049" spans="1:19" ht="12.5" customHeight="1" x14ac:dyDescent="0.35">
      <c r="A1049" s="2">
        <v>23</v>
      </c>
      <c r="B1049" s="2" t="s">
        <v>117</v>
      </c>
      <c r="C1049" s="67">
        <v>56.497660000000003</v>
      </c>
      <c r="D1049" t="s">
        <v>65</v>
      </c>
      <c r="E1049" s="2" t="s">
        <v>57</v>
      </c>
      <c r="F1049" s="2" t="s">
        <v>118</v>
      </c>
      <c r="G1049" s="2">
        <v>-95.28</v>
      </c>
      <c r="I1049" s="60" t="str">
        <f t="shared" si="66"/>
        <v/>
      </c>
      <c r="J1049" s="60" t="str">
        <f>IF(OR(I1049="",I1050="",I1051=""),"",(AVERAGEIF(A1049:A$10000,A1049,I1049:I$10000)))</f>
        <v/>
      </c>
      <c r="K1049" s="60"/>
      <c r="L1049" s="55" t="str">
        <f>IF(O1049="","",A1049)</f>
        <v/>
      </c>
      <c r="M1049" s="60" t="str">
        <f>IF(O1049="","",(VLOOKUP(A1049,A1049:E8033,5,FALSE)))</f>
        <v/>
      </c>
      <c r="N1049" s="55" t="str">
        <f t="shared" si="67"/>
        <v/>
      </c>
      <c r="O1049" s="55" t="str">
        <f t="shared" si="65"/>
        <v/>
      </c>
      <c r="P1049" s="104">
        <f t="shared" si="68"/>
        <v>23.830000000003793</v>
      </c>
      <c r="Q1049" s="58"/>
      <c r="R1049" s="58"/>
      <c r="S1049" s="102"/>
    </row>
    <row r="1050" spans="1:19" ht="12.5" customHeight="1" x14ac:dyDescent="0.35">
      <c r="A1050" s="60">
        <v>23</v>
      </c>
      <c r="B1050" s="60" t="s">
        <v>117</v>
      </c>
      <c r="C1050" s="68">
        <v>56.51981</v>
      </c>
      <c r="D1050" s="58" t="s">
        <v>65</v>
      </c>
      <c r="E1050" s="60" t="s">
        <v>57</v>
      </c>
      <c r="F1050" s="60" t="s">
        <v>118</v>
      </c>
      <c r="G1050" s="60">
        <v>-93.69</v>
      </c>
      <c r="H1050" s="60"/>
      <c r="I1050" s="60" t="str">
        <f t="shared" si="66"/>
        <v/>
      </c>
      <c r="J1050" s="60" t="str">
        <f>IF(OR(I1050="",I1051="",I1052=""),"",(AVERAGEIF(A1050:A$10000,A1050,I1050:I$10000)))</f>
        <v/>
      </c>
      <c r="K1050" s="60"/>
      <c r="L1050" s="60" t="str">
        <f>IF(O1050="","",A1050)</f>
        <v/>
      </c>
      <c r="M1050" s="60" t="str">
        <f>IF(O1050="","",(VLOOKUP(A1050,A1050:E8034,5,FALSE)))</f>
        <v/>
      </c>
      <c r="N1050" s="60" t="str">
        <f t="shared" si="67"/>
        <v/>
      </c>
      <c r="O1050" s="60" t="str">
        <f t="shared" ref="O1050:O1113" si="69">IF(J1050="","",IF(AND(J1049="",J1048="",J1047=""),C1050,""))</f>
        <v/>
      </c>
      <c r="P1050" s="103">
        <f t="shared" si="68"/>
        <v>22.149999999996339</v>
      </c>
      <c r="Q1050" s="58"/>
      <c r="R1050" s="58"/>
      <c r="S1050" s="102"/>
    </row>
    <row r="1051" spans="1:19" ht="12.5" customHeight="1" x14ac:dyDescent="0.35">
      <c r="A1051" s="2">
        <v>23</v>
      </c>
      <c r="B1051" s="2" t="s">
        <v>117</v>
      </c>
      <c r="C1051" s="67">
        <v>56.542630000000003</v>
      </c>
      <c r="D1051" t="s">
        <v>65</v>
      </c>
      <c r="E1051" s="2" t="s">
        <v>57</v>
      </c>
      <c r="F1051" s="2" t="s">
        <v>118</v>
      </c>
      <c r="G1051" s="2">
        <v>-94.65</v>
      </c>
      <c r="I1051" s="60" t="str">
        <f t="shared" si="66"/>
        <v/>
      </c>
      <c r="J1051" s="60" t="str">
        <f>IF(OR(I1051="",I1052="",I1053=""),"",(AVERAGEIF(A1051:A$10000,A1051,I1051:I$10000)))</f>
        <v/>
      </c>
      <c r="K1051" s="60"/>
      <c r="L1051" s="55" t="str">
        <f>IF(O1051="","",A1051)</f>
        <v/>
      </c>
      <c r="M1051" s="60" t="str">
        <f>IF(O1051="","",(VLOOKUP(A1051,A1051:E8035,5,FALSE)))</f>
        <v/>
      </c>
      <c r="N1051" s="55" t="str">
        <f t="shared" si="67"/>
        <v/>
      </c>
      <c r="O1051" s="55" t="str">
        <f t="shared" si="69"/>
        <v/>
      </c>
      <c r="P1051" s="104">
        <f t="shared" si="68"/>
        <v>22.820000000002949</v>
      </c>
      <c r="Q1051" s="58"/>
      <c r="R1051" s="58"/>
      <c r="S1051" s="102"/>
    </row>
    <row r="1052" spans="1:19" ht="12.5" customHeight="1" x14ac:dyDescent="0.35">
      <c r="A1052" s="60">
        <v>23</v>
      </c>
      <c r="B1052" s="60" t="s">
        <v>117</v>
      </c>
      <c r="C1052" s="68">
        <v>56.565629999999999</v>
      </c>
      <c r="D1052" s="58" t="s">
        <v>65</v>
      </c>
      <c r="E1052" s="60" t="s">
        <v>57</v>
      </c>
      <c r="F1052" s="60" t="s">
        <v>118</v>
      </c>
      <c r="G1052" s="60">
        <v>-94.77</v>
      </c>
      <c r="H1052" s="60"/>
      <c r="I1052" s="60" t="str">
        <f t="shared" si="66"/>
        <v/>
      </c>
      <c r="J1052" s="60" t="str">
        <f>IF(OR(I1052="",I1053="",I1054=""),"",(AVERAGEIF(A1052:A$10000,A1052,I1052:I$10000)))</f>
        <v/>
      </c>
      <c r="K1052" s="60"/>
      <c r="L1052" s="60" t="str">
        <f>IF(O1052="","",A1052)</f>
        <v/>
      </c>
      <c r="M1052" s="60" t="str">
        <f>IF(O1052="","",(VLOOKUP(A1052,A1052:E8036,5,FALSE)))</f>
        <v/>
      </c>
      <c r="N1052" s="60" t="str">
        <f t="shared" si="67"/>
        <v/>
      </c>
      <c r="O1052" s="60" t="str">
        <f t="shared" si="69"/>
        <v/>
      </c>
      <c r="P1052" s="103">
        <f t="shared" si="68"/>
        <v>22.999999999996135</v>
      </c>
      <c r="Q1052" s="58"/>
      <c r="R1052" s="58"/>
      <c r="S1052" s="102"/>
    </row>
    <row r="1053" spans="1:19" ht="12.5" customHeight="1" x14ac:dyDescent="0.35">
      <c r="A1053" s="2">
        <v>23</v>
      </c>
      <c r="B1053" s="2" t="s">
        <v>117</v>
      </c>
      <c r="C1053" s="67">
        <v>56.585509999999999</v>
      </c>
      <c r="D1053" t="s">
        <v>65</v>
      </c>
      <c r="E1053" s="2" t="s">
        <v>57</v>
      </c>
      <c r="F1053" s="2" t="s">
        <v>118</v>
      </c>
      <c r="G1053" s="2">
        <v>-93.23</v>
      </c>
      <c r="I1053" s="60" t="str">
        <f t="shared" si="66"/>
        <v/>
      </c>
      <c r="J1053" s="60" t="str">
        <f>IF(OR(I1053="",I1054="",I1055=""),"",(AVERAGEIF(A1053:A$10000,A1053,I1053:I$10000)))</f>
        <v/>
      </c>
      <c r="K1053" s="60"/>
      <c r="L1053" s="55" t="str">
        <f>IF(O1053="","",A1053)</f>
        <v/>
      </c>
      <c r="M1053" s="60" t="str">
        <f>IF(O1053="","",(VLOOKUP(A1053,A1053:E8037,5,FALSE)))</f>
        <v/>
      </c>
      <c r="N1053" s="55" t="str">
        <f t="shared" si="67"/>
        <v/>
      </c>
      <c r="O1053" s="55" t="str">
        <f t="shared" si="69"/>
        <v/>
      </c>
      <c r="P1053" s="104">
        <f t="shared" si="68"/>
        <v>19.880000000000564</v>
      </c>
      <c r="Q1053" s="58"/>
      <c r="R1053" s="58"/>
      <c r="S1053" s="102"/>
    </row>
    <row r="1054" spans="1:19" ht="12.5" customHeight="1" x14ac:dyDescent="0.35">
      <c r="A1054" s="60">
        <v>23</v>
      </c>
      <c r="B1054" s="60" t="s">
        <v>117</v>
      </c>
      <c r="C1054" s="68">
        <v>56.611530000000002</v>
      </c>
      <c r="D1054" s="58" t="s">
        <v>65</v>
      </c>
      <c r="E1054" s="60" t="s">
        <v>57</v>
      </c>
      <c r="F1054" s="60" t="s">
        <v>118</v>
      </c>
      <c r="G1054" s="60">
        <v>-89.74</v>
      </c>
      <c r="H1054" s="60"/>
      <c r="I1054" s="60" t="str">
        <f t="shared" si="66"/>
        <v/>
      </c>
      <c r="J1054" s="60" t="str">
        <f>IF(OR(I1054="",I1055="",I1056=""),"",(AVERAGEIF(A1054:A$10000,A1054,I1054:I$10000)))</f>
        <v/>
      </c>
      <c r="K1054" s="60"/>
      <c r="L1054" s="60" t="str">
        <f>IF(O1054="","",A1054)</f>
        <v/>
      </c>
      <c r="M1054" s="60" t="str">
        <f>IF(O1054="","",(VLOOKUP(A1054,A1054:E8038,5,FALSE)))</f>
        <v/>
      </c>
      <c r="N1054" s="60" t="str">
        <f t="shared" si="67"/>
        <v/>
      </c>
      <c r="O1054" s="60" t="str">
        <f t="shared" si="69"/>
        <v/>
      </c>
      <c r="P1054" s="103">
        <f t="shared" si="68"/>
        <v>26.020000000002597</v>
      </c>
      <c r="Q1054" s="58"/>
      <c r="R1054" s="58"/>
      <c r="S1054" s="102"/>
    </row>
    <row r="1055" spans="1:19" ht="12.5" customHeight="1" x14ac:dyDescent="0.35">
      <c r="A1055" s="2">
        <v>23</v>
      </c>
      <c r="B1055" s="2" t="s">
        <v>117</v>
      </c>
      <c r="C1055" s="67">
        <v>56.628489999999999</v>
      </c>
      <c r="D1055" t="s">
        <v>65</v>
      </c>
      <c r="E1055" s="2" t="s">
        <v>57</v>
      </c>
      <c r="F1055" s="2" t="s">
        <v>118</v>
      </c>
      <c r="G1055" s="2">
        <v>-89.74</v>
      </c>
      <c r="I1055" s="60" t="str">
        <f t="shared" si="66"/>
        <v/>
      </c>
      <c r="J1055" s="60" t="str">
        <f>IF(OR(I1055="",I1056="",I1057=""),"",(AVERAGEIF(A1055:A$10000,A1055,I1055:I$10000)))</f>
        <v/>
      </c>
      <c r="K1055" s="60"/>
      <c r="L1055" s="55" t="str">
        <f>IF(O1055="","",A1055)</f>
        <v/>
      </c>
      <c r="M1055" s="60" t="str">
        <f>IF(O1055="","",(VLOOKUP(A1055,A1055:E8039,5,FALSE)))</f>
        <v/>
      </c>
      <c r="N1055" s="55" t="str">
        <f t="shared" si="67"/>
        <v/>
      </c>
      <c r="O1055" s="55" t="str">
        <f t="shared" si="69"/>
        <v/>
      </c>
      <c r="P1055" s="104">
        <f t="shared" si="68"/>
        <v>16.959999999997422</v>
      </c>
      <c r="Q1055" s="58"/>
      <c r="R1055" s="58"/>
      <c r="S1055" s="102"/>
    </row>
    <row r="1056" spans="1:19" ht="12.5" customHeight="1" x14ac:dyDescent="0.35">
      <c r="A1056" s="60">
        <v>23</v>
      </c>
      <c r="B1056" s="60" t="s">
        <v>117</v>
      </c>
      <c r="C1056" s="68">
        <v>56.646560000000001</v>
      </c>
      <c r="D1056" s="58" t="s">
        <v>65</v>
      </c>
      <c r="E1056" s="60" t="s">
        <v>57</v>
      </c>
      <c r="F1056" s="60" t="s">
        <v>118</v>
      </c>
      <c r="G1056" s="60">
        <v>-91.71</v>
      </c>
      <c r="H1056" s="60"/>
      <c r="I1056" s="60" t="str">
        <f t="shared" si="66"/>
        <v/>
      </c>
      <c r="J1056" s="60" t="str">
        <f>IF(OR(I1056="",I1057="",I1058=""),"",(AVERAGEIF(A1056:A$10000,A1056,I1056:I$10000)))</f>
        <v/>
      </c>
      <c r="K1056" s="60"/>
      <c r="L1056" s="60" t="str">
        <f>IF(O1056="","",A1056)</f>
        <v/>
      </c>
      <c r="M1056" s="60" t="str">
        <f>IF(O1056="","",(VLOOKUP(A1056,A1056:E8040,5,FALSE)))</f>
        <v/>
      </c>
      <c r="N1056" s="60" t="str">
        <f t="shared" si="67"/>
        <v/>
      </c>
      <c r="O1056" s="60" t="str">
        <f t="shared" si="69"/>
        <v/>
      </c>
      <c r="P1056" s="103">
        <f t="shared" si="68"/>
        <v>18.070000000001585</v>
      </c>
      <c r="Q1056" s="58"/>
      <c r="R1056" s="58"/>
      <c r="S1056" s="102"/>
    </row>
    <row r="1057" spans="1:19" ht="12.5" customHeight="1" x14ac:dyDescent="0.35">
      <c r="A1057" s="2">
        <v>23</v>
      </c>
      <c r="B1057" s="2" t="s">
        <v>117</v>
      </c>
      <c r="C1057" s="67">
        <v>56.66574</v>
      </c>
      <c r="D1057" t="s">
        <v>65</v>
      </c>
      <c r="E1057" s="2" t="s">
        <v>57</v>
      </c>
      <c r="F1057" s="2" t="s">
        <v>118</v>
      </c>
      <c r="G1057" s="2">
        <v>-93.34</v>
      </c>
      <c r="I1057" s="60" t="str">
        <f t="shared" si="66"/>
        <v/>
      </c>
      <c r="J1057" s="60" t="str">
        <f>IF(OR(I1057="",I1058="",I1059=""),"",(AVERAGEIF(A1057:A$10000,A1057,I1057:I$10000)))</f>
        <v/>
      </c>
      <c r="K1057" s="60"/>
      <c r="L1057" s="55" t="str">
        <f>IF(O1057="","",A1057)</f>
        <v/>
      </c>
      <c r="M1057" s="60" t="str">
        <f>IF(O1057="","",(VLOOKUP(A1057,A1057:E8041,5,FALSE)))</f>
        <v/>
      </c>
      <c r="N1057" s="55" t="str">
        <f t="shared" si="67"/>
        <v/>
      </c>
      <c r="O1057" s="55" t="str">
        <f t="shared" si="69"/>
        <v/>
      </c>
      <c r="P1057" s="104">
        <f t="shared" si="68"/>
        <v>19.179999999998643</v>
      </c>
      <c r="Q1057" s="58"/>
      <c r="R1057" s="58"/>
      <c r="S1057" s="102"/>
    </row>
    <row r="1058" spans="1:19" ht="12.5" customHeight="1" x14ac:dyDescent="0.35">
      <c r="A1058" s="60">
        <v>23</v>
      </c>
      <c r="B1058" s="60" t="s">
        <v>117</v>
      </c>
      <c r="C1058" s="68">
        <v>56.700310000000002</v>
      </c>
      <c r="D1058" s="58" t="s">
        <v>65</v>
      </c>
      <c r="E1058" s="60" t="s">
        <v>57</v>
      </c>
      <c r="F1058" s="60" t="s">
        <v>118</v>
      </c>
      <c r="G1058" s="60">
        <v>-93.46</v>
      </c>
      <c r="H1058" s="60"/>
      <c r="I1058" s="60" t="str">
        <f t="shared" si="66"/>
        <v/>
      </c>
      <c r="J1058" s="60" t="str">
        <f>IF(OR(I1058="",I1059="",I1060=""),"",(AVERAGEIF(A1058:A$10000,A1058,I1058:I$10000)))</f>
        <v/>
      </c>
      <c r="K1058" s="60"/>
      <c r="L1058" s="60" t="str">
        <f>IF(O1058="","",A1058)</f>
        <v/>
      </c>
      <c r="M1058" s="60" t="str">
        <f>IF(O1058="","",(VLOOKUP(A1058,A1058:E8042,5,FALSE)))</f>
        <v/>
      </c>
      <c r="N1058" s="60" t="str">
        <f t="shared" si="67"/>
        <v/>
      </c>
      <c r="O1058" s="60" t="str">
        <f t="shared" si="69"/>
        <v/>
      </c>
      <c r="P1058" s="103">
        <f t="shared" si="68"/>
        <v>34.57000000000221</v>
      </c>
      <c r="Q1058" s="58"/>
      <c r="R1058" s="58"/>
      <c r="S1058" s="102"/>
    </row>
    <row r="1059" spans="1:19" ht="12.5" customHeight="1" x14ac:dyDescent="0.35">
      <c r="A1059" s="2">
        <v>23</v>
      </c>
      <c r="B1059" s="2" t="s">
        <v>117</v>
      </c>
      <c r="C1059" s="67">
        <v>56.722549999999998</v>
      </c>
      <c r="D1059" t="s">
        <v>65</v>
      </c>
      <c r="E1059" s="2" t="s">
        <v>57</v>
      </c>
      <c r="F1059" s="2" t="s">
        <v>118</v>
      </c>
      <c r="G1059" s="2">
        <v>-71.91</v>
      </c>
      <c r="I1059" s="60">
        <f t="shared" si="66"/>
        <v>-71.91</v>
      </c>
      <c r="J1059" s="60">
        <f>IF(OR(I1059="",I1060="",I1061=""),"",(AVERAGEIF(A1059:A$10000,A1059,I1059:I$10000)))</f>
        <v>-57.160588235294121</v>
      </c>
      <c r="K1059" s="60"/>
      <c r="L1059" s="55">
        <f>IF(O1059="","",A1059)</f>
        <v>23</v>
      </c>
      <c r="M1059" s="60" t="str">
        <f>IF(O1059="","",(VLOOKUP(A1059,A1059:E8043,5,FALSE)))</f>
        <v>TaskA</v>
      </c>
      <c r="N1059" s="55">
        <f t="shared" si="67"/>
        <v>-71.91</v>
      </c>
      <c r="O1059" s="55">
        <f t="shared" si="69"/>
        <v>56.722549999999998</v>
      </c>
      <c r="P1059" s="104">
        <f t="shared" si="68"/>
        <v>22.239999999996485</v>
      </c>
      <c r="Q1059" s="58"/>
      <c r="R1059" s="58"/>
      <c r="S1059" s="102"/>
    </row>
    <row r="1060" spans="1:19" ht="12.5" customHeight="1" x14ac:dyDescent="0.35">
      <c r="A1060" s="60">
        <v>23</v>
      </c>
      <c r="B1060" s="60" t="s">
        <v>117</v>
      </c>
      <c r="C1060" s="68">
        <v>56.745579999999997</v>
      </c>
      <c r="D1060" s="58" t="s">
        <v>65</v>
      </c>
      <c r="E1060" s="60" t="s">
        <v>57</v>
      </c>
      <c r="F1060" s="60" t="s">
        <v>118</v>
      </c>
      <c r="G1060" s="60">
        <v>-66.3</v>
      </c>
      <c r="H1060" s="60"/>
      <c r="I1060" s="60">
        <f t="shared" si="66"/>
        <v>-66.3</v>
      </c>
      <c r="J1060" s="60">
        <f>IF(OR(I1060="",I1061="",I1062=""),"",(AVERAGEIF(A1060:A$10000,A1060,I1060:I$10000)))</f>
        <v>-56.238750000000003</v>
      </c>
      <c r="K1060" s="60"/>
      <c r="L1060" s="60" t="str">
        <f>IF(O1060="","",A1060)</f>
        <v/>
      </c>
      <c r="M1060" s="60" t="str">
        <f>IF(O1060="","",(VLOOKUP(A1060,A1060:E8044,5,FALSE)))</f>
        <v/>
      </c>
      <c r="N1060" s="60" t="str">
        <f t="shared" si="67"/>
        <v/>
      </c>
      <c r="O1060" s="60" t="str">
        <f t="shared" si="69"/>
        <v/>
      </c>
      <c r="P1060" s="103">
        <f t="shared" si="68"/>
        <v>23.029999999998552</v>
      </c>
      <c r="Q1060" s="58"/>
      <c r="R1060" s="58"/>
      <c r="S1060" s="102"/>
    </row>
    <row r="1061" spans="1:19" ht="12.5" customHeight="1" x14ac:dyDescent="0.35">
      <c r="A1061" s="2">
        <v>23</v>
      </c>
      <c r="B1061" s="2" t="s">
        <v>117</v>
      </c>
      <c r="C1061" s="67">
        <v>56.768929999999997</v>
      </c>
      <c r="D1061" t="s">
        <v>65</v>
      </c>
      <c r="E1061" s="2" t="s">
        <v>57</v>
      </c>
      <c r="F1061" s="2" t="s">
        <v>118</v>
      </c>
      <c r="G1061" s="2">
        <v>-64.260000000000005</v>
      </c>
      <c r="I1061" s="60">
        <f t="shared" si="66"/>
        <v>-64.260000000000005</v>
      </c>
      <c r="J1061" s="60">
        <f>IF(OR(I1061="",I1062="",I1063=""),"",(AVERAGEIF(A1061:A$10000,A1061,I1061:I$10000)))</f>
        <v>-55.568000000000005</v>
      </c>
      <c r="K1061" s="60"/>
      <c r="L1061" s="55" t="str">
        <f>IF(O1061="","",A1061)</f>
        <v/>
      </c>
      <c r="M1061" s="60" t="str">
        <f>IF(O1061="","",(VLOOKUP(A1061,A1061:E8045,5,FALSE)))</f>
        <v/>
      </c>
      <c r="N1061" s="55" t="str">
        <f t="shared" si="67"/>
        <v/>
      </c>
      <c r="O1061" s="55" t="str">
        <f t="shared" si="69"/>
        <v/>
      </c>
      <c r="P1061" s="104">
        <f t="shared" si="68"/>
        <v>23.350000000000648</v>
      </c>
      <c r="Q1061" s="58"/>
      <c r="R1061" s="58"/>
      <c r="S1061" s="102"/>
    </row>
    <row r="1062" spans="1:19" ht="12.5" customHeight="1" x14ac:dyDescent="0.35">
      <c r="A1062" s="60">
        <v>23</v>
      </c>
      <c r="B1062" s="60" t="s">
        <v>117</v>
      </c>
      <c r="C1062" s="68">
        <v>56.78998</v>
      </c>
      <c r="D1062" s="58" t="s">
        <v>65</v>
      </c>
      <c r="E1062" s="60" t="s">
        <v>57</v>
      </c>
      <c r="F1062" s="60" t="s">
        <v>118</v>
      </c>
      <c r="G1062" s="60">
        <v>-54.67</v>
      </c>
      <c r="H1062" s="60"/>
      <c r="I1062" s="60">
        <f t="shared" si="66"/>
        <v>-54.67</v>
      </c>
      <c r="J1062" s="60">
        <f>IF(OR(I1062="",I1063="",I1064=""),"",(AVERAGEIF(A1062:A$10000,A1062,I1062:I$10000)))</f>
        <v>-54.947142857142865</v>
      </c>
      <c r="K1062" s="60"/>
      <c r="L1062" s="60" t="str">
        <f>IF(O1062="","",A1062)</f>
        <v/>
      </c>
      <c r="M1062" s="60" t="str">
        <f>IF(O1062="","",(VLOOKUP(A1062,A1062:E8046,5,FALSE)))</f>
        <v/>
      </c>
      <c r="N1062" s="60" t="str">
        <f t="shared" si="67"/>
        <v/>
      </c>
      <c r="O1062" s="60" t="str">
        <f t="shared" si="69"/>
        <v/>
      </c>
      <c r="P1062" s="103">
        <f t="shared" si="68"/>
        <v>21.050000000002456</v>
      </c>
      <c r="Q1062" s="58"/>
      <c r="R1062" s="58"/>
      <c r="S1062" s="102"/>
    </row>
    <row r="1063" spans="1:19" ht="12.5" customHeight="1" x14ac:dyDescent="0.35">
      <c r="A1063" s="2">
        <v>23</v>
      </c>
      <c r="B1063" s="2" t="s">
        <v>117</v>
      </c>
      <c r="C1063" s="67">
        <v>56.813899999999997</v>
      </c>
      <c r="D1063" t="s">
        <v>65</v>
      </c>
      <c r="E1063" s="2" t="s">
        <v>57</v>
      </c>
      <c r="F1063" s="2" t="s">
        <v>118</v>
      </c>
      <c r="G1063" s="2">
        <v>-46.68</v>
      </c>
      <c r="I1063" s="60">
        <f t="shared" si="66"/>
        <v>-46.68</v>
      </c>
      <c r="J1063" s="60">
        <f>IF(OR(I1063="",I1064="",I1065=""),"",(AVERAGEIF(A1063:A$10000,A1063,I1063:I$10000)))</f>
        <v>-54.96846153846154</v>
      </c>
      <c r="K1063" s="60"/>
      <c r="L1063" s="55" t="str">
        <f>IF(O1063="","",A1063)</f>
        <v/>
      </c>
      <c r="M1063" s="60" t="str">
        <f>IF(O1063="","",(VLOOKUP(A1063,A1063:E8047,5,FALSE)))</f>
        <v/>
      </c>
      <c r="N1063" s="55" t="str">
        <f t="shared" si="67"/>
        <v/>
      </c>
      <c r="O1063" s="55" t="str">
        <f t="shared" si="69"/>
        <v/>
      </c>
      <c r="P1063" s="104">
        <f t="shared" si="68"/>
        <v>23.919999999996833</v>
      </c>
      <c r="Q1063" s="58"/>
      <c r="R1063" s="58"/>
      <c r="S1063" s="102"/>
    </row>
    <row r="1064" spans="1:19" ht="12.5" customHeight="1" x14ac:dyDescent="0.35">
      <c r="A1064" s="60">
        <v>23</v>
      </c>
      <c r="B1064" s="60" t="s">
        <v>117</v>
      </c>
      <c r="C1064" s="68">
        <v>56.837150000000001</v>
      </c>
      <c r="D1064" s="58" t="s">
        <v>65</v>
      </c>
      <c r="E1064" s="60" t="s">
        <v>57</v>
      </c>
      <c r="F1064" s="60" t="s">
        <v>118</v>
      </c>
      <c r="G1064" s="60">
        <v>-47.72</v>
      </c>
      <c r="H1064" s="60"/>
      <c r="I1064" s="60">
        <f t="shared" si="66"/>
        <v>-47.72</v>
      </c>
      <c r="J1064" s="60">
        <f>IF(OR(I1064="",I1065="",I1066=""),"",(AVERAGEIF(A1064:A$10000,A1064,I1064:I$10000)))</f>
        <v>-55.659166666666671</v>
      </c>
      <c r="K1064" s="60"/>
      <c r="L1064" s="60" t="str">
        <f>IF(O1064="","",A1064)</f>
        <v/>
      </c>
      <c r="M1064" s="60" t="str">
        <f>IF(O1064="","",(VLOOKUP(A1064,A1064:E8048,5,FALSE)))</f>
        <v/>
      </c>
      <c r="N1064" s="60" t="str">
        <f t="shared" si="67"/>
        <v/>
      </c>
      <c r="O1064" s="60" t="str">
        <f t="shared" si="69"/>
        <v/>
      </c>
      <c r="P1064" s="103">
        <f t="shared" si="68"/>
        <v>23.250000000004434</v>
      </c>
      <c r="Q1064" s="58"/>
      <c r="R1064" s="58"/>
      <c r="S1064" s="102"/>
    </row>
    <row r="1065" spans="1:19" ht="12.5" customHeight="1" x14ac:dyDescent="0.35">
      <c r="A1065" s="2">
        <v>23</v>
      </c>
      <c r="B1065" s="2" t="s">
        <v>117</v>
      </c>
      <c r="C1065" s="67">
        <v>56.855249999999998</v>
      </c>
      <c r="D1065" t="s">
        <v>65</v>
      </c>
      <c r="E1065" s="2" t="s">
        <v>57</v>
      </c>
      <c r="F1065" s="2" t="s">
        <v>118</v>
      </c>
      <c r="G1065" s="2">
        <v>-55.02</v>
      </c>
      <c r="I1065" s="60">
        <f t="shared" si="66"/>
        <v>-55.02</v>
      </c>
      <c r="J1065" s="60">
        <f>IF(OR(I1065="",I1066="",I1067=""),"",(AVERAGEIF(A1065:A$10000,A1065,I1065:I$10000)))</f>
        <v>-56.380909090909093</v>
      </c>
      <c r="K1065" s="60"/>
      <c r="L1065" s="55" t="str">
        <f>IF(O1065="","",A1065)</f>
        <v/>
      </c>
      <c r="M1065" s="60" t="str">
        <f>IF(O1065="","",(VLOOKUP(A1065,A1065:E8049,5,FALSE)))</f>
        <v/>
      </c>
      <c r="N1065" s="55" t="str">
        <f t="shared" si="67"/>
        <v/>
      </c>
      <c r="O1065" s="55" t="str">
        <f t="shared" si="69"/>
        <v/>
      </c>
      <c r="P1065" s="104">
        <f t="shared" si="68"/>
        <v>18.099999999996896</v>
      </c>
      <c r="Q1065" s="58"/>
      <c r="R1065" s="58"/>
      <c r="S1065" s="102"/>
    </row>
    <row r="1066" spans="1:19" ht="12.5" customHeight="1" x14ac:dyDescent="0.35">
      <c r="A1066" s="60">
        <v>23</v>
      </c>
      <c r="B1066" s="60" t="s">
        <v>117</v>
      </c>
      <c r="C1066" s="68">
        <v>56.873640000000002</v>
      </c>
      <c r="D1066" s="58" t="s">
        <v>65</v>
      </c>
      <c r="E1066" s="60" t="s">
        <v>57</v>
      </c>
      <c r="F1066" s="60" t="s">
        <v>118</v>
      </c>
      <c r="G1066" s="60">
        <v>-47.65</v>
      </c>
      <c r="H1066" s="60"/>
      <c r="I1066" s="60">
        <f t="shared" si="66"/>
        <v>-47.65</v>
      </c>
      <c r="J1066" s="60">
        <f>IF(OR(I1066="",I1067="",I1068=""),"",(AVERAGEIF(A1066:A$10000,A1066,I1066:I$10000)))</f>
        <v>-56.51700000000001</v>
      </c>
      <c r="K1066" s="60"/>
      <c r="L1066" s="60" t="str">
        <f>IF(O1066="","",A1066)</f>
        <v/>
      </c>
      <c r="M1066" s="60" t="str">
        <f>IF(O1066="","",(VLOOKUP(A1066,A1066:E8050,5,FALSE)))</f>
        <v/>
      </c>
      <c r="N1066" s="60" t="str">
        <f t="shared" si="67"/>
        <v/>
      </c>
      <c r="O1066" s="60" t="str">
        <f t="shared" si="69"/>
        <v/>
      </c>
      <c r="P1066" s="103">
        <f t="shared" si="68"/>
        <v>18.390000000003681</v>
      </c>
      <c r="Q1066" s="58"/>
      <c r="R1066" s="58"/>
      <c r="S1066" s="102"/>
    </row>
    <row r="1067" spans="1:19" ht="12.5" customHeight="1" x14ac:dyDescent="0.35">
      <c r="A1067" s="2">
        <v>23</v>
      </c>
      <c r="B1067" s="2" t="s">
        <v>117</v>
      </c>
      <c r="C1067" s="67">
        <v>56.892090000000003</v>
      </c>
      <c r="D1067" t="s">
        <v>65</v>
      </c>
      <c r="E1067" s="2" t="s">
        <v>57</v>
      </c>
      <c r="F1067" s="2" t="s">
        <v>118</v>
      </c>
      <c r="G1067" s="2">
        <v>-54.97</v>
      </c>
      <c r="I1067" s="60">
        <f t="shared" si="66"/>
        <v>-54.97</v>
      </c>
      <c r="J1067" s="60">
        <f>IF(OR(I1067="",I1068="",I1069=""),"",(AVERAGEIF(A1067:A$10000,A1067,I1067:I$10000)))</f>
        <v>-57.50222222222223</v>
      </c>
      <c r="K1067" s="60"/>
      <c r="L1067" s="55" t="str">
        <f>IF(O1067="","",A1067)</f>
        <v/>
      </c>
      <c r="M1067" s="60" t="str">
        <f>IF(O1067="","",(VLOOKUP(A1067,A1067:E8051,5,FALSE)))</f>
        <v/>
      </c>
      <c r="N1067" s="55" t="str">
        <f t="shared" si="67"/>
        <v/>
      </c>
      <c r="O1067" s="55" t="str">
        <f t="shared" si="69"/>
        <v/>
      </c>
      <c r="P1067" s="104">
        <f t="shared" si="68"/>
        <v>18.45000000000141</v>
      </c>
      <c r="Q1067" s="58"/>
      <c r="R1067" s="58"/>
      <c r="S1067" s="102"/>
    </row>
    <row r="1068" spans="1:19" ht="12.5" customHeight="1" x14ac:dyDescent="0.35">
      <c r="A1068" s="60">
        <v>23</v>
      </c>
      <c r="B1068" s="60" t="s">
        <v>117</v>
      </c>
      <c r="C1068" s="68">
        <v>56.911299999999997</v>
      </c>
      <c r="D1068" s="58" t="s">
        <v>65</v>
      </c>
      <c r="E1068" s="60" t="s">
        <v>57</v>
      </c>
      <c r="F1068" s="60" t="s">
        <v>118</v>
      </c>
      <c r="G1068" s="60">
        <v>-55.93</v>
      </c>
      <c r="H1068" s="60"/>
      <c r="I1068" s="60">
        <f t="shared" si="66"/>
        <v>-55.93</v>
      </c>
      <c r="J1068" s="60">
        <f>IF(OR(I1068="",I1069="",I1070=""),"",(AVERAGEIF(A1068:A$10000,A1068,I1068:I$10000)))</f>
        <v>-57.818750000000001</v>
      </c>
      <c r="K1068" s="60"/>
      <c r="L1068" s="60" t="str">
        <f>IF(O1068="","",A1068)</f>
        <v/>
      </c>
      <c r="M1068" s="60" t="str">
        <f>IF(O1068="","",(VLOOKUP(A1068,A1068:E8052,5,FALSE)))</f>
        <v/>
      </c>
      <c r="N1068" s="60" t="str">
        <f t="shared" si="67"/>
        <v/>
      </c>
      <c r="O1068" s="60" t="str">
        <f t="shared" si="69"/>
        <v/>
      </c>
      <c r="P1068" s="103">
        <f t="shared" si="68"/>
        <v>19.209999999993954</v>
      </c>
      <c r="Q1068" s="58"/>
      <c r="R1068" s="58"/>
      <c r="S1068" s="102"/>
    </row>
    <row r="1069" spans="1:19" ht="12.5" customHeight="1" x14ac:dyDescent="0.35">
      <c r="A1069" s="2">
        <v>23</v>
      </c>
      <c r="B1069" s="2" t="s">
        <v>117</v>
      </c>
      <c r="C1069" s="67">
        <v>56.928260000000002</v>
      </c>
      <c r="D1069" t="s">
        <v>65</v>
      </c>
      <c r="E1069" s="2" t="s">
        <v>57</v>
      </c>
      <c r="F1069" s="2" t="s">
        <v>118</v>
      </c>
      <c r="G1069" s="2">
        <v>-47.2</v>
      </c>
      <c r="I1069" s="60">
        <f t="shared" si="66"/>
        <v>-47.2</v>
      </c>
      <c r="J1069" s="60">
        <f>IF(OR(I1069="",I1070="",I1071=""),"",(AVERAGEIF(A1069:A$10000,A1069,I1069:I$10000)))</f>
        <v>-58.088571428571427</v>
      </c>
      <c r="K1069" s="60"/>
      <c r="L1069" s="55" t="str">
        <f>IF(O1069="","",A1069)</f>
        <v/>
      </c>
      <c r="M1069" s="60" t="str">
        <f>IF(O1069="","",(VLOOKUP(A1069,A1069:E8053,5,FALSE)))</f>
        <v/>
      </c>
      <c r="N1069" s="55" t="str">
        <f t="shared" si="67"/>
        <v/>
      </c>
      <c r="O1069" s="55" t="str">
        <f t="shared" si="69"/>
        <v/>
      </c>
      <c r="P1069" s="104">
        <f t="shared" si="68"/>
        <v>16.960000000004527</v>
      </c>
      <c r="Q1069" s="58"/>
      <c r="R1069" s="58"/>
      <c r="S1069" s="102"/>
    </row>
    <row r="1070" spans="1:19" ht="12.5" customHeight="1" x14ac:dyDescent="0.35">
      <c r="A1070" s="60">
        <v>23</v>
      </c>
      <c r="B1070" s="60" t="s">
        <v>117</v>
      </c>
      <c r="C1070" s="68">
        <v>56.948070000000001</v>
      </c>
      <c r="D1070" s="58" t="s">
        <v>65</v>
      </c>
      <c r="E1070" s="60" t="s">
        <v>57</v>
      </c>
      <c r="F1070" s="60" t="s">
        <v>118</v>
      </c>
      <c r="G1070" s="60">
        <v>-47.2</v>
      </c>
      <c r="H1070" s="60"/>
      <c r="I1070" s="60">
        <f t="shared" si="66"/>
        <v>-47.2</v>
      </c>
      <c r="J1070" s="60">
        <f>IF(OR(I1070="",I1071="",I1072=""),"",(AVERAGEIF(A1070:A$10000,A1070,I1070:I$10000)))</f>
        <v>-59.903333333333336</v>
      </c>
      <c r="K1070" s="60"/>
      <c r="L1070" s="60" t="str">
        <f>IF(O1070="","",A1070)</f>
        <v/>
      </c>
      <c r="M1070" s="60" t="str">
        <f>IF(O1070="","",(VLOOKUP(A1070,A1070:E8054,5,FALSE)))</f>
        <v/>
      </c>
      <c r="N1070" s="60" t="str">
        <f t="shared" si="67"/>
        <v/>
      </c>
      <c r="O1070" s="60" t="str">
        <f t="shared" si="69"/>
        <v/>
      </c>
      <c r="P1070" s="103">
        <f t="shared" si="68"/>
        <v>19.809999999999661</v>
      </c>
      <c r="Q1070" s="58"/>
      <c r="R1070" s="58"/>
      <c r="S1070" s="102"/>
    </row>
    <row r="1071" spans="1:19" ht="12.5" customHeight="1" x14ac:dyDescent="0.35">
      <c r="A1071" s="2">
        <v>23</v>
      </c>
      <c r="B1071" s="2" t="s">
        <v>117</v>
      </c>
      <c r="C1071" s="67">
        <v>56.965809999999998</v>
      </c>
      <c r="D1071" t="s">
        <v>65</v>
      </c>
      <c r="E1071" s="2" t="s">
        <v>57</v>
      </c>
      <c r="F1071" s="2" t="s">
        <v>118</v>
      </c>
      <c r="G1071" s="2">
        <v>-53.41</v>
      </c>
      <c r="I1071" s="60">
        <f t="shared" si="66"/>
        <v>-53.41</v>
      </c>
      <c r="J1071" s="60">
        <f>IF(OR(I1071="",I1072="",I1073=""),"",(AVERAGEIF(A1071:A$10000,A1071,I1071:I$10000)))</f>
        <v>-62.444000000000003</v>
      </c>
      <c r="K1071" s="60"/>
      <c r="L1071" s="55" t="str">
        <f>IF(O1071="","",A1071)</f>
        <v/>
      </c>
      <c r="M1071" s="60" t="str">
        <f>IF(O1071="","",(VLOOKUP(A1071,A1071:E8055,5,FALSE)))</f>
        <v/>
      </c>
      <c r="N1071" s="55" t="str">
        <f t="shared" si="67"/>
        <v/>
      </c>
      <c r="O1071" s="55" t="str">
        <f t="shared" si="69"/>
        <v/>
      </c>
      <c r="P1071" s="104">
        <f t="shared" si="68"/>
        <v>17.739999999996314</v>
      </c>
      <c r="Q1071" s="58"/>
      <c r="R1071" s="58"/>
      <c r="S1071" s="102"/>
    </row>
    <row r="1072" spans="1:19" ht="12.5" customHeight="1" x14ac:dyDescent="0.35">
      <c r="A1072" s="60">
        <v>23</v>
      </c>
      <c r="B1072" s="60" t="s">
        <v>117</v>
      </c>
      <c r="C1072" s="68">
        <v>56.983669999999996</v>
      </c>
      <c r="D1072" s="58" t="s">
        <v>65</v>
      </c>
      <c r="E1072" s="60" t="s">
        <v>57</v>
      </c>
      <c r="F1072" s="60" t="s">
        <v>118</v>
      </c>
      <c r="G1072" s="60">
        <v>-56.98</v>
      </c>
      <c r="H1072" s="60"/>
      <c r="I1072" s="60">
        <f t="shared" si="66"/>
        <v>-56.98</v>
      </c>
      <c r="J1072" s="60">
        <f>IF(OR(I1072="",I1073="",I1074=""),"",(AVERAGEIF(A1072:A$10000,A1072,I1072:I$10000)))</f>
        <v>-64.702500000000001</v>
      </c>
      <c r="K1072" s="60"/>
      <c r="L1072" s="60" t="str">
        <f>IF(O1072="","",A1072)</f>
        <v/>
      </c>
      <c r="M1072" s="60" t="str">
        <f>IF(O1072="","",(VLOOKUP(A1072,A1072:E8056,5,FALSE)))</f>
        <v/>
      </c>
      <c r="N1072" s="60" t="str">
        <f t="shared" si="67"/>
        <v/>
      </c>
      <c r="O1072" s="60" t="str">
        <f t="shared" si="69"/>
        <v/>
      </c>
      <c r="P1072" s="103">
        <f t="shared" si="68"/>
        <v>17.859999999998877</v>
      </c>
      <c r="Q1072" s="58"/>
      <c r="R1072" s="58"/>
      <c r="S1072" s="102"/>
    </row>
    <row r="1073" spans="1:19" ht="12.5" customHeight="1" x14ac:dyDescent="0.35">
      <c r="A1073" s="2">
        <v>23</v>
      </c>
      <c r="B1073" s="2" t="s">
        <v>117</v>
      </c>
      <c r="C1073" s="67">
        <v>57.003349999999998</v>
      </c>
      <c r="D1073" t="s">
        <v>65</v>
      </c>
      <c r="E1073" s="2" t="s">
        <v>57</v>
      </c>
      <c r="F1073" s="2" t="s">
        <v>118</v>
      </c>
      <c r="G1073" s="2">
        <v>-68.73</v>
      </c>
      <c r="I1073" s="60">
        <f t="shared" si="66"/>
        <v>-68.73</v>
      </c>
      <c r="J1073" s="60">
        <f>IF(OR(I1073="",I1074="",I1075=""),"",(AVERAGEIF(A1073:A$10000,A1073,I1073:I$10000)))</f>
        <v>-67.276666666666685</v>
      </c>
      <c r="K1073" s="60"/>
      <c r="L1073" s="55" t="str">
        <f>IF(O1073="","",A1073)</f>
        <v/>
      </c>
      <c r="M1073" s="60" t="str">
        <f>IF(O1073="","",(VLOOKUP(A1073,A1073:E8057,5,FALSE)))</f>
        <v/>
      </c>
      <c r="N1073" s="55" t="str">
        <f t="shared" si="67"/>
        <v/>
      </c>
      <c r="O1073" s="55" t="str">
        <f t="shared" si="69"/>
        <v/>
      </c>
      <c r="P1073" s="104">
        <f t="shared" si="68"/>
        <v>19.68000000000103</v>
      </c>
      <c r="Q1073" s="58"/>
      <c r="R1073" s="58"/>
      <c r="S1073" s="102"/>
    </row>
    <row r="1074" spans="1:19" ht="12.5" customHeight="1" x14ac:dyDescent="0.35">
      <c r="A1074" s="60">
        <v>23</v>
      </c>
      <c r="B1074" s="60" t="s">
        <v>117</v>
      </c>
      <c r="C1074" s="68">
        <v>57.02026</v>
      </c>
      <c r="D1074" s="58" t="s">
        <v>65</v>
      </c>
      <c r="E1074" s="60" t="s">
        <v>57</v>
      </c>
      <c r="F1074" s="60" t="s">
        <v>118</v>
      </c>
      <c r="G1074" s="60">
        <v>-68.37</v>
      </c>
      <c r="H1074" s="60"/>
      <c r="I1074" s="60">
        <f t="shared" si="66"/>
        <v>-68.37</v>
      </c>
      <c r="J1074" s="60" t="str">
        <f>IF(OR(I1074="",I1075="",I1076=""),"",(AVERAGEIF(A1074:A$10000,A1074,I1074:I$10000)))</f>
        <v/>
      </c>
      <c r="K1074" s="60"/>
      <c r="L1074" s="60" t="str">
        <f>IF(O1074="","",A1074)</f>
        <v/>
      </c>
      <c r="M1074" s="60" t="str">
        <f>IF(O1074="","",(VLOOKUP(A1074,A1074:E8058,5,FALSE)))</f>
        <v/>
      </c>
      <c r="N1074" s="60" t="str">
        <f t="shared" si="67"/>
        <v/>
      </c>
      <c r="O1074" s="60" t="str">
        <f t="shared" si="69"/>
        <v/>
      </c>
      <c r="P1074" s="103">
        <f t="shared" si="68"/>
        <v>16.910000000002867</v>
      </c>
      <c r="Q1074" s="58"/>
      <c r="R1074" s="58"/>
      <c r="S1074" s="102"/>
    </row>
    <row r="1075" spans="1:19" ht="12.5" customHeight="1" x14ac:dyDescent="0.35">
      <c r="A1075" s="2">
        <v>23</v>
      </c>
      <c r="B1075" s="2" t="s">
        <v>117</v>
      </c>
      <c r="C1075" s="67">
        <v>57.038600000000002</v>
      </c>
      <c r="D1075" t="s">
        <v>65</v>
      </c>
      <c r="E1075" s="2" t="s">
        <v>57</v>
      </c>
      <c r="F1075" s="2" t="s">
        <v>118</v>
      </c>
      <c r="G1075" s="2">
        <v>-64.73</v>
      </c>
      <c r="I1075" s="60">
        <f t="shared" si="66"/>
        <v>-64.73</v>
      </c>
      <c r="J1075" s="60" t="str">
        <f>IF(OR(I1075="",I1076="",I1077=""),"",(AVERAGEIF(A1075:A$10000,A1075,I1075:I$10000)))</f>
        <v/>
      </c>
      <c r="K1075" s="60"/>
      <c r="L1075" s="55" t="str">
        <f>IF(O1075="","",A1075)</f>
        <v/>
      </c>
      <c r="M1075" s="60" t="str">
        <f>IF(O1075="","",(VLOOKUP(A1075,A1075:E8059,5,FALSE)))</f>
        <v/>
      </c>
      <c r="N1075" s="55" t="str">
        <f t="shared" si="67"/>
        <v/>
      </c>
      <c r="O1075" s="55" t="str">
        <f t="shared" si="69"/>
        <v/>
      </c>
      <c r="P1075" s="104">
        <f t="shared" si="68"/>
        <v>18.340000000002021</v>
      </c>
      <c r="Q1075" s="58"/>
      <c r="R1075" s="58"/>
      <c r="S1075" s="102"/>
    </row>
    <row r="1076" spans="1:19" ht="12.5" customHeight="1" x14ac:dyDescent="0.35">
      <c r="A1076" s="60">
        <v>23</v>
      </c>
      <c r="B1076" s="60" t="s">
        <v>117</v>
      </c>
      <c r="C1076" s="68">
        <v>57.058160000000001</v>
      </c>
      <c r="D1076" s="58" t="s">
        <v>65</v>
      </c>
      <c r="E1076" s="60" t="s">
        <v>57</v>
      </c>
      <c r="F1076" s="60" t="s">
        <v>118</v>
      </c>
      <c r="G1076" s="60">
        <v>-77.89</v>
      </c>
      <c r="H1076" s="60"/>
      <c r="I1076" s="60" t="str">
        <f t="shared" si="66"/>
        <v/>
      </c>
      <c r="J1076" s="60" t="str">
        <f>IF(OR(I1076="",I1077="",I1078=""),"",(AVERAGEIF(A1076:A$10000,A1076,I1076:I$10000)))</f>
        <v/>
      </c>
      <c r="K1076" s="60"/>
      <c r="L1076" s="60" t="str">
        <f>IF(O1076="","",A1076)</f>
        <v/>
      </c>
      <c r="M1076" s="60" t="str">
        <f>IF(O1076="","",(VLOOKUP(A1076,A1076:E8060,5,FALSE)))</f>
        <v/>
      </c>
      <c r="N1076" s="60" t="str">
        <f t="shared" si="67"/>
        <v/>
      </c>
      <c r="O1076" s="60" t="str">
        <f t="shared" si="69"/>
        <v/>
      </c>
      <c r="P1076" s="103">
        <f t="shared" si="68"/>
        <v>19.559999999998468</v>
      </c>
      <c r="Q1076" s="58"/>
      <c r="R1076" s="58"/>
      <c r="S1076" s="102"/>
    </row>
    <row r="1077" spans="1:19" ht="12.5" customHeight="1" x14ac:dyDescent="0.35">
      <c r="A1077" s="2">
        <v>23</v>
      </c>
      <c r="B1077" s="2" t="s">
        <v>117</v>
      </c>
      <c r="C1077" s="67">
        <v>57.077849999999998</v>
      </c>
      <c r="D1077" t="s">
        <v>65</v>
      </c>
      <c r="E1077" s="2" t="s">
        <v>57</v>
      </c>
      <c r="F1077" s="2" t="s">
        <v>118</v>
      </c>
      <c r="G1077" s="2">
        <v>-79.209999999999994</v>
      </c>
      <c r="I1077" s="60" t="str">
        <f t="shared" si="66"/>
        <v/>
      </c>
      <c r="J1077" s="60" t="str">
        <f>IF(OR(I1077="",I1078="",I1079=""),"",(AVERAGEIF(A1077:A$10000,A1077,I1077:I$10000)))</f>
        <v/>
      </c>
      <c r="K1077" s="60"/>
      <c r="L1077" s="55" t="str">
        <f>IF(O1077="","",A1077)</f>
        <v/>
      </c>
      <c r="M1077" s="60" t="str">
        <f>IF(O1077="","",(VLOOKUP(A1077,A1077:E8061,5,FALSE)))</f>
        <v/>
      </c>
      <c r="N1077" s="55" t="str">
        <f t="shared" si="67"/>
        <v/>
      </c>
      <c r="O1077" s="55" t="str">
        <f t="shared" si="69"/>
        <v/>
      </c>
      <c r="P1077" s="104">
        <f t="shared" si="68"/>
        <v>19.689999999997099</v>
      </c>
      <c r="Q1077" s="58"/>
      <c r="R1077" s="58"/>
      <c r="S1077" s="102"/>
    </row>
    <row r="1078" spans="1:19" ht="12.5" customHeight="1" x14ac:dyDescent="0.35">
      <c r="A1078" s="60">
        <v>23</v>
      </c>
      <c r="B1078" s="60" t="s">
        <v>117</v>
      </c>
      <c r="C1078" s="68">
        <v>57.096519999999998</v>
      </c>
      <c r="D1078" s="58" t="s">
        <v>65</v>
      </c>
      <c r="E1078" s="60" t="s">
        <v>57</v>
      </c>
      <c r="F1078" s="60" t="s">
        <v>118</v>
      </c>
      <c r="G1078" s="60">
        <v>-87.81</v>
      </c>
      <c r="H1078" s="60"/>
      <c r="I1078" s="60" t="str">
        <f t="shared" si="66"/>
        <v/>
      </c>
      <c r="J1078" s="60" t="str">
        <f>IF(OR(I1078="",I1079="",I1080=""),"",(AVERAGEIF(A1078:A$10000,A1078,I1078:I$10000)))</f>
        <v/>
      </c>
      <c r="K1078" s="60"/>
      <c r="L1078" s="60" t="str">
        <f>IF(O1078="","",A1078)</f>
        <v/>
      </c>
      <c r="M1078" s="60" t="str">
        <f>IF(O1078="","",(VLOOKUP(A1078,A1078:E8062,5,FALSE)))</f>
        <v/>
      </c>
      <c r="N1078" s="60" t="str">
        <f t="shared" si="67"/>
        <v/>
      </c>
      <c r="O1078" s="60" t="str">
        <f t="shared" si="69"/>
        <v/>
      </c>
      <c r="P1078" s="103">
        <f t="shared" si="68"/>
        <v>18.670000000000186</v>
      </c>
      <c r="Q1078" s="58"/>
      <c r="R1078" s="58"/>
      <c r="S1078" s="102"/>
    </row>
    <row r="1079" spans="1:19" ht="12.5" customHeight="1" x14ac:dyDescent="0.35">
      <c r="A1079" s="2">
        <v>23</v>
      </c>
      <c r="B1079" s="2" t="s">
        <v>117</v>
      </c>
      <c r="C1079" s="67">
        <v>57.118490000000001</v>
      </c>
      <c r="D1079" t="s">
        <v>65</v>
      </c>
      <c r="E1079" s="2" t="s">
        <v>57</v>
      </c>
      <c r="F1079" s="2" t="s">
        <v>118</v>
      </c>
      <c r="G1079" s="2">
        <v>-87.81</v>
      </c>
      <c r="I1079" s="60" t="str">
        <f t="shared" si="66"/>
        <v/>
      </c>
      <c r="J1079" s="60" t="str">
        <f>IF(OR(I1079="",I1080="",I1081=""),"",(AVERAGEIF(A1079:A$10000,A1079,I1079:I$10000)))</f>
        <v/>
      </c>
      <c r="K1079" s="60"/>
      <c r="L1079" s="55" t="str">
        <f>IF(O1079="","",A1079)</f>
        <v/>
      </c>
      <c r="M1079" s="60" t="str">
        <f>IF(O1079="","",(VLOOKUP(A1079,A1079:E8063,5,FALSE)))</f>
        <v/>
      </c>
      <c r="N1079" s="55" t="str">
        <f t="shared" si="67"/>
        <v/>
      </c>
      <c r="O1079" s="55" t="str">
        <f t="shared" si="69"/>
        <v/>
      </c>
      <c r="P1079" s="104">
        <f t="shared" si="68"/>
        <v>21.970000000003154</v>
      </c>
      <c r="Q1079" s="58"/>
      <c r="R1079" s="58"/>
      <c r="S1079" s="102"/>
    </row>
    <row r="1080" spans="1:19" ht="12.5" customHeight="1" x14ac:dyDescent="0.35">
      <c r="A1080" s="60">
        <v>23</v>
      </c>
      <c r="B1080" s="60" t="s">
        <v>117</v>
      </c>
      <c r="C1080" s="68">
        <v>57.147280000000002</v>
      </c>
      <c r="D1080" s="58" t="s">
        <v>65</v>
      </c>
      <c r="E1080" s="60" t="s">
        <v>57</v>
      </c>
      <c r="F1080" s="60" t="s">
        <v>118</v>
      </c>
      <c r="G1080" s="60">
        <v>-80.63</v>
      </c>
      <c r="H1080" s="60"/>
      <c r="I1080" s="60" t="str">
        <f t="shared" si="66"/>
        <v/>
      </c>
      <c r="J1080" s="60" t="str">
        <f>IF(OR(I1080="",I1081="",I1082=""),"",(AVERAGEIF(A1080:A$10000,A1080,I1080:I$10000)))</f>
        <v/>
      </c>
      <c r="K1080" s="60"/>
      <c r="L1080" s="60" t="str">
        <f>IF(O1080="","",A1080)</f>
        <v/>
      </c>
      <c r="M1080" s="60" t="str">
        <f>IF(O1080="","",(VLOOKUP(A1080,A1080:E8064,5,FALSE)))</f>
        <v/>
      </c>
      <c r="N1080" s="60" t="str">
        <f t="shared" si="67"/>
        <v/>
      </c>
      <c r="O1080" s="60" t="str">
        <f t="shared" si="69"/>
        <v/>
      </c>
      <c r="P1080" s="103">
        <f t="shared" si="68"/>
        <v>28.790000000000759</v>
      </c>
      <c r="Q1080" s="58"/>
      <c r="R1080" s="58"/>
      <c r="S1080" s="102"/>
    </row>
    <row r="1081" spans="1:19" ht="12.5" customHeight="1" x14ac:dyDescent="0.35">
      <c r="A1081" s="2">
        <v>23</v>
      </c>
      <c r="B1081" s="2" t="s">
        <v>117</v>
      </c>
      <c r="C1081" s="67">
        <v>57.176990000000004</v>
      </c>
      <c r="D1081" t="s">
        <v>65</v>
      </c>
      <c r="E1081" s="2" t="s">
        <v>57</v>
      </c>
      <c r="F1081" s="2" t="s">
        <v>118</v>
      </c>
      <c r="G1081" s="2">
        <v>-86.84</v>
      </c>
      <c r="I1081" s="60" t="str">
        <f t="shared" si="66"/>
        <v/>
      </c>
      <c r="J1081" s="60" t="str">
        <f>IF(OR(I1081="",I1082="",I1083=""),"",(AVERAGEIF(A1081:A$10000,A1081,I1081:I$10000)))</f>
        <v/>
      </c>
      <c r="K1081" s="60"/>
      <c r="L1081" s="55" t="str">
        <f>IF(O1081="","",A1081)</f>
        <v/>
      </c>
      <c r="M1081" s="60" t="str">
        <f>IF(O1081="","",(VLOOKUP(A1081,A1081:E8065,5,FALSE)))</f>
        <v/>
      </c>
      <c r="N1081" s="55" t="str">
        <f t="shared" si="67"/>
        <v/>
      </c>
      <c r="O1081" s="55" t="str">
        <f t="shared" si="69"/>
        <v/>
      </c>
      <c r="P1081" s="104">
        <f t="shared" si="68"/>
        <v>29.710000000001457</v>
      </c>
      <c r="Q1081" s="58"/>
      <c r="R1081" s="58"/>
      <c r="S1081" s="102"/>
    </row>
    <row r="1082" spans="1:19" ht="12.5" customHeight="1" x14ac:dyDescent="0.35">
      <c r="A1082" s="60">
        <v>23</v>
      </c>
      <c r="B1082" s="60" t="s">
        <v>117</v>
      </c>
      <c r="C1082" s="68">
        <v>57.200099999999999</v>
      </c>
      <c r="D1082" s="58" t="s">
        <v>65</v>
      </c>
      <c r="E1082" s="60" t="s">
        <v>57</v>
      </c>
      <c r="F1082" s="60" t="s">
        <v>118</v>
      </c>
      <c r="G1082" s="60">
        <v>-92.56</v>
      </c>
      <c r="H1082" s="60"/>
      <c r="I1082" s="60" t="str">
        <f t="shared" si="66"/>
        <v/>
      </c>
      <c r="J1082" s="60" t="str">
        <f>IF(OR(I1082="",I1083="",I1084=""),"",(AVERAGEIF(A1082:A$10000,A1082,I1082:I$10000)))</f>
        <v/>
      </c>
      <c r="K1082" s="60"/>
      <c r="L1082" s="60" t="str">
        <f>IF(O1082="","",A1082)</f>
        <v/>
      </c>
      <c r="M1082" s="60" t="str">
        <f>IF(O1082="","",(VLOOKUP(A1082,A1082:E8066,5,FALSE)))</f>
        <v/>
      </c>
      <c r="N1082" s="60" t="str">
        <f t="shared" si="67"/>
        <v/>
      </c>
      <c r="O1082" s="60" t="str">
        <f t="shared" si="69"/>
        <v/>
      </c>
      <c r="P1082" s="103">
        <f t="shared" si="68"/>
        <v>23.109999999995523</v>
      </c>
      <c r="Q1082" s="58"/>
      <c r="R1082" s="58"/>
      <c r="S1082" s="102"/>
    </row>
    <row r="1083" spans="1:19" ht="12.5" customHeight="1" x14ac:dyDescent="0.35">
      <c r="A1083" s="2">
        <v>23</v>
      </c>
      <c r="B1083" s="2" t="s">
        <v>117</v>
      </c>
      <c r="C1083" s="67">
        <v>57.221649999999997</v>
      </c>
      <c r="D1083" t="s">
        <v>65</v>
      </c>
      <c r="E1083" s="2" t="s">
        <v>57</v>
      </c>
      <c r="F1083" s="2" t="s">
        <v>118</v>
      </c>
      <c r="G1083" s="2">
        <v>-97.6</v>
      </c>
      <c r="I1083" s="60" t="str">
        <f t="shared" si="66"/>
        <v/>
      </c>
      <c r="J1083" s="60" t="str">
        <f>IF(OR(I1083="",I1084="",I1085=""),"",(AVERAGEIF(A1083:A$10000,A1083,I1083:I$10000)))</f>
        <v/>
      </c>
      <c r="K1083" s="60"/>
      <c r="L1083" s="55" t="str">
        <f>IF(O1083="","",A1083)</f>
        <v/>
      </c>
      <c r="M1083" s="60" t="str">
        <f>IF(O1083="","",(VLOOKUP(A1083,A1083:E8067,5,FALSE)))</f>
        <v/>
      </c>
      <c r="N1083" s="55" t="str">
        <f t="shared" si="67"/>
        <v/>
      </c>
      <c r="O1083" s="55" t="str">
        <f t="shared" si="69"/>
        <v/>
      </c>
      <c r="P1083" s="104">
        <f t="shared" si="68"/>
        <v>21.549999999997738</v>
      </c>
      <c r="Q1083" s="58"/>
      <c r="R1083" s="58"/>
      <c r="S1083" s="102"/>
    </row>
    <row r="1084" spans="1:19" ht="12.5" customHeight="1" x14ac:dyDescent="0.35">
      <c r="A1084" s="60">
        <v>23</v>
      </c>
      <c r="B1084" s="60" t="s">
        <v>117</v>
      </c>
      <c r="C1084" s="68">
        <v>57.246940000000002</v>
      </c>
      <c r="D1084" s="58" t="s">
        <v>65</v>
      </c>
      <c r="E1084" s="60" t="s">
        <v>57</v>
      </c>
      <c r="F1084" s="60" t="s">
        <v>118</v>
      </c>
      <c r="G1084" s="60">
        <v>-89.38</v>
      </c>
      <c r="H1084" s="60"/>
      <c r="I1084" s="60" t="str">
        <f t="shared" si="66"/>
        <v/>
      </c>
      <c r="J1084" s="60" t="str">
        <f>IF(OR(I1084="",I1085="",I1086=""),"",(AVERAGEIF(A1084:A$10000,A1084,I1084:I$10000)))</f>
        <v/>
      </c>
      <c r="K1084" s="60"/>
      <c r="L1084" s="60" t="str">
        <f>IF(O1084="","",A1084)</f>
        <v/>
      </c>
      <c r="M1084" s="60" t="str">
        <f>IF(O1084="","",(VLOOKUP(A1084,A1084:E8068,5,FALSE)))</f>
        <v/>
      </c>
      <c r="N1084" s="60" t="str">
        <f t="shared" si="67"/>
        <v/>
      </c>
      <c r="O1084" s="60" t="str">
        <f t="shared" si="69"/>
        <v/>
      </c>
      <c r="P1084" s="103">
        <f t="shared" si="68"/>
        <v>25.290000000005364</v>
      </c>
      <c r="Q1084" s="58"/>
      <c r="R1084" s="58"/>
      <c r="S1084" s="102"/>
    </row>
    <row r="1085" spans="1:19" ht="12.5" customHeight="1" x14ac:dyDescent="0.35">
      <c r="A1085" s="2">
        <v>24</v>
      </c>
      <c r="B1085" s="2" t="s">
        <v>117</v>
      </c>
      <c r="C1085" s="67">
        <v>58.284950000000002</v>
      </c>
      <c r="D1085" t="s">
        <v>65</v>
      </c>
      <c r="E1085" s="2" t="s">
        <v>57</v>
      </c>
      <c r="F1085" s="2" t="s">
        <v>118</v>
      </c>
      <c r="G1085" s="2">
        <v>-98.49</v>
      </c>
      <c r="I1085" s="60" t="str">
        <f t="shared" si="66"/>
        <v/>
      </c>
      <c r="J1085" s="60" t="str">
        <f>IF(OR(I1085="",I1086="",I1087=""),"",(AVERAGEIF(A1085:A$10000,A1085,I1085:I$10000)))</f>
        <v/>
      </c>
      <c r="K1085" s="60"/>
      <c r="L1085" s="55" t="str">
        <f>IF(O1085="","",A1085)</f>
        <v/>
      </c>
      <c r="M1085" s="60" t="str">
        <f>IF(O1085="","",(VLOOKUP(A1085,A1085:E8069,5,FALSE)))</f>
        <v/>
      </c>
      <c r="N1085" s="55" t="str">
        <f t="shared" si="67"/>
        <v/>
      </c>
      <c r="O1085" s="55" t="str">
        <f t="shared" si="69"/>
        <v/>
      </c>
      <c r="P1085" s="104" t="str">
        <f t="shared" si="68"/>
        <v/>
      </c>
      <c r="Q1085" s="58"/>
      <c r="R1085" s="58"/>
      <c r="S1085" s="102"/>
    </row>
    <row r="1086" spans="1:19" ht="12.5" customHeight="1" x14ac:dyDescent="0.35">
      <c r="A1086" s="60">
        <v>24</v>
      </c>
      <c r="B1086" s="60" t="s">
        <v>117</v>
      </c>
      <c r="C1086" s="68">
        <v>58.309559999999998</v>
      </c>
      <c r="D1086" s="58" t="s">
        <v>65</v>
      </c>
      <c r="E1086" s="60" t="s">
        <v>57</v>
      </c>
      <c r="F1086" s="60" t="s">
        <v>118</v>
      </c>
      <c r="G1086" s="60">
        <v>-96.74</v>
      </c>
      <c r="H1086" s="60"/>
      <c r="I1086" s="60" t="str">
        <f t="shared" si="66"/>
        <v/>
      </c>
      <c r="J1086" s="60" t="str">
        <f>IF(OR(I1086="",I1087="",I1088=""),"",(AVERAGEIF(A1086:A$10000,A1086,I1086:I$10000)))</f>
        <v/>
      </c>
      <c r="K1086" s="60"/>
      <c r="L1086" s="60" t="str">
        <f>IF(O1086="","",A1086)</f>
        <v/>
      </c>
      <c r="M1086" s="60" t="str">
        <f>IF(O1086="","",(VLOOKUP(A1086,A1086:E8070,5,FALSE)))</f>
        <v/>
      </c>
      <c r="N1086" s="60" t="str">
        <f t="shared" si="67"/>
        <v/>
      </c>
      <c r="O1086" s="60" t="str">
        <f t="shared" si="69"/>
        <v/>
      </c>
      <c r="P1086" s="103">
        <f t="shared" si="68"/>
        <v>24.60999999999558</v>
      </c>
      <c r="Q1086" s="58"/>
      <c r="R1086" s="58"/>
      <c r="S1086" s="102"/>
    </row>
    <row r="1087" spans="1:19" ht="12.5" customHeight="1" x14ac:dyDescent="0.35">
      <c r="A1087" s="2">
        <v>24</v>
      </c>
      <c r="B1087" s="2" t="s">
        <v>117</v>
      </c>
      <c r="C1087" s="67">
        <v>58.333739999999999</v>
      </c>
      <c r="D1087" t="s">
        <v>65</v>
      </c>
      <c r="E1087" s="2" t="s">
        <v>57</v>
      </c>
      <c r="F1087" s="2" t="s">
        <v>118</v>
      </c>
      <c r="G1087" s="2">
        <v>-92.56</v>
      </c>
      <c r="I1087" s="60" t="str">
        <f t="shared" si="66"/>
        <v/>
      </c>
      <c r="J1087" s="60" t="str">
        <f>IF(OR(I1087="",I1088="",I1089=""),"",(AVERAGEIF(A1087:A$10000,A1087,I1087:I$10000)))</f>
        <v/>
      </c>
      <c r="K1087" s="60"/>
      <c r="L1087" s="55" t="str">
        <f>IF(O1087="","",A1087)</f>
        <v/>
      </c>
      <c r="M1087" s="60" t="str">
        <f>IF(O1087="","",(VLOOKUP(A1087,A1087:E8071,5,FALSE)))</f>
        <v/>
      </c>
      <c r="N1087" s="55" t="str">
        <f t="shared" si="67"/>
        <v/>
      </c>
      <c r="O1087" s="55" t="str">
        <f t="shared" si="69"/>
        <v/>
      </c>
      <c r="P1087" s="104">
        <f t="shared" si="68"/>
        <v>24.180000000001201</v>
      </c>
      <c r="Q1087" s="58"/>
      <c r="R1087" s="58"/>
      <c r="S1087" s="102"/>
    </row>
    <row r="1088" spans="1:19" ht="12.5" customHeight="1" x14ac:dyDescent="0.35">
      <c r="A1088" s="60">
        <v>24</v>
      </c>
      <c r="B1088" s="60" t="s">
        <v>117</v>
      </c>
      <c r="C1088" s="68">
        <v>58.356439999999999</v>
      </c>
      <c r="D1088" s="58" t="s">
        <v>65</v>
      </c>
      <c r="E1088" s="60" t="s">
        <v>57</v>
      </c>
      <c r="F1088" s="60" t="s">
        <v>118</v>
      </c>
      <c r="G1088" s="60">
        <v>-93.34</v>
      </c>
      <c r="H1088" s="60"/>
      <c r="I1088" s="60" t="str">
        <f t="shared" si="66"/>
        <v/>
      </c>
      <c r="J1088" s="60" t="str">
        <f>IF(OR(I1088="",I1089="",I1090=""),"",(AVERAGEIF(A1088:A$10000,A1088,I1088:I$10000)))</f>
        <v/>
      </c>
      <c r="K1088" s="60"/>
      <c r="L1088" s="60" t="str">
        <f>IF(O1088="","",A1088)</f>
        <v/>
      </c>
      <c r="M1088" s="60" t="str">
        <f>IF(O1088="","",(VLOOKUP(A1088,A1088:E8072,5,FALSE)))</f>
        <v/>
      </c>
      <c r="N1088" s="60" t="str">
        <f t="shared" si="67"/>
        <v/>
      </c>
      <c r="O1088" s="60" t="str">
        <f t="shared" si="69"/>
        <v/>
      </c>
      <c r="P1088" s="103">
        <f t="shared" si="68"/>
        <v>22.700000000000387</v>
      </c>
      <c r="Q1088" s="58"/>
      <c r="R1088" s="58"/>
      <c r="S1088" s="102"/>
    </row>
    <row r="1089" spans="1:19" ht="12.5" customHeight="1" x14ac:dyDescent="0.35">
      <c r="A1089" s="2">
        <v>24</v>
      </c>
      <c r="B1089" s="2" t="s">
        <v>117</v>
      </c>
      <c r="C1089" s="67">
        <v>58.371780000000001</v>
      </c>
      <c r="D1089" t="s">
        <v>65</v>
      </c>
      <c r="E1089" s="2" t="s">
        <v>57</v>
      </c>
      <c r="F1089" s="2" t="s">
        <v>118</v>
      </c>
      <c r="G1089" s="2">
        <v>-93.93</v>
      </c>
      <c r="I1089" s="60" t="str">
        <f t="shared" si="66"/>
        <v/>
      </c>
      <c r="J1089" s="60" t="str">
        <f>IF(OR(I1089="",I1090="",I1091=""),"",(AVERAGEIF(A1089:A$10000,A1089,I1089:I$10000)))</f>
        <v/>
      </c>
      <c r="K1089" s="60"/>
      <c r="L1089" s="55" t="str">
        <f>IF(O1089="","",A1089)</f>
        <v/>
      </c>
      <c r="M1089" s="60" t="str">
        <f>IF(O1089="","",(VLOOKUP(A1089,A1089:E8073,5,FALSE)))</f>
        <v/>
      </c>
      <c r="N1089" s="55" t="str">
        <f t="shared" si="67"/>
        <v/>
      </c>
      <c r="O1089" s="55" t="str">
        <f t="shared" si="69"/>
        <v/>
      </c>
      <c r="P1089" s="104">
        <f t="shared" si="68"/>
        <v>15.340000000001908</v>
      </c>
      <c r="Q1089" s="58"/>
      <c r="R1089" s="58"/>
      <c r="S1089" s="102"/>
    </row>
    <row r="1090" spans="1:19" ht="12.5" customHeight="1" x14ac:dyDescent="0.35">
      <c r="A1090" s="60">
        <v>24</v>
      </c>
      <c r="B1090" s="60" t="s">
        <v>117</v>
      </c>
      <c r="C1090" s="68">
        <v>58.39058</v>
      </c>
      <c r="D1090" s="58" t="s">
        <v>65</v>
      </c>
      <c r="E1090" s="60" t="s">
        <v>57</v>
      </c>
      <c r="F1090" s="60" t="s">
        <v>118</v>
      </c>
      <c r="G1090" s="60">
        <v>-93.93</v>
      </c>
      <c r="H1090" s="60"/>
      <c r="I1090" s="60" t="str">
        <f t="shared" si="66"/>
        <v/>
      </c>
      <c r="J1090" s="60" t="str">
        <f>IF(OR(I1090="",I1091="",I1092=""),"",(AVERAGEIF(A1090:A$10000,A1090,I1090:I$10000)))</f>
        <v/>
      </c>
      <c r="K1090" s="60"/>
      <c r="L1090" s="60" t="str">
        <f>IF(O1090="","",A1090)</f>
        <v/>
      </c>
      <c r="M1090" s="60" t="str">
        <f>IF(O1090="","",(VLOOKUP(A1090,A1090:E8074,5,FALSE)))</f>
        <v/>
      </c>
      <c r="N1090" s="60" t="str">
        <f t="shared" si="67"/>
        <v/>
      </c>
      <c r="O1090" s="60" t="str">
        <f t="shared" si="69"/>
        <v/>
      </c>
      <c r="P1090" s="103">
        <f t="shared" si="68"/>
        <v>18.799999999998818</v>
      </c>
      <c r="Q1090" s="58"/>
      <c r="R1090" s="58"/>
      <c r="S1090" s="102"/>
    </row>
    <row r="1091" spans="1:19" ht="12.5" customHeight="1" x14ac:dyDescent="0.35">
      <c r="A1091" s="2">
        <v>24</v>
      </c>
      <c r="B1091" s="2" t="s">
        <v>117</v>
      </c>
      <c r="C1091" s="67">
        <v>58.409419999999997</v>
      </c>
      <c r="D1091" t="s">
        <v>65</v>
      </c>
      <c r="E1091" s="2" t="s">
        <v>57</v>
      </c>
      <c r="F1091" s="2" t="s">
        <v>118</v>
      </c>
      <c r="G1091" s="2">
        <v>-92.89</v>
      </c>
      <c r="I1091" s="60" t="str">
        <f t="shared" si="66"/>
        <v/>
      </c>
      <c r="J1091" s="60" t="str">
        <f>IF(OR(I1091="",I1092="",I1093=""),"",(AVERAGEIF(A1091:A$10000,A1091,I1091:I$10000)))</f>
        <v/>
      </c>
      <c r="K1091" s="60"/>
      <c r="L1091" s="55" t="str">
        <f>IF(O1091="","",A1091)</f>
        <v/>
      </c>
      <c r="M1091" s="60" t="str">
        <f>IF(O1091="","",(VLOOKUP(A1091,A1091:E8075,5,FALSE)))</f>
        <v/>
      </c>
      <c r="N1091" s="55" t="str">
        <f t="shared" si="67"/>
        <v/>
      </c>
      <c r="O1091" s="55" t="str">
        <f t="shared" si="69"/>
        <v/>
      </c>
      <c r="P1091" s="104">
        <f t="shared" si="68"/>
        <v>18.839999999997303</v>
      </c>
      <c r="Q1091" s="58"/>
      <c r="R1091" s="58"/>
      <c r="S1091" s="102"/>
    </row>
    <row r="1092" spans="1:19" ht="12.5" customHeight="1" x14ac:dyDescent="0.35">
      <c r="A1092" s="60">
        <v>24</v>
      </c>
      <c r="B1092" s="60" t="s">
        <v>117</v>
      </c>
      <c r="C1092" s="68">
        <v>58.42962</v>
      </c>
      <c r="D1092" s="58" t="s">
        <v>65</v>
      </c>
      <c r="E1092" s="60" t="s">
        <v>57</v>
      </c>
      <c r="F1092" s="60" t="s">
        <v>118</v>
      </c>
      <c r="G1092" s="60">
        <v>-97.16</v>
      </c>
      <c r="H1092" s="60"/>
      <c r="I1092" s="60" t="str">
        <f t="shared" si="66"/>
        <v/>
      </c>
      <c r="J1092" s="60" t="str">
        <f>IF(OR(I1092="",I1093="",I1094=""),"",(AVERAGEIF(A1092:A$10000,A1092,I1092:I$10000)))</f>
        <v/>
      </c>
      <c r="K1092" s="60"/>
      <c r="L1092" s="60" t="str">
        <f>IF(O1092="","",A1092)</f>
        <v/>
      </c>
      <c r="M1092" s="60" t="str">
        <f>IF(O1092="","",(VLOOKUP(A1092,A1092:E8076,5,FALSE)))</f>
        <v/>
      </c>
      <c r="N1092" s="60" t="str">
        <f t="shared" si="67"/>
        <v/>
      </c>
      <c r="O1092" s="60" t="str">
        <f t="shared" si="69"/>
        <v/>
      </c>
      <c r="P1092" s="103">
        <f t="shared" si="68"/>
        <v>20.20000000000266</v>
      </c>
      <c r="Q1092" s="58"/>
      <c r="R1092" s="58"/>
      <c r="S1092" s="102"/>
    </row>
    <row r="1093" spans="1:19" ht="12.5" customHeight="1" x14ac:dyDescent="0.35">
      <c r="A1093" s="2">
        <v>24</v>
      </c>
      <c r="B1093" s="2" t="s">
        <v>117</v>
      </c>
      <c r="C1093" s="67">
        <v>58.452249999999999</v>
      </c>
      <c r="D1093" t="s">
        <v>65</v>
      </c>
      <c r="E1093" s="2" t="s">
        <v>57</v>
      </c>
      <c r="F1093" s="2" t="s">
        <v>118</v>
      </c>
      <c r="G1093" s="2">
        <v>-92.67</v>
      </c>
      <c r="I1093" s="60" t="str">
        <f t="shared" si="66"/>
        <v/>
      </c>
      <c r="J1093" s="60" t="str">
        <f>IF(OR(I1093="",I1094="",I1095=""),"",(AVERAGEIF(A1093:A$10000,A1093,I1093:I$10000)))</f>
        <v/>
      </c>
      <c r="K1093" s="60"/>
      <c r="L1093" s="55" t="str">
        <f>IF(O1093="","",A1093)</f>
        <v/>
      </c>
      <c r="M1093" s="60" t="str">
        <f>IF(O1093="","",(VLOOKUP(A1093,A1093:E8077,5,FALSE)))</f>
        <v/>
      </c>
      <c r="N1093" s="55" t="str">
        <f t="shared" si="67"/>
        <v/>
      </c>
      <c r="O1093" s="55" t="str">
        <f t="shared" si="69"/>
        <v/>
      </c>
      <c r="P1093" s="104">
        <f t="shared" si="68"/>
        <v>22.629999999999484</v>
      </c>
      <c r="Q1093" s="58"/>
      <c r="R1093" s="58"/>
      <c r="S1093" s="102"/>
    </row>
    <row r="1094" spans="1:19" ht="12.5" customHeight="1" x14ac:dyDescent="0.35">
      <c r="A1094" s="60">
        <v>24</v>
      </c>
      <c r="B1094" s="60" t="s">
        <v>117</v>
      </c>
      <c r="C1094" s="68">
        <v>58.483139999999999</v>
      </c>
      <c r="D1094" s="58" t="s">
        <v>65</v>
      </c>
      <c r="E1094" s="60" t="s">
        <v>57</v>
      </c>
      <c r="F1094" s="60" t="s">
        <v>118</v>
      </c>
      <c r="G1094" s="60">
        <v>-95.15</v>
      </c>
      <c r="H1094" s="60"/>
      <c r="I1094" s="60" t="str">
        <f t="shared" si="66"/>
        <v/>
      </c>
      <c r="J1094" s="60" t="str">
        <f>IF(OR(I1094="",I1095="",I1096=""),"",(AVERAGEIF(A1094:A$10000,A1094,I1094:I$10000)))</f>
        <v/>
      </c>
      <c r="K1094" s="60"/>
      <c r="L1094" s="60" t="str">
        <f>IF(O1094="","",A1094)</f>
        <v/>
      </c>
      <c r="M1094" s="60" t="str">
        <f>IF(O1094="","",(VLOOKUP(A1094,A1094:E8078,5,FALSE)))</f>
        <v/>
      </c>
      <c r="N1094" s="60" t="str">
        <f t="shared" si="67"/>
        <v/>
      </c>
      <c r="O1094" s="60" t="str">
        <f t="shared" si="69"/>
        <v/>
      </c>
      <c r="P1094" s="103">
        <f t="shared" si="68"/>
        <v>30.889999999999418</v>
      </c>
      <c r="Q1094" s="58"/>
      <c r="R1094" s="58"/>
      <c r="S1094" s="102"/>
    </row>
    <row r="1095" spans="1:19" ht="12.5" customHeight="1" x14ac:dyDescent="0.35">
      <c r="A1095" s="2">
        <v>24</v>
      </c>
      <c r="B1095" s="2" t="s">
        <v>117</v>
      </c>
      <c r="C1095" s="67">
        <v>58.5107</v>
      </c>
      <c r="D1095" t="s">
        <v>65</v>
      </c>
      <c r="E1095" s="2" t="s">
        <v>57</v>
      </c>
      <c r="F1095" s="2" t="s">
        <v>118</v>
      </c>
      <c r="G1095" s="2">
        <v>-95.53</v>
      </c>
      <c r="I1095" s="60" t="str">
        <f t="shared" si="66"/>
        <v/>
      </c>
      <c r="J1095" s="60" t="str">
        <f>IF(OR(I1095="",I1096="",I1097=""),"",(AVERAGEIF(A1095:A$10000,A1095,I1095:I$10000)))</f>
        <v/>
      </c>
      <c r="K1095" s="60"/>
      <c r="L1095" s="55" t="str">
        <f>IF(O1095="","",A1095)</f>
        <v/>
      </c>
      <c r="M1095" s="60" t="str">
        <f>IF(O1095="","",(VLOOKUP(A1095,A1095:E8079,5,FALSE)))</f>
        <v/>
      </c>
      <c r="N1095" s="55" t="str">
        <f t="shared" si="67"/>
        <v/>
      </c>
      <c r="O1095" s="55" t="str">
        <f t="shared" si="69"/>
        <v/>
      </c>
      <c r="P1095" s="104">
        <f t="shared" si="68"/>
        <v>27.560000000001139</v>
      </c>
      <c r="Q1095" s="58"/>
      <c r="R1095" s="58"/>
      <c r="S1095" s="102"/>
    </row>
    <row r="1096" spans="1:19" ht="12.5" customHeight="1" x14ac:dyDescent="0.35">
      <c r="A1096" s="60">
        <v>24</v>
      </c>
      <c r="B1096" s="60" t="s">
        <v>117</v>
      </c>
      <c r="C1096" s="68">
        <v>58.529110000000003</v>
      </c>
      <c r="D1096" s="58" t="s">
        <v>65</v>
      </c>
      <c r="E1096" s="60" t="s">
        <v>57</v>
      </c>
      <c r="F1096" s="60" t="s">
        <v>118</v>
      </c>
      <c r="G1096" s="60">
        <v>-91.2</v>
      </c>
      <c r="H1096" s="60"/>
      <c r="I1096" s="60" t="str">
        <f t="shared" si="66"/>
        <v/>
      </c>
      <c r="J1096" s="60" t="str">
        <f>IF(OR(I1096="",I1097="",I1098=""),"",(AVERAGEIF(A1096:A$10000,A1096,I1096:I$10000)))</f>
        <v/>
      </c>
      <c r="K1096" s="60"/>
      <c r="L1096" s="60" t="str">
        <f>IF(O1096="","",A1096)</f>
        <v/>
      </c>
      <c r="M1096" s="60" t="str">
        <f>IF(O1096="","",(VLOOKUP(A1096,A1096:E8080,5,FALSE)))</f>
        <v/>
      </c>
      <c r="N1096" s="60" t="str">
        <f t="shared" si="67"/>
        <v/>
      </c>
      <c r="O1096" s="60" t="str">
        <f t="shared" si="69"/>
        <v/>
      </c>
      <c r="P1096" s="103">
        <f t="shared" si="68"/>
        <v>18.410000000002924</v>
      </c>
      <c r="Q1096" s="58"/>
      <c r="R1096" s="58"/>
      <c r="S1096" s="102"/>
    </row>
    <row r="1097" spans="1:19" ht="12.5" customHeight="1" x14ac:dyDescent="0.35">
      <c r="A1097" s="2">
        <v>24</v>
      </c>
      <c r="B1097" s="2" t="s">
        <v>117</v>
      </c>
      <c r="C1097" s="67">
        <v>58.548990000000003</v>
      </c>
      <c r="D1097" t="s">
        <v>65</v>
      </c>
      <c r="E1097" s="2" t="s">
        <v>57</v>
      </c>
      <c r="F1097" s="2" t="s">
        <v>118</v>
      </c>
      <c r="G1097" s="2">
        <v>-91.2</v>
      </c>
      <c r="I1097" s="60" t="str">
        <f t="shared" si="66"/>
        <v/>
      </c>
      <c r="J1097" s="60" t="str">
        <f>IF(OR(I1097="",I1098="",I1099=""),"",(AVERAGEIF(A1097:A$10000,A1097,I1097:I$10000)))</f>
        <v/>
      </c>
      <c r="K1097" s="60"/>
      <c r="L1097" s="55" t="str">
        <f>IF(O1097="","",A1097)</f>
        <v/>
      </c>
      <c r="M1097" s="60" t="str">
        <f>IF(O1097="","",(VLOOKUP(A1097,A1097:E8081,5,FALSE)))</f>
        <v/>
      </c>
      <c r="N1097" s="55" t="str">
        <f t="shared" si="67"/>
        <v/>
      </c>
      <c r="O1097" s="55" t="str">
        <f t="shared" si="69"/>
        <v/>
      </c>
      <c r="P1097" s="104">
        <f t="shared" si="68"/>
        <v>19.880000000000564</v>
      </c>
      <c r="Q1097" s="58"/>
      <c r="R1097" s="58"/>
      <c r="S1097" s="102"/>
    </row>
    <row r="1098" spans="1:19" ht="12.5" customHeight="1" x14ac:dyDescent="0.35">
      <c r="A1098" s="60">
        <v>24</v>
      </c>
      <c r="B1098" s="60" t="s">
        <v>117</v>
      </c>
      <c r="C1098" s="68">
        <v>58.568440000000002</v>
      </c>
      <c r="D1098" s="58" t="s">
        <v>65</v>
      </c>
      <c r="E1098" s="60" t="s">
        <v>57</v>
      </c>
      <c r="F1098" s="60" t="s">
        <v>118</v>
      </c>
      <c r="G1098" s="60">
        <v>-90.31</v>
      </c>
      <c r="H1098" s="60"/>
      <c r="I1098" s="60" t="str">
        <f t="shared" si="66"/>
        <v/>
      </c>
      <c r="J1098" s="60" t="str">
        <f>IF(OR(I1098="",I1099="",I1100=""),"",(AVERAGEIF(A1098:A$10000,A1098,I1098:I$10000)))</f>
        <v/>
      </c>
      <c r="K1098" s="60"/>
      <c r="L1098" s="60" t="str">
        <f>IF(O1098="","",A1098)</f>
        <v/>
      </c>
      <c r="M1098" s="60" t="str">
        <f>IF(O1098="","",(VLOOKUP(A1098,A1098:E8082,5,FALSE)))</f>
        <v/>
      </c>
      <c r="N1098" s="60" t="str">
        <f t="shared" si="67"/>
        <v/>
      </c>
      <c r="O1098" s="60" t="str">
        <f t="shared" si="69"/>
        <v/>
      </c>
      <c r="P1098" s="103">
        <f t="shared" si="68"/>
        <v>19.449999999999079</v>
      </c>
      <c r="Q1098" s="58"/>
      <c r="R1098" s="58"/>
      <c r="S1098" s="102"/>
    </row>
    <row r="1099" spans="1:19" ht="12.5" customHeight="1" x14ac:dyDescent="0.35">
      <c r="A1099" s="2">
        <v>24</v>
      </c>
      <c r="B1099" s="2" t="s">
        <v>117</v>
      </c>
      <c r="C1099" s="67">
        <v>58.59</v>
      </c>
      <c r="D1099" t="s">
        <v>65</v>
      </c>
      <c r="E1099" s="2" t="s">
        <v>57</v>
      </c>
      <c r="F1099" s="2" t="s">
        <v>118</v>
      </c>
      <c r="G1099" s="2">
        <v>-92.34</v>
      </c>
      <c r="I1099" s="60" t="str">
        <f t="shared" si="66"/>
        <v/>
      </c>
      <c r="J1099" s="60" t="str">
        <f>IF(OR(I1099="",I1100="",I1101=""),"",(AVERAGEIF(A1099:A$10000,A1099,I1099:I$10000)))</f>
        <v/>
      </c>
      <c r="K1099" s="60"/>
      <c r="L1099" s="55" t="str">
        <f>IF(O1099="","",A1099)</f>
        <v/>
      </c>
      <c r="M1099" s="60" t="str">
        <f>IF(O1099="","",(VLOOKUP(A1099,A1099:E8083,5,FALSE)))</f>
        <v/>
      </c>
      <c r="N1099" s="55" t="str">
        <f t="shared" si="67"/>
        <v/>
      </c>
      <c r="O1099" s="55" t="str">
        <f t="shared" si="69"/>
        <v/>
      </c>
      <c r="P1099" s="104">
        <f t="shared" si="68"/>
        <v>21.560000000000912</v>
      </c>
      <c r="Q1099" s="58"/>
      <c r="R1099" s="58"/>
      <c r="S1099" s="102"/>
    </row>
    <row r="1100" spans="1:19" ht="12.5" customHeight="1" x14ac:dyDescent="0.35">
      <c r="A1100" s="60">
        <v>24</v>
      </c>
      <c r="B1100" s="60" t="s">
        <v>117</v>
      </c>
      <c r="C1100" s="68">
        <v>58.611739999999998</v>
      </c>
      <c r="D1100" s="58" t="s">
        <v>65</v>
      </c>
      <c r="E1100" s="60" t="s">
        <v>57</v>
      </c>
      <c r="F1100" s="60" t="s">
        <v>118</v>
      </c>
      <c r="G1100" s="60">
        <v>-90.7</v>
      </c>
      <c r="H1100" s="60"/>
      <c r="I1100" s="60" t="str">
        <f t="shared" si="66"/>
        <v/>
      </c>
      <c r="J1100" s="60" t="str">
        <f>IF(OR(I1100="",I1101="",I1102=""),"",(AVERAGEIF(A1100:A$10000,A1100,I1100:I$10000)))</f>
        <v/>
      </c>
      <c r="K1100" s="60"/>
      <c r="L1100" s="60" t="str">
        <f>IF(O1100="","",A1100)</f>
        <v/>
      </c>
      <c r="M1100" s="60" t="str">
        <f>IF(O1100="","",(VLOOKUP(A1100,A1100:E8084,5,FALSE)))</f>
        <v/>
      </c>
      <c r="N1100" s="60" t="str">
        <f t="shared" si="67"/>
        <v/>
      </c>
      <c r="O1100" s="60" t="str">
        <f t="shared" si="69"/>
        <v/>
      </c>
      <c r="P1100" s="103">
        <f t="shared" si="68"/>
        <v>21.739999999994097</v>
      </c>
      <c r="Q1100" s="58"/>
      <c r="R1100" s="58"/>
      <c r="S1100" s="102"/>
    </row>
    <row r="1101" spans="1:19" ht="12.5" customHeight="1" x14ac:dyDescent="0.35">
      <c r="A1101" s="2">
        <v>24</v>
      </c>
      <c r="B1101" s="2" t="s">
        <v>117</v>
      </c>
      <c r="C1101" s="67">
        <v>58.633450000000003</v>
      </c>
      <c r="D1101" t="s">
        <v>65</v>
      </c>
      <c r="E1101" s="2" t="s">
        <v>57</v>
      </c>
      <c r="F1101" s="2" t="s">
        <v>118</v>
      </c>
      <c r="G1101" s="2">
        <v>-88.49</v>
      </c>
      <c r="I1101" s="60" t="str">
        <f t="shared" si="66"/>
        <v/>
      </c>
      <c r="J1101" s="60" t="str">
        <f>IF(OR(I1101="",I1102="",I1103=""),"",(AVERAGEIF(A1101:A$10000,A1101,I1101:I$10000)))</f>
        <v/>
      </c>
      <c r="K1101" s="60"/>
      <c r="L1101" s="55" t="str">
        <f>IF(O1101="","",A1101)</f>
        <v/>
      </c>
      <c r="M1101" s="60" t="str">
        <f>IF(O1101="","",(VLOOKUP(A1101,A1101:E8085,5,FALSE)))</f>
        <v/>
      </c>
      <c r="N1101" s="55" t="str">
        <f t="shared" si="67"/>
        <v/>
      </c>
      <c r="O1101" s="55" t="str">
        <f t="shared" si="69"/>
        <v/>
      </c>
      <c r="P1101" s="104">
        <f t="shared" si="68"/>
        <v>21.710000000005891</v>
      </c>
      <c r="Q1101" s="58"/>
      <c r="R1101" s="58"/>
      <c r="S1101" s="102"/>
    </row>
    <row r="1102" spans="1:19" ht="12.5" customHeight="1" x14ac:dyDescent="0.35">
      <c r="A1102" s="60">
        <v>24</v>
      </c>
      <c r="B1102" s="60" t="s">
        <v>117</v>
      </c>
      <c r="C1102" s="68">
        <v>58.656640000000003</v>
      </c>
      <c r="D1102" s="58" t="s">
        <v>65</v>
      </c>
      <c r="E1102" s="60" t="s">
        <v>57</v>
      </c>
      <c r="F1102" s="60" t="s">
        <v>118</v>
      </c>
      <c r="G1102" s="60">
        <v>-89.93</v>
      </c>
      <c r="H1102" s="60"/>
      <c r="I1102" s="60" t="str">
        <f t="shared" si="66"/>
        <v/>
      </c>
      <c r="J1102" s="60" t="str">
        <f>IF(OR(I1102="",I1103="",I1104=""),"",(AVERAGEIF(A1102:A$10000,A1102,I1102:I$10000)))</f>
        <v/>
      </c>
      <c r="K1102" s="60"/>
      <c r="L1102" s="60" t="str">
        <f>IF(O1102="","",A1102)</f>
        <v/>
      </c>
      <c r="M1102" s="60" t="str">
        <f>IF(O1102="","",(VLOOKUP(A1102,A1102:E8086,5,FALSE)))</f>
        <v/>
      </c>
      <c r="N1102" s="60" t="str">
        <f t="shared" si="67"/>
        <v/>
      </c>
      <c r="O1102" s="60" t="str">
        <f t="shared" si="69"/>
        <v/>
      </c>
      <c r="P1102" s="103">
        <f t="shared" si="68"/>
        <v>23.1899999999996</v>
      </c>
      <c r="Q1102" s="58"/>
      <c r="R1102" s="58"/>
      <c r="S1102" s="102"/>
    </row>
    <row r="1103" spans="1:19" ht="12.5" customHeight="1" x14ac:dyDescent="0.35">
      <c r="A1103" s="2">
        <v>24</v>
      </c>
      <c r="B1103" s="2" t="s">
        <v>117</v>
      </c>
      <c r="C1103" s="67">
        <v>58.686999999999998</v>
      </c>
      <c r="D1103" t="s">
        <v>65</v>
      </c>
      <c r="E1103" s="2" t="s">
        <v>57</v>
      </c>
      <c r="F1103" s="2" t="s">
        <v>118</v>
      </c>
      <c r="G1103" s="2">
        <v>-88.32</v>
      </c>
      <c r="I1103" s="60" t="str">
        <f t="shared" si="66"/>
        <v/>
      </c>
      <c r="J1103" s="60" t="str">
        <f>IF(OR(I1103="",I1104="",I1105=""),"",(AVERAGEIF(A1103:A$10000,A1103,I1103:I$10000)))</f>
        <v/>
      </c>
      <c r="K1103" s="60"/>
      <c r="L1103" s="55" t="str">
        <f>IF(O1103="","",A1103)</f>
        <v/>
      </c>
      <c r="M1103" s="60" t="str">
        <f>IF(O1103="","",(VLOOKUP(A1103,A1103:E8087,5,FALSE)))</f>
        <v/>
      </c>
      <c r="N1103" s="55" t="str">
        <f t="shared" si="67"/>
        <v/>
      </c>
      <c r="O1103" s="55" t="str">
        <f t="shared" si="69"/>
        <v/>
      </c>
      <c r="P1103" s="104">
        <f t="shared" si="68"/>
        <v>30.359999999994614</v>
      </c>
      <c r="Q1103" s="58"/>
      <c r="R1103" s="58"/>
      <c r="S1103" s="102"/>
    </row>
    <row r="1104" spans="1:19" ht="12.5" customHeight="1" x14ac:dyDescent="0.35">
      <c r="A1104" s="60">
        <v>24</v>
      </c>
      <c r="B1104" s="60" t="s">
        <v>117</v>
      </c>
      <c r="C1104" s="68">
        <v>58.7044</v>
      </c>
      <c r="D1104" s="58" t="s">
        <v>65</v>
      </c>
      <c r="E1104" s="60" t="s">
        <v>57</v>
      </c>
      <c r="F1104" s="60" t="s">
        <v>118</v>
      </c>
      <c r="G1104" s="60">
        <v>-73.7</v>
      </c>
      <c r="H1104" s="60"/>
      <c r="I1104" s="60">
        <f t="shared" si="66"/>
        <v>-73.7</v>
      </c>
      <c r="J1104" s="60">
        <f>IF(OR(I1104="",I1105="",I1106=""),"",(AVERAGEIF(A1104:A$10000,A1104,I1104:I$10000)))</f>
        <v>-54.758518518518514</v>
      </c>
      <c r="K1104" s="60"/>
      <c r="L1104" s="60">
        <f>IF(O1104="","",A1104)</f>
        <v>24</v>
      </c>
      <c r="M1104" s="60" t="str">
        <f>IF(O1104="","",(VLOOKUP(A1104,A1104:E8088,5,FALSE)))</f>
        <v>TaskA</v>
      </c>
      <c r="N1104" s="60">
        <f t="shared" si="67"/>
        <v>-73.7</v>
      </c>
      <c r="O1104" s="60">
        <f t="shared" si="69"/>
        <v>58.7044</v>
      </c>
      <c r="P1104" s="103">
        <f t="shared" si="68"/>
        <v>17.40000000000208</v>
      </c>
      <c r="Q1104" s="58"/>
      <c r="R1104" s="58"/>
      <c r="S1104" s="102"/>
    </row>
    <row r="1105" spans="1:19" ht="12.5" customHeight="1" x14ac:dyDescent="0.35">
      <c r="A1105" s="2">
        <v>24</v>
      </c>
      <c r="B1105" s="2" t="s">
        <v>117</v>
      </c>
      <c r="C1105" s="67">
        <v>58.727899999999998</v>
      </c>
      <c r="D1105" t="s">
        <v>65</v>
      </c>
      <c r="E1105" s="2" t="s">
        <v>57</v>
      </c>
      <c r="F1105" s="2" t="s">
        <v>118</v>
      </c>
      <c r="G1105" s="2">
        <v>-74.84</v>
      </c>
      <c r="I1105" s="60">
        <f t="shared" ref="I1105:I1168" si="70">IF(AND(OR(G1104&gt;G$5,G1106&gt;G$5),G1105&gt;G$5),G1105,"")</f>
        <v>-74.84</v>
      </c>
      <c r="J1105" s="60">
        <f>IF(OR(I1105="",I1106="",I1107=""),"",(AVERAGEIF(A1105:A$10000,A1105,I1105:I$10000)))</f>
        <v>-54.029999999999987</v>
      </c>
      <c r="K1105" s="60"/>
      <c r="L1105" s="55" t="str">
        <f>IF(O1105="","",A1105)</f>
        <v/>
      </c>
      <c r="M1105" s="60" t="str">
        <f>IF(O1105="","",(VLOOKUP(A1105,A1105:E8089,5,FALSE)))</f>
        <v/>
      </c>
      <c r="N1105" s="55" t="str">
        <f t="shared" si="67"/>
        <v/>
      </c>
      <c r="O1105" s="55" t="str">
        <f t="shared" si="69"/>
        <v/>
      </c>
      <c r="P1105" s="104">
        <f t="shared" si="68"/>
        <v>23.499999999998522</v>
      </c>
      <c r="Q1105" s="58"/>
      <c r="R1105" s="58"/>
      <c r="S1105" s="102"/>
    </row>
    <row r="1106" spans="1:19" ht="12.5" customHeight="1" x14ac:dyDescent="0.35">
      <c r="A1106" s="60">
        <v>24</v>
      </c>
      <c r="B1106" s="60" t="s">
        <v>117</v>
      </c>
      <c r="C1106" s="68">
        <v>58.758159999999997</v>
      </c>
      <c r="D1106" s="58" t="s">
        <v>65</v>
      </c>
      <c r="E1106" s="60" t="s">
        <v>57</v>
      </c>
      <c r="F1106" s="60" t="s">
        <v>118</v>
      </c>
      <c r="G1106" s="60">
        <v>-62.84</v>
      </c>
      <c r="H1106" s="60"/>
      <c r="I1106" s="60">
        <f t="shared" si="70"/>
        <v>-62.84</v>
      </c>
      <c r="J1106" s="60">
        <f>IF(OR(I1106="",I1107="",I1108=""),"",(AVERAGEIF(A1106:A$10000,A1106,I1106:I$10000)))</f>
        <v>-53.197599999999994</v>
      </c>
      <c r="K1106" s="60"/>
      <c r="L1106" s="60" t="str">
        <f>IF(O1106="","",A1106)</f>
        <v/>
      </c>
      <c r="M1106" s="60" t="str">
        <f>IF(O1106="","",(VLOOKUP(A1106,A1106:E8090,5,FALSE)))</f>
        <v/>
      </c>
      <c r="N1106" s="60" t="str">
        <f t="shared" ref="N1106:N1169" si="71">IF(L1106="","",I1106)</f>
        <v/>
      </c>
      <c r="O1106" s="60" t="str">
        <f t="shared" si="69"/>
        <v/>
      </c>
      <c r="P1106" s="103">
        <f t="shared" ref="P1106:P1169" si="72">IF(A1106=A1105,ABS(C1106-C1105)*1000,"")</f>
        <v>30.259999999998399</v>
      </c>
      <c r="Q1106" s="58"/>
      <c r="R1106" s="58"/>
      <c r="S1106" s="102"/>
    </row>
    <row r="1107" spans="1:19" ht="12.5" customHeight="1" x14ac:dyDescent="0.35">
      <c r="A1107" s="2">
        <v>24</v>
      </c>
      <c r="B1107" s="2" t="s">
        <v>117</v>
      </c>
      <c r="C1107" s="67">
        <v>58.780459999999998</v>
      </c>
      <c r="D1107" t="s">
        <v>65</v>
      </c>
      <c r="E1107" s="2" t="s">
        <v>57</v>
      </c>
      <c r="F1107" s="2" t="s">
        <v>118</v>
      </c>
      <c r="G1107" s="2">
        <v>-54.61</v>
      </c>
      <c r="I1107" s="60">
        <f t="shared" si="70"/>
        <v>-54.61</v>
      </c>
      <c r="J1107" s="60">
        <f>IF(OR(I1107="",I1108="",I1109=""),"",(AVERAGEIF(A1107:A$10000,A1107,I1107:I$10000)))</f>
        <v>-52.795833333333327</v>
      </c>
      <c r="K1107" s="60"/>
      <c r="L1107" s="55" t="str">
        <f>IF(O1107="","",A1107)</f>
        <v/>
      </c>
      <c r="M1107" s="60" t="str">
        <f>IF(O1107="","",(VLOOKUP(A1107,A1107:E8091,5,FALSE)))</f>
        <v/>
      </c>
      <c r="N1107" s="55" t="str">
        <f t="shared" si="71"/>
        <v/>
      </c>
      <c r="O1107" s="55" t="str">
        <f t="shared" si="69"/>
        <v/>
      </c>
      <c r="P1107" s="104">
        <f t="shared" si="72"/>
        <v>22.300000000001319</v>
      </c>
      <c r="Q1107" s="58"/>
      <c r="R1107" s="58"/>
      <c r="S1107" s="102"/>
    </row>
    <row r="1108" spans="1:19" ht="12.5" customHeight="1" x14ac:dyDescent="0.35">
      <c r="A1108" s="60">
        <v>24</v>
      </c>
      <c r="B1108" s="60" t="s">
        <v>117</v>
      </c>
      <c r="C1108" s="68">
        <v>58.801569999999998</v>
      </c>
      <c r="D1108" s="58" t="s">
        <v>65</v>
      </c>
      <c r="E1108" s="60" t="s">
        <v>57</v>
      </c>
      <c r="F1108" s="60" t="s">
        <v>118</v>
      </c>
      <c r="G1108" s="60">
        <v>-52.97</v>
      </c>
      <c r="H1108" s="60"/>
      <c r="I1108" s="60">
        <f t="shared" si="70"/>
        <v>-52.97</v>
      </c>
      <c r="J1108" s="60">
        <f>IF(OR(I1108="",I1109="",I1110=""),"",(AVERAGEIF(A1108:A$10000,A1108,I1108:I$10000)))</f>
        <v>-52.716956521739142</v>
      </c>
      <c r="K1108" s="60"/>
      <c r="L1108" s="60" t="str">
        <f>IF(O1108="","",A1108)</f>
        <v/>
      </c>
      <c r="M1108" s="60" t="str">
        <f>IF(O1108="","",(VLOOKUP(A1108,A1108:E8092,5,FALSE)))</f>
        <v/>
      </c>
      <c r="N1108" s="60" t="str">
        <f t="shared" si="71"/>
        <v/>
      </c>
      <c r="O1108" s="60" t="str">
        <f t="shared" si="69"/>
        <v/>
      </c>
      <c r="P1108" s="103">
        <f t="shared" si="72"/>
        <v>21.110000000000184</v>
      </c>
      <c r="Q1108" s="58"/>
      <c r="R1108" s="58"/>
      <c r="S1108" s="102"/>
    </row>
    <row r="1109" spans="1:19" ht="12.5" customHeight="1" x14ac:dyDescent="0.35">
      <c r="A1109" s="2">
        <v>24</v>
      </c>
      <c r="B1109" s="2" t="s">
        <v>117</v>
      </c>
      <c r="C1109" s="67">
        <v>58.824379999999998</v>
      </c>
      <c r="D1109" t="s">
        <v>65</v>
      </c>
      <c r="E1109" s="2" t="s">
        <v>57</v>
      </c>
      <c r="F1109" s="2" t="s">
        <v>118</v>
      </c>
      <c r="G1109" s="2">
        <v>-53.7</v>
      </c>
      <c r="I1109" s="60">
        <f t="shared" si="70"/>
        <v>-53.7</v>
      </c>
      <c r="J1109" s="60">
        <f>IF(OR(I1109="",I1110="",I1111=""),"",(AVERAGEIF(A1109:A$10000,A1109,I1109:I$10000)))</f>
        <v>-52.705454545454558</v>
      </c>
      <c r="K1109" s="60"/>
      <c r="L1109" s="55" t="str">
        <f>IF(O1109="","",A1109)</f>
        <v/>
      </c>
      <c r="M1109" s="60" t="str">
        <f>IF(O1109="","",(VLOOKUP(A1109,A1109:E8093,5,FALSE)))</f>
        <v/>
      </c>
      <c r="N1109" s="55" t="str">
        <f t="shared" si="71"/>
        <v/>
      </c>
      <c r="O1109" s="55" t="str">
        <f t="shared" si="69"/>
        <v/>
      </c>
      <c r="P1109" s="104">
        <f t="shared" si="72"/>
        <v>22.809999999999775</v>
      </c>
      <c r="Q1109" s="58"/>
      <c r="R1109" s="58"/>
      <c r="S1109" s="102"/>
    </row>
    <row r="1110" spans="1:19" ht="12.5" customHeight="1" x14ac:dyDescent="0.35">
      <c r="A1110" s="60">
        <v>24</v>
      </c>
      <c r="B1110" s="60" t="s">
        <v>117</v>
      </c>
      <c r="C1110" s="68">
        <v>58.848089999999999</v>
      </c>
      <c r="D1110" s="58" t="s">
        <v>65</v>
      </c>
      <c r="E1110" s="60" t="s">
        <v>57</v>
      </c>
      <c r="F1110" s="60" t="s">
        <v>118</v>
      </c>
      <c r="G1110" s="60">
        <v>-48.96</v>
      </c>
      <c r="H1110" s="60"/>
      <c r="I1110" s="60">
        <f t="shared" si="70"/>
        <v>-48.96</v>
      </c>
      <c r="J1110" s="60">
        <f>IF(OR(I1110="",I1111="",I1112=""),"",(AVERAGEIF(A1110:A$10000,A1110,I1110:I$10000)))</f>
        <v>-52.658095238095243</v>
      </c>
      <c r="K1110" s="60"/>
      <c r="L1110" s="60" t="str">
        <f>IF(O1110="","",A1110)</f>
        <v/>
      </c>
      <c r="M1110" s="60" t="str">
        <f>IF(O1110="","",(VLOOKUP(A1110,A1110:E8094,5,FALSE)))</f>
        <v/>
      </c>
      <c r="N1110" s="60" t="str">
        <f t="shared" si="71"/>
        <v/>
      </c>
      <c r="O1110" s="60" t="str">
        <f t="shared" si="69"/>
        <v/>
      </c>
      <c r="P1110" s="103">
        <f t="shared" si="72"/>
        <v>23.71000000000123</v>
      </c>
      <c r="Q1110" s="58"/>
      <c r="R1110" s="58"/>
      <c r="S1110" s="102"/>
    </row>
    <row r="1111" spans="1:19" ht="12.5" customHeight="1" x14ac:dyDescent="0.35">
      <c r="A1111" s="2">
        <v>24</v>
      </c>
      <c r="B1111" s="2" t="s">
        <v>117</v>
      </c>
      <c r="C1111" s="67">
        <v>58.871569999999998</v>
      </c>
      <c r="D1111" t="s">
        <v>65</v>
      </c>
      <c r="E1111" s="2" t="s">
        <v>57</v>
      </c>
      <c r="F1111" s="2" t="s">
        <v>118</v>
      </c>
      <c r="G1111" s="2">
        <v>-48.96</v>
      </c>
      <c r="I1111" s="60">
        <f t="shared" si="70"/>
        <v>-48.96</v>
      </c>
      <c r="J1111" s="60">
        <f>IF(OR(I1111="",I1112="",I1113=""),"",(AVERAGEIF(A1111:A$10000,A1111,I1111:I$10000)))</f>
        <v>-52.843000000000004</v>
      </c>
      <c r="K1111" s="60"/>
      <c r="L1111" s="55" t="str">
        <f>IF(O1111="","",A1111)</f>
        <v/>
      </c>
      <c r="M1111" s="60" t="str">
        <f>IF(O1111="","",(VLOOKUP(A1111,A1111:E8095,5,FALSE)))</f>
        <v/>
      </c>
      <c r="N1111" s="55" t="str">
        <f t="shared" si="71"/>
        <v/>
      </c>
      <c r="O1111" s="55" t="str">
        <f t="shared" si="69"/>
        <v/>
      </c>
      <c r="P1111" s="104">
        <f t="shared" si="72"/>
        <v>23.479999999999279</v>
      </c>
      <c r="Q1111" s="58"/>
      <c r="R1111" s="58"/>
      <c r="S1111" s="102"/>
    </row>
    <row r="1112" spans="1:19" ht="12.5" customHeight="1" x14ac:dyDescent="0.35">
      <c r="A1112" s="60">
        <v>24</v>
      </c>
      <c r="B1112" s="60" t="s">
        <v>117</v>
      </c>
      <c r="C1112" s="68">
        <v>58.89584</v>
      </c>
      <c r="D1112" s="58" t="s">
        <v>65</v>
      </c>
      <c r="E1112" s="60" t="s">
        <v>57</v>
      </c>
      <c r="F1112" s="60" t="s">
        <v>118</v>
      </c>
      <c r="G1112" s="60">
        <v>-42.64</v>
      </c>
      <c r="H1112" s="60"/>
      <c r="I1112" s="60">
        <f t="shared" si="70"/>
        <v>-42.64</v>
      </c>
      <c r="J1112" s="60">
        <f>IF(OR(I1112="",I1113="",I1114=""),"",(AVERAGEIF(A1112:A$10000,A1112,I1112:I$10000)))</f>
        <v>-53.047368421052639</v>
      </c>
      <c r="K1112" s="60"/>
      <c r="L1112" s="60" t="str">
        <f>IF(O1112="","",A1112)</f>
        <v/>
      </c>
      <c r="M1112" s="60" t="str">
        <f>IF(O1112="","",(VLOOKUP(A1112,A1112:E8096,5,FALSE)))</f>
        <v/>
      </c>
      <c r="N1112" s="60" t="str">
        <f t="shared" si="71"/>
        <v/>
      </c>
      <c r="O1112" s="60" t="str">
        <f t="shared" si="69"/>
        <v/>
      </c>
      <c r="P1112" s="103">
        <f t="shared" si="72"/>
        <v>24.270000000001346</v>
      </c>
      <c r="Q1112" s="58"/>
      <c r="R1112" s="58"/>
      <c r="S1112" s="102"/>
    </row>
    <row r="1113" spans="1:19" ht="12.5" customHeight="1" x14ac:dyDescent="0.35">
      <c r="A1113" s="2">
        <v>24</v>
      </c>
      <c r="B1113" s="2" t="s">
        <v>117</v>
      </c>
      <c r="C1113" s="67">
        <v>58.91516</v>
      </c>
      <c r="D1113" t="s">
        <v>65</v>
      </c>
      <c r="E1113" s="2" t="s">
        <v>57</v>
      </c>
      <c r="F1113" s="2" t="s">
        <v>118</v>
      </c>
      <c r="G1113" s="2">
        <v>-55.24</v>
      </c>
      <c r="I1113" s="60">
        <f t="shared" si="70"/>
        <v>-55.24</v>
      </c>
      <c r="J1113" s="60">
        <f>IF(OR(I1113="",I1114="",I1115=""),"",(AVERAGEIF(A1113:A$10000,A1113,I1113:I$10000)))</f>
        <v>-53.625555555555565</v>
      </c>
      <c r="K1113" s="60"/>
      <c r="L1113" s="55" t="str">
        <f>IF(O1113="","",A1113)</f>
        <v/>
      </c>
      <c r="M1113" s="60" t="str">
        <f>IF(O1113="","",(VLOOKUP(A1113,A1113:E8097,5,FALSE)))</f>
        <v/>
      </c>
      <c r="N1113" s="55" t="str">
        <f t="shared" si="71"/>
        <v/>
      </c>
      <c r="O1113" s="55" t="str">
        <f t="shared" si="69"/>
        <v/>
      </c>
      <c r="P1113" s="104">
        <f t="shared" si="72"/>
        <v>19.320000000000448</v>
      </c>
      <c r="Q1113" s="58"/>
      <c r="R1113" s="58"/>
      <c r="S1113" s="102"/>
    </row>
    <row r="1114" spans="1:19" ht="12.5" customHeight="1" x14ac:dyDescent="0.35">
      <c r="A1114" s="60">
        <v>24</v>
      </c>
      <c r="B1114" s="60" t="s">
        <v>117</v>
      </c>
      <c r="C1114" s="68">
        <v>58.935589999999998</v>
      </c>
      <c r="D1114" s="58" t="s">
        <v>65</v>
      </c>
      <c r="E1114" s="60" t="s">
        <v>57</v>
      </c>
      <c r="F1114" s="60" t="s">
        <v>118</v>
      </c>
      <c r="G1114" s="60">
        <v>-48.22</v>
      </c>
      <c r="H1114" s="60"/>
      <c r="I1114" s="60">
        <f t="shared" si="70"/>
        <v>-48.22</v>
      </c>
      <c r="J1114" s="60">
        <f>IF(OR(I1114="",I1115="",I1116=""),"",(AVERAGEIF(A1114:A$10000,A1114,I1114:I$10000)))</f>
        <v>-53.530588235294132</v>
      </c>
      <c r="K1114" s="60"/>
      <c r="L1114" s="60" t="str">
        <f>IF(O1114="","",A1114)</f>
        <v/>
      </c>
      <c r="M1114" s="60" t="str">
        <f>IF(O1114="","",(VLOOKUP(A1114,A1114:E8098,5,FALSE)))</f>
        <v/>
      </c>
      <c r="N1114" s="60" t="str">
        <f t="shared" si="71"/>
        <v/>
      </c>
      <c r="O1114" s="60" t="str">
        <f t="shared" ref="O1114:O1177" si="73">IF(J1114="","",IF(AND(J1113="",J1112="",J1111=""),C1114,""))</f>
        <v/>
      </c>
      <c r="P1114" s="103">
        <f t="shared" si="72"/>
        <v>20.429999999997506</v>
      </c>
      <c r="Q1114" s="58"/>
      <c r="R1114" s="58"/>
      <c r="S1114" s="102"/>
    </row>
    <row r="1115" spans="1:19" ht="12.5" customHeight="1" x14ac:dyDescent="0.35">
      <c r="A1115" s="2">
        <v>24</v>
      </c>
      <c r="B1115" s="2" t="s">
        <v>117</v>
      </c>
      <c r="C1115" s="67">
        <v>58.953270000000003</v>
      </c>
      <c r="D1115" t="s">
        <v>65</v>
      </c>
      <c r="E1115" s="2" t="s">
        <v>57</v>
      </c>
      <c r="F1115" s="2" t="s">
        <v>118</v>
      </c>
      <c r="G1115" s="2">
        <v>-68.64</v>
      </c>
      <c r="I1115" s="60">
        <f t="shared" si="70"/>
        <v>-68.64</v>
      </c>
      <c r="J1115" s="60">
        <f>IF(OR(I1115="",I1116="",I1117=""),"",(AVERAGEIF(A1115:A$10000,A1115,I1115:I$10000)))</f>
        <v>-53.862500000000011</v>
      </c>
      <c r="K1115" s="60"/>
      <c r="L1115" s="55" t="str">
        <f>IF(O1115="","",A1115)</f>
        <v/>
      </c>
      <c r="M1115" s="60" t="str">
        <f>IF(O1115="","",(VLOOKUP(A1115,A1115:E8099,5,FALSE)))</f>
        <v/>
      </c>
      <c r="N1115" s="55" t="str">
        <f t="shared" si="71"/>
        <v/>
      </c>
      <c r="O1115" s="55" t="str">
        <f t="shared" si="73"/>
        <v/>
      </c>
      <c r="P1115" s="104">
        <f t="shared" si="72"/>
        <v>17.680000000005691</v>
      </c>
      <c r="Q1115" s="58"/>
      <c r="R1115" s="58"/>
      <c r="S1115" s="102"/>
    </row>
    <row r="1116" spans="1:19" ht="12.5" customHeight="1" x14ac:dyDescent="0.35">
      <c r="A1116" s="60">
        <v>24</v>
      </c>
      <c r="B1116" s="60" t="s">
        <v>117</v>
      </c>
      <c r="C1116" s="68">
        <v>58.971170000000001</v>
      </c>
      <c r="D1116" s="58" t="s">
        <v>65</v>
      </c>
      <c r="E1116" s="60" t="s">
        <v>57</v>
      </c>
      <c r="F1116" s="60" t="s">
        <v>118</v>
      </c>
      <c r="G1116" s="60">
        <v>-30.24</v>
      </c>
      <c r="H1116" s="60"/>
      <c r="I1116" s="60">
        <f t="shared" si="70"/>
        <v>-30.24</v>
      </c>
      <c r="J1116" s="60">
        <f>IF(OR(I1116="",I1117="",I1118=""),"",(AVERAGEIF(A1116:A$10000,A1116,I1116:I$10000)))</f>
        <v>-52.87733333333334</v>
      </c>
      <c r="K1116" s="60"/>
      <c r="L1116" s="60" t="str">
        <f>IF(O1116="","",A1116)</f>
        <v/>
      </c>
      <c r="M1116" s="60" t="str">
        <f>IF(O1116="","",(VLOOKUP(A1116,A1116:E8100,5,FALSE)))</f>
        <v/>
      </c>
      <c r="N1116" s="60" t="str">
        <f t="shared" si="71"/>
        <v/>
      </c>
      <c r="O1116" s="60" t="str">
        <f t="shared" si="73"/>
        <v/>
      </c>
      <c r="P1116" s="103">
        <f t="shared" si="72"/>
        <v>17.899999999997362</v>
      </c>
      <c r="Q1116" s="58"/>
      <c r="R1116" s="58"/>
      <c r="S1116" s="102"/>
    </row>
    <row r="1117" spans="1:19" ht="12.5" customHeight="1" x14ac:dyDescent="0.35">
      <c r="A1117" s="2">
        <v>24</v>
      </c>
      <c r="B1117" s="2" t="s">
        <v>117</v>
      </c>
      <c r="C1117" s="67">
        <v>58.989620000000002</v>
      </c>
      <c r="D1117" t="s">
        <v>65</v>
      </c>
      <c r="E1117" s="2" t="s">
        <v>57</v>
      </c>
      <c r="F1117" s="2" t="s">
        <v>118</v>
      </c>
      <c r="G1117" s="2">
        <v>-47.97</v>
      </c>
      <c r="I1117" s="60">
        <f t="shared" si="70"/>
        <v>-47.97</v>
      </c>
      <c r="J1117" s="60">
        <f>IF(OR(I1117="",I1118="",I1119=""),"",(AVERAGEIF(A1117:A$10000,A1117,I1117:I$10000)))</f>
        <v>-54.494285714285716</v>
      </c>
      <c r="K1117" s="60"/>
      <c r="L1117" s="55" t="str">
        <f>IF(O1117="","",A1117)</f>
        <v/>
      </c>
      <c r="M1117" s="60" t="str">
        <f>IF(O1117="","",(VLOOKUP(A1117,A1117:E8101,5,FALSE)))</f>
        <v/>
      </c>
      <c r="N1117" s="55" t="str">
        <f t="shared" si="71"/>
        <v/>
      </c>
      <c r="O1117" s="55" t="str">
        <f t="shared" si="73"/>
        <v/>
      </c>
      <c r="P1117" s="104">
        <f t="shared" si="72"/>
        <v>18.45000000000141</v>
      </c>
      <c r="Q1117" s="58"/>
      <c r="R1117" s="58"/>
      <c r="S1117" s="102"/>
    </row>
    <row r="1118" spans="1:19" ht="12.5" customHeight="1" x14ac:dyDescent="0.35">
      <c r="A1118" s="60">
        <v>24</v>
      </c>
      <c r="B1118" s="60" t="s">
        <v>117</v>
      </c>
      <c r="C1118" s="68">
        <v>59.00996</v>
      </c>
      <c r="D1118" s="58" t="s">
        <v>65</v>
      </c>
      <c r="E1118" s="60" t="s">
        <v>57</v>
      </c>
      <c r="F1118" s="60" t="s">
        <v>118</v>
      </c>
      <c r="G1118" s="60">
        <v>-47.97</v>
      </c>
      <c r="H1118" s="60"/>
      <c r="I1118" s="60">
        <f t="shared" si="70"/>
        <v>-47.97</v>
      </c>
      <c r="J1118" s="60">
        <f>IF(OR(I1118="",I1119="",I1120=""),"",(AVERAGEIF(A1118:A$10000,A1118,I1118:I$10000)))</f>
        <v>-54.996153846153852</v>
      </c>
      <c r="K1118" s="60"/>
      <c r="L1118" s="60" t="str">
        <f>IF(O1118="","",A1118)</f>
        <v/>
      </c>
      <c r="M1118" s="60" t="str">
        <f>IF(O1118="","",(VLOOKUP(A1118,A1118:E8102,5,FALSE)))</f>
        <v/>
      </c>
      <c r="N1118" s="60" t="str">
        <f t="shared" si="71"/>
        <v/>
      </c>
      <c r="O1118" s="60" t="str">
        <f t="shared" si="73"/>
        <v/>
      </c>
      <c r="P1118" s="103">
        <f t="shared" si="72"/>
        <v>20.33999999999736</v>
      </c>
      <c r="Q1118" s="58"/>
      <c r="R1118" s="58"/>
      <c r="S1118" s="102"/>
    </row>
    <row r="1119" spans="1:19" ht="12.5" customHeight="1" x14ac:dyDescent="0.35">
      <c r="A1119" s="2">
        <v>24</v>
      </c>
      <c r="B1119" s="2" t="s">
        <v>117</v>
      </c>
      <c r="C1119" s="67">
        <v>59.027430000000003</v>
      </c>
      <c r="D1119" t="s">
        <v>65</v>
      </c>
      <c r="E1119" s="2" t="s">
        <v>57</v>
      </c>
      <c r="F1119" s="2" t="s">
        <v>118</v>
      </c>
      <c r="G1119" s="2">
        <v>-50.2</v>
      </c>
      <c r="I1119" s="60">
        <f t="shared" si="70"/>
        <v>-50.2</v>
      </c>
      <c r="J1119" s="60">
        <f>IF(OR(I1119="",I1120="",I1121=""),"",(AVERAGEIF(A1119:A$10000,A1119,I1119:I$10000)))</f>
        <v>-55.581666666666671</v>
      </c>
      <c r="K1119" s="60"/>
      <c r="L1119" s="55" t="str">
        <f>IF(O1119="","",A1119)</f>
        <v/>
      </c>
      <c r="M1119" s="60" t="str">
        <f>IF(O1119="","",(VLOOKUP(A1119,A1119:E8103,5,FALSE)))</f>
        <v/>
      </c>
      <c r="N1119" s="55" t="str">
        <f t="shared" si="71"/>
        <v/>
      </c>
      <c r="O1119" s="55" t="str">
        <f t="shared" si="73"/>
        <v/>
      </c>
      <c r="P1119" s="104">
        <f t="shared" si="72"/>
        <v>17.470000000002983</v>
      </c>
      <c r="Q1119" s="58"/>
      <c r="R1119" s="58"/>
      <c r="S1119" s="102"/>
    </row>
    <row r="1120" spans="1:19" ht="12.5" customHeight="1" x14ac:dyDescent="0.35">
      <c r="A1120" s="60">
        <v>24</v>
      </c>
      <c r="B1120" s="60" t="s">
        <v>117</v>
      </c>
      <c r="C1120" s="68">
        <v>59.04665</v>
      </c>
      <c r="D1120" s="58" t="s">
        <v>65</v>
      </c>
      <c r="E1120" s="60" t="s">
        <v>57</v>
      </c>
      <c r="F1120" s="60" t="s">
        <v>118</v>
      </c>
      <c r="G1120" s="60">
        <v>-50.34</v>
      </c>
      <c r="H1120" s="60"/>
      <c r="I1120" s="60">
        <f t="shared" si="70"/>
        <v>-50.34</v>
      </c>
      <c r="J1120" s="60">
        <f>IF(OR(I1120="",I1121="",I1122=""),"",(AVERAGEIF(A1120:A$10000,A1120,I1120:I$10000)))</f>
        <v>-56.07090909090909</v>
      </c>
      <c r="K1120" s="60"/>
      <c r="L1120" s="60" t="str">
        <f>IF(O1120="","",A1120)</f>
        <v/>
      </c>
      <c r="M1120" s="60" t="str">
        <f>IF(O1120="","",(VLOOKUP(A1120,A1120:E8104,5,FALSE)))</f>
        <v/>
      </c>
      <c r="N1120" s="60" t="str">
        <f t="shared" si="71"/>
        <v/>
      </c>
      <c r="O1120" s="60" t="str">
        <f t="shared" si="73"/>
        <v/>
      </c>
      <c r="P1120" s="103">
        <f t="shared" si="72"/>
        <v>19.219999999997128</v>
      </c>
      <c r="Q1120" s="58"/>
      <c r="R1120" s="58"/>
      <c r="S1120" s="102"/>
    </row>
    <row r="1121" spans="1:19" ht="12.5" customHeight="1" x14ac:dyDescent="0.35">
      <c r="A1121" s="2">
        <v>24</v>
      </c>
      <c r="B1121" s="2" t="s">
        <v>117</v>
      </c>
      <c r="C1121" s="67">
        <v>59.063839999999999</v>
      </c>
      <c r="D1121" t="s">
        <v>65</v>
      </c>
      <c r="E1121" s="2" t="s">
        <v>57</v>
      </c>
      <c r="F1121" s="2" t="s">
        <v>118</v>
      </c>
      <c r="G1121" s="2">
        <v>-48.22</v>
      </c>
      <c r="I1121" s="60">
        <f t="shared" si="70"/>
        <v>-48.22</v>
      </c>
      <c r="J1121" s="60">
        <f>IF(OR(I1121="",I1122="",I1123=""),"",(AVERAGEIF(A1121:A$10000,A1121,I1121:I$10000)))</f>
        <v>-56.644000000000005</v>
      </c>
      <c r="K1121" s="60"/>
      <c r="L1121" s="55" t="str">
        <f>IF(O1121="","",A1121)</f>
        <v/>
      </c>
      <c r="M1121" s="60" t="str">
        <f>IF(O1121="","",(VLOOKUP(A1121,A1121:E8105,5,FALSE)))</f>
        <v/>
      </c>
      <c r="N1121" s="55" t="str">
        <f t="shared" si="71"/>
        <v/>
      </c>
      <c r="O1121" s="55" t="str">
        <f t="shared" si="73"/>
        <v/>
      </c>
      <c r="P1121" s="104">
        <f t="shared" si="72"/>
        <v>17.189999999999372</v>
      </c>
      <c r="Q1121" s="58"/>
      <c r="R1121" s="58"/>
      <c r="S1121" s="102"/>
    </row>
    <row r="1122" spans="1:19" ht="12.5" customHeight="1" x14ac:dyDescent="0.35">
      <c r="A1122" s="60">
        <v>24</v>
      </c>
      <c r="B1122" s="60" t="s">
        <v>117</v>
      </c>
      <c r="C1122" s="68">
        <v>59.080719999999999</v>
      </c>
      <c r="D1122" s="58" t="s">
        <v>65</v>
      </c>
      <c r="E1122" s="60" t="s">
        <v>57</v>
      </c>
      <c r="F1122" s="60" t="s">
        <v>118</v>
      </c>
      <c r="G1122" s="60">
        <v>-47.02</v>
      </c>
      <c r="H1122" s="60"/>
      <c r="I1122" s="60">
        <f t="shared" si="70"/>
        <v>-47.02</v>
      </c>
      <c r="J1122" s="60">
        <f>IF(OR(I1122="",I1123="",I1124=""),"",(AVERAGEIF(A1122:A$10000,A1122,I1122:I$10000)))</f>
        <v>-57.580000000000005</v>
      </c>
      <c r="K1122" s="60"/>
      <c r="L1122" s="60" t="str">
        <f>IF(O1122="","",A1122)</f>
        <v/>
      </c>
      <c r="M1122" s="60" t="str">
        <f>IF(O1122="","",(VLOOKUP(A1122,A1122:E8106,5,FALSE)))</f>
        <v/>
      </c>
      <c r="N1122" s="60" t="str">
        <f t="shared" si="71"/>
        <v/>
      </c>
      <c r="O1122" s="60" t="str">
        <f t="shared" si="73"/>
        <v/>
      </c>
      <c r="P1122" s="103">
        <f t="shared" si="72"/>
        <v>16.88000000000045</v>
      </c>
      <c r="Q1122" s="58"/>
      <c r="R1122" s="58"/>
      <c r="S1122" s="102"/>
    </row>
    <row r="1123" spans="1:19" ht="12.5" customHeight="1" x14ac:dyDescent="0.35">
      <c r="A1123" s="2">
        <v>24</v>
      </c>
      <c r="B1123" s="2" t="s">
        <v>117</v>
      </c>
      <c r="C1123" s="67">
        <v>59.100200000000001</v>
      </c>
      <c r="D1123" t="s">
        <v>65</v>
      </c>
      <c r="E1123" s="2" t="s">
        <v>57</v>
      </c>
      <c r="F1123" s="2" t="s">
        <v>118</v>
      </c>
      <c r="G1123" s="2">
        <v>-47.02</v>
      </c>
      <c r="I1123" s="60">
        <f t="shared" si="70"/>
        <v>-47.02</v>
      </c>
      <c r="J1123" s="60">
        <f>IF(OR(I1123="",I1124="",I1125=""),"",(AVERAGEIF(A1123:A$10000,A1123,I1123:I$10000)))</f>
        <v>-58.900000000000006</v>
      </c>
      <c r="K1123" s="60"/>
      <c r="L1123" s="55" t="str">
        <f>IF(O1123="","",A1123)</f>
        <v/>
      </c>
      <c r="M1123" s="60" t="str">
        <f>IF(O1123="","",(VLOOKUP(A1123,A1123:E8107,5,FALSE)))</f>
        <v/>
      </c>
      <c r="N1123" s="55" t="str">
        <f t="shared" si="71"/>
        <v/>
      </c>
      <c r="O1123" s="55" t="str">
        <f t="shared" si="73"/>
        <v/>
      </c>
      <c r="P1123" s="104">
        <f t="shared" si="72"/>
        <v>19.480000000001496</v>
      </c>
      <c r="Q1123" s="58"/>
      <c r="R1123" s="58"/>
      <c r="S1123" s="102"/>
    </row>
    <row r="1124" spans="1:19" ht="12.5" customHeight="1" x14ac:dyDescent="0.35">
      <c r="A1124" s="60">
        <v>24</v>
      </c>
      <c r="B1124" s="60" t="s">
        <v>117</v>
      </c>
      <c r="C1124" s="68">
        <v>59.117820000000002</v>
      </c>
      <c r="D1124" s="58" t="s">
        <v>65</v>
      </c>
      <c r="E1124" s="60" t="s">
        <v>57</v>
      </c>
      <c r="F1124" s="60" t="s">
        <v>118</v>
      </c>
      <c r="G1124" s="60">
        <v>-53.84</v>
      </c>
      <c r="H1124" s="60"/>
      <c r="I1124" s="60">
        <f t="shared" si="70"/>
        <v>-53.84</v>
      </c>
      <c r="J1124" s="60">
        <f>IF(OR(I1124="",I1125="",I1126=""),"",(AVERAGEIF(A1124:A$10000,A1124,I1124:I$10000)))</f>
        <v>-60.597142857142856</v>
      </c>
      <c r="K1124" s="60"/>
      <c r="L1124" s="60" t="str">
        <f>IF(O1124="","",A1124)</f>
        <v/>
      </c>
      <c r="M1124" s="60" t="str">
        <f>IF(O1124="","",(VLOOKUP(A1124,A1124:E8108,5,FALSE)))</f>
        <v/>
      </c>
      <c r="N1124" s="60" t="str">
        <f t="shared" si="71"/>
        <v/>
      </c>
      <c r="O1124" s="60" t="str">
        <f t="shared" si="73"/>
        <v/>
      </c>
      <c r="P1124" s="103">
        <f t="shared" si="72"/>
        <v>17.620000000000857</v>
      </c>
      <c r="Q1124" s="58"/>
      <c r="R1124" s="58"/>
      <c r="S1124" s="102"/>
    </row>
    <row r="1125" spans="1:19" ht="12.5" customHeight="1" x14ac:dyDescent="0.35">
      <c r="A1125" s="2">
        <v>24</v>
      </c>
      <c r="B1125" s="2" t="s">
        <v>117</v>
      </c>
      <c r="C1125" s="67">
        <v>59.13373</v>
      </c>
      <c r="D1125" t="s">
        <v>65</v>
      </c>
      <c r="E1125" s="2" t="s">
        <v>57</v>
      </c>
      <c r="F1125" s="2" t="s">
        <v>118</v>
      </c>
      <c r="G1125" s="2">
        <v>-53.84</v>
      </c>
      <c r="I1125" s="60">
        <f t="shared" si="70"/>
        <v>-53.84</v>
      </c>
      <c r="J1125" s="60">
        <f>IF(OR(I1125="",I1126="",I1127=""),"",(AVERAGEIF(A1125:A$10000,A1125,I1125:I$10000)))</f>
        <v>-61.723333333333329</v>
      </c>
      <c r="K1125" s="60"/>
      <c r="L1125" s="55" t="str">
        <f>IF(O1125="","",A1125)</f>
        <v/>
      </c>
      <c r="M1125" s="60" t="str">
        <f>IF(O1125="","",(VLOOKUP(A1125,A1125:E8109,5,FALSE)))</f>
        <v/>
      </c>
      <c r="N1125" s="55" t="str">
        <f t="shared" si="71"/>
        <v/>
      </c>
      <c r="O1125" s="55" t="str">
        <f t="shared" si="73"/>
        <v/>
      </c>
      <c r="P1125" s="104">
        <f t="shared" si="72"/>
        <v>15.909999999998092</v>
      </c>
      <c r="Q1125" s="58"/>
      <c r="R1125" s="58"/>
      <c r="S1125" s="102"/>
    </row>
    <row r="1126" spans="1:19" ht="12.5" customHeight="1" x14ac:dyDescent="0.35">
      <c r="A1126" s="60">
        <v>24</v>
      </c>
      <c r="B1126" s="60" t="s">
        <v>117</v>
      </c>
      <c r="C1126" s="68">
        <v>59.152500000000003</v>
      </c>
      <c r="D1126" s="58" t="s">
        <v>65</v>
      </c>
      <c r="E1126" s="60" t="s">
        <v>57</v>
      </c>
      <c r="F1126" s="60" t="s">
        <v>118</v>
      </c>
      <c r="G1126" s="60">
        <v>-51.47</v>
      </c>
      <c r="H1126" s="60"/>
      <c r="I1126" s="60">
        <f t="shared" si="70"/>
        <v>-51.47</v>
      </c>
      <c r="J1126" s="60">
        <f>IF(OR(I1126="",I1127="",I1128=""),"",(AVERAGEIF(A1126:A$10000,A1126,I1126:I$10000)))</f>
        <v>-63.3</v>
      </c>
      <c r="K1126" s="60"/>
      <c r="L1126" s="60" t="str">
        <f>IF(O1126="","",A1126)</f>
        <v/>
      </c>
      <c r="M1126" s="60" t="str">
        <f>IF(O1126="","",(VLOOKUP(A1126,A1126:E8110,5,FALSE)))</f>
        <v/>
      </c>
      <c r="N1126" s="60" t="str">
        <f t="shared" si="71"/>
        <v/>
      </c>
      <c r="O1126" s="60" t="str">
        <f t="shared" si="73"/>
        <v/>
      </c>
      <c r="P1126" s="103">
        <f t="shared" si="72"/>
        <v>18.770000000003506</v>
      </c>
      <c r="Q1126" s="58"/>
      <c r="R1126" s="58"/>
      <c r="S1126" s="102"/>
    </row>
    <row r="1127" spans="1:19" ht="12.5" customHeight="1" x14ac:dyDescent="0.35">
      <c r="A1127" s="2">
        <v>24</v>
      </c>
      <c r="B1127" s="2" t="s">
        <v>117</v>
      </c>
      <c r="C1127" s="67">
        <v>59.171880000000002</v>
      </c>
      <c r="D1127" t="s">
        <v>65</v>
      </c>
      <c r="E1127" s="2" t="s">
        <v>57</v>
      </c>
      <c r="F1127" s="2" t="s">
        <v>118</v>
      </c>
      <c r="G1127" s="2">
        <v>-48.32</v>
      </c>
      <c r="I1127" s="60">
        <f t="shared" si="70"/>
        <v>-48.32</v>
      </c>
      <c r="J1127" s="60">
        <f>IF(OR(I1127="",I1128="",I1129=""),"",(AVERAGEIF(A1127:A$10000,A1127,I1127:I$10000)))</f>
        <v>-66.257499999999993</v>
      </c>
      <c r="K1127" s="60"/>
      <c r="L1127" s="55" t="str">
        <f>IF(O1127="","",A1127)</f>
        <v/>
      </c>
      <c r="M1127" s="60" t="str">
        <f>IF(O1127="","",(VLOOKUP(A1127,A1127:E8111,5,FALSE)))</f>
        <v/>
      </c>
      <c r="N1127" s="55" t="str">
        <f t="shared" si="71"/>
        <v/>
      </c>
      <c r="O1127" s="55" t="str">
        <f t="shared" si="73"/>
        <v/>
      </c>
      <c r="P1127" s="104">
        <f t="shared" si="72"/>
        <v>19.379999999998176</v>
      </c>
      <c r="Q1127" s="58"/>
      <c r="R1127" s="58"/>
      <c r="S1127" s="102"/>
    </row>
    <row r="1128" spans="1:19" ht="12.5" customHeight="1" x14ac:dyDescent="0.35">
      <c r="A1128" s="60">
        <v>24</v>
      </c>
      <c r="B1128" s="60" t="s">
        <v>117</v>
      </c>
      <c r="C1128" s="68">
        <v>59.194279999999999</v>
      </c>
      <c r="D1128" s="58" t="s">
        <v>65</v>
      </c>
      <c r="E1128" s="60" t="s">
        <v>57</v>
      </c>
      <c r="F1128" s="60" t="s">
        <v>118</v>
      </c>
      <c r="G1128" s="60">
        <v>-69.09</v>
      </c>
      <c r="H1128" s="60"/>
      <c r="I1128" s="60">
        <f t="shared" si="70"/>
        <v>-69.09</v>
      </c>
      <c r="J1128" s="60">
        <f>IF(OR(I1128="",I1129="",I1130=""),"",(AVERAGEIF(A1128:A$10000,A1128,I1128:I$10000)))</f>
        <v>-72.236666666666665</v>
      </c>
      <c r="K1128" s="60"/>
      <c r="L1128" s="60" t="str">
        <f>IF(O1128="","",A1128)</f>
        <v/>
      </c>
      <c r="M1128" s="60" t="str">
        <f>IF(O1128="","",(VLOOKUP(A1128,A1128:E8112,5,FALSE)))</f>
        <v/>
      </c>
      <c r="N1128" s="60" t="str">
        <f t="shared" si="71"/>
        <v/>
      </c>
      <c r="O1128" s="60" t="str">
        <f t="shared" si="73"/>
        <v/>
      </c>
      <c r="P1128" s="103">
        <f t="shared" si="72"/>
        <v>22.399999999997533</v>
      </c>
      <c r="Q1128" s="58"/>
      <c r="R1128" s="58"/>
      <c r="S1128" s="102"/>
    </row>
    <row r="1129" spans="1:19" ht="12.5" customHeight="1" x14ac:dyDescent="0.35">
      <c r="A1129" s="2">
        <v>24</v>
      </c>
      <c r="B1129" s="2" t="s">
        <v>117</v>
      </c>
      <c r="C1129" s="67">
        <v>59.21358</v>
      </c>
      <c r="D1129" t="s">
        <v>65</v>
      </c>
      <c r="E1129" s="2" t="s">
        <v>57</v>
      </c>
      <c r="F1129" s="2" t="s">
        <v>118</v>
      </c>
      <c r="G1129" s="2">
        <v>-73.81</v>
      </c>
      <c r="I1129" s="60">
        <f t="shared" si="70"/>
        <v>-73.81</v>
      </c>
      <c r="J1129" s="60" t="str">
        <f>IF(OR(I1129="",I1130="",I1131=""),"",(AVERAGEIF(A1129:A$10000,A1129,I1129:I$10000)))</f>
        <v/>
      </c>
      <c r="K1129" s="60"/>
      <c r="L1129" s="55" t="str">
        <f>IF(O1129="","",A1129)</f>
        <v/>
      </c>
      <c r="M1129" s="60" t="str">
        <f>IF(O1129="","",(VLOOKUP(A1129,A1129:E8113,5,FALSE)))</f>
        <v/>
      </c>
      <c r="N1129" s="55" t="str">
        <f t="shared" si="71"/>
        <v/>
      </c>
      <c r="O1129" s="55" t="str">
        <f t="shared" si="73"/>
        <v/>
      </c>
      <c r="P1129" s="104">
        <f t="shared" si="72"/>
        <v>19.300000000001205</v>
      </c>
      <c r="Q1129" s="58"/>
      <c r="R1129" s="58"/>
      <c r="S1129" s="102"/>
    </row>
    <row r="1130" spans="1:19" ht="12.5" customHeight="1" x14ac:dyDescent="0.35">
      <c r="A1130" s="60">
        <v>24</v>
      </c>
      <c r="B1130" s="60" t="s">
        <v>117</v>
      </c>
      <c r="C1130" s="68">
        <v>59.235050000000001</v>
      </c>
      <c r="D1130" s="58" t="s">
        <v>65</v>
      </c>
      <c r="E1130" s="60" t="s">
        <v>57</v>
      </c>
      <c r="F1130" s="60" t="s">
        <v>118</v>
      </c>
      <c r="G1130" s="60">
        <v>-73.81</v>
      </c>
      <c r="H1130" s="60"/>
      <c r="I1130" s="60">
        <f t="shared" si="70"/>
        <v>-73.81</v>
      </c>
      <c r="J1130" s="60" t="str">
        <f>IF(OR(I1130="",I1131="",I1132=""),"",(AVERAGEIF(A1130:A$10000,A1130,I1130:I$10000)))</f>
        <v/>
      </c>
      <c r="K1130" s="60"/>
      <c r="L1130" s="60" t="str">
        <f>IF(O1130="","",A1130)</f>
        <v/>
      </c>
      <c r="M1130" s="60" t="str">
        <f>IF(O1130="","",(VLOOKUP(A1130,A1130:E8114,5,FALSE)))</f>
        <v/>
      </c>
      <c r="N1130" s="60" t="str">
        <f t="shared" si="71"/>
        <v/>
      </c>
      <c r="O1130" s="60" t="str">
        <f t="shared" si="73"/>
        <v/>
      </c>
      <c r="P1130" s="103">
        <f t="shared" si="72"/>
        <v>21.470000000000766</v>
      </c>
      <c r="Q1130" s="58"/>
      <c r="R1130" s="58"/>
      <c r="S1130" s="102"/>
    </row>
    <row r="1131" spans="1:19" ht="12.5" customHeight="1" x14ac:dyDescent="0.35">
      <c r="A1131" s="2">
        <v>24</v>
      </c>
      <c r="B1131" s="2" t="s">
        <v>117</v>
      </c>
      <c r="C1131" s="67">
        <v>59.260109999999997</v>
      </c>
      <c r="D1131" t="s">
        <v>65</v>
      </c>
      <c r="E1131" s="2" t="s">
        <v>57</v>
      </c>
      <c r="F1131" s="2" t="s">
        <v>118</v>
      </c>
      <c r="G1131" s="2">
        <v>-87.65</v>
      </c>
      <c r="I1131" s="60" t="str">
        <f t="shared" si="70"/>
        <v/>
      </c>
      <c r="J1131" s="60" t="str">
        <f>IF(OR(I1131="",I1132="",I1133=""),"",(AVERAGEIF(A1131:A$10000,A1131,I1131:I$10000)))</f>
        <v/>
      </c>
      <c r="K1131" s="60"/>
      <c r="L1131" s="55" t="str">
        <f>IF(O1131="","",A1131)</f>
        <v/>
      </c>
      <c r="M1131" s="60" t="str">
        <f>IF(O1131="","",(VLOOKUP(A1131,A1131:E8115,5,FALSE)))</f>
        <v/>
      </c>
      <c r="N1131" s="55" t="str">
        <f t="shared" si="71"/>
        <v/>
      </c>
      <c r="O1131" s="55" t="str">
        <f t="shared" si="73"/>
        <v/>
      </c>
      <c r="P1131" s="104">
        <f t="shared" si="72"/>
        <v>25.059999999996307</v>
      </c>
      <c r="Q1131" s="58"/>
      <c r="R1131" s="58"/>
      <c r="S1131" s="102"/>
    </row>
    <row r="1132" spans="1:19" ht="12.5" customHeight="1" x14ac:dyDescent="0.35">
      <c r="A1132" s="60">
        <v>24</v>
      </c>
      <c r="B1132" s="60" t="s">
        <v>117</v>
      </c>
      <c r="C1132" s="68">
        <v>59.281120000000001</v>
      </c>
      <c r="D1132" s="58" t="s">
        <v>65</v>
      </c>
      <c r="E1132" s="60" t="s">
        <v>57</v>
      </c>
      <c r="F1132" s="60" t="s">
        <v>118</v>
      </c>
      <c r="G1132" s="60">
        <v>-98.04</v>
      </c>
      <c r="H1132" s="60"/>
      <c r="I1132" s="60" t="str">
        <f t="shared" si="70"/>
        <v/>
      </c>
      <c r="J1132" s="60" t="str">
        <f>IF(OR(I1132="",I1133="",I1134=""),"",(AVERAGEIF(A1132:A$10000,A1132,I1132:I$10000)))</f>
        <v/>
      </c>
      <c r="K1132" s="60"/>
      <c r="L1132" s="60" t="str">
        <f>IF(O1132="","",A1132)</f>
        <v/>
      </c>
      <c r="M1132" s="60" t="str">
        <f>IF(O1132="","",(VLOOKUP(A1132,A1132:E8116,5,FALSE)))</f>
        <v/>
      </c>
      <c r="N1132" s="60" t="str">
        <f t="shared" si="71"/>
        <v/>
      </c>
      <c r="O1132" s="60" t="str">
        <f t="shared" si="73"/>
        <v/>
      </c>
      <c r="P1132" s="103">
        <f t="shared" si="72"/>
        <v>21.01000000000397</v>
      </c>
      <c r="Q1132" s="58"/>
      <c r="R1132" s="58"/>
      <c r="S1132" s="102"/>
    </row>
    <row r="1133" spans="1:19" ht="12.5" customHeight="1" x14ac:dyDescent="0.35">
      <c r="A1133" s="2">
        <v>25</v>
      </c>
      <c r="B1133" s="2" t="s">
        <v>117</v>
      </c>
      <c r="C1133" s="67">
        <v>60.320549999999997</v>
      </c>
      <c r="D1133" t="s">
        <v>65</v>
      </c>
      <c r="E1133" s="2" t="s">
        <v>59</v>
      </c>
      <c r="F1133" s="2" t="s">
        <v>118</v>
      </c>
      <c r="G1133" s="2">
        <v>-95.8</v>
      </c>
      <c r="I1133" s="60" t="str">
        <f t="shared" si="70"/>
        <v/>
      </c>
      <c r="J1133" s="60" t="str">
        <f>IF(OR(I1133="",I1134="",I1135=""),"",(AVERAGEIF(A1133:A$10000,A1133,I1133:I$10000)))</f>
        <v/>
      </c>
      <c r="K1133" s="60"/>
      <c r="L1133" s="55" t="str">
        <f>IF(O1133="","",A1133)</f>
        <v/>
      </c>
      <c r="M1133" s="60" t="str">
        <f>IF(O1133="","",(VLOOKUP(A1133,A1133:E8117,5,FALSE)))</f>
        <v/>
      </c>
      <c r="N1133" s="55" t="str">
        <f t="shared" si="71"/>
        <v/>
      </c>
      <c r="O1133" s="55" t="str">
        <f t="shared" si="73"/>
        <v/>
      </c>
      <c r="P1133" s="104" t="str">
        <f t="shared" si="72"/>
        <v/>
      </c>
      <c r="Q1133" s="58"/>
      <c r="R1133" s="58"/>
      <c r="S1133" s="102"/>
    </row>
    <row r="1134" spans="1:19" ht="12.5" customHeight="1" x14ac:dyDescent="0.35">
      <c r="A1134" s="60">
        <v>25</v>
      </c>
      <c r="B1134" s="60" t="s">
        <v>117</v>
      </c>
      <c r="C1134" s="68">
        <v>60.33831</v>
      </c>
      <c r="D1134" s="58" t="s">
        <v>65</v>
      </c>
      <c r="E1134" s="60" t="s">
        <v>59</v>
      </c>
      <c r="F1134" s="60" t="s">
        <v>118</v>
      </c>
      <c r="G1134" s="60">
        <v>-97.16</v>
      </c>
      <c r="H1134" s="60"/>
      <c r="I1134" s="60" t="str">
        <f t="shared" si="70"/>
        <v/>
      </c>
      <c r="J1134" s="60" t="str">
        <f>IF(OR(I1134="",I1135="",I1136=""),"",(AVERAGEIF(A1134:A$10000,A1134,I1134:I$10000)))</f>
        <v/>
      </c>
      <c r="K1134" s="60"/>
      <c r="L1134" s="60" t="str">
        <f>IF(O1134="","",A1134)</f>
        <v/>
      </c>
      <c r="M1134" s="60" t="str">
        <f>IF(O1134="","",(VLOOKUP(A1134,A1134:E8118,5,FALSE)))</f>
        <v/>
      </c>
      <c r="N1134" s="60" t="str">
        <f t="shared" si="71"/>
        <v/>
      </c>
      <c r="O1134" s="60" t="str">
        <f t="shared" si="73"/>
        <v/>
      </c>
      <c r="P1134" s="103">
        <f t="shared" si="72"/>
        <v>17.760000000002663</v>
      </c>
      <c r="Q1134" s="58"/>
      <c r="R1134" s="58"/>
      <c r="S1134" s="102"/>
    </row>
    <row r="1135" spans="1:19" ht="12.5" customHeight="1" x14ac:dyDescent="0.35">
      <c r="A1135" s="2">
        <v>25</v>
      </c>
      <c r="B1135" s="2" t="s">
        <v>117</v>
      </c>
      <c r="C1135" s="67">
        <v>60.357840000000003</v>
      </c>
      <c r="D1135" t="s">
        <v>65</v>
      </c>
      <c r="E1135" s="2" t="s">
        <v>59</v>
      </c>
      <c r="F1135" s="2" t="s">
        <v>118</v>
      </c>
      <c r="G1135" s="2">
        <v>-97.16</v>
      </c>
      <c r="I1135" s="60" t="str">
        <f t="shared" si="70"/>
        <v/>
      </c>
      <c r="J1135" s="60" t="str">
        <f>IF(OR(I1135="",I1136="",I1137=""),"",(AVERAGEIF(A1135:A$10000,A1135,I1135:I$10000)))</f>
        <v/>
      </c>
      <c r="K1135" s="60"/>
      <c r="L1135" s="55" t="str">
        <f>IF(O1135="","",A1135)</f>
        <v/>
      </c>
      <c r="M1135" s="60" t="str">
        <f>IF(O1135="","",(VLOOKUP(A1135,A1135:E8119,5,FALSE)))</f>
        <v/>
      </c>
      <c r="N1135" s="55" t="str">
        <f t="shared" si="71"/>
        <v/>
      </c>
      <c r="O1135" s="55" t="str">
        <f t="shared" si="73"/>
        <v/>
      </c>
      <c r="P1135" s="104">
        <f t="shared" si="72"/>
        <v>19.530000000003156</v>
      </c>
      <c r="Q1135" s="58"/>
      <c r="R1135" s="58"/>
      <c r="S1135" s="102"/>
    </row>
    <row r="1136" spans="1:19" ht="12.5" customHeight="1" x14ac:dyDescent="0.35">
      <c r="A1136" s="60">
        <v>25</v>
      </c>
      <c r="B1136" s="60" t="s">
        <v>117</v>
      </c>
      <c r="C1136" s="68">
        <v>60.383400000000002</v>
      </c>
      <c r="D1136" s="58" t="s">
        <v>65</v>
      </c>
      <c r="E1136" s="60" t="s">
        <v>59</v>
      </c>
      <c r="F1136" s="60" t="s">
        <v>118</v>
      </c>
      <c r="G1136" s="60">
        <v>-98.04</v>
      </c>
      <c r="H1136" s="60"/>
      <c r="I1136" s="60" t="str">
        <f t="shared" si="70"/>
        <v/>
      </c>
      <c r="J1136" s="60" t="str">
        <f>IF(OR(I1136="",I1137="",I1138=""),"",(AVERAGEIF(A1136:A$10000,A1136,I1136:I$10000)))</f>
        <v/>
      </c>
      <c r="K1136" s="60"/>
      <c r="L1136" s="60" t="str">
        <f>IF(O1136="","",A1136)</f>
        <v/>
      </c>
      <c r="M1136" s="60" t="str">
        <f>IF(O1136="","",(VLOOKUP(A1136,A1136:E8120,5,FALSE)))</f>
        <v/>
      </c>
      <c r="N1136" s="60" t="str">
        <f t="shared" si="71"/>
        <v/>
      </c>
      <c r="O1136" s="60" t="str">
        <f t="shared" si="73"/>
        <v/>
      </c>
      <c r="P1136" s="103">
        <f t="shared" si="72"/>
        <v>25.559999999998695</v>
      </c>
      <c r="Q1136" s="58"/>
      <c r="R1136" s="58"/>
      <c r="S1136" s="102"/>
    </row>
    <row r="1137" spans="1:19" ht="12.5" customHeight="1" x14ac:dyDescent="0.35">
      <c r="A1137" s="2">
        <v>25</v>
      </c>
      <c r="B1137" s="2" t="s">
        <v>117</v>
      </c>
      <c r="C1137" s="67">
        <v>60.404719999999998</v>
      </c>
      <c r="D1137" t="s">
        <v>65</v>
      </c>
      <c r="E1137" s="2" t="s">
        <v>59</v>
      </c>
      <c r="F1137" s="2" t="s">
        <v>118</v>
      </c>
      <c r="G1137" s="2">
        <v>-95.8</v>
      </c>
      <c r="I1137" s="60" t="str">
        <f t="shared" si="70"/>
        <v/>
      </c>
      <c r="J1137" s="60" t="str">
        <f>IF(OR(I1137="",I1138="",I1139=""),"",(AVERAGEIF(A1137:A$10000,A1137,I1137:I$10000)))</f>
        <v/>
      </c>
      <c r="K1137" s="60"/>
      <c r="L1137" s="55" t="str">
        <f>IF(O1137="","",A1137)</f>
        <v/>
      </c>
      <c r="M1137" s="60" t="str">
        <f>IF(O1137="","",(VLOOKUP(A1137,A1137:E8121,5,FALSE)))</f>
        <v/>
      </c>
      <c r="N1137" s="55" t="str">
        <f t="shared" si="71"/>
        <v/>
      </c>
      <c r="O1137" s="55" t="str">
        <f t="shared" si="73"/>
        <v/>
      </c>
      <c r="P1137" s="104">
        <f t="shared" si="72"/>
        <v>21.319999999995787</v>
      </c>
      <c r="Q1137" s="58"/>
      <c r="R1137" s="58"/>
      <c r="S1137" s="102"/>
    </row>
    <row r="1138" spans="1:19" ht="12.5" customHeight="1" x14ac:dyDescent="0.35">
      <c r="A1138" s="60">
        <v>25</v>
      </c>
      <c r="B1138" s="60" t="s">
        <v>117</v>
      </c>
      <c r="C1138" s="68">
        <v>60.42136</v>
      </c>
      <c r="D1138" s="58" t="s">
        <v>65</v>
      </c>
      <c r="E1138" s="60" t="s">
        <v>59</v>
      </c>
      <c r="F1138" s="60" t="s">
        <v>118</v>
      </c>
      <c r="G1138" s="60">
        <v>-100.27</v>
      </c>
      <c r="H1138" s="60"/>
      <c r="I1138" s="60" t="str">
        <f t="shared" si="70"/>
        <v/>
      </c>
      <c r="J1138" s="60" t="str">
        <f>IF(OR(I1138="",I1139="",I1140=""),"",(AVERAGEIF(A1138:A$10000,A1138,I1138:I$10000)))</f>
        <v/>
      </c>
      <c r="K1138" s="60"/>
      <c r="L1138" s="60" t="str">
        <f>IF(O1138="","",A1138)</f>
        <v/>
      </c>
      <c r="M1138" s="60" t="str">
        <f>IF(O1138="","",(VLOOKUP(A1138,A1138:E8122,5,FALSE)))</f>
        <v/>
      </c>
      <c r="N1138" s="60" t="str">
        <f t="shared" si="71"/>
        <v/>
      </c>
      <c r="O1138" s="60" t="str">
        <f t="shared" si="73"/>
        <v/>
      </c>
      <c r="P1138" s="103">
        <f t="shared" si="72"/>
        <v>16.640000000002431</v>
      </c>
      <c r="Q1138" s="58"/>
      <c r="R1138" s="58"/>
      <c r="S1138" s="102"/>
    </row>
    <row r="1139" spans="1:19" ht="12.5" customHeight="1" x14ac:dyDescent="0.35">
      <c r="A1139" s="2">
        <v>25</v>
      </c>
      <c r="B1139" s="2" t="s">
        <v>117</v>
      </c>
      <c r="C1139" s="67">
        <v>60.439279999999997</v>
      </c>
      <c r="D1139" t="s">
        <v>65</v>
      </c>
      <c r="E1139" s="2" t="s">
        <v>59</v>
      </c>
      <c r="F1139" s="2" t="s">
        <v>118</v>
      </c>
      <c r="G1139" s="2">
        <v>-90.41</v>
      </c>
      <c r="I1139" s="60" t="str">
        <f t="shared" si="70"/>
        <v/>
      </c>
      <c r="J1139" s="60" t="str">
        <f>IF(OR(I1139="",I1140="",I1141=""),"",(AVERAGEIF(A1139:A$10000,A1139,I1139:I$10000)))</f>
        <v/>
      </c>
      <c r="K1139" s="60"/>
      <c r="L1139" s="55" t="str">
        <f>IF(O1139="","",A1139)</f>
        <v/>
      </c>
      <c r="M1139" s="60" t="str">
        <f>IF(O1139="","",(VLOOKUP(A1139,A1139:E8123,5,FALSE)))</f>
        <v/>
      </c>
      <c r="N1139" s="55" t="str">
        <f t="shared" si="71"/>
        <v/>
      </c>
      <c r="O1139" s="55" t="str">
        <f t="shared" si="73"/>
        <v/>
      </c>
      <c r="P1139" s="104">
        <f t="shared" si="72"/>
        <v>17.919999999996605</v>
      </c>
      <c r="Q1139" s="58"/>
      <c r="R1139" s="58"/>
      <c r="S1139" s="102"/>
    </row>
    <row r="1140" spans="1:19" ht="12.5" customHeight="1" x14ac:dyDescent="0.35">
      <c r="A1140" s="60">
        <v>25</v>
      </c>
      <c r="B1140" s="60" t="s">
        <v>117</v>
      </c>
      <c r="C1140" s="68">
        <v>60.456429999999997</v>
      </c>
      <c r="D1140" s="58" t="s">
        <v>65</v>
      </c>
      <c r="E1140" s="60" t="s">
        <v>59</v>
      </c>
      <c r="F1140" s="60" t="s">
        <v>118</v>
      </c>
      <c r="G1140" s="60">
        <v>-90.41</v>
      </c>
      <c r="H1140" s="60"/>
      <c r="I1140" s="60" t="str">
        <f t="shared" si="70"/>
        <v/>
      </c>
      <c r="J1140" s="60" t="str">
        <f>IF(OR(I1140="",I1141="",I1142=""),"",(AVERAGEIF(A1140:A$10000,A1140,I1140:I$10000)))</f>
        <v/>
      </c>
      <c r="K1140" s="60"/>
      <c r="L1140" s="60" t="str">
        <f>IF(O1140="","",A1140)</f>
        <v/>
      </c>
      <c r="M1140" s="60" t="str">
        <f>IF(O1140="","",(VLOOKUP(A1140,A1140:E8124,5,FALSE)))</f>
        <v/>
      </c>
      <c r="N1140" s="60" t="str">
        <f t="shared" si="71"/>
        <v/>
      </c>
      <c r="O1140" s="60" t="str">
        <f t="shared" si="73"/>
        <v/>
      </c>
      <c r="P1140" s="103">
        <f t="shared" si="72"/>
        <v>17.150000000000887</v>
      </c>
      <c r="Q1140" s="58"/>
      <c r="R1140" s="58"/>
      <c r="S1140" s="102"/>
    </row>
    <row r="1141" spans="1:19" ht="12.5" customHeight="1" x14ac:dyDescent="0.35">
      <c r="A1141" s="2">
        <v>25</v>
      </c>
      <c r="B1141" s="2" t="s">
        <v>117</v>
      </c>
      <c r="C1141" s="67">
        <v>60.475259999999999</v>
      </c>
      <c r="D1141" t="s">
        <v>65</v>
      </c>
      <c r="E1141" s="2" t="s">
        <v>59</v>
      </c>
      <c r="F1141" s="2" t="s">
        <v>118</v>
      </c>
      <c r="G1141" s="2">
        <v>-89.38</v>
      </c>
      <c r="I1141" s="60" t="str">
        <f t="shared" si="70"/>
        <v/>
      </c>
      <c r="J1141" s="60" t="str">
        <f>IF(OR(I1141="",I1142="",I1143=""),"",(AVERAGEIF(A1141:A$10000,A1141,I1141:I$10000)))</f>
        <v/>
      </c>
      <c r="K1141" s="60"/>
      <c r="L1141" s="55" t="str">
        <f>IF(O1141="","",A1141)</f>
        <v/>
      </c>
      <c r="M1141" s="60" t="str">
        <f>IF(O1141="","",(VLOOKUP(A1141,A1141:E8125,5,FALSE)))</f>
        <v/>
      </c>
      <c r="N1141" s="55" t="str">
        <f t="shared" si="71"/>
        <v/>
      </c>
      <c r="O1141" s="55" t="str">
        <f t="shared" si="73"/>
        <v/>
      </c>
      <c r="P1141" s="104">
        <f t="shared" si="72"/>
        <v>18.830000000001235</v>
      </c>
      <c r="Q1141" s="58"/>
      <c r="R1141" s="58"/>
      <c r="S1141" s="102"/>
    </row>
    <row r="1142" spans="1:19" ht="12.5" customHeight="1" x14ac:dyDescent="0.35">
      <c r="A1142" s="60">
        <v>25</v>
      </c>
      <c r="B1142" s="60" t="s">
        <v>117</v>
      </c>
      <c r="C1142" s="68">
        <v>60.49353</v>
      </c>
      <c r="D1142" s="58" t="s">
        <v>65</v>
      </c>
      <c r="E1142" s="60" t="s">
        <v>59</v>
      </c>
      <c r="F1142" s="60" t="s">
        <v>118</v>
      </c>
      <c r="G1142" s="60">
        <v>-92.02</v>
      </c>
      <c r="H1142" s="60"/>
      <c r="I1142" s="60" t="str">
        <f t="shared" si="70"/>
        <v/>
      </c>
      <c r="J1142" s="60" t="str">
        <f>IF(OR(I1142="",I1143="",I1144=""),"",(AVERAGEIF(A1142:A$10000,A1142,I1142:I$10000)))</f>
        <v/>
      </c>
      <c r="K1142" s="60"/>
      <c r="L1142" s="60" t="str">
        <f>IF(O1142="","",A1142)</f>
        <v/>
      </c>
      <c r="M1142" s="60" t="str">
        <f>IF(O1142="","",(VLOOKUP(A1142,A1142:E8126,5,FALSE)))</f>
        <v/>
      </c>
      <c r="N1142" s="60" t="str">
        <f t="shared" si="71"/>
        <v/>
      </c>
      <c r="O1142" s="60" t="str">
        <f t="shared" si="73"/>
        <v/>
      </c>
      <c r="P1142" s="103">
        <f t="shared" si="72"/>
        <v>18.270000000001119</v>
      </c>
      <c r="Q1142" s="58"/>
      <c r="R1142" s="58"/>
      <c r="S1142" s="102"/>
    </row>
    <row r="1143" spans="1:19" ht="12.5" customHeight="1" x14ac:dyDescent="0.35">
      <c r="A1143" s="2">
        <v>25</v>
      </c>
      <c r="B1143" s="2" t="s">
        <v>117</v>
      </c>
      <c r="C1143" s="67">
        <v>60.512039999999999</v>
      </c>
      <c r="D1143" t="s">
        <v>65</v>
      </c>
      <c r="E1143" s="2" t="s">
        <v>59</v>
      </c>
      <c r="F1143" s="2" t="s">
        <v>118</v>
      </c>
      <c r="G1143" s="2">
        <v>-96.6</v>
      </c>
      <c r="I1143" s="60" t="str">
        <f t="shared" si="70"/>
        <v/>
      </c>
      <c r="J1143" s="60" t="str">
        <f>IF(OR(I1143="",I1144="",I1145=""),"",(AVERAGEIF(A1143:A$10000,A1143,I1143:I$10000)))</f>
        <v/>
      </c>
      <c r="K1143" s="60"/>
      <c r="L1143" s="55" t="str">
        <f>IF(O1143="","",A1143)</f>
        <v/>
      </c>
      <c r="M1143" s="60" t="str">
        <f>IF(O1143="","",(VLOOKUP(A1143,A1143:E8127,5,FALSE)))</f>
        <v/>
      </c>
      <c r="N1143" s="55" t="str">
        <f t="shared" si="71"/>
        <v/>
      </c>
      <c r="O1143" s="55" t="str">
        <f t="shared" si="73"/>
        <v/>
      </c>
      <c r="P1143" s="104">
        <f t="shared" si="72"/>
        <v>18.509999999999138</v>
      </c>
      <c r="Q1143" s="58"/>
      <c r="R1143" s="58"/>
      <c r="S1143" s="102"/>
    </row>
    <row r="1144" spans="1:19" ht="12.5" customHeight="1" x14ac:dyDescent="0.35">
      <c r="A1144" s="60">
        <v>25</v>
      </c>
      <c r="B1144" s="60" t="s">
        <v>117</v>
      </c>
      <c r="C1144" s="68">
        <v>60.53069</v>
      </c>
      <c r="D1144" s="58" t="s">
        <v>65</v>
      </c>
      <c r="E1144" s="60" t="s">
        <v>59</v>
      </c>
      <c r="F1144" s="60" t="s">
        <v>118</v>
      </c>
      <c r="G1144" s="60">
        <v>-97.89</v>
      </c>
      <c r="H1144" s="60"/>
      <c r="I1144" s="60" t="str">
        <f t="shared" si="70"/>
        <v/>
      </c>
      <c r="J1144" s="60" t="str">
        <f>IF(OR(I1144="",I1145="",I1146=""),"",(AVERAGEIF(A1144:A$10000,A1144,I1144:I$10000)))</f>
        <v/>
      </c>
      <c r="K1144" s="60"/>
      <c r="L1144" s="60" t="str">
        <f>IF(O1144="","",A1144)</f>
        <v/>
      </c>
      <c r="M1144" s="60" t="str">
        <f>IF(O1144="","",(VLOOKUP(A1144,A1144:E8128,5,FALSE)))</f>
        <v/>
      </c>
      <c r="N1144" s="60" t="str">
        <f t="shared" si="71"/>
        <v/>
      </c>
      <c r="O1144" s="60" t="str">
        <f t="shared" si="73"/>
        <v/>
      </c>
      <c r="P1144" s="103">
        <f t="shared" si="72"/>
        <v>18.650000000000944</v>
      </c>
      <c r="Q1144" s="58"/>
      <c r="R1144" s="58"/>
      <c r="S1144" s="102"/>
    </row>
    <row r="1145" spans="1:19" ht="12.5" customHeight="1" x14ac:dyDescent="0.35">
      <c r="A1145" s="2">
        <v>25</v>
      </c>
      <c r="B1145" s="2" t="s">
        <v>117</v>
      </c>
      <c r="C1145" s="67">
        <v>60.551270000000002</v>
      </c>
      <c r="D1145" t="s">
        <v>65</v>
      </c>
      <c r="E1145" s="2" t="s">
        <v>59</v>
      </c>
      <c r="F1145" s="2" t="s">
        <v>118</v>
      </c>
      <c r="G1145" s="2">
        <v>-97.89</v>
      </c>
      <c r="I1145" s="60" t="str">
        <f t="shared" si="70"/>
        <v/>
      </c>
      <c r="J1145" s="60" t="str">
        <f>IF(OR(I1145="",I1146="",I1147=""),"",(AVERAGEIF(A1145:A$10000,A1145,I1145:I$10000)))</f>
        <v/>
      </c>
      <c r="K1145" s="60"/>
      <c r="L1145" s="55" t="str">
        <f>IF(O1145="","",A1145)</f>
        <v/>
      </c>
      <c r="M1145" s="60" t="str">
        <f>IF(O1145="","",(VLOOKUP(A1145,A1145:E8129,5,FALSE)))</f>
        <v/>
      </c>
      <c r="N1145" s="55" t="str">
        <f t="shared" si="71"/>
        <v/>
      </c>
      <c r="O1145" s="55" t="str">
        <f t="shared" si="73"/>
        <v/>
      </c>
      <c r="P1145" s="104">
        <f t="shared" si="72"/>
        <v>20.580000000002485</v>
      </c>
      <c r="Q1145" s="58"/>
      <c r="R1145" s="58"/>
      <c r="S1145" s="102"/>
    </row>
    <row r="1146" spans="1:19" ht="12.5" customHeight="1" x14ac:dyDescent="0.35">
      <c r="A1146" s="60">
        <v>25</v>
      </c>
      <c r="B1146" s="60" t="s">
        <v>117</v>
      </c>
      <c r="C1146" s="68">
        <v>60.58155</v>
      </c>
      <c r="D1146" s="58" t="s">
        <v>65</v>
      </c>
      <c r="E1146" s="60" t="s">
        <v>59</v>
      </c>
      <c r="F1146" s="60" t="s">
        <v>118</v>
      </c>
      <c r="G1146" s="60">
        <v>-91.81</v>
      </c>
      <c r="H1146" s="60"/>
      <c r="I1146" s="60" t="str">
        <f t="shared" si="70"/>
        <v/>
      </c>
      <c r="J1146" s="60" t="str">
        <f>IF(OR(I1146="",I1147="",I1148=""),"",(AVERAGEIF(A1146:A$10000,A1146,I1146:I$10000)))</f>
        <v/>
      </c>
      <c r="K1146" s="60"/>
      <c r="L1146" s="60" t="str">
        <f>IF(O1146="","",A1146)</f>
        <v/>
      </c>
      <c r="M1146" s="60" t="str">
        <f>IF(O1146="","",(VLOOKUP(A1146,A1146:E8130,5,FALSE)))</f>
        <v/>
      </c>
      <c r="N1146" s="60" t="str">
        <f t="shared" si="71"/>
        <v/>
      </c>
      <c r="O1146" s="60" t="str">
        <f t="shared" si="73"/>
        <v/>
      </c>
      <c r="P1146" s="103">
        <f t="shared" si="72"/>
        <v>30.279999999997642</v>
      </c>
      <c r="Q1146" s="58"/>
      <c r="R1146" s="58"/>
      <c r="S1146" s="102"/>
    </row>
    <row r="1147" spans="1:19" ht="12.5" customHeight="1" x14ac:dyDescent="0.35">
      <c r="A1147" s="2">
        <v>25</v>
      </c>
      <c r="B1147" s="2" t="s">
        <v>117</v>
      </c>
      <c r="C1147" s="67">
        <v>60.606169999999999</v>
      </c>
      <c r="D1147" t="s">
        <v>65</v>
      </c>
      <c r="E1147" s="2" t="s">
        <v>59</v>
      </c>
      <c r="F1147" s="2" t="s">
        <v>118</v>
      </c>
      <c r="G1147" s="2">
        <v>-91.61</v>
      </c>
      <c r="I1147" s="60" t="str">
        <f t="shared" si="70"/>
        <v/>
      </c>
      <c r="J1147" s="60" t="str">
        <f>IF(OR(I1147="",I1148="",I1149=""),"",(AVERAGEIF(A1147:A$10000,A1147,I1147:I$10000)))</f>
        <v/>
      </c>
      <c r="K1147" s="60"/>
      <c r="L1147" s="55" t="str">
        <f>IF(O1147="","",A1147)</f>
        <v/>
      </c>
      <c r="M1147" s="60" t="str">
        <f>IF(O1147="","",(VLOOKUP(A1147,A1147:E8131,5,FALSE)))</f>
        <v/>
      </c>
      <c r="N1147" s="55" t="str">
        <f t="shared" si="71"/>
        <v/>
      </c>
      <c r="O1147" s="55" t="str">
        <f t="shared" si="73"/>
        <v/>
      </c>
      <c r="P1147" s="104">
        <f t="shared" si="72"/>
        <v>24.619999999998754</v>
      </c>
      <c r="Q1147" s="58"/>
      <c r="R1147" s="58"/>
      <c r="S1147" s="102"/>
    </row>
    <row r="1148" spans="1:19" ht="12.5" customHeight="1" x14ac:dyDescent="0.35">
      <c r="A1148" s="60">
        <v>25</v>
      </c>
      <c r="B1148" s="60" t="s">
        <v>117</v>
      </c>
      <c r="C1148" s="68">
        <v>60.627769999999998</v>
      </c>
      <c r="D1148" s="58" t="s">
        <v>65</v>
      </c>
      <c r="E1148" s="60" t="s">
        <v>59</v>
      </c>
      <c r="F1148" s="60" t="s">
        <v>118</v>
      </c>
      <c r="G1148" s="60">
        <v>-91.61</v>
      </c>
      <c r="H1148" s="60"/>
      <c r="I1148" s="60" t="str">
        <f t="shared" si="70"/>
        <v/>
      </c>
      <c r="J1148" s="60" t="str">
        <f>IF(OR(I1148="",I1149="",I1150=""),"",(AVERAGEIF(A1148:A$10000,A1148,I1148:I$10000)))</f>
        <v/>
      </c>
      <c r="K1148" s="60"/>
      <c r="L1148" s="60" t="str">
        <f>IF(O1148="","",A1148)</f>
        <v/>
      </c>
      <c r="M1148" s="60" t="str">
        <f>IF(O1148="","",(VLOOKUP(A1148,A1148:E8132,5,FALSE)))</f>
        <v/>
      </c>
      <c r="N1148" s="60" t="str">
        <f t="shared" si="71"/>
        <v/>
      </c>
      <c r="O1148" s="60" t="str">
        <f t="shared" si="73"/>
        <v/>
      </c>
      <c r="P1148" s="103">
        <f t="shared" si="72"/>
        <v>21.599999999999397</v>
      </c>
      <c r="Q1148" s="58"/>
      <c r="R1148" s="58"/>
      <c r="S1148" s="102"/>
    </row>
    <row r="1149" spans="1:19" ht="12.5" customHeight="1" x14ac:dyDescent="0.35">
      <c r="A1149" s="2">
        <v>25</v>
      </c>
      <c r="B1149" s="2" t="s">
        <v>117</v>
      </c>
      <c r="C1149" s="67">
        <v>60.700130000000001</v>
      </c>
      <c r="D1149" t="s">
        <v>65</v>
      </c>
      <c r="E1149" s="2" t="s">
        <v>59</v>
      </c>
      <c r="F1149" s="2" t="s">
        <v>118</v>
      </c>
      <c r="G1149" s="2">
        <v>-95.02</v>
      </c>
      <c r="I1149" s="60" t="str">
        <f t="shared" si="70"/>
        <v/>
      </c>
      <c r="J1149" s="60" t="str">
        <f>IF(OR(I1149="",I1150="",I1151=""),"",(AVERAGEIF(A1149:A$10000,A1149,I1149:I$10000)))</f>
        <v/>
      </c>
      <c r="K1149" s="60"/>
      <c r="L1149" s="55" t="str">
        <f>IF(O1149="","",A1149)</f>
        <v/>
      </c>
      <c r="M1149" s="60" t="str">
        <f>IF(O1149="","",(VLOOKUP(A1149,A1149:E8133,5,FALSE)))</f>
        <v/>
      </c>
      <c r="N1149" s="55" t="str">
        <f t="shared" si="71"/>
        <v/>
      </c>
      <c r="O1149" s="55" t="str">
        <f t="shared" si="73"/>
        <v/>
      </c>
      <c r="P1149" s="104">
        <f t="shared" si="72"/>
        <v>72.360000000003311</v>
      </c>
      <c r="Q1149" s="58"/>
      <c r="R1149" s="58"/>
      <c r="S1149" s="102"/>
    </row>
    <row r="1150" spans="1:19" ht="12.5" customHeight="1" x14ac:dyDescent="0.35">
      <c r="A1150" s="60">
        <v>25</v>
      </c>
      <c r="B1150" s="60" t="s">
        <v>117</v>
      </c>
      <c r="C1150" s="68">
        <v>60.719380000000001</v>
      </c>
      <c r="D1150" s="58" t="s">
        <v>65</v>
      </c>
      <c r="E1150" s="60" t="s">
        <v>59</v>
      </c>
      <c r="F1150" s="60" t="s">
        <v>118</v>
      </c>
      <c r="G1150" s="60">
        <v>-94.16</v>
      </c>
      <c r="H1150" s="60"/>
      <c r="I1150" s="60" t="str">
        <f t="shared" si="70"/>
        <v/>
      </c>
      <c r="J1150" s="60" t="str">
        <f>IF(OR(I1150="",I1151="",I1152=""),"",(AVERAGEIF(A1150:A$10000,A1150,I1150:I$10000)))</f>
        <v/>
      </c>
      <c r="K1150" s="60"/>
      <c r="L1150" s="60" t="str">
        <f>IF(O1150="","",A1150)</f>
        <v/>
      </c>
      <c r="M1150" s="60" t="str">
        <f>IF(O1150="","",(VLOOKUP(A1150,A1150:E8134,5,FALSE)))</f>
        <v/>
      </c>
      <c r="N1150" s="60" t="str">
        <f t="shared" si="71"/>
        <v/>
      </c>
      <c r="O1150" s="60" t="str">
        <f t="shared" si="73"/>
        <v/>
      </c>
      <c r="P1150" s="103">
        <f t="shared" si="72"/>
        <v>19.249999999999545</v>
      </c>
      <c r="Q1150" s="58"/>
      <c r="R1150" s="58"/>
      <c r="S1150" s="102"/>
    </row>
    <row r="1151" spans="1:19" ht="12.5" customHeight="1" x14ac:dyDescent="0.35">
      <c r="A1151" s="2">
        <v>25</v>
      </c>
      <c r="B1151" s="2" t="s">
        <v>117</v>
      </c>
      <c r="C1151" s="67">
        <v>60.740589999999997</v>
      </c>
      <c r="D1151" t="s">
        <v>65</v>
      </c>
      <c r="E1151" s="2" t="s">
        <v>59</v>
      </c>
      <c r="F1151" s="2" t="s">
        <v>118</v>
      </c>
      <c r="G1151" s="2">
        <v>-88.32</v>
      </c>
      <c r="I1151" s="60" t="str">
        <f t="shared" si="70"/>
        <v/>
      </c>
      <c r="J1151" s="60" t="str">
        <f>IF(OR(I1151="",I1152="",I1153=""),"",(AVERAGEIF(A1151:A$10000,A1151,I1151:I$10000)))</f>
        <v/>
      </c>
      <c r="K1151" s="60"/>
      <c r="L1151" s="55" t="str">
        <f>IF(O1151="","",A1151)</f>
        <v/>
      </c>
      <c r="M1151" s="60" t="str">
        <f>IF(O1151="","",(VLOOKUP(A1151,A1151:E8135,5,FALSE)))</f>
        <v/>
      </c>
      <c r="N1151" s="55" t="str">
        <f t="shared" si="71"/>
        <v/>
      </c>
      <c r="O1151" s="55" t="str">
        <f t="shared" si="73"/>
        <v/>
      </c>
      <c r="P1151" s="104">
        <f t="shared" si="72"/>
        <v>21.209999999996398</v>
      </c>
      <c r="Q1151" s="58"/>
      <c r="R1151" s="58"/>
      <c r="S1151" s="102"/>
    </row>
    <row r="1152" spans="1:19" ht="12.5" customHeight="1" x14ac:dyDescent="0.35">
      <c r="A1152" s="60">
        <v>25</v>
      </c>
      <c r="B1152" s="60" t="s">
        <v>117</v>
      </c>
      <c r="C1152" s="68">
        <v>60.765520000000002</v>
      </c>
      <c r="D1152" s="58" t="s">
        <v>65</v>
      </c>
      <c r="E1152" s="60" t="s">
        <v>59</v>
      </c>
      <c r="F1152" s="60" t="s">
        <v>118</v>
      </c>
      <c r="G1152" s="60">
        <v>-93.57</v>
      </c>
      <c r="H1152" s="60"/>
      <c r="I1152" s="60" t="str">
        <f t="shared" si="70"/>
        <v/>
      </c>
      <c r="J1152" s="60" t="str">
        <f>IF(OR(I1152="",I1153="",I1154=""),"",(AVERAGEIF(A1152:A$10000,A1152,I1152:I$10000)))</f>
        <v/>
      </c>
      <c r="K1152" s="60"/>
      <c r="L1152" s="60" t="str">
        <f>IF(O1152="","",A1152)</f>
        <v/>
      </c>
      <c r="M1152" s="60" t="str">
        <f>IF(O1152="","",(VLOOKUP(A1152,A1152:E8136,5,FALSE)))</f>
        <v/>
      </c>
      <c r="N1152" s="60" t="str">
        <f t="shared" si="71"/>
        <v/>
      </c>
      <c r="O1152" s="60" t="str">
        <f t="shared" si="73"/>
        <v/>
      </c>
      <c r="P1152" s="103">
        <f t="shared" si="72"/>
        <v>24.930000000004782</v>
      </c>
      <c r="Q1152" s="58"/>
      <c r="R1152" s="58"/>
      <c r="S1152" s="102"/>
    </row>
    <row r="1153" spans="1:19" ht="12.5" customHeight="1" x14ac:dyDescent="0.35">
      <c r="A1153" s="2">
        <v>25</v>
      </c>
      <c r="B1153" s="2" t="s">
        <v>117</v>
      </c>
      <c r="C1153" s="67">
        <v>60.782739999999997</v>
      </c>
      <c r="D1153" t="s">
        <v>65</v>
      </c>
      <c r="E1153" s="2" t="s">
        <v>59</v>
      </c>
      <c r="F1153" s="2" t="s">
        <v>118</v>
      </c>
      <c r="G1153" s="2">
        <v>-93.57</v>
      </c>
      <c r="I1153" s="60" t="str">
        <f t="shared" si="70"/>
        <v/>
      </c>
      <c r="J1153" s="60" t="str">
        <f>IF(OR(I1153="",I1154="",I1155=""),"",(AVERAGEIF(A1153:A$10000,A1153,I1153:I$10000)))</f>
        <v/>
      </c>
      <c r="K1153" s="60"/>
      <c r="L1153" s="55" t="str">
        <f>IF(O1153="","",A1153)</f>
        <v/>
      </c>
      <c r="M1153" s="60" t="str">
        <f>IF(O1153="","",(VLOOKUP(A1153,A1153:E8137,5,FALSE)))</f>
        <v/>
      </c>
      <c r="N1153" s="55" t="str">
        <f t="shared" si="71"/>
        <v/>
      </c>
      <c r="O1153" s="55" t="str">
        <f t="shared" si="73"/>
        <v/>
      </c>
      <c r="P1153" s="104">
        <f t="shared" si="72"/>
        <v>17.219999999994684</v>
      </c>
      <c r="Q1153" s="58"/>
      <c r="R1153" s="58"/>
      <c r="S1153" s="102"/>
    </row>
    <row r="1154" spans="1:19" ht="12.5" customHeight="1" x14ac:dyDescent="0.35">
      <c r="A1154" s="60">
        <v>25</v>
      </c>
      <c r="B1154" s="60" t="s">
        <v>117</v>
      </c>
      <c r="C1154" s="68">
        <v>60.804270000000002</v>
      </c>
      <c r="D1154" s="58" t="s">
        <v>65</v>
      </c>
      <c r="E1154" s="60" t="s">
        <v>59</v>
      </c>
      <c r="F1154" s="60" t="s">
        <v>118</v>
      </c>
      <c r="G1154" s="60">
        <v>-92.78</v>
      </c>
      <c r="H1154" s="60"/>
      <c r="I1154" s="60" t="str">
        <f t="shared" si="70"/>
        <v/>
      </c>
      <c r="J1154" s="60" t="str">
        <f>IF(OR(I1154="",I1155="",I1156=""),"",(AVERAGEIF(A1154:A$10000,A1154,I1154:I$10000)))</f>
        <v/>
      </c>
      <c r="K1154" s="60"/>
      <c r="L1154" s="60" t="str">
        <f>IF(O1154="","",A1154)</f>
        <v/>
      </c>
      <c r="M1154" s="60" t="str">
        <f>IF(O1154="","",(VLOOKUP(A1154,A1154:E8138,5,FALSE)))</f>
        <v/>
      </c>
      <c r="N1154" s="60" t="str">
        <f t="shared" si="71"/>
        <v/>
      </c>
      <c r="O1154" s="60" t="str">
        <f t="shared" si="73"/>
        <v/>
      </c>
      <c r="P1154" s="103">
        <f t="shared" si="72"/>
        <v>21.5300000000056</v>
      </c>
      <c r="Q1154" s="58"/>
      <c r="R1154" s="58"/>
      <c r="S1154" s="102"/>
    </row>
    <row r="1155" spans="1:19" ht="12.5" customHeight="1" x14ac:dyDescent="0.35">
      <c r="A1155" s="2">
        <v>25</v>
      </c>
      <c r="B1155" s="2" t="s">
        <v>117</v>
      </c>
      <c r="C1155" s="67">
        <v>60.833689999999997</v>
      </c>
      <c r="D1155" t="s">
        <v>65</v>
      </c>
      <c r="E1155" s="2" t="s">
        <v>59</v>
      </c>
      <c r="F1155" s="2" t="s">
        <v>118</v>
      </c>
      <c r="G1155" s="2">
        <v>-93.93</v>
      </c>
      <c r="I1155" s="60" t="str">
        <f t="shared" si="70"/>
        <v/>
      </c>
      <c r="J1155" s="60" t="str">
        <f>IF(OR(I1155="",I1156="",I1157=""),"",(AVERAGEIF(A1155:A$10000,A1155,I1155:I$10000)))</f>
        <v/>
      </c>
      <c r="K1155" s="60"/>
      <c r="L1155" s="55" t="str">
        <f>IF(O1155="","",A1155)</f>
        <v/>
      </c>
      <c r="M1155" s="60" t="str">
        <f>IF(O1155="","",(VLOOKUP(A1155,A1155:E8139,5,FALSE)))</f>
        <v/>
      </c>
      <c r="N1155" s="55" t="str">
        <f t="shared" si="71"/>
        <v/>
      </c>
      <c r="O1155" s="55" t="str">
        <f t="shared" si="73"/>
        <v/>
      </c>
      <c r="P1155" s="104">
        <f t="shared" si="72"/>
        <v>29.419999999994673</v>
      </c>
      <c r="Q1155" s="58"/>
      <c r="R1155" s="58"/>
      <c r="S1155" s="102"/>
    </row>
    <row r="1156" spans="1:19" ht="12.5" customHeight="1" x14ac:dyDescent="0.35">
      <c r="A1156" s="60">
        <v>25</v>
      </c>
      <c r="B1156" s="60" t="s">
        <v>117</v>
      </c>
      <c r="C1156" s="68">
        <v>60.857979999999998</v>
      </c>
      <c r="D1156" s="58" t="s">
        <v>65</v>
      </c>
      <c r="E1156" s="60" t="s">
        <v>59</v>
      </c>
      <c r="F1156" s="60" t="s">
        <v>118</v>
      </c>
      <c r="G1156" s="60">
        <v>-91.81</v>
      </c>
      <c r="H1156" s="60"/>
      <c r="I1156" s="60" t="str">
        <f t="shared" si="70"/>
        <v/>
      </c>
      <c r="J1156" s="60" t="str">
        <f>IF(OR(I1156="",I1157="",I1158=""),"",(AVERAGEIF(A1156:A$10000,A1156,I1156:I$10000)))</f>
        <v/>
      </c>
      <c r="K1156" s="60"/>
      <c r="L1156" s="60" t="str">
        <f>IF(O1156="","",A1156)</f>
        <v/>
      </c>
      <c r="M1156" s="60" t="str">
        <f>IF(O1156="","",(VLOOKUP(A1156,A1156:E8140,5,FALSE)))</f>
        <v/>
      </c>
      <c r="N1156" s="60" t="str">
        <f t="shared" si="71"/>
        <v/>
      </c>
      <c r="O1156" s="60" t="str">
        <f t="shared" si="73"/>
        <v/>
      </c>
      <c r="P1156" s="103">
        <f t="shared" si="72"/>
        <v>24.290000000000589</v>
      </c>
      <c r="Q1156" s="58"/>
      <c r="R1156" s="58"/>
      <c r="S1156" s="102"/>
    </row>
    <row r="1157" spans="1:19" ht="12.5" customHeight="1" x14ac:dyDescent="0.35">
      <c r="A1157" s="2">
        <v>25</v>
      </c>
      <c r="B1157" s="2" t="s">
        <v>117</v>
      </c>
      <c r="C1157" s="67">
        <v>60.878660000000004</v>
      </c>
      <c r="D1157" t="s">
        <v>65</v>
      </c>
      <c r="E1157" s="2" t="s">
        <v>59</v>
      </c>
      <c r="F1157" s="2" t="s">
        <v>118</v>
      </c>
      <c r="G1157" s="2">
        <v>-76.02</v>
      </c>
      <c r="I1157" s="60" t="str">
        <f t="shared" si="70"/>
        <v/>
      </c>
      <c r="J1157" s="60" t="str">
        <f>IF(OR(I1157="",I1158="",I1159=""),"",(AVERAGEIF(A1157:A$10000,A1157,I1157:I$10000)))</f>
        <v/>
      </c>
      <c r="K1157" s="60"/>
      <c r="L1157" s="55" t="str">
        <f>IF(O1157="","",A1157)</f>
        <v/>
      </c>
      <c r="M1157" s="60" t="str">
        <f>IF(O1157="","",(VLOOKUP(A1157,A1157:E8141,5,FALSE)))</f>
        <v/>
      </c>
      <c r="N1157" s="55" t="str">
        <f t="shared" si="71"/>
        <v/>
      </c>
      <c r="O1157" s="55" t="str">
        <f t="shared" si="73"/>
        <v/>
      </c>
      <c r="P1157" s="104">
        <f t="shared" si="72"/>
        <v>20.680000000005805</v>
      </c>
      <c r="Q1157" s="58"/>
      <c r="R1157" s="58"/>
      <c r="S1157" s="102"/>
    </row>
    <row r="1158" spans="1:19" ht="12.5" customHeight="1" x14ac:dyDescent="0.35">
      <c r="A1158" s="60">
        <v>25</v>
      </c>
      <c r="B1158" s="60" t="s">
        <v>117</v>
      </c>
      <c r="C1158" s="68">
        <v>60.898940000000003</v>
      </c>
      <c r="D1158" s="58" t="s">
        <v>65</v>
      </c>
      <c r="E1158" s="60" t="s">
        <v>59</v>
      </c>
      <c r="F1158" s="60" t="s">
        <v>118</v>
      </c>
      <c r="G1158" s="60">
        <v>-64.17</v>
      </c>
      <c r="H1158" s="60"/>
      <c r="I1158" s="60">
        <f t="shared" si="70"/>
        <v>-64.17</v>
      </c>
      <c r="J1158" s="60">
        <f>IF(OR(I1158="",I1159="",I1160=""),"",(AVERAGEIF(A1158:A$10000,A1158,I1158:I$10000)))</f>
        <v>-55.445500000000017</v>
      </c>
      <c r="K1158" s="60"/>
      <c r="L1158" s="60">
        <f>IF(O1158="","",A1158)</f>
        <v>25</v>
      </c>
      <c r="M1158" s="60" t="str">
        <f>IF(O1158="","",(VLOOKUP(A1158,A1158:E8142,5,FALSE)))</f>
        <v>TaskC</v>
      </c>
      <c r="N1158" s="60">
        <f t="shared" si="71"/>
        <v>-64.17</v>
      </c>
      <c r="O1158" s="60">
        <f t="shared" si="73"/>
        <v>60.898940000000003</v>
      </c>
      <c r="P1158" s="103">
        <f t="shared" si="72"/>
        <v>20.279999999999632</v>
      </c>
      <c r="Q1158" s="58"/>
      <c r="R1158" s="58"/>
      <c r="S1158" s="102"/>
    </row>
    <row r="1159" spans="1:19" ht="12.5" customHeight="1" x14ac:dyDescent="0.35">
      <c r="A1159" s="2">
        <v>25</v>
      </c>
      <c r="B1159" s="2" t="s">
        <v>117</v>
      </c>
      <c r="C1159" s="67">
        <v>60.92136</v>
      </c>
      <c r="D1159" t="s">
        <v>65</v>
      </c>
      <c r="E1159" s="2" t="s">
        <v>59</v>
      </c>
      <c r="F1159" s="2" t="s">
        <v>118</v>
      </c>
      <c r="G1159" s="2">
        <v>-60.79</v>
      </c>
      <c r="I1159" s="60">
        <f t="shared" si="70"/>
        <v>-60.79</v>
      </c>
      <c r="J1159" s="60">
        <f>IF(OR(I1159="",I1160="",I1161=""),"",(AVERAGEIF(A1159:A$10000,A1159,I1159:I$10000)))</f>
        <v>-54.9863157894737</v>
      </c>
      <c r="K1159" s="60"/>
      <c r="L1159" s="55" t="str">
        <f>IF(O1159="","",A1159)</f>
        <v/>
      </c>
      <c r="M1159" s="60" t="str">
        <f>IF(O1159="","",(VLOOKUP(A1159,A1159:E8143,5,FALSE)))</f>
        <v/>
      </c>
      <c r="N1159" s="55" t="str">
        <f t="shared" si="71"/>
        <v/>
      </c>
      <c r="O1159" s="55" t="str">
        <f t="shared" si="73"/>
        <v/>
      </c>
      <c r="P1159" s="104">
        <f t="shared" si="72"/>
        <v>22.419999999996776</v>
      </c>
      <c r="Q1159" s="58"/>
      <c r="R1159" s="58"/>
      <c r="S1159" s="102"/>
    </row>
    <row r="1160" spans="1:19" ht="12.5" customHeight="1" x14ac:dyDescent="0.35">
      <c r="A1160" s="60">
        <v>25</v>
      </c>
      <c r="B1160" s="60" t="s">
        <v>117</v>
      </c>
      <c r="C1160" s="68">
        <v>60.944699999999997</v>
      </c>
      <c r="D1160" s="58" t="s">
        <v>65</v>
      </c>
      <c r="E1160" s="60" t="s">
        <v>59</v>
      </c>
      <c r="F1160" s="60" t="s">
        <v>118</v>
      </c>
      <c r="G1160" s="60">
        <v>-59.94</v>
      </c>
      <c r="H1160" s="60"/>
      <c r="I1160" s="60">
        <f t="shared" si="70"/>
        <v>-59.94</v>
      </c>
      <c r="J1160" s="60">
        <f>IF(OR(I1160="",I1161="",I1162=""),"",(AVERAGEIF(A1160:A$10000,A1160,I1160:I$10000)))</f>
        <v>-54.663888888888906</v>
      </c>
      <c r="K1160" s="60"/>
      <c r="L1160" s="60" t="str">
        <f>IF(O1160="","",A1160)</f>
        <v/>
      </c>
      <c r="M1160" s="60" t="str">
        <f>IF(O1160="","",(VLOOKUP(A1160,A1160:E8144,5,FALSE)))</f>
        <v/>
      </c>
      <c r="N1160" s="60" t="str">
        <f t="shared" si="71"/>
        <v/>
      </c>
      <c r="O1160" s="60" t="str">
        <f t="shared" si="73"/>
        <v/>
      </c>
      <c r="P1160" s="103">
        <f t="shared" si="72"/>
        <v>23.339999999997474</v>
      </c>
      <c r="Q1160" s="58"/>
      <c r="R1160" s="58"/>
      <c r="S1160" s="102"/>
    </row>
    <row r="1161" spans="1:19" ht="12.5" customHeight="1" x14ac:dyDescent="0.35">
      <c r="A1161" s="2">
        <v>25</v>
      </c>
      <c r="B1161" s="2" t="s">
        <v>117</v>
      </c>
      <c r="C1161" s="67">
        <v>60.968649999999997</v>
      </c>
      <c r="D1161" t="s">
        <v>65</v>
      </c>
      <c r="E1161" s="2" t="s">
        <v>59</v>
      </c>
      <c r="F1161" s="2" t="s">
        <v>118</v>
      </c>
      <c r="G1161" s="2">
        <v>-54.8</v>
      </c>
      <c r="I1161" s="60">
        <f t="shared" si="70"/>
        <v>-54.8</v>
      </c>
      <c r="J1161" s="60">
        <f>IF(OR(I1161="",I1162="",I1163=""),"",(AVERAGEIF(A1161:A$10000,A1161,I1161:I$10000)))</f>
        <v>-54.353529411764718</v>
      </c>
      <c r="K1161" s="60"/>
      <c r="L1161" s="55" t="str">
        <f>IF(O1161="","",A1161)</f>
        <v/>
      </c>
      <c r="M1161" s="60" t="str">
        <f>IF(O1161="","",(VLOOKUP(A1161,A1161:E8145,5,FALSE)))</f>
        <v/>
      </c>
      <c r="N1161" s="55" t="str">
        <f t="shared" si="71"/>
        <v/>
      </c>
      <c r="O1161" s="55" t="str">
        <f t="shared" si="73"/>
        <v/>
      </c>
      <c r="P1161" s="104">
        <f t="shared" si="72"/>
        <v>23.94999999999925</v>
      </c>
      <c r="Q1161" s="58"/>
      <c r="R1161" s="58"/>
      <c r="S1161" s="102"/>
    </row>
    <row r="1162" spans="1:19" ht="12.5" customHeight="1" x14ac:dyDescent="0.35">
      <c r="A1162" s="60">
        <v>25</v>
      </c>
      <c r="B1162" s="60" t="s">
        <v>117</v>
      </c>
      <c r="C1162" s="68">
        <v>60.989199999999997</v>
      </c>
      <c r="D1162" s="58" t="s">
        <v>65</v>
      </c>
      <c r="E1162" s="60" t="s">
        <v>59</v>
      </c>
      <c r="F1162" s="60" t="s">
        <v>118</v>
      </c>
      <c r="G1162" s="60">
        <v>-53.13</v>
      </c>
      <c r="H1162" s="60"/>
      <c r="I1162" s="60">
        <f t="shared" si="70"/>
        <v>-53.13</v>
      </c>
      <c r="J1162" s="60">
        <f>IF(OR(I1162="",I1163="",I1164=""),"",(AVERAGEIF(A1162:A$10000,A1162,I1162:I$10000)))</f>
        <v>-54.325625000000016</v>
      </c>
      <c r="K1162" s="60"/>
      <c r="L1162" s="60" t="str">
        <f>IF(O1162="","",A1162)</f>
        <v/>
      </c>
      <c r="M1162" s="60" t="str">
        <f>IF(O1162="","",(VLOOKUP(A1162,A1162:E8146,5,FALSE)))</f>
        <v/>
      </c>
      <c r="N1162" s="60" t="str">
        <f t="shared" si="71"/>
        <v/>
      </c>
      <c r="O1162" s="60" t="str">
        <f t="shared" si="73"/>
        <v/>
      </c>
      <c r="P1162" s="103">
        <f t="shared" si="72"/>
        <v>20.550000000000068</v>
      </c>
      <c r="Q1162" s="58"/>
      <c r="R1162" s="58"/>
      <c r="S1162" s="102"/>
    </row>
    <row r="1163" spans="1:19" ht="12.5" customHeight="1" x14ac:dyDescent="0.35">
      <c r="A1163" s="2">
        <v>25</v>
      </c>
      <c r="B1163" s="2" t="s">
        <v>117</v>
      </c>
      <c r="C1163" s="67">
        <v>61.00806</v>
      </c>
      <c r="D1163" t="s">
        <v>65</v>
      </c>
      <c r="E1163" s="2" t="s">
        <v>59</v>
      </c>
      <c r="F1163" s="2" t="s">
        <v>118</v>
      </c>
      <c r="G1163" s="2">
        <v>-45.66</v>
      </c>
      <c r="I1163" s="60">
        <f t="shared" si="70"/>
        <v>-45.66</v>
      </c>
      <c r="J1163" s="60">
        <f>IF(OR(I1163="",I1164="",I1165=""),"",(AVERAGEIF(A1163:A$10000,A1163,I1163:I$10000)))</f>
        <v>-54.405333333333353</v>
      </c>
      <c r="K1163" s="60"/>
      <c r="L1163" s="55" t="str">
        <f>IF(O1163="","",A1163)</f>
        <v/>
      </c>
      <c r="M1163" s="60" t="str">
        <f>IF(O1163="","",(VLOOKUP(A1163,A1163:E8147,5,FALSE)))</f>
        <v/>
      </c>
      <c r="N1163" s="55" t="str">
        <f t="shared" si="71"/>
        <v/>
      </c>
      <c r="O1163" s="55" t="str">
        <f t="shared" si="73"/>
        <v/>
      </c>
      <c r="P1163" s="104">
        <f t="shared" si="72"/>
        <v>18.860000000003652</v>
      </c>
      <c r="Q1163" s="58"/>
      <c r="R1163" s="58"/>
      <c r="S1163" s="102"/>
    </row>
    <row r="1164" spans="1:19" ht="12.5" customHeight="1" x14ac:dyDescent="0.35">
      <c r="A1164" s="60">
        <v>25</v>
      </c>
      <c r="B1164" s="60" t="s">
        <v>117</v>
      </c>
      <c r="C1164" s="68">
        <v>61.027050000000003</v>
      </c>
      <c r="D1164" s="58" t="s">
        <v>65</v>
      </c>
      <c r="E1164" s="60" t="s">
        <v>59</v>
      </c>
      <c r="F1164" s="60" t="s">
        <v>118</v>
      </c>
      <c r="G1164" s="60">
        <v>-45.47</v>
      </c>
      <c r="H1164" s="60"/>
      <c r="I1164" s="60">
        <f t="shared" si="70"/>
        <v>-45.47</v>
      </c>
      <c r="J1164" s="60">
        <f>IF(OR(I1164="",I1165="",I1166=""),"",(AVERAGEIF(A1164:A$10000,A1164,I1164:I$10000)))</f>
        <v>-55.030000000000008</v>
      </c>
      <c r="K1164" s="60"/>
      <c r="L1164" s="60" t="str">
        <f>IF(O1164="","",A1164)</f>
        <v/>
      </c>
      <c r="M1164" s="60" t="str">
        <f>IF(O1164="","",(VLOOKUP(A1164,A1164:E8148,5,FALSE)))</f>
        <v/>
      </c>
      <c r="N1164" s="60" t="str">
        <f t="shared" si="71"/>
        <v/>
      </c>
      <c r="O1164" s="60" t="str">
        <f t="shared" si="73"/>
        <v/>
      </c>
      <c r="P1164" s="103">
        <f t="shared" si="72"/>
        <v>18.990000000002283</v>
      </c>
      <c r="Q1164" s="58"/>
      <c r="R1164" s="58"/>
      <c r="S1164" s="102"/>
    </row>
    <row r="1165" spans="1:19" ht="12.5" customHeight="1" x14ac:dyDescent="0.35">
      <c r="A1165" s="2">
        <v>25</v>
      </c>
      <c r="B1165" s="2" t="s">
        <v>117</v>
      </c>
      <c r="C1165" s="67">
        <v>61.045459999999999</v>
      </c>
      <c r="D1165" t="s">
        <v>65</v>
      </c>
      <c r="E1165" s="2" t="s">
        <v>59</v>
      </c>
      <c r="F1165" s="2" t="s">
        <v>118</v>
      </c>
      <c r="G1165" s="2">
        <v>-53.42</v>
      </c>
      <c r="I1165" s="60">
        <f t="shared" si="70"/>
        <v>-53.42</v>
      </c>
      <c r="J1165" s="60">
        <f>IF(OR(I1165="",I1166="",I1167=""),"",(AVERAGEIF(A1165:A$10000,A1165,I1165:I$10000)))</f>
        <v>-55.765384615384619</v>
      </c>
      <c r="K1165" s="60"/>
      <c r="L1165" s="55" t="str">
        <f>IF(O1165="","",A1165)</f>
        <v/>
      </c>
      <c r="M1165" s="60" t="str">
        <f>IF(O1165="","",(VLOOKUP(A1165,A1165:E8149,5,FALSE)))</f>
        <v/>
      </c>
      <c r="N1165" s="55" t="str">
        <f t="shared" si="71"/>
        <v/>
      </c>
      <c r="O1165" s="55" t="str">
        <f t="shared" si="73"/>
        <v/>
      </c>
      <c r="P1165" s="104">
        <f t="shared" si="72"/>
        <v>18.409999999995819</v>
      </c>
      <c r="Q1165" s="58"/>
      <c r="R1165" s="58"/>
      <c r="S1165" s="102"/>
    </row>
    <row r="1166" spans="1:19" ht="12.5" customHeight="1" x14ac:dyDescent="0.35">
      <c r="A1166" s="60">
        <v>25</v>
      </c>
      <c r="B1166" s="60" t="s">
        <v>117</v>
      </c>
      <c r="C1166" s="68">
        <v>61.062930000000001</v>
      </c>
      <c r="D1166" s="58" t="s">
        <v>65</v>
      </c>
      <c r="E1166" s="60" t="s">
        <v>59</v>
      </c>
      <c r="F1166" s="60" t="s">
        <v>118</v>
      </c>
      <c r="G1166" s="60">
        <v>-48.05</v>
      </c>
      <c r="H1166" s="60"/>
      <c r="I1166" s="60">
        <f t="shared" si="70"/>
        <v>-48.05</v>
      </c>
      <c r="J1166" s="60">
        <f>IF(OR(I1166="",I1167="",I1168=""),"",(AVERAGEIF(A1166:A$10000,A1166,I1166:I$10000)))</f>
        <v>-55.960833333333333</v>
      </c>
      <c r="K1166" s="60"/>
      <c r="L1166" s="60" t="str">
        <f>IF(O1166="","",A1166)</f>
        <v/>
      </c>
      <c r="M1166" s="60" t="str">
        <f>IF(O1166="","",(VLOOKUP(A1166,A1166:E8150,5,FALSE)))</f>
        <v/>
      </c>
      <c r="N1166" s="60" t="str">
        <f t="shared" si="71"/>
        <v/>
      </c>
      <c r="O1166" s="60" t="str">
        <f t="shared" si="73"/>
        <v/>
      </c>
      <c r="P1166" s="103">
        <f t="shared" si="72"/>
        <v>17.470000000002983</v>
      </c>
      <c r="Q1166" s="58"/>
      <c r="R1166" s="58"/>
      <c r="S1166" s="102"/>
    </row>
    <row r="1167" spans="1:19" ht="12.5" customHeight="1" x14ac:dyDescent="0.35">
      <c r="A1167" s="2">
        <v>25</v>
      </c>
      <c r="B1167" s="2" t="s">
        <v>117</v>
      </c>
      <c r="C1167" s="67">
        <v>61.080199999999998</v>
      </c>
      <c r="D1167" t="s">
        <v>65</v>
      </c>
      <c r="E1167" s="2" t="s">
        <v>59</v>
      </c>
      <c r="F1167" s="2" t="s">
        <v>118</v>
      </c>
      <c r="G1167" s="2">
        <v>-53.25</v>
      </c>
      <c r="I1167" s="60">
        <f t="shared" si="70"/>
        <v>-53.25</v>
      </c>
      <c r="J1167" s="60">
        <f>IF(OR(I1167="",I1168="",I1169=""),"",(AVERAGEIF(A1167:A$10000,A1167,I1167:I$10000)))</f>
        <v>-56.68</v>
      </c>
      <c r="K1167" s="60"/>
      <c r="L1167" s="55" t="str">
        <f>IF(O1167="","",A1167)</f>
        <v/>
      </c>
      <c r="M1167" s="60" t="str">
        <f>IF(O1167="","",(VLOOKUP(A1167,A1167:E8151,5,FALSE)))</f>
        <v/>
      </c>
      <c r="N1167" s="55" t="str">
        <f t="shared" si="71"/>
        <v/>
      </c>
      <c r="O1167" s="55" t="str">
        <f t="shared" si="73"/>
        <v/>
      </c>
      <c r="P1167" s="104">
        <f t="shared" si="72"/>
        <v>17.269999999996344</v>
      </c>
      <c r="Q1167" s="58"/>
      <c r="R1167" s="58"/>
      <c r="S1167" s="102"/>
    </row>
    <row r="1168" spans="1:19" ht="12.5" customHeight="1" x14ac:dyDescent="0.35">
      <c r="A1168" s="60">
        <v>25</v>
      </c>
      <c r="B1168" s="60" t="s">
        <v>117</v>
      </c>
      <c r="C1168" s="68">
        <v>61.097000000000001</v>
      </c>
      <c r="D1168" s="58" t="s">
        <v>65</v>
      </c>
      <c r="E1168" s="60" t="s">
        <v>59</v>
      </c>
      <c r="F1168" s="60" t="s">
        <v>118</v>
      </c>
      <c r="G1168" s="60">
        <v>-53.25</v>
      </c>
      <c r="H1168" s="60"/>
      <c r="I1168" s="60">
        <f t="shared" si="70"/>
        <v>-53.25</v>
      </c>
      <c r="J1168" s="60">
        <f>IF(OR(I1168="",I1169="",I1170=""),"",(AVERAGEIF(A1168:A$10000,A1168,I1168:I$10000)))</f>
        <v>-57.022999999999989</v>
      </c>
      <c r="K1168" s="60"/>
      <c r="L1168" s="60" t="str">
        <f>IF(O1168="","",A1168)</f>
        <v/>
      </c>
      <c r="M1168" s="60" t="str">
        <f>IF(O1168="","",(VLOOKUP(A1168,A1168:E8152,5,FALSE)))</f>
        <v/>
      </c>
      <c r="N1168" s="60" t="str">
        <f t="shared" si="71"/>
        <v/>
      </c>
      <c r="O1168" s="60" t="str">
        <f t="shared" si="73"/>
        <v/>
      </c>
      <c r="P1168" s="103">
        <f t="shared" si="72"/>
        <v>16.800000000003479</v>
      </c>
      <c r="Q1168" s="58"/>
      <c r="R1168" s="58"/>
      <c r="S1168" s="102"/>
    </row>
    <row r="1169" spans="1:19" ht="12.5" customHeight="1" x14ac:dyDescent="0.35">
      <c r="A1169" s="2">
        <v>25</v>
      </c>
      <c r="B1169" s="2" t="s">
        <v>117</v>
      </c>
      <c r="C1169" s="67">
        <v>61.114350000000002</v>
      </c>
      <c r="D1169" t="s">
        <v>65</v>
      </c>
      <c r="E1169" s="2" t="s">
        <v>59</v>
      </c>
      <c r="F1169" s="2" t="s">
        <v>118</v>
      </c>
      <c r="G1169" s="2">
        <v>-44.59</v>
      </c>
      <c r="I1169" s="60">
        <f t="shared" ref="I1169:I1232" si="74">IF(AND(OR(G1168&gt;G$5,G1170&gt;G$5),G1169&gt;G$5),G1169,"")</f>
        <v>-44.59</v>
      </c>
      <c r="J1169" s="60">
        <f>IF(OR(I1169="",I1170="",I1171=""),"",(AVERAGEIF(A1169:A$10000,A1169,I1169:I$10000)))</f>
        <v>-57.442222222222213</v>
      </c>
      <c r="K1169" s="60"/>
      <c r="L1169" s="55" t="str">
        <f>IF(O1169="","",A1169)</f>
        <v/>
      </c>
      <c r="M1169" s="60" t="str">
        <f>IF(O1169="","",(VLOOKUP(A1169,A1169:E8153,5,FALSE)))</f>
        <v/>
      </c>
      <c r="N1169" s="55" t="str">
        <f t="shared" si="71"/>
        <v/>
      </c>
      <c r="O1169" s="55" t="str">
        <f t="shared" si="73"/>
        <v/>
      </c>
      <c r="P1169" s="104">
        <f t="shared" si="72"/>
        <v>17.350000000000421</v>
      </c>
      <c r="Q1169" s="58"/>
      <c r="R1169" s="58"/>
      <c r="S1169" s="102"/>
    </row>
    <row r="1170" spans="1:19" ht="12.5" customHeight="1" x14ac:dyDescent="0.35">
      <c r="A1170" s="60">
        <v>25</v>
      </c>
      <c r="B1170" s="60" t="s">
        <v>117</v>
      </c>
      <c r="C1170" s="68">
        <v>61.131360000000001</v>
      </c>
      <c r="D1170" s="58" t="s">
        <v>65</v>
      </c>
      <c r="E1170" s="60" t="s">
        <v>59</v>
      </c>
      <c r="F1170" s="60" t="s">
        <v>118</v>
      </c>
      <c r="G1170" s="60">
        <v>-57.98</v>
      </c>
      <c r="H1170" s="60"/>
      <c r="I1170" s="60">
        <f t="shared" si="74"/>
        <v>-57.98</v>
      </c>
      <c r="J1170" s="60">
        <f>IF(OR(I1170="",I1171="",I1172=""),"",(AVERAGEIF(A1170:A$10000,A1170,I1170:I$10000)))</f>
        <v>-59.048749999999998</v>
      </c>
      <c r="K1170" s="60"/>
      <c r="L1170" s="60" t="str">
        <f>IF(O1170="","",A1170)</f>
        <v/>
      </c>
      <c r="M1170" s="60" t="str">
        <f>IF(O1170="","",(VLOOKUP(A1170,A1170:E8154,5,FALSE)))</f>
        <v/>
      </c>
      <c r="N1170" s="60" t="str">
        <f t="shared" ref="N1170:N1233" si="75">IF(L1170="","",I1170)</f>
        <v/>
      </c>
      <c r="O1170" s="60" t="str">
        <f t="shared" si="73"/>
        <v/>
      </c>
      <c r="P1170" s="103">
        <f t="shared" ref="P1170:P1233" si="76">IF(A1170=A1169,ABS(C1170-C1169)*1000,"")</f>
        <v>17.009999999999081</v>
      </c>
      <c r="Q1170" s="58"/>
      <c r="R1170" s="58"/>
      <c r="S1170" s="102"/>
    </row>
    <row r="1171" spans="1:19" ht="12.5" customHeight="1" x14ac:dyDescent="0.35">
      <c r="A1171" s="2">
        <v>25</v>
      </c>
      <c r="B1171" s="2" t="s">
        <v>117</v>
      </c>
      <c r="C1171" s="67">
        <v>61.151499999999999</v>
      </c>
      <c r="D1171" t="s">
        <v>65</v>
      </c>
      <c r="E1171" s="2" t="s">
        <v>59</v>
      </c>
      <c r="F1171" s="2" t="s">
        <v>118</v>
      </c>
      <c r="G1171" s="2">
        <v>-57.98</v>
      </c>
      <c r="I1171" s="60">
        <f t="shared" si="74"/>
        <v>-57.98</v>
      </c>
      <c r="J1171" s="60">
        <f>IF(OR(I1171="",I1172="",I1173=""),"",(AVERAGEIF(A1171:A$10000,A1171,I1171:I$10000)))</f>
        <v>-59.201428571428565</v>
      </c>
      <c r="K1171" s="60"/>
      <c r="L1171" s="55" t="str">
        <f>IF(O1171="","",A1171)</f>
        <v/>
      </c>
      <c r="M1171" s="60" t="str">
        <f>IF(O1171="","",(VLOOKUP(A1171,A1171:E8155,5,FALSE)))</f>
        <v/>
      </c>
      <c r="N1171" s="55" t="str">
        <f t="shared" si="75"/>
        <v/>
      </c>
      <c r="O1171" s="55" t="str">
        <f t="shared" si="73"/>
        <v/>
      </c>
      <c r="P1171" s="104">
        <f t="shared" si="76"/>
        <v>20.139999999997826</v>
      </c>
      <c r="Q1171" s="58"/>
      <c r="R1171" s="58"/>
      <c r="S1171" s="102"/>
    </row>
    <row r="1172" spans="1:19" ht="12.5" customHeight="1" x14ac:dyDescent="0.35">
      <c r="A1172" s="60">
        <v>25</v>
      </c>
      <c r="B1172" s="60" t="s">
        <v>117</v>
      </c>
      <c r="C1172" s="68">
        <v>61.169629999999998</v>
      </c>
      <c r="D1172" s="58" t="s">
        <v>65</v>
      </c>
      <c r="E1172" s="60" t="s">
        <v>59</v>
      </c>
      <c r="F1172" s="60" t="s">
        <v>118</v>
      </c>
      <c r="G1172" s="60">
        <v>-55.83</v>
      </c>
      <c r="H1172" s="60"/>
      <c r="I1172" s="60">
        <f t="shared" si="74"/>
        <v>-55.83</v>
      </c>
      <c r="J1172" s="60">
        <f>IF(OR(I1172="",I1173="",I1174=""),"",(AVERAGEIF(A1172:A$10000,A1172,I1172:I$10000)))</f>
        <v>-59.405000000000001</v>
      </c>
      <c r="K1172" s="60"/>
      <c r="L1172" s="60" t="str">
        <f>IF(O1172="","",A1172)</f>
        <v/>
      </c>
      <c r="M1172" s="60" t="str">
        <f>IF(O1172="","",(VLOOKUP(A1172,A1172:E8156,5,FALSE)))</f>
        <v/>
      </c>
      <c r="N1172" s="60" t="str">
        <f t="shared" si="75"/>
        <v/>
      </c>
      <c r="O1172" s="60" t="str">
        <f t="shared" si="73"/>
        <v/>
      </c>
      <c r="P1172" s="103">
        <f t="shared" si="76"/>
        <v>18.129999999999313</v>
      </c>
      <c r="Q1172" s="58"/>
      <c r="R1172" s="58"/>
      <c r="S1172" s="102"/>
    </row>
    <row r="1173" spans="1:19" ht="12.5" customHeight="1" x14ac:dyDescent="0.35">
      <c r="A1173" s="2">
        <v>25</v>
      </c>
      <c r="B1173" s="2" t="s">
        <v>117</v>
      </c>
      <c r="C1173" s="67">
        <v>61.188220000000001</v>
      </c>
      <c r="D1173" t="s">
        <v>65</v>
      </c>
      <c r="E1173" s="2" t="s">
        <v>59</v>
      </c>
      <c r="F1173" s="2" t="s">
        <v>118</v>
      </c>
      <c r="G1173" s="2">
        <v>-55.83</v>
      </c>
      <c r="I1173" s="60">
        <f t="shared" si="74"/>
        <v>-55.83</v>
      </c>
      <c r="J1173" s="60">
        <f>IF(OR(I1173="",I1174="",I1175=""),"",(AVERAGEIF(A1173:A$10000,A1173,I1173:I$10000)))</f>
        <v>-60.120000000000005</v>
      </c>
      <c r="K1173" s="60"/>
      <c r="L1173" s="55" t="str">
        <f>IF(O1173="","",A1173)</f>
        <v/>
      </c>
      <c r="M1173" s="60" t="str">
        <f>IF(O1173="","",(VLOOKUP(A1173,A1173:E8157,5,FALSE)))</f>
        <v/>
      </c>
      <c r="N1173" s="55" t="str">
        <f t="shared" si="75"/>
        <v/>
      </c>
      <c r="O1173" s="55" t="str">
        <f t="shared" si="73"/>
        <v/>
      </c>
      <c r="P1173" s="104">
        <f t="shared" si="76"/>
        <v>18.590000000003215</v>
      </c>
      <c r="Q1173" s="58"/>
      <c r="R1173" s="58"/>
      <c r="S1173" s="102"/>
    </row>
    <row r="1174" spans="1:19" ht="12.5" customHeight="1" x14ac:dyDescent="0.35">
      <c r="A1174" s="60">
        <v>25</v>
      </c>
      <c r="B1174" s="60" t="s">
        <v>117</v>
      </c>
      <c r="C1174" s="68">
        <v>61.207419999999999</v>
      </c>
      <c r="D1174" s="58" t="s">
        <v>65</v>
      </c>
      <c r="E1174" s="60" t="s">
        <v>59</v>
      </c>
      <c r="F1174" s="60" t="s">
        <v>118</v>
      </c>
      <c r="G1174" s="60">
        <v>-57.96</v>
      </c>
      <c r="H1174" s="60"/>
      <c r="I1174" s="60">
        <f t="shared" si="74"/>
        <v>-57.96</v>
      </c>
      <c r="J1174" s="60">
        <f>IF(OR(I1174="",I1175="",I1176=""),"",(AVERAGEIF(A1174:A$10000,A1174,I1174:I$10000)))</f>
        <v>-61.192500000000003</v>
      </c>
      <c r="K1174" s="60"/>
      <c r="L1174" s="60" t="str">
        <f>IF(O1174="","",A1174)</f>
        <v/>
      </c>
      <c r="M1174" s="60" t="str">
        <f>IF(O1174="","",(VLOOKUP(A1174,A1174:E8158,5,FALSE)))</f>
        <v/>
      </c>
      <c r="N1174" s="60" t="str">
        <f t="shared" si="75"/>
        <v/>
      </c>
      <c r="O1174" s="60" t="str">
        <f t="shared" si="73"/>
        <v/>
      </c>
      <c r="P1174" s="103">
        <f t="shared" si="76"/>
        <v>19.199999999997885</v>
      </c>
      <c r="Q1174" s="58"/>
      <c r="R1174" s="58"/>
      <c r="S1174" s="102"/>
    </row>
    <row r="1175" spans="1:19" ht="12.5" customHeight="1" x14ac:dyDescent="0.35">
      <c r="A1175" s="2">
        <v>25</v>
      </c>
      <c r="B1175" s="2" t="s">
        <v>117</v>
      </c>
      <c r="C1175" s="67">
        <v>61.227359999999997</v>
      </c>
      <c r="D1175" t="s">
        <v>65</v>
      </c>
      <c r="E1175" s="2" t="s">
        <v>59</v>
      </c>
      <c r="F1175" s="2" t="s">
        <v>118</v>
      </c>
      <c r="G1175" s="2">
        <v>-62.24</v>
      </c>
      <c r="I1175" s="60">
        <f t="shared" si="74"/>
        <v>-62.24</v>
      </c>
      <c r="J1175" s="60">
        <f>IF(OR(I1175="",I1176="",I1177=""),"",(AVERAGEIF(A1175:A$10000,A1175,I1175:I$10000)))</f>
        <v>-62.27</v>
      </c>
      <c r="K1175" s="60"/>
      <c r="L1175" s="55" t="str">
        <f>IF(O1175="","",A1175)</f>
        <v/>
      </c>
      <c r="M1175" s="60" t="str">
        <f>IF(O1175="","",(VLOOKUP(A1175,A1175:E8159,5,FALSE)))</f>
        <v/>
      </c>
      <c r="N1175" s="55" t="str">
        <f t="shared" si="75"/>
        <v/>
      </c>
      <c r="O1175" s="55" t="str">
        <f t="shared" si="73"/>
        <v/>
      </c>
      <c r="P1175" s="104">
        <f t="shared" si="76"/>
        <v>19.939999999998292</v>
      </c>
      <c r="Q1175" s="58"/>
      <c r="R1175" s="58"/>
      <c r="S1175" s="102"/>
    </row>
    <row r="1176" spans="1:19" ht="12.5" customHeight="1" x14ac:dyDescent="0.35">
      <c r="A1176" s="60">
        <v>25</v>
      </c>
      <c r="B1176" s="60" t="s">
        <v>117</v>
      </c>
      <c r="C1176" s="68">
        <v>61.244399999999999</v>
      </c>
      <c r="D1176" s="58" t="s">
        <v>65</v>
      </c>
      <c r="E1176" s="60" t="s">
        <v>59</v>
      </c>
      <c r="F1176" s="60" t="s">
        <v>118</v>
      </c>
      <c r="G1176" s="60">
        <v>-63.58</v>
      </c>
      <c r="H1176" s="60"/>
      <c r="I1176" s="60">
        <f t="shared" si="74"/>
        <v>-63.58</v>
      </c>
      <c r="J1176" s="60" t="str">
        <f>IF(OR(I1176="",I1177="",I1178=""),"",(AVERAGEIF(A1176:A$10000,A1176,I1176:I$10000)))</f>
        <v/>
      </c>
      <c r="K1176" s="60"/>
      <c r="L1176" s="60" t="str">
        <f>IF(O1176="","",A1176)</f>
        <v/>
      </c>
      <c r="M1176" s="60" t="str">
        <f>IF(O1176="","",(VLOOKUP(A1176,A1176:E8160,5,FALSE)))</f>
        <v/>
      </c>
      <c r="N1176" s="60" t="str">
        <f t="shared" si="75"/>
        <v/>
      </c>
      <c r="O1176" s="60" t="str">
        <f t="shared" si="73"/>
        <v/>
      </c>
      <c r="P1176" s="103">
        <f t="shared" si="76"/>
        <v>17.040000000001498</v>
      </c>
      <c r="Q1176" s="58"/>
      <c r="R1176" s="58"/>
      <c r="S1176" s="102"/>
    </row>
    <row r="1177" spans="1:19" ht="12.5" customHeight="1" x14ac:dyDescent="0.35">
      <c r="A1177" s="2">
        <v>25</v>
      </c>
      <c r="B1177" s="2" t="s">
        <v>117</v>
      </c>
      <c r="C1177" s="67">
        <v>61.263869999999997</v>
      </c>
      <c r="D1177" t="s">
        <v>65</v>
      </c>
      <c r="E1177" s="2" t="s">
        <v>59</v>
      </c>
      <c r="F1177" s="2" t="s">
        <v>118</v>
      </c>
      <c r="G1177" s="2">
        <v>-60.99</v>
      </c>
      <c r="I1177" s="60">
        <f t="shared" si="74"/>
        <v>-60.99</v>
      </c>
      <c r="J1177" s="60" t="str">
        <f>IF(OR(I1177="",I1178="",I1179=""),"",(AVERAGEIF(A1177:A$10000,A1177,I1177:I$10000)))</f>
        <v/>
      </c>
      <c r="K1177" s="60"/>
      <c r="L1177" s="55" t="str">
        <f>IF(O1177="","",A1177)</f>
        <v/>
      </c>
      <c r="M1177" s="60" t="str">
        <f>IF(O1177="","",(VLOOKUP(A1177,A1177:E8161,5,FALSE)))</f>
        <v/>
      </c>
      <c r="N1177" s="55" t="str">
        <f t="shared" si="75"/>
        <v/>
      </c>
      <c r="O1177" s="55" t="str">
        <f t="shared" si="73"/>
        <v/>
      </c>
      <c r="P1177" s="104">
        <f t="shared" si="76"/>
        <v>19.469999999998322</v>
      </c>
      <c r="Q1177" s="58"/>
      <c r="R1177" s="58"/>
      <c r="S1177" s="102"/>
    </row>
    <row r="1178" spans="1:19" ht="12.5" customHeight="1" x14ac:dyDescent="0.35">
      <c r="A1178" s="60">
        <v>25</v>
      </c>
      <c r="B1178" s="60" t="s">
        <v>117</v>
      </c>
      <c r="C1178" s="68">
        <v>61.284689999999998</v>
      </c>
      <c r="D1178" s="58" t="s">
        <v>65</v>
      </c>
      <c r="E1178" s="60" t="s">
        <v>59</v>
      </c>
      <c r="F1178" s="60" t="s">
        <v>118</v>
      </c>
      <c r="G1178" s="60">
        <v>-84.56</v>
      </c>
      <c r="H1178" s="60"/>
      <c r="I1178" s="60" t="str">
        <f t="shared" si="74"/>
        <v/>
      </c>
      <c r="J1178" s="60" t="str">
        <f>IF(OR(I1178="",I1179="",I1180=""),"",(AVERAGEIF(A1178:A$10000,A1178,I1178:I$10000)))</f>
        <v/>
      </c>
      <c r="K1178" s="60"/>
      <c r="L1178" s="60" t="str">
        <f>IF(O1178="","",A1178)</f>
        <v/>
      </c>
      <c r="M1178" s="60" t="str">
        <f>IF(O1178="","",(VLOOKUP(A1178,A1178:E8162,5,FALSE)))</f>
        <v/>
      </c>
      <c r="N1178" s="60" t="str">
        <f t="shared" si="75"/>
        <v/>
      </c>
      <c r="O1178" s="60" t="str">
        <f t="shared" ref="O1178:O1241" si="77">IF(J1178="","",IF(AND(J1177="",J1176="",J1175=""),C1178,""))</f>
        <v/>
      </c>
      <c r="P1178" s="103">
        <f t="shared" si="76"/>
        <v>20.820000000000505</v>
      </c>
      <c r="Q1178" s="58"/>
      <c r="R1178" s="58"/>
      <c r="S1178" s="102"/>
    </row>
    <row r="1179" spans="1:19" ht="12.5" customHeight="1" x14ac:dyDescent="0.35">
      <c r="A1179" s="2">
        <v>25</v>
      </c>
      <c r="B1179" s="2" t="s">
        <v>117</v>
      </c>
      <c r="C1179" s="67">
        <v>61.312930000000001</v>
      </c>
      <c r="D1179" t="s">
        <v>65</v>
      </c>
      <c r="E1179" s="2" t="s">
        <v>59</v>
      </c>
      <c r="F1179" s="2" t="s">
        <v>118</v>
      </c>
      <c r="G1179" s="2">
        <v>-79.209999999999994</v>
      </c>
      <c r="I1179" s="60" t="str">
        <f t="shared" si="74"/>
        <v/>
      </c>
      <c r="J1179" s="60" t="str">
        <f>IF(OR(I1179="",I1180="",I1181=""),"",(AVERAGEIF(A1179:A$10000,A1179,I1179:I$10000)))</f>
        <v/>
      </c>
      <c r="K1179" s="60"/>
      <c r="L1179" s="55" t="str">
        <f>IF(O1179="","",A1179)</f>
        <v/>
      </c>
      <c r="M1179" s="60" t="str">
        <f>IF(O1179="","",(VLOOKUP(A1179,A1179:E8163,5,FALSE)))</f>
        <v/>
      </c>
      <c r="N1179" s="55" t="str">
        <f t="shared" si="75"/>
        <v/>
      </c>
      <c r="O1179" s="55" t="str">
        <f t="shared" si="77"/>
        <v/>
      </c>
      <c r="P1179" s="104">
        <f t="shared" si="76"/>
        <v>28.240000000003818</v>
      </c>
      <c r="Q1179" s="58"/>
      <c r="R1179" s="58"/>
      <c r="S1179" s="102"/>
    </row>
    <row r="1180" spans="1:19" ht="12.5" customHeight="1" x14ac:dyDescent="0.35">
      <c r="A1180" s="60">
        <v>26</v>
      </c>
      <c r="B1180" s="60" t="s">
        <v>117</v>
      </c>
      <c r="C1180" s="68">
        <v>62.351349999999996</v>
      </c>
      <c r="D1180" s="58" t="s">
        <v>65</v>
      </c>
      <c r="E1180" s="60" t="s">
        <v>57</v>
      </c>
      <c r="F1180" s="60" t="s">
        <v>118</v>
      </c>
      <c r="G1180" s="60">
        <v>-98.19</v>
      </c>
      <c r="H1180" s="60"/>
      <c r="I1180" s="60" t="str">
        <f t="shared" si="74"/>
        <v/>
      </c>
      <c r="J1180" s="60" t="str">
        <f>IF(OR(I1180="",I1181="",I1182=""),"",(AVERAGEIF(A1180:A$10000,A1180,I1180:I$10000)))</f>
        <v/>
      </c>
      <c r="K1180" s="60"/>
      <c r="L1180" s="60" t="str">
        <f>IF(O1180="","",A1180)</f>
        <v/>
      </c>
      <c r="M1180" s="60" t="str">
        <f>IF(O1180="","",(VLOOKUP(A1180,A1180:E8164,5,FALSE)))</f>
        <v/>
      </c>
      <c r="N1180" s="60" t="str">
        <f t="shared" si="75"/>
        <v/>
      </c>
      <c r="O1180" s="60" t="str">
        <f t="shared" si="77"/>
        <v/>
      </c>
      <c r="P1180" s="103" t="str">
        <f t="shared" si="76"/>
        <v/>
      </c>
      <c r="Q1180" s="58"/>
      <c r="R1180" s="58"/>
      <c r="S1180" s="102"/>
    </row>
    <row r="1181" spans="1:19" ht="12.5" customHeight="1" x14ac:dyDescent="0.35">
      <c r="A1181" s="2">
        <v>26</v>
      </c>
      <c r="B1181" s="2" t="s">
        <v>117</v>
      </c>
      <c r="C1181" s="67">
        <v>62.380459999999999</v>
      </c>
      <c r="D1181" t="s">
        <v>65</v>
      </c>
      <c r="E1181" s="2" t="s">
        <v>57</v>
      </c>
      <c r="F1181" s="2" t="s">
        <v>118</v>
      </c>
      <c r="G1181" s="2">
        <v>-98.19</v>
      </c>
      <c r="I1181" s="60" t="str">
        <f t="shared" si="74"/>
        <v/>
      </c>
      <c r="J1181" s="60" t="str">
        <f>IF(OR(I1181="",I1182="",I1183=""),"",(AVERAGEIF(A1181:A$10000,A1181,I1181:I$10000)))</f>
        <v/>
      </c>
      <c r="K1181" s="60"/>
      <c r="L1181" s="55" t="str">
        <f>IF(O1181="","",A1181)</f>
        <v/>
      </c>
      <c r="M1181" s="60" t="str">
        <f>IF(O1181="","",(VLOOKUP(A1181,A1181:E8165,5,FALSE)))</f>
        <v/>
      </c>
      <c r="N1181" s="55" t="str">
        <f t="shared" si="75"/>
        <v/>
      </c>
      <c r="O1181" s="55" t="str">
        <f t="shared" si="77"/>
        <v/>
      </c>
      <c r="P1181" s="104">
        <f t="shared" si="76"/>
        <v>29.110000000002856</v>
      </c>
      <c r="Q1181" s="58"/>
      <c r="R1181" s="58"/>
      <c r="S1181" s="102"/>
    </row>
    <row r="1182" spans="1:19" ht="12.5" customHeight="1" x14ac:dyDescent="0.35">
      <c r="A1182" s="60">
        <v>26</v>
      </c>
      <c r="B1182" s="60" t="s">
        <v>117</v>
      </c>
      <c r="C1182" s="68">
        <v>62.403579999999998</v>
      </c>
      <c r="D1182" s="58" t="s">
        <v>65</v>
      </c>
      <c r="E1182" s="60" t="s">
        <v>57</v>
      </c>
      <c r="F1182" s="60" t="s">
        <v>118</v>
      </c>
      <c r="G1182" s="60">
        <v>-94.53</v>
      </c>
      <c r="H1182" s="60"/>
      <c r="I1182" s="60" t="str">
        <f t="shared" si="74"/>
        <v/>
      </c>
      <c r="J1182" s="60" t="str">
        <f>IF(OR(I1182="",I1183="",I1184=""),"",(AVERAGEIF(A1182:A$10000,A1182,I1182:I$10000)))</f>
        <v/>
      </c>
      <c r="K1182" s="60"/>
      <c r="L1182" s="60" t="str">
        <f>IF(O1182="","",A1182)</f>
        <v/>
      </c>
      <c r="M1182" s="60" t="str">
        <f>IF(O1182="","",(VLOOKUP(A1182,A1182:E8166,5,FALSE)))</f>
        <v/>
      </c>
      <c r="N1182" s="60" t="str">
        <f t="shared" si="75"/>
        <v/>
      </c>
      <c r="O1182" s="60" t="str">
        <f t="shared" si="77"/>
        <v/>
      </c>
      <c r="P1182" s="103">
        <f t="shared" si="76"/>
        <v>23.119999999998697</v>
      </c>
      <c r="Q1182" s="58"/>
      <c r="R1182" s="58"/>
      <c r="S1182" s="102"/>
    </row>
    <row r="1183" spans="1:19" ht="12.5" customHeight="1" x14ac:dyDescent="0.35">
      <c r="A1183" s="2">
        <v>26</v>
      </c>
      <c r="B1183" s="2" t="s">
        <v>117</v>
      </c>
      <c r="C1183" s="67">
        <v>62.426810000000003</v>
      </c>
      <c r="D1183" t="s">
        <v>65</v>
      </c>
      <c r="E1183" s="2" t="s">
        <v>57</v>
      </c>
      <c r="F1183" s="2" t="s">
        <v>118</v>
      </c>
      <c r="G1183" s="2">
        <v>-90.5</v>
      </c>
      <c r="I1183" s="60" t="str">
        <f t="shared" si="74"/>
        <v/>
      </c>
      <c r="J1183" s="60" t="str">
        <f>IF(OR(I1183="",I1184="",I1185=""),"",(AVERAGEIF(A1183:A$10000,A1183,I1183:I$10000)))</f>
        <v/>
      </c>
      <c r="K1183" s="60"/>
      <c r="L1183" s="55" t="str">
        <f>IF(O1183="","",A1183)</f>
        <v/>
      </c>
      <c r="M1183" s="60" t="str">
        <f>IF(O1183="","",(VLOOKUP(A1183,A1183:E8167,5,FALSE)))</f>
        <v/>
      </c>
      <c r="N1183" s="55" t="str">
        <f t="shared" si="75"/>
        <v/>
      </c>
      <c r="O1183" s="55" t="str">
        <f t="shared" si="77"/>
        <v/>
      </c>
      <c r="P1183" s="104">
        <f t="shared" si="76"/>
        <v>23.230000000005191</v>
      </c>
      <c r="Q1183" s="58"/>
      <c r="R1183" s="58"/>
      <c r="S1183" s="102"/>
    </row>
    <row r="1184" spans="1:19" ht="12.5" customHeight="1" x14ac:dyDescent="0.35">
      <c r="A1184" s="60">
        <v>26</v>
      </c>
      <c r="B1184" s="60" t="s">
        <v>117</v>
      </c>
      <c r="C1184" s="68">
        <v>62.444629999999997</v>
      </c>
      <c r="D1184" s="58" t="s">
        <v>65</v>
      </c>
      <c r="E1184" s="60" t="s">
        <v>57</v>
      </c>
      <c r="F1184" s="60" t="s">
        <v>118</v>
      </c>
      <c r="G1184" s="60">
        <v>-95.28</v>
      </c>
      <c r="H1184" s="60"/>
      <c r="I1184" s="60" t="str">
        <f t="shared" si="74"/>
        <v/>
      </c>
      <c r="J1184" s="60" t="str">
        <f>IF(OR(I1184="",I1185="",I1186=""),"",(AVERAGEIF(A1184:A$10000,A1184,I1184:I$10000)))</f>
        <v/>
      </c>
      <c r="K1184" s="60"/>
      <c r="L1184" s="60" t="str">
        <f>IF(O1184="","",A1184)</f>
        <v/>
      </c>
      <c r="M1184" s="60" t="str">
        <f>IF(O1184="","",(VLOOKUP(A1184,A1184:E8168,5,FALSE)))</f>
        <v/>
      </c>
      <c r="N1184" s="60" t="str">
        <f t="shared" si="75"/>
        <v/>
      </c>
      <c r="O1184" s="60" t="str">
        <f t="shared" si="77"/>
        <v/>
      </c>
      <c r="P1184" s="103">
        <f t="shared" si="76"/>
        <v>17.819999999993286</v>
      </c>
      <c r="Q1184" s="58"/>
      <c r="R1184" s="58"/>
      <c r="S1184" s="102"/>
    </row>
    <row r="1185" spans="1:19" ht="12.5" customHeight="1" x14ac:dyDescent="0.35">
      <c r="A1185" s="2">
        <v>26</v>
      </c>
      <c r="B1185" s="2" t="s">
        <v>117</v>
      </c>
      <c r="C1185" s="67">
        <v>62.462980000000002</v>
      </c>
      <c r="D1185" t="s">
        <v>65</v>
      </c>
      <c r="E1185" s="2" t="s">
        <v>57</v>
      </c>
      <c r="F1185" s="2" t="s">
        <v>118</v>
      </c>
      <c r="G1185" s="2">
        <v>-99.77</v>
      </c>
      <c r="I1185" s="60" t="str">
        <f t="shared" si="74"/>
        <v/>
      </c>
      <c r="J1185" s="60" t="str">
        <f>IF(OR(I1185="",I1186="",I1187=""),"",(AVERAGEIF(A1185:A$10000,A1185,I1185:I$10000)))</f>
        <v/>
      </c>
      <c r="K1185" s="60"/>
      <c r="L1185" s="55" t="str">
        <f>IF(O1185="","",A1185)</f>
        <v/>
      </c>
      <c r="M1185" s="60" t="str">
        <f>IF(O1185="","",(VLOOKUP(A1185,A1185:E8169,5,FALSE)))</f>
        <v/>
      </c>
      <c r="N1185" s="55" t="str">
        <f t="shared" si="75"/>
        <v/>
      </c>
      <c r="O1185" s="55" t="str">
        <f t="shared" si="77"/>
        <v/>
      </c>
      <c r="P1185" s="104">
        <f t="shared" si="76"/>
        <v>18.350000000005195</v>
      </c>
      <c r="Q1185" s="58"/>
      <c r="R1185" s="58"/>
      <c r="S1185" s="102"/>
    </row>
    <row r="1186" spans="1:19" ht="12.5" customHeight="1" x14ac:dyDescent="0.35">
      <c r="A1186" s="60">
        <v>26</v>
      </c>
      <c r="B1186" s="60" t="s">
        <v>117</v>
      </c>
      <c r="C1186" s="68">
        <v>62.48883</v>
      </c>
      <c r="D1186" s="58" t="s">
        <v>65</v>
      </c>
      <c r="E1186" s="60" t="s">
        <v>57</v>
      </c>
      <c r="F1186" s="60" t="s">
        <v>118</v>
      </c>
      <c r="G1186" s="60">
        <v>-95.93</v>
      </c>
      <c r="H1186" s="60"/>
      <c r="I1186" s="60" t="str">
        <f t="shared" si="74"/>
        <v/>
      </c>
      <c r="J1186" s="60" t="str">
        <f>IF(OR(I1186="",I1187="",I1188=""),"",(AVERAGEIF(A1186:A$10000,A1186,I1186:I$10000)))</f>
        <v/>
      </c>
      <c r="K1186" s="60"/>
      <c r="L1186" s="60" t="str">
        <f>IF(O1186="","",A1186)</f>
        <v/>
      </c>
      <c r="M1186" s="60" t="str">
        <f>IF(O1186="","",(VLOOKUP(A1186,A1186:E8170,5,FALSE)))</f>
        <v/>
      </c>
      <c r="N1186" s="60" t="str">
        <f t="shared" si="75"/>
        <v/>
      </c>
      <c r="O1186" s="60" t="str">
        <f t="shared" si="77"/>
        <v/>
      </c>
      <c r="P1186" s="103">
        <f t="shared" si="76"/>
        <v>25.849999999998374</v>
      </c>
      <c r="Q1186" s="58"/>
      <c r="R1186" s="58"/>
      <c r="S1186" s="102"/>
    </row>
    <row r="1187" spans="1:19" ht="12.5" customHeight="1" x14ac:dyDescent="0.35">
      <c r="A1187" s="2">
        <v>26</v>
      </c>
      <c r="B1187" s="2" t="s">
        <v>117</v>
      </c>
      <c r="C1187" s="67">
        <v>62.513399999999997</v>
      </c>
      <c r="D1187" t="s">
        <v>65</v>
      </c>
      <c r="E1187" s="2" t="s">
        <v>57</v>
      </c>
      <c r="F1187" s="2" t="s">
        <v>118</v>
      </c>
      <c r="G1187" s="2">
        <v>-99.44</v>
      </c>
      <c r="I1187" s="60" t="str">
        <f t="shared" si="74"/>
        <v/>
      </c>
      <c r="J1187" s="60" t="str">
        <f>IF(OR(I1187="",I1188="",I1189=""),"",(AVERAGEIF(A1187:A$10000,A1187,I1187:I$10000)))</f>
        <v/>
      </c>
      <c r="K1187" s="60"/>
      <c r="L1187" s="55" t="str">
        <f>IF(O1187="","",A1187)</f>
        <v/>
      </c>
      <c r="M1187" s="60" t="str">
        <f>IF(O1187="","",(VLOOKUP(A1187,A1187:E8171,5,FALSE)))</f>
        <v/>
      </c>
      <c r="N1187" s="55" t="str">
        <f t="shared" si="75"/>
        <v/>
      </c>
      <c r="O1187" s="55" t="str">
        <f t="shared" si="77"/>
        <v/>
      </c>
      <c r="P1187" s="104">
        <f t="shared" si="76"/>
        <v>24.569999999997094</v>
      </c>
      <c r="Q1187" s="58"/>
      <c r="R1187" s="58"/>
      <c r="S1187" s="102"/>
    </row>
    <row r="1188" spans="1:19" ht="12.5" customHeight="1" x14ac:dyDescent="0.35">
      <c r="A1188" s="60">
        <v>26</v>
      </c>
      <c r="B1188" s="60" t="s">
        <v>117</v>
      </c>
      <c r="C1188" s="68">
        <v>62.52834</v>
      </c>
      <c r="D1188" s="58" t="s">
        <v>65</v>
      </c>
      <c r="E1188" s="60" t="s">
        <v>57</v>
      </c>
      <c r="F1188" s="60" t="s">
        <v>118</v>
      </c>
      <c r="G1188" s="60">
        <v>-93.69</v>
      </c>
      <c r="H1188" s="60"/>
      <c r="I1188" s="60" t="str">
        <f t="shared" si="74"/>
        <v/>
      </c>
      <c r="J1188" s="60" t="str">
        <f>IF(OR(I1188="",I1189="",I1190=""),"",(AVERAGEIF(A1188:A$10000,A1188,I1188:I$10000)))</f>
        <v/>
      </c>
      <c r="K1188" s="60"/>
      <c r="L1188" s="60" t="str">
        <f>IF(O1188="","",A1188)</f>
        <v/>
      </c>
      <c r="M1188" s="60" t="str">
        <f>IF(O1188="","",(VLOOKUP(A1188,A1188:E8172,5,FALSE)))</f>
        <v/>
      </c>
      <c r="N1188" s="60" t="str">
        <f t="shared" si="75"/>
        <v/>
      </c>
      <c r="O1188" s="60" t="str">
        <f t="shared" si="77"/>
        <v/>
      </c>
      <c r="P1188" s="103">
        <f t="shared" si="76"/>
        <v>14.94000000000284</v>
      </c>
      <c r="Q1188" s="58"/>
      <c r="R1188" s="58"/>
      <c r="S1188" s="102"/>
    </row>
    <row r="1189" spans="1:19" ht="12.5" customHeight="1" x14ac:dyDescent="0.35">
      <c r="A1189" s="2">
        <v>26</v>
      </c>
      <c r="B1189" s="2" t="s">
        <v>117</v>
      </c>
      <c r="C1189" s="67">
        <v>62.546720000000001</v>
      </c>
      <c r="D1189" t="s">
        <v>65</v>
      </c>
      <c r="E1189" s="2" t="s">
        <v>57</v>
      </c>
      <c r="F1189" s="2" t="s">
        <v>118</v>
      </c>
      <c r="G1189" s="2">
        <v>-98.04</v>
      </c>
      <c r="I1189" s="60" t="str">
        <f t="shared" si="74"/>
        <v/>
      </c>
      <c r="J1189" s="60" t="str">
        <f>IF(OR(I1189="",I1190="",I1191=""),"",(AVERAGEIF(A1189:A$10000,A1189,I1189:I$10000)))</f>
        <v/>
      </c>
      <c r="K1189" s="60"/>
      <c r="L1189" s="55" t="str">
        <f>IF(O1189="","",A1189)</f>
        <v/>
      </c>
      <c r="M1189" s="60" t="str">
        <f>IF(O1189="","",(VLOOKUP(A1189,A1189:E8173,5,FALSE)))</f>
        <v/>
      </c>
      <c r="N1189" s="55" t="str">
        <f t="shared" si="75"/>
        <v/>
      </c>
      <c r="O1189" s="55" t="str">
        <f t="shared" si="77"/>
        <v/>
      </c>
      <c r="P1189" s="104">
        <f t="shared" si="76"/>
        <v>18.380000000000507</v>
      </c>
      <c r="Q1189" s="58"/>
      <c r="R1189" s="58"/>
      <c r="S1189" s="102"/>
    </row>
    <row r="1190" spans="1:19" ht="12.5" customHeight="1" x14ac:dyDescent="0.35">
      <c r="A1190" s="60">
        <v>26</v>
      </c>
      <c r="B1190" s="60" t="s">
        <v>117</v>
      </c>
      <c r="C1190" s="68">
        <v>62.564579999999999</v>
      </c>
      <c r="D1190" s="58" t="s">
        <v>65</v>
      </c>
      <c r="E1190" s="60" t="s">
        <v>57</v>
      </c>
      <c r="F1190" s="60" t="s">
        <v>118</v>
      </c>
      <c r="G1190" s="60">
        <v>-92.34</v>
      </c>
      <c r="H1190" s="60"/>
      <c r="I1190" s="60" t="str">
        <f t="shared" si="74"/>
        <v/>
      </c>
      <c r="J1190" s="60" t="str">
        <f>IF(OR(I1190="",I1191="",I1192=""),"",(AVERAGEIF(A1190:A$10000,A1190,I1190:I$10000)))</f>
        <v/>
      </c>
      <c r="K1190" s="60"/>
      <c r="L1190" s="60" t="str">
        <f>IF(O1190="","",A1190)</f>
        <v/>
      </c>
      <c r="M1190" s="60" t="str">
        <f>IF(O1190="","",(VLOOKUP(A1190,A1190:E8174,5,FALSE)))</f>
        <v/>
      </c>
      <c r="N1190" s="60" t="str">
        <f t="shared" si="75"/>
        <v/>
      </c>
      <c r="O1190" s="60" t="str">
        <f t="shared" si="77"/>
        <v/>
      </c>
      <c r="P1190" s="103">
        <f t="shared" si="76"/>
        <v>17.859999999998877</v>
      </c>
      <c r="Q1190" s="58"/>
      <c r="R1190" s="58"/>
      <c r="S1190" s="102"/>
    </row>
    <row r="1191" spans="1:19" ht="12.5" customHeight="1" x14ac:dyDescent="0.35">
      <c r="A1191" s="2">
        <v>26</v>
      </c>
      <c r="B1191" s="2" t="s">
        <v>117</v>
      </c>
      <c r="C1191" s="67">
        <v>62.581890000000001</v>
      </c>
      <c r="D1191" t="s">
        <v>65</v>
      </c>
      <c r="E1191" s="2" t="s">
        <v>57</v>
      </c>
      <c r="F1191" s="2" t="s">
        <v>118</v>
      </c>
      <c r="G1191" s="2">
        <v>-93.12</v>
      </c>
      <c r="I1191" s="60" t="str">
        <f t="shared" si="74"/>
        <v/>
      </c>
      <c r="J1191" s="60" t="str">
        <f>IF(OR(I1191="",I1192="",I1193=""),"",(AVERAGEIF(A1191:A$10000,A1191,I1191:I$10000)))</f>
        <v/>
      </c>
      <c r="K1191" s="60"/>
      <c r="L1191" s="55" t="str">
        <f>IF(O1191="","",A1191)</f>
        <v/>
      </c>
      <c r="M1191" s="60" t="str">
        <f>IF(O1191="","",(VLOOKUP(A1191,A1191:E8175,5,FALSE)))</f>
        <v/>
      </c>
      <c r="N1191" s="55" t="str">
        <f t="shared" si="75"/>
        <v/>
      </c>
      <c r="O1191" s="55" t="str">
        <f t="shared" si="77"/>
        <v/>
      </c>
      <c r="P1191" s="104">
        <f t="shared" si="76"/>
        <v>17.310000000001935</v>
      </c>
      <c r="Q1191" s="58"/>
      <c r="R1191" s="58"/>
      <c r="S1191" s="102"/>
    </row>
    <row r="1192" spans="1:19" ht="12.5" customHeight="1" x14ac:dyDescent="0.35">
      <c r="A1192" s="60">
        <v>26</v>
      </c>
      <c r="B1192" s="60" t="s">
        <v>117</v>
      </c>
      <c r="C1192" s="68">
        <v>62.598770000000002</v>
      </c>
      <c r="D1192" s="58" t="s">
        <v>65</v>
      </c>
      <c r="E1192" s="60" t="s">
        <v>57</v>
      </c>
      <c r="F1192" s="60" t="s">
        <v>118</v>
      </c>
      <c r="G1192" s="60">
        <v>-97.02</v>
      </c>
      <c r="H1192" s="60"/>
      <c r="I1192" s="60" t="str">
        <f t="shared" si="74"/>
        <v/>
      </c>
      <c r="J1192" s="60" t="str">
        <f>IF(OR(I1192="",I1193="",I1194=""),"",(AVERAGEIF(A1192:A$10000,A1192,I1192:I$10000)))</f>
        <v/>
      </c>
      <c r="K1192" s="60"/>
      <c r="L1192" s="60" t="str">
        <f>IF(O1192="","",A1192)</f>
        <v/>
      </c>
      <c r="M1192" s="60" t="str">
        <f>IF(O1192="","",(VLOOKUP(A1192,A1192:E8176,5,FALSE)))</f>
        <v/>
      </c>
      <c r="N1192" s="60" t="str">
        <f t="shared" si="75"/>
        <v/>
      </c>
      <c r="O1192" s="60" t="str">
        <f t="shared" si="77"/>
        <v/>
      </c>
      <c r="P1192" s="103">
        <f t="shared" si="76"/>
        <v>16.88000000000045</v>
      </c>
      <c r="Q1192" s="58"/>
      <c r="R1192" s="58"/>
      <c r="S1192" s="102"/>
    </row>
    <row r="1193" spans="1:19" ht="12.5" customHeight="1" x14ac:dyDescent="0.35">
      <c r="A1193" s="2">
        <v>26</v>
      </c>
      <c r="B1193" s="2" t="s">
        <v>117</v>
      </c>
      <c r="C1193" s="67">
        <v>62.617159999999998</v>
      </c>
      <c r="D1193" t="s">
        <v>65</v>
      </c>
      <c r="E1193" s="2" t="s">
        <v>57</v>
      </c>
      <c r="F1193" s="2" t="s">
        <v>118</v>
      </c>
      <c r="G1193" s="2">
        <v>-97.02</v>
      </c>
      <c r="I1193" s="60" t="str">
        <f t="shared" si="74"/>
        <v/>
      </c>
      <c r="J1193" s="60" t="str">
        <f>IF(OR(I1193="",I1194="",I1195=""),"",(AVERAGEIF(A1193:A$10000,A1193,I1193:I$10000)))</f>
        <v/>
      </c>
      <c r="K1193" s="60"/>
      <c r="L1193" s="55" t="str">
        <f>IF(O1193="","",A1193)</f>
        <v/>
      </c>
      <c r="M1193" s="60" t="str">
        <f>IF(O1193="","",(VLOOKUP(A1193,A1193:E8177,5,FALSE)))</f>
        <v/>
      </c>
      <c r="N1193" s="55" t="str">
        <f t="shared" si="75"/>
        <v/>
      </c>
      <c r="O1193" s="55" t="str">
        <f t="shared" si="77"/>
        <v/>
      </c>
      <c r="P1193" s="104">
        <f t="shared" si="76"/>
        <v>18.389999999996576</v>
      </c>
      <c r="Q1193" s="58"/>
      <c r="R1193" s="58"/>
      <c r="S1193" s="102"/>
    </row>
    <row r="1194" spans="1:19" ht="12.5" customHeight="1" x14ac:dyDescent="0.35">
      <c r="A1194" s="60">
        <v>26</v>
      </c>
      <c r="B1194" s="60" t="s">
        <v>117</v>
      </c>
      <c r="C1194" s="68">
        <v>62.635719999999999</v>
      </c>
      <c r="D1194" s="58" t="s">
        <v>65</v>
      </c>
      <c r="E1194" s="60" t="s">
        <v>57</v>
      </c>
      <c r="F1194" s="60" t="s">
        <v>118</v>
      </c>
      <c r="G1194" s="60">
        <v>-94.4</v>
      </c>
      <c r="H1194" s="60"/>
      <c r="I1194" s="60" t="str">
        <f t="shared" si="74"/>
        <v/>
      </c>
      <c r="J1194" s="60" t="str">
        <f>IF(OR(I1194="",I1195="",I1196=""),"",(AVERAGEIF(A1194:A$10000,A1194,I1194:I$10000)))</f>
        <v/>
      </c>
      <c r="K1194" s="60"/>
      <c r="L1194" s="60" t="str">
        <f>IF(O1194="","",A1194)</f>
        <v/>
      </c>
      <c r="M1194" s="60" t="str">
        <f>IF(O1194="","",(VLOOKUP(A1194,A1194:E8178,5,FALSE)))</f>
        <v/>
      </c>
      <c r="N1194" s="60" t="str">
        <f t="shared" si="75"/>
        <v/>
      </c>
      <c r="O1194" s="60" t="str">
        <f t="shared" si="77"/>
        <v/>
      </c>
      <c r="P1194" s="103">
        <f t="shared" si="76"/>
        <v>18.560000000000798</v>
      </c>
      <c r="Q1194" s="58"/>
      <c r="R1194" s="58"/>
      <c r="S1194" s="102"/>
    </row>
    <row r="1195" spans="1:19" ht="12.5" customHeight="1" x14ac:dyDescent="0.35">
      <c r="A1195" s="2">
        <v>26</v>
      </c>
      <c r="B1195" s="2" t="s">
        <v>117</v>
      </c>
      <c r="C1195" s="67">
        <v>62.655949999999997</v>
      </c>
      <c r="D1195" t="s">
        <v>65</v>
      </c>
      <c r="E1195" s="2" t="s">
        <v>57</v>
      </c>
      <c r="F1195" s="2" t="s">
        <v>118</v>
      </c>
      <c r="G1195" s="2">
        <v>-90.7</v>
      </c>
      <c r="I1195" s="60" t="str">
        <f t="shared" si="74"/>
        <v/>
      </c>
      <c r="J1195" s="60" t="str">
        <f>IF(OR(I1195="",I1196="",I1197=""),"",(AVERAGEIF(A1195:A$10000,A1195,I1195:I$10000)))</f>
        <v/>
      </c>
      <c r="K1195" s="60"/>
      <c r="L1195" s="55" t="str">
        <f>IF(O1195="","",A1195)</f>
        <v/>
      </c>
      <c r="M1195" s="60" t="str">
        <f>IF(O1195="","",(VLOOKUP(A1195,A1195:E8179,5,FALSE)))</f>
        <v/>
      </c>
      <c r="N1195" s="55" t="str">
        <f t="shared" si="75"/>
        <v/>
      </c>
      <c r="O1195" s="55" t="str">
        <f t="shared" si="77"/>
        <v/>
      </c>
      <c r="P1195" s="104">
        <f t="shared" si="76"/>
        <v>20.229999999997972</v>
      </c>
      <c r="Q1195" s="58"/>
      <c r="R1195" s="58"/>
      <c r="S1195" s="102"/>
    </row>
    <row r="1196" spans="1:19" ht="12.5" customHeight="1" x14ac:dyDescent="0.35">
      <c r="A1196" s="60">
        <v>26</v>
      </c>
      <c r="B1196" s="60" t="s">
        <v>117</v>
      </c>
      <c r="C1196" s="68">
        <v>62.679040000000001</v>
      </c>
      <c r="D1196" s="58" t="s">
        <v>65</v>
      </c>
      <c r="E1196" s="60" t="s">
        <v>57</v>
      </c>
      <c r="F1196" s="60" t="s">
        <v>118</v>
      </c>
      <c r="G1196" s="60">
        <v>-93.46</v>
      </c>
      <c r="H1196" s="60"/>
      <c r="I1196" s="60" t="str">
        <f t="shared" si="74"/>
        <v/>
      </c>
      <c r="J1196" s="60" t="str">
        <f>IF(OR(I1196="",I1197="",I1198=""),"",(AVERAGEIF(A1196:A$10000,A1196,I1196:I$10000)))</f>
        <v/>
      </c>
      <c r="K1196" s="60"/>
      <c r="L1196" s="60" t="str">
        <f>IF(O1196="","",A1196)</f>
        <v/>
      </c>
      <c r="M1196" s="60" t="str">
        <f>IF(O1196="","",(VLOOKUP(A1196,A1196:E8180,5,FALSE)))</f>
        <v/>
      </c>
      <c r="N1196" s="60" t="str">
        <f t="shared" si="75"/>
        <v/>
      </c>
      <c r="O1196" s="60" t="str">
        <f t="shared" si="77"/>
        <v/>
      </c>
      <c r="P1196" s="103">
        <f t="shared" si="76"/>
        <v>23.090000000003386</v>
      </c>
      <c r="Q1196" s="58"/>
      <c r="R1196" s="58"/>
      <c r="S1196" s="102"/>
    </row>
    <row r="1197" spans="1:19" ht="12.5" customHeight="1" x14ac:dyDescent="0.35">
      <c r="A1197" s="2">
        <v>26</v>
      </c>
      <c r="B1197" s="2" t="s">
        <v>117</v>
      </c>
      <c r="C1197" s="67">
        <v>62.700229999999998</v>
      </c>
      <c r="D1197" t="s">
        <v>65</v>
      </c>
      <c r="E1197" s="2" t="s">
        <v>57</v>
      </c>
      <c r="F1197" s="2" t="s">
        <v>118</v>
      </c>
      <c r="G1197" s="2">
        <v>-95.93</v>
      </c>
      <c r="I1197" s="60" t="str">
        <f t="shared" si="74"/>
        <v/>
      </c>
      <c r="J1197" s="60" t="str">
        <f>IF(OR(I1197="",I1198="",I1199=""),"",(AVERAGEIF(A1197:A$10000,A1197,I1197:I$10000)))</f>
        <v/>
      </c>
      <c r="K1197" s="60"/>
      <c r="L1197" s="55" t="str">
        <f>IF(O1197="","",A1197)</f>
        <v/>
      </c>
      <c r="M1197" s="60" t="str">
        <f>IF(O1197="","",(VLOOKUP(A1197,A1197:E8181,5,FALSE)))</f>
        <v/>
      </c>
      <c r="N1197" s="55" t="str">
        <f t="shared" si="75"/>
        <v/>
      </c>
      <c r="O1197" s="55" t="str">
        <f t="shared" si="77"/>
        <v/>
      </c>
      <c r="P1197" s="104">
        <f t="shared" si="76"/>
        <v>21.189999999997156</v>
      </c>
      <c r="Q1197" s="58"/>
      <c r="R1197" s="58"/>
      <c r="S1197" s="102"/>
    </row>
    <row r="1198" spans="1:19" ht="12.5" customHeight="1" x14ac:dyDescent="0.35">
      <c r="A1198" s="60">
        <v>26</v>
      </c>
      <c r="B1198" s="60" t="s">
        <v>117</v>
      </c>
      <c r="C1198" s="68">
        <v>62.722949999999997</v>
      </c>
      <c r="D1198" s="58" t="s">
        <v>65</v>
      </c>
      <c r="E1198" s="60" t="s">
        <v>57</v>
      </c>
      <c r="F1198" s="60" t="s">
        <v>118</v>
      </c>
      <c r="G1198" s="60">
        <v>-96.6</v>
      </c>
      <c r="H1198" s="60"/>
      <c r="I1198" s="60" t="str">
        <f t="shared" si="74"/>
        <v/>
      </c>
      <c r="J1198" s="60" t="str">
        <f>IF(OR(I1198="",I1199="",I1200=""),"",(AVERAGEIF(A1198:A$10000,A1198,I1198:I$10000)))</f>
        <v/>
      </c>
      <c r="K1198" s="60"/>
      <c r="L1198" s="60" t="str">
        <f>IF(O1198="","",A1198)</f>
        <v/>
      </c>
      <c r="M1198" s="60" t="str">
        <f>IF(O1198="","",(VLOOKUP(A1198,A1198:E8182,5,FALSE)))</f>
        <v/>
      </c>
      <c r="N1198" s="60" t="str">
        <f t="shared" si="75"/>
        <v/>
      </c>
      <c r="O1198" s="60" t="str">
        <f t="shared" si="77"/>
        <v/>
      </c>
      <c r="P1198" s="103">
        <f t="shared" si="76"/>
        <v>22.719999999999629</v>
      </c>
      <c r="Q1198" s="58"/>
      <c r="R1198" s="58"/>
      <c r="S1198" s="102"/>
    </row>
    <row r="1199" spans="1:19" ht="12.5" customHeight="1" x14ac:dyDescent="0.35">
      <c r="A1199" s="2">
        <v>26</v>
      </c>
      <c r="B1199" s="2" t="s">
        <v>117</v>
      </c>
      <c r="C1199" s="67">
        <v>62.743960000000001</v>
      </c>
      <c r="D1199" t="s">
        <v>65</v>
      </c>
      <c r="E1199" s="2" t="s">
        <v>57</v>
      </c>
      <c r="F1199" s="2" t="s">
        <v>118</v>
      </c>
      <c r="G1199" s="2">
        <v>-96.88</v>
      </c>
      <c r="I1199" s="60" t="str">
        <f t="shared" si="74"/>
        <v/>
      </c>
      <c r="J1199" s="60" t="str">
        <f>IF(OR(I1199="",I1200="",I1201=""),"",(AVERAGEIF(A1199:A$10000,A1199,I1199:I$10000)))</f>
        <v/>
      </c>
      <c r="K1199" s="60"/>
      <c r="L1199" s="55" t="str">
        <f>IF(O1199="","",A1199)</f>
        <v/>
      </c>
      <c r="M1199" s="60" t="str">
        <f>IF(O1199="","",(VLOOKUP(A1199,A1199:E8183,5,FALSE)))</f>
        <v/>
      </c>
      <c r="N1199" s="55" t="str">
        <f t="shared" si="75"/>
        <v/>
      </c>
      <c r="O1199" s="55" t="str">
        <f t="shared" si="77"/>
        <v/>
      </c>
      <c r="P1199" s="104">
        <f t="shared" si="76"/>
        <v>21.01000000000397</v>
      </c>
      <c r="Q1199" s="58"/>
      <c r="R1199" s="58"/>
      <c r="S1199" s="102"/>
    </row>
    <row r="1200" spans="1:19" ht="12.5" customHeight="1" x14ac:dyDescent="0.35">
      <c r="A1200" s="60">
        <v>26</v>
      </c>
      <c r="B1200" s="60" t="s">
        <v>117</v>
      </c>
      <c r="C1200" s="68">
        <v>62.765990000000002</v>
      </c>
      <c r="D1200" s="58" t="s">
        <v>65</v>
      </c>
      <c r="E1200" s="60" t="s">
        <v>57</v>
      </c>
      <c r="F1200" s="60" t="s">
        <v>118</v>
      </c>
      <c r="G1200" s="60">
        <v>-96.33</v>
      </c>
      <c r="H1200" s="60"/>
      <c r="I1200" s="60" t="str">
        <f t="shared" si="74"/>
        <v/>
      </c>
      <c r="J1200" s="60" t="str">
        <f>IF(OR(I1200="",I1201="",I1202=""),"",(AVERAGEIF(A1200:A$10000,A1200,I1200:I$10000)))</f>
        <v/>
      </c>
      <c r="K1200" s="60"/>
      <c r="L1200" s="60" t="str">
        <f>IF(O1200="","",A1200)</f>
        <v/>
      </c>
      <c r="M1200" s="60" t="str">
        <f>IF(O1200="","",(VLOOKUP(A1200,A1200:E8184,5,FALSE)))</f>
        <v/>
      </c>
      <c r="N1200" s="60" t="str">
        <f t="shared" si="75"/>
        <v/>
      </c>
      <c r="O1200" s="60" t="str">
        <f t="shared" si="77"/>
        <v/>
      </c>
      <c r="P1200" s="103">
        <f t="shared" si="76"/>
        <v>22.030000000000882</v>
      </c>
      <c r="Q1200" s="58"/>
      <c r="R1200" s="58"/>
      <c r="S1200" s="102"/>
    </row>
    <row r="1201" spans="1:19" ht="12.5" customHeight="1" x14ac:dyDescent="0.35">
      <c r="A1201" s="2">
        <v>26</v>
      </c>
      <c r="B1201" s="2" t="s">
        <v>117</v>
      </c>
      <c r="C1201" s="67">
        <v>62.787950000000002</v>
      </c>
      <c r="D1201" t="s">
        <v>65</v>
      </c>
      <c r="E1201" s="2" t="s">
        <v>57</v>
      </c>
      <c r="F1201" s="2" t="s">
        <v>118</v>
      </c>
      <c r="G1201" s="2">
        <v>-98.19</v>
      </c>
      <c r="I1201" s="60" t="str">
        <f t="shared" si="74"/>
        <v/>
      </c>
      <c r="J1201" s="60" t="str">
        <f>IF(OR(I1201="",I1202="",I1203=""),"",(AVERAGEIF(A1201:A$10000,A1201,I1201:I$10000)))</f>
        <v/>
      </c>
      <c r="K1201" s="60"/>
      <c r="L1201" s="55" t="str">
        <f>IF(O1201="","",A1201)</f>
        <v/>
      </c>
      <c r="M1201" s="60" t="str">
        <f>IF(O1201="","",(VLOOKUP(A1201,A1201:E8185,5,FALSE)))</f>
        <v/>
      </c>
      <c r="N1201" s="55" t="str">
        <f t="shared" si="75"/>
        <v/>
      </c>
      <c r="O1201" s="55" t="str">
        <f t="shared" si="77"/>
        <v/>
      </c>
      <c r="P1201" s="104">
        <f t="shared" si="76"/>
        <v>21.95999999999998</v>
      </c>
      <c r="Q1201" s="58"/>
      <c r="R1201" s="58"/>
      <c r="S1201" s="102"/>
    </row>
    <row r="1202" spans="1:19" ht="12.5" customHeight="1" x14ac:dyDescent="0.35">
      <c r="A1202" s="60">
        <v>26</v>
      </c>
      <c r="B1202" s="60" t="s">
        <v>117</v>
      </c>
      <c r="C1202" s="68">
        <v>62.812640000000002</v>
      </c>
      <c r="D1202" s="58" t="s">
        <v>65</v>
      </c>
      <c r="E1202" s="60" t="s">
        <v>57</v>
      </c>
      <c r="F1202" s="60" t="s">
        <v>118</v>
      </c>
      <c r="G1202" s="60">
        <v>-93.46</v>
      </c>
      <c r="H1202" s="60"/>
      <c r="I1202" s="60" t="str">
        <f t="shared" si="74"/>
        <v/>
      </c>
      <c r="J1202" s="60" t="str">
        <f>IF(OR(I1202="",I1203="",I1204=""),"",(AVERAGEIF(A1202:A$10000,A1202,I1202:I$10000)))</f>
        <v/>
      </c>
      <c r="K1202" s="60"/>
      <c r="L1202" s="60" t="str">
        <f>IF(O1202="","",A1202)</f>
        <v/>
      </c>
      <c r="M1202" s="60" t="str">
        <f>IF(O1202="","",(VLOOKUP(A1202,A1202:E8186,5,FALSE)))</f>
        <v/>
      </c>
      <c r="N1202" s="60" t="str">
        <f t="shared" si="75"/>
        <v/>
      </c>
      <c r="O1202" s="60" t="str">
        <f t="shared" si="77"/>
        <v/>
      </c>
      <c r="P1202" s="103">
        <f t="shared" si="76"/>
        <v>24.689999999999657</v>
      </c>
      <c r="Q1202" s="58"/>
      <c r="R1202" s="58"/>
      <c r="S1202" s="102"/>
    </row>
    <row r="1203" spans="1:19" ht="12.5" customHeight="1" x14ac:dyDescent="0.35">
      <c r="A1203" s="2">
        <v>26</v>
      </c>
      <c r="B1203" s="2" t="s">
        <v>117</v>
      </c>
      <c r="C1203" s="67">
        <v>62.829810000000002</v>
      </c>
      <c r="D1203" t="s">
        <v>65</v>
      </c>
      <c r="E1203" s="2" t="s">
        <v>57</v>
      </c>
      <c r="F1203" s="2" t="s">
        <v>118</v>
      </c>
      <c r="G1203" s="2">
        <v>-91.92</v>
      </c>
      <c r="I1203" s="60" t="str">
        <f t="shared" si="74"/>
        <v/>
      </c>
      <c r="J1203" s="60" t="str">
        <f>IF(OR(I1203="",I1204="",I1205=""),"",(AVERAGEIF(A1203:A$10000,A1203,I1203:I$10000)))</f>
        <v/>
      </c>
      <c r="K1203" s="60"/>
      <c r="L1203" s="55" t="str">
        <f>IF(O1203="","",A1203)</f>
        <v/>
      </c>
      <c r="M1203" s="60" t="str">
        <f>IF(O1203="","",(VLOOKUP(A1203,A1203:E8187,5,FALSE)))</f>
        <v/>
      </c>
      <c r="N1203" s="55" t="str">
        <f t="shared" si="75"/>
        <v/>
      </c>
      <c r="O1203" s="55" t="str">
        <f t="shared" si="77"/>
        <v/>
      </c>
      <c r="P1203" s="104">
        <f t="shared" si="76"/>
        <v>17.17000000000013</v>
      </c>
      <c r="Q1203" s="58"/>
      <c r="R1203" s="58"/>
      <c r="S1203" s="102"/>
    </row>
    <row r="1204" spans="1:19" ht="12.5" customHeight="1" x14ac:dyDescent="0.35">
      <c r="A1204" s="60">
        <v>26</v>
      </c>
      <c r="B1204" s="60" t="s">
        <v>117</v>
      </c>
      <c r="C1204" s="68">
        <v>62.849789999999999</v>
      </c>
      <c r="D1204" s="58" t="s">
        <v>65</v>
      </c>
      <c r="E1204" s="60" t="s">
        <v>57</v>
      </c>
      <c r="F1204" s="60" t="s">
        <v>118</v>
      </c>
      <c r="G1204" s="60">
        <v>-75.040000000000006</v>
      </c>
      <c r="H1204" s="60"/>
      <c r="I1204" s="60" t="str">
        <f t="shared" si="74"/>
        <v/>
      </c>
      <c r="J1204" s="60" t="str">
        <f>IF(OR(I1204="",I1205="",I1206=""),"",(AVERAGEIF(A1204:A$10000,A1204,I1204:I$10000)))</f>
        <v/>
      </c>
      <c r="K1204" s="60"/>
      <c r="L1204" s="60" t="str">
        <f>IF(O1204="","",A1204)</f>
        <v/>
      </c>
      <c r="M1204" s="60" t="str">
        <f>IF(O1204="","",(VLOOKUP(A1204,A1204:E8188,5,FALSE)))</f>
        <v/>
      </c>
      <c r="N1204" s="60" t="str">
        <f t="shared" si="75"/>
        <v/>
      </c>
      <c r="O1204" s="60" t="str">
        <f t="shared" si="77"/>
        <v/>
      </c>
      <c r="P1204" s="103">
        <f t="shared" si="76"/>
        <v>19.979999999996778</v>
      </c>
      <c r="Q1204" s="58"/>
      <c r="R1204" s="58"/>
      <c r="S1204" s="102"/>
    </row>
    <row r="1205" spans="1:19" ht="12.5" customHeight="1" x14ac:dyDescent="0.35">
      <c r="A1205" s="2">
        <v>26</v>
      </c>
      <c r="B1205" s="2" t="s">
        <v>117</v>
      </c>
      <c r="C1205" s="67">
        <v>62.87706</v>
      </c>
      <c r="D1205" t="s">
        <v>65</v>
      </c>
      <c r="E1205" s="2" t="s">
        <v>57</v>
      </c>
      <c r="F1205" s="2" t="s">
        <v>118</v>
      </c>
      <c r="G1205" s="2">
        <v>-76.319999999999993</v>
      </c>
      <c r="I1205" s="60" t="str">
        <f t="shared" si="74"/>
        <v/>
      </c>
      <c r="J1205" s="60" t="str">
        <f>IF(OR(I1205="",I1206="",I1207=""),"",(AVERAGEIF(A1205:A$10000,A1205,I1205:I$10000)))</f>
        <v/>
      </c>
      <c r="K1205" s="60"/>
      <c r="L1205" s="55" t="str">
        <f>IF(O1205="","",A1205)</f>
        <v/>
      </c>
      <c r="M1205" s="60" t="str">
        <f>IF(O1205="","",(VLOOKUP(A1205,A1205:E8189,5,FALSE)))</f>
        <v/>
      </c>
      <c r="N1205" s="55" t="str">
        <f t="shared" si="75"/>
        <v/>
      </c>
      <c r="O1205" s="55" t="str">
        <f t="shared" si="77"/>
        <v/>
      </c>
      <c r="P1205" s="104">
        <f t="shared" si="76"/>
        <v>27.27000000000146</v>
      </c>
      <c r="Q1205" s="58"/>
      <c r="R1205" s="58"/>
      <c r="S1205" s="102"/>
    </row>
    <row r="1206" spans="1:19" ht="12.5" customHeight="1" x14ac:dyDescent="0.35">
      <c r="A1206" s="60">
        <v>26</v>
      </c>
      <c r="B1206" s="60" t="s">
        <v>117</v>
      </c>
      <c r="C1206" s="68">
        <v>62.904290000000003</v>
      </c>
      <c r="D1206" s="58" t="s">
        <v>65</v>
      </c>
      <c r="E1206" s="60" t="s">
        <v>57</v>
      </c>
      <c r="F1206" s="60" t="s">
        <v>118</v>
      </c>
      <c r="G1206" s="60">
        <v>-61.6</v>
      </c>
      <c r="H1206" s="60"/>
      <c r="I1206" s="60">
        <f t="shared" si="74"/>
        <v>-61.6</v>
      </c>
      <c r="J1206" s="60">
        <f>IF(OR(I1206="",I1207="",I1208=""),"",(AVERAGEIF(A1206:A$10000,A1206,I1206:I$10000)))</f>
        <v>-53.676363636363654</v>
      </c>
      <c r="K1206" s="60"/>
      <c r="L1206" s="60">
        <f>IF(O1206="","",A1206)</f>
        <v>26</v>
      </c>
      <c r="M1206" s="60" t="str">
        <f>IF(O1206="","",(VLOOKUP(A1206,A1206:E8190,5,FALSE)))</f>
        <v>TaskA</v>
      </c>
      <c r="N1206" s="60">
        <f t="shared" si="75"/>
        <v>-61.6</v>
      </c>
      <c r="O1206" s="60">
        <f t="shared" si="77"/>
        <v>62.904290000000003</v>
      </c>
      <c r="P1206" s="103">
        <f t="shared" si="76"/>
        <v>27.230000000002974</v>
      </c>
      <c r="Q1206" s="58"/>
      <c r="R1206" s="58"/>
      <c r="S1206" s="102"/>
    </row>
    <row r="1207" spans="1:19" ht="12.5" customHeight="1" x14ac:dyDescent="0.35">
      <c r="A1207" s="2">
        <v>26</v>
      </c>
      <c r="B1207" s="2" t="s">
        <v>117</v>
      </c>
      <c r="C1207" s="67">
        <v>62.926949999999998</v>
      </c>
      <c r="D1207" t="s">
        <v>65</v>
      </c>
      <c r="E1207" s="2" t="s">
        <v>57</v>
      </c>
      <c r="F1207" s="2" t="s">
        <v>118</v>
      </c>
      <c r="G1207" s="2">
        <v>-57.71</v>
      </c>
      <c r="I1207" s="60">
        <f t="shared" si="74"/>
        <v>-57.71</v>
      </c>
      <c r="J1207" s="60">
        <f>IF(OR(I1207="",I1208="",I1209=""),"",(AVERAGEIF(A1207:A$10000,A1207,I1207:I$10000)))</f>
        <v>-53.299047619047627</v>
      </c>
      <c r="K1207" s="60"/>
      <c r="L1207" s="55" t="str">
        <f>IF(O1207="","",A1207)</f>
        <v/>
      </c>
      <c r="M1207" s="60" t="str">
        <f>IF(O1207="","",(VLOOKUP(A1207,A1207:E8191,5,FALSE)))</f>
        <v/>
      </c>
      <c r="N1207" s="55" t="str">
        <f t="shared" si="75"/>
        <v/>
      </c>
      <c r="O1207" s="55" t="str">
        <f t="shared" si="77"/>
        <v/>
      </c>
      <c r="P1207" s="104">
        <f t="shared" si="76"/>
        <v>22.659999999994795</v>
      </c>
      <c r="Q1207" s="58"/>
      <c r="R1207" s="58"/>
      <c r="S1207" s="102"/>
    </row>
    <row r="1208" spans="1:19" ht="12.5" customHeight="1" x14ac:dyDescent="0.35">
      <c r="A1208" s="60">
        <v>26</v>
      </c>
      <c r="B1208" s="60" t="s">
        <v>117</v>
      </c>
      <c r="C1208" s="68">
        <v>62.951070000000001</v>
      </c>
      <c r="D1208" s="58" t="s">
        <v>65</v>
      </c>
      <c r="E1208" s="60" t="s">
        <v>57</v>
      </c>
      <c r="F1208" s="60" t="s">
        <v>118</v>
      </c>
      <c r="G1208" s="60">
        <v>-56.45</v>
      </c>
      <c r="H1208" s="60"/>
      <c r="I1208" s="60">
        <f t="shared" si="74"/>
        <v>-56.45</v>
      </c>
      <c r="J1208" s="60">
        <f>IF(OR(I1208="",I1209="",I1210=""),"",(AVERAGEIF(A1208:A$10000,A1208,I1208:I$10000)))</f>
        <v>-53.078500000000005</v>
      </c>
      <c r="K1208" s="60"/>
      <c r="L1208" s="60" t="str">
        <f>IF(O1208="","",A1208)</f>
        <v/>
      </c>
      <c r="M1208" s="60" t="str">
        <f>IF(O1208="","",(VLOOKUP(A1208,A1208:E8192,5,FALSE)))</f>
        <v/>
      </c>
      <c r="N1208" s="60" t="str">
        <f t="shared" si="75"/>
        <v/>
      </c>
      <c r="O1208" s="60" t="str">
        <f t="shared" si="77"/>
        <v/>
      </c>
      <c r="P1208" s="103">
        <f t="shared" si="76"/>
        <v>24.120000000003472</v>
      </c>
      <c r="Q1208" s="58"/>
      <c r="R1208" s="58"/>
      <c r="S1208" s="102"/>
    </row>
    <row r="1209" spans="1:19" ht="12.5" customHeight="1" x14ac:dyDescent="0.35">
      <c r="A1209" s="2">
        <v>26</v>
      </c>
      <c r="B1209" s="2" t="s">
        <v>117</v>
      </c>
      <c r="C1209" s="67">
        <v>62.971350000000001</v>
      </c>
      <c r="D1209" t="s">
        <v>65</v>
      </c>
      <c r="E1209" s="2" t="s">
        <v>57</v>
      </c>
      <c r="F1209" s="2" t="s">
        <v>118</v>
      </c>
      <c r="G1209" s="2">
        <v>-53.46</v>
      </c>
      <c r="I1209" s="60">
        <f t="shared" si="74"/>
        <v>-53.46</v>
      </c>
      <c r="J1209" s="60">
        <f>IF(OR(I1209="",I1210="",I1211=""),"",(AVERAGEIF(A1209:A$10000,A1209,I1209:I$10000)))</f>
        <v>-52.901052631578963</v>
      </c>
      <c r="K1209" s="60"/>
      <c r="L1209" s="55" t="str">
        <f>IF(O1209="","",A1209)</f>
        <v/>
      </c>
      <c r="M1209" s="60" t="str">
        <f>IF(O1209="","",(VLOOKUP(A1209,A1209:E8193,5,FALSE)))</f>
        <v/>
      </c>
      <c r="N1209" s="55" t="str">
        <f t="shared" si="75"/>
        <v/>
      </c>
      <c r="O1209" s="55" t="str">
        <f t="shared" si="77"/>
        <v/>
      </c>
      <c r="P1209" s="104">
        <f t="shared" si="76"/>
        <v>20.279999999999632</v>
      </c>
      <c r="Q1209" s="58"/>
      <c r="R1209" s="58"/>
      <c r="S1209" s="102"/>
    </row>
    <row r="1210" spans="1:19" ht="12.5" customHeight="1" x14ac:dyDescent="0.35">
      <c r="A1210" s="60">
        <v>26</v>
      </c>
      <c r="B1210" s="60" t="s">
        <v>117</v>
      </c>
      <c r="C1210" s="68">
        <v>62.996099999999998</v>
      </c>
      <c r="D1210" s="58" t="s">
        <v>65</v>
      </c>
      <c r="E1210" s="60" t="s">
        <v>57</v>
      </c>
      <c r="F1210" s="60" t="s">
        <v>118</v>
      </c>
      <c r="G1210" s="60">
        <v>-50.71</v>
      </c>
      <c r="H1210" s="60"/>
      <c r="I1210" s="60">
        <f t="shared" si="74"/>
        <v>-50.71</v>
      </c>
      <c r="J1210" s="60">
        <f>IF(OR(I1210="",I1211="",I1212=""),"",(AVERAGEIF(A1210:A$10000,A1210,I1210:I$10000)))</f>
        <v>-52.870000000000005</v>
      </c>
      <c r="K1210" s="60"/>
      <c r="L1210" s="60" t="str">
        <f>IF(O1210="","",A1210)</f>
        <v/>
      </c>
      <c r="M1210" s="60" t="str">
        <f>IF(O1210="","",(VLOOKUP(A1210,A1210:E8194,5,FALSE)))</f>
        <v/>
      </c>
      <c r="N1210" s="60" t="str">
        <f t="shared" si="75"/>
        <v/>
      </c>
      <c r="O1210" s="60" t="str">
        <f t="shared" si="77"/>
        <v/>
      </c>
      <c r="P1210" s="103">
        <f t="shared" si="76"/>
        <v>24.749999999997385</v>
      </c>
      <c r="Q1210" s="58"/>
      <c r="R1210" s="58"/>
      <c r="S1210" s="102"/>
    </row>
    <row r="1211" spans="1:19" ht="12.5" customHeight="1" x14ac:dyDescent="0.35">
      <c r="A1211" s="2">
        <v>26</v>
      </c>
      <c r="B1211" s="2" t="s">
        <v>117</v>
      </c>
      <c r="C1211" s="67">
        <v>63.019379999999998</v>
      </c>
      <c r="D1211" t="s">
        <v>65</v>
      </c>
      <c r="E1211" s="2" t="s">
        <v>57</v>
      </c>
      <c r="F1211" s="2" t="s">
        <v>118</v>
      </c>
      <c r="G1211" s="2">
        <v>-52.38</v>
      </c>
      <c r="I1211" s="60">
        <f t="shared" si="74"/>
        <v>-52.38</v>
      </c>
      <c r="J1211" s="60">
        <f>IF(OR(I1211="",I1212="",I1213=""),"",(AVERAGEIF(A1211:A$10000,A1211,I1211:I$10000)))</f>
        <v>-52.997058823529414</v>
      </c>
      <c r="K1211" s="60"/>
      <c r="L1211" s="55" t="str">
        <f>IF(O1211="","",A1211)</f>
        <v/>
      </c>
      <c r="M1211" s="60" t="str">
        <f>IF(O1211="","",(VLOOKUP(A1211,A1211:E8195,5,FALSE)))</f>
        <v/>
      </c>
      <c r="N1211" s="55" t="str">
        <f t="shared" si="75"/>
        <v/>
      </c>
      <c r="O1211" s="55" t="str">
        <f t="shared" si="77"/>
        <v/>
      </c>
      <c r="P1211" s="104">
        <f t="shared" si="76"/>
        <v>23.279999999999745</v>
      </c>
      <c r="Q1211" s="58"/>
      <c r="R1211" s="58"/>
      <c r="S1211" s="102"/>
    </row>
    <row r="1212" spans="1:19" ht="12.5" customHeight="1" x14ac:dyDescent="0.35">
      <c r="A1212" s="60">
        <v>26</v>
      </c>
      <c r="B1212" s="60" t="s">
        <v>117</v>
      </c>
      <c r="C1212" s="68">
        <v>63.037640000000003</v>
      </c>
      <c r="D1212" s="58" t="s">
        <v>65</v>
      </c>
      <c r="E1212" s="60" t="s">
        <v>57</v>
      </c>
      <c r="F1212" s="60" t="s">
        <v>118</v>
      </c>
      <c r="G1212" s="60">
        <v>-53.31</v>
      </c>
      <c r="H1212" s="60"/>
      <c r="I1212" s="60">
        <f t="shared" si="74"/>
        <v>-53.31</v>
      </c>
      <c r="J1212" s="60">
        <f>IF(OR(I1212="",I1213="",I1214=""),"",(AVERAGEIF(A1212:A$10000,A1212,I1212:I$10000)))</f>
        <v>-53.03562500000001</v>
      </c>
      <c r="K1212" s="60"/>
      <c r="L1212" s="60" t="str">
        <f>IF(O1212="","",A1212)</f>
        <v/>
      </c>
      <c r="M1212" s="60" t="str">
        <f>IF(O1212="","",(VLOOKUP(A1212,A1212:E8196,5,FALSE)))</f>
        <v/>
      </c>
      <c r="N1212" s="60" t="str">
        <f t="shared" si="75"/>
        <v/>
      </c>
      <c r="O1212" s="60" t="str">
        <f t="shared" si="77"/>
        <v/>
      </c>
      <c r="P1212" s="103">
        <f t="shared" si="76"/>
        <v>18.26000000000505</v>
      </c>
      <c r="Q1212" s="58"/>
      <c r="R1212" s="58"/>
      <c r="S1212" s="102"/>
    </row>
    <row r="1213" spans="1:19" ht="12.5" customHeight="1" x14ac:dyDescent="0.35">
      <c r="A1213" s="2">
        <v>26</v>
      </c>
      <c r="B1213" s="2" t="s">
        <v>117</v>
      </c>
      <c r="C1213" s="67">
        <v>63.06044</v>
      </c>
      <c r="D1213" t="s">
        <v>65</v>
      </c>
      <c r="E1213" s="2" t="s">
        <v>57</v>
      </c>
      <c r="F1213" s="2" t="s">
        <v>118</v>
      </c>
      <c r="G1213" s="2">
        <v>-52.74</v>
      </c>
      <c r="I1213" s="60">
        <f t="shared" si="74"/>
        <v>-52.74</v>
      </c>
      <c r="J1213" s="60">
        <f>IF(OR(I1213="",I1214="",I1215=""),"",(AVERAGEIF(A1213:A$10000,A1213,I1213:I$10000)))</f>
        <v>-53.017333333333347</v>
      </c>
      <c r="K1213" s="60"/>
      <c r="L1213" s="55" t="str">
        <f>IF(O1213="","",A1213)</f>
        <v/>
      </c>
      <c r="M1213" s="60" t="str">
        <f>IF(O1213="","",(VLOOKUP(A1213,A1213:E8197,5,FALSE)))</f>
        <v/>
      </c>
      <c r="N1213" s="55" t="str">
        <f t="shared" si="75"/>
        <v/>
      </c>
      <c r="O1213" s="55" t="str">
        <f t="shared" si="77"/>
        <v/>
      </c>
      <c r="P1213" s="104">
        <f t="shared" si="76"/>
        <v>22.799999999996601</v>
      </c>
      <c r="Q1213" s="58"/>
      <c r="R1213" s="58"/>
      <c r="S1213" s="102"/>
    </row>
    <row r="1214" spans="1:19" ht="12.5" customHeight="1" x14ac:dyDescent="0.35">
      <c r="A1214" s="60">
        <v>26</v>
      </c>
      <c r="B1214" s="60" t="s">
        <v>117</v>
      </c>
      <c r="C1214" s="68">
        <v>63.078299999999999</v>
      </c>
      <c r="D1214" s="58" t="s">
        <v>65</v>
      </c>
      <c r="E1214" s="60" t="s">
        <v>57</v>
      </c>
      <c r="F1214" s="60" t="s">
        <v>118</v>
      </c>
      <c r="G1214" s="60">
        <v>-52.74</v>
      </c>
      <c r="H1214" s="60"/>
      <c r="I1214" s="60">
        <f t="shared" si="74"/>
        <v>-52.74</v>
      </c>
      <c r="J1214" s="60">
        <f>IF(OR(I1214="",I1215="",I1216=""),"",(AVERAGEIF(A1214:A$10000,A1214,I1214:I$10000)))</f>
        <v>-53.037142857142875</v>
      </c>
      <c r="K1214" s="60"/>
      <c r="L1214" s="60" t="str">
        <f>IF(O1214="","",A1214)</f>
        <v/>
      </c>
      <c r="M1214" s="60" t="str">
        <f>IF(O1214="","",(VLOOKUP(A1214,A1214:E8198,5,FALSE)))</f>
        <v/>
      </c>
      <c r="N1214" s="60" t="str">
        <f t="shared" si="75"/>
        <v/>
      </c>
      <c r="O1214" s="60" t="str">
        <f t="shared" si="77"/>
        <v/>
      </c>
      <c r="P1214" s="103">
        <f t="shared" si="76"/>
        <v>17.859999999998877</v>
      </c>
      <c r="Q1214" s="58"/>
      <c r="R1214" s="58"/>
      <c r="S1214" s="102"/>
    </row>
    <row r="1215" spans="1:19" ht="12.5" customHeight="1" x14ac:dyDescent="0.35">
      <c r="A1215" s="2">
        <v>26</v>
      </c>
      <c r="B1215" s="2" t="s">
        <v>117</v>
      </c>
      <c r="C1215" s="67">
        <v>63.09572</v>
      </c>
      <c r="D1215" t="s">
        <v>65</v>
      </c>
      <c r="E1215" s="2" t="s">
        <v>57</v>
      </c>
      <c r="F1215" s="2" t="s">
        <v>118</v>
      </c>
      <c r="G1215" s="2">
        <v>-62.98</v>
      </c>
      <c r="I1215" s="60">
        <f t="shared" si="74"/>
        <v>-62.98</v>
      </c>
      <c r="J1215" s="60">
        <f>IF(OR(I1215="",I1216="",I1217=""),"",(AVERAGEIF(A1215:A$10000,A1215,I1215:I$10000)))</f>
        <v>-53.060000000000016</v>
      </c>
      <c r="K1215" s="60"/>
      <c r="L1215" s="55" t="str">
        <f>IF(O1215="","",A1215)</f>
        <v/>
      </c>
      <c r="M1215" s="60" t="str">
        <f>IF(O1215="","",(VLOOKUP(A1215,A1215:E8199,5,FALSE)))</f>
        <v/>
      </c>
      <c r="N1215" s="55" t="str">
        <f t="shared" si="75"/>
        <v/>
      </c>
      <c r="O1215" s="55" t="str">
        <f t="shared" si="77"/>
        <v/>
      </c>
      <c r="P1215" s="104">
        <f t="shared" si="76"/>
        <v>17.420000000001323</v>
      </c>
      <c r="Q1215" s="58"/>
      <c r="R1215" s="58"/>
      <c r="S1215" s="102"/>
    </row>
    <row r="1216" spans="1:19" ht="12.5" customHeight="1" x14ac:dyDescent="0.35">
      <c r="A1216" s="60">
        <v>26</v>
      </c>
      <c r="B1216" s="60" t="s">
        <v>117</v>
      </c>
      <c r="C1216" s="68">
        <v>63.113860000000003</v>
      </c>
      <c r="D1216" s="58" t="s">
        <v>65</v>
      </c>
      <c r="E1216" s="60" t="s">
        <v>57</v>
      </c>
      <c r="F1216" s="60" t="s">
        <v>118</v>
      </c>
      <c r="G1216" s="60">
        <v>-65.48</v>
      </c>
      <c r="H1216" s="60"/>
      <c r="I1216" s="60">
        <f t="shared" si="74"/>
        <v>-65.48</v>
      </c>
      <c r="J1216" s="60">
        <f>IF(OR(I1216="",I1217="",I1218=""),"",(AVERAGEIF(A1216:A$10000,A1216,I1216:I$10000)))</f>
        <v>-52.233333333333348</v>
      </c>
      <c r="K1216" s="60"/>
      <c r="L1216" s="60" t="str">
        <f>IF(O1216="","",A1216)</f>
        <v/>
      </c>
      <c r="M1216" s="60" t="str">
        <f>IF(O1216="","",(VLOOKUP(A1216,A1216:E8200,5,FALSE)))</f>
        <v/>
      </c>
      <c r="N1216" s="60" t="str">
        <f t="shared" si="75"/>
        <v/>
      </c>
      <c r="O1216" s="60" t="str">
        <f t="shared" si="77"/>
        <v/>
      </c>
      <c r="P1216" s="103">
        <f t="shared" si="76"/>
        <v>18.140000000002487</v>
      </c>
      <c r="Q1216" s="58"/>
      <c r="R1216" s="58"/>
      <c r="S1216" s="102"/>
    </row>
    <row r="1217" spans="1:19" ht="12.5" customHeight="1" x14ac:dyDescent="0.35">
      <c r="A1217" s="2">
        <v>26</v>
      </c>
      <c r="B1217" s="2" t="s">
        <v>117</v>
      </c>
      <c r="C1217" s="67">
        <v>63.13261</v>
      </c>
      <c r="D1217" t="s">
        <v>65</v>
      </c>
      <c r="E1217" s="2" t="s">
        <v>57</v>
      </c>
      <c r="F1217" s="2" t="s">
        <v>118</v>
      </c>
      <c r="G1217" s="2">
        <v>-50.22</v>
      </c>
      <c r="I1217" s="60">
        <f t="shared" si="74"/>
        <v>-50.22</v>
      </c>
      <c r="J1217" s="60">
        <f>IF(OR(I1217="",I1218="",I1219=""),"",(AVERAGEIF(A1217:A$10000,A1217,I1217:I$10000)))</f>
        <v>-51.029090909090911</v>
      </c>
      <c r="K1217" s="60"/>
      <c r="L1217" s="55" t="str">
        <f>IF(O1217="","",A1217)</f>
        <v/>
      </c>
      <c r="M1217" s="60" t="str">
        <f>IF(O1217="","",(VLOOKUP(A1217,A1217:E8201,5,FALSE)))</f>
        <v/>
      </c>
      <c r="N1217" s="55" t="str">
        <f t="shared" si="75"/>
        <v/>
      </c>
      <c r="O1217" s="55" t="str">
        <f t="shared" si="77"/>
        <v/>
      </c>
      <c r="P1217" s="104">
        <f t="shared" si="76"/>
        <v>18.749999999997158</v>
      </c>
      <c r="Q1217" s="58"/>
      <c r="R1217" s="58"/>
      <c r="S1217" s="102"/>
    </row>
    <row r="1218" spans="1:19" ht="12.5" customHeight="1" x14ac:dyDescent="0.35">
      <c r="A1218" s="60">
        <v>26</v>
      </c>
      <c r="B1218" s="60" t="s">
        <v>117</v>
      </c>
      <c r="C1218" s="68">
        <v>63.153590000000001</v>
      </c>
      <c r="D1218" s="58" t="s">
        <v>65</v>
      </c>
      <c r="E1218" s="60" t="s">
        <v>57</v>
      </c>
      <c r="F1218" s="60" t="s">
        <v>118</v>
      </c>
      <c r="G1218" s="60">
        <v>-42.82</v>
      </c>
      <c r="H1218" s="60"/>
      <c r="I1218" s="60">
        <f t="shared" si="74"/>
        <v>-42.82</v>
      </c>
      <c r="J1218" s="60">
        <f>IF(OR(I1218="",I1219="",I1220=""),"",(AVERAGEIF(A1218:A$10000,A1218,I1218:I$10000)))</f>
        <v>-51.11</v>
      </c>
      <c r="K1218" s="60"/>
      <c r="L1218" s="60" t="str">
        <f>IF(O1218="","",A1218)</f>
        <v/>
      </c>
      <c r="M1218" s="60" t="str">
        <f>IF(O1218="","",(VLOOKUP(A1218,A1218:E8202,5,FALSE)))</f>
        <v/>
      </c>
      <c r="N1218" s="60" t="str">
        <f t="shared" si="75"/>
        <v/>
      </c>
      <c r="O1218" s="60" t="str">
        <f t="shared" si="77"/>
        <v/>
      </c>
      <c r="P1218" s="103">
        <f t="shared" si="76"/>
        <v>20.980000000001553</v>
      </c>
      <c r="Q1218" s="58"/>
      <c r="R1218" s="58"/>
      <c r="S1218" s="102"/>
    </row>
    <row r="1219" spans="1:19" ht="12.5" customHeight="1" x14ac:dyDescent="0.35">
      <c r="A1219" s="2">
        <v>26</v>
      </c>
      <c r="B1219" s="2" t="s">
        <v>117</v>
      </c>
      <c r="C1219" s="67">
        <v>63.173850000000002</v>
      </c>
      <c r="D1219" t="s">
        <v>65</v>
      </c>
      <c r="E1219" s="2" t="s">
        <v>57</v>
      </c>
      <c r="F1219" s="2" t="s">
        <v>118</v>
      </c>
      <c r="G1219" s="2">
        <v>-55.35</v>
      </c>
      <c r="I1219" s="60">
        <f t="shared" si="74"/>
        <v>-55.35</v>
      </c>
      <c r="J1219" s="60">
        <f>IF(OR(I1219="",I1220="",I1221=""),"",(AVERAGEIF(A1219:A$10000,A1219,I1219:I$10000)))</f>
        <v>-52.031111111111116</v>
      </c>
      <c r="K1219" s="60"/>
      <c r="L1219" s="55" t="str">
        <f>IF(O1219="","",A1219)</f>
        <v/>
      </c>
      <c r="M1219" s="60" t="str">
        <f>IF(O1219="","",(VLOOKUP(A1219,A1219:E8203,5,FALSE)))</f>
        <v/>
      </c>
      <c r="N1219" s="55" t="str">
        <f t="shared" si="75"/>
        <v/>
      </c>
      <c r="O1219" s="55" t="str">
        <f t="shared" si="77"/>
        <v/>
      </c>
      <c r="P1219" s="104">
        <f t="shared" si="76"/>
        <v>20.260000000000389</v>
      </c>
      <c r="Q1219" s="58"/>
      <c r="R1219" s="58"/>
      <c r="S1219" s="102"/>
    </row>
    <row r="1220" spans="1:19" ht="12.5" customHeight="1" x14ac:dyDescent="0.35">
      <c r="A1220" s="60">
        <v>26</v>
      </c>
      <c r="B1220" s="60" t="s">
        <v>117</v>
      </c>
      <c r="C1220" s="68">
        <v>63.193390000000001</v>
      </c>
      <c r="D1220" s="58" t="s">
        <v>65</v>
      </c>
      <c r="E1220" s="60" t="s">
        <v>57</v>
      </c>
      <c r="F1220" s="60" t="s">
        <v>118</v>
      </c>
      <c r="G1220" s="60">
        <v>-55.35</v>
      </c>
      <c r="H1220" s="60"/>
      <c r="I1220" s="60">
        <f t="shared" si="74"/>
        <v>-55.35</v>
      </c>
      <c r="J1220" s="60">
        <f>IF(OR(I1220="",I1221="",I1222=""),"",(AVERAGEIF(A1220:A$10000,A1220,I1220:I$10000)))</f>
        <v>-51.616250000000001</v>
      </c>
      <c r="K1220" s="60"/>
      <c r="L1220" s="60" t="str">
        <f>IF(O1220="","",A1220)</f>
        <v/>
      </c>
      <c r="M1220" s="60" t="str">
        <f>IF(O1220="","",(VLOOKUP(A1220,A1220:E8204,5,FALSE)))</f>
        <v/>
      </c>
      <c r="N1220" s="60" t="str">
        <f t="shared" si="75"/>
        <v/>
      </c>
      <c r="O1220" s="60" t="str">
        <f t="shared" si="77"/>
        <v/>
      </c>
      <c r="P1220" s="103">
        <f t="shared" si="76"/>
        <v>19.539999999999225</v>
      </c>
      <c r="Q1220" s="58"/>
      <c r="R1220" s="58"/>
      <c r="S1220" s="102"/>
    </row>
    <row r="1221" spans="1:19" ht="12.5" customHeight="1" x14ac:dyDescent="0.35">
      <c r="A1221" s="2">
        <v>26</v>
      </c>
      <c r="B1221" s="2" t="s">
        <v>117</v>
      </c>
      <c r="C1221" s="67">
        <v>63.210389999999997</v>
      </c>
      <c r="D1221" t="s">
        <v>65</v>
      </c>
      <c r="E1221" s="2" t="s">
        <v>57</v>
      </c>
      <c r="F1221" s="2" t="s">
        <v>118</v>
      </c>
      <c r="G1221" s="2">
        <v>-46.48</v>
      </c>
      <c r="I1221" s="60">
        <f t="shared" si="74"/>
        <v>-46.48</v>
      </c>
      <c r="J1221" s="60">
        <f>IF(OR(I1221="",I1222="",I1223=""),"",(AVERAGEIF(A1221:A$10000,A1221,I1221:I$10000)))</f>
        <v>-51.082857142857144</v>
      </c>
      <c r="K1221" s="60"/>
      <c r="L1221" s="55" t="str">
        <f>IF(O1221="","",A1221)</f>
        <v/>
      </c>
      <c r="M1221" s="60" t="str">
        <f>IF(O1221="","",(VLOOKUP(A1221,A1221:E8205,5,FALSE)))</f>
        <v/>
      </c>
      <c r="N1221" s="55" t="str">
        <f t="shared" si="75"/>
        <v/>
      </c>
      <c r="O1221" s="55" t="str">
        <f t="shared" si="77"/>
        <v/>
      </c>
      <c r="P1221" s="104">
        <f t="shared" si="76"/>
        <v>16.999999999995907</v>
      </c>
      <c r="Q1221" s="58"/>
      <c r="R1221" s="58"/>
      <c r="S1221" s="102"/>
    </row>
    <row r="1222" spans="1:19" ht="12.5" customHeight="1" x14ac:dyDescent="0.35">
      <c r="A1222" s="60">
        <v>26</v>
      </c>
      <c r="B1222" s="60" t="s">
        <v>117</v>
      </c>
      <c r="C1222" s="68">
        <v>63.228389999999997</v>
      </c>
      <c r="D1222" s="58" t="s">
        <v>65</v>
      </c>
      <c r="E1222" s="60" t="s">
        <v>57</v>
      </c>
      <c r="F1222" s="60" t="s">
        <v>118</v>
      </c>
      <c r="G1222" s="60">
        <v>-45.55</v>
      </c>
      <c r="H1222" s="60"/>
      <c r="I1222" s="60">
        <f t="shared" si="74"/>
        <v>-45.55</v>
      </c>
      <c r="J1222" s="60">
        <f>IF(OR(I1222="",I1223="",I1224=""),"",(AVERAGEIF(A1222:A$10000,A1222,I1222:I$10000)))</f>
        <v>-51.849999999999994</v>
      </c>
      <c r="K1222" s="60"/>
      <c r="L1222" s="60" t="str">
        <f>IF(O1222="","",A1222)</f>
        <v/>
      </c>
      <c r="M1222" s="60" t="str">
        <f>IF(O1222="","",(VLOOKUP(A1222,A1222:E8206,5,FALSE)))</f>
        <v/>
      </c>
      <c r="N1222" s="60" t="str">
        <f t="shared" si="75"/>
        <v/>
      </c>
      <c r="O1222" s="60" t="str">
        <f t="shared" si="77"/>
        <v/>
      </c>
      <c r="P1222" s="103">
        <f t="shared" si="76"/>
        <v>18.000000000000682</v>
      </c>
      <c r="Q1222" s="58"/>
      <c r="R1222" s="58"/>
      <c r="S1222" s="102"/>
    </row>
    <row r="1223" spans="1:19" ht="12.5" customHeight="1" x14ac:dyDescent="0.35">
      <c r="A1223" s="2">
        <v>26</v>
      </c>
      <c r="B1223" s="2" t="s">
        <v>117</v>
      </c>
      <c r="C1223" s="67">
        <v>63.245739999999998</v>
      </c>
      <c r="D1223" t="s">
        <v>65</v>
      </c>
      <c r="E1223" s="2" t="s">
        <v>57</v>
      </c>
      <c r="F1223" s="2" t="s">
        <v>118</v>
      </c>
      <c r="G1223" s="2">
        <v>-50.44</v>
      </c>
      <c r="I1223" s="60">
        <f t="shared" si="74"/>
        <v>-50.44</v>
      </c>
      <c r="J1223" s="60">
        <f>IF(OR(I1223="",I1224="",I1225=""),"",(AVERAGEIF(A1223:A$10000,A1223,I1223:I$10000)))</f>
        <v>-53.11</v>
      </c>
      <c r="K1223" s="60"/>
      <c r="L1223" s="55" t="str">
        <f>IF(O1223="","",A1223)</f>
        <v/>
      </c>
      <c r="M1223" s="60" t="str">
        <f>IF(O1223="","",(VLOOKUP(A1223,A1223:E8207,5,FALSE)))</f>
        <v/>
      </c>
      <c r="N1223" s="55" t="str">
        <f t="shared" si="75"/>
        <v/>
      </c>
      <c r="O1223" s="55" t="str">
        <f t="shared" si="77"/>
        <v/>
      </c>
      <c r="P1223" s="104">
        <f t="shared" si="76"/>
        <v>17.350000000000421</v>
      </c>
      <c r="Q1223" s="58"/>
      <c r="R1223" s="58"/>
      <c r="S1223" s="102"/>
    </row>
    <row r="1224" spans="1:19" ht="12.5" customHeight="1" x14ac:dyDescent="0.35">
      <c r="A1224" s="60">
        <v>26</v>
      </c>
      <c r="B1224" s="60" t="s">
        <v>117</v>
      </c>
      <c r="C1224" s="68">
        <v>63.265819999999998</v>
      </c>
      <c r="D1224" s="58" t="s">
        <v>65</v>
      </c>
      <c r="E1224" s="60" t="s">
        <v>57</v>
      </c>
      <c r="F1224" s="60" t="s">
        <v>118</v>
      </c>
      <c r="G1224" s="60">
        <v>-54.87</v>
      </c>
      <c r="H1224" s="60"/>
      <c r="I1224" s="60">
        <f t="shared" si="74"/>
        <v>-54.87</v>
      </c>
      <c r="J1224" s="60">
        <f>IF(OR(I1224="",I1225="",I1226=""),"",(AVERAGEIF(A1224:A$10000,A1224,I1224:I$10000)))</f>
        <v>-53.777500000000003</v>
      </c>
      <c r="K1224" s="60"/>
      <c r="L1224" s="60" t="str">
        <f>IF(O1224="","",A1224)</f>
        <v/>
      </c>
      <c r="M1224" s="60" t="str">
        <f>IF(O1224="","",(VLOOKUP(A1224,A1224:E8208,5,FALSE)))</f>
        <v/>
      </c>
      <c r="N1224" s="60" t="str">
        <f t="shared" si="75"/>
        <v/>
      </c>
      <c r="O1224" s="60" t="str">
        <f t="shared" si="77"/>
        <v/>
      </c>
      <c r="P1224" s="103">
        <f t="shared" si="76"/>
        <v>20.080000000000098</v>
      </c>
      <c r="Q1224" s="58"/>
      <c r="R1224" s="58"/>
      <c r="S1224" s="102"/>
    </row>
    <row r="1225" spans="1:19" ht="12.5" customHeight="1" x14ac:dyDescent="0.35">
      <c r="A1225" s="2">
        <v>26</v>
      </c>
      <c r="B1225" s="2" t="s">
        <v>117</v>
      </c>
      <c r="C1225" s="67">
        <v>63.284689999999998</v>
      </c>
      <c r="D1225" t="s">
        <v>65</v>
      </c>
      <c r="E1225" s="2" t="s">
        <v>57</v>
      </c>
      <c r="F1225" s="2" t="s">
        <v>118</v>
      </c>
      <c r="G1225" s="2">
        <v>-50.81</v>
      </c>
      <c r="I1225" s="60">
        <f t="shared" si="74"/>
        <v>-50.81</v>
      </c>
      <c r="J1225" s="60">
        <f>IF(OR(I1225="",I1226="",I1227=""),"",(AVERAGEIF(A1225:A$10000,A1225,I1225:I$10000)))</f>
        <v>-53.413333333333334</v>
      </c>
      <c r="K1225" s="60"/>
      <c r="L1225" s="55" t="str">
        <f>IF(O1225="","",A1225)</f>
        <v/>
      </c>
      <c r="M1225" s="60" t="str">
        <f>IF(O1225="","",(VLOOKUP(A1225,A1225:E8209,5,FALSE)))</f>
        <v/>
      </c>
      <c r="N1225" s="55" t="str">
        <f t="shared" si="75"/>
        <v/>
      </c>
      <c r="O1225" s="55" t="str">
        <f t="shared" si="77"/>
        <v/>
      </c>
      <c r="P1225" s="104">
        <f t="shared" si="76"/>
        <v>18.86999999999972</v>
      </c>
      <c r="Q1225" s="58"/>
      <c r="R1225" s="58"/>
      <c r="S1225" s="102"/>
    </row>
    <row r="1226" spans="1:19" ht="12.5" customHeight="1" x14ac:dyDescent="0.35">
      <c r="A1226" s="60">
        <v>26</v>
      </c>
      <c r="B1226" s="60" t="s">
        <v>117</v>
      </c>
      <c r="C1226" s="68">
        <v>63.303019999999997</v>
      </c>
      <c r="D1226" s="58" t="s">
        <v>65</v>
      </c>
      <c r="E1226" s="60" t="s">
        <v>57</v>
      </c>
      <c r="F1226" s="60" t="s">
        <v>118</v>
      </c>
      <c r="G1226" s="60">
        <v>-49.48</v>
      </c>
      <c r="H1226" s="60"/>
      <c r="I1226" s="60">
        <f t="shared" si="74"/>
        <v>-49.48</v>
      </c>
      <c r="J1226" s="60" t="str">
        <f>IF(OR(I1226="",I1227="",I1228=""),"",(AVERAGEIF(A1226:A$10000,A1226,I1226:I$10000)))</f>
        <v/>
      </c>
      <c r="K1226" s="60"/>
      <c r="L1226" s="60" t="str">
        <f>IF(O1226="","",A1226)</f>
        <v/>
      </c>
      <c r="M1226" s="60" t="str">
        <f>IF(O1226="","",(VLOOKUP(A1226,A1226:E8210,5,FALSE)))</f>
        <v/>
      </c>
      <c r="N1226" s="60" t="str">
        <f t="shared" si="75"/>
        <v/>
      </c>
      <c r="O1226" s="60" t="str">
        <f t="shared" si="77"/>
        <v/>
      </c>
      <c r="P1226" s="103">
        <f t="shared" si="76"/>
        <v>18.329999999998847</v>
      </c>
      <c r="Q1226" s="58"/>
      <c r="R1226" s="58"/>
      <c r="S1226" s="102"/>
    </row>
    <row r="1227" spans="1:19" ht="12.5" customHeight="1" x14ac:dyDescent="0.35">
      <c r="A1227" s="2">
        <v>26</v>
      </c>
      <c r="B1227" s="2" t="s">
        <v>117</v>
      </c>
      <c r="C1227" s="67">
        <v>63.327159999999999</v>
      </c>
      <c r="D1227" t="s">
        <v>65</v>
      </c>
      <c r="E1227" s="2" t="s">
        <v>57</v>
      </c>
      <c r="F1227" s="2" t="s">
        <v>118</v>
      </c>
      <c r="G1227" s="2">
        <v>-59.95</v>
      </c>
      <c r="I1227" s="60">
        <f t="shared" si="74"/>
        <v>-59.95</v>
      </c>
      <c r="J1227" s="60" t="str">
        <f>IF(OR(I1227="",I1228="",I1229=""),"",(AVERAGEIF(A1227:A$10000,A1227,I1227:I$10000)))</f>
        <v/>
      </c>
      <c r="K1227" s="60"/>
      <c r="L1227" s="55" t="str">
        <f>IF(O1227="","",A1227)</f>
        <v/>
      </c>
      <c r="M1227" s="60" t="str">
        <f>IF(O1227="","",(VLOOKUP(A1227,A1227:E8211,5,FALSE)))</f>
        <v/>
      </c>
      <c r="N1227" s="55" t="str">
        <f t="shared" si="75"/>
        <v/>
      </c>
      <c r="O1227" s="55" t="str">
        <f t="shared" si="77"/>
        <v/>
      </c>
      <c r="P1227" s="104">
        <f t="shared" si="76"/>
        <v>24.140000000002715</v>
      </c>
      <c r="Q1227" s="58"/>
      <c r="R1227" s="58"/>
      <c r="S1227" s="102"/>
    </row>
    <row r="1228" spans="1:19" ht="12.5" customHeight="1" x14ac:dyDescent="0.35">
      <c r="A1228" s="60">
        <v>27</v>
      </c>
      <c r="B1228" s="60" t="s">
        <v>117</v>
      </c>
      <c r="C1228" s="68">
        <v>64.362499999999997</v>
      </c>
      <c r="D1228" s="58" t="s">
        <v>65</v>
      </c>
      <c r="E1228" s="60" t="s">
        <v>59</v>
      </c>
      <c r="F1228" s="60" t="s">
        <v>118</v>
      </c>
      <c r="G1228" s="60">
        <v>-93.12</v>
      </c>
      <c r="H1228" s="60"/>
      <c r="I1228" s="60" t="str">
        <f t="shared" si="74"/>
        <v/>
      </c>
      <c r="J1228" s="60" t="str">
        <f>IF(OR(I1228="",I1229="",I1230=""),"",(AVERAGEIF(A1228:A$10000,A1228,I1228:I$10000)))</f>
        <v/>
      </c>
      <c r="K1228" s="60"/>
      <c r="L1228" s="60" t="str">
        <f>IF(O1228="","",A1228)</f>
        <v/>
      </c>
      <c r="M1228" s="60" t="str">
        <f>IF(O1228="","",(VLOOKUP(A1228,A1228:E8212,5,FALSE)))</f>
        <v/>
      </c>
      <c r="N1228" s="60" t="str">
        <f t="shared" si="75"/>
        <v/>
      </c>
      <c r="O1228" s="60" t="str">
        <f t="shared" si="77"/>
        <v/>
      </c>
      <c r="P1228" s="103" t="str">
        <f t="shared" si="76"/>
        <v/>
      </c>
      <c r="Q1228" s="58"/>
      <c r="R1228" s="58"/>
      <c r="S1228" s="102"/>
    </row>
    <row r="1229" spans="1:19" ht="12.5" customHeight="1" x14ac:dyDescent="0.35">
      <c r="A1229" s="2">
        <v>27</v>
      </c>
      <c r="B1229" s="2" t="s">
        <v>117</v>
      </c>
      <c r="C1229" s="67">
        <v>64.386600000000001</v>
      </c>
      <c r="D1229" t="s">
        <v>65</v>
      </c>
      <c r="E1229" s="2" t="s">
        <v>59</v>
      </c>
      <c r="F1229" s="2" t="s">
        <v>118</v>
      </c>
      <c r="G1229" s="2">
        <v>-93.93</v>
      </c>
      <c r="I1229" s="60" t="str">
        <f t="shared" si="74"/>
        <v/>
      </c>
      <c r="J1229" s="60" t="str">
        <f>IF(OR(I1229="",I1230="",I1231=""),"",(AVERAGEIF(A1229:A$10000,A1229,I1229:I$10000)))</f>
        <v/>
      </c>
      <c r="K1229" s="60"/>
      <c r="L1229" s="55" t="str">
        <f>IF(O1229="","",A1229)</f>
        <v/>
      </c>
      <c r="M1229" s="60" t="str">
        <f>IF(O1229="","",(VLOOKUP(A1229,A1229:E8213,5,FALSE)))</f>
        <v/>
      </c>
      <c r="N1229" s="55" t="str">
        <f t="shared" si="75"/>
        <v/>
      </c>
      <c r="O1229" s="55" t="str">
        <f t="shared" si="77"/>
        <v/>
      </c>
      <c r="P1229" s="104">
        <f t="shared" si="76"/>
        <v>24.100000000004229</v>
      </c>
      <c r="Q1229" s="58"/>
      <c r="R1229" s="58"/>
      <c r="S1229" s="102"/>
    </row>
    <row r="1230" spans="1:19" ht="12.5" customHeight="1" x14ac:dyDescent="0.35">
      <c r="A1230" s="60">
        <v>27</v>
      </c>
      <c r="B1230" s="60" t="s">
        <v>117</v>
      </c>
      <c r="C1230" s="68">
        <v>64.417969999999997</v>
      </c>
      <c r="D1230" s="58" t="s">
        <v>65</v>
      </c>
      <c r="E1230" s="60" t="s">
        <v>59</v>
      </c>
      <c r="F1230" s="60" t="s">
        <v>118</v>
      </c>
      <c r="G1230" s="60">
        <v>-92.24</v>
      </c>
      <c r="H1230" s="60"/>
      <c r="I1230" s="60" t="str">
        <f t="shared" si="74"/>
        <v/>
      </c>
      <c r="J1230" s="60" t="str">
        <f>IF(OR(I1230="",I1231="",I1232=""),"",(AVERAGEIF(A1230:A$10000,A1230,I1230:I$10000)))</f>
        <v/>
      </c>
      <c r="K1230" s="60"/>
      <c r="L1230" s="60" t="str">
        <f>IF(O1230="","",A1230)</f>
        <v/>
      </c>
      <c r="M1230" s="60" t="str">
        <f>IF(O1230="","",(VLOOKUP(A1230,A1230:E8214,5,FALSE)))</f>
        <v/>
      </c>
      <c r="N1230" s="60" t="str">
        <f t="shared" si="75"/>
        <v/>
      </c>
      <c r="O1230" s="60" t="str">
        <f t="shared" si="77"/>
        <v/>
      </c>
      <c r="P1230" s="103">
        <f t="shared" si="76"/>
        <v>31.369999999995457</v>
      </c>
      <c r="Q1230" s="58"/>
      <c r="R1230" s="58"/>
      <c r="S1230" s="102"/>
    </row>
    <row r="1231" spans="1:19" ht="12.5" customHeight="1" x14ac:dyDescent="0.35">
      <c r="A1231" s="2">
        <v>27</v>
      </c>
      <c r="B1231" s="2" t="s">
        <v>117</v>
      </c>
      <c r="C1231" s="67">
        <v>64.446020000000004</v>
      </c>
      <c r="D1231" t="s">
        <v>65</v>
      </c>
      <c r="E1231" s="2" t="s">
        <v>59</v>
      </c>
      <c r="F1231" s="2" t="s">
        <v>118</v>
      </c>
      <c r="G1231" s="2">
        <v>-93.12</v>
      </c>
      <c r="I1231" s="60" t="str">
        <f t="shared" si="74"/>
        <v/>
      </c>
      <c r="J1231" s="60" t="str">
        <f>IF(OR(I1231="",I1232="",I1233=""),"",(AVERAGEIF(A1231:A$10000,A1231,I1231:I$10000)))</f>
        <v/>
      </c>
      <c r="K1231" s="60"/>
      <c r="L1231" s="55" t="str">
        <f>IF(O1231="","",A1231)</f>
        <v/>
      </c>
      <c r="M1231" s="60" t="str">
        <f>IF(O1231="","",(VLOOKUP(A1231,A1231:E8215,5,FALSE)))</f>
        <v/>
      </c>
      <c r="N1231" s="55" t="str">
        <f t="shared" si="75"/>
        <v/>
      </c>
      <c r="O1231" s="55" t="str">
        <f t="shared" si="77"/>
        <v/>
      </c>
      <c r="P1231" s="104">
        <f t="shared" si="76"/>
        <v>28.050000000007458</v>
      </c>
      <c r="Q1231" s="58"/>
      <c r="R1231" s="58"/>
      <c r="S1231" s="102"/>
    </row>
    <row r="1232" spans="1:19" ht="12.5" customHeight="1" x14ac:dyDescent="0.35">
      <c r="A1232" s="60">
        <v>27</v>
      </c>
      <c r="B1232" s="60" t="s">
        <v>117</v>
      </c>
      <c r="C1232" s="68">
        <v>64.460880000000003</v>
      </c>
      <c r="D1232" s="58" t="s">
        <v>65</v>
      </c>
      <c r="E1232" s="60" t="s">
        <v>59</v>
      </c>
      <c r="F1232" s="60" t="s">
        <v>118</v>
      </c>
      <c r="G1232" s="60">
        <v>-93</v>
      </c>
      <c r="H1232" s="60"/>
      <c r="I1232" s="60" t="str">
        <f t="shared" si="74"/>
        <v/>
      </c>
      <c r="J1232" s="60" t="str">
        <f>IF(OR(I1232="",I1233="",I1234=""),"",(AVERAGEIF(A1232:A$10000,A1232,I1232:I$10000)))</f>
        <v/>
      </c>
      <c r="K1232" s="60"/>
      <c r="L1232" s="60" t="str">
        <f>IF(O1232="","",A1232)</f>
        <v/>
      </c>
      <c r="M1232" s="60" t="str">
        <f>IF(O1232="","",(VLOOKUP(A1232,A1232:E8216,5,FALSE)))</f>
        <v/>
      </c>
      <c r="N1232" s="60" t="str">
        <f t="shared" si="75"/>
        <v/>
      </c>
      <c r="O1232" s="60" t="str">
        <f t="shared" si="77"/>
        <v/>
      </c>
      <c r="P1232" s="103">
        <f t="shared" si="76"/>
        <v>14.859999999998763</v>
      </c>
      <c r="Q1232" s="58"/>
      <c r="R1232" s="58"/>
      <c r="S1232" s="102"/>
    </row>
    <row r="1233" spans="1:19" ht="12.5" customHeight="1" x14ac:dyDescent="0.35">
      <c r="A1233" s="2">
        <v>27</v>
      </c>
      <c r="B1233" s="2" t="s">
        <v>117</v>
      </c>
      <c r="C1233" s="67">
        <v>64.477649999999997</v>
      </c>
      <c r="D1233" t="s">
        <v>65</v>
      </c>
      <c r="E1233" s="2" t="s">
        <v>59</v>
      </c>
      <c r="F1233" s="2" t="s">
        <v>118</v>
      </c>
      <c r="G1233" s="2">
        <v>-93</v>
      </c>
      <c r="I1233" s="60" t="str">
        <f t="shared" ref="I1233:I1296" si="78">IF(AND(OR(G1232&gt;G$5,G1234&gt;G$5),G1233&gt;G$5),G1233,"")</f>
        <v/>
      </c>
      <c r="J1233" s="60" t="str">
        <f>IF(OR(I1233="",I1234="",I1235=""),"",(AVERAGEIF(A1233:A$10000,A1233,I1233:I$10000)))</f>
        <v/>
      </c>
      <c r="K1233" s="60"/>
      <c r="L1233" s="55" t="str">
        <f>IF(O1233="","",A1233)</f>
        <v/>
      </c>
      <c r="M1233" s="60" t="str">
        <f>IF(O1233="","",(VLOOKUP(A1233,A1233:E8217,5,FALSE)))</f>
        <v/>
      </c>
      <c r="N1233" s="55" t="str">
        <f t="shared" si="75"/>
        <v/>
      </c>
      <c r="O1233" s="55" t="str">
        <f t="shared" si="77"/>
        <v/>
      </c>
      <c r="P1233" s="104">
        <f t="shared" si="76"/>
        <v>16.769999999993956</v>
      </c>
      <c r="Q1233" s="58"/>
      <c r="R1233" s="58"/>
      <c r="S1233" s="102"/>
    </row>
    <row r="1234" spans="1:19" ht="12.5" customHeight="1" x14ac:dyDescent="0.35">
      <c r="A1234" s="60">
        <v>27</v>
      </c>
      <c r="B1234" s="60" t="s">
        <v>117</v>
      </c>
      <c r="C1234" s="68">
        <v>64.49436</v>
      </c>
      <c r="D1234" s="58" t="s">
        <v>65</v>
      </c>
      <c r="E1234" s="60" t="s">
        <v>59</v>
      </c>
      <c r="F1234" s="60" t="s">
        <v>118</v>
      </c>
      <c r="G1234" s="60">
        <v>-98.19</v>
      </c>
      <c r="H1234" s="60"/>
      <c r="I1234" s="60" t="str">
        <f t="shared" si="78"/>
        <v/>
      </c>
      <c r="J1234" s="60" t="str">
        <f>IF(OR(I1234="",I1235="",I1236=""),"",(AVERAGEIF(A1234:A$10000,A1234,I1234:I$10000)))</f>
        <v/>
      </c>
      <c r="K1234" s="60"/>
      <c r="L1234" s="60" t="str">
        <f>IF(O1234="","",A1234)</f>
        <v/>
      </c>
      <c r="M1234" s="60" t="str">
        <f>IF(O1234="","",(VLOOKUP(A1234,A1234:E8218,5,FALSE)))</f>
        <v/>
      </c>
      <c r="N1234" s="60" t="str">
        <f t="shared" ref="N1234:N1297" si="79">IF(L1234="","",I1234)</f>
        <v/>
      </c>
      <c r="O1234" s="60" t="str">
        <f t="shared" si="77"/>
        <v/>
      </c>
      <c r="P1234" s="103">
        <f t="shared" ref="P1234:P1297" si="80">IF(A1234=A1233,ABS(C1234-C1233)*1000,"")</f>
        <v>16.710000000003333</v>
      </c>
      <c r="Q1234" s="58"/>
      <c r="R1234" s="58"/>
      <c r="S1234" s="102"/>
    </row>
    <row r="1235" spans="1:19" ht="12.5" customHeight="1" x14ac:dyDescent="0.35">
      <c r="A1235" s="2">
        <v>27</v>
      </c>
      <c r="B1235" s="2" t="s">
        <v>117</v>
      </c>
      <c r="C1235" s="67">
        <v>64.511390000000006</v>
      </c>
      <c r="D1235" t="s">
        <v>65</v>
      </c>
      <c r="E1235" s="2" t="s">
        <v>59</v>
      </c>
      <c r="F1235" s="2" t="s">
        <v>118</v>
      </c>
      <c r="G1235" s="2">
        <v>-95.4</v>
      </c>
      <c r="I1235" s="60" t="str">
        <f t="shared" si="78"/>
        <v/>
      </c>
      <c r="J1235" s="60" t="str">
        <f>IF(OR(I1235="",I1236="",I1237=""),"",(AVERAGEIF(A1235:A$10000,A1235,I1235:I$10000)))</f>
        <v/>
      </c>
      <c r="K1235" s="60"/>
      <c r="L1235" s="55" t="str">
        <f>IF(O1235="","",A1235)</f>
        <v/>
      </c>
      <c r="M1235" s="60" t="str">
        <f>IF(O1235="","",(VLOOKUP(A1235,A1235:E8219,5,FALSE)))</f>
        <v/>
      </c>
      <c r="N1235" s="55" t="str">
        <f t="shared" si="79"/>
        <v/>
      </c>
      <c r="O1235" s="55" t="str">
        <f t="shared" si="77"/>
        <v/>
      </c>
      <c r="P1235" s="104">
        <f t="shared" si="80"/>
        <v>17.03000000000543</v>
      </c>
      <c r="Q1235" s="58"/>
      <c r="R1235" s="58"/>
      <c r="S1235" s="102"/>
    </row>
    <row r="1236" spans="1:19" ht="12.5" customHeight="1" x14ac:dyDescent="0.35">
      <c r="A1236" s="60">
        <v>27</v>
      </c>
      <c r="B1236" s="60" t="s">
        <v>117</v>
      </c>
      <c r="C1236" s="68">
        <v>64.528049999999993</v>
      </c>
      <c r="D1236" s="58" t="s">
        <v>65</v>
      </c>
      <c r="E1236" s="60" t="s">
        <v>59</v>
      </c>
      <c r="F1236" s="60" t="s">
        <v>118</v>
      </c>
      <c r="G1236" s="60">
        <v>-98.04</v>
      </c>
      <c r="H1236" s="60"/>
      <c r="I1236" s="60" t="str">
        <f t="shared" si="78"/>
        <v/>
      </c>
      <c r="J1236" s="60" t="str">
        <f>IF(OR(I1236="",I1237="",I1238=""),"",(AVERAGEIF(A1236:A$10000,A1236,I1236:I$10000)))</f>
        <v/>
      </c>
      <c r="K1236" s="60"/>
      <c r="L1236" s="60" t="str">
        <f>IF(O1236="","",A1236)</f>
        <v/>
      </c>
      <c r="M1236" s="60" t="str">
        <f>IF(O1236="","",(VLOOKUP(A1236,A1236:E8220,5,FALSE)))</f>
        <v/>
      </c>
      <c r="N1236" s="60" t="str">
        <f t="shared" si="79"/>
        <v/>
      </c>
      <c r="O1236" s="60" t="str">
        <f t="shared" si="77"/>
        <v/>
      </c>
      <c r="P1236" s="103">
        <f t="shared" si="80"/>
        <v>16.659999999987463</v>
      </c>
      <c r="Q1236" s="58"/>
      <c r="R1236" s="58"/>
      <c r="S1236" s="102"/>
    </row>
    <row r="1237" spans="1:19" ht="12.5" customHeight="1" x14ac:dyDescent="0.35">
      <c r="A1237" s="2">
        <v>27</v>
      </c>
      <c r="B1237" s="2" t="s">
        <v>117</v>
      </c>
      <c r="C1237" s="67">
        <v>64.548050000000003</v>
      </c>
      <c r="D1237" t="s">
        <v>65</v>
      </c>
      <c r="E1237" s="2" t="s">
        <v>59</v>
      </c>
      <c r="F1237" s="2" t="s">
        <v>118</v>
      </c>
      <c r="G1237" s="2">
        <v>-96.6</v>
      </c>
      <c r="I1237" s="60" t="str">
        <f t="shared" si="78"/>
        <v/>
      </c>
      <c r="J1237" s="60" t="str">
        <f>IF(OR(I1237="",I1238="",I1239=""),"",(AVERAGEIF(A1237:A$10000,A1237,I1237:I$10000)))</f>
        <v/>
      </c>
      <c r="K1237" s="60"/>
      <c r="L1237" s="55" t="str">
        <f>IF(O1237="","",A1237)</f>
        <v/>
      </c>
      <c r="M1237" s="60" t="str">
        <f>IF(O1237="","",(VLOOKUP(A1237,A1237:E8221,5,FALSE)))</f>
        <v/>
      </c>
      <c r="N1237" s="55" t="str">
        <f t="shared" si="79"/>
        <v/>
      </c>
      <c r="O1237" s="55" t="str">
        <f t="shared" si="77"/>
        <v/>
      </c>
      <c r="P1237" s="104">
        <f t="shared" si="80"/>
        <v>20.000000000010232</v>
      </c>
      <c r="Q1237" s="58"/>
      <c r="R1237" s="58"/>
      <c r="S1237" s="102"/>
    </row>
    <row r="1238" spans="1:19" ht="12.5" customHeight="1" x14ac:dyDescent="0.35">
      <c r="A1238" s="60">
        <v>27</v>
      </c>
      <c r="B1238" s="60" t="s">
        <v>117</v>
      </c>
      <c r="C1238" s="68">
        <v>64.564679999999996</v>
      </c>
      <c r="D1238" s="58" t="s">
        <v>65</v>
      </c>
      <c r="E1238" s="60" t="s">
        <v>59</v>
      </c>
      <c r="F1238" s="60" t="s">
        <v>118</v>
      </c>
      <c r="G1238" s="60">
        <v>-95.02</v>
      </c>
      <c r="H1238" s="60"/>
      <c r="I1238" s="60" t="str">
        <f t="shared" si="78"/>
        <v/>
      </c>
      <c r="J1238" s="60" t="str">
        <f>IF(OR(I1238="",I1239="",I1240=""),"",(AVERAGEIF(A1238:A$10000,A1238,I1238:I$10000)))</f>
        <v/>
      </c>
      <c r="K1238" s="60"/>
      <c r="L1238" s="60" t="str">
        <f>IF(O1238="","",A1238)</f>
        <v/>
      </c>
      <c r="M1238" s="60" t="str">
        <f>IF(O1238="","",(VLOOKUP(A1238,A1238:E8222,5,FALSE)))</f>
        <v/>
      </c>
      <c r="N1238" s="60" t="str">
        <f t="shared" si="79"/>
        <v/>
      </c>
      <c r="O1238" s="60" t="str">
        <f t="shared" si="77"/>
        <v/>
      </c>
      <c r="P1238" s="103">
        <f t="shared" si="80"/>
        <v>16.629999999992151</v>
      </c>
      <c r="Q1238" s="58"/>
      <c r="R1238" s="58"/>
      <c r="S1238" s="102"/>
    </row>
    <row r="1239" spans="1:19" ht="12.5" customHeight="1" x14ac:dyDescent="0.35">
      <c r="A1239" s="2">
        <v>27</v>
      </c>
      <c r="B1239" s="2" t="s">
        <v>117</v>
      </c>
      <c r="C1239" s="67">
        <v>64.583209999999994</v>
      </c>
      <c r="D1239" t="s">
        <v>65</v>
      </c>
      <c r="E1239" s="2" t="s">
        <v>59</v>
      </c>
      <c r="F1239" s="2" t="s">
        <v>118</v>
      </c>
      <c r="G1239" s="2">
        <v>-94.65</v>
      </c>
      <c r="I1239" s="60" t="str">
        <f t="shared" si="78"/>
        <v/>
      </c>
      <c r="J1239" s="60" t="str">
        <f>IF(OR(I1239="",I1240="",I1241=""),"",(AVERAGEIF(A1239:A$10000,A1239,I1239:I$10000)))</f>
        <v/>
      </c>
      <c r="K1239" s="60"/>
      <c r="L1239" s="55" t="str">
        <f>IF(O1239="","",A1239)</f>
        <v/>
      </c>
      <c r="M1239" s="60" t="str">
        <f>IF(O1239="","",(VLOOKUP(A1239,A1239:E8223,5,FALSE)))</f>
        <v/>
      </c>
      <c r="N1239" s="55" t="str">
        <f t="shared" si="79"/>
        <v/>
      </c>
      <c r="O1239" s="55" t="str">
        <f t="shared" si="77"/>
        <v/>
      </c>
      <c r="P1239" s="104">
        <f t="shared" si="80"/>
        <v>18.529999999998381</v>
      </c>
      <c r="Q1239" s="58"/>
      <c r="R1239" s="58"/>
      <c r="S1239" s="102"/>
    </row>
    <row r="1240" spans="1:19" ht="12.5" customHeight="1" x14ac:dyDescent="0.35">
      <c r="A1240" s="60">
        <v>27</v>
      </c>
      <c r="B1240" s="60" t="s">
        <v>117</v>
      </c>
      <c r="C1240" s="68">
        <v>64.599599999999995</v>
      </c>
      <c r="D1240" s="58" t="s">
        <v>65</v>
      </c>
      <c r="E1240" s="60" t="s">
        <v>59</v>
      </c>
      <c r="F1240" s="60" t="s">
        <v>118</v>
      </c>
      <c r="G1240" s="60">
        <v>-97.45</v>
      </c>
      <c r="H1240" s="60"/>
      <c r="I1240" s="60" t="str">
        <f t="shared" si="78"/>
        <v/>
      </c>
      <c r="J1240" s="60" t="str">
        <f>IF(OR(I1240="",I1241="",I1242=""),"",(AVERAGEIF(A1240:A$10000,A1240,I1240:I$10000)))</f>
        <v/>
      </c>
      <c r="K1240" s="60"/>
      <c r="L1240" s="60" t="str">
        <f>IF(O1240="","",A1240)</f>
        <v/>
      </c>
      <c r="M1240" s="60" t="str">
        <f>IF(O1240="","",(VLOOKUP(A1240,A1240:E8224,5,FALSE)))</f>
        <v/>
      </c>
      <c r="N1240" s="60" t="str">
        <f t="shared" si="79"/>
        <v/>
      </c>
      <c r="O1240" s="60" t="str">
        <f t="shared" si="77"/>
        <v/>
      </c>
      <c r="P1240" s="103">
        <f t="shared" si="80"/>
        <v>16.390000000001237</v>
      </c>
      <c r="Q1240" s="58"/>
      <c r="R1240" s="58"/>
      <c r="S1240" s="102"/>
    </row>
    <row r="1241" spans="1:19" ht="12.5" customHeight="1" x14ac:dyDescent="0.35">
      <c r="A1241" s="2">
        <v>27</v>
      </c>
      <c r="B1241" s="2" t="s">
        <v>117</v>
      </c>
      <c r="C1241" s="67">
        <v>64.61703</v>
      </c>
      <c r="D1241" t="s">
        <v>65</v>
      </c>
      <c r="E1241" s="2" t="s">
        <v>59</v>
      </c>
      <c r="F1241" s="2" t="s">
        <v>118</v>
      </c>
      <c r="G1241" s="2">
        <v>-97.45</v>
      </c>
      <c r="I1241" s="60" t="str">
        <f t="shared" si="78"/>
        <v/>
      </c>
      <c r="J1241" s="60" t="str">
        <f>IF(OR(I1241="",I1242="",I1243=""),"",(AVERAGEIF(A1241:A$10000,A1241,I1241:I$10000)))</f>
        <v/>
      </c>
      <c r="K1241" s="60"/>
      <c r="L1241" s="55" t="str">
        <f>IF(O1241="","",A1241)</f>
        <v/>
      </c>
      <c r="M1241" s="60" t="str">
        <f>IF(O1241="","",(VLOOKUP(A1241,A1241:E8225,5,FALSE)))</f>
        <v/>
      </c>
      <c r="N1241" s="55" t="str">
        <f t="shared" si="79"/>
        <v/>
      </c>
      <c r="O1241" s="55" t="str">
        <f t="shared" si="77"/>
        <v/>
      </c>
      <c r="P1241" s="104">
        <f t="shared" si="80"/>
        <v>17.430000000004497</v>
      </c>
      <c r="Q1241" s="58"/>
      <c r="R1241" s="58"/>
      <c r="S1241" s="102"/>
    </row>
    <row r="1242" spans="1:19" ht="12.5" customHeight="1" x14ac:dyDescent="0.35">
      <c r="A1242" s="60">
        <v>27</v>
      </c>
      <c r="B1242" s="60" t="s">
        <v>117</v>
      </c>
      <c r="C1242" s="68">
        <v>64.634919999999994</v>
      </c>
      <c r="D1242" s="58" t="s">
        <v>65</v>
      </c>
      <c r="E1242" s="60" t="s">
        <v>59</v>
      </c>
      <c r="F1242" s="60" t="s">
        <v>118</v>
      </c>
      <c r="G1242" s="60">
        <v>-96.33</v>
      </c>
      <c r="H1242" s="60"/>
      <c r="I1242" s="60" t="str">
        <f t="shared" si="78"/>
        <v/>
      </c>
      <c r="J1242" s="60" t="str">
        <f>IF(OR(I1242="",I1243="",I1244=""),"",(AVERAGEIF(A1242:A$10000,A1242,I1242:I$10000)))</f>
        <v/>
      </c>
      <c r="K1242" s="60"/>
      <c r="L1242" s="60" t="str">
        <f>IF(O1242="","",A1242)</f>
        <v/>
      </c>
      <c r="M1242" s="60" t="str">
        <f>IF(O1242="","",(VLOOKUP(A1242,A1242:E8226,5,FALSE)))</f>
        <v/>
      </c>
      <c r="N1242" s="60" t="str">
        <f t="shared" si="79"/>
        <v/>
      </c>
      <c r="O1242" s="60" t="str">
        <f t="shared" ref="O1242:O1305" si="81">IF(J1242="","",IF(AND(J1241="",J1240="",J1239=""),C1242,""))</f>
        <v/>
      </c>
      <c r="P1242" s="103">
        <f t="shared" si="80"/>
        <v>17.889999999994188</v>
      </c>
      <c r="Q1242" s="58"/>
      <c r="R1242" s="58"/>
      <c r="S1242" s="102"/>
    </row>
    <row r="1243" spans="1:19" ht="12.5" customHeight="1" x14ac:dyDescent="0.35">
      <c r="A1243" s="2">
        <v>27</v>
      </c>
      <c r="B1243" s="2" t="s">
        <v>117</v>
      </c>
      <c r="C1243" s="67">
        <v>64.653130000000004</v>
      </c>
      <c r="D1243" t="s">
        <v>65</v>
      </c>
      <c r="E1243" s="2" t="s">
        <v>59</v>
      </c>
      <c r="F1243" s="2" t="s">
        <v>118</v>
      </c>
      <c r="G1243" s="2">
        <v>-93.57</v>
      </c>
      <c r="I1243" s="60" t="str">
        <f t="shared" si="78"/>
        <v/>
      </c>
      <c r="J1243" s="60" t="str">
        <f>IF(OR(I1243="",I1244="",I1245=""),"",(AVERAGEIF(A1243:A$10000,A1243,I1243:I$10000)))</f>
        <v/>
      </c>
      <c r="K1243" s="60"/>
      <c r="L1243" s="55" t="str">
        <f>IF(O1243="","",A1243)</f>
        <v/>
      </c>
      <c r="M1243" s="60" t="str">
        <f>IF(O1243="","",(VLOOKUP(A1243,A1243:E8227,5,FALSE)))</f>
        <v/>
      </c>
      <c r="N1243" s="55" t="str">
        <f t="shared" si="79"/>
        <v/>
      </c>
      <c r="O1243" s="55" t="str">
        <f t="shared" si="81"/>
        <v/>
      </c>
      <c r="P1243" s="104">
        <f t="shared" si="80"/>
        <v>18.210000000010496</v>
      </c>
      <c r="Q1243" s="58"/>
      <c r="R1243" s="58"/>
      <c r="S1243" s="102"/>
    </row>
    <row r="1244" spans="1:19" ht="12.5" customHeight="1" x14ac:dyDescent="0.35">
      <c r="A1244" s="60">
        <v>27</v>
      </c>
      <c r="B1244" s="60" t="s">
        <v>117</v>
      </c>
      <c r="C1244" s="68">
        <v>64.671260000000004</v>
      </c>
      <c r="D1244" s="58" t="s">
        <v>65</v>
      </c>
      <c r="E1244" s="60" t="s">
        <v>59</v>
      </c>
      <c r="F1244" s="60" t="s">
        <v>118</v>
      </c>
      <c r="G1244" s="60">
        <v>-91.92</v>
      </c>
      <c r="H1244" s="60"/>
      <c r="I1244" s="60" t="str">
        <f t="shared" si="78"/>
        <v/>
      </c>
      <c r="J1244" s="60" t="str">
        <f>IF(OR(I1244="",I1245="",I1246=""),"",(AVERAGEIF(A1244:A$10000,A1244,I1244:I$10000)))</f>
        <v/>
      </c>
      <c r="K1244" s="60"/>
      <c r="L1244" s="60" t="str">
        <f>IF(O1244="","",A1244)</f>
        <v/>
      </c>
      <c r="M1244" s="60" t="str">
        <f>IF(O1244="","",(VLOOKUP(A1244,A1244:E8228,5,FALSE)))</f>
        <v/>
      </c>
      <c r="N1244" s="60" t="str">
        <f t="shared" si="79"/>
        <v/>
      </c>
      <c r="O1244" s="60" t="str">
        <f t="shared" si="81"/>
        <v/>
      </c>
      <c r="P1244" s="103">
        <f t="shared" si="80"/>
        <v>18.129999999999313</v>
      </c>
      <c r="Q1244" s="58"/>
      <c r="R1244" s="58"/>
      <c r="S1244" s="102"/>
    </row>
    <row r="1245" spans="1:19" ht="12.5" customHeight="1" x14ac:dyDescent="0.35">
      <c r="A1245" s="2">
        <v>27</v>
      </c>
      <c r="B1245" s="2" t="s">
        <v>117</v>
      </c>
      <c r="C1245" s="67">
        <v>64.688599999999994</v>
      </c>
      <c r="D1245" t="s">
        <v>65</v>
      </c>
      <c r="E1245" s="2" t="s">
        <v>59</v>
      </c>
      <c r="F1245" s="2" t="s">
        <v>118</v>
      </c>
      <c r="G1245" s="2">
        <v>-91.92</v>
      </c>
      <c r="I1245" s="60" t="str">
        <f t="shared" si="78"/>
        <v/>
      </c>
      <c r="J1245" s="60" t="str">
        <f>IF(OR(I1245="",I1246="",I1247=""),"",(AVERAGEIF(A1245:A$10000,A1245,I1245:I$10000)))</f>
        <v/>
      </c>
      <c r="K1245" s="60"/>
      <c r="L1245" s="55" t="str">
        <f>IF(O1245="","",A1245)</f>
        <v/>
      </c>
      <c r="M1245" s="60" t="str">
        <f>IF(O1245="","",(VLOOKUP(A1245,A1245:E8229,5,FALSE)))</f>
        <v/>
      </c>
      <c r="N1245" s="55" t="str">
        <f t="shared" si="79"/>
        <v/>
      </c>
      <c r="O1245" s="55" t="str">
        <f t="shared" si="81"/>
        <v/>
      </c>
      <c r="P1245" s="104">
        <f t="shared" si="80"/>
        <v>17.339999999990141</v>
      </c>
      <c r="Q1245" s="58"/>
      <c r="R1245" s="58"/>
      <c r="S1245" s="102"/>
    </row>
    <row r="1246" spans="1:19" ht="12.5" customHeight="1" x14ac:dyDescent="0.35">
      <c r="A1246" s="60">
        <v>27</v>
      </c>
      <c r="B1246" s="60" t="s">
        <v>117</v>
      </c>
      <c r="C1246" s="68">
        <v>64.710750000000004</v>
      </c>
      <c r="D1246" s="58" t="s">
        <v>65</v>
      </c>
      <c r="E1246" s="60" t="s">
        <v>59</v>
      </c>
      <c r="F1246" s="60" t="s">
        <v>118</v>
      </c>
      <c r="G1246" s="60">
        <v>-95.66</v>
      </c>
      <c r="H1246" s="60"/>
      <c r="I1246" s="60" t="str">
        <f t="shared" si="78"/>
        <v/>
      </c>
      <c r="J1246" s="60" t="str">
        <f>IF(OR(I1246="",I1247="",I1248=""),"",(AVERAGEIF(A1246:A$10000,A1246,I1246:I$10000)))</f>
        <v/>
      </c>
      <c r="K1246" s="60"/>
      <c r="L1246" s="60" t="str">
        <f>IF(O1246="","",A1246)</f>
        <v/>
      </c>
      <c r="M1246" s="60" t="str">
        <f>IF(O1246="","",(VLOOKUP(A1246,A1246:E8230,5,FALSE)))</f>
        <v/>
      </c>
      <c r="N1246" s="60" t="str">
        <f t="shared" si="79"/>
        <v/>
      </c>
      <c r="O1246" s="60" t="str">
        <f t="shared" si="81"/>
        <v/>
      </c>
      <c r="P1246" s="103">
        <f t="shared" si="80"/>
        <v>22.15000000001055</v>
      </c>
      <c r="Q1246" s="58"/>
      <c r="R1246" s="58"/>
      <c r="S1246" s="102"/>
    </row>
    <row r="1247" spans="1:19" ht="12.5" customHeight="1" x14ac:dyDescent="0.35">
      <c r="A1247" s="2">
        <v>27</v>
      </c>
      <c r="B1247" s="2" t="s">
        <v>117</v>
      </c>
      <c r="C1247" s="67">
        <v>64.731059999999999</v>
      </c>
      <c r="D1247" t="s">
        <v>65</v>
      </c>
      <c r="E1247" s="2" t="s">
        <v>59</v>
      </c>
      <c r="F1247" s="2" t="s">
        <v>118</v>
      </c>
      <c r="G1247" s="2">
        <v>-95.8</v>
      </c>
      <c r="I1247" s="60" t="str">
        <f t="shared" si="78"/>
        <v/>
      </c>
      <c r="J1247" s="60" t="str">
        <f>IF(OR(I1247="",I1248="",I1249=""),"",(AVERAGEIF(A1247:A$10000,A1247,I1247:I$10000)))</f>
        <v/>
      </c>
      <c r="K1247" s="60"/>
      <c r="L1247" s="55" t="str">
        <f>IF(O1247="","",A1247)</f>
        <v/>
      </c>
      <c r="M1247" s="60" t="str">
        <f>IF(O1247="","",(VLOOKUP(A1247,A1247:E8231,5,FALSE)))</f>
        <v/>
      </c>
      <c r="N1247" s="55" t="str">
        <f t="shared" si="79"/>
        <v/>
      </c>
      <c r="O1247" s="55" t="str">
        <f t="shared" si="81"/>
        <v/>
      </c>
      <c r="P1247" s="104">
        <f t="shared" si="80"/>
        <v>20.309999999994943</v>
      </c>
      <c r="Q1247" s="58"/>
      <c r="R1247" s="58"/>
      <c r="S1247" s="102"/>
    </row>
    <row r="1248" spans="1:19" ht="12.5" customHeight="1" x14ac:dyDescent="0.35">
      <c r="A1248" s="60">
        <v>27</v>
      </c>
      <c r="B1248" s="60" t="s">
        <v>117</v>
      </c>
      <c r="C1248" s="68">
        <v>64.753270000000001</v>
      </c>
      <c r="D1248" s="58" t="s">
        <v>65</v>
      </c>
      <c r="E1248" s="60" t="s">
        <v>59</v>
      </c>
      <c r="F1248" s="60" t="s">
        <v>118</v>
      </c>
      <c r="G1248" s="60">
        <v>-91.81</v>
      </c>
      <c r="H1248" s="60"/>
      <c r="I1248" s="60" t="str">
        <f t="shared" si="78"/>
        <v/>
      </c>
      <c r="J1248" s="60" t="str">
        <f>IF(OR(I1248="",I1249="",I1250=""),"",(AVERAGEIF(A1248:A$10000,A1248,I1248:I$10000)))</f>
        <v/>
      </c>
      <c r="K1248" s="60"/>
      <c r="L1248" s="60" t="str">
        <f>IF(O1248="","",A1248)</f>
        <v/>
      </c>
      <c r="M1248" s="60" t="str">
        <f>IF(O1248="","",(VLOOKUP(A1248,A1248:E8232,5,FALSE)))</f>
        <v/>
      </c>
      <c r="N1248" s="60" t="str">
        <f t="shared" si="79"/>
        <v/>
      </c>
      <c r="O1248" s="60" t="str">
        <f t="shared" si="81"/>
        <v/>
      </c>
      <c r="P1248" s="103">
        <f t="shared" si="80"/>
        <v>22.210000000001173</v>
      </c>
      <c r="Q1248" s="58"/>
      <c r="R1248" s="58"/>
      <c r="S1248" s="102"/>
    </row>
    <row r="1249" spans="1:19" ht="12.5" customHeight="1" x14ac:dyDescent="0.35">
      <c r="A1249" s="2">
        <v>27</v>
      </c>
      <c r="B1249" s="2" t="s">
        <v>117</v>
      </c>
      <c r="C1249" s="67">
        <v>64.777280000000005</v>
      </c>
      <c r="D1249" t="s">
        <v>65</v>
      </c>
      <c r="E1249" s="2" t="s">
        <v>59</v>
      </c>
      <c r="F1249" s="2" t="s">
        <v>118</v>
      </c>
      <c r="G1249" s="2">
        <v>-95.93</v>
      </c>
      <c r="I1249" s="60" t="str">
        <f t="shared" si="78"/>
        <v/>
      </c>
      <c r="J1249" s="60" t="str">
        <f>IF(OR(I1249="",I1250="",I1251=""),"",(AVERAGEIF(A1249:A$10000,A1249,I1249:I$10000)))</f>
        <v/>
      </c>
      <c r="K1249" s="60"/>
      <c r="L1249" s="55" t="str">
        <f>IF(O1249="","",A1249)</f>
        <v/>
      </c>
      <c r="M1249" s="60" t="str">
        <f>IF(O1249="","",(VLOOKUP(A1249,A1249:E8233,5,FALSE)))</f>
        <v/>
      </c>
      <c r="N1249" s="55" t="str">
        <f t="shared" si="79"/>
        <v/>
      </c>
      <c r="O1249" s="55" t="str">
        <f t="shared" si="81"/>
        <v/>
      </c>
      <c r="P1249" s="104">
        <f t="shared" si="80"/>
        <v>24.010000000004084</v>
      </c>
      <c r="Q1249" s="58"/>
      <c r="R1249" s="58"/>
      <c r="S1249" s="102"/>
    </row>
    <row r="1250" spans="1:19" ht="12.5" customHeight="1" x14ac:dyDescent="0.35">
      <c r="A1250" s="60">
        <v>27</v>
      </c>
      <c r="B1250" s="60" t="s">
        <v>117</v>
      </c>
      <c r="C1250" s="68">
        <v>64.796850000000006</v>
      </c>
      <c r="D1250" s="58" t="s">
        <v>65</v>
      </c>
      <c r="E1250" s="60" t="s">
        <v>59</v>
      </c>
      <c r="F1250" s="60" t="s">
        <v>118</v>
      </c>
      <c r="G1250" s="60">
        <v>-95.93</v>
      </c>
      <c r="H1250" s="60"/>
      <c r="I1250" s="60" t="str">
        <f t="shared" si="78"/>
        <v/>
      </c>
      <c r="J1250" s="60" t="str">
        <f>IF(OR(I1250="",I1251="",I1252=""),"",(AVERAGEIF(A1250:A$10000,A1250,I1250:I$10000)))</f>
        <v/>
      </c>
      <c r="K1250" s="60"/>
      <c r="L1250" s="60" t="str">
        <f>IF(O1250="","",A1250)</f>
        <v/>
      </c>
      <c r="M1250" s="60" t="str">
        <f>IF(O1250="","",(VLOOKUP(A1250,A1250:E8234,5,FALSE)))</f>
        <v/>
      </c>
      <c r="N1250" s="60" t="str">
        <f t="shared" si="79"/>
        <v/>
      </c>
      <c r="O1250" s="60" t="str">
        <f t="shared" si="81"/>
        <v/>
      </c>
      <c r="P1250" s="103">
        <f t="shared" si="80"/>
        <v>19.570000000001642</v>
      </c>
      <c r="Q1250" s="58"/>
      <c r="R1250" s="58"/>
      <c r="S1250" s="102"/>
    </row>
    <row r="1251" spans="1:19" ht="12.5" customHeight="1" x14ac:dyDescent="0.35">
      <c r="A1251" s="2">
        <v>27</v>
      </c>
      <c r="B1251" s="2" t="s">
        <v>117</v>
      </c>
      <c r="C1251" s="67">
        <v>64.817670000000007</v>
      </c>
      <c r="D1251" t="s">
        <v>65</v>
      </c>
      <c r="E1251" s="2" t="s">
        <v>59</v>
      </c>
      <c r="F1251" s="2" t="s">
        <v>118</v>
      </c>
      <c r="G1251" s="2">
        <v>-96.47</v>
      </c>
      <c r="I1251" s="60" t="str">
        <f t="shared" si="78"/>
        <v/>
      </c>
      <c r="J1251" s="60" t="str">
        <f>IF(OR(I1251="",I1252="",I1253=""),"",(AVERAGEIF(A1251:A$10000,A1251,I1251:I$10000)))</f>
        <v/>
      </c>
      <c r="K1251" s="60"/>
      <c r="L1251" s="55" t="str">
        <f>IF(O1251="","",A1251)</f>
        <v/>
      </c>
      <c r="M1251" s="60" t="str">
        <f>IF(O1251="","",(VLOOKUP(A1251,A1251:E8235,5,FALSE)))</f>
        <v/>
      </c>
      <c r="N1251" s="55" t="str">
        <f t="shared" si="79"/>
        <v/>
      </c>
      <c r="O1251" s="55" t="str">
        <f t="shared" si="81"/>
        <v/>
      </c>
      <c r="P1251" s="104">
        <f t="shared" si="80"/>
        <v>20.820000000000505</v>
      </c>
      <c r="Q1251" s="58"/>
      <c r="R1251" s="58"/>
      <c r="S1251" s="102"/>
    </row>
    <row r="1252" spans="1:19" ht="12.5" customHeight="1" x14ac:dyDescent="0.35">
      <c r="A1252" s="60">
        <v>27</v>
      </c>
      <c r="B1252" s="60" t="s">
        <v>117</v>
      </c>
      <c r="C1252" s="68">
        <v>64.838130000000007</v>
      </c>
      <c r="D1252" s="58" t="s">
        <v>65</v>
      </c>
      <c r="E1252" s="60" t="s">
        <v>59</v>
      </c>
      <c r="F1252" s="60" t="s">
        <v>118</v>
      </c>
      <c r="G1252" s="60">
        <v>-92.13</v>
      </c>
      <c r="H1252" s="60"/>
      <c r="I1252" s="60" t="str">
        <f t="shared" si="78"/>
        <v/>
      </c>
      <c r="J1252" s="60" t="str">
        <f>IF(OR(I1252="",I1253="",I1254=""),"",(AVERAGEIF(A1252:A$10000,A1252,I1252:I$10000)))</f>
        <v/>
      </c>
      <c r="K1252" s="60"/>
      <c r="L1252" s="60" t="str">
        <f>IF(O1252="","",A1252)</f>
        <v/>
      </c>
      <c r="M1252" s="60" t="str">
        <f>IF(O1252="","",(VLOOKUP(A1252,A1252:E8236,5,FALSE)))</f>
        <v/>
      </c>
      <c r="N1252" s="60" t="str">
        <f t="shared" si="79"/>
        <v/>
      </c>
      <c r="O1252" s="60" t="str">
        <f t="shared" si="81"/>
        <v/>
      </c>
      <c r="P1252" s="103">
        <f t="shared" si="80"/>
        <v>20.459999999999923</v>
      </c>
      <c r="Q1252" s="58"/>
      <c r="R1252" s="58"/>
      <c r="S1252" s="102"/>
    </row>
    <row r="1253" spans="1:19" ht="12.5" customHeight="1" x14ac:dyDescent="0.35">
      <c r="A1253" s="2">
        <v>27</v>
      </c>
      <c r="B1253" s="2" t="s">
        <v>117</v>
      </c>
      <c r="C1253" s="67">
        <v>64.861360000000005</v>
      </c>
      <c r="D1253" t="s">
        <v>65</v>
      </c>
      <c r="E1253" s="2" t="s">
        <v>59</v>
      </c>
      <c r="F1253" s="2" t="s">
        <v>118</v>
      </c>
      <c r="G1253" s="2">
        <v>-91.1</v>
      </c>
      <c r="I1253" s="60" t="str">
        <f t="shared" si="78"/>
        <v/>
      </c>
      <c r="J1253" s="60" t="str">
        <f>IF(OR(I1253="",I1254="",I1255=""),"",(AVERAGEIF(A1253:A$10000,A1253,I1253:I$10000)))</f>
        <v/>
      </c>
      <c r="K1253" s="60"/>
      <c r="L1253" s="55" t="str">
        <f>IF(O1253="","",A1253)</f>
        <v/>
      </c>
      <c r="M1253" s="60" t="str">
        <f>IF(O1253="","",(VLOOKUP(A1253,A1253:E8237,5,FALSE)))</f>
        <v/>
      </c>
      <c r="N1253" s="55" t="str">
        <f t="shared" si="79"/>
        <v/>
      </c>
      <c r="O1253" s="55" t="str">
        <f t="shared" si="81"/>
        <v/>
      </c>
      <c r="P1253" s="104">
        <f t="shared" si="80"/>
        <v>23.229999999998086</v>
      </c>
      <c r="Q1253" s="58"/>
      <c r="R1253" s="58"/>
      <c r="S1253" s="102"/>
    </row>
    <row r="1254" spans="1:19" ht="12.5" customHeight="1" x14ac:dyDescent="0.35">
      <c r="A1254" s="60">
        <v>27</v>
      </c>
      <c r="B1254" s="60" t="s">
        <v>117</v>
      </c>
      <c r="C1254" s="68">
        <v>64.883920000000003</v>
      </c>
      <c r="D1254" s="58" t="s">
        <v>65</v>
      </c>
      <c r="E1254" s="60" t="s">
        <v>59</v>
      </c>
      <c r="F1254" s="60" t="s">
        <v>118</v>
      </c>
      <c r="G1254" s="60">
        <v>-67.58</v>
      </c>
      <c r="H1254" s="60"/>
      <c r="I1254" s="60">
        <f t="shared" si="78"/>
        <v>-67.58</v>
      </c>
      <c r="J1254" s="60">
        <f>IF(OR(I1254="",I1255="",I1256=""),"",(AVERAGEIF(A1254:A$10000,A1254,I1254:I$10000)))</f>
        <v>-58.90470588235295</v>
      </c>
      <c r="K1254" s="60"/>
      <c r="L1254" s="60">
        <f>IF(O1254="","",A1254)</f>
        <v>27</v>
      </c>
      <c r="M1254" s="60" t="str">
        <f>IF(O1254="","",(VLOOKUP(A1254,A1254:E8238,5,FALSE)))</f>
        <v>TaskC</v>
      </c>
      <c r="N1254" s="60">
        <f t="shared" si="79"/>
        <v>-67.58</v>
      </c>
      <c r="O1254" s="60">
        <f t="shared" si="81"/>
        <v>64.883920000000003</v>
      </c>
      <c r="P1254" s="103">
        <f t="shared" si="80"/>
        <v>22.559999999998581</v>
      </c>
      <c r="Q1254" s="58"/>
      <c r="R1254" s="58"/>
      <c r="S1254" s="102"/>
    </row>
    <row r="1255" spans="1:19" ht="12.5" customHeight="1" x14ac:dyDescent="0.35">
      <c r="A1255" s="2">
        <v>27</v>
      </c>
      <c r="B1255" s="2" t="s">
        <v>117</v>
      </c>
      <c r="C1255" s="67">
        <v>64.914079999999998</v>
      </c>
      <c r="D1255" t="s">
        <v>65</v>
      </c>
      <c r="E1255" s="2" t="s">
        <v>59</v>
      </c>
      <c r="F1255" s="2" t="s">
        <v>118</v>
      </c>
      <c r="G1255" s="2">
        <v>-64.58</v>
      </c>
      <c r="I1255" s="60">
        <f t="shared" si="78"/>
        <v>-64.58</v>
      </c>
      <c r="J1255" s="60">
        <f>IF(OR(I1255="",I1256="",I1257=""),"",(AVERAGEIF(A1255:A$10000,A1255,I1255:I$10000)))</f>
        <v>-58.362500000000011</v>
      </c>
      <c r="K1255" s="60"/>
      <c r="L1255" s="55" t="str">
        <f>IF(O1255="","",A1255)</f>
        <v/>
      </c>
      <c r="M1255" s="60" t="str">
        <f>IF(O1255="","",(VLOOKUP(A1255,A1255:E8239,5,FALSE)))</f>
        <v/>
      </c>
      <c r="N1255" s="55" t="str">
        <f t="shared" si="79"/>
        <v/>
      </c>
      <c r="O1255" s="55" t="str">
        <f t="shared" si="81"/>
        <v/>
      </c>
      <c r="P1255" s="104">
        <f t="shared" si="80"/>
        <v>30.15999999999508</v>
      </c>
      <c r="Q1255" s="58"/>
      <c r="R1255" s="58"/>
      <c r="S1255" s="102"/>
    </row>
    <row r="1256" spans="1:19" ht="12.5" customHeight="1" x14ac:dyDescent="0.35">
      <c r="A1256" s="60">
        <v>27</v>
      </c>
      <c r="B1256" s="60" t="s">
        <v>117</v>
      </c>
      <c r="C1256" s="68">
        <v>64.936019999999999</v>
      </c>
      <c r="D1256" s="58" t="s">
        <v>65</v>
      </c>
      <c r="E1256" s="60" t="s">
        <v>59</v>
      </c>
      <c r="F1256" s="60" t="s">
        <v>118</v>
      </c>
      <c r="G1256" s="60">
        <v>-64.209999999999994</v>
      </c>
      <c r="H1256" s="60"/>
      <c r="I1256" s="60">
        <f t="shared" si="78"/>
        <v>-64.209999999999994</v>
      </c>
      <c r="J1256" s="60">
        <f>IF(OR(I1256="",I1257="",I1258=""),"",(AVERAGEIF(A1256:A$10000,A1256,I1256:I$10000)))</f>
        <v>-57.948</v>
      </c>
      <c r="K1256" s="60"/>
      <c r="L1256" s="60" t="str">
        <f>IF(O1256="","",A1256)</f>
        <v/>
      </c>
      <c r="M1256" s="60" t="str">
        <f>IF(O1256="","",(VLOOKUP(A1256,A1256:E8240,5,FALSE)))</f>
        <v/>
      </c>
      <c r="N1256" s="60" t="str">
        <f t="shared" si="79"/>
        <v/>
      </c>
      <c r="O1256" s="60" t="str">
        <f t="shared" si="81"/>
        <v/>
      </c>
      <c r="P1256" s="103">
        <f t="shared" si="80"/>
        <v>21.940000000000737</v>
      </c>
      <c r="Q1256" s="58"/>
      <c r="R1256" s="58"/>
      <c r="S1256" s="102"/>
    </row>
    <row r="1257" spans="1:19" ht="12.5" customHeight="1" x14ac:dyDescent="0.35">
      <c r="A1257" s="2">
        <v>27</v>
      </c>
      <c r="B1257" s="2" t="s">
        <v>117</v>
      </c>
      <c r="C1257" s="67">
        <v>64.959980000000002</v>
      </c>
      <c r="D1257" t="s">
        <v>65</v>
      </c>
      <c r="E1257" s="2" t="s">
        <v>59</v>
      </c>
      <c r="F1257" s="2" t="s">
        <v>118</v>
      </c>
      <c r="G1257" s="2">
        <v>-53.03</v>
      </c>
      <c r="I1257" s="60">
        <f t="shared" si="78"/>
        <v>-53.03</v>
      </c>
      <c r="J1257" s="60">
        <f>IF(OR(I1257="",I1258="",I1259=""),"",(AVERAGEIF(A1257:A$10000,A1257,I1257:I$10000)))</f>
        <v>-57.500714285714302</v>
      </c>
      <c r="K1257" s="60"/>
      <c r="L1257" s="55" t="str">
        <f>IF(O1257="","",A1257)</f>
        <v/>
      </c>
      <c r="M1257" s="60" t="str">
        <f>IF(O1257="","",(VLOOKUP(A1257,A1257:E8241,5,FALSE)))</f>
        <v/>
      </c>
      <c r="N1257" s="55" t="str">
        <f t="shared" si="79"/>
        <v/>
      </c>
      <c r="O1257" s="55" t="str">
        <f t="shared" si="81"/>
        <v/>
      </c>
      <c r="P1257" s="104">
        <f t="shared" si="80"/>
        <v>23.960000000002424</v>
      </c>
      <c r="Q1257" s="58"/>
      <c r="R1257" s="58"/>
      <c r="S1257" s="102"/>
    </row>
    <row r="1258" spans="1:19" ht="12.5" customHeight="1" x14ac:dyDescent="0.35">
      <c r="A1258" s="60">
        <v>27</v>
      </c>
      <c r="B1258" s="60" t="s">
        <v>117</v>
      </c>
      <c r="C1258" s="68">
        <v>64.998930000000001</v>
      </c>
      <c r="D1258" s="58" t="s">
        <v>65</v>
      </c>
      <c r="E1258" s="60" t="s">
        <v>59</v>
      </c>
      <c r="F1258" s="60" t="s">
        <v>118</v>
      </c>
      <c r="G1258" s="60">
        <v>-57.28</v>
      </c>
      <c r="H1258" s="60"/>
      <c r="I1258" s="60">
        <f t="shared" si="78"/>
        <v>-57.28</v>
      </c>
      <c r="J1258" s="60">
        <f>IF(OR(I1258="",I1259="",I1260=""),"",(AVERAGEIF(A1258:A$10000,A1258,I1258:I$10000)))</f>
        <v>-57.844615384615388</v>
      </c>
      <c r="K1258" s="60"/>
      <c r="L1258" s="60" t="str">
        <f>IF(O1258="","",A1258)</f>
        <v/>
      </c>
      <c r="M1258" s="60" t="str">
        <f>IF(O1258="","",(VLOOKUP(A1258,A1258:E8242,5,FALSE)))</f>
        <v/>
      </c>
      <c r="N1258" s="60" t="str">
        <f t="shared" si="79"/>
        <v/>
      </c>
      <c r="O1258" s="60" t="str">
        <f t="shared" si="81"/>
        <v/>
      </c>
      <c r="P1258" s="103">
        <f t="shared" si="80"/>
        <v>38.949999999999818</v>
      </c>
      <c r="Q1258" s="58"/>
      <c r="R1258" s="58"/>
      <c r="S1258" s="102"/>
    </row>
    <row r="1259" spans="1:19" ht="12.5" customHeight="1" x14ac:dyDescent="0.35">
      <c r="A1259" s="2">
        <v>27</v>
      </c>
      <c r="B1259" s="2" t="s">
        <v>117</v>
      </c>
      <c r="C1259" s="67">
        <v>65.027600000000007</v>
      </c>
      <c r="D1259" t="s">
        <v>65</v>
      </c>
      <c r="E1259" s="2" t="s">
        <v>59</v>
      </c>
      <c r="F1259" s="2" t="s">
        <v>118</v>
      </c>
      <c r="G1259" s="2">
        <v>-46.78</v>
      </c>
      <c r="I1259" s="60">
        <f t="shared" si="78"/>
        <v>-46.78</v>
      </c>
      <c r="J1259" s="60">
        <f>IF(OR(I1259="",I1260="",I1261=""),"",(AVERAGEIF(A1259:A$10000,A1259,I1259:I$10000)))</f>
        <v>-57.891666666666673</v>
      </c>
      <c r="K1259" s="60"/>
      <c r="L1259" s="55" t="str">
        <f>IF(O1259="","",A1259)</f>
        <v/>
      </c>
      <c r="M1259" s="60" t="str">
        <f>IF(O1259="","",(VLOOKUP(A1259,A1259:E8243,5,FALSE)))</f>
        <v/>
      </c>
      <c r="N1259" s="55" t="str">
        <f t="shared" si="79"/>
        <v/>
      </c>
      <c r="O1259" s="55" t="str">
        <f t="shared" si="81"/>
        <v/>
      </c>
      <c r="P1259" s="104">
        <f t="shared" si="80"/>
        <v>28.670000000005302</v>
      </c>
      <c r="Q1259" s="58"/>
      <c r="R1259" s="58"/>
      <c r="S1259" s="102"/>
    </row>
    <row r="1260" spans="1:19" ht="12.5" customHeight="1" x14ac:dyDescent="0.35">
      <c r="A1260" s="60">
        <v>27</v>
      </c>
      <c r="B1260" s="60" t="s">
        <v>117</v>
      </c>
      <c r="C1260" s="68">
        <v>65.051169999999999</v>
      </c>
      <c r="D1260" s="58" t="s">
        <v>65</v>
      </c>
      <c r="E1260" s="60" t="s">
        <v>59</v>
      </c>
      <c r="F1260" s="60" t="s">
        <v>118</v>
      </c>
      <c r="G1260" s="60">
        <v>-45.84</v>
      </c>
      <c r="H1260" s="60"/>
      <c r="I1260" s="60">
        <f t="shared" si="78"/>
        <v>-45.84</v>
      </c>
      <c r="J1260" s="60">
        <f>IF(OR(I1260="",I1261="",I1262=""),"",(AVERAGEIF(A1260:A$10000,A1260,I1260:I$10000)))</f>
        <v>-58.901818181818186</v>
      </c>
      <c r="K1260" s="60"/>
      <c r="L1260" s="60" t="str">
        <f>IF(O1260="","",A1260)</f>
        <v/>
      </c>
      <c r="M1260" s="60" t="str">
        <f>IF(O1260="","",(VLOOKUP(A1260,A1260:E8244,5,FALSE)))</f>
        <v/>
      </c>
      <c r="N1260" s="60" t="str">
        <f t="shared" si="79"/>
        <v/>
      </c>
      <c r="O1260" s="60" t="str">
        <f t="shared" si="81"/>
        <v/>
      </c>
      <c r="P1260" s="103">
        <f t="shared" si="80"/>
        <v>23.569999999992319</v>
      </c>
      <c r="Q1260" s="58"/>
      <c r="R1260" s="58"/>
      <c r="S1260" s="102"/>
    </row>
    <row r="1261" spans="1:19" ht="12.5" customHeight="1" x14ac:dyDescent="0.35">
      <c r="A1261" s="2">
        <v>27</v>
      </c>
      <c r="B1261" s="2" t="s">
        <v>117</v>
      </c>
      <c r="C1261" s="67">
        <v>65.076769999999996</v>
      </c>
      <c r="D1261" t="s">
        <v>65</v>
      </c>
      <c r="E1261" s="2" t="s">
        <v>59</v>
      </c>
      <c r="F1261" s="2" t="s">
        <v>118</v>
      </c>
      <c r="G1261" s="2">
        <v>-54.28</v>
      </c>
      <c r="I1261" s="60">
        <f t="shared" si="78"/>
        <v>-54.28</v>
      </c>
      <c r="J1261" s="60">
        <f>IF(OR(I1261="",I1262="",I1263=""),"",(AVERAGEIF(A1261:A$10000,A1261,I1261:I$10000)))</f>
        <v>-60.208000000000013</v>
      </c>
      <c r="K1261" s="60"/>
      <c r="L1261" s="55" t="str">
        <f>IF(O1261="","",A1261)</f>
        <v/>
      </c>
      <c r="M1261" s="60" t="str">
        <f>IF(O1261="","",(VLOOKUP(A1261,A1261:E8245,5,FALSE)))</f>
        <v/>
      </c>
      <c r="N1261" s="55" t="str">
        <f t="shared" si="79"/>
        <v/>
      </c>
      <c r="O1261" s="55" t="str">
        <f t="shared" si="81"/>
        <v/>
      </c>
      <c r="P1261" s="104">
        <f t="shared" si="80"/>
        <v>25.599999999997181</v>
      </c>
      <c r="Q1261" s="58"/>
      <c r="R1261" s="58"/>
      <c r="S1261" s="102"/>
    </row>
    <row r="1262" spans="1:19" ht="12.5" customHeight="1" x14ac:dyDescent="0.35">
      <c r="A1262" s="60">
        <v>27</v>
      </c>
      <c r="B1262" s="60" t="s">
        <v>117</v>
      </c>
      <c r="C1262" s="68">
        <v>65.101219999999998</v>
      </c>
      <c r="D1262" s="58" t="s">
        <v>65</v>
      </c>
      <c r="E1262" s="60" t="s">
        <v>59</v>
      </c>
      <c r="F1262" s="60" t="s">
        <v>118</v>
      </c>
      <c r="G1262" s="60">
        <v>-48.37</v>
      </c>
      <c r="H1262" s="60"/>
      <c r="I1262" s="60">
        <f t="shared" si="78"/>
        <v>-48.37</v>
      </c>
      <c r="J1262" s="60">
        <f>IF(OR(I1262="",I1263="",I1264=""),"",(AVERAGEIF(A1262:A$10000,A1262,I1262:I$10000)))</f>
        <v>-60.866666666666674</v>
      </c>
      <c r="K1262" s="60"/>
      <c r="L1262" s="60" t="str">
        <f>IF(O1262="","",A1262)</f>
        <v/>
      </c>
      <c r="M1262" s="60" t="str">
        <f>IF(O1262="","",(VLOOKUP(A1262,A1262:E8246,5,FALSE)))</f>
        <v/>
      </c>
      <c r="N1262" s="60" t="str">
        <f t="shared" si="79"/>
        <v/>
      </c>
      <c r="O1262" s="60" t="str">
        <f t="shared" si="81"/>
        <v/>
      </c>
      <c r="P1262" s="103">
        <f t="shared" si="80"/>
        <v>24.450000000001637</v>
      </c>
      <c r="Q1262" s="58"/>
      <c r="R1262" s="58"/>
      <c r="S1262" s="102"/>
    </row>
    <row r="1263" spans="1:19" ht="12.5" customHeight="1" x14ac:dyDescent="0.35">
      <c r="A1263" s="2">
        <v>27</v>
      </c>
      <c r="B1263" s="2" t="s">
        <v>117</v>
      </c>
      <c r="C1263" s="67">
        <v>65.127250000000004</v>
      </c>
      <c r="D1263" t="s">
        <v>65</v>
      </c>
      <c r="E1263" s="2" t="s">
        <v>59</v>
      </c>
      <c r="F1263" s="2" t="s">
        <v>118</v>
      </c>
      <c r="G1263" s="2">
        <v>-57.54</v>
      </c>
      <c r="I1263" s="60">
        <f t="shared" si="78"/>
        <v>-57.54</v>
      </c>
      <c r="J1263" s="60">
        <f>IF(OR(I1263="",I1264="",I1265=""),"",(AVERAGEIF(A1263:A$10000,A1263,I1263:I$10000)))</f>
        <v>-62.428750000000008</v>
      </c>
      <c r="K1263" s="60"/>
      <c r="L1263" s="55" t="str">
        <f>IF(O1263="","",A1263)</f>
        <v/>
      </c>
      <c r="M1263" s="60" t="str">
        <f>IF(O1263="","",(VLOOKUP(A1263,A1263:E8247,5,FALSE)))</f>
        <v/>
      </c>
      <c r="N1263" s="55" t="str">
        <f t="shared" si="79"/>
        <v/>
      </c>
      <c r="O1263" s="55" t="str">
        <f t="shared" si="81"/>
        <v/>
      </c>
      <c r="P1263" s="104">
        <f t="shared" si="80"/>
        <v>26.030000000005771</v>
      </c>
      <c r="Q1263" s="58"/>
      <c r="R1263" s="58"/>
      <c r="S1263" s="102"/>
    </row>
    <row r="1264" spans="1:19" ht="12.5" customHeight="1" x14ac:dyDescent="0.35">
      <c r="A1264" s="60">
        <v>27</v>
      </c>
      <c r="B1264" s="60" t="s">
        <v>117</v>
      </c>
      <c r="C1264" s="68">
        <v>65.150229999999993</v>
      </c>
      <c r="D1264" s="58" t="s">
        <v>65</v>
      </c>
      <c r="E1264" s="60" t="s">
        <v>59</v>
      </c>
      <c r="F1264" s="60" t="s">
        <v>118</v>
      </c>
      <c r="G1264" s="60">
        <v>-59.14</v>
      </c>
      <c r="H1264" s="60"/>
      <c r="I1264" s="60">
        <f t="shared" si="78"/>
        <v>-59.14</v>
      </c>
      <c r="J1264" s="60">
        <f>IF(OR(I1264="",I1265="",I1266=""),"",(AVERAGEIF(A1264:A$10000,A1264,I1264:I$10000)))</f>
        <v>-63.127142857142857</v>
      </c>
      <c r="K1264" s="60"/>
      <c r="L1264" s="60" t="str">
        <f>IF(O1264="","",A1264)</f>
        <v/>
      </c>
      <c r="M1264" s="60" t="str">
        <f>IF(O1264="","",(VLOOKUP(A1264,A1264:E8248,5,FALSE)))</f>
        <v/>
      </c>
      <c r="N1264" s="60" t="str">
        <f t="shared" si="79"/>
        <v/>
      </c>
      <c r="O1264" s="60" t="str">
        <f t="shared" si="81"/>
        <v/>
      </c>
      <c r="P1264" s="103">
        <f t="shared" si="80"/>
        <v>22.979999999989786</v>
      </c>
      <c r="Q1264" s="58"/>
      <c r="R1264" s="58"/>
      <c r="S1264" s="102"/>
    </row>
    <row r="1265" spans="1:19" ht="12.5" customHeight="1" x14ac:dyDescent="0.35">
      <c r="A1265" s="2">
        <v>27</v>
      </c>
      <c r="B1265" s="2" t="s">
        <v>117</v>
      </c>
      <c r="C1265" s="67">
        <v>65.168549999999996</v>
      </c>
      <c r="D1265" t="s">
        <v>65</v>
      </c>
      <c r="E1265" s="2" t="s">
        <v>59</v>
      </c>
      <c r="F1265" s="2" t="s">
        <v>118</v>
      </c>
      <c r="G1265" s="2">
        <v>-62.24</v>
      </c>
      <c r="I1265" s="60">
        <f t="shared" si="78"/>
        <v>-62.24</v>
      </c>
      <c r="J1265" s="60">
        <f>IF(OR(I1265="",I1266="",I1267=""),"",(AVERAGEIF(A1265:A$10000,A1265,I1265:I$10000)))</f>
        <v>-63.791666666666664</v>
      </c>
      <c r="K1265" s="60"/>
      <c r="L1265" s="55" t="str">
        <f>IF(O1265="","",A1265)</f>
        <v/>
      </c>
      <c r="M1265" s="60" t="str">
        <f>IF(O1265="","",(VLOOKUP(A1265,A1265:E8249,5,FALSE)))</f>
        <v/>
      </c>
      <c r="N1265" s="55" t="str">
        <f t="shared" si="79"/>
        <v/>
      </c>
      <c r="O1265" s="55" t="str">
        <f t="shared" si="81"/>
        <v/>
      </c>
      <c r="P1265" s="104">
        <f t="shared" si="80"/>
        <v>18.320000000002779</v>
      </c>
      <c r="Q1265" s="58"/>
      <c r="R1265" s="58"/>
      <c r="S1265" s="102"/>
    </row>
    <row r="1266" spans="1:19" ht="12.5" customHeight="1" x14ac:dyDescent="0.35">
      <c r="A1266" s="60">
        <v>27</v>
      </c>
      <c r="B1266" s="60" t="s">
        <v>117</v>
      </c>
      <c r="C1266" s="68">
        <v>65.188159999999996</v>
      </c>
      <c r="D1266" s="58" t="s">
        <v>65</v>
      </c>
      <c r="E1266" s="60" t="s">
        <v>59</v>
      </c>
      <c r="F1266" s="60" t="s">
        <v>118</v>
      </c>
      <c r="G1266" s="60">
        <v>-61.53</v>
      </c>
      <c r="H1266" s="60"/>
      <c r="I1266" s="60">
        <f t="shared" si="78"/>
        <v>-61.53</v>
      </c>
      <c r="J1266" s="60">
        <f>IF(OR(I1266="",I1267="",I1268=""),"",(AVERAGEIF(A1266:A$10000,A1266,I1266:I$10000)))</f>
        <v>-64.102000000000004</v>
      </c>
      <c r="K1266" s="60"/>
      <c r="L1266" s="60" t="str">
        <f>IF(O1266="","",A1266)</f>
        <v/>
      </c>
      <c r="M1266" s="60" t="str">
        <f>IF(O1266="","",(VLOOKUP(A1266,A1266:E8250,5,FALSE)))</f>
        <v/>
      </c>
      <c r="N1266" s="60" t="str">
        <f t="shared" si="79"/>
        <v/>
      </c>
      <c r="O1266" s="60" t="str">
        <f t="shared" si="81"/>
        <v/>
      </c>
      <c r="P1266" s="103">
        <f t="shared" si="80"/>
        <v>19.610000000000127</v>
      </c>
      <c r="Q1266" s="58"/>
      <c r="R1266" s="58"/>
      <c r="S1266" s="102"/>
    </row>
    <row r="1267" spans="1:19" ht="12.5" customHeight="1" x14ac:dyDescent="0.35">
      <c r="A1267" s="2">
        <v>27</v>
      </c>
      <c r="B1267" s="2" t="s">
        <v>117</v>
      </c>
      <c r="C1267" s="67">
        <v>65.208950000000002</v>
      </c>
      <c r="D1267" t="s">
        <v>65</v>
      </c>
      <c r="E1267" s="2" t="s">
        <v>59</v>
      </c>
      <c r="F1267" s="2" t="s">
        <v>118</v>
      </c>
      <c r="G1267" s="2">
        <v>-58.51</v>
      </c>
      <c r="I1267" s="60">
        <f t="shared" si="78"/>
        <v>-58.51</v>
      </c>
      <c r="J1267" s="60">
        <f>IF(OR(I1267="",I1268="",I1269=""),"",(AVERAGEIF(A1267:A$10000,A1267,I1267:I$10000)))</f>
        <v>-64.745000000000005</v>
      </c>
      <c r="K1267" s="60"/>
      <c r="L1267" s="55" t="str">
        <f>IF(O1267="","",A1267)</f>
        <v/>
      </c>
      <c r="M1267" s="60" t="str">
        <f>IF(O1267="","",(VLOOKUP(A1267,A1267:E8251,5,FALSE)))</f>
        <v/>
      </c>
      <c r="N1267" s="55" t="str">
        <f t="shared" si="79"/>
        <v/>
      </c>
      <c r="O1267" s="55" t="str">
        <f t="shared" si="81"/>
        <v/>
      </c>
      <c r="P1267" s="104">
        <f t="shared" si="80"/>
        <v>20.790000000005193</v>
      </c>
      <c r="Q1267" s="58"/>
      <c r="R1267" s="58"/>
      <c r="S1267" s="102"/>
    </row>
    <row r="1268" spans="1:19" ht="12.5" customHeight="1" x14ac:dyDescent="0.35">
      <c r="A1268" s="60">
        <v>27</v>
      </c>
      <c r="B1268" s="60" t="s">
        <v>117</v>
      </c>
      <c r="C1268" s="68">
        <v>65.226550000000003</v>
      </c>
      <c r="D1268" s="58" t="s">
        <v>65</v>
      </c>
      <c r="E1268" s="60" t="s">
        <v>59</v>
      </c>
      <c r="F1268" s="60" t="s">
        <v>118</v>
      </c>
      <c r="G1268" s="60">
        <v>-66.09</v>
      </c>
      <c r="H1268" s="60"/>
      <c r="I1268" s="60">
        <f t="shared" si="78"/>
        <v>-66.09</v>
      </c>
      <c r="J1268" s="60">
        <f>IF(OR(I1268="",I1269="",I1270=""),"",(AVERAGEIF(A1268:A$10000,A1268,I1268:I$10000)))</f>
        <v>-66.823333333333338</v>
      </c>
      <c r="K1268" s="60"/>
      <c r="L1268" s="60" t="str">
        <f>IF(O1268="","",A1268)</f>
        <v/>
      </c>
      <c r="M1268" s="60" t="str">
        <f>IF(O1268="","",(VLOOKUP(A1268,A1268:E8252,5,FALSE)))</f>
        <v/>
      </c>
      <c r="N1268" s="60" t="str">
        <f t="shared" si="79"/>
        <v/>
      </c>
      <c r="O1268" s="60" t="str">
        <f t="shared" si="81"/>
        <v/>
      </c>
      <c r="P1268" s="103">
        <f t="shared" si="80"/>
        <v>17.600000000001614</v>
      </c>
      <c r="Q1268" s="58"/>
      <c r="R1268" s="58"/>
      <c r="S1268" s="102"/>
    </row>
    <row r="1269" spans="1:19" ht="12.5" customHeight="1" x14ac:dyDescent="0.35">
      <c r="A1269" s="2">
        <v>27</v>
      </c>
      <c r="B1269" s="2" t="s">
        <v>117</v>
      </c>
      <c r="C1269" s="67">
        <v>65.245549999999994</v>
      </c>
      <c r="D1269" t="s">
        <v>65</v>
      </c>
      <c r="E1269" s="2" t="s">
        <v>59</v>
      </c>
      <c r="F1269" s="2" t="s">
        <v>118</v>
      </c>
      <c r="G1269" s="2">
        <v>-67.19</v>
      </c>
      <c r="I1269" s="60">
        <f t="shared" si="78"/>
        <v>-67.19</v>
      </c>
      <c r="J1269" s="60" t="str">
        <f>IF(OR(I1269="",I1270="",I1271=""),"",(AVERAGEIF(A1269:A$10000,A1269,I1269:I$10000)))</f>
        <v/>
      </c>
      <c r="K1269" s="60"/>
      <c r="L1269" s="55" t="str">
        <f>IF(O1269="","",A1269)</f>
        <v/>
      </c>
      <c r="M1269" s="60" t="str">
        <f>IF(O1269="","",(VLOOKUP(A1269,A1269:E8253,5,FALSE)))</f>
        <v/>
      </c>
      <c r="N1269" s="55" t="str">
        <f t="shared" si="79"/>
        <v/>
      </c>
      <c r="O1269" s="55" t="str">
        <f t="shared" si="81"/>
        <v/>
      </c>
      <c r="P1269" s="104">
        <f t="shared" si="80"/>
        <v>18.999999999991246</v>
      </c>
      <c r="Q1269" s="58"/>
      <c r="R1269" s="58"/>
      <c r="S1269" s="102"/>
    </row>
    <row r="1270" spans="1:19" ht="12.5" customHeight="1" x14ac:dyDescent="0.35">
      <c r="A1270" s="60">
        <v>27</v>
      </c>
      <c r="B1270" s="60" t="s">
        <v>117</v>
      </c>
      <c r="C1270" s="68">
        <v>65.263369999999995</v>
      </c>
      <c r="D1270" s="58" t="s">
        <v>65</v>
      </c>
      <c r="E1270" s="60" t="s">
        <v>59</v>
      </c>
      <c r="F1270" s="60" t="s">
        <v>118</v>
      </c>
      <c r="G1270" s="60">
        <v>-67.19</v>
      </c>
      <c r="H1270" s="60"/>
      <c r="I1270" s="60">
        <f t="shared" si="78"/>
        <v>-67.19</v>
      </c>
      <c r="J1270" s="60" t="str">
        <f>IF(OR(I1270="",I1271="",I1272=""),"",(AVERAGEIF(A1270:A$10000,A1270,I1270:I$10000)))</f>
        <v/>
      </c>
      <c r="K1270" s="60"/>
      <c r="L1270" s="60" t="str">
        <f>IF(O1270="","",A1270)</f>
        <v/>
      </c>
      <c r="M1270" s="60" t="str">
        <f>IF(O1270="","",(VLOOKUP(A1270,A1270:E8254,5,FALSE)))</f>
        <v/>
      </c>
      <c r="N1270" s="60" t="str">
        <f t="shared" si="79"/>
        <v/>
      </c>
      <c r="O1270" s="60" t="str">
        <f t="shared" si="81"/>
        <v/>
      </c>
      <c r="P1270" s="103">
        <f t="shared" si="80"/>
        <v>17.820000000000391</v>
      </c>
      <c r="Q1270" s="58"/>
      <c r="R1270" s="58"/>
      <c r="S1270" s="102"/>
    </row>
    <row r="1271" spans="1:19" ht="12.5" customHeight="1" x14ac:dyDescent="0.35">
      <c r="A1271" s="2">
        <v>27</v>
      </c>
      <c r="B1271" s="2" t="s">
        <v>117</v>
      </c>
      <c r="C1271" s="67">
        <v>65.280569999999997</v>
      </c>
      <c r="D1271" t="s">
        <v>65</v>
      </c>
      <c r="E1271" s="2" t="s">
        <v>59</v>
      </c>
      <c r="F1271" s="2" t="s">
        <v>118</v>
      </c>
      <c r="G1271" s="2">
        <v>-81.48</v>
      </c>
      <c r="I1271" s="60" t="str">
        <f t="shared" si="78"/>
        <v/>
      </c>
      <c r="J1271" s="60" t="str">
        <f>IF(OR(I1271="",I1272="",I1273=""),"",(AVERAGEIF(A1271:A$10000,A1271,I1271:I$10000)))</f>
        <v/>
      </c>
      <c r="K1271" s="60"/>
      <c r="L1271" s="55" t="str">
        <f>IF(O1271="","",A1271)</f>
        <v/>
      </c>
      <c r="M1271" s="60" t="str">
        <f>IF(O1271="","",(VLOOKUP(A1271,A1271:E8255,5,FALSE)))</f>
        <v/>
      </c>
      <c r="N1271" s="55" t="str">
        <f t="shared" si="79"/>
        <v/>
      </c>
      <c r="O1271" s="55" t="str">
        <f t="shared" si="81"/>
        <v/>
      </c>
      <c r="P1271" s="104">
        <f t="shared" si="80"/>
        <v>17.200000000002547</v>
      </c>
      <c r="Q1271" s="58"/>
      <c r="R1271" s="58"/>
      <c r="S1271" s="102"/>
    </row>
    <row r="1272" spans="1:19" ht="12.5" customHeight="1" x14ac:dyDescent="0.35">
      <c r="A1272" s="60">
        <v>27</v>
      </c>
      <c r="B1272" s="60" t="s">
        <v>117</v>
      </c>
      <c r="C1272" s="68">
        <v>65.298069999999996</v>
      </c>
      <c r="D1272" s="58" t="s">
        <v>65</v>
      </c>
      <c r="E1272" s="60" t="s">
        <v>59</v>
      </c>
      <c r="F1272" s="60" t="s">
        <v>118</v>
      </c>
      <c r="G1272" s="60">
        <v>-81.48</v>
      </c>
      <c r="H1272" s="60"/>
      <c r="I1272" s="60" t="str">
        <f t="shared" si="78"/>
        <v/>
      </c>
      <c r="J1272" s="60" t="str">
        <f>IF(OR(I1272="",I1273="",I1274=""),"",(AVERAGEIF(A1272:A$10000,A1272,I1272:I$10000)))</f>
        <v/>
      </c>
      <c r="K1272" s="60"/>
      <c r="L1272" s="60" t="str">
        <f>IF(O1272="","",A1272)</f>
        <v/>
      </c>
      <c r="M1272" s="60" t="str">
        <f>IF(O1272="","",(VLOOKUP(A1272,A1272:E8256,5,FALSE)))</f>
        <v/>
      </c>
      <c r="N1272" s="60" t="str">
        <f t="shared" si="79"/>
        <v/>
      </c>
      <c r="O1272" s="60" t="str">
        <f t="shared" si="81"/>
        <v/>
      </c>
      <c r="P1272" s="103">
        <f t="shared" si="80"/>
        <v>17.499999999998295</v>
      </c>
      <c r="Q1272" s="58"/>
      <c r="R1272" s="58"/>
      <c r="S1272" s="102"/>
    </row>
    <row r="1273" spans="1:19" ht="12.5" customHeight="1" x14ac:dyDescent="0.35">
      <c r="A1273" s="2">
        <v>27</v>
      </c>
      <c r="B1273" s="2" t="s">
        <v>117</v>
      </c>
      <c r="C1273" s="67">
        <v>65.315910000000002</v>
      </c>
      <c r="D1273" t="s">
        <v>65</v>
      </c>
      <c r="E1273" s="2" t="s">
        <v>59</v>
      </c>
      <c r="F1273" s="2" t="s">
        <v>118</v>
      </c>
      <c r="G1273" s="2">
        <v>-86.76</v>
      </c>
      <c r="I1273" s="60" t="str">
        <f t="shared" si="78"/>
        <v/>
      </c>
      <c r="J1273" s="60" t="str">
        <f>IF(OR(I1273="",I1274="",I1275=""),"",(AVERAGEIF(A1273:A$10000,A1273,I1273:I$10000)))</f>
        <v/>
      </c>
      <c r="K1273" s="60"/>
      <c r="L1273" s="55" t="str">
        <f>IF(O1273="","",A1273)</f>
        <v/>
      </c>
      <c r="M1273" s="60" t="str">
        <f>IF(O1273="","",(VLOOKUP(A1273,A1273:E8257,5,FALSE)))</f>
        <v/>
      </c>
      <c r="N1273" s="55" t="str">
        <f t="shared" si="79"/>
        <v/>
      </c>
      <c r="O1273" s="55" t="str">
        <f t="shared" si="81"/>
        <v/>
      </c>
      <c r="P1273" s="104">
        <f t="shared" si="80"/>
        <v>17.840000000006739</v>
      </c>
      <c r="Q1273" s="58"/>
      <c r="R1273" s="58"/>
      <c r="S1273" s="102"/>
    </row>
    <row r="1274" spans="1:19" ht="12.5" customHeight="1" x14ac:dyDescent="0.35">
      <c r="A1274" s="60">
        <v>27</v>
      </c>
      <c r="B1274" s="60" t="s">
        <v>117</v>
      </c>
      <c r="C1274" s="68">
        <v>65.333979999999997</v>
      </c>
      <c r="D1274" s="58" t="s">
        <v>65</v>
      </c>
      <c r="E1274" s="60" t="s">
        <v>59</v>
      </c>
      <c r="F1274" s="60" t="s">
        <v>118</v>
      </c>
      <c r="G1274" s="60">
        <v>-75.400000000000006</v>
      </c>
      <c r="H1274" s="60"/>
      <c r="I1274" s="60" t="str">
        <f t="shared" si="78"/>
        <v/>
      </c>
      <c r="J1274" s="60" t="str">
        <f>IF(OR(I1274="",I1275="",I1276=""),"",(AVERAGEIF(A1274:A$10000,A1274,I1274:I$10000)))</f>
        <v/>
      </c>
      <c r="K1274" s="60"/>
      <c r="L1274" s="60" t="str">
        <f>IF(O1274="","",A1274)</f>
        <v/>
      </c>
      <c r="M1274" s="60" t="str">
        <f>IF(O1274="","",(VLOOKUP(A1274,A1274:E8258,5,FALSE)))</f>
        <v/>
      </c>
      <c r="N1274" s="60" t="str">
        <f t="shared" si="79"/>
        <v/>
      </c>
      <c r="O1274" s="60" t="str">
        <f t="shared" si="81"/>
        <v/>
      </c>
      <c r="P1274" s="103">
        <f t="shared" si="80"/>
        <v>18.069999999994479</v>
      </c>
      <c r="Q1274" s="58"/>
      <c r="R1274" s="58"/>
      <c r="S1274" s="102"/>
    </row>
    <row r="1275" spans="1:19" ht="12.5" customHeight="1" x14ac:dyDescent="0.35">
      <c r="A1275" s="2">
        <v>28</v>
      </c>
      <c r="B1275" s="2" t="s">
        <v>117</v>
      </c>
      <c r="C1275" s="67">
        <v>66.362880000000004</v>
      </c>
      <c r="D1275" t="s">
        <v>65</v>
      </c>
      <c r="E1275" s="2" t="s">
        <v>59</v>
      </c>
      <c r="F1275" s="2" t="s">
        <v>118</v>
      </c>
      <c r="G1275" s="2">
        <v>-90.9</v>
      </c>
      <c r="I1275" s="60" t="str">
        <f t="shared" si="78"/>
        <v/>
      </c>
      <c r="J1275" s="60" t="str">
        <f>IF(OR(I1275="",I1276="",I1277=""),"",(AVERAGEIF(A1275:A$10000,A1275,I1275:I$10000)))</f>
        <v/>
      </c>
      <c r="K1275" s="60"/>
      <c r="L1275" s="55" t="str">
        <f>IF(O1275="","",A1275)</f>
        <v/>
      </c>
      <c r="M1275" s="60" t="str">
        <f>IF(O1275="","",(VLOOKUP(A1275,A1275:E8259,5,FALSE)))</f>
        <v/>
      </c>
      <c r="N1275" s="55" t="str">
        <f t="shared" si="79"/>
        <v/>
      </c>
      <c r="O1275" s="55" t="str">
        <f t="shared" si="81"/>
        <v/>
      </c>
      <c r="P1275" s="104" t="str">
        <f t="shared" si="80"/>
        <v/>
      </c>
      <c r="Q1275" s="58"/>
      <c r="R1275" s="58"/>
      <c r="S1275" s="102"/>
    </row>
    <row r="1276" spans="1:19" ht="12.5" customHeight="1" x14ac:dyDescent="0.35">
      <c r="A1276" s="60">
        <v>28</v>
      </c>
      <c r="B1276" s="60" t="s">
        <v>117</v>
      </c>
      <c r="C1276" s="68">
        <v>66.384479999999996</v>
      </c>
      <c r="D1276" s="58" t="s">
        <v>65</v>
      </c>
      <c r="E1276" s="60" t="s">
        <v>59</v>
      </c>
      <c r="F1276" s="60" t="s">
        <v>118</v>
      </c>
      <c r="G1276" s="60">
        <v>-95.15</v>
      </c>
      <c r="H1276" s="60"/>
      <c r="I1276" s="60" t="str">
        <f t="shared" si="78"/>
        <v/>
      </c>
      <c r="J1276" s="60" t="str">
        <f>IF(OR(I1276="",I1277="",I1278=""),"",(AVERAGEIF(A1276:A$10000,A1276,I1276:I$10000)))</f>
        <v/>
      </c>
      <c r="K1276" s="60"/>
      <c r="L1276" s="60" t="str">
        <f>IF(O1276="","",A1276)</f>
        <v/>
      </c>
      <c r="M1276" s="60" t="str">
        <f>IF(O1276="","",(VLOOKUP(A1276,A1276:E8260,5,FALSE)))</f>
        <v/>
      </c>
      <c r="N1276" s="60" t="str">
        <f t="shared" si="79"/>
        <v/>
      </c>
      <c r="O1276" s="60" t="str">
        <f t="shared" si="81"/>
        <v/>
      </c>
      <c r="P1276" s="103">
        <f t="shared" si="80"/>
        <v>21.599999999992292</v>
      </c>
      <c r="Q1276" s="58"/>
      <c r="R1276" s="58"/>
      <c r="S1276" s="102"/>
    </row>
    <row r="1277" spans="1:19" ht="12.5" customHeight="1" x14ac:dyDescent="0.35">
      <c r="A1277" s="2">
        <v>28</v>
      </c>
      <c r="B1277" s="2" t="s">
        <v>117</v>
      </c>
      <c r="C1277" s="67">
        <v>66.411330000000007</v>
      </c>
      <c r="D1277" t="s">
        <v>65</v>
      </c>
      <c r="E1277" s="2" t="s">
        <v>59</v>
      </c>
      <c r="F1277" s="2" t="s">
        <v>118</v>
      </c>
      <c r="G1277" s="2">
        <v>-93.34</v>
      </c>
      <c r="I1277" s="60" t="str">
        <f t="shared" si="78"/>
        <v/>
      </c>
      <c r="J1277" s="60" t="str">
        <f>IF(OR(I1277="",I1278="",I1279=""),"",(AVERAGEIF(A1277:A$10000,A1277,I1277:I$10000)))</f>
        <v/>
      </c>
      <c r="K1277" s="60"/>
      <c r="L1277" s="55" t="str">
        <f>IF(O1277="","",A1277)</f>
        <v/>
      </c>
      <c r="M1277" s="60" t="str">
        <f>IF(O1277="","",(VLOOKUP(A1277,A1277:E8261,5,FALSE)))</f>
        <v/>
      </c>
      <c r="N1277" s="55" t="str">
        <f t="shared" si="79"/>
        <v/>
      </c>
      <c r="O1277" s="55" t="str">
        <f t="shared" si="81"/>
        <v/>
      </c>
      <c r="P1277" s="104">
        <f t="shared" si="80"/>
        <v>26.850000000010255</v>
      </c>
      <c r="Q1277" s="58"/>
      <c r="R1277" s="58"/>
      <c r="S1277" s="102"/>
    </row>
    <row r="1278" spans="1:19" ht="12.5" customHeight="1" x14ac:dyDescent="0.35">
      <c r="A1278" s="60">
        <v>28</v>
      </c>
      <c r="B1278" s="60" t="s">
        <v>117</v>
      </c>
      <c r="C1278" s="68">
        <v>66.432109999999994</v>
      </c>
      <c r="D1278" s="58" t="s">
        <v>65</v>
      </c>
      <c r="E1278" s="60" t="s">
        <v>59</v>
      </c>
      <c r="F1278" s="60" t="s">
        <v>118</v>
      </c>
      <c r="G1278" s="60">
        <v>-93.93</v>
      </c>
      <c r="H1278" s="60"/>
      <c r="I1278" s="60" t="str">
        <f t="shared" si="78"/>
        <v/>
      </c>
      <c r="J1278" s="60" t="str">
        <f>IF(OR(I1278="",I1279="",I1280=""),"",(AVERAGEIF(A1278:A$10000,A1278,I1278:I$10000)))</f>
        <v/>
      </c>
      <c r="K1278" s="60"/>
      <c r="L1278" s="60" t="str">
        <f>IF(O1278="","",A1278)</f>
        <v/>
      </c>
      <c r="M1278" s="60" t="str">
        <f>IF(O1278="","",(VLOOKUP(A1278,A1278:E8262,5,FALSE)))</f>
        <v/>
      </c>
      <c r="N1278" s="60" t="str">
        <f t="shared" si="79"/>
        <v/>
      </c>
      <c r="O1278" s="60" t="str">
        <f t="shared" si="81"/>
        <v/>
      </c>
      <c r="P1278" s="103">
        <f t="shared" si="80"/>
        <v>20.779999999987808</v>
      </c>
      <c r="Q1278" s="58"/>
      <c r="R1278" s="58"/>
      <c r="S1278" s="102"/>
    </row>
    <row r="1279" spans="1:19" ht="12.5" customHeight="1" x14ac:dyDescent="0.35">
      <c r="A1279" s="2">
        <v>28</v>
      </c>
      <c r="B1279" s="2" t="s">
        <v>117</v>
      </c>
      <c r="C1279" s="67">
        <v>66.450040000000001</v>
      </c>
      <c r="D1279" t="s">
        <v>65</v>
      </c>
      <c r="E1279" s="2" t="s">
        <v>59</v>
      </c>
      <c r="F1279" s="2" t="s">
        <v>118</v>
      </c>
      <c r="G1279" s="2">
        <v>-95.02</v>
      </c>
      <c r="I1279" s="60" t="str">
        <f t="shared" si="78"/>
        <v/>
      </c>
      <c r="J1279" s="60" t="str">
        <f>IF(OR(I1279="",I1280="",I1281=""),"",(AVERAGEIF(A1279:A$10000,A1279,I1279:I$10000)))</f>
        <v/>
      </c>
      <c r="K1279" s="60"/>
      <c r="L1279" s="55" t="str">
        <f>IF(O1279="","",A1279)</f>
        <v/>
      </c>
      <c r="M1279" s="60" t="str">
        <f>IF(O1279="","",(VLOOKUP(A1279,A1279:E8263,5,FALSE)))</f>
        <v/>
      </c>
      <c r="N1279" s="55" t="str">
        <f t="shared" si="79"/>
        <v/>
      </c>
      <c r="O1279" s="55" t="str">
        <f t="shared" si="81"/>
        <v/>
      </c>
      <c r="P1279" s="104">
        <f t="shared" si="80"/>
        <v>17.930000000006885</v>
      </c>
      <c r="Q1279" s="58"/>
      <c r="R1279" s="58"/>
      <c r="S1279" s="102"/>
    </row>
    <row r="1280" spans="1:19" ht="12.5" customHeight="1" x14ac:dyDescent="0.35">
      <c r="A1280" s="60">
        <v>28</v>
      </c>
      <c r="B1280" s="60" t="s">
        <v>117</v>
      </c>
      <c r="C1280" s="68">
        <v>66.46857</v>
      </c>
      <c r="D1280" s="58" t="s">
        <v>65</v>
      </c>
      <c r="E1280" s="60" t="s">
        <v>59</v>
      </c>
      <c r="F1280" s="60" t="s">
        <v>118</v>
      </c>
      <c r="G1280" s="60">
        <v>-94.65</v>
      </c>
      <c r="H1280" s="60"/>
      <c r="I1280" s="60" t="str">
        <f t="shared" si="78"/>
        <v/>
      </c>
      <c r="J1280" s="60" t="str">
        <f>IF(OR(I1280="",I1281="",I1282=""),"",(AVERAGEIF(A1280:A$10000,A1280,I1280:I$10000)))</f>
        <v/>
      </c>
      <c r="K1280" s="60"/>
      <c r="L1280" s="60" t="str">
        <f>IF(O1280="","",A1280)</f>
        <v/>
      </c>
      <c r="M1280" s="60" t="str">
        <f>IF(O1280="","",(VLOOKUP(A1280,A1280:E8264,5,FALSE)))</f>
        <v/>
      </c>
      <c r="N1280" s="60" t="str">
        <f t="shared" si="79"/>
        <v/>
      </c>
      <c r="O1280" s="60" t="str">
        <f t="shared" si="81"/>
        <v/>
      </c>
      <c r="P1280" s="103">
        <f t="shared" si="80"/>
        <v>18.529999999998381</v>
      </c>
      <c r="Q1280" s="58"/>
      <c r="R1280" s="58"/>
      <c r="S1280" s="102"/>
    </row>
    <row r="1281" spans="1:19" ht="12.5" customHeight="1" x14ac:dyDescent="0.35">
      <c r="A1281" s="2">
        <v>28</v>
      </c>
      <c r="B1281" s="2" t="s">
        <v>117</v>
      </c>
      <c r="C1281" s="67">
        <v>66.493489999999994</v>
      </c>
      <c r="D1281" t="s">
        <v>65</v>
      </c>
      <c r="E1281" s="2" t="s">
        <v>59</v>
      </c>
      <c r="F1281" s="2" t="s">
        <v>118</v>
      </c>
      <c r="G1281" s="2">
        <v>-100.1</v>
      </c>
      <c r="I1281" s="60" t="str">
        <f t="shared" si="78"/>
        <v/>
      </c>
      <c r="J1281" s="60" t="str">
        <f>IF(OR(I1281="",I1282="",I1283=""),"",(AVERAGEIF(A1281:A$10000,A1281,I1281:I$10000)))</f>
        <v/>
      </c>
      <c r="K1281" s="60"/>
      <c r="L1281" s="55" t="str">
        <f>IF(O1281="","",A1281)</f>
        <v/>
      </c>
      <c r="M1281" s="60" t="str">
        <f>IF(O1281="","",(VLOOKUP(A1281,A1281:E8265,5,FALSE)))</f>
        <v/>
      </c>
      <c r="N1281" s="55" t="str">
        <f t="shared" si="79"/>
        <v/>
      </c>
      <c r="O1281" s="55" t="str">
        <f t="shared" si="81"/>
        <v/>
      </c>
      <c r="P1281" s="104">
        <f t="shared" si="80"/>
        <v>24.919999999994502</v>
      </c>
      <c r="Q1281" s="58"/>
      <c r="R1281" s="58"/>
      <c r="S1281" s="102"/>
    </row>
    <row r="1282" spans="1:19" ht="12.5" customHeight="1" x14ac:dyDescent="0.35">
      <c r="A1282" s="60">
        <v>28</v>
      </c>
      <c r="B1282" s="60" t="s">
        <v>117</v>
      </c>
      <c r="C1282" s="68">
        <v>66.515910000000005</v>
      </c>
      <c r="D1282" s="58" t="s">
        <v>65</v>
      </c>
      <c r="E1282" s="60" t="s">
        <v>59</v>
      </c>
      <c r="F1282" s="60" t="s">
        <v>118</v>
      </c>
      <c r="G1282" s="60">
        <v>-94.65</v>
      </c>
      <c r="H1282" s="60"/>
      <c r="I1282" s="60" t="str">
        <f t="shared" si="78"/>
        <v/>
      </c>
      <c r="J1282" s="60" t="str">
        <f>IF(OR(I1282="",I1283="",I1284=""),"",(AVERAGEIF(A1282:A$10000,A1282,I1282:I$10000)))</f>
        <v/>
      </c>
      <c r="K1282" s="60"/>
      <c r="L1282" s="60" t="str">
        <f>IF(O1282="","",A1282)</f>
        <v/>
      </c>
      <c r="M1282" s="60" t="str">
        <f>IF(O1282="","",(VLOOKUP(A1282,A1282:E8266,5,FALSE)))</f>
        <v/>
      </c>
      <c r="N1282" s="60" t="str">
        <f t="shared" si="79"/>
        <v/>
      </c>
      <c r="O1282" s="60" t="str">
        <f t="shared" si="81"/>
        <v/>
      </c>
      <c r="P1282" s="103">
        <f t="shared" si="80"/>
        <v>22.420000000010987</v>
      </c>
      <c r="Q1282" s="58"/>
      <c r="R1282" s="58"/>
      <c r="S1282" s="102"/>
    </row>
    <row r="1283" spans="1:19" ht="12.5" customHeight="1" x14ac:dyDescent="0.35">
      <c r="A1283" s="2">
        <v>28</v>
      </c>
      <c r="B1283" s="2" t="s">
        <v>117</v>
      </c>
      <c r="C1283" s="67">
        <v>66.530760000000001</v>
      </c>
      <c r="D1283" t="s">
        <v>65</v>
      </c>
      <c r="E1283" s="2" t="s">
        <v>59</v>
      </c>
      <c r="F1283" s="2" t="s">
        <v>118</v>
      </c>
      <c r="G1283" s="2">
        <v>-95.15</v>
      </c>
      <c r="I1283" s="60" t="str">
        <f t="shared" si="78"/>
        <v/>
      </c>
      <c r="J1283" s="60" t="str">
        <f>IF(OR(I1283="",I1284="",I1285=""),"",(AVERAGEIF(A1283:A$10000,A1283,I1283:I$10000)))</f>
        <v/>
      </c>
      <c r="K1283" s="60"/>
      <c r="L1283" s="55" t="str">
        <f>IF(O1283="","",A1283)</f>
        <v/>
      </c>
      <c r="M1283" s="60" t="str">
        <f>IF(O1283="","",(VLOOKUP(A1283,A1283:E8267,5,FALSE)))</f>
        <v/>
      </c>
      <c r="N1283" s="55" t="str">
        <f t="shared" si="79"/>
        <v/>
      </c>
      <c r="O1283" s="55" t="str">
        <f t="shared" si="81"/>
        <v/>
      </c>
      <c r="P1283" s="104">
        <f t="shared" si="80"/>
        <v>14.849999999995589</v>
      </c>
      <c r="Q1283" s="58"/>
      <c r="R1283" s="58"/>
      <c r="S1283" s="102"/>
    </row>
    <row r="1284" spans="1:19" ht="12.5" customHeight="1" x14ac:dyDescent="0.35">
      <c r="A1284" s="60">
        <v>28</v>
      </c>
      <c r="B1284" s="60" t="s">
        <v>117</v>
      </c>
      <c r="C1284" s="68">
        <v>66.548720000000003</v>
      </c>
      <c r="D1284" s="58" t="s">
        <v>65</v>
      </c>
      <c r="E1284" s="60" t="s">
        <v>59</v>
      </c>
      <c r="F1284" s="60" t="s">
        <v>118</v>
      </c>
      <c r="G1284" s="60">
        <v>-95.15</v>
      </c>
      <c r="H1284" s="60"/>
      <c r="I1284" s="60" t="str">
        <f t="shared" si="78"/>
        <v/>
      </c>
      <c r="J1284" s="60" t="str">
        <f>IF(OR(I1284="",I1285="",I1286=""),"",(AVERAGEIF(A1284:A$10000,A1284,I1284:I$10000)))</f>
        <v/>
      </c>
      <c r="K1284" s="60"/>
      <c r="L1284" s="60" t="str">
        <f>IF(O1284="","",A1284)</f>
        <v/>
      </c>
      <c r="M1284" s="60" t="str">
        <f>IF(O1284="","",(VLOOKUP(A1284,A1284:E8268,5,FALSE)))</f>
        <v/>
      </c>
      <c r="N1284" s="60" t="str">
        <f t="shared" si="79"/>
        <v/>
      </c>
      <c r="O1284" s="60" t="str">
        <f t="shared" si="81"/>
        <v/>
      </c>
      <c r="P1284" s="103">
        <f t="shared" si="80"/>
        <v>17.960000000002196</v>
      </c>
      <c r="Q1284" s="58"/>
      <c r="R1284" s="58"/>
      <c r="S1284" s="102"/>
    </row>
    <row r="1285" spans="1:19" ht="12.5" customHeight="1" x14ac:dyDescent="0.35">
      <c r="A1285" s="2">
        <v>28</v>
      </c>
      <c r="B1285" s="2" t="s">
        <v>117</v>
      </c>
      <c r="C1285" s="67">
        <v>66.565020000000004</v>
      </c>
      <c r="D1285" t="s">
        <v>65</v>
      </c>
      <c r="E1285" s="2" t="s">
        <v>59</v>
      </c>
      <c r="F1285" s="2" t="s">
        <v>118</v>
      </c>
      <c r="G1285" s="2">
        <v>-91.92</v>
      </c>
      <c r="I1285" s="60" t="str">
        <f t="shared" si="78"/>
        <v/>
      </c>
      <c r="J1285" s="60" t="str">
        <f>IF(OR(I1285="",I1286="",I1287=""),"",(AVERAGEIF(A1285:A$10000,A1285,I1285:I$10000)))</f>
        <v/>
      </c>
      <c r="K1285" s="60"/>
      <c r="L1285" s="55" t="str">
        <f>IF(O1285="","",A1285)</f>
        <v/>
      </c>
      <c r="M1285" s="60" t="str">
        <f>IF(O1285="","",(VLOOKUP(A1285,A1285:E8269,5,FALSE)))</f>
        <v/>
      </c>
      <c r="N1285" s="55" t="str">
        <f t="shared" si="79"/>
        <v/>
      </c>
      <c r="O1285" s="55" t="str">
        <f t="shared" si="81"/>
        <v/>
      </c>
      <c r="P1285" s="104">
        <f t="shared" si="80"/>
        <v>16.300000000001091</v>
      </c>
      <c r="Q1285" s="58"/>
      <c r="R1285" s="58"/>
      <c r="S1285" s="102"/>
    </row>
    <row r="1286" spans="1:19" ht="12.5" customHeight="1" x14ac:dyDescent="0.35">
      <c r="A1286" s="60">
        <v>28</v>
      </c>
      <c r="B1286" s="60" t="s">
        <v>117</v>
      </c>
      <c r="C1286" s="68">
        <v>66.582610000000003</v>
      </c>
      <c r="D1286" s="58" t="s">
        <v>65</v>
      </c>
      <c r="E1286" s="60" t="s">
        <v>59</v>
      </c>
      <c r="F1286" s="60" t="s">
        <v>118</v>
      </c>
      <c r="G1286" s="60">
        <v>-93.93</v>
      </c>
      <c r="H1286" s="60"/>
      <c r="I1286" s="60" t="str">
        <f t="shared" si="78"/>
        <v/>
      </c>
      <c r="J1286" s="60" t="str">
        <f>IF(OR(I1286="",I1287="",I1288=""),"",(AVERAGEIF(A1286:A$10000,A1286,I1286:I$10000)))</f>
        <v/>
      </c>
      <c r="K1286" s="60"/>
      <c r="L1286" s="60" t="str">
        <f>IF(O1286="","",A1286)</f>
        <v/>
      </c>
      <c r="M1286" s="60" t="str">
        <f>IF(O1286="","",(VLOOKUP(A1286,A1286:E8270,5,FALSE)))</f>
        <v/>
      </c>
      <c r="N1286" s="60" t="str">
        <f t="shared" si="79"/>
        <v/>
      </c>
      <c r="O1286" s="60" t="str">
        <f t="shared" si="81"/>
        <v/>
      </c>
      <c r="P1286" s="103">
        <f t="shared" si="80"/>
        <v>17.58999999999844</v>
      </c>
      <c r="Q1286" s="58"/>
      <c r="R1286" s="58"/>
      <c r="S1286" s="102"/>
    </row>
    <row r="1287" spans="1:19" ht="12.5" customHeight="1" x14ac:dyDescent="0.35">
      <c r="A1287" s="2">
        <v>28</v>
      </c>
      <c r="B1287" s="2" t="s">
        <v>117</v>
      </c>
      <c r="C1287" s="67">
        <v>66.599800000000002</v>
      </c>
      <c r="D1287" t="s">
        <v>65</v>
      </c>
      <c r="E1287" s="2" t="s">
        <v>59</v>
      </c>
      <c r="F1287" s="2" t="s">
        <v>118</v>
      </c>
      <c r="G1287" s="2">
        <v>-90.5</v>
      </c>
      <c r="I1287" s="60" t="str">
        <f t="shared" si="78"/>
        <v/>
      </c>
      <c r="J1287" s="60" t="str">
        <f>IF(OR(I1287="",I1288="",I1289=""),"",(AVERAGEIF(A1287:A$10000,A1287,I1287:I$10000)))</f>
        <v/>
      </c>
      <c r="K1287" s="60"/>
      <c r="L1287" s="55" t="str">
        <f>IF(O1287="","",A1287)</f>
        <v/>
      </c>
      <c r="M1287" s="60" t="str">
        <f>IF(O1287="","",(VLOOKUP(A1287,A1287:E8271,5,FALSE)))</f>
        <v/>
      </c>
      <c r="N1287" s="55" t="str">
        <f t="shared" si="79"/>
        <v/>
      </c>
      <c r="O1287" s="55" t="str">
        <f t="shared" si="81"/>
        <v/>
      </c>
      <c r="P1287" s="104">
        <f t="shared" si="80"/>
        <v>17.189999999999372</v>
      </c>
      <c r="Q1287" s="58"/>
      <c r="R1287" s="58"/>
      <c r="S1287" s="102"/>
    </row>
    <row r="1288" spans="1:19" ht="12.5" customHeight="1" x14ac:dyDescent="0.35">
      <c r="A1288" s="60">
        <v>28</v>
      </c>
      <c r="B1288" s="60" t="s">
        <v>117</v>
      </c>
      <c r="C1288" s="68">
        <v>66.621139999999997</v>
      </c>
      <c r="D1288" s="58" t="s">
        <v>65</v>
      </c>
      <c r="E1288" s="60" t="s">
        <v>59</v>
      </c>
      <c r="F1288" s="60" t="s">
        <v>118</v>
      </c>
      <c r="G1288" s="60">
        <v>-93.69</v>
      </c>
      <c r="H1288" s="60"/>
      <c r="I1288" s="60" t="str">
        <f t="shared" si="78"/>
        <v/>
      </c>
      <c r="J1288" s="60" t="str">
        <f>IF(OR(I1288="",I1289="",I1290=""),"",(AVERAGEIF(A1288:A$10000,A1288,I1288:I$10000)))</f>
        <v/>
      </c>
      <c r="K1288" s="60"/>
      <c r="L1288" s="60" t="str">
        <f>IF(O1288="","",A1288)</f>
        <v/>
      </c>
      <c r="M1288" s="60" t="str">
        <f>IF(O1288="","",(VLOOKUP(A1288,A1288:E8272,5,FALSE)))</f>
        <v/>
      </c>
      <c r="N1288" s="60" t="str">
        <f t="shared" si="79"/>
        <v/>
      </c>
      <c r="O1288" s="60" t="str">
        <f t="shared" si="81"/>
        <v/>
      </c>
      <c r="P1288" s="103">
        <f t="shared" si="80"/>
        <v>21.33999999999503</v>
      </c>
      <c r="Q1288" s="58"/>
      <c r="R1288" s="58"/>
      <c r="S1288" s="102"/>
    </row>
    <row r="1289" spans="1:19" ht="12.5" customHeight="1" x14ac:dyDescent="0.35">
      <c r="A1289" s="2">
        <v>28</v>
      </c>
      <c r="B1289" s="2" t="s">
        <v>117</v>
      </c>
      <c r="C1289" s="67">
        <v>66.641779999999997</v>
      </c>
      <c r="D1289" t="s">
        <v>65</v>
      </c>
      <c r="E1289" s="2" t="s">
        <v>59</v>
      </c>
      <c r="F1289" s="2" t="s">
        <v>118</v>
      </c>
      <c r="G1289" s="2">
        <v>-95.53</v>
      </c>
      <c r="I1289" s="60" t="str">
        <f t="shared" si="78"/>
        <v/>
      </c>
      <c r="J1289" s="60" t="str">
        <f>IF(OR(I1289="",I1290="",I1291=""),"",(AVERAGEIF(A1289:A$10000,A1289,I1289:I$10000)))</f>
        <v/>
      </c>
      <c r="K1289" s="60"/>
      <c r="L1289" s="55" t="str">
        <f>IF(O1289="","",A1289)</f>
        <v/>
      </c>
      <c r="M1289" s="60" t="str">
        <f>IF(O1289="","",(VLOOKUP(A1289,A1289:E8273,5,FALSE)))</f>
        <v/>
      </c>
      <c r="N1289" s="55" t="str">
        <f t="shared" si="79"/>
        <v/>
      </c>
      <c r="O1289" s="55" t="str">
        <f t="shared" si="81"/>
        <v/>
      </c>
      <c r="P1289" s="104">
        <f t="shared" si="80"/>
        <v>20.640000000000214</v>
      </c>
      <c r="Q1289" s="58"/>
      <c r="R1289" s="58"/>
      <c r="S1289" s="102"/>
    </row>
    <row r="1290" spans="1:19" ht="12.5" customHeight="1" x14ac:dyDescent="0.35">
      <c r="A1290" s="60">
        <v>28</v>
      </c>
      <c r="B1290" s="60" t="s">
        <v>117</v>
      </c>
      <c r="C1290" s="68">
        <v>66.659549999999996</v>
      </c>
      <c r="D1290" s="58" t="s">
        <v>65</v>
      </c>
      <c r="E1290" s="60" t="s">
        <v>59</v>
      </c>
      <c r="F1290" s="60" t="s">
        <v>118</v>
      </c>
      <c r="G1290" s="60">
        <v>-94.4</v>
      </c>
      <c r="H1290" s="60"/>
      <c r="I1290" s="60" t="str">
        <f t="shared" si="78"/>
        <v/>
      </c>
      <c r="J1290" s="60" t="str">
        <f>IF(OR(I1290="",I1291="",I1292=""),"",(AVERAGEIF(A1290:A$10000,A1290,I1290:I$10000)))</f>
        <v/>
      </c>
      <c r="K1290" s="60"/>
      <c r="L1290" s="60" t="str">
        <f>IF(O1290="","",A1290)</f>
        <v/>
      </c>
      <c r="M1290" s="60" t="str">
        <f>IF(O1290="","",(VLOOKUP(A1290,A1290:E8274,5,FALSE)))</f>
        <v/>
      </c>
      <c r="N1290" s="60" t="str">
        <f t="shared" si="79"/>
        <v/>
      </c>
      <c r="O1290" s="60" t="str">
        <f t="shared" si="81"/>
        <v/>
      </c>
      <c r="P1290" s="103">
        <f t="shared" si="80"/>
        <v>17.769999999998731</v>
      </c>
      <c r="Q1290" s="58"/>
      <c r="R1290" s="58"/>
      <c r="S1290" s="102"/>
    </row>
    <row r="1291" spans="1:19" ht="12.5" customHeight="1" x14ac:dyDescent="0.35">
      <c r="A1291" s="2">
        <v>28</v>
      </c>
      <c r="B1291" s="2" t="s">
        <v>117</v>
      </c>
      <c r="C1291" s="67">
        <v>66.676379999999995</v>
      </c>
      <c r="D1291" t="s">
        <v>65</v>
      </c>
      <c r="E1291" s="2" t="s">
        <v>59</v>
      </c>
      <c r="F1291" s="2" t="s">
        <v>118</v>
      </c>
      <c r="G1291" s="2">
        <v>-97.16</v>
      </c>
      <c r="I1291" s="60" t="str">
        <f t="shared" si="78"/>
        <v/>
      </c>
      <c r="J1291" s="60" t="str">
        <f>IF(OR(I1291="",I1292="",I1293=""),"",(AVERAGEIF(A1291:A$10000,A1291,I1291:I$10000)))</f>
        <v/>
      </c>
      <c r="K1291" s="60"/>
      <c r="L1291" s="55" t="str">
        <f>IF(O1291="","",A1291)</f>
        <v/>
      </c>
      <c r="M1291" s="60" t="str">
        <f>IF(O1291="","",(VLOOKUP(A1291,A1291:E8275,5,FALSE)))</f>
        <v/>
      </c>
      <c r="N1291" s="55" t="str">
        <f t="shared" si="79"/>
        <v/>
      </c>
      <c r="O1291" s="55" t="str">
        <f t="shared" si="81"/>
        <v/>
      </c>
      <c r="P1291" s="104">
        <f t="shared" si="80"/>
        <v>16.82999999999879</v>
      </c>
      <c r="Q1291" s="58"/>
      <c r="R1291" s="58"/>
      <c r="S1291" s="102"/>
    </row>
    <row r="1292" spans="1:19" ht="12.5" customHeight="1" x14ac:dyDescent="0.35">
      <c r="A1292" s="60">
        <v>28</v>
      </c>
      <c r="B1292" s="60" t="s">
        <v>117</v>
      </c>
      <c r="C1292" s="68">
        <v>66.694310000000002</v>
      </c>
      <c r="D1292" s="58" t="s">
        <v>65</v>
      </c>
      <c r="E1292" s="60" t="s">
        <v>59</v>
      </c>
      <c r="F1292" s="60" t="s">
        <v>118</v>
      </c>
      <c r="G1292" s="60">
        <v>-91.4</v>
      </c>
      <c r="H1292" s="60"/>
      <c r="I1292" s="60" t="str">
        <f t="shared" si="78"/>
        <v/>
      </c>
      <c r="J1292" s="60" t="str">
        <f>IF(OR(I1292="",I1293="",I1294=""),"",(AVERAGEIF(A1292:A$10000,A1292,I1292:I$10000)))</f>
        <v/>
      </c>
      <c r="K1292" s="60"/>
      <c r="L1292" s="60" t="str">
        <f>IF(O1292="","",A1292)</f>
        <v/>
      </c>
      <c r="M1292" s="60" t="str">
        <f>IF(O1292="","",(VLOOKUP(A1292,A1292:E8276,5,FALSE)))</f>
        <v/>
      </c>
      <c r="N1292" s="60" t="str">
        <f t="shared" si="79"/>
        <v/>
      </c>
      <c r="O1292" s="60" t="str">
        <f t="shared" si="81"/>
        <v/>
      </c>
      <c r="P1292" s="103">
        <f t="shared" si="80"/>
        <v>17.930000000006885</v>
      </c>
      <c r="Q1292" s="58"/>
      <c r="R1292" s="58"/>
      <c r="S1292" s="102"/>
    </row>
    <row r="1293" spans="1:19" ht="12.5" customHeight="1" x14ac:dyDescent="0.35">
      <c r="A1293" s="2">
        <v>28</v>
      </c>
      <c r="B1293" s="2" t="s">
        <v>117</v>
      </c>
      <c r="C1293" s="67">
        <v>66.712459999999993</v>
      </c>
      <c r="D1293" t="s">
        <v>65</v>
      </c>
      <c r="E1293" s="2" t="s">
        <v>59</v>
      </c>
      <c r="F1293" s="2" t="s">
        <v>118</v>
      </c>
      <c r="G1293" s="2">
        <v>-91.4</v>
      </c>
      <c r="I1293" s="60" t="str">
        <f t="shared" si="78"/>
        <v/>
      </c>
      <c r="J1293" s="60" t="str">
        <f>IF(OR(I1293="",I1294="",I1295=""),"",(AVERAGEIF(A1293:A$10000,A1293,I1293:I$10000)))</f>
        <v/>
      </c>
      <c r="K1293" s="60"/>
      <c r="L1293" s="55" t="str">
        <f>IF(O1293="","",A1293)</f>
        <v/>
      </c>
      <c r="M1293" s="60" t="str">
        <f>IF(O1293="","",(VLOOKUP(A1293,A1293:E8277,5,FALSE)))</f>
        <v/>
      </c>
      <c r="N1293" s="55" t="str">
        <f t="shared" si="79"/>
        <v/>
      </c>
      <c r="O1293" s="55" t="str">
        <f t="shared" si="81"/>
        <v/>
      </c>
      <c r="P1293" s="104">
        <f t="shared" si="80"/>
        <v>18.149999999991451</v>
      </c>
      <c r="Q1293" s="58"/>
      <c r="R1293" s="58"/>
      <c r="S1293" s="102"/>
    </row>
    <row r="1294" spans="1:19" ht="12.5" customHeight="1" x14ac:dyDescent="0.35">
      <c r="A1294" s="60">
        <v>28</v>
      </c>
      <c r="B1294" s="60" t="s">
        <v>117</v>
      </c>
      <c r="C1294" s="68">
        <v>66.733869999999996</v>
      </c>
      <c r="D1294" s="58" t="s">
        <v>65</v>
      </c>
      <c r="E1294" s="60" t="s">
        <v>59</v>
      </c>
      <c r="F1294" s="60" t="s">
        <v>118</v>
      </c>
      <c r="G1294" s="60">
        <v>-91.3</v>
      </c>
      <c r="H1294" s="60"/>
      <c r="I1294" s="60" t="str">
        <f t="shared" si="78"/>
        <v/>
      </c>
      <c r="J1294" s="60" t="str">
        <f>IF(OR(I1294="",I1295="",I1296=""),"",(AVERAGEIF(A1294:A$10000,A1294,I1294:I$10000)))</f>
        <v/>
      </c>
      <c r="K1294" s="60"/>
      <c r="L1294" s="60" t="str">
        <f>IF(O1294="","",A1294)</f>
        <v/>
      </c>
      <c r="M1294" s="60" t="str">
        <f>IF(O1294="","",(VLOOKUP(A1294,A1294:E8278,5,FALSE)))</f>
        <v/>
      </c>
      <c r="N1294" s="60" t="str">
        <f t="shared" si="79"/>
        <v/>
      </c>
      <c r="O1294" s="60" t="str">
        <f t="shared" si="81"/>
        <v/>
      </c>
      <c r="P1294" s="103">
        <f t="shared" si="80"/>
        <v>21.410000000003038</v>
      </c>
      <c r="Q1294" s="58"/>
      <c r="R1294" s="58"/>
      <c r="S1294" s="102"/>
    </row>
    <row r="1295" spans="1:19" ht="12.5" customHeight="1" x14ac:dyDescent="0.35">
      <c r="A1295" s="2">
        <v>28</v>
      </c>
      <c r="B1295" s="2" t="s">
        <v>117</v>
      </c>
      <c r="C1295" s="67">
        <v>66.755359999999996</v>
      </c>
      <c r="D1295" t="s">
        <v>65</v>
      </c>
      <c r="E1295" s="2" t="s">
        <v>59</v>
      </c>
      <c r="F1295" s="2" t="s">
        <v>118</v>
      </c>
      <c r="G1295" s="2">
        <v>-91.1</v>
      </c>
      <c r="I1295" s="60" t="str">
        <f t="shared" si="78"/>
        <v/>
      </c>
      <c r="J1295" s="60" t="str">
        <f>IF(OR(I1295="",I1296="",I1297=""),"",(AVERAGEIF(A1295:A$10000,A1295,I1295:I$10000)))</f>
        <v/>
      </c>
      <c r="K1295" s="60"/>
      <c r="L1295" s="55" t="str">
        <f>IF(O1295="","",A1295)</f>
        <v/>
      </c>
      <c r="M1295" s="60" t="str">
        <f>IF(O1295="","",(VLOOKUP(A1295,A1295:E8279,5,FALSE)))</f>
        <v/>
      </c>
      <c r="N1295" s="55" t="str">
        <f t="shared" si="79"/>
        <v/>
      </c>
      <c r="O1295" s="55" t="str">
        <f t="shared" si="81"/>
        <v/>
      </c>
      <c r="P1295" s="104">
        <f t="shared" si="80"/>
        <v>21.490000000000009</v>
      </c>
      <c r="Q1295" s="58"/>
      <c r="R1295" s="58"/>
      <c r="S1295" s="102"/>
    </row>
    <row r="1296" spans="1:19" ht="12.5" customHeight="1" x14ac:dyDescent="0.35">
      <c r="A1296" s="60">
        <v>28</v>
      </c>
      <c r="B1296" s="60" t="s">
        <v>117</v>
      </c>
      <c r="C1296" s="68">
        <v>66.779070000000004</v>
      </c>
      <c r="D1296" s="58" t="s">
        <v>65</v>
      </c>
      <c r="E1296" s="60" t="s">
        <v>59</v>
      </c>
      <c r="F1296" s="60" t="s">
        <v>118</v>
      </c>
      <c r="G1296" s="60">
        <v>-91.1</v>
      </c>
      <c r="H1296" s="60"/>
      <c r="I1296" s="60" t="str">
        <f t="shared" si="78"/>
        <v/>
      </c>
      <c r="J1296" s="60" t="str">
        <f>IF(OR(I1296="",I1297="",I1298=""),"",(AVERAGEIF(A1296:A$10000,A1296,I1296:I$10000)))</f>
        <v/>
      </c>
      <c r="K1296" s="60"/>
      <c r="L1296" s="60" t="str">
        <f>IF(O1296="","",A1296)</f>
        <v/>
      </c>
      <c r="M1296" s="60" t="str">
        <f>IF(O1296="","",(VLOOKUP(A1296,A1296:E8280,5,FALSE)))</f>
        <v/>
      </c>
      <c r="N1296" s="60" t="str">
        <f t="shared" si="79"/>
        <v/>
      </c>
      <c r="O1296" s="60" t="str">
        <f t="shared" si="81"/>
        <v/>
      </c>
      <c r="P1296" s="103">
        <f t="shared" si="80"/>
        <v>23.710000000008336</v>
      </c>
      <c r="Q1296" s="58"/>
      <c r="R1296" s="58"/>
      <c r="S1296" s="102"/>
    </row>
    <row r="1297" spans="1:19" ht="12.5" customHeight="1" x14ac:dyDescent="0.35">
      <c r="A1297" s="2">
        <v>28</v>
      </c>
      <c r="B1297" s="2" t="s">
        <v>117</v>
      </c>
      <c r="C1297" s="67">
        <v>66.803399999999996</v>
      </c>
      <c r="D1297" t="s">
        <v>65</v>
      </c>
      <c r="E1297" s="2" t="s">
        <v>59</v>
      </c>
      <c r="F1297" s="2" t="s">
        <v>118</v>
      </c>
      <c r="G1297" s="2">
        <v>-74.569999999999993</v>
      </c>
      <c r="I1297" s="60">
        <f t="shared" ref="I1297:I1360" si="82">IF(AND(OR(G1296&gt;G$5,G1298&gt;G$5),G1297&gt;G$5),G1297,"")</f>
        <v>-74.569999999999993</v>
      </c>
      <c r="J1297" s="60">
        <f>IF(OR(I1297="",I1298="",I1299=""),"",(AVERAGEIF(A1297:A$10000,A1297,I1297:I$10000)))</f>
        <v>-57.768461538461537</v>
      </c>
      <c r="K1297" s="60"/>
      <c r="L1297" s="55">
        <f>IF(O1297="","",A1297)</f>
        <v>28</v>
      </c>
      <c r="M1297" s="60" t="str">
        <f>IF(O1297="","",(VLOOKUP(A1297,A1297:E8281,5,FALSE)))</f>
        <v>TaskC</v>
      </c>
      <c r="N1297" s="55">
        <f t="shared" si="79"/>
        <v>-74.569999999999993</v>
      </c>
      <c r="O1297" s="55">
        <f t="shared" si="81"/>
        <v>66.803399999999996</v>
      </c>
      <c r="P1297" s="104">
        <f t="shared" si="80"/>
        <v>24.329999999991969</v>
      </c>
      <c r="Q1297" s="58"/>
      <c r="R1297" s="58"/>
      <c r="S1297" s="102"/>
    </row>
    <row r="1298" spans="1:19" ht="12.5" customHeight="1" x14ac:dyDescent="0.35">
      <c r="A1298" s="60">
        <v>28</v>
      </c>
      <c r="B1298" s="60" t="s">
        <v>117</v>
      </c>
      <c r="C1298" s="68">
        <v>66.829549999999998</v>
      </c>
      <c r="D1298" s="58" t="s">
        <v>65</v>
      </c>
      <c r="E1298" s="60" t="s">
        <v>59</v>
      </c>
      <c r="F1298" s="60" t="s">
        <v>118</v>
      </c>
      <c r="G1298" s="60">
        <v>-73.150000000000006</v>
      </c>
      <c r="H1298" s="60"/>
      <c r="I1298" s="60">
        <f t="shared" si="82"/>
        <v>-73.150000000000006</v>
      </c>
      <c r="J1298" s="60">
        <f>IF(OR(I1298="",I1299="",I1300=""),"",(AVERAGEIF(A1298:A$10000,A1298,I1298:I$10000)))</f>
        <v>-57.096399999999996</v>
      </c>
      <c r="K1298" s="60"/>
      <c r="L1298" s="60" t="str">
        <f>IF(O1298="","",A1298)</f>
        <v/>
      </c>
      <c r="M1298" s="60" t="str">
        <f>IF(O1298="","",(VLOOKUP(A1298,A1298:E8282,5,FALSE)))</f>
        <v/>
      </c>
      <c r="N1298" s="60" t="str">
        <f t="shared" ref="N1298:N1361" si="83">IF(L1298="","",I1298)</f>
        <v/>
      </c>
      <c r="O1298" s="60" t="str">
        <f t="shared" si="81"/>
        <v/>
      </c>
      <c r="P1298" s="103">
        <f t="shared" ref="P1298:P1361" si="84">IF(A1298=A1297,ABS(C1298-C1297)*1000,"")</f>
        <v>26.150000000001228</v>
      </c>
      <c r="Q1298" s="58"/>
      <c r="R1298" s="58"/>
      <c r="S1298" s="102"/>
    </row>
    <row r="1299" spans="1:19" ht="12.5" customHeight="1" x14ac:dyDescent="0.35">
      <c r="A1299" s="2">
        <v>28</v>
      </c>
      <c r="B1299" s="2" t="s">
        <v>117</v>
      </c>
      <c r="C1299" s="67">
        <v>66.850949999999997</v>
      </c>
      <c r="D1299" t="s">
        <v>65</v>
      </c>
      <c r="E1299" s="2" t="s">
        <v>59</v>
      </c>
      <c r="F1299" s="2" t="s">
        <v>118</v>
      </c>
      <c r="G1299" s="2">
        <v>-71.52</v>
      </c>
      <c r="I1299" s="60">
        <f t="shared" si="82"/>
        <v>-71.52</v>
      </c>
      <c r="J1299" s="60">
        <f>IF(OR(I1299="",I1300="",I1301=""),"",(AVERAGEIF(A1299:A$10000,A1299,I1299:I$10000)))</f>
        <v>-56.427500000000002</v>
      </c>
      <c r="K1299" s="60"/>
      <c r="L1299" s="55" t="str">
        <f>IF(O1299="","",A1299)</f>
        <v/>
      </c>
      <c r="M1299" s="60" t="str">
        <f>IF(O1299="","",(VLOOKUP(A1299,A1299:E8283,5,FALSE)))</f>
        <v/>
      </c>
      <c r="N1299" s="55" t="str">
        <f t="shared" si="83"/>
        <v/>
      </c>
      <c r="O1299" s="55" t="str">
        <f t="shared" si="81"/>
        <v/>
      </c>
      <c r="P1299" s="104">
        <f t="shared" si="84"/>
        <v>21.399999999999864</v>
      </c>
      <c r="Q1299" s="58"/>
      <c r="R1299" s="58"/>
      <c r="S1299" s="102"/>
    </row>
    <row r="1300" spans="1:19" ht="12.5" customHeight="1" x14ac:dyDescent="0.35">
      <c r="A1300" s="60">
        <v>28</v>
      </c>
      <c r="B1300" s="60" t="s">
        <v>117</v>
      </c>
      <c r="C1300" s="68">
        <v>66.876980000000003</v>
      </c>
      <c r="D1300" s="58" t="s">
        <v>65</v>
      </c>
      <c r="E1300" s="60" t="s">
        <v>59</v>
      </c>
      <c r="F1300" s="60" t="s">
        <v>118</v>
      </c>
      <c r="G1300" s="60">
        <v>-67.97</v>
      </c>
      <c r="H1300" s="60"/>
      <c r="I1300" s="60">
        <f t="shared" si="82"/>
        <v>-67.97</v>
      </c>
      <c r="J1300" s="60">
        <f>IF(OR(I1300="",I1301="",I1302=""),"",(AVERAGEIF(A1300:A$10000,A1300,I1300:I$10000)))</f>
        <v>-55.771304347826074</v>
      </c>
      <c r="K1300" s="60"/>
      <c r="L1300" s="60" t="str">
        <f>IF(O1300="","",A1300)</f>
        <v/>
      </c>
      <c r="M1300" s="60" t="str">
        <f>IF(O1300="","",(VLOOKUP(A1300,A1300:E8284,5,FALSE)))</f>
        <v/>
      </c>
      <c r="N1300" s="60" t="str">
        <f t="shared" si="83"/>
        <v/>
      </c>
      <c r="O1300" s="60" t="str">
        <f t="shared" si="81"/>
        <v/>
      </c>
      <c r="P1300" s="103">
        <f t="shared" si="84"/>
        <v>26.030000000005771</v>
      </c>
      <c r="Q1300" s="58"/>
      <c r="R1300" s="58"/>
      <c r="S1300" s="102"/>
    </row>
    <row r="1301" spans="1:19" ht="12.5" customHeight="1" x14ac:dyDescent="0.35">
      <c r="A1301" s="2">
        <v>28</v>
      </c>
      <c r="B1301" s="2" t="s">
        <v>117</v>
      </c>
      <c r="C1301" s="67">
        <v>66.900890000000004</v>
      </c>
      <c r="D1301" t="s">
        <v>65</v>
      </c>
      <c r="E1301" s="2" t="s">
        <v>59</v>
      </c>
      <c r="F1301" s="2" t="s">
        <v>118</v>
      </c>
      <c r="G1301" s="2">
        <v>-61.92</v>
      </c>
      <c r="I1301" s="60">
        <f t="shared" si="82"/>
        <v>-61.92</v>
      </c>
      <c r="J1301" s="60">
        <f>IF(OR(I1301="",I1302="",I1303=""),"",(AVERAGEIF(A1301:A$10000,A1301,I1301:I$10000)))</f>
        <v>-55.216818181818169</v>
      </c>
      <c r="K1301" s="60"/>
      <c r="L1301" s="55" t="str">
        <f>IF(O1301="","",A1301)</f>
        <v/>
      </c>
      <c r="M1301" s="60" t="str">
        <f>IF(O1301="","",(VLOOKUP(A1301,A1301:E8285,5,FALSE)))</f>
        <v/>
      </c>
      <c r="N1301" s="55" t="str">
        <f t="shared" si="83"/>
        <v/>
      </c>
      <c r="O1301" s="55" t="str">
        <f t="shared" si="81"/>
        <v/>
      </c>
      <c r="P1301" s="104">
        <f t="shared" si="84"/>
        <v>23.910000000000764</v>
      </c>
      <c r="Q1301" s="58"/>
      <c r="R1301" s="58"/>
      <c r="S1301" s="102"/>
    </row>
    <row r="1302" spans="1:19" ht="12.5" customHeight="1" x14ac:dyDescent="0.35">
      <c r="A1302" s="60">
        <v>28</v>
      </c>
      <c r="B1302" s="60" t="s">
        <v>117</v>
      </c>
      <c r="C1302" s="68">
        <v>66.919319999999999</v>
      </c>
      <c r="D1302" s="58" t="s">
        <v>65</v>
      </c>
      <c r="E1302" s="60" t="s">
        <v>59</v>
      </c>
      <c r="F1302" s="60" t="s">
        <v>118</v>
      </c>
      <c r="G1302" s="60">
        <v>-53.94</v>
      </c>
      <c r="H1302" s="60"/>
      <c r="I1302" s="60">
        <f t="shared" si="82"/>
        <v>-53.94</v>
      </c>
      <c r="J1302" s="60">
        <f>IF(OR(I1302="",I1303="",I1304=""),"",(AVERAGEIF(A1302:A$10000,A1302,I1302:I$10000)))</f>
        <v>-54.897619047619045</v>
      </c>
      <c r="K1302" s="60"/>
      <c r="L1302" s="60" t="str">
        <f>IF(O1302="","",A1302)</f>
        <v/>
      </c>
      <c r="M1302" s="60" t="str">
        <f>IF(O1302="","",(VLOOKUP(A1302,A1302:E8286,5,FALSE)))</f>
        <v/>
      </c>
      <c r="N1302" s="60" t="str">
        <f t="shared" si="83"/>
        <v/>
      </c>
      <c r="O1302" s="60" t="str">
        <f t="shared" si="81"/>
        <v/>
      </c>
      <c r="P1302" s="103">
        <f t="shared" si="84"/>
        <v>18.429999999995061</v>
      </c>
      <c r="Q1302" s="58"/>
      <c r="R1302" s="58"/>
      <c r="S1302" s="102"/>
    </row>
    <row r="1303" spans="1:19" ht="12.5" customHeight="1" x14ac:dyDescent="0.35">
      <c r="A1303" s="2">
        <v>28</v>
      </c>
      <c r="B1303" s="2" t="s">
        <v>117</v>
      </c>
      <c r="C1303" s="67">
        <v>66.936080000000004</v>
      </c>
      <c r="D1303" t="s">
        <v>65</v>
      </c>
      <c r="E1303" s="2" t="s">
        <v>59</v>
      </c>
      <c r="F1303" s="2" t="s">
        <v>118</v>
      </c>
      <c r="G1303" s="2">
        <v>-52.68</v>
      </c>
      <c r="I1303" s="60">
        <f t="shared" si="82"/>
        <v>-52.68</v>
      </c>
      <c r="J1303" s="60">
        <f>IF(OR(I1303="",I1304="",I1305=""),"",(AVERAGEIF(A1303:A$10000,A1303,I1303:I$10000)))</f>
        <v>-54.945499999999996</v>
      </c>
      <c r="K1303" s="60"/>
      <c r="L1303" s="55" t="str">
        <f>IF(O1303="","",A1303)</f>
        <v/>
      </c>
      <c r="M1303" s="60" t="str">
        <f>IF(O1303="","",(VLOOKUP(A1303,A1303:E8287,5,FALSE)))</f>
        <v/>
      </c>
      <c r="N1303" s="55" t="str">
        <f t="shared" si="83"/>
        <v/>
      </c>
      <c r="O1303" s="55" t="str">
        <f t="shared" si="81"/>
        <v/>
      </c>
      <c r="P1303" s="104">
        <f t="shared" si="84"/>
        <v>16.760000000004993</v>
      </c>
      <c r="Q1303" s="58"/>
      <c r="R1303" s="58"/>
      <c r="S1303" s="102"/>
    </row>
    <row r="1304" spans="1:19" ht="12.5" customHeight="1" x14ac:dyDescent="0.35">
      <c r="A1304" s="60">
        <v>28</v>
      </c>
      <c r="B1304" s="60" t="s">
        <v>117</v>
      </c>
      <c r="C1304" s="68">
        <v>66.956299999999999</v>
      </c>
      <c r="D1304" s="58" t="s">
        <v>65</v>
      </c>
      <c r="E1304" s="60" t="s">
        <v>59</v>
      </c>
      <c r="F1304" s="60" t="s">
        <v>118</v>
      </c>
      <c r="G1304" s="60">
        <v>-53.31</v>
      </c>
      <c r="H1304" s="60"/>
      <c r="I1304" s="60">
        <f t="shared" si="82"/>
        <v>-53.31</v>
      </c>
      <c r="J1304" s="60">
        <f>IF(OR(I1304="",I1305="",I1306=""),"",(AVERAGEIF(A1304:A$10000,A1304,I1304:I$10000)))</f>
        <v>-55.064736842105262</v>
      </c>
      <c r="K1304" s="60"/>
      <c r="L1304" s="60" t="str">
        <f>IF(O1304="","",A1304)</f>
        <v/>
      </c>
      <c r="M1304" s="60" t="str">
        <f>IF(O1304="","",(VLOOKUP(A1304,A1304:E8288,5,FALSE)))</f>
        <v/>
      </c>
      <c r="N1304" s="60" t="str">
        <f t="shared" si="83"/>
        <v/>
      </c>
      <c r="O1304" s="60" t="str">
        <f t="shared" si="81"/>
        <v/>
      </c>
      <c r="P1304" s="103">
        <f t="shared" si="84"/>
        <v>20.219999999994798</v>
      </c>
      <c r="Q1304" s="58"/>
      <c r="R1304" s="58"/>
      <c r="S1304" s="102"/>
    </row>
    <row r="1305" spans="1:19" ht="12.5" customHeight="1" x14ac:dyDescent="0.35">
      <c r="A1305" s="2">
        <v>28</v>
      </c>
      <c r="B1305" s="2" t="s">
        <v>117</v>
      </c>
      <c r="C1305" s="67">
        <v>66.991749999999996</v>
      </c>
      <c r="D1305" t="s">
        <v>65</v>
      </c>
      <c r="E1305" s="2" t="s">
        <v>59</v>
      </c>
      <c r="F1305" s="2" t="s">
        <v>118</v>
      </c>
      <c r="G1305" s="2">
        <v>-56.7</v>
      </c>
      <c r="I1305" s="60">
        <f t="shared" si="82"/>
        <v>-56.7</v>
      </c>
      <c r="J1305" s="60">
        <f>IF(OR(I1305="",I1306="",I1307=""),"",(AVERAGEIF(A1305:A$10000,A1305,I1305:I$10000)))</f>
        <v>-55.162222222222219</v>
      </c>
      <c r="K1305" s="60"/>
      <c r="L1305" s="55" t="str">
        <f>IF(O1305="","",A1305)</f>
        <v/>
      </c>
      <c r="M1305" s="60" t="str">
        <f>IF(O1305="","",(VLOOKUP(A1305,A1305:E8289,5,FALSE)))</f>
        <v/>
      </c>
      <c r="N1305" s="55" t="str">
        <f t="shared" si="83"/>
        <v/>
      </c>
      <c r="O1305" s="55" t="str">
        <f t="shared" si="81"/>
        <v/>
      </c>
      <c r="P1305" s="104">
        <f t="shared" si="84"/>
        <v>35.449999999997317</v>
      </c>
      <c r="Q1305" s="58"/>
      <c r="R1305" s="58"/>
      <c r="S1305" s="102"/>
    </row>
    <row r="1306" spans="1:19" ht="12.5" customHeight="1" x14ac:dyDescent="0.35">
      <c r="A1306" s="60">
        <v>28</v>
      </c>
      <c r="B1306" s="60" t="s">
        <v>117</v>
      </c>
      <c r="C1306" s="68">
        <v>67.011769999999999</v>
      </c>
      <c r="D1306" s="58" t="s">
        <v>65</v>
      </c>
      <c r="E1306" s="60" t="s">
        <v>59</v>
      </c>
      <c r="F1306" s="60" t="s">
        <v>118</v>
      </c>
      <c r="G1306" s="60">
        <v>-50.14</v>
      </c>
      <c r="H1306" s="60"/>
      <c r="I1306" s="60">
        <f t="shared" si="82"/>
        <v>-50.14</v>
      </c>
      <c r="J1306" s="60">
        <f>IF(OR(I1306="",I1307="",I1308=""),"",(AVERAGEIF(A1306:A$10000,A1306,I1306:I$10000)))</f>
        <v>-55.071764705882352</v>
      </c>
      <c r="K1306" s="60"/>
      <c r="L1306" s="60" t="str">
        <f>IF(O1306="","",A1306)</f>
        <v/>
      </c>
      <c r="M1306" s="60" t="str">
        <f>IF(O1306="","",(VLOOKUP(A1306,A1306:E8290,5,FALSE)))</f>
        <v/>
      </c>
      <c r="N1306" s="60" t="str">
        <f t="shared" si="83"/>
        <v/>
      </c>
      <c r="O1306" s="60" t="str">
        <f t="shared" ref="O1306:O1369" si="85">IF(J1306="","",IF(AND(J1305="",J1304="",J1303=""),C1306,""))</f>
        <v/>
      </c>
      <c r="P1306" s="103">
        <f t="shared" si="84"/>
        <v>20.020000000002369</v>
      </c>
      <c r="Q1306" s="58"/>
      <c r="R1306" s="58"/>
      <c r="S1306" s="102"/>
    </row>
    <row r="1307" spans="1:19" ht="12.5" customHeight="1" x14ac:dyDescent="0.35">
      <c r="A1307" s="2">
        <v>28</v>
      </c>
      <c r="B1307" s="2" t="s">
        <v>117</v>
      </c>
      <c r="C1307" s="67">
        <v>67.035430000000005</v>
      </c>
      <c r="D1307" t="s">
        <v>65</v>
      </c>
      <c r="E1307" s="2" t="s">
        <v>59</v>
      </c>
      <c r="F1307" s="2" t="s">
        <v>118</v>
      </c>
      <c r="G1307" s="2">
        <v>-52.3</v>
      </c>
      <c r="I1307" s="60">
        <f t="shared" si="82"/>
        <v>-52.3</v>
      </c>
      <c r="J1307" s="60" t="str">
        <f>IF(OR(I1307="",I1308="",I1309=""),"",(AVERAGEIF(A1307:A$10000,A1307,I1307:I$10000)))</f>
        <v/>
      </c>
      <c r="K1307" s="60"/>
      <c r="L1307" s="55" t="str">
        <f>IF(O1307="","",A1307)</f>
        <v/>
      </c>
      <c r="M1307" s="60" t="str">
        <f>IF(O1307="","",(VLOOKUP(A1307,A1307:E8291,5,FALSE)))</f>
        <v/>
      </c>
      <c r="N1307" s="55" t="str">
        <f t="shared" si="83"/>
        <v/>
      </c>
      <c r="O1307" s="55" t="str">
        <f t="shared" si="85"/>
        <v/>
      </c>
      <c r="P1307" s="104">
        <f t="shared" si="84"/>
        <v>23.660000000006676</v>
      </c>
      <c r="Q1307" s="58"/>
      <c r="R1307" s="58"/>
      <c r="S1307" s="102"/>
    </row>
    <row r="1308" spans="1:19" ht="12.5" customHeight="1" x14ac:dyDescent="0.35">
      <c r="A1308" s="60">
        <v>28</v>
      </c>
      <c r="B1308" s="60" t="s">
        <v>117</v>
      </c>
      <c r="C1308" s="68">
        <v>67.060280000000006</v>
      </c>
      <c r="D1308" s="58" t="s">
        <v>65</v>
      </c>
      <c r="E1308" s="60" t="s">
        <v>59</v>
      </c>
      <c r="F1308" s="60" t="s">
        <v>118</v>
      </c>
      <c r="G1308" s="60">
        <v>-47.32</v>
      </c>
      <c r="H1308" s="60"/>
      <c r="I1308" s="60">
        <f t="shared" si="82"/>
        <v>-47.32</v>
      </c>
      <c r="J1308" s="60" t="str">
        <f>IF(OR(I1308="",I1309="",I1310=""),"",(AVERAGEIF(A1308:A$10000,A1308,I1308:I$10000)))</f>
        <v/>
      </c>
      <c r="K1308" s="60"/>
      <c r="L1308" s="60" t="str">
        <f>IF(O1308="","",A1308)</f>
        <v/>
      </c>
      <c r="M1308" s="60" t="str">
        <f>IF(O1308="","",(VLOOKUP(A1308,A1308:E8292,5,FALSE)))</f>
        <v/>
      </c>
      <c r="N1308" s="60" t="str">
        <f t="shared" si="83"/>
        <v/>
      </c>
      <c r="O1308" s="60" t="str">
        <f t="shared" si="85"/>
        <v/>
      </c>
      <c r="P1308" s="103">
        <f t="shared" si="84"/>
        <v>24.850000000000705</v>
      </c>
      <c r="Q1308" s="58"/>
      <c r="R1308" s="58"/>
      <c r="S1308" s="102"/>
    </row>
    <row r="1309" spans="1:19" ht="12.5" customHeight="1" x14ac:dyDescent="0.35">
      <c r="A1309" s="2">
        <v>28</v>
      </c>
      <c r="B1309" s="2" t="s">
        <v>117</v>
      </c>
      <c r="C1309" s="67">
        <v>67.082449999999994</v>
      </c>
      <c r="D1309" t="s">
        <v>65</v>
      </c>
      <c r="E1309" s="2" t="s">
        <v>59</v>
      </c>
      <c r="F1309" s="2" t="s">
        <v>118</v>
      </c>
      <c r="G1309" s="2">
        <v>-76.28</v>
      </c>
      <c r="I1309" s="60" t="str">
        <f t="shared" si="82"/>
        <v/>
      </c>
      <c r="J1309" s="60" t="str">
        <f>IF(OR(I1309="",I1310="",I1311=""),"",(AVERAGEIF(A1309:A$10000,A1309,I1309:I$10000)))</f>
        <v/>
      </c>
      <c r="K1309" s="60"/>
      <c r="L1309" s="55" t="str">
        <f>IF(O1309="","",A1309)</f>
        <v/>
      </c>
      <c r="M1309" s="60" t="str">
        <f>IF(O1309="","",(VLOOKUP(A1309,A1309:E8293,5,FALSE)))</f>
        <v/>
      </c>
      <c r="N1309" s="55" t="str">
        <f t="shared" si="83"/>
        <v/>
      </c>
      <c r="O1309" s="55" t="str">
        <f t="shared" si="85"/>
        <v/>
      </c>
      <c r="P1309" s="104">
        <f t="shared" si="84"/>
        <v>22.169999999988477</v>
      </c>
      <c r="Q1309" s="58"/>
      <c r="R1309" s="58"/>
      <c r="S1309" s="102"/>
    </row>
    <row r="1310" spans="1:19" ht="12.5" customHeight="1" x14ac:dyDescent="0.35">
      <c r="A1310" s="60">
        <v>28</v>
      </c>
      <c r="B1310" s="60" t="s">
        <v>117</v>
      </c>
      <c r="C1310" s="68">
        <v>67.108189999999993</v>
      </c>
      <c r="D1310" s="58" t="s">
        <v>65</v>
      </c>
      <c r="E1310" s="60" t="s">
        <v>59</v>
      </c>
      <c r="F1310" s="60" t="s">
        <v>118</v>
      </c>
      <c r="G1310" s="60">
        <v>-73.849999999999994</v>
      </c>
      <c r="H1310" s="60"/>
      <c r="I1310" s="60">
        <f t="shared" si="82"/>
        <v>-73.849999999999994</v>
      </c>
      <c r="J1310" s="60">
        <f>IF(OR(I1310="",I1311="",I1312=""),"",(AVERAGEIF(A1310:A$10000,A1310,I1310:I$10000)))</f>
        <v>-56.175714285714278</v>
      </c>
      <c r="K1310" s="60"/>
      <c r="L1310" s="60">
        <f>IF(O1310="","",A1310)</f>
        <v>28</v>
      </c>
      <c r="M1310" s="60" t="str">
        <f>IF(O1310="","",(VLOOKUP(A1310,A1310:E8294,5,FALSE)))</f>
        <v>TaskC</v>
      </c>
      <c r="N1310" s="60">
        <f t="shared" si="83"/>
        <v>-73.849999999999994</v>
      </c>
      <c r="O1310" s="60">
        <f t="shared" si="85"/>
        <v>67.108189999999993</v>
      </c>
      <c r="P1310" s="103">
        <f t="shared" si="84"/>
        <v>25.739999999998986</v>
      </c>
      <c r="Q1310" s="58"/>
      <c r="R1310" s="58"/>
      <c r="S1310" s="102"/>
    </row>
    <row r="1311" spans="1:19" ht="12.5" customHeight="1" x14ac:dyDescent="0.35">
      <c r="A1311" s="2">
        <v>28</v>
      </c>
      <c r="B1311" s="2" t="s">
        <v>117</v>
      </c>
      <c r="C1311" s="67">
        <v>67.131619999999998</v>
      </c>
      <c r="D1311" t="s">
        <v>65</v>
      </c>
      <c r="E1311" s="2" t="s">
        <v>59</v>
      </c>
      <c r="F1311" s="2" t="s">
        <v>118</v>
      </c>
      <c r="G1311" s="2">
        <v>-55.02</v>
      </c>
      <c r="I1311" s="60">
        <f t="shared" si="82"/>
        <v>-55.02</v>
      </c>
      <c r="J1311" s="60">
        <f>IF(OR(I1311="",I1312="",I1313=""),"",(AVERAGEIF(A1311:A$10000,A1311,I1311:I$10000)))</f>
        <v>-54.816153846153846</v>
      </c>
      <c r="K1311" s="60"/>
      <c r="L1311" s="55" t="str">
        <f>IF(O1311="","",A1311)</f>
        <v/>
      </c>
      <c r="M1311" s="60" t="str">
        <f>IF(O1311="","",(VLOOKUP(A1311,A1311:E8295,5,FALSE)))</f>
        <v/>
      </c>
      <c r="N1311" s="55" t="str">
        <f t="shared" si="83"/>
        <v/>
      </c>
      <c r="O1311" s="55" t="str">
        <f t="shared" si="85"/>
        <v/>
      </c>
      <c r="P1311" s="104">
        <f t="shared" si="84"/>
        <v>23.430000000004725</v>
      </c>
      <c r="Q1311" s="58"/>
      <c r="R1311" s="58"/>
      <c r="S1311" s="102"/>
    </row>
    <row r="1312" spans="1:19" ht="12.5" customHeight="1" x14ac:dyDescent="0.35">
      <c r="A1312" s="60">
        <v>28</v>
      </c>
      <c r="B1312" s="60" t="s">
        <v>117</v>
      </c>
      <c r="C1312" s="68">
        <v>67.149450000000002</v>
      </c>
      <c r="D1312" s="58" t="s">
        <v>65</v>
      </c>
      <c r="E1312" s="60" t="s">
        <v>59</v>
      </c>
      <c r="F1312" s="60" t="s">
        <v>118</v>
      </c>
      <c r="G1312" s="60">
        <v>-47.18</v>
      </c>
      <c r="H1312" s="60"/>
      <c r="I1312" s="60">
        <f t="shared" si="82"/>
        <v>-47.18</v>
      </c>
      <c r="J1312" s="60">
        <f>IF(OR(I1312="",I1313="",I1314=""),"",(AVERAGEIF(A1312:A$10000,A1312,I1312:I$10000)))</f>
        <v>-54.799166666666672</v>
      </c>
      <c r="K1312" s="60"/>
      <c r="L1312" s="60" t="str">
        <f>IF(O1312="","",A1312)</f>
        <v/>
      </c>
      <c r="M1312" s="60" t="str">
        <f>IF(O1312="","",(VLOOKUP(A1312,A1312:E8296,5,FALSE)))</f>
        <v/>
      </c>
      <c r="N1312" s="60" t="str">
        <f t="shared" si="83"/>
        <v/>
      </c>
      <c r="O1312" s="60" t="str">
        <f t="shared" si="85"/>
        <v/>
      </c>
      <c r="P1312" s="103">
        <f t="shared" si="84"/>
        <v>17.830000000003565</v>
      </c>
      <c r="Q1312" s="58"/>
      <c r="R1312" s="58"/>
      <c r="S1312" s="102"/>
    </row>
    <row r="1313" spans="1:19" ht="12.5" customHeight="1" x14ac:dyDescent="0.35">
      <c r="A1313" s="2">
        <v>28</v>
      </c>
      <c r="B1313" s="2" t="s">
        <v>117</v>
      </c>
      <c r="C1313" s="67">
        <v>67.168270000000007</v>
      </c>
      <c r="D1313" t="s">
        <v>65</v>
      </c>
      <c r="E1313" s="2" t="s">
        <v>59</v>
      </c>
      <c r="F1313" s="2" t="s">
        <v>118</v>
      </c>
      <c r="G1313" s="2">
        <v>-58.84</v>
      </c>
      <c r="I1313" s="60">
        <f t="shared" si="82"/>
        <v>-58.84</v>
      </c>
      <c r="J1313" s="60">
        <f>IF(OR(I1313="",I1314="",I1315=""),"",(AVERAGEIF(A1313:A$10000,A1313,I1313:I$10000)))</f>
        <v>-55.491818181818182</v>
      </c>
      <c r="K1313" s="60"/>
      <c r="L1313" s="55" t="str">
        <f>IF(O1313="","",A1313)</f>
        <v/>
      </c>
      <c r="M1313" s="60" t="str">
        <f>IF(O1313="","",(VLOOKUP(A1313,A1313:E8297,5,FALSE)))</f>
        <v/>
      </c>
      <c r="N1313" s="55" t="str">
        <f t="shared" si="83"/>
        <v/>
      </c>
      <c r="O1313" s="55" t="str">
        <f t="shared" si="85"/>
        <v/>
      </c>
      <c r="P1313" s="104">
        <f t="shared" si="84"/>
        <v>18.820000000005166</v>
      </c>
      <c r="Q1313" s="58"/>
      <c r="R1313" s="58"/>
      <c r="S1313" s="102"/>
    </row>
    <row r="1314" spans="1:19" ht="12.5" customHeight="1" x14ac:dyDescent="0.35">
      <c r="A1314" s="60">
        <v>28</v>
      </c>
      <c r="B1314" s="60" t="s">
        <v>117</v>
      </c>
      <c r="C1314" s="68">
        <v>67.186369999999997</v>
      </c>
      <c r="D1314" s="58" t="s">
        <v>65</v>
      </c>
      <c r="E1314" s="60" t="s">
        <v>59</v>
      </c>
      <c r="F1314" s="60" t="s">
        <v>118</v>
      </c>
      <c r="G1314" s="60">
        <v>-58.84</v>
      </c>
      <c r="H1314" s="60"/>
      <c r="I1314" s="60">
        <f t="shared" si="82"/>
        <v>-58.84</v>
      </c>
      <c r="J1314" s="60">
        <f>IF(OR(I1314="",I1315="",I1316=""),"",(AVERAGEIF(A1314:A$10000,A1314,I1314:I$10000)))</f>
        <v>-55.156999999999996</v>
      </c>
      <c r="K1314" s="60"/>
      <c r="L1314" s="60" t="str">
        <f>IF(O1314="","",A1314)</f>
        <v/>
      </c>
      <c r="M1314" s="60" t="str">
        <f>IF(O1314="","",(VLOOKUP(A1314,A1314:E8298,5,FALSE)))</f>
        <v/>
      </c>
      <c r="N1314" s="60" t="str">
        <f t="shared" si="83"/>
        <v/>
      </c>
      <c r="O1314" s="60" t="str">
        <f t="shared" si="85"/>
        <v/>
      </c>
      <c r="P1314" s="103">
        <f t="shared" si="84"/>
        <v>18.099999999989791</v>
      </c>
      <c r="Q1314" s="58"/>
      <c r="R1314" s="58"/>
      <c r="S1314" s="102"/>
    </row>
    <row r="1315" spans="1:19" ht="12.5" customHeight="1" x14ac:dyDescent="0.35">
      <c r="A1315" s="2">
        <v>28</v>
      </c>
      <c r="B1315" s="2" t="s">
        <v>117</v>
      </c>
      <c r="C1315" s="67">
        <v>67.204639999999998</v>
      </c>
      <c r="D1315" t="s">
        <v>65</v>
      </c>
      <c r="E1315" s="2" t="s">
        <v>59</v>
      </c>
      <c r="F1315" s="2" t="s">
        <v>118</v>
      </c>
      <c r="G1315" s="2">
        <v>-49.17</v>
      </c>
      <c r="I1315" s="60">
        <f t="shared" si="82"/>
        <v>-49.17</v>
      </c>
      <c r="J1315" s="60">
        <f>IF(OR(I1315="",I1316="",I1317=""),"",(AVERAGEIF(A1315:A$10000,A1315,I1315:I$10000)))</f>
        <v>-54.747777777777777</v>
      </c>
      <c r="K1315" s="60"/>
      <c r="L1315" s="55" t="str">
        <f>IF(O1315="","",A1315)</f>
        <v/>
      </c>
      <c r="M1315" s="60" t="str">
        <f>IF(O1315="","",(VLOOKUP(A1315,A1315:E8299,5,FALSE)))</f>
        <v/>
      </c>
      <c r="N1315" s="55" t="str">
        <f t="shared" si="83"/>
        <v/>
      </c>
      <c r="O1315" s="55" t="str">
        <f t="shared" si="85"/>
        <v/>
      </c>
      <c r="P1315" s="104">
        <f t="shared" si="84"/>
        <v>18.270000000001119</v>
      </c>
      <c r="Q1315" s="58"/>
      <c r="R1315" s="58"/>
      <c r="S1315" s="102"/>
    </row>
    <row r="1316" spans="1:19" ht="12.5" customHeight="1" x14ac:dyDescent="0.35">
      <c r="A1316" s="60">
        <v>28</v>
      </c>
      <c r="B1316" s="60" t="s">
        <v>117</v>
      </c>
      <c r="C1316" s="68">
        <v>67.223370000000003</v>
      </c>
      <c r="D1316" s="58" t="s">
        <v>65</v>
      </c>
      <c r="E1316" s="60" t="s">
        <v>59</v>
      </c>
      <c r="F1316" s="60" t="s">
        <v>118</v>
      </c>
      <c r="G1316" s="60">
        <v>-54.95</v>
      </c>
      <c r="H1316" s="60"/>
      <c r="I1316" s="60">
        <f t="shared" si="82"/>
        <v>-54.95</v>
      </c>
      <c r="J1316" s="60">
        <f>IF(OR(I1316="",I1317="",I1318=""),"",(AVERAGEIF(A1316:A$10000,A1316,I1316:I$10000)))</f>
        <v>-55.445</v>
      </c>
      <c r="K1316" s="60"/>
      <c r="L1316" s="60" t="str">
        <f>IF(O1316="","",A1316)</f>
        <v/>
      </c>
      <c r="M1316" s="60" t="str">
        <f>IF(O1316="","",(VLOOKUP(A1316,A1316:E8300,5,FALSE)))</f>
        <v/>
      </c>
      <c r="N1316" s="60" t="str">
        <f t="shared" si="83"/>
        <v/>
      </c>
      <c r="O1316" s="60" t="str">
        <f t="shared" si="85"/>
        <v/>
      </c>
      <c r="P1316" s="103">
        <f t="shared" si="84"/>
        <v>18.73000000000502</v>
      </c>
      <c r="Q1316" s="58"/>
      <c r="R1316" s="58"/>
      <c r="S1316" s="102"/>
    </row>
    <row r="1317" spans="1:19" ht="12.5" customHeight="1" x14ac:dyDescent="0.35">
      <c r="A1317" s="2">
        <v>28</v>
      </c>
      <c r="B1317" s="2" t="s">
        <v>117</v>
      </c>
      <c r="C1317" s="67">
        <v>67.242859999999993</v>
      </c>
      <c r="D1317" t="s">
        <v>65</v>
      </c>
      <c r="E1317" s="2" t="s">
        <v>59</v>
      </c>
      <c r="F1317" s="2" t="s">
        <v>118</v>
      </c>
      <c r="G1317" s="2">
        <v>-59.15</v>
      </c>
      <c r="I1317" s="60">
        <f t="shared" si="82"/>
        <v>-59.15</v>
      </c>
      <c r="J1317" s="60">
        <f>IF(OR(I1317="",I1318="",I1319=""),"",(AVERAGEIF(A1317:A$10000,A1317,I1317:I$10000)))</f>
        <v>-55.515714285714289</v>
      </c>
      <c r="K1317" s="60"/>
      <c r="L1317" s="55" t="str">
        <f>IF(O1317="","",A1317)</f>
        <v/>
      </c>
      <c r="M1317" s="60" t="str">
        <f>IF(O1317="","",(VLOOKUP(A1317,A1317:E8301,5,FALSE)))</f>
        <v/>
      </c>
      <c r="N1317" s="55" t="str">
        <f t="shared" si="83"/>
        <v/>
      </c>
      <c r="O1317" s="55" t="str">
        <f t="shared" si="85"/>
        <v/>
      </c>
      <c r="P1317" s="104">
        <f t="shared" si="84"/>
        <v>19.489999999990459</v>
      </c>
      <c r="Q1317" s="58"/>
      <c r="R1317" s="58"/>
      <c r="S1317" s="102"/>
    </row>
    <row r="1318" spans="1:19" ht="12.5" customHeight="1" x14ac:dyDescent="0.35">
      <c r="A1318" s="60">
        <v>28</v>
      </c>
      <c r="B1318" s="60" t="s">
        <v>117</v>
      </c>
      <c r="C1318" s="68">
        <v>67.262020000000007</v>
      </c>
      <c r="D1318" s="58" t="s">
        <v>65</v>
      </c>
      <c r="E1318" s="60" t="s">
        <v>59</v>
      </c>
      <c r="F1318" s="60" t="s">
        <v>118</v>
      </c>
      <c r="G1318" s="60">
        <v>-52.46</v>
      </c>
      <c r="H1318" s="60"/>
      <c r="I1318" s="60">
        <f t="shared" si="82"/>
        <v>-52.46</v>
      </c>
      <c r="J1318" s="60">
        <f>IF(OR(I1318="",I1319="",I1320=""),"",(AVERAGEIF(A1318:A$10000,A1318,I1318:I$10000)))</f>
        <v>-54.91</v>
      </c>
      <c r="K1318" s="60"/>
      <c r="L1318" s="60" t="str">
        <f>IF(O1318="","",A1318)</f>
        <v/>
      </c>
      <c r="M1318" s="60" t="str">
        <f>IF(O1318="","",(VLOOKUP(A1318,A1318:E8302,5,FALSE)))</f>
        <v/>
      </c>
      <c r="N1318" s="60" t="str">
        <f t="shared" si="83"/>
        <v/>
      </c>
      <c r="O1318" s="60" t="str">
        <f t="shared" si="85"/>
        <v/>
      </c>
      <c r="P1318" s="103">
        <f t="shared" si="84"/>
        <v>19.160000000013611</v>
      </c>
      <c r="Q1318" s="58"/>
      <c r="R1318" s="58"/>
      <c r="S1318" s="102"/>
    </row>
    <row r="1319" spans="1:19" ht="12.5" customHeight="1" x14ac:dyDescent="0.35">
      <c r="A1319" s="2">
        <v>28</v>
      </c>
      <c r="B1319" s="2" t="s">
        <v>117</v>
      </c>
      <c r="C1319" s="67">
        <v>67.279210000000006</v>
      </c>
      <c r="D1319" t="s">
        <v>65</v>
      </c>
      <c r="E1319" s="2" t="s">
        <v>59</v>
      </c>
      <c r="F1319" s="2" t="s">
        <v>118</v>
      </c>
      <c r="G1319" s="2">
        <v>-49.1</v>
      </c>
      <c r="I1319" s="60">
        <f t="shared" si="82"/>
        <v>-49.1</v>
      </c>
      <c r="J1319" s="60">
        <f>IF(OR(I1319="",I1320="",I1321=""),"",(AVERAGEIF(A1319:A$10000,A1319,I1319:I$10000)))</f>
        <v>-55.4</v>
      </c>
      <c r="K1319" s="60"/>
      <c r="L1319" s="55" t="str">
        <f>IF(O1319="","",A1319)</f>
        <v/>
      </c>
      <c r="M1319" s="60" t="str">
        <f>IF(O1319="","",(VLOOKUP(A1319,A1319:E8303,5,FALSE)))</f>
        <v/>
      </c>
      <c r="N1319" s="55" t="str">
        <f t="shared" si="83"/>
        <v/>
      </c>
      <c r="O1319" s="55" t="str">
        <f t="shared" si="85"/>
        <v/>
      </c>
      <c r="P1319" s="104">
        <f t="shared" si="84"/>
        <v>17.189999999999372</v>
      </c>
      <c r="Q1319" s="58"/>
      <c r="R1319" s="58"/>
      <c r="S1319" s="102"/>
    </row>
    <row r="1320" spans="1:19" ht="12.5" customHeight="1" x14ac:dyDescent="0.35">
      <c r="A1320" s="60">
        <v>28</v>
      </c>
      <c r="B1320" s="60" t="s">
        <v>117</v>
      </c>
      <c r="C1320" s="68">
        <v>67.29562</v>
      </c>
      <c r="D1320" s="58" t="s">
        <v>65</v>
      </c>
      <c r="E1320" s="60" t="s">
        <v>59</v>
      </c>
      <c r="F1320" s="60" t="s">
        <v>118</v>
      </c>
      <c r="G1320" s="60">
        <v>-51.9</v>
      </c>
      <c r="H1320" s="60"/>
      <c r="I1320" s="60">
        <f t="shared" si="82"/>
        <v>-51.9</v>
      </c>
      <c r="J1320" s="60">
        <f>IF(OR(I1320="",I1321="",I1322=""),"",(AVERAGEIF(A1320:A$10000,A1320,I1320:I$10000)))</f>
        <v>-56.975000000000001</v>
      </c>
      <c r="K1320" s="60"/>
      <c r="L1320" s="60" t="str">
        <f>IF(O1320="","",A1320)</f>
        <v/>
      </c>
      <c r="M1320" s="60" t="str">
        <f>IF(O1320="","",(VLOOKUP(A1320,A1320:E8304,5,FALSE)))</f>
        <v/>
      </c>
      <c r="N1320" s="60" t="str">
        <f t="shared" si="83"/>
        <v/>
      </c>
      <c r="O1320" s="60" t="str">
        <f t="shared" si="85"/>
        <v/>
      </c>
      <c r="P1320" s="103">
        <f t="shared" si="84"/>
        <v>16.409999999993374</v>
      </c>
      <c r="Q1320" s="58"/>
      <c r="R1320" s="58"/>
      <c r="S1320" s="102"/>
    </row>
    <row r="1321" spans="1:19" ht="12.5" customHeight="1" x14ac:dyDescent="0.35">
      <c r="A1321" s="2">
        <v>28</v>
      </c>
      <c r="B1321" s="2" t="s">
        <v>117</v>
      </c>
      <c r="C1321" s="67">
        <v>67.313550000000006</v>
      </c>
      <c r="D1321" t="s">
        <v>65</v>
      </c>
      <c r="E1321" s="2" t="s">
        <v>59</v>
      </c>
      <c r="F1321" s="2" t="s">
        <v>118</v>
      </c>
      <c r="G1321" s="2">
        <v>-56.76</v>
      </c>
      <c r="I1321" s="60">
        <f t="shared" si="82"/>
        <v>-56.76</v>
      </c>
      <c r="J1321" s="60">
        <f>IF(OR(I1321="",I1322="",I1323=""),"",(AVERAGEIF(A1321:A$10000,A1321,I1321:I$10000)))</f>
        <v>-58.666666666666664</v>
      </c>
      <c r="K1321" s="60"/>
      <c r="L1321" s="55" t="str">
        <f>IF(O1321="","",A1321)</f>
        <v/>
      </c>
      <c r="M1321" s="60" t="str">
        <f>IF(O1321="","",(VLOOKUP(A1321,A1321:E8305,5,FALSE)))</f>
        <v/>
      </c>
      <c r="N1321" s="55" t="str">
        <f t="shared" si="83"/>
        <v/>
      </c>
      <c r="O1321" s="55" t="str">
        <f t="shared" si="85"/>
        <v/>
      </c>
      <c r="P1321" s="104">
        <f t="shared" si="84"/>
        <v>17.930000000006885</v>
      </c>
      <c r="Q1321" s="58"/>
      <c r="R1321" s="58"/>
      <c r="S1321" s="102"/>
    </row>
    <row r="1322" spans="1:19" ht="12.5" customHeight="1" x14ac:dyDescent="0.35">
      <c r="A1322" s="60">
        <v>28</v>
      </c>
      <c r="B1322" s="60" t="s">
        <v>117</v>
      </c>
      <c r="C1322" s="68">
        <v>67.330640000000002</v>
      </c>
      <c r="D1322" s="58" t="s">
        <v>65</v>
      </c>
      <c r="E1322" s="60" t="s">
        <v>59</v>
      </c>
      <c r="F1322" s="60" t="s">
        <v>118</v>
      </c>
      <c r="G1322" s="60">
        <v>-59.62</v>
      </c>
      <c r="H1322" s="60"/>
      <c r="I1322" s="60">
        <f t="shared" si="82"/>
        <v>-59.62</v>
      </c>
      <c r="J1322" s="60" t="str">
        <f>IF(OR(I1322="",I1323="",I1324=""),"",(AVERAGEIF(A1322:A$10000,A1322,I1322:I$10000)))</f>
        <v/>
      </c>
      <c r="K1322" s="60"/>
      <c r="L1322" s="60" t="str">
        <f>IF(O1322="","",A1322)</f>
        <v/>
      </c>
      <c r="M1322" s="60" t="str">
        <f>IF(O1322="","",(VLOOKUP(A1322,A1322:E8306,5,FALSE)))</f>
        <v/>
      </c>
      <c r="N1322" s="60" t="str">
        <f t="shared" si="83"/>
        <v/>
      </c>
      <c r="O1322" s="60" t="str">
        <f t="shared" si="85"/>
        <v/>
      </c>
      <c r="P1322" s="103">
        <f t="shared" si="84"/>
        <v>17.089999999996053</v>
      </c>
      <c r="Q1322" s="58"/>
      <c r="R1322" s="58"/>
      <c r="S1322" s="102"/>
    </row>
    <row r="1323" spans="1:19" ht="12.5" customHeight="1" x14ac:dyDescent="0.35">
      <c r="A1323" s="2">
        <v>28</v>
      </c>
      <c r="B1323" s="2" t="s">
        <v>117</v>
      </c>
      <c r="C1323" s="67">
        <v>67.349059999999994</v>
      </c>
      <c r="D1323" t="s">
        <v>65</v>
      </c>
      <c r="E1323" s="2" t="s">
        <v>59</v>
      </c>
      <c r="F1323" s="2" t="s">
        <v>118</v>
      </c>
      <c r="G1323" s="2">
        <v>-59.62</v>
      </c>
      <c r="I1323" s="60">
        <f t="shared" si="82"/>
        <v>-59.62</v>
      </c>
      <c r="J1323" s="60" t="str">
        <f>IF(OR(I1323="",I1324="",I1325=""),"",(AVERAGEIF(A1323:A$10000,A1323,I1323:I$10000)))</f>
        <v/>
      </c>
      <c r="K1323" s="60"/>
      <c r="L1323" s="55" t="str">
        <f>IF(O1323="","",A1323)</f>
        <v/>
      </c>
      <c r="M1323" s="60" t="str">
        <f>IF(O1323="","",(VLOOKUP(A1323,A1323:E8307,5,FALSE)))</f>
        <v/>
      </c>
      <c r="N1323" s="55" t="str">
        <f t="shared" si="83"/>
        <v/>
      </c>
      <c r="O1323" s="55" t="str">
        <f t="shared" si="85"/>
        <v/>
      </c>
      <c r="P1323" s="104">
        <f t="shared" si="84"/>
        <v>18.419999999991887</v>
      </c>
      <c r="Q1323" s="58"/>
      <c r="R1323" s="58"/>
      <c r="S1323" s="102"/>
    </row>
    <row r="1324" spans="1:19" ht="12.5" customHeight="1" x14ac:dyDescent="0.35">
      <c r="A1324" s="60">
        <v>29</v>
      </c>
      <c r="B1324" s="60" t="s">
        <v>117</v>
      </c>
      <c r="C1324" s="68">
        <v>68.378649999999993</v>
      </c>
      <c r="D1324" s="58" t="s">
        <v>65</v>
      </c>
      <c r="E1324" s="60" t="s">
        <v>59</v>
      </c>
      <c r="F1324" s="60" t="s">
        <v>118</v>
      </c>
      <c r="G1324" s="60">
        <v>-93.12</v>
      </c>
      <c r="H1324" s="60"/>
      <c r="I1324" s="60" t="str">
        <f t="shared" si="82"/>
        <v/>
      </c>
      <c r="J1324" s="60" t="str">
        <f>IF(OR(I1324="",I1325="",I1326=""),"",(AVERAGEIF(A1324:A$10000,A1324,I1324:I$10000)))</f>
        <v/>
      </c>
      <c r="K1324" s="60"/>
      <c r="L1324" s="60" t="str">
        <f>IF(O1324="","",A1324)</f>
        <v/>
      </c>
      <c r="M1324" s="60" t="str">
        <f>IF(O1324="","",(VLOOKUP(A1324,A1324:E8308,5,FALSE)))</f>
        <v/>
      </c>
      <c r="N1324" s="60" t="str">
        <f t="shared" si="83"/>
        <v/>
      </c>
      <c r="O1324" s="60" t="str">
        <f t="shared" si="85"/>
        <v/>
      </c>
      <c r="P1324" s="103" t="str">
        <f t="shared" si="84"/>
        <v/>
      </c>
      <c r="Q1324" s="58"/>
      <c r="R1324" s="58"/>
      <c r="S1324" s="102"/>
    </row>
    <row r="1325" spans="1:19" ht="12.5" customHeight="1" x14ac:dyDescent="0.35">
      <c r="A1325" s="2">
        <v>29</v>
      </c>
      <c r="B1325" s="2" t="s">
        <v>117</v>
      </c>
      <c r="C1325" s="67">
        <v>68.400700000000001</v>
      </c>
      <c r="D1325" t="s">
        <v>65</v>
      </c>
      <c r="E1325" s="2" t="s">
        <v>59</v>
      </c>
      <c r="F1325" s="2" t="s">
        <v>118</v>
      </c>
      <c r="G1325" s="2">
        <v>-97.02</v>
      </c>
      <c r="I1325" s="60" t="str">
        <f t="shared" si="82"/>
        <v/>
      </c>
      <c r="J1325" s="60" t="str">
        <f>IF(OR(I1325="",I1326="",I1327=""),"",(AVERAGEIF(A1325:A$10000,A1325,I1325:I$10000)))</f>
        <v/>
      </c>
      <c r="K1325" s="60"/>
      <c r="L1325" s="55" t="str">
        <f>IF(O1325="","",A1325)</f>
        <v/>
      </c>
      <c r="M1325" s="60" t="str">
        <f>IF(O1325="","",(VLOOKUP(A1325,A1325:E8309,5,FALSE)))</f>
        <v/>
      </c>
      <c r="N1325" s="55" t="str">
        <f t="shared" si="83"/>
        <v/>
      </c>
      <c r="O1325" s="55" t="str">
        <f t="shared" si="85"/>
        <v/>
      </c>
      <c r="P1325" s="104">
        <f t="shared" si="84"/>
        <v>22.05000000000723</v>
      </c>
      <c r="Q1325" s="58"/>
      <c r="R1325" s="58"/>
      <c r="S1325" s="102"/>
    </row>
    <row r="1326" spans="1:19" ht="12.5" customHeight="1" x14ac:dyDescent="0.35">
      <c r="A1326" s="60">
        <v>29</v>
      </c>
      <c r="B1326" s="60" t="s">
        <v>117</v>
      </c>
      <c r="C1326" s="68">
        <v>68.430850000000007</v>
      </c>
      <c r="D1326" s="58" t="s">
        <v>65</v>
      </c>
      <c r="E1326" s="60" t="s">
        <v>59</v>
      </c>
      <c r="F1326" s="60" t="s">
        <v>118</v>
      </c>
      <c r="G1326" s="60">
        <v>-88.58</v>
      </c>
      <c r="H1326" s="60"/>
      <c r="I1326" s="60" t="str">
        <f t="shared" si="82"/>
        <v/>
      </c>
      <c r="J1326" s="60" t="str">
        <f>IF(OR(I1326="",I1327="",I1328=""),"",(AVERAGEIF(A1326:A$10000,A1326,I1326:I$10000)))</f>
        <v/>
      </c>
      <c r="K1326" s="60"/>
      <c r="L1326" s="60" t="str">
        <f>IF(O1326="","",A1326)</f>
        <v/>
      </c>
      <c r="M1326" s="60" t="str">
        <f>IF(O1326="","",(VLOOKUP(A1326,A1326:E8310,5,FALSE)))</f>
        <v/>
      </c>
      <c r="N1326" s="60" t="str">
        <f t="shared" si="83"/>
        <v/>
      </c>
      <c r="O1326" s="60" t="str">
        <f t="shared" si="85"/>
        <v/>
      </c>
      <c r="P1326" s="103">
        <f t="shared" si="84"/>
        <v>30.150000000006116</v>
      </c>
      <c r="Q1326" s="58"/>
      <c r="R1326" s="58"/>
      <c r="S1326" s="102"/>
    </row>
    <row r="1327" spans="1:19" ht="12.5" customHeight="1" x14ac:dyDescent="0.35">
      <c r="A1327" s="2">
        <v>29</v>
      </c>
      <c r="B1327" s="2" t="s">
        <v>117</v>
      </c>
      <c r="C1327" s="67">
        <v>68.460430000000002</v>
      </c>
      <c r="D1327" t="s">
        <v>65</v>
      </c>
      <c r="E1327" s="2" t="s">
        <v>59</v>
      </c>
      <c r="F1327" s="2" t="s">
        <v>118</v>
      </c>
      <c r="G1327" s="2">
        <v>-94.04</v>
      </c>
      <c r="I1327" s="60" t="str">
        <f t="shared" si="82"/>
        <v/>
      </c>
      <c r="J1327" s="60" t="str">
        <f>IF(OR(I1327="",I1328="",I1329=""),"",(AVERAGEIF(A1327:A$10000,A1327,I1327:I$10000)))</f>
        <v/>
      </c>
      <c r="K1327" s="60"/>
      <c r="L1327" s="55" t="str">
        <f>IF(O1327="","",A1327)</f>
        <v/>
      </c>
      <c r="M1327" s="60" t="str">
        <f>IF(O1327="","",(VLOOKUP(A1327,A1327:E8311,5,FALSE)))</f>
        <v/>
      </c>
      <c r="N1327" s="55" t="str">
        <f t="shared" si="83"/>
        <v/>
      </c>
      <c r="O1327" s="55" t="str">
        <f t="shared" si="85"/>
        <v/>
      </c>
      <c r="P1327" s="104">
        <f t="shared" si="84"/>
        <v>29.579999999995721</v>
      </c>
      <c r="Q1327" s="58"/>
      <c r="R1327" s="58"/>
      <c r="S1327" s="102"/>
    </row>
    <row r="1328" spans="1:19" ht="12.5" customHeight="1" x14ac:dyDescent="0.35">
      <c r="A1328" s="60">
        <v>29</v>
      </c>
      <c r="B1328" s="60" t="s">
        <v>117</v>
      </c>
      <c r="C1328" s="68">
        <v>68.476609999999994</v>
      </c>
      <c r="D1328" s="58" t="s">
        <v>65</v>
      </c>
      <c r="E1328" s="60" t="s">
        <v>59</v>
      </c>
      <c r="F1328" s="60" t="s">
        <v>118</v>
      </c>
      <c r="G1328" s="60">
        <v>-94.04</v>
      </c>
      <c r="H1328" s="60"/>
      <c r="I1328" s="60" t="str">
        <f t="shared" si="82"/>
        <v/>
      </c>
      <c r="J1328" s="60" t="str">
        <f>IF(OR(I1328="",I1329="",I1330=""),"",(AVERAGEIF(A1328:A$10000,A1328,I1328:I$10000)))</f>
        <v/>
      </c>
      <c r="K1328" s="60"/>
      <c r="L1328" s="60" t="str">
        <f>IF(O1328="","",A1328)</f>
        <v/>
      </c>
      <c r="M1328" s="60" t="str">
        <f>IF(O1328="","",(VLOOKUP(A1328,A1328:E8312,5,FALSE)))</f>
        <v/>
      </c>
      <c r="N1328" s="60" t="str">
        <f t="shared" si="83"/>
        <v/>
      </c>
      <c r="O1328" s="60" t="str">
        <f t="shared" si="85"/>
        <v/>
      </c>
      <c r="P1328" s="103">
        <f t="shared" si="84"/>
        <v>16.179999999991423</v>
      </c>
      <c r="Q1328" s="58"/>
      <c r="R1328" s="58"/>
      <c r="S1328" s="102"/>
    </row>
    <row r="1329" spans="1:19" ht="12.5" customHeight="1" x14ac:dyDescent="0.35">
      <c r="A1329" s="2">
        <v>29</v>
      </c>
      <c r="B1329" s="2" t="s">
        <v>117</v>
      </c>
      <c r="C1329" s="67">
        <v>68.494230000000002</v>
      </c>
      <c r="D1329" t="s">
        <v>65</v>
      </c>
      <c r="E1329" s="2" t="s">
        <v>59</v>
      </c>
      <c r="F1329" s="2" t="s">
        <v>118</v>
      </c>
      <c r="G1329" s="2">
        <v>-97.89</v>
      </c>
      <c r="I1329" s="60" t="str">
        <f t="shared" si="82"/>
        <v/>
      </c>
      <c r="J1329" s="60" t="str">
        <f>IF(OR(I1329="",I1330="",I1331=""),"",(AVERAGEIF(A1329:A$10000,A1329,I1329:I$10000)))</f>
        <v/>
      </c>
      <c r="K1329" s="60"/>
      <c r="L1329" s="55" t="str">
        <f>IF(O1329="","",A1329)</f>
        <v/>
      </c>
      <c r="M1329" s="60" t="str">
        <f>IF(O1329="","",(VLOOKUP(A1329,A1329:E8313,5,FALSE)))</f>
        <v/>
      </c>
      <c r="N1329" s="55" t="str">
        <f t="shared" si="83"/>
        <v/>
      </c>
      <c r="O1329" s="55" t="str">
        <f t="shared" si="85"/>
        <v/>
      </c>
      <c r="P1329" s="104">
        <f t="shared" si="84"/>
        <v>17.620000000007963</v>
      </c>
      <c r="Q1329" s="58"/>
      <c r="R1329" s="58"/>
      <c r="S1329" s="102"/>
    </row>
    <row r="1330" spans="1:19" ht="12.5" customHeight="1" x14ac:dyDescent="0.35">
      <c r="A1330" s="60">
        <v>29</v>
      </c>
      <c r="B1330" s="60" t="s">
        <v>117</v>
      </c>
      <c r="C1330" s="68">
        <v>68.512730000000005</v>
      </c>
      <c r="D1330" s="58" t="s">
        <v>65</v>
      </c>
      <c r="E1330" s="60" t="s">
        <v>59</v>
      </c>
      <c r="F1330" s="60" t="s">
        <v>118</v>
      </c>
      <c r="G1330" s="60">
        <v>-95.53</v>
      </c>
      <c r="H1330" s="60"/>
      <c r="I1330" s="60" t="str">
        <f t="shared" si="82"/>
        <v/>
      </c>
      <c r="J1330" s="60" t="str">
        <f>IF(OR(I1330="",I1331="",I1332=""),"",(AVERAGEIF(A1330:A$10000,A1330,I1330:I$10000)))</f>
        <v/>
      </c>
      <c r="K1330" s="60"/>
      <c r="L1330" s="60" t="str">
        <f>IF(O1330="","",A1330)</f>
        <v/>
      </c>
      <c r="M1330" s="60" t="str">
        <f>IF(O1330="","",(VLOOKUP(A1330,A1330:E8314,5,FALSE)))</f>
        <v/>
      </c>
      <c r="N1330" s="60" t="str">
        <f t="shared" si="83"/>
        <v/>
      </c>
      <c r="O1330" s="60" t="str">
        <f t="shared" si="85"/>
        <v/>
      </c>
      <c r="P1330" s="103">
        <f t="shared" si="84"/>
        <v>18.50000000000307</v>
      </c>
      <c r="Q1330" s="58"/>
      <c r="R1330" s="58"/>
      <c r="S1330" s="102"/>
    </row>
    <row r="1331" spans="1:19" ht="12.5" customHeight="1" x14ac:dyDescent="0.35">
      <c r="A1331" s="2">
        <v>29</v>
      </c>
      <c r="B1331" s="2" t="s">
        <v>117</v>
      </c>
      <c r="C1331" s="67">
        <v>68.530069999999995</v>
      </c>
      <c r="D1331" t="s">
        <v>65</v>
      </c>
      <c r="E1331" s="2" t="s">
        <v>59</v>
      </c>
      <c r="F1331" s="2" t="s">
        <v>118</v>
      </c>
      <c r="G1331" s="2">
        <v>-89.56</v>
      </c>
      <c r="I1331" s="60" t="str">
        <f t="shared" si="82"/>
        <v/>
      </c>
      <c r="J1331" s="60" t="str">
        <f>IF(OR(I1331="",I1332="",I1333=""),"",(AVERAGEIF(A1331:A$10000,A1331,I1331:I$10000)))</f>
        <v/>
      </c>
      <c r="K1331" s="60"/>
      <c r="L1331" s="55" t="str">
        <f>IF(O1331="","",A1331)</f>
        <v/>
      </c>
      <c r="M1331" s="60" t="str">
        <f>IF(O1331="","",(VLOOKUP(A1331,A1331:E8315,5,FALSE)))</f>
        <v/>
      </c>
      <c r="N1331" s="55" t="str">
        <f t="shared" si="83"/>
        <v/>
      </c>
      <c r="O1331" s="55" t="str">
        <f t="shared" si="85"/>
        <v/>
      </c>
      <c r="P1331" s="104">
        <f t="shared" si="84"/>
        <v>17.339999999990141</v>
      </c>
      <c r="Q1331" s="58"/>
      <c r="R1331" s="58"/>
      <c r="S1331" s="102"/>
    </row>
    <row r="1332" spans="1:19" ht="12.5" customHeight="1" x14ac:dyDescent="0.35">
      <c r="A1332" s="60">
        <v>29</v>
      </c>
      <c r="B1332" s="60" t="s">
        <v>117</v>
      </c>
      <c r="C1332" s="68">
        <v>68.548389999999998</v>
      </c>
      <c r="D1332" s="58" t="s">
        <v>65</v>
      </c>
      <c r="E1332" s="60" t="s">
        <v>59</v>
      </c>
      <c r="F1332" s="60" t="s">
        <v>118</v>
      </c>
      <c r="G1332" s="60">
        <v>-96.06</v>
      </c>
      <c r="H1332" s="60"/>
      <c r="I1332" s="60" t="str">
        <f t="shared" si="82"/>
        <v/>
      </c>
      <c r="J1332" s="60" t="str">
        <f>IF(OR(I1332="",I1333="",I1334=""),"",(AVERAGEIF(A1332:A$10000,A1332,I1332:I$10000)))</f>
        <v/>
      </c>
      <c r="K1332" s="60"/>
      <c r="L1332" s="60" t="str">
        <f>IF(O1332="","",A1332)</f>
        <v/>
      </c>
      <c r="M1332" s="60" t="str">
        <f>IF(O1332="","",(VLOOKUP(A1332,A1332:E8316,5,FALSE)))</f>
        <v/>
      </c>
      <c r="N1332" s="60" t="str">
        <f t="shared" si="83"/>
        <v/>
      </c>
      <c r="O1332" s="60" t="str">
        <f t="shared" si="85"/>
        <v/>
      </c>
      <c r="P1332" s="103">
        <f t="shared" si="84"/>
        <v>18.320000000002779</v>
      </c>
      <c r="Q1332" s="58"/>
      <c r="R1332" s="58"/>
      <c r="S1332" s="102"/>
    </row>
    <row r="1333" spans="1:19" ht="12.5" customHeight="1" x14ac:dyDescent="0.35">
      <c r="A1333" s="2">
        <v>29</v>
      </c>
      <c r="B1333" s="2" t="s">
        <v>117</v>
      </c>
      <c r="C1333" s="67">
        <v>68.567070000000001</v>
      </c>
      <c r="D1333" t="s">
        <v>65</v>
      </c>
      <c r="E1333" s="2" t="s">
        <v>59</v>
      </c>
      <c r="F1333" s="2" t="s">
        <v>118</v>
      </c>
      <c r="G1333" s="2">
        <v>-96.06</v>
      </c>
      <c r="I1333" s="60" t="str">
        <f t="shared" si="82"/>
        <v/>
      </c>
      <c r="J1333" s="60" t="str">
        <f>IF(OR(I1333="",I1334="",I1335=""),"",(AVERAGEIF(A1333:A$10000,A1333,I1333:I$10000)))</f>
        <v/>
      </c>
      <c r="K1333" s="60"/>
      <c r="L1333" s="55" t="str">
        <f>IF(O1333="","",A1333)</f>
        <v/>
      </c>
      <c r="M1333" s="60" t="str">
        <f>IF(O1333="","",(VLOOKUP(A1333,A1333:E8317,5,FALSE)))</f>
        <v/>
      </c>
      <c r="N1333" s="55" t="str">
        <f t="shared" si="83"/>
        <v/>
      </c>
      <c r="O1333" s="55" t="str">
        <f t="shared" si="85"/>
        <v/>
      </c>
      <c r="P1333" s="104">
        <f t="shared" si="84"/>
        <v>18.680000000003361</v>
      </c>
      <c r="Q1333" s="58"/>
      <c r="R1333" s="58"/>
      <c r="S1333" s="102"/>
    </row>
    <row r="1334" spans="1:19" ht="12.5" customHeight="1" x14ac:dyDescent="0.35">
      <c r="A1334" s="60">
        <v>29</v>
      </c>
      <c r="B1334" s="60" t="s">
        <v>117</v>
      </c>
      <c r="C1334" s="68">
        <v>68.600589999999997</v>
      </c>
      <c r="D1334" s="58" t="s">
        <v>65</v>
      </c>
      <c r="E1334" s="60" t="s">
        <v>59</v>
      </c>
      <c r="F1334" s="60" t="s">
        <v>118</v>
      </c>
      <c r="G1334" s="60">
        <v>-96.47</v>
      </c>
      <c r="H1334" s="60"/>
      <c r="I1334" s="60" t="str">
        <f t="shared" si="82"/>
        <v/>
      </c>
      <c r="J1334" s="60" t="str">
        <f>IF(OR(I1334="",I1335="",I1336=""),"",(AVERAGEIF(A1334:A$10000,A1334,I1334:I$10000)))</f>
        <v/>
      </c>
      <c r="K1334" s="60"/>
      <c r="L1334" s="60" t="str">
        <f>IF(O1334="","",A1334)</f>
        <v/>
      </c>
      <c r="M1334" s="60" t="str">
        <f>IF(O1334="","",(VLOOKUP(A1334,A1334:E8318,5,FALSE)))</f>
        <v/>
      </c>
      <c r="N1334" s="60" t="str">
        <f t="shared" si="83"/>
        <v/>
      </c>
      <c r="O1334" s="60" t="str">
        <f t="shared" si="85"/>
        <v/>
      </c>
      <c r="P1334" s="103">
        <f t="shared" si="84"/>
        <v>33.519999999995775</v>
      </c>
      <c r="Q1334" s="58"/>
      <c r="R1334" s="58"/>
      <c r="S1334" s="102"/>
    </row>
    <row r="1335" spans="1:19" ht="12.5" customHeight="1" x14ac:dyDescent="0.35">
      <c r="A1335" s="2">
        <v>29</v>
      </c>
      <c r="B1335" s="2" t="s">
        <v>117</v>
      </c>
      <c r="C1335" s="67">
        <v>68.629329999999996</v>
      </c>
      <c r="D1335" t="s">
        <v>65</v>
      </c>
      <c r="E1335" s="2" t="s">
        <v>59</v>
      </c>
      <c r="F1335" s="2" t="s">
        <v>118</v>
      </c>
      <c r="G1335" s="2">
        <v>-93.46</v>
      </c>
      <c r="I1335" s="60" t="str">
        <f t="shared" si="82"/>
        <v/>
      </c>
      <c r="J1335" s="60" t="str">
        <f>IF(OR(I1335="",I1336="",I1337=""),"",(AVERAGEIF(A1335:A$10000,A1335,I1335:I$10000)))</f>
        <v/>
      </c>
      <c r="K1335" s="60"/>
      <c r="L1335" s="55" t="str">
        <f>IF(O1335="","",A1335)</f>
        <v/>
      </c>
      <c r="M1335" s="60" t="str">
        <f>IF(O1335="","",(VLOOKUP(A1335,A1335:E8319,5,FALSE)))</f>
        <v/>
      </c>
      <c r="N1335" s="55" t="str">
        <f t="shared" si="83"/>
        <v/>
      </c>
      <c r="O1335" s="55" t="str">
        <f t="shared" si="85"/>
        <v/>
      </c>
      <c r="P1335" s="104">
        <f t="shared" si="84"/>
        <v>28.7399999999991</v>
      </c>
      <c r="Q1335" s="58"/>
      <c r="R1335" s="58"/>
      <c r="S1335" s="102"/>
    </row>
    <row r="1336" spans="1:19" ht="12.5" customHeight="1" x14ac:dyDescent="0.35">
      <c r="A1336" s="60">
        <v>29</v>
      </c>
      <c r="B1336" s="60" t="s">
        <v>117</v>
      </c>
      <c r="C1336" s="68">
        <v>68.644080000000002</v>
      </c>
      <c r="D1336" s="58" t="s">
        <v>65</v>
      </c>
      <c r="E1336" s="60" t="s">
        <v>59</v>
      </c>
      <c r="F1336" s="60" t="s">
        <v>118</v>
      </c>
      <c r="G1336" s="60">
        <v>-93.46</v>
      </c>
      <c r="H1336" s="60"/>
      <c r="I1336" s="60" t="str">
        <f t="shared" si="82"/>
        <v/>
      </c>
      <c r="J1336" s="60" t="str">
        <f>IF(OR(I1336="",I1337="",I1338=""),"",(AVERAGEIF(A1336:A$10000,A1336,I1336:I$10000)))</f>
        <v/>
      </c>
      <c r="K1336" s="60"/>
      <c r="L1336" s="60" t="str">
        <f>IF(O1336="","",A1336)</f>
        <v/>
      </c>
      <c r="M1336" s="60" t="str">
        <f>IF(O1336="","",(VLOOKUP(A1336,A1336:E8320,5,FALSE)))</f>
        <v/>
      </c>
      <c r="N1336" s="60" t="str">
        <f t="shared" si="83"/>
        <v/>
      </c>
      <c r="O1336" s="60" t="str">
        <f t="shared" si="85"/>
        <v/>
      </c>
      <c r="P1336" s="103">
        <f t="shared" si="84"/>
        <v>14.75000000000648</v>
      </c>
      <c r="Q1336" s="58"/>
      <c r="R1336" s="58"/>
      <c r="S1336" s="102"/>
    </row>
    <row r="1337" spans="1:19" ht="12.5" customHeight="1" x14ac:dyDescent="0.35">
      <c r="A1337" s="2">
        <v>29</v>
      </c>
      <c r="B1337" s="2" t="s">
        <v>117</v>
      </c>
      <c r="C1337" s="67">
        <v>68.660520000000005</v>
      </c>
      <c r="D1337" t="s">
        <v>65</v>
      </c>
      <c r="E1337" s="2" t="s">
        <v>59</v>
      </c>
      <c r="F1337" s="2" t="s">
        <v>118</v>
      </c>
      <c r="G1337" s="2">
        <v>-94.65</v>
      </c>
      <c r="I1337" s="60" t="str">
        <f t="shared" si="82"/>
        <v/>
      </c>
      <c r="J1337" s="60" t="str">
        <f>IF(OR(I1337="",I1338="",I1339=""),"",(AVERAGEIF(A1337:A$10000,A1337,I1337:I$10000)))</f>
        <v/>
      </c>
      <c r="K1337" s="60"/>
      <c r="L1337" s="55" t="str">
        <f>IF(O1337="","",A1337)</f>
        <v/>
      </c>
      <c r="M1337" s="60" t="str">
        <f>IF(O1337="","",(VLOOKUP(A1337,A1337:E8321,5,FALSE)))</f>
        <v/>
      </c>
      <c r="N1337" s="55" t="str">
        <f t="shared" si="83"/>
        <v/>
      </c>
      <c r="O1337" s="55" t="str">
        <f t="shared" si="85"/>
        <v/>
      </c>
      <c r="P1337" s="104">
        <f t="shared" si="84"/>
        <v>16.440000000002897</v>
      </c>
      <c r="Q1337" s="58"/>
      <c r="R1337" s="58"/>
      <c r="S1337" s="102"/>
    </row>
    <row r="1338" spans="1:19" ht="12.5" customHeight="1" x14ac:dyDescent="0.35">
      <c r="A1338" s="60">
        <v>29</v>
      </c>
      <c r="B1338" s="60" t="s">
        <v>117</v>
      </c>
      <c r="C1338" s="68">
        <v>68.681849999999997</v>
      </c>
      <c r="D1338" s="58" t="s">
        <v>65</v>
      </c>
      <c r="E1338" s="60" t="s">
        <v>59</v>
      </c>
      <c r="F1338" s="60" t="s">
        <v>118</v>
      </c>
      <c r="G1338" s="60">
        <v>-97.31</v>
      </c>
      <c r="H1338" s="60"/>
      <c r="I1338" s="60" t="str">
        <f t="shared" si="82"/>
        <v/>
      </c>
      <c r="J1338" s="60" t="str">
        <f>IF(OR(I1338="",I1339="",I1340=""),"",(AVERAGEIF(A1338:A$10000,A1338,I1338:I$10000)))</f>
        <v/>
      </c>
      <c r="K1338" s="60"/>
      <c r="L1338" s="60" t="str">
        <f>IF(O1338="","",A1338)</f>
        <v/>
      </c>
      <c r="M1338" s="60" t="str">
        <f>IF(O1338="","",(VLOOKUP(A1338,A1338:E8322,5,FALSE)))</f>
        <v/>
      </c>
      <c r="N1338" s="60" t="str">
        <f t="shared" si="83"/>
        <v/>
      </c>
      <c r="O1338" s="60" t="str">
        <f t="shared" si="85"/>
        <v/>
      </c>
      <c r="P1338" s="103">
        <f t="shared" si="84"/>
        <v>21.329999999991855</v>
      </c>
      <c r="Q1338" s="58"/>
      <c r="R1338" s="58"/>
      <c r="S1338" s="102"/>
    </row>
    <row r="1339" spans="1:19" ht="12.5" customHeight="1" x14ac:dyDescent="0.35">
      <c r="A1339" s="2">
        <v>29</v>
      </c>
      <c r="B1339" s="2" t="s">
        <v>117</v>
      </c>
      <c r="C1339" s="67">
        <v>68.702160000000006</v>
      </c>
      <c r="D1339" t="s">
        <v>65</v>
      </c>
      <c r="E1339" s="2" t="s">
        <v>59</v>
      </c>
      <c r="F1339" s="2" t="s">
        <v>118</v>
      </c>
      <c r="G1339" s="2">
        <v>-91.5</v>
      </c>
      <c r="I1339" s="60" t="str">
        <f t="shared" si="82"/>
        <v/>
      </c>
      <c r="J1339" s="60" t="str">
        <f>IF(OR(I1339="",I1340="",I1341=""),"",(AVERAGEIF(A1339:A$10000,A1339,I1339:I$10000)))</f>
        <v/>
      </c>
      <c r="K1339" s="60"/>
      <c r="L1339" s="55" t="str">
        <f>IF(O1339="","",A1339)</f>
        <v/>
      </c>
      <c r="M1339" s="60" t="str">
        <f>IF(O1339="","",(VLOOKUP(A1339,A1339:E8323,5,FALSE)))</f>
        <v/>
      </c>
      <c r="N1339" s="55" t="str">
        <f t="shared" si="83"/>
        <v/>
      </c>
      <c r="O1339" s="55" t="str">
        <f t="shared" si="85"/>
        <v/>
      </c>
      <c r="P1339" s="104">
        <f t="shared" si="84"/>
        <v>20.310000000009154</v>
      </c>
      <c r="Q1339" s="58"/>
      <c r="R1339" s="58"/>
      <c r="S1339" s="102"/>
    </row>
    <row r="1340" spans="1:19" ht="12.5" customHeight="1" x14ac:dyDescent="0.35">
      <c r="A1340" s="60">
        <v>29</v>
      </c>
      <c r="B1340" s="60" t="s">
        <v>117</v>
      </c>
      <c r="C1340" s="68">
        <v>68.725359999999995</v>
      </c>
      <c r="D1340" s="58" t="s">
        <v>65</v>
      </c>
      <c r="E1340" s="60" t="s">
        <v>59</v>
      </c>
      <c r="F1340" s="60" t="s">
        <v>118</v>
      </c>
      <c r="G1340" s="60">
        <v>-97.31</v>
      </c>
      <c r="H1340" s="60"/>
      <c r="I1340" s="60" t="str">
        <f t="shared" si="82"/>
        <v/>
      </c>
      <c r="J1340" s="60" t="str">
        <f>IF(OR(I1340="",I1341="",I1342=""),"",(AVERAGEIF(A1340:A$10000,A1340,I1340:I$10000)))</f>
        <v/>
      </c>
      <c r="K1340" s="60"/>
      <c r="L1340" s="60" t="str">
        <f>IF(O1340="","",A1340)</f>
        <v/>
      </c>
      <c r="M1340" s="60" t="str">
        <f>IF(O1340="","",(VLOOKUP(A1340,A1340:E8324,5,FALSE)))</f>
        <v/>
      </c>
      <c r="N1340" s="60" t="str">
        <f t="shared" si="83"/>
        <v/>
      </c>
      <c r="O1340" s="60" t="str">
        <f t="shared" si="85"/>
        <v/>
      </c>
      <c r="P1340" s="103">
        <f t="shared" si="84"/>
        <v>23.199999999988563</v>
      </c>
      <c r="Q1340" s="58"/>
      <c r="R1340" s="58"/>
      <c r="S1340" s="102"/>
    </row>
    <row r="1341" spans="1:19" ht="12.5" customHeight="1" x14ac:dyDescent="0.35">
      <c r="A1341" s="2">
        <v>29</v>
      </c>
      <c r="B1341" s="2" t="s">
        <v>117</v>
      </c>
      <c r="C1341" s="67">
        <v>68.747119999999995</v>
      </c>
      <c r="D1341" t="s">
        <v>65</v>
      </c>
      <c r="E1341" s="2" t="s">
        <v>59</v>
      </c>
      <c r="F1341" s="2" t="s">
        <v>118</v>
      </c>
      <c r="G1341" s="2">
        <v>-96.74</v>
      </c>
      <c r="I1341" s="60" t="str">
        <f t="shared" si="82"/>
        <v/>
      </c>
      <c r="J1341" s="60" t="str">
        <f>IF(OR(I1341="",I1342="",I1343=""),"",(AVERAGEIF(A1341:A$10000,A1341,I1341:I$10000)))</f>
        <v/>
      </c>
      <c r="K1341" s="60"/>
      <c r="L1341" s="55" t="str">
        <f>IF(O1341="","",A1341)</f>
        <v/>
      </c>
      <c r="M1341" s="60" t="str">
        <f>IF(O1341="","",(VLOOKUP(A1341,A1341:E8325,5,FALSE)))</f>
        <v/>
      </c>
      <c r="N1341" s="55" t="str">
        <f t="shared" si="83"/>
        <v/>
      </c>
      <c r="O1341" s="55" t="str">
        <f t="shared" si="85"/>
        <v/>
      </c>
      <c r="P1341" s="104">
        <f t="shared" si="84"/>
        <v>21.760000000000446</v>
      </c>
      <c r="Q1341" s="58"/>
      <c r="R1341" s="58"/>
      <c r="S1341" s="102"/>
    </row>
    <row r="1342" spans="1:19" ht="12.5" customHeight="1" x14ac:dyDescent="0.35">
      <c r="A1342" s="60">
        <v>29</v>
      </c>
      <c r="B1342" s="60" t="s">
        <v>117</v>
      </c>
      <c r="C1342" s="68">
        <v>68.767600000000002</v>
      </c>
      <c r="D1342" s="58" t="s">
        <v>65</v>
      </c>
      <c r="E1342" s="60" t="s">
        <v>59</v>
      </c>
      <c r="F1342" s="60" t="s">
        <v>118</v>
      </c>
      <c r="G1342" s="60">
        <v>-97.31</v>
      </c>
      <c r="H1342" s="60"/>
      <c r="I1342" s="60" t="str">
        <f t="shared" si="82"/>
        <v/>
      </c>
      <c r="J1342" s="60" t="str">
        <f>IF(OR(I1342="",I1343="",I1344=""),"",(AVERAGEIF(A1342:A$10000,A1342,I1342:I$10000)))</f>
        <v/>
      </c>
      <c r="K1342" s="60"/>
      <c r="L1342" s="60" t="str">
        <f>IF(O1342="","",A1342)</f>
        <v/>
      </c>
      <c r="M1342" s="60" t="str">
        <f>IF(O1342="","",(VLOOKUP(A1342,A1342:E8326,5,FALSE)))</f>
        <v/>
      </c>
      <c r="N1342" s="60" t="str">
        <f t="shared" si="83"/>
        <v/>
      </c>
      <c r="O1342" s="60" t="str">
        <f t="shared" si="85"/>
        <v/>
      </c>
      <c r="P1342" s="103">
        <f t="shared" si="84"/>
        <v>20.480000000006271</v>
      </c>
      <c r="Q1342" s="58"/>
      <c r="R1342" s="58"/>
      <c r="S1342" s="102"/>
    </row>
    <row r="1343" spans="1:19" ht="12.5" customHeight="1" x14ac:dyDescent="0.35">
      <c r="A1343" s="2">
        <v>29</v>
      </c>
      <c r="B1343" s="2" t="s">
        <v>117</v>
      </c>
      <c r="C1343" s="67">
        <v>68.789540000000002</v>
      </c>
      <c r="D1343" t="s">
        <v>65</v>
      </c>
      <c r="E1343" s="2" t="s">
        <v>59</v>
      </c>
      <c r="F1343" s="2" t="s">
        <v>118</v>
      </c>
      <c r="G1343" s="2">
        <v>-97.31</v>
      </c>
      <c r="I1343" s="60" t="str">
        <f t="shared" si="82"/>
        <v/>
      </c>
      <c r="J1343" s="60" t="str">
        <f>IF(OR(I1343="",I1344="",I1345=""),"",(AVERAGEIF(A1343:A$10000,A1343,I1343:I$10000)))</f>
        <v/>
      </c>
      <c r="K1343" s="60"/>
      <c r="L1343" s="55" t="str">
        <f>IF(O1343="","",A1343)</f>
        <v/>
      </c>
      <c r="M1343" s="60" t="str">
        <f>IF(O1343="","",(VLOOKUP(A1343,A1343:E8327,5,FALSE)))</f>
        <v/>
      </c>
      <c r="N1343" s="55" t="str">
        <f t="shared" si="83"/>
        <v/>
      </c>
      <c r="O1343" s="55" t="str">
        <f t="shared" si="85"/>
        <v/>
      </c>
      <c r="P1343" s="104">
        <f t="shared" si="84"/>
        <v>21.940000000000737</v>
      </c>
      <c r="Q1343" s="58"/>
      <c r="R1343" s="58"/>
      <c r="S1343" s="102"/>
    </row>
    <row r="1344" spans="1:19" ht="12.5" customHeight="1" x14ac:dyDescent="0.35">
      <c r="A1344" s="60">
        <v>29</v>
      </c>
      <c r="B1344" s="60" t="s">
        <v>117</v>
      </c>
      <c r="C1344" s="68">
        <v>68.810370000000006</v>
      </c>
      <c r="D1344" s="58" t="s">
        <v>65</v>
      </c>
      <c r="E1344" s="60" t="s">
        <v>59</v>
      </c>
      <c r="F1344" s="60" t="s">
        <v>118</v>
      </c>
      <c r="G1344" s="60">
        <v>-98.65</v>
      </c>
      <c r="H1344" s="60"/>
      <c r="I1344" s="60" t="str">
        <f t="shared" si="82"/>
        <v/>
      </c>
      <c r="J1344" s="60" t="str">
        <f>IF(OR(I1344="",I1345="",I1346=""),"",(AVERAGEIF(A1344:A$10000,A1344,I1344:I$10000)))</f>
        <v/>
      </c>
      <c r="K1344" s="60"/>
      <c r="L1344" s="60" t="str">
        <f>IF(O1344="","",A1344)</f>
        <v/>
      </c>
      <c r="M1344" s="60" t="str">
        <f>IF(O1344="","",(VLOOKUP(A1344,A1344:E8328,5,FALSE)))</f>
        <v/>
      </c>
      <c r="N1344" s="60" t="str">
        <f t="shared" si="83"/>
        <v/>
      </c>
      <c r="O1344" s="60" t="str">
        <f t="shared" si="85"/>
        <v/>
      </c>
      <c r="P1344" s="103">
        <f t="shared" si="84"/>
        <v>20.830000000003679</v>
      </c>
      <c r="Q1344" s="58"/>
      <c r="R1344" s="58"/>
      <c r="S1344" s="102"/>
    </row>
    <row r="1345" spans="1:19" ht="12.5" customHeight="1" x14ac:dyDescent="0.35">
      <c r="A1345" s="2">
        <v>29</v>
      </c>
      <c r="B1345" s="2" t="s">
        <v>117</v>
      </c>
      <c r="C1345" s="67">
        <v>68.831429999999997</v>
      </c>
      <c r="D1345" t="s">
        <v>65</v>
      </c>
      <c r="E1345" s="2" t="s">
        <v>59</v>
      </c>
      <c r="F1345" s="2" t="s">
        <v>118</v>
      </c>
      <c r="G1345" s="2">
        <v>-86</v>
      </c>
      <c r="I1345" s="60" t="str">
        <f t="shared" si="82"/>
        <v/>
      </c>
      <c r="J1345" s="60" t="str">
        <f>IF(OR(I1345="",I1346="",I1347=""),"",(AVERAGEIF(A1345:A$10000,A1345,I1345:I$10000)))</f>
        <v/>
      </c>
      <c r="K1345" s="60"/>
      <c r="L1345" s="55" t="str">
        <f>IF(O1345="","",A1345)</f>
        <v/>
      </c>
      <c r="M1345" s="60" t="str">
        <f>IF(O1345="","",(VLOOKUP(A1345,A1345:E8329,5,FALSE)))</f>
        <v/>
      </c>
      <c r="N1345" s="55" t="str">
        <f t="shared" si="83"/>
        <v/>
      </c>
      <c r="O1345" s="55" t="str">
        <f t="shared" si="85"/>
        <v/>
      </c>
      <c r="P1345" s="104">
        <f t="shared" si="84"/>
        <v>21.059999999991419</v>
      </c>
      <c r="Q1345" s="58"/>
      <c r="R1345" s="58"/>
      <c r="S1345" s="102"/>
    </row>
    <row r="1346" spans="1:19" ht="12.5" customHeight="1" x14ac:dyDescent="0.35">
      <c r="A1346" s="60">
        <v>29</v>
      </c>
      <c r="B1346" s="60" t="s">
        <v>117</v>
      </c>
      <c r="C1346" s="68">
        <v>68.852800000000002</v>
      </c>
      <c r="D1346" s="58" t="s">
        <v>65</v>
      </c>
      <c r="E1346" s="60" t="s">
        <v>59</v>
      </c>
      <c r="F1346" s="60" t="s">
        <v>118</v>
      </c>
      <c r="G1346" s="60">
        <v>-90.31</v>
      </c>
      <c r="H1346" s="60"/>
      <c r="I1346" s="60" t="str">
        <f t="shared" si="82"/>
        <v/>
      </c>
      <c r="J1346" s="60" t="str">
        <f>IF(OR(I1346="",I1347="",I1348=""),"",(AVERAGEIF(A1346:A$10000,A1346,I1346:I$10000)))</f>
        <v/>
      </c>
      <c r="K1346" s="60"/>
      <c r="L1346" s="60" t="str">
        <f>IF(O1346="","",A1346)</f>
        <v/>
      </c>
      <c r="M1346" s="60" t="str">
        <f>IF(O1346="","",(VLOOKUP(A1346,A1346:E8330,5,FALSE)))</f>
        <v/>
      </c>
      <c r="N1346" s="60" t="str">
        <f t="shared" si="83"/>
        <v/>
      </c>
      <c r="O1346" s="60" t="str">
        <f t="shared" si="85"/>
        <v/>
      </c>
      <c r="P1346" s="103">
        <f t="shared" si="84"/>
        <v>21.370000000004552</v>
      </c>
      <c r="Q1346" s="58"/>
      <c r="R1346" s="58"/>
      <c r="S1346" s="102"/>
    </row>
    <row r="1347" spans="1:19" ht="12.5" customHeight="1" x14ac:dyDescent="0.35">
      <c r="A1347" s="2">
        <v>29</v>
      </c>
      <c r="B1347" s="2" t="s">
        <v>117</v>
      </c>
      <c r="C1347" s="67">
        <v>68.879270000000005</v>
      </c>
      <c r="D1347" t="s">
        <v>65</v>
      </c>
      <c r="E1347" s="2" t="s">
        <v>59</v>
      </c>
      <c r="F1347" s="2" t="s">
        <v>118</v>
      </c>
      <c r="G1347" s="2">
        <v>-96.47</v>
      </c>
      <c r="I1347" s="60" t="str">
        <f t="shared" si="82"/>
        <v/>
      </c>
      <c r="J1347" s="60" t="str">
        <f>IF(OR(I1347="",I1348="",I1349=""),"",(AVERAGEIF(A1347:A$10000,A1347,I1347:I$10000)))</f>
        <v/>
      </c>
      <c r="K1347" s="60"/>
      <c r="L1347" s="55" t="str">
        <f>IF(O1347="","",A1347)</f>
        <v/>
      </c>
      <c r="M1347" s="60" t="str">
        <f>IF(O1347="","",(VLOOKUP(A1347,A1347:E8331,5,FALSE)))</f>
        <v/>
      </c>
      <c r="N1347" s="55" t="str">
        <f t="shared" si="83"/>
        <v/>
      </c>
      <c r="O1347" s="55" t="str">
        <f t="shared" si="85"/>
        <v/>
      </c>
      <c r="P1347" s="104">
        <f t="shared" si="84"/>
        <v>26.470000000003324</v>
      </c>
      <c r="Q1347" s="58"/>
      <c r="R1347" s="58"/>
      <c r="S1347" s="102"/>
    </row>
    <row r="1348" spans="1:19" ht="12.5" customHeight="1" x14ac:dyDescent="0.35">
      <c r="A1348" s="60">
        <v>29</v>
      </c>
      <c r="B1348" s="60" t="s">
        <v>117</v>
      </c>
      <c r="C1348" s="68">
        <v>68.89555</v>
      </c>
      <c r="D1348" s="58" t="s">
        <v>65</v>
      </c>
      <c r="E1348" s="60" t="s">
        <v>59</v>
      </c>
      <c r="F1348" s="60" t="s">
        <v>118</v>
      </c>
      <c r="G1348" s="60">
        <v>-89.74</v>
      </c>
      <c r="H1348" s="60"/>
      <c r="I1348" s="60" t="str">
        <f t="shared" si="82"/>
        <v/>
      </c>
      <c r="J1348" s="60" t="str">
        <f>IF(OR(I1348="",I1349="",I1350=""),"",(AVERAGEIF(A1348:A$10000,A1348,I1348:I$10000)))</f>
        <v/>
      </c>
      <c r="K1348" s="60"/>
      <c r="L1348" s="60" t="str">
        <f>IF(O1348="","",A1348)</f>
        <v/>
      </c>
      <c r="M1348" s="60" t="str">
        <f>IF(O1348="","",(VLOOKUP(A1348,A1348:E8332,5,FALSE)))</f>
        <v/>
      </c>
      <c r="N1348" s="60" t="str">
        <f t="shared" si="83"/>
        <v/>
      </c>
      <c r="O1348" s="60" t="str">
        <f t="shared" si="85"/>
        <v/>
      </c>
      <c r="P1348" s="103">
        <f t="shared" si="84"/>
        <v>16.279999999994743</v>
      </c>
      <c r="Q1348" s="58"/>
      <c r="R1348" s="58"/>
      <c r="S1348" s="102"/>
    </row>
    <row r="1349" spans="1:19" ht="12.5" customHeight="1" x14ac:dyDescent="0.35">
      <c r="A1349" s="2">
        <v>29</v>
      </c>
      <c r="B1349" s="2" t="s">
        <v>117</v>
      </c>
      <c r="C1349" s="67">
        <v>68.913809999999998</v>
      </c>
      <c r="D1349" t="s">
        <v>65</v>
      </c>
      <c r="E1349" s="2" t="s">
        <v>59</v>
      </c>
      <c r="F1349" s="2" t="s">
        <v>118</v>
      </c>
      <c r="G1349" s="2">
        <v>-70.72</v>
      </c>
      <c r="I1349" s="60">
        <f t="shared" si="82"/>
        <v>-70.72</v>
      </c>
      <c r="J1349" s="60">
        <f>IF(OR(I1349="",I1350="",I1351=""),"",(AVERAGEIF(A1349:A$10000,A1349,I1349:I$10000)))</f>
        <v>-58.333500000000001</v>
      </c>
      <c r="K1349" s="60"/>
      <c r="L1349" s="55">
        <f>IF(O1349="","",A1349)</f>
        <v>29</v>
      </c>
      <c r="M1349" s="60" t="str">
        <f>IF(O1349="","",(VLOOKUP(A1349,A1349:E8333,5,FALSE)))</f>
        <v>TaskC</v>
      </c>
      <c r="N1349" s="55">
        <f t="shared" si="83"/>
        <v>-70.72</v>
      </c>
      <c r="O1349" s="55">
        <f t="shared" si="85"/>
        <v>68.913809999999998</v>
      </c>
      <c r="P1349" s="104">
        <f t="shared" si="84"/>
        <v>18.259999999997945</v>
      </c>
      <c r="Q1349" s="58"/>
      <c r="R1349" s="58"/>
      <c r="S1349" s="102"/>
    </row>
    <row r="1350" spans="1:19" ht="12.5" customHeight="1" x14ac:dyDescent="0.35">
      <c r="A1350" s="60">
        <v>29</v>
      </c>
      <c r="B1350" s="60" t="s">
        <v>117</v>
      </c>
      <c r="C1350" s="68">
        <v>68.936229999999995</v>
      </c>
      <c r="D1350" s="58" t="s">
        <v>65</v>
      </c>
      <c r="E1350" s="60" t="s">
        <v>59</v>
      </c>
      <c r="F1350" s="60" t="s">
        <v>118</v>
      </c>
      <c r="G1350" s="60">
        <v>-62.88</v>
      </c>
      <c r="H1350" s="60"/>
      <c r="I1350" s="60">
        <f t="shared" si="82"/>
        <v>-62.88</v>
      </c>
      <c r="J1350" s="60">
        <f>IF(OR(I1350="",I1351="",I1352=""),"",(AVERAGEIF(A1350:A$10000,A1350,I1350:I$10000)))</f>
        <v>-57.681578947368422</v>
      </c>
      <c r="K1350" s="60"/>
      <c r="L1350" s="60" t="str">
        <f>IF(O1350="","",A1350)</f>
        <v/>
      </c>
      <c r="M1350" s="60" t="str">
        <f>IF(O1350="","",(VLOOKUP(A1350,A1350:E8334,5,FALSE)))</f>
        <v/>
      </c>
      <c r="N1350" s="60" t="str">
        <f t="shared" si="83"/>
        <v/>
      </c>
      <c r="O1350" s="60" t="str">
        <f t="shared" si="85"/>
        <v/>
      </c>
      <c r="P1350" s="103">
        <f t="shared" si="84"/>
        <v>22.419999999996776</v>
      </c>
      <c r="Q1350" s="58"/>
      <c r="R1350" s="58"/>
      <c r="S1350" s="102"/>
    </row>
    <row r="1351" spans="1:19" ht="12.5" customHeight="1" x14ac:dyDescent="0.35">
      <c r="A1351" s="2">
        <v>29</v>
      </c>
      <c r="B1351" s="2" t="s">
        <v>117</v>
      </c>
      <c r="C1351" s="67">
        <v>68.972040000000007</v>
      </c>
      <c r="D1351" t="s">
        <v>65</v>
      </c>
      <c r="E1351" s="2" t="s">
        <v>59</v>
      </c>
      <c r="F1351" s="2" t="s">
        <v>118</v>
      </c>
      <c r="G1351" s="2">
        <v>-54.97</v>
      </c>
      <c r="I1351" s="60">
        <f t="shared" si="82"/>
        <v>-54.97</v>
      </c>
      <c r="J1351" s="60">
        <f>IF(OR(I1351="",I1352="",I1353=""),"",(AVERAGEIF(A1351:A$10000,A1351,I1351:I$10000)))</f>
        <v>-57.392777777777788</v>
      </c>
      <c r="K1351" s="60"/>
      <c r="L1351" s="55" t="str">
        <f>IF(O1351="","",A1351)</f>
        <v/>
      </c>
      <c r="M1351" s="60" t="str">
        <f>IF(O1351="","",(VLOOKUP(A1351,A1351:E8335,5,FALSE)))</f>
        <v/>
      </c>
      <c r="N1351" s="55" t="str">
        <f t="shared" si="83"/>
        <v/>
      </c>
      <c r="O1351" s="55" t="str">
        <f t="shared" si="85"/>
        <v/>
      </c>
      <c r="P1351" s="104">
        <f t="shared" si="84"/>
        <v>35.81000000001211</v>
      </c>
      <c r="Q1351" s="58"/>
      <c r="R1351" s="58"/>
      <c r="S1351" s="102"/>
    </row>
    <row r="1352" spans="1:19" ht="12.5" customHeight="1" x14ac:dyDescent="0.35">
      <c r="A1352" s="60">
        <v>29</v>
      </c>
      <c r="B1352" s="60" t="s">
        <v>117</v>
      </c>
      <c r="C1352" s="68">
        <v>68.991820000000004</v>
      </c>
      <c r="D1352" s="58" t="s">
        <v>65</v>
      </c>
      <c r="E1352" s="60" t="s">
        <v>59</v>
      </c>
      <c r="F1352" s="60" t="s">
        <v>118</v>
      </c>
      <c r="G1352" s="60">
        <v>-49.89</v>
      </c>
      <c r="H1352" s="60"/>
      <c r="I1352" s="60">
        <f t="shared" si="82"/>
        <v>-49.89</v>
      </c>
      <c r="J1352" s="60">
        <f>IF(OR(I1352="",I1353="",I1354=""),"",(AVERAGEIF(A1352:A$10000,A1352,I1352:I$10000)))</f>
        <v>-57.535294117647062</v>
      </c>
      <c r="K1352" s="60"/>
      <c r="L1352" s="60" t="str">
        <f>IF(O1352="","",A1352)</f>
        <v/>
      </c>
      <c r="M1352" s="60" t="str">
        <f>IF(O1352="","",(VLOOKUP(A1352,A1352:E8336,5,FALSE)))</f>
        <v/>
      </c>
      <c r="N1352" s="60" t="str">
        <f t="shared" si="83"/>
        <v/>
      </c>
      <c r="O1352" s="60" t="str">
        <f t="shared" si="85"/>
        <v/>
      </c>
      <c r="P1352" s="103">
        <f t="shared" si="84"/>
        <v>19.779999999997244</v>
      </c>
      <c r="Q1352" s="58"/>
      <c r="R1352" s="58"/>
      <c r="S1352" s="102"/>
    </row>
    <row r="1353" spans="1:19" ht="12.5" customHeight="1" x14ac:dyDescent="0.35">
      <c r="A1353" s="2">
        <v>29</v>
      </c>
      <c r="B1353" s="2" t="s">
        <v>117</v>
      </c>
      <c r="C1353" s="67">
        <v>69.011870000000002</v>
      </c>
      <c r="D1353" t="s">
        <v>65</v>
      </c>
      <c r="E1353" s="2" t="s">
        <v>59</v>
      </c>
      <c r="F1353" s="2" t="s">
        <v>118</v>
      </c>
      <c r="G1353" s="2">
        <v>-53.04</v>
      </c>
      <c r="I1353" s="60">
        <f t="shared" si="82"/>
        <v>-53.04</v>
      </c>
      <c r="J1353" s="60">
        <f>IF(OR(I1353="",I1354="",I1355=""),"",(AVERAGEIF(A1353:A$10000,A1353,I1353:I$10000)))</f>
        <v>-58.013124999999995</v>
      </c>
      <c r="K1353" s="60"/>
      <c r="L1353" s="55" t="str">
        <f>IF(O1353="","",A1353)</f>
        <v/>
      </c>
      <c r="M1353" s="60" t="str">
        <f>IF(O1353="","",(VLOOKUP(A1353,A1353:E8337,5,FALSE)))</f>
        <v/>
      </c>
      <c r="N1353" s="55" t="str">
        <f t="shared" si="83"/>
        <v/>
      </c>
      <c r="O1353" s="55" t="str">
        <f t="shared" si="85"/>
        <v/>
      </c>
      <c r="P1353" s="104">
        <f t="shared" si="84"/>
        <v>20.049999999997681</v>
      </c>
      <c r="Q1353" s="58"/>
      <c r="R1353" s="58"/>
      <c r="S1353" s="102"/>
    </row>
    <row r="1354" spans="1:19" ht="12.5" customHeight="1" x14ac:dyDescent="0.35">
      <c r="A1354" s="60">
        <v>29</v>
      </c>
      <c r="B1354" s="60" t="s">
        <v>117</v>
      </c>
      <c r="C1354" s="68">
        <v>69.033460000000005</v>
      </c>
      <c r="D1354" s="58" t="s">
        <v>65</v>
      </c>
      <c r="E1354" s="60" t="s">
        <v>59</v>
      </c>
      <c r="F1354" s="60" t="s">
        <v>118</v>
      </c>
      <c r="G1354" s="60">
        <v>-51.89</v>
      </c>
      <c r="H1354" s="60"/>
      <c r="I1354" s="60">
        <f t="shared" si="82"/>
        <v>-51.89</v>
      </c>
      <c r="J1354" s="60">
        <f>IF(OR(I1354="",I1355="",I1356=""),"",(AVERAGEIF(A1354:A$10000,A1354,I1354:I$10000)))</f>
        <v>-58.344666666666662</v>
      </c>
      <c r="K1354" s="60"/>
      <c r="L1354" s="60" t="str">
        <f>IF(O1354="","",A1354)</f>
        <v/>
      </c>
      <c r="M1354" s="60" t="str">
        <f>IF(O1354="","",(VLOOKUP(A1354,A1354:E8338,5,FALSE)))</f>
        <v/>
      </c>
      <c r="N1354" s="60" t="str">
        <f t="shared" si="83"/>
        <v/>
      </c>
      <c r="O1354" s="60" t="str">
        <f t="shared" si="85"/>
        <v/>
      </c>
      <c r="P1354" s="103">
        <f t="shared" si="84"/>
        <v>21.590000000003329</v>
      </c>
      <c r="Q1354" s="58"/>
      <c r="R1354" s="58"/>
      <c r="S1354" s="102"/>
    </row>
    <row r="1355" spans="1:19" ht="12.5" customHeight="1" x14ac:dyDescent="0.35">
      <c r="A1355" s="2">
        <v>29</v>
      </c>
      <c r="B1355" s="2" t="s">
        <v>117</v>
      </c>
      <c r="C1355" s="67">
        <v>69.056820000000002</v>
      </c>
      <c r="D1355" t="s">
        <v>65</v>
      </c>
      <c r="E1355" s="2" t="s">
        <v>59</v>
      </c>
      <c r="F1355" s="2" t="s">
        <v>118</v>
      </c>
      <c r="G1355" s="2">
        <v>-46.55</v>
      </c>
      <c r="I1355" s="60">
        <f t="shared" si="82"/>
        <v>-46.55</v>
      </c>
      <c r="J1355" s="60">
        <f>IF(OR(I1355="",I1356="",I1357=""),"",(AVERAGEIF(A1355:A$10000,A1355,I1355:I$10000)))</f>
        <v>-58.805714285714274</v>
      </c>
      <c r="K1355" s="60"/>
      <c r="L1355" s="55" t="str">
        <f>IF(O1355="","",A1355)</f>
        <v/>
      </c>
      <c r="M1355" s="60" t="str">
        <f>IF(O1355="","",(VLOOKUP(A1355,A1355:E8339,5,FALSE)))</f>
        <v/>
      </c>
      <c r="N1355" s="55" t="str">
        <f t="shared" si="83"/>
        <v/>
      </c>
      <c r="O1355" s="55" t="str">
        <f t="shared" si="85"/>
        <v/>
      </c>
      <c r="P1355" s="104">
        <f t="shared" si="84"/>
        <v>23.359999999996717</v>
      </c>
      <c r="Q1355" s="58"/>
      <c r="R1355" s="58"/>
      <c r="S1355" s="102"/>
    </row>
    <row r="1356" spans="1:19" ht="12.5" customHeight="1" x14ac:dyDescent="0.35">
      <c r="A1356" s="60">
        <v>29</v>
      </c>
      <c r="B1356" s="60" t="s">
        <v>117</v>
      </c>
      <c r="C1356" s="68">
        <v>69.078609999999998</v>
      </c>
      <c r="D1356" s="58" t="s">
        <v>65</v>
      </c>
      <c r="E1356" s="60" t="s">
        <v>59</v>
      </c>
      <c r="F1356" s="60" t="s">
        <v>118</v>
      </c>
      <c r="G1356" s="60">
        <v>-50.92</v>
      </c>
      <c r="H1356" s="60"/>
      <c r="I1356" s="60">
        <f t="shared" si="82"/>
        <v>-50.92</v>
      </c>
      <c r="J1356" s="60">
        <f>IF(OR(I1356="",I1357="",I1358=""),"",(AVERAGEIF(A1356:A$10000,A1356,I1356:I$10000)))</f>
        <v>-59.748461538461534</v>
      </c>
      <c r="K1356" s="60"/>
      <c r="L1356" s="60" t="str">
        <f>IF(O1356="","",A1356)</f>
        <v/>
      </c>
      <c r="M1356" s="60" t="str">
        <f>IF(O1356="","",(VLOOKUP(A1356,A1356:E8340,5,FALSE)))</f>
        <v/>
      </c>
      <c r="N1356" s="60" t="str">
        <f t="shared" si="83"/>
        <v/>
      </c>
      <c r="O1356" s="60" t="str">
        <f t="shared" si="85"/>
        <v/>
      </c>
      <c r="P1356" s="103">
        <f t="shared" si="84"/>
        <v>21.789999999995757</v>
      </c>
      <c r="Q1356" s="58"/>
      <c r="R1356" s="58"/>
      <c r="S1356" s="102"/>
    </row>
    <row r="1357" spans="1:19" ht="12.5" customHeight="1" x14ac:dyDescent="0.35">
      <c r="A1357" s="2">
        <v>29</v>
      </c>
      <c r="B1357" s="2" t="s">
        <v>117</v>
      </c>
      <c r="C1357" s="67">
        <v>69.103170000000006</v>
      </c>
      <c r="D1357" t="s">
        <v>65</v>
      </c>
      <c r="E1357" s="2" t="s">
        <v>59</v>
      </c>
      <c r="F1357" s="2" t="s">
        <v>118</v>
      </c>
      <c r="G1357" s="2">
        <v>-48.29</v>
      </c>
      <c r="I1357" s="60">
        <f t="shared" si="82"/>
        <v>-48.29</v>
      </c>
      <c r="J1357" s="60">
        <f>IF(OR(I1357="",I1358="",I1359=""),"",(AVERAGEIF(A1357:A$10000,A1357,I1357:I$10000)))</f>
        <v>-60.484166666666653</v>
      </c>
      <c r="K1357" s="60"/>
      <c r="L1357" s="55" t="str">
        <f>IF(O1357="","",A1357)</f>
        <v/>
      </c>
      <c r="M1357" s="60" t="str">
        <f>IF(O1357="","",(VLOOKUP(A1357,A1357:E8341,5,FALSE)))</f>
        <v/>
      </c>
      <c r="N1357" s="55" t="str">
        <f t="shared" si="83"/>
        <v/>
      </c>
      <c r="O1357" s="55" t="str">
        <f t="shared" si="85"/>
        <v/>
      </c>
      <c r="P1357" s="104">
        <f t="shared" si="84"/>
        <v>24.560000000008131</v>
      </c>
      <c r="Q1357" s="58"/>
      <c r="R1357" s="58"/>
      <c r="S1357" s="102"/>
    </row>
    <row r="1358" spans="1:19" ht="12.5" customHeight="1" x14ac:dyDescent="0.35">
      <c r="A1358" s="60">
        <v>29</v>
      </c>
      <c r="B1358" s="60" t="s">
        <v>117</v>
      </c>
      <c r="C1358" s="68">
        <v>69.124650000000003</v>
      </c>
      <c r="D1358" s="58" t="s">
        <v>65</v>
      </c>
      <c r="E1358" s="60" t="s">
        <v>59</v>
      </c>
      <c r="F1358" s="60" t="s">
        <v>118</v>
      </c>
      <c r="G1358" s="60">
        <v>-55.1</v>
      </c>
      <c r="H1358" s="60"/>
      <c r="I1358" s="60">
        <f t="shared" si="82"/>
        <v>-55.1</v>
      </c>
      <c r="J1358" s="60">
        <f>IF(OR(I1358="",I1359="",I1360=""),"",(AVERAGEIF(A1358:A$10000,A1358,I1358:I$10000)))</f>
        <v>-61.592727272727259</v>
      </c>
      <c r="K1358" s="60"/>
      <c r="L1358" s="60" t="str">
        <f>IF(O1358="","",A1358)</f>
        <v/>
      </c>
      <c r="M1358" s="60" t="str">
        <f>IF(O1358="","",(VLOOKUP(A1358,A1358:E8342,5,FALSE)))</f>
        <v/>
      </c>
      <c r="N1358" s="60" t="str">
        <f t="shared" si="83"/>
        <v/>
      </c>
      <c r="O1358" s="60" t="str">
        <f t="shared" si="85"/>
        <v/>
      </c>
      <c r="P1358" s="103">
        <f t="shared" si="84"/>
        <v>21.479999999996835</v>
      </c>
      <c r="Q1358" s="58"/>
      <c r="R1358" s="58"/>
      <c r="S1358" s="102"/>
    </row>
    <row r="1359" spans="1:19" ht="12.5" customHeight="1" x14ac:dyDescent="0.35">
      <c r="A1359" s="2">
        <v>29</v>
      </c>
      <c r="B1359" s="2" t="s">
        <v>117</v>
      </c>
      <c r="C1359" s="67">
        <v>69.142669999999995</v>
      </c>
      <c r="D1359" t="s">
        <v>65</v>
      </c>
      <c r="E1359" s="2" t="s">
        <v>59</v>
      </c>
      <c r="F1359" s="2" t="s">
        <v>118</v>
      </c>
      <c r="G1359" s="2">
        <v>-57.89</v>
      </c>
      <c r="I1359" s="60">
        <f t="shared" si="82"/>
        <v>-57.89</v>
      </c>
      <c r="J1359" s="60">
        <f>IF(OR(I1359="",I1360="",I1361=""),"",(AVERAGEIF(A1359:A$10000,A1359,I1359:I$10000)))</f>
        <v>-62.241999999999997</v>
      </c>
      <c r="K1359" s="60"/>
      <c r="L1359" s="55" t="str">
        <f>IF(O1359="","",A1359)</f>
        <v/>
      </c>
      <c r="M1359" s="60" t="str">
        <f>IF(O1359="","",(VLOOKUP(A1359,A1359:E8343,5,FALSE)))</f>
        <v/>
      </c>
      <c r="N1359" s="55" t="str">
        <f t="shared" si="83"/>
        <v/>
      </c>
      <c r="O1359" s="55" t="str">
        <f t="shared" si="85"/>
        <v/>
      </c>
      <c r="P1359" s="104">
        <f t="shared" si="84"/>
        <v>18.01999999999282</v>
      </c>
      <c r="Q1359" s="58"/>
      <c r="R1359" s="58"/>
      <c r="S1359" s="102"/>
    </row>
    <row r="1360" spans="1:19" ht="12.5" customHeight="1" x14ac:dyDescent="0.35">
      <c r="A1360" s="60">
        <v>29</v>
      </c>
      <c r="B1360" s="60" t="s">
        <v>117</v>
      </c>
      <c r="C1360" s="68">
        <v>69.160510000000002</v>
      </c>
      <c r="D1360" s="58" t="s">
        <v>65</v>
      </c>
      <c r="E1360" s="60" t="s">
        <v>59</v>
      </c>
      <c r="F1360" s="60" t="s">
        <v>118</v>
      </c>
      <c r="G1360" s="60">
        <v>-47.22</v>
      </c>
      <c r="H1360" s="60"/>
      <c r="I1360" s="60">
        <f t="shared" si="82"/>
        <v>-47.22</v>
      </c>
      <c r="J1360" s="60">
        <f>IF(OR(I1360="",I1361="",I1362=""),"",(AVERAGEIF(A1360:A$10000,A1360,I1360:I$10000)))</f>
        <v>-62.725555555555552</v>
      </c>
      <c r="K1360" s="60"/>
      <c r="L1360" s="60" t="str">
        <f>IF(O1360="","",A1360)</f>
        <v/>
      </c>
      <c r="M1360" s="60" t="str">
        <f>IF(O1360="","",(VLOOKUP(A1360,A1360:E8344,5,FALSE)))</f>
        <v/>
      </c>
      <c r="N1360" s="60" t="str">
        <f t="shared" si="83"/>
        <v/>
      </c>
      <c r="O1360" s="60" t="str">
        <f t="shared" si="85"/>
        <v/>
      </c>
      <c r="P1360" s="103">
        <f t="shared" si="84"/>
        <v>17.840000000006739</v>
      </c>
      <c r="Q1360" s="58"/>
      <c r="R1360" s="58"/>
      <c r="S1360" s="102"/>
    </row>
    <row r="1361" spans="1:19" ht="12.5" customHeight="1" x14ac:dyDescent="0.35">
      <c r="A1361" s="2">
        <v>29</v>
      </c>
      <c r="B1361" s="2" t="s">
        <v>117</v>
      </c>
      <c r="C1361" s="67">
        <v>69.178110000000004</v>
      </c>
      <c r="D1361" t="s">
        <v>65</v>
      </c>
      <c r="E1361" s="2" t="s">
        <v>59</v>
      </c>
      <c r="F1361" s="2" t="s">
        <v>118</v>
      </c>
      <c r="G1361" s="2">
        <v>-56.22</v>
      </c>
      <c r="I1361" s="60">
        <f t="shared" ref="I1361:I1424" si="86">IF(AND(OR(G1360&gt;G$5,G1362&gt;G$5),G1361&gt;G$5),G1361,"")</f>
        <v>-56.22</v>
      </c>
      <c r="J1361" s="60">
        <f>IF(OR(I1361="",I1362="",I1363=""),"",(AVERAGEIF(A1361:A$10000,A1361,I1361:I$10000)))</f>
        <v>-64.663749999999993</v>
      </c>
      <c r="K1361" s="60"/>
      <c r="L1361" s="55" t="str">
        <f>IF(O1361="","",A1361)</f>
        <v/>
      </c>
      <c r="M1361" s="60" t="str">
        <f>IF(O1361="","",(VLOOKUP(A1361,A1361:E8345,5,FALSE)))</f>
        <v/>
      </c>
      <c r="N1361" s="55" t="str">
        <f t="shared" si="83"/>
        <v/>
      </c>
      <c r="O1361" s="55" t="str">
        <f t="shared" si="85"/>
        <v/>
      </c>
      <c r="P1361" s="104">
        <f t="shared" si="84"/>
        <v>17.600000000001614</v>
      </c>
      <c r="Q1361" s="58"/>
      <c r="R1361" s="58"/>
      <c r="S1361" s="102"/>
    </row>
    <row r="1362" spans="1:19" ht="12.5" customHeight="1" x14ac:dyDescent="0.35">
      <c r="A1362" s="60">
        <v>29</v>
      </c>
      <c r="B1362" s="60" t="s">
        <v>117</v>
      </c>
      <c r="C1362" s="68">
        <v>69.195639999999997</v>
      </c>
      <c r="D1362" s="58" t="s">
        <v>65</v>
      </c>
      <c r="E1362" s="60" t="s">
        <v>59</v>
      </c>
      <c r="F1362" s="60" t="s">
        <v>118</v>
      </c>
      <c r="G1362" s="60">
        <v>-62.58</v>
      </c>
      <c r="H1362" s="60"/>
      <c r="I1362" s="60">
        <f t="shared" si="86"/>
        <v>-62.58</v>
      </c>
      <c r="J1362" s="60">
        <f>IF(OR(I1362="",I1363="",I1364=""),"",(AVERAGEIF(A1362:A$10000,A1362,I1362:I$10000)))</f>
        <v>-65.87</v>
      </c>
      <c r="K1362" s="60"/>
      <c r="L1362" s="60" t="str">
        <f>IF(O1362="","",A1362)</f>
        <v/>
      </c>
      <c r="M1362" s="60" t="str">
        <f>IF(O1362="","",(VLOOKUP(A1362,A1362:E8346,5,FALSE)))</f>
        <v/>
      </c>
      <c r="N1362" s="60" t="str">
        <f t="shared" ref="N1362:N1425" si="87">IF(L1362="","",I1362)</f>
        <v/>
      </c>
      <c r="O1362" s="60" t="str">
        <f t="shared" si="85"/>
        <v/>
      </c>
      <c r="P1362" s="103">
        <f t="shared" ref="P1362:P1425" si="88">IF(A1362=A1361,ABS(C1362-C1361)*1000,"")</f>
        <v>17.529999999993606</v>
      </c>
      <c r="Q1362" s="58"/>
      <c r="R1362" s="58"/>
      <c r="S1362" s="102"/>
    </row>
    <row r="1363" spans="1:19" ht="12.5" customHeight="1" x14ac:dyDescent="0.35">
      <c r="A1363" s="2">
        <v>29</v>
      </c>
      <c r="B1363" s="2" t="s">
        <v>117</v>
      </c>
      <c r="C1363" s="67">
        <v>69.213300000000004</v>
      </c>
      <c r="D1363" t="s">
        <v>65</v>
      </c>
      <c r="E1363" s="2" t="s">
        <v>59</v>
      </c>
      <c r="F1363" s="2" t="s">
        <v>118</v>
      </c>
      <c r="G1363" s="2">
        <v>-59.75</v>
      </c>
      <c r="I1363" s="60">
        <f t="shared" si="86"/>
        <v>-59.75</v>
      </c>
      <c r="J1363" s="60">
        <f>IF(OR(I1363="",I1364="",I1365=""),"",(AVERAGEIF(A1363:A$10000,A1363,I1363:I$10000)))</f>
        <v>-66.418333333333337</v>
      </c>
      <c r="K1363" s="60"/>
      <c r="L1363" s="55" t="str">
        <f>IF(O1363="","",A1363)</f>
        <v/>
      </c>
      <c r="M1363" s="60" t="str">
        <f>IF(O1363="","",(VLOOKUP(A1363,A1363:E8347,5,FALSE)))</f>
        <v/>
      </c>
      <c r="N1363" s="55" t="str">
        <f t="shared" si="87"/>
        <v/>
      </c>
      <c r="O1363" s="55" t="str">
        <f t="shared" si="85"/>
        <v/>
      </c>
      <c r="P1363" s="104">
        <f t="shared" si="88"/>
        <v>17.660000000006448</v>
      </c>
      <c r="Q1363" s="58"/>
      <c r="R1363" s="58"/>
      <c r="S1363" s="102"/>
    </row>
    <row r="1364" spans="1:19" ht="12.5" customHeight="1" x14ac:dyDescent="0.35">
      <c r="A1364" s="60">
        <v>29</v>
      </c>
      <c r="B1364" s="60" t="s">
        <v>117</v>
      </c>
      <c r="C1364" s="68">
        <v>69.23124</v>
      </c>
      <c r="D1364" s="58" t="s">
        <v>65</v>
      </c>
      <c r="E1364" s="60" t="s">
        <v>59</v>
      </c>
      <c r="F1364" s="60" t="s">
        <v>118</v>
      </c>
      <c r="G1364" s="60">
        <v>-63.9</v>
      </c>
      <c r="H1364" s="60"/>
      <c r="I1364" s="60">
        <f t="shared" si="86"/>
        <v>-63.9</v>
      </c>
      <c r="J1364" s="60">
        <f>IF(OR(I1364="",I1365="",I1366=""),"",(AVERAGEIF(A1364:A$10000,A1364,I1364:I$10000)))</f>
        <v>-67.751999999999995</v>
      </c>
      <c r="K1364" s="60"/>
      <c r="L1364" s="60" t="str">
        <f>IF(O1364="","",A1364)</f>
        <v/>
      </c>
      <c r="M1364" s="60" t="str">
        <f>IF(O1364="","",(VLOOKUP(A1364,A1364:E8348,5,FALSE)))</f>
        <v/>
      </c>
      <c r="N1364" s="60" t="str">
        <f t="shared" si="87"/>
        <v/>
      </c>
      <c r="O1364" s="60" t="str">
        <f t="shared" si="85"/>
        <v/>
      </c>
      <c r="P1364" s="103">
        <f t="shared" si="88"/>
        <v>17.939999999995848</v>
      </c>
      <c r="Q1364" s="58"/>
      <c r="R1364" s="58"/>
      <c r="S1364" s="102"/>
    </row>
    <row r="1365" spans="1:19" ht="12.5" customHeight="1" x14ac:dyDescent="0.35">
      <c r="A1365" s="2">
        <v>29</v>
      </c>
      <c r="B1365" s="2" t="s">
        <v>117</v>
      </c>
      <c r="C1365" s="67">
        <v>69.248509999999996</v>
      </c>
      <c r="D1365" t="s">
        <v>65</v>
      </c>
      <c r="E1365" s="2" t="s">
        <v>59</v>
      </c>
      <c r="F1365" s="2" t="s">
        <v>118</v>
      </c>
      <c r="G1365" s="2">
        <v>-64.319999999999993</v>
      </c>
      <c r="I1365" s="60">
        <f t="shared" si="86"/>
        <v>-64.319999999999993</v>
      </c>
      <c r="J1365" s="60">
        <f>IF(OR(I1365="",I1366="",I1367=""),"",(AVERAGEIF(A1365:A$10000,A1365,I1365:I$10000)))</f>
        <v>-68.715000000000003</v>
      </c>
      <c r="K1365" s="60"/>
      <c r="L1365" s="55" t="str">
        <f>IF(O1365="","",A1365)</f>
        <v/>
      </c>
      <c r="M1365" s="60" t="str">
        <f>IF(O1365="","",(VLOOKUP(A1365,A1365:E8349,5,FALSE)))</f>
        <v/>
      </c>
      <c r="N1365" s="55" t="str">
        <f t="shared" si="87"/>
        <v/>
      </c>
      <c r="O1365" s="55" t="str">
        <f t="shared" si="85"/>
        <v/>
      </c>
      <c r="P1365" s="104">
        <f t="shared" si="88"/>
        <v>17.269999999996344</v>
      </c>
      <c r="Q1365" s="58"/>
      <c r="R1365" s="58"/>
      <c r="S1365" s="102"/>
    </row>
    <row r="1366" spans="1:19" ht="12.5" customHeight="1" x14ac:dyDescent="0.35">
      <c r="A1366" s="60">
        <v>29</v>
      </c>
      <c r="B1366" s="60" t="s">
        <v>117</v>
      </c>
      <c r="C1366" s="68">
        <v>69.265910000000005</v>
      </c>
      <c r="D1366" s="58" t="s">
        <v>65</v>
      </c>
      <c r="E1366" s="60" t="s">
        <v>59</v>
      </c>
      <c r="F1366" s="60" t="s">
        <v>118</v>
      </c>
      <c r="G1366" s="60">
        <v>-64.319999999999993</v>
      </c>
      <c r="H1366" s="60"/>
      <c r="I1366" s="60">
        <f t="shared" si="86"/>
        <v>-64.319999999999993</v>
      </c>
      <c r="J1366" s="60">
        <f>IF(OR(I1366="",I1367="",I1368=""),"",(AVERAGEIF(A1366:A$10000,A1366,I1366:I$10000)))</f>
        <v>-70.179999999999993</v>
      </c>
      <c r="K1366" s="60"/>
      <c r="L1366" s="60" t="str">
        <f>IF(O1366="","",A1366)</f>
        <v/>
      </c>
      <c r="M1366" s="60" t="str">
        <f>IF(O1366="","",(VLOOKUP(A1366,A1366:E8350,5,FALSE)))</f>
        <v/>
      </c>
      <c r="N1366" s="60" t="str">
        <f t="shared" si="87"/>
        <v/>
      </c>
      <c r="O1366" s="60" t="str">
        <f t="shared" si="85"/>
        <v/>
      </c>
      <c r="P1366" s="103">
        <f t="shared" si="88"/>
        <v>17.400000000009186</v>
      </c>
      <c r="Q1366" s="58"/>
      <c r="R1366" s="58"/>
      <c r="S1366" s="102"/>
    </row>
    <row r="1367" spans="1:19" ht="12.5" customHeight="1" x14ac:dyDescent="0.35">
      <c r="A1367" s="2">
        <v>29</v>
      </c>
      <c r="B1367" s="2" t="s">
        <v>117</v>
      </c>
      <c r="C1367" s="67">
        <v>69.285319999999999</v>
      </c>
      <c r="D1367" t="s">
        <v>65</v>
      </c>
      <c r="E1367" s="2" t="s">
        <v>59</v>
      </c>
      <c r="F1367" s="2" t="s">
        <v>118</v>
      </c>
      <c r="G1367" s="2">
        <v>-74.069999999999993</v>
      </c>
      <c r="I1367" s="60">
        <f t="shared" si="86"/>
        <v>-74.069999999999993</v>
      </c>
      <c r="J1367" s="60" t="str">
        <f>IF(OR(I1367="",I1368="",I1369=""),"",(AVERAGEIF(A1367:A$10000,A1367,I1367:I$10000)))</f>
        <v/>
      </c>
      <c r="K1367" s="60"/>
      <c r="L1367" s="55" t="str">
        <f>IF(O1367="","",A1367)</f>
        <v/>
      </c>
      <c r="M1367" s="60" t="str">
        <f>IF(O1367="","",(VLOOKUP(A1367,A1367:E8351,5,FALSE)))</f>
        <v/>
      </c>
      <c r="N1367" s="55" t="str">
        <f t="shared" si="87"/>
        <v/>
      </c>
      <c r="O1367" s="55" t="str">
        <f t="shared" si="85"/>
        <v/>
      </c>
      <c r="P1367" s="104">
        <f t="shared" si="88"/>
        <v>19.409999999993488</v>
      </c>
      <c r="Q1367" s="58"/>
      <c r="R1367" s="58"/>
      <c r="S1367" s="102"/>
    </row>
    <row r="1368" spans="1:19" ht="12.5" customHeight="1" x14ac:dyDescent="0.35">
      <c r="A1368" s="60">
        <v>29</v>
      </c>
      <c r="B1368" s="60" t="s">
        <v>117</v>
      </c>
      <c r="C1368" s="68">
        <v>69.304519999999997</v>
      </c>
      <c r="D1368" s="58" t="s">
        <v>65</v>
      </c>
      <c r="E1368" s="60" t="s">
        <v>59</v>
      </c>
      <c r="F1368" s="60" t="s">
        <v>118</v>
      </c>
      <c r="G1368" s="60">
        <v>-72.150000000000006</v>
      </c>
      <c r="H1368" s="60"/>
      <c r="I1368" s="60">
        <f t="shared" si="86"/>
        <v>-72.150000000000006</v>
      </c>
      <c r="J1368" s="60" t="str">
        <f>IF(OR(I1368="",I1369="",I1370=""),"",(AVERAGEIF(A1368:A$10000,A1368,I1368:I$10000)))</f>
        <v/>
      </c>
      <c r="K1368" s="60"/>
      <c r="L1368" s="60" t="str">
        <f>IF(O1368="","",A1368)</f>
        <v/>
      </c>
      <c r="M1368" s="60" t="str">
        <f>IF(O1368="","",(VLOOKUP(A1368,A1368:E8352,5,FALSE)))</f>
        <v/>
      </c>
      <c r="N1368" s="60" t="str">
        <f t="shared" si="87"/>
        <v/>
      </c>
      <c r="O1368" s="60" t="str">
        <f t="shared" si="85"/>
        <v/>
      </c>
      <c r="P1368" s="103">
        <f t="shared" si="88"/>
        <v>19.199999999997885</v>
      </c>
      <c r="Q1368" s="58"/>
      <c r="R1368" s="58"/>
      <c r="S1368" s="102"/>
    </row>
    <row r="1369" spans="1:19" ht="12.5" customHeight="1" x14ac:dyDescent="0.35">
      <c r="A1369" s="2">
        <v>29</v>
      </c>
      <c r="B1369" s="2" t="s">
        <v>117</v>
      </c>
      <c r="C1369" s="67">
        <v>69.325530000000001</v>
      </c>
      <c r="D1369" t="s">
        <v>65</v>
      </c>
      <c r="E1369" s="2" t="s">
        <v>59</v>
      </c>
      <c r="F1369" s="2" t="s">
        <v>118</v>
      </c>
      <c r="G1369" s="2">
        <v>-84.84</v>
      </c>
      <c r="I1369" s="60" t="str">
        <f t="shared" si="86"/>
        <v/>
      </c>
      <c r="J1369" s="60" t="str">
        <f>IF(OR(I1369="",I1370="",I1371=""),"",(AVERAGEIF(A1369:A$10000,A1369,I1369:I$10000)))</f>
        <v/>
      </c>
      <c r="K1369" s="60"/>
      <c r="L1369" s="55" t="str">
        <f>IF(O1369="","",A1369)</f>
        <v/>
      </c>
      <c r="M1369" s="60" t="str">
        <f>IF(O1369="","",(VLOOKUP(A1369,A1369:E8353,5,FALSE)))</f>
        <v/>
      </c>
      <c r="N1369" s="55" t="str">
        <f t="shared" si="87"/>
        <v/>
      </c>
      <c r="O1369" s="55" t="str">
        <f t="shared" si="85"/>
        <v/>
      </c>
      <c r="P1369" s="104">
        <f t="shared" si="88"/>
        <v>21.01000000000397</v>
      </c>
      <c r="Q1369" s="58"/>
      <c r="R1369" s="58"/>
      <c r="S1369" s="102"/>
    </row>
    <row r="1370" spans="1:19" ht="12.5" customHeight="1" x14ac:dyDescent="0.35">
      <c r="A1370" s="60">
        <v>29</v>
      </c>
      <c r="B1370" s="60" t="s">
        <v>117</v>
      </c>
      <c r="C1370" s="68">
        <v>69.343209999999999</v>
      </c>
      <c r="D1370" s="58" t="s">
        <v>65</v>
      </c>
      <c r="E1370" s="60" t="s">
        <v>59</v>
      </c>
      <c r="F1370" s="60" t="s">
        <v>118</v>
      </c>
      <c r="G1370" s="60">
        <v>-75.44</v>
      </c>
      <c r="H1370" s="60"/>
      <c r="I1370" s="60" t="str">
        <f t="shared" si="86"/>
        <v/>
      </c>
      <c r="J1370" s="60" t="str">
        <f>IF(OR(I1370="",I1371="",I1372=""),"",(AVERAGEIF(A1370:A$10000,A1370,I1370:I$10000)))</f>
        <v/>
      </c>
      <c r="K1370" s="60"/>
      <c r="L1370" s="60" t="str">
        <f>IF(O1370="","",A1370)</f>
        <v/>
      </c>
      <c r="M1370" s="60" t="str">
        <f>IF(O1370="","",(VLOOKUP(A1370,A1370:E8354,5,FALSE)))</f>
        <v/>
      </c>
      <c r="N1370" s="60" t="str">
        <f t="shared" si="87"/>
        <v/>
      </c>
      <c r="O1370" s="60" t="str">
        <f t="shared" ref="O1370:O1433" si="89">IF(J1370="","",IF(AND(J1369="",J1368="",J1367=""),C1370,""))</f>
        <v/>
      </c>
      <c r="P1370" s="103">
        <f t="shared" si="88"/>
        <v>17.679999999998586</v>
      </c>
      <c r="Q1370" s="58"/>
      <c r="R1370" s="58"/>
      <c r="S1370" s="102"/>
    </row>
    <row r="1371" spans="1:19" ht="12.5" customHeight="1" x14ac:dyDescent="0.35">
      <c r="A1371" s="2">
        <v>29</v>
      </c>
      <c r="B1371" s="2" t="s">
        <v>117</v>
      </c>
      <c r="C1371" s="67">
        <v>69.363309999999998</v>
      </c>
      <c r="D1371" t="s">
        <v>65</v>
      </c>
      <c r="E1371" s="2" t="s">
        <v>59</v>
      </c>
      <c r="F1371" s="2" t="s">
        <v>118</v>
      </c>
      <c r="G1371" s="2">
        <v>-85.7</v>
      </c>
      <c r="I1371" s="60" t="str">
        <f t="shared" si="86"/>
        <v/>
      </c>
      <c r="J1371" s="60" t="str">
        <f>IF(OR(I1371="",I1372="",I1373=""),"",(AVERAGEIF(A1371:A$10000,A1371,I1371:I$10000)))</f>
        <v/>
      </c>
      <c r="K1371" s="60"/>
      <c r="L1371" s="55" t="str">
        <f>IF(O1371="","",A1371)</f>
        <v/>
      </c>
      <c r="M1371" s="60" t="str">
        <f>IF(O1371="","",(VLOOKUP(A1371,A1371:E8355,5,FALSE)))</f>
        <v/>
      </c>
      <c r="N1371" s="55" t="str">
        <f t="shared" si="87"/>
        <v/>
      </c>
      <c r="O1371" s="55" t="str">
        <f t="shared" si="89"/>
        <v/>
      </c>
      <c r="P1371" s="104">
        <f t="shared" si="88"/>
        <v>20.099999999999341</v>
      </c>
      <c r="Q1371" s="58"/>
      <c r="R1371" s="58"/>
      <c r="S1371" s="102"/>
    </row>
    <row r="1372" spans="1:19" ht="12.5" customHeight="1" x14ac:dyDescent="0.35">
      <c r="A1372" s="60">
        <v>30</v>
      </c>
      <c r="B1372" s="60" t="s">
        <v>117</v>
      </c>
      <c r="C1372" s="68">
        <v>70.401129999999995</v>
      </c>
      <c r="D1372" s="58" t="s">
        <v>65</v>
      </c>
      <c r="E1372" s="60" t="s">
        <v>57</v>
      </c>
      <c r="F1372" s="60" t="s">
        <v>118</v>
      </c>
      <c r="G1372" s="60">
        <v>-94.9</v>
      </c>
      <c r="H1372" s="60"/>
      <c r="I1372" s="60" t="str">
        <f t="shared" si="86"/>
        <v/>
      </c>
      <c r="J1372" s="60" t="str">
        <f>IF(OR(I1372="",I1373="",I1374=""),"",(AVERAGEIF(A1372:A$10000,A1372,I1372:I$10000)))</f>
        <v/>
      </c>
      <c r="K1372" s="60"/>
      <c r="L1372" s="60" t="str">
        <f>IF(O1372="","",A1372)</f>
        <v/>
      </c>
      <c r="M1372" s="60" t="str">
        <f>IF(O1372="","",(VLOOKUP(A1372,A1372:E8356,5,FALSE)))</f>
        <v/>
      </c>
      <c r="N1372" s="60" t="str">
        <f t="shared" si="87"/>
        <v/>
      </c>
      <c r="O1372" s="60" t="str">
        <f t="shared" si="89"/>
        <v/>
      </c>
      <c r="P1372" s="103" t="str">
        <f t="shared" si="88"/>
        <v/>
      </c>
      <c r="Q1372" s="58"/>
      <c r="R1372" s="58"/>
      <c r="S1372" s="102"/>
    </row>
    <row r="1373" spans="1:19" ht="12.5" customHeight="1" x14ac:dyDescent="0.35">
      <c r="A1373" s="2">
        <v>30</v>
      </c>
      <c r="B1373" s="2" t="s">
        <v>117</v>
      </c>
      <c r="C1373" s="67">
        <v>70.428319999999999</v>
      </c>
      <c r="D1373" t="s">
        <v>65</v>
      </c>
      <c r="E1373" s="2" t="s">
        <v>57</v>
      </c>
      <c r="F1373" s="2" t="s">
        <v>118</v>
      </c>
      <c r="G1373" s="2">
        <v>-95.93</v>
      </c>
      <c r="I1373" s="60" t="str">
        <f t="shared" si="86"/>
        <v/>
      </c>
      <c r="J1373" s="60" t="str">
        <f>IF(OR(I1373="",I1374="",I1375=""),"",(AVERAGEIF(A1373:A$10000,A1373,I1373:I$10000)))</f>
        <v/>
      </c>
      <c r="K1373" s="60"/>
      <c r="L1373" s="55" t="str">
        <f>IF(O1373="","",A1373)</f>
        <v/>
      </c>
      <c r="M1373" s="60" t="str">
        <f>IF(O1373="","",(VLOOKUP(A1373,A1373:E8357,5,FALSE)))</f>
        <v/>
      </c>
      <c r="N1373" s="55" t="str">
        <f t="shared" si="87"/>
        <v/>
      </c>
      <c r="O1373" s="55" t="str">
        <f t="shared" si="89"/>
        <v/>
      </c>
      <c r="P1373" s="104">
        <f t="shared" si="88"/>
        <v>27.190000000004488</v>
      </c>
      <c r="Q1373" s="58"/>
      <c r="R1373" s="58"/>
      <c r="S1373" s="102"/>
    </row>
    <row r="1374" spans="1:19" ht="12.5" customHeight="1" x14ac:dyDescent="0.35">
      <c r="A1374" s="60">
        <v>30</v>
      </c>
      <c r="B1374" s="60" t="s">
        <v>117</v>
      </c>
      <c r="C1374" s="68">
        <v>70.457499999999996</v>
      </c>
      <c r="D1374" s="58" t="s">
        <v>65</v>
      </c>
      <c r="E1374" s="60" t="s">
        <v>57</v>
      </c>
      <c r="F1374" s="60" t="s">
        <v>118</v>
      </c>
      <c r="G1374" s="60">
        <v>-90.31</v>
      </c>
      <c r="H1374" s="60"/>
      <c r="I1374" s="60" t="str">
        <f t="shared" si="86"/>
        <v/>
      </c>
      <c r="J1374" s="60" t="str">
        <f>IF(OR(I1374="",I1375="",I1376=""),"",(AVERAGEIF(A1374:A$10000,A1374,I1374:I$10000)))</f>
        <v/>
      </c>
      <c r="K1374" s="60"/>
      <c r="L1374" s="60" t="str">
        <f>IF(O1374="","",A1374)</f>
        <v/>
      </c>
      <c r="M1374" s="60" t="str">
        <f>IF(O1374="","",(VLOOKUP(A1374,A1374:E8358,5,FALSE)))</f>
        <v/>
      </c>
      <c r="N1374" s="60" t="str">
        <f t="shared" si="87"/>
        <v/>
      </c>
      <c r="O1374" s="60" t="str">
        <f t="shared" si="89"/>
        <v/>
      </c>
      <c r="P1374" s="103">
        <f t="shared" si="88"/>
        <v>29.179999999996653</v>
      </c>
      <c r="Q1374" s="58"/>
      <c r="R1374" s="58"/>
      <c r="S1374" s="102"/>
    </row>
    <row r="1375" spans="1:19" ht="12.5" customHeight="1" x14ac:dyDescent="0.35">
      <c r="A1375" s="2">
        <v>30</v>
      </c>
      <c r="B1375" s="2" t="s">
        <v>117</v>
      </c>
      <c r="C1375" s="67">
        <v>70.482650000000007</v>
      </c>
      <c r="D1375" t="s">
        <v>65</v>
      </c>
      <c r="E1375" s="2" t="s">
        <v>57</v>
      </c>
      <c r="F1375" s="2" t="s">
        <v>118</v>
      </c>
      <c r="G1375" s="2">
        <v>-94.9</v>
      </c>
      <c r="I1375" s="60" t="str">
        <f t="shared" si="86"/>
        <v/>
      </c>
      <c r="J1375" s="60" t="str">
        <f>IF(OR(I1375="",I1376="",I1377=""),"",(AVERAGEIF(A1375:A$10000,A1375,I1375:I$10000)))</f>
        <v/>
      </c>
      <c r="K1375" s="60"/>
      <c r="L1375" s="55" t="str">
        <f>IF(O1375="","",A1375)</f>
        <v/>
      </c>
      <c r="M1375" s="60" t="str">
        <f>IF(O1375="","",(VLOOKUP(A1375,A1375:E8359,5,FALSE)))</f>
        <v/>
      </c>
      <c r="N1375" s="55" t="str">
        <f t="shared" si="87"/>
        <v/>
      </c>
      <c r="O1375" s="55" t="str">
        <f t="shared" si="89"/>
        <v/>
      </c>
      <c r="P1375" s="104">
        <f t="shared" si="88"/>
        <v>25.150000000010664</v>
      </c>
      <c r="Q1375" s="58"/>
      <c r="R1375" s="58"/>
      <c r="S1375" s="102"/>
    </row>
    <row r="1376" spans="1:19" ht="12.5" customHeight="1" x14ac:dyDescent="0.35">
      <c r="A1376" s="60">
        <v>30</v>
      </c>
      <c r="B1376" s="60" t="s">
        <v>117</v>
      </c>
      <c r="C1376" s="68">
        <v>70.506810000000002</v>
      </c>
      <c r="D1376" s="58" t="s">
        <v>65</v>
      </c>
      <c r="E1376" s="60" t="s">
        <v>57</v>
      </c>
      <c r="F1376" s="60" t="s">
        <v>118</v>
      </c>
      <c r="G1376" s="60">
        <v>-91.5</v>
      </c>
      <c r="H1376" s="60"/>
      <c r="I1376" s="60" t="str">
        <f t="shared" si="86"/>
        <v/>
      </c>
      <c r="J1376" s="60" t="str">
        <f>IF(OR(I1376="",I1377="",I1378=""),"",(AVERAGEIF(A1376:A$10000,A1376,I1376:I$10000)))</f>
        <v/>
      </c>
      <c r="K1376" s="60"/>
      <c r="L1376" s="60" t="str">
        <f>IF(O1376="","",A1376)</f>
        <v/>
      </c>
      <c r="M1376" s="60" t="str">
        <f>IF(O1376="","",(VLOOKUP(A1376,A1376:E8360,5,FALSE)))</f>
        <v/>
      </c>
      <c r="N1376" s="60" t="str">
        <f t="shared" si="87"/>
        <v/>
      </c>
      <c r="O1376" s="60" t="str">
        <f t="shared" si="89"/>
        <v/>
      </c>
      <c r="P1376" s="103">
        <f t="shared" si="88"/>
        <v>24.159999999994852</v>
      </c>
      <c r="Q1376" s="58"/>
      <c r="R1376" s="58"/>
      <c r="S1376" s="102"/>
    </row>
    <row r="1377" spans="1:19" ht="12.5" customHeight="1" x14ac:dyDescent="0.35">
      <c r="A1377" s="2">
        <v>30</v>
      </c>
      <c r="B1377" s="2" t="s">
        <v>117</v>
      </c>
      <c r="C1377" s="67">
        <v>70.523089999999996</v>
      </c>
      <c r="D1377" t="s">
        <v>65</v>
      </c>
      <c r="E1377" s="2" t="s">
        <v>57</v>
      </c>
      <c r="F1377" s="2" t="s">
        <v>118</v>
      </c>
      <c r="G1377" s="2">
        <v>-92.34</v>
      </c>
      <c r="I1377" s="60" t="str">
        <f t="shared" si="86"/>
        <v/>
      </c>
      <c r="J1377" s="60" t="str">
        <f>IF(OR(I1377="",I1378="",I1379=""),"",(AVERAGEIF(A1377:A$10000,A1377,I1377:I$10000)))</f>
        <v/>
      </c>
      <c r="K1377" s="60"/>
      <c r="L1377" s="55" t="str">
        <f>IF(O1377="","",A1377)</f>
        <v/>
      </c>
      <c r="M1377" s="60" t="str">
        <f>IF(O1377="","",(VLOOKUP(A1377,A1377:E8361,5,FALSE)))</f>
        <v/>
      </c>
      <c r="N1377" s="55" t="str">
        <f t="shared" si="87"/>
        <v/>
      </c>
      <c r="O1377" s="55" t="str">
        <f t="shared" si="89"/>
        <v/>
      </c>
      <c r="P1377" s="104">
        <f t="shared" si="88"/>
        <v>16.279999999994743</v>
      </c>
      <c r="Q1377" s="58"/>
      <c r="R1377" s="58"/>
      <c r="S1377" s="102"/>
    </row>
    <row r="1378" spans="1:19" ht="12.5" customHeight="1" x14ac:dyDescent="0.35">
      <c r="A1378" s="60">
        <v>30</v>
      </c>
      <c r="B1378" s="60" t="s">
        <v>117</v>
      </c>
      <c r="C1378" s="68">
        <v>70.542410000000004</v>
      </c>
      <c r="D1378" s="58" t="s">
        <v>65</v>
      </c>
      <c r="E1378" s="60" t="s">
        <v>57</v>
      </c>
      <c r="F1378" s="60" t="s">
        <v>118</v>
      </c>
      <c r="G1378" s="60">
        <v>-93.93</v>
      </c>
      <c r="H1378" s="60"/>
      <c r="I1378" s="60" t="str">
        <f t="shared" si="86"/>
        <v/>
      </c>
      <c r="J1378" s="60" t="str">
        <f>IF(OR(I1378="",I1379="",I1380=""),"",(AVERAGEIF(A1378:A$10000,A1378,I1378:I$10000)))</f>
        <v/>
      </c>
      <c r="K1378" s="60"/>
      <c r="L1378" s="60" t="str">
        <f>IF(O1378="","",A1378)</f>
        <v/>
      </c>
      <c r="M1378" s="60" t="str">
        <f>IF(O1378="","",(VLOOKUP(A1378,A1378:E8362,5,FALSE)))</f>
        <v/>
      </c>
      <c r="N1378" s="60" t="str">
        <f t="shared" si="87"/>
        <v/>
      </c>
      <c r="O1378" s="60" t="str">
        <f t="shared" si="89"/>
        <v/>
      </c>
      <c r="P1378" s="103">
        <f t="shared" si="88"/>
        <v>19.320000000007553</v>
      </c>
      <c r="Q1378" s="58"/>
      <c r="R1378" s="58"/>
      <c r="S1378" s="102"/>
    </row>
    <row r="1379" spans="1:19" ht="12.5" customHeight="1" x14ac:dyDescent="0.35">
      <c r="A1379" s="2">
        <v>30</v>
      </c>
      <c r="B1379" s="2" t="s">
        <v>117</v>
      </c>
      <c r="C1379" s="67">
        <v>70.560230000000004</v>
      </c>
      <c r="D1379" t="s">
        <v>65</v>
      </c>
      <c r="E1379" s="2" t="s">
        <v>57</v>
      </c>
      <c r="F1379" s="2" t="s">
        <v>118</v>
      </c>
      <c r="G1379" s="2">
        <v>-95.66</v>
      </c>
      <c r="I1379" s="60" t="str">
        <f t="shared" si="86"/>
        <v/>
      </c>
      <c r="J1379" s="60" t="str">
        <f>IF(OR(I1379="",I1380="",I1381=""),"",(AVERAGEIF(A1379:A$10000,A1379,I1379:I$10000)))</f>
        <v/>
      </c>
      <c r="K1379" s="60"/>
      <c r="L1379" s="55" t="str">
        <f>IF(O1379="","",A1379)</f>
        <v/>
      </c>
      <c r="M1379" s="60" t="str">
        <f>IF(O1379="","",(VLOOKUP(A1379,A1379:E8363,5,FALSE)))</f>
        <v/>
      </c>
      <c r="N1379" s="55" t="str">
        <f t="shared" si="87"/>
        <v/>
      </c>
      <c r="O1379" s="55" t="str">
        <f t="shared" si="89"/>
        <v/>
      </c>
      <c r="P1379" s="104">
        <f t="shared" si="88"/>
        <v>17.820000000000391</v>
      </c>
      <c r="Q1379" s="58"/>
      <c r="R1379" s="58"/>
      <c r="S1379" s="102"/>
    </row>
    <row r="1380" spans="1:19" ht="12.5" customHeight="1" x14ac:dyDescent="0.35">
      <c r="A1380" s="60">
        <v>30</v>
      </c>
      <c r="B1380" s="60" t="s">
        <v>117</v>
      </c>
      <c r="C1380" s="68">
        <v>70.576790000000003</v>
      </c>
      <c r="D1380" s="58" t="s">
        <v>65</v>
      </c>
      <c r="E1380" s="60" t="s">
        <v>57</v>
      </c>
      <c r="F1380" s="60" t="s">
        <v>118</v>
      </c>
      <c r="G1380" s="60">
        <v>-95.66</v>
      </c>
      <c r="H1380" s="60"/>
      <c r="I1380" s="60" t="str">
        <f t="shared" si="86"/>
        <v/>
      </c>
      <c r="J1380" s="60" t="str">
        <f>IF(OR(I1380="",I1381="",I1382=""),"",(AVERAGEIF(A1380:A$10000,A1380,I1380:I$10000)))</f>
        <v/>
      </c>
      <c r="K1380" s="60"/>
      <c r="L1380" s="60" t="str">
        <f>IF(O1380="","",A1380)</f>
        <v/>
      </c>
      <c r="M1380" s="60" t="str">
        <f>IF(O1380="","",(VLOOKUP(A1380,A1380:E8364,5,FALSE)))</f>
        <v/>
      </c>
      <c r="N1380" s="60" t="str">
        <f t="shared" si="87"/>
        <v/>
      </c>
      <c r="O1380" s="60" t="str">
        <f t="shared" si="89"/>
        <v/>
      </c>
      <c r="P1380" s="103">
        <f t="shared" si="88"/>
        <v>16.559999999998354</v>
      </c>
      <c r="Q1380" s="58"/>
      <c r="R1380" s="58"/>
      <c r="S1380" s="102"/>
    </row>
    <row r="1381" spans="1:19" ht="12.5" customHeight="1" x14ac:dyDescent="0.35">
      <c r="A1381" s="2">
        <v>30</v>
      </c>
      <c r="B1381" s="2" t="s">
        <v>117</v>
      </c>
      <c r="C1381" s="67">
        <v>70.594719999999995</v>
      </c>
      <c r="D1381" t="s">
        <v>65</v>
      </c>
      <c r="E1381" s="2" t="s">
        <v>57</v>
      </c>
      <c r="F1381" s="2" t="s">
        <v>118</v>
      </c>
      <c r="G1381" s="2">
        <v>-95.28</v>
      </c>
      <c r="I1381" s="60" t="str">
        <f t="shared" si="86"/>
        <v/>
      </c>
      <c r="J1381" s="60" t="str">
        <f>IF(OR(I1381="",I1382="",I1383=""),"",(AVERAGEIF(A1381:A$10000,A1381,I1381:I$10000)))</f>
        <v/>
      </c>
      <c r="K1381" s="60"/>
      <c r="L1381" s="55" t="str">
        <f>IF(O1381="","",A1381)</f>
        <v/>
      </c>
      <c r="M1381" s="60" t="str">
        <f>IF(O1381="","",(VLOOKUP(A1381,A1381:E8365,5,FALSE)))</f>
        <v/>
      </c>
      <c r="N1381" s="55" t="str">
        <f t="shared" si="87"/>
        <v/>
      </c>
      <c r="O1381" s="55" t="str">
        <f t="shared" si="89"/>
        <v/>
      </c>
      <c r="P1381" s="104">
        <f t="shared" si="88"/>
        <v>17.929999999992674</v>
      </c>
      <c r="Q1381" s="58"/>
      <c r="R1381" s="58"/>
      <c r="S1381" s="102"/>
    </row>
    <row r="1382" spans="1:19" ht="12.5" customHeight="1" x14ac:dyDescent="0.35">
      <c r="A1382" s="60">
        <v>30</v>
      </c>
      <c r="B1382" s="60" t="s">
        <v>117</v>
      </c>
      <c r="C1382" s="68">
        <v>70.613370000000003</v>
      </c>
      <c r="D1382" s="58" t="s">
        <v>65</v>
      </c>
      <c r="E1382" s="60" t="s">
        <v>57</v>
      </c>
      <c r="F1382" s="60" t="s">
        <v>118</v>
      </c>
      <c r="G1382" s="60">
        <v>-90.12</v>
      </c>
      <c r="H1382" s="60"/>
      <c r="I1382" s="60" t="str">
        <f t="shared" si="86"/>
        <v/>
      </c>
      <c r="J1382" s="60" t="str">
        <f>IF(OR(I1382="",I1383="",I1384=""),"",(AVERAGEIF(A1382:A$10000,A1382,I1382:I$10000)))</f>
        <v/>
      </c>
      <c r="K1382" s="60"/>
      <c r="L1382" s="60" t="str">
        <f>IF(O1382="","",A1382)</f>
        <v/>
      </c>
      <c r="M1382" s="60" t="str">
        <f>IF(O1382="","",(VLOOKUP(A1382,A1382:E8366,5,FALSE)))</f>
        <v/>
      </c>
      <c r="N1382" s="60" t="str">
        <f t="shared" si="87"/>
        <v/>
      </c>
      <c r="O1382" s="60" t="str">
        <f t="shared" si="89"/>
        <v/>
      </c>
      <c r="P1382" s="103">
        <f t="shared" si="88"/>
        <v>18.650000000008049</v>
      </c>
      <c r="Q1382" s="58"/>
      <c r="R1382" s="58"/>
      <c r="S1382" s="102"/>
    </row>
    <row r="1383" spans="1:19" ht="12.5" customHeight="1" x14ac:dyDescent="0.35">
      <c r="A1383" s="2">
        <v>30</v>
      </c>
      <c r="B1383" s="2" t="s">
        <v>117</v>
      </c>
      <c r="C1383" s="67">
        <v>70.631810000000002</v>
      </c>
      <c r="D1383" t="s">
        <v>65</v>
      </c>
      <c r="E1383" s="2" t="s">
        <v>57</v>
      </c>
      <c r="F1383" s="2" t="s">
        <v>118</v>
      </c>
      <c r="G1383" s="2">
        <v>-97.45</v>
      </c>
      <c r="I1383" s="60" t="str">
        <f t="shared" si="86"/>
        <v/>
      </c>
      <c r="J1383" s="60" t="str">
        <f>IF(OR(I1383="",I1384="",I1385=""),"",(AVERAGEIF(A1383:A$10000,A1383,I1383:I$10000)))</f>
        <v/>
      </c>
      <c r="K1383" s="60"/>
      <c r="L1383" s="55" t="str">
        <f>IF(O1383="","",A1383)</f>
        <v/>
      </c>
      <c r="M1383" s="60" t="str">
        <f>IF(O1383="","",(VLOOKUP(A1383,A1383:E8367,5,FALSE)))</f>
        <v/>
      </c>
      <c r="N1383" s="55" t="str">
        <f t="shared" si="87"/>
        <v/>
      </c>
      <c r="O1383" s="55" t="str">
        <f t="shared" si="89"/>
        <v/>
      </c>
      <c r="P1383" s="104">
        <f t="shared" si="88"/>
        <v>18.439999999998236</v>
      </c>
      <c r="Q1383" s="58"/>
      <c r="R1383" s="58"/>
      <c r="S1383" s="102"/>
    </row>
    <row r="1384" spans="1:19" ht="12.5" customHeight="1" x14ac:dyDescent="0.35">
      <c r="A1384" s="60">
        <v>30</v>
      </c>
      <c r="B1384" s="60" t="s">
        <v>117</v>
      </c>
      <c r="C1384" s="68">
        <v>70.648700000000005</v>
      </c>
      <c r="D1384" s="58" t="s">
        <v>65</v>
      </c>
      <c r="E1384" s="60" t="s">
        <v>57</v>
      </c>
      <c r="F1384" s="60" t="s">
        <v>118</v>
      </c>
      <c r="G1384" s="60">
        <v>-95.28</v>
      </c>
      <c r="H1384" s="60"/>
      <c r="I1384" s="60" t="str">
        <f t="shared" si="86"/>
        <v/>
      </c>
      <c r="J1384" s="60" t="str">
        <f>IF(OR(I1384="",I1385="",I1386=""),"",(AVERAGEIF(A1384:A$10000,A1384,I1384:I$10000)))</f>
        <v/>
      </c>
      <c r="K1384" s="60"/>
      <c r="L1384" s="60" t="str">
        <f>IF(O1384="","",A1384)</f>
        <v/>
      </c>
      <c r="M1384" s="60" t="str">
        <f>IF(O1384="","",(VLOOKUP(A1384,A1384:E8368,5,FALSE)))</f>
        <v/>
      </c>
      <c r="N1384" s="60" t="str">
        <f t="shared" si="87"/>
        <v/>
      </c>
      <c r="O1384" s="60" t="str">
        <f t="shared" si="89"/>
        <v/>
      </c>
      <c r="P1384" s="103">
        <f t="shared" si="88"/>
        <v>16.890000000003624</v>
      </c>
      <c r="Q1384" s="58"/>
      <c r="R1384" s="58"/>
      <c r="S1384" s="102"/>
    </row>
    <row r="1385" spans="1:19" ht="12.5" customHeight="1" x14ac:dyDescent="0.35">
      <c r="A1385" s="2">
        <v>30</v>
      </c>
      <c r="B1385" s="2" t="s">
        <v>117</v>
      </c>
      <c r="C1385" s="67">
        <v>70.666179999999997</v>
      </c>
      <c r="D1385" t="s">
        <v>65</v>
      </c>
      <c r="E1385" s="2" t="s">
        <v>57</v>
      </c>
      <c r="F1385" s="2" t="s">
        <v>118</v>
      </c>
      <c r="G1385" s="2">
        <v>-99.44</v>
      </c>
      <c r="I1385" s="60" t="str">
        <f t="shared" si="86"/>
        <v/>
      </c>
      <c r="J1385" s="60" t="str">
        <f>IF(OR(I1385="",I1386="",I1387=""),"",(AVERAGEIF(A1385:A$10000,A1385,I1385:I$10000)))</f>
        <v/>
      </c>
      <c r="K1385" s="60"/>
      <c r="L1385" s="55" t="str">
        <f>IF(O1385="","",A1385)</f>
        <v/>
      </c>
      <c r="M1385" s="60" t="str">
        <f>IF(O1385="","",(VLOOKUP(A1385,A1385:E8369,5,FALSE)))</f>
        <v/>
      </c>
      <c r="N1385" s="55" t="str">
        <f t="shared" si="87"/>
        <v/>
      </c>
      <c r="O1385" s="55" t="str">
        <f t="shared" si="89"/>
        <v/>
      </c>
      <c r="P1385" s="104">
        <f t="shared" si="88"/>
        <v>17.479999999991946</v>
      </c>
      <c r="Q1385" s="58"/>
      <c r="R1385" s="58"/>
      <c r="S1385" s="102"/>
    </row>
    <row r="1386" spans="1:19" ht="12.5" customHeight="1" x14ac:dyDescent="0.35">
      <c r="A1386" s="60">
        <v>30</v>
      </c>
      <c r="B1386" s="60" t="s">
        <v>117</v>
      </c>
      <c r="C1386" s="68">
        <v>70.699190000000002</v>
      </c>
      <c r="D1386" s="58" t="s">
        <v>65</v>
      </c>
      <c r="E1386" s="60" t="s">
        <v>57</v>
      </c>
      <c r="F1386" s="60" t="s">
        <v>118</v>
      </c>
      <c r="G1386" s="60">
        <v>-95.28</v>
      </c>
      <c r="H1386" s="60"/>
      <c r="I1386" s="60" t="str">
        <f t="shared" si="86"/>
        <v/>
      </c>
      <c r="J1386" s="60" t="str">
        <f>IF(OR(I1386="",I1387="",I1388=""),"",(AVERAGEIF(A1386:A$10000,A1386,I1386:I$10000)))</f>
        <v/>
      </c>
      <c r="K1386" s="60"/>
      <c r="L1386" s="60" t="str">
        <f>IF(O1386="","",A1386)</f>
        <v/>
      </c>
      <c r="M1386" s="60" t="str">
        <f>IF(O1386="","",(VLOOKUP(A1386,A1386:E8370,5,FALSE)))</f>
        <v/>
      </c>
      <c r="N1386" s="60" t="str">
        <f t="shared" si="87"/>
        <v/>
      </c>
      <c r="O1386" s="60" t="str">
        <f t="shared" si="89"/>
        <v/>
      </c>
      <c r="P1386" s="103">
        <f t="shared" si="88"/>
        <v>33.010000000004425</v>
      </c>
      <c r="Q1386" s="58"/>
      <c r="R1386" s="58"/>
      <c r="S1386" s="102"/>
    </row>
    <row r="1387" spans="1:19" ht="12.5" customHeight="1" x14ac:dyDescent="0.35">
      <c r="A1387" s="2">
        <v>30</v>
      </c>
      <c r="B1387" s="2" t="s">
        <v>117</v>
      </c>
      <c r="C1387" s="67">
        <v>70.716380000000001</v>
      </c>
      <c r="D1387" t="s">
        <v>65</v>
      </c>
      <c r="E1387" s="2" t="s">
        <v>57</v>
      </c>
      <c r="F1387" s="2" t="s">
        <v>118</v>
      </c>
      <c r="G1387" s="2">
        <v>-92.13</v>
      </c>
      <c r="I1387" s="60" t="str">
        <f t="shared" si="86"/>
        <v/>
      </c>
      <c r="J1387" s="60" t="str">
        <f>IF(OR(I1387="",I1388="",I1389=""),"",(AVERAGEIF(A1387:A$10000,A1387,I1387:I$10000)))</f>
        <v/>
      </c>
      <c r="K1387" s="60"/>
      <c r="L1387" s="55" t="str">
        <f>IF(O1387="","",A1387)</f>
        <v/>
      </c>
      <c r="M1387" s="60" t="str">
        <f>IF(O1387="","",(VLOOKUP(A1387,A1387:E8371,5,FALSE)))</f>
        <v/>
      </c>
      <c r="N1387" s="55" t="str">
        <f t="shared" si="87"/>
        <v/>
      </c>
      <c r="O1387" s="55" t="str">
        <f t="shared" si="89"/>
        <v/>
      </c>
      <c r="P1387" s="104">
        <f t="shared" si="88"/>
        <v>17.189999999999372</v>
      </c>
      <c r="Q1387" s="58"/>
      <c r="R1387" s="58"/>
      <c r="S1387" s="102"/>
    </row>
    <row r="1388" spans="1:19" ht="12.5" customHeight="1" x14ac:dyDescent="0.35">
      <c r="A1388" s="60">
        <v>30</v>
      </c>
      <c r="B1388" s="60" t="s">
        <v>117</v>
      </c>
      <c r="C1388" s="68">
        <v>70.739429999999999</v>
      </c>
      <c r="D1388" s="58" t="s">
        <v>65</v>
      </c>
      <c r="E1388" s="60" t="s">
        <v>57</v>
      </c>
      <c r="F1388" s="60" t="s">
        <v>118</v>
      </c>
      <c r="G1388" s="60">
        <v>-98.04</v>
      </c>
      <c r="H1388" s="60"/>
      <c r="I1388" s="60" t="str">
        <f t="shared" si="86"/>
        <v/>
      </c>
      <c r="J1388" s="60" t="str">
        <f>IF(OR(I1388="",I1389="",I1390=""),"",(AVERAGEIF(A1388:A$10000,A1388,I1388:I$10000)))</f>
        <v/>
      </c>
      <c r="K1388" s="60"/>
      <c r="L1388" s="60" t="str">
        <f>IF(O1388="","",A1388)</f>
        <v/>
      </c>
      <c r="M1388" s="60" t="str">
        <f>IF(O1388="","",(VLOOKUP(A1388,A1388:E8372,5,FALSE)))</f>
        <v/>
      </c>
      <c r="N1388" s="60" t="str">
        <f t="shared" si="87"/>
        <v/>
      </c>
      <c r="O1388" s="60" t="str">
        <f t="shared" si="89"/>
        <v/>
      </c>
      <c r="P1388" s="103">
        <f t="shared" si="88"/>
        <v>23.049999999997794</v>
      </c>
      <c r="Q1388" s="58"/>
      <c r="R1388" s="58"/>
      <c r="S1388" s="102"/>
    </row>
    <row r="1389" spans="1:19" ht="12.5" customHeight="1" x14ac:dyDescent="0.35">
      <c r="A1389" s="2">
        <v>30</v>
      </c>
      <c r="B1389" s="2" t="s">
        <v>117</v>
      </c>
      <c r="C1389" s="67">
        <v>70.765519999999995</v>
      </c>
      <c r="D1389" t="s">
        <v>65</v>
      </c>
      <c r="E1389" s="2" t="s">
        <v>57</v>
      </c>
      <c r="F1389" s="2" t="s">
        <v>118</v>
      </c>
      <c r="G1389" s="2">
        <v>-92.78</v>
      </c>
      <c r="I1389" s="60" t="str">
        <f t="shared" si="86"/>
        <v/>
      </c>
      <c r="J1389" s="60" t="str">
        <f>IF(OR(I1389="",I1390="",I1391=""),"",(AVERAGEIF(A1389:A$10000,A1389,I1389:I$10000)))</f>
        <v/>
      </c>
      <c r="K1389" s="60"/>
      <c r="L1389" s="55" t="str">
        <f>IF(O1389="","",A1389)</f>
        <v/>
      </c>
      <c r="M1389" s="60" t="str">
        <f>IF(O1389="","",(VLOOKUP(A1389,A1389:E8373,5,FALSE)))</f>
        <v/>
      </c>
      <c r="N1389" s="55" t="str">
        <f t="shared" si="87"/>
        <v/>
      </c>
      <c r="O1389" s="55" t="str">
        <f t="shared" si="89"/>
        <v/>
      </c>
      <c r="P1389" s="104">
        <f t="shared" si="88"/>
        <v>26.089999999996394</v>
      </c>
      <c r="Q1389" s="58"/>
      <c r="R1389" s="58"/>
      <c r="S1389" s="102"/>
    </row>
    <row r="1390" spans="1:19" ht="12.5" customHeight="1" x14ac:dyDescent="0.35">
      <c r="A1390" s="60">
        <v>30</v>
      </c>
      <c r="B1390" s="60" t="s">
        <v>117</v>
      </c>
      <c r="C1390" s="68">
        <v>70.789760000000001</v>
      </c>
      <c r="D1390" s="58" t="s">
        <v>65</v>
      </c>
      <c r="E1390" s="60" t="s">
        <v>57</v>
      </c>
      <c r="F1390" s="60" t="s">
        <v>118</v>
      </c>
      <c r="G1390" s="60">
        <v>-95.28</v>
      </c>
      <c r="H1390" s="60"/>
      <c r="I1390" s="60" t="str">
        <f t="shared" si="86"/>
        <v/>
      </c>
      <c r="J1390" s="60" t="str">
        <f>IF(OR(I1390="",I1391="",I1392=""),"",(AVERAGEIF(A1390:A$10000,A1390,I1390:I$10000)))</f>
        <v/>
      </c>
      <c r="K1390" s="60"/>
      <c r="L1390" s="60" t="str">
        <f>IF(O1390="","",A1390)</f>
        <v/>
      </c>
      <c r="M1390" s="60" t="str">
        <f>IF(O1390="","",(VLOOKUP(A1390,A1390:E8374,5,FALSE)))</f>
        <v/>
      </c>
      <c r="N1390" s="60" t="str">
        <f t="shared" si="87"/>
        <v/>
      </c>
      <c r="O1390" s="60" t="str">
        <f t="shared" si="89"/>
        <v/>
      </c>
      <c r="P1390" s="103">
        <f t="shared" si="88"/>
        <v>24.240000000006034</v>
      </c>
      <c r="Q1390" s="58"/>
      <c r="R1390" s="58"/>
      <c r="S1390" s="102"/>
    </row>
    <row r="1391" spans="1:19" ht="12.5" customHeight="1" x14ac:dyDescent="0.35">
      <c r="A1391" s="2">
        <v>30</v>
      </c>
      <c r="B1391" s="2" t="s">
        <v>117</v>
      </c>
      <c r="C1391" s="67">
        <v>70.813550000000006</v>
      </c>
      <c r="D1391" t="s">
        <v>65</v>
      </c>
      <c r="E1391" s="2" t="s">
        <v>57</v>
      </c>
      <c r="F1391" s="2" t="s">
        <v>118</v>
      </c>
      <c r="G1391" s="2">
        <v>-98.81</v>
      </c>
      <c r="I1391" s="60" t="str">
        <f t="shared" si="86"/>
        <v/>
      </c>
      <c r="J1391" s="60" t="str">
        <f>IF(OR(I1391="",I1392="",I1393=""),"",(AVERAGEIF(A1391:A$10000,A1391,I1391:I$10000)))</f>
        <v/>
      </c>
      <c r="K1391" s="60"/>
      <c r="L1391" s="55" t="str">
        <f>IF(O1391="","",A1391)</f>
        <v/>
      </c>
      <c r="M1391" s="60" t="str">
        <f>IF(O1391="","",(VLOOKUP(A1391,A1391:E8375,5,FALSE)))</f>
        <v/>
      </c>
      <c r="N1391" s="55" t="str">
        <f t="shared" si="87"/>
        <v/>
      </c>
      <c r="O1391" s="55" t="str">
        <f t="shared" si="89"/>
        <v/>
      </c>
      <c r="P1391" s="104">
        <f t="shared" si="88"/>
        <v>23.790000000005307</v>
      </c>
      <c r="Q1391" s="58"/>
      <c r="R1391" s="58"/>
      <c r="S1391" s="102"/>
    </row>
    <row r="1392" spans="1:19" ht="12.5" customHeight="1" x14ac:dyDescent="0.35">
      <c r="A1392" s="60">
        <v>30</v>
      </c>
      <c r="B1392" s="60" t="s">
        <v>117</v>
      </c>
      <c r="C1392" s="68">
        <v>70.837299999999999</v>
      </c>
      <c r="D1392" s="58" t="s">
        <v>65</v>
      </c>
      <c r="E1392" s="60" t="s">
        <v>57</v>
      </c>
      <c r="F1392" s="60" t="s">
        <v>118</v>
      </c>
      <c r="G1392" s="60">
        <v>-91.81</v>
      </c>
      <c r="H1392" s="60"/>
      <c r="I1392" s="60" t="str">
        <f t="shared" si="86"/>
        <v/>
      </c>
      <c r="J1392" s="60" t="str">
        <f>IF(OR(I1392="",I1393="",I1394=""),"",(AVERAGEIF(A1392:A$10000,A1392,I1392:I$10000)))</f>
        <v/>
      </c>
      <c r="K1392" s="60"/>
      <c r="L1392" s="60" t="str">
        <f>IF(O1392="","",A1392)</f>
        <v/>
      </c>
      <c r="M1392" s="60" t="str">
        <f>IF(O1392="","",(VLOOKUP(A1392,A1392:E8376,5,FALSE)))</f>
        <v/>
      </c>
      <c r="N1392" s="60" t="str">
        <f t="shared" si="87"/>
        <v/>
      </c>
      <c r="O1392" s="60" t="str">
        <f t="shared" si="89"/>
        <v/>
      </c>
      <c r="P1392" s="103">
        <f t="shared" si="88"/>
        <v>23.74999999999261</v>
      </c>
      <c r="Q1392" s="58"/>
      <c r="R1392" s="58"/>
      <c r="S1392" s="102"/>
    </row>
    <row r="1393" spans="1:19" ht="12.5" customHeight="1" x14ac:dyDescent="0.35">
      <c r="A1393" s="2">
        <v>30</v>
      </c>
      <c r="B1393" s="2" t="s">
        <v>117</v>
      </c>
      <c r="C1393" s="67">
        <v>70.860500000000002</v>
      </c>
      <c r="D1393" t="s">
        <v>65</v>
      </c>
      <c r="E1393" s="2" t="s">
        <v>57</v>
      </c>
      <c r="F1393" s="2" t="s">
        <v>118</v>
      </c>
      <c r="G1393" s="2">
        <v>-91.81</v>
      </c>
      <c r="I1393" s="60" t="str">
        <f t="shared" si="86"/>
        <v/>
      </c>
      <c r="J1393" s="60" t="str">
        <f>IF(OR(I1393="",I1394="",I1395=""),"",(AVERAGEIF(A1393:A$10000,A1393,I1393:I$10000)))</f>
        <v/>
      </c>
      <c r="K1393" s="60"/>
      <c r="L1393" s="55" t="str">
        <f>IF(O1393="","",A1393)</f>
        <v/>
      </c>
      <c r="M1393" s="60" t="str">
        <f>IF(O1393="","",(VLOOKUP(A1393,A1393:E8377,5,FALSE)))</f>
        <v/>
      </c>
      <c r="N1393" s="55" t="str">
        <f t="shared" si="87"/>
        <v/>
      </c>
      <c r="O1393" s="55" t="str">
        <f t="shared" si="89"/>
        <v/>
      </c>
      <c r="P1393" s="104">
        <f t="shared" si="88"/>
        <v>23.200000000002774</v>
      </c>
      <c r="Q1393" s="58"/>
      <c r="R1393" s="58"/>
      <c r="S1393" s="102"/>
    </row>
    <row r="1394" spans="1:19" ht="12.5" customHeight="1" x14ac:dyDescent="0.35">
      <c r="A1394" s="60">
        <v>30</v>
      </c>
      <c r="B1394" s="60" t="s">
        <v>117</v>
      </c>
      <c r="C1394" s="68">
        <v>70.882739999999998</v>
      </c>
      <c r="D1394" s="58" t="s">
        <v>65</v>
      </c>
      <c r="E1394" s="60" t="s">
        <v>57</v>
      </c>
      <c r="F1394" s="60" t="s">
        <v>118</v>
      </c>
      <c r="G1394" s="60">
        <v>-92.24</v>
      </c>
      <c r="H1394" s="60"/>
      <c r="I1394" s="60" t="str">
        <f t="shared" si="86"/>
        <v/>
      </c>
      <c r="J1394" s="60" t="str">
        <f>IF(OR(I1394="",I1395="",I1396=""),"",(AVERAGEIF(A1394:A$10000,A1394,I1394:I$10000)))</f>
        <v/>
      </c>
      <c r="K1394" s="60"/>
      <c r="L1394" s="60" t="str">
        <f>IF(O1394="","",A1394)</f>
        <v/>
      </c>
      <c r="M1394" s="60" t="str">
        <f>IF(O1394="","",(VLOOKUP(A1394,A1394:E8378,5,FALSE)))</f>
        <v/>
      </c>
      <c r="N1394" s="60" t="str">
        <f t="shared" si="87"/>
        <v/>
      </c>
      <c r="O1394" s="60" t="str">
        <f t="shared" si="89"/>
        <v/>
      </c>
      <c r="P1394" s="103">
        <f t="shared" si="88"/>
        <v>22.239999999996485</v>
      </c>
      <c r="Q1394" s="58"/>
      <c r="R1394" s="58"/>
      <c r="S1394" s="102"/>
    </row>
    <row r="1395" spans="1:19" ht="12.5" customHeight="1" x14ac:dyDescent="0.35">
      <c r="A1395" s="2">
        <v>30</v>
      </c>
      <c r="B1395" s="2" t="s">
        <v>117</v>
      </c>
      <c r="C1395" s="67">
        <v>70.905240000000006</v>
      </c>
      <c r="D1395" t="s">
        <v>65</v>
      </c>
      <c r="E1395" s="2" t="s">
        <v>57</v>
      </c>
      <c r="F1395" s="2" t="s">
        <v>118</v>
      </c>
      <c r="G1395" s="2">
        <v>-97.74</v>
      </c>
      <c r="I1395" s="60" t="str">
        <f t="shared" si="86"/>
        <v/>
      </c>
      <c r="J1395" s="60" t="str">
        <f>IF(OR(I1395="",I1396="",I1397=""),"",(AVERAGEIF(A1395:A$10000,A1395,I1395:I$10000)))</f>
        <v/>
      </c>
      <c r="K1395" s="60"/>
      <c r="L1395" s="55" t="str">
        <f>IF(O1395="","",A1395)</f>
        <v/>
      </c>
      <c r="M1395" s="60" t="str">
        <f>IF(O1395="","",(VLOOKUP(A1395,A1395:E8379,5,FALSE)))</f>
        <v/>
      </c>
      <c r="N1395" s="55" t="str">
        <f t="shared" si="87"/>
        <v/>
      </c>
      <c r="O1395" s="55" t="str">
        <f t="shared" si="89"/>
        <v/>
      </c>
      <c r="P1395" s="104">
        <f t="shared" si="88"/>
        <v>22.500000000007958</v>
      </c>
      <c r="Q1395" s="58"/>
      <c r="R1395" s="58"/>
      <c r="S1395" s="102"/>
    </row>
    <row r="1396" spans="1:19" ht="12.5" customHeight="1" x14ac:dyDescent="0.35">
      <c r="A1396" s="60">
        <v>30</v>
      </c>
      <c r="B1396" s="60" t="s">
        <v>117</v>
      </c>
      <c r="C1396" s="68">
        <v>70.927599999999998</v>
      </c>
      <c r="D1396" s="58" t="s">
        <v>65</v>
      </c>
      <c r="E1396" s="60" t="s">
        <v>57</v>
      </c>
      <c r="F1396" s="60" t="s">
        <v>118</v>
      </c>
      <c r="G1396" s="60">
        <v>-72.8</v>
      </c>
      <c r="H1396" s="60"/>
      <c r="I1396" s="60">
        <f t="shared" si="86"/>
        <v>-72.8</v>
      </c>
      <c r="J1396" s="60">
        <f>IF(OR(I1396="",I1397="",I1398=""),"",(AVERAGEIF(A1396:A$10000,A1396,I1396:I$10000)))</f>
        <v>-55.960500000000003</v>
      </c>
      <c r="K1396" s="60"/>
      <c r="L1396" s="60">
        <f>IF(O1396="","",A1396)</f>
        <v>30</v>
      </c>
      <c r="M1396" s="60" t="str">
        <f>IF(O1396="","",(VLOOKUP(A1396,A1396:E8380,5,FALSE)))</f>
        <v>TaskA</v>
      </c>
      <c r="N1396" s="60">
        <f t="shared" si="87"/>
        <v>-72.8</v>
      </c>
      <c r="O1396" s="60">
        <f t="shared" si="89"/>
        <v>70.927599999999998</v>
      </c>
      <c r="P1396" s="103">
        <f t="shared" si="88"/>
        <v>22.359999999991942</v>
      </c>
      <c r="Q1396" s="58"/>
      <c r="R1396" s="58"/>
      <c r="S1396" s="102"/>
    </row>
    <row r="1397" spans="1:19" ht="12.5" customHeight="1" x14ac:dyDescent="0.35">
      <c r="A1397" s="2">
        <v>30</v>
      </c>
      <c r="B1397" s="2" t="s">
        <v>117</v>
      </c>
      <c r="C1397" s="67">
        <v>70.948599999999999</v>
      </c>
      <c r="D1397" t="s">
        <v>65</v>
      </c>
      <c r="E1397" s="2" t="s">
        <v>57</v>
      </c>
      <c r="F1397" s="2" t="s">
        <v>118</v>
      </c>
      <c r="G1397" s="2">
        <v>-70.88</v>
      </c>
      <c r="I1397" s="60">
        <f t="shared" si="86"/>
        <v>-70.88</v>
      </c>
      <c r="J1397" s="60">
        <f>IF(OR(I1397="",I1398="",I1399=""),"",(AVERAGEIF(A1397:A$10000,A1397,I1397:I$10000)))</f>
        <v>-55.074210526315781</v>
      </c>
      <c r="K1397" s="60"/>
      <c r="L1397" s="55" t="str">
        <f>IF(O1397="","",A1397)</f>
        <v/>
      </c>
      <c r="M1397" s="60" t="str">
        <f>IF(O1397="","",(VLOOKUP(A1397,A1397:E8381,5,FALSE)))</f>
        <v/>
      </c>
      <c r="N1397" s="55" t="str">
        <f t="shared" si="87"/>
        <v/>
      </c>
      <c r="O1397" s="55" t="str">
        <f t="shared" si="89"/>
        <v/>
      </c>
      <c r="P1397" s="104">
        <f t="shared" si="88"/>
        <v>21.000000000000796</v>
      </c>
      <c r="Q1397" s="58"/>
      <c r="R1397" s="58"/>
      <c r="S1397" s="102"/>
    </row>
    <row r="1398" spans="1:19" ht="12.5" customHeight="1" x14ac:dyDescent="0.35">
      <c r="A1398" s="60">
        <v>30</v>
      </c>
      <c r="B1398" s="60" t="s">
        <v>117</v>
      </c>
      <c r="C1398" s="68">
        <v>70.973609999999994</v>
      </c>
      <c r="D1398" s="58" t="s">
        <v>65</v>
      </c>
      <c r="E1398" s="60" t="s">
        <v>57</v>
      </c>
      <c r="F1398" s="60" t="s">
        <v>118</v>
      </c>
      <c r="G1398" s="60">
        <v>-62.66</v>
      </c>
      <c r="H1398" s="60"/>
      <c r="I1398" s="60">
        <f t="shared" si="86"/>
        <v>-62.66</v>
      </c>
      <c r="J1398" s="60">
        <f>IF(OR(I1398="",I1399="",I1400=""),"",(AVERAGEIF(A1398:A$10000,A1398,I1398:I$10000)))</f>
        <v>-54.196111111111108</v>
      </c>
      <c r="K1398" s="60"/>
      <c r="L1398" s="60" t="str">
        <f>IF(O1398="","",A1398)</f>
        <v/>
      </c>
      <c r="M1398" s="60" t="str">
        <f>IF(O1398="","",(VLOOKUP(A1398,A1398:E8382,5,FALSE)))</f>
        <v/>
      </c>
      <c r="N1398" s="60" t="str">
        <f t="shared" si="87"/>
        <v/>
      </c>
      <c r="O1398" s="60" t="str">
        <f t="shared" si="89"/>
        <v/>
      </c>
      <c r="P1398" s="103">
        <f t="shared" si="88"/>
        <v>25.009999999994648</v>
      </c>
      <c r="Q1398" s="58"/>
      <c r="R1398" s="58"/>
      <c r="S1398" s="102"/>
    </row>
    <row r="1399" spans="1:19" ht="12.5" customHeight="1" x14ac:dyDescent="0.35">
      <c r="A1399" s="2">
        <v>30</v>
      </c>
      <c r="B1399" s="2" t="s">
        <v>117</v>
      </c>
      <c r="C1399" s="67">
        <v>70.992270000000005</v>
      </c>
      <c r="D1399" t="s">
        <v>65</v>
      </c>
      <c r="E1399" s="2" t="s">
        <v>57</v>
      </c>
      <c r="F1399" s="2" t="s">
        <v>118</v>
      </c>
      <c r="G1399" s="2">
        <v>-59.33</v>
      </c>
      <c r="I1399" s="60">
        <f t="shared" si="86"/>
        <v>-59.33</v>
      </c>
      <c r="J1399" s="60">
        <f>IF(OR(I1399="",I1400="",I1401=""),"",(AVERAGEIF(A1399:A$10000,A1399,I1399:I$10000)))</f>
        <v>-53.698235294117644</v>
      </c>
      <c r="K1399" s="60"/>
      <c r="L1399" s="55" t="str">
        <f>IF(O1399="","",A1399)</f>
        <v/>
      </c>
      <c r="M1399" s="60" t="str">
        <f>IF(O1399="","",(VLOOKUP(A1399,A1399:E8383,5,FALSE)))</f>
        <v/>
      </c>
      <c r="N1399" s="55" t="str">
        <f t="shared" si="87"/>
        <v/>
      </c>
      <c r="O1399" s="55" t="str">
        <f t="shared" si="89"/>
        <v/>
      </c>
      <c r="P1399" s="104">
        <f t="shared" si="88"/>
        <v>18.660000000011223</v>
      </c>
      <c r="Q1399" s="58"/>
      <c r="R1399" s="58"/>
      <c r="S1399" s="102"/>
    </row>
    <row r="1400" spans="1:19" ht="12.5" customHeight="1" x14ac:dyDescent="0.35">
      <c r="A1400" s="60">
        <v>30</v>
      </c>
      <c r="B1400" s="60" t="s">
        <v>117</v>
      </c>
      <c r="C1400" s="68">
        <v>71.014619999999994</v>
      </c>
      <c r="D1400" s="58" t="s">
        <v>65</v>
      </c>
      <c r="E1400" s="60" t="s">
        <v>57</v>
      </c>
      <c r="F1400" s="60" t="s">
        <v>118</v>
      </c>
      <c r="G1400" s="60">
        <v>-57.88</v>
      </c>
      <c r="H1400" s="60"/>
      <c r="I1400" s="60">
        <f t="shared" si="86"/>
        <v>-57.88</v>
      </c>
      <c r="J1400" s="60">
        <f>IF(OR(I1400="",I1401="",I1402=""),"",(AVERAGEIF(A1400:A$10000,A1400,I1400:I$10000)))</f>
        <v>-53.346250000000005</v>
      </c>
      <c r="K1400" s="60"/>
      <c r="L1400" s="60" t="str">
        <f>IF(O1400="","",A1400)</f>
        <v/>
      </c>
      <c r="M1400" s="60" t="str">
        <f>IF(O1400="","",(VLOOKUP(A1400,A1400:E8384,5,FALSE)))</f>
        <v/>
      </c>
      <c r="N1400" s="60" t="str">
        <f t="shared" si="87"/>
        <v/>
      </c>
      <c r="O1400" s="60" t="str">
        <f t="shared" si="89"/>
        <v/>
      </c>
      <c r="P1400" s="103">
        <f t="shared" si="88"/>
        <v>22.349999999988768</v>
      </c>
      <c r="Q1400" s="58"/>
      <c r="R1400" s="58"/>
      <c r="S1400" s="102"/>
    </row>
    <row r="1401" spans="1:19" ht="12.5" customHeight="1" x14ac:dyDescent="0.35">
      <c r="A1401" s="2">
        <v>30</v>
      </c>
      <c r="B1401" s="2" t="s">
        <v>117</v>
      </c>
      <c r="C1401" s="67">
        <v>71.038510000000002</v>
      </c>
      <c r="D1401" t="s">
        <v>65</v>
      </c>
      <c r="E1401" s="2" t="s">
        <v>57</v>
      </c>
      <c r="F1401" s="2" t="s">
        <v>118</v>
      </c>
      <c r="G1401" s="2">
        <v>-52.19</v>
      </c>
      <c r="I1401" s="60">
        <f t="shared" si="86"/>
        <v>-52.19</v>
      </c>
      <c r="J1401" s="60">
        <f>IF(OR(I1401="",I1402="",I1403=""),"",(AVERAGEIF(A1401:A$10000,A1401,I1401:I$10000)))</f>
        <v>-53.044000000000004</v>
      </c>
      <c r="K1401" s="60"/>
      <c r="L1401" s="55" t="str">
        <f>IF(O1401="","",A1401)</f>
        <v/>
      </c>
      <c r="M1401" s="60" t="str">
        <f>IF(O1401="","",(VLOOKUP(A1401,A1401:E8385,5,FALSE)))</f>
        <v/>
      </c>
      <c r="N1401" s="55" t="str">
        <f t="shared" si="87"/>
        <v/>
      </c>
      <c r="O1401" s="55" t="str">
        <f t="shared" si="89"/>
        <v/>
      </c>
      <c r="P1401" s="104">
        <f t="shared" si="88"/>
        <v>23.890000000008627</v>
      </c>
      <c r="Q1401" s="58"/>
      <c r="R1401" s="58"/>
      <c r="S1401" s="102"/>
    </row>
    <row r="1402" spans="1:19" ht="12.5" customHeight="1" x14ac:dyDescent="0.35">
      <c r="A1402" s="60">
        <v>30</v>
      </c>
      <c r="B1402" s="60" t="s">
        <v>117</v>
      </c>
      <c r="C1402" s="68">
        <v>71.062349999999995</v>
      </c>
      <c r="D1402" s="58" t="s">
        <v>65</v>
      </c>
      <c r="E1402" s="60" t="s">
        <v>57</v>
      </c>
      <c r="F1402" s="60" t="s">
        <v>118</v>
      </c>
      <c r="G1402" s="60">
        <v>-52.68</v>
      </c>
      <c r="H1402" s="60"/>
      <c r="I1402" s="60">
        <f t="shared" si="86"/>
        <v>-52.68</v>
      </c>
      <c r="J1402" s="60">
        <f>IF(OR(I1402="",I1403="",I1404=""),"",(AVERAGEIF(A1402:A$10000,A1402,I1402:I$10000)))</f>
        <v>-53.105000000000004</v>
      </c>
      <c r="K1402" s="60"/>
      <c r="L1402" s="60" t="str">
        <f>IF(O1402="","",A1402)</f>
        <v/>
      </c>
      <c r="M1402" s="60" t="str">
        <f>IF(O1402="","",(VLOOKUP(A1402,A1402:E8386,5,FALSE)))</f>
        <v/>
      </c>
      <c r="N1402" s="60" t="str">
        <f t="shared" si="87"/>
        <v/>
      </c>
      <c r="O1402" s="60" t="str">
        <f t="shared" si="89"/>
        <v/>
      </c>
      <c r="P1402" s="103">
        <f t="shared" si="88"/>
        <v>23.839999999992756</v>
      </c>
      <c r="Q1402" s="58"/>
      <c r="R1402" s="58"/>
      <c r="S1402" s="102"/>
    </row>
    <row r="1403" spans="1:19" ht="12.5" customHeight="1" x14ac:dyDescent="0.35">
      <c r="A1403" s="2">
        <v>30</v>
      </c>
      <c r="B1403" s="2" t="s">
        <v>117</v>
      </c>
      <c r="C1403" s="67">
        <v>71.095659999999995</v>
      </c>
      <c r="D1403" t="s">
        <v>65</v>
      </c>
      <c r="E1403" s="2" t="s">
        <v>57</v>
      </c>
      <c r="F1403" s="2" t="s">
        <v>118</v>
      </c>
      <c r="G1403" s="2">
        <v>-53.32</v>
      </c>
      <c r="I1403" s="60">
        <f t="shared" si="86"/>
        <v>-53.32</v>
      </c>
      <c r="J1403" s="60">
        <f>IF(OR(I1403="",I1404="",I1405=""),"",(AVERAGEIF(A1403:A$10000,A1403,I1403:I$10000)))</f>
        <v>-53.137692307692312</v>
      </c>
      <c r="K1403" s="60"/>
      <c r="L1403" s="55" t="str">
        <f>IF(O1403="","",A1403)</f>
        <v/>
      </c>
      <c r="M1403" s="60" t="str">
        <f>IF(O1403="","",(VLOOKUP(A1403,A1403:E8387,5,FALSE)))</f>
        <v/>
      </c>
      <c r="N1403" s="55" t="str">
        <f t="shared" si="87"/>
        <v/>
      </c>
      <c r="O1403" s="55" t="str">
        <f t="shared" si="89"/>
        <v/>
      </c>
      <c r="P1403" s="104">
        <f t="shared" si="88"/>
        <v>33.310000000000173</v>
      </c>
      <c r="Q1403" s="58"/>
      <c r="R1403" s="58"/>
      <c r="S1403" s="102"/>
    </row>
    <row r="1404" spans="1:19" ht="12.5" customHeight="1" x14ac:dyDescent="0.35">
      <c r="A1404" s="60">
        <v>30</v>
      </c>
      <c r="B1404" s="60" t="s">
        <v>117</v>
      </c>
      <c r="C1404" s="68">
        <v>71.12612</v>
      </c>
      <c r="D1404" s="58" t="s">
        <v>65</v>
      </c>
      <c r="E1404" s="60" t="s">
        <v>57</v>
      </c>
      <c r="F1404" s="60" t="s">
        <v>118</v>
      </c>
      <c r="G1404" s="60">
        <v>-43.2</v>
      </c>
      <c r="H1404" s="60"/>
      <c r="I1404" s="60">
        <f t="shared" si="86"/>
        <v>-43.2</v>
      </c>
      <c r="J1404" s="60">
        <f>IF(OR(I1404="",I1405="",I1406=""),"",(AVERAGEIF(A1404:A$10000,A1404,I1404:I$10000)))</f>
        <v>-53.122500000000002</v>
      </c>
      <c r="K1404" s="60"/>
      <c r="L1404" s="60" t="str">
        <f>IF(O1404="","",A1404)</f>
        <v/>
      </c>
      <c r="M1404" s="60" t="str">
        <f>IF(O1404="","",(VLOOKUP(A1404,A1404:E8388,5,FALSE)))</f>
        <v/>
      </c>
      <c r="N1404" s="60" t="str">
        <f t="shared" si="87"/>
        <v/>
      </c>
      <c r="O1404" s="60" t="str">
        <f t="shared" si="89"/>
        <v/>
      </c>
      <c r="P1404" s="103">
        <f t="shared" si="88"/>
        <v>30.460000000005039</v>
      </c>
      <c r="Q1404" s="58"/>
      <c r="R1404" s="58"/>
      <c r="S1404" s="102"/>
    </row>
    <row r="1405" spans="1:19" ht="12.5" customHeight="1" x14ac:dyDescent="0.35">
      <c r="A1405" s="2">
        <v>30</v>
      </c>
      <c r="B1405" s="2" t="s">
        <v>117</v>
      </c>
      <c r="C1405" s="67">
        <v>71.148520000000005</v>
      </c>
      <c r="D1405" t="s">
        <v>65</v>
      </c>
      <c r="E1405" s="2" t="s">
        <v>57</v>
      </c>
      <c r="F1405" s="2" t="s">
        <v>118</v>
      </c>
      <c r="G1405" s="2">
        <v>-41.12</v>
      </c>
      <c r="I1405" s="60">
        <f t="shared" si="86"/>
        <v>-41.12</v>
      </c>
      <c r="J1405" s="60">
        <f>IF(OR(I1405="",I1406="",I1407=""),"",(AVERAGEIF(A1405:A$10000,A1405,I1405:I$10000)))</f>
        <v>-54.024545454545454</v>
      </c>
      <c r="K1405" s="60"/>
      <c r="L1405" s="55" t="str">
        <f>IF(O1405="","",A1405)</f>
        <v/>
      </c>
      <c r="M1405" s="60" t="str">
        <f>IF(O1405="","",(VLOOKUP(A1405,A1405:E8389,5,FALSE)))</f>
        <v/>
      </c>
      <c r="N1405" s="55" t="str">
        <f t="shared" si="87"/>
        <v/>
      </c>
      <c r="O1405" s="55" t="str">
        <f t="shared" si="89"/>
        <v/>
      </c>
      <c r="P1405" s="104">
        <f t="shared" si="88"/>
        <v>22.400000000004638</v>
      </c>
      <c r="Q1405" s="58"/>
      <c r="R1405" s="58"/>
      <c r="S1405" s="102"/>
    </row>
    <row r="1406" spans="1:19" ht="12.5" customHeight="1" x14ac:dyDescent="0.35">
      <c r="A1406" s="60">
        <v>30</v>
      </c>
      <c r="B1406" s="60" t="s">
        <v>117</v>
      </c>
      <c r="C1406" s="68">
        <v>71.173029999999997</v>
      </c>
      <c r="D1406" s="58" t="s">
        <v>65</v>
      </c>
      <c r="E1406" s="60" t="s">
        <v>57</v>
      </c>
      <c r="F1406" s="60" t="s">
        <v>118</v>
      </c>
      <c r="G1406" s="60">
        <v>-52.73</v>
      </c>
      <c r="H1406" s="60"/>
      <c r="I1406" s="60">
        <f t="shared" si="86"/>
        <v>-52.73</v>
      </c>
      <c r="J1406" s="60">
        <f>IF(OR(I1406="",I1407="",I1408=""),"",(AVERAGEIF(A1406:A$10000,A1406,I1406:I$10000)))</f>
        <v>-55.314999999999984</v>
      </c>
      <c r="K1406" s="60"/>
      <c r="L1406" s="60" t="str">
        <f>IF(O1406="","",A1406)</f>
        <v/>
      </c>
      <c r="M1406" s="60" t="str">
        <f>IF(O1406="","",(VLOOKUP(A1406,A1406:E8390,5,FALSE)))</f>
        <v/>
      </c>
      <c r="N1406" s="60" t="str">
        <f t="shared" si="87"/>
        <v/>
      </c>
      <c r="O1406" s="60" t="str">
        <f t="shared" si="89"/>
        <v/>
      </c>
      <c r="P1406" s="103">
        <f t="shared" si="88"/>
        <v>24.50999999999226</v>
      </c>
      <c r="Q1406" s="58"/>
      <c r="R1406" s="58"/>
      <c r="S1406" s="102"/>
    </row>
    <row r="1407" spans="1:19" ht="12.5" customHeight="1" x14ac:dyDescent="0.35">
      <c r="A1407" s="2">
        <v>30</v>
      </c>
      <c r="B1407" s="2" t="s">
        <v>117</v>
      </c>
      <c r="C1407" s="67">
        <v>71.198930000000004</v>
      </c>
      <c r="D1407" t="s">
        <v>65</v>
      </c>
      <c r="E1407" s="2" t="s">
        <v>57</v>
      </c>
      <c r="F1407" s="2" t="s">
        <v>118</v>
      </c>
      <c r="G1407" s="2">
        <v>-64.3</v>
      </c>
      <c r="I1407" s="60">
        <f t="shared" si="86"/>
        <v>-64.3</v>
      </c>
      <c r="J1407" s="60">
        <f>IF(OR(I1407="",I1408="",I1409=""),"",(AVERAGEIF(A1407:A$10000,A1407,I1407:I$10000)))</f>
        <v>-55.602222222222217</v>
      </c>
      <c r="K1407" s="60"/>
      <c r="L1407" s="55" t="str">
        <f>IF(O1407="","",A1407)</f>
        <v/>
      </c>
      <c r="M1407" s="60" t="str">
        <f>IF(O1407="","",(VLOOKUP(A1407,A1407:E8391,5,FALSE)))</f>
        <v/>
      </c>
      <c r="N1407" s="55" t="str">
        <f t="shared" si="87"/>
        <v/>
      </c>
      <c r="O1407" s="55" t="str">
        <f t="shared" si="89"/>
        <v/>
      </c>
      <c r="P1407" s="104">
        <f t="shared" si="88"/>
        <v>25.90000000000714</v>
      </c>
      <c r="Q1407" s="58"/>
      <c r="R1407" s="58"/>
      <c r="S1407" s="102"/>
    </row>
    <row r="1408" spans="1:19" ht="12.5" customHeight="1" x14ac:dyDescent="0.35">
      <c r="A1408" s="60">
        <v>30</v>
      </c>
      <c r="B1408" s="60" t="s">
        <v>117</v>
      </c>
      <c r="C1408" s="68">
        <v>71.225909999999999</v>
      </c>
      <c r="D1408" s="58" t="s">
        <v>65</v>
      </c>
      <c r="E1408" s="60" t="s">
        <v>57</v>
      </c>
      <c r="F1408" s="60" t="s">
        <v>118</v>
      </c>
      <c r="G1408" s="60">
        <v>-73.48</v>
      </c>
      <c r="H1408" s="60"/>
      <c r="I1408" s="60">
        <f t="shared" si="86"/>
        <v>-73.48</v>
      </c>
      <c r="J1408" s="60">
        <f>IF(OR(I1408="",I1409="",I1410=""),"",(AVERAGEIF(A1408:A$10000,A1408,I1408:I$10000)))</f>
        <v>-54.515000000000001</v>
      </c>
      <c r="K1408" s="60"/>
      <c r="L1408" s="60" t="str">
        <f>IF(O1408="","",A1408)</f>
        <v/>
      </c>
      <c r="M1408" s="60" t="str">
        <f>IF(O1408="","",(VLOOKUP(A1408,A1408:E8392,5,FALSE)))</f>
        <v/>
      </c>
      <c r="N1408" s="60" t="str">
        <f t="shared" si="87"/>
        <v/>
      </c>
      <c r="O1408" s="60" t="str">
        <f t="shared" si="89"/>
        <v/>
      </c>
      <c r="P1408" s="103">
        <f t="shared" si="88"/>
        <v>26.979999999994675</v>
      </c>
      <c r="Q1408" s="58"/>
      <c r="R1408" s="58"/>
      <c r="S1408" s="102"/>
    </row>
    <row r="1409" spans="1:19" ht="12.5" customHeight="1" x14ac:dyDescent="0.35">
      <c r="A1409" s="2">
        <v>30</v>
      </c>
      <c r="B1409" s="2" t="s">
        <v>117</v>
      </c>
      <c r="C1409" s="67">
        <v>71.250299999999996</v>
      </c>
      <c r="D1409" t="s">
        <v>65</v>
      </c>
      <c r="E1409" s="2" t="s">
        <v>57</v>
      </c>
      <c r="F1409" s="2" t="s">
        <v>118</v>
      </c>
      <c r="G1409" s="2">
        <v>-60.04</v>
      </c>
      <c r="I1409" s="60">
        <f t="shared" si="86"/>
        <v>-60.04</v>
      </c>
      <c r="J1409" s="60">
        <f>IF(OR(I1409="",I1410="",I1411=""),"",(AVERAGEIF(A1409:A$10000,A1409,I1409:I$10000)))</f>
        <v>-51.805714285714281</v>
      </c>
      <c r="K1409" s="60"/>
      <c r="L1409" s="55" t="str">
        <f>IF(O1409="","",A1409)</f>
        <v/>
      </c>
      <c r="M1409" s="60" t="str">
        <f>IF(O1409="","",(VLOOKUP(A1409,A1409:E8393,5,FALSE)))</f>
        <v/>
      </c>
      <c r="N1409" s="55" t="str">
        <f t="shared" si="87"/>
        <v/>
      </c>
      <c r="O1409" s="55" t="str">
        <f t="shared" si="89"/>
        <v/>
      </c>
      <c r="P1409" s="104">
        <f t="shared" si="88"/>
        <v>24.389999999996803</v>
      </c>
      <c r="Q1409" s="58"/>
      <c r="R1409" s="58"/>
      <c r="S1409" s="102"/>
    </row>
    <row r="1410" spans="1:19" ht="12.5" customHeight="1" x14ac:dyDescent="0.35">
      <c r="A1410" s="60">
        <v>30</v>
      </c>
      <c r="B1410" s="60" t="s">
        <v>117</v>
      </c>
      <c r="C1410" s="68">
        <v>71.274860000000004</v>
      </c>
      <c r="D1410" s="58" t="s">
        <v>65</v>
      </c>
      <c r="E1410" s="60" t="s">
        <v>57</v>
      </c>
      <c r="F1410" s="60" t="s">
        <v>118</v>
      </c>
      <c r="G1410" s="60">
        <v>-51.62</v>
      </c>
      <c r="H1410" s="60"/>
      <c r="I1410" s="60">
        <f t="shared" si="86"/>
        <v>-51.62</v>
      </c>
      <c r="J1410" s="60">
        <f>IF(OR(I1410="",I1411="",I1412=""),"",(AVERAGEIF(A1410:A$10000,A1410,I1410:I$10000)))</f>
        <v>-50.433333333333337</v>
      </c>
      <c r="K1410" s="60"/>
      <c r="L1410" s="60" t="str">
        <f>IF(O1410="","",A1410)</f>
        <v/>
      </c>
      <c r="M1410" s="60" t="str">
        <f>IF(O1410="","",(VLOOKUP(A1410,A1410:E8394,5,FALSE)))</f>
        <v/>
      </c>
      <c r="N1410" s="60" t="str">
        <f t="shared" si="87"/>
        <v/>
      </c>
      <c r="O1410" s="60" t="str">
        <f t="shared" si="89"/>
        <v/>
      </c>
      <c r="P1410" s="103">
        <f t="shared" si="88"/>
        <v>24.560000000008131</v>
      </c>
      <c r="Q1410" s="58"/>
      <c r="R1410" s="58"/>
      <c r="S1410" s="102"/>
    </row>
    <row r="1411" spans="1:19" ht="12.5" customHeight="1" x14ac:dyDescent="0.35">
      <c r="A1411" s="2">
        <v>30</v>
      </c>
      <c r="B1411" s="2" t="s">
        <v>117</v>
      </c>
      <c r="C1411" s="67">
        <v>71.299099999999996</v>
      </c>
      <c r="D1411" t="s">
        <v>65</v>
      </c>
      <c r="E1411" s="2" t="s">
        <v>57</v>
      </c>
      <c r="F1411" s="2" t="s">
        <v>118</v>
      </c>
      <c r="G1411" s="2">
        <v>-40.520000000000003</v>
      </c>
      <c r="I1411" s="60">
        <f t="shared" si="86"/>
        <v>-40.520000000000003</v>
      </c>
      <c r="J1411" s="60">
        <f>IF(OR(I1411="",I1412="",I1413=""),"",(AVERAGEIF(A1411:A$10000,A1411,I1411:I$10000)))</f>
        <v>-50.196000000000005</v>
      </c>
      <c r="K1411" s="60"/>
      <c r="L1411" s="55" t="str">
        <f>IF(O1411="","",A1411)</f>
        <v/>
      </c>
      <c r="M1411" s="60" t="str">
        <f>IF(O1411="","",(VLOOKUP(A1411,A1411:E8395,5,FALSE)))</f>
        <v/>
      </c>
      <c r="N1411" s="55" t="str">
        <f t="shared" si="87"/>
        <v/>
      </c>
      <c r="O1411" s="55" t="str">
        <f t="shared" si="89"/>
        <v/>
      </c>
      <c r="P1411" s="104">
        <f t="shared" si="88"/>
        <v>24.239999999991824</v>
      </c>
      <c r="Q1411" s="58"/>
      <c r="R1411" s="58"/>
      <c r="S1411" s="102"/>
    </row>
    <row r="1412" spans="1:19" ht="12.5" customHeight="1" x14ac:dyDescent="0.35">
      <c r="A1412" s="60">
        <v>30</v>
      </c>
      <c r="B1412" s="60" t="s">
        <v>117</v>
      </c>
      <c r="C1412" s="68">
        <v>71.320989999999995</v>
      </c>
      <c r="D1412" s="58" t="s">
        <v>65</v>
      </c>
      <c r="E1412" s="60" t="s">
        <v>57</v>
      </c>
      <c r="F1412" s="60" t="s">
        <v>118</v>
      </c>
      <c r="G1412" s="60">
        <v>-52.89</v>
      </c>
      <c r="H1412" s="60"/>
      <c r="I1412" s="60">
        <f t="shared" si="86"/>
        <v>-52.89</v>
      </c>
      <c r="J1412" s="60">
        <f>IF(OR(I1412="",I1413="",I1414=""),"",(AVERAGEIF(A1412:A$10000,A1412,I1412:I$10000)))</f>
        <v>-52.615000000000002</v>
      </c>
      <c r="K1412" s="60"/>
      <c r="L1412" s="60" t="str">
        <f>IF(O1412="","",A1412)</f>
        <v/>
      </c>
      <c r="M1412" s="60" t="str">
        <f>IF(O1412="","",(VLOOKUP(A1412,A1412:E8396,5,FALSE)))</f>
        <v/>
      </c>
      <c r="N1412" s="60" t="str">
        <f t="shared" si="87"/>
        <v/>
      </c>
      <c r="O1412" s="60" t="str">
        <f t="shared" si="89"/>
        <v/>
      </c>
      <c r="P1412" s="103">
        <f t="shared" si="88"/>
        <v>21.889999999999077</v>
      </c>
      <c r="Q1412" s="58"/>
      <c r="R1412" s="58"/>
      <c r="S1412" s="102"/>
    </row>
    <row r="1413" spans="1:19" ht="12.5" customHeight="1" x14ac:dyDescent="0.35">
      <c r="A1413" s="2">
        <v>30</v>
      </c>
      <c r="B1413" s="2" t="s">
        <v>117</v>
      </c>
      <c r="C1413" s="67">
        <v>71.341800000000006</v>
      </c>
      <c r="D1413" t="s">
        <v>65</v>
      </c>
      <c r="E1413" s="2" t="s">
        <v>57</v>
      </c>
      <c r="F1413" s="2" t="s">
        <v>118</v>
      </c>
      <c r="G1413" s="2">
        <v>-52.89</v>
      </c>
      <c r="I1413" s="60">
        <f t="shared" si="86"/>
        <v>-52.89</v>
      </c>
      <c r="J1413" s="60">
        <f>IF(OR(I1413="",I1414="",I1415=""),"",(AVERAGEIF(A1413:A$10000,A1413,I1413:I$10000)))</f>
        <v>-52.523333333333333</v>
      </c>
      <c r="K1413" s="60"/>
      <c r="L1413" s="55" t="str">
        <f>IF(O1413="","",A1413)</f>
        <v/>
      </c>
      <c r="M1413" s="60" t="str">
        <f>IF(O1413="","",(VLOOKUP(A1413,A1413:E8397,5,FALSE)))</f>
        <v/>
      </c>
      <c r="N1413" s="55" t="str">
        <f t="shared" si="87"/>
        <v/>
      </c>
      <c r="O1413" s="55" t="str">
        <f t="shared" si="89"/>
        <v/>
      </c>
      <c r="P1413" s="104">
        <f t="shared" si="88"/>
        <v>20.810000000011541</v>
      </c>
      <c r="Q1413" s="58"/>
      <c r="R1413" s="58"/>
      <c r="S1413" s="102"/>
    </row>
    <row r="1414" spans="1:19" ht="12.5" customHeight="1" x14ac:dyDescent="0.35">
      <c r="A1414" s="60">
        <v>30</v>
      </c>
      <c r="B1414" s="60" t="s">
        <v>117</v>
      </c>
      <c r="C1414" s="68">
        <v>71.362369999999999</v>
      </c>
      <c r="D1414" s="58" t="s">
        <v>65</v>
      </c>
      <c r="E1414" s="60" t="s">
        <v>57</v>
      </c>
      <c r="F1414" s="60" t="s">
        <v>118</v>
      </c>
      <c r="G1414" s="60">
        <v>-50.71</v>
      </c>
      <c r="H1414" s="60"/>
      <c r="I1414" s="60">
        <f t="shared" si="86"/>
        <v>-50.71</v>
      </c>
      <c r="J1414" s="60" t="str">
        <f>IF(OR(I1414="",I1415="",I1416=""),"",(AVERAGEIF(A1414:A$10000,A1414,I1414:I$10000)))</f>
        <v/>
      </c>
      <c r="K1414" s="60"/>
      <c r="L1414" s="60" t="str">
        <f>IF(O1414="","",A1414)</f>
        <v/>
      </c>
      <c r="M1414" s="60" t="str">
        <f>IF(O1414="","",(VLOOKUP(A1414,A1414:E8398,5,FALSE)))</f>
        <v/>
      </c>
      <c r="N1414" s="60" t="str">
        <f t="shared" si="87"/>
        <v/>
      </c>
      <c r="O1414" s="60" t="str">
        <f t="shared" si="89"/>
        <v/>
      </c>
      <c r="P1414" s="103">
        <f t="shared" si="88"/>
        <v>20.569999999992206</v>
      </c>
      <c r="Q1414" s="58"/>
      <c r="R1414" s="58"/>
      <c r="S1414" s="102"/>
    </row>
    <row r="1415" spans="1:19" ht="12.5" customHeight="1" x14ac:dyDescent="0.35">
      <c r="A1415" s="2">
        <v>30</v>
      </c>
      <c r="B1415" s="2" t="s">
        <v>117</v>
      </c>
      <c r="C1415" s="67">
        <v>71.384249999999994</v>
      </c>
      <c r="D1415" t="s">
        <v>65</v>
      </c>
      <c r="E1415" s="2" t="s">
        <v>57</v>
      </c>
      <c r="F1415" s="2" t="s">
        <v>118</v>
      </c>
      <c r="G1415" s="2">
        <v>-53.97</v>
      </c>
      <c r="I1415" s="60">
        <f t="shared" si="86"/>
        <v>-53.97</v>
      </c>
      <c r="J1415" s="60" t="str">
        <f>IF(OR(I1415="",I1416="",I1417=""),"",(AVERAGEIF(A1415:A$10000,A1415,I1415:I$10000)))</f>
        <v/>
      </c>
      <c r="K1415" s="60"/>
      <c r="L1415" s="55" t="str">
        <f>IF(O1415="","",A1415)</f>
        <v/>
      </c>
      <c r="M1415" s="60" t="str">
        <f>IF(O1415="","",(VLOOKUP(A1415,A1415:E8399,5,FALSE)))</f>
        <v/>
      </c>
      <c r="N1415" s="55" t="str">
        <f t="shared" si="87"/>
        <v/>
      </c>
      <c r="O1415" s="55" t="str">
        <f t="shared" si="89"/>
        <v/>
      </c>
      <c r="P1415" s="104">
        <f t="shared" si="88"/>
        <v>21.879999999995903</v>
      </c>
      <c r="Q1415" s="58"/>
      <c r="R1415" s="58"/>
      <c r="S1415" s="102"/>
    </row>
    <row r="1416" spans="1:19" ht="12.5" customHeight="1" x14ac:dyDescent="0.35">
      <c r="A1416" s="60">
        <v>31</v>
      </c>
      <c r="B1416" s="60" t="s">
        <v>117</v>
      </c>
      <c r="C1416" s="68">
        <v>72.433419999999998</v>
      </c>
      <c r="D1416" s="58" t="s">
        <v>65</v>
      </c>
      <c r="E1416" s="60" t="s">
        <v>58</v>
      </c>
      <c r="F1416" s="60" t="s">
        <v>118</v>
      </c>
      <c r="G1416" s="60">
        <v>-87.24</v>
      </c>
      <c r="H1416" s="60"/>
      <c r="I1416" s="60" t="str">
        <f t="shared" si="86"/>
        <v/>
      </c>
      <c r="J1416" s="60" t="str">
        <f>IF(OR(I1416="",I1417="",I1418=""),"",(AVERAGEIF(A1416:A$10000,A1416,I1416:I$10000)))</f>
        <v/>
      </c>
      <c r="K1416" s="60"/>
      <c r="L1416" s="60" t="str">
        <f>IF(O1416="","",A1416)</f>
        <v/>
      </c>
      <c r="M1416" s="60" t="str">
        <f>IF(O1416="","",(VLOOKUP(A1416,A1416:E8400,5,FALSE)))</f>
        <v/>
      </c>
      <c r="N1416" s="60" t="str">
        <f t="shared" si="87"/>
        <v/>
      </c>
      <c r="O1416" s="60" t="str">
        <f t="shared" si="89"/>
        <v/>
      </c>
      <c r="P1416" s="103" t="str">
        <f t="shared" si="88"/>
        <v/>
      </c>
      <c r="Q1416" s="58"/>
      <c r="R1416" s="58"/>
      <c r="S1416" s="102"/>
    </row>
    <row r="1417" spans="1:19" ht="12.5" customHeight="1" x14ac:dyDescent="0.35">
      <c r="A1417" s="2">
        <v>31</v>
      </c>
      <c r="B1417" s="2" t="s">
        <v>117</v>
      </c>
      <c r="C1417" s="67">
        <v>72.457790000000003</v>
      </c>
      <c r="D1417" t="s">
        <v>65</v>
      </c>
      <c r="E1417" s="2" t="s">
        <v>58</v>
      </c>
      <c r="F1417" s="2" t="s">
        <v>118</v>
      </c>
      <c r="G1417" s="2">
        <v>-90.8</v>
      </c>
      <c r="I1417" s="60" t="str">
        <f t="shared" si="86"/>
        <v/>
      </c>
      <c r="J1417" s="60" t="str">
        <f>IF(OR(I1417="",I1418="",I1419=""),"",(AVERAGEIF(A1417:A$10000,A1417,I1417:I$10000)))</f>
        <v/>
      </c>
      <c r="K1417" s="60"/>
      <c r="L1417" s="55" t="str">
        <f>IF(O1417="","",A1417)</f>
        <v/>
      </c>
      <c r="M1417" s="60" t="str">
        <f>IF(O1417="","",(VLOOKUP(A1417,A1417:E8401,5,FALSE)))</f>
        <v/>
      </c>
      <c r="N1417" s="55" t="str">
        <f t="shared" si="87"/>
        <v/>
      </c>
      <c r="O1417" s="55" t="str">
        <f t="shared" si="89"/>
        <v/>
      </c>
      <c r="P1417" s="104">
        <f t="shared" si="88"/>
        <v>24.370000000004666</v>
      </c>
      <c r="Q1417" s="58"/>
      <c r="R1417" s="58"/>
      <c r="S1417" s="102"/>
    </row>
    <row r="1418" spans="1:19" ht="12.5" customHeight="1" x14ac:dyDescent="0.35">
      <c r="A1418" s="60">
        <v>31</v>
      </c>
      <c r="B1418" s="60" t="s">
        <v>117</v>
      </c>
      <c r="C1418" s="68">
        <v>72.483699999999999</v>
      </c>
      <c r="D1418" s="58" t="s">
        <v>65</v>
      </c>
      <c r="E1418" s="60" t="s">
        <v>58</v>
      </c>
      <c r="F1418" s="60" t="s">
        <v>118</v>
      </c>
      <c r="G1418" s="60">
        <v>-90.8</v>
      </c>
      <c r="H1418" s="60"/>
      <c r="I1418" s="60" t="str">
        <f t="shared" si="86"/>
        <v/>
      </c>
      <c r="J1418" s="60" t="str">
        <f>IF(OR(I1418="",I1419="",I1420=""),"",(AVERAGEIF(A1418:A$10000,A1418,I1418:I$10000)))</f>
        <v/>
      </c>
      <c r="K1418" s="60"/>
      <c r="L1418" s="60" t="str">
        <f>IF(O1418="","",A1418)</f>
        <v/>
      </c>
      <c r="M1418" s="60" t="str">
        <f>IF(O1418="","",(VLOOKUP(A1418,A1418:E8402,5,FALSE)))</f>
        <v/>
      </c>
      <c r="N1418" s="60" t="str">
        <f t="shared" si="87"/>
        <v/>
      </c>
      <c r="O1418" s="60" t="str">
        <f t="shared" si="89"/>
        <v/>
      </c>
      <c r="P1418" s="103">
        <f t="shared" si="88"/>
        <v>25.909999999996103</v>
      </c>
      <c r="Q1418" s="58"/>
      <c r="R1418" s="58"/>
      <c r="S1418" s="102"/>
    </row>
    <row r="1419" spans="1:19" ht="12.5" customHeight="1" x14ac:dyDescent="0.35">
      <c r="A1419" s="2">
        <v>31</v>
      </c>
      <c r="B1419" s="2" t="s">
        <v>117</v>
      </c>
      <c r="C1419" s="67">
        <v>72.509299999999996</v>
      </c>
      <c r="D1419" t="s">
        <v>65</v>
      </c>
      <c r="E1419" s="2" t="s">
        <v>58</v>
      </c>
      <c r="F1419" s="2" t="s">
        <v>118</v>
      </c>
      <c r="G1419" s="2">
        <v>-89.56</v>
      </c>
      <c r="I1419" s="60" t="str">
        <f t="shared" si="86"/>
        <v/>
      </c>
      <c r="J1419" s="60" t="str">
        <f>IF(OR(I1419="",I1420="",I1421=""),"",(AVERAGEIF(A1419:A$10000,A1419,I1419:I$10000)))</f>
        <v/>
      </c>
      <c r="K1419" s="60"/>
      <c r="L1419" s="55" t="str">
        <f>IF(O1419="","",A1419)</f>
        <v/>
      </c>
      <c r="M1419" s="60" t="str">
        <f>IF(O1419="","",(VLOOKUP(A1419,A1419:E8403,5,FALSE)))</f>
        <v/>
      </c>
      <c r="N1419" s="55" t="str">
        <f t="shared" si="87"/>
        <v/>
      </c>
      <c r="O1419" s="55" t="str">
        <f t="shared" si="89"/>
        <v/>
      </c>
      <c r="P1419" s="104">
        <f t="shared" si="88"/>
        <v>25.599999999997181</v>
      </c>
      <c r="Q1419" s="58"/>
      <c r="R1419" s="58"/>
      <c r="S1419" s="102"/>
    </row>
    <row r="1420" spans="1:19" ht="12.5" customHeight="1" x14ac:dyDescent="0.35">
      <c r="A1420" s="60">
        <v>31</v>
      </c>
      <c r="B1420" s="60" t="s">
        <v>117</v>
      </c>
      <c r="C1420" s="68">
        <v>72.535820000000001</v>
      </c>
      <c r="D1420" s="58" t="s">
        <v>65</v>
      </c>
      <c r="E1420" s="60" t="s">
        <v>58</v>
      </c>
      <c r="F1420" s="60" t="s">
        <v>118</v>
      </c>
      <c r="G1420" s="60">
        <v>-93.34</v>
      </c>
      <c r="H1420" s="60"/>
      <c r="I1420" s="60" t="str">
        <f t="shared" si="86"/>
        <v/>
      </c>
      <c r="J1420" s="60" t="str">
        <f>IF(OR(I1420="",I1421="",I1422=""),"",(AVERAGEIF(A1420:A$10000,A1420,I1420:I$10000)))</f>
        <v/>
      </c>
      <c r="K1420" s="60"/>
      <c r="L1420" s="60" t="str">
        <f>IF(O1420="","",A1420)</f>
        <v/>
      </c>
      <c r="M1420" s="60" t="str">
        <f>IF(O1420="","",(VLOOKUP(A1420,A1420:E8404,5,FALSE)))</f>
        <v/>
      </c>
      <c r="N1420" s="60" t="str">
        <f t="shared" si="87"/>
        <v/>
      </c>
      <c r="O1420" s="60" t="str">
        <f t="shared" si="89"/>
        <v/>
      </c>
      <c r="P1420" s="103">
        <f t="shared" si="88"/>
        <v>26.520000000004984</v>
      </c>
      <c r="Q1420" s="58"/>
      <c r="R1420" s="58"/>
      <c r="S1420" s="102"/>
    </row>
    <row r="1421" spans="1:19" ht="12.5" customHeight="1" x14ac:dyDescent="0.35">
      <c r="A1421" s="2">
        <v>31</v>
      </c>
      <c r="B1421" s="2" t="s">
        <v>117</v>
      </c>
      <c r="C1421" s="67">
        <v>72.559929999999994</v>
      </c>
      <c r="D1421" t="s">
        <v>65</v>
      </c>
      <c r="E1421" s="2" t="s">
        <v>58</v>
      </c>
      <c r="F1421" s="2" t="s">
        <v>118</v>
      </c>
      <c r="G1421" s="2">
        <v>-94.9</v>
      </c>
      <c r="I1421" s="60" t="str">
        <f t="shared" si="86"/>
        <v/>
      </c>
      <c r="J1421" s="60" t="str">
        <f>IF(OR(I1421="",I1422="",I1423=""),"",(AVERAGEIF(A1421:A$10000,A1421,I1421:I$10000)))</f>
        <v/>
      </c>
      <c r="K1421" s="60"/>
      <c r="L1421" s="55" t="str">
        <f>IF(O1421="","",A1421)</f>
        <v/>
      </c>
      <c r="M1421" s="60" t="str">
        <f>IF(O1421="","",(VLOOKUP(A1421,A1421:E8405,5,FALSE)))</f>
        <v/>
      </c>
      <c r="N1421" s="55" t="str">
        <f t="shared" si="87"/>
        <v/>
      </c>
      <c r="O1421" s="55" t="str">
        <f t="shared" si="89"/>
        <v/>
      </c>
      <c r="P1421" s="104">
        <f t="shared" si="88"/>
        <v>24.109999999993192</v>
      </c>
      <c r="Q1421" s="58"/>
      <c r="R1421" s="58"/>
      <c r="S1421" s="102"/>
    </row>
    <row r="1422" spans="1:19" ht="12.5" customHeight="1" x14ac:dyDescent="0.35">
      <c r="A1422" s="60">
        <v>31</v>
      </c>
      <c r="B1422" s="60" t="s">
        <v>117</v>
      </c>
      <c r="C1422" s="68">
        <v>72.58981</v>
      </c>
      <c r="D1422" s="58" t="s">
        <v>65</v>
      </c>
      <c r="E1422" s="60" t="s">
        <v>58</v>
      </c>
      <c r="F1422" s="60" t="s">
        <v>118</v>
      </c>
      <c r="G1422" s="60">
        <v>-97.74</v>
      </c>
      <c r="H1422" s="60"/>
      <c r="I1422" s="60" t="str">
        <f t="shared" si="86"/>
        <v/>
      </c>
      <c r="J1422" s="60" t="str">
        <f>IF(OR(I1422="",I1423="",I1424=""),"",(AVERAGEIF(A1422:A$10000,A1422,I1422:I$10000)))</f>
        <v/>
      </c>
      <c r="K1422" s="60"/>
      <c r="L1422" s="60" t="str">
        <f>IF(O1422="","",A1422)</f>
        <v/>
      </c>
      <c r="M1422" s="60" t="str">
        <f>IF(O1422="","",(VLOOKUP(A1422,A1422:E8406,5,FALSE)))</f>
        <v/>
      </c>
      <c r="N1422" s="60" t="str">
        <f t="shared" si="87"/>
        <v/>
      </c>
      <c r="O1422" s="60" t="str">
        <f t="shared" si="89"/>
        <v/>
      </c>
      <c r="P1422" s="103">
        <f t="shared" si="88"/>
        <v>29.88000000000568</v>
      </c>
      <c r="Q1422" s="58"/>
      <c r="R1422" s="58"/>
      <c r="S1422" s="102"/>
    </row>
    <row r="1423" spans="1:19" ht="12.5" customHeight="1" x14ac:dyDescent="0.35">
      <c r="A1423" s="2">
        <v>31</v>
      </c>
      <c r="B1423" s="2" t="s">
        <v>117</v>
      </c>
      <c r="C1423" s="67">
        <v>72.616129999999998</v>
      </c>
      <c r="D1423" t="s">
        <v>65</v>
      </c>
      <c r="E1423" s="2" t="s">
        <v>58</v>
      </c>
      <c r="F1423" s="2" t="s">
        <v>118</v>
      </c>
      <c r="G1423" s="2">
        <v>-95.15</v>
      </c>
      <c r="I1423" s="60" t="str">
        <f t="shared" si="86"/>
        <v/>
      </c>
      <c r="J1423" s="60" t="str">
        <f>IF(OR(I1423="",I1424="",I1425=""),"",(AVERAGEIF(A1423:A$10000,A1423,I1423:I$10000)))</f>
        <v/>
      </c>
      <c r="K1423" s="60"/>
      <c r="L1423" s="55" t="str">
        <f>IF(O1423="","",A1423)</f>
        <v/>
      </c>
      <c r="M1423" s="60" t="str">
        <f>IF(O1423="","",(VLOOKUP(A1423,A1423:E8407,5,FALSE)))</f>
        <v/>
      </c>
      <c r="N1423" s="55" t="str">
        <f t="shared" si="87"/>
        <v/>
      </c>
      <c r="O1423" s="55" t="str">
        <f t="shared" si="89"/>
        <v/>
      </c>
      <c r="P1423" s="104">
        <f t="shared" si="88"/>
        <v>26.319999999998345</v>
      </c>
      <c r="Q1423" s="58"/>
      <c r="R1423" s="58"/>
      <c r="S1423" s="102"/>
    </row>
    <row r="1424" spans="1:19" ht="12.5" customHeight="1" x14ac:dyDescent="0.35">
      <c r="A1424" s="60">
        <v>31</v>
      </c>
      <c r="B1424" s="60" t="s">
        <v>117</v>
      </c>
      <c r="C1424" s="68">
        <v>72.635480000000001</v>
      </c>
      <c r="D1424" s="58" t="s">
        <v>65</v>
      </c>
      <c r="E1424" s="60" t="s">
        <v>58</v>
      </c>
      <c r="F1424" s="60" t="s">
        <v>118</v>
      </c>
      <c r="G1424" s="60">
        <v>-98.04</v>
      </c>
      <c r="H1424" s="60"/>
      <c r="I1424" s="60" t="str">
        <f t="shared" si="86"/>
        <v/>
      </c>
      <c r="J1424" s="60" t="str">
        <f>IF(OR(I1424="",I1425="",I1426=""),"",(AVERAGEIF(A1424:A$10000,A1424,I1424:I$10000)))</f>
        <v/>
      </c>
      <c r="K1424" s="60"/>
      <c r="L1424" s="60" t="str">
        <f>IF(O1424="","",A1424)</f>
        <v/>
      </c>
      <c r="M1424" s="60" t="str">
        <f>IF(O1424="","",(VLOOKUP(A1424,A1424:E8408,5,FALSE)))</f>
        <v/>
      </c>
      <c r="N1424" s="60" t="str">
        <f t="shared" si="87"/>
        <v/>
      </c>
      <c r="O1424" s="60" t="str">
        <f t="shared" si="89"/>
        <v/>
      </c>
      <c r="P1424" s="103">
        <f t="shared" si="88"/>
        <v>19.350000000002865</v>
      </c>
      <c r="Q1424" s="58"/>
      <c r="R1424" s="58"/>
      <c r="S1424" s="102"/>
    </row>
    <row r="1425" spans="1:19" ht="12.5" customHeight="1" x14ac:dyDescent="0.35">
      <c r="A1425" s="2">
        <v>31</v>
      </c>
      <c r="B1425" s="2" t="s">
        <v>117</v>
      </c>
      <c r="C1425" s="67">
        <v>72.656360000000006</v>
      </c>
      <c r="D1425" t="s">
        <v>65</v>
      </c>
      <c r="E1425" s="2" t="s">
        <v>58</v>
      </c>
      <c r="F1425" s="2" t="s">
        <v>118</v>
      </c>
      <c r="G1425" s="2">
        <v>-94.53</v>
      </c>
      <c r="I1425" s="60" t="str">
        <f t="shared" ref="I1425:I1488" si="90">IF(AND(OR(G1424&gt;G$5,G1426&gt;G$5),G1425&gt;G$5),G1425,"")</f>
        <v/>
      </c>
      <c r="J1425" s="60" t="str">
        <f>IF(OR(I1425="",I1426="",I1427=""),"",(AVERAGEIF(A1425:A$10000,A1425,I1425:I$10000)))</f>
        <v/>
      </c>
      <c r="K1425" s="60"/>
      <c r="L1425" s="55" t="str">
        <f>IF(O1425="","",A1425)</f>
        <v/>
      </c>
      <c r="M1425" s="60" t="str">
        <f>IF(O1425="","",(VLOOKUP(A1425,A1425:E8409,5,FALSE)))</f>
        <v/>
      </c>
      <c r="N1425" s="55" t="str">
        <f t="shared" si="87"/>
        <v/>
      </c>
      <c r="O1425" s="55" t="str">
        <f t="shared" si="89"/>
        <v/>
      </c>
      <c r="P1425" s="104">
        <f t="shared" si="88"/>
        <v>20.880000000005339</v>
      </c>
      <c r="Q1425" s="58"/>
      <c r="R1425" s="58"/>
      <c r="S1425" s="102"/>
    </row>
    <row r="1426" spans="1:19" ht="12.5" customHeight="1" x14ac:dyDescent="0.35">
      <c r="A1426" s="60">
        <v>31</v>
      </c>
      <c r="B1426" s="60" t="s">
        <v>117</v>
      </c>
      <c r="C1426" s="68">
        <v>72.676929999999999</v>
      </c>
      <c r="D1426" s="58" t="s">
        <v>65</v>
      </c>
      <c r="E1426" s="60" t="s">
        <v>58</v>
      </c>
      <c r="F1426" s="60" t="s">
        <v>118</v>
      </c>
      <c r="G1426" s="60">
        <v>-94.53</v>
      </c>
      <c r="H1426" s="60"/>
      <c r="I1426" s="60" t="str">
        <f t="shared" si="90"/>
        <v/>
      </c>
      <c r="J1426" s="60" t="str">
        <f>IF(OR(I1426="",I1427="",I1428=""),"",(AVERAGEIF(A1426:A$10000,A1426,I1426:I$10000)))</f>
        <v/>
      </c>
      <c r="K1426" s="60"/>
      <c r="L1426" s="60" t="str">
        <f>IF(O1426="","",A1426)</f>
        <v/>
      </c>
      <c r="M1426" s="60" t="str">
        <f>IF(O1426="","",(VLOOKUP(A1426,A1426:E8410,5,FALSE)))</f>
        <v/>
      </c>
      <c r="N1426" s="60" t="str">
        <f t="shared" ref="N1426:N1489" si="91">IF(L1426="","",I1426)</f>
        <v/>
      </c>
      <c r="O1426" s="60" t="str">
        <f t="shared" si="89"/>
        <v/>
      </c>
      <c r="P1426" s="103">
        <f t="shared" ref="P1426:P1489" si="92">IF(A1426=A1425,ABS(C1426-C1425)*1000,"")</f>
        <v>20.569999999992206</v>
      </c>
      <c r="Q1426" s="58"/>
      <c r="R1426" s="58"/>
      <c r="S1426" s="102"/>
    </row>
    <row r="1427" spans="1:19" ht="12.5" customHeight="1" x14ac:dyDescent="0.35">
      <c r="A1427" s="2">
        <v>31</v>
      </c>
      <c r="B1427" s="2" t="s">
        <v>117</v>
      </c>
      <c r="C1427" s="67">
        <v>72.700289999999995</v>
      </c>
      <c r="D1427" t="s">
        <v>65</v>
      </c>
      <c r="E1427" s="2" t="s">
        <v>58</v>
      </c>
      <c r="F1427" s="2" t="s">
        <v>118</v>
      </c>
      <c r="G1427" s="2">
        <v>-94.04</v>
      </c>
      <c r="I1427" s="60" t="str">
        <f t="shared" si="90"/>
        <v/>
      </c>
      <c r="J1427" s="60" t="str">
        <f>IF(OR(I1427="",I1428="",I1429=""),"",(AVERAGEIF(A1427:A$10000,A1427,I1427:I$10000)))</f>
        <v/>
      </c>
      <c r="K1427" s="60"/>
      <c r="L1427" s="55" t="str">
        <f>IF(O1427="","",A1427)</f>
        <v/>
      </c>
      <c r="M1427" s="60" t="str">
        <f>IF(O1427="","",(VLOOKUP(A1427,A1427:E8411,5,FALSE)))</f>
        <v/>
      </c>
      <c r="N1427" s="55" t="str">
        <f t="shared" si="91"/>
        <v/>
      </c>
      <c r="O1427" s="55" t="str">
        <f t="shared" si="89"/>
        <v/>
      </c>
      <c r="P1427" s="104">
        <f t="shared" si="92"/>
        <v>23.359999999996717</v>
      </c>
      <c r="Q1427" s="58"/>
      <c r="R1427" s="58"/>
      <c r="S1427" s="102"/>
    </row>
    <row r="1428" spans="1:19" ht="12.5" customHeight="1" x14ac:dyDescent="0.35">
      <c r="A1428" s="60">
        <v>31</v>
      </c>
      <c r="B1428" s="60" t="s">
        <v>117</v>
      </c>
      <c r="C1428" s="68">
        <v>72.72587</v>
      </c>
      <c r="D1428" s="58" t="s">
        <v>65</v>
      </c>
      <c r="E1428" s="60" t="s">
        <v>58</v>
      </c>
      <c r="F1428" s="60" t="s">
        <v>118</v>
      </c>
      <c r="G1428" s="60">
        <v>-92.45</v>
      </c>
      <c r="H1428" s="60"/>
      <c r="I1428" s="60" t="str">
        <f t="shared" si="90"/>
        <v/>
      </c>
      <c r="J1428" s="60" t="str">
        <f>IF(OR(I1428="",I1429="",I1430=""),"",(AVERAGEIF(A1428:A$10000,A1428,I1428:I$10000)))</f>
        <v/>
      </c>
      <c r="K1428" s="60"/>
      <c r="L1428" s="60" t="str">
        <f>IF(O1428="","",A1428)</f>
        <v/>
      </c>
      <c r="M1428" s="60" t="str">
        <f>IF(O1428="","",(VLOOKUP(A1428,A1428:E8412,5,FALSE)))</f>
        <v/>
      </c>
      <c r="N1428" s="60" t="str">
        <f t="shared" si="91"/>
        <v/>
      </c>
      <c r="O1428" s="60" t="str">
        <f t="shared" si="89"/>
        <v/>
      </c>
      <c r="P1428" s="103">
        <f t="shared" si="92"/>
        <v>25.580000000005043</v>
      </c>
      <c r="Q1428" s="58"/>
      <c r="R1428" s="58"/>
      <c r="S1428" s="102"/>
    </row>
    <row r="1429" spans="1:19" ht="12.5" customHeight="1" x14ac:dyDescent="0.35">
      <c r="A1429" s="2">
        <v>31</v>
      </c>
      <c r="B1429" s="2" t="s">
        <v>117</v>
      </c>
      <c r="C1429" s="67">
        <v>72.747540000000001</v>
      </c>
      <c r="D1429" t="s">
        <v>65</v>
      </c>
      <c r="E1429" s="2" t="s">
        <v>58</v>
      </c>
      <c r="F1429" s="2" t="s">
        <v>118</v>
      </c>
      <c r="G1429" s="2">
        <v>-97.16</v>
      </c>
      <c r="I1429" s="60" t="str">
        <f t="shared" si="90"/>
        <v/>
      </c>
      <c r="J1429" s="60" t="str">
        <f>IF(OR(I1429="",I1430="",I1431=""),"",(AVERAGEIF(A1429:A$10000,A1429,I1429:I$10000)))</f>
        <v/>
      </c>
      <c r="K1429" s="60"/>
      <c r="L1429" s="55" t="str">
        <f>IF(O1429="","",A1429)</f>
        <v/>
      </c>
      <c r="M1429" s="60" t="str">
        <f>IF(O1429="","",(VLOOKUP(A1429,A1429:E8413,5,FALSE)))</f>
        <v/>
      </c>
      <c r="N1429" s="55" t="str">
        <f t="shared" si="91"/>
        <v/>
      </c>
      <c r="O1429" s="55" t="str">
        <f t="shared" si="89"/>
        <v/>
      </c>
      <c r="P1429" s="104">
        <f t="shared" si="92"/>
        <v>21.6700000000003</v>
      </c>
      <c r="Q1429" s="58"/>
      <c r="R1429" s="58"/>
      <c r="S1429" s="102"/>
    </row>
    <row r="1430" spans="1:19" ht="12.5" customHeight="1" x14ac:dyDescent="0.35">
      <c r="A1430" s="60">
        <v>31</v>
      </c>
      <c r="B1430" s="60" t="s">
        <v>117</v>
      </c>
      <c r="C1430" s="68">
        <v>72.768050000000002</v>
      </c>
      <c r="D1430" s="58" t="s">
        <v>65</v>
      </c>
      <c r="E1430" s="60" t="s">
        <v>58</v>
      </c>
      <c r="F1430" s="60" t="s">
        <v>118</v>
      </c>
      <c r="G1430" s="60">
        <v>-97.74</v>
      </c>
      <c r="H1430" s="60"/>
      <c r="I1430" s="60" t="str">
        <f t="shared" si="90"/>
        <v/>
      </c>
      <c r="J1430" s="60" t="str">
        <f>IF(OR(I1430="",I1431="",I1432=""),"",(AVERAGEIF(A1430:A$10000,A1430,I1430:I$10000)))</f>
        <v/>
      </c>
      <c r="K1430" s="60"/>
      <c r="L1430" s="60" t="str">
        <f>IF(O1430="","",A1430)</f>
        <v/>
      </c>
      <c r="M1430" s="60" t="str">
        <f>IF(O1430="","",(VLOOKUP(A1430,A1430:E8414,5,FALSE)))</f>
        <v/>
      </c>
      <c r="N1430" s="60" t="str">
        <f t="shared" si="91"/>
        <v/>
      </c>
      <c r="O1430" s="60" t="str">
        <f t="shared" si="89"/>
        <v/>
      </c>
      <c r="P1430" s="103">
        <f t="shared" si="92"/>
        <v>20.510000000001583</v>
      </c>
      <c r="Q1430" s="58"/>
      <c r="R1430" s="58"/>
      <c r="S1430" s="102"/>
    </row>
    <row r="1431" spans="1:19" ht="12.5" customHeight="1" x14ac:dyDescent="0.35">
      <c r="A1431" s="2">
        <v>31</v>
      </c>
      <c r="B1431" s="2" t="s">
        <v>117</v>
      </c>
      <c r="C1431" s="67">
        <v>72.789370000000005</v>
      </c>
      <c r="D1431" t="s">
        <v>65</v>
      </c>
      <c r="E1431" s="2" t="s">
        <v>58</v>
      </c>
      <c r="F1431" s="2" t="s">
        <v>118</v>
      </c>
      <c r="G1431" s="2">
        <v>-92.78</v>
      </c>
      <c r="I1431" s="60" t="str">
        <f t="shared" si="90"/>
        <v/>
      </c>
      <c r="J1431" s="60" t="str">
        <f>IF(OR(I1431="",I1432="",I1433=""),"",(AVERAGEIF(A1431:A$10000,A1431,I1431:I$10000)))</f>
        <v/>
      </c>
      <c r="K1431" s="60"/>
      <c r="L1431" s="55" t="str">
        <f>IF(O1431="","",A1431)</f>
        <v/>
      </c>
      <c r="M1431" s="60" t="str">
        <f>IF(O1431="","",(VLOOKUP(A1431,A1431:E8415,5,FALSE)))</f>
        <v/>
      </c>
      <c r="N1431" s="55" t="str">
        <f t="shared" si="91"/>
        <v/>
      </c>
      <c r="O1431" s="55" t="str">
        <f t="shared" si="89"/>
        <v/>
      </c>
      <c r="P1431" s="104">
        <f t="shared" si="92"/>
        <v>21.320000000002892</v>
      </c>
      <c r="Q1431" s="58"/>
      <c r="R1431" s="58"/>
      <c r="S1431" s="102"/>
    </row>
    <row r="1432" spans="1:19" ht="12.5" customHeight="1" x14ac:dyDescent="0.35">
      <c r="A1432" s="60">
        <v>31</v>
      </c>
      <c r="B1432" s="60" t="s">
        <v>117</v>
      </c>
      <c r="C1432" s="68">
        <v>72.811949999999996</v>
      </c>
      <c r="D1432" s="58" t="s">
        <v>65</v>
      </c>
      <c r="E1432" s="60" t="s">
        <v>58</v>
      </c>
      <c r="F1432" s="60" t="s">
        <v>118</v>
      </c>
      <c r="G1432" s="60">
        <v>-95.15</v>
      </c>
      <c r="H1432" s="60"/>
      <c r="I1432" s="60" t="str">
        <f t="shared" si="90"/>
        <v/>
      </c>
      <c r="J1432" s="60" t="str">
        <f>IF(OR(I1432="",I1433="",I1434=""),"",(AVERAGEIF(A1432:A$10000,A1432,I1432:I$10000)))</f>
        <v/>
      </c>
      <c r="K1432" s="60"/>
      <c r="L1432" s="60" t="str">
        <f>IF(O1432="","",A1432)</f>
        <v/>
      </c>
      <c r="M1432" s="60" t="str">
        <f>IF(O1432="","",(VLOOKUP(A1432,A1432:E8416,5,FALSE)))</f>
        <v/>
      </c>
      <c r="N1432" s="60" t="str">
        <f t="shared" si="91"/>
        <v/>
      </c>
      <c r="O1432" s="60" t="str">
        <f t="shared" si="89"/>
        <v/>
      </c>
      <c r="P1432" s="103">
        <f t="shared" si="92"/>
        <v>22.579999999990719</v>
      </c>
      <c r="Q1432" s="58"/>
      <c r="R1432" s="58"/>
      <c r="S1432" s="102"/>
    </row>
    <row r="1433" spans="1:19" ht="12.5" customHeight="1" x14ac:dyDescent="0.35">
      <c r="A1433" s="2">
        <v>31</v>
      </c>
      <c r="B1433" s="2" t="s">
        <v>117</v>
      </c>
      <c r="C1433" s="67">
        <v>72.835660000000004</v>
      </c>
      <c r="D1433" t="s">
        <v>65</v>
      </c>
      <c r="E1433" s="2" t="s">
        <v>58</v>
      </c>
      <c r="F1433" s="2" t="s">
        <v>118</v>
      </c>
      <c r="G1433" s="2">
        <v>-98.65</v>
      </c>
      <c r="I1433" s="60" t="str">
        <f t="shared" si="90"/>
        <v/>
      </c>
      <c r="J1433" s="60" t="str">
        <f>IF(OR(I1433="",I1434="",I1435=""),"",(AVERAGEIF(A1433:A$10000,A1433,I1433:I$10000)))</f>
        <v/>
      </c>
      <c r="K1433" s="60"/>
      <c r="L1433" s="55" t="str">
        <f>IF(O1433="","",A1433)</f>
        <v/>
      </c>
      <c r="M1433" s="60" t="str">
        <f>IF(O1433="","",(VLOOKUP(A1433,A1433:E8417,5,FALSE)))</f>
        <v/>
      </c>
      <c r="N1433" s="55" t="str">
        <f t="shared" si="91"/>
        <v/>
      </c>
      <c r="O1433" s="55" t="str">
        <f t="shared" si="89"/>
        <v/>
      </c>
      <c r="P1433" s="104">
        <f t="shared" si="92"/>
        <v>23.710000000008336</v>
      </c>
      <c r="Q1433" s="58"/>
      <c r="R1433" s="58"/>
      <c r="S1433" s="102"/>
    </row>
    <row r="1434" spans="1:19" ht="12.5" customHeight="1" x14ac:dyDescent="0.35">
      <c r="A1434" s="60">
        <v>31</v>
      </c>
      <c r="B1434" s="60" t="s">
        <v>117</v>
      </c>
      <c r="C1434" s="68">
        <v>72.860140000000001</v>
      </c>
      <c r="D1434" s="58" t="s">
        <v>65</v>
      </c>
      <c r="E1434" s="60" t="s">
        <v>58</v>
      </c>
      <c r="F1434" s="60" t="s">
        <v>118</v>
      </c>
      <c r="G1434" s="60">
        <v>-97.16</v>
      </c>
      <c r="H1434" s="60"/>
      <c r="I1434" s="60" t="str">
        <f t="shared" si="90"/>
        <v/>
      </c>
      <c r="J1434" s="60" t="str">
        <f>IF(OR(I1434="",I1435="",I1436=""),"",(AVERAGEIF(A1434:A$10000,A1434,I1434:I$10000)))</f>
        <v/>
      </c>
      <c r="K1434" s="60"/>
      <c r="L1434" s="60" t="str">
        <f>IF(O1434="","",A1434)</f>
        <v/>
      </c>
      <c r="M1434" s="60" t="str">
        <f>IF(O1434="","",(VLOOKUP(A1434,A1434:E8418,5,FALSE)))</f>
        <v/>
      </c>
      <c r="N1434" s="60" t="str">
        <f t="shared" si="91"/>
        <v/>
      </c>
      <c r="O1434" s="60" t="str">
        <f t="shared" ref="O1434:O1497" si="93">IF(J1434="","",IF(AND(J1433="",J1432="",J1431=""),C1434,""))</f>
        <v/>
      </c>
      <c r="P1434" s="103">
        <f t="shared" si="92"/>
        <v>24.479999999996949</v>
      </c>
      <c r="Q1434" s="58"/>
      <c r="R1434" s="58"/>
      <c r="S1434" s="102"/>
    </row>
    <row r="1435" spans="1:19" ht="12.5" customHeight="1" x14ac:dyDescent="0.35">
      <c r="A1435" s="2">
        <v>31</v>
      </c>
      <c r="B1435" s="2" t="s">
        <v>117</v>
      </c>
      <c r="C1435" s="67">
        <v>72.884479999999996</v>
      </c>
      <c r="D1435" t="s">
        <v>65</v>
      </c>
      <c r="E1435" s="2" t="s">
        <v>58</v>
      </c>
      <c r="F1435" s="2" t="s">
        <v>118</v>
      </c>
      <c r="G1435" s="2">
        <v>-92.02</v>
      </c>
      <c r="I1435" s="60" t="str">
        <f t="shared" si="90"/>
        <v/>
      </c>
      <c r="J1435" s="60" t="str">
        <f>IF(OR(I1435="",I1436="",I1437=""),"",(AVERAGEIF(A1435:A$10000,A1435,I1435:I$10000)))</f>
        <v/>
      </c>
      <c r="K1435" s="60"/>
      <c r="L1435" s="55" t="str">
        <f>IF(O1435="","",A1435)</f>
        <v/>
      </c>
      <c r="M1435" s="60" t="str">
        <f>IF(O1435="","",(VLOOKUP(A1435,A1435:E8419,5,FALSE)))</f>
        <v/>
      </c>
      <c r="N1435" s="55" t="str">
        <f t="shared" si="91"/>
        <v/>
      </c>
      <c r="O1435" s="55" t="str">
        <f t="shared" si="93"/>
        <v/>
      </c>
      <c r="P1435" s="104">
        <f t="shared" si="92"/>
        <v>24.339999999995143</v>
      </c>
      <c r="Q1435" s="58"/>
      <c r="R1435" s="58"/>
      <c r="S1435" s="102"/>
    </row>
    <row r="1436" spans="1:19" ht="12.5" customHeight="1" x14ac:dyDescent="0.35">
      <c r="A1436" s="60">
        <v>31</v>
      </c>
      <c r="B1436" s="60" t="s">
        <v>117</v>
      </c>
      <c r="C1436" s="68">
        <v>72.909880000000001</v>
      </c>
      <c r="D1436" s="58" t="s">
        <v>65</v>
      </c>
      <c r="E1436" s="60" t="s">
        <v>58</v>
      </c>
      <c r="F1436" s="60" t="s">
        <v>118</v>
      </c>
      <c r="G1436" s="60">
        <v>-85.92</v>
      </c>
      <c r="H1436" s="60"/>
      <c r="I1436" s="60" t="str">
        <f t="shared" si="90"/>
        <v/>
      </c>
      <c r="J1436" s="60" t="str">
        <f>IF(OR(I1436="",I1437="",I1438=""),"",(AVERAGEIF(A1436:A$10000,A1436,I1436:I$10000)))</f>
        <v/>
      </c>
      <c r="K1436" s="60"/>
      <c r="L1436" s="60" t="str">
        <f>IF(O1436="","",A1436)</f>
        <v/>
      </c>
      <c r="M1436" s="60" t="str">
        <f>IF(O1436="","",(VLOOKUP(A1436,A1436:E8420,5,FALSE)))</f>
        <v/>
      </c>
      <c r="N1436" s="60" t="str">
        <f t="shared" si="91"/>
        <v/>
      </c>
      <c r="O1436" s="60" t="str">
        <f t="shared" si="93"/>
        <v/>
      </c>
      <c r="P1436" s="103">
        <f t="shared" si="92"/>
        <v>25.400000000004752</v>
      </c>
      <c r="Q1436" s="58"/>
      <c r="R1436" s="58"/>
      <c r="S1436" s="102"/>
    </row>
    <row r="1437" spans="1:19" ht="12.5" customHeight="1" x14ac:dyDescent="0.35">
      <c r="A1437" s="2">
        <v>31</v>
      </c>
      <c r="B1437" s="2" t="s">
        <v>117</v>
      </c>
      <c r="C1437" s="67">
        <v>72.931290000000004</v>
      </c>
      <c r="D1437" t="s">
        <v>65</v>
      </c>
      <c r="E1437" s="2" t="s">
        <v>58</v>
      </c>
      <c r="F1437" s="2" t="s">
        <v>118</v>
      </c>
      <c r="G1437" s="2">
        <v>-98.65</v>
      </c>
      <c r="I1437" s="60" t="str">
        <f t="shared" si="90"/>
        <v/>
      </c>
      <c r="J1437" s="60" t="str">
        <f>IF(OR(I1437="",I1438="",I1439=""),"",(AVERAGEIF(A1437:A$10000,A1437,I1437:I$10000)))</f>
        <v/>
      </c>
      <c r="K1437" s="60"/>
      <c r="L1437" s="55" t="str">
        <f>IF(O1437="","",A1437)</f>
        <v/>
      </c>
      <c r="M1437" s="60" t="str">
        <f>IF(O1437="","",(VLOOKUP(A1437,A1437:E8421,5,FALSE)))</f>
        <v/>
      </c>
      <c r="N1437" s="55" t="str">
        <f t="shared" si="91"/>
        <v/>
      </c>
      <c r="O1437" s="55" t="str">
        <f t="shared" si="93"/>
        <v/>
      </c>
      <c r="P1437" s="104">
        <f t="shared" si="92"/>
        <v>21.410000000003038</v>
      </c>
      <c r="Q1437" s="58"/>
      <c r="R1437" s="58"/>
      <c r="S1437" s="102"/>
    </row>
    <row r="1438" spans="1:19" ht="12.5" customHeight="1" x14ac:dyDescent="0.35">
      <c r="A1438" s="60">
        <v>31</v>
      </c>
      <c r="B1438" s="60" t="s">
        <v>117</v>
      </c>
      <c r="C1438" s="68">
        <v>72.953429999999997</v>
      </c>
      <c r="D1438" s="58" t="s">
        <v>65</v>
      </c>
      <c r="E1438" s="60" t="s">
        <v>58</v>
      </c>
      <c r="F1438" s="60" t="s">
        <v>118</v>
      </c>
      <c r="G1438" s="60">
        <v>-92.24</v>
      </c>
      <c r="H1438" s="60"/>
      <c r="I1438" s="60" t="str">
        <f t="shared" si="90"/>
        <v/>
      </c>
      <c r="J1438" s="60" t="str">
        <f>IF(OR(I1438="",I1439="",I1440=""),"",(AVERAGEIF(A1438:A$10000,A1438,I1438:I$10000)))</f>
        <v/>
      </c>
      <c r="K1438" s="60"/>
      <c r="L1438" s="60" t="str">
        <f>IF(O1438="","",A1438)</f>
        <v/>
      </c>
      <c r="M1438" s="60" t="str">
        <f>IF(O1438="","",(VLOOKUP(A1438,A1438:E8422,5,FALSE)))</f>
        <v/>
      </c>
      <c r="N1438" s="60" t="str">
        <f t="shared" si="91"/>
        <v/>
      </c>
      <c r="O1438" s="60" t="str">
        <f t="shared" si="93"/>
        <v/>
      </c>
      <c r="P1438" s="103">
        <f t="shared" si="92"/>
        <v>22.139999999993165</v>
      </c>
      <c r="Q1438" s="58"/>
      <c r="R1438" s="58"/>
      <c r="S1438" s="102"/>
    </row>
    <row r="1439" spans="1:19" ht="12.5" customHeight="1" x14ac:dyDescent="0.35">
      <c r="A1439" s="2">
        <v>31</v>
      </c>
      <c r="B1439" s="2" t="s">
        <v>117</v>
      </c>
      <c r="C1439" s="67">
        <v>72.977400000000003</v>
      </c>
      <c r="D1439" t="s">
        <v>65</v>
      </c>
      <c r="E1439" s="2" t="s">
        <v>58</v>
      </c>
      <c r="F1439" s="2" t="s">
        <v>118</v>
      </c>
      <c r="G1439" s="2">
        <v>-75.81</v>
      </c>
      <c r="I1439" s="60">
        <f t="shared" si="90"/>
        <v>-75.81</v>
      </c>
      <c r="J1439" s="60">
        <f>IF(OR(I1439="",I1440="",I1441=""),"",(AVERAGEIF(A1439:A$10000,A1439,I1439:I$10000)))</f>
        <v>-62.527058823529416</v>
      </c>
      <c r="K1439" s="60"/>
      <c r="L1439" s="55">
        <f>IF(O1439="","",A1439)</f>
        <v>31</v>
      </c>
      <c r="M1439" s="60" t="str">
        <f>IF(O1439="","",(VLOOKUP(A1439,A1439:E8423,5,FALSE)))</f>
        <v>TaskB</v>
      </c>
      <c r="N1439" s="55">
        <f t="shared" si="91"/>
        <v>-75.81</v>
      </c>
      <c r="O1439" s="55">
        <f t="shared" si="93"/>
        <v>72.977400000000003</v>
      </c>
      <c r="P1439" s="104">
        <f t="shared" si="92"/>
        <v>23.970000000005598</v>
      </c>
      <c r="Q1439" s="58"/>
      <c r="R1439" s="58"/>
      <c r="S1439" s="102"/>
    </row>
    <row r="1440" spans="1:19" ht="12.5" customHeight="1" x14ac:dyDescent="0.35">
      <c r="A1440" s="60">
        <v>31</v>
      </c>
      <c r="B1440" s="60" t="s">
        <v>117</v>
      </c>
      <c r="C1440" s="68">
        <v>73.003720000000001</v>
      </c>
      <c r="D1440" s="58" t="s">
        <v>65</v>
      </c>
      <c r="E1440" s="60" t="s">
        <v>58</v>
      </c>
      <c r="F1440" s="60" t="s">
        <v>118</v>
      </c>
      <c r="G1440" s="60">
        <v>-70.14</v>
      </c>
      <c r="H1440" s="60"/>
      <c r="I1440" s="60">
        <f t="shared" si="90"/>
        <v>-70.14</v>
      </c>
      <c r="J1440" s="60">
        <f>IF(OR(I1440="",I1441="",I1442=""),"",(AVERAGEIF(A1440:A$10000,A1440,I1440:I$10000)))</f>
        <v>-61.696874999999999</v>
      </c>
      <c r="K1440" s="60"/>
      <c r="L1440" s="60" t="str">
        <f>IF(O1440="","",A1440)</f>
        <v/>
      </c>
      <c r="M1440" s="60" t="str">
        <f>IF(O1440="","",(VLOOKUP(A1440,A1440:E8424,5,FALSE)))</f>
        <v/>
      </c>
      <c r="N1440" s="60" t="str">
        <f t="shared" si="91"/>
        <v/>
      </c>
      <c r="O1440" s="60" t="str">
        <f t="shared" si="93"/>
        <v/>
      </c>
      <c r="P1440" s="103">
        <f t="shared" si="92"/>
        <v>26.319999999998345</v>
      </c>
      <c r="Q1440" s="58"/>
      <c r="R1440" s="58"/>
      <c r="S1440" s="102"/>
    </row>
    <row r="1441" spans="1:19" ht="12.5" customHeight="1" x14ac:dyDescent="0.35">
      <c r="A1441" s="2">
        <v>31</v>
      </c>
      <c r="B1441" s="2" t="s">
        <v>117</v>
      </c>
      <c r="C1441" s="67">
        <v>73.024370000000005</v>
      </c>
      <c r="D1441" t="s">
        <v>65</v>
      </c>
      <c r="E1441" s="2" t="s">
        <v>58</v>
      </c>
      <c r="F1441" s="2" t="s">
        <v>118</v>
      </c>
      <c r="G1441" s="2">
        <v>-71.48</v>
      </c>
      <c r="I1441" s="60">
        <f t="shared" si="90"/>
        <v>-71.48</v>
      </c>
      <c r="J1441" s="60">
        <f>IF(OR(I1441="",I1442="",I1443=""),"",(AVERAGEIF(A1441:A$10000,A1441,I1441:I$10000)))</f>
        <v>-61.134000000000007</v>
      </c>
      <c r="K1441" s="60"/>
      <c r="L1441" s="55" t="str">
        <f>IF(O1441="","",A1441)</f>
        <v/>
      </c>
      <c r="M1441" s="60" t="str">
        <f>IF(O1441="","",(VLOOKUP(A1441,A1441:E8425,5,FALSE)))</f>
        <v/>
      </c>
      <c r="N1441" s="55" t="str">
        <f t="shared" si="91"/>
        <v/>
      </c>
      <c r="O1441" s="55" t="str">
        <f t="shared" si="93"/>
        <v/>
      </c>
      <c r="P1441" s="104">
        <f t="shared" si="92"/>
        <v>20.650000000003388</v>
      </c>
      <c r="Q1441" s="58"/>
      <c r="R1441" s="58"/>
      <c r="S1441" s="102"/>
    </row>
    <row r="1442" spans="1:19" ht="12.5" customHeight="1" x14ac:dyDescent="0.35">
      <c r="A1442" s="60">
        <v>31</v>
      </c>
      <c r="B1442" s="60" t="s">
        <v>117</v>
      </c>
      <c r="C1442" s="68">
        <v>73.057789999999997</v>
      </c>
      <c r="D1442" s="58" t="s">
        <v>65</v>
      </c>
      <c r="E1442" s="60" t="s">
        <v>58</v>
      </c>
      <c r="F1442" s="60" t="s">
        <v>118</v>
      </c>
      <c r="G1442" s="60">
        <v>-74.680000000000007</v>
      </c>
      <c r="H1442" s="60"/>
      <c r="I1442" s="60">
        <f t="shared" si="90"/>
        <v>-74.680000000000007</v>
      </c>
      <c r="J1442" s="60">
        <f>IF(OR(I1442="",I1443="",I1444=""),"",(AVERAGEIF(A1442:A$10000,A1442,I1442:I$10000)))</f>
        <v>-60.394999999999996</v>
      </c>
      <c r="K1442" s="60"/>
      <c r="L1442" s="60" t="str">
        <f>IF(O1442="","",A1442)</f>
        <v/>
      </c>
      <c r="M1442" s="60" t="str">
        <f>IF(O1442="","",(VLOOKUP(A1442,A1442:E8426,5,FALSE)))</f>
        <v/>
      </c>
      <c r="N1442" s="60" t="str">
        <f t="shared" si="91"/>
        <v/>
      </c>
      <c r="O1442" s="60" t="str">
        <f t="shared" si="93"/>
        <v/>
      </c>
      <c r="P1442" s="103">
        <f t="shared" si="92"/>
        <v>33.419999999992456</v>
      </c>
      <c r="Q1442" s="58"/>
      <c r="R1442" s="58"/>
      <c r="S1442" s="102"/>
    </row>
    <row r="1443" spans="1:19" ht="12.5" customHeight="1" x14ac:dyDescent="0.35">
      <c r="A1443" s="2">
        <v>31</v>
      </c>
      <c r="B1443" s="2" t="s">
        <v>117</v>
      </c>
      <c r="C1443" s="67">
        <v>73.079719999999995</v>
      </c>
      <c r="D1443" t="s">
        <v>65</v>
      </c>
      <c r="E1443" s="2" t="s">
        <v>58</v>
      </c>
      <c r="F1443" s="2" t="s">
        <v>118</v>
      </c>
      <c r="G1443" s="2">
        <v>-58.51</v>
      </c>
      <c r="I1443" s="60">
        <f t="shared" si="90"/>
        <v>-58.51</v>
      </c>
      <c r="J1443" s="60">
        <f>IF(OR(I1443="",I1444="",I1445=""),"",(AVERAGEIF(A1443:A$10000,A1443,I1443:I$10000)))</f>
        <v>-59.296153846153857</v>
      </c>
      <c r="K1443" s="60"/>
      <c r="L1443" s="55" t="str">
        <f>IF(O1443="","",A1443)</f>
        <v/>
      </c>
      <c r="M1443" s="60" t="str">
        <f>IF(O1443="","",(VLOOKUP(A1443,A1443:E8427,5,FALSE)))</f>
        <v/>
      </c>
      <c r="N1443" s="55" t="str">
        <f t="shared" si="91"/>
        <v/>
      </c>
      <c r="O1443" s="55" t="str">
        <f t="shared" si="93"/>
        <v/>
      </c>
      <c r="P1443" s="104">
        <f t="shared" si="92"/>
        <v>21.929999999997563</v>
      </c>
      <c r="Q1443" s="58"/>
      <c r="R1443" s="58"/>
      <c r="S1443" s="102"/>
    </row>
    <row r="1444" spans="1:19" ht="12.5" customHeight="1" x14ac:dyDescent="0.35">
      <c r="A1444" s="60">
        <v>31</v>
      </c>
      <c r="B1444" s="60" t="s">
        <v>117</v>
      </c>
      <c r="C1444" s="68">
        <v>73.103549999999998</v>
      </c>
      <c r="D1444" s="58" t="s">
        <v>65</v>
      </c>
      <c r="E1444" s="60" t="s">
        <v>58</v>
      </c>
      <c r="F1444" s="60" t="s">
        <v>118</v>
      </c>
      <c r="G1444" s="60">
        <v>-65.14</v>
      </c>
      <c r="H1444" s="60"/>
      <c r="I1444" s="60">
        <f t="shared" si="90"/>
        <v>-65.14</v>
      </c>
      <c r="J1444" s="60">
        <f>IF(OR(I1444="",I1445="",I1446=""),"",(AVERAGEIF(A1444:A$10000,A1444,I1444:I$10000)))</f>
        <v>-59.361666666666672</v>
      </c>
      <c r="K1444" s="60"/>
      <c r="L1444" s="60" t="str">
        <f>IF(O1444="","",A1444)</f>
        <v/>
      </c>
      <c r="M1444" s="60" t="str">
        <f>IF(O1444="","",(VLOOKUP(A1444,A1444:E8428,5,FALSE)))</f>
        <v/>
      </c>
      <c r="N1444" s="60" t="str">
        <f t="shared" si="91"/>
        <v/>
      </c>
      <c r="O1444" s="60" t="str">
        <f t="shared" si="93"/>
        <v/>
      </c>
      <c r="P1444" s="103">
        <f t="shared" si="92"/>
        <v>23.830000000003793</v>
      </c>
      <c r="Q1444" s="58"/>
      <c r="R1444" s="58"/>
      <c r="S1444" s="102"/>
    </row>
    <row r="1445" spans="1:19" ht="12.5" customHeight="1" x14ac:dyDescent="0.35">
      <c r="A1445" s="2">
        <v>31</v>
      </c>
      <c r="B1445" s="2" t="s">
        <v>117</v>
      </c>
      <c r="C1445" s="67">
        <v>73.128559999999993</v>
      </c>
      <c r="D1445" t="s">
        <v>65</v>
      </c>
      <c r="E1445" s="2" t="s">
        <v>58</v>
      </c>
      <c r="F1445" s="2" t="s">
        <v>118</v>
      </c>
      <c r="G1445" s="2">
        <v>-47.06</v>
      </c>
      <c r="I1445" s="60">
        <f t="shared" si="90"/>
        <v>-47.06</v>
      </c>
      <c r="J1445" s="60">
        <f>IF(OR(I1445="",I1446="",I1447=""),"",(AVERAGEIF(A1445:A$10000,A1445,I1445:I$10000)))</f>
        <v>-58.836363636363643</v>
      </c>
      <c r="K1445" s="60"/>
      <c r="L1445" s="55" t="str">
        <f>IF(O1445="","",A1445)</f>
        <v/>
      </c>
      <c r="M1445" s="60" t="str">
        <f>IF(O1445="","",(VLOOKUP(A1445,A1445:E8429,5,FALSE)))</f>
        <v/>
      </c>
      <c r="N1445" s="55" t="str">
        <f t="shared" si="91"/>
        <v/>
      </c>
      <c r="O1445" s="55" t="str">
        <f t="shared" si="93"/>
        <v/>
      </c>
      <c r="P1445" s="104">
        <f t="shared" si="92"/>
        <v>25.009999999994648</v>
      </c>
      <c r="Q1445" s="58"/>
      <c r="R1445" s="58"/>
      <c r="S1445" s="102"/>
    </row>
    <row r="1446" spans="1:19" ht="12.5" customHeight="1" x14ac:dyDescent="0.35">
      <c r="A1446" s="60">
        <v>31</v>
      </c>
      <c r="B1446" s="60" t="s">
        <v>117</v>
      </c>
      <c r="C1446" s="68">
        <v>73.153469999999999</v>
      </c>
      <c r="D1446" s="58" t="s">
        <v>65</v>
      </c>
      <c r="E1446" s="60" t="s">
        <v>58</v>
      </c>
      <c r="F1446" s="60" t="s">
        <v>118</v>
      </c>
      <c r="G1446" s="60">
        <v>-54.81</v>
      </c>
      <c r="H1446" s="60"/>
      <c r="I1446" s="60">
        <f t="shared" si="90"/>
        <v>-54.81</v>
      </c>
      <c r="J1446" s="60">
        <f>IF(OR(I1446="",I1447="",I1448=""),"",(AVERAGEIF(A1446:A$10000,A1446,I1446:I$10000)))</f>
        <v>-60.01400000000001</v>
      </c>
      <c r="K1446" s="60"/>
      <c r="L1446" s="60" t="str">
        <f>IF(O1446="","",A1446)</f>
        <v/>
      </c>
      <c r="M1446" s="60" t="str">
        <f>IF(O1446="","",(VLOOKUP(A1446,A1446:E8430,5,FALSE)))</f>
        <v/>
      </c>
      <c r="N1446" s="60" t="str">
        <f t="shared" si="91"/>
        <v/>
      </c>
      <c r="O1446" s="60" t="str">
        <f t="shared" si="93"/>
        <v/>
      </c>
      <c r="P1446" s="103">
        <f t="shared" si="92"/>
        <v>24.910000000005539</v>
      </c>
      <c r="Q1446" s="58"/>
      <c r="R1446" s="58"/>
      <c r="S1446" s="102"/>
    </row>
    <row r="1447" spans="1:19" ht="12.5" customHeight="1" x14ac:dyDescent="0.35">
      <c r="A1447" s="2">
        <v>31</v>
      </c>
      <c r="B1447" s="2" t="s">
        <v>117</v>
      </c>
      <c r="C1447" s="67">
        <v>73.180120000000002</v>
      </c>
      <c r="D1447" t="s">
        <v>65</v>
      </c>
      <c r="E1447" s="2" t="s">
        <v>58</v>
      </c>
      <c r="F1447" s="2" t="s">
        <v>118</v>
      </c>
      <c r="G1447" s="2">
        <v>-53.26</v>
      </c>
      <c r="I1447" s="60">
        <f t="shared" si="90"/>
        <v>-53.26</v>
      </c>
      <c r="J1447" s="60">
        <f>IF(OR(I1447="",I1448="",I1449=""),"",(AVERAGEIF(A1447:A$10000,A1447,I1447:I$10000)))</f>
        <v>-60.592222222222212</v>
      </c>
      <c r="K1447" s="60"/>
      <c r="L1447" s="55" t="str">
        <f>IF(O1447="","",A1447)</f>
        <v/>
      </c>
      <c r="M1447" s="60" t="str">
        <f>IF(O1447="","",(VLOOKUP(A1447,A1447:E8431,5,FALSE)))</f>
        <v/>
      </c>
      <c r="N1447" s="55" t="str">
        <f t="shared" si="91"/>
        <v/>
      </c>
      <c r="O1447" s="55" t="str">
        <f t="shared" si="93"/>
        <v/>
      </c>
      <c r="P1447" s="104">
        <f t="shared" si="92"/>
        <v>26.650000000003615</v>
      </c>
      <c r="Q1447" s="58"/>
      <c r="R1447" s="58"/>
      <c r="S1447" s="102"/>
    </row>
    <row r="1448" spans="1:19" ht="12.5" customHeight="1" x14ac:dyDescent="0.35">
      <c r="A1448" s="60">
        <v>31</v>
      </c>
      <c r="B1448" s="60" t="s">
        <v>117</v>
      </c>
      <c r="C1448" s="68">
        <v>73.212119999999999</v>
      </c>
      <c r="D1448" s="58" t="s">
        <v>65</v>
      </c>
      <c r="E1448" s="60" t="s">
        <v>58</v>
      </c>
      <c r="F1448" s="60" t="s">
        <v>118</v>
      </c>
      <c r="G1448" s="60">
        <v>-56.09</v>
      </c>
      <c r="H1448" s="60"/>
      <c r="I1448" s="60">
        <f t="shared" si="90"/>
        <v>-56.09</v>
      </c>
      <c r="J1448" s="60">
        <f>IF(OR(I1448="",I1449="",I1450=""),"",(AVERAGEIF(A1448:A$10000,A1448,I1448:I$10000)))</f>
        <v>-61.508749999999992</v>
      </c>
      <c r="K1448" s="60"/>
      <c r="L1448" s="60" t="str">
        <f>IF(O1448="","",A1448)</f>
        <v/>
      </c>
      <c r="M1448" s="60" t="str">
        <f>IF(O1448="","",(VLOOKUP(A1448,A1448:E8432,5,FALSE)))</f>
        <v/>
      </c>
      <c r="N1448" s="60" t="str">
        <f t="shared" si="91"/>
        <v/>
      </c>
      <c r="O1448" s="60" t="str">
        <f t="shared" si="93"/>
        <v/>
      </c>
      <c r="P1448" s="103">
        <f t="shared" si="92"/>
        <v>31.999999999996476</v>
      </c>
      <c r="Q1448" s="58"/>
      <c r="R1448" s="58"/>
      <c r="S1448" s="102"/>
    </row>
    <row r="1449" spans="1:19" ht="12.5" customHeight="1" x14ac:dyDescent="0.35">
      <c r="A1449" s="2">
        <v>31</v>
      </c>
      <c r="B1449" s="2" t="s">
        <v>117</v>
      </c>
      <c r="C1449" s="67">
        <v>73.240369999999999</v>
      </c>
      <c r="D1449" t="s">
        <v>65</v>
      </c>
      <c r="E1449" s="2" t="s">
        <v>58</v>
      </c>
      <c r="F1449" s="2" t="s">
        <v>118</v>
      </c>
      <c r="G1449" s="2">
        <v>-51.08</v>
      </c>
      <c r="I1449" s="60">
        <f t="shared" si="90"/>
        <v>-51.08</v>
      </c>
      <c r="J1449" s="60">
        <f>IF(OR(I1449="",I1450="",I1451=""),"",(AVERAGEIF(A1449:A$10000,A1449,I1449:I$10000)))</f>
        <v>-62.282857142857132</v>
      </c>
      <c r="K1449" s="60"/>
      <c r="L1449" s="55" t="str">
        <f>IF(O1449="","",A1449)</f>
        <v/>
      </c>
      <c r="M1449" s="60" t="str">
        <f>IF(O1449="","",(VLOOKUP(A1449,A1449:E8433,5,FALSE)))</f>
        <v/>
      </c>
      <c r="N1449" s="55" t="str">
        <f t="shared" si="91"/>
        <v/>
      </c>
      <c r="O1449" s="55" t="str">
        <f t="shared" si="93"/>
        <v/>
      </c>
      <c r="P1449" s="104">
        <f t="shared" si="92"/>
        <v>28.249999999999886</v>
      </c>
      <c r="Q1449" s="58"/>
      <c r="R1449" s="58"/>
      <c r="S1449" s="102"/>
    </row>
    <row r="1450" spans="1:19" ht="12.5" customHeight="1" x14ac:dyDescent="0.35">
      <c r="A1450" s="60">
        <v>31</v>
      </c>
      <c r="B1450" s="60" t="s">
        <v>117</v>
      </c>
      <c r="C1450" s="68">
        <v>73.262659999999997</v>
      </c>
      <c r="D1450" s="58" t="s">
        <v>65</v>
      </c>
      <c r="E1450" s="60" t="s">
        <v>58</v>
      </c>
      <c r="F1450" s="60" t="s">
        <v>118</v>
      </c>
      <c r="G1450" s="60">
        <v>-56.56</v>
      </c>
      <c r="H1450" s="60"/>
      <c r="I1450" s="60">
        <f t="shared" si="90"/>
        <v>-56.56</v>
      </c>
      <c r="J1450" s="60">
        <f>IF(OR(I1450="",I1451="",I1452=""),"",(AVERAGEIF(A1450:A$10000,A1450,I1450:I$10000)))</f>
        <v>-64.149999999999991</v>
      </c>
      <c r="K1450" s="60"/>
      <c r="L1450" s="60" t="str">
        <f>IF(O1450="","",A1450)</f>
        <v/>
      </c>
      <c r="M1450" s="60" t="str">
        <f>IF(O1450="","",(VLOOKUP(A1450,A1450:E8434,5,FALSE)))</f>
        <v/>
      </c>
      <c r="N1450" s="60" t="str">
        <f t="shared" si="91"/>
        <v/>
      </c>
      <c r="O1450" s="60" t="str">
        <f t="shared" si="93"/>
        <v/>
      </c>
      <c r="P1450" s="103">
        <f t="shared" si="92"/>
        <v>22.289999999998145</v>
      </c>
      <c r="Q1450" s="58"/>
      <c r="R1450" s="58"/>
      <c r="S1450" s="102"/>
    </row>
    <row r="1451" spans="1:19" ht="12.5" customHeight="1" x14ac:dyDescent="0.35">
      <c r="A1451" s="2">
        <v>31</v>
      </c>
      <c r="B1451" s="2" t="s">
        <v>117</v>
      </c>
      <c r="C1451" s="67">
        <v>73.285809999999998</v>
      </c>
      <c r="D1451" t="s">
        <v>65</v>
      </c>
      <c r="E1451" s="2" t="s">
        <v>58</v>
      </c>
      <c r="F1451" s="2" t="s">
        <v>118</v>
      </c>
      <c r="G1451" s="2">
        <v>-59.3</v>
      </c>
      <c r="I1451" s="60">
        <f t="shared" si="90"/>
        <v>-59.3</v>
      </c>
      <c r="J1451" s="60">
        <f>IF(OR(I1451="",I1452="",I1453=""),"",(AVERAGEIF(A1451:A$10000,A1451,I1451:I$10000)))</f>
        <v>-65.668000000000006</v>
      </c>
      <c r="K1451" s="60"/>
      <c r="L1451" s="55" t="str">
        <f>IF(O1451="","",A1451)</f>
        <v/>
      </c>
      <c r="M1451" s="60" t="str">
        <f>IF(O1451="","",(VLOOKUP(A1451,A1451:E8435,5,FALSE)))</f>
        <v/>
      </c>
      <c r="N1451" s="55" t="str">
        <f t="shared" si="91"/>
        <v/>
      </c>
      <c r="O1451" s="55" t="str">
        <f t="shared" si="93"/>
        <v/>
      </c>
      <c r="P1451" s="104">
        <f t="shared" si="92"/>
        <v>23.150000000001114</v>
      </c>
      <c r="Q1451" s="58"/>
      <c r="R1451" s="58"/>
      <c r="S1451" s="102"/>
    </row>
    <row r="1452" spans="1:19" ht="12.5" customHeight="1" x14ac:dyDescent="0.35">
      <c r="A1452" s="60">
        <v>31</v>
      </c>
      <c r="B1452" s="60" t="s">
        <v>117</v>
      </c>
      <c r="C1452" s="68">
        <v>73.306920000000005</v>
      </c>
      <c r="D1452" s="58" t="s">
        <v>65</v>
      </c>
      <c r="E1452" s="60" t="s">
        <v>58</v>
      </c>
      <c r="F1452" s="60" t="s">
        <v>118</v>
      </c>
      <c r="G1452" s="60">
        <v>-62.64</v>
      </c>
      <c r="H1452" s="60"/>
      <c r="I1452" s="60">
        <f t="shared" si="90"/>
        <v>-62.64</v>
      </c>
      <c r="J1452" s="60">
        <f>IF(OR(I1452="",I1453="",I1454=""),"",(AVERAGEIF(A1452:A$10000,A1452,I1452:I$10000)))</f>
        <v>-67.259999999999991</v>
      </c>
      <c r="K1452" s="60"/>
      <c r="L1452" s="60" t="str">
        <f>IF(O1452="","",A1452)</f>
        <v/>
      </c>
      <c r="M1452" s="60" t="str">
        <f>IF(O1452="","",(VLOOKUP(A1452,A1452:E8436,5,FALSE)))</f>
        <v/>
      </c>
      <c r="N1452" s="60" t="str">
        <f t="shared" si="91"/>
        <v/>
      </c>
      <c r="O1452" s="60" t="str">
        <f t="shared" si="93"/>
        <v/>
      </c>
      <c r="P1452" s="103">
        <f t="shared" si="92"/>
        <v>21.11000000000729</v>
      </c>
      <c r="Q1452" s="58"/>
      <c r="R1452" s="58"/>
      <c r="S1452" s="102"/>
    </row>
    <row r="1453" spans="1:19" ht="12.5" customHeight="1" x14ac:dyDescent="0.35">
      <c r="A1453" s="2">
        <v>31</v>
      </c>
      <c r="B1453" s="2" t="s">
        <v>117</v>
      </c>
      <c r="C1453" s="67">
        <v>73.331320000000005</v>
      </c>
      <c r="D1453" t="s">
        <v>65</v>
      </c>
      <c r="E1453" s="2" t="s">
        <v>58</v>
      </c>
      <c r="F1453" s="2" t="s">
        <v>118</v>
      </c>
      <c r="G1453" s="2">
        <v>-65.849999999999994</v>
      </c>
      <c r="I1453" s="60">
        <f t="shared" si="90"/>
        <v>-65.849999999999994</v>
      </c>
      <c r="J1453" s="60">
        <f>IF(OR(I1453="",I1454="",I1455=""),"",(AVERAGEIF(A1453:A$10000,A1453,I1453:I$10000)))</f>
        <v>-68.8</v>
      </c>
      <c r="K1453" s="60"/>
      <c r="L1453" s="55" t="str">
        <f>IF(O1453="","",A1453)</f>
        <v/>
      </c>
      <c r="M1453" s="60" t="str">
        <f>IF(O1453="","",(VLOOKUP(A1453,A1453:E8437,5,FALSE)))</f>
        <v/>
      </c>
      <c r="N1453" s="55" t="str">
        <f t="shared" si="91"/>
        <v/>
      </c>
      <c r="O1453" s="55" t="str">
        <f t="shared" si="93"/>
        <v/>
      </c>
      <c r="P1453" s="104">
        <f t="shared" si="92"/>
        <v>24.399999999999977</v>
      </c>
      <c r="Q1453" s="58"/>
      <c r="R1453" s="58"/>
      <c r="S1453" s="102"/>
    </row>
    <row r="1454" spans="1:19" ht="12.5" customHeight="1" x14ac:dyDescent="0.35">
      <c r="A1454" s="60">
        <v>31</v>
      </c>
      <c r="B1454" s="60" t="s">
        <v>117</v>
      </c>
      <c r="C1454" s="68">
        <v>73.353110000000001</v>
      </c>
      <c r="D1454" s="58" t="s">
        <v>65</v>
      </c>
      <c r="E1454" s="60" t="s">
        <v>58</v>
      </c>
      <c r="F1454" s="60" t="s">
        <v>118</v>
      </c>
      <c r="G1454" s="60">
        <v>-69.2</v>
      </c>
      <c r="H1454" s="60"/>
      <c r="I1454" s="60">
        <f t="shared" si="90"/>
        <v>-69.2</v>
      </c>
      <c r="J1454" s="60" t="str">
        <f>IF(OR(I1454="",I1455="",I1456=""),"",(AVERAGEIF(A1454:A$10000,A1454,I1454:I$10000)))</f>
        <v/>
      </c>
      <c r="K1454" s="60"/>
      <c r="L1454" s="60" t="str">
        <f>IF(O1454="","",A1454)</f>
        <v/>
      </c>
      <c r="M1454" s="60" t="str">
        <f>IF(O1454="","",(VLOOKUP(A1454,A1454:E8438,5,FALSE)))</f>
        <v/>
      </c>
      <c r="N1454" s="60" t="str">
        <f t="shared" si="91"/>
        <v/>
      </c>
      <c r="O1454" s="60" t="str">
        <f t="shared" si="93"/>
        <v/>
      </c>
      <c r="P1454" s="103">
        <f t="shared" si="92"/>
        <v>21.789999999995757</v>
      </c>
      <c r="Q1454" s="58"/>
      <c r="R1454" s="58"/>
      <c r="S1454" s="102"/>
    </row>
    <row r="1455" spans="1:19" ht="12.5" customHeight="1" x14ac:dyDescent="0.35">
      <c r="A1455" s="2">
        <v>31</v>
      </c>
      <c r="B1455" s="2" t="s">
        <v>117</v>
      </c>
      <c r="C1455" s="67">
        <v>73.375330000000005</v>
      </c>
      <c r="D1455" t="s">
        <v>65</v>
      </c>
      <c r="E1455" s="2" t="s">
        <v>58</v>
      </c>
      <c r="F1455" s="2" t="s">
        <v>118</v>
      </c>
      <c r="G1455" s="2">
        <v>-71.349999999999994</v>
      </c>
      <c r="I1455" s="60">
        <f t="shared" si="90"/>
        <v>-71.349999999999994</v>
      </c>
      <c r="J1455" s="60" t="str">
        <f>IF(OR(I1455="",I1456="",I1457=""),"",(AVERAGEIF(A1455:A$10000,A1455,I1455:I$10000)))</f>
        <v/>
      </c>
      <c r="K1455" s="60"/>
      <c r="L1455" s="55" t="str">
        <f>IF(O1455="","",A1455)</f>
        <v/>
      </c>
      <c r="M1455" s="60" t="str">
        <f>IF(O1455="","",(VLOOKUP(A1455,A1455:E8439,5,FALSE)))</f>
        <v/>
      </c>
      <c r="N1455" s="55" t="str">
        <f t="shared" si="91"/>
        <v/>
      </c>
      <c r="O1455" s="55" t="str">
        <f t="shared" si="93"/>
        <v/>
      </c>
      <c r="P1455" s="104">
        <f t="shared" si="92"/>
        <v>22.220000000004347</v>
      </c>
      <c r="Q1455" s="58"/>
      <c r="R1455" s="58"/>
      <c r="S1455" s="102"/>
    </row>
    <row r="1456" spans="1:19" ht="12.5" customHeight="1" x14ac:dyDescent="0.35">
      <c r="A1456" s="60">
        <v>31</v>
      </c>
      <c r="B1456" s="60" t="s">
        <v>117</v>
      </c>
      <c r="C1456" s="68">
        <v>73.396550000000005</v>
      </c>
      <c r="D1456" s="58" t="s">
        <v>65</v>
      </c>
      <c r="E1456" s="60" t="s">
        <v>58</v>
      </c>
      <c r="F1456" s="60" t="s">
        <v>118</v>
      </c>
      <c r="G1456" s="60">
        <v>-83.89</v>
      </c>
      <c r="H1456" s="60"/>
      <c r="I1456" s="60" t="str">
        <f t="shared" si="90"/>
        <v/>
      </c>
      <c r="J1456" s="60" t="str">
        <f>IF(OR(I1456="",I1457="",I1458=""),"",(AVERAGEIF(A1456:A$10000,A1456,I1456:I$10000)))</f>
        <v/>
      </c>
      <c r="K1456" s="60"/>
      <c r="L1456" s="60" t="str">
        <f>IF(O1456="","",A1456)</f>
        <v/>
      </c>
      <c r="M1456" s="60" t="str">
        <f>IF(O1456="","",(VLOOKUP(A1456,A1456:E8440,5,FALSE)))</f>
        <v/>
      </c>
      <c r="N1456" s="60" t="str">
        <f t="shared" si="91"/>
        <v/>
      </c>
      <c r="O1456" s="60" t="str">
        <f t="shared" si="93"/>
        <v/>
      </c>
      <c r="P1456" s="103">
        <f t="shared" si="92"/>
        <v>21.219999999999573</v>
      </c>
      <c r="Q1456" s="58"/>
      <c r="R1456" s="58"/>
      <c r="S1456" s="102"/>
    </row>
    <row r="1457" spans="1:19" ht="12.5" customHeight="1" x14ac:dyDescent="0.35">
      <c r="A1457" s="2">
        <v>31</v>
      </c>
      <c r="B1457" s="2" t="s">
        <v>117</v>
      </c>
      <c r="C1457" s="67">
        <v>73.418580000000006</v>
      </c>
      <c r="D1457" t="s">
        <v>65</v>
      </c>
      <c r="E1457" s="2" t="s">
        <v>58</v>
      </c>
      <c r="F1457" s="2" t="s">
        <v>118</v>
      </c>
      <c r="G1457" s="2">
        <v>-82.06</v>
      </c>
      <c r="I1457" s="60" t="str">
        <f t="shared" si="90"/>
        <v/>
      </c>
      <c r="J1457" s="60" t="str">
        <f>IF(OR(I1457="",I1458="",I1459=""),"",(AVERAGEIF(A1457:A$10000,A1457,I1457:I$10000)))</f>
        <v/>
      </c>
      <c r="K1457" s="60"/>
      <c r="L1457" s="55" t="str">
        <f>IF(O1457="","",A1457)</f>
        <v/>
      </c>
      <c r="M1457" s="60" t="str">
        <f>IF(O1457="","",(VLOOKUP(A1457,A1457:E8441,5,FALSE)))</f>
        <v/>
      </c>
      <c r="N1457" s="55" t="str">
        <f t="shared" si="91"/>
        <v/>
      </c>
      <c r="O1457" s="55" t="str">
        <f t="shared" si="93"/>
        <v/>
      </c>
      <c r="P1457" s="104">
        <f t="shared" si="92"/>
        <v>22.030000000000882</v>
      </c>
      <c r="Q1457" s="58"/>
      <c r="R1457" s="58"/>
      <c r="S1457" s="102"/>
    </row>
    <row r="1458" spans="1:19" ht="12.5" customHeight="1" x14ac:dyDescent="0.35">
      <c r="A1458" s="60">
        <v>32</v>
      </c>
      <c r="B1458" s="60" t="s">
        <v>117</v>
      </c>
      <c r="C1458" s="68">
        <v>74.449820000000003</v>
      </c>
      <c r="D1458" s="58" t="s">
        <v>65</v>
      </c>
      <c r="E1458" s="60" t="s">
        <v>57</v>
      </c>
      <c r="F1458" s="60" t="s">
        <v>118</v>
      </c>
      <c r="G1458" s="60">
        <v>-93.81</v>
      </c>
      <c r="H1458" s="60"/>
      <c r="I1458" s="60" t="str">
        <f t="shared" si="90"/>
        <v/>
      </c>
      <c r="J1458" s="60" t="str">
        <f>IF(OR(I1458="",I1459="",I1460=""),"",(AVERAGEIF(A1458:A$10000,A1458,I1458:I$10000)))</f>
        <v/>
      </c>
      <c r="K1458" s="60"/>
      <c r="L1458" s="60" t="str">
        <f>IF(O1458="","",A1458)</f>
        <v/>
      </c>
      <c r="M1458" s="60" t="str">
        <f>IF(O1458="","",(VLOOKUP(A1458,A1458:E8442,5,FALSE)))</f>
        <v/>
      </c>
      <c r="N1458" s="60" t="str">
        <f t="shared" si="91"/>
        <v/>
      </c>
      <c r="O1458" s="60" t="str">
        <f t="shared" si="93"/>
        <v/>
      </c>
      <c r="P1458" s="103" t="str">
        <f t="shared" si="92"/>
        <v/>
      </c>
      <c r="Q1458" s="58"/>
      <c r="R1458" s="58"/>
      <c r="S1458" s="102"/>
    </row>
    <row r="1459" spans="1:19" ht="12.5" customHeight="1" x14ac:dyDescent="0.35">
      <c r="A1459" s="2">
        <v>32</v>
      </c>
      <c r="B1459" s="2" t="s">
        <v>117</v>
      </c>
      <c r="C1459" s="67">
        <v>74.473380000000006</v>
      </c>
      <c r="D1459" t="s">
        <v>65</v>
      </c>
      <c r="E1459" s="2" t="s">
        <v>57</v>
      </c>
      <c r="F1459" s="2" t="s">
        <v>118</v>
      </c>
      <c r="G1459" s="2">
        <v>-97.02</v>
      </c>
      <c r="I1459" s="60" t="str">
        <f t="shared" si="90"/>
        <v/>
      </c>
      <c r="J1459" s="60" t="str">
        <f>IF(OR(I1459="",I1460="",I1461=""),"",(AVERAGEIF(A1459:A$10000,A1459,I1459:I$10000)))</f>
        <v/>
      </c>
      <c r="K1459" s="60"/>
      <c r="L1459" s="55" t="str">
        <f>IF(O1459="","",A1459)</f>
        <v/>
      </c>
      <c r="M1459" s="60" t="str">
        <f>IF(O1459="","",(VLOOKUP(A1459,A1459:E8443,5,FALSE)))</f>
        <v/>
      </c>
      <c r="N1459" s="55" t="str">
        <f t="shared" si="91"/>
        <v/>
      </c>
      <c r="O1459" s="55" t="str">
        <f t="shared" si="93"/>
        <v/>
      </c>
      <c r="P1459" s="104">
        <f t="shared" si="92"/>
        <v>23.560000000003356</v>
      </c>
      <c r="Q1459" s="58"/>
      <c r="R1459" s="58"/>
      <c r="S1459" s="102"/>
    </row>
    <row r="1460" spans="1:19" ht="12.5" customHeight="1" x14ac:dyDescent="0.35">
      <c r="A1460" s="60">
        <v>32</v>
      </c>
      <c r="B1460" s="60" t="s">
        <v>117</v>
      </c>
      <c r="C1460" s="68">
        <v>74.496870000000001</v>
      </c>
      <c r="D1460" s="58" t="s">
        <v>65</v>
      </c>
      <c r="E1460" s="60" t="s">
        <v>57</v>
      </c>
      <c r="F1460" s="60" t="s">
        <v>118</v>
      </c>
      <c r="G1460" s="60">
        <v>-93.12</v>
      </c>
      <c r="H1460" s="60"/>
      <c r="I1460" s="60" t="str">
        <f t="shared" si="90"/>
        <v/>
      </c>
      <c r="J1460" s="60" t="str">
        <f>IF(OR(I1460="",I1461="",I1462=""),"",(AVERAGEIF(A1460:A$10000,A1460,I1460:I$10000)))</f>
        <v/>
      </c>
      <c r="K1460" s="60"/>
      <c r="L1460" s="60" t="str">
        <f>IF(O1460="","",A1460)</f>
        <v/>
      </c>
      <c r="M1460" s="60" t="str">
        <f>IF(O1460="","",(VLOOKUP(A1460,A1460:E8444,5,FALSE)))</f>
        <v/>
      </c>
      <c r="N1460" s="60" t="str">
        <f t="shared" si="91"/>
        <v/>
      </c>
      <c r="O1460" s="60" t="str">
        <f t="shared" si="93"/>
        <v/>
      </c>
      <c r="P1460" s="103">
        <f t="shared" si="92"/>
        <v>23.489999999995348</v>
      </c>
      <c r="Q1460" s="58"/>
      <c r="R1460" s="58"/>
      <c r="S1460" s="102"/>
    </row>
    <row r="1461" spans="1:19" ht="12.5" customHeight="1" x14ac:dyDescent="0.35">
      <c r="A1461" s="2">
        <v>32</v>
      </c>
      <c r="B1461" s="2" t="s">
        <v>117</v>
      </c>
      <c r="C1461" s="67">
        <v>74.529719999999998</v>
      </c>
      <c r="D1461" t="s">
        <v>65</v>
      </c>
      <c r="E1461" s="2" t="s">
        <v>57</v>
      </c>
      <c r="F1461" s="2" t="s">
        <v>118</v>
      </c>
      <c r="G1461" s="2">
        <v>-94.77</v>
      </c>
      <c r="I1461" s="60" t="str">
        <f t="shared" si="90"/>
        <v/>
      </c>
      <c r="J1461" s="60" t="str">
        <f>IF(OR(I1461="",I1462="",I1463=""),"",(AVERAGEIF(A1461:A$10000,A1461,I1461:I$10000)))</f>
        <v/>
      </c>
      <c r="K1461" s="60"/>
      <c r="L1461" s="55" t="str">
        <f>IF(O1461="","",A1461)</f>
        <v/>
      </c>
      <c r="M1461" s="60" t="str">
        <f>IF(O1461="","",(VLOOKUP(A1461,A1461:E8445,5,FALSE)))</f>
        <v/>
      </c>
      <c r="N1461" s="55" t="str">
        <f t="shared" si="91"/>
        <v/>
      </c>
      <c r="O1461" s="55" t="str">
        <f t="shared" si="93"/>
        <v/>
      </c>
      <c r="P1461" s="104">
        <f t="shared" si="92"/>
        <v>32.849999999996271</v>
      </c>
      <c r="Q1461" s="58"/>
      <c r="R1461" s="58"/>
      <c r="S1461" s="102"/>
    </row>
    <row r="1462" spans="1:19" ht="12.5" customHeight="1" x14ac:dyDescent="0.35">
      <c r="A1462" s="60">
        <v>32</v>
      </c>
      <c r="B1462" s="60" t="s">
        <v>117</v>
      </c>
      <c r="C1462" s="68">
        <v>74.553759999999997</v>
      </c>
      <c r="D1462" s="58" t="s">
        <v>65</v>
      </c>
      <c r="E1462" s="60" t="s">
        <v>57</v>
      </c>
      <c r="F1462" s="60" t="s">
        <v>118</v>
      </c>
      <c r="G1462" s="60">
        <v>-91.92</v>
      </c>
      <c r="H1462" s="60"/>
      <c r="I1462" s="60" t="str">
        <f t="shared" si="90"/>
        <v/>
      </c>
      <c r="J1462" s="60" t="str">
        <f>IF(OR(I1462="",I1463="",I1464=""),"",(AVERAGEIF(A1462:A$10000,A1462,I1462:I$10000)))</f>
        <v/>
      </c>
      <c r="K1462" s="60"/>
      <c r="L1462" s="60" t="str">
        <f>IF(O1462="","",A1462)</f>
        <v/>
      </c>
      <c r="M1462" s="60" t="str">
        <f>IF(O1462="","",(VLOOKUP(A1462,A1462:E8446,5,FALSE)))</f>
        <v/>
      </c>
      <c r="N1462" s="60" t="str">
        <f t="shared" si="91"/>
        <v/>
      </c>
      <c r="O1462" s="60" t="str">
        <f t="shared" si="93"/>
        <v/>
      </c>
      <c r="P1462" s="103">
        <f t="shared" si="92"/>
        <v>24.039999999999395</v>
      </c>
      <c r="Q1462" s="58"/>
      <c r="R1462" s="58"/>
      <c r="S1462" s="102"/>
    </row>
    <row r="1463" spans="1:19" ht="12.5" customHeight="1" x14ac:dyDescent="0.35">
      <c r="A1463" s="2">
        <v>32</v>
      </c>
      <c r="B1463" s="2" t="s">
        <v>117</v>
      </c>
      <c r="C1463" s="67">
        <v>74.571979999999996</v>
      </c>
      <c r="D1463" t="s">
        <v>65</v>
      </c>
      <c r="E1463" s="2" t="s">
        <v>57</v>
      </c>
      <c r="F1463" s="2" t="s">
        <v>118</v>
      </c>
      <c r="G1463" s="2">
        <v>-95.66</v>
      </c>
      <c r="I1463" s="60" t="str">
        <f t="shared" si="90"/>
        <v/>
      </c>
      <c r="J1463" s="60" t="str">
        <f>IF(OR(I1463="",I1464="",I1465=""),"",(AVERAGEIF(A1463:A$10000,A1463,I1463:I$10000)))</f>
        <v/>
      </c>
      <c r="K1463" s="60"/>
      <c r="L1463" s="55" t="str">
        <f>IF(O1463="","",A1463)</f>
        <v/>
      </c>
      <c r="M1463" s="60" t="str">
        <f>IF(O1463="","",(VLOOKUP(A1463,A1463:E8447,5,FALSE)))</f>
        <v/>
      </c>
      <c r="N1463" s="55" t="str">
        <f t="shared" si="91"/>
        <v/>
      </c>
      <c r="O1463" s="55" t="str">
        <f t="shared" si="93"/>
        <v/>
      </c>
      <c r="P1463" s="104">
        <f t="shared" si="92"/>
        <v>18.219999999999459</v>
      </c>
      <c r="Q1463" s="58"/>
      <c r="R1463" s="58"/>
      <c r="S1463" s="102"/>
    </row>
    <row r="1464" spans="1:19" ht="12.5" customHeight="1" x14ac:dyDescent="0.35">
      <c r="A1464" s="60">
        <v>32</v>
      </c>
      <c r="B1464" s="60" t="s">
        <v>117</v>
      </c>
      <c r="C1464" s="68">
        <v>74.589780000000005</v>
      </c>
      <c r="D1464" s="58" t="s">
        <v>65</v>
      </c>
      <c r="E1464" s="60" t="s">
        <v>57</v>
      </c>
      <c r="F1464" s="60" t="s">
        <v>118</v>
      </c>
      <c r="G1464" s="60">
        <v>-95.66</v>
      </c>
      <c r="H1464" s="60"/>
      <c r="I1464" s="60" t="str">
        <f t="shared" si="90"/>
        <v/>
      </c>
      <c r="J1464" s="60" t="str">
        <f>IF(OR(I1464="",I1465="",I1466=""),"",(AVERAGEIF(A1464:A$10000,A1464,I1464:I$10000)))</f>
        <v/>
      </c>
      <c r="K1464" s="60"/>
      <c r="L1464" s="60" t="str">
        <f>IF(O1464="","",A1464)</f>
        <v/>
      </c>
      <c r="M1464" s="60" t="str">
        <f>IF(O1464="","",(VLOOKUP(A1464,A1464:E8448,5,FALSE)))</f>
        <v/>
      </c>
      <c r="N1464" s="60" t="str">
        <f t="shared" si="91"/>
        <v/>
      </c>
      <c r="O1464" s="60" t="str">
        <f t="shared" si="93"/>
        <v/>
      </c>
      <c r="P1464" s="103">
        <f t="shared" si="92"/>
        <v>17.800000000008254</v>
      </c>
      <c r="Q1464" s="58"/>
      <c r="R1464" s="58"/>
      <c r="S1464" s="102"/>
    </row>
    <row r="1465" spans="1:19" ht="12.5" customHeight="1" x14ac:dyDescent="0.35">
      <c r="A1465" s="2">
        <v>32</v>
      </c>
      <c r="B1465" s="2" t="s">
        <v>117</v>
      </c>
      <c r="C1465" s="67">
        <v>74.60754</v>
      </c>
      <c r="D1465" t="s">
        <v>65</v>
      </c>
      <c r="E1465" s="2" t="s">
        <v>57</v>
      </c>
      <c r="F1465" s="2" t="s">
        <v>118</v>
      </c>
      <c r="G1465" s="2">
        <v>-91.81</v>
      </c>
      <c r="I1465" s="60" t="str">
        <f t="shared" si="90"/>
        <v/>
      </c>
      <c r="J1465" s="60" t="str">
        <f>IF(OR(I1465="",I1466="",I1467=""),"",(AVERAGEIF(A1465:A$10000,A1465,I1465:I$10000)))</f>
        <v/>
      </c>
      <c r="K1465" s="60"/>
      <c r="L1465" s="55" t="str">
        <f>IF(O1465="","",A1465)</f>
        <v/>
      </c>
      <c r="M1465" s="60" t="str">
        <f>IF(O1465="","",(VLOOKUP(A1465,A1465:E8449,5,FALSE)))</f>
        <v/>
      </c>
      <c r="N1465" s="55" t="str">
        <f t="shared" si="91"/>
        <v/>
      </c>
      <c r="O1465" s="55" t="str">
        <f t="shared" si="93"/>
        <v/>
      </c>
      <c r="P1465" s="104">
        <f t="shared" si="92"/>
        <v>17.759999999995557</v>
      </c>
      <c r="Q1465" s="58"/>
      <c r="R1465" s="58"/>
      <c r="S1465" s="102"/>
    </row>
    <row r="1466" spans="1:19" ht="12.5" customHeight="1" x14ac:dyDescent="0.35">
      <c r="A1466" s="60">
        <v>32</v>
      </c>
      <c r="B1466" s="60" t="s">
        <v>117</v>
      </c>
      <c r="C1466" s="68">
        <v>74.624870000000001</v>
      </c>
      <c r="D1466" s="58" t="s">
        <v>65</v>
      </c>
      <c r="E1466" s="60" t="s">
        <v>57</v>
      </c>
      <c r="F1466" s="60" t="s">
        <v>118</v>
      </c>
      <c r="G1466" s="60">
        <v>-95.66</v>
      </c>
      <c r="H1466" s="60"/>
      <c r="I1466" s="60" t="str">
        <f t="shared" si="90"/>
        <v/>
      </c>
      <c r="J1466" s="60" t="str">
        <f>IF(OR(I1466="",I1467="",I1468=""),"",(AVERAGEIF(A1466:A$10000,A1466,I1466:I$10000)))</f>
        <v/>
      </c>
      <c r="K1466" s="60"/>
      <c r="L1466" s="60" t="str">
        <f>IF(O1466="","",A1466)</f>
        <v/>
      </c>
      <c r="M1466" s="60" t="str">
        <f>IF(O1466="","",(VLOOKUP(A1466,A1466:E8450,5,FALSE)))</f>
        <v/>
      </c>
      <c r="N1466" s="60" t="str">
        <f t="shared" si="91"/>
        <v/>
      </c>
      <c r="O1466" s="60" t="str">
        <f t="shared" si="93"/>
        <v/>
      </c>
      <c r="P1466" s="103">
        <f t="shared" si="92"/>
        <v>17.330000000001178</v>
      </c>
      <c r="Q1466" s="58"/>
      <c r="R1466" s="58"/>
      <c r="S1466" s="102"/>
    </row>
    <row r="1467" spans="1:19" ht="12.5" customHeight="1" x14ac:dyDescent="0.35">
      <c r="A1467" s="2">
        <v>32</v>
      </c>
      <c r="B1467" s="2" t="s">
        <v>117</v>
      </c>
      <c r="C1467" s="67">
        <v>74.642489999999995</v>
      </c>
      <c r="D1467" t="s">
        <v>65</v>
      </c>
      <c r="E1467" s="2" t="s">
        <v>57</v>
      </c>
      <c r="F1467" s="2" t="s">
        <v>118</v>
      </c>
      <c r="G1467" s="2">
        <v>-93.34</v>
      </c>
      <c r="I1467" s="60" t="str">
        <f t="shared" si="90"/>
        <v/>
      </c>
      <c r="J1467" s="60" t="str">
        <f>IF(OR(I1467="",I1468="",I1469=""),"",(AVERAGEIF(A1467:A$10000,A1467,I1467:I$10000)))</f>
        <v/>
      </c>
      <c r="K1467" s="60"/>
      <c r="L1467" s="55" t="str">
        <f>IF(O1467="","",A1467)</f>
        <v/>
      </c>
      <c r="M1467" s="60" t="str">
        <f>IF(O1467="","",(VLOOKUP(A1467,A1467:E8451,5,FALSE)))</f>
        <v/>
      </c>
      <c r="N1467" s="55" t="str">
        <f t="shared" si="91"/>
        <v/>
      </c>
      <c r="O1467" s="55" t="str">
        <f t="shared" si="93"/>
        <v/>
      </c>
      <c r="P1467" s="104">
        <f t="shared" si="92"/>
        <v>17.619999999993752</v>
      </c>
      <c r="Q1467" s="58"/>
      <c r="R1467" s="58"/>
      <c r="S1467" s="102"/>
    </row>
    <row r="1468" spans="1:19" ht="12.5" customHeight="1" x14ac:dyDescent="0.35">
      <c r="A1468" s="60">
        <v>32</v>
      </c>
      <c r="B1468" s="60" t="s">
        <v>117</v>
      </c>
      <c r="C1468" s="68">
        <v>74.659800000000004</v>
      </c>
      <c r="D1468" s="58" t="s">
        <v>65</v>
      </c>
      <c r="E1468" s="60" t="s">
        <v>57</v>
      </c>
      <c r="F1468" s="60" t="s">
        <v>118</v>
      </c>
      <c r="G1468" s="60">
        <v>-94.65</v>
      </c>
      <c r="H1468" s="60"/>
      <c r="I1468" s="60" t="str">
        <f t="shared" si="90"/>
        <v/>
      </c>
      <c r="J1468" s="60" t="str">
        <f>IF(OR(I1468="",I1469="",I1470=""),"",(AVERAGEIF(A1468:A$10000,A1468,I1468:I$10000)))</f>
        <v/>
      </c>
      <c r="K1468" s="60"/>
      <c r="L1468" s="60" t="str">
        <f>IF(O1468="","",A1468)</f>
        <v/>
      </c>
      <c r="M1468" s="60" t="str">
        <f>IF(O1468="","",(VLOOKUP(A1468,A1468:E8452,5,FALSE)))</f>
        <v/>
      </c>
      <c r="N1468" s="60" t="str">
        <f t="shared" si="91"/>
        <v/>
      </c>
      <c r="O1468" s="60" t="str">
        <f t="shared" si="93"/>
        <v/>
      </c>
      <c r="P1468" s="103">
        <f t="shared" si="92"/>
        <v>17.31000000000904</v>
      </c>
      <c r="Q1468" s="58"/>
      <c r="R1468" s="58"/>
      <c r="S1468" s="102"/>
    </row>
    <row r="1469" spans="1:19" ht="12.5" customHeight="1" x14ac:dyDescent="0.35">
      <c r="A1469" s="2">
        <v>32</v>
      </c>
      <c r="B1469" s="2" t="s">
        <v>117</v>
      </c>
      <c r="C1469" s="67">
        <v>74.677509999999998</v>
      </c>
      <c r="D1469" t="s">
        <v>65</v>
      </c>
      <c r="E1469" s="2" t="s">
        <v>57</v>
      </c>
      <c r="F1469" s="2" t="s">
        <v>118</v>
      </c>
      <c r="G1469" s="2">
        <v>-95.66</v>
      </c>
      <c r="I1469" s="60" t="str">
        <f t="shared" si="90"/>
        <v/>
      </c>
      <c r="J1469" s="60" t="str">
        <f>IF(OR(I1469="",I1470="",I1471=""),"",(AVERAGEIF(A1469:A$10000,A1469,I1469:I$10000)))</f>
        <v/>
      </c>
      <c r="K1469" s="60"/>
      <c r="L1469" s="55" t="str">
        <f>IF(O1469="","",A1469)</f>
        <v/>
      </c>
      <c r="M1469" s="60" t="str">
        <f>IF(O1469="","",(VLOOKUP(A1469,A1469:E8453,5,FALSE)))</f>
        <v/>
      </c>
      <c r="N1469" s="55" t="str">
        <f t="shared" si="91"/>
        <v/>
      </c>
      <c r="O1469" s="55" t="str">
        <f t="shared" si="93"/>
        <v/>
      </c>
      <c r="P1469" s="104">
        <f t="shared" si="92"/>
        <v>17.709999999993897</v>
      </c>
      <c r="Q1469" s="58"/>
      <c r="R1469" s="58"/>
      <c r="S1469" s="102"/>
    </row>
    <row r="1470" spans="1:19" ht="12.5" customHeight="1" x14ac:dyDescent="0.35">
      <c r="A1470" s="60">
        <v>32</v>
      </c>
      <c r="B1470" s="60" t="s">
        <v>117</v>
      </c>
      <c r="C1470" s="68">
        <v>74.694929999999999</v>
      </c>
      <c r="D1470" s="58" t="s">
        <v>65</v>
      </c>
      <c r="E1470" s="60" t="s">
        <v>57</v>
      </c>
      <c r="F1470" s="60" t="s">
        <v>118</v>
      </c>
      <c r="G1470" s="60">
        <v>-93.57</v>
      </c>
      <c r="H1470" s="60"/>
      <c r="I1470" s="60" t="str">
        <f t="shared" si="90"/>
        <v/>
      </c>
      <c r="J1470" s="60" t="str">
        <f>IF(OR(I1470="",I1471="",I1472=""),"",(AVERAGEIF(A1470:A$10000,A1470,I1470:I$10000)))</f>
        <v/>
      </c>
      <c r="K1470" s="60"/>
      <c r="L1470" s="60" t="str">
        <f>IF(O1470="","",A1470)</f>
        <v/>
      </c>
      <c r="M1470" s="60" t="str">
        <f>IF(O1470="","",(VLOOKUP(A1470,A1470:E8454,5,FALSE)))</f>
        <v/>
      </c>
      <c r="N1470" s="60" t="str">
        <f t="shared" si="91"/>
        <v/>
      </c>
      <c r="O1470" s="60" t="str">
        <f t="shared" si="93"/>
        <v/>
      </c>
      <c r="P1470" s="103">
        <f t="shared" si="92"/>
        <v>17.420000000001323</v>
      </c>
      <c r="Q1470" s="58"/>
      <c r="R1470" s="58"/>
      <c r="S1470" s="102"/>
    </row>
    <row r="1471" spans="1:19" ht="12.5" customHeight="1" x14ac:dyDescent="0.35">
      <c r="A1471" s="2">
        <v>32</v>
      </c>
      <c r="B1471" s="2" t="s">
        <v>117</v>
      </c>
      <c r="C1471" s="67">
        <v>74.712100000000007</v>
      </c>
      <c r="D1471" t="s">
        <v>65</v>
      </c>
      <c r="E1471" s="2" t="s">
        <v>57</v>
      </c>
      <c r="F1471" s="2" t="s">
        <v>118</v>
      </c>
      <c r="G1471" s="2">
        <v>-93.57</v>
      </c>
      <c r="I1471" s="60" t="str">
        <f t="shared" si="90"/>
        <v/>
      </c>
      <c r="J1471" s="60" t="str">
        <f>IF(OR(I1471="",I1472="",I1473=""),"",(AVERAGEIF(A1471:A$10000,A1471,I1471:I$10000)))</f>
        <v/>
      </c>
      <c r="K1471" s="60"/>
      <c r="L1471" s="55" t="str">
        <f>IF(O1471="","",A1471)</f>
        <v/>
      </c>
      <c r="M1471" s="60" t="str">
        <f>IF(O1471="","",(VLOOKUP(A1471,A1471:E8455,5,FALSE)))</f>
        <v/>
      </c>
      <c r="N1471" s="55" t="str">
        <f t="shared" si="91"/>
        <v/>
      </c>
      <c r="O1471" s="55" t="str">
        <f t="shared" si="93"/>
        <v/>
      </c>
      <c r="P1471" s="104">
        <f t="shared" si="92"/>
        <v>17.170000000007235</v>
      </c>
      <c r="Q1471" s="58"/>
      <c r="R1471" s="58"/>
      <c r="S1471" s="102"/>
    </row>
    <row r="1472" spans="1:19" ht="12.5" customHeight="1" x14ac:dyDescent="0.35">
      <c r="A1472" s="60">
        <v>32</v>
      </c>
      <c r="B1472" s="60" t="s">
        <v>117</v>
      </c>
      <c r="C1472" s="68">
        <v>74.729600000000005</v>
      </c>
      <c r="D1472" s="58" t="s">
        <v>65</v>
      </c>
      <c r="E1472" s="60" t="s">
        <v>57</v>
      </c>
      <c r="F1472" s="60" t="s">
        <v>118</v>
      </c>
      <c r="G1472" s="60">
        <v>-96.47</v>
      </c>
      <c r="H1472" s="60"/>
      <c r="I1472" s="60" t="str">
        <f t="shared" si="90"/>
        <v/>
      </c>
      <c r="J1472" s="60" t="str">
        <f>IF(OR(I1472="",I1473="",I1474=""),"",(AVERAGEIF(A1472:A$10000,A1472,I1472:I$10000)))</f>
        <v/>
      </c>
      <c r="K1472" s="60"/>
      <c r="L1472" s="60" t="str">
        <f>IF(O1472="","",A1472)</f>
        <v/>
      </c>
      <c r="M1472" s="60" t="str">
        <f>IF(O1472="","",(VLOOKUP(A1472,A1472:E8456,5,FALSE)))</f>
        <v/>
      </c>
      <c r="N1472" s="60" t="str">
        <f t="shared" si="91"/>
        <v/>
      </c>
      <c r="O1472" s="60" t="str">
        <f t="shared" si="93"/>
        <v/>
      </c>
      <c r="P1472" s="103">
        <f t="shared" si="92"/>
        <v>17.499999999998295</v>
      </c>
      <c r="Q1472" s="58"/>
      <c r="R1472" s="58"/>
      <c r="S1472" s="102"/>
    </row>
    <row r="1473" spans="1:19" ht="12.5" customHeight="1" x14ac:dyDescent="0.35">
      <c r="A1473" s="2">
        <v>32</v>
      </c>
      <c r="B1473" s="2" t="s">
        <v>117</v>
      </c>
      <c r="C1473" s="67">
        <v>74.747399999999999</v>
      </c>
      <c r="D1473" t="s">
        <v>65</v>
      </c>
      <c r="E1473" s="2" t="s">
        <v>57</v>
      </c>
      <c r="F1473" s="2" t="s">
        <v>118</v>
      </c>
      <c r="G1473" s="2">
        <v>-90.7</v>
      </c>
      <c r="I1473" s="60" t="str">
        <f t="shared" si="90"/>
        <v/>
      </c>
      <c r="J1473" s="60" t="str">
        <f>IF(OR(I1473="",I1474="",I1475=""),"",(AVERAGEIF(A1473:A$10000,A1473,I1473:I$10000)))</f>
        <v/>
      </c>
      <c r="K1473" s="60"/>
      <c r="L1473" s="55" t="str">
        <f>IF(O1473="","",A1473)</f>
        <v/>
      </c>
      <c r="M1473" s="60" t="str">
        <f>IF(O1473="","",(VLOOKUP(A1473,A1473:E8457,5,FALSE)))</f>
        <v/>
      </c>
      <c r="N1473" s="55" t="str">
        <f t="shared" si="91"/>
        <v/>
      </c>
      <c r="O1473" s="55" t="str">
        <f t="shared" si="93"/>
        <v/>
      </c>
      <c r="P1473" s="104">
        <f t="shared" si="92"/>
        <v>17.799999999994043</v>
      </c>
      <c r="Q1473" s="58"/>
      <c r="R1473" s="58"/>
      <c r="S1473" s="102"/>
    </row>
    <row r="1474" spans="1:19" ht="12.5" customHeight="1" x14ac:dyDescent="0.35">
      <c r="A1474" s="60">
        <v>32</v>
      </c>
      <c r="B1474" s="60" t="s">
        <v>117</v>
      </c>
      <c r="C1474" s="68">
        <v>74.764009999999999</v>
      </c>
      <c r="D1474" s="58" t="s">
        <v>65</v>
      </c>
      <c r="E1474" s="60" t="s">
        <v>57</v>
      </c>
      <c r="F1474" s="60" t="s">
        <v>118</v>
      </c>
      <c r="G1474" s="60">
        <v>-91.1</v>
      </c>
      <c r="H1474" s="60"/>
      <c r="I1474" s="60" t="str">
        <f t="shared" si="90"/>
        <v/>
      </c>
      <c r="J1474" s="60" t="str">
        <f>IF(OR(I1474="",I1475="",I1476=""),"",(AVERAGEIF(A1474:A$10000,A1474,I1474:I$10000)))</f>
        <v/>
      </c>
      <c r="K1474" s="60"/>
      <c r="L1474" s="60" t="str">
        <f>IF(O1474="","",A1474)</f>
        <v/>
      </c>
      <c r="M1474" s="60" t="str">
        <f>IF(O1474="","",(VLOOKUP(A1474,A1474:E8458,5,FALSE)))</f>
        <v/>
      </c>
      <c r="N1474" s="60" t="str">
        <f t="shared" si="91"/>
        <v/>
      </c>
      <c r="O1474" s="60" t="str">
        <f t="shared" si="93"/>
        <v/>
      </c>
      <c r="P1474" s="103">
        <f t="shared" si="92"/>
        <v>16.610000000000014</v>
      </c>
      <c r="Q1474" s="58"/>
      <c r="R1474" s="58"/>
      <c r="S1474" s="102"/>
    </row>
    <row r="1475" spans="1:19" ht="12.5" customHeight="1" x14ac:dyDescent="0.35">
      <c r="A1475" s="2">
        <v>32</v>
      </c>
      <c r="B1475" s="2" t="s">
        <v>117</v>
      </c>
      <c r="C1475" s="67">
        <v>74.785420000000002</v>
      </c>
      <c r="D1475" t="s">
        <v>65</v>
      </c>
      <c r="E1475" s="2" t="s">
        <v>57</v>
      </c>
      <c r="F1475" s="2" t="s">
        <v>118</v>
      </c>
      <c r="G1475" s="2">
        <v>-88.32</v>
      </c>
      <c r="I1475" s="60" t="str">
        <f t="shared" si="90"/>
        <v/>
      </c>
      <c r="J1475" s="60" t="str">
        <f>IF(OR(I1475="",I1476="",I1477=""),"",(AVERAGEIF(A1475:A$10000,A1475,I1475:I$10000)))</f>
        <v/>
      </c>
      <c r="K1475" s="60"/>
      <c r="L1475" s="55" t="str">
        <f>IF(O1475="","",A1475)</f>
        <v/>
      </c>
      <c r="M1475" s="60" t="str">
        <f>IF(O1475="","",(VLOOKUP(A1475,A1475:E8459,5,FALSE)))</f>
        <v/>
      </c>
      <c r="N1475" s="55" t="str">
        <f t="shared" si="91"/>
        <v/>
      </c>
      <c r="O1475" s="55" t="str">
        <f t="shared" si="93"/>
        <v/>
      </c>
      <c r="P1475" s="104">
        <f t="shared" si="92"/>
        <v>21.410000000003038</v>
      </c>
      <c r="Q1475" s="58"/>
      <c r="R1475" s="58"/>
      <c r="S1475" s="102"/>
    </row>
    <row r="1476" spans="1:19" ht="12.5" customHeight="1" x14ac:dyDescent="0.35">
      <c r="A1476" s="60">
        <v>32</v>
      </c>
      <c r="B1476" s="60" t="s">
        <v>117</v>
      </c>
      <c r="C1476" s="68">
        <v>74.806950000000001</v>
      </c>
      <c r="D1476" s="58" t="s">
        <v>65</v>
      </c>
      <c r="E1476" s="60" t="s">
        <v>57</v>
      </c>
      <c r="F1476" s="60" t="s">
        <v>118</v>
      </c>
      <c r="G1476" s="60">
        <v>-94.4</v>
      </c>
      <c r="H1476" s="60"/>
      <c r="I1476" s="60" t="str">
        <f t="shared" si="90"/>
        <v/>
      </c>
      <c r="J1476" s="60" t="str">
        <f>IF(OR(I1476="",I1477="",I1478=""),"",(AVERAGEIF(A1476:A$10000,A1476,I1476:I$10000)))</f>
        <v/>
      </c>
      <c r="K1476" s="60"/>
      <c r="L1476" s="60" t="str">
        <f>IF(O1476="","",A1476)</f>
        <v/>
      </c>
      <c r="M1476" s="60" t="str">
        <f>IF(O1476="","",(VLOOKUP(A1476,A1476:E8460,5,FALSE)))</f>
        <v/>
      </c>
      <c r="N1476" s="60" t="str">
        <f t="shared" si="91"/>
        <v/>
      </c>
      <c r="O1476" s="60" t="str">
        <f t="shared" si="93"/>
        <v/>
      </c>
      <c r="P1476" s="103">
        <f t="shared" si="92"/>
        <v>21.529999999998495</v>
      </c>
      <c r="Q1476" s="58"/>
      <c r="R1476" s="58"/>
      <c r="S1476" s="102"/>
    </row>
    <row r="1477" spans="1:19" ht="12.5" customHeight="1" x14ac:dyDescent="0.35">
      <c r="A1477" s="2">
        <v>32</v>
      </c>
      <c r="B1477" s="2" t="s">
        <v>117</v>
      </c>
      <c r="C1477" s="67">
        <v>74.829610000000002</v>
      </c>
      <c r="D1477" t="s">
        <v>65</v>
      </c>
      <c r="E1477" s="2" t="s">
        <v>57</v>
      </c>
      <c r="F1477" s="2" t="s">
        <v>118</v>
      </c>
      <c r="G1477" s="2">
        <v>-90.8</v>
      </c>
      <c r="I1477" s="60" t="str">
        <f t="shared" si="90"/>
        <v/>
      </c>
      <c r="J1477" s="60" t="str">
        <f>IF(OR(I1477="",I1478="",I1479=""),"",(AVERAGEIF(A1477:A$10000,A1477,I1477:I$10000)))</f>
        <v/>
      </c>
      <c r="K1477" s="60"/>
      <c r="L1477" s="55" t="str">
        <f>IF(O1477="","",A1477)</f>
        <v/>
      </c>
      <c r="M1477" s="60" t="str">
        <f>IF(O1477="","",(VLOOKUP(A1477,A1477:E8461,5,FALSE)))</f>
        <v/>
      </c>
      <c r="N1477" s="55" t="str">
        <f t="shared" si="91"/>
        <v/>
      </c>
      <c r="O1477" s="55" t="str">
        <f t="shared" si="93"/>
        <v/>
      </c>
      <c r="P1477" s="104">
        <f t="shared" si="92"/>
        <v>22.660000000001901</v>
      </c>
      <c r="Q1477" s="58"/>
      <c r="R1477" s="58"/>
      <c r="S1477" s="102"/>
    </row>
    <row r="1478" spans="1:19" ht="12.5" customHeight="1" x14ac:dyDescent="0.35">
      <c r="A1478" s="60">
        <v>32</v>
      </c>
      <c r="B1478" s="60" t="s">
        <v>117</v>
      </c>
      <c r="C1478" s="68">
        <v>74.851619999999997</v>
      </c>
      <c r="D1478" s="58" t="s">
        <v>65</v>
      </c>
      <c r="E1478" s="60" t="s">
        <v>57</v>
      </c>
      <c r="F1478" s="60" t="s">
        <v>118</v>
      </c>
      <c r="G1478" s="60">
        <v>-89.84</v>
      </c>
      <c r="H1478" s="60"/>
      <c r="I1478" s="60" t="str">
        <f t="shared" si="90"/>
        <v/>
      </c>
      <c r="J1478" s="60" t="str">
        <f>IF(OR(I1478="",I1479="",I1480=""),"",(AVERAGEIF(A1478:A$10000,A1478,I1478:I$10000)))</f>
        <v/>
      </c>
      <c r="K1478" s="60"/>
      <c r="L1478" s="60" t="str">
        <f>IF(O1478="","",A1478)</f>
        <v/>
      </c>
      <c r="M1478" s="60" t="str">
        <f>IF(O1478="","",(VLOOKUP(A1478,A1478:E8462,5,FALSE)))</f>
        <v/>
      </c>
      <c r="N1478" s="60" t="str">
        <f t="shared" si="91"/>
        <v/>
      </c>
      <c r="O1478" s="60" t="str">
        <f t="shared" si="93"/>
        <v/>
      </c>
      <c r="P1478" s="103">
        <f t="shared" si="92"/>
        <v>22.009999999994534</v>
      </c>
      <c r="Q1478" s="58"/>
      <c r="R1478" s="58"/>
      <c r="S1478" s="102"/>
    </row>
    <row r="1479" spans="1:19" ht="12.5" customHeight="1" x14ac:dyDescent="0.35">
      <c r="A1479" s="2">
        <v>32</v>
      </c>
      <c r="B1479" s="2" t="s">
        <v>117</v>
      </c>
      <c r="C1479" s="67">
        <v>74.873410000000007</v>
      </c>
      <c r="D1479" t="s">
        <v>65</v>
      </c>
      <c r="E1479" s="2" t="s">
        <v>57</v>
      </c>
      <c r="F1479" s="2" t="s">
        <v>118</v>
      </c>
      <c r="G1479" s="2">
        <v>-73.48</v>
      </c>
      <c r="I1479" s="60">
        <f t="shared" si="90"/>
        <v>-73.48</v>
      </c>
      <c r="J1479" s="60">
        <f>IF(OR(I1479="",I1480="",I1481=""),"",(AVERAGEIF(A1479:A$10000,A1479,I1479:I$10000)))</f>
        <v>-58.280384615384619</v>
      </c>
      <c r="K1479" s="60"/>
      <c r="L1479" s="55">
        <f>IF(O1479="","",A1479)</f>
        <v>32</v>
      </c>
      <c r="M1479" s="60" t="str">
        <f>IF(O1479="","",(VLOOKUP(A1479,A1479:E8463,5,FALSE)))</f>
        <v>TaskA</v>
      </c>
      <c r="N1479" s="55">
        <f t="shared" si="91"/>
        <v>-73.48</v>
      </c>
      <c r="O1479" s="55">
        <f t="shared" si="93"/>
        <v>74.873410000000007</v>
      </c>
      <c r="P1479" s="104">
        <f t="shared" si="92"/>
        <v>21.790000000009968</v>
      </c>
      <c r="Q1479" s="58"/>
      <c r="R1479" s="58"/>
      <c r="S1479" s="102"/>
    </row>
    <row r="1480" spans="1:19" ht="12.5" customHeight="1" x14ac:dyDescent="0.35">
      <c r="A1480" s="60">
        <v>32</v>
      </c>
      <c r="B1480" s="60" t="s">
        <v>117</v>
      </c>
      <c r="C1480" s="68">
        <v>74.895439999999994</v>
      </c>
      <c r="D1480" s="58" t="s">
        <v>65</v>
      </c>
      <c r="E1480" s="60" t="s">
        <v>57</v>
      </c>
      <c r="F1480" s="60" t="s">
        <v>118</v>
      </c>
      <c r="G1480" s="60">
        <v>-68.05</v>
      </c>
      <c r="H1480" s="60"/>
      <c r="I1480" s="60">
        <f t="shared" si="90"/>
        <v>-68.05</v>
      </c>
      <c r="J1480" s="60">
        <f>IF(OR(I1480="",I1481="",I1482=""),"",(AVERAGEIF(A1480:A$10000,A1480,I1480:I$10000)))</f>
        <v>-57.67240000000001</v>
      </c>
      <c r="K1480" s="60"/>
      <c r="L1480" s="60" t="str">
        <f>IF(O1480="","",A1480)</f>
        <v/>
      </c>
      <c r="M1480" s="60" t="str">
        <f>IF(O1480="","",(VLOOKUP(A1480,A1480:E8464,5,FALSE)))</f>
        <v/>
      </c>
      <c r="N1480" s="60" t="str">
        <f t="shared" si="91"/>
        <v/>
      </c>
      <c r="O1480" s="60" t="str">
        <f t="shared" si="93"/>
        <v/>
      </c>
      <c r="P1480" s="103">
        <f t="shared" si="92"/>
        <v>22.029999999986671</v>
      </c>
      <c r="Q1480" s="58"/>
      <c r="R1480" s="58"/>
      <c r="S1480" s="102"/>
    </row>
    <row r="1481" spans="1:19" ht="12.5" customHeight="1" x14ac:dyDescent="0.35">
      <c r="A1481" s="2">
        <v>32</v>
      </c>
      <c r="B1481" s="2" t="s">
        <v>117</v>
      </c>
      <c r="C1481" s="67">
        <v>74.915639999999996</v>
      </c>
      <c r="D1481" t="s">
        <v>65</v>
      </c>
      <c r="E1481" s="2" t="s">
        <v>57</v>
      </c>
      <c r="F1481" s="2" t="s">
        <v>118</v>
      </c>
      <c r="G1481" s="2">
        <v>-63.32</v>
      </c>
      <c r="I1481" s="60">
        <f t="shared" si="90"/>
        <v>-63.32</v>
      </c>
      <c r="J1481" s="60">
        <f>IF(OR(I1481="",I1482="",I1483=""),"",(AVERAGEIF(A1481:A$10000,A1481,I1481:I$10000)))</f>
        <v>-57.240000000000009</v>
      </c>
      <c r="K1481" s="60"/>
      <c r="L1481" s="55" t="str">
        <f>IF(O1481="","",A1481)</f>
        <v/>
      </c>
      <c r="M1481" s="60" t="str">
        <f>IF(O1481="","",(VLOOKUP(A1481,A1481:E8465,5,FALSE)))</f>
        <v/>
      </c>
      <c r="N1481" s="55" t="str">
        <f t="shared" si="91"/>
        <v/>
      </c>
      <c r="O1481" s="55" t="str">
        <f t="shared" si="93"/>
        <v/>
      </c>
      <c r="P1481" s="104">
        <f t="shared" si="92"/>
        <v>20.20000000000266</v>
      </c>
      <c r="Q1481" s="58"/>
      <c r="R1481" s="58"/>
      <c r="S1481" s="102"/>
    </row>
    <row r="1482" spans="1:19" ht="12.5" customHeight="1" x14ac:dyDescent="0.35">
      <c r="A1482" s="60">
        <v>32</v>
      </c>
      <c r="B1482" s="60" t="s">
        <v>117</v>
      </c>
      <c r="C1482" s="68">
        <v>74.93562</v>
      </c>
      <c r="D1482" s="58" t="s">
        <v>65</v>
      </c>
      <c r="E1482" s="60" t="s">
        <v>57</v>
      </c>
      <c r="F1482" s="60" t="s">
        <v>118</v>
      </c>
      <c r="G1482" s="60">
        <v>-64.959999999999994</v>
      </c>
      <c r="H1482" s="60"/>
      <c r="I1482" s="60">
        <f t="shared" si="90"/>
        <v>-64.959999999999994</v>
      </c>
      <c r="J1482" s="60">
        <f>IF(OR(I1482="",I1483="",I1484=""),"",(AVERAGEIF(A1482:A$10000,A1482,I1482:I$10000)))</f>
        <v>-56.975652173913048</v>
      </c>
      <c r="K1482" s="60"/>
      <c r="L1482" s="60" t="str">
        <f>IF(O1482="","",A1482)</f>
        <v/>
      </c>
      <c r="M1482" s="60" t="str">
        <f>IF(O1482="","",(VLOOKUP(A1482,A1482:E8466,5,FALSE)))</f>
        <v/>
      </c>
      <c r="N1482" s="60" t="str">
        <f t="shared" si="91"/>
        <v/>
      </c>
      <c r="O1482" s="60" t="str">
        <f t="shared" si="93"/>
        <v/>
      </c>
      <c r="P1482" s="103">
        <f t="shared" si="92"/>
        <v>19.980000000003884</v>
      </c>
      <c r="Q1482" s="58"/>
      <c r="R1482" s="58"/>
      <c r="S1482" s="102"/>
    </row>
    <row r="1483" spans="1:19" ht="12.5" customHeight="1" x14ac:dyDescent="0.35">
      <c r="A1483" s="2">
        <v>32</v>
      </c>
      <c r="B1483" s="2" t="s">
        <v>117</v>
      </c>
      <c r="C1483" s="67">
        <v>74.958070000000006</v>
      </c>
      <c r="D1483" t="s">
        <v>65</v>
      </c>
      <c r="E1483" s="2" t="s">
        <v>57</v>
      </c>
      <c r="F1483" s="2" t="s">
        <v>118</v>
      </c>
      <c r="G1483" s="2">
        <v>-59.56</v>
      </c>
      <c r="I1483" s="60">
        <f t="shared" si="90"/>
        <v>-59.56</v>
      </c>
      <c r="J1483" s="60">
        <f>IF(OR(I1483="",I1484="",I1485=""),"",(AVERAGEIF(A1483:A$10000,A1483,I1483:I$10000)))</f>
        <v>-56.612727272727284</v>
      </c>
      <c r="K1483" s="60"/>
      <c r="L1483" s="55" t="str">
        <f>IF(O1483="","",A1483)</f>
        <v/>
      </c>
      <c r="M1483" s="60" t="str">
        <f>IF(O1483="","",(VLOOKUP(A1483,A1483:E8467,5,FALSE)))</f>
        <v/>
      </c>
      <c r="N1483" s="55" t="str">
        <f t="shared" si="91"/>
        <v/>
      </c>
      <c r="O1483" s="55" t="str">
        <f t="shared" si="93"/>
        <v/>
      </c>
      <c r="P1483" s="104">
        <f t="shared" si="92"/>
        <v>22.450000000006298</v>
      </c>
      <c r="Q1483" s="58"/>
      <c r="R1483" s="58"/>
      <c r="S1483" s="102"/>
    </row>
    <row r="1484" spans="1:19" ht="12.5" customHeight="1" x14ac:dyDescent="0.35">
      <c r="A1484" s="60">
        <v>32</v>
      </c>
      <c r="B1484" s="60" t="s">
        <v>117</v>
      </c>
      <c r="C1484" s="68">
        <v>74.981589999999997</v>
      </c>
      <c r="D1484" s="58" t="s">
        <v>65</v>
      </c>
      <c r="E1484" s="60" t="s">
        <v>57</v>
      </c>
      <c r="F1484" s="60" t="s">
        <v>118</v>
      </c>
      <c r="G1484" s="60">
        <v>-57.99</v>
      </c>
      <c r="H1484" s="60"/>
      <c r="I1484" s="60">
        <f t="shared" si="90"/>
        <v>-57.99</v>
      </c>
      <c r="J1484" s="60">
        <f>IF(OR(I1484="",I1485="",I1486=""),"",(AVERAGEIF(A1484:A$10000,A1484,I1484:I$10000)))</f>
        <v>-56.472380952380959</v>
      </c>
      <c r="K1484" s="60"/>
      <c r="L1484" s="60" t="str">
        <f>IF(O1484="","",A1484)</f>
        <v/>
      </c>
      <c r="M1484" s="60" t="str">
        <f>IF(O1484="","",(VLOOKUP(A1484,A1484:E8468,5,FALSE)))</f>
        <v/>
      </c>
      <c r="N1484" s="60" t="str">
        <f t="shared" si="91"/>
        <v/>
      </c>
      <c r="O1484" s="60" t="str">
        <f t="shared" si="93"/>
        <v/>
      </c>
      <c r="P1484" s="103">
        <f t="shared" si="92"/>
        <v>23.519999999990659</v>
      </c>
      <c r="Q1484" s="58"/>
      <c r="R1484" s="58"/>
      <c r="S1484" s="102"/>
    </row>
    <row r="1485" spans="1:19" ht="12.5" customHeight="1" x14ac:dyDescent="0.35">
      <c r="A1485" s="2">
        <v>32</v>
      </c>
      <c r="B1485" s="2" t="s">
        <v>117</v>
      </c>
      <c r="C1485" s="67">
        <v>75.00018</v>
      </c>
      <c r="D1485" t="s">
        <v>65</v>
      </c>
      <c r="E1485" s="2" t="s">
        <v>57</v>
      </c>
      <c r="F1485" s="2" t="s">
        <v>118</v>
      </c>
      <c r="G1485" s="2">
        <v>-49.94</v>
      </c>
      <c r="I1485" s="60">
        <f t="shared" si="90"/>
        <v>-49.94</v>
      </c>
      <c r="J1485" s="60">
        <f>IF(OR(I1485="",I1486="",I1487=""),"",(AVERAGEIF(A1485:A$10000,A1485,I1485:I$10000)))</f>
        <v>-56.396500000000003</v>
      </c>
      <c r="K1485" s="60"/>
      <c r="L1485" s="55" t="str">
        <f>IF(O1485="","",A1485)</f>
        <v/>
      </c>
      <c r="M1485" s="60" t="str">
        <f>IF(O1485="","",(VLOOKUP(A1485,A1485:E8469,5,FALSE)))</f>
        <v/>
      </c>
      <c r="N1485" s="55" t="str">
        <f t="shared" si="91"/>
        <v/>
      </c>
      <c r="O1485" s="55" t="str">
        <f t="shared" si="93"/>
        <v/>
      </c>
      <c r="P1485" s="104">
        <f t="shared" si="92"/>
        <v>18.590000000003215</v>
      </c>
      <c r="Q1485" s="58"/>
      <c r="R1485" s="58"/>
      <c r="S1485" s="102"/>
    </row>
    <row r="1486" spans="1:19" ht="12.5" customHeight="1" x14ac:dyDescent="0.35">
      <c r="A1486" s="60">
        <v>32</v>
      </c>
      <c r="B1486" s="60" t="s">
        <v>117</v>
      </c>
      <c r="C1486" s="68">
        <v>75.018439999999998</v>
      </c>
      <c r="D1486" s="58" t="s">
        <v>65</v>
      </c>
      <c r="E1486" s="60" t="s">
        <v>57</v>
      </c>
      <c r="F1486" s="60" t="s">
        <v>118</v>
      </c>
      <c r="G1486" s="60">
        <v>-49.68</v>
      </c>
      <c r="H1486" s="60"/>
      <c r="I1486" s="60">
        <f t="shared" si="90"/>
        <v>-49.68</v>
      </c>
      <c r="J1486" s="60">
        <f>IF(OR(I1486="",I1487="",I1488=""),"",(AVERAGEIF(A1486:A$10000,A1486,I1486:I$10000)))</f>
        <v>-56.7363157894737</v>
      </c>
      <c r="K1486" s="60"/>
      <c r="L1486" s="60" t="str">
        <f>IF(O1486="","",A1486)</f>
        <v/>
      </c>
      <c r="M1486" s="60" t="str">
        <f>IF(O1486="","",(VLOOKUP(A1486,A1486:E8470,5,FALSE)))</f>
        <v/>
      </c>
      <c r="N1486" s="60" t="str">
        <f t="shared" si="91"/>
        <v/>
      </c>
      <c r="O1486" s="60" t="str">
        <f t="shared" si="93"/>
        <v/>
      </c>
      <c r="P1486" s="103">
        <f t="shared" si="92"/>
        <v>18.259999999997945</v>
      </c>
      <c r="Q1486" s="58"/>
      <c r="R1486" s="58"/>
      <c r="S1486" s="102"/>
    </row>
    <row r="1487" spans="1:19" ht="12.5" customHeight="1" x14ac:dyDescent="0.35">
      <c r="A1487" s="2">
        <v>32</v>
      </c>
      <c r="B1487" s="2" t="s">
        <v>117</v>
      </c>
      <c r="C1487" s="67">
        <v>75.049509999999998</v>
      </c>
      <c r="D1487" t="s">
        <v>65</v>
      </c>
      <c r="E1487" s="2" t="s">
        <v>57</v>
      </c>
      <c r="F1487" s="2" t="s">
        <v>118</v>
      </c>
      <c r="G1487" s="2">
        <v>-49.68</v>
      </c>
      <c r="I1487" s="60">
        <f t="shared" si="90"/>
        <v>-49.68</v>
      </c>
      <c r="J1487" s="60">
        <f>IF(OR(I1487="",I1488="",I1489=""),"",(AVERAGEIF(A1487:A$10000,A1487,I1487:I$10000)))</f>
        <v>-57.12833333333333</v>
      </c>
      <c r="K1487" s="60"/>
      <c r="L1487" s="55" t="str">
        <f>IF(O1487="","",A1487)</f>
        <v/>
      </c>
      <c r="M1487" s="60" t="str">
        <f>IF(O1487="","",(VLOOKUP(A1487,A1487:E8471,5,FALSE)))</f>
        <v/>
      </c>
      <c r="N1487" s="55" t="str">
        <f t="shared" si="91"/>
        <v/>
      </c>
      <c r="O1487" s="55" t="str">
        <f t="shared" si="93"/>
        <v/>
      </c>
      <c r="P1487" s="104">
        <f t="shared" si="92"/>
        <v>31.069999999999709</v>
      </c>
      <c r="Q1487" s="58"/>
      <c r="R1487" s="58"/>
      <c r="S1487" s="102"/>
    </row>
    <row r="1488" spans="1:19" ht="12.5" customHeight="1" x14ac:dyDescent="0.35">
      <c r="A1488" s="60">
        <v>32</v>
      </c>
      <c r="B1488" s="60" t="s">
        <v>117</v>
      </c>
      <c r="C1488" s="68">
        <v>75.094809999999995</v>
      </c>
      <c r="D1488" s="58" t="s">
        <v>65</v>
      </c>
      <c r="E1488" s="60" t="s">
        <v>57</v>
      </c>
      <c r="F1488" s="60" t="s">
        <v>118</v>
      </c>
      <c r="G1488" s="60">
        <v>-52.97</v>
      </c>
      <c r="H1488" s="60"/>
      <c r="I1488" s="60">
        <f t="shared" si="90"/>
        <v>-52.97</v>
      </c>
      <c r="J1488" s="60">
        <f>IF(OR(I1488="",I1489="",I1490=""),"",(AVERAGEIF(A1488:A$10000,A1488,I1488:I$10000)))</f>
        <v>-57.566470588235298</v>
      </c>
      <c r="K1488" s="60"/>
      <c r="L1488" s="60" t="str">
        <f>IF(O1488="","",A1488)</f>
        <v/>
      </c>
      <c r="M1488" s="60" t="str">
        <f>IF(O1488="","",(VLOOKUP(A1488,A1488:E8472,5,FALSE)))</f>
        <v/>
      </c>
      <c r="N1488" s="60" t="str">
        <f t="shared" si="91"/>
        <v/>
      </c>
      <c r="O1488" s="60" t="str">
        <f t="shared" si="93"/>
        <v/>
      </c>
      <c r="P1488" s="103">
        <f t="shared" si="92"/>
        <v>45.299999999997453</v>
      </c>
      <c r="Q1488" s="58"/>
      <c r="R1488" s="58"/>
      <c r="S1488" s="102"/>
    </row>
    <row r="1489" spans="1:19" ht="12.5" customHeight="1" x14ac:dyDescent="0.35">
      <c r="A1489" s="2">
        <v>32</v>
      </c>
      <c r="B1489" s="2" t="s">
        <v>117</v>
      </c>
      <c r="C1489" s="67">
        <v>75.122550000000004</v>
      </c>
      <c r="D1489" t="s">
        <v>65</v>
      </c>
      <c r="E1489" s="2" t="s">
        <v>57</v>
      </c>
      <c r="F1489" s="2" t="s">
        <v>118</v>
      </c>
      <c r="G1489" s="2">
        <v>-47.43</v>
      </c>
      <c r="I1489" s="60">
        <f t="shared" ref="I1489:I1552" si="94">IF(AND(OR(G1488&gt;G$5,G1490&gt;G$5),G1489&gt;G$5),G1489,"")</f>
        <v>-47.43</v>
      </c>
      <c r="J1489" s="60">
        <f>IF(OR(I1489="",I1490="",I1491=""),"",(AVERAGEIF(A1489:A$10000,A1489,I1489:I$10000)))</f>
        <v>-57.853750000000005</v>
      </c>
      <c r="K1489" s="60"/>
      <c r="L1489" s="55" t="str">
        <f>IF(O1489="","",A1489)</f>
        <v/>
      </c>
      <c r="M1489" s="60" t="str">
        <f>IF(O1489="","",(VLOOKUP(A1489,A1489:E8473,5,FALSE)))</f>
        <v/>
      </c>
      <c r="N1489" s="55" t="str">
        <f t="shared" si="91"/>
        <v/>
      </c>
      <c r="O1489" s="55" t="str">
        <f t="shared" si="93"/>
        <v/>
      </c>
      <c r="P1489" s="104">
        <f t="shared" si="92"/>
        <v>27.740000000008536</v>
      </c>
      <c r="Q1489" s="58"/>
      <c r="R1489" s="58"/>
      <c r="S1489" s="102"/>
    </row>
    <row r="1490" spans="1:19" ht="12.5" customHeight="1" x14ac:dyDescent="0.35">
      <c r="A1490" s="60">
        <v>32</v>
      </c>
      <c r="B1490" s="60" t="s">
        <v>117</v>
      </c>
      <c r="C1490" s="68">
        <v>75.150679999999994</v>
      </c>
      <c r="D1490" s="58" t="s">
        <v>65</v>
      </c>
      <c r="E1490" s="60" t="s">
        <v>57</v>
      </c>
      <c r="F1490" s="60" t="s">
        <v>118</v>
      </c>
      <c r="G1490" s="60">
        <v>-66.94</v>
      </c>
      <c r="H1490" s="60"/>
      <c r="I1490" s="60">
        <f t="shared" si="94"/>
        <v>-66.94</v>
      </c>
      <c r="J1490" s="60">
        <f>IF(OR(I1490="",I1491="",I1492=""),"",(AVERAGEIF(A1490:A$10000,A1490,I1490:I$10000)))</f>
        <v>-58.548666666666669</v>
      </c>
      <c r="K1490" s="60"/>
      <c r="L1490" s="60" t="str">
        <f>IF(O1490="","",A1490)</f>
        <v/>
      </c>
      <c r="M1490" s="60" t="str">
        <f>IF(O1490="","",(VLOOKUP(A1490,A1490:E8474,5,FALSE)))</f>
        <v/>
      </c>
      <c r="N1490" s="60" t="str">
        <f t="shared" ref="N1490:N1553" si="95">IF(L1490="","",I1490)</f>
        <v/>
      </c>
      <c r="O1490" s="60" t="str">
        <f t="shared" si="93"/>
        <v/>
      </c>
      <c r="P1490" s="103">
        <f t="shared" ref="P1490:P1553" si="96">IF(A1490=A1489,ABS(C1490-C1489)*1000,"")</f>
        <v>28.129999999990218</v>
      </c>
      <c r="Q1490" s="58"/>
      <c r="R1490" s="58"/>
      <c r="S1490" s="102"/>
    </row>
    <row r="1491" spans="1:19" ht="12.5" customHeight="1" x14ac:dyDescent="0.35">
      <c r="A1491" s="2">
        <v>32</v>
      </c>
      <c r="B1491" s="2" t="s">
        <v>117</v>
      </c>
      <c r="C1491" s="67">
        <v>75.17577</v>
      </c>
      <c r="D1491" t="s">
        <v>65</v>
      </c>
      <c r="E1491" s="2" t="s">
        <v>57</v>
      </c>
      <c r="F1491" s="2" t="s">
        <v>118</v>
      </c>
      <c r="G1491" s="2">
        <v>-67.989999999999995</v>
      </c>
      <c r="I1491" s="60">
        <f t="shared" si="94"/>
        <v>-67.989999999999995</v>
      </c>
      <c r="J1491" s="60">
        <f>IF(OR(I1491="",I1492="",I1493=""),"",(AVERAGEIF(A1491:A$10000,A1491,I1491:I$10000)))</f>
        <v>-57.949285714285722</v>
      </c>
      <c r="K1491" s="60"/>
      <c r="L1491" s="55" t="str">
        <f>IF(O1491="","",A1491)</f>
        <v/>
      </c>
      <c r="M1491" s="60" t="str">
        <f>IF(O1491="","",(VLOOKUP(A1491,A1491:E8475,5,FALSE)))</f>
        <v/>
      </c>
      <c r="N1491" s="55" t="str">
        <f t="shared" si="95"/>
        <v/>
      </c>
      <c r="O1491" s="55" t="str">
        <f t="shared" si="93"/>
        <v/>
      </c>
      <c r="P1491" s="104">
        <f t="shared" si="96"/>
        <v>25.09000000000583</v>
      </c>
      <c r="Q1491" s="58"/>
      <c r="R1491" s="58"/>
      <c r="S1491" s="102"/>
    </row>
    <row r="1492" spans="1:19" ht="12.5" customHeight="1" x14ac:dyDescent="0.35">
      <c r="A1492" s="60">
        <v>32</v>
      </c>
      <c r="B1492" s="60" t="s">
        <v>117</v>
      </c>
      <c r="C1492" s="68">
        <v>75.199910000000003</v>
      </c>
      <c r="D1492" s="58" t="s">
        <v>65</v>
      </c>
      <c r="E1492" s="60" t="s">
        <v>57</v>
      </c>
      <c r="F1492" s="60" t="s">
        <v>118</v>
      </c>
      <c r="G1492" s="60">
        <v>-49.82</v>
      </c>
      <c r="H1492" s="60"/>
      <c r="I1492" s="60">
        <f t="shared" si="94"/>
        <v>-49.82</v>
      </c>
      <c r="J1492" s="60">
        <f>IF(OR(I1492="",I1493="",I1494=""),"",(AVERAGEIF(A1492:A$10000,A1492,I1492:I$10000)))</f>
        <v>-57.176923076923082</v>
      </c>
      <c r="K1492" s="60"/>
      <c r="L1492" s="60" t="str">
        <f>IF(O1492="","",A1492)</f>
        <v/>
      </c>
      <c r="M1492" s="60" t="str">
        <f>IF(O1492="","",(VLOOKUP(A1492,A1492:E8476,5,FALSE)))</f>
        <v/>
      </c>
      <c r="N1492" s="60" t="str">
        <f t="shared" si="95"/>
        <v/>
      </c>
      <c r="O1492" s="60" t="str">
        <f t="shared" si="93"/>
        <v/>
      </c>
      <c r="P1492" s="103">
        <f t="shared" si="96"/>
        <v>24.140000000002715</v>
      </c>
      <c r="Q1492" s="58"/>
      <c r="R1492" s="58"/>
      <c r="S1492" s="102"/>
    </row>
    <row r="1493" spans="1:19" ht="12.5" customHeight="1" x14ac:dyDescent="0.35">
      <c r="A1493" s="2">
        <v>32</v>
      </c>
      <c r="B1493" s="2" t="s">
        <v>117</v>
      </c>
      <c r="C1493" s="67">
        <v>75.225560000000002</v>
      </c>
      <c r="D1493" t="s">
        <v>65</v>
      </c>
      <c r="E1493" s="2" t="s">
        <v>57</v>
      </c>
      <c r="F1493" s="2" t="s">
        <v>118</v>
      </c>
      <c r="G1493" s="2">
        <v>-59.3</v>
      </c>
      <c r="I1493" s="60">
        <f t="shared" si="94"/>
        <v>-59.3</v>
      </c>
      <c r="J1493" s="60">
        <f>IF(OR(I1493="",I1494="",I1495=""),"",(AVERAGEIF(A1493:A$10000,A1493,I1493:I$10000)))</f>
        <v>-57.79</v>
      </c>
      <c r="K1493" s="60"/>
      <c r="L1493" s="55" t="str">
        <f>IF(O1493="","",A1493)</f>
        <v/>
      </c>
      <c r="M1493" s="60" t="str">
        <f>IF(O1493="","",(VLOOKUP(A1493,A1493:E8477,5,FALSE)))</f>
        <v/>
      </c>
      <c r="N1493" s="55" t="str">
        <f t="shared" si="95"/>
        <v/>
      </c>
      <c r="O1493" s="55" t="str">
        <f t="shared" si="93"/>
        <v/>
      </c>
      <c r="P1493" s="104">
        <f t="shared" si="96"/>
        <v>25.64999999999884</v>
      </c>
      <c r="Q1493" s="58"/>
      <c r="R1493" s="58"/>
      <c r="S1493" s="102"/>
    </row>
    <row r="1494" spans="1:19" ht="12.5" customHeight="1" x14ac:dyDescent="0.35">
      <c r="A1494" s="60">
        <v>32</v>
      </c>
      <c r="B1494" s="60" t="s">
        <v>117</v>
      </c>
      <c r="C1494" s="68">
        <v>75.242789999999999</v>
      </c>
      <c r="D1494" s="58" t="s">
        <v>65</v>
      </c>
      <c r="E1494" s="60" t="s">
        <v>57</v>
      </c>
      <c r="F1494" s="60" t="s">
        <v>118</v>
      </c>
      <c r="G1494" s="60">
        <v>-57.29</v>
      </c>
      <c r="H1494" s="60"/>
      <c r="I1494" s="60">
        <f t="shared" si="94"/>
        <v>-57.29</v>
      </c>
      <c r="J1494" s="60">
        <f>IF(OR(I1494="",I1495="",I1496=""),"",(AVERAGEIF(A1494:A$10000,A1494,I1494:I$10000)))</f>
        <v>-57.652727272727269</v>
      </c>
      <c r="K1494" s="60"/>
      <c r="L1494" s="60" t="str">
        <f>IF(O1494="","",A1494)</f>
        <v/>
      </c>
      <c r="M1494" s="60" t="str">
        <f>IF(O1494="","",(VLOOKUP(A1494,A1494:E8478,5,FALSE)))</f>
        <v/>
      </c>
      <c r="N1494" s="60" t="str">
        <f t="shared" si="95"/>
        <v/>
      </c>
      <c r="O1494" s="60" t="str">
        <f t="shared" si="93"/>
        <v/>
      </c>
      <c r="P1494" s="103">
        <f t="shared" si="96"/>
        <v>17.229999999997858</v>
      </c>
      <c r="Q1494" s="58"/>
      <c r="R1494" s="58"/>
      <c r="S1494" s="102"/>
    </row>
    <row r="1495" spans="1:19" ht="12.5" customHeight="1" x14ac:dyDescent="0.35">
      <c r="A1495" s="2">
        <v>32</v>
      </c>
      <c r="B1495" s="2" t="s">
        <v>117</v>
      </c>
      <c r="C1495" s="67">
        <v>75.260459999999995</v>
      </c>
      <c r="D1495" t="s">
        <v>65</v>
      </c>
      <c r="E1495" s="2" t="s">
        <v>57</v>
      </c>
      <c r="F1495" s="2" t="s">
        <v>118</v>
      </c>
      <c r="G1495" s="2">
        <v>-58.51</v>
      </c>
      <c r="I1495" s="60">
        <f t="shared" si="94"/>
        <v>-58.51</v>
      </c>
      <c r="J1495" s="60">
        <f>IF(OR(I1495="",I1496="",I1497=""),"",(AVERAGEIF(A1495:A$10000,A1495,I1495:I$10000)))</f>
        <v>-57.688999999999986</v>
      </c>
      <c r="K1495" s="60"/>
      <c r="L1495" s="55" t="str">
        <f>IF(O1495="","",A1495)</f>
        <v/>
      </c>
      <c r="M1495" s="60" t="str">
        <f>IF(O1495="","",(VLOOKUP(A1495,A1495:E8479,5,FALSE)))</f>
        <v/>
      </c>
      <c r="N1495" s="55" t="str">
        <f t="shared" si="95"/>
        <v/>
      </c>
      <c r="O1495" s="55" t="str">
        <f t="shared" si="93"/>
        <v/>
      </c>
      <c r="P1495" s="104">
        <f t="shared" si="96"/>
        <v>17.669999999995412</v>
      </c>
      <c r="Q1495" s="58"/>
      <c r="R1495" s="58"/>
      <c r="S1495" s="102"/>
    </row>
    <row r="1496" spans="1:19" ht="12.5" customHeight="1" x14ac:dyDescent="0.35">
      <c r="A1496" s="60">
        <v>32</v>
      </c>
      <c r="B1496" s="60" t="s">
        <v>117</v>
      </c>
      <c r="C1496" s="68">
        <v>75.277940000000001</v>
      </c>
      <c r="D1496" s="58" t="s">
        <v>65</v>
      </c>
      <c r="E1496" s="60" t="s">
        <v>57</v>
      </c>
      <c r="F1496" s="60" t="s">
        <v>118</v>
      </c>
      <c r="G1496" s="60">
        <v>-51.83</v>
      </c>
      <c r="H1496" s="60"/>
      <c r="I1496" s="60">
        <f t="shared" si="94"/>
        <v>-51.83</v>
      </c>
      <c r="J1496" s="60">
        <f>IF(OR(I1496="",I1497="",I1498=""),"",(AVERAGEIF(A1496:A$10000,A1496,I1496:I$10000)))</f>
        <v>-57.597777777777765</v>
      </c>
      <c r="K1496" s="60"/>
      <c r="L1496" s="60" t="str">
        <f>IF(O1496="","",A1496)</f>
        <v/>
      </c>
      <c r="M1496" s="60" t="str">
        <f>IF(O1496="","",(VLOOKUP(A1496,A1496:E8480,5,FALSE)))</f>
        <v/>
      </c>
      <c r="N1496" s="60" t="str">
        <f t="shared" si="95"/>
        <v/>
      </c>
      <c r="O1496" s="60" t="str">
        <f t="shared" si="93"/>
        <v/>
      </c>
      <c r="P1496" s="103">
        <f t="shared" si="96"/>
        <v>17.480000000006157</v>
      </c>
      <c r="Q1496" s="58"/>
      <c r="R1496" s="58"/>
      <c r="S1496" s="102"/>
    </row>
    <row r="1497" spans="1:19" ht="12.5" customHeight="1" x14ac:dyDescent="0.35">
      <c r="A1497" s="2">
        <v>32</v>
      </c>
      <c r="B1497" s="2" t="s">
        <v>117</v>
      </c>
      <c r="C1497" s="67">
        <v>75.295630000000003</v>
      </c>
      <c r="D1497" t="s">
        <v>65</v>
      </c>
      <c r="E1497" s="2" t="s">
        <v>57</v>
      </c>
      <c r="F1497" s="2" t="s">
        <v>118</v>
      </c>
      <c r="G1497" s="2">
        <v>-50.47</v>
      </c>
      <c r="I1497" s="60">
        <f t="shared" si="94"/>
        <v>-50.47</v>
      </c>
      <c r="J1497" s="60">
        <f>IF(OR(I1497="",I1498="",I1499=""),"",(AVERAGEIF(A1497:A$10000,A1497,I1497:I$10000)))</f>
        <v>-58.318749999999994</v>
      </c>
      <c r="K1497" s="60"/>
      <c r="L1497" s="55" t="str">
        <f>IF(O1497="","",A1497)</f>
        <v/>
      </c>
      <c r="M1497" s="60" t="str">
        <f>IF(O1497="","",(VLOOKUP(A1497,A1497:E8481,5,FALSE)))</f>
        <v/>
      </c>
      <c r="N1497" s="55" t="str">
        <f t="shared" si="95"/>
        <v/>
      </c>
      <c r="O1497" s="55" t="str">
        <f t="shared" si="93"/>
        <v/>
      </c>
      <c r="P1497" s="104">
        <f t="shared" si="96"/>
        <v>17.69000000000176</v>
      </c>
      <c r="Q1497" s="58"/>
      <c r="R1497" s="58"/>
      <c r="S1497" s="102"/>
    </row>
    <row r="1498" spans="1:19" ht="12.5" customHeight="1" x14ac:dyDescent="0.35">
      <c r="A1498" s="60">
        <v>32</v>
      </c>
      <c r="B1498" s="60" t="s">
        <v>117</v>
      </c>
      <c r="C1498" s="68">
        <v>75.314089999999993</v>
      </c>
      <c r="D1498" s="58" t="s">
        <v>65</v>
      </c>
      <c r="E1498" s="60" t="s">
        <v>57</v>
      </c>
      <c r="F1498" s="60" t="s">
        <v>118</v>
      </c>
      <c r="G1498" s="60">
        <v>-50.53</v>
      </c>
      <c r="H1498" s="60"/>
      <c r="I1498" s="60">
        <f t="shared" si="94"/>
        <v>-50.53</v>
      </c>
      <c r="J1498" s="60">
        <f>IF(OR(I1498="",I1499="",I1500=""),"",(AVERAGEIF(A1498:A$10000,A1498,I1498:I$10000)))</f>
        <v>-59.44</v>
      </c>
      <c r="K1498" s="60"/>
      <c r="L1498" s="60" t="str">
        <f>IF(O1498="","",A1498)</f>
        <v/>
      </c>
      <c r="M1498" s="60" t="str">
        <f>IF(O1498="","",(VLOOKUP(A1498,A1498:E8482,5,FALSE)))</f>
        <v/>
      </c>
      <c r="N1498" s="60" t="str">
        <f t="shared" si="95"/>
        <v/>
      </c>
      <c r="O1498" s="60" t="str">
        <f t="shared" ref="O1498:O1561" si="97">IF(J1498="","",IF(AND(J1497="",J1496="",J1495=""),C1498,""))</f>
        <v/>
      </c>
      <c r="P1498" s="103">
        <f t="shared" si="96"/>
        <v>18.459999999990373</v>
      </c>
      <c r="Q1498" s="58"/>
      <c r="R1498" s="58"/>
      <c r="S1498" s="102"/>
    </row>
    <row r="1499" spans="1:19" ht="12.5" customHeight="1" x14ac:dyDescent="0.35">
      <c r="A1499" s="2">
        <v>32</v>
      </c>
      <c r="B1499" s="2" t="s">
        <v>117</v>
      </c>
      <c r="C1499" s="67">
        <v>75.331900000000005</v>
      </c>
      <c r="D1499" t="s">
        <v>65</v>
      </c>
      <c r="E1499" s="2" t="s">
        <v>57</v>
      </c>
      <c r="F1499" s="2" t="s">
        <v>118</v>
      </c>
      <c r="G1499" s="2">
        <v>-51.74</v>
      </c>
      <c r="I1499" s="60">
        <f t="shared" si="94"/>
        <v>-51.74</v>
      </c>
      <c r="J1499" s="60">
        <f>IF(OR(I1499="",I1500="",I1501=""),"",(AVERAGEIF(A1499:A$10000,A1499,I1499:I$10000)))</f>
        <v>-60.925000000000004</v>
      </c>
      <c r="K1499" s="60"/>
      <c r="L1499" s="55" t="str">
        <f>IF(O1499="","",A1499)</f>
        <v/>
      </c>
      <c r="M1499" s="60" t="str">
        <f>IF(O1499="","",(VLOOKUP(A1499,A1499:E8483,5,FALSE)))</f>
        <v/>
      </c>
      <c r="N1499" s="55" t="str">
        <f t="shared" si="95"/>
        <v/>
      </c>
      <c r="O1499" s="55" t="str">
        <f t="shared" si="97"/>
        <v/>
      </c>
      <c r="P1499" s="104">
        <f t="shared" si="96"/>
        <v>17.810000000011428</v>
      </c>
      <c r="Q1499" s="58"/>
      <c r="R1499" s="58"/>
      <c r="S1499" s="102"/>
    </row>
    <row r="1500" spans="1:19" ht="12.5" customHeight="1" x14ac:dyDescent="0.35">
      <c r="A1500" s="60">
        <v>32</v>
      </c>
      <c r="B1500" s="60" t="s">
        <v>117</v>
      </c>
      <c r="C1500" s="68">
        <v>75.34966</v>
      </c>
      <c r="D1500" s="58" t="s">
        <v>65</v>
      </c>
      <c r="E1500" s="60" t="s">
        <v>57</v>
      </c>
      <c r="F1500" s="60" t="s">
        <v>118</v>
      </c>
      <c r="G1500" s="60">
        <v>-51.74</v>
      </c>
      <c r="H1500" s="60"/>
      <c r="I1500" s="60">
        <f t="shared" si="94"/>
        <v>-51.74</v>
      </c>
      <c r="J1500" s="60">
        <f>IF(OR(I1500="",I1501="",I1502=""),"",(AVERAGEIF(A1500:A$10000,A1500,I1500:I$10000)))</f>
        <v>-62.762</v>
      </c>
      <c r="K1500" s="60"/>
      <c r="L1500" s="60" t="str">
        <f>IF(O1500="","",A1500)</f>
        <v/>
      </c>
      <c r="M1500" s="60" t="str">
        <f>IF(O1500="","",(VLOOKUP(A1500,A1500:E8484,5,FALSE)))</f>
        <v/>
      </c>
      <c r="N1500" s="60" t="str">
        <f t="shared" si="95"/>
        <v/>
      </c>
      <c r="O1500" s="60" t="str">
        <f t="shared" si="97"/>
        <v/>
      </c>
      <c r="P1500" s="103">
        <f t="shared" si="96"/>
        <v>17.759999999995557</v>
      </c>
      <c r="Q1500" s="58"/>
      <c r="R1500" s="58"/>
      <c r="S1500" s="102"/>
    </row>
    <row r="1501" spans="1:19" ht="12.5" customHeight="1" x14ac:dyDescent="0.35">
      <c r="A1501" s="2">
        <v>32</v>
      </c>
      <c r="B1501" s="2" t="s">
        <v>117</v>
      </c>
      <c r="C1501" s="67">
        <v>75.36797</v>
      </c>
      <c r="D1501" t="s">
        <v>65</v>
      </c>
      <c r="E1501" s="2" t="s">
        <v>57</v>
      </c>
      <c r="F1501" s="2" t="s">
        <v>118</v>
      </c>
      <c r="G1501" s="2">
        <v>-59.15</v>
      </c>
      <c r="I1501" s="60">
        <f t="shared" si="94"/>
        <v>-59.15</v>
      </c>
      <c r="J1501" s="60">
        <f>IF(OR(I1501="",I1502="",I1503=""),"",(AVERAGEIF(A1501:A$10000,A1501,I1501:I$10000)))</f>
        <v>-65.517499999999998</v>
      </c>
      <c r="K1501" s="60"/>
      <c r="L1501" s="55" t="str">
        <f>IF(O1501="","",A1501)</f>
        <v/>
      </c>
      <c r="M1501" s="60" t="str">
        <f>IF(O1501="","",(VLOOKUP(A1501,A1501:E8485,5,FALSE)))</f>
        <v/>
      </c>
      <c r="N1501" s="55" t="str">
        <f t="shared" si="95"/>
        <v/>
      </c>
      <c r="O1501" s="55" t="str">
        <f t="shared" si="97"/>
        <v/>
      </c>
      <c r="P1501" s="104">
        <f t="shared" si="96"/>
        <v>18.309999999999604</v>
      </c>
      <c r="Q1501" s="58"/>
      <c r="R1501" s="58"/>
      <c r="S1501" s="102"/>
    </row>
    <row r="1502" spans="1:19" ht="12.5" customHeight="1" x14ac:dyDescent="0.35">
      <c r="A1502" s="60">
        <v>32</v>
      </c>
      <c r="B1502" s="60" t="s">
        <v>117</v>
      </c>
      <c r="C1502" s="68">
        <v>75.386110000000002</v>
      </c>
      <c r="D1502" s="58" t="s">
        <v>65</v>
      </c>
      <c r="E1502" s="60" t="s">
        <v>57</v>
      </c>
      <c r="F1502" s="60" t="s">
        <v>118</v>
      </c>
      <c r="G1502" s="60">
        <v>-63.96</v>
      </c>
      <c r="H1502" s="60"/>
      <c r="I1502" s="60">
        <f t="shared" si="94"/>
        <v>-63.96</v>
      </c>
      <c r="J1502" s="60">
        <f>IF(OR(I1502="",I1503="",I1504=""),"",(AVERAGEIF(A1502:A$10000,A1502,I1502:I$10000)))</f>
        <v>-67.64</v>
      </c>
      <c r="K1502" s="60"/>
      <c r="L1502" s="60" t="str">
        <f>IF(O1502="","",A1502)</f>
        <v/>
      </c>
      <c r="M1502" s="60" t="str">
        <f>IF(O1502="","",(VLOOKUP(A1502,A1502:E8486,5,FALSE)))</f>
        <v/>
      </c>
      <c r="N1502" s="60" t="str">
        <f t="shared" si="95"/>
        <v/>
      </c>
      <c r="O1502" s="60" t="str">
        <f t="shared" si="97"/>
        <v/>
      </c>
      <c r="P1502" s="103">
        <f t="shared" si="96"/>
        <v>18.140000000002487</v>
      </c>
      <c r="Q1502" s="58"/>
      <c r="R1502" s="58"/>
      <c r="S1502" s="102"/>
    </row>
    <row r="1503" spans="1:19" ht="12.5" customHeight="1" x14ac:dyDescent="0.35">
      <c r="A1503" s="2">
        <v>32</v>
      </c>
      <c r="B1503" s="2" t="s">
        <v>117</v>
      </c>
      <c r="C1503" s="67">
        <v>75.405360000000002</v>
      </c>
      <c r="D1503" t="s">
        <v>65</v>
      </c>
      <c r="E1503" s="2" t="s">
        <v>57</v>
      </c>
      <c r="F1503" s="2" t="s">
        <v>118</v>
      </c>
      <c r="G1503" s="2">
        <v>-63.96</v>
      </c>
      <c r="I1503" s="60">
        <f t="shared" si="94"/>
        <v>-63.96</v>
      </c>
      <c r="J1503" s="60" t="str">
        <f>IF(OR(I1503="",I1504="",I1505=""),"",(AVERAGEIF(A1503:A$10000,A1503,I1503:I$10000)))</f>
        <v/>
      </c>
      <c r="K1503" s="60"/>
      <c r="L1503" s="55" t="str">
        <f>IF(O1503="","",A1503)</f>
        <v/>
      </c>
      <c r="M1503" s="60" t="str">
        <f>IF(O1503="","",(VLOOKUP(A1503,A1503:E8487,5,FALSE)))</f>
        <v/>
      </c>
      <c r="N1503" s="55" t="str">
        <f t="shared" si="95"/>
        <v/>
      </c>
      <c r="O1503" s="55" t="str">
        <f t="shared" si="97"/>
        <v/>
      </c>
      <c r="P1503" s="104">
        <f t="shared" si="96"/>
        <v>19.249999999999545</v>
      </c>
      <c r="Q1503" s="58"/>
      <c r="R1503" s="58"/>
      <c r="S1503" s="102"/>
    </row>
    <row r="1504" spans="1:19" ht="12.5" customHeight="1" x14ac:dyDescent="0.35">
      <c r="A1504" s="60">
        <v>32</v>
      </c>
      <c r="B1504" s="60" t="s">
        <v>117</v>
      </c>
      <c r="C1504" s="68">
        <v>75.424869999999999</v>
      </c>
      <c r="D1504" s="58" t="s">
        <v>65</v>
      </c>
      <c r="E1504" s="60" t="s">
        <v>57</v>
      </c>
      <c r="F1504" s="60" t="s">
        <v>118</v>
      </c>
      <c r="G1504" s="60">
        <v>-75</v>
      </c>
      <c r="H1504" s="60"/>
      <c r="I1504" s="60">
        <f t="shared" si="94"/>
        <v>-75</v>
      </c>
      <c r="J1504" s="60" t="str">
        <f>IF(OR(I1504="",I1505="",I1506=""),"",(AVERAGEIF(A1504:A$10000,A1504,I1504:I$10000)))</f>
        <v/>
      </c>
      <c r="K1504" s="60"/>
      <c r="L1504" s="60" t="str">
        <f>IF(O1504="","",A1504)</f>
        <v/>
      </c>
      <c r="M1504" s="60" t="str">
        <f>IF(O1504="","",(VLOOKUP(A1504,A1504:E8488,5,FALSE)))</f>
        <v/>
      </c>
      <c r="N1504" s="60" t="str">
        <f t="shared" si="95"/>
        <v/>
      </c>
      <c r="O1504" s="60" t="str">
        <f t="shared" si="97"/>
        <v/>
      </c>
      <c r="P1504" s="103">
        <f t="shared" si="96"/>
        <v>19.509999999996808</v>
      </c>
      <c r="Q1504" s="58"/>
      <c r="R1504" s="58"/>
      <c r="S1504" s="102"/>
    </row>
    <row r="1505" spans="1:19" ht="12.5" customHeight="1" x14ac:dyDescent="0.35">
      <c r="A1505" s="2">
        <v>33</v>
      </c>
      <c r="B1505" s="2" t="s">
        <v>117</v>
      </c>
      <c r="C1505" s="67">
        <v>76.456710000000001</v>
      </c>
      <c r="D1505" t="s">
        <v>65</v>
      </c>
      <c r="E1505" s="2" t="s">
        <v>58</v>
      </c>
      <c r="F1505" s="2" t="s">
        <v>118</v>
      </c>
      <c r="G1505" s="2">
        <v>-95.02</v>
      </c>
      <c r="I1505" s="60" t="str">
        <f t="shared" si="94"/>
        <v/>
      </c>
      <c r="J1505" s="60" t="str">
        <f>IF(OR(I1505="",I1506="",I1507=""),"",(AVERAGEIF(A1505:A$10000,A1505,I1505:I$10000)))</f>
        <v/>
      </c>
      <c r="K1505" s="60"/>
      <c r="L1505" s="55" t="str">
        <f>IF(O1505="","",A1505)</f>
        <v/>
      </c>
      <c r="M1505" s="60" t="str">
        <f>IF(O1505="","",(VLOOKUP(A1505,A1505:E8489,5,FALSE)))</f>
        <v/>
      </c>
      <c r="N1505" s="55" t="str">
        <f t="shared" si="95"/>
        <v/>
      </c>
      <c r="O1505" s="55" t="str">
        <f t="shared" si="97"/>
        <v/>
      </c>
      <c r="P1505" s="104" t="str">
        <f t="shared" si="96"/>
        <v/>
      </c>
      <c r="Q1505" s="58"/>
      <c r="R1505" s="58"/>
      <c r="S1505" s="102"/>
    </row>
    <row r="1506" spans="1:19" ht="12.5" customHeight="1" x14ac:dyDescent="0.35">
      <c r="A1506" s="60">
        <v>33</v>
      </c>
      <c r="B1506" s="60" t="s">
        <v>117</v>
      </c>
      <c r="C1506" s="68">
        <v>76.478939999999994</v>
      </c>
      <c r="D1506" s="58" t="s">
        <v>65</v>
      </c>
      <c r="E1506" s="60" t="s">
        <v>58</v>
      </c>
      <c r="F1506" s="60" t="s">
        <v>118</v>
      </c>
      <c r="G1506" s="60">
        <v>-91.2</v>
      </c>
      <c r="H1506" s="60"/>
      <c r="I1506" s="60" t="str">
        <f t="shared" si="94"/>
        <v/>
      </c>
      <c r="J1506" s="60" t="str">
        <f>IF(OR(I1506="",I1507="",I1508=""),"",(AVERAGEIF(A1506:A$10000,A1506,I1506:I$10000)))</f>
        <v/>
      </c>
      <c r="K1506" s="60"/>
      <c r="L1506" s="60" t="str">
        <f>IF(O1506="","",A1506)</f>
        <v/>
      </c>
      <c r="M1506" s="60" t="str">
        <f>IF(O1506="","",(VLOOKUP(A1506,A1506:E8490,5,FALSE)))</f>
        <v/>
      </c>
      <c r="N1506" s="60" t="str">
        <f t="shared" si="95"/>
        <v/>
      </c>
      <c r="O1506" s="60" t="str">
        <f t="shared" si="97"/>
        <v/>
      </c>
      <c r="P1506" s="103">
        <f t="shared" si="96"/>
        <v>22.229999999993311</v>
      </c>
      <c r="Q1506" s="58"/>
      <c r="R1506" s="58"/>
      <c r="S1506" s="102"/>
    </row>
    <row r="1507" spans="1:19" ht="12.5" customHeight="1" x14ac:dyDescent="0.35">
      <c r="A1507" s="2">
        <v>33</v>
      </c>
      <c r="B1507" s="2" t="s">
        <v>117</v>
      </c>
      <c r="C1507" s="67">
        <v>76.506039999999999</v>
      </c>
      <c r="D1507" t="s">
        <v>65</v>
      </c>
      <c r="E1507" s="2" t="s">
        <v>58</v>
      </c>
      <c r="F1507" s="2" t="s">
        <v>118</v>
      </c>
      <c r="G1507" s="2">
        <v>-97.02</v>
      </c>
      <c r="I1507" s="60" t="str">
        <f t="shared" si="94"/>
        <v/>
      </c>
      <c r="J1507" s="60" t="str">
        <f>IF(OR(I1507="",I1508="",I1509=""),"",(AVERAGEIF(A1507:A$10000,A1507,I1507:I$10000)))</f>
        <v/>
      </c>
      <c r="K1507" s="60"/>
      <c r="L1507" s="55" t="str">
        <f>IF(O1507="","",A1507)</f>
        <v/>
      </c>
      <c r="M1507" s="60" t="str">
        <f>IF(O1507="","",(VLOOKUP(A1507,A1507:E8491,5,FALSE)))</f>
        <v/>
      </c>
      <c r="N1507" s="55" t="str">
        <f t="shared" si="95"/>
        <v/>
      </c>
      <c r="O1507" s="55" t="str">
        <f t="shared" si="97"/>
        <v/>
      </c>
      <c r="P1507" s="104">
        <f t="shared" si="96"/>
        <v>27.100000000004343</v>
      </c>
      <c r="Q1507" s="58"/>
      <c r="R1507" s="58"/>
      <c r="S1507" s="102"/>
    </row>
    <row r="1508" spans="1:19" ht="12.5" customHeight="1" x14ac:dyDescent="0.35">
      <c r="A1508" s="60">
        <v>33</v>
      </c>
      <c r="B1508" s="60" t="s">
        <v>117</v>
      </c>
      <c r="C1508" s="68">
        <v>76.525319999999994</v>
      </c>
      <c r="D1508" s="58" t="s">
        <v>65</v>
      </c>
      <c r="E1508" s="60" t="s">
        <v>58</v>
      </c>
      <c r="F1508" s="60" t="s">
        <v>118</v>
      </c>
      <c r="G1508" s="60">
        <v>-94.9</v>
      </c>
      <c r="H1508" s="60"/>
      <c r="I1508" s="60" t="str">
        <f t="shared" si="94"/>
        <v/>
      </c>
      <c r="J1508" s="60" t="str">
        <f>IF(OR(I1508="",I1509="",I1510=""),"",(AVERAGEIF(A1508:A$10000,A1508,I1508:I$10000)))</f>
        <v/>
      </c>
      <c r="K1508" s="60"/>
      <c r="L1508" s="60" t="str">
        <f>IF(O1508="","",A1508)</f>
        <v/>
      </c>
      <c r="M1508" s="60" t="str">
        <f>IF(O1508="","",(VLOOKUP(A1508,A1508:E8492,5,FALSE)))</f>
        <v/>
      </c>
      <c r="N1508" s="60" t="str">
        <f t="shared" si="95"/>
        <v/>
      </c>
      <c r="O1508" s="60" t="str">
        <f t="shared" si="97"/>
        <v/>
      </c>
      <c r="P1508" s="103">
        <f t="shared" si="96"/>
        <v>19.279999999994857</v>
      </c>
      <c r="Q1508" s="58"/>
      <c r="R1508" s="58"/>
      <c r="S1508" s="102"/>
    </row>
    <row r="1509" spans="1:19" ht="12.5" customHeight="1" x14ac:dyDescent="0.35">
      <c r="A1509" s="2">
        <v>33</v>
      </c>
      <c r="B1509" s="2" t="s">
        <v>117</v>
      </c>
      <c r="C1509" s="67">
        <v>76.543430000000001</v>
      </c>
      <c r="D1509" t="s">
        <v>65</v>
      </c>
      <c r="E1509" s="2" t="s">
        <v>58</v>
      </c>
      <c r="F1509" s="2" t="s">
        <v>118</v>
      </c>
      <c r="G1509" s="2">
        <v>-91.81</v>
      </c>
      <c r="I1509" s="60" t="str">
        <f t="shared" si="94"/>
        <v/>
      </c>
      <c r="J1509" s="60" t="str">
        <f>IF(OR(I1509="",I1510="",I1511=""),"",(AVERAGEIF(A1509:A$10000,A1509,I1509:I$10000)))</f>
        <v/>
      </c>
      <c r="K1509" s="60"/>
      <c r="L1509" s="55" t="str">
        <f>IF(O1509="","",A1509)</f>
        <v/>
      </c>
      <c r="M1509" s="60" t="str">
        <f>IF(O1509="","",(VLOOKUP(A1509,A1509:E8493,5,FALSE)))</f>
        <v/>
      </c>
      <c r="N1509" s="55" t="str">
        <f t="shared" si="95"/>
        <v/>
      </c>
      <c r="O1509" s="55" t="str">
        <f t="shared" si="97"/>
        <v/>
      </c>
      <c r="P1509" s="104">
        <f t="shared" si="96"/>
        <v>18.110000000007176</v>
      </c>
      <c r="Q1509" s="58"/>
      <c r="R1509" s="58"/>
      <c r="S1509" s="102"/>
    </row>
    <row r="1510" spans="1:19" ht="12.5" customHeight="1" x14ac:dyDescent="0.35">
      <c r="A1510" s="60">
        <v>33</v>
      </c>
      <c r="B1510" s="60" t="s">
        <v>117</v>
      </c>
      <c r="C1510" s="68">
        <v>76.560289999999995</v>
      </c>
      <c r="D1510" s="58" t="s">
        <v>65</v>
      </c>
      <c r="E1510" s="60" t="s">
        <v>58</v>
      </c>
      <c r="F1510" s="60" t="s">
        <v>118</v>
      </c>
      <c r="G1510" s="60">
        <v>-92.89</v>
      </c>
      <c r="H1510" s="60"/>
      <c r="I1510" s="60" t="str">
        <f t="shared" si="94"/>
        <v/>
      </c>
      <c r="J1510" s="60" t="str">
        <f>IF(OR(I1510="",I1511="",I1512=""),"",(AVERAGEIF(A1510:A$10000,A1510,I1510:I$10000)))</f>
        <v/>
      </c>
      <c r="K1510" s="60"/>
      <c r="L1510" s="60" t="str">
        <f>IF(O1510="","",A1510)</f>
        <v/>
      </c>
      <c r="M1510" s="60" t="str">
        <f>IF(O1510="","",(VLOOKUP(A1510,A1510:E8494,5,FALSE)))</f>
        <v/>
      </c>
      <c r="N1510" s="60" t="str">
        <f t="shared" si="95"/>
        <v/>
      </c>
      <c r="O1510" s="60" t="str">
        <f t="shared" si="97"/>
        <v/>
      </c>
      <c r="P1510" s="103">
        <f t="shared" si="96"/>
        <v>16.859999999994102</v>
      </c>
      <c r="Q1510" s="58"/>
      <c r="R1510" s="58"/>
      <c r="S1510" s="102"/>
    </row>
    <row r="1511" spans="1:19" ht="12.5" customHeight="1" x14ac:dyDescent="0.35">
      <c r="A1511" s="2">
        <v>33</v>
      </c>
      <c r="B1511" s="2" t="s">
        <v>117</v>
      </c>
      <c r="C1511" s="67">
        <v>76.578680000000006</v>
      </c>
      <c r="D1511" t="s">
        <v>65</v>
      </c>
      <c r="E1511" s="2" t="s">
        <v>58</v>
      </c>
      <c r="F1511" s="2" t="s">
        <v>118</v>
      </c>
      <c r="G1511" s="2">
        <v>-89.2</v>
      </c>
      <c r="I1511" s="60" t="str">
        <f t="shared" si="94"/>
        <v/>
      </c>
      <c r="J1511" s="60" t="str">
        <f>IF(OR(I1511="",I1512="",I1513=""),"",(AVERAGEIF(A1511:A$10000,A1511,I1511:I$10000)))</f>
        <v/>
      </c>
      <c r="K1511" s="60"/>
      <c r="L1511" s="55" t="str">
        <f>IF(O1511="","",A1511)</f>
        <v/>
      </c>
      <c r="M1511" s="60" t="str">
        <f>IF(O1511="","",(VLOOKUP(A1511,A1511:E8495,5,FALSE)))</f>
        <v/>
      </c>
      <c r="N1511" s="55" t="str">
        <f t="shared" si="95"/>
        <v/>
      </c>
      <c r="O1511" s="55" t="str">
        <f t="shared" si="97"/>
        <v/>
      </c>
      <c r="P1511" s="104">
        <f t="shared" si="96"/>
        <v>18.390000000010787</v>
      </c>
      <c r="Q1511" s="58"/>
      <c r="R1511" s="58"/>
      <c r="S1511" s="102"/>
    </row>
    <row r="1512" spans="1:19" ht="12.5" customHeight="1" x14ac:dyDescent="0.35">
      <c r="A1512" s="60">
        <v>33</v>
      </c>
      <c r="B1512" s="60" t="s">
        <v>117</v>
      </c>
      <c r="C1512" s="68">
        <v>76.59563</v>
      </c>
      <c r="D1512" s="58" t="s">
        <v>65</v>
      </c>
      <c r="E1512" s="60" t="s">
        <v>58</v>
      </c>
      <c r="F1512" s="60" t="s">
        <v>118</v>
      </c>
      <c r="G1512" s="60">
        <v>-97.02</v>
      </c>
      <c r="H1512" s="60"/>
      <c r="I1512" s="60" t="str">
        <f t="shared" si="94"/>
        <v/>
      </c>
      <c r="J1512" s="60" t="str">
        <f>IF(OR(I1512="",I1513="",I1514=""),"",(AVERAGEIF(A1512:A$10000,A1512,I1512:I$10000)))</f>
        <v/>
      </c>
      <c r="K1512" s="60"/>
      <c r="L1512" s="60" t="str">
        <f>IF(O1512="","",A1512)</f>
        <v/>
      </c>
      <c r="M1512" s="60" t="str">
        <f>IF(O1512="","",(VLOOKUP(A1512,A1512:E8496,5,FALSE)))</f>
        <v/>
      </c>
      <c r="N1512" s="60" t="str">
        <f t="shared" si="95"/>
        <v/>
      </c>
      <c r="O1512" s="60" t="str">
        <f t="shared" si="97"/>
        <v/>
      </c>
      <c r="P1512" s="103">
        <f t="shared" si="96"/>
        <v>16.949999999994247</v>
      </c>
      <c r="Q1512" s="58"/>
      <c r="R1512" s="58"/>
      <c r="S1512" s="102"/>
    </row>
    <row r="1513" spans="1:19" ht="12.5" customHeight="1" x14ac:dyDescent="0.35">
      <c r="A1513" s="2">
        <v>33</v>
      </c>
      <c r="B1513" s="2" t="s">
        <v>117</v>
      </c>
      <c r="C1513" s="67">
        <v>76.621679999999998</v>
      </c>
      <c r="D1513" t="s">
        <v>65</v>
      </c>
      <c r="E1513" s="2" t="s">
        <v>58</v>
      </c>
      <c r="F1513" s="2" t="s">
        <v>118</v>
      </c>
      <c r="G1513" s="2">
        <v>-90.22</v>
      </c>
      <c r="I1513" s="60" t="str">
        <f t="shared" si="94"/>
        <v/>
      </c>
      <c r="J1513" s="60" t="str">
        <f>IF(OR(I1513="",I1514="",I1515=""),"",(AVERAGEIF(A1513:A$10000,A1513,I1513:I$10000)))</f>
        <v/>
      </c>
      <c r="K1513" s="60"/>
      <c r="L1513" s="55" t="str">
        <f>IF(O1513="","",A1513)</f>
        <v/>
      </c>
      <c r="M1513" s="60" t="str">
        <f>IF(O1513="","",(VLOOKUP(A1513,A1513:E8497,5,FALSE)))</f>
        <v/>
      </c>
      <c r="N1513" s="55" t="str">
        <f t="shared" si="95"/>
        <v/>
      </c>
      <c r="O1513" s="55" t="str">
        <f t="shared" si="97"/>
        <v/>
      </c>
      <c r="P1513" s="104">
        <f t="shared" si="96"/>
        <v>26.049999999997908</v>
      </c>
      <c r="Q1513" s="58"/>
      <c r="R1513" s="58"/>
      <c r="S1513" s="102"/>
    </row>
    <row r="1514" spans="1:19" ht="12.5" customHeight="1" x14ac:dyDescent="0.35">
      <c r="A1514" s="60">
        <v>33</v>
      </c>
      <c r="B1514" s="60" t="s">
        <v>117</v>
      </c>
      <c r="C1514" s="68">
        <v>76.644390000000001</v>
      </c>
      <c r="D1514" s="58" t="s">
        <v>65</v>
      </c>
      <c r="E1514" s="60" t="s">
        <v>58</v>
      </c>
      <c r="F1514" s="60" t="s">
        <v>118</v>
      </c>
      <c r="G1514" s="60">
        <v>-90.22</v>
      </c>
      <c r="H1514" s="60"/>
      <c r="I1514" s="60" t="str">
        <f t="shared" si="94"/>
        <v/>
      </c>
      <c r="J1514" s="60" t="str">
        <f>IF(OR(I1514="",I1515="",I1516=""),"",(AVERAGEIF(A1514:A$10000,A1514,I1514:I$10000)))</f>
        <v/>
      </c>
      <c r="K1514" s="60"/>
      <c r="L1514" s="60" t="str">
        <f>IF(O1514="","",A1514)</f>
        <v/>
      </c>
      <c r="M1514" s="60" t="str">
        <f>IF(O1514="","",(VLOOKUP(A1514,A1514:E8498,5,FALSE)))</f>
        <v/>
      </c>
      <c r="N1514" s="60" t="str">
        <f t="shared" si="95"/>
        <v/>
      </c>
      <c r="O1514" s="60" t="str">
        <f t="shared" si="97"/>
        <v/>
      </c>
      <c r="P1514" s="103">
        <f t="shared" si="96"/>
        <v>22.710000000003561</v>
      </c>
      <c r="Q1514" s="58"/>
      <c r="R1514" s="58"/>
      <c r="S1514" s="102"/>
    </row>
    <row r="1515" spans="1:19" ht="12.5" customHeight="1" x14ac:dyDescent="0.35">
      <c r="A1515" s="2">
        <v>33</v>
      </c>
      <c r="B1515" s="2" t="s">
        <v>117</v>
      </c>
      <c r="C1515" s="67">
        <v>76.660290000000003</v>
      </c>
      <c r="D1515" t="s">
        <v>65</v>
      </c>
      <c r="E1515" s="2" t="s">
        <v>58</v>
      </c>
      <c r="F1515" s="2" t="s">
        <v>118</v>
      </c>
      <c r="G1515" s="2">
        <v>-94.28</v>
      </c>
      <c r="I1515" s="60" t="str">
        <f t="shared" si="94"/>
        <v/>
      </c>
      <c r="J1515" s="60" t="str">
        <f>IF(OR(I1515="",I1516="",I1517=""),"",(AVERAGEIF(A1515:A$10000,A1515,I1515:I$10000)))</f>
        <v/>
      </c>
      <c r="K1515" s="60"/>
      <c r="L1515" s="55" t="str">
        <f>IF(O1515="","",A1515)</f>
        <v/>
      </c>
      <c r="M1515" s="60" t="str">
        <f>IF(O1515="","",(VLOOKUP(A1515,A1515:E8499,5,FALSE)))</f>
        <v/>
      </c>
      <c r="N1515" s="55" t="str">
        <f t="shared" si="95"/>
        <v/>
      </c>
      <c r="O1515" s="55" t="str">
        <f t="shared" si="97"/>
        <v/>
      </c>
      <c r="P1515" s="104">
        <f t="shared" si="96"/>
        <v>15.900000000002024</v>
      </c>
      <c r="Q1515" s="58"/>
      <c r="R1515" s="58"/>
      <c r="S1515" s="102"/>
    </row>
    <row r="1516" spans="1:19" ht="12.5" customHeight="1" x14ac:dyDescent="0.35">
      <c r="A1516" s="60">
        <v>33</v>
      </c>
      <c r="B1516" s="60" t="s">
        <v>117</v>
      </c>
      <c r="C1516" s="68">
        <v>76.678960000000004</v>
      </c>
      <c r="D1516" s="58" t="s">
        <v>65</v>
      </c>
      <c r="E1516" s="60" t="s">
        <v>58</v>
      </c>
      <c r="F1516" s="60" t="s">
        <v>118</v>
      </c>
      <c r="G1516" s="60">
        <v>-94.28</v>
      </c>
      <c r="H1516" s="60"/>
      <c r="I1516" s="60" t="str">
        <f t="shared" si="94"/>
        <v/>
      </c>
      <c r="J1516" s="60" t="str">
        <f>IF(OR(I1516="",I1517="",I1518=""),"",(AVERAGEIF(A1516:A$10000,A1516,I1516:I$10000)))</f>
        <v/>
      </c>
      <c r="K1516" s="60"/>
      <c r="L1516" s="60" t="str">
        <f>IF(O1516="","",A1516)</f>
        <v/>
      </c>
      <c r="M1516" s="60" t="str">
        <f>IF(O1516="","",(VLOOKUP(A1516,A1516:E8500,5,FALSE)))</f>
        <v/>
      </c>
      <c r="N1516" s="60" t="str">
        <f t="shared" si="95"/>
        <v/>
      </c>
      <c r="O1516" s="60" t="str">
        <f t="shared" si="97"/>
        <v/>
      </c>
      <c r="P1516" s="103">
        <f t="shared" si="96"/>
        <v>18.670000000000186</v>
      </c>
      <c r="Q1516" s="58"/>
      <c r="R1516" s="58"/>
      <c r="S1516" s="102"/>
    </row>
    <row r="1517" spans="1:19" ht="12.5" customHeight="1" x14ac:dyDescent="0.35">
      <c r="A1517" s="2">
        <v>33</v>
      </c>
      <c r="B1517" s="2" t="s">
        <v>117</v>
      </c>
      <c r="C1517" s="67">
        <v>76.69699</v>
      </c>
      <c r="D1517" t="s">
        <v>65</v>
      </c>
      <c r="E1517" s="2" t="s">
        <v>58</v>
      </c>
      <c r="F1517" s="2" t="s">
        <v>118</v>
      </c>
      <c r="G1517" s="2">
        <v>-95.28</v>
      </c>
      <c r="I1517" s="60" t="str">
        <f t="shared" si="94"/>
        <v/>
      </c>
      <c r="J1517" s="60" t="str">
        <f>IF(OR(I1517="",I1518="",I1519=""),"",(AVERAGEIF(A1517:A$10000,A1517,I1517:I$10000)))</f>
        <v/>
      </c>
      <c r="K1517" s="60"/>
      <c r="L1517" s="55" t="str">
        <f>IF(O1517="","",A1517)</f>
        <v/>
      </c>
      <c r="M1517" s="60" t="str">
        <f>IF(O1517="","",(VLOOKUP(A1517,A1517:E8501,5,FALSE)))</f>
        <v/>
      </c>
      <c r="N1517" s="55" t="str">
        <f t="shared" si="95"/>
        <v/>
      </c>
      <c r="O1517" s="55" t="str">
        <f t="shared" si="97"/>
        <v/>
      </c>
      <c r="P1517" s="104">
        <f t="shared" si="96"/>
        <v>18.029999999995994</v>
      </c>
      <c r="Q1517" s="58"/>
      <c r="R1517" s="58"/>
      <c r="S1517" s="102"/>
    </row>
    <row r="1518" spans="1:19" ht="12.5" customHeight="1" x14ac:dyDescent="0.35">
      <c r="A1518" s="60">
        <v>33</v>
      </c>
      <c r="B1518" s="60" t="s">
        <v>117</v>
      </c>
      <c r="C1518" s="68">
        <v>76.713769999999997</v>
      </c>
      <c r="D1518" s="58" t="s">
        <v>65</v>
      </c>
      <c r="E1518" s="60" t="s">
        <v>58</v>
      </c>
      <c r="F1518" s="60" t="s">
        <v>118</v>
      </c>
      <c r="G1518" s="60">
        <v>-89.02</v>
      </c>
      <c r="H1518" s="60"/>
      <c r="I1518" s="60" t="str">
        <f t="shared" si="94"/>
        <v/>
      </c>
      <c r="J1518" s="60" t="str">
        <f>IF(OR(I1518="",I1519="",I1520=""),"",(AVERAGEIF(A1518:A$10000,A1518,I1518:I$10000)))</f>
        <v/>
      </c>
      <c r="K1518" s="60"/>
      <c r="L1518" s="60" t="str">
        <f>IF(O1518="","",A1518)</f>
        <v/>
      </c>
      <c r="M1518" s="60" t="str">
        <f>IF(O1518="","",(VLOOKUP(A1518,A1518:E8502,5,FALSE)))</f>
        <v/>
      </c>
      <c r="N1518" s="60" t="str">
        <f t="shared" si="95"/>
        <v/>
      </c>
      <c r="O1518" s="60" t="str">
        <f t="shared" si="97"/>
        <v/>
      </c>
      <c r="P1518" s="103">
        <f t="shared" si="96"/>
        <v>16.779999999997131</v>
      </c>
      <c r="Q1518" s="58"/>
      <c r="R1518" s="58"/>
      <c r="S1518" s="102"/>
    </row>
    <row r="1519" spans="1:19" ht="12.5" customHeight="1" x14ac:dyDescent="0.35">
      <c r="A1519" s="2">
        <v>33</v>
      </c>
      <c r="B1519" s="2" t="s">
        <v>117</v>
      </c>
      <c r="C1519" s="67">
        <v>76.732399999999998</v>
      </c>
      <c r="D1519" t="s">
        <v>65</v>
      </c>
      <c r="E1519" s="2" t="s">
        <v>58</v>
      </c>
      <c r="F1519" s="2" t="s">
        <v>118</v>
      </c>
      <c r="G1519" s="2">
        <v>-94.04</v>
      </c>
      <c r="I1519" s="60" t="str">
        <f t="shared" si="94"/>
        <v/>
      </c>
      <c r="J1519" s="60" t="str">
        <f>IF(OR(I1519="",I1520="",I1521=""),"",(AVERAGEIF(A1519:A$10000,A1519,I1519:I$10000)))</f>
        <v/>
      </c>
      <c r="K1519" s="60"/>
      <c r="L1519" s="55" t="str">
        <f>IF(O1519="","",A1519)</f>
        <v/>
      </c>
      <c r="M1519" s="60" t="str">
        <f>IF(O1519="","",(VLOOKUP(A1519,A1519:E8503,5,FALSE)))</f>
        <v/>
      </c>
      <c r="N1519" s="55" t="str">
        <f t="shared" si="95"/>
        <v/>
      </c>
      <c r="O1519" s="55" t="str">
        <f t="shared" si="97"/>
        <v/>
      </c>
      <c r="P1519" s="104">
        <f t="shared" si="96"/>
        <v>18.630000000001701</v>
      </c>
      <c r="Q1519" s="58"/>
      <c r="R1519" s="58"/>
      <c r="S1519" s="102"/>
    </row>
    <row r="1520" spans="1:19" ht="12.5" customHeight="1" x14ac:dyDescent="0.35">
      <c r="A1520" s="60">
        <v>33</v>
      </c>
      <c r="B1520" s="60" t="s">
        <v>117</v>
      </c>
      <c r="C1520" s="68">
        <v>76.752510000000001</v>
      </c>
      <c r="D1520" s="58" t="s">
        <v>65</v>
      </c>
      <c r="E1520" s="60" t="s">
        <v>58</v>
      </c>
      <c r="F1520" s="60" t="s">
        <v>118</v>
      </c>
      <c r="G1520" s="60">
        <v>-95.02</v>
      </c>
      <c r="H1520" s="60"/>
      <c r="I1520" s="60" t="str">
        <f t="shared" si="94"/>
        <v/>
      </c>
      <c r="J1520" s="60" t="str">
        <f>IF(OR(I1520="",I1521="",I1522=""),"",(AVERAGEIF(A1520:A$10000,A1520,I1520:I$10000)))</f>
        <v/>
      </c>
      <c r="K1520" s="60"/>
      <c r="L1520" s="60" t="str">
        <f>IF(O1520="","",A1520)</f>
        <v/>
      </c>
      <c r="M1520" s="60" t="str">
        <f>IF(O1520="","",(VLOOKUP(A1520,A1520:E8504,5,FALSE)))</f>
        <v/>
      </c>
      <c r="N1520" s="60" t="str">
        <f t="shared" si="95"/>
        <v/>
      </c>
      <c r="O1520" s="60" t="str">
        <f t="shared" si="97"/>
        <v/>
      </c>
      <c r="P1520" s="103">
        <f t="shared" si="96"/>
        <v>20.110000000002515</v>
      </c>
      <c r="Q1520" s="58"/>
      <c r="R1520" s="58"/>
      <c r="S1520" s="102"/>
    </row>
    <row r="1521" spans="1:19" ht="12.5" customHeight="1" x14ac:dyDescent="0.35">
      <c r="A1521" s="2">
        <v>33</v>
      </c>
      <c r="B1521" s="2" t="s">
        <v>117</v>
      </c>
      <c r="C1521" s="67">
        <v>76.771389999999997</v>
      </c>
      <c r="D1521" t="s">
        <v>65</v>
      </c>
      <c r="E1521" s="2" t="s">
        <v>58</v>
      </c>
      <c r="F1521" s="2" t="s">
        <v>118</v>
      </c>
      <c r="G1521" s="2">
        <v>-95.02</v>
      </c>
      <c r="I1521" s="60" t="str">
        <f t="shared" si="94"/>
        <v/>
      </c>
      <c r="J1521" s="60" t="str">
        <f>IF(OR(I1521="",I1522="",I1523=""),"",(AVERAGEIF(A1521:A$10000,A1521,I1521:I$10000)))</f>
        <v/>
      </c>
      <c r="K1521" s="60"/>
      <c r="L1521" s="55" t="str">
        <f>IF(O1521="","",A1521)</f>
        <v/>
      </c>
      <c r="M1521" s="60" t="str">
        <f>IF(O1521="","",(VLOOKUP(A1521,A1521:E8505,5,FALSE)))</f>
        <v/>
      </c>
      <c r="N1521" s="55" t="str">
        <f t="shared" si="95"/>
        <v/>
      </c>
      <c r="O1521" s="55" t="str">
        <f t="shared" si="97"/>
        <v/>
      </c>
      <c r="P1521" s="104">
        <f t="shared" si="96"/>
        <v>18.879999999995789</v>
      </c>
      <c r="Q1521" s="58"/>
      <c r="R1521" s="58"/>
      <c r="S1521" s="102"/>
    </row>
    <row r="1522" spans="1:19" ht="12.5" customHeight="1" x14ac:dyDescent="0.35">
      <c r="A1522" s="60">
        <v>33</v>
      </c>
      <c r="B1522" s="60" t="s">
        <v>117</v>
      </c>
      <c r="C1522" s="68">
        <v>76.789150000000006</v>
      </c>
      <c r="D1522" s="58" t="s">
        <v>65</v>
      </c>
      <c r="E1522" s="60" t="s">
        <v>58</v>
      </c>
      <c r="F1522" s="60" t="s">
        <v>118</v>
      </c>
      <c r="G1522" s="60">
        <v>-95.02</v>
      </c>
      <c r="H1522" s="60"/>
      <c r="I1522" s="60" t="str">
        <f t="shared" si="94"/>
        <v/>
      </c>
      <c r="J1522" s="60" t="str">
        <f>IF(OR(I1522="",I1523="",I1524=""),"",(AVERAGEIF(A1522:A$10000,A1522,I1522:I$10000)))</f>
        <v/>
      </c>
      <c r="K1522" s="60"/>
      <c r="L1522" s="60" t="str">
        <f>IF(O1522="","",A1522)</f>
        <v/>
      </c>
      <c r="M1522" s="60" t="str">
        <f>IF(O1522="","",(VLOOKUP(A1522,A1522:E8506,5,FALSE)))</f>
        <v/>
      </c>
      <c r="N1522" s="60" t="str">
        <f t="shared" si="95"/>
        <v/>
      </c>
      <c r="O1522" s="60" t="str">
        <f t="shared" si="97"/>
        <v/>
      </c>
      <c r="P1522" s="103">
        <f t="shared" si="96"/>
        <v>17.760000000009768</v>
      </c>
      <c r="Q1522" s="58"/>
      <c r="R1522" s="58"/>
      <c r="S1522" s="102"/>
    </row>
    <row r="1523" spans="1:19" ht="12.5" customHeight="1" x14ac:dyDescent="0.35">
      <c r="A1523" s="2">
        <v>33</v>
      </c>
      <c r="B1523" s="2" t="s">
        <v>117</v>
      </c>
      <c r="C1523" s="67">
        <v>76.807940000000002</v>
      </c>
      <c r="D1523" t="s">
        <v>65</v>
      </c>
      <c r="E1523" s="2" t="s">
        <v>58</v>
      </c>
      <c r="F1523" s="2" t="s">
        <v>118</v>
      </c>
      <c r="G1523" s="2">
        <v>-97.6</v>
      </c>
      <c r="I1523" s="60" t="str">
        <f t="shared" si="94"/>
        <v/>
      </c>
      <c r="J1523" s="60" t="str">
        <f>IF(OR(I1523="",I1524="",I1525=""),"",(AVERAGEIF(A1523:A$10000,A1523,I1523:I$10000)))</f>
        <v/>
      </c>
      <c r="K1523" s="60"/>
      <c r="L1523" s="55" t="str">
        <f>IF(O1523="","",A1523)</f>
        <v/>
      </c>
      <c r="M1523" s="60" t="str">
        <f>IF(O1523="","",(VLOOKUP(A1523,A1523:E8507,5,FALSE)))</f>
        <v/>
      </c>
      <c r="N1523" s="55" t="str">
        <f t="shared" si="95"/>
        <v/>
      </c>
      <c r="O1523" s="55" t="str">
        <f t="shared" si="97"/>
        <v/>
      </c>
      <c r="P1523" s="104">
        <f t="shared" si="96"/>
        <v>18.789999999995644</v>
      </c>
      <c r="Q1523" s="58"/>
      <c r="R1523" s="58"/>
      <c r="S1523" s="102"/>
    </row>
    <row r="1524" spans="1:19" ht="12.5" customHeight="1" x14ac:dyDescent="0.35">
      <c r="A1524" s="60">
        <v>33</v>
      </c>
      <c r="B1524" s="60" t="s">
        <v>117</v>
      </c>
      <c r="C1524" s="68">
        <v>76.829830000000001</v>
      </c>
      <c r="D1524" s="58" t="s">
        <v>65</v>
      </c>
      <c r="E1524" s="60" t="s">
        <v>58</v>
      </c>
      <c r="F1524" s="60" t="s">
        <v>118</v>
      </c>
      <c r="G1524" s="60">
        <v>-93.12</v>
      </c>
      <c r="H1524" s="60"/>
      <c r="I1524" s="60" t="str">
        <f t="shared" si="94"/>
        <v/>
      </c>
      <c r="J1524" s="60" t="str">
        <f>IF(OR(I1524="",I1525="",I1526=""),"",(AVERAGEIF(A1524:A$10000,A1524,I1524:I$10000)))</f>
        <v/>
      </c>
      <c r="K1524" s="60"/>
      <c r="L1524" s="60" t="str">
        <f>IF(O1524="","",A1524)</f>
        <v/>
      </c>
      <c r="M1524" s="60" t="str">
        <f>IF(O1524="","",(VLOOKUP(A1524,A1524:E8508,5,FALSE)))</f>
        <v/>
      </c>
      <c r="N1524" s="60" t="str">
        <f t="shared" si="95"/>
        <v/>
      </c>
      <c r="O1524" s="60" t="str">
        <f t="shared" si="97"/>
        <v/>
      </c>
      <c r="P1524" s="103">
        <f t="shared" si="96"/>
        <v>21.889999999999077</v>
      </c>
      <c r="Q1524" s="58"/>
      <c r="R1524" s="58"/>
      <c r="S1524" s="102"/>
    </row>
    <row r="1525" spans="1:19" ht="12.5" customHeight="1" x14ac:dyDescent="0.35">
      <c r="A1525" s="2">
        <v>33</v>
      </c>
      <c r="B1525" s="2" t="s">
        <v>117</v>
      </c>
      <c r="C1525" s="67">
        <v>76.859660000000005</v>
      </c>
      <c r="D1525" t="s">
        <v>65</v>
      </c>
      <c r="E1525" s="2" t="s">
        <v>58</v>
      </c>
      <c r="F1525" s="2" t="s">
        <v>118</v>
      </c>
      <c r="G1525" s="2">
        <v>-93.12</v>
      </c>
      <c r="I1525" s="60" t="str">
        <f t="shared" si="94"/>
        <v/>
      </c>
      <c r="J1525" s="60" t="str">
        <f>IF(OR(I1525="",I1526="",I1527=""),"",(AVERAGEIF(A1525:A$10000,A1525,I1525:I$10000)))</f>
        <v/>
      </c>
      <c r="K1525" s="60"/>
      <c r="L1525" s="55" t="str">
        <f>IF(O1525="","",A1525)</f>
        <v/>
      </c>
      <c r="M1525" s="60" t="str">
        <f>IF(O1525="","",(VLOOKUP(A1525,A1525:E8509,5,FALSE)))</f>
        <v/>
      </c>
      <c r="N1525" s="55" t="str">
        <f t="shared" si="95"/>
        <v/>
      </c>
      <c r="O1525" s="55" t="str">
        <f t="shared" si="97"/>
        <v/>
      </c>
      <c r="P1525" s="104">
        <f t="shared" si="96"/>
        <v>29.83000000000402</v>
      </c>
      <c r="Q1525" s="58"/>
      <c r="R1525" s="58"/>
      <c r="S1525" s="102"/>
    </row>
    <row r="1526" spans="1:19" ht="12.5" customHeight="1" x14ac:dyDescent="0.35">
      <c r="A1526" s="60">
        <v>33</v>
      </c>
      <c r="B1526" s="60" t="s">
        <v>117</v>
      </c>
      <c r="C1526" s="68">
        <v>76.883380000000002</v>
      </c>
      <c r="D1526" s="58" t="s">
        <v>65</v>
      </c>
      <c r="E1526" s="60" t="s">
        <v>58</v>
      </c>
      <c r="F1526" s="60" t="s">
        <v>118</v>
      </c>
      <c r="G1526" s="60">
        <v>-96.06</v>
      </c>
      <c r="H1526" s="60"/>
      <c r="I1526" s="60" t="str">
        <f t="shared" si="94"/>
        <v/>
      </c>
      <c r="J1526" s="60" t="str">
        <f>IF(OR(I1526="",I1527="",I1528=""),"",(AVERAGEIF(A1526:A$10000,A1526,I1526:I$10000)))</f>
        <v/>
      </c>
      <c r="K1526" s="60"/>
      <c r="L1526" s="60" t="str">
        <f>IF(O1526="","",A1526)</f>
        <v/>
      </c>
      <c r="M1526" s="60" t="str">
        <f>IF(O1526="","",(VLOOKUP(A1526,A1526:E8510,5,FALSE)))</f>
        <v/>
      </c>
      <c r="N1526" s="60" t="str">
        <f t="shared" si="95"/>
        <v/>
      </c>
      <c r="O1526" s="60" t="str">
        <f t="shared" si="97"/>
        <v/>
      </c>
      <c r="P1526" s="103">
        <f t="shared" si="96"/>
        <v>23.719999999997299</v>
      </c>
      <c r="Q1526" s="58"/>
      <c r="R1526" s="58"/>
      <c r="S1526" s="102"/>
    </row>
    <row r="1527" spans="1:19" ht="12.5" customHeight="1" x14ac:dyDescent="0.35">
      <c r="A1527" s="2">
        <v>33</v>
      </c>
      <c r="B1527" s="2" t="s">
        <v>117</v>
      </c>
      <c r="C1527" s="67">
        <v>76.909930000000003</v>
      </c>
      <c r="D1527" t="s">
        <v>65</v>
      </c>
      <c r="E1527" s="2" t="s">
        <v>58</v>
      </c>
      <c r="F1527" s="2" t="s">
        <v>118</v>
      </c>
      <c r="G1527" s="2">
        <v>-95.28</v>
      </c>
      <c r="I1527" s="60" t="str">
        <f t="shared" si="94"/>
        <v/>
      </c>
      <c r="J1527" s="60" t="str">
        <f>IF(OR(I1527="",I1528="",I1529=""),"",(AVERAGEIF(A1527:A$10000,A1527,I1527:I$10000)))</f>
        <v/>
      </c>
      <c r="K1527" s="60"/>
      <c r="L1527" s="55" t="str">
        <f>IF(O1527="","",A1527)</f>
        <v/>
      </c>
      <c r="M1527" s="60" t="str">
        <f>IF(O1527="","",(VLOOKUP(A1527,A1527:E8511,5,FALSE)))</f>
        <v/>
      </c>
      <c r="N1527" s="55" t="str">
        <f t="shared" si="95"/>
        <v/>
      </c>
      <c r="O1527" s="55" t="str">
        <f t="shared" si="97"/>
        <v/>
      </c>
      <c r="P1527" s="104">
        <f t="shared" si="96"/>
        <v>26.550000000000296</v>
      </c>
      <c r="Q1527" s="58"/>
      <c r="R1527" s="58"/>
      <c r="S1527" s="102"/>
    </row>
    <row r="1528" spans="1:19" ht="12.5" customHeight="1" x14ac:dyDescent="0.35">
      <c r="A1528" s="60">
        <v>33</v>
      </c>
      <c r="B1528" s="60" t="s">
        <v>117</v>
      </c>
      <c r="C1528" s="68">
        <v>76.932180000000002</v>
      </c>
      <c r="D1528" s="58" t="s">
        <v>65</v>
      </c>
      <c r="E1528" s="60" t="s">
        <v>58</v>
      </c>
      <c r="F1528" s="60" t="s">
        <v>118</v>
      </c>
      <c r="G1528" s="60">
        <v>-91.2</v>
      </c>
      <c r="H1528" s="60"/>
      <c r="I1528" s="60" t="str">
        <f t="shared" si="94"/>
        <v/>
      </c>
      <c r="J1528" s="60" t="str">
        <f>IF(OR(I1528="",I1529="",I1530=""),"",(AVERAGEIF(A1528:A$10000,A1528,I1528:I$10000)))</f>
        <v/>
      </c>
      <c r="K1528" s="60"/>
      <c r="L1528" s="60" t="str">
        <f>IF(O1528="","",A1528)</f>
        <v/>
      </c>
      <c r="M1528" s="60" t="str">
        <f>IF(O1528="","",(VLOOKUP(A1528,A1528:E8512,5,FALSE)))</f>
        <v/>
      </c>
      <c r="N1528" s="60" t="str">
        <f t="shared" si="95"/>
        <v/>
      </c>
      <c r="O1528" s="60" t="str">
        <f t="shared" si="97"/>
        <v/>
      </c>
      <c r="P1528" s="103">
        <f t="shared" si="96"/>
        <v>22.249999999999659</v>
      </c>
      <c r="Q1528" s="58"/>
      <c r="R1528" s="58"/>
      <c r="S1528" s="102"/>
    </row>
    <row r="1529" spans="1:19" ht="12.5" customHeight="1" x14ac:dyDescent="0.35">
      <c r="A1529" s="2">
        <v>33</v>
      </c>
      <c r="B1529" s="2" t="s">
        <v>117</v>
      </c>
      <c r="C1529" s="67">
        <v>76.959029999999998</v>
      </c>
      <c r="D1529" t="s">
        <v>65</v>
      </c>
      <c r="E1529" s="2" t="s">
        <v>58</v>
      </c>
      <c r="F1529" s="2" t="s">
        <v>118</v>
      </c>
      <c r="G1529" s="2">
        <v>-91.2</v>
      </c>
      <c r="I1529" s="60" t="str">
        <f t="shared" si="94"/>
        <v/>
      </c>
      <c r="J1529" s="60" t="str">
        <f>IF(OR(I1529="",I1530="",I1531=""),"",(AVERAGEIF(A1529:A$10000,A1529,I1529:I$10000)))</f>
        <v/>
      </c>
      <c r="K1529" s="60"/>
      <c r="L1529" s="55" t="str">
        <f>IF(O1529="","",A1529)</f>
        <v/>
      </c>
      <c r="M1529" s="60" t="str">
        <f>IF(O1529="","",(VLOOKUP(A1529,A1529:E8513,5,FALSE)))</f>
        <v/>
      </c>
      <c r="N1529" s="55" t="str">
        <f t="shared" si="95"/>
        <v/>
      </c>
      <c r="O1529" s="55" t="str">
        <f t="shared" si="97"/>
        <v/>
      </c>
      <c r="P1529" s="104">
        <f t="shared" si="96"/>
        <v>26.849999999996044</v>
      </c>
      <c r="Q1529" s="58"/>
      <c r="R1529" s="58"/>
      <c r="S1529" s="102"/>
    </row>
    <row r="1530" spans="1:19" ht="12.5" customHeight="1" x14ac:dyDescent="0.35">
      <c r="A1530" s="60">
        <v>33</v>
      </c>
      <c r="B1530" s="60" t="s">
        <v>117</v>
      </c>
      <c r="C1530" s="68">
        <v>76.980819999999994</v>
      </c>
      <c r="D1530" s="58" t="s">
        <v>65</v>
      </c>
      <c r="E1530" s="60" t="s">
        <v>58</v>
      </c>
      <c r="F1530" s="60" t="s">
        <v>118</v>
      </c>
      <c r="G1530" s="60">
        <v>-95.15</v>
      </c>
      <c r="H1530" s="60"/>
      <c r="I1530" s="60" t="str">
        <f t="shared" si="94"/>
        <v/>
      </c>
      <c r="J1530" s="60" t="str">
        <f>IF(OR(I1530="",I1531="",I1532=""),"",(AVERAGEIF(A1530:A$10000,A1530,I1530:I$10000)))</f>
        <v/>
      </c>
      <c r="K1530" s="60"/>
      <c r="L1530" s="60" t="str">
        <f>IF(O1530="","",A1530)</f>
        <v/>
      </c>
      <c r="M1530" s="60" t="str">
        <f>IF(O1530="","",(VLOOKUP(A1530,A1530:E8514,5,FALSE)))</f>
        <v/>
      </c>
      <c r="N1530" s="60" t="str">
        <f t="shared" si="95"/>
        <v/>
      </c>
      <c r="O1530" s="60" t="str">
        <f t="shared" si="97"/>
        <v/>
      </c>
      <c r="P1530" s="103">
        <f t="shared" si="96"/>
        <v>21.789999999995757</v>
      </c>
      <c r="Q1530" s="58"/>
      <c r="R1530" s="58"/>
      <c r="S1530" s="102"/>
    </row>
    <row r="1531" spans="1:19" ht="12.5" customHeight="1" x14ac:dyDescent="0.35">
      <c r="A1531" s="2">
        <v>33</v>
      </c>
      <c r="B1531" s="2" t="s">
        <v>117</v>
      </c>
      <c r="C1531" s="67">
        <v>77.005859999999998</v>
      </c>
      <c r="D1531" t="s">
        <v>65</v>
      </c>
      <c r="E1531" s="2" t="s">
        <v>58</v>
      </c>
      <c r="F1531" s="2" t="s">
        <v>118</v>
      </c>
      <c r="G1531" s="2">
        <v>-95.15</v>
      </c>
      <c r="I1531" s="60" t="str">
        <f t="shared" si="94"/>
        <v/>
      </c>
      <c r="J1531" s="60" t="str">
        <f>IF(OR(I1531="",I1532="",I1533=""),"",(AVERAGEIF(A1531:A$10000,A1531,I1531:I$10000)))</f>
        <v/>
      </c>
      <c r="K1531" s="60"/>
      <c r="L1531" s="55" t="str">
        <f>IF(O1531="","",A1531)</f>
        <v/>
      </c>
      <c r="M1531" s="60" t="str">
        <f>IF(O1531="","",(VLOOKUP(A1531,A1531:E8515,5,FALSE)))</f>
        <v/>
      </c>
      <c r="N1531" s="55" t="str">
        <f t="shared" si="95"/>
        <v/>
      </c>
      <c r="O1531" s="55" t="str">
        <f t="shared" si="97"/>
        <v/>
      </c>
      <c r="P1531" s="104">
        <f t="shared" si="96"/>
        <v>25.04000000000417</v>
      </c>
      <c r="Q1531" s="58"/>
      <c r="R1531" s="58"/>
      <c r="S1531" s="102"/>
    </row>
    <row r="1532" spans="1:19" ht="12.5" customHeight="1" x14ac:dyDescent="0.35">
      <c r="A1532" s="60">
        <v>33</v>
      </c>
      <c r="B1532" s="60" t="s">
        <v>117</v>
      </c>
      <c r="C1532" s="68">
        <v>77.027240000000006</v>
      </c>
      <c r="D1532" s="58" t="s">
        <v>65</v>
      </c>
      <c r="E1532" s="60" t="s">
        <v>58</v>
      </c>
      <c r="F1532" s="60" t="s">
        <v>118</v>
      </c>
      <c r="G1532" s="60">
        <v>-67.040000000000006</v>
      </c>
      <c r="H1532" s="60"/>
      <c r="I1532" s="60">
        <f t="shared" si="94"/>
        <v>-67.040000000000006</v>
      </c>
      <c r="J1532" s="60">
        <f>IF(OR(I1532="",I1533="",I1534=""),"",(AVERAGEIF(A1532:A$10000,A1532,I1532:I$10000)))</f>
        <v>-13.549620253164559</v>
      </c>
      <c r="K1532" s="60"/>
      <c r="L1532" s="60">
        <f>IF(O1532="","",A1532)</f>
        <v>33</v>
      </c>
      <c r="M1532" s="60" t="str">
        <f>IF(O1532="","",(VLOOKUP(A1532,A1532:E8516,5,FALSE)))</f>
        <v>TaskB</v>
      </c>
      <c r="N1532" s="60">
        <f t="shared" si="95"/>
        <v>-67.040000000000006</v>
      </c>
      <c r="O1532" s="60">
        <f t="shared" si="97"/>
        <v>77.027240000000006</v>
      </c>
      <c r="P1532" s="103">
        <f t="shared" si="96"/>
        <v>21.380000000007726</v>
      </c>
      <c r="Q1532" s="58"/>
      <c r="R1532" s="58"/>
      <c r="S1532" s="102"/>
    </row>
    <row r="1533" spans="1:19" ht="12.5" customHeight="1" x14ac:dyDescent="0.35">
      <c r="A1533" s="2">
        <v>33</v>
      </c>
      <c r="B1533" s="2" t="s">
        <v>117</v>
      </c>
      <c r="C1533" s="67">
        <v>77.044979999999995</v>
      </c>
      <c r="D1533" t="s">
        <v>65</v>
      </c>
      <c r="E1533" s="2" t="s">
        <v>58</v>
      </c>
      <c r="F1533" s="2" t="s">
        <v>118</v>
      </c>
      <c r="G1533" s="2">
        <v>-64.19</v>
      </c>
      <c r="I1533" s="60">
        <f t="shared" si="94"/>
        <v>-64.19</v>
      </c>
      <c r="J1533" s="60">
        <f>IF(OR(I1533="",I1534="",I1535=""),"",(AVERAGEIF(A1533:A$10000,A1533,I1533:I$10000)))</f>
        <v>-12.863846153846152</v>
      </c>
      <c r="K1533" s="60"/>
      <c r="L1533" s="55" t="str">
        <f>IF(O1533="","",A1533)</f>
        <v/>
      </c>
      <c r="M1533" s="60" t="str">
        <f>IF(O1533="","",(VLOOKUP(A1533,A1533:E8517,5,FALSE)))</f>
        <v/>
      </c>
      <c r="N1533" s="55" t="str">
        <f t="shared" si="95"/>
        <v/>
      </c>
      <c r="O1533" s="55" t="str">
        <f t="shared" si="97"/>
        <v/>
      </c>
      <c r="P1533" s="104">
        <f t="shared" si="96"/>
        <v>17.739999999989209</v>
      </c>
      <c r="Q1533" s="58"/>
      <c r="R1533" s="58"/>
      <c r="S1533" s="102"/>
    </row>
    <row r="1534" spans="1:19" ht="12.5" customHeight="1" x14ac:dyDescent="0.35">
      <c r="A1534" s="60">
        <v>33</v>
      </c>
      <c r="B1534" s="60" t="s">
        <v>117</v>
      </c>
      <c r="C1534" s="68">
        <v>77.070009999999996</v>
      </c>
      <c r="D1534" s="58" t="s">
        <v>65</v>
      </c>
      <c r="E1534" s="60" t="s">
        <v>58</v>
      </c>
      <c r="F1534" s="60" t="s">
        <v>118</v>
      </c>
      <c r="G1534" s="60">
        <v>-63.73</v>
      </c>
      <c r="H1534" s="60"/>
      <c r="I1534" s="60">
        <f t="shared" si="94"/>
        <v>-63.73</v>
      </c>
      <c r="J1534" s="60">
        <f>IF(OR(I1534="",I1535="",I1536=""),"",(AVERAGEIF(A1534:A$10000,A1534,I1534:I$10000)))</f>
        <v>-12.197272727272727</v>
      </c>
      <c r="K1534" s="60"/>
      <c r="L1534" s="60" t="str">
        <f>IF(O1534="","",A1534)</f>
        <v/>
      </c>
      <c r="M1534" s="60" t="str">
        <f>IF(O1534="","",(VLOOKUP(A1534,A1534:E8518,5,FALSE)))</f>
        <v/>
      </c>
      <c r="N1534" s="60" t="str">
        <f t="shared" si="95"/>
        <v/>
      </c>
      <c r="O1534" s="60" t="str">
        <f t="shared" si="97"/>
        <v/>
      </c>
      <c r="P1534" s="103">
        <f t="shared" si="96"/>
        <v>25.030000000000996</v>
      </c>
      <c r="Q1534" s="58"/>
      <c r="R1534" s="58"/>
      <c r="S1534" s="102"/>
    </row>
    <row r="1535" spans="1:19" ht="12.5" customHeight="1" x14ac:dyDescent="0.35">
      <c r="A1535" s="2">
        <v>33</v>
      </c>
      <c r="B1535" s="2" t="s">
        <v>117</v>
      </c>
      <c r="C1535" s="67">
        <v>77.100059999999999</v>
      </c>
      <c r="D1535" t="s">
        <v>65</v>
      </c>
      <c r="E1535" s="2" t="s">
        <v>58</v>
      </c>
      <c r="F1535" s="2" t="s">
        <v>118</v>
      </c>
      <c r="G1535" s="2">
        <v>-60.55</v>
      </c>
      <c r="I1535" s="60">
        <f t="shared" si="94"/>
        <v>-60.55</v>
      </c>
      <c r="J1535" s="60">
        <f>IF(OR(I1535="",I1536="",I1537=""),"",(AVERAGEIF(A1535:A$10000,A1535,I1535:I$10000)))</f>
        <v>-11.51921052631579</v>
      </c>
      <c r="K1535" s="60"/>
      <c r="L1535" s="55" t="str">
        <f>IF(O1535="","",A1535)</f>
        <v/>
      </c>
      <c r="M1535" s="60" t="str">
        <f>IF(O1535="","",(VLOOKUP(A1535,A1535:E8519,5,FALSE)))</f>
        <v/>
      </c>
      <c r="N1535" s="55" t="str">
        <f t="shared" si="95"/>
        <v/>
      </c>
      <c r="O1535" s="55" t="str">
        <f t="shared" si="97"/>
        <v/>
      </c>
      <c r="P1535" s="104">
        <f t="shared" si="96"/>
        <v>30.050000000002797</v>
      </c>
      <c r="Q1535" s="58"/>
      <c r="R1535" s="58"/>
      <c r="S1535" s="102"/>
    </row>
    <row r="1536" spans="1:19" ht="12.5" customHeight="1" x14ac:dyDescent="0.35">
      <c r="A1536" s="60">
        <v>33</v>
      </c>
      <c r="B1536" s="60" t="s">
        <v>117</v>
      </c>
      <c r="C1536" s="68">
        <v>77.124309999999994</v>
      </c>
      <c r="D1536" s="58" t="s">
        <v>65</v>
      </c>
      <c r="E1536" s="60" t="s">
        <v>58</v>
      </c>
      <c r="F1536" s="60" t="s">
        <v>118</v>
      </c>
      <c r="G1536" s="60">
        <v>-54.32</v>
      </c>
      <c r="H1536" s="60"/>
      <c r="I1536" s="60">
        <f t="shared" si="94"/>
        <v>-54.32</v>
      </c>
      <c r="J1536" s="60">
        <f>IF(OR(I1536="",I1537="",I1538=""),"",(AVERAGEIF(A1536:A$10000,A1536,I1536:I$10000)))</f>
        <v>-10.865466666666668</v>
      </c>
      <c r="K1536" s="60"/>
      <c r="L1536" s="60" t="str">
        <f>IF(O1536="","",A1536)</f>
        <v/>
      </c>
      <c r="M1536" s="60" t="str">
        <f>IF(O1536="","",(VLOOKUP(A1536,A1536:E8520,5,FALSE)))</f>
        <v/>
      </c>
      <c r="N1536" s="60" t="str">
        <f t="shared" si="95"/>
        <v/>
      </c>
      <c r="O1536" s="60" t="str">
        <f t="shared" si="97"/>
        <v/>
      </c>
      <c r="P1536" s="103">
        <f t="shared" si="96"/>
        <v>24.249999999994998</v>
      </c>
      <c r="Q1536" s="58"/>
      <c r="R1536" s="58"/>
      <c r="S1536" s="102"/>
    </row>
    <row r="1537" spans="1:19" ht="12.5" customHeight="1" x14ac:dyDescent="0.35">
      <c r="A1537" s="2">
        <v>33</v>
      </c>
      <c r="B1537" s="2" t="s">
        <v>117</v>
      </c>
      <c r="C1537" s="67">
        <v>77.146839999999997</v>
      </c>
      <c r="D1537" t="s">
        <v>65</v>
      </c>
      <c r="E1537" s="2" t="s">
        <v>58</v>
      </c>
      <c r="F1537" s="2" t="s">
        <v>118</v>
      </c>
      <c r="G1537" s="2">
        <v>-51.01</v>
      </c>
      <c r="I1537" s="60">
        <f t="shared" si="94"/>
        <v>-51.01</v>
      </c>
      <c r="J1537" s="60">
        <f>IF(OR(I1537="",I1538="",I1539=""),"",(AVERAGEIF(A1537:A$10000,A1537,I1537:I$10000)))</f>
        <v>-10.278243243243242</v>
      </c>
      <c r="K1537" s="60"/>
      <c r="L1537" s="55" t="str">
        <f>IF(O1537="","",A1537)</f>
        <v/>
      </c>
      <c r="M1537" s="60" t="str">
        <f>IF(O1537="","",(VLOOKUP(A1537,A1537:E8521,5,FALSE)))</f>
        <v/>
      </c>
      <c r="N1537" s="55" t="str">
        <f t="shared" si="95"/>
        <v/>
      </c>
      <c r="O1537" s="55" t="str">
        <f t="shared" si="97"/>
        <v/>
      </c>
      <c r="P1537" s="104">
        <f t="shared" si="96"/>
        <v>22.53000000000327</v>
      </c>
      <c r="Q1537" s="58"/>
      <c r="R1537" s="58"/>
      <c r="S1537" s="102"/>
    </row>
    <row r="1538" spans="1:19" ht="12.5" customHeight="1" x14ac:dyDescent="0.35">
      <c r="A1538" s="60">
        <v>33</v>
      </c>
      <c r="B1538" s="60" t="s">
        <v>117</v>
      </c>
      <c r="C1538" s="68">
        <v>77.174289999999999</v>
      </c>
      <c r="D1538" s="58" t="s">
        <v>65</v>
      </c>
      <c r="E1538" s="60" t="s">
        <v>58</v>
      </c>
      <c r="F1538" s="60" t="s">
        <v>118</v>
      </c>
      <c r="G1538" s="60">
        <v>-47.9</v>
      </c>
      <c r="H1538" s="60"/>
      <c r="I1538" s="60">
        <f t="shared" si="94"/>
        <v>-47.9</v>
      </c>
      <c r="J1538" s="60">
        <f>IF(OR(I1538="",I1539="",I1540=""),"",(AVERAGEIF(A1538:A$10000,A1538,I1538:I$10000)))</f>
        <v>-9.7202739726027421</v>
      </c>
      <c r="K1538" s="60"/>
      <c r="L1538" s="60" t="str">
        <f>IF(O1538="","",A1538)</f>
        <v/>
      </c>
      <c r="M1538" s="60" t="str">
        <f>IF(O1538="","",(VLOOKUP(A1538,A1538:E8522,5,FALSE)))</f>
        <v/>
      </c>
      <c r="N1538" s="60" t="str">
        <f t="shared" si="95"/>
        <v/>
      </c>
      <c r="O1538" s="60" t="str">
        <f t="shared" si="97"/>
        <v/>
      </c>
      <c r="P1538" s="103">
        <f t="shared" si="96"/>
        <v>27.450000000001751</v>
      </c>
      <c r="Q1538" s="58"/>
      <c r="R1538" s="58"/>
      <c r="S1538" s="102"/>
    </row>
    <row r="1539" spans="1:19" ht="12.5" customHeight="1" x14ac:dyDescent="0.35">
      <c r="A1539" s="2">
        <v>33</v>
      </c>
      <c r="B1539" s="2" t="s">
        <v>117</v>
      </c>
      <c r="C1539" s="67">
        <v>77.196489999999997</v>
      </c>
      <c r="D1539" t="s">
        <v>65</v>
      </c>
      <c r="E1539" s="2" t="s">
        <v>58</v>
      </c>
      <c r="F1539" s="2" t="s">
        <v>118</v>
      </c>
      <c r="G1539" s="2">
        <v>-47.42</v>
      </c>
      <c r="I1539" s="60">
        <f t="shared" si="94"/>
        <v>-47.42</v>
      </c>
      <c r="J1539" s="60">
        <f>IF(OR(I1539="",I1540="",I1541=""),"",(AVERAGEIF(A1539:A$10000,A1539,I1539:I$10000)))</f>
        <v>-9.1900000000000013</v>
      </c>
      <c r="K1539" s="60"/>
      <c r="L1539" s="55" t="str">
        <f>IF(O1539="","",A1539)</f>
        <v/>
      </c>
      <c r="M1539" s="60" t="str">
        <f>IF(O1539="","",(VLOOKUP(A1539,A1539:E8523,5,FALSE)))</f>
        <v/>
      </c>
      <c r="N1539" s="55" t="str">
        <f t="shared" si="95"/>
        <v/>
      </c>
      <c r="O1539" s="55" t="str">
        <f t="shared" si="97"/>
        <v/>
      </c>
      <c r="P1539" s="104">
        <f t="shared" si="96"/>
        <v>22.199999999997999</v>
      </c>
      <c r="Q1539" s="58"/>
      <c r="R1539" s="58"/>
      <c r="S1539" s="102"/>
    </row>
    <row r="1540" spans="1:19" ht="12.5" customHeight="1" x14ac:dyDescent="0.35">
      <c r="A1540" s="60">
        <v>33</v>
      </c>
      <c r="B1540" s="60" t="s">
        <v>117</v>
      </c>
      <c r="C1540" s="68">
        <v>77.220460000000003</v>
      </c>
      <c r="D1540" s="58" t="s">
        <v>65</v>
      </c>
      <c r="E1540" s="60" t="s">
        <v>58</v>
      </c>
      <c r="F1540" s="60" t="s">
        <v>118</v>
      </c>
      <c r="G1540" s="60">
        <v>-50.6</v>
      </c>
      <c r="H1540" s="60"/>
      <c r="I1540" s="60">
        <f t="shared" si="94"/>
        <v>-50.6</v>
      </c>
      <c r="J1540" s="60">
        <f>IF(OR(I1540="",I1541="",I1542=""),"",(AVERAGEIF(A1540:A$10000,A1540,I1540:I$10000)))</f>
        <v>-8.6515492957746485</v>
      </c>
      <c r="K1540" s="60"/>
      <c r="L1540" s="60" t="str">
        <f>IF(O1540="","",A1540)</f>
        <v/>
      </c>
      <c r="M1540" s="60" t="str">
        <f>IF(O1540="","",(VLOOKUP(A1540,A1540:E8524,5,FALSE)))</f>
        <v/>
      </c>
      <c r="N1540" s="60" t="str">
        <f t="shared" si="95"/>
        <v/>
      </c>
      <c r="O1540" s="60" t="str">
        <f t="shared" si="97"/>
        <v/>
      </c>
      <c r="P1540" s="103">
        <f t="shared" si="96"/>
        <v>23.970000000005598</v>
      </c>
      <c r="Q1540" s="58"/>
      <c r="R1540" s="58"/>
      <c r="S1540" s="102"/>
    </row>
    <row r="1541" spans="1:19" ht="12.5" customHeight="1" x14ac:dyDescent="0.35">
      <c r="A1541" s="2">
        <v>33</v>
      </c>
      <c r="B1541" s="2" t="s">
        <v>117</v>
      </c>
      <c r="C1541" s="67">
        <v>77.241</v>
      </c>
      <c r="D1541" t="s">
        <v>65</v>
      </c>
      <c r="E1541" s="2" t="s">
        <v>58</v>
      </c>
      <c r="F1541" s="2" t="s">
        <v>118</v>
      </c>
      <c r="G1541" s="2">
        <v>-50.22</v>
      </c>
      <c r="I1541" s="60">
        <f t="shared" si="94"/>
        <v>-50.22</v>
      </c>
      <c r="J1541" s="60">
        <f>IF(OR(I1541="",I1542="",I1543=""),"",(AVERAGEIF(A1541:A$10000,A1541,I1541:I$10000)))</f>
        <v>-8.0522857142857163</v>
      </c>
      <c r="K1541" s="60"/>
      <c r="L1541" s="55" t="str">
        <f>IF(O1541="","",A1541)</f>
        <v/>
      </c>
      <c r="M1541" s="60" t="str">
        <f>IF(O1541="","",(VLOOKUP(A1541,A1541:E8525,5,FALSE)))</f>
        <v/>
      </c>
      <c r="N1541" s="55" t="str">
        <f t="shared" si="95"/>
        <v/>
      </c>
      <c r="O1541" s="55" t="str">
        <f t="shared" si="97"/>
        <v/>
      </c>
      <c r="P1541" s="104">
        <f t="shared" si="96"/>
        <v>20.539999999996894</v>
      </c>
      <c r="Q1541" s="58"/>
      <c r="R1541" s="58"/>
      <c r="S1541" s="102"/>
    </row>
    <row r="1542" spans="1:19" ht="12.5" customHeight="1" x14ac:dyDescent="0.35">
      <c r="A1542" s="60">
        <v>33</v>
      </c>
      <c r="B1542" s="60" t="s">
        <v>117</v>
      </c>
      <c r="C1542" s="68">
        <v>77.257580000000004</v>
      </c>
      <c r="D1542" s="58" t="s">
        <v>65</v>
      </c>
      <c r="E1542" s="60" t="s">
        <v>58</v>
      </c>
      <c r="F1542" s="60" t="s">
        <v>118</v>
      </c>
      <c r="G1542" s="60">
        <v>-60.92</v>
      </c>
      <c r="H1542" s="60"/>
      <c r="I1542" s="60">
        <f t="shared" si="94"/>
        <v>-60.92</v>
      </c>
      <c r="J1542" s="60">
        <f>IF(OR(I1542="",I1543="",I1544=""),"",(AVERAGEIF(A1542:A$10000,A1542,I1542:I$10000)))</f>
        <v>-7.4411594202898561</v>
      </c>
      <c r="K1542" s="60"/>
      <c r="L1542" s="60" t="str">
        <f>IF(O1542="","",A1542)</f>
        <v/>
      </c>
      <c r="M1542" s="60" t="str">
        <f>IF(O1542="","",(VLOOKUP(A1542,A1542:E8526,5,FALSE)))</f>
        <v/>
      </c>
      <c r="N1542" s="60" t="str">
        <f t="shared" si="95"/>
        <v/>
      </c>
      <c r="O1542" s="60" t="str">
        <f t="shared" si="97"/>
        <v/>
      </c>
      <c r="P1542" s="103">
        <f t="shared" si="96"/>
        <v>16.580000000004702</v>
      </c>
      <c r="Q1542" s="58"/>
      <c r="R1542" s="58"/>
      <c r="S1542" s="102"/>
    </row>
    <row r="1543" spans="1:19" ht="12.5" customHeight="1" x14ac:dyDescent="0.35">
      <c r="A1543" s="2">
        <v>33</v>
      </c>
      <c r="B1543" s="2" t="s">
        <v>117</v>
      </c>
      <c r="C1543" s="67">
        <v>77.274839999999998</v>
      </c>
      <c r="D1543" t="s">
        <v>65</v>
      </c>
      <c r="E1543" s="2" t="s">
        <v>58</v>
      </c>
      <c r="F1543" s="2" t="s">
        <v>118</v>
      </c>
      <c r="G1543" s="2">
        <v>-60.92</v>
      </c>
      <c r="I1543" s="60">
        <f t="shared" si="94"/>
        <v>-60.92</v>
      </c>
      <c r="J1543" s="60">
        <f>IF(OR(I1543="",I1544="",I1545=""),"",(AVERAGEIF(A1543:A$10000,A1543,I1543:I$10000)))</f>
        <v>-6.6547058823529417</v>
      </c>
      <c r="K1543" s="60"/>
      <c r="L1543" s="55" t="str">
        <f>IF(O1543="","",A1543)</f>
        <v/>
      </c>
      <c r="M1543" s="60" t="str">
        <f>IF(O1543="","",(VLOOKUP(A1543,A1543:E8527,5,FALSE)))</f>
        <v/>
      </c>
      <c r="N1543" s="55" t="str">
        <f t="shared" si="95"/>
        <v/>
      </c>
      <c r="O1543" s="55" t="str">
        <f t="shared" si="97"/>
        <v/>
      </c>
      <c r="P1543" s="104">
        <f t="shared" si="96"/>
        <v>17.25999999999317</v>
      </c>
      <c r="Q1543" s="58"/>
      <c r="R1543" s="58"/>
      <c r="S1543" s="102"/>
    </row>
    <row r="1544" spans="1:19" ht="12.5" customHeight="1" x14ac:dyDescent="0.35">
      <c r="A1544" s="60">
        <v>33</v>
      </c>
      <c r="B1544" s="60" t="s">
        <v>117</v>
      </c>
      <c r="C1544" s="68">
        <v>77.292559999999995</v>
      </c>
      <c r="D1544" s="58" t="s">
        <v>65</v>
      </c>
      <c r="E1544" s="60" t="s">
        <v>58</v>
      </c>
      <c r="F1544" s="60" t="s">
        <v>118</v>
      </c>
      <c r="G1544" s="60">
        <v>-53.44</v>
      </c>
      <c r="H1544" s="60"/>
      <c r="I1544" s="60">
        <f t="shared" si="94"/>
        <v>-53.44</v>
      </c>
      <c r="J1544" s="60">
        <f>IF(OR(I1544="",I1545="",I1546=""),"",(AVERAGEIF(A1544:A$10000,A1544,I1544:I$10000)))</f>
        <v>-5.8447761194029857</v>
      </c>
      <c r="K1544" s="60"/>
      <c r="L1544" s="60" t="str">
        <f>IF(O1544="","",A1544)</f>
        <v/>
      </c>
      <c r="M1544" s="60" t="str">
        <f>IF(O1544="","",(VLOOKUP(A1544,A1544:E8528,5,FALSE)))</f>
        <v/>
      </c>
      <c r="N1544" s="60" t="str">
        <f t="shared" si="95"/>
        <v/>
      </c>
      <c r="O1544" s="60" t="str">
        <f t="shared" si="97"/>
        <v/>
      </c>
      <c r="P1544" s="103">
        <f t="shared" si="96"/>
        <v>17.719999999997071</v>
      </c>
      <c r="Q1544" s="58"/>
      <c r="R1544" s="58"/>
      <c r="S1544" s="102"/>
    </row>
    <row r="1545" spans="1:19" ht="12.5" customHeight="1" x14ac:dyDescent="0.35">
      <c r="A1545" s="2">
        <v>33</v>
      </c>
      <c r="B1545" s="2" t="s">
        <v>117</v>
      </c>
      <c r="C1545" s="67">
        <v>77.310149999999993</v>
      </c>
      <c r="D1545" t="s">
        <v>65</v>
      </c>
      <c r="E1545" s="2" t="s">
        <v>58</v>
      </c>
      <c r="F1545" s="2" t="s">
        <v>118</v>
      </c>
      <c r="G1545" s="2">
        <v>-55.44</v>
      </c>
      <c r="I1545" s="60">
        <f t="shared" si="94"/>
        <v>-55.44</v>
      </c>
      <c r="J1545" s="60">
        <f>IF(OR(I1545="",I1546="",I1547=""),"",(AVERAGEIF(A1545:A$10000,A1545,I1545:I$10000)))</f>
        <v>-5.123636363636364</v>
      </c>
      <c r="K1545" s="60"/>
      <c r="L1545" s="55" t="str">
        <f>IF(O1545="","",A1545)</f>
        <v/>
      </c>
      <c r="M1545" s="60" t="str">
        <f>IF(O1545="","",(VLOOKUP(A1545,A1545:E8529,5,FALSE)))</f>
        <v/>
      </c>
      <c r="N1545" s="55" t="str">
        <f t="shared" si="95"/>
        <v/>
      </c>
      <c r="O1545" s="55" t="str">
        <f t="shared" si="97"/>
        <v/>
      </c>
      <c r="P1545" s="104">
        <f t="shared" si="96"/>
        <v>17.58999999999844</v>
      </c>
      <c r="Q1545" s="58"/>
      <c r="R1545" s="58"/>
      <c r="S1545" s="102"/>
    </row>
    <row r="1546" spans="1:19" ht="12.5" customHeight="1" x14ac:dyDescent="0.35">
      <c r="A1546" s="60">
        <v>33</v>
      </c>
      <c r="B1546" s="60" t="s">
        <v>117</v>
      </c>
      <c r="C1546" s="68">
        <v>77.330020000000005</v>
      </c>
      <c r="D1546" s="58" t="s">
        <v>65</v>
      </c>
      <c r="E1546" s="60" t="s">
        <v>58</v>
      </c>
      <c r="F1546" s="60" t="s">
        <v>118</v>
      </c>
      <c r="G1546" s="60">
        <v>-70.17</v>
      </c>
      <c r="H1546" s="60"/>
      <c r="I1546" s="60">
        <f t="shared" si="94"/>
        <v>-70.17</v>
      </c>
      <c r="J1546" s="60">
        <f>IF(OR(I1546="",I1547="",I1548=""),"",(AVERAGEIF(A1546:A$10000,A1546,I1546:I$10000)))</f>
        <v>-4.3495384615384616</v>
      </c>
      <c r="K1546" s="60"/>
      <c r="L1546" s="60" t="str">
        <f>IF(O1546="","",A1546)</f>
        <v/>
      </c>
      <c r="M1546" s="60" t="str">
        <f>IF(O1546="","",(VLOOKUP(A1546,A1546:E8530,5,FALSE)))</f>
        <v/>
      </c>
      <c r="N1546" s="60" t="str">
        <f t="shared" si="95"/>
        <v/>
      </c>
      <c r="O1546" s="60" t="str">
        <f t="shared" si="97"/>
        <v/>
      </c>
      <c r="P1546" s="103">
        <f t="shared" si="96"/>
        <v>19.870000000011601</v>
      </c>
      <c r="Q1546" s="58"/>
      <c r="R1546" s="58"/>
      <c r="S1546" s="102"/>
    </row>
    <row r="1547" spans="1:19" ht="12.5" customHeight="1" x14ac:dyDescent="0.35">
      <c r="A1547" s="2">
        <v>33</v>
      </c>
      <c r="B1547" s="2" t="s">
        <v>117</v>
      </c>
      <c r="C1547" s="67">
        <v>77.348579999999998</v>
      </c>
      <c r="D1547" t="s">
        <v>65</v>
      </c>
      <c r="E1547" s="2" t="s">
        <v>58</v>
      </c>
      <c r="F1547" s="2" t="s">
        <v>118</v>
      </c>
      <c r="G1547" s="2">
        <v>-71.81</v>
      </c>
      <c r="I1547" s="60">
        <f t="shared" si="94"/>
        <v>-71.81</v>
      </c>
      <c r="J1547" s="60">
        <f>IF(OR(I1547="",I1548="",I1549=""),"",(AVERAGEIF(A1547:A$10000,A1547,I1547:I$10000)))</f>
        <v>-3.3210937500000002</v>
      </c>
      <c r="K1547" s="60"/>
      <c r="L1547" s="55" t="str">
        <f>IF(O1547="","",A1547)</f>
        <v/>
      </c>
      <c r="M1547" s="60" t="str">
        <f>IF(O1547="","",(VLOOKUP(A1547,A1547:E8531,5,FALSE)))</f>
        <v/>
      </c>
      <c r="N1547" s="55" t="str">
        <f t="shared" si="95"/>
        <v/>
      </c>
      <c r="O1547" s="55" t="str">
        <f t="shared" si="97"/>
        <v/>
      </c>
      <c r="P1547" s="104">
        <f t="shared" si="96"/>
        <v>18.559999999993693</v>
      </c>
      <c r="Q1547" s="58"/>
      <c r="R1547" s="58"/>
      <c r="S1547" s="102"/>
    </row>
    <row r="1548" spans="1:19" ht="12.5" customHeight="1" x14ac:dyDescent="0.35">
      <c r="A1548" s="60">
        <v>33</v>
      </c>
      <c r="B1548" s="60" t="s">
        <v>117</v>
      </c>
      <c r="C1548" s="68">
        <v>77.366699999999994</v>
      </c>
      <c r="D1548" s="58" t="s">
        <v>65</v>
      </c>
      <c r="E1548" s="60" t="s">
        <v>58</v>
      </c>
      <c r="F1548" s="60" t="s">
        <v>118</v>
      </c>
      <c r="G1548" s="60">
        <v>-68.56</v>
      </c>
      <c r="H1548" s="60"/>
      <c r="I1548" s="60">
        <f t="shared" si="94"/>
        <v>-68.56</v>
      </c>
      <c r="J1548" s="60" t="str">
        <f>IF(OR(I1548="",I1549="",I1550=""),"",(AVERAGEIF(A1548:A$10000,A1548,I1548:I$10000)))</f>
        <v/>
      </c>
      <c r="K1548" s="60"/>
      <c r="L1548" s="60" t="str">
        <f>IF(O1548="","",A1548)</f>
        <v/>
      </c>
      <c r="M1548" s="60" t="str">
        <f>IF(O1548="","",(VLOOKUP(A1548,A1548:E8532,5,FALSE)))</f>
        <v/>
      </c>
      <c r="N1548" s="60" t="str">
        <f t="shared" si="95"/>
        <v/>
      </c>
      <c r="O1548" s="60" t="str">
        <f t="shared" si="97"/>
        <v/>
      </c>
      <c r="P1548" s="103">
        <f t="shared" si="96"/>
        <v>18.119999999996139</v>
      </c>
      <c r="Q1548" s="58"/>
      <c r="R1548" s="58"/>
      <c r="S1548" s="102"/>
    </row>
    <row r="1549" spans="1:19" ht="12.5" customHeight="1" x14ac:dyDescent="0.35">
      <c r="A1549" s="2">
        <v>33</v>
      </c>
      <c r="B1549" s="2" t="s">
        <v>117</v>
      </c>
      <c r="C1549" s="67">
        <v>77.385810000000006</v>
      </c>
      <c r="D1549" t="s">
        <v>65</v>
      </c>
      <c r="E1549" s="2" t="s">
        <v>58</v>
      </c>
      <c r="F1549" s="2" t="s">
        <v>118</v>
      </c>
      <c r="G1549" s="2">
        <v>-72.180000000000007</v>
      </c>
      <c r="I1549" s="60">
        <f t="shared" si="94"/>
        <v>-72.180000000000007</v>
      </c>
      <c r="J1549" s="60" t="str">
        <f>IF(OR(I1549="",I1550="",I1551=""),"",(AVERAGEIF(A1549:A$10000,A1549,I1549:I$10000)))</f>
        <v/>
      </c>
      <c r="K1549" s="60"/>
      <c r="L1549" s="55" t="str">
        <f>IF(O1549="","",A1549)</f>
        <v/>
      </c>
      <c r="M1549" s="60" t="str">
        <f>IF(O1549="","",(VLOOKUP(A1549,A1549:E8533,5,FALSE)))</f>
        <v/>
      </c>
      <c r="N1549" s="55" t="str">
        <f t="shared" si="95"/>
        <v/>
      </c>
      <c r="O1549" s="55" t="str">
        <f t="shared" si="97"/>
        <v/>
      </c>
      <c r="P1549" s="104">
        <f t="shared" si="96"/>
        <v>19.110000000011951</v>
      </c>
      <c r="Q1549" s="58"/>
      <c r="R1549" s="58"/>
      <c r="S1549" s="102"/>
    </row>
    <row r="1550" spans="1:19" ht="12.5" customHeight="1" x14ac:dyDescent="0.35">
      <c r="A1550" s="60">
        <v>33</v>
      </c>
      <c r="B1550" s="60" t="s">
        <v>117</v>
      </c>
      <c r="C1550" s="68">
        <v>77.404079999999993</v>
      </c>
      <c r="D1550" s="58" t="s">
        <v>65</v>
      </c>
      <c r="E1550" s="60" t="s">
        <v>58</v>
      </c>
      <c r="F1550" s="60" t="s">
        <v>118</v>
      </c>
      <c r="G1550" s="60">
        <v>-82.3</v>
      </c>
      <c r="H1550" s="60"/>
      <c r="I1550" s="60" t="str">
        <f t="shared" si="94"/>
        <v/>
      </c>
      <c r="J1550" s="60" t="str">
        <f>IF(OR(I1550="",I1551="",I1552=""),"",(AVERAGEIF(A1550:A$10000,A1550,I1550:I$10000)))</f>
        <v/>
      </c>
      <c r="K1550" s="60"/>
      <c r="L1550" s="60" t="str">
        <f>IF(O1550="","",A1550)</f>
        <v/>
      </c>
      <c r="M1550" s="60" t="str">
        <f>IF(O1550="","",(VLOOKUP(A1550,A1550:E8534,5,FALSE)))</f>
        <v/>
      </c>
      <c r="N1550" s="60" t="str">
        <f t="shared" si="95"/>
        <v/>
      </c>
      <c r="O1550" s="60" t="str">
        <f t="shared" si="97"/>
        <v/>
      </c>
      <c r="P1550" s="103">
        <f t="shared" si="96"/>
        <v>18.269999999986908</v>
      </c>
      <c r="Q1550" s="58"/>
      <c r="R1550" s="58"/>
      <c r="S1550" s="102"/>
    </row>
    <row r="1551" spans="1:19" ht="12.5" customHeight="1" x14ac:dyDescent="0.35">
      <c r="A1551" s="2">
        <v>33</v>
      </c>
      <c r="B1551" s="2" t="s">
        <v>117</v>
      </c>
      <c r="C1551" s="67">
        <v>77.422740000000005</v>
      </c>
      <c r="D1551" t="s">
        <v>65</v>
      </c>
      <c r="E1551" s="2" t="s">
        <v>58</v>
      </c>
      <c r="F1551" s="2" t="s">
        <v>118</v>
      </c>
      <c r="G1551" s="2">
        <v>-82.3</v>
      </c>
      <c r="I1551" s="60" t="str">
        <f t="shared" si="94"/>
        <v/>
      </c>
      <c r="J1551" s="60" t="str">
        <f>IF(OR(I1551="",I1552="",I1553=""),"",(AVERAGEIF(A1551:A$10000,A1551,I1551:I$10000)))</f>
        <v/>
      </c>
      <c r="K1551" s="60"/>
      <c r="L1551" s="55" t="str">
        <f>IF(O1551="","",A1551)</f>
        <v/>
      </c>
      <c r="M1551" s="60" t="str">
        <f>IF(O1551="","",(VLOOKUP(A1551,A1551:E8535,5,FALSE)))</f>
        <v/>
      </c>
      <c r="N1551" s="55" t="str">
        <f t="shared" si="95"/>
        <v/>
      </c>
      <c r="O1551" s="55" t="str">
        <f t="shared" si="97"/>
        <v/>
      </c>
      <c r="P1551" s="104">
        <f t="shared" si="96"/>
        <v>18.660000000011223</v>
      </c>
      <c r="Q1551" s="58"/>
      <c r="R1551" s="58"/>
      <c r="S1551" s="102"/>
    </row>
    <row r="1552" spans="1:19" ht="12.5" customHeight="1" x14ac:dyDescent="0.35">
      <c r="A1552" s="60">
        <v>33</v>
      </c>
      <c r="B1552" s="60" t="s">
        <v>117</v>
      </c>
      <c r="C1552" s="68">
        <v>77.440119999999993</v>
      </c>
      <c r="D1552" s="58" t="s">
        <v>65</v>
      </c>
      <c r="E1552" s="60" t="s">
        <v>58</v>
      </c>
      <c r="F1552" s="60" t="s">
        <v>118</v>
      </c>
      <c r="G1552" s="60">
        <v>-83.89</v>
      </c>
      <c r="H1552" s="60"/>
      <c r="I1552" s="60" t="str">
        <f t="shared" si="94"/>
        <v/>
      </c>
      <c r="J1552" s="60" t="str">
        <f>IF(OR(I1552="",I1553="",I1554=""),"",(AVERAGEIF(A1552:A$10000,A1552,I1552:I$10000)))</f>
        <v/>
      </c>
      <c r="K1552" s="60"/>
      <c r="L1552" s="60" t="str">
        <f>IF(O1552="","",A1552)</f>
        <v/>
      </c>
      <c r="M1552" s="60" t="str">
        <f>IF(O1552="","",(VLOOKUP(A1552,A1552:E8536,5,FALSE)))</f>
        <v/>
      </c>
      <c r="N1552" s="60" t="str">
        <f t="shared" si="95"/>
        <v/>
      </c>
      <c r="O1552" s="60" t="str">
        <f t="shared" si="97"/>
        <v/>
      </c>
      <c r="P1552" s="103">
        <f t="shared" si="96"/>
        <v>17.379999999988627</v>
      </c>
      <c r="Q1552" s="58"/>
      <c r="R1552" s="58"/>
      <c r="S1552" s="102"/>
    </row>
    <row r="1553" spans="1:19" ht="12.5" customHeight="1" x14ac:dyDescent="0.35">
      <c r="A1553" s="2">
        <v>34</v>
      </c>
      <c r="B1553" s="2" t="s">
        <v>117</v>
      </c>
      <c r="C1553" s="67">
        <v>78.478250000000003</v>
      </c>
      <c r="D1553" t="s">
        <v>65</v>
      </c>
      <c r="E1553" s="2" t="s">
        <v>59</v>
      </c>
      <c r="F1553" s="2" t="s">
        <v>118</v>
      </c>
      <c r="G1553" s="2">
        <v>-97.16</v>
      </c>
      <c r="I1553" s="60" t="str">
        <f t="shared" ref="I1553:I1616" si="98">IF(AND(OR(G1552&gt;G$5,G1554&gt;G$5),G1553&gt;G$5),G1553,"")</f>
        <v/>
      </c>
      <c r="J1553" s="60" t="str">
        <f>IF(OR(I1553="",I1554="",I1555=""),"",(AVERAGEIF(A1553:A$10000,A1553,I1553:I$10000)))</f>
        <v/>
      </c>
      <c r="K1553" s="60"/>
      <c r="L1553" s="55" t="str">
        <f>IF(O1553="","",A1553)</f>
        <v/>
      </c>
      <c r="M1553" s="60" t="str">
        <f>IF(O1553="","",(VLOOKUP(A1553,A1553:E8537,5,FALSE)))</f>
        <v/>
      </c>
      <c r="N1553" s="55" t="str">
        <f t="shared" si="95"/>
        <v/>
      </c>
      <c r="O1553" s="55" t="str">
        <f t="shared" si="97"/>
        <v/>
      </c>
      <c r="P1553" s="104" t="str">
        <f t="shared" si="96"/>
        <v/>
      </c>
      <c r="Q1553" s="58"/>
      <c r="R1553" s="58"/>
      <c r="S1553" s="102"/>
    </row>
    <row r="1554" spans="1:19" ht="12.5" customHeight="1" x14ac:dyDescent="0.35">
      <c r="A1554" s="60">
        <v>34</v>
      </c>
      <c r="B1554" s="60" t="s">
        <v>117</v>
      </c>
      <c r="C1554" s="68">
        <v>78.503879999999995</v>
      </c>
      <c r="D1554" s="58" t="s">
        <v>65</v>
      </c>
      <c r="E1554" s="60" t="s">
        <v>59</v>
      </c>
      <c r="F1554" s="60" t="s">
        <v>118</v>
      </c>
      <c r="G1554" s="60">
        <v>-93.69</v>
      </c>
      <c r="H1554" s="60"/>
      <c r="I1554" s="60" t="str">
        <f t="shared" si="98"/>
        <v/>
      </c>
      <c r="J1554" s="60" t="str">
        <f>IF(OR(I1554="",I1555="",I1556=""),"",(AVERAGEIF(A1554:A$10000,A1554,I1554:I$10000)))</f>
        <v/>
      </c>
      <c r="K1554" s="60"/>
      <c r="L1554" s="60" t="str">
        <f>IF(O1554="","",A1554)</f>
        <v/>
      </c>
      <c r="M1554" s="60" t="str">
        <f>IF(O1554="","",(VLOOKUP(A1554,A1554:E8538,5,FALSE)))</f>
        <v/>
      </c>
      <c r="N1554" s="60" t="str">
        <f t="shared" ref="N1554:N1617" si="99">IF(L1554="","",I1554)</f>
        <v/>
      </c>
      <c r="O1554" s="60" t="str">
        <f t="shared" si="97"/>
        <v/>
      </c>
      <c r="P1554" s="103">
        <f t="shared" ref="P1554:P1617" si="100">IF(A1554=A1553,ABS(C1554-C1553)*1000,"")</f>
        <v>25.629999999992492</v>
      </c>
      <c r="Q1554" s="58"/>
      <c r="R1554" s="58"/>
      <c r="S1554" s="102"/>
    </row>
    <row r="1555" spans="1:19" ht="12.5" customHeight="1" x14ac:dyDescent="0.35">
      <c r="A1555" s="2">
        <v>34</v>
      </c>
      <c r="B1555" s="2" t="s">
        <v>117</v>
      </c>
      <c r="C1555" s="67">
        <v>78.536829999999995</v>
      </c>
      <c r="D1555" t="s">
        <v>65</v>
      </c>
      <c r="E1555" s="2" t="s">
        <v>59</v>
      </c>
      <c r="F1555" s="2" t="s">
        <v>118</v>
      </c>
      <c r="G1555" s="2">
        <v>-93.46</v>
      </c>
      <c r="I1555" s="60" t="str">
        <f t="shared" si="98"/>
        <v/>
      </c>
      <c r="J1555" s="60" t="str">
        <f>IF(OR(I1555="",I1556="",I1557=""),"",(AVERAGEIF(A1555:A$10000,A1555,I1555:I$10000)))</f>
        <v/>
      </c>
      <c r="K1555" s="60"/>
      <c r="L1555" s="55" t="str">
        <f>IF(O1555="","",A1555)</f>
        <v/>
      </c>
      <c r="M1555" s="60" t="str">
        <f>IF(O1555="","",(VLOOKUP(A1555,A1555:E8539,5,FALSE)))</f>
        <v/>
      </c>
      <c r="N1555" s="55" t="str">
        <f t="shared" si="99"/>
        <v/>
      </c>
      <c r="O1555" s="55" t="str">
        <f t="shared" si="97"/>
        <v/>
      </c>
      <c r="P1555" s="104">
        <f t="shared" si="100"/>
        <v>32.949999999999591</v>
      </c>
      <c r="Q1555" s="58"/>
      <c r="R1555" s="58"/>
      <c r="S1555" s="102"/>
    </row>
    <row r="1556" spans="1:19" ht="12.5" customHeight="1" x14ac:dyDescent="0.35">
      <c r="A1556" s="60">
        <v>34</v>
      </c>
      <c r="B1556" s="60" t="s">
        <v>117</v>
      </c>
      <c r="C1556" s="68">
        <v>78.564539999999994</v>
      </c>
      <c r="D1556" s="58" t="s">
        <v>65</v>
      </c>
      <c r="E1556" s="60" t="s">
        <v>59</v>
      </c>
      <c r="F1556" s="60" t="s">
        <v>118</v>
      </c>
      <c r="G1556" s="60">
        <v>-95.15</v>
      </c>
      <c r="H1556" s="60"/>
      <c r="I1556" s="60" t="str">
        <f t="shared" si="98"/>
        <v/>
      </c>
      <c r="J1556" s="60" t="str">
        <f>IF(OR(I1556="",I1557="",I1558=""),"",(AVERAGEIF(A1556:A$10000,A1556,I1556:I$10000)))</f>
        <v/>
      </c>
      <c r="K1556" s="60"/>
      <c r="L1556" s="60" t="str">
        <f>IF(O1556="","",A1556)</f>
        <v/>
      </c>
      <c r="M1556" s="60" t="str">
        <f>IF(O1556="","",(VLOOKUP(A1556,A1556:E8540,5,FALSE)))</f>
        <v/>
      </c>
      <c r="N1556" s="60" t="str">
        <f t="shared" si="99"/>
        <v/>
      </c>
      <c r="O1556" s="60" t="str">
        <f t="shared" si="97"/>
        <v/>
      </c>
      <c r="P1556" s="103">
        <f t="shared" si="100"/>
        <v>27.709999999999013</v>
      </c>
      <c r="Q1556" s="58"/>
      <c r="R1556" s="58"/>
      <c r="S1556" s="102"/>
    </row>
    <row r="1557" spans="1:19" ht="12.5" customHeight="1" x14ac:dyDescent="0.35">
      <c r="A1557" s="2">
        <v>34</v>
      </c>
      <c r="B1557" s="2" t="s">
        <v>117</v>
      </c>
      <c r="C1557" s="67">
        <v>78.597099999999998</v>
      </c>
      <c r="D1557" t="s">
        <v>65</v>
      </c>
      <c r="E1557" s="2" t="s">
        <v>59</v>
      </c>
      <c r="F1557" s="2" t="s">
        <v>118</v>
      </c>
      <c r="G1557" s="2">
        <v>-94.9</v>
      </c>
      <c r="I1557" s="60" t="str">
        <f t="shared" si="98"/>
        <v/>
      </c>
      <c r="J1557" s="60" t="str">
        <f>IF(OR(I1557="",I1558="",I1559=""),"",(AVERAGEIF(A1557:A$10000,A1557,I1557:I$10000)))</f>
        <v/>
      </c>
      <c r="K1557" s="60"/>
      <c r="L1557" s="55" t="str">
        <f>IF(O1557="","",A1557)</f>
        <v/>
      </c>
      <c r="M1557" s="60" t="str">
        <f>IF(O1557="","",(VLOOKUP(A1557,A1557:E8541,5,FALSE)))</f>
        <v/>
      </c>
      <c r="N1557" s="55" t="str">
        <f t="shared" si="99"/>
        <v/>
      </c>
      <c r="O1557" s="55" t="str">
        <f t="shared" si="97"/>
        <v/>
      </c>
      <c r="P1557" s="104">
        <f t="shared" si="100"/>
        <v>32.560000000003697</v>
      </c>
      <c r="Q1557" s="58"/>
      <c r="R1557" s="58"/>
      <c r="S1557" s="102"/>
    </row>
    <row r="1558" spans="1:19" ht="12.5" customHeight="1" x14ac:dyDescent="0.35">
      <c r="A1558" s="60">
        <v>34</v>
      </c>
      <c r="B1558" s="60" t="s">
        <v>117</v>
      </c>
      <c r="C1558" s="68">
        <v>78.620410000000007</v>
      </c>
      <c r="D1558" s="58" t="s">
        <v>65</v>
      </c>
      <c r="E1558" s="60" t="s">
        <v>59</v>
      </c>
      <c r="F1558" s="60" t="s">
        <v>118</v>
      </c>
      <c r="G1558" s="60">
        <v>-97.74</v>
      </c>
      <c r="H1558" s="60"/>
      <c r="I1558" s="60" t="str">
        <f t="shared" si="98"/>
        <v/>
      </c>
      <c r="J1558" s="60" t="str">
        <f>IF(OR(I1558="",I1559="",I1560=""),"",(AVERAGEIF(A1558:A$10000,A1558,I1558:I$10000)))</f>
        <v/>
      </c>
      <c r="K1558" s="60"/>
      <c r="L1558" s="60" t="str">
        <f>IF(O1558="","",A1558)</f>
        <v/>
      </c>
      <c r="M1558" s="60" t="str">
        <f>IF(O1558="","",(VLOOKUP(A1558,A1558:E8542,5,FALSE)))</f>
        <v/>
      </c>
      <c r="N1558" s="60" t="str">
        <f t="shared" si="99"/>
        <v/>
      </c>
      <c r="O1558" s="60" t="str">
        <f t="shared" si="97"/>
        <v/>
      </c>
      <c r="P1558" s="103">
        <f t="shared" si="100"/>
        <v>23.310000000009268</v>
      </c>
      <c r="Q1558" s="58"/>
      <c r="R1558" s="58"/>
      <c r="S1558" s="102"/>
    </row>
    <row r="1559" spans="1:19" ht="12.5" customHeight="1" x14ac:dyDescent="0.35">
      <c r="A1559" s="2">
        <v>34</v>
      </c>
      <c r="B1559" s="2" t="s">
        <v>117</v>
      </c>
      <c r="C1559" s="67">
        <v>78.640330000000006</v>
      </c>
      <c r="D1559" t="s">
        <v>65</v>
      </c>
      <c r="E1559" s="2" t="s">
        <v>59</v>
      </c>
      <c r="F1559" s="2" t="s">
        <v>118</v>
      </c>
      <c r="G1559" s="2">
        <v>-94.4</v>
      </c>
      <c r="I1559" s="60" t="str">
        <f t="shared" si="98"/>
        <v/>
      </c>
      <c r="J1559" s="60" t="str">
        <f>IF(OR(I1559="",I1560="",I1561=""),"",(AVERAGEIF(A1559:A$10000,A1559,I1559:I$10000)))</f>
        <v/>
      </c>
      <c r="K1559" s="60"/>
      <c r="L1559" s="55" t="str">
        <f>IF(O1559="","",A1559)</f>
        <v/>
      </c>
      <c r="M1559" s="60" t="str">
        <f>IF(O1559="","",(VLOOKUP(A1559,A1559:E8543,5,FALSE)))</f>
        <v/>
      </c>
      <c r="N1559" s="55" t="str">
        <f t="shared" si="99"/>
        <v/>
      </c>
      <c r="O1559" s="55" t="str">
        <f t="shared" si="97"/>
        <v/>
      </c>
      <c r="P1559" s="104">
        <f t="shared" si="100"/>
        <v>19.91999999999905</v>
      </c>
      <c r="Q1559" s="58"/>
      <c r="R1559" s="58"/>
      <c r="S1559" s="102"/>
    </row>
    <row r="1560" spans="1:19" ht="12.5" customHeight="1" x14ac:dyDescent="0.35">
      <c r="A1560" s="60">
        <v>34</v>
      </c>
      <c r="B1560" s="60" t="s">
        <v>117</v>
      </c>
      <c r="C1560" s="68">
        <v>78.662260000000003</v>
      </c>
      <c r="D1560" s="58" t="s">
        <v>65</v>
      </c>
      <c r="E1560" s="60" t="s">
        <v>59</v>
      </c>
      <c r="F1560" s="60" t="s">
        <v>118</v>
      </c>
      <c r="G1560" s="60">
        <v>-91.1</v>
      </c>
      <c r="H1560" s="60"/>
      <c r="I1560" s="60" t="str">
        <f t="shared" si="98"/>
        <v/>
      </c>
      <c r="J1560" s="60" t="str">
        <f>IF(OR(I1560="",I1561="",I1562=""),"",(AVERAGEIF(A1560:A$10000,A1560,I1560:I$10000)))</f>
        <v/>
      </c>
      <c r="K1560" s="60"/>
      <c r="L1560" s="60" t="str">
        <f>IF(O1560="","",A1560)</f>
        <v/>
      </c>
      <c r="M1560" s="60" t="str">
        <f>IF(O1560="","",(VLOOKUP(A1560,A1560:E8544,5,FALSE)))</f>
        <v/>
      </c>
      <c r="N1560" s="60" t="str">
        <f t="shared" si="99"/>
        <v/>
      </c>
      <c r="O1560" s="60" t="str">
        <f t="shared" si="97"/>
        <v/>
      </c>
      <c r="P1560" s="103">
        <f t="shared" si="100"/>
        <v>21.929999999997563</v>
      </c>
      <c r="Q1560" s="58"/>
      <c r="R1560" s="58"/>
      <c r="S1560" s="102"/>
    </row>
    <row r="1561" spans="1:19" ht="12.5" customHeight="1" x14ac:dyDescent="0.35">
      <c r="A1561" s="2">
        <v>34</v>
      </c>
      <c r="B1561" s="2" t="s">
        <v>117</v>
      </c>
      <c r="C1561" s="67">
        <v>78.689130000000006</v>
      </c>
      <c r="D1561" t="s">
        <v>65</v>
      </c>
      <c r="E1561" s="2" t="s">
        <v>59</v>
      </c>
      <c r="F1561" s="2" t="s">
        <v>118</v>
      </c>
      <c r="G1561" s="2">
        <v>-94.28</v>
      </c>
      <c r="I1561" s="60" t="str">
        <f t="shared" si="98"/>
        <v/>
      </c>
      <c r="J1561" s="60" t="str">
        <f>IF(OR(I1561="",I1562="",I1563=""),"",(AVERAGEIF(A1561:A$10000,A1561,I1561:I$10000)))</f>
        <v/>
      </c>
      <c r="K1561" s="60"/>
      <c r="L1561" s="55" t="str">
        <f>IF(O1561="","",A1561)</f>
        <v/>
      </c>
      <c r="M1561" s="60" t="str">
        <f>IF(O1561="","",(VLOOKUP(A1561,A1561:E8545,5,FALSE)))</f>
        <v/>
      </c>
      <c r="N1561" s="55" t="str">
        <f t="shared" si="99"/>
        <v/>
      </c>
      <c r="O1561" s="55" t="str">
        <f t="shared" si="97"/>
        <v/>
      </c>
      <c r="P1561" s="104">
        <f t="shared" si="100"/>
        <v>26.870000000002392</v>
      </c>
      <c r="Q1561" s="58"/>
      <c r="R1561" s="58"/>
      <c r="S1561" s="102"/>
    </row>
    <row r="1562" spans="1:19" ht="12.5" customHeight="1" x14ac:dyDescent="0.35">
      <c r="A1562" s="60">
        <v>34</v>
      </c>
      <c r="B1562" s="60" t="s">
        <v>117</v>
      </c>
      <c r="C1562" s="68">
        <v>78.715260000000001</v>
      </c>
      <c r="D1562" s="58" t="s">
        <v>65</v>
      </c>
      <c r="E1562" s="60" t="s">
        <v>59</v>
      </c>
      <c r="F1562" s="60" t="s">
        <v>118</v>
      </c>
      <c r="G1562" s="60">
        <v>-94.28</v>
      </c>
      <c r="H1562" s="60"/>
      <c r="I1562" s="60" t="str">
        <f t="shared" si="98"/>
        <v/>
      </c>
      <c r="J1562" s="60" t="str">
        <f>IF(OR(I1562="",I1563="",I1564=""),"",(AVERAGEIF(A1562:A$10000,A1562,I1562:I$10000)))</f>
        <v/>
      </c>
      <c r="K1562" s="60"/>
      <c r="L1562" s="60" t="str">
        <f>IF(O1562="","",A1562)</f>
        <v/>
      </c>
      <c r="M1562" s="60" t="str">
        <f>IF(O1562="","",(VLOOKUP(A1562,A1562:E8546,5,FALSE)))</f>
        <v/>
      </c>
      <c r="N1562" s="60" t="str">
        <f t="shared" si="99"/>
        <v/>
      </c>
      <c r="O1562" s="60" t="str">
        <f t="shared" ref="O1562:O1625" si="101">IF(J1562="","",IF(AND(J1561="",J1560="",J1559=""),C1562,""))</f>
        <v/>
      </c>
      <c r="P1562" s="103">
        <f t="shared" si="100"/>
        <v>26.12999999999488</v>
      </c>
      <c r="Q1562" s="58"/>
      <c r="R1562" s="58"/>
      <c r="S1562" s="102"/>
    </row>
    <row r="1563" spans="1:19" ht="12.5" customHeight="1" x14ac:dyDescent="0.35">
      <c r="A1563" s="2">
        <v>34</v>
      </c>
      <c r="B1563" s="2" t="s">
        <v>117</v>
      </c>
      <c r="C1563" s="67">
        <v>78.731319999999997</v>
      </c>
      <c r="D1563" t="s">
        <v>65</v>
      </c>
      <c r="E1563" s="2" t="s">
        <v>59</v>
      </c>
      <c r="F1563" s="2" t="s">
        <v>118</v>
      </c>
      <c r="G1563" s="2">
        <v>-91.3</v>
      </c>
      <c r="I1563" s="60" t="str">
        <f t="shared" si="98"/>
        <v/>
      </c>
      <c r="J1563" s="60" t="str">
        <f>IF(OR(I1563="",I1564="",I1565=""),"",(AVERAGEIF(A1563:A$10000,A1563,I1563:I$10000)))</f>
        <v/>
      </c>
      <c r="K1563" s="60"/>
      <c r="L1563" s="55" t="str">
        <f>IF(O1563="","",A1563)</f>
        <v/>
      </c>
      <c r="M1563" s="60" t="str">
        <f>IF(O1563="","",(VLOOKUP(A1563,A1563:E8547,5,FALSE)))</f>
        <v/>
      </c>
      <c r="N1563" s="55" t="str">
        <f t="shared" si="99"/>
        <v/>
      </c>
      <c r="O1563" s="55" t="str">
        <f t="shared" si="101"/>
        <v/>
      </c>
      <c r="P1563" s="104">
        <f t="shared" si="100"/>
        <v>16.059999999995966</v>
      </c>
      <c r="Q1563" s="58"/>
      <c r="R1563" s="58"/>
      <c r="S1563" s="102"/>
    </row>
    <row r="1564" spans="1:19" ht="12.5" customHeight="1" x14ac:dyDescent="0.35">
      <c r="A1564" s="60">
        <v>34</v>
      </c>
      <c r="B1564" s="60" t="s">
        <v>117</v>
      </c>
      <c r="C1564" s="68">
        <v>78.749219999999994</v>
      </c>
      <c r="D1564" s="58" t="s">
        <v>65</v>
      </c>
      <c r="E1564" s="60" t="s">
        <v>59</v>
      </c>
      <c r="F1564" s="60" t="s">
        <v>118</v>
      </c>
      <c r="G1564" s="60">
        <v>-94.4</v>
      </c>
      <c r="H1564" s="60"/>
      <c r="I1564" s="60" t="str">
        <f t="shared" si="98"/>
        <v/>
      </c>
      <c r="J1564" s="60" t="str">
        <f>IF(OR(I1564="",I1565="",I1566=""),"",(AVERAGEIF(A1564:A$10000,A1564,I1564:I$10000)))</f>
        <v/>
      </c>
      <c r="K1564" s="60"/>
      <c r="L1564" s="60" t="str">
        <f>IF(O1564="","",A1564)</f>
        <v/>
      </c>
      <c r="M1564" s="60" t="str">
        <f>IF(O1564="","",(VLOOKUP(A1564,A1564:E8548,5,FALSE)))</f>
        <v/>
      </c>
      <c r="N1564" s="60" t="str">
        <f t="shared" si="99"/>
        <v/>
      </c>
      <c r="O1564" s="60" t="str">
        <f t="shared" si="101"/>
        <v/>
      </c>
      <c r="P1564" s="103">
        <f t="shared" si="100"/>
        <v>17.899999999997362</v>
      </c>
      <c r="Q1564" s="58"/>
      <c r="R1564" s="58"/>
      <c r="S1564" s="102"/>
    </row>
    <row r="1565" spans="1:19" ht="12.5" customHeight="1" x14ac:dyDescent="0.35">
      <c r="A1565" s="2">
        <v>34</v>
      </c>
      <c r="B1565" s="2" t="s">
        <v>117</v>
      </c>
      <c r="C1565" s="67">
        <v>78.769499999999994</v>
      </c>
      <c r="D1565" t="s">
        <v>65</v>
      </c>
      <c r="E1565" s="2" t="s">
        <v>59</v>
      </c>
      <c r="F1565" s="2" t="s">
        <v>118</v>
      </c>
      <c r="G1565" s="2">
        <v>-94.4</v>
      </c>
      <c r="I1565" s="60" t="str">
        <f t="shared" si="98"/>
        <v/>
      </c>
      <c r="J1565" s="60" t="str">
        <f>IF(OR(I1565="",I1566="",I1567=""),"",(AVERAGEIF(A1565:A$10000,A1565,I1565:I$10000)))</f>
        <v/>
      </c>
      <c r="K1565" s="60"/>
      <c r="L1565" s="55" t="str">
        <f>IF(O1565="","",A1565)</f>
        <v/>
      </c>
      <c r="M1565" s="60" t="str">
        <f>IF(O1565="","",(VLOOKUP(A1565,A1565:E8549,5,FALSE)))</f>
        <v/>
      </c>
      <c r="N1565" s="55" t="str">
        <f t="shared" si="99"/>
        <v/>
      </c>
      <c r="O1565" s="55" t="str">
        <f t="shared" si="101"/>
        <v/>
      </c>
      <c r="P1565" s="104">
        <f t="shared" si="100"/>
        <v>20.279999999999632</v>
      </c>
      <c r="Q1565" s="58"/>
      <c r="R1565" s="58"/>
      <c r="S1565" s="102"/>
    </row>
    <row r="1566" spans="1:19" ht="12.5" customHeight="1" x14ac:dyDescent="0.35">
      <c r="A1566" s="60">
        <v>34</v>
      </c>
      <c r="B1566" s="60" t="s">
        <v>117</v>
      </c>
      <c r="C1566" s="68">
        <v>78.788210000000007</v>
      </c>
      <c r="D1566" s="58" t="s">
        <v>65</v>
      </c>
      <c r="E1566" s="60" t="s">
        <v>59</v>
      </c>
      <c r="F1566" s="60" t="s">
        <v>118</v>
      </c>
      <c r="G1566" s="60">
        <v>-91.81</v>
      </c>
      <c r="H1566" s="60"/>
      <c r="I1566" s="60" t="str">
        <f t="shared" si="98"/>
        <v/>
      </c>
      <c r="J1566" s="60" t="str">
        <f>IF(OR(I1566="",I1567="",I1568=""),"",(AVERAGEIF(A1566:A$10000,A1566,I1566:I$10000)))</f>
        <v/>
      </c>
      <c r="K1566" s="60"/>
      <c r="L1566" s="60" t="str">
        <f>IF(O1566="","",A1566)</f>
        <v/>
      </c>
      <c r="M1566" s="60" t="str">
        <f>IF(O1566="","",(VLOOKUP(A1566,A1566:E8550,5,FALSE)))</f>
        <v/>
      </c>
      <c r="N1566" s="60" t="str">
        <f t="shared" si="99"/>
        <v/>
      </c>
      <c r="O1566" s="60" t="str">
        <f t="shared" si="101"/>
        <v/>
      </c>
      <c r="P1566" s="103">
        <f t="shared" si="100"/>
        <v>18.710000000012883</v>
      </c>
      <c r="Q1566" s="58"/>
      <c r="R1566" s="58"/>
      <c r="S1566" s="102"/>
    </row>
    <row r="1567" spans="1:19" ht="12.5" customHeight="1" x14ac:dyDescent="0.35">
      <c r="A1567" s="2">
        <v>34</v>
      </c>
      <c r="B1567" s="2" t="s">
        <v>117</v>
      </c>
      <c r="C1567" s="67">
        <v>78.806129999999996</v>
      </c>
      <c r="D1567" t="s">
        <v>65</v>
      </c>
      <c r="E1567" s="2" t="s">
        <v>59</v>
      </c>
      <c r="F1567" s="2" t="s">
        <v>118</v>
      </c>
      <c r="G1567" s="2">
        <v>-88.93</v>
      </c>
      <c r="I1567" s="60" t="str">
        <f t="shared" si="98"/>
        <v/>
      </c>
      <c r="J1567" s="60" t="str">
        <f>IF(OR(I1567="",I1568="",I1569=""),"",(AVERAGEIF(A1567:A$10000,A1567,I1567:I$10000)))</f>
        <v/>
      </c>
      <c r="K1567" s="60"/>
      <c r="L1567" s="55" t="str">
        <f>IF(O1567="","",A1567)</f>
        <v/>
      </c>
      <c r="M1567" s="60" t="str">
        <f>IF(O1567="","",(VLOOKUP(A1567,A1567:E8551,5,FALSE)))</f>
        <v/>
      </c>
      <c r="N1567" s="55" t="str">
        <f t="shared" si="99"/>
        <v/>
      </c>
      <c r="O1567" s="55" t="str">
        <f t="shared" si="101"/>
        <v/>
      </c>
      <c r="P1567" s="104">
        <f t="shared" si="100"/>
        <v>17.9199999999895</v>
      </c>
      <c r="Q1567" s="58"/>
      <c r="R1567" s="58"/>
      <c r="S1567" s="102"/>
    </row>
    <row r="1568" spans="1:19" ht="12.5" customHeight="1" x14ac:dyDescent="0.35">
      <c r="A1568" s="60">
        <v>34</v>
      </c>
      <c r="B1568" s="60" t="s">
        <v>117</v>
      </c>
      <c r="C1568" s="68">
        <v>78.824280000000002</v>
      </c>
      <c r="D1568" s="58" t="s">
        <v>65</v>
      </c>
      <c r="E1568" s="60" t="s">
        <v>59</v>
      </c>
      <c r="F1568" s="60" t="s">
        <v>118</v>
      </c>
      <c r="G1568" s="60">
        <v>-92.24</v>
      </c>
      <c r="H1568" s="60"/>
      <c r="I1568" s="60" t="str">
        <f t="shared" si="98"/>
        <v/>
      </c>
      <c r="J1568" s="60" t="str">
        <f>IF(OR(I1568="",I1569="",I1570=""),"",(AVERAGEIF(A1568:A$10000,A1568,I1568:I$10000)))</f>
        <v/>
      </c>
      <c r="K1568" s="60"/>
      <c r="L1568" s="60" t="str">
        <f>IF(O1568="","",A1568)</f>
        <v/>
      </c>
      <c r="M1568" s="60" t="str">
        <f>IF(O1568="","",(VLOOKUP(A1568,A1568:E8552,5,FALSE)))</f>
        <v/>
      </c>
      <c r="N1568" s="60" t="str">
        <f t="shared" si="99"/>
        <v/>
      </c>
      <c r="O1568" s="60" t="str">
        <f t="shared" si="101"/>
        <v/>
      </c>
      <c r="P1568" s="103">
        <f t="shared" si="100"/>
        <v>18.150000000005662</v>
      </c>
      <c r="Q1568" s="58"/>
      <c r="R1568" s="58"/>
      <c r="S1568" s="102"/>
    </row>
    <row r="1569" spans="1:19" ht="12.5" customHeight="1" x14ac:dyDescent="0.35">
      <c r="A1569" s="2">
        <v>34</v>
      </c>
      <c r="B1569" s="2" t="s">
        <v>117</v>
      </c>
      <c r="C1569" s="67">
        <v>78.841369999999998</v>
      </c>
      <c r="D1569" t="s">
        <v>65</v>
      </c>
      <c r="E1569" s="2" t="s">
        <v>59</v>
      </c>
      <c r="F1569" s="2" t="s">
        <v>118</v>
      </c>
      <c r="G1569" s="2">
        <v>-91.4</v>
      </c>
      <c r="I1569" s="60" t="str">
        <f t="shared" si="98"/>
        <v/>
      </c>
      <c r="J1569" s="60" t="str">
        <f>IF(OR(I1569="",I1570="",I1571=""),"",(AVERAGEIF(A1569:A$10000,A1569,I1569:I$10000)))</f>
        <v/>
      </c>
      <c r="K1569" s="60"/>
      <c r="L1569" s="55" t="str">
        <f>IF(O1569="","",A1569)</f>
        <v/>
      </c>
      <c r="M1569" s="60" t="str">
        <f>IF(O1569="","",(VLOOKUP(A1569,A1569:E8553,5,FALSE)))</f>
        <v/>
      </c>
      <c r="N1569" s="55" t="str">
        <f t="shared" si="99"/>
        <v/>
      </c>
      <c r="O1569" s="55" t="str">
        <f t="shared" si="101"/>
        <v/>
      </c>
      <c r="P1569" s="104">
        <f t="shared" si="100"/>
        <v>17.089999999996053</v>
      </c>
      <c r="Q1569" s="58"/>
      <c r="R1569" s="58"/>
      <c r="S1569" s="102"/>
    </row>
    <row r="1570" spans="1:19" ht="12.5" customHeight="1" x14ac:dyDescent="0.35">
      <c r="A1570" s="60">
        <v>34</v>
      </c>
      <c r="B1570" s="60" t="s">
        <v>117</v>
      </c>
      <c r="C1570" s="68">
        <v>78.858860000000007</v>
      </c>
      <c r="D1570" s="58" t="s">
        <v>65</v>
      </c>
      <c r="E1570" s="60" t="s">
        <v>59</v>
      </c>
      <c r="F1570" s="60" t="s">
        <v>118</v>
      </c>
      <c r="G1570" s="60">
        <v>-90.7</v>
      </c>
      <c r="H1570" s="60"/>
      <c r="I1570" s="60" t="str">
        <f t="shared" si="98"/>
        <v/>
      </c>
      <c r="J1570" s="60" t="str">
        <f>IF(OR(I1570="",I1571="",I1572=""),"",(AVERAGEIF(A1570:A$10000,A1570,I1570:I$10000)))</f>
        <v/>
      </c>
      <c r="K1570" s="60"/>
      <c r="L1570" s="60" t="str">
        <f>IF(O1570="","",A1570)</f>
        <v/>
      </c>
      <c r="M1570" s="60" t="str">
        <f>IF(O1570="","",(VLOOKUP(A1570,A1570:E8554,5,FALSE)))</f>
        <v/>
      </c>
      <c r="N1570" s="60" t="str">
        <f t="shared" si="99"/>
        <v/>
      </c>
      <c r="O1570" s="60" t="str">
        <f t="shared" si="101"/>
        <v/>
      </c>
      <c r="P1570" s="103">
        <f t="shared" si="100"/>
        <v>17.490000000009331</v>
      </c>
      <c r="Q1570" s="58"/>
      <c r="R1570" s="58"/>
      <c r="S1570" s="102"/>
    </row>
    <row r="1571" spans="1:19" ht="12.5" customHeight="1" x14ac:dyDescent="0.35">
      <c r="A1571" s="2">
        <v>34</v>
      </c>
      <c r="B1571" s="2" t="s">
        <v>117</v>
      </c>
      <c r="C1571" s="67">
        <v>78.879599999999996</v>
      </c>
      <c r="D1571" t="s">
        <v>65</v>
      </c>
      <c r="E1571" s="2" t="s">
        <v>59</v>
      </c>
      <c r="F1571" s="2" t="s">
        <v>118</v>
      </c>
      <c r="G1571" s="2">
        <v>-90.7</v>
      </c>
      <c r="I1571" s="60" t="str">
        <f t="shared" si="98"/>
        <v/>
      </c>
      <c r="J1571" s="60" t="str">
        <f>IF(OR(I1571="",I1572="",I1573=""),"",(AVERAGEIF(A1571:A$10000,A1571,I1571:I$10000)))</f>
        <v/>
      </c>
      <c r="K1571" s="60"/>
      <c r="L1571" s="55" t="str">
        <f>IF(O1571="","",A1571)</f>
        <v/>
      </c>
      <c r="M1571" s="60" t="str">
        <f>IF(O1571="","",(VLOOKUP(A1571,A1571:E8555,5,FALSE)))</f>
        <v/>
      </c>
      <c r="N1571" s="55" t="str">
        <f t="shared" si="99"/>
        <v/>
      </c>
      <c r="O1571" s="55" t="str">
        <f t="shared" si="101"/>
        <v/>
      </c>
      <c r="P1571" s="104">
        <f t="shared" si="100"/>
        <v>20.739999999989323</v>
      </c>
      <c r="Q1571" s="58"/>
      <c r="R1571" s="58"/>
      <c r="S1571" s="102"/>
    </row>
    <row r="1572" spans="1:19" ht="12.5" customHeight="1" x14ac:dyDescent="0.35">
      <c r="A1572" s="60">
        <v>34</v>
      </c>
      <c r="B1572" s="60" t="s">
        <v>117</v>
      </c>
      <c r="C1572" s="68">
        <v>78.907309999999995</v>
      </c>
      <c r="D1572" s="58" t="s">
        <v>65</v>
      </c>
      <c r="E1572" s="60" t="s">
        <v>59</v>
      </c>
      <c r="F1572" s="60" t="s">
        <v>118</v>
      </c>
      <c r="G1572" s="60">
        <v>-90.12</v>
      </c>
      <c r="H1572" s="60"/>
      <c r="I1572" s="60" t="str">
        <f t="shared" si="98"/>
        <v/>
      </c>
      <c r="J1572" s="60" t="str">
        <f>IF(OR(I1572="",I1573="",I1574=""),"",(AVERAGEIF(A1572:A$10000,A1572,I1572:I$10000)))</f>
        <v/>
      </c>
      <c r="K1572" s="60"/>
      <c r="L1572" s="60" t="str">
        <f>IF(O1572="","",A1572)</f>
        <v/>
      </c>
      <c r="M1572" s="60" t="str">
        <f>IF(O1572="","",(VLOOKUP(A1572,A1572:E8556,5,FALSE)))</f>
        <v/>
      </c>
      <c r="N1572" s="60" t="str">
        <f t="shared" si="99"/>
        <v/>
      </c>
      <c r="O1572" s="60" t="str">
        <f t="shared" si="101"/>
        <v/>
      </c>
      <c r="P1572" s="103">
        <f t="shared" si="100"/>
        <v>27.709999999999013</v>
      </c>
      <c r="Q1572" s="58"/>
      <c r="R1572" s="58"/>
      <c r="S1572" s="102"/>
    </row>
    <row r="1573" spans="1:19" ht="12.5" customHeight="1" x14ac:dyDescent="0.35">
      <c r="A1573" s="2">
        <v>34</v>
      </c>
      <c r="B1573" s="2" t="s">
        <v>117</v>
      </c>
      <c r="C1573" s="67">
        <v>78.927580000000006</v>
      </c>
      <c r="D1573" t="s">
        <v>65</v>
      </c>
      <c r="E1573" s="2" t="s">
        <v>59</v>
      </c>
      <c r="F1573" s="2" t="s">
        <v>118</v>
      </c>
      <c r="G1573" s="2">
        <v>-93.69</v>
      </c>
      <c r="I1573" s="60" t="str">
        <f t="shared" si="98"/>
        <v/>
      </c>
      <c r="J1573" s="60" t="str">
        <f>IF(OR(I1573="",I1574="",I1575=""),"",(AVERAGEIF(A1573:A$10000,A1573,I1573:I$10000)))</f>
        <v/>
      </c>
      <c r="K1573" s="60"/>
      <c r="L1573" s="55" t="str">
        <f>IF(O1573="","",A1573)</f>
        <v/>
      </c>
      <c r="M1573" s="60" t="str">
        <f>IF(O1573="","",(VLOOKUP(A1573,A1573:E8557,5,FALSE)))</f>
        <v/>
      </c>
      <c r="N1573" s="55" t="str">
        <f t="shared" si="99"/>
        <v/>
      </c>
      <c r="O1573" s="55" t="str">
        <f t="shared" si="101"/>
        <v/>
      </c>
      <c r="P1573" s="104">
        <f t="shared" si="100"/>
        <v>20.270000000010668</v>
      </c>
      <c r="Q1573" s="58"/>
      <c r="R1573" s="58"/>
      <c r="S1573" s="102"/>
    </row>
    <row r="1574" spans="1:19" ht="12.5" customHeight="1" x14ac:dyDescent="0.35">
      <c r="A1574" s="60">
        <v>34</v>
      </c>
      <c r="B1574" s="60" t="s">
        <v>117</v>
      </c>
      <c r="C1574" s="68">
        <v>78.950320000000005</v>
      </c>
      <c r="D1574" s="58" t="s">
        <v>65</v>
      </c>
      <c r="E1574" s="60" t="s">
        <v>59</v>
      </c>
      <c r="F1574" s="60" t="s">
        <v>118</v>
      </c>
      <c r="G1574" s="60">
        <v>-95.28</v>
      </c>
      <c r="H1574" s="60"/>
      <c r="I1574" s="60" t="str">
        <f t="shared" si="98"/>
        <v/>
      </c>
      <c r="J1574" s="60" t="str">
        <f>IF(OR(I1574="",I1575="",I1576=""),"",(AVERAGEIF(A1574:A$10000,A1574,I1574:I$10000)))</f>
        <v/>
      </c>
      <c r="K1574" s="60"/>
      <c r="L1574" s="60" t="str">
        <f>IF(O1574="","",A1574)</f>
        <v/>
      </c>
      <c r="M1574" s="60" t="str">
        <f>IF(O1574="","",(VLOOKUP(A1574,A1574:E8558,5,FALSE)))</f>
        <v/>
      </c>
      <c r="N1574" s="60" t="str">
        <f t="shared" si="99"/>
        <v/>
      </c>
      <c r="O1574" s="60" t="str">
        <f t="shared" si="101"/>
        <v/>
      </c>
      <c r="P1574" s="103">
        <f t="shared" si="100"/>
        <v>22.739999999998872</v>
      </c>
      <c r="Q1574" s="58"/>
      <c r="R1574" s="58"/>
      <c r="S1574" s="102"/>
    </row>
    <row r="1575" spans="1:19" ht="12.5" customHeight="1" x14ac:dyDescent="0.35">
      <c r="A1575" s="2">
        <v>34</v>
      </c>
      <c r="B1575" s="2" t="s">
        <v>117</v>
      </c>
      <c r="C1575" s="67">
        <v>78.973860000000002</v>
      </c>
      <c r="D1575" t="s">
        <v>65</v>
      </c>
      <c r="E1575" s="2" t="s">
        <v>59</v>
      </c>
      <c r="F1575" s="2" t="s">
        <v>118</v>
      </c>
      <c r="G1575" s="2">
        <v>-95.66</v>
      </c>
      <c r="I1575" s="60" t="str">
        <f t="shared" si="98"/>
        <v/>
      </c>
      <c r="J1575" s="60" t="str">
        <f>IF(OR(I1575="",I1576="",I1577=""),"",(AVERAGEIF(A1575:A$10000,A1575,I1575:I$10000)))</f>
        <v/>
      </c>
      <c r="K1575" s="60"/>
      <c r="L1575" s="55" t="str">
        <f>IF(O1575="","",A1575)</f>
        <v/>
      </c>
      <c r="M1575" s="60" t="str">
        <f>IF(O1575="","",(VLOOKUP(A1575,A1575:E8559,5,FALSE)))</f>
        <v/>
      </c>
      <c r="N1575" s="55" t="str">
        <f t="shared" si="99"/>
        <v/>
      </c>
      <c r="O1575" s="55" t="str">
        <f t="shared" si="101"/>
        <v/>
      </c>
      <c r="P1575" s="104">
        <f t="shared" si="100"/>
        <v>23.539999999997008</v>
      </c>
      <c r="Q1575" s="58"/>
      <c r="R1575" s="58"/>
      <c r="S1575" s="102"/>
    </row>
    <row r="1576" spans="1:19" ht="12.5" customHeight="1" x14ac:dyDescent="0.35">
      <c r="A1576" s="60">
        <v>34</v>
      </c>
      <c r="B1576" s="60" t="s">
        <v>117</v>
      </c>
      <c r="C1576" s="68">
        <v>78.997330000000005</v>
      </c>
      <c r="D1576" s="58" t="s">
        <v>65</v>
      </c>
      <c r="E1576" s="60" t="s">
        <v>59</v>
      </c>
      <c r="F1576" s="60" t="s">
        <v>118</v>
      </c>
      <c r="G1576" s="60">
        <v>-89.56</v>
      </c>
      <c r="H1576" s="60"/>
      <c r="I1576" s="60" t="str">
        <f t="shared" si="98"/>
        <v/>
      </c>
      <c r="J1576" s="60" t="str">
        <f>IF(OR(I1576="",I1577="",I1578=""),"",(AVERAGEIF(A1576:A$10000,A1576,I1576:I$10000)))</f>
        <v/>
      </c>
      <c r="K1576" s="60"/>
      <c r="L1576" s="60" t="str">
        <f>IF(O1576="","",A1576)</f>
        <v/>
      </c>
      <c r="M1576" s="60" t="str">
        <f>IF(O1576="","",(VLOOKUP(A1576,A1576:E8560,5,FALSE)))</f>
        <v/>
      </c>
      <c r="N1576" s="60" t="str">
        <f t="shared" si="99"/>
        <v/>
      </c>
      <c r="O1576" s="60" t="str">
        <f t="shared" si="101"/>
        <v/>
      </c>
      <c r="P1576" s="103">
        <f t="shared" si="100"/>
        <v>23.470000000003211</v>
      </c>
      <c r="Q1576" s="58"/>
      <c r="R1576" s="58"/>
      <c r="S1576" s="102"/>
    </row>
    <row r="1577" spans="1:19" ht="12.5" customHeight="1" x14ac:dyDescent="0.35">
      <c r="A1577" s="2">
        <v>34</v>
      </c>
      <c r="B1577" s="2" t="s">
        <v>117</v>
      </c>
      <c r="C1577" s="67">
        <v>79.019580000000005</v>
      </c>
      <c r="D1577" t="s">
        <v>65</v>
      </c>
      <c r="E1577" s="2" t="s">
        <v>59</v>
      </c>
      <c r="F1577" s="2" t="s">
        <v>118</v>
      </c>
      <c r="G1577" s="2">
        <v>-87.48</v>
      </c>
      <c r="I1577" s="60" t="str">
        <f t="shared" si="98"/>
        <v/>
      </c>
      <c r="J1577" s="60" t="str">
        <f>IF(OR(I1577="",I1578="",I1579=""),"",(AVERAGEIF(A1577:A$10000,A1577,I1577:I$10000)))</f>
        <v/>
      </c>
      <c r="K1577" s="60"/>
      <c r="L1577" s="55" t="str">
        <f>IF(O1577="","",A1577)</f>
        <v/>
      </c>
      <c r="M1577" s="60" t="str">
        <f>IF(O1577="","",(VLOOKUP(A1577,A1577:E8561,5,FALSE)))</f>
        <v/>
      </c>
      <c r="N1577" s="55" t="str">
        <f t="shared" si="99"/>
        <v/>
      </c>
      <c r="O1577" s="55" t="str">
        <f t="shared" si="101"/>
        <v/>
      </c>
      <c r="P1577" s="104">
        <f t="shared" si="100"/>
        <v>22.249999999999659</v>
      </c>
      <c r="Q1577" s="58"/>
      <c r="R1577" s="58"/>
      <c r="S1577" s="102"/>
    </row>
    <row r="1578" spans="1:19" ht="12.5" customHeight="1" x14ac:dyDescent="0.35">
      <c r="A1578" s="60">
        <v>34</v>
      </c>
      <c r="B1578" s="60" t="s">
        <v>117</v>
      </c>
      <c r="C1578" s="68">
        <v>79.042760000000001</v>
      </c>
      <c r="D1578" s="58" t="s">
        <v>65</v>
      </c>
      <c r="E1578" s="60" t="s">
        <v>59</v>
      </c>
      <c r="F1578" s="60" t="s">
        <v>118</v>
      </c>
      <c r="G1578" s="60">
        <v>-73.08</v>
      </c>
      <c r="H1578" s="60"/>
      <c r="I1578" s="60">
        <f t="shared" si="98"/>
        <v>-73.08</v>
      </c>
      <c r="J1578" s="60">
        <f>IF(OR(I1578="",I1579="",I1580=""),"",(AVERAGEIF(A1578:A$10000,A1578,I1578:I$10000)))</f>
        <v>-10.974352941176468</v>
      </c>
      <c r="K1578" s="60"/>
      <c r="L1578" s="60">
        <f>IF(O1578="","",A1578)</f>
        <v>34</v>
      </c>
      <c r="M1578" s="60" t="str">
        <f>IF(O1578="","",(VLOOKUP(A1578,A1578:E8562,5,FALSE)))</f>
        <v>TaskC</v>
      </c>
      <c r="N1578" s="60">
        <f t="shared" si="99"/>
        <v>-73.08</v>
      </c>
      <c r="O1578" s="60">
        <f t="shared" si="101"/>
        <v>79.042760000000001</v>
      </c>
      <c r="P1578" s="103">
        <f t="shared" si="100"/>
        <v>23.179999999996426</v>
      </c>
      <c r="Q1578" s="58"/>
      <c r="R1578" s="58"/>
      <c r="S1578" s="102"/>
    </row>
    <row r="1579" spans="1:19" ht="12.5" customHeight="1" x14ac:dyDescent="0.35">
      <c r="A1579" s="2">
        <v>34</v>
      </c>
      <c r="B1579" s="2" t="s">
        <v>117</v>
      </c>
      <c r="C1579" s="67">
        <v>79.067580000000007</v>
      </c>
      <c r="D1579" t="s">
        <v>65</v>
      </c>
      <c r="E1579" s="2" t="s">
        <v>59</v>
      </c>
      <c r="F1579" s="2" t="s">
        <v>118</v>
      </c>
      <c r="G1579" s="2">
        <v>-61.17</v>
      </c>
      <c r="I1579" s="60">
        <f t="shared" si="98"/>
        <v>-61.17</v>
      </c>
      <c r="J1579" s="60">
        <f>IF(OR(I1579="",I1580="",I1581=""),"",(AVERAGEIF(A1579:A$10000,A1579,I1579:I$10000)))</f>
        <v>-10.234999999999998</v>
      </c>
      <c r="K1579" s="60"/>
      <c r="L1579" s="55" t="str">
        <f>IF(O1579="","",A1579)</f>
        <v/>
      </c>
      <c r="M1579" s="60" t="str">
        <f>IF(O1579="","",(VLOOKUP(A1579,A1579:E8563,5,FALSE)))</f>
        <v/>
      </c>
      <c r="N1579" s="55" t="str">
        <f t="shared" si="99"/>
        <v/>
      </c>
      <c r="O1579" s="55" t="str">
        <f t="shared" si="101"/>
        <v/>
      </c>
      <c r="P1579" s="104">
        <f t="shared" si="100"/>
        <v>24.820000000005393</v>
      </c>
      <c r="Q1579" s="58"/>
      <c r="R1579" s="58"/>
      <c r="S1579" s="102"/>
    </row>
    <row r="1580" spans="1:19" ht="12.5" customHeight="1" x14ac:dyDescent="0.35">
      <c r="A1580" s="60">
        <v>34</v>
      </c>
      <c r="B1580" s="60" t="s">
        <v>117</v>
      </c>
      <c r="C1580" s="68">
        <v>79.090459999999993</v>
      </c>
      <c r="D1580" s="58" t="s">
        <v>65</v>
      </c>
      <c r="E1580" s="60" t="s">
        <v>59</v>
      </c>
      <c r="F1580" s="60" t="s">
        <v>118</v>
      </c>
      <c r="G1580" s="60">
        <v>-58.05</v>
      </c>
      <c r="H1580" s="60"/>
      <c r="I1580" s="60">
        <f t="shared" si="98"/>
        <v>-58.05</v>
      </c>
      <c r="J1580" s="60">
        <f>IF(OR(I1580="",I1581="",I1582=""),"",(AVERAGEIF(A1580:A$10000,A1580,I1580:I$10000)))</f>
        <v>-9.6213253012048163</v>
      </c>
      <c r="K1580" s="60"/>
      <c r="L1580" s="60" t="str">
        <f>IF(O1580="","",A1580)</f>
        <v/>
      </c>
      <c r="M1580" s="60" t="str">
        <f>IF(O1580="","",(VLOOKUP(A1580,A1580:E8564,5,FALSE)))</f>
        <v/>
      </c>
      <c r="N1580" s="60" t="str">
        <f t="shared" si="99"/>
        <v/>
      </c>
      <c r="O1580" s="60" t="str">
        <f t="shared" si="101"/>
        <v/>
      </c>
      <c r="P1580" s="103">
        <f t="shared" si="100"/>
        <v>22.879999999986467</v>
      </c>
      <c r="Q1580" s="58"/>
      <c r="R1580" s="58"/>
      <c r="S1580" s="102"/>
    </row>
    <row r="1581" spans="1:19" ht="12.5" customHeight="1" x14ac:dyDescent="0.35">
      <c r="A1581" s="2">
        <v>34</v>
      </c>
      <c r="B1581" s="2" t="s">
        <v>117</v>
      </c>
      <c r="C1581" s="67">
        <v>79.110219999999998</v>
      </c>
      <c r="D1581" t="s">
        <v>65</v>
      </c>
      <c r="E1581" s="2" t="s">
        <v>59</v>
      </c>
      <c r="F1581" s="2" t="s">
        <v>118</v>
      </c>
      <c r="G1581" s="2">
        <v>-57.38</v>
      </c>
      <c r="I1581" s="60">
        <f t="shared" si="98"/>
        <v>-57.38</v>
      </c>
      <c r="J1581" s="60">
        <f>IF(OR(I1581="",I1582="",I1583=""),"",(AVERAGEIF(A1581:A$10000,A1581,I1581:I$10000)))</f>
        <v>-9.0307317073170719</v>
      </c>
      <c r="K1581" s="60"/>
      <c r="L1581" s="55" t="str">
        <f>IF(O1581="","",A1581)</f>
        <v/>
      </c>
      <c r="M1581" s="60" t="str">
        <f>IF(O1581="","",(VLOOKUP(A1581,A1581:E8565,5,FALSE)))</f>
        <v/>
      </c>
      <c r="N1581" s="55" t="str">
        <f t="shared" si="99"/>
        <v/>
      </c>
      <c r="O1581" s="55" t="str">
        <f t="shared" si="101"/>
        <v/>
      </c>
      <c r="P1581" s="104">
        <f t="shared" si="100"/>
        <v>19.760000000005107</v>
      </c>
      <c r="Q1581" s="58"/>
      <c r="R1581" s="58"/>
      <c r="S1581" s="102"/>
    </row>
    <row r="1582" spans="1:19" ht="12.5" customHeight="1" x14ac:dyDescent="0.35">
      <c r="A1582" s="60">
        <v>34</v>
      </c>
      <c r="B1582" s="60" t="s">
        <v>117</v>
      </c>
      <c r="C1582" s="68">
        <v>79.134100000000004</v>
      </c>
      <c r="D1582" s="58" t="s">
        <v>65</v>
      </c>
      <c r="E1582" s="60" t="s">
        <v>59</v>
      </c>
      <c r="F1582" s="60" t="s">
        <v>118</v>
      </c>
      <c r="G1582" s="60">
        <v>-49.48</v>
      </c>
      <c r="H1582" s="60"/>
      <c r="I1582" s="60">
        <f t="shared" si="98"/>
        <v>-49.48</v>
      </c>
      <c r="J1582" s="60">
        <f>IF(OR(I1582="",I1583="",I1584=""),"",(AVERAGEIF(A1582:A$10000,A1582,I1582:I$10000)))</f>
        <v>-8.4338271604938271</v>
      </c>
      <c r="K1582" s="60"/>
      <c r="L1582" s="60" t="str">
        <f>IF(O1582="","",A1582)</f>
        <v/>
      </c>
      <c r="M1582" s="60" t="str">
        <f>IF(O1582="","",(VLOOKUP(A1582,A1582:E8566,5,FALSE)))</f>
        <v/>
      </c>
      <c r="N1582" s="60" t="str">
        <f t="shared" si="99"/>
        <v/>
      </c>
      <c r="O1582" s="60" t="str">
        <f t="shared" si="101"/>
        <v/>
      </c>
      <c r="P1582" s="103">
        <f t="shared" si="100"/>
        <v>23.880000000005452</v>
      </c>
      <c r="Q1582" s="58"/>
      <c r="R1582" s="58"/>
      <c r="S1582" s="102"/>
    </row>
    <row r="1583" spans="1:19" ht="12.5" customHeight="1" x14ac:dyDescent="0.35">
      <c r="A1583" s="2">
        <v>34</v>
      </c>
      <c r="B1583" s="2" t="s">
        <v>117</v>
      </c>
      <c r="C1583" s="67">
        <v>79.162239999999997</v>
      </c>
      <c r="D1583" t="s">
        <v>65</v>
      </c>
      <c r="E1583" s="2" t="s">
        <v>59</v>
      </c>
      <c r="F1583" s="2" t="s">
        <v>118</v>
      </c>
      <c r="G1583" s="2">
        <v>-51.42</v>
      </c>
      <c r="I1583" s="60">
        <f t="shared" si="98"/>
        <v>-51.42</v>
      </c>
      <c r="J1583" s="60">
        <f>IF(OR(I1583="",I1584="",I1585=""),"",(AVERAGEIF(A1583:A$10000,A1583,I1583:I$10000)))</f>
        <v>-7.92075</v>
      </c>
      <c r="K1583" s="60"/>
      <c r="L1583" s="55" t="str">
        <f>IF(O1583="","",A1583)</f>
        <v/>
      </c>
      <c r="M1583" s="60" t="str">
        <f>IF(O1583="","",(VLOOKUP(A1583,A1583:E8567,5,FALSE)))</f>
        <v/>
      </c>
      <c r="N1583" s="55" t="str">
        <f t="shared" si="99"/>
        <v/>
      </c>
      <c r="O1583" s="55" t="str">
        <f t="shared" si="101"/>
        <v/>
      </c>
      <c r="P1583" s="104">
        <f t="shared" si="100"/>
        <v>28.139999999993393</v>
      </c>
      <c r="Q1583" s="58"/>
      <c r="R1583" s="58"/>
      <c r="S1583" s="102"/>
    </row>
    <row r="1584" spans="1:19" ht="12.5" customHeight="1" x14ac:dyDescent="0.35">
      <c r="A1584" s="60">
        <v>34</v>
      </c>
      <c r="B1584" s="60" t="s">
        <v>117</v>
      </c>
      <c r="C1584" s="68">
        <v>79.189639999999997</v>
      </c>
      <c r="D1584" s="58" t="s">
        <v>65</v>
      </c>
      <c r="E1584" s="60" t="s">
        <v>59</v>
      </c>
      <c r="F1584" s="60" t="s">
        <v>118</v>
      </c>
      <c r="G1584" s="60">
        <v>-48.4</v>
      </c>
      <c r="H1584" s="60"/>
      <c r="I1584" s="60">
        <f t="shared" si="98"/>
        <v>-48.4</v>
      </c>
      <c r="J1584" s="60">
        <f>IF(OR(I1584="",I1585="",I1586=""),"",(AVERAGEIF(A1584:A$10000,A1584,I1584:I$10000)))</f>
        <v>-7.3701265822784814</v>
      </c>
      <c r="K1584" s="60"/>
      <c r="L1584" s="60" t="str">
        <f>IF(O1584="","",A1584)</f>
        <v/>
      </c>
      <c r="M1584" s="60" t="str">
        <f>IF(O1584="","",(VLOOKUP(A1584,A1584:E8568,5,FALSE)))</f>
        <v/>
      </c>
      <c r="N1584" s="60" t="str">
        <f t="shared" si="99"/>
        <v/>
      </c>
      <c r="O1584" s="60" t="str">
        <f t="shared" si="101"/>
        <v/>
      </c>
      <c r="P1584" s="103">
        <f t="shared" si="100"/>
        <v>27.400000000000091</v>
      </c>
      <c r="Q1584" s="58"/>
      <c r="R1584" s="58"/>
      <c r="S1584" s="102"/>
    </row>
    <row r="1585" spans="1:19" ht="12.5" customHeight="1" x14ac:dyDescent="0.35">
      <c r="A1585" s="2">
        <v>34</v>
      </c>
      <c r="B1585" s="2" t="s">
        <v>117</v>
      </c>
      <c r="C1585" s="67">
        <v>79.212379999999996</v>
      </c>
      <c r="D1585" t="s">
        <v>65</v>
      </c>
      <c r="E1585" s="2" t="s">
        <v>59</v>
      </c>
      <c r="F1585" s="2" t="s">
        <v>118</v>
      </c>
      <c r="G1585" s="2">
        <v>-52.78</v>
      </c>
      <c r="I1585" s="60">
        <f t="shared" si="98"/>
        <v>-52.78</v>
      </c>
      <c r="J1585" s="60">
        <f>IF(OR(I1585="",I1586="",I1587=""),"",(AVERAGEIF(A1585:A$10000,A1585,I1585:I$10000)))</f>
        <v>-6.8441025641025641</v>
      </c>
      <c r="K1585" s="60"/>
      <c r="L1585" s="55" t="str">
        <f>IF(O1585="","",A1585)</f>
        <v/>
      </c>
      <c r="M1585" s="60" t="str">
        <f>IF(O1585="","",(VLOOKUP(A1585,A1585:E8569,5,FALSE)))</f>
        <v/>
      </c>
      <c r="N1585" s="55" t="str">
        <f t="shared" si="99"/>
        <v/>
      </c>
      <c r="O1585" s="55" t="str">
        <f t="shared" si="101"/>
        <v/>
      </c>
      <c r="P1585" s="104">
        <f t="shared" si="100"/>
        <v>22.739999999998872</v>
      </c>
      <c r="Q1585" s="58"/>
      <c r="R1585" s="58"/>
      <c r="S1585" s="102"/>
    </row>
    <row r="1586" spans="1:19" ht="12.5" customHeight="1" x14ac:dyDescent="0.35">
      <c r="A1586" s="60">
        <v>34</v>
      </c>
      <c r="B1586" s="60" t="s">
        <v>117</v>
      </c>
      <c r="C1586" s="68">
        <v>79.239580000000004</v>
      </c>
      <c r="D1586" s="58" t="s">
        <v>65</v>
      </c>
      <c r="E1586" s="60" t="s">
        <v>59</v>
      </c>
      <c r="F1586" s="60" t="s">
        <v>118</v>
      </c>
      <c r="G1586" s="60">
        <v>-54.8</v>
      </c>
      <c r="H1586" s="60"/>
      <c r="I1586" s="60">
        <f t="shared" si="98"/>
        <v>-54.8</v>
      </c>
      <c r="J1586" s="60">
        <f>IF(OR(I1586="",I1587="",I1588=""),"",(AVERAGEIF(A1586:A$10000,A1586,I1586:I$10000)))</f>
        <v>-6.2475324675324666</v>
      </c>
      <c r="K1586" s="60"/>
      <c r="L1586" s="60" t="str">
        <f>IF(O1586="","",A1586)</f>
        <v/>
      </c>
      <c r="M1586" s="60" t="str">
        <f>IF(O1586="","",(VLOOKUP(A1586,A1586:E8570,5,FALSE)))</f>
        <v/>
      </c>
      <c r="N1586" s="60" t="str">
        <f t="shared" si="99"/>
        <v/>
      </c>
      <c r="O1586" s="60" t="str">
        <f t="shared" si="101"/>
        <v/>
      </c>
      <c r="P1586" s="103">
        <f t="shared" si="100"/>
        <v>27.200000000007662</v>
      </c>
      <c r="Q1586" s="58"/>
      <c r="R1586" s="58"/>
      <c r="S1586" s="102"/>
    </row>
    <row r="1587" spans="1:19" ht="12.5" customHeight="1" x14ac:dyDescent="0.35">
      <c r="A1587" s="2">
        <v>34</v>
      </c>
      <c r="B1587" s="2" t="s">
        <v>117</v>
      </c>
      <c r="C1587" s="67">
        <v>79.260959999999997</v>
      </c>
      <c r="D1587" t="s">
        <v>65</v>
      </c>
      <c r="E1587" s="2" t="s">
        <v>59</v>
      </c>
      <c r="F1587" s="2" t="s">
        <v>118</v>
      </c>
      <c r="G1587" s="2">
        <v>-54.14</v>
      </c>
      <c r="I1587" s="60">
        <f t="shared" si="98"/>
        <v>-54.14</v>
      </c>
      <c r="J1587" s="60">
        <f>IF(OR(I1587="",I1588="",I1589=""),"",(AVERAGEIF(A1587:A$10000,A1587,I1587:I$10000)))</f>
        <v>-5.6086842105263157</v>
      </c>
      <c r="K1587" s="60"/>
      <c r="L1587" s="55" t="str">
        <f>IF(O1587="","",A1587)</f>
        <v/>
      </c>
      <c r="M1587" s="60" t="str">
        <f>IF(O1587="","",(VLOOKUP(A1587,A1587:E8571,5,FALSE)))</f>
        <v/>
      </c>
      <c r="N1587" s="55" t="str">
        <f t="shared" si="99"/>
        <v/>
      </c>
      <c r="O1587" s="55" t="str">
        <f t="shared" si="101"/>
        <v/>
      </c>
      <c r="P1587" s="104">
        <f t="shared" si="100"/>
        <v>21.379999999993515</v>
      </c>
      <c r="Q1587" s="58"/>
      <c r="R1587" s="58"/>
      <c r="S1587" s="102"/>
    </row>
    <row r="1588" spans="1:19" ht="12.5" customHeight="1" x14ac:dyDescent="0.35">
      <c r="A1588" s="60">
        <v>34</v>
      </c>
      <c r="B1588" s="60" t="s">
        <v>117</v>
      </c>
      <c r="C1588" s="68">
        <v>79.285420000000002</v>
      </c>
      <c r="D1588" s="58" t="s">
        <v>65</v>
      </c>
      <c r="E1588" s="60" t="s">
        <v>59</v>
      </c>
      <c r="F1588" s="60" t="s">
        <v>118</v>
      </c>
      <c r="G1588" s="60">
        <v>-72.319999999999993</v>
      </c>
      <c r="H1588" s="60"/>
      <c r="I1588" s="60">
        <f t="shared" si="98"/>
        <v>-72.319999999999993</v>
      </c>
      <c r="J1588" s="60">
        <f>IF(OR(I1588="",I1589="",I1590=""),"",(AVERAGEIF(A1588:A$10000,A1588,I1588:I$10000)))</f>
        <v>-4.9615999999999998</v>
      </c>
      <c r="K1588" s="60"/>
      <c r="L1588" s="60" t="str">
        <f>IF(O1588="","",A1588)</f>
        <v/>
      </c>
      <c r="M1588" s="60" t="str">
        <f>IF(O1588="","",(VLOOKUP(A1588,A1588:E8572,5,FALSE)))</f>
        <v/>
      </c>
      <c r="N1588" s="60" t="str">
        <f t="shared" si="99"/>
        <v/>
      </c>
      <c r="O1588" s="60" t="str">
        <f t="shared" si="101"/>
        <v/>
      </c>
      <c r="P1588" s="103">
        <f t="shared" si="100"/>
        <v>24.460000000004811</v>
      </c>
      <c r="Q1588" s="58"/>
      <c r="R1588" s="58"/>
      <c r="S1588" s="102"/>
    </row>
    <row r="1589" spans="1:19" ht="12.5" customHeight="1" x14ac:dyDescent="0.35">
      <c r="A1589" s="2">
        <v>34</v>
      </c>
      <c r="B1589" s="2" t="s">
        <v>117</v>
      </c>
      <c r="C1589" s="67">
        <v>79.313370000000006</v>
      </c>
      <c r="D1589" t="s">
        <v>65</v>
      </c>
      <c r="E1589" s="2" t="s">
        <v>59</v>
      </c>
      <c r="F1589" s="2" t="s">
        <v>118</v>
      </c>
      <c r="G1589" s="2">
        <v>-50.16</v>
      </c>
      <c r="I1589" s="60">
        <f t="shared" si="98"/>
        <v>-50.16</v>
      </c>
      <c r="J1589" s="60">
        <f>IF(OR(I1589="",I1590="",I1591=""),"",(AVERAGEIF(A1589:A$10000,A1589,I1589:I$10000)))</f>
        <v>-4.051351351351351</v>
      </c>
      <c r="K1589" s="60"/>
      <c r="L1589" s="55" t="str">
        <f>IF(O1589="","",A1589)</f>
        <v/>
      </c>
      <c r="M1589" s="60" t="str">
        <f>IF(O1589="","",(VLOOKUP(A1589,A1589:E8573,5,FALSE)))</f>
        <v/>
      </c>
      <c r="N1589" s="55" t="str">
        <f t="shared" si="99"/>
        <v/>
      </c>
      <c r="O1589" s="55" t="str">
        <f t="shared" si="101"/>
        <v/>
      </c>
      <c r="P1589" s="104">
        <f t="shared" si="100"/>
        <v>27.950000000004138</v>
      </c>
      <c r="Q1589" s="58"/>
      <c r="R1589" s="58"/>
      <c r="S1589" s="102"/>
    </row>
    <row r="1590" spans="1:19" ht="12.5" customHeight="1" x14ac:dyDescent="0.35">
      <c r="A1590" s="60">
        <v>34</v>
      </c>
      <c r="B1590" s="60" t="s">
        <v>117</v>
      </c>
      <c r="C1590" s="68">
        <v>79.333439999999996</v>
      </c>
      <c r="D1590" s="58" t="s">
        <v>65</v>
      </c>
      <c r="E1590" s="60" t="s">
        <v>59</v>
      </c>
      <c r="F1590" s="60" t="s">
        <v>118</v>
      </c>
      <c r="G1590" s="60">
        <v>-10.6</v>
      </c>
      <c r="H1590" s="60"/>
      <c r="I1590" s="60">
        <f t="shared" si="98"/>
        <v>-10.6</v>
      </c>
      <c r="J1590" s="60">
        <f>IF(OR(I1590="",I1591="",I1592=""),"",(AVERAGEIF(A1590:A$10000,A1590,I1590:I$10000)))</f>
        <v>-3.4197260273972603</v>
      </c>
      <c r="K1590" s="60"/>
      <c r="L1590" s="60" t="str">
        <f>IF(O1590="","",A1590)</f>
        <v/>
      </c>
      <c r="M1590" s="60" t="str">
        <f>IF(O1590="","",(VLOOKUP(A1590,A1590:E8574,5,FALSE)))</f>
        <v/>
      </c>
      <c r="N1590" s="60" t="str">
        <f t="shared" si="99"/>
        <v/>
      </c>
      <c r="O1590" s="60" t="str">
        <f t="shared" si="101"/>
        <v/>
      </c>
      <c r="P1590" s="103">
        <f t="shared" si="100"/>
        <v>20.069999999989818</v>
      </c>
      <c r="Q1590" s="58"/>
      <c r="R1590" s="58"/>
      <c r="S1590" s="102"/>
    </row>
    <row r="1591" spans="1:19" ht="12.5" customHeight="1" x14ac:dyDescent="0.35">
      <c r="A1591" s="2">
        <v>34</v>
      </c>
      <c r="B1591" s="2" t="s">
        <v>117</v>
      </c>
      <c r="C1591" s="67">
        <v>79.35463</v>
      </c>
      <c r="D1591" t="s">
        <v>65</v>
      </c>
      <c r="E1591" s="2" t="s">
        <v>59</v>
      </c>
      <c r="F1591" s="2" t="s">
        <v>118</v>
      </c>
      <c r="G1591" s="2">
        <v>-34.29</v>
      </c>
      <c r="I1591" s="60">
        <f t="shared" si="98"/>
        <v>-34.29</v>
      </c>
      <c r="J1591" s="60">
        <f>IF(OR(I1591="",I1592="",I1593=""),"",(AVERAGEIF(A1591:A$10000,A1591,I1591:I$10000)))</f>
        <v>-3.32</v>
      </c>
      <c r="K1591" s="60"/>
      <c r="L1591" s="55" t="str">
        <f>IF(O1591="","",A1591)</f>
        <v/>
      </c>
      <c r="M1591" s="60" t="str">
        <f>IF(O1591="","",(VLOOKUP(A1591,A1591:E8575,5,FALSE)))</f>
        <v/>
      </c>
      <c r="N1591" s="55" t="str">
        <f t="shared" si="99"/>
        <v/>
      </c>
      <c r="O1591" s="55" t="str">
        <f t="shared" si="101"/>
        <v/>
      </c>
      <c r="P1591" s="104">
        <f t="shared" si="100"/>
        <v>21.190000000004261</v>
      </c>
      <c r="Q1591" s="58"/>
      <c r="R1591" s="58"/>
      <c r="S1591" s="102"/>
    </row>
    <row r="1592" spans="1:19" ht="12.5" customHeight="1" x14ac:dyDescent="0.35">
      <c r="A1592" s="60">
        <v>34</v>
      </c>
      <c r="B1592" s="60" t="s">
        <v>117</v>
      </c>
      <c r="C1592" s="68">
        <v>79.374889999999994</v>
      </c>
      <c r="D1592" s="58" t="s">
        <v>65</v>
      </c>
      <c r="E1592" s="60" t="s">
        <v>59</v>
      </c>
      <c r="F1592" s="60" t="s">
        <v>118</v>
      </c>
      <c r="G1592" s="60">
        <v>-35.15</v>
      </c>
      <c r="H1592" s="60"/>
      <c r="I1592" s="60">
        <f t="shared" si="98"/>
        <v>-35.15</v>
      </c>
      <c r="J1592" s="60">
        <f>IF(OR(I1592="",I1593="",I1594=""),"",(AVERAGEIF(A1592:A$10000,A1592,I1592:I$10000)))</f>
        <v>-2.8838028169014085</v>
      </c>
      <c r="K1592" s="60"/>
      <c r="L1592" s="60" t="str">
        <f>IF(O1592="","",A1592)</f>
        <v/>
      </c>
      <c r="M1592" s="60" t="str">
        <f>IF(O1592="","",(VLOOKUP(A1592,A1592:E8576,5,FALSE)))</f>
        <v/>
      </c>
      <c r="N1592" s="60" t="str">
        <f t="shared" si="99"/>
        <v/>
      </c>
      <c r="O1592" s="60" t="str">
        <f t="shared" si="101"/>
        <v/>
      </c>
      <c r="P1592" s="103">
        <f t="shared" si="100"/>
        <v>20.259999999993283</v>
      </c>
      <c r="Q1592" s="58"/>
      <c r="R1592" s="58"/>
      <c r="S1592" s="102"/>
    </row>
    <row r="1593" spans="1:19" ht="12.5" customHeight="1" x14ac:dyDescent="0.35">
      <c r="A1593" s="2">
        <v>34</v>
      </c>
      <c r="B1593" s="2" t="s">
        <v>117</v>
      </c>
      <c r="C1593" s="67">
        <v>79.396129999999999</v>
      </c>
      <c r="D1593" t="s">
        <v>65</v>
      </c>
      <c r="E1593" s="2" t="s">
        <v>59</v>
      </c>
      <c r="F1593" s="2" t="s">
        <v>118</v>
      </c>
      <c r="G1593" s="2">
        <v>-43.64</v>
      </c>
      <c r="I1593" s="60">
        <f t="shared" si="98"/>
        <v>-43.64</v>
      </c>
      <c r="J1593" s="60">
        <f>IF(OR(I1593="",I1594="",I1595=""),"",(AVERAGEIF(A1593:A$10000,A1593,I1593:I$10000)))</f>
        <v>-2.4228571428571426</v>
      </c>
      <c r="K1593" s="60"/>
      <c r="L1593" s="55" t="str">
        <f>IF(O1593="","",A1593)</f>
        <v/>
      </c>
      <c r="M1593" s="60" t="str">
        <f>IF(O1593="","",(VLOOKUP(A1593,A1593:E8577,5,FALSE)))</f>
        <v/>
      </c>
      <c r="N1593" s="55" t="str">
        <f t="shared" si="99"/>
        <v/>
      </c>
      <c r="O1593" s="55" t="str">
        <f t="shared" si="101"/>
        <v/>
      </c>
      <c r="P1593" s="104">
        <f t="shared" si="100"/>
        <v>21.240000000005921</v>
      </c>
      <c r="Q1593" s="58"/>
      <c r="R1593" s="58"/>
      <c r="S1593" s="102"/>
    </row>
    <row r="1594" spans="1:19" ht="12.5" customHeight="1" x14ac:dyDescent="0.35">
      <c r="A1594" s="60">
        <v>34</v>
      </c>
      <c r="B1594" s="60" t="s">
        <v>117</v>
      </c>
      <c r="C1594" s="68">
        <v>79.417879999999997</v>
      </c>
      <c r="D1594" s="58" t="s">
        <v>65</v>
      </c>
      <c r="E1594" s="60" t="s">
        <v>59</v>
      </c>
      <c r="F1594" s="60" t="s">
        <v>118</v>
      </c>
      <c r="G1594" s="60">
        <v>-38.18</v>
      </c>
      <c r="H1594" s="60"/>
      <c r="I1594" s="60">
        <f t="shared" si="98"/>
        <v>-38.18</v>
      </c>
      <c r="J1594" s="60">
        <f>IF(OR(I1594="",I1595="",I1596=""),"",(AVERAGEIF(A1594:A$10000,A1594,I1594:I$10000)))</f>
        <v>-1.8255072463768116</v>
      </c>
      <c r="K1594" s="60"/>
      <c r="L1594" s="60" t="str">
        <f>IF(O1594="","",A1594)</f>
        <v/>
      </c>
      <c r="M1594" s="60" t="str">
        <f>IF(O1594="","",(VLOOKUP(A1594,A1594:E8578,5,FALSE)))</f>
        <v/>
      </c>
      <c r="N1594" s="60" t="str">
        <f t="shared" si="99"/>
        <v/>
      </c>
      <c r="O1594" s="60" t="str">
        <f t="shared" si="101"/>
        <v/>
      </c>
      <c r="P1594" s="103">
        <f t="shared" si="100"/>
        <v>21.749999999997272</v>
      </c>
      <c r="Q1594" s="58"/>
      <c r="R1594" s="58"/>
      <c r="S1594" s="102"/>
    </row>
    <row r="1595" spans="1:19" ht="12.5" customHeight="1" x14ac:dyDescent="0.35">
      <c r="A1595" s="2">
        <v>34</v>
      </c>
      <c r="B1595" s="2" t="s">
        <v>117</v>
      </c>
      <c r="C1595" s="67">
        <v>79.438779999999994</v>
      </c>
      <c r="D1595" t="s">
        <v>65</v>
      </c>
      <c r="E1595" s="2" t="s">
        <v>59</v>
      </c>
      <c r="F1595" s="2" t="s">
        <v>118</v>
      </c>
      <c r="G1595" s="2">
        <v>-38</v>
      </c>
      <c r="I1595" s="60">
        <f t="shared" si="98"/>
        <v>-38</v>
      </c>
      <c r="J1595" s="60" t="str">
        <f>IF(OR(I1595="",I1596="",I1597=""),"",(AVERAGEIF(A1595:A$10000,A1595,I1595:I$10000)))</f>
        <v/>
      </c>
      <c r="K1595" s="60"/>
      <c r="L1595" s="55" t="str">
        <f>IF(O1595="","",A1595)</f>
        <v/>
      </c>
      <c r="M1595" s="60" t="str">
        <f>IF(O1595="","",(VLOOKUP(A1595,A1595:E8579,5,FALSE)))</f>
        <v/>
      </c>
      <c r="N1595" s="55" t="str">
        <f t="shared" si="99"/>
        <v/>
      </c>
      <c r="O1595" s="55" t="str">
        <f t="shared" si="101"/>
        <v/>
      </c>
      <c r="P1595" s="104">
        <f t="shared" si="100"/>
        <v>20.899999999997476</v>
      </c>
      <c r="Q1595" s="58"/>
      <c r="R1595" s="58"/>
      <c r="S1595" s="102"/>
    </row>
    <row r="1596" spans="1:19" ht="12.5" customHeight="1" x14ac:dyDescent="0.35">
      <c r="A1596" s="60">
        <v>34</v>
      </c>
      <c r="B1596" s="60" t="s">
        <v>117</v>
      </c>
      <c r="C1596" s="68">
        <v>79.457700000000003</v>
      </c>
      <c r="D1596" s="58" t="s">
        <v>65</v>
      </c>
      <c r="E1596" s="60" t="s">
        <v>59</v>
      </c>
      <c r="F1596" s="60" t="s">
        <v>118</v>
      </c>
      <c r="G1596" s="60">
        <v>-49.78</v>
      </c>
      <c r="H1596" s="60"/>
      <c r="I1596" s="60">
        <f t="shared" si="98"/>
        <v>-49.78</v>
      </c>
      <c r="J1596" s="60" t="str">
        <f>IF(OR(I1596="",I1597="",I1598=""),"",(AVERAGEIF(A1596:A$10000,A1596,I1596:I$10000)))</f>
        <v/>
      </c>
      <c r="K1596" s="60"/>
      <c r="L1596" s="60" t="str">
        <f>IF(O1596="","",A1596)</f>
        <v/>
      </c>
      <c r="M1596" s="60" t="str">
        <f>IF(O1596="","",(VLOOKUP(A1596,A1596:E8580,5,FALSE)))</f>
        <v/>
      </c>
      <c r="N1596" s="60" t="str">
        <f t="shared" si="99"/>
        <v/>
      </c>
      <c r="O1596" s="60" t="str">
        <f t="shared" si="101"/>
        <v/>
      </c>
      <c r="P1596" s="103">
        <f t="shared" si="100"/>
        <v>18.920000000008486</v>
      </c>
      <c r="Q1596" s="58"/>
      <c r="R1596" s="58"/>
      <c r="S1596" s="102"/>
    </row>
    <row r="1597" spans="1:19" ht="12.5" customHeight="1" x14ac:dyDescent="0.35">
      <c r="A1597" s="2">
        <v>35</v>
      </c>
      <c r="B1597" s="2" t="s">
        <v>117</v>
      </c>
      <c r="C1597" s="67">
        <v>80.510350000000003</v>
      </c>
      <c r="D1597" t="s">
        <v>65</v>
      </c>
      <c r="E1597" s="2" t="s">
        <v>57</v>
      </c>
      <c r="F1597" s="2" t="s">
        <v>118</v>
      </c>
      <c r="G1597" s="2">
        <v>-91.71</v>
      </c>
      <c r="I1597" s="60" t="str">
        <f t="shared" si="98"/>
        <v/>
      </c>
      <c r="J1597" s="60" t="str">
        <f>IF(OR(I1597="",I1598="",I1599=""),"",(AVERAGEIF(A1597:A$10000,A1597,I1597:I$10000)))</f>
        <v/>
      </c>
      <c r="K1597" s="60"/>
      <c r="L1597" s="55" t="str">
        <f>IF(O1597="","",A1597)</f>
        <v/>
      </c>
      <c r="M1597" s="60" t="str">
        <f>IF(O1597="","",(VLOOKUP(A1597,A1597:E8581,5,FALSE)))</f>
        <v/>
      </c>
      <c r="N1597" s="55" t="str">
        <f t="shared" si="99"/>
        <v/>
      </c>
      <c r="O1597" s="55" t="str">
        <f t="shared" si="101"/>
        <v/>
      </c>
      <c r="P1597" s="104" t="str">
        <f t="shared" si="100"/>
        <v/>
      </c>
      <c r="Q1597" s="58"/>
      <c r="R1597" s="58"/>
      <c r="S1597" s="102"/>
    </row>
    <row r="1598" spans="1:19" ht="12.5" customHeight="1" x14ac:dyDescent="0.35">
      <c r="A1598" s="60">
        <v>35</v>
      </c>
      <c r="B1598" s="60" t="s">
        <v>117</v>
      </c>
      <c r="C1598" s="68">
        <v>80.539379999999994</v>
      </c>
      <c r="D1598" s="58" t="s">
        <v>65</v>
      </c>
      <c r="E1598" s="60" t="s">
        <v>57</v>
      </c>
      <c r="F1598" s="60" t="s">
        <v>118</v>
      </c>
      <c r="G1598" s="60">
        <v>-97.02</v>
      </c>
      <c r="H1598" s="60"/>
      <c r="I1598" s="60" t="str">
        <f t="shared" si="98"/>
        <v/>
      </c>
      <c r="J1598" s="60" t="str">
        <f>IF(OR(I1598="",I1599="",I1600=""),"",(AVERAGEIF(A1598:A$10000,A1598,I1598:I$10000)))</f>
        <v/>
      </c>
      <c r="K1598" s="60"/>
      <c r="L1598" s="60" t="str">
        <f>IF(O1598="","",A1598)</f>
        <v/>
      </c>
      <c r="M1598" s="60" t="str">
        <f>IF(O1598="","",(VLOOKUP(A1598,A1598:E8582,5,FALSE)))</f>
        <v/>
      </c>
      <c r="N1598" s="60" t="str">
        <f t="shared" si="99"/>
        <v/>
      </c>
      <c r="O1598" s="60" t="str">
        <f t="shared" si="101"/>
        <v/>
      </c>
      <c r="P1598" s="103">
        <f t="shared" si="100"/>
        <v>29.029999999991674</v>
      </c>
      <c r="Q1598" s="58"/>
      <c r="R1598" s="58"/>
      <c r="S1598" s="102"/>
    </row>
    <row r="1599" spans="1:19" ht="12.5" customHeight="1" x14ac:dyDescent="0.35">
      <c r="A1599" s="2">
        <v>35</v>
      </c>
      <c r="B1599" s="2" t="s">
        <v>117</v>
      </c>
      <c r="C1599" s="67">
        <v>80.561970000000002</v>
      </c>
      <c r="D1599" t="s">
        <v>65</v>
      </c>
      <c r="E1599" s="2" t="s">
        <v>57</v>
      </c>
      <c r="F1599" s="2" t="s">
        <v>118</v>
      </c>
      <c r="G1599" s="2">
        <v>-94.16</v>
      </c>
      <c r="I1599" s="60" t="str">
        <f t="shared" si="98"/>
        <v/>
      </c>
      <c r="J1599" s="60" t="str">
        <f>IF(OR(I1599="",I1600="",I1601=""),"",(AVERAGEIF(A1599:A$10000,A1599,I1599:I$10000)))</f>
        <v/>
      </c>
      <c r="K1599" s="60"/>
      <c r="L1599" s="55" t="str">
        <f>IF(O1599="","",A1599)</f>
        <v/>
      </c>
      <c r="M1599" s="60" t="str">
        <f>IF(O1599="","",(VLOOKUP(A1599,A1599:E8583,5,FALSE)))</f>
        <v/>
      </c>
      <c r="N1599" s="55" t="str">
        <f t="shared" si="99"/>
        <v/>
      </c>
      <c r="O1599" s="55" t="str">
        <f t="shared" si="101"/>
        <v/>
      </c>
      <c r="P1599" s="104">
        <f t="shared" si="100"/>
        <v>22.590000000008104</v>
      </c>
      <c r="Q1599" s="58"/>
      <c r="R1599" s="58"/>
      <c r="S1599" s="102"/>
    </row>
    <row r="1600" spans="1:19" ht="12.5" customHeight="1" x14ac:dyDescent="0.35">
      <c r="A1600" s="60">
        <v>35</v>
      </c>
      <c r="B1600" s="60" t="s">
        <v>117</v>
      </c>
      <c r="C1600" s="68">
        <v>80.590289999999996</v>
      </c>
      <c r="D1600" s="58" t="s">
        <v>65</v>
      </c>
      <c r="E1600" s="60" t="s">
        <v>57</v>
      </c>
      <c r="F1600" s="60" t="s">
        <v>118</v>
      </c>
      <c r="G1600" s="60">
        <v>-90.5</v>
      </c>
      <c r="H1600" s="60"/>
      <c r="I1600" s="60" t="str">
        <f t="shared" si="98"/>
        <v/>
      </c>
      <c r="J1600" s="60" t="str">
        <f>IF(OR(I1600="",I1601="",I1602=""),"",(AVERAGEIF(A1600:A$10000,A1600,I1600:I$10000)))</f>
        <v/>
      </c>
      <c r="K1600" s="60"/>
      <c r="L1600" s="60" t="str">
        <f>IF(O1600="","",A1600)</f>
        <v/>
      </c>
      <c r="M1600" s="60" t="str">
        <f>IF(O1600="","",(VLOOKUP(A1600,A1600:E8584,5,FALSE)))</f>
        <v/>
      </c>
      <c r="N1600" s="60" t="str">
        <f t="shared" si="99"/>
        <v/>
      </c>
      <c r="O1600" s="60" t="str">
        <f t="shared" si="101"/>
        <v/>
      </c>
      <c r="P1600" s="103">
        <f t="shared" si="100"/>
        <v>28.319999999993684</v>
      </c>
      <c r="Q1600" s="58"/>
      <c r="R1600" s="58"/>
      <c r="S1600" s="102"/>
    </row>
    <row r="1601" spans="1:19" ht="12.5" customHeight="1" x14ac:dyDescent="0.35">
      <c r="A1601" s="2">
        <v>35</v>
      </c>
      <c r="B1601" s="2" t="s">
        <v>117</v>
      </c>
      <c r="C1601" s="67">
        <v>80.613470000000007</v>
      </c>
      <c r="D1601" t="s">
        <v>65</v>
      </c>
      <c r="E1601" s="2" t="s">
        <v>57</v>
      </c>
      <c r="F1601" s="2" t="s">
        <v>118</v>
      </c>
      <c r="G1601" s="2">
        <v>-96.88</v>
      </c>
      <c r="I1601" s="60" t="str">
        <f t="shared" si="98"/>
        <v/>
      </c>
      <c r="J1601" s="60" t="str">
        <f>IF(OR(I1601="",I1602="",I1603=""),"",(AVERAGEIF(A1601:A$10000,A1601,I1601:I$10000)))</f>
        <v/>
      </c>
      <c r="K1601" s="60"/>
      <c r="L1601" s="55" t="str">
        <f>IF(O1601="","",A1601)</f>
        <v/>
      </c>
      <c r="M1601" s="60" t="str">
        <f>IF(O1601="","",(VLOOKUP(A1601,A1601:E8585,5,FALSE)))</f>
        <v/>
      </c>
      <c r="N1601" s="55" t="str">
        <f t="shared" si="99"/>
        <v/>
      </c>
      <c r="O1601" s="55" t="str">
        <f t="shared" si="101"/>
        <v/>
      </c>
      <c r="P1601" s="104">
        <f t="shared" si="100"/>
        <v>23.180000000010637</v>
      </c>
      <c r="Q1601" s="58"/>
      <c r="R1601" s="58"/>
      <c r="S1601" s="102"/>
    </row>
    <row r="1602" spans="1:19" ht="12.5" customHeight="1" x14ac:dyDescent="0.35">
      <c r="A1602" s="60">
        <v>35</v>
      </c>
      <c r="B1602" s="60" t="s">
        <v>117</v>
      </c>
      <c r="C1602" s="68">
        <v>80.642099999999999</v>
      </c>
      <c r="D1602" s="58" t="s">
        <v>65</v>
      </c>
      <c r="E1602" s="60" t="s">
        <v>57</v>
      </c>
      <c r="F1602" s="60" t="s">
        <v>118</v>
      </c>
      <c r="G1602" s="60">
        <v>-91.92</v>
      </c>
      <c r="H1602" s="60"/>
      <c r="I1602" s="60" t="str">
        <f t="shared" si="98"/>
        <v/>
      </c>
      <c r="J1602" s="60" t="str">
        <f>IF(OR(I1602="",I1603="",I1604=""),"",(AVERAGEIF(A1602:A$10000,A1602,I1602:I$10000)))</f>
        <v/>
      </c>
      <c r="K1602" s="60"/>
      <c r="L1602" s="60" t="str">
        <f>IF(O1602="","",A1602)</f>
        <v/>
      </c>
      <c r="M1602" s="60" t="str">
        <f>IF(O1602="","",(VLOOKUP(A1602,A1602:E8586,5,FALSE)))</f>
        <v/>
      </c>
      <c r="N1602" s="60" t="str">
        <f t="shared" si="99"/>
        <v/>
      </c>
      <c r="O1602" s="60" t="str">
        <f t="shared" si="101"/>
        <v/>
      </c>
      <c r="P1602" s="103">
        <f t="shared" si="100"/>
        <v>28.629999999992606</v>
      </c>
      <c r="Q1602" s="58"/>
      <c r="R1602" s="58"/>
      <c r="S1602" s="102"/>
    </row>
    <row r="1603" spans="1:19" ht="12.5" customHeight="1" x14ac:dyDescent="0.35">
      <c r="A1603" s="2">
        <v>35</v>
      </c>
      <c r="B1603" s="2" t="s">
        <v>117</v>
      </c>
      <c r="C1603" s="67">
        <v>80.672449999999998</v>
      </c>
      <c r="D1603" t="s">
        <v>65</v>
      </c>
      <c r="E1603" s="2" t="s">
        <v>57</v>
      </c>
      <c r="F1603" s="2" t="s">
        <v>118</v>
      </c>
      <c r="G1603" s="2">
        <v>-99.28</v>
      </c>
      <c r="I1603" s="60" t="str">
        <f t="shared" si="98"/>
        <v/>
      </c>
      <c r="J1603" s="60" t="str">
        <f>IF(OR(I1603="",I1604="",I1605=""),"",(AVERAGEIF(A1603:A$10000,A1603,I1603:I$10000)))</f>
        <v/>
      </c>
      <c r="K1603" s="60"/>
      <c r="L1603" s="55" t="str">
        <f>IF(O1603="","",A1603)</f>
        <v/>
      </c>
      <c r="M1603" s="60" t="str">
        <f>IF(O1603="","",(VLOOKUP(A1603,A1603:E8587,5,FALSE)))</f>
        <v/>
      </c>
      <c r="N1603" s="55" t="str">
        <f t="shared" si="99"/>
        <v/>
      </c>
      <c r="O1603" s="55" t="str">
        <f t="shared" si="101"/>
        <v/>
      </c>
      <c r="P1603" s="104">
        <f t="shared" si="100"/>
        <v>30.349999999998545</v>
      </c>
      <c r="Q1603" s="58"/>
      <c r="R1603" s="58"/>
      <c r="S1603" s="102"/>
    </row>
    <row r="1604" spans="1:19" ht="12.5" customHeight="1" x14ac:dyDescent="0.35">
      <c r="A1604" s="60">
        <v>35</v>
      </c>
      <c r="B1604" s="60" t="s">
        <v>117</v>
      </c>
      <c r="C1604" s="68">
        <v>80.701120000000003</v>
      </c>
      <c r="D1604" s="58" t="s">
        <v>65</v>
      </c>
      <c r="E1604" s="60" t="s">
        <v>57</v>
      </c>
      <c r="F1604" s="60" t="s">
        <v>118</v>
      </c>
      <c r="G1604" s="60">
        <v>-90.31</v>
      </c>
      <c r="H1604" s="60"/>
      <c r="I1604" s="60" t="str">
        <f t="shared" si="98"/>
        <v/>
      </c>
      <c r="J1604" s="60" t="str">
        <f>IF(OR(I1604="",I1605="",I1606=""),"",(AVERAGEIF(A1604:A$10000,A1604,I1604:I$10000)))</f>
        <v/>
      </c>
      <c r="K1604" s="60"/>
      <c r="L1604" s="60" t="str">
        <f>IF(O1604="","",A1604)</f>
        <v/>
      </c>
      <c r="M1604" s="60" t="str">
        <f>IF(O1604="","",(VLOOKUP(A1604,A1604:E8588,5,FALSE)))</f>
        <v/>
      </c>
      <c r="N1604" s="60" t="str">
        <f t="shared" si="99"/>
        <v/>
      </c>
      <c r="O1604" s="60" t="str">
        <f t="shared" si="101"/>
        <v/>
      </c>
      <c r="P1604" s="103">
        <f t="shared" si="100"/>
        <v>28.670000000005302</v>
      </c>
      <c r="Q1604" s="58"/>
      <c r="R1604" s="58"/>
      <c r="S1604" s="102"/>
    </row>
    <row r="1605" spans="1:19" ht="12.5" customHeight="1" x14ac:dyDescent="0.35">
      <c r="A1605" s="2">
        <v>35</v>
      </c>
      <c r="B1605" s="2" t="s">
        <v>117</v>
      </c>
      <c r="C1605" s="67">
        <v>80.720380000000006</v>
      </c>
      <c r="D1605" t="s">
        <v>65</v>
      </c>
      <c r="E1605" s="2" t="s">
        <v>57</v>
      </c>
      <c r="F1605" s="2" t="s">
        <v>118</v>
      </c>
      <c r="G1605" s="2">
        <v>-99.44</v>
      </c>
      <c r="I1605" s="60" t="str">
        <f t="shared" si="98"/>
        <v/>
      </c>
      <c r="J1605" s="60" t="str">
        <f>IF(OR(I1605="",I1606="",I1607=""),"",(AVERAGEIF(A1605:A$10000,A1605,I1605:I$10000)))</f>
        <v/>
      </c>
      <c r="K1605" s="60"/>
      <c r="L1605" s="55" t="str">
        <f>IF(O1605="","",A1605)</f>
        <v/>
      </c>
      <c r="M1605" s="60" t="str">
        <f>IF(O1605="","",(VLOOKUP(A1605,A1605:E8589,5,FALSE)))</f>
        <v/>
      </c>
      <c r="N1605" s="55" t="str">
        <f t="shared" si="99"/>
        <v/>
      </c>
      <c r="O1605" s="55" t="str">
        <f t="shared" si="101"/>
        <v/>
      </c>
      <c r="P1605" s="104">
        <f t="shared" si="100"/>
        <v>19.260000000002719</v>
      </c>
      <c r="Q1605" s="58"/>
      <c r="R1605" s="58"/>
      <c r="S1605" s="102"/>
    </row>
    <row r="1606" spans="1:19" ht="12.5" customHeight="1" x14ac:dyDescent="0.35">
      <c r="A1606" s="60">
        <v>35</v>
      </c>
      <c r="B1606" s="60" t="s">
        <v>117</v>
      </c>
      <c r="C1606" s="68">
        <v>80.742019999999997</v>
      </c>
      <c r="D1606" s="58" t="s">
        <v>65</v>
      </c>
      <c r="E1606" s="60" t="s">
        <v>57</v>
      </c>
      <c r="F1606" s="60" t="s">
        <v>118</v>
      </c>
      <c r="G1606" s="60">
        <v>-92.34</v>
      </c>
      <c r="H1606" s="60"/>
      <c r="I1606" s="60" t="str">
        <f t="shared" si="98"/>
        <v/>
      </c>
      <c r="J1606" s="60" t="str">
        <f>IF(OR(I1606="",I1607="",I1608=""),"",(AVERAGEIF(A1606:A$10000,A1606,I1606:I$10000)))</f>
        <v/>
      </c>
      <c r="K1606" s="60"/>
      <c r="L1606" s="60" t="str">
        <f>IF(O1606="","",A1606)</f>
        <v/>
      </c>
      <c r="M1606" s="60" t="str">
        <f>IF(O1606="","",(VLOOKUP(A1606,A1606:E8590,5,FALSE)))</f>
        <v/>
      </c>
      <c r="N1606" s="60" t="str">
        <f t="shared" si="99"/>
        <v/>
      </c>
      <c r="O1606" s="60" t="str">
        <f t="shared" si="101"/>
        <v/>
      </c>
      <c r="P1606" s="103">
        <f t="shared" si="100"/>
        <v>21.639999999990778</v>
      </c>
      <c r="Q1606" s="58"/>
      <c r="R1606" s="58"/>
      <c r="S1606" s="102"/>
    </row>
    <row r="1607" spans="1:19" ht="12.5" customHeight="1" x14ac:dyDescent="0.35">
      <c r="A1607" s="2">
        <v>35</v>
      </c>
      <c r="B1607" s="2" t="s">
        <v>117</v>
      </c>
      <c r="C1607" s="67">
        <v>80.764189999999999</v>
      </c>
      <c r="D1607" t="s">
        <v>65</v>
      </c>
      <c r="E1607" s="2" t="s">
        <v>57</v>
      </c>
      <c r="F1607" s="2" t="s">
        <v>118</v>
      </c>
      <c r="G1607" s="2">
        <v>-96.33</v>
      </c>
      <c r="I1607" s="60" t="str">
        <f t="shared" si="98"/>
        <v/>
      </c>
      <c r="J1607" s="60" t="str">
        <f>IF(OR(I1607="",I1608="",I1609=""),"",(AVERAGEIF(A1607:A$10000,A1607,I1607:I$10000)))</f>
        <v/>
      </c>
      <c r="K1607" s="60"/>
      <c r="L1607" s="55" t="str">
        <f>IF(O1607="","",A1607)</f>
        <v/>
      </c>
      <c r="M1607" s="60" t="str">
        <f>IF(O1607="","",(VLOOKUP(A1607,A1607:E8591,5,FALSE)))</f>
        <v/>
      </c>
      <c r="N1607" s="55" t="str">
        <f t="shared" si="99"/>
        <v/>
      </c>
      <c r="O1607" s="55" t="str">
        <f t="shared" si="101"/>
        <v/>
      </c>
      <c r="P1607" s="104">
        <f t="shared" si="100"/>
        <v>22.170000000002688</v>
      </c>
      <c r="Q1607" s="58"/>
      <c r="R1607" s="58"/>
      <c r="S1607" s="102"/>
    </row>
    <row r="1608" spans="1:19" ht="12.5" customHeight="1" x14ac:dyDescent="0.35">
      <c r="A1608" s="60">
        <v>35</v>
      </c>
      <c r="B1608" s="60" t="s">
        <v>117</v>
      </c>
      <c r="C1608" s="68">
        <v>80.785870000000003</v>
      </c>
      <c r="D1608" s="58" t="s">
        <v>65</v>
      </c>
      <c r="E1608" s="60" t="s">
        <v>57</v>
      </c>
      <c r="F1608" s="60" t="s">
        <v>118</v>
      </c>
      <c r="G1608" s="60">
        <v>-95.15</v>
      </c>
      <c r="H1608" s="60"/>
      <c r="I1608" s="60" t="str">
        <f t="shared" si="98"/>
        <v/>
      </c>
      <c r="J1608" s="60" t="str">
        <f>IF(OR(I1608="",I1609="",I1610=""),"",(AVERAGEIF(A1608:A$10000,A1608,I1608:I$10000)))</f>
        <v/>
      </c>
      <c r="K1608" s="60"/>
      <c r="L1608" s="60" t="str">
        <f>IF(O1608="","",A1608)</f>
        <v/>
      </c>
      <c r="M1608" s="60" t="str">
        <f>IF(O1608="","",(VLOOKUP(A1608,A1608:E8592,5,FALSE)))</f>
        <v/>
      </c>
      <c r="N1608" s="60" t="str">
        <f t="shared" si="99"/>
        <v/>
      </c>
      <c r="O1608" s="60" t="str">
        <f t="shared" si="101"/>
        <v/>
      </c>
      <c r="P1608" s="103">
        <f t="shared" si="100"/>
        <v>21.680000000003474</v>
      </c>
      <c r="Q1608" s="58"/>
      <c r="R1608" s="58"/>
      <c r="S1608" s="102"/>
    </row>
    <row r="1609" spans="1:19" ht="12.5" customHeight="1" x14ac:dyDescent="0.35">
      <c r="A1609" s="2">
        <v>35</v>
      </c>
      <c r="B1609" s="2" t="s">
        <v>117</v>
      </c>
      <c r="C1609" s="67">
        <v>80.808499999999995</v>
      </c>
      <c r="D1609" t="s">
        <v>65</v>
      </c>
      <c r="E1609" s="2" t="s">
        <v>57</v>
      </c>
      <c r="F1609" s="2" t="s">
        <v>118</v>
      </c>
      <c r="G1609" s="2">
        <v>-90.9</v>
      </c>
      <c r="I1609" s="60" t="str">
        <f t="shared" si="98"/>
        <v/>
      </c>
      <c r="J1609" s="60" t="str">
        <f>IF(OR(I1609="",I1610="",I1611=""),"",(AVERAGEIF(A1609:A$10000,A1609,I1609:I$10000)))</f>
        <v/>
      </c>
      <c r="K1609" s="60"/>
      <c r="L1609" s="55" t="str">
        <f>IF(O1609="","",A1609)</f>
        <v/>
      </c>
      <c r="M1609" s="60" t="str">
        <f>IF(O1609="","",(VLOOKUP(A1609,A1609:E8593,5,FALSE)))</f>
        <v/>
      </c>
      <c r="N1609" s="55" t="str">
        <f t="shared" si="99"/>
        <v/>
      </c>
      <c r="O1609" s="55" t="str">
        <f t="shared" si="101"/>
        <v/>
      </c>
      <c r="P1609" s="104">
        <f t="shared" si="100"/>
        <v>22.629999999992378</v>
      </c>
      <c r="Q1609" s="58"/>
      <c r="R1609" s="58"/>
      <c r="S1609" s="102"/>
    </row>
    <row r="1610" spans="1:19" ht="12.5" customHeight="1" x14ac:dyDescent="0.35">
      <c r="A1610" s="60">
        <v>35</v>
      </c>
      <c r="B1610" s="60" t="s">
        <v>117</v>
      </c>
      <c r="C1610" s="68">
        <v>80.830680000000001</v>
      </c>
      <c r="D1610" s="58" t="s">
        <v>65</v>
      </c>
      <c r="E1610" s="60" t="s">
        <v>57</v>
      </c>
      <c r="F1610" s="60" t="s">
        <v>118</v>
      </c>
      <c r="G1610" s="60">
        <v>-91.5</v>
      </c>
      <c r="H1610" s="60"/>
      <c r="I1610" s="60" t="str">
        <f t="shared" si="98"/>
        <v/>
      </c>
      <c r="J1610" s="60" t="str">
        <f>IF(OR(I1610="",I1611="",I1612=""),"",(AVERAGEIF(A1610:A$10000,A1610,I1610:I$10000)))</f>
        <v/>
      </c>
      <c r="K1610" s="60"/>
      <c r="L1610" s="60" t="str">
        <f>IF(O1610="","",A1610)</f>
        <v/>
      </c>
      <c r="M1610" s="60" t="str">
        <f>IF(O1610="","",(VLOOKUP(A1610,A1610:E8594,5,FALSE)))</f>
        <v/>
      </c>
      <c r="N1610" s="60" t="str">
        <f t="shared" si="99"/>
        <v/>
      </c>
      <c r="O1610" s="60" t="str">
        <f t="shared" si="101"/>
        <v/>
      </c>
      <c r="P1610" s="103">
        <f t="shared" si="100"/>
        <v>22.180000000005862</v>
      </c>
      <c r="Q1610" s="58"/>
      <c r="R1610" s="58"/>
      <c r="S1610" s="102"/>
    </row>
    <row r="1611" spans="1:19" ht="12.5" customHeight="1" x14ac:dyDescent="0.35">
      <c r="A1611" s="2">
        <v>35</v>
      </c>
      <c r="B1611" s="2" t="s">
        <v>117</v>
      </c>
      <c r="C1611" s="67">
        <v>80.853729999999999</v>
      </c>
      <c r="D1611" t="s">
        <v>65</v>
      </c>
      <c r="E1611" s="2" t="s">
        <v>57</v>
      </c>
      <c r="F1611" s="2" t="s">
        <v>118</v>
      </c>
      <c r="G1611" s="2">
        <v>-97.02</v>
      </c>
      <c r="I1611" s="60" t="str">
        <f t="shared" si="98"/>
        <v/>
      </c>
      <c r="J1611" s="60" t="str">
        <f>IF(OR(I1611="",I1612="",I1613=""),"",(AVERAGEIF(A1611:A$10000,A1611,I1611:I$10000)))</f>
        <v/>
      </c>
      <c r="K1611" s="60"/>
      <c r="L1611" s="55" t="str">
        <f>IF(O1611="","",A1611)</f>
        <v/>
      </c>
      <c r="M1611" s="60" t="str">
        <f>IF(O1611="","",(VLOOKUP(A1611,A1611:E8595,5,FALSE)))</f>
        <v/>
      </c>
      <c r="N1611" s="55" t="str">
        <f t="shared" si="99"/>
        <v/>
      </c>
      <c r="O1611" s="55" t="str">
        <f t="shared" si="101"/>
        <v/>
      </c>
      <c r="P1611" s="104">
        <f t="shared" si="100"/>
        <v>23.049999999997794</v>
      </c>
      <c r="Q1611" s="58"/>
      <c r="R1611" s="58"/>
      <c r="S1611" s="102"/>
    </row>
    <row r="1612" spans="1:19" ht="12.5" customHeight="1" x14ac:dyDescent="0.35">
      <c r="A1612" s="60">
        <v>35</v>
      </c>
      <c r="B1612" s="60" t="s">
        <v>117</v>
      </c>
      <c r="C1612" s="68">
        <v>80.877420000000001</v>
      </c>
      <c r="D1612" s="58" t="s">
        <v>65</v>
      </c>
      <c r="E1612" s="60" t="s">
        <v>57</v>
      </c>
      <c r="F1612" s="60" t="s">
        <v>118</v>
      </c>
      <c r="G1612" s="60">
        <v>-96.74</v>
      </c>
      <c r="H1612" s="60"/>
      <c r="I1612" s="60" t="str">
        <f t="shared" si="98"/>
        <v/>
      </c>
      <c r="J1612" s="60" t="str">
        <f>IF(OR(I1612="",I1613="",I1614=""),"",(AVERAGEIF(A1612:A$10000,A1612,I1612:I$10000)))</f>
        <v/>
      </c>
      <c r="K1612" s="60"/>
      <c r="L1612" s="60" t="str">
        <f>IF(O1612="","",A1612)</f>
        <v/>
      </c>
      <c r="M1612" s="60" t="str">
        <f>IF(O1612="","",(VLOOKUP(A1612,A1612:E8596,5,FALSE)))</f>
        <v/>
      </c>
      <c r="N1612" s="60" t="str">
        <f t="shared" si="99"/>
        <v/>
      </c>
      <c r="O1612" s="60" t="str">
        <f t="shared" si="101"/>
        <v/>
      </c>
      <c r="P1612" s="103">
        <f t="shared" si="100"/>
        <v>23.690000000001987</v>
      </c>
      <c r="Q1612" s="58"/>
      <c r="R1612" s="58"/>
      <c r="S1612" s="102"/>
    </row>
    <row r="1613" spans="1:19" ht="12.5" customHeight="1" x14ac:dyDescent="0.35">
      <c r="A1613" s="2">
        <v>35</v>
      </c>
      <c r="B1613" s="2" t="s">
        <v>117</v>
      </c>
      <c r="C1613" s="67">
        <v>80.901150000000001</v>
      </c>
      <c r="D1613" t="s">
        <v>65</v>
      </c>
      <c r="E1613" s="2" t="s">
        <v>57</v>
      </c>
      <c r="F1613" s="2" t="s">
        <v>118</v>
      </c>
      <c r="G1613" s="2">
        <v>-95.15</v>
      </c>
      <c r="I1613" s="60" t="str">
        <f t="shared" si="98"/>
        <v/>
      </c>
      <c r="J1613" s="60" t="str">
        <f>IF(OR(I1613="",I1614="",I1615=""),"",(AVERAGEIF(A1613:A$10000,A1613,I1613:I$10000)))</f>
        <v/>
      </c>
      <c r="K1613" s="60"/>
      <c r="L1613" s="55" t="str">
        <f>IF(O1613="","",A1613)</f>
        <v/>
      </c>
      <c r="M1613" s="60" t="str">
        <f>IF(O1613="","",(VLOOKUP(A1613,A1613:E8597,5,FALSE)))</f>
        <v/>
      </c>
      <c r="N1613" s="55" t="str">
        <f t="shared" si="99"/>
        <v/>
      </c>
      <c r="O1613" s="55" t="str">
        <f t="shared" si="101"/>
        <v/>
      </c>
      <c r="P1613" s="104">
        <f t="shared" si="100"/>
        <v>23.730000000000473</v>
      </c>
      <c r="Q1613" s="58"/>
      <c r="R1613" s="58"/>
      <c r="S1613" s="102"/>
    </row>
    <row r="1614" spans="1:19" ht="12.5" customHeight="1" x14ac:dyDescent="0.35">
      <c r="A1614" s="60">
        <v>35</v>
      </c>
      <c r="B1614" s="60" t="s">
        <v>117</v>
      </c>
      <c r="C1614" s="68">
        <v>80.925830000000005</v>
      </c>
      <c r="D1614" s="58" t="s">
        <v>65</v>
      </c>
      <c r="E1614" s="60" t="s">
        <v>57</v>
      </c>
      <c r="F1614" s="60" t="s">
        <v>118</v>
      </c>
      <c r="G1614" s="60">
        <v>-93.81</v>
      </c>
      <c r="H1614" s="60"/>
      <c r="I1614" s="60" t="str">
        <f t="shared" si="98"/>
        <v/>
      </c>
      <c r="J1614" s="60" t="str">
        <f>IF(OR(I1614="",I1615="",I1616=""),"",(AVERAGEIF(A1614:A$10000,A1614,I1614:I$10000)))</f>
        <v/>
      </c>
      <c r="K1614" s="60"/>
      <c r="L1614" s="60" t="str">
        <f>IF(O1614="","",A1614)</f>
        <v/>
      </c>
      <c r="M1614" s="60" t="str">
        <f>IF(O1614="","",(VLOOKUP(A1614,A1614:E8598,5,FALSE)))</f>
        <v/>
      </c>
      <c r="N1614" s="60" t="str">
        <f t="shared" si="99"/>
        <v/>
      </c>
      <c r="O1614" s="60" t="str">
        <f t="shared" si="101"/>
        <v/>
      </c>
      <c r="P1614" s="103">
        <f t="shared" si="100"/>
        <v>24.680000000003588</v>
      </c>
      <c r="Q1614" s="58"/>
      <c r="R1614" s="58"/>
      <c r="S1614" s="102"/>
    </row>
    <row r="1615" spans="1:19" ht="12.5" customHeight="1" x14ac:dyDescent="0.35">
      <c r="A1615" s="2">
        <v>35</v>
      </c>
      <c r="B1615" s="2" t="s">
        <v>117</v>
      </c>
      <c r="C1615" s="67">
        <v>80.950509999999994</v>
      </c>
      <c r="D1615" t="s">
        <v>65</v>
      </c>
      <c r="E1615" s="2" t="s">
        <v>57</v>
      </c>
      <c r="F1615" s="2" t="s">
        <v>118</v>
      </c>
      <c r="G1615" s="2">
        <v>-93.81</v>
      </c>
      <c r="I1615" s="60" t="str">
        <f t="shared" si="98"/>
        <v/>
      </c>
      <c r="J1615" s="60" t="str">
        <f>IF(OR(I1615="",I1616="",I1617=""),"",(AVERAGEIF(A1615:A$10000,A1615,I1615:I$10000)))</f>
        <v/>
      </c>
      <c r="K1615" s="60"/>
      <c r="L1615" s="55" t="str">
        <f>IF(O1615="","",A1615)</f>
        <v/>
      </c>
      <c r="M1615" s="60" t="str">
        <f>IF(O1615="","",(VLOOKUP(A1615,A1615:E8599,5,FALSE)))</f>
        <v/>
      </c>
      <c r="N1615" s="55" t="str">
        <f t="shared" si="99"/>
        <v/>
      </c>
      <c r="O1615" s="55" t="str">
        <f t="shared" si="101"/>
        <v/>
      </c>
      <c r="P1615" s="104">
        <f t="shared" si="100"/>
        <v>24.679999999989377</v>
      </c>
      <c r="Q1615" s="58"/>
      <c r="R1615" s="58"/>
      <c r="S1615" s="102"/>
    </row>
    <row r="1616" spans="1:19" ht="12.5" customHeight="1" x14ac:dyDescent="0.35">
      <c r="A1616" s="60">
        <v>35</v>
      </c>
      <c r="B1616" s="60" t="s">
        <v>117</v>
      </c>
      <c r="C1616" s="68">
        <v>80.97587</v>
      </c>
      <c r="D1616" s="58" t="s">
        <v>65</v>
      </c>
      <c r="E1616" s="60" t="s">
        <v>57</v>
      </c>
      <c r="F1616" s="60" t="s">
        <v>118</v>
      </c>
      <c r="G1616" s="60">
        <v>-90.7</v>
      </c>
      <c r="H1616" s="60"/>
      <c r="I1616" s="60" t="str">
        <f t="shared" si="98"/>
        <v/>
      </c>
      <c r="J1616" s="60" t="str">
        <f>IF(OR(I1616="",I1617="",I1618=""),"",(AVERAGEIF(A1616:A$10000,A1616,I1616:I$10000)))</f>
        <v/>
      </c>
      <c r="K1616" s="60"/>
      <c r="L1616" s="60" t="str">
        <f>IF(O1616="","",A1616)</f>
        <v/>
      </c>
      <c r="M1616" s="60" t="str">
        <f>IF(O1616="","",(VLOOKUP(A1616,A1616:E8600,5,FALSE)))</f>
        <v/>
      </c>
      <c r="N1616" s="60" t="str">
        <f t="shared" si="99"/>
        <v/>
      </c>
      <c r="O1616" s="60" t="str">
        <f t="shared" si="101"/>
        <v/>
      </c>
      <c r="P1616" s="103">
        <f t="shared" si="100"/>
        <v>25.360000000006266</v>
      </c>
      <c r="Q1616" s="58"/>
      <c r="R1616" s="58"/>
      <c r="S1616" s="102"/>
    </row>
    <row r="1617" spans="1:19" ht="12.5" customHeight="1" x14ac:dyDescent="0.35">
      <c r="A1617" s="2">
        <v>35</v>
      </c>
      <c r="B1617" s="2" t="s">
        <v>117</v>
      </c>
      <c r="C1617" s="67">
        <v>80.998429999999999</v>
      </c>
      <c r="D1617" t="s">
        <v>65</v>
      </c>
      <c r="E1617" s="2" t="s">
        <v>57</v>
      </c>
      <c r="F1617" s="2" t="s">
        <v>118</v>
      </c>
      <c r="G1617" s="2">
        <v>-95.8</v>
      </c>
      <c r="I1617" s="60" t="str">
        <f t="shared" ref="I1617:I1680" si="102">IF(AND(OR(G1616&gt;G$5,G1618&gt;G$5),G1617&gt;G$5),G1617,"")</f>
        <v/>
      </c>
      <c r="J1617" s="60" t="str">
        <f>IF(OR(I1617="",I1618="",I1619=""),"",(AVERAGEIF(A1617:A$10000,A1617,I1617:I$10000)))</f>
        <v/>
      </c>
      <c r="K1617" s="60"/>
      <c r="L1617" s="55" t="str">
        <f>IF(O1617="","",A1617)</f>
        <v/>
      </c>
      <c r="M1617" s="60" t="str">
        <f>IF(O1617="","",(VLOOKUP(A1617,A1617:E8601,5,FALSE)))</f>
        <v/>
      </c>
      <c r="N1617" s="55" t="str">
        <f t="shared" si="99"/>
        <v/>
      </c>
      <c r="O1617" s="55" t="str">
        <f t="shared" si="101"/>
        <v/>
      </c>
      <c r="P1617" s="104">
        <f t="shared" si="100"/>
        <v>22.559999999998581</v>
      </c>
      <c r="Q1617" s="58"/>
      <c r="R1617" s="58"/>
      <c r="S1617" s="102"/>
    </row>
    <row r="1618" spans="1:19" ht="12.5" customHeight="1" x14ac:dyDescent="0.35">
      <c r="A1618" s="60">
        <v>35</v>
      </c>
      <c r="B1618" s="60" t="s">
        <v>117</v>
      </c>
      <c r="C1618" s="68">
        <v>81.021410000000003</v>
      </c>
      <c r="D1618" s="58" t="s">
        <v>65</v>
      </c>
      <c r="E1618" s="60" t="s">
        <v>57</v>
      </c>
      <c r="F1618" s="60" t="s">
        <v>118</v>
      </c>
      <c r="G1618" s="60">
        <v>-89.56</v>
      </c>
      <c r="H1618" s="60"/>
      <c r="I1618" s="60" t="str">
        <f t="shared" si="102"/>
        <v/>
      </c>
      <c r="J1618" s="60" t="str">
        <f>IF(OR(I1618="",I1619="",I1620=""),"",(AVERAGEIF(A1618:A$10000,A1618,I1618:I$10000)))</f>
        <v/>
      </c>
      <c r="K1618" s="60"/>
      <c r="L1618" s="60" t="str">
        <f>IF(O1618="","",A1618)</f>
        <v/>
      </c>
      <c r="M1618" s="60" t="str">
        <f>IF(O1618="","",(VLOOKUP(A1618,A1618:E8602,5,FALSE)))</f>
        <v/>
      </c>
      <c r="N1618" s="60" t="str">
        <f t="shared" ref="N1618:N1681" si="103">IF(L1618="","",I1618)</f>
        <v/>
      </c>
      <c r="O1618" s="60" t="str">
        <f t="shared" si="101"/>
        <v/>
      </c>
      <c r="P1618" s="103">
        <f t="shared" ref="P1618:P1681" si="104">IF(A1618=A1617,ABS(C1618-C1617)*1000,"")</f>
        <v>22.980000000003997</v>
      </c>
      <c r="Q1618" s="58"/>
      <c r="R1618" s="58"/>
      <c r="S1618" s="102"/>
    </row>
    <row r="1619" spans="1:19" ht="12.5" customHeight="1" x14ac:dyDescent="0.35">
      <c r="A1619" s="2">
        <v>35</v>
      </c>
      <c r="B1619" s="2" t="s">
        <v>117</v>
      </c>
      <c r="C1619" s="67">
        <v>81.04401</v>
      </c>
      <c r="D1619" t="s">
        <v>65</v>
      </c>
      <c r="E1619" s="2" t="s">
        <v>57</v>
      </c>
      <c r="F1619" s="2" t="s">
        <v>118</v>
      </c>
      <c r="G1619" s="2">
        <v>-95.28</v>
      </c>
      <c r="I1619" s="60" t="str">
        <f t="shared" si="102"/>
        <v/>
      </c>
      <c r="J1619" s="60" t="str">
        <f>IF(OR(I1619="",I1620="",I1621=""),"",(AVERAGEIF(A1619:A$10000,A1619,I1619:I$10000)))</f>
        <v/>
      </c>
      <c r="K1619" s="60"/>
      <c r="L1619" s="55" t="str">
        <f>IF(O1619="","",A1619)</f>
        <v/>
      </c>
      <c r="M1619" s="60" t="str">
        <f>IF(O1619="","",(VLOOKUP(A1619,A1619:E8603,5,FALSE)))</f>
        <v/>
      </c>
      <c r="N1619" s="55" t="str">
        <f t="shared" si="103"/>
        <v/>
      </c>
      <c r="O1619" s="55" t="str">
        <f t="shared" si="101"/>
        <v/>
      </c>
      <c r="P1619" s="104">
        <f t="shared" si="104"/>
        <v>22.599999999997067</v>
      </c>
      <c r="Q1619" s="58"/>
      <c r="R1619" s="58"/>
      <c r="S1619" s="102"/>
    </row>
    <row r="1620" spans="1:19" ht="12.5" customHeight="1" x14ac:dyDescent="0.35">
      <c r="A1620" s="60">
        <v>35</v>
      </c>
      <c r="B1620" s="60" t="s">
        <v>117</v>
      </c>
      <c r="C1620" s="68">
        <v>81.067250000000001</v>
      </c>
      <c r="D1620" s="58" t="s">
        <v>65</v>
      </c>
      <c r="E1620" s="60" t="s">
        <v>57</v>
      </c>
      <c r="F1620" s="60" t="s">
        <v>118</v>
      </c>
      <c r="G1620" s="60">
        <v>-95.02</v>
      </c>
      <c r="H1620" s="60"/>
      <c r="I1620" s="60" t="str">
        <f t="shared" si="102"/>
        <v/>
      </c>
      <c r="J1620" s="60" t="str">
        <f>IF(OR(I1620="",I1621="",I1622=""),"",(AVERAGEIF(A1620:A$10000,A1620,I1620:I$10000)))</f>
        <v/>
      </c>
      <c r="K1620" s="60"/>
      <c r="L1620" s="60" t="str">
        <f>IF(O1620="","",A1620)</f>
        <v/>
      </c>
      <c r="M1620" s="60" t="str">
        <f>IF(O1620="","",(VLOOKUP(A1620,A1620:E8604,5,FALSE)))</f>
        <v/>
      </c>
      <c r="N1620" s="60" t="str">
        <f t="shared" si="103"/>
        <v/>
      </c>
      <c r="O1620" s="60" t="str">
        <f t="shared" si="101"/>
        <v/>
      </c>
      <c r="P1620" s="103">
        <f t="shared" si="104"/>
        <v>23.24000000000126</v>
      </c>
      <c r="Q1620" s="58"/>
      <c r="R1620" s="58"/>
      <c r="S1620" s="102"/>
    </row>
    <row r="1621" spans="1:19" ht="12.5" customHeight="1" x14ac:dyDescent="0.35">
      <c r="A1621" s="2">
        <v>35</v>
      </c>
      <c r="B1621" s="2" t="s">
        <v>117</v>
      </c>
      <c r="C1621" s="67">
        <v>81.09196</v>
      </c>
      <c r="D1621" t="s">
        <v>65</v>
      </c>
      <c r="E1621" s="2" t="s">
        <v>57</v>
      </c>
      <c r="F1621" s="2" t="s">
        <v>118</v>
      </c>
      <c r="G1621" s="2">
        <v>-90.41</v>
      </c>
      <c r="I1621" s="60" t="str">
        <f t="shared" si="102"/>
        <v/>
      </c>
      <c r="J1621" s="60" t="str">
        <f>IF(OR(I1621="",I1622="",I1623=""),"",(AVERAGEIF(A1621:A$10000,A1621,I1621:I$10000)))</f>
        <v/>
      </c>
      <c r="K1621" s="60"/>
      <c r="L1621" s="55" t="str">
        <f>IF(O1621="","",A1621)</f>
        <v/>
      </c>
      <c r="M1621" s="60" t="str">
        <f>IF(O1621="","",(VLOOKUP(A1621,A1621:E8605,5,FALSE)))</f>
        <v/>
      </c>
      <c r="N1621" s="55" t="str">
        <f t="shared" si="103"/>
        <v/>
      </c>
      <c r="O1621" s="55" t="str">
        <f t="shared" si="101"/>
        <v/>
      </c>
      <c r="P1621" s="104">
        <f t="shared" si="104"/>
        <v>24.7099999999989</v>
      </c>
      <c r="Q1621" s="58"/>
      <c r="R1621" s="58"/>
      <c r="S1621" s="102"/>
    </row>
    <row r="1622" spans="1:19" ht="12.5" customHeight="1" x14ac:dyDescent="0.35">
      <c r="A1622" s="60">
        <v>35</v>
      </c>
      <c r="B1622" s="60" t="s">
        <v>117</v>
      </c>
      <c r="C1622" s="68">
        <v>81.117450000000005</v>
      </c>
      <c r="D1622" s="58" t="s">
        <v>65</v>
      </c>
      <c r="E1622" s="60" t="s">
        <v>57</v>
      </c>
      <c r="F1622" s="60" t="s">
        <v>118</v>
      </c>
      <c r="G1622" s="60">
        <v>-94.77</v>
      </c>
      <c r="H1622" s="60"/>
      <c r="I1622" s="60" t="str">
        <f t="shared" si="102"/>
        <v/>
      </c>
      <c r="J1622" s="60" t="str">
        <f>IF(OR(I1622="",I1623="",I1624=""),"",(AVERAGEIF(A1622:A$10000,A1622,I1622:I$10000)))</f>
        <v/>
      </c>
      <c r="K1622" s="60"/>
      <c r="L1622" s="60" t="str">
        <f>IF(O1622="","",A1622)</f>
        <v/>
      </c>
      <c r="M1622" s="60" t="str">
        <f>IF(O1622="","",(VLOOKUP(A1622,A1622:E8606,5,FALSE)))</f>
        <v/>
      </c>
      <c r="N1622" s="60" t="str">
        <f t="shared" si="103"/>
        <v/>
      </c>
      <c r="O1622" s="60" t="str">
        <f t="shared" si="101"/>
        <v/>
      </c>
      <c r="P1622" s="103">
        <f t="shared" si="104"/>
        <v>25.490000000004898</v>
      </c>
      <c r="Q1622" s="58"/>
      <c r="R1622" s="58"/>
      <c r="S1622" s="102"/>
    </row>
    <row r="1623" spans="1:19" ht="12.5" customHeight="1" x14ac:dyDescent="0.35">
      <c r="A1623" s="2">
        <v>35</v>
      </c>
      <c r="B1623" s="2" t="s">
        <v>117</v>
      </c>
      <c r="C1623" s="67">
        <v>81.141379999999998</v>
      </c>
      <c r="D1623" t="s">
        <v>65</v>
      </c>
      <c r="E1623" s="2" t="s">
        <v>57</v>
      </c>
      <c r="F1623" s="2" t="s">
        <v>118</v>
      </c>
      <c r="G1623" s="2">
        <v>-92.89</v>
      </c>
      <c r="I1623" s="60" t="str">
        <f t="shared" si="102"/>
        <v/>
      </c>
      <c r="J1623" s="60" t="str">
        <f>IF(OR(I1623="",I1624="",I1625=""),"",(AVERAGEIF(A1623:A$10000,A1623,I1623:I$10000)))</f>
        <v/>
      </c>
      <c r="K1623" s="60"/>
      <c r="L1623" s="55" t="str">
        <f>IF(O1623="","",A1623)</f>
        <v/>
      </c>
      <c r="M1623" s="60" t="str">
        <f>IF(O1623="","",(VLOOKUP(A1623,A1623:E8607,5,FALSE)))</f>
        <v/>
      </c>
      <c r="N1623" s="55" t="str">
        <f t="shared" si="103"/>
        <v/>
      </c>
      <c r="O1623" s="55" t="str">
        <f t="shared" si="101"/>
        <v/>
      </c>
      <c r="P1623" s="104">
        <f t="shared" si="104"/>
        <v>23.929999999992901</v>
      </c>
      <c r="Q1623" s="58"/>
      <c r="R1623" s="58"/>
      <c r="S1623" s="102"/>
    </row>
    <row r="1624" spans="1:19" ht="12.5" customHeight="1" x14ac:dyDescent="0.35">
      <c r="A1624" s="60">
        <v>35</v>
      </c>
      <c r="B1624" s="60" t="s">
        <v>117</v>
      </c>
      <c r="C1624" s="68">
        <v>81.174430000000001</v>
      </c>
      <c r="D1624" s="58" t="s">
        <v>65</v>
      </c>
      <c r="E1624" s="60" t="s">
        <v>57</v>
      </c>
      <c r="F1624" s="60" t="s">
        <v>118</v>
      </c>
      <c r="G1624" s="60">
        <v>-93.81</v>
      </c>
      <c r="H1624" s="60"/>
      <c r="I1624" s="60" t="str">
        <f t="shared" si="102"/>
        <v/>
      </c>
      <c r="J1624" s="60" t="str">
        <f>IF(OR(I1624="",I1625="",I1626=""),"",(AVERAGEIF(A1624:A$10000,A1624,I1624:I$10000)))</f>
        <v/>
      </c>
      <c r="K1624" s="60"/>
      <c r="L1624" s="60" t="str">
        <f>IF(O1624="","",A1624)</f>
        <v/>
      </c>
      <c r="M1624" s="60" t="str">
        <f>IF(O1624="","",(VLOOKUP(A1624,A1624:E8608,5,FALSE)))</f>
        <v/>
      </c>
      <c r="N1624" s="60" t="str">
        <f t="shared" si="103"/>
        <v/>
      </c>
      <c r="O1624" s="60" t="str">
        <f t="shared" si="101"/>
        <v/>
      </c>
      <c r="P1624" s="103">
        <f t="shared" si="104"/>
        <v>33.05000000000291</v>
      </c>
      <c r="Q1624" s="58"/>
      <c r="R1624" s="58"/>
      <c r="S1624" s="102"/>
    </row>
    <row r="1625" spans="1:19" ht="12.5" customHeight="1" x14ac:dyDescent="0.35">
      <c r="A1625" s="2">
        <v>35</v>
      </c>
      <c r="B1625" s="2" t="s">
        <v>117</v>
      </c>
      <c r="C1625" s="67">
        <v>81.200850000000003</v>
      </c>
      <c r="D1625" t="s">
        <v>65</v>
      </c>
      <c r="E1625" s="2" t="s">
        <v>57</v>
      </c>
      <c r="F1625" s="2" t="s">
        <v>118</v>
      </c>
      <c r="G1625" s="2">
        <v>-90.8</v>
      </c>
      <c r="I1625" s="60" t="str">
        <f t="shared" si="102"/>
        <v/>
      </c>
      <c r="J1625" s="60" t="str">
        <f>IF(OR(I1625="",I1626="",I1627=""),"",(AVERAGEIF(A1625:A$10000,A1625,I1625:I$10000)))</f>
        <v/>
      </c>
      <c r="K1625" s="60"/>
      <c r="L1625" s="55" t="str">
        <f>IF(O1625="","",A1625)</f>
        <v/>
      </c>
      <c r="M1625" s="60" t="str">
        <f>IF(O1625="","",(VLOOKUP(A1625,A1625:E8609,5,FALSE)))</f>
        <v/>
      </c>
      <c r="N1625" s="55" t="str">
        <f t="shared" si="103"/>
        <v/>
      </c>
      <c r="O1625" s="55" t="str">
        <f t="shared" si="101"/>
        <v/>
      </c>
      <c r="P1625" s="104">
        <f t="shared" si="104"/>
        <v>26.420000000001664</v>
      </c>
      <c r="Q1625" s="58"/>
      <c r="R1625" s="58"/>
      <c r="S1625" s="102"/>
    </row>
    <row r="1626" spans="1:19" ht="12.5" customHeight="1" x14ac:dyDescent="0.35">
      <c r="A1626" s="60">
        <v>35</v>
      </c>
      <c r="B1626" s="60" t="s">
        <v>117</v>
      </c>
      <c r="C1626" s="68">
        <v>81.227350000000001</v>
      </c>
      <c r="D1626" s="58" t="s">
        <v>65</v>
      </c>
      <c r="E1626" s="60" t="s">
        <v>57</v>
      </c>
      <c r="F1626" s="60" t="s">
        <v>118</v>
      </c>
      <c r="G1626" s="60">
        <v>-63.24</v>
      </c>
      <c r="H1626" s="60"/>
      <c r="I1626" s="60">
        <f t="shared" si="102"/>
        <v>-63.24</v>
      </c>
      <c r="J1626" s="60">
        <f>IF(OR(I1626="",I1627="",I1628=""),"",(AVERAGEIF(A1626:A$10000,A1626,I1626:I$10000)))</f>
        <v>-4.4895945945945943</v>
      </c>
      <c r="K1626" s="60"/>
      <c r="L1626" s="60">
        <f>IF(O1626="","",A1626)</f>
        <v>35</v>
      </c>
      <c r="M1626" s="60" t="str">
        <f>IF(O1626="","",(VLOOKUP(A1626,A1626:E8610,5,FALSE)))</f>
        <v>TaskA</v>
      </c>
      <c r="N1626" s="60">
        <f t="shared" si="103"/>
        <v>-63.24</v>
      </c>
      <c r="O1626" s="60">
        <f t="shared" ref="O1626:O1689" si="105">IF(J1626="","",IF(AND(J1625="",J1624="",J1623=""),C1626,""))</f>
        <v>81.227350000000001</v>
      </c>
      <c r="P1626" s="103">
        <f t="shared" si="104"/>
        <v>26.499999999998636</v>
      </c>
      <c r="Q1626" s="58"/>
      <c r="R1626" s="58"/>
      <c r="S1626" s="102"/>
    </row>
    <row r="1627" spans="1:19" ht="12.5" customHeight="1" x14ac:dyDescent="0.35">
      <c r="A1627" s="2">
        <v>35</v>
      </c>
      <c r="B1627" s="2" t="s">
        <v>117</v>
      </c>
      <c r="C1627" s="67">
        <v>81.259219999999999</v>
      </c>
      <c r="D1627" t="s">
        <v>65</v>
      </c>
      <c r="E1627" s="2" t="s">
        <v>57</v>
      </c>
      <c r="F1627" s="2" t="s">
        <v>118</v>
      </c>
      <c r="G1627" s="2">
        <v>-59.46</v>
      </c>
      <c r="I1627" s="60">
        <f t="shared" si="102"/>
        <v>-59.46</v>
      </c>
      <c r="J1627" s="60">
        <f>IF(OR(I1627="",I1628="",I1629=""),"",(AVERAGEIF(A1627:A$10000,A1627,I1627:I$10000)))</f>
        <v>-3.6847945205479453</v>
      </c>
      <c r="K1627" s="60"/>
      <c r="L1627" s="55" t="str">
        <f>IF(O1627="","",A1627)</f>
        <v/>
      </c>
      <c r="M1627" s="60" t="str">
        <f>IF(O1627="","",(VLOOKUP(A1627,A1627:E8611,5,FALSE)))</f>
        <v/>
      </c>
      <c r="N1627" s="55" t="str">
        <f t="shared" si="103"/>
        <v/>
      </c>
      <c r="O1627" s="55" t="str">
        <f t="shared" si="105"/>
        <v/>
      </c>
      <c r="P1627" s="104">
        <f t="shared" si="104"/>
        <v>31.869999999997844</v>
      </c>
      <c r="Q1627" s="58"/>
      <c r="R1627" s="58"/>
      <c r="S1627" s="102"/>
    </row>
    <row r="1628" spans="1:19" ht="12.5" customHeight="1" x14ac:dyDescent="0.35">
      <c r="A1628" s="60">
        <v>35</v>
      </c>
      <c r="B1628" s="60" t="s">
        <v>117</v>
      </c>
      <c r="C1628" s="68">
        <v>81.291849999999997</v>
      </c>
      <c r="D1628" s="58" t="s">
        <v>65</v>
      </c>
      <c r="E1628" s="60" t="s">
        <v>57</v>
      </c>
      <c r="F1628" s="60" t="s">
        <v>118</v>
      </c>
      <c r="G1628" s="60">
        <v>-54.3</v>
      </c>
      <c r="H1628" s="60"/>
      <c r="I1628" s="60">
        <f t="shared" si="102"/>
        <v>-54.3</v>
      </c>
      <c r="J1628" s="60">
        <f>IF(OR(I1628="",I1629="",I1630=""),"",(AVERAGEIF(A1628:A$10000,A1628,I1628:I$10000)))</f>
        <v>-2.9101388888888891</v>
      </c>
      <c r="K1628" s="60"/>
      <c r="L1628" s="60" t="str">
        <f>IF(O1628="","",A1628)</f>
        <v/>
      </c>
      <c r="M1628" s="60" t="str">
        <f>IF(O1628="","",(VLOOKUP(A1628,A1628:E8612,5,FALSE)))</f>
        <v/>
      </c>
      <c r="N1628" s="60" t="str">
        <f t="shared" si="103"/>
        <v/>
      </c>
      <c r="O1628" s="60" t="str">
        <f t="shared" si="105"/>
        <v/>
      </c>
      <c r="P1628" s="103">
        <f t="shared" si="104"/>
        <v>32.629999999997494</v>
      </c>
      <c r="Q1628" s="58"/>
      <c r="R1628" s="58"/>
      <c r="S1628" s="102"/>
    </row>
    <row r="1629" spans="1:19" ht="12.5" customHeight="1" x14ac:dyDescent="0.35">
      <c r="A1629" s="2">
        <v>35</v>
      </c>
      <c r="B1629" s="2" t="s">
        <v>117</v>
      </c>
      <c r="C1629" s="67">
        <v>81.31644</v>
      </c>
      <c r="D1629" t="s">
        <v>65</v>
      </c>
      <c r="E1629" s="2" t="s">
        <v>57</v>
      </c>
      <c r="F1629" s="2" t="s">
        <v>118</v>
      </c>
      <c r="G1629" s="2">
        <v>-50.09</v>
      </c>
      <c r="I1629" s="60">
        <f t="shared" si="102"/>
        <v>-50.09</v>
      </c>
      <c r="J1629" s="60">
        <f>IF(OR(I1629="",I1630="",I1631=""),"",(AVERAGEIF(A1629:A$10000,A1629,I1629:I$10000)))</f>
        <v>-2.1863380281690143</v>
      </c>
      <c r="K1629" s="60"/>
      <c r="L1629" s="55" t="str">
        <f>IF(O1629="","",A1629)</f>
        <v/>
      </c>
      <c r="M1629" s="60" t="str">
        <f>IF(O1629="","",(VLOOKUP(A1629,A1629:E8613,5,FALSE)))</f>
        <v/>
      </c>
      <c r="N1629" s="55" t="str">
        <f t="shared" si="103"/>
        <v/>
      </c>
      <c r="O1629" s="55" t="str">
        <f t="shared" si="105"/>
        <v/>
      </c>
      <c r="P1629" s="104">
        <f t="shared" si="104"/>
        <v>24.590000000003442</v>
      </c>
      <c r="Q1629" s="58"/>
      <c r="R1629" s="58"/>
      <c r="S1629" s="102"/>
    </row>
    <row r="1630" spans="1:19" ht="12.5" customHeight="1" x14ac:dyDescent="0.35">
      <c r="A1630" s="60">
        <v>35</v>
      </c>
      <c r="B1630" s="60" t="s">
        <v>117</v>
      </c>
      <c r="C1630" s="68">
        <v>81.403919999999999</v>
      </c>
      <c r="D1630" s="58" t="s">
        <v>65</v>
      </c>
      <c r="E1630" s="60" t="s">
        <v>57</v>
      </c>
      <c r="F1630" s="60" t="s">
        <v>118</v>
      </c>
      <c r="G1630" s="60">
        <v>-53.24</v>
      </c>
      <c r="H1630" s="60"/>
      <c r="I1630" s="60">
        <f t="shared" si="102"/>
        <v>-53.24</v>
      </c>
      <c r="J1630" s="60" t="str">
        <f>IF(OR(I1630="",I1631="",I1632=""),"",(AVERAGEIF(A1630:A$10000,A1630,I1630:I$10000)))</f>
        <v/>
      </c>
      <c r="K1630" s="60"/>
      <c r="L1630" s="60" t="str">
        <f>IF(O1630="","",A1630)</f>
        <v/>
      </c>
      <c r="M1630" s="60" t="str">
        <f>IF(O1630="","",(VLOOKUP(A1630,A1630:E8614,5,FALSE)))</f>
        <v/>
      </c>
      <c r="N1630" s="60" t="str">
        <f t="shared" si="103"/>
        <v/>
      </c>
      <c r="O1630" s="60" t="str">
        <f t="shared" si="105"/>
        <v/>
      </c>
      <c r="P1630" s="103">
        <f t="shared" si="104"/>
        <v>87.479999999999336</v>
      </c>
      <c r="Q1630" s="58"/>
      <c r="R1630" s="58"/>
      <c r="S1630" s="102"/>
    </row>
    <row r="1631" spans="1:19" ht="12.5" customHeight="1" x14ac:dyDescent="0.35">
      <c r="A1631" s="2">
        <v>35</v>
      </c>
      <c r="B1631" s="2" t="s">
        <v>117</v>
      </c>
      <c r="C1631" s="67">
        <v>81.518280000000004</v>
      </c>
      <c r="D1631" t="s">
        <v>65</v>
      </c>
      <c r="E1631" s="2" t="s">
        <v>57</v>
      </c>
      <c r="F1631" s="2" t="s">
        <v>118</v>
      </c>
      <c r="G1631" s="2">
        <v>-51.9</v>
      </c>
      <c r="I1631" s="60">
        <f t="shared" si="102"/>
        <v>-51.9</v>
      </c>
      <c r="J1631" s="60" t="str">
        <f>IF(OR(I1631="",I1632="",I1633=""),"",(AVERAGEIF(A1631:A$10000,A1631,I1631:I$10000)))</f>
        <v/>
      </c>
      <c r="K1631" s="60"/>
      <c r="L1631" s="55" t="str">
        <f>IF(O1631="","",A1631)</f>
        <v/>
      </c>
      <c r="M1631" s="60" t="str">
        <f>IF(O1631="","",(VLOOKUP(A1631,A1631:E8615,5,FALSE)))</f>
        <v/>
      </c>
      <c r="N1631" s="55" t="str">
        <f t="shared" si="103"/>
        <v/>
      </c>
      <c r="O1631" s="55" t="str">
        <f t="shared" si="105"/>
        <v/>
      </c>
      <c r="P1631" s="104">
        <f t="shared" si="104"/>
        <v>114.3600000000049</v>
      </c>
      <c r="Q1631" s="58"/>
      <c r="R1631" s="58"/>
      <c r="S1631" s="102"/>
    </row>
    <row r="1632" spans="1:19" ht="12.5" customHeight="1" x14ac:dyDescent="0.35">
      <c r="A1632" s="60">
        <v>36</v>
      </c>
      <c r="B1632" s="60" t="s">
        <v>117</v>
      </c>
      <c r="C1632" s="68">
        <v>82.563230000000004</v>
      </c>
      <c r="D1632" s="58" t="s">
        <v>65</v>
      </c>
      <c r="E1632" s="60" t="s">
        <v>57</v>
      </c>
      <c r="F1632" s="60" t="s">
        <v>118</v>
      </c>
      <c r="G1632" s="60">
        <v>-94.28</v>
      </c>
      <c r="H1632" s="60"/>
      <c r="I1632" s="60" t="str">
        <f t="shared" si="102"/>
        <v/>
      </c>
      <c r="J1632" s="60" t="str">
        <f>IF(OR(I1632="",I1633="",I1634=""),"",(AVERAGEIF(A1632:A$10000,A1632,I1632:I$10000)))</f>
        <v/>
      </c>
      <c r="K1632" s="60"/>
      <c r="L1632" s="60" t="str">
        <f>IF(O1632="","",A1632)</f>
        <v/>
      </c>
      <c r="M1632" s="60" t="str">
        <f>IF(O1632="","",(VLOOKUP(A1632,A1632:E8616,5,FALSE)))</f>
        <v/>
      </c>
      <c r="N1632" s="60" t="str">
        <f t="shared" si="103"/>
        <v/>
      </c>
      <c r="O1632" s="60" t="str">
        <f t="shared" si="105"/>
        <v/>
      </c>
      <c r="P1632" s="103" t="str">
        <f t="shared" si="104"/>
        <v/>
      </c>
      <c r="Q1632" s="58"/>
      <c r="R1632" s="58"/>
      <c r="S1632" s="102"/>
    </row>
    <row r="1633" spans="1:19" ht="12.5" customHeight="1" x14ac:dyDescent="0.35">
      <c r="A1633" s="2">
        <v>36</v>
      </c>
      <c r="B1633" s="2" t="s">
        <v>117</v>
      </c>
      <c r="C1633" s="67">
        <v>82.593879999999999</v>
      </c>
      <c r="D1633" t="s">
        <v>65</v>
      </c>
      <c r="E1633" s="2" t="s">
        <v>57</v>
      </c>
      <c r="F1633" s="2" t="s">
        <v>118</v>
      </c>
      <c r="G1633" s="2">
        <v>-94.4</v>
      </c>
      <c r="I1633" s="60" t="str">
        <f t="shared" si="102"/>
        <v/>
      </c>
      <c r="J1633" s="60" t="str">
        <f>IF(OR(I1633="",I1634="",I1635=""),"",(AVERAGEIF(A1633:A$10000,A1633,I1633:I$10000)))</f>
        <v/>
      </c>
      <c r="K1633" s="60"/>
      <c r="L1633" s="55" t="str">
        <f>IF(O1633="","",A1633)</f>
        <v/>
      </c>
      <c r="M1633" s="60" t="str">
        <f>IF(O1633="","",(VLOOKUP(A1633,A1633:E8617,5,FALSE)))</f>
        <v/>
      </c>
      <c r="N1633" s="55" t="str">
        <f t="shared" si="103"/>
        <v/>
      </c>
      <c r="O1633" s="55" t="str">
        <f t="shared" si="105"/>
        <v/>
      </c>
      <c r="P1633" s="104">
        <f t="shared" si="104"/>
        <v>30.649999999994293</v>
      </c>
      <c r="Q1633" s="58"/>
      <c r="R1633" s="58"/>
      <c r="S1633" s="102"/>
    </row>
    <row r="1634" spans="1:19" ht="12.5" customHeight="1" x14ac:dyDescent="0.35">
      <c r="A1634" s="60">
        <v>36</v>
      </c>
      <c r="B1634" s="60" t="s">
        <v>117</v>
      </c>
      <c r="C1634" s="68">
        <v>82.628950000000003</v>
      </c>
      <c r="D1634" s="58" t="s">
        <v>65</v>
      </c>
      <c r="E1634" s="60" t="s">
        <v>57</v>
      </c>
      <c r="F1634" s="60" t="s">
        <v>118</v>
      </c>
      <c r="G1634" s="60">
        <v>-95.02</v>
      </c>
      <c r="H1634" s="60"/>
      <c r="I1634" s="60" t="str">
        <f t="shared" si="102"/>
        <v/>
      </c>
      <c r="J1634" s="60" t="str">
        <f>IF(OR(I1634="",I1635="",I1636=""),"",(AVERAGEIF(A1634:A$10000,A1634,I1634:I$10000)))</f>
        <v/>
      </c>
      <c r="K1634" s="60"/>
      <c r="L1634" s="60" t="str">
        <f>IF(O1634="","",A1634)</f>
        <v/>
      </c>
      <c r="M1634" s="60" t="str">
        <f>IF(O1634="","",(VLOOKUP(A1634,A1634:E8618,5,FALSE)))</f>
        <v/>
      </c>
      <c r="N1634" s="60" t="str">
        <f t="shared" si="103"/>
        <v/>
      </c>
      <c r="O1634" s="60" t="str">
        <f t="shared" si="105"/>
        <v/>
      </c>
      <c r="P1634" s="103">
        <f t="shared" si="104"/>
        <v>35.070000000004597</v>
      </c>
      <c r="Q1634" s="58"/>
      <c r="R1634" s="58"/>
      <c r="S1634" s="102"/>
    </row>
    <row r="1635" spans="1:19" ht="12.5" customHeight="1" x14ac:dyDescent="0.35">
      <c r="A1635" s="2">
        <v>36</v>
      </c>
      <c r="B1635" s="2" t="s">
        <v>117</v>
      </c>
      <c r="C1635" s="67">
        <v>82.661389999999997</v>
      </c>
      <c r="D1635" t="s">
        <v>65</v>
      </c>
      <c r="E1635" s="2" t="s">
        <v>57</v>
      </c>
      <c r="F1635" s="2" t="s">
        <v>118</v>
      </c>
      <c r="G1635" s="2">
        <v>-94.77</v>
      </c>
      <c r="I1635" s="60" t="str">
        <f t="shared" si="102"/>
        <v/>
      </c>
      <c r="J1635" s="60" t="str">
        <f>IF(OR(I1635="",I1636="",I1637=""),"",(AVERAGEIF(A1635:A$10000,A1635,I1635:I$10000)))</f>
        <v/>
      </c>
      <c r="K1635" s="60"/>
      <c r="L1635" s="55" t="str">
        <f>IF(O1635="","",A1635)</f>
        <v/>
      </c>
      <c r="M1635" s="60" t="str">
        <f>IF(O1635="","",(VLOOKUP(A1635,A1635:E8619,5,FALSE)))</f>
        <v/>
      </c>
      <c r="N1635" s="55" t="str">
        <f t="shared" si="103"/>
        <v/>
      </c>
      <c r="O1635" s="55" t="str">
        <f t="shared" si="105"/>
        <v/>
      </c>
      <c r="P1635" s="104">
        <f t="shared" si="104"/>
        <v>32.439999999994029</v>
      </c>
      <c r="Q1635" s="58"/>
      <c r="R1635" s="58"/>
      <c r="S1635" s="102"/>
    </row>
    <row r="1636" spans="1:19" ht="12.5" customHeight="1" x14ac:dyDescent="0.35">
      <c r="A1636" s="60">
        <v>36</v>
      </c>
      <c r="B1636" s="60" t="s">
        <v>117</v>
      </c>
      <c r="C1636" s="68">
        <v>82.716549999999998</v>
      </c>
      <c r="D1636" s="58" t="s">
        <v>65</v>
      </c>
      <c r="E1636" s="60" t="s">
        <v>57</v>
      </c>
      <c r="F1636" s="60" t="s">
        <v>118</v>
      </c>
      <c r="G1636" s="60">
        <v>-97.31</v>
      </c>
      <c r="H1636" s="60"/>
      <c r="I1636" s="60" t="str">
        <f t="shared" si="102"/>
        <v/>
      </c>
      <c r="J1636" s="60" t="str">
        <f>IF(OR(I1636="",I1637="",I1638=""),"",(AVERAGEIF(A1636:A$10000,A1636,I1636:I$10000)))</f>
        <v/>
      </c>
      <c r="K1636" s="60"/>
      <c r="L1636" s="60" t="str">
        <f>IF(O1636="","",A1636)</f>
        <v/>
      </c>
      <c r="M1636" s="60" t="str">
        <f>IF(O1636="","",(VLOOKUP(A1636,A1636:E8620,5,FALSE)))</f>
        <v/>
      </c>
      <c r="N1636" s="60" t="str">
        <f t="shared" si="103"/>
        <v/>
      </c>
      <c r="O1636" s="60" t="str">
        <f t="shared" si="105"/>
        <v/>
      </c>
      <c r="P1636" s="103">
        <f t="shared" si="104"/>
        <v>55.160000000000764</v>
      </c>
      <c r="Q1636" s="58"/>
      <c r="R1636" s="58"/>
      <c r="S1636" s="102"/>
    </row>
    <row r="1637" spans="1:19" ht="12.5" customHeight="1" x14ac:dyDescent="0.35">
      <c r="A1637" s="2">
        <v>36</v>
      </c>
      <c r="B1637" s="2" t="s">
        <v>117</v>
      </c>
      <c r="C1637" s="67">
        <v>82.752009999999999</v>
      </c>
      <c r="D1637" t="s">
        <v>65</v>
      </c>
      <c r="E1637" s="2" t="s">
        <v>57</v>
      </c>
      <c r="F1637" s="2" t="s">
        <v>118</v>
      </c>
      <c r="G1637" s="2">
        <v>-87.16</v>
      </c>
      <c r="I1637" s="60" t="str">
        <f t="shared" si="102"/>
        <v/>
      </c>
      <c r="J1637" s="60" t="str">
        <f>IF(OR(I1637="",I1638="",I1639=""),"",(AVERAGEIF(A1637:A$10000,A1637,I1637:I$10000)))</f>
        <v/>
      </c>
      <c r="K1637" s="60"/>
      <c r="L1637" s="55" t="str">
        <f>IF(O1637="","",A1637)</f>
        <v/>
      </c>
      <c r="M1637" s="60" t="str">
        <f>IF(O1637="","",(VLOOKUP(A1637,A1637:E8621,5,FALSE)))</f>
        <v/>
      </c>
      <c r="N1637" s="55" t="str">
        <f t="shared" si="103"/>
        <v/>
      </c>
      <c r="O1637" s="55" t="str">
        <f t="shared" si="105"/>
        <v/>
      </c>
      <c r="P1637" s="104">
        <f t="shared" si="104"/>
        <v>35.460000000000491</v>
      </c>
      <c r="Q1637" s="58"/>
      <c r="R1637" s="58"/>
      <c r="S1637" s="102"/>
    </row>
    <row r="1638" spans="1:19" ht="12.5" customHeight="1" x14ac:dyDescent="0.35">
      <c r="A1638" s="60">
        <v>36</v>
      </c>
      <c r="B1638" s="60" t="s">
        <v>117</v>
      </c>
      <c r="C1638" s="68">
        <v>82.78313</v>
      </c>
      <c r="D1638" s="58" t="s">
        <v>65</v>
      </c>
      <c r="E1638" s="60" t="s">
        <v>57</v>
      </c>
      <c r="F1638" s="60" t="s">
        <v>118</v>
      </c>
      <c r="G1638" s="60">
        <v>-90.5</v>
      </c>
      <c r="H1638" s="60"/>
      <c r="I1638" s="60" t="str">
        <f t="shared" si="102"/>
        <v/>
      </c>
      <c r="J1638" s="60" t="str">
        <f>IF(OR(I1638="",I1639="",I1640=""),"",(AVERAGEIF(A1638:A$10000,A1638,I1638:I$10000)))</f>
        <v/>
      </c>
      <c r="K1638" s="60"/>
      <c r="L1638" s="60" t="str">
        <f>IF(O1638="","",A1638)</f>
        <v/>
      </c>
      <c r="M1638" s="60" t="str">
        <f>IF(O1638="","",(VLOOKUP(A1638,A1638:E8622,5,FALSE)))</f>
        <v/>
      </c>
      <c r="N1638" s="60" t="str">
        <f t="shared" si="103"/>
        <v/>
      </c>
      <c r="O1638" s="60" t="str">
        <f t="shared" si="105"/>
        <v/>
      </c>
      <c r="P1638" s="103">
        <f t="shared" si="104"/>
        <v>31.120000000001369</v>
      </c>
      <c r="Q1638" s="58"/>
      <c r="R1638" s="58"/>
      <c r="S1638" s="102"/>
    </row>
    <row r="1639" spans="1:19" ht="12.5" customHeight="1" x14ac:dyDescent="0.35">
      <c r="A1639" s="2">
        <v>36</v>
      </c>
      <c r="B1639" s="2" t="s">
        <v>117</v>
      </c>
      <c r="C1639" s="67">
        <v>82.804820000000007</v>
      </c>
      <c r="D1639" t="s">
        <v>65</v>
      </c>
      <c r="E1639" s="2" t="s">
        <v>57</v>
      </c>
      <c r="F1639" s="2" t="s">
        <v>118</v>
      </c>
      <c r="G1639" s="2">
        <v>-95.15</v>
      </c>
      <c r="I1639" s="60" t="str">
        <f t="shared" si="102"/>
        <v/>
      </c>
      <c r="J1639" s="60" t="str">
        <f>IF(OR(I1639="",I1640="",I1641=""),"",(AVERAGEIF(A1639:A$10000,A1639,I1639:I$10000)))</f>
        <v/>
      </c>
      <c r="K1639" s="60"/>
      <c r="L1639" s="55" t="str">
        <f>IF(O1639="","",A1639)</f>
        <v/>
      </c>
      <c r="M1639" s="60" t="str">
        <f>IF(O1639="","",(VLOOKUP(A1639,A1639:E8623,5,FALSE)))</f>
        <v/>
      </c>
      <c r="N1639" s="55" t="str">
        <f t="shared" si="103"/>
        <v/>
      </c>
      <c r="O1639" s="55" t="str">
        <f t="shared" si="105"/>
        <v/>
      </c>
      <c r="P1639" s="104">
        <f t="shared" si="104"/>
        <v>21.690000000006648</v>
      </c>
      <c r="Q1639" s="58"/>
      <c r="R1639" s="58"/>
      <c r="S1639" s="102"/>
    </row>
    <row r="1640" spans="1:19" ht="12.5" customHeight="1" x14ac:dyDescent="0.35">
      <c r="A1640" s="60">
        <v>36</v>
      </c>
      <c r="B1640" s="60" t="s">
        <v>117</v>
      </c>
      <c r="C1640" s="68">
        <v>82.827619999999996</v>
      </c>
      <c r="D1640" s="58" t="s">
        <v>65</v>
      </c>
      <c r="E1640" s="60" t="s">
        <v>57</v>
      </c>
      <c r="F1640" s="60" t="s">
        <v>118</v>
      </c>
      <c r="G1640" s="60">
        <v>-92.67</v>
      </c>
      <c r="H1640" s="60"/>
      <c r="I1640" s="60" t="str">
        <f t="shared" si="102"/>
        <v/>
      </c>
      <c r="J1640" s="60" t="str">
        <f>IF(OR(I1640="",I1641="",I1642=""),"",(AVERAGEIF(A1640:A$10000,A1640,I1640:I$10000)))</f>
        <v/>
      </c>
      <c r="K1640" s="60"/>
      <c r="L1640" s="60" t="str">
        <f>IF(O1640="","",A1640)</f>
        <v/>
      </c>
      <c r="M1640" s="60" t="str">
        <f>IF(O1640="","",(VLOOKUP(A1640,A1640:E8624,5,FALSE)))</f>
        <v/>
      </c>
      <c r="N1640" s="60" t="str">
        <f t="shared" si="103"/>
        <v/>
      </c>
      <c r="O1640" s="60" t="str">
        <f t="shared" si="105"/>
        <v/>
      </c>
      <c r="P1640" s="103">
        <f t="shared" si="104"/>
        <v>22.799999999989495</v>
      </c>
      <c r="Q1640" s="58"/>
      <c r="R1640" s="58"/>
      <c r="S1640" s="102"/>
    </row>
    <row r="1641" spans="1:19" ht="12.5" customHeight="1" x14ac:dyDescent="0.35">
      <c r="A1641" s="2">
        <v>36</v>
      </c>
      <c r="B1641" s="2" t="s">
        <v>117</v>
      </c>
      <c r="C1641" s="67">
        <v>82.850710000000007</v>
      </c>
      <c r="D1641" t="s">
        <v>65</v>
      </c>
      <c r="E1641" s="2" t="s">
        <v>57</v>
      </c>
      <c r="F1641" s="2" t="s">
        <v>118</v>
      </c>
      <c r="G1641" s="2">
        <v>-95.4</v>
      </c>
      <c r="I1641" s="60" t="str">
        <f t="shared" si="102"/>
        <v/>
      </c>
      <c r="J1641" s="60" t="str">
        <f>IF(OR(I1641="",I1642="",I1643=""),"",(AVERAGEIF(A1641:A$10000,A1641,I1641:I$10000)))</f>
        <v/>
      </c>
      <c r="K1641" s="60"/>
      <c r="L1641" s="55" t="str">
        <f>IF(O1641="","",A1641)</f>
        <v/>
      </c>
      <c r="M1641" s="60" t="str">
        <f>IF(O1641="","",(VLOOKUP(A1641,A1641:E8625,5,FALSE)))</f>
        <v/>
      </c>
      <c r="N1641" s="55" t="str">
        <f t="shared" si="103"/>
        <v/>
      </c>
      <c r="O1641" s="55" t="str">
        <f t="shared" si="105"/>
        <v/>
      </c>
      <c r="P1641" s="104">
        <f t="shared" si="104"/>
        <v>23.090000000010491</v>
      </c>
      <c r="Q1641" s="58"/>
      <c r="R1641" s="58"/>
      <c r="S1641" s="102"/>
    </row>
    <row r="1642" spans="1:19" ht="12.5" customHeight="1" x14ac:dyDescent="0.35">
      <c r="A1642" s="60">
        <v>36</v>
      </c>
      <c r="B1642" s="60" t="s">
        <v>117</v>
      </c>
      <c r="C1642" s="68">
        <v>82.876220000000004</v>
      </c>
      <c r="D1642" s="58" t="s">
        <v>65</v>
      </c>
      <c r="E1642" s="60" t="s">
        <v>57</v>
      </c>
      <c r="F1642" s="60" t="s">
        <v>118</v>
      </c>
      <c r="G1642" s="60">
        <v>-91.3</v>
      </c>
      <c r="H1642" s="60"/>
      <c r="I1642" s="60" t="str">
        <f t="shared" si="102"/>
        <v/>
      </c>
      <c r="J1642" s="60" t="str">
        <f>IF(OR(I1642="",I1643="",I1644=""),"",(AVERAGEIF(A1642:A$10000,A1642,I1642:I$10000)))</f>
        <v/>
      </c>
      <c r="K1642" s="60"/>
      <c r="L1642" s="60" t="str">
        <f>IF(O1642="","",A1642)</f>
        <v/>
      </c>
      <c r="M1642" s="60" t="str">
        <f>IF(O1642="","",(VLOOKUP(A1642,A1642:E8626,5,FALSE)))</f>
        <v/>
      </c>
      <c r="N1642" s="60" t="str">
        <f t="shared" si="103"/>
        <v/>
      </c>
      <c r="O1642" s="60" t="str">
        <f t="shared" si="105"/>
        <v/>
      </c>
      <c r="P1642" s="103">
        <f t="shared" si="104"/>
        <v>25.509999999997035</v>
      </c>
      <c r="Q1642" s="58"/>
      <c r="R1642" s="58"/>
      <c r="S1642" s="102"/>
    </row>
    <row r="1643" spans="1:19" ht="12.5" customHeight="1" x14ac:dyDescent="0.35">
      <c r="A1643" s="2">
        <v>36</v>
      </c>
      <c r="B1643" s="2" t="s">
        <v>117</v>
      </c>
      <c r="C1643" s="67">
        <v>82.898799999999994</v>
      </c>
      <c r="D1643" t="s">
        <v>65</v>
      </c>
      <c r="E1643" s="2" t="s">
        <v>57</v>
      </c>
      <c r="F1643" s="2" t="s">
        <v>118</v>
      </c>
      <c r="G1643" s="2">
        <v>-95.28</v>
      </c>
      <c r="I1643" s="60" t="str">
        <f t="shared" si="102"/>
        <v/>
      </c>
      <c r="J1643" s="60" t="str">
        <f>IF(OR(I1643="",I1644="",I1645=""),"",(AVERAGEIF(A1643:A$10000,A1643,I1643:I$10000)))</f>
        <v/>
      </c>
      <c r="K1643" s="60"/>
      <c r="L1643" s="55" t="str">
        <f>IF(O1643="","",A1643)</f>
        <v/>
      </c>
      <c r="M1643" s="60" t="str">
        <f>IF(O1643="","",(VLOOKUP(A1643,A1643:E8627,5,FALSE)))</f>
        <v/>
      </c>
      <c r="N1643" s="55" t="str">
        <f t="shared" si="103"/>
        <v/>
      </c>
      <c r="O1643" s="55" t="str">
        <f t="shared" si="105"/>
        <v/>
      </c>
      <c r="P1643" s="104">
        <f t="shared" si="104"/>
        <v>22.579999999990719</v>
      </c>
      <c r="Q1643" s="58"/>
      <c r="R1643" s="58"/>
      <c r="S1643" s="102"/>
    </row>
    <row r="1644" spans="1:19" ht="12.5" customHeight="1" x14ac:dyDescent="0.35">
      <c r="A1644" s="60">
        <v>36</v>
      </c>
      <c r="B1644" s="60" t="s">
        <v>117</v>
      </c>
      <c r="C1644" s="68">
        <v>82.923779999999994</v>
      </c>
      <c r="D1644" s="58" t="s">
        <v>65</v>
      </c>
      <c r="E1644" s="60" t="s">
        <v>57</v>
      </c>
      <c r="F1644" s="60" t="s">
        <v>118</v>
      </c>
      <c r="G1644" s="60">
        <v>-87.98</v>
      </c>
      <c r="H1644" s="60"/>
      <c r="I1644" s="60" t="str">
        <f t="shared" si="102"/>
        <v/>
      </c>
      <c r="J1644" s="60" t="str">
        <f>IF(OR(I1644="",I1645="",I1646=""),"",(AVERAGEIF(A1644:A$10000,A1644,I1644:I$10000)))</f>
        <v/>
      </c>
      <c r="K1644" s="60"/>
      <c r="L1644" s="60" t="str">
        <f>IF(O1644="","",A1644)</f>
        <v/>
      </c>
      <c r="M1644" s="60" t="str">
        <f>IF(O1644="","",(VLOOKUP(A1644,A1644:E8628,5,FALSE)))</f>
        <v/>
      </c>
      <c r="N1644" s="60" t="str">
        <f t="shared" si="103"/>
        <v/>
      </c>
      <c r="O1644" s="60" t="str">
        <f t="shared" si="105"/>
        <v/>
      </c>
      <c r="P1644" s="103">
        <f t="shared" si="104"/>
        <v>24.979999999999336</v>
      </c>
      <c r="Q1644" s="58"/>
      <c r="R1644" s="58"/>
      <c r="S1644" s="102"/>
    </row>
    <row r="1645" spans="1:19" ht="12.5" customHeight="1" x14ac:dyDescent="0.35">
      <c r="A1645" s="2">
        <v>36</v>
      </c>
      <c r="B1645" s="2" t="s">
        <v>117</v>
      </c>
      <c r="C1645" s="67">
        <v>82.954390000000004</v>
      </c>
      <c r="D1645" t="s">
        <v>65</v>
      </c>
      <c r="E1645" s="2" t="s">
        <v>57</v>
      </c>
      <c r="F1645" s="2" t="s">
        <v>118</v>
      </c>
      <c r="G1645" s="2">
        <v>-83.24</v>
      </c>
      <c r="I1645" s="60" t="str">
        <f t="shared" si="102"/>
        <v/>
      </c>
      <c r="J1645" s="60" t="str">
        <f>IF(OR(I1645="",I1646="",I1647=""),"",(AVERAGEIF(A1645:A$10000,A1645,I1645:I$10000)))</f>
        <v/>
      </c>
      <c r="K1645" s="60"/>
      <c r="L1645" s="55" t="str">
        <f>IF(O1645="","",A1645)</f>
        <v/>
      </c>
      <c r="M1645" s="60" t="str">
        <f>IF(O1645="","",(VLOOKUP(A1645,A1645:E8629,5,FALSE)))</f>
        <v/>
      </c>
      <c r="N1645" s="55" t="str">
        <f t="shared" si="103"/>
        <v/>
      </c>
      <c r="O1645" s="55" t="str">
        <f t="shared" si="105"/>
        <v/>
      </c>
      <c r="P1645" s="104">
        <f t="shared" si="104"/>
        <v>30.610000000010018</v>
      </c>
      <c r="Q1645" s="58"/>
      <c r="R1645" s="58"/>
      <c r="S1645" s="102"/>
    </row>
    <row r="1646" spans="1:19" ht="12.5" customHeight="1" x14ac:dyDescent="0.35">
      <c r="A1646" s="60">
        <v>36</v>
      </c>
      <c r="B1646" s="60" t="s">
        <v>117</v>
      </c>
      <c r="C1646" s="68">
        <v>82.975170000000006</v>
      </c>
      <c r="D1646" s="58" t="s">
        <v>65</v>
      </c>
      <c r="E1646" s="60" t="s">
        <v>57</v>
      </c>
      <c r="F1646" s="60" t="s">
        <v>118</v>
      </c>
      <c r="G1646" s="60">
        <v>-78.41</v>
      </c>
      <c r="H1646" s="60"/>
      <c r="I1646" s="60" t="str">
        <f t="shared" si="102"/>
        <v/>
      </c>
      <c r="J1646" s="60" t="str">
        <f>IF(OR(I1646="",I1647="",I1648=""),"",(AVERAGEIF(A1646:A$10000,A1646,I1646:I$10000)))</f>
        <v/>
      </c>
      <c r="K1646" s="60"/>
      <c r="L1646" s="60" t="str">
        <f>IF(O1646="","",A1646)</f>
        <v/>
      </c>
      <c r="M1646" s="60" t="str">
        <f>IF(O1646="","",(VLOOKUP(A1646,A1646:E8630,5,FALSE)))</f>
        <v/>
      </c>
      <c r="N1646" s="60" t="str">
        <f t="shared" si="103"/>
        <v/>
      </c>
      <c r="O1646" s="60" t="str">
        <f t="shared" si="105"/>
        <v/>
      </c>
      <c r="P1646" s="103">
        <f t="shared" si="104"/>
        <v>20.780000000002019</v>
      </c>
      <c r="Q1646" s="58"/>
      <c r="R1646" s="58"/>
      <c r="S1646" s="102"/>
    </row>
    <row r="1647" spans="1:19" ht="12.5" customHeight="1" x14ac:dyDescent="0.35">
      <c r="A1647" s="2">
        <v>36</v>
      </c>
      <c r="B1647" s="2" t="s">
        <v>117</v>
      </c>
      <c r="C1647" s="67">
        <v>83.00067</v>
      </c>
      <c r="D1647" t="s">
        <v>65</v>
      </c>
      <c r="E1647" s="2" t="s">
        <v>57</v>
      </c>
      <c r="F1647" s="2" t="s">
        <v>118</v>
      </c>
      <c r="G1647" s="2">
        <v>-72.52</v>
      </c>
      <c r="I1647" s="60" t="str">
        <f t="shared" si="102"/>
        <v/>
      </c>
      <c r="J1647" s="60" t="str">
        <f>IF(OR(I1647="",I1648="",I1649=""),"",(AVERAGEIF(A1647:A$10000,A1647,I1647:I$10000)))</f>
        <v/>
      </c>
      <c r="K1647" s="60"/>
      <c r="L1647" s="55" t="str">
        <f>IF(O1647="","",A1647)</f>
        <v/>
      </c>
      <c r="M1647" s="60" t="str">
        <f>IF(O1647="","",(VLOOKUP(A1647,A1647:E8631,5,FALSE)))</f>
        <v/>
      </c>
      <c r="N1647" s="55" t="str">
        <f t="shared" si="103"/>
        <v/>
      </c>
      <c r="O1647" s="55" t="str">
        <f t="shared" si="105"/>
        <v/>
      </c>
      <c r="P1647" s="104">
        <f t="shared" si="104"/>
        <v>25.499999999993861</v>
      </c>
      <c r="Q1647" s="58"/>
      <c r="R1647" s="58"/>
      <c r="S1647" s="102"/>
    </row>
    <row r="1648" spans="1:19" ht="12.5" customHeight="1" x14ac:dyDescent="0.35">
      <c r="A1648" s="60">
        <v>36</v>
      </c>
      <c r="B1648" s="60" t="s">
        <v>117</v>
      </c>
      <c r="C1648" s="68">
        <v>83.023790000000005</v>
      </c>
      <c r="D1648" s="58" t="s">
        <v>65</v>
      </c>
      <c r="E1648" s="60" t="s">
        <v>57</v>
      </c>
      <c r="F1648" s="60" t="s">
        <v>118</v>
      </c>
      <c r="G1648" s="2">
        <v>-83.24</v>
      </c>
      <c r="H1648" s="60"/>
      <c r="I1648" s="60" t="str">
        <f t="shared" si="102"/>
        <v/>
      </c>
      <c r="J1648" s="60" t="str">
        <f>IF(OR(I1648="",I1649="",I1650=""),"",(AVERAGEIF(A1648:A$10000,A1648,I1648:I$10000)))</f>
        <v/>
      </c>
      <c r="K1648" s="60"/>
      <c r="L1648" s="60" t="str">
        <f>IF(O1648="","",A1648)</f>
        <v/>
      </c>
      <c r="M1648" s="60" t="str">
        <f>IF(O1648="","",(VLOOKUP(A1648,A1648:E8632,5,FALSE)))</f>
        <v/>
      </c>
      <c r="N1648" s="60" t="str">
        <f t="shared" si="103"/>
        <v/>
      </c>
      <c r="O1648" s="60" t="str">
        <f t="shared" si="105"/>
        <v/>
      </c>
      <c r="P1648" s="103">
        <f t="shared" si="104"/>
        <v>23.120000000005803</v>
      </c>
      <c r="Q1648" s="58"/>
      <c r="R1648" s="58"/>
      <c r="S1648" s="102"/>
    </row>
    <row r="1649" spans="1:19" ht="12.5" customHeight="1" x14ac:dyDescent="0.35">
      <c r="A1649" s="2">
        <v>36</v>
      </c>
      <c r="B1649" s="2" t="s">
        <v>117</v>
      </c>
      <c r="C1649" s="67">
        <v>83.049869999999999</v>
      </c>
      <c r="D1649" t="s">
        <v>65</v>
      </c>
      <c r="E1649" s="2" t="s">
        <v>57</v>
      </c>
      <c r="F1649" s="2" t="s">
        <v>118</v>
      </c>
      <c r="G1649" s="2">
        <v>-83.24</v>
      </c>
      <c r="I1649" s="60" t="str">
        <f t="shared" si="102"/>
        <v/>
      </c>
      <c r="J1649" s="60" t="str">
        <f>IF(OR(I1649="",I1650="",I1651=""),"",(AVERAGEIF(A1649:A$10000,A1649,I1649:I$10000)))</f>
        <v/>
      </c>
      <c r="K1649" s="60"/>
      <c r="L1649" s="55" t="str">
        <f>IF(O1649="","",A1649)</f>
        <v/>
      </c>
      <c r="M1649" s="60" t="str">
        <f>IF(O1649="","",(VLOOKUP(A1649,A1649:E8633,5,FALSE)))</f>
        <v/>
      </c>
      <c r="N1649" s="55" t="str">
        <f t="shared" si="103"/>
        <v/>
      </c>
      <c r="O1649" s="55" t="str">
        <f t="shared" si="105"/>
        <v/>
      </c>
      <c r="P1649" s="104">
        <f t="shared" si="104"/>
        <v>26.07999999999322</v>
      </c>
      <c r="Q1649" s="58"/>
      <c r="R1649" s="58"/>
      <c r="S1649" s="102"/>
    </row>
    <row r="1650" spans="1:19" ht="12.5" customHeight="1" x14ac:dyDescent="0.35">
      <c r="A1650" s="60">
        <v>36</v>
      </c>
      <c r="B1650" s="60" t="s">
        <v>117</v>
      </c>
      <c r="C1650" s="68">
        <v>83.074439999999996</v>
      </c>
      <c r="D1650" s="58" t="s">
        <v>65</v>
      </c>
      <c r="E1650" s="60" t="s">
        <v>57</v>
      </c>
      <c r="F1650" s="60" t="s">
        <v>118</v>
      </c>
      <c r="G1650" s="60">
        <v>-74.8</v>
      </c>
      <c r="H1650" s="60"/>
      <c r="I1650" s="60" t="str">
        <f t="shared" si="102"/>
        <v/>
      </c>
      <c r="J1650" s="60" t="str">
        <f>IF(OR(I1650="",I1651="",I1652=""),"",(AVERAGEIF(A1650:A$10000,A1650,I1650:I$10000)))</f>
        <v/>
      </c>
      <c r="K1650" s="60"/>
      <c r="L1650" s="60" t="str">
        <f>IF(O1650="","",A1650)</f>
        <v/>
      </c>
      <c r="M1650" s="60" t="str">
        <f>IF(O1650="","",(VLOOKUP(A1650,A1650:E8634,5,FALSE)))</f>
        <v/>
      </c>
      <c r="N1650" s="60" t="str">
        <f t="shared" si="103"/>
        <v/>
      </c>
      <c r="O1650" s="60" t="str">
        <f t="shared" si="105"/>
        <v/>
      </c>
      <c r="P1650" s="103">
        <f t="shared" si="104"/>
        <v>24.569999999997094</v>
      </c>
      <c r="Q1650" s="58"/>
      <c r="R1650" s="58"/>
      <c r="S1650" s="102"/>
    </row>
    <row r="1651" spans="1:19" ht="12.5" customHeight="1" x14ac:dyDescent="0.35">
      <c r="A1651" s="2">
        <v>36</v>
      </c>
      <c r="B1651" s="2" t="s">
        <v>117</v>
      </c>
      <c r="C1651" s="67">
        <v>83.099339999999998</v>
      </c>
      <c r="D1651" t="s">
        <v>65</v>
      </c>
      <c r="E1651" s="2" t="s">
        <v>57</v>
      </c>
      <c r="F1651" s="2" t="s">
        <v>118</v>
      </c>
      <c r="G1651" s="2">
        <v>-84.02</v>
      </c>
      <c r="I1651" s="60" t="str">
        <f t="shared" si="102"/>
        <v/>
      </c>
      <c r="J1651" s="60" t="str">
        <f>IF(OR(I1651="",I1652="",I1653=""),"",(AVERAGEIF(A1651:A$10000,A1651,I1651:I$10000)))</f>
        <v/>
      </c>
      <c r="K1651" s="60"/>
      <c r="L1651" s="55" t="str">
        <f>IF(O1651="","",A1651)</f>
        <v/>
      </c>
      <c r="M1651" s="60" t="str">
        <f>IF(O1651="","",(VLOOKUP(A1651,A1651:E8635,5,FALSE)))</f>
        <v/>
      </c>
      <c r="N1651" s="55" t="str">
        <f t="shared" si="103"/>
        <v/>
      </c>
      <c r="O1651" s="55" t="str">
        <f t="shared" si="105"/>
        <v/>
      </c>
      <c r="P1651" s="104">
        <f t="shared" si="104"/>
        <v>24.900000000002365</v>
      </c>
      <c r="Q1651" s="58"/>
      <c r="R1651" s="58"/>
      <c r="S1651" s="102"/>
    </row>
    <row r="1652" spans="1:19" ht="12.5" customHeight="1" x14ac:dyDescent="0.35">
      <c r="A1652" s="60">
        <v>36</v>
      </c>
      <c r="B1652" s="60" t="s">
        <v>117</v>
      </c>
      <c r="C1652" s="68">
        <v>83.124889999999994</v>
      </c>
      <c r="D1652" s="58" t="s">
        <v>65</v>
      </c>
      <c r="E1652" s="60" t="s">
        <v>57</v>
      </c>
      <c r="F1652" s="60" t="s">
        <v>118</v>
      </c>
      <c r="G1652" s="60">
        <v>-95.66</v>
      </c>
      <c r="H1652" s="60"/>
      <c r="I1652" s="60" t="str">
        <f t="shared" si="102"/>
        <v/>
      </c>
      <c r="J1652" s="60" t="str">
        <f>IF(OR(I1652="",I1653="",I1654=""),"",(AVERAGEIF(A1652:A$10000,A1652,I1652:I$10000)))</f>
        <v/>
      </c>
      <c r="K1652" s="60"/>
      <c r="L1652" s="60" t="str">
        <f>IF(O1652="","",A1652)</f>
        <v/>
      </c>
      <c r="M1652" s="60" t="str">
        <f>IF(O1652="","",(VLOOKUP(A1652,A1652:E8636,5,FALSE)))</f>
        <v/>
      </c>
      <c r="N1652" s="60" t="str">
        <f t="shared" si="103"/>
        <v/>
      </c>
      <c r="O1652" s="60" t="str">
        <f t="shared" si="105"/>
        <v/>
      </c>
      <c r="P1652" s="103">
        <f t="shared" si="104"/>
        <v>25.549999999995521</v>
      </c>
      <c r="Q1652" s="58"/>
      <c r="R1652" s="58"/>
      <c r="S1652" s="102"/>
    </row>
    <row r="1653" spans="1:19" ht="12.5" customHeight="1" x14ac:dyDescent="0.35">
      <c r="A1653" s="2">
        <v>36</v>
      </c>
      <c r="B1653" s="2" t="s">
        <v>117</v>
      </c>
      <c r="C1653" s="67">
        <v>83.155990000000003</v>
      </c>
      <c r="D1653" t="s">
        <v>65</v>
      </c>
      <c r="E1653" s="2" t="s">
        <v>57</v>
      </c>
      <c r="F1653" s="2" t="s">
        <v>118</v>
      </c>
      <c r="G1653" s="2">
        <v>-95.4</v>
      </c>
      <c r="I1653" s="60" t="str">
        <f t="shared" si="102"/>
        <v/>
      </c>
      <c r="J1653" s="60" t="str">
        <f>IF(OR(I1653="",I1654="",I1655=""),"",(AVERAGEIF(A1653:A$10000,A1653,I1653:I$10000)))</f>
        <v/>
      </c>
      <c r="K1653" s="60"/>
      <c r="L1653" s="55" t="str">
        <f>IF(O1653="","",A1653)</f>
        <v/>
      </c>
      <c r="M1653" s="60" t="str">
        <f>IF(O1653="","",(VLOOKUP(A1653,A1653:E8637,5,FALSE)))</f>
        <v/>
      </c>
      <c r="N1653" s="55" t="str">
        <f t="shared" si="103"/>
        <v/>
      </c>
      <c r="O1653" s="55" t="str">
        <f t="shared" si="105"/>
        <v/>
      </c>
      <c r="P1653" s="104">
        <f t="shared" si="104"/>
        <v>31.100000000009231</v>
      </c>
      <c r="Q1653" s="58"/>
      <c r="R1653" s="58"/>
      <c r="S1653" s="102"/>
    </row>
    <row r="1654" spans="1:19" ht="12.5" customHeight="1" x14ac:dyDescent="0.35">
      <c r="A1654" s="60">
        <v>36</v>
      </c>
      <c r="B1654" s="60" t="s">
        <v>117</v>
      </c>
      <c r="C1654" s="68">
        <v>83.179190000000006</v>
      </c>
      <c r="D1654" s="58" t="s">
        <v>65</v>
      </c>
      <c r="E1654" s="60" t="s">
        <v>57</v>
      </c>
      <c r="F1654" s="60" t="s">
        <v>118</v>
      </c>
      <c r="G1654" s="60">
        <v>-86.22</v>
      </c>
      <c r="H1654" s="60"/>
      <c r="I1654" s="60" t="str">
        <f t="shared" si="102"/>
        <v/>
      </c>
      <c r="J1654" s="60" t="str">
        <f>IF(OR(I1654="",I1655="",I1656=""),"",(AVERAGEIF(A1654:A$10000,A1654,I1654:I$10000)))</f>
        <v/>
      </c>
      <c r="K1654" s="60"/>
      <c r="L1654" s="60" t="str">
        <f>IF(O1654="","",A1654)</f>
        <v/>
      </c>
      <c r="M1654" s="60" t="str">
        <f>IF(O1654="","",(VLOOKUP(A1654,A1654:E8638,5,FALSE)))</f>
        <v/>
      </c>
      <c r="N1654" s="60" t="str">
        <f t="shared" si="103"/>
        <v/>
      </c>
      <c r="O1654" s="60" t="str">
        <f t="shared" si="105"/>
        <v/>
      </c>
      <c r="P1654" s="103">
        <f t="shared" si="104"/>
        <v>23.200000000002774</v>
      </c>
      <c r="Q1654" s="58"/>
      <c r="R1654" s="58"/>
      <c r="S1654" s="102"/>
    </row>
    <row r="1655" spans="1:19" ht="12.5" customHeight="1" x14ac:dyDescent="0.35">
      <c r="A1655" s="2">
        <v>36</v>
      </c>
      <c r="B1655" s="2" t="s">
        <v>117</v>
      </c>
      <c r="C1655" s="67">
        <v>83.222890000000007</v>
      </c>
      <c r="D1655" t="s">
        <v>65</v>
      </c>
      <c r="E1655" s="2" t="s">
        <v>57</v>
      </c>
      <c r="F1655" s="2" t="s">
        <v>118</v>
      </c>
      <c r="G1655" s="2">
        <v>-61.86</v>
      </c>
      <c r="I1655" s="60">
        <f t="shared" si="102"/>
        <v>-61.86</v>
      </c>
      <c r="J1655" s="60">
        <f>IF(OR(I1655="",I1656="",I1657=""),"",(AVERAGEIF(A1655:A$10000,A1655,I1655:I$10000)))</f>
        <v>-9.7828915662650608</v>
      </c>
      <c r="K1655" s="60"/>
      <c r="L1655" s="55">
        <f>IF(O1655="","",A1655)</f>
        <v>36</v>
      </c>
      <c r="M1655" s="60" t="str">
        <f>IF(O1655="","",(VLOOKUP(A1655,A1655:E8639,5,FALSE)))</f>
        <v>TaskA</v>
      </c>
      <c r="N1655" s="55">
        <f t="shared" si="103"/>
        <v>-61.86</v>
      </c>
      <c r="O1655" s="55">
        <f t="shared" si="105"/>
        <v>83.222890000000007</v>
      </c>
      <c r="P1655" s="104">
        <f t="shared" si="104"/>
        <v>43.700000000001182</v>
      </c>
      <c r="Q1655" s="58"/>
      <c r="R1655" s="58"/>
      <c r="S1655" s="102"/>
    </row>
    <row r="1656" spans="1:19" ht="12.5" customHeight="1" x14ac:dyDescent="0.35">
      <c r="A1656" s="60">
        <v>36</v>
      </c>
      <c r="B1656" s="60" t="s">
        <v>117</v>
      </c>
      <c r="C1656" s="68">
        <v>83.245990000000006</v>
      </c>
      <c r="D1656" s="58" t="s">
        <v>65</v>
      </c>
      <c r="E1656" s="60" t="s">
        <v>57</v>
      </c>
      <c r="F1656" s="60" t="s">
        <v>118</v>
      </c>
      <c r="G1656" s="60">
        <v>-71.78</v>
      </c>
      <c r="H1656" s="60"/>
      <c r="I1656" s="60">
        <f t="shared" si="102"/>
        <v>-71.78</v>
      </c>
      <c r="J1656" s="60">
        <f>IF(OR(I1656="",I1657="",I1658=""),"",(AVERAGEIF(A1656:A$10000,A1656,I1656:I$10000)))</f>
        <v>-9.1478048780487811</v>
      </c>
      <c r="K1656" s="60"/>
      <c r="L1656" s="60" t="str">
        <f>IF(O1656="","",A1656)</f>
        <v/>
      </c>
      <c r="M1656" s="60" t="str">
        <f>IF(O1656="","",(VLOOKUP(A1656,A1656:E8640,5,FALSE)))</f>
        <v/>
      </c>
      <c r="N1656" s="60" t="str">
        <f t="shared" si="103"/>
        <v/>
      </c>
      <c r="O1656" s="60" t="str">
        <f t="shared" si="105"/>
        <v/>
      </c>
      <c r="P1656" s="103">
        <f t="shared" si="104"/>
        <v>23.099999999999454</v>
      </c>
      <c r="Q1656" s="58"/>
      <c r="R1656" s="58"/>
      <c r="S1656" s="102"/>
    </row>
    <row r="1657" spans="1:19" ht="12.5" customHeight="1" x14ac:dyDescent="0.35">
      <c r="A1657" s="2">
        <v>36</v>
      </c>
      <c r="B1657" s="2" t="s">
        <v>117</v>
      </c>
      <c r="C1657" s="67">
        <v>83.272360000000006</v>
      </c>
      <c r="D1657" t="s">
        <v>65</v>
      </c>
      <c r="E1657" s="2" t="s">
        <v>57</v>
      </c>
      <c r="F1657" s="2" t="s">
        <v>118</v>
      </c>
      <c r="G1657" s="60">
        <v>-71.78</v>
      </c>
      <c r="I1657" s="60">
        <f t="shared" si="102"/>
        <v>-71.78</v>
      </c>
      <c r="J1657" s="60">
        <f>IF(OR(I1657="",I1658="",I1659=""),"",(AVERAGEIF(A1657:A$10000,A1657,I1657:I$10000)))</f>
        <v>-8.3745679012345704</v>
      </c>
      <c r="K1657" s="60"/>
      <c r="L1657" s="55" t="str">
        <f>IF(O1657="","",A1657)</f>
        <v/>
      </c>
      <c r="M1657" s="60" t="str">
        <f>IF(O1657="","",(VLOOKUP(A1657,A1657:E8641,5,FALSE)))</f>
        <v/>
      </c>
      <c r="N1657" s="55" t="str">
        <f t="shared" si="103"/>
        <v/>
      </c>
      <c r="O1657" s="55" t="str">
        <f t="shared" si="105"/>
        <v/>
      </c>
      <c r="P1657" s="104">
        <f t="shared" si="104"/>
        <v>26.370000000000005</v>
      </c>
      <c r="Q1657" s="58"/>
      <c r="R1657" s="58"/>
      <c r="S1657" s="102"/>
    </row>
    <row r="1658" spans="1:19" ht="12.5" customHeight="1" x14ac:dyDescent="0.35">
      <c r="A1658" s="60">
        <v>36</v>
      </c>
      <c r="B1658" s="60" t="s">
        <v>117</v>
      </c>
      <c r="C1658" s="68">
        <v>83.296130000000005</v>
      </c>
      <c r="D1658" s="58" t="s">
        <v>65</v>
      </c>
      <c r="E1658" s="60" t="s">
        <v>57</v>
      </c>
      <c r="F1658" s="60" t="s">
        <v>118</v>
      </c>
      <c r="G1658" s="60">
        <v>-52.25</v>
      </c>
      <c r="H1658" s="60"/>
      <c r="I1658" s="60">
        <f t="shared" si="102"/>
        <v>-52.25</v>
      </c>
      <c r="J1658" s="60">
        <f>IF(OR(I1658="",I1659="",I1660=""),"",(AVERAGEIF(A1658:A$10000,A1658,I1658:I$10000)))</f>
        <v>-7.581999999999999</v>
      </c>
      <c r="K1658" s="60"/>
      <c r="L1658" s="60" t="str">
        <f>IF(O1658="","",A1658)</f>
        <v/>
      </c>
      <c r="M1658" s="60" t="str">
        <f>IF(O1658="","",(VLOOKUP(A1658,A1658:E8642,5,FALSE)))</f>
        <v/>
      </c>
      <c r="N1658" s="60" t="str">
        <f t="shared" si="103"/>
        <v/>
      </c>
      <c r="O1658" s="60" t="str">
        <f t="shared" si="105"/>
        <v/>
      </c>
      <c r="P1658" s="103">
        <f t="shared" si="104"/>
        <v>23.769999999998959</v>
      </c>
      <c r="Q1658" s="58"/>
      <c r="R1658" s="58"/>
      <c r="S1658" s="102"/>
    </row>
    <row r="1659" spans="1:19" ht="12.5" customHeight="1" x14ac:dyDescent="0.35">
      <c r="A1659" s="2">
        <v>36</v>
      </c>
      <c r="B1659" s="2" t="s">
        <v>117</v>
      </c>
      <c r="C1659" s="67">
        <v>83.323179999999994</v>
      </c>
      <c r="D1659" t="s">
        <v>65</v>
      </c>
      <c r="E1659" s="2" t="s">
        <v>57</v>
      </c>
      <c r="F1659" s="2" t="s">
        <v>118</v>
      </c>
      <c r="G1659" s="2">
        <v>-42.9</v>
      </c>
      <c r="I1659" s="60">
        <f t="shared" si="102"/>
        <v>-42.9</v>
      </c>
      <c r="J1659" s="60">
        <f>IF(OR(I1659="",I1660="",I1661=""),"",(AVERAGEIF(A1659:A$10000,A1659,I1659:I$10000)))</f>
        <v>-7.0165822784810121</v>
      </c>
      <c r="K1659" s="60"/>
      <c r="L1659" s="55" t="str">
        <f>IF(O1659="","",A1659)</f>
        <v/>
      </c>
      <c r="M1659" s="60" t="str">
        <f>IF(O1659="","",(VLOOKUP(A1659,A1659:E8643,5,FALSE)))</f>
        <v/>
      </c>
      <c r="N1659" s="55" t="str">
        <f t="shared" si="103"/>
        <v/>
      </c>
      <c r="O1659" s="55" t="str">
        <f t="shared" si="105"/>
        <v/>
      </c>
      <c r="P1659" s="104">
        <f t="shared" si="104"/>
        <v>27.049999999988472</v>
      </c>
      <c r="Q1659" s="58"/>
      <c r="R1659" s="58"/>
      <c r="S1659" s="102"/>
    </row>
    <row r="1660" spans="1:19" ht="12.5" customHeight="1" x14ac:dyDescent="0.35">
      <c r="A1660" s="60">
        <v>36</v>
      </c>
      <c r="B1660" s="60" t="s">
        <v>117</v>
      </c>
      <c r="C1660" s="68">
        <v>83.350700000000003</v>
      </c>
      <c r="D1660" s="58" t="s">
        <v>65</v>
      </c>
      <c r="E1660" s="60" t="s">
        <v>57</v>
      </c>
      <c r="F1660" s="60" t="s">
        <v>118</v>
      </c>
      <c r="G1660" s="60">
        <v>-57.95</v>
      </c>
      <c r="H1660" s="60"/>
      <c r="I1660" s="60">
        <f t="shared" si="102"/>
        <v>-57.95</v>
      </c>
      <c r="J1660" s="60">
        <f>IF(OR(I1660="",I1661="",I1662=""),"",(AVERAGEIF(A1660:A$10000,A1660,I1660:I$10000)))</f>
        <v>-6.5565384615384614</v>
      </c>
      <c r="K1660" s="60"/>
      <c r="L1660" s="60" t="str">
        <f>IF(O1660="","",A1660)</f>
        <v/>
      </c>
      <c r="M1660" s="60" t="str">
        <f>IF(O1660="","",(VLOOKUP(A1660,A1660:E8644,5,FALSE)))</f>
        <v/>
      </c>
      <c r="N1660" s="60" t="str">
        <f t="shared" si="103"/>
        <v/>
      </c>
      <c r="O1660" s="60" t="str">
        <f t="shared" si="105"/>
        <v/>
      </c>
      <c r="P1660" s="103">
        <f t="shared" si="104"/>
        <v>27.520000000009759</v>
      </c>
      <c r="Q1660" s="58"/>
      <c r="R1660" s="58"/>
      <c r="S1660" s="102"/>
    </row>
    <row r="1661" spans="1:19" ht="12.5" customHeight="1" x14ac:dyDescent="0.35">
      <c r="A1661" s="2">
        <v>36</v>
      </c>
      <c r="B1661" s="2" t="s">
        <v>117</v>
      </c>
      <c r="C1661" s="67">
        <v>83.377200000000002</v>
      </c>
      <c r="D1661" t="s">
        <v>65</v>
      </c>
      <c r="E1661" s="2" t="s">
        <v>57</v>
      </c>
      <c r="F1661" s="2" t="s">
        <v>118</v>
      </c>
      <c r="G1661" s="2">
        <v>-47.34</v>
      </c>
      <c r="I1661" s="60">
        <f t="shared" si="102"/>
        <v>-47.34</v>
      </c>
      <c r="J1661" s="60">
        <f>IF(OR(I1661="",I1662="",I1663=""),"",(AVERAGEIF(A1661:A$10000,A1661,I1661:I$10000)))</f>
        <v>-5.8890909090909087</v>
      </c>
      <c r="K1661" s="60"/>
      <c r="L1661" s="55" t="str">
        <f>IF(O1661="","",A1661)</f>
        <v/>
      </c>
      <c r="M1661" s="60" t="str">
        <f>IF(O1661="","",(VLOOKUP(A1661,A1661:E8645,5,FALSE)))</f>
        <v/>
      </c>
      <c r="N1661" s="55" t="str">
        <f t="shared" si="103"/>
        <v/>
      </c>
      <c r="O1661" s="55" t="str">
        <f t="shared" si="105"/>
        <v/>
      </c>
      <c r="P1661" s="104">
        <f t="shared" si="104"/>
        <v>26.499999999998636</v>
      </c>
      <c r="Q1661" s="58"/>
      <c r="R1661" s="58"/>
      <c r="S1661" s="102"/>
    </row>
    <row r="1662" spans="1:19" ht="12.5" customHeight="1" x14ac:dyDescent="0.35">
      <c r="A1662" s="60">
        <v>36</v>
      </c>
      <c r="B1662" s="60" t="s">
        <v>117</v>
      </c>
      <c r="C1662" s="68">
        <v>83.40043</v>
      </c>
      <c r="D1662" s="58" t="s">
        <v>65</v>
      </c>
      <c r="E1662" s="60" t="s">
        <v>57</v>
      </c>
      <c r="F1662" s="60" t="s">
        <v>118</v>
      </c>
      <c r="G1662" s="60">
        <v>-51.85</v>
      </c>
      <c r="H1662" s="60"/>
      <c r="I1662" s="60">
        <f t="shared" si="102"/>
        <v>-51.85</v>
      </c>
      <c r="J1662" s="60">
        <f>IF(OR(I1662="",I1663="",I1664=""),"",(AVERAGEIF(A1662:A$10000,A1662,I1662:I$10000)))</f>
        <v>-5.343684210526316</v>
      </c>
      <c r="K1662" s="60"/>
      <c r="L1662" s="60" t="str">
        <f>IF(O1662="","",A1662)</f>
        <v/>
      </c>
      <c r="M1662" s="60" t="str">
        <f>IF(O1662="","",(VLOOKUP(A1662,A1662:E8646,5,FALSE)))</f>
        <v/>
      </c>
      <c r="N1662" s="60" t="str">
        <f t="shared" si="103"/>
        <v/>
      </c>
      <c r="O1662" s="60" t="str">
        <f t="shared" si="105"/>
        <v/>
      </c>
      <c r="P1662" s="103">
        <f t="shared" si="104"/>
        <v>23.229999999998086</v>
      </c>
      <c r="Q1662" s="58"/>
      <c r="R1662" s="58"/>
      <c r="S1662" s="102"/>
    </row>
    <row r="1663" spans="1:19" ht="12.5" customHeight="1" x14ac:dyDescent="0.35">
      <c r="A1663" s="2">
        <v>36</v>
      </c>
      <c r="B1663" s="2" t="s">
        <v>117</v>
      </c>
      <c r="C1663" s="67">
        <v>83.422820000000002</v>
      </c>
      <c r="D1663" t="s">
        <v>65</v>
      </c>
      <c r="E1663" s="2" t="s">
        <v>57</v>
      </c>
      <c r="F1663" s="2" t="s">
        <v>118</v>
      </c>
      <c r="G1663" s="2">
        <v>-61.84</v>
      </c>
      <c r="I1663" s="60">
        <f t="shared" si="102"/>
        <v>-61.84</v>
      </c>
      <c r="J1663" s="60">
        <f>IF(OR(I1663="",I1664="",I1665=""),"",(AVERAGEIF(A1663:A$10000,A1663,I1663:I$10000)))</f>
        <v>-4.7235999999999994</v>
      </c>
      <c r="K1663" s="60"/>
      <c r="L1663" s="55" t="str">
        <f>IF(O1663="","",A1663)</f>
        <v/>
      </c>
      <c r="M1663" s="60" t="str">
        <f>IF(O1663="","",(VLOOKUP(A1663,A1663:E8647,5,FALSE)))</f>
        <v/>
      </c>
      <c r="N1663" s="55" t="str">
        <f t="shared" si="103"/>
        <v/>
      </c>
      <c r="O1663" s="55" t="str">
        <f t="shared" si="105"/>
        <v/>
      </c>
      <c r="P1663" s="104">
        <f t="shared" si="104"/>
        <v>22.390000000001464</v>
      </c>
      <c r="Q1663" s="58"/>
      <c r="R1663" s="58"/>
      <c r="S1663" s="102"/>
    </row>
    <row r="1664" spans="1:19" ht="12.5" customHeight="1" x14ac:dyDescent="0.35">
      <c r="A1664" s="60">
        <v>36</v>
      </c>
      <c r="B1664" s="60" t="s">
        <v>117</v>
      </c>
      <c r="C1664" s="68">
        <v>83.447090000000003</v>
      </c>
      <c r="D1664" s="58" t="s">
        <v>65</v>
      </c>
      <c r="E1664" s="60" t="s">
        <v>57</v>
      </c>
      <c r="F1664" s="60" t="s">
        <v>118</v>
      </c>
      <c r="G1664" s="60">
        <v>-71.91</v>
      </c>
      <c r="H1664" s="60"/>
      <c r="I1664" s="60">
        <f t="shared" si="102"/>
        <v>-71.91</v>
      </c>
      <c r="J1664" s="60">
        <f>IF(OR(I1664="",I1665="",I1666=""),"",(AVERAGEIF(A1664:A$10000,A1664,I1664:I$10000)))</f>
        <v>-3.951756756756756</v>
      </c>
      <c r="K1664" s="60"/>
      <c r="L1664" s="60" t="str">
        <f>IF(O1664="","",A1664)</f>
        <v/>
      </c>
      <c r="M1664" s="60" t="str">
        <f>IF(O1664="","",(VLOOKUP(A1664,A1664:E8648,5,FALSE)))</f>
        <v/>
      </c>
      <c r="N1664" s="60" t="str">
        <f t="shared" si="103"/>
        <v/>
      </c>
      <c r="O1664" s="60" t="str">
        <f t="shared" si="105"/>
        <v/>
      </c>
      <c r="P1664" s="103">
        <f t="shared" si="104"/>
        <v>24.270000000001346</v>
      </c>
      <c r="Q1664" s="58"/>
      <c r="R1664" s="58"/>
      <c r="S1664" s="102"/>
    </row>
    <row r="1665" spans="1:19" ht="12.5" customHeight="1" x14ac:dyDescent="0.35">
      <c r="A1665" s="2">
        <v>36</v>
      </c>
      <c r="B1665" s="2" t="s">
        <v>117</v>
      </c>
      <c r="C1665" s="67">
        <v>83.471140000000005</v>
      </c>
      <c r="D1665" t="s">
        <v>65</v>
      </c>
      <c r="E1665" s="2" t="s">
        <v>57</v>
      </c>
      <c r="F1665" s="2" t="s">
        <v>118</v>
      </c>
      <c r="G1665" s="2">
        <v>-66.69</v>
      </c>
      <c r="I1665" s="60">
        <f t="shared" si="102"/>
        <v>-66.69</v>
      </c>
      <c r="J1665" s="60">
        <f>IF(OR(I1665="",I1666="",I1667=""),"",(AVERAGEIF(A1665:A$10000,A1665,I1665:I$10000)))</f>
        <v>-3.020821917808219</v>
      </c>
      <c r="K1665" s="60"/>
      <c r="L1665" s="55" t="str">
        <f>IF(O1665="","",A1665)</f>
        <v/>
      </c>
      <c r="M1665" s="60" t="str">
        <f>IF(O1665="","",(VLOOKUP(A1665,A1665:E8649,5,FALSE)))</f>
        <v/>
      </c>
      <c r="N1665" s="55" t="str">
        <f t="shared" si="103"/>
        <v/>
      </c>
      <c r="O1665" s="55" t="str">
        <f t="shared" si="105"/>
        <v/>
      </c>
      <c r="P1665" s="104">
        <f t="shared" si="104"/>
        <v>24.050000000002569</v>
      </c>
      <c r="Q1665" s="58"/>
      <c r="R1665" s="58"/>
      <c r="S1665" s="102"/>
    </row>
    <row r="1666" spans="1:19" ht="12.5" customHeight="1" x14ac:dyDescent="0.35">
      <c r="A1666" s="60">
        <v>36</v>
      </c>
      <c r="B1666" s="60" t="s">
        <v>117</v>
      </c>
      <c r="C1666" s="68">
        <v>83.494020000000006</v>
      </c>
      <c r="D1666" s="58" t="s">
        <v>65</v>
      </c>
      <c r="E1666" s="60" t="s">
        <v>57</v>
      </c>
      <c r="F1666" s="60" t="s">
        <v>118</v>
      </c>
      <c r="G1666" s="60">
        <v>-56.07</v>
      </c>
      <c r="H1666" s="60"/>
      <c r="I1666" s="60">
        <f t="shared" si="102"/>
        <v>-56.07</v>
      </c>
      <c r="J1666" s="60">
        <f>IF(OR(I1666="",I1667="",I1668=""),"",(AVERAGEIF(A1666:A$10000,A1666,I1666:I$10000)))</f>
        <v>-2.1365277777777774</v>
      </c>
      <c r="K1666" s="60"/>
      <c r="L1666" s="60" t="str">
        <f>IF(O1666="","",A1666)</f>
        <v/>
      </c>
      <c r="M1666" s="60" t="str">
        <f>IF(O1666="","",(VLOOKUP(A1666,A1666:E8650,5,FALSE)))</f>
        <v/>
      </c>
      <c r="N1666" s="60" t="str">
        <f t="shared" si="103"/>
        <v/>
      </c>
      <c r="O1666" s="60" t="str">
        <f t="shared" si="105"/>
        <v/>
      </c>
      <c r="P1666" s="103">
        <f t="shared" si="104"/>
        <v>22.880000000000678</v>
      </c>
      <c r="Q1666" s="58"/>
      <c r="R1666" s="58"/>
      <c r="S1666" s="102"/>
    </row>
    <row r="1667" spans="1:19" ht="12.5" customHeight="1" x14ac:dyDescent="0.35">
      <c r="A1667" s="2">
        <v>36</v>
      </c>
      <c r="B1667" s="2" t="s">
        <v>117</v>
      </c>
      <c r="C1667" s="67">
        <v>83.517830000000004</v>
      </c>
      <c r="D1667" t="s">
        <v>65</v>
      </c>
      <c r="E1667" s="2" t="s">
        <v>57</v>
      </c>
      <c r="F1667" s="2" t="s">
        <v>118</v>
      </c>
      <c r="G1667" s="2">
        <v>-56.07</v>
      </c>
      <c r="I1667" s="60">
        <f t="shared" si="102"/>
        <v>-56.07</v>
      </c>
      <c r="J1667" s="60" t="str">
        <f>IF(OR(I1667="",I1668="",I1669=""),"",(AVERAGEIF(A1667:A$10000,A1667,I1667:I$10000)))</f>
        <v/>
      </c>
      <c r="K1667" s="60"/>
      <c r="L1667" s="55" t="str">
        <f>IF(O1667="","",A1667)</f>
        <v/>
      </c>
      <c r="M1667" s="60" t="str">
        <f>IF(O1667="","",(VLOOKUP(A1667,A1667:E8651,5,FALSE)))</f>
        <v/>
      </c>
      <c r="N1667" s="55" t="str">
        <f t="shared" si="103"/>
        <v/>
      </c>
      <c r="O1667" s="55" t="str">
        <f t="shared" si="105"/>
        <v/>
      </c>
      <c r="P1667" s="104">
        <f t="shared" si="104"/>
        <v>23.809999999997444</v>
      </c>
      <c r="Q1667" s="58"/>
      <c r="R1667" s="58"/>
      <c r="S1667" s="102"/>
    </row>
    <row r="1668" spans="1:19" ht="12.5" customHeight="1" x14ac:dyDescent="0.35">
      <c r="A1668" s="60">
        <v>36</v>
      </c>
      <c r="B1668" s="60" t="s">
        <v>117</v>
      </c>
      <c r="C1668" s="68">
        <v>83.543539999999993</v>
      </c>
      <c r="D1668" s="58" t="s">
        <v>65</v>
      </c>
      <c r="E1668" s="60" t="s">
        <v>57</v>
      </c>
      <c r="F1668" s="60" t="s">
        <v>118</v>
      </c>
      <c r="G1668" s="60">
        <v>-41.69</v>
      </c>
      <c r="H1668" s="60"/>
      <c r="I1668" s="60">
        <f t="shared" si="102"/>
        <v>-41.69</v>
      </c>
      <c r="J1668" s="60" t="str">
        <f>IF(OR(I1668="",I1669="",I1670=""),"",(AVERAGEIF(A1668:A$10000,A1668,I1668:I$10000)))</f>
        <v/>
      </c>
      <c r="K1668" s="60"/>
      <c r="L1668" s="60" t="str">
        <f>IF(O1668="","",A1668)</f>
        <v/>
      </c>
      <c r="M1668" s="60" t="str">
        <f>IF(O1668="","",(VLOOKUP(A1668,A1668:E8652,5,FALSE)))</f>
        <v/>
      </c>
      <c r="N1668" s="60" t="str">
        <f t="shared" si="103"/>
        <v/>
      </c>
      <c r="O1668" s="60" t="str">
        <f t="shared" si="105"/>
        <v/>
      </c>
      <c r="P1668" s="103">
        <f t="shared" si="104"/>
        <v>25.709999999989464</v>
      </c>
      <c r="Q1668" s="58"/>
      <c r="R1668" s="58"/>
      <c r="S1668" s="102"/>
    </row>
    <row r="1669" spans="1:19" ht="12.5" customHeight="1" x14ac:dyDescent="0.35">
      <c r="A1669" s="2">
        <v>37</v>
      </c>
      <c r="B1669" s="2" t="s">
        <v>117</v>
      </c>
      <c r="C1669" s="67">
        <v>84.581270000000004</v>
      </c>
      <c r="D1669" t="s">
        <v>65</v>
      </c>
      <c r="E1669" s="2" t="s">
        <v>56</v>
      </c>
      <c r="F1669" s="2" t="s">
        <v>118</v>
      </c>
      <c r="G1669" s="2">
        <v>-98.49</v>
      </c>
      <c r="I1669" s="60" t="str">
        <f t="shared" si="102"/>
        <v/>
      </c>
      <c r="J1669" s="60" t="str">
        <f>IF(OR(I1669="",I1670="",I1671=""),"",(AVERAGEIF(A1669:A$10000,A1669,I1669:I$10000)))</f>
        <v/>
      </c>
      <c r="K1669" s="60"/>
      <c r="L1669" s="55" t="str">
        <f>IF(O1669="","",A1669)</f>
        <v/>
      </c>
      <c r="M1669" s="60" t="str">
        <f>IF(O1669="","",(VLOOKUP(A1669,A1669:E8653,5,FALSE)))</f>
        <v/>
      </c>
      <c r="N1669" s="55" t="str">
        <f t="shared" si="103"/>
        <v/>
      </c>
      <c r="O1669" s="55" t="str">
        <f t="shared" si="105"/>
        <v/>
      </c>
      <c r="P1669" s="104" t="str">
        <f t="shared" si="104"/>
        <v/>
      </c>
      <c r="Q1669" s="58"/>
      <c r="R1669" s="58"/>
      <c r="S1669" s="102"/>
    </row>
    <row r="1670" spans="1:19" ht="12.5" customHeight="1" x14ac:dyDescent="0.35">
      <c r="A1670" s="60">
        <v>37</v>
      </c>
      <c r="B1670" s="60" t="s">
        <v>117</v>
      </c>
      <c r="C1670" s="68">
        <v>84.606470000000002</v>
      </c>
      <c r="D1670" s="58" t="s">
        <v>65</v>
      </c>
      <c r="E1670" s="60" t="s">
        <v>56</v>
      </c>
      <c r="F1670" s="60" t="s">
        <v>118</v>
      </c>
      <c r="G1670" s="60">
        <v>-94.53</v>
      </c>
      <c r="H1670" s="60"/>
      <c r="I1670" s="60" t="str">
        <f t="shared" si="102"/>
        <v/>
      </c>
      <c r="J1670" s="60" t="str">
        <f>IF(OR(I1670="",I1671="",I1672=""),"",(AVERAGEIF(A1670:A$10000,A1670,I1670:I$10000)))</f>
        <v/>
      </c>
      <c r="K1670" s="60"/>
      <c r="L1670" s="60" t="str">
        <f>IF(O1670="","",A1670)</f>
        <v/>
      </c>
      <c r="M1670" s="60" t="str">
        <f>IF(O1670="","",(VLOOKUP(A1670,A1670:E8654,5,FALSE)))</f>
        <v/>
      </c>
      <c r="N1670" s="60" t="str">
        <f t="shared" si="103"/>
        <v/>
      </c>
      <c r="O1670" s="60" t="str">
        <f t="shared" si="105"/>
        <v/>
      </c>
      <c r="P1670" s="103">
        <f t="shared" si="104"/>
        <v>25.199999999998113</v>
      </c>
      <c r="Q1670" s="58"/>
      <c r="R1670" s="58"/>
      <c r="S1670" s="102"/>
    </row>
    <row r="1671" spans="1:19" ht="12.5" customHeight="1" x14ac:dyDescent="0.35">
      <c r="A1671" s="2">
        <v>37</v>
      </c>
      <c r="B1671" s="2" t="s">
        <v>117</v>
      </c>
      <c r="C1671" s="67">
        <v>84.632059999999996</v>
      </c>
      <c r="D1671" t="s">
        <v>65</v>
      </c>
      <c r="E1671" s="2" t="s">
        <v>56</v>
      </c>
      <c r="F1671" s="2" t="s">
        <v>118</v>
      </c>
      <c r="G1671" s="2">
        <v>-89.11</v>
      </c>
      <c r="I1671" s="60" t="str">
        <f t="shared" si="102"/>
        <v/>
      </c>
      <c r="J1671" s="60" t="str">
        <f>IF(OR(I1671="",I1672="",I1673=""),"",(AVERAGEIF(A1671:A$10000,A1671,I1671:I$10000)))</f>
        <v/>
      </c>
      <c r="K1671" s="60"/>
      <c r="L1671" s="55" t="str">
        <f>IF(O1671="","",A1671)</f>
        <v/>
      </c>
      <c r="M1671" s="60" t="str">
        <f>IF(O1671="","",(VLOOKUP(A1671,A1671:E8655,5,FALSE)))</f>
        <v/>
      </c>
      <c r="N1671" s="55" t="str">
        <f t="shared" si="103"/>
        <v/>
      </c>
      <c r="O1671" s="55" t="str">
        <f t="shared" si="105"/>
        <v/>
      </c>
      <c r="P1671" s="104">
        <f t="shared" si="104"/>
        <v>25.589999999994006</v>
      </c>
      <c r="Q1671" s="58"/>
      <c r="R1671" s="58"/>
      <c r="S1671" s="102"/>
    </row>
    <row r="1672" spans="1:19" ht="12.5" customHeight="1" x14ac:dyDescent="0.35">
      <c r="A1672" s="60">
        <v>37</v>
      </c>
      <c r="B1672" s="60" t="s">
        <v>117</v>
      </c>
      <c r="C1672" s="68">
        <v>84.657259999999994</v>
      </c>
      <c r="D1672" s="58" t="s">
        <v>65</v>
      </c>
      <c r="E1672" s="60" t="s">
        <v>56</v>
      </c>
      <c r="F1672" s="60" t="s">
        <v>118</v>
      </c>
      <c r="G1672" s="60">
        <v>-92.24</v>
      </c>
      <c r="H1672" s="60"/>
      <c r="I1672" s="60" t="str">
        <f t="shared" si="102"/>
        <v/>
      </c>
      <c r="J1672" s="60" t="str">
        <f>IF(OR(I1672="",I1673="",I1674=""),"",(AVERAGEIF(A1672:A$10000,A1672,I1672:I$10000)))</f>
        <v/>
      </c>
      <c r="K1672" s="60"/>
      <c r="L1672" s="60" t="str">
        <f>IF(O1672="","",A1672)</f>
        <v/>
      </c>
      <c r="M1672" s="60" t="str">
        <f>IF(O1672="","",(VLOOKUP(A1672,A1672:E8656,5,FALSE)))</f>
        <v/>
      </c>
      <c r="N1672" s="60" t="str">
        <f t="shared" si="103"/>
        <v/>
      </c>
      <c r="O1672" s="60" t="str">
        <f t="shared" si="105"/>
        <v/>
      </c>
      <c r="P1672" s="103">
        <f t="shared" si="104"/>
        <v>25.199999999998113</v>
      </c>
      <c r="Q1672" s="58"/>
      <c r="R1672" s="58"/>
      <c r="S1672" s="102"/>
    </row>
    <row r="1673" spans="1:19" ht="12.5" customHeight="1" x14ac:dyDescent="0.35">
      <c r="A1673" s="2">
        <v>37</v>
      </c>
      <c r="B1673" s="2" t="s">
        <v>117</v>
      </c>
      <c r="C1673" s="67">
        <v>84.688220000000001</v>
      </c>
      <c r="D1673" t="s">
        <v>65</v>
      </c>
      <c r="E1673" s="2" t="s">
        <v>56</v>
      </c>
      <c r="F1673" s="2" t="s">
        <v>118</v>
      </c>
      <c r="G1673" s="2">
        <v>-95.93</v>
      </c>
      <c r="I1673" s="60" t="str">
        <f t="shared" si="102"/>
        <v/>
      </c>
      <c r="J1673" s="60" t="str">
        <f>IF(OR(I1673="",I1674="",I1675=""),"",(AVERAGEIF(A1673:A$10000,A1673,I1673:I$10000)))</f>
        <v/>
      </c>
      <c r="K1673" s="60"/>
      <c r="L1673" s="55" t="str">
        <f>IF(O1673="","",A1673)</f>
        <v/>
      </c>
      <c r="M1673" s="60" t="str">
        <f>IF(O1673="","",(VLOOKUP(A1673,A1673:E8657,5,FALSE)))</f>
        <v/>
      </c>
      <c r="N1673" s="55" t="str">
        <f t="shared" si="103"/>
        <v/>
      </c>
      <c r="O1673" s="55" t="str">
        <f t="shared" si="105"/>
        <v/>
      </c>
      <c r="P1673" s="104">
        <f t="shared" si="104"/>
        <v>30.960000000007426</v>
      </c>
      <c r="Q1673" s="58"/>
      <c r="R1673" s="58"/>
      <c r="S1673" s="102"/>
    </row>
    <row r="1674" spans="1:19" ht="12.5" customHeight="1" x14ac:dyDescent="0.35">
      <c r="A1674" s="60">
        <v>37</v>
      </c>
      <c r="B1674" s="60" t="s">
        <v>117</v>
      </c>
      <c r="C1674" s="68">
        <v>84.711730000000003</v>
      </c>
      <c r="D1674" s="58" t="s">
        <v>65</v>
      </c>
      <c r="E1674" s="60" t="s">
        <v>56</v>
      </c>
      <c r="F1674" s="60" t="s">
        <v>118</v>
      </c>
      <c r="G1674" s="60">
        <v>-88.84</v>
      </c>
      <c r="H1674" s="60"/>
      <c r="I1674" s="60" t="str">
        <f t="shared" si="102"/>
        <v/>
      </c>
      <c r="J1674" s="60" t="str">
        <f>IF(OR(I1674="",I1675="",I1676=""),"",(AVERAGEIF(A1674:A$10000,A1674,I1674:I$10000)))</f>
        <v/>
      </c>
      <c r="K1674" s="60"/>
      <c r="L1674" s="60" t="str">
        <f>IF(O1674="","",A1674)</f>
        <v/>
      </c>
      <c r="M1674" s="60" t="str">
        <f>IF(O1674="","",(VLOOKUP(A1674,A1674:E8658,5,FALSE)))</f>
        <v/>
      </c>
      <c r="N1674" s="60" t="str">
        <f t="shared" si="103"/>
        <v/>
      </c>
      <c r="O1674" s="60" t="str">
        <f t="shared" si="105"/>
        <v/>
      </c>
      <c r="P1674" s="103">
        <f t="shared" si="104"/>
        <v>23.510000000001696</v>
      </c>
      <c r="Q1674" s="58"/>
      <c r="R1674" s="58"/>
      <c r="S1674" s="102"/>
    </row>
    <row r="1675" spans="1:19" ht="12.5" customHeight="1" x14ac:dyDescent="0.35">
      <c r="A1675" s="2">
        <v>37</v>
      </c>
      <c r="B1675" s="2" t="s">
        <v>117</v>
      </c>
      <c r="C1675" s="67">
        <v>84.74194</v>
      </c>
      <c r="D1675" t="s">
        <v>65</v>
      </c>
      <c r="E1675" s="2" t="s">
        <v>56</v>
      </c>
      <c r="F1675" s="2" t="s">
        <v>118</v>
      </c>
      <c r="G1675" s="2">
        <v>-98.96</v>
      </c>
      <c r="I1675" s="60" t="str">
        <f t="shared" si="102"/>
        <v/>
      </c>
      <c r="J1675" s="60" t="str">
        <f>IF(OR(I1675="",I1676="",I1677=""),"",(AVERAGEIF(A1675:A$10000,A1675,I1675:I$10000)))</f>
        <v/>
      </c>
      <c r="K1675" s="60"/>
      <c r="L1675" s="55" t="str">
        <f>IF(O1675="","",A1675)</f>
        <v/>
      </c>
      <c r="M1675" s="60" t="str">
        <f>IF(O1675="","",(VLOOKUP(A1675,A1675:E8659,5,FALSE)))</f>
        <v/>
      </c>
      <c r="N1675" s="55" t="str">
        <f t="shared" si="103"/>
        <v/>
      </c>
      <c r="O1675" s="55" t="str">
        <f t="shared" si="105"/>
        <v/>
      </c>
      <c r="P1675" s="104">
        <f t="shared" si="104"/>
        <v>30.209999999996739</v>
      </c>
      <c r="Q1675" s="58"/>
      <c r="R1675" s="58"/>
      <c r="S1675" s="102"/>
    </row>
    <row r="1676" spans="1:19" ht="12.5" customHeight="1" x14ac:dyDescent="0.35">
      <c r="A1676" s="60">
        <v>37</v>
      </c>
      <c r="B1676" s="60" t="s">
        <v>117</v>
      </c>
      <c r="C1676" s="68">
        <v>84.770520000000005</v>
      </c>
      <c r="D1676" s="58" t="s">
        <v>65</v>
      </c>
      <c r="E1676" s="60" t="s">
        <v>56</v>
      </c>
      <c r="F1676" s="60" t="s">
        <v>118</v>
      </c>
      <c r="G1676" s="60">
        <v>-94.65</v>
      </c>
      <c r="H1676" s="60"/>
      <c r="I1676" s="60" t="str">
        <f t="shared" si="102"/>
        <v/>
      </c>
      <c r="J1676" s="60" t="str">
        <f>IF(OR(I1676="",I1677="",I1678=""),"",(AVERAGEIF(A1676:A$10000,A1676,I1676:I$10000)))</f>
        <v/>
      </c>
      <c r="K1676" s="60"/>
      <c r="L1676" s="60" t="str">
        <f>IF(O1676="","",A1676)</f>
        <v/>
      </c>
      <c r="M1676" s="60" t="str">
        <f>IF(O1676="","",(VLOOKUP(A1676,A1676:E8660,5,FALSE)))</f>
        <v/>
      </c>
      <c r="N1676" s="60" t="str">
        <f t="shared" si="103"/>
        <v/>
      </c>
      <c r="O1676" s="60" t="str">
        <f t="shared" si="105"/>
        <v/>
      </c>
      <c r="P1676" s="103">
        <f t="shared" si="104"/>
        <v>28.580000000005157</v>
      </c>
      <c r="Q1676" s="58"/>
      <c r="R1676" s="58"/>
      <c r="S1676" s="102"/>
    </row>
    <row r="1677" spans="1:19" ht="12.5" customHeight="1" x14ac:dyDescent="0.35">
      <c r="A1677" s="2">
        <v>37</v>
      </c>
      <c r="B1677" s="2" t="s">
        <v>117</v>
      </c>
      <c r="C1677" s="67">
        <v>84.790009999999995</v>
      </c>
      <c r="D1677" t="s">
        <v>65</v>
      </c>
      <c r="E1677" s="2" t="s">
        <v>56</v>
      </c>
      <c r="F1677" s="2" t="s">
        <v>118</v>
      </c>
      <c r="G1677" s="2">
        <v>-94.65</v>
      </c>
      <c r="I1677" s="60" t="str">
        <f t="shared" si="102"/>
        <v/>
      </c>
      <c r="J1677" s="60" t="str">
        <f>IF(OR(I1677="",I1678="",I1679=""),"",(AVERAGEIF(A1677:A$10000,A1677,I1677:I$10000)))</f>
        <v/>
      </c>
      <c r="K1677" s="60"/>
      <c r="L1677" s="55" t="str">
        <f>IF(O1677="","",A1677)</f>
        <v/>
      </c>
      <c r="M1677" s="60" t="str">
        <f>IF(O1677="","",(VLOOKUP(A1677,A1677:E8661,5,FALSE)))</f>
        <v/>
      </c>
      <c r="N1677" s="55" t="str">
        <f t="shared" si="103"/>
        <v/>
      </c>
      <c r="O1677" s="55" t="str">
        <f t="shared" si="105"/>
        <v/>
      </c>
      <c r="P1677" s="104">
        <f t="shared" si="104"/>
        <v>19.489999999990459</v>
      </c>
      <c r="Q1677" s="58"/>
      <c r="R1677" s="58"/>
      <c r="S1677" s="102"/>
    </row>
    <row r="1678" spans="1:19" ht="12.5" customHeight="1" x14ac:dyDescent="0.35">
      <c r="A1678" s="60">
        <v>37</v>
      </c>
      <c r="B1678" s="60" t="s">
        <v>117</v>
      </c>
      <c r="C1678" s="68">
        <v>84.814189999999996</v>
      </c>
      <c r="D1678" s="58" t="s">
        <v>65</v>
      </c>
      <c r="E1678" s="60" t="s">
        <v>56</v>
      </c>
      <c r="F1678" s="60" t="s">
        <v>118</v>
      </c>
      <c r="G1678" s="60">
        <v>-94.65</v>
      </c>
      <c r="H1678" s="60"/>
      <c r="I1678" s="60" t="str">
        <f t="shared" si="102"/>
        <v/>
      </c>
      <c r="J1678" s="60" t="str">
        <f>IF(OR(I1678="",I1679="",I1680=""),"",(AVERAGEIF(A1678:A$10000,A1678,I1678:I$10000)))</f>
        <v/>
      </c>
      <c r="K1678" s="60"/>
      <c r="L1678" s="60" t="str">
        <f>IF(O1678="","",A1678)</f>
        <v/>
      </c>
      <c r="M1678" s="60" t="str">
        <f>IF(O1678="","",(VLOOKUP(A1678,A1678:E8662,5,FALSE)))</f>
        <v/>
      </c>
      <c r="N1678" s="60" t="str">
        <f t="shared" si="103"/>
        <v/>
      </c>
      <c r="O1678" s="60" t="str">
        <f t="shared" si="105"/>
        <v/>
      </c>
      <c r="P1678" s="103">
        <f t="shared" si="104"/>
        <v>24.180000000001201</v>
      </c>
      <c r="Q1678" s="58"/>
      <c r="R1678" s="58"/>
      <c r="S1678" s="102"/>
    </row>
    <row r="1679" spans="1:19" ht="12.5" customHeight="1" x14ac:dyDescent="0.35">
      <c r="A1679" s="2">
        <v>37</v>
      </c>
      <c r="B1679" s="2" t="s">
        <v>117</v>
      </c>
      <c r="C1679" s="67">
        <v>84.839449999999999</v>
      </c>
      <c r="D1679" t="s">
        <v>65</v>
      </c>
      <c r="E1679" s="2" t="s">
        <v>56</v>
      </c>
      <c r="F1679" s="2" t="s">
        <v>118</v>
      </c>
      <c r="G1679" s="2">
        <v>-94.4</v>
      </c>
      <c r="I1679" s="60" t="str">
        <f t="shared" si="102"/>
        <v/>
      </c>
      <c r="J1679" s="60" t="str">
        <f>IF(OR(I1679="",I1680="",I1681=""),"",(AVERAGEIF(A1679:A$10000,A1679,I1679:I$10000)))</f>
        <v/>
      </c>
      <c r="K1679" s="60"/>
      <c r="L1679" s="55" t="str">
        <f>IF(O1679="","",A1679)</f>
        <v/>
      </c>
      <c r="M1679" s="60" t="str">
        <f>IF(O1679="","",(VLOOKUP(A1679,A1679:E8663,5,FALSE)))</f>
        <v/>
      </c>
      <c r="N1679" s="55" t="str">
        <f t="shared" si="103"/>
        <v/>
      </c>
      <c r="O1679" s="55" t="str">
        <f t="shared" si="105"/>
        <v/>
      </c>
      <c r="P1679" s="104">
        <f t="shared" si="104"/>
        <v>25.260000000002947</v>
      </c>
      <c r="Q1679" s="58"/>
      <c r="R1679" s="58"/>
      <c r="S1679" s="102"/>
    </row>
    <row r="1680" spans="1:19" ht="12.5" customHeight="1" x14ac:dyDescent="0.35">
      <c r="A1680" s="60">
        <v>37</v>
      </c>
      <c r="B1680" s="60" t="s">
        <v>117</v>
      </c>
      <c r="C1680" s="68">
        <v>84.860690000000005</v>
      </c>
      <c r="D1680" s="58" t="s">
        <v>65</v>
      </c>
      <c r="E1680" s="60" t="s">
        <v>56</v>
      </c>
      <c r="F1680" s="60" t="s">
        <v>118</v>
      </c>
      <c r="G1680" s="60">
        <v>-91.92</v>
      </c>
      <c r="H1680" s="60"/>
      <c r="I1680" s="60" t="str">
        <f t="shared" si="102"/>
        <v/>
      </c>
      <c r="J1680" s="60" t="str">
        <f>IF(OR(I1680="",I1681="",I1682=""),"",(AVERAGEIF(A1680:A$10000,A1680,I1680:I$10000)))</f>
        <v/>
      </c>
      <c r="K1680" s="60"/>
      <c r="L1680" s="60" t="str">
        <f>IF(O1680="","",A1680)</f>
        <v/>
      </c>
      <c r="M1680" s="60" t="str">
        <f>IF(O1680="","",(VLOOKUP(A1680,A1680:E8664,5,FALSE)))</f>
        <v/>
      </c>
      <c r="N1680" s="60" t="str">
        <f t="shared" si="103"/>
        <v/>
      </c>
      <c r="O1680" s="60" t="str">
        <f t="shared" si="105"/>
        <v/>
      </c>
      <c r="P1680" s="103">
        <f t="shared" si="104"/>
        <v>21.240000000005921</v>
      </c>
      <c r="Q1680" s="58"/>
      <c r="R1680" s="58"/>
      <c r="S1680" s="102"/>
    </row>
    <row r="1681" spans="1:19" ht="12.5" customHeight="1" x14ac:dyDescent="0.35">
      <c r="A1681" s="2">
        <v>37</v>
      </c>
      <c r="B1681" s="2" t="s">
        <v>117</v>
      </c>
      <c r="C1681" s="67">
        <v>84.882840000000002</v>
      </c>
      <c r="D1681" t="s">
        <v>65</v>
      </c>
      <c r="E1681" s="2" t="s">
        <v>56</v>
      </c>
      <c r="F1681" s="2" t="s">
        <v>118</v>
      </c>
      <c r="G1681" s="2">
        <v>-96.74</v>
      </c>
      <c r="I1681" s="60" t="str">
        <f t="shared" ref="I1681:I1744" si="106">IF(AND(OR(G1680&gt;G$5,G1682&gt;G$5),G1681&gt;G$5),G1681,"")</f>
        <v/>
      </c>
      <c r="J1681" s="60" t="str">
        <f>IF(OR(I1681="",I1682="",I1683=""),"",(AVERAGEIF(A1681:A$10000,A1681,I1681:I$10000)))</f>
        <v/>
      </c>
      <c r="K1681" s="60"/>
      <c r="L1681" s="55" t="str">
        <f>IF(O1681="","",A1681)</f>
        <v/>
      </c>
      <c r="M1681" s="60" t="str">
        <f>IF(O1681="","",(VLOOKUP(A1681,A1681:E8665,5,FALSE)))</f>
        <v/>
      </c>
      <c r="N1681" s="55" t="str">
        <f t="shared" si="103"/>
        <v/>
      </c>
      <c r="O1681" s="55" t="str">
        <f t="shared" si="105"/>
        <v/>
      </c>
      <c r="P1681" s="104">
        <f t="shared" si="104"/>
        <v>22.149999999996339</v>
      </c>
      <c r="Q1681" s="58"/>
      <c r="R1681" s="58"/>
      <c r="S1681" s="102"/>
    </row>
    <row r="1682" spans="1:19" ht="12.5" customHeight="1" x14ac:dyDescent="0.35">
      <c r="A1682" s="60">
        <v>37</v>
      </c>
      <c r="B1682" s="60" t="s">
        <v>117</v>
      </c>
      <c r="C1682" s="68">
        <v>84.902469999999994</v>
      </c>
      <c r="D1682" s="58" t="s">
        <v>65</v>
      </c>
      <c r="E1682" s="60" t="s">
        <v>56</v>
      </c>
      <c r="F1682" s="60" t="s">
        <v>118</v>
      </c>
      <c r="G1682" s="60">
        <v>-92.45</v>
      </c>
      <c r="H1682" s="60"/>
      <c r="I1682" s="60" t="str">
        <f t="shared" si="106"/>
        <v/>
      </c>
      <c r="J1682" s="60" t="str">
        <f>IF(OR(I1682="",I1683="",I1684=""),"",(AVERAGEIF(A1682:A$10000,A1682,I1682:I$10000)))</f>
        <v/>
      </c>
      <c r="K1682" s="60"/>
      <c r="L1682" s="60" t="str">
        <f>IF(O1682="","",A1682)</f>
        <v/>
      </c>
      <c r="M1682" s="60" t="str">
        <f>IF(O1682="","",(VLOOKUP(A1682,A1682:E8666,5,FALSE)))</f>
        <v/>
      </c>
      <c r="N1682" s="60" t="str">
        <f t="shared" ref="N1682:N1745" si="107">IF(L1682="","",I1682)</f>
        <v/>
      </c>
      <c r="O1682" s="60" t="str">
        <f t="shared" si="105"/>
        <v/>
      </c>
      <c r="P1682" s="103">
        <f t="shared" ref="P1682:P1745" si="108">IF(A1682=A1681,ABS(C1682-C1681)*1000,"")</f>
        <v>19.629999999992265</v>
      </c>
      <c r="Q1682" s="58"/>
      <c r="R1682" s="58"/>
      <c r="S1682" s="102"/>
    </row>
    <row r="1683" spans="1:19" ht="12.5" customHeight="1" x14ac:dyDescent="0.35">
      <c r="A1683" s="2">
        <v>37</v>
      </c>
      <c r="B1683" s="2" t="s">
        <v>117</v>
      </c>
      <c r="C1683" s="67">
        <v>84.920460000000006</v>
      </c>
      <c r="D1683" t="s">
        <v>65</v>
      </c>
      <c r="E1683" s="2" t="s">
        <v>56</v>
      </c>
      <c r="F1683" s="2" t="s">
        <v>118</v>
      </c>
      <c r="G1683" s="2">
        <v>-93.81</v>
      </c>
      <c r="I1683" s="60" t="str">
        <f t="shared" si="106"/>
        <v/>
      </c>
      <c r="J1683" s="60" t="str">
        <f>IF(OR(I1683="",I1684="",I1685=""),"",(AVERAGEIF(A1683:A$10000,A1683,I1683:I$10000)))</f>
        <v/>
      </c>
      <c r="K1683" s="60"/>
      <c r="L1683" s="55" t="str">
        <f>IF(O1683="","",A1683)</f>
        <v/>
      </c>
      <c r="M1683" s="60" t="str">
        <f>IF(O1683="","",(VLOOKUP(A1683,A1683:E8667,5,FALSE)))</f>
        <v/>
      </c>
      <c r="N1683" s="55" t="str">
        <f t="shared" si="107"/>
        <v/>
      </c>
      <c r="O1683" s="55" t="str">
        <f t="shared" si="105"/>
        <v/>
      </c>
      <c r="P1683" s="104">
        <f t="shared" si="108"/>
        <v>17.990000000011719</v>
      </c>
      <c r="Q1683" s="58"/>
      <c r="R1683" s="58"/>
      <c r="S1683" s="102"/>
    </row>
    <row r="1684" spans="1:19" ht="12.5" customHeight="1" x14ac:dyDescent="0.35">
      <c r="A1684" s="60">
        <v>37</v>
      </c>
      <c r="B1684" s="60" t="s">
        <v>117</v>
      </c>
      <c r="C1684" s="68">
        <v>84.938929999999999</v>
      </c>
      <c r="D1684" s="58" t="s">
        <v>65</v>
      </c>
      <c r="E1684" s="60" t="s">
        <v>56</v>
      </c>
      <c r="F1684" s="60" t="s">
        <v>118</v>
      </c>
      <c r="G1684" s="60">
        <v>-90.31</v>
      </c>
      <c r="H1684" s="60"/>
      <c r="I1684" s="60" t="str">
        <f t="shared" si="106"/>
        <v/>
      </c>
      <c r="J1684" s="60" t="str">
        <f>IF(OR(I1684="",I1685="",I1686=""),"",(AVERAGEIF(A1684:A$10000,A1684,I1684:I$10000)))</f>
        <v/>
      </c>
      <c r="K1684" s="60"/>
      <c r="L1684" s="60" t="str">
        <f>IF(O1684="","",A1684)</f>
        <v/>
      </c>
      <c r="M1684" s="60" t="str">
        <f>IF(O1684="","",(VLOOKUP(A1684,A1684:E8668,5,FALSE)))</f>
        <v/>
      </c>
      <c r="N1684" s="60" t="str">
        <f t="shared" si="107"/>
        <v/>
      </c>
      <c r="O1684" s="60" t="str">
        <f t="shared" si="105"/>
        <v/>
      </c>
      <c r="P1684" s="103">
        <f t="shared" si="108"/>
        <v>18.469999999993547</v>
      </c>
      <c r="Q1684" s="58"/>
      <c r="R1684" s="58"/>
      <c r="S1684" s="102"/>
    </row>
    <row r="1685" spans="1:19" ht="12.5" customHeight="1" x14ac:dyDescent="0.35">
      <c r="A1685" s="2">
        <v>37</v>
      </c>
      <c r="B1685" s="2" t="s">
        <v>117</v>
      </c>
      <c r="C1685" s="67">
        <v>84.955799999999996</v>
      </c>
      <c r="D1685" t="s">
        <v>65</v>
      </c>
      <c r="E1685" s="2" t="s">
        <v>56</v>
      </c>
      <c r="F1685" s="2" t="s">
        <v>118</v>
      </c>
      <c r="G1685" s="2">
        <v>-90.31</v>
      </c>
      <c r="I1685" s="60" t="str">
        <f t="shared" si="106"/>
        <v/>
      </c>
      <c r="J1685" s="60" t="str">
        <f>IF(OR(I1685="",I1686="",I1687=""),"",(AVERAGEIF(A1685:A$10000,A1685,I1685:I$10000)))</f>
        <v/>
      </c>
      <c r="K1685" s="60"/>
      <c r="L1685" s="55" t="str">
        <f>IF(O1685="","",A1685)</f>
        <v/>
      </c>
      <c r="M1685" s="60" t="str">
        <f>IF(O1685="","",(VLOOKUP(A1685,A1685:E8669,5,FALSE)))</f>
        <v/>
      </c>
      <c r="N1685" s="55" t="str">
        <f t="shared" si="107"/>
        <v/>
      </c>
      <c r="O1685" s="55" t="str">
        <f t="shared" si="105"/>
        <v/>
      </c>
      <c r="P1685" s="104">
        <f t="shared" si="108"/>
        <v>16.869999999997276</v>
      </c>
      <c r="Q1685" s="58"/>
      <c r="R1685" s="58"/>
      <c r="S1685" s="102"/>
    </row>
    <row r="1686" spans="1:19" ht="12.5" customHeight="1" x14ac:dyDescent="0.35">
      <c r="A1686" s="60">
        <v>37</v>
      </c>
      <c r="B1686" s="60" t="s">
        <v>117</v>
      </c>
      <c r="C1686" s="68">
        <v>84.974310000000003</v>
      </c>
      <c r="D1686" s="58" t="s">
        <v>65</v>
      </c>
      <c r="E1686" s="60" t="s">
        <v>56</v>
      </c>
      <c r="F1686" s="60" t="s">
        <v>118</v>
      </c>
      <c r="G1686" s="60">
        <v>-92.78</v>
      </c>
      <c r="H1686" s="60"/>
      <c r="I1686" s="60" t="str">
        <f t="shared" si="106"/>
        <v/>
      </c>
      <c r="J1686" s="60" t="str">
        <f>IF(OR(I1686="",I1687="",I1688=""),"",(AVERAGEIF(A1686:A$10000,A1686,I1686:I$10000)))</f>
        <v/>
      </c>
      <c r="K1686" s="60"/>
      <c r="L1686" s="60" t="str">
        <f>IF(O1686="","",A1686)</f>
        <v/>
      </c>
      <c r="M1686" s="60" t="str">
        <f>IF(O1686="","",(VLOOKUP(A1686,A1686:E8670,5,FALSE)))</f>
        <v/>
      </c>
      <c r="N1686" s="60" t="str">
        <f t="shared" si="107"/>
        <v/>
      </c>
      <c r="O1686" s="60" t="str">
        <f t="shared" si="105"/>
        <v/>
      </c>
      <c r="P1686" s="103">
        <f t="shared" si="108"/>
        <v>18.510000000006244</v>
      </c>
      <c r="Q1686" s="58"/>
      <c r="R1686" s="58"/>
      <c r="S1686" s="102"/>
    </row>
    <row r="1687" spans="1:19" ht="12.5" customHeight="1" x14ac:dyDescent="0.35">
      <c r="A1687" s="2">
        <v>37</v>
      </c>
      <c r="B1687" s="2" t="s">
        <v>117</v>
      </c>
      <c r="C1687" s="67">
        <v>84.99203</v>
      </c>
      <c r="D1687" t="s">
        <v>65</v>
      </c>
      <c r="E1687" s="2" t="s">
        <v>56</v>
      </c>
      <c r="F1687" s="2" t="s">
        <v>118</v>
      </c>
      <c r="G1687" s="2">
        <v>-96.47</v>
      </c>
      <c r="I1687" s="60" t="str">
        <f t="shared" si="106"/>
        <v/>
      </c>
      <c r="J1687" s="60" t="str">
        <f>IF(OR(I1687="",I1688="",I1689=""),"",(AVERAGEIF(A1687:A$10000,A1687,I1687:I$10000)))</f>
        <v/>
      </c>
      <c r="K1687" s="60"/>
      <c r="L1687" s="55" t="str">
        <f>IF(O1687="","",A1687)</f>
        <v/>
      </c>
      <c r="M1687" s="60" t="str">
        <f>IF(O1687="","",(VLOOKUP(A1687,A1687:E8671,5,FALSE)))</f>
        <v/>
      </c>
      <c r="N1687" s="55" t="str">
        <f t="shared" si="107"/>
        <v/>
      </c>
      <c r="O1687" s="55" t="str">
        <f t="shared" si="105"/>
        <v/>
      </c>
      <c r="P1687" s="104">
        <f t="shared" si="108"/>
        <v>17.719999999997071</v>
      </c>
      <c r="Q1687" s="58"/>
      <c r="R1687" s="58"/>
      <c r="S1687" s="102"/>
    </row>
    <row r="1688" spans="1:19" ht="12.5" customHeight="1" x14ac:dyDescent="0.35">
      <c r="A1688" s="60">
        <v>37</v>
      </c>
      <c r="B1688" s="60" t="s">
        <v>117</v>
      </c>
      <c r="C1688" s="68">
        <v>85.015870000000007</v>
      </c>
      <c r="D1688" s="58" t="s">
        <v>65</v>
      </c>
      <c r="E1688" s="60" t="s">
        <v>56</v>
      </c>
      <c r="F1688" s="60" t="s">
        <v>118</v>
      </c>
      <c r="G1688" s="60">
        <v>-95.28</v>
      </c>
      <c r="H1688" s="60"/>
      <c r="I1688" s="60" t="str">
        <f t="shared" si="106"/>
        <v/>
      </c>
      <c r="J1688" s="60" t="str">
        <f>IF(OR(I1688="",I1689="",I1690=""),"",(AVERAGEIF(A1688:A$10000,A1688,I1688:I$10000)))</f>
        <v/>
      </c>
      <c r="K1688" s="60"/>
      <c r="L1688" s="60" t="str">
        <f>IF(O1688="","",A1688)</f>
        <v/>
      </c>
      <c r="M1688" s="60" t="str">
        <f>IF(O1688="","",(VLOOKUP(A1688,A1688:E8672,5,FALSE)))</f>
        <v/>
      </c>
      <c r="N1688" s="60" t="str">
        <f t="shared" si="107"/>
        <v/>
      </c>
      <c r="O1688" s="60" t="str">
        <f t="shared" si="105"/>
        <v/>
      </c>
      <c r="P1688" s="103">
        <f t="shared" si="108"/>
        <v>23.840000000006967</v>
      </c>
      <c r="Q1688" s="58"/>
      <c r="R1688" s="58"/>
      <c r="S1688" s="102"/>
    </row>
    <row r="1689" spans="1:19" ht="12.5" customHeight="1" x14ac:dyDescent="0.35">
      <c r="A1689" s="2">
        <v>37</v>
      </c>
      <c r="B1689" s="2" t="s">
        <v>117</v>
      </c>
      <c r="C1689" s="67">
        <v>85.037840000000003</v>
      </c>
      <c r="D1689" t="s">
        <v>65</v>
      </c>
      <c r="E1689" s="2" t="s">
        <v>56</v>
      </c>
      <c r="F1689" s="2" t="s">
        <v>118</v>
      </c>
      <c r="G1689" s="2">
        <v>-89.93</v>
      </c>
      <c r="I1689" s="60" t="str">
        <f t="shared" si="106"/>
        <v/>
      </c>
      <c r="J1689" s="60" t="str">
        <f>IF(OR(I1689="",I1690="",I1691=""),"",(AVERAGEIF(A1689:A$10000,A1689,I1689:I$10000)))</f>
        <v/>
      </c>
      <c r="K1689" s="60"/>
      <c r="L1689" s="55" t="str">
        <f>IF(O1689="","",A1689)</f>
        <v/>
      </c>
      <c r="M1689" s="60" t="str">
        <f>IF(O1689="","",(VLOOKUP(A1689,A1689:E8673,5,FALSE)))</f>
        <v/>
      </c>
      <c r="N1689" s="55" t="str">
        <f t="shared" si="107"/>
        <v/>
      </c>
      <c r="O1689" s="55" t="str">
        <f t="shared" si="105"/>
        <v/>
      </c>
      <c r="P1689" s="104">
        <f t="shared" si="108"/>
        <v>21.969999999996048</v>
      </c>
      <c r="Q1689" s="58"/>
      <c r="R1689" s="58"/>
      <c r="S1689" s="102"/>
    </row>
    <row r="1690" spans="1:19" ht="12.5" customHeight="1" x14ac:dyDescent="0.35">
      <c r="A1690" s="60">
        <v>37</v>
      </c>
      <c r="B1690" s="60" t="s">
        <v>117</v>
      </c>
      <c r="C1690" s="68">
        <v>85.059619999999995</v>
      </c>
      <c r="D1690" s="58" t="s">
        <v>65</v>
      </c>
      <c r="E1690" s="60" t="s">
        <v>56</v>
      </c>
      <c r="F1690" s="60" t="s">
        <v>118</v>
      </c>
      <c r="G1690" s="60">
        <v>-97.45</v>
      </c>
      <c r="H1690" s="60"/>
      <c r="I1690" s="60" t="str">
        <f t="shared" si="106"/>
        <v/>
      </c>
      <c r="J1690" s="60" t="str">
        <f>IF(OR(I1690="",I1691="",I1692=""),"",(AVERAGEIF(A1690:A$10000,A1690,I1690:I$10000)))</f>
        <v/>
      </c>
      <c r="K1690" s="60"/>
      <c r="L1690" s="60" t="str">
        <f>IF(O1690="","",A1690)</f>
        <v/>
      </c>
      <c r="M1690" s="60" t="str">
        <f>IF(O1690="","",(VLOOKUP(A1690,A1690:E8674,5,FALSE)))</f>
        <v/>
      </c>
      <c r="N1690" s="60" t="str">
        <f t="shared" si="107"/>
        <v/>
      </c>
      <c r="O1690" s="60" t="str">
        <f t="shared" ref="O1690:O1753" si="109">IF(J1690="","",IF(AND(J1689="",J1688="",J1687=""),C1690,""))</f>
        <v/>
      </c>
      <c r="P1690" s="103">
        <f t="shared" si="108"/>
        <v>21.779999999992583</v>
      </c>
      <c r="Q1690" s="58"/>
      <c r="R1690" s="58"/>
      <c r="S1690" s="102"/>
    </row>
    <row r="1691" spans="1:19" ht="12.5" customHeight="1" x14ac:dyDescent="0.35">
      <c r="A1691" s="2">
        <v>37</v>
      </c>
      <c r="B1691" s="2" t="s">
        <v>117</v>
      </c>
      <c r="C1691" s="67">
        <v>85.081029999999998</v>
      </c>
      <c r="D1691" t="s">
        <v>65</v>
      </c>
      <c r="E1691" s="2" t="s">
        <v>56</v>
      </c>
      <c r="F1691" s="2" t="s">
        <v>118</v>
      </c>
      <c r="G1691" s="2">
        <v>-88.06</v>
      </c>
      <c r="I1691" s="60" t="str">
        <f t="shared" si="106"/>
        <v/>
      </c>
      <c r="J1691" s="60" t="str">
        <f>IF(OR(I1691="",I1692="",I1693=""),"",(AVERAGEIF(A1691:A$10000,A1691,I1691:I$10000)))</f>
        <v/>
      </c>
      <c r="K1691" s="60"/>
      <c r="L1691" s="55" t="str">
        <f>IF(O1691="","",A1691)</f>
        <v/>
      </c>
      <c r="M1691" s="60" t="str">
        <f>IF(O1691="","",(VLOOKUP(A1691,A1691:E8675,5,FALSE)))</f>
        <v/>
      </c>
      <c r="N1691" s="55" t="str">
        <f t="shared" si="107"/>
        <v/>
      </c>
      <c r="O1691" s="55" t="str">
        <f t="shared" si="109"/>
        <v/>
      </c>
      <c r="P1691" s="104">
        <f t="shared" si="108"/>
        <v>21.410000000003038</v>
      </c>
      <c r="Q1691" s="58"/>
      <c r="R1691" s="58"/>
      <c r="S1691" s="102"/>
    </row>
    <row r="1692" spans="1:19" ht="12.5" customHeight="1" x14ac:dyDescent="0.35">
      <c r="A1692" s="60">
        <v>37</v>
      </c>
      <c r="B1692" s="60" t="s">
        <v>117</v>
      </c>
      <c r="C1692" s="68">
        <v>85.101410000000001</v>
      </c>
      <c r="D1692" s="58" t="s">
        <v>65</v>
      </c>
      <c r="E1692" s="60" t="s">
        <v>56</v>
      </c>
      <c r="F1692" s="60" t="s">
        <v>118</v>
      </c>
      <c r="G1692" s="60">
        <v>-88.06</v>
      </c>
      <c r="H1692" s="60"/>
      <c r="I1692" s="60" t="str">
        <f t="shared" si="106"/>
        <v/>
      </c>
      <c r="J1692" s="60" t="str">
        <f>IF(OR(I1692="",I1693="",I1694=""),"",(AVERAGEIF(A1692:A$10000,A1692,I1692:I$10000)))</f>
        <v/>
      </c>
      <c r="K1692" s="60"/>
      <c r="L1692" s="60" t="str">
        <f>IF(O1692="","",A1692)</f>
        <v/>
      </c>
      <c r="M1692" s="60" t="str">
        <f>IF(O1692="","",(VLOOKUP(A1692,A1692:E8676,5,FALSE)))</f>
        <v/>
      </c>
      <c r="N1692" s="60" t="str">
        <f t="shared" si="107"/>
        <v/>
      </c>
      <c r="O1692" s="60" t="str">
        <f t="shared" si="109"/>
        <v/>
      </c>
      <c r="P1692" s="103">
        <f t="shared" si="108"/>
        <v>20.380000000002951</v>
      </c>
      <c r="Q1692" s="58"/>
      <c r="R1692" s="58"/>
      <c r="S1692" s="102"/>
    </row>
    <row r="1693" spans="1:19" ht="12.5" customHeight="1" x14ac:dyDescent="0.35">
      <c r="A1693" s="2">
        <v>37</v>
      </c>
      <c r="B1693" s="2" t="s">
        <v>117</v>
      </c>
      <c r="C1693" s="67">
        <v>85.122919999999993</v>
      </c>
      <c r="D1693" t="s">
        <v>65</v>
      </c>
      <c r="E1693" s="2" t="s">
        <v>56</v>
      </c>
      <c r="F1693" s="2" t="s">
        <v>118</v>
      </c>
      <c r="G1693" s="2">
        <v>-97.16</v>
      </c>
      <c r="I1693" s="60" t="str">
        <f t="shared" si="106"/>
        <v/>
      </c>
      <c r="J1693" s="60" t="str">
        <f>IF(OR(I1693="",I1694="",I1695=""),"",(AVERAGEIF(A1693:A$10000,A1693,I1693:I$10000)))</f>
        <v/>
      </c>
      <c r="K1693" s="60"/>
      <c r="L1693" s="55" t="str">
        <f>IF(O1693="","",A1693)</f>
        <v/>
      </c>
      <c r="M1693" s="60" t="str">
        <f>IF(O1693="","",(VLOOKUP(A1693,A1693:E8677,5,FALSE)))</f>
        <v/>
      </c>
      <c r="N1693" s="55" t="str">
        <f t="shared" si="107"/>
        <v/>
      </c>
      <c r="O1693" s="55" t="str">
        <f t="shared" si="109"/>
        <v/>
      </c>
      <c r="P1693" s="104">
        <f t="shared" si="108"/>
        <v>21.509999999992147</v>
      </c>
      <c r="Q1693" s="58"/>
      <c r="R1693" s="58"/>
      <c r="S1693" s="102"/>
    </row>
    <row r="1694" spans="1:19" ht="12.5" customHeight="1" x14ac:dyDescent="0.35">
      <c r="A1694" s="60">
        <v>37</v>
      </c>
      <c r="B1694" s="60" t="s">
        <v>117</v>
      </c>
      <c r="C1694" s="68">
        <v>85.143749999999997</v>
      </c>
      <c r="D1694" s="58" t="s">
        <v>65</v>
      </c>
      <c r="E1694" s="60" t="s">
        <v>56</v>
      </c>
      <c r="F1694" s="60" t="s">
        <v>118</v>
      </c>
      <c r="G1694" s="60">
        <v>-91.71</v>
      </c>
      <c r="H1694" s="60"/>
      <c r="I1694" s="60" t="str">
        <f t="shared" si="106"/>
        <v/>
      </c>
      <c r="J1694" s="60" t="str">
        <f>IF(OR(I1694="",I1695="",I1696=""),"",(AVERAGEIF(A1694:A$10000,A1694,I1694:I$10000)))</f>
        <v/>
      </c>
      <c r="K1694" s="60"/>
      <c r="L1694" s="60" t="str">
        <f>IF(O1694="","",A1694)</f>
        <v/>
      </c>
      <c r="M1694" s="60" t="str">
        <f>IF(O1694="","",(VLOOKUP(A1694,A1694:E8678,5,FALSE)))</f>
        <v/>
      </c>
      <c r="N1694" s="60" t="str">
        <f t="shared" si="107"/>
        <v/>
      </c>
      <c r="O1694" s="60" t="str">
        <f t="shared" si="109"/>
        <v/>
      </c>
      <c r="P1694" s="103">
        <f t="shared" si="108"/>
        <v>20.830000000003679</v>
      </c>
      <c r="Q1694" s="58"/>
      <c r="R1694" s="58"/>
      <c r="S1694" s="102"/>
    </row>
    <row r="1695" spans="1:19" ht="12.5" customHeight="1" x14ac:dyDescent="0.35">
      <c r="A1695" s="2">
        <v>37</v>
      </c>
      <c r="B1695" s="2" t="s">
        <v>117</v>
      </c>
      <c r="C1695" s="67">
        <v>85.164609999999996</v>
      </c>
      <c r="D1695" t="s">
        <v>65</v>
      </c>
      <c r="E1695" s="2" t="s">
        <v>56</v>
      </c>
      <c r="F1695" s="2" t="s">
        <v>118</v>
      </c>
      <c r="G1695" s="2">
        <v>-89.38</v>
      </c>
      <c r="I1695" s="60" t="str">
        <f t="shared" si="106"/>
        <v/>
      </c>
      <c r="J1695" s="60" t="str">
        <f>IF(OR(I1695="",I1696="",I1697=""),"",(AVERAGEIF(A1695:A$10000,A1695,I1695:I$10000)))</f>
        <v/>
      </c>
      <c r="K1695" s="60"/>
      <c r="L1695" s="55" t="str">
        <f>IF(O1695="","",A1695)</f>
        <v/>
      </c>
      <c r="M1695" s="60" t="str">
        <f>IF(O1695="","",(VLOOKUP(A1695,A1695:E8679,5,FALSE)))</f>
        <v/>
      </c>
      <c r="N1695" s="55" t="str">
        <f t="shared" si="107"/>
        <v/>
      </c>
      <c r="O1695" s="55" t="str">
        <f t="shared" si="109"/>
        <v/>
      </c>
      <c r="P1695" s="104">
        <f t="shared" si="108"/>
        <v>20.85999999999899</v>
      </c>
      <c r="Q1695" s="58"/>
      <c r="R1695" s="58"/>
      <c r="S1695" s="102"/>
    </row>
    <row r="1696" spans="1:19" ht="12.5" customHeight="1" x14ac:dyDescent="0.35">
      <c r="A1696" s="60">
        <v>37</v>
      </c>
      <c r="B1696" s="60" t="s">
        <v>117</v>
      </c>
      <c r="C1696" s="68">
        <v>85.184719999999999</v>
      </c>
      <c r="D1696" s="58" t="s">
        <v>65</v>
      </c>
      <c r="E1696" s="60" t="s">
        <v>56</v>
      </c>
      <c r="F1696" s="60" t="s">
        <v>118</v>
      </c>
      <c r="G1696" s="60">
        <v>-95.15</v>
      </c>
      <c r="H1696" s="60"/>
      <c r="I1696" s="60" t="str">
        <f t="shared" si="106"/>
        <v/>
      </c>
      <c r="J1696" s="60" t="str">
        <f>IF(OR(I1696="",I1697="",I1698=""),"",(AVERAGEIF(A1696:A$10000,A1696,I1696:I$10000)))</f>
        <v/>
      </c>
      <c r="K1696" s="60"/>
      <c r="L1696" s="60" t="str">
        <f>IF(O1696="","",A1696)</f>
        <v/>
      </c>
      <c r="M1696" s="60" t="str">
        <f>IF(O1696="","",(VLOOKUP(A1696,A1696:E8680,5,FALSE)))</f>
        <v/>
      </c>
      <c r="N1696" s="60" t="str">
        <f t="shared" si="107"/>
        <v/>
      </c>
      <c r="O1696" s="60" t="str">
        <f t="shared" si="109"/>
        <v/>
      </c>
      <c r="P1696" s="103">
        <f t="shared" si="108"/>
        <v>20.110000000002515</v>
      </c>
      <c r="Q1696" s="58"/>
      <c r="R1696" s="58"/>
      <c r="S1696" s="102"/>
    </row>
    <row r="1697" spans="1:19" ht="12.5" customHeight="1" x14ac:dyDescent="0.35">
      <c r="A1697" s="2">
        <v>37</v>
      </c>
      <c r="B1697" s="2" t="s">
        <v>117</v>
      </c>
      <c r="C1697" s="67">
        <v>85.208240000000004</v>
      </c>
      <c r="D1697" t="s">
        <v>65</v>
      </c>
      <c r="E1697" s="2" t="s">
        <v>56</v>
      </c>
      <c r="F1697" s="2" t="s">
        <v>118</v>
      </c>
      <c r="G1697" s="2">
        <v>-91.71</v>
      </c>
      <c r="I1697" s="60" t="str">
        <f t="shared" si="106"/>
        <v/>
      </c>
      <c r="J1697" s="60" t="str">
        <f>IF(OR(I1697="",I1698="",I1699=""),"",(AVERAGEIF(A1697:A$10000,A1697,I1697:I$10000)))</f>
        <v/>
      </c>
      <c r="K1697" s="60"/>
      <c r="L1697" s="55" t="str">
        <f>IF(O1697="","",A1697)</f>
        <v/>
      </c>
      <c r="M1697" s="60" t="str">
        <f>IF(O1697="","",(VLOOKUP(A1697,A1697:E8681,5,FALSE)))</f>
        <v/>
      </c>
      <c r="N1697" s="55" t="str">
        <f t="shared" si="107"/>
        <v/>
      </c>
      <c r="O1697" s="55" t="str">
        <f t="shared" si="109"/>
        <v/>
      </c>
      <c r="P1697" s="104">
        <f t="shared" si="108"/>
        <v>23.52000000000487</v>
      </c>
      <c r="Q1697" s="58"/>
      <c r="R1697" s="58"/>
      <c r="S1697" s="102"/>
    </row>
    <row r="1698" spans="1:19" ht="12.5" customHeight="1" x14ac:dyDescent="0.35">
      <c r="A1698" s="60">
        <v>37</v>
      </c>
      <c r="B1698" s="60" t="s">
        <v>117</v>
      </c>
      <c r="C1698" s="68">
        <v>85.228530000000006</v>
      </c>
      <c r="D1698" s="58" t="s">
        <v>65</v>
      </c>
      <c r="E1698" s="60" t="s">
        <v>56</v>
      </c>
      <c r="F1698" s="60" t="s">
        <v>118</v>
      </c>
      <c r="G1698" s="60">
        <v>-88.93</v>
      </c>
      <c r="H1698" s="60"/>
      <c r="I1698" s="60" t="str">
        <f t="shared" si="106"/>
        <v/>
      </c>
      <c r="J1698" s="60" t="str">
        <f>IF(OR(I1698="",I1699="",I1700=""),"",(AVERAGEIF(A1698:A$10000,A1698,I1698:I$10000)))</f>
        <v/>
      </c>
      <c r="K1698" s="60"/>
      <c r="L1698" s="60" t="str">
        <f>IF(O1698="","",A1698)</f>
        <v/>
      </c>
      <c r="M1698" s="60" t="str">
        <f>IF(O1698="","",(VLOOKUP(A1698,A1698:E8682,5,FALSE)))</f>
        <v/>
      </c>
      <c r="N1698" s="60" t="str">
        <f t="shared" si="107"/>
        <v/>
      </c>
      <c r="O1698" s="60" t="str">
        <f t="shared" si="109"/>
        <v/>
      </c>
      <c r="P1698" s="103">
        <f t="shared" si="108"/>
        <v>20.290000000002806</v>
      </c>
      <c r="Q1698" s="58"/>
      <c r="R1698" s="58"/>
      <c r="S1698" s="102"/>
    </row>
    <row r="1699" spans="1:19" ht="12.5" customHeight="1" x14ac:dyDescent="0.35">
      <c r="A1699" s="2">
        <v>37</v>
      </c>
      <c r="B1699" s="2" t="s">
        <v>117</v>
      </c>
      <c r="C1699" s="67">
        <v>85.254509999999996</v>
      </c>
      <c r="D1699" t="s">
        <v>65</v>
      </c>
      <c r="E1699" s="2" t="s">
        <v>56</v>
      </c>
      <c r="F1699" s="2" t="s">
        <v>118</v>
      </c>
      <c r="G1699" s="2">
        <v>-63.18</v>
      </c>
      <c r="I1699" s="60">
        <f t="shared" si="106"/>
        <v>-63.18</v>
      </c>
      <c r="J1699" s="60">
        <f>IF(OR(I1699="",I1700="",I1701=""),"",(AVERAGEIF(A1699:A$10000,A1699,I1699:I$10000)))</f>
        <v>-8.9113253012048173</v>
      </c>
      <c r="K1699" s="60"/>
      <c r="L1699" s="55">
        <f>IF(O1699="","",A1699)</f>
        <v>37</v>
      </c>
      <c r="M1699" s="60" t="str">
        <f>IF(O1699="","",(VLOOKUP(A1699,A1699:E8683,5,FALSE)))</f>
        <v>TaskD</v>
      </c>
      <c r="N1699" s="55">
        <f t="shared" si="107"/>
        <v>-63.18</v>
      </c>
      <c r="O1699" s="55">
        <f t="shared" si="109"/>
        <v>85.254509999999996</v>
      </c>
      <c r="P1699" s="104">
        <f t="shared" si="108"/>
        <v>25.9799999999899</v>
      </c>
      <c r="Q1699" s="58"/>
      <c r="R1699" s="58"/>
      <c r="S1699" s="102"/>
    </row>
    <row r="1700" spans="1:19" ht="12.5" customHeight="1" x14ac:dyDescent="0.35">
      <c r="A1700" s="60">
        <v>37</v>
      </c>
      <c r="B1700" s="60" t="s">
        <v>117</v>
      </c>
      <c r="C1700" s="68">
        <v>85.284319999999994</v>
      </c>
      <c r="D1700" s="58" t="s">
        <v>65</v>
      </c>
      <c r="E1700" s="60" t="s">
        <v>56</v>
      </c>
      <c r="F1700" s="60" t="s">
        <v>118</v>
      </c>
      <c r="G1700" s="60">
        <v>-57.76</v>
      </c>
      <c r="H1700" s="60"/>
      <c r="I1700" s="60">
        <f t="shared" si="106"/>
        <v>-57.76</v>
      </c>
      <c r="J1700" s="60">
        <f>IF(OR(I1700="",I1701="",I1702=""),"",(AVERAGEIF(A1700:A$10000,A1700,I1700:I$10000)))</f>
        <v>-8.2495121951219499</v>
      </c>
      <c r="K1700" s="60"/>
      <c r="L1700" s="60" t="str">
        <f>IF(O1700="","",A1700)</f>
        <v/>
      </c>
      <c r="M1700" s="60" t="str">
        <f>IF(O1700="","",(VLOOKUP(A1700,A1700:E8684,5,FALSE)))</f>
        <v/>
      </c>
      <c r="N1700" s="60" t="str">
        <f t="shared" si="107"/>
        <v/>
      </c>
      <c r="O1700" s="60" t="str">
        <f t="shared" si="109"/>
        <v/>
      </c>
      <c r="P1700" s="103">
        <f t="shared" si="108"/>
        <v>29.809999999997672</v>
      </c>
      <c r="Q1700" s="58"/>
      <c r="R1700" s="58"/>
      <c r="S1700" s="102"/>
    </row>
    <row r="1701" spans="1:19" ht="12.5" customHeight="1" x14ac:dyDescent="0.35">
      <c r="A1701" s="2">
        <v>37</v>
      </c>
      <c r="B1701" s="2" t="s">
        <v>117</v>
      </c>
      <c r="C1701" s="67">
        <v>85.318950000000001</v>
      </c>
      <c r="D1701" t="s">
        <v>65</v>
      </c>
      <c r="E1701" s="2" t="s">
        <v>56</v>
      </c>
      <c r="F1701" s="2" t="s">
        <v>118</v>
      </c>
      <c r="G1701" s="2">
        <v>-45.2</v>
      </c>
      <c r="I1701" s="60">
        <f t="shared" si="106"/>
        <v>-45.2</v>
      </c>
      <c r="J1701" s="60">
        <f>IF(OR(I1701="",I1702="",I1703=""),"",(AVERAGEIF(A1701:A$10000,A1701,I1701:I$10000)))</f>
        <v>-7.6382716049382706</v>
      </c>
      <c r="K1701" s="60"/>
      <c r="L1701" s="55" t="str">
        <f>IF(O1701="","",A1701)</f>
        <v/>
      </c>
      <c r="M1701" s="60" t="str">
        <f>IF(O1701="","",(VLOOKUP(A1701,A1701:E8685,5,FALSE)))</f>
        <v/>
      </c>
      <c r="N1701" s="55" t="str">
        <f t="shared" si="107"/>
        <v/>
      </c>
      <c r="O1701" s="55" t="str">
        <f t="shared" si="109"/>
        <v/>
      </c>
      <c r="P1701" s="104">
        <f t="shared" si="108"/>
        <v>34.630000000007044</v>
      </c>
      <c r="Q1701" s="58"/>
      <c r="R1701" s="58"/>
      <c r="S1701" s="102"/>
    </row>
    <row r="1702" spans="1:19" ht="12.5" customHeight="1" x14ac:dyDescent="0.35">
      <c r="A1702" s="60">
        <v>37</v>
      </c>
      <c r="B1702" s="60" t="s">
        <v>117</v>
      </c>
      <c r="C1702" s="68">
        <v>85.341009999999997</v>
      </c>
      <c r="D1702" s="58" t="s">
        <v>65</v>
      </c>
      <c r="E1702" s="60" t="s">
        <v>56</v>
      </c>
      <c r="F1702" s="60" t="s">
        <v>118</v>
      </c>
      <c r="G1702" s="60">
        <v>-49.14</v>
      </c>
      <c r="H1702" s="60"/>
      <c r="I1702" s="60">
        <f t="shared" si="106"/>
        <v>-49.14</v>
      </c>
      <c r="J1702" s="60">
        <f>IF(OR(I1702="",I1703="",I1704=""),"",(AVERAGEIF(A1702:A$10000,A1702,I1702:I$10000)))</f>
        <v>-7.1687500000000002</v>
      </c>
      <c r="K1702" s="60"/>
      <c r="L1702" s="60" t="str">
        <f>IF(O1702="","",A1702)</f>
        <v/>
      </c>
      <c r="M1702" s="60" t="str">
        <f>IF(O1702="","",(VLOOKUP(A1702,A1702:E8686,5,FALSE)))</f>
        <v/>
      </c>
      <c r="N1702" s="60" t="str">
        <f t="shared" si="107"/>
        <v/>
      </c>
      <c r="O1702" s="60" t="str">
        <f t="shared" si="109"/>
        <v/>
      </c>
      <c r="P1702" s="103">
        <f t="shared" si="108"/>
        <v>22.059999999996194</v>
      </c>
      <c r="Q1702" s="58"/>
      <c r="R1702" s="58"/>
      <c r="S1702" s="102"/>
    </row>
    <row r="1703" spans="1:19" ht="12.5" customHeight="1" x14ac:dyDescent="0.35">
      <c r="A1703" s="2">
        <v>37</v>
      </c>
      <c r="B1703" s="2" t="s">
        <v>117</v>
      </c>
      <c r="C1703" s="67">
        <v>85.366330000000005</v>
      </c>
      <c r="D1703" t="s">
        <v>65</v>
      </c>
      <c r="E1703" s="2" t="s">
        <v>56</v>
      </c>
      <c r="F1703" s="2" t="s">
        <v>118</v>
      </c>
      <c r="G1703" s="2">
        <v>-50.61</v>
      </c>
      <c r="I1703" s="60">
        <f t="shared" si="106"/>
        <v>-50.61</v>
      </c>
      <c r="J1703" s="60">
        <f>IF(OR(I1703="",I1704="",I1705=""),"",(AVERAGEIF(A1703:A$10000,A1703,I1703:I$10000)))</f>
        <v>-6.6374683544303803</v>
      </c>
      <c r="K1703" s="60"/>
      <c r="L1703" s="55" t="str">
        <f>IF(O1703="","",A1703)</f>
        <v/>
      </c>
      <c r="M1703" s="60" t="str">
        <f>IF(O1703="","",(VLOOKUP(A1703,A1703:E8687,5,FALSE)))</f>
        <v/>
      </c>
      <c r="N1703" s="55" t="str">
        <f t="shared" si="107"/>
        <v/>
      </c>
      <c r="O1703" s="55" t="str">
        <f t="shared" si="109"/>
        <v/>
      </c>
      <c r="P1703" s="104">
        <f t="shared" si="108"/>
        <v>25.320000000007781</v>
      </c>
      <c r="Q1703" s="58"/>
      <c r="R1703" s="58"/>
      <c r="S1703" s="102"/>
    </row>
    <row r="1704" spans="1:19" ht="12.5" customHeight="1" x14ac:dyDescent="0.35">
      <c r="A1704" s="60">
        <v>37</v>
      </c>
      <c r="B1704" s="60" t="s">
        <v>117</v>
      </c>
      <c r="C1704" s="68">
        <v>85.388850000000005</v>
      </c>
      <c r="D1704" s="58" t="s">
        <v>65</v>
      </c>
      <c r="E1704" s="60" t="s">
        <v>56</v>
      </c>
      <c r="F1704" s="60" t="s">
        <v>118</v>
      </c>
      <c r="G1704" s="60">
        <v>-48.25</v>
      </c>
      <c r="H1704" s="60"/>
      <c r="I1704" s="60">
        <f t="shared" si="106"/>
        <v>-48.25</v>
      </c>
      <c r="J1704" s="60">
        <f>IF(OR(I1704="",I1705="",I1706=""),"",(AVERAGEIF(A1704:A$10000,A1704,I1704:I$10000)))</f>
        <v>-6.073717948717948</v>
      </c>
      <c r="K1704" s="60"/>
      <c r="L1704" s="60" t="str">
        <f>IF(O1704="","",A1704)</f>
        <v/>
      </c>
      <c r="M1704" s="60" t="str">
        <f>IF(O1704="","",(VLOOKUP(A1704,A1704:E8688,5,FALSE)))</f>
        <v/>
      </c>
      <c r="N1704" s="60" t="str">
        <f t="shared" si="107"/>
        <v/>
      </c>
      <c r="O1704" s="60" t="str">
        <f t="shared" si="109"/>
        <v/>
      </c>
      <c r="P1704" s="103">
        <f t="shared" si="108"/>
        <v>22.520000000000095</v>
      </c>
      <c r="Q1704" s="58"/>
      <c r="R1704" s="58"/>
      <c r="S1704" s="102"/>
    </row>
    <row r="1705" spans="1:19" ht="12.5" customHeight="1" x14ac:dyDescent="0.35">
      <c r="A1705" s="2">
        <v>37</v>
      </c>
      <c r="B1705" s="2" t="s">
        <v>117</v>
      </c>
      <c r="C1705" s="67">
        <v>85.421840000000003</v>
      </c>
      <c r="D1705" t="s">
        <v>65</v>
      </c>
      <c r="E1705" s="2" t="s">
        <v>56</v>
      </c>
      <c r="F1705" s="2" t="s">
        <v>118</v>
      </c>
      <c r="G1705" s="2">
        <v>-49.08</v>
      </c>
      <c r="I1705" s="60">
        <f t="shared" si="106"/>
        <v>-49.08</v>
      </c>
      <c r="J1705" s="60">
        <f>IF(OR(I1705="",I1706="",I1707=""),"",(AVERAGEIF(A1705:A$10000,A1705,I1705:I$10000)))</f>
        <v>-5.5259740259740253</v>
      </c>
      <c r="K1705" s="60"/>
      <c r="L1705" s="55" t="str">
        <f>IF(O1705="","",A1705)</f>
        <v/>
      </c>
      <c r="M1705" s="60" t="str">
        <f>IF(O1705="","",(VLOOKUP(A1705,A1705:E8689,5,FALSE)))</f>
        <v/>
      </c>
      <c r="N1705" s="55" t="str">
        <f t="shared" si="107"/>
        <v/>
      </c>
      <c r="O1705" s="55" t="str">
        <f t="shared" si="109"/>
        <v/>
      </c>
      <c r="P1705" s="104">
        <f t="shared" si="108"/>
        <v>32.989999999998076</v>
      </c>
      <c r="Q1705" s="58"/>
      <c r="R1705" s="58"/>
      <c r="S1705" s="102"/>
    </row>
    <row r="1706" spans="1:19" ht="12.5" customHeight="1" x14ac:dyDescent="0.35">
      <c r="A1706" s="60">
        <v>37</v>
      </c>
      <c r="B1706" s="60" t="s">
        <v>117</v>
      </c>
      <c r="C1706" s="68">
        <v>85.447670000000002</v>
      </c>
      <c r="D1706" s="58" t="s">
        <v>65</v>
      </c>
      <c r="E1706" s="60" t="s">
        <v>56</v>
      </c>
      <c r="F1706" s="60" t="s">
        <v>118</v>
      </c>
      <c r="G1706" s="60">
        <v>-59.64</v>
      </c>
      <c r="H1706" s="60"/>
      <c r="I1706" s="60">
        <f t="shared" si="106"/>
        <v>-59.64</v>
      </c>
      <c r="J1706" s="60">
        <f>IF(OR(I1706="",I1707="",I1708=""),"",(AVERAGEIF(A1706:A$10000,A1706,I1706:I$10000)))</f>
        <v>-4.9528947368421044</v>
      </c>
      <c r="K1706" s="60"/>
      <c r="L1706" s="60" t="str">
        <f>IF(O1706="","",A1706)</f>
        <v/>
      </c>
      <c r="M1706" s="60" t="str">
        <f>IF(O1706="","",(VLOOKUP(A1706,A1706:E8690,5,FALSE)))</f>
        <v/>
      </c>
      <c r="N1706" s="60" t="str">
        <f t="shared" si="107"/>
        <v/>
      </c>
      <c r="O1706" s="60" t="str">
        <f t="shared" si="109"/>
        <v/>
      </c>
      <c r="P1706" s="103">
        <f t="shared" si="108"/>
        <v>25.829999999999131</v>
      </c>
      <c r="Q1706" s="58"/>
      <c r="R1706" s="58"/>
      <c r="S1706" s="102"/>
    </row>
    <row r="1707" spans="1:19" ht="12.5" customHeight="1" x14ac:dyDescent="0.35">
      <c r="A1707" s="2">
        <v>37</v>
      </c>
      <c r="B1707" s="2" t="s">
        <v>117</v>
      </c>
      <c r="C1707" s="67">
        <v>85.468170000000001</v>
      </c>
      <c r="D1707" t="s">
        <v>65</v>
      </c>
      <c r="E1707" s="2" t="s">
        <v>56</v>
      </c>
      <c r="F1707" s="2" t="s">
        <v>118</v>
      </c>
      <c r="G1707" s="2">
        <v>-49.86</v>
      </c>
      <c r="I1707" s="60">
        <f t="shared" si="106"/>
        <v>-49.86</v>
      </c>
      <c r="J1707" s="60">
        <f>IF(OR(I1707="",I1708="",I1709=""),"",(AVERAGEIF(A1707:A$10000,A1707,I1707:I$10000)))</f>
        <v>-4.2237333333333327</v>
      </c>
      <c r="K1707" s="60"/>
      <c r="L1707" s="55" t="str">
        <f>IF(O1707="","",A1707)</f>
        <v/>
      </c>
      <c r="M1707" s="60" t="str">
        <f>IF(O1707="","",(VLOOKUP(A1707,A1707:E8691,5,FALSE)))</f>
        <v/>
      </c>
      <c r="N1707" s="55" t="str">
        <f t="shared" si="107"/>
        <v/>
      </c>
      <c r="O1707" s="55" t="str">
        <f t="shared" si="109"/>
        <v/>
      </c>
      <c r="P1707" s="104">
        <f t="shared" si="108"/>
        <v>20.499999999998408</v>
      </c>
      <c r="Q1707" s="58"/>
      <c r="R1707" s="58"/>
      <c r="S1707" s="102"/>
    </row>
    <row r="1708" spans="1:19" ht="12.5" customHeight="1" x14ac:dyDescent="0.35">
      <c r="A1708" s="60">
        <v>37</v>
      </c>
      <c r="B1708" s="60" t="s">
        <v>117</v>
      </c>
      <c r="C1708" s="68">
        <v>85.48706</v>
      </c>
      <c r="D1708" s="58" t="s">
        <v>65</v>
      </c>
      <c r="E1708" s="60" t="s">
        <v>56</v>
      </c>
      <c r="F1708" s="60" t="s">
        <v>118</v>
      </c>
      <c r="G1708" s="60">
        <v>-50.49</v>
      </c>
      <c r="H1708" s="60"/>
      <c r="I1708" s="60">
        <f t="shared" si="106"/>
        <v>-50.49</v>
      </c>
      <c r="J1708" s="60">
        <f>IF(OR(I1708="",I1709="",I1710=""),"",(AVERAGEIF(A1708:A$10000,A1708,I1708:I$10000)))</f>
        <v>-3.6070270270270273</v>
      </c>
      <c r="K1708" s="60"/>
      <c r="L1708" s="60" t="str">
        <f>IF(O1708="","",A1708)</f>
        <v/>
      </c>
      <c r="M1708" s="60" t="str">
        <f>IF(O1708="","",(VLOOKUP(A1708,A1708:E8692,5,FALSE)))</f>
        <v/>
      </c>
      <c r="N1708" s="60" t="str">
        <f t="shared" si="107"/>
        <v/>
      </c>
      <c r="O1708" s="60" t="str">
        <f t="shared" si="109"/>
        <v/>
      </c>
      <c r="P1708" s="103">
        <f t="shared" si="108"/>
        <v>18.889999999998963</v>
      </c>
      <c r="Q1708" s="58"/>
      <c r="R1708" s="58"/>
      <c r="S1708" s="102"/>
    </row>
    <row r="1709" spans="1:19" ht="12.5" customHeight="1" x14ac:dyDescent="0.35">
      <c r="A1709" s="2">
        <v>37</v>
      </c>
      <c r="B1709" s="2" t="s">
        <v>117</v>
      </c>
      <c r="C1709" s="67">
        <v>85.504909999999995</v>
      </c>
      <c r="D1709" t="s">
        <v>65</v>
      </c>
      <c r="E1709" s="2" t="s">
        <v>56</v>
      </c>
      <c r="F1709" s="2" t="s">
        <v>118</v>
      </c>
      <c r="G1709" s="2">
        <v>-52.75</v>
      </c>
      <c r="I1709" s="60">
        <f t="shared" si="106"/>
        <v>-52.75</v>
      </c>
      <c r="J1709" s="60">
        <f>IF(OR(I1709="",I1710="",I1711=""),"",(AVERAGEIF(A1709:A$10000,A1709,I1709:I$10000)))</f>
        <v>-2.9647945205479456</v>
      </c>
      <c r="K1709" s="60"/>
      <c r="L1709" s="55" t="str">
        <f>IF(O1709="","",A1709)</f>
        <v/>
      </c>
      <c r="M1709" s="60" t="str">
        <f>IF(O1709="","",(VLOOKUP(A1709,A1709:E8693,5,FALSE)))</f>
        <v/>
      </c>
      <c r="N1709" s="55" t="str">
        <f t="shared" si="107"/>
        <v/>
      </c>
      <c r="O1709" s="55" t="str">
        <f t="shared" si="109"/>
        <v/>
      </c>
      <c r="P1709" s="104">
        <f t="shared" si="108"/>
        <v>17.849999999995703</v>
      </c>
      <c r="Q1709" s="58"/>
      <c r="R1709" s="58"/>
      <c r="S1709" s="102"/>
    </row>
    <row r="1710" spans="1:19" ht="12.5" customHeight="1" x14ac:dyDescent="0.35">
      <c r="A1710" s="60">
        <v>37</v>
      </c>
      <c r="B1710" s="60" t="s">
        <v>117</v>
      </c>
      <c r="C1710" s="68">
        <v>85.522220000000004</v>
      </c>
      <c r="D1710" s="58" t="s">
        <v>65</v>
      </c>
      <c r="E1710" s="60" t="s">
        <v>56</v>
      </c>
      <c r="F1710" s="60" t="s">
        <v>118</v>
      </c>
      <c r="G1710" s="60">
        <v>-48.27</v>
      </c>
      <c r="H1710" s="60"/>
      <c r="I1710" s="60">
        <f t="shared" si="106"/>
        <v>-48.27</v>
      </c>
      <c r="J1710" s="60">
        <f>IF(OR(I1710="",I1711="",I1712=""),"",(AVERAGEIF(A1710:A$10000,A1710,I1710:I$10000)))</f>
        <v>-2.2733333333333334</v>
      </c>
      <c r="K1710" s="60"/>
      <c r="L1710" s="60" t="str">
        <f>IF(O1710="","",A1710)</f>
        <v/>
      </c>
      <c r="M1710" s="60" t="str">
        <f>IF(O1710="","",(VLOOKUP(A1710,A1710:E8694,5,FALSE)))</f>
        <v/>
      </c>
      <c r="N1710" s="60" t="str">
        <f t="shared" si="107"/>
        <v/>
      </c>
      <c r="O1710" s="60" t="str">
        <f t="shared" si="109"/>
        <v/>
      </c>
      <c r="P1710" s="103">
        <f t="shared" si="108"/>
        <v>17.31000000000904</v>
      </c>
      <c r="Q1710" s="58"/>
      <c r="R1710" s="58"/>
      <c r="S1710" s="102"/>
    </row>
    <row r="1711" spans="1:19" ht="12.5" customHeight="1" x14ac:dyDescent="0.35">
      <c r="A1711" s="2">
        <v>37</v>
      </c>
      <c r="B1711" s="2" t="s">
        <v>117</v>
      </c>
      <c r="C1711" s="67">
        <v>85.539869999999993</v>
      </c>
      <c r="D1711" t="s">
        <v>65</v>
      </c>
      <c r="E1711" s="2" t="s">
        <v>56</v>
      </c>
      <c r="F1711" s="2" t="s">
        <v>118</v>
      </c>
      <c r="G1711" s="2">
        <v>-55.64</v>
      </c>
      <c r="I1711" s="60">
        <f t="shared" si="106"/>
        <v>-55.64</v>
      </c>
      <c r="J1711" s="60" t="str">
        <f>IF(OR(I1711="",I1712="",I1713=""),"",(AVERAGEIF(A1711:A$10000,A1711,I1711:I$10000)))</f>
        <v/>
      </c>
      <c r="K1711" s="60"/>
      <c r="L1711" s="55" t="str">
        <f>IF(O1711="","",A1711)</f>
        <v/>
      </c>
      <c r="M1711" s="60" t="str">
        <f>IF(O1711="","",(VLOOKUP(A1711,A1711:E8695,5,FALSE)))</f>
        <v/>
      </c>
      <c r="N1711" s="55" t="str">
        <f t="shared" si="107"/>
        <v/>
      </c>
      <c r="O1711" s="55" t="str">
        <f t="shared" si="109"/>
        <v/>
      </c>
      <c r="P1711" s="104">
        <f t="shared" si="108"/>
        <v>17.649999999989063</v>
      </c>
      <c r="Q1711" s="58"/>
      <c r="R1711" s="58"/>
      <c r="S1711" s="102"/>
    </row>
    <row r="1712" spans="1:19" ht="12.5" customHeight="1" x14ac:dyDescent="0.35">
      <c r="A1712" s="60">
        <v>37</v>
      </c>
      <c r="B1712" s="60" t="s">
        <v>117</v>
      </c>
      <c r="C1712" s="68">
        <v>85.557770000000005</v>
      </c>
      <c r="D1712" s="58" t="s">
        <v>65</v>
      </c>
      <c r="E1712" s="60" t="s">
        <v>56</v>
      </c>
      <c r="F1712" s="60" t="s">
        <v>118</v>
      </c>
      <c r="G1712" s="60">
        <v>-59.77</v>
      </c>
      <c r="H1712" s="60"/>
      <c r="I1712" s="60">
        <f t="shared" si="106"/>
        <v>-59.77</v>
      </c>
      <c r="J1712" s="60" t="str">
        <f>IF(OR(I1712="",I1713="",I1714=""),"",(AVERAGEIF(A1712:A$10000,A1712,I1712:I$10000)))</f>
        <v/>
      </c>
      <c r="K1712" s="60"/>
      <c r="L1712" s="60" t="str">
        <f>IF(O1712="","",A1712)</f>
        <v/>
      </c>
      <c r="M1712" s="60" t="str">
        <f>IF(O1712="","",(VLOOKUP(A1712,A1712:E8696,5,FALSE)))</f>
        <v/>
      </c>
      <c r="N1712" s="60" t="str">
        <f t="shared" si="107"/>
        <v/>
      </c>
      <c r="O1712" s="60" t="str">
        <f t="shared" si="109"/>
        <v/>
      </c>
      <c r="P1712" s="103">
        <f t="shared" si="108"/>
        <v>17.900000000011573</v>
      </c>
      <c r="Q1712" s="58"/>
      <c r="R1712" s="58"/>
      <c r="S1712" s="102"/>
    </row>
    <row r="1713" spans="1:19" ht="12.5" customHeight="1" x14ac:dyDescent="0.35">
      <c r="A1713" s="2">
        <v>38</v>
      </c>
      <c r="B1713" s="2" t="s">
        <v>117</v>
      </c>
      <c r="C1713" s="67">
        <v>86.608080000000001</v>
      </c>
      <c r="D1713" t="s">
        <v>65</v>
      </c>
      <c r="E1713" s="2" t="s">
        <v>56</v>
      </c>
      <c r="F1713" s="2" t="s">
        <v>118</v>
      </c>
      <c r="G1713" s="2">
        <v>-93.12</v>
      </c>
      <c r="I1713" s="60" t="str">
        <f t="shared" si="106"/>
        <v/>
      </c>
      <c r="J1713" s="60" t="str">
        <f>IF(OR(I1713="",I1714="",I1715=""),"",(AVERAGEIF(A1713:A$10000,A1713,I1713:I$10000)))</f>
        <v/>
      </c>
      <c r="K1713" s="60"/>
      <c r="L1713" s="55" t="str">
        <f>IF(O1713="","",A1713)</f>
        <v/>
      </c>
      <c r="M1713" s="60" t="str">
        <f>IF(O1713="","",(VLOOKUP(A1713,A1713:E8697,5,FALSE)))</f>
        <v/>
      </c>
      <c r="N1713" s="55" t="str">
        <f t="shared" si="107"/>
        <v/>
      </c>
      <c r="O1713" s="55" t="str">
        <f t="shared" si="109"/>
        <v/>
      </c>
      <c r="P1713" s="104" t="str">
        <f t="shared" si="108"/>
        <v/>
      </c>
      <c r="Q1713" s="58"/>
      <c r="R1713" s="58"/>
      <c r="S1713" s="102"/>
    </row>
    <row r="1714" spans="1:19" ht="12.5" customHeight="1" x14ac:dyDescent="0.35">
      <c r="A1714" s="60">
        <v>38</v>
      </c>
      <c r="B1714" s="60" t="s">
        <v>117</v>
      </c>
      <c r="C1714" s="68">
        <v>86.630470000000003</v>
      </c>
      <c r="D1714" s="58" t="s">
        <v>65</v>
      </c>
      <c r="E1714" s="60" t="s">
        <v>56</v>
      </c>
      <c r="F1714" s="60" t="s">
        <v>118</v>
      </c>
      <c r="G1714" s="60">
        <v>-93.12</v>
      </c>
      <c r="H1714" s="60"/>
      <c r="I1714" s="60" t="str">
        <f t="shared" si="106"/>
        <v/>
      </c>
      <c r="J1714" s="60" t="str">
        <f>IF(OR(I1714="",I1715="",I1716=""),"",(AVERAGEIF(A1714:A$10000,A1714,I1714:I$10000)))</f>
        <v/>
      </c>
      <c r="K1714" s="60"/>
      <c r="L1714" s="60" t="str">
        <f>IF(O1714="","",A1714)</f>
        <v/>
      </c>
      <c r="M1714" s="60" t="str">
        <f>IF(O1714="","",(VLOOKUP(A1714,A1714:E8698,5,FALSE)))</f>
        <v/>
      </c>
      <c r="N1714" s="60" t="str">
        <f t="shared" si="107"/>
        <v/>
      </c>
      <c r="O1714" s="60" t="str">
        <f t="shared" si="109"/>
        <v/>
      </c>
      <c r="P1714" s="103">
        <f t="shared" si="108"/>
        <v>22.390000000001464</v>
      </c>
      <c r="Q1714" s="58"/>
      <c r="R1714" s="58"/>
      <c r="S1714" s="102"/>
    </row>
    <row r="1715" spans="1:19" ht="12.5" customHeight="1" x14ac:dyDescent="0.35">
      <c r="A1715" s="2">
        <v>38</v>
      </c>
      <c r="B1715" s="2" t="s">
        <v>117</v>
      </c>
      <c r="C1715" s="67">
        <v>86.662220000000005</v>
      </c>
      <c r="D1715" t="s">
        <v>65</v>
      </c>
      <c r="E1715" s="2" t="s">
        <v>56</v>
      </c>
      <c r="F1715" s="2" t="s">
        <v>118</v>
      </c>
      <c r="G1715" s="2">
        <v>-95.66</v>
      </c>
      <c r="I1715" s="60" t="str">
        <f t="shared" si="106"/>
        <v/>
      </c>
      <c r="J1715" s="60" t="str">
        <f>IF(OR(I1715="",I1716="",I1717=""),"",(AVERAGEIF(A1715:A$10000,A1715,I1715:I$10000)))</f>
        <v/>
      </c>
      <c r="K1715" s="60"/>
      <c r="L1715" s="55" t="str">
        <f>IF(O1715="","",A1715)</f>
        <v/>
      </c>
      <c r="M1715" s="60" t="str">
        <f>IF(O1715="","",(VLOOKUP(A1715,A1715:E8699,5,FALSE)))</f>
        <v/>
      </c>
      <c r="N1715" s="55" t="str">
        <f t="shared" si="107"/>
        <v/>
      </c>
      <c r="O1715" s="55" t="str">
        <f t="shared" si="109"/>
        <v/>
      </c>
      <c r="P1715" s="104">
        <f t="shared" si="108"/>
        <v>31.750000000002387</v>
      </c>
      <c r="Q1715" s="58"/>
      <c r="R1715" s="58"/>
      <c r="S1715" s="102"/>
    </row>
    <row r="1716" spans="1:19" ht="12.5" customHeight="1" x14ac:dyDescent="0.35">
      <c r="A1716" s="60">
        <v>38</v>
      </c>
      <c r="B1716" s="60" t="s">
        <v>117</v>
      </c>
      <c r="C1716" s="68">
        <v>86.690219999999997</v>
      </c>
      <c r="D1716" s="58" t="s">
        <v>65</v>
      </c>
      <c r="E1716" s="60" t="s">
        <v>56</v>
      </c>
      <c r="F1716" s="60" t="s">
        <v>118</v>
      </c>
      <c r="G1716" s="60">
        <v>-89.56</v>
      </c>
      <c r="H1716" s="60"/>
      <c r="I1716" s="60" t="str">
        <f t="shared" si="106"/>
        <v/>
      </c>
      <c r="J1716" s="60" t="str">
        <f>IF(OR(I1716="",I1717="",I1718=""),"",(AVERAGEIF(A1716:A$10000,A1716,I1716:I$10000)))</f>
        <v/>
      </c>
      <c r="K1716" s="60"/>
      <c r="L1716" s="60" t="str">
        <f>IF(O1716="","",A1716)</f>
        <v/>
      </c>
      <c r="M1716" s="60" t="str">
        <f>IF(O1716="","",(VLOOKUP(A1716,A1716:E8700,5,FALSE)))</f>
        <v/>
      </c>
      <c r="N1716" s="60" t="str">
        <f t="shared" si="107"/>
        <v/>
      </c>
      <c r="O1716" s="60" t="str">
        <f t="shared" si="109"/>
        <v/>
      </c>
      <c r="P1716" s="103">
        <f t="shared" si="108"/>
        <v>27.999999999991587</v>
      </c>
      <c r="Q1716" s="58"/>
      <c r="R1716" s="58"/>
      <c r="S1716" s="102"/>
    </row>
    <row r="1717" spans="1:19" ht="12.5" customHeight="1" x14ac:dyDescent="0.35">
      <c r="A1717" s="2">
        <v>38</v>
      </c>
      <c r="B1717" s="2" t="s">
        <v>117</v>
      </c>
      <c r="C1717" s="67">
        <v>86.713260000000005</v>
      </c>
      <c r="D1717" t="s">
        <v>65</v>
      </c>
      <c r="E1717" s="2" t="s">
        <v>56</v>
      </c>
      <c r="F1717" s="2" t="s">
        <v>118</v>
      </c>
      <c r="G1717" s="2">
        <v>-89.56</v>
      </c>
      <c r="I1717" s="60" t="str">
        <f t="shared" si="106"/>
        <v/>
      </c>
      <c r="J1717" s="60" t="str">
        <f>IF(OR(I1717="",I1718="",I1719=""),"",(AVERAGEIF(A1717:A$10000,A1717,I1717:I$10000)))</f>
        <v/>
      </c>
      <c r="K1717" s="60"/>
      <c r="L1717" s="55" t="str">
        <f>IF(O1717="","",A1717)</f>
        <v/>
      </c>
      <c r="M1717" s="60" t="str">
        <f>IF(O1717="","",(VLOOKUP(A1717,A1717:E8701,5,FALSE)))</f>
        <v/>
      </c>
      <c r="N1717" s="55" t="str">
        <f t="shared" si="107"/>
        <v/>
      </c>
      <c r="O1717" s="55" t="str">
        <f t="shared" si="109"/>
        <v/>
      </c>
      <c r="P1717" s="104">
        <f t="shared" si="108"/>
        <v>23.040000000008831</v>
      </c>
      <c r="Q1717" s="58"/>
      <c r="R1717" s="58"/>
      <c r="S1717" s="102"/>
    </row>
    <row r="1718" spans="1:19" ht="12.5" customHeight="1" x14ac:dyDescent="0.35">
      <c r="A1718" s="60">
        <v>38</v>
      </c>
      <c r="B1718" s="60" t="s">
        <v>117</v>
      </c>
      <c r="C1718" s="68">
        <v>86.732600000000005</v>
      </c>
      <c r="D1718" s="58" t="s">
        <v>65</v>
      </c>
      <c r="E1718" s="60" t="s">
        <v>56</v>
      </c>
      <c r="F1718" s="60" t="s">
        <v>118</v>
      </c>
      <c r="G1718" s="60">
        <v>-91.3</v>
      </c>
      <c r="H1718" s="60"/>
      <c r="I1718" s="60" t="str">
        <f t="shared" si="106"/>
        <v/>
      </c>
      <c r="J1718" s="60" t="str">
        <f>IF(OR(I1718="",I1719="",I1720=""),"",(AVERAGEIF(A1718:A$10000,A1718,I1718:I$10000)))</f>
        <v/>
      </c>
      <c r="K1718" s="60"/>
      <c r="L1718" s="60" t="str">
        <f>IF(O1718="","",A1718)</f>
        <v/>
      </c>
      <c r="M1718" s="60" t="str">
        <f>IF(O1718="","",(VLOOKUP(A1718,A1718:E8702,5,FALSE)))</f>
        <v/>
      </c>
      <c r="N1718" s="60" t="str">
        <f t="shared" si="107"/>
        <v/>
      </c>
      <c r="O1718" s="60" t="str">
        <f t="shared" si="109"/>
        <v/>
      </c>
      <c r="P1718" s="103">
        <f t="shared" si="108"/>
        <v>19.339999999999691</v>
      </c>
      <c r="Q1718" s="58"/>
      <c r="R1718" s="58"/>
      <c r="S1718" s="102"/>
    </row>
    <row r="1719" spans="1:19" ht="12.5" customHeight="1" x14ac:dyDescent="0.35">
      <c r="A1719" s="2">
        <v>38</v>
      </c>
      <c r="B1719" s="2" t="s">
        <v>117</v>
      </c>
      <c r="C1719" s="67">
        <v>86.751310000000004</v>
      </c>
      <c r="D1719" t="s">
        <v>65</v>
      </c>
      <c r="E1719" s="2" t="s">
        <v>56</v>
      </c>
      <c r="F1719" s="2" t="s">
        <v>118</v>
      </c>
      <c r="G1719" s="2">
        <v>-97.16</v>
      </c>
      <c r="I1719" s="60" t="str">
        <f t="shared" si="106"/>
        <v/>
      </c>
      <c r="J1719" s="60" t="str">
        <f>IF(OR(I1719="",I1720="",I1721=""),"",(AVERAGEIF(A1719:A$10000,A1719,I1719:I$10000)))</f>
        <v/>
      </c>
      <c r="K1719" s="60"/>
      <c r="L1719" s="55" t="str">
        <f>IF(O1719="","",A1719)</f>
        <v/>
      </c>
      <c r="M1719" s="60" t="str">
        <f>IF(O1719="","",(VLOOKUP(A1719,A1719:E8703,5,FALSE)))</f>
        <v/>
      </c>
      <c r="N1719" s="55" t="str">
        <f t="shared" si="107"/>
        <v/>
      </c>
      <c r="O1719" s="55" t="str">
        <f t="shared" si="109"/>
        <v/>
      </c>
      <c r="P1719" s="104">
        <f t="shared" si="108"/>
        <v>18.709999999998672</v>
      </c>
      <c r="Q1719" s="58"/>
      <c r="R1719" s="58"/>
      <c r="S1719" s="102"/>
    </row>
    <row r="1720" spans="1:19" ht="12.5" customHeight="1" x14ac:dyDescent="0.35">
      <c r="A1720" s="60">
        <v>38</v>
      </c>
      <c r="B1720" s="60" t="s">
        <v>117</v>
      </c>
      <c r="C1720" s="68">
        <v>86.769450000000006</v>
      </c>
      <c r="D1720" s="58" t="s">
        <v>65</v>
      </c>
      <c r="E1720" s="60" t="s">
        <v>56</v>
      </c>
      <c r="F1720" s="60" t="s">
        <v>118</v>
      </c>
      <c r="G1720" s="60">
        <v>-97.16</v>
      </c>
      <c r="H1720" s="60"/>
      <c r="I1720" s="60" t="str">
        <f t="shared" si="106"/>
        <v/>
      </c>
      <c r="J1720" s="60" t="str">
        <f>IF(OR(I1720="",I1721="",I1722=""),"",(AVERAGEIF(A1720:A$10000,A1720,I1720:I$10000)))</f>
        <v/>
      </c>
      <c r="K1720" s="60"/>
      <c r="L1720" s="60" t="str">
        <f>IF(O1720="","",A1720)</f>
        <v/>
      </c>
      <c r="M1720" s="60" t="str">
        <f>IF(O1720="","",(VLOOKUP(A1720,A1720:E8704,5,FALSE)))</f>
        <v/>
      </c>
      <c r="N1720" s="60" t="str">
        <f t="shared" si="107"/>
        <v/>
      </c>
      <c r="O1720" s="60" t="str">
        <f t="shared" si="109"/>
        <v/>
      </c>
      <c r="P1720" s="103">
        <f t="shared" si="108"/>
        <v>18.140000000002487</v>
      </c>
      <c r="Q1720" s="58"/>
      <c r="R1720" s="58"/>
      <c r="S1720" s="102"/>
    </row>
    <row r="1721" spans="1:19" ht="12.5" customHeight="1" x14ac:dyDescent="0.35">
      <c r="A1721" s="2">
        <v>38</v>
      </c>
      <c r="B1721" s="2" t="s">
        <v>117</v>
      </c>
      <c r="C1721" s="67">
        <v>86.787409999999994</v>
      </c>
      <c r="D1721" t="s">
        <v>65</v>
      </c>
      <c r="E1721" s="2" t="s">
        <v>56</v>
      </c>
      <c r="F1721" s="2" t="s">
        <v>118</v>
      </c>
      <c r="G1721" s="2">
        <v>-74.37</v>
      </c>
      <c r="I1721" s="60" t="str">
        <f t="shared" si="106"/>
        <v/>
      </c>
      <c r="J1721" s="60" t="str">
        <f>IF(OR(I1721="",I1722="",I1723=""),"",(AVERAGEIF(A1721:A$10000,A1721,I1721:I$10000)))</f>
        <v/>
      </c>
      <c r="K1721" s="60"/>
      <c r="L1721" s="55" t="str">
        <f>IF(O1721="","",A1721)</f>
        <v/>
      </c>
      <c r="M1721" s="60" t="str">
        <f>IF(O1721="","",(VLOOKUP(A1721,A1721:E8705,5,FALSE)))</f>
        <v/>
      </c>
      <c r="N1721" s="55" t="str">
        <f t="shared" si="107"/>
        <v/>
      </c>
      <c r="O1721" s="55" t="str">
        <f t="shared" si="109"/>
        <v/>
      </c>
      <c r="P1721" s="104">
        <f t="shared" si="108"/>
        <v>17.959999999987986</v>
      </c>
      <c r="Q1721" s="58"/>
      <c r="R1721" s="58"/>
      <c r="S1721" s="102"/>
    </row>
    <row r="1722" spans="1:19" ht="12.5" customHeight="1" x14ac:dyDescent="0.35">
      <c r="A1722" s="60">
        <v>38</v>
      </c>
      <c r="B1722" s="60" t="s">
        <v>117</v>
      </c>
      <c r="C1722" s="68">
        <v>86.805310000000006</v>
      </c>
      <c r="D1722" s="58" t="s">
        <v>65</v>
      </c>
      <c r="E1722" s="60" t="s">
        <v>56</v>
      </c>
      <c r="F1722" s="60" t="s">
        <v>118</v>
      </c>
      <c r="G1722" s="60">
        <v>-90.41</v>
      </c>
      <c r="H1722" s="60"/>
      <c r="I1722" s="60" t="str">
        <f t="shared" si="106"/>
        <v/>
      </c>
      <c r="J1722" s="60" t="str">
        <f>IF(OR(I1722="",I1723="",I1724=""),"",(AVERAGEIF(A1722:A$10000,A1722,I1722:I$10000)))</f>
        <v/>
      </c>
      <c r="K1722" s="60"/>
      <c r="L1722" s="60" t="str">
        <f>IF(O1722="","",A1722)</f>
        <v/>
      </c>
      <c r="M1722" s="60" t="str">
        <f>IF(O1722="","",(VLOOKUP(A1722,A1722:E8706,5,FALSE)))</f>
        <v/>
      </c>
      <c r="N1722" s="60" t="str">
        <f t="shared" si="107"/>
        <v/>
      </c>
      <c r="O1722" s="60" t="str">
        <f t="shared" si="109"/>
        <v/>
      </c>
      <c r="P1722" s="103">
        <f t="shared" si="108"/>
        <v>17.900000000011573</v>
      </c>
      <c r="Q1722" s="58"/>
      <c r="R1722" s="58"/>
      <c r="S1722" s="102"/>
    </row>
    <row r="1723" spans="1:19" ht="12.5" customHeight="1" x14ac:dyDescent="0.35">
      <c r="A1723" s="2">
        <v>38</v>
      </c>
      <c r="B1723" s="2" t="s">
        <v>117</v>
      </c>
      <c r="C1723" s="67">
        <v>86.822190000000006</v>
      </c>
      <c r="D1723" t="s">
        <v>65</v>
      </c>
      <c r="E1723" s="2" t="s">
        <v>56</v>
      </c>
      <c r="F1723" s="2" t="s">
        <v>118</v>
      </c>
      <c r="G1723" s="2">
        <v>-92.89</v>
      </c>
      <c r="I1723" s="60" t="str">
        <f t="shared" si="106"/>
        <v/>
      </c>
      <c r="J1723" s="60" t="str">
        <f>IF(OR(I1723="",I1724="",I1725=""),"",(AVERAGEIF(A1723:A$10000,A1723,I1723:I$10000)))</f>
        <v/>
      </c>
      <c r="K1723" s="60"/>
      <c r="L1723" s="55" t="str">
        <f>IF(O1723="","",A1723)</f>
        <v/>
      </c>
      <c r="M1723" s="60" t="str">
        <f>IF(O1723="","",(VLOOKUP(A1723,A1723:E8707,5,FALSE)))</f>
        <v/>
      </c>
      <c r="N1723" s="55" t="str">
        <f t="shared" si="107"/>
        <v/>
      </c>
      <c r="O1723" s="55" t="str">
        <f t="shared" si="109"/>
        <v/>
      </c>
      <c r="P1723" s="104">
        <f t="shared" si="108"/>
        <v>16.88000000000045</v>
      </c>
      <c r="Q1723" s="58"/>
      <c r="R1723" s="58"/>
      <c r="S1723" s="102"/>
    </row>
    <row r="1724" spans="1:19" ht="12.5" customHeight="1" x14ac:dyDescent="0.35">
      <c r="A1724" s="60">
        <v>38</v>
      </c>
      <c r="B1724" s="60" t="s">
        <v>117</v>
      </c>
      <c r="C1724" s="68">
        <v>86.840419999999995</v>
      </c>
      <c r="D1724" s="58" t="s">
        <v>65</v>
      </c>
      <c r="E1724" s="60" t="s">
        <v>56</v>
      </c>
      <c r="F1724" s="60" t="s">
        <v>118</v>
      </c>
      <c r="G1724" s="60">
        <v>-89.65</v>
      </c>
      <c r="H1724" s="60"/>
      <c r="I1724" s="60" t="str">
        <f t="shared" si="106"/>
        <v/>
      </c>
      <c r="J1724" s="60" t="str">
        <f>IF(OR(I1724="",I1725="",I1726=""),"",(AVERAGEIF(A1724:A$10000,A1724,I1724:I$10000)))</f>
        <v/>
      </c>
      <c r="K1724" s="60"/>
      <c r="L1724" s="60" t="str">
        <f>IF(O1724="","",A1724)</f>
        <v/>
      </c>
      <c r="M1724" s="60" t="str">
        <f>IF(O1724="","",(VLOOKUP(A1724,A1724:E8708,5,FALSE)))</f>
        <v/>
      </c>
      <c r="N1724" s="60" t="str">
        <f t="shared" si="107"/>
        <v/>
      </c>
      <c r="O1724" s="60" t="str">
        <f t="shared" si="109"/>
        <v/>
      </c>
      <c r="P1724" s="103">
        <f t="shared" si="108"/>
        <v>18.229999999988422</v>
      </c>
      <c r="Q1724" s="58"/>
      <c r="R1724" s="58"/>
      <c r="S1724" s="102"/>
    </row>
    <row r="1725" spans="1:19" ht="12.5" customHeight="1" x14ac:dyDescent="0.35">
      <c r="A1725" s="2">
        <v>38</v>
      </c>
      <c r="B1725" s="2" t="s">
        <v>117</v>
      </c>
      <c r="C1725" s="67">
        <v>86.857190000000003</v>
      </c>
      <c r="D1725" t="s">
        <v>65</v>
      </c>
      <c r="E1725" s="2" t="s">
        <v>56</v>
      </c>
      <c r="F1725" s="2" t="s">
        <v>118</v>
      </c>
      <c r="G1725" s="2">
        <v>-94.9</v>
      </c>
      <c r="I1725" s="60" t="str">
        <f t="shared" si="106"/>
        <v/>
      </c>
      <c r="J1725" s="60" t="str">
        <f>IF(OR(I1725="",I1726="",I1727=""),"",(AVERAGEIF(A1725:A$10000,A1725,I1725:I$10000)))</f>
        <v/>
      </c>
      <c r="K1725" s="60"/>
      <c r="L1725" s="55" t="str">
        <f>IF(O1725="","",A1725)</f>
        <v/>
      </c>
      <c r="M1725" s="60" t="str">
        <f>IF(O1725="","",(VLOOKUP(A1725,A1725:E8709,5,FALSE)))</f>
        <v/>
      </c>
      <c r="N1725" s="55" t="str">
        <f t="shared" si="107"/>
        <v/>
      </c>
      <c r="O1725" s="55" t="str">
        <f t="shared" si="109"/>
        <v/>
      </c>
      <c r="P1725" s="104">
        <f t="shared" si="108"/>
        <v>16.770000000008167</v>
      </c>
      <c r="Q1725" s="58"/>
      <c r="R1725" s="58"/>
      <c r="S1725" s="102"/>
    </row>
    <row r="1726" spans="1:19" ht="12.5" customHeight="1" x14ac:dyDescent="0.35">
      <c r="A1726" s="60">
        <v>38</v>
      </c>
      <c r="B1726" s="60" t="s">
        <v>117</v>
      </c>
      <c r="C1726" s="68">
        <v>86.875720000000001</v>
      </c>
      <c r="D1726" s="58" t="s">
        <v>65</v>
      </c>
      <c r="E1726" s="60" t="s">
        <v>56</v>
      </c>
      <c r="F1726" s="60" t="s">
        <v>118</v>
      </c>
      <c r="G1726" s="60">
        <v>-94.9</v>
      </c>
      <c r="H1726" s="60"/>
      <c r="I1726" s="60" t="str">
        <f t="shared" si="106"/>
        <v/>
      </c>
      <c r="J1726" s="60" t="str">
        <f>IF(OR(I1726="",I1727="",I1728=""),"",(AVERAGEIF(A1726:A$10000,A1726,I1726:I$10000)))</f>
        <v/>
      </c>
      <c r="K1726" s="60"/>
      <c r="L1726" s="60" t="str">
        <f>IF(O1726="","",A1726)</f>
        <v/>
      </c>
      <c r="M1726" s="60" t="str">
        <f>IF(O1726="","",(VLOOKUP(A1726,A1726:E8710,5,FALSE)))</f>
        <v/>
      </c>
      <c r="N1726" s="60" t="str">
        <f t="shared" si="107"/>
        <v/>
      </c>
      <c r="O1726" s="60" t="str">
        <f t="shared" si="109"/>
        <v/>
      </c>
      <c r="P1726" s="103">
        <f t="shared" si="108"/>
        <v>18.529999999998381</v>
      </c>
      <c r="Q1726" s="58"/>
      <c r="R1726" s="58"/>
      <c r="S1726" s="102"/>
    </row>
    <row r="1727" spans="1:19" ht="12.5" customHeight="1" x14ac:dyDescent="0.35">
      <c r="A1727" s="2">
        <v>38</v>
      </c>
      <c r="B1727" s="2" t="s">
        <v>117</v>
      </c>
      <c r="C1727" s="67">
        <v>86.892840000000007</v>
      </c>
      <c r="D1727" t="s">
        <v>65</v>
      </c>
      <c r="E1727" s="2" t="s">
        <v>56</v>
      </c>
      <c r="F1727" s="2" t="s">
        <v>118</v>
      </c>
      <c r="G1727" s="2">
        <v>-94.04</v>
      </c>
      <c r="I1727" s="60" t="str">
        <f t="shared" si="106"/>
        <v/>
      </c>
      <c r="J1727" s="60" t="str">
        <f>IF(OR(I1727="",I1728="",I1729=""),"",(AVERAGEIF(A1727:A$10000,A1727,I1727:I$10000)))</f>
        <v/>
      </c>
      <c r="K1727" s="60"/>
      <c r="L1727" s="55" t="str">
        <f>IF(O1727="","",A1727)</f>
        <v/>
      </c>
      <c r="M1727" s="60" t="str">
        <f>IF(O1727="","",(VLOOKUP(A1727,A1727:E8711,5,FALSE)))</f>
        <v/>
      </c>
      <c r="N1727" s="55" t="str">
        <f t="shared" si="107"/>
        <v/>
      </c>
      <c r="O1727" s="55" t="str">
        <f t="shared" si="109"/>
        <v/>
      </c>
      <c r="P1727" s="104">
        <f t="shared" si="108"/>
        <v>17.120000000005575</v>
      </c>
      <c r="Q1727" s="58"/>
      <c r="R1727" s="58"/>
      <c r="S1727" s="102"/>
    </row>
    <row r="1728" spans="1:19" ht="12.5" customHeight="1" x14ac:dyDescent="0.35">
      <c r="A1728" s="60">
        <v>38</v>
      </c>
      <c r="B1728" s="60" t="s">
        <v>117</v>
      </c>
      <c r="C1728" s="68">
        <v>86.911590000000004</v>
      </c>
      <c r="D1728" s="58" t="s">
        <v>65</v>
      </c>
      <c r="E1728" s="60" t="s">
        <v>56</v>
      </c>
      <c r="F1728" s="60" t="s">
        <v>118</v>
      </c>
      <c r="G1728" s="60">
        <v>-94.65</v>
      </c>
      <c r="H1728" s="60"/>
      <c r="I1728" s="60" t="str">
        <f t="shared" si="106"/>
        <v/>
      </c>
      <c r="J1728" s="60" t="str">
        <f>IF(OR(I1728="",I1729="",I1730=""),"",(AVERAGEIF(A1728:A$10000,A1728,I1728:I$10000)))</f>
        <v/>
      </c>
      <c r="K1728" s="60"/>
      <c r="L1728" s="60" t="str">
        <f>IF(O1728="","",A1728)</f>
        <v/>
      </c>
      <c r="M1728" s="60" t="str">
        <f>IF(O1728="","",(VLOOKUP(A1728,A1728:E8712,5,FALSE)))</f>
        <v/>
      </c>
      <c r="N1728" s="60" t="str">
        <f t="shared" si="107"/>
        <v/>
      </c>
      <c r="O1728" s="60" t="str">
        <f t="shared" si="109"/>
        <v/>
      </c>
      <c r="P1728" s="103">
        <f t="shared" si="108"/>
        <v>18.749999999997158</v>
      </c>
      <c r="Q1728" s="58"/>
      <c r="R1728" s="58"/>
      <c r="S1728" s="102"/>
    </row>
    <row r="1729" spans="1:19" ht="12.5" customHeight="1" x14ac:dyDescent="0.35">
      <c r="A1729" s="2">
        <v>38</v>
      </c>
      <c r="B1729" s="2" t="s">
        <v>117</v>
      </c>
      <c r="C1729" s="67">
        <v>86.928970000000007</v>
      </c>
      <c r="D1729" t="s">
        <v>65</v>
      </c>
      <c r="E1729" s="2" t="s">
        <v>56</v>
      </c>
      <c r="F1729" s="2" t="s">
        <v>118</v>
      </c>
      <c r="G1729" s="2">
        <v>-93.34</v>
      </c>
      <c r="I1729" s="60" t="str">
        <f t="shared" si="106"/>
        <v/>
      </c>
      <c r="J1729" s="60" t="str">
        <f>IF(OR(I1729="",I1730="",I1731=""),"",(AVERAGEIF(A1729:A$10000,A1729,I1729:I$10000)))</f>
        <v/>
      </c>
      <c r="K1729" s="60"/>
      <c r="L1729" s="55" t="str">
        <f>IF(O1729="","",A1729)</f>
        <v/>
      </c>
      <c r="M1729" s="60" t="str">
        <f>IF(O1729="","",(VLOOKUP(A1729,A1729:E8713,5,FALSE)))</f>
        <v/>
      </c>
      <c r="N1729" s="55" t="str">
        <f t="shared" si="107"/>
        <v/>
      </c>
      <c r="O1729" s="55" t="str">
        <f t="shared" si="109"/>
        <v/>
      </c>
      <c r="P1729" s="104">
        <f t="shared" si="108"/>
        <v>17.380000000002838</v>
      </c>
      <c r="Q1729" s="58"/>
      <c r="R1729" s="58"/>
      <c r="S1729" s="102"/>
    </row>
    <row r="1730" spans="1:19" ht="12.5" customHeight="1" x14ac:dyDescent="0.35">
      <c r="A1730" s="60">
        <v>38</v>
      </c>
      <c r="B1730" s="60" t="s">
        <v>117</v>
      </c>
      <c r="C1730" s="68">
        <v>86.947040000000001</v>
      </c>
      <c r="D1730" s="58" t="s">
        <v>65</v>
      </c>
      <c r="E1730" s="60" t="s">
        <v>56</v>
      </c>
      <c r="F1730" s="60" t="s">
        <v>118</v>
      </c>
      <c r="G1730" s="60">
        <v>-94.65</v>
      </c>
      <c r="H1730" s="60"/>
      <c r="I1730" s="60" t="str">
        <f t="shared" si="106"/>
        <v/>
      </c>
      <c r="J1730" s="60" t="str">
        <f>IF(OR(I1730="",I1731="",I1732=""),"",(AVERAGEIF(A1730:A$10000,A1730,I1730:I$10000)))</f>
        <v/>
      </c>
      <c r="K1730" s="60"/>
      <c r="L1730" s="60" t="str">
        <f>IF(O1730="","",A1730)</f>
        <v/>
      </c>
      <c r="M1730" s="60" t="str">
        <f>IF(O1730="","",(VLOOKUP(A1730,A1730:E8714,5,FALSE)))</f>
        <v/>
      </c>
      <c r="N1730" s="60" t="str">
        <f t="shared" si="107"/>
        <v/>
      </c>
      <c r="O1730" s="60" t="str">
        <f t="shared" si="109"/>
        <v/>
      </c>
      <c r="P1730" s="103">
        <f t="shared" si="108"/>
        <v>18.069999999994479</v>
      </c>
      <c r="Q1730" s="58"/>
      <c r="R1730" s="58"/>
      <c r="S1730" s="102"/>
    </row>
    <row r="1731" spans="1:19" ht="12.5" customHeight="1" x14ac:dyDescent="0.35">
      <c r="A1731" s="2">
        <v>38</v>
      </c>
      <c r="B1731" s="2" t="s">
        <v>117</v>
      </c>
      <c r="C1731" s="67">
        <v>86.96705</v>
      </c>
      <c r="D1731" t="s">
        <v>65</v>
      </c>
      <c r="E1731" s="2" t="s">
        <v>56</v>
      </c>
      <c r="F1731" s="2" t="s">
        <v>118</v>
      </c>
      <c r="G1731" s="2">
        <v>-95.8</v>
      </c>
      <c r="I1731" s="60" t="str">
        <f t="shared" si="106"/>
        <v/>
      </c>
      <c r="J1731" s="60" t="str">
        <f>IF(OR(I1731="",I1732="",I1733=""),"",(AVERAGEIF(A1731:A$10000,A1731,I1731:I$10000)))</f>
        <v/>
      </c>
      <c r="K1731" s="60"/>
      <c r="L1731" s="55" t="str">
        <f>IF(O1731="","",A1731)</f>
        <v/>
      </c>
      <c r="M1731" s="60" t="str">
        <f>IF(O1731="","",(VLOOKUP(A1731,A1731:E8715,5,FALSE)))</f>
        <v/>
      </c>
      <c r="N1731" s="55" t="str">
        <f t="shared" si="107"/>
        <v/>
      </c>
      <c r="O1731" s="55" t="str">
        <f t="shared" si="109"/>
        <v/>
      </c>
      <c r="P1731" s="104">
        <f t="shared" si="108"/>
        <v>20.009999999999195</v>
      </c>
      <c r="Q1731" s="58"/>
      <c r="R1731" s="58"/>
      <c r="S1731" s="102"/>
    </row>
    <row r="1732" spans="1:19" ht="12.5" customHeight="1" x14ac:dyDescent="0.35">
      <c r="A1732" s="60">
        <v>38</v>
      </c>
      <c r="B1732" s="60" t="s">
        <v>117</v>
      </c>
      <c r="C1732" s="68">
        <v>86.985789999999994</v>
      </c>
      <c r="D1732" s="58" t="s">
        <v>65</v>
      </c>
      <c r="E1732" s="60" t="s">
        <v>56</v>
      </c>
      <c r="F1732" s="60" t="s">
        <v>118</v>
      </c>
      <c r="G1732" s="60">
        <v>-95.8</v>
      </c>
      <c r="H1732" s="60"/>
      <c r="I1732" s="60" t="str">
        <f t="shared" si="106"/>
        <v/>
      </c>
      <c r="J1732" s="60" t="str">
        <f>IF(OR(I1732="",I1733="",I1734=""),"",(AVERAGEIF(A1732:A$10000,A1732,I1732:I$10000)))</f>
        <v/>
      </c>
      <c r="K1732" s="60"/>
      <c r="L1732" s="60" t="str">
        <f>IF(O1732="","",A1732)</f>
        <v/>
      </c>
      <c r="M1732" s="60" t="str">
        <f>IF(O1732="","",(VLOOKUP(A1732,A1732:E8716,5,FALSE)))</f>
        <v/>
      </c>
      <c r="N1732" s="60" t="str">
        <f t="shared" si="107"/>
        <v/>
      </c>
      <c r="O1732" s="60" t="str">
        <f t="shared" si="109"/>
        <v/>
      </c>
      <c r="P1732" s="103">
        <f t="shared" si="108"/>
        <v>18.739999999993984</v>
      </c>
      <c r="Q1732" s="58"/>
      <c r="R1732" s="58"/>
      <c r="S1732" s="102"/>
    </row>
    <row r="1733" spans="1:19" ht="12.5" customHeight="1" x14ac:dyDescent="0.35">
      <c r="A1733" s="2">
        <v>38</v>
      </c>
      <c r="B1733" s="2" t="s">
        <v>117</v>
      </c>
      <c r="C1733" s="67">
        <v>87.003990000000002</v>
      </c>
      <c r="D1733" t="s">
        <v>65</v>
      </c>
      <c r="E1733" s="2" t="s">
        <v>56</v>
      </c>
      <c r="F1733" s="2" t="s">
        <v>118</v>
      </c>
      <c r="G1733" s="2">
        <v>-97.6</v>
      </c>
      <c r="I1733" s="60" t="str">
        <f t="shared" si="106"/>
        <v/>
      </c>
      <c r="J1733" s="60" t="str">
        <f>IF(OR(I1733="",I1734="",I1735=""),"",(AVERAGEIF(A1733:A$10000,A1733,I1733:I$10000)))</f>
        <v/>
      </c>
      <c r="K1733" s="60"/>
      <c r="L1733" s="55" t="str">
        <f>IF(O1733="","",A1733)</f>
        <v/>
      </c>
      <c r="M1733" s="60" t="str">
        <f>IF(O1733="","",(VLOOKUP(A1733,A1733:E8717,5,FALSE)))</f>
        <v/>
      </c>
      <c r="N1733" s="55" t="str">
        <f t="shared" si="107"/>
        <v/>
      </c>
      <c r="O1733" s="55" t="str">
        <f t="shared" si="109"/>
        <v/>
      </c>
      <c r="P1733" s="104">
        <f t="shared" si="108"/>
        <v>18.200000000007321</v>
      </c>
      <c r="Q1733" s="58"/>
      <c r="R1733" s="58"/>
      <c r="S1733" s="102"/>
    </row>
    <row r="1734" spans="1:19" ht="12.5" customHeight="1" x14ac:dyDescent="0.35">
      <c r="A1734" s="60">
        <v>38</v>
      </c>
      <c r="B1734" s="60" t="s">
        <v>117</v>
      </c>
      <c r="C1734" s="68">
        <v>87.027680000000004</v>
      </c>
      <c r="D1734" s="58" t="s">
        <v>65</v>
      </c>
      <c r="E1734" s="60" t="s">
        <v>56</v>
      </c>
      <c r="F1734" s="60" t="s">
        <v>118</v>
      </c>
      <c r="G1734" s="60">
        <v>-97.6</v>
      </c>
      <c r="H1734" s="60"/>
      <c r="I1734" s="60" t="str">
        <f t="shared" si="106"/>
        <v/>
      </c>
      <c r="J1734" s="60" t="str">
        <f>IF(OR(I1734="",I1735="",I1736=""),"",(AVERAGEIF(A1734:A$10000,A1734,I1734:I$10000)))</f>
        <v/>
      </c>
      <c r="K1734" s="60"/>
      <c r="L1734" s="60" t="str">
        <f>IF(O1734="","",A1734)</f>
        <v/>
      </c>
      <c r="M1734" s="60" t="str">
        <f>IF(O1734="","",(VLOOKUP(A1734,A1734:E8718,5,FALSE)))</f>
        <v/>
      </c>
      <c r="N1734" s="60" t="str">
        <f t="shared" si="107"/>
        <v/>
      </c>
      <c r="O1734" s="60" t="str">
        <f t="shared" si="109"/>
        <v/>
      </c>
      <c r="P1734" s="103">
        <f t="shared" si="108"/>
        <v>23.690000000001987</v>
      </c>
      <c r="Q1734" s="58"/>
      <c r="R1734" s="58"/>
      <c r="S1734" s="102"/>
    </row>
    <row r="1735" spans="1:19" ht="12.5" customHeight="1" x14ac:dyDescent="0.35">
      <c r="A1735" s="2">
        <v>38</v>
      </c>
      <c r="B1735" s="2" t="s">
        <v>117</v>
      </c>
      <c r="C1735" s="67">
        <v>87.056960000000004</v>
      </c>
      <c r="D1735" t="s">
        <v>65</v>
      </c>
      <c r="E1735" s="2" t="s">
        <v>56</v>
      </c>
      <c r="F1735" s="2" t="s">
        <v>118</v>
      </c>
      <c r="G1735" s="2">
        <v>-89.38</v>
      </c>
      <c r="I1735" s="60" t="str">
        <f t="shared" si="106"/>
        <v/>
      </c>
      <c r="J1735" s="60" t="str">
        <f>IF(OR(I1735="",I1736="",I1737=""),"",(AVERAGEIF(A1735:A$10000,A1735,I1735:I$10000)))</f>
        <v/>
      </c>
      <c r="K1735" s="60"/>
      <c r="L1735" s="55" t="str">
        <f>IF(O1735="","",A1735)</f>
        <v/>
      </c>
      <c r="M1735" s="60" t="str">
        <f>IF(O1735="","",(VLOOKUP(A1735,A1735:E8719,5,FALSE)))</f>
        <v/>
      </c>
      <c r="N1735" s="55" t="str">
        <f t="shared" si="107"/>
        <v/>
      </c>
      <c r="O1735" s="55" t="str">
        <f t="shared" si="109"/>
        <v/>
      </c>
      <c r="P1735" s="104">
        <f t="shared" si="108"/>
        <v>29.279999999999973</v>
      </c>
      <c r="Q1735" s="58"/>
      <c r="R1735" s="58"/>
      <c r="S1735" s="102"/>
    </row>
    <row r="1736" spans="1:19" ht="12.5" customHeight="1" x14ac:dyDescent="0.35">
      <c r="A1736" s="60">
        <v>38</v>
      </c>
      <c r="B1736" s="60" t="s">
        <v>117</v>
      </c>
      <c r="C1736" s="68">
        <v>87.079859999999996</v>
      </c>
      <c r="D1736" s="58" t="s">
        <v>65</v>
      </c>
      <c r="E1736" s="60" t="s">
        <v>56</v>
      </c>
      <c r="F1736" s="60" t="s">
        <v>118</v>
      </c>
      <c r="G1736" s="60">
        <v>-92.34</v>
      </c>
      <c r="H1736" s="60"/>
      <c r="I1736" s="60" t="str">
        <f t="shared" si="106"/>
        <v/>
      </c>
      <c r="J1736" s="60" t="str">
        <f>IF(OR(I1736="",I1737="",I1738=""),"",(AVERAGEIF(A1736:A$10000,A1736,I1736:I$10000)))</f>
        <v/>
      </c>
      <c r="K1736" s="60"/>
      <c r="L1736" s="60" t="str">
        <f>IF(O1736="","",A1736)</f>
        <v/>
      </c>
      <c r="M1736" s="60" t="str">
        <f>IF(O1736="","",(VLOOKUP(A1736,A1736:E8720,5,FALSE)))</f>
        <v/>
      </c>
      <c r="N1736" s="60" t="str">
        <f t="shared" si="107"/>
        <v/>
      </c>
      <c r="O1736" s="60" t="str">
        <f t="shared" si="109"/>
        <v/>
      </c>
      <c r="P1736" s="103">
        <f t="shared" si="108"/>
        <v>22.899999999992815</v>
      </c>
      <c r="Q1736" s="58"/>
      <c r="R1736" s="58"/>
      <c r="S1736" s="102"/>
    </row>
    <row r="1737" spans="1:19" ht="12.5" customHeight="1" x14ac:dyDescent="0.35">
      <c r="A1737" s="2">
        <v>38</v>
      </c>
      <c r="B1737" s="2" t="s">
        <v>117</v>
      </c>
      <c r="C1737" s="67">
        <v>87.104370000000003</v>
      </c>
      <c r="D1737" t="s">
        <v>65</v>
      </c>
      <c r="E1737" s="2" t="s">
        <v>56</v>
      </c>
      <c r="F1737" s="2" t="s">
        <v>118</v>
      </c>
      <c r="G1737" s="2">
        <v>-98.65</v>
      </c>
      <c r="I1737" s="60" t="str">
        <f t="shared" si="106"/>
        <v/>
      </c>
      <c r="J1737" s="60" t="str">
        <f>IF(OR(I1737="",I1738="",I1739=""),"",(AVERAGEIF(A1737:A$10000,A1737,I1737:I$10000)))</f>
        <v/>
      </c>
      <c r="K1737" s="60"/>
      <c r="L1737" s="55" t="str">
        <f>IF(O1737="","",A1737)</f>
        <v/>
      </c>
      <c r="M1737" s="60" t="str">
        <f>IF(O1737="","",(VLOOKUP(A1737,A1737:E8721,5,FALSE)))</f>
        <v/>
      </c>
      <c r="N1737" s="55" t="str">
        <f t="shared" si="107"/>
        <v/>
      </c>
      <c r="O1737" s="55" t="str">
        <f t="shared" si="109"/>
        <v/>
      </c>
      <c r="P1737" s="104">
        <f t="shared" si="108"/>
        <v>24.510000000006471</v>
      </c>
      <c r="Q1737" s="58"/>
      <c r="R1737" s="58"/>
      <c r="S1737" s="102"/>
    </row>
    <row r="1738" spans="1:19" ht="12.5" customHeight="1" x14ac:dyDescent="0.35">
      <c r="A1738" s="60">
        <v>38</v>
      </c>
      <c r="B1738" s="60" t="s">
        <v>117</v>
      </c>
      <c r="C1738" s="68">
        <v>87.128029999999995</v>
      </c>
      <c r="D1738" s="58" t="s">
        <v>65</v>
      </c>
      <c r="E1738" s="60" t="s">
        <v>56</v>
      </c>
      <c r="F1738" s="60" t="s">
        <v>118</v>
      </c>
      <c r="G1738" s="60">
        <v>-93.93</v>
      </c>
      <c r="H1738" s="60"/>
      <c r="I1738" s="60" t="str">
        <f t="shared" si="106"/>
        <v/>
      </c>
      <c r="J1738" s="60" t="str">
        <f>IF(OR(I1738="",I1739="",I1740=""),"",(AVERAGEIF(A1738:A$10000,A1738,I1738:I$10000)))</f>
        <v/>
      </c>
      <c r="K1738" s="60"/>
      <c r="L1738" s="60" t="str">
        <f>IF(O1738="","",A1738)</f>
        <v/>
      </c>
      <c r="M1738" s="60" t="str">
        <f>IF(O1738="","",(VLOOKUP(A1738,A1738:E8722,5,FALSE)))</f>
        <v/>
      </c>
      <c r="N1738" s="60" t="str">
        <f t="shared" si="107"/>
        <v/>
      </c>
      <c r="O1738" s="60" t="str">
        <f t="shared" si="109"/>
        <v/>
      </c>
      <c r="P1738" s="103">
        <f t="shared" si="108"/>
        <v>23.659999999992465</v>
      </c>
      <c r="Q1738" s="58"/>
      <c r="R1738" s="58"/>
      <c r="S1738" s="102"/>
    </row>
    <row r="1739" spans="1:19" ht="12.5" customHeight="1" x14ac:dyDescent="0.35">
      <c r="A1739" s="2">
        <v>38</v>
      </c>
      <c r="B1739" s="2" t="s">
        <v>117</v>
      </c>
      <c r="C1739" s="67">
        <v>87.155529999999999</v>
      </c>
      <c r="D1739" t="s">
        <v>65</v>
      </c>
      <c r="E1739" s="2" t="s">
        <v>56</v>
      </c>
      <c r="F1739" s="2" t="s">
        <v>118</v>
      </c>
      <c r="G1739" s="2">
        <v>-92.89</v>
      </c>
      <c r="I1739" s="60" t="str">
        <f t="shared" si="106"/>
        <v/>
      </c>
      <c r="J1739" s="60" t="str">
        <f>IF(OR(I1739="",I1740="",I1741=""),"",(AVERAGEIF(A1739:A$10000,A1739,I1739:I$10000)))</f>
        <v/>
      </c>
      <c r="K1739" s="60"/>
      <c r="L1739" s="55" t="str">
        <f>IF(O1739="","",A1739)</f>
        <v/>
      </c>
      <c r="M1739" s="60" t="str">
        <f>IF(O1739="","",(VLOOKUP(A1739,A1739:E8723,5,FALSE)))</f>
        <v/>
      </c>
      <c r="N1739" s="55" t="str">
        <f t="shared" si="107"/>
        <v/>
      </c>
      <c r="O1739" s="55" t="str">
        <f t="shared" si="109"/>
        <v/>
      </c>
      <c r="P1739" s="104">
        <f t="shared" si="108"/>
        <v>27.500000000003411</v>
      </c>
      <c r="Q1739" s="58"/>
      <c r="R1739" s="58"/>
      <c r="S1739" s="102"/>
    </row>
    <row r="1740" spans="1:19" ht="12.5" customHeight="1" x14ac:dyDescent="0.35">
      <c r="A1740" s="60">
        <v>38</v>
      </c>
      <c r="B1740" s="60" t="s">
        <v>117</v>
      </c>
      <c r="C1740" s="68">
        <v>87.17765</v>
      </c>
      <c r="D1740" s="58" t="s">
        <v>65</v>
      </c>
      <c r="E1740" s="60" t="s">
        <v>56</v>
      </c>
      <c r="F1740" s="60" t="s">
        <v>118</v>
      </c>
      <c r="G1740" s="60">
        <v>-89.74</v>
      </c>
      <c r="H1740" s="60"/>
      <c r="I1740" s="60" t="str">
        <f t="shared" si="106"/>
        <v/>
      </c>
      <c r="J1740" s="60" t="str">
        <f>IF(OR(I1740="",I1741="",I1742=""),"",(AVERAGEIF(A1740:A$10000,A1740,I1740:I$10000)))</f>
        <v/>
      </c>
      <c r="K1740" s="60"/>
      <c r="L1740" s="60" t="str">
        <f>IF(O1740="","",A1740)</f>
        <v/>
      </c>
      <c r="M1740" s="60" t="str">
        <f>IF(O1740="","",(VLOOKUP(A1740,A1740:E8724,5,FALSE)))</f>
        <v/>
      </c>
      <c r="N1740" s="60" t="str">
        <f t="shared" si="107"/>
        <v/>
      </c>
      <c r="O1740" s="60" t="str">
        <f t="shared" si="109"/>
        <v/>
      </c>
      <c r="P1740" s="103">
        <f t="shared" si="108"/>
        <v>22.120000000001028</v>
      </c>
      <c r="Q1740" s="58"/>
      <c r="R1740" s="58"/>
      <c r="S1740" s="102"/>
    </row>
    <row r="1741" spans="1:19" ht="12.5" customHeight="1" x14ac:dyDescent="0.35">
      <c r="A1741" s="2">
        <v>38</v>
      </c>
      <c r="B1741" s="2" t="s">
        <v>117</v>
      </c>
      <c r="C1741" s="67">
        <v>87.2029</v>
      </c>
      <c r="D1741" t="s">
        <v>65</v>
      </c>
      <c r="E1741" s="2" t="s">
        <v>56</v>
      </c>
      <c r="F1741" s="2" t="s">
        <v>118</v>
      </c>
      <c r="G1741" s="2">
        <v>-91.61</v>
      </c>
      <c r="I1741" s="60" t="str">
        <f t="shared" si="106"/>
        <v/>
      </c>
      <c r="J1741" s="60" t="str">
        <f>IF(OR(I1741="",I1742="",I1743=""),"",(AVERAGEIF(A1741:A$10000,A1741,I1741:I$10000)))</f>
        <v/>
      </c>
      <c r="K1741" s="60"/>
      <c r="L1741" s="55" t="str">
        <f>IF(O1741="","",A1741)</f>
        <v/>
      </c>
      <c r="M1741" s="60" t="str">
        <f>IF(O1741="","",(VLOOKUP(A1741,A1741:E8725,5,FALSE)))</f>
        <v/>
      </c>
      <c r="N1741" s="55" t="str">
        <f t="shared" si="107"/>
        <v/>
      </c>
      <c r="O1741" s="55" t="str">
        <f t="shared" si="109"/>
        <v/>
      </c>
      <c r="P1741" s="104">
        <f t="shared" si="108"/>
        <v>25.249999999999773</v>
      </c>
      <c r="Q1741" s="58"/>
      <c r="R1741" s="58"/>
      <c r="S1741" s="102"/>
    </row>
    <row r="1742" spans="1:19" ht="12.5" customHeight="1" x14ac:dyDescent="0.35">
      <c r="A1742" s="60">
        <v>38</v>
      </c>
      <c r="B1742" s="60" t="s">
        <v>117</v>
      </c>
      <c r="C1742" s="68">
        <v>87.232290000000006</v>
      </c>
      <c r="D1742" s="58" t="s">
        <v>65</v>
      </c>
      <c r="E1742" s="60" t="s">
        <v>56</v>
      </c>
      <c r="F1742" s="60" t="s">
        <v>118</v>
      </c>
      <c r="G1742" s="60">
        <v>-63.38</v>
      </c>
      <c r="H1742" s="60"/>
      <c r="I1742" s="60">
        <f t="shared" si="106"/>
        <v>-63.38</v>
      </c>
      <c r="J1742" s="60">
        <f>IF(OR(I1742="",I1743="",I1744=""),"",(AVERAGEIF(A1742:A$10000,A1742,I1742:I$10000)))</f>
        <v>-11.321547619047617</v>
      </c>
      <c r="K1742" s="60"/>
      <c r="L1742" s="60">
        <f>IF(O1742="","",A1742)</f>
        <v>38</v>
      </c>
      <c r="M1742" s="60" t="str">
        <f>IF(O1742="","",(VLOOKUP(A1742,A1742:E8726,5,FALSE)))</f>
        <v>TaskD</v>
      </c>
      <c r="N1742" s="60">
        <f t="shared" si="107"/>
        <v>-63.38</v>
      </c>
      <c r="O1742" s="60">
        <f t="shared" si="109"/>
        <v>87.232290000000006</v>
      </c>
      <c r="P1742" s="103">
        <f t="shared" si="108"/>
        <v>29.390000000006467</v>
      </c>
      <c r="Q1742" s="58"/>
      <c r="R1742" s="58"/>
      <c r="S1742" s="102"/>
    </row>
    <row r="1743" spans="1:19" ht="12.5" customHeight="1" x14ac:dyDescent="0.35">
      <c r="A1743" s="2">
        <v>38</v>
      </c>
      <c r="B1743" s="2" t="s">
        <v>117</v>
      </c>
      <c r="C1743" s="67">
        <v>87.256649999999993</v>
      </c>
      <c r="D1743" t="s">
        <v>65</v>
      </c>
      <c r="E1743" s="2" t="s">
        <v>56</v>
      </c>
      <c r="F1743" s="2" t="s">
        <v>118</v>
      </c>
      <c r="G1743" s="2">
        <v>-63.22</v>
      </c>
      <c r="I1743" s="60">
        <f t="shared" si="106"/>
        <v>-63.22</v>
      </c>
      <c r="J1743" s="60">
        <f>IF(OR(I1743="",I1744="",I1745=""),"",(AVERAGEIF(A1743:A$10000,A1743,I1743:I$10000)))</f>
        <v>-10.694337349397591</v>
      </c>
      <c r="K1743" s="60"/>
      <c r="L1743" s="55" t="str">
        <f>IF(O1743="","",A1743)</f>
        <v/>
      </c>
      <c r="M1743" s="60" t="str">
        <f>IF(O1743="","",(VLOOKUP(A1743,A1743:E8727,5,FALSE)))</f>
        <v/>
      </c>
      <c r="N1743" s="55" t="str">
        <f t="shared" si="107"/>
        <v/>
      </c>
      <c r="O1743" s="55" t="str">
        <f t="shared" si="109"/>
        <v/>
      </c>
      <c r="P1743" s="104">
        <f t="shared" si="108"/>
        <v>24.359999999987281</v>
      </c>
      <c r="Q1743" s="58"/>
      <c r="R1743" s="58"/>
      <c r="S1743" s="102"/>
    </row>
    <row r="1744" spans="1:19" ht="12.5" customHeight="1" x14ac:dyDescent="0.35">
      <c r="A1744" s="60">
        <v>38</v>
      </c>
      <c r="B1744" s="60" t="s">
        <v>117</v>
      </c>
      <c r="C1744" s="68">
        <v>87.284419999999997</v>
      </c>
      <c r="D1744" s="58" t="s">
        <v>65</v>
      </c>
      <c r="E1744" s="60" t="s">
        <v>56</v>
      </c>
      <c r="F1744" s="60" t="s">
        <v>118</v>
      </c>
      <c r="G1744" s="60">
        <v>-56.69</v>
      </c>
      <c r="H1744" s="60"/>
      <c r="I1744" s="60">
        <f t="shared" si="106"/>
        <v>-56.69</v>
      </c>
      <c r="J1744" s="60">
        <f>IF(OR(I1744="",I1745="",I1746=""),"",(AVERAGEIF(A1744:A$10000,A1744,I1744:I$10000)))</f>
        <v>-10.053780487804877</v>
      </c>
      <c r="K1744" s="60"/>
      <c r="L1744" s="60" t="str">
        <f>IF(O1744="","",A1744)</f>
        <v/>
      </c>
      <c r="M1744" s="60" t="str">
        <f>IF(O1744="","",(VLOOKUP(A1744,A1744:E8728,5,FALSE)))</f>
        <v/>
      </c>
      <c r="N1744" s="60" t="str">
        <f t="shared" si="107"/>
        <v/>
      </c>
      <c r="O1744" s="60" t="str">
        <f t="shared" si="109"/>
        <v/>
      </c>
      <c r="P1744" s="103">
        <f t="shared" si="108"/>
        <v>27.770000000003847</v>
      </c>
      <c r="Q1744" s="58"/>
      <c r="R1744" s="58"/>
      <c r="S1744" s="102"/>
    </row>
    <row r="1745" spans="1:19" ht="12.5" customHeight="1" x14ac:dyDescent="0.35">
      <c r="A1745" s="2">
        <v>38</v>
      </c>
      <c r="B1745" s="2" t="s">
        <v>117</v>
      </c>
      <c r="C1745" s="67">
        <v>87.320139999999995</v>
      </c>
      <c r="D1745" t="s">
        <v>65</v>
      </c>
      <c r="E1745" s="2" t="s">
        <v>56</v>
      </c>
      <c r="F1745" s="2" t="s">
        <v>118</v>
      </c>
      <c r="G1745" s="2">
        <v>-50.47</v>
      </c>
      <c r="I1745" s="60">
        <f t="shared" ref="I1745:I1808" si="110">IF(AND(OR(G1744&gt;G$5,G1746&gt;G$5),G1745&gt;G$5),G1745,"")</f>
        <v>-50.47</v>
      </c>
      <c r="J1745" s="60">
        <f>IF(OR(I1745="",I1746="",I1747=""),"",(AVERAGEIF(A1745:A$10000,A1745,I1745:I$10000)))</f>
        <v>-9.4780246913580264</v>
      </c>
      <c r="K1745" s="60"/>
      <c r="L1745" s="55" t="str">
        <f>IF(O1745="","",A1745)</f>
        <v/>
      </c>
      <c r="M1745" s="60" t="str">
        <f>IF(O1745="","",(VLOOKUP(A1745,A1745:E8729,5,FALSE)))</f>
        <v/>
      </c>
      <c r="N1745" s="55" t="str">
        <f t="shared" si="107"/>
        <v/>
      </c>
      <c r="O1745" s="55" t="str">
        <f t="shared" si="109"/>
        <v/>
      </c>
      <c r="P1745" s="104">
        <f t="shared" si="108"/>
        <v>35.719999999997754</v>
      </c>
      <c r="Q1745" s="58"/>
      <c r="R1745" s="58"/>
      <c r="S1745" s="102"/>
    </row>
    <row r="1746" spans="1:19" ht="12.5" customHeight="1" x14ac:dyDescent="0.35">
      <c r="A1746" s="60">
        <v>38</v>
      </c>
      <c r="B1746" s="60" t="s">
        <v>117</v>
      </c>
      <c r="C1746" s="68">
        <v>87.341639999999998</v>
      </c>
      <c r="D1746" s="58" t="s">
        <v>65</v>
      </c>
      <c r="E1746" s="60" t="s">
        <v>56</v>
      </c>
      <c r="F1746" s="60" t="s">
        <v>118</v>
      </c>
      <c r="G1746" s="60">
        <v>-49.49</v>
      </c>
      <c r="H1746" s="60"/>
      <c r="I1746" s="60">
        <f t="shared" si="110"/>
        <v>-49.49</v>
      </c>
      <c r="J1746" s="60">
        <f>IF(OR(I1746="",I1747="",I1748=""),"",(AVERAGEIF(A1746:A$10000,A1746,I1746:I$10000)))</f>
        <v>-8.9656250000000011</v>
      </c>
      <c r="K1746" s="60"/>
      <c r="L1746" s="60" t="str">
        <f>IF(O1746="","",A1746)</f>
        <v/>
      </c>
      <c r="M1746" s="60" t="str">
        <f>IF(O1746="","",(VLOOKUP(A1746,A1746:E8730,5,FALSE)))</f>
        <v/>
      </c>
      <c r="N1746" s="60" t="str">
        <f t="shared" ref="N1746:N1809" si="111">IF(L1746="","",I1746)</f>
        <v/>
      </c>
      <c r="O1746" s="60" t="str">
        <f t="shared" si="109"/>
        <v/>
      </c>
      <c r="P1746" s="103">
        <f t="shared" ref="P1746:P1809" si="112">IF(A1746=A1745,ABS(C1746-C1745)*1000,"")</f>
        <v>21.500000000003183</v>
      </c>
      <c r="Q1746" s="58"/>
      <c r="R1746" s="58"/>
      <c r="S1746" s="102"/>
    </row>
    <row r="1747" spans="1:19" ht="12.5" customHeight="1" x14ac:dyDescent="0.35">
      <c r="A1747" s="2">
        <v>38</v>
      </c>
      <c r="B1747" s="2" t="s">
        <v>117</v>
      </c>
      <c r="C1747" s="67">
        <v>87.363209999999995</v>
      </c>
      <c r="D1747" t="s">
        <v>65</v>
      </c>
      <c r="E1747" s="2" t="s">
        <v>56</v>
      </c>
      <c r="F1747" s="2" t="s">
        <v>118</v>
      </c>
      <c r="G1747" s="2">
        <v>-46.86</v>
      </c>
      <c r="I1747" s="60">
        <f t="shared" si="110"/>
        <v>-46.86</v>
      </c>
      <c r="J1747" s="60">
        <f>IF(OR(I1747="",I1748="",I1749=""),"",(AVERAGEIF(A1747:A$10000,A1747,I1747:I$10000)))</f>
        <v>-8.4526582278481026</v>
      </c>
      <c r="K1747" s="60"/>
      <c r="L1747" s="55" t="str">
        <f>IF(O1747="","",A1747)</f>
        <v/>
      </c>
      <c r="M1747" s="60" t="str">
        <f>IF(O1747="","",(VLOOKUP(A1747,A1747:E8731,5,FALSE)))</f>
        <v/>
      </c>
      <c r="N1747" s="55" t="str">
        <f t="shared" si="111"/>
        <v/>
      </c>
      <c r="O1747" s="55" t="str">
        <f t="shared" si="109"/>
        <v/>
      </c>
      <c r="P1747" s="104">
        <f t="shared" si="112"/>
        <v>21.56999999999698</v>
      </c>
      <c r="Q1747" s="58"/>
      <c r="R1747" s="58"/>
      <c r="S1747" s="102"/>
    </row>
    <row r="1748" spans="1:19" ht="12.5" customHeight="1" x14ac:dyDescent="0.35">
      <c r="A1748" s="60">
        <v>38</v>
      </c>
      <c r="B1748" s="60" t="s">
        <v>117</v>
      </c>
      <c r="C1748" s="68">
        <v>87.388499999999993</v>
      </c>
      <c r="D1748" s="58" t="s">
        <v>65</v>
      </c>
      <c r="E1748" s="60" t="s">
        <v>56</v>
      </c>
      <c r="F1748" s="60" t="s">
        <v>118</v>
      </c>
      <c r="G1748" s="60">
        <v>-53.03</v>
      </c>
      <c r="H1748" s="60"/>
      <c r="I1748" s="60">
        <f t="shared" si="110"/>
        <v>-53.03</v>
      </c>
      <c r="J1748" s="60">
        <f>IF(OR(I1748="",I1749="",I1750=""),"",(AVERAGEIF(A1748:A$10000,A1748,I1748:I$10000)))</f>
        <v>-7.9602564102564104</v>
      </c>
      <c r="K1748" s="60"/>
      <c r="L1748" s="60" t="str">
        <f>IF(O1748="","",A1748)</f>
        <v/>
      </c>
      <c r="M1748" s="60" t="str">
        <f>IF(O1748="","",(VLOOKUP(A1748,A1748:E8732,5,FALSE)))</f>
        <v/>
      </c>
      <c r="N1748" s="60" t="str">
        <f t="shared" si="111"/>
        <v/>
      </c>
      <c r="O1748" s="60" t="str">
        <f t="shared" si="109"/>
        <v/>
      </c>
      <c r="P1748" s="103">
        <f t="shared" si="112"/>
        <v>25.289999999998258</v>
      </c>
      <c r="Q1748" s="58"/>
      <c r="R1748" s="58"/>
      <c r="S1748" s="102"/>
    </row>
    <row r="1749" spans="1:19" ht="12.5" customHeight="1" x14ac:dyDescent="0.35">
      <c r="A1749" s="2">
        <v>38</v>
      </c>
      <c r="B1749" s="2" t="s">
        <v>117</v>
      </c>
      <c r="C1749" s="67">
        <v>87.410679999999999</v>
      </c>
      <c r="D1749" t="s">
        <v>65</v>
      </c>
      <c r="E1749" s="2" t="s">
        <v>56</v>
      </c>
      <c r="F1749" s="2" t="s">
        <v>118</v>
      </c>
      <c r="G1749" s="2">
        <v>-52.9</v>
      </c>
      <c r="I1749" s="60">
        <f t="shared" si="110"/>
        <v>-52.9</v>
      </c>
      <c r="J1749" s="60">
        <f>IF(OR(I1749="",I1750="",I1751=""),"",(AVERAGEIF(A1749:A$10000,A1749,I1749:I$10000)))</f>
        <v>-7.3749350649350651</v>
      </c>
      <c r="K1749" s="60"/>
      <c r="L1749" s="55" t="str">
        <f>IF(O1749="","",A1749)</f>
        <v/>
      </c>
      <c r="M1749" s="60" t="str">
        <f>IF(O1749="","",(VLOOKUP(A1749,A1749:E8733,5,FALSE)))</f>
        <v/>
      </c>
      <c r="N1749" s="55" t="str">
        <f t="shared" si="111"/>
        <v/>
      </c>
      <c r="O1749" s="55" t="str">
        <f t="shared" si="109"/>
        <v/>
      </c>
      <c r="P1749" s="104">
        <f t="shared" si="112"/>
        <v>22.180000000005862</v>
      </c>
      <c r="Q1749" s="58"/>
      <c r="R1749" s="58"/>
      <c r="S1749" s="102"/>
    </row>
    <row r="1750" spans="1:19" ht="12.5" customHeight="1" x14ac:dyDescent="0.35">
      <c r="A1750" s="60">
        <v>38</v>
      </c>
      <c r="B1750" s="60" t="s">
        <v>117</v>
      </c>
      <c r="C1750" s="68">
        <v>87.434910000000002</v>
      </c>
      <c r="D1750" s="58" t="s">
        <v>65</v>
      </c>
      <c r="E1750" s="60" t="s">
        <v>56</v>
      </c>
      <c r="F1750" s="60" t="s">
        <v>118</v>
      </c>
      <c r="G1750" s="60">
        <v>-57.64</v>
      </c>
      <c r="H1750" s="60"/>
      <c r="I1750" s="60">
        <f t="shared" si="110"/>
        <v>-57.64</v>
      </c>
      <c r="J1750" s="60">
        <f>IF(OR(I1750="",I1751="",I1752=""),"",(AVERAGEIF(A1750:A$10000,A1750,I1750:I$10000)))</f>
        <v>-6.7759210526315794</v>
      </c>
      <c r="K1750" s="60"/>
      <c r="L1750" s="60" t="str">
        <f>IF(O1750="","",A1750)</f>
        <v/>
      </c>
      <c r="M1750" s="60" t="str">
        <f>IF(O1750="","",(VLOOKUP(A1750,A1750:E8734,5,FALSE)))</f>
        <v/>
      </c>
      <c r="N1750" s="60" t="str">
        <f t="shared" si="111"/>
        <v/>
      </c>
      <c r="O1750" s="60" t="str">
        <f t="shared" si="109"/>
        <v/>
      </c>
      <c r="P1750" s="103">
        <f t="shared" si="112"/>
        <v>24.23000000000286</v>
      </c>
      <c r="Q1750" s="58"/>
      <c r="R1750" s="58"/>
      <c r="S1750" s="102"/>
    </row>
    <row r="1751" spans="1:19" ht="12.5" customHeight="1" x14ac:dyDescent="0.35">
      <c r="A1751" s="2">
        <v>38</v>
      </c>
      <c r="B1751" s="2" t="s">
        <v>117</v>
      </c>
      <c r="C1751" s="67">
        <v>87.457329999999999</v>
      </c>
      <c r="D1751" t="s">
        <v>65</v>
      </c>
      <c r="E1751" s="2" t="s">
        <v>56</v>
      </c>
      <c r="F1751" s="2" t="s">
        <v>118</v>
      </c>
      <c r="G1751" s="2">
        <v>-59.44</v>
      </c>
      <c r="I1751" s="60">
        <f t="shared" si="110"/>
        <v>-59.44</v>
      </c>
      <c r="J1751" s="60">
        <f>IF(OR(I1751="",I1752="",I1753=""),"",(AVERAGEIF(A1751:A$10000,A1751,I1751:I$10000)))</f>
        <v>-6.0977333333333341</v>
      </c>
      <c r="K1751" s="60"/>
      <c r="L1751" s="55" t="str">
        <f>IF(O1751="","",A1751)</f>
        <v/>
      </c>
      <c r="M1751" s="60" t="str">
        <f>IF(O1751="","",(VLOOKUP(A1751,A1751:E8735,5,FALSE)))</f>
        <v/>
      </c>
      <c r="N1751" s="55" t="str">
        <f t="shared" si="111"/>
        <v/>
      </c>
      <c r="O1751" s="55" t="str">
        <f t="shared" si="109"/>
        <v/>
      </c>
      <c r="P1751" s="104">
        <f t="shared" si="112"/>
        <v>22.419999999996776</v>
      </c>
      <c r="Q1751" s="58"/>
      <c r="R1751" s="58"/>
      <c r="S1751" s="102"/>
    </row>
    <row r="1752" spans="1:19" ht="12.5" customHeight="1" x14ac:dyDescent="0.35">
      <c r="A1752" s="60">
        <v>38</v>
      </c>
      <c r="B1752" s="60" t="s">
        <v>117</v>
      </c>
      <c r="C1752" s="68">
        <v>87.476100000000002</v>
      </c>
      <c r="D1752" s="58" t="s">
        <v>65</v>
      </c>
      <c r="E1752" s="60" t="s">
        <v>56</v>
      </c>
      <c r="F1752" s="60" t="s">
        <v>118</v>
      </c>
      <c r="G1752" s="60">
        <v>-68.16</v>
      </c>
      <c r="H1752" s="60"/>
      <c r="I1752" s="60">
        <f t="shared" si="110"/>
        <v>-68.16</v>
      </c>
      <c r="J1752" s="60">
        <f>IF(OR(I1752="",I1753="",I1754=""),"",(AVERAGEIF(A1752:A$10000,A1752,I1752:I$10000)))</f>
        <v>-5.3768918918918915</v>
      </c>
      <c r="K1752" s="60"/>
      <c r="L1752" s="60" t="str">
        <f>IF(O1752="","",A1752)</f>
        <v/>
      </c>
      <c r="M1752" s="60" t="str">
        <f>IF(O1752="","",(VLOOKUP(A1752,A1752:E8736,5,FALSE)))</f>
        <v/>
      </c>
      <c r="N1752" s="60" t="str">
        <f t="shared" si="111"/>
        <v/>
      </c>
      <c r="O1752" s="60" t="str">
        <f t="shared" si="109"/>
        <v/>
      </c>
      <c r="P1752" s="103">
        <f t="shared" si="112"/>
        <v>18.770000000003506</v>
      </c>
      <c r="Q1752" s="58"/>
      <c r="R1752" s="58"/>
      <c r="S1752" s="102"/>
    </row>
    <row r="1753" spans="1:19" ht="12.5" customHeight="1" x14ac:dyDescent="0.35">
      <c r="A1753" s="2">
        <v>38</v>
      </c>
      <c r="B1753" s="2" t="s">
        <v>117</v>
      </c>
      <c r="C1753" s="67">
        <v>87.493600000000001</v>
      </c>
      <c r="D1753" t="s">
        <v>65</v>
      </c>
      <c r="E1753" s="2" t="s">
        <v>56</v>
      </c>
      <c r="F1753" s="2" t="s">
        <v>118</v>
      </c>
      <c r="G1753" s="2">
        <v>-67.19</v>
      </c>
      <c r="I1753" s="60">
        <f t="shared" si="110"/>
        <v>-67.19</v>
      </c>
      <c r="J1753" s="60">
        <f>IF(OR(I1753="",I1754="",I1755=""),"",(AVERAGEIF(A1753:A$10000,A1753,I1753:I$10000)))</f>
        <v>-4.5168493150684927</v>
      </c>
      <c r="K1753" s="60"/>
      <c r="L1753" s="55" t="str">
        <f>IF(O1753="","",A1753)</f>
        <v/>
      </c>
      <c r="M1753" s="60" t="str">
        <f>IF(O1753="","",(VLOOKUP(A1753,A1753:E8737,5,FALSE)))</f>
        <v/>
      </c>
      <c r="N1753" s="55" t="str">
        <f t="shared" si="111"/>
        <v/>
      </c>
      <c r="O1753" s="55" t="str">
        <f t="shared" si="109"/>
        <v/>
      </c>
      <c r="P1753" s="104">
        <f t="shared" si="112"/>
        <v>17.499999999998295</v>
      </c>
      <c r="Q1753" s="58"/>
      <c r="R1753" s="58"/>
      <c r="S1753" s="102"/>
    </row>
    <row r="1754" spans="1:19" ht="12.5" customHeight="1" x14ac:dyDescent="0.35">
      <c r="A1754" s="60">
        <v>38</v>
      </c>
      <c r="B1754" s="60" t="s">
        <v>117</v>
      </c>
      <c r="C1754" s="68">
        <v>87.512569999999997</v>
      </c>
      <c r="D1754" s="58" t="s">
        <v>65</v>
      </c>
      <c r="E1754" s="60" t="s">
        <v>56</v>
      </c>
      <c r="F1754" s="60" t="s">
        <v>118</v>
      </c>
      <c r="G1754" s="60">
        <v>-67.19</v>
      </c>
      <c r="H1754" s="60"/>
      <c r="I1754" s="60">
        <f t="shared" si="110"/>
        <v>-67.19</v>
      </c>
      <c r="J1754" s="60">
        <f>IF(OR(I1754="",I1755="",I1756=""),"",(AVERAGEIF(A1754:A$10000,A1754,I1754:I$10000)))</f>
        <v>-3.6463888888888891</v>
      </c>
      <c r="K1754" s="60"/>
      <c r="L1754" s="60" t="str">
        <f>IF(O1754="","",A1754)</f>
        <v/>
      </c>
      <c r="M1754" s="60" t="str">
        <f>IF(O1754="","",(VLOOKUP(A1754,A1754:E8738,5,FALSE)))</f>
        <v/>
      </c>
      <c r="N1754" s="60" t="str">
        <f t="shared" si="111"/>
        <v/>
      </c>
      <c r="O1754" s="60" t="str">
        <f t="shared" ref="O1754:O1817" si="113">IF(J1754="","",IF(AND(J1753="",J1752="",J1751=""),C1754,""))</f>
        <v/>
      </c>
      <c r="P1754" s="103">
        <f t="shared" si="112"/>
        <v>18.969999999995935</v>
      </c>
      <c r="Q1754" s="58"/>
      <c r="R1754" s="58"/>
      <c r="S1754" s="102"/>
    </row>
    <row r="1755" spans="1:19" ht="12.5" customHeight="1" x14ac:dyDescent="0.35">
      <c r="A1755" s="2">
        <v>38</v>
      </c>
      <c r="B1755" s="2" t="s">
        <v>117</v>
      </c>
      <c r="C1755" s="67">
        <v>87.53022</v>
      </c>
      <c r="D1755" t="s">
        <v>65</v>
      </c>
      <c r="E1755" s="2" t="s">
        <v>56</v>
      </c>
      <c r="F1755" s="2" t="s">
        <v>118</v>
      </c>
      <c r="G1755" s="2">
        <v>-55.74</v>
      </c>
      <c r="I1755" s="60">
        <f t="shared" si="110"/>
        <v>-55.74</v>
      </c>
      <c r="J1755" s="60">
        <f>IF(OR(I1755="",I1756="",I1757=""),"",(AVERAGEIF(A1755:A$10000,A1755,I1755:I$10000)))</f>
        <v>-2.7514084507042256</v>
      </c>
      <c r="K1755" s="60"/>
      <c r="L1755" s="55" t="str">
        <f>IF(O1755="","",A1755)</f>
        <v/>
      </c>
      <c r="M1755" s="60" t="str">
        <f>IF(O1755="","",(VLOOKUP(A1755,A1755:E8739,5,FALSE)))</f>
        <v/>
      </c>
      <c r="N1755" s="55" t="str">
        <f t="shared" si="111"/>
        <v/>
      </c>
      <c r="O1755" s="55" t="str">
        <f t="shared" si="113"/>
        <v/>
      </c>
      <c r="P1755" s="104">
        <f t="shared" si="112"/>
        <v>17.650000000003274</v>
      </c>
      <c r="Q1755" s="58"/>
      <c r="R1755" s="58"/>
      <c r="S1755" s="102"/>
    </row>
    <row r="1756" spans="1:19" ht="12.5" customHeight="1" x14ac:dyDescent="0.35">
      <c r="A1756" s="60">
        <v>38</v>
      </c>
      <c r="B1756" s="60" t="s">
        <v>117</v>
      </c>
      <c r="C1756" s="68">
        <v>87.552019999999999</v>
      </c>
      <c r="D1756" s="58" t="s">
        <v>65</v>
      </c>
      <c r="E1756" s="60" t="s">
        <v>56</v>
      </c>
      <c r="F1756" s="60" t="s">
        <v>118</v>
      </c>
      <c r="G1756" s="60">
        <v>-43.59</v>
      </c>
      <c r="H1756" s="60"/>
      <c r="I1756" s="60">
        <f t="shared" si="110"/>
        <v>-43.59</v>
      </c>
      <c r="J1756" s="60">
        <f>IF(OR(I1756="",I1757="",I1758=""),"",(AVERAGEIF(A1756:A$10000,A1756,I1756:I$10000)))</f>
        <v>-1.9944285714285717</v>
      </c>
      <c r="K1756" s="60"/>
      <c r="L1756" s="60" t="str">
        <f>IF(O1756="","",A1756)</f>
        <v/>
      </c>
      <c r="M1756" s="60" t="str">
        <f>IF(O1756="","",(VLOOKUP(A1756,A1756:E8740,5,FALSE)))</f>
        <v/>
      </c>
      <c r="N1756" s="60" t="str">
        <f t="shared" si="111"/>
        <v/>
      </c>
      <c r="O1756" s="60" t="str">
        <f t="shared" si="113"/>
        <v/>
      </c>
      <c r="P1756" s="103">
        <f t="shared" si="112"/>
        <v>21.799999999998931</v>
      </c>
      <c r="Q1756" s="58"/>
      <c r="R1756" s="58"/>
      <c r="S1756" s="102"/>
    </row>
    <row r="1757" spans="1:19" ht="12.5" customHeight="1" x14ac:dyDescent="0.35">
      <c r="A1757" s="2">
        <v>38</v>
      </c>
      <c r="B1757" s="2" t="s">
        <v>117</v>
      </c>
      <c r="C1757" s="67">
        <v>87.5715</v>
      </c>
      <c r="D1757" t="s">
        <v>65</v>
      </c>
      <c r="E1757" s="2" t="s">
        <v>56</v>
      </c>
      <c r="F1757" s="2" t="s">
        <v>118</v>
      </c>
      <c r="G1757" s="2">
        <v>-46.44</v>
      </c>
      <c r="I1757" s="60">
        <f t="shared" si="110"/>
        <v>-46.44</v>
      </c>
      <c r="J1757" s="60" t="str">
        <f>IF(OR(I1757="",I1758="",I1759=""),"",(AVERAGEIF(A1757:A$10000,A1757,I1757:I$10000)))</f>
        <v/>
      </c>
      <c r="K1757" s="60"/>
      <c r="L1757" s="55" t="str">
        <f>IF(O1757="","",A1757)</f>
        <v/>
      </c>
      <c r="M1757" s="60" t="str">
        <f>IF(O1757="","",(VLOOKUP(A1757,A1757:E8741,5,FALSE)))</f>
        <v/>
      </c>
      <c r="N1757" s="55" t="str">
        <f t="shared" si="111"/>
        <v/>
      </c>
      <c r="O1757" s="55" t="str">
        <f t="shared" si="113"/>
        <v/>
      </c>
      <c r="P1757" s="104">
        <f t="shared" si="112"/>
        <v>19.480000000001496</v>
      </c>
      <c r="Q1757" s="58"/>
      <c r="R1757" s="58"/>
      <c r="S1757" s="102"/>
    </row>
    <row r="1758" spans="1:19" ht="12.5" customHeight="1" x14ac:dyDescent="0.35">
      <c r="A1758" s="60">
        <v>38</v>
      </c>
      <c r="B1758" s="60" t="s">
        <v>117</v>
      </c>
      <c r="C1758" s="68">
        <v>87.588549999999998</v>
      </c>
      <c r="D1758" s="58" t="s">
        <v>65</v>
      </c>
      <c r="E1758" s="60" t="s">
        <v>56</v>
      </c>
      <c r="F1758" s="60" t="s">
        <v>118</v>
      </c>
      <c r="G1758" s="60">
        <v>-49.58</v>
      </c>
      <c r="H1758" s="60"/>
      <c r="I1758" s="60">
        <f t="shared" si="110"/>
        <v>-49.58</v>
      </c>
      <c r="J1758" s="60" t="str">
        <f>IF(OR(I1758="",I1759="",I1760=""),"",(AVERAGEIF(A1758:A$10000,A1758,I1758:I$10000)))</f>
        <v/>
      </c>
      <c r="K1758" s="60"/>
      <c r="L1758" s="60" t="str">
        <f>IF(O1758="","",A1758)</f>
        <v/>
      </c>
      <c r="M1758" s="60" t="str">
        <f>IF(O1758="","",(VLOOKUP(A1758,A1758:E8742,5,FALSE)))</f>
        <v/>
      </c>
      <c r="N1758" s="60" t="str">
        <f t="shared" si="111"/>
        <v/>
      </c>
      <c r="O1758" s="60" t="str">
        <f t="shared" si="113"/>
        <v/>
      </c>
      <c r="P1758" s="103">
        <f t="shared" si="112"/>
        <v>17.049999999997567</v>
      </c>
      <c r="Q1758" s="58"/>
      <c r="R1758" s="58"/>
      <c r="S1758" s="102"/>
    </row>
    <row r="1759" spans="1:19" ht="12.5" customHeight="1" x14ac:dyDescent="0.35">
      <c r="A1759" s="2">
        <v>39</v>
      </c>
      <c r="B1759" s="2" t="s">
        <v>117</v>
      </c>
      <c r="C1759" s="67">
        <v>88.618369999999999</v>
      </c>
      <c r="D1759" t="s">
        <v>65</v>
      </c>
      <c r="E1759" s="2" t="s">
        <v>59</v>
      </c>
      <c r="F1759" s="2" t="s">
        <v>118</v>
      </c>
      <c r="G1759" s="2">
        <v>-93.57</v>
      </c>
      <c r="I1759" s="60" t="str">
        <f t="shared" si="110"/>
        <v/>
      </c>
      <c r="J1759" s="60" t="str">
        <f>IF(OR(I1759="",I1760="",I1761=""),"",(AVERAGEIF(A1759:A$10000,A1759,I1759:I$10000)))</f>
        <v/>
      </c>
      <c r="K1759" s="60"/>
      <c r="L1759" s="55" t="str">
        <f>IF(O1759="","",A1759)</f>
        <v/>
      </c>
      <c r="M1759" s="60" t="str">
        <f>IF(O1759="","",(VLOOKUP(A1759,A1759:E8743,5,FALSE)))</f>
        <v/>
      </c>
      <c r="N1759" s="55" t="str">
        <f t="shared" si="111"/>
        <v/>
      </c>
      <c r="O1759" s="55" t="str">
        <f t="shared" si="113"/>
        <v/>
      </c>
      <c r="P1759" s="104" t="str">
        <f t="shared" si="112"/>
        <v/>
      </c>
      <c r="Q1759" s="58"/>
      <c r="R1759" s="58"/>
      <c r="S1759" s="102"/>
    </row>
    <row r="1760" spans="1:19" ht="12.5" customHeight="1" x14ac:dyDescent="0.35">
      <c r="A1760" s="60">
        <v>39</v>
      </c>
      <c r="B1760" s="60" t="s">
        <v>117</v>
      </c>
      <c r="C1760" s="68">
        <v>88.643199999999993</v>
      </c>
      <c r="D1760" s="58" t="s">
        <v>65</v>
      </c>
      <c r="E1760" s="60" t="s">
        <v>59</v>
      </c>
      <c r="F1760" s="60" t="s">
        <v>118</v>
      </c>
      <c r="G1760" s="60">
        <v>-95.66</v>
      </c>
      <c r="H1760" s="60"/>
      <c r="I1760" s="60" t="str">
        <f t="shared" si="110"/>
        <v/>
      </c>
      <c r="J1760" s="60" t="str">
        <f>IF(OR(I1760="",I1761="",I1762=""),"",(AVERAGEIF(A1760:A$10000,A1760,I1760:I$10000)))</f>
        <v/>
      </c>
      <c r="K1760" s="60"/>
      <c r="L1760" s="60" t="str">
        <f>IF(O1760="","",A1760)</f>
        <v/>
      </c>
      <c r="M1760" s="60" t="str">
        <f>IF(O1760="","",(VLOOKUP(A1760,A1760:E8744,5,FALSE)))</f>
        <v/>
      </c>
      <c r="N1760" s="60" t="str">
        <f t="shared" si="111"/>
        <v/>
      </c>
      <c r="O1760" s="60" t="str">
        <f t="shared" si="113"/>
        <v/>
      </c>
      <c r="P1760" s="103">
        <f t="shared" si="112"/>
        <v>24.829999999994357</v>
      </c>
      <c r="Q1760" s="58"/>
      <c r="R1760" s="58"/>
      <c r="S1760" s="102"/>
    </row>
    <row r="1761" spans="1:19" ht="12.5" customHeight="1" x14ac:dyDescent="0.35">
      <c r="A1761" s="2">
        <v>39</v>
      </c>
      <c r="B1761" s="2" t="s">
        <v>117</v>
      </c>
      <c r="C1761" s="67">
        <v>88.665930000000003</v>
      </c>
      <c r="D1761" t="s">
        <v>65</v>
      </c>
      <c r="E1761" s="2" t="s">
        <v>59</v>
      </c>
      <c r="F1761" s="2" t="s">
        <v>118</v>
      </c>
      <c r="G1761" s="2">
        <v>-94.04</v>
      </c>
      <c r="I1761" s="60" t="str">
        <f t="shared" si="110"/>
        <v/>
      </c>
      <c r="J1761" s="60" t="str">
        <f>IF(OR(I1761="",I1762="",I1763=""),"",(AVERAGEIF(A1761:A$10000,A1761,I1761:I$10000)))</f>
        <v/>
      </c>
      <c r="K1761" s="60"/>
      <c r="L1761" s="55" t="str">
        <f>IF(O1761="","",A1761)</f>
        <v/>
      </c>
      <c r="M1761" s="60" t="str">
        <f>IF(O1761="","",(VLOOKUP(A1761,A1761:E8745,5,FALSE)))</f>
        <v/>
      </c>
      <c r="N1761" s="55" t="str">
        <f t="shared" si="111"/>
        <v/>
      </c>
      <c r="O1761" s="55" t="str">
        <f t="shared" si="113"/>
        <v/>
      </c>
      <c r="P1761" s="104">
        <f t="shared" si="112"/>
        <v>22.730000000009909</v>
      </c>
      <c r="Q1761" s="58"/>
      <c r="R1761" s="58"/>
      <c r="S1761" s="102"/>
    </row>
    <row r="1762" spans="1:19" ht="12.5" customHeight="1" x14ac:dyDescent="0.35">
      <c r="A1762" s="60">
        <v>39</v>
      </c>
      <c r="B1762" s="60" t="s">
        <v>117</v>
      </c>
      <c r="C1762" s="68">
        <v>88.688860000000005</v>
      </c>
      <c r="D1762" s="58" t="s">
        <v>65</v>
      </c>
      <c r="E1762" s="60" t="s">
        <v>59</v>
      </c>
      <c r="F1762" s="60" t="s">
        <v>118</v>
      </c>
      <c r="G1762" s="60">
        <v>-96.06</v>
      </c>
      <c r="H1762" s="60"/>
      <c r="I1762" s="60" t="str">
        <f t="shared" si="110"/>
        <v/>
      </c>
      <c r="J1762" s="60" t="str">
        <f>IF(OR(I1762="",I1763="",I1764=""),"",(AVERAGEIF(A1762:A$10000,A1762,I1762:I$10000)))</f>
        <v/>
      </c>
      <c r="K1762" s="60"/>
      <c r="L1762" s="60" t="str">
        <f>IF(O1762="","",A1762)</f>
        <v/>
      </c>
      <c r="M1762" s="60" t="str">
        <f>IF(O1762="","",(VLOOKUP(A1762,A1762:E8746,5,FALSE)))</f>
        <v/>
      </c>
      <c r="N1762" s="60" t="str">
        <f t="shared" si="111"/>
        <v/>
      </c>
      <c r="O1762" s="60" t="str">
        <f t="shared" si="113"/>
        <v/>
      </c>
      <c r="P1762" s="103">
        <f t="shared" si="112"/>
        <v>22.930000000002337</v>
      </c>
      <c r="Q1762" s="58"/>
      <c r="R1762" s="58"/>
      <c r="S1762" s="102"/>
    </row>
    <row r="1763" spans="1:19" ht="12.5" customHeight="1" x14ac:dyDescent="0.35">
      <c r="A1763" s="2">
        <v>39</v>
      </c>
      <c r="B1763" s="2" t="s">
        <v>117</v>
      </c>
      <c r="C1763" s="67">
        <v>88.711569999999995</v>
      </c>
      <c r="D1763" t="s">
        <v>65</v>
      </c>
      <c r="E1763" s="2" t="s">
        <v>59</v>
      </c>
      <c r="F1763" s="2" t="s">
        <v>118</v>
      </c>
      <c r="G1763" s="2">
        <v>-97.31</v>
      </c>
      <c r="I1763" s="60" t="str">
        <f t="shared" si="110"/>
        <v/>
      </c>
      <c r="J1763" s="60" t="str">
        <f>IF(OR(I1763="",I1764="",I1765=""),"",(AVERAGEIF(A1763:A$10000,A1763,I1763:I$10000)))</f>
        <v/>
      </c>
      <c r="K1763" s="60"/>
      <c r="L1763" s="55" t="str">
        <f>IF(O1763="","",A1763)</f>
        <v/>
      </c>
      <c r="M1763" s="60" t="str">
        <f>IF(O1763="","",(VLOOKUP(A1763,A1763:E8747,5,FALSE)))</f>
        <v/>
      </c>
      <c r="N1763" s="55" t="str">
        <f t="shared" si="111"/>
        <v/>
      </c>
      <c r="O1763" s="55" t="str">
        <f t="shared" si="113"/>
        <v/>
      </c>
      <c r="P1763" s="104">
        <f t="shared" si="112"/>
        <v>22.70999999998935</v>
      </c>
      <c r="Q1763" s="58"/>
      <c r="R1763" s="58"/>
      <c r="S1763" s="102"/>
    </row>
    <row r="1764" spans="1:19" ht="12.5" customHeight="1" x14ac:dyDescent="0.35">
      <c r="A1764" s="60">
        <v>39</v>
      </c>
      <c r="B1764" s="60" t="s">
        <v>117</v>
      </c>
      <c r="C1764" s="68">
        <v>88.737340000000003</v>
      </c>
      <c r="D1764" s="58" t="s">
        <v>65</v>
      </c>
      <c r="E1764" s="60" t="s">
        <v>59</v>
      </c>
      <c r="F1764" s="60" t="s">
        <v>118</v>
      </c>
      <c r="G1764" s="60">
        <v>-96.19</v>
      </c>
      <c r="H1764" s="60"/>
      <c r="I1764" s="60" t="str">
        <f t="shared" si="110"/>
        <v/>
      </c>
      <c r="J1764" s="60" t="str">
        <f>IF(OR(I1764="",I1765="",I1766=""),"",(AVERAGEIF(A1764:A$10000,A1764,I1764:I$10000)))</f>
        <v/>
      </c>
      <c r="K1764" s="60"/>
      <c r="L1764" s="60" t="str">
        <f>IF(O1764="","",A1764)</f>
        <v/>
      </c>
      <c r="M1764" s="60" t="str">
        <f>IF(O1764="","",(VLOOKUP(A1764,A1764:E8748,5,FALSE)))</f>
        <v/>
      </c>
      <c r="N1764" s="60" t="str">
        <f t="shared" si="111"/>
        <v/>
      </c>
      <c r="O1764" s="60" t="str">
        <f t="shared" si="113"/>
        <v/>
      </c>
      <c r="P1764" s="103">
        <f t="shared" si="112"/>
        <v>25.770000000008508</v>
      </c>
      <c r="Q1764" s="58"/>
      <c r="R1764" s="58"/>
      <c r="S1764" s="102"/>
    </row>
    <row r="1765" spans="1:19" ht="12.5" customHeight="1" x14ac:dyDescent="0.35">
      <c r="A1765" s="2">
        <v>39</v>
      </c>
      <c r="B1765" s="2" t="s">
        <v>117</v>
      </c>
      <c r="C1765" s="67">
        <v>88.760019999999997</v>
      </c>
      <c r="D1765" t="s">
        <v>65</v>
      </c>
      <c r="E1765" s="2" t="s">
        <v>59</v>
      </c>
      <c r="F1765" s="2" t="s">
        <v>118</v>
      </c>
      <c r="G1765" s="2">
        <v>-93.81</v>
      </c>
      <c r="I1765" s="60" t="str">
        <f t="shared" si="110"/>
        <v/>
      </c>
      <c r="J1765" s="60" t="str">
        <f>IF(OR(I1765="",I1766="",I1767=""),"",(AVERAGEIF(A1765:A$10000,A1765,I1765:I$10000)))</f>
        <v/>
      </c>
      <c r="K1765" s="60"/>
      <c r="L1765" s="55" t="str">
        <f>IF(O1765="","",A1765)</f>
        <v/>
      </c>
      <c r="M1765" s="60" t="str">
        <f>IF(O1765="","",(VLOOKUP(A1765,A1765:E8749,5,FALSE)))</f>
        <v/>
      </c>
      <c r="N1765" s="55" t="str">
        <f t="shared" si="111"/>
        <v/>
      </c>
      <c r="O1765" s="55" t="str">
        <f t="shared" si="113"/>
        <v/>
      </c>
      <c r="P1765" s="104">
        <f t="shared" si="112"/>
        <v>22.679999999994038</v>
      </c>
      <c r="Q1765" s="58"/>
      <c r="R1765" s="58"/>
      <c r="S1765" s="102"/>
    </row>
    <row r="1766" spans="1:19" ht="12.5" customHeight="1" x14ac:dyDescent="0.35">
      <c r="A1766" s="60">
        <v>39</v>
      </c>
      <c r="B1766" s="60" t="s">
        <v>117</v>
      </c>
      <c r="C1766" s="68">
        <v>88.775959999999998</v>
      </c>
      <c r="D1766" s="58" t="s">
        <v>65</v>
      </c>
      <c r="E1766" s="60" t="s">
        <v>59</v>
      </c>
      <c r="F1766" s="60" t="s">
        <v>118</v>
      </c>
      <c r="G1766" s="60">
        <v>-93.81</v>
      </c>
      <c r="H1766" s="60"/>
      <c r="I1766" s="60" t="str">
        <f t="shared" si="110"/>
        <v/>
      </c>
      <c r="J1766" s="60" t="str">
        <f>IF(OR(I1766="",I1767="",I1768=""),"",(AVERAGEIF(A1766:A$10000,A1766,I1766:I$10000)))</f>
        <v/>
      </c>
      <c r="K1766" s="60"/>
      <c r="L1766" s="60" t="str">
        <f>IF(O1766="","",A1766)</f>
        <v/>
      </c>
      <c r="M1766" s="60" t="str">
        <f>IF(O1766="","",(VLOOKUP(A1766,A1766:E8750,5,FALSE)))</f>
        <v/>
      </c>
      <c r="N1766" s="60" t="str">
        <f t="shared" si="111"/>
        <v/>
      </c>
      <c r="O1766" s="60" t="str">
        <f t="shared" si="113"/>
        <v/>
      </c>
      <c r="P1766" s="103">
        <f t="shared" si="112"/>
        <v>15.940000000000509</v>
      </c>
      <c r="Q1766" s="58"/>
      <c r="R1766" s="58"/>
      <c r="S1766" s="102"/>
    </row>
    <row r="1767" spans="1:19" ht="12.5" customHeight="1" x14ac:dyDescent="0.35">
      <c r="A1767" s="2">
        <v>39</v>
      </c>
      <c r="B1767" s="2" t="s">
        <v>117</v>
      </c>
      <c r="C1767" s="67">
        <v>88.792079999999999</v>
      </c>
      <c r="D1767" t="s">
        <v>65</v>
      </c>
      <c r="E1767" s="2" t="s">
        <v>59</v>
      </c>
      <c r="F1767" s="2" t="s">
        <v>118</v>
      </c>
      <c r="G1767" s="2">
        <v>-95.53</v>
      </c>
      <c r="I1767" s="60" t="str">
        <f t="shared" si="110"/>
        <v/>
      </c>
      <c r="J1767" s="60" t="str">
        <f>IF(OR(I1767="",I1768="",I1769=""),"",(AVERAGEIF(A1767:A$10000,A1767,I1767:I$10000)))</f>
        <v/>
      </c>
      <c r="K1767" s="60"/>
      <c r="L1767" s="55" t="str">
        <f>IF(O1767="","",A1767)</f>
        <v/>
      </c>
      <c r="M1767" s="60" t="str">
        <f>IF(O1767="","",(VLOOKUP(A1767,A1767:E8751,5,FALSE)))</f>
        <v/>
      </c>
      <c r="N1767" s="55" t="str">
        <f t="shared" si="111"/>
        <v/>
      </c>
      <c r="O1767" s="55" t="str">
        <f t="shared" si="113"/>
        <v/>
      </c>
      <c r="P1767" s="104">
        <f t="shared" si="112"/>
        <v>16.1200000000008</v>
      </c>
      <c r="Q1767" s="58"/>
      <c r="R1767" s="58"/>
      <c r="S1767" s="102"/>
    </row>
    <row r="1768" spans="1:19" ht="12.5" customHeight="1" x14ac:dyDescent="0.35">
      <c r="A1768" s="60">
        <v>39</v>
      </c>
      <c r="B1768" s="60" t="s">
        <v>117</v>
      </c>
      <c r="C1768" s="68">
        <v>88.810450000000003</v>
      </c>
      <c r="D1768" s="58" t="s">
        <v>65</v>
      </c>
      <c r="E1768" s="60" t="s">
        <v>59</v>
      </c>
      <c r="F1768" s="60" t="s">
        <v>118</v>
      </c>
      <c r="G1768" s="60">
        <v>-98.49</v>
      </c>
      <c r="H1768" s="60"/>
      <c r="I1768" s="60" t="str">
        <f t="shared" si="110"/>
        <v/>
      </c>
      <c r="J1768" s="60" t="str">
        <f>IF(OR(I1768="",I1769="",I1770=""),"",(AVERAGEIF(A1768:A$10000,A1768,I1768:I$10000)))</f>
        <v/>
      </c>
      <c r="K1768" s="60"/>
      <c r="L1768" s="60" t="str">
        <f>IF(O1768="","",A1768)</f>
        <v/>
      </c>
      <c r="M1768" s="60" t="str">
        <f>IF(O1768="","",(VLOOKUP(A1768,A1768:E8752,5,FALSE)))</f>
        <v/>
      </c>
      <c r="N1768" s="60" t="str">
        <f t="shared" si="111"/>
        <v/>
      </c>
      <c r="O1768" s="60" t="str">
        <f t="shared" si="113"/>
        <v/>
      </c>
      <c r="P1768" s="103">
        <f t="shared" si="112"/>
        <v>18.370000000004438</v>
      </c>
      <c r="Q1768" s="58"/>
      <c r="R1768" s="58"/>
      <c r="S1768" s="102"/>
    </row>
    <row r="1769" spans="1:19" ht="12.5" customHeight="1" x14ac:dyDescent="0.35">
      <c r="A1769" s="2">
        <v>39</v>
      </c>
      <c r="B1769" s="2" t="s">
        <v>117</v>
      </c>
      <c r="C1769" s="67">
        <v>88.827799999999996</v>
      </c>
      <c r="D1769" t="s">
        <v>65</v>
      </c>
      <c r="E1769" s="2" t="s">
        <v>59</v>
      </c>
      <c r="F1769" s="2" t="s">
        <v>118</v>
      </c>
      <c r="G1769" s="2">
        <v>-97.16</v>
      </c>
      <c r="I1769" s="60" t="str">
        <f t="shared" si="110"/>
        <v/>
      </c>
      <c r="J1769" s="60" t="str">
        <f>IF(OR(I1769="",I1770="",I1771=""),"",(AVERAGEIF(A1769:A$10000,A1769,I1769:I$10000)))</f>
        <v/>
      </c>
      <c r="K1769" s="60"/>
      <c r="L1769" s="55" t="str">
        <f>IF(O1769="","",A1769)</f>
        <v/>
      </c>
      <c r="M1769" s="60" t="str">
        <f>IF(O1769="","",(VLOOKUP(A1769,A1769:E8753,5,FALSE)))</f>
        <v/>
      </c>
      <c r="N1769" s="55" t="str">
        <f t="shared" si="111"/>
        <v/>
      </c>
      <c r="O1769" s="55" t="str">
        <f t="shared" si="113"/>
        <v/>
      </c>
      <c r="P1769" s="104">
        <f t="shared" si="112"/>
        <v>17.349999999993315</v>
      </c>
      <c r="Q1769" s="58"/>
      <c r="R1769" s="58"/>
      <c r="S1769" s="102"/>
    </row>
    <row r="1770" spans="1:19" ht="12.5" customHeight="1" x14ac:dyDescent="0.35">
      <c r="A1770" s="60">
        <v>39</v>
      </c>
      <c r="B1770" s="60" t="s">
        <v>117</v>
      </c>
      <c r="C1770" s="68">
        <v>88.846720000000005</v>
      </c>
      <c r="D1770" s="58" t="s">
        <v>65</v>
      </c>
      <c r="E1770" s="60" t="s">
        <v>59</v>
      </c>
      <c r="F1770" s="60" t="s">
        <v>118</v>
      </c>
      <c r="G1770" s="60">
        <v>-94.04</v>
      </c>
      <c r="H1770" s="60"/>
      <c r="I1770" s="60" t="str">
        <f t="shared" si="110"/>
        <v/>
      </c>
      <c r="J1770" s="60" t="str">
        <f>IF(OR(I1770="",I1771="",I1772=""),"",(AVERAGEIF(A1770:A$10000,A1770,I1770:I$10000)))</f>
        <v/>
      </c>
      <c r="K1770" s="60"/>
      <c r="L1770" s="60" t="str">
        <f>IF(O1770="","",A1770)</f>
        <v/>
      </c>
      <c r="M1770" s="60" t="str">
        <f>IF(O1770="","",(VLOOKUP(A1770,A1770:E8754,5,FALSE)))</f>
        <v/>
      </c>
      <c r="N1770" s="60" t="str">
        <f t="shared" si="111"/>
        <v/>
      </c>
      <c r="O1770" s="60" t="str">
        <f t="shared" si="113"/>
        <v/>
      </c>
      <c r="P1770" s="103">
        <f t="shared" si="112"/>
        <v>18.920000000008486</v>
      </c>
      <c r="Q1770" s="58"/>
      <c r="R1770" s="58"/>
      <c r="S1770" s="102"/>
    </row>
    <row r="1771" spans="1:19" ht="12.5" customHeight="1" x14ac:dyDescent="0.35">
      <c r="A1771" s="2">
        <v>39</v>
      </c>
      <c r="B1771" s="2" t="s">
        <v>117</v>
      </c>
      <c r="C1771" s="67">
        <v>88.866900000000001</v>
      </c>
      <c r="D1771" t="s">
        <v>65</v>
      </c>
      <c r="E1771" s="2" t="s">
        <v>59</v>
      </c>
      <c r="F1771" s="2" t="s">
        <v>118</v>
      </c>
      <c r="G1771" s="2">
        <v>-96.6</v>
      </c>
      <c r="I1771" s="60" t="str">
        <f t="shared" si="110"/>
        <v/>
      </c>
      <c r="J1771" s="60" t="str">
        <f>IF(OR(I1771="",I1772="",I1773=""),"",(AVERAGEIF(A1771:A$10000,A1771,I1771:I$10000)))</f>
        <v/>
      </c>
      <c r="K1771" s="60"/>
      <c r="L1771" s="55" t="str">
        <f>IF(O1771="","",A1771)</f>
        <v/>
      </c>
      <c r="M1771" s="60" t="str">
        <f>IF(O1771="","",(VLOOKUP(A1771,A1771:E8755,5,FALSE)))</f>
        <v/>
      </c>
      <c r="N1771" s="55" t="str">
        <f t="shared" si="111"/>
        <v/>
      </c>
      <c r="O1771" s="55" t="str">
        <f t="shared" si="113"/>
        <v/>
      </c>
      <c r="P1771" s="104">
        <f t="shared" si="112"/>
        <v>20.179999999996312</v>
      </c>
      <c r="Q1771" s="58"/>
      <c r="R1771" s="58"/>
      <c r="S1771" s="102"/>
    </row>
    <row r="1772" spans="1:19" ht="12.5" customHeight="1" x14ac:dyDescent="0.35">
      <c r="A1772" s="60">
        <v>39</v>
      </c>
      <c r="B1772" s="60" t="s">
        <v>117</v>
      </c>
      <c r="C1772" s="68">
        <v>88.885639999999995</v>
      </c>
      <c r="D1772" s="58" t="s">
        <v>65</v>
      </c>
      <c r="E1772" s="60" t="s">
        <v>59</v>
      </c>
      <c r="F1772" s="60" t="s">
        <v>118</v>
      </c>
      <c r="G1772" s="60">
        <v>-92.56</v>
      </c>
      <c r="H1772" s="60"/>
      <c r="I1772" s="60" t="str">
        <f t="shared" si="110"/>
        <v/>
      </c>
      <c r="J1772" s="60" t="str">
        <f>IF(OR(I1772="",I1773="",I1774=""),"",(AVERAGEIF(A1772:A$10000,A1772,I1772:I$10000)))</f>
        <v/>
      </c>
      <c r="K1772" s="60"/>
      <c r="L1772" s="60" t="str">
        <f>IF(O1772="","",A1772)</f>
        <v/>
      </c>
      <c r="M1772" s="60" t="str">
        <f>IF(O1772="","",(VLOOKUP(A1772,A1772:E8756,5,FALSE)))</f>
        <v/>
      </c>
      <c r="N1772" s="60" t="str">
        <f t="shared" si="111"/>
        <v/>
      </c>
      <c r="O1772" s="60" t="str">
        <f t="shared" si="113"/>
        <v/>
      </c>
      <c r="P1772" s="103">
        <f t="shared" si="112"/>
        <v>18.739999999993984</v>
      </c>
      <c r="Q1772" s="58"/>
      <c r="R1772" s="58"/>
      <c r="S1772" s="102"/>
    </row>
    <row r="1773" spans="1:19" ht="12.5" customHeight="1" x14ac:dyDescent="0.35">
      <c r="A1773" s="2">
        <v>39</v>
      </c>
      <c r="B1773" s="2" t="s">
        <v>117</v>
      </c>
      <c r="C1773" s="67">
        <v>88.902990000000003</v>
      </c>
      <c r="D1773" t="s">
        <v>65</v>
      </c>
      <c r="E1773" s="2" t="s">
        <v>59</v>
      </c>
      <c r="F1773" s="2" t="s">
        <v>118</v>
      </c>
      <c r="G1773" s="2">
        <v>-91.71</v>
      </c>
      <c r="I1773" s="60" t="str">
        <f t="shared" si="110"/>
        <v/>
      </c>
      <c r="J1773" s="60" t="str">
        <f>IF(OR(I1773="",I1774="",I1775=""),"",(AVERAGEIF(A1773:A$10000,A1773,I1773:I$10000)))</f>
        <v/>
      </c>
      <c r="K1773" s="60"/>
      <c r="L1773" s="55" t="str">
        <f>IF(O1773="","",A1773)</f>
        <v/>
      </c>
      <c r="M1773" s="60" t="str">
        <f>IF(O1773="","",(VLOOKUP(A1773,A1773:E8757,5,FALSE)))</f>
        <v/>
      </c>
      <c r="N1773" s="55" t="str">
        <f t="shared" si="111"/>
        <v/>
      </c>
      <c r="O1773" s="55" t="str">
        <f t="shared" si="113"/>
        <v/>
      </c>
      <c r="P1773" s="104">
        <f t="shared" si="112"/>
        <v>17.350000000007526</v>
      </c>
      <c r="Q1773" s="58"/>
      <c r="R1773" s="58"/>
      <c r="S1773" s="102"/>
    </row>
    <row r="1774" spans="1:19" ht="12.5" customHeight="1" x14ac:dyDescent="0.35">
      <c r="A1774" s="60">
        <v>39</v>
      </c>
      <c r="B1774" s="60" t="s">
        <v>117</v>
      </c>
      <c r="C1774" s="68">
        <v>88.921120000000002</v>
      </c>
      <c r="D1774" s="58" t="s">
        <v>65</v>
      </c>
      <c r="E1774" s="60" t="s">
        <v>59</v>
      </c>
      <c r="F1774" s="60" t="s">
        <v>118</v>
      </c>
      <c r="G1774" s="60">
        <v>-90.8</v>
      </c>
      <c r="H1774" s="60"/>
      <c r="I1774" s="60" t="str">
        <f t="shared" si="110"/>
        <v/>
      </c>
      <c r="J1774" s="60" t="str">
        <f>IF(OR(I1774="",I1775="",I1776=""),"",(AVERAGEIF(A1774:A$10000,A1774,I1774:I$10000)))</f>
        <v/>
      </c>
      <c r="K1774" s="60"/>
      <c r="L1774" s="60" t="str">
        <f>IF(O1774="","",A1774)</f>
        <v/>
      </c>
      <c r="M1774" s="60" t="str">
        <f>IF(O1774="","",(VLOOKUP(A1774,A1774:E8758,5,FALSE)))</f>
        <v/>
      </c>
      <c r="N1774" s="60" t="str">
        <f t="shared" si="111"/>
        <v/>
      </c>
      <c r="O1774" s="60" t="str">
        <f t="shared" si="113"/>
        <v/>
      </c>
      <c r="P1774" s="103">
        <f t="shared" si="112"/>
        <v>18.129999999999313</v>
      </c>
      <c r="Q1774" s="58"/>
      <c r="R1774" s="58"/>
      <c r="S1774" s="102"/>
    </row>
    <row r="1775" spans="1:19" ht="12.5" customHeight="1" x14ac:dyDescent="0.35">
      <c r="A1775" s="2">
        <v>39</v>
      </c>
      <c r="B1775" s="2" t="s">
        <v>117</v>
      </c>
      <c r="C1775" s="67">
        <v>88.937979999999996</v>
      </c>
      <c r="D1775" t="s">
        <v>65</v>
      </c>
      <c r="E1775" s="2" t="s">
        <v>59</v>
      </c>
      <c r="F1775" s="2" t="s">
        <v>118</v>
      </c>
      <c r="G1775" s="2">
        <v>-90.8</v>
      </c>
      <c r="I1775" s="60" t="str">
        <f t="shared" si="110"/>
        <v/>
      </c>
      <c r="J1775" s="60" t="str">
        <f>IF(OR(I1775="",I1776="",I1777=""),"",(AVERAGEIF(A1775:A$10000,A1775,I1775:I$10000)))</f>
        <v/>
      </c>
      <c r="K1775" s="60"/>
      <c r="L1775" s="55" t="str">
        <f>IF(O1775="","",A1775)</f>
        <v/>
      </c>
      <c r="M1775" s="60" t="str">
        <f>IF(O1775="","",(VLOOKUP(A1775,A1775:E8759,5,FALSE)))</f>
        <v/>
      </c>
      <c r="N1775" s="55" t="str">
        <f t="shared" si="111"/>
        <v/>
      </c>
      <c r="O1775" s="55" t="str">
        <f t="shared" si="113"/>
        <v/>
      </c>
      <c r="P1775" s="104">
        <f t="shared" si="112"/>
        <v>16.859999999994102</v>
      </c>
      <c r="Q1775" s="58"/>
      <c r="R1775" s="58"/>
      <c r="S1775" s="102"/>
    </row>
    <row r="1776" spans="1:19" ht="12.5" customHeight="1" x14ac:dyDescent="0.35">
      <c r="A1776" s="60">
        <v>39</v>
      </c>
      <c r="B1776" s="60" t="s">
        <v>117</v>
      </c>
      <c r="C1776" s="68">
        <v>88.954419999999999</v>
      </c>
      <c r="D1776" s="58" t="s">
        <v>65</v>
      </c>
      <c r="E1776" s="60" t="s">
        <v>59</v>
      </c>
      <c r="F1776" s="60" t="s">
        <v>118</v>
      </c>
      <c r="G1776" s="60">
        <v>-93.81</v>
      </c>
      <c r="H1776" s="60"/>
      <c r="I1776" s="60" t="str">
        <f t="shared" si="110"/>
        <v/>
      </c>
      <c r="J1776" s="60" t="str">
        <f>IF(OR(I1776="",I1777="",I1778=""),"",(AVERAGEIF(A1776:A$10000,A1776,I1776:I$10000)))</f>
        <v/>
      </c>
      <c r="K1776" s="60"/>
      <c r="L1776" s="60" t="str">
        <f>IF(O1776="","",A1776)</f>
        <v/>
      </c>
      <c r="M1776" s="60" t="str">
        <f>IF(O1776="","",(VLOOKUP(A1776,A1776:E8760,5,FALSE)))</f>
        <v/>
      </c>
      <c r="N1776" s="60" t="str">
        <f t="shared" si="111"/>
        <v/>
      </c>
      <c r="O1776" s="60" t="str">
        <f t="shared" si="113"/>
        <v/>
      </c>
      <c r="P1776" s="103">
        <f t="shared" si="112"/>
        <v>16.440000000002897</v>
      </c>
      <c r="Q1776" s="58"/>
      <c r="R1776" s="58"/>
      <c r="S1776" s="102"/>
    </row>
    <row r="1777" spans="1:19" ht="12.5" customHeight="1" x14ac:dyDescent="0.35">
      <c r="A1777" s="2">
        <v>39</v>
      </c>
      <c r="B1777" s="2" t="s">
        <v>117</v>
      </c>
      <c r="C1777" s="67">
        <v>88.971950000000007</v>
      </c>
      <c r="D1777" t="s">
        <v>65</v>
      </c>
      <c r="E1777" s="2" t="s">
        <v>59</v>
      </c>
      <c r="F1777" s="2" t="s">
        <v>118</v>
      </c>
      <c r="G1777" s="2">
        <v>-89.29</v>
      </c>
      <c r="I1777" s="60" t="str">
        <f t="shared" si="110"/>
        <v/>
      </c>
      <c r="J1777" s="60" t="str">
        <f>IF(OR(I1777="",I1778="",I1779=""),"",(AVERAGEIF(A1777:A$10000,A1777,I1777:I$10000)))</f>
        <v/>
      </c>
      <c r="K1777" s="60"/>
      <c r="L1777" s="55" t="str">
        <f>IF(O1777="","",A1777)</f>
        <v/>
      </c>
      <c r="M1777" s="60" t="str">
        <f>IF(O1777="","",(VLOOKUP(A1777,A1777:E8761,5,FALSE)))</f>
        <v/>
      </c>
      <c r="N1777" s="55" t="str">
        <f t="shared" si="111"/>
        <v/>
      </c>
      <c r="O1777" s="55" t="str">
        <f t="shared" si="113"/>
        <v/>
      </c>
      <c r="P1777" s="104">
        <f t="shared" si="112"/>
        <v>17.530000000007817</v>
      </c>
      <c r="Q1777" s="58"/>
      <c r="R1777" s="58"/>
      <c r="S1777" s="102"/>
    </row>
    <row r="1778" spans="1:19" ht="12.5" customHeight="1" x14ac:dyDescent="0.35">
      <c r="A1778" s="60">
        <v>39</v>
      </c>
      <c r="B1778" s="60" t="s">
        <v>117</v>
      </c>
      <c r="C1778" s="68">
        <v>88.992019999999997</v>
      </c>
      <c r="D1778" s="58" t="s">
        <v>65</v>
      </c>
      <c r="E1778" s="60" t="s">
        <v>59</v>
      </c>
      <c r="F1778" s="60" t="s">
        <v>118</v>
      </c>
      <c r="G1778" s="60">
        <v>-97.16</v>
      </c>
      <c r="H1778" s="60"/>
      <c r="I1778" s="60" t="str">
        <f t="shared" si="110"/>
        <v/>
      </c>
      <c r="J1778" s="60" t="str">
        <f>IF(OR(I1778="",I1779="",I1780=""),"",(AVERAGEIF(A1778:A$10000,A1778,I1778:I$10000)))</f>
        <v/>
      </c>
      <c r="K1778" s="60"/>
      <c r="L1778" s="60" t="str">
        <f>IF(O1778="","",A1778)</f>
        <v/>
      </c>
      <c r="M1778" s="60" t="str">
        <f>IF(O1778="","",(VLOOKUP(A1778,A1778:E8762,5,FALSE)))</f>
        <v/>
      </c>
      <c r="N1778" s="60" t="str">
        <f t="shared" si="111"/>
        <v/>
      </c>
      <c r="O1778" s="60" t="str">
        <f t="shared" si="113"/>
        <v/>
      </c>
      <c r="P1778" s="103">
        <f t="shared" si="112"/>
        <v>20.069999999989818</v>
      </c>
      <c r="Q1778" s="58"/>
      <c r="R1778" s="58"/>
      <c r="S1778" s="102"/>
    </row>
    <row r="1779" spans="1:19" ht="12.5" customHeight="1" x14ac:dyDescent="0.35">
      <c r="A1779" s="2">
        <v>39</v>
      </c>
      <c r="B1779" s="2" t="s">
        <v>117</v>
      </c>
      <c r="C1779" s="67">
        <v>89.014610000000005</v>
      </c>
      <c r="D1779" t="s">
        <v>65</v>
      </c>
      <c r="E1779" s="2" t="s">
        <v>59</v>
      </c>
      <c r="F1779" s="2" t="s">
        <v>118</v>
      </c>
      <c r="G1779" s="2">
        <v>-97.16</v>
      </c>
      <c r="I1779" s="60" t="str">
        <f t="shared" si="110"/>
        <v/>
      </c>
      <c r="J1779" s="60" t="str">
        <f>IF(OR(I1779="",I1780="",I1781=""),"",(AVERAGEIF(A1779:A$10000,A1779,I1779:I$10000)))</f>
        <v/>
      </c>
      <c r="K1779" s="60"/>
      <c r="L1779" s="55" t="str">
        <f>IF(O1779="","",A1779)</f>
        <v/>
      </c>
      <c r="M1779" s="60" t="str">
        <f>IF(O1779="","",(VLOOKUP(A1779,A1779:E8763,5,FALSE)))</f>
        <v/>
      </c>
      <c r="N1779" s="55" t="str">
        <f t="shared" si="111"/>
        <v/>
      </c>
      <c r="O1779" s="55" t="str">
        <f t="shared" si="113"/>
        <v/>
      </c>
      <c r="P1779" s="104">
        <f t="shared" si="112"/>
        <v>22.590000000008104</v>
      </c>
      <c r="Q1779" s="58"/>
      <c r="R1779" s="58"/>
      <c r="S1779" s="102"/>
    </row>
    <row r="1780" spans="1:19" ht="12.5" customHeight="1" x14ac:dyDescent="0.35">
      <c r="A1780" s="60">
        <v>39</v>
      </c>
      <c r="B1780" s="60" t="s">
        <v>117</v>
      </c>
      <c r="C1780" s="68">
        <v>89.037199999999999</v>
      </c>
      <c r="D1780" s="58" t="s">
        <v>65</v>
      </c>
      <c r="E1780" s="60" t="s">
        <v>59</v>
      </c>
      <c r="F1780" s="60" t="s">
        <v>118</v>
      </c>
      <c r="G1780" s="60">
        <v>-95.8</v>
      </c>
      <c r="H1780" s="60"/>
      <c r="I1780" s="60" t="str">
        <f t="shared" si="110"/>
        <v/>
      </c>
      <c r="J1780" s="60" t="str">
        <f>IF(OR(I1780="",I1781="",I1782=""),"",(AVERAGEIF(A1780:A$10000,A1780,I1780:I$10000)))</f>
        <v/>
      </c>
      <c r="K1780" s="60"/>
      <c r="L1780" s="60" t="str">
        <f>IF(O1780="","",A1780)</f>
        <v/>
      </c>
      <c r="M1780" s="60" t="str">
        <f>IF(O1780="","",(VLOOKUP(A1780,A1780:E8764,5,FALSE)))</f>
        <v/>
      </c>
      <c r="N1780" s="60" t="str">
        <f t="shared" si="111"/>
        <v/>
      </c>
      <c r="O1780" s="60" t="str">
        <f t="shared" si="113"/>
        <v/>
      </c>
      <c r="P1780" s="103">
        <f t="shared" si="112"/>
        <v>22.589999999993893</v>
      </c>
      <c r="Q1780" s="58"/>
      <c r="R1780" s="58"/>
      <c r="S1780" s="102"/>
    </row>
    <row r="1781" spans="1:19" ht="12.5" customHeight="1" x14ac:dyDescent="0.35">
      <c r="A1781" s="2">
        <v>39</v>
      </c>
      <c r="B1781" s="2" t="s">
        <v>117</v>
      </c>
      <c r="C1781" s="67">
        <v>89.070329999999998</v>
      </c>
      <c r="D1781" t="s">
        <v>65</v>
      </c>
      <c r="E1781" s="2" t="s">
        <v>59</v>
      </c>
      <c r="F1781" s="2" t="s">
        <v>118</v>
      </c>
      <c r="G1781" s="2">
        <v>-93.57</v>
      </c>
      <c r="I1781" s="60" t="str">
        <f t="shared" si="110"/>
        <v/>
      </c>
      <c r="J1781" s="60" t="str">
        <f>IF(OR(I1781="",I1782="",I1783=""),"",(AVERAGEIF(A1781:A$10000,A1781,I1781:I$10000)))</f>
        <v/>
      </c>
      <c r="K1781" s="60"/>
      <c r="L1781" s="55" t="str">
        <f>IF(O1781="","",A1781)</f>
        <v/>
      </c>
      <c r="M1781" s="60" t="str">
        <f>IF(O1781="","",(VLOOKUP(A1781,A1781:E8765,5,FALSE)))</f>
        <v/>
      </c>
      <c r="N1781" s="55" t="str">
        <f t="shared" si="111"/>
        <v/>
      </c>
      <c r="O1781" s="55" t="str">
        <f t="shared" si="113"/>
        <v/>
      </c>
      <c r="P1781" s="104">
        <f t="shared" si="112"/>
        <v>33.129999999999882</v>
      </c>
      <c r="Q1781" s="58"/>
      <c r="R1781" s="58"/>
      <c r="S1781" s="102"/>
    </row>
    <row r="1782" spans="1:19" ht="12.5" customHeight="1" x14ac:dyDescent="0.35">
      <c r="A1782" s="60">
        <v>39</v>
      </c>
      <c r="B1782" s="60" t="s">
        <v>117</v>
      </c>
      <c r="C1782" s="68">
        <v>89.094740000000002</v>
      </c>
      <c r="D1782" s="58" t="s">
        <v>65</v>
      </c>
      <c r="E1782" s="60" t="s">
        <v>59</v>
      </c>
      <c r="F1782" s="60" t="s">
        <v>118</v>
      </c>
      <c r="G1782" s="60">
        <v>-89.74</v>
      </c>
      <c r="H1782" s="60"/>
      <c r="I1782" s="60" t="str">
        <f t="shared" si="110"/>
        <v/>
      </c>
      <c r="J1782" s="60" t="str">
        <f>IF(OR(I1782="",I1783="",I1784=""),"",(AVERAGEIF(A1782:A$10000,A1782,I1782:I$10000)))</f>
        <v/>
      </c>
      <c r="K1782" s="60"/>
      <c r="L1782" s="60" t="str">
        <f>IF(O1782="","",A1782)</f>
        <v/>
      </c>
      <c r="M1782" s="60" t="str">
        <f>IF(O1782="","",(VLOOKUP(A1782,A1782:E8766,5,FALSE)))</f>
        <v/>
      </c>
      <c r="N1782" s="60" t="str">
        <f t="shared" si="111"/>
        <v/>
      </c>
      <c r="O1782" s="60" t="str">
        <f t="shared" si="113"/>
        <v/>
      </c>
      <c r="P1782" s="103">
        <f t="shared" si="112"/>
        <v>24.410000000003151</v>
      </c>
      <c r="Q1782" s="58"/>
      <c r="R1782" s="58"/>
      <c r="S1782" s="102"/>
    </row>
    <row r="1783" spans="1:19" ht="12.5" customHeight="1" x14ac:dyDescent="0.35">
      <c r="A1783" s="2">
        <v>39</v>
      </c>
      <c r="B1783" s="2" t="s">
        <v>117</v>
      </c>
      <c r="C1783" s="67">
        <v>89.118449999999996</v>
      </c>
      <c r="D1783" t="s">
        <v>65</v>
      </c>
      <c r="E1783" s="2" t="s">
        <v>59</v>
      </c>
      <c r="F1783" s="2" t="s">
        <v>118</v>
      </c>
      <c r="G1783" s="2">
        <v>-89.74</v>
      </c>
      <c r="I1783" s="60" t="str">
        <f t="shared" si="110"/>
        <v/>
      </c>
      <c r="J1783" s="60" t="str">
        <f>IF(OR(I1783="",I1784="",I1785=""),"",(AVERAGEIF(A1783:A$10000,A1783,I1783:I$10000)))</f>
        <v/>
      </c>
      <c r="K1783" s="60"/>
      <c r="L1783" s="55" t="str">
        <f>IF(O1783="","",A1783)</f>
        <v/>
      </c>
      <c r="M1783" s="60" t="str">
        <f>IF(O1783="","",(VLOOKUP(A1783,A1783:E8767,5,FALSE)))</f>
        <v/>
      </c>
      <c r="N1783" s="55" t="str">
        <f t="shared" si="111"/>
        <v/>
      </c>
      <c r="O1783" s="55" t="str">
        <f t="shared" si="113"/>
        <v/>
      </c>
      <c r="P1783" s="104">
        <f t="shared" si="112"/>
        <v>23.709999999994125</v>
      </c>
      <c r="Q1783" s="58"/>
      <c r="R1783" s="58"/>
      <c r="S1783" s="102"/>
    </row>
    <row r="1784" spans="1:19" ht="12.5" customHeight="1" x14ac:dyDescent="0.35">
      <c r="A1784" s="60">
        <v>39</v>
      </c>
      <c r="B1784" s="60" t="s">
        <v>117</v>
      </c>
      <c r="C1784" s="68">
        <v>89.139139999999998</v>
      </c>
      <c r="D1784" s="58" t="s">
        <v>65</v>
      </c>
      <c r="E1784" s="60" t="s">
        <v>59</v>
      </c>
      <c r="F1784" s="60" t="s">
        <v>118</v>
      </c>
      <c r="G1784" s="60">
        <v>-85.63</v>
      </c>
      <c r="H1784" s="60"/>
      <c r="I1784" s="60" t="str">
        <f t="shared" si="110"/>
        <v/>
      </c>
      <c r="J1784" s="60" t="str">
        <f>IF(OR(I1784="",I1785="",I1786=""),"",(AVERAGEIF(A1784:A$10000,A1784,I1784:I$10000)))</f>
        <v/>
      </c>
      <c r="K1784" s="60"/>
      <c r="L1784" s="60" t="str">
        <f>IF(O1784="","",A1784)</f>
        <v/>
      </c>
      <c r="M1784" s="60" t="str">
        <f>IF(O1784="","",(VLOOKUP(A1784,A1784:E8768,5,FALSE)))</f>
        <v/>
      </c>
      <c r="N1784" s="60" t="str">
        <f t="shared" si="111"/>
        <v/>
      </c>
      <c r="O1784" s="60" t="str">
        <f t="shared" si="113"/>
        <v/>
      </c>
      <c r="P1784" s="103">
        <f t="shared" si="112"/>
        <v>20.690000000001874</v>
      </c>
      <c r="Q1784" s="58"/>
      <c r="R1784" s="58"/>
      <c r="S1784" s="102"/>
    </row>
    <row r="1785" spans="1:19" ht="12.5" customHeight="1" x14ac:dyDescent="0.35">
      <c r="A1785" s="2">
        <v>39</v>
      </c>
      <c r="B1785" s="2" t="s">
        <v>117</v>
      </c>
      <c r="C1785" s="67">
        <v>89.161709999999999</v>
      </c>
      <c r="D1785" t="s">
        <v>65</v>
      </c>
      <c r="E1785" s="2" t="s">
        <v>59</v>
      </c>
      <c r="F1785" s="2" t="s">
        <v>118</v>
      </c>
      <c r="G1785" s="2">
        <v>-95.93</v>
      </c>
      <c r="I1785" s="60" t="str">
        <f t="shared" si="110"/>
        <v/>
      </c>
      <c r="J1785" s="60" t="str">
        <f>IF(OR(I1785="",I1786="",I1787=""),"",(AVERAGEIF(A1785:A$10000,A1785,I1785:I$10000)))</f>
        <v/>
      </c>
      <c r="K1785" s="60"/>
      <c r="L1785" s="55" t="str">
        <f>IF(O1785="","",A1785)</f>
        <v/>
      </c>
      <c r="M1785" s="60" t="str">
        <f>IF(O1785="","",(VLOOKUP(A1785,A1785:E8769,5,FALSE)))</f>
        <v/>
      </c>
      <c r="N1785" s="55" t="str">
        <f t="shared" si="111"/>
        <v/>
      </c>
      <c r="O1785" s="55" t="str">
        <f t="shared" si="113"/>
        <v/>
      </c>
      <c r="P1785" s="104">
        <f t="shared" si="112"/>
        <v>22.570000000001755</v>
      </c>
      <c r="Q1785" s="58"/>
      <c r="R1785" s="58"/>
      <c r="S1785" s="102"/>
    </row>
    <row r="1786" spans="1:19" ht="12.5" customHeight="1" x14ac:dyDescent="0.35">
      <c r="A1786" s="60">
        <v>39</v>
      </c>
      <c r="B1786" s="60" t="s">
        <v>117</v>
      </c>
      <c r="C1786" s="68">
        <v>89.184160000000006</v>
      </c>
      <c r="D1786" s="58" t="s">
        <v>65</v>
      </c>
      <c r="E1786" s="60" t="s">
        <v>59</v>
      </c>
      <c r="F1786" s="60" t="s">
        <v>118</v>
      </c>
      <c r="G1786" s="60">
        <v>-83.75</v>
      </c>
      <c r="H1786" s="60"/>
      <c r="I1786" s="60" t="str">
        <f t="shared" si="110"/>
        <v/>
      </c>
      <c r="J1786" s="60" t="str">
        <f>IF(OR(I1786="",I1787="",I1788=""),"",(AVERAGEIF(A1786:A$10000,A1786,I1786:I$10000)))</f>
        <v/>
      </c>
      <c r="K1786" s="60"/>
      <c r="L1786" s="60" t="str">
        <f>IF(O1786="","",A1786)</f>
        <v/>
      </c>
      <c r="M1786" s="60" t="str">
        <f>IF(O1786="","",(VLOOKUP(A1786,A1786:E8770,5,FALSE)))</f>
        <v/>
      </c>
      <c r="N1786" s="60" t="str">
        <f t="shared" si="111"/>
        <v/>
      </c>
      <c r="O1786" s="60" t="str">
        <f t="shared" si="113"/>
        <v/>
      </c>
      <c r="P1786" s="103">
        <f t="shared" si="112"/>
        <v>22.450000000006298</v>
      </c>
      <c r="Q1786" s="58"/>
      <c r="R1786" s="58"/>
      <c r="S1786" s="102"/>
    </row>
    <row r="1787" spans="1:19" ht="12.5" customHeight="1" x14ac:dyDescent="0.35">
      <c r="A1787" s="2">
        <v>39</v>
      </c>
      <c r="B1787" s="2" t="s">
        <v>117</v>
      </c>
      <c r="C1787" s="67">
        <v>89.206310000000002</v>
      </c>
      <c r="D1787" t="s">
        <v>65</v>
      </c>
      <c r="E1787" s="2" t="s">
        <v>59</v>
      </c>
      <c r="F1787" s="2" t="s">
        <v>118</v>
      </c>
      <c r="G1787" s="2">
        <v>-90.03</v>
      </c>
      <c r="I1787" s="60" t="str">
        <f t="shared" si="110"/>
        <v/>
      </c>
      <c r="J1787" s="60" t="str">
        <f>IF(OR(I1787="",I1788="",I1789=""),"",(AVERAGEIF(A1787:A$10000,A1787,I1787:I$10000)))</f>
        <v/>
      </c>
      <c r="K1787" s="60"/>
      <c r="L1787" s="55" t="str">
        <f>IF(O1787="","",A1787)</f>
        <v/>
      </c>
      <c r="M1787" s="60" t="str">
        <f>IF(O1787="","",(VLOOKUP(A1787,A1787:E8771,5,FALSE)))</f>
        <v/>
      </c>
      <c r="N1787" s="55" t="str">
        <f t="shared" si="111"/>
        <v/>
      </c>
      <c r="O1787" s="55" t="str">
        <f t="shared" si="113"/>
        <v/>
      </c>
      <c r="P1787" s="104">
        <f t="shared" si="112"/>
        <v>22.149999999996339</v>
      </c>
      <c r="Q1787" s="58"/>
      <c r="R1787" s="58"/>
      <c r="S1787" s="102"/>
    </row>
    <row r="1788" spans="1:19" ht="12.5" customHeight="1" x14ac:dyDescent="0.35">
      <c r="A1788" s="60">
        <v>39</v>
      </c>
      <c r="B1788" s="60" t="s">
        <v>117</v>
      </c>
      <c r="C1788" s="68">
        <v>89.228269999999995</v>
      </c>
      <c r="D1788" s="58" t="s">
        <v>65</v>
      </c>
      <c r="E1788" s="60" t="s">
        <v>59</v>
      </c>
      <c r="F1788" s="60" t="s">
        <v>118</v>
      </c>
      <c r="G1788" s="60">
        <v>-92.34</v>
      </c>
      <c r="H1788" s="60"/>
      <c r="I1788" s="60" t="str">
        <f t="shared" si="110"/>
        <v/>
      </c>
      <c r="J1788" s="60" t="str">
        <f>IF(OR(I1788="",I1789="",I1790=""),"",(AVERAGEIF(A1788:A$10000,A1788,I1788:I$10000)))</f>
        <v/>
      </c>
      <c r="K1788" s="60"/>
      <c r="L1788" s="60" t="str">
        <f>IF(O1788="","",A1788)</f>
        <v/>
      </c>
      <c r="M1788" s="60" t="str">
        <f>IF(O1788="","",(VLOOKUP(A1788,A1788:E8772,5,FALSE)))</f>
        <v/>
      </c>
      <c r="N1788" s="60" t="str">
        <f t="shared" si="111"/>
        <v/>
      </c>
      <c r="O1788" s="60" t="str">
        <f t="shared" si="113"/>
        <v/>
      </c>
      <c r="P1788" s="103">
        <f t="shared" si="112"/>
        <v>21.959999999992874</v>
      </c>
      <c r="Q1788" s="58"/>
      <c r="R1788" s="58"/>
      <c r="S1788" s="102"/>
    </row>
    <row r="1789" spans="1:19" ht="12.5" customHeight="1" x14ac:dyDescent="0.35">
      <c r="A1789" s="2">
        <v>39</v>
      </c>
      <c r="B1789" s="2" t="s">
        <v>117</v>
      </c>
      <c r="C1789" s="67">
        <v>89.253630000000001</v>
      </c>
      <c r="D1789" t="s">
        <v>65</v>
      </c>
      <c r="E1789" s="2" t="s">
        <v>59</v>
      </c>
      <c r="F1789" s="2" t="s">
        <v>118</v>
      </c>
      <c r="G1789" s="2">
        <v>-97.02</v>
      </c>
      <c r="I1789" s="60" t="str">
        <f t="shared" si="110"/>
        <v/>
      </c>
      <c r="J1789" s="60" t="str">
        <f>IF(OR(I1789="",I1790="",I1791=""),"",(AVERAGEIF(A1789:A$10000,A1789,I1789:I$10000)))</f>
        <v/>
      </c>
      <c r="K1789" s="60"/>
      <c r="L1789" s="55" t="str">
        <f>IF(O1789="","",A1789)</f>
        <v/>
      </c>
      <c r="M1789" s="60" t="str">
        <f>IF(O1789="","",(VLOOKUP(A1789,A1789:E8773,5,FALSE)))</f>
        <v/>
      </c>
      <c r="N1789" s="55" t="str">
        <f t="shared" si="111"/>
        <v/>
      </c>
      <c r="O1789" s="55" t="str">
        <f t="shared" si="113"/>
        <v/>
      </c>
      <c r="P1789" s="104">
        <f t="shared" si="112"/>
        <v>25.360000000006266</v>
      </c>
      <c r="Q1789" s="58"/>
      <c r="R1789" s="58"/>
      <c r="S1789" s="102"/>
    </row>
    <row r="1790" spans="1:19" ht="12.5" customHeight="1" x14ac:dyDescent="0.35">
      <c r="A1790" s="60">
        <v>39</v>
      </c>
      <c r="B1790" s="60" t="s">
        <v>117</v>
      </c>
      <c r="C1790" s="68">
        <v>89.272000000000006</v>
      </c>
      <c r="D1790" s="58" t="s">
        <v>65</v>
      </c>
      <c r="E1790" s="60" t="s">
        <v>59</v>
      </c>
      <c r="F1790" s="60" t="s">
        <v>118</v>
      </c>
      <c r="G1790" s="60">
        <v>-75.08</v>
      </c>
      <c r="H1790" s="60"/>
      <c r="I1790" s="60">
        <f t="shared" si="110"/>
        <v>-75.08</v>
      </c>
      <c r="J1790" s="60">
        <f>IF(OR(I1790="",I1791="",I1792=""),"",(AVERAGEIF(A1790:A$10000,A1790,I1790:I$10000)))</f>
        <v>-10.45390243902439</v>
      </c>
      <c r="K1790" s="60"/>
      <c r="L1790" s="60">
        <f>IF(O1790="","",A1790)</f>
        <v>39</v>
      </c>
      <c r="M1790" s="60" t="str">
        <f>IF(O1790="","",(VLOOKUP(A1790,A1790:E8774,5,FALSE)))</f>
        <v>TaskC</v>
      </c>
      <c r="N1790" s="60">
        <f t="shared" si="111"/>
        <v>-75.08</v>
      </c>
      <c r="O1790" s="60">
        <f t="shared" si="113"/>
        <v>89.272000000000006</v>
      </c>
      <c r="P1790" s="103">
        <f t="shared" si="112"/>
        <v>18.370000000004438</v>
      </c>
      <c r="Q1790" s="58"/>
      <c r="R1790" s="58"/>
      <c r="S1790" s="102"/>
    </row>
    <row r="1791" spans="1:19" ht="12.5" customHeight="1" x14ac:dyDescent="0.35">
      <c r="A1791" s="2">
        <v>39</v>
      </c>
      <c r="B1791" s="2" t="s">
        <v>117</v>
      </c>
      <c r="C1791" s="67">
        <v>89.29383</v>
      </c>
      <c r="D1791" t="s">
        <v>65</v>
      </c>
      <c r="E1791" s="2" t="s">
        <v>59</v>
      </c>
      <c r="F1791" s="2" t="s">
        <v>118</v>
      </c>
      <c r="G1791" s="2">
        <v>-70.849999999999994</v>
      </c>
      <c r="I1791" s="60">
        <f t="shared" si="110"/>
        <v>-70.849999999999994</v>
      </c>
      <c r="J1791" s="60">
        <f>IF(OR(I1791="",I1792="",I1793=""),"",(AVERAGEIF(A1791:A$10000,A1791,I1791:I$10000)))</f>
        <v>-9.6560493827160485</v>
      </c>
      <c r="K1791" s="60"/>
      <c r="L1791" s="55" t="str">
        <f>IF(O1791="","",A1791)</f>
        <v/>
      </c>
      <c r="M1791" s="60" t="str">
        <f>IF(O1791="","",(VLOOKUP(A1791,A1791:E8775,5,FALSE)))</f>
        <v/>
      </c>
      <c r="N1791" s="55" t="str">
        <f t="shared" si="111"/>
        <v/>
      </c>
      <c r="O1791" s="55" t="str">
        <f t="shared" si="113"/>
        <v/>
      </c>
      <c r="P1791" s="104">
        <f t="shared" si="112"/>
        <v>21.829999999994243</v>
      </c>
      <c r="Q1791" s="58"/>
      <c r="R1791" s="58"/>
      <c r="S1791" s="102"/>
    </row>
    <row r="1792" spans="1:19" ht="12.5" customHeight="1" x14ac:dyDescent="0.35">
      <c r="A1792" s="60">
        <v>39</v>
      </c>
      <c r="B1792" s="60" t="s">
        <v>117</v>
      </c>
      <c r="C1792" s="68">
        <v>89.320340000000002</v>
      </c>
      <c r="D1792" s="58" t="s">
        <v>65</v>
      </c>
      <c r="E1792" s="60" t="s">
        <v>59</v>
      </c>
      <c r="F1792" s="60" t="s">
        <v>118</v>
      </c>
      <c r="G1792" s="60">
        <v>-62.55</v>
      </c>
      <c r="H1792" s="60"/>
      <c r="I1792" s="60">
        <f t="shared" si="110"/>
        <v>-62.55</v>
      </c>
      <c r="J1792" s="60">
        <f>IF(OR(I1792="",I1793="",I1794=""),"",(AVERAGEIF(A1792:A$10000,A1792,I1792:I$10000)))</f>
        <v>-8.8911249999999988</v>
      </c>
      <c r="K1792" s="60"/>
      <c r="L1792" s="60" t="str">
        <f>IF(O1792="","",A1792)</f>
        <v/>
      </c>
      <c r="M1792" s="60" t="str">
        <f>IF(O1792="","",(VLOOKUP(A1792,A1792:E8776,5,FALSE)))</f>
        <v/>
      </c>
      <c r="N1792" s="60" t="str">
        <f t="shared" si="111"/>
        <v/>
      </c>
      <c r="O1792" s="60" t="str">
        <f t="shared" si="113"/>
        <v/>
      </c>
      <c r="P1792" s="103">
        <f t="shared" si="112"/>
        <v>26.51000000000181</v>
      </c>
      <c r="Q1792" s="58"/>
      <c r="R1792" s="58"/>
      <c r="S1792" s="102"/>
    </row>
    <row r="1793" spans="1:19" ht="12.5" customHeight="1" x14ac:dyDescent="0.35">
      <c r="A1793" s="2">
        <v>39</v>
      </c>
      <c r="B1793" s="2" t="s">
        <v>117</v>
      </c>
      <c r="C1793" s="67">
        <v>89.350059999999999</v>
      </c>
      <c r="D1793" t="s">
        <v>65</v>
      </c>
      <c r="E1793" s="2" t="s">
        <v>59</v>
      </c>
      <c r="F1793" s="2" t="s">
        <v>118</v>
      </c>
      <c r="G1793" s="2">
        <v>-45.68</v>
      </c>
      <c r="I1793" s="60">
        <f t="shared" si="110"/>
        <v>-45.68</v>
      </c>
      <c r="J1793" s="60">
        <f>IF(OR(I1793="",I1794="",I1795=""),"",(AVERAGEIF(A1793:A$10000,A1793,I1793:I$10000)))</f>
        <v>-8.2118987341772147</v>
      </c>
      <c r="K1793" s="60"/>
      <c r="L1793" s="55" t="str">
        <f>IF(O1793="","",A1793)</f>
        <v/>
      </c>
      <c r="M1793" s="60" t="str">
        <f>IF(O1793="","",(VLOOKUP(A1793,A1793:E8777,5,FALSE)))</f>
        <v/>
      </c>
      <c r="N1793" s="55" t="str">
        <f t="shared" si="111"/>
        <v/>
      </c>
      <c r="O1793" s="55" t="str">
        <f t="shared" si="113"/>
        <v/>
      </c>
      <c r="P1793" s="104">
        <f t="shared" si="112"/>
        <v>29.719999999997526</v>
      </c>
      <c r="Q1793" s="58"/>
      <c r="R1793" s="58"/>
      <c r="S1793" s="102"/>
    </row>
    <row r="1794" spans="1:19" ht="12.5" customHeight="1" x14ac:dyDescent="0.35">
      <c r="A1794" s="60">
        <v>39</v>
      </c>
      <c r="B1794" s="60" t="s">
        <v>117</v>
      </c>
      <c r="C1794" s="68">
        <v>89.371859999999998</v>
      </c>
      <c r="D1794" s="58" t="s">
        <v>65</v>
      </c>
      <c r="E1794" s="60" t="s">
        <v>59</v>
      </c>
      <c r="F1794" s="60" t="s">
        <v>118</v>
      </c>
      <c r="G1794" s="60">
        <v>-51.77</v>
      </c>
      <c r="H1794" s="60"/>
      <c r="I1794" s="60">
        <f t="shared" si="110"/>
        <v>-51.77</v>
      </c>
      <c r="J1794" s="60">
        <f>IF(OR(I1794="",I1795="",I1796=""),"",(AVERAGEIF(A1794:A$10000,A1794,I1794:I$10000)))</f>
        <v>-7.7315384615384612</v>
      </c>
      <c r="K1794" s="60"/>
      <c r="L1794" s="60" t="str">
        <f>IF(O1794="","",A1794)</f>
        <v/>
      </c>
      <c r="M1794" s="60" t="str">
        <f>IF(O1794="","",(VLOOKUP(A1794,A1794:E8778,5,FALSE)))</f>
        <v/>
      </c>
      <c r="N1794" s="60" t="str">
        <f t="shared" si="111"/>
        <v/>
      </c>
      <c r="O1794" s="60" t="str">
        <f t="shared" si="113"/>
        <v/>
      </c>
      <c r="P1794" s="103">
        <f t="shared" si="112"/>
        <v>21.799999999998931</v>
      </c>
      <c r="Q1794" s="58"/>
      <c r="R1794" s="58"/>
      <c r="S1794" s="102"/>
    </row>
    <row r="1795" spans="1:19" ht="12.5" customHeight="1" x14ac:dyDescent="0.35">
      <c r="A1795" s="2">
        <v>39</v>
      </c>
      <c r="B1795" s="2" t="s">
        <v>117</v>
      </c>
      <c r="C1795" s="67">
        <v>89.396690000000007</v>
      </c>
      <c r="D1795" t="s">
        <v>65</v>
      </c>
      <c r="E1795" s="2" t="s">
        <v>59</v>
      </c>
      <c r="F1795" s="2" t="s">
        <v>118</v>
      </c>
      <c r="G1795" s="2">
        <v>-51.68</v>
      </c>
      <c r="I1795" s="60">
        <f t="shared" si="110"/>
        <v>-51.68</v>
      </c>
      <c r="J1795" s="60">
        <f>IF(OR(I1795="",I1796="",I1797=""),"",(AVERAGEIF(A1795:A$10000,A1795,I1795:I$10000)))</f>
        <v>-7.1596103896103891</v>
      </c>
      <c r="K1795" s="60"/>
      <c r="L1795" s="55" t="str">
        <f>IF(O1795="","",A1795)</f>
        <v/>
      </c>
      <c r="M1795" s="60" t="str">
        <f>IF(O1795="","",(VLOOKUP(A1795,A1795:E8779,5,FALSE)))</f>
        <v/>
      </c>
      <c r="N1795" s="55" t="str">
        <f t="shared" si="111"/>
        <v/>
      </c>
      <c r="O1795" s="55" t="str">
        <f t="shared" si="113"/>
        <v/>
      </c>
      <c r="P1795" s="104">
        <f t="shared" si="112"/>
        <v>24.830000000008567</v>
      </c>
      <c r="Q1795" s="58"/>
      <c r="R1795" s="58"/>
      <c r="S1795" s="102"/>
    </row>
    <row r="1796" spans="1:19" ht="12.5" customHeight="1" x14ac:dyDescent="0.35">
      <c r="A1796" s="60">
        <v>39</v>
      </c>
      <c r="B1796" s="60" t="s">
        <v>117</v>
      </c>
      <c r="C1796" s="68">
        <v>89.420209999999997</v>
      </c>
      <c r="D1796" s="58" t="s">
        <v>65</v>
      </c>
      <c r="E1796" s="60" t="s">
        <v>59</v>
      </c>
      <c r="F1796" s="60" t="s">
        <v>118</v>
      </c>
      <c r="G1796" s="60">
        <v>-52.08</v>
      </c>
      <c r="H1796" s="60"/>
      <c r="I1796" s="60">
        <f t="shared" si="110"/>
        <v>-52.08</v>
      </c>
      <c r="J1796" s="60">
        <f>IF(OR(I1796="",I1797="",I1798=""),"",(AVERAGEIF(A1796:A$10000,A1796,I1796:I$10000)))</f>
        <v>-6.5738157894736835</v>
      </c>
      <c r="K1796" s="60"/>
      <c r="L1796" s="60" t="str">
        <f>IF(O1796="","",A1796)</f>
        <v/>
      </c>
      <c r="M1796" s="60" t="str">
        <f>IF(O1796="","",(VLOOKUP(A1796,A1796:E8780,5,FALSE)))</f>
        <v/>
      </c>
      <c r="N1796" s="60" t="str">
        <f t="shared" si="111"/>
        <v/>
      </c>
      <c r="O1796" s="60" t="str">
        <f t="shared" si="113"/>
        <v/>
      </c>
      <c r="P1796" s="103">
        <f t="shared" si="112"/>
        <v>23.519999999990659</v>
      </c>
      <c r="Q1796" s="58"/>
      <c r="R1796" s="58"/>
      <c r="S1796" s="102"/>
    </row>
    <row r="1797" spans="1:19" ht="12.5" customHeight="1" x14ac:dyDescent="0.35">
      <c r="A1797" s="2">
        <v>39</v>
      </c>
      <c r="B1797" s="2" t="s">
        <v>117</v>
      </c>
      <c r="C1797" s="67">
        <v>89.443510000000003</v>
      </c>
      <c r="D1797" t="s">
        <v>65</v>
      </c>
      <c r="E1797" s="2" t="s">
        <v>59</v>
      </c>
      <c r="F1797" s="2" t="s">
        <v>118</v>
      </c>
      <c r="G1797" s="2">
        <v>-49.67</v>
      </c>
      <c r="I1797" s="60">
        <f t="shared" si="110"/>
        <v>-49.67</v>
      </c>
      <c r="J1797" s="60">
        <f>IF(OR(I1797="",I1798="",I1799=""),"",(AVERAGEIF(A1797:A$10000,A1797,I1797:I$10000)))</f>
        <v>-5.9670666666666667</v>
      </c>
      <c r="K1797" s="60"/>
      <c r="L1797" s="55" t="str">
        <f>IF(O1797="","",A1797)</f>
        <v/>
      </c>
      <c r="M1797" s="60" t="str">
        <f>IF(O1797="","",(VLOOKUP(A1797,A1797:E8781,5,FALSE)))</f>
        <v/>
      </c>
      <c r="N1797" s="55" t="str">
        <f t="shared" si="111"/>
        <v/>
      </c>
      <c r="O1797" s="55" t="str">
        <f t="shared" si="113"/>
        <v/>
      </c>
      <c r="P1797" s="104">
        <f t="shared" si="112"/>
        <v>23.300000000006094</v>
      </c>
      <c r="Q1797" s="58"/>
      <c r="R1797" s="58"/>
      <c r="S1797" s="102"/>
    </row>
    <row r="1798" spans="1:19" ht="12.5" customHeight="1" x14ac:dyDescent="0.35">
      <c r="A1798" s="60">
        <v>39</v>
      </c>
      <c r="B1798" s="60" t="s">
        <v>117</v>
      </c>
      <c r="C1798" s="68">
        <v>89.471459999999993</v>
      </c>
      <c r="D1798" s="58" t="s">
        <v>65</v>
      </c>
      <c r="E1798" s="60" t="s">
        <v>59</v>
      </c>
      <c r="F1798" s="60" t="s">
        <v>118</v>
      </c>
      <c r="G1798" s="60">
        <v>-50.25</v>
      </c>
      <c r="H1798" s="60"/>
      <c r="I1798" s="60">
        <f t="shared" si="110"/>
        <v>-50.25</v>
      </c>
      <c r="J1798" s="60">
        <f>IF(OR(I1798="",I1799="",I1800=""),"",(AVERAGEIF(A1798:A$10000,A1798,I1798:I$10000)))</f>
        <v>-5.3764864864864856</v>
      </c>
      <c r="K1798" s="60"/>
      <c r="L1798" s="60" t="str">
        <f>IF(O1798="","",A1798)</f>
        <v/>
      </c>
      <c r="M1798" s="60" t="str">
        <f>IF(O1798="","",(VLOOKUP(A1798,A1798:E8782,5,FALSE)))</f>
        <v/>
      </c>
      <c r="N1798" s="60" t="str">
        <f t="shared" si="111"/>
        <v/>
      </c>
      <c r="O1798" s="60" t="str">
        <f t="shared" si="113"/>
        <v/>
      </c>
      <c r="P1798" s="103">
        <f t="shared" si="112"/>
        <v>27.949999999989927</v>
      </c>
      <c r="Q1798" s="58"/>
      <c r="R1798" s="58"/>
      <c r="S1798" s="102"/>
    </row>
    <row r="1799" spans="1:19" ht="12.5" customHeight="1" x14ac:dyDescent="0.35">
      <c r="A1799" s="2">
        <v>39</v>
      </c>
      <c r="B1799" s="2" t="s">
        <v>117</v>
      </c>
      <c r="C1799" s="67">
        <v>89.492540000000005</v>
      </c>
      <c r="D1799" t="s">
        <v>65</v>
      </c>
      <c r="E1799" s="2" t="s">
        <v>59</v>
      </c>
      <c r="F1799" s="2" t="s">
        <v>118</v>
      </c>
      <c r="G1799" s="2">
        <v>-53.12</v>
      </c>
      <c r="I1799" s="60">
        <f t="shared" si="110"/>
        <v>-53.12</v>
      </c>
      <c r="J1799" s="60">
        <f>IF(OR(I1799="",I1800="",I1801=""),"",(AVERAGEIF(A1799:A$10000,A1799,I1799:I$10000)))</f>
        <v>-4.7617808219178075</v>
      </c>
      <c r="K1799" s="60"/>
      <c r="L1799" s="55" t="str">
        <f>IF(O1799="","",A1799)</f>
        <v/>
      </c>
      <c r="M1799" s="60" t="str">
        <f>IF(O1799="","",(VLOOKUP(A1799,A1799:E8783,5,FALSE)))</f>
        <v/>
      </c>
      <c r="N1799" s="55" t="str">
        <f t="shared" si="111"/>
        <v/>
      </c>
      <c r="O1799" s="55" t="str">
        <f t="shared" si="113"/>
        <v/>
      </c>
      <c r="P1799" s="104">
        <f t="shared" si="112"/>
        <v>21.080000000011978</v>
      </c>
      <c r="Q1799" s="58"/>
      <c r="R1799" s="58"/>
      <c r="S1799" s="102"/>
    </row>
    <row r="1800" spans="1:19" ht="12.5" customHeight="1" x14ac:dyDescent="0.35">
      <c r="A1800" s="60">
        <v>39</v>
      </c>
      <c r="B1800" s="60" t="s">
        <v>117</v>
      </c>
      <c r="C1800" s="68">
        <v>89.511039999999994</v>
      </c>
      <c r="D1800" s="58" t="s">
        <v>65</v>
      </c>
      <c r="E1800" s="60" t="s">
        <v>59</v>
      </c>
      <c r="F1800" s="60" t="s">
        <v>118</v>
      </c>
      <c r="G1800" s="60">
        <v>-61</v>
      </c>
      <c r="H1800" s="60"/>
      <c r="I1800" s="60">
        <f t="shared" si="110"/>
        <v>-61</v>
      </c>
      <c r="J1800" s="60">
        <f>IF(OR(I1800="",I1801="",I1802=""),"",(AVERAGEIF(A1800:A$10000,A1800,I1800:I$10000)))</f>
        <v>-4.0901388888888892</v>
      </c>
      <c r="K1800" s="60"/>
      <c r="L1800" s="60" t="str">
        <f>IF(O1800="","",A1800)</f>
        <v/>
      </c>
      <c r="M1800" s="60" t="str">
        <f>IF(O1800="","",(VLOOKUP(A1800,A1800:E8784,5,FALSE)))</f>
        <v/>
      </c>
      <c r="N1800" s="60" t="str">
        <f t="shared" si="111"/>
        <v/>
      </c>
      <c r="O1800" s="60" t="str">
        <f t="shared" si="113"/>
        <v/>
      </c>
      <c r="P1800" s="103">
        <f t="shared" si="112"/>
        <v>18.499999999988859</v>
      </c>
      <c r="Q1800" s="58"/>
      <c r="R1800" s="58"/>
      <c r="S1800" s="102"/>
    </row>
    <row r="1801" spans="1:19" ht="12.5" customHeight="1" x14ac:dyDescent="0.35">
      <c r="A1801" s="2">
        <v>39</v>
      </c>
      <c r="B1801" s="2" t="s">
        <v>117</v>
      </c>
      <c r="C1801" s="67">
        <v>89.528769999999994</v>
      </c>
      <c r="D1801" t="s">
        <v>65</v>
      </c>
      <c r="E1801" s="2" t="s">
        <v>59</v>
      </c>
      <c r="F1801" s="2" t="s">
        <v>118</v>
      </c>
      <c r="G1801" s="2">
        <v>-55.65</v>
      </c>
      <c r="I1801" s="60">
        <f t="shared" si="110"/>
        <v>-55.65</v>
      </c>
      <c r="J1801" s="60">
        <f>IF(OR(I1801="",I1802="",I1803=""),"",(AVERAGEIF(A1801:A$10000,A1801,I1801:I$10000)))</f>
        <v>-3.2885915492957749</v>
      </c>
      <c r="K1801" s="60"/>
      <c r="L1801" s="55" t="str">
        <f>IF(O1801="","",A1801)</f>
        <v/>
      </c>
      <c r="M1801" s="60" t="str">
        <f>IF(O1801="","",(VLOOKUP(A1801,A1801:E8785,5,FALSE)))</f>
        <v/>
      </c>
      <c r="N1801" s="55" t="str">
        <f t="shared" si="111"/>
        <v/>
      </c>
      <c r="O1801" s="55" t="str">
        <f t="shared" si="113"/>
        <v/>
      </c>
      <c r="P1801" s="104">
        <f t="shared" si="112"/>
        <v>17.730000000000246</v>
      </c>
      <c r="Q1801" s="58"/>
      <c r="R1801" s="58"/>
      <c r="S1801" s="102"/>
    </row>
    <row r="1802" spans="1:19" ht="12.5" customHeight="1" x14ac:dyDescent="0.35">
      <c r="A1802" s="60">
        <v>39</v>
      </c>
      <c r="B1802" s="60" t="s">
        <v>117</v>
      </c>
      <c r="C1802" s="68">
        <v>89.548220000000001</v>
      </c>
      <c r="D1802" s="58" t="s">
        <v>65</v>
      </c>
      <c r="E1802" s="60" t="s">
        <v>59</v>
      </c>
      <c r="F1802" s="60" t="s">
        <v>118</v>
      </c>
      <c r="G1802" s="60">
        <v>-58.04</v>
      </c>
      <c r="H1802" s="60"/>
      <c r="I1802" s="60">
        <f t="shared" si="110"/>
        <v>-58.04</v>
      </c>
      <c r="J1802" s="60">
        <f>IF(OR(I1802="",I1803="",I1804=""),"",(AVERAGEIF(A1802:A$10000,A1802,I1802:I$10000)))</f>
        <v>-2.5405714285714285</v>
      </c>
      <c r="K1802" s="60"/>
      <c r="L1802" s="60" t="str">
        <f>IF(O1802="","",A1802)</f>
        <v/>
      </c>
      <c r="M1802" s="60" t="str">
        <f>IF(O1802="","",(VLOOKUP(A1802,A1802:E8786,5,FALSE)))</f>
        <v/>
      </c>
      <c r="N1802" s="60" t="str">
        <f t="shared" si="111"/>
        <v/>
      </c>
      <c r="O1802" s="60" t="str">
        <f t="shared" si="113"/>
        <v/>
      </c>
      <c r="P1802" s="103">
        <f t="shared" si="112"/>
        <v>19.450000000006185</v>
      </c>
      <c r="Q1802" s="58"/>
      <c r="R1802" s="58"/>
      <c r="S1802" s="102"/>
    </row>
    <row r="1803" spans="1:19" ht="12.5" customHeight="1" x14ac:dyDescent="0.35">
      <c r="A1803" s="2">
        <v>39</v>
      </c>
      <c r="B1803" s="2" t="s">
        <v>117</v>
      </c>
      <c r="C1803" s="67">
        <v>89.566730000000007</v>
      </c>
      <c r="D1803" t="s">
        <v>65</v>
      </c>
      <c r="E1803" s="2" t="s">
        <v>59</v>
      </c>
      <c r="F1803" s="2" t="s">
        <v>118</v>
      </c>
      <c r="G1803" s="2">
        <v>-59.9</v>
      </c>
      <c r="I1803" s="60">
        <f t="shared" si="110"/>
        <v>-59.9</v>
      </c>
      <c r="J1803" s="60" t="str">
        <f>IF(OR(I1803="",I1804="",I1805=""),"",(AVERAGEIF(A1803:A$10000,A1803,I1803:I$10000)))</f>
        <v/>
      </c>
      <c r="K1803" s="60"/>
      <c r="L1803" s="55" t="str">
        <f>IF(O1803="","",A1803)</f>
        <v/>
      </c>
      <c r="M1803" s="60" t="str">
        <f>IF(O1803="","",(VLOOKUP(A1803,A1803:E8787,5,FALSE)))</f>
        <v/>
      </c>
      <c r="N1803" s="55" t="str">
        <f t="shared" si="111"/>
        <v/>
      </c>
      <c r="O1803" s="55" t="str">
        <f t="shared" si="113"/>
        <v/>
      </c>
      <c r="P1803" s="104">
        <f t="shared" si="112"/>
        <v>18.510000000006244</v>
      </c>
      <c r="Q1803" s="58"/>
      <c r="R1803" s="58"/>
      <c r="S1803" s="102"/>
    </row>
    <row r="1804" spans="1:19" ht="12.5" customHeight="1" x14ac:dyDescent="0.35">
      <c r="A1804" s="60">
        <v>39</v>
      </c>
      <c r="B1804" s="60" t="s">
        <v>117</v>
      </c>
      <c r="C1804" s="68">
        <v>89.585139999999996</v>
      </c>
      <c r="D1804" s="58" t="s">
        <v>65</v>
      </c>
      <c r="E1804" s="60" t="s">
        <v>59</v>
      </c>
      <c r="F1804" s="60" t="s">
        <v>118</v>
      </c>
      <c r="G1804" s="60">
        <v>-59.9</v>
      </c>
      <c r="H1804" s="60"/>
      <c r="I1804" s="60">
        <f t="shared" si="110"/>
        <v>-59.9</v>
      </c>
      <c r="J1804" s="60" t="str">
        <f>IF(OR(I1804="",I1805="",I1806=""),"",(AVERAGEIF(A1804:A$10000,A1804,I1804:I$10000)))</f>
        <v/>
      </c>
      <c r="K1804" s="60"/>
      <c r="L1804" s="60" t="str">
        <f>IF(O1804="","",A1804)</f>
        <v/>
      </c>
      <c r="M1804" s="60" t="str">
        <f>IF(O1804="","",(VLOOKUP(A1804,A1804:E8788,5,FALSE)))</f>
        <v/>
      </c>
      <c r="N1804" s="60" t="str">
        <f t="shared" si="111"/>
        <v/>
      </c>
      <c r="O1804" s="60" t="str">
        <f t="shared" si="113"/>
        <v/>
      </c>
      <c r="P1804" s="103">
        <f t="shared" si="112"/>
        <v>18.409999999988713</v>
      </c>
      <c r="Q1804" s="58"/>
      <c r="R1804" s="58"/>
      <c r="S1804" s="102"/>
    </row>
    <row r="1805" spans="1:19" ht="12.5" customHeight="1" x14ac:dyDescent="0.35">
      <c r="A1805" s="2">
        <v>39</v>
      </c>
      <c r="B1805" s="2" t="s">
        <v>117</v>
      </c>
      <c r="C1805" s="67">
        <v>89.603030000000004</v>
      </c>
      <c r="D1805" t="s">
        <v>65</v>
      </c>
      <c r="E1805" s="2" t="s">
        <v>59</v>
      </c>
      <c r="F1805" s="2" t="s">
        <v>118</v>
      </c>
      <c r="G1805" s="2">
        <v>-79.11</v>
      </c>
      <c r="I1805" s="60" t="str">
        <f t="shared" si="110"/>
        <v/>
      </c>
      <c r="J1805" s="60" t="str">
        <f>IF(OR(I1805="",I1806="",I1807=""),"",(AVERAGEIF(A1805:A$10000,A1805,I1805:I$10000)))</f>
        <v/>
      </c>
      <c r="K1805" s="60"/>
      <c r="L1805" s="55" t="str">
        <f>IF(O1805="","",A1805)</f>
        <v/>
      </c>
      <c r="M1805" s="60" t="str">
        <f>IF(O1805="","",(VLOOKUP(A1805,A1805:E8789,5,FALSE)))</f>
        <v/>
      </c>
      <c r="N1805" s="55" t="str">
        <f t="shared" si="111"/>
        <v/>
      </c>
      <c r="O1805" s="55" t="str">
        <f t="shared" si="113"/>
        <v/>
      </c>
      <c r="P1805" s="104">
        <f t="shared" si="112"/>
        <v>17.890000000008399</v>
      </c>
      <c r="Q1805" s="58"/>
      <c r="R1805" s="58"/>
      <c r="S1805" s="102"/>
    </row>
    <row r="1806" spans="1:19" ht="12.5" customHeight="1" x14ac:dyDescent="0.35">
      <c r="A1806" s="60">
        <v>40</v>
      </c>
      <c r="B1806" s="60" t="s">
        <v>117</v>
      </c>
      <c r="C1806" s="68">
        <v>90.64246</v>
      </c>
      <c r="D1806" s="58" t="s">
        <v>65</v>
      </c>
      <c r="E1806" s="60" t="s">
        <v>59</v>
      </c>
      <c r="F1806" s="60" t="s">
        <v>118</v>
      </c>
      <c r="G1806" s="60">
        <v>-90.6</v>
      </c>
      <c r="H1806" s="60"/>
      <c r="I1806" s="60" t="str">
        <f t="shared" si="110"/>
        <v/>
      </c>
      <c r="J1806" s="60" t="str">
        <f>IF(OR(I1806="",I1807="",I1808=""),"",(AVERAGEIF(A1806:A$10000,A1806,I1806:I$10000)))</f>
        <v/>
      </c>
      <c r="K1806" s="60"/>
      <c r="L1806" s="60" t="str">
        <f>IF(O1806="","",A1806)</f>
        <v/>
      </c>
      <c r="M1806" s="60" t="str">
        <f>IF(O1806="","",(VLOOKUP(A1806,A1806:E8790,5,FALSE)))</f>
        <v/>
      </c>
      <c r="N1806" s="60" t="str">
        <f t="shared" si="111"/>
        <v/>
      </c>
      <c r="O1806" s="60" t="str">
        <f t="shared" si="113"/>
        <v/>
      </c>
      <c r="P1806" s="103" t="str">
        <f t="shared" si="112"/>
        <v/>
      </c>
      <c r="Q1806" s="58"/>
      <c r="R1806" s="58"/>
      <c r="S1806" s="102"/>
    </row>
    <row r="1807" spans="1:19" ht="12.5" customHeight="1" x14ac:dyDescent="0.35">
      <c r="A1807" s="2">
        <v>40</v>
      </c>
      <c r="B1807" s="2" t="s">
        <v>117</v>
      </c>
      <c r="C1807" s="67">
        <v>90.673940000000002</v>
      </c>
      <c r="D1807" t="s">
        <v>65</v>
      </c>
      <c r="E1807" s="2" t="s">
        <v>59</v>
      </c>
      <c r="F1807" s="2" t="s">
        <v>118</v>
      </c>
      <c r="G1807" s="2">
        <v>-93.46</v>
      </c>
      <c r="I1807" s="60" t="str">
        <f t="shared" si="110"/>
        <v/>
      </c>
      <c r="J1807" s="60" t="str">
        <f>IF(OR(I1807="",I1808="",I1809=""),"",(AVERAGEIF(A1807:A$10000,A1807,I1807:I$10000)))</f>
        <v/>
      </c>
      <c r="K1807" s="60"/>
      <c r="L1807" s="55" t="str">
        <f>IF(O1807="","",A1807)</f>
        <v/>
      </c>
      <c r="M1807" s="60" t="str">
        <f>IF(O1807="","",(VLOOKUP(A1807,A1807:E8791,5,FALSE)))</f>
        <v/>
      </c>
      <c r="N1807" s="55" t="str">
        <f t="shared" si="111"/>
        <v/>
      </c>
      <c r="O1807" s="55" t="str">
        <f t="shared" si="113"/>
        <v/>
      </c>
      <c r="P1807" s="104">
        <f t="shared" si="112"/>
        <v>31.480000000001951</v>
      </c>
      <c r="Q1807" s="58"/>
      <c r="R1807" s="58"/>
      <c r="S1807" s="102"/>
    </row>
    <row r="1808" spans="1:19" ht="12.5" customHeight="1" x14ac:dyDescent="0.35">
      <c r="A1808" s="60">
        <v>40</v>
      </c>
      <c r="B1808" s="60" t="s">
        <v>117</v>
      </c>
      <c r="C1808" s="68">
        <v>90.752499999999998</v>
      </c>
      <c r="D1808" s="58" t="s">
        <v>65</v>
      </c>
      <c r="E1808" s="60" t="s">
        <v>59</v>
      </c>
      <c r="F1808" s="60" t="s">
        <v>118</v>
      </c>
      <c r="G1808" s="60">
        <v>-90.31</v>
      </c>
      <c r="H1808" s="60"/>
      <c r="I1808" s="60" t="str">
        <f t="shared" si="110"/>
        <v/>
      </c>
      <c r="J1808" s="60" t="str">
        <f>IF(OR(I1808="",I1809="",I1810=""),"",(AVERAGEIF(A1808:A$10000,A1808,I1808:I$10000)))</f>
        <v/>
      </c>
      <c r="K1808" s="60"/>
      <c r="L1808" s="60" t="str">
        <f>IF(O1808="","",A1808)</f>
        <v/>
      </c>
      <c r="M1808" s="60" t="str">
        <f>IF(O1808="","",(VLOOKUP(A1808,A1808:E8792,5,FALSE)))</f>
        <v/>
      </c>
      <c r="N1808" s="60" t="str">
        <f t="shared" si="111"/>
        <v/>
      </c>
      <c r="O1808" s="60" t="str">
        <f t="shared" si="113"/>
        <v/>
      </c>
      <c r="P1808" s="103">
        <f t="shared" si="112"/>
        <v>78.559999999995966</v>
      </c>
      <c r="Q1808" s="58"/>
      <c r="R1808" s="58"/>
      <c r="S1808" s="102"/>
    </row>
    <row r="1809" spans="1:19" ht="12.5" customHeight="1" x14ac:dyDescent="0.35">
      <c r="A1809" s="2">
        <v>40</v>
      </c>
      <c r="B1809" s="2" t="s">
        <v>117</v>
      </c>
      <c r="C1809" s="67">
        <v>90.774850000000001</v>
      </c>
      <c r="D1809" t="s">
        <v>65</v>
      </c>
      <c r="E1809" s="2" t="s">
        <v>59</v>
      </c>
      <c r="F1809" s="2" t="s">
        <v>118</v>
      </c>
      <c r="G1809" s="2">
        <v>-95.28</v>
      </c>
      <c r="I1809" s="60" t="str">
        <f t="shared" ref="I1809:I1872" si="114">IF(AND(OR(G1808&gt;G$5,G1810&gt;G$5),G1809&gt;G$5),G1809,"")</f>
        <v/>
      </c>
      <c r="J1809" s="60" t="str">
        <f>IF(OR(I1809="",I1810="",I1811=""),"",(AVERAGEIF(A1809:A$10000,A1809,I1809:I$10000)))</f>
        <v/>
      </c>
      <c r="K1809" s="60"/>
      <c r="L1809" s="55" t="str">
        <f>IF(O1809="","",A1809)</f>
        <v/>
      </c>
      <c r="M1809" s="60" t="str">
        <f>IF(O1809="","",(VLOOKUP(A1809,A1809:E8793,5,FALSE)))</f>
        <v/>
      </c>
      <c r="N1809" s="55" t="str">
        <f t="shared" si="111"/>
        <v/>
      </c>
      <c r="O1809" s="55" t="str">
        <f t="shared" si="113"/>
        <v/>
      </c>
      <c r="P1809" s="104">
        <f t="shared" si="112"/>
        <v>22.350000000002979</v>
      </c>
      <c r="Q1809" s="58"/>
      <c r="R1809" s="58"/>
      <c r="S1809" s="102"/>
    </row>
    <row r="1810" spans="1:19" ht="12.5" customHeight="1" x14ac:dyDescent="0.35">
      <c r="A1810" s="60">
        <v>40</v>
      </c>
      <c r="B1810" s="60" t="s">
        <v>117</v>
      </c>
      <c r="C1810" s="68">
        <v>90.799090000000007</v>
      </c>
      <c r="D1810" s="58" t="s">
        <v>65</v>
      </c>
      <c r="E1810" s="60" t="s">
        <v>59</v>
      </c>
      <c r="F1810" s="60" t="s">
        <v>118</v>
      </c>
      <c r="G1810" s="60">
        <v>-94.4</v>
      </c>
      <c r="H1810" s="60"/>
      <c r="I1810" s="60" t="str">
        <f t="shared" si="114"/>
        <v/>
      </c>
      <c r="J1810" s="60" t="str">
        <f>IF(OR(I1810="",I1811="",I1812=""),"",(AVERAGEIF(A1810:A$10000,A1810,I1810:I$10000)))</f>
        <v/>
      </c>
      <c r="K1810" s="60"/>
      <c r="L1810" s="60" t="str">
        <f>IF(O1810="","",A1810)</f>
        <v/>
      </c>
      <c r="M1810" s="60" t="str">
        <f>IF(O1810="","",(VLOOKUP(A1810,A1810:E8794,5,FALSE)))</f>
        <v/>
      </c>
      <c r="N1810" s="60" t="str">
        <f t="shared" ref="N1810:N1873" si="115">IF(L1810="","",I1810)</f>
        <v/>
      </c>
      <c r="O1810" s="60" t="str">
        <f t="shared" si="113"/>
        <v/>
      </c>
      <c r="P1810" s="103">
        <f t="shared" ref="P1810:P1873" si="116">IF(A1810=A1809,ABS(C1810-C1809)*1000,"")</f>
        <v>24.240000000006034</v>
      </c>
      <c r="Q1810" s="58"/>
      <c r="R1810" s="58"/>
      <c r="S1810" s="102"/>
    </row>
    <row r="1811" spans="1:19" ht="12.5" customHeight="1" x14ac:dyDescent="0.35">
      <c r="A1811" s="2">
        <v>40</v>
      </c>
      <c r="B1811" s="2" t="s">
        <v>117</v>
      </c>
      <c r="C1811" s="67">
        <v>90.832329999999999</v>
      </c>
      <c r="D1811" t="s">
        <v>65</v>
      </c>
      <c r="E1811" s="2" t="s">
        <v>59</v>
      </c>
      <c r="F1811" s="2" t="s">
        <v>118</v>
      </c>
      <c r="G1811" s="2">
        <v>-93.93</v>
      </c>
      <c r="I1811" s="60" t="str">
        <f t="shared" si="114"/>
        <v/>
      </c>
      <c r="J1811" s="60" t="str">
        <f>IF(OR(I1811="",I1812="",I1813=""),"",(AVERAGEIF(A1811:A$10000,A1811,I1811:I$10000)))</f>
        <v/>
      </c>
      <c r="K1811" s="60"/>
      <c r="L1811" s="55" t="str">
        <f>IF(O1811="","",A1811)</f>
        <v/>
      </c>
      <c r="M1811" s="60" t="str">
        <f>IF(O1811="","",(VLOOKUP(A1811,A1811:E8795,5,FALSE)))</f>
        <v/>
      </c>
      <c r="N1811" s="55" t="str">
        <f t="shared" si="115"/>
        <v/>
      </c>
      <c r="O1811" s="55" t="str">
        <f t="shared" si="113"/>
        <v/>
      </c>
      <c r="P1811" s="104">
        <f t="shared" si="116"/>
        <v>33.239999999992165</v>
      </c>
      <c r="Q1811" s="58"/>
      <c r="R1811" s="58"/>
      <c r="S1811" s="102"/>
    </row>
    <row r="1812" spans="1:19" ht="12.5" customHeight="1" x14ac:dyDescent="0.35">
      <c r="A1812" s="60">
        <v>40</v>
      </c>
      <c r="B1812" s="60" t="s">
        <v>117</v>
      </c>
      <c r="C1812" s="68">
        <v>90.854479999999995</v>
      </c>
      <c r="D1812" s="58" t="s">
        <v>65</v>
      </c>
      <c r="E1812" s="60" t="s">
        <v>59</v>
      </c>
      <c r="F1812" s="60" t="s">
        <v>118</v>
      </c>
      <c r="G1812" s="60">
        <v>-96.74</v>
      </c>
      <c r="H1812" s="60"/>
      <c r="I1812" s="60" t="str">
        <f t="shared" si="114"/>
        <v/>
      </c>
      <c r="J1812" s="60" t="str">
        <f>IF(OR(I1812="",I1813="",I1814=""),"",(AVERAGEIF(A1812:A$10000,A1812,I1812:I$10000)))</f>
        <v/>
      </c>
      <c r="K1812" s="60"/>
      <c r="L1812" s="60" t="str">
        <f>IF(O1812="","",A1812)</f>
        <v/>
      </c>
      <c r="M1812" s="60" t="str">
        <f>IF(O1812="","",(VLOOKUP(A1812,A1812:E8796,5,FALSE)))</f>
        <v/>
      </c>
      <c r="N1812" s="60" t="str">
        <f t="shared" si="115"/>
        <v/>
      </c>
      <c r="O1812" s="60" t="str">
        <f t="shared" si="113"/>
        <v/>
      </c>
      <c r="P1812" s="103">
        <f t="shared" si="116"/>
        <v>22.149999999996339</v>
      </c>
      <c r="Q1812" s="58"/>
      <c r="R1812" s="58"/>
      <c r="S1812" s="102"/>
    </row>
    <row r="1813" spans="1:19" ht="12.5" customHeight="1" x14ac:dyDescent="0.35">
      <c r="A1813" s="2">
        <v>40</v>
      </c>
      <c r="B1813" s="2" t="s">
        <v>117</v>
      </c>
      <c r="C1813" s="67">
        <v>90.872990000000001</v>
      </c>
      <c r="D1813" t="s">
        <v>65</v>
      </c>
      <c r="E1813" s="2" t="s">
        <v>59</v>
      </c>
      <c r="F1813" s="2" t="s">
        <v>118</v>
      </c>
      <c r="G1813" s="2">
        <v>-93.93</v>
      </c>
      <c r="I1813" s="60" t="str">
        <f t="shared" si="114"/>
        <v/>
      </c>
      <c r="J1813" s="60" t="str">
        <f>IF(OR(I1813="",I1814="",I1815=""),"",(AVERAGEIF(A1813:A$10000,A1813,I1813:I$10000)))</f>
        <v/>
      </c>
      <c r="K1813" s="60"/>
      <c r="L1813" s="55" t="str">
        <f>IF(O1813="","",A1813)</f>
        <v/>
      </c>
      <c r="M1813" s="60" t="str">
        <f>IF(O1813="","",(VLOOKUP(A1813,A1813:E8797,5,FALSE)))</f>
        <v/>
      </c>
      <c r="N1813" s="55" t="str">
        <f t="shared" si="115"/>
        <v/>
      </c>
      <c r="O1813" s="55" t="str">
        <f t="shared" si="113"/>
        <v/>
      </c>
      <c r="P1813" s="104">
        <f t="shared" si="116"/>
        <v>18.510000000006244</v>
      </c>
      <c r="Q1813" s="58"/>
      <c r="R1813" s="58"/>
      <c r="S1813" s="102"/>
    </row>
    <row r="1814" spans="1:19" ht="12.5" customHeight="1" x14ac:dyDescent="0.35">
      <c r="A1814" s="60">
        <v>40</v>
      </c>
      <c r="B1814" s="60" t="s">
        <v>117</v>
      </c>
      <c r="C1814" s="68">
        <v>90.896900000000002</v>
      </c>
      <c r="D1814" s="58" t="s">
        <v>65</v>
      </c>
      <c r="E1814" s="60" t="s">
        <v>59</v>
      </c>
      <c r="F1814" s="60" t="s">
        <v>118</v>
      </c>
      <c r="G1814" s="60">
        <v>-93.12</v>
      </c>
      <c r="H1814" s="60"/>
      <c r="I1814" s="60" t="str">
        <f t="shared" si="114"/>
        <v/>
      </c>
      <c r="J1814" s="60" t="str">
        <f>IF(OR(I1814="",I1815="",I1816=""),"",(AVERAGEIF(A1814:A$10000,A1814,I1814:I$10000)))</f>
        <v/>
      </c>
      <c r="K1814" s="60"/>
      <c r="L1814" s="60" t="str">
        <f>IF(O1814="","",A1814)</f>
        <v/>
      </c>
      <c r="M1814" s="60" t="str">
        <f>IF(O1814="","",(VLOOKUP(A1814,A1814:E8798,5,FALSE)))</f>
        <v/>
      </c>
      <c r="N1814" s="60" t="str">
        <f t="shared" si="115"/>
        <v/>
      </c>
      <c r="O1814" s="60" t="str">
        <f t="shared" si="113"/>
        <v/>
      </c>
      <c r="P1814" s="103">
        <f t="shared" si="116"/>
        <v>23.910000000000764</v>
      </c>
      <c r="Q1814" s="58"/>
      <c r="R1814" s="58"/>
      <c r="S1814" s="102"/>
    </row>
    <row r="1815" spans="1:19" ht="12.5" customHeight="1" x14ac:dyDescent="0.35">
      <c r="A1815" s="2">
        <v>40</v>
      </c>
      <c r="B1815" s="2" t="s">
        <v>117</v>
      </c>
      <c r="C1815" s="67">
        <v>90.918580000000006</v>
      </c>
      <c r="D1815" t="s">
        <v>65</v>
      </c>
      <c r="E1815" s="2" t="s">
        <v>59</v>
      </c>
      <c r="F1815" s="2" t="s">
        <v>118</v>
      </c>
      <c r="G1815" s="2">
        <v>-92.67</v>
      </c>
      <c r="I1815" s="60" t="str">
        <f t="shared" si="114"/>
        <v/>
      </c>
      <c r="J1815" s="60" t="str">
        <f>IF(OR(I1815="",I1816="",I1817=""),"",(AVERAGEIF(A1815:A$10000,A1815,I1815:I$10000)))</f>
        <v/>
      </c>
      <c r="K1815" s="60"/>
      <c r="L1815" s="55" t="str">
        <f>IF(O1815="","",A1815)</f>
        <v/>
      </c>
      <c r="M1815" s="60" t="str">
        <f>IF(O1815="","",(VLOOKUP(A1815,A1815:E8799,5,FALSE)))</f>
        <v/>
      </c>
      <c r="N1815" s="55" t="str">
        <f t="shared" si="115"/>
        <v/>
      </c>
      <c r="O1815" s="55" t="str">
        <f t="shared" si="113"/>
        <v/>
      </c>
      <c r="P1815" s="104">
        <f t="shared" si="116"/>
        <v>21.680000000003474</v>
      </c>
      <c r="Q1815" s="58"/>
      <c r="R1815" s="58"/>
      <c r="S1815" s="102"/>
    </row>
    <row r="1816" spans="1:19" ht="12.5" customHeight="1" x14ac:dyDescent="0.35">
      <c r="A1816" s="60">
        <v>40</v>
      </c>
      <c r="B1816" s="60" t="s">
        <v>117</v>
      </c>
      <c r="C1816" s="68">
        <v>90.935220000000001</v>
      </c>
      <c r="D1816" s="58" t="s">
        <v>65</v>
      </c>
      <c r="E1816" s="60" t="s">
        <v>59</v>
      </c>
      <c r="F1816" s="60" t="s">
        <v>118</v>
      </c>
      <c r="G1816" s="60">
        <v>-92.67</v>
      </c>
      <c r="H1816" s="60"/>
      <c r="I1816" s="60" t="str">
        <f t="shared" si="114"/>
        <v/>
      </c>
      <c r="J1816" s="60" t="str">
        <f>IF(OR(I1816="",I1817="",I1818=""),"",(AVERAGEIF(A1816:A$10000,A1816,I1816:I$10000)))</f>
        <v/>
      </c>
      <c r="K1816" s="60"/>
      <c r="L1816" s="60" t="str">
        <f>IF(O1816="","",A1816)</f>
        <v/>
      </c>
      <c r="M1816" s="60" t="str">
        <f>IF(O1816="","",(VLOOKUP(A1816,A1816:E8800,5,FALSE)))</f>
        <v/>
      </c>
      <c r="N1816" s="60" t="str">
        <f t="shared" si="115"/>
        <v/>
      </c>
      <c r="O1816" s="60" t="str">
        <f t="shared" si="113"/>
        <v/>
      </c>
      <c r="P1816" s="103">
        <f t="shared" si="116"/>
        <v>16.639999999995325</v>
      </c>
      <c r="Q1816" s="58"/>
      <c r="R1816" s="58"/>
      <c r="S1816" s="102"/>
    </row>
    <row r="1817" spans="1:19" ht="12.5" customHeight="1" x14ac:dyDescent="0.35">
      <c r="A1817" s="2">
        <v>40</v>
      </c>
      <c r="B1817" s="2" t="s">
        <v>117</v>
      </c>
      <c r="C1817" s="67">
        <v>90.953379999999996</v>
      </c>
      <c r="D1817" t="s">
        <v>65</v>
      </c>
      <c r="E1817" s="2" t="s">
        <v>59</v>
      </c>
      <c r="F1817" s="2" t="s">
        <v>118</v>
      </c>
      <c r="G1817" s="2">
        <v>-98.04</v>
      </c>
      <c r="I1817" s="60" t="str">
        <f t="shared" si="114"/>
        <v/>
      </c>
      <c r="J1817" s="60" t="str">
        <f>IF(OR(I1817="",I1818="",I1819=""),"",(AVERAGEIF(A1817:A$10000,A1817,I1817:I$10000)))</f>
        <v/>
      </c>
      <c r="K1817" s="60"/>
      <c r="L1817" s="55" t="str">
        <f>IF(O1817="","",A1817)</f>
        <v/>
      </c>
      <c r="M1817" s="60" t="str">
        <f>IF(O1817="","",(VLOOKUP(A1817,A1817:E8801,5,FALSE)))</f>
        <v/>
      </c>
      <c r="N1817" s="55" t="str">
        <f t="shared" si="115"/>
        <v/>
      </c>
      <c r="O1817" s="55" t="str">
        <f t="shared" si="113"/>
        <v/>
      </c>
      <c r="P1817" s="104">
        <f t="shared" si="116"/>
        <v>18.159999999994625</v>
      </c>
      <c r="Q1817" s="58"/>
      <c r="R1817" s="58"/>
      <c r="S1817" s="102"/>
    </row>
    <row r="1818" spans="1:19" ht="12.5" customHeight="1" x14ac:dyDescent="0.35">
      <c r="A1818" s="60">
        <v>40</v>
      </c>
      <c r="B1818" s="60" t="s">
        <v>117</v>
      </c>
      <c r="C1818" s="68">
        <v>90.972539999999995</v>
      </c>
      <c r="D1818" s="58" t="s">
        <v>65</v>
      </c>
      <c r="E1818" s="60" t="s">
        <v>59</v>
      </c>
      <c r="F1818" s="60" t="s">
        <v>118</v>
      </c>
      <c r="G1818" s="60">
        <v>-91.4</v>
      </c>
      <c r="H1818" s="60"/>
      <c r="I1818" s="60" t="str">
        <f t="shared" si="114"/>
        <v/>
      </c>
      <c r="J1818" s="60" t="str">
        <f>IF(OR(I1818="",I1819="",I1820=""),"",(AVERAGEIF(A1818:A$10000,A1818,I1818:I$10000)))</f>
        <v/>
      </c>
      <c r="K1818" s="60"/>
      <c r="L1818" s="60" t="str">
        <f>IF(O1818="","",A1818)</f>
        <v/>
      </c>
      <c r="M1818" s="60" t="str">
        <f>IF(O1818="","",(VLOOKUP(A1818,A1818:E8802,5,FALSE)))</f>
        <v/>
      </c>
      <c r="N1818" s="60" t="str">
        <f t="shared" si="115"/>
        <v/>
      </c>
      <c r="O1818" s="60" t="str">
        <f t="shared" ref="O1818:O1881" si="117">IF(J1818="","",IF(AND(J1817="",J1816="",J1815=""),C1818,""))</f>
        <v/>
      </c>
      <c r="P1818" s="103">
        <f t="shared" si="116"/>
        <v>19.1599999999994</v>
      </c>
      <c r="Q1818" s="58"/>
      <c r="R1818" s="58"/>
      <c r="S1818" s="102"/>
    </row>
    <row r="1819" spans="1:19" ht="12.5" customHeight="1" x14ac:dyDescent="0.35">
      <c r="A1819" s="2">
        <v>40</v>
      </c>
      <c r="B1819" s="2" t="s">
        <v>117</v>
      </c>
      <c r="C1819" s="67">
        <v>90.990729999999999</v>
      </c>
      <c r="D1819" t="s">
        <v>65</v>
      </c>
      <c r="E1819" s="2" t="s">
        <v>59</v>
      </c>
      <c r="F1819" s="2" t="s">
        <v>118</v>
      </c>
      <c r="G1819" s="2">
        <v>-90.31</v>
      </c>
      <c r="I1819" s="60" t="str">
        <f t="shared" si="114"/>
        <v/>
      </c>
      <c r="J1819" s="60" t="str">
        <f>IF(OR(I1819="",I1820="",I1821=""),"",(AVERAGEIF(A1819:A$10000,A1819,I1819:I$10000)))</f>
        <v/>
      </c>
      <c r="K1819" s="60"/>
      <c r="L1819" s="55" t="str">
        <f>IF(O1819="","",A1819)</f>
        <v/>
      </c>
      <c r="M1819" s="60" t="str">
        <f>IF(O1819="","",(VLOOKUP(A1819,A1819:E8803,5,FALSE)))</f>
        <v/>
      </c>
      <c r="N1819" s="55" t="str">
        <f t="shared" si="115"/>
        <v/>
      </c>
      <c r="O1819" s="55" t="str">
        <f t="shared" si="117"/>
        <v/>
      </c>
      <c r="P1819" s="104">
        <f t="shared" si="116"/>
        <v>18.190000000004147</v>
      </c>
      <c r="Q1819" s="58"/>
      <c r="R1819" s="58"/>
      <c r="S1819" s="102"/>
    </row>
    <row r="1820" spans="1:19" ht="12.5" customHeight="1" x14ac:dyDescent="0.35">
      <c r="A1820" s="60">
        <v>40</v>
      </c>
      <c r="B1820" s="60" t="s">
        <v>117</v>
      </c>
      <c r="C1820" s="68">
        <v>91.009569999999997</v>
      </c>
      <c r="D1820" s="58" t="s">
        <v>65</v>
      </c>
      <c r="E1820" s="60" t="s">
        <v>59</v>
      </c>
      <c r="F1820" s="60" t="s">
        <v>118</v>
      </c>
      <c r="G1820" s="60">
        <v>-91.4</v>
      </c>
      <c r="H1820" s="60"/>
      <c r="I1820" s="60" t="str">
        <f t="shared" si="114"/>
        <v/>
      </c>
      <c r="J1820" s="60" t="str">
        <f>IF(OR(I1820="",I1821="",I1822=""),"",(AVERAGEIF(A1820:A$10000,A1820,I1820:I$10000)))</f>
        <v/>
      </c>
      <c r="K1820" s="60"/>
      <c r="L1820" s="60" t="str">
        <f>IF(O1820="","",A1820)</f>
        <v/>
      </c>
      <c r="M1820" s="60" t="str">
        <f>IF(O1820="","",(VLOOKUP(A1820,A1820:E8804,5,FALSE)))</f>
        <v/>
      </c>
      <c r="N1820" s="60" t="str">
        <f t="shared" si="115"/>
        <v/>
      </c>
      <c r="O1820" s="60" t="str">
        <f t="shared" si="117"/>
        <v/>
      </c>
      <c r="P1820" s="103">
        <f t="shared" si="116"/>
        <v>18.839999999997303</v>
      </c>
      <c r="Q1820" s="58"/>
      <c r="R1820" s="58"/>
      <c r="S1820" s="102"/>
    </row>
    <row r="1821" spans="1:19" ht="12.5" customHeight="1" x14ac:dyDescent="0.35">
      <c r="A1821" s="2">
        <v>40</v>
      </c>
      <c r="B1821" s="2" t="s">
        <v>117</v>
      </c>
      <c r="C1821" s="67">
        <v>91.027519999999996</v>
      </c>
      <c r="D1821" t="s">
        <v>65</v>
      </c>
      <c r="E1821" s="2" t="s">
        <v>59</v>
      </c>
      <c r="F1821" s="2" t="s">
        <v>118</v>
      </c>
      <c r="G1821" s="2">
        <v>-91.4</v>
      </c>
      <c r="I1821" s="60" t="str">
        <f t="shared" si="114"/>
        <v/>
      </c>
      <c r="J1821" s="60" t="str">
        <f>IF(OR(I1821="",I1822="",I1823=""),"",(AVERAGEIF(A1821:A$10000,A1821,I1821:I$10000)))</f>
        <v/>
      </c>
      <c r="K1821" s="60"/>
      <c r="L1821" s="55" t="str">
        <f>IF(O1821="","",A1821)</f>
        <v/>
      </c>
      <c r="M1821" s="60" t="str">
        <f>IF(O1821="","",(VLOOKUP(A1821,A1821:E8805,5,FALSE)))</f>
        <v/>
      </c>
      <c r="N1821" s="55" t="str">
        <f t="shared" si="115"/>
        <v/>
      </c>
      <c r="O1821" s="55" t="str">
        <f t="shared" si="117"/>
        <v/>
      </c>
      <c r="P1821" s="104">
        <f t="shared" si="116"/>
        <v>17.949999999999022</v>
      </c>
      <c r="Q1821" s="58"/>
      <c r="R1821" s="58"/>
      <c r="S1821" s="102"/>
    </row>
    <row r="1822" spans="1:19" ht="12.5" customHeight="1" x14ac:dyDescent="0.35">
      <c r="A1822" s="60">
        <v>40</v>
      </c>
      <c r="B1822" s="60" t="s">
        <v>117</v>
      </c>
      <c r="C1822" s="68">
        <v>91.052599999999998</v>
      </c>
      <c r="D1822" s="58" t="s">
        <v>65</v>
      </c>
      <c r="E1822" s="60" t="s">
        <v>59</v>
      </c>
      <c r="F1822" s="60" t="s">
        <v>118</v>
      </c>
      <c r="G1822" s="60">
        <v>-92.34</v>
      </c>
      <c r="H1822" s="60"/>
      <c r="I1822" s="60" t="str">
        <f t="shared" si="114"/>
        <v/>
      </c>
      <c r="J1822" s="60" t="str">
        <f>IF(OR(I1822="",I1823="",I1824=""),"",(AVERAGEIF(A1822:A$10000,A1822,I1822:I$10000)))</f>
        <v/>
      </c>
      <c r="K1822" s="60"/>
      <c r="L1822" s="60" t="str">
        <f>IF(O1822="","",A1822)</f>
        <v/>
      </c>
      <c r="M1822" s="60" t="str">
        <f>IF(O1822="","",(VLOOKUP(A1822,A1822:E8806,5,FALSE)))</f>
        <v/>
      </c>
      <c r="N1822" s="60" t="str">
        <f t="shared" si="115"/>
        <v/>
      </c>
      <c r="O1822" s="60" t="str">
        <f t="shared" si="117"/>
        <v/>
      </c>
      <c r="P1822" s="103">
        <f t="shared" si="116"/>
        <v>25.080000000002656</v>
      </c>
      <c r="Q1822" s="58"/>
      <c r="R1822" s="58"/>
      <c r="S1822" s="102"/>
    </row>
    <row r="1823" spans="1:19" ht="12.5" customHeight="1" x14ac:dyDescent="0.35">
      <c r="A1823" s="2">
        <v>40</v>
      </c>
      <c r="B1823" s="2" t="s">
        <v>117</v>
      </c>
      <c r="C1823" s="67">
        <v>91.074569999999994</v>
      </c>
      <c r="D1823" t="s">
        <v>65</v>
      </c>
      <c r="E1823" s="2" t="s">
        <v>59</v>
      </c>
      <c r="F1823" s="2" t="s">
        <v>118</v>
      </c>
      <c r="G1823" s="2">
        <v>-73.7</v>
      </c>
      <c r="I1823" s="60">
        <f t="shared" si="114"/>
        <v>-73.7</v>
      </c>
      <c r="J1823" s="60" t="str">
        <f>IF(OR(I1823="",I1824="",I1825=""),"",(AVERAGEIF(A1823:A$10000,A1823,I1823:I$10000)))</f>
        <v/>
      </c>
      <c r="K1823" s="60"/>
      <c r="L1823" s="55" t="str">
        <f>IF(O1823="","",A1823)</f>
        <v/>
      </c>
      <c r="M1823" s="60" t="str">
        <f>IF(O1823="","",(VLOOKUP(A1823,A1823:E8807,5,FALSE)))</f>
        <v/>
      </c>
      <c r="N1823" s="55" t="str">
        <f t="shared" si="115"/>
        <v/>
      </c>
      <c r="O1823" s="55" t="str">
        <f t="shared" si="117"/>
        <v/>
      </c>
      <c r="P1823" s="104">
        <f t="shared" si="116"/>
        <v>21.969999999996048</v>
      </c>
      <c r="Q1823" s="58"/>
      <c r="R1823" s="58"/>
      <c r="S1823" s="102"/>
    </row>
    <row r="1824" spans="1:19" ht="12.5" customHeight="1" x14ac:dyDescent="0.35">
      <c r="A1824" s="60">
        <v>40</v>
      </c>
      <c r="B1824" s="60" t="s">
        <v>117</v>
      </c>
      <c r="C1824" s="68">
        <v>91.095920000000007</v>
      </c>
      <c r="D1824" s="58" t="s">
        <v>65</v>
      </c>
      <c r="E1824" s="60" t="s">
        <v>59</v>
      </c>
      <c r="F1824" s="60" t="s">
        <v>118</v>
      </c>
      <c r="G1824" s="60">
        <v>-69.430000000000007</v>
      </c>
      <c r="H1824" s="60"/>
      <c r="I1824" s="60">
        <f t="shared" si="114"/>
        <v>-69.430000000000007</v>
      </c>
      <c r="J1824" s="60" t="str">
        <f>IF(OR(I1824="",I1825="",I1826=""),"",(AVERAGEIF(A1824:A$10000,A1824,I1824:I$10000)))</f>
        <v/>
      </c>
      <c r="K1824" s="60"/>
      <c r="L1824" s="60" t="str">
        <f>IF(O1824="","",A1824)</f>
        <v/>
      </c>
      <c r="M1824" s="60" t="str">
        <f>IF(O1824="","",(VLOOKUP(A1824,A1824:E8808,5,FALSE)))</f>
        <v/>
      </c>
      <c r="N1824" s="60" t="str">
        <f t="shared" si="115"/>
        <v/>
      </c>
      <c r="O1824" s="60" t="str">
        <f t="shared" si="117"/>
        <v/>
      </c>
      <c r="P1824" s="103">
        <f t="shared" si="116"/>
        <v>21.350000000012415</v>
      </c>
      <c r="Q1824" s="58"/>
      <c r="R1824" s="58"/>
      <c r="S1824" s="102"/>
    </row>
    <row r="1825" spans="1:19" ht="12.5" customHeight="1" x14ac:dyDescent="0.35">
      <c r="A1825" s="2">
        <v>40</v>
      </c>
      <c r="B1825" s="2" t="s">
        <v>117</v>
      </c>
      <c r="C1825" s="67">
        <v>91.116</v>
      </c>
      <c r="D1825" t="s">
        <v>65</v>
      </c>
      <c r="E1825" s="2" t="s">
        <v>59</v>
      </c>
      <c r="F1825" s="2" t="s">
        <v>118</v>
      </c>
      <c r="G1825" s="2">
        <v>-82.12</v>
      </c>
      <c r="I1825" s="60" t="str">
        <f t="shared" si="114"/>
        <v/>
      </c>
      <c r="J1825" s="60" t="str">
        <f>IF(OR(I1825="",I1826="",I1827=""),"",(AVERAGEIF(A1825:A$10000,A1825,I1825:I$10000)))</f>
        <v/>
      </c>
      <c r="K1825" s="60"/>
      <c r="L1825" s="55" t="str">
        <f>IF(O1825="","",A1825)</f>
        <v/>
      </c>
      <c r="M1825" s="60" t="str">
        <f>IF(O1825="","",(VLOOKUP(A1825,A1825:E8809,5,FALSE)))</f>
        <v/>
      </c>
      <c r="N1825" s="55" t="str">
        <f t="shared" si="115"/>
        <v/>
      </c>
      <c r="O1825" s="55" t="str">
        <f t="shared" si="117"/>
        <v/>
      </c>
      <c r="P1825" s="104">
        <f t="shared" si="116"/>
        <v>20.079999999992992</v>
      </c>
      <c r="Q1825" s="58"/>
      <c r="R1825" s="58"/>
      <c r="S1825" s="102"/>
    </row>
    <row r="1826" spans="1:19" ht="12.5" customHeight="1" x14ac:dyDescent="0.35">
      <c r="A1826" s="60">
        <v>40</v>
      </c>
      <c r="B1826" s="60" t="s">
        <v>117</v>
      </c>
      <c r="C1826" s="68">
        <v>91.136859999999999</v>
      </c>
      <c r="D1826" s="58" t="s">
        <v>65</v>
      </c>
      <c r="E1826" s="60" t="s">
        <v>59</v>
      </c>
      <c r="F1826" s="60" t="s">
        <v>118</v>
      </c>
      <c r="G1826" s="60">
        <v>-76.36</v>
      </c>
      <c r="H1826" s="60"/>
      <c r="I1826" s="60" t="str">
        <f t="shared" si="114"/>
        <v/>
      </c>
      <c r="J1826" s="60" t="str">
        <f>IF(OR(I1826="",I1827="",I1828=""),"",(AVERAGEIF(A1826:A$10000,A1826,I1826:I$10000)))</f>
        <v/>
      </c>
      <c r="K1826" s="60"/>
      <c r="L1826" s="60" t="str">
        <f>IF(O1826="","",A1826)</f>
        <v/>
      </c>
      <c r="M1826" s="60" t="str">
        <f>IF(O1826="","",(VLOOKUP(A1826,A1826:E8810,5,FALSE)))</f>
        <v/>
      </c>
      <c r="N1826" s="60" t="str">
        <f t="shared" si="115"/>
        <v/>
      </c>
      <c r="O1826" s="60" t="str">
        <f t="shared" si="117"/>
        <v/>
      </c>
      <c r="P1826" s="103">
        <f t="shared" si="116"/>
        <v>20.85999999999899</v>
      </c>
      <c r="Q1826" s="58"/>
      <c r="R1826" s="58"/>
      <c r="S1826" s="102"/>
    </row>
    <row r="1827" spans="1:19" ht="12.5" customHeight="1" x14ac:dyDescent="0.35">
      <c r="A1827" s="2">
        <v>40</v>
      </c>
      <c r="B1827" s="2" t="s">
        <v>117</v>
      </c>
      <c r="C1827" s="67">
        <v>91.157349999999994</v>
      </c>
      <c r="D1827" t="s">
        <v>65</v>
      </c>
      <c r="E1827" s="2" t="s">
        <v>59</v>
      </c>
      <c r="F1827" s="2" t="s">
        <v>118</v>
      </c>
      <c r="G1827" s="2">
        <v>-85.63</v>
      </c>
      <c r="I1827" s="60" t="str">
        <f t="shared" si="114"/>
        <v/>
      </c>
      <c r="J1827" s="60" t="str">
        <f>IF(OR(I1827="",I1828="",I1829=""),"",(AVERAGEIF(A1827:A$10000,A1827,I1827:I$10000)))</f>
        <v/>
      </c>
      <c r="K1827" s="60"/>
      <c r="L1827" s="55" t="str">
        <f>IF(O1827="","",A1827)</f>
        <v/>
      </c>
      <c r="M1827" s="60" t="str">
        <f>IF(O1827="","",(VLOOKUP(A1827,A1827:E8811,5,FALSE)))</f>
        <v/>
      </c>
      <c r="N1827" s="55" t="str">
        <f t="shared" si="115"/>
        <v/>
      </c>
      <c r="O1827" s="55" t="str">
        <f t="shared" si="117"/>
        <v/>
      </c>
      <c r="P1827" s="104">
        <f t="shared" si="116"/>
        <v>20.489999999995234</v>
      </c>
      <c r="Q1827" s="58"/>
      <c r="R1827" s="58"/>
      <c r="S1827" s="102"/>
    </row>
    <row r="1828" spans="1:19" ht="12.5" customHeight="1" x14ac:dyDescent="0.35">
      <c r="A1828" s="60">
        <v>40</v>
      </c>
      <c r="B1828" s="60" t="s">
        <v>117</v>
      </c>
      <c r="C1828" s="68">
        <v>91.17989</v>
      </c>
      <c r="D1828" s="58" t="s">
        <v>65</v>
      </c>
      <c r="E1828" s="60" t="s">
        <v>59</v>
      </c>
      <c r="F1828" s="60" t="s">
        <v>118</v>
      </c>
      <c r="G1828" s="60">
        <v>-94.4</v>
      </c>
      <c r="H1828" s="60"/>
      <c r="I1828" s="60" t="str">
        <f t="shared" si="114"/>
        <v/>
      </c>
      <c r="J1828" s="60" t="str">
        <f>IF(OR(I1828="",I1829="",I1830=""),"",(AVERAGEIF(A1828:A$10000,A1828,I1828:I$10000)))</f>
        <v/>
      </c>
      <c r="K1828" s="60"/>
      <c r="L1828" s="60" t="str">
        <f>IF(O1828="","",A1828)</f>
        <v/>
      </c>
      <c r="M1828" s="60" t="str">
        <f>IF(O1828="","",(VLOOKUP(A1828,A1828:E8812,5,FALSE)))</f>
        <v/>
      </c>
      <c r="N1828" s="60" t="str">
        <f t="shared" si="115"/>
        <v/>
      </c>
      <c r="O1828" s="60" t="str">
        <f t="shared" si="117"/>
        <v/>
      </c>
      <c r="P1828" s="103">
        <f t="shared" si="116"/>
        <v>22.540000000006444</v>
      </c>
      <c r="Q1828" s="58"/>
      <c r="R1828" s="58"/>
      <c r="S1828" s="102"/>
    </row>
    <row r="1829" spans="1:19" ht="12.5" customHeight="1" x14ac:dyDescent="0.35">
      <c r="A1829" s="2">
        <v>40</v>
      </c>
      <c r="B1829" s="2" t="s">
        <v>117</v>
      </c>
      <c r="C1829" s="67">
        <v>91.204449999999994</v>
      </c>
      <c r="D1829" t="s">
        <v>65</v>
      </c>
      <c r="E1829" s="2" t="s">
        <v>59</v>
      </c>
      <c r="F1829" s="2" t="s">
        <v>118</v>
      </c>
      <c r="G1829" s="60">
        <v>-94.4</v>
      </c>
      <c r="I1829" s="60" t="str">
        <f t="shared" si="114"/>
        <v/>
      </c>
      <c r="J1829" s="60" t="str">
        <f>IF(OR(I1829="",I1830="",I1831=""),"",(AVERAGEIF(A1829:A$10000,A1829,I1829:I$10000)))</f>
        <v/>
      </c>
      <c r="K1829" s="60"/>
      <c r="L1829" s="55" t="str">
        <f>IF(O1829="","",A1829)</f>
        <v/>
      </c>
      <c r="M1829" s="60" t="str">
        <f>IF(O1829="","",(VLOOKUP(A1829,A1829:E8813,5,FALSE)))</f>
        <v/>
      </c>
      <c r="N1829" s="55" t="str">
        <f t="shared" si="115"/>
        <v/>
      </c>
      <c r="O1829" s="55" t="str">
        <f t="shared" si="117"/>
        <v/>
      </c>
      <c r="P1829" s="104">
        <f t="shared" si="116"/>
        <v>24.55999999999392</v>
      </c>
      <c r="Q1829" s="58"/>
      <c r="R1829" s="58"/>
      <c r="S1829" s="102"/>
    </row>
    <row r="1830" spans="1:19" ht="12.5" customHeight="1" x14ac:dyDescent="0.35">
      <c r="A1830" s="60">
        <v>40</v>
      </c>
      <c r="B1830" s="60" t="s">
        <v>117</v>
      </c>
      <c r="C1830" s="68">
        <v>91.222819999999999</v>
      </c>
      <c r="D1830" s="58" t="s">
        <v>65</v>
      </c>
      <c r="E1830" s="60" t="s">
        <v>59</v>
      </c>
      <c r="F1830" s="60" t="s">
        <v>118</v>
      </c>
      <c r="G1830" s="60">
        <v>-72.66</v>
      </c>
      <c r="H1830" s="60"/>
      <c r="I1830" s="60">
        <f t="shared" si="114"/>
        <v>-72.66</v>
      </c>
      <c r="J1830" s="60" t="str">
        <f>IF(OR(I1830="",I1831="",I1832=""),"",(AVERAGEIF(A1830:A$10000,A1830,I1830:I$10000)))</f>
        <v/>
      </c>
      <c r="K1830" s="60"/>
      <c r="L1830" s="60" t="str">
        <f>IF(O1830="","",A1830)</f>
        <v/>
      </c>
      <c r="M1830" s="60" t="str">
        <f>IF(O1830="","",(VLOOKUP(A1830,A1830:E8814,5,FALSE)))</f>
        <v/>
      </c>
      <c r="N1830" s="60" t="str">
        <f t="shared" si="115"/>
        <v/>
      </c>
      <c r="O1830" s="60" t="str">
        <f t="shared" si="117"/>
        <v/>
      </c>
      <c r="P1830" s="103">
        <f t="shared" si="116"/>
        <v>18.370000000004438</v>
      </c>
      <c r="Q1830" s="58"/>
      <c r="R1830" s="58"/>
      <c r="S1830" s="102"/>
    </row>
    <row r="1831" spans="1:19" ht="12.5" customHeight="1" x14ac:dyDescent="0.35">
      <c r="A1831" s="2">
        <v>40</v>
      </c>
      <c r="B1831" s="2" t="s">
        <v>117</v>
      </c>
      <c r="C1831" s="67">
        <v>91.24091</v>
      </c>
      <c r="D1831" t="s">
        <v>65</v>
      </c>
      <c r="E1831" s="2" t="s">
        <v>59</v>
      </c>
      <c r="F1831" s="2" t="s">
        <v>118</v>
      </c>
      <c r="G1831" s="2">
        <v>-71.709999999999994</v>
      </c>
      <c r="I1831" s="60">
        <f t="shared" si="114"/>
        <v>-71.709999999999994</v>
      </c>
      <c r="J1831" s="60" t="str">
        <f>IF(OR(I1831="",I1832="",I1833=""),"",(AVERAGEIF(A1831:A$10000,A1831,I1831:I$10000)))</f>
        <v/>
      </c>
      <c r="K1831" s="60"/>
      <c r="L1831" s="55" t="str">
        <f>IF(O1831="","",A1831)</f>
        <v/>
      </c>
      <c r="M1831" s="60" t="str">
        <f>IF(O1831="","",(VLOOKUP(A1831,A1831:E8815,5,FALSE)))</f>
        <v/>
      </c>
      <c r="N1831" s="55" t="str">
        <f t="shared" si="115"/>
        <v/>
      </c>
      <c r="O1831" s="55" t="str">
        <f t="shared" si="117"/>
        <v/>
      </c>
      <c r="P1831" s="104">
        <f t="shared" si="116"/>
        <v>18.090000000000828</v>
      </c>
      <c r="Q1831" s="58"/>
      <c r="R1831" s="58"/>
      <c r="S1831" s="102"/>
    </row>
    <row r="1832" spans="1:19" ht="12.5" customHeight="1" x14ac:dyDescent="0.35">
      <c r="A1832" s="60">
        <v>40</v>
      </c>
      <c r="B1832" s="60" t="s">
        <v>117</v>
      </c>
      <c r="C1832" s="68">
        <v>91.262739999999994</v>
      </c>
      <c r="D1832" s="58" t="s">
        <v>65</v>
      </c>
      <c r="E1832" s="60" t="s">
        <v>59</v>
      </c>
      <c r="F1832" s="60" t="s">
        <v>118</v>
      </c>
      <c r="G1832" s="60">
        <v>-77.56</v>
      </c>
      <c r="H1832" s="60"/>
      <c r="I1832" s="60" t="str">
        <f t="shared" si="114"/>
        <v/>
      </c>
      <c r="J1832" s="60" t="str">
        <f>IF(OR(I1832="",I1833="",I1834=""),"",(AVERAGEIF(A1832:A$10000,A1832,I1832:I$10000)))</f>
        <v/>
      </c>
      <c r="K1832" s="60"/>
      <c r="L1832" s="60" t="str">
        <f>IF(O1832="","",A1832)</f>
        <v/>
      </c>
      <c r="M1832" s="60" t="str">
        <f>IF(O1832="","",(VLOOKUP(A1832,A1832:E8816,5,FALSE)))</f>
        <v/>
      </c>
      <c r="N1832" s="60" t="str">
        <f t="shared" si="115"/>
        <v/>
      </c>
      <c r="O1832" s="60" t="str">
        <f t="shared" si="117"/>
        <v/>
      </c>
      <c r="P1832" s="103">
        <f t="shared" si="116"/>
        <v>21.829999999994243</v>
      </c>
      <c r="Q1832" s="58"/>
      <c r="R1832" s="58"/>
      <c r="S1832" s="102"/>
    </row>
    <row r="1833" spans="1:19" ht="12.5" customHeight="1" x14ac:dyDescent="0.35">
      <c r="A1833" s="2">
        <v>40</v>
      </c>
      <c r="B1833" s="2" t="s">
        <v>117</v>
      </c>
      <c r="C1833" s="67">
        <v>91.291309999999996</v>
      </c>
      <c r="D1833" t="s">
        <v>65</v>
      </c>
      <c r="E1833" s="2" t="s">
        <v>59</v>
      </c>
      <c r="F1833" s="2" t="s">
        <v>118</v>
      </c>
      <c r="G1833" s="2">
        <v>-79.98</v>
      </c>
      <c r="I1833" s="60" t="str">
        <f t="shared" si="114"/>
        <v/>
      </c>
      <c r="J1833" s="60" t="str">
        <f>IF(OR(I1833="",I1834="",I1835=""),"",(AVERAGEIF(A1833:A$10000,A1833,I1833:I$10000)))</f>
        <v/>
      </c>
      <c r="K1833" s="60"/>
      <c r="L1833" s="55" t="str">
        <f>IF(O1833="","",A1833)</f>
        <v/>
      </c>
      <c r="M1833" s="60" t="str">
        <f>IF(O1833="","",(VLOOKUP(A1833,A1833:E8817,5,FALSE)))</f>
        <v/>
      </c>
      <c r="N1833" s="55" t="str">
        <f t="shared" si="115"/>
        <v/>
      </c>
      <c r="O1833" s="55" t="str">
        <f t="shared" si="117"/>
        <v/>
      </c>
      <c r="P1833" s="104">
        <f t="shared" si="116"/>
        <v>28.570000000001983</v>
      </c>
      <c r="Q1833" s="58"/>
      <c r="R1833" s="58"/>
      <c r="S1833" s="102"/>
    </row>
    <row r="1834" spans="1:19" ht="12.5" customHeight="1" x14ac:dyDescent="0.35">
      <c r="A1834" s="60">
        <v>40</v>
      </c>
      <c r="B1834" s="60" t="s">
        <v>117</v>
      </c>
      <c r="C1834" s="68">
        <v>91.312809999999999</v>
      </c>
      <c r="D1834" s="58" t="s">
        <v>65</v>
      </c>
      <c r="E1834" s="60" t="s">
        <v>59</v>
      </c>
      <c r="F1834" s="60" t="s">
        <v>118</v>
      </c>
      <c r="G1834" s="60">
        <v>-56.48</v>
      </c>
      <c r="H1834" s="60"/>
      <c r="I1834" s="60">
        <f t="shared" si="114"/>
        <v>-56.48</v>
      </c>
      <c r="J1834" s="60">
        <f>IF(OR(I1834="",I1835="",I1836=""),"",(AVERAGEIF(A1834:A$10000,A1834,I1834:I$10000)))</f>
        <v>-10.028452380952379</v>
      </c>
      <c r="K1834" s="60"/>
      <c r="L1834" s="60">
        <f>IF(O1834="","",A1834)</f>
        <v>40</v>
      </c>
      <c r="M1834" s="60" t="str">
        <f>IF(O1834="","",(VLOOKUP(A1834,A1834:E8818,5,FALSE)))</f>
        <v>TaskC</v>
      </c>
      <c r="N1834" s="60">
        <f t="shared" si="115"/>
        <v>-56.48</v>
      </c>
      <c r="O1834" s="60">
        <f t="shared" si="117"/>
        <v>91.312809999999999</v>
      </c>
      <c r="P1834" s="103">
        <f t="shared" si="116"/>
        <v>21.500000000003183</v>
      </c>
      <c r="Q1834" s="58"/>
      <c r="R1834" s="58"/>
      <c r="S1834" s="102"/>
    </row>
    <row r="1835" spans="1:19" ht="12.5" customHeight="1" x14ac:dyDescent="0.35">
      <c r="A1835" s="2">
        <v>40</v>
      </c>
      <c r="B1835" s="2" t="s">
        <v>117</v>
      </c>
      <c r="C1835" s="67">
        <v>91.338430000000002</v>
      </c>
      <c r="D1835" t="s">
        <v>65</v>
      </c>
      <c r="E1835" s="2" t="s">
        <v>59</v>
      </c>
      <c r="F1835" s="2" t="s">
        <v>118</v>
      </c>
      <c r="G1835" s="2">
        <v>-43.55</v>
      </c>
      <c r="I1835" s="60">
        <f t="shared" si="114"/>
        <v>-43.55</v>
      </c>
      <c r="J1835" s="60">
        <f>IF(OR(I1835="",I1836="",I1837=""),"",(AVERAGEIF(A1835:A$10000,A1835,I1835:I$10000)))</f>
        <v>-9.4687951807228927</v>
      </c>
      <c r="K1835" s="60"/>
      <c r="L1835" s="55" t="str">
        <f>IF(O1835="","",A1835)</f>
        <v/>
      </c>
      <c r="M1835" s="60" t="str">
        <f>IF(O1835="","",(VLOOKUP(A1835,A1835:E8819,5,FALSE)))</f>
        <v/>
      </c>
      <c r="N1835" s="55" t="str">
        <f t="shared" si="115"/>
        <v/>
      </c>
      <c r="O1835" s="55" t="str">
        <f t="shared" si="117"/>
        <v/>
      </c>
      <c r="P1835" s="104">
        <f t="shared" si="116"/>
        <v>25.620000000003529</v>
      </c>
      <c r="Q1835" s="58"/>
      <c r="R1835" s="58"/>
      <c r="S1835" s="102"/>
    </row>
    <row r="1836" spans="1:19" ht="12.5" customHeight="1" x14ac:dyDescent="0.35">
      <c r="A1836" s="60">
        <v>40</v>
      </c>
      <c r="B1836" s="60" t="s">
        <v>117</v>
      </c>
      <c r="C1836" s="68">
        <v>91.363010000000003</v>
      </c>
      <c r="D1836" s="58" t="s">
        <v>65</v>
      </c>
      <c r="E1836" s="60" t="s">
        <v>59</v>
      </c>
      <c r="F1836" s="60" t="s">
        <v>118</v>
      </c>
      <c r="G1836" s="60">
        <v>-51.13</v>
      </c>
      <c r="H1836" s="60"/>
      <c r="I1836" s="60">
        <f t="shared" si="114"/>
        <v>-51.13</v>
      </c>
      <c r="J1836" s="60">
        <f>IF(OR(I1836="",I1837="",I1838=""),"",(AVERAGEIF(A1836:A$10000,A1836,I1836:I$10000)))</f>
        <v>-9.0531707317073185</v>
      </c>
      <c r="K1836" s="60"/>
      <c r="L1836" s="60" t="str">
        <f>IF(O1836="","",A1836)</f>
        <v/>
      </c>
      <c r="M1836" s="60" t="str">
        <f>IF(O1836="","",(VLOOKUP(A1836,A1836:E8820,5,FALSE)))</f>
        <v/>
      </c>
      <c r="N1836" s="60" t="str">
        <f t="shared" si="115"/>
        <v/>
      </c>
      <c r="O1836" s="60" t="str">
        <f t="shared" si="117"/>
        <v/>
      </c>
      <c r="P1836" s="103">
        <f t="shared" si="116"/>
        <v>24.580000000000268</v>
      </c>
      <c r="Q1836" s="58"/>
      <c r="R1836" s="58"/>
      <c r="S1836" s="102"/>
    </row>
    <row r="1837" spans="1:19" ht="12.5" customHeight="1" x14ac:dyDescent="0.35">
      <c r="A1837" s="2">
        <v>40</v>
      </c>
      <c r="B1837" s="2" t="s">
        <v>117</v>
      </c>
      <c r="C1837" s="67">
        <v>91.387010000000004</v>
      </c>
      <c r="D1837" t="s">
        <v>65</v>
      </c>
      <c r="E1837" s="2" t="s">
        <v>59</v>
      </c>
      <c r="F1837" s="2" t="s">
        <v>118</v>
      </c>
      <c r="G1837" s="2">
        <v>-59.11</v>
      </c>
      <c r="I1837" s="60">
        <f t="shared" si="114"/>
        <v>-59.11</v>
      </c>
      <c r="J1837" s="60">
        <f>IF(OR(I1837="",I1838="",I1839=""),"",(AVERAGEIF(A1837:A$10000,A1837,I1837:I$10000)))</f>
        <v>-8.5337037037037042</v>
      </c>
      <c r="K1837" s="60"/>
      <c r="L1837" s="55" t="str">
        <f>IF(O1837="","",A1837)</f>
        <v/>
      </c>
      <c r="M1837" s="60" t="str">
        <f>IF(O1837="","",(VLOOKUP(A1837,A1837:E8821,5,FALSE)))</f>
        <v/>
      </c>
      <c r="N1837" s="55" t="str">
        <f t="shared" si="115"/>
        <v/>
      </c>
      <c r="O1837" s="55" t="str">
        <f t="shared" si="117"/>
        <v/>
      </c>
      <c r="P1837" s="104">
        <f t="shared" si="116"/>
        <v>24.000000000000909</v>
      </c>
      <c r="Q1837" s="58"/>
      <c r="R1837" s="58"/>
      <c r="S1837" s="102"/>
    </row>
    <row r="1838" spans="1:19" ht="12.5" customHeight="1" x14ac:dyDescent="0.35">
      <c r="A1838" s="60">
        <v>40</v>
      </c>
      <c r="B1838" s="60" t="s">
        <v>117</v>
      </c>
      <c r="C1838" s="68">
        <v>91.412059999999997</v>
      </c>
      <c r="D1838" s="58" t="s">
        <v>65</v>
      </c>
      <c r="E1838" s="60" t="s">
        <v>59</v>
      </c>
      <c r="F1838" s="60" t="s">
        <v>118</v>
      </c>
      <c r="G1838" s="60">
        <v>-53.21</v>
      </c>
      <c r="H1838" s="60"/>
      <c r="I1838" s="60">
        <f t="shared" si="114"/>
        <v>-53.21</v>
      </c>
      <c r="J1838" s="60">
        <f>IF(OR(I1838="",I1839="",I1840=""),"",(AVERAGEIF(A1838:A$10000,A1838,I1838:I$10000)))</f>
        <v>-7.9015000000000004</v>
      </c>
      <c r="K1838" s="60"/>
      <c r="L1838" s="60" t="str">
        <f>IF(O1838="","",A1838)</f>
        <v/>
      </c>
      <c r="M1838" s="60" t="str">
        <f>IF(O1838="","",(VLOOKUP(A1838,A1838:E8822,5,FALSE)))</f>
        <v/>
      </c>
      <c r="N1838" s="60" t="str">
        <f t="shared" si="115"/>
        <v/>
      </c>
      <c r="O1838" s="60" t="str">
        <f t="shared" si="117"/>
        <v/>
      </c>
      <c r="P1838" s="103">
        <f t="shared" si="116"/>
        <v>25.049999999993133</v>
      </c>
      <c r="Q1838" s="58"/>
      <c r="R1838" s="58"/>
      <c r="S1838" s="102"/>
    </row>
    <row r="1839" spans="1:19" ht="12.5" customHeight="1" x14ac:dyDescent="0.35">
      <c r="A1839" s="2">
        <v>40</v>
      </c>
      <c r="B1839" s="2" t="s">
        <v>117</v>
      </c>
      <c r="C1839" s="67">
        <v>91.432760000000002</v>
      </c>
      <c r="D1839" t="s">
        <v>65</v>
      </c>
      <c r="E1839" s="2" t="s">
        <v>59</v>
      </c>
      <c r="F1839" s="2" t="s">
        <v>118</v>
      </c>
      <c r="G1839" s="2">
        <v>-51.68</v>
      </c>
      <c r="I1839" s="60">
        <f t="shared" si="114"/>
        <v>-51.68</v>
      </c>
      <c r="J1839" s="60">
        <f>IF(OR(I1839="",I1840="",I1841=""),"",(AVERAGEIF(A1839:A$10000,A1839,I1839:I$10000)))</f>
        <v>-7.3279746835443049</v>
      </c>
      <c r="K1839" s="60"/>
      <c r="L1839" s="55" t="str">
        <f>IF(O1839="","",A1839)</f>
        <v/>
      </c>
      <c r="M1839" s="60" t="str">
        <f>IF(O1839="","",(VLOOKUP(A1839,A1839:E8823,5,FALSE)))</f>
        <v/>
      </c>
      <c r="N1839" s="55" t="str">
        <f t="shared" si="115"/>
        <v/>
      </c>
      <c r="O1839" s="55" t="str">
        <f t="shared" si="117"/>
        <v/>
      </c>
      <c r="P1839" s="104">
        <f t="shared" si="116"/>
        <v>20.700000000005048</v>
      </c>
      <c r="Q1839" s="58"/>
      <c r="R1839" s="58"/>
      <c r="S1839" s="102"/>
    </row>
    <row r="1840" spans="1:19" ht="12.5" customHeight="1" x14ac:dyDescent="0.35">
      <c r="A1840" s="60">
        <v>40</v>
      </c>
      <c r="B1840" s="60" t="s">
        <v>117</v>
      </c>
      <c r="C1840" s="68">
        <v>91.451909999999998</v>
      </c>
      <c r="D1840" s="58" t="s">
        <v>65</v>
      </c>
      <c r="E1840" s="60" t="s">
        <v>59</v>
      </c>
      <c r="F1840" s="60" t="s">
        <v>118</v>
      </c>
      <c r="G1840" s="60">
        <v>-61.45</v>
      </c>
      <c r="H1840" s="60"/>
      <c r="I1840" s="60">
        <f t="shared" si="114"/>
        <v>-61.45</v>
      </c>
      <c r="J1840" s="60">
        <f>IF(OR(I1840="",I1841="",I1842=""),"",(AVERAGEIF(A1840:A$10000,A1840,I1840:I$10000)))</f>
        <v>-6.7593589743589746</v>
      </c>
      <c r="K1840" s="60"/>
      <c r="L1840" s="60" t="str">
        <f>IF(O1840="","",A1840)</f>
        <v/>
      </c>
      <c r="M1840" s="60" t="str">
        <f>IF(O1840="","",(VLOOKUP(A1840,A1840:E8824,5,FALSE)))</f>
        <v/>
      </c>
      <c r="N1840" s="60" t="str">
        <f t="shared" si="115"/>
        <v/>
      </c>
      <c r="O1840" s="60" t="str">
        <f t="shared" si="117"/>
        <v/>
      </c>
      <c r="P1840" s="103">
        <f t="shared" si="116"/>
        <v>19.149999999996226</v>
      </c>
      <c r="Q1840" s="58"/>
      <c r="R1840" s="58"/>
      <c r="S1840" s="102"/>
    </row>
    <row r="1841" spans="1:19" ht="12.5" customHeight="1" x14ac:dyDescent="0.35">
      <c r="A1841" s="2">
        <v>40</v>
      </c>
      <c r="B1841" s="2" t="s">
        <v>117</v>
      </c>
      <c r="C1841" s="67">
        <v>91.470020000000005</v>
      </c>
      <c r="D1841" t="s">
        <v>65</v>
      </c>
      <c r="E1841" s="2" t="s">
        <v>59</v>
      </c>
      <c r="F1841" s="2" t="s">
        <v>118</v>
      </c>
      <c r="G1841" s="2">
        <v>-60.62</v>
      </c>
      <c r="I1841" s="60">
        <f t="shared" si="114"/>
        <v>-60.62</v>
      </c>
      <c r="J1841" s="60">
        <f>IF(OR(I1841="",I1842="",I1843=""),"",(AVERAGEIF(A1841:A$10000,A1841,I1841:I$10000)))</f>
        <v>-6.0490909090909097</v>
      </c>
      <c r="K1841" s="60"/>
      <c r="L1841" s="55" t="str">
        <f>IF(O1841="","",A1841)</f>
        <v/>
      </c>
      <c r="M1841" s="60" t="str">
        <f>IF(O1841="","",(VLOOKUP(A1841,A1841:E8825,5,FALSE)))</f>
        <v/>
      </c>
      <c r="N1841" s="55" t="str">
        <f t="shared" si="115"/>
        <v/>
      </c>
      <c r="O1841" s="55" t="str">
        <f t="shared" si="117"/>
        <v/>
      </c>
      <c r="P1841" s="104">
        <f t="shared" si="116"/>
        <v>18.110000000007176</v>
      </c>
      <c r="Q1841" s="58"/>
      <c r="R1841" s="58"/>
      <c r="S1841" s="102"/>
    </row>
    <row r="1842" spans="1:19" ht="12.5" customHeight="1" x14ac:dyDescent="0.35">
      <c r="A1842" s="60">
        <v>40</v>
      </c>
      <c r="B1842" s="60" t="s">
        <v>117</v>
      </c>
      <c r="C1842" s="68">
        <v>91.487889999999993</v>
      </c>
      <c r="D1842" s="58" t="s">
        <v>65</v>
      </c>
      <c r="E1842" s="60" t="s">
        <v>59</v>
      </c>
      <c r="F1842" s="60" t="s">
        <v>118</v>
      </c>
      <c r="G1842" s="60">
        <v>-59.36</v>
      </c>
      <c r="H1842" s="60"/>
      <c r="I1842" s="60">
        <f t="shared" si="114"/>
        <v>-59.36</v>
      </c>
      <c r="J1842" s="60">
        <f>IF(OR(I1842="",I1843="",I1844=""),"",(AVERAGEIF(A1842:A$10000,A1842,I1842:I$10000)))</f>
        <v>-5.3310526315789479</v>
      </c>
      <c r="K1842" s="60"/>
      <c r="L1842" s="60" t="str">
        <f>IF(O1842="","",A1842)</f>
        <v/>
      </c>
      <c r="M1842" s="60" t="str">
        <f>IF(O1842="","",(VLOOKUP(A1842,A1842:E8826,5,FALSE)))</f>
        <v/>
      </c>
      <c r="N1842" s="60" t="str">
        <f t="shared" si="115"/>
        <v/>
      </c>
      <c r="O1842" s="60" t="str">
        <f t="shared" si="117"/>
        <v/>
      </c>
      <c r="P1842" s="103">
        <f t="shared" si="116"/>
        <v>17.86999999998784</v>
      </c>
      <c r="Q1842" s="58"/>
      <c r="R1842" s="58"/>
      <c r="S1842" s="102"/>
    </row>
    <row r="1843" spans="1:19" ht="12.5" customHeight="1" x14ac:dyDescent="0.35">
      <c r="A1843" s="2">
        <v>40</v>
      </c>
      <c r="B1843" s="2" t="s">
        <v>117</v>
      </c>
      <c r="C1843" s="67">
        <v>91.504859999999994</v>
      </c>
      <c r="D1843" t="s">
        <v>65</v>
      </c>
      <c r="E1843" s="2" t="s">
        <v>59</v>
      </c>
      <c r="F1843" s="2" t="s">
        <v>118</v>
      </c>
      <c r="G1843" s="2">
        <v>-59.36</v>
      </c>
      <c r="I1843" s="60">
        <f t="shared" si="114"/>
        <v>-59.36</v>
      </c>
      <c r="J1843" s="60">
        <f>IF(OR(I1843="",I1844="",I1845=""),"",(AVERAGEIF(A1843:A$10000,A1843,I1843:I$10000)))</f>
        <v>-4.6106666666666678</v>
      </c>
      <c r="K1843" s="60"/>
      <c r="L1843" s="55" t="str">
        <f>IF(O1843="","",A1843)</f>
        <v/>
      </c>
      <c r="M1843" s="60" t="str">
        <f>IF(O1843="","",(VLOOKUP(A1843,A1843:E8827,5,FALSE)))</f>
        <v/>
      </c>
      <c r="N1843" s="55" t="str">
        <f t="shared" si="115"/>
        <v/>
      </c>
      <c r="O1843" s="55" t="str">
        <f t="shared" si="117"/>
        <v/>
      </c>
      <c r="P1843" s="104">
        <f t="shared" si="116"/>
        <v>16.970000000000596</v>
      </c>
      <c r="Q1843" s="58"/>
      <c r="R1843" s="58"/>
      <c r="S1843" s="102"/>
    </row>
    <row r="1844" spans="1:19" ht="12.5" customHeight="1" x14ac:dyDescent="0.35">
      <c r="A1844" s="60">
        <v>40</v>
      </c>
      <c r="B1844" s="60" t="s">
        <v>117</v>
      </c>
      <c r="C1844" s="68">
        <v>91.521739999999994</v>
      </c>
      <c r="D1844" s="58" t="s">
        <v>65</v>
      </c>
      <c r="E1844" s="60" t="s">
        <v>59</v>
      </c>
      <c r="F1844" s="60" t="s">
        <v>118</v>
      </c>
      <c r="G1844" s="60">
        <v>-51.85</v>
      </c>
      <c r="H1844" s="60"/>
      <c r="I1844" s="60">
        <f t="shared" si="114"/>
        <v>-51.85</v>
      </c>
      <c r="J1844" s="60">
        <f>IF(OR(I1844="",I1845="",I1846=""),"",(AVERAGEIF(A1844:A$10000,A1844,I1844:I$10000)))</f>
        <v>-3.8708108108108115</v>
      </c>
      <c r="K1844" s="60"/>
      <c r="L1844" s="60" t="str">
        <f>IF(O1844="","",A1844)</f>
        <v/>
      </c>
      <c r="M1844" s="60" t="str">
        <f>IF(O1844="","",(VLOOKUP(A1844,A1844:E8828,5,FALSE)))</f>
        <v/>
      </c>
      <c r="N1844" s="60" t="str">
        <f t="shared" si="115"/>
        <v/>
      </c>
      <c r="O1844" s="60" t="str">
        <f t="shared" si="117"/>
        <v/>
      </c>
      <c r="P1844" s="103">
        <f t="shared" si="116"/>
        <v>16.88000000000045</v>
      </c>
      <c r="Q1844" s="58"/>
      <c r="R1844" s="58"/>
      <c r="S1844" s="102"/>
    </row>
    <row r="1845" spans="1:19" ht="12.5" customHeight="1" x14ac:dyDescent="0.35">
      <c r="A1845" s="2">
        <v>40</v>
      </c>
      <c r="B1845" s="2" t="s">
        <v>117</v>
      </c>
      <c r="C1845" s="67">
        <v>91.539760000000001</v>
      </c>
      <c r="D1845" t="s">
        <v>65</v>
      </c>
      <c r="E1845" s="2" t="s">
        <v>59</v>
      </c>
      <c r="F1845" s="2" t="s">
        <v>118</v>
      </c>
      <c r="G1845" s="2">
        <v>-44.95</v>
      </c>
      <c r="I1845" s="60">
        <f t="shared" si="114"/>
        <v>-44.95</v>
      </c>
      <c r="J1845" s="60">
        <f>IF(OR(I1845="",I1846="",I1847=""),"",(AVERAGEIF(A1845:A$10000,A1845,I1845:I$10000)))</f>
        <v>-3.2135616438356167</v>
      </c>
      <c r="K1845" s="60"/>
      <c r="L1845" s="55" t="str">
        <f>IF(O1845="","",A1845)</f>
        <v/>
      </c>
      <c r="M1845" s="60" t="str">
        <f>IF(O1845="","",(VLOOKUP(A1845,A1845:E8829,5,FALSE)))</f>
        <v/>
      </c>
      <c r="N1845" s="55" t="str">
        <f t="shared" si="115"/>
        <v/>
      </c>
      <c r="O1845" s="55" t="str">
        <f t="shared" si="117"/>
        <v/>
      </c>
      <c r="P1845" s="104">
        <f t="shared" si="116"/>
        <v>18.02000000000703</v>
      </c>
      <c r="Q1845" s="58"/>
      <c r="R1845" s="58"/>
      <c r="S1845" s="102"/>
    </row>
    <row r="1846" spans="1:19" ht="12.5" customHeight="1" x14ac:dyDescent="0.35">
      <c r="A1846" s="60">
        <v>40</v>
      </c>
      <c r="B1846" s="60" t="s">
        <v>117</v>
      </c>
      <c r="C1846" s="68">
        <v>91.557329999999993</v>
      </c>
      <c r="D1846" s="58" t="s">
        <v>65</v>
      </c>
      <c r="E1846" s="60" t="s">
        <v>59</v>
      </c>
      <c r="F1846" s="60" t="s">
        <v>118</v>
      </c>
      <c r="G1846" s="60">
        <v>-44.56</v>
      </c>
      <c r="H1846" s="60"/>
      <c r="I1846" s="60">
        <f t="shared" si="114"/>
        <v>-44.56</v>
      </c>
      <c r="J1846" s="60">
        <f>IF(OR(I1846="",I1847="",I1848=""),"",(AVERAGEIF(A1846:A$10000,A1846,I1846:I$10000)))</f>
        <v>-2.6338888888888885</v>
      </c>
      <c r="K1846" s="60"/>
      <c r="L1846" s="60" t="str">
        <f>IF(O1846="","",A1846)</f>
        <v/>
      </c>
      <c r="M1846" s="60" t="str">
        <f>IF(O1846="","",(VLOOKUP(A1846,A1846:E8830,5,FALSE)))</f>
        <v/>
      </c>
      <c r="N1846" s="60" t="str">
        <f t="shared" si="115"/>
        <v/>
      </c>
      <c r="O1846" s="60" t="str">
        <f t="shared" si="117"/>
        <v/>
      </c>
      <c r="P1846" s="103">
        <f t="shared" si="116"/>
        <v>17.569999999992092</v>
      </c>
      <c r="Q1846" s="58"/>
      <c r="R1846" s="58"/>
      <c r="S1846" s="102"/>
    </row>
    <row r="1847" spans="1:19" ht="12.5" customHeight="1" x14ac:dyDescent="0.35">
      <c r="A1847" s="2">
        <v>40</v>
      </c>
      <c r="B1847" s="2" t="s">
        <v>117</v>
      </c>
      <c r="C1847" s="67">
        <v>91.574759999999998</v>
      </c>
      <c r="D1847" t="s">
        <v>65</v>
      </c>
      <c r="E1847" s="2" t="s">
        <v>59</v>
      </c>
      <c r="F1847" s="2" t="s">
        <v>118</v>
      </c>
      <c r="G1847" s="2">
        <v>-53.55</v>
      </c>
      <c r="I1847" s="60">
        <f t="shared" si="114"/>
        <v>-53.55</v>
      </c>
      <c r="J1847" s="60">
        <f>IF(OR(I1847="",I1848="",I1849=""),"",(AVERAGEIF(A1847:A$10000,A1847,I1847:I$10000)))</f>
        <v>-2.0433802816901405</v>
      </c>
      <c r="K1847" s="60"/>
      <c r="L1847" s="55" t="str">
        <f>IF(O1847="","",A1847)</f>
        <v/>
      </c>
      <c r="M1847" s="60" t="str">
        <f>IF(O1847="","",(VLOOKUP(A1847,A1847:E8831,5,FALSE)))</f>
        <v/>
      </c>
      <c r="N1847" s="55" t="str">
        <f t="shared" si="115"/>
        <v/>
      </c>
      <c r="O1847" s="55" t="str">
        <f t="shared" si="117"/>
        <v/>
      </c>
      <c r="P1847" s="104">
        <f t="shared" si="116"/>
        <v>17.430000000004497</v>
      </c>
      <c r="Q1847" s="58"/>
      <c r="R1847" s="58"/>
      <c r="S1847" s="102"/>
    </row>
    <row r="1848" spans="1:19" ht="12.5" customHeight="1" x14ac:dyDescent="0.35">
      <c r="A1848" s="60">
        <v>40</v>
      </c>
      <c r="B1848" s="60" t="s">
        <v>117</v>
      </c>
      <c r="C1848" s="68">
        <v>91.595169999999996</v>
      </c>
      <c r="D1848" s="58" t="s">
        <v>65</v>
      </c>
      <c r="E1848" s="60" t="s">
        <v>59</v>
      </c>
      <c r="F1848" s="60" t="s">
        <v>118</v>
      </c>
      <c r="G1848" s="60">
        <v>-45.42</v>
      </c>
      <c r="H1848" s="60"/>
      <c r="I1848" s="60">
        <f t="shared" si="114"/>
        <v>-45.42</v>
      </c>
      <c r="J1848" s="60" t="str">
        <f>IF(OR(I1848="",I1849="",I1850=""),"",(AVERAGEIF(A1848:A$10000,A1848,I1848:I$10000)))</f>
        <v/>
      </c>
      <c r="K1848" s="60"/>
      <c r="L1848" s="60" t="str">
        <f>IF(O1848="","",A1848)</f>
        <v/>
      </c>
      <c r="M1848" s="60" t="str">
        <f>IF(O1848="","",(VLOOKUP(A1848,A1848:E8832,5,FALSE)))</f>
        <v/>
      </c>
      <c r="N1848" s="60" t="str">
        <f t="shared" si="115"/>
        <v/>
      </c>
      <c r="O1848" s="60" t="str">
        <f t="shared" si="117"/>
        <v/>
      </c>
      <c r="P1848" s="103">
        <f t="shared" si="116"/>
        <v>20.409999999998263</v>
      </c>
      <c r="Q1848" s="58"/>
      <c r="R1848" s="58"/>
      <c r="S1848" s="102"/>
    </row>
    <row r="1849" spans="1:19" ht="12.5" customHeight="1" x14ac:dyDescent="0.35">
      <c r="A1849" s="2">
        <v>40</v>
      </c>
      <c r="B1849" s="2" t="s">
        <v>117</v>
      </c>
      <c r="C1849" s="67">
        <v>91.612399999999994</v>
      </c>
      <c r="D1849" t="s">
        <v>65</v>
      </c>
      <c r="E1849" s="2" t="s">
        <v>59</v>
      </c>
      <c r="F1849" s="2" t="s">
        <v>118</v>
      </c>
      <c r="G1849" s="2">
        <v>-46.11</v>
      </c>
      <c r="I1849" s="60">
        <f t="shared" si="114"/>
        <v>-46.11</v>
      </c>
      <c r="J1849" s="60" t="str">
        <f>IF(OR(I1849="",I1850="",I1851=""),"",(AVERAGEIF(A1849:A$10000,A1849,I1849:I$10000)))</f>
        <v/>
      </c>
      <c r="K1849" s="60"/>
      <c r="L1849" s="55" t="str">
        <f>IF(O1849="","",A1849)</f>
        <v/>
      </c>
      <c r="M1849" s="60" t="str">
        <f>IF(O1849="","",(VLOOKUP(A1849,A1849:E8833,5,FALSE)))</f>
        <v/>
      </c>
      <c r="N1849" s="55" t="str">
        <f t="shared" si="115"/>
        <v/>
      </c>
      <c r="O1849" s="55" t="str">
        <f t="shared" si="117"/>
        <v/>
      </c>
      <c r="P1849" s="104">
        <f t="shared" si="116"/>
        <v>17.229999999997858</v>
      </c>
      <c r="Q1849" s="58"/>
      <c r="R1849" s="58"/>
      <c r="S1849" s="102"/>
    </row>
    <row r="1850" spans="1:19" ht="12.5" customHeight="1" x14ac:dyDescent="0.35">
      <c r="A1850" s="60">
        <v>41</v>
      </c>
      <c r="B1850" s="60" t="s">
        <v>117</v>
      </c>
      <c r="C1850" s="68">
        <v>92.648390000000006</v>
      </c>
      <c r="D1850" s="58" t="s">
        <v>65</v>
      </c>
      <c r="E1850" s="60" t="s">
        <v>57</v>
      </c>
      <c r="F1850" s="60" t="s">
        <v>118</v>
      </c>
      <c r="G1850" s="60">
        <v>-92.67</v>
      </c>
      <c r="H1850" s="60"/>
      <c r="I1850" s="60" t="str">
        <f t="shared" si="114"/>
        <v/>
      </c>
      <c r="J1850" s="60" t="str">
        <f>IF(OR(I1850="",I1851="",I1852=""),"",(AVERAGEIF(A1850:A$10000,A1850,I1850:I$10000)))</f>
        <v/>
      </c>
      <c r="K1850" s="60"/>
      <c r="L1850" s="60" t="str">
        <f>IF(O1850="","",A1850)</f>
        <v/>
      </c>
      <c r="M1850" s="60" t="str">
        <f>IF(O1850="","",(VLOOKUP(A1850,A1850:E8834,5,FALSE)))</f>
        <v/>
      </c>
      <c r="N1850" s="60" t="str">
        <f t="shared" si="115"/>
        <v/>
      </c>
      <c r="O1850" s="60" t="str">
        <f t="shared" si="117"/>
        <v/>
      </c>
      <c r="P1850" s="103" t="str">
        <f t="shared" si="116"/>
        <v/>
      </c>
      <c r="Q1850" s="58"/>
      <c r="R1850" s="58"/>
      <c r="S1850" s="102"/>
    </row>
    <row r="1851" spans="1:19" ht="12.5" customHeight="1" x14ac:dyDescent="0.35">
      <c r="A1851" s="2">
        <v>41</v>
      </c>
      <c r="B1851" s="2" t="s">
        <v>117</v>
      </c>
      <c r="C1851" s="67">
        <v>92.672619999999995</v>
      </c>
      <c r="D1851" t="s">
        <v>65</v>
      </c>
      <c r="E1851" s="2" t="s">
        <v>57</v>
      </c>
      <c r="F1851" s="2" t="s">
        <v>118</v>
      </c>
      <c r="G1851" s="2">
        <v>-96.47</v>
      </c>
      <c r="I1851" s="60" t="str">
        <f t="shared" si="114"/>
        <v/>
      </c>
      <c r="J1851" s="60" t="str">
        <f>IF(OR(I1851="",I1852="",I1853=""),"",(AVERAGEIF(A1851:A$10000,A1851,I1851:I$10000)))</f>
        <v/>
      </c>
      <c r="K1851" s="60"/>
      <c r="L1851" s="55" t="str">
        <f>IF(O1851="","",A1851)</f>
        <v/>
      </c>
      <c r="M1851" s="60" t="str">
        <f>IF(O1851="","",(VLOOKUP(A1851,A1851:E8835,5,FALSE)))</f>
        <v/>
      </c>
      <c r="N1851" s="55" t="str">
        <f t="shared" si="115"/>
        <v/>
      </c>
      <c r="O1851" s="55" t="str">
        <f t="shared" si="117"/>
        <v/>
      </c>
      <c r="P1851" s="104">
        <f t="shared" si="116"/>
        <v>24.22999999998865</v>
      </c>
      <c r="Q1851" s="58"/>
      <c r="R1851" s="58"/>
      <c r="S1851" s="102"/>
    </row>
    <row r="1852" spans="1:19" ht="12.5" customHeight="1" x14ac:dyDescent="0.35">
      <c r="A1852" s="60">
        <v>41</v>
      </c>
      <c r="B1852" s="60" t="s">
        <v>117</v>
      </c>
      <c r="C1852" s="68">
        <v>92.701740000000001</v>
      </c>
      <c r="D1852" s="58" t="s">
        <v>65</v>
      </c>
      <c r="E1852" s="60" t="s">
        <v>57</v>
      </c>
      <c r="F1852" s="60" t="s">
        <v>118</v>
      </c>
      <c r="G1852" s="60">
        <v>-94.53</v>
      </c>
      <c r="H1852" s="60"/>
      <c r="I1852" s="60" t="str">
        <f t="shared" si="114"/>
        <v/>
      </c>
      <c r="J1852" s="60" t="str">
        <f>IF(OR(I1852="",I1853="",I1854=""),"",(AVERAGEIF(A1852:A$10000,A1852,I1852:I$10000)))</f>
        <v/>
      </c>
      <c r="K1852" s="60"/>
      <c r="L1852" s="60" t="str">
        <f>IF(O1852="","",A1852)</f>
        <v/>
      </c>
      <c r="M1852" s="60" t="str">
        <f>IF(O1852="","",(VLOOKUP(A1852,A1852:E8836,5,FALSE)))</f>
        <v/>
      </c>
      <c r="N1852" s="60" t="str">
        <f t="shared" si="115"/>
        <v/>
      </c>
      <c r="O1852" s="60" t="str">
        <f t="shared" si="117"/>
        <v/>
      </c>
      <c r="P1852" s="103">
        <f t="shared" si="116"/>
        <v>29.12000000000603</v>
      </c>
      <c r="Q1852" s="58"/>
      <c r="R1852" s="58"/>
      <c r="S1852" s="102"/>
    </row>
    <row r="1853" spans="1:19" ht="12.5" customHeight="1" x14ac:dyDescent="0.35">
      <c r="A1853" s="2">
        <v>41</v>
      </c>
      <c r="B1853" s="2" t="s">
        <v>117</v>
      </c>
      <c r="C1853" s="67">
        <v>92.724670000000003</v>
      </c>
      <c r="D1853" t="s">
        <v>65</v>
      </c>
      <c r="E1853" s="2" t="s">
        <v>57</v>
      </c>
      <c r="F1853" s="2" t="s">
        <v>118</v>
      </c>
      <c r="G1853" s="2">
        <v>-90.7</v>
      </c>
      <c r="I1853" s="60" t="str">
        <f t="shared" si="114"/>
        <v/>
      </c>
      <c r="J1853" s="60" t="str">
        <f>IF(OR(I1853="",I1854="",I1855=""),"",(AVERAGEIF(A1853:A$10000,A1853,I1853:I$10000)))</f>
        <v/>
      </c>
      <c r="K1853" s="60"/>
      <c r="L1853" s="55" t="str">
        <f>IF(O1853="","",A1853)</f>
        <v/>
      </c>
      <c r="M1853" s="60" t="str">
        <f>IF(O1853="","",(VLOOKUP(A1853,A1853:E8837,5,FALSE)))</f>
        <v/>
      </c>
      <c r="N1853" s="55" t="str">
        <f t="shared" si="115"/>
        <v/>
      </c>
      <c r="O1853" s="55" t="str">
        <f t="shared" si="117"/>
        <v/>
      </c>
      <c r="P1853" s="104">
        <f t="shared" si="116"/>
        <v>22.930000000002337</v>
      </c>
      <c r="Q1853" s="58"/>
      <c r="R1853" s="58"/>
      <c r="S1853" s="102"/>
    </row>
    <row r="1854" spans="1:19" ht="12.5" customHeight="1" x14ac:dyDescent="0.35">
      <c r="A1854" s="60">
        <v>41</v>
      </c>
      <c r="B1854" s="60" t="s">
        <v>117</v>
      </c>
      <c r="C1854" s="68">
        <v>92.750349999999997</v>
      </c>
      <c r="D1854" s="58" t="s">
        <v>65</v>
      </c>
      <c r="E1854" s="60" t="s">
        <v>57</v>
      </c>
      <c r="F1854" s="60" t="s">
        <v>118</v>
      </c>
      <c r="G1854" s="60">
        <v>-94.53</v>
      </c>
      <c r="H1854" s="60"/>
      <c r="I1854" s="60" t="str">
        <f t="shared" si="114"/>
        <v/>
      </c>
      <c r="J1854" s="60" t="str">
        <f>IF(OR(I1854="",I1855="",I1856=""),"",(AVERAGEIF(A1854:A$10000,A1854,I1854:I$10000)))</f>
        <v/>
      </c>
      <c r="K1854" s="60"/>
      <c r="L1854" s="60" t="str">
        <f>IF(O1854="","",A1854)</f>
        <v/>
      </c>
      <c r="M1854" s="60" t="str">
        <f>IF(O1854="","",(VLOOKUP(A1854,A1854:E8838,5,FALSE)))</f>
        <v/>
      </c>
      <c r="N1854" s="60" t="str">
        <f t="shared" si="115"/>
        <v/>
      </c>
      <c r="O1854" s="60" t="str">
        <f t="shared" si="117"/>
        <v/>
      </c>
      <c r="P1854" s="103">
        <f t="shared" si="116"/>
        <v>25.679999999994152</v>
      </c>
      <c r="Q1854" s="58"/>
      <c r="R1854" s="58"/>
      <c r="S1854" s="102"/>
    </row>
    <row r="1855" spans="1:19" ht="12.5" customHeight="1" x14ac:dyDescent="0.35">
      <c r="A1855" s="2">
        <v>41</v>
      </c>
      <c r="B1855" s="2" t="s">
        <v>117</v>
      </c>
      <c r="C1855" s="67">
        <v>92.776579999999996</v>
      </c>
      <c r="D1855" t="s">
        <v>65</v>
      </c>
      <c r="E1855" s="2" t="s">
        <v>57</v>
      </c>
      <c r="F1855" s="2" t="s">
        <v>118</v>
      </c>
      <c r="G1855" s="2">
        <v>-94.4</v>
      </c>
      <c r="I1855" s="60" t="str">
        <f t="shared" si="114"/>
        <v/>
      </c>
      <c r="J1855" s="60" t="str">
        <f>IF(OR(I1855="",I1856="",I1857=""),"",(AVERAGEIF(A1855:A$10000,A1855,I1855:I$10000)))</f>
        <v/>
      </c>
      <c r="K1855" s="60"/>
      <c r="L1855" s="55" t="str">
        <f>IF(O1855="","",A1855)</f>
        <v/>
      </c>
      <c r="M1855" s="60" t="str">
        <f>IF(O1855="","",(VLOOKUP(A1855,A1855:E8839,5,FALSE)))</f>
        <v/>
      </c>
      <c r="N1855" s="55" t="str">
        <f t="shared" si="115"/>
        <v/>
      </c>
      <c r="O1855" s="55" t="str">
        <f t="shared" si="117"/>
        <v/>
      </c>
      <c r="P1855" s="104">
        <f t="shared" si="116"/>
        <v>26.229999999998199</v>
      </c>
      <c r="Q1855" s="58"/>
      <c r="R1855" s="58"/>
      <c r="S1855" s="102"/>
    </row>
    <row r="1856" spans="1:19" ht="12.5" customHeight="1" x14ac:dyDescent="0.35">
      <c r="A1856" s="60">
        <v>41</v>
      </c>
      <c r="B1856" s="60" t="s">
        <v>117</v>
      </c>
      <c r="C1856" s="68">
        <v>92.809269999999998</v>
      </c>
      <c r="D1856" s="58" t="s">
        <v>65</v>
      </c>
      <c r="E1856" s="60" t="s">
        <v>57</v>
      </c>
      <c r="F1856" s="60" t="s">
        <v>118</v>
      </c>
      <c r="G1856" s="60">
        <v>-92.56</v>
      </c>
      <c r="H1856" s="60"/>
      <c r="I1856" s="60" t="str">
        <f t="shared" si="114"/>
        <v/>
      </c>
      <c r="J1856" s="60" t="str">
        <f>IF(OR(I1856="",I1857="",I1858=""),"",(AVERAGEIF(A1856:A$10000,A1856,I1856:I$10000)))</f>
        <v/>
      </c>
      <c r="K1856" s="60"/>
      <c r="L1856" s="60" t="str">
        <f>IF(O1856="","",A1856)</f>
        <v/>
      </c>
      <c r="M1856" s="60" t="str">
        <f>IF(O1856="","",(VLOOKUP(A1856,A1856:E8840,5,FALSE)))</f>
        <v/>
      </c>
      <c r="N1856" s="60" t="str">
        <f t="shared" si="115"/>
        <v/>
      </c>
      <c r="O1856" s="60" t="str">
        <f t="shared" si="117"/>
        <v/>
      </c>
      <c r="P1856" s="103">
        <f t="shared" si="116"/>
        <v>32.690000000002328</v>
      </c>
      <c r="Q1856" s="58"/>
      <c r="R1856" s="58"/>
      <c r="S1856" s="102"/>
    </row>
    <row r="1857" spans="1:19" ht="12.5" customHeight="1" x14ac:dyDescent="0.35">
      <c r="A1857" s="2">
        <v>41</v>
      </c>
      <c r="B1857" s="2" t="s">
        <v>117</v>
      </c>
      <c r="C1857" s="67">
        <v>92.837680000000006</v>
      </c>
      <c r="D1857" t="s">
        <v>65</v>
      </c>
      <c r="E1857" s="2" t="s">
        <v>57</v>
      </c>
      <c r="F1857" s="2" t="s">
        <v>118</v>
      </c>
      <c r="G1857" s="2">
        <v>-93.12</v>
      </c>
      <c r="I1857" s="60" t="str">
        <f t="shared" si="114"/>
        <v/>
      </c>
      <c r="J1857" s="60" t="str">
        <f>IF(OR(I1857="",I1858="",I1859=""),"",(AVERAGEIF(A1857:A$10000,A1857,I1857:I$10000)))</f>
        <v/>
      </c>
      <c r="K1857" s="60"/>
      <c r="L1857" s="55" t="str">
        <f>IF(O1857="","",A1857)</f>
        <v/>
      </c>
      <c r="M1857" s="60" t="str">
        <f>IF(O1857="","",(VLOOKUP(A1857,A1857:E8841,5,FALSE)))</f>
        <v/>
      </c>
      <c r="N1857" s="55" t="str">
        <f t="shared" si="115"/>
        <v/>
      </c>
      <c r="O1857" s="55" t="str">
        <f t="shared" si="117"/>
        <v/>
      </c>
      <c r="P1857" s="104">
        <f t="shared" si="116"/>
        <v>28.41000000000804</v>
      </c>
      <c r="Q1857" s="58"/>
      <c r="R1857" s="58"/>
      <c r="S1857" s="102"/>
    </row>
    <row r="1858" spans="1:19" ht="12.5" customHeight="1" x14ac:dyDescent="0.35">
      <c r="A1858" s="60">
        <v>41</v>
      </c>
      <c r="B1858" s="60" t="s">
        <v>117</v>
      </c>
      <c r="C1858" s="68">
        <v>92.858159999999998</v>
      </c>
      <c r="D1858" s="58" t="s">
        <v>65</v>
      </c>
      <c r="E1858" s="60" t="s">
        <v>57</v>
      </c>
      <c r="F1858" s="60" t="s">
        <v>118</v>
      </c>
      <c r="G1858" s="60">
        <v>-93.23</v>
      </c>
      <c r="H1858" s="60"/>
      <c r="I1858" s="60" t="str">
        <f t="shared" si="114"/>
        <v/>
      </c>
      <c r="J1858" s="60" t="str">
        <f>IF(OR(I1858="",I1859="",I1860=""),"",(AVERAGEIF(A1858:A$10000,A1858,I1858:I$10000)))</f>
        <v/>
      </c>
      <c r="K1858" s="60"/>
      <c r="L1858" s="60" t="str">
        <f>IF(O1858="","",A1858)</f>
        <v/>
      </c>
      <c r="M1858" s="60" t="str">
        <f>IF(O1858="","",(VLOOKUP(A1858,A1858:E8842,5,FALSE)))</f>
        <v/>
      </c>
      <c r="N1858" s="60" t="str">
        <f t="shared" si="115"/>
        <v/>
      </c>
      <c r="O1858" s="60" t="str">
        <f t="shared" si="117"/>
        <v/>
      </c>
      <c r="P1858" s="103">
        <f t="shared" si="116"/>
        <v>20.47999999999206</v>
      </c>
      <c r="Q1858" s="58"/>
      <c r="R1858" s="58"/>
      <c r="S1858" s="102"/>
    </row>
    <row r="1859" spans="1:19" ht="12.5" customHeight="1" x14ac:dyDescent="0.35">
      <c r="A1859" s="2">
        <v>41</v>
      </c>
      <c r="B1859" s="2" t="s">
        <v>117</v>
      </c>
      <c r="C1859" s="67">
        <v>92.881180000000001</v>
      </c>
      <c r="D1859" t="s">
        <v>65</v>
      </c>
      <c r="E1859" s="2" t="s">
        <v>57</v>
      </c>
      <c r="F1859" s="2" t="s">
        <v>118</v>
      </c>
      <c r="G1859" s="2">
        <v>-95.66</v>
      </c>
      <c r="I1859" s="60" t="str">
        <f t="shared" si="114"/>
        <v/>
      </c>
      <c r="J1859" s="60" t="str">
        <f>IF(OR(I1859="",I1860="",I1861=""),"",(AVERAGEIF(A1859:A$10000,A1859,I1859:I$10000)))</f>
        <v/>
      </c>
      <c r="K1859" s="60"/>
      <c r="L1859" s="55" t="str">
        <f>IF(O1859="","",A1859)</f>
        <v/>
      </c>
      <c r="M1859" s="60" t="str">
        <f>IF(O1859="","",(VLOOKUP(A1859,A1859:E8843,5,FALSE)))</f>
        <v/>
      </c>
      <c r="N1859" s="55" t="str">
        <f t="shared" si="115"/>
        <v/>
      </c>
      <c r="O1859" s="55" t="str">
        <f t="shared" si="117"/>
        <v/>
      </c>
      <c r="P1859" s="104">
        <f t="shared" si="116"/>
        <v>23.020000000002483</v>
      </c>
      <c r="Q1859" s="58"/>
      <c r="R1859" s="58"/>
      <c r="S1859" s="102"/>
    </row>
    <row r="1860" spans="1:19" ht="12.5" customHeight="1" x14ac:dyDescent="0.35">
      <c r="A1860" s="60">
        <v>41</v>
      </c>
      <c r="B1860" s="60" t="s">
        <v>117</v>
      </c>
      <c r="C1860" s="68">
        <v>92.905230000000003</v>
      </c>
      <c r="D1860" s="58" t="s">
        <v>65</v>
      </c>
      <c r="E1860" s="60" t="s">
        <v>57</v>
      </c>
      <c r="F1860" s="60" t="s">
        <v>118</v>
      </c>
      <c r="G1860" s="60">
        <v>-95.28</v>
      </c>
      <c r="H1860" s="60"/>
      <c r="I1860" s="60" t="str">
        <f t="shared" si="114"/>
        <v/>
      </c>
      <c r="J1860" s="60" t="str">
        <f>IF(OR(I1860="",I1861="",I1862=""),"",(AVERAGEIF(A1860:A$10000,A1860,I1860:I$10000)))</f>
        <v/>
      </c>
      <c r="K1860" s="60"/>
      <c r="L1860" s="60" t="str">
        <f>IF(O1860="","",A1860)</f>
        <v/>
      </c>
      <c r="M1860" s="60" t="str">
        <f>IF(O1860="","",(VLOOKUP(A1860,A1860:E8844,5,FALSE)))</f>
        <v/>
      </c>
      <c r="N1860" s="60" t="str">
        <f t="shared" si="115"/>
        <v/>
      </c>
      <c r="O1860" s="60" t="str">
        <f t="shared" si="117"/>
        <v/>
      </c>
      <c r="P1860" s="103">
        <f t="shared" si="116"/>
        <v>24.050000000002569</v>
      </c>
      <c r="Q1860" s="58"/>
      <c r="R1860" s="58"/>
      <c r="S1860" s="102"/>
    </row>
    <row r="1861" spans="1:19" ht="12.5" customHeight="1" x14ac:dyDescent="0.35">
      <c r="A1861" s="2">
        <v>41</v>
      </c>
      <c r="B1861" s="2" t="s">
        <v>117</v>
      </c>
      <c r="C1861" s="67">
        <v>92.930670000000006</v>
      </c>
      <c r="D1861" t="s">
        <v>65</v>
      </c>
      <c r="E1861" s="2" t="s">
        <v>57</v>
      </c>
      <c r="F1861" s="2" t="s">
        <v>118</v>
      </c>
      <c r="G1861" s="2">
        <v>-95.8</v>
      </c>
      <c r="I1861" s="60" t="str">
        <f t="shared" si="114"/>
        <v/>
      </c>
      <c r="J1861" s="60" t="str">
        <f>IF(OR(I1861="",I1862="",I1863=""),"",(AVERAGEIF(A1861:A$10000,A1861,I1861:I$10000)))</f>
        <v/>
      </c>
      <c r="K1861" s="60"/>
      <c r="L1861" s="55" t="str">
        <f>IF(O1861="","",A1861)</f>
        <v/>
      </c>
      <c r="M1861" s="60" t="str">
        <f>IF(O1861="","",(VLOOKUP(A1861,A1861:E8845,5,FALSE)))</f>
        <v/>
      </c>
      <c r="N1861" s="55" t="str">
        <f t="shared" si="115"/>
        <v/>
      </c>
      <c r="O1861" s="55" t="str">
        <f t="shared" si="117"/>
        <v/>
      </c>
      <c r="P1861" s="104">
        <f t="shared" si="116"/>
        <v>25.440000000003238</v>
      </c>
      <c r="Q1861" s="58"/>
      <c r="R1861" s="58"/>
      <c r="S1861" s="102"/>
    </row>
    <row r="1862" spans="1:19" ht="12.5" customHeight="1" x14ac:dyDescent="0.35">
      <c r="A1862" s="60">
        <v>41</v>
      </c>
      <c r="B1862" s="60" t="s">
        <v>117</v>
      </c>
      <c r="C1862" s="68">
        <v>92.95232</v>
      </c>
      <c r="D1862" s="58" t="s">
        <v>65</v>
      </c>
      <c r="E1862" s="60" t="s">
        <v>57</v>
      </c>
      <c r="F1862" s="60" t="s">
        <v>118</v>
      </c>
      <c r="G1862" s="60">
        <v>-90.8</v>
      </c>
      <c r="H1862" s="60"/>
      <c r="I1862" s="60" t="str">
        <f t="shared" si="114"/>
        <v/>
      </c>
      <c r="J1862" s="60" t="str">
        <f>IF(OR(I1862="",I1863="",I1864=""),"",(AVERAGEIF(A1862:A$10000,A1862,I1862:I$10000)))</f>
        <v/>
      </c>
      <c r="K1862" s="60"/>
      <c r="L1862" s="60" t="str">
        <f>IF(O1862="","",A1862)</f>
        <v/>
      </c>
      <c r="M1862" s="60" t="str">
        <f>IF(O1862="","",(VLOOKUP(A1862,A1862:E8846,5,FALSE)))</f>
        <v/>
      </c>
      <c r="N1862" s="60" t="str">
        <f t="shared" si="115"/>
        <v/>
      </c>
      <c r="O1862" s="60" t="str">
        <f t="shared" si="117"/>
        <v/>
      </c>
      <c r="P1862" s="103">
        <f t="shared" si="116"/>
        <v>21.649999999993952</v>
      </c>
      <c r="Q1862" s="58"/>
      <c r="R1862" s="58"/>
      <c r="S1862" s="102"/>
    </row>
    <row r="1863" spans="1:19" ht="12.5" customHeight="1" x14ac:dyDescent="0.35">
      <c r="A1863" s="2">
        <v>41</v>
      </c>
      <c r="B1863" s="2" t="s">
        <v>117</v>
      </c>
      <c r="C1863" s="67">
        <v>92.975440000000006</v>
      </c>
      <c r="D1863" t="s">
        <v>65</v>
      </c>
      <c r="E1863" s="2" t="s">
        <v>57</v>
      </c>
      <c r="F1863" s="2" t="s">
        <v>118</v>
      </c>
      <c r="G1863" s="2">
        <v>-92.02</v>
      </c>
      <c r="I1863" s="60" t="str">
        <f t="shared" si="114"/>
        <v/>
      </c>
      <c r="J1863" s="60" t="str">
        <f>IF(OR(I1863="",I1864="",I1865=""),"",(AVERAGEIF(A1863:A$10000,A1863,I1863:I$10000)))</f>
        <v/>
      </c>
      <c r="K1863" s="60"/>
      <c r="L1863" s="55" t="str">
        <f>IF(O1863="","",A1863)</f>
        <v/>
      </c>
      <c r="M1863" s="60" t="str">
        <f>IF(O1863="","",(VLOOKUP(A1863,A1863:E8847,5,FALSE)))</f>
        <v/>
      </c>
      <c r="N1863" s="55" t="str">
        <f t="shared" si="115"/>
        <v/>
      </c>
      <c r="O1863" s="55" t="str">
        <f t="shared" si="117"/>
        <v/>
      </c>
      <c r="P1863" s="104">
        <f t="shared" si="116"/>
        <v>23.120000000005803</v>
      </c>
      <c r="Q1863" s="58"/>
      <c r="R1863" s="58"/>
      <c r="S1863" s="102"/>
    </row>
    <row r="1864" spans="1:19" ht="12.5" customHeight="1" x14ac:dyDescent="0.35">
      <c r="A1864" s="60">
        <v>41</v>
      </c>
      <c r="B1864" s="60" t="s">
        <v>117</v>
      </c>
      <c r="C1864" s="68">
        <v>92.996380000000002</v>
      </c>
      <c r="D1864" s="58" t="s">
        <v>65</v>
      </c>
      <c r="E1864" s="60" t="s">
        <v>57</v>
      </c>
      <c r="F1864" s="60" t="s">
        <v>118</v>
      </c>
      <c r="G1864" s="60">
        <v>-93.23</v>
      </c>
      <c r="H1864" s="60"/>
      <c r="I1864" s="60" t="str">
        <f t="shared" si="114"/>
        <v/>
      </c>
      <c r="J1864" s="60" t="str">
        <f>IF(OR(I1864="",I1865="",I1866=""),"",(AVERAGEIF(A1864:A$10000,A1864,I1864:I$10000)))</f>
        <v/>
      </c>
      <c r="K1864" s="60"/>
      <c r="L1864" s="60" t="str">
        <f>IF(O1864="","",A1864)</f>
        <v/>
      </c>
      <c r="M1864" s="60" t="str">
        <f>IF(O1864="","",(VLOOKUP(A1864,A1864:E8848,5,FALSE)))</f>
        <v/>
      </c>
      <c r="N1864" s="60" t="str">
        <f t="shared" si="115"/>
        <v/>
      </c>
      <c r="O1864" s="60" t="str">
        <f t="shared" si="117"/>
        <v/>
      </c>
      <c r="P1864" s="103">
        <f t="shared" si="116"/>
        <v>20.939999999995962</v>
      </c>
      <c r="Q1864" s="58"/>
      <c r="R1864" s="58"/>
      <c r="S1864" s="102"/>
    </row>
    <row r="1865" spans="1:19" ht="12.5" customHeight="1" x14ac:dyDescent="0.35">
      <c r="A1865" s="2">
        <v>41</v>
      </c>
      <c r="B1865" s="2" t="s">
        <v>117</v>
      </c>
      <c r="C1865" s="67">
        <v>93.02</v>
      </c>
      <c r="D1865" t="s">
        <v>65</v>
      </c>
      <c r="E1865" s="2" t="s">
        <v>57</v>
      </c>
      <c r="F1865" s="2" t="s">
        <v>118</v>
      </c>
      <c r="G1865" s="2">
        <v>-98.49</v>
      </c>
      <c r="I1865" s="60" t="str">
        <f t="shared" si="114"/>
        <v/>
      </c>
      <c r="J1865" s="60" t="str">
        <f>IF(OR(I1865="",I1866="",I1867=""),"",(AVERAGEIF(A1865:A$10000,A1865,I1865:I$10000)))</f>
        <v/>
      </c>
      <c r="K1865" s="60"/>
      <c r="L1865" s="55" t="str">
        <f>IF(O1865="","",A1865)</f>
        <v/>
      </c>
      <c r="M1865" s="60" t="str">
        <f>IF(O1865="","",(VLOOKUP(A1865,A1865:E8849,5,FALSE)))</f>
        <v/>
      </c>
      <c r="N1865" s="55" t="str">
        <f t="shared" si="115"/>
        <v/>
      </c>
      <c r="O1865" s="55" t="str">
        <f t="shared" si="117"/>
        <v/>
      </c>
      <c r="P1865" s="104">
        <f t="shared" si="116"/>
        <v>23.619999999993979</v>
      </c>
      <c r="Q1865" s="58"/>
      <c r="R1865" s="58"/>
      <c r="S1865" s="102"/>
    </row>
    <row r="1866" spans="1:19" ht="12.5" customHeight="1" x14ac:dyDescent="0.35">
      <c r="A1866" s="60">
        <v>41</v>
      </c>
      <c r="B1866" s="60" t="s">
        <v>117</v>
      </c>
      <c r="C1866" s="68">
        <v>93.042580000000001</v>
      </c>
      <c r="D1866" s="58" t="s">
        <v>65</v>
      </c>
      <c r="E1866" s="60" t="s">
        <v>57</v>
      </c>
      <c r="F1866" s="60" t="s">
        <v>118</v>
      </c>
      <c r="G1866" s="60">
        <v>-94.04</v>
      </c>
      <c r="H1866" s="60"/>
      <c r="I1866" s="60" t="str">
        <f t="shared" si="114"/>
        <v/>
      </c>
      <c r="J1866" s="60" t="str">
        <f>IF(OR(I1866="",I1867="",I1868=""),"",(AVERAGEIF(A1866:A$10000,A1866,I1866:I$10000)))</f>
        <v/>
      </c>
      <c r="K1866" s="60"/>
      <c r="L1866" s="60" t="str">
        <f>IF(O1866="","",A1866)</f>
        <v/>
      </c>
      <c r="M1866" s="60" t="str">
        <f>IF(O1866="","",(VLOOKUP(A1866,A1866:E8850,5,FALSE)))</f>
        <v/>
      </c>
      <c r="N1866" s="60" t="str">
        <f t="shared" si="115"/>
        <v/>
      </c>
      <c r="O1866" s="60" t="str">
        <f t="shared" si="117"/>
        <v/>
      </c>
      <c r="P1866" s="103">
        <f t="shared" si="116"/>
        <v>22.580000000004929</v>
      </c>
      <c r="Q1866" s="58"/>
      <c r="R1866" s="58"/>
      <c r="S1866" s="102"/>
    </row>
    <row r="1867" spans="1:19" ht="12.5" customHeight="1" x14ac:dyDescent="0.35">
      <c r="A1867" s="2">
        <v>41</v>
      </c>
      <c r="B1867" s="2" t="s">
        <v>117</v>
      </c>
      <c r="C1867" s="67">
        <v>93.068380000000005</v>
      </c>
      <c r="D1867" t="s">
        <v>65</v>
      </c>
      <c r="E1867" s="2" t="s">
        <v>57</v>
      </c>
      <c r="F1867" s="2" t="s">
        <v>118</v>
      </c>
      <c r="G1867" s="2">
        <v>-94.4</v>
      </c>
      <c r="I1867" s="60" t="str">
        <f t="shared" si="114"/>
        <v/>
      </c>
      <c r="J1867" s="60" t="str">
        <f>IF(OR(I1867="",I1868="",I1869=""),"",(AVERAGEIF(A1867:A$10000,A1867,I1867:I$10000)))</f>
        <v/>
      </c>
      <c r="K1867" s="60"/>
      <c r="L1867" s="55" t="str">
        <f>IF(O1867="","",A1867)</f>
        <v/>
      </c>
      <c r="M1867" s="60" t="str">
        <f>IF(O1867="","",(VLOOKUP(A1867,A1867:E8851,5,FALSE)))</f>
        <v/>
      </c>
      <c r="N1867" s="55" t="str">
        <f t="shared" si="115"/>
        <v/>
      </c>
      <c r="O1867" s="55" t="str">
        <f t="shared" si="117"/>
        <v/>
      </c>
      <c r="P1867" s="104">
        <f t="shared" si="116"/>
        <v>25.80000000000382</v>
      </c>
      <c r="Q1867" s="58"/>
      <c r="R1867" s="58"/>
      <c r="S1867" s="102"/>
    </row>
    <row r="1868" spans="1:19" ht="12.5" customHeight="1" x14ac:dyDescent="0.35">
      <c r="A1868" s="60">
        <v>41</v>
      </c>
      <c r="B1868" s="60" t="s">
        <v>117</v>
      </c>
      <c r="C1868" s="68">
        <v>93.091139999999996</v>
      </c>
      <c r="D1868" s="58" t="s">
        <v>65</v>
      </c>
      <c r="E1868" s="60" t="s">
        <v>57</v>
      </c>
      <c r="F1868" s="60" t="s">
        <v>118</v>
      </c>
      <c r="G1868" s="60">
        <v>-95.66</v>
      </c>
      <c r="H1868" s="60"/>
      <c r="I1868" s="60" t="str">
        <f t="shared" si="114"/>
        <v/>
      </c>
      <c r="J1868" s="60" t="str">
        <f>IF(OR(I1868="",I1869="",I1870=""),"",(AVERAGEIF(A1868:A$10000,A1868,I1868:I$10000)))</f>
        <v/>
      </c>
      <c r="K1868" s="60"/>
      <c r="L1868" s="60" t="str">
        <f>IF(O1868="","",A1868)</f>
        <v/>
      </c>
      <c r="M1868" s="60" t="str">
        <f>IF(O1868="","",(VLOOKUP(A1868,A1868:E8852,5,FALSE)))</f>
        <v/>
      </c>
      <c r="N1868" s="60" t="str">
        <f t="shared" si="115"/>
        <v/>
      </c>
      <c r="O1868" s="60" t="str">
        <f t="shared" si="117"/>
        <v/>
      </c>
      <c r="P1868" s="103">
        <f t="shared" si="116"/>
        <v>22.75999999999101</v>
      </c>
      <c r="Q1868" s="58"/>
      <c r="R1868" s="58"/>
      <c r="S1868" s="102"/>
    </row>
    <row r="1869" spans="1:19" ht="12.5" customHeight="1" x14ac:dyDescent="0.35">
      <c r="A1869" s="2">
        <v>41</v>
      </c>
      <c r="B1869" s="2" t="s">
        <v>117</v>
      </c>
      <c r="C1869" s="67">
        <v>93.117750000000001</v>
      </c>
      <c r="D1869" t="s">
        <v>65</v>
      </c>
      <c r="E1869" s="2" t="s">
        <v>57</v>
      </c>
      <c r="F1869" s="2" t="s">
        <v>118</v>
      </c>
      <c r="G1869" s="2">
        <v>-95.4</v>
      </c>
      <c r="I1869" s="60" t="str">
        <f t="shared" si="114"/>
        <v/>
      </c>
      <c r="J1869" s="60" t="str">
        <f>IF(OR(I1869="",I1870="",I1871=""),"",(AVERAGEIF(A1869:A$10000,A1869,I1869:I$10000)))</f>
        <v/>
      </c>
      <c r="K1869" s="60"/>
      <c r="L1869" s="55" t="str">
        <f>IF(O1869="","",A1869)</f>
        <v/>
      </c>
      <c r="M1869" s="60" t="str">
        <f>IF(O1869="","",(VLOOKUP(A1869,A1869:E8853,5,FALSE)))</f>
        <v/>
      </c>
      <c r="N1869" s="55" t="str">
        <f t="shared" si="115"/>
        <v/>
      </c>
      <c r="O1869" s="55" t="str">
        <f t="shared" si="117"/>
        <v/>
      </c>
      <c r="P1869" s="104">
        <f t="shared" si="116"/>
        <v>26.61000000000513</v>
      </c>
      <c r="Q1869" s="58"/>
      <c r="R1869" s="58"/>
      <c r="S1869" s="102"/>
    </row>
    <row r="1870" spans="1:19" ht="12.5" customHeight="1" x14ac:dyDescent="0.35">
      <c r="A1870" s="60">
        <v>41</v>
      </c>
      <c r="B1870" s="60" t="s">
        <v>117</v>
      </c>
      <c r="C1870" s="68">
        <v>93.139499999999998</v>
      </c>
      <c r="D1870" s="58" t="s">
        <v>65</v>
      </c>
      <c r="E1870" s="60" t="s">
        <v>57</v>
      </c>
      <c r="F1870" s="60" t="s">
        <v>118</v>
      </c>
      <c r="G1870" s="60">
        <v>-93.81</v>
      </c>
      <c r="H1870" s="60"/>
      <c r="I1870" s="60" t="str">
        <f t="shared" si="114"/>
        <v/>
      </c>
      <c r="J1870" s="60" t="str">
        <f>IF(OR(I1870="",I1871="",I1872=""),"",(AVERAGEIF(A1870:A$10000,A1870,I1870:I$10000)))</f>
        <v/>
      </c>
      <c r="K1870" s="60"/>
      <c r="L1870" s="60" t="str">
        <f>IF(O1870="","",A1870)</f>
        <v/>
      </c>
      <c r="M1870" s="60" t="str">
        <f>IF(O1870="","",(VLOOKUP(A1870,A1870:E8854,5,FALSE)))</f>
        <v/>
      </c>
      <c r="N1870" s="60" t="str">
        <f t="shared" si="115"/>
        <v/>
      </c>
      <c r="O1870" s="60" t="str">
        <f t="shared" si="117"/>
        <v/>
      </c>
      <c r="P1870" s="103">
        <f t="shared" si="116"/>
        <v>21.749999999997272</v>
      </c>
      <c r="Q1870" s="58"/>
      <c r="R1870" s="58"/>
      <c r="S1870" s="102"/>
    </row>
    <row r="1871" spans="1:19" ht="12.5" customHeight="1" x14ac:dyDescent="0.35">
      <c r="A1871" s="2">
        <v>41</v>
      </c>
      <c r="B1871" s="2" t="s">
        <v>117</v>
      </c>
      <c r="C1871" s="67">
        <v>93.161630000000002</v>
      </c>
      <c r="D1871" t="s">
        <v>65</v>
      </c>
      <c r="E1871" s="2" t="s">
        <v>57</v>
      </c>
      <c r="F1871" s="2" t="s">
        <v>118</v>
      </c>
      <c r="G1871" s="2">
        <v>-93.69</v>
      </c>
      <c r="I1871" s="60" t="str">
        <f t="shared" si="114"/>
        <v/>
      </c>
      <c r="J1871" s="60" t="str">
        <f>IF(OR(I1871="",I1872="",I1873=""),"",(AVERAGEIF(A1871:A$10000,A1871,I1871:I$10000)))</f>
        <v/>
      </c>
      <c r="K1871" s="60"/>
      <c r="L1871" s="55" t="str">
        <f>IF(O1871="","",A1871)</f>
        <v/>
      </c>
      <c r="M1871" s="60" t="str">
        <f>IF(O1871="","",(VLOOKUP(A1871,A1871:E8855,5,FALSE)))</f>
        <v/>
      </c>
      <c r="N1871" s="55" t="str">
        <f t="shared" si="115"/>
        <v/>
      </c>
      <c r="O1871" s="55" t="str">
        <f t="shared" si="117"/>
        <v/>
      </c>
      <c r="P1871" s="104">
        <f t="shared" si="116"/>
        <v>22.130000000004202</v>
      </c>
      <c r="Q1871" s="58"/>
      <c r="R1871" s="58"/>
      <c r="S1871" s="102"/>
    </row>
    <row r="1872" spans="1:19" ht="12.5" customHeight="1" x14ac:dyDescent="0.35">
      <c r="A1872" s="60">
        <v>41</v>
      </c>
      <c r="B1872" s="60" t="s">
        <v>117</v>
      </c>
      <c r="C1872" s="68">
        <v>93.187020000000004</v>
      </c>
      <c r="D1872" s="58" t="s">
        <v>65</v>
      </c>
      <c r="E1872" s="60" t="s">
        <v>57</v>
      </c>
      <c r="F1872" s="60" t="s">
        <v>118</v>
      </c>
      <c r="G1872" s="60">
        <v>-97.16</v>
      </c>
      <c r="H1872" s="60"/>
      <c r="I1872" s="60" t="str">
        <f t="shared" si="114"/>
        <v/>
      </c>
      <c r="J1872" s="60" t="str">
        <f>IF(OR(I1872="",I1873="",I1874=""),"",(AVERAGEIF(A1872:A$10000,A1872,I1872:I$10000)))</f>
        <v/>
      </c>
      <c r="K1872" s="60"/>
      <c r="L1872" s="60" t="str">
        <f>IF(O1872="","",A1872)</f>
        <v/>
      </c>
      <c r="M1872" s="60" t="str">
        <f>IF(O1872="","",(VLOOKUP(A1872,A1872:E8856,5,FALSE)))</f>
        <v/>
      </c>
      <c r="N1872" s="60" t="str">
        <f t="shared" si="115"/>
        <v/>
      </c>
      <c r="O1872" s="60" t="str">
        <f t="shared" si="117"/>
        <v/>
      </c>
      <c r="P1872" s="103">
        <f t="shared" si="116"/>
        <v>25.390000000001578</v>
      </c>
      <c r="Q1872" s="58"/>
      <c r="R1872" s="58"/>
      <c r="S1872" s="102"/>
    </row>
    <row r="1873" spans="1:19" ht="12.5" customHeight="1" x14ac:dyDescent="0.35">
      <c r="A1873" s="2">
        <v>41</v>
      </c>
      <c r="B1873" s="2" t="s">
        <v>117</v>
      </c>
      <c r="C1873" s="67">
        <v>93.209389999999999</v>
      </c>
      <c r="D1873" t="s">
        <v>65</v>
      </c>
      <c r="E1873" s="2" t="s">
        <v>57</v>
      </c>
      <c r="F1873" s="2" t="s">
        <v>118</v>
      </c>
      <c r="G1873" s="2">
        <v>-93.93</v>
      </c>
      <c r="I1873" s="60" t="str">
        <f t="shared" ref="I1873:I1936" si="118">IF(AND(OR(G1872&gt;G$5,G1874&gt;G$5),G1873&gt;G$5),G1873,"")</f>
        <v/>
      </c>
      <c r="J1873" s="60" t="str">
        <f>IF(OR(I1873="",I1874="",I1875=""),"",(AVERAGEIF(A1873:A$10000,A1873,I1873:I$10000)))</f>
        <v/>
      </c>
      <c r="K1873" s="60"/>
      <c r="L1873" s="55" t="str">
        <f>IF(O1873="","",A1873)</f>
        <v/>
      </c>
      <c r="M1873" s="60" t="str">
        <f>IF(O1873="","",(VLOOKUP(A1873,A1873:E8857,5,FALSE)))</f>
        <v/>
      </c>
      <c r="N1873" s="55" t="str">
        <f t="shared" si="115"/>
        <v/>
      </c>
      <c r="O1873" s="55" t="str">
        <f t="shared" si="117"/>
        <v/>
      </c>
      <c r="P1873" s="104">
        <f t="shared" si="116"/>
        <v>22.369999999995116</v>
      </c>
      <c r="Q1873" s="58"/>
      <c r="R1873" s="58"/>
      <c r="S1873" s="102"/>
    </row>
    <row r="1874" spans="1:19" ht="12.5" customHeight="1" x14ac:dyDescent="0.35">
      <c r="A1874" s="60">
        <v>41</v>
      </c>
      <c r="B1874" s="60" t="s">
        <v>117</v>
      </c>
      <c r="C1874" s="68">
        <v>93.232330000000005</v>
      </c>
      <c r="D1874" s="58" t="s">
        <v>65</v>
      </c>
      <c r="E1874" s="60" t="s">
        <v>57</v>
      </c>
      <c r="F1874" s="60" t="s">
        <v>118</v>
      </c>
      <c r="G1874" s="60">
        <v>-96.74</v>
      </c>
      <c r="H1874" s="60"/>
      <c r="I1874" s="60" t="str">
        <f t="shared" si="118"/>
        <v/>
      </c>
      <c r="J1874" s="60" t="str">
        <f>IF(OR(I1874="",I1875="",I1876=""),"",(AVERAGEIF(A1874:A$10000,A1874,I1874:I$10000)))</f>
        <v/>
      </c>
      <c r="K1874" s="60"/>
      <c r="L1874" s="60" t="str">
        <f>IF(O1874="","",A1874)</f>
        <v/>
      </c>
      <c r="M1874" s="60" t="str">
        <f>IF(O1874="","",(VLOOKUP(A1874,A1874:E8858,5,FALSE)))</f>
        <v/>
      </c>
      <c r="N1874" s="60" t="str">
        <f t="shared" ref="N1874:N1937" si="119">IF(L1874="","",I1874)</f>
        <v/>
      </c>
      <c r="O1874" s="60" t="str">
        <f t="shared" si="117"/>
        <v/>
      </c>
      <c r="P1874" s="103">
        <f t="shared" ref="P1874:P1937" si="120">IF(A1874=A1873,ABS(C1874-C1873)*1000,"")</f>
        <v>22.940000000005512</v>
      </c>
      <c r="Q1874" s="58"/>
      <c r="R1874" s="58"/>
      <c r="S1874" s="102"/>
    </row>
    <row r="1875" spans="1:19" ht="12.5" customHeight="1" x14ac:dyDescent="0.35">
      <c r="A1875" s="2">
        <v>41</v>
      </c>
      <c r="B1875" s="2" t="s">
        <v>117</v>
      </c>
      <c r="C1875" s="67">
        <v>93.254869999999997</v>
      </c>
      <c r="D1875" t="s">
        <v>65</v>
      </c>
      <c r="E1875" s="2" t="s">
        <v>57</v>
      </c>
      <c r="F1875" s="2" t="s">
        <v>118</v>
      </c>
      <c r="G1875" s="2">
        <v>-91.71</v>
      </c>
      <c r="I1875" s="60" t="str">
        <f t="shared" si="118"/>
        <v/>
      </c>
      <c r="J1875" s="60" t="str">
        <f>IF(OR(I1875="",I1876="",I1877=""),"",(AVERAGEIF(A1875:A$10000,A1875,I1875:I$10000)))</f>
        <v/>
      </c>
      <c r="K1875" s="60"/>
      <c r="L1875" s="55" t="str">
        <f>IF(O1875="","",A1875)</f>
        <v/>
      </c>
      <c r="M1875" s="60" t="str">
        <f>IF(O1875="","",(VLOOKUP(A1875,A1875:E8859,5,FALSE)))</f>
        <v/>
      </c>
      <c r="N1875" s="55" t="str">
        <f t="shared" si="119"/>
        <v/>
      </c>
      <c r="O1875" s="55" t="str">
        <f t="shared" si="117"/>
        <v/>
      </c>
      <c r="P1875" s="104">
        <f t="shared" si="120"/>
        <v>22.539999999992233</v>
      </c>
      <c r="Q1875" s="58"/>
      <c r="R1875" s="58"/>
      <c r="S1875" s="102"/>
    </row>
    <row r="1876" spans="1:19" ht="12.5" customHeight="1" x14ac:dyDescent="0.35">
      <c r="A1876" s="60">
        <v>41</v>
      </c>
      <c r="B1876" s="60" t="s">
        <v>117</v>
      </c>
      <c r="C1876" s="68">
        <v>93.280810000000002</v>
      </c>
      <c r="D1876" s="58" t="s">
        <v>65</v>
      </c>
      <c r="E1876" s="60" t="s">
        <v>57</v>
      </c>
      <c r="F1876" s="60" t="s">
        <v>118</v>
      </c>
      <c r="G1876" s="60">
        <v>-91.71</v>
      </c>
      <c r="H1876" s="60"/>
      <c r="I1876" s="60" t="str">
        <f t="shared" si="118"/>
        <v/>
      </c>
      <c r="J1876" s="60" t="str">
        <f>IF(OR(I1876="",I1877="",I1878=""),"",(AVERAGEIF(A1876:A$10000,A1876,I1876:I$10000)))</f>
        <v/>
      </c>
      <c r="K1876" s="60"/>
      <c r="L1876" s="60" t="str">
        <f>IF(O1876="","",A1876)</f>
        <v/>
      </c>
      <c r="M1876" s="60" t="str">
        <f>IF(O1876="","",(VLOOKUP(A1876,A1876:E8860,5,FALSE)))</f>
        <v/>
      </c>
      <c r="N1876" s="60" t="str">
        <f t="shared" si="119"/>
        <v/>
      </c>
      <c r="O1876" s="60" t="str">
        <f t="shared" si="117"/>
        <v/>
      </c>
      <c r="P1876" s="103">
        <f t="shared" si="120"/>
        <v>25.940000000005625</v>
      </c>
      <c r="Q1876" s="58"/>
      <c r="R1876" s="58"/>
      <c r="S1876" s="102"/>
    </row>
    <row r="1877" spans="1:19" ht="12.5" customHeight="1" x14ac:dyDescent="0.35">
      <c r="A1877" s="2">
        <v>41</v>
      </c>
      <c r="B1877" s="2" t="s">
        <v>117</v>
      </c>
      <c r="C1877" s="67">
        <v>93.303200000000004</v>
      </c>
      <c r="D1877" t="s">
        <v>65</v>
      </c>
      <c r="E1877" s="2" t="s">
        <v>57</v>
      </c>
      <c r="F1877" s="2" t="s">
        <v>118</v>
      </c>
      <c r="G1877" s="2">
        <v>-62.94</v>
      </c>
      <c r="I1877" s="60">
        <f t="shared" si="118"/>
        <v>-62.94</v>
      </c>
      <c r="J1877" s="60">
        <f>IF(OR(I1877="",I1878="",I1879=""),"",(AVERAGEIF(A1877:A$10000,A1877,I1877:I$10000)))</f>
        <v>-10.362962962962964</v>
      </c>
      <c r="K1877" s="60"/>
      <c r="L1877" s="55">
        <f>IF(O1877="","",A1877)</f>
        <v>41</v>
      </c>
      <c r="M1877" s="60" t="str">
        <f>IF(O1877="","",(VLOOKUP(A1877,A1877:E8861,5,FALSE)))</f>
        <v>TaskA</v>
      </c>
      <c r="N1877" s="55">
        <f t="shared" si="119"/>
        <v>-62.94</v>
      </c>
      <c r="O1877" s="55">
        <f t="shared" si="117"/>
        <v>93.303200000000004</v>
      </c>
      <c r="P1877" s="104">
        <f t="shared" si="120"/>
        <v>22.390000000001464</v>
      </c>
      <c r="Q1877" s="58"/>
      <c r="R1877" s="58"/>
      <c r="S1877" s="102"/>
    </row>
    <row r="1878" spans="1:19" ht="12.5" customHeight="1" x14ac:dyDescent="0.35">
      <c r="A1878" s="60">
        <v>41</v>
      </c>
      <c r="B1878" s="60" t="s">
        <v>117</v>
      </c>
      <c r="C1878" s="68">
        <v>93.327020000000005</v>
      </c>
      <c r="D1878" s="58" t="s">
        <v>65</v>
      </c>
      <c r="E1878" s="60" t="s">
        <v>57</v>
      </c>
      <c r="F1878" s="60" t="s">
        <v>118</v>
      </c>
      <c r="G1878" s="60">
        <v>-63.85</v>
      </c>
      <c r="H1878" s="60"/>
      <c r="I1878" s="60">
        <f t="shared" si="118"/>
        <v>-63.85</v>
      </c>
      <c r="J1878" s="60">
        <f>IF(OR(I1878="",I1879="",I1880=""),"",(AVERAGEIF(A1878:A$10000,A1878,I1878:I$10000)))</f>
        <v>-9.7057500000000001</v>
      </c>
      <c r="K1878" s="60"/>
      <c r="L1878" s="60" t="str">
        <f>IF(O1878="","",A1878)</f>
        <v/>
      </c>
      <c r="M1878" s="60" t="str">
        <f>IF(O1878="","",(VLOOKUP(A1878,A1878:E8862,5,FALSE)))</f>
        <v/>
      </c>
      <c r="N1878" s="60" t="str">
        <f t="shared" si="119"/>
        <v/>
      </c>
      <c r="O1878" s="60" t="str">
        <f t="shared" si="117"/>
        <v/>
      </c>
      <c r="P1878" s="103">
        <f t="shared" si="120"/>
        <v>23.820000000000618</v>
      </c>
      <c r="Q1878" s="58"/>
      <c r="R1878" s="58"/>
      <c r="S1878" s="102"/>
    </row>
    <row r="1879" spans="1:19" ht="12.5" customHeight="1" x14ac:dyDescent="0.35">
      <c r="A1879" s="2">
        <v>41</v>
      </c>
      <c r="B1879" s="2" t="s">
        <v>117</v>
      </c>
      <c r="C1879" s="67">
        <v>93.353430000000003</v>
      </c>
      <c r="D1879" t="s">
        <v>65</v>
      </c>
      <c r="E1879" s="2" t="s">
        <v>57</v>
      </c>
      <c r="F1879" s="2" t="s">
        <v>118</v>
      </c>
      <c r="G1879" s="2">
        <v>-63.85</v>
      </c>
      <c r="I1879" s="60">
        <f t="shared" si="118"/>
        <v>-63.85</v>
      </c>
      <c r="J1879" s="60">
        <f>IF(OR(I1879="",I1880="",I1881=""),"",(AVERAGEIF(A1879:A$10000,A1879,I1879:I$10000)))</f>
        <v>-9.0203797468354434</v>
      </c>
      <c r="K1879" s="60"/>
      <c r="L1879" s="55" t="str">
        <f>IF(O1879="","",A1879)</f>
        <v/>
      </c>
      <c r="M1879" s="60" t="str">
        <f>IF(O1879="","",(VLOOKUP(A1879,A1879:E8863,5,FALSE)))</f>
        <v/>
      </c>
      <c r="N1879" s="55" t="str">
        <f t="shared" si="119"/>
        <v/>
      </c>
      <c r="O1879" s="55" t="str">
        <f t="shared" si="117"/>
        <v/>
      </c>
      <c r="P1879" s="104">
        <f t="shared" si="120"/>
        <v>26.40999999999849</v>
      </c>
      <c r="Q1879" s="58"/>
      <c r="R1879" s="58"/>
      <c r="S1879" s="102"/>
    </row>
    <row r="1880" spans="1:19" ht="12.5" customHeight="1" x14ac:dyDescent="0.35">
      <c r="A1880" s="60">
        <v>41</v>
      </c>
      <c r="B1880" s="60" t="s">
        <v>117</v>
      </c>
      <c r="C1880" s="68">
        <v>93.390259999999998</v>
      </c>
      <c r="D1880" s="58" t="s">
        <v>65</v>
      </c>
      <c r="E1880" s="60" t="s">
        <v>57</v>
      </c>
      <c r="F1880" s="60" t="s">
        <v>118</v>
      </c>
      <c r="G1880" s="60">
        <v>-56.78</v>
      </c>
      <c r="H1880" s="60"/>
      <c r="I1880" s="60">
        <f t="shared" si="118"/>
        <v>-56.78</v>
      </c>
      <c r="J1880" s="60">
        <f>IF(OR(I1880="",I1881="",I1882=""),"",(AVERAGEIF(A1880:A$10000,A1880,I1880:I$10000)))</f>
        <v>-8.3174358974358995</v>
      </c>
      <c r="K1880" s="60"/>
      <c r="L1880" s="60" t="str">
        <f>IF(O1880="","",A1880)</f>
        <v/>
      </c>
      <c r="M1880" s="60" t="str">
        <f>IF(O1880="","",(VLOOKUP(A1880,A1880:E8864,5,FALSE)))</f>
        <v/>
      </c>
      <c r="N1880" s="60" t="str">
        <f t="shared" si="119"/>
        <v/>
      </c>
      <c r="O1880" s="60" t="str">
        <f t="shared" si="117"/>
        <v/>
      </c>
      <c r="P1880" s="103">
        <f t="shared" si="120"/>
        <v>36.829999999994811</v>
      </c>
      <c r="Q1880" s="58"/>
      <c r="R1880" s="58"/>
      <c r="S1880" s="102"/>
    </row>
    <row r="1881" spans="1:19" ht="12.5" customHeight="1" x14ac:dyDescent="0.35">
      <c r="A1881" s="2">
        <v>41</v>
      </c>
      <c r="B1881" s="2" t="s">
        <v>117</v>
      </c>
      <c r="C1881" s="67">
        <v>93.413269999999997</v>
      </c>
      <c r="D1881" t="s">
        <v>65</v>
      </c>
      <c r="E1881" s="2" t="s">
        <v>57</v>
      </c>
      <c r="F1881" s="2" t="s">
        <v>118</v>
      </c>
      <c r="G1881" s="2">
        <v>-51.33</v>
      </c>
      <c r="I1881" s="60">
        <f t="shared" si="118"/>
        <v>-51.33</v>
      </c>
      <c r="J1881" s="60">
        <f>IF(OR(I1881="",I1882="",I1883=""),"",(AVERAGEIF(A1881:A$10000,A1881,I1881:I$10000)))</f>
        <v>-7.6880519480519487</v>
      </c>
      <c r="K1881" s="60"/>
      <c r="L1881" s="55" t="str">
        <f>IF(O1881="","",A1881)</f>
        <v/>
      </c>
      <c r="M1881" s="60" t="str">
        <f>IF(O1881="","",(VLOOKUP(A1881,A1881:E8865,5,FALSE)))</f>
        <v/>
      </c>
      <c r="N1881" s="55" t="str">
        <f t="shared" si="119"/>
        <v/>
      </c>
      <c r="O1881" s="55" t="str">
        <f t="shared" si="117"/>
        <v/>
      </c>
      <c r="P1881" s="104">
        <f t="shared" si="120"/>
        <v>23.009999999999309</v>
      </c>
      <c r="Q1881" s="58"/>
      <c r="R1881" s="58"/>
      <c r="S1881" s="102"/>
    </row>
    <row r="1882" spans="1:19" ht="12.5" customHeight="1" x14ac:dyDescent="0.35">
      <c r="A1882" s="60">
        <v>41</v>
      </c>
      <c r="B1882" s="60" t="s">
        <v>117</v>
      </c>
      <c r="C1882" s="68">
        <v>93.440169999999995</v>
      </c>
      <c r="D1882" s="58" t="s">
        <v>65</v>
      </c>
      <c r="E1882" s="60" t="s">
        <v>57</v>
      </c>
      <c r="F1882" s="60" t="s">
        <v>118</v>
      </c>
      <c r="G1882" s="60">
        <v>-53.13</v>
      </c>
      <c r="H1882" s="60"/>
      <c r="I1882" s="60">
        <f t="shared" si="118"/>
        <v>-53.13</v>
      </c>
      <c r="J1882" s="60">
        <f>IF(OR(I1882="",I1883="",I1884=""),"",(AVERAGEIF(A1882:A$10000,A1882,I1882:I$10000)))</f>
        <v>-7.1138157894736835</v>
      </c>
      <c r="K1882" s="60"/>
      <c r="L1882" s="60" t="str">
        <f>IF(O1882="","",A1882)</f>
        <v/>
      </c>
      <c r="M1882" s="60" t="str">
        <f>IF(O1882="","",(VLOOKUP(A1882,A1882:E8866,5,FALSE)))</f>
        <v/>
      </c>
      <c r="N1882" s="60" t="str">
        <f t="shared" si="119"/>
        <v/>
      </c>
      <c r="O1882" s="60" t="str">
        <f t="shared" ref="O1882:O1945" si="121">IF(J1882="","",IF(AND(J1881="",J1880="",J1879=""),C1882,""))</f>
        <v/>
      </c>
      <c r="P1882" s="103">
        <f t="shared" si="120"/>
        <v>26.899999999997704</v>
      </c>
      <c r="Q1882" s="58"/>
      <c r="R1882" s="58"/>
      <c r="S1882" s="102"/>
    </row>
    <row r="1883" spans="1:19" ht="12.5" customHeight="1" x14ac:dyDescent="0.35">
      <c r="A1883" s="2">
        <v>41</v>
      </c>
      <c r="B1883" s="2" t="s">
        <v>117</v>
      </c>
      <c r="C1883" s="67">
        <v>93.463639999999998</v>
      </c>
      <c r="D1883" t="s">
        <v>65</v>
      </c>
      <c r="E1883" s="2" t="s">
        <v>57</v>
      </c>
      <c r="F1883" s="2" t="s">
        <v>118</v>
      </c>
      <c r="G1883" s="2">
        <v>-55.3</v>
      </c>
      <c r="I1883" s="60">
        <f t="shared" si="118"/>
        <v>-55.3</v>
      </c>
      <c r="J1883" s="60">
        <f>IF(OR(I1883="",I1884="",I1885=""),"",(AVERAGEIF(A1883:A$10000,A1883,I1883:I$10000)))</f>
        <v>-6.5002666666666666</v>
      </c>
      <c r="K1883" s="60"/>
      <c r="L1883" s="55" t="str">
        <f>IF(O1883="","",A1883)</f>
        <v/>
      </c>
      <c r="M1883" s="60" t="str">
        <f>IF(O1883="","",(VLOOKUP(A1883,A1883:E8867,5,FALSE)))</f>
        <v/>
      </c>
      <c r="N1883" s="55" t="str">
        <f t="shared" si="119"/>
        <v/>
      </c>
      <c r="O1883" s="55" t="str">
        <f t="shared" si="121"/>
        <v/>
      </c>
      <c r="P1883" s="104">
        <f t="shared" si="120"/>
        <v>23.470000000003211</v>
      </c>
      <c r="Q1883" s="58"/>
      <c r="R1883" s="58"/>
      <c r="S1883" s="102"/>
    </row>
    <row r="1884" spans="1:19" ht="12.5" customHeight="1" x14ac:dyDescent="0.35">
      <c r="A1884" s="60">
        <v>41</v>
      </c>
      <c r="B1884" s="60" t="s">
        <v>117</v>
      </c>
      <c r="C1884" s="68">
        <v>93.488209999999995</v>
      </c>
      <c r="D1884" s="58" t="s">
        <v>65</v>
      </c>
      <c r="E1884" s="60" t="s">
        <v>57</v>
      </c>
      <c r="F1884" s="60" t="s">
        <v>118</v>
      </c>
      <c r="G1884" s="60">
        <v>-55.66</v>
      </c>
      <c r="H1884" s="60"/>
      <c r="I1884" s="60">
        <f t="shared" si="118"/>
        <v>-55.66</v>
      </c>
      <c r="J1884" s="60">
        <f>IF(OR(I1884="",I1885="",I1886=""),"",(AVERAGEIF(A1884:A$10000,A1884,I1884:I$10000)))</f>
        <v>-5.8408108108108108</v>
      </c>
      <c r="K1884" s="60"/>
      <c r="L1884" s="60" t="str">
        <f>IF(O1884="","",A1884)</f>
        <v/>
      </c>
      <c r="M1884" s="60" t="str">
        <f>IF(O1884="","",(VLOOKUP(A1884,A1884:E8868,5,FALSE)))</f>
        <v/>
      </c>
      <c r="N1884" s="60" t="str">
        <f t="shared" si="119"/>
        <v/>
      </c>
      <c r="O1884" s="60" t="str">
        <f t="shared" si="121"/>
        <v/>
      </c>
      <c r="P1884" s="103">
        <f t="shared" si="120"/>
        <v>24.569999999997094</v>
      </c>
      <c r="Q1884" s="58"/>
      <c r="R1884" s="58"/>
      <c r="S1884" s="102"/>
    </row>
    <row r="1885" spans="1:19" ht="12.5" customHeight="1" x14ac:dyDescent="0.35">
      <c r="A1885" s="2">
        <v>41</v>
      </c>
      <c r="B1885" s="2" t="s">
        <v>117</v>
      </c>
      <c r="C1885" s="67">
        <v>93.520449999999997</v>
      </c>
      <c r="D1885" t="s">
        <v>65</v>
      </c>
      <c r="E1885" s="2" t="s">
        <v>57</v>
      </c>
      <c r="F1885" s="2" t="s">
        <v>118</v>
      </c>
      <c r="G1885" s="2">
        <v>-52.92</v>
      </c>
      <c r="I1885" s="60">
        <f t="shared" si="118"/>
        <v>-52.92</v>
      </c>
      <c r="J1885" s="60">
        <f>IF(OR(I1885="",I1886="",I1887=""),"",(AVERAGEIF(A1885:A$10000,A1885,I1885:I$10000)))</f>
        <v>-5.1583561643835623</v>
      </c>
      <c r="K1885" s="60"/>
      <c r="L1885" s="55" t="str">
        <f>IF(O1885="","",A1885)</f>
        <v/>
      </c>
      <c r="M1885" s="60" t="str">
        <f>IF(O1885="","",(VLOOKUP(A1885,A1885:E8869,5,FALSE)))</f>
        <v/>
      </c>
      <c r="N1885" s="55" t="str">
        <f t="shared" si="119"/>
        <v/>
      </c>
      <c r="O1885" s="55" t="str">
        <f t="shared" si="121"/>
        <v/>
      </c>
      <c r="P1885" s="104">
        <f t="shared" si="120"/>
        <v>32.240000000001601</v>
      </c>
      <c r="Q1885" s="58"/>
      <c r="R1885" s="58"/>
      <c r="S1885" s="102"/>
    </row>
    <row r="1886" spans="1:19" ht="12.5" customHeight="1" x14ac:dyDescent="0.35">
      <c r="A1886" s="60">
        <v>41</v>
      </c>
      <c r="B1886" s="60" t="s">
        <v>117</v>
      </c>
      <c r="C1886" s="68">
        <v>93.542720000000003</v>
      </c>
      <c r="D1886" s="58" t="s">
        <v>65</v>
      </c>
      <c r="E1886" s="60" t="s">
        <v>57</v>
      </c>
      <c r="F1886" s="60" t="s">
        <v>118</v>
      </c>
      <c r="G1886" s="60">
        <v>-61.24</v>
      </c>
      <c r="H1886" s="60"/>
      <c r="I1886" s="60">
        <f t="shared" si="118"/>
        <v>-61.24</v>
      </c>
      <c r="J1886" s="60">
        <f>IF(OR(I1886="",I1887="",I1888=""),"",(AVERAGEIF(A1886:A$10000,A1886,I1886:I$10000)))</f>
        <v>-4.4950000000000001</v>
      </c>
      <c r="K1886" s="60"/>
      <c r="L1886" s="60" t="str">
        <f>IF(O1886="","",A1886)</f>
        <v/>
      </c>
      <c r="M1886" s="60" t="str">
        <f>IF(O1886="","",(VLOOKUP(A1886,A1886:E8870,5,FALSE)))</f>
        <v/>
      </c>
      <c r="N1886" s="60" t="str">
        <f t="shared" si="119"/>
        <v/>
      </c>
      <c r="O1886" s="60" t="str">
        <f t="shared" si="121"/>
        <v/>
      </c>
      <c r="P1886" s="103">
        <f t="shared" si="120"/>
        <v>22.270000000006007</v>
      </c>
      <c r="Q1886" s="58"/>
      <c r="R1886" s="58"/>
      <c r="S1886" s="102"/>
    </row>
    <row r="1887" spans="1:19" ht="12.5" customHeight="1" x14ac:dyDescent="0.35">
      <c r="A1887" s="2">
        <v>41</v>
      </c>
      <c r="B1887" s="2" t="s">
        <v>117</v>
      </c>
      <c r="C1887" s="67">
        <v>93.566550000000007</v>
      </c>
      <c r="D1887" t="s">
        <v>65</v>
      </c>
      <c r="E1887" s="2" t="s">
        <v>57</v>
      </c>
      <c r="F1887" s="2" t="s">
        <v>118</v>
      </c>
      <c r="G1887" s="2">
        <v>-60.46</v>
      </c>
      <c r="I1887" s="60">
        <f t="shared" si="118"/>
        <v>-60.46</v>
      </c>
      <c r="J1887" s="60">
        <f>IF(OR(I1887="",I1888="",I1889=""),"",(AVERAGEIF(A1887:A$10000,A1887,I1887:I$10000)))</f>
        <v>-3.6957746478873235</v>
      </c>
      <c r="K1887" s="60"/>
      <c r="L1887" s="55" t="str">
        <f>IF(O1887="","",A1887)</f>
        <v/>
      </c>
      <c r="M1887" s="60" t="str">
        <f>IF(O1887="","",(VLOOKUP(A1887,A1887:E8871,5,FALSE)))</f>
        <v/>
      </c>
      <c r="N1887" s="55" t="str">
        <f t="shared" si="119"/>
        <v/>
      </c>
      <c r="O1887" s="55" t="str">
        <f t="shared" si="121"/>
        <v/>
      </c>
      <c r="P1887" s="104">
        <f t="shared" si="120"/>
        <v>23.830000000003793</v>
      </c>
      <c r="Q1887" s="58"/>
      <c r="R1887" s="58"/>
      <c r="S1887" s="102"/>
    </row>
    <row r="1888" spans="1:19" ht="12.5" customHeight="1" x14ac:dyDescent="0.35">
      <c r="A1888" s="60">
        <v>41</v>
      </c>
      <c r="B1888" s="60" t="s">
        <v>117</v>
      </c>
      <c r="C1888" s="68">
        <v>93.588369999999998</v>
      </c>
      <c r="D1888" s="58" t="s">
        <v>65</v>
      </c>
      <c r="E1888" s="60" t="s">
        <v>57</v>
      </c>
      <c r="F1888" s="60" t="s">
        <v>118</v>
      </c>
      <c r="G1888" s="60">
        <v>-56.84</v>
      </c>
      <c r="H1888" s="60"/>
      <c r="I1888" s="60">
        <f t="shared" si="118"/>
        <v>-56.84</v>
      </c>
      <c r="J1888" s="60">
        <f>IF(OR(I1888="",I1889="",I1890=""),"",(AVERAGEIF(A1888:A$10000,A1888,I1888:I$10000)))</f>
        <v>-2.8848571428571432</v>
      </c>
      <c r="K1888" s="60"/>
      <c r="L1888" s="60" t="str">
        <f>IF(O1888="","",A1888)</f>
        <v/>
      </c>
      <c r="M1888" s="60" t="str">
        <f>IF(O1888="","",(VLOOKUP(A1888,A1888:E8872,5,FALSE)))</f>
        <v/>
      </c>
      <c r="N1888" s="60" t="str">
        <f t="shared" si="119"/>
        <v/>
      </c>
      <c r="O1888" s="60" t="str">
        <f t="shared" si="121"/>
        <v/>
      </c>
      <c r="P1888" s="103">
        <f t="shared" si="120"/>
        <v>21.819999999991069</v>
      </c>
      <c r="Q1888" s="58"/>
      <c r="R1888" s="58"/>
      <c r="S1888" s="102"/>
    </row>
    <row r="1889" spans="1:19" ht="12.5" customHeight="1" x14ac:dyDescent="0.35">
      <c r="A1889" s="2">
        <v>41</v>
      </c>
      <c r="B1889" s="2" t="s">
        <v>117</v>
      </c>
      <c r="C1889" s="67">
        <v>93.611339999999998</v>
      </c>
      <c r="D1889" t="s">
        <v>65</v>
      </c>
      <c r="E1889" s="2" t="s">
        <v>57</v>
      </c>
      <c r="F1889" s="2" t="s">
        <v>118</v>
      </c>
      <c r="G1889" s="2">
        <v>-73.260000000000005</v>
      </c>
      <c r="I1889" s="60">
        <f t="shared" si="118"/>
        <v>-73.260000000000005</v>
      </c>
      <c r="J1889" s="60" t="str">
        <f>IF(OR(I1889="",I1890="",I1891=""),"",(AVERAGEIF(A1889:A$10000,A1889,I1889:I$10000)))</f>
        <v/>
      </c>
      <c r="K1889" s="60"/>
      <c r="L1889" s="55" t="str">
        <f>IF(O1889="","",A1889)</f>
        <v/>
      </c>
      <c r="M1889" s="60" t="str">
        <f>IF(O1889="","",(VLOOKUP(A1889,A1889:E8873,5,FALSE)))</f>
        <v/>
      </c>
      <c r="N1889" s="55" t="str">
        <f t="shared" si="119"/>
        <v/>
      </c>
      <c r="O1889" s="55" t="str">
        <f t="shared" si="121"/>
        <v/>
      </c>
      <c r="P1889" s="104">
        <f t="shared" si="120"/>
        <v>22.970000000000823</v>
      </c>
      <c r="Q1889" s="58"/>
      <c r="R1889" s="58"/>
      <c r="S1889" s="102"/>
    </row>
    <row r="1890" spans="1:19" ht="12.5" customHeight="1" x14ac:dyDescent="0.35">
      <c r="A1890" s="60">
        <v>41</v>
      </c>
      <c r="B1890" s="60" t="s">
        <v>117</v>
      </c>
      <c r="C1890" s="68">
        <v>93.633750000000006</v>
      </c>
      <c r="D1890" s="58" t="s">
        <v>65</v>
      </c>
      <c r="E1890" s="60" t="s">
        <v>57</v>
      </c>
      <c r="F1890" s="60" t="s">
        <v>118</v>
      </c>
      <c r="G1890" s="60">
        <v>-71.84</v>
      </c>
      <c r="H1890" s="60"/>
      <c r="I1890" s="60">
        <f t="shared" si="118"/>
        <v>-71.84</v>
      </c>
      <c r="J1890" s="60" t="str">
        <f>IF(OR(I1890="",I1891="",I1892=""),"",(AVERAGEIF(A1890:A$10000,A1890,I1890:I$10000)))</f>
        <v/>
      </c>
      <c r="K1890" s="60"/>
      <c r="L1890" s="60" t="str">
        <f>IF(O1890="","",A1890)</f>
        <v/>
      </c>
      <c r="M1890" s="60" t="str">
        <f>IF(O1890="","",(VLOOKUP(A1890,A1890:E8874,5,FALSE)))</f>
        <v/>
      </c>
      <c r="N1890" s="60" t="str">
        <f t="shared" si="119"/>
        <v/>
      </c>
      <c r="O1890" s="60" t="str">
        <f t="shared" si="121"/>
        <v/>
      </c>
      <c r="P1890" s="103">
        <f t="shared" si="120"/>
        <v>22.410000000007813</v>
      </c>
      <c r="Q1890" s="58"/>
      <c r="R1890" s="58"/>
      <c r="S1890" s="102"/>
    </row>
    <row r="1891" spans="1:19" ht="12.5" customHeight="1" x14ac:dyDescent="0.35">
      <c r="A1891" s="2">
        <v>42</v>
      </c>
      <c r="B1891" s="2" t="s">
        <v>117</v>
      </c>
      <c r="C1891" s="67">
        <v>94.694050000000004</v>
      </c>
      <c r="D1891" t="s">
        <v>65</v>
      </c>
      <c r="E1891" s="2" t="s">
        <v>57</v>
      </c>
      <c r="F1891" s="2" t="s">
        <v>118</v>
      </c>
      <c r="G1891" s="2">
        <v>-96.74</v>
      </c>
      <c r="I1891" s="60" t="str">
        <f t="shared" si="118"/>
        <v/>
      </c>
      <c r="J1891" s="60" t="str">
        <f>IF(OR(I1891="",I1892="",I1893=""),"",(AVERAGEIF(A1891:A$10000,A1891,I1891:I$10000)))</f>
        <v/>
      </c>
      <c r="K1891" s="60"/>
      <c r="L1891" s="55" t="str">
        <f>IF(O1891="","",A1891)</f>
        <v/>
      </c>
      <c r="M1891" s="60" t="str">
        <f>IF(O1891="","",(VLOOKUP(A1891,A1891:E8875,5,FALSE)))</f>
        <v/>
      </c>
      <c r="N1891" s="55" t="str">
        <f t="shared" si="119"/>
        <v/>
      </c>
      <c r="O1891" s="55" t="str">
        <f t="shared" si="121"/>
        <v/>
      </c>
      <c r="P1891" s="104" t="str">
        <f t="shared" si="120"/>
        <v/>
      </c>
      <c r="Q1891" s="58"/>
      <c r="R1891" s="58"/>
      <c r="S1891" s="102"/>
    </row>
    <row r="1892" spans="1:19" ht="12.5" customHeight="1" x14ac:dyDescent="0.35">
      <c r="A1892" s="60">
        <v>42</v>
      </c>
      <c r="B1892" s="60" t="s">
        <v>117</v>
      </c>
      <c r="C1892" s="68">
        <v>94.72157</v>
      </c>
      <c r="D1892" s="58" t="s">
        <v>65</v>
      </c>
      <c r="E1892" s="60" t="s">
        <v>57</v>
      </c>
      <c r="F1892" s="60" t="s">
        <v>118</v>
      </c>
      <c r="G1892" s="60">
        <v>-97.02</v>
      </c>
      <c r="H1892" s="60"/>
      <c r="I1892" s="60" t="str">
        <f t="shared" si="118"/>
        <v/>
      </c>
      <c r="J1892" s="60" t="str">
        <f>IF(OR(I1892="",I1893="",I1894=""),"",(AVERAGEIF(A1892:A$10000,A1892,I1892:I$10000)))</f>
        <v/>
      </c>
      <c r="K1892" s="60"/>
      <c r="L1892" s="60" t="str">
        <f>IF(O1892="","",A1892)</f>
        <v/>
      </c>
      <c r="M1892" s="60" t="str">
        <f>IF(O1892="","",(VLOOKUP(A1892,A1892:E8876,5,FALSE)))</f>
        <v/>
      </c>
      <c r="N1892" s="60" t="str">
        <f t="shared" si="119"/>
        <v/>
      </c>
      <c r="O1892" s="60" t="str">
        <f t="shared" si="121"/>
        <v/>
      </c>
      <c r="P1892" s="103">
        <f t="shared" si="120"/>
        <v>27.519999999995548</v>
      </c>
      <c r="Q1892" s="58"/>
      <c r="R1892" s="58"/>
      <c r="S1892" s="102"/>
    </row>
    <row r="1893" spans="1:19" ht="12.5" customHeight="1" x14ac:dyDescent="0.35">
      <c r="A1893" s="2">
        <v>42</v>
      </c>
      <c r="B1893" s="2" t="s">
        <v>117</v>
      </c>
      <c r="C1893" s="67">
        <v>94.747280000000003</v>
      </c>
      <c r="D1893" t="s">
        <v>65</v>
      </c>
      <c r="E1893" s="2" t="s">
        <v>57</v>
      </c>
      <c r="F1893" s="2" t="s">
        <v>118</v>
      </c>
      <c r="G1893" s="2">
        <v>-97.31</v>
      </c>
      <c r="I1893" s="60" t="str">
        <f t="shared" si="118"/>
        <v/>
      </c>
      <c r="J1893" s="60" t="str">
        <f>IF(OR(I1893="",I1894="",I1895=""),"",(AVERAGEIF(A1893:A$10000,A1893,I1893:I$10000)))</f>
        <v/>
      </c>
      <c r="K1893" s="60"/>
      <c r="L1893" s="55" t="str">
        <f>IF(O1893="","",A1893)</f>
        <v/>
      </c>
      <c r="M1893" s="60" t="str">
        <f>IF(O1893="","",(VLOOKUP(A1893,A1893:E8877,5,FALSE)))</f>
        <v/>
      </c>
      <c r="N1893" s="55" t="str">
        <f t="shared" si="119"/>
        <v/>
      </c>
      <c r="O1893" s="55" t="str">
        <f t="shared" si="121"/>
        <v/>
      </c>
      <c r="P1893" s="104">
        <f t="shared" si="120"/>
        <v>25.710000000003674</v>
      </c>
      <c r="Q1893" s="58"/>
      <c r="R1893" s="58"/>
      <c r="S1893" s="102"/>
    </row>
    <row r="1894" spans="1:19" ht="12.5" customHeight="1" x14ac:dyDescent="0.35">
      <c r="A1894" s="60">
        <v>42</v>
      </c>
      <c r="B1894" s="60" t="s">
        <v>117</v>
      </c>
      <c r="C1894" s="68">
        <v>94.769850000000005</v>
      </c>
      <c r="D1894" s="58" t="s">
        <v>65</v>
      </c>
      <c r="E1894" s="60" t="s">
        <v>57</v>
      </c>
      <c r="F1894" s="60" t="s">
        <v>118</v>
      </c>
      <c r="G1894" s="60">
        <v>-98.49</v>
      </c>
      <c r="H1894" s="60"/>
      <c r="I1894" s="60" t="str">
        <f t="shared" si="118"/>
        <v/>
      </c>
      <c r="J1894" s="60" t="str">
        <f>IF(OR(I1894="",I1895="",I1896=""),"",(AVERAGEIF(A1894:A$10000,A1894,I1894:I$10000)))</f>
        <v/>
      </c>
      <c r="K1894" s="60"/>
      <c r="L1894" s="60" t="str">
        <f>IF(O1894="","",A1894)</f>
        <v/>
      </c>
      <c r="M1894" s="60" t="str">
        <f>IF(O1894="","",(VLOOKUP(A1894,A1894:E8878,5,FALSE)))</f>
        <v/>
      </c>
      <c r="N1894" s="60" t="str">
        <f t="shared" si="119"/>
        <v/>
      </c>
      <c r="O1894" s="60" t="str">
        <f t="shared" si="121"/>
        <v/>
      </c>
      <c r="P1894" s="103">
        <f t="shared" si="120"/>
        <v>22.570000000001755</v>
      </c>
      <c r="Q1894" s="58"/>
      <c r="R1894" s="58"/>
      <c r="S1894" s="102"/>
    </row>
    <row r="1895" spans="1:19" ht="12.5" customHeight="1" x14ac:dyDescent="0.35">
      <c r="A1895" s="2">
        <v>42</v>
      </c>
      <c r="B1895" s="2" t="s">
        <v>117</v>
      </c>
      <c r="C1895" s="67">
        <v>94.795289999999994</v>
      </c>
      <c r="D1895" t="s">
        <v>65</v>
      </c>
      <c r="E1895" s="2" t="s">
        <v>57</v>
      </c>
      <c r="F1895" s="2" t="s">
        <v>118</v>
      </c>
      <c r="G1895" s="2">
        <v>-96.47</v>
      </c>
      <c r="I1895" s="60" t="str">
        <f t="shared" si="118"/>
        <v/>
      </c>
      <c r="J1895" s="60" t="str">
        <f>IF(OR(I1895="",I1896="",I1897=""),"",(AVERAGEIF(A1895:A$10000,A1895,I1895:I$10000)))</f>
        <v/>
      </c>
      <c r="K1895" s="60"/>
      <c r="L1895" s="55" t="str">
        <f>IF(O1895="","",A1895)</f>
        <v/>
      </c>
      <c r="M1895" s="60" t="str">
        <f>IF(O1895="","",(VLOOKUP(A1895,A1895:E8879,5,FALSE)))</f>
        <v/>
      </c>
      <c r="N1895" s="55" t="str">
        <f t="shared" si="119"/>
        <v/>
      </c>
      <c r="O1895" s="55" t="str">
        <f t="shared" si="121"/>
        <v/>
      </c>
      <c r="P1895" s="104">
        <f t="shared" si="120"/>
        <v>25.439999999989027</v>
      </c>
      <c r="Q1895" s="58"/>
      <c r="R1895" s="58"/>
      <c r="S1895" s="102"/>
    </row>
    <row r="1896" spans="1:19" ht="12.5" customHeight="1" x14ac:dyDescent="0.35">
      <c r="A1896" s="60">
        <v>42</v>
      </c>
      <c r="B1896" s="60" t="s">
        <v>117</v>
      </c>
      <c r="C1896" s="68">
        <v>94.817639999999997</v>
      </c>
      <c r="D1896" s="58" t="s">
        <v>65</v>
      </c>
      <c r="E1896" s="60" t="s">
        <v>57</v>
      </c>
      <c r="F1896" s="60" t="s">
        <v>118</v>
      </c>
      <c r="G1896" s="60">
        <v>-97.16</v>
      </c>
      <c r="H1896" s="60"/>
      <c r="I1896" s="60" t="str">
        <f t="shared" si="118"/>
        <v/>
      </c>
      <c r="J1896" s="60" t="str">
        <f>IF(OR(I1896="",I1897="",I1898=""),"",(AVERAGEIF(A1896:A$10000,A1896,I1896:I$10000)))</f>
        <v/>
      </c>
      <c r="K1896" s="60"/>
      <c r="L1896" s="60" t="str">
        <f>IF(O1896="","",A1896)</f>
        <v/>
      </c>
      <c r="M1896" s="60" t="str">
        <f>IF(O1896="","",(VLOOKUP(A1896,A1896:E8880,5,FALSE)))</f>
        <v/>
      </c>
      <c r="N1896" s="60" t="str">
        <f t="shared" si="119"/>
        <v/>
      </c>
      <c r="O1896" s="60" t="str">
        <f t="shared" si="121"/>
        <v/>
      </c>
      <c r="P1896" s="103">
        <f t="shared" si="120"/>
        <v>22.350000000002979</v>
      </c>
      <c r="Q1896" s="58"/>
      <c r="R1896" s="58"/>
      <c r="S1896" s="102"/>
    </row>
    <row r="1897" spans="1:19" ht="12.5" customHeight="1" x14ac:dyDescent="0.35">
      <c r="A1897" s="2">
        <v>42</v>
      </c>
      <c r="B1897" s="2" t="s">
        <v>117</v>
      </c>
      <c r="C1897" s="67">
        <v>94.841380000000001</v>
      </c>
      <c r="D1897" t="s">
        <v>65</v>
      </c>
      <c r="E1897" s="2" t="s">
        <v>57</v>
      </c>
      <c r="F1897" s="2" t="s">
        <v>118</v>
      </c>
      <c r="G1897" s="2">
        <v>-93.57</v>
      </c>
      <c r="I1897" s="60" t="str">
        <f t="shared" si="118"/>
        <v/>
      </c>
      <c r="J1897" s="60" t="str">
        <f>IF(OR(I1897="",I1898="",I1899=""),"",(AVERAGEIF(A1897:A$10000,A1897,I1897:I$10000)))</f>
        <v/>
      </c>
      <c r="K1897" s="60"/>
      <c r="L1897" s="55" t="str">
        <f>IF(O1897="","",A1897)</f>
        <v/>
      </c>
      <c r="M1897" s="60" t="str">
        <f>IF(O1897="","",(VLOOKUP(A1897,A1897:E8881,5,FALSE)))</f>
        <v/>
      </c>
      <c r="N1897" s="55" t="str">
        <f t="shared" si="119"/>
        <v/>
      </c>
      <c r="O1897" s="55" t="str">
        <f t="shared" si="121"/>
        <v/>
      </c>
      <c r="P1897" s="104">
        <f t="shared" si="120"/>
        <v>23.740000000003647</v>
      </c>
      <c r="Q1897" s="58"/>
      <c r="R1897" s="58"/>
      <c r="S1897" s="102"/>
    </row>
    <row r="1898" spans="1:19" ht="12.5" customHeight="1" x14ac:dyDescent="0.35">
      <c r="A1898" s="60">
        <v>42</v>
      </c>
      <c r="B1898" s="60" t="s">
        <v>117</v>
      </c>
      <c r="C1898" s="68">
        <v>94.865200000000002</v>
      </c>
      <c r="D1898" s="58" t="s">
        <v>65</v>
      </c>
      <c r="E1898" s="60" t="s">
        <v>57</v>
      </c>
      <c r="F1898" s="60" t="s">
        <v>118</v>
      </c>
      <c r="G1898" s="60">
        <v>-94.4</v>
      </c>
      <c r="H1898" s="60"/>
      <c r="I1898" s="60" t="str">
        <f t="shared" si="118"/>
        <v/>
      </c>
      <c r="J1898" s="60" t="str">
        <f>IF(OR(I1898="",I1899="",I1900=""),"",(AVERAGEIF(A1898:A$10000,A1898,I1898:I$10000)))</f>
        <v/>
      </c>
      <c r="K1898" s="60"/>
      <c r="L1898" s="60" t="str">
        <f>IF(O1898="","",A1898)</f>
        <v/>
      </c>
      <c r="M1898" s="60" t="str">
        <f>IF(O1898="","",(VLOOKUP(A1898,A1898:E8882,5,FALSE)))</f>
        <v/>
      </c>
      <c r="N1898" s="60" t="str">
        <f t="shared" si="119"/>
        <v/>
      </c>
      <c r="O1898" s="60" t="str">
        <f t="shared" si="121"/>
        <v/>
      </c>
      <c r="P1898" s="103">
        <f t="shared" si="120"/>
        <v>23.820000000000618</v>
      </c>
      <c r="Q1898" s="58"/>
      <c r="R1898" s="58"/>
      <c r="S1898" s="102"/>
    </row>
    <row r="1899" spans="1:19" ht="12.5" customHeight="1" x14ac:dyDescent="0.35">
      <c r="A1899" s="2">
        <v>42</v>
      </c>
      <c r="B1899" s="2" t="s">
        <v>117</v>
      </c>
      <c r="C1899" s="67">
        <v>94.881029999999996</v>
      </c>
      <c r="D1899" t="s">
        <v>65</v>
      </c>
      <c r="E1899" s="2" t="s">
        <v>57</v>
      </c>
      <c r="F1899" s="2" t="s">
        <v>118</v>
      </c>
      <c r="G1899" s="2">
        <v>-89.65</v>
      </c>
      <c r="I1899" s="60" t="str">
        <f t="shared" si="118"/>
        <v/>
      </c>
      <c r="J1899" s="60" t="str">
        <f>IF(OR(I1899="",I1900="",I1901=""),"",(AVERAGEIF(A1899:A$10000,A1899,I1899:I$10000)))</f>
        <v/>
      </c>
      <c r="K1899" s="60"/>
      <c r="L1899" s="55" t="str">
        <f>IF(O1899="","",A1899)</f>
        <v/>
      </c>
      <c r="M1899" s="60" t="str">
        <f>IF(O1899="","",(VLOOKUP(A1899,A1899:E8883,5,FALSE)))</f>
        <v/>
      </c>
      <c r="N1899" s="55" t="str">
        <f t="shared" si="119"/>
        <v/>
      </c>
      <c r="O1899" s="55" t="str">
        <f t="shared" si="121"/>
        <v/>
      </c>
      <c r="P1899" s="104">
        <f t="shared" si="120"/>
        <v>15.829999999994016</v>
      </c>
      <c r="Q1899" s="58"/>
      <c r="R1899" s="58"/>
      <c r="S1899" s="102"/>
    </row>
    <row r="1900" spans="1:19" ht="12.5" customHeight="1" x14ac:dyDescent="0.35">
      <c r="A1900" s="60">
        <v>42</v>
      </c>
      <c r="B1900" s="60" t="s">
        <v>117</v>
      </c>
      <c r="C1900" s="68">
        <v>94.899910000000006</v>
      </c>
      <c r="D1900" s="58" t="s">
        <v>65</v>
      </c>
      <c r="E1900" s="60" t="s">
        <v>57</v>
      </c>
      <c r="F1900" s="60" t="s">
        <v>118</v>
      </c>
      <c r="G1900" s="60">
        <v>-89.65</v>
      </c>
      <c r="H1900" s="60"/>
      <c r="I1900" s="60" t="str">
        <f t="shared" si="118"/>
        <v/>
      </c>
      <c r="J1900" s="60" t="str">
        <f>IF(OR(I1900="",I1901="",I1902=""),"",(AVERAGEIF(A1900:A$10000,A1900,I1900:I$10000)))</f>
        <v/>
      </c>
      <c r="K1900" s="60"/>
      <c r="L1900" s="60" t="str">
        <f>IF(O1900="","",A1900)</f>
        <v/>
      </c>
      <c r="M1900" s="60" t="str">
        <f>IF(O1900="","",(VLOOKUP(A1900,A1900:E8884,5,FALSE)))</f>
        <v/>
      </c>
      <c r="N1900" s="60" t="str">
        <f t="shared" si="119"/>
        <v/>
      </c>
      <c r="O1900" s="60" t="str">
        <f t="shared" si="121"/>
        <v/>
      </c>
      <c r="P1900" s="103">
        <f t="shared" si="120"/>
        <v>18.88000000001</v>
      </c>
      <c r="Q1900" s="58"/>
      <c r="R1900" s="58"/>
      <c r="S1900" s="102"/>
    </row>
    <row r="1901" spans="1:19" ht="12.5" customHeight="1" x14ac:dyDescent="0.35">
      <c r="A1901" s="2">
        <v>42</v>
      </c>
      <c r="B1901" s="2" t="s">
        <v>117</v>
      </c>
      <c r="C1901" s="67">
        <v>94.917770000000004</v>
      </c>
      <c r="D1901" t="s">
        <v>65</v>
      </c>
      <c r="E1901" s="2" t="s">
        <v>57</v>
      </c>
      <c r="F1901" s="2" t="s">
        <v>118</v>
      </c>
      <c r="G1901" s="2">
        <v>-92.45</v>
      </c>
      <c r="I1901" s="60" t="str">
        <f t="shared" si="118"/>
        <v/>
      </c>
      <c r="J1901" s="60" t="str">
        <f>IF(OR(I1901="",I1902="",I1903=""),"",(AVERAGEIF(A1901:A$10000,A1901,I1901:I$10000)))</f>
        <v/>
      </c>
      <c r="K1901" s="60"/>
      <c r="L1901" s="55" t="str">
        <f>IF(O1901="","",A1901)</f>
        <v/>
      </c>
      <c r="M1901" s="60" t="str">
        <f>IF(O1901="","",(VLOOKUP(A1901,A1901:E8885,5,FALSE)))</f>
        <v/>
      </c>
      <c r="N1901" s="55" t="str">
        <f t="shared" si="119"/>
        <v/>
      </c>
      <c r="O1901" s="55" t="str">
        <f t="shared" si="121"/>
        <v/>
      </c>
      <c r="P1901" s="104">
        <f t="shared" si="120"/>
        <v>17.859999999998877</v>
      </c>
      <c r="Q1901" s="58"/>
      <c r="R1901" s="58"/>
      <c r="S1901" s="102"/>
    </row>
    <row r="1902" spans="1:19" ht="12.5" customHeight="1" x14ac:dyDescent="0.35">
      <c r="A1902" s="60">
        <v>42</v>
      </c>
      <c r="B1902" s="60" t="s">
        <v>117</v>
      </c>
      <c r="C1902" s="68">
        <v>94.935329999999993</v>
      </c>
      <c r="D1902" s="58" t="s">
        <v>65</v>
      </c>
      <c r="E1902" s="60" t="s">
        <v>57</v>
      </c>
      <c r="F1902" s="60" t="s">
        <v>118</v>
      </c>
      <c r="G1902" s="60">
        <v>-93.23</v>
      </c>
      <c r="H1902" s="60"/>
      <c r="I1902" s="60" t="str">
        <f t="shared" si="118"/>
        <v/>
      </c>
      <c r="J1902" s="60" t="str">
        <f>IF(OR(I1902="",I1903="",I1904=""),"",(AVERAGEIF(A1902:A$10000,A1902,I1902:I$10000)))</f>
        <v/>
      </c>
      <c r="K1902" s="60"/>
      <c r="L1902" s="60" t="str">
        <f>IF(O1902="","",A1902)</f>
        <v/>
      </c>
      <c r="M1902" s="60" t="str">
        <f>IF(O1902="","",(VLOOKUP(A1902,A1902:E8886,5,FALSE)))</f>
        <v/>
      </c>
      <c r="N1902" s="60" t="str">
        <f t="shared" si="119"/>
        <v/>
      </c>
      <c r="O1902" s="60" t="str">
        <f t="shared" si="121"/>
        <v/>
      </c>
      <c r="P1902" s="103">
        <f t="shared" si="120"/>
        <v>17.559999999988918</v>
      </c>
      <c r="Q1902" s="58"/>
      <c r="R1902" s="58"/>
      <c r="S1902" s="102"/>
    </row>
    <row r="1903" spans="1:19" ht="12.5" customHeight="1" x14ac:dyDescent="0.35">
      <c r="A1903" s="2">
        <v>42</v>
      </c>
      <c r="B1903" s="2" t="s">
        <v>117</v>
      </c>
      <c r="C1903" s="67">
        <v>94.952330000000003</v>
      </c>
      <c r="D1903" t="s">
        <v>65</v>
      </c>
      <c r="E1903" s="2" t="s">
        <v>57</v>
      </c>
      <c r="F1903" s="2" t="s">
        <v>118</v>
      </c>
      <c r="G1903" s="2">
        <v>-89.93</v>
      </c>
      <c r="I1903" s="60" t="str">
        <f t="shared" si="118"/>
        <v/>
      </c>
      <c r="J1903" s="60" t="str">
        <f>IF(OR(I1903="",I1904="",I1905=""),"",(AVERAGEIF(A1903:A$10000,A1903,I1903:I$10000)))</f>
        <v/>
      </c>
      <c r="K1903" s="60"/>
      <c r="L1903" s="55" t="str">
        <f>IF(O1903="","",A1903)</f>
        <v/>
      </c>
      <c r="M1903" s="60" t="str">
        <f>IF(O1903="","",(VLOOKUP(A1903,A1903:E8887,5,FALSE)))</f>
        <v/>
      </c>
      <c r="N1903" s="55" t="str">
        <f t="shared" si="119"/>
        <v/>
      </c>
      <c r="O1903" s="55" t="str">
        <f t="shared" si="121"/>
        <v/>
      </c>
      <c r="P1903" s="104">
        <f t="shared" si="120"/>
        <v>17.000000000010118</v>
      </c>
      <c r="Q1903" s="58"/>
      <c r="R1903" s="58"/>
      <c r="S1903" s="102"/>
    </row>
    <row r="1904" spans="1:19" ht="12.5" customHeight="1" x14ac:dyDescent="0.35">
      <c r="A1904" s="60">
        <v>42</v>
      </c>
      <c r="B1904" s="60" t="s">
        <v>117</v>
      </c>
      <c r="C1904" s="68">
        <v>94.969819999999999</v>
      </c>
      <c r="D1904" s="58" t="s">
        <v>65</v>
      </c>
      <c r="E1904" s="60" t="s">
        <v>57</v>
      </c>
      <c r="F1904" s="60" t="s">
        <v>118</v>
      </c>
      <c r="G1904" s="60">
        <v>-95.15</v>
      </c>
      <c r="H1904" s="60"/>
      <c r="I1904" s="60" t="str">
        <f t="shared" si="118"/>
        <v/>
      </c>
      <c r="J1904" s="60" t="str">
        <f>IF(OR(I1904="",I1905="",I1906=""),"",(AVERAGEIF(A1904:A$10000,A1904,I1904:I$10000)))</f>
        <v/>
      </c>
      <c r="K1904" s="60"/>
      <c r="L1904" s="60" t="str">
        <f>IF(O1904="","",A1904)</f>
        <v/>
      </c>
      <c r="M1904" s="60" t="str">
        <f>IF(O1904="","",(VLOOKUP(A1904,A1904:E8888,5,FALSE)))</f>
        <v/>
      </c>
      <c r="N1904" s="60" t="str">
        <f t="shared" si="119"/>
        <v/>
      </c>
      <c r="O1904" s="60" t="str">
        <f t="shared" si="121"/>
        <v/>
      </c>
      <c r="P1904" s="103">
        <f t="shared" si="120"/>
        <v>17.489999999995121</v>
      </c>
      <c r="Q1904" s="58"/>
      <c r="R1904" s="58"/>
      <c r="S1904" s="102"/>
    </row>
    <row r="1905" spans="1:19" ht="12.5" customHeight="1" x14ac:dyDescent="0.35">
      <c r="A1905" s="2">
        <v>42</v>
      </c>
      <c r="B1905" s="2" t="s">
        <v>117</v>
      </c>
      <c r="C1905" s="67">
        <v>94.986689999999996</v>
      </c>
      <c r="D1905" t="s">
        <v>65</v>
      </c>
      <c r="E1905" s="2" t="s">
        <v>57</v>
      </c>
      <c r="F1905" s="2" t="s">
        <v>118</v>
      </c>
      <c r="G1905" s="2">
        <v>-97.74</v>
      </c>
      <c r="I1905" s="60" t="str">
        <f t="shared" si="118"/>
        <v/>
      </c>
      <c r="J1905" s="60" t="str">
        <f>IF(OR(I1905="",I1906="",I1907=""),"",(AVERAGEIF(A1905:A$10000,A1905,I1905:I$10000)))</f>
        <v/>
      </c>
      <c r="K1905" s="60"/>
      <c r="L1905" s="55" t="str">
        <f>IF(O1905="","",A1905)</f>
        <v/>
      </c>
      <c r="M1905" s="60" t="str">
        <f>IF(O1905="","",(VLOOKUP(A1905,A1905:E8889,5,FALSE)))</f>
        <v/>
      </c>
      <c r="N1905" s="55" t="str">
        <f t="shared" si="119"/>
        <v/>
      </c>
      <c r="O1905" s="55" t="str">
        <f t="shared" si="121"/>
        <v/>
      </c>
      <c r="P1905" s="104">
        <f t="shared" si="120"/>
        <v>16.869999999997276</v>
      </c>
      <c r="Q1905" s="58"/>
      <c r="R1905" s="58"/>
      <c r="S1905" s="102"/>
    </row>
    <row r="1906" spans="1:19" ht="12.5" customHeight="1" x14ac:dyDescent="0.35">
      <c r="A1906" s="60">
        <v>42</v>
      </c>
      <c r="B1906" s="60" t="s">
        <v>117</v>
      </c>
      <c r="C1906" s="68">
        <v>95.004580000000004</v>
      </c>
      <c r="D1906" s="58" t="s">
        <v>65</v>
      </c>
      <c r="E1906" s="60" t="s">
        <v>57</v>
      </c>
      <c r="F1906" s="60" t="s">
        <v>118</v>
      </c>
      <c r="G1906" s="60">
        <v>-93</v>
      </c>
      <c r="H1906" s="60"/>
      <c r="I1906" s="60" t="str">
        <f t="shared" si="118"/>
        <v/>
      </c>
      <c r="J1906" s="60" t="str">
        <f>IF(OR(I1906="",I1907="",I1908=""),"",(AVERAGEIF(A1906:A$10000,A1906,I1906:I$10000)))</f>
        <v/>
      </c>
      <c r="K1906" s="60"/>
      <c r="L1906" s="60" t="str">
        <f>IF(O1906="","",A1906)</f>
        <v/>
      </c>
      <c r="M1906" s="60" t="str">
        <f>IF(O1906="","",(VLOOKUP(A1906,A1906:E8890,5,FALSE)))</f>
        <v/>
      </c>
      <c r="N1906" s="60" t="str">
        <f t="shared" si="119"/>
        <v/>
      </c>
      <c r="O1906" s="60" t="str">
        <f t="shared" si="121"/>
        <v/>
      </c>
      <c r="P1906" s="103">
        <f t="shared" si="120"/>
        <v>17.890000000008399</v>
      </c>
      <c r="Q1906" s="58"/>
      <c r="R1906" s="58"/>
      <c r="S1906" s="102"/>
    </row>
    <row r="1907" spans="1:19" ht="12.5" customHeight="1" x14ac:dyDescent="0.35">
      <c r="A1907" s="2">
        <v>42</v>
      </c>
      <c r="B1907" s="2" t="s">
        <v>117</v>
      </c>
      <c r="C1907" s="67">
        <v>95.022599999999997</v>
      </c>
      <c r="D1907" t="s">
        <v>65</v>
      </c>
      <c r="E1907" s="2" t="s">
        <v>57</v>
      </c>
      <c r="F1907" s="2" t="s">
        <v>118</v>
      </c>
      <c r="G1907" s="2">
        <v>-93</v>
      </c>
      <c r="I1907" s="60" t="str">
        <f t="shared" si="118"/>
        <v/>
      </c>
      <c r="J1907" s="60" t="str">
        <f>IF(OR(I1907="",I1908="",I1909=""),"",(AVERAGEIF(A1907:A$10000,A1907,I1907:I$10000)))</f>
        <v/>
      </c>
      <c r="K1907" s="60"/>
      <c r="L1907" s="55" t="str">
        <f>IF(O1907="","",A1907)</f>
        <v/>
      </c>
      <c r="M1907" s="60" t="str">
        <f>IF(O1907="","",(VLOOKUP(A1907,A1907:E8891,5,FALSE)))</f>
        <v/>
      </c>
      <c r="N1907" s="55" t="str">
        <f t="shared" si="119"/>
        <v/>
      </c>
      <c r="O1907" s="55" t="str">
        <f t="shared" si="121"/>
        <v/>
      </c>
      <c r="P1907" s="104">
        <f t="shared" si="120"/>
        <v>18.01999999999282</v>
      </c>
      <c r="Q1907" s="58"/>
      <c r="R1907" s="58"/>
      <c r="S1907" s="102"/>
    </row>
    <row r="1908" spans="1:19" ht="12.5" customHeight="1" x14ac:dyDescent="0.35">
      <c r="A1908" s="60">
        <v>42</v>
      </c>
      <c r="B1908" s="60" t="s">
        <v>117</v>
      </c>
      <c r="C1908" s="68">
        <v>95.040819999999997</v>
      </c>
      <c r="D1908" s="58" t="s">
        <v>65</v>
      </c>
      <c r="E1908" s="60" t="s">
        <v>57</v>
      </c>
      <c r="F1908" s="60" t="s">
        <v>118</v>
      </c>
      <c r="G1908" s="60">
        <v>-95.93</v>
      </c>
      <c r="H1908" s="60"/>
      <c r="I1908" s="60" t="str">
        <f t="shared" si="118"/>
        <v/>
      </c>
      <c r="J1908" s="60" t="str">
        <f>IF(OR(I1908="",I1909="",I1910=""),"",(AVERAGEIF(A1908:A$10000,A1908,I1908:I$10000)))</f>
        <v/>
      </c>
      <c r="K1908" s="60"/>
      <c r="L1908" s="60" t="str">
        <f>IF(O1908="","",A1908)</f>
        <v/>
      </c>
      <c r="M1908" s="60" t="str">
        <f>IF(O1908="","",(VLOOKUP(A1908,A1908:E8892,5,FALSE)))</f>
        <v/>
      </c>
      <c r="N1908" s="60" t="str">
        <f t="shared" si="119"/>
        <v/>
      </c>
      <c r="O1908" s="60" t="str">
        <f t="shared" si="121"/>
        <v/>
      </c>
      <c r="P1908" s="103">
        <f t="shared" si="120"/>
        <v>18.219999999999459</v>
      </c>
      <c r="Q1908" s="58"/>
      <c r="R1908" s="58"/>
      <c r="S1908" s="102"/>
    </row>
    <row r="1909" spans="1:19" ht="12.5" customHeight="1" x14ac:dyDescent="0.35">
      <c r="A1909" s="2">
        <v>42</v>
      </c>
      <c r="B1909" s="2" t="s">
        <v>117</v>
      </c>
      <c r="C1909" s="67">
        <v>95.057659999999998</v>
      </c>
      <c r="D1909" t="s">
        <v>65</v>
      </c>
      <c r="E1909" s="2" t="s">
        <v>57</v>
      </c>
      <c r="F1909" s="2" t="s">
        <v>118</v>
      </c>
      <c r="G1909" s="2">
        <v>-94.53</v>
      </c>
      <c r="I1909" s="60" t="str">
        <f t="shared" si="118"/>
        <v/>
      </c>
      <c r="J1909" s="60" t="str">
        <f>IF(OR(I1909="",I1910="",I1911=""),"",(AVERAGEIF(A1909:A$10000,A1909,I1909:I$10000)))</f>
        <v/>
      </c>
      <c r="K1909" s="60"/>
      <c r="L1909" s="55" t="str">
        <f>IF(O1909="","",A1909)</f>
        <v/>
      </c>
      <c r="M1909" s="60" t="str">
        <f>IF(O1909="","",(VLOOKUP(A1909,A1909:E8893,5,FALSE)))</f>
        <v/>
      </c>
      <c r="N1909" s="55" t="str">
        <f t="shared" si="119"/>
        <v/>
      </c>
      <c r="O1909" s="55" t="str">
        <f t="shared" si="121"/>
        <v/>
      </c>
      <c r="P1909" s="104">
        <f t="shared" si="120"/>
        <v>16.840000000001965</v>
      </c>
      <c r="Q1909" s="58"/>
      <c r="R1909" s="58"/>
      <c r="S1909" s="102"/>
    </row>
    <row r="1910" spans="1:19" ht="12.5" customHeight="1" x14ac:dyDescent="0.35">
      <c r="A1910" s="60">
        <v>42</v>
      </c>
      <c r="B1910" s="60" t="s">
        <v>117</v>
      </c>
      <c r="C1910" s="68">
        <v>95.074820000000003</v>
      </c>
      <c r="D1910" s="58" t="s">
        <v>65</v>
      </c>
      <c r="E1910" s="60" t="s">
        <v>57</v>
      </c>
      <c r="F1910" s="60" t="s">
        <v>118</v>
      </c>
      <c r="G1910" s="60">
        <v>-96.47</v>
      </c>
      <c r="H1910" s="60"/>
      <c r="I1910" s="60" t="str">
        <f t="shared" si="118"/>
        <v/>
      </c>
      <c r="J1910" s="60" t="str">
        <f>IF(OR(I1910="",I1911="",I1912=""),"",(AVERAGEIF(A1910:A$10000,A1910,I1910:I$10000)))</f>
        <v/>
      </c>
      <c r="K1910" s="60"/>
      <c r="L1910" s="60" t="str">
        <f>IF(O1910="","",A1910)</f>
        <v/>
      </c>
      <c r="M1910" s="60" t="str">
        <f>IF(O1910="","",(VLOOKUP(A1910,A1910:E8894,5,FALSE)))</f>
        <v/>
      </c>
      <c r="N1910" s="60" t="str">
        <f t="shared" si="119"/>
        <v/>
      </c>
      <c r="O1910" s="60" t="str">
        <f t="shared" si="121"/>
        <v/>
      </c>
      <c r="P1910" s="103">
        <f t="shared" si="120"/>
        <v>17.160000000004061</v>
      </c>
      <c r="Q1910" s="58"/>
      <c r="R1910" s="58"/>
      <c r="S1910" s="102"/>
    </row>
    <row r="1911" spans="1:19" ht="12.5" customHeight="1" x14ac:dyDescent="0.35">
      <c r="A1911" s="2">
        <v>42</v>
      </c>
      <c r="B1911" s="2" t="s">
        <v>117</v>
      </c>
      <c r="C1911" s="67">
        <v>95.100120000000004</v>
      </c>
      <c r="D1911" t="s">
        <v>65</v>
      </c>
      <c r="E1911" s="2" t="s">
        <v>57</v>
      </c>
      <c r="F1911" s="2" t="s">
        <v>118</v>
      </c>
      <c r="G1911" s="2">
        <v>-93.34</v>
      </c>
      <c r="I1911" s="60" t="str">
        <f t="shared" si="118"/>
        <v/>
      </c>
      <c r="J1911" s="60" t="str">
        <f>IF(OR(I1911="",I1912="",I1913=""),"",(AVERAGEIF(A1911:A$10000,A1911,I1911:I$10000)))</f>
        <v/>
      </c>
      <c r="K1911" s="60"/>
      <c r="L1911" s="55" t="str">
        <f>IF(O1911="","",A1911)</f>
        <v/>
      </c>
      <c r="M1911" s="60" t="str">
        <f>IF(O1911="","",(VLOOKUP(A1911,A1911:E8895,5,FALSE)))</f>
        <v/>
      </c>
      <c r="N1911" s="55" t="str">
        <f t="shared" si="119"/>
        <v/>
      </c>
      <c r="O1911" s="55" t="str">
        <f t="shared" si="121"/>
        <v/>
      </c>
      <c r="P1911" s="104">
        <f t="shared" si="120"/>
        <v>25.300000000001432</v>
      </c>
      <c r="Q1911" s="58"/>
      <c r="R1911" s="58"/>
      <c r="S1911" s="102"/>
    </row>
    <row r="1912" spans="1:19" ht="12.5" customHeight="1" x14ac:dyDescent="0.35">
      <c r="A1912" s="60">
        <v>42</v>
      </c>
      <c r="B1912" s="60" t="s">
        <v>117</v>
      </c>
      <c r="C1912" s="68">
        <v>95.120329999999996</v>
      </c>
      <c r="D1912" s="58" t="s">
        <v>65</v>
      </c>
      <c r="E1912" s="60" t="s">
        <v>57</v>
      </c>
      <c r="F1912" s="60" t="s">
        <v>118</v>
      </c>
      <c r="G1912" s="60">
        <v>-92.24</v>
      </c>
      <c r="H1912" s="60"/>
      <c r="I1912" s="60" t="str">
        <f t="shared" si="118"/>
        <v/>
      </c>
      <c r="J1912" s="60" t="str">
        <f>IF(OR(I1912="",I1913="",I1914=""),"",(AVERAGEIF(A1912:A$10000,A1912,I1912:I$10000)))</f>
        <v/>
      </c>
      <c r="K1912" s="60"/>
      <c r="L1912" s="60" t="str">
        <f>IF(O1912="","",A1912)</f>
        <v/>
      </c>
      <c r="M1912" s="60" t="str">
        <f>IF(O1912="","",(VLOOKUP(A1912,A1912:E8896,5,FALSE)))</f>
        <v/>
      </c>
      <c r="N1912" s="60" t="str">
        <f t="shared" si="119"/>
        <v/>
      </c>
      <c r="O1912" s="60" t="str">
        <f t="shared" si="121"/>
        <v/>
      </c>
      <c r="P1912" s="103">
        <f t="shared" si="120"/>
        <v>20.209999999991624</v>
      </c>
      <c r="Q1912" s="58"/>
      <c r="R1912" s="58"/>
      <c r="S1912" s="102"/>
    </row>
    <row r="1913" spans="1:19" ht="12.5" customHeight="1" x14ac:dyDescent="0.35">
      <c r="A1913" s="2">
        <v>42</v>
      </c>
      <c r="B1913" s="2" t="s">
        <v>117</v>
      </c>
      <c r="C1913" s="67">
        <v>95.140370000000004</v>
      </c>
      <c r="D1913" t="s">
        <v>65</v>
      </c>
      <c r="E1913" s="2" t="s">
        <v>57</v>
      </c>
      <c r="F1913" s="2" t="s">
        <v>118</v>
      </c>
      <c r="G1913" s="2">
        <v>-95.93</v>
      </c>
      <c r="I1913" s="60" t="str">
        <f t="shared" si="118"/>
        <v/>
      </c>
      <c r="J1913" s="60" t="str">
        <f>IF(OR(I1913="",I1914="",I1915=""),"",(AVERAGEIF(A1913:A$10000,A1913,I1913:I$10000)))</f>
        <v/>
      </c>
      <c r="K1913" s="60"/>
      <c r="L1913" s="55" t="str">
        <f>IF(O1913="","",A1913)</f>
        <v/>
      </c>
      <c r="M1913" s="60" t="str">
        <f>IF(O1913="","",(VLOOKUP(A1913,A1913:E8897,5,FALSE)))</f>
        <v/>
      </c>
      <c r="N1913" s="55" t="str">
        <f t="shared" si="119"/>
        <v/>
      </c>
      <c r="O1913" s="55" t="str">
        <f t="shared" si="121"/>
        <v/>
      </c>
      <c r="P1913" s="104">
        <f t="shared" si="120"/>
        <v>20.040000000008718</v>
      </c>
      <c r="Q1913" s="58"/>
      <c r="R1913" s="58"/>
      <c r="S1913" s="102"/>
    </row>
    <row r="1914" spans="1:19" ht="12.5" customHeight="1" x14ac:dyDescent="0.35">
      <c r="A1914" s="60">
        <v>42</v>
      </c>
      <c r="B1914" s="60" t="s">
        <v>117</v>
      </c>
      <c r="C1914" s="68">
        <v>95.161289999999994</v>
      </c>
      <c r="D1914" s="58" t="s">
        <v>65</v>
      </c>
      <c r="E1914" s="60" t="s">
        <v>57</v>
      </c>
      <c r="F1914" s="60" t="s">
        <v>118</v>
      </c>
      <c r="G1914" s="60">
        <v>-94.9</v>
      </c>
      <c r="H1914" s="60"/>
      <c r="I1914" s="60" t="str">
        <f t="shared" si="118"/>
        <v/>
      </c>
      <c r="J1914" s="60" t="str">
        <f>IF(OR(I1914="",I1915="",I1916=""),"",(AVERAGEIF(A1914:A$10000,A1914,I1914:I$10000)))</f>
        <v/>
      </c>
      <c r="K1914" s="60"/>
      <c r="L1914" s="60" t="str">
        <f>IF(O1914="","",A1914)</f>
        <v/>
      </c>
      <c r="M1914" s="60" t="str">
        <f>IF(O1914="","",(VLOOKUP(A1914,A1914:E8898,5,FALSE)))</f>
        <v/>
      </c>
      <c r="N1914" s="60" t="str">
        <f t="shared" si="119"/>
        <v/>
      </c>
      <c r="O1914" s="60" t="str">
        <f t="shared" si="121"/>
        <v/>
      </c>
      <c r="P1914" s="103">
        <f t="shared" si="120"/>
        <v>20.919999999989614</v>
      </c>
      <c r="Q1914" s="58"/>
      <c r="R1914" s="58"/>
      <c r="S1914" s="102"/>
    </row>
    <row r="1915" spans="1:19" ht="12.5" customHeight="1" x14ac:dyDescent="0.35">
      <c r="A1915" s="2">
        <v>42</v>
      </c>
      <c r="B1915" s="2" t="s">
        <v>117</v>
      </c>
      <c r="C1915" s="67">
        <v>95.183970000000002</v>
      </c>
      <c r="D1915" t="s">
        <v>65</v>
      </c>
      <c r="E1915" s="2" t="s">
        <v>57</v>
      </c>
      <c r="F1915" s="2" t="s">
        <v>118</v>
      </c>
      <c r="G1915" s="2">
        <v>-93.34</v>
      </c>
      <c r="I1915" s="60" t="str">
        <f t="shared" si="118"/>
        <v/>
      </c>
      <c r="J1915" s="60" t="str">
        <f>IF(OR(I1915="",I1916="",I1917=""),"",(AVERAGEIF(A1915:A$10000,A1915,I1915:I$10000)))</f>
        <v/>
      </c>
      <c r="K1915" s="60"/>
      <c r="L1915" s="55" t="str">
        <f>IF(O1915="","",A1915)</f>
        <v/>
      </c>
      <c r="M1915" s="60" t="str">
        <f>IF(O1915="","",(VLOOKUP(A1915,A1915:E8899,5,FALSE)))</f>
        <v/>
      </c>
      <c r="N1915" s="55" t="str">
        <f t="shared" si="119"/>
        <v/>
      </c>
      <c r="O1915" s="55" t="str">
        <f t="shared" si="121"/>
        <v/>
      </c>
      <c r="P1915" s="104">
        <f t="shared" si="120"/>
        <v>22.680000000008249</v>
      </c>
      <c r="Q1915" s="58"/>
      <c r="R1915" s="58"/>
      <c r="S1915" s="102"/>
    </row>
    <row r="1916" spans="1:19" ht="12.5" customHeight="1" x14ac:dyDescent="0.35">
      <c r="A1916" s="60">
        <v>42</v>
      </c>
      <c r="B1916" s="60" t="s">
        <v>117</v>
      </c>
      <c r="C1916" s="68">
        <v>95.206320000000005</v>
      </c>
      <c r="D1916" s="58" t="s">
        <v>65</v>
      </c>
      <c r="E1916" s="60" t="s">
        <v>57</v>
      </c>
      <c r="F1916" s="60" t="s">
        <v>118</v>
      </c>
      <c r="G1916" s="60">
        <v>-93</v>
      </c>
      <c r="H1916" s="60"/>
      <c r="I1916" s="60" t="str">
        <f t="shared" si="118"/>
        <v/>
      </c>
      <c r="J1916" s="60" t="str">
        <f>IF(OR(I1916="",I1917="",I1918=""),"",(AVERAGEIF(A1916:A$10000,A1916,I1916:I$10000)))</f>
        <v/>
      </c>
      <c r="K1916" s="60"/>
      <c r="L1916" s="60" t="str">
        <f>IF(O1916="","",A1916)</f>
        <v/>
      </c>
      <c r="M1916" s="60" t="str">
        <f>IF(O1916="","",(VLOOKUP(A1916,A1916:E8900,5,FALSE)))</f>
        <v/>
      </c>
      <c r="N1916" s="60" t="str">
        <f t="shared" si="119"/>
        <v/>
      </c>
      <c r="O1916" s="60" t="str">
        <f t="shared" si="121"/>
        <v/>
      </c>
      <c r="P1916" s="103">
        <f t="shared" si="120"/>
        <v>22.350000000002979</v>
      </c>
      <c r="Q1916" s="58"/>
      <c r="R1916" s="58"/>
      <c r="S1916" s="102"/>
    </row>
    <row r="1917" spans="1:19" ht="12.5" customHeight="1" x14ac:dyDescent="0.35">
      <c r="A1917" s="2">
        <v>42</v>
      </c>
      <c r="B1917" s="2" t="s">
        <v>117</v>
      </c>
      <c r="C1917" s="67">
        <v>95.226230000000001</v>
      </c>
      <c r="D1917" t="s">
        <v>65</v>
      </c>
      <c r="E1917" s="2" t="s">
        <v>57</v>
      </c>
      <c r="F1917" s="2" t="s">
        <v>118</v>
      </c>
      <c r="G1917" s="2">
        <v>-98.04</v>
      </c>
      <c r="I1917" s="60" t="str">
        <f t="shared" si="118"/>
        <v/>
      </c>
      <c r="J1917" s="60" t="str">
        <f>IF(OR(I1917="",I1918="",I1919=""),"",(AVERAGEIF(A1917:A$10000,A1917,I1917:I$10000)))</f>
        <v/>
      </c>
      <c r="K1917" s="60"/>
      <c r="L1917" s="55" t="str">
        <f>IF(O1917="","",A1917)</f>
        <v/>
      </c>
      <c r="M1917" s="60" t="str">
        <f>IF(O1917="","",(VLOOKUP(A1917,A1917:E8901,5,FALSE)))</f>
        <v/>
      </c>
      <c r="N1917" s="55" t="str">
        <f t="shared" si="119"/>
        <v/>
      </c>
      <c r="O1917" s="55" t="str">
        <f t="shared" si="121"/>
        <v/>
      </c>
      <c r="P1917" s="104">
        <f t="shared" si="120"/>
        <v>19.909999999995875</v>
      </c>
      <c r="Q1917" s="58"/>
      <c r="R1917" s="58"/>
      <c r="S1917" s="102"/>
    </row>
    <row r="1918" spans="1:19" ht="12.5" customHeight="1" x14ac:dyDescent="0.35">
      <c r="A1918" s="60">
        <v>42</v>
      </c>
      <c r="B1918" s="60" t="s">
        <v>117</v>
      </c>
      <c r="C1918" s="68">
        <v>95.24933</v>
      </c>
      <c r="D1918" s="58" t="s">
        <v>65</v>
      </c>
      <c r="E1918" s="60" t="s">
        <v>57</v>
      </c>
      <c r="F1918" s="60" t="s">
        <v>118</v>
      </c>
      <c r="G1918" s="60">
        <v>-94.28</v>
      </c>
      <c r="H1918" s="60"/>
      <c r="I1918" s="60" t="str">
        <f t="shared" si="118"/>
        <v/>
      </c>
      <c r="J1918" s="60" t="str">
        <f>IF(OR(I1918="",I1919="",I1920=""),"",(AVERAGEIF(A1918:A$10000,A1918,I1918:I$10000)))</f>
        <v/>
      </c>
      <c r="K1918" s="60"/>
      <c r="L1918" s="60" t="str">
        <f>IF(O1918="","",A1918)</f>
        <v/>
      </c>
      <c r="M1918" s="60" t="str">
        <f>IF(O1918="","",(VLOOKUP(A1918,A1918:E8902,5,FALSE)))</f>
        <v/>
      </c>
      <c r="N1918" s="60" t="str">
        <f t="shared" si="119"/>
        <v/>
      </c>
      <c r="O1918" s="60" t="str">
        <f t="shared" si="121"/>
        <v/>
      </c>
      <c r="P1918" s="103">
        <f t="shared" si="120"/>
        <v>23.099999999999454</v>
      </c>
      <c r="Q1918" s="58"/>
      <c r="R1918" s="58"/>
      <c r="S1918" s="102"/>
    </row>
    <row r="1919" spans="1:19" ht="12.5" customHeight="1" x14ac:dyDescent="0.35">
      <c r="A1919" s="2">
        <v>42</v>
      </c>
      <c r="B1919" s="2" t="s">
        <v>117</v>
      </c>
      <c r="C1919" s="67">
        <v>95.270629999999997</v>
      </c>
      <c r="D1919" t="s">
        <v>65</v>
      </c>
      <c r="E1919" s="2" t="s">
        <v>57</v>
      </c>
      <c r="F1919" s="2" t="s">
        <v>118</v>
      </c>
      <c r="G1919" s="2">
        <v>-88.23</v>
      </c>
      <c r="I1919" s="60" t="str">
        <f t="shared" si="118"/>
        <v/>
      </c>
      <c r="J1919" s="60" t="str">
        <f>IF(OR(I1919="",I1920="",I1921=""),"",(AVERAGEIF(A1919:A$10000,A1919,I1919:I$10000)))</f>
        <v/>
      </c>
      <c r="K1919" s="60"/>
      <c r="L1919" s="55" t="str">
        <f>IF(O1919="","",A1919)</f>
        <v/>
      </c>
      <c r="M1919" s="60" t="str">
        <f>IF(O1919="","",(VLOOKUP(A1919,A1919:E8903,5,FALSE)))</f>
        <v/>
      </c>
      <c r="N1919" s="55" t="str">
        <f t="shared" si="119"/>
        <v/>
      </c>
      <c r="O1919" s="55" t="str">
        <f t="shared" si="121"/>
        <v/>
      </c>
      <c r="P1919" s="104">
        <f t="shared" si="120"/>
        <v>21.299999999996544</v>
      </c>
      <c r="Q1919" s="58"/>
      <c r="R1919" s="58"/>
      <c r="S1919" s="102"/>
    </row>
    <row r="1920" spans="1:19" ht="12.5" customHeight="1" x14ac:dyDescent="0.35">
      <c r="A1920" s="60">
        <v>42</v>
      </c>
      <c r="B1920" s="60" t="s">
        <v>117</v>
      </c>
      <c r="C1920" s="68">
        <v>95.294390000000007</v>
      </c>
      <c r="D1920" s="58" t="s">
        <v>65</v>
      </c>
      <c r="E1920" s="60" t="s">
        <v>57</v>
      </c>
      <c r="F1920" s="60" t="s">
        <v>118</v>
      </c>
      <c r="G1920" s="60">
        <v>-72.66</v>
      </c>
      <c r="H1920" s="60"/>
      <c r="I1920" s="60">
        <f t="shared" si="118"/>
        <v>-72.66</v>
      </c>
      <c r="J1920" s="60">
        <f>IF(OR(I1920="",I1921="",I1922=""),"",(AVERAGEIF(A1920:A$10000,A1920,I1920:I$10000)))</f>
        <v>-12.473292682926829</v>
      </c>
      <c r="K1920" s="60"/>
      <c r="L1920" s="60">
        <f>IF(O1920="","",A1920)</f>
        <v>42</v>
      </c>
      <c r="M1920" s="60" t="str">
        <f>IF(O1920="","",(VLOOKUP(A1920,A1920:E8904,5,FALSE)))</f>
        <v>TaskA</v>
      </c>
      <c r="N1920" s="60">
        <f t="shared" si="119"/>
        <v>-72.66</v>
      </c>
      <c r="O1920" s="60">
        <f t="shared" si="121"/>
        <v>95.294390000000007</v>
      </c>
      <c r="P1920" s="103">
        <f t="shared" si="120"/>
        <v>23.760000000009995</v>
      </c>
      <c r="Q1920" s="58"/>
      <c r="R1920" s="58"/>
      <c r="S1920" s="102"/>
    </row>
    <row r="1921" spans="1:19" ht="12.5" customHeight="1" x14ac:dyDescent="0.35">
      <c r="A1921" s="2">
        <v>42</v>
      </c>
      <c r="B1921" s="2" t="s">
        <v>117</v>
      </c>
      <c r="C1921" s="67">
        <v>95.311120000000003</v>
      </c>
      <c r="D1921" t="s">
        <v>65</v>
      </c>
      <c r="E1921" s="2" t="s">
        <v>57</v>
      </c>
      <c r="F1921" s="2" t="s">
        <v>118</v>
      </c>
      <c r="G1921" s="2">
        <v>-75.52</v>
      </c>
      <c r="I1921" s="60">
        <f t="shared" si="118"/>
        <v>-75.52</v>
      </c>
      <c r="J1921" s="60">
        <f>IF(OR(I1921="",I1922="",I1923=""),"",(AVERAGEIF(A1921:A$10000,A1921,I1921:I$10000)))</f>
        <v>-11.730246913580247</v>
      </c>
      <c r="K1921" s="60"/>
      <c r="L1921" s="55" t="str">
        <f>IF(O1921="","",A1921)</f>
        <v/>
      </c>
      <c r="M1921" s="60" t="str">
        <f>IF(O1921="","",(VLOOKUP(A1921,A1921:E8905,5,FALSE)))</f>
        <v/>
      </c>
      <c r="N1921" s="55" t="str">
        <f t="shared" si="119"/>
        <v/>
      </c>
      <c r="O1921" s="55" t="str">
        <f t="shared" si="121"/>
        <v/>
      </c>
      <c r="P1921" s="104">
        <f t="shared" si="120"/>
        <v>16.729999999995471</v>
      </c>
      <c r="Q1921" s="58"/>
      <c r="R1921" s="58"/>
      <c r="S1921" s="102"/>
    </row>
    <row r="1922" spans="1:19" ht="12.5" customHeight="1" x14ac:dyDescent="0.35">
      <c r="A1922" s="60">
        <v>42</v>
      </c>
      <c r="B1922" s="60" t="s">
        <v>117</v>
      </c>
      <c r="C1922" s="68">
        <v>95.333470000000005</v>
      </c>
      <c r="D1922" s="58" t="s">
        <v>65</v>
      </c>
      <c r="E1922" s="60" t="s">
        <v>57</v>
      </c>
      <c r="F1922" s="60" t="s">
        <v>118</v>
      </c>
      <c r="G1922" s="60">
        <v>-74.069999999999993</v>
      </c>
      <c r="H1922" s="60"/>
      <c r="I1922" s="60">
        <f t="shared" si="118"/>
        <v>-74.069999999999993</v>
      </c>
      <c r="J1922" s="60">
        <f>IF(OR(I1922="",I1923="",I1924=""),"",(AVERAGEIF(A1922:A$10000,A1922,I1922:I$10000)))</f>
        <v>-10.932874999999999</v>
      </c>
      <c r="K1922" s="60"/>
      <c r="L1922" s="60" t="str">
        <f>IF(O1922="","",A1922)</f>
        <v/>
      </c>
      <c r="M1922" s="60" t="str">
        <f>IF(O1922="","",(VLOOKUP(A1922,A1922:E8906,5,FALSE)))</f>
        <v/>
      </c>
      <c r="N1922" s="60" t="str">
        <f t="shared" si="119"/>
        <v/>
      </c>
      <c r="O1922" s="60" t="str">
        <f t="shared" si="121"/>
        <v/>
      </c>
      <c r="P1922" s="103">
        <f t="shared" si="120"/>
        <v>22.350000000002979</v>
      </c>
      <c r="Q1922" s="58"/>
      <c r="R1922" s="58"/>
      <c r="S1922" s="102"/>
    </row>
    <row r="1923" spans="1:19" ht="12.5" customHeight="1" x14ac:dyDescent="0.35">
      <c r="A1923" s="2">
        <v>42</v>
      </c>
      <c r="B1923" s="2" t="s">
        <v>117</v>
      </c>
      <c r="C1923" s="67">
        <v>95.367289999999997</v>
      </c>
      <c r="D1923" t="s">
        <v>65</v>
      </c>
      <c r="E1923" s="2" t="s">
        <v>57</v>
      </c>
      <c r="F1923" s="2" t="s">
        <v>118</v>
      </c>
      <c r="G1923" s="2">
        <v>-64.8</v>
      </c>
      <c r="I1923" s="60">
        <f t="shared" si="118"/>
        <v>-64.8</v>
      </c>
      <c r="J1923" s="60">
        <f>IF(OR(I1923="",I1924="",I1925=""),"",(AVERAGEIF(A1923:A$10000,A1923,I1923:I$10000)))</f>
        <v>-10.133670886075951</v>
      </c>
      <c r="K1923" s="60"/>
      <c r="L1923" s="55" t="str">
        <f>IF(O1923="","",A1923)</f>
        <v/>
      </c>
      <c r="M1923" s="60" t="str">
        <f>IF(O1923="","",(VLOOKUP(A1923,A1923:E8907,5,FALSE)))</f>
        <v/>
      </c>
      <c r="N1923" s="55" t="str">
        <f t="shared" si="119"/>
        <v/>
      </c>
      <c r="O1923" s="55" t="str">
        <f t="shared" si="121"/>
        <v/>
      </c>
      <c r="P1923" s="104">
        <f t="shared" si="120"/>
        <v>33.819999999991524</v>
      </c>
      <c r="Q1923" s="58"/>
      <c r="R1923" s="58"/>
      <c r="S1923" s="102"/>
    </row>
    <row r="1924" spans="1:19" ht="12.5" customHeight="1" x14ac:dyDescent="0.35">
      <c r="A1924" s="60">
        <v>42</v>
      </c>
      <c r="B1924" s="60" t="s">
        <v>117</v>
      </c>
      <c r="C1924" s="68">
        <v>95.388819999999996</v>
      </c>
      <c r="D1924" s="58" t="s">
        <v>65</v>
      </c>
      <c r="E1924" s="60" t="s">
        <v>57</v>
      </c>
      <c r="F1924" s="60" t="s">
        <v>118</v>
      </c>
      <c r="G1924" s="60">
        <v>-55.02</v>
      </c>
      <c r="H1924" s="60"/>
      <c r="I1924" s="60">
        <f t="shared" si="118"/>
        <v>-55.02</v>
      </c>
      <c r="J1924" s="60">
        <f>IF(OR(I1924="",I1925="",I1926=""),"",(AVERAGEIF(A1924:A$10000,A1924,I1924:I$10000)))</f>
        <v>-9.4328205128205127</v>
      </c>
      <c r="K1924" s="60"/>
      <c r="L1924" s="60" t="str">
        <f>IF(O1924="","",A1924)</f>
        <v/>
      </c>
      <c r="M1924" s="60" t="str">
        <f>IF(O1924="","",(VLOOKUP(A1924,A1924:E8908,5,FALSE)))</f>
        <v/>
      </c>
      <c r="N1924" s="60" t="str">
        <f t="shared" si="119"/>
        <v/>
      </c>
      <c r="O1924" s="60" t="str">
        <f t="shared" si="121"/>
        <v/>
      </c>
      <c r="P1924" s="103">
        <f t="shared" si="120"/>
        <v>21.529999999998495</v>
      </c>
      <c r="Q1924" s="58"/>
      <c r="R1924" s="58"/>
      <c r="S1924" s="102"/>
    </row>
    <row r="1925" spans="1:19" ht="12.5" customHeight="1" x14ac:dyDescent="0.35">
      <c r="A1925" s="2">
        <v>42</v>
      </c>
      <c r="B1925" s="2" t="s">
        <v>117</v>
      </c>
      <c r="C1925" s="67">
        <v>95.413579999999996</v>
      </c>
      <c r="D1925" t="s">
        <v>65</v>
      </c>
      <c r="E1925" s="2" t="s">
        <v>57</v>
      </c>
      <c r="F1925" s="2" t="s">
        <v>118</v>
      </c>
      <c r="G1925" s="2">
        <v>-55.52</v>
      </c>
      <c r="I1925" s="60">
        <f t="shared" si="118"/>
        <v>-55.52</v>
      </c>
      <c r="J1925" s="60">
        <f>IF(OR(I1925="",I1926="",I1927=""),"",(AVERAGEIF(A1925:A$10000,A1925,I1925:I$10000)))</f>
        <v>-8.8407792207792202</v>
      </c>
      <c r="K1925" s="60"/>
      <c r="L1925" s="55" t="str">
        <f>IF(O1925="","",A1925)</f>
        <v/>
      </c>
      <c r="M1925" s="60" t="str">
        <f>IF(O1925="","",(VLOOKUP(A1925,A1925:E8909,5,FALSE)))</f>
        <v/>
      </c>
      <c r="N1925" s="55" t="str">
        <f t="shared" si="119"/>
        <v/>
      </c>
      <c r="O1925" s="55" t="str">
        <f t="shared" si="121"/>
        <v/>
      </c>
      <c r="P1925" s="104">
        <f t="shared" si="120"/>
        <v>24.760000000000559</v>
      </c>
      <c r="Q1925" s="58"/>
      <c r="R1925" s="58"/>
      <c r="S1925" s="102"/>
    </row>
    <row r="1926" spans="1:19" ht="12.5" customHeight="1" x14ac:dyDescent="0.35">
      <c r="A1926" s="60">
        <v>42</v>
      </c>
      <c r="B1926" s="60" t="s">
        <v>117</v>
      </c>
      <c r="C1926" s="68">
        <v>95.444140000000004</v>
      </c>
      <c r="D1926" s="58" t="s">
        <v>65</v>
      </c>
      <c r="E1926" s="60" t="s">
        <v>57</v>
      </c>
      <c r="F1926" s="60" t="s">
        <v>118</v>
      </c>
      <c r="G1926" s="60">
        <v>-47.09</v>
      </c>
      <c r="H1926" s="60"/>
      <c r="I1926" s="60">
        <f t="shared" si="118"/>
        <v>-47.09</v>
      </c>
      <c r="J1926" s="60">
        <f>IF(OR(I1926="",I1927="",I1928=""),"",(AVERAGEIF(A1926:A$10000,A1926,I1926:I$10000)))</f>
        <v>-8.2265789473684219</v>
      </c>
      <c r="K1926" s="60"/>
      <c r="L1926" s="60" t="str">
        <f>IF(O1926="","",A1926)</f>
        <v/>
      </c>
      <c r="M1926" s="60" t="str">
        <f>IF(O1926="","",(VLOOKUP(A1926,A1926:E8910,5,FALSE)))</f>
        <v/>
      </c>
      <c r="N1926" s="60" t="str">
        <f t="shared" si="119"/>
        <v/>
      </c>
      <c r="O1926" s="60" t="str">
        <f t="shared" si="121"/>
        <v/>
      </c>
      <c r="P1926" s="103">
        <f t="shared" si="120"/>
        <v>30.560000000008358</v>
      </c>
      <c r="Q1926" s="58"/>
      <c r="R1926" s="58"/>
      <c r="S1926" s="102"/>
    </row>
    <row r="1927" spans="1:19" ht="12.5" customHeight="1" x14ac:dyDescent="0.35">
      <c r="A1927" s="2">
        <v>42</v>
      </c>
      <c r="B1927" s="2" t="s">
        <v>117</v>
      </c>
      <c r="C1927" s="67">
        <v>95.469250000000002</v>
      </c>
      <c r="D1927" t="s">
        <v>65</v>
      </c>
      <c r="E1927" s="2" t="s">
        <v>57</v>
      </c>
      <c r="F1927" s="2" t="s">
        <v>118</v>
      </c>
      <c r="G1927" s="2">
        <v>-48.23</v>
      </c>
      <c r="I1927" s="60">
        <f t="shared" si="118"/>
        <v>-48.23</v>
      </c>
      <c r="J1927" s="60">
        <f>IF(OR(I1927="",I1928="",I1929=""),"",(AVERAGEIF(A1927:A$10000,A1927,I1927:I$10000)))</f>
        <v>-7.7084000000000001</v>
      </c>
      <c r="K1927" s="60"/>
      <c r="L1927" s="55" t="str">
        <f>IF(O1927="","",A1927)</f>
        <v/>
      </c>
      <c r="M1927" s="60" t="str">
        <f>IF(O1927="","",(VLOOKUP(A1927,A1927:E8911,5,FALSE)))</f>
        <v/>
      </c>
      <c r="N1927" s="55" t="str">
        <f t="shared" si="119"/>
        <v/>
      </c>
      <c r="O1927" s="55" t="str">
        <f t="shared" si="121"/>
        <v/>
      </c>
      <c r="P1927" s="104">
        <f t="shared" si="120"/>
        <v>25.109999999997967</v>
      </c>
      <c r="Q1927" s="58"/>
      <c r="R1927" s="58"/>
      <c r="S1927" s="102"/>
    </row>
    <row r="1928" spans="1:19" ht="12.5" customHeight="1" x14ac:dyDescent="0.35">
      <c r="A1928" s="60">
        <v>42</v>
      </c>
      <c r="B1928" s="60" t="s">
        <v>117</v>
      </c>
      <c r="C1928" s="68">
        <v>95.489639999999994</v>
      </c>
      <c r="D1928" s="58" t="s">
        <v>65</v>
      </c>
      <c r="E1928" s="60" t="s">
        <v>57</v>
      </c>
      <c r="F1928" s="60" t="s">
        <v>118</v>
      </c>
      <c r="G1928" s="60">
        <v>-49.39</v>
      </c>
      <c r="H1928" s="60"/>
      <c r="I1928" s="60">
        <f t="shared" si="118"/>
        <v>-49.39</v>
      </c>
      <c r="J1928" s="60">
        <f>IF(OR(I1928="",I1929="",I1930=""),"",(AVERAGEIF(A1928:A$10000,A1928,I1928:I$10000)))</f>
        <v>-7.1608108108108102</v>
      </c>
      <c r="K1928" s="60"/>
      <c r="L1928" s="60" t="str">
        <f>IF(O1928="","",A1928)</f>
        <v/>
      </c>
      <c r="M1928" s="60" t="str">
        <f>IF(O1928="","",(VLOOKUP(A1928,A1928:E8912,5,FALSE)))</f>
        <v/>
      </c>
      <c r="N1928" s="60" t="str">
        <f t="shared" si="119"/>
        <v/>
      </c>
      <c r="O1928" s="60" t="str">
        <f t="shared" si="121"/>
        <v/>
      </c>
      <c r="P1928" s="103">
        <f t="shared" si="120"/>
        <v>20.389999999991915</v>
      </c>
      <c r="Q1928" s="58"/>
      <c r="R1928" s="58"/>
      <c r="S1928" s="102"/>
    </row>
    <row r="1929" spans="1:19" ht="12.5" customHeight="1" x14ac:dyDescent="0.35">
      <c r="A1929" s="2">
        <v>42</v>
      </c>
      <c r="B1929" s="2" t="s">
        <v>117</v>
      </c>
      <c r="C1929" s="67">
        <v>95.512889999999999</v>
      </c>
      <c r="D1929" t="s">
        <v>65</v>
      </c>
      <c r="E1929" s="2" t="s">
        <v>57</v>
      </c>
      <c r="F1929" s="2" t="s">
        <v>118</v>
      </c>
      <c r="G1929" s="2">
        <v>-49.39</v>
      </c>
      <c r="I1929" s="60">
        <f t="shared" si="118"/>
        <v>-49.39</v>
      </c>
      <c r="J1929" s="60">
        <f>IF(OR(I1929="",I1930="",I1931=""),"",(AVERAGEIF(A1929:A$10000,A1929,I1929:I$10000)))</f>
        <v>-6.582328767123288</v>
      </c>
      <c r="K1929" s="60"/>
      <c r="L1929" s="55" t="str">
        <f>IF(O1929="","",A1929)</f>
        <v/>
      </c>
      <c r="M1929" s="60" t="str">
        <f>IF(O1929="","",(VLOOKUP(A1929,A1929:E8913,5,FALSE)))</f>
        <v/>
      </c>
      <c r="N1929" s="55" t="str">
        <f t="shared" si="119"/>
        <v/>
      </c>
      <c r="O1929" s="55" t="str">
        <f t="shared" si="121"/>
        <v/>
      </c>
      <c r="P1929" s="104">
        <f t="shared" si="120"/>
        <v>23.250000000004434</v>
      </c>
      <c r="Q1929" s="58"/>
      <c r="R1929" s="58"/>
      <c r="S1929" s="102"/>
    </row>
    <row r="1930" spans="1:19" ht="12.5" customHeight="1" x14ac:dyDescent="0.35">
      <c r="A1930" s="60">
        <v>42</v>
      </c>
      <c r="B1930" s="60" t="s">
        <v>117</v>
      </c>
      <c r="C1930" s="68">
        <v>95.534859999999995</v>
      </c>
      <c r="D1930" s="58" t="s">
        <v>65</v>
      </c>
      <c r="E1930" s="60" t="s">
        <v>57</v>
      </c>
      <c r="F1930" s="60" t="s">
        <v>118</v>
      </c>
      <c r="G1930" s="60">
        <v>-55.24</v>
      </c>
      <c r="H1930" s="60"/>
      <c r="I1930" s="60">
        <f t="shared" si="118"/>
        <v>-55.24</v>
      </c>
      <c r="J1930" s="60">
        <f>IF(OR(I1930="",I1931="",I1932=""),"",(AVERAGEIF(A1930:A$10000,A1930,I1930:I$10000)))</f>
        <v>-5.9877777777777776</v>
      </c>
      <c r="K1930" s="60"/>
      <c r="L1930" s="60" t="str">
        <f>IF(O1930="","",A1930)</f>
        <v/>
      </c>
      <c r="M1930" s="60" t="str">
        <f>IF(O1930="","",(VLOOKUP(A1930,A1930:E8914,5,FALSE)))</f>
        <v/>
      </c>
      <c r="N1930" s="60" t="str">
        <f t="shared" si="119"/>
        <v/>
      </c>
      <c r="O1930" s="60" t="str">
        <f t="shared" si="121"/>
        <v/>
      </c>
      <c r="P1930" s="103">
        <f t="shared" si="120"/>
        <v>21.969999999996048</v>
      </c>
      <c r="Q1930" s="58"/>
      <c r="R1930" s="58"/>
      <c r="S1930" s="102"/>
    </row>
    <row r="1931" spans="1:19" ht="12.5" customHeight="1" x14ac:dyDescent="0.35">
      <c r="A1931" s="2">
        <v>42</v>
      </c>
      <c r="B1931" s="2" t="s">
        <v>117</v>
      </c>
      <c r="C1931" s="67">
        <v>95.552670000000006</v>
      </c>
      <c r="D1931" t="s">
        <v>65</v>
      </c>
      <c r="E1931" s="2" t="s">
        <v>57</v>
      </c>
      <c r="F1931" s="2" t="s">
        <v>118</v>
      </c>
      <c r="G1931" s="2">
        <v>-67.86</v>
      </c>
      <c r="I1931" s="60">
        <f t="shared" si="118"/>
        <v>-67.86</v>
      </c>
      <c r="J1931" s="60">
        <f>IF(OR(I1931="",I1932="",I1933=""),"",(AVERAGEIF(A1931:A$10000,A1931,I1931:I$10000)))</f>
        <v>-5.2940845070422533</v>
      </c>
      <c r="K1931" s="60"/>
      <c r="L1931" s="55" t="str">
        <f>IF(O1931="","",A1931)</f>
        <v/>
      </c>
      <c r="M1931" s="60" t="str">
        <f>IF(O1931="","",(VLOOKUP(A1931,A1931:E8915,5,FALSE)))</f>
        <v/>
      </c>
      <c r="N1931" s="55" t="str">
        <f t="shared" si="119"/>
        <v/>
      </c>
      <c r="O1931" s="55" t="str">
        <f t="shared" si="121"/>
        <v/>
      </c>
      <c r="P1931" s="104">
        <f t="shared" si="120"/>
        <v>17.810000000011428</v>
      </c>
      <c r="Q1931" s="58"/>
      <c r="R1931" s="58"/>
      <c r="S1931" s="102"/>
    </row>
    <row r="1932" spans="1:19" ht="12.5" customHeight="1" x14ac:dyDescent="0.35">
      <c r="A1932" s="60">
        <v>42</v>
      </c>
      <c r="B1932" s="60" t="s">
        <v>117</v>
      </c>
      <c r="C1932" s="68">
        <v>95.570059999999998</v>
      </c>
      <c r="D1932" s="58" t="s">
        <v>65</v>
      </c>
      <c r="E1932" s="60" t="s">
        <v>57</v>
      </c>
      <c r="F1932" s="60" t="s">
        <v>118</v>
      </c>
      <c r="G1932" s="60">
        <v>-75.28</v>
      </c>
      <c r="H1932" s="60"/>
      <c r="I1932" s="60">
        <f t="shared" si="118"/>
        <v>-75.28</v>
      </c>
      <c r="J1932" s="60">
        <f>IF(OR(I1932="",I1933="",I1934=""),"",(AVERAGEIF(A1932:A$10000,A1932,I1932:I$10000)))</f>
        <v>-4.4002857142857144</v>
      </c>
      <c r="K1932" s="60"/>
      <c r="L1932" s="60" t="str">
        <f>IF(O1932="","",A1932)</f>
        <v/>
      </c>
      <c r="M1932" s="60" t="str">
        <f>IF(O1932="","",(VLOOKUP(A1932,A1932:E8916,5,FALSE)))</f>
        <v/>
      </c>
      <c r="N1932" s="60" t="str">
        <f t="shared" si="119"/>
        <v/>
      </c>
      <c r="O1932" s="60" t="str">
        <f t="shared" si="121"/>
        <v/>
      </c>
      <c r="P1932" s="103">
        <f t="shared" si="120"/>
        <v>17.389999999991801</v>
      </c>
      <c r="Q1932" s="58"/>
      <c r="R1932" s="58"/>
      <c r="S1932" s="102"/>
    </row>
    <row r="1933" spans="1:19" ht="12.5" customHeight="1" x14ac:dyDescent="0.35">
      <c r="A1933" s="2">
        <v>42</v>
      </c>
      <c r="B1933" s="2" t="s">
        <v>117</v>
      </c>
      <c r="C1933" s="67">
        <v>95.587699999999998</v>
      </c>
      <c r="D1933" t="s">
        <v>65</v>
      </c>
      <c r="E1933" s="2" t="s">
        <v>57</v>
      </c>
      <c r="F1933" s="2" t="s">
        <v>118</v>
      </c>
      <c r="G1933" s="2">
        <v>-54.6</v>
      </c>
      <c r="I1933" s="60">
        <f t="shared" si="118"/>
        <v>-54.6</v>
      </c>
      <c r="J1933" s="60">
        <f>IF(OR(I1933="",I1934="",I1935=""),"",(AVERAGEIF(A1933:A$10000,A1933,I1933:I$10000)))</f>
        <v>-3.3730434782608696</v>
      </c>
      <c r="K1933" s="60"/>
      <c r="L1933" s="55" t="str">
        <f>IF(O1933="","",A1933)</f>
        <v/>
      </c>
      <c r="M1933" s="60" t="str">
        <f>IF(O1933="","",(VLOOKUP(A1933,A1933:E8917,5,FALSE)))</f>
        <v/>
      </c>
      <c r="N1933" s="55" t="str">
        <f t="shared" si="119"/>
        <v/>
      </c>
      <c r="O1933" s="55" t="str">
        <f t="shared" si="121"/>
        <v/>
      </c>
      <c r="P1933" s="104">
        <f t="shared" si="120"/>
        <v>17.6400000000001</v>
      </c>
      <c r="Q1933" s="58"/>
      <c r="R1933" s="58"/>
      <c r="S1933" s="102"/>
    </row>
    <row r="1934" spans="1:19" ht="12.5" customHeight="1" x14ac:dyDescent="0.35">
      <c r="A1934" s="60">
        <v>42</v>
      </c>
      <c r="B1934" s="60" t="s">
        <v>117</v>
      </c>
      <c r="C1934" s="68">
        <v>95.605099999999993</v>
      </c>
      <c r="D1934" s="58" t="s">
        <v>65</v>
      </c>
      <c r="E1934" s="60" t="s">
        <v>57</v>
      </c>
      <c r="F1934" s="60" t="s">
        <v>118</v>
      </c>
      <c r="G1934" s="60">
        <v>-47.61</v>
      </c>
      <c r="H1934" s="60"/>
      <c r="I1934" s="60">
        <f t="shared" si="118"/>
        <v>-47.61</v>
      </c>
      <c r="J1934" s="60">
        <f>IF(OR(I1934="",I1935="",I1936=""),"",(AVERAGEIF(A1934:A$10000,A1934,I1934:I$10000)))</f>
        <v>-2.6197058823529411</v>
      </c>
      <c r="K1934" s="60"/>
      <c r="L1934" s="60" t="str">
        <f>IF(O1934="","",A1934)</f>
        <v/>
      </c>
      <c r="M1934" s="60" t="str">
        <f>IF(O1934="","",(VLOOKUP(A1934,A1934:E8918,5,FALSE)))</f>
        <v/>
      </c>
      <c r="N1934" s="60" t="str">
        <f t="shared" si="119"/>
        <v/>
      </c>
      <c r="O1934" s="60" t="str">
        <f t="shared" si="121"/>
        <v/>
      </c>
      <c r="P1934" s="103">
        <f t="shared" si="120"/>
        <v>17.399999999994975</v>
      </c>
      <c r="Q1934" s="58"/>
      <c r="R1934" s="58"/>
      <c r="S1934" s="102"/>
    </row>
    <row r="1935" spans="1:19" ht="12.5" customHeight="1" x14ac:dyDescent="0.35">
      <c r="A1935" s="2">
        <v>42</v>
      </c>
      <c r="B1935" s="2" t="s">
        <v>117</v>
      </c>
      <c r="C1935" s="67">
        <v>95.626829999999998</v>
      </c>
      <c r="D1935" t="s">
        <v>65</v>
      </c>
      <c r="E1935" s="2" t="s">
        <v>57</v>
      </c>
      <c r="F1935" s="2" t="s">
        <v>118</v>
      </c>
      <c r="G1935" s="2">
        <v>-52.53</v>
      </c>
      <c r="I1935" s="60">
        <f t="shared" si="118"/>
        <v>-52.53</v>
      </c>
      <c r="J1935" s="60">
        <f>IF(OR(I1935="",I1936="",I1937=""),"",(AVERAGEIF(A1935:A$10000,A1935,I1935:I$10000)))</f>
        <v>-1.9482089552238806</v>
      </c>
      <c r="K1935" s="60"/>
      <c r="L1935" s="55" t="str">
        <f>IF(O1935="","",A1935)</f>
        <v/>
      </c>
      <c r="M1935" s="60" t="str">
        <f>IF(O1935="","",(VLOOKUP(A1935,A1935:E8919,5,FALSE)))</f>
        <v/>
      </c>
      <c r="N1935" s="55" t="str">
        <f t="shared" si="119"/>
        <v/>
      </c>
      <c r="O1935" s="55" t="str">
        <f t="shared" si="121"/>
        <v/>
      </c>
      <c r="P1935" s="104">
        <f t="shared" si="120"/>
        <v>21.730000000005134</v>
      </c>
      <c r="Q1935" s="58"/>
      <c r="R1935" s="58"/>
      <c r="S1935" s="102"/>
    </row>
    <row r="1936" spans="1:19" ht="12.5" customHeight="1" x14ac:dyDescent="0.35">
      <c r="A1936" s="60">
        <v>42</v>
      </c>
      <c r="B1936" s="60" t="s">
        <v>117</v>
      </c>
      <c r="C1936" s="68">
        <v>95.649270000000001</v>
      </c>
      <c r="D1936" s="58" t="s">
        <v>65</v>
      </c>
      <c r="E1936" s="60" t="s">
        <v>57</v>
      </c>
      <c r="F1936" s="60" t="s">
        <v>118</v>
      </c>
      <c r="G1936" s="60">
        <v>-39</v>
      </c>
      <c r="H1936" s="60"/>
      <c r="I1936" s="60">
        <f t="shared" si="118"/>
        <v>-39</v>
      </c>
      <c r="J1936" s="60" t="str">
        <f>IF(OR(I1936="",I1937="",I1938=""),"",(AVERAGEIF(A1936:A$10000,A1936,I1936:I$10000)))</f>
        <v/>
      </c>
      <c r="K1936" s="60"/>
      <c r="L1936" s="60" t="str">
        <f>IF(O1936="","",A1936)</f>
        <v/>
      </c>
      <c r="M1936" s="60" t="str">
        <f>IF(O1936="","",(VLOOKUP(A1936,A1936:E8920,5,FALSE)))</f>
        <v/>
      </c>
      <c r="N1936" s="60" t="str">
        <f t="shared" si="119"/>
        <v/>
      </c>
      <c r="O1936" s="60" t="str">
        <f t="shared" si="121"/>
        <v/>
      </c>
      <c r="P1936" s="103">
        <f t="shared" si="120"/>
        <v>22.440000000003124</v>
      </c>
      <c r="Q1936" s="58"/>
      <c r="R1936" s="58"/>
      <c r="S1936" s="102"/>
    </row>
    <row r="1937" spans="1:19" ht="12.5" customHeight="1" x14ac:dyDescent="0.35">
      <c r="A1937" s="2">
        <v>42</v>
      </c>
      <c r="B1937" s="2" t="s">
        <v>117</v>
      </c>
      <c r="C1937" s="67">
        <v>95.668260000000004</v>
      </c>
      <c r="D1937" t="s">
        <v>65</v>
      </c>
      <c r="E1937" s="2" t="s">
        <v>57</v>
      </c>
      <c r="F1937" s="2" t="s">
        <v>118</v>
      </c>
      <c r="G1937" s="2">
        <v>-39</v>
      </c>
      <c r="I1937" s="60">
        <f t="shared" ref="I1937:I2000" si="122">IF(AND(OR(G1936&gt;G$5,G1938&gt;G$5),G1937&gt;G$5),G1937,"")</f>
        <v>-39</v>
      </c>
      <c r="J1937" s="60" t="str">
        <f>IF(OR(I1937="",I1938="",I1939=""),"",(AVERAGEIF(A1937:A$10000,A1937,I1937:I$10000)))</f>
        <v/>
      </c>
      <c r="K1937" s="60"/>
      <c r="L1937" s="55" t="str">
        <f>IF(O1937="","",A1937)</f>
        <v/>
      </c>
      <c r="M1937" s="60" t="str">
        <f>IF(O1937="","",(VLOOKUP(A1937,A1937:E8921,5,FALSE)))</f>
        <v/>
      </c>
      <c r="N1937" s="55" t="str">
        <f t="shared" si="119"/>
        <v/>
      </c>
      <c r="O1937" s="55" t="str">
        <f t="shared" si="121"/>
        <v/>
      </c>
      <c r="P1937" s="104">
        <f t="shared" si="120"/>
        <v>18.990000000002283</v>
      </c>
      <c r="Q1937" s="58"/>
      <c r="R1937" s="58"/>
      <c r="S1937" s="102"/>
    </row>
    <row r="1938" spans="1:19" ht="12.5" customHeight="1" x14ac:dyDescent="0.35">
      <c r="A1938" s="60">
        <v>43</v>
      </c>
      <c r="B1938" s="60" t="s">
        <v>117</v>
      </c>
      <c r="C1938" s="68">
        <v>96.707030000000003</v>
      </c>
      <c r="D1938" s="58" t="s">
        <v>65</v>
      </c>
      <c r="E1938" s="60" t="s">
        <v>57</v>
      </c>
      <c r="F1938" s="60" t="s">
        <v>118</v>
      </c>
      <c r="G1938" s="60">
        <v>-92.45</v>
      </c>
      <c r="H1938" s="60"/>
      <c r="I1938" s="60" t="str">
        <f t="shared" si="122"/>
        <v/>
      </c>
      <c r="J1938" s="60" t="str">
        <f>IF(OR(I1938="",I1939="",I1940=""),"",(AVERAGEIF(A1938:A$10000,A1938,I1938:I$10000)))</f>
        <v/>
      </c>
      <c r="K1938" s="60"/>
      <c r="L1938" s="60" t="str">
        <f>IF(O1938="","",A1938)</f>
        <v/>
      </c>
      <c r="M1938" s="60" t="str">
        <f>IF(O1938="","",(VLOOKUP(A1938,A1938:E8922,5,FALSE)))</f>
        <v/>
      </c>
      <c r="N1938" s="60" t="str">
        <f t="shared" ref="N1938:N2001" si="123">IF(L1938="","",I1938)</f>
        <v/>
      </c>
      <c r="O1938" s="60" t="str">
        <f t="shared" si="121"/>
        <v/>
      </c>
      <c r="P1938" s="103" t="str">
        <f t="shared" ref="P1938:P2001" si="124">IF(A1938=A1937,ABS(C1938-C1937)*1000,"")</f>
        <v/>
      </c>
      <c r="Q1938" s="58"/>
      <c r="R1938" s="58"/>
      <c r="S1938" s="102"/>
    </row>
    <row r="1939" spans="1:19" ht="12.5" customHeight="1" x14ac:dyDescent="0.35">
      <c r="A1939" s="2">
        <v>43</v>
      </c>
      <c r="B1939" s="2" t="s">
        <v>117</v>
      </c>
      <c r="C1939" s="67">
        <v>96.736469999999997</v>
      </c>
      <c r="D1939" t="s">
        <v>65</v>
      </c>
      <c r="E1939" s="2" t="s">
        <v>57</v>
      </c>
      <c r="F1939" s="2" t="s">
        <v>118</v>
      </c>
      <c r="G1939" s="2">
        <v>-89.93</v>
      </c>
      <c r="I1939" s="60" t="str">
        <f t="shared" si="122"/>
        <v/>
      </c>
      <c r="J1939" s="60" t="str">
        <f>IF(OR(I1939="",I1940="",I1941=""),"",(AVERAGEIF(A1939:A$10000,A1939,I1939:I$10000)))</f>
        <v/>
      </c>
      <c r="K1939" s="60"/>
      <c r="L1939" s="55" t="str">
        <f>IF(O1939="","",A1939)</f>
        <v/>
      </c>
      <c r="M1939" s="60" t="str">
        <f>IF(O1939="","",(VLOOKUP(A1939,A1939:E8923,5,FALSE)))</f>
        <v/>
      </c>
      <c r="N1939" s="55" t="str">
        <f t="shared" si="123"/>
        <v/>
      </c>
      <c r="O1939" s="55" t="str">
        <f t="shared" si="121"/>
        <v/>
      </c>
      <c r="P1939" s="104">
        <f t="shared" si="124"/>
        <v>29.439999999993915</v>
      </c>
      <c r="Q1939" s="58"/>
      <c r="R1939" s="58"/>
      <c r="S1939" s="102"/>
    </row>
    <row r="1940" spans="1:19" ht="12.5" customHeight="1" x14ac:dyDescent="0.35">
      <c r="A1940" s="60">
        <v>43</v>
      </c>
      <c r="B1940" s="60" t="s">
        <v>117</v>
      </c>
      <c r="C1940" s="68">
        <v>96.765429999999995</v>
      </c>
      <c r="D1940" s="58" t="s">
        <v>65</v>
      </c>
      <c r="E1940" s="60" t="s">
        <v>57</v>
      </c>
      <c r="F1940" s="60" t="s">
        <v>118</v>
      </c>
      <c r="G1940" s="60">
        <v>-92.89</v>
      </c>
      <c r="H1940" s="60"/>
      <c r="I1940" s="60" t="str">
        <f t="shared" si="122"/>
        <v/>
      </c>
      <c r="J1940" s="60" t="str">
        <f>IF(OR(I1940="",I1941="",I1942=""),"",(AVERAGEIF(A1940:A$10000,A1940,I1940:I$10000)))</f>
        <v/>
      </c>
      <c r="K1940" s="60"/>
      <c r="L1940" s="60" t="str">
        <f>IF(O1940="","",A1940)</f>
        <v/>
      </c>
      <c r="M1940" s="60" t="str">
        <f>IF(O1940="","",(VLOOKUP(A1940,A1940:E8924,5,FALSE)))</f>
        <v/>
      </c>
      <c r="N1940" s="60" t="str">
        <f t="shared" si="123"/>
        <v/>
      </c>
      <c r="O1940" s="60" t="str">
        <f t="shared" si="121"/>
        <v/>
      </c>
      <c r="P1940" s="103">
        <f t="shared" si="124"/>
        <v>28.959999999997876</v>
      </c>
      <c r="Q1940" s="58"/>
      <c r="R1940" s="58"/>
      <c r="S1940" s="102"/>
    </row>
    <row r="1941" spans="1:19" ht="12.5" customHeight="1" x14ac:dyDescent="0.35">
      <c r="A1941" s="2">
        <v>43</v>
      </c>
      <c r="B1941" s="2" t="s">
        <v>117</v>
      </c>
      <c r="C1941" s="67">
        <v>96.793940000000006</v>
      </c>
      <c r="D1941" t="s">
        <v>65</v>
      </c>
      <c r="E1941" s="2" t="s">
        <v>57</v>
      </c>
      <c r="F1941" s="2" t="s">
        <v>118</v>
      </c>
      <c r="G1941" s="2">
        <v>-92.78</v>
      </c>
      <c r="I1941" s="60" t="str">
        <f t="shared" si="122"/>
        <v/>
      </c>
      <c r="J1941" s="60" t="str">
        <f>IF(OR(I1941="",I1942="",I1943=""),"",(AVERAGEIF(A1941:A$10000,A1941,I1941:I$10000)))</f>
        <v/>
      </c>
      <c r="K1941" s="60"/>
      <c r="L1941" s="55" t="str">
        <f>IF(O1941="","",A1941)</f>
        <v/>
      </c>
      <c r="M1941" s="60" t="str">
        <f>IF(O1941="","",(VLOOKUP(A1941,A1941:E8925,5,FALSE)))</f>
        <v/>
      </c>
      <c r="N1941" s="55" t="str">
        <f t="shared" si="123"/>
        <v/>
      </c>
      <c r="O1941" s="55" t="str">
        <f t="shared" si="121"/>
        <v/>
      </c>
      <c r="P1941" s="104">
        <f t="shared" si="124"/>
        <v>28.51000000001136</v>
      </c>
      <c r="Q1941" s="58"/>
      <c r="R1941" s="58"/>
      <c r="S1941" s="102"/>
    </row>
    <row r="1942" spans="1:19" ht="12.5" customHeight="1" x14ac:dyDescent="0.35">
      <c r="A1942" s="60">
        <v>43</v>
      </c>
      <c r="B1942" s="60" t="s">
        <v>117</v>
      </c>
      <c r="C1942" s="68">
        <v>96.815969999999993</v>
      </c>
      <c r="D1942" s="58" t="s">
        <v>65</v>
      </c>
      <c r="E1942" s="60" t="s">
        <v>57</v>
      </c>
      <c r="F1942" s="60" t="s">
        <v>118</v>
      </c>
      <c r="G1942" s="60">
        <v>-97.16</v>
      </c>
      <c r="H1942" s="60"/>
      <c r="I1942" s="60" t="str">
        <f t="shared" si="122"/>
        <v/>
      </c>
      <c r="J1942" s="60" t="str">
        <f>IF(OR(I1942="",I1943="",I1944=""),"",(AVERAGEIF(A1942:A$10000,A1942,I1942:I$10000)))</f>
        <v/>
      </c>
      <c r="K1942" s="60"/>
      <c r="L1942" s="60" t="str">
        <f>IF(O1942="","",A1942)</f>
        <v/>
      </c>
      <c r="M1942" s="60" t="str">
        <f>IF(O1942="","",(VLOOKUP(A1942,A1942:E8926,5,FALSE)))</f>
        <v/>
      </c>
      <c r="N1942" s="60" t="str">
        <f t="shared" si="123"/>
        <v/>
      </c>
      <c r="O1942" s="60" t="str">
        <f t="shared" si="121"/>
        <v/>
      </c>
      <c r="P1942" s="103">
        <f t="shared" si="124"/>
        <v>22.029999999986671</v>
      </c>
      <c r="Q1942" s="58"/>
      <c r="R1942" s="58"/>
      <c r="S1942" s="102"/>
    </row>
    <row r="1943" spans="1:19" ht="12.5" customHeight="1" x14ac:dyDescent="0.35">
      <c r="A1943" s="2">
        <v>43</v>
      </c>
      <c r="B1943" s="2" t="s">
        <v>117</v>
      </c>
      <c r="C1943" s="67">
        <v>96.838759999999994</v>
      </c>
      <c r="D1943" t="s">
        <v>65</v>
      </c>
      <c r="E1943" s="2" t="s">
        <v>57</v>
      </c>
      <c r="F1943" s="2" t="s">
        <v>118</v>
      </c>
      <c r="G1943" s="2">
        <v>-86.15</v>
      </c>
      <c r="I1943" s="60" t="str">
        <f t="shared" si="122"/>
        <v/>
      </c>
      <c r="J1943" s="60" t="str">
        <f>IF(OR(I1943="",I1944="",I1945=""),"",(AVERAGEIF(A1943:A$10000,A1943,I1943:I$10000)))</f>
        <v/>
      </c>
      <c r="K1943" s="60"/>
      <c r="L1943" s="55" t="str">
        <f>IF(O1943="","",A1943)</f>
        <v/>
      </c>
      <c r="M1943" s="60" t="str">
        <f>IF(O1943="","",(VLOOKUP(A1943,A1943:E8927,5,FALSE)))</f>
        <v/>
      </c>
      <c r="N1943" s="55" t="str">
        <f t="shared" si="123"/>
        <v/>
      </c>
      <c r="O1943" s="55" t="str">
        <f t="shared" si="121"/>
        <v/>
      </c>
      <c r="P1943" s="104">
        <f t="shared" si="124"/>
        <v>22.790000000000532</v>
      </c>
      <c r="Q1943" s="58"/>
      <c r="R1943" s="58"/>
      <c r="S1943" s="102"/>
    </row>
    <row r="1944" spans="1:19" ht="12.5" customHeight="1" x14ac:dyDescent="0.35">
      <c r="A1944" s="60">
        <v>43</v>
      </c>
      <c r="B1944" s="60" t="s">
        <v>117</v>
      </c>
      <c r="C1944" s="68">
        <v>96.859800000000007</v>
      </c>
      <c r="D1944" s="58" t="s">
        <v>65</v>
      </c>
      <c r="E1944" s="60" t="s">
        <v>57</v>
      </c>
      <c r="F1944" s="60" t="s">
        <v>118</v>
      </c>
      <c r="G1944" s="60">
        <v>-92.67</v>
      </c>
      <c r="H1944" s="60"/>
      <c r="I1944" s="60" t="str">
        <f t="shared" si="122"/>
        <v/>
      </c>
      <c r="J1944" s="60" t="str">
        <f>IF(OR(I1944="",I1945="",I1946=""),"",(AVERAGEIF(A1944:A$10000,A1944,I1944:I$10000)))</f>
        <v/>
      </c>
      <c r="K1944" s="60"/>
      <c r="L1944" s="60" t="str">
        <f>IF(O1944="","",A1944)</f>
        <v/>
      </c>
      <c r="M1944" s="60" t="str">
        <f>IF(O1944="","",(VLOOKUP(A1944,A1944:E8928,5,FALSE)))</f>
        <v/>
      </c>
      <c r="N1944" s="60" t="str">
        <f t="shared" si="123"/>
        <v/>
      </c>
      <c r="O1944" s="60" t="str">
        <f t="shared" si="121"/>
        <v/>
      </c>
      <c r="P1944" s="103">
        <f t="shared" si="124"/>
        <v>21.040000000013492</v>
      </c>
      <c r="Q1944" s="58"/>
      <c r="R1944" s="58"/>
      <c r="S1944" s="102"/>
    </row>
    <row r="1945" spans="1:19" ht="12.5" customHeight="1" x14ac:dyDescent="0.35">
      <c r="A1945" s="2">
        <v>43</v>
      </c>
      <c r="B1945" s="2" t="s">
        <v>117</v>
      </c>
      <c r="C1945" s="67">
        <v>96.877520000000004</v>
      </c>
      <c r="D1945" t="s">
        <v>65</v>
      </c>
      <c r="E1945" s="2" t="s">
        <v>57</v>
      </c>
      <c r="F1945" s="2" t="s">
        <v>118</v>
      </c>
      <c r="G1945" s="2">
        <v>-93.34</v>
      </c>
      <c r="I1945" s="60" t="str">
        <f t="shared" si="122"/>
        <v/>
      </c>
      <c r="J1945" s="60" t="str">
        <f>IF(OR(I1945="",I1946="",I1947=""),"",(AVERAGEIF(A1945:A$10000,A1945,I1945:I$10000)))</f>
        <v/>
      </c>
      <c r="K1945" s="60"/>
      <c r="L1945" s="55" t="str">
        <f>IF(O1945="","",A1945)</f>
        <v/>
      </c>
      <c r="M1945" s="60" t="str">
        <f>IF(O1945="","",(VLOOKUP(A1945,A1945:E8929,5,FALSE)))</f>
        <v/>
      </c>
      <c r="N1945" s="55" t="str">
        <f t="shared" si="123"/>
        <v/>
      </c>
      <c r="O1945" s="55" t="str">
        <f t="shared" si="121"/>
        <v/>
      </c>
      <c r="P1945" s="104">
        <f t="shared" si="124"/>
        <v>17.719999999997071</v>
      </c>
      <c r="Q1945" s="58"/>
      <c r="R1945" s="58"/>
      <c r="S1945" s="102"/>
    </row>
    <row r="1946" spans="1:19" ht="12.5" customHeight="1" x14ac:dyDescent="0.35">
      <c r="A1946" s="60">
        <v>43</v>
      </c>
      <c r="B1946" s="60" t="s">
        <v>117</v>
      </c>
      <c r="C1946" s="68">
        <v>96.896749999999997</v>
      </c>
      <c r="D1946" s="58" t="s">
        <v>65</v>
      </c>
      <c r="E1946" s="60" t="s">
        <v>57</v>
      </c>
      <c r="F1946" s="60" t="s">
        <v>118</v>
      </c>
      <c r="G1946" s="60">
        <v>-95.66</v>
      </c>
      <c r="H1946" s="60"/>
      <c r="I1946" s="60" t="str">
        <f t="shared" si="122"/>
        <v/>
      </c>
      <c r="J1946" s="60" t="str">
        <f>IF(OR(I1946="",I1947="",I1948=""),"",(AVERAGEIF(A1946:A$10000,A1946,I1946:I$10000)))</f>
        <v/>
      </c>
      <c r="K1946" s="60"/>
      <c r="L1946" s="60" t="str">
        <f>IF(O1946="","",A1946)</f>
        <v/>
      </c>
      <c r="M1946" s="60" t="str">
        <f>IF(O1946="","",(VLOOKUP(A1946,A1946:E8930,5,FALSE)))</f>
        <v/>
      </c>
      <c r="N1946" s="60" t="str">
        <f t="shared" si="123"/>
        <v/>
      </c>
      <c r="O1946" s="60" t="str">
        <f t="shared" ref="O1946:O2009" si="125">IF(J1946="","",IF(AND(J1945="",J1944="",J1943=""),C1946,""))</f>
        <v/>
      </c>
      <c r="P1946" s="103">
        <f t="shared" si="124"/>
        <v>19.229999999993197</v>
      </c>
      <c r="Q1946" s="58"/>
      <c r="R1946" s="58"/>
      <c r="S1946" s="102"/>
    </row>
    <row r="1947" spans="1:19" ht="12.5" customHeight="1" x14ac:dyDescent="0.35">
      <c r="A1947" s="2">
        <v>43</v>
      </c>
      <c r="B1947" s="2" t="s">
        <v>117</v>
      </c>
      <c r="C1947" s="67">
        <v>96.915589999999995</v>
      </c>
      <c r="D1947" t="s">
        <v>65</v>
      </c>
      <c r="E1947" s="2" t="s">
        <v>57</v>
      </c>
      <c r="F1947" s="2" t="s">
        <v>118</v>
      </c>
      <c r="G1947" s="2">
        <v>-95.28</v>
      </c>
      <c r="I1947" s="60" t="str">
        <f t="shared" si="122"/>
        <v/>
      </c>
      <c r="J1947" s="60" t="str">
        <f>IF(OR(I1947="",I1948="",I1949=""),"",(AVERAGEIF(A1947:A$10000,A1947,I1947:I$10000)))</f>
        <v/>
      </c>
      <c r="K1947" s="60"/>
      <c r="L1947" s="55" t="str">
        <f>IF(O1947="","",A1947)</f>
        <v/>
      </c>
      <c r="M1947" s="60" t="str">
        <f>IF(O1947="","",(VLOOKUP(A1947,A1947:E8931,5,FALSE)))</f>
        <v/>
      </c>
      <c r="N1947" s="55" t="str">
        <f t="shared" si="123"/>
        <v/>
      </c>
      <c r="O1947" s="55" t="str">
        <f t="shared" si="125"/>
        <v/>
      </c>
      <c r="P1947" s="104">
        <f t="shared" si="124"/>
        <v>18.839999999997303</v>
      </c>
      <c r="Q1947" s="58"/>
      <c r="R1947" s="58"/>
      <c r="S1947" s="102"/>
    </row>
    <row r="1948" spans="1:19" ht="12.5" customHeight="1" x14ac:dyDescent="0.35">
      <c r="A1948" s="60">
        <v>43</v>
      </c>
      <c r="B1948" s="60" t="s">
        <v>117</v>
      </c>
      <c r="C1948" s="68">
        <v>96.934070000000006</v>
      </c>
      <c r="D1948" s="58" t="s">
        <v>65</v>
      </c>
      <c r="E1948" s="60" t="s">
        <v>57</v>
      </c>
      <c r="F1948" s="60" t="s">
        <v>118</v>
      </c>
      <c r="G1948" s="60">
        <v>-85.85</v>
      </c>
      <c r="H1948" s="60"/>
      <c r="I1948" s="60" t="str">
        <f t="shared" si="122"/>
        <v/>
      </c>
      <c r="J1948" s="60" t="str">
        <f>IF(OR(I1948="",I1949="",I1950=""),"",(AVERAGEIF(A1948:A$10000,A1948,I1948:I$10000)))</f>
        <v/>
      </c>
      <c r="K1948" s="60"/>
      <c r="L1948" s="60" t="str">
        <f>IF(O1948="","",A1948)</f>
        <v/>
      </c>
      <c r="M1948" s="60" t="str">
        <f>IF(O1948="","",(VLOOKUP(A1948,A1948:E8932,5,FALSE)))</f>
        <v/>
      </c>
      <c r="N1948" s="60" t="str">
        <f t="shared" si="123"/>
        <v/>
      </c>
      <c r="O1948" s="60" t="str">
        <f t="shared" si="125"/>
        <v/>
      </c>
      <c r="P1948" s="103">
        <f t="shared" si="124"/>
        <v>18.480000000010932</v>
      </c>
      <c r="Q1948" s="58"/>
      <c r="R1948" s="58"/>
      <c r="S1948" s="102"/>
    </row>
    <row r="1949" spans="1:19" ht="12.5" customHeight="1" x14ac:dyDescent="0.35">
      <c r="A1949" s="2">
        <v>43</v>
      </c>
      <c r="B1949" s="2" t="s">
        <v>117</v>
      </c>
      <c r="C1949" s="67">
        <v>96.952209999999994</v>
      </c>
      <c r="D1949" t="s">
        <v>65</v>
      </c>
      <c r="E1949" s="2" t="s">
        <v>57</v>
      </c>
      <c r="F1949" s="2" t="s">
        <v>118</v>
      </c>
      <c r="G1949" s="2">
        <v>-86.84</v>
      </c>
      <c r="I1949" s="60" t="str">
        <f t="shared" si="122"/>
        <v/>
      </c>
      <c r="J1949" s="60" t="str">
        <f>IF(OR(I1949="",I1950="",I1951=""),"",(AVERAGEIF(A1949:A$10000,A1949,I1949:I$10000)))</f>
        <v/>
      </c>
      <c r="K1949" s="60"/>
      <c r="L1949" s="55" t="str">
        <f>IF(O1949="","",A1949)</f>
        <v/>
      </c>
      <c r="M1949" s="60" t="str">
        <f>IF(O1949="","",(VLOOKUP(A1949,A1949:E8933,5,FALSE)))</f>
        <v/>
      </c>
      <c r="N1949" s="55" t="str">
        <f t="shared" si="123"/>
        <v/>
      </c>
      <c r="O1949" s="55" t="str">
        <f t="shared" si="125"/>
        <v/>
      </c>
      <c r="P1949" s="104">
        <f t="shared" si="124"/>
        <v>18.139999999988277</v>
      </c>
      <c r="Q1949" s="58"/>
      <c r="R1949" s="58"/>
      <c r="S1949" s="102"/>
    </row>
    <row r="1950" spans="1:19" ht="12.5" customHeight="1" x14ac:dyDescent="0.35">
      <c r="A1950" s="60">
        <v>43</v>
      </c>
      <c r="B1950" s="60" t="s">
        <v>117</v>
      </c>
      <c r="C1950" s="68">
        <v>96.969070000000002</v>
      </c>
      <c r="D1950" s="58" t="s">
        <v>65</v>
      </c>
      <c r="E1950" s="60" t="s">
        <v>57</v>
      </c>
      <c r="F1950" s="60" t="s">
        <v>118</v>
      </c>
      <c r="G1950" s="60">
        <v>-90.9</v>
      </c>
      <c r="H1950" s="60"/>
      <c r="I1950" s="60" t="str">
        <f t="shared" si="122"/>
        <v/>
      </c>
      <c r="J1950" s="60" t="str">
        <f>IF(OR(I1950="",I1951="",I1952=""),"",(AVERAGEIF(A1950:A$10000,A1950,I1950:I$10000)))</f>
        <v/>
      </c>
      <c r="K1950" s="60"/>
      <c r="L1950" s="60" t="str">
        <f>IF(O1950="","",A1950)</f>
        <v/>
      </c>
      <c r="M1950" s="60" t="str">
        <f>IF(O1950="","",(VLOOKUP(A1950,A1950:E8934,5,FALSE)))</f>
        <v/>
      </c>
      <c r="N1950" s="60" t="str">
        <f t="shared" si="123"/>
        <v/>
      </c>
      <c r="O1950" s="60" t="str">
        <f t="shared" si="125"/>
        <v/>
      </c>
      <c r="P1950" s="103">
        <f t="shared" si="124"/>
        <v>16.860000000008313</v>
      </c>
      <c r="Q1950" s="58"/>
      <c r="R1950" s="58"/>
      <c r="S1950" s="102"/>
    </row>
    <row r="1951" spans="1:19" ht="12.5" customHeight="1" x14ac:dyDescent="0.35">
      <c r="A1951" s="2">
        <v>43</v>
      </c>
      <c r="B1951" s="2" t="s">
        <v>117</v>
      </c>
      <c r="C1951" s="67">
        <v>96.987399999999994</v>
      </c>
      <c r="D1951" t="s">
        <v>65</v>
      </c>
      <c r="E1951" s="2" t="s">
        <v>57</v>
      </c>
      <c r="F1951" s="2" t="s">
        <v>118</v>
      </c>
      <c r="G1951" s="2">
        <v>-90.9</v>
      </c>
      <c r="I1951" s="60" t="str">
        <f t="shared" si="122"/>
        <v/>
      </c>
      <c r="J1951" s="60" t="str">
        <f>IF(OR(I1951="",I1952="",I1953=""),"",(AVERAGEIF(A1951:A$10000,A1951,I1951:I$10000)))</f>
        <v/>
      </c>
      <c r="K1951" s="60"/>
      <c r="L1951" s="55" t="str">
        <f>IF(O1951="","",A1951)</f>
        <v/>
      </c>
      <c r="M1951" s="60" t="str">
        <f>IF(O1951="","",(VLOOKUP(A1951,A1951:E8935,5,FALSE)))</f>
        <v/>
      </c>
      <c r="N1951" s="55" t="str">
        <f t="shared" si="123"/>
        <v/>
      </c>
      <c r="O1951" s="55" t="str">
        <f t="shared" si="125"/>
        <v/>
      </c>
      <c r="P1951" s="104">
        <f t="shared" si="124"/>
        <v>18.329999999991742</v>
      </c>
      <c r="Q1951" s="58"/>
      <c r="R1951" s="58"/>
      <c r="S1951" s="102"/>
    </row>
    <row r="1952" spans="1:19" ht="12.5" customHeight="1" x14ac:dyDescent="0.35">
      <c r="A1952" s="60">
        <v>43</v>
      </c>
      <c r="B1952" s="60" t="s">
        <v>117</v>
      </c>
      <c r="C1952" s="68">
        <v>97.005099999999999</v>
      </c>
      <c r="D1952" s="58" t="s">
        <v>65</v>
      </c>
      <c r="E1952" s="60" t="s">
        <v>57</v>
      </c>
      <c r="F1952" s="60" t="s">
        <v>118</v>
      </c>
      <c r="G1952" s="60">
        <v>-91.2</v>
      </c>
      <c r="H1952" s="60"/>
      <c r="I1952" s="60" t="str">
        <f t="shared" si="122"/>
        <v/>
      </c>
      <c r="J1952" s="60" t="str">
        <f>IF(OR(I1952="",I1953="",I1954=""),"",(AVERAGEIF(A1952:A$10000,A1952,I1952:I$10000)))</f>
        <v/>
      </c>
      <c r="K1952" s="60"/>
      <c r="L1952" s="60" t="str">
        <f>IF(O1952="","",A1952)</f>
        <v/>
      </c>
      <c r="M1952" s="60" t="str">
        <f>IF(O1952="","",(VLOOKUP(A1952,A1952:E8936,5,FALSE)))</f>
        <v/>
      </c>
      <c r="N1952" s="60" t="str">
        <f t="shared" si="123"/>
        <v/>
      </c>
      <c r="O1952" s="60" t="str">
        <f t="shared" si="125"/>
        <v/>
      </c>
      <c r="P1952" s="103">
        <f t="shared" si="124"/>
        <v>17.700000000004934</v>
      </c>
      <c r="Q1952" s="58"/>
      <c r="R1952" s="58"/>
      <c r="S1952" s="102"/>
    </row>
    <row r="1953" spans="1:19" ht="12.5" customHeight="1" x14ac:dyDescent="0.35">
      <c r="A1953" s="2">
        <v>43</v>
      </c>
      <c r="B1953" s="2" t="s">
        <v>117</v>
      </c>
      <c r="C1953" s="67">
        <v>97.022829999999999</v>
      </c>
      <c r="D1953" t="s">
        <v>65</v>
      </c>
      <c r="E1953" s="2" t="s">
        <v>57</v>
      </c>
      <c r="F1953" s="2" t="s">
        <v>118</v>
      </c>
      <c r="G1953" s="2">
        <v>-91.2</v>
      </c>
      <c r="I1953" s="60" t="str">
        <f t="shared" si="122"/>
        <v/>
      </c>
      <c r="J1953" s="60" t="str">
        <f>IF(OR(I1953="",I1954="",I1955=""),"",(AVERAGEIF(A1953:A$10000,A1953,I1953:I$10000)))</f>
        <v/>
      </c>
      <c r="K1953" s="60"/>
      <c r="L1953" s="55" t="str">
        <f>IF(O1953="","",A1953)</f>
        <v/>
      </c>
      <c r="M1953" s="60" t="str">
        <f>IF(O1953="","",(VLOOKUP(A1953,A1953:E8937,5,FALSE)))</f>
        <v/>
      </c>
      <c r="N1953" s="55" t="str">
        <f t="shared" si="123"/>
        <v/>
      </c>
      <c r="O1953" s="55" t="str">
        <f t="shared" si="125"/>
        <v/>
      </c>
      <c r="P1953" s="104">
        <f t="shared" si="124"/>
        <v>17.730000000000246</v>
      </c>
      <c r="Q1953" s="58"/>
      <c r="R1953" s="58"/>
      <c r="S1953" s="102"/>
    </row>
    <row r="1954" spans="1:19" ht="12.5" customHeight="1" x14ac:dyDescent="0.35">
      <c r="A1954" s="60">
        <v>43</v>
      </c>
      <c r="B1954" s="60" t="s">
        <v>117</v>
      </c>
      <c r="C1954" s="68">
        <v>97.039429999999996</v>
      </c>
      <c r="D1954" s="58" t="s">
        <v>65</v>
      </c>
      <c r="E1954" s="60" t="s">
        <v>57</v>
      </c>
      <c r="F1954" s="60" t="s">
        <v>118</v>
      </c>
      <c r="G1954" s="60">
        <v>-91.61</v>
      </c>
      <c r="H1954" s="60"/>
      <c r="I1954" s="60" t="str">
        <f t="shared" si="122"/>
        <v/>
      </c>
      <c r="J1954" s="60" t="str">
        <f>IF(OR(I1954="",I1955="",I1956=""),"",(AVERAGEIF(A1954:A$10000,A1954,I1954:I$10000)))</f>
        <v/>
      </c>
      <c r="K1954" s="60"/>
      <c r="L1954" s="60" t="str">
        <f>IF(O1954="","",A1954)</f>
        <v/>
      </c>
      <c r="M1954" s="60" t="str">
        <f>IF(O1954="","",(VLOOKUP(A1954,A1954:E8938,5,FALSE)))</f>
        <v/>
      </c>
      <c r="N1954" s="60" t="str">
        <f t="shared" si="123"/>
        <v/>
      </c>
      <c r="O1954" s="60" t="str">
        <f t="shared" si="125"/>
        <v/>
      </c>
      <c r="P1954" s="103">
        <f t="shared" si="124"/>
        <v>16.59999999999684</v>
      </c>
      <c r="Q1954" s="58"/>
      <c r="R1954" s="58"/>
      <c r="S1954" s="102"/>
    </row>
    <row r="1955" spans="1:19" ht="12.5" customHeight="1" x14ac:dyDescent="0.35">
      <c r="A1955" s="2">
        <v>43</v>
      </c>
      <c r="B1955" s="2" t="s">
        <v>117</v>
      </c>
      <c r="C1955" s="67">
        <v>97.057929999999999</v>
      </c>
      <c r="D1955" t="s">
        <v>65</v>
      </c>
      <c r="E1955" s="2" t="s">
        <v>57</v>
      </c>
      <c r="F1955" s="2" t="s">
        <v>118</v>
      </c>
      <c r="G1955" s="2">
        <v>-85.34</v>
      </c>
      <c r="I1955" s="60" t="str">
        <f t="shared" si="122"/>
        <v/>
      </c>
      <c r="J1955" s="60" t="str">
        <f>IF(OR(I1955="",I1956="",I1957=""),"",(AVERAGEIF(A1955:A$10000,A1955,I1955:I$10000)))</f>
        <v/>
      </c>
      <c r="K1955" s="60"/>
      <c r="L1955" s="55" t="str">
        <f>IF(O1955="","",A1955)</f>
        <v/>
      </c>
      <c r="M1955" s="60" t="str">
        <f>IF(O1955="","",(VLOOKUP(A1955,A1955:E8939,5,FALSE)))</f>
        <v/>
      </c>
      <c r="N1955" s="55" t="str">
        <f t="shared" si="123"/>
        <v/>
      </c>
      <c r="O1955" s="55" t="str">
        <f t="shared" si="125"/>
        <v/>
      </c>
      <c r="P1955" s="104">
        <f t="shared" si="124"/>
        <v>18.50000000000307</v>
      </c>
      <c r="Q1955" s="58"/>
      <c r="R1955" s="58"/>
      <c r="S1955" s="102"/>
    </row>
    <row r="1956" spans="1:19" ht="12.5" customHeight="1" x14ac:dyDescent="0.35">
      <c r="A1956" s="60">
        <v>43</v>
      </c>
      <c r="B1956" s="60" t="s">
        <v>117</v>
      </c>
      <c r="C1956" s="68">
        <v>97.074420000000003</v>
      </c>
      <c r="D1956" s="58" t="s">
        <v>65</v>
      </c>
      <c r="E1956" s="60" t="s">
        <v>57</v>
      </c>
      <c r="F1956" s="60" t="s">
        <v>118</v>
      </c>
      <c r="G1956" s="60">
        <v>-81.42</v>
      </c>
      <c r="H1956" s="60"/>
      <c r="I1956" s="60" t="str">
        <f t="shared" si="122"/>
        <v/>
      </c>
      <c r="J1956" s="60" t="str">
        <f>IF(OR(I1956="",I1957="",I1958=""),"",(AVERAGEIF(A1956:A$10000,A1956,I1956:I$10000)))</f>
        <v/>
      </c>
      <c r="K1956" s="60"/>
      <c r="L1956" s="60" t="str">
        <f>IF(O1956="","",A1956)</f>
        <v/>
      </c>
      <c r="M1956" s="60" t="str">
        <f>IF(O1956="","",(VLOOKUP(A1956,A1956:E8940,5,FALSE)))</f>
        <v/>
      </c>
      <c r="N1956" s="60" t="str">
        <f t="shared" si="123"/>
        <v/>
      </c>
      <c r="O1956" s="60" t="str">
        <f t="shared" si="125"/>
        <v/>
      </c>
      <c r="P1956" s="103">
        <f t="shared" si="124"/>
        <v>16.490000000004557</v>
      </c>
      <c r="Q1956" s="58"/>
      <c r="R1956" s="58"/>
      <c r="S1956" s="102"/>
    </row>
    <row r="1957" spans="1:19" ht="12.5" customHeight="1" x14ac:dyDescent="0.35">
      <c r="A1957" s="2">
        <v>43</v>
      </c>
      <c r="B1957" s="2" t="s">
        <v>117</v>
      </c>
      <c r="C1957" s="67">
        <v>97.092479999999995</v>
      </c>
      <c r="D1957" t="s">
        <v>65</v>
      </c>
      <c r="E1957" s="2" t="s">
        <v>57</v>
      </c>
      <c r="F1957" s="2" t="s">
        <v>118</v>
      </c>
      <c r="G1957" s="2">
        <v>-92.24</v>
      </c>
      <c r="I1957" s="60" t="str">
        <f t="shared" si="122"/>
        <v/>
      </c>
      <c r="J1957" s="60" t="str">
        <f>IF(OR(I1957="",I1958="",I1959=""),"",(AVERAGEIF(A1957:A$10000,A1957,I1957:I$10000)))</f>
        <v/>
      </c>
      <c r="K1957" s="60"/>
      <c r="L1957" s="55" t="str">
        <f>IF(O1957="","",A1957)</f>
        <v/>
      </c>
      <c r="M1957" s="60" t="str">
        <f>IF(O1957="","",(VLOOKUP(A1957,A1957:E8941,5,FALSE)))</f>
        <v/>
      </c>
      <c r="N1957" s="55" t="str">
        <f t="shared" si="123"/>
        <v/>
      </c>
      <c r="O1957" s="55" t="str">
        <f t="shared" si="125"/>
        <v/>
      </c>
      <c r="P1957" s="104">
        <f t="shared" si="124"/>
        <v>18.059999999991305</v>
      </c>
      <c r="Q1957" s="58"/>
      <c r="R1957" s="58"/>
      <c r="S1957" s="102"/>
    </row>
    <row r="1958" spans="1:19" ht="12.5" customHeight="1" x14ac:dyDescent="0.35">
      <c r="A1958" s="60">
        <v>43</v>
      </c>
      <c r="B1958" s="60" t="s">
        <v>117</v>
      </c>
      <c r="C1958" s="68">
        <v>97.111789999999999</v>
      </c>
      <c r="D1958" s="58" t="s">
        <v>65</v>
      </c>
      <c r="E1958" s="60" t="s">
        <v>57</v>
      </c>
      <c r="F1958" s="60" t="s">
        <v>118</v>
      </c>
      <c r="G1958" s="60">
        <v>-92.24</v>
      </c>
      <c r="H1958" s="60"/>
      <c r="I1958" s="60" t="str">
        <f t="shared" si="122"/>
        <v/>
      </c>
      <c r="J1958" s="60" t="str">
        <f>IF(OR(I1958="",I1959="",I1960=""),"",(AVERAGEIF(A1958:A$10000,A1958,I1958:I$10000)))</f>
        <v/>
      </c>
      <c r="K1958" s="60"/>
      <c r="L1958" s="60" t="str">
        <f>IF(O1958="","",A1958)</f>
        <v/>
      </c>
      <c r="M1958" s="60" t="str">
        <f>IF(O1958="","",(VLOOKUP(A1958,A1958:E8942,5,FALSE)))</f>
        <v/>
      </c>
      <c r="N1958" s="60" t="str">
        <f t="shared" si="123"/>
        <v/>
      </c>
      <c r="O1958" s="60" t="str">
        <f t="shared" si="125"/>
        <v/>
      </c>
      <c r="P1958" s="103">
        <f t="shared" si="124"/>
        <v>19.310000000004379</v>
      </c>
      <c r="Q1958" s="58"/>
      <c r="R1958" s="58"/>
      <c r="S1958" s="102"/>
    </row>
    <row r="1959" spans="1:19" ht="12.5" customHeight="1" x14ac:dyDescent="0.35">
      <c r="A1959" s="2">
        <v>43</v>
      </c>
      <c r="B1959" s="2" t="s">
        <v>117</v>
      </c>
      <c r="C1959" s="67">
        <v>97.137079999999997</v>
      </c>
      <c r="D1959" t="s">
        <v>65</v>
      </c>
      <c r="E1959" s="2" t="s">
        <v>57</v>
      </c>
      <c r="F1959" s="2" t="s">
        <v>118</v>
      </c>
      <c r="G1959" s="2">
        <v>-91.1</v>
      </c>
      <c r="I1959" s="60" t="str">
        <f t="shared" si="122"/>
        <v/>
      </c>
      <c r="J1959" s="60" t="str">
        <f>IF(OR(I1959="",I1960="",I1961=""),"",(AVERAGEIF(A1959:A$10000,A1959,I1959:I$10000)))</f>
        <v/>
      </c>
      <c r="K1959" s="60"/>
      <c r="L1959" s="55" t="str">
        <f>IF(O1959="","",A1959)</f>
        <v/>
      </c>
      <c r="M1959" s="60" t="str">
        <f>IF(O1959="","",(VLOOKUP(A1959,A1959:E8943,5,FALSE)))</f>
        <v/>
      </c>
      <c r="N1959" s="55" t="str">
        <f t="shared" si="123"/>
        <v/>
      </c>
      <c r="O1959" s="55" t="str">
        <f t="shared" si="125"/>
        <v/>
      </c>
      <c r="P1959" s="104">
        <f t="shared" si="124"/>
        <v>25.289999999998258</v>
      </c>
      <c r="Q1959" s="58"/>
      <c r="R1959" s="58"/>
      <c r="S1959" s="102"/>
    </row>
    <row r="1960" spans="1:19" ht="12.5" customHeight="1" x14ac:dyDescent="0.35">
      <c r="A1960" s="60">
        <v>43</v>
      </c>
      <c r="B1960" s="60" t="s">
        <v>117</v>
      </c>
      <c r="C1960" s="68">
        <v>97.161609999999996</v>
      </c>
      <c r="D1960" s="58" t="s">
        <v>65</v>
      </c>
      <c r="E1960" s="60" t="s">
        <v>57</v>
      </c>
      <c r="F1960" s="60" t="s">
        <v>118</v>
      </c>
      <c r="G1960" s="60">
        <v>-99.28</v>
      </c>
      <c r="H1960" s="60"/>
      <c r="I1960" s="60" t="str">
        <f t="shared" si="122"/>
        <v/>
      </c>
      <c r="J1960" s="60" t="str">
        <f>IF(OR(I1960="",I1961="",I1962=""),"",(AVERAGEIF(A1960:A$10000,A1960,I1960:I$10000)))</f>
        <v/>
      </c>
      <c r="K1960" s="60"/>
      <c r="L1960" s="60" t="str">
        <f>IF(O1960="","",A1960)</f>
        <v/>
      </c>
      <c r="M1960" s="60" t="str">
        <f>IF(O1960="","",(VLOOKUP(A1960,A1960:E8944,5,FALSE)))</f>
        <v/>
      </c>
      <c r="N1960" s="60" t="str">
        <f t="shared" si="123"/>
        <v/>
      </c>
      <c r="O1960" s="60" t="str">
        <f t="shared" si="125"/>
        <v/>
      </c>
      <c r="P1960" s="103">
        <f t="shared" si="124"/>
        <v>24.529999999998608</v>
      </c>
      <c r="Q1960" s="58"/>
      <c r="R1960" s="58"/>
      <c r="S1960" s="102"/>
    </row>
    <row r="1961" spans="1:19" ht="12.5" customHeight="1" x14ac:dyDescent="0.35">
      <c r="A1961" s="2">
        <v>43</v>
      </c>
      <c r="B1961" s="2" t="s">
        <v>117</v>
      </c>
      <c r="C1961" s="67">
        <v>97.184020000000004</v>
      </c>
      <c r="D1961" t="s">
        <v>65</v>
      </c>
      <c r="E1961" s="2" t="s">
        <v>57</v>
      </c>
      <c r="F1961" s="2" t="s">
        <v>118</v>
      </c>
      <c r="G1961" s="2">
        <v>-94.53</v>
      </c>
      <c r="I1961" s="60" t="str">
        <f t="shared" si="122"/>
        <v/>
      </c>
      <c r="J1961" s="60" t="str">
        <f>IF(OR(I1961="",I1962="",I1963=""),"",(AVERAGEIF(A1961:A$10000,A1961,I1961:I$10000)))</f>
        <v/>
      </c>
      <c r="K1961" s="60"/>
      <c r="L1961" s="55" t="str">
        <f>IF(O1961="","",A1961)</f>
        <v/>
      </c>
      <c r="M1961" s="60" t="str">
        <f>IF(O1961="","",(VLOOKUP(A1961,A1961:E8945,5,FALSE)))</f>
        <v/>
      </c>
      <c r="N1961" s="55" t="str">
        <f t="shared" si="123"/>
        <v/>
      </c>
      <c r="O1961" s="55" t="str">
        <f t="shared" si="125"/>
        <v/>
      </c>
      <c r="P1961" s="104">
        <f t="shared" si="124"/>
        <v>22.410000000007813</v>
      </c>
      <c r="Q1961" s="58"/>
      <c r="R1961" s="58"/>
      <c r="S1961" s="102"/>
    </row>
    <row r="1962" spans="1:19" ht="12.5" customHeight="1" x14ac:dyDescent="0.35">
      <c r="A1962" s="60">
        <v>43</v>
      </c>
      <c r="B1962" s="60" t="s">
        <v>117</v>
      </c>
      <c r="C1962" s="68">
        <v>97.204539999999994</v>
      </c>
      <c r="D1962" s="58" t="s">
        <v>65</v>
      </c>
      <c r="E1962" s="60" t="s">
        <v>57</v>
      </c>
      <c r="F1962" s="60" t="s">
        <v>118</v>
      </c>
      <c r="G1962" s="60">
        <v>-93.23</v>
      </c>
      <c r="H1962" s="60"/>
      <c r="I1962" s="60" t="str">
        <f t="shared" si="122"/>
        <v/>
      </c>
      <c r="J1962" s="60" t="str">
        <f>IF(OR(I1962="",I1963="",I1964=""),"",(AVERAGEIF(A1962:A$10000,A1962,I1962:I$10000)))</f>
        <v/>
      </c>
      <c r="K1962" s="60"/>
      <c r="L1962" s="60" t="str">
        <f>IF(O1962="","",A1962)</f>
        <v/>
      </c>
      <c r="M1962" s="60" t="str">
        <f>IF(O1962="","",(VLOOKUP(A1962,A1962:E8946,5,FALSE)))</f>
        <v/>
      </c>
      <c r="N1962" s="60" t="str">
        <f t="shared" si="123"/>
        <v/>
      </c>
      <c r="O1962" s="60" t="str">
        <f t="shared" si="125"/>
        <v/>
      </c>
      <c r="P1962" s="103">
        <f t="shared" si="124"/>
        <v>20.519999999990546</v>
      </c>
      <c r="Q1962" s="58"/>
      <c r="R1962" s="58"/>
      <c r="S1962" s="102"/>
    </row>
    <row r="1963" spans="1:19" ht="12.5" customHeight="1" x14ac:dyDescent="0.35">
      <c r="A1963" s="2">
        <v>43</v>
      </c>
      <c r="B1963" s="2" t="s">
        <v>117</v>
      </c>
      <c r="C1963" s="67">
        <v>97.226070000000007</v>
      </c>
      <c r="D1963" t="s">
        <v>65</v>
      </c>
      <c r="E1963" s="2" t="s">
        <v>57</v>
      </c>
      <c r="F1963" s="2" t="s">
        <v>118</v>
      </c>
      <c r="G1963" s="2">
        <v>-93.23</v>
      </c>
      <c r="I1963" s="60" t="str">
        <f t="shared" si="122"/>
        <v/>
      </c>
      <c r="J1963" s="60" t="str">
        <f>IF(OR(I1963="",I1964="",I1965=""),"",(AVERAGEIF(A1963:A$10000,A1963,I1963:I$10000)))</f>
        <v/>
      </c>
      <c r="K1963" s="60"/>
      <c r="L1963" s="55" t="str">
        <f>IF(O1963="","",A1963)</f>
        <v/>
      </c>
      <c r="M1963" s="60" t="str">
        <f>IF(O1963="","",(VLOOKUP(A1963,A1963:E8947,5,FALSE)))</f>
        <v/>
      </c>
      <c r="N1963" s="55" t="str">
        <f t="shared" si="123"/>
        <v/>
      </c>
      <c r="O1963" s="55" t="str">
        <f t="shared" si="125"/>
        <v/>
      </c>
      <c r="P1963" s="104">
        <f t="shared" si="124"/>
        <v>21.530000000012706</v>
      </c>
      <c r="Q1963" s="58"/>
      <c r="R1963" s="58"/>
      <c r="S1963" s="102"/>
    </row>
    <row r="1964" spans="1:19" ht="12.5" customHeight="1" x14ac:dyDescent="0.35">
      <c r="A1964" s="60">
        <v>43</v>
      </c>
      <c r="B1964" s="60" t="s">
        <v>117</v>
      </c>
      <c r="C1964" s="68">
        <v>97.246889999999993</v>
      </c>
      <c r="D1964" s="58" t="s">
        <v>65</v>
      </c>
      <c r="E1964" s="60" t="s">
        <v>57</v>
      </c>
      <c r="F1964" s="60" t="s">
        <v>118</v>
      </c>
      <c r="G1964" s="60">
        <v>-95.8</v>
      </c>
      <c r="H1964" s="60"/>
      <c r="I1964" s="60" t="str">
        <f t="shared" si="122"/>
        <v/>
      </c>
      <c r="J1964" s="60" t="str">
        <f>IF(OR(I1964="",I1965="",I1966=""),"",(AVERAGEIF(A1964:A$10000,A1964,I1964:I$10000)))</f>
        <v/>
      </c>
      <c r="K1964" s="60"/>
      <c r="L1964" s="60" t="str">
        <f>IF(O1964="","",A1964)</f>
        <v/>
      </c>
      <c r="M1964" s="60" t="str">
        <f>IF(O1964="","",(VLOOKUP(A1964,A1964:E8948,5,FALSE)))</f>
        <v/>
      </c>
      <c r="N1964" s="60" t="str">
        <f t="shared" si="123"/>
        <v/>
      </c>
      <c r="O1964" s="60" t="str">
        <f t="shared" si="125"/>
        <v/>
      </c>
      <c r="P1964" s="103">
        <f t="shared" si="124"/>
        <v>20.819999999986294</v>
      </c>
      <c r="Q1964" s="58"/>
      <c r="R1964" s="58"/>
      <c r="S1964" s="102"/>
    </row>
    <row r="1965" spans="1:19" ht="12.5" customHeight="1" x14ac:dyDescent="0.35">
      <c r="A1965" s="2">
        <v>43</v>
      </c>
      <c r="B1965" s="2" t="s">
        <v>117</v>
      </c>
      <c r="C1965" s="67">
        <v>97.268079999999998</v>
      </c>
      <c r="D1965" t="s">
        <v>65</v>
      </c>
      <c r="E1965" s="2" t="s">
        <v>57</v>
      </c>
      <c r="F1965" s="2" t="s">
        <v>118</v>
      </c>
      <c r="G1965" s="2">
        <v>-95.8</v>
      </c>
      <c r="I1965" s="60" t="str">
        <f t="shared" si="122"/>
        <v/>
      </c>
      <c r="J1965" s="60" t="str">
        <f>IF(OR(I1965="",I1966="",I1967=""),"",(AVERAGEIF(A1965:A$10000,A1965,I1965:I$10000)))</f>
        <v/>
      </c>
      <c r="K1965" s="60"/>
      <c r="L1965" s="55" t="str">
        <f>IF(O1965="","",A1965)</f>
        <v/>
      </c>
      <c r="M1965" s="60" t="str">
        <f>IF(O1965="","",(VLOOKUP(A1965,A1965:E8949,5,FALSE)))</f>
        <v/>
      </c>
      <c r="N1965" s="55" t="str">
        <f t="shared" si="123"/>
        <v/>
      </c>
      <c r="O1965" s="55" t="str">
        <f t="shared" si="125"/>
        <v/>
      </c>
      <c r="P1965" s="104">
        <f t="shared" si="124"/>
        <v>21.190000000004261</v>
      </c>
      <c r="Q1965" s="58"/>
      <c r="R1965" s="58"/>
      <c r="S1965" s="102"/>
    </row>
    <row r="1966" spans="1:19" ht="12.5" customHeight="1" x14ac:dyDescent="0.35">
      <c r="A1966" s="60">
        <v>43</v>
      </c>
      <c r="B1966" s="60" t="s">
        <v>117</v>
      </c>
      <c r="C1966" s="68">
        <v>97.289019999999994</v>
      </c>
      <c r="D1966" s="58" t="s">
        <v>65</v>
      </c>
      <c r="E1966" s="60" t="s">
        <v>57</v>
      </c>
      <c r="F1966" s="60" t="s">
        <v>118</v>
      </c>
      <c r="G1966" s="60">
        <v>-91.2</v>
      </c>
      <c r="H1966" s="60"/>
      <c r="I1966" s="60" t="str">
        <f t="shared" si="122"/>
        <v/>
      </c>
      <c r="J1966" s="60" t="str">
        <f>IF(OR(I1966="",I1967="",I1968=""),"",(AVERAGEIF(A1966:A$10000,A1966,I1966:I$10000)))</f>
        <v/>
      </c>
      <c r="K1966" s="60"/>
      <c r="L1966" s="60" t="str">
        <f>IF(O1966="","",A1966)</f>
        <v/>
      </c>
      <c r="M1966" s="60" t="str">
        <f>IF(O1966="","",(VLOOKUP(A1966,A1966:E8950,5,FALSE)))</f>
        <v/>
      </c>
      <c r="N1966" s="60" t="str">
        <f t="shared" si="123"/>
        <v/>
      </c>
      <c r="O1966" s="60" t="str">
        <f t="shared" si="125"/>
        <v/>
      </c>
      <c r="P1966" s="103">
        <f t="shared" si="124"/>
        <v>20.939999999995962</v>
      </c>
      <c r="Q1966" s="58"/>
      <c r="R1966" s="58"/>
      <c r="S1966" s="102"/>
    </row>
    <row r="1967" spans="1:19" ht="12.5" customHeight="1" x14ac:dyDescent="0.35">
      <c r="A1967" s="2">
        <v>43</v>
      </c>
      <c r="B1967" s="2" t="s">
        <v>117</v>
      </c>
      <c r="C1967" s="67">
        <v>97.310569999999998</v>
      </c>
      <c r="D1967" t="s">
        <v>65</v>
      </c>
      <c r="E1967" s="2" t="s">
        <v>57</v>
      </c>
      <c r="F1967" s="2" t="s">
        <v>118</v>
      </c>
      <c r="G1967" s="2">
        <v>-67.94</v>
      </c>
      <c r="I1967" s="60">
        <f t="shared" si="122"/>
        <v>-67.94</v>
      </c>
      <c r="J1967" s="60">
        <f>IF(OR(I1967="",I1968="",I1969=""),"",(AVERAGEIF(A1967:A$10000,A1967,I1967:I$10000)))</f>
        <v>-12.655714285714286</v>
      </c>
      <c r="K1967" s="60"/>
      <c r="L1967" s="55">
        <f>IF(O1967="","",A1967)</f>
        <v>43</v>
      </c>
      <c r="M1967" s="60" t="str">
        <f>IF(O1967="","",(VLOOKUP(A1967,A1967:E8951,5,FALSE)))</f>
        <v>TaskA</v>
      </c>
      <c r="N1967" s="55">
        <f t="shared" si="123"/>
        <v>-67.94</v>
      </c>
      <c r="O1967" s="55">
        <f t="shared" si="125"/>
        <v>97.310569999999998</v>
      </c>
      <c r="P1967" s="104">
        <f t="shared" si="124"/>
        <v>21.550000000004843</v>
      </c>
      <c r="Q1967" s="58"/>
      <c r="R1967" s="58"/>
      <c r="S1967" s="102"/>
    </row>
    <row r="1968" spans="1:19" ht="12.5" customHeight="1" x14ac:dyDescent="0.35">
      <c r="A1968" s="60">
        <v>43</v>
      </c>
      <c r="B1968" s="60" t="s">
        <v>117</v>
      </c>
      <c r="C1968" s="68">
        <v>97.328059999999994</v>
      </c>
      <c r="D1968" s="58" t="s">
        <v>65</v>
      </c>
      <c r="E1968" s="60" t="s">
        <v>57</v>
      </c>
      <c r="F1968" s="60" t="s">
        <v>118</v>
      </c>
      <c r="G1968" s="60">
        <v>-67.94</v>
      </c>
      <c r="H1968" s="60"/>
      <c r="I1968" s="60">
        <f t="shared" si="122"/>
        <v>-67.94</v>
      </c>
      <c r="J1968" s="60">
        <f>IF(OR(I1968="",I1969="",I1970=""),"",(AVERAGEIF(A1968:A$10000,A1968,I1968:I$10000)))</f>
        <v>-11.989638554216866</v>
      </c>
      <c r="K1968" s="60"/>
      <c r="L1968" s="60" t="str">
        <f>IF(O1968="","",A1968)</f>
        <v/>
      </c>
      <c r="M1968" s="60" t="str">
        <f>IF(O1968="","",(VLOOKUP(A1968,A1968:E8952,5,FALSE)))</f>
        <v/>
      </c>
      <c r="N1968" s="60" t="str">
        <f t="shared" si="123"/>
        <v/>
      </c>
      <c r="O1968" s="60" t="str">
        <f t="shared" si="125"/>
        <v/>
      </c>
      <c r="P1968" s="103">
        <f t="shared" si="124"/>
        <v>17.489999999995121</v>
      </c>
      <c r="Q1968" s="58"/>
      <c r="R1968" s="58"/>
      <c r="S1968" s="102"/>
    </row>
    <row r="1969" spans="1:19" ht="12.5" customHeight="1" x14ac:dyDescent="0.35">
      <c r="A1969" s="2">
        <v>43</v>
      </c>
      <c r="B1969" s="2" t="s">
        <v>117</v>
      </c>
      <c r="C1969" s="67">
        <v>97.348870000000005</v>
      </c>
      <c r="D1969" t="s">
        <v>65</v>
      </c>
      <c r="E1969" s="2" t="s">
        <v>57</v>
      </c>
      <c r="F1969" s="2" t="s">
        <v>118</v>
      </c>
      <c r="G1969" s="2">
        <v>-65.14</v>
      </c>
      <c r="I1969" s="60">
        <f t="shared" si="122"/>
        <v>-65.14</v>
      </c>
      <c r="J1969" s="60">
        <f>IF(OR(I1969="",I1970="",I1971=""),"",(AVERAGEIF(A1969:A$10000,A1969,I1969:I$10000)))</f>
        <v>-11.307317073170729</v>
      </c>
      <c r="K1969" s="60"/>
      <c r="L1969" s="55" t="str">
        <f>IF(O1969="","",A1969)</f>
        <v/>
      </c>
      <c r="M1969" s="60" t="str">
        <f>IF(O1969="","",(VLOOKUP(A1969,A1969:E8953,5,FALSE)))</f>
        <v/>
      </c>
      <c r="N1969" s="55" t="str">
        <f t="shared" si="123"/>
        <v/>
      </c>
      <c r="O1969" s="55" t="str">
        <f t="shared" si="125"/>
        <v/>
      </c>
      <c r="P1969" s="104">
        <f t="shared" si="124"/>
        <v>20.810000000011541</v>
      </c>
      <c r="Q1969" s="58"/>
      <c r="R1969" s="58"/>
      <c r="S1969" s="102"/>
    </row>
    <row r="1970" spans="1:19" ht="12.5" customHeight="1" x14ac:dyDescent="0.35">
      <c r="A1970" s="60">
        <v>43</v>
      </c>
      <c r="B1970" s="60" t="s">
        <v>117</v>
      </c>
      <c r="C1970" s="68">
        <v>97.382480000000001</v>
      </c>
      <c r="D1970" s="58" t="s">
        <v>65</v>
      </c>
      <c r="E1970" s="60" t="s">
        <v>57</v>
      </c>
      <c r="F1970" s="60" t="s">
        <v>118</v>
      </c>
      <c r="G1970" s="60">
        <v>-56.36</v>
      </c>
      <c r="H1970" s="60"/>
      <c r="I1970" s="60">
        <f t="shared" si="122"/>
        <v>-56.36</v>
      </c>
      <c r="J1970" s="60">
        <f>IF(OR(I1970="",I1971="",I1972=""),"",(AVERAGEIF(A1970:A$10000,A1970,I1970:I$10000)))</f>
        <v>-10.642716049382715</v>
      </c>
      <c r="K1970" s="60"/>
      <c r="L1970" s="60" t="str">
        <f>IF(O1970="","",A1970)</f>
        <v/>
      </c>
      <c r="M1970" s="60" t="str">
        <f>IF(O1970="","",(VLOOKUP(A1970,A1970:E8954,5,FALSE)))</f>
        <v/>
      </c>
      <c r="N1970" s="60" t="str">
        <f t="shared" si="123"/>
        <v/>
      </c>
      <c r="O1970" s="60" t="str">
        <f t="shared" si="125"/>
        <v/>
      </c>
      <c r="P1970" s="103">
        <f t="shared" si="124"/>
        <v>33.609999999995921</v>
      </c>
      <c r="Q1970" s="58"/>
      <c r="R1970" s="58"/>
      <c r="S1970" s="102"/>
    </row>
    <row r="1971" spans="1:19" ht="12.5" customHeight="1" x14ac:dyDescent="0.35">
      <c r="A1971" s="2">
        <v>43</v>
      </c>
      <c r="B1971" s="2" t="s">
        <v>117</v>
      </c>
      <c r="C1971" s="67">
        <v>97.404690000000002</v>
      </c>
      <c r="D1971" t="s">
        <v>65</v>
      </c>
      <c r="E1971" s="2" t="s">
        <v>57</v>
      </c>
      <c r="F1971" s="2" t="s">
        <v>118</v>
      </c>
      <c r="G1971" s="2">
        <v>-52.97</v>
      </c>
      <c r="I1971" s="60">
        <f t="shared" si="122"/>
        <v>-52.97</v>
      </c>
      <c r="J1971" s="60">
        <f>IF(OR(I1971="",I1972="",I1973=""),"",(AVERAGEIF(A1971:A$10000,A1971,I1971:I$10000)))</f>
        <v>-10.071249999999997</v>
      </c>
      <c r="K1971" s="60"/>
      <c r="L1971" s="55" t="str">
        <f>IF(O1971="","",A1971)</f>
        <v/>
      </c>
      <c r="M1971" s="60" t="str">
        <f>IF(O1971="","",(VLOOKUP(A1971,A1971:E8955,5,FALSE)))</f>
        <v/>
      </c>
      <c r="N1971" s="55" t="str">
        <f t="shared" si="123"/>
        <v/>
      </c>
      <c r="O1971" s="55" t="str">
        <f t="shared" si="125"/>
        <v/>
      </c>
      <c r="P1971" s="104">
        <f t="shared" si="124"/>
        <v>22.210000000001173</v>
      </c>
      <c r="Q1971" s="58"/>
      <c r="R1971" s="58"/>
      <c r="S1971" s="102"/>
    </row>
    <row r="1972" spans="1:19" ht="12.5" customHeight="1" x14ac:dyDescent="0.35">
      <c r="A1972" s="60">
        <v>43</v>
      </c>
      <c r="B1972" s="60" t="s">
        <v>117</v>
      </c>
      <c r="C1972" s="68">
        <v>97.4268</v>
      </c>
      <c r="D1972" s="58" t="s">
        <v>65</v>
      </c>
      <c r="E1972" s="60" t="s">
        <v>57</v>
      </c>
      <c r="F1972" s="60" t="s">
        <v>118</v>
      </c>
      <c r="G1972" s="60">
        <v>-55.17</v>
      </c>
      <c r="H1972" s="60"/>
      <c r="I1972" s="60">
        <f t="shared" si="122"/>
        <v>-55.17</v>
      </c>
      <c r="J1972" s="60">
        <f>IF(OR(I1972="",I1973="",I1974=""),"",(AVERAGEIF(A1972:A$10000,A1972,I1972:I$10000)))</f>
        <v>-9.5282278481012668</v>
      </c>
      <c r="K1972" s="60"/>
      <c r="L1972" s="60" t="str">
        <f>IF(O1972="","",A1972)</f>
        <v/>
      </c>
      <c r="M1972" s="60" t="str">
        <f>IF(O1972="","",(VLOOKUP(A1972,A1972:E8956,5,FALSE)))</f>
        <v/>
      </c>
      <c r="N1972" s="60" t="str">
        <f t="shared" si="123"/>
        <v/>
      </c>
      <c r="O1972" s="60" t="str">
        <f t="shared" si="125"/>
        <v/>
      </c>
      <c r="P1972" s="103">
        <f t="shared" si="124"/>
        <v>22.109999999997854</v>
      </c>
      <c r="Q1972" s="58"/>
      <c r="R1972" s="58"/>
      <c r="S1972" s="102"/>
    </row>
    <row r="1973" spans="1:19" ht="12.5" customHeight="1" x14ac:dyDescent="0.35">
      <c r="A1973" s="2">
        <v>43</v>
      </c>
      <c r="B1973" s="2" t="s">
        <v>117</v>
      </c>
      <c r="C1973" s="67">
        <v>97.451570000000004</v>
      </c>
      <c r="D1973" t="s">
        <v>65</v>
      </c>
      <c r="E1973" s="2" t="s">
        <v>57</v>
      </c>
      <c r="F1973" s="2" t="s">
        <v>118</v>
      </c>
      <c r="G1973" s="2">
        <v>-56.13</v>
      </c>
      <c r="I1973" s="60">
        <f t="shared" si="122"/>
        <v>-56.13</v>
      </c>
      <c r="J1973" s="60">
        <f>IF(OR(I1973="",I1974="",I1975=""),"",(AVERAGEIF(A1973:A$10000,A1973,I1973:I$10000)))</f>
        <v>-8.9430769230769229</v>
      </c>
      <c r="K1973" s="60"/>
      <c r="L1973" s="55" t="str">
        <f>IF(O1973="","",A1973)</f>
        <v/>
      </c>
      <c r="M1973" s="60" t="str">
        <f>IF(O1973="","",(VLOOKUP(A1973,A1973:E8957,5,FALSE)))</f>
        <v/>
      </c>
      <c r="N1973" s="55" t="str">
        <f t="shared" si="123"/>
        <v/>
      </c>
      <c r="O1973" s="55" t="str">
        <f t="shared" si="125"/>
        <v/>
      </c>
      <c r="P1973" s="104">
        <f t="shared" si="124"/>
        <v>24.770000000003733</v>
      </c>
      <c r="Q1973" s="58"/>
      <c r="R1973" s="58"/>
      <c r="S1973" s="102"/>
    </row>
    <row r="1974" spans="1:19" ht="12.5" customHeight="1" x14ac:dyDescent="0.35">
      <c r="A1974" s="60">
        <v>43</v>
      </c>
      <c r="B1974" s="60" t="s">
        <v>117</v>
      </c>
      <c r="C1974" s="68">
        <v>97.472669999999994</v>
      </c>
      <c r="D1974" s="58" t="s">
        <v>65</v>
      </c>
      <c r="E1974" s="60" t="s">
        <v>57</v>
      </c>
      <c r="F1974" s="60" t="s">
        <v>118</v>
      </c>
      <c r="G1974" s="60">
        <v>-53.34</v>
      </c>
      <c r="H1974" s="60"/>
      <c r="I1974" s="60">
        <f t="shared" si="122"/>
        <v>-53.34</v>
      </c>
      <c r="J1974" s="60">
        <f>IF(OR(I1974="",I1975="",I1976=""),"",(AVERAGEIF(A1974:A$10000,A1974,I1974:I$10000)))</f>
        <v>-8.3302597402597414</v>
      </c>
      <c r="K1974" s="60"/>
      <c r="L1974" s="60" t="str">
        <f>IF(O1974="","",A1974)</f>
        <v/>
      </c>
      <c r="M1974" s="60" t="str">
        <f>IF(O1974="","",(VLOOKUP(A1974,A1974:E8958,5,FALSE)))</f>
        <v/>
      </c>
      <c r="N1974" s="60" t="str">
        <f t="shared" si="123"/>
        <v/>
      </c>
      <c r="O1974" s="60" t="str">
        <f t="shared" si="125"/>
        <v/>
      </c>
      <c r="P1974" s="103">
        <f t="shared" si="124"/>
        <v>21.099999999989905</v>
      </c>
      <c r="Q1974" s="58"/>
      <c r="R1974" s="58"/>
      <c r="S1974" s="102"/>
    </row>
    <row r="1975" spans="1:19" ht="12.5" customHeight="1" x14ac:dyDescent="0.35">
      <c r="A1975" s="2">
        <v>43</v>
      </c>
      <c r="B1975" s="2" t="s">
        <v>117</v>
      </c>
      <c r="C1975" s="67">
        <v>97.502629999999996</v>
      </c>
      <c r="D1975" t="s">
        <v>65</v>
      </c>
      <c r="E1975" s="2" t="s">
        <v>57</v>
      </c>
      <c r="F1975" s="2" t="s">
        <v>118</v>
      </c>
      <c r="G1975" s="2">
        <v>-53.4</v>
      </c>
      <c r="I1975" s="60">
        <f t="shared" si="122"/>
        <v>-53.4</v>
      </c>
      <c r="J1975" s="60">
        <f>IF(OR(I1975="",I1976="",I1977=""),"",(AVERAGEIF(A1975:A$10000,A1975,I1975:I$10000)))</f>
        <v>-7.7380263157894724</v>
      </c>
      <c r="K1975" s="60"/>
      <c r="L1975" s="55" t="str">
        <f>IF(O1975="","",A1975)</f>
        <v/>
      </c>
      <c r="M1975" s="60" t="str">
        <f>IF(O1975="","",(VLOOKUP(A1975,A1975:E8959,5,FALSE)))</f>
        <v/>
      </c>
      <c r="N1975" s="55" t="str">
        <f t="shared" si="123"/>
        <v/>
      </c>
      <c r="O1975" s="55" t="str">
        <f t="shared" si="125"/>
        <v/>
      </c>
      <c r="P1975" s="104">
        <f t="shared" si="124"/>
        <v>29.960000000002651</v>
      </c>
      <c r="Q1975" s="58"/>
      <c r="R1975" s="58"/>
      <c r="S1975" s="102"/>
    </row>
    <row r="1976" spans="1:19" ht="12.5" customHeight="1" x14ac:dyDescent="0.35">
      <c r="A1976" s="60">
        <v>43</v>
      </c>
      <c r="B1976" s="60" t="s">
        <v>117</v>
      </c>
      <c r="C1976" s="68">
        <v>97.523910000000001</v>
      </c>
      <c r="D1976" s="58" t="s">
        <v>65</v>
      </c>
      <c r="E1976" s="60" t="s">
        <v>57</v>
      </c>
      <c r="F1976" s="60" t="s">
        <v>118</v>
      </c>
      <c r="G1976" s="60">
        <v>-60.33</v>
      </c>
      <c r="H1976" s="60"/>
      <c r="I1976" s="60">
        <f t="shared" si="122"/>
        <v>-60.33</v>
      </c>
      <c r="J1976" s="60">
        <f>IF(OR(I1976="",I1977="",I1978=""),"",(AVERAGEIF(A1976:A$10000,A1976,I1976:I$10000)))</f>
        <v>-7.1292000000000009</v>
      </c>
      <c r="K1976" s="60"/>
      <c r="L1976" s="60" t="str">
        <f>IF(O1976="","",A1976)</f>
        <v/>
      </c>
      <c r="M1976" s="60" t="str">
        <f>IF(O1976="","",(VLOOKUP(A1976,A1976:E8960,5,FALSE)))</f>
        <v/>
      </c>
      <c r="N1976" s="60" t="str">
        <f t="shared" si="123"/>
        <v/>
      </c>
      <c r="O1976" s="60" t="str">
        <f t="shared" si="125"/>
        <v/>
      </c>
      <c r="P1976" s="103">
        <f t="shared" si="124"/>
        <v>21.280000000004407</v>
      </c>
      <c r="Q1976" s="58"/>
      <c r="R1976" s="58"/>
      <c r="S1976" s="102"/>
    </row>
    <row r="1977" spans="1:19" ht="12.5" customHeight="1" x14ac:dyDescent="0.35">
      <c r="A1977" s="2">
        <v>43</v>
      </c>
      <c r="B1977" s="2" t="s">
        <v>117</v>
      </c>
      <c r="C1977" s="67">
        <v>97.542209999999997</v>
      </c>
      <c r="D1977" t="s">
        <v>65</v>
      </c>
      <c r="E1977" s="2" t="s">
        <v>57</v>
      </c>
      <c r="F1977" s="2" t="s">
        <v>118</v>
      </c>
      <c r="G1977" s="2">
        <v>-53.18</v>
      </c>
      <c r="I1977" s="60">
        <f t="shared" si="122"/>
        <v>-53.18</v>
      </c>
      <c r="J1977" s="60">
        <f>IF(OR(I1977="",I1978="",I1979=""),"",(AVERAGEIF(A1977:A$10000,A1977,I1977:I$10000)))</f>
        <v>-6.4102702702702707</v>
      </c>
      <c r="K1977" s="60"/>
      <c r="L1977" s="55" t="str">
        <f>IF(O1977="","",A1977)</f>
        <v/>
      </c>
      <c r="M1977" s="60" t="str">
        <f>IF(O1977="","",(VLOOKUP(A1977,A1977:E8961,5,FALSE)))</f>
        <v/>
      </c>
      <c r="N1977" s="55" t="str">
        <f t="shared" si="123"/>
        <v/>
      </c>
      <c r="O1977" s="55" t="str">
        <f t="shared" si="125"/>
        <v/>
      </c>
      <c r="P1977" s="104">
        <f t="shared" si="124"/>
        <v>18.29999999999643</v>
      </c>
      <c r="Q1977" s="58"/>
      <c r="R1977" s="58"/>
      <c r="S1977" s="102"/>
    </row>
    <row r="1978" spans="1:19" ht="12.5" customHeight="1" x14ac:dyDescent="0.35">
      <c r="A1978" s="60">
        <v>43</v>
      </c>
      <c r="B1978" s="60" t="s">
        <v>117</v>
      </c>
      <c r="C1978" s="68">
        <v>97.560040000000001</v>
      </c>
      <c r="D1978" s="58" t="s">
        <v>65</v>
      </c>
      <c r="E1978" s="60" t="s">
        <v>57</v>
      </c>
      <c r="F1978" s="60" t="s">
        <v>118</v>
      </c>
      <c r="G1978" s="60">
        <v>-70.88</v>
      </c>
      <c r="H1978" s="60"/>
      <c r="I1978" s="60">
        <f t="shared" si="122"/>
        <v>-70.88</v>
      </c>
      <c r="J1978" s="60">
        <f>IF(OR(I1978="",I1979="",I1980=""),"",(AVERAGEIF(A1978:A$10000,A1978,I1978:I$10000)))</f>
        <v>-5.7695890410958901</v>
      </c>
      <c r="K1978" s="60"/>
      <c r="L1978" s="60" t="str">
        <f>IF(O1978="","",A1978)</f>
        <v/>
      </c>
      <c r="M1978" s="60" t="str">
        <f>IF(O1978="","",(VLOOKUP(A1978,A1978:E8962,5,FALSE)))</f>
        <v/>
      </c>
      <c r="N1978" s="60" t="str">
        <f t="shared" si="123"/>
        <v/>
      </c>
      <c r="O1978" s="60" t="str">
        <f t="shared" si="125"/>
        <v/>
      </c>
      <c r="P1978" s="103">
        <f t="shared" si="124"/>
        <v>17.830000000003565</v>
      </c>
      <c r="Q1978" s="58"/>
      <c r="R1978" s="58"/>
      <c r="S1978" s="102"/>
    </row>
    <row r="1979" spans="1:19" ht="12.5" customHeight="1" x14ac:dyDescent="0.35">
      <c r="A1979" s="2">
        <v>43</v>
      </c>
      <c r="B1979" s="2" t="s">
        <v>117</v>
      </c>
      <c r="C1979" s="67">
        <v>97.581140000000005</v>
      </c>
      <c r="D1979" t="s">
        <v>65</v>
      </c>
      <c r="E1979" s="2" t="s">
        <v>57</v>
      </c>
      <c r="F1979" s="2" t="s">
        <v>118</v>
      </c>
      <c r="G1979" s="2">
        <v>-70.88</v>
      </c>
      <c r="I1979" s="60">
        <f t="shared" si="122"/>
        <v>-70.88</v>
      </c>
      <c r="J1979" s="60">
        <f>IF(OR(I1979="",I1980="",I1981=""),"",(AVERAGEIF(A1979:A$10000,A1979,I1979:I$10000)))</f>
        <v>-4.865277777777778</v>
      </c>
      <c r="K1979" s="60"/>
      <c r="L1979" s="55" t="str">
        <f>IF(O1979="","",A1979)</f>
        <v/>
      </c>
      <c r="M1979" s="60" t="str">
        <f>IF(O1979="","",(VLOOKUP(A1979,A1979:E8963,5,FALSE)))</f>
        <v/>
      </c>
      <c r="N1979" s="55" t="str">
        <f t="shared" si="123"/>
        <v/>
      </c>
      <c r="O1979" s="55" t="str">
        <f t="shared" si="125"/>
        <v/>
      </c>
      <c r="P1979" s="104">
        <f t="shared" si="124"/>
        <v>21.100000000004115</v>
      </c>
      <c r="Q1979" s="58"/>
      <c r="R1979" s="58"/>
      <c r="S1979" s="102"/>
    </row>
    <row r="1980" spans="1:19" ht="12.5" customHeight="1" x14ac:dyDescent="0.35">
      <c r="A1980" s="60">
        <v>43</v>
      </c>
      <c r="B1980" s="60" t="s">
        <v>117</v>
      </c>
      <c r="C1980" s="68">
        <v>97.60033</v>
      </c>
      <c r="D1980" s="58" t="s">
        <v>65</v>
      </c>
      <c r="E1980" s="60" t="s">
        <v>57</v>
      </c>
      <c r="F1980" s="60" t="s">
        <v>118</v>
      </c>
      <c r="G1980" s="60">
        <v>-61.67</v>
      </c>
      <c r="H1980" s="60"/>
      <c r="I1980" s="60">
        <f t="shared" si="122"/>
        <v>-61.67</v>
      </c>
      <c r="J1980" s="60" t="str">
        <f>IF(OR(I1980="",I1981="",I1982=""),"",(AVERAGEIF(A1980:A$10000,A1980,I1980:I$10000)))</f>
        <v/>
      </c>
      <c r="K1980" s="60"/>
      <c r="L1980" s="60" t="str">
        <f>IF(O1980="","",A1980)</f>
        <v/>
      </c>
      <c r="M1980" s="60" t="str">
        <f>IF(O1980="","",(VLOOKUP(A1980,A1980:E8964,5,FALSE)))</f>
        <v/>
      </c>
      <c r="N1980" s="60" t="str">
        <f t="shared" si="123"/>
        <v/>
      </c>
      <c r="O1980" s="60" t="str">
        <f t="shared" si="125"/>
        <v/>
      </c>
      <c r="P1980" s="103">
        <f t="shared" si="124"/>
        <v>19.189999999994711</v>
      </c>
      <c r="Q1980" s="58"/>
      <c r="R1980" s="58"/>
      <c r="S1980" s="102"/>
    </row>
    <row r="1981" spans="1:19" ht="12.5" customHeight="1" x14ac:dyDescent="0.35">
      <c r="A1981" s="2">
        <v>43</v>
      </c>
      <c r="B1981" s="2" t="s">
        <v>117</v>
      </c>
      <c r="C1981" s="67">
        <v>97.618679999999998</v>
      </c>
      <c r="D1981" t="s">
        <v>65</v>
      </c>
      <c r="E1981" s="2" t="s">
        <v>57</v>
      </c>
      <c r="F1981" s="2" t="s">
        <v>118</v>
      </c>
      <c r="G1981" s="2">
        <v>-69.61</v>
      </c>
      <c r="I1981" s="60">
        <f t="shared" si="122"/>
        <v>-69.61</v>
      </c>
      <c r="J1981" s="60" t="str">
        <f>IF(OR(I1981="",I1982="",I1983=""),"",(AVERAGEIF(A1981:A$10000,A1981,I1981:I$10000)))</f>
        <v/>
      </c>
      <c r="K1981" s="60"/>
      <c r="L1981" s="55" t="str">
        <f>IF(O1981="","",A1981)</f>
        <v/>
      </c>
      <c r="M1981" s="60" t="str">
        <f>IF(O1981="","",(VLOOKUP(A1981,A1981:E8965,5,FALSE)))</f>
        <v/>
      </c>
      <c r="N1981" s="55" t="str">
        <f t="shared" si="123"/>
        <v/>
      </c>
      <c r="O1981" s="55" t="str">
        <f t="shared" si="125"/>
        <v/>
      </c>
      <c r="P1981" s="104">
        <f t="shared" si="124"/>
        <v>18.34999999999809</v>
      </c>
      <c r="Q1981" s="58"/>
      <c r="R1981" s="58"/>
      <c r="S1981" s="102"/>
    </row>
    <row r="1982" spans="1:19" ht="12.5" customHeight="1" x14ac:dyDescent="0.35">
      <c r="A1982" s="60">
        <v>43</v>
      </c>
      <c r="B1982" s="60" t="s">
        <v>117</v>
      </c>
      <c r="C1982" s="68">
        <v>97.636250000000004</v>
      </c>
      <c r="D1982" s="58" t="s">
        <v>65</v>
      </c>
      <c r="E1982" s="60" t="s">
        <v>57</v>
      </c>
      <c r="F1982" s="60" t="s">
        <v>118</v>
      </c>
      <c r="G1982" s="60">
        <v>-79.510000000000005</v>
      </c>
      <c r="H1982" s="60"/>
      <c r="I1982" s="60" t="str">
        <f t="shared" si="122"/>
        <v/>
      </c>
      <c r="J1982" s="60" t="str">
        <f>IF(OR(I1982="",I1983="",I1984=""),"",(AVERAGEIF(A1982:A$10000,A1982,I1982:I$10000)))</f>
        <v/>
      </c>
      <c r="K1982" s="60"/>
      <c r="L1982" s="60" t="str">
        <f>IF(O1982="","",A1982)</f>
        <v/>
      </c>
      <c r="M1982" s="60" t="str">
        <f>IF(O1982="","",(VLOOKUP(A1982,A1982:E8966,5,FALSE)))</f>
        <v/>
      </c>
      <c r="N1982" s="60" t="str">
        <f t="shared" si="123"/>
        <v/>
      </c>
      <c r="O1982" s="60" t="str">
        <f t="shared" si="125"/>
        <v/>
      </c>
      <c r="P1982" s="103">
        <f t="shared" si="124"/>
        <v>17.570000000006303</v>
      </c>
      <c r="Q1982" s="58"/>
      <c r="R1982" s="58"/>
      <c r="S1982" s="102"/>
    </row>
    <row r="1983" spans="1:19" ht="12.5" customHeight="1" x14ac:dyDescent="0.35">
      <c r="A1983" s="2">
        <v>43</v>
      </c>
      <c r="B1983" s="2" t="s">
        <v>117</v>
      </c>
      <c r="C1983" s="67">
        <v>97.653589999999994</v>
      </c>
      <c r="D1983" t="s">
        <v>65</v>
      </c>
      <c r="E1983" s="2" t="s">
        <v>57</v>
      </c>
      <c r="F1983" s="2" t="s">
        <v>118</v>
      </c>
      <c r="G1983" s="2">
        <v>-76.84</v>
      </c>
      <c r="I1983" s="60" t="str">
        <f t="shared" si="122"/>
        <v/>
      </c>
      <c r="J1983" s="60" t="str">
        <f>IF(OR(I1983="",I1984="",I1985=""),"",(AVERAGEIF(A1983:A$10000,A1983,I1983:I$10000)))</f>
        <v/>
      </c>
      <c r="K1983" s="60"/>
      <c r="L1983" s="55" t="str">
        <f>IF(O1983="","",A1983)</f>
        <v/>
      </c>
      <c r="M1983" s="60" t="str">
        <f>IF(O1983="","",(VLOOKUP(A1983,A1983:E8967,5,FALSE)))</f>
        <v/>
      </c>
      <c r="N1983" s="55" t="str">
        <f t="shared" si="123"/>
        <v/>
      </c>
      <c r="O1983" s="55" t="str">
        <f t="shared" si="125"/>
        <v/>
      </c>
      <c r="P1983" s="104">
        <f t="shared" si="124"/>
        <v>17.339999999990141</v>
      </c>
      <c r="Q1983" s="58"/>
      <c r="R1983" s="58"/>
      <c r="S1983" s="102"/>
    </row>
    <row r="1984" spans="1:19" ht="12.5" customHeight="1" x14ac:dyDescent="0.35">
      <c r="A1984" s="60">
        <v>43</v>
      </c>
      <c r="B1984" s="60" t="s">
        <v>117</v>
      </c>
      <c r="C1984" s="68">
        <v>97.669300000000007</v>
      </c>
      <c r="D1984" s="58" t="s">
        <v>65</v>
      </c>
      <c r="E1984" s="60" t="s">
        <v>57</v>
      </c>
      <c r="F1984" s="60" t="s">
        <v>118</v>
      </c>
      <c r="G1984" s="60">
        <v>-74.069999999999993</v>
      </c>
      <c r="H1984" s="60"/>
      <c r="I1984" s="60">
        <f t="shared" si="122"/>
        <v>-74.069999999999993</v>
      </c>
      <c r="J1984" s="60" t="str">
        <f>IF(OR(I1984="",I1985="",I1986=""),"",(AVERAGEIF(A1984:A$10000,A1984,I1984:I$10000)))</f>
        <v/>
      </c>
      <c r="K1984" s="60"/>
      <c r="L1984" s="60" t="str">
        <f>IF(O1984="","",A1984)</f>
        <v/>
      </c>
      <c r="M1984" s="60" t="str">
        <f>IF(O1984="","",(VLOOKUP(A1984,A1984:E8968,5,FALSE)))</f>
        <v/>
      </c>
      <c r="N1984" s="60" t="str">
        <f t="shared" si="123"/>
        <v/>
      </c>
      <c r="O1984" s="60" t="str">
        <f t="shared" si="125"/>
        <v/>
      </c>
      <c r="P1984" s="103">
        <f t="shared" si="124"/>
        <v>15.710000000012769</v>
      </c>
      <c r="Q1984" s="58"/>
      <c r="R1984" s="58"/>
      <c r="S1984" s="102"/>
    </row>
    <row r="1985" spans="1:19" ht="12.5" customHeight="1" x14ac:dyDescent="0.35">
      <c r="A1985" s="2">
        <v>43</v>
      </c>
      <c r="B1985" s="2" t="s">
        <v>117</v>
      </c>
      <c r="C1985" s="67">
        <v>97.686610000000002</v>
      </c>
      <c r="D1985" t="s">
        <v>65</v>
      </c>
      <c r="E1985" s="2" t="s">
        <v>57</v>
      </c>
      <c r="F1985" s="2" t="s">
        <v>118</v>
      </c>
      <c r="G1985" s="2">
        <v>-74.069999999999993</v>
      </c>
      <c r="I1985" s="60">
        <f t="shared" si="122"/>
        <v>-74.069999999999993</v>
      </c>
      <c r="J1985" s="60" t="str">
        <f>IF(OR(I1985="",I1986="",I1987=""),"",(AVERAGEIF(A1985:A$10000,A1985,I1985:I$10000)))</f>
        <v/>
      </c>
      <c r="K1985" s="60"/>
      <c r="L1985" s="55" t="str">
        <f>IF(O1985="","",A1985)</f>
        <v/>
      </c>
      <c r="M1985" s="60" t="str">
        <f>IF(O1985="","",(VLOOKUP(A1985,A1985:E8969,5,FALSE)))</f>
        <v/>
      </c>
      <c r="N1985" s="55" t="str">
        <f t="shared" si="123"/>
        <v/>
      </c>
      <c r="O1985" s="55" t="str">
        <f t="shared" si="125"/>
        <v/>
      </c>
      <c r="P1985" s="104">
        <f t="shared" si="124"/>
        <v>17.30999999999483</v>
      </c>
      <c r="Q1985" s="58"/>
      <c r="R1985" s="58"/>
      <c r="S1985" s="102"/>
    </row>
    <row r="1986" spans="1:19" ht="12.5" customHeight="1" x14ac:dyDescent="0.35">
      <c r="A1986" s="60">
        <v>44</v>
      </c>
      <c r="B1986" s="60" t="s">
        <v>117</v>
      </c>
      <c r="C1986" s="68">
        <v>98.733279999999993</v>
      </c>
      <c r="D1986" s="58" t="s">
        <v>65</v>
      </c>
      <c r="E1986" s="60" t="s">
        <v>58</v>
      </c>
      <c r="F1986" s="60" t="s">
        <v>118</v>
      </c>
      <c r="G1986" s="60">
        <v>-95.93</v>
      </c>
      <c r="H1986" s="60"/>
      <c r="I1986" s="60" t="str">
        <f t="shared" si="122"/>
        <v/>
      </c>
      <c r="J1986" s="60" t="str">
        <f>IF(OR(I1986="",I1987="",I1988=""),"",(AVERAGEIF(A1986:A$10000,A1986,I1986:I$10000)))</f>
        <v/>
      </c>
      <c r="K1986" s="60"/>
      <c r="L1986" s="60" t="str">
        <f>IF(O1986="","",A1986)</f>
        <v/>
      </c>
      <c r="M1986" s="60" t="str">
        <f>IF(O1986="","",(VLOOKUP(A1986,A1986:E8970,5,FALSE)))</f>
        <v/>
      </c>
      <c r="N1986" s="60" t="str">
        <f t="shared" si="123"/>
        <v/>
      </c>
      <c r="O1986" s="60" t="str">
        <f t="shared" si="125"/>
        <v/>
      </c>
      <c r="P1986" s="103" t="str">
        <f t="shared" si="124"/>
        <v/>
      </c>
      <c r="Q1986" s="58"/>
      <c r="R1986" s="58"/>
      <c r="S1986" s="102"/>
    </row>
    <row r="1987" spans="1:19" ht="12.5" customHeight="1" x14ac:dyDescent="0.35">
      <c r="A1987" s="2">
        <v>44</v>
      </c>
      <c r="B1987" s="2" t="s">
        <v>117</v>
      </c>
      <c r="C1987" s="67">
        <v>98.753910000000005</v>
      </c>
      <c r="D1987" t="s">
        <v>65</v>
      </c>
      <c r="E1987" s="2" t="s">
        <v>58</v>
      </c>
      <c r="F1987" s="2" t="s">
        <v>118</v>
      </c>
      <c r="G1987" s="2">
        <v>-95.28</v>
      </c>
      <c r="I1987" s="60" t="str">
        <f t="shared" si="122"/>
        <v/>
      </c>
      <c r="J1987" s="60" t="str">
        <f>IF(OR(I1987="",I1988="",I1989=""),"",(AVERAGEIF(A1987:A$10000,A1987,I1987:I$10000)))</f>
        <v/>
      </c>
      <c r="K1987" s="60"/>
      <c r="L1987" s="55" t="str">
        <f>IF(O1987="","",A1987)</f>
        <v/>
      </c>
      <c r="M1987" s="60" t="str">
        <f>IF(O1987="","",(VLOOKUP(A1987,A1987:E8971,5,FALSE)))</f>
        <v/>
      </c>
      <c r="N1987" s="55" t="str">
        <f t="shared" si="123"/>
        <v/>
      </c>
      <c r="O1987" s="55" t="str">
        <f t="shared" si="125"/>
        <v/>
      </c>
      <c r="P1987" s="104">
        <f t="shared" si="124"/>
        <v>20.63000000001125</v>
      </c>
      <c r="Q1987" s="58"/>
      <c r="R1987" s="58"/>
      <c r="S1987" s="102"/>
    </row>
    <row r="1988" spans="1:19" ht="12.5" customHeight="1" x14ac:dyDescent="0.35">
      <c r="A1988" s="60">
        <v>44</v>
      </c>
      <c r="B1988" s="60" t="s">
        <v>117</v>
      </c>
      <c r="C1988" s="68">
        <v>98.775899999999993</v>
      </c>
      <c r="D1988" s="58" t="s">
        <v>65</v>
      </c>
      <c r="E1988" s="60" t="s">
        <v>58</v>
      </c>
      <c r="F1988" s="60" t="s">
        <v>118</v>
      </c>
      <c r="G1988" s="60">
        <v>-94.4</v>
      </c>
      <c r="H1988" s="60"/>
      <c r="I1988" s="60" t="str">
        <f t="shared" si="122"/>
        <v/>
      </c>
      <c r="J1988" s="60" t="str">
        <f>IF(OR(I1988="",I1989="",I1990=""),"",(AVERAGEIF(A1988:A$10000,A1988,I1988:I$10000)))</f>
        <v/>
      </c>
      <c r="K1988" s="60"/>
      <c r="L1988" s="60" t="str">
        <f>IF(O1988="","",A1988)</f>
        <v/>
      </c>
      <c r="M1988" s="60" t="str">
        <f>IF(O1988="","",(VLOOKUP(A1988,A1988:E8972,5,FALSE)))</f>
        <v/>
      </c>
      <c r="N1988" s="60" t="str">
        <f t="shared" si="123"/>
        <v/>
      </c>
      <c r="O1988" s="60" t="str">
        <f t="shared" si="125"/>
        <v/>
      </c>
      <c r="P1988" s="103">
        <f t="shared" si="124"/>
        <v>21.989999999988186</v>
      </c>
      <c r="Q1988" s="58"/>
      <c r="R1988" s="58"/>
      <c r="S1988" s="102"/>
    </row>
    <row r="1989" spans="1:19" ht="12.5" customHeight="1" x14ac:dyDescent="0.35">
      <c r="A1989" s="2">
        <v>44</v>
      </c>
      <c r="B1989" s="2" t="s">
        <v>117</v>
      </c>
      <c r="C1989" s="67">
        <v>98.797730000000001</v>
      </c>
      <c r="D1989" t="s">
        <v>65</v>
      </c>
      <c r="E1989" s="2" t="s">
        <v>58</v>
      </c>
      <c r="F1989" s="2" t="s">
        <v>118</v>
      </c>
      <c r="G1989" s="2">
        <v>-94.4</v>
      </c>
      <c r="I1989" s="60" t="str">
        <f t="shared" si="122"/>
        <v/>
      </c>
      <c r="J1989" s="60" t="str">
        <f>IF(OR(I1989="",I1990="",I1991=""),"",(AVERAGEIF(A1989:A$10000,A1989,I1989:I$10000)))</f>
        <v/>
      </c>
      <c r="K1989" s="60"/>
      <c r="L1989" s="55" t="str">
        <f>IF(O1989="","",A1989)</f>
        <v/>
      </c>
      <c r="M1989" s="60" t="str">
        <f>IF(O1989="","",(VLOOKUP(A1989,A1989:E8973,5,FALSE)))</f>
        <v/>
      </c>
      <c r="N1989" s="55" t="str">
        <f t="shared" si="123"/>
        <v/>
      </c>
      <c r="O1989" s="55" t="str">
        <f t="shared" si="125"/>
        <v/>
      </c>
      <c r="P1989" s="104">
        <f t="shared" si="124"/>
        <v>21.830000000008454</v>
      </c>
      <c r="Q1989" s="58"/>
      <c r="R1989" s="58"/>
      <c r="S1989" s="102"/>
    </row>
    <row r="1990" spans="1:19" ht="12.5" customHeight="1" x14ac:dyDescent="0.35">
      <c r="A1990" s="60">
        <v>44</v>
      </c>
      <c r="B1990" s="60" t="s">
        <v>117</v>
      </c>
      <c r="C1990" s="68">
        <v>98.828909999999993</v>
      </c>
      <c r="D1990" s="58" t="s">
        <v>65</v>
      </c>
      <c r="E1990" s="60" t="s">
        <v>58</v>
      </c>
      <c r="F1990" s="60" t="s">
        <v>118</v>
      </c>
      <c r="G1990" s="60">
        <v>-93.34</v>
      </c>
      <c r="H1990" s="60"/>
      <c r="I1990" s="60" t="str">
        <f t="shared" si="122"/>
        <v/>
      </c>
      <c r="J1990" s="60" t="str">
        <f>IF(OR(I1990="",I1991="",I1992=""),"",(AVERAGEIF(A1990:A$10000,A1990,I1990:I$10000)))</f>
        <v/>
      </c>
      <c r="K1990" s="60"/>
      <c r="L1990" s="60" t="str">
        <f>IF(O1990="","",A1990)</f>
        <v/>
      </c>
      <c r="M1990" s="60" t="str">
        <f>IF(O1990="","",(VLOOKUP(A1990,A1990:E8974,5,FALSE)))</f>
        <v/>
      </c>
      <c r="N1990" s="60" t="str">
        <f t="shared" si="123"/>
        <v/>
      </c>
      <c r="O1990" s="60" t="str">
        <f t="shared" si="125"/>
        <v/>
      </c>
      <c r="P1990" s="103">
        <f t="shared" si="124"/>
        <v>31.179999999991992</v>
      </c>
      <c r="Q1990" s="58"/>
      <c r="R1990" s="58"/>
      <c r="S1990" s="102"/>
    </row>
    <row r="1991" spans="1:19" ht="12.5" customHeight="1" x14ac:dyDescent="0.35">
      <c r="A1991" s="2">
        <v>44</v>
      </c>
      <c r="B1991" s="2" t="s">
        <v>117</v>
      </c>
      <c r="C1991" s="67">
        <v>98.857320000000001</v>
      </c>
      <c r="D1991" t="s">
        <v>65</v>
      </c>
      <c r="E1991" s="2" t="s">
        <v>58</v>
      </c>
      <c r="F1991" s="2" t="s">
        <v>118</v>
      </c>
      <c r="G1991" s="2">
        <v>-98.81</v>
      </c>
      <c r="I1991" s="60" t="str">
        <f t="shared" si="122"/>
        <v/>
      </c>
      <c r="J1991" s="60" t="str">
        <f>IF(OR(I1991="",I1992="",I1993=""),"",(AVERAGEIF(A1991:A$10000,A1991,I1991:I$10000)))</f>
        <v/>
      </c>
      <c r="K1991" s="60"/>
      <c r="L1991" s="55" t="str">
        <f>IF(O1991="","",A1991)</f>
        <v/>
      </c>
      <c r="M1991" s="60" t="str">
        <f>IF(O1991="","",(VLOOKUP(A1991,A1991:E8975,5,FALSE)))</f>
        <v/>
      </c>
      <c r="N1991" s="55" t="str">
        <f t="shared" si="123"/>
        <v/>
      </c>
      <c r="O1991" s="55" t="str">
        <f t="shared" si="125"/>
        <v/>
      </c>
      <c r="P1991" s="104">
        <f t="shared" si="124"/>
        <v>28.41000000000804</v>
      </c>
      <c r="Q1991" s="58"/>
      <c r="R1991" s="58"/>
      <c r="S1991" s="102"/>
    </row>
    <row r="1992" spans="1:19" ht="12.5" customHeight="1" x14ac:dyDescent="0.35">
      <c r="A1992" s="60">
        <v>44</v>
      </c>
      <c r="B1992" s="60" t="s">
        <v>117</v>
      </c>
      <c r="C1992" s="68">
        <v>98.873689999999996</v>
      </c>
      <c r="D1992" s="58" t="s">
        <v>65</v>
      </c>
      <c r="E1992" s="60" t="s">
        <v>58</v>
      </c>
      <c r="F1992" s="60" t="s">
        <v>118</v>
      </c>
      <c r="G1992" s="60">
        <v>-87.73</v>
      </c>
      <c r="H1992" s="60"/>
      <c r="I1992" s="60" t="str">
        <f t="shared" si="122"/>
        <v/>
      </c>
      <c r="J1992" s="60" t="str">
        <f>IF(OR(I1992="",I1993="",I1994=""),"",(AVERAGEIF(A1992:A$10000,A1992,I1992:I$10000)))</f>
        <v/>
      </c>
      <c r="K1992" s="60"/>
      <c r="L1992" s="60" t="str">
        <f>IF(O1992="","",A1992)</f>
        <v/>
      </c>
      <c r="M1992" s="60" t="str">
        <f>IF(O1992="","",(VLOOKUP(A1992,A1992:E8976,5,FALSE)))</f>
        <v/>
      </c>
      <c r="N1992" s="60" t="str">
        <f t="shared" si="123"/>
        <v/>
      </c>
      <c r="O1992" s="60" t="str">
        <f t="shared" si="125"/>
        <v/>
      </c>
      <c r="P1992" s="103">
        <f t="shared" si="124"/>
        <v>16.369999999994889</v>
      </c>
      <c r="Q1992" s="58"/>
      <c r="R1992" s="58"/>
      <c r="S1992" s="102"/>
    </row>
    <row r="1993" spans="1:19" ht="12.5" customHeight="1" x14ac:dyDescent="0.35">
      <c r="A1993" s="2">
        <v>44</v>
      </c>
      <c r="B1993" s="2" t="s">
        <v>117</v>
      </c>
      <c r="C1993" s="67">
        <v>98.891080000000002</v>
      </c>
      <c r="D1993" t="s">
        <v>65</v>
      </c>
      <c r="E1993" s="2" t="s">
        <v>58</v>
      </c>
      <c r="F1993" s="2" t="s">
        <v>118</v>
      </c>
      <c r="G1993" s="2">
        <v>-91.4</v>
      </c>
      <c r="I1993" s="60" t="str">
        <f t="shared" si="122"/>
        <v/>
      </c>
      <c r="J1993" s="60" t="str">
        <f>IF(OR(I1993="",I1994="",I1995=""),"",(AVERAGEIF(A1993:A$10000,A1993,I1993:I$10000)))</f>
        <v/>
      </c>
      <c r="K1993" s="60"/>
      <c r="L1993" s="55" t="str">
        <f>IF(O1993="","",A1993)</f>
        <v/>
      </c>
      <c r="M1993" s="60" t="str">
        <f>IF(O1993="","",(VLOOKUP(A1993,A1993:E8977,5,FALSE)))</f>
        <v/>
      </c>
      <c r="N1993" s="55" t="str">
        <f t="shared" si="123"/>
        <v/>
      </c>
      <c r="O1993" s="55" t="str">
        <f t="shared" si="125"/>
        <v/>
      </c>
      <c r="P1993" s="104">
        <f t="shared" si="124"/>
        <v>17.390000000006012</v>
      </c>
      <c r="Q1993" s="58"/>
      <c r="R1993" s="58"/>
      <c r="S1993" s="102"/>
    </row>
    <row r="1994" spans="1:19" ht="12.5" customHeight="1" x14ac:dyDescent="0.35">
      <c r="A1994" s="60">
        <v>44</v>
      </c>
      <c r="B1994" s="60" t="s">
        <v>117</v>
      </c>
      <c r="C1994" s="68">
        <v>98.908940000000001</v>
      </c>
      <c r="D1994" s="58" t="s">
        <v>65</v>
      </c>
      <c r="E1994" s="60" t="s">
        <v>58</v>
      </c>
      <c r="F1994" s="60" t="s">
        <v>118</v>
      </c>
      <c r="G1994" s="60">
        <v>-90.12</v>
      </c>
      <c r="H1994" s="60"/>
      <c r="I1994" s="60" t="str">
        <f t="shared" si="122"/>
        <v/>
      </c>
      <c r="J1994" s="60" t="str">
        <f>IF(OR(I1994="",I1995="",I1996=""),"",(AVERAGEIF(A1994:A$10000,A1994,I1994:I$10000)))</f>
        <v/>
      </c>
      <c r="K1994" s="60"/>
      <c r="L1994" s="60" t="str">
        <f>IF(O1994="","",A1994)</f>
        <v/>
      </c>
      <c r="M1994" s="60" t="str">
        <f>IF(O1994="","",(VLOOKUP(A1994,A1994:E8978,5,FALSE)))</f>
        <v/>
      </c>
      <c r="N1994" s="60" t="str">
        <f t="shared" si="123"/>
        <v/>
      </c>
      <c r="O1994" s="60" t="str">
        <f t="shared" si="125"/>
        <v/>
      </c>
      <c r="P1994" s="103">
        <f t="shared" si="124"/>
        <v>17.859999999998877</v>
      </c>
      <c r="Q1994" s="58"/>
      <c r="R1994" s="58"/>
      <c r="S1994" s="102"/>
    </row>
    <row r="1995" spans="1:19" ht="12.5" customHeight="1" x14ac:dyDescent="0.35">
      <c r="A1995" s="2">
        <v>44</v>
      </c>
      <c r="B1995" s="2" t="s">
        <v>117</v>
      </c>
      <c r="C1995" s="67">
        <v>98.928100000000001</v>
      </c>
      <c r="D1995" t="s">
        <v>65</v>
      </c>
      <c r="E1995" s="2" t="s">
        <v>58</v>
      </c>
      <c r="F1995" s="2" t="s">
        <v>118</v>
      </c>
      <c r="G1995" s="2">
        <v>-90.12</v>
      </c>
      <c r="I1995" s="60" t="str">
        <f t="shared" si="122"/>
        <v/>
      </c>
      <c r="J1995" s="60" t="str">
        <f>IF(OR(I1995="",I1996="",I1997=""),"",(AVERAGEIF(A1995:A$10000,A1995,I1995:I$10000)))</f>
        <v/>
      </c>
      <c r="K1995" s="60"/>
      <c r="L1995" s="55" t="str">
        <f>IF(O1995="","",A1995)</f>
        <v/>
      </c>
      <c r="M1995" s="60" t="str">
        <f>IF(O1995="","",(VLOOKUP(A1995,A1995:E8979,5,FALSE)))</f>
        <v/>
      </c>
      <c r="N1995" s="55" t="str">
        <f t="shared" si="123"/>
        <v/>
      </c>
      <c r="O1995" s="55" t="str">
        <f t="shared" si="125"/>
        <v/>
      </c>
      <c r="P1995" s="104">
        <f t="shared" si="124"/>
        <v>19.1599999999994</v>
      </c>
      <c r="Q1995" s="58"/>
      <c r="R1995" s="58"/>
      <c r="S1995" s="102"/>
    </row>
    <row r="1996" spans="1:19" ht="12.5" customHeight="1" x14ac:dyDescent="0.35">
      <c r="A1996" s="60">
        <v>44</v>
      </c>
      <c r="B1996" s="60" t="s">
        <v>117</v>
      </c>
      <c r="C1996" s="68">
        <v>98.947770000000006</v>
      </c>
      <c r="D1996" s="58" t="s">
        <v>65</v>
      </c>
      <c r="E1996" s="60" t="s">
        <v>58</v>
      </c>
      <c r="F1996" s="60" t="s">
        <v>118</v>
      </c>
      <c r="G1996" s="60">
        <v>-94.9</v>
      </c>
      <c r="H1996" s="60"/>
      <c r="I1996" s="60" t="str">
        <f t="shared" si="122"/>
        <v/>
      </c>
      <c r="J1996" s="60" t="str">
        <f>IF(OR(I1996="",I1997="",I1998=""),"",(AVERAGEIF(A1996:A$10000,A1996,I1996:I$10000)))</f>
        <v/>
      </c>
      <c r="K1996" s="60"/>
      <c r="L1996" s="60" t="str">
        <f>IF(O1996="","",A1996)</f>
        <v/>
      </c>
      <c r="M1996" s="60" t="str">
        <f>IF(O1996="","",(VLOOKUP(A1996,A1996:E8980,5,FALSE)))</f>
        <v/>
      </c>
      <c r="N1996" s="60" t="str">
        <f t="shared" si="123"/>
        <v/>
      </c>
      <c r="O1996" s="60" t="str">
        <f t="shared" si="125"/>
        <v/>
      </c>
      <c r="P1996" s="103">
        <f t="shared" si="124"/>
        <v>19.670000000004961</v>
      </c>
      <c r="Q1996" s="58"/>
      <c r="R1996" s="58"/>
      <c r="S1996" s="102"/>
    </row>
    <row r="1997" spans="1:19" ht="12.5" customHeight="1" x14ac:dyDescent="0.35">
      <c r="A1997" s="2">
        <v>44</v>
      </c>
      <c r="B1997" s="2" t="s">
        <v>117</v>
      </c>
      <c r="C1997" s="67">
        <v>98.965639999999993</v>
      </c>
      <c r="D1997" t="s">
        <v>65</v>
      </c>
      <c r="E1997" s="2" t="s">
        <v>58</v>
      </c>
      <c r="F1997" s="2" t="s">
        <v>118</v>
      </c>
      <c r="G1997" s="2">
        <v>-90.22</v>
      </c>
      <c r="I1997" s="60" t="str">
        <f t="shared" si="122"/>
        <v/>
      </c>
      <c r="J1997" s="60" t="str">
        <f>IF(OR(I1997="",I1998="",I1999=""),"",(AVERAGEIF(A1997:A$10000,A1997,I1997:I$10000)))</f>
        <v/>
      </c>
      <c r="K1997" s="60"/>
      <c r="L1997" s="55" t="str">
        <f>IF(O1997="","",A1997)</f>
        <v/>
      </c>
      <c r="M1997" s="60" t="str">
        <f>IF(O1997="","",(VLOOKUP(A1997,A1997:E8981,5,FALSE)))</f>
        <v/>
      </c>
      <c r="N1997" s="55" t="str">
        <f t="shared" si="123"/>
        <v/>
      </c>
      <c r="O1997" s="55" t="str">
        <f t="shared" si="125"/>
        <v/>
      </c>
      <c r="P1997" s="104">
        <f t="shared" si="124"/>
        <v>17.86999999998784</v>
      </c>
      <c r="Q1997" s="58"/>
      <c r="R1997" s="58"/>
      <c r="S1997" s="102"/>
    </row>
    <row r="1998" spans="1:19" ht="12.5" customHeight="1" x14ac:dyDescent="0.35">
      <c r="A1998" s="60">
        <v>44</v>
      </c>
      <c r="B1998" s="60" t="s">
        <v>117</v>
      </c>
      <c r="C1998" s="68">
        <v>98.984340000000003</v>
      </c>
      <c r="D1998" s="58" t="s">
        <v>65</v>
      </c>
      <c r="E1998" s="60" t="s">
        <v>58</v>
      </c>
      <c r="F1998" s="60" t="s">
        <v>118</v>
      </c>
      <c r="G1998" s="60">
        <v>-91.5</v>
      </c>
      <c r="H1998" s="60"/>
      <c r="I1998" s="60" t="str">
        <f t="shared" si="122"/>
        <v/>
      </c>
      <c r="J1998" s="60" t="str">
        <f>IF(OR(I1998="",I1999="",I2000=""),"",(AVERAGEIF(A1998:A$10000,A1998,I1998:I$10000)))</f>
        <v/>
      </c>
      <c r="K1998" s="60"/>
      <c r="L1998" s="60" t="str">
        <f>IF(O1998="","",A1998)</f>
        <v/>
      </c>
      <c r="M1998" s="60" t="str">
        <f>IF(O1998="","",(VLOOKUP(A1998,A1998:E8982,5,FALSE)))</f>
        <v/>
      </c>
      <c r="N1998" s="60" t="str">
        <f t="shared" si="123"/>
        <v/>
      </c>
      <c r="O1998" s="60" t="str">
        <f t="shared" si="125"/>
        <v/>
      </c>
      <c r="P1998" s="103">
        <f t="shared" si="124"/>
        <v>18.700000000009709</v>
      </c>
      <c r="Q1998" s="58"/>
      <c r="R1998" s="58"/>
      <c r="S1998" s="102"/>
    </row>
    <row r="1999" spans="1:19" ht="12.5" customHeight="1" x14ac:dyDescent="0.35">
      <c r="A1999" s="2">
        <v>44</v>
      </c>
      <c r="B1999" s="2" t="s">
        <v>117</v>
      </c>
      <c r="C1999" s="67">
        <v>99.007230000000007</v>
      </c>
      <c r="D1999" t="s">
        <v>65</v>
      </c>
      <c r="E1999" s="2" t="s">
        <v>58</v>
      </c>
      <c r="F1999" s="2" t="s">
        <v>118</v>
      </c>
      <c r="G1999" s="2">
        <v>-94.53</v>
      </c>
      <c r="I1999" s="60" t="str">
        <f t="shared" si="122"/>
        <v/>
      </c>
      <c r="J1999" s="60" t="str">
        <f>IF(OR(I1999="",I2000="",I2001=""),"",(AVERAGEIF(A1999:A$10000,A1999,I1999:I$10000)))</f>
        <v/>
      </c>
      <c r="K1999" s="60"/>
      <c r="L1999" s="55" t="str">
        <f>IF(O1999="","",A1999)</f>
        <v/>
      </c>
      <c r="M1999" s="60" t="str">
        <f>IF(O1999="","",(VLOOKUP(A1999,A1999:E8983,5,FALSE)))</f>
        <v/>
      </c>
      <c r="N1999" s="55" t="str">
        <f t="shared" si="123"/>
        <v/>
      </c>
      <c r="O1999" s="55" t="str">
        <f t="shared" si="125"/>
        <v/>
      </c>
      <c r="P1999" s="104">
        <f t="shared" si="124"/>
        <v>22.890000000003852</v>
      </c>
      <c r="Q1999" s="58"/>
      <c r="R1999" s="58"/>
      <c r="S1999" s="102"/>
    </row>
    <row r="2000" spans="1:19" ht="12.5" customHeight="1" x14ac:dyDescent="0.35">
      <c r="A2000" s="60">
        <v>44</v>
      </c>
      <c r="B2000" s="60" t="s">
        <v>117</v>
      </c>
      <c r="C2000" s="68">
        <v>99.032660000000007</v>
      </c>
      <c r="D2000" s="58" t="s">
        <v>65</v>
      </c>
      <c r="E2000" s="60" t="s">
        <v>58</v>
      </c>
      <c r="F2000" s="60" t="s">
        <v>118</v>
      </c>
      <c r="G2000" s="60">
        <v>-97.31</v>
      </c>
      <c r="H2000" s="60"/>
      <c r="I2000" s="60" t="str">
        <f t="shared" si="122"/>
        <v/>
      </c>
      <c r="J2000" s="60" t="str">
        <f>IF(OR(I2000="",I2001="",I2002=""),"",(AVERAGEIF(A2000:A$10000,A2000,I2000:I$10000)))</f>
        <v/>
      </c>
      <c r="K2000" s="60"/>
      <c r="L2000" s="60" t="str">
        <f>IF(O2000="","",A2000)</f>
        <v/>
      </c>
      <c r="M2000" s="60" t="str">
        <f>IF(O2000="","",(VLOOKUP(A2000,A2000:E8984,5,FALSE)))</f>
        <v/>
      </c>
      <c r="N2000" s="60" t="str">
        <f t="shared" si="123"/>
        <v/>
      </c>
      <c r="O2000" s="60" t="str">
        <f t="shared" si="125"/>
        <v/>
      </c>
      <c r="P2000" s="103">
        <f t="shared" si="124"/>
        <v>25.430000000000064</v>
      </c>
      <c r="Q2000" s="58"/>
      <c r="R2000" s="58"/>
      <c r="S2000" s="102"/>
    </row>
    <row r="2001" spans="1:19" ht="12.5" customHeight="1" x14ac:dyDescent="0.35">
      <c r="A2001" s="2">
        <v>44</v>
      </c>
      <c r="B2001" s="2" t="s">
        <v>117</v>
      </c>
      <c r="C2001" s="67">
        <v>99.05677</v>
      </c>
      <c r="D2001" t="s">
        <v>65</v>
      </c>
      <c r="E2001" s="2" t="s">
        <v>58</v>
      </c>
      <c r="F2001" s="2" t="s">
        <v>118</v>
      </c>
      <c r="G2001" s="2">
        <v>-94.04</v>
      </c>
      <c r="I2001" s="60" t="str">
        <f t="shared" ref="I2001:I2064" si="126">IF(AND(OR(G2000&gt;G$5,G2002&gt;G$5),G2001&gt;G$5),G2001,"")</f>
        <v/>
      </c>
      <c r="J2001" s="60" t="str">
        <f>IF(OR(I2001="",I2002="",I2003=""),"",(AVERAGEIF(A2001:A$10000,A2001,I2001:I$10000)))</f>
        <v/>
      </c>
      <c r="K2001" s="60"/>
      <c r="L2001" s="55" t="str">
        <f>IF(O2001="","",A2001)</f>
        <v/>
      </c>
      <c r="M2001" s="60" t="str">
        <f>IF(O2001="","",(VLOOKUP(A2001,A2001:E8985,5,FALSE)))</f>
        <v/>
      </c>
      <c r="N2001" s="55" t="str">
        <f t="shared" si="123"/>
        <v/>
      </c>
      <c r="O2001" s="55" t="str">
        <f t="shared" si="125"/>
        <v/>
      </c>
      <c r="P2001" s="104">
        <f t="shared" si="124"/>
        <v>24.109999999993192</v>
      </c>
      <c r="Q2001" s="58"/>
      <c r="R2001" s="58"/>
      <c r="S2001" s="102"/>
    </row>
    <row r="2002" spans="1:19" ht="12.5" customHeight="1" x14ac:dyDescent="0.35">
      <c r="A2002" s="60">
        <v>44</v>
      </c>
      <c r="B2002" s="60" t="s">
        <v>117</v>
      </c>
      <c r="C2002" s="68">
        <v>99.080539999999999</v>
      </c>
      <c r="D2002" s="58" t="s">
        <v>65</v>
      </c>
      <c r="E2002" s="60" t="s">
        <v>58</v>
      </c>
      <c r="F2002" s="60" t="s">
        <v>118</v>
      </c>
      <c r="G2002" s="60">
        <v>-92.45</v>
      </c>
      <c r="H2002" s="60"/>
      <c r="I2002" s="60" t="str">
        <f t="shared" si="126"/>
        <v/>
      </c>
      <c r="J2002" s="60" t="str">
        <f>IF(OR(I2002="",I2003="",I2004=""),"",(AVERAGEIF(A2002:A$10000,A2002,I2002:I$10000)))</f>
        <v/>
      </c>
      <c r="K2002" s="60"/>
      <c r="L2002" s="60" t="str">
        <f>IF(O2002="","",A2002)</f>
        <v/>
      </c>
      <c r="M2002" s="60" t="str">
        <f>IF(O2002="","",(VLOOKUP(A2002,A2002:E8986,5,FALSE)))</f>
        <v/>
      </c>
      <c r="N2002" s="60" t="str">
        <f t="shared" ref="N2002:N2065" si="127">IF(L2002="","",I2002)</f>
        <v/>
      </c>
      <c r="O2002" s="60" t="str">
        <f t="shared" si="125"/>
        <v/>
      </c>
      <c r="P2002" s="103">
        <f t="shared" ref="P2002:P2065" si="128">IF(A2002=A2001,ABS(C2002-C2001)*1000,"")</f>
        <v>23.769999999998959</v>
      </c>
      <c r="Q2002" s="58"/>
      <c r="R2002" s="58"/>
      <c r="S2002" s="102"/>
    </row>
    <row r="2003" spans="1:19" ht="12.5" customHeight="1" x14ac:dyDescent="0.35">
      <c r="A2003" s="2">
        <v>44</v>
      </c>
      <c r="B2003" s="2" t="s">
        <v>117</v>
      </c>
      <c r="C2003" s="67">
        <v>99.099879999999999</v>
      </c>
      <c r="D2003" t="s">
        <v>65</v>
      </c>
      <c r="E2003" s="2" t="s">
        <v>58</v>
      </c>
      <c r="F2003" s="2" t="s">
        <v>118</v>
      </c>
      <c r="G2003" s="2">
        <v>-95.8</v>
      </c>
      <c r="I2003" s="60" t="str">
        <f t="shared" si="126"/>
        <v/>
      </c>
      <c r="J2003" s="60" t="str">
        <f>IF(OR(I2003="",I2004="",I2005=""),"",(AVERAGEIF(A2003:A$10000,A2003,I2003:I$10000)))</f>
        <v/>
      </c>
      <c r="K2003" s="60"/>
      <c r="L2003" s="55" t="str">
        <f>IF(O2003="","",A2003)</f>
        <v/>
      </c>
      <c r="M2003" s="60" t="str">
        <f>IF(O2003="","",(VLOOKUP(A2003,A2003:E8987,5,FALSE)))</f>
        <v/>
      </c>
      <c r="N2003" s="55" t="str">
        <f t="shared" si="127"/>
        <v/>
      </c>
      <c r="O2003" s="55" t="str">
        <f t="shared" si="125"/>
        <v/>
      </c>
      <c r="P2003" s="104">
        <f t="shared" si="128"/>
        <v>19.339999999999691</v>
      </c>
      <c r="Q2003" s="58"/>
      <c r="R2003" s="58"/>
      <c r="S2003" s="102"/>
    </row>
    <row r="2004" spans="1:19" ht="12.5" customHeight="1" x14ac:dyDescent="0.35">
      <c r="A2004" s="60">
        <v>44</v>
      </c>
      <c r="B2004" s="60" t="s">
        <v>117</v>
      </c>
      <c r="C2004" s="68">
        <v>99.116789999999995</v>
      </c>
      <c r="D2004" s="58" t="s">
        <v>65</v>
      </c>
      <c r="E2004" s="60" t="s">
        <v>58</v>
      </c>
      <c r="F2004" s="60" t="s">
        <v>118</v>
      </c>
      <c r="G2004" s="60">
        <v>-91.2</v>
      </c>
      <c r="H2004" s="60"/>
      <c r="I2004" s="60" t="str">
        <f t="shared" si="126"/>
        <v/>
      </c>
      <c r="J2004" s="60" t="str">
        <f>IF(OR(I2004="",I2005="",I2006=""),"",(AVERAGEIF(A2004:A$10000,A2004,I2004:I$10000)))</f>
        <v/>
      </c>
      <c r="K2004" s="60"/>
      <c r="L2004" s="60" t="str">
        <f>IF(O2004="","",A2004)</f>
        <v/>
      </c>
      <c r="M2004" s="60" t="str">
        <f>IF(O2004="","",(VLOOKUP(A2004,A2004:E8988,5,FALSE)))</f>
        <v/>
      </c>
      <c r="N2004" s="60" t="str">
        <f t="shared" si="127"/>
        <v/>
      </c>
      <c r="O2004" s="60" t="str">
        <f t="shared" si="125"/>
        <v/>
      </c>
      <c r="P2004" s="103">
        <f t="shared" si="128"/>
        <v>16.909999999995762</v>
      </c>
      <c r="Q2004" s="58"/>
      <c r="R2004" s="58"/>
      <c r="S2004" s="102"/>
    </row>
    <row r="2005" spans="1:19" ht="12.5" customHeight="1" x14ac:dyDescent="0.35">
      <c r="A2005" s="2">
        <v>44</v>
      </c>
      <c r="B2005" s="2" t="s">
        <v>117</v>
      </c>
      <c r="C2005" s="67">
        <v>99.138959999999997</v>
      </c>
      <c r="D2005" t="s">
        <v>65</v>
      </c>
      <c r="E2005" s="2" t="s">
        <v>58</v>
      </c>
      <c r="F2005" s="2" t="s">
        <v>118</v>
      </c>
      <c r="G2005" s="2">
        <v>-89.02</v>
      </c>
      <c r="I2005" s="60" t="str">
        <f t="shared" si="126"/>
        <v/>
      </c>
      <c r="J2005" s="60" t="str">
        <f>IF(OR(I2005="",I2006="",I2007=""),"",(AVERAGEIF(A2005:A$10000,A2005,I2005:I$10000)))</f>
        <v/>
      </c>
      <c r="K2005" s="60"/>
      <c r="L2005" s="55" t="str">
        <f>IF(O2005="","",A2005)</f>
        <v/>
      </c>
      <c r="M2005" s="60" t="str">
        <f>IF(O2005="","",(VLOOKUP(A2005,A2005:E8989,5,FALSE)))</f>
        <v/>
      </c>
      <c r="N2005" s="55" t="str">
        <f t="shared" si="127"/>
        <v/>
      </c>
      <c r="O2005" s="55" t="str">
        <f t="shared" si="125"/>
        <v/>
      </c>
      <c r="P2005" s="104">
        <f t="shared" si="128"/>
        <v>22.170000000002688</v>
      </c>
      <c r="Q2005" s="58"/>
      <c r="R2005" s="58"/>
      <c r="S2005" s="102"/>
    </row>
    <row r="2006" spans="1:19" ht="12.5" customHeight="1" x14ac:dyDescent="0.35">
      <c r="A2006" s="60">
        <v>44</v>
      </c>
      <c r="B2006" s="60" t="s">
        <v>117</v>
      </c>
      <c r="C2006" s="68">
        <v>99.160250000000005</v>
      </c>
      <c r="D2006" s="58" t="s">
        <v>65</v>
      </c>
      <c r="E2006" s="60" t="s">
        <v>58</v>
      </c>
      <c r="F2006" s="60" t="s">
        <v>118</v>
      </c>
      <c r="G2006" s="60">
        <v>-90.9</v>
      </c>
      <c r="H2006" s="60"/>
      <c r="I2006" s="60" t="str">
        <f t="shared" si="126"/>
        <v/>
      </c>
      <c r="J2006" s="60" t="str">
        <f>IF(OR(I2006="",I2007="",I2008=""),"",(AVERAGEIF(A2006:A$10000,A2006,I2006:I$10000)))</f>
        <v/>
      </c>
      <c r="K2006" s="60"/>
      <c r="L2006" s="60" t="str">
        <f>IF(O2006="","",A2006)</f>
        <v/>
      </c>
      <c r="M2006" s="60" t="str">
        <f>IF(O2006="","",(VLOOKUP(A2006,A2006:E8990,5,FALSE)))</f>
        <v/>
      </c>
      <c r="N2006" s="60" t="str">
        <f t="shared" si="127"/>
        <v/>
      </c>
      <c r="O2006" s="60" t="str">
        <f t="shared" si="125"/>
        <v/>
      </c>
      <c r="P2006" s="103">
        <f t="shared" si="128"/>
        <v>21.290000000007581</v>
      </c>
      <c r="Q2006" s="58"/>
      <c r="R2006" s="58"/>
      <c r="S2006" s="102"/>
    </row>
    <row r="2007" spans="1:19" ht="12.5" customHeight="1" x14ac:dyDescent="0.35">
      <c r="A2007" s="2">
        <v>44</v>
      </c>
      <c r="B2007" s="2" t="s">
        <v>117</v>
      </c>
      <c r="C2007" s="67">
        <v>99.184380000000004</v>
      </c>
      <c r="D2007" t="s">
        <v>65</v>
      </c>
      <c r="E2007" s="2" t="s">
        <v>58</v>
      </c>
      <c r="F2007" s="2" t="s">
        <v>118</v>
      </c>
      <c r="G2007" s="2">
        <v>-97.89</v>
      </c>
      <c r="I2007" s="60" t="str">
        <f t="shared" si="126"/>
        <v/>
      </c>
      <c r="J2007" s="60" t="str">
        <f>IF(OR(I2007="",I2008="",I2009=""),"",(AVERAGEIF(A2007:A$10000,A2007,I2007:I$10000)))</f>
        <v/>
      </c>
      <c r="K2007" s="60"/>
      <c r="L2007" s="55" t="str">
        <f>IF(O2007="","",A2007)</f>
        <v/>
      </c>
      <c r="M2007" s="60" t="str">
        <f>IF(O2007="","",(VLOOKUP(A2007,A2007:E8991,5,FALSE)))</f>
        <v/>
      </c>
      <c r="N2007" s="55" t="str">
        <f t="shared" si="127"/>
        <v/>
      </c>
      <c r="O2007" s="55" t="str">
        <f t="shared" si="125"/>
        <v/>
      </c>
      <c r="P2007" s="104">
        <f t="shared" si="128"/>
        <v>24.129999999999541</v>
      </c>
      <c r="Q2007" s="58"/>
      <c r="R2007" s="58"/>
      <c r="S2007" s="102"/>
    </row>
    <row r="2008" spans="1:19" ht="12.5" customHeight="1" x14ac:dyDescent="0.35">
      <c r="A2008" s="60">
        <v>44</v>
      </c>
      <c r="B2008" s="60" t="s">
        <v>117</v>
      </c>
      <c r="C2008" s="68">
        <v>99.20599</v>
      </c>
      <c r="D2008" s="58" t="s">
        <v>65</v>
      </c>
      <c r="E2008" s="60" t="s">
        <v>58</v>
      </c>
      <c r="F2008" s="60" t="s">
        <v>118</v>
      </c>
      <c r="G2008" s="2">
        <v>-97.89</v>
      </c>
      <c r="H2008" s="60"/>
      <c r="I2008" s="60" t="str">
        <f t="shared" si="126"/>
        <v/>
      </c>
      <c r="J2008" s="60" t="str">
        <f>IF(OR(I2008="",I2009="",I2010=""),"",(AVERAGEIF(A2008:A$10000,A2008,I2008:I$10000)))</f>
        <v/>
      </c>
      <c r="K2008" s="60"/>
      <c r="L2008" s="60" t="str">
        <f>IF(O2008="","",A2008)</f>
        <v/>
      </c>
      <c r="M2008" s="60" t="str">
        <f>IF(O2008="","",(VLOOKUP(A2008,A2008:E8992,5,FALSE)))</f>
        <v/>
      </c>
      <c r="N2008" s="60" t="str">
        <f t="shared" si="127"/>
        <v/>
      </c>
      <c r="O2008" s="60" t="str">
        <f t="shared" si="125"/>
        <v/>
      </c>
      <c r="P2008" s="103">
        <f t="shared" si="128"/>
        <v>21.609999999995466</v>
      </c>
      <c r="Q2008" s="58"/>
      <c r="R2008" s="58"/>
      <c r="S2008" s="102"/>
    </row>
    <row r="2009" spans="1:19" ht="12.5" customHeight="1" x14ac:dyDescent="0.35">
      <c r="A2009" s="2">
        <v>44</v>
      </c>
      <c r="B2009" s="2" t="s">
        <v>117</v>
      </c>
      <c r="C2009" s="67">
        <v>99.226659999999995</v>
      </c>
      <c r="D2009" t="s">
        <v>65</v>
      </c>
      <c r="E2009" s="2" t="s">
        <v>58</v>
      </c>
      <c r="F2009" s="2" t="s">
        <v>118</v>
      </c>
      <c r="G2009" s="2">
        <v>-97.89</v>
      </c>
      <c r="I2009" s="60" t="str">
        <f t="shared" si="126"/>
        <v/>
      </c>
      <c r="J2009" s="60" t="str">
        <f>IF(OR(I2009="",I2010="",I2011=""),"",(AVERAGEIF(A2009:A$10000,A2009,I2009:I$10000)))</f>
        <v/>
      </c>
      <c r="K2009" s="60"/>
      <c r="L2009" s="55" t="str">
        <f>IF(O2009="","",A2009)</f>
        <v/>
      </c>
      <c r="M2009" s="60" t="str">
        <f>IF(O2009="","",(VLOOKUP(A2009,A2009:E8993,5,FALSE)))</f>
        <v/>
      </c>
      <c r="N2009" s="55" t="str">
        <f t="shared" si="127"/>
        <v/>
      </c>
      <c r="O2009" s="55" t="str">
        <f t="shared" si="125"/>
        <v/>
      </c>
      <c r="P2009" s="104">
        <f t="shared" si="128"/>
        <v>20.669999999995525</v>
      </c>
      <c r="Q2009" s="58"/>
      <c r="R2009" s="58"/>
      <c r="S2009" s="102"/>
    </row>
    <row r="2010" spans="1:19" ht="12.5" customHeight="1" x14ac:dyDescent="0.35">
      <c r="A2010" s="60">
        <v>44</v>
      </c>
      <c r="B2010" s="60" t="s">
        <v>117</v>
      </c>
      <c r="C2010" s="68">
        <v>99.251170000000002</v>
      </c>
      <c r="D2010" s="58" t="s">
        <v>65</v>
      </c>
      <c r="E2010" s="60" t="s">
        <v>58</v>
      </c>
      <c r="F2010" s="60" t="s">
        <v>118</v>
      </c>
      <c r="G2010" s="2">
        <v>-97.89</v>
      </c>
      <c r="H2010" s="60"/>
      <c r="I2010" s="60" t="str">
        <f t="shared" si="126"/>
        <v/>
      </c>
      <c r="J2010" s="60" t="str">
        <f>IF(OR(I2010="",I2011="",I2012=""),"",(AVERAGEIF(A2010:A$10000,A2010,I2010:I$10000)))</f>
        <v/>
      </c>
      <c r="K2010" s="60"/>
      <c r="L2010" s="60" t="str">
        <f>IF(O2010="","",A2010)</f>
        <v/>
      </c>
      <c r="M2010" s="60" t="str">
        <f>IF(O2010="","",(VLOOKUP(A2010,A2010:E8994,5,FALSE)))</f>
        <v/>
      </c>
      <c r="N2010" s="60" t="str">
        <f t="shared" si="127"/>
        <v/>
      </c>
      <c r="O2010" s="60" t="str">
        <f t="shared" ref="O2010:O2073" si="129">IF(J2010="","",IF(AND(J2009="",J2008="",J2007=""),C2010,""))</f>
        <v/>
      </c>
      <c r="P2010" s="103">
        <f t="shared" si="128"/>
        <v>24.510000000006471</v>
      </c>
      <c r="Q2010" s="58"/>
      <c r="R2010" s="58"/>
      <c r="S2010" s="102"/>
    </row>
    <row r="2011" spans="1:19" ht="12.5" customHeight="1" x14ac:dyDescent="0.35">
      <c r="A2011" s="2">
        <v>44</v>
      </c>
      <c r="B2011" s="2" t="s">
        <v>117</v>
      </c>
      <c r="C2011" s="67">
        <v>99.273610000000005</v>
      </c>
      <c r="D2011" t="s">
        <v>65</v>
      </c>
      <c r="E2011" s="2" t="s">
        <v>58</v>
      </c>
      <c r="F2011" s="2" t="s">
        <v>118</v>
      </c>
      <c r="G2011" s="2">
        <v>-97.89</v>
      </c>
      <c r="I2011" s="60" t="str">
        <f t="shared" si="126"/>
        <v/>
      </c>
      <c r="J2011" s="60" t="str">
        <f>IF(OR(I2011="",I2012="",I2013=""),"",(AVERAGEIF(A2011:A$10000,A2011,I2011:I$10000)))</f>
        <v/>
      </c>
      <c r="K2011" s="60"/>
      <c r="L2011" s="55" t="str">
        <f>IF(O2011="","",A2011)</f>
        <v/>
      </c>
      <c r="M2011" s="60" t="str">
        <f>IF(O2011="","",(VLOOKUP(A2011,A2011:E8995,5,FALSE)))</f>
        <v/>
      </c>
      <c r="N2011" s="55" t="str">
        <f t="shared" si="127"/>
        <v/>
      </c>
      <c r="O2011" s="55" t="str">
        <f t="shared" si="129"/>
        <v/>
      </c>
      <c r="P2011" s="104">
        <f t="shared" si="128"/>
        <v>22.440000000003124</v>
      </c>
      <c r="Q2011" s="58"/>
      <c r="R2011" s="58"/>
      <c r="S2011" s="102"/>
    </row>
    <row r="2012" spans="1:19" ht="12.5" customHeight="1" x14ac:dyDescent="0.35">
      <c r="A2012" s="60">
        <v>44</v>
      </c>
      <c r="B2012" s="60" t="s">
        <v>117</v>
      </c>
      <c r="C2012" s="68">
        <v>99.296120000000002</v>
      </c>
      <c r="D2012" s="58" t="s">
        <v>65</v>
      </c>
      <c r="E2012" s="60" t="s">
        <v>58</v>
      </c>
      <c r="F2012" s="60" t="s">
        <v>118</v>
      </c>
      <c r="G2012" s="60">
        <v>-55.48</v>
      </c>
      <c r="H2012" s="60"/>
      <c r="I2012" s="60">
        <f t="shared" si="126"/>
        <v>-55.48</v>
      </c>
      <c r="J2012" s="60">
        <f>IF(OR(I2012="",I2013="",I2014=""),"",(AVERAGEIF(A2012:A$10000,A2012,I2012:I$10000)))</f>
        <v>-10.398275862068965</v>
      </c>
      <c r="K2012" s="60"/>
      <c r="L2012" s="60">
        <f>IF(O2012="","",A2012)</f>
        <v>44</v>
      </c>
      <c r="M2012" s="60" t="str">
        <f>IF(O2012="","",(VLOOKUP(A2012,A2012:E8996,5,FALSE)))</f>
        <v>TaskB</v>
      </c>
      <c r="N2012" s="60">
        <f t="shared" si="127"/>
        <v>-55.48</v>
      </c>
      <c r="O2012" s="60">
        <f t="shared" si="129"/>
        <v>99.296120000000002</v>
      </c>
      <c r="P2012" s="103">
        <f t="shared" si="128"/>
        <v>22.509999999996921</v>
      </c>
      <c r="Q2012" s="58"/>
      <c r="R2012" s="58"/>
      <c r="S2012" s="102"/>
    </row>
    <row r="2013" spans="1:19" ht="12.5" customHeight="1" x14ac:dyDescent="0.35">
      <c r="A2013" s="2">
        <v>44</v>
      </c>
      <c r="B2013" s="2" t="s">
        <v>117</v>
      </c>
      <c r="C2013" s="67">
        <v>99.385990000000007</v>
      </c>
      <c r="D2013" t="s">
        <v>65</v>
      </c>
      <c r="E2013" s="2" t="s">
        <v>58</v>
      </c>
      <c r="F2013" s="2" t="s">
        <v>118</v>
      </c>
      <c r="G2013" s="2">
        <v>-50.52</v>
      </c>
      <c r="I2013" s="60">
        <f t="shared" si="126"/>
        <v>-50.52</v>
      </c>
      <c r="J2013" s="60">
        <f>IF(OR(I2013="",I2014="",I2015=""),"",(AVERAGEIF(A2013:A$10000,A2013,I2013:I$10000)))</f>
        <v>-9.8740697674418616</v>
      </c>
      <c r="K2013" s="60"/>
      <c r="L2013" s="55" t="str">
        <f>IF(O2013="","",A2013)</f>
        <v/>
      </c>
      <c r="M2013" s="60" t="str">
        <f>IF(O2013="","",(VLOOKUP(A2013,A2013:E8997,5,FALSE)))</f>
        <v/>
      </c>
      <c r="N2013" s="55" t="str">
        <f t="shared" si="127"/>
        <v/>
      </c>
      <c r="O2013" s="55" t="str">
        <f t="shared" si="129"/>
        <v/>
      </c>
      <c r="P2013" s="104">
        <f t="shared" si="128"/>
        <v>89.870000000004779</v>
      </c>
      <c r="Q2013" s="58"/>
      <c r="R2013" s="58"/>
      <c r="S2013" s="102"/>
    </row>
    <row r="2014" spans="1:19" ht="12.5" customHeight="1" x14ac:dyDescent="0.35">
      <c r="A2014" s="60">
        <v>44</v>
      </c>
      <c r="B2014" s="60" t="s">
        <v>117</v>
      </c>
      <c r="C2014" s="68">
        <v>99.409419999999997</v>
      </c>
      <c r="D2014" s="58" t="s">
        <v>65</v>
      </c>
      <c r="E2014" s="60" t="s">
        <v>58</v>
      </c>
      <c r="F2014" s="60" t="s">
        <v>118</v>
      </c>
      <c r="G2014" s="60">
        <v>-51.64</v>
      </c>
      <c r="H2014" s="60"/>
      <c r="I2014" s="60">
        <f t="shared" si="126"/>
        <v>-51.64</v>
      </c>
      <c r="J2014" s="60">
        <f>IF(OR(I2014="",I2015="",I2016=""),"",(AVERAGEIF(A2014:A$10000,A2014,I2014:I$10000)))</f>
        <v>-9.395882352941177</v>
      </c>
      <c r="K2014" s="60"/>
      <c r="L2014" s="60" t="str">
        <f>IF(O2014="","",A2014)</f>
        <v/>
      </c>
      <c r="M2014" s="60" t="str">
        <f>IF(O2014="","",(VLOOKUP(A2014,A2014:E8998,5,FALSE)))</f>
        <v/>
      </c>
      <c r="N2014" s="60" t="str">
        <f t="shared" si="127"/>
        <v/>
      </c>
      <c r="O2014" s="60" t="str">
        <f t="shared" si="129"/>
        <v/>
      </c>
      <c r="P2014" s="103">
        <f t="shared" si="128"/>
        <v>23.429999999990514</v>
      </c>
      <c r="Q2014" s="58"/>
      <c r="R2014" s="58"/>
      <c r="S2014" s="102"/>
    </row>
    <row r="2015" spans="1:19" ht="12.5" customHeight="1" x14ac:dyDescent="0.35">
      <c r="A2015" s="2">
        <v>44</v>
      </c>
      <c r="B2015" s="2" t="s">
        <v>117</v>
      </c>
      <c r="C2015" s="67">
        <v>99.436800000000005</v>
      </c>
      <c r="D2015" t="s">
        <v>65</v>
      </c>
      <c r="E2015" s="2" t="s">
        <v>58</v>
      </c>
      <c r="F2015" s="2" t="s">
        <v>118</v>
      </c>
      <c r="G2015" s="2">
        <v>-49.08</v>
      </c>
      <c r="I2015" s="60">
        <f t="shared" si="126"/>
        <v>-49.08</v>
      </c>
      <c r="J2015" s="60">
        <f>IF(OR(I2015="",I2016="",I2017=""),"",(AVERAGEIF(A2015:A$10000,A2015,I2015:I$10000)))</f>
        <v>-8.8929761904761921</v>
      </c>
      <c r="K2015" s="60"/>
      <c r="L2015" s="55" t="str">
        <f>IF(O2015="","",A2015)</f>
        <v/>
      </c>
      <c r="M2015" s="60" t="str">
        <f>IF(O2015="","",(VLOOKUP(A2015,A2015:E8999,5,FALSE)))</f>
        <v/>
      </c>
      <c r="N2015" s="55" t="str">
        <f t="shared" si="127"/>
        <v/>
      </c>
      <c r="O2015" s="55" t="str">
        <f t="shared" si="129"/>
        <v/>
      </c>
      <c r="P2015" s="104">
        <f t="shared" si="128"/>
        <v>27.380000000007954</v>
      </c>
      <c r="Q2015" s="58"/>
      <c r="R2015" s="58"/>
      <c r="S2015" s="102"/>
    </row>
    <row r="2016" spans="1:19" ht="12.5" customHeight="1" x14ac:dyDescent="0.35">
      <c r="A2016" s="60">
        <v>44</v>
      </c>
      <c r="B2016" s="60" t="s">
        <v>117</v>
      </c>
      <c r="C2016" s="68">
        <v>99.461609999999993</v>
      </c>
      <c r="D2016" s="58" t="s">
        <v>65</v>
      </c>
      <c r="E2016" s="60" t="s">
        <v>58</v>
      </c>
      <c r="F2016" s="60" t="s">
        <v>118</v>
      </c>
      <c r="G2016" s="60">
        <v>-65.849999999999994</v>
      </c>
      <c r="H2016" s="60"/>
      <c r="I2016" s="60">
        <f t="shared" si="126"/>
        <v>-65.849999999999994</v>
      </c>
      <c r="J2016" s="60">
        <f>IF(OR(I2016="",I2017="",I2018=""),"",(AVERAGEIF(A2016:A$10000,A2016,I2016:I$10000)))</f>
        <v>-8.4087951807228922</v>
      </c>
      <c r="K2016" s="60"/>
      <c r="L2016" s="60" t="str">
        <f>IF(O2016="","",A2016)</f>
        <v/>
      </c>
      <c r="M2016" s="60" t="str">
        <f>IF(O2016="","",(VLOOKUP(A2016,A2016:E9000,5,FALSE)))</f>
        <v/>
      </c>
      <c r="N2016" s="60" t="str">
        <f t="shared" si="127"/>
        <v/>
      </c>
      <c r="O2016" s="60" t="str">
        <f t="shared" si="129"/>
        <v/>
      </c>
      <c r="P2016" s="103">
        <f t="shared" si="128"/>
        <v>24.809999999988008</v>
      </c>
      <c r="Q2016" s="58"/>
      <c r="R2016" s="58"/>
      <c r="S2016" s="102"/>
    </row>
    <row r="2017" spans="1:19" ht="12.5" customHeight="1" x14ac:dyDescent="0.35">
      <c r="A2017" s="2">
        <v>44</v>
      </c>
      <c r="B2017" s="2" t="s">
        <v>117</v>
      </c>
      <c r="C2017" s="67">
        <v>99.484790000000004</v>
      </c>
      <c r="D2017" t="s">
        <v>65</v>
      </c>
      <c r="E2017" s="2" t="s">
        <v>58</v>
      </c>
      <c r="F2017" s="2" t="s">
        <v>118</v>
      </c>
      <c r="G2017" s="2">
        <v>-41.82</v>
      </c>
      <c r="I2017" s="60">
        <f t="shared" si="126"/>
        <v>-41.82</v>
      </c>
      <c r="J2017" s="60">
        <f>IF(OR(I2017="",I2018="",I2019=""),"",(AVERAGEIF(A2017:A$10000,A2017,I2017:I$10000)))</f>
        <v>-7.7082926829268299</v>
      </c>
      <c r="K2017" s="60"/>
      <c r="L2017" s="55" t="str">
        <f>IF(O2017="","",A2017)</f>
        <v/>
      </c>
      <c r="M2017" s="60" t="str">
        <f>IF(O2017="","",(VLOOKUP(A2017,A2017:E9001,5,FALSE)))</f>
        <v/>
      </c>
      <c r="N2017" s="55" t="str">
        <f t="shared" si="127"/>
        <v/>
      </c>
      <c r="O2017" s="55" t="str">
        <f t="shared" si="129"/>
        <v/>
      </c>
      <c r="P2017" s="104">
        <f t="shared" si="128"/>
        <v>23.180000000010637</v>
      </c>
      <c r="Q2017" s="58"/>
      <c r="R2017" s="58"/>
      <c r="S2017" s="102"/>
    </row>
    <row r="2018" spans="1:19" ht="12.5" customHeight="1" x14ac:dyDescent="0.35">
      <c r="A2018" s="60">
        <v>44</v>
      </c>
      <c r="B2018" s="60" t="s">
        <v>117</v>
      </c>
      <c r="C2018" s="68">
        <v>99.50658</v>
      </c>
      <c r="D2018" s="58" t="s">
        <v>65</v>
      </c>
      <c r="E2018" s="60" t="s">
        <v>58</v>
      </c>
      <c r="F2018" s="60" t="s">
        <v>118</v>
      </c>
      <c r="G2018" s="60">
        <v>-41.82</v>
      </c>
      <c r="H2018" s="60"/>
      <c r="I2018" s="60">
        <f t="shared" si="126"/>
        <v>-41.82</v>
      </c>
      <c r="J2018" s="60">
        <f>IF(OR(I2018="",I2019="",I2020=""),"",(AVERAGEIF(A2018:A$10000,A2018,I2018:I$10000)))</f>
        <v>-7.2871604938271606</v>
      </c>
      <c r="K2018" s="60"/>
      <c r="L2018" s="60" t="str">
        <f>IF(O2018="","",A2018)</f>
        <v/>
      </c>
      <c r="M2018" s="60" t="str">
        <f>IF(O2018="","",(VLOOKUP(A2018,A2018:E9002,5,FALSE)))</f>
        <v/>
      </c>
      <c r="N2018" s="60" t="str">
        <f t="shared" si="127"/>
        <v/>
      </c>
      <c r="O2018" s="60" t="str">
        <f t="shared" si="129"/>
        <v/>
      </c>
      <c r="P2018" s="103">
        <f t="shared" si="128"/>
        <v>21.789999999995757</v>
      </c>
      <c r="Q2018" s="58"/>
      <c r="R2018" s="58"/>
      <c r="S2018" s="102"/>
    </row>
    <row r="2019" spans="1:19" ht="12.5" customHeight="1" x14ac:dyDescent="0.35">
      <c r="A2019" s="2">
        <v>44</v>
      </c>
      <c r="B2019" s="2" t="s">
        <v>117</v>
      </c>
      <c r="C2019" s="67">
        <v>99.523870000000002</v>
      </c>
      <c r="D2019" t="s">
        <v>65</v>
      </c>
      <c r="E2019" s="2" t="s">
        <v>58</v>
      </c>
      <c r="F2019" s="2" t="s">
        <v>118</v>
      </c>
      <c r="G2019" s="2">
        <v>-51.93</v>
      </c>
      <c r="I2019" s="60">
        <f t="shared" si="126"/>
        <v>-51.93</v>
      </c>
      <c r="J2019" s="60">
        <f>IF(OR(I2019="",I2020="",I2021=""),"",(AVERAGEIF(A2019:A$10000,A2019,I2019:I$10000)))</f>
        <v>-6.855500000000001</v>
      </c>
      <c r="K2019" s="60"/>
      <c r="L2019" s="55" t="str">
        <f>IF(O2019="","",A2019)</f>
        <v/>
      </c>
      <c r="M2019" s="60" t="str">
        <f>IF(O2019="","",(VLOOKUP(A2019,A2019:E9003,5,FALSE)))</f>
        <v/>
      </c>
      <c r="N2019" s="55" t="str">
        <f t="shared" si="127"/>
        <v/>
      </c>
      <c r="O2019" s="55" t="str">
        <f t="shared" si="129"/>
        <v/>
      </c>
      <c r="P2019" s="104">
        <f t="shared" si="128"/>
        <v>17.290000000002692</v>
      </c>
      <c r="Q2019" s="58"/>
      <c r="R2019" s="58"/>
      <c r="S2019" s="102"/>
    </row>
    <row r="2020" spans="1:19" ht="12.5" customHeight="1" x14ac:dyDescent="0.35">
      <c r="A2020" s="60">
        <v>44</v>
      </c>
      <c r="B2020" s="60" t="s">
        <v>117</v>
      </c>
      <c r="C2020" s="68">
        <v>99.541330000000002</v>
      </c>
      <c r="D2020" s="58" t="s">
        <v>65</v>
      </c>
      <c r="E2020" s="60" t="s">
        <v>58</v>
      </c>
      <c r="F2020" s="60" t="s">
        <v>118</v>
      </c>
      <c r="G2020" s="60">
        <v>-51.51</v>
      </c>
      <c r="H2020" s="60"/>
      <c r="I2020" s="60">
        <f t="shared" si="126"/>
        <v>-51.51</v>
      </c>
      <c r="J2020" s="60">
        <f>IF(OR(I2020="",I2021="",I2022=""),"",(AVERAGEIF(A2020:A$10000,A2020,I2020:I$10000)))</f>
        <v>-6.2849367088607586</v>
      </c>
      <c r="K2020" s="60"/>
      <c r="L2020" s="60" t="str">
        <f>IF(O2020="","",A2020)</f>
        <v/>
      </c>
      <c r="M2020" s="60" t="str">
        <f>IF(O2020="","",(VLOOKUP(A2020,A2020:E9004,5,FALSE)))</f>
        <v/>
      </c>
      <c r="N2020" s="60" t="str">
        <f t="shared" si="127"/>
        <v/>
      </c>
      <c r="O2020" s="60" t="str">
        <f t="shared" si="129"/>
        <v/>
      </c>
      <c r="P2020" s="103">
        <f t="shared" si="128"/>
        <v>17.459999999999809</v>
      </c>
      <c r="Q2020" s="58"/>
      <c r="R2020" s="58"/>
      <c r="S2020" s="102"/>
    </row>
    <row r="2021" spans="1:19" ht="12.5" customHeight="1" x14ac:dyDescent="0.35">
      <c r="A2021" s="2">
        <v>44</v>
      </c>
      <c r="B2021" s="2" t="s">
        <v>117</v>
      </c>
      <c r="C2021" s="67">
        <v>99.560580000000002</v>
      </c>
      <c r="D2021" t="s">
        <v>65</v>
      </c>
      <c r="E2021" s="2" t="s">
        <v>58</v>
      </c>
      <c r="F2021" s="2" t="s">
        <v>118</v>
      </c>
      <c r="G2021" s="2">
        <v>-48.64</v>
      </c>
      <c r="I2021" s="60">
        <f t="shared" si="126"/>
        <v>-48.64</v>
      </c>
      <c r="J2021" s="60">
        <f>IF(OR(I2021="",I2022="",I2023=""),"",(AVERAGEIF(A2021:A$10000,A2021,I2021:I$10000)))</f>
        <v>-5.7051282051282044</v>
      </c>
      <c r="K2021" s="60"/>
      <c r="L2021" s="55" t="str">
        <f>IF(O2021="","",A2021)</f>
        <v/>
      </c>
      <c r="M2021" s="60" t="str">
        <f>IF(O2021="","",(VLOOKUP(A2021,A2021:E9005,5,FALSE)))</f>
        <v/>
      </c>
      <c r="N2021" s="55" t="str">
        <f t="shared" si="127"/>
        <v/>
      </c>
      <c r="O2021" s="55" t="str">
        <f t="shared" si="129"/>
        <v/>
      </c>
      <c r="P2021" s="104">
        <f t="shared" si="128"/>
        <v>19.249999999999545</v>
      </c>
      <c r="Q2021" s="58"/>
      <c r="R2021" s="58"/>
      <c r="S2021" s="102"/>
    </row>
    <row r="2022" spans="1:19" ht="12.5" customHeight="1" x14ac:dyDescent="0.35">
      <c r="A2022" s="60">
        <v>44</v>
      </c>
      <c r="B2022" s="60" t="s">
        <v>117</v>
      </c>
      <c r="C2022" s="68">
        <v>99.578770000000006</v>
      </c>
      <c r="D2022" s="58" t="s">
        <v>65</v>
      </c>
      <c r="E2022" s="60" t="s">
        <v>58</v>
      </c>
      <c r="F2022" s="60" t="s">
        <v>118</v>
      </c>
      <c r="G2022" s="60">
        <v>-35.93</v>
      </c>
      <c r="H2022" s="60"/>
      <c r="I2022" s="60">
        <f t="shared" si="126"/>
        <v>-35.93</v>
      </c>
      <c r="J2022" s="60">
        <f>IF(OR(I2022="",I2023="",I2024=""),"",(AVERAGEIF(A2022:A$10000,A2022,I2022:I$10000)))</f>
        <v>-5.147532467532467</v>
      </c>
      <c r="K2022" s="60"/>
      <c r="L2022" s="60" t="str">
        <f>IF(O2022="","",A2022)</f>
        <v/>
      </c>
      <c r="M2022" s="60" t="str">
        <f>IF(O2022="","",(VLOOKUP(A2022,A2022:E9006,5,FALSE)))</f>
        <v/>
      </c>
      <c r="N2022" s="60" t="str">
        <f t="shared" si="127"/>
        <v/>
      </c>
      <c r="O2022" s="60" t="str">
        <f t="shared" si="129"/>
        <v/>
      </c>
      <c r="P2022" s="103">
        <f t="shared" si="128"/>
        <v>18.190000000004147</v>
      </c>
      <c r="Q2022" s="58"/>
      <c r="R2022" s="58"/>
      <c r="S2022" s="102"/>
    </row>
    <row r="2023" spans="1:19" ht="12.5" customHeight="1" x14ac:dyDescent="0.35">
      <c r="A2023" s="2">
        <v>44</v>
      </c>
      <c r="B2023" s="2" t="s">
        <v>117</v>
      </c>
      <c r="C2023" s="67">
        <v>99.594669999999994</v>
      </c>
      <c r="D2023" t="s">
        <v>65</v>
      </c>
      <c r="E2023" s="2" t="s">
        <v>58</v>
      </c>
      <c r="F2023" s="2" t="s">
        <v>118</v>
      </c>
      <c r="G2023" s="2">
        <v>-39.99</v>
      </c>
      <c r="I2023" s="60">
        <f t="shared" si="126"/>
        <v>-39.99</v>
      </c>
      <c r="J2023" s="60">
        <f>IF(OR(I2023="",I2024="",I2025=""),"",(AVERAGEIF(A2023:A$10000,A2023,I2023:I$10000)))</f>
        <v>-4.7424999999999997</v>
      </c>
      <c r="K2023" s="60"/>
      <c r="L2023" s="55" t="str">
        <f>IF(O2023="","",A2023)</f>
        <v/>
      </c>
      <c r="M2023" s="60" t="str">
        <f>IF(O2023="","",(VLOOKUP(A2023,A2023:E9007,5,FALSE)))</f>
        <v/>
      </c>
      <c r="N2023" s="55" t="str">
        <f t="shared" si="127"/>
        <v/>
      </c>
      <c r="O2023" s="55" t="str">
        <f t="shared" si="129"/>
        <v/>
      </c>
      <c r="P2023" s="104">
        <f t="shared" si="128"/>
        <v>15.899999999987813</v>
      </c>
      <c r="Q2023" s="58"/>
      <c r="R2023" s="58"/>
      <c r="S2023" s="102"/>
    </row>
    <row r="2024" spans="1:19" ht="12.5" customHeight="1" x14ac:dyDescent="0.35">
      <c r="A2024" s="60">
        <v>44</v>
      </c>
      <c r="B2024" s="60" t="s">
        <v>117</v>
      </c>
      <c r="C2024" s="68">
        <v>99.613720000000001</v>
      </c>
      <c r="D2024" s="58" t="s">
        <v>65</v>
      </c>
      <c r="E2024" s="60" t="s">
        <v>58</v>
      </c>
      <c r="F2024" s="60" t="s">
        <v>118</v>
      </c>
      <c r="G2024" s="60">
        <v>-49.61</v>
      </c>
      <c r="H2024" s="60"/>
      <c r="I2024" s="60">
        <f t="shared" si="126"/>
        <v>-49.61</v>
      </c>
      <c r="J2024" s="60">
        <f>IF(OR(I2024="",I2025="",I2026=""),"",(AVERAGEIF(A2024:A$10000,A2024,I2024:I$10000)))</f>
        <v>-4.2725333333333335</v>
      </c>
      <c r="K2024" s="60"/>
      <c r="L2024" s="60" t="str">
        <f>IF(O2024="","",A2024)</f>
        <v/>
      </c>
      <c r="M2024" s="60" t="str">
        <f>IF(O2024="","",(VLOOKUP(A2024,A2024:E9008,5,FALSE)))</f>
        <v/>
      </c>
      <c r="N2024" s="60" t="str">
        <f t="shared" si="127"/>
        <v/>
      </c>
      <c r="O2024" s="60" t="str">
        <f t="shared" si="129"/>
        <v/>
      </c>
      <c r="P2024" s="103">
        <f t="shared" si="128"/>
        <v>19.050000000007117</v>
      </c>
      <c r="Q2024" s="58"/>
      <c r="R2024" s="58"/>
      <c r="S2024" s="102"/>
    </row>
    <row r="2025" spans="1:19" ht="12.5" customHeight="1" x14ac:dyDescent="0.35">
      <c r="A2025" s="2">
        <v>44</v>
      </c>
      <c r="B2025" s="2" t="s">
        <v>117</v>
      </c>
      <c r="C2025" s="67">
        <v>99.631420000000006</v>
      </c>
      <c r="D2025" t="s">
        <v>65</v>
      </c>
      <c r="E2025" s="2" t="s">
        <v>58</v>
      </c>
      <c r="F2025" s="2" t="s">
        <v>118</v>
      </c>
      <c r="G2025" s="2">
        <v>-41.01</v>
      </c>
      <c r="I2025" s="60">
        <f t="shared" si="126"/>
        <v>-41.01</v>
      </c>
      <c r="J2025" s="60">
        <f>IF(OR(I2025="",I2026="",I2027=""),"",(AVERAGEIF(A2025:A$10000,A2025,I2025:I$10000)))</f>
        <v>-3.6598648648648653</v>
      </c>
      <c r="K2025" s="60"/>
      <c r="L2025" s="55" t="str">
        <f>IF(O2025="","",A2025)</f>
        <v/>
      </c>
      <c r="M2025" s="60" t="str">
        <f>IF(O2025="","",(VLOOKUP(A2025,A2025:E9009,5,FALSE)))</f>
        <v/>
      </c>
      <c r="N2025" s="55" t="str">
        <f t="shared" si="127"/>
        <v/>
      </c>
      <c r="O2025" s="55" t="str">
        <f t="shared" si="129"/>
        <v/>
      </c>
      <c r="P2025" s="104">
        <f t="shared" si="128"/>
        <v>17.700000000004934</v>
      </c>
      <c r="Q2025" s="58"/>
      <c r="R2025" s="58"/>
      <c r="S2025" s="102"/>
    </row>
    <row r="2026" spans="1:19" ht="12.5" customHeight="1" x14ac:dyDescent="0.35">
      <c r="A2026" s="60">
        <v>44</v>
      </c>
      <c r="B2026" s="60" t="s">
        <v>117</v>
      </c>
      <c r="C2026" s="68">
        <v>99.649249999999995</v>
      </c>
      <c r="D2026" s="58" t="s">
        <v>65</v>
      </c>
      <c r="E2026" s="60" t="s">
        <v>58</v>
      </c>
      <c r="F2026" s="60" t="s">
        <v>118</v>
      </c>
      <c r="G2026" s="60">
        <v>-41.01</v>
      </c>
      <c r="H2026" s="60"/>
      <c r="I2026" s="60">
        <f t="shared" si="126"/>
        <v>-41.01</v>
      </c>
      <c r="J2026" s="60">
        <f>IF(OR(I2026="",I2027="",I2028=""),"",(AVERAGEIF(A2026:A$10000,A2026,I2026:I$10000)))</f>
        <v>-3.1482191780821918</v>
      </c>
      <c r="K2026" s="60"/>
      <c r="L2026" s="60" t="str">
        <f>IF(O2026="","",A2026)</f>
        <v/>
      </c>
      <c r="M2026" s="60" t="str">
        <f>IF(O2026="","",(VLOOKUP(A2026,A2026:E9010,5,FALSE)))</f>
        <v/>
      </c>
      <c r="N2026" s="60" t="str">
        <f t="shared" si="127"/>
        <v/>
      </c>
      <c r="O2026" s="60" t="str">
        <f t="shared" si="129"/>
        <v/>
      </c>
      <c r="P2026" s="103">
        <f t="shared" si="128"/>
        <v>17.829999999989354</v>
      </c>
      <c r="Q2026" s="58"/>
      <c r="R2026" s="58"/>
      <c r="S2026" s="102"/>
    </row>
    <row r="2027" spans="1:19" ht="12.5" customHeight="1" x14ac:dyDescent="0.35">
      <c r="A2027" s="2">
        <v>44</v>
      </c>
      <c r="B2027" s="2" t="s">
        <v>117</v>
      </c>
      <c r="C2027" s="67">
        <v>99.666219999999996</v>
      </c>
      <c r="D2027" t="s">
        <v>65</v>
      </c>
      <c r="E2027" s="2" t="s">
        <v>58</v>
      </c>
      <c r="F2027" s="2" t="s">
        <v>118</v>
      </c>
      <c r="G2027" s="2">
        <v>-45.09</v>
      </c>
      <c r="I2027" s="60">
        <f t="shared" si="126"/>
        <v>-45.09</v>
      </c>
      <c r="J2027" s="60">
        <f>IF(OR(I2027="",I2028="",I2029=""),"",(AVERAGEIF(A2027:A$10000,A2027,I2027:I$10000)))</f>
        <v>-2.6223611111111111</v>
      </c>
      <c r="K2027" s="60"/>
      <c r="L2027" s="55" t="str">
        <f>IF(O2027="","",A2027)</f>
        <v/>
      </c>
      <c r="M2027" s="60" t="str">
        <f>IF(O2027="","",(VLOOKUP(A2027,A2027:E9011,5,FALSE)))</f>
        <v/>
      </c>
      <c r="N2027" s="55" t="str">
        <f t="shared" si="127"/>
        <v/>
      </c>
      <c r="O2027" s="55" t="str">
        <f t="shared" si="129"/>
        <v/>
      </c>
      <c r="P2027" s="104">
        <f t="shared" si="128"/>
        <v>16.970000000000596</v>
      </c>
      <c r="Q2027" s="58"/>
      <c r="R2027" s="58"/>
      <c r="S2027" s="102"/>
    </row>
    <row r="2028" spans="1:19" ht="12.5" customHeight="1" x14ac:dyDescent="0.35">
      <c r="A2028" s="60">
        <v>44</v>
      </c>
      <c r="B2028" s="60" t="s">
        <v>117</v>
      </c>
      <c r="C2028" s="68">
        <v>99.685029999999998</v>
      </c>
      <c r="D2028" s="58" t="s">
        <v>65</v>
      </c>
      <c r="E2028" s="60" t="s">
        <v>58</v>
      </c>
      <c r="F2028" s="60" t="s">
        <v>118</v>
      </c>
      <c r="G2028" s="60">
        <v>-47.13</v>
      </c>
      <c r="H2028" s="60"/>
      <c r="I2028" s="60">
        <f t="shared" si="126"/>
        <v>-47.13</v>
      </c>
      <c r="J2028" s="60">
        <f>IF(OR(I2028="",I2029="",I2030=""),"",(AVERAGEIF(A2028:A$10000,A2028,I2028:I$10000)))</f>
        <v>-2.0242253521126758</v>
      </c>
      <c r="K2028" s="60"/>
      <c r="L2028" s="60" t="str">
        <f>IF(O2028="","",A2028)</f>
        <v/>
      </c>
      <c r="M2028" s="60" t="str">
        <f>IF(O2028="","",(VLOOKUP(A2028,A2028:E9012,5,FALSE)))</f>
        <v/>
      </c>
      <c r="N2028" s="60" t="str">
        <f t="shared" si="127"/>
        <v/>
      </c>
      <c r="O2028" s="60" t="str">
        <f t="shared" si="129"/>
        <v/>
      </c>
      <c r="P2028" s="103">
        <f t="shared" si="128"/>
        <v>18.810000000001992</v>
      </c>
      <c r="Q2028" s="58"/>
      <c r="R2028" s="58"/>
      <c r="S2028" s="102"/>
    </row>
    <row r="2029" spans="1:19" ht="12.5" customHeight="1" x14ac:dyDescent="0.35">
      <c r="A2029" s="2">
        <v>44</v>
      </c>
      <c r="B2029" s="2" t="s">
        <v>117</v>
      </c>
      <c r="C2029" s="67">
        <v>99.703739999999996</v>
      </c>
      <c r="D2029" t="s">
        <v>65</v>
      </c>
      <c r="E2029" s="2" t="s">
        <v>58</v>
      </c>
      <c r="F2029" s="2" t="s">
        <v>118</v>
      </c>
      <c r="G2029" s="2">
        <v>-45.71</v>
      </c>
      <c r="I2029" s="60">
        <f t="shared" si="126"/>
        <v>-45.71</v>
      </c>
      <c r="J2029" s="60" t="str">
        <f>IF(OR(I2029="",I2030="",I2031=""),"",(AVERAGEIF(A2029:A$10000,A2029,I2029:I$10000)))</f>
        <v/>
      </c>
      <c r="K2029" s="60"/>
      <c r="L2029" s="55" t="str">
        <f>IF(O2029="","",A2029)</f>
        <v/>
      </c>
      <c r="M2029" s="60" t="str">
        <f>IF(O2029="","",(VLOOKUP(A2029,A2029:E9013,5,FALSE)))</f>
        <v/>
      </c>
      <c r="N2029" s="55" t="str">
        <f t="shared" si="127"/>
        <v/>
      </c>
      <c r="O2029" s="55" t="str">
        <f t="shared" si="129"/>
        <v/>
      </c>
      <c r="P2029" s="104">
        <f t="shared" si="128"/>
        <v>18.709999999998672</v>
      </c>
      <c r="Q2029" s="58"/>
      <c r="R2029" s="58"/>
      <c r="S2029" s="102"/>
    </row>
    <row r="2030" spans="1:19" ht="12.5" customHeight="1" x14ac:dyDescent="0.35">
      <c r="A2030" s="60">
        <v>44</v>
      </c>
      <c r="B2030" s="60" t="s">
        <v>117</v>
      </c>
      <c r="C2030" s="68">
        <v>99.721040000000002</v>
      </c>
      <c r="D2030" s="58" t="s">
        <v>65</v>
      </c>
      <c r="E2030" s="60" t="s">
        <v>58</v>
      </c>
      <c r="F2030" s="60" t="s">
        <v>118</v>
      </c>
      <c r="G2030" s="60">
        <v>-50.88</v>
      </c>
      <c r="H2030" s="60"/>
      <c r="I2030" s="60">
        <f t="shared" si="126"/>
        <v>-50.88</v>
      </c>
      <c r="J2030" s="60" t="str">
        <f>IF(OR(I2030="",I2031="",I2032=""),"",(AVERAGEIF(A2030:A$10000,A2030,I2030:I$10000)))</f>
        <v/>
      </c>
      <c r="K2030" s="60"/>
      <c r="L2030" s="60" t="str">
        <f>IF(O2030="","",A2030)</f>
        <v/>
      </c>
      <c r="M2030" s="60" t="str">
        <f>IF(O2030="","",(VLOOKUP(A2030,A2030:E9014,5,FALSE)))</f>
        <v/>
      </c>
      <c r="N2030" s="60" t="str">
        <f t="shared" si="127"/>
        <v/>
      </c>
      <c r="O2030" s="60" t="str">
        <f t="shared" si="129"/>
        <v/>
      </c>
      <c r="P2030" s="103">
        <f t="shared" si="128"/>
        <v>17.300000000005866</v>
      </c>
      <c r="Q2030" s="58"/>
      <c r="R2030" s="58"/>
      <c r="S2030" s="102"/>
    </row>
    <row r="2031" spans="1:19" ht="12.5" customHeight="1" x14ac:dyDescent="0.35">
      <c r="A2031" s="2">
        <v>45</v>
      </c>
      <c r="B2031" s="2" t="s">
        <v>117</v>
      </c>
      <c r="C2031" s="67">
        <v>100.7586</v>
      </c>
      <c r="D2031" t="s">
        <v>65</v>
      </c>
      <c r="E2031" s="2" t="s">
        <v>59</v>
      </c>
      <c r="F2031" s="2" t="s">
        <v>118</v>
      </c>
      <c r="G2031" s="2">
        <v>-93</v>
      </c>
      <c r="I2031" s="60" t="str">
        <f t="shared" si="126"/>
        <v/>
      </c>
      <c r="J2031" s="60" t="str">
        <f>IF(OR(I2031="",I2032="",I2033=""),"",(AVERAGEIF(A2031:A$10000,A2031,I2031:I$10000)))</f>
        <v/>
      </c>
      <c r="K2031" s="60"/>
      <c r="L2031" s="55" t="str">
        <f>IF(O2031="","",A2031)</f>
        <v/>
      </c>
      <c r="M2031" s="60" t="str">
        <f>IF(O2031="","",(VLOOKUP(A2031,A2031:E9015,5,FALSE)))</f>
        <v/>
      </c>
      <c r="N2031" s="55" t="str">
        <f t="shared" si="127"/>
        <v/>
      </c>
      <c r="O2031" s="55" t="str">
        <f t="shared" si="129"/>
        <v/>
      </c>
      <c r="P2031" s="104" t="str">
        <f t="shared" si="128"/>
        <v/>
      </c>
      <c r="Q2031" s="58"/>
      <c r="R2031" s="58"/>
      <c r="S2031" s="102"/>
    </row>
    <row r="2032" spans="1:19" ht="12.5" customHeight="1" x14ac:dyDescent="0.35">
      <c r="A2032" s="60">
        <v>45</v>
      </c>
      <c r="B2032" s="60" t="s">
        <v>117</v>
      </c>
      <c r="C2032" s="68">
        <v>100.78230000000001</v>
      </c>
      <c r="D2032" s="58" t="s">
        <v>65</v>
      </c>
      <c r="E2032" s="60" t="s">
        <v>59</v>
      </c>
      <c r="F2032" s="60" t="s">
        <v>118</v>
      </c>
      <c r="G2032" s="60">
        <v>-96.06</v>
      </c>
      <c r="H2032" s="60"/>
      <c r="I2032" s="60" t="str">
        <f t="shared" si="126"/>
        <v/>
      </c>
      <c r="J2032" s="60" t="str">
        <f>IF(OR(I2032="",I2033="",I2034=""),"",(AVERAGEIF(A2032:A$10000,A2032,I2032:I$10000)))</f>
        <v/>
      </c>
      <c r="K2032" s="60"/>
      <c r="L2032" s="60" t="str">
        <f>IF(O2032="","",A2032)</f>
        <v/>
      </c>
      <c r="M2032" s="60" t="str">
        <f>IF(O2032="","",(VLOOKUP(A2032,A2032:E9016,5,FALSE)))</f>
        <v/>
      </c>
      <c r="N2032" s="60" t="str">
        <f t="shared" si="127"/>
        <v/>
      </c>
      <c r="O2032" s="60" t="str">
        <f t="shared" si="129"/>
        <v/>
      </c>
      <c r="P2032" s="103">
        <f t="shared" si="128"/>
        <v>23.700000000005161</v>
      </c>
      <c r="Q2032" s="58"/>
      <c r="R2032" s="58"/>
      <c r="S2032" s="102"/>
    </row>
    <row r="2033" spans="1:19" ht="12.5" customHeight="1" x14ac:dyDescent="0.35">
      <c r="A2033" s="2">
        <v>45</v>
      </c>
      <c r="B2033" s="2" t="s">
        <v>117</v>
      </c>
      <c r="C2033" s="67">
        <v>100.80540000000001</v>
      </c>
      <c r="D2033" t="s">
        <v>65</v>
      </c>
      <c r="E2033" s="2" t="s">
        <v>59</v>
      </c>
      <c r="F2033" s="2" t="s">
        <v>118</v>
      </c>
      <c r="G2033" s="2">
        <v>-92.56</v>
      </c>
      <c r="I2033" s="60" t="str">
        <f t="shared" si="126"/>
        <v/>
      </c>
      <c r="J2033" s="60" t="str">
        <f>IF(OR(I2033="",I2034="",I2035=""),"",(AVERAGEIF(A2033:A$10000,A2033,I2033:I$10000)))</f>
        <v/>
      </c>
      <c r="K2033" s="60"/>
      <c r="L2033" s="55" t="str">
        <f>IF(O2033="","",A2033)</f>
        <v/>
      </c>
      <c r="M2033" s="60" t="str">
        <f>IF(O2033="","",(VLOOKUP(A2033,A2033:E9017,5,FALSE)))</f>
        <v/>
      </c>
      <c r="N2033" s="55" t="str">
        <f t="shared" si="127"/>
        <v/>
      </c>
      <c r="O2033" s="55" t="str">
        <f t="shared" si="129"/>
        <v/>
      </c>
      <c r="P2033" s="104">
        <f t="shared" si="128"/>
        <v>23.099999999999454</v>
      </c>
      <c r="Q2033" s="58"/>
      <c r="R2033" s="58"/>
      <c r="S2033" s="102"/>
    </row>
    <row r="2034" spans="1:19" ht="12.5" customHeight="1" x14ac:dyDescent="0.35">
      <c r="A2034" s="60">
        <v>45</v>
      </c>
      <c r="B2034" s="60" t="s">
        <v>117</v>
      </c>
      <c r="C2034" s="68">
        <v>100.8348</v>
      </c>
      <c r="D2034" s="58" t="s">
        <v>65</v>
      </c>
      <c r="E2034" s="60" t="s">
        <v>59</v>
      </c>
      <c r="F2034" s="60" t="s">
        <v>118</v>
      </c>
      <c r="G2034" s="60">
        <v>-94.9</v>
      </c>
      <c r="H2034" s="60"/>
      <c r="I2034" s="60" t="str">
        <f t="shared" si="126"/>
        <v/>
      </c>
      <c r="J2034" s="60" t="str">
        <f>IF(OR(I2034="",I2035="",I2036=""),"",(AVERAGEIF(A2034:A$10000,A2034,I2034:I$10000)))</f>
        <v/>
      </c>
      <c r="K2034" s="60"/>
      <c r="L2034" s="60" t="str">
        <f>IF(O2034="","",A2034)</f>
        <v/>
      </c>
      <c r="M2034" s="60" t="str">
        <f>IF(O2034="","",(VLOOKUP(A2034,A2034:E9018,5,FALSE)))</f>
        <v/>
      </c>
      <c r="N2034" s="60" t="str">
        <f t="shared" si="127"/>
        <v/>
      </c>
      <c r="O2034" s="60" t="str">
        <f t="shared" si="129"/>
        <v/>
      </c>
      <c r="P2034" s="103">
        <f t="shared" si="128"/>
        <v>29.39999999999543</v>
      </c>
      <c r="Q2034" s="58"/>
      <c r="R2034" s="58"/>
      <c r="S2034" s="102"/>
    </row>
    <row r="2035" spans="1:19" ht="12.5" customHeight="1" x14ac:dyDescent="0.35">
      <c r="A2035" s="2">
        <v>45</v>
      </c>
      <c r="B2035" s="2" t="s">
        <v>117</v>
      </c>
      <c r="C2035" s="67">
        <v>100.8646</v>
      </c>
      <c r="D2035" t="s">
        <v>65</v>
      </c>
      <c r="E2035" s="2" t="s">
        <v>59</v>
      </c>
      <c r="F2035" s="2" t="s">
        <v>118</v>
      </c>
      <c r="G2035" s="2">
        <v>-95.93</v>
      </c>
      <c r="I2035" s="60" t="str">
        <f t="shared" si="126"/>
        <v/>
      </c>
      <c r="J2035" s="60" t="str">
        <f>IF(OR(I2035="",I2036="",I2037=""),"",(AVERAGEIF(A2035:A$10000,A2035,I2035:I$10000)))</f>
        <v/>
      </c>
      <c r="K2035" s="60"/>
      <c r="L2035" s="55" t="str">
        <f>IF(O2035="","",A2035)</f>
        <v/>
      </c>
      <c r="M2035" s="60" t="str">
        <f>IF(O2035="","",(VLOOKUP(A2035,A2035:E9019,5,FALSE)))</f>
        <v/>
      </c>
      <c r="N2035" s="55" t="str">
        <f t="shared" si="127"/>
        <v/>
      </c>
      <c r="O2035" s="55" t="str">
        <f t="shared" si="129"/>
        <v/>
      </c>
      <c r="P2035" s="104">
        <f t="shared" si="128"/>
        <v>29.799999999994498</v>
      </c>
      <c r="Q2035" s="58"/>
      <c r="R2035" s="58"/>
      <c r="S2035" s="102"/>
    </row>
    <row r="2036" spans="1:19" ht="12.5" customHeight="1" x14ac:dyDescent="0.35">
      <c r="A2036" s="60">
        <v>45</v>
      </c>
      <c r="B2036" s="60" t="s">
        <v>117</v>
      </c>
      <c r="C2036" s="68">
        <v>100.89230000000001</v>
      </c>
      <c r="D2036" s="58" t="s">
        <v>65</v>
      </c>
      <c r="E2036" s="60" t="s">
        <v>59</v>
      </c>
      <c r="F2036" s="60" t="s">
        <v>118</v>
      </c>
      <c r="G2036" s="60">
        <v>-93.12</v>
      </c>
      <c r="H2036" s="60"/>
      <c r="I2036" s="60" t="str">
        <f t="shared" si="126"/>
        <v/>
      </c>
      <c r="J2036" s="60" t="str">
        <f>IF(OR(I2036="",I2037="",I2038=""),"",(AVERAGEIF(A2036:A$10000,A2036,I2036:I$10000)))</f>
        <v/>
      </c>
      <c r="K2036" s="60"/>
      <c r="L2036" s="60" t="str">
        <f>IF(O2036="","",A2036)</f>
        <v/>
      </c>
      <c r="M2036" s="60" t="str">
        <f>IF(O2036="","",(VLOOKUP(A2036,A2036:E9020,5,FALSE)))</f>
        <v/>
      </c>
      <c r="N2036" s="60" t="str">
        <f t="shared" si="127"/>
        <v/>
      </c>
      <c r="O2036" s="60" t="str">
        <f t="shared" si="129"/>
        <v/>
      </c>
      <c r="P2036" s="103">
        <f t="shared" si="128"/>
        <v>27.70000000001005</v>
      </c>
      <c r="Q2036" s="58"/>
      <c r="R2036" s="58"/>
      <c r="S2036" s="102"/>
    </row>
    <row r="2037" spans="1:19" ht="12.5" customHeight="1" x14ac:dyDescent="0.35">
      <c r="A2037" s="2">
        <v>45</v>
      </c>
      <c r="B2037" s="2" t="s">
        <v>117</v>
      </c>
      <c r="C2037" s="67">
        <v>100.9097</v>
      </c>
      <c r="D2037" t="s">
        <v>65</v>
      </c>
      <c r="E2037" s="2" t="s">
        <v>59</v>
      </c>
      <c r="F2037" s="2" t="s">
        <v>118</v>
      </c>
      <c r="G2037" s="2">
        <v>-92.24</v>
      </c>
      <c r="I2037" s="60" t="str">
        <f t="shared" si="126"/>
        <v/>
      </c>
      <c r="J2037" s="60" t="str">
        <f>IF(OR(I2037="",I2038="",I2039=""),"",(AVERAGEIF(A2037:A$10000,A2037,I2037:I$10000)))</f>
        <v/>
      </c>
      <c r="K2037" s="60"/>
      <c r="L2037" s="55" t="str">
        <f>IF(O2037="","",A2037)</f>
        <v/>
      </c>
      <c r="M2037" s="60" t="str">
        <f>IF(O2037="","",(VLOOKUP(A2037,A2037:E9021,5,FALSE)))</f>
        <v/>
      </c>
      <c r="N2037" s="55" t="str">
        <f t="shared" si="127"/>
        <v/>
      </c>
      <c r="O2037" s="55" t="str">
        <f t="shared" si="129"/>
        <v/>
      </c>
      <c r="P2037" s="104">
        <f t="shared" si="128"/>
        <v>17.399999999994975</v>
      </c>
      <c r="Q2037" s="58"/>
      <c r="R2037" s="58"/>
      <c r="S2037" s="102"/>
    </row>
    <row r="2038" spans="1:19" ht="12.5" customHeight="1" x14ac:dyDescent="0.35">
      <c r="A2038" s="60">
        <v>45</v>
      </c>
      <c r="B2038" s="60" t="s">
        <v>117</v>
      </c>
      <c r="C2038" s="68">
        <v>100.9277</v>
      </c>
      <c r="D2038" s="58" t="s">
        <v>65</v>
      </c>
      <c r="E2038" s="60" t="s">
        <v>59</v>
      </c>
      <c r="F2038" s="60" t="s">
        <v>118</v>
      </c>
      <c r="G2038" s="60">
        <v>-92.24</v>
      </c>
      <c r="H2038" s="60"/>
      <c r="I2038" s="60" t="str">
        <f t="shared" si="126"/>
        <v/>
      </c>
      <c r="J2038" s="60" t="str">
        <f>IF(OR(I2038="",I2039="",I2040=""),"",(AVERAGEIF(A2038:A$10000,A2038,I2038:I$10000)))</f>
        <v/>
      </c>
      <c r="K2038" s="60"/>
      <c r="L2038" s="60" t="str">
        <f>IF(O2038="","",A2038)</f>
        <v/>
      </c>
      <c r="M2038" s="60" t="str">
        <f>IF(O2038="","",(VLOOKUP(A2038,A2038:E9022,5,FALSE)))</f>
        <v/>
      </c>
      <c r="N2038" s="60" t="str">
        <f t="shared" si="127"/>
        <v/>
      </c>
      <c r="O2038" s="60" t="str">
        <f t="shared" si="129"/>
        <v/>
      </c>
      <c r="P2038" s="103">
        <f t="shared" si="128"/>
        <v>18.000000000000682</v>
      </c>
      <c r="Q2038" s="58"/>
      <c r="R2038" s="58"/>
      <c r="S2038" s="102"/>
    </row>
    <row r="2039" spans="1:19" ht="12.5" customHeight="1" x14ac:dyDescent="0.35">
      <c r="A2039" s="2">
        <v>45</v>
      </c>
      <c r="B2039" s="2" t="s">
        <v>117</v>
      </c>
      <c r="C2039" s="67">
        <v>100.9483</v>
      </c>
      <c r="D2039" t="s">
        <v>65</v>
      </c>
      <c r="E2039" s="2" t="s">
        <v>59</v>
      </c>
      <c r="F2039" s="2" t="s">
        <v>118</v>
      </c>
      <c r="G2039" s="2">
        <v>-91</v>
      </c>
      <c r="I2039" s="60" t="str">
        <f t="shared" si="126"/>
        <v/>
      </c>
      <c r="J2039" s="60" t="str">
        <f>IF(OR(I2039="",I2040="",I2041=""),"",(AVERAGEIF(A2039:A$10000,A2039,I2039:I$10000)))</f>
        <v/>
      </c>
      <c r="K2039" s="60"/>
      <c r="L2039" s="55" t="str">
        <f>IF(O2039="","",A2039)</f>
        <v/>
      </c>
      <c r="M2039" s="60" t="str">
        <f>IF(O2039="","",(VLOOKUP(A2039,A2039:E9023,5,FALSE)))</f>
        <v/>
      </c>
      <c r="N2039" s="55" t="str">
        <f t="shared" si="127"/>
        <v/>
      </c>
      <c r="O2039" s="55" t="str">
        <f t="shared" si="129"/>
        <v/>
      </c>
      <c r="P2039" s="104">
        <f t="shared" si="128"/>
        <v>20.600000000001728</v>
      </c>
      <c r="Q2039" s="58"/>
      <c r="R2039" s="58"/>
      <c r="S2039" s="102"/>
    </row>
    <row r="2040" spans="1:19" ht="12.5" customHeight="1" x14ac:dyDescent="0.35">
      <c r="A2040" s="60">
        <v>45</v>
      </c>
      <c r="B2040" s="60" t="s">
        <v>117</v>
      </c>
      <c r="C2040" s="68">
        <v>100.9667</v>
      </c>
      <c r="D2040" s="58" t="s">
        <v>65</v>
      </c>
      <c r="E2040" s="60" t="s">
        <v>59</v>
      </c>
      <c r="F2040" s="60" t="s">
        <v>118</v>
      </c>
      <c r="G2040" s="60">
        <v>-87.98</v>
      </c>
      <c r="H2040" s="60"/>
      <c r="I2040" s="60" t="str">
        <f t="shared" si="126"/>
        <v/>
      </c>
      <c r="J2040" s="60" t="str">
        <f>IF(OR(I2040="",I2041="",I2042=""),"",(AVERAGEIF(A2040:A$10000,A2040,I2040:I$10000)))</f>
        <v/>
      </c>
      <c r="K2040" s="60"/>
      <c r="L2040" s="60" t="str">
        <f>IF(O2040="","",A2040)</f>
        <v/>
      </c>
      <c r="M2040" s="60" t="str">
        <f>IF(O2040="","",(VLOOKUP(A2040,A2040:E9024,5,FALSE)))</f>
        <v/>
      </c>
      <c r="N2040" s="60" t="str">
        <f t="shared" si="127"/>
        <v/>
      </c>
      <c r="O2040" s="60" t="str">
        <f t="shared" si="129"/>
        <v/>
      </c>
      <c r="P2040" s="103">
        <f t="shared" si="128"/>
        <v>18.39999999999975</v>
      </c>
      <c r="Q2040" s="58"/>
      <c r="R2040" s="58"/>
      <c r="S2040" s="102"/>
    </row>
    <row r="2041" spans="1:19" ht="12.5" customHeight="1" x14ac:dyDescent="0.35">
      <c r="A2041" s="2">
        <v>45</v>
      </c>
      <c r="B2041" s="2" t="s">
        <v>117</v>
      </c>
      <c r="C2041" s="67">
        <v>100.9843</v>
      </c>
      <c r="D2041" t="s">
        <v>65</v>
      </c>
      <c r="E2041" s="2" t="s">
        <v>59</v>
      </c>
      <c r="F2041" s="2" t="s">
        <v>118</v>
      </c>
      <c r="G2041" s="2">
        <v>-94.65</v>
      </c>
      <c r="I2041" s="60" t="str">
        <f t="shared" si="126"/>
        <v/>
      </c>
      <c r="J2041" s="60" t="str">
        <f>IF(OR(I2041="",I2042="",I2043=""),"",(AVERAGEIF(A2041:A$10000,A2041,I2041:I$10000)))</f>
        <v/>
      </c>
      <c r="K2041" s="60"/>
      <c r="L2041" s="55" t="str">
        <f>IF(O2041="","",A2041)</f>
        <v/>
      </c>
      <c r="M2041" s="60" t="str">
        <f>IF(O2041="","",(VLOOKUP(A2041,A2041:E9025,5,FALSE)))</f>
        <v/>
      </c>
      <c r="N2041" s="55" t="str">
        <f t="shared" si="127"/>
        <v/>
      </c>
      <c r="O2041" s="55" t="str">
        <f t="shared" si="129"/>
        <v/>
      </c>
      <c r="P2041" s="104">
        <f t="shared" si="128"/>
        <v>17.600000000001614</v>
      </c>
      <c r="Q2041" s="58"/>
      <c r="R2041" s="58"/>
      <c r="S2041" s="102"/>
    </row>
    <row r="2042" spans="1:19" ht="12.5" customHeight="1" x14ac:dyDescent="0.35">
      <c r="A2042" s="60">
        <v>45</v>
      </c>
      <c r="B2042" s="60" t="s">
        <v>117</v>
      </c>
      <c r="C2042" s="68">
        <v>101.00279999999999</v>
      </c>
      <c r="D2042" s="58" t="s">
        <v>65</v>
      </c>
      <c r="E2042" s="60" t="s">
        <v>59</v>
      </c>
      <c r="F2042" s="60" t="s">
        <v>118</v>
      </c>
      <c r="G2042" s="60">
        <v>-94.53</v>
      </c>
      <c r="H2042" s="60"/>
      <c r="I2042" s="60" t="str">
        <f t="shared" si="126"/>
        <v/>
      </c>
      <c r="J2042" s="60" t="str">
        <f>IF(OR(I2042="",I2043="",I2044=""),"",(AVERAGEIF(A2042:A$10000,A2042,I2042:I$10000)))</f>
        <v/>
      </c>
      <c r="K2042" s="60"/>
      <c r="L2042" s="60" t="str">
        <f>IF(O2042="","",A2042)</f>
        <v/>
      </c>
      <c r="M2042" s="60" t="str">
        <f>IF(O2042="","",(VLOOKUP(A2042,A2042:E9026,5,FALSE)))</f>
        <v/>
      </c>
      <c r="N2042" s="60" t="str">
        <f t="shared" si="127"/>
        <v/>
      </c>
      <c r="O2042" s="60" t="str">
        <f t="shared" si="129"/>
        <v/>
      </c>
      <c r="P2042" s="103">
        <f t="shared" si="128"/>
        <v>18.499999999988859</v>
      </c>
      <c r="Q2042" s="58"/>
      <c r="R2042" s="58"/>
      <c r="S2042" s="102"/>
    </row>
    <row r="2043" spans="1:19" ht="12.5" customHeight="1" x14ac:dyDescent="0.35">
      <c r="A2043" s="2">
        <v>45</v>
      </c>
      <c r="B2043" s="2" t="s">
        <v>117</v>
      </c>
      <c r="C2043" s="67">
        <v>101.0205</v>
      </c>
      <c r="D2043" t="s">
        <v>65</v>
      </c>
      <c r="E2043" s="2" t="s">
        <v>59</v>
      </c>
      <c r="F2043" s="2" t="s">
        <v>118</v>
      </c>
      <c r="G2043" s="2">
        <v>-91.81</v>
      </c>
      <c r="I2043" s="60" t="str">
        <f t="shared" si="126"/>
        <v/>
      </c>
      <c r="J2043" s="60" t="str">
        <f>IF(OR(I2043="",I2044="",I2045=""),"",(AVERAGEIF(A2043:A$10000,A2043,I2043:I$10000)))</f>
        <v/>
      </c>
      <c r="K2043" s="60"/>
      <c r="L2043" s="55" t="str">
        <f>IF(O2043="","",A2043)</f>
        <v/>
      </c>
      <c r="M2043" s="60" t="str">
        <f>IF(O2043="","",(VLOOKUP(A2043,A2043:E9027,5,FALSE)))</f>
        <v/>
      </c>
      <c r="N2043" s="55" t="str">
        <f t="shared" si="127"/>
        <v/>
      </c>
      <c r="O2043" s="55" t="str">
        <f t="shared" si="129"/>
        <v/>
      </c>
      <c r="P2043" s="104">
        <f t="shared" si="128"/>
        <v>17.700000000004934</v>
      </c>
      <c r="Q2043" s="58"/>
      <c r="R2043" s="58"/>
      <c r="S2043" s="102"/>
    </row>
    <row r="2044" spans="1:19" ht="12.5" customHeight="1" x14ac:dyDescent="0.35">
      <c r="A2044" s="60">
        <v>45</v>
      </c>
      <c r="B2044" s="60" t="s">
        <v>117</v>
      </c>
      <c r="C2044" s="68">
        <v>101.03749999999999</v>
      </c>
      <c r="D2044" s="58" t="s">
        <v>65</v>
      </c>
      <c r="E2044" s="60" t="s">
        <v>59</v>
      </c>
      <c r="F2044" s="60" t="s">
        <v>118</v>
      </c>
      <c r="G2044" s="60">
        <v>-95.8</v>
      </c>
      <c r="H2044" s="60"/>
      <c r="I2044" s="60" t="str">
        <f t="shared" si="126"/>
        <v/>
      </c>
      <c r="J2044" s="60" t="str">
        <f>IF(OR(I2044="",I2045="",I2046=""),"",(AVERAGEIF(A2044:A$10000,A2044,I2044:I$10000)))</f>
        <v/>
      </c>
      <c r="K2044" s="60"/>
      <c r="L2044" s="60" t="str">
        <f>IF(O2044="","",A2044)</f>
        <v/>
      </c>
      <c r="M2044" s="60" t="str">
        <f>IF(O2044="","",(VLOOKUP(A2044,A2044:E9028,5,FALSE)))</f>
        <v/>
      </c>
      <c r="N2044" s="60" t="str">
        <f t="shared" si="127"/>
        <v/>
      </c>
      <c r="O2044" s="60" t="str">
        <f t="shared" si="129"/>
        <v/>
      </c>
      <c r="P2044" s="103">
        <f t="shared" si="128"/>
        <v>16.999999999995907</v>
      </c>
      <c r="Q2044" s="58"/>
      <c r="R2044" s="58"/>
      <c r="S2044" s="102"/>
    </row>
    <row r="2045" spans="1:19" ht="12.5" customHeight="1" x14ac:dyDescent="0.35">
      <c r="A2045" s="2">
        <v>45</v>
      </c>
      <c r="B2045" s="2" t="s">
        <v>117</v>
      </c>
      <c r="C2045" s="67">
        <v>101.0562</v>
      </c>
      <c r="D2045" t="s">
        <v>65</v>
      </c>
      <c r="E2045" s="2" t="s">
        <v>59</v>
      </c>
      <c r="F2045" s="2" t="s">
        <v>118</v>
      </c>
      <c r="G2045" s="2">
        <v>-95.8</v>
      </c>
      <c r="I2045" s="60" t="str">
        <f t="shared" si="126"/>
        <v/>
      </c>
      <c r="J2045" s="60" t="str">
        <f>IF(OR(I2045="",I2046="",I2047=""),"",(AVERAGEIF(A2045:A$10000,A2045,I2045:I$10000)))</f>
        <v/>
      </c>
      <c r="K2045" s="60"/>
      <c r="L2045" s="55" t="str">
        <f>IF(O2045="","",A2045)</f>
        <v/>
      </c>
      <c r="M2045" s="60" t="str">
        <f>IF(O2045="","",(VLOOKUP(A2045,A2045:E9029,5,FALSE)))</f>
        <v/>
      </c>
      <c r="N2045" s="55" t="str">
        <f t="shared" si="127"/>
        <v/>
      </c>
      <c r="O2045" s="55" t="str">
        <f t="shared" si="129"/>
        <v/>
      </c>
      <c r="P2045" s="104">
        <f t="shared" si="128"/>
        <v>18.700000000009709</v>
      </c>
      <c r="Q2045" s="58"/>
      <c r="R2045" s="58"/>
      <c r="S2045" s="102"/>
    </row>
    <row r="2046" spans="1:19" ht="12.5" customHeight="1" x14ac:dyDescent="0.35">
      <c r="A2046" s="60">
        <v>45</v>
      </c>
      <c r="B2046" s="60" t="s">
        <v>117</v>
      </c>
      <c r="C2046" s="68">
        <v>101.0729</v>
      </c>
      <c r="D2046" s="58" t="s">
        <v>65</v>
      </c>
      <c r="E2046" s="60" t="s">
        <v>59</v>
      </c>
      <c r="F2046" s="60" t="s">
        <v>118</v>
      </c>
      <c r="G2046" s="60">
        <v>-92.78</v>
      </c>
      <c r="H2046" s="60"/>
      <c r="I2046" s="60" t="str">
        <f t="shared" si="126"/>
        <v/>
      </c>
      <c r="J2046" s="60" t="str">
        <f>IF(OR(I2046="",I2047="",I2048=""),"",(AVERAGEIF(A2046:A$10000,A2046,I2046:I$10000)))</f>
        <v/>
      </c>
      <c r="K2046" s="60"/>
      <c r="L2046" s="60" t="str">
        <f>IF(O2046="","",A2046)</f>
        <v/>
      </c>
      <c r="M2046" s="60" t="str">
        <f>IF(O2046="","",(VLOOKUP(A2046,A2046:E9030,5,FALSE)))</f>
        <v/>
      </c>
      <c r="N2046" s="60" t="str">
        <f t="shared" si="127"/>
        <v/>
      </c>
      <c r="O2046" s="60" t="str">
        <f t="shared" si="129"/>
        <v/>
      </c>
      <c r="P2046" s="103">
        <f t="shared" si="128"/>
        <v>16.700000000000159</v>
      </c>
      <c r="Q2046" s="58"/>
      <c r="R2046" s="58"/>
      <c r="S2046" s="102"/>
    </row>
    <row r="2047" spans="1:19" ht="12.5" customHeight="1" x14ac:dyDescent="0.35">
      <c r="A2047" s="2">
        <v>45</v>
      </c>
      <c r="B2047" s="2" t="s">
        <v>117</v>
      </c>
      <c r="C2047" s="67">
        <v>101.0936</v>
      </c>
      <c r="D2047" t="s">
        <v>65</v>
      </c>
      <c r="E2047" s="2" t="s">
        <v>59</v>
      </c>
      <c r="F2047" s="2" t="s">
        <v>118</v>
      </c>
      <c r="G2047" s="2">
        <v>-95.53</v>
      </c>
      <c r="I2047" s="60" t="str">
        <f t="shared" si="126"/>
        <v/>
      </c>
      <c r="J2047" s="60" t="str">
        <f>IF(OR(I2047="",I2048="",I2049=""),"",(AVERAGEIF(A2047:A$10000,A2047,I2047:I$10000)))</f>
        <v/>
      </c>
      <c r="K2047" s="60"/>
      <c r="L2047" s="55" t="str">
        <f>IF(O2047="","",A2047)</f>
        <v/>
      </c>
      <c r="M2047" s="60" t="str">
        <f>IF(O2047="","",(VLOOKUP(A2047,A2047:E9031,5,FALSE)))</f>
        <v/>
      </c>
      <c r="N2047" s="55" t="str">
        <f t="shared" si="127"/>
        <v/>
      </c>
      <c r="O2047" s="55" t="str">
        <f t="shared" si="129"/>
        <v/>
      </c>
      <c r="P2047" s="104">
        <f t="shared" si="128"/>
        <v>20.699999999990837</v>
      </c>
      <c r="Q2047" s="58"/>
      <c r="R2047" s="58"/>
      <c r="S2047" s="102"/>
    </row>
    <row r="2048" spans="1:19" ht="12.5" customHeight="1" x14ac:dyDescent="0.35">
      <c r="A2048" s="60">
        <v>45</v>
      </c>
      <c r="B2048" s="60" t="s">
        <v>117</v>
      </c>
      <c r="C2048" s="68">
        <v>101.11709999999999</v>
      </c>
      <c r="D2048" s="58" t="s">
        <v>65</v>
      </c>
      <c r="E2048" s="60" t="s">
        <v>59</v>
      </c>
      <c r="F2048" s="60" t="s">
        <v>118</v>
      </c>
      <c r="G2048" s="60">
        <v>-95.4</v>
      </c>
      <c r="H2048" s="60"/>
      <c r="I2048" s="60" t="str">
        <f t="shared" si="126"/>
        <v/>
      </c>
      <c r="J2048" s="60" t="str">
        <f>IF(OR(I2048="",I2049="",I2050=""),"",(AVERAGEIF(A2048:A$10000,A2048,I2048:I$10000)))</f>
        <v/>
      </c>
      <c r="K2048" s="60"/>
      <c r="L2048" s="60" t="str">
        <f>IF(O2048="","",A2048)</f>
        <v/>
      </c>
      <c r="M2048" s="60" t="str">
        <f>IF(O2048="","",(VLOOKUP(A2048,A2048:E9032,5,FALSE)))</f>
        <v/>
      </c>
      <c r="N2048" s="60" t="str">
        <f t="shared" si="127"/>
        <v/>
      </c>
      <c r="O2048" s="60" t="str">
        <f t="shared" si="129"/>
        <v/>
      </c>
      <c r="P2048" s="103">
        <f t="shared" si="128"/>
        <v>23.499999999998522</v>
      </c>
      <c r="Q2048" s="58"/>
      <c r="R2048" s="58"/>
      <c r="S2048" s="102"/>
    </row>
    <row r="2049" spans="1:19" ht="12.5" customHeight="1" x14ac:dyDescent="0.35">
      <c r="A2049" s="2">
        <v>45</v>
      </c>
      <c r="B2049" s="2" t="s">
        <v>117</v>
      </c>
      <c r="C2049" s="67">
        <v>101.1392</v>
      </c>
      <c r="D2049" t="s">
        <v>65</v>
      </c>
      <c r="E2049" s="2" t="s">
        <v>59</v>
      </c>
      <c r="F2049" s="2" t="s">
        <v>118</v>
      </c>
      <c r="G2049" s="2">
        <v>-95.28</v>
      </c>
      <c r="I2049" s="60" t="str">
        <f t="shared" si="126"/>
        <v/>
      </c>
      <c r="J2049" s="60" t="str">
        <f>IF(OR(I2049="",I2050="",I2051=""),"",(AVERAGEIF(A2049:A$10000,A2049,I2049:I$10000)))</f>
        <v/>
      </c>
      <c r="K2049" s="60"/>
      <c r="L2049" s="55" t="str">
        <f>IF(O2049="","",A2049)</f>
        <v/>
      </c>
      <c r="M2049" s="60" t="str">
        <f>IF(O2049="","",(VLOOKUP(A2049,A2049:E9033,5,FALSE)))</f>
        <v/>
      </c>
      <c r="N2049" s="55" t="str">
        <f t="shared" si="127"/>
        <v/>
      </c>
      <c r="O2049" s="55" t="str">
        <f t="shared" si="129"/>
        <v/>
      </c>
      <c r="P2049" s="104">
        <f t="shared" si="128"/>
        <v>22.10000000000889</v>
      </c>
      <c r="Q2049" s="58"/>
      <c r="R2049" s="58"/>
      <c r="S2049" s="102"/>
    </row>
    <row r="2050" spans="1:19" ht="12.5" customHeight="1" x14ac:dyDescent="0.35">
      <c r="A2050" s="60">
        <v>45</v>
      </c>
      <c r="B2050" s="60" t="s">
        <v>117</v>
      </c>
      <c r="C2050" s="68">
        <v>101.1623</v>
      </c>
      <c r="D2050" s="58" t="s">
        <v>65</v>
      </c>
      <c r="E2050" s="60" t="s">
        <v>59</v>
      </c>
      <c r="F2050" s="60" t="s">
        <v>118</v>
      </c>
      <c r="G2050" s="60">
        <v>-95.15</v>
      </c>
      <c r="H2050" s="60"/>
      <c r="I2050" s="60" t="str">
        <f t="shared" si="126"/>
        <v/>
      </c>
      <c r="J2050" s="60" t="str">
        <f>IF(OR(I2050="",I2051="",I2052=""),"",(AVERAGEIF(A2050:A$10000,A2050,I2050:I$10000)))</f>
        <v/>
      </c>
      <c r="K2050" s="60"/>
      <c r="L2050" s="60" t="str">
        <f>IF(O2050="","",A2050)</f>
        <v/>
      </c>
      <c r="M2050" s="60" t="str">
        <f>IF(O2050="","",(VLOOKUP(A2050,A2050:E9034,5,FALSE)))</f>
        <v/>
      </c>
      <c r="N2050" s="60" t="str">
        <f t="shared" si="127"/>
        <v/>
      </c>
      <c r="O2050" s="60" t="str">
        <f t="shared" si="129"/>
        <v/>
      </c>
      <c r="P2050" s="103">
        <f t="shared" si="128"/>
        <v>23.099999999999454</v>
      </c>
      <c r="Q2050" s="58"/>
      <c r="R2050" s="58"/>
      <c r="S2050" s="102"/>
    </row>
    <row r="2051" spans="1:19" ht="12.5" customHeight="1" x14ac:dyDescent="0.35">
      <c r="A2051" s="2">
        <v>45</v>
      </c>
      <c r="B2051" s="2" t="s">
        <v>117</v>
      </c>
      <c r="C2051" s="67">
        <v>101.1837</v>
      </c>
      <c r="D2051" t="s">
        <v>65</v>
      </c>
      <c r="E2051" s="2" t="s">
        <v>59</v>
      </c>
      <c r="F2051" s="2" t="s">
        <v>118</v>
      </c>
      <c r="G2051" s="2">
        <v>-94.16</v>
      </c>
      <c r="I2051" s="60" t="str">
        <f t="shared" si="126"/>
        <v/>
      </c>
      <c r="J2051" s="60" t="str">
        <f>IF(OR(I2051="",I2052="",I2053=""),"",(AVERAGEIF(A2051:A$10000,A2051,I2051:I$10000)))</f>
        <v/>
      </c>
      <c r="K2051" s="60"/>
      <c r="L2051" s="55" t="str">
        <f>IF(O2051="","",A2051)</f>
        <v/>
      </c>
      <c r="M2051" s="60" t="str">
        <f>IF(O2051="","",(VLOOKUP(A2051,A2051:E9035,5,FALSE)))</f>
        <v/>
      </c>
      <c r="N2051" s="55" t="str">
        <f t="shared" si="127"/>
        <v/>
      </c>
      <c r="O2051" s="55" t="str">
        <f t="shared" si="129"/>
        <v/>
      </c>
      <c r="P2051" s="104">
        <f t="shared" si="128"/>
        <v>21.399999999999864</v>
      </c>
      <c r="Q2051" s="58"/>
      <c r="R2051" s="58"/>
      <c r="S2051" s="102"/>
    </row>
    <row r="2052" spans="1:19" ht="12.5" customHeight="1" x14ac:dyDescent="0.35">
      <c r="A2052" s="60">
        <v>45</v>
      </c>
      <c r="B2052" s="60" t="s">
        <v>117</v>
      </c>
      <c r="C2052" s="68">
        <v>101.2037</v>
      </c>
      <c r="D2052" s="58" t="s">
        <v>65</v>
      </c>
      <c r="E2052" s="60" t="s">
        <v>59</v>
      </c>
      <c r="F2052" s="60" t="s">
        <v>118</v>
      </c>
      <c r="G2052" s="60">
        <v>-69.930000000000007</v>
      </c>
      <c r="H2052" s="60"/>
      <c r="I2052" s="60">
        <f t="shared" si="126"/>
        <v>-69.930000000000007</v>
      </c>
      <c r="J2052" s="60">
        <f>IF(OR(I2052="",I2053="",I2054=""),"",(AVERAGEIF(A2052:A$10000,A2052,I2052:I$10000)))</f>
        <v>-16.762666666666671</v>
      </c>
      <c r="K2052" s="60"/>
      <c r="L2052" s="60">
        <f>IF(O2052="","",A2052)</f>
        <v>45</v>
      </c>
      <c r="M2052" s="60" t="str">
        <f>IF(O2052="","",(VLOOKUP(A2052,A2052:E9036,5,FALSE)))</f>
        <v>TaskC</v>
      </c>
      <c r="N2052" s="60">
        <f t="shared" si="127"/>
        <v>-69.930000000000007</v>
      </c>
      <c r="O2052" s="60">
        <f t="shared" si="129"/>
        <v>101.2037</v>
      </c>
      <c r="P2052" s="103">
        <f t="shared" si="128"/>
        <v>19.999999999996021</v>
      </c>
      <c r="Q2052" s="58"/>
      <c r="R2052" s="58"/>
      <c r="S2052" s="102"/>
    </row>
    <row r="2053" spans="1:19" ht="12.5" customHeight="1" x14ac:dyDescent="0.35">
      <c r="A2053" s="2">
        <v>45</v>
      </c>
      <c r="B2053" s="2" t="s">
        <v>117</v>
      </c>
      <c r="C2053" s="67">
        <v>101.2238</v>
      </c>
      <c r="D2053" t="s">
        <v>65</v>
      </c>
      <c r="E2053" s="2" t="s">
        <v>59</v>
      </c>
      <c r="F2053" s="2" t="s">
        <v>118</v>
      </c>
      <c r="G2053" s="60">
        <v>-69.930000000000007</v>
      </c>
      <c r="I2053" s="60">
        <f t="shared" si="126"/>
        <v>-69.930000000000007</v>
      </c>
      <c r="J2053" s="60">
        <f>IF(OR(I2053="",I2054="",I2055=""),"",(AVERAGEIF(A2053:A$10000,A2053,I2053:I$10000)))</f>
        <v>-15.861525423728816</v>
      </c>
      <c r="K2053" s="60"/>
      <c r="L2053" s="55" t="str">
        <f>IF(O2053="","",A2053)</f>
        <v/>
      </c>
      <c r="M2053" s="60" t="str">
        <f>IF(O2053="","",(VLOOKUP(A2053,A2053:E9037,5,FALSE)))</f>
        <v/>
      </c>
      <c r="N2053" s="55" t="str">
        <f t="shared" si="127"/>
        <v/>
      </c>
      <c r="O2053" s="55" t="str">
        <f t="shared" si="129"/>
        <v/>
      </c>
      <c r="P2053" s="104">
        <f t="shared" si="128"/>
        <v>20.099999999999341</v>
      </c>
      <c r="Q2053" s="58"/>
      <c r="R2053" s="58"/>
      <c r="S2053" s="102"/>
    </row>
    <row r="2054" spans="1:19" ht="12.5" customHeight="1" x14ac:dyDescent="0.35">
      <c r="A2054" s="60">
        <v>45</v>
      </c>
      <c r="B2054" s="60" t="s">
        <v>117</v>
      </c>
      <c r="C2054" s="68">
        <v>101.2457</v>
      </c>
      <c r="D2054" s="58" t="s">
        <v>65</v>
      </c>
      <c r="E2054" s="60" t="s">
        <v>59</v>
      </c>
      <c r="F2054" s="60" t="s">
        <v>118</v>
      </c>
      <c r="G2054" s="60">
        <v>-69.930000000000007</v>
      </c>
      <c r="H2054" s="60"/>
      <c r="I2054" s="60">
        <f t="shared" si="126"/>
        <v>-69.930000000000007</v>
      </c>
      <c r="J2054" s="60">
        <f>IF(OR(I2054="",I2055="",I2056=""),"",(AVERAGEIF(A2054:A$10000,A2054,I2054:I$10000)))</f>
        <v>-14.929310344827588</v>
      </c>
      <c r="K2054" s="60"/>
      <c r="L2054" s="60" t="str">
        <f>IF(O2054="","",A2054)</f>
        <v/>
      </c>
      <c r="M2054" s="60" t="str">
        <f>IF(O2054="","",(VLOOKUP(A2054,A2054:E9038,5,FALSE)))</f>
        <v/>
      </c>
      <c r="N2054" s="60" t="str">
        <f t="shared" si="127"/>
        <v/>
      </c>
      <c r="O2054" s="60" t="str">
        <f t="shared" si="129"/>
        <v/>
      </c>
      <c r="P2054" s="103">
        <f t="shared" si="128"/>
        <v>21.900000000002251</v>
      </c>
      <c r="Q2054" s="58"/>
      <c r="R2054" s="58"/>
      <c r="S2054" s="102"/>
    </row>
    <row r="2055" spans="1:19" ht="12.5" customHeight="1" x14ac:dyDescent="0.35">
      <c r="A2055" s="2">
        <v>45</v>
      </c>
      <c r="B2055" s="2" t="s">
        <v>117</v>
      </c>
      <c r="C2055" s="67">
        <v>101.2672</v>
      </c>
      <c r="D2055" t="s">
        <v>65</v>
      </c>
      <c r="E2055" s="2" t="s">
        <v>59</v>
      </c>
      <c r="F2055" s="2" t="s">
        <v>118</v>
      </c>
      <c r="G2055" s="2">
        <v>-64.63</v>
      </c>
      <c r="I2055" s="60">
        <f t="shared" si="126"/>
        <v>-64.63</v>
      </c>
      <c r="J2055" s="60">
        <f>IF(OR(I2055="",I2056="",I2057=""),"",(AVERAGEIF(A2055:A$10000,A2055,I2055:I$10000)))</f>
        <v>-13.964385964912282</v>
      </c>
      <c r="K2055" s="60"/>
      <c r="L2055" s="55" t="str">
        <f>IF(O2055="","",A2055)</f>
        <v/>
      </c>
      <c r="M2055" s="60" t="str">
        <f>IF(O2055="","",(VLOOKUP(A2055,A2055:E9039,5,FALSE)))</f>
        <v/>
      </c>
      <c r="N2055" s="55" t="str">
        <f t="shared" si="127"/>
        <v/>
      </c>
      <c r="O2055" s="55" t="str">
        <f t="shared" si="129"/>
        <v/>
      </c>
      <c r="P2055" s="104">
        <f t="shared" si="128"/>
        <v>21.500000000003183</v>
      </c>
      <c r="Q2055" s="58"/>
      <c r="R2055" s="58"/>
      <c r="S2055" s="102"/>
    </row>
    <row r="2056" spans="1:19" ht="12.5" customHeight="1" x14ac:dyDescent="0.35">
      <c r="A2056" s="60">
        <v>45</v>
      </c>
      <c r="B2056" s="60" t="s">
        <v>117</v>
      </c>
      <c r="C2056" s="68">
        <v>101.289</v>
      </c>
      <c r="D2056" s="58" t="s">
        <v>65</v>
      </c>
      <c r="E2056" s="60" t="s">
        <v>59</v>
      </c>
      <c r="F2056" s="60" t="s">
        <v>118</v>
      </c>
      <c r="G2056" s="60">
        <v>-56.29</v>
      </c>
      <c r="H2056" s="60"/>
      <c r="I2056" s="60">
        <f t="shared" si="126"/>
        <v>-56.29</v>
      </c>
      <c r="J2056" s="60">
        <f>IF(OR(I2056="",I2057="",I2058=""),"",(AVERAGEIF(A2056:A$10000,A2056,I2056:I$10000)))</f>
        <v>-13.059642857142858</v>
      </c>
      <c r="K2056" s="60"/>
      <c r="L2056" s="60" t="str">
        <f>IF(O2056="","",A2056)</f>
        <v/>
      </c>
      <c r="M2056" s="60" t="str">
        <f>IF(O2056="","",(VLOOKUP(A2056,A2056:E9040,5,FALSE)))</f>
        <v/>
      </c>
      <c r="N2056" s="60" t="str">
        <f t="shared" si="127"/>
        <v/>
      </c>
      <c r="O2056" s="60" t="str">
        <f t="shared" si="129"/>
        <v/>
      </c>
      <c r="P2056" s="103">
        <f t="shared" si="128"/>
        <v>21.799999999998931</v>
      </c>
      <c r="Q2056" s="58"/>
      <c r="R2056" s="58"/>
      <c r="S2056" s="102"/>
    </row>
    <row r="2057" spans="1:19" ht="12.5" customHeight="1" x14ac:dyDescent="0.35">
      <c r="A2057" s="2">
        <v>45</v>
      </c>
      <c r="B2057" s="2" t="s">
        <v>117</v>
      </c>
      <c r="C2057" s="67">
        <v>101.30589999999999</v>
      </c>
      <c r="D2057" t="s">
        <v>65</v>
      </c>
      <c r="E2057" s="2" t="s">
        <v>59</v>
      </c>
      <c r="F2057" s="2" t="s">
        <v>118</v>
      </c>
      <c r="G2057" s="2">
        <v>-56.29</v>
      </c>
      <c r="I2057" s="60">
        <f t="shared" si="126"/>
        <v>-56.29</v>
      </c>
      <c r="J2057" s="60">
        <f>IF(OR(I2057="",I2058="",I2059=""),"",(AVERAGEIF(A2057:A$10000,A2057,I2057:I$10000)))</f>
        <v>-12.273636363636365</v>
      </c>
      <c r="K2057" s="60"/>
      <c r="L2057" s="55" t="str">
        <f>IF(O2057="","",A2057)</f>
        <v/>
      </c>
      <c r="M2057" s="60" t="str">
        <f>IF(O2057="","",(VLOOKUP(A2057,A2057:E9041,5,FALSE)))</f>
        <v/>
      </c>
      <c r="N2057" s="55" t="str">
        <f t="shared" si="127"/>
        <v/>
      </c>
      <c r="O2057" s="55" t="str">
        <f t="shared" si="129"/>
        <v/>
      </c>
      <c r="P2057" s="104">
        <f t="shared" si="128"/>
        <v>16.899999999992588</v>
      </c>
      <c r="Q2057" s="58"/>
      <c r="R2057" s="58"/>
      <c r="S2057" s="102"/>
    </row>
    <row r="2058" spans="1:19" ht="12.5" customHeight="1" x14ac:dyDescent="0.35">
      <c r="A2058" s="60">
        <v>45</v>
      </c>
      <c r="B2058" s="60" t="s">
        <v>117</v>
      </c>
      <c r="C2058" s="68">
        <v>101.3249</v>
      </c>
      <c r="D2058" s="58" t="s">
        <v>65</v>
      </c>
      <c r="E2058" s="60" t="s">
        <v>59</v>
      </c>
      <c r="F2058" s="60" t="s">
        <v>118</v>
      </c>
      <c r="G2058" s="60">
        <v>-58.1</v>
      </c>
      <c r="H2058" s="60"/>
      <c r="I2058" s="60">
        <f t="shared" si="126"/>
        <v>-58.1</v>
      </c>
      <c r="J2058" s="60">
        <f>IF(OR(I2058="",I2059="",I2060=""),"",(AVERAGEIF(A2058:A$10000,A2058,I2058:I$10000)))</f>
        <v>-11.458518518518519</v>
      </c>
      <c r="K2058" s="60"/>
      <c r="L2058" s="60" t="str">
        <f>IF(O2058="","",A2058)</f>
        <v/>
      </c>
      <c r="M2058" s="60" t="str">
        <f>IF(O2058="","",(VLOOKUP(A2058,A2058:E9042,5,FALSE)))</f>
        <v/>
      </c>
      <c r="N2058" s="60" t="str">
        <f t="shared" si="127"/>
        <v/>
      </c>
      <c r="O2058" s="60" t="str">
        <f t="shared" si="129"/>
        <v/>
      </c>
      <c r="P2058" s="103">
        <f t="shared" si="128"/>
        <v>19.000000000005457</v>
      </c>
      <c r="Q2058" s="58"/>
      <c r="R2058" s="58"/>
      <c r="S2058" s="102"/>
    </row>
    <row r="2059" spans="1:19" ht="12.5" customHeight="1" x14ac:dyDescent="0.35">
      <c r="A2059" s="2">
        <v>45</v>
      </c>
      <c r="B2059" s="2" t="s">
        <v>117</v>
      </c>
      <c r="C2059" s="67">
        <v>101.3528</v>
      </c>
      <c r="D2059" t="s">
        <v>65</v>
      </c>
      <c r="E2059" s="2" t="s">
        <v>59</v>
      </c>
      <c r="F2059" s="2" t="s">
        <v>118</v>
      </c>
      <c r="G2059" s="2">
        <v>-60.04</v>
      </c>
      <c r="I2059" s="60">
        <f t="shared" si="126"/>
        <v>-60.04</v>
      </c>
      <c r="J2059" s="60">
        <f>IF(OR(I2059="",I2060="",I2061=""),"",(AVERAGEIF(A2059:A$10000,A2059,I2059:I$10000)))</f>
        <v>-10.578490566037734</v>
      </c>
      <c r="K2059" s="60"/>
      <c r="L2059" s="55" t="str">
        <f>IF(O2059="","",A2059)</f>
        <v/>
      </c>
      <c r="M2059" s="60" t="str">
        <f>IF(O2059="","",(VLOOKUP(A2059,A2059:E9043,5,FALSE)))</f>
        <v/>
      </c>
      <c r="N2059" s="55" t="str">
        <f t="shared" si="127"/>
        <v/>
      </c>
      <c r="O2059" s="55" t="str">
        <f t="shared" si="129"/>
        <v/>
      </c>
      <c r="P2059" s="104">
        <f t="shared" si="128"/>
        <v>27.900000000002478</v>
      </c>
      <c r="Q2059" s="58"/>
      <c r="R2059" s="58"/>
      <c r="S2059" s="102"/>
    </row>
    <row r="2060" spans="1:19" ht="12.5" customHeight="1" x14ac:dyDescent="0.35">
      <c r="A2060" s="60">
        <v>45</v>
      </c>
      <c r="B2060" s="60" t="s">
        <v>117</v>
      </c>
      <c r="C2060" s="68">
        <v>101.3783</v>
      </c>
      <c r="D2060" s="58" t="s">
        <v>65</v>
      </c>
      <c r="E2060" s="60" t="s">
        <v>59</v>
      </c>
      <c r="F2060" s="60" t="s">
        <v>118</v>
      </c>
      <c r="G2060" s="60">
        <v>-53.12</v>
      </c>
      <c r="H2060" s="60"/>
      <c r="I2060" s="60">
        <f t="shared" si="126"/>
        <v>-53.12</v>
      </c>
      <c r="J2060" s="60">
        <f>IF(OR(I2060="",I2061="",I2062=""),"",(AVERAGEIF(A2060:A$10000,A2060,I2060:I$10000)))</f>
        <v>-9.6273076923076921</v>
      </c>
      <c r="K2060" s="60"/>
      <c r="L2060" s="60" t="str">
        <f>IF(O2060="","",A2060)</f>
        <v/>
      </c>
      <c r="M2060" s="60" t="str">
        <f>IF(O2060="","",(VLOOKUP(A2060,A2060:E9044,5,FALSE)))</f>
        <v/>
      </c>
      <c r="N2060" s="60" t="str">
        <f t="shared" si="127"/>
        <v/>
      </c>
      <c r="O2060" s="60" t="str">
        <f t="shared" si="129"/>
        <v/>
      </c>
      <c r="P2060" s="103">
        <f t="shared" si="128"/>
        <v>25.499999999993861</v>
      </c>
      <c r="Q2060" s="58"/>
      <c r="R2060" s="58"/>
      <c r="S2060" s="102"/>
    </row>
    <row r="2061" spans="1:19" ht="12.5" customHeight="1" x14ac:dyDescent="0.35">
      <c r="A2061" s="2">
        <v>45</v>
      </c>
      <c r="B2061" s="2" t="s">
        <v>117</v>
      </c>
      <c r="C2061" s="67">
        <v>101.4019</v>
      </c>
      <c r="D2061" t="s">
        <v>65</v>
      </c>
      <c r="E2061" s="2" t="s">
        <v>59</v>
      </c>
      <c r="F2061" s="2" t="s">
        <v>118</v>
      </c>
      <c r="G2061" s="2">
        <v>-58.37</v>
      </c>
      <c r="I2061" s="60">
        <f t="shared" si="126"/>
        <v>-58.37</v>
      </c>
      <c r="J2061" s="60">
        <f>IF(OR(I2061="",I2062="",I2063=""),"",(AVERAGEIF(A2061:A$10000,A2061,I2061:I$10000)))</f>
        <v>-8.7745098039215694</v>
      </c>
      <c r="K2061" s="60"/>
      <c r="L2061" s="55" t="str">
        <f>IF(O2061="","",A2061)</f>
        <v/>
      </c>
      <c r="M2061" s="60" t="str">
        <f>IF(O2061="","",(VLOOKUP(A2061,A2061:E9045,5,FALSE)))</f>
        <v/>
      </c>
      <c r="N2061" s="55" t="str">
        <f t="shared" si="127"/>
        <v/>
      </c>
      <c r="O2061" s="55" t="str">
        <f t="shared" si="129"/>
        <v/>
      </c>
      <c r="P2061" s="104">
        <f t="shared" si="128"/>
        <v>23.600000000001842</v>
      </c>
      <c r="Q2061" s="58"/>
      <c r="R2061" s="58"/>
      <c r="S2061" s="102"/>
    </row>
    <row r="2062" spans="1:19" ht="12.5" customHeight="1" x14ac:dyDescent="0.35">
      <c r="A2062" s="60">
        <v>45</v>
      </c>
      <c r="B2062" s="60" t="s">
        <v>117</v>
      </c>
      <c r="C2062" s="68">
        <v>101.4247</v>
      </c>
      <c r="D2062" s="58" t="s">
        <v>65</v>
      </c>
      <c r="E2062" s="60" t="s">
        <v>59</v>
      </c>
      <c r="F2062" s="60" t="s">
        <v>118</v>
      </c>
      <c r="G2062" s="60">
        <v>-58.37</v>
      </c>
      <c r="H2062" s="60"/>
      <c r="I2062" s="60">
        <f t="shared" si="126"/>
        <v>-58.37</v>
      </c>
      <c r="J2062" s="60">
        <f>IF(OR(I2062="",I2063="",I2064=""),"",(AVERAGEIF(A2062:A$10000,A2062,I2062:I$10000)))</f>
        <v>-7.7825999999999995</v>
      </c>
      <c r="K2062" s="60"/>
      <c r="L2062" s="60" t="str">
        <f>IF(O2062="","",A2062)</f>
        <v/>
      </c>
      <c r="M2062" s="60" t="str">
        <f>IF(O2062="","",(VLOOKUP(A2062,A2062:E9046,5,FALSE)))</f>
        <v/>
      </c>
      <c r="N2062" s="60" t="str">
        <f t="shared" si="127"/>
        <v/>
      </c>
      <c r="O2062" s="60" t="str">
        <f t="shared" si="129"/>
        <v/>
      </c>
      <c r="P2062" s="103">
        <f t="shared" si="128"/>
        <v>22.800000000003706</v>
      </c>
      <c r="Q2062" s="58"/>
      <c r="R2062" s="58"/>
      <c r="S2062" s="102"/>
    </row>
    <row r="2063" spans="1:19" ht="12.5" customHeight="1" x14ac:dyDescent="0.35">
      <c r="A2063" s="2">
        <v>45</v>
      </c>
      <c r="B2063" s="2" t="s">
        <v>117</v>
      </c>
      <c r="C2063" s="67">
        <v>101.45</v>
      </c>
      <c r="D2063" t="s">
        <v>65</v>
      </c>
      <c r="E2063" s="2" t="s">
        <v>59</v>
      </c>
      <c r="F2063" s="2" t="s">
        <v>118</v>
      </c>
      <c r="G2063" s="2">
        <v>-64.63</v>
      </c>
      <c r="I2063" s="60">
        <f t="shared" si="126"/>
        <v>-64.63</v>
      </c>
      <c r="J2063" s="60">
        <f>IF(OR(I2063="",I2064="",I2065=""),"",(AVERAGEIF(A2063:A$10000,A2063,I2063:I$10000)))</f>
        <v>-6.7502040816326527</v>
      </c>
      <c r="K2063" s="60"/>
      <c r="L2063" s="55" t="str">
        <f>IF(O2063="","",A2063)</f>
        <v/>
      </c>
      <c r="M2063" s="60" t="str">
        <f>IF(O2063="","",(VLOOKUP(A2063,A2063:E9047,5,FALSE)))</f>
        <v/>
      </c>
      <c r="N2063" s="55" t="str">
        <f t="shared" si="127"/>
        <v/>
      </c>
      <c r="O2063" s="55" t="str">
        <f t="shared" si="129"/>
        <v/>
      </c>
      <c r="P2063" s="104">
        <f t="shared" si="128"/>
        <v>25.300000000001432</v>
      </c>
      <c r="Q2063" s="58"/>
      <c r="R2063" s="58"/>
      <c r="S2063" s="102"/>
    </row>
    <row r="2064" spans="1:19" ht="12.5" customHeight="1" x14ac:dyDescent="0.35">
      <c r="A2064" s="60">
        <v>45</v>
      </c>
      <c r="B2064" s="60" t="s">
        <v>117</v>
      </c>
      <c r="C2064" s="68">
        <v>101.46939999999999</v>
      </c>
      <c r="D2064" s="58" t="s">
        <v>65</v>
      </c>
      <c r="E2064" s="60" t="s">
        <v>59</v>
      </c>
      <c r="F2064" s="60" t="s">
        <v>118</v>
      </c>
      <c r="G2064" s="60">
        <v>-52.73</v>
      </c>
      <c r="H2064" s="60"/>
      <c r="I2064" s="60">
        <f t="shared" si="126"/>
        <v>-52.73</v>
      </c>
      <c r="J2064" s="60" t="str">
        <f>IF(OR(I2064="",I2065="",I2066=""),"",(AVERAGEIF(A2064:A$10000,A2064,I2064:I$10000)))</f>
        <v/>
      </c>
      <c r="K2064" s="60"/>
      <c r="L2064" s="60" t="str">
        <f>IF(O2064="","",A2064)</f>
        <v/>
      </c>
      <c r="M2064" s="60" t="str">
        <f>IF(O2064="","",(VLOOKUP(A2064,A2064:E9048,5,FALSE)))</f>
        <v/>
      </c>
      <c r="N2064" s="60" t="str">
        <f t="shared" si="127"/>
        <v/>
      </c>
      <c r="O2064" s="60" t="str">
        <f t="shared" si="129"/>
        <v/>
      </c>
      <c r="P2064" s="103">
        <f t="shared" si="128"/>
        <v>19.399999999990314</v>
      </c>
      <c r="Q2064" s="58"/>
      <c r="R2064" s="58"/>
      <c r="S2064" s="102"/>
    </row>
    <row r="2065" spans="1:19" ht="12.5" customHeight="1" x14ac:dyDescent="0.35">
      <c r="A2065" s="2">
        <v>45</v>
      </c>
      <c r="B2065" s="2" t="s">
        <v>117</v>
      </c>
      <c r="C2065" s="67">
        <v>101.4939</v>
      </c>
      <c r="D2065" t="s">
        <v>65</v>
      </c>
      <c r="E2065" s="2" t="s">
        <v>59</v>
      </c>
      <c r="F2065" s="2" t="s">
        <v>118</v>
      </c>
      <c r="G2065" s="2">
        <v>-62.96</v>
      </c>
      <c r="I2065" s="60">
        <f t="shared" ref="I2065:I2128" si="130">IF(AND(OR(G2064&gt;G$5,G2066&gt;G$5),G2065&gt;G$5),G2065,"")</f>
        <v>-62.96</v>
      </c>
      <c r="J2065" s="60" t="str">
        <f>IF(OR(I2065="",I2066="",I2067=""),"",(AVERAGEIF(A2065:A$10000,A2065,I2065:I$10000)))</f>
        <v/>
      </c>
      <c r="K2065" s="60"/>
      <c r="L2065" s="55" t="str">
        <f>IF(O2065="","",A2065)</f>
        <v/>
      </c>
      <c r="M2065" s="60" t="str">
        <f>IF(O2065="","",(VLOOKUP(A2065,A2065:E9049,5,FALSE)))</f>
        <v/>
      </c>
      <c r="N2065" s="55" t="str">
        <f t="shared" si="127"/>
        <v/>
      </c>
      <c r="O2065" s="55" t="str">
        <f t="shared" si="129"/>
        <v/>
      </c>
      <c r="P2065" s="104">
        <f t="shared" si="128"/>
        <v>24.500000000003297</v>
      </c>
      <c r="Q2065" s="58"/>
      <c r="R2065" s="58"/>
      <c r="S2065" s="102"/>
    </row>
    <row r="2066" spans="1:19" ht="12.5" customHeight="1" x14ac:dyDescent="0.35">
      <c r="A2066" s="60">
        <v>45</v>
      </c>
      <c r="B2066" s="60" t="s">
        <v>117</v>
      </c>
      <c r="C2066" s="68">
        <v>101.514</v>
      </c>
      <c r="D2066" s="58" t="s">
        <v>65</v>
      </c>
      <c r="E2066" s="60" t="s">
        <v>59</v>
      </c>
      <c r="F2066" s="60" t="s">
        <v>118</v>
      </c>
      <c r="G2066" s="60">
        <v>-77.8</v>
      </c>
      <c r="H2066" s="60"/>
      <c r="I2066" s="60" t="str">
        <f t="shared" si="130"/>
        <v/>
      </c>
      <c r="J2066" s="60" t="str">
        <f>IF(OR(I2066="",I2067="",I2068=""),"",(AVERAGEIF(A2066:A$10000,A2066,I2066:I$10000)))</f>
        <v/>
      </c>
      <c r="K2066" s="60"/>
      <c r="L2066" s="60" t="str">
        <f>IF(O2066="","",A2066)</f>
        <v/>
      </c>
      <c r="M2066" s="60" t="str">
        <f>IF(O2066="","",(VLOOKUP(A2066,A2066:E9050,5,FALSE)))</f>
        <v/>
      </c>
      <c r="N2066" s="60" t="str">
        <f t="shared" ref="N2066:N2129" si="131">IF(L2066="","",I2066)</f>
        <v/>
      </c>
      <c r="O2066" s="60" t="str">
        <f t="shared" si="129"/>
        <v/>
      </c>
      <c r="P2066" s="103">
        <f t="shared" ref="P2066:P2129" si="132">IF(A2066=A2065,ABS(C2066-C2065)*1000,"")</f>
        <v>20.099999999999341</v>
      </c>
      <c r="Q2066" s="58"/>
      <c r="R2066" s="58"/>
      <c r="S2066" s="102"/>
    </row>
    <row r="2067" spans="1:19" ht="12.5" customHeight="1" x14ac:dyDescent="0.35">
      <c r="A2067" s="2">
        <v>45</v>
      </c>
      <c r="B2067" s="2" t="s">
        <v>117</v>
      </c>
      <c r="C2067" s="67">
        <v>101.53189999999999</v>
      </c>
      <c r="D2067" t="s">
        <v>65</v>
      </c>
      <c r="E2067" s="2" t="s">
        <v>59</v>
      </c>
      <c r="F2067" s="2" t="s">
        <v>118</v>
      </c>
      <c r="G2067" s="2">
        <v>-87.24</v>
      </c>
      <c r="I2067" s="60" t="str">
        <f t="shared" si="130"/>
        <v/>
      </c>
      <c r="J2067" s="60" t="str">
        <f>IF(OR(I2067="",I2068="",I2069=""),"",(AVERAGEIF(A2067:A$10000,A2067,I2067:I$10000)))</f>
        <v/>
      </c>
      <c r="K2067" s="60"/>
      <c r="L2067" s="55" t="str">
        <f>IF(O2067="","",A2067)</f>
        <v/>
      </c>
      <c r="M2067" s="60" t="str">
        <f>IF(O2067="","",(VLOOKUP(A2067,A2067:E9051,5,FALSE)))</f>
        <v/>
      </c>
      <c r="N2067" s="55" t="str">
        <f t="shared" si="131"/>
        <v/>
      </c>
      <c r="O2067" s="55" t="str">
        <f t="shared" si="129"/>
        <v/>
      </c>
      <c r="P2067" s="104">
        <f t="shared" si="132"/>
        <v>17.899999999997362</v>
      </c>
      <c r="Q2067" s="58"/>
      <c r="R2067" s="58"/>
      <c r="S2067" s="102"/>
    </row>
    <row r="2068" spans="1:19" ht="12.5" customHeight="1" x14ac:dyDescent="0.35">
      <c r="A2068" s="60">
        <v>45</v>
      </c>
      <c r="B2068" s="60" t="s">
        <v>117</v>
      </c>
      <c r="C2068" s="68">
        <v>101.54940000000001</v>
      </c>
      <c r="D2068" s="58" t="s">
        <v>65</v>
      </c>
      <c r="E2068" s="60" t="s">
        <v>59</v>
      </c>
      <c r="F2068" s="60" t="s">
        <v>118</v>
      </c>
      <c r="G2068" s="60">
        <v>-80.58</v>
      </c>
      <c r="H2068" s="60"/>
      <c r="I2068" s="60" t="str">
        <f t="shared" si="130"/>
        <v/>
      </c>
      <c r="J2068" s="60" t="str">
        <f>IF(OR(I2068="",I2069="",I2070=""),"",(AVERAGEIF(A2068:A$10000,A2068,I2068:I$10000)))</f>
        <v/>
      </c>
      <c r="K2068" s="60"/>
      <c r="L2068" s="60" t="str">
        <f>IF(O2068="","",A2068)</f>
        <v/>
      </c>
      <c r="M2068" s="60" t="str">
        <f>IF(O2068="","",(VLOOKUP(A2068,A2068:E9052,5,FALSE)))</f>
        <v/>
      </c>
      <c r="N2068" s="60" t="str">
        <f t="shared" si="131"/>
        <v/>
      </c>
      <c r="O2068" s="60" t="str">
        <f t="shared" si="129"/>
        <v/>
      </c>
      <c r="P2068" s="103">
        <f t="shared" si="132"/>
        <v>17.500000000012506</v>
      </c>
      <c r="Q2068" s="58"/>
      <c r="R2068" s="58"/>
      <c r="S2068" s="102"/>
    </row>
    <row r="2069" spans="1:19" ht="12.5" customHeight="1" x14ac:dyDescent="0.35">
      <c r="A2069" s="2">
        <v>45</v>
      </c>
      <c r="B2069" s="2" t="s">
        <v>117</v>
      </c>
      <c r="C2069" s="67">
        <v>101.5667</v>
      </c>
      <c r="D2069" t="s">
        <v>65</v>
      </c>
      <c r="E2069" s="2" t="s">
        <v>59</v>
      </c>
      <c r="F2069" s="2" t="s">
        <v>118</v>
      </c>
      <c r="G2069" s="2">
        <v>-80.58</v>
      </c>
      <c r="I2069" s="60" t="str">
        <f t="shared" si="130"/>
        <v/>
      </c>
      <c r="J2069" s="60" t="str">
        <f>IF(OR(I2069="",I2070="",I2071=""),"",(AVERAGEIF(A2069:A$10000,A2069,I2069:I$10000)))</f>
        <v/>
      </c>
      <c r="K2069" s="60"/>
      <c r="L2069" s="55" t="str">
        <f>IF(O2069="","",A2069)</f>
        <v/>
      </c>
      <c r="M2069" s="60" t="str">
        <f>IF(O2069="","",(VLOOKUP(A2069,A2069:E9053,5,FALSE)))</f>
        <v/>
      </c>
      <c r="N2069" s="55" t="str">
        <f t="shared" si="131"/>
        <v/>
      </c>
      <c r="O2069" s="55" t="str">
        <f t="shared" si="129"/>
        <v/>
      </c>
      <c r="P2069" s="104">
        <f t="shared" si="132"/>
        <v>17.299999999991655</v>
      </c>
      <c r="Q2069" s="58"/>
      <c r="R2069" s="58"/>
      <c r="S2069" s="102"/>
    </row>
    <row r="2070" spans="1:19" ht="12.5" customHeight="1" x14ac:dyDescent="0.35">
      <c r="A2070" s="60">
        <v>45</v>
      </c>
      <c r="B2070" s="60" t="s">
        <v>117</v>
      </c>
      <c r="C2070" s="68">
        <v>101.5869</v>
      </c>
      <c r="D2070" s="58" t="s">
        <v>65</v>
      </c>
      <c r="E2070" s="60" t="s">
        <v>59</v>
      </c>
      <c r="F2070" s="60" t="s">
        <v>118</v>
      </c>
      <c r="G2070" s="60">
        <v>-75.2</v>
      </c>
      <c r="H2070" s="60"/>
      <c r="I2070" s="60">
        <f t="shared" si="130"/>
        <v>-75.2</v>
      </c>
      <c r="J2070" s="60" t="str">
        <f>IF(OR(I2070="",I2071="",I2072=""),"",(AVERAGEIF(A2070:A$10000,A2070,I2070:I$10000)))</f>
        <v/>
      </c>
      <c r="K2070" s="60"/>
      <c r="L2070" s="60" t="str">
        <f>IF(O2070="","",A2070)</f>
        <v/>
      </c>
      <c r="M2070" s="60" t="str">
        <f>IF(O2070="","",(VLOOKUP(A2070,A2070:E9054,5,FALSE)))</f>
        <v/>
      </c>
      <c r="N2070" s="60" t="str">
        <f t="shared" si="131"/>
        <v/>
      </c>
      <c r="O2070" s="60" t="str">
        <f t="shared" si="129"/>
        <v/>
      </c>
      <c r="P2070" s="103">
        <f t="shared" si="132"/>
        <v>20.20000000000266</v>
      </c>
      <c r="Q2070" s="58"/>
      <c r="R2070" s="58"/>
      <c r="S2070" s="102"/>
    </row>
    <row r="2071" spans="1:19" ht="12.5" customHeight="1" x14ac:dyDescent="0.35">
      <c r="A2071" s="2">
        <v>45</v>
      </c>
      <c r="B2071" s="2" t="s">
        <v>117</v>
      </c>
      <c r="C2071" s="67">
        <v>101.6045</v>
      </c>
      <c r="D2071" t="s">
        <v>65</v>
      </c>
      <c r="E2071" s="2" t="s">
        <v>59</v>
      </c>
      <c r="F2071" s="2" t="s">
        <v>118</v>
      </c>
      <c r="G2071" s="2">
        <v>-75.239999999999995</v>
      </c>
      <c r="I2071" s="60">
        <f t="shared" si="130"/>
        <v>-75.239999999999995</v>
      </c>
      <c r="J2071" s="60" t="str">
        <f>IF(OR(I2071="",I2072="",I2073=""),"",(AVERAGEIF(A2071:A$10000,A2071,I2071:I$10000)))</f>
        <v/>
      </c>
      <c r="K2071" s="60"/>
      <c r="L2071" s="55" t="str">
        <f>IF(O2071="","",A2071)</f>
        <v/>
      </c>
      <c r="M2071" s="60" t="str">
        <f>IF(O2071="","",(VLOOKUP(A2071,A2071:E9055,5,FALSE)))</f>
        <v/>
      </c>
      <c r="N2071" s="55" t="str">
        <f t="shared" si="131"/>
        <v/>
      </c>
      <c r="O2071" s="55" t="str">
        <f t="shared" si="129"/>
        <v/>
      </c>
      <c r="P2071" s="104">
        <f t="shared" si="132"/>
        <v>17.600000000001614</v>
      </c>
      <c r="Q2071" s="58"/>
      <c r="R2071" s="58"/>
      <c r="S2071" s="102"/>
    </row>
    <row r="2072" spans="1:19" ht="12.5" customHeight="1" x14ac:dyDescent="0.35">
      <c r="A2072" s="60">
        <v>45</v>
      </c>
      <c r="B2072" s="60" t="s">
        <v>117</v>
      </c>
      <c r="C2072" s="68">
        <v>101.6245</v>
      </c>
      <c r="D2072" s="58" t="s">
        <v>65</v>
      </c>
      <c r="E2072" s="60" t="s">
        <v>59</v>
      </c>
      <c r="F2072" s="60" t="s">
        <v>118</v>
      </c>
      <c r="G2072" s="60">
        <v>-83.82</v>
      </c>
      <c r="H2072" s="60"/>
      <c r="I2072" s="60" t="str">
        <f t="shared" si="130"/>
        <v/>
      </c>
      <c r="J2072" s="60" t="str">
        <f>IF(OR(I2072="",I2073="",I2074=""),"",(AVERAGEIF(A2072:A$10000,A2072,I2072:I$10000)))</f>
        <v/>
      </c>
      <c r="K2072" s="60"/>
      <c r="L2072" s="60" t="str">
        <f>IF(O2072="","",A2072)</f>
        <v/>
      </c>
      <c r="M2072" s="60" t="str">
        <f>IF(O2072="","",(VLOOKUP(A2072,A2072:E9056,5,FALSE)))</f>
        <v/>
      </c>
      <c r="N2072" s="60" t="str">
        <f t="shared" si="131"/>
        <v/>
      </c>
      <c r="O2072" s="60" t="str">
        <f t="shared" si="129"/>
        <v/>
      </c>
      <c r="P2072" s="103">
        <f t="shared" si="132"/>
        <v>19.999999999996021</v>
      </c>
      <c r="Q2072" s="58"/>
      <c r="R2072" s="58"/>
      <c r="S2072" s="102"/>
    </row>
    <row r="2073" spans="1:19" ht="12.5" customHeight="1" x14ac:dyDescent="0.35">
      <c r="A2073" s="2">
        <v>45</v>
      </c>
      <c r="B2073" s="2" t="s">
        <v>117</v>
      </c>
      <c r="C2073" s="67">
        <v>101.6412</v>
      </c>
      <c r="D2073" t="s">
        <v>65</v>
      </c>
      <c r="E2073" s="2" t="s">
        <v>59</v>
      </c>
      <c r="F2073" s="2" t="s">
        <v>118</v>
      </c>
      <c r="G2073" s="2">
        <v>-90.7</v>
      </c>
      <c r="I2073" s="60" t="str">
        <f t="shared" si="130"/>
        <v/>
      </c>
      <c r="J2073" s="60" t="str">
        <f>IF(OR(I2073="",I2074="",I2075=""),"",(AVERAGEIF(A2073:A$10000,A2073,I2073:I$10000)))</f>
        <v/>
      </c>
      <c r="K2073" s="60"/>
      <c r="L2073" s="55" t="str">
        <f>IF(O2073="","",A2073)</f>
        <v/>
      </c>
      <c r="M2073" s="60" t="str">
        <f>IF(O2073="","",(VLOOKUP(A2073,A2073:E9057,5,FALSE)))</f>
        <v/>
      </c>
      <c r="N2073" s="55" t="str">
        <f t="shared" si="131"/>
        <v/>
      </c>
      <c r="O2073" s="55" t="str">
        <f t="shared" si="129"/>
        <v/>
      </c>
      <c r="P2073" s="104">
        <f t="shared" si="132"/>
        <v>16.700000000000159</v>
      </c>
      <c r="Q2073" s="58"/>
      <c r="R2073" s="58"/>
      <c r="S2073" s="102"/>
    </row>
    <row r="2074" spans="1:19" ht="12.5" customHeight="1" x14ac:dyDescent="0.35">
      <c r="A2074" s="60">
        <v>45</v>
      </c>
      <c r="B2074" s="60" t="s">
        <v>117</v>
      </c>
      <c r="C2074" s="68">
        <v>101.6592</v>
      </c>
      <c r="D2074" s="58" t="s">
        <v>65</v>
      </c>
      <c r="E2074" s="60" t="s">
        <v>59</v>
      </c>
      <c r="F2074" s="60" t="s">
        <v>118</v>
      </c>
      <c r="G2074" s="60">
        <v>-90.7</v>
      </c>
      <c r="H2074" s="60"/>
      <c r="I2074" s="60" t="str">
        <f t="shared" si="130"/>
        <v/>
      </c>
      <c r="J2074" s="60" t="str">
        <f>IF(OR(I2074="",I2075="",I2076=""),"",(AVERAGEIF(A2074:A$10000,A2074,I2074:I$10000)))</f>
        <v/>
      </c>
      <c r="K2074" s="60"/>
      <c r="L2074" s="60" t="str">
        <f>IF(O2074="","",A2074)</f>
        <v/>
      </c>
      <c r="M2074" s="60" t="str">
        <f>IF(O2074="","",(VLOOKUP(A2074,A2074:E9058,5,FALSE)))</f>
        <v/>
      </c>
      <c r="N2074" s="60" t="str">
        <f t="shared" si="131"/>
        <v/>
      </c>
      <c r="O2074" s="60" t="str">
        <f t="shared" ref="O2074:O2137" si="133">IF(J2074="","",IF(AND(J2073="",J2072="",J2071=""),C2074,""))</f>
        <v/>
      </c>
      <c r="P2074" s="103">
        <f t="shared" si="132"/>
        <v>18.000000000000682</v>
      </c>
      <c r="Q2074" s="58"/>
      <c r="R2074" s="58"/>
      <c r="S2074" s="102"/>
    </row>
    <row r="2075" spans="1:19" ht="12.5" customHeight="1" x14ac:dyDescent="0.35">
      <c r="A2075" s="2">
        <v>45</v>
      </c>
      <c r="B2075" s="2" t="s">
        <v>117</v>
      </c>
      <c r="C2075" s="67">
        <v>101.6754</v>
      </c>
      <c r="D2075" t="s">
        <v>65</v>
      </c>
      <c r="E2075" s="2" t="s">
        <v>59</v>
      </c>
      <c r="F2075" s="2" t="s">
        <v>118</v>
      </c>
      <c r="G2075" s="2">
        <v>-86.3</v>
      </c>
      <c r="I2075" s="60" t="str">
        <f t="shared" si="130"/>
        <v/>
      </c>
      <c r="J2075" s="60" t="str">
        <f>IF(OR(I2075="",I2076="",I2077=""),"",(AVERAGEIF(A2075:A$10000,A2075,I2075:I$10000)))</f>
        <v/>
      </c>
      <c r="K2075" s="60"/>
      <c r="L2075" s="55" t="str">
        <f>IF(O2075="","",A2075)</f>
        <v/>
      </c>
      <c r="M2075" s="60" t="str">
        <f>IF(O2075="","",(VLOOKUP(A2075,A2075:E9059,5,FALSE)))</f>
        <v/>
      </c>
      <c r="N2075" s="55" t="str">
        <f t="shared" si="131"/>
        <v/>
      </c>
      <c r="O2075" s="55" t="str">
        <f t="shared" si="133"/>
        <v/>
      </c>
      <c r="P2075" s="104">
        <f t="shared" si="132"/>
        <v>16.199999999997772</v>
      </c>
      <c r="Q2075" s="58"/>
      <c r="R2075" s="58"/>
      <c r="S2075" s="102"/>
    </row>
    <row r="2076" spans="1:19" ht="12.5" customHeight="1" x14ac:dyDescent="0.35">
      <c r="A2076" s="60">
        <v>45</v>
      </c>
      <c r="B2076" s="60" t="s">
        <v>117</v>
      </c>
      <c r="C2076" s="68">
        <v>101.6931</v>
      </c>
      <c r="D2076" s="58" t="s">
        <v>65</v>
      </c>
      <c r="E2076" s="60" t="s">
        <v>59</v>
      </c>
      <c r="F2076" s="60" t="s">
        <v>118</v>
      </c>
      <c r="G2076" s="60">
        <v>-89.74</v>
      </c>
      <c r="H2076" s="60"/>
      <c r="I2076" s="60" t="str">
        <f t="shared" si="130"/>
        <v/>
      </c>
      <c r="J2076" s="60" t="str">
        <f>IF(OR(I2076="",I2077="",I2078=""),"",(AVERAGEIF(A2076:A$10000,A2076,I2076:I$10000)))</f>
        <v/>
      </c>
      <c r="K2076" s="60"/>
      <c r="L2076" s="60" t="str">
        <f>IF(O2076="","",A2076)</f>
        <v/>
      </c>
      <c r="M2076" s="60" t="str">
        <f>IF(O2076="","",(VLOOKUP(A2076,A2076:E9060,5,FALSE)))</f>
        <v/>
      </c>
      <c r="N2076" s="60" t="str">
        <f t="shared" si="131"/>
        <v/>
      </c>
      <c r="O2076" s="60" t="str">
        <f t="shared" si="133"/>
        <v/>
      </c>
      <c r="P2076" s="103">
        <f t="shared" si="132"/>
        <v>17.700000000004934</v>
      </c>
      <c r="Q2076" s="58"/>
      <c r="R2076" s="58"/>
      <c r="S2076" s="102"/>
    </row>
    <row r="2077" spans="1:19" ht="12.5" customHeight="1" x14ac:dyDescent="0.35">
      <c r="A2077" s="2">
        <v>45</v>
      </c>
      <c r="B2077" s="2" t="s">
        <v>117</v>
      </c>
      <c r="C2077" s="67">
        <v>101.7109</v>
      </c>
      <c r="D2077" t="s">
        <v>65</v>
      </c>
      <c r="E2077" s="2" t="s">
        <v>59</v>
      </c>
      <c r="F2077" s="2" t="s">
        <v>118</v>
      </c>
      <c r="G2077" s="2">
        <v>-92.02</v>
      </c>
      <c r="I2077" s="60" t="str">
        <f t="shared" si="130"/>
        <v/>
      </c>
      <c r="J2077" s="60" t="str">
        <f>IF(OR(I2077="",I2078="",I2079=""),"",(AVERAGEIF(A2077:A$10000,A2077,I2077:I$10000)))</f>
        <v/>
      </c>
      <c r="K2077" s="60"/>
      <c r="L2077" s="55" t="str">
        <f>IF(O2077="","",A2077)</f>
        <v/>
      </c>
      <c r="M2077" s="60" t="str">
        <f>IF(O2077="","",(VLOOKUP(A2077,A2077:E9061,5,FALSE)))</f>
        <v/>
      </c>
      <c r="N2077" s="55" t="str">
        <f t="shared" si="131"/>
        <v/>
      </c>
      <c r="O2077" s="55" t="str">
        <f t="shared" si="133"/>
        <v/>
      </c>
      <c r="P2077" s="104">
        <f t="shared" si="132"/>
        <v>17.799999999994043</v>
      </c>
      <c r="Q2077" s="58"/>
      <c r="R2077" s="58"/>
      <c r="S2077" s="102"/>
    </row>
    <row r="2078" spans="1:19" ht="12.5" customHeight="1" x14ac:dyDescent="0.35">
      <c r="A2078" s="60">
        <v>45</v>
      </c>
      <c r="B2078" s="60" t="s">
        <v>117</v>
      </c>
      <c r="C2078" s="68">
        <v>101.7291</v>
      </c>
      <c r="D2078" s="58" t="s">
        <v>65</v>
      </c>
      <c r="E2078" s="60" t="s">
        <v>59</v>
      </c>
      <c r="F2078" s="60" t="s">
        <v>118</v>
      </c>
      <c r="G2078" s="60">
        <v>-89.84</v>
      </c>
      <c r="H2078" s="60"/>
      <c r="I2078" s="60" t="str">
        <f t="shared" si="130"/>
        <v/>
      </c>
      <c r="J2078" s="60" t="str">
        <f>IF(OR(I2078="",I2079="",I2080=""),"",(AVERAGEIF(A2078:A$10000,A2078,I2078:I$10000)))</f>
        <v/>
      </c>
      <c r="K2078" s="60"/>
      <c r="L2078" s="60" t="str">
        <f>IF(O2078="","",A2078)</f>
        <v/>
      </c>
      <c r="M2078" s="60" t="str">
        <f>IF(O2078="","",(VLOOKUP(A2078,A2078:E9062,5,FALSE)))</f>
        <v/>
      </c>
      <c r="N2078" s="60" t="str">
        <f t="shared" si="131"/>
        <v/>
      </c>
      <c r="O2078" s="60" t="str">
        <f t="shared" si="133"/>
        <v/>
      </c>
      <c r="P2078" s="103">
        <f t="shared" si="132"/>
        <v>18.200000000007321</v>
      </c>
      <c r="Q2078" s="58"/>
      <c r="R2078" s="58"/>
      <c r="S2078" s="102"/>
    </row>
    <row r="2079" spans="1:19" ht="12.5" customHeight="1" x14ac:dyDescent="0.35">
      <c r="A2079" s="2">
        <v>46</v>
      </c>
      <c r="B2079" s="2" t="s">
        <v>117</v>
      </c>
      <c r="C2079" s="67">
        <v>102.7653</v>
      </c>
      <c r="D2079" t="s">
        <v>65</v>
      </c>
      <c r="E2079" s="2" t="s">
        <v>59</v>
      </c>
      <c r="F2079" s="2" t="s">
        <v>118</v>
      </c>
      <c r="G2079" s="2">
        <v>-95.66</v>
      </c>
      <c r="I2079" s="60" t="str">
        <f t="shared" si="130"/>
        <v/>
      </c>
      <c r="J2079" s="60" t="str">
        <f>IF(OR(I2079="",I2080="",I2081=""),"",(AVERAGEIF(A2079:A$10000,A2079,I2079:I$10000)))</f>
        <v/>
      </c>
      <c r="K2079" s="60"/>
      <c r="L2079" s="55" t="str">
        <f>IF(O2079="","",A2079)</f>
        <v/>
      </c>
      <c r="M2079" s="60" t="str">
        <f>IF(O2079="","",(VLOOKUP(A2079,A2079:E9063,5,FALSE)))</f>
        <v/>
      </c>
      <c r="N2079" s="55" t="str">
        <f t="shared" si="131"/>
        <v/>
      </c>
      <c r="O2079" s="55" t="str">
        <f t="shared" si="133"/>
        <v/>
      </c>
      <c r="P2079" s="104" t="str">
        <f t="shared" si="132"/>
        <v/>
      </c>
      <c r="Q2079" s="58"/>
      <c r="R2079" s="58"/>
      <c r="S2079" s="102"/>
    </row>
    <row r="2080" spans="1:19" ht="12.5" customHeight="1" x14ac:dyDescent="0.35">
      <c r="A2080" s="60">
        <v>46</v>
      </c>
      <c r="B2080" s="60" t="s">
        <v>117</v>
      </c>
      <c r="C2080" s="68">
        <v>102.7912</v>
      </c>
      <c r="D2080" s="58" t="s">
        <v>65</v>
      </c>
      <c r="E2080" s="60" t="s">
        <v>59</v>
      </c>
      <c r="F2080" s="60" t="s">
        <v>118</v>
      </c>
      <c r="G2080" s="60">
        <v>-91.61</v>
      </c>
      <c r="H2080" s="60"/>
      <c r="I2080" s="60" t="str">
        <f t="shared" si="130"/>
        <v/>
      </c>
      <c r="J2080" s="60" t="str">
        <f>IF(OR(I2080="",I2081="",I2082=""),"",(AVERAGEIF(A2080:A$10000,A2080,I2080:I$10000)))</f>
        <v/>
      </c>
      <c r="K2080" s="60"/>
      <c r="L2080" s="60" t="str">
        <f>IF(O2080="","",A2080)</f>
        <v/>
      </c>
      <c r="M2080" s="60" t="str">
        <f>IF(O2080="","",(VLOOKUP(A2080,A2080:E9064,5,FALSE)))</f>
        <v/>
      </c>
      <c r="N2080" s="60" t="str">
        <f t="shared" si="131"/>
        <v/>
      </c>
      <c r="O2080" s="60" t="str">
        <f t="shared" si="133"/>
        <v/>
      </c>
      <c r="P2080" s="103">
        <f t="shared" si="132"/>
        <v>25.90000000000714</v>
      </c>
      <c r="Q2080" s="58"/>
      <c r="R2080" s="58"/>
      <c r="S2080" s="102"/>
    </row>
    <row r="2081" spans="1:19" ht="12.5" customHeight="1" x14ac:dyDescent="0.35">
      <c r="A2081" s="2">
        <v>46</v>
      </c>
      <c r="B2081" s="2" t="s">
        <v>117</v>
      </c>
      <c r="C2081" s="67">
        <v>102.82599999999999</v>
      </c>
      <c r="D2081" t="s">
        <v>65</v>
      </c>
      <c r="E2081" s="2" t="s">
        <v>59</v>
      </c>
      <c r="F2081" s="2" t="s">
        <v>118</v>
      </c>
      <c r="G2081" s="2">
        <v>-95.15</v>
      </c>
      <c r="I2081" s="60" t="str">
        <f t="shared" si="130"/>
        <v/>
      </c>
      <c r="J2081" s="60" t="str">
        <f>IF(OR(I2081="",I2082="",I2083=""),"",(AVERAGEIF(A2081:A$10000,A2081,I2081:I$10000)))</f>
        <v/>
      </c>
      <c r="K2081" s="60"/>
      <c r="L2081" s="55" t="str">
        <f>IF(O2081="","",A2081)</f>
        <v/>
      </c>
      <c r="M2081" s="60" t="str">
        <f>IF(O2081="","",(VLOOKUP(A2081,A2081:E9065,5,FALSE)))</f>
        <v/>
      </c>
      <c r="N2081" s="55" t="str">
        <f t="shared" si="131"/>
        <v/>
      </c>
      <c r="O2081" s="55" t="str">
        <f t="shared" si="133"/>
        <v/>
      </c>
      <c r="P2081" s="104">
        <f t="shared" si="132"/>
        <v>34.79999999998995</v>
      </c>
      <c r="Q2081" s="58"/>
      <c r="R2081" s="58"/>
      <c r="S2081" s="102"/>
    </row>
    <row r="2082" spans="1:19" ht="12.5" customHeight="1" x14ac:dyDescent="0.35">
      <c r="A2082" s="60">
        <v>46</v>
      </c>
      <c r="B2082" s="60" t="s">
        <v>117</v>
      </c>
      <c r="C2082" s="68">
        <v>102.8493</v>
      </c>
      <c r="D2082" s="58" t="s">
        <v>65</v>
      </c>
      <c r="E2082" s="60" t="s">
        <v>59</v>
      </c>
      <c r="F2082" s="60" t="s">
        <v>118</v>
      </c>
      <c r="G2082" s="60">
        <v>-90.5</v>
      </c>
      <c r="H2082" s="60"/>
      <c r="I2082" s="60" t="str">
        <f t="shared" si="130"/>
        <v/>
      </c>
      <c r="J2082" s="60" t="str">
        <f>IF(OR(I2082="",I2083="",I2084=""),"",(AVERAGEIF(A2082:A$10000,A2082,I2082:I$10000)))</f>
        <v/>
      </c>
      <c r="K2082" s="60"/>
      <c r="L2082" s="60" t="str">
        <f>IF(O2082="","",A2082)</f>
        <v/>
      </c>
      <c r="M2082" s="60" t="str">
        <f>IF(O2082="","",(VLOOKUP(A2082,A2082:E9066,5,FALSE)))</f>
        <v/>
      </c>
      <c r="N2082" s="60" t="str">
        <f t="shared" si="131"/>
        <v/>
      </c>
      <c r="O2082" s="60" t="str">
        <f t="shared" si="133"/>
        <v/>
      </c>
      <c r="P2082" s="103">
        <f t="shared" si="132"/>
        <v>23.300000000006094</v>
      </c>
      <c r="Q2082" s="58"/>
      <c r="R2082" s="58"/>
      <c r="S2082" s="102"/>
    </row>
    <row r="2083" spans="1:19" ht="12.5" customHeight="1" x14ac:dyDescent="0.35">
      <c r="A2083" s="2">
        <v>46</v>
      </c>
      <c r="B2083" s="2" t="s">
        <v>117</v>
      </c>
      <c r="C2083" s="67">
        <v>102.8711</v>
      </c>
      <c r="D2083" t="s">
        <v>65</v>
      </c>
      <c r="E2083" s="2" t="s">
        <v>59</v>
      </c>
      <c r="F2083" s="2" t="s">
        <v>118</v>
      </c>
      <c r="G2083" s="2">
        <v>-94.53</v>
      </c>
      <c r="I2083" s="60" t="str">
        <f t="shared" si="130"/>
        <v/>
      </c>
      <c r="J2083" s="60" t="str">
        <f>IF(OR(I2083="",I2084="",I2085=""),"",(AVERAGEIF(A2083:A$10000,A2083,I2083:I$10000)))</f>
        <v/>
      </c>
      <c r="K2083" s="60"/>
      <c r="L2083" s="55" t="str">
        <f>IF(O2083="","",A2083)</f>
        <v/>
      </c>
      <c r="M2083" s="60" t="str">
        <f>IF(O2083="","",(VLOOKUP(A2083,A2083:E9067,5,FALSE)))</f>
        <v/>
      </c>
      <c r="N2083" s="55" t="str">
        <f t="shared" si="131"/>
        <v/>
      </c>
      <c r="O2083" s="55" t="str">
        <f t="shared" si="133"/>
        <v/>
      </c>
      <c r="P2083" s="104">
        <f t="shared" si="132"/>
        <v>21.799999999998931</v>
      </c>
      <c r="Q2083" s="58"/>
      <c r="R2083" s="58"/>
      <c r="S2083" s="102"/>
    </row>
    <row r="2084" spans="1:19" ht="12.5" customHeight="1" x14ac:dyDescent="0.35">
      <c r="A2084" s="60">
        <v>46</v>
      </c>
      <c r="B2084" s="60" t="s">
        <v>117</v>
      </c>
      <c r="C2084" s="68">
        <v>102.896</v>
      </c>
      <c r="D2084" s="58" t="s">
        <v>65</v>
      </c>
      <c r="E2084" s="60" t="s">
        <v>59</v>
      </c>
      <c r="F2084" s="60" t="s">
        <v>118</v>
      </c>
      <c r="G2084" s="60">
        <v>-95.02</v>
      </c>
      <c r="H2084" s="60"/>
      <c r="I2084" s="60" t="str">
        <f t="shared" si="130"/>
        <v/>
      </c>
      <c r="J2084" s="60" t="str">
        <f>IF(OR(I2084="",I2085="",I2086=""),"",(AVERAGEIF(A2084:A$10000,A2084,I2084:I$10000)))</f>
        <v/>
      </c>
      <c r="K2084" s="60"/>
      <c r="L2084" s="60" t="str">
        <f>IF(O2084="","",A2084)</f>
        <v/>
      </c>
      <c r="M2084" s="60" t="str">
        <f>IF(O2084="","",(VLOOKUP(A2084,A2084:E9068,5,FALSE)))</f>
        <v/>
      </c>
      <c r="N2084" s="60" t="str">
        <f t="shared" si="131"/>
        <v/>
      </c>
      <c r="O2084" s="60" t="str">
        <f t="shared" si="133"/>
        <v/>
      </c>
      <c r="P2084" s="103">
        <f t="shared" si="132"/>
        <v>24.900000000002365</v>
      </c>
      <c r="Q2084" s="58"/>
      <c r="R2084" s="58"/>
      <c r="S2084" s="102"/>
    </row>
    <row r="2085" spans="1:19" ht="12.5" customHeight="1" x14ac:dyDescent="0.35">
      <c r="A2085" s="2">
        <v>46</v>
      </c>
      <c r="B2085" s="2" t="s">
        <v>117</v>
      </c>
      <c r="C2085" s="67">
        <v>102.9247</v>
      </c>
      <c r="D2085" t="s">
        <v>65</v>
      </c>
      <c r="E2085" s="2" t="s">
        <v>59</v>
      </c>
      <c r="F2085" s="2" t="s">
        <v>118</v>
      </c>
      <c r="G2085" s="2">
        <v>-92.24</v>
      </c>
      <c r="I2085" s="60" t="str">
        <f t="shared" si="130"/>
        <v/>
      </c>
      <c r="J2085" s="60" t="str">
        <f>IF(OR(I2085="",I2086="",I2087=""),"",(AVERAGEIF(A2085:A$10000,A2085,I2085:I$10000)))</f>
        <v/>
      </c>
      <c r="K2085" s="60"/>
      <c r="L2085" s="55" t="str">
        <f>IF(O2085="","",A2085)</f>
        <v/>
      </c>
      <c r="M2085" s="60" t="str">
        <f>IF(O2085="","",(VLOOKUP(A2085,A2085:E9069,5,FALSE)))</f>
        <v/>
      </c>
      <c r="N2085" s="55" t="str">
        <f t="shared" si="131"/>
        <v/>
      </c>
      <c r="O2085" s="55" t="str">
        <f t="shared" si="133"/>
        <v/>
      </c>
      <c r="P2085" s="104">
        <f t="shared" si="132"/>
        <v>28.700000000000614</v>
      </c>
      <c r="Q2085" s="58"/>
      <c r="R2085" s="58"/>
      <c r="S2085" s="102"/>
    </row>
    <row r="2086" spans="1:19" ht="12.5" customHeight="1" x14ac:dyDescent="0.35">
      <c r="A2086" s="60">
        <v>46</v>
      </c>
      <c r="B2086" s="60" t="s">
        <v>117</v>
      </c>
      <c r="C2086" s="68">
        <v>102.9511</v>
      </c>
      <c r="D2086" s="58" t="s">
        <v>65</v>
      </c>
      <c r="E2086" s="60" t="s">
        <v>59</v>
      </c>
      <c r="F2086" s="60" t="s">
        <v>118</v>
      </c>
      <c r="G2086" s="60">
        <v>-97.45</v>
      </c>
      <c r="H2086" s="60"/>
      <c r="I2086" s="60" t="str">
        <f t="shared" si="130"/>
        <v/>
      </c>
      <c r="J2086" s="60" t="str">
        <f>IF(OR(I2086="",I2087="",I2088=""),"",(AVERAGEIF(A2086:A$10000,A2086,I2086:I$10000)))</f>
        <v/>
      </c>
      <c r="K2086" s="60"/>
      <c r="L2086" s="60" t="str">
        <f>IF(O2086="","",A2086)</f>
        <v/>
      </c>
      <c r="M2086" s="60" t="str">
        <f>IF(O2086="","",(VLOOKUP(A2086,A2086:E9070,5,FALSE)))</f>
        <v/>
      </c>
      <c r="N2086" s="60" t="str">
        <f t="shared" si="131"/>
        <v/>
      </c>
      <c r="O2086" s="60" t="str">
        <f t="shared" si="133"/>
        <v/>
      </c>
      <c r="P2086" s="103">
        <f t="shared" si="132"/>
        <v>26.399999999995316</v>
      </c>
      <c r="Q2086" s="58"/>
      <c r="R2086" s="58"/>
      <c r="S2086" s="102"/>
    </row>
    <row r="2087" spans="1:19" ht="12.5" customHeight="1" x14ac:dyDescent="0.35">
      <c r="A2087" s="2">
        <v>46</v>
      </c>
      <c r="B2087" s="2" t="s">
        <v>117</v>
      </c>
      <c r="C2087" s="67">
        <v>102.97</v>
      </c>
      <c r="D2087" t="s">
        <v>65</v>
      </c>
      <c r="E2087" s="2" t="s">
        <v>59</v>
      </c>
      <c r="F2087" s="2" t="s">
        <v>118</v>
      </c>
      <c r="G2087" s="2">
        <v>-93.93</v>
      </c>
      <c r="I2087" s="60" t="str">
        <f t="shared" si="130"/>
        <v/>
      </c>
      <c r="J2087" s="60" t="str">
        <f>IF(OR(I2087="",I2088="",I2089=""),"",(AVERAGEIF(A2087:A$10000,A2087,I2087:I$10000)))</f>
        <v/>
      </c>
      <c r="K2087" s="60"/>
      <c r="L2087" s="55" t="str">
        <f>IF(O2087="","",A2087)</f>
        <v/>
      </c>
      <c r="M2087" s="60" t="str">
        <f>IF(O2087="","",(VLOOKUP(A2087,A2087:E9071,5,FALSE)))</f>
        <v/>
      </c>
      <c r="N2087" s="55" t="str">
        <f t="shared" si="131"/>
        <v/>
      </c>
      <c r="O2087" s="55" t="str">
        <f t="shared" si="133"/>
        <v/>
      </c>
      <c r="P2087" s="104">
        <f t="shared" si="132"/>
        <v>18.900000000002137</v>
      </c>
      <c r="Q2087" s="58"/>
      <c r="R2087" s="58"/>
      <c r="S2087" s="102"/>
    </row>
    <row r="2088" spans="1:19" ht="12.5" customHeight="1" x14ac:dyDescent="0.35">
      <c r="A2088" s="60">
        <v>46</v>
      </c>
      <c r="B2088" s="60" t="s">
        <v>117</v>
      </c>
      <c r="C2088" s="68">
        <v>102.9913</v>
      </c>
      <c r="D2088" s="58" t="s">
        <v>65</v>
      </c>
      <c r="E2088" s="60" t="s">
        <v>59</v>
      </c>
      <c r="F2088" s="60" t="s">
        <v>118</v>
      </c>
      <c r="G2088" s="60">
        <v>-94.16</v>
      </c>
      <c r="H2088" s="60"/>
      <c r="I2088" s="60" t="str">
        <f t="shared" si="130"/>
        <v/>
      </c>
      <c r="J2088" s="60" t="str">
        <f>IF(OR(I2088="",I2089="",I2090=""),"",(AVERAGEIF(A2088:A$10000,A2088,I2088:I$10000)))</f>
        <v/>
      </c>
      <c r="K2088" s="60"/>
      <c r="L2088" s="60" t="str">
        <f>IF(O2088="","",A2088)</f>
        <v/>
      </c>
      <c r="M2088" s="60" t="str">
        <f>IF(O2088="","",(VLOOKUP(A2088,A2088:E9072,5,FALSE)))</f>
        <v/>
      </c>
      <c r="N2088" s="60" t="str">
        <f t="shared" si="131"/>
        <v/>
      </c>
      <c r="O2088" s="60" t="str">
        <f t="shared" si="133"/>
        <v/>
      </c>
      <c r="P2088" s="103">
        <f t="shared" si="132"/>
        <v>21.299999999996544</v>
      </c>
      <c r="Q2088" s="58"/>
      <c r="R2088" s="58"/>
      <c r="S2088" s="102"/>
    </row>
    <row r="2089" spans="1:19" ht="12.5" customHeight="1" x14ac:dyDescent="0.35">
      <c r="A2089" s="2">
        <v>46</v>
      </c>
      <c r="B2089" s="2" t="s">
        <v>117</v>
      </c>
      <c r="C2089" s="67">
        <v>103.0163</v>
      </c>
      <c r="D2089" t="s">
        <v>65</v>
      </c>
      <c r="E2089" s="2" t="s">
        <v>59</v>
      </c>
      <c r="F2089" s="2" t="s">
        <v>118</v>
      </c>
      <c r="G2089" s="2">
        <v>-97.02</v>
      </c>
      <c r="I2089" s="60" t="str">
        <f t="shared" si="130"/>
        <v/>
      </c>
      <c r="J2089" s="60" t="str">
        <f>IF(OR(I2089="",I2090="",I2091=""),"",(AVERAGEIF(A2089:A$10000,A2089,I2089:I$10000)))</f>
        <v/>
      </c>
      <c r="K2089" s="60"/>
      <c r="L2089" s="55" t="str">
        <f>IF(O2089="","",A2089)</f>
        <v/>
      </c>
      <c r="M2089" s="60" t="str">
        <f>IF(O2089="","",(VLOOKUP(A2089,A2089:E9073,5,FALSE)))</f>
        <v/>
      </c>
      <c r="N2089" s="55" t="str">
        <f t="shared" si="131"/>
        <v/>
      </c>
      <c r="O2089" s="55" t="str">
        <f t="shared" si="133"/>
        <v/>
      </c>
      <c r="P2089" s="104">
        <f t="shared" si="132"/>
        <v>25.000000000005684</v>
      </c>
      <c r="Q2089" s="58"/>
      <c r="R2089" s="58"/>
      <c r="S2089" s="102"/>
    </row>
    <row r="2090" spans="1:19" ht="12.5" customHeight="1" x14ac:dyDescent="0.35">
      <c r="A2090" s="60">
        <v>46</v>
      </c>
      <c r="B2090" s="60" t="s">
        <v>117</v>
      </c>
      <c r="C2090" s="68">
        <v>103.03530000000001</v>
      </c>
      <c r="D2090" s="58" t="s">
        <v>65</v>
      </c>
      <c r="E2090" s="60" t="s">
        <v>59</v>
      </c>
      <c r="F2090" s="60" t="s">
        <v>118</v>
      </c>
      <c r="G2090" s="60">
        <v>-94.04</v>
      </c>
      <c r="H2090" s="60"/>
      <c r="I2090" s="60" t="str">
        <f t="shared" si="130"/>
        <v/>
      </c>
      <c r="J2090" s="60" t="str">
        <f>IF(OR(I2090="",I2091="",I2092=""),"",(AVERAGEIF(A2090:A$10000,A2090,I2090:I$10000)))</f>
        <v/>
      </c>
      <c r="K2090" s="60"/>
      <c r="L2090" s="60" t="str">
        <f>IF(O2090="","",A2090)</f>
        <v/>
      </c>
      <c r="M2090" s="60" t="str">
        <f>IF(O2090="","",(VLOOKUP(A2090,A2090:E9074,5,FALSE)))</f>
        <v/>
      </c>
      <c r="N2090" s="60" t="str">
        <f t="shared" si="131"/>
        <v/>
      </c>
      <c r="O2090" s="60" t="str">
        <f t="shared" si="133"/>
        <v/>
      </c>
      <c r="P2090" s="103">
        <f t="shared" si="132"/>
        <v>19.000000000005457</v>
      </c>
      <c r="Q2090" s="58"/>
      <c r="R2090" s="58"/>
      <c r="S2090" s="102"/>
    </row>
    <row r="2091" spans="1:19" ht="12.5" customHeight="1" x14ac:dyDescent="0.35">
      <c r="A2091" s="2">
        <v>46</v>
      </c>
      <c r="B2091" s="2" t="s">
        <v>117</v>
      </c>
      <c r="C2091" s="67">
        <v>103.059</v>
      </c>
      <c r="D2091" t="s">
        <v>65</v>
      </c>
      <c r="E2091" s="2" t="s">
        <v>59</v>
      </c>
      <c r="F2091" s="2" t="s">
        <v>118</v>
      </c>
      <c r="G2091" s="2">
        <v>-96.6</v>
      </c>
      <c r="I2091" s="60" t="str">
        <f t="shared" si="130"/>
        <v/>
      </c>
      <c r="J2091" s="60" t="str">
        <f>IF(OR(I2091="",I2092="",I2093=""),"",(AVERAGEIF(A2091:A$10000,A2091,I2091:I$10000)))</f>
        <v/>
      </c>
      <c r="K2091" s="60"/>
      <c r="L2091" s="55" t="str">
        <f>IF(O2091="","",A2091)</f>
        <v/>
      </c>
      <c r="M2091" s="60" t="str">
        <f>IF(O2091="","",(VLOOKUP(A2091,A2091:E9075,5,FALSE)))</f>
        <v/>
      </c>
      <c r="N2091" s="55" t="str">
        <f t="shared" si="131"/>
        <v/>
      </c>
      <c r="O2091" s="55" t="str">
        <f t="shared" si="133"/>
        <v/>
      </c>
      <c r="P2091" s="104">
        <f t="shared" si="132"/>
        <v>23.699999999990951</v>
      </c>
      <c r="Q2091" s="58"/>
      <c r="R2091" s="58"/>
      <c r="S2091" s="102"/>
    </row>
    <row r="2092" spans="1:19" ht="12.5" customHeight="1" x14ac:dyDescent="0.35">
      <c r="A2092" s="60">
        <v>46</v>
      </c>
      <c r="B2092" s="60" t="s">
        <v>117</v>
      </c>
      <c r="C2092" s="68">
        <v>103.08199999999999</v>
      </c>
      <c r="D2092" s="58" t="s">
        <v>65</v>
      </c>
      <c r="E2092" s="60" t="s">
        <v>59</v>
      </c>
      <c r="F2092" s="60" t="s">
        <v>118</v>
      </c>
      <c r="G2092" s="60">
        <v>-95.8</v>
      </c>
      <c r="H2092" s="60"/>
      <c r="I2092" s="60" t="str">
        <f t="shared" si="130"/>
        <v/>
      </c>
      <c r="J2092" s="60" t="str">
        <f>IF(OR(I2092="",I2093="",I2094=""),"",(AVERAGEIF(A2092:A$10000,A2092,I2092:I$10000)))</f>
        <v/>
      </c>
      <c r="K2092" s="60"/>
      <c r="L2092" s="60" t="str">
        <f>IF(O2092="","",A2092)</f>
        <v/>
      </c>
      <c r="M2092" s="60" t="str">
        <f>IF(O2092="","",(VLOOKUP(A2092,A2092:E9076,5,FALSE)))</f>
        <v/>
      </c>
      <c r="N2092" s="60" t="str">
        <f t="shared" si="131"/>
        <v/>
      </c>
      <c r="O2092" s="60" t="str">
        <f t="shared" si="133"/>
        <v/>
      </c>
      <c r="P2092" s="103">
        <f t="shared" si="132"/>
        <v>22.999999999996135</v>
      </c>
      <c r="Q2092" s="58"/>
      <c r="R2092" s="58"/>
      <c r="S2092" s="102"/>
    </row>
    <row r="2093" spans="1:19" ht="12.5" customHeight="1" x14ac:dyDescent="0.35">
      <c r="A2093" s="2">
        <v>46</v>
      </c>
      <c r="B2093" s="2" t="s">
        <v>117</v>
      </c>
      <c r="C2093" s="67">
        <v>103.1039</v>
      </c>
      <c r="D2093" t="s">
        <v>65</v>
      </c>
      <c r="E2093" s="2" t="s">
        <v>59</v>
      </c>
      <c r="F2093" s="2" t="s">
        <v>118</v>
      </c>
      <c r="G2093" s="2">
        <v>-88.49</v>
      </c>
      <c r="I2093" s="60" t="str">
        <f t="shared" si="130"/>
        <v/>
      </c>
      <c r="J2093" s="60" t="str">
        <f>IF(OR(I2093="",I2094="",I2095=""),"",(AVERAGEIF(A2093:A$10000,A2093,I2093:I$10000)))</f>
        <v/>
      </c>
      <c r="K2093" s="60"/>
      <c r="L2093" s="55" t="str">
        <f>IF(O2093="","",A2093)</f>
        <v/>
      </c>
      <c r="M2093" s="60" t="str">
        <f>IF(O2093="","",(VLOOKUP(A2093,A2093:E9077,5,FALSE)))</f>
        <v/>
      </c>
      <c r="N2093" s="55" t="str">
        <f t="shared" si="131"/>
        <v/>
      </c>
      <c r="O2093" s="55" t="str">
        <f t="shared" si="133"/>
        <v/>
      </c>
      <c r="P2093" s="104">
        <f t="shared" si="132"/>
        <v>21.900000000002251</v>
      </c>
      <c r="Q2093" s="58"/>
      <c r="R2093" s="58"/>
      <c r="S2093" s="102"/>
    </row>
    <row r="2094" spans="1:19" ht="12.5" customHeight="1" x14ac:dyDescent="0.35">
      <c r="A2094" s="60">
        <v>46</v>
      </c>
      <c r="B2094" s="60" t="s">
        <v>117</v>
      </c>
      <c r="C2094" s="68">
        <v>103.1285</v>
      </c>
      <c r="D2094" s="58" t="s">
        <v>65</v>
      </c>
      <c r="E2094" s="60" t="s">
        <v>59</v>
      </c>
      <c r="F2094" s="60" t="s">
        <v>118</v>
      </c>
      <c r="G2094" s="60">
        <v>-96.33</v>
      </c>
      <c r="H2094" s="60"/>
      <c r="I2094" s="60" t="str">
        <f t="shared" si="130"/>
        <v/>
      </c>
      <c r="J2094" s="60" t="str">
        <f>IF(OR(I2094="",I2095="",I2096=""),"",(AVERAGEIF(A2094:A$10000,A2094,I2094:I$10000)))</f>
        <v/>
      </c>
      <c r="K2094" s="60"/>
      <c r="L2094" s="60" t="str">
        <f>IF(O2094="","",A2094)</f>
        <v/>
      </c>
      <c r="M2094" s="60" t="str">
        <f>IF(O2094="","",(VLOOKUP(A2094,A2094:E9078,5,FALSE)))</f>
        <v/>
      </c>
      <c r="N2094" s="60" t="str">
        <f t="shared" si="131"/>
        <v/>
      </c>
      <c r="O2094" s="60" t="str">
        <f t="shared" si="133"/>
        <v/>
      </c>
      <c r="P2094" s="103">
        <f t="shared" si="132"/>
        <v>24.600000000006617</v>
      </c>
      <c r="Q2094" s="58"/>
      <c r="R2094" s="58"/>
      <c r="S2094" s="102"/>
    </row>
    <row r="2095" spans="1:19" ht="12.5" customHeight="1" x14ac:dyDescent="0.35">
      <c r="A2095" s="2">
        <v>46</v>
      </c>
      <c r="B2095" s="2" t="s">
        <v>117</v>
      </c>
      <c r="C2095" s="67">
        <v>103.1537</v>
      </c>
      <c r="D2095" t="s">
        <v>65</v>
      </c>
      <c r="E2095" s="2" t="s">
        <v>59</v>
      </c>
      <c r="F2095" s="2" t="s">
        <v>118</v>
      </c>
      <c r="G2095" s="2">
        <v>-90.6</v>
      </c>
      <c r="I2095" s="60" t="str">
        <f t="shared" si="130"/>
        <v/>
      </c>
      <c r="J2095" s="60" t="str">
        <f>IF(OR(I2095="",I2096="",I2097=""),"",(AVERAGEIF(A2095:A$10000,A2095,I2095:I$10000)))</f>
        <v/>
      </c>
      <c r="K2095" s="60"/>
      <c r="L2095" s="55" t="str">
        <f>IF(O2095="","",A2095)</f>
        <v/>
      </c>
      <c r="M2095" s="60" t="str">
        <f>IF(O2095="","",(VLOOKUP(A2095,A2095:E9079,5,FALSE)))</f>
        <v/>
      </c>
      <c r="N2095" s="55" t="str">
        <f t="shared" si="131"/>
        <v/>
      </c>
      <c r="O2095" s="55" t="str">
        <f t="shared" si="133"/>
        <v/>
      </c>
      <c r="P2095" s="104">
        <f t="shared" si="132"/>
        <v>25.199999999998113</v>
      </c>
      <c r="Q2095" s="58"/>
      <c r="R2095" s="58"/>
      <c r="S2095" s="102"/>
    </row>
    <row r="2096" spans="1:19" ht="12.5" customHeight="1" x14ac:dyDescent="0.35">
      <c r="A2096" s="60">
        <v>46</v>
      </c>
      <c r="B2096" s="60" t="s">
        <v>117</v>
      </c>
      <c r="C2096" s="68">
        <v>103.17910000000001</v>
      </c>
      <c r="D2096" s="58" t="s">
        <v>65</v>
      </c>
      <c r="E2096" s="60" t="s">
        <v>59</v>
      </c>
      <c r="F2096" s="60" t="s">
        <v>118</v>
      </c>
      <c r="G2096" s="60">
        <v>-91.4</v>
      </c>
      <c r="H2096" s="60"/>
      <c r="I2096" s="60" t="str">
        <f t="shared" si="130"/>
        <v/>
      </c>
      <c r="J2096" s="60" t="str">
        <f>IF(OR(I2096="",I2097="",I2098=""),"",(AVERAGEIF(A2096:A$10000,A2096,I2096:I$10000)))</f>
        <v/>
      </c>
      <c r="K2096" s="60"/>
      <c r="L2096" s="60" t="str">
        <f>IF(O2096="","",A2096)</f>
        <v/>
      </c>
      <c r="M2096" s="60" t="str">
        <f>IF(O2096="","",(VLOOKUP(A2096,A2096:E9080,5,FALSE)))</f>
        <v/>
      </c>
      <c r="N2096" s="60" t="str">
        <f t="shared" si="131"/>
        <v/>
      </c>
      <c r="O2096" s="60" t="str">
        <f t="shared" si="133"/>
        <v/>
      </c>
      <c r="P2096" s="103">
        <f t="shared" si="132"/>
        <v>25.400000000004752</v>
      </c>
      <c r="Q2096" s="58"/>
      <c r="R2096" s="58"/>
      <c r="S2096" s="102"/>
    </row>
    <row r="2097" spans="1:19" ht="12.5" customHeight="1" x14ac:dyDescent="0.35">
      <c r="A2097" s="2">
        <v>46</v>
      </c>
      <c r="B2097" s="2" t="s">
        <v>117</v>
      </c>
      <c r="C2097" s="67">
        <v>103.20650000000001</v>
      </c>
      <c r="D2097" t="s">
        <v>65</v>
      </c>
      <c r="E2097" s="2" t="s">
        <v>59</v>
      </c>
      <c r="F2097" s="2" t="s">
        <v>118</v>
      </c>
      <c r="G2097" s="2">
        <v>-68.73</v>
      </c>
      <c r="I2097" s="60">
        <f t="shared" si="130"/>
        <v>-68.73</v>
      </c>
      <c r="J2097" s="60">
        <f>IF(OR(I2097="",I2098="",I2099=""),"",(AVERAGEIF(A2097:A$10000,A2097,I2097:I$10000)))</f>
        <v>-13.486477272727273</v>
      </c>
      <c r="K2097" s="60"/>
      <c r="L2097" s="55">
        <f>IF(O2097="","",A2097)</f>
        <v>46</v>
      </c>
      <c r="M2097" s="60" t="str">
        <f>IF(O2097="","",(VLOOKUP(A2097,A2097:E9081,5,FALSE)))</f>
        <v>TaskC</v>
      </c>
      <c r="N2097" s="55">
        <f t="shared" si="131"/>
        <v>-68.73</v>
      </c>
      <c r="O2097" s="55">
        <f t="shared" si="133"/>
        <v>103.20650000000001</v>
      </c>
      <c r="P2097" s="104">
        <f t="shared" si="132"/>
        <v>27.400000000000091</v>
      </c>
      <c r="Q2097" s="58"/>
      <c r="R2097" s="58"/>
      <c r="S2097" s="102"/>
    </row>
    <row r="2098" spans="1:19" ht="12.5" customHeight="1" x14ac:dyDescent="0.35">
      <c r="A2098" s="60">
        <v>46</v>
      </c>
      <c r="B2098" s="60" t="s">
        <v>117</v>
      </c>
      <c r="C2098" s="68">
        <v>103.2368</v>
      </c>
      <c r="D2098" s="58" t="s">
        <v>65</v>
      </c>
      <c r="E2098" s="60" t="s">
        <v>59</v>
      </c>
      <c r="F2098" s="60" t="s">
        <v>118</v>
      </c>
      <c r="G2098" s="60">
        <v>-71.099999999999994</v>
      </c>
      <c r="H2098" s="60"/>
      <c r="I2098" s="60">
        <f t="shared" si="130"/>
        <v>-71.099999999999994</v>
      </c>
      <c r="J2098" s="60">
        <f>IF(OR(I2098="",I2099="",I2100=""),"",(AVERAGEIF(A2098:A$10000,A2098,I2098:I$10000)))</f>
        <v>-12.851494252873563</v>
      </c>
      <c r="K2098" s="60"/>
      <c r="L2098" s="60" t="str">
        <f>IF(O2098="","",A2098)</f>
        <v/>
      </c>
      <c r="M2098" s="60" t="str">
        <f>IF(O2098="","",(VLOOKUP(A2098,A2098:E9082,5,FALSE)))</f>
        <v/>
      </c>
      <c r="N2098" s="60" t="str">
        <f t="shared" si="131"/>
        <v/>
      </c>
      <c r="O2098" s="60" t="str">
        <f t="shared" si="133"/>
        <v/>
      </c>
      <c r="P2098" s="103">
        <f t="shared" si="132"/>
        <v>30.299999999996885</v>
      </c>
      <c r="Q2098" s="58"/>
      <c r="R2098" s="58"/>
      <c r="S2098" s="102"/>
    </row>
    <row r="2099" spans="1:19" ht="12.5" customHeight="1" x14ac:dyDescent="0.35">
      <c r="A2099" s="2">
        <v>46</v>
      </c>
      <c r="B2099" s="2" t="s">
        <v>117</v>
      </c>
      <c r="C2099" s="67">
        <v>103.259</v>
      </c>
      <c r="D2099" t="s">
        <v>65</v>
      </c>
      <c r="E2099" s="2" t="s">
        <v>59</v>
      </c>
      <c r="F2099" s="2" t="s">
        <v>118</v>
      </c>
      <c r="G2099" s="2">
        <v>-70.510000000000005</v>
      </c>
      <c r="I2099" s="60">
        <f t="shared" si="130"/>
        <v>-70.510000000000005</v>
      </c>
      <c r="J2099" s="60">
        <f>IF(OR(I2099="",I2100="",I2101=""),"",(AVERAGEIF(A2099:A$10000,A2099,I2099:I$10000)))</f>
        <v>-12.174186046511629</v>
      </c>
      <c r="K2099" s="60"/>
      <c r="L2099" s="55" t="str">
        <f>IF(O2099="","",A2099)</f>
        <v/>
      </c>
      <c r="M2099" s="60" t="str">
        <f>IF(O2099="","",(VLOOKUP(A2099,A2099:E9083,5,FALSE)))</f>
        <v/>
      </c>
      <c r="N2099" s="55" t="str">
        <f t="shared" si="131"/>
        <v/>
      </c>
      <c r="O2099" s="55" t="str">
        <f t="shared" si="133"/>
        <v/>
      </c>
      <c r="P2099" s="104">
        <f t="shared" si="132"/>
        <v>22.199999999997999</v>
      </c>
      <c r="Q2099" s="58"/>
      <c r="R2099" s="58"/>
      <c r="S2099" s="102"/>
    </row>
    <row r="2100" spans="1:19" ht="12.5" customHeight="1" x14ac:dyDescent="0.35">
      <c r="A2100" s="60">
        <v>46</v>
      </c>
      <c r="B2100" s="60" t="s">
        <v>117</v>
      </c>
      <c r="C2100" s="68">
        <v>103.28360000000001</v>
      </c>
      <c r="D2100" s="58" t="s">
        <v>65</v>
      </c>
      <c r="E2100" s="60" t="s">
        <v>59</v>
      </c>
      <c r="F2100" s="60" t="s">
        <v>118</v>
      </c>
      <c r="G2100" s="60">
        <v>-59.77</v>
      </c>
      <c r="H2100" s="60"/>
      <c r="I2100" s="60">
        <f t="shared" si="130"/>
        <v>-59.77</v>
      </c>
      <c r="J2100" s="60">
        <f>IF(OR(I2100="",I2101="",I2102=""),"",(AVERAGEIF(A2100:A$10000,A2100,I2100:I$10000)))</f>
        <v>-11.487882352941178</v>
      </c>
      <c r="K2100" s="60"/>
      <c r="L2100" s="60" t="str">
        <f>IF(O2100="","",A2100)</f>
        <v/>
      </c>
      <c r="M2100" s="60" t="str">
        <f>IF(O2100="","",(VLOOKUP(A2100,A2100:E9084,5,FALSE)))</f>
        <v/>
      </c>
      <c r="N2100" s="60" t="str">
        <f t="shared" si="131"/>
        <v/>
      </c>
      <c r="O2100" s="60" t="str">
        <f t="shared" si="133"/>
        <v/>
      </c>
      <c r="P2100" s="103">
        <f t="shared" si="132"/>
        <v>24.600000000006617</v>
      </c>
      <c r="Q2100" s="58"/>
      <c r="R2100" s="58"/>
      <c r="S2100" s="102"/>
    </row>
    <row r="2101" spans="1:19" ht="12.5" customHeight="1" x14ac:dyDescent="0.35">
      <c r="A2101" s="2">
        <v>46</v>
      </c>
      <c r="B2101" s="2" t="s">
        <v>117</v>
      </c>
      <c r="C2101" s="67">
        <v>103.3099</v>
      </c>
      <c r="D2101" t="s">
        <v>65</v>
      </c>
      <c r="E2101" s="2" t="s">
        <v>59</v>
      </c>
      <c r="F2101" s="2" t="s">
        <v>118</v>
      </c>
      <c r="G2101" s="2">
        <v>-49.41</v>
      </c>
      <c r="I2101" s="60">
        <f t="shared" si="130"/>
        <v>-49.41</v>
      </c>
      <c r="J2101" s="60">
        <f>IF(OR(I2101="",I2102="",I2103=""),"",(AVERAGEIF(A2101:A$10000,A2101,I2101:I$10000)))</f>
        <v>-10.913095238095238</v>
      </c>
      <c r="K2101" s="60"/>
      <c r="L2101" s="55" t="str">
        <f>IF(O2101="","",A2101)</f>
        <v/>
      </c>
      <c r="M2101" s="60" t="str">
        <f>IF(O2101="","",(VLOOKUP(A2101,A2101:E9085,5,FALSE)))</f>
        <v/>
      </c>
      <c r="N2101" s="55" t="str">
        <f t="shared" si="131"/>
        <v/>
      </c>
      <c r="O2101" s="55" t="str">
        <f t="shared" si="133"/>
        <v/>
      </c>
      <c r="P2101" s="104">
        <f t="shared" si="132"/>
        <v>26.299999999991996</v>
      </c>
      <c r="Q2101" s="58"/>
      <c r="R2101" s="58"/>
      <c r="S2101" s="102"/>
    </row>
    <row r="2102" spans="1:19" ht="12.5" customHeight="1" x14ac:dyDescent="0.35">
      <c r="A2102" s="60">
        <v>46</v>
      </c>
      <c r="B2102" s="60" t="s">
        <v>117</v>
      </c>
      <c r="C2102" s="68">
        <v>103.3374</v>
      </c>
      <c r="D2102" s="58" t="s">
        <v>65</v>
      </c>
      <c r="E2102" s="60" t="s">
        <v>59</v>
      </c>
      <c r="F2102" s="60" t="s">
        <v>118</v>
      </c>
      <c r="G2102" s="60">
        <v>-45.88</v>
      </c>
      <c r="H2102" s="60"/>
      <c r="I2102" s="60">
        <f t="shared" si="130"/>
        <v>-45.88</v>
      </c>
      <c r="J2102" s="60">
        <f>IF(OR(I2102="",I2103="",I2104=""),"",(AVERAGEIF(A2102:A$10000,A2102,I2102:I$10000)))</f>
        <v>-10.449277108433735</v>
      </c>
      <c r="K2102" s="60"/>
      <c r="L2102" s="60" t="str">
        <f>IF(O2102="","",A2102)</f>
        <v/>
      </c>
      <c r="M2102" s="60" t="str">
        <f>IF(O2102="","",(VLOOKUP(A2102,A2102:E9086,5,FALSE)))</f>
        <v/>
      </c>
      <c r="N2102" s="60" t="str">
        <f t="shared" si="131"/>
        <v/>
      </c>
      <c r="O2102" s="60" t="str">
        <f t="shared" si="133"/>
        <v/>
      </c>
      <c r="P2102" s="103">
        <f t="shared" si="132"/>
        <v>27.500000000003411</v>
      </c>
      <c r="Q2102" s="58"/>
      <c r="R2102" s="58"/>
      <c r="S2102" s="102"/>
    </row>
    <row r="2103" spans="1:19" ht="12.5" customHeight="1" x14ac:dyDescent="0.35">
      <c r="A2103" s="2">
        <v>46</v>
      </c>
      <c r="B2103" s="2" t="s">
        <v>117</v>
      </c>
      <c r="C2103" s="67">
        <v>103.3601</v>
      </c>
      <c r="D2103" t="s">
        <v>65</v>
      </c>
      <c r="E2103" s="2" t="s">
        <v>59</v>
      </c>
      <c r="F2103" s="2" t="s">
        <v>118</v>
      </c>
      <c r="G2103" s="2">
        <v>-53.81</v>
      </c>
      <c r="I2103" s="60">
        <f t="shared" si="130"/>
        <v>-53.81</v>
      </c>
      <c r="J2103" s="60">
        <f>IF(OR(I2103="",I2104="",I2105=""),"",(AVERAGEIF(A2103:A$10000,A2103,I2103:I$10000)))</f>
        <v>-10.01719512195122</v>
      </c>
      <c r="K2103" s="60"/>
      <c r="L2103" s="55" t="str">
        <f>IF(O2103="","",A2103)</f>
        <v/>
      </c>
      <c r="M2103" s="60" t="str">
        <f>IF(O2103="","",(VLOOKUP(A2103,A2103:E9087,5,FALSE)))</f>
        <v/>
      </c>
      <c r="N2103" s="55" t="str">
        <f t="shared" si="131"/>
        <v/>
      </c>
      <c r="O2103" s="55" t="str">
        <f t="shared" si="133"/>
        <v/>
      </c>
      <c r="P2103" s="104">
        <f t="shared" si="132"/>
        <v>22.700000000000387</v>
      </c>
      <c r="Q2103" s="58"/>
      <c r="R2103" s="58"/>
      <c r="S2103" s="102"/>
    </row>
    <row r="2104" spans="1:19" ht="12.5" customHeight="1" x14ac:dyDescent="0.35">
      <c r="A2104" s="60">
        <v>46</v>
      </c>
      <c r="B2104" s="60" t="s">
        <v>117</v>
      </c>
      <c r="C2104" s="68">
        <v>103.3854</v>
      </c>
      <c r="D2104" s="58" t="s">
        <v>65</v>
      </c>
      <c r="E2104" s="60" t="s">
        <v>59</v>
      </c>
      <c r="F2104" s="60" t="s">
        <v>118</v>
      </c>
      <c r="G2104" s="60">
        <v>-58.73</v>
      </c>
      <c r="H2104" s="60"/>
      <c r="I2104" s="60">
        <f t="shared" si="130"/>
        <v>-58.73</v>
      </c>
      <c r="J2104" s="60">
        <f>IF(OR(I2104="",I2105="",I2106=""),"",(AVERAGEIF(A2104:A$10000,A2104,I2104:I$10000)))</f>
        <v>-9.4765432098765423</v>
      </c>
      <c r="K2104" s="60"/>
      <c r="L2104" s="60" t="str">
        <f>IF(O2104="","",A2104)</f>
        <v/>
      </c>
      <c r="M2104" s="60" t="str">
        <f>IF(O2104="","",(VLOOKUP(A2104,A2104:E9088,5,FALSE)))</f>
        <v/>
      </c>
      <c r="N2104" s="60" t="str">
        <f t="shared" si="131"/>
        <v/>
      </c>
      <c r="O2104" s="60" t="str">
        <f t="shared" si="133"/>
        <v/>
      </c>
      <c r="P2104" s="103">
        <f t="shared" si="132"/>
        <v>25.300000000001432</v>
      </c>
      <c r="Q2104" s="58"/>
      <c r="R2104" s="58"/>
      <c r="S2104" s="102"/>
    </row>
    <row r="2105" spans="1:19" ht="12.5" customHeight="1" x14ac:dyDescent="0.35">
      <c r="A2105" s="2">
        <v>46</v>
      </c>
      <c r="B2105" s="2" t="s">
        <v>117</v>
      </c>
      <c r="C2105" s="67">
        <v>103.4173</v>
      </c>
      <c r="D2105" t="s">
        <v>65</v>
      </c>
      <c r="E2105" s="2" t="s">
        <v>59</v>
      </c>
      <c r="F2105" s="2" t="s">
        <v>118</v>
      </c>
      <c r="G2105" s="2">
        <v>-53.24</v>
      </c>
      <c r="I2105" s="60">
        <f t="shared" si="130"/>
        <v>-53.24</v>
      </c>
      <c r="J2105" s="60">
        <f>IF(OR(I2105="",I2106="",I2107=""),"",(AVERAGEIF(A2105:A$10000,A2105,I2105:I$10000)))</f>
        <v>-8.8608750000000001</v>
      </c>
      <c r="K2105" s="60"/>
      <c r="L2105" s="55" t="str">
        <f>IF(O2105="","",A2105)</f>
        <v/>
      </c>
      <c r="M2105" s="60" t="str">
        <f>IF(O2105="","",(VLOOKUP(A2105,A2105:E9089,5,FALSE)))</f>
        <v/>
      </c>
      <c r="N2105" s="55" t="str">
        <f t="shared" si="131"/>
        <v/>
      </c>
      <c r="O2105" s="55" t="str">
        <f t="shared" si="133"/>
        <v/>
      </c>
      <c r="P2105" s="104">
        <f t="shared" si="132"/>
        <v>31.899999999993156</v>
      </c>
      <c r="Q2105" s="58"/>
      <c r="R2105" s="58"/>
      <c r="S2105" s="102"/>
    </row>
    <row r="2106" spans="1:19" ht="12.5" customHeight="1" x14ac:dyDescent="0.35">
      <c r="A2106" s="60">
        <v>46</v>
      </c>
      <c r="B2106" s="60" t="s">
        <v>117</v>
      </c>
      <c r="C2106" s="68">
        <v>103.4413</v>
      </c>
      <c r="D2106" s="58" t="s">
        <v>65</v>
      </c>
      <c r="E2106" s="60" t="s">
        <v>59</v>
      </c>
      <c r="F2106" s="60" t="s">
        <v>118</v>
      </c>
      <c r="G2106" s="60">
        <v>-62.24</v>
      </c>
      <c r="H2106" s="60"/>
      <c r="I2106" s="60">
        <f t="shared" si="130"/>
        <v>-62.24</v>
      </c>
      <c r="J2106" s="60">
        <f>IF(OR(I2106="",I2107="",I2108=""),"",(AVERAGEIF(A2106:A$10000,A2106,I2106:I$10000)))</f>
        <v>-8.2991139240506335</v>
      </c>
      <c r="K2106" s="60"/>
      <c r="L2106" s="60" t="str">
        <f>IF(O2106="","",A2106)</f>
        <v/>
      </c>
      <c r="M2106" s="60" t="str">
        <f>IF(O2106="","",(VLOOKUP(A2106,A2106:E9090,5,FALSE)))</f>
        <v/>
      </c>
      <c r="N2106" s="60" t="str">
        <f t="shared" si="131"/>
        <v/>
      </c>
      <c r="O2106" s="60" t="str">
        <f t="shared" si="133"/>
        <v/>
      </c>
      <c r="P2106" s="103">
        <f t="shared" si="132"/>
        <v>24.000000000000909</v>
      </c>
      <c r="Q2106" s="58"/>
      <c r="R2106" s="58"/>
      <c r="S2106" s="102"/>
    </row>
    <row r="2107" spans="1:19" ht="12.5" customHeight="1" x14ac:dyDescent="0.35">
      <c r="A2107" s="2">
        <v>46</v>
      </c>
      <c r="B2107" s="2" t="s">
        <v>117</v>
      </c>
      <c r="C2107" s="67">
        <v>103.4641</v>
      </c>
      <c r="D2107" t="s">
        <v>65</v>
      </c>
      <c r="E2107" s="2" t="s">
        <v>59</v>
      </c>
      <c r="F2107" s="2" t="s">
        <v>118</v>
      </c>
      <c r="G2107" s="2">
        <v>-54.48</v>
      </c>
      <c r="I2107" s="60">
        <f t="shared" si="130"/>
        <v>-54.48</v>
      </c>
      <c r="J2107" s="60">
        <f>IF(OR(I2107="",I2108="",I2109=""),"",(AVERAGEIF(A2107:A$10000,A2107,I2107:I$10000)))</f>
        <v>-7.6075641025641021</v>
      </c>
      <c r="K2107" s="60"/>
      <c r="L2107" s="55" t="str">
        <f>IF(O2107="","",A2107)</f>
        <v/>
      </c>
      <c r="M2107" s="60" t="str">
        <f>IF(O2107="","",(VLOOKUP(A2107,A2107:E9091,5,FALSE)))</f>
        <v/>
      </c>
      <c r="N2107" s="55" t="str">
        <f t="shared" si="131"/>
        <v/>
      </c>
      <c r="O2107" s="55" t="str">
        <f t="shared" si="133"/>
        <v/>
      </c>
      <c r="P2107" s="104">
        <f t="shared" si="132"/>
        <v>22.800000000003706</v>
      </c>
      <c r="Q2107" s="58"/>
      <c r="R2107" s="58"/>
      <c r="S2107" s="102"/>
    </row>
    <row r="2108" spans="1:19" ht="12.5" customHeight="1" x14ac:dyDescent="0.35">
      <c r="A2108" s="60">
        <v>46</v>
      </c>
      <c r="B2108" s="60" t="s">
        <v>117</v>
      </c>
      <c r="C2108" s="68">
        <v>103.4902</v>
      </c>
      <c r="D2108" s="58" t="s">
        <v>65</v>
      </c>
      <c r="E2108" s="60" t="s">
        <v>59</v>
      </c>
      <c r="F2108" s="60" t="s">
        <v>118</v>
      </c>
      <c r="G2108" s="60">
        <v>-61.09</v>
      </c>
      <c r="H2108" s="60"/>
      <c r="I2108" s="60">
        <f t="shared" si="130"/>
        <v>-61.09</v>
      </c>
      <c r="J2108" s="60">
        <f>IF(OR(I2108="",I2109="",I2110=""),"",(AVERAGEIF(A2108:A$10000,A2108,I2108:I$10000)))</f>
        <v>-6.9988311688311686</v>
      </c>
      <c r="K2108" s="60"/>
      <c r="L2108" s="60" t="str">
        <f>IF(O2108="","",A2108)</f>
        <v/>
      </c>
      <c r="M2108" s="60" t="str">
        <f>IF(O2108="","",(VLOOKUP(A2108,A2108:E9092,5,FALSE)))</f>
        <v/>
      </c>
      <c r="N2108" s="60" t="str">
        <f t="shared" si="131"/>
        <v/>
      </c>
      <c r="O2108" s="60" t="str">
        <f t="shared" si="133"/>
        <v/>
      </c>
      <c r="P2108" s="103">
        <f t="shared" si="132"/>
        <v>26.099999999999568</v>
      </c>
      <c r="Q2108" s="58"/>
      <c r="R2108" s="58"/>
      <c r="S2108" s="102"/>
    </row>
    <row r="2109" spans="1:19" ht="12.5" customHeight="1" x14ac:dyDescent="0.35">
      <c r="A2109" s="2">
        <v>46</v>
      </c>
      <c r="B2109" s="2" t="s">
        <v>117</v>
      </c>
      <c r="C2109" s="67">
        <v>103.51819999999999</v>
      </c>
      <c r="D2109" t="s">
        <v>65</v>
      </c>
      <c r="E2109" s="2" t="s">
        <v>59</v>
      </c>
      <c r="F2109" s="2" t="s">
        <v>118</v>
      </c>
      <c r="G2109" s="2">
        <v>-65.48</v>
      </c>
      <c r="I2109" s="60">
        <f t="shared" si="130"/>
        <v>-65.48</v>
      </c>
      <c r="J2109" s="60">
        <f>IF(OR(I2109="",I2110="",I2111=""),"",(AVERAGEIF(A2109:A$10000,A2109,I2109:I$10000)))</f>
        <v>-6.287105263157895</v>
      </c>
      <c r="K2109" s="60"/>
      <c r="L2109" s="55" t="str">
        <f>IF(O2109="","",A2109)</f>
        <v/>
      </c>
      <c r="M2109" s="60" t="str">
        <f>IF(O2109="","",(VLOOKUP(A2109,A2109:E9093,5,FALSE)))</f>
        <v/>
      </c>
      <c r="N2109" s="55" t="str">
        <f t="shared" si="131"/>
        <v/>
      </c>
      <c r="O2109" s="55" t="str">
        <f t="shared" si="133"/>
        <v/>
      </c>
      <c r="P2109" s="104">
        <f t="shared" si="132"/>
        <v>27.999999999991587</v>
      </c>
      <c r="Q2109" s="58"/>
      <c r="R2109" s="58"/>
      <c r="S2109" s="102"/>
    </row>
    <row r="2110" spans="1:19" ht="12.5" customHeight="1" x14ac:dyDescent="0.35">
      <c r="A2110" s="60">
        <v>46</v>
      </c>
      <c r="B2110" s="60" t="s">
        <v>117</v>
      </c>
      <c r="C2110" s="68">
        <v>103.55029999999999</v>
      </c>
      <c r="D2110" s="58" t="s">
        <v>65</v>
      </c>
      <c r="E2110" s="60" t="s">
        <v>59</v>
      </c>
      <c r="F2110" s="60" t="s">
        <v>118</v>
      </c>
      <c r="G2110" s="60">
        <v>-53.14</v>
      </c>
      <c r="H2110" s="60"/>
      <c r="I2110" s="60">
        <f t="shared" si="130"/>
        <v>-53.14</v>
      </c>
      <c r="J2110" s="60">
        <f>IF(OR(I2110="",I2111="",I2112=""),"",(AVERAGEIF(A2110:A$10000,A2110,I2110:I$10000)))</f>
        <v>-5.4978666666666669</v>
      </c>
      <c r="K2110" s="60"/>
      <c r="L2110" s="60" t="str">
        <f>IF(O2110="","",A2110)</f>
        <v/>
      </c>
      <c r="M2110" s="60" t="str">
        <f>IF(O2110="","",(VLOOKUP(A2110,A2110:E9094,5,FALSE)))</f>
        <v/>
      </c>
      <c r="N2110" s="60" t="str">
        <f t="shared" si="131"/>
        <v/>
      </c>
      <c r="O2110" s="60" t="str">
        <f t="shared" si="133"/>
        <v/>
      </c>
      <c r="P2110" s="103">
        <f t="shared" si="132"/>
        <v>32.099999999999795</v>
      </c>
      <c r="Q2110" s="58"/>
      <c r="R2110" s="58"/>
      <c r="S2110" s="102"/>
    </row>
    <row r="2111" spans="1:19" ht="12.5" customHeight="1" x14ac:dyDescent="0.35">
      <c r="A2111" s="2">
        <v>46</v>
      </c>
      <c r="B2111" s="2" t="s">
        <v>117</v>
      </c>
      <c r="C2111" s="67">
        <v>103.5731</v>
      </c>
      <c r="D2111" t="s">
        <v>65</v>
      </c>
      <c r="E2111" s="2" t="s">
        <v>59</v>
      </c>
      <c r="F2111" s="2" t="s">
        <v>118</v>
      </c>
      <c r="G2111" s="2">
        <v>-42.41</v>
      </c>
      <c r="I2111" s="60">
        <f t="shared" si="130"/>
        <v>-42.41</v>
      </c>
      <c r="J2111" s="60">
        <f>IF(OR(I2111="",I2112="",I2113=""),"",(AVERAGEIF(A2111:A$10000,A2111,I2111:I$10000)))</f>
        <v>-4.8540540540540533</v>
      </c>
      <c r="K2111" s="60"/>
      <c r="L2111" s="55" t="str">
        <f>IF(O2111="","",A2111)</f>
        <v/>
      </c>
      <c r="M2111" s="60" t="str">
        <f>IF(O2111="","",(VLOOKUP(A2111,A2111:E9095,5,FALSE)))</f>
        <v/>
      </c>
      <c r="N2111" s="55" t="str">
        <f t="shared" si="131"/>
        <v/>
      </c>
      <c r="O2111" s="55" t="str">
        <f t="shared" si="133"/>
        <v/>
      </c>
      <c r="P2111" s="104">
        <f t="shared" si="132"/>
        <v>22.800000000003706</v>
      </c>
      <c r="Q2111" s="58"/>
      <c r="R2111" s="58"/>
      <c r="S2111" s="102"/>
    </row>
    <row r="2112" spans="1:19" ht="12.5" customHeight="1" x14ac:dyDescent="0.35">
      <c r="A2112" s="60">
        <v>46</v>
      </c>
      <c r="B2112" s="60" t="s">
        <v>117</v>
      </c>
      <c r="C2112" s="68">
        <v>103.60039999999999</v>
      </c>
      <c r="D2112" s="58" t="s">
        <v>65</v>
      </c>
      <c r="E2112" s="60" t="s">
        <v>59</v>
      </c>
      <c r="F2112" s="60" t="s">
        <v>118</v>
      </c>
      <c r="G2112" s="60">
        <v>-43.14</v>
      </c>
      <c r="H2112" s="60"/>
      <c r="I2112" s="60">
        <f t="shared" si="130"/>
        <v>-43.14</v>
      </c>
      <c r="J2112" s="60">
        <f>IF(OR(I2112="",I2113="",I2114=""),"",(AVERAGEIF(A2112:A$10000,A2112,I2112:I$10000)))</f>
        <v>-4.3395890410958895</v>
      </c>
      <c r="K2112" s="60"/>
      <c r="L2112" s="60" t="str">
        <f>IF(O2112="","",A2112)</f>
        <v/>
      </c>
      <c r="M2112" s="60" t="str">
        <f>IF(O2112="","",(VLOOKUP(A2112,A2112:E9096,5,FALSE)))</f>
        <v/>
      </c>
      <c r="N2112" s="60" t="str">
        <f t="shared" si="131"/>
        <v/>
      </c>
      <c r="O2112" s="60" t="str">
        <f t="shared" si="133"/>
        <v/>
      </c>
      <c r="P2112" s="103">
        <f t="shared" si="132"/>
        <v>27.299999999996771</v>
      </c>
      <c r="Q2112" s="58"/>
      <c r="R2112" s="58"/>
      <c r="S2112" s="102"/>
    </row>
    <row r="2113" spans="1:19" ht="12.5" customHeight="1" x14ac:dyDescent="0.35">
      <c r="A2113" s="2">
        <v>46</v>
      </c>
      <c r="B2113" s="2" t="s">
        <v>117</v>
      </c>
      <c r="C2113" s="67">
        <v>103.6219</v>
      </c>
      <c r="D2113" t="s">
        <v>65</v>
      </c>
      <c r="E2113" s="2" t="s">
        <v>59</v>
      </c>
      <c r="F2113" s="2" t="s">
        <v>118</v>
      </c>
      <c r="G2113" s="2">
        <v>-45.59</v>
      </c>
      <c r="I2113" s="60">
        <f t="shared" si="130"/>
        <v>-45.59</v>
      </c>
      <c r="J2113" s="60">
        <f>IF(OR(I2113="",I2114="",I2115=""),"",(AVERAGEIF(A2113:A$10000,A2113,I2113:I$10000)))</f>
        <v>-3.8006944444444439</v>
      </c>
      <c r="K2113" s="60"/>
      <c r="L2113" s="55" t="str">
        <f>IF(O2113="","",A2113)</f>
        <v/>
      </c>
      <c r="M2113" s="60" t="str">
        <f>IF(O2113="","",(VLOOKUP(A2113,A2113:E9097,5,FALSE)))</f>
        <v/>
      </c>
      <c r="N2113" s="55" t="str">
        <f t="shared" si="131"/>
        <v/>
      </c>
      <c r="O2113" s="55" t="str">
        <f t="shared" si="133"/>
        <v/>
      </c>
      <c r="P2113" s="104">
        <f t="shared" si="132"/>
        <v>21.500000000003183</v>
      </c>
      <c r="Q2113" s="58"/>
      <c r="R2113" s="58"/>
      <c r="S2113" s="102"/>
    </row>
    <row r="2114" spans="1:19" ht="12.5" customHeight="1" x14ac:dyDescent="0.35">
      <c r="A2114" s="60">
        <v>46</v>
      </c>
      <c r="B2114" s="60" t="s">
        <v>117</v>
      </c>
      <c r="C2114" s="68">
        <v>103.6435</v>
      </c>
      <c r="D2114" s="58" t="s">
        <v>65</v>
      </c>
      <c r="E2114" s="60" t="s">
        <v>59</v>
      </c>
      <c r="F2114" s="60" t="s">
        <v>118</v>
      </c>
      <c r="G2114" s="60">
        <v>-40.159999999999997</v>
      </c>
      <c r="H2114" s="60"/>
      <c r="I2114" s="60">
        <f t="shared" si="130"/>
        <v>-40.159999999999997</v>
      </c>
      <c r="J2114" s="60">
        <f>IF(OR(I2114="",I2115="",I2116=""),"",(AVERAGEIF(A2114:A$10000,A2114,I2114:I$10000)))</f>
        <v>-3.2121126760563379</v>
      </c>
      <c r="K2114" s="60"/>
      <c r="L2114" s="60" t="str">
        <f>IF(O2114="","",A2114)</f>
        <v/>
      </c>
      <c r="M2114" s="60" t="str">
        <f>IF(O2114="","",(VLOOKUP(A2114,A2114:E9098,5,FALSE)))</f>
        <v/>
      </c>
      <c r="N2114" s="60" t="str">
        <f t="shared" si="131"/>
        <v/>
      </c>
      <c r="O2114" s="60" t="str">
        <f t="shared" si="133"/>
        <v/>
      </c>
      <c r="P2114" s="103">
        <f t="shared" si="132"/>
        <v>21.600000000006503</v>
      </c>
      <c r="Q2114" s="58"/>
      <c r="R2114" s="58"/>
      <c r="S2114" s="102"/>
    </row>
    <row r="2115" spans="1:19" ht="12.5" customHeight="1" x14ac:dyDescent="0.35">
      <c r="A2115" s="2">
        <v>46</v>
      </c>
      <c r="B2115" s="2" t="s">
        <v>117</v>
      </c>
      <c r="C2115" s="67">
        <v>103.6674</v>
      </c>
      <c r="D2115" t="s">
        <v>65</v>
      </c>
      <c r="E2115" s="2" t="s">
        <v>59</v>
      </c>
      <c r="F2115" s="2" t="s">
        <v>118</v>
      </c>
      <c r="G2115" s="2">
        <v>-40.159999999999997</v>
      </c>
      <c r="I2115" s="60">
        <f t="shared" si="130"/>
        <v>-40.159999999999997</v>
      </c>
      <c r="J2115" s="60">
        <f>IF(OR(I2115="",I2116="",I2117=""),"",(AVERAGEIF(A2115:A$10000,A2115,I2115:I$10000)))</f>
        <v>-2.6842857142857142</v>
      </c>
      <c r="K2115" s="60"/>
      <c r="L2115" s="55" t="str">
        <f>IF(O2115="","",A2115)</f>
        <v/>
      </c>
      <c r="M2115" s="60" t="str">
        <f>IF(O2115="","",(VLOOKUP(A2115,A2115:E9099,5,FALSE)))</f>
        <v/>
      </c>
      <c r="N2115" s="55" t="str">
        <f t="shared" si="131"/>
        <v/>
      </c>
      <c r="O2115" s="55" t="str">
        <f t="shared" si="133"/>
        <v/>
      </c>
      <c r="P2115" s="104">
        <f t="shared" si="132"/>
        <v>23.89999999999759</v>
      </c>
      <c r="Q2115" s="58"/>
      <c r="R2115" s="58"/>
      <c r="S2115" s="102"/>
    </row>
    <row r="2116" spans="1:19" ht="12.5" customHeight="1" x14ac:dyDescent="0.35">
      <c r="A2116" s="60">
        <v>46</v>
      </c>
      <c r="B2116" s="60" t="s">
        <v>117</v>
      </c>
      <c r="C2116" s="68">
        <v>103.6905</v>
      </c>
      <c r="D2116" s="58" t="s">
        <v>65</v>
      </c>
      <c r="E2116" s="60" t="s">
        <v>59</v>
      </c>
      <c r="F2116" s="60" t="s">
        <v>118</v>
      </c>
      <c r="G2116" s="60">
        <v>-45.15</v>
      </c>
      <c r="H2116" s="60"/>
      <c r="I2116" s="60">
        <f t="shared" si="130"/>
        <v>-45.15</v>
      </c>
      <c r="J2116" s="60">
        <f>IF(OR(I2116="",I2117="",I2118=""),"",(AVERAGEIF(A2116:A$10000,A2116,I2116:I$10000)))</f>
        <v>-2.1411594202898554</v>
      </c>
      <c r="K2116" s="60"/>
      <c r="L2116" s="60" t="str">
        <f>IF(O2116="","",A2116)</f>
        <v/>
      </c>
      <c r="M2116" s="60" t="str">
        <f>IF(O2116="","",(VLOOKUP(A2116,A2116:E9100,5,FALSE)))</f>
        <v/>
      </c>
      <c r="N2116" s="60" t="str">
        <f t="shared" si="131"/>
        <v/>
      </c>
      <c r="O2116" s="60" t="str">
        <f t="shared" si="133"/>
        <v/>
      </c>
      <c r="P2116" s="103">
        <f t="shared" si="132"/>
        <v>23.099999999999454</v>
      </c>
      <c r="Q2116" s="58"/>
      <c r="R2116" s="58"/>
      <c r="S2116" s="102"/>
    </row>
    <row r="2117" spans="1:19" ht="12.5" customHeight="1" x14ac:dyDescent="0.35">
      <c r="A2117" s="2">
        <v>46</v>
      </c>
      <c r="B2117" s="2" t="s">
        <v>117</v>
      </c>
      <c r="C2117" s="67">
        <v>103.71210000000001</v>
      </c>
      <c r="D2117" t="s">
        <v>65</v>
      </c>
      <c r="E2117" s="2" t="s">
        <v>59</v>
      </c>
      <c r="F2117" s="2" t="s">
        <v>118</v>
      </c>
      <c r="G2117" s="2">
        <v>-49.87</v>
      </c>
      <c r="I2117" s="60">
        <f t="shared" si="130"/>
        <v>-49.87</v>
      </c>
      <c r="J2117" s="60" t="str">
        <f>IF(OR(I2117="",I2118="",I2119=""),"",(AVERAGEIF(A2117:A$10000,A2117,I2117:I$10000)))</f>
        <v/>
      </c>
      <c r="K2117" s="60"/>
      <c r="L2117" s="55" t="str">
        <f>IF(O2117="","",A2117)</f>
        <v/>
      </c>
      <c r="M2117" s="60" t="str">
        <f>IF(O2117="","",(VLOOKUP(A2117,A2117:E9101,5,FALSE)))</f>
        <v/>
      </c>
      <c r="N2117" s="55" t="str">
        <f t="shared" si="131"/>
        <v/>
      </c>
      <c r="O2117" s="55" t="str">
        <f t="shared" si="133"/>
        <v/>
      </c>
      <c r="P2117" s="104">
        <f t="shared" si="132"/>
        <v>21.600000000006503</v>
      </c>
      <c r="Q2117" s="58"/>
      <c r="R2117" s="58"/>
      <c r="S2117" s="102"/>
    </row>
    <row r="2118" spans="1:19" ht="12.5" customHeight="1" x14ac:dyDescent="0.35">
      <c r="A2118" s="60">
        <v>46</v>
      </c>
      <c r="B2118" s="60" t="s">
        <v>117</v>
      </c>
      <c r="C2118" s="68">
        <v>103.7337</v>
      </c>
      <c r="D2118" s="58" t="s">
        <v>65</v>
      </c>
      <c r="E2118" s="60" t="s">
        <v>59</v>
      </c>
      <c r="F2118" s="60" t="s">
        <v>118</v>
      </c>
      <c r="G2118" s="60">
        <v>-52.72</v>
      </c>
      <c r="H2118" s="60"/>
      <c r="I2118" s="60">
        <f t="shared" si="130"/>
        <v>-52.72</v>
      </c>
      <c r="J2118" s="60" t="str">
        <f>IF(OR(I2118="",I2119="",I2120=""),"",(AVERAGEIF(A2118:A$10000,A2118,I2118:I$10000)))</f>
        <v/>
      </c>
      <c r="K2118" s="60"/>
      <c r="L2118" s="60" t="str">
        <f>IF(O2118="","",A2118)</f>
        <v/>
      </c>
      <c r="M2118" s="60" t="str">
        <f>IF(O2118="","",(VLOOKUP(A2118,A2118:E9102,5,FALSE)))</f>
        <v/>
      </c>
      <c r="N2118" s="60" t="str">
        <f t="shared" si="131"/>
        <v/>
      </c>
      <c r="O2118" s="60" t="str">
        <f t="shared" si="133"/>
        <v/>
      </c>
      <c r="P2118" s="103">
        <f t="shared" si="132"/>
        <v>21.599999999992292</v>
      </c>
      <c r="Q2118" s="58"/>
      <c r="R2118" s="58"/>
      <c r="S2118" s="102"/>
    </row>
    <row r="2119" spans="1:19" ht="12.5" customHeight="1" x14ac:dyDescent="0.35">
      <c r="A2119" s="2">
        <v>47</v>
      </c>
      <c r="B2119" s="2" t="s">
        <v>117</v>
      </c>
      <c r="C2119" s="67">
        <v>104.7841</v>
      </c>
      <c r="D2119" t="s">
        <v>65</v>
      </c>
      <c r="E2119" s="2" t="s">
        <v>58</v>
      </c>
      <c r="F2119" s="2" t="s">
        <v>118</v>
      </c>
      <c r="G2119" s="2">
        <v>-92.67</v>
      </c>
      <c r="I2119" s="60" t="str">
        <f t="shared" si="130"/>
        <v/>
      </c>
      <c r="J2119" s="60" t="str">
        <f>IF(OR(I2119="",I2120="",I2121=""),"",(AVERAGEIF(A2119:A$10000,A2119,I2119:I$10000)))</f>
        <v/>
      </c>
      <c r="K2119" s="60"/>
      <c r="L2119" s="55" t="str">
        <f>IF(O2119="","",A2119)</f>
        <v/>
      </c>
      <c r="M2119" s="60" t="str">
        <f>IF(O2119="","",(VLOOKUP(A2119,A2119:E9103,5,FALSE)))</f>
        <v/>
      </c>
      <c r="N2119" s="55" t="str">
        <f t="shared" si="131"/>
        <v/>
      </c>
      <c r="O2119" s="55" t="str">
        <f t="shared" si="133"/>
        <v/>
      </c>
      <c r="P2119" s="104" t="str">
        <f t="shared" si="132"/>
        <v/>
      </c>
      <c r="Q2119" s="58"/>
      <c r="R2119" s="58"/>
      <c r="S2119" s="102"/>
    </row>
    <row r="2120" spans="1:19" ht="12.5" customHeight="1" x14ac:dyDescent="0.35">
      <c r="A2120" s="60">
        <v>47</v>
      </c>
      <c r="B2120" s="60" t="s">
        <v>117</v>
      </c>
      <c r="C2120" s="68">
        <v>104.8134</v>
      </c>
      <c r="D2120" s="58" t="s">
        <v>65</v>
      </c>
      <c r="E2120" s="60" t="s">
        <v>58</v>
      </c>
      <c r="F2120" s="60" t="s">
        <v>118</v>
      </c>
      <c r="G2120" s="60">
        <v>-90.22</v>
      </c>
      <c r="H2120" s="60"/>
      <c r="I2120" s="60" t="str">
        <f t="shared" si="130"/>
        <v/>
      </c>
      <c r="J2120" s="60" t="str">
        <f>IF(OR(I2120="",I2121="",I2122=""),"",(AVERAGEIF(A2120:A$10000,A2120,I2120:I$10000)))</f>
        <v/>
      </c>
      <c r="K2120" s="60"/>
      <c r="L2120" s="60" t="str">
        <f>IF(O2120="","",A2120)</f>
        <v/>
      </c>
      <c r="M2120" s="60" t="str">
        <f>IF(O2120="","",(VLOOKUP(A2120,A2120:E9104,5,FALSE)))</f>
        <v/>
      </c>
      <c r="N2120" s="60" t="str">
        <f t="shared" si="131"/>
        <v/>
      </c>
      <c r="O2120" s="60" t="str">
        <f t="shared" si="133"/>
        <v/>
      </c>
      <c r="P2120" s="103">
        <f t="shared" si="132"/>
        <v>29.300000000006321</v>
      </c>
      <c r="Q2120" s="58"/>
      <c r="R2120" s="58"/>
      <c r="S2120" s="102"/>
    </row>
    <row r="2121" spans="1:19" ht="12.5" customHeight="1" x14ac:dyDescent="0.35">
      <c r="A2121" s="2">
        <v>47</v>
      </c>
      <c r="B2121" s="2" t="s">
        <v>117</v>
      </c>
      <c r="C2121" s="67">
        <v>104.8563</v>
      </c>
      <c r="D2121" t="s">
        <v>65</v>
      </c>
      <c r="E2121" s="2" t="s">
        <v>58</v>
      </c>
      <c r="F2121" s="2" t="s">
        <v>118</v>
      </c>
      <c r="G2121" s="2">
        <v>-90.41</v>
      </c>
      <c r="I2121" s="60" t="str">
        <f t="shared" si="130"/>
        <v/>
      </c>
      <c r="J2121" s="60" t="str">
        <f>IF(OR(I2121="",I2122="",I2123=""),"",(AVERAGEIF(A2121:A$10000,A2121,I2121:I$10000)))</f>
        <v/>
      </c>
      <c r="K2121" s="60"/>
      <c r="L2121" s="55" t="str">
        <f>IF(O2121="","",A2121)</f>
        <v/>
      </c>
      <c r="M2121" s="60" t="str">
        <f>IF(O2121="","",(VLOOKUP(A2121,A2121:E9105,5,FALSE)))</f>
        <v/>
      </c>
      <c r="N2121" s="55" t="str">
        <f t="shared" si="131"/>
        <v/>
      </c>
      <c r="O2121" s="55" t="str">
        <f t="shared" si="133"/>
        <v/>
      </c>
      <c r="P2121" s="104">
        <f t="shared" si="132"/>
        <v>42.900000000003047</v>
      </c>
      <c r="Q2121" s="58"/>
      <c r="R2121" s="58"/>
      <c r="S2121" s="102"/>
    </row>
    <row r="2122" spans="1:19" ht="12.5" customHeight="1" x14ac:dyDescent="0.35">
      <c r="A2122" s="60">
        <v>47</v>
      </c>
      <c r="B2122" s="60" t="s">
        <v>117</v>
      </c>
      <c r="C2122" s="68">
        <v>104.8861</v>
      </c>
      <c r="D2122" s="58" t="s">
        <v>65</v>
      </c>
      <c r="E2122" s="60" t="s">
        <v>58</v>
      </c>
      <c r="F2122" s="60" t="s">
        <v>118</v>
      </c>
      <c r="G2122" s="60">
        <v>-96.47</v>
      </c>
      <c r="H2122" s="60"/>
      <c r="I2122" s="60" t="str">
        <f t="shared" si="130"/>
        <v/>
      </c>
      <c r="J2122" s="60" t="str">
        <f>IF(OR(I2122="",I2123="",I2124=""),"",(AVERAGEIF(A2122:A$10000,A2122,I2122:I$10000)))</f>
        <v/>
      </c>
      <c r="K2122" s="60"/>
      <c r="L2122" s="60" t="str">
        <f>IF(O2122="","",A2122)</f>
        <v/>
      </c>
      <c r="M2122" s="60" t="str">
        <f>IF(O2122="","",(VLOOKUP(A2122,A2122:E9106,5,FALSE)))</f>
        <v/>
      </c>
      <c r="N2122" s="60" t="str">
        <f t="shared" si="131"/>
        <v/>
      </c>
      <c r="O2122" s="60" t="str">
        <f t="shared" si="133"/>
        <v/>
      </c>
      <c r="P2122" s="103">
        <f t="shared" si="132"/>
        <v>29.799999999994498</v>
      </c>
      <c r="Q2122" s="58"/>
      <c r="R2122" s="58"/>
      <c r="S2122" s="102"/>
    </row>
    <row r="2123" spans="1:19" ht="12.5" customHeight="1" x14ac:dyDescent="0.35">
      <c r="A2123" s="2">
        <v>47</v>
      </c>
      <c r="B2123" s="2" t="s">
        <v>117</v>
      </c>
      <c r="C2123" s="67">
        <v>104.9083</v>
      </c>
      <c r="D2123" t="s">
        <v>65</v>
      </c>
      <c r="E2123" s="2" t="s">
        <v>58</v>
      </c>
      <c r="F2123" s="2" t="s">
        <v>118</v>
      </c>
      <c r="G2123" s="2">
        <v>-97.74</v>
      </c>
      <c r="I2123" s="60" t="str">
        <f t="shared" si="130"/>
        <v/>
      </c>
      <c r="J2123" s="60" t="str">
        <f>IF(OR(I2123="",I2124="",I2125=""),"",(AVERAGEIF(A2123:A$10000,A2123,I2123:I$10000)))</f>
        <v/>
      </c>
      <c r="K2123" s="60"/>
      <c r="L2123" s="55" t="str">
        <f>IF(O2123="","",A2123)</f>
        <v/>
      </c>
      <c r="M2123" s="60" t="str">
        <f>IF(O2123="","",(VLOOKUP(A2123,A2123:E9107,5,FALSE)))</f>
        <v/>
      </c>
      <c r="N2123" s="55" t="str">
        <f t="shared" si="131"/>
        <v/>
      </c>
      <c r="O2123" s="55" t="str">
        <f t="shared" si="133"/>
        <v/>
      </c>
      <c r="P2123" s="104">
        <f t="shared" si="132"/>
        <v>22.199999999997999</v>
      </c>
      <c r="Q2123" s="58"/>
      <c r="R2123" s="58"/>
      <c r="S2123" s="102"/>
    </row>
    <row r="2124" spans="1:19" ht="12.5" customHeight="1" x14ac:dyDescent="0.35">
      <c r="A2124" s="60">
        <v>47</v>
      </c>
      <c r="B2124" s="60" t="s">
        <v>117</v>
      </c>
      <c r="C2124" s="68">
        <v>104.9332</v>
      </c>
      <c r="D2124" s="58" t="s">
        <v>65</v>
      </c>
      <c r="E2124" s="60" t="s">
        <v>58</v>
      </c>
      <c r="F2124" s="60" t="s">
        <v>118</v>
      </c>
      <c r="G2124" s="60">
        <v>-91.81</v>
      </c>
      <c r="H2124" s="60"/>
      <c r="I2124" s="60" t="str">
        <f t="shared" si="130"/>
        <v/>
      </c>
      <c r="J2124" s="60" t="str">
        <f>IF(OR(I2124="",I2125="",I2126=""),"",(AVERAGEIF(A2124:A$10000,A2124,I2124:I$10000)))</f>
        <v/>
      </c>
      <c r="K2124" s="60"/>
      <c r="L2124" s="60" t="str">
        <f>IF(O2124="","",A2124)</f>
        <v/>
      </c>
      <c r="M2124" s="60" t="str">
        <f>IF(O2124="","",(VLOOKUP(A2124,A2124:E9108,5,FALSE)))</f>
        <v/>
      </c>
      <c r="N2124" s="60" t="str">
        <f t="shared" si="131"/>
        <v/>
      </c>
      <c r="O2124" s="60" t="str">
        <f t="shared" si="133"/>
        <v/>
      </c>
      <c r="P2124" s="103">
        <f t="shared" si="132"/>
        <v>24.900000000002365</v>
      </c>
      <c r="Q2124" s="58"/>
      <c r="R2124" s="58"/>
      <c r="S2124" s="102"/>
    </row>
    <row r="2125" spans="1:19" ht="12.5" customHeight="1" x14ac:dyDescent="0.35">
      <c r="A2125" s="2">
        <v>47</v>
      </c>
      <c r="B2125" s="2" t="s">
        <v>117</v>
      </c>
      <c r="C2125" s="67">
        <v>104.9545</v>
      </c>
      <c r="D2125" t="s">
        <v>65</v>
      </c>
      <c r="E2125" s="2" t="s">
        <v>58</v>
      </c>
      <c r="F2125" s="2" t="s">
        <v>118</v>
      </c>
      <c r="G2125" s="2">
        <v>-95.66</v>
      </c>
      <c r="I2125" s="60" t="str">
        <f t="shared" si="130"/>
        <v/>
      </c>
      <c r="J2125" s="60" t="str">
        <f>IF(OR(I2125="",I2126="",I2127=""),"",(AVERAGEIF(A2125:A$10000,A2125,I2125:I$10000)))</f>
        <v/>
      </c>
      <c r="K2125" s="60"/>
      <c r="L2125" s="55" t="str">
        <f>IF(O2125="","",A2125)</f>
        <v/>
      </c>
      <c r="M2125" s="60" t="str">
        <f>IF(O2125="","",(VLOOKUP(A2125,A2125:E9109,5,FALSE)))</f>
        <v/>
      </c>
      <c r="N2125" s="55" t="str">
        <f t="shared" si="131"/>
        <v/>
      </c>
      <c r="O2125" s="55" t="str">
        <f t="shared" si="133"/>
        <v/>
      </c>
      <c r="P2125" s="104">
        <f t="shared" si="132"/>
        <v>21.299999999996544</v>
      </c>
      <c r="Q2125" s="58"/>
      <c r="R2125" s="58"/>
      <c r="S2125" s="102"/>
    </row>
    <row r="2126" spans="1:19" ht="12.5" customHeight="1" x14ac:dyDescent="0.35">
      <c r="A2126" s="60">
        <v>47</v>
      </c>
      <c r="B2126" s="60" t="s">
        <v>117</v>
      </c>
      <c r="C2126" s="68">
        <v>104.979</v>
      </c>
      <c r="D2126" s="58" t="s">
        <v>65</v>
      </c>
      <c r="E2126" s="60" t="s">
        <v>58</v>
      </c>
      <c r="F2126" s="60" t="s">
        <v>118</v>
      </c>
      <c r="G2126" s="60">
        <v>-97.31</v>
      </c>
      <c r="H2126" s="60"/>
      <c r="I2126" s="60" t="str">
        <f t="shared" si="130"/>
        <v/>
      </c>
      <c r="J2126" s="60" t="str">
        <f>IF(OR(I2126="",I2127="",I2128=""),"",(AVERAGEIF(A2126:A$10000,A2126,I2126:I$10000)))</f>
        <v/>
      </c>
      <c r="K2126" s="60"/>
      <c r="L2126" s="60" t="str">
        <f>IF(O2126="","",A2126)</f>
        <v/>
      </c>
      <c r="M2126" s="60" t="str">
        <f>IF(O2126="","",(VLOOKUP(A2126,A2126:E9110,5,FALSE)))</f>
        <v/>
      </c>
      <c r="N2126" s="60" t="str">
        <f t="shared" si="131"/>
        <v/>
      </c>
      <c r="O2126" s="60" t="str">
        <f t="shared" si="133"/>
        <v/>
      </c>
      <c r="P2126" s="103">
        <f t="shared" si="132"/>
        <v>24.500000000003297</v>
      </c>
      <c r="Q2126" s="58"/>
      <c r="R2126" s="58"/>
      <c r="S2126" s="102"/>
    </row>
    <row r="2127" spans="1:19" ht="12.5" customHeight="1" x14ac:dyDescent="0.35">
      <c r="A2127" s="2">
        <v>47</v>
      </c>
      <c r="B2127" s="2" t="s">
        <v>117</v>
      </c>
      <c r="C2127" s="67">
        <v>105.00060000000001</v>
      </c>
      <c r="D2127" t="s">
        <v>65</v>
      </c>
      <c r="E2127" s="2" t="s">
        <v>58</v>
      </c>
      <c r="F2127" s="2" t="s">
        <v>118</v>
      </c>
      <c r="G2127" s="2">
        <v>-95.53</v>
      </c>
      <c r="I2127" s="60" t="str">
        <f t="shared" si="130"/>
        <v/>
      </c>
      <c r="J2127" s="60" t="str">
        <f>IF(OR(I2127="",I2128="",I2129=""),"",(AVERAGEIF(A2127:A$10000,A2127,I2127:I$10000)))</f>
        <v/>
      </c>
      <c r="K2127" s="60"/>
      <c r="L2127" s="55" t="str">
        <f>IF(O2127="","",A2127)</f>
        <v/>
      </c>
      <c r="M2127" s="60" t="str">
        <f>IF(O2127="","",(VLOOKUP(A2127,A2127:E9111,5,FALSE)))</f>
        <v/>
      </c>
      <c r="N2127" s="55" t="str">
        <f t="shared" si="131"/>
        <v/>
      </c>
      <c r="O2127" s="55" t="str">
        <f t="shared" si="133"/>
        <v/>
      </c>
      <c r="P2127" s="104">
        <f t="shared" si="132"/>
        <v>21.600000000006503</v>
      </c>
      <c r="Q2127" s="58"/>
      <c r="R2127" s="58"/>
      <c r="S2127" s="102"/>
    </row>
    <row r="2128" spans="1:19" ht="12.5" customHeight="1" x14ac:dyDescent="0.35">
      <c r="A2128" s="60">
        <v>47</v>
      </c>
      <c r="B2128" s="60" t="s">
        <v>117</v>
      </c>
      <c r="C2128" s="68">
        <v>105.0227</v>
      </c>
      <c r="D2128" s="58" t="s">
        <v>65</v>
      </c>
      <c r="E2128" s="60" t="s">
        <v>58</v>
      </c>
      <c r="F2128" s="60" t="s">
        <v>118</v>
      </c>
      <c r="G2128" s="60">
        <v>-93.69</v>
      </c>
      <c r="H2128" s="60"/>
      <c r="I2128" s="60" t="str">
        <f t="shared" si="130"/>
        <v/>
      </c>
      <c r="J2128" s="60" t="str">
        <f>IF(OR(I2128="",I2129="",I2130=""),"",(AVERAGEIF(A2128:A$10000,A2128,I2128:I$10000)))</f>
        <v/>
      </c>
      <c r="K2128" s="60"/>
      <c r="L2128" s="60" t="str">
        <f>IF(O2128="","",A2128)</f>
        <v/>
      </c>
      <c r="M2128" s="60" t="str">
        <f>IF(O2128="","",(VLOOKUP(A2128,A2128:E9112,5,FALSE)))</f>
        <v/>
      </c>
      <c r="N2128" s="60" t="str">
        <f t="shared" si="131"/>
        <v/>
      </c>
      <c r="O2128" s="60" t="str">
        <f t="shared" si="133"/>
        <v/>
      </c>
      <c r="P2128" s="103">
        <f t="shared" si="132"/>
        <v>22.099999999994679</v>
      </c>
      <c r="Q2128" s="58"/>
      <c r="R2128" s="58"/>
      <c r="S2128" s="102"/>
    </row>
    <row r="2129" spans="1:19" ht="12.5" customHeight="1" x14ac:dyDescent="0.35">
      <c r="A2129" s="2">
        <v>47</v>
      </c>
      <c r="B2129" s="2" t="s">
        <v>117</v>
      </c>
      <c r="C2129" s="67">
        <v>105.0448</v>
      </c>
      <c r="D2129" t="s">
        <v>65</v>
      </c>
      <c r="E2129" s="2" t="s">
        <v>58</v>
      </c>
      <c r="F2129" s="2" t="s">
        <v>118</v>
      </c>
      <c r="G2129" s="2">
        <v>-92.89</v>
      </c>
      <c r="I2129" s="60" t="str">
        <f t="shared" ref="I2129:I2192" si="134">IF(AND(OR(G2128&gt;G$5,G2130&gt;G$5),G2129&gt;G$5),G2129,"")</f>
        <v/>
      </c>
      <c r="J2129" s="60" t="str">
        <f>IF(OR(I2129="",I2130="",I2131=""),"",(AVERAGEIF(A2129:A$10000,A2129,I2129:I$10000)))</f>
        <v/>
      </c>
      <c r="K2129" s="60"/>
      <c r="L2129" s="55" t="str">
        <f>IF(O2129="","",A2129)</f>
        <v/>
      </c>
      <c r="M2129" s="60" t="str">
        <f>IF(O2129="","",(VLOOKUP(A2129,A2129:E9113,5,FALSE)))</f>
        <v/>
      </c>
      <c r="N2129" s="55" t="str">
        <f t="shared" si="131"/>
        <v/>
      </c>
      <c r="O2129" s="55" t="str">
        <f t="shared" si="133"/>
        <v/>
      </c>
      <c r="P2129" s="104">
        <f t="shared" si="132"/>
        <v>22.099999999994679</v>
      </c>
      <c r="Q2129" s="58"/>
      <c r="R2129" s="58"/>
      <c r="S2129" s="102"/>
    </row>
    <row r="2130" spans="1:19" ht="12.5" customHeight="1" x14ac:dyDescent="0.35">
      <c r="A2130" s="60">
        <v>47</v>
      </c>
      <c r="B2130" s="60" t="s">
        <v>117</v>
      </c>
      <c r="C2130" s="68">
        <v>105.0667</v>
      </c>
      <c r="D2130" s="58" t="s">
        <v>65</v>
      </c>
      <c r="E2130" s="60" t="s">
        <v>58</v>
      </c>
      <c r="F2130" s="60" t="s">
        <v>118</v>
      </c>
      <c r="G2130" s="60">
        <v>-99.44</v>
      </c>
      <c r="H2130" s="60"/>
      <c r="I2130" s="60" t="str">
        <f t="shared" si="134"/>
        <v/>
      </c>
      <c r="J2130" s="60" t="str">
        <f>IF(OR(I2130="",I2131="",I2132=""),"",(AVERAGEIF(A2130:A$10000,A2130,I2130:I$10000)))</f>
        <v/>
      </c>
      <c r="K2130" s="60"/>
      <c r="L2130" s="60" t="str">
        <f>IF(O2130="","",A2130)</f>
        <v/>
      </c>
      <c r="M2130" s="60" t="str">
        <f>IF(O2130="","",(VLOOKUP(A2130,A2130:E9114,5,FALSE)))</f>
        <v/>
      </c>
      <c r="N2130" s="60" t="str">
        <f t="shared" ref="N2130:N2193" si="135">IF(L2130="","",I2130)</f>
        <v/>
      </c>
      <c r="O2130" s="60" t="str">
        <f t="shared" si="133"/>
        <v/>
      </c>
      <c r="P2130" s="103">
        <f t="shared" ref="P2130:P2193" si="136">IF(A2130=A2129,ABS(C2130-C2129)*1000,"")</f>
        <v>21.900000000002251</v>
      </c>
      <c r="Q2130" s="58"/>
      <c r="R2130" s="58"/>
      <c r="S2130" s="102"/>
    </row>
    <row r="2131" spans="1:19" ht="12.5" customHeight="1" x14ac:dyDescent="0.35">
      <c r="A2131" s="2">
        <v>47</v>
      </c>
      <c r="B2131" s="2" t="s">
        <v>117</v>
      </c>
      <c r="C2131" s="67">
        <v>105.087</v>
      </c>
      <c r="D2131" t="s">
        <v>65</v>
      </c>
      <c r="E2131" s="2" t="s">
        <v>58</v>
      </c>
      <c r="F2131" s="2" t="s">
        <v>118</v>
      </c>
      <c r="G2131" s="2">
        <v>-97.45</v>
      </c>
      <c r="I2131" s="60" t="str">
        <f t="shared" si="134"/>
        <v/>
      </c>
      <c r="J2131" s="60" t="str">
        <f>IF(OR(I2131="",I2132="",I2133=""),"",(AVERAGEIF(A2131:A$10000,A2131,I2131:I$10000)))</f>
        <v/>
      </c>
      <c r="K2131" s="60"/>
      <c r="L2131" s="55" t="str">
        <f>IF(O2131="","",A2131)</f>
        <v/>
      </c>
      <c r="M2131" s="60" t="str">
        <f>IF(O2131="","",(VLOOKUP(A2131,A2131:E9115,5,FALSE)))</f>
        <v/>
      </c>
      <c r="N2131" s="55" t="str">
        <f t="shared" si="135"/>
        <v/>
      </c>
      <c r="O2131" s="55" t="str">
        <f t="shared" si="133"/>
        <v/>
      </c>
      <c r="P2131" s="104">
        <f t="shared" si="136"/>
        <v>20.30000000000598</v>
      </c>
      <c r="Q2131" s="58"/>
      <c r="R2131" s="58"/>
      <c r="S2131" s="102"/>
    </row>
    <row r="2132" spans="1:19" ht="12.5" customHeight="1" x14ac:dyDescent="0.35">
      <c r="A2132" s="60">
        <v>47</v>
      </c>
      <c r="B2132" s="60" t="s">
        <v>117</v>
      </c>
      <c r="C2132" s="68">
        <v>105.1088</v>
      </c>
      <c r="D2132" s="58" t="s">
        <v>65</v>
      </c>
      <c r="E2132" s="60" t="s">
        <v>58</v>
      </c>
      <c r="F2132" s="60" t="s">
        <v>118</v>
      </c>
      <c r="G2132" s="60">
        <v>-95.66</v>
      </c>
      <c r="H2132" s="60"/>
      <c r="I2132" s="60" t="str">
        <f t="shared" si="134"/>
        <v/>
      </c>
      <c r="J2132" s="60" t="str">
        <f>IF(OR(I2132="",I2133="",I2134=""),"",(AVERAGEIF(A2132:A$10000,A2132,I2132:I$10000)))</f>
        <v/>
      </c>
      <c r="K2132" s="60"/>
      <c r="L2132" s="60" t="str">
        <f>IF(O2132="","",A2132)</f>
        <v/>
      </c>
      <c r="M2132" s="60" t="str">
        <f>IF(O2132="","",(VLOOKUP(A2132,A2132:E9116,5,FALSE)))</f>
        <v/>
      </c>
      <c r="N2132" s="60" t="str">
        <f t="shared" si="135"/>
        <v/>
      </c>
      <c r="O2132" s="60" t="str">
        <f t="shared" si="133"/>
        <v/>
      </c>
      <c r="P2132" s="103">
        <f t="shared" si="136"/>
        <v>21.799999999998931</v>
      </c>
      <c r="Q2132" s="58"/>
      <c r="R2132" s="58"/>
      <c r="S2132" s="102"/>
    </row>
    <row r="2133" spans="1:19" ht="12.5" customHeight="1" x14ac:dyDescent="0.35">
      <c r="A2133" s="2">
        <v>47</v>
      </c>
      <c r="B2133" s="2" t="s">
        <v>117</v>
      </c>
      <c r="C2133" s="67">
        <v>105.13200000000001</v>
      </c>
      <c r="D2133" t="s">
        <v>65</v>
      </c>
      <c r="E2133" s="2" t="s">
        <v>58</v>
      </c>
      <c r="F2133" s="2" t="s">
        <v>118</v>
      </c>
      <c r="G2133" s="2">
        <v>-94.04</v>
      </c>
      <c r="I2133" s="60" t="str">
        <f t="shared" si="134"/>
        <v/>
      </c>
      <c r="J2133" s="60" t="str">
        <f>IF(OR(I2133="",I2134="",I2135=""),"",(AVERAGEIF(A2133:A$10000,A2133,I2133:I$10000)))</f>
        <v/>
      </c>
      <c r="K2133" s="60"/>
      <c r="L2133" s="55" t="str">
        <f>IF(O2133="","",A2133)</f>
        <v/>
      </c>
      <c r="M2133" s="60" t="str">
        <f>IF(O2133="","",(VLOOKUP(A2133,A2133:E9117,5,FALSE)))</f>
        <v/>
      </c>
      <c r="N2133" s="55" t="str">
        <f t="shared" si="135"/>
        <v/>
      </c>
      <c r="O2133" s="55" t="str">
        <f t="shared" si="133"/>
        <v/>
      </c>
      <c r="P2133" s="104">
        <f t="shared" si="136"/>
        <v>23.200000000002774</v>
      </c>
      <c r="Q2133" s="58"/>
      <c r="R2133" s="58"/>
      <c r="S2133" s="102"/>
    </row>
    <row r="2134" spans="1:19" ht="12.5" customHeight="1" x14ac:dyDescent="0.35">
      <c r="A2134" s="60">
        <v>47</v>
      </c>
      <c r="B2134" s="60" t="s">
        <v>117</v>
      </c>
      <c r="C2134" s="68">
        <v>105.1525</v>
      </c>
      <c r="D2134" s="58" t="s">
        <v>65</v>
      </c>
      <c r="E2134" s="60" t="s">
        <v>58</v>
      </c>
      <c r="F2134" s="60" t="s">
        <v>118</v>
      </c>
      <c r="G2134" s="60">
        <v>-95.4</v>
      </c>
      <c r="H2134" s="60"/>
      <c r="I2134" s="60" t="str">
        <f t="shared" si="134"/>
        <v/>
      </c>
      <c r="J2134" s="60" t="str">
        <f>IF(OR(I2134="",I2135="",I2136=""),"",(AVERAGEIF(A2134:A$10000,A2134,I2134:I$10000)))</f>
        <v/>
      </c>
      <c r="K2134" s="60"/>
      <c r="L2134" s="60" t="str">
        <f>IF(O2134="","",A2134)</f>
        <v/>
      </c>
      <c r="M2134" s="60" t="str">
        <f>IF(O2134="","",(VLOOKUP(A2134,A2134:E9118,5,FALSE)))</f>
        <v/>
      </c>
      <c r="N2134" s="60" t="str">
        <f t="shared" si="135"/>
        <v/>
      </c>
      <c r="O2134" s="60" t="str">
        <f t="shared" si="133"/>
        <v/>
      </c>
      <c r="P2134" s="103">
        <f t="shared" si="136"/>
        <v>20.499999999998408</v>
      </c>
      <c r="Q2134" s="58"/>
      <c r="R2134" s="58"/>
      <c r="S2134" s="102"/>
    </row>
    <row r="2135" spans="1:19" ht="12.5" customHeight="1" x14ac:dyDescent="0.35">
      <c r="A2135" s="2">
        <v>47</v>
      </c>
      <c r="B2135" s="2" t="s">
        <v>117</v>
      </c>
      <c r="C2135" s="67">
        <v>105.1815</v>
      </c>
      <c r="D2135" t="s">
        <v>65</v>
      </c>
      <c r="E2135" s="2" t="s">
        <v>58</v>
      </c>
      <c r="F2135" s="2" t="s">
        <v>118</v>
      </c>
      <c r="G2135" s="2">
        <v>-94.04</v>
      </c>
      <c r="I2135" s="60" t="str">
        <f t="shared" si="134"/>
        <v/>
      </c>
      <c r="J2135" s="60" t="str">
        <f>IF(OR(I2135="",I2136="",I2137=""),"",(AVERAGEIF(A2135:A$10000,A2135,I2135:I$10000)))</f>
        <v/>
      </c>
      <c r="K2135" s="60"/>
      <c r="L2135" s="55" t="str">
        <f>IF(O2135="","",A2135)</f>
        <v/>
      </c>
      <c r="M2135" s="60" t="str">
        <f>IF(O2135="","",(VLOOKUP(A2135,A2135:E9119,5,FALSE)))</f>
        <v/>
      </c>
      <c r="N2135" s="55" t="str">
        <f t="shared" si="135"/>
        <v/>
      </c>
      <c r="O2135" s="55" t="str">
        <f t="shared" si="133"/>
        <v/>
      </c>
      <c r="P2135" s="104">
        <f t="shared" si="136"/>
        <v>28.999999999996362</v>
      </c>
      <c r="Q2135" s="58"/>
      <c r="R2135" s="58"/>
      <c r="S2135" s="102"/>
    </row>
    <row r="2136" spans="1:19" ht="12.5" customHeight="1" x14ac:dyDescent="0.35">
      <c r="A2136" s="60">
        <v>47</v>
      </c>
      <c r="B2136" s="60" t="s">
        <v>117</v>
      </c>
      <c r="C2136" s="68">
        <v>105.20529999999999</v>
      </c>
      <c r="D2136" s="58" t="s">
        <v>65</v>
      </c>
      <c r="E2136" s="60" t="s">
        <v>58</v>
      </c>
      <c r="F2136" s="60" t="s">
        <v>118</v>
      </c>
      <c r="G2136" s="60">
        <v>-93.23</v>
      </c>
      <c r="H2136" s="60"/>
      <c r="I2136" s="60" t="str">
        <f t="shared" si="134"/>
        <v/>
      </c>
      <c r="J2136" s="60" t="str">
        <f>IF(OR(I2136="",I2137="",I2138=""),"",(AVERAGEIF(A2136:A$10000,A2136,I2136:I$10000)))</f>
        <v/>
      </c>
      <c r="K2136" s="60"/>
      <c r="L2136" s="60" t="str">
        <f>IF(O2136="","",A2136)</f>
        <v/>
      </c>
      <c r="M2136" s="60" t="str">
        <f>IF(O2136="","",(VLOOKUP(A2136,A2136:E9120,5,FALSE)))</f>
        <v/>
      </c>
      <c r="N2136" s="60" t="str">
        <f t="shared" si="135"/>
        <v/>
      </c>
      <c r="O2136" s="60" t="str">
        <f t="shared" si="133"/>
        <v/>
      </c>
      <c r="P2136" s="103">
        <f t="shared" si="136"/>
        <v>23.79999999999427</v>
      </c>
      <c r="Q2136" s="58"/>
      <c r="R2136" s="58"/>
      <c r="S2136" s="102"/>
    </row>
    <row r="2137" spans="1:19" ht="12.5" customHeight="1" x14ac:dyDescent="0.35">
      <c r="A2137" s="2">
        <v>47</v>
      </c>
      <c r="B2137" s="2" t="s">
        <v>117</v>
      </c>
      <c r="C2137" s="67">
        <v>105.23220000000001</v>
      </c>
      <c r="D2137" t="s">
        <v>65</v>
      </c>
      <c r="E2137" s="2" t="s">
        <v>58</v>
      </c>
      <c r="F2137" s="2" t="s">
        <v>118</v>
      </c>
      <c r="G2137" s="2">
        <v>-95.93</v>
      </c>
      <c r="I2137" s="60" t="str">
        <f t="shared" si="134"/>
        <v/>
      </c>
      <c r="J2137" s="60" t="str">
        <f>IF(OR(I2137="",I2138="",I2139=""),"",(AVERAGEIF(A2137:A$10000,A2137,I2137:I$10000)))</f>
        <v/>
      </c>
      <c r="K2137" s="60"/>
      <c r="L2137" s="55" t="str">
        <f>IF(O2137="","",A2137)</f>
        <v/>
      </c>
      <c r="M2137" s="60" t="str">
        <f>IF(O2137="","",(VLOOKUP(A2137,A2137:E9121,5,FALSE)))</f>
        <v/>
      </c>
      <c r="N2137" s="55" t="str">
        <f t="shared" si="135"/>
        <v/>
      </c>
      <c r="O2137" s="55" t="str">
        <f t="shared" si="133"/>
        <v/>
      </c>
      <c r="P2137" s="104">
        <f t="shared" si="136"/>
        <v>26.900000000011914</v>
      </c>
      <c r="Q2137" s="58"/>
      <c r="R2137" s="58"/>
      <c r="S2137" s="102"/>
    </row>
    <row r="2138" spans="1:19" ht="12.5" customHeight="1" x14ac:dyDescent="0.35">
      <c r="A2138" s="60">
        <v>47</v>
      </c>
      <c r="B2138" s="60" t="s">
        <v>117</v>
      </c>
      <c r="C2138" s="68">
        <v>105.2539</v>
      </c>
      <c r="D2138" s="58" t="s">
        <v>65</v>
      </c>
      <c r="E2138" s="60" t="s">
        <v>58</v>
      </c>
      <c r="F2138" s="60" t="s">
        <v>118</v>
      </c>
      <c r="G2138" s="60">
        <v>-96.19</v>
      </c>
      <c r="H2138" s="60"/>
      <c r="I2138" s="60" t="str">
        <f t="shared" si="134"/>
        <v/>
      </c>
      <c r="J2138" s="60" t="str">
        <f>IF(OR(I2138="",I2139="",I2140=""),"",(AVERAGEIF(A2138:A$10000,A2138,I2138:I$10000)))</f>
        <v/>
      </c>
      <c r="K2138" s="60"/>
      <c r="L2138" s="60" t="str">
        <f>IF(O2138="","",A2138)</f>
        <v/>
      </c>
      <c r="M2138" s="60" t="str">
        <f>IF(O2138="","",(VLOOKUP(A2138,A2138:E9122,5,FALSE)))</f>
        <v/>
      </c>
      <c r="N2138" s="60" t="str">
        <f t="shared" si="135"/>
        <v/>
      </c>
      <c r="O2138" s="60" t="str">
        <f t="shared" ref="O2138:O2201" si="137">IF(J2138="","",IF(AND(J2137="",J2136="",J2135=""),C2138,""))</f>
        <v/>
      </c>
      <c r="P2138" s="103">
        <f t="shared" si="136"/>
        <v>21.699999999995612</v>
      </c>
      <c r="Q2138" s="58"/>
      <c r="R2138" s="58"/>
      <c r="S2138" s="102"/>
    </row>
    <row r="2139" spans="1:19" ht="12.5" customHeight="1" x14ac:dyDescent="0.35">
      <c r="A2139" s="2">
        <v>47</v>
      </c>
      <c r="B2139" s="2" t="s">
        <v>117</v>
      </c>
      <c r="C2139" s="67">
        <v>105.2812</v>
      </c>
      <c r="D2139" t="s">
        <v>65</v>
      </c>
      <c r="E2139" s="2" t="s">
        <v>58</v>
      </c>
      <c r="F2139" s="2" t="s">
        <v>118</v>
      </c>
      <c r="G2139" s="2">
        <v>-96.19</v>
      </c>
      <c r="I2139" s="60" t="str">
        <f t="shared" si="134"/>
        <v/>
      </c>
      <c r="J2139" s="60" t="str">
        <f>IF(OR(I2139="",I2140="",I2141=""),"",(AVERAGEIF(A2139:A$10000,A2139,I2139:I$10000)))</f>
        <v/>
      </c>
      <c r="K2139" s="60"/>
      <c r="L2139" s="55" t="str">
        <f>IF(O2139="","",A2139)</f>
        <v/>
      </c>
      <c r="M2139" s="60" t="str">
        <f>IF(O2139="","",(VLOOKUP(A2139,A2139:E9123,5,FALSE)))</f>
        <v/>
      </c>
      <c r="N2139" s="55" t="str">
        <f t="shared" si="135"/>
        <v/>
      </c>
      <c r="O2139" s="55" t="str">
        <f t="shared" si="137"/>
        <v/>
      </c>
      <c r="P2139" s="104">
        <f t="shared" si="136"/>
        <v>27.299999999996771</v>
      </c>
      <c r="Q2139" s="58"/>
      <c r="R2139" s="58"/>
      <c r="S2139" s="102"/>
    </row>
    <row r="2140" spans="1:19" ht="12.5" customHeight="1" x14ac:dyDescent="0.35">
      <c r="A2140" s="60">
        <v>47</v>
      </c>
      <c r="B2140" s="60" t="s">
        <v>117</v>
      </c>
      <c r="C2140" s="68">
        <v>105.306</v>
      </c>
      <c r="D2140" s="58" t="s">
        <v>65</v>
      </c>
      <c r="E2140" s="60" t="s">
        <v>58</v>
      </c>
      <c r="F2140" s="60" t="s">
        <v>118</v>
      </c>
      <c r="G2140" s="60">
        <v>-71.58</v>
      </c>
      <c r="H2140" s="60"/>
      <c r="I2140" s="60">
        <f t="shared" si="134"/>
        <v>-71.58</v>
      </c>
      <c r="J2140" s="60">
        <f>IF(OR(I2140="",I2141="",I2142=""),"",(AVERAGEIF(A2140:A$10000,A2140,I2140:I$10000)))</f>
        <v>-9.3424999999999994</v>
      </c>
      <c r="K2140" s="60"/>
      <c r="L2140" s="60">
        <f>IF(O2140="","",A2140)</f>
        <v>47</v>
      </c>
      <c r="M2140" s="60" t="str">
        <f>IF(O2140="","",(VLOOKUP(A2140,A2140:E9124,5,FALSE)))</f>
        <v>TaskB</v>
      </c>
      <c r="N2140" s="60">
        <f t="shared" si="135"/>
        <v>-71.58</v>
      </c>
      <c r="O2140" s="60">
        <f t="shared" si="137"/>
        <v>105.306</v>
      </c>
      <c r="P2140" s="103">
        <f t="shared" si="136"/>
        <v>24.799999999999045</v>
      </c>
      <c r="Q2140" s="58"/>
      <c r="R2140" s="58"/>
      <c r="S2140" s="102"/>
    </row>
    <row r="2141" spans="1:19" ht="12.5" customHeight="1" x14ac:dyDescent="0.35">
      <c r="A2141" s="2">
        <v>47</v>
      </c>
      <c r="B2141" s="2" t="s">
        <v>117</v>
      </c>
      <c r="C2141" s="67">
        <v>105.3314</v>
      </c>
      <c r="D2141" t="s">
        <v>65</v>
      </c>
      <c r="E2141" s="2" t="s">
        <v>58</v>
      </c>
      <c r="F2141" s="2" t="s">
        <v>118</v>
      </c>
      <c r="G2141" s="2">
        <v>-69.55</v>
      </c>
      <c r="I2141" s="60">
        <f t="shared" si="134"/>
        <v>-69.55</v>
      </c>
      <c r="J2141" s="60">
        <f>IF(OR(I2141="",I2142="",I2143=""),"",(AVERAGEIF(A2141:A$10000,A2141,I2141:I$10000)))</f>
        <v>-8.5126666666666662</v>
      </c>
      <c r="K2141" s="60"/>
      <c r="L2141" s="55" t="str">
        <f>IF(O2141="","",A2141)</f>
        <v/>
      </c>
      <c r="M2141" s="60" t="str">
        <f>IF(O2141="","",(VLOOKUP(A2141,A2141:E9125,5,FALSE)))</f>
        <v/>
      </c>
      <c r="N2141" s="55" t="str">
        <f t="shared" si="135"/>
        <v/>
      </c>
      <c r="O2141" s="55" t="str">
        <f t="shared" si="137"/>
        <v/>
      </c>
      <c r="P2141" s="104">
        <f t="shared" si="136"/>
        <v>25.400000000004752</v>
      </c>
      <c r="Q2141" s="58"/>
      <c r="R2141" s="58"/>
      <c r="S2141" s="102"/>
    </row>
    <row r="2142" spans="1:19" ht="12.5" customHeight="1" x14ac:dyDescent="0.35">
      <c r="A2142" s="60">
        <v>47</v>
      </c>
      <c r="B2142" s="60" t="s">
        <v>117</v>
      </c>
      <c r="C2142" s="68">
        <v>105.35299999999999</v>
      </c>
      <c r="D2142" s="58" t="s">
        <v>65</v>
      </c>
      <c r="E2142" s="60" t="s">
        <v>58</v>
      </c>
      <c r="F2142" s="60" t="s">
        <v>118</v>
      </c>
      <c r="G2142" s="60">
        <v>-54.99</v>
      </c>
      <c r="H2142" s="60"/>
      <c r="I2142" s="60">
        <f t="shared" si="134"/>
        <v>-54.99</v>
      </c>
      <c r="J2142" s="60">
        <f>IF(OR(I2142="",I2143="",I2144=""),"",(AVERAGEIF(A2142:A$10000,A2142,I2142:I$10000)))</f>
        <v>-7.6878378378378374</v>
      </c>
      <c r="K2142" s="60"/>
      <c r="L2142" s="60" t="str">
        <f>IF(O2142="","",A2142)</f>
        <v/>
      </c>
      <c r="M2142" s="60" t="str">
        <f>IF(O2142="","",(VLOOKUP(A2142,A2142:E9126,5,FALSE)))</f>
        <v/>
      </c>
      <c r="N2142" s="60" t="str">
        <f t="shared" si="135"/>
        <v/>
      </c>
      <c r="O2142" s="60" t="str">
        <f t="shared" si="137"/>
        <v/>
      </c>
      <c r="P2142" s="103">
        <f t="shared" si="136"/>
        <v>21.599999999992292</v>
      </c>
      <c r="Q2142" s="58"/>
      <c r="R2142" s="58"/>
      <c r="S2142" s="102"/>
    </row>
    <row r="2143" spans="1:19" ht="12.5" customHeight="1" x14ac:dyDescent="0.35">
      <c r="A2143" s="2">
        <v>47</v>
      </c>
      <c r="B2143" s="2" t="s">
        <v>117</v>
      </c>
      <c r="C2143" s="67">
        <v>105.379</v>
      </c>
      <c r="D2143" t="s">
        <v>65</v>
      </c>
      <c r="E2143" s="2" t="s">
        <v>58</v>
      </c>
      <c r="F2143" s="2" t="s">
        <v>118</v>
      </c>
      <c r="G2143" s="2">
        <v>-53.93</v>
      </c>
      <c r="I2143" s="60">
        <f t="shared" si="134"/>
        <v>-53.93</v>
      </c>
      <c r="J2143" s="60">
        <f>IF(OR(I2143="",I2144="",I2145=""),"",(AVERAGEIF(A2143:A$10000,A2143,I2143:I$10000)))</f>
        <v>-7.0398630136986293</v>
      </c>
      <c r="K2143" s="60"/>
      <c r="L2143" s="55" t="str">
        <f>IF(O2143="","",A2143)</f>
        <v/>
      </c>
      <c r="M2143" s="60" t="str">
        <f>IF(O2143="","",(VLOOKUP(A2143,A2143:E9127,5,FALSE)))</f>
        <v/>
      </c>
      <c r="N2143" s="55" t="str">
        <f t="shared" si="135"/>
        <v/>
      </c>
      <c r="O2143" s="55" t="str">
        <f t="shared" si="137"/>
        <v/>
      </c>
      <c r="P2143" s="104">
        <f t="shared" si="136"/>
        <v>26.000000000010459</v>
      </c>
      <c r="Q2143" s="58"/>
      <c r="R2143" s="58"/>
      <c r="S2143" s="102"/>
    </row>
    <row r="2144" spans="1:19" ht="12.5" customHeight="1" x14ac:dyDescent="0.35">
      <c r="A2144" s="60">
        <v>47</v>
      </c>
      <c r="B2144" s="60" t="s">
        <v>117</v>
      </c>
      <c r="C2144" s="68">
        <v>105.3993</v>
      </c>
      <c r="D2144" s="58" t="s">
        <v>65</v>
      </c>
      <c r="E2144" s="60" t="s">
        <v>58</v>
      </c>
      <c r="F2144" s="60" t="s">
        <v>118</v>
      </c>
      <c r="G2144" s="60">
        <v>-56.21</v>
      </c>
      <c r="H2144" s="60"/>
      <c r="I2144" s="60">
        <f t="shared" si="134"/>
        <v>-56.21</v>
      </c>
      <c r="J2144" s="60">
        <f>IF(OR(I2144="",I2145="",I2146=""),"",(AVERAGEIF(A2144:A$10000,A2144,I2144:I$10000)))</f>
        <v>-6.3886111111111106</v>
      </c>
      <c r="K2144" s="60"/>
      <c r="L2144" s="60" t="str">
        <f>IF(O2144="","",A2144)</f>
        <v/>
      </c>
      <c r="M2144" s="60" t="str">
        <f>IF(O2144="","",(VLOOKUP(A2144,A2144:E9128,5,FALSE)))</f>
        <v/>
      </c>
      <c r="N2144" s="60" t="str">
        <f t="shared" si="135"/>
        <v/>
      </c>
      <c r="O2144" s="60" t="str">
        <f t="shared" si="137"/>
        <v/>
      </c>
      <c r="P2144" s="103">
        <f t="shared" si="136"/>
        <v>20.299999999991769</v>
      </c>
      <c r="Q2144" s="58"/>
      <c r="R2144" s="58"/>
      <c r="S2144" s="102"/>
    </row>
    <row r="2145" spans="1:19" ht="12.5" customHeight="1" x14ac:dyDescent="0.35">
      <c r="A2145" s="2">
        <v>47</v>
      </c>
      <c r="B2145" s="2" t="s">
        <v>117</v>
      </c>
      <c r="C2145" s="67">
        <v>105.4302</v>
      </c>
      <c r="D2145" t="s">
        <v>65</v>
      </c>
      <c r="E2145" s="2" t="s">
        <v>58</v>
      </c>
      <c r="F2145" s="2" t="s">
        <v>118</v>
      </c>
      <c r="G2145" s="2">
        <v>-56.97</v>
      </c>
      <c r="I2145" s="60">
        <f t="shared" si="134"/>
        <v>-56.97</v>
      </c>
      <c r="J2145" s="60">
        <f>IF(OR(I2145="",I2146="",I2147=""),"",(AVERAGEIF(A2145:A$10000,A2145,I2145:I$10000)))</f>
        <v>-5.6869014084507041</v>
      </c>
      <c r="K2145" s="60"/>
      <c r="L2145" s="55" t="str">
        <f>IF(O2145="","",A2145)</f>
        <v/>
      </c>
      <c r="M2145" s="60" t="str">
        <f>IF(O2145="","",(VLOOKUP(A2145,A2145:E9129,5,FALSE)))</f>
        <v/>
      </c>
      <c r="N2145" s="55" t="str">
        <f t="shared" si="135"/>
        <v/>
      </c>
      <c r="O2145" s="55" t="str">
        <f t="shared" si="137"/>
        <v/>
      </c>
      <c r="P2145" s="104">
        <f t="shared" si="136"/>
        <v>30.900000000002592</v>
      </c>
      <c r="Q2145" s="58"/>
      <c r="R2145" s="58"/>
      <c r="S2145" s="102"/>
    </row>
    <row r="2146" spans="1:19" ht="12.5" customHeight="1" x14ac:dyDescent="0.35">
      <c r="A2146" s="60">
        <v>47</v>
      </c>
      <c r="B2146" s="60" t="s">
        <v>117</v>
      </c>
      <c r="C2146" s="68">
        <v>105.47669999999999</v>
      </c>
      <c r="D2146" s="58" t="s">
        <v>65</v>
      </c>
      <c r="E2146" s="60" t="s">
        <v>58</v>
      </c>
      <c r="F2146" s="60" t="s">
        <v>118</v>
      </c>
      <c r="G2146" s="60">
        <v>-56.58</v>
      </c>
      <c r="H2146" s="60"/>
      <c r="I2146" s="60">
        <f t="shared" si="134"/>
        <v>-56.58</v>
      </c>
      <c r="J2146" s="60">
        <f>IF(OR(I2146="",I2147="",I2148=""),"",(AVERAGEIF(A2146:A$10000,A2146,I2146:I$10000)))</f>
        <v>-4.9542857142857146</v>
      </c>
      <c r="K2146" s="60"/>
      <c r="L2146" s="60" t="str">
        <f>IF(O2146="","",A2146)</f>
        <v/>
      </c>
      <c r="M2146" s="60" t="str">
        <f>IF(O2146="","",(VLOOKUP(A2146,A2146:E9130,5,FALSE)))</f>
        <v/>
      </c>
      <c r="N2146" s="60" t="str">
        <f t="shared" si="135"/>
        <v/>
      </c>
      <c r="O2146" s="60" t="str">
        <f t="shared" si="137"/>
        <v/>
      </c>
      <c r="P2146" s="103">
        <f t="shared" si="136"/>
        <v>46.499999999994657</v>
      </c>
      <c r="Q2146" s="58"/>
      <c r="R2146" s="58"/>
      <c r="S2146" s="102"/>
    </row>
    <row r="2147" spans="1:19" ht="12.5" customHeight="1" x14ac:dyDescent="0.35">
      <c r="A2147" s="2">
        <v>47</v>
      </c>
      <c r="B2147" s="2" t="s">
        <v>117</v>
      </c>
      <c r="C2147" s="67">
        <v>105.4986</v>
      </c>
      <c r="D2147" t="s">
        <v>65</v>
      </c>
      <c r="E2147" s="2" t="s">
        <v>58</v>
      </c>
      <c r="F2147" s="2" t="s">
        <v>118</v>
      </c>
      <c r="G2147" s="2">
        <v>-47.06</v>
      </c>
      <c r="I2147" s="60">
        <f t="shared" si="134"/>
        <v>-47.06</v>
      </c>
      <c r="J2147" s="60">
        <f>IF(OR(I2147="",I2148="",I2149=""),"",(AVERAGEIF(A2147:A$10000,A2147,I2147:I$10000)))</f>
        <v>-4.2060869565217391</v>
      </c>
      <c r="K2147" s="60"/>
      <c r="L2147" s="55" t="str">
        <f>IF(O2147="","",A2147)</f>
        <v/>
      </c>
      <c r="M2147" s="60" t="str">
        <f>IF(O2147="","",(VLOOKUP(A2147,A2147:E9131,5,FALSE)))</f>
        <v/>
      </c>
      <c r="N2147" s="55" t="str">
        <f t="shared" si="135"/>
        <v/>
      </c>
      <c r="O2147" s="55" t="str">
        <f t="shared" si="137"/>
        <v/>
      </c>
      <c r="P2147" s="104">
        <f t="shared" si="136"/>
        <v>21.900000000002251</v>
      </c>
      <c r="Q2147" s="58"/>
      <c r="R2147" s="58"/>
      <c r="S2147" s="102"/>
    </row>
    <row r="2148" spans="1:19" ht="12.5" customHeight="1" x14ac:dyDescent="0.35">
      <c r="A2148" s="60">
        <v>47</v>
      </c>
      <c r="B2148" s="60" t="s">
        <v>117</v>
      </c>
      <c r="C2148" s="68">
        <v>105.5321</v>
      </c>
      <c r="D2148" s="58" t="s">
        <v>65</v>
      </c>
      <c r="E2148" s="60" t="s">
        <v>58</v>
      </c>
      <c r="F2148" s="60" t="s">
        <v>118</v>
      </c>
      <c r="G2148" s="60">
        <v>-55.51</v>
      </c>
      <c r="H2148" s="60"/>
      <c r="I2148" s="60">
        <f t="shared" si="134"/>
        <v>-55.51</v>
      </c>
      <c r="J2148" s="60">
        <f>IF(OR(I2148="",I2149="",I2150=""),"",(AVERAGEIF(A2148:A$10000,A2148,I2148:I$10000)))</f>
        <v>-3.5758823529411767</v>
      </c>
      <c r="K2148" s="60"/>
      <c r="L2148" s="60" t="str">
        <f>IF(O2148="","",A2148)</f>
        <v/>
      </c>
      <c r="M2148" s="60" t="str">
        <f>IF(O2148="","",(VLOOKUP(A2148,A2148:E9132,5,FALSE)))</f>
        <v/>
      </c>
      <c r="N2148" s="60" t="str">
        <f t="shared" si="135"/>
        <v/>
      </c>
      <c r="O2148" s="60" t="str">
        <f t="shared" si="137"/>
        <v/>
      </c>
      <c r="P2148" s="103">
        <f t="shared" si="136"/>
        <v>33.500000000003638</v>
      </c>
      <c r="Q2148" s="58"/>
      <c r="R2148" s="58"/>
      <c r="S2148" s="102"/>
    </row>
    <row r="2149" spans="1:19" ht="12.5" customHeight="1" x14ac:dyDescent="0.35">
      <c r="A2149" s="2">
        <v>47</v>
      </c>
      <c r="B2149" s="2" t="s">
        <v>117</v>
      </c>
      <c r="C2149" s="67">
        <v>105.5639</v>
      </c>
      <c r="D2149" t="s">
        <v>65</v>
      </c>
      <c r="E2149" s="2" t="s">
        <v>58</v>
      </c>
      <c r="F2149" s="2" t="s">
        <v>118</v>
      </c>
      <c r="G2149" s="2">
        <v>-54.65</v>
      </c>
      <c r="I2149" s="60">
        <f t="shared" si="134"/>
        <v>-54.65</v>
      </c>
      <c r="J2149" s="60">
        <f>IF(OR(I2149="",I2150="",I2151=""),"",(AVERAGEIF(A2149:A$10000,A2149,I2149:I$10000)))</f>
        <v>-2.8007462686567162</v>
      </c>
      <c r="K2149" s="60"/>
      <c r="L2149" s="55" t="str">
        <f>IF(O2149="","",A2149)</f>
        <v/>
      </c>
      <c r="M2149" s="60" t="str">
        <f>IF(O2149="","",(VLOOKUP(A2149,A2149:E9133,5,FALSE)))</f>
        <v/>
      </c>
      <c r="N2149" s="55" t="str">
        <f t="shared" si="135"/>
        <v/>
      </c>
      <c r="O2149" s="55" t="str">
        <f t="shared" si="137"/>
        <v/>
      </c>
      <c r="P2149" s="104">
        <f t="shared" si="136"/>
        <v>31.800000000004047</v>
      </c>
      <c r="Q2149" s="58"/>
      <c r="R2149" s="58"/>
      <c r="S2149" s="102"/>
    </row>
    <row r="2150" spans="1:19" ht="12.5" customHeight="1" x14ac:dyDescent="0.35">
      <c r="A2150" s="60">
        <v>47</v>
      </c>
      <c r="B2150" s="60" t="s">
        <v>117</v>
      </c>
      <c r="C2150" s="68">
        <v>105.6009</v>
      </c>
      <c r="D2150" s="58" t="s">
        <v>65</v>
      </c>
      <c r="E2150" s="60" t="s">
        <v>58</v>
      </c>
      <c r="F2150" s="60" t="s">
        <v>118</v>
      </c>
      <c r="G2150" s="60">
        <v>-71.45</v>
      </c>
      <c r="H2150" s="60"/>
      <c r="I2150" s="60">
        <f t="shared" si="134"/>
        <v>-71.45</v>
      </c>
      <c r="J2150" s="60" t="str">
        <f>IF(OR(I2150="",I2151="",I2152=""),"",(AVERAGEIF(A2150:A$10000,A2150,I2150:I$10000)))</f>
        <v/>
      </c>
      <c r="K2150" s="60"/>
      <c r="L2150" s="60" t="str">
        <f>IF(O2150="","",A2150)</f>
        <v/>
      </c>
      <c r="M2150" s="60" t="str">
        <f>IF(O2150="","",(VLOOKUP(A2150,A2150:E9134,5,FALSE)))</f>
        <v/>
      </c>
      <c r="N2150" s="60" t="str">
        <f t="shared" si="135"/>
        <v/>
      </c>
      <c r="O2150" s="60" t="str">
        <f t="shared" si="137"/>
        <v/>
      </c>
      <c r="P2150" s="103">
        <f t="shared" si="136"/>
        <v>36.999999999991928</v>
      </c>
      <c r="Q2150" s="58"/>
      <c r="R2150" s="58"/>
      <c r="S2150" s="102"/>
    </row>
    <row r="2151" spans="1:19" ht="12.5" customHeight="1" x14ac:dyDescent="0.35">
      <c r="A2151" s="2">
        <v>47</v>
      </c>
      <c r="B2151" s="2" t="s">
        <v>117</v>
      </c>
      <c r="C2151" s="67">
        <v>105.62869999999999</v>
      </c>
      <c r="D2151" t="s">
        <v>65</v>
      </c>
      <c r="E2151" s="2" t="s">
        <v>58</v>
      </c>
      <c r="F2151" s="2" t="s">
        <v>118</v>
      </c>
      <c r="G2151" s="2">
        <v>-61.55</v>
      </c>
      <c r="I2151" s="60">
        <f t="shared" si="134"/>
        <v>-61.55</v>
      </c>
      <c r="J2151" s="60" t="str">
        <f>IF(OR(I2151="",I2152="",I2153=""),"",(AVERAGEIF(A2151:A$10000,A2151,I2151:I$10000)))</f>
        <v/>
      </c>
      <c r="K2151" s="60"/>
      <c r="L2151" s="55" t="str">
        <f>IF(O2151="","",A2151)</f>
        <v/>
      </c>
      <c r="M2151" s="60" t="str">
        <f>IF(O2151="","",(VLOOKUP(A2151,A2151:E9135,5,FALSE)))</f>
        <v/>
      </c>
      <c r="N2151" s="55" t="str">
        <f t="shared" si="135"/>
        <v/>
      </c>
      <c r="O2151" s="55" t="str">
        <f t="shared" si="137"/>
        <v/>
      </c>
      <c r="P2151" s="104">
        <f t="shared" si="136"/>
        <v>27.799999999999159</v>
      </c>
      <c r="Q2151" s="58"/>
      <c r="R2151" s="58"/>
      <c r="S2151" s="102"/>
    </row>
    <row r="2152" spans="1:19" ht="12.5" customHeight="1" x14ac:dyDescent="0.35">
      <c r="A2152" s="60">
        <v>47</v>
      </c>
      <c r="B2152" s="60" t="s">
        <v>117</v>
      </c>
      <c r="C2152" s="68">
        <v>105.6532</v>
      </c>
      <c r="D2152" s="58" t="s">
        <v>65</v>
      </c>
      <c r="E2152" s="60" t="s">
        <v>58</v>
      </c>
      <c r="F2152" s="60" t="s">
        <v>118</v>
      </c>
      <c r="G2152" s="60">
        <v>-83.43</v>
      </c>
      <c r="H2152" s="60"/>
      <c r="I2152" s="60" t="str">
        <f t="shared" si="134"/>
        <v/>
      </c>
      <c r="J2152" s="60" t="str">
        <f>IF(OR(I2152="",I2153="",I2154=""),"",(AVERAGEIF(A2152:A$10000,A2152,I2152:I$10000)))</f>
        <v/>
      </c>
      <c r="K2152" s="60"/>
      <c r="L2152" s="60" t="str">
        <f>IF(O2152="","",A2152)</f>
        <v/>
      </c>
      <c r="M2152" s="60" t="str">
        <f>IF(O2152="","",(VLOOKUP(A2152,A2152:E9136,5,FALSE)))</f>
        <v/>
      </c>
      <c r="N2152" s="60" t="str">
        <f t="shared" si="135"/>
        <v/>
      </c>
      <c r="O2152" s="60" t="str">
        <f t="shared" si="137"/>
        <v/>
      </c>
      <c r="P2152" s="103">
        <f t="shared" si="136"/>
        <v>24.500000000003297</v>
      </c>
      <c r="Q2152" s="58"/>
      <c r="R2152" s="58"/>
      <c r="S2152" s="102"/>
    </row>
    <row r="2153" spans="1:19" ht="12.5" customHeight="1" x14ac:dyDescent="0.35">
      <c r="A2153" s="2">
        <v>47</v>
      </c>
      <c r="B2153" s="2" t="s">
        <v>117</v>
      </c>
      <c r="C2153" s="67">
        <v>105.67449999999999</v>
      </c>
      <c r="D2153" t="s">
        <v>65</v>
      </c>
      <c r="E2153" s="2" t="s">
        <v>58</v>
      </c>
      <c r="F2153" s="2" t="s">
        <v>118</v>
      </c>
      <c r="G2153" s="2">
        <v>-75.69</v>
      </c>
      <c r="I2153" s="60" t="str">
        <f t="shared" si="134"/>
        <v/>
      </c>
      <c r="J2153" s="60" t="str">
        <f>IF(OR(I2153="",I2154="",I2155=""),"",(AVERAGEIF(A2153:A$10000,A2153,I2153:I$10000)))</f>
        <v/>
      </c>
      <c r="K2153" s="60"/>
      <c r="L2153" s="55" t="str">
        <f>IF(O2153="","",A2153)</f>
        <v/>
      </c>
      <c r="M2153" s="60" t="str">
        <f>IF(O2153="","",(VLOOKUP(A2153,A2153:E9137,5,FALSE)))</f>
        <v/>
      </c>
      <c r="N2153" s="55" t="str">
        <f t="shared" si="135"/>
        <v/>
      </c>
      <c r="O2153" s="55" t="str">
        <f t="shared" si="137"/>
        <v/>
      </c>
      <c r="P2153" s="104">
        <f t="shared" si="136"/>
        <v>21.299999999996544</v>
      </c>
      <c r="Q2153" s="58"/>
      <c r="R2153" s="58"/>
      <c r="S2153" s="102"/>
    </row>
    <row r="2154" spans="1:19" ht="12.5" customHeight="1" x14ac:dyDescent="0.35">
      <c r="A2154" s="60">
        <v>47</v>
      </c>
      <c r="B2154" s="60" t="s">
        <v>117</v>
      </c>
      <c r="C2154" s="68">
        <v>105.694</v>
      </c>
      <c r="D2154" s="58" t="s">
        <v>65</v>
      </c>
      <c r="E2154" s="60" t="s">
        <v>58</v>
      </c>
      <c r="F2154" s="60" t="s">
        <v>118</v>
      </c>
      <c r="G2154" s="60">
        <v>-78.95</v>
      </c>
      <c r="H2154" s="60"/>
      <c r="I2154" s="60" t="str">
        <f t="shared" si="134"/>
        <v/>
      </c>
      <c r="J2154" s="60" t="str">
        <f>IF(OR(I2154="",I2155="",I2156=""),"",(AVERAGEIF(A2154:A$10000,A2154,I2154:I$10000)))</f>
        <v/>
      </c>
      <c r="K2154" s="60"/>
      <c r="L2154" s="60" t="str">
        <f>IF(O2154="","",A2154)</f>
        <v/>
      </c>
      <c r="M2154" s="60" t="str">
        <f>IF(O2154="","",(VLOOKUP(A2154,A2154:E9138,5,FALSE)))</f>
        <v/>
      </c>
      <c r="N2154" s="60" t="str">
        <f t="shared" si="135"/>
        <v/>
      </c>
      <c r="O2154" s="60" t="str">
        <f t="shared" si="137"/>
        <v/>
      </c>
      <c r="P2154" s="103">
        <f t="shared" si="136"/>
        <v>19.500000000007844</v>
      </c>
      <c r="Q2154" s="58"/>
      <c r="R2154" s="58"/>
      <c r="S2154" s="102"/>
    </row>
    <row r="2155" spans="1:19" ht="12.5" customHeight="1" x14ac:dyDescent="0.35">
      <c r="A2155" s="2">
        <v>47</v>
      </c>
      <c r="B2155" s="2" t="s">
        <v>117</v>
      </c>
      <c r="C2155" s="67">
        <v>105.71380000000001</v>
      </c>
      <c r="D2155" t="s">
        <v>65</v>
      </c>
      <c r="E2155" s="2" t="s">
        <v>58</v>
      </c>
      <c r="F2155" s="2" t="s">
        <v>118</v>
      </c>
      <c r="G2155" s="2">
        <v>-77.8</v>
      </c>
      <c r="I2155" s="60" t="str">
        <f t="shared" si="134"/>
        <v/>
      </c>
      <c r="J2155" s="60" t="str">
        <f>IF(OR(I2155="",I2156="",I2157=""),"",(AVERAGEIF(A2155:A$10000,A2155,I2155:I$10000)))</f>
        <v/>
      </c>
      <c r="K2155" s="60"/>
      <c r="L2155" s="55" t="str">
        <f>IF(O2155="","",A2155)</f>
        <v/>
      </c>
      <c r="M2155" s="60" t="str">
        <f>IF(O2155="","",(VLOOKUP(A2155,A2155:E9139,5,FALSE)))</f>
        <v/>
      </c>
      <c r="N2155" s="55" t="str">
        <f t="shared" si="135"/>
        <v/>
      </c>
      <c r="O2155" s="55" t="str">
        <f t="shared" si="137"/>
        <v/>
      </c>
      <c r="P2155" s="104">
        <f t="shared" si="136"/>
        <v>19.800000000003593</v>
      </c>
      <c r="Q2155" s="58"/>
      <c r="R2155" s="58"/>
      <c r="S2155" s="102"/>
    </row>
    <row r="2156" spans="1:19" ht="12.5" customHeight="1" x14ac:dyDescent="0.35">
      <c r="A2156" s="60">
        <v>47</v>
      </c>
      <c r="B2156" s="60" t="s">
        <v>117</v>
      </c>
      <c r="C2156" s="68">
        <v>105.735</v>
      </c>
      <c r="D2156" s="58" t="s">
        <v>65</v>
      </c>
      <c r="E2156" s="60" t="s">
        <v>58</v>
      </c>
      <c r="F2156" s="60" t="s">
        <v>118</v>
      </c>
      <c r="G2156" s="60">
        <v>-77.8</v>
      </c>
      <c r="H2156" s="60"/>
      <c r="I2156" s="60" t="str">
        <f t="shared" si="134"/>
        <v/>
      </c>
      <c r="J2156" s="60" t="str">
        <f>IF(OR(I2156="",I2157="",I2158=""),"",(AVERAGEIF(A2156:A$10000,A2156,I2156:I$10000)))</f>
        <v/>
      </c>
      <c r="K2156" s="60"/>
      <c r="L2156" s="60" t="str">
        <f>IF(O2156="","",A2156)</f>
        <v/>
      </c>
      <c r="M2156" s="60" t="str">
        <f>IF(O2156="","",(VLOOKUP(A2156,A2156:E9140,5,FALSE)))</f>
        <v/>
      </c>
      <c r="N2156" s="60" t="str">
        <f t="shared" si="135"/>
        <v/>
      </c>
      <c r="O2156" s="60" t="str">
        <f t="shared" si="137"/>
        <v/>
      </c>
      <c r="P2156" s="103">
        <f t="shared" si="136"/>
        <v>21.199999999993224</v>
      </c>
      <c r="Q2156" s="58"/>
      <c r="R2156" s="58"/>
      <c r="S2156" s="102"/>
    </row>
    <row r="2157" spans="1:19" ht="12.5" customHeight="1" x14ac:dyDescent="0.35">
      <c r="A2157" s="2">
        <v>47</v>
      </c>
      <c r="B2157" s="2" t="s">
        <v>117</v>
      </c>
      <c r="C2157" s="67">
        <v>105.75709999999999</v>
      </c>
      <c r="D2157" t="s">
        <v>65</v>
      </c>
      <c r="E2157" s="2" t="s">
        <v>58</v>
      </c>
      <c r="F2157" s="2" t="s">
        <v>118</v>
      </c>
      <c r="G2157" s="2">
        <v>-84.15</v>
      </c>
      <c r="I2157" s="60" t="str">
        <f t="shared" si="134"/>
        <v/>
      </c>
      <c r="J2157" s="60" t="str">
        <f>IF(OR(I2157="",I2158="",I2159=""),"",(AVERAGEIF(A2157:A$10000,A2157,I2157:I$10000)))</f>
        <v/>
      </c>
      <c r="K2157" s="60"/>
      <c r="L2157" s="55" t="str">
        <f>IF(O2157="","",A2157)</f>
        <v/>
      </c>
      <c r="M2157" s="60" t="str">
        <f>IF(O2157="","",(VLOOKUP(A2157,A2157:E9141,5,FALSE)))</f>
        <v/>
      </c>
      <c r="N2157" s="55" t="str">
        <f t="shared" si="135"/>
        <v/>
      </c>
      <c r="O2157" s="55" t="str">
        <f t="shared" si="137"/>
        <v/>
      </c>
      <c r="P2157" s="104">
        <f t="shared" si="136"/>
        <v>22.099999999994679</v>
      </c>
      <c r="Q2157" s="58"/>
      <c r="R2157" s="58"/>
      <c r="S2157" s="102"/>
    </row>
    <row r="2158" spans="1:19" ht="12.5" customHeight="1" x14ac:dyDescent="0.35">
      <c r="A2158" s="60">
        <v>33</v>
      </c>
      <c r="B2158" s="60" t="s">
        <v>69</v>
      </c>
      <c r="C2158" s="68">
        <v>75.672939999999997</v>
      </c>
      <c r="D2158" s="58" t="s">
        <v>65</v>
      </c>
      <c r="E2158" s="60" t="s">
        <v>58</v>
      </c>
      <c r="F2158" s="60" t="s">
        <v>70</v>
      </c>
      <c r="G2158" s="60"/>
      <c r="H2158" s="60"/>
      <c r="I2158" s="60">
        <f t="shared" si="134"/>
        <v>0</v>
      </c>
      <c r="J2158" s="60">
        <f>IF(OR(I2158="",I2159="",I2160=""),"",(AVERAGEIF(A2158:A$10000,A2158,I2158:I$10000)))</f>
        <v>0</v>
      </c>
      <c r="K2158" s="60"/>
      <c r="L2158" s="60">
        <f>IF(O2158="","",A2158)</f>
        <v>33</v>
      </c>
      <c r="M2158" s="60" t="str">
        <f>IF(O2158="","",(VLOOKUP(A2158,A2158:E9142,5,FALSE)))</f>
        <v>TaskB</v>
      </c>
      <c r="N2158" s="60">
        <f t="shared" si="135"/>
        <v>0</v>
      </c>
      <c r="O2158" s="60">
        <f t="shared" si="137"/>
        <v>75.672939999999997</v>
      </c>
      <c r="P2158" s="103" t="str">
        <f t="shared" si="136"/>
        <v/>
      </c>
      <c r="Q2158" s="58"/>
      <c r="R2158" s="58"/>
      <c r="S2158" s="102"/>
    </row>
    <row r="2159" spans="1:19" ht="12.5" customHeight="1" x14ac:dyDescent="0.35">
      <c r="A2159" s="2">
        <v>33</v>
      </c>
      <c r="B2159" s="2" t="s">
        <v>69</v>
      </c>
      <c r="C2159" s="67">
        <v>75.686130000000006</v>
      </c>
      <c r="D2159" t="s">
        <v>65</v>
      </c>
      <c r="E2159" s="2" t="s">
        <v>58</v>
      </c>
      <c r="F2159" s="2" t="s">
        <v>70</v>
      </c>
      <c r="G2159" s="2"/>
      <c r="I2159" s="60">
        <f t="shared" si="134"/>
        <v>0</v>
      </c>
      <c r="J2159" s="60">
        <f>IF(OR(I2159="",I2160="",I2161=""),"",(AVERAGEIF(A2159:A$10000,A2159,I2159:I$10000)))</f>
        <v>0</v>
      </c>
      <c r="K2159" s="60"/>
      <c r="L2159" s="55" t="str">
        <f>IF(O2159="","",A2159)</f>
        <v/>
      </c>
      <c r="M2159" s="60" t="str">
        <f>IF(O2159="","",(VLOOKUP(A2159,A2159:E9143,5,FALSE)))</f>
        <v/>
      </c>
      <c r="N2159" s="55" t="str">
        <f t="shared" si="135"/>
        <v/>
      </c>
      <c r="O2159" s="55" t="str">
        <f t="shared" si="137"/>
        <v/>
      </c>
      <c r="P2159" s="104">
        <f t="shared" si="136"/>
        <v>13.190000000008695</v>
      </c>
      <c r="Q2159" s="58"/>
      <c r="R2159" s="58"/>
      <c r="S2159" s="102"/>
    </row>
    <row r="2160" spans="1:19" ht="12.5" customHeight="1" x14ac:dyDescent="0.35">
      <c r="A2160" s="60">
        <v>33</v>
      </c>
      <c r="B2160" s="60" t="s">
        <v>69</v>
      </c>
      <c r="C2160" s="68">
        <v>75.699870000000004</v>
      </c>
      <c r="D2160" s="58" t="s">
        <v>65</v>
      </c>
      <c r="E2160" s="60" t="s">
        <v>58</v>
      </c>
      <c r="F2160" s="60" t="s">
        <v>70</v>
      </c>
      <c r="G2160" s="60"/>
      <c r="H2160" s="60"/>
      <c r="I2160" s="60">
        <f t="shared" si="134"/>
        <v>0</v>
      </c>
      <c r="J2160" s="60">
        <f>IF(OR(I2160="",I2161="",I2162=""),"",(AVERAGEIF(A2160:A$10000,A2160,I2160:I$10000)))</f>
        <v>0</v>
      </c>
      <c r="K2160" s="60"/>
      <c r="L2160" s="60" t="str">
        <f>IF(O2160="","",A2160)</f>
        <v/>
      </c>
      <c r="M2160" s="60" t="str">
        <f>IF(O2160="","",(VLOOKUP(A2160,A2160:E9144,5,FALSE)))</f>
        <v/>
      </c>
      <c r="N2160" s="60" t="str">
        <f t="shared" si="135"/>
        <v/>
      </c>
      <c r="O2160" s="60" t="str">
        <f t="shared" si="137"/>
        <v/>
      </c>
      <c r="P2160" s="103">
        <f t="shared" si="136"/>
        <v>13.739999999998531</v>
      </c>
      <c r="Q2160" s="58"/>
      <c r="R2160" s="58"/>
      <c r="S2160" s="102"/>
    </row>
    <row r="2161" spans="1:19" ht="12.5" customHeight="1" x14ac:dyDescent="0.35">
      <c r="A2161" s="2">
        <v>33</v>
      </c>
      <c r="B2161" s="2" t="s">
        <v>69</v>
      </c>
      <c r="C2161" s="67">
        <v>75.727189999999993</v>
      </c>
      <c r="D2161" t="s">
        <v>65</v>
      </c>
      <c r="E2161" s="2" t="s">
        <v>58</v>
      </c>
      <c r="F2161" s="2" t="s">
        <v>70</v>
      </c>
      <c r="G2161" s="2"/>
      <c r="I2161" s="60">
        <f t="shared" si="134"/>
        <v>0</v>
      </c>
      <c r="J2161" s="60">
        <f>IF(OR(I2161="",I2162="",I2163=""),"",(AVERAGEIF(A2161:A$10000,A2161,I2161:I$10000)))</f>
        <v>0</v>
      </c>
      <c r="K2161" s="60"/>
      <c r="L2161" s="55" t="str">
        <f>IF(O2161="","",A2161)</f>
        <v/>
      </c>
      <c r="M2161" s="60" t="str">
        <f>IF(O2161="","",(VLOOKUP(A2161,A2161:E9145,5,FALSE)))</f>
        <v/>
      </c>
      <c r="N2161" s="55" t="str">
        <f t="shared" si="135"/>
        <v/>
      </c>
      <c r="O2161" s="55" t="str">
        <f t="shared" si="137"/>
        <v/>
      </c>
      <c r="P2161" s="104">
        <f t="shared" si="136"/>
        <v>27.319999999988909</v>
      </c>
      <c r="Q2161" s="58"/>
      <c r="R2161" s="58"/>
      <c r="S2161" s="102"/>
    </row>
    <row r="2162" spans="1:19" ht="12.5" customHeight="1" x14ac:dyDescent="0.35">
      <c r="A2162" s="60">
        <v>33</v>
      </c>
      <c r="B2162" s="60" t="s">
        <v>69</v>
      </c>
      <c r="C2162" s="68">
        <v>75.745480000000001</v>
      </c>
      <c r="D2162" s="58" t="s">
        <v>65</v>
      </c>
      <c r="E2162" s="60" t="s">
        <v>58</v>
      </c>
      <c r="F2162" s="60" t="s">
        <v>70</v>
      </c>
      <c r="G2162" s="60"/>
      <c r="H2162" s="60"/>
      <c r="I2162" s="60">
        <f t="shared" si="134"/>
        <v>0</v>
      </c>
      <c r="J2162" s="60">
        <f>IF(OR(I2162="",I2163="",I2164=""),"",(AVERAGEIF(A2162:A$10000,A2162,I2162:I$10000)))</f>
        <v>0</v>
      </c>
      <c r="K2162" s="60"/>
      <c r="L2162" s="60" t="str">
        <f>IF(O2162="","",A2162)</f>
        <v/>
      </c>
      <c r="M2162" s="60" t="str">
        <f>IF(O2162="","",(VLOOKUP(A2162,A2162:E9146,5,FALSE)))</f>
        <v/>
      </c>
      <c r="N2162" s="60" t="str">
        <f t="shared" si="135"/>
        <v/>
      </c>
      <c r="O2162" s="60" t="str">
        <f t="shared" si="137"/>
        <v/>
      </c>
      <c r="P2162" s="103">
        <f t="shared" si="136"/>
        <v>18.290000000007467</v>
      </c>
      <c r="Q2162" s="58"/>
      <c r="R2162" s="58"/>
      <c r="S2162" s="102"/>
    </row>
    <row r="2163" spans="1:19" ht="12.5" customHeight="1" x14ac:dyDescent="0.35">
      <c r="A2163" s="2">
        <v>33</v>
      </c>
      <c r="B2163" s="2" t="s">
        <v>69</v>
      </c>
      <c r="C2163" s="67">
        <v>75.758260000000007</v>
      </c>
      <c r="D2163" t="s">
        <v>65</v>
      </c>
      <c r="E2163" s="2" t="s">
        <v>58</v>
      </c>
      <c r="F2163" s="2" t="s">
        <v>70</v>
      </c>
      <c r="G2163" s="2"/>
      <c r="I2163" s="60">
        <f t="shared" si="134"/>
        <v>0</v>
      </c>
      <c r="J2163" s="60">
        <f>IF(OR(I2163="",I2164="",I2165=""),"",(AVERAGEIF(A2163:A$10000,A2163,I2163:I$10000)))</f>
        <v>0</v>
      </c>
      <c r="K2163" s="60"/>
      <c r="L2163" s="55" t="str">
        <f>IF(O2163="","",A2163)</f>
        <v/>
      </c>
      <c r="M2163" s="60" t="str">
        <f>IF(O2163="","",(VLOOKUP(A2163,A2163:E9147,5,FALSE)))</f>
        <v/>
      </c>
      <c r="N2163" s="55" t="str">
        <f t="shared" si="135"/>
        <v/>
      </c>
      <c r="O2163" s="55" t="str">
        <f t="shared" si="137"/>
        <v/>
      </c>
      <c r="P2163" s="104">
        <f t="shared" si="136"/>
        <v>12.780000000006453</v>
      </c>
      <c r="Q2163" s="58"/>
      <c r="R2163" s="58"/>
      <c r="S2163" s="102"/>
    </row>
    <row r="2164" spans="1:19" ht="12.5" customHeight="1" x14ac:dyDescent="0.35">
      <c r="A2164" s="60">
        <v>33</v>
      </c>
      <c r="B2164" s="60" t="s">
        <v>69</v>
      </c>
      <c r="C2164" s="68">
        <v>75.770979999999994</v>
      </c>
      <c r="D2164" s="58" t="s">
        <v>65</v>
      </c>
      <c r="E2164" s="60" t="s">
        <v>58</v>
      </c>
      <c r="F2164" s="60" t="s">
        <v>70</v>
      </c>
      <c r="G2164" s="60"/>
      <c r="H2164" s="60"/>
      <c r="I2164" s="60">
        <f t="shared" si="134"/>
        <v>0</v>
      </c>
      <c r="J2164" s="60">
        <f>IF(OR(I2164="",I2165="",I2166=""),"",(AVERAGEIF(A2164:A$10000,A2164,I2164:I$10000)))</f>
        <v>0</v>
      </c>
      <c r="K2164" s="60"/>
      <c r="L2164" s="60" t="str">
        <f>IF(O2164="","",A2164)</f>
        <v/>
      </c>
      <c r="M2164" s="60" t="str">
        <f>IF(O2164="","",(VLOOKUP(A2164,A2164:E9148,5,FALSE)))</f>
        <v/>
      </c>
      <c r="N2164" s="60" t="str">
        <f t="shared" si="135"/>
        <v/>
      </c>
      <c r="O2164" s="60" t="str">
        <f t="shared" si="137"/>
        <v/>
      </c>
      <c r="P2164" s="103">
        <f t="shared" si="136"/>
        <v>12.719999999987408</v>
      </c>
      <c r="Q2164" s="58"/>
      <c r="R2164" s="58"/>
      <c r="S2164" s="102"/>
    </row>
    <row r="2165" spans="1:19" ht="12.5" customHeight="1" x14ac:dyDescent="0.35">
      <c r="A2165" s="2">
        <v>33</v>
      </c>
      <c r="B2165" s="2" t="s">
        <v>69</v>
      </c>
      <c r="C2165" s="67">
        <v>75.785259999999994</v>
      </c>
      <c r="D2165" t="s">
        <v>65</v>
      </c>
      <c r="E2165" s="2" t="s">
        <v>58</v>
      </c>
      <c r="F2165" s="2" t="s">
        <v>70</v>
      </c>
      <c r="G2165" s="2"/>
      <c r="I2165" s="60">
        <f t="shared" si="134"/>
        <v>0</v>
      </c>
      <c r="J2165" s="60">
        <f>IF(OR(I2165="",I2166="",I2167=""),"",(AVERAGEIF(A2165:A$10000,A2165,I2165:I$10000)))</f>
        <v>0</v>
      </c>
      <c r="K2165" s="60"/>
      <c r="L2165" s="55" t="str">
        <f>IF(O2165="","",A2165)</f>
        <v/>
      </c>
      <c r="M2165" s="60" t="str">
        <f>IF(O2165="","",(VLOOKUP(A2165,A2165:E9149,5,FALSE)))</f>
        <v/>
      </c>
      <c r="N2165" s="55" t="str">
        <f t="shared" si="135"/>
        <v/>
      </c>
      <c r="O2165" s="55" t="str">
        <f t="shared" si="137"/>
        <v/>
      </c>
      <c r="P2165" s="104">
        <f t="shared" si="136"/>
        <v>14.279999999999404</v>
      </c>
      <c r="Q2165" s="58"/>
      <c r="R2165" s="58"/>
      <c r="S2165" s="102"/>
    </row>
    <row r="2166" spans="1:19" ht="12.5" customHeight="1" x14ac:dyDescent="0.35">
      <c r="A2166" s="60">
        <v>33</v>
      </c>
      <c r="B2166" s="60" t="s">
        <v>69</v>
      </c>
      <c r="C2166" s="68">
        <v>75.798419999999993</v>
      </c>
      <c r="D2166" s="58" t="s">
        <v>65</v>
      </c>
      <c r="E2166" s="60" t="s">
        <v>58</v>
      </c>
      <c r="F2166" s="60" t="s">
        <v>70</v>
      </c>
      <c r="G2166" s="60"/>
      <c r="H2166" s="60"/>
      <c r="I2166" s="60">
        <f t="shared" si="134"/>
        <v>0</v>
      </c>
      <c r="J2166" s="60">
        <f>IF(OR(I2166="",I2167="",I2168=""),"",(AVERAGEIF(A2166:A$10000,A2166,I2166:I$10000)))</f>
        <v>0</v>
      </c>
      <c r="K2166" s="60"/>
      <c r="L2166" s="60" t="str">
        <f>IF(O2166="","",A2166)</f>
        <v/>
      </c>
      <c r="M2166" s="60" t="str">
        <f>IF(O2166="","",(VLOOKUP(A2166,A2166:E9150,5,FALSE)))</f>
        <v/>
      </c>
      <c r="N2166" s="60" t="str">
        <f t="shared" si="135"/>
        <v/>
      </c>
      <c r="O2166" s="60" t="str">
        <f t="shared" si="137"/>
        <v/>
      </c>
      <c r="P2166" s="103">
        <f t="shared" si="136"/>
        <v>13.159999999999172</v>
      </c>
      <c r="Q2166" s="58"/>
      <c r="R2166" s="58"/>
      <c r="S2166" s="102"/>
    </row>
    <row r="2167" spans="1:19" ht="12.5" customHeight="1" x14ac:dyDescent="0.35">
      <c r="A2167" s="2">
        <v>33</v>
      </c>
      <c r="B2167" s="2" t="s">
        <v>69</v>
      </c>
      <c r="C2167" s="67">
        <v>75.811520000000002</v>
      </c>
      <c r="D2167" t="s">
        <v>65</v>
      </c>
      <c r="E2167" s="2" t="s">
        <v>58</v>
      </c>
      <c r="F2167" s="2" t="s">
        <v>70</v>
      </c>
      <c r="G2167" s="2"/>
      <c r="I2167" s="60">
        <f t="shared" si="134"/>
        <v>0</v>
      </c>
      <c r="J2167" s="60">
        <f>IF(OR(I2167="",I2168="",I2169=""),"",(AVERAGEIF(A2167:A$10000,A2167,I2167:I$10000)))</f>
        <v>0</v>
      </c>
      <c r="K2167" s="60"/>
      <c r="L2167" s="55" t="str">
        <f>IF(O2167="","",A2167)</f>
        <v/>
      </c>
      <c r="M2167" s="60" t="str">
        <f>IF(O2167="","",(VLOOKUP(A2167,A2167:E9151,5,FALSE)))</f>
        <v/>
      </c>
      <c r="N2167" s="55" t="str">
        <f t="shared" si="135"/>
        <v/>
      </c>
      <c r="O2167" s="55" t="str">
        <f t="shared" si="137"/>
        <v/>
      </c>
      <c r="P2167" s="104">
        <f t="shared" si="136"/>
        <v>13.100000000008549</v>
      </c>
      <c r="Q2167" s="58"/>
      <c r="R2167" s="58"/>
      <c r="S2167" s="102"/>
    </row>
    <row r="2168" spans="1:19" ht="12.5" customHeight="1" x14ac:dyDescent="0.35">
      <c r="A2168" s="60">
        <v>33</v>
      </c>
      <c r="B2168" s="60" t="s">
        <v>69</v>
      </c>
      <c r="C2168" s="68">
        <v>75.826160000000002</v>
      </c>
      <c r="D2168" s="58" t="s">
        <v>65</v>
      </c>
      <c r="E2168" s="60" t="s">
        <v>58</v>
      </c>
      <c r="F2168" s="60" t="s">
        <v>70</v>
      </c>
      <c r="G2168" s="60"/>
      <c r="H2168" s="60"/>
      <c r="I2168" s="60">
        <f t="shared" si="134"/>
        <v>0</v>
      </c>
      <c r="J2168" s="60">
        <f>IF(OR(I2168="",I2169="",I2170=""),"",(AVERAGEIF(A2168:A$10000,A2168,I2168:I$10000)))</f>
        <v>0</v>
      </c>
      <c r="K2168" s="60"/>
      <c r="L2168" s="60" t="str">
        <f>IF(O2168="","",A2168)</f>
        <v/>
      </c>
      <c r="M2168" s="60" t="str">
        <f>IF(O2168="","",(VLOOKUP(A2168,A2168:E9152,5,FALSE)))</f>
        <v/>
      </c>
      <c r="N2168" s="60" t="str">
        <f t="shared" si="135"/>
        <v/>
      </c>
      <c r="O2168" s="60" t="str">
        <f t="shared" si="137"/>
        <v/>
      </c>
      <c r="P2168" s="103">
        <f t="shared" si="136"/>
        <v>14.639999999999986</v>
      </c>
      <c r="Q2168" s="58"/>
      <c r="R2168" s="58"/>
      <c r="S2168" s="102"/>
    </row>
    <row r="2169" spans="1:19" ht="12.5" customHeight="1" x14ac:dyDescent="0.35">
      <c r="A2169" s="2">
        <v>33</v>
      </c>
      <c r="B2169" s="2" t="s">
        <v>69</v>
      </c>
      <c r="C2169" s="67">
        <v>75.840860000000006</v>
      </c>
      <c r="D2169" t="s">
        <v>65</v>
      </c>
      <c r="E2169" s="2" t="s">
        <v>58</v>
      </c>
      <c r="F2169" s="2" t="s">
        <v>70</v>
      </c>
      <c r="G2169" s="2"/>
      <c r="I2169" s="60">
        <f t="shared" si="134"/>
        <v>0</v>
      </c>
      <c r="J2169" s="60">
        <f>IF(OR(I2169="",I2170="",I2171=""),"",(AVERAGEIF(A2169:A$10000,A2169,I2169:I$10000)))</f>
        <v>0</v>
      </c>
      <c r="K2169" s="60"/>
      <c r="L2169" s="55" t="str">
        <f>IF(O2169="","",A2169)</f>
        <v/>
      </c>
      <c r="M2169" s="60" t="str">
        <f>IF(O2169="","",(VLOOKUP(A2169,A2169:E9153,5,FALSE)))</f>
        <v/>
      </c>
      <c r="N2169" s="55" t="str">
        <f t="shared" si="135"/>
        <v/>
      </c>
      <c r="O2169" s="55" t="str">
        <f t="shared" si="137"/>
        <v/>
      </c>
      <c r="P2169" s="104">
        <f t="shared" si="136"/>
        <v>14.70000000000482</v>
      </c>
      <c r="Q2169" s="58"/>
      <c r="R2169" s="58"/>
      <c r="S2169" s="102"/>
    </row>
    <row r="2170" spans="1:19" ht="12.5" customHeight="1" x14ac:dyDescent="0.35">
      <c r="A2170" s="60">
        <v>33</v>
      </c>
      <c r="B2170" s="60" t="s">
        <v>69</v>
      </c>
      <c r="C2170" s="68">
        <v>75.854280000000003</v>
      </c>
      <c r="D2170" s="58" t="s">
        <v>65</v>
      </c>
      <c r="E2170" s="60" t="s">
        <v>58</v>
      </c>
      <c r="F2170" s="60" t="s">
        <v>70</v>
      </c>
      <c r="G2170" s="60"/>
      <c r="H2170" s="60"/>
      <c r="I2170" s="60">
        <f t="shared" si="134"/>
        <v>0</v>
      </c>
      <c r="J2170" s="60">
        <f>IF(OR(I2170="",I2171="",I2172=""),"",(AVERAGEIF(A2170:A$10000,A2170,I2170:I$10000)))</f>
        <v>0</v>
      </c>
      <c r="K2170" s="60"/>
      <c r="L2170" s="60" t="str">
        <f>IF(O2170="","",A2170)</f>
        <v/>
      </c>
      <c r="M2170" s="60" t="str">
        <f>IF(O2170="","",(VLOOKUP(A2170,A2170:E9154,5,FALSE)))</f>
        <v/>
      </c>
      <c r="N2170" s="60" t="str">
        <f t="shared" si="135"/>
        <v/>
      </c>
      <c r="O2170" s="60" t="str">
        <f t="shared" si="137"/>
        <v/>
      </c>
      <c r="P2170" s="103">
        <f t="shared" si="136"/>
        <v>13.419999999996435</v>
      </c>
      <c r="Q2170" s="58"/>
      <c r="R2170" s="58"/>
      <c r="S2170" s="102"/>
    </row>
    <row r="2171" spans="1:19" ht="12.5" customHeight="1" x14ac:dyDescent="0.35">
      <c r="A2171" s="2">
        <v>33</v>
      </c>
      <c r="B2171" s="2" t="s">
        <v>69</v>
      </c>
      <c r="C2171" s="67">
        <v>75.867679999999993</v>
      </c>
      <c r="D2171" t="s">
        <v>65</v>
      </c>
      <c r="E2171" s="2" t="s">
        <v>58</v>
      </c>
      <c r="F2171" s="2" t="s">
        <v>70</v>
      </c>
      <c r="G2171" s="2"/>
      <c r="I2171" s="60">
        <f t="shared" si="134"/>
        <v>0</v>
      </c>
      <c r="J2171" s="60">
        <f>IF(OR(I2171="",I2172="",I2173=""),"",(AVERAGEIF(A2171:A$10000,A2171,I2171:I$10000)))</f>
        <v>0</v>
      </c>
      <c r="K2171" s="60"/>
      <c r="L2171" s="55" t="str">
        <f>IF(O2171="","",A2171)</f>
        <v/>
      </c>
      <c r="M2171" s="60" t="str">
        <f>IF(O2171="","",(VLOOKUP(A2171,A2171:E9155,5,FALSE)))</f>
        <v/>
      </c>
      <c r="N2171" s="55" t="str">
        <f t="shared" si="135"/>
        <v/>
      </c>
      <c r="O2171" s="55" t="str">
        <f t="shared" si="137"/>
        <v/>
      </c>
      <c r="P2171" s="104">
        <f t="shared" si="136"/>
        <v>13.399999999990087</v>
      </c>
      <c r="Q2171" s="58"/>
      <c r="R2171" s="58"/>
      <c r="S2171" s="102"/>
    </row>
    <row r="2172" spans="1:19" ht="12.5" customHeight="1" x14ac:dyDescent="0.35">
      <c r="A2172" s="60">
        <v>33</v>
      </c>
      <c r="B2172" s="60" t="s">
        <v>69</v>
      </c>
      <c r="C2172" s="68">
        <v>75.880799999999994</v>
      </c>
      <c r="D2172" s="58" t="s">
        <v>65</v>
      </c>
      <c r="E2172" s="60" t="s">
        <v>58</v>
      </c>
      <c r="F2172" s="60" t="s">
        <v>70</v>
      </c>
      <c r="G2172" s="60"/>
      <c r="H2172" s="60"/>
      <c r="I2172" s="60">
        <f t="shared" si="134"/>
        <v>0</v>
      </c>
      <c r="J2172" s="60">
        <f>IF(OR(I2172="",I2173="",I2174=""),"",(AVERAGEIF(A2172:A$10000,A2172,I2172:I$10000)))</f>
        <v>0</v>
      </c>
      <c r="K2172" s="60"/>
      <c r="L2172" s="60" t="str">
        <f>IF(O2172="","",A2172)</f>
        <v/>
      </c>
      <c r="M2172" s="60" t="str">
        <f>IF(O2172="","",(VLOOKUP(A2172,A2172:E9156,5,FALSE)))</f>
        <v/>
      </c>
      <c r="N2172" s="60" t="str">
        <f t="shared" si="135"/>
        <v/>
      </c>
      <c r="O2172" s="60" t="str">
        <f t="shared" si="137"/>
        <v/>
      </c>
      <c r="P2172" s="103">
        <f t="shared" si="136"/>
        <v>13.120000000000687</v>
      </c>
      <c r="Q2172" s="58"/>
      <c r="R2172" s="58"/>
      <c r="S2172" s="102"/>
    </row>
    <row r="2173" spans="1:19" ht="12.5" customHeight="1" x14ac:dyDescent="0.35">
      <c r="A2173" s="2">
        <v>33</v>
      </c>
      <c r="B2173" s="2" t="s">
        <v>69</v>
      </c>
      <c r="C2173" s="67">
        <v>75.894189999999995</v>
      </c>
      <c r="D2173" t="s">
        <v>65</v>
      </c>
      <c r="E2173" s="2" t="s">
        <v>58</v>
      </c>
      <c r="F2173" s="2" t="s">
        <v>70</v>
      </c>
      <c r="G2173" s="2"/>
      <c r="I2173" s="60">
        <f t="shared" si="134"/>
        <v>0</v>
      </c>
      <c r="J2173" s="60">
        <f>IF(OR(I2173="",I2174="",I2175=""),"",(AVERAGEIF(A2173:A$10000,A2173,I2173:I$10000)))</f>
        <v>0</v>
      </c>
      <c r="K2173" s="60"/>
      <c r="L2173" s="55" t="str">
        <f>IF(O2173="","",A2173)</f>
        <v/>
      </c>
      <c r="M2173" s="60" t="str">
        <f>IF(O2173="","",(VLOOKUP(A2173,A2173:E9157,5,FALSE)))</f>
        <v/>
      </c>
      <c r="N2173" s="55" t="str">
        <f t="shared" si="135"/>
        <v/>
      </c>
      <c r="O2173" s="55" t="str">
        <f t="shared" si="137"/>
        <v/>
      </c>
      <c r="P2173" s="104">
        <f t="shared" si="136"/>
        <v>13.390000000001123</v>
      </c>
      <c r="Q2173" s="58"/>
      <c r="R2173" s="58"/>
      <c r="S2173" s="102"/>
    </row>
    <row r="2174" spans="1:19" ht="12.5" customHeight="1" x14ac:dyDescent="0.35">
      <c r="A2174" s="60">
        <v>33</v>
      </c>
      <c r="B2174" s="60" t="s">
        <v>69</v>
      </c>
      <c r="C2174" s="68">
        <v>75.907709999999994</v>
      </c>
      <c r="D2174" s="58" t="s">
        <v>65</v>
      </c>
      <c r="E2174" s="60" t="s">
        <v>58</v>
      </c>
      <c r="F2174" s="60" t="s">
        <v>70</v>
      </c>
      <c r="G2174" s="60"/>
      <c r="H2174" s="60"/>
      <c r="I2174" s="60">
        <f t="shared" si="134"/>
        <v>0</v>
      </c>
      <c r="J2174" s="60">
        <f>IF(OR(I2174="",I2175="",I2176=""),"",(AVERAGEIF(A2174:A$10000,A2174,I2174:I$10000)))</f>
        <v>0</v>
      </c>
      <c r="K2174" s="60"/>
      <c r="L2174" s="60" t="str">
        <f>IF(O2174="","",A2174)</f>
        <v/>
      </c>
      <c r="M2174" s="60" t="str">
        <f>IF(O2174="","",(VLOOKUP(A2174,A2174:E9158,5,FALSE)))</f>
        <v/>
      </c>
      <c r="N2174" s="60" t="str">
        <f t="shared" si="135"/>
        <v/>
      </c>
      <c r="O2174" s="60" t="str">
        <f t="shared" si="137"/>
        <v/>
      </c>
      <c r="P2174" s="103">
        <f t="shared" si="136"/>
        <v>13.519999999999754</v>
      </c>
      <c r="Q2174" s="58"/>
      <c r="R2174" s="58"/>
      <c r="S2174" s="102"/>
    </row>
    <row r="2175" spans="1:19" ht="12.5" customHeight="1" x14ac:dyDescent="0.35">
      <c r="A2175" s="2">
        <v>33</v>
      </c>
      <c r="B2175" s="2" t="s">
        <v>69</v>
      </c>
      <c r="C2175" s="67">
        <v>75.927530000000004</v>
      </c>
      <c r="D2175" t="s">
        <v>65</v>
      </c>
      <c r="E2175" s="2" t="s">
        <v>58</v>
      </c>
      <c r="F2175" s="2" t="s">
        <v>70</v>
      </c>
      <c r="G2175" s="2"/>
      <c r="I2175" s="60">
        <f t="shared" si="134"/>
        <v>0</v>
      </c>
      <c r="J2175" s="60">
        <f>IF(OR(I2175="",I2176="",I2177=""),"",(AVERAGEIF(A2175:A$10000,A2175,I2175:I$10000)))</f>
        <v>0</v>
      </c>
      <c r="K2175" s="60"/>
      <c r="L2175" s="55" t="str">
        <f>IF(O2175="","",A2175)</f>
        <v/>
      </c>
      <c r="M2175" s="60" t="str">
        <f>IF(O2175="","",(VLOOKUP(A2175,A2175:E9159,5,FALSE)))</f>
        <v/>
      </c>
      <c r="N2175" s="55" t="str">
        <f t="shared" si="135"/>
        <v/>
      </c>
      <c r="O2175" s="55" t="str">
        <f t="shared" si="137"/>
        <v/>
      </c>
      <c r="P2175" s="104">
        <f t="shared" si="136"/>
        <v>19.820000000009941</v>
      </c>
      <c r="Q2175" s="58"/>
      <c r="R2175" s="58"/>
      <c r="S2175" s="102"/>
    </row>
    <row r="2176" spans="1:19" ht="12.5" customHeight="1" x14ac:dyDescent="0.35">
      <c r="A2176" s="60">
        <v>33</v>
      </c>
      <c r="B2176" s="60" t="s">
        <v>69</v>
      </c>
      <c r="C2176" s="68">
        <v>75.941569999999999</v>
      </c>
      <c r="D2176" s="58" t="s">
        <v>65</v>
      </c>
      <c r="E2176" s="60" t="s">
        <v>58</v>
      </c>
      <c r="F2176" s="60" t="s">
        <v>70</v>
      </c>
      <c r="G2176" s="60"/>
      <c r="H2176" s="60"/>
      <c r="I2176" s="60">
        <f t="shared" si="134"/>
        <v>0</v>
      </c>
      <c r="J2176" s="60">
        <f>IF(OR(I2176="",I2177="",I2178=""),"",(AVERAGEIF(A2176:A$10000,A2176,I2176:I$10000)))</f>
        <v>0</v>
      </c>
      <c r="K2176" s="60"/>
      <c r="L2176" s="60" t="str">
        <f>IF(O2176="","",A2176)</f>
        <v/>
      </c>
      <c r="M2176" s="60" t="str">
        <f>IF(O2176="","",(VLOOKUP(A2176,A2176:E9160,5,FALSE)))</f>
        <v/>
      </c>
      <c r="N2176" s="60" t="str">
        <f t="shared" si="135"/>
        <v/>
      </c>
      <c r="O2176" s="60" t="str">
        <f t="shared" si="137"/>
        <v/>
      </c>
      <c r="P2176" s="103">
        <f t="shared" si="136"/>
        <v>14.039999999994279</v>
      </c>
      <c r="Q2176" s="58"/>
      <c r="R2176" s="58"/>
      <c r="S2176" s="102"/>
    </row>
    <row r="2177" spans="1:19" ht="12.5" customHeight="1" x14ac:dyDescent="0.35">
      <c r="A2177" s="2">
        <v>33</v>
      </c>
      <c r="B2177" s="2" t="s">
        <v>69</v>
      </c>
      <c r="C2177" s="67">
        <v>75.954580000000007</v>
      </c>
      <c r="D2177" t="s">
        <v>65</v>
      </c>
      <c r="E2177" s="2" t="s">
        <v>58</v>
      </c>
      <c r="F2177" s="2" t="s">
        <v>70</v>
      </c>
      <c r="G2177" s="2"/>
      <c r="I2177" s="60">
        <f t="shared" si="134"/>
        <v>0</v>
      </c>
      <c r="J2177" s="60">
        <f>IF(OR(I2177="",I2178="",I2179=""),"",(AVERAGEIF(A2177:A$10000,A2177,I2177:I$10000)))</f>
        <v>0</v>
      </c>
      <c r="K2177" s="60"/>
      <c r="L2177" s="55" t="str">
        <f>IF(O2177="","",A2177)</f>
        <v/>
      </c>
      <c r="M2177" s="60" t="str">
        <f>IF(O2177="","",(VLOOKUP(A2177,A2177:E9161,5,FALSE)))</f>
        <v/>
      </c>
      <c r="N2177" s="55" t="str">
        <f t="shared" si="135"/>
        <v/>
      </c>
      <c r="O2177" s="55" t="str">
        <f t="shared" si="137"/>
        <v/>
      </c>
      <c r="P2177" s="104">
        <f t="shared" si="136"/>
        <v>13.010000000008404</v>
      </c>
      <c r="Q2177" s="58"/>
      <c r="R2177" s="58"/>
      <c r="S2177" s="102"/>
    </row>
    <row r="2178" spans="1:19" ht="12.5" customHeight="1" x14ac:dyDescent="0.35">
      <c r="A2178" s="60">
        <v>33</v>
      </c>
      <c r="B2178" s="60" t="s">
        <v>69</v>
      </c>
      <c r="C2178" s="68">
        <v>75.967770000000002</v>
      </c>
      <c r="D2178" s="58" t="s">
        <v>65</v>
      </c>
      <c r="E2178" s="60" t="s">
        <v>58</v>
      </c>
      <c r="F2178" s="60" t="s">
        <v>70</v>
      </c>
      <c r="G2178" s="60"/>
      <c r="H2178" s="60"/>
      <c r="I2178" s="60">
        <f t="shared" si="134"/>
        <v>0</v>
      </c>
      <c r="J2178" s="60">
        <f>IF(OR(I2178="",I2179="",I2180=""),"",(AVERAGEIF(A2178:A$10000,A2178,I2178:I$10000)))</f>
        <v>0</v>
      </c>
      <c r="K2178" s="60"/>
      <c r="L2178" s="60" t="str">
        <f>IF(O2178="","",A2178)</f>
        <v/>
      </c>
      <c r="M2178" s="60" t="str">
        <f>IF(O2178="","",(VLOOKUP(A2178,A2178:E9162,5,FALSE)))</f>
        <v/>
      </c>
      <c r="N2178" s="60" t="str">
        <f t="shared" si="135"/>
        <v/>
      </c>
      <c r="O2178" s="60" t="str">
        <f t="shared" si="137"/>
        <v/>
      </c>
      <c r="P2178" s="103">
        <f t="shared" si="136"/>
        <v>13.189999999994484</v>
      </c>
      <c r="Q2178" s="58"/>
      <c r="R2178" s="58"/>
      <c r="S2178" s="102"/>
    </row>
    <row r="2179" spans="1:19" ht="12.5" customHeight="1" x14ac:dyDescent="0.35">
      <c r="A2179" s="2">
        <v>33</v>
      </c>
      <c r="B2179" s="2" t="s">
        <v>69</v>
      </c>
      <c r="C2179" s="67">
        <v>75.981110000000001</v>
      </c>
      <c r="D2179" t="s">
        <v>65</v>
      </c>
      <c r="E2179" s="2" t="s">
        <v>58</v>
      </c>
      <c r="F2179" s="2" t="s">
        <v>70</v>
      </c>
      <c r="G2179" s="2"/>
      <c r="I2179" s="60">
        <f t="shared" si="134"/>
        <v>0</v>
      </c>
      <c r="J2179" s="60">
        <f>IF(OR(I2179="",I2180="",I2181=""),"",(AVERAGEIF(A2179:A$10000,A2179,I2179:I$10000)))</f>
        <v>0</v>
      </c>
      <c r="K2179" s="60"/>
      <c r="L2179" s="55" t="str">
        <f>IF(O2179="","",A2179)</f>
        <v/>
      </c>
      <c r="M2179" s="60" t="str">
        <f>IF(O2179="","",(VLOOKUP(A2179,A2179:E9163,5,FALSE)))</f>
        <v/>
      </c>
      <c r="N2179" s="55" t="str">
        <f t="shared" si="135"/>
        <v/>
      </c>
      <c r="O2179" s="55" t="str">
        <f t="shared" si="137"/>
        <v/>
      </c>
      <c r="P2179" s="104">
        <f t="shared" si="136"/>
        <v>13.339999999999463</v>
      </c>
      <c r="Q2179" s="58"/>
      <c r="R2179" s="58"/>
      <c r="S2179" s="102"/>
    </row>
    <row r="2180" spans="1:19" ht="12.5" customHeight="1" x14ac:dyDescent="0.35">
      <c r="A2180" s="60">
        <v>33</v>
      </c>
      <c r="B2180" s="60" t="s">
        <v>69</v>
      </c>
      <c r="C2180" s="68">
        <v>75.994460000000004</v>
      </c>
      <c r="D2180" s="58" t="s">
        <v>65</v>
      </c>
      <c r="E2180" s="60" t="s">
        <v>58</v>
      </c>
      <c r="F2180" s="60" t="s">
        <v>70</v>
      </c>
      <c r="G2180" s="60"/>
      <c r="H2180" s="60"/>
      <c r="I2180" s="60">
        <f t="shared" si="134"/>
        <v>0</v>
      </c>
      <c r="J2180" s="60">
        <f>IF(OR(I2180="",I2181="",I2182=""),"",(AVERAGEIF(A2180:A$10000,A2180,I2180:I$10000)))</f>
        <v>0</v>
      </c>
      <c r="K2180" s="60"/>
      <c r="L2180" s="60" t="str">
        <f>IF(O2180="","",A2180)</f>
        <v/>
      </c>
      <c r="M2180" s="60" t="str">
        <f>IF(O2180="","",(VLOOKUP(A2180,A2180:E9164,5,FALSE)))</f>
        <v/>
      </c>
      <c r="N2180" s="60" t="str">
        <f t="shared" si="135"/>
        <v/>
      </c>
      <c r="O2180" s="60" t="str">
        <f t="shared" si="137"/>
        <v/>
      </c>
      <c r="P2180" s="103">
        <f t="shared" si="136"/>
        <v>13.350000000002638</v>
      </c>
      <c r="Q2180" s="58"/>
      <c r="R2180" s="58"/>
      <c r="S2180" s="102"/>
    </row>
    <row r="2181" spans="1:19" ht="12.5" customHeight="1" x14ac:dyDescent="0.35">
      <c r="A2181" s="2">
        <v>33</v>
      </c>
      <c r="B2181" s="2" t="s">
        <v>69</v>
      </c>
      <c r="C2181" s="67">
        <v>76.008030000000005</v>
      </c>
      <c r="D2181" t="s">
        <v>65</v>
      </c>
      <c r="E2181" s="2" t="s">
        <v>58</v>
      </c>
      <c r="F2181" s="2" t="s">
        <v>70</v>
      </c>
      <c r="G2181" s="2"/>
      <c r="I2181" s="60">
        <f t="shared" si="134"/>
        <v>0</v>
      </c>
      <c r="J2181" s="60">
        <f>IF(OR(I2181="",I2182="",I2183=""),"",(AVERAGEIF(A2181:A$10000,A2181,I2181:I$10000)))</f>
        <v>0</v>
      </c>
      <c r="K2181" s="60"/>
      <c r="L2181" s="55" t="str">
        <f>IF(O2181="","",A2181)</f>
        <v/>
      </c>
      <c r="M2181" s="60" t="str">
        <f>IF(O2181="","",(VLOOKUP(A2181,A2181:E9165,5,FALSE)))</f>
        <v/>
      </c>
      <c r="N2181" s="55" t="str">
        <f t="shared" si="135"/>
        <v/>
      </c>
      <c r="O2181" s="55" t="str">
        <f t="shared" si="137"/>
        <v/>
      </c>
      <c r="P2181" s="104">
        <f t="shared" si="136"/>
        <v>13.570000000001414</v>
      </c>
      <c r="Q2181" s="58"/>
      <c r="R2181" s="58"/>
      <c r="S2181" s="102"/>
    </row>
    <row r="2182" spans="1:19" ht="12.5" customHeight="1" x14ac:dyDescent="0.35">
      <c r="A2182" s="60">
        <v>33</v>
      </c>
      <c r="B2182" s="60" t="s">
        <v>69</v>
      </c>
      <c r="C2182" s="68">
        <v>76.020690000000002</v>
      </c>
      <c r="D2182" s="58" t="s">
        <v>65</v>
      </c>
      <c r="E2182" s="60" t="s">
        <v>58</v>
      </c>
      <c r="F2182" s="60" t="s">
        <v>70</v>
      </c>
      <c r="G2182" s="60"/>
      <c r="H2182" s="60"/>
      <c r="I2182" s="60">
        <f t="shared" si="134"/>
        <v>0</v>
      </c>
      <c r="J2182" s="60">
        <f>IF(OR(I2182="",I2183="",I2184=""),"",(AVERAGEIF(A2182:A$10000,A2182,I2182:I$10000)))</f>
        <v>0</v>
      </c>
      <c r="K2182" s="60"/>
      <c r="L2182" s="60" t="str">
        <f>IF(O2182="","",A2182)</f>
        <v/>
      </c>
      <c r="M2182" s="60" t="str">
        <f>IF(O2182="","",(VLOOKUP(A2182,A2182:E9166,5,FALSE)))</f>
        <v/>
      </c>
      <c r="N2182" s="60" t="str">
        <f t="shared" si="135"/>
        <v/>
      </c>
      <c r="O2182" s="60" t="str">
        <f t="shared" si="137"/>
        <v/>
      </c>
      <c r="P2182" s="103">
        <f t="shared" si="136"/>
        <v>12.659999999996785</v>
      </c>
      <c r="Q2182" s="58"/>
      <c r="R2182" s="58"/>
      <c r="S2182" s="102"/>
    </row>
    <row r="2183" spans="1:19" ht="12.5" customHeight="1" x14ac:dyDescent="0.35">
      <c r="A2183" s="2">
        <v>33</v>
      </c>
      <c r="B2183" s="2" t="s">
        <v>69</v>
      </c>
      <c r="C2183" s="67">
        <v>76.034440000000004</v>
      </c>
      <c r="D2183" t="s">
        <v>65</v>
      </c>
      <c r="E2183" s="2" t="s">
        <v>58</v>
      </c>
      <c r="F2183" s="2" t="s">
        <v>70</v>
      </c>
      <c r="G2183" s="2"/>
      <c r="I2183" s="60">
        <f t="shared" si="134"/>
        <v>0</v>
      </c>
      <c r="J2183" s="60">
        <f>IF(OR(I2183="",I2184="",I2185=""),"",(AVERAGEIF(A2183:A$10000,A2183,I2183:I$10000)))</f>
        <v>0</v>
      </c>
      <c r="K2183" s="60"/>
      <c r="L2183" s="55" t="str">
        <f>IF(O2183="","",A2183)</f>
        <v/>
      </c>
      <c r="M2183" s="60" t="str">
        <f>IF(O2183="","",(VLOOKUP(A2183,A2183:E9167,5,FALSE)))</f>
        <v/>
      </c>
      <c r="N2183" s="55" t="str">
        <f t="shared" si="135"/>
        <v/>
      </c>
      <c r="O2183" s="55" t="str">
        <f t="shared" si="137"/>
        <v/>
      </c>
      <c r="P2183" s="104">
        <f t="shared" si="136"/>
        <v>13.750000000001705</v>
      </c>
      <c r="Q2183" s="58"/>
      <c r="R2183" s="58"/>
      <c r="S2183" s="102"/>
    </row>
    <row r="2184" spans="1:19" ht="12.5" customHeight="1" x14ac:dyDescent="0.35">
      <c r="A2184" s="60">
        <v>33</v>
      </c>
      <c r="B2184" s="60" t="s">
        <v>69</v>
      </c>
      <c r="C2184" s="68">
        <v>76.04777</v>
      </c>
      <c r="D2184" s="58" t="s">
        <v>65</v>
      </c>
      <c r="E2184" s="60" t="s">
        <v>58</v>
      </c>
      <c r="F2184" s="60" t="s">
        <v>70</v>
      </c>
      <c r="G2184" s="60"/>
      <c r="H2184" s="60"/>
      <c r="I2184" s="60">
        <f t="shared" si="134"/>
        <v>0</v>
      </c>
      <c r="J2184" s="60">
        <f>IF(OR(I2184="",I2185="",I2186=""),"",(AVERAGEIF(A2184:A$10000,A2184,I2184:I$10000)))</f>
        <v>0</v>
      </c>
      <c r="K2184" s="60"/>
      <c r="L2184" s="60" t="str">
        <f>IF(O2184="","",A2184)</f>
        <v/>
      </c>
      <c r="M2184" s="60" t="str">
        <f>IF(O2184="","",(VLOOKUP(A2184,A2184:E9168,5,FALSE)))</f>
        <v/>
      </c>
      <c r="N2184" s="60" t="str">
        <f t="shared" si="135"/>
        <v/>
      </c>
      <c r="O2184" s="60" t="str">
        <f t="shared" si="137"/>
        <v/>
      </c>
      <c r="P2184" s="103">
        <f t="shared" si="136"/>
        <v>13.329999999996289</v>
      </c>
      <c r="Q2184" s="58"/>
      <c r="R2184" s="58"/>
      <c r="S2184" s="102"/>
    </row>
    <row r="2185" spans="1:19" ht="12.5" customHeight="1" x14ac:dyDescent="0.35">
      <c r="A2185" s="2">
        <v>33</v>
      </c>
      <c r="B2185" s="2" t="s">
        <v>69</v>
      </c>
      <c r="C2185" s="67">
        <v>76.061070000000001</v>
      </c>
      <c r="D2185" t="s">
        <v>65</v>
      </c>
      <c r="E2185" s="2" t="s">
        <v>58</v>
      </c>
      <c r="F2185" s="2" t="s">
        <v>70</v>
      </c>
      <c r="G2185" s="2"/>
      <c r="I2185" s="60">
        <f t="shared" si="134"/>
        <v>0</v>
      </c>
      <c r="J2185" s="60">
        <f>IF(OR(I2185="",I2186="",I2187=""),"",(AVERAGEIF(A2185:A$10000,A2185,I2185:I$10000)))</f>
        <v>0</v>
      </c>
      <c r="K2185" s="60"/>
      <c r="L2185" s="55" t="str">
        <f>IF(O2185="","",A2185)</f>
        <v/>
      </c>
      <c r="M2185" s="60" t="str">
        <f>IF(O2185="","",(VLOOKUP(A2185,A2185:E9169,5,FALSE)))</f>
        <v/>
      </c>
      <c r="N2185" s="55" t="str">
        <f t="shared" si="135"/>
        <v/>
      </c>
      <c r="O2185" s="55" t="str">
        <f t="shared" si="137"/>
        <v/>
      </c>
      <c r="P2185" s="104">
        <f t="shared" si="136"/>
        <v>13.300000000000978</v>
      </c>
      <c r="Q2185" s="58"/>
      <c r="R2185" s="58"/>
      <c r="S2185" s="102"/>
    </row>
    <row r="2186" spans="1:19" ht="12.5" customHeight="1" x14ac:dyDescent="0.35">
      <c r="A2186" s="60">
        <v>33</v>
      </c>
      <c r="B2186" s="60" t="s">
        <v>69</v>
      </c>
      <c r="C2186" s="68">
        <v>76.074680000000001</v>
      </c>
      <c r="D2186" s="58" t="s">
        <v>65</v>
      </c>
      <c r="E2186" s="60" t="s">
        <v>58</v>
      </c>
      <c r="F2186" s="60" t="s">
        <v>70</v>
      </c>
      <c r="G2186" s="60"/>
      <c r="H2186" s="60"/>
      <c r="I2186" s="60">
        <f t="shared" si="134"/>
        <v>0</v>
      </c>
      <c r="J2186" s="60">
        <f>IF(OR(I2186="",I2187="",I2188=""),"",(AVERAGEIF(A2186:A$10000,A2186,I2186:I$10000)))</f>
        <v>0</v>
      </c>
      <c r="K2186" s="60"/>
      <c r="L2186" s="60" t="str">
        <f>IF(O2186="","",A2186)</f>
        <v/>
      </c>
      <c r="M2186" s="60" t="str">
        <f>IF(O2186="","",(VLOOKUP(A2186,A2186:E9170,5,FALSE)))</f>
        <v/>
      </c>
      <c r="N2186" s="60" t="str">
        <f t="shared" si="135"/>
        <v/>
      </c>
      <c r="O2186" s="60" t="str">
        <f t="shared" si="137"/>
        <v/>
      </c>
      <c r="P2186" s="103">
        <f t="shared" si="136"/>
        <v>13.6099999999999</v>
      </c>
      <c r="Q2186" s="58"/>
      <c r="R2186" s="58"/>
      <c r="S2186" s="102"/>
    </row>
    <row r="2187" spans="1:19" ht="12.5" customHeight="1" x14ac:dyDescent="0.35">
      <c r="A2187" s="2">
        <v>33</v>
      </c>
      <c r="B2187" s="2" t="s">
        <v>69</v>
      </c>
      <c r="C2187" s="67">
        <v>76.087530000000001</v>
      </c>
      <c r="D2187" t="s">
        <v>65</v>
      </c>
      <c r="E2187" s="2" t="s">
        <v>58</v>
      </c>
      <c r="F2187" s="2" t="s">
        <v>70</v>
      </c>
      <c r="G2187" s="2"/>
      <c r="I2187" s="60">
        <f t="shared" si="134"/>
        <v>0</v>
      </c>
      <c r="J2187" s="60">
        <f>IF(OR(I2187="",I2188="",I2189=""),"",(AVERAGEIF(A2187:A$10000,A2187,I2187:I$10000)))</f>
        <v>0</v>
      </c>
      <c r="K2187" s="60"/>
      <c r="L2187" s="55" t="str">
        <f>IF(O2187="","",A2187)</f>
        <v/>
      </c>
      <c r="M2187" s="60" t="str">
        <f>IF(O2187="","",(VLOOKUP(A2187,A2187:E9171,5,FALSE)))</f>
        <v/>
      </c>
      <c r="N2187" s="55" t="str">
        <f t="shared" si="135"/>
        <v/>
      </c>
      <c r="O2187" s="55" t="str">
        <f t="shared" si="137"/>
        <v/>
      </c>
      <c r="P2187" s="104">
        <f t="shared" si="136"/>
        <v>12.85000000000025</v>
      </c>
      <c r="Q2187" s="58"/>
      <c r="R2187" s="58"/>
      <c r="S2187" s="102"/>
    </row>
    <row r="2188" spans="1:19" ht="12.5" customHeight="1" x14ac:dyDescent="0.35">
      <c r="A2188" s="60">
        <v>33</v>
      </c>
      <c r="B2188" s="60" t="s">
        <v>69</v>
      </c>
      <c r="C2188" s="68">
        <v>76.103039999999993</v>
      </c>
      <c r="D2188" s="58" t="s">
        <v>65</v>
      </c>
      <c r="E2188" s="60" t="s">
        <v>58</v>
      </c>
      <c r="F2188" s="60" t="s">
        <v>70</v>
      </c>
      <c r="G2188" s="60"/>
      <c r="H2188" s="60"/>
      <c r="I2188" s="60">
        <f t="shared" si="134"/>
        <v>0</v>
      </c>
      <c r="J2188" s="60">
        <f>IF(OR(I2188="",I2189="",I2190=""),"",(AVERAGEIF(A2188:A$10000,A2188,I2188:I$10000)))</f>
        <v>0</v>
      </c>
      <c r="K2188" s="60"/>
      <c r="L2188" s="60" t="str">
        <f>IF(O2188="","",A2188)</f>
        <v/>
      </c>
      <c r="M2188" s="60" t="str">
        <f>IF(O2188="","",(VLOOKUP(A2188,A2188:E9172,5,FALSE)))</f>
        <v/>
      </c>
      <c r="N2188" s="60" t="str">
        <f t="shared" si="135"/>
        <v/>
      </c>
      <c r="O2188" s="60" t="str">
        <f t="shared" si="137"/>
        <v/>
      </c>
      <c r="P2188" s="103">
        <f t="shared" si="136"/>
        <v>15.509999999991919</v>
      </c>
      <c r="Q2188" s="58"/>
      <c r="R2188" s="58"/>
      <c r="S2188" s="102"/>
    </row>
    <row r="2189" spans="1:19" ht="12.5" customHeight="1" x14ac:dyDescent="0.35">
      <c r="A2189" s="2">
        <v>33</v>
      </c>
      <c r="B2189" s="2" t="s">
        <v>69</v>
      </c>
      <c r="C2189" s="67">
        <v>76.118430000000004</v>
      </c>
      <c r="D2189" t="s">
        <v>65</v>
      </c>
      <c r="E2189" s="2" t="s">
        <v>58</v>
      </c>
      <c r="F2189" s="2" t="s">
        <v>70</v>
      </c>
      <c r="G2189" s="2"/>
      <c r="I2189" s="60">
        <f t="shared" si="134"/>
        <v>0</v>
      </c>
      <c r="J2189" s="60">
        <f>IF(OR(I2189="",I2190="",I2191=""),"",(AVERAGEIF(A2189:A$10000,A2189,I2189:I$10000)))</f>
        <v>0</v>
      </c>
      <c r="K2189" s="60"/>
      <c r="L2189" s="55" t="str">
        <f>IF(O2189="","",A2189)</f>
        <v/>
      </c>
      <c r="M2189" s="60" t="str">
        <f>IF(O2189="","",(VLOOKUP(A2189,A2189:E9173,5,FALSE)))</f>
        <v/>
      </c>
      <c r="N2189" s="55" t="str">
        <f t="shared" si="135"/>
        <v/>
      </c>
      <c r="O2189" s="55" t="str">
        <f t="shared" si="137"/>
        <v/>
      </c>
      <c r="P2189" s="104">
        <f t="shared" si="136"/>
        <v>15.390000000010673</v>
      </c>
      <c r="Q2189" s="58"/>
      <c r="R2189" s="58"/>
      <c r="S2189" s="102"/>
    </row>
    <row r="2190" spans="1:19" ht="12.5" customHeight="1" x14ac:dyDescent="0.35">
      <c r="A2190" s="60">
        <v>33</v>
      </c>
      <c r="B2190" s="60" t="s">
        <v>71</v>
      </c>
      <c r="C2190" s="68">
        <v>76.139899999999997</v>
      </c>
      <c r="D2190" s="58" t="s">
        <v>65</v>
      </c>
      <c r="E2190" s="60" t="s">
        <v>58</v>
      </c>
      <c r="F2190" s="60" t="s">
        <v>70</v>
      </c>
      <c r="G2190" s="60"/>
      <c r="H2190" s="60"/>
      <c r="I2190" s="60">
        <f t="shared" si="134"/>
        <v>0</v>
      </c>
      <c r="J2190" s="60">
        <f>IF(OR(I2190="",I2191="",I2192=""),"",(AVERAGEIF(A2190:A$10000,A2190,I2190:I$10000)))</f>
        <v>0</v>
      </c>
      <c r="K2190" s="60"/>
      <c r="L2190" s="60" t="str">
        <f>IF(O2190="","",A2190)</f>
        <v/>
      </c>
      <c r="M2190" s="60" t="str">
        <f>IF(O2190="","",(VLOOKUP(A2190,A2190:E9174,5,FALSE)))</f>
        <v/>
      </c>
      <c r="N2190" s="60" t="str">
        <f t="shared" si="135"/>
        <v/>
      </c>
      <c r="O2190" s="60" t="str">
        <f t="shared" si="137"/>
        <v/>
      </c>
      <c r="P2190" s="103">
        <f t="shared" si="136"/>
        <v>21.469999999993661</v>
      </c>
      <c r="Q2190" s="58"/>
      <c r="R2190" s="58"/>
      <c r="S2190" s="102"/>
    </row>
    <row r="2191" spans="1:19" ht="12.5" customHeight="1" x14ac:dyDescent="0.35">
      <c r="A2191" s="2">
        <v>33</v>
      </c>
      <c r="B2191" s="2" t="s">
        <v>71</v>
      </c>
      <c r="C2191" s="67">
        <v>76.153599999999997</v>
      </c>
      <c r="D2191" t="s">
        <v>65</v>
      </c>
      <c r="E2191" s="2" t="s">
        <v>58</v>
      </c>
      <c r="F2191" s="2" t="s">
        <v>70</v>
      </c>
      <c r="G2191" s="2"/>
      <c r="I2191" s="60">
        <f t="shared" si="134"/>
        <v>0</v>
      </c>
      <c r="J2191" s="60">
        <f>IF(OR(I2191="",I2192="",I2193=""),"",(AVERAGEIF(A2191:A$10000,A2191,I2191:I$10000)))</f>
        <v>0</v>
      </c>
      <c r="K2191" s="60"/>
      <c r="L2191" s="55" t="str">
        <f>IF(O2191="","",A2191)</f>
        <v/>
      </c>
      <c r="M2191" s="60" t="str">
        <f>IF(O2191="","",(VLOOKUP(A2191,A2191:E9175,5,FALSE)))</f>
        <v/>
      </c>
      <c r="N2191" s="55" t="str">
        <f t="shared" si="135"/>
        <v/>
      </c>
      <c r="O2191" s="55" t="str">
        <f t="shared" si="137"/>
        <v/>
      </c>
      <c r="P2191" s="104">
        <f t="shared" si="136"/>
        <v>13.700000000000045</v>
      </c>
      <c r="Q2191" s="58"/>
      <c r="R2191" s="58"/>
      <c r="S2191" s="102"/>
    </row>
    <row r="2192" spans="1:19" ht="12.5" customHeight="1" x14ac:dyDescent="0.35">
      <c r="A2192" s="60">
        <v>33</v>
      </c>
      <c r="B2192" s="60" t="s">
        <v>71</v>
      </c>
      <c r="C2192" s="68">
        <v>76.167429999999996</v>
      </c>
      <c r="D2192" s="58" t="s">
        <v>65</v>
      </c>
      <c r="E2192" s="60" t="s">
        <v>58</v>
      </c>
      <c r="F2192" s="60" t="s">
        <v>70</v>
      </c>
      <c r="G2192" s="60"/>
      <c r="H2192" s="60"/>
      <c r="I2192" s="60">
        <f t="shared" si="134"/>
        <v>0</v>
      </c>
      <c r="J2192" s="60">
        <f>IF(OR(I2192="",I2193="",I2194=""),"",(AVERAGEIF(A2192:A$10000,A2192,I2192:I$10000)))</f>
        <v>0</v>
      </c>
      <c r="K2192" s="60"/>
      <c r="L2192" s="60" t="str">
        <f>IF(O2192="","",A2192)</f>
        <v/>
      </c>
      <c r="M2192" s="60" t="str">
        <f>IF(O2192="","",(VLOOKUP(A2192,A2192:E9176,5,FALSE)))</f>
        <v/>
      </c>
      <c r="N2192" s="60" t="str">
        <f t="shared" si="135"/>
        <v/>
      </c>
      <c r="O2192" s="60" t="str">
        <f t="shared" si="137"/>
        <v/>
      </c>
      <c r="P2192" s="103">
        <f t="shared" si="136"/>
        <v>13.829999999998677</v>
      </c>
      <c r="Q2192" s="58"/>
      <c r="R2192" s="58"/>
      <c r="S2192" s="102"/>
    </row>
    <row r="2193" spans="1:19" ht="12.5" customHeight="1" x14ac:dyDescent="0.35">
      <c r="A2193" s="2">
        <v>33</v>
      </c>
      <c r="B2193" s="2" t="s">
        <v>71</v>
      </c>
      <c r="C2193" s="67">
        <v>76.181079999999994</v>
      </c>
      <c r="D2193" t="s">
        <v>65</v>
      </c>
      <c r="E2193" s="2" t="s">
        <v>58</v>
      </c>
      <c r="F2193" s="2" t="s">
        <v>70</v>
      </c>
      <c r="G2193" s="2"/>
      <c r="I2193" s="60">
        <f t="shared" ref="I2193:I2256" si="138">IF(AND(OR(G2192&gt;G$5,G2194&gt;G$5),G2193&gt;G$5),G2193,"")</f>
        <v>0</v>
      </c>
      <c r="J2193" s="60">
        <f>IF(OR(I2193="",I2194="",I2195=""),"",(AVERAGEIF(A2193:A$10000,A2193,I2193:I$10000)))</f>
        <v>0</v>
      </c>
      <c r="K2193" s="60"/>
      <c r="L2193" s="55" t="str">
        <f>IF(O2193="","",A2193)</f>
        <v/>
      </c>
      <c r="M2193" s="60" t="str">
        <f>IF(O2193="","",(VLOOKUP(A2193,A2193:E9177,5,FALSE)))</f>
        <v/>
      </c>
      <c r="N2193" s="55" t="str">
        <f t="shared" si="135"/>
        <v/>
      </c>
      <c r="O2193" s="55" t="str">
        <f t="shared" si="137"/>
        <v/>
      </c>
      <c r="P2193" s="104">
        <f t="shared" si="136"/>
        <v>13.649999999998386</v>
      </c>
      <c r="Q2193" s="58"/>
      <c r="R2193" s="58"/>
      <c r="S2193" s="102"/>
    </row>
    <row r="2194" spans="1:19" ht="12.5" customHeight="1" x14ac:dyDescent="0.35">
      <c r="A2194" s="60">
        <v>33</v>
      </c>
      <c r="B2194" s="60" t="s">
        <v>71</v>
      </c>
      <c r="C2194" s="68">
        <v>76.195409999999995</v>
      </c>
      <c r="D2194" s="58" t="s">
        <v>65</v>
      </c>
      <c r="E2194" s="60" t="s">
        <v>58</v>
      </c>
      <c r="F2194" s="60" t="s">
        <v>70</v>
      </c>
      <c r="G2194" s="60"/>
      <c r="H2194" s="60"/>
      <c r="I2194" s="60">
        <f t="shared" si="138"/>
        <v>0</v>
      </c>
      <c r="J2194" s="60">
        <f>IF(OR(I2194="",I2195="",I2196=""),"",(AVERAGEIF(A2194:A$10000,A2194,I2194:I$10000)))</f>
        <v>0</v>
      </c>
      <c r="K2194" s="60"/>
      <c r="L2194" s="60" t="str">
        <f>IF(O2194="","",A2194)</f>
        <v/>
      </c>
      <c r="M2194" s="60" t="str">
        <f>IF(O2194="","",(VLOOKUP(A2194,A2194:E9178,5,FALSE)))</f>
        <v/>
      </c>
      <c r="N2194" s="60" t="str">
        <f t="shared" ref="N2194:N2257" si="139">IF(L2194="","",I2194)</f>
        <v/>
      </c>
      <c r="O2194" s="60" t="str">
        <f t="shared" si="137"/>
        <v/>
      </c>
      <c r="P2194" s="103">
        <f t="shared" ref="P2194:P2257" si="140">IF(A2194=A2193,ABS(C2194-C2193)*1000,"")</f>
        <v>14.330000000001064</v>
      </c>
      <c r="Q2194" s="58"/>
      <c r="R2194" s="58"/>
      <c r="S2194" s="102"/>
    </row>
    <row r="2195" spans="1:19" ht="12.5" customHeight="1" x14ac:dyDescent="0.35">
      <c r="A2195" s="2">
        <v>33</v>
      </c>
      <c r="B2195" s="2" t="s">
        <v>69</v>
      </c>
      <c r="C2195" s="67">
        <v>76.211060000000003</v>
      </c>
      <c r="D2195" t="s">
        <v>65</v>
      </c>
      <c r="E2195" s="2" t="s">
        <v>58</v>
      </c>
      <c r="F2195" s="2" t="s">
        <v>70</v>
      </c>
      <c r="G2195" s="2"/>
      <c r="I2195" s="60">
        <f t="shared" si="138"/>
        <v>0</v>
      </c>
      <c r="J2195" s="60">
        <f>IF(OR(I2195="",I2196="",I2197=""),"",(AVERAGEIF(A2195:A$10000,A2195,I2195:I$10000)))</f>
        <v>0</v>
      </c>
      <c r="K2195" s="60"/>
      <c r="L2195" s="55" t="str">
        <f>IF(O2195="","",A2195)</f>
        <v/>
      </c>
      <c r="M2195" s="60" t="str">
        <f>IF(O2195="","",(VLOOKUP(A2195,A2195:E9179,5,FALSE)))</f>
        <v/>
      </c>
      <c r="N2195" s="55" t="str">
        <f t="shared" si="139"/>
        <v/>
      </c>
      <c r="O2195" s="55" t="str">
        <f t="shared" si="137"/>
        <v/>
      </c>
      <c r="P2195" s="104">
        <f t="shared" si="140"/>
        <v>15.650000000007935</v>
      </c>
      <c r="Q2195" s="58"/>
      <c r="R2195" s="58"/>
      <c r="S2195" s="102"/>
    </row>
    <row r="2196" spans="1:19" ht="12.5" customHeight="1" x14ac:dyDescent="0.35">
      <c r="A2196" s="60">
        <v>33</v>
      </c>
      <c r="B2196" s="60" t="s">
        <v>69</v>
      </c>
      <c r="C2196" s="68">
        <v>76.224930000000001</v>
      </c>
      <c r="D2196" s="58" t="s">
        <v>65</v>
      </c>
      <c r="E2196" s="60" t="s">
        <v>58</v>
      </c>
      <c r="F2196" s="60" t="s">
        <v>70</v>
      </c>
      <c r="G2196" s="60"/>
      <c r="H2196" s="60"/>
      <c r="I2196" s="60">
        <f t="shared" si="138"/>
        <v>0</v>
      </c>
      <c r="J2196" s="60">
        <f>IF(OR(I2196="",I2197="",I2198=""),"",(AVERAGEIF(A2196:A$10000,A2196,I2196:I$10000)))</f>
        <v>0</v>
      </c>
      <c r="K2196" s="60"/>
      <c r="L2196" s="60" t="str">
        <f>IF(O2196="","",A2196)</f>
        <v/>
      </c>
      <c r="M2196" s="60" t="str">
        <f>IF(O2196="","",(VLOOKUP(A2196,A2196:E9180,5,FALSE)))</f>
        <v/>
      </c>
      <c r="N2196" s="60" t="str">
        <f t="shared" si="139"/>
        <v/>
      </c>
      <c r="O2196" s="60" t="str">
        <f t="shared" si="137"/>
        <v/>
      </c>
      <c r="P2196" s="103">
        <f t="shared" si="140"/>
        <v>13.869999999997162</v>
      </c>
      <c r="Q2196" s="58"/>
      <c r="R2196" s="58"/>
      <c r="S2196" s="102"/>
    </row>
    <row r="2197" spans="1:19" ht="12.5" customHeight="1" x14ac:dyDescent="0.35">
      <c r="A2197" s="2">
        <v>33</v>
      </c>
      <c r="B2197" s="2" t="s">
        <v>71</v>
      </c>
      <c r="C2197" s="67">
        <v>76.247370000000004</v>
      </c>
      <c r="D2197" t="s">
        <v>65</v>
      </c>
      <c r="E2197" s="2" t="s">
        <v>58</v>
      </c>
      <c r="F2197" s="2" t="s">
        <v>70</v>
      </c>
      <c r="G2197" s="2"/>
      <c r="I2197" s="60">
        <f t="shared" si="138"/>
        <v>0</v>
      </c>
      <c r="J2197" s="60">
        <f>IF(OR(I2197="",I2198="",I2199=""),"",(AVERAGEIF(A2197:A$10000,A2197,I2197:I$10000)))</f>
        <v>0</v>
      </c>
      <c r="K2197" s="60"/>
      <c r="L2197" s="55" t="str">
        <f>IF(O2197="","",A2197)</f>
        <v/>
      </c>
      <c r="M2197" s="60" t="str">
        <f>IF(O2197="","",(VLOOKUP(A2197,A2197:E9181,5,FALSE)))</f>
        <v/>
      </c>
      <c r="N2197" s="55" t="str">
        <f t="shared" si="139"/>
        <v/>
      </c>
      <c r="O2197" s="55" t="str">
        <f t="shared" si="137"/>
        <v/>
      </c>
      <c r="P2197" s="104">
        <f t="shared" si="140"/>
        <v>22.440000000003124</v>
      </c>
      <c r="Q2197" s="58"/>
      <c r="R2197" s="58"/>
      <c r="S2197" s="102"/>
    </row>
    <row r="2198" spans="1:19" ht="12.5" customHeight="1" x14ac:dyDescent="0.35">
      <c r="A2198" s="60">
        <v>33</v>
      </c>
      <c r="B2198" s="60" t="s">
        <v>71</v>
      </c>
      <c r="C2198" s="68">
        <v>76.260919999999999</v>
      </c>
      <c r="D2198" s="58" t="s">
        <v>65</v>
      </c>
      <c r="E2198" s="60" t="s">
        <v>58</v>
      </c>
      <c r="F2198" s="60" t="s">
        <v>70</v>
      </c>
      <c r="G2198" s="60"/>
      <c r="H2198" s="60"/>
      <c r="I2198" s="60">
        <f t="shared" si="138"/>
        <v>0</v>
      </c>
      <c r="J2198" s="60">
        <f>IF(OR(I2198="",I2199="",I2200=""),"",(AVERAGEIF(A2198:A$10000,A2198,I2198:I$10000)))</f>
        <v>0</v>
      </c>
      <c r="K2198" s="60"/>
      <c r="L2198" s="60" t="str">
        <f>IF(O2198="","",A2198)</f>
        <v/>
      </c>
      <c r="M2198" s="60" t="str">
        <f>IF(O2198="","",(VLOOKUP(A2198,A2198:E9182,5,FALSE)))</f>
        <v/>
      </c>
      <c r="N2198" s="60" t="str">
        <f t="shared" si="139"/>
        <v/>
      </c>
      <c r="O2198" s="60" t="str">
        <f t="shared" si="137"/>
        <v/>
      </c>
      <c r="P2198" s="103">
        <f t="shared" si="140"/>
        <v>13.549999999995066</v>
      </c>
      <c r="Q2198" s="58"/>
      <c r="R2198" s="58"/>
      <c r="S2198" s="102"/>
    </row>
    <row r="2199" spans="1:19" ht="12.5" customHeight="1" x14ac:dyDescent="0.35">
      <c r="A2199" s="2">
        <v>33</v>
      </c>
      <c r="B2199" s="2" t="s">
        <v>71</v>
      </c>
      <c r="C2199" s="67">
        <v>76.274600000000007</v>
      </c>
      <c r="D2199" t="s">
        <v>65</v>
      </c>
      <c r="E2199" s="2" t="s">
        <v>58</v>
      </c>
      <c r="F2199" s="2" t="s">
        <v>70</v>
      </c>
      <c r="G2199" s="2"/>
      <c r="I2199" s="60">
        <f t="shared" si="138"/>
        <v>0</v>
      </c>
      <c r="J2199" s="60">
        <f>IF(OR(I2199="",I2200="",I2201=""),"",(AVERAGEIF(A2199:A$10000,A2199,I2199:I$10000)))</f>
        <v>0</v>
      </c>
      <c r="K2199" s="60"/>
      <c r="L2199" s="55" t="str">
        <f>IF(O2199="","",A2199)</f>
        <v/>
      </c>
      <c r="M2199" s="60" t="str">
        <f>IF(O2199="","",(VLOOKUP(A2199,A2199:E9183,5,FALSE)))</f>
        <v/>
      </c>
      <c r="N2199" s="55" t="str">
        <f t="shared" si="139"/>
        <v/>
      </c>
      <c r="O2199" s="55" t="str">
        <f t="shared" si="137"/>
        <v/>
      </c>
      <c r="P2199" s="104">
        <f t="shared" si="140"/>
        <v>13.680000000007908</v>
      </c>
      <c r="Q2199" s="58"/>
      <c r="R2199" s="58"/>
      <c r="S2199" s="102"/>
    </row>
    <row r="2200" spans="1:19" ht="12.5" customHeight="1" x14ac:dyDescent="0.35">
      <c r="A2200" s="60">
        <v>33</v>
      </c>
      <c r="B2200" s="60" t="s">
        <v>71</v>
      </c>
      <c r="C2200" s="68">
        <v>76.287409999999994</v>
      </c>
      <c r="D2200" s="58" t="s">
        <v>65</v>
      </c>
      <c r="E2200" s="60" t="s">
        <v>58</v>
      </c>
      <c r="F2200" s="60" t="s">
        <v>70</v>
      </c>
      <c r="G2200" s="60"/>
      <c r="H2200" s="60"/>
      <c r="I2200" s="60">
        <f t="shared" si="138"/>
        <v>0</v>
      </c>
      <c r="J2200" s="60">
        <f>IF(OR(I2200="",I2201="",I2202=""),"",(AVERAGEIF(A2200:A$10000,A2200,I2200:I$10000)))</f>
        <v>0</v>
      </c>
      <c r="K2200" s="60"/>
      <c r="L2200" s="60" t="str">
        <f>IF(O2200="","",A2200)</f>
        <v/>
      </c>
      <c r="M2200" s="60" t="str">
        <f>IF(O2200="","",(VLOOKUP(A2200,A2200:E9184,5,FALSE)))</f>
        <v/>
      </c>
      <c r="N2200" s="60" t="str">
        <f t="shared" si="139"/>
        <v/>
      </c>
      <c r="O2200" s="60" t="str">
        <f t="shared" si="137"/>
        <v/>
      </c>
      <c r="P2200" s="103">
        <f t="shared" si="140"/>
        <v>12.809999999987554</v>
      </c>
      <c r="Q2200" s="58"/>
      <c r="R2200" s="58"/>
      <c r="S2200" s="102"/>
    </row>
    <row r="2201" spans="1:19" ht="12.5" customHeight="1" x14ac:dyDescent="0.35">
      <c r="A2201" s="2">
        <v>33</v>
      </c>
      <c r="B2201" s="2" t="s">
        <v>71</v>
      </c>
      <c r="C2201" s="67">
        <v>76.300600000000003</v>
      </c>
      <c r="D2201" t="s">
        <v>65</v>
      </c>
      <c r="E2201" s="2" t="s">
        <v>58</v>
      </c>
      <c r="F2201" s="2" t="s">
        <v>70</v>
      </c>
      <c r="G2201" s="2"/>
      <c r="I2201" s="60">
        <f t="shared" si="138"/>
        <v>0</v>
      </c>
      <c r="J2201" s="60">
        <f>IF(OR(I2201="",I2202="",I2203=""),"",(AVERAGEIF(A2201:A$10000,A2201,I2201:I$10000)))</f>
        <v>0</v>
      </c>
      <c r="K2201" s="60"/>
      <c r="L2201" s="55" t="str">
        <f>IF(O2201="","",A2201)</f>
        <v/>
      </c>
      <c r="M2201" s="60" t="str">
        <f>IF(O2201="","",(VLOOKUP(A2201,A2201:E9185,5,FALSE)))</f>
        <v/>
      </c>
      <c r="N2201" s="55" t="str">
        <f t="shared" si="139"/>
        <v/>
      </c>
      <c r="O2201" s="55" t="str">
        <f t="shared" si="137"/>
        <v/>
      </c>
      <c r="P2201" s="104">
        <f t="shared" si="140"/>
        <v>13.190000000008695</v>
      </c>
      <c r="Q2201" s="58"/>
      <c r="R2201" s="58"/>
      <c r="S2201" s="102"/>
    </row>
    <row r="2202" spans="1:19" ht="12.5" customHeight="1" x14ac:dyDescent="0.35">
      <c r="A2202" s="60">
        <v>33</v>
      </c>
      <c r="B2202" s="60" t="s">
        <v>71</v>
      </c>
      <c r="C2202" s="68">
        <v>76.314670000000007</v>
      </c>
      <c r="D2202" s="58" t="s">
        <v>65</v>
      </c>
      <c r="E2202" s="60" t="s">
        <v>58</v>
      </c>
      <c r="F2202" s="60" t="s">
        <v>70</v>
      </c>
      <c r="G2202" s="60"/>
      <c r="H2202" s="60"/>
      <c r="I2202" s="60">
        <f t="shared" si="138"/>
        <v>0</v>
      </c>
      <c r="J2202" s="60">
        <f>IF(OR(I2202="",I2203="",I2204=""),"",(AVERAGEIF(A2202:A$10000,A2202,I2202:I$10000)))</f>
        <v>0</v>
      </c>
      <c r="K2202" s="60"/>
      <c r="L2202" s="60" t="str">
        <f>IF(O2202="","",A2202)</f>
        <v/>
      </c>
      <c r="M2202" s="60" t="str">
        <f>IF(O2202="","",(VLOOKUP(A2202,A2202:E9186,5,FALSE)))</f>
        <v/>
      </c>
      <c r="N2202" s="60" t="str">
        <f t="shared" si="139"/>
        <v/>
      </c>
      <c r="O2202" s="60" t="str">
        <f t="shared" ref="O2202:O2265" si="141">IF(J2202="","",IF(AND(J2201="",J2200="",J2199=""),C2202,""))</f>
        <v/>
      </c>
      <c r="P2202" s="103">
        <f t="shared" si="140"/>
        <v>14.070000000003802</v>
      </c>
      <c r="Q2202" s="58"/>
      <c r="R2202" s="58"/>
      <c r="S2202" s="102"/>
    </row>
    <row r="2203" spans="1:19" ht="12.5" customHeight="1" x14ac:dyDescent="0.35">
      <c r="A2203" s="2">
        <v>33</v>
      </c>
      <c r="B2203" s="2" t="s">
        <v>71</v>
      </c>
      <c r="C2203" s="67">
        <v>76.327680000000001</v>
      </c>
      <c r="D2203" t="s">
        <v>65</v>
      </c>
      <c r="E2203" s="2" t="s">
        <v>58</v>
      </c>
      <c r="F2203" s="2" t="s">
        <v>70</v>
      </c>
      <c r="G2203" s="2"/>
      <c r="I2203" s="60">
        <f t="shared" si="138"/>
        <v>0</v>
      </c>
      <c r="J2203" s="60">
        <f>IF(OR(I2203="",I2204="",I2205=""),"",(AVERAGEIF(A2203:A$10000,A2203,I2203:I$10000)))</f>
        <v>0</v>
      </c>
      <c r="K2203" s="60"/>
      <c r="L2203" s="55" t="str">
        <f>IF(O2203="","",A2203)</f>
        <v/>
      </c>
      <c r="M2203" s="60" t="str">
        <f>IF(O2203="","",(VLOOKUP(A2203,A2203:E9187,5,FALSE)))</f>
        <v/>
      </c>
      <c r="N2203" s="55" t="str">
        <f t="shared" si="139"/>
        <v/>
      </c>
      <c r="O2203" s="55" t="str">
        <f t="shared" si="141"/>
        <v/>
      </c>
      <c r="P2203" s="104">
        <f t="shared" si="140"/>
        <v>13.009999999994193</v>
      </c>
      <c r="Q2203" s="58"/>
      <c r="R2203" s="58"/>
      <c r="S2203" s="102"/>
    </row>
    <row r="2204" spans="1:19" ht="12.5" customHeight="1" x14ac:dyDescent="0.35">
      <c r="A2204" s="60">
        <v>33</v>
      </c>
      <c r="B2204" s="60" t="s">
        <v>71</v>
      </c>
      <c r="C2204" s="68">
        <v>76.351100000000002</v>
      </c>
      <c r="D2204" s="58" t="s">
        <v>65</v>
      </c>
      <c r="E2204" s="60" t="s">
        <v>58</v>
      </c>
      <c r="F2204" s="60" t="s">
        <v>70</v>
      </c>
      <c r="G2204" s="60"/>
      <c r="H2204" s="60"/>
      <c r="I2204" s="60">
        <f t="shared" si="138"/>
        <v>0</v>
      </c>
      <c r="J2204" s="60">
        <f>IF(OR(I2204="",I2205="",I2206=""),"",(AVERAGEIF(A2204:A$10000,A2204,I2204:I$10000)))</f>
        <v>0</v>
      </c>
      <c r="K2204" s="60"/>
      <c r="L2204" s="60" t="str">
        <f>IF(O2204="","",A2204)</f>
        <v/>
      </c>
      <c r="M2204" s="60" t="str">
        <f>IF(O2204="","",(VLOOKUP(A2204,A2204:E9188,5,FALSE)))</f>
        <v/>
      </c>
      <c r="N2204" s="60" t="str">
        <f t="shared" si="139"/>
        <v/>
      </c>
      <c r="O2204" s="60" t="str">
        <f t="shared" si="141"/>
        <v/>
      </c>
      <c r="P2204" s="103">
        <f t="shared" si="140"/>
        <v>23.420000000001551</v>
      </c>
      <c r="Q2204" s="58"/>
      <c r="R2204" s="58"/>
      <c r="S2204" s="102"/>
    </row>
    <row r="2205" spans="1:19" ht="12.5" customHeight="1" x14ac:dyDescent="0.35">
      <c r="A2205" s="2">
        <v>33</v>
      </c>
      <c r="B2205" s="2" t="s">
        <v>71</v>
      </c>
      <c r="C2205" s="67">
        <v>76.365170000000006</v>
      </c>
      <c r="D2205" t="s">
        <v>65</v>
      </c>
      <c r="E2205" s="2" t="s">
        <v>58</v>
      </c>
      <c r="F2205" s="2" t="s">
        <v>70</v>
      </c>
      <c r="G2205" s="2"/>
      <c r="I2205" s="60">
        <f t="shared" si="138"/>
        <v>0</v>
      </c>
      <c r="J2205" s="60">
        <f>IF(OR(I2205="",I2206="",I2207=""),"",(AVERAGEIF(A2205:A$10000,A2205,I2205:I$10000)))</f>
        <v>0</v>
      </c>
      <c r="K2205" s="60"/>
      <c r="L2205" s="55" t="str">
        <f>IF(O2205="","",A2205)</f>
        <v/>
      </c>
      <c r="M2205" s="60" t="str">
        <f>IF(O2205="","",(VLOOKUP(A2205,A2205:E9189,5,FALSE)))</f>
        <v/>
      </c>
      <c r="N2205" s="55" t="str">
        <f t="shared" si="139"/>
        <v/>
      </c>
      <c r="O2205" s="55" t="str">
        <f t="shared" si="141"/>
        <v/>
      </c>
      <c r="P2205" s="104">
        <f t="shared" si="140"/>
        <v>14.070000000003802</v>
      </c>
      <c r="Q2205" s="58"/>
      <c r="R2205" s="58"/>
      <c r="S2205" s="102"/>
    </row>
    <row r="2206" spans="1:19" ht="12.5" customHeight="1" x14ac:dyDescent="0.35">
      <c r="A2206" s="60">
        <v>33</v>
      </c>
      <c r="B2206" s="60" t="s">
        <v>71</v>
      </c>
      <c r="C2206" s="68">
        <v>76.381309999999999</v>
      </c>
      <c r="D2206" s="58" t="s">
        <v>65</v>
      </c>
      <c r="E2206" s="60" t="s">
        <v>58</v>
      </c>
      <c r="F2206" s="60" t="s">
        <v>70</v>
      </c>
      <c r="G2206" s="60"/>
      <c r="H2206" s="60"/>
      <c r="I2206" s="60">
        <f t="shared" si="138"/>
        <v>0</v>
      </c>
      <c r="J2206" s="60">
        <f>IF(OR(I2206="",I2207="",I2208=""),"",(AVERAGEIF(A2206:A$10000,A2206,I2206:I$10000)))</f>
        <v>0</v>
      </c>
      <c r="K2206" s="60"/>
      <c r="L2206" s="60" t="str">
        <f>IF(O2206="","",A2206)</f>
        <v/>
      </c>
      <c r="M2206" s="60" t="str">
        <f>IF(O2206="","",(VLOOKUP(A2206,A2206:E9190,5,FALSE)))</f>
        <v/>
      </c>
      <c r="N2206" s="60" t="str">
        <f t="shared" si="139"/>
        <v/>
      </c>
      <c r="O2206" s="60" t="str">
        <f t="shared" si="141"/>
        <v/>
      </c>
      <c r="P2206" s="103">
        <f t="shared" si="140"/>
        <v>16.139999999992938</v>
      </c>
      <c r="Q2206" s="58"/>
      <c r="R2206" s="58"/>
      <c r="S2206" s="102"/>
    </row>
    <row r="2207" spans="1:19" ht="12.5" customHeight="1" x14ac:dyDescent="0.35">
      <c r="A2207" s="2">
        <v>33</v>
      </c>
      <c r="B2207" s="2" t="s">
        <v>71</v>
      </c>
      <c r="C2207" s="67">
        <v>76.396870000000007</v>
      </c>
      <c r="D2207" t="s">
        <v>65</v>
      </c>
      <c r="E2207" s="2" t="s">
        <v>58</v>
      </c>
      <c r="F2207" s="2" t="s">
        <v>70</v>
      </c>
      <c r="G2207" s="2"/>
      <c r="I2207" s="60">
        <f t="shared" si="138"/>
        <v>0</v>
      </c>
      <c r="J2207" s="60">
        <f>IF(OR(I2207="",I2208="",I2209=""),"",(AVERAGEIF(A2207:A$10000,A2207,I2207:I$10000)))</f>
        <v>0</v>
      </c>
      <c r="K2207" s="60"/>
      <c r="L2207" s="55" t="str">
        <f>IF(O2207="","",A2207)</f>
        <v/>
      </c>
      <c r="M2207" s="60" t="str">
        <f>IF(O2207="","",(VLOOKUP(A2207,A2207:E9191,5,FALSE)))</f>
        <v/>
      </c>
      <c r="N2207" s="55" t="str">
        <f t="shared" si="139"/>
        <v/>
      </c>
      <c r="O2207" s="55" t="str">
        <f t="shared" si="141"/>
        <v/>
      </c>
      <c r="P2207" s="104">
        <f t="shared" si="140"/>
        <v>15.56000000000779</v>
      </c>
      <c r="Q2207" s="58"/>
      <c r="R2207" s="58"/>
      <c r="S2207" s="102"/>
    </row>
    <row r="2208" spans="1:19" ht="12.5" customHeight="1" x14ac:dyDescent="0.35">
      <c r="A2208" s="60">
        <v>33</v>
      </c>
      <c r="B2208" s="60" t="s">
        <v>71</v>
      </c>
      <c r="C2208" s="68">
        <v>76.410039999999995</v>
      </c>
      <c r="D2208" s="58" t="s">
        <v>65</v>
      </c>
      <c r="E2208" s="60" t="s">
        <v>58</v>
      </c>
      <c r="F2208" s="60" t="s">
        <v>70</v>
      </c>
      <c r="G2208" s="60"/>
      <c r="H2208" s="60"/>
      <c r="I2208" s="60">
        <f t="shared" si="138"/>
        <v>0</v>
      </c>
      <c r="J2208" s="60">
        <f>IF(OR(I2208="",I2209="",I2210=""),"",(AVERAGEIF(A2208:A$10000,A2208,I2208:I$10000)))</f>
        <v>0</v>
      </c>
      <c r="K2208" s="60"/>
      <c r="L2208" s="60" t="str">
        <f>IF(O2208="","",A2208)</f>
        <v/>
      </c>
      <c r="M2208" s="60" t="str">
        <f>IF(O2208="","",(VLOOKUP(A2208,A2208:E9192,5,FALSE)))</f>
        <v/>
      </c>
      <c r="N2208" s="60" t="str">
        <f t="shared" si="139"/>
        <v/>
      </c>
      <c r="O2208" s="60" t="str">
        <f t="shared" si="141"/>
        <v/>
      </c>
      <c r="P2208" s="103">
        <f t="shared" si="140"/>
        <v>13.169999999988136</v>
      </c>
      <c r="Q2208" s="58"/>
      <c r="R2208" s="58"/>
      <c r="S2208" s="102"/>
    </row>
    <row r="2209" spans="1:19" ht="12.5" customHeight="1" x14ac:dyDescent="0.35">
      <c r="A2209" s="2">
        <v>33</v>
      </c>
      <c r="B2209" s="2" t="s">
        <v>71</v>
      </c>
      <c r="C2209" s="67">
        <v>76.424390000000002</v>
      </c>
      <c r="D2209" t="s">
        <v>65</v>
      </c>
      <c r="E2209" s="2" t="s">
        <v>58</v>
      </c>
      <c r="F2209" s="2" t="s">
        <v>70</v>
      </c>
      <c r="G2209" s="2"/>
      <c r="I2209" s="60">
        <f t="shared" si="138"/>
        <v>0</v>
      </c>
      <c r="J2209" s="60">
        <f>IF(OR(I2209="",I2210="",I2211=""),"",(AVERAGEIF(A2209:A$10000,A2209,I2209:I$10000)))</f>
        <v>0</v>
      </c>
      <c r="K2209" s="60"/>
      <c r="L2209" s="55" t="str">
        <f>IF(O2209="","",A2209)</f>
        <v/>
      </c>
      <c r="M2209" s="60" t="str">
        <f>IF(O2209="","",(VLOOKUP(A2209,A2209:E9193,5,FALSE)))</f>
        <v/>
      </c>
      <c r="N2209" s="55" t="str">
        <f t="shared" si="139"/>
        <v/>
      </c>
      <c r="O2209" s="55" t="str">
        <f t="shared" si="141"/>
        <v/>
      </c>
      <c r="P2209" s="104">
        <f t="shared" si="140"/>
        <v>14.350000000007412</v>
      </c>
      <c r="Q2209" s="58"/>
      <c r="R2209" s="58"/>
      <c r="S2209" s="102"/>
    </row>
    <row r="2210" spans="1:19" ht="12.5" customHeight="1" x14ac:dyDescent="0.35">
      <c r="A2210" s="60">
        <v>33</v>
      </c>
      <c r="B2210" s="60" t="s">
        <v>71</v>
      </c>
      <c r="C2210" s="68">
        <v>76.437049999999999</v>
      </c>
      <c r="D2210" s="58" t="s">
        <v>65</v>
      </c>
      <c r="E2210" s="60" t="s">
        <v>58</v>
      </c>
      <c r="F2210" s="60" t="s">
        <v>70</v>
      </c>
      <c r="G2210" s="60"/>
      <c r="H2210" s="60"/>
      <c r="I2210" s="60">
        <f t="shared" si="138"/>
        <v>0</v>
      </c>
      <c r="J2210" s="60">
        <f>IF(OR(I2210="",I2211="",I2212=""),"",(AVERAGEIF(A2210:A$10000,A2210,I2210:I$10000)))</f>
        <v>0</v>
      </c>
      <c r="K2210" s="60"/>
      <c r="L2210" s="60" t="str">
        <f>IF(O2210="","",A2210)</f>
        <v/>
      </c>
      <c r="M2210" s="60" t="str">
        <f>IF(O2210="","",(VLOOKUP(A2210,A2210:E9194,5,FALSE)))</f>
        <v/>
      </c>
      <c r="N2210" s="60" t="str">
        <f t="shared" si="139"/>
        <v/>
      </c>
      <c r="O2210" s="60" t="str">
        <f t="shared" si="141"/>
        <v/>
      </c>
      <c r="P2210" s="103">
        <f t="shared" si="140"/>
        <v>12.659999999996785</v>
      </c>
      <c r="Q2210" s="58"/>
      <c r="R2210" s="58"/>
      <c r="S2210" s="102"/>
    </row>
    <row r="2211" spans="1:19" ht="12.5" customHeight="1" x14ac:dyDescent="0.35">
      <c r="A2211" s="2">
        <v>33</v>
      </c>
      <c r="B2211" s="2" t="s">
        <v>71</v>
      </c>
      <c r="C2211" s="67">
        <v>76.450239999999994</v>
      </c>
      <c r="D2211" t="s">
        <v>65</v>
      </c>
      <c r="E2211" s="2" t="s">
        <v>58</v>
      </c>
      <c r="F2211" s="2" t="s">
        <v>70</v>
      </c>
      <c r="G2211" s="2"/>
      <c r="I2211" s="60">
        <f t="shared" si="138"/>
        <v>0</v>
      </c>
      <c r="J2211" s="60">
        <f>IF(OR(I2211="",I2212="",I2213=""),"",(AVERAGEIF(A2211:A$10000,A2211,I2211:I$10000)))</f>
        <v>0</v>
      </c>
      <c r="K2211" s="60"/>
      <c r="L2211" s="55" t="str">
        <f>IF(O2211="","",A2211)</f>
        <v/>
      </c>
      <c r="M2211" s="60" t="str">
        <f>IF(O2211="","",(VLOOKUP(A2211,A2211:E9195,5,FALSE)))</f>
        <v/>
      </c>
      <c r="N2211" s="55" t="str">
        <f t="shared" si="139"/>
        <v/>
      </c>
      <c r="O2211" s="55" t="str">
        <f t="shared" si="141"/>
        <v/>
      </c>
      <c r="P2211" s="104">
        <f t="shared" si="140"/>
        <v>13.189999999994484</v>
      </c>
      <c r="Q2211" s="58"/>
      <c r="R2211" s="58"/>
      <c r="S2211" s="102"/>
    </row>
    <row r="2212" spans="1:19" ht="12.5" customHeight="1" x14ac:dyDescent="0.35">
      <c r="A2212" s="60">
        <v>33</v>
      </c>
      <c r="B2212" s="60" t="s">
        <v>71</v>
      </c>
      <c r="C2212" s="68">
        <v>76.463610000000003</v>
      </c>
      <c r="D2212" s="58" t="s">
        <v>65</v>
      </c>
      <c r="E2212" s="60" t="s">
        <v>58</v>
      </c>
      <c r="F2212" s="60" t="s">
        <v>70</v>
      </c>
      <c r="G2212" s="60"/>
      <c r="H2212" s="60"/>
      <c r="I2212" s="60">
        <f t="shared" si="138"/>
        <v>0</v>
      </c>
      <c r="J2212" s="60">
        <f>IF(OR(I2212="",I2213="",I2214=""),"",(AVERAGEIF(A2212:A$10000,A2212,I2212:I$10000)))</f>
        <v>0</v>
      </c>
      <c r="K2212" s="60"/>
      <c r="L2212" s="60" t="str">
        <f>IF(O2212="","",A2212)</f>
        <v/>
      </c>
      <c r="M2212" s="60" t="str">
        <f>IF(O2212="","",(VLOOKUP(A2212,A2212:E9196,5,FALSE)))</f>
        <v/>
      </c>
      <c r="N2212" s="60" t="str">
        <f t="shared" si="139"/>
        <v/>
      </c>
      <c r="O2212" s="60" t="str">
        <f t="shared" si="141"/>
        <v/>
      </c>
      <c r="P2212" s="103">
        <f t="shared" si="140"/>
        <v>13.370000000008986</v>
      </c>
      <c r="Q2212" s="58"/>
      <c r="R2212" s="58"/>
      <c r="S2212" s="102"/>
    </row>
    <row r="2213" spans="1:19" ht="12.5" customHeight="1" x14ac:dyDescent="0.35">
      <c r="A2213" s="2">
        <v>33</v>
      </c>
      <c r="B2213" s="2" t="s">
        <v>69</v>
      </c>
      <c r="C2213" s="67">
        <v>76.476979999999998</v>
      </c>
      <c r="D2213" t="s">
        <v>65</v>
      </c>
      <c r="E2213" s="2" t="s">
        <v>58</v>
      </c>
      <c r="F2213" s="2" t="s">
        <v>70</v>
      </c>
      <c r="G2213" s="2"/>
      <c r="I2213" s="60">
        <f t="shared" si="138"/>
        <v>0</v>
      </c>
      <c r="J2213" s="60">
        <f>IF(OR(I2213="",I2214="",I2215=""),"",(AVERAGEIF(A2213:A$10000,A2213,I2213:I$10000)))</f>
        <v>0</v>
      </c>
      <c r="K2213" s="60"/>
      <c r="L2213" s="55" t="str">
        <f>IF(O2213="","",A2213)</f>
        <v/>
      </c>
      <c r="M2213" s="60" t="str">
        <f>IF(O2213="","",(VLOOKUP(A2213,A2213:E9197,5,FALSE)))</f>
        <v/>
      </c>
      <c r="N2213" s="55" t="str">
        <f t="shared" si="139"/>
        <v/>
      </c>
      <c r="O2213" s="55" t="str">
        <f t="shared" si="141"/>
        <v/>
      </c>
      <c r="P2213" s="104">
        <f t="shared" si="140"/>
        <v>13.369999999994775</v>
      </c>
      <c r="Q2213" s="58"/>
      <c r="R2213" s="58"/>
      <c r="S2213" s="102"/>
    </row>
    <row r="2214" spans="1:19" ht="12.5" customHeight="1" x14ac:dyDescent="0.35">
      <c r="A2214" s="60">
        <v>33</v>
      </c>
      <c r="B2214" s="60" t="s">
        <v>69</v>
      </c>
      <c r="C2214" s="68">
        <v>76.489789999999999</v>
      </c>
      <c r="D2214" s="58" t="s">
        <v>65</v>
      </c>
      <c r="E2214" s="60" t="s">
        <v>58</v>
      </c>
      <c r="F2214" s="60" t="s">
        <v>70</v>
      </c>
      <c r="G2214" s="60"/>
      <c r="H2214" s="60"/>
      <c r="I2214" s="60">
        <f t="shared" si="138"/>
        <v>0</v>
      </c>
      <c r="J2214" s="60">
        <f>IF(OR(I2214="",I2215="",I2216=""),"",(AVERAGEIF(A2214:A$10000,A2214,I2214:I$10000)))</f>
        <v>0</v>
      </c>
      <c r="K2214" s="60"/>
      <c r="L2214" s="60" t="str">
        <f>IF(O2214="","",A2214)</f>
        <v/>
      </c>
      <c r="M2214" s="60" t="str">
        <f>IF(O2214="","",(VLOOKUP(A2214,A2214:E9198,5,FALSE)))</f>
        <v/>
      </c>
      <c r="N2214" s="60" t="str">
        <f t="shared" si="139"/>
        <v/>
      </c>
      <c r="O2214" s="60" t="str">
        <f t="shared" si="141"/>
        <v/>
      </c>
      <c r="P2214" s="103">
        <f t="shared" si="140"/>
        <v>12.810000000001764</v>
      </c>
      <c r="Q2214" s="58"/>
      <c r="R2214" s="58"/>
      <c r="S2214" s="102"/>
    </row>
    <row r="2215" spans="1:19" ht="12.5" customHeight="1" x14ac:dyDescent="0.35">
      <c r="A2215" s="2">
        <v>33</v>
      </c>
      <c r="B2215" s="2" t="s">
        <v>69</v>
      </c>
      <c r="C2215" s="67">
        <v>76.503150000000005</v>
      </c>
      <c r="D2215" t="s">
        <v>65</v>
      </c>
      <c r="E2215" s="2" t="s">
        <v>58</v>
      </c>
      <c r="F2215" s="2" t="s">
        <v>70</v>
      </c>
      <c r="G2215" s="2"/>
      <c r="I2215" s="60">
        <f t="shared" si="138"/>
        <v>0</v>
      </c>
      <c r="J2215" s="60">
        <f>IF(OR(I2215="",I2216="",I2217=""),"",(AVERAGEIF(A2215:A$10000,A2215,I2215:I$10000)))</f>
        <v>0</v>
      </c>
      <c r="K2215" s="60"/>
      <c r="L2215" s="55" t="str">
        <f>IF(O2215="","",A2215)</f>
        <v/>
      </c>
      <c r="M2215" s="60" t="str">
        <f>IF(O2215="","",(VLOOKUP(A2215,A2215:E9199,5,FALSE)))</f>
        <v/>
      </c>
      <c r="N2215" s="55" t="str">
        <f t="shared" si="139"/>
        <v/>
      </c>
      <c r="O2215" s="55" t="str">
        <f t="shared" si="141"/>
        <v/>
      </c>
      <c r="P2215" s="104">
        <f t="shared" si="140"/>
        <v>13.360000000005812</v>
      </c>
      <c r="Q2215" s="58"/>
      <c r="R2215" s="58"/>
      <c r="S2215" s="102"/>
    </row>
    <row r="2216" spans="1:19" ht="12.5" customHeight="1" x14ac:dyDescent="0.35">
      <c r="A2216" s="60">
        <v>33</v>
      </c>
      <c r="B2216" s="60" t="s">
        <v>69</v>
      </c>
      <c r="C2216" s="68">
        <v>76.516319999999993</v>
      </c>
      <c r="D2216" s="58" t="s">
        <v>65</v>
      </c>
      <c r="E2216" s="60" t="s">
        <v>58</v>
      </c>
      <c r="F2216" s="60" t="s">
        <v>70</v>
      </c>
      <c r="G2216" s="60"/>
      <c r="H2216" s="60"/>
      <c r="I2216" s="60">
        <f t="shared" si="138"/>
        <v>0</v>
      </c>
      <c r="J2216" s="60">
        <f>IF(OR(I2216="",I2217="",I2218=""),"",(AVERAGEIF(A2216:A$10000,A2216,I2216:I$10000)))</f>
        <v>0</v>
      </c>
      <c r="K2216" s="60"/>
      <c r="L2216" s="60" t="str">
        <f>IF(O2216="","",A2216)</f>
        <v/>
      </c>
      <c r="M2216" s="60" t="str">
        <f>IF(O2216="","",(VLOOKUP(A2216,A2216:E9200,5,FALSE)))</f>
        <v/>
      </c>
      <c r="N2216" s="60" t="str">
        <f t="shared" si="139"/>
        <v/>
      </c>
      <c r="O2216" s="60" t="str">
        <f t="shared" si="141"/>
        <v/>
      </c>
      <c r="P2216" s="103">
        <f t="shared" si="140"/>
        <v>13.169999999988136</v>
      </c>
      <c r="Q2216" s="58"/>
      <c r="R2216" s="58"/>
      <c r="S2216" s="102"/>
    </row>
    <row r="2217" spans="1:19" ht="12.5" customHeight="1" x14ac:dyDescent="0.35">
      <c r="A2217" s="2">
        <v>33</v>
      </c>
      <c r="B2217" s="2" t="s">
        <v>69</v>
      </c>
      <c r="C2217" s="67">
        <v>76.529250000000005</v>
      </c>
      <c r="D2217" t="s">
        <v>65</v>
      </c>
      <c r="E2217" s="2" t="s">
        <v>58</v>
      </c>
      <c r="F2217" s="2" t="s">
        <v>70</v>
      </c>
      <c r="G2217" s="2"/>
      <c r="I2217" s="60">
        <f t="shared" si="138"/>
        <v>0</v>
      </c>
      <c r="J2217" s="60">
        <f>IF(OR(I2217="",I2218="",I2219=""),"",(AVERAGEIF(A2217:A$10000,A2217,I2217:I$10000)))</f>
        <v>0</v>
      </c>
      <c r="K2217" s="60"/>
      <c r="L2217" s="55" t="str">
        <f>IF(O2217="","",A2217)</f>
        <v/>
      </c>
      <c r="M2217" s="60" t="str">
        <f>IF(O2217="","",(VLOOKUP(A2217,A2217:E9201,5,FALSE)))</f>
        <v/>
      </c>
      <c r="N2217" s="55" t="str">
        <f t="shared" si="139"/>
        <v/>
      </c>
      <c r="O2217" s="55" t="str">
        <f t="shared" si="141"/>
        <v/>
      </c>
      <c r="P2217" s="104">
        <f t="shared" si="140"/>
        <v>12.930000000011432</v>
      </c>
      <c r="Q2217" s="58"/>
      <c r="R2217" s="58"/>
      <c r="S2217" s="102"/>
    </row>
    <row r="2218" spans="1:19" ht="12.5" customHeight="1" x14ac:dyDescent="0.35">
      <c r="A2218" s="60">
        <v>33</v>
      </c>
      <c r="B2218" s="60" t="s">
        <v>69</v>
      </c>
      <c r="C2218" s="68">
        <v>76.551119999999997</v>
      </c>
      <c r="D2218" s="58" t="s">
        <v>65</v>
      </c>
      <c r="E2218" s="60" t="s">
        <v>58</v>
      </c>
      <c r="F2218" s="60" t="s">
        <v>70</v>
      </c>
      <c r="G2218" s="60"/>
      <c r="H2218" s="60"/>
      <c r="I2218" s="60">
        <f t="shared" si="138"/>
        <v>0</v>
      </c>
      <c r="J2218" s="60">
        <f>IF(OR(I2218="",I2219="",I2220=""),"",(AVERAGEIF(A2218:A$10000,A2218,I2218:I$10000)))</f>
        <v>0</v>
      </c>
      <c r="K2218" s="60"/>
      <c r="L2218" s="60" t="str">
        <f>IF(O2218="","",A2218)</f>
        <v/>
      </c>
      <c r="M2218" s="60" t="str">
        <f>IF(O2218="","",(VLOOKUP(A2218,A2218:E9202,5,FALSE)))</f>
        <v/>
      </c>
      <c r="N2218" s="60" t="str">
        <f t="shared" si="139"/>
        <v/>
      </c>
      <c r="O2218" s="60" t="str">
        <f t="shared" si="141"/>
        <v/>
      </c>
      <c r="P2218" s="103">
        <f t="shared" si="140"/>
        <v>21.869999999992729</v>
      </c>
      <c r="Q2218" s="58"/>
      <c r="R2218" s="58"/>
      <c r="S2218" s="102"/>
    </row>
    <row r="2219" spans="1:19" ht="12.5" customHeight="1" x14ac:dyDescent="0.35">
      <c r="A2219" s="2">
        <v>34</v>
      </c>
      <c r="B2219" s="2" t="s">
        <v>69</v>
      </c>
      <c r="C2219" s="67">
        <v>77.577529999999996</v>
      </c>
      <c r="D2219" t="s">
        <v>65</v>
      </c>
      <c r="E2219" s="2" t="s">
        <v>59</v>
      </c>
      <c r="F2219" s="2" t="s">
        <v>70</v>
      </c>
      <c r="G2219" s="2"/>
      <c r="I2219" s="60">
        <f t="shared" si="138"/>
        <v>0</v>
      </c>
      <c r="J2219" s="60">
        <f>IF(OR(I2219="",I2220="",I2221=""),"",(AVERAGEIF(A2219:A$10000,A2219,I2219:I$10000)))</f>
        <v>0</v>
      </c>
      <c r="K2219" s="60"/>
      <c r="L2219" s="55" t="str">
        <f>IF(O2219="","",A2219)</f>
        <v/>
      </c>
      <c r="M2219" s="60" t="str">
        <f>IF(O2219="","",(VLOOKUP(A2219,A2219:E9203,5,FALSE)))</f>
        <v/>
      </c>
      <c r="N2219" s="55" t="str">
        <f t="shared" si="139"/>
        <v/>
      </c>
      <c r="O2219" s="55" t="str">
        <f t="shared" si="141"/>
        <v/>
      </c>
      <c r="P2219" s="104" t="str">
        <f t="shared" si="140"/>
        <v/>
      </c>
      <c r="Q2219" s="58"/>
      <c r="R2219" s="58"/>
      <c r="S2219" s="102"/>
    </row>
    <row r="2220" spans="1:19" ht="12.5" customHeight="1" x14ac:dyDescent="0.35">
      <c r="A2220" s="60">
        <v>34</v>
      </c>
      <c r="B2220" s="60" t="s">
        <v>69</v>
      </c>
      <c r="C2220" s="68">
        <v>77.602450000000005</v>
      </c>
      <c r="D2220" s="58" t="s">
        <v>65</v>
      </c>
      <c r="E2220" s="60" t="s">
        <v>59</v>
      </c>
      <c r="F2220" s="60" t="s">
        <v>70</v>
      </c>
      <c r="G2220" s="60"/>
      <c r="H2220" s="60"/>
      <c r="I2220" s="60">
        <f t="shared" si="138"/>
        <v>0</v>
      </c>
      <c r="J2220" s="60">
        <f>IF(OR(I2220="",I2221="",I2222=""),"",(AVERAGEIF(A2220:A$10000,A2220,I2220:I$10000)))</f>
        <v>0</v>
      </c>
      <c r="K2220" s="60"/>
      <c r="L2220" s="60" t="str">
        <f>IF(O2220="","",A2220)</f>
        <v/>
      </c>
      <c r="M2220" s="60" t="str">
        <f>IF(O2220="","",(VLOOKUP(A2220,A2220:E9204,5,FALSE)))</f>
        <v/>
      </c>
      <c r="N2220" s="60" t="str">
        <f t="shared" si="139"/>
        <v/>
      </c>
      <c r="O2220" s="60" t="str">
        <f t="shared" si="141"/>
        <v/>
      </c>
      <c r="P2220" s="103">
        <f t="shared" si="140"/>
        <v>24.920000000008713</v>
      </c>
      <c r="Q2220" s="58"/>
      <c r="R2220" s="58"/>
      <c r="S2220" s="102"/>
    </row>
    <row r="2221" spans="1:19" ht="12.5" customHeight="1" x14ac:dyDescent="0.35">
      <c r="A2221" s="2">
        <v>34</v>
      </c>
      <c r="B2221" s="2" t="s">
        <v>69</v>
      </c>
      <c r="C2221" s="67">
        <v>77.627489999999995</v>
      </c>
      <c r="D2221" t="s">
        <v>65</v>
      </c>
      <c r="E2221" s="2" t="s">
        <v>59</v>
      </c>
      <c r="F2221" s="2" t="s">
        <v>70</v>
      </c>
      <c r="G2221" s="2"/>
      <c r="I2221" s="60">
        <f t="shared" si="138"/>
        <v>0</v>
      </c>
      <c r="J2221" s="60">
        <f>IF(OR(I2221="",I2222="",I2223=""),"",(AVERAGEIF(A2221:A$10000,A2221,I2221:I$10000)))</f>
        <v>0</v>
      </c>
      <c r="K2221" s="60"/>
      <c r="L2221" s="55" t="str">
        <f>IF(O2221="","",A2221)</f>
        <v/>
      </c>
      <c r="M2221" s="60" t="str">
        <f>IF(O2221="","",(VLOOKUP(A2221,A2221:E9205,5,FALSE)))</f>
        <v/>
      </c>
      <c r="N2221" s="55" t="str">
        <f t="shared" si="139"/>
        <v/>
      </c>
      <c r="O2221" s="55" t="str">
        <f t="shared" si="141"/>
        <v/>
      </c>
      <c r="P2221" s="104">
        <f t="shared" si="140"/>
        <v>25.039999999989959</v>
      </c>
      <c r="Q2221" s="58"/>
      <c r="R2221" s="58"/>
      <c r="S2221" s="102"/>
    </row>
    <row r="2222" spans="1:19" ht="12.5" customHeight="1" x14ac:dyDescent="0.35">
      <c r="A2222" s="60">
        <v>34</v>
      </c>
      <c r="B2222" s="60" t="s">
        <v>69</v>
      </c>
      <c r="C2222" s="68">
        <v>77.64564</v>
      </c>
      <c r="D2222" s="58" t="s">
        <v>65</v>
      </c>
      <c r="E2222" s="60" t="s">
        <v>59</v>
      </c>
      <c r="F2222" s="60" t="s">
        <v>70</v>
      </c>
      <c r="G2222" s="60"/>
      <c r="H2222" s="60"/>
      <c r="I2222" s="60">
        <f t="shared" si="138"/>
        <v>0</v>
      </c>
      <c r="J2222" s="60">
        <f>IF(OR(I2222="",I2223="",I2224=""),"",(AVERAGEIF(A2222:A$10000,A2222,I2222:I$10000)))</f>
        <v>0</v>
      </c>
      <c r="K2222" s="60"/>
      <c r="L2222" s="60" t="str">
        <f>IF(O2222="","",A2222)</f>
        <v/>
      </c>
      <c r="M2222" s="60" t="str">
        <f>IF(O2222="","",(VLOOKUP(A2222,A2222:E9206,5,FALSE)))</f>
        <v/>
      </c>
      <c r="N2222" s="60" t="str">
        <f t="shared" si="139"/>
        <v/>
      </c>
      <c r="O2222" s="60" t="str">
        <f t="shared" si="141"/>
        <v/>
      </c>
      <c r="P2222" s="103">
        <f t="shared" si="140"/>
        <v>18.150000000005662</v>
      </c>
      <c r="Q2222" s="58"/>
      <c r="R2222" s="58"/>
      <c r="S2222" s="102"/>
    </row>
    <row r="2223" spans="1:19" ht="12.5" customHeight="1" x14ac:dyDescent="0.35">
      <c r="A2223" s="2">
        <v>34</v>
      </c>
      <c r="B2223" s="2" t="s">
        <v>69</v>
      </c>
      <c r="C2223" s="67">
        <v>77.658559999999994</v>
      </c>
      <c r="D2223" t="s">
        <v>65</v>
      </c>
      <c r="E2223" s="2" t="s">
        <v>59</v>
      </c>
      <c r="F2223" s="2" t="s">
        <v>70</v>
      </c>
      <c r="G2223" s="2"/>
      <c r="I2223" s="60">
        <f t="shared" si="138"/>
        <v>0</v>
      </c>
      <c r="J2223" s="60">
        <f>IF(OR(I2223="",I2224="",I2225=""),"",(AVERAGEIF(A2223:A$10000,A2223,I2223:I$10000)))</f>
        <v>0</v>
      </c>
      <c r="K2223" s="60"/>
      <c r="L2223" s="55" t="str">
        <f>IF(O2223="","",A2223)</f>
        <v/>
      </c>
      <c r="M2223" s="60" t="str">
        <f>IF(O2223="","",(VLOOKUP(A2223,A2223:E9207,5,FALSE)))</f>
        <v/>
      </c>
      <c r="N2223" s="55" t="str">
        <f t="shared" si="139"/>
        <v/>
      </c>
      <c r="O2223" s="55" t="str">
        <f t="shared" si="141"/>
        <v/>
      </c>
      <c r="P2223" s="104">
        <f t="shared" si="140"/>
        <v>12.919999999994047</v>
      </c>
      <c r="Q2223" s="58"/>
      <c r="R2223" s="58"/>
      <c r="S2223" s="102"/>
    </row>
    <row r="2224" spans="1:19" ht="12.5" customHeight="1" x14ac:dyDescent="0.35">
      <c r="A2224" s="60">
        <v>34</v>
      </c>
      <c r="B2224" s="60" t="s">
        <v>69</v>
      </c>
      <c r="C2224" s="68">
        <v>77.671120000000002</v>
      </c>
      <c r="D2224" s="58" t="s">
        <v>65</v>
      </c>
      <c r="E2224" s="60" t="s">
        <v>59</v>
      </c>
      <c r="F2224" s="60" t="s">
        <v>70</v>
      </c>
      <c r="G2224" s="60"/>
      <c r="H2224" s="60"/>
      <c r="I2224" s="60">
        <f t="shared" si="138"/>
        <v>0</v>
      </c>
      <c r="J2224" s="60">
        <f>IF(OR(I2224="",I2225="",I2226=""),"",(AVERAGEIF(A2224:A$10000,A2224,I2224:I$10000)))</f>
        <v>0</v>
      </c>
      <c r="K2224" s="60"/>
      <c r="L2224" s="60" t="str">
        <f>IF(O2224="","",A2224)</f>
        <v/>
      </c>
      <c r="M2224" s="60" t="str">
        <f>IF(O2224="","",(VLOOKUP(A2224,A2224:E9208,5,FALSE)))</f>
        <v/>
      </c>
      <c r="N2224" s="60" t="str">
        <f t="shared" si="139"/>
        <v/>
      </c>
      <c r="O2224" s="60" t="str">
        <f t="shared" si="141"/>
        <v/>
      </c>
      <c r="P2224" s="103">
        <f t="shared" si="140"/>
        <v>12.560000000007676</v>
      </c>
      <c r="Q2224" s="58"/>
      <c r="R2224" s="58"/>
      <c r="S2224" s="102"/>
    </row>
    <row r="2225" spans="1:19" ht="12.5" customHeight="1" x14ac:dyDescent="0.35">
      <c r="A2225" s="2">
        <v>34</v>
      </c>
      <c r="B2225" s="2" t="s">
        <v>69</v>
      </c>
      <c r="C2225" s="67">
        <v>77.685360000000003</v>
      </c>
      <c r="D2225" t="s">
        <v>65</v>
      </c>
      <c r="E2225" s="2" t="s">
        <v>59</v>
      </c>
      <c r="F2225" s="2" t="s">
        <v>70</v>
      </c>
      <c r="G2225" s="2"/>
      <c r="I2225" s="60">
        <f t="shared" si="138"/>
        <v>0</v>
      </c>
      <c r="J2225" s="60">
        <f>IF(OR(I2225="",I2226="",I2227=""),"",(AVERAGEIF(A2225:A$10000,A2225,I2225:I$10000)))</f>
        <v>0</v>
      </c>
      <c r="K2225" s="60"/>
      <c r="L2225" s="55" t="str">
        <f>IF(O2225="","",A2225)</f>
        <v/>
      </c>
      <c r="M2225" s="60" t="str">
        <f>IF(O2225="","",(VLOOKUP(A2225,A2225:E9209,5,FALSE)))</f>
        <v/>
      </c>
      <c r="N2225" s="55" t="str">
        <f t="shared" si="139"/>
        <v/>
      </c>
      <c r="O2225" s="55" t="str">
        <f t="shared" si="141"/>
        <v/>
      </c>
      <c r="P2225" s="104">
        <f t="shared" si="140"/>
        <v>14.240000000000919</v>
      </c>
      <c r="Q2225" s="58"/>
      <c r="R2225" s="58"/>
      <c r="S2225" s="102"/>
    </row>
    <row r="2226" spans="1:19" ht="12.5" customHeight="1" x14ac:dyDescent="0.35">
      <c r="A2226" s="60">
        <v>34</v>
      </c>
      <c r="B2226" s="60" t="s">
        <v>69</v>
      </c>
      <c r="C2226" s="68">
        <v>77.698800000000006</v>
      </c>
      <c r="D2226" s="58" t="s">
        <v>65</v>
      </c>
      <c r="E2226" s="60" t="s">
        <v>59</v>
      </c>
      <c r="F2226" s="60" t="s">
        <v>70</v>
      </c>
      <c r="G2226" s="60"/>
      <c r="H2226" s="60"/>
      <c r="I2226" s="60">
        <f t="shared" si="138"/>
        <v>0</v>
      </c>
      <c r="J2226" s="60">
        <f>IF(OR(I2226="",I2227="",I2228=""),"",(AVERAGEIF(A2226:A$10000,A2226,I2226:I$10000)))</f>
        <v>0</v>
      </c>
      <c r="K2226" s="60"/>
      <c r="L2226" s="60" t="str">
        <f>IF(O2226="","",A2226)</f>
        <v/>
      </c>
      <c r="M2226" s="60" t="str">
        <f>IF(O2226="","",(VLOOKUP(A2226,A2226:E9210,5,FALSE)))</f>
        <v/>
      </c>
      <c r="N2226" s="60" t="str">
        <f t="shared" si="139"/>
        <v/>
      </c>
      <c r="O2226" s="60" t="str">
        <f t="shared" si="141"/>
        <v/>
      </c>
      <c r="P2226" s="103">
        <f t="shared" si="140"/>
        <v>13.440000000002783</v>
      </c>
      <c r="Q2226" s="58"/>
      <c r="R2226" s="58"/>
      <c r="S2226" s="102"/>
    </row>
    <row r="2227" spans="1:19" ht="12.5" customHeight="1" x14ac:dyDescent="0.35">
      <c r="A2227" s="2">
        <v>34</v>
      </c>
      <c r="B2227" s="2" t="s">
        <v>69</v>
      </c>
      <c r="C2227" s="67">
        <v>77.715680000000006</v>
      </c>
      <c r="D2227" t="s">
        <v>65</v>
      </c>
      <c r="E2227" s="2" t="s">
        <v>59</v>
      </c>
      <c r="F2227" s="2" t="s">
        <v>70</v>
      </c>
      <c r="G2227" s="2"/>
      <c r="I2227" s="60">
        <f t="shared" si="138"/>
        <v>0</v>
      </c>
      <c r="J2227" s="60">
        <f>IF(OR(I2227="",I2228="",I2229=""),"",(AVERAGEIF(A2227:A$10000,A2227,I2227:I$10000)))</f>
        <v>0</v>
      </c>
      <c r="K2227" s="60"/>
      <c r="L2227" s="55" t="str">
        <f>IF(O2227="","",A2227)</f>
        <v/>
      </c>
      <c r="M2227" s="60" t="str">
        <f>IF(O2227="","",(VLOOKUP(A2227,A2227:E9211,5,FALSE)))</f>
        <v/>
      </c>
      <c r="N2227" s="55" t="str">
        <f t="shared" si="139"/>
        <v/>
      </c>
      <c r="O2227" s="55" t="str">
        <f t="shared" si="141"/>
        <v/>
      </c>
      <c r="P2227" s="104">
        <f t="shared" si="140"/>
        <v>16.88000000000045</v>
      </c>
      <c r="Q2227" s="58"/>
      <c r="R2227" s="58"/>
      <c r="S2227" s="102"/>
    </row>
    <row r="2228" spans="1:19" ht="12.5" customHeight="1" x14ac:dyDescent="0.35">
      <c r="A2228" s="60">
        <v>34</v>
      </c>
      <c r="B2228" s="60" t="s">
        <v>69</v>
      </c>
      <c r="C2228" s="68">
        <v>77.730369999999994</v>
      </c>
      <c r="D2228" s="58" t="s">
        <v>65</v>
      </c>
      <c r="E2228" s="60" t="s">
        <v>59</v>
      </c>
      <c r="F2228" s="60" t="s">
        <v>70</v>
      </c>
      <c r="G2228" s="60"/>
      <c r="H2228" s="60"/>
      <c r="I2228" s="60">
        <f t="shared" si="138"/>
        <v>0</v>
      </c>
      <c r="J2228" s="60">
        <f>IF(OR(I2228="",I2229="",I2230=""),"",(AVERAGEIF(A2228:A$10000,A2228,I2228:I$10000)))</f>
        <v>0</v>
      </c>
      <c r="K2228" s="60"/>
      <c r="L2228" s="60" t="str">
        <f>IF(O2228="","",A2228)</f>
        <v/>
      </c>
      <c r="M2228" s="60" t="str">
        <f>IF(O2228="","",(VLOOKUP(A2228,A2228:E9212,5,FALSE)))</f>
        <v/>
      </c>
      <c r="N2228" s="60" t="str">
        <f t="shared" si="139"/>
        <v/>
      </c>
      <c r="O2228" s="60" t="str">
        <f t="shared" si="141"/>
        <v/>
      </c>
      <c r="P2228" s="103">
        <f t="shared" si="140"/>
        <v>14.689999999987435</v>
      </c>
      <c r="Q2228" s="58"/>
      <c r="R2228" s="58"/>
      <c r="S2228" s="102"/>
    </row>
    <row r="2229" spans="1:19" ht="12.5" customHeight="1" x14ac:dyDescent="0.35">
      <c r="A2229" s="2">
        <v>34</v>
      </c>
      <c r="B2229" s="2" t="s">
        <v>69</v>
      </c>
      <c r="C2229" s="67">
        <v>77.743819999999999</v>
      </c>
      <c r="D2229" t="s">
        <v>65</v>
      </c>
      <c r="E2229" s="2" t="s">
        <v>59</v>
      </c>
      <c r="F2229" s="2" t="s">
        <v>70</v>
      </c>
      <c r="G2229" s="2"/>
      <c r="I2229" s="60">
        <f t="shared" si="138"/>
        <v>0</v>
      </c>
      <c r="J2229" s="60">
        <f>IF(OR(I2229="",I2230="",I2231=""),"",(AVERAGEIF(A2229:A$10000,A2229,I2229:I$10000)))</f>
        <v>0</v>
      </c>
      <c r="K2229" s="60"/>
      <c r="L2229" s="55" t="str">
        <f>IF(O2229="","",A2229)</f>
        <v/>
      </c>
      <c r="M2229" s="60" t="str">
        <f>IF(O2229="","",(VLOOKUP(A2229,A2229:E9213,5,FALSE)))</f>
        <v/>
      </c>
      <c r="N2229" s="55" t="str">
        <f t="shared" si="139"/>
        <v/>
      </c>
      <c r="O2229" s="55" t="str">
        <f t="shared" si="141"/>
        <v/>
      </c>
      <c r="P2229" s="104">
        <f t="shared" si="140"/>
        <v>13.450000000005957</v>
      </c>
      <c r="Q2229" s="58"/>
      <c r="R2229" s="58"/>
      <c r="S2229" s="102"/>
    </row>
    <row r="2230" spans="1:19" ht="12.5" customHeight="1" x14ac:dyDescent="0.35">
      <c r="A2230" s="60">
        <v>34</v>
      </c>
      <c r="B2230" s="60" t="s">
        <v>69</v>
      </c>
      <c r="C2230" s="68">
        <v>77.758080000000007</v>
      </c>
      <c r="D2230" s="58" t="s">
        <v>65</v>
      </c>
      <c r="E2230" s="60" t="s">
        <v>59</v>
      </c>
      <c r="F2230" s="60" t="s">
        <v>70</v>
      </c>
      <c r="G2230" s="60"/>
      <c r="H2230" s="60"/>
      <c r="I2230" s="60">
        <f t="shared" si="138"/>
        <v>0</v>
      </c>
      <c r="J2230" s="60">
        <f>IF(OR(I2230="",I2231="",I2232=""),"",(AVERAGEIF(A2230:A$10000,A2230,I2230:I$10000)))</f>
        <v>0</v>
      </c>
      <c r="K2230" s="60"/>
      <c r="L2230" s="60" t="str">
        <f>IF(O2230="","",A2230)</f>
        <v/>
      </c>
      <c r="M2230" s="60" t="str">
        <f>IF(O2230="","",(VLOOKUP(A2230,A2230:E9214,5,FALSE)))</f>
        <v/>
      </c>
      <c r="N2230" s="60" t="str">
        <f t="shared" si="139"/>
        <v/>
      </c>
      <c r="O2230" s="60" t="str">
        <f t="shared" si="141"/>
        <v/>
      </c>
      <c r="P2230" s="103">
        <f t="shared" si="140"/>
        <v>14.260000000007267</v>
      </c>
      <c r="Q2230" s="58"/>
      <c r="R2230" s="58"/>
      <c r="S2230" s="102"/>
    </row>
    <row r="2231" spans="1:19" ht="12.5" customHeight="1" x14ac:dyDescent="0.35">
      <c r="A2231" s="2">
        <v>34</v>
      </c>
      <c r="B2231" s="2" t="s">
        <v>69</v>
      </c>
      <c r="C2231" s="67">
        <v>77.776709999999994</v>
      </c>
      <c r="D2231" t="s">
        <v>65</v>
      </c>
      <c r="E2231" s="2" t="s">
        <v>59</v>
      </c>
      <c r="F2231" s="2" t="s">
        <v>70</v>
      </c>
      <c r="G2231" s="2"/>
      <c r="I2231" s="60">
        <f t="shared" si="138"/>
        <v>0</v>
      </c>
      <c r="J2231" s="60">
        <f>IF(OR(I2231="",I2232="",I2233=""),"",(AVERAGEIF(A2231:A$10000,A2231,I2231:I$10000)))</f>
        <v>0</v>
      </c>
      <c r="K2231" s="60"/>
      <c r="L2231" s="55" t="str">
        <f>IF(O2231="","",A2231)</f>
        <v/>
      </c>
      <c r="M2231" s="60" t="str">
        <f>IF(O2231="","",(VLOOKUP(A2231,A2231:E9215,5,FALSE)))</f>
        <v/>
      </c>
      <c r="N2231" s="55" t="str">
        <f t="shared" si="139"/>
        <v/>
      </c>
      <c r="O2231" s="55" t="str">
        <f t="shared" si="141"/>
        <v/>
      </c>
      <c r="P2231" s="104">
        <f t="shared" si="140"/>
        <v>18.62999999998749</v>
      </c>
      <c r="Q2231" s="58"/>
      <c r="R2231" s="58"/>
      <c r="S2231" s="102"/>
    </row>
    <row r="2232" spans="1:19" ht="12.5" customHeight="1" x14ac:dyDescent="0.35">
      <c r="A2232" s="60">
        <v>34</v>
      </c>
      <c r="B2232" s="60" t="s">
        <v>69</v>
      </c>
      <c r="C2232" s="68">
        <v>77.794669999999996</v>
      </c>
      <c r="D2232" s="58" t="s">
        <v>65</v>
      </c>
      <c r="E2232" s="60" t="s">
        <v>59</v>
      </c>
      <c r="F2232" s="60" t="s">
        <v>70</v>
      </c>
      <c r="G2232" s="60"/>
      <c r="H2232" s="60"/>
      <c r="I2232" s="60">
        <f t="shared" si="138"/>
        <v>0</v>
      </c>
      <c r="J2232" s="60">
        <f>IF(OR(I2232="",I2233="",I2234=""),"",(AVERAGEIF(A2232:A$10000,A2232,I2232:I$10000)))</f>
        <v>0</v>
      </c>
      <c r="K2232" s="60"/>
      <c r="L2232" s="60" t="str">
        <f>IF(O2232="","",A2232)</f>
        <v/>
      </c>
      <c r="M2232" s="60" t="str">
        <f>IF(O2232="","",(VLOOKUP(A2232,A2232:E9216,5,FALSE)))</f>
        <v/>
      </c>
      <c r="N2232" s="60" t="str">
        <f t="shared" si="139"/>
        <v/>
      </c>
      <c r="O2232" s="60" t="str">
        <f t="shared" si="141"/>
        <v/>
      </c>
      <c r="P2232" s="103">
        <f t="shared" si="140"/>
        <v>17.960000000002196</v>
      </c>
      <c r="Q2232" s="58"/>
      <c r="R2232" s="58"/>
      <c r="S2232" s="102"/>
    </row>
    <row r="2233" spans="1:19" ht="12.5" customHeight="1" x14ac:dyDescent="0.35">
      <c r="A2233" s="2">
        <v>34</v>
      </c>
      <c r="B2233" s="2" t="s">
        <v>69</v>
      </c>
      <c r="C2233" s="67">
        <v>77.813299999999998</v>
      </c>
      <c r="D2233" t="s">
        <v>65</v>
      </c>
      <c r="E2233" s="2" t="s">
        <v>59</v>
      </c>
      <c r="F2233" s="2" t="s">
        <v>70</v>
      </c>
      <c r="G2233" s="2"/>
      <c r="I2233" s="60">
        <f t="shared" si="138"/>
        <v>0</v>
      </c>
      <c r="J2233" s="60">
        <f>IF(OR(I2233="",I2234="",I2235=""),"",(AVERAGEIF(A2233:A$10000,A2233,I2233:I$10000)))</f>
        <v>0</v>
      </c>
      <c r="K2233" s="60"/>
      <c r="L2233" s="55" t="str">
        <f>IF(O2233="","",A2233)</f>
        <v/>
      </c>
      <c r="M2233" s="60" t="str">
        <f>IF(O2233="","",(VLOOKUP(A2233,A2233:E9217,5,FALSE)))</f>
        <v/>
      </c>
      <c r="N2233" s="55" t="str">
        <f t="shared" si="139"/>
        <v/>
      </c>
      <c r="O2233" s="55" t="str">
        <f t="shared" si="141"/>
        <v/>
      </c>
      <c r="P2233" s="104">
        <f t="shared" si="140"/>
        <v>18.630000000001701</v>
      </c>
      <c r="Q2233" s="58"/>
      <c r="R2233" s="58"/>
      <c r="S2233" s="102"/>
    </row>
    <row r="2234" spans="1:19" ht="12.5" customHeight="1" x14ac:dyDescent="0.35">
      <c r="A2234" s="60">
        <v>34</v>
      </c>
      <c r="B2234" s="60" t="s">
        <v>69</v>
      </c>
      <c r="C2234" s="68">
        <v>77.827190000000002</v>
      </c>
      <c r="D2234" s="58" t="s">
        <v>65</v>
      </c>
      <c r="E2234" s="60" t="s">
        <v>59</v>
      </c>
      <c r="F2234" s="60" t="s">
        <v>70</v>
      </c>
      <c r="G2234" s="60"/>
      <c r="H2234" s="60"/>
      <c r="I2234" s="60">
        <f t="shared" si="138"/>
        <v>0</v>
      </c>
      <c r="J2234" s="60">
        <f>IF(OR(I2234="",I2235="",I2236=""),"",(AVERAGEIF(A2234:A$10000,A2234,I2234:I$10000)))</f>
        <v>0</v>
      </c>
      <c r="K2234" s="60"/>
      <c r="L2234" s="60" t="str">
        <f>IF(O2234="","",A2234)</f>
        <v/>
      </c>
      <c r="M2234" s="60" t="str">
        <f>IF(O2234="","",(VLOOKUP(A2234,A2234:E9218,5,FALSE)))</f>
        <v/>
      </c>
      <c r="N2234" s="60" t="str">
        <f t="shared" si="139"/>
        <v/>
      </c>
      <c r="O2234" s="60" t="str">
        <f t="shared" si="141"/>
        <v/>
      </c>
      <c r="P2234" s="103">
        <f t="shared" si="140"/>
        <v>13.890000000003511</v>
      </c>
      <c r="Q2234" s="58"/>
      <c r="R2234" s="58"/>
      <c r="S2234" s="102"/>
    </row>
    <row r="2235" spans="1:19" ht="12.5" customHeight="1" x14ac:dyDescent="0.35">
      <c r="A2235" s="2">
        <v>34</v>
      </c>
      <c r="B2235" s="2" t="s">
        <v>69</v>
      </c>
      <c r="C2235" s="67">
        <v>77.851500000000001</v>
      </c>
      <c r="D2235" t="s">
        <v>65</v>
      </c>
      <c r="E2235" s="2" t="s">
        <v>59</v>
      </c>
      <c r="F2235" s="2" t="s">
        <v>70</v>
      </c>
      <c r="G2235" s="2"/>
      <c r="I2235" s="60">
        <f t="shared" si="138"/>
        <v>0</v>
      </c>
      <c r="J2235" s="60">
        <f>IF(OR(I2235="",I2236="",I2237=""),"",(AVERAGEIF(A2235:A$10000,A2235,I2235:I$10000)))</f>
        <v>0</v>
      </c>
      <c r="K2235" s="60"/>
      <c r="L2235" s="55" t="str">
        <f>IF(O2235="","",A2235)</f>
        <v/>
      </c>
      <c r="M2235" s="60" t="str">
        <f>IF(O2235="","",(VLOOKUP(A2235,A2235:E9219,5,FALSE)))</f>
        <v/>
      </c>
      <c r="N2235" s="55" t="str">
        <f t="shared" si="139"/>
        <v/>
      </c>
      <c r="O2235" s="55" t="str">
        <f t="shared" si="141"/>
        <v/>
      </c>
      <c r="P2235" s="104">
        <f t="shared" si="140"/>
        <v>24.309999999999832</v>
      </c>
      <c r="Q2235" s="58"/>
      <c r="R2235" s="58"/>
      <c r="S2235" s="102"/>
    </row>
    <row r="2236" spans="1:19" ht="12.5" customHeight="1" x14ac:dyDescent="0.35">
      <c r="A2236" s="60">
        <v>34</v>
      </c>
      <c r="B2236" s="60" t="s">
        <v>69</v>
      </c>
      <c r="C2236" s="68">
        <v>77.864549999999994</v>
      </c>
      <c r="D2236" s="58" t="s">
        <v>65</v>
      </c>
      <c r="E2236" s="60" t="s">
        <v>59</v>
      </c>
      <c r="F2236" s="60" t="s">
        <v>70</v>
      </c>
      <c r="G2236" s="60"/>
      <c r="H2236" s="60"/>
      <c r="I2236" s="60">
        <f t="shared" si="138"/>
        <v>0</v>
      </c>
      <c r="J2236" s="60">
        <f>IF(OR(I2236="",I2237="",I2238=""),"",(AVERAGEIF(A2236:A$10000,A2236,I2236:I$10000)))</f>
        <v>0</v>
      </c>
      <c r="K2236" s="60"/>
      <c r="L2236" s="60" t="str">
        <f>IF(O2236="","",A2236)</f>
        <v/>
      </c>
      <c r="M2236" s="60" t="str">
        <f>IF(O2236="","",(VLOOKUP(A2236,A2236:E9220,5,FALSE)))</f>
        <v/>
      </c>
      <c r="N2236" s="60" t="str">
        <f t="shared" si="139"/>
        <v/>
      </c>
      <c r="O2236" s="60" t="str">
        <f t="shared" si="141"/>
        <v/>
      </c>
      <c r="P2236" s="103">
        <f t="shared" si="140"/>
        <v>13.049999999992679</v>
      </c>
      <c r="Q2236" s="58"/>
      <c r="R2236" s="58"/>
      <c r="S2236" s="102"/>
    </row>
    <row r="2237" spans="1:19" ht="12.5" customHeight="1" x14ac:dyDescent="0.35">
      <c r="A2237" s="2">
        <v>34</v>
      </c>
      <c r="B2237" s="2" t="s">
        <v>69</v>
      </c>
      <c r="C2237" s="67">
        <v>77.878159999999994</v>
      </c>
      <c r="D2237" t="s">
        <v>65</v>
      </c>
      <c r="E2237" s="2" t="s">
        <v>59</v>
      </c>
      <c r="F2237" s="2" t="s">
        <v>70</v>
      </c>
      <c r="G2237" s="2"/>
      <c r="I2237" s="60">
        <f t="shared" si="138"/>
        <v>0</v>
      </c>
      <c r="J2237" s="60">
        <f>IF(OR(I2237="",I2238="",I2239=""),"",(AVERAGEIF(A2237:A$10000,A2237,I2237:I$10000)))</f>
        <v>0</v>
      </c>
      <c r="K2237" s="60"/>
      <c r="L2237" s="55" t="str">
        <f>IF(O2237="","",A2237)</f>
        <v/>
      </c>
      <c r="M2237" s="60" t="str">
        <f>IF(O2237="","",(VLOOKUP(A2237,A2237:E9221,5,FALSE)))</f>
        <v/>
      </c>
      <c r="N2237" s="55" t="str">
        <f t="shared" si="139"/>
        <v/>
      </c>
      <c r="O2237" s="55" t="str">
        <f t="shared" si="141"/>
        <v/>
      </c>
      <c r="P2237" s="104">
        <f t="shared" si="140"/>
        <v>13.6099999999999</v>
      </c>
      <c r="Q2237" s="58"/>
      <c r="R2237" s="58"/>
      <c r="S2237" s="102"/>
    </row>
    <row r="2238" spans="1:19" ht="12.5" customHeight="1" x14ac:dyDescent="0.35">
      <c r="A2238" s="60">
        <v>34</v>
      </c>
      <c r="B2238" s="60" t="s">
        <v>69</v>
      </c>
      <c r="C2238" s="68">
        <v>77.891369999999995</v>
      </c>
      <c r="D2238" s="58" t="s">
        <v>65</v>
      </c>
      <c r="E2238" s="60" t="s">
        <v>59</v>
      </c>
      <c r="F2238" s="60" t="s">
        <v>70</v>
      </c>
      <c r="G2238" s="60"/>
      <c r="H2238" s="60"/>
      <c r="I2238" s="60">
        <f t="shared" si="138"/>
        <v>0</v>
      </c>
      <c r="J2238" s="60">
        <f>IF(OR(I2238="",I2239="",I2240=""),"",(AVERAGEIF(A2238:A$10000,A2238,I2238:I$10000)))</f>
        <v>0</v>
      </c>
      <c r="K2238" s="60"/>
      <c r="L2238" s="60" t="str">
        <f>IF(O2238="","",A2238)</f>
        <v/>
      </c>
      <c r="M2238" s="60" t="str">
        <f>IF(O2238="","",(VLOOKUP(A2238,A2238:E9222,5,FALSE)))</f>
        <v/>
      </c>
      <c r="N2238" s="60" t="str">
        <f t="shared" si="139"/>
        <v/>
      </c>
      <c r="O2238" s="60" t="str">
        <f t="shared" si="141"/>
        <v/>
      </c>
      <c r="P2238" s="103">
        <f t="shared" si="140"/>
        <v>13.210000000000832</v>
      </c>
      <c r="Q2238" s="58"/>
      <c r="R2238" s="58"/>
      <c r="S2238" s="102"/>
    </row>
    <row r="2239" spans="1:19" ht="12.5" customHeight="1" x14ac:dyDescent="0.35">
      <c r="A2239" s="2">
        <v>34</v>
      </c>
      <c r="B2239" s="2" t="s">
        <v>69</v>
      </c>
      <c r="C2239" s="67">
        <v>77.905150000000006</v>
      </c>
      <c r="D2239" t="s">
        <v>65</v>
      </c>
      <c r="E2239" s="2" t="s">
        <v>59</v>
      </c>
      <c r="F2239" s="2" t="s">
        <v>70</v>
      </c>
      <c r="G2239" s="2"/>
      <c r="I2239" s="60">
        <f t="shared" si="138"/>
        <v>0</v>
      </c>
      <c r="J2239" s="60">
        <f>IF(OR(I2239="",I2240="",I2241=""),"",(AVERAGEIF(A2239:A$10000,A2239,I2239:I$10000)))</f>
        <v>0</v>
      </c>
      <c r="K2239" s="60"/>
      <c r="L2239" s="55" t="str">
        <f>IF(O2239="","",A2239)</f>
        <v/>
      </c>
      <c r="M2239" s="60" t="str">
        <f>IF(O2239="","",(VLOOKUP(A2239,A2239:E9223,5,FALSE)))</f>
        <v/>
      </c>
      <c r="N2239" s="55" t="str">
        <f t="shared" si="139"/>
        <v/>
      </c>
      <c r="O2239" s="55" t="str">
        <f t="shared" si="141"/>
        <v/>
      </c>
      <c r="P2239" s="104">
        <f t="shared" si="140"/>
        <v>13.780000000011228</v>
      </c>
      <c r="Q2239" s="58"/>
      <c r="R2239" s="58"/>
      <c r="S2239" s="102"/>
    </row>
    <row r="2240" spans="1:19" ht="12.5" customHeight="1" x14ac:dyDescent="0.35">
      <c r="A2240" s="60">
        <v>34</v>
      </c>
      <c r="B2240" s="60" t="s">
        <v>69</v>
      </c>
      <c r="C2240" s="68">
        <v>77.918030000000002</v>
      </c>
      <c r="D2240" s="58" t="s">
        <v>65</v>
      </c>
      <c r="E2240" s="60" t="s">
        <v>59</v>
      </c>
      <c r="F2240" s="60" t="s">
        <v>70</v>
      </c>
      <c r="G2240" s="60"/>
      <c r="H2240" s="60"/>
      <c r="I2240" s="60">
        <f t="shared" si="138"/>
        <v>0</v>
      </c>
      <c r="J2240" s="60">
        <f>IF(OR(I2240="",I2241="",I2242=""),"",(AVERAGEIF(A2240:A$10000,A2240,I2240:I$10000)))</f>
        <v>0</v>
      </c>
      <c r="K2240" s="60"/>
      <c r="L2240" s="60" t="str">
        <f>IF(O2240="","",A2240)</f>
        <v/>
      </c>
      <c r="M2240" s="60" t="str">
        <f>IF(O2240="","",(VLOOKUP(A2240,A2240:E9224,5,FALSE)))</f>
        <v/>
      </c>
      <c r="N2240" s="60" t="str">
        <f t="shared" si="139"/>
        <v/>
      </c>
      <c r="O2240" s="60" t="str">
        <f t="shared" si="141"/>
        <v/>
      </c>
      <c r="P2240" s="103">
        <f t="shared" si="140"/>
        <v>12.879999999995562</v>
      </c>
      <c r="Q2240" s="58"/>
      <c r="R2240" s="58"/>
      <c r="S2240" s="102"/>
    </row>
    <row r="2241" spans="1:19" ht="12.5" customHeight="1" x14ac:dyDescent="0.35">
      <c r="A2241" s="2">
        <v>34</v>
      </c>
      <c r="B2241" s="2" t="s">
        <v>69</v>
      </c>
      <c r="C2241" s="67">
        <v>77.931280000000001</v>
      </c>
      <c r="D2241" t="s">
        <v>65</v>
      </c>
      <c r="E2241" s="2" t="s">
        <v>59</v>
      </c>
      <c r="F2241" s="2" t="s">
        <v>70</v>
      </c>
      <c r="G2241" s="2"/>
      <c r="I2241" s="60">
        <f t="shared" si="138"/>
        <v>0</v>
      </c>
      <c r="J2241" s="60">
        <f>IF(OR(I2241="",I2242="",I2243=""),"",(AVERAGEIF(A2241:A$10000,A2241,I2241:I$10000)))</f>
        <v>0</v>
      </c>
      <c r="K2241" s="60"/>
      <c r="L2241" s="55" t="str">
        <f>IF(O2241="","",A2241)</f>
        <v/>
      </c>
      <c r="M2241" s="60" t="str">
        <f>IF(O2241="","",(VLOOKUP(A2241,A2241:E9225,5,FALSE)))</f>
        <v/>
      </c>
      <c r="N2241" s="55" t="str">
        <f t="shared" si="139"/>
        <v/>
      </c>
      <c r="O2241" s="55" t="str">
        <f t="shared" si="141"/>
        <v/>
      </c>
      <c r="P2241" s="104">
        <f t="shared" si="140"/>
        <v>13.249999999999318</v>
      </c>
      <c r="Q2241" s="58"/>
      <c r="R2241" s="58"/>
      <c r="S2241" s="102"/>
    </row>
    <row r="2242" spans="1:19" ht="12.5" customHeight="1" x14ac:dyDescent="0.35">
      <c r="A2242" s="60">
        <v>34</v>
      </c>
      <c r="B2242" s="60" t="s">
        <v>69</v>
      </c>
      <c r="C2242" s="68">
        <v>77.944490000000002</v>
      </c>
      <c r="D2242" s="58" t="s">
        <v>65</v>
      </c>
      <c r="E2242" s="60" t="s">
        <v>59</v>
      </c>
      <c r="F2242" s="60" t="s">
        <v>70</v>
      </c>
      <c r="G2242" s="60"/>
      <c r="H2242" s="60"/>
      <c r="I2242" s="60">
        <f t="shared" si="138"/>
        <v>0</v>
      </c>
      <c r="J2242" s="60">
        <f>IF(OR(I2242="",I2243="",I2244=""),"",(AVERAGEIF(A2242:A$10000,A2242,I2242:I$10000)))</f>
        <v>0</v>
      </c>
      <c r="K2242" s="60"/>
      <c r="L2242" s="60" t="str">
        <f>IF(O2242="","",A2242)</f>
        <v/>
      </c>
      <c r="M2242" s="60" t="str">
        <f>IF(O2242="","",(VLOOKUP(A2242,A2242:E9226,5,FALSE)))</f>
        <v/>
      </c>
      <c r="N2242" s="60" t="str">
        <f t="shared" si="139"/>
        <v/>
      </c>
      <c r="O2242" s="60" t="str">
        <f t="shared" si="141"/>
        <v/>
      </c>
      <c r="P2242" s="103">
        <f t="shared" si="140"/>
        <v>13.210000000000832</v>
      </c>
      <c r="Q2242" s="58"/>
      <c r="R2242" s="58"/>
      <c r="S2242" s="102"/>
    </row>
    <row r="2243" spans="1:19" ht="12.5" customHeight="1" x14ac:dyDescent="0.35">
      <c r="A2243" s="2">
        <v>34</v>
      </c>
      <c r="B2243" s="2" t="s">
        <v>69</v>
      </c>
      <c r="C2243" s="67">
        <v>77.958529999999996</v>
      </c>
      <c r="D2243" t="s">
        <v>65</v>
      </c>
      <c r="E2243" s="2" t="s">
        <v>59</v>
      </c>
      <c r="F2243" s="2" t="s">
        <v>70</v>
      </c>
      <c r="G2243" s="2"/>
      <c r="I2243" s="60">
        <f t="shared" si="138"/>
        <v>0</v>
      </c>
      <c r="J2243" s="60">
        <f>IF(OR(I2243="",I2244="",I2245=""),"",(AVERAGEIF(A2243:A$10000,A2243,I2243:I$10000)))</f>
        <v>0</v>
      </c>
      <c r="K2243" s="60"/>
      <c r="L2243" s="55" t="str">
        <f>IF(O2243="","",A2243)</f>
        <v/>
      </c>
      <c r="M2243" s="60" t="str">
        <f>IF(O2243="","",(VLOOKUP(A2243,A2243:E9227,5,FALSE)))</f>
        <v/>
      </c>
      <c r="N2243" s="55" t="str">
        <f t="shared" si="139"/>
        <v/>
      </c>
      <c r="O2243" s="55" t="str">
        <f t="shared" si="141"/>
        <v/>
      </c>
      <c r="P2243" s="104">
        <f t="shared" si="140"/>
        <v>14.039999999994279</v>
      </c>
      <c r="Q2243" s="58"/>
      <c r="R2243" s="58"/>
      <c r="S2243" s="102"/>
    </row>
    <row r="2244" spans="1:19" ht="12.5" customHeight="1" x14ac:dyDescent="0.35">
      <c r="A2244" s="60">
        <v>34</v>
      </c>
      <c r="B2244" s="60" t="s">
        <v>69</v>
      </c>
      <c r="C2244" s="68">
        <v>77.971339999999998</v>
      </c>
      <c r="D2244" s="58" t="s">
        <v>65</v>
      </c>
      <c r="E2244" s="60" t="s">
        <v>59</v>
      </c>
      <c r="F2244" s="60" t="s">
        <v>70</v>
      </c>
      <c r="G2244" s="60"/>
      <c r="H2244" s="60"/>
      <c r="I2244" s="60">
        <f t="shared" si="138"/>
        <v>0</v>
      </c>
      <c r="J2244" s="60">
        <f>IF(OR(I2244="",I2245="",I2246=""),"",(AVERAGEIF(A2244:A$10000,A2244,I2244:I$10000)))</f>
        <v>0</v>
      </c>
      <c r="K2244" s="60"/>
      <c r="L2244" s="60" t="str">
        <f>IF(O2244="","",A2244)</f>
        <v/>
      </c>
      <c r="M2244" s="60" t="str">
        <f>IF(O2244="","",(VLOOKUP(A2244,A2244:E9228,5,FALSE)))</f>
        <v/>
      </c>
      <c r="N2244" s="60" t="str">
        <f t="shared" si="139"/>
        <v/>
      </c>
      <c r="O2244" s="60" t="str">
        <f t="shared" si="141"/>
        <v/>
      </c>
      <c r="P2244" s="103">
        <f t="shared" si="140"/>
        <v>12.810000000001764</v>
      </c>
      <c r="Q2244" s="58"/>
      <c r="R2244" s="58"/>
      <c r="S2244" s="102"/>
    </row>
    <row r="2245" spans="1:19" ht="12.5" customHeight="1" x14ac:dyDescent="0.35">
      <c r="A2245" s="2">
        <v>34</v>
      </c>
      <c r="B2245" s="2" t="s">
        <v>69</v>
      </c>
      <c r="C2245" s="67">
        <v>77.984700000000004</v>
      </c>
      <c r="D2245" t="s">
        <v>65</v>
      </c>
      <c r="E2245" s="2" t="s">
        <v>59</v>
      </c>
      <c r="F2245" s="2" t="s">
        <v>70</v>
      </c>
      <c r="G2245" s="2"/>
      <c r="I2245" s="60">
        <f t="shared" si="138"/>
        <v>0</v>
      </c>
      <c r="J2245" s="60">
        <f>IF(OR(I2245="",I2246="",I2247=""),"",(AVERAGEIF(A2245:A$10000,A2245,I2245:I$10000)))</f>
        <v>0</v>
      </c>
      <c r="K2245" s="60"/>
      <c r="L2245" s="55" t="str">
        <f>IF(O2245="","",A2245)</f>
        <v/>
      </c>
      <c r="M2245" s="60" t="str">
        <f>IF(O2245="","",(VLOOKUP(A2245,A2245:E9229,5,FALSE)))</f>
        <v/>
      </c>
      <c r="N2245" s="55" t="str">
        <f t="shared" si="139"/>
        <v/>
      </c>
      <c r="O2245" s="55" t="str">
        <f t="shared" si="141"/>
        <v/>
      </c>
      <c r="P2245" s="104">
        <f t="shared" si="140"/>
        <v>13.360000000005812</v>
      </c>
      <c r="Q2245" s="58"/>
      <c r="R2245" s="58"/>
      <c r="S2245" s="102"/>
    </row>
    <row r="2246" spans="1:19" ht="12.5" customHeight="1" x14ac:dyDescent="0.35">
      <c r="A2246" s="60">
        <v>34</v>
      </c>
      <c r="B2246" s="60" t="s">
        <v>69</v>
      </c>
      <c r="C2246" s="68">
        <v>77.998099999999994</v>
      </c>
      <c r="D2246" s="58" t="s">
        <v>65</v>
      </c>
      <c r="E2246" s="60" t="s">
        <v>59</v>
      </c>
      <c r="F2246" s="60" t="s">
        <v>70</v>
      </c>
      <c r="G2246" s="60"/>
      <c r="H2246" s="60"/>
      <c r="I2246" s="60">
        <f t="shared" si="138"/>
        <v>0</v>
      </c>
      <c r="J2246" s="60">
        <f>IF(OR(I2246="",I2247="",I2248=""),"",(AVERAGEIF(A2246:A$10000,A2246,I2246:I$10000)))</f>
        <v>0</v>
      </c>
      <c r="K2246" s="60"/>
      <c r="L2246" s="60" t="str">
        <f>IF(O2246="","",A2246)</f>
        <v/>
      </c>
      <c r="M2246" s="60" t="str">
        <f>IF(O2246="","",(VLOOKUP(A2246,A2246:E9230,5,FALSE)))</f>
        <v/>
      </c>
      <c r="N2246" s="60" t="str">
        <f t="shared" si="139"/>
        <v/>
      </c>
      <c r="O2246" s="60" t="str">
        <f t="shared" si="141"/>
        <v/>
      </c>
      <c r="P2246" s="103">
        <f t="shared" si="140"/>
        <v>13.399999999990087</v>
      </c>
      <c r="Q2246" s="58"/>
      <c r="R2246" s="58"/>
      <c r="S2246" s="102"/>
    </row>
    <row r="2247" spans="1:19" ht="12.5" customHeight="1" x14ac:dyDescent="0.35">
      <c r="A2247" s="2">
        <v>34</v>
      </c>
      <c r="B2247" s="2" t="s">
        <v>69</v>
      </c>
      <c r="C2247" s="67">
        <v>78.018600000000006</v>
      </c>
      <c r="D2247" t="s">
        <v>65</v>
      </c>
      <c r="E2247" s="2" t="s">
        <v>59</v>
      </c>
      <c r="F2247" s="2" t="s">
        <v>70</v>
      </c>
      <c r="G2247" s="2"/>
      <c r="I2247" s="60">
        <f t="shared" si="138"/>
        <v>0</v>
      </c>
      <c r="J2247" s="60">
        <f>IF(OR(I2247="",I2248="",I2249=""),"",(AVERAGEIF(A2247:A$10000,A2247,I2247:I$10000)))</f>
        <v>0</v>
      </c>
      <c r="K2247" s="60"/>
      <c r="L2247" s="55" t="str">
        <f>IF(O2247="","",A2247)</f>
        <v/>
      </c>
      <c r="M2247" s="60" t="str">
        <f>IF(O2247="","",(VLOOKUP(A2247,A2247:E9231,5,FALSE)))</f>
        <v/>
      </c>
      <c r="N2247" s="55" t="str">
        <f t="shared" si="139"/>
        <v/>
      </c>
      <c r="O2247" s="55" t="str">
        <f t="shared" si="141"/>
        <v/>
      </c>
      <c r="P2247" s="104">
        <f t="shared" si="140"/>
        <v>20.500000000012619</v>
      </c>
      <c r="Q2247" s="58"/>
      <c r="R2247" s="58"/>
      <c r="S2247" s="102"/>
    </row>
    <row r="2248" spans="1:19" ht="12.5" customHeight="1" x14ac:dyDescent="0.35">
      <c r="A2248" s="60">
        <v>34</v>
      </c>
      <c r="B2248" s="60" t="s">
        <v>69</v>
      </c>
      <c r="C2248" s="68">
        <v>78.032359999999997</v>
      </c>
      <c r="D2248" s="58" t="s">
        <v>65</v>
      </c>
      <c r="E2248" s="60" t="s">
        <v>59</v>
      </c>
      <c r="F2248" s="60" t="s">
        <v>70</v>
      </c>
      <c r="G2248" s="60"/>
      <c r="H2248" s="60"/>
      <c r="I2248" s="60">
        <f t="shared" si="138"/>
        <v>0</v>
      </c>
      <c r="J2248" s="60">
        <f>IF(OR(I2248="",I2249="",I2250=""),"",(AVERAGEIF(A2248:A$10000,A2248,I2248:I$10000)))</f>
        <v>0</v>
      </c>
      <c r="K2248" s="60"/>
      <c r="L2248" s="60" t="str">
        <f>IF(O2248="","",A2248)</f>
        <v/>
      </c>
      <c r="M2248" s="60" t="str">
        <f>IF(O2248="","",(VLOOKUP(A2248,A2248:E9232,5,FALSE)))</f>
        <v/>
      </c>
      <c r="N2248" s="60" t="str">
        <f t="shared" si="139"/>
        <v/>
      </c>
      <c r="O2248" s="60" t="str">
        <f t="shared" si="141"/>
        <v/>
      </c>
      <c r="P2248" s="103">
        <f t="shared" si="140"/>
        <v>13.759999999990669</v>
      </c>
      <c r="Q2248" s="58"/>
      <c r="R2248" s="58"/>
      <c r="S2248" s="102"/>
    </row>
    <row r="2249" spans="1:19" ht="12.5" customHeight="1" x14ac:dyDescent="0.35">
      <c r="A2249" s="2">
        <v>34</v>
      </c>
      <c r="B2249" s="2" t="s">
        <v>69</v>
      </c>
      <c r="C2249" s="67">
        <v>78.046599999999998</v>
      </c>
      <c r="D2249" t="s">
        <v>65</v>
      </c>
      <c r="E2249" s="2" t="s">
        <v>59</v>
      </c>
      <c r="F2249" s="2" t="s">
        <v>70</v>
      </c>
      <c r="G2249" s="2"/>
      <c r="I2249" s="60">
        <f t="shared" si="138"/>
        <v>0</v>
      </c>
      <c r="J2249" s="60">
        <f>IF(OR(I2249="",I2250="",I2251=""),"",(AVERAGEIF(A2249:A$10000,A2249,I2249:I$10000)))</f>
        <v>0</v>
      </c>
      <c r="K2249" s="60"/>
      <c r="L2249" s="55" t="str">
        <f>IF(O2249="","",A2249)</f>
        <v/>
      </c>
      <c r="M2249" s="60" t="str">
        <f>IF(O2249="","",(VLOOKUP(A2249,A2249:E9233,5,FALSE)))</f>
        <v/>
      </c>
      <c r="N2249" s="55" t="str">
        <f t="shared" si="139"/>
        <v/>
      </c>
      <c r="O2249" s="55" t="str">
        <f t="shared" si="141"/>
        <v/>
      </c>
      <c r="P2249" s="104">
        <f t="shared" si="140"/>
        <v>14.240000000000919</v>
      </c>
      <c r="Q2249" s="58"/>
      <c r="R2249" s="58"/>
      <c r="S2249" s="102"/>
    </row>
    <row r="2250" spans="1:19" ht="12.5" customHeight="1" x14ac:dyDescent="0.35">
      <c r="A2250" s="60">
        <v>34</v>
      </c>
      <c r="B2250" s="60" t="s">
        <v>69</v>
      </c>
      <c r="C2250" s="68">
        <v>78.059939999999997</v>
      </c>
      <c r="D2250" s="58" t="s">
        <v>65</v>
      </c>
      <c r="E2250" s="60" t="s">
        <v>59</v>
      </c>
      <c r="F2250" s="60" t="s">
        <v>70</v>
      </c>
      <c r="G2250" s="60"/>
      <c r="H2250" s="60"/>
      <c r="I2250" s="60">
        <f t="shared" si="138"/>
        <v>0</v>
      </c>
      <c r="J2250" s="60">
        <f>IF(OR(I2250="",I2251="",I2252=""),"",(AVERAGEIF(A2250:A$10000,A2250,I2250:I$10000)))</f>
        <v>0</v>
      </c>
      <c r="K2250" s="60"/>
      <c r="L2250" s="60" t="str">
        <f>IF(O2250="","",A2250)</f>
        <v/>
      </c>
      <c r="M2250" s="60" t="str">
        <f>IF(O2250="","",(VLOOKUP(A2250,A2250:E9234,5,FALSE)))</f>
        <v/>
      </c>
      <c r="N2250" s="60" t="str">
        <f t="shared" si="139"/>
        <v/>
      </c>
      <c r="O2250" s="60" t="str">
        <f t="shared" si="141"/>
        <v/>
      </c>
      <c r="P2250" s="103">
        <f t="shared" si="140"/>
        <v>13.339999999999463</v>
      </c>
      <c r="Q2250" s="58"/>
      <c r="R2250" s="58"/>
      <c r="S2250" s="102"/>
    </row>
    <row r="2251" spans="1:19" ht="12.5" customHeight="1" x14ac:dyDescent="0.35">
      <c r="A2251" s="2">
        <v>34</v>
      </c>
      <c r="B2251" s="2" t="s">
        <v>69</v>
      </c>
      <c r="C2251" s="67">
        <v>78.0732</v>
      </c>
      <c r="D2251" t="s">
        <v>65</v>
      </c>
      <c r="E2251" s="2" t="s">
        <v>59</v>
      </c>
      <c r="F2251" s="2" t="s">
        <v>70</v>
      </c>
      <c r="G2251" s="2"/>
      <c r="I2251" s="60">
        <f t="shared" si="138"/>
        <v>0</v>
      </c>
      <c r="J2251" s="60">
        <f>IF(OR(I2251="",I2252="",I2253=""),"",(AVERAGEIF(A2251:A$10000,A2251,I2251:I$10000)))</f>
        <v>0</v>
      </c>
      <c r="K2251" s="60"/>
      <c r="L2251" s="55" t="str">
        <f>IF(O2251="","",A2251)</f>
        <v/>
      </c>
      <c r="M2251" s="60" t="str">
        <f>IF(O2251="","",(VLOOKUP(A2251,A2251:E9235,5,FALSE)))</f>
        <v/>
      </c>
      <c r="N2251" s="55" t="str">
        <f t="shared" si="139"/>
        <v/>
      </c>
      <c r="O2251" s="55" t="str">
        <f t="shared" si="141"/>
        <v/>
      </c>
      <c r="P2251" s="104">
        <f t="shared" si="140"/>
        <v>13.260000000002492</v>
      </c>
      <c r="Q2251" s="58"/>
      <c r="R2251" s="58"/>
      <c r="S2251" s="102"/>
    </row>
    <row r="2252" spans="1:19" ht="12.5" customHeight="1" x14ac:dyDescent="0.35">
      <c r="A2252" s="60">
        <v>34</v>
      </c>
      <c r="B2252" s="60" t="s">
        <v>71</v>
      </c>
      <c r="C2252" s="68">
        <v>78.086619999999996</v>
      </c>
      <c r="D2252" s="58" t="s">
        <v>65</v>
      </c>
      <c r="E2252" s="60" t="s">
        <v>59</v>
      </c>
      <c r="F2252" s="60" t="s">
        <v>70</v>
      </c>
      <c r="G2252" s="60"/>
      <c r="H2252" s="60"/>
      <c r="I2252" s="60">
        <f t="shared" si="138"/>
        <v>0</v>
      </c>
      <c r="J2252" s="60">
        <f>IF(OR(I2252="",I2253="",I2254=""),"",(AVERAGEIF(A2252:A$10000,A2252,I2252:I$10000)))</f>
        <v>0</v>
      </c>
      <c r="K2252" s="60"/>
      <c r="L2252" s="60" t="str">
        <f>IF(O2252="","",A2252)</f>
        <v/>
      </c>
      <c r="M2252" s="60" t="str">
        <f>IF(O2252="","",(VLOOKUP(A2252,A2252:E9236,5,FALSE)))</f>
        <v/>
      </c>
      <c r="N2252" s="60" t="str">
        <f t="shared" si="139"/>
        <v/>
      </c>
      <c r="O2252" s="60" t="str">
        <f t="shared" si="141"/>
        <v/>
      </c>
      <c r="P2252" s="103">
        <f t="shared" si="140"/>
        <v>13.419999999996435</v>
      </c>
      <c r="Q2252" s="58"/>
      <c r="R2252" s="58"/>
      <c r="S2252" s="102"/>
    </row>
    <row r="2253" spans="1:19" ht="12.5" customHeight="1" x14ac:dyDescent="0.35">
      <c r="A2253" s="2">
        <v>34</v>
      </c>
      <c r="B2253" s="2" t="s">
        <v>71</v>
      </c>
      <c r="C2253" s="67">
        <v>78.100409999999997</v>
      </c>
      <c r="D2253" t="s">
        <v>65</v>
      </c>
      <c r="E2253" s="2" t="s">
        <v>59</v>
      </c>
      <c r="F2253" s="2" t="s">
        <v>70</v>
      </c>
      <c r="G2253" s="2"/>
      <c r="I2253" s="60">
        <f t="shared" si="138"/>
        <v>0</v>
      </c>
      <c r="J2253" s="60">
        <f>IF(OR(I2253="",I2254="",I2255=""),"",(AVERAGEIF(A2253:A$10000,A2253,I2253:I$10000)))</f>
        <v>0</v>
      </c>
      <c r="K2253" s="60"/>
      <c r="L2253" s="55" t="str">
        <f>IF(O2253="","",A2253)</f>
        <v/>
      </c>
      <c r="M2253" s="60" t="str">
        <f>IF(O2253="","",(VLOOKUP(A2253,A2253:E9237,5,FALSE)))</f>
        <v/>
      </c>
      <c r="N2253" s="55" t="str">
        <f t="shared" si="139"/>
        <v/>
      </c>
      <c r="O2253" s="55" t="str">
        <f t="shared" si="141"/>
        <v/>
      </c>
      <c r="P2253" s="104">
        <f t="shared" si="140"/>
        <v>13.790000000000191</v>
      </c>
      <c r="Q2253" s="58"/>
      <c r="R2253" s="58"/>
      <c r="S2253" s="102"/>
    </row>
    <row r="2254" spans="1:19" ht="12.5" customHeight="1" x14ac:dyDescent="0.35">
      <c r="A2254" s="60">
        <v>34</v>
      </c>
      <c r="B2254" s="60" t="s">
        <v>71</v>
      </c>
      <c r="C2254" s="68">
        <v>78.113839999999996</v>
      </c>
      <c r="D2254" s="58" t="s">
        <v>65</v>
      </c>
      <c r="E2254" s="60" t="s">
        <v>59</v>
      </c>
      <c r="F2254" s="60" t="s">
        <v>70</v>
      </c>
      <c r="G2254" s="60"/>
      <c r="H2254" s="60"/>
      <c r="I2254" s="60">
        <f t="shared" si="138"/>
        <v>0</v>
      </c>
      <c r="J2254" s="60">
        <f>IF(OR(I2254="",I2255="",I2256=""),"",(AVERAGEIF(A2254:A$10000,A2254,I2254:I$10000)))</f>
        <v>0</v>
      </c>
      <c r="K2254" s="60"/>
      <c r="L2254" s="60" t="str">
        <f>IF(O2254="","",A2254)</f>
        <v/>
      </c>
      <c r="M2254" s="60" t="str">
        <f>IF(O2254="","",(VLOOKUP(A2254,A2254:E9238,5,FALSE)))</f>
        <v/>
      </c>
      <c r="N2254" s="60" t="str">
        <f t="shared" si="139"/>
        <v/>
      </c>
      <c r="O2254" s="60" t="str">
        <f t="shared" si="141"/>
        <v/>
      </c>
      <c r="P2254" s="103">
        <f t="shared" si="140"/>
        <v>13.429999999999609</v>
      </c>
      <c r="Q2254" s="58"/>
      <c r="R2254" s="58"/>
      <c r="S2254" s="102"/>
    </row>
    <row r="2255" spans="1:19" ht="12.5" customHeight="1" x14ac:dyDescent="0.35">
      <c r="A2255" s="2">
        <v>34</v>
      </c>
      <c r="B2255" s="2" t="s">
        <v>71</v>
      </c>
      <c r="C2255" s="67">
        <v>78.127260000000007</v>
      </c>
      <c r="D2255" t="s">
        <v>65</v>
      </c>
      <c r="E2255" s="2" t="s">
        <v>59</v>
      </c>
      <c r="F2255" s="2" t="s">
        <v>70</v>
      </c>
      <c r="G2255" s="2"/>
      <c r="I2255" s="60">
        <f t="shared" si="138"/>
        <v>0</v>
      </c>
      <c r="J2255" s="60">
        <f>IF(OR(I2255="",I2256="",I2257=""),"",(AVERAGEIF(A2255:A$10000,A2255,I2255:I$10000)))</f>
        <v>0</v>
      </c>
      <c r="K2255" s="60"/>
      <c r="L2255" s="55" t="str">
        <f>IF(O2255="","",A2255)</f>
        <v/>
      </c>
      <c r="M2255" s="60" t="str">
        <f>IF(O2255="","",(VLOOKUP(A2255,A2255:E9239,5,FALSE)))</f>
        <v/>
      </c>
      <c r="N2255" s="55" t="str">
        <f t="shared" si="139"/>
        <v/>
      </c>
      <c r="O2255" s="55" t="str">
        <f t="shared" si="141"/>
        <v/>
      </c>
      <c r="P2255" s="104">
        <f t="shared" si="140"/>
        <v>13.420000000010646</v>
      </c>
      <c r="Q2255" s="58"/>
      <c r="R2255" s="58"/>
      <c r="S2255" s="102"/>
    </row>
    <row r="2256" spans="1:19" ht="12.5" customHeight="1" x14ac:dyDescent="0.35">
      <c r="A2256" s="60">
        <v>34</v>
      </c>
      <c r="B2256" s="60" t="s">
        <v>71</v>
      </c>
      <c r="C2256" s="68">
        <v>78.140569999999997</v>
      </c>
      <c r="D2256" s="58" t="s">
        <v>65</v>
      </c>
      <c r="E2256" s="60" t="s">
        <v>59</v>
      </c>
      <c r="F2256" s="60" t="s">
        <v>70</v>
      </c>
      <c r="G2256" s="60"/>
      <c r="H2256" s="60"/>
      <c r="I2256" s="60">
        <f t="shared" si="138"/>
        <v>0</v>
      </c>
      <c r="J2256" s="60">
        <f>IF(OR(I2256="",I2257="",I2258=""),"",(AVERAGEIF(A2256:A$10000,A2256,I2256:I$10000)))</f>
        <v>0</v>
      </c>
      <c r="K2256" s="60"/>
      <c r="L2256" s="60" t="str">
        <f>IF(O2256="","",A2256)</f>
        <v/>
      </c>
      <c r="M2256" s="60" t="str">
        <f>IF(O2256="","",(VLOOKUP(A2256,A2256:E9240,5,FALSE)))</f>
        <v/>
      </c>
      <c r="N2256" s="60" t="str">
        <f t="shared" si="139"/>
        <v/>
      </c>
      <c r="O2256" s="60" t="str">
        <f t="shared" si="141"/>
        <v/>
      </c>
      <c r="P2256" s="103">
        <f t="shared" si="140"/>
        <v>13.309999999989941</v>
      </c>
      <c r="Q2256" s="58"/>
      <c r="R2256" s="58"/>
      <c r="S2256" s="102"/>
    </row>
    <row r="2257" spans="1:19" ht="12.5" customHeight="1" x14ac:dyDescent="0.35">
      <c r="A2257" s="2">
        <v>34</v>
      </c>
      <c r="B2257" s="2" t="s">
        <v>71</v>
      </c>
      <c r="C2257" s="67">
        <v>78.153540000000007</v>
      </c>
      <c r="D2257" t="s">
        <v>65</v>
      </c>
      <c r="E2257" s="2" t="s">
        <v>59</v>
      </c>
      <c r="F2257" s="2" t="s">
        <v>70</v>
      </c>
      <c r="G2257" s="2"/>
      <c r="I2257" s="60">
        <f t="shared" ref="I2257:I2320" si="142">IF(AND(OR(G2256&gt;G$5,G2258&gt;G$5),G2257&gt;G$5),G2257,"")</f>
        <v>0</v>
      </c>
      <c r="J2257" s="60">
        <f>IF(OR(I2257="",I2258="",I2259=""),"",(AVERAGEIF(A2257:A$10000,A2257,I2257:I$10000)))</f>
        <v>0</v>
      </c>
      <c r="K2257" s="60"/>
      <c r="L2257" s="55" t="str">
        <f>IF(O2257="","",A2257)</f>
        <v/>
      </c>
      <c r="M2257" s="60" t="str">
        <f>IF(O2257="","",(VLOOKUP(A2257,A2257:E9241,5,FALSE)))</f>
        <v/>
      </c>
      <c r="N2257" s="55" t="str">
        <f t="shared" si="139"/>
        <v/>
      </c>
      <c r="O2257" s="55" t="str">
        <f t="shared" si="141"/>
        <v/>
      </c>
      <c r="P2257" s="104">
        <f t="shared" si="140"/>
        <v>12.970000000009918</v>
      </c>
      <c r="Q2257" s="58"/>
      <c r="R2257" s="58"/>
      <c r="S2257" s="102"/>
    </row>
    <row r="2258" spans="1:19" ht="12.5" customHeight="1" x14ac:dyDescent="0.35">
      <c r="A2258" s="60">
        <v>34</v>
      </c>
      <c r="B2258" s="60" t="s">
        <v>71</v>
      </c>
      <c r="C2258" s="68">
        <v>78.167249999999996</v>
      </c>
      <c r="D2258" s="58" t="s">
        <v>65</v>
      </c>
      <c r="E2258" s="60" t="s">
        <v>59</v>
      </c>
      <c r="F2258" s="60" t="s">
        <v>70</v>
      </c>
      <c r="G2258" s="60"/>
      <c r="H2258" s="60"/>
      <c r="I2258" s="60">
        <f t="shared" si="142"/>
        <v>0</v>
      </c>
      <c r="J2258" s="60">
        <f>IF(OR(I2258="",I2259="",I2260=""),"",(AVERAGEIF(A2258:A$10000,A2258,I2258:I$10000)))</f>
        <v>0</v>
      </c>
      <c r="K2258" s="60"/>
      <c r="L2258" s="60" t="str">
        <f>IF(O2258="","",A2258)</f>
        <v/>
      </c>
      <c r="M2258" s="60" t="str">
        <f>IF(O2258="","",(VLOOKUP(A2258,A2258:E9242,5,FALSE)))</f>
        <v/>
      </c>
      <c r="N2258" s="60" t="str">
        <f t="shared" ref="N2258:N2321" si="143">IF(L2258="","",I2258)</f>
        <v/>
      </c>
      <c r="O2258" s="60" t="str">
        <f t="shared" si="141"/>
        <v/>
      </c>
      <c r="P2258" s="103">
        <f t="shared" ref="P2258:P2321" si="144">IF(A2258=A2257,ABS(C2258-C2257)*1000,"")</f>
        <v>13.709999999989009</v>
      </c>
      <c r="Q2258" s="58"/>
      <c r="R2258" s="58"/>
      <c r="S2258" s="102"/>
    </row>
    <row r="2259" spans="1:19" ht="12.5" customHeight="1" x14ac:dyDescent="0.35">
      <c r="A2259" s="2">
        <v>34</v>
      </c>
      <c r="B2259" s="2" t="s">
        <v>71</v>
      </c>
      <c r="C2259" s="67">
        <v>78.181039999999996</v>
      </c>
      <c r="D2259" t="s">
        <v>65</v>
      </c>
      <c r="E2259" s="2" t="s">
        <v>59</v>
      </c>
      <c r="F2259" s="2" t="s">
        <v>70</v>
      </c>
      <c r="G2259" s="2"/>
      <c r="I2259" s="60">
        <f t="shared" si="142"/>
        <v>0</v>
      </c>
      <c r="J2259" s="60">
        <f>IF(OR(I2259="",I2260="",I2261=""),"",(AVERAGEIF(A2259:A$10000,A2259,I2259:I$10000)))</f>
        <v>0</v>
      </c>
      <c r="K2259" s="60"/>
      <c r="L2259" s="55" t="str">
        <f>IF(O2259="","",A2259)</f>
        <v/>
      </c>
      <c r="M2259" s="60" t="str">
        <f>IF(O2259="","",(VLOOKUP(A2259,A2259:E9243,5,FALSE)))</f>
        <v/>
      </c>
      <c r="N2259" s="55" t="str">
        <f t="shared" si="143"/>
        <v/>
      </c>
      <c r="O2259" s="55" t="str">
        <f t="shared" si="141"/>
        <v/>
      </c>
      <c r="P2259" s="104">
        <f t="shared" si="144"/>
        <v>13.790000000000191</v>
      </c>
      <c r="Q2259" s="58"/>
      <c r="R2259" s="58"/>
      <c r="S2259" s="102"/>
    </row>
    <row r="2260" spans="1:19" ht="12.5" customHeight="1" x14ac:dyDescent="0.35">
      <c r="A2260" s="60">
        <v>34</v>
      </c>
      <c r="B2260" s="60" t="s">
        <v>71</v>
      </c>
      <c r="C2260" s="68">
        <v>78.195830000000001</v>
      </c>
      <c r="D2260" s="58" t="s">
        <v>65</v>
      </c>
      <c r="E2260" s="60" t="s">
        <v>59</v>
      </c>
      <c r="F2260" s="60" t="s">
        <v>70</v>
      </c>
      <c r="G2260" s="60"/>
      <c r="H2260" s="60"/>
      <c r="I2260" s="60">
        <f t="shared" si="142"/>
        <v>0</v>
      </c>
      <c r="J2260" s="60">
        <f>IF(OR(I2260="",I2261="",I2262=""),"",(AVERAGEIF(A2260:A$10000,A2260,I2260:I$10000)))</f>
        <v>0</v>
      </c>
      <c r="K2260" s="60"/>
      <c r="L2260" s="60" t="str">
        <f>IF(O2260="","",A2260)</f>
        <v/>
      </c>
      <c r="M2260" s="60" t="str">
        <f>IF(O2260="","",(VLOOKUP(A2260,A2260:E9244,5,FALSE)))</f>
        <v/>
      </c>
      <c r="N2260" s="60" t="str">
        <f t="shared" si="143"/>
        <v/>
      </c>
      <c r="O2260" s="60" t="str">
        <f t="shared" si="141"/>
        <v/>
      </c>
      <c r="P2260" s="103">
        <f t="shared" si="144"/>
        <v>14.790000000004966</v>
      </c>
      <c r="Q2260" s="58"/>
      <c r="R2260" s="58"/>
      <c r="S2260" s="102"/>
    </row>
    <row r="2261" spans="1:19" ht="12.5" customHeight="1" x14ac:dyDescent="0.35">
      <c r="A2261" s="2">
        <v>34</v>
      </c>
      <c r="B2261" s="2" t="s">
        <v>71</v>
      </c>
      <c r="C2261" s="67">
        <v>78.209410000000005</v>
      </c>
      <c r="D2261" t="s">
        <v>65</v>
      </c>
      <c r="E2261" s="2" t="s">
        <v>59</v>
      </c>
      <c r="F2261" s="2" t="s">
        <v>70</v>
      </c>
      <c r="G2261" s="2"/>
      <c r="I2261" s="60">
        <f t="shared" si="142"/>
        <v>0</v>
      </c>
      <c r="J2261" s="60">
        <f>IF(OR(I2261="",I2262="",I2263=""),"",(AVERAGEIF(A2261:A$10000,A2261,I2261:I$10000)))</f>
        <v>0</v>
      </c>
      <c r="K2261" s="60"/>
      <c r="L2261" s="55" t="str">
        <f>IF(O2261="","",A2261)</f>
        <v/>
      </c>
      <c r="M2261" s="60" t="str">
        <f>IF(O2261="","",(VLOOKUP(A2261,A2261:E9245,5,FALSE)))</f>
        <v/>
      </c>
      <c r="N2261" s="55" t="str">
        <f t="shared" si="143"/>
        <v/>
      </c>
      <c r="O2261" s="55" t="str">
        <f t="shared" si="141"/>
        <v/>
      </c>
      <c r="P2261" s="104">
        <f t="shared" si="144"/>
        <v>13.580000000004588</v>
      </c>
      <c r="Q2261" s="58"/>
      <c r="R2261" s="58"/>
      <c r="S2261" s="102"/>
    </row>
    <row r="2262" spans="1:19" ht="12.5" customHeight="1" x14ac:dyDescent="0.35">
      <c r="A2262" s="60">
        <v>34</v>
      </c>
      <c r="B2262" s="60" t="s">
        <v>71</v>
      </c>
      <c r="C2262" s="68">
        <v>78.231489999999994</v>
      </c>
      <c r="D2262" s="58" t="s">
        <v>65</v>
      </c>
      <c r="E2262" s="60" t="s">
        <v>59</v>
      </c>
      <c r="F2262" s="60" t="s">
        <v>70</v>
      </c>
      <c r="G2262" s="60"/>
      <c r="H2262" s="60"/>
      <c r="I2262" s="60">
        <f t="shared" si="142"/>
        <v>0</v>
      </c>
      <c r="J2262" s="60">
        <f>IF(OR(I2262="",I2263="",I2264=""),"",(AVERAGEIF(A2262:A$10000,A2262,I2262:I$10000)))</f>
        <v>0</v>
      </c>
      <c r="K2262" s="60"/>
      <c r="L2262" s="60" t="str">
        <f>IF(O2262="","",A2262)</f>
        <v/>
      </c>
      <c r="M2262" s="60" t="str">
        <f>IF(O2262="","",(VLOOKUP(A2262,A2262:E9246,5,FALSE)))</f>
        <v/>
      </c>
      <c r="N2262" s="60" t="str">
        <f t="shared" si="143"/>
        <v/>
      </c>
      <c r="O2262" s="60" t="str">
        <f t="shared" si="141"/>
        <v/>
      </c>
      <c r="P2262" s="103">
        <f t="shared" si="144"/>
        <v>22.079999999988331</v>
      </c>
      <c r="Q2262" s="58"/>
      <c r="R2262" s="58"/>
      <c r="S2262" s="102"/>
    </row>
    <row r="2263" spans="1:19" ht="12.5" customHeight="1" x14ac:dyDescent="0.35">
      <c r="A2263" s="2">
        <v>34</v>
      </c>
      <c r="B2263" s="2" t="s">
        <v>71</v>
      </c>
      <c r="C2263" s="67">
        <v>78.245410000000007</v>
      </c>
      <c r="D2263" t="s">
        <v>65</v>
      </c>
      <c r="E2263" s="2" t="s">
        <v>59</v>
      </c>
      <c r="F2263" s="2" t="s">
        <v>70</v>
      </c>
      <c r="G2263" s="2"/>
      <c r="I2263" s="60">
        <f t="shared" si="142"/>
        <v>0</v>
      </c>
      <c r="J2263" s="60">
        <f>IF(OR(I2263="",I2264="",I2265=""),"",(AVERAGEIF(A2263:A$10000,A2263,I2263:I$10000)))</f>
        <v>0</v>
      </c>
      <c r="K2263" s="60"/>
      <c r="L2263" s="55" t="str">
        <f>IF(O2263="","",A2263)</f>
        <v/>
      </c>
      <c r="M2263" s="60" t="str">
        <f>IF(O2263="","",(VLOOKUP(A2263,A2263:E9247,5,FALSE)))</f>
        <v/>
      </c>
      <c r="N2263" s="55" t="str">
        <f t="shared" si="143"/>
        <v/>
      </c>
      <c r="O2263" s="55" t="str">
        <f t="shared" si="141"/>
        <v/>
      </c>
      <c r="P2263" s="104">
        <f t="shared" si="144"/>
        <v>13.920000000013033</v>
      </c>
      <c r="Q2263" s="58"/>
      <c r="R2263" s="58"/>
      <c r="S2263" s="102"/>
    </row>
    <row r="2264" spans="1:19" ht="12.5" customHeight="1" x14ac:dyDescent="0.35">
      <c r="A2264" s="60">
        <v>34</v>
      </c>
      <c r="B2264" s="60" t="s">
        <v>71</v>
      </c>
      <c r="C2264" s="68">
        <v>78.260210000000001</v>
      </c>
      <c r="D2264" s="58" t="s">
        <v>65</v>
      </c>
      <c r="E2264" s="60" t="s">
        <v>59</v>
      </c>
      <c r="F2264" s="60" t="s">
        <v>70</v>
      </c>
      <c r="G2264" s="60"/>
      <c r="H2264" s="60"/>
      <c r="I2264" s="60">
        <f t="shared" si="142"/>
        <v>0</v>
      </c>
      <c r="J2264" s="60">
        <f>IF(OR(I2264="",I2265="",I2266=""),"",(AVERAGEIF(A2264:A$10000,A2264,I2264:I$10000)))</f>
        <v>0</v>
      </c>
      <c r="K2264" s="60"/>
      <c r="L2264" s="60" t="str">
        <f>IF(O2264="","",A2264)</f>
        <v/>
      </c>
      <c r="M2264" s="60" t="str">
        <f>IF(O2264="","",(VLOOKUP(A2264,A2264:E9248,5,FALSE)))</f>
        <v/>
      </c>
      <c r="N2264" s="60" t="str">
        <f t="shared" si="143"/>
        <v/>
      </c>
      <c r="O2264" s="60" t="str">
        <f t="shared" si="141"/>
        <v/>
      </c>
      <c r="P2264" s="103">
        <f t="shared" si="144"/>
        <v>14.799999999993929</v>
      </c>
      <c r="Q2264" s="58"/>
      <c r="R2264" s="58"/>
      <c r="S2264" s="102"/>
    </row>
    <row r="2265" spans="1:19" ht="12.5" customHeight="1" x14ac:dyDescent="0.35">
      <c r="A2265" s="2">
        <v>34</v>
      </c>
      <c r="B2265" s="2" t="s">
        <v>69</v>
      </c>
      <c r="C2265" s="67">
        <v>78.277649999999994</v>
      </c>
      <c r="D2265" t="s">
        <v>65</v>
      </c>
      <c r="E2265" s="2" t="s">
        <v>59</v>
      </c>
      <c r="F2265" s="2" t="s">
        <v>70</v>
      </c>
      <c r="G2265" s="2"/>
      <c r="I2265" s="60">
        <f t="shared" si="142"/>
        <v>0</v>
      </c>
      <c r="J2265" s="60">
        <f>IF(OR(I2265="",I2266="",I2267=""),"",(AVERAGEIF(A2265:A$10000,A2265,I2265:I$10000)))</f>
        <v>0</v>
      </c>
      <c r="K2265" s="60"/>
      <c r="L2265" s="55" t="str">
        <f>IF(O2265="","",A2265)</f>
        <v/>
      </c>
      <c r="M2265" s="60" t="str">
        <f>IF(O2265="","",(VLOOKUP(A2265,A2265:E9249,5,FALSE)))</f>
        <v/>
      </c>
      <c r="N2265" s="55" t="str">
        <f t="shared" si="143"/>
        <v/>
      </c>
      <c r="O2265" s="55" t="str">
        <f t="shared" si="141"/>
        <v/>
      </c>
      <c r="P2265" s="104">
        <f t="shared" si="144"/>
        <v>17.439999999993461</v>
      </c>
      <c r="Q2265" s="58"/>
      <c r="R2265" s="58"/>
      <c r="S2265" s="102"/>
    </row>
    <row r="2266" spans="1:19" ht="12.5" customHeight="1" x14ac:dyDescent="0.35">
      <c r="A2266" s="60">
        <v>34</v>
      </c>
      <c r="B2266" s="60" t="s">
        <v>69</v>
      </c>
      <c r="C2266" s="68">
        <v>78.293279999999996</v>
      </c>
      <c r="D2266" s="58" t="s">
        <v>65</v>
      </c>
      <c r="E2266" s="60" t="s">
        <v>59</v>
      </c>
      <c r="F2266" s="60" t="s">
        <v>70</v>
      </c>
      <c r="G2266" s="60"/>
      <c r="H2266" s="60"/>
      <c r="I2266" s="60">
        <f t="shared" si="142"/>
        <v>0</v>
      </c>
      <c r="J2266" s="60">
        <f>IF(OR(I2266="",I2267="",I2268=""),"",(AVERAGEIF(A2266:A$10000,A2266,I2266:I$10000)))</f>
        <v>0</v>
      </c>
      <c r="K2266" s="60"/>
      <c r="L2266" s="60" t="str">
        <f>IF(O2266="","",A2266)</f>
        <v/>
      </c>
      <c r="M2266" s="60" t="str">
        <f>IF(O2266="","",(VLOOKUP(A2266,A2266:E9250,5,FALSE)))</f>
        <v/>
      </c>
      <c r="N2266" s="60" t="str">
        <f t="shared" si="143"/>
        <v/>
      </c>
      <c r="O2266" s="60" t="str">
        <f t="shared" ref="O2266:O2329" si="145">IF(J2266="","",IF(AND(J2265="",J2264="",J2263=""),C2266,""))</f>
        <v/>
      </c>
      <c r="P2266" s="103">
        <f t="shared" si="144"/>
        <v>15.630000000001587</v>
      </c>
      <c r="Q2266" s="58"/>
      <c r="R2266" s="58"/>
      <c r="S2266" s="102"/>
    </row>
    <row r="2267" spans="1:19" ht="12.5" customHeight="1" x14ac:dyDescent="0.35">
      <c r="A2267" s="2">
        <v>34</v>
      </c>
      <c r="B2267" s="2" t="s">
        <v>71</v>
      </c>
      <c r="C2267" s="67">
        <v>78.306560000000005</v>
      </c>
      <c r="D2267" t="s">
        <v>65</v>
      </c>
      <c r="E2267" s="2" t="s">
        <v>59</v>
      </c>
      <c r="F2267" s="2" t="s">
        <v>70</v>
      </c>
      <c r="G2267" s="2"/>
      <c r="I2267" s="60">
        <f t="shared" si="142"/>
        <v>0</v>
      </c>
      <c r="J2267" s="60">
        <f>IF(OR(I2267="",I2268="",I2269=""),"",(AVERAGEIF(A2267:A$10000,A2267,I2267:I$10000)))</f>
        <v>0</v>
      </c>
      <c r="K2267" s="60"/>
      <c r="L2267" s="55" t="str">
        <f>IF(O2267="","",A2267)</f>
        <v/>
      </c>
      <c r="M2267" s="60" t="str">
        <f>IF(O2267="","",(VLOOKUP(A2267,A2267:E9251,5,FALSE)))</f>
        <v/>
      </c>
      <c r="N2267" s="55" t="str">
        <f t="shared" si="143"/>
        <v/>
      </c>
      <c r="O2267" s="55" t="str">
        <f t="shared" si="145"/>
        <v/>
      </c>
      <c r="P2267" s="104">
        <f t="shared" si="144"/>
        <v>13.28000000000884</v>
      </c>
      <c r="Q2267" s="58"/>
      <c r="R2267" s="58"/>
      <c r="S2267" s="102"/>
    </row>
    <row r="2268" spans="1:19" ht="12.5" customHeight="1" x14ac:dyDescent="0.35">
      <c r="A2268" s="60">
        <v>34</v>
      </c>
      <c r="B2268" s="60" t="s">
        <v>71</v>
      </c>
      <c r="C2268" s="68">
        <v>78.319100000000006</v>
      </c>
      <c r="D2268" s="58" t="s">
        <v>65</v>
      </c>
      <c r="E2268" s="60" t="s">
        <v>59</v>
      </c>
      <c r="F2268" s="60" t="s">
        <v>70</v>
      </c>
      <c r="G2268" s="60"/>
      <c r="H2268" s="60"/>
      <c r="I2268" s="60">
        <f t="shared" si="142"/>
        <v>0</v>
      </c>
      <c r="J2268" s="60">
        <f>IF(OR(I2268="",I2269="",I2270=""),"",(AVERAGEIF(A2268:A$10000,A2268,I2268:I$10000)))</f>
        <v>0</v>
      </c>
      <c r="K2268" s="60"/>
      <c r="L2268" s="60" t="str">
        <f>IF(O2268="","",A2268)</f>
        <v/>
      </c>
      <c r="M2268" s="60" t="str">
        <f>IF(O2268="","",(VLOOKUP(A2268,A2268:E9252,5,FALSE)))</f>
        <v/>
      </c>
      <c r="N2268" s="60" t="str">
        <f t="shared" si="143"/>
        <v/>
      </c>
      <c r="O2268" s="60" t="str">
        <f t="shared" si="145"/>
        <v/>
      </c>
      <c r="P2268" s="103">
        <f t="shared" si="144"/>
        <v>12.540000000001328</v>
      </c>
      <c r="Q2268" s="58"/>
      <c r="R2268" s="58"/>
      <c r="S2268" s="102"/>
    </row>
    <row r="2269" spans="1:19" ht="12.5" customHeight="1" x14ac:dyDescent="0.35">
      <c r="A2269" s="2">
        <v>34</v>
      </c>
      <c r="B2269" s="2" t="s">
        <v>71</v>
      </c>
      <c r="C2269" s="67">
        <v>78.334999999999994</v>
      </c>
      <c r="D2269" t="s">
        <v>65</v>
      </c>
      <c r="E2269" s="2" t="s">
        <v>59</v>
      </c>
      <c r="F2269" s="2" t="s">
        <v>70</v>
      </c>
      <c r="G2269" s="2"/>
      <c r="I2269" s="60">
        <f t="shared" si="142"/>
        <v>0</v>
      </c>
      <c r="J2269" s="60">
        <f>IF(OR(I2269="",I2270="",I2271=""),"",(AVERAGEIF(A2269:A$10000,A2269,I2269:I$10000)))</f>
        <v>0</v>
      </c>
      <c r="K2269" s="60"/>
      <c r="L2269" s="55" t="str">
        <f>IF(O2269="","",A2269)</f>
        <v/>
      </c>
      <c r="M2269" s="60" t="str">
        <f>IF(O2269="","",(VLOOKUP(A2269,A2269:E9253,5,FALSE)))</f>
        <v/>
      </c>
      <c r="N2269" s="55" t="str">
        <f t="shared" si="143"/>
        <v/>
      </c>
      <c r="O2269" s="55" t="str">
        <f t="shared" si="145"/>
        <v/>
      </c>
      <c r="P2269" s="104">
        <f t="shared" si="144"/>
        <v>15.899999999987813</v>
      </c>
      <c r="Q2269" s="58"/>
      <c r="R2269" s="58"/>
      <c r="S2269" s="102"/>
    </row>
    <row r="2270" spans="1:19" ht="12.5" customHeight="1" x14ac:dyDescent="0.35">
      <c r="A2270" s="60">
        <v>34</v>
      </c>
      <c r="B2270" s="60" t="s">
        <v>71</v>
      </c>
      <c r="C2270" s="68">
        <v>78.350480000000005</v>
      </c>
      <c r="D2270" s="58" t="s">
        <v>65</v>
      </c>
      <c r="E2270" s="60" t="s">
        <v>59</v>
      </c>
      <c r="F2270" s="60" t="s">
        <v>70</v>
      </c>
      <c r="G2270" s="60"/>
      <c r="H2270" s="60"/>
      <c r="I2270" s="60">
        <f t="shared" si="142"/>
        <v>0</v>
      </c>
      <c r="J2270" s="60">
        <f>IF(OR(I2270="",I2271="",I2272=""),"",(AVERAGEIF(A2270:A$10000,A2270,I2270:I$10000)))</f>
        <v>0</v>
      </c>
      <c r="K2270" s="60"/>
      <c r="L2270" s="60" t="str">
        <f>IF(O2270="","",A2270)</f>
        <v/>
      </c>
      <c r="M2270" s="60" t="str">
        <f>IF(O2270="","",(VLOOKUP(A2270,A2270:E9254,5,FALSE)))</f>
        <v/>
      </c>
      <c r="N2270" s="60" t="str">
        <f t="shared" si="143"/>
        <v/>
      </c>
      <c r="O2270" s="60" t="str">
        <f t="shared" si="145"/>
        <v/>
      </c>
      <c r="P2270" s="103">
        <f t="shared" si="144"/>
        <v>15.480000000010818</v>
      </c>
      <c r="Q2270" s="58"/>
      <c r="R2270" s="58"/>
      <c r="S2270" s="102"/>
    </row>
    <row r="2271" spans="1:19" ht="12.5" customHeight="1" x14ac:dyDescent="0.35">
      <c r="A2271" s="2">
        <v>34</v>
      </c>
      <c r="B2271" s="2" t="s">
        <v>71</v>
      </c>
      <c r="C2271" s="67">
        <v>78.366060000000004</v>
      </c>
      <c r="D2271" t="s">
        <v>65</v>
      </c>
      <c r="E2271" s="2" t="s">
        <v>59</v>
      </c>
      <c r="F2271" s="2" t="s">
        <v>70</v>
      </c>
      <c r="G2271" s="2"/>
      <c r="I2271" s="60">
        <f t="shared" si="142"/>
        <v>0</v>
      </c>
      <c r="J2271" s="60">
        <f>IF(OR(I2271="",I2272="",I2273=""),"",(AVERAGEIF(A2271:A$10000,A2271,I2271:I$10000)))</f>
        <v>0</v>
      </c>
      <c r="K2271" s="60"/>
      <c r="L2271" s="55" t="str">
        <f>IF(O2271="","",A2271)</f>
        <v/>
      </c>
      <c r="M2271" s="60" t="str">
        <f>IF(O2271="","",(VLOOKUP(A2271,A2271:E9255,5,FALSE)))</f>
        <v/>
      </c>
      <c r="N2271" s="55" t="str">
        <f t="shared" si="143"/>
        <v/>
      </c>
      <c r="O2271" s="55" t="str">
        <f t="shared" si="145"/>
        <v/>
      </c>
      <c r="P2271" s="104">
        <f t="shared" si="144"/>
        <v>15.579999999999927</v>
      </c>
      <c r="Q2271" s="58"/>
      <c r="R2271" s="58"/>
      <c r="S2271" s="102"/>
    </row>
    <row r="2272" spans="1:19" ht="12.5" customHeight="1" x14ac:dyDescent="0.35">
      <c r="A2272" s="60">
        <v>34</v>
      </c>
      <c r="B2272" s="60" t="s">
        <v>71</v>
      </c>
      <c r="C2272" s="68">
        <v>78.383309999999994</v>
      </c>
      <c r="D2272" s="58" t="s">
        <v>65</v>
      </c>
      <c r="E2272" s="60" t="s">
        <v>59</v>
      </c>
      <c r="F2272" s="60" t="s">
        <v>70</v>
      </c>
      <c r="G2272" s="60"/>
      <c r="H2272" s="60"/>
      <c r="I2272" s="60">
        <f t="shared" si="142"/>
        <v>0</v>
      </c>
      <c r="J2272" s="60">
        <f>IF(OR(I2272="",I2273="",I2274=""),"",(AVERAGEIF(A2272:A$10000,A2272,I2272:I$10000)))</f>
        <v>0</v>
      </c>
      <c r="K2272" s="60"/>
      <c r="L2272" s="60" t="str">
        <f>IF(O2272="","",A2272)</f>
        <v/>
      </c>
      <c r="M2272" s="60" t="str">
        <f>IF(O2272="","",(VLOOKUP(A2272,A2272:E9256,5,FALSE)))</f>
        <v/>
      </c>
      <c r="N2272" s="60" t="str">
        <f t="shared" si="143"/>
        <v/>
      </c>
      <c r="O2272" s="60" t="str">
        <f t="shared" si="145"/>
        <v/>
      </c>
      <c r="P2272" s="103">
        <f t="shared" si="144"/>
        <v>17.249999999989996</v>
      </c>
      <c r="Q2272" s="58"/>
      <c r="R2272" s="58"/>
      <c r="S2272" s="102"/>
    </row>
    <row r="2273" spans="1:19" ht="12.5" customHeight="1" x14ac:dyDescent="0.35">
      <c r="A2273" s="2">
        <v>34</v>
      </c>
      <c r="B2273" s="2" t="s">
        <v>71</v>
      </c>
      <c r="C2273" s="67">
        <v>78.400000000000006</v>
      </c>
      <c r="D2273" t="s">
        <v>65</v>
      </c>
      <c r="E2273" s="2" t="s">
        <v>59</v>
      </c>
      <c r="F2273" s="2" t="s">
        <v>70</v>
      </c>
      <c r="G2273" s="2"/>
      <c r="I2273" s="60">
        <f t="shared" si="142"/>
        <v>0</v>
      </c>
      <c r="J2273" s="60">
        <f>IF(OR(I2273="",I2274="",I2275=""),"",(AVERAGEIF(A2273:A$10000,A2273,I2273:I$10000)))</f>
        <v>0</v>
      </c>
      <c r="K2273" s="60"/>
      <c r="L2273" s="55" t="str">
        <f>IF(O2273="","",A2273)</f>
        <v/>
      </c>
      <c r="M2273" s="60" t="str">
        <f>IF(O2273="","",(VLOOKUP(A2273,A2273:E9257,5,FALSE)))</f>
        <v/>
      </c>
      <c r="N2273" s="55" t="str">
        <f t="shared" si="143"/>
        <v/>
      </c>
      <c r="O2273" s="55" t="str">
        <f t="shared" si="145"/>
        <v/>
      </c>
      <c r="P2273" s="104">
        <f t="shared" si="144"/>
        <v>16.690000000011196</v>
      </c>
      <c r="Q2273" s="58"/>
      <c r="R2273" s="58"/>
      <c r="S2273" s="102"/>
    </row>
    <row r="2274" spans="1:19" ht="12.5" customHeight="1" x14ac:dyDescent="0.35">
      <c r="A2274" s="60">
        <v>34</v>
      </c>
      <c r="B2274" s="60" t="s">
        <v>71</v>
      </c>
      <c r="C2274" s="68">
        <v>78.415949999999995</v>
      </c>
      <c r="D2274" s="58" t="s">
        <v>65</v>
      </c>
      <c r="E2274" s="60" t="s">
        <v>59</v>
      </c>
      <c r="F2274" s="60" t="s">
        <v>70</v>
      </c>
      <c r="G2274" s="60"/>
      <c r="H2274" s="60"/>
      <c r="I2274" s="60">
        <f t="shared" si="142"/>
        <v>0</v>
      </c>
      <c r="J2274" s="60">
        <f>IF(OR(I2274="",I2275="",I2276=""),"",(AVERAGEIF(A2274:A$10000,A2274,I2274:I$10000)))</f>
        <v>0</v>
      </c>
      <c r="K2274" s="60"/>
      <c r="L2274" s="60" t="str">
        <f>IF(O2274="","",A2274)</f>
        <v/>
      </c>
      <c r="M2274" s="60" t="str">
        <f>IF(O2274="","",(VLOOKUP(A2274,A2274:E9258,5,FALSE)))</f>
        <v/>
      </c>
      <c r="N2274" s="60" t="str">
        <f t="shared" si="143"/>
        <v/>
      </c>
      <c r="O2274" s="60" t="str">
        <f t="shared" si="145"/>
        <v/>
      </c>
      <c r="P2274" s="103">
        <f t="shared" si="144"/>
        <v>15.949999999989473</v>
      </c>
      <c r="Q2274" s="58"/>
      <c r="R2274" s="58"/>
      <c r="S2274" s="102"/>
    </row>
    <row r="2275" spans="1:19" ht="12.5" customHeight="1" x14ac:dyDescent="0.35">
      <c r="A2275" s="2">
        <v>34</v>
      </c>
      <c r="B2275" s="2" t="s">
        <v>71</v>
      </c>
      <c r="C2275" s="67">
        <v>78.441829999999996</v>
      </c>
      <c r="D2275" t="s">
        <v>65</v>
      </c>
      <c r="E2275" s="2" t="s">
        <v>59</v>
      </c>
      <c r="F2275" s="2" t="s">
        <v>70</v>
      </c>
      <c r="G2275" s="2"/>
      <c r="I2275" s="60">
        <f t="shared" si="142"/>
        <v>0</v>
      </c>
      <c r="J2275" s="60">
        <f>IF(OR(I2275="",I2276="",I2277=""),"",(AVERAGEIF(A2275:A$10000,A2275,I2275:I$10000)))</f>
        <v>0</v>
      </c>
      <c r="K2275" s="60"/>
      <c r="L2275" s="55" t="str">
        <f>IF(O2275="","",A2275)</f>
        <v/>
      </c>
      <c r="M2275" s="60" t="str">
        <f>IF(O2275="","",(VLOOKUP(A2275,A2275:E9259,5,FALSE)))</f>
        <v/>
      </c>
      <c r="N2275" s="55" t="str">
        <f t="shared" si="143"/>
        <v/>
      </c>
      <c r="O2275" s="55" t="str">
        <f t="shared" si="145"/>
        <v/>
      </c>
      <c r="P2275" s="104">
        <f t="shared" si="144"/>
        <v>25.880000000000791</v>
      </c>
      <c r="Q2275" s="58"/>
      <c r="R2275" s="58"/>
      <c r="S2275" s="102"/>
    </row>
    <row r="2276" spans="1:19" ht="12.5" customHeight="1" x14ac:dyDescent="0.35">
      <c r="A2276" s="60">
        <v>34</v>
      </c>
      <c r="B2276" s="60" t="s">
        <v>71</v>
      </c>
      <c r="C2276" s="68">
        <v>78.457009999999997</v>
      </c>
      <c r="D2276" s="58" t="s">
        <v>65</v>
      </c>
      <c r="E2276" s="60" t="s">
        <v>59</v>
      </c>
      <c r="F2276" s="60" t="s">
        <v>70</v>
      </c>
      <c r="G2276" s="60"/>
      <c r="H2276" s="60"/>
      <c r="I2276" s="60">
        <f t="shared" si="142"/>
        <v>0</v>
      </c>
      <c r="J2276" s="60">
        <f>IF(OR(I2276="",I2277="",I2278=""),"",(AVERAGEIF(A2276:A$10000,A2276,I2276:I$10000)))</f>
        <v>0</v>
      </c>
      <c r="K2276" s="60"/>
      <c r="L2276" s="60" t="str">
        <f>IF(O2276="","",A2276)</f>
        <v/>
      </c>
      <c r="M2276" s="60" t="str">
        <f>IF(O2276="","",(VLOOKUP(A2276,A2276:E9260,5,FALSE)))</f>
        <v/>
      </c>
      <c r="N2276" s="60" t="str">
        <f t="shared" si="143"/>
        <v/>
      </c>
      <c r="O2276" s="60" t="str">
        <f t="shared" si="145"/>
        <v/>
      </c>
      <c r="P2276" s="103">
        <f t="shared" si="144"/>
        <v>15.180000000000859</v>
      </c>
      <c r="Q2276" s="58"/>
      <c r="R2276" s="58"/>
      <c r="S2276" s="102"/>
    </row>
    <row r="2277" spans="1:19" ht="12.5" customHeight="1" x14ac:dyDescent="0.35">
      <c r="A2277" s="2">
        <v>34</v>
      </c>
      <c r="B2277" s="2" t="s">
        <v>71</v>
      </c>
      <c r="C2277" s="67">
        <v>78.471819999999994</v>
      </c>
      <c r="D2277" t="s">
        <v>65</v>
      </c>
      <c r="E2277" s="2" t="s">
        <v>59</v>
      </c>
      <c r="F2277" s="2" t="s">
        <v>70</v>
      </c>
      <c r="G2277" s="2"/>
      <c r="I2277" s="60">
        <f t="shared" si="142"/>
        <v>0</v>
      </c>
      <c r="J2277" s="60">
        <f>IF(OR(I2277="",I2278="",I2279=""),"",(AVERAGEIF(A2277:A$10000,A2277,I2277:I$10000)))</f>
        <v>0</v>
      </c>
      <c r="K2277" s="60"/>
      <c r="L2277" s="55" t="str">
        <f>IF(O2277="","",A2277)</f>
        <v/>
      </c>
      <c r="M2277" s="60" t="str">
        <f>IF(O2277="","",(VLOOKUP(A2277,A2277:E9261,5,FALSE)))</f>
        <v/>
      </c>
      <c r="N2277" s="55" t="str">
        <f t="shared" si="143"/>
        <v/>
      </c>
      <c r="O2277" s="55" t="str">
        <f t="shared" si="145"/>
        <v/>
      </c>
      <c r="P2277" s="104">
        <f t="shared" si="144"/>
        <v>14.809999999997103</v>
      </c>
      <c r="Q2277" s="58"/>
      <c r="R2277" s="58"/>
      <c r="S2277" s="102"/>
    </row>
    <row r="2278" spans="1:19" ht="12.5" customHeight="1" x14ac:dyDescent="0.35">
      <c r="A2278" s="60">
        <v>34</v>
      </c>
      <c r="B2278" s="60" t="s">
        <v>71</v>
      </c>
      <c r="C2278" s="68">
        <v>78.485489999999999</v>
      </c>
      <c r="D2278" s="58" t="s">
        <v>65</v>
      </c>
      <c r="E2278" s="60" t="s">
        <v>59</v>
      </c>
      <c r="F2278" s="60" t="s">
        <v>70</v>
      </c>
      <c r="G2278" s="60"/>
      <c r="H2278" s="60"/>
      <c r="I2278" s="60">
        <f t="shared" si="142"/>
        <v>0</v>
      </c>
      <c r="J2278" s="60">
        <f>IF(OR(I2278="",I2279="",I2280=""),"",(AVERAGEIF(A2278:A$10000,A2278,I2278:I$10000)))</f>
        <v>0</v>
      </c>
      <c r="K2278" s="60"/>
      <c r="L2278" s="60" t="str">
        <f>IF(O2278="","",A2278)</f>
        <v/>
      </c>
      <c r="M2278" s="60" t="str">
        <f>IF(O2278="","",(VLOOKUP(A2278,A2278:E9262,5,FALSE)))</f>
        <v/>
      </c>
      <c r="N2278" s="60" t="str">
        <f t="shared" si="143"/>
        <v/>
      </c>
      <c r="O2278" s="60" t="str">
        <f t="shared" si="145"/>
        <v/>
      </c>
      <c r="P2278" s="103">
        <f t="shared" si="144"/>
        <v>13.670000000004734</v>
      </c>
      <c r="Q2278" s="58"/>
      <c r="R2278" s="58"/>
      <c r="S2278" s="102"/>
    </row>
    <row r="2279" spans="1:19" ht="12.5" customHeight="1" x14ac:dyDescent="0.35">
      <c r="A2279" s="2">
        <v>34</v>
      </c>
      <c r="B2279" s="2" t="s">
        <v>69</v>
      </c>
      <c r="C2279" s="67">
        <v>78.500659999999996</v>
      </c>
      <c r="D2279" t="s">
        <v>65</v>
      </c>
      <c r="E2279" s="2" t="s">
        <v>59</v>
      </c>
      <c r="F2279" s="2" t="s">
        <v>70</v>
      </c>
      <c r="G2279" s="2"/>
      <c r="I2279" s="60">
        <f t="shared" si="142"/>
        <v>0</v>
      </c>
      <c r="J2279" s="60">
        <f>IF(OR(I2279="",I2280="",I2281=""),"",(AVERAGEIF(A2279:A$10000,A2279,I2279:I$10000)))</f>
        <v>0</v>
      </c>
      <c r="K2279" s="60"/>
      <c r="L2279" s="55" t="str">
        <f>IF(O2279="","",A2279)</f>
        <v/>
      </c>
      <c r="M2279" s="60" t="str">
        <f>IF(O2279="","",(VLOOKUP(A2279,A2279:E9263,5,FALSE)))</f>
        <v/>
      </c>
      <c r="N2279" s="55" t="str">
        <f t="shared" si="143"/>
        <v/>
      </c>
      <c r="O2279" s="55" t="str">
        <f t="shared" si="145"/>
        <v/>
      </c>
      <c r="P2279" s="104">
        <f t="shared" si="144"/>
        <v>15.169999999997685</v>
      </c>
      <c r="Q2279" s="58"/>
      <c r="R2279" s="58"/>
      <c r="S2279" s="102"/>
    </row>
    <row r="2280" spans="1:19" ht="12.5" customHeight="1" x14ac:dyDescent="0.35">
      <c r="A2280" s="60">
        <v>34</v>
      </c>
      <c r="B2280" s="60" t="s">
        <v>71</v>
      </c>
      <c r="C2280" s="68">
        <v>78.51549</v>
      </c>
      <c r="D2280" s="58" t="s">
        <v>65</v>
      </c>
      <c r="E2280" s="60" t="s">
        <v>59</v>
      </c>
      <c r="F2280" s="60" t="s">
        <v>70</v>
      </c>
      <c r="G2280" s="60"/>
      <c r="H2280" s="60"/>
      <c r="I2280" s="60">
        <f t="shared" si="142"/>
        <v>0</v>
      </c>
      <c r="J2280" s="60">
        <f>IF(OR(I2280="",I2281="",I2282=""),"",(AVERAGEIF(A2280:A$10000,A2280,I2280:I$10000)))</f>
        <v>0</v>
      </c>
      <c r="K2280" s="60"/>
      <c r="L2280" s="60" t="str">
        <f>IF(O2280="","",A2280)</f>
        <v/>
      </c>
      <c r="M2280" s="60" t="str">
        <f>IF(O2280="","",(VLOOKUP(A2280,A2280:E9264,5,FALSE)))</f>
        <v/>
      </c>
      <c r="N2280" s="60" t="str">
        <f t="shared" si="143"/>
        <v/>
      </c>
      <c r="O2280" s="60" t="str">
        <f t="shared" si="145"/>
        <v/>
      </c>
      <c r="P2280" s="103">
        <f t="shared" si="144"/>
        <v>14.830000000003452</v>
      </c>
      <c r="Q2280" s="58"/>
      <c r="R2280" s="58"/>
      <c r="S2280" s="102"/>
    </row>
    <row r="2281" spans="1:19" ht="12.5" customHeight="1" x14ac:dyDescent="0.35">
      <c r="A2281" s="2">
        <v>34</v>
      </c>
      <c r="B2281" s="2" t="s">
        <v>71</v>
      </c>
      <c r="C2281" s="67">
        <v>78.529790000000006</v>
      </c>
      <c r="D2281" t="s">
        <v>65</v>
      </c>
      <c r="E2281" s="2" t="s">
        <v>59</v>
      </c>
      <c r="F2281" s="2" t="s">
        <v>70</v>
      </c>
      <c r="G2281" s="2"/>
      <c r="I2281" s="60">
        <f t="shared" si="142"/>
        <v>0</v>
      </c>
      <c r="J2281" s="60">
        <f>IF(OR(I2281="",I2282="",I2283=""),"",(AVERAGEIF(A2281:A$10000,A2281,I2281:I$10000)))</f>
        <v>0</v>
      </c>
      <c r="K2281" s="60"/>
      <c r="L2281" s="55" t="str">
        <f>IF(O2281="","",A2281)</f>
        <v/>
      </c>
      <c r="M2281" s="60" t="str">
        <f>IF(O2281="","",(VLOOKUP(A2281,A2281:E9265,5,FALSE)))</f>
        <v/>
      </c>
      <c r="N2281" s="55" t="str">
        <f t="shared" si="143"/>
        <v/>
      </c>
      <c r="O2281" s="55" t="str">
        <f t="shared" si="145"/>
        <v/>
      </c>
      <c r="P2281" s="104">
        <f t="shared" si="144"/>
        <v>14.300000000005753</v>
      </c>
      <c r="Q2281" s="58"/>
      <c r="R2281" s="58"/>
      <c r="S2281" s="102"/>
    </row>
    <row r="2282" spans="1:19" ht="12.5" customHeight="1" x14ac:dyDescent="0.35">
      <c r="A2282" s="60">
        <v>34</v>
      </c>
      <c r="B2282" s="60" t="s">
        <v>69</v>
      </c>
      <c r="C2282" s="68">
        <v>78.545029999999997</v>
      </c>
      <c r="D2282" s="58" t="s">
        <v>65</v>
      </c>
      <c r="E2282" s="60" t="s">
        <v>59</v>
      </c>
      <c r="F2282" s="60" t="s">
        <v>70</v>
      </c>
      <c r="G2282" s="60"/>
      <c r="H2282" s="60"/>
      <c r="I2282" s="60">
        <f t="shared" si="142"/>
        <v>0</v>
      </c>
      <c r="J2282" s="60">
        <f>IF(OR(I2282="",I2283="",I2284=""),"",(AVERAGEIF(A2282:A$10000,A2282,I2282:I$10000)))</f>
        <v>0</v>
      </c>
      <c r="K2282" s="60"/>
      <c r="L2282" s="60" t="str">
        <f>IF(O2282="","",A2282)</f>
        <v/>
      </c>
      <c r="M2282" s="60" t="str">
        <f>IF(O2282="","",(VLOOKUP(A2282,A2282:E9266,5,FALSE)))</f>
        <v/>
      </c>
      <c r="N2282" s="60" t="str">
        <f t="shared" si="143"/>
        <v/>
      </c>
      <c r="O2282" s="60" t="str">
        <f t="shared" si="145"/>
        <v/>
      </c>
      <c r="P2282" s="103">
        <f t="shared" si="144"/>
        <v>15.239999999991483</v>
      </c>
      <c r="Q2282" s="58"/>
      <c r="R2282" s="58"/>
      <c r="S2282" s="102"/>
    </row>
    <row r="2283" spans="1:19" ht="12.5" customHeight="1" x14ac:dyDescent="0.35">
      <c r="A2283" s="2">
        <v>34</v>
      </c>
      <c r="B2283" s="2" t="s">
        <v>69</v>
      </c>
      <c r="C2283" s="67">
        <v>78.559280000000001</v>
      </c>
      <c r="D2283" t="s">
        <v>65</v>
      </c>
      <c r="E2283" s="2" t="s">
        <v>59</v>
      </c>
      <c r="F2283" s="2" t="s">
        <v>70</v>
      </c>
      <c r="G2283" s="2"/>
      <c r="I2283" s="60">
        <f t="shared" si="142"/>
        <v>0</v>
      </c>
      <c r="J2283" s="60">
        <f>IF(OR(I2283="",I2284="",I2285=""),"",(AVERAGEIF(A2283:A$10000,A2283,I2283:I$10000)))</f>
        <v>0</v>
      </c>
      <c r="K2283" s="60"/>
      <c r="L2283" s="55" t="str">
        <f>IF(O2283="","",A2283)</f>
        <v/>
      </c>
      <c r="M2283" s="60" t="str">
        <f>IF(O2283="","",(VLOOKUP(A2283,A2283:E9267,5,FALSE)))</f>
        <v/>
      </c>
      <c r="N2283" s="55" t="str">
        <f t="shared" si="143"/>
        <v/>
      </c>
      <c r="O2283" s="55" t="str">
        <f t="shared" si="145"/>
        <v/>
      </c>
      <c r="P2283" s="104">
        <f t="shared" si="144"/>
        <v>14.250000000004093</v>
      </c>
      <c r="Q2283" s="58"/>
      <c r="R2283" s="58"/>
      <c r="S2283" s="102"/>
    </row>
    <row r="2284" spans="1:19" ht="12.5" customHeight="1" x14ac:dyDescent="0.35">
      <c r="A2284" s="60">
        <v>34</v>
      </c>
      <c r="B2284" s="60" t="s">
        <v>69</v>
      </c>
      <c r="C2284" s="68">
        <v>78.572310000000002</v>
      </c>
      <c r="D2284" s="58" t="s">
        <v>65</v>
      </c>
      <c r="E2284" s="60" t="s">
        <v>59</v>
      </c>
      <c r="F2284" s="60" t="s">
        <v>70</v>
      </c>
      <c r="G2284" s="60"/>
      <c r="H2284" s="60"/>
      <c r="I2284" s="60">
        <f t="shared" si="142"/>
        <v>0</v>
      </c>
      <c r="J2284" s="60">
        <f>IF(OR(I2284="",I2285="",I2286=""),"",(AVERAGEIF(A2284:A$10000,A2284,I2284:I$10000)))</f>
        <v>0</v>
      </c>
      <c r="K2284" s="60"/>
      <c r="L2284" s="60" t="str">
        <f>IF(O2284="","",A2284)</f>
        <v/>
      </c>
      <c r="M2284" s="60" t="str">
        <f>IF(O2284="","",(VLOOKUP(A2284,A2284:E9268,5,FALSE)))</f>
        <v/>
      </c>
      <c r="N2284" s="60" t="str">
        <f t="shared" si="143"/>
        <v/>
      </c>
      <c r="O2284" s="60" t="str">
        <f t="shared" si="145"/>
        <v/>
      </c>
      <c r="P2284" s="103">
        <f t="shared" si="144"/>
        <v>13.030000000000541</v>
      </c>
      <c r="Q2284" s="58"/>
      <c r="R2284" s="58"/>
      <c r="S2284" s="102"/>
    </row>
    <row r="2285" spans="1:19" ht="12.5" customHeight="1" x14ac:dyDescent="0.35">
      <c r="A2285" s="2">
        <v>35</v>
      </c>
      <c r="B2285" s="2" t="s">
        <v>69</v>
      </c>
      <c r="C2285" s="67">
        <v>79.597440000000006</v>
      </c>
      <c r="D2285" t="s">
        <v>65</v>
      </c>
      <c r="E2285" s="2" t="s">
        <v>57</v>
      </c>
      <c r="F2285" s="2" t="s">
        <v>70</v>
      </c>
      <c r="G2285" s="2"/>
      <c r="I2285" s="60">
        <f t="shared" si="142"/>
        <v>0</v>
      </c>
      <c r="J2285" s="60">
        <f>IF(OR(I2285="",I2286="",I2287=""),"",(AVERAGEIF(A2285:A$10000,A2285,I2285:I$10000)))</f>
        <v>0</v>
      </c>
      <c r="K2285" s="60"/>
      <c r="L2285" s="55" t="str">
        <f>IF(O2285="","",A2285)</f>
        <v/>
      </c>
      <c r="M2285" s="60" t="str">
        <f>IF(O2285="","",(VLOOKUP(A2285,A2285:E9269,5,FALSE)))</f>
        <v/>
      </c>
      <c r="N2285" s="55" t="str">
        <f t="shared" si="143"/>
        <v/>
      </c>
      <c r="O2285" s="55" t="str">
        <f t="shared" si="145"/>
        <v/>
      </c>
      <c r="P2285" s="104" t="str">
        <f t="shared" si="144"/>
        <v/>
      </c>
      <c r="Q2285" s="58"/>
      <c r="R2285" s="58"/>
      <c r="S2285" s="102"/>
    </row>
    <row r="2286" spans="1:19" ht="12.5" customHeight="1" x14ac:dyDescent="0.35">
      <c r="A2286" s="60">
        <v>35</v>
      </c>
      <c r="B2286" s="60" t="s">
        <v>69</v>
      </c>
      <c r="C2286" s="68">
        <v>79.610690000000005</v>
      </c>
      <c r="D2286" s="58" t="s">
        <v>65</v>
      </c>
      <c r="E2286" s="60" t="s">
        <v>57</v>
      </c>
      <c r="F2286" s="60" t="s">
        <v>70</v>
      </c>
      <c r="G2286" s="60"/>
      <c r="H2286" s="60"/>
      <c r="I2286" s="60">
        <f t="shared" si="142"/>
        <v>0</v>
      </c>
      <c r="J2286" s="60">
        <f>IF(OR(I2286="",I2287="",I2288=""),"",(AVERAGEIF(A2286:A$10000,A2286,I2286:I$10000)))</f>
        <v>0</v>
      </c>
      <c r="K2286" s="60"/>
      <c r="L2286" s="60" t="str">
        <f>IF(O2286="","",A2286)</f>
        <v/>
      </c>
      <c r="M2286" s="60" t="str">
        <f>IF(O2286="","",(VLOOKUP(A2286,A2286:E9270,5,FALSE)))</f>
        <v/>
      </c>
      <c r="N2286" s="60" t="str">
        <f t="shared" si="143"/>
        <v/>
      </c>
      <c r="O2286" s="60" t="str">
        <f t="shared" si="145"/>
        <v/>
      </c>
      <c r="P2286" s="103">
        <f t="shared" si="144"/>
        <v>13.249999999999318</v>
      </c>
      <c r="Q2286" s="58"/>
      <c r="R2286" s="58"/>
      <c r="S2286" s="102"/>
    </row>
    <row r="2287" spans="1:19" ht="12.5" customHeight="1" x14ac:dyDescent="0.35">
      <c r="A2287" s="2">
        <v>35</v>
      </c>
      <c r="B2287" s="2" t="s">
        <v>69</v>
      </c>
      <c r="C2287" s="67">
        <v>79.624629999999996</v>
      </c>
      <c r="D2287" t="s">
        <v>65</v>
      </c>
      <c r="E2287" s="2" t="s">
        <v>57</v>
      </c>
      <c r="F2287" s="2" t="s">
        <v>70</v>
      </c>
      <c r="G2287" s="2"/>
      <c r="I2287" s="60">
        <f t="shared" si="142"/>
        <v>0</v>
      </c>
      <c r="J2287" s="60">
        <f>IF(OR(I2287="",I2288="",I2289=""),"",(AVERAGEIF(A2287:A$10000,A2287,I2287:I$10000)))</f>
        <v>0</v>
      </c>
      <c r="K2287" s="60"/>
      <c r="L2287" s="55" t="str">
        <f>IF(O2287="","",A2287)</f>
        <v/>
      </c>
      <c r="M2287" s="60" t="str">
        <f>IF(O2287="","",(VLOOKUP(A2287,A2287:E9271,5,FALSE)))</f>
        <v/>
      </c>
      <c r="N2287" s="55" t="str">
        <f t="shared" si="143"/>
        <v/>
      </c>
      <c r="O2287" s="55" t="str">
        <f t="shared" si="145"/>
        <v/>
      </c>
      <c r="P2287" s="104">
        <f t="shared" si="144"/>
        <v>13.93999999999096</v>
      </c>
      <c r="Q2287" s="58"/>
      <c r="R2287" s="58"/>
      <c r="S2287" s="102"/>
    </row>
    <row r="2288" spans="1:19" ht="12.5" customHeight="1" x14ac:dyDescent="0.35">
      <c r="A2288" s="60">
        <v>35</v>
      </c>
      <c r="B2288" s="60" t="s">
        <v>69</v>
      </c>
      <c r="C2288" s="68">
        <v>79.637569999999997</v>
      </c>
      <c r="D2288" s="58" t="s">
        <v>65</v>
      </c>
      <c r="E2288" s="60" t="s">
        <v>57</v>
      </c>
      <c r="F2288" s="60" t="s">
        <v>70</v>
      </c>
      <c r="G2288" s="60"/>
      <c r="H2288" s="60"/>
      <c r="I2288" s="60">
        <f t="shared" si="142"/>
        <v>0</v>
      </c>
      <c r="J2288" s="60">
        <f>IF(OR(I2288="",I2289="",I2290=""),"",(AVERAGEIF(A2288:A$10000,A2288,I2288:I$10000)))</f>
        <v>0</v>
      </c>
      <c r="K2288" s="60"/>
      <c r="L2288" s="60" t="str">
        <f>IF(O2288="","",A2288)</f>
        <v/>
      </c>
      <c r="M2288" s="60" t="str">
        <f>IF(O2288="","",(VLOOKUP(A2288,A2288:E9272,5,FALSE)))</f>
        <v/>
      </c>
      <c r="N2288" s="60" t="str">
        <f t="shared" si="143"/>
        <v/>
      </c>
      <c r="O2288" s="60" t="str">
        <f t="shared" si="145"/>
        <v/>
      </c>
      <c r="P2288" s="103">
        <f t="shared" si="144"/>
        <v>12.940000000000396</v>
      </c>
      <c r="Q2288" s="58"/>
      <c r="R2288" s="58"/>
      <c r="S2288" s="102"/>
    </row>
    <row r="2289" spans="1:19" ht="12.5" customHeight="1" x14ac:dyDescent="0.35">
      <c r="A2289" s="2">
        <v>35</v>
      </c>
      <c r="B2289" s="2" t="s">
        <v>69</v>
      </c>
      <c r="C2289" s="67">
        <v>79.650450000000006</v>
      </c>
      <c r="D2289" t="s">
        <v>65</v>
      </c>
      <c r="E2289" s="2" t="s">
        <v>57</v>
      </c>
      <c r="F2289" s="2" t="s">
        <v>70</v>
      </c>
      <c r="G2289" s="2"/>
      <c r="I2289" s="60">
        <f t="shared" si="142"/>
        <v>0</v>
      </c>
      <c r="J2289" s="60">
        <f>IF(OR(I2289="",I2290="",I2291=""),"",(AVERAGEIF(A2289:A$10000,A2289,I2289:I$10000)))</f>
        <v>0</v>
      </c>
      <c r="K2289" s="60"/>
      <c r="L2289" s="55" t="str">
        <f>IF(O2289="","",A2289)</f>
        <v/>
      </c>
      <c r="M2289" s="60" t="str">
        <f>IF(O2289="","",(VLOOKUP(A2289,A2289:E9273,5,FALSE)))</f>
        <v/>
      </c>
      <c r="N2289" s="55" t="str">
        <f t="shared" si="143"/>
        <v/>
      </c>
      <c r="O2289" s="55" t="str">
        <f t="shared" si="145"/>
        <v/>
      </c>
      <c r="P2289" s="104">
        <f t="shared" si="144"/>
        <v>12.880000000009773</v>
      </c>
      <c r="Q2289" s="58"/>
      <c r="R2289" s="58"/>
      <c r="S2289" s="102"/>
    </row>
    <row r="2290" spans="1:19" ht="12.5" customHeight="1" x14ac:dyDescent="0.35">
      <c r="A2290" s="60">
        <v>35</v>
      </c>
      <c r="B2290" s="60" t="s">
        <v>69</v>
      </c>
      <c r="C2290" s="68">
        <v>79.663910000000001</v>
      </c>
      <c r="D2290" s="58" t="s">
        <v>65</v>
      </c>
      <c r="E2290" s="60" t="s">
        <v>57</v>
      </c>
      <c r="F2290" s="60" t="s">
        <v>70</v>
      </c>
      <c r="G2290" s="60"/>
      <c r="H2290" s="60"/>
      <c r="I2290" s="60">
        <f t="shared" si="142"/>
        <v>0</v>
      </c>
      <c r="J2290" s="60">
        <f>IF(OR(I2290="",I2291="",I2292=""),"",(AVERAGEIF(A2290:A$10000,A2290,I2290:I$10000)))</f>
        <v>0</v>
      </c>
      <c r="K2290" s="60"/>
      <c r="L2290" s="60" t="str">
        <f>IF(O2290="","",A2290)</f>
        <v/>
      </c>
      <c r="M2290" s="60" t="str">
        <f>IF(O2290="","",(VLOOKUP(A2290,A2290:E9274,5,FALSE)))</f>
        <v/>
      </c>
      <c r="N2290" s="60" t="str">
        <f t="shared" si="143"/>
        <v/>
      </c>
      <c r="O2290" s="60" t="str">
        <f t="shared" si="145"/>
        <v/>
      </c>
      <c r="P2290" s="103">
        <f t="shared" si="144"/>
        <v>13.45999999999492</v>
      </c>
      <c r="Q2290" s="58"/>
      <c r="R2290" s="58"/>
      <c r="S2290" s="102"/>
    </row>
    <row r="2291" spans="1:19" ht="12.5" customHeight="1" x14ac:dyDescent="0.35">
      <c r="A2291" s="2">
        <v>35</v>
      </c>
      <c r="B2291" s="2" t="s">
        <v>69</v>
      </c>
      <c r="C2291" s="67">
        <v>79.685310000000001</v>
      </c>
      <c r="D2291" t="s">
        <v>65</v>
      </c>
      <c r="E2291" s="2" t="s">
        <v>57</v>
      </c>
      <c r="F2291" s="2" t="s">
        <v>70</v>
      </c>
      <c r="G2291" s="2"/>
      <c r="I2291" s="60">
        <f t="shared" si="142"/>
        <v>0</v>
      </c>
      <c r="J2291" s="60">
        <f>IF(OR(I2291="",I2292="",I2293=""),"",(AVERAGEIF(A2291:A$10000,A2291,I2291:I$10000)))</f>
        <v>0</v>
      </c>
      <c r="K2291" s="60"/>
      <c r="L2291" s="55" t="str">
        <f>IF(O2291="","",A2291)</f>
        <v/>
      </c>
      <c r="M2291" s="60" t="str">
        <f>IF(O2291="","",(VLOOKUP(A2291,A2291:E9275,5,FALSE)))</f>
        <v/>
      </c>
      <c r="N2291" s="55" t="str">
        <f t="shared" si="143"/>
        <v/>
      </c>
      <c r="O2291" s="55" t="str">
        <f t="shared" si="145"/>
        <v/>
      </c>
      <c r="P2291" s="104">
        <f t="shared" si="144"/>
        <v>21.399999999999864</v>
      </c>
      <c r="Q2291" s="58"/>
      <c r="R2291" s="58"/>
      <c r="S2291" s="102"/>
    </row>
    <row r="2292" spans="1:19" ht="12.5" customHeight="1" x14ac:dyDescent="0.35">
      <c r="A2292" s="60">
        <v>35</v>
      </c>
      <c r="B2292" s="60" t="s">
        <v>69</v>
      </c>
      <c r="C2292" s="68">
        <v>79.706549999999993</v>
      </c>
      <c r="D2292" s="58" t="s">
        <v>65</v>
      </c>
      <c r="E2292" s="60" t="s">
        <v>57</v>
      </c>
      <c r="F2292" s="60" t="s">
        <v>70</v>
      </c>
      <c r="G2292" s="60"/>
      <c r="H2292" s="60"/>
      <c r="I2292" s="60">
        <f t="shared" si="142"/>
        <v>0</v>
      </c>
      <c r="J2292" s="60">
        <f>IF(OR(I2292="",I2293="",I2294=""),"",(AVERAGEIF(A2292:A$10000,A2292,I2292:I$10000)))</f>
        <v>0</v>
      </c>
      <c r="K2292" s="60"/>
      <c r="L2292" s="60" t="str">
        <f>IF(O2292="","",A2292)</f>
        <v/>
      </c>
      <c r="M2292" s="60" t="str">
        <f>IF(O2292="","",(VLOOKUP(A2292,A2292:E9276,5,FALSE)))</f>
        <v/>
      </c>
      <c r="N2292" s="60" t="str">
        <f t="shared" si="143"/>
        <v/>
      </c>
      <c r="O2292" s="60" t="str">
        <f t="shared" si="145"/>
        <v/>
      </c>
      <c r="P2292" s="103">
        <f t="shared" si="144"/>
        <v>21.23999999999171</v>
      </c>
      <c r="Q2292" s="58"/>
      <c r="R2292" s="58"/>
      <c r="S2292" s="102"/>
    </row>
    <row r="2293" spans="1:19" ht="12.5" customHeight="1" x14ac:dyDescent="0.35">
      <c r="A2293" s="2">
        <v>35</v>
      </c>
      <c r="B2293" s="2" t="s">
        <v>69</v>
      </c>
      <c r="C2293" s="67">
        <v>79.724490000000003</v>
      </c>
      <c r="D2293" t="s">
        <v>65</v>
      </c>
      <c r="E2293" s="2" t="s">
        <v>57</v>
      </c>
      <c r="F2293" s="2" t="s">
        <v>70</v>
      </c>
      <c r="G2293" s="2"/>
      <c r="I2293" s="60">
        <f t="shared" si="142"/>
        <v>0</v>
      </c>
      <c r="J2293" s="60">
        <f>IF(OR(I2293="",I2294="",I2295=""),"",(AVERAGEIF(A2293:A$10000,A2293,I2293:I$10000)))</f>
        <v>0</v>
      </c>
      <c r="K2293" s="60"/>
      <c r="L2293" s="55" t="str">
        <f>IF(O2293="","",A2293)</f>
        <v/>
      </c>
      <c r="M2293" s="60" t="str">
        <f>IF(O2293="","",(VLOOKUP(A2293,A2293:E9277,5,FALSE)))</f>
        <v/>
      </c>
      <c r="N2293" s="55" t="str">
        <f t="shared" si="143"/>
        <v/>
      </c>
      <c r="O2293" s="55" t="str">
        <f t="shared" si="145"/>
        <v/>
      </c>
      <c r="P2293" s="104">
        <f t="shared" si="144"/>
        <v>17.940000000010059</v>
      </c>
      <c r="Q2293" s="58"/>
      <c r="R2293" s="58"/>
      <c r="S2293" s="102"/>
    </row>
    <row r="2294" spans="1:19" ht="12.5" customHeight="1" x14ac:dyDescent="0.35">
      <c r="A2294" s="60">
        <v>35</v>
      </c>
      <c r="B2294" s="60" t="s">
        <v>69</v>
      </c>
      <c r="C2294" s="68">
        <v>79.736660000000001</v>
      </c>
      <c r="D2294" s="58" t="s">
        <v>65</v>
      </c>
      <c r="E2294" s="60" t="s">
        <v>57</v>
      </c>
      <c r="F2294" s="60" t="s">
        <v>70</v>
      </c>
      <c r="G2294" s="60"/>
      <c r="H2294" s="60"/>
      <c r="I2294" s="60">
        <f t="shared" si="142"/>
        <v>0</v>
      </c>
      <c r="J2294" s="60">
        <f>IF(OR(I2294="",I2295="",I2296=""),"",(AVERAGEIF(A2294:A$10000,A2294,I2294:I$10000)))</f>
        <v>0</v>
      </c>
      <c r="K2294" s="60"/>
      <c r="L2294" s="60" t="str">
        <f>IF(O2294="","",A2294)</f>
        <v/>
      </c>
      <c r="M2294" s="60" t="str">
        <f>IF(O2294="","",(VLOOKUP(A2294,A2294:E9278,5,FALSE)))</f>
        <v/>
      </c>
      <c r="N2294" s="60" t="str">
        <f t="shared" si="143"/>
        <v/>
      </c>
      <c r="O2294" s="60" t="str">
        <f t="shared" si="145"/>
        <v/>
      </c>
      <c r="P2294" s="103">
        <f t="shared" si="144"/>
        <v>12.169999999997572</v>
      </c>
      <c r="Q2294" s="58"/>
      <c r="R2294" s="58"/>
      <c r="S2294" s="102"/>
    </row>
    <row r="2295" spans="1:19" ht="12.5" customHeight="1" x14ac:dyDescent="0.35">
      <c r="A2295" s="2">
        <v>35</v>
      </c>
      <c r="B2295" s="2" t="s">
        <v>69</v>
      </c>
      <c r="C2295" s="67">
        <v>79.74933</v>
      </c>
      <c r="D2295" t="s">
        <v>65</v>
      </c>
      <c r="E2295" s="2" t="s">
        <v>57</v>
      </c>
      <c r="F2295" s="2" t="s">
        <v>70</v>
      </c>
      <c r="G2295" s="2"/>
      <c r="I2295" s="60">
        <f t="shared" si="142"/>
        <v>0</v>
      </c>
      <c r="J2295" s="60">
        <f>IF(OR(I2295="",I2296="",I2297=""),"",(AVERAGEIF(A2295:A$10000,A2295,I2295:I$10000)))</f>
        <v>0</v>
      </c>
      <c r="K2295" s="60"/>
      <c r="L2295" s="55" t="str">
        <f>IF(O2295="","",A2295)</f>
        <v/>
      </c>
      <c r="M2295" s="60" t="str">
        <f>IF(O2295="","",(VLOOKUP(A2295,A2295:E9279,5,FALSE)))</f>
        <v/>
      </c>
      <c r="N2295" s="55" t="str">
        <f t="shared" si="143"/>
        <v/>
      </c>
      <c r="O2295" s="55" t="str">
        <f t="shared" si="145"/>
        <v/>
      </c>
      <c r="P2295" s="104">
        <f t="shared" si="144"/>
        <v>12.669999999999959</v>
      </c>
      <c r="Q2295" s="58"/>
      <c r="R2295" s="58"/>
      <c r="S2295" s="102"/>
    </row>
    <row r="2296" spans="1:19" ht="12.5" customHeight="1" x14ac:dyDescent="0.35">
      <c r="A2296" s="60">
        <v>35</v>
      </c>
      <c r="B2296" s="60" t="s">
        <v>69</v>
      </c>
      <c r="C2296" s="68">
        <v>79.762780000000006</v>
      </c>
      <c r="D2296" s="58" t="s">
        <v>65</v>
      </c>
      <c r="E2296" s="60" t="s">
        <v>57</v>
      </c>
      <c r="F2296" s="60" t="s">
        <v>70</v>
      </c>
      <c r="G2296" s="60"/>
      <c r="H2296" s="60"/>
      <c r="I2296" s="60">
        <f t="shared" si="142"/>
        <v>0</v>
      </c>
      <c r="J2296" s="60">
        <f>IF(OR(I2296="",I2297="",I2298=""),"",(AVERAGEIF(A2296:A$10000,A2296,I2296:I$10000)))</f>
        <v>0</v>
      </c>
      <c r="K2296" s="60"/>
      <c r="L2296" s="60" t="str">
        <f>IF(O2296="","",A2296)</f>
        <v/>
      </c>
      <c r="M2296" s="60" t="str">
        <f>IF(O2296="","",(VLOOKUP(A2296,A2296:E9280,5,FALSE)))</f>
        <v/>
      </c>
      <c r="N2296" s="60" t="str">
        <f t="shared" si="143"/>
        <v/>
      </c>
      <c r="O2296" s="60" t="str">
        <f t="shared" si="145"/>
        <v/>
      </c>
      <c r="P2296" s="103">
        <f t="shared" si="144"/>
        <v>13.450000000005957</v>
      </c>
      <c r="Q2296" s="58"/>
      <c r="R2296" s="58"/>
      <c r="S2296" s="102"/>
    </row>
    <row r="2297" spans="1:19" ht="12.5" customHeight="1" x14ac:dyDescent="0.35">
      <c r="A2297" s="2">
        <v>35</v>
      </c>
      <c r="B2297" s="2" t="s">
        <v>69</v>
      </c>
      <c r="C2297" s="67">
        <v>79.776380000000003</v>
      </c>
      <c r="D2297" t="s">
        <v>65</v>
      </c>
      <c r="E2297" s="2" t="s">
        <v>57</v>
      </c>
      <c r="F2297" s="2" t="s">
        <v>70</v>
      </c>
      <c r="G2297" s="2"/>
      <c r="I2297" s="60">
        <f t="shared" si="142"/>
        <v>0</v>
      </c>
      <c r="J2297" s="60">
        <f>IF(OR(I2297="",I2298="",I2299=""),"",(AVERAGEIF(A2297:A$10000,A2297,I2297:I$10000)))</f>
        <v>0</v>
      </c>
      <c r="K2297" s="60"/>
      <c r="L2297" s="55" t="str">
        <f>IF(O2297="","",A2297)</f>
        <v/>
      </c>
      <c r="M2297" s="60" t="str">
        <f>IF(O2297="","",(VLOOKUP(A2297,A2297:E9281,5,FALSE)))</f>
        <v/>
      </c>
      <c r="N2297" s="55" t="str">
        <f t="shared" si="143"/>
        <v/>
      </c>
      <c r="O2297" s="55" t="str">
        <f t="shared" si="145"/>
        <v/>
      </c>
      <c r="P2297" s="104">
        <f t="shared" si="144"/>
        <v>13.599999999996726</v>
      </c>
      <c r="Q2297" s="58"/>
      <c r="R2297" s="58"/>
      <c r="S2297" s="102"/>
    </row>
    <row r="2298" spans="1:19" ht="12.5" customHeight="1" x14ac:dyDescent="0.35">
      <c r="A2298" s="60">
        <v>35</v>
      </c>
      <c r="B2298" s="60" t="s">
        <v>69</v>
      </c>
      <c r="C2298" s="68">
        <v>79.789460000000005</v>
      </c>
      <c r="D2298" s="58" t="s">
        <v>65</v>
      </c>
      <c r="E2298" s="60" t="s">
        <v>57</v>
      </c>
      <c r="F2298" s="60" t="s">
        <v>70</v>
      </c>
      <c r="G2298" s="60"/>
      <c r="H2298" s="60"/>
      <c r="I2298" s="60">
        <f t="shared" si="142"/>
        <v>0</v>
      </c>
      <c r="J2298" s="60">
        <f>IF(OR(I2298="",I2299="",I2300=""),"",(AVERAGEIF(A2298:A$10000,A2298,I2298:I$10000)))</f>
        <v>0</v>
      </c>
      <c r="K2298" s="60"/>
      <c r="L2298" s="60" t="str">
        <f>IF(O2298="","",A2298)</f>
        <v/>
      </c>
      <c r="M2298" s="60" t="str">
        <f>IF(O2298="","",(VLOOKUP(A2298,A2298:E9282,5,FALSE)))</f>
        <v/>
      </c>
      <c r="N2298" s="60" t="str">
        <f t="shared" si="143"/>
        <v/>
      </c>
      <c r="O2298" s="60" t="str">
        <f t="shared" si="145"/>
        <v/>
      </c>
      <c r="P2298" s="103">
        <f t="shared" si="144"/>
        <v>13.080000000002201</v>
      </c>
      <c r="Q2298" s="58"/>
      <c r="R2298" s="58"/>
      <c r="S2298" s="102"/>
    </row>
    <row r="2299" spans="1:19" ht="12.5" customHeight="1" x14ac:dyDescent="0.35">
      <c r="A2299" s="2">
        <v>35</v>
      </c>
      <c r="B2299" s="2" t="s">
        <v>69</v>
      </c>
      <c r="C2299" s="67">
        <v>79.802390000000003</v>
      </c>
      <c r="D2299" t="s">
        <v>65</v>
      </c>
      <c r="E2299" s="2" t="s">
        <v>57</v>
      </c>
      <c r="F2299" s="2" t="s">
        <v>70</v>
      </c>
      <c r="G2299" s="2"/>
      <c r="I2299" s="60">
        <f t="shared" si="142"/>
        <v>0</v>
      </c>
      <c r="J2299" s="60">
        <f>IF(OR(I2299="",I2300="",I2301=""),"",(AVERAGEIF(A2299:A$10000,A2299,I2299:I$10000)))</f>
        <v>0</v>
      </c>
      <c r="K2299" s="60"/>
      <c r="L2299" s="55" t="str">
        <f>IF(O2299="","",A2299)</f>
        <v/>
      </c>
      <c r="M2299" s="60" t="str">
        <f>IF(O2299="","",(VLOOKUP(A2299,A2299:E9283,5,FALSE)))</f>
        <v/>
      </c>
      <c r="N2299" s="55" t="str">
        <f t="shared" si="143"/>
        <v/>
      </c>
      <c r="O2299" s="55" t="str">
        <f t="shared" si="145"/>
        <v/>
      </c>
      <c r="P2299" s="104">
        <f t="shared" si="144"/>
        <v>12.929999999997221</v>
      </c>
      <c r="Q2299" s="58"/>
      <c r="R2299" s="58"/>
      <c r="S2299" s="102"/>
    </row>
    <row r="2300" spans="1:19" ht="12.5" customHeight="1" x14ac:dyDescent="0.35">
      <c r="A2300" s="60">
        <v>35</v>
      </c>
      <c r="B2300" s="60" t="s">
        <v>69</v>
      </c>
      <c r="C2300" s="68">
        <v>79.815730000000002</v>
      </c>
      <c r="D2300" s="58" t="s">
        <v>65</v>
      </c>
      <c r="E2300" s="60" t="s">
        <v>57</v>
      </c>
      <c r="F2300" s="60" t="s">
        <v>70</v>
      </c>
      <c r="G2300" s="60"/>
      <c r="H2300" s="60"/>
      <c r="I2300" s="60">
        <f t="shared" si="142"/>
        <v>0</v>
      </c>
      <c r="J2300" s="60">
        <f>IF(OR(I2300="",I2301="",I2302=""),"",(AVERAGEIF(A2300:A$10000,A2300,I2300:I$10000)))</f>
        <v>0</v>
      </c>
      <c r="K2300" s="60"/>
      <c r="L2300" s="60" t="str">
        <f>IF(O2300="","",A2300)</f>
        <v/>
      </c>
      <c r="M2300" s="60" t="str">
        <f>IF(O2300="","",(VLOOKUP(A2300,A2300:E9284,5,FALSE)))</f>
        <v/>
      </c>
      <c r="N2300" s="60" t="str">
        <f t="shared" si="143"/>
        <v/>
      </c>
      <c r="O2300" s="60" t="str">
        <f t="shared" si="145"/>
        <v/>
      </c>
      <c r="P2300" s="103">
        <f t="shared" si="144"/>
        <v>13.339999999999463</v>
      </c>
      <c r="Q2300" s="58"/>
      <c r="R2300" s="58"/>
      <c r="S2300" s="102"/>
    </row>
    <row r="2301" spans="1:19" ht="12.5" customHeight="1" x14ac:dyDescent="0.35">
      <c r="A2301" s="2">
        <v>35</v>
      </c>
      <c r="B2301" s="2" t="s">
        <v>69</v>
      </c>
      <c r="C2301" s="67">
        <v>79.828900000000004</v>
      </c>
      <c r="D2301" t="s">
        <v>65</v>
      </c>
      <c r="E2301" s="2" t="s">
        <v>57</v>
      </c>
      <c r="F2301" s="2" t="s">
        <v>70</v>
      </c>
      <c r="G2301" s="2"/>
      <c r="I2301" s="60">
        <f t="shared" si="142"/>
        <v>0</v>
      </c>
      <c r="J2301" s="60">
        <f>IF(OR(I2301="",I2302="",I2303=""),"",(AVERAGEIF(A2301:A$10000,A2301,I2301:I$10000)))</f>
        <v>0</v>
      </c>
      <c r="K2301" s="60"/>
      <c r="L2301" s="55" t="str">
        <f>IF(O2301="","",A2301)</f>
        <v/>
      </c>
      <c r="M2301" s="60" t="str">
        <f>IF(O2301="","",(VLOOKUP(A2301,A2301:E9285,5,FALSE)))</f>
        <v/>
      </c>
      <c r="N2301" s="55" t="str">
        <f t="shared" si="143"/>
        <v/>
      </c>
      <c r="O2301" s="55" t="str">
        <f t="shared" si="145"/>
        <v/>
      </c>
      <c r="P2301" s="104">
        <f t="shared" si="144"/>
        <v>13.170000000002346</v>
      </c>
      <c r="Q2301" s="58"/>
      <c r="R2301" s="58"/>
      <c r="S2301" s="102"/>
    </row>
    <row r="2302" spans="1:19" ht="12.5" customHeight="1" x14ac:dyDescent="0.35">
      <c r="A2302" s="60">
        <v>35</v>
      </c>
      <c r="B2302" s="60" t="s">
        <v>69</v>
      </c>
      <c r="C2302" s="68">
        <v>79.842250000000007</v>
      </c>
      <c r="D2302" s="58" t="s">
        <v>65</v>
      </c>
      <c r="E2302" s="60" t="s">
        <v>57</v>
      </c>
      <c r="F2302" s="60" t="s">
        <v>70</v>
      </c>
      <c r="G2302" s="60"/>
      <c r="H2302" s="60"/>
      <c r="I2302" s="60">
        <f t="shared" si="142"/>
        <v>0</v>
      </c>
      <c r="J2302" s="60">
        <f>IF(OR(I2302="",I2303="",I2304=""),"",(AVERAGEIF(A2302:A$10000,A2302,I2302:I$10000)))</f>
        <v>0</v>
      </c>
      <c r="K2302" s="60"/>
      <c r="L2302" s="60" t="str">
        <f>IF(O2302="","",A2302)</f>
        <v/>
      </c>
      <c r="M2302" s="60" t="str">
        <f>IF(O2302="","",(VLOOKUP(A2302,A2302:E9286,5,FALSE)))</f>
        <v/>
      </c>
      <c r="N2302" s="60" t="str">
        <f t="shared" si="143"/>
        <v/>
      </c>
      <c r="O2302" s="60" t="str">
        <f t="shared" si="145"/>
        <v/>
      </c>
      <c r="P2302" s="103">
        <f t="shared" si="144"/>
        <v>13.350000000002638</v>
      </c>
      <c r="Q2302" s="58"/>
      <c r="R2302" s="58"/>
      <c r="S2302" s="102"/>
    </row>
    <row r="2303" spans="1:19" ht="12.5" customHeight="1" x14ac:dyDescent="0.35">
      <c r="A2303" s="2">
        <v>35</v>
      </c>
      <c r="B2303" s="2" t="s">
        <v>69</v>
      </c>
      <c r="C2303" s="67">
        <v>79.856340000000003</v>
      </c>
      <c r="D2303" t="s">
        <v>65</v>
      </c>
      <c r="E2303" s="2" t="s">
        <v>57</v>
      </c>
      <c r="F2303" s="2" t="s">
        <v>70</v>
      </c>
      <c r="G2303" s="2"/>
      <c r="I2303" s="60">
        <f t="shared" si="142"/>
        <v>0</v>
      </c>
      <c r="J2303" s="60">
        <f>IF(OR(I2303="",I2304="",I2305=""),"",(AVERAGEIF(A2303:A$10000,A2303,I2303:I$10000)))</f>
        <v>0</v>
      </c>
      <c r="K2303" s="60"/>
      <c r="L2303" s="55" t="str">
        <f>IF(O2303="","",A2303)</f>
        <v/>
      </c>
      <c r="M2303" s="60" t="str">
        <f>IF(O2303="","",(VLOOKUP(A2303,A2303:E9287,5,FALSE)))</f>
        <v/>
      </c>
      <c r="N2303" s="55" t="str">
        <f t="shared" si="143"/>
        <v/>
      </c>
      <c r="O2303" s="55" t="str">
        <f t="shared" si="145"/>
        <v/>
      </c>
      <c r="P2303" s="104">
        <f t="shared" si="144"/>
        <v>14.089999999995939</v>
      </c>
      <c r="Q2303" s="58"/>
      <c r="R2303" s="58"/>
      <c r="S2303" s="102"/>
    </row>
    <row r="2304" spans="1:19" ht="12.5" customHeight="1" x14ac:dyDescent="0.35">
      <c r="A2304" s="60">
        <v>35</v>
      </c>
      <c r="B2304" s="60" t="s">
        <v>69</v>
      </c>
      <c r="C2304" s="68">
        <v>79.872919999999993</v>
      </c>
      <c r="D2304" s="58" t="s">
        <v>65</v>
      </c>
      <c r="E2304" s="60" t="s">
        <v>57</v>
      </c>
      <c r="F2304" s="60" t="s">
        <v>70</v>
      </c>
      <c r="G2304" s="60"/>
      <c r="H2304" s="60"/>
      <c r="I2304" s="60">
        <f t="shared" si="142"/>
        <v>0</v>
      </c>
      <c r="J2304" s="60">
        <f>IF(OR(I2304="",I2305="",I2306=""),"",(AVERAGEIF(A2304:A$10000,A2304,I2304:I$10000)))</f>
        <v>0</v>
      </c>
      <c r="K2304" s="60"/>
      <c r="L2304" s="60" t="str">
        <f>IF(O2304="","",A2304)</f>
        <v/>
      </c>
      <c r="M2304" s="60" t="str">
        <f>IF(O2304="","",(VLOOKUP(A2304,A2304:E9288,5,FALSE)))</f>
        <v/>
      </c>
      <c r="N2304" s="60" t="str">
        <f t="shared" si="143"/>
        <v/>
      </c>
      <c r="O2304" s="60" t="str">
        <f t="shared" si="145"/>
        <v/>
      </c>
      <c r="P2304" s="103">
        <f t="shared" si="144"/>
        <v>16.579999999990491</v>
      </c>
      <c r="Q2304" s="58"/>
      <c r="R2304" s="58"/>
      <c r="S2304" s="102"/>
    </row>
    <row r="2305" spans="1:19" ht="12.5" customHeight="1" x14ac:dyDescent="0.35">
      <c r="A2305" s="2">
        <v>35</v>
      </c>
      <c r="B2305" s="2" t="s">
        <v>69</v>
      </c>
      <c r="C2305" s="67">
        <v>79.900270000000006</v>
      </c>
      <c r="D2305" t="s">
        <v>65</v>
      </c>
      <c r="E2305" s="2" t="s">
        <v>57</v>
      </c>
      <c r="F2305" s="2" t="s">
        <v>70</v>
      </c>
      <c r="G2305" s="2"/>
      <c r="I2305" s="60">
        <f t="shared" si="142"/>
        <v>0</v>
      </c>
      <c r="J2305" s="60">
        <f>IF(OR(I2305="",I2306="",I2307=""),"",(AVERAGEIF(A2305:A$10000,A2305,I2305:I$10000)))</f>
        <v>0</v>
      </c>
      <c r="K2305" s="60"/>
      <c r="L2305" s="55" t="str">
        <f>IF(O2305="","",A2305)</f>
        <v/>
      </c>
      <c r="M2305" s="60" t="str">
        <f>IF(O2305="","",(VLOOKUP(A2305,A2305:E9289,5,FALSE)))</f>
        <v/>
      </c>
      <c r="N2305" s="55" t="str">
        <f t="shared" si="143"/>
        <v/>
      </c>
      <c r="O2305" s="55" t="str">
        <f t="shared" si="145"/>
        <v/>
      </c>
      <c r="P2305" s="104">
        <f t="shared" si="144"/>
        <v>27.350000000012642</v>
      </c>
      <c r="Q2305" s="58"/>
      <c r="R2305" s="58"/>
      <c r="S2305" s="102"/>
    </row>
    <row r="2306" spans="1:19" ht="12.5" customHeight="1" x14ac:dyDescent="0.35">
      <c r="A2306" s="60">
        <v>35</v>
      </c>
      <c r="B2306" s="60" t="s">
        <v>69</v>
      </c>
      <c r="C2306" s="68">
        <v>79.914429999999996</v>
      </c>
      <c r="D2306" s="58" t="s">
        <v>65</v>
      </c>
      <c r="E2306" s="60" t="s">
        <v>57</v>
      </c>
      <c r="F2306" s="60" t="s">
        <v>70</v>
      </c>
      <c r="G2306" s="60"/>
      <c r="H2306" s="60"/>
      <c r="I2306" s="60">
        <f t="shared" si="142"/>
        <v>0</v>
      </c>
      <c r="J2306" s="60">
        <f>IF(OR(I2306="",I2307="",I2308=""),"",(AVERAGEIF(A2306:A$10000,A2306,I2306:I$10000)))</f>
        <v>0</v>
      </c>
      <c r="K2306" s="60"/>
      <c r="L2306" s="60" t="str">
        <f>IF(O2306="","",A2306)</f>
        <v/>
      </c>
      <c r="M2306" s="60" t="str">
        <f>IF(O2306="","",(VLOOKUP(A2306,A2306:E9290,5,FALSE)))</f>
        <v/>
      </c>
      <c r="N2306" s="60" t="str">
        <f t="shared" si="143"/>
        <v/>
      </c>
      <c r="O2306" s="60" t="str">
        <f t="shared" si="145"/>
        <v/>
      </c>
      <c r="P2306" s="103">
        <f t="shared" si="144"/>
        <v>14.159999999989736</v>
      </c>
      <c r="Q2306" s="58"/>
      <c r="R2306" s="58"/>
      <c r="S2306" s="102"/>
    </row>
    <row r="2307" spans="1:19" ht="12.5" customHeight="1" x14ac:dyDescent="0.35">
      <c r="A2307" s="2">
        <v>35</v>
      </c>
      <c r="B2307" s="2" t="s">
        <v>69</v>
      </c>
      <c r="C2307" s="67">
        <v>79.927760000000006</v>
      </c>
      <c r="D2307" t="s">
        <v>65</v>
      </c>
      <c r="E2307" s="2" t="s">
        <v>57</v>
      </c>
      <c r="F2307" s="2" t="s">
        <v>70</v>
      </c>
      <c r="G2307" s="2"/>
      <c r="I2307" s="60">
        <f t="shared" si="142"/>
        <v>0</v>
      </c>
      <c r="J2307" s="60">
        <f>IF(OR(I2307="",I2308="",I2309=""),"",(AVERAGEIF(A2307:A$10000,A2307,I2307:I$10000)))</f>
        <v>0</v>
      </c>
      <c r="K2307" s="60"/>
      <c r="L2307" s="55" t="str">
        <f>IF(O2307="","",A2307)</f>
        <v/>
      </c>
      <c r="M2307" s="60" t="str">
        <f>IF(O2307="","",(VLOOKUP(A2307,A2307:E9291,5,FALSE)))</f>
        <v/>
      </c>
      <c r="N2307" s="55" t="str">
        <f t="shared" si="143"/>
        <v/>
      </c>
      <c r="O2307" s="55" t="str">
        <f t="shared" si="145"/>
        <v/>
      </c>
      <c r="P2307" s="104">
        <f t="shared" si="144"/>
        <v>13.3300000000105</v>
      </c>
      <c r="Q2307" s="58"/>
      <c r="R2307" s="58"/>
      <c r="S2307" s="102"/>
    </row>
    <row r="2308" spans="1:19" ht="12.5" customHeight="1" x14ac:dyDescent="0.35">
      <c r="A2308" s="60">
        <v>35</v>
      </c>
      <c r="B2308" s="60" t="s">
        <v>69</v>
      </c>
      <c r="C2308" s="68">
        <v>79.94144</v>
      </c>
      <c r="D2308" s="58" t="s">
        <v>65</v>
      </c>
      <c r="E2308" s="60" t="s">
        <v>57</v>
      </c>
      <c r="F2308" s="60" t="s">
        <v>70</v>
      </c>
      <c r="G2308" s="60"/>
      <c r="H2308" s="60"/>
      <c r="I2308" s="60">
        <f t="shared" si="142"/>
        <v>0</v>
      </c>
      <c r="J2308" s="60">
        <f>IF(OR(I2308="",I2309="",I2310=""),"",(AVERAGEIF(A2308:A$10000,A2308,I2308:I$10000)))</f>
        <v>0</v>
      </c>
      <c r="K2308" s="60"/>
      <c r="L2308" s="60" t="str">
        <f>IF(O2308="","",A2308)</f>
        <v/>
      </c>
      <c r="M2308" s="60" t="str">
        <f>IF(O2308="","",(VLOOKUP(A2308,A2308:E9292,5,FALSE)))</f>
        <v/>
      </c>
      <c r="N2308" s="60" t="str">
        <f t="shared" si="143"/>
        <v/>
      </c>
      <c r="O2308" s="60" t="str">
        <f t="shared" si="145"/>
        <v/>
      </c>
      <c r="P2308" s="103">
        <f t="shared" si="144"/>
        <v>13.679999999993697</v>
      </c>
      <c r="Q2308" s="58"/>
      <c r="R2308" s="58"/>
      <c r="S2308" s="102"/>
    </row>
    <row r="2309" spans="1:19" ht="12.5" customHeight="1" x14ac:dyDescent="0.35">
      <c r="A2309" s="2">
        <v>35</v>
      </c>
      <c r="B2309" s="2" t="s">
        <v>69</v>
      </c>
      <c r="C2309" s="67">
        <v>79.954890000000006</v>
      </c>
      <c r="D2309" t="s">
        <v>65</v>
      </c>
      <c r="E2309" s="2" t="s">
        <v>57</v>
      </c>
      <c r="F2309" s="2" t="s">
        <v>70</v>
      </c>
      <c r="G2309" s="2"/>
      <c r="I2309" s="60">
        <f t="shared" si="142"/>
        <v>0</v>
      </c>
      <c r="J2309" s="60">
        <f>IF(OR(I2309="",I2310="",I2311=""),"",(AVERAGEIF(A2309:A$10000,A2309,I2309:I$10000)))</f>
        <v>0</v>
      </c>
      <c r="K2309" s="60"/>
      <c r="L2309" s="55" t="str">
        <f>IF(O2309="","",A2309)</f>
        <v/>
      </c>
      <c r="M2309" s="60" t="str">
        <f>IF(O2309="","",(VLOOKUP(A2309,A2309:E9293,5,FALSE)))</f>
        <v/>
      </c>
      <c r="N2309" s="55" t="str">
        <f t="shared" si="143"/>
        <v/>
      </c>
      <c r="O2309" s="55" t="str">
        <f t="shared" si="145"/>
        <v/>
      </c>
      <c r="P2309" s="104">
        <f t="shared" si="144"/>
        <v>13.450000000005957</v>
      </c>
      <c r="Q2309" s="58"/>
      <c r="R2309" s="58"/>
      <c r="S2309" s="102"/>
    </row>
    <row r="2310" spans="1:19" ht="12.5" customHeight="1" x14ac:dyDescent="0.35">
      <c r="A2310" s="60">
        <v>35</v>
      </c>
      <c r="B2310" s="60" t="s">
        <v>69</v>
      </c>
      <c r="C2310" s="68">
        <v>79.969539999999995</v>
      </c>
      <c r="D2310" s="58" t="s">
        <v>65</v>
      </c>
      <c r="E2310" s="60" t="s">
        <v>57</v>
      </c>
      <c r="F2310" s="60" t="s">
        <v>70</v>
      </c>
      <c r="G2310" s="60"/>
      <c r="H2310" s="60"/>
      <c r="I2310" s="60">
        <f t="shared" si="142"/>
        <v>0</v>
      </c>
      <c r="J2310" s="60">
        <f>IF(OR(I2310="",I2311="",I2312=""),"",(AVERAGEIF(A2310:A$10000,A2310,I2310:I$10000)))</f>
        <v>0</v>
      </c>
      <c r="K2310" s="60"/>
      <c r="L2310" s="60" t="str">
        <f>IF(O2310="","",A2310)</f>
        <v/>
      </c>
      <c r="M2310" s="60" t="str">
        <f>IF(O2310="","",(VLOOKUP(A2310,A2310:E9294,5,FALSE)))</f>
        <v/>
      </c>
      <c r="N2310" s="60" t="str">
        <f t="shared" si="143"/>
        <v/>
      </c>
      <c r="O2310" s="60" t="str">
        <f t="shared" si="145"/>
        <v/>
      </c>
      <c r="P2310" s="103">
        <f t="shared" si="144"/>
        <v>14.64999999998895</v>
      </c>
      <c r="Q2310" s="58"/>
      <c r="R2310" s="58"/>
      <c r="S2310" s="102"/>
    </row>
    <row r="2311" spans="1:19" ht="12.5" customHeight="1" x14ac:dyDescent="0.35">
      <c r="A2311" s="2">
        <v>35</v>
      </c>
      <c r="B2311" s="2" t="s">
        <v>69</v>
      </c>
      <c r="C2311" s="67">
        <v>79.984099999999998</v>
      </c>
      <c r="D2311" t="s">
        <v>65</v>
      </c>
      <c r="E2311" s="2" t="s">
        <v>57</v>
      </c>
      <c r="F2311" s="2" t="s">
        <v>70</v>
      </c>
      <c r="G2311" s="2"/>
      <c r="I2311" s="60">
        <f t="shared" si="142"/>
        <v>0</v>
      </c>
      <c r="J2311" s="60">
        <f>IF(OR(I2311="",I2312="",I2313=""),"",(AVERAGEIF(A2311:A$10000,A2311,I2311:I$10000)))</f>
        <v>0</v>
      </c>
      <c r="K2311" s="60"/>
      <c r="L2311" s="55" t="str">
        <f>IF(O2311="","",A2311)</f>
        <v/>
      </c>
      <c r="M2311" s="60" t="str">
        <f>IF(O2311="","",(VLOOKUP(A2311,A2311:E9295,5,FALSE)))</f>
        <v/>
      </c>
      <c r="N2311" s="55" t="str">
        <f t="shared" si="143"/>
        <v/>
      </c>
      <c r="O2311" s="55" t="str">
        <f t="shared" si="145"/>
        <v/>
      </c>
      <c r="P2311" s="104">
        <f t="shared" si="144"/>
        <v>14.560000000003015</v>
      </c>
      <c r="Q2311" s="58"/>
      <c r="R2311" s="58"/>
      <c r="S2311" s="102"/>
    </row>
    <row r="2312" spans="1:19" ht="12.5" customHeight="1" x14ac:dyDescent="0.35">
      <c r="A2312" s="60">
        <v>35</v>
      </c>
      <c r="B2312" s="60" t="s">
        <v>69</v>
      </c>
      <c r="C2312" s="68">
        <v>79.997669999999999</v>
      </c>
      <c r="D2312" s="58" t="s">
        <v>65</v>
      </c>
      <c r="E2312" s="60" t="s">
        <v>57</v>
      </c>
      <c r="F2312" s="60" t="s">
        <v>70</v>
      </c>
      <c r="G2312" s="60"/>
      <c r="H2312" s="60"/>
      <c r="I2312" s="60">
        <f t="shared" si="142"/>
        <v>0</v>
      </c>
      <c r="J2312" s="60">
        <f>IF(OR(I2312="",I2313="",I2314=""),"",(AVERAGEIF(A2312:A$10000,A2312,I2312:I$10000)))</f>
        <v>0</v>
      </c>
      <c r="K2312" s="60"/>
      <c r="L2312" s="60" t="str">
        <f>IF(O2312="","",A2312)</f>
        <v/>
      </c>
      <c r="M2312" s="60" t="str">
        <f>IF(O2312="","",(VLOOKUP(A2312,A2312:E9296,5,FALSE)))</f>
        <v/>
      </c>
      <c r="N2312" s="60" t="str">
        <f t="shared" si="143"/>
        <v/>
      </c>
      <c r="O2312" s="60" t="str">
        <f t="shared" si="145"/>
        <v/>
      </c>
      <c r="P2312" s="103">
        <f t="shared" si="144"/>
        <v>13.570000000001414</v>
      </c>
      <c r="Q2312" s="58"/>
      <c r="R2312" s="58"/>
      <c r="S2312" s="102"/>
    </row>
    <row r="2313" spans="1:19" ht="12.5" customHeight="1" x14ac:dyDescent="0.35">
      <c r="A2313" s="2">
        <v>35</v>
      </c>
      <c r="B2313" s="2" t="s">
        <v>69</v>
      </c>
      <c r="C2313" s="67">
        <v>80.010739999999998</v>
      </c>
      <c r="D2313" t="s">
        <v>65</v>
      </c>
      <c r="E2313" s="2" t="s">
        <v>57</v>
      </c>
      <c r="F2313" s="2" t="s">
        <v>70</v>
      </c>
      <c r="G2313" s="2"/>
      <c r="I2313" s="60">
        <f t="shared" si="142"/>
        <v>0</v>
      </c>
      <c r="J2313" s="60">
        <f>IF(OR(I2313="",I2314="",I2315=""),"",(AVERAGEIF(A2313:A$10000,A2313,I2313:I$10000)))</f>
        <v>0</v>
      </c>
      <c r="K2313" s="60"/>
      <c r="L2313" s="55" t="str">
        <f>IF(O2313="","",A2313)</f>
        <v/>
      </c>
      <c r="M2313" s="60" t="str">
        <f>IF(O2313="","",(VLOOKUP(A2313,A2313:E9297,5,FALSE)))</f>
        <v/>
      </c>
      <c r="N2313" s="55" t="str">
        <f t="shared" si="143"/>
        <v/>
      </c>
      <c r="O2313" s="55" t="str">
        <f t="shared" si="145"/>
        <v/>
      </c>
      <c r="P2313" s="104">
        <f t="shared" si="144"/>
        <v>13.069999999999027</v>
      </c>
      <c r="Q2313" s="58"/>
      <c r="R2313" s="58"/>
      <c r="S2313" s="102"/>
    </row>
    <row r="2314" spans="1:19" ht="12.5" customHeight="1" x14ac:dyDescent="0.35">
      <c r="A2314" s="60">
        <v>35</v>
      </c>
      <c r="B2314" s="60" t="s">
        <v>69</v>
      </c>
      <c r="C2314" s="68">
        <v>80.024439999999998</v>
      </c>
      <c r="D2314" s="58" t="s">
        <v>65</v>
      </c>
      <c r="E2314" s="60" t="s">
        <v>57</v>
      </c>
      <c r="F2314" s="60" t="s">
        <v>70</v>
      </c>
      <c r="G2314" s="60"/>
      <c r="H2314" s="60"/>
      <c r="I2314" s="60">
        <f t="shared" si="142"/>
        <v>0</v>
      </c>
      <c r="J2314" s="60">
        <f>IF(OR(I2314="",I2315="",I2316=""),"",(AVERAGEIF(A2314:A$10000,A2314,I2314:I$10000)))</f>
        <v>0</v>
      </c>
      <c r="K2314" s="60"/>
      <c r="L2314" s="60" t="str">
        <f>IF(O2314="","",A2314)</f>
        <v/>
      </c>
      <c r="M2314" s="60" t="str">
        <f>IF(O2314="","",(VLOOKUP(A2314,A2314:E9298,5,FALSE)))</f>
        <v/>
      </c>
      <c r="N2314" s="60" t="str">
        <f t="shared" si="143"/>
        <v/>
      </c>
      <c r="O2314" s="60" t="str">
        <f t="shared" si="145"/>
        <v/>
      </c>
      <c r="P2314" s="103">
        <f t="shared" si="144"/>
        <v>13.700000000000045</v>
      </c>
      <c r="Q2314" s="58"/>
      <c r="R2314" s="58"/>
      <c r="S2314" s="102"/>
    </row>
    <row r="2315" spans="1:19" ht="12.5" customHeight="1" x14ac:dyDescent="0.35">
      <c r="A2315" s="2">
        <v>35</v>
      </c>
      <c r="B2315" s="2" t="s">
        <v>69</v>
      </c>
      <c r="C2315" s="67">
        <v>80.037530000000004</v>
      </c>
      <c r="D2315" t="s">
        <v>65</v>
      </c>
      <c r="E2315" s="2" t="s">
        <v>57</v>
      </c>
      <c r="F2315" s="2" t="s">
        <v>70</v>
      </c>
      <c r="G2315" s="2"/>
      <c r="I2315" s="60">
        <f t="shared" si="142"/>
        <v>0</v>
      </c>
      <c r="J2315" s="60">
        <f>IF(OR(I2315="",I2316="",I2317=""),"",(AVERAGEIF(A2315:A$10000,A2315,I2315:I$10000)))</f>
        <v>0</v>
      </c>
      <c r="K2315" s="60"/>
      <c r="L2315" s="55" t="str">
        <f>IF(O2315="","",A2315)</f>
        <v/>
      </c>
      <c r="M2315" s="60" t="str">
        <f>IF(O2315="","",(VLOOKUP(A2315,A2315:E9299,5,FALSE)))</f>
        <v/>
      </c>
      <c r="N2315" s="55" t="str">
        <f t="shared" si="143"/>
        <v/>
      </c>
      <c r="O2315" s="55" t="str">
        <f t="shared" si="145"/>
        <v/>
      </c>
      <c r="P2315" s="104">
        <f t="shared" si="144"/>
        <v>13.090000000005375</v>
      </c>
      <c r="Q2315" s="58"/>
      <c r="R2315" s="58"/>
      <c r="S2315" s="102"/>
    </row>
    <row r="2316" spans="1:19" ht="12.5" customHeight="1" x14ac:dyDescent="0.35">
      <c r="A2316" s="60">
        <v>35</v>
      </c>
      <c r="B2316" s="60" t="s">
        <v>69</v>
      </c>
      <c r="C2316" s="68">
        <v>80.050799999999995</v>
      </c>
      <c r="D2316" s="58" t="s">
        <v>65</v>
      </c>
      <c r="E2316" s="60" t="s">
        <v>57</v>
      </c>
      <c r="F2316" s="60" t="s">
        <v>70</v>
      </c>
      <c r="G2316" s="60"/>
      <c r="H2316" s="60"/>
      <c r="I2316" s="60">
        <f t="shared" si="142"/>
        <v>0</v>
      </c>
      <c r="J2316" s="60">
        <f>IF(OR(I2316="",I2317="",I2318=""),"",(AVERAGEIF(A2316:A$10000,A2316,I2316:I$10000)))</f>
        <v>0</v>
      </c>
      <c r="K2316" s="60"/>
      <c r="L2316" s="60" t="str">
        <f>IF(O2316="","",A2316)</f>
        <v/>
      </c>
      <c r="M2316" s="60" t="str">
        <f>IF(O2316="","",(VLOOKUP(A2316,A2316:E9300,5,FALSE)))</f>
        <v/>
      </c>
      <c r="N2316" s="60" t="str">
        <f t="shared" si="143"/>
        <v/>
      </c>
      <c r="O2316" s="60" t="str">
        <f t="shared" si="145"/>
        <v/>
      </c>
      <c r="P2316" s="103">
        <f t="shared" si="144"/>
        <v>13.269999999991455</v>
      </c>
      <c r="Q2316" s="58"/>
      <c r="R2316" s="58"/>
      <c r="S2316" s="102"/>
    </row>
    <row r="2317" spans="1:19" ht="12.5" customHeight="1" x14ac:dyDescent="0.35">
      <c r="A2317" s="2">
        <v>35</v>
      </c>
      <c r="B2317" s="2" t="s">
        <v>69</v>
      </c>
      <c r="C2317" s="67">
        <v>80.064369999999997</v>
      </c>
      <c r="D2317" t="s">
        <v>65</v>
      </c>
      <c r="E2317" s="2" t="s">
        <v>57</v>
      </c>
      <c r="F2317" s="2" t="s">
        <v>70</v>
      </c>
      <c r="G2317" s="2"/>
      <c r="I2317" s="60">
        <f t="shared" si="142"/>
        <v>0</v>
      </c>
      <c r="J2317" s="60">
        <f>IF(OR(I2317="",I2318="",I2319=""),"",(AVERAGEIF(A2317:A$10000,A2317,I2317:I$10000)))</f>
        <v>0</v>
      </c>
      <c r="K2317" s="60"/>
      <c r="L2317" s="55" t="str">
        <f>IF(O2317="","",A2317)</f>
        <v/>
      </c>
      <c r="M2317" s="60" t="str">
        <f>IF(O2317="","",(VLOOKUP(A2317,A2317:E9301,5,FALSE)))</f>
        <v/>
      </c>
      <c r="N2317" s="55" t="str">
        <f t="shared" si="143"/>
        <v/>
      </c>
      <c r="O2317" s="55" t="str">
        <f t="shared" si="145"/>
        <v/>
      </c>
      <c r="P2317" s="104">
        <f t="shared" si="144"/>
        <v>13.570000000001414</v>
      </c>
      <c r="Q2317" s="58"/>
      <c r="R2317" s="58"/>
      <c r="S2317" s="102"/>
    </row>
    <row r="2318" spans="1:19" ht="12.5" customHeight="1" x14ac:dyDescent="0.35">
      <c r="A2318" s="60">
        <v>35</v>
      </c>
      <c r="B2318" s="60" t="s">
        <v>71</v>
      </c>
      <c r="C2318" s="68">
        <v>80.078059999999994</v>
      </c>
      <c r="D2318" s="58" t="s">
        <v>65</v>
      </c>
      <c r="E2318" s="60" t="s">
        <v>57</v>
      </c>
      <c r="F2318" s="60" t="s">
        <v>70</v>
      </c>
      <c r="G2318" s="60"/>
      <c r="H2318" s="60"/>
      <c r="I2318" s="60">
        <f t="shared" si="142"/>
        <v>0</v>
      </c>
      <c r="J2318" s="60">
        <f>IF(OR(I2318="",I2319="",I2320=""),"",(AVERAGEIF(A2318:A$10000,A2318,I2318:I$10000)))</f>
        <v>0</v>
      </c>
      <c r="K2318" s="60"/>
      <c r="L2318" s="60" t="str">
        <f>IF(O2318="","",A2318)</f>
        <v/>
      </c>
      <c r="M2318" s="60" t="str">
        <f>IF(O2318="","",(VLOOKUP(A2318,A2318:E9302,5,FALSE)))</f>
        <v/>
      </c>
      <c r="N2318" s="60" t="str">
        <f t="shared" si="143"/>
        <v/>
      </c>
      <c r="O2318" s="60" t="str">
        <f t="shared" si="145"/>
        <v/>
      </c>
      <c r="P2318" s="103">
        <f t="shared" si="144"/>
        <v>13.689999999996871</v>
      </c>
      <c r="Q2318" s="58"/>
      <c r="R2318" s="58"/>
      <c r="S2318" s="102"/>
    </row>
    <row r="2319" spans="1:19" ht="12.5" customHeight="1" x14ac:dyDescent="0.35">
      <c r="A2319" s="2">
        <v>35</v>
      </c>
      <c r="B2319" s="2" t="s">
        <v>71</v>
      </c>
      <c r="C2319" s="67">
        <v>80.098820000000003</v>
      </c>
      <c r="D2319" t="s">
        <v>65</v>
      </c>
      <c r="E2319" s="2" t="s">
        <v>57</v>
      </c>
      <c r="F2319" s="2" t="s">
        <v>70</v>
      </c>
      <c r="G2319" s="2"/>
      <c r="I2319" s="60">
        <f t="shared" si="142"/>
        <v>0</v>
      </c>
      <c r="J2319" s="60">
        <f>IF(OR(I2319="",I2320="",I2321=""),"",(AVERAGEIF(A2319:A$10000,A2319,I2319:I$10000)))</f>
        <v>0</v>
      </c>
      <c r="K2319" s="60"/>
      <c r="L2319" s="55" t="str">
        <f>IF(O2319="","",A2319)</f>
        <v/>
      </c>
      <c r="M2319" s="60" t="str">
        <f>IF(O2319="","",(VLOOKUP(A2319,A2319:E9303,5,FALSE)))</f>
        <v/>
      </c>
      <c r="N2319" s="55" t="str">
        <f t="shared" si="143"/>
        <v/>
      </c>
      <c r="O2319" s="55" t="str">
        <f t="shared" si="145"/>
        <v/>
      </c>
      <c r="P2319" s="104">
        <f t="shared" si="144"/>
        <v>20.760000000009882</v>
      </c>
      <c r="Q2319" s="58"/>
      <c r="R2319" s="58"/>
      <c r="S2319" s="102"/>
    </row>
    <row r="2320" spans="1:19" ht="12.5" customHeight="1" x14ac:dyDescent="0.35">
      <c r="A2320" s="60">
        <v>35</v>
      </c>
      <c r="B2320" s="60" t="s">
        <v>71</v>
      </c>
      <c r="C2320" s="68">
        <v>80.112960000000001</v>
      </c>
      <c r="D2320" s="58" t="s">
        <v>65</v>
      </c>
      <c r="E2320" s="60" t="s">
        <v>57</v>
      </c>
      <c r="F2320" s="60" t="s">
        <v>70</v>
      </c>
      <c r="G2320" s="60"/>
      <c r="H2320" s="60"/>
      <c r="I2320" s="60">
        <f t="shared" si="142"/>
        <v>0</v>
      </c>
      <c r="J2320" s="60">
        <f>IF(OR(I2320="",I2321="",I2322=""),"",(AVERAGEIF(A2320:A$10000,A2320,I2320:I$10000)))</f>
        <v>0</v>
      </c>
      <c r="K2320" s="60"/>
      <c r="L2320" s="60" t="str">
        <f>IF(O2320="","",A2320)</f>
        <v/>
      </c>
      <c r="M2320" s="60" t="str">
        <f>IF(O2320="","",(VLOOKUP(A2320,A2320:E9304,5,FALSE)))</f>
        <v/>
      </c>
      <c r="N2320" s="60" t="str">
        <f t="shared" si="143"/>
        <v/>
      </c>
      <c r="O2320" s="60" t="str">
        <f t="shared" si="145"/>
        <v/>
      </c>
      <c r="P2320" s="103">
        <f t="shared" si="144"/>
        <v>14.139999999997599</v>
      </c>
      <c r="Q2320" s="58"/>
      <c r="R2320" s="58"/>
      <c r="S2320" s="102"/>
    </row>
    <row r="2321" spans="1:19" ht="12.5" customHeight="1" x14ac:dyDescent="0.35">
      <c r="A2321" s="2">
        <v>35</v>
      </c>
      <c r="B2321" s="2" t="s">
        <v>71</v>
      </c>
      <c r="C2321" s="67">
        <v>80.126519999999999</v>
      </c>
      <c r="D2321" t="s">
        <v>65</v>
      </c>
      <c r="E2321" s="2" t="s">
        <v>57</v>
      </c>
      <c r="F2321" s="2" t="s">
        <v>70</v>
      </c>
      <c r="G2321" s="2"/>
      <c r="I2321" s="60">
        <f t="shared" ref="I2321:I2384" si="146">IF(AND(OR(G2320&gt;G$5,G2322&gt;G$5),G2321&gt;G$5),G2321,"")</f>
        <v>0</v>
      </c>
      <c r="J2321" s="60">
        <f>IF(OR(I2321="",I2322="",I2323=""),"",(AVERAGEIF(A2321:A$10000,A2321,I2321:I$10000)))</f>
        <v>0</v>
      </c>
      <c r="K2321" s="60"/>
      <c r="L2321" s="55" t="str">
        <f>IF(O2321="","",A2321)</f>
        <v/>
      </c>
      <c r="M2321" s="60" t="str">
        <f>IF(O2321="","",(VLOOKUP(A2321,A2321:E9305,5,FALSE)))</f>
        <v/>
      </c>
      <c r="N2321" s="55" t="str">
        <f t="shared" si="143"/>
        <v/>
      </c>
      <c r="O2321" s="55" t="str">
        <f t="shared" si="145"/>
        <v/>
      </c>
      <c r="P2321" s="104">
        <f t="shared" si="144"/>
        <v>13.55999999999824</v>
      </c>
      <c r="Q2321" s="58"/>
      <c r="R2321" s="58"/>
      <c r="S2321" s="102"/>
    </row>
    <row r="2322" spans="1:19" ht="12.5" customHeight="1" x14ac:dyDescent="0.35">
      <c r="A2322" s="60">
        <v>35</v>
      </c>
      <c r="B2322" s="60" t="s">
        <v>71</v>
      </c>
      <c r="C2322" s="68">
        <v>80.139930000000007</v>
      </c>
      <c r="D2322" s="58" t="s">
        <v>65</v>
      </c>
      <c r="E2322" s="60" t="s">
        <v>57</v>
      </c>
      <c r="F2322" s="60" t="s">
        <v>70</v>
      </c>
      <c r="G2322" s="60"/>
      <c r="H2322" s="60"/>
      <c r="I2322" s="60">
        <f t="shared" si="146"/>
        <v>0</v>
      </c>
      <c r="J2322" s="60">
        <f>IF(OR(I2322="",I2323="",I2324=""),"",(AVERAGEIF(A2322:A$10000,A2322,I2322:I$10000)))</f>
        <v>0</v>
      </c>
      <c r="K2322" s="60"/>
      <c r="L2322" s="60" t="str">
        <f>IF(O2322="","",A2322)</f>
        <v/>
      </c>
      <c r="M2322" s="60" t="str">
        <f>IF(O2322="","",(VLOOKUP(A2322,A2322:E9306,5,FALSE)))</f>
        <v/>
      </c>
      <c r="N2322" s="60" t="str">
        <f t="shared" ref="N2322:N2385" si="147">IF(L2322="","",I2322)</f>
        <v/>
      </c>
      <c r="O2322" s="60" t="str">
        <f t="shared" si="145"/>
        <v/>
      </c>
      <c r="P2322" s="103">
        <f t="shared" ref="P2322:P2385" si="148">IF(A2322=A2321,ABS(C2322-C2321)*1000,"")</f>
        <v>13.410000000007471</v>
      </c>
      <c r="Q2322" s="58"/>
      <c r="R2322" s="58"/>
      <c r="S2322" s="102"/>
    </row>
    <row r="2323" spans="1:19" ht="12.5" customHeight="1" x14ac:dyDescent="0.35">
      <c r="A2323" s="2">
        <v>35</v>
      </c>
      <c r="B2323" s="2" t="s">
        <v>71</v>
      </c>
      <c r="C2323" s="67">
        <v>80.152749999999997</v>
      </c>
      <c r="D2323" t="s">
        <v>65</v>
      </c>
      <c r="E2323" s="2" t="s">
        <v>57</v>
      </c>
      <c r="F2323" s="2" t="s">
        <v>70</v>
      </c>
      <c r="G2323" s="2"/>
      <c r="I2323" s="60">
        <f t="shared" si="146"/>
        <v>0</v>
      </c>
      <c r="J2323" s="60">
        <f>IF(OR(I2323="",I2324="",I2325=""),"",(AVERAGEIF(A2323:A$10000,A2323,I2323:I$10000)))</f>
        <v>0</v>
      </c>
      <c r="K2323" s="60"/>
      <c r="L2323" s="55" t="str">
        <f>IF(O2323="","",A2323)</f>
        <v/>
      </c>
      <c r="M2323" s="60" t="str">
        <f>IF(O2323="","",(VLOOKUP(A2323,A2323:E9307,5,FALSE)))</f>
        <v/>
      </c>
      <c r="N2323" s="55" t="str">
        <f t="shared" si="147"/>
        <v/>
      </c>
      <c r="O2323" s="55" t="str">
        <f t="shared" si="145"/>
        <v/>
      </c>
      <c r="P2323" s="104">
        <f t="shared" si="148"/>
        <v>12.819999999990728</v>
      </c>
      <c r="Q2323" s="58"/>
      <c r="R2323" s="58"/>
      <c r="S2323" s="102"/>
    </row>
    <row r="2324" spans="1:19" ht="12.5" customHeight="1" x14ac:dyDescent="0.35">
      <c r="A2324" s="60">
        <v>35</v>
      </c>
      <c r="B2324" s="60" t="s">
        <v>71</v>
      </c>
      <c r="C2324" s="68">
        <v>80.166619999999995</v>
      </c>
      <c r="D2324" s="58" t="s">
        <v>65</v>
      </c>
      <c r="E2324" s="60" t="s">
        <v>57</v>
      </c>
      <c r="F2324" s="60" t="s">
        <v>70</v>
      </c>
      <c r="G2324" s="60"/>
      <c r="H2324" s="60"/>
      <c r="I2324" s="60">
        <f t="shared" si="146"/>
        <v>0</v>
      </c>
      <c r="J2324" s="60">
        <f>IF(OR(I2324="",I2325="",I2326=""),"",(AVERAGEIF(A2324:A$10000,A2324,I2324:I$10000)))</f>
        <v>0</v>
      </c>
      <c r="K2324" s="60"/>
      <c r="L2324" s="60" t="str">
        <f>IF(O2324="","",A2324)</f>
        <v/>
      </c>
      <c r="M2324" s="60" t="str">
        <f>IF(O2324="","",(VLOOKUP(A2324,A2324:E9308,5,FALSE)))</f>
        <v/>
      </c>
      <c r="N2324" s="60" t="str">
        <f t="shared" si="147"/>
        <v/>
      </c>
      <c r="O2324" s="60" t="str">
        <f t="shared" si="145"/>
        <v/>
      </c>
      <c r="P2324" s="103">
        <f t="shared" si="148"/>
        <v>13.869999999997162</v>
      </c>
      <c r="Q2324" s="58"/>
      <c r="R2324" s="58"/>
      <c r="S2324" s="102"/>
    </row>
    <row r="2325" spans="1:19" ht="12.5" customHeight="1" x14ac:dyDescent="0.35">
      <c r="A2325" s="2">
        <v>35</v>
      </c>
      <c r="B2325" s="2" t="s">
        <v>71</v>
      </c>
      <c r="C2325" s="67">
        <v>80.180160000000001</v>
      </c>
      <c r="D2325" t="s">
        <v>65</v>
      </c>
      <c r="E2325" s="2" t="s">
        <v>57</v>
      </c>
      <c r="F2325" s="2" t="s">
        <v>70</v>
      </c>
      <c r="G2325" s="2"/>
      <c r="I2325" s="60">
        <f t="shared" si="146"/>
        <v>0</v>
      </c>
      <c r="J2325" s="60">
        <f>IF(OR(I2325="",I2326="",I2327=""),"",(AVERAGEIF(A2325:A$10000,A2325,I2325:I$10000)))</f>
        <v>0</v>
      </c>
      <c r="K2325" s="60"/>
      <c r="L2325" s="55" t="str">
        <f>IF(O2325="","",A2325)</f>
        <v/>
      </c>
      <c r="M2325" s="60" t="str">
        <f>IF(O2325="","",(VLOOKUP(A2325,A2325:E9309,5,FALSE)))</f>
        <v/>
      </c>
      <c r="N2325" s="55" t="str">
        <f t="shared" si="147"/>
        <v/>
      </c>
      <c r="O2325" s="55" t="str">
        <f t="shared" si="145"/>
        <v/>
      </c>
      <c r="P2325" s="104">
        <f t="shared" si="148"/>
        <v>13.540000000006103</v>
      </c>
      <c r="Q2325" s="58"/>
      <c r="R2325" s="58"/>
      <c r="S2325" s="102"/>
    </row>
    <row r="2326" spans="1:19" ht="12.5" customHeight="1" x14ac:dyDescent="0.35">
      <c r="A2326" s="60">
        <v>35</v>
      </c>
      <c r="B2326" s="60" t="s">
        <v>71</v>
      </c>
      <c r="C2326" s="68">
        <v>80.193370000000002</v>
      </c>
      <c r="D2326" s="58" t="s">
        <v>65</v>
      </c>
      <c r="E2326" s="60" t="s">
        <v>57</v>
      </c>
      <c r="F2326" s="60" t="s">
        <v>70</v>
      </c>
      <c r="G2326" s="60"/>
      <c r="H2326" s="60"/>
      <c r="I2326" s="60">
        <f t="shared" si="146"/>
        <v>0</v>
      </c>
      <c r="J2326" s="60">
        <f>IF(OR(I2326="",I2327="",I2328=""),"",(AVERAGEIF(A2326:A$10000,A2326,I2326:I$10000)))</f>
        <v>0</v>
      </c>
      <c r="K2326" s="60"/>
      <c r="L2326" s="60" t="str">
        <f>IF(O2326="","",A2326)</f>
        <v/>
      </c>
      <c r="M2326" s="60" t="str">
        <f>IF(O2326="","",(VLOOKUP(A2326,A2326:E9310,5,FALSE)))</f>
        <v/>
      </c>
      <c r="N2326" s="60" t="str">
        <f t="shared" si="147"/>
        <v/>
      </c>
      <c r="O2326" s="60" t="str">
        <f t="shared" si="145"/>
        <v/>
      </c>
      <c r="P2326" s="103">
        <f t="shared" si="148"/>
        <v>13.210000000000832</v>
      </c>
      <c r="Q2326" s="58"/>
      <c r="R2326" s="58"/>
      <c r="S2326" s="102"/>
    </row>
    <row r="2327" spans="1:19" ht="12.5" customHeight="1" x14ac:dyDescent="0.35">
      <c r="A2327" s="2">
        <v>35</v>
      </c>
      <c r="B2327" s="2" t="s">
        <v>69</v>
      </c>
      <c r="C2327" s="67">
        <v>80.208070000000006</v>
      </c>
      <c r="D2327" t="s">
        <v>65</v>
      </c>
      <c r="E2327" s="2" t="s">
        <v>57</v>
      </c>
      <c r="F2327" s="2" t="s">
        <v>70</v>
      </c>
      <c r="G2327" s="2"/>
      <c r="I2327" s="60">
        <f t="shared" si="146"/>
        <v>0</v>
      </c>
      <c r="J2327" s="60">
        <f>IF(OR(I2327="",I2328="",I2329=""),"",(AVERAGEIF(A2327:A$10000,A2327,I2327:I$10000)))</f>
        <v>0</v>
      </c>
      <c r="K2327" s="60"/>
      <c r="L2327" s="55" t="str">
        <f>IF(O2327="","",A2327)</f>
        <v/>
      </c>
      <c r="M2327" s="60" t="str">
        <f>IF(O2327="","",(VLOOKUP(A2327,A2327:E9311,5,FALSE)))</f>
        <v/>
      </c>
      <c r="N2327" s="55" t="str">
        <f t="shared" si="147"/>
        <v/>
      </c>
      <c r="O2327" s="55" t="str">
        <f t="shared" si="145"/>
        <v/>
      </c>
      <c r="P2327" s="104">
        <f t="shared" si="148"/>
        <v>14.70000000000482</v>
      </c>
      <c r="Q2327" s="58"/>
      <c r="R2327" s="58"/>
      <c r="S2327" s="102"/>
    </row>
    <row r="2328" spans="1:19" ht="12.5" customHeight="1" x14ac:dyDescent="0.35">
      <c r="A2328" s="60">
        <v>35</v>
      </c>
      <c r="B2328" s="60" t="s">
        <v>69</v>
      </c>
      <c r="C2328" s="68">
        <v>80.221119999999999</v>
      </c>
      <c r="D2328" s="58" t="s">
        <v>65</v>
      </c>
      <c r="E2328" s="60" t="s">
        <v>57</v>
      </c>
      <c r="F2328" s="60" t="s">
        <v>70</v>
      </c>
      <c r="G2328" s="60"/>
      <c r="H2328" s="60"/>
      <c r="I2328" s="60">
        <f t="shared" si="146"/>
        <v>0</v>
      </c>
      <c r="J2328" s="60">
        <f>IF(OR(I2328="",I2329="",I2330=""),"",(AVERAGEIF(A2328:A$10000,A2328,I2328:I$10000)))</f>
        <v>0</v>
      </c>
      <c r="K2328" s="60"/>
      <c r="L2328" s="60" t="str">
        <f>IF(O2328="","",A2328)</f>
        <v/>
      </c>
      <c r="M2328" s="60" t="str">
        <f>IF(O2328="","",(VLOOKUP(A2328,A2328:E9312,5,FALSE)))</f>
        <v/>
      </c>
      <c r="N2328" s="60" t="str">
        <f t="shared" si="147"/>
        <v/>
      </c>
      <c r="O2328" s="60" t="str">
        <f t="shared" si="145"/>
        <v/>
      </c>
      <c r="P2328" s="103">
        <f t="shared" si="148"/>
        <v>13.049999999992679</v>
      </c>
      <c r="Q2328" s="58"/>
      <c r="R2328" s="58"/>
      <c r="S2328" s="102"/>
    </row>
    <row r="2329" spans="1:19" ht="12.5" customHeight="1" x14ac:dyDescent="0.35">
      <c r="A2329" s="2">
        <v>35</v>
      </c>
      <c r="B2329" s="2" t="s">
        <v>71</v>
      </c>
      <c r="C2329" s="67">
        <v>80.242180000000005</v>
      </c>
      <c r="D2329" t="s">
        <v>65</v>
      </c>
      <c r="E2329" s="2" t="s">
        <v>57</v>
      </c>
      <c r="F2329" s="2" t="s">
        <v>70</v>
      </c>
      <c r="G2329" s="2"/>
      <c r="I2329" s="60">
        <f t="shared" si="146"/>
        <v>0</v>
      </c>
      <c r="J2329" s="60">
        <f>IF(OR(I2329="",I2330="",I2331=""),"",(AVERAGEIF(A2329:A$10000,A2329,I2329:I$10000)))</f>
        <v>0</v>
      </c>
      <c r="K2329" s="60"/>
      <c r="L2329" s="55" t="str">
        <f>IF(O2329="","",A2329)</f>
        <v/>
      </c>
      <c r="M2329" s="60" t="str">
        <f>IF(O2329="","",(VLOOKUP(A2329,A2329:E9313,5,FALSE)))</f>
        <v/>
      </c>
      <c r="N2329" s="55" t="str">
        <f t="shared" si="147"/>
        <v/>
      </c>
      <c r="O2329" s="55" t="str">
        <f t="shared" si="145"/>
        <v/>
      </c>
      <c r="P2329" s="104">
        <f t="shared" si="148"/>
        <v>21.06000000000563</v>
      </c>
      <c r="Q2329" s="58"/>
      <c r="R2329" s="58"/>
      <c r="S2329" s="102"/>
    </row>
    <row r="2330" spans="1:19" ht="12.5" customHeight="1" x14ac:dyDescent="0.35">
      <c r="A2330" s="60">
        <v>35</v>
      </c>
      <c r="B2330" s="60" t="s">
        <v>71</v>
      </c>
      <c r="C2330" s="68">
        <v>80.256039999999999</v>
      </c>
      <c r="D2330" s="58" t="s">
        <v>65</v>
      </c>
      <c r="E2330" s="60" t="s">
        <v>57</v>
      </c>
      <c r="F2330" s="60" t="s">
        <v>70</v>
      </c>
      <c r="G2330" s="60"/>
      <c r="H2330" s="60"/>
      <c r="I2330" s="60">
        <f t="shared" si="146"/>
        <v>0</v>
      </c>
      <c r="J2330" s="60">
        <f>IF(OR(I2330="",I2331="",I2332=""),"",(AVERAGEIF(A2330:A$10000,A2330,I2330:I$10000)))</f>
        <v>0</v>
      </c>
      <c r="K2330" s="60"/>
      <c r="L2330" s="60" t="str">
        <f>IF(O2330="","",A2330)</f>
        <v/>
      </c>
      <c r="M2330" s="60" t="str">
        <f>IF(O2330="","",(VLOOKUP(A2330,A2330:E9314,5,FALSE)))</f>
        <v/>
      </c>
      <c r="N2330" s="60" t="str">
        <f t="shared" si="147"/>
        <v/>
      </c>
      <c r="O2330" s="60" t="str">
        <f t="shared" ref="O2330:O2393" si="149">IF(J2330="","",IF(AND(J2329="",J2328="",J2327=""),C2330,""))</f>
        <v/>
      </c>
      <c r="P2330" s="103">
        <f t="shared" si="148"/>
        <v>13.859999999993988</v>
      </c>
      <c r="Q2330" s="58"/>
      <c r="R2330" s="58"/>
      <c r="S2330" s="102"/>
    </row>
    <row r="2331" spans="1:19" ht="12.5" customHeight="1" x14ac:dyDescent="0.35">
      <c r="A2331" s="2">
        <v>35</v>
      </c>
      <c r="B2331" s="2" t="s">
        <v>71</v>
      </c>
      <c r="C2331" s="67">
        <v>80.268389999999997</v>
      </c>
      <c r="D2331" t="s">
        <v>65</v>
      </c>
      <c r="E2331" s="2" t="s">
        <v>57</v>
      </c>
      <c r="F2331" s="2" t="s">
        <v>70</v>
      </c>
      <c r="G2331" s="2"/>
      <c r="I2331" s="60">
        <f t="shared" si="146"/>
        <v>0</v>
      </c>
      <c r="J2331" s="60">
        <f>IF(OR(I2331="",I2332="",I2333=""),"",(AVERAGEIF(A2331:A$10000,A2331,I2331:I$10000)))</f>
        <v>0</v>
      </c>
      <c r="K2331" s="60"/>
      <c r="L2331" s="55" t="str">
        <f>IF(O2331="","",A2331)</f>
        <v/>
      </c>
      <c r="M2331" s="60" t="str">
        <f>IF(O2331="","",(VLOOKUP(A2331,A2331:E9315,5,FALSE)))</f>
        <v/>
      </c>
      <c r="N2331" s="55" t="str">
        <f t="shared" si="147"/>
        <v/>
      </c>
      <c r="O2331" s="55" t="str">
        <f t="shared" si="149"/>
        <v/>
      </c>
      <c r="P2331" s="104">
        <f t="shared" si="148"/>
        <v>12.349999999997863</v>
      </c>
      <c r="Q2331" s="58"/>
      <c r="R2331" s="58"/>
      <c r="S2331" s="102"/>
    </row>
    <row r="2332" spans="1:19" ht="12.5" customHeight="1" x14ac:dyDescent="0.35">
      <c r="A2332" s="60">
        <v>35</v>
      </c>
      <c r="B2332" s="60" t="s">
        <v>71</v>
      </c>
      <c r="C2332" s="68">
        <v>80.281840000000003</v>
      </c>
      <c r="D2332" s="58" t="s">
        <v>65</v>
      </c>
      <c r="E2332" s="60" t="s">
        <v>57</v>
      </c>
      <c r="F2332" s="60" t="s">
        <v>70</v>
      </c>
      <c r="G2332" s="60"/>
      <c r="H2332" s="60"/>
      <c r="I2332" s="60">
        <f t="shared" si="146"/>
        <v>0</v>
      </c>
      <c r="J2332" s="60">
        <f>IF(OR(I2332="",I2333="",I2334=""),"",(AVERAGEIF(A2332:A$10000,A2332,I2332:I$10000)))</f>
        <v>0</v>
      </c>
      <c r="K2332" s="60"/>
      <c r="L2332" s="60" t="str">
        <f>IF(O2332="","",A2332)</f>
        <v/>
      </c>
      <c r="M2332" s="60" t="str">
        <f>IF(O2332="","",(VLOOKUP(A2332,A2332:E9316,5,FALSE)))</f>
        <v/>
      </c>
      <c r="N2332" s="60" t="str">
        <f t="shared" si="147"/>
        <v/>
      </c>
      <c r="O2332" s="60" t="str">
        <f t="shared" si="149"/>
        <v/>
      </c>
      <c r="P2332" s="103">
        <f t="shared" si="148"/>
        <v>13.450000000005957</v>
      </c>
      <c r="Q2332" s="58"/>
      <c r="R2332" s="58"/>
      <c r="S2332" s="102"/>
    </row>
    <row r="2333" spans="1:19" ht="12.5" customHeight="1" x14ac:dyDescent="0.35">
      <c r="A2333" s="2">
        <v>35</v>
      </c>
      <c r="B2333" s="2" t="s">
        <v>71</v>
      </c>
      <c r="C2333" s="67">
        <v>80.303849999999997</v>
      </c>
      <c r="D2333" t="s">
        <v>65</v>
      </c>
      <c r="E2333" s="2" t="s">
        <v>57</v>
      </c>
      <c r="F2333" s="2" t="s">
        <v>70</v>
      </c>
      <c r="G2333" s="2"/>
      <c r="I2333" s="60">
        <f t="shared" si="146"/>
        <v>0</v>
      </c>
      <c r="J2333" s="60">
        <f>IF(OR(I2333="",I2334="",I2335=""),"",(AVERAGEIF(A2333:A$10000,A2333,I2333:I$10000)))</f>
        <v>0</v>
      </c>
      <c r="K2333" s="60"/>
      <c r="L2333" s="55" t="str">
        <f>IF(O2333="","",A2333)</f>
        <v/>
      </c>
      <c r="M2333" s="60" t="str">
        <f>IF(O2333="","",(VLOOKUP(A2333,A2333:E9317,5,FALSE)))</f>
        <v/>
      </c>
      <c r="N2333" s="55" t="str">
        <f t="shared" si="147"/>
        <v/>
      </c>
      <c r="O2333" s="55" t="str">
        <f t="shared" si="149"/>
        <v/>
      </c>
      <c r="P2333" s="104">
        <f t="shared" si="148"/>
        <v>22.009999999994534</v>
      </c>
      <c r="Q2333" s="58"/>
      <c r="R2333" s="58"/>
      <c r="S2333" s="102"/>
    </row>
    <row r="2334" spans="1:19" ht="12.5" customHeight="1" x14ac:dyDescent="0.35">
      <c r="A2334" s="60">
        <v>35</v>
      </c>
      <c r="B2334" s="60" t="s">
        <v>71</v>
      </c>
      <c r="C2334" s="68">
        <v>80.317279999999997</v>
      </c>
      <c r="D2334" s="58" t="s">
        <v>65</v>
      </c>
      <c r="E2334" s="60" t="s">
        <v>57</v>
      </c>
      <c r="F2334" s="60" t="s">
        <v>70</v>
      </c>
      <c r="G2334" s="60"/>
      <c r="H2334" s="60"/>
      <c r="I2334" s="60">
        <f t="shared" si="146"/>
        <v>0</v>
      </c>
      <c r="J2334" s="60">
        <f>IF(OR(I2334="",I2335="",I2336=""),"",(AVERAGEIF(A2334:A$10000,A2334,I2334:I$10000)))</f>
        <v>0</v>
      </c>
      <c r="K2334" s="60"/>
      <c r="L2334" s="60" t="str">
        <f>IF(O2334="","",A2334)</f>
        <v/>
      </c>
      <c r="M2334" s="60" t="str">
        <f>IF(O2334="","",(VLOOKUP(A2334,A2334:E9318,5,FALSE)))</f>
        <v/>
      </c>
      <c r="N2334" s="60" t="str">
        <f t="shared" si="147"/>
        <v/>
      </c>
      <c r="O2334" s="60" t="str">
        <f t="shared" si="149"/>
        <v/>
      </c>
      <c r="P2334" s="103">
        <f t="shared" si="148"/>
        <v>13.429999999999609</v>
      </c>
      <c r="Q2334" s="58"/>
      <c r="R2334" s="58"/>
      <c r="S2334" s="102"/>
    </row>
    <row r="2335" spans="1:19" ht="12.5" customHeight="1" x14ac:dyDescent="0.35">
      <c r="A2335" s="2">
        <v>35</v>
      </c>
      <c r="B2335" s="2" t="s">
        <v>71</v>
      </c>
      <c r="C2335" s="67">
        <v>80.330410000000001</v>
      </c>
      <c r="D2335" t="s">
        <v>65</v>
      </c>
      <c r="E2335" s="2" t="s">
        <v>57</v>
      </c>
      <c r="F2335" s="2" t="s">
        <v>70</v>
      </c>
      <c r="G2335" s="2"/>
      <c r="I2335" s="60">
        <f t="shared" si="146"/>
        <v>0</v>
      </c>
      <c r="J2335" s="60">
        <f>IF(OR(I2335="",I2336="",I2337=""),"",(AVERAGEIF(A2335:A$10000,A2335,I2335:I$10000)))</f>
        <v>0</v>
      </c>
      <c r="K2335" s="60"/>
      <c r="L2335" s="55" t="str">
        <f>IF(O2335="","",A2335)</f>
        <v/>
      </c>
      <c r="M2335" s="60" t="str">
        <f>IF(O2335="","",(VLOOKUP(A2335,A2335:E9319,5,FALSE)))</f>
        <v/>
      </c>
      <c r="N2335" s="55" t="str">
        <f t="shared" si="147"/>
        <v/>
      </c>
      <c r="O2335" s="55" t="str">
        <f t="shared" si="149"/>
        <v/>
      </c>
      <c r="P2335" s="104">
        <f t="shared" si="148"/>
        <v>13.130000000003861</v>
      </c>
      <c r="Q2335" s="58"/>
      <c r="R2335" s="58"/>
      <c r="S2335" s="102"/>
    </row>
    <row r="2336" spans="1:19" ht="12.5" customHeight="1" x14ac:dyDescent="0.35">
      <c r="A2336" s="60">
        <v>35</v>
      </c>
      <c r="B2336" s="60" t="s">
        <v>71</v>
      </c>
      <c r="C2336" s="68">
        <v>80.346029999999999</v>
      </c>
      <c r="D2336" s="58" t="s">
        <v>65</v>
      </c>
      <c r="E2336" s="60" t="s">
        <v>57</v>
      </c>
      <c r="F2336" s="60" t="s">
        <v>70</v>
      </c>
      <c r="G2336" s="60"/>
      <c r="H2336" s="60"/>
      <c r="I2336" s="60">
        <f t="shared" si="146"/>
        <v>0</v>
      </c>
      <c r="J2336" s="60">
        <f>IF(OR(I2336="",I2337="",I2338=""),"",(AVERAGEIF(A2336:A$10000,A2336,I2336:I$10000)))</f>
        <v>0</v>
      </c>
      <c r="K2336" s="60"/>
      <c r="L2336" s="60" t="str">
        <f>IF(O2336="","",A2336)</f>
        <v/>
      </c>
      <c r="M2336" s="60" t="str">
        <f>IF(O2336="","",(VLOOKUP(A2336,A2336:E9320,5,FALSE)))</f>
        <v/>
      </c>
      <c r="N2336" s="60" t="str">
        <f t="shared" si="147"/>
        <v/>
      </c>
      <c r="O2336" s="60" t="str">
        <f t="shared" si="149"/>
        <v/>
      </c>
      <c r="P2336" s="103">
        <f t="shared" si="148"/>
        <v>15.619999999998413</v>
      </c>
      <c r="Q2336" s="58"/>
      <c r="R2336" s="58"/>
      <c r="S2336" s="102"/>
    </row>
    <row r="2337" spans="1:19" ht="12.5" customHeight="1" x14ac:dyDescent="0.35">
      <c r="A2337" s="2">
        <v>35</v>
      </c>
      <c r="B2337" s="2" t="s">
        <v>71</v>
      </c>
      <c r="C2337" s="67">
        <v>80.359819999999999</v>
      </c>
      <c r="D2337" t="s">
        <v>65</v>
      </c>
      <c r="E2337" s="2" t="s">
        <v>57</v>
      </c>
      <c r="F2337" s="2" t="s">
        <v>70</v>
      </c>
      <c r="G2337" s="2"/>
      <c r="I2337" s="60">
        <f t="shared" si="146"/>
        <v>0</v>
      </c>
      <c r="J2337" s="60">
        <f>IF(OR(I2337="",I2338="",I2339=""),"",(AVERAGEIF(A2337:A$10000,A2337,I2337:I$10000)))</f>
        <v>0</v>
      </c>
      <c r="K2337" s="60"/>
      <c r="L2337" s="55" t="str">
        <f>IF(O2337="","",A2337)</f>
        <v/>
      </c>
      <c r="M2337" s="60" t="str">
        <f>IF(O2337="","",(VLOOKUP(A2337,A2337:E9321,5,FALSE)))</f>
        <v/>
      </c>
      <c r="N2337" s="55" t="str">
        <f t="shared" si="147"/>
        <v/>
      </c>
      <c r="O2337" s="55" t="str">
        <f t="shared" si="149"/>
        <v/>
      </c>
      <c r="P2337" s="104">
        <f t="shared" si="148"/>
        <v>13.790000000000191</v>
      </c>
      <c r="Q2337" s="58"/>
      <c r="R2337" s="58"/>
      <c r="S2337" s="102"/>
    </row>
    <row r="2338" spans="1:19" ht="12.5" customHeight="1" x14ac:dyDescent="0.35">
      <c r="A2338" s="60">
        <v>35</v>
      </c>
      <c r="B2338" s="60" t="s">
        <v>71</v>
      </c>
      <c r="C2338" s="68">
        <v>80.37912</v>
      </c>
      <c r="D2338" s="58" t="s">
        <v>65</v>
      </c>
      <c r="E2338" s="60" t="s">
        <v>57</v>
      </c>
      <c r="F2338" s="60" t="s">
        <v>70</v>
      </c>
      <c r="G2338" s="60"/>
      <c r="H2338" s="60"/>
      <c r="I2338" s="60">
        <f t="shared" si="146"/>
        <v>0</v>
      </c>
      <c r="J2338" s="60">
        <f>IF(OR(I2338="",I2339="",I2340=""),"",(AVERAGEIF(A2338:A$10000,A2338,I2338:I$10000)))</f>
        <v>0</v>
      </c>
      <c r="K2338" s="60"/>
      <c r="L2338" s="60" t="str">
        <f>IF(O2338="","",A2338)</f>
        <v/>
      </c>
      <c r="M2338" s="60" t="str">
        <f>IF(O2338="","",(VLOOKUP(A2338,A2338:E9322,5,FALSE)))</f>
        <v/>
      </c>
      <c r="N2338" s="60" t="str">
        <f t="shared" si="147"/>
        <v/>
      </c>
      <c r="O2338" s="60" t="str">
        <f t="shared" si="149"/>
        <v/>
      </c>
      <c r="P2338" s="103">
        <f t="shared" si="148"/>
        <v>19.300000000001205</v>
      </c>
      <c r="Q2338" s="58"/>
      <c r="R2338" s="58"/>
      <c r="S2338" s="102"/>
    </row>
    <row r="2339" spans="1:19" ht="12.5" customHeight="1" x14ac:dyDescent="0.35">
      <c r="A2339" s="2">
        <v>35</v>
      </c>
      <c r="B2339" s="2" t="s">
        <v>69</v>
      </c>
      <c r="C2339" s="67">
        <v>80.396339999999995</v>
      </c>
      <c r="D2339" t="s">
        <v>65</v>
      </c>
      <c r="E2339" s="2" t="s">
        <v>57</v>
      </c>
      <c r="F2339" s="2" t="s">
        <v>70</v>
      </c>
      <c r="G2339" s="2"/>
      <c r="I2339" s="60">
        <f t="shared" si="146"/>
        <v>0</v>
      </c>
      <c r="J2339" s="60">
        <f>IF(OR(I2339="",I2340="",I2341=""),"",(AVERAGEIF(A2339:A$10000,A2339,I2339:I$10000)))</f>
        <v>0</v>
      </c>
      <c r="K2339" s="60"/>
      <c r="L2339" s="55" t="str">
        <f>IF(O2339="","",A2339)</f>
        <v/>
      </c>
      <c r="M2339" s="60" t="str">
        <f>IF(O2339="","",(VLOOKUP(A2339,A2339:E9323,5,FALSE)))</f>
        <v/>
      </c>
      <c r="N2339" s="55" t="str">
        <f t="shared" si="147"/>
        <v/>
      </c>
      <c r="O2339" s="55" t="str">
        <f t="shared" si="149"/>
        <v/>
      </c>
      <c r="P2339" s="104">
        <f t="shared" si="148"/>
        <v>17.219999999994684</v>
      </c>
      <c r="Q2339" s="58"/>
      <c r="R2339" s="58"/>
      <c r="S2339" s="102"/>
    </row>
    <row r="2340" spans="1:19" ht="12.5" customHeight="1" x14ac:dyDescent="0.35">
      <c r="A2340" s="60">
        <v>35</v>
      </c>
      <c r="B2340" s="60" t="s">
        <v>69</v>
      </c>
      <c r="C2340" s="68">
        <v>80.410160000000005</v>
      </c>
      <c r="D2340" s="58" t="s">
        <v>65</v>
      </c>
      <c r="E2340" s="60" t="s">
        <v>57</v>
      </c>
      <c r="F2340" s="60" t="s">
        <v>70</v>
      </c>
      <c r="G2340" s="60"/>
      <c r="H2340" s="60"/>
      <c r="I2340" s="60">
        <f t="shared" si="146"/>
        <v>0</v>
      </c>
      <c r="J2340" s="60">
        <f>IF(OR(I2340="",I2341="",I2342=""),"",(AVERAGEIF(A2340:A$10000,A2340,I2340:I$10000)))</f>
        <v>0</v>
      </c>
      <c r="K2340" s="60"/>
      <c r="L2340" s="60" t="str">
        <f>IF(O2340="","",A2340)</f>
        <v/>
      </c>
      <c r="M2340" s="60" t="str">
        <f>IF(O2340="","",(VLOOKUP(A2340,A2340:E9324,5,FALSE)))</f>
        <v/>
      </c>
      <c r="N2340" s="60" t="str">
        <f t="shared" si="147"/>
        <v/>
      </c>
      <c r="O2340" s="60" t="str">
        <f t="shared" si="149"/>
        <v/>
      </c>
      <c r="P2340" s="103">
        <f t="shared" si="148"/>
        <v>13.820000000009713</v>
      </c>
      <c r="Q2340" s="58"/>
      <c r="R2340" s="58"/>
      <c r="S2340" s="102"/>
    </row>
    <row r="2341" spans="1:19" ht="12.5" customHeight="1" x14ac:dyDescent="0.35">
      <c r="A2341" s="2">
        <v>35</v>
      </c>
      <c r="B2341" s="2" t="s">
        <v>69</v>
      </c>
      <c r="C2341" s="67">
        <v>80.423839999999998</v>
      </c>
      <c r="D2341" t="s">
        <v>65</v>
      </c>
      <c r="E2341" s="2" t="s">
        <v>57</v>
      </c>
      <c r="F2341" s="2" t="s">
        <v>70</v>
      </c>
      <c r="G2341" s="2"/>
      <c r="I2341" s="60">
        <f t="shared" si="146"/>
        <v>0</v>
      </c>
      <c r="J2341" s="60">
        <f>IF(OR(I2341="",I2342="",I2343=""),"",(AVERAGEIF(A2341:A$10000,A2341,I2341:I$10000)))</f>
        <v>0</v>
      </c>
      <c r="K2341" s="60"/>
      <c r="L2341" s="55" t="str">
        <f>IF(O2341="","",A2341)</f>
        <v/>
      </c>
      <c r="M2341" s="60" t="str">
        <f>IF(O2341="","",(VLOOKUP(A2341,A2341:E9325,5,FALSE)))</f>
        <v/>
      </c>
      <c r="N2341" s="55" t="str">
        <f t="shared" si="147"/>
        <v/>
      </c>
      <c r="O2341" s="55" t="str">
        <f t="shared" si="149"/>
        <v/>
      </c>
      <c r="P2341" s="104">
        <f t="shared" si="148"/>
        <v>13.679999999993697</v>
      </c>
      <c r="Q2341" s="58"/>
      <c r="R2341" s="58"/>
      <c r="S2341" s="102"/>
    </row>
    <row r="2342" spans="1:19" ht="12.5" customHeight="1" x14ac:dyDescent="0.35">
      <c r="A2342" s="60">
        <v>35</v>
      </c>
      <c r="B2342" s="60" t="s">
        <v>69</v>
      </c>
      <c r="C2342" s="68">
        <v>80.436989999999994</v>
      </c>
      <c r="D2342" s="58" t="s">
        <v>65</v>
      </c>
      <c r="E2342" s="60" t="s">
        <v>57</v>
      </c>
      <c r="F2342" s="60" t="s">
        <v>70</v>
      </c>
      <c r="G2342" s="60"/>
      <c r="H2342" s="60"/>
      <c r="I2342" s="60">
        <f t="shared" si="146"/>
        <v>0</v>
      </c>
      <c r="J2342" s="60">
        <f>IF(OR(I2342="",I2343="",I2344=""),"",(AVERAGEIF(A2342:A$10000,A2342,I2342:I$10000)))</f>
        <v>0</v>
      </c>
      <c r="K2342" s="60"/>
      <c r="L2342" s="60" t="str">
        <f>IF(O2342="","",A2342)</f>
        <v/>
      </c>
      <c r="M2342" s="60" t="str">
        <f>IF(O2342="","",(VLOOKUP(A2342,A2342:E9326,5,FALSE)))</f>
        <v/>
      </c>
      <c r="N2342" s="60" t="str">
        <f t="shared" si="147"/>
        <v/>
      </c>
      <c r="O2342" s="60" t="str">
        <f t="shared" si="149"/>
        <v/>
      </c>
      <c r="P2342" s="103">
        <f t="shared" si="148"/>
        <v>13.149999999995998</v>
      </c>
      <c r="Q2342" s="58"/>
      <c r="R2342" s="58"/>
      <c r="S2342" s="102"/>
    </row>
    <row r="2343" spans="1:19" ht="12.5" customHeight="1" x14ac:dyDescent="0.35">
      <c r="A2343" s="2">
        <v>35</v>
      </c>
      <c r="B2343" s="2" t="s">
        <v>69</v>
      </c>
      <c r="C2343" s="67">
        <v>80.450360000000003</v>
      </c>
      <c r="D2343" t="s">
        <v>65</v>
      </c>
      <c r="E2343" s="2" t="s">
        <v>57</v>
      </c>
      <c r="F2343" s="2" t="s">
        <v>70</v>
      </c>
      <c r="G2343" s="2"/>
      <c r="I2343" s="60">
        <f t="shared" si="146"/>
        <v>0</v>
      </c>
      <c r="J2343" s="60">
        <f>IF(OR(I2343="",I2344="",I2345=""),"",(AVERAGEIF(A2343:A$10000,A2343,I2343:I$10000)))</f>
        <v>0</v>
      </c>
      <c r="K2343" s="60"/>
      <c r="L2343" s="55" t="str">
        <f>IF(O2343="","",A2343)</f>
        <v/>
      </c>
      <c r="M2343" s="60" t="str">
        <f>IF(O2343="","",(VLOOKUP(A2343,A2343:E9327,5,FALSE)))</f>
        <v/>
      </c>
      <c r="N2343" s="55" t="str">
        <f t="shared" si="147"/>
        <v/>
      </c>
      <c r="O2343" s="55" t="str">
        <f t="shared" si="149"/>
        <v/>
      </c>
      <c r="P2343" s="104">
        <f t="shared" si="148"/>
        <v>13.370000000008986</v>
      </c>
      <c r="Q2343" s="58"/>
      <c r="R2343" s="58"/>
      <c r="S2343" s="102"/>
    </row>
    <row r="2344" spans="1:19" ht="12.5" customHeight="1" x14ac:dyDescent="0.35">
      <c r="A2344" s="60">
        <v>35</v>
      </c>
      <c r="B2344" s="60" t="s">
        <v>69</v>
      </c>
      <c r="C2344" s="68">
        <v>80.464190000000002</v>
      </c>
      <c r="D2344" s="58" t="s">
        <v>65</v>
      </c>
      <c r="E2344" s="60" t="s">
        <v>57</v>
      </c>
      <c r="F2344" s="60" t="s">
        <v>70</v>
      </c>
      <c r="G2344" s="60"/>
      <c r="H2344" s="60"/>
      <c r="I2344" s="60">
        <f t="shared" si="146"/>
        <v>0</v>
      </c>
      <c r="J2344" s="60">
        <f>IF(OR(I2344="",I2345="",I2346=""),"",(AVERAGEIF(A2344:A$10000,A2344,I2344:I$10000)))</f>
        <v>0</v>
      </c>
      <c r="K2344" s="60"/>
      <c r="L2344" s="60" t="str">
        <f>IF(O2344="","",A2344)</f>
        <v/>
      </c>
      <c r="M2344" s="60" t="str">
        <f>IF(O2344="","",(VLOOKUP(A2344,A2344:E9328,5,FALSE)))</f>
        <v/>
      </c>
      <c r="N2344" s="60" t="str">
        <f t="shared" si="147"/>
        <v/>
      </c>
      <c r="O2344" s="60" t="str">
        <f t="shared" si="149"/>
        <v/>
      </c>
      <c r="P2344" s="103">
        <f t="shared" si="148"/>
        <v>13.829999999998677</v>
      </c>
      <c r="Q2344" s="58"/>
      <c r="R2344" s="58"/>
      <c r="S2344" s="102"/>
    </row>
    <row r="2345" spans="1:19" ht="12.5" customHeight="1" x14ac:dyDescent="0.35">
      <c r="A2345" s="2">
        <v>35</v>
      </c>
      <c r="B2345" s="2" t="s">
        <v>69</v>
      </c>
      <c r="C2345" s="67">
        <v>80.478549999999998</v>
      </c>
      <c r="D2345" t="s">
        <v>65</v>
      </c>
      <c r="E2345" s="2" t="s">
        <v>57</v>
      </c>
      <c r="F2345" s="2" t="s">
        <v>70</v>
      </c>
      <c r="G2345" s="2"/>
      <c r="I2345" s="60">
        <f t="shared" si="146"/>
        <v>0</v>
      </c>
      <c r="J2345" s="60">
        <f>IF(OR(I2345="",I2346="",I2347=""),"",(AVERAGEIF(A2345:A$10000,A2345,I2345:I$10000)))</f>
        <v>0</v>
      </c>
      <c r="K2345" s="60"/>
      <c r="L2345" s="55" t="str">
        <f>IF(O2345="","",A2345)</f>
        <v/>
      </c>
      <c r="M2345" s="60" t="str">
        <f>IF(O2345="","",(VLOOKUP(A2345,A2345:E9329,5,FALSE)))</f>
        <v/>
      </c>
      <c r="N2345" s="55" t="str">
        <f t="shared" si="147"/>
        <v/>
      </c>
      <c r="O2345" s="55" t="str">
        <f t="shared" si="149"/>
        <v/>
      </c>
      <c r="P2345" s="104">
        <f t="shared" si="148"/>
        <v>14.359999999996376</v>
      </c>
      <c r="Q2345" s="58"/>
      <c r="R2345" s="58"/>
      <c r="S2345" s="102"/>
    </row>
    <row r="2346" spans="1:19" ht="12.5" customHeight="1" x14ac:dyDescent="0.35">
      <c r="A2346" s="60">
        <v>35</v>
      </c>
      <c r="B2346" s="60" t="s">
        <v>69</v>
      </c>
      <c r="C2346" s="68">
        <v>80.491929999999996</v>
      </c>
      <c r="D2346" s="58" t="s">
        <v>65</v>
      </c>
      <c r="E2346" s="60" t="s">
        <v>57</v>
      </c>
      <c r="F2346" s="60" t="s">
        <v>70</v>
      </c>
      <c r="G2346" s="60"/>
      <c r="H2346" s="60"/>
      <c r="I2346" s="60">
        <f t="shared" si="146"/>
        <v>0</v>
      </c>
      <c r="J2346" s="60">
        <f>IF(OR(I2346="",I2347="",I2348=""),"",(AVERAGEIF(A2346:A$10000,A2346,I2346:I$10000)))</f>
        <v>0</v>
      </c>
      <c r="K2346" s="60"/>
      <c r="L2346" s="60" t="str">
        <f>IF(O2346="","",A2346)</f>
        <v/>
      </c>
      <c r="M2346" s="60" t="str">
        <f>IF(O2346="","",(VLOOKUP(A2346,A2346:E9330,5,FALSE)))</f>
        <v/>
      </c>
      <c r="N2346" s="60" t="str">
        <f t="shared" si="147"/>
        <v/>
      </c>
      <c r="O2346" s="60" t="str">
        <f t="shared" si="149"/>
        <v/>
      </c>
      <c r="P2346" s="103">
        <f t="shared" si="148"/>
        <v>13.379999999997949</v>
      </c>
      <c r="Q2346" s="58"/>
      <c r="R2346" s="58"/>
      <c r="S2346" s="102"/>
    </row>
    <row r="2347" spans="1:19" ht="12.5" customHeight="1" x14ac:dyDescent="0.35">
      <c r="A2347" s="2">
        <v>35</v>
      </c>
      <c r="B2347" s="2" t="s">
        <v>69</v>
      </c>
      <c r="C2347" s="67">
        <v>80.515479999999997</v>
      </c>
      <c r="D2347" t="s">
        <v>65</v>
      </c>
      <c r="E2347" s="2" t="s">
        <v>57</v>
      </c>
      <c r="F2347" s="2" t="s">
        <v>70</v>
      </c>
      <c r="G2347" s="2"/>
      <c r="I2347" s="60">
        <f t="shared" si="146"/>
        <v>0</v>
      </c>
      <c r="J2347" s="60">
        <f>IF(OR(I2347="",I2348="",I2349=""),"",(AVERAGEIF(A2347:A$10000,A2347,I2347:I$10000)))</f>
        <v>0</v>
      </c>
      <c r="K2347" s="60"/>
      <c r="L2347" s="55" t="str">
        <f>IF(O2347="","",A2347)</f>
        <v/>
      </c>
      <c r="M2347" s="60" t="str">
        <f>IF(O2347="","",(VLOOKUP(A2347,A2347:E9331,5,FALSE)))</f>
        <v/>
      </c>
      <c r="N2347" s="55" t="str">
        <f t="shared" si="147"/>
        <v/>
      </c>
      <c r="O2347" s="55" t="str">
        <f t="shared" si="149"/>
        <v/>
      </c>
      <c r="P2347" s="104">
        <f t="shared" si="148"/>
        <v>23.550000000000182</v>
      </c>
      <c r="Q2347" s="58"/>
      <c r="R2347" s="58"/>
      <c r="S2347" s="102"/>
    </row>
    <row r="2348" spans="1:19" ht="12.5" customHeight="1" x14ac:dyDescent="0.35">
      <c r="A2348" s="60">
        <v>35</v>
      </c>
      <c r="B2348" s="60" t="s">
        <v>69</v>
      </c>
      <c r="C2348" s="68">
        <v>80.529039999999995</v>
      </c>
      <c r="D2348" s="58" t="s">
        <v>65</v>
      </c>
      <c r="E2348" s="60" t="s">
        <v>57</v>
      </c>
      <c r="F2348" s="60" t="s">
        <v>70</v>
      </c>
      <c r="G2348" s="60"/>
      <c r="H2348" s="60"/>
      <c r="I2348" s="60">
        <f t="shared" si="146"/>
        <v>0</v>
      </c>
      <c r="J2348" s="60">
        <f>IF(OR(I2348="",I2349="",I2350=""),"",(AVERAGEIF(A2348:A$10000,A2348,I2348:I$10000)))</f>
        <v>0</v>
      </c>
      <c r="K2348" s="60"/>
      <c r="L2348" s="60" t="str">
        <f>IF(O2348="","",A2348)</f>
        <v/>
      </c>
      <c r="M2348" s="60" t="str">
        <f>IF(O2348="","",(VLOOKUP(A2348,A2348:E9332,5,FALSE)))</f>
        <v/>
      </c>
      <c r="N2348" s="60" t="str">
        <f t="shared" si="147"/>
        <v/>
      </c>
      <c r="O2348" s="60" t="str">
        <f t="shared" si="149"/>
        <v/>
      </c>
      <c r="P2348" s="103">
        <f t="shared" si="148"/>
        <v>13.55999999999824</v>
      </c>
      <c r="Q2348" s="58"/>
      <c r="R2348" s="58"/>
      <c r="S2348" s="102"/>
    </row>
    <row r="2349" spans="1:19" ht="12.5" customHeight="1" x14ac:dyDescent="0.35">
      <c r="A2349" s="2">
        <v>35</v>
      </c>
      <c r="B2349" s="2" t="s">
        <v>69</v>
      </c>
      <c r="C2349" s="67">
        <v>80.54316</v>
      </c>
      <c r="D2349" t="s">
        <v>65</v>
      </c>
      <c r="E2349" s="2" t="s">
        <v>57</v>
      </c>
      <c r="F2349" s="2" t="s">
        <v>70</v>
      </c>
      <c r="G2349" s="2"/>
      <c r="I2349" s="60">
        <f t="shared" si="146"/>
        <v>0</v>
      </c>
      <c r="J2349" s="60">
        <f>IF(OR(I2349="",I2350="",I2351=""),"",(AVERAGEIF(A2349:A$10000,A2349,I2349:I$10000)))</f>
        <v>0</v>
      </c>
      <c r="K2349" s="60"/>
      <c r="L2349" s="55" t="str">
        <f>IF(O2349="","",A2349)</f>
        <v/>
      </c>
      <c r="M2349" s="60" t="str">
        <f>IF(O2349="","",(VLOOKUP(A2349,A2349:E9333,5,FALSE)))</f>
        <v/>
      </c>
      <c r="N2349" s="55" t="str">
        <f t="shared" si="147"/>
        <v/>
      </c>
      <c r="O2349" s="55" t="str">
        <f t="shared" si="149"/>
        <v/>
      </c>
      <c r="P2349" s="104">
        <f t="shared" si="148"/>
        <v>14.120000000005462</v>
      </c>
      <c r="Q2349" s="58"/>
      <c r="R2349" s="58"/>
      <c r="S2349" s="102"/>
    </row>
    <row r="2350" spans="1:19" ht="12.5" customHeight="1" x14ac:dyDescent="0.35">
      <c r="A2350" s="60">
        <v>35</v>
      </c>
      <c r="B2350" s="60" t="s">
        <v>69</v>
      </c>
      <c r="C2350" s="68">
        <v>80.557299999999998</v>
      </c>
      <c r="D2350" s="58" t="s">
        <v>65</v>
      </c>
      <c r="E2350" s="60" t="s">
        <v>57</v>
      </c>
      <c r="F2350" s="60" t="s">
        <v>70</v>
      </c>
      <c r="G2350" s="60"/>
      <c r="H2350" s="60"/>
      <c r="I2350" s="60">
        <f t="shared" si="146"/>
        <v>0</v>
      </c>
      <c r="J2350" s="60">
        <f>IF(OR(I2350="",I2351="",I2352=""),"",(AVERAGEIF(A2350:A$10000,A2350,I2350:I$10000)))</f>
        <v>0</v>
      </c>
      <c r="K2350" s="60"/>
      <c r="L2350" s="60" t="str">
        <f>IF(O2350="","",A2350)</f>
        <v/>
      </c>
      <c r="M2350" s="60" t="str">
        <f>IF(O2350="","",(VLOOKUP(A2350,A2350:E9334,5,FALSE)))</f>
        <v/>
      </c>
      <c r="N2350" s="60" t="str">
        <f t="shared" si="147"/>
        <v/>
      </c>
      <c r="O2350" s="60" t="str">
        <f t="shared" si="149"/>
        <v/>
      </c>
      <c r="P2350" s="103">
        <f t="shared" si="148"/>
        <v>14.139999999997599</v>
      </c>
      <c r="Q2350" s="58"/>
      <c r="R2350" s="58"/>
      <c r="S2350" s="102"/>
    </row>
    <row r="2351" spans="1:19" ht="12.5" customHeight="1" x14ac:dyDescent="0.35">
      <c r="A2351" s="2">
        <v>35</v>
      </c>
      <c r="B2351" s="2" t="s">
        <v>69</v>
      </c>
      <c r="C2351" s="67">
        <v>80.569820000000007</v>
      </c>
      <c r="D2351" t="s">
        <v>65</v>
      </c>
      <c r="E2351" s="2" t="s">
        <v>57</v>
      </c>
      <c r="F2351" s="2" t="s">
        <v>70</v>
      </c>
      <c r="G2351" s="2"/>
      <c r="I2351" s="60">
        <f t="shared" si="146"/>
        <v>0</v>
      </c>
      <c r="J2351" s="60">
        <f>IF(OR(I2351="",I2352="",I2353=""),"",(AVERAGEIF(A2351:A$10000,A2351,I2351:I$10000)))</f>
        <v>0</v>
      </c>
      <c r="K2351" s="60"/>
      <c r="L2351" s="55" t="str">
        <f>IF(O2351="","",A2351)</f>
        <v/>
      </c>
      <c r="M2351" s="60" t="str">
        <f>IF(O2351="","",(VLOOKUP(A2351,A2351:E9335,5,FALSE)))</f>
        <v/>
      </c>
      <c r="N2351" s="55" t="str">
        <f t="shared" si="147"/>
        <v/>
      </c>
      <c r="O2351" s="55" t="str">
        <f t="shared" si="149"/>
        <v/>
      </c>
      <c r="P2351" s="104">
        <f t="shared" si="148"/>
        <v>12.52000000000919</v>
      </c>
      <c r="Q2351" s="58"/>
      <c r="R2351" s="58"/>
      <c r="S2351" s="102"/>
    </row>
    <row r="2352" spans="1:19" ht="12.5" customHeight="1" x14ac:dyDescent="0.35">
      <c r="A2352" s="60">
        <v>35</v>
      </c>
      <c r="B2352" s="60" t="s">
        <v>69</v>
      </c>
      <c r="C2352" s="68">
        <v>80.584599999999995</v>
      </c>
      <c r="D2352" s="58" t="s">
        <v>65</v>
      </c>
      <c r="E2352" s="60" t="s">
        <v>57</v>
      </c>
      <c r="F2352" s="60" t="s">
        <v>70</v>
      </c>
      <c r="G2352" s="60"/>
      <c r="H2352" s="60"/>
      <c r="I2352" s="60">
        <f t="shared" si="146"/>
        <v>0</v>
      </c>
      <c r="J2352" s="60">
        <f>IF(OR(I2352="",I2353="",I2354=""),"",(AVERAGEIF(A2352:A$10000,A2352,I2352:I$10000)))</f>
        <v>0</v>
      </c>
      <c r="K2352" s="60"/>
      <c r="L2352" s="60" t="str">
        <f>IF(O2352="","",A2352)</f>
        <v/>
      </c>
      <c r="M2352" s="60" t="str">
        <f>IF(O2352="","",(VLOOKUP(A2352,A2352:E9336,5,FALSE)))</f>
        <v/>
      </c>
      <c r="N2352" s="60" t="str">
        <f t="shared" si="147"/>
        <v/>
      </c>
      <c r="O2352" s="60" t="str">
        <f t="shared" si="149"/>
        <v/>
      </c>
      <c r="P2352" s="103">
        <f t="shared" si="148"/>
        <v>14.779999999987581</v>
      </c>
      <c r="Q2352" s="58"/>
      <c r="R2352" s="58"/>
      <c r="S2352" s="102"/>
    </row>
    <row r="2353" spans="1:19" ht="12.5" customHeight="1" x14ac:dyDescent="0.35">
      <c r="A2353" s="2">
        <v>36</v>
      </c>
      <c r="B2353" s="2" t="s">
        <v>69</v>
      </c>
      <c r="C2353" s="67">
        <v>81.612129999999993</v>
      </c>
      <c r="D2353" t="s">
        <v>65</v>
      </c>
      <c r="E2353" s="2" t="s">
        <v>57</v>
      </c>
      <c r="F2353" s="2" t="s">
        <v>70</v>
      </c>
      <c r="G2353" s="2"/>
      <c r="I2353" s="60">
        <f t="shared" si="146"/>
        <v>0</v>
      </c>
      <c r="J2353" s="60">
        <f>IF(OR(I2353="",I2354="",I2355=""),"",(AVERAGEIF(A2353:A$10000,A2353,I2353:I$10000)))</f>
        <v>0</v>
      </c>
      <c r="K2353" s="60"/>
      <c r="L2353" s="55" t="str">
        <f>IF(O2353="","",A2353)</f>
        <v/>
      </c>
      <c r="M2353" s="60" t="str">
        <f>IF(O2353="","",(VLOOKUP(A2353,A2353:E9337,5,FALSE)))</f>
        <v/>
      </c>
      <c r="N2353" s="55" t="str">
        <f t="shared" si="147"/>
        <v/>
      </c>
      <c r="O2353" s="55" t="str">
        <f t="shared" si="149"/>
        <v/>
      </c>
      <c r="P2353" s="104" t="str">
        <f t="shared" si="148"/>
        <v/>
      </c>
      <c r="Q2353" s="58"/>
      <c r="R2353" s="58"/>
      <c r="S2353" s="102"/>
    </row>
    <row r="2354" spans="1:19" ht="12.5" customHeight="1" x14ac:dyDescent="0.35">
      <c r="A2354" s="60">
        <v>36</v>
      </c>
      <c r="B2354" s="60" t="s">
        <v>69</v>
      </c>
      <c r="C2354" s="68">
        <v>81.626149999999996</v>
      </c>
      <c r="D2354" s="58" t="s">
        <v>65</v>
      </c>
      <c r="E2354" s="60" t="s">
        <v>57</v>
      </c>
      <c r="F2354" s="60" t="s">
        <v>70</v>
      </c>
      <c r="G2354" s="60"/>
      <c r="H2354" s="60"/>
      <c r="I2354" s="60">
        <f t="shared" si="146"/>
        <v>0</v>
      </c>
      <c r="J2354" s="60">
        <f>IF(OR(I2354="",I2355="",I2356=""),"",(AVERAGEIF(A2354:A$10000,A2354,I2354:I$10000)))</f>
        <v>0</v>
      </c>
      <c r="K2354" s="60"/>
      <c r="L2354" s="60" t="str">
        <f>IF(O2354="","",A2354)</f>
        <v/>
      </c>
      <c r="M2354" s="60" t="str">
        <f>IF(O2354="","",(VLOOKUP(A2354,A2354:E9338,5,FALSE)))</f>
        <v/>
      </c>
      <c r="N2354" s="60" t="str">
        <f t="shared" si="147"/>
        <v/>
      </c>
      <c r="O2354" s="60" t="str">
        <f t="shared" si="149"/>
        <v/>
      </c>
      <c r="P2354" s="103">
        <f t="shared" si="148"/>
        <v>14.020000000002142</v>
      </c>
      <c r="Q2354" s="58"/>
      <c r="R2354" s="58"/>
      <c r="S2354" s="102"/>
    </row>
    <row r="2355" spans="1:19" ht="12.5" customHeight="1" x14ac:dyDescent="0.35">
      <c r="A2355" s="2">
        <v>36</v>
      </c>
      <c r="B2355" s="2" t="s">
        <v>69</v>
      </c>
      <c r="C2355" s="67">
        <v>81.639340000000004</v>
      </c>
      <c r="D2355" t="s">
        <v>65</v>
      </c>
      <c r="E2355" s="2" t="s">
        <v>57</v>
      </c>
      <c r="F2355" s="2" t="s">
        <v>70</v>
      </c>
      <c r="G2355" s="2"/>
      <c r="I2355" s="60">
        <f t="shared" si="146"/>
        <v>0</v>
      </c>
      <c r="J2355" s="60">
        <f>IF(OR(I2355="",I2356="",I2357=""),"",(AVERAGEIF(A2355:A$10000,A2355,I2355:I$10000)))</f>
        <v>0</v>
      </c>
      <c r="K2355" s="60"/>
      <c r="L2355" s="55" t="str">
        <f>IF(O2355="","",A2355)</f>
        <v/>
      </c>
      <c r="M2355" s="60" t="str">
        <f>IF(O2355="","",(VLOOKUP(A2355,A2355:E9339,5,FALSE)))</f>
        <v/>
      </c>
      <c r="N2355" s="55" t="str">
        <f t="shared" si="147"/>
        <v/>
      </c>
      <c r="O2355" s="55" t="str">
        <f t="shared" si="149"/>
        <v/>
      </c>
      <c r="P2355" s="104">
        <f t="shared" si="148"/>
        <v>13.190000000008695</v>
      </c>
      <c r="Q2355" s="58"/>
      <c r="R2355" s="58"/>
      <c r="S2355" s="102"/>
    </row>
    <row r="2356" spans="1:19" ht="12.5" customHeight="1" x14ac:dyDescent="0.35">
      <c r="A2356" s="60">
        <v>36</v>
      </c>
      <c r="B2356" s="60" t="s">
        <v>69</v>
      </c>
      <c r="C2356" s="68">
        <v>81.651929999999993</v>
      </c>
      <c r="D2356" s="58" t="s">
        <v>65</v>
      </c>
      <c r="E2356" s="60" t="s">
        <v>57</v>
      </c>
      <c r="F2356" s="60" t="s">
        <v>70</v>
      </c>
      <c r="G2356" s="60"/>
      <c r="H2356" s="60"/>
      <c r="I2356" s="60">
        <f t="shared" si="146"/>
        <v>0</v>
      </c>
      <c r="J2356" s="60">
        <f>IF(OR(I2356="",I2357="",I2358=""),"",(AVERAGEIF(A2356:A$10000,A2356,I2356:I$10000)))</f>
        <v>0</v>
      </c>
      <c r="K2356" s="60"/>
      <c r="L2356" s="60" t="str">
        <f>IF(O2356="","",A2356)</f>
        <v/>
      </c>
      <c r="M2356" s="60" t="str">
        <f>IF(O2356="","",(VLOOKUP(A2356,A2356:E9340,5,FALSE)))</f>
        <v/>
      </c>
      <c r="N2356" s="60" t="str">
        <f t="shared" si="147"/>
        <v/>
      </c>
      <c r="O2356" s="60" t="str">
        <f t="shared" si="149"/>
        <v/>
      </c>
      <c r="P2356" s="103">
        <f t="shared" si="148"/>
        <v>12.589999999988777</v>
      </c>
      <c r="Q2356" s="58"/>
      <c r="R2356" s="58"/>
      <c r="S2356" s="102"/>
    </row>
    <row r="2357" spans="1:19" ht="12.5" customHeight="1" x14ac:dyDescent="0.35">
      <c r="A2357" s="2">
        <v>36</v>
      </c>
      <c r="B2357" s="2" t="s">
        <v>69</v>
      </c>
      <c r="C2357" s="67">
        <v>81.665329999999997</v>
      </c>
      <c r="D2357" t="s">
        <v>65</v>
      </c>
      <c r="E2357" s="2" t="s">
        <v>57</v>
      </c>
      <c r="F2357" s="2" t="s">
        <v>70</v>
      </c>
      <c r="G2357" s="2"/>
      <c r="I2357" s="60">
        <f t="shared" si="146"/>
        <v>0</v>
      </c>
      <c r="J2357" s="60">
        <f>IF(OR(I2357="",I2358="",I2359=""),"",(AVERAGEIF(A2357:A$10000,A2357,I2357:I$10000)))</f>
        <v>0</v>
      </c>
      <c r="K2357" s="60"/>
      <c r="L2357" s="55" t="str">
        <f>IF(O2357="","",A2357)</f>
        <v/>
      </c>
      <c r="M2357" s="60" t="str">
        <f>IF(O2357="","",(VLOOKUP(A2357,A2357:E9341,5,FALSE)))</f>
        <v/>
      </c>
      <c r="N2357" s="55" t="str">
        <f t="shared" si="147"/>
        <v/>
      </c>
      <c r="O2357" s="55" t="str">
        <f t="shared" si="149"/>
        <v/>
      </c>
      <c r="P2357" s="104">
        <f t="shared" si="148"/>
        <v>13.400000000004297</v>
      </c>
      <c r="Q2357" s="58"/>
      <c r="R2357" s="58"/>
      <c r="S2357" s="102"/>
    </row>
    <row r="2358" spans="1:19" ht="12.5" customHeight="1" x14ac:dyDescent="0.35">
      <c r="A2358" s="60">
        <v>36</v>
      </c>
      <c r="B2358" s="60" t="s">
        <v>69</v>
      </c>
      <c r="C2358" s="68">
        <v>81.679140000000004</v>
      </c>
      <c r="D2358" s="58" t="s">
        <v>65</v>
      </c>
      <c r="E2358" s="60" t="s">
        <v>57</v>
      </c>
      <c r="F2358" s="60" t="s">
        <v>70</v>
      </c>
      <c r="G2358" s="60"/>
      <c r="H2358" s="60"/>
      <c r="I2358" s="60">
        <f t="shared" si="146"/>
        <v>0</v>
      </c>
      <c r="J2358" s="60">
        <f>IF(OR(I2358="",I2359="",I2360=""),"",(AVERAGEIF(A2358:A$10000,A2358,I2358:I$10000)))</f>
        <v>0</v>
      </c>
      <c r="K2358" s="60"/>
      <c r="L2358" s="60" t="str">
        <f>IF(O2358="","",A2358)</f>
        <v/>
      </c>
      <c r="M2358" s="60" t="str">
        <f>IF(O2358="","",(VLOOKUP(A2358,A2358:E9342,5,FALSE)))</f>
        <v/>
      </c>
      <c r="N2358" s="60" t="str">
        <f t="shared" si="147"/>
        <v/>
      </c>
      <c r="O2358" s="60" t="str">
        <f t="shared" si="149"/>
        <v/>
      </c>
      <c r="P2358" s="103">
        <f t="shared" si="148"/>
        <v>13.810000000006539</v>
      </c>
      <c r="Q2358" s="58"/>
      <c r="R2358" s="58"/>
      <c r="S2358" s="102"/>
    </row>
    <row r="2359" spans="1:19" ht="12.5" customHeight="1" x14ac:dyDescent="0.35">
      <c r="A2359" s="2">
        <v>36</v>
      </c>
      <c r="B2359" s="2" t="s">
        <v>69</v>
      </c>
      <c r="C2359" s="67">
        <v>81.693010000000001</v>
      </c>
      <c r="D2359" t="s">
        <v>65</v>
      </c>
      <c r="E2359" s="2" t="s">
        <v>57</v>
      </c>
      <c r="F2359" s="2" t="s">
        <v>70</v>
      </c>
      <c r="G2359" s="2"/>
      <c r="I2359" s="60">
        <f t="shared" si="146"/>
        <v>0</v>
      </c>
      <c r="J2359" s="60">
        <f>IF(OR(I2359="",I2360="",I2361=""),"",(AVERAGEIF(A2359:A$10000,A2359,I2359:I$10000)))</f>
        <v>0</v>
      </c>
      <c r="K2359" s="60"/>
      <c r="L2359" s="55" t="str">
        <f>IF(O2359="","",A2359)</f>
        <v/>
      </c>
      <c r="M2359" s="60" t="str">
        <f>IF(O2359="","",(VLOOKUP(A2359,A2359:E9343,5,FALSE)))</f>
        <v/>
      </c>
      <c r="N2359" s="55" t="str">
        <f t="shared" si="147"/>
        <v/>
      </c>
      <c r="O2359" s="55" t="str">
        <f t="shared" si="149"/>
        <v/>
      </c>
      <c r="P2359" s="104">
        <f t="shared" si="148"/>
        <v>13.869999999997162</v>
      </c>
      <c r="Q2359" s="58"/>
      <c r="R2359" s="58"/>
      <c r="S2359" s="102"/>
    </row>
    <row r="2360" spans="1:19" ht="12.5" customHeight="1" x14ac:dyDescent="0.35">
      <c r="A2360" s="60">
        <v>36</v>
      </c>
      <c r="B2360" s="60" t="s">
        <v>69</v>
      </c>
      <c r="C2360" s="68">
        <v>81.706990000000005</v>
      </c>
      <c r="D2360" s="58" t="s">
        <v>65</v>
      </c>
      <c r="E2360" s="60" t="s">
        <v>57</v>
      </c>
      <c r="F2360" s="60" t="s">
        <v>70</v>
      </c>
      <c r="G2360" s="60"/>
      <c r="H2360" s="60"/>
      <c r="I2360" s="60">
        <f t="shared" si="146"/>
        <v>0</v>
      </c>
      <c r="J2360" s="60">
        <f>IF(OR(I2360="",I2361="",I2362=""),"",(AVERAGEIF(A2360:A$10000,A2360,I2360:I$10000)))</f>
        <v>0</v>
      </c>
      <c r="K2360" s="60"/>
      <c r="L2360" s="60" t="str">
        <f>IF(O2360="","",A2360)</f>
        <v/>
      </c>
      <c r="M2360" s="60" t="str">
        <f>IF(O2360="","",(VLOOKUP(A2360,A2360:E9344,5,FALSE)))</f>
        <v/>
      </c>
      <c r="N2360" s="60" t="str">
        <f t="shared" si="147"/>
        <v/>
      </c>
      <c r="O2360" s="60" t="str">
        <f t="shared" si="149"/>
        <v/>
      </c>
      <c r="P2360" s="103">
        <f t="shared" si="148"/>
        <v>13.980000000003656</v>
      </c>
      <c r="Q2360" s="58"/>
      <c r="R2360" s="58"/>
      <c r="S2360" s="102"/>
    </row>
    <row r="2361" spans="1:19" ht="12.5" customHeight="1" x14ac:dyDescent="0.35">
      <c r="A2361" s="2">
        <v>36</v>
      </c>
      <c r="B2361" s="2" t="s">
        <v>69</v>
      </c>
      <c r="C2361" s="67">
        <v>81.71987</v>
      </c>
      <c r="D2361" t="s">
        <v>65</v>
      </c>
      <c r="E2361" s="2" t="s">
        <v>57</v>
      </c>
      <c r="F2361" s="2" t="s">
        <v>70</v>
      </c>
      <c r="G2361" s="2"/>
      <c r="I2361" s="60">
        <f t="shared" si="146"/>
        <v>0</v>
      </c>
      <c r="J2361" s="60">
        <f>IF(OR(I2361="",I2362="",I2363=""),"",(AVERAGEIF(A2361:A$10000,A2361,I2361:I$10000)))</f>
        <v>0</v>
      </c>
      <c r="K2361" s="60"/>
      <c r="L2361" s="55" t="str">
        <f>IF(O2361="","",A2361)</f>
        <v/>
      </c>
      <c r="M2361" s="60" t="str">
        <f>IF(O2361="","",(VLOOKUP(A2361,A2361:E9345,5,FALSE)))</f>
        <v/>
      </c>
      <c r="N2361" s="55" t="str">
        <f t="shared" si="147"/>
        <v/>
      </c>
      <c r="O2361" s="55" t="str">
        <f t="shared" si="149"/>
        <v/>
      </c>
      <c r="P2361" s="104">
        <f t="shared" si="148"/>
        <v>12.879999999995562</v>
      </c>
      <c r="Q2361" s="58"/>
      <c r="R2361" s="58"/>
      <c r="S2361" s="102"/>
    </row>
    <row r="2362" spans="1:19" ht="12.5" customHeight="1" x14ac:dyDescent="0.35">
      <c r="A2362" s="60">
        <v>36</v>
      </c>
      <c r="B2362" s="60" t="s">
        <v>69</v>
      </c>
      <c r="C2362" s="68">
        <v>81.733419999999995</v>
      </c>
      <c r="D2362" s="58" t="s">
        <v>65</v>
      </c>
      <c r="E2362" s="60" t="s">
        <v>57</v>
      </c>
      <c r="F2362" s="60" t="s">
        <v>70</v>
      </c>
      <c r="G2362" s="60"/>
      <c r="H2362" s="60"/>
      <c r="I2362" s="60">
        <f t="shared" si="146"/>
        <v>0</v>
      </c>
      <c r="J2362" s="60">
        <f>IF(OR(I2362="",I2363="",I2364=""),"",(AVERAGEIF(A2362:A$10000,A2362,I2362:I$10000)))</f>
        <v>0</v>
      </c>
      <c r="K2362" s="60"/>
      <c r="L2362" s="60" t="str">
        <f>IF(O2362="","",A2362)</f>
        <v/>
      </c>
      <c r="M2362" s="60" t="str">
        <f>IF(O2362="","",(VLOOKUP(A2362,A2362:E9346,5,FALSE)))</f>
        <v/>
      </c>
      <c r="N2362" s="60" t="str">
        <f t="shared" si="147"/>
        <v/>
      </c>
      <c r="O2362" s="60" t="str">
        <f t="shared" si="149"/>
        <v/>
      </c>
      <c r="P2362" s="103">
        <f t="shared" si="148"/>
        <v>13.549999999995066</v>
      </c>
      <c r="Q2362" s="58"/>
      <c r="R2362" s="58"/>
      <c r="S2362" s="102"/>
    </row>
    <row r="2363" spans="1:19" ht="12.5" customHeight="1" x14ac:dyDescent="0.35">
      <c r="A2363" s="2">
        <v>36</v>
      </c>
      <c r="B2363" s="2" t="s">
        <v>69</v>
      </c>
      <c r="C2363" s="67">
        <v>81.759299999999996</v>
      </c>
      <c r="D2363" t="s">
        <v>65</v>
      </c>
      <c r="E2363" s="2" t="s">
        <v>57</v>
      </c>
      <c r="F2363" s="2" t="s">
        <v>70</v>
      </c>
      <c r="G2363" s="2"/>
      <c r="I2363" s="60">
        <f t="shared" si="146"/>
        <v>0</v>
      </c>
      <c r="J2363" s="60">
        <f>IF(OR(I2363="",I2364="",I2365=""),"",(AVERAGEIF(A2363:A$10000,A2363,I2363:I$10000)))</f>
        <v>0</v>
      </c>
      <c r="K2363" s="60"/>
      <c r="L2363" s="55" t="str">
        <f>IF(O2363="","",A2363)</f>
        <v/>
      </c>
      <c r="M2363" s="60" t="str">
        <f>IF(O2363="","",(VLOOKUP(A2363,A2363:E9347,5,FALSE)))</f>
        <v/>
      </c>
      <c r="N2363" s="55" t="str">
        <f t="shared" si="147"/>
        <v/>
      </c>
      <c r="O2363" s="55" t="str">
        <f t="shared" si="149"/>
        <v/>
      </c>
      <c r="P2363" s="104">
        <f t="shared" si="148"/>
        <v>25.880000000000791</v>
      </c>
      <c r="Q2363" s="58"/>
      <c r="R2363" s="58"/>
      <c r="S2363" s="102"/>
    </row>
    <row r="2364" spans="1:19" ht="12.5" customHeight="1" x14ac:dyDescent="0.35">
      <c r="A2364" s="60">
        <v>36</v>
      </c>
      <c r="B2364" s="60" t="s">
        <v>69</v>
      </c>
      <c r="C2364" s="68">
        <v>81.777330000000006</v>
      </c>
      <c r="D2364" s="58" t="s">
        <v>65</v>
      </c>
      <c r="E2364" s="60" t="s">
        <v>57</v>
      </c>
      <c r="F2364" s="60" t="s">
        <v>70</v>
      </c>
      <c r="G2364" s="60"/>
      <c r="H2364" s="60"/>
      <c r="I2364" s="60">
        <f t="shared" si="146"/>
        <v>0</v>
      </c>
      <c r="J2364" s="60">
        <f>IF(OR(I2364="",I2365="",I2366=""),"",(AVERAGEIF(A2364:A$10000,A2364,I2364:I$10000)))</f>
        <v>0</v>
      </c>
      <c r="K2364" s="60"/>
      <c r="L2364" s="60" t="str">
        <f>IF(O2364="","",A2364)</f>
        <v/>
      </c>
      <c r="M2364" s="60" t="str">
        <f>IF(O2364="","",(VLOOKUP(A2364,A2364:E9348,5,FALSE)))</f>
        <v/>
      </c>
      <c r="N2364" s="60" t="str">
        <f t="shared" si="147"/>
        <v/>
      </c>
      <c r="O2364" s="60" t="str">
        <f t="shared" si="149"/>
        <v/>
      </c>
      <c r="P2364" s="103">
        <f t="shared" si="148"/>
        <v>18.030000000010205</v>
      </c>
      <c r="Q2364" s="58"/>
      <c r="R2364" s="58"/>
      <c r="S2364" s="102"/>
    </row>
    <row r="2365" spans="1:19" ht="12.5" customHeight="1" x14ac:dyDescent="0.35">
      <c r="A2365" s="2">
        <v>36</v>
      </c>
      <c r="B2365" s="2" t="s">
        <v>69</v>
      </c>
      <c r="C2365" s="67">
        <v>81.789649999999995</v>
      </c>
      <c r="D2365" t="s">
        <v>65</v>
      </c>
      <c r="E2365" s="2" t="s">
        <v>57</v>
      </c>
      <c r="F2365" s="2" t="s">
        <v>70</v>
      </c>
      <c r="G2365" s="2"/>
      <c r="I2365" s="60">
        <f t="shared" si="146"/>
        <v>0</v>
      </c>
      <c r="J2365" s="60">
        <f>IF(OR(I2365="",I2366="",I2367=""),"",(AVERAGEIF(A2365:A$10000,A2365,I2365:I$10000)))</f>
        <v>0</v>
      </c>
      <c r="K2365" s="60"/>
      <c r="L2365" s="55" t="str">
        <f>IF(O2365="","",A2365)</f>
        <v/>
      </c>
      <c r="M2365" s="60" t="str">
        <f>IF(O2365="","",(VLOOKUP(A2365,A2365:E9349,5,FALSE)))</f>
        <v/>
      </c>
      <c r="N2365" s="55" t="str">
        <f t="shared" si="147"/>
        <v/>
      </c>
      <c r="O2365" s="55" t="str">
        <f t="shared" si="149"/>
        <v/>
      </c>
      <c r="P2365" s="104">
        <f t="shared" si="148"/>
        <v>12.31999999998834</v>
      </c>
      <c r="Q2365" s="58"/>
      <c r="R2365" s="58"/>
      <c r="S2365" s="102"/>
    </row>
    <row r="2366" spans="1:19" ht="12.5" customHeight="1" x14ac:dyDescent="0.35">
      <c r="A2366" s="60">
        <v>36</v>
      </c>
      <c r="B2366" s="60" t="s">
        <v>69</v>
      </c>
      <c r="C2366" s="68">
        <v>81.802750000000003</v>
      </c>
      <c r="D2366" s="58" t="s">
        <v>65</v>
      </c>
      <c r="E2366" s="60" t="s">
        <v>57</v>
      </c>
      <c r="F2366" s="60" t="s">
        <v>70</v>
      </c>
      <c r="G2366" s="60"/>
      <c r="H2366" s="60"/>
      <c r="I2366" s="60">
        <f t="shared" si="146"/>
        <v>0</v>
      </c>
      <c r="J2366" s="60">
        <f>IF(OR(I2366="",I2367="",I2368=""),"",(AVERAGEIF(A2366:A$10000,A2366,I2366:I$10000)))</f>
        <v>0</v>
      </c>
      <c r="K2366" s="60"/>
      <c r="L2366" s="60" t="str">
        <f>IF(O2366="","",A2366)</f>
        <v/>
      </c>
      <c r="M2366" s="60" t="str">
        <f>IF(O2366="","",(VLOOKUP(A2366,A2366:E9350,5,FALSE)))</f>
        <v/>
      </c>
      <c r="N2366" s="60" t="str">
        <f t="shared" si="147"/>
        <v/>
      </c>
      <c r="O2366" s="60" t="str">
        <f t="shared" si="149"/>
        <v/>
      </c>
      <c r="P2366" s="103">
        <f t="shared" si="148"/>
        <v>13.100000000008549</v>
      </c>
      <c r="Q2366" s="58"/>
      <c r="R2366" s="58"/>
      <c r="S2366" s="102"/>
    </row>
    <row r="2367" spans="1:19" ht="12.5" customHeight="1" x14ac:dyDescent="0.35">
      <c r="A2367" s="2">
        <v>36</v>
      </c>
      <c r="B2367" s="2" t="s">
        <v>69</v>
      </c>
      <c r="C2367" s="67">
        <v>81.816929999999999</v>
      </c>
      <c r="D2367" t="s">
        <v>65</v>
      </c>
      <c r="E2367" s="2" t="s">
        <v>57</v>
      </c>
      <c r="F2367" s="2" t="s">
        <v>70</v>
      </c>
      <c r="G2367" s="2"/>
      <c r="I2367" s="60">
        <f t="shared" si="146"/>
        <v>0</v>
      </c>
      <c r="J2367" s="60">
        <f>IF(OR(I2367="",I2368="",I2369=""),"",(AVERAGEIF(A2367:A$10000,A2367,I2367:I$10000)))</f>
        <v>0</v>
      </c>
      <c r="K2367" s="60"/>
      <c r="L2367" s="55" t="str">
        <f>IF(O2367="","",A2367)</f>
        <v/>
      </c>
      <c r="M2367" s="60" t="str">
        <f>IF(O2367="","",(VLOOKUP(A2367,A2367:E9351,5,FALSE)))</f>
        <v/>
      </c>
      <c r="N2367" s="55" t="str">
        <f t="shared" si="147"/>
        <v/>
      </c>
      <c r="O2367" s="55" t="str">
        <f t="shared" si="149"/>
        <v/>
      </c>
      <c r="P2367" s="104">
        <f t="shared" si="148"/>
        <v>14.179999999996085</v>
      </c>
      <c r="Q2367" s="58"/>
      <c r="R2367" s="58"/>
      <c r="S2367" s="102"/>
    </row>
    <row r="2368" spans="1:19" ht="12.5" customHeight="1" x14ac:dyDescent="0.35">
      <c r="A2368" s="60">
        <v>36</v>
      </c>
      <c r="B2368" s="60" t="s">
        <v>69</v>
      </c>
      <c r="C2368" s="68">
        <v>81.830309999999997</v>
      </c>
      <c r="D2368" s="58" t="s">
        <v>65</v>
      </c>
      <c r="E2368" s="60" t="s">
        <v>57</v>
      </c>
      <c r="F2368" s="60" t="s">
        <v>70</v>
      </c>
      <c r="G2368" s="60"/>
      <c r="H2368" s="60"/>
      <c r="I2368" s="60">
        <f t="shared" si="146"/>
        <v>0</v>
      </c>
      <c r="J2368" s="60">
        <f>IF(OR(I2368="",I2369="",I2370=""),"",(AVERAGEIF(A2368:A$10000,A2368,I2368:I$10000)))</f>
        <v>0</v>
      </c>
      <c r="K2368" s="60"/>
      <c r="L2368" s="60" t="str">
        <f>IF(O2368="","",A2368)</f>
        <v/>
      </c>
      <c r="M2368" s="60" t="str">
        <f>IF(O2368="","",(VLOOKUP(A2368,A2368:E9352,5,FALSE)))</f>
        <v/>
      </c>
      <c r="N2368" s="60" t="str">
        <f t="shared" si="147"/>
        <v/>
      </c>
      <c r="O2368" s="60" t="str">
        <f t="shared" si="149"/>
        <v/>
      </c>
      <c r="P2368" s="103">
        <f t="shared" si="148"/>
        <v>13.379999999997949</v>
      </c>
      <c r="Q2368" s="58"/>
      <c r="R2368" s="58"/>
      <c r="S2368" s="102"/>
    </row>
    <row r="2369" spans="1:19" ht="12.5" customHeight="1" x14ac:dyDescent="0.35">
      <c r="A2369" s="2">
        <v>36</v>
      </c>
      <c r="B2369" s="2" t="s">
        <v>69</v>
      </c>
      <c r="C2369" s="67">
        <v>81.844260000000006</v>
      </c>
      <c r="D2369" t="s">
        <v>65</v>
      </c>
      <c r="E2369" s="2" t="s">
        <v>57</v>
      </c>
      <c r="F2369" s="2" t="s">
        <v>70</v>
      </c>
      <c r="G2369" s="2"/>
      <c r="I2369" s="60">
        <f t="shared" si="146"/>
        <v>0</v>
      </c>
      <c r="J2369" s="60">
        <f>IF(OR(I2369="",I2370="",I2371=""),"",(AVERAGEIF(A2369:A$10000,A2369,I2369:I$10000)))</f>
        <v>0</v>
      </c>
      <c r="K2369" s="60"/>
      <c r="L2369" s="55" t="str">
        <f>IF(O2369="","",A2369)</f>
        <v/>
      </c>
      <c r="M2369" s="60" t="str">
        <f>IF(O2369="","",(VLOOKUP(A2369,A2369:E9353,5,FALSE)))</f>
        <v/>
      </c>
      <c r="N2369" s="55" t="str">
        <f t="shared" si="147"/>
        <v/>
      </c>
      <c r="O2369" s="55" t="str">
        <f t="shared" si="149"/>
        <v/>
      </c>
      <c r="P2369" s="104">
        <f t="shared" si="148"/>
        <v>13.950000000008345</v>
      </c>
      <c r="Q2369" s="58"/>
      <c r="R2369" s="58"/>
      <c r="S2369" s="102"/>
    </row>
    <row r="2370" spans="1:19" ht="12.5" customHeight="1" x14ac:dyDescent="0.35">
      <c r="A2370" s="60">
        <v>36</v>
      </c>
      <c r="B2370" s="60" t="s">
        <v>69</v>
      </c>
      <c r="C2370" s="68">
        <v>81.858019999999996</v>
      </c>
      <c r="D2370" s="58" t="s">
        <v>65</v>
      </c>
      <c r="E2370" s="60" t="s">
        <v>57</v>
      </c>
      <c r="F2370" s="60" t="s">
        <v>70</v>
      </c>
      <c r="G2370" s="60"/>
      <c r="H2370" s="60"/>
      <c r="I2370" s="60">
        <f t="shared" si="146"/>
        <v>0</v>
      </c>
      <c r="J2370" s="60">
        <f>IF(OR(I2370="",I2371="",I2372=""),"",(AVERAGEIF(A2370:A$10000,A2370,I2370:I$10000)))</f>
        <v>0</v>
      </c>
      <c r="K2370" s="60"/>
      <c r="L2370" s="60" t="str">
        <f>IF(O2370="","",A2370)</f>
        <v/>
      </c>
      <c r="M2370" s="60" t="str">
        <f>IF(O2370="","",(VLOOKUP(A2370,A2370:E9354,5,FALSE)))</f>
        <v/>
      </c>
      <c r="N2370" s="60" t="str">
        <f t="shared" si="147"/>
        <v/>
      </c>
      <c r="O2370" s="60" t="str">
        <f t="shared" si="149"/>
        <v/>
      </c>
      <c r="P2370" s="103">
        <f t="shared" si="148"/>
        <v>13.759999999990669</v>
      </c>
      <c r="Q2370" s="58"/>
      <c r="R2370" s="58"/>
      <c r="S2370" s="102"/>
    </row>
    <row r="2371" spans="1:19" ht="12.5" customHeight="1" x14ac:dyDescent="0.35">
      <c r="A2371" s="2">
        <v>36</v>
      </c>
      <c r="B2371" s="2" t="s">
        <v>69</v>
      </c>
      <c r="C2371" s="67">
        <v>81.879570000000001</v>
      </c>
      <c r="D2371" t="s">
        <v>65</v>
      </c>
      <c r="E2371" s="2" t="s">
        <v>57</v>
      </c>
      <c r="F2371" s="2" t="s">
        <v>70</v>
      </c>
      <c r="G2371" s="2"/>
      <c r="I2371" s="60">
        <f t="shared" si="146"/>
        <v>0</v>
      </c>
      <c r="J2371" s="60">
        <f>IF(OR(I2371="",I2372="",I2373=""),"",(AVERAGEIF(A2371:A$10000,A2371,I2371:I$10000)))</f>
        <v>0</v>
      </c>
      <c r="K2371" s="60"/>
      <c r="L2371" s="55" t="str">
        <f>IF(O2371="","",A2371)</f>
        <v/>
      </c>
      <c r="M2371" s="60" t="str">
        <f>IF(O2371="","",(VLOOKUP(A2371,A2371:E9355,5,FALSE)))</f>
        <v/>
      </c>
      <c r="N2371" s="55" t="str">
        <f t="shared" si="147"/>
        <v/>
      </c>
      <c r="O2371" s="55" t="str">
        <f t="shared" si="149"/>
        <v/>
      </c>
      <c r="P2371" s="104">
        <f t="shared" si="148"/>
        <v>21.550000000004843</v>
      </c>
      <c r="Q2371" s="58"/>
      <c r="R2371" s="58"/>
      <c r="S2371" s="102"/>
    </row>
    <row r="2372" spans="1:19" ht="12.5" customHeight="1" x14ac:dyDescent="0.35">
      <c r="A2372" s="60">
        <v>36</v>
      </c>
      <c r="B2372" s="60" t="s">
        <v>69</v>
      </c>
      <c r="C2372" s="68">
        <v>81.89631</v>
      </c>
      <c r="D2372" s="58" t="s">
        <v>65</v>
      </c>
      <c r="E2372" s="60" t="s">
        <v>57</v>
      </c>
      <c r="F2372" s="60" t="s">
        <v>70</v>
      </c>
      <c r="G2372" s="60"/>
      <c r="H2372" s="60"/>
      <c r="I2372" s="60">
        <f t="shared" si="146"/>
        <v>0</v>
      </c>
      <c r="J2372" s="60">
        <f>IF(OR(I2372="",I2373="",I2374=""),"",(AVERAGEIF(A2372:A$10000,A2372,I2372:I$10000)))</f>
        <v>0</v>
      </c>
      <c r="K2372" s="60"/>
      <c r="L2372" s="60" t="str">
        <f>IF(O2372="","",A2372)</f>
        <v/>
      </c>
      <c r="M2372" s="60" t="str">
        <f>IF(O2372="","",(VLOOKUP(A2372,A2372:E9356,5,FALSE)))</f>
        <v/>
      </c>
      <c r="N2372" s="60" t="str">
        <f t="shared" si="147"/>
        <v/>
      </c>
      <c r="O2372" s="60" t="str">
        <f t="shared" si="149"/>
        <v/>
      </c>
      <c r="P2372" s="103">
        <f t="shared" si="148"/>
        <v>16.739999999998645</v>
      </c>
      <c r="Q2372" s="58"/>
      <c r="R2372" s="58"/>
      <c r="S2372" s="102"/>
    </row>
    <row r="2373" spans="1:19" ht="12.5" customHeight="1" x14ac:dyDescent="0.35">
      <c r="A2373" s="2">
        <v>36</v>
      </c>
      <c r="B2373" s="2" t="s">
        <v>69</v>
      </c>
      <c r="C2373" s="67">
        <v>81.91534</v>
      </c>
      <c r="D2373" t="s">
        <v>65</v>
      </c>
      <c r="E2373" s="2" t="s">
        <v>57</v>
      </c>
      <c r="F2373" s="2" t="s">
        <v>70</v>
      </c>
      <c r="G2373" s="2"/>
      <c r="I2373" s="60">
        <f t="shared" si="146"/>
        <v>0</v>
      </c>
      <c r="J2373" s="60">
        <f>IF(OR(I2373="",I2374="",I2375=""),"",(AVERAGEIF(A2373:A$10000,A2373,I2373:I$10000)))</f>
        <v>0</v>
      </c>
      <c r="K2373" s="60"/>
      <c r="L2373" s="55" t="str">
        <f>IF(O2373="","",A2373)</f>
        <v/>
      </c>
      <c r="M2373" s="60" t="str">
        <f>IF(O2373="","",(VLOOKUP(A2373,A2373:E9357,5,FALSE)))</f>
        <v/>
      </c>
      <c r="N2373" s="55" t="str">
        <f t="shared" si="147"/>
        <v/>
      </c>
      <c r="O2373" s="55" t="str">
        <f t="shared" si="149"/>
        <v/>
      </c>
      <c r="P2373" s="104">
        <f t="shared" si="148"/>
        <v>19.030000000000769</v>
      </c>
      <c r="Q2373" s="58"/>
      <c r="R2373" s="58"/>
      <c r="S2373" s="102"/>
    </row>
    <row r="2374" spans="1:19" ht="12.5" customHeight="1" x14ac:dyDescent="0.35">
      <c r="A2374" s="60">
        <v>36</v>
      </c>
      <c r="B2374" s="60" t="s">
        <v>69</v>
      </c>
      <c r="C2374" s="68">
        <v>81.929730000000006</v>
      </c>
      <c r="D2374" s="58" t="s">
        <v>65</v>
      </c>
      <c r="E2374" s="60" t="s">
        <v>57</v>
      </c>
      <c r="F2374" s="60" t="s">
        <v>70</v>
      </c>
      <c r="G2374" s="60"/>
      <c r="H2374" s="60"/>
      <c r="I2374" s="60">
        <f t="shared" si="146"/>
        <v>0</v>
      </c>
      <c r="J2374" s="60">
        <f>IF(OR(I2374="",I2375="",I2376=""),"",(AVERAGEIF(A2374:A$10000,A2374,I2374:I$10000)))</f>
        <v>0</v>
      </c>
      <c r="K2374" s="60"/>
      <c r="L2374" s="60" t="str">
        <f>IF(O2374="","",A2374)</f>
        <v/>
      </c>
      <c r="M2374" s="60" t="str">
        <f>IF(O2374="","",(VLOOKUP(A2374,A2374:E9358,5,FALSE)))</f>
        <v/>
      </c>
      <c r="N2374" s="60" t="str">
        <f t="shared" si="147"/>
        <v/>
      </c>
      <c r="O2374" s="60" t="str">
        <f t="shared" si="149"/>
        <v/>
      </c>
      <c r="P2374" s="103">
        <f t="shared" si="148"/>
        <v>14.390000000005898</v>
      </c>
      <c r="Q2374" s="58"/>
      <c r="R2374" s="58"/>
      <c r="S2374" s="102"/>
    </row>
    <row r="2375" spans="1:19" ht="12.5" customHeight="1" x14ac:dyDescent="0.35">
      <c r="A2375" s="2">
        <v>36</v>
      </c>
      <c r="B2375" s="2" t="s">
        <v>69</v>
      </c>
      <c r="C2375" s="67">
        <v>81.942939999999993</v>
      </c>
      <c r="D2375" t="s">
        <v>65</v>
      </c>
      <c r="E2375" s="2" t="s">
        <v>57</v>
      </c>
      <c r="F2375" s="2" t="s">
        <v>70</v>
      </c>
      <c r="G2375" s="2"/>
      <c r="I2375" s="60">
        <f t="shared" si="146"/>
        <v>0</v>
      </c>
      <c r="J2375" s="60">
        <f>IF(OR(I2375="",I2376="",I2377=""),"",(AVERAGEIF(A2375:A$10000,A2375,I2375:I$10000)))</f>
        <v>0</v>
      </c>
      <c r="K2375" s="60"/>
      <c r="L2375" s="55" t="str">
        <f>IF(O2375="","",A2375)</f>
        <v/>
      </c>
      <c r="M2375" s="60" t="str">
        <f>IF(O2375="","",(VLOOKUP(A2375,A2375:E9359,5,FALSE)))</f>
        <v/>
      </c>
      <c r="N2375" s="55" t="str">
        <f t="shared" si="147"/>
        <v/>
      </c>
      <c r="O2375" s="55" t="str">
        <f t="shared" si="149"/>
        <v/>
      </c>
      <c r="P2375" s="104">
        <f t="shared" si="148"/>
        <v>13.209999999986621</v>
      </c>
      <c r="Q2375" s="58"/>
      <c r="R2375" s="58"/>
      <c r="S2375" s="102"/>
    </row>
    <row r="2376" spans="1:19" ht="12.5" customHeight="1" x14ac:dyDescent="0.35">
      <c r="A2376" s="60">
        <v>36</v>
      </c>
      <c r="B2376" s="60" t="s">
        <v>69</v>
      </c>
      <c r="C2376" s="68">
        <v>81.964510000000004</v>
      </c>
      <c r="D2376" s="58" t="s">
        <v>65</v>
      </c>
      <c r="E2376" s="60" t="s">
        <v>57</v>
      </c>
      <c r="F2376" s="60" t="s">
        <v>70</v>
      </c>
      <c r="G2376" s="60"/>
      <c r="H2376" s="60"/>
      <c r="I2376" s="60">
        <f t="shared" si="146"/>
        <v>0</v>
      </c>
      <c r="J2376" s="60">
        <f>IF(OR(I2376="",I2377="",I2378=""),"",(AVERAGEIF(A2376:A$10000,A2376,I2376:I$10000)))</f>
        <v>0</v>
      </c>
      <c r="K2376" s="60"/>
      <c r="L2376" s="60" t="str">
        <f>IF(O2376="","",A2376)</f>
        <v/>
      </c>
      <c r="M2376" s="60" t="str">
        <f>IF(O2376="","",(VLOOKUP(A2376,A2376:E9360,5,FALSE)))</f>
        <v/>
      </c>
      <c r="N2376" s="60" t="str">
        <f t="shared" si="147"/>
        <v/>
      </c>
      <c r="O2376" s="60" t="str">
        <f t="shared" si="149"/>
        <v/>
      </c>
      <c r="P2376" s="103">
        <f t="shared" si="148"/>
        <v>21.570000000011191</v>
      </c>
      <c r="Q2376" s="58"/>
      <c r="R2376" s="58"/>
      <c r="S2376" s="102"/>
    </row>
    <row r="2377" spans="1:19" ht="12.5" customHeight="1" x14ac:dyDescent="0.35">
      <c r="A2377" s="2">
        <v>36</v>
      </c>
      <c r="B2377" s="2" t="s">
        <v>69</v>
      </c>
      <c r="C2377" s="67">
        <v>81.978080000000006</v>
      </c>
      <c r="D2377" t="s">
        <v>65</v>
      </c>
      <c r="E2377" s="2" t="s">
        <v>57</v>
      </c>
      <c r="F2377" s="2" t="s">
        <v>70</v>
      </c>
      <c r="G2377" s="2"/>
      <c r="I2377" s="60">
        <f t="shared" si="146"/>
        <v>0</v>
      </c>
      <c r="J2377" s="60">
        <f>IF(OR(I2377="",I2378="",I2379=""),"",(AVERAGEIF(A2377:A$10000,A2377,I2377:I$10000)))</f>
        <v>0</v>
      </c>
      <c r="K2377" s="60"/>
      <c r="L2377" s="55" t="str">
        <f>IF(O2377="","",A2377)</f>
        <v/>
      </c>
      <c r="M2377" s="60" t="str">
        <f>IF(O2377="","",(VLOOKUP(A2377,A2377:E9361,5,FALSE)))</f>
        <v/>
      </c>
      <c r="N2377" s="55" t="str">
        <f t="shared" si="147"/>
        <v/>
      </c>
      <c r="O2377" s="55" t="str">
        <f t="shared" si="149"/>
        <v/>
      </c>
      <c r="P2377" s="104">
        <f t="shared" si="148"/>
        <v>13.570000000001414</v>
      </c>
      <c r="Q2377" s="58"/>
      <c r="R2377" s="58"/>
      <c r="S2377" s="102"/>
    </row>
    <row r="2378" spans="1:19" ht="12.5" customHeight="1" x14ac:dyDescent="0.35">
      <c r="A2378" s="60">
        <v>36</v>
      </c>
      <c r="B2378" s="60" t="s">
        <v>69</v>
      </c>
      <c r="C2378" s="68">
        <v>81.991339999999994</v>
      </c>
      <c r="D2378" s="58" t="s">
        <v>65</v>
      </c>
      <c r="E2378" s="60" t="s">
        <v>57</v>
      </c>
      <c r="F2378" s="60" t="s">
        <v>70</v>
      </c>
      <c r="G2378" s="60"/>
      <c r="H2378" s="60"/>
      <c r="I2378" s="60">
        <f t="shared" si="146"/>
        <v>0</v>
      </c>
      <c r="J2378" s="60">
        <f>IF(OR(I2378="",I2379="",I2380=""),"",(AVERAGEIF(A2378:A$10000,A2378,I2378:I$10000)))</f>
        <v>0</v>
      </c>
      <c r="K2378" s="60"/>
      <c r="L2378" s="60" t="str">
        <f>IF(O2378="","",A2378)</f>
        <v/>
      </c>
      <c r="M2378" s="60" t="str">
        <f>IF(O2378="","",(VLOOKUP(A2378,A2378:E9362,5,FALSE)))</f>
        <v/>
      </c>
      <c r="N2378" s="60" t="str">
        <f t="shared" si="147"/>
        <v/>
      </c>
      <c r="O2378" s="60" t="str">
        <f t="shared" si="149"/>
        <v/>
      </c>
      <c r="P2378" s="103">
        <f t="shared" si="148"/>
        <v>13.259999999988281</v>
      </c>
      <c r="Q2378" s="58"/>
      <c r="R2378" s="58"/>
      <c r="S2378" s="102"/>
    </row>
    <row r="2379" spans="1:19" ht="12.5" customHeight="1" x14ac:dyDescent="0.35">
      <c r="A2379" s="2">
        <v>36</v>
      </c>
      <c r="B2379" s="2" t="s">
        <v>69</v>
      </c>
      <c r="C2379" s="67">
        <v>82.007130000000004</v>
      </c>
      <c r="D2379" t="s">
        <v>65</v>
      </c>
      <c r="E2379" s="2" t="s">
        <v>57</v>
      </c>
      <c r="F2379" s="2" t="s">
        <v>70</v>
      </c>
      <c r="G2379" s="2"/>
      <c r="I2379" s="60">
        <f t="shared" si="146"/>
        <v>0</v>
      </c>
      <c r="J2379" s="60">
        <f>IF(OR(I2379="",I2380="",I2381=""),"",(AVERAGEIF(A2379:A$10000,A2379,I2379:I$10000)))</f>
        <v>0</v>
      </c>
      <c r="K2379" s="60"/>
      <c r="L2379" s="55" t="str">
        <f>IF(O2379="","",A2379)</f>
        <v/>
      </c>
      <c r="M2379" s="60" t="str">
        <f>IF(O2379="","",(VLOOKUP(A2379,A2379:E9363,5,FALSE)))</f>
        <v/>
      </c>
      <c r="N2379" s="55" t="str">
        <f t="shared" si="147"/>
        <v/>
      </c>
      <c r="O2379" s="55" t="str">
        <f t="shared" si="149"/>
        <v/>
      </c>
      <c r="P2379" s="104">
        <f t="shared" si="148"/>
        <v>15.790000000009741</v>
      </c>
      <c r="Q2379" s="58"/>
      <c r="R2379" s="58"/>
      <c r="S2379" s="102"/>
    </row>
    <row r="2380" spans="1:19" ht="12.5" customHeight="1" x14ac:dyDescent="0.35">
      <c r="A2380" s="60">
        <v>36</v>
      </c>
      <c r="B2380" s="60" t="s">
        <v>69</v>
      </c>
      <c r="C2380" s="68">
        <v>82.019859999999994</v>
      </c>
      <c r="D2380" s="58" t="s">
        <v>65</v>
      </c>
      <c r="E2380" s="60" t="s">
        <v>57</v>
      </c>
      <c r="F2380" s="60" t="s">
        <v>70</v>
      </c>
      <c r="G2380" s="60"/>
      <c r="H2380" s="60"/>
      <c r="I2380" s="60">
        <f t="shared" si="146"/>
        <v>0</v>
      </c>
      <c r="J2380" s="60">
        <f>IF(OR(I2380="",I2381="",I2382=""),"",(AVERAGEIF(A2380:A$10000,A2380,I2380:I$10000)))</f>
        <v>0</v>
      </c>
      <c r="K2380" s="60"/>
      <c r="L2380" s="60" t="str">
        <f>IF(O2380="","",A2380)</f>
        <v/>
      </c>
      <c r="M2380" s="60" t="str">
        <f>IF(O2380="","",(VLOOKUP(A2380,A2380:E9364,5,FALSE)))</f>
        <v/>
      </c>
      <c r="N2380" s="60" t="str">
        <f t="shared" si="147"/>
        <v/>
      </c>
      <c r="O2380" s="60" t="str">
        <f t="shared" si="149"/>
        <v/>
      </c>
      <c r="P2380" s="103">
        <f t="shared" si="148"/>
        <v>12.729999999990582</v>
      </c>
      <c r="Q2380" s="58"/>
      <c r="R2380" s="58"/>
      <c r="S2380" s="102"/>
    </row>
    <row r="2381" spans="1:19" ht="12.5" customHeight="1" x14ac:dyDescent="0.35">
      <c r="A2381" s="2">
        <v>36</v>
      </c>
      <c r="B2381" s="2" t="s">
        <v>69</v>
      </c>
      <c r="C2381" s="67">
        <v>82.033000000000001</v>
      </c>
      <c r="D2381" t="s">
        <v>65</v>
      </c>
      <c r="E2381" s="2" t="s">
        <v>57</v>
      </c>
      <c r="F2381" s="2" t="s">
        <v>70</v>
      </c>
      <c r="G2381" s="2"/>
      <c r="I2381" s="60">
        <f t="shared" si="146"/>
        <v>0</v>
      </c>
      <c r="J2381" s="60">
        <f>IF(OR(I2381="",I2382="",I2383=""),"",(AVERAGEIF(A2381:A$10000,A2381,I2381:I$10000)))</f>
        <v>0</v>
      </c>
      <c r="K2381" s="60"/>
      <c r="L2381" s="55" t="str">
        <f>IF(O2381="","",A2381)</f>
        <v/>
      </c>
      <c r="M2381" s="60" t="str">
        <f>IF(O2381="","",(VLOOKUP(A2381,A2381:E9365,5,FALSE)))</f>
        <v/>
      </c>
      <c r="N2381" s="55" t="str">
        <f t="shared" si="147"/>
        <v/>
      </c>
      <c r="O2381" s="55" t="str">
        <f t="shared" si="149"/>
        <v/>
      </c>
      <c r="P2381" s="104">
        <f t="shared" si="148"/>
        <v>13.140000000007035</v>
      </c>
      <c r="Q2381" s="58"/>
      <c r="R2381" s="58"/>
      <c r="S2381" s="102"/>
    </row>
    <row r="2382" spans="1:19" ht="12.5" customHeight="1" x14ac:dyDescent="0.35">
      <c r="A2382" s="60">
        <v>36</v>
      </c>
      <c r="B2382" s="60" t="s">
        <v>71</v>
      </c>
      <c r="C2382" s="68">
        <v>82.046809999999994</v>
      </c>
      <c r="D2382" s="58" t="s">
        <v>65</v>
      </c>
      <c r="E2382" s="60" t="s">
        <v>57</v>
      </c>
      <c r="F2382" s="60" t="s">
        <v>70</v>
      </c>
      <c r="G2382" s="60"/>
      <c r="H2382" s="60"/>
      <c r="I2382" s="60">
        <f t="shared" si="146"/>
        <v>0</v>
      </c>
      <c r="J2382" s="60">
        <f>IF(OR(I2382="",I2383="",I2384=""),"",(AVERAGEIF(A2382:A$10000,A2382,I2382:I$10000)))</f>
        <v>0</v>
      </c>
      <c r="K2382" s="60"/>
      <c r="L2382" s="60" t="str">
        <f>IF(O2382="","",A2382)</f>
        <v/>
      </c>
      <c r="M2382" s="60" t="str">
        <f>IF(O2382="","",(VLOOKUP(A2382,A2382:E9366,5,FALSE)))</f>
        <v/>
      </c>
      <c r="N2382" s="60" t="str">
        <f t="shared" si="147"/>
        <v/>
      </c>
      <c r="O2382" s="60" t="str">
        <f t="shared" si="149"/>
        <v/>
      </c>
      <c r="P2382" s="103">
        <f t="shared" si="148"/>
        <v>13.809999999992328</v>
      </c>
      <c r="Q2382" s="58"/>
      <c r="R2382" s="58"/>
      <c r="S2382" s="102"/>
    </row>
    <row r="2383" spans="1:19" ht="12.5" customHeight="1" x14ac:dyDescent="0.35">
      <c r="A2383" s="2">
        <v>36</v>
      </c>
      <c r="B2383" s="2" t="s">
        <v>71</v>
      </c>
      <c r="C2383" s="67">
        <v>82.060280000000006</v>
      </c>
      <c r="D2383" t="s">
        <v>65</v>
      </c>
      <c r="E2383" s="2" t="s">
        <v>57</v>
      </c>
      <c r="F2383" s="2" t="s">
        <v>70</v>
      </c>
      <c r="G2383" s="2"/>
      <c r="I2383" s="60">
        <f t="shared" si="146"/>
        <v>0</v>
      </c>
      <c r="J2383" s="60">
        <f>IF(OR(I2383="",I2384="",I2385=""),"",(AVERAGEIF(A2383:A$10000,A2383,I2383:I$10000)))</f>
        <v>0</v>
      </c>
      <c r="K2383" s="60"/>
      <c r="L2383" s="55" t="str">
        <f>IF(O2383="","",A2383)</f>
        <v/>
      </c>
      <c r="M2383" s="60" t="str">
        <f>IF(O2383="","",(VLOOKUP(A2383,A2383:E9367,5,FALSE)))</f>
        <v/>
      </c>
      <c r="N2383" s="55" t="str">
        <f t="shared" si="147"/>
        <v/>
      </c>
      <c r="O2383" s="55" t="str">
        <f t="shared" si="149"/>
        <v/>
      </c>
      <c r="P2383" s="104">
        <f t="shared" si="148"/>
        <v>13.470000000012305</v>
      </c>
      <c r="Q2383" s="58"/>
      <c r="R2383" s="58"/>
      <c r="S2383" s="102"/>
    </row>
    <row r="2384" spans="1:19" ht="12.5" customHeight="1" x14ac:dyDescent="0.35">
      <c r="A2384" s="60">
        <v>36</v>
      </c>
      <c r="B2384" s="60" t="s">
        <v>71</v>
      </c>
      <c r="C2384" s="68">
        <v>82.074100000000001</v>
      </c>
      <c r="D2384" s="58" t="s">
        <v>65</v>
      </c>
      <c r="E2384" s="60" t="s">
        <v>57</v>
      </c>
      <c r="F2384" s="60" t="s">
        <v>70</v>
      </c>
      <c r="G2384" s="60"/>
      <c r="H2384" s="60"/>
      <c r="I2384" s="60">
        <f t="shared" si="146"/>
        <v>0</v>
      </c>
      <c r="J2384" s="60">
        <f>IF(OR(I2384="",I2385="",I2386=""),"",(AVERAGEIF(A2384:A$10000,A2384,I2384:I$10000)))</f>
        <v>0</v>
      </c>
      <c r="K2384" s="60"/>
      <c r="L2384" s="60" t="str">
        <f>IF(O2384="","",A2384)</f>
        <v/>
      </c>
      <c r="M2384" s="60" t="str">
        <f>IF(O2384="","",(VLOOKUP(A2384,A2384:E9368,5,FALSE)))</f>
        <v/>
      </c>
      <c r="N2384" s="60" t="str">
        <f t="shared" si="147"/>
        <v/>
      </c>
      <c r="O2384" s="60" t="str">
        <f t="shared" si="149"/>
        <v/>
      </c>
      <c r="P2384" s="103">
        <f t="shared" si="148"/>
        <v>13.819999999995503</v>
      </c>
      <c r="Q2384" s="58"/>
      <c r="R2384" s="58"/>
      <c r="S2384" s="102"/>
    </row>
    <row r="2385" spans="1:19" ht="12.5" customHeight="1" x14ac:dyDescent="0.35">
      <c r="A2385" s="2">
        <v>36</v>
      </c>
      <c r="B2385" s="2" t="s">
        <v>69</v>
      </c>
      <c r="C2385" s="67">
        <v>82.087519999999998</v>
      </c>
      <c r="D2385" t="s">
        <v>65</v>
      </c>
      <c r="E2385" s="2" t="s">
        <v>57</v>
      </c>
      <c r="F2385" s="2" t="s">
        <v>70</v>
      </c>
      <c r="G2385" s="2"/>
      <c r="I2385" s="60">
        <f t="shared" ref="I2385:I2448" si="150">IF(AND(OR(G2384&gt;G$5,G2386&gt;G$5),G2385&gt;G$5),G2385,"")</f>
        <v>0</v>
      </c>
      <c r="J2385" s="60">
        <f>IF(OR(I2385="",I2386="",I2387=""),"",(AVERAGEIF(A2385:A$10000,A2385,I2385:I$10000)))</f>
        <v>0</v>
      </c>
      <c r="K2385" s="60"/>
      <c r="L2385" s="55" t="str">
        <f>IF(O2385="","",A2385)</f>
        <v/>
      </c>
      <c r="M2385" s="60" t="str">
        <f>IF(O2385="","",(VLOOKUP(A2385,A2385:E9369,5,FALSE)))</f>
        <v/>
      </c>
      <c r="N2385" s="55" t="str">
        <f t="shared" si="147"/>
        <v/>
      </c>
      <c r="O2385" s="55" t="str">
        <f t="shared" si="149"/>
        <v/>
      </c>
      <c r="P2385" s="104">
        <f t="shared" si="148"/>
        <v>13.419999999996435</v>
      </c>
      <c r="Q2385" s="58"/>
      <c r="R2385" s="58"/>
      <c r="S2385" s="102"/>
    </row>
    <row r="2386" spans="1:19" ht="12.5" customHeight="1" x14ac:dyDescent="0.35">
      <c r="A2386" s="60">
        <v>36</v>
      </c>
      <c r="B2386" s="60" t="s">
        <v>71</v>
      </c>
      <c r="C2386" s="68">
        <v>82.100719999999995</v>
      </c>
      <c r="D2386" s="58" t="s">
        <v>65</v>
      </c>
      <c r="E2386" s="60" t="s">
        <v>57</v>
      </c>
      <c r="F2386" s="60" t="s">
        <v>70</v>
      </c>
      <c r="G2386" s="60"/>
      <c r="H2386" s="60"/>
      <c r="I2386" s="60">
        <f t="shared" si="150"/>
        <v>0</v>
      </c>
      <c r="J2386" s="60">
        <f>IF(OR(I2386="",I2387="",I2388=""),"",(AVERAGEIF(A2386:A$10000,A2386,I2386:I$10000)))</f>
        <v>0</v>
      </c>
      <c r="K2386" s="60"/>
      <c r="L2386" s="60" t="str">
        <f>IF(O2386="","",A2386)</f>
        <v/>
      </c>
      <c r="M2386" s="60" t="str">
        <f>IF(O2386="","",(VLOOKUP(A2386,A2386:E9370,5,FALSE)))</f>
        <v/>
      </c>
      <c r="N2386" s="60" t="str">
        <f t="shared" ref="N2386:N2449" si="151">IF(L2386="","",I2386)</f>
        <v/>
      </c>
      <c r="O2386" s="60" t="str">
        <f t="shared" si="149"/>
        <v/>
      </c>
      <c r="P2386" s="103">
        <f t="shared" ref="P2386:P2449" si="152">IF(A2386=A2385,ABS(C2386-C2385)*1000,"")</f>
        <v>13.199999999997658</v>
      </c>
      <c r="Q2386" s="58"/>
      <c r="R2386" s="58"/>
      <c r="S2386" s="102"/>
    </row>
    <row r="2387" spans="1:19" ht="12.5" customHeight="1" x14ac:dyDescent="0.35">
      <c r="A2387" s="2">
        <v>36</v>
      </c>
      <c r="B2387" s="2" t="s">
        <v>71</v>
      </c>
      <c r="C2387" s="67">
        <v>82.114080000000001</v>
      </c>
      <c r="D2387" t="s">
        <v>65</v>
      </c>
      <c r="E2387" s="2" t="s">
        <v>57</v>
      </c>
      <c r="F2387" s="2" t="s">
        <v>70</v>
      </c>
      <c r="G2387" s="2"/>
      <c r="I2387" s="60">
        <f t="shared" si="150"/>
        <v>0</v>
      </c>
      <c r="J2387" s="60">
        <f>IF(OR(I2387="",I2388="",I2389=""),"",(AVERAGEIF(A2387:A$10000,A2387,I2387:I$10000)))</f>
        <v>0</v>
      </c>
      <c r="K2387" s="60"/>
      <c r="L2387" s="55" t="str">
        <f>IF(O2387="","",A2387)</f>
        <v/>
      </c>
      <c r="M2387" s="60" t="str">
        <f>IF(O2387="","",(VLOOKUP(A2387,A2387:E9371,5,FALSE)))</f>
        <v/>
      </c>
      <c r="N2387" s="55" t="str">
        <f t="shared" si="151"/>
        <v/>
      </c>
      <c r="O2387" s="55" t="str">
        <f t="shared" si="149"/>
        <v/>
      </c>
      <c r="P2387" s="104">
        <f t="shared" si="152"/>
        <v>13.360000000005812</v>
      </c>
      <c r="Q2387" s="58"/>
      <c r="R2387" s="58"/>
      <c r="S2387" s="102"/>
    </row>
    <row r="2388" spans="1:19" ht="12.5" customHeight="1" x14ac:dyDescent="0.35">
      <c r="A2388" s="60">
        <v>36</v>
      </c>
      <c r="B2388" s="60" t="s">
        <v>71</v>
      </c>
      <c r="C2388" s="68">
        <v>82.127489999999995</v>
      </c>
      <c r="D2388" s="58" t="s">
        <v>65</v>
      </c>
      <c r="E2388" s="60" t="s">
        <v>57</v>
      </c>
      <c r="F2388" s="60" t="s">
        <v>70</v>
      </c>
      <c r="G2388" s="60"/>
      <c r="H2388" s="60"/>
      <c r="I2388" s="60">
        <f t="shared" si="150"/>
        <v>0</v>
      </c>
      <c r="J2388" s="60">
        <f>IF(OR(I2388="",I2389="",I2390=""),"",(AVERAGEIF(A2388:A$10000,A2388,I2388:I$10000)))</f>
        <v>0</v>
      </c>
      <c r="K2388" s="60"/>
      <c r="L2388" s="60" t="str">
        <f>IF(O2388="","",A2388)</f>
        <v/>
      </c>
      <c r="M2388" s="60" t="str">
        <f>IF(O2388="","",(VLOOKUP(A2388,A2388:E9372,5,FALSE)))</f>
        <v/>
      </c>
      <c r="N2388" s="60" t="str">
        <f t="shared" si="151"/>
        <v/>
      </c>
      <c r="O2388" s="60" t="str">
        <f t="shared" si="149"/>
        <v/>
      </c>
      <c r="P2388" s="103">
        <f t="shared" si="152"/>
        <v>13.409999999993261</v>
      </c>
      <c r="Q2388" s="58"/>
      <c r="R2388" s="58"/>
      <c r="S2388" s="102"/>
    </row>
    <row r="2389" spans="1:19" ht="12.5" customHeight="1" x14ac:dyDescent="0.35">
      <c r="A2389" s="2">
        <v>36</v>
      </c>
      <c r="B2389" s="2" t="s">
        <v>71</v>
      </c>
      <c r="C2389" s="67">
        <v>82.141170000000002</v>
      </c>
      <c r="D2389" t="s">
        <v>65</v>
      </c>
      <c r="E2389" s="2" t="s">
        <v>57</v>
      </c>
      <c r="F2389" s="2" t="s">
        <v>70</v>
      </c>
      <c r="G2389" s="2"/>
      <c r="I2389" s="60">
        <f t="shared" si="150"/>
        <v>0</v>
      </c>
      <c r="J2389" s="60">
        <f>IF(OR(I2389="",I2390="",I2391=""),"",(AVERAGEIF(A2389:A$10000,A2389,I2389:I$10000)))</f>
        <v>0</v>
      </c>
      <c r="K2389" s="60"/>
      <c r="L2389" s="55" t="str">
        <f>IF(O2389="","",A2389)</f>
        <v/>
      </c>
      <c r="M2389" s="60" t="str">
        <f>IF(O2389="","",(VLOOKUP(A2389,A2389:E9373,5,FALSE)))</f>
        <v/>
      </c>
      <c r="N2389" s="55" t="str">
        <f t="shared" si="151"/>
        <v/>
      </c>
      <c r="O2389" s="55" t="str">
        <f t="shared" si="149"/>
        <v/>
      </c>
      <c r="P2389" s="104">
        <f t="shared" si="152"/>
        <v>13.680000000007908</v>
      </c>
      <c r="Q2389" s="58"/>
      <c r="R2389" s="58"/>
      <c r="S2389" s="102"/>
    </row>
    <row r="2390" spans="1:19" ht="12.5" customHeight="1" x14ac:dyDescent="0.35">
      <c r="A2390" s="60">
        <v>36</v>
      </c>
      <c r="B2390" s="60" t="s">
        <v>71</v>
      </c>
      <c r="C2390" s="68">
        <v>82.154719999999998</v>
      </c>
      <c r="D2390" s="58" t="s">
        <v>65</v>
      </c>
      <c r="E2390" s="60" t="s">
        <v>57</v>
      </c>
      <c r="F2390" s="60" t="s">
        <v>70</v>
      </c>
      <c r="G2390" s="60"/>
      <c r="H2390" s="60"/>
      <c r="I2390" s="60">
        <f t="shared" si="150"/>
        <v>0</v>
      </c>
      <c r="J2390" s="60">
        <f>IF(OR(I2390="",I2391="",I2392=""),"",(AVERAGEIF(A2390:A$10000,A2390,I2390:I$10000)))</f>
        <v>0</v>
      </c>
      <c r="K2390" s="60"/>
      <c r="L2390" s="60" t="str">
        <f>IF(O2390="","",A2390)</f>
        <v/>
      </c>
      <c r="M2390" s="60" t="str">
        <f>IF(O2390="","",(VLOOKUP(A2390,A2390:E9374,5,FALSE)))</f>
        <v/>
      </c>
      <c r="N2390" s="60" t="str">
        <f t="shared" si="151"/>
        <v/>
      </c>
      <c r="O2390" s="60" t="str">
        <f t="shared" si="149"/>
        <v/>
      </c>
      <c r="P2390" s="103">
        <f t="shared" si="152"/>
        <v>13.549999999995066</v>
      </c>
      <c r="Q2390" s="58"/>
      <c r="R2390" s="58"/>
      <c r="S2390" s="102"/>
    </row>
    <row r="2391" spans="1:19" ht="12.5" customHeight="1" x14ac:dyDescent="0.35">
      <c r="A2391" s="2">
        <v>36</v>
      </c>
      <c r="B2391" s="2" t="s">
        <v>71</v>
      </c>
      <c r="C2391" s="67">
        <v>82.176609999999997</v>
      </c>
      <c r="D2391" t="s">
        <v>65</v>
      </c>
      <c r="E2391" s="2" t="s">
        <v>57</v>
      </c>
      <c r="F2391" s="2" t="s">
        <v>70</v>
      </c>
      <c r="G2391" s="2"/>
      <c r="I2391" s="60">
        <f t="shared" si="150"/>
        <v>0</v>
      </c>
      <c r="J2391" s="60">
        <f>IF(OR(I2391="",I2392="",I2393=""),"",(AVERAGEIF(A2391:A$10000,A2391,I2391:I$10000)))</f>
        <v>0</v>
      </c>
      <c r="K2391" s="60"/>
      <c r="L2391" s="55" t="str">
        <f>IF(O2391="","",A2391)</f>
        <v/>
      </c>
      <c r="M2391" s="60" t="str">
        <f>IF(O2391="","",(VLOOKUP(A2391,A2391:E9375,5,FALSE)))</f>
        <v/>
      </c>
      <c r="N2391" s="55" t="str">
        <f t="shared" si="151"/>
        <v/>
      </c>
      <c r="O2391" s="55" t="str">
        <f t="shared" si="149"/>
        <v/>
      </c>
      <c r="P2391" s="104">
        <f t="shared" si="152"/>
        <v>21.889999999999077</v>
      </c>
      <c r="Q2391" s="58"/>
      <c r="R2391" s="58"/>
      <c r="S2391" s="102"/>
    </row>
    <row r="2392" spans="1:19" ht="12.5" customHeight="1" x14ac:dyDescent="0.35">
      <c r="A2392" s="60">
        <v>36</v>
      </c>
      <c r="B2392" s="60" t="s">
        <v>71</v>
      </c>
      <c r="C2392" s="68">
        <v>82.19041</v>
      </c>
      <c r="D2392" s="58" t="s">
        <v>65</v>
      </c>
      <c r="E2392" s="60" t="s">
        <v>57</v>
      </c>
      <c r="F2392" s="60" t="s">
        <v>70</v>
      </c>
      <c r="G2392" s="60"/>
      <c r="H2392" s="60"/>
      <c r="I2392" s="60">
        <f t="shared" si="150"/>
        <v>0</v>
      </c>
      <c r="J2392" s="60">
        <f>IF(OR(I2392="",I2393="",I2394=""),"",(AVERAGEIF(A2392:A$10000,A2392,I2392:I$10000)))</f>
        <v>0</v>
      </c>
      <c r="K2392" s="60"/>
      <c r="L2392" s="60" t="str">
        <f>IF(O2392="","",A2392)</f>
        <v/>
      </c>
      <c r="M2392" s="60" t="str">
        <f>IF(O2392="","",(VLOOKUP(A2392,A2392:E9376,5,FALSE)))</f>
        <v/>
      </c>
      <c r="N2392" s="60" t="str">
        <f t="shared" si="151"/>
        <v/>
      </c>
      <c r="O2392" s="60" t="str">
        <f t="shared" si="149"/>
        <v/>
      </c>
      <c r="P2392" s="103">
        <f t="shared" si="152"/>
        <v>13.800000000003365</v>
      </c>
      <c r="Q2392" s="58"/>
      <c r="R2392" s="58"/>
      <c r="S2392" s="102"/>
    </row>
    <row r="2393" spans="1:19" ht="12.5" customHeight="1" x14ac:dyDescent="0.35">
      <c r="A2393" s="2">
        <v>36</v>
      </c>
      <c r="B2393" s="2" t="s">
        <v>71</v>
      </c>
      <c r="C2393" s="67">
        <v>82.203370000000007</v>
      </c>
      <c r="D2393" t="s">
        <v>65</v>
      </c>
      <c r="E2393" s="2" t="s">
        <v>57</v>
      </c>
      <c r="F2393" s="2" t="s">
        <v>70</v>
      </c>
      <c r="G2393" s="2"/>
      <c r="I2393" s="60">
        <f t="shared" si="150"/>
        <v>0</v>
      </c>
      <c r="J2393" s="60">
        <f>IF(OR(I2393="",I2394="",I2395=""),"",(AVERAGEIF(A2393:A$10000,A2393,I2393:I$10000)))</f>
        <v>0</v>
      </c>
      <c r="K2393" s="60"/>
      <c r="L2393" s="55" t="str">
        <f>IF(O2393="","",A2393)</f>
        <v/>
      </c>
      <c r="M2393" s="60" t="str">
        <f>IF(O2393="","",(VLOOKUP(A2393,A2393:E9377,5,FALSE)))</f>
        <v/>
      </c>
      <c r="N2393" s="55" t="str">
        <f t="shared" si="151"/>
        <v/>
      </c>
      <c r="O2393" s="55" t="str">
        <f t="shared" si="149"/>
        <v/>
      </c>
      <c r="P2393" s="104">
        <f t="shared" si="152"/>
        <v>12.960000000006744</v>
      </c>
      <c r="Q2393" s="58"/>
      <c r="R2393" s="58"/>
      <c r="S2393" s="102"/>
    </row>
    <row r="2394" spans="1:19" ht="12.5" customHeight="1" x14ac:dyDescent="0.35">
      <c r="A2394" s="60">
        <v>36</v>
      </c>
      <c r="B2394" s="60" t="s">
        <v>71</v>
      </c>
      <c r="C2394" s="68">
        <v>82.217410000000001</v>
      </c>
      <c r="D2394" s="58" t="s">
        <v>65</v>
      </c>
      <c r="E2394" s="60" t="s">
        <v>57</v>
      </c>
      <c r="F2394" s="60" t="s">
        <v>70</v>
      </c>
      <c r="G2394" s="60"/>
      <c r="H2394" s="60"/>
      <c r="I2394" s="60">
        <f t="shared" si="150"/>
        <v>0</v>
      </c>
      <c r="J2394" s="60">
        <f>IF(OR(I2394="",I2395="",I2396=""),"",(AVERAGEIF(A2394:A$10000,A2394,I2394:I$10000)))</f>
        <v>0</v>
      </c>
      <c r="K2394" s="60"/>
      <c r="L2394" s="60" t="str">
        <f>IF(O2394="","",A2394)</f>
        <v/>
      </c>
      <c r="M2394" s="60" t="str">
        <f>IF(O2394="","",(VLOOKUP(A2394,A2394:E9378,5,FALSE)))</f>
        <v/>
      </c>
      <c r="N2394" s="60" t="str">
        <f t="shared" si="151"/>
        <v/>
      </c>
      <c r="O2394" s="60" t="str">
        <f t="shared" ref="O2394:O2457" si="153">IF(J2394="","",IF(AND(J2393="",J2392="",J2391=""),C2394,""))</f>
        <v/>
      </c>
      <c r="P2394" s="103">
        <f t="shared" si="152"/>
        <v>14.039999999994279</v>
      </c>
      <c r="Q2394" s="58"/>
      <c r="R2394" s="58"/>
      <c r="S2394" s="102"/>
    </row>
    <row r="2395" spans="1:19" ht="12.5" customHeight="1" x14ac:dyDescent="0.35">
      <c r="A2395" s="2">
        <v>36</v>
      </c>
      <c r="B2395" s="2" t="s">
        <v>69</v>
      </c>
      <c r="C2395" s="67">
        <v>82.23075</v>
      </c>
      <c r="D2395" t="s">
        <v>65</v>
      </c>
      <c r="E2395" s="2" t="s">
        <v>57</v>
      </c>
      <c r="F2395" s="2" t="s">
        <v>70</v>
      </c>
      <c r="G2395" s="2"/>
      <c r="I2395" s="60">
        <f t="shared" si="150"/>
        <v>0</v>
      </c>
      <c r="J2395" s="60">
        <f>IF(OR(I2395="",I2396="",I2397=""),"",(AVERAGEIF(A2395:A$10000,A2395,I2395:I$10000)))</f>
        <v>0</v>
      </c>
      <c r="K2395" s="60"/>
      <c r="L2395" s="55" t="str">
        <f>IF(O2395="","",A2395)</f>
        <v/>
      </c>
      <c r="M2395" s="60" t="str">
        <f>IF(O2395="","",(VLOOKUP(A2395,A2395:E9379,5,FALSE)))</f>
        <v/>
      </c>
      <c r="N2395" s="55" t="str">
        <f t="shared" si="151"/>
        <v/>
      </c>
      <c r="O2395" s="55" t="str">
        <f t="shared" si="153"/>
        <v/>
      </c>
      <c r="P2395" s="104">
        <f t="shared" si="152"/>
        <v>13.339999999999463</v>
      </c>
      <c r="Q2395" s="58"/>
      <c r="R2395" s="58"/>
      <c r="S2395" s="102"/>
    </row>
    <row r="2396" spans="1:19" ht="12.5" customHeight="1" x14ac:dyDescent="0.35">
      <c r="A2396" s="60">
        <v>36</v>
      </c>
      <c r="B2396" s="60" t="s">
        <v>69</v>
      </c>
      <c r="C2396" s="68">
        <v>82.24521</v>
      </c>
      <c r="D2396" s="58" t="s">
        <v>65</v>
      </c>
      <c r="E2396" s="60" t="s">
        <v>57</v>
      </c>
      <c r="F2396" s="60" t="s">
        <v>70</v>
      </c>
      <c r="G2396" s="60"/>
      <c r="H2396" s="60"/>
      <c r="I2396" s="60">
        <f t="shared" si="150"/>
        <v>0</v>
      </c>
      <c r="J2396" s="60">
        <f>IF(OR(I2396="",I2397="",I2398=""),"",(AVERAGEIF(A2396:A$10000,A2396,I2396:I$10000)))</f>
        <v>0</v>
      </c>
      <c r="K2396" s="60"/>
      <c r="L2396" s="60" t="str">
        <f>IF(O2396="","",A2396)</f>
        <v/>
      </c>
      <c r="M2396" s="60" t="str">
        <f>IF(O2396="","",(VLOOKUP(A2396,A2396:E9380,5,FALSE)))</f>
        <v/>
      </c>
      <c r="N2396" s="60" t="str">
        <f t="shared" si="151"/>
        <v/>
      </c>
      <c r="O2396" s="60" t="str">
        <f t="shared" si="153"/>
        <v/>
      </c>
      <c r="P2396" s="103">
        <f t="shared" si="152"/>
        <v>14.459999999999695</v>
      </c>
      <c r="Q2396" s="58"/>
      <c r="R2396" s="58"/>
      <c r="S2396" s="102"/>
    </row>
    <row r="2397" spans="1:19" ht="12.5" customHeight="1" x14ac:dyDescent="0.35">
      <c r="A2397" s="2">
        <v>36</v>
      </c>
      <c r="B2397" s="2" t="s">
        <v>69</v>
      </c>
      <c r="C2397" s="67">
        <v>82.259110000000007</v>
      </c>
      <c r="D2397" t="s">
        <v>65</v>
      </c>
      <c r="E2397" s="2" t="s">
        <v>57</v>
      </c>
      <c r="F2397" s="2" t="s">
        <v>70</v>
      </c>
      <c r="G2397" s="2"/>
      <c r="I2397" s="60">
        <f t="shared" si="150"/>
        <v>0</v>
      </c>
      <c r="J2397" s="60">
        <f>IF(OR(I2397="",I2398="",I2399=""),"",(AVERAGEIF(A2397:A$10000,A2397,I2397:I$10000)))</f>
        <v>0</v>
      </c>
      <c r="K2397" s="60"/>
      <c r="L2397" s="55" t="str">
        <f>IF(O2397="","",A2397)</f>
        <v/>
      </c>
      <c r="M2397" s="60" t="str">
        <f>IF(O2397="","",(VLOOKUP(A2397,A2397:E9381,5,FALSE)))</f>
        <v/>
      </c>
      <c r="N2397" s="55" t="str">
        <f t="shared" si="151"/>
        <v/>
      </c>
      <c r="O2397" s="55" t="str">
        <f t="shared" si="153"/>
        <v/>
      </c>
      <c r="P2397" s="104">
        <f t="shared" si="152"/>
        <v>13.900000000006685</v>
      </c>
      <c r="Q2397" s="58"/>
      <c r="R2397" s="58"/>
      <c r="S2397" s="102"/>
    </row>
    <row r="2398" spans="1:19" ht="12.5" customHeight="1" x14ac:dyDescent="0.35">
      <c r="A2398" s="60">
        <v>36</v>
      </c>
      <c r="B2398" s="60" t="s">
        <v>71</v>
      </c>
      <c r="C2398" s="68">
        <v>82.272199999999998</v>
      </c>
      <c r="D2398" s="58" t="s">
        <v>65</v>
      </c>
      <c r="E2398" s="60" t="s">
        <v>57</v>
      </c>
      <c r="F2398" s="60" t="s">
        <v>70</v>
      </c>
      <c r="G2398" s="60"/>
      <c r="H2398" s="60"/>
      <c r="I2398" s="60">
        <f t="shared" si="150"/>
        <v>0</v>
      </c>
      <c r="J2398" s="60">
        <f>IF(OR(I2398="",I2399="",I2400=""),"",(AVERAGEIF(A2398:A$10000,A2398,I2398:I$10000)))</f>
        <v>0</v>
      </c>
      <c r="K2398" s="60"/>
      <c r="L2398" s="60" t="str">
        <f>IF(O2398="","",A2398)</f>
        <v/>
      </c>
      <c r="M2398" s="60" t="str">
        <f>IF(O2398="","",(VLOOKUP(A2398,A2398:E9382,5,FALSE)))</f>
        <v/>
      </c>
      <c r="N2398" s="60" t="str">
        <f t="shared" si="151"/>
        <v/>
      </c>
      <c r="O2398" s="60" t="str">
        <f t="shared" si="153"/>
        <v/>
      </c>
      <c r="P2398" s="103">
        <f t="shared" si="152"/>
        <v>13.089999999991164</v>
      </c>
      <c r="Q2398" s="58"/>
      <c r="R2398" s="58"/>
      <c r="S2398" s="102"/>
    </row>
    <row r="2399" spans="1:19" ht="12.5" customHeight="1" x14ac:dyDescent="0.35">
      <c r="A2399" s="2">
        <v>36</v>
      </c>
      <c r="B2399" s="2" t="s">
        <v>71</v>
      </c>
      <c r="C2399" s="67">
        <v>82.285060000000001</v>
      </c>
      <c r="D2399" t="s">
        <v>65</v>
      </c>
      <c r="E2399" s="2" t="s">
        <v>57</v>
      </c>
      <c r="F2399" s="2" t="s">
        <v>70</v>
      </c>
      <c r="G2399" s="2"/>
      <c r="I2399" s="60">
        <f t="shared" si="150"/>
        <v>0</v>
      </c>
      <c r="J2399" s="60">
        <f>IF(OR(I2399="",I2400="",I2401=""),"",(AVERAGEIF(A2399:A$10000,A2399,I2399:I$10000)))</f>
        <v>0</v>
      </c>
      <c r="K2399" s="60"/>
      <c r="L2399" s="55" t="str">
        <f>IF(O2399="","",A2399)</f>
        <v/>
      </c>
      <c r="M2399" s="60" t="str">
        <f>IF(O2399="","",(VLOOKUP(A2399,A2399:E9383,5,FALSE)))</f>
        <v/>
      </c>
      <c r="N2399" s="55" t="str">
        <f t="shared" si="151"/>
        <v/>
      </c>
      <c r="O2399" s="55" t="str">
        <f t="shared" si="153"/>
        <v/>
      </c>
      <c r="P2399" s="104">
        <f t="shared" si="152"/>
        <v>12.860000000003424</v>
      </c>
      <c r="Q2399" s="58"/>
      <c r="R2399" s="58"/>
      <c r="S2399" s="102"/>
    </row>
    <row r="2400" spans="1:19" ht="12.5" customHeight="1" x14ac:dyDescent="0.35">
      <c r="A2400" s="60">
        <v>36</v>
      </c>
      <c r="B2400" s="60" t="s">
        <v>71</v>
      </c>
      <c r="C2400" s="68">
        <v>82.298220000000001</v>
      </c>
      <c r="D2400" s="58" t="s">
        <v>65</v>
      </c>
      <c r="E2400" s="60" t="s">
        <v>57</v>
      </c>
      <c r="F2400" s="60" t="s">
        <v>70</v>
      </c>
      <c r="G2400" s="60"/>
      <c r="H2400" s="60"/>
      <c r="I2400" s="60">
        <f t="shared" si="150"/>
        <v>0</v>
      </c>
      <c r="J2400" s="60">
        <f>IF(OR(I2400="",I2401="",I2402=""),"",(AVERAGEIF(A2400:A$10000,A2400,I2400:I$10000)))</f>
        <v>0</v>
      </c>
      <c r="K2400" s="60"/>
      <c r="L2400" s="60" t="str">
        <f>IF(O2400="","",A2400)</f>
        <v/>
      </c>
      <c r="M2400" s="60" t="str">
        <f>IF(O2400="","",(VLOOKUP(A2400,A2400:E9384,5,FALSE)))</f>
        <v/>
      </c>
      <c r="N2400" s="60" t="str">
        <f t="shared" si="151"/>
        <v/>
      </c>
      <c r="O2400" s="60" t="str">
        <f t="shared" si="153"/>
        <v/>
      </c>
      <c r="P2400" s="103">
        <f t="shared" si="152"/>
        <v>13.159999999999172</v>
      </c>
      <c r="Q2400" s="58"/>
      <c r="R2400" s="58"/>
      <c r="S2400" s="102"/>
    </row>
    <row r="2401" spans="1:19" ht="12.5" customHeight="1" x14ac:dyDescent="0.35">
      <c r="A2401" s="2">
        <v>36</v>
      </c>
      <c r="B2401" s="2" t="s">
        <v>71</v>
      </c>
      <c r="C2401" s="67">
        <v>82.311400000000006</v>
      </c>
      <c r="D2401" t="s">
        <v>65</v>
      </c>
      <c r="E2401" s="2" t="s">
        <v>57</v>
      </c>
      <c r="F2401" s="2" t="s">
        <v>70</v>
      </c>
      <c r="G2401" s="2"/>
      <c r="I2401" s="60">
        <f t="shared" si="150"/>
        <v>0</v>
      </c>
      <c r="J2401" s="60">
        <f>IF(OR(I2401="",I2402="",I2403=""),"",(AVERAGEIF(A2401:A$10000,A2401,I2401:I$10000)))</f>
        <v>0</v>
      </c>
      <c r="K2401" s="60"/>
      <c r="L2401" s="55" t="str">
        <f>IF(O2401="","",A2401)</f>
        <v/>
      </c>
      <c r="M2401" s="60" t="str">
        <f>IF(O2401="","",(VLOOKUP(A2401,A2401:E9385,5,FALSE)))</f>
        <v/>
      </c>
      <c r="N2401" s="55" t="str">
        <f t="shared" si="151"/>
        <v/>
      </c>
      <c r="O2401" s="55" t="str">
        <f t="shared" si="153"/>
        <v/>
      </c>
      <c r="P2401" s="104">
        <f t="shared" si="152"/>
        <v>13.180000000005521</v>
      </c>
      <c r="Q2401" s="58"/>
      <c r="R2401" s="58"/>
      <c r="S2401" s="102"/>
    </row>
    <row r="2402" spans="1:19" ht="12.5" customHeight="1" x14ac:dyDescent="0.35">
      <c r="A2402" s="60">
        <v>36</v>
      </c>
      <c r="B2402" s="60" t="s">
        <v>71</v>
      </c>
      <c r="C2402" s="68">
        <v>82.324520000000007</v>
      </c>
      <c r="D2402" s="58" t="s">
        <v>65</v>
      </c>
      <c r="E2402" s="60" t="s">
        <v>57</v>
      </c>
      <c r="F2402" s="60" t="s">
        <v>70</v>
      </c>
      <c r="G2402" s="60"/>
      <c r="H2402" s="60"/>
      <c r="I2402" s="60">
        <f t="shared" si="150"/>
        <v>0</v>
      </c>
      <c r="J2402" s="60">
        <f>IF(OR(I2402="",I2403="",I2404=""),"",(AVERAGEIF(A2402:A$10000,A2402,I2402:I$10000)))</f>
        <v>0</v>
      </c>
      <c r="K2402" s="60"/>
      <c r="L2402" s="60" t="str">
        <f>IF(O2402="","",A2402)</f>
        <v/>
      </c>
      <c r="M2402" s="60" t="str">
        <f>IF(O2402="","",(VLOOKUP(A2402,A2402:E9386,5,FALSE)))</f>
        <v/>
      </c>
      <c r="N2402" s="60" t="str">
        <f t="shared" si="151"/>
        <v/>
      </c>
      <c r="O2402" s="60" t="str">
        <f t="shared" si="153"/>
        <v/>
      </c>
      <c r="P2402" s="103">
        <f t="shared" si="152"/>
        <v>13.120000000000687</v>
      </c>
      <c r="Q2402" s="58"/>
      <c r="R2402" s="58"/>
      <c r="S2402" s="102"/>
    </row>
    <row r="2403" spans="1:19" ht="12.5" customHeight="1" x14ac:dyDescent="0.35">
      <c r="A2403" s="2">
        <v>36</v>
      </c>
      <c r="B2403" s="2" t="s">
        <v>71</v>
      </c>
      <c r="C2403" s="67">
        <v>82.338229999999996</v>
      </c>
      <c r="D2403" t="s">
        <v>65</v>
      </c>
      <c r="E2403" s="2" t="s">
        <v>57</v>
      </c>
      <c r="F2403" s="2" t="s">
        <v>70</v>
      </c>
      <c r="G2403" s="2"/>
      <c r="I2403" s="60">
        <f t="shared" si="150"/>
        <v>0</v>
      </c>
      <c r="J2403" s="60">
        <f>IF(OR(I2403="",I2404="",I2405=""),"",(AVERAGEIF(A2403:A$10000,A2403,I2403:I$10000)))</f>
        <v>0</v>
      </c>
      <c r="K2403" s="60"/>
      <c r="L2403" s="55" t="str">
        <f>IF(O2403="","",A2403)</f>
        <v/>
      </c>
      <c r="M2403" s="60" t="str">
        <f>IF(O2403="","",(VLOOKUP(A2403,A2403:E9387,5,FALSE)))</f>
        <v/>
      </c>
      <c r="N2403" s="55" t="str">
        <f t="shared" si="151"/>
        <v/>
      </c>
      <c r="O2403" s="55" t="str">
        <f t="shared" si="153"/>
        <v/>
      </c>
      <c r="P2403" s="104">
        <f t="shared" si="152"/>
        <v>13.709999999989009</v>
      </c>
      <c r="Q2403" s="58"/>
      <c r="R2403" s="58"/>
      <c r="S2403" s="102"/>
    </row>
    <row r="2404" spans="1:19" ht="12.5" customHeight="1" x14ac:dyDescent="0.35">
      <c r="A2404" s="60">
        <v>36</v>
      </c>
      <c r="B2404" s="60" t="s">
        <v>71</v>
      </c>
      <c r="C2404" s="68">
        <v>82.35087</v>
      </c>
      <c r="D2404" s="58" t="s">
        <v>65</v>
      </c>
      <c r="E2404" s="60" t="s">
        <v>57</v>
      </c>
      <c r="F2404" s="60" t="s">
        <v>70</v>
      </c>
      <c r="G2404" s="60"/>
      <c r="H2404" s="60"/>
      <c r="I2404" s="60">
        <f t="shared" si="150"/>
        <v>0</v>
      </c>
      <c r="J2404" s="60">
        <f>IF(OR(I2404="",I2405="",I2406=""),"",(AVERAGEIF(A2404:A$10000,A2404,I2404:I$10000)))</f>
        <v>0</v>
      </c>
      <c r="K2404" s="60"/>
      <c r="L2404" s="60" t="str">
        <f>IF(O2404="","",A2404)</f>
        <v/>
      </c>
      <c r="M2404" s="60" t="str">
        <f>IF(O2404="","",(VLOOKUP(A2404,A2404:E9388,5,FALSE)))</f>
        <v/>
      </c>
      <c r="N2404" s="60" t="str">
        <f t="shared" si="151"/>
        <v/>
      </c>
      <c r="O2404" s="60" t="str">
        <f t="shared" si="153"/>
        <v/>
      </c>
      <c r="P2404" s="103">
        <f t="shared" si="152"/>
        <v>12.640000000004648</v>
      </c>
      <c r="Q2404" s="58"/>
      <c r="R2404" s="58"/>
      <c r="S2404" s="102"/>
    </row>
    <row r="2405" spans="1:19" ht="12.5" customHeight="1" x14ac:dyDescent="0.35">
      <c r="A2405" s="2">
        <v>36</v>
      </c>
      <c r="B2405" s="2" t="s">
        <v>71</v>
      </c>
      <c r="C2405" s="67">
        <v>82.365409999999997</v>
      </c>
      <c r="D2405" t="s">
        <v>65</v>
      </c>
      <c r="E2405" s="2" t="s">
        <v>57</v>
      </c>
      <c r="F2405" s="2" t="s">
        <v>70</v>
      </c>
      <c r="G2405" s="2"/>
      <c r="I2405" s="60">
        <f t="shared" si="150"/>
        <v>0</v>
      </c>
      <c r="J2405" s="60">
        <f>IF(OR(I2405="",I2406="",I2407=""),"",(AVERAGEIF(A2405:A$10000,A2405,I2405:I$10000)))</f>
        <v>0</v>
      </c>
      <c r="K2405" s="60"/>
      <c r="L2405" s="55" t="str">
        <f>IF(O2405="","",A2405)</f>
        <v/>
      </c>
      <c r="M2405" s="60" t="str">
        <f>IF(O2405="","",(VLOOKUP(A2405,A2405:E9389,5,FALSE)))</f>
        <v/>
      </c>
      <c r="N2405" s="55" t="str">
        <f t="shared" si="151"/>
        <v/>
      </c>
      <c r="O2405" s="55" t="str">
        <f t="shared" si="153"/>
        <v/>
      </c>
      <c r="P2405" s="104">
        <f t="shared" si="152"/>
        <v>14.539999999996667</v>
      </c>
      <c r="Q2405" s="58"/>
      <c r="R2405" s="58"/>
      <c r="S2405" s="102"/>
    </row>
    <row r="2406" spans="1:19" ht="12.5" customHeight="1" x14ac:dyDescent="0.35">
      <c r="A2406" s="60">
        <v>36</v>
      </c>
      <c r="B2406" s="60" t="s">
        <v>71</v>
      </c>
      <c r="C2406" s="68">
        <v>82.388530000000003</v>
      </c>
      <c r="D2406" s="58" t="s">
        <v>65</v>
      </c>
      <c r="E2406" s="60" t="s">
        <v>57</v>
      </c>
      <c r="F2406" s="60" t="s">
        <v>70</v>
      </c>
      <c r="G2406" s="60"/>
      <c r="H2406" s="60"/>
      <c r="I2406" s="60">
        <f t="shared" si="150"/>
        <v>0</v>
      </c>
      <c r="J2406" s="60">
        <f>IF(OR(I2406="",I2407="",I2408=""),"",(AVERAGEIF(A2406:A$10000,A2406,I2406:I$10000)))</f>
        <v>0</v>
      </c>
      <c r="K2406" s="60"/>
      <c r="L2406" s="60" t="str">
        <f>IF(O2406="","",A2406)</f>
        <v/>
      </c>
      <c r="M2406" s="60" t="str">
        <f>IF(O2406="","",(VLOOKUP(A2406,A2406:E9390,5,FALSE)))</f>
        <v/>
      </c>
      <c r="N2406" s="60" t="str">
        <f t="shared" si="151"/>
        <v/>
      </c>
      <c r="O2406" s="60" t="str">
        <f t="shared" si="153"/>
        <v/>
      </c>
      <c r="P2406" s="103">
        <f t="shared" si="152"/>
        <v>23.120000000005803</v>
      </c>
      <c r="Q2406" s="58"/>
      <c r="R2406" s="58"/>
      <c r="S2406" s="102"/>
    </row>
    <row r="2407" spans="1:19" ht="12.5" customHeight="1" x14ac:dyDescent="0.35">
      <c r="A2407" s="2">
        <v>36</v>
      </c>
      <c r="B2407" s="2" t="s">
        <v>71</v>
      </c>
      <c r="C2407" s="67">
        <v>82.404690000000002</v>
      </c>
      <c r="D2407" t="s">
        <v>65</v>
      </c>
      <c r="E2407" s="2" t="s">
        <v>57</v>
      </c>
      <c r="F2407" s="2" t="s">
        <v>70</v>
      </c>
      <c r="G2407" s="2"/>
      <c r="I2407" s="60">
        <f t="shared" si="150"/>
        <v>0</v>
      </c>
      <c r="J2407" s="60">
        <f>IF(OR(I2407="",I2408="",I2409=""),"",(AVERAGEIF(A2407:A$10000,A2407,I2407:I$10000)))</f>
        <v>0</v>
      </c>
      <c r="K2407" s="60"/>
      <c r="L2407" s="55" t="str">
        <f>IF(O2407="","",A2407)</f>
        <v/>
      </c>
      <c r="M2407" s="60" t="str">
        <f>IF(O2407="","",(VLOOKUP(A2407,A2407:E9391,5,FALSE)))</f>
        <v/>
      </c>
      <c r="N2407" s="55" t="str">
        <f t="shared" si="151"/>
        <v/>
      </c>
      <c r="O2407" s="55" t="str">
        <f t="shared" si="153"/>
        <v/>
      </c>
      <c r="P2407" s="104">
        <f t="shared" si="152"/>
        <v>16.159999999999286</v>
      </c>
      <c r="Q2407" s="58"/>
      <c r="R2407" s="58"/>
      <c r="S2407" s="102"/>
    </row>
    <row r="2408" spans="1:19" ht="12.5" customHeight="1" x14ac:dyDescent="0.35">
      <c r="A2408" s="60">
        <v>36</v>
      </c>
      <c r="B2408" s="60" t="s">
        <v>71</v>
      </c>
      <c r="C2408" s="68">
        <v>82.419439999999994</v>
      </c>
      <c r="D2408" s="58" t="s">
        <v>65</v>
      </c>
      <c r="E2408" s="60" t="s">
        <v>57</v>
      </c>
      <c r="F2408" s="60" t="s">
        <v>70</v>
      </c>
      <c r="G2408" s="60"/>
      <c r="H2408" s="60"/>
      <c r="I2408" s="60">
        <f t="shared" si="150"/>
        <v>0</v>
      </c>
      <c r="J2408" s="60">
        <f>IF(OR(I2408="",I2409="",I2410=""),"",(AVERAGEIF(A2408:A$10000,A2408,I2408:I$10000)))</f>
        <v>0</v>
      </c>
      <c r="K2408" s="60"/>
      <c r="L2408" s="60" t="str">
        <f>IF(O2408="","",A2408)</f>
        <v/>
      </c>
      <c r="M2408" s="60" t="str">
        <f>IF(O2408="","",(VLOOKUP(A2408,A2408:E9392,5,FALSE)))</f>
        <v/>
      </c>
      <c r="N2408" s="60" t="str">
        <f t="shared" si="151"/>
        <v/>
      </c>
      <c r="O2408" s="60" t="str">
        <f t="shared" si="153"/>
        <v/>
      </c>
      <c r="P2408" s="103">
        <f t="shared" si="152"/>
        <v>14.749999999992269</v>
      </c>
      <c r="Q2408" s="58"/>
      <c r="R2408" s="58"/>
      <c r="S2408" s="102"/>
    </row>
    <row r="2409" spans="1:19" ht="12.5" customHeight="1" x14ac:dyDescent="0.35">
      <c r="A2409" s="2">
        <v>36</v>
      </c>
      <c r="B2409" s="2" t="s">
        <v>71</v>
      </c>
      <c r="C2409" s="67">
        <v>82.433869999999999</v>
      </c>
      <c r="D2409" t="s">
        <v>65</v>
      </c>
      <c r="E2409" s="2" t="s">
        <v>57</v>
      </c>
      <c r="F2409" s="2" t="s">
        <v>70</v>
      </c>
      <c r="G2409" s="2"/>
      <c r="I2409" s="60">
        <f t="shared" si="150"/>
        <v>0</v>
      </c>
      <c r="J2409" s="60">
        <f>IF(OR(I2409="",I2410="",I2411=""),"",(AVERAGEIF(A2409:A$10000,A2409,I2409:I$10000)))</f>
        <v>0</v>
      </c>
      <c r="K2409" s="60"/>
      <c r="L2409" s="55" t="str">
        <f>IF(O2409="","",A2409)</f>
        <v/>
      </c>
      <c r="M2409" s="60" t="str">
        <f>IF(O2409="","",(VLOOKUP(A2409,A2409:E9393,5,FALSE)))</f>
        <v/>
      </c>
      <c r="N2409" s="55" t="str">
        <f t="shared" si="151"/>
        <v/>
      </c>
      <c r="O2409" s="55" t="str">
        <f t="shared" si="153"/>
        <v/>
      </c>
      <c r="P2409" s="104">
        <f t="shared" si="152"/>
        <v>14.430000000004384</v>
      </c>
      <c r="Q2409" s="58"/>
      <c r="R2409" s="58"/>
      <c r="S2409" s="102"/>
    </row>
    <row r="2410" spans="1:19" ht="12.5" customHeight="1" x14ac:dyDescent="0.35">
      <c r="A2410" s="60">
        <v>36</v>
      </c>
      <c r="B2410" s="60" t="s">
        <v>71</v>
      </c>
      <c r="C2410" s="68">
        <v>82.447779999999995</v>
      </c>
      <c r="D2410" s="58" t="s">
        <v>65</v>
      </c>
      <c r="E2410" s="60" t="s">
        <v>57</v>
      </c>
      <c r="F2410" s="60" t="s">
        <v>70</v>
      </c>
      <c r="G2410" s="60"/>
      <c r="H2410" s="60"/>
      <c r="I2410" s="60">
        <f t="shared" si="150"/>
        <v>0</v>
      </c>
      <c r="J2410" s="60">
        <f>IF(OR(I2410="",I2411="",I2412=""),"",(AVERAGEIF(A2410:A$10000,A2410,I2410:I$10000)))</f>
        <v>0</v>
      </c>
      <c r="K2410" s="60"/>
      <c r="L2410" s="60" t="str">
        <f>IF(O2410="","",A2410)</f>
        <v/>
      </c>
      <c r="M2410" s="60" t="str">
        <f>IF(O2410="","",(VLOOKUP(A2410,A2410:E9394,5,FALSE)))</f>
        <v/>
      </c>
      <c r="N2410" s="60" t="str">
        <f t="shared" si="151"/>
        <v/>
      </c>
      <c r="O2410" s="60" t="str">
        <f t="shared" si="153"/>
        <v/>
      </c>
      <c r="P2410" s="103">
        <f t="shared" si="152"/>
        <v>13.909999999995648</v>
      </c>
      <c r="Q2410" s="58"/>
      <c r="R2410" s="58"/>
      <c r="S2410" s="102"/>
    </row>
    <row r="2411" spans="1:19" ht="12.5" customHeight="1" x14ac:dyDescent="0.35">
      <c r="A2411" s="2">
        <v>36</v>
      </c>
      <c r="B2411" s="2" t="s">
        <v>71</v>
      </c>
      <c r="C2411" s="67">
        <v>82.461470000000006</v>
      </c>
      <c r="D2411" t="s">
        <v>65</v>
      </c>
      <c r="E2411" s="2" t="s">
        <v>57</v>
      </c>
      <c r="F2411" s="2" t="s">
        <v>70</v>
      </c>
      <c r="G2411" s="2"/>
      <c r="I2411" s="60">
        <f t="shared" si="150"/>
        <v>0</v>
      </c>
      <c r="J2411" s="60">
        <f>IF(OR(I2411="",I2412="",I2413=""),"",(AVERAGEIF(A2411:A$10000,A2411,I2411:I$10000)))</f>
        <v>0</v>
      </c>
      <c r="K2411" s="60"/>
      <c r="L2411" s="55" t="str">
        <f>IF(O2411="","",A2411)</f>
        <v/>
      </c>
      <c r="M2411" s="60" t="str">
        <f>IF(O2411="","",(VLOOKUP(A2411,A2411:E9395,5,FALSE)))</f>
        <v/>
      </c>
      <c r="N2411" s="55" t="str">
        <f t="shared" si="151"/>
        <v/>
      </c>
      <c r="O2411" s="55" t="str">
        <f t="shared" si="153"/>
        <v/>
      </c>
      <c r="P2411" s="104">
        <f t="shared" si="152"/>
        <v>13.690000000011082</v>
      </c>
      <c r="Q2411" s="58"/>
      <c r="R2411" s="58"/>
      <c r="S2411" s="102"/>
    </row>
    <row r="2412" spans="1:19" ht="12.5" customHeight="1" x14ac:dyDescent="0.35">
      <c r="A2412" s="60">
        <v>36</v>
      </c>
      <c r="B2412" s="60" t="s">
        <v>71</v>
      </c>
      <c r="C2412" s="68">
        <v>82.474909999999994</v>
      </c>
      <c r="D2412" s="58" t="s">
        <v>65</v>
      </c>
      <c r="E2412" s="60" t="s">
        <v>57</v>
      </c>
      <c r="F2412" s="60" t="s">
        <v>70</v>
      </c>
      <c r="G2412" s="60"/>
      <c r="H2412" s="60"/>
      <c r="I2412" s="60">
        <f t="shared" si="150"/>
        <v>0</v>
      </c>
      <c r="J2412" s="60">
        <f>IF(OR(I2412="",I2413="",I2414=""),"",(AVERAGEIF(A2412:A$10000,A2412,I2412:I$10000)))</f>
        <v>0</v>
      </c>
      <c r="K2412" s="60"/>
      <c r="L2412" s="60" t="str">
        <f>IF(O2412="","",A2412)</f>
        <v/>
      </c>
      <c r="M2412" s="60" t="str">
        <f>IF(O2412="","",(VLOOKUP(A2412,A2412:E9396,5,FALSE)))</f>
        <v/>
      </c>
      <c r="N2412" s="60" t="str">
        <f t="shared" si="151"/>
        <v/>
      </c>
      <c r="O2412" s="60" t="str">
        <f t="shared" si="153"/>
        <v/>
      </c>
      <c r="P2412" s="103">
        <f t="shared" si="152"/>
        <v>13.439999999988572</v>
      </c>
      <c r="Q2412" s="58"/>
      <c r="R2412" s="58"/>
      <c r="S2412" s="102"/>
    </row>
    <row r="2413" spans="1:19" ht="12.5" customHeight="1" x14ac:dyDescent="0.35">
      <c r="A2413" s="2">
        <v>36</v>
      </c>
      <c r="B2413" s="2" t="s">
        <v>71</v>
      </c>
      <c r="C2413" s="67">
        <v>82.488060000000004</v>
      </c>
      <c r="D2413" t="s">
        <v>65</v>
      </c>
      <c r="E2413" s="2" t="s">
        <v>57</v>
      </c>
      <c r="F2413" s="2" t="s">
        <v>70</v>
      </c>
      <c r="G2413" s="2"/>
      <c r="I2413" s="60">
        <f t="shared" si="150"/>
        <v>0</v>
      </c>
      <c r="J2413" s="60">
        <f>IF(OR(I2413="",I2414="",I2415=""),"",(AVERAGEIF(A2413:A$10000,A2413,I2413:I$10000)))</f>
        <v>0</v>
      </c>
      <c r="K2413" s="60"/>
      <c r="L2413" s="55" t="str">
        <f>IF(O2413="","",A2413)</f>
        <v/>
      </c>
      <c r="M2413" s="60" t="str">
        <f>IF(O2413="","",(VLOOKUP(A2413,A2413:E9397,5,FALSE)))</f>
        <v/>
      </c>
      <c r="N2413" s="55" t="str">
        <f t="shared" si="151"/>
        <v/>
      </c>
      <c r="O2413" s="55" t="str">
        <f t="shared" si="153"/>
        <v/>
      </c>
      <c r="P2413" s="104">
        <f t="shared" si="152"/>
        <v>13.150000000010209</v>
      </c>
      <c r="Q2413" s="58"/>
      <c r="R2413" s="58"/>
      <c r="S2413" s="102"/>
    </row>
    <row r="2414" spans="1:19" ht="12.5" customHeight="1" x14ac:dyDescent="0.35">
      <c r="A2414" s="60">
        <v>36</v>
      </c>
      <c r="B2414" s="60" t="s">
        <v>71</v>
      </c>
      <c r="C2414" s="68">
        <v>82.502449999999996</v>
      </c>
      <c r="D2414" s="58" t="s">
        <v>65</v>
      </c>
      <c r="E2414" s="60" t="s">
        <v>57</v>
      </c>
      <c r="F2414" s="60" t="s">
        <v>70</v>
      </c>
      <c r="G2414" s="60"/>
      <c r="H2414" s="60"/>
      <c r="I2414" s="60">
        <f t="shared" si="150"/>
        <v>0</v>
      </c>
      <c r="J2414" s="60">
        <f>IF(OR(I2414="",I2415="",I2416=""),"",(AVERAGEIF(A2414:A$10000,A2414,I2414:I$10000)))</f>
        <v>0</v>
      </c>
      <c r="K2414" s="60"/>
      <c r="L2414" s="60" t="str">
        <f>IF(O2414="","",A2414)</f>
        <v/>
      </c>
      <c r="M2414" s="60" t="str">
        <f>IF(O2414="","",(VLOOKUP(A2414,A2414:E9398,5,FALSE)))</f>
        <v/>
      </c>
      <c r="N2414" s="60" t="str">
        <f t="shared" si="151"/>
        <v/>
      </c>
      <c r="O2414" s="60" t="str">
        <f t="shared" si="153"/>
        <v/>
      </c>
      <c r="P2414" s="103">
        <f t="shared" si="152"/>
        <v>14.389999999991687</v>
      </c>
      <c r="Q2414" s="58"/>
      <c r="R2414" s="58"/>
      <c r="S2414" s="102"/>
    </row>
    <row r="2415" spans="1:19" ht="12.5" customHeight="1" x14ac:dyDescent="0.35">
      <c r="A2415" s="2">
        <v>36</v>
      </c>
      <c r="B2415" s="2" t="s">
        <v>69</v>
      </c>
      <c r="C2415" s="67">
        <v>82.516180000000006</v>
      </c>
      <c r="D2415" t="s">
        <v>65</v>
      </c>
      <c r="E2415" s="2" t="s">
        <v>57</v>
      </c>
      <c r="F2415" s="2" t="s">
        <v>70</v>
      </c>
      <c r="G2415" s="2"/>
      <c r="I2415" s="60">
        <f t="shared" si="150"/>
        <v>0</v>
      </c>
      <c r="J2415" s="60">
        <f>IF(OR(I2415="",I2416="",I2417=""),"",(AVERAGEIF(A2415:A$10000,A2415,I2415:I$10000)))</f>
        <v>0</v>
      </c>
      <c r="K2415" s="60"/>
      <c r="L2415" s="55" t="str">
        <f>IF(O2415="","",A2415)</f>
        <v/>
      </c>
      <c r="M2415" s="60" t="str">
        <f>IF(O2415="","",(VLOOKUP(A2415,A2415:E9399,5,FALSE)))</f>
        <v/>
      </c>
      <c r="N2415" s="55" t="str">
        <f t="shared" si="151"/>
        <v/>
      </c>
      <c r="O2415" s="55" t="str">
        <f t="shared" si="153"/>
        <v/>
      </c>
      <c r="P2415" s="104">
        <f t="shared" si="152"/>
        <v>13.730000000009568</v>
      </c>
      <c r="Q2415" s="58"/>
      <c r="R2415" s="58"/>
      <c r="S2415" s="102"/>
    </row>
    <row r="2416" spans="1:19" ht="12.5" customHeight="1" x14ac:dyDescent="0.35">
      <c r="A2416" s="60">
        <v>36</v>
      </c>
      <c r="B2416" s="60" t="s">
        <v>69</v>
      </c>
      <c r="C2416" s="68">
        <v>82.529359999999997</v>
      </c>
      <c r="D2416" s="58" t="s">
        <v>65</v>
      </c>
      <c r="E2416" s="60" t="s">
        <v>57</v>
      </c>
      <c r="F2416" s="60" t="s">
        <v>70</v>
      </c>
      <c r="G2416" s="60"/>
      <c r="H2416" s="60"/>
      <c r="I2416" s="60">
        <f t="shared" si="150"/>
        <v>0</v>
      </c>
      <c r="J2416" s="60">
        <f>IF(OR(I2416="",I2417="",I2418=""),"",(AVERAGEIF(A2416:A$10000,A2416,I2416:I$10000)))</f>
        <v>0</v>
      </c>
      <c r="K2416" s="60"/>
      <c r="L2416" s="60" t="str">
        <f>IF(O2416="","",A2416)</f>
        <v/>
      </c>
      <c r="M2416" s="60" t="str">
        <f>IF(O2416="","",(VLOOKUP(A2416,A2416:E9400,5,FALSE)))</f>
        <v/>
      </c>
      <c r="N2416" s="60" t="str">
        <f t="shared" si="151"/>
        <v/>
      </c>
      <c r="O2416" s="60" t="str">
        <f t="shared" si="153"/>
        <v/>
      </c>
      <c r="P2416" s="103">
        <f t="shared" si="152"/>
        <v>13.17999999999131</v>
      </c>
      <c r="Q2416" s="58"/>
      <c r="R2416" s="58"/>
      <c r="S2416" s="102"/>
    </row>
    <row r="2417" spans="1:19" ht="12.5" customHeight="1" x14ac:dyDescent="0.35">
      <c r="A2417" s="2">
        <v>36</v>
      </c>
      <c r="B2417" s="2" t="s">
        <v>69</v>
      </c>
      <c r="C2417" s="67">
        <v>82.542479999999998</v>
      </c>
      <c r="D2417" t="s">
        <v>65</v>
      </c>
      <c r="E2417" s="2" t="s">
        <v>57</v>
      </c>
      <c r="F2417" s="2" t="s">
        <v>70</v>
      </c>
      <c r="G2417" s="2"/>
      <c r="I2417" s="60">
        <f t="shared" si="150"/>
        <v>0</v>
      </c>
      <c r="J2417" s="60">
        <f>IF(OR(I2417="",I2418="",I2419=""),"",(AVERAGEIF(A2417:A$10000,A2417,I2417:I$10000)))</f>
        <v>0</v>
      </c>
      <c r="K2417" s="60"/>
      <c r="L2417" s="55" t="str">
        <f>IF(O2417="","",A2417)</f>
        <v/>
      </c>
      <c r="M2417" s="60" t="str">
        <f>IF(O2417="","",(VLOOKUP(A2417,A2417:E9401,5,FALSE)))</f>
        <v/>
      </c>
      <c r="N2417" s="55" t="str">
        <f t="shared" si="151"/>
        <v/>
      </c>
      <c r="O2417" s="55" t="str">
        <f t="shared" si="153"/>
        <v/>
      </c>
      <c r="P2417" s="104">
        <f t="shared" si="152"/>
        <v>13.120000000000687</v>
      </c>
      <c r="Q2417" s="58"/>
      <c r="R2417" s="58"/>
      <c r="S2417" s="102"/>
    </row>
    <row r="2418" spans="1:19" ht="12.5" customHeight="1" x14ac:dyDescent="0.35">
      <c r="A2418" s="60">
        <v>36</v>
      </c>
      <c r="B2418" s="60" t="s">
        <v>69</v>
      </c>
      <c r="C2418" s="68">
        <v>82.556470000000004</v>
      </c>
      <c r="D2418" s="58" t="s">
        <v>65</v>
      </c>
      <c r="E2418" s="60" t="s">
        <v>57</v>
      </c>
      <c r="F2418" s="60" t="s">
        <v>70</v>
      </c>
      <c r="G2418" s="60"/>
      <c r="H2418" s="60"/>
      <c r="I2418" s="60">
        <f t="shared" si="150"/>
        <v>0</v>
      </c>
      <c r="J2418" s="60">
        <f>IF(OR(I2418="",I2419="",I2420=""),"",(AVERAGEIF(A2418:A$10000,A2418,I2418:I$10000)))</f>
        <v>0</v>
      </c>
      <c r="K2418" s="60"/>
      <c r="L2418" s="60" t="str">
        <f>IF(O2418="","",A2418)</f>
        <v/>
      </c>
      <c r="M2418" s="60" t="str">
        <f>IF(O2418="","",(VLOOKUP(A2418,A2418:E9402,5,FALSE)))</f>
        <v/>
      </c>
      <c r="N2418" s="60" t="str">
        <f t="shared" si="151"/>
        <v/>
      </c>
      <c r="O2418" s="60" t="str">
        <f t="shared" si="153"/>
        <v/>
      </c>
      <c r="P2418" s="103">
        <f t="shared" si="152"/>
        <v>13.99000000000683</v>
      </c>
      <c r="Q2418" s="58"/>
      <c r="R2418" s="58"/>
      <c r="S2418" s="102"/>
    </row>
    <row r="2419" spans="1:19" ht="12.5" customHeight="1" x14ac:dyDescent="0.35">
      <c r="A2419" s="2">
        <v>36</v>
      </c>
      <c r="B2419" s="2" t="s">
        <v>69</v>
      </c>
      <c r="C2419" s="67">
        <v>82.569190000000006</v>
      </c>
      <c r="D2419" t="s">
        <v>65</v>
      </c>
      <c r="E2419" s="2" t="s">
        <v>57</v>
      </c>
      <c r="F2419" s="2" t="s">
        <v>70</v>
      </c>
      <c r="G2419" s="2"/>
      <c r="I2419" s="60">
        <f t="shared" si="150"/>
        <v>0</v>
      </c>
      <c r="J2419" s="60">
        <f>IF(OR(I2419="",I2420="",I2421=""),"",(AVERAGEIF(A2419:A$10000,A2419,I2419:I$10000)))</f>
        <v>0</v>
      </c>
      <c r="K2419" s="60"/>
      <c r="L2419" s="55" t="str">
        <f>IF(O2419="","",A2419)</f>
        <v/>
      </c>
      <c r="M2419" s="60" t="str">
        <f>IF(O2419="","",(VLOOKUP(A2419,A2419:E9403,5,FALSE)))</f>
        <v/>
      </c>
      <c r="N2419" s="55" t="str">
        <f t="shared" si="151"/>
        <v/>
      </c>
      <c r="O2419" s="55" t="str">
        <f t="shared" si="153"/>
        <v/>
      </c>
      <c r="P2419" s="104">
        <f t="shared" si="152"/>
        <v>12.720000000001619</v>
      </c>
      <c r="Q2419" s="58"/>
      <c r="R2419" s="58"/>
      <c r="S2419" s="102"/>
    </row>
    <row r="2420" spans="1:19" ht="12.5" customHeight="1" x14ac:dyDescent="0.35">
      <c r="A2420" s="60">
        <v>36</v>
      </c>
      <c r="B2420" s="60" t="s">
        <v>69</v>
      </c>
      <c r="C2420" s="68">
        <v>82.592119999999994</v>
      </c>
      <c r="D2420" s="58" t="s">
        <v>65</v>
      </c>
      <c r="E2420" s="60" t="s">
        <v>57</v>
      </c>
      <c r="F2420" s="60" t="s">
        <v>70</v>
      </c>
      <c r="G2420" s="60"/>
      <c r="H2420" s="60"/>
      <c r="I2420" s="60">
        <f t="shared" si="150"/>
        <v>0</v>
      </c>
      <c r="J2420" s="60">
        <f>IF(OR(I2420="",I2421="",I2422=""),"",(AVERAGEIF(A2420:A$10000,A2420,I2420:I$10000)))</f>
        <v>0</v>
      </c>
      <c r="K2420" s="60"/>
      <c r="L2420" s="60" t="str">
        <f>IF(O2420="","",A2420)</f>
        <v/>
      </c>
      <c r="M2420" s="60" t="str">
        <f>IF(O2420="","",(VLOOKUP(A2420,A2420:E9404,5,FALSE)))</f>
        <v/>
      </c>
      <c r="N2420" s="60" t="str">
        <f t="shared" si="151"/>
        <v/>
      </c>
      <c r="O2420" s="60" t="str">
        <f t="shared" si="153"/>
        <v/>
      </c>
      <c r="P2420" s="103">
        <f t="shared" si="152"/>
        <v>22.929999999988127</v>
      </c>
      <c r="Q2420" s="58"/>
      <c r="R2420" s="58"/>
      <c r="S2420" s="102"/>
    </row>
    <row r="2421" spans="1:19" ht="12.5" customHeight="1" x14ac:dyDescent="0.35">
      <c r="A2421" s="2">
        <v>36</v>
      </c>
      <c r="B2421" s="2" t="s">
        <v>69</v>
      </c>
      <c r="C2421" s="67">
        <v>82.608729999999994</v>
      </c>
      <c r="D2421" t="s">
        <v>65</v>
      </c>
      <c r="E2421" s="2" t="s">
        <v>57</v>
      </c>
      <c r="F2421" s="2" t="s">
        <v>70</v>
      </c>
      <c r="G2421" s="2"/>
      <c r="I2421" s="60">
        <f t="shared" si="150"/>
        <v>0</v>
      </c>
      <c r="J2421" s="60">
        <f>IF(OR(I2421="",I2422="",I2423=""),"",(AVERAGEIF(A2421:A$10000,A2421,I2421:I$10000)))</f>
        <v>0</v>
      </c>
      <c r="K2421" s="60"/>
      <c r="L2421" s="55" t="str">
        <f>IF(O2421="","",A2421)</f>
        <v/>
      </c>
      <c r="M2421" s="60" t="str">
        <f>IF(O2421="","",(VLOOKUP(A2421,A2421:E9405,5,FALSE)))</f>
        <v/>
      </c>
      <c r="N2421" s="55" t="str">
        <f t="shared" si="151"/>
        <v/>
      </c>
      <c r="O2421" s="55" t="str">
        <f t="shared" si="153"/>
        <v/>
      </c>
      <c r="P2421" s="104">
        <f t="shared" si="152"/>
        <v>16.610000000000014</v>
      </c>
      <c r="Q2421" s="58"/>
      <c r="R2421" s="58"/>
      <c r="S2421" s="102"/>
    </row>
    <row r="2422" spans="1:19" ht="12.5" customHeight="1" x14ac:dyDescent="0.35">
      <c r="A2422" s="60">
        <v>37</v>
      </c>
      <c r="B2422" s="60" t="s">
        <v>69</v>
      </c>
      <c r="C2422" s="68">
        <v>83.63982</v>
      </c>
      <c r="D2422" s="58" t="s">
        <v>65</v>
      </c>
      <c r="E2422" s="60" t="s">
        <v>56</v>
      </c>
      <c r="F2422" s="60" t="s">
        <v>70</v>
      </c>
      <c r="G2422" s="60"/>
      <c r="H2422" s="60"/>
      <c r="I2422" s="60">
        <f t="shared" si="150"/>
        <v>0</v>
      </c>
      <c r="J2422" s="60">
        <f>IF(OR(I2422="",I2423="",I2424=""),"",(AVERAGEIF(A2422:A$10000,A2422,I2422:I$10000)))</f>
        <v>0</v>
      </c>
      <c r="K2422" s="60"/>
      <c r="L2422" s="60" t="str">
        <f>IF(O2422="","",A2422)</f>
        <v/>
      </c>
      <c r="M2422" s="60" t="str">
        <f>IF(O2422="","",(VLOOKUP(A2422,A2422:E9406,5,FALSE)))</f>
        <v/>
      </c>
      <c r="N2422" s="60" t="str">
        <f t="shared" si="151"/>
        <v/>
      </c>
      <c r="O2422" s="60" t="str">
        <f t="shared" si="153"/>
        <v/>
      </c>
      <c r="P2422" s="103" t="str">
        <f t="shared" si="152"/>
        <v/>
      </c>
      <c r="Q2422" s="58"/>
      <c r="R2422" s="58"/>
      <c r="S2422" s="102"/>
    </row>
    <row r="2423" spans="1:19" ht="12.5" customHeight="1" x14ac:dyDescent="0.35">
      <c r="A2423" s="2">
        <v>37</v>
      </c>
      <c r="B2423" s="2" t="s">
        <v>69</v>
      </c>
      <c r="C2423" s="67">
        <v>83.652280000000005</v>
      </c>
      <c r="D2423" t="s">
        <v>65</v>
      </c>
      <c r="E2423" s="2" t="s">
        <v>56</v>
      </c>
      <c r="F2423" s="2" t="s">
        <v>70</v>
      </c>
      <c r="G2423" s="2"/>
      <c r="I2423" s="60">
        <f t="shared" si="150"/>
        <v>0</v>
      </c>
      <c r="J2423" s="60">
        <f>IF(OR(I2423="",I2424="",I2425=""),"",(AVERAGEIF(A2423:A$10000,A2423,I2423:I$10000)))</f>
        <v>0</v>
      </c>
      <c r="K2423" s="60"/>
      <c r="L2423" s="55" t="str">
        <f>IF(O2423="","",A2423)</f>
        <v/>
      </c>
      <c r="M2423" s="60" t="str">
        <f>IF(O2423="","",(VLOOKUP(A2423,A2423:E9407,5,FALSE)))</f>
        <v/>
      </c>
      <c r="N2423" s="55" t="str">
        <f t="shared" si="151"/>
        <v/>
      </c>
      <c r="O2423" s="55" t="str">
        <f t="shared" si="153"/>
        <v/>
      </c>
      <c r="P2423" s="104">
        <f t="shared" si="152"/>
        <v>12.460000000004356</v>
      </c>
      <c r="Q2423" s="58"/>
      <c r="R2423" s="58"/>
      <c r="S2423" s="102"/>
    </row>
    <row r="2424" spans="1:19" ht="12.5" customHeight="1" x14ac:dyDescent="0.35">
      <c r="A2424" s="60">
        <v>37</v>
      </c>
      <c r="B2424" s="60" t="s">
        <v>69</v>
      </c>
      <c r="C2424" s="68">
        <v>83.666399999999996</v>
      </c>
      <c r="D2424" s="58" t="s">
        <v>65</v>
      </c>
      <c r="E2424" s="60" t="s">
        <v>56</v>
      </c>
      <c r="F2424" s="60" t="s">
        <v>70</v>
      </c>
      <c r="G2424" s="60"/>
      <c r="H2424" s="60"/>
      <c r="I2424" s="60">
        <f t="shared" si="150"/>
        <v>0</v>
      </c>
      <c r="J2424" s="60">
        <f>IF(OR(I2424="",I2425="",I2426=""),"",(AVERAGEIF(A2424:A$10000,A2424,I2424:I$10000)))</f>
        <v>0</v>
      </c>
      <c r="K2424" s="60"/>
      <c r="L2424" s="60" t="str">
        <f>IF(O2424="","",A2424)</f>
        <v/>
      </c>
      <c r="M2424" s="60" t="str">
        <f>IF(O2424="","",(VLOOKUP(A2424,A2424:E9408,5,FALSE)))</f>
        <v/>
      </c>
      <c r="N2424" s="60" t="str">
        <f t="shared" si="151"/>
        <v/>
      </c>
      <c r="O2424" s="60" t="str">
        <f t="shared" si="153"/>
        <v/>
      </c>
      <c r="P2424" s="103">
        <f t="shared" si="152"/>
        <v>14.119999999991251</v>
      </c>
      <c r="Q2424" s="58"/>
      <c r="R2424" s="58"/>
      <c r="S2424" s="102"/>
    </row>
    <row r="2425" spans="1:19" ht="12.5" customHeight="1" x14ac:dyDescent="0.35">
      <c r="A2425" s="2">
        <v>37</v>
      </c>
      <c r="B2425" s="2" t="s">
        <v>69</v>
      </c>
      <c r="C2425" s="67">
        <v>83.680340000000001</v>
      </c>
      <c r="D2425" t="s">
        <v>65</v>
      </c>
      <c r="E2425" s="2" t="s">
        <v>56</v>
      </c>
      <c r="F2425" s="2" t="s">
        <v>70</v>
      </c>
      <c r="G2425" s="2"/>
      <c r="I2425" s="60">
        <f t="shared" si="150"/>
        <v>0</v>
      </c>
      <c r="J2425" s="60">
        <f>IF(OR(I2425="",I2426="",I2427=""),"",(AVERAGEIF(A2425:A$10000,A2425,I2425:I$10000)))</f>
        <v>0</v>
      </c>
      <c r="K2425" s="60"/>
      <c r="L2425" s="55" t="str">
        <f>IF(O2425="","",A2425)</f>
        <v/>
      </c>
      <c r="M2425" s="60" t="str">
        <f>IF(O2425="","",(VLOOKUP(A2425,A2425:E9409,5,FALSE)))</f>
        <v/>
      </c>
      <c r="N2425" s="55" t="str">
        <f t="shared" si="151"/>
        <v/>
      </c>
      <c r="O2425" s="55" t="str">
        <f t="shared" si="153"/>
        <v/>
      </c>
      <c r="P2425" s="104">
        <f t="shared" si="152"/>
        <v>13.94000000000517</v>
      </c>
      <c r="Q2425" s="58"/>
      <c r="R2425" s="58"/>
      <c r="S2425" s="102"/>
    </row>
    <row r="2426" spans="1:19" ht="12.5" customHeight="1" x14ac:dyDescent="0.35">
      <c r="A2426" s="60">
        <v>37</v>
      </c>
      <c r="B2426" s="60" t="s">
        <v>69</v>
      </c>
      <c r="C2426" s="68">
        <v>83.693709999999996</v>
      </c>
      <c r="D2426" s="58" t="s">
        <v>65</v>
      </c>
      <c r="E2426" s="60" t="s">
        <v>56</v>
      </c>
      <c r="F2426" s="60" t="s">
        <v>70</v>
      </c>
      <c r="G2426" s="60"/>
      <c r="H2426" s="60"/>
      <c r="I2426" s="60">
        <f t="shared" si="150"/>
        <v>0</v>
      </c>
      <c r="J2426" s="60">
        <f>IF(OR(I2426="",I2427="",I2428=""),"",(AVERAGEIF(A2426:A$10000,A2426,I2426:I$10000)))</f>
        <v>0</v>
      </c>
      <c r="K2426" s="60"/>
      <c r="L2426" s="60" t="str">
        <f>IF(O2426="","",A2426)</f>
        <v/>
      </c>
      <c r="M2426" s="60" t="str">
        <f>IF(O2426="","",(VLOOKUP(A2426,A2426:E9410,5,FALSE)))</f>
        <v/>
      </c>
      <c r="N2426" s="60" t="str">
        <f t="shared" si="151"/>
        <v/>
      </c>
      <c r="O2426" s="60" t="str">
        <f t="shared" si="153"/>
        <v/>
      </c>
      <c r="P2426" s="103">
        <f t="shared" si="152"/>
        <v>13.369999999994775</v>
      </c>
      <c r="Q2426" s="58"/>
      <c r="R2426" s="58"/>
      <c r="S2426" s="102"/>
    </row>
    <row r="2427" spans="1:19" ht="12.5" customHeight="1" x14ac:dyDescent="0.35">
      <c r="A2427" s="2">
        <v>37</v>
      </c>
      <c r="B2427" s="2" t="s">
        <v>69</v>
      </c>
      <c r="C2427" s="67">
        <v>83.707459999999998</v>
      </c>
      <c r="D2427" t="s">
        <v>65</v>
      </c>
      <c r="E2427" s="2" t="s">
        <v>56</v>
      </c>
      <c r="F2427" s="2" t="s">
        <v>70</v>
      </c>
      <c r="G2427" s="2"/>
      <c r="I2427" s="60">
        <f t="shared" si="150"/>
        <v>0</v>
      </c>
      <c r="J2427" s="60">
        <f>IF(OR(I2427="",I2428="",I2429=""),"",(AVERAGEIF(A2427:A$10000,A2427,I2427:I$10000)))</f>
        <v>0</v>
      </c>
      <c r="K2427" s="60"/>
      <c r="L2427" s="55" t="str">
        <f>IF(O2427="","",A2427)</f>
        <v/>
      </c>
      <c r="M2427" s="60" t="str">
        <f>IF(O2427="","",(VLOOKUP(A2427,A2427:E9411,5,FALSE)))</f>
        <v/>
      </c>
      <c r="N2427" s="55" t="str">
        <f t="shared" si="151"/>
        <v/>
      </c>
      <c r="O2427" s="55" t="str">
        <f t="shared" si="153"/>
        <v/>
      </c>
      <c r="P2427" s="104">
        <f t="shared" si="152"/>
        <v>13.750000000001705</v>
      </c>
      <c r="Q2427" s="58"/>
      <c r="R2427" s="58"/>
      <c r="S2427" s="102"/>
    </row>
    <row r="2428" spans="1:19" ht="12.5" customHeight="1" x14ac:dyDescent="0.35">
      <c r="A2428" s="60">
        <v>37</v>
      </c>
      <c r="B2428" s="60" t="s">
        <v>69</v>
      </c>
      <c r="C2428" s="68">
        <v>83.721879999999999</v>
      </c>
      <c r="D2428" s="58" t="s">
        <v>65</v>
      </c>
      <c r="E2428" s="60" t="s">
        <v>56</v>
      </c>
      <c r="F2428" s="60" t="s">
        <v>70</v>
      </c>
      <c r="G2428" s="60"/>
      <c r="H2428" s="60"/>
      <c r="I2428" s="60">
        <f t="shared" si="150"/>
        <v>0</v>
      </c>
      <c r="J2428" s="60">
        <f>IF(OR(I2428="",I2429="",I2430=""),"",(AVERAGEIF(A2428:A$10000,A2428,I2428:I$10000)))</f>
        <v>0</v>
      </c>
      <c r="K2428" s="60"/>
      <c r="L2428" s="60" t="str">
        <f>IF(O2428="","",A2428)</f>
        <v/>
      </c>
      <c r="M2428" s="60" t="str">
        <f>IF(O2428="","",(VLOOKUP(A2428,A2428:E9412,5,FALSE)))</f>
        <v/>
      </c>
      <c r="N2428" s="60" t="str">
        <f t="shared" si="151"/>
        <v/>
      </c>
      <c r="O2428" s="60" t="str">
        <f t="shared" si="153"/>
        <v/>
      </c>
      <c r="P2428" s="103">
        <f t="shared" si="152"/>
        <v>14.42000000000121</v>
      </c>
      <c r="Q2428" s="58"/>
      <c r="R2428" s="58"/>
      <c r="S2428" s="102"/>
    </row>
    <row r="2429" spans="1:19" ht="12.5" customHeight="1" x14ac:dyDescent="0.35">
      <c r="A2429" s="2">
        <v>37</v>
      </c>
      <c r="B2429" s="2" t="s">
        <v>69</v>
      </c>
      <c r="C2429" s="67">
        <v>83.739829999999998</v>
      </c>
      <c r="D2429" t="s">
        <v>65</v>
      </c>
      <c r="E2429" s="2" t="s">
        <v>56</v>
      </c>
      <c r="F2429" s="2" t="s">
        <v>70</v>
      </c>
      <c r="G2429" s="2"/>
      <c r="I2429" s="60">
        <f t="shared" si="150"/>
        <v>0</v>
      </c>
      <c r="J2429" s="60">
        <f>IF(OR(I2429="",I2430="",I2431=""),"",(AVERAGEIF(A2429:A$10000,A2429,I2429:I$10000)))</f>
        <v>0</v>
      </c>
      <c r="K2429" s="60"/>
      <c r="L2429" s="55" t="str">
        <f>IF(O2429="","",A2429)</f>
        <v/>
      </c>
      <c r="M2429" s="60" t="str">
        <f>IF(O2429="","",(VLOOKUP(A2429,A2429:E9413,5,FALSE)))</f>
        <v/>
      </c>
      <c r="N2429" s="55" t="str">
        <f t="shared" si="151"/>
        <v/>
      </c>
      <c r="O2429" s="55" t="str">
        <f t="shared" si="153"/>
        <v/>
      </c>
      <c r="P2429" s="104">
        <f t="shared" si="152"/>
        <v>17.949999999999022</v>
      </c>
      <c r="Q2429" s="58"/>
      <c r="R2429" s="58"/>
      <c r="S2429" s="102"/>
    </row>
    <row r="2430" spans="1:19" ht="12.5" customHeight="1" x14ac:dyDescent="0.35">
      <c r="A2430" s="60">
        <v>37</v>
      </c>
      <c r="B2430" s="60" t="s">
        <v>69</v>
      </c>
      <c r="C2430" s="68">
        <v>83.752409999999998</v>
      </c>
      <c r="D2430" s="58" t="s">
        <v>65</v>
      </c>
      <c r="E2430" s="60" t="s">
        <v>56</v>
      </c>
      <c r="F2430" s="60" t="s">
        <v>70</v>
      </c>
      <c r="G2430" s="60"/>
      <c r="H2430" s="60"/>
      <c r="I2430" s="60">
        <f t="shared" si="150"/>
        <v>0</v>
      </c>
      <c r="J2430" s="60">
        <f>IF(OR(I2430="",I2431="",I2432=""),"",(AVERAGEIF(A2430:A$10000,A2430,I2430:I$10000)))</f>
        <v>0</v>
      </c>
      <c r="K2430" s="60"/>
      <c r="L2430" s="60" t="str">
        <f>IF(O2430="","",A2430)</f>
        <v/>
      </c>
      <c r="M2430" s="60" t="str">
        <f>IF(O2430="","",(VLOOKUP(A2430,A2430:E9414,5,FALSE)))</f>
        <v/>
      </c>
      <c r="N2430" s="60" t="str">
        <f t="shared" si="151"/>
        <v/>
      </c>
      <c r="O2430" s="60" t="str">
        <f t="shared" si="153"/>
        <v/>
      </c>
      <c r="P2430" s="103">
        <f t="shared" si="152"/>
        <v>12.579999999999814</v>
      </c>
      <c r="Q2430" s="58"/>
      <c r="R2430" s="58"/>
      <c r="S2430" s="102"/>
    </row>
    <row r="2431" spans="1:19" ht="12.5" customHeight="1" x14ac:dyDescent="0.35">
      <c r="A2431" s="2">
        <v>37</v>
      </c>
      <c r="B2431" s="2" t="s">
        <v>69</v>
      </c>
      <c r="C2431" s="67">
        <v>83.765659999999997</v>
      </c>
      <c r="D2431" t="s">
        <v>65</v>
      </c>
      <c r="E2431" s="2" t="s">
        <v>56</v>
      </c>
      <c r="F2431" s="2" t="s">
        <v>70</v>
      </c>
      <c r="G2431" s="2"/>
      <c r="I2431" s="60">
        <f t="shared" si="150"/>
        <v>0</v>
      </c>
      <c r="J2431" s="60">
        <f>IF(OR(I2431="",I2432="",I2433=""),"",(AVERAGEIF(A2431:A$10000,A2431,I2431:I$10000)))</f>
        <v>0</v>
      </c>
      <c r="K2431" s="60"/>
      <c r="L2431" s="55" t="str">
        <f>IF(O2431="","",A2431)</f>
        <v/>
      </c>
      <c r="M2431" s="60" t="str">
        <f>IF(O2431="","",(VLOOKUP(A2431,A2431:E9415,5,FALSE)))</f>
        <v/>
      </c>
      <c r="N2431" s="55" t="str">
        <f t="shared" si="151"/>
        <v/>
      </c>
      <c r="O2431" s="55" t="str">
        <f t="shared" si="153"/>
        <v/>
      </c>
      <c r="P2431" s="104">
        <f t="shared" si="152"/>
        <v>13.249999999999318</v>
      </c>
      <c r="Q2431" s="58"/>
      <c r="R2431" s="58"/>
      <c r="S2431" s="102"/>
    </row>
    <row r="2432" spans="1:19" ht="12.5" customHeight="1" x14ac:dyDescent="0.35">
      <c r="A2432" s="60">
        <v>37</v>
      </c>
      <c r="B2432" s="60" t="s">
        <v>69</v>
      </c>
      <c r="C2432" s="68">
        <v>83.780730000000005</v>
      </c>
      <c r="D2432" s="58" t="s">
        <v>65</v>
      </c>
      <c r="E2432" s="60" t="s">
        <v>56</v>
      </c>
      <c r="F2432" s="60" t="s">
        <v>70</v>
      </c>
      <c r="G2432" s="60"/>
      <c r="H2432" s="60"/>
      <c r="I2432" s="60">
        <f t="shared" si="150"/>
        <v>0</v>
      </c>
      <c r="J2432" s="60">
        <f>IF(OR(I2432="",I2433="",I2434=""),"",(AVERAGEIF(A2432:A$10000,A2432,I2432:I$10000)))</f>
        <v>0</v>
      </c>
      <c r="K2432" s="60"/>
      <c r="L2432" s="60" t="str">
        <f>IF(O2432="","",A2432)</f>
        <v/>
      </c>
      <c r="M2432" s="60" t="str">
        <f>IF(O2432="","",(VLOOKUP(A2432,A2432:E9416,5,FALSE)))</f>
        <v/>
      </c>
      <c r="N2432" s="60" t="str">
        <f t="shared" si="151"/>
        <v/>
      </c>
      <c r="O2432" s="60" t="str">
        <f t="shared" si="153"/>
        <v/>
      </c>
      <c r="P2432" s="103">
        <f t="shared" si="152"/>
        <v>15.070000000008577</v>
      </c>
      <c r="Q2432" s="58"/>
      <c r="R2432" s="58"/>
      <c r="S2432" s="102"/>
    </row>
    <row r="2433" spans="1:19" ht="12.5" customHeight="1" x14ac:dyDescent="0.35">
      <c r="A2433" s="2">
        <v>37</v>
      </c>
      <c r="B2433" s="2" t="s">
        <v>69</v>
      </c>
      <c r="C2433" s="67">
        <v>83.800030000000007</v>
      </c>
      <c r="D2433" t="s">
        <v>65</v>
      </c>
      <c r="E2433" s="2" t="s">
        <v>56</v>
      </c>
      <c r="F2433" s="2" t="s">
        <v>70</v>
      </c>
      <c r="G2433" s="2"/>
      <c r="I2433" s="60">
        <f t="shared" si="150"/>
        <v>0</v>
      </c>
      <c r="J2433" s="60">
        <f>IF(OR(I2433="",I2434="",I2435=""),"",(AVERAGEIF(A2433:A$10000,A2433,I2433:I$10000)))</f>
        <v>0</v>
      </c>
      <c r="K2433" s="60"/>
      <c r="L2433" s="55" t="str">
        <f>IF(O2433="","",A2433)</f>
        <v/>
      </c>
      <c r="M2433" s="60" t="str">
        <f>IF(O2433="","",(VLOOKUP(A2433,A2433:E9417,5,FALSE)))</f>
        <v/>
      </c>
      <c r="N2433" s="55" t="str">
        <f t="shared" si="151"/>
        <v/>
      </c>
      <c r="O2433" s="55" t="str">
        <f t="shared" si="153"/>
        <v/>
      </c>
      <c r="P2433" s="104">
        <f t="shared" si="152"/>
        <v>19.300000000001205</v>
      </c>
      <c r="Q2433" s="58"/>
      <c r="R2433" s="58"/>
      <c r="S2433" s="102"/>
    </row>
    <row r="2434" spans="1:19" ht="12.5" customHeight="1" x14ac:dyDescent="0.35">
      <c r="A2434" s="60">
        <v>37</v>
      </c>
      <c r="B2434" s="60" t="s">
        <v>69</v>
      </c>
      <c r="C2434" s="68">
        <v>83.817779999999999</v>
      </c>
      <c r="D2434" s="58" t="s">
        <v>65</v>
      </c>
      <c r="E2434" s="60" t="s">
        <v>56</v>
      </c>
      <c r="F2434" s="60" t="s">
        <v>70</v>
      </c>
      <c r="G2434" s="60"/>
      <c r="H2434" s="60"/>
      <c r="I2434" s="60">
        <f t="shared" si="150"/>
        <v>0</v>
      </c>
      <c r="J2434" s="60">
        <f>IF(OR(I2434="",I2435="",I2436=""),"",(AVERAGEIF(A2434:A$10000,A2434,I2434:I$10000)))</f>
        <v>0</v>
      </c>
      <c r="K2434" s="60"/>
      <c r="L2434" s="60" t="str">
        <f>IF(O2434="","",A2434)</f>
        <v/>
      </c>
      <c r="M2434" s="60" t="str">
        <f>IF(O2434="","",(VLOOKUP(A2434,A2434:E9418,5,FALSE)))</f>
        <v/>
      </c>
      <c r="N2434" s="60" t="str">
        <f t="shared" si="151"/>
        <v/>
      </c>
      <c r="O2434" s="60" t="str">
        <f t="shared" si="153"/>
        <v/>
      </c>
      <c r="P2434" s="103">
        <f t="shared" si="152"/>
        <v>17.749999999992383</v>
      </c>
      <c r="Q2434" s="58"/>
      <c r="R2434" s="58"/>
      <c r="S2434" s="102"/>
    </row>
    <row r="2435" spans="1:19" ht="12.5" customHeight="1" x14ac:dyDescent="0.35">
      <c r="A2435" s="2">
        <v>37</v>
      </c>
      <c r="B2435" s="2" t="s">
        <v>69</v>
      </c>
      <c r="C2435" s="67">
        <v>83.836209999999994</v>
      </c>
      <c r="D2435" t="s">
        <v>65</v>
      </c>
      <c r="E2435" s="2" t="s">
        <v>56</v>
      </c>
      <c r="F2435" s="2" t="s">
        <v>70</v>
      </c>
      <c r="G2435" s="2"/>
      <c r="I2435" s="60">
        <f t="shared" si="150"/>
        <v>0</v>
      </c>
      <c r="J2435" s="60">
        <f>IF(OR(I2435="",I2436="",I2437=""),"",(AVERAGEIF(A2435:A$10000,A2435,I2435:I$10000)))</f>
        <v>0</v>
      </c>
      <c r="K2435" s="60"/>
      <c r="L2435" s="55" t="str">
        <f>IF(O2435="","",A2435)</f>
        <v/>
      </c>
      <c r="M2435" s="60" t="str">
        <f>IF(O2435="","",(VLOOKUP(A2435,A2435:E9419,5,FALSE)))</f>
        <v/>
      </c>
      <c r="N2435" s="55" t="str">
        <f t="shared" si="151"/>
        <v/>
      </c>
      <c r="O2435" s="55" t="str">
        <f t="shared" si="153"/>
        <v/>
      </c>
      <c r="P2435" s="104">
        <f t="shared" si="152"/>
        <v>18.429999999995061</v>
      </c>
      <c r="Q2435" s="58"/>
      <c r="R2435" s="58"/>
      <c r="S2435" s="102"/>
    </row>
    <row r="2436" spans="1:19" ht="12.5" customHeight="1" x14ac:dyDescent="0.35">
      <c r="A2436" s="60">
        <v>37</v>
      </c>
      <c r="B2436" s="60" t="s">
        <v>69</v>
      </c>
      <c r="C2436" s="68">
        <v>83.849549999999994</v>
      </c>
      <c r="D2436" s="58" t="s">
        <v>65</v>
      </c>
      <c r="E2436" s="60" t="s">
        <v>56</v>
      </c>
      <c r="F2436" s="60" t="s">
        <v>70</v>
      </c>
      <c r="G2436" s="60"/>
      <c r="H2436" s="60"/>
      <c r="I2436" s="60">
        <f t="shared" si="150"/>
        <v>0</v>
      </c>
      <c r="J2436" s="60">
        <f>IF(OR(I2436="",I2437="",I2438=""),"",(AVERAGEIF(A2436:A$10000,A2436,I2436:I$10000)))</f>
        <v>0</v>
      </c>
      <c r="K2436" s="60"/>
      <c r="L2436" s="60" t="str">
        <f>IF(O2436="","",A2436)</f>
        <v/>
      </c>
      <c r="M2436" s="60" t="str">
        <f>IF(O2436="","",(VLOOKUP(A2436,A2436:E9420,5,FALSE)))</f>
        <v/>
      </c>
      <c r="N2436" s="60" t="str">
        <f t="shared" si="151"/>
        <v/>
      </c>
      <c r="O2436" s="60" t="str">
        <f t="shared" si="153"/>
        <v/>
      </c>
      <c r="P2436" s="103">
        <f t="shared" si="152"/>
        <v>13.339999999999463</v>
      </c>
      <c r="Q2436" s="58"/>
      <c r="R2436" s="58"/>
      <c r="S2436" s="102"/>
    </row>
    <row r="2437" spans="1:19" ht="12.5" customHeight="1" x14ac:dyDescent="0.35">
      <c r="A2437" s="2">
        <v>37</v>
      </c>
      <c r="B2437" s="2" t="s">
        <v>69</v>
      </c>
      <c r="C2437" s="67">
        <v>83.863510000000005</v>
      </c>
      <c r="D2437" t="s">
        <v>65</v>
      </c>
      <c r="E2437" s="2" t="s">
        <v>56</v>
      </c>
      <c r="F2437" s="2" t="s">
        <v>70</v>
      </c>
      <c r="G2437" s="2"/>
      <c r="I2437" s="60">
        <f t="shared" si="150"/>
        <v>0</v>
      </c>
      <c r="J2437" s="60">
        <f>IF(OR(I2437="",I2438="",I2439=""),"",(AVERAGEIF(A2437:A$10000,A2437,I2437:I$10000)))</f>
        <v>0</v>
      </c>
      <c r="K2437" s="60"/>
      <c r="L2437" s="55" t="str">
        <f>IF(O2437="","",A2437)</f>
        <v/>
      </c>
      <c r="M2437" s="60" t="str">
        <f>IF(O2437="","",(VLOOKUP(A2437,A2437:E9421,5,FALSE)))</f>
        <v/>
      </c>
      <c r="N2437" s="55" t="str">
        <f t="shared" si="151"/>
        <v/>
      </c>
      <c r="O2437" s="55" t="str">
        <f t="shared" si="153"/>
        <v/>
      </c>
      <c r="P2437" s="104">
        <f t="shared" si="152"/>
        <v>13.960000000011519</v>
      </c>
      <c r="Q2437" s="58"/>
      <c r="R2437" s="58"/>
      <c r="S2437" s="102"/>
    </row>
    <row r="2438" spans="1:19" ht="12.5" customHeight="1" x14ac:dyDescent="0.35">
      <c r="A2438" s="60">
        <v>37</v>
      </c>
      <c r="B2438" s="60" t="s">
        <v>69</v>
      </c>
      <c r="C2438" s="68">
        <v>83.877229999999997</v>
      </c>
      <c r="D2438" s="58" t="s">
        <v>65</v>
      </c>
      <c r="E2438" s="60" t="s">
        <v>56</v>
      </c>
      <c r="F2438" s="60" t="s">
        <v>70</v>
      </c>
      <c r="G2438" s="60"/>
      <c r="H2438" s="60"/>
      <c r="I2438" s="60">
        <f t="shared" si="150"/>
        <v>0</v>
      </c>
      <c r="J2438" s="60">
        <f>IF(OR(I2438="",I2439="",I2440=""),"",(AVERAGEIF(A2438:A$10000,A2438,I2438:I$10000)))</f>
        <v>0</v>
      </c>
      <c r="K2438" s="60"/>
      <c r="L2438" s="60" t="str">
        <f>IF(O2438="","",A2438)</f>
        <v/>
      </c>
      <c r="M2438" s="60" t="str">
        <f>IF(O2438="","",(VLOOKUP(A2438,A2438:E9422,5,FALSE)))</f>
        <v/>
      </c>
      <c r="N2438" s="60" t="str">
        <f t="shared" si="151"/>
        <v/>
      </c>
      <c r="O2438" s="60" t="str">
        <f t="shared" si="153"/>
        <v/>
      </c>
      <c r="P2438" s="103">
        <f t="shared" si="152"/>
        <v>13.719999999992183</v>
      </c>
      <c r="Q2438" s="58"/>
      <c r="R2438" s="58"/>
      <c r="S2438" s="102"/>
    </row>
    <row r="2439" spans="1:19" ht="12.5" customHeight="1" x14ac:dyDescent="0.35">
      <c r="A2439" s="2">
        <v>37</v>
      </c>
      <c r="B2439" s="2" t="s">
        <v>69</v>
      </c>
      <c r="C2439" s="67">
        <v>83.890209999999996</v>
      </c>
      <c r="D2439" t="s">
        <v>65</v>
      </c>
      <c r="E2439" s="2" t="s">
        <v>56</v>
      </c>
      <c r="F2439" s="2" t="s">
        <v>70</v>
      </c>
      <c r="G2439" s="2"/>
      <c r="I2439" s="60">
        <f t="shared" si="150"/>
        <v>0</v>
      </c>
      <c r="J2439" s="60">
        <f>IF(OR(I2439="",I2440="",I2441=""),"",(AVERAGEIF(A2439:A$10000,A2439,I2439:I$10000)))</f>
        <v>0</v>
      </c>
      <c r="K2439" s="60"/>
      <c r="L2439" s="55" t="str">
        <f>IF(O2439="","",A2439)</f>
        <v/>
      </c>
      <c r="M2439" s="60" t="str">
        <f>IF(O2439="","",(VLOOKUP(A2439,A2439:E9423,5,FALSE)))</f>
        <v/>
      </c>
      <c r="N2439" s="55" t="str">
        <f t="shared" si="151"/>
        <v/>
      </c>
      <c r="O2439" s="55" t="str">
        <f t="shared" si="153"/>
        <v/>
      </c>
      <c r="P2439" s="104">
        <f t="shared" si="152"/>
        <v>12.979999999998881</v>
      </c>
      <c r="Q2439" s="58"/>
      <c r="R2439" s="58"/>
      <c r="S2439" s="102"/>
    </row>
    <row r="2440" spans="1:19" ht="12.5" customHeight="1" x14ac:dyDescent="0.35">
      <c r="A2440" s="60">
        <v>37</v>
      </c>
      <c r="B2440" s="60" t="s">
        <v>69</v>
      </c>
      <c r="C2440" s="68">
        <v>83.906589999999994</v>
      </c>
      <c r="D2440" s="58" t="s">
        <v>65</v>
      </c>
      <c r="E2440" s="60" t="s">
        <v>56</v>
      </c>
      <c r="F2440" s="60" t="s">
        <v>70</v>
      </c>
      <c r="G2440" s="60"/>
      <c r="H2440" s="60"/>
      <c r="I2440" s="60">
        <f t="shared" si="150"/>
        <v>0</v>
      </c>
      <c r="J2440" s="60">
        <f>IF(OR(I2440="",I2441="",I2442=""),"",(AVERAGEIF(A2440:A$10000,A2440,I2440:I$10000)))</f>
        <v>0</v>
      </c>
      <c r="K2440" s="60"/>
      <c r="L2440" s="60" t="str">
        <f>IF(O2440="","",A2440)</f>
        <v/>
      </c>
      <c r="M2440" s="60" t="str">
        <f>IF(O2440="","",(VLOOKUP(A2440,A2440:E9424,5,FALSE)))</f>
        <v/>
      </c>
      <c r="N2440" s="60" t="str">
        <f t="shared" si="151"/>
        <v/>
      </c>
      <c r="O2440" s="60" t="str">
        <f t="shared" si="153"/>
        <v/>
      </c>
      <c r="P2440" s="103">
        <f t="shared" si="152"/>
        <v>16.379999999998063</v>
      </c>
      <c r="Q2440" s="58"/>
      <c r="R2440" s="58"/>
      <c r="S2440" s="102"/>
    </row>
    <row r="2441" spans="1:19" ht="12.5" customHeight="1" x14ac:dyDescent="0.35">
      <c r="A2441" s="2">
        <v>37</v>
      </c>
      <c r="B2441" s="2" t="s">
        <v>69</v>
      </c>
      <c r="C2441" s="67">
        <v>83.920320000000004</v>
      </c>
      <c r="D2441" t="s">
        <v>65</v>
      </c>
      <c r="E2441" s="2" t="s">
        <v>56</v>
      </c>
      <c r="F2441" s="2" t="s">
        <v>70</v>
      </c>
      <c r="G2441" s="2"/>
      <c r="I2441" s="60">
        <f t="shared" si="150"/>
        <v>0</v>
      </c>
      <c r="J2441" s="60">
        <f>IF(OR(I2441="",I2442="",I2443=""),"",(AVERAGEIF(A2441:A$10000,A2441,I2441:I$10000)))</f>
        <v>0</v>
      </c>
      <c r="K2441" s="60"/>
      <c r="L2441" s="55" t="str">
        <f>IF(O2441="","",A2441)</f>
        <v/>
      </c>
      <c r="M2441" s="60" t="str">
        <f>IF(O2441="","",(VLOOKUP(A2441,A2441:E9425,5,FALSE)))</f>
        <v/>
      </c>
      <c r="N2441" s="55" t="str">
        <f t="shared" si="151"/>
        <v/>
      </c>
      <c r="O2441" s="55" t="str">
        <f t="shared" si="153"/>
        <v/>
      </c>
      <c r="P2441" s="104">
        <f t="shared" si="152"/>
        <v>13.730000000009568</v>
      </c>
      <c r="Q2441" s="58"/>
      <c r="R2441" s="58"/>
      <c r="S2441" s="102"/>
    </row>
    <row r="2442" spans="1:19" ht="12.5" customHeight="1" x14ac:dyDescent="0.35">
      <c r="A2442" s="60">
        <v>37</v>
      </c>
      <c r="B2442" s="60" t="s">
        <v>69</v>
      </c>
      <c r="C2442" s="68">
        <v>83.934049999999999</v>
      </c>
      <c r="D2442" s="58" t="s">
        <v>65</v>
      </c>
      <c r="E2442" s="60" t="s">
        <v>56</v>
      </c>
      <c r="F2442" s="60" t="s">
        <v>70</v>
      </c>
      <c r="G2442" s="60"/>
      <c r="H2442" s="60"/>
      <c r="I2442" s="60">
        <f t="shared" si="150"/>
        <v>0</v>
      </c>
      <c r="J2442" s="60">
        <f>IF(OR(I2442="",I2443="",I2444=""),"",(AVERAGEIF(A2442:A$10000,A2442,I2442:I$10000)))</f>
        <v>0</v>
      </c>
      <c r="K2442" s="60"/>
      <c r="L2442" s="60" t="str">
        <f>IF(O2442="","",A2442)</f>
        <v/>
      </c>
      <c r="M2442" s="60" t="str">
        <f>IF(O2442="","",(VLOOKUP(A2442,A2442:E9426,5,FALSE)))</f>
        <v/>
      </c>
      <c r="N2442" s="60" t="str">
        <f t="shared" si="151"/>
        <v/>
      </c>
      <c r="O2442" s="60" t="str">
        <f t="shared" si="153"/>
        <v/>
      </c>
      <c r="P2442" s="103">
        <f t="shared" si="152"/>
        <v>13.729999999995357</v>
      </c>
      <c r="Q2442" s="58"/>
      <c r="R2442" s="58"/>
      <c r="S2442" s="102"/>
    </row>
    <row r="2443" spans="1:19" ht="12.5" customHeight="1" x14ac:dyDescent="0.35">
      <c r="A2443" s="2">
        <v>37</v>
      </c>
      <c r="B2443" s="2" t="s">
        <v>69</v>
      </c>
      <c r="C2443" s="67">
        <v>83.947670000000002</v>
      </c>
      <c r="D2443" t="s">
        <v>65</v>
      </c>
      <c r="E2443" s="2" t="s">
        <v>56</v>
      </c>
      <c r="F2443" s="2" t="s">
        <v>70</v>
      </c>
      <c r="G2443" s="2"/>
      <c r="I2443" s="60">
        <f t="shared" si="150"/>
        <v>0</v>
      </c>
      <c r="J2443" s="60">
        <f>IF(OR(I2443="",I2444="",I2445=""),"",(AVERAGEIF(A2443:A$10000,A2443,I2443:I$10000)))</f>
        <v>0</v>
      </c>
      <c r="K2443" s="60"/>
      <c r="L2443" s="55" t="str">
        <f>IF(O2443="","",A2443)</f>
        <v/>
      </c>
      <c r="M2443" s="60" t="str">
        <f>IF(O2443="","",(VLOOKUP(A2443,A2443:E9427,5,FALSE)))</f>
        <v/>
      </c>
      <c r="N2443" s="55" t="str">
        <f t="shared" si="151"/>
        <v/>
      </c>
      <c r="O2443" s="55" t="str">
        <f t="shared" si="153"/>
        <v/>
      </c>
      <c r="P2443" s="104">
        <f t="shared" si="152"/>
        <v>13.620000000003074</v>
      </c>
      <c r="Q2443" s="58"/>
      <c r="R2443" s="58"/>
      <c r="S2443" s="102"/>
    </row>
    <row r="2444" spans="1:19" ht="12.5" customHeight="1" x14ac:dyDescent="0.35">
      <c r="A2444" s="60">
        <v>37</v>
      </c>
      <c r="B2444" s="60" t="s">
        <v>69</v>
      </c>
      <c r="C2444" s="68">
        <v>83.960999999999999</v>
      </c>
      <c r="D2444" s="58" t="s">
        <v>65</v>
      </c>
      <c r="E2444" s="60" t="s">
        <v>56</v>
      </c>
      <c r="F2444" s="60" t="s">
        <v>70</v>
      </c>
      <c r="G2444" s="60"/>
      <c r="H2444" s="60"/>
      <c r="I2444" s="60">
        <f t="shared" si="150"/>
        <v>0</v>
      </c>
      <c r="J2444" s="60">
        <f>IF(OR(I2444="",I2445="",I2446=""),"",(AVERAGEIF(A2444:A$10000,A2444,I2444:I$10000)))</f>
        <v>0</v>
      </c>
      <c r="K2444" s="60"/>
      <c r="L2444" s="60" t="str">
        <f>IF(O2444="","",A2444)</f>
        <v/>
      </c>
      <c r="M2444" s="60" t="str">
        <f>IF(O2444="","",(VLOOKUP(A2444,A2444:E9428,5,FALSE)))</f>
        <v/>
      </c>
      <c r="N2444" s="60" t="str">
        <f t="shared" si="151"/>
        <v/>
      </c>
      <c r="O2444" s="60" t="str">
        <f t="shared" si="153"/>
        <v/>
      </c>
      <c r="P2444" s="103">
        <f t="shared" si="152"/>
        <v>13.329999999996289</v>
      </c>
      <c r="Q2444" s="58"/>
      <c r="R2444" s="58"/>
      <c r="S2444" s="102"/>
    </row>
    <row r="2445" spans="1:19" ht="12.5" customHeight="1" x14ac:dyDescent="0.35">
      <c r="A2445" s="2">
        <v>37</v>
      </c>
      <c r="B2445" s="2" t="s">
        <v>69</v>
      </c>
      <c r="C2445" s="67">
        <v>83.975009999999997</v>
      </c>
      <c r="D2445" t="s">
        <v>65</v>
      </c>
      <c r="E2445" s="2" t="s">
        <v>56</v>
      </c>
      <c r="F2445" s="2" t="s">
        <v>70</v>
      </c>
      <c r="G2445" s="2"/>
      <c r="I2445" s="60">
        <f t="shared" si="150"/>
        <v>0</v>
      </c>
      <c r="J2445" s="60">
        <f>IF(OR(I2445="",I2446="",I2447=""),"",(AVERAGEIF(A2445:A$10000,A2445,I2445:I$10000)))</f>
        <v>0</v>
      </c>
      <c r="K2445" s="60"/>
      <c r="L2445" s="55" t="str">
        <f>IF(O2445="","",A2445)</f>
        <v/>
      </c>
      <c r="M2445" s="60" t="str">
        <f>IF(O2445="","",(VLOOKUP(A2445,A2445:E9429,5,FALSE)))</f>
        <v/>
      </c>
      <c r="N2445" s="55" t="str">
        <f t="shared" si="151"/>
        <v/>
      </c>
      <c r="O2445" s="55" t="str">
        <f t="shared" si="153"/>
        <v/>
      </c>
      <c r="P2445" s="104">
        <f t="shared" si="152"/>
        <v>14.009999999998968</v>
      </c>
      <c r="Q2445" s="58"/>
      <c r="R2445" s="58"/>
      <c r="S2445" s="102"/>
    </row>
    <row r="2446" spans="1:19" ht="12.5" customHeight="1" x14ac:dyDescent="0.35">
      <c r="A2446" s="60">
        <v>37</v>
      </c>
      <c r="B2446" s="60" t="s">
        <v>69</v>
      </c>
      <c r="C2446" s="68">
        <v>83.988280000000003</v>
      </c>
      <c r="D2446" s="58" t="s">
        <v>65</v>
      </c>
      <c r="E2446" s="60" t="s">
        <v>56</v>
      </c>
      <c r="F2446" s="60" t="s">
        <v>70</v>
      </c>
      <c r="G2446" s="60"/>
      <c r="H2446" s="60"/>
      <c r="I2446" s="60">
        <f t="shared" si="150"/>
        <v>0</v>
      </c>
      <c r="J2446" s="60">
        <f>IF(OR(I2446="",I2447="",I2448=""),"",(AVERAGEIF(A2446:A$10000,A2446,I2446:I$10000)))</f>
        <v>0</v>
      </c>
      <c r="K2446" s="60"/>
      <c r="L2446" s="60" t="str">
        <f>IF(O2446="","",A2446)</f>
        <v/>
      </c>
      <c r="M2446" s="60" t="str">
        <f>IF(O2446="","",(VLOOKUP(A2446,A2446:E9430,5,FALSE)))</f>
        <v/>
      </c>
      <c r="N2446" s="60" t="str">
        <f t="shared" si="151"/>
        <v/>
      </c>
      <c r="O2446" s="60" t="str">
        <f t="shared" si="153"/>
        <v/>
      </c>
      <c r="P2446" s="103">
        <f t="shared" si="152"/>
        <v>13.270000000005666</v>
      </c>
      <c r="Q2446" s="58"/>
      <c r="R2446" s="58"/>
      <c r="S2446" s="102"/>
    </row>
    <row r="2447" spans="1:19" ht="12.5" customHeight="1" x14ac:dyDescent="0.35">
      <c r="A2447" s="2">
        <v>37</v>
      </c>
      <c r="B2447" s="2" t="s">
        <v>69</v>
      </c>
      <c r="C2447" s="67">
        <v>84.001509999999996</v>
      </c>
      <c r="D2447" t="s">
        <v>65</v>
      </c>
      <c r="E2447" s="2" t="s">
        <v>56</v>
      </c>
      <c r="F2447" s="2" t="s">
        <v>70</v>
      </c>
      <c r="G2447" s="2"/>
      <c r="I2447" s="60">
        <f t="shared" si="150"/>
        <v>0</v>
      </c>
      <c r="J2447" s="60">
        <f>IF(OR(I2447="",I2448="",I2449=""),"",(AVERAGEIF(A2447:A$10000,A2447,I2447:I$10000)))</f>
        <v>0</v>
      </c>
      <c r="K2447" s="60"/>
      <c r="L2447" s="55" t="str">
        <f>IF(O2447="","",A2447)</f>
        <v/>
      </c>
      <c r="M2447" s="60" t="str">
        <f>IF(O2447="","",(VLOOKUP(A2447,A2447:E9431,5,FALSE)))</f>
        <v/>
      </c>
      <c r="N2447" s="55" t="str">
        <f t="shared" si="151"/>
        <v/>
      </c>
      <c r="O2447" s="55" t="str">
        <f t="shared" si="153"/>
        <v/>
      </c>
      <c r="P2447" s="104">
        <f t="shared" si="152"/>
        <v>13.22999999999297</v>
      </c>
      <c r="Q2447" s="58"/>
      <c r="R2447" s="58"/>
      <c r="S2447" s="102"/>
    </row>
    <row r="2448" spans="1:19" ht="12.5" customHeight="1" x14ac:dyDescent="0.35">
      <c r="A2448" s="60">
        <v>37</v>
      </c>
      <c r="B2448" s="60" t="s">
        <v>69</v>
      </c>
      <c r="C2448" s="68">
        <v>84.016859999999994</v>
      </c>
      <c r="D2448" s="58" t="s">
        <v>65</v>
      </c>
      <c r="E2448" s="60" t="s">
        <v>56</v>
      </c>
      <c r="F2448" s="60" t="s">
        <v>70</v>
      </c>
      <c r="G2448" s="60"/>
      <c r="H2448" s="60"/>
      <c r="I2448" s="60">
        <f t="shared" si="150"/>
        <v>0</v>
      </c>
      <c r="J2448" s="60">
        <f>IF(OR(I2448="",I2449="",I2450=""),"",(AVERAGEIF(A2448:A$10000,A2448,I2448:I$10000)))</f>
        <v>0</v>
      </c>
      <c r="K2448" s="60"/>
      <c r="L2448" s="60" t="str">
        <f>IF(O2448="","",A2448)</f>
        <v/>
      </c>
      <c r="M2448" s="60" t="str">
        <f>IF(O2448="","",(VLOOKUP(A2448,A2448:E9432,5,FALSE)))</f>
        <v/>
      </c>
      <c r="N2448" s="60" t="str">
        <f t="shared" si="151"/>
        <v/>
      </c>
      <c r="O2448" s="60" t="str">
        <f t="shared" si="153"/>
        <v/>
      </c>
      <c r="P2448" s="103">
        <f t="shared" si="152"/>
        <v>15.349999999997976</v>
      </c>
      <c r="Q2448" s="58"/>
      <c r="R2448" s="58"/>
      <c r="S2448" s="102"/>
    </row>
    <row r="2449" spans="1:19" ht="12.5" customHeight="1" x14ac:dyDescent="0.35">
      <c r="A2449" s="2">
        <v>37</v>
      </c>
      <c r="B2449" s="2" t="s">
        <v>69</v>
      </c>
      <c r="C2449" s="67">
        <v>84.032669999999996</v>
      </c>
      <c r="D2449" t="s">
        <v>65</v>
      </c>
      <c r="E2449" s="2" t="s">
        <v>56</v>
      </c>
      <c r="F2449" s="2" t="s">
        <v>70</v>
      </c>
      <c r="G2449" s="2"/>
      <c r="I2449" s="60">
        <f t="shared" ref="I2449:I2512" si="154">IF(AND(OR(G2448&gt;G$5,G2450&gt;G$5),G2449&gt;G$5),G2449,"")</f>
        <v>0</v>
      </c>
      <c r="J2449" s="60">
        <f>IF(OR(I2449="",I2450="",I2451=""),"",(AVERAGEIF(A2449:A$10000,A2449,I2449:I$10000)))</f>
        <v>0</v>
      </c>
      <c r="K2449" s="60"/>
      <c r="L2449" s="55" t="str">
        <f>IF(O2449="","",A2449)</f>
        <v/>
      </c>
      <c r="M2449" s="60" t="str">
        <f>IF(O2449="","",(VLOOKUP(A2449,A2449:E9433,5,FALSE)))</f>
        <v/>
      </c>
      <c r="N2449" s="55" t="str">
        <f t="shared" si="151"/>
        <v/>
      </c>
      <c r="O2449" s="55" t="str">
        <f t="shared" si="153"/>
        <v/>
      </c>
      <c r="P2449" s="104">
        <f t="shared" si="152"/>
        <v>15.810000000001878</v>
      </c>
      <c r="Q2449" s="58"/>
      <c r="R2449" s="58"/>
      <c r="S2449" s="102"/>
    </row>
    <row r="2450" spans="1:19" ht="12.5" customHeight="1" x14ac:dyDescent="0.35">
      <c r="A2450" s="60">
        <v>37</v>
      </c>
      <c r="B2450" s="60" t="s">
        <v>69</v>
      </c>
      <c r="C2450" s="68">
        <v>84.05377</v>
      </c>
      <c r="D2450" s="58" t="s">
        <v>65</v>
      </c>
      <c r="E2450" s="60" t="s">
        <v>56</v>
      </c>
      <c r="F2450" s="60" t="s">
        <v>70</v>
      </c>
      <c r="G2450" s="60"/>
      <c r="H2450" s="60"/>
      <c r="I2450" s="60">
        <f t="shared" si="154"/>
        <v>0</v>
      </c>
      <c r="J2450" s="60">
        <f>IF(OR(I2450="",I2451="",I2452=""),"",(AVERAGEIF(A2450:A$10000,A2450,I2450:I$10000)))</f>
        <v>0</v>
      </c>
      <c r="K2450" s="60"/>
      <c r="L2450" s="60" t="str">
        <f>IF(O2450="","",A2450)</f>
        <v/>
      </c>
      <c r="M2450" s="60" t="str">
        <f>IF(O2450="","",(VLOOKUP(A2450,A2450:E9434,5,FALSE)))</f>
        <v/>
      </c>
      <c r="N2450" s="60" t="str">
        <f t="shared" ref="N2450:N2513" si="155">IF(L2450="","",I2450)</f>
        <v/>
      </c>
      <c r="O2450" s="60" t="str">
        <f t="shared" si="153"/>
        <v/>
      </c>
      <c r="P2450" s="103">
        <f t="shared" ref="P2450:P2513" si="156">IF(A2450=A2449,ABS(C2450-C2449)*1000,"")</f>
        <v>21.100000000004115</v>
      </c>
      <c r="Q2450" s="58"/>
      <c r="R2450" s="58"/>
      <c r="S2450" s="102"/>
    </row>
    <row r="2451" spans="1:19" ht="12.5" customHeight="1" x14ac:dyDescent="0.35">
      <c r="A2451" s="2">
        <v>37</v>
      </c>
      <c r="B2451" s="2" t="s">
        <v>71</v>
      </c>
      <c r="C2451" s="67">
        <v>84.067440000000005</v>
      </c>
      <c r="D2451" t="s">
        <v>65</v>
      </c>
      <c r="E2451" s="2" t="s">
        <v>56</v>
      </c>
      <c r="F2451" s="2" t="s">
        <v>70</v>
      </c>
      <c r="G2451" s="2"/>
      <c r="I2451" s="60">
        <f t="shared" si="154"/>
        <v>0</v>
      </c>
      <c r="J2451" s="60">
        <f>IF(OR(I2451="",I2452="",I2453=""),"",(AVERAGEIF(A2451:A$10000,A2451,I2451:I$10000)))</f>
        <v>0</v>
      </c>
      <c r="K2451" s="60"/>
      <c r="L2451" s="55" t="str">
        <f>IF(O2451="","",A2451)</f>
        <v/>
      </c>
      <c r="M2451" s="60" t="str">
        <f>IF(O2451="","",(VLOOKUP(A2451,A2451:E9435,5,FALSE)))</f>
        <v/>
      </c>
      <c r="N2451" s="55" t="str">
        <f t="shared" si="155"/>
        <v/>
      </c>
      <c r="O2451" s="55" t="str">
        <f t="shared" si="153"/>
        <v/>
      </c>
      <c r="P2451" s="104">
        <f t="shared" si="156"/>
        <v>13.670000000004734</v>
      </c>
      <c r="Q2451" s="58"/>
      <c r="R2451" s="58"/>
      <c r="S2451" s="102"/>
    </row>
    <row r="2452" spans="1:19" ht="12.5" customHeight="1" x14ac:dyDescent="0.35">
      <c r="A2452" s="60">
        <v>37</v>
      </c>
      <c r="B2452" s="60" t="s">
        <v>71</v>
      </c>
      <c r="C2452" s="68">
        <v>84.081149999999994</v>
      </c>
      <c r="D2452" s="58" t="s">
        <v>65</v>
      </c>
      <c r="E2452" s="60" t="s">
        <v>56</v>
      </c>
      <c r="F2452" s="60" t="s">
        <v>70</v>
      </c>
      <c r="G2452" s="60"/>
      <c r="H2452" s="60"/>
      <c r="I2452" s="60">
        <f t="shared" si="154"/>
        <v>0</v>
      </c>
      <c r="J2452" s="60">
        <f>IF(OR(I2452="",I2453="",I2454=""),"",(AVERAGEIF(A2452:A$10000,A2452,I2452:I$10000)))</f>
        <v>0</v>
      </c>
      <c r="K2452" s="60"/>
      <c r="L2452" s="60" t="str">
        <f>IF(O2452="","",A2452)</f>
        <v/>
      </c>
      <c r="M2452" s="60" t="str">
        <f>IF(O2452="","",(VLOOKUP(A2452,A2452:E9436,5,FALSE)))</f>
        <v/>
      </c>
      <c r="N2452" s="60" t="str">
        <f t="shared" si="155"/>
        <v/>
      </c>
      <c r="O2452" s="60" t="str">
        <f t="shared" si="153"/>
        <v/>
      </c>
      <c r="P2452" s="103">
        <f t="shared" si="156"/>
        <v>13.709999999989009</v>
      </c>
      <c r="Q2452" s="58"/>
      <c r="R2452" s="58"/>
      <c r="S2452" s="102"/>
    </row>
    <row r="2453" spans="1:19" ht="12.5" customHeight="1" x14ac:dyDescent="0.35">
      <c r="A2453" s="2">
        <v>37</v>
      </c>
      <c r="B2453" s="2" t="s">
        <v>71</v>
      </c>
      <c r="C2453" s="67">
        <v>84.096239999999995</v>
      </c>
      <c r="D2453" t="s">
        <v>65</v>
      </c>
      <c r="E2453" s="2" t="s">
        <v>56</v>
      </c>
      <c r="F2453" s="2" t="s">
        <v>70</v>
      </c>
      <c r="G2453" s="2"/>
      <c r="I2453" s="60">
        <f t="shared" si="154"/>
        <v>0</v>
      </c>
      <c r="J2453" s="60">
        <f>IF(OR(I2453="",I2454="",I2455=""),"",(AVERAGEIF(A2453:A$10000,A2453,I2453:I$10000)))</f>
        <v>0</v>
      </c>
      <c r="K2453" s="60"/>
      <c r="L2453" s="55" t="str">
        <f>IF(O2453="","",A2453)</f>
        <v/>
      </c>
      <c r="M2453" s="60" t="str">
        <f>IF(O2453="","",(VLOOKUP(A2453,A2453:E9437,5,FALSE)))</f>
        <v/>
      </c>
      <c r="N2453" s="55" t="str">
        <f t="shared" si="155"/>
        <v/>
      </c>
      <c r="O2453" s="55" t="str">
        <f t="shared" si="153"/>
        <v/>
      </c>
      <c r="P2453" s="104">
        <f t="shared" si="156"/>
        <v>15.090000000000714</v>
      </c>
      <c r="Q2453" s="58"/>
      <c r="R2453" s="58"/>
      <c r="S2453" s="102"/>
    </row>
    <row r="2454" spans="1:19" ht="12.5" customHeight="1" x14ac:dyDescent="0.35">
      <c r="A2454" s="60">
        <v>37</v>
      </c>
      <c r="B2454" s="60" t="s">
        <v>71</v>
      </c>
      <c r="C2454" s="68">
        <v>84.108909999999995</v>
      </c>
      <c r="D2454" s="58" t="s">
        <v>65</v>
      </c>
      <c r="E2454" s="60" t="s">
        <v>56</v>
      </c>
      <c r="F2454" s="60" t="s">
        <v>70</v>
      </c>
      <c r="G2454" s="60"/>
      <c r="H2454" s="60"/>
      <c r="I2454" s="60">
        <f t="shared" si="154"/>
        <v>0</v>
      </c>
      <c r="J2454" s="60">
        <f>IF(OR(I2454="",I2455="",I2456=""),"",(AVERAGEIF(A2454:A$10000,A2454,I2454:I$10000)))</f>
        <v>0</v>
      </c>
      <c r="K2454" s="60"/>
      <c r="L2454" s="60" t="str">
        <f>IF(O2454="","",A2454)</f>
        <v/>
      </c>
      <c r="M2454" s="60" t="str">
        <f>IF(O2454="","",(VLOOKUP(A2454,A2454:E9438,5,FALSE)))</f>
        <v/>
      </c>
      <c r="N2454" s="60" t="str">
        <f t="shared" si="155"/>
        <v/>
      </c>
      <c r="O2454" s="60" t="str">
        <f t="shared" si="153"/>
        <v/>
      </c>
      <c r="P2454" s="103">
        <f t="shared" si="156"/>
        <v>12.669999999999959</v>
      </c>
      <c r="Q2454" s="58"/>
      <c r="R2454" s="58"/>
      <c r="S2454" s="102"/>
    </row>
    <row r="2455" spans="1:19" ht="12.5" customHeight="1" x14ac:dyDescent="0.35">
      <c r="A2455" s="2">
        <v>37</v>
      </c>
      <c r="B2455" s="2" t="s">
        <v>71</v>
      </c>
      <c r="C2455" s="67">
        <v>84.122770000000003</v>
      </c>
      <c r="D2455" t="s">
        <v>65</v>
      </c>
      <c r="E2455" s="2" t="s">
        <v>56</v>
      </c>
      <c r="F2455" s="2" t="s">
        <v>70</v>
      </c>
      <c r="G2455" s="2"/>
      <c r="I2455" s="60">
        <f t="shared" si="154"/>
        <v>0</v>
      </c>
      <c r="J2455" s="60">
        <f>IF(OR(I2455="",I2456="",I2457=""),"",(AVERAGEIF(A2455:A$10000,A2455,I2455:I$10000)))</f>
        <v>0</v>
      </c>
      <c r="K2455" s="60"/>
      <c r="L2455" s="55" t="str">
        <f>IF(O2455="","",A2455)</f>
        <v/>
      </c>
      <c r="M2455" s="60" t="str">
        <f>IF(O2455="","",(VLOOKUP(A2455,A2455:E9439,5,FALSE)))</f>
        <v/>
      </c>
      <c r="N2455" s="55" t="str">
        <f t="shared" si="155"/>
        <v/>
      </c>
      <c r="O2455" s="55" t="str">
        <f t="shared" si="153"/>
        <v/>
      </c>
      <c r="P2455" s="104">
        <f t="shared" si="156"/>
        <v>13.860000000008199</v>
      </c>
      <c r="Q2455" s="58"/>
      <c r="R2455" s="58"/>
      <c r="S2455" s="102"/>
    </row>
    <row r="2456" spans="1:19" ht="12.5" customHeight="1" x14ac:dyDescent="0.35">
      <c r="A2456" s="60">
        <v>37</v>
      </c>
      <c r="B2456" s="60" t="s">
        <v>71</v>
      </c>
      <c r="C2456" s="68">
        <v>84.137450000000001</v>
      </c>
      <c r="D2456" s="58" t="s">
        <v>65</v>
      </c>
      <c r="E2456" s="60" t="s">
        <v>56</v>
      </c>
      <c r="F2456" s="60" t="s">
        <v>70</v>
      </c>
      <c r="G2456" s="60"/>
      <c r="H2456" s="60"/>
      <c r="I2456" s="60">
        <f t="shared" si="154"/>
        <v>0</v>
      </c>
      <c r="J2456" s="60">
        <f>IF(OR(I2456="",I2457="",I2458=""),"",(AVERAGEIF(A2456:A$10000,A2456,I2456:I$10000)))</f>
        <v>0</v>
      </c>
      <c r="K2456" s="60"/>
      <c r="L2456" s="60" t="str">
        <f>IF(O2456="","",A2456)</f>
        <v/>
      </c>
      <c r="M2456" s="60" t="str">
        <f>IF(O2456="","",(VLOOKUP(A2456,A2456:E9440,5,FALSE)))</f>
        <v/>
      </c>
      <c r="N2456" s="60" t="str">
        <f t="shared" si="155"/>
        <v/>
      </c>
      <c r="O2456" s="60" t="str">
        <f t="shared" si="153"/>
        <v/>
      </c>
      <c r="P2456" s="103">
        <f t="shared" si="156"/>
        <v>14.679999999998472</v>
      </c>
      <c r="Q2456" s="58"/>
      <c r="R2456" s="58"/>
      <c r="S2456" s="102"/>
    </row>
    <row r="2457" spans="1:19" ht="12.5" customHeight="1" x14ac:dyDescent="0.35">
      <c r="A2457" s="2">
        <v>37</v>
      </c>
      <c r="B2457" s="2" t="s">
        <v>71</v>
      </c>
      <c r="C2457" s="67">
        <v>84.150139999999993</v>
      </c>
      <c r="D2457" t="s">
        <v>65</v>
      </c>
      <c r="E2457" s="2" t="s">
        <v>56</v>
      </c>
      <c r="F2457" s="2" t="s">
        <v>70</v>
      </c>
      <c r="G2457" s="2"/>
      <c r="I2457" s="60">
        <f t="shared" si="154"/>
        <v>0</v>
      </c>
      <c r="J2457" s="60">
        <f>IF(OR(I2457="",I2458="",I2459=""),"",(AVERAGEIF(A2457:A$10000,A2457,I2457:I$10000)))</f>
        <v>0</v>
      </c>
      <c r="K2457" s="60"/>
      <c r="L2457" s="55" t="str">
        <f>IF(O2457="","",A2457)</f>
        <v/>
      </c>
      <c r="M2457" s="60" t="str">
        <f>IF(O2457="","",(VLOOKUP(A2457,A2457:E9441,5,FALSE)))</f>
        <v/>
      </c>
      <c r="N2457" s="55" t="str">
        <f t="shared" si="155"/>
        <v/>
      </c>
      <c r="O2457" s="55" t="str">
        <f t="shared" si="153"/>
        <v/>
      </c>
      <c r="P2457" s="104">
        <f t="shared" si="156"/>
        <v>12.689999999992096</v>
      </c>
      <c r="Q2457" s="58"/>
      <c r="R2457" s="58"/>
      <c r="S2457" s="102"/>
    </row>
    <row r="2458" spans="1:19" ht="12.5" customHeight="1" x14ac:dyDescent="0.35">
      <c r="A2458" s="60">
        <v>37</v>
      </c>
      <c r="B2458" s="60" t="s">
        <v>71</v>
      </c>
      <c r="C2458" s="68">
        <v>84.163709999999995</v>
      </c>
      <c r="D2458" s="58" t="s">
        <v>65</v>
      </c>
      <c r="E2458" s="60" t="s">
        <v>56</v>
      </c>
      <c r="F2458" s="60" t="s">
        <v>70</v>
      </c>
      <c r="G2458" s="60"/>
      <c r="H2458" s="60"/>
      <c r="I2458" s="60">
        <f t="shared" si="154"/>
        <v>0</v>
      </c>
      <c r="J2458" s="60">
        <f>IF(OR(I2458="",I2459="",I2460=""),"",(AVERAGEIF(A2458:A$10000,A2458,I2458:I$10000)))</f>
        <v>0</v>
      </c>
      <c r="K2458" s="60"/>
      <c r="L2458" s="60" t="str">
        <f>IF(O2458="","",A2458)</f>
        <v/>
      </c>
      <c r="M2458" s="60" t="str">
        <f>IF(O2458="","",(VLOOKUP(A2458,A2458:E9442,5,FALSE)))</f>
        <v/>
      </c>
      <c r="N2458" s="60" t="str">
        <f t="shared" si="155"/>
        <v/>
      </c>
      <c r="O2458" s="60" t="str">
        <f t="shared" ref="O2458:O2521" si="157">IF(J2458="","",IF(AND(J2457="",J2456="",J2455=""),C2458,""))</f>
        <v/>
      </c>
      <c r="P2458" s="103">
        <f t="shared" si="156"/>
        <v>13.570000000001414</v>
      </c>
      <c r="Q2458" s="58"/>
      <c r="R2458" s="58"/>
      <c r="S2458" s="102"/>
    </row>
    <row r="2459" spans="1:19" ht="12.5" customHeight="1" x14ac:dyDescent="0.35">
      <c r="A2459" s="2">
        <v>37</v>
      </c>
      <c r="B2459" s="2" t="s">
        <v>71</v>
      </c>
      <c r="C2459" s="67">
        <v>84.177180000000007</v>
      </c>
      <c r="D2459" t="s">
        <v>65</v>
      </c>
      <c r="E2459" s="2" t="s">
        <v>56</v>
      </c>
      <c r="F2459" s="2" t="s">
        <v>70</v>
      </c>
      <c r="G2459" s="2"/>
      <c r="I2459" s="60">
        <f t="shared" si="154"/>
        <v>0</v>
      </c>
      <c r="J2459" s="60">
        <f>IF(OR(I2459="",I2460="",I2461=""),"",(AVERAGEIF(A2459:A$10000,A2459,I2459:I$10000)))</f>
        <v>0</v>
      </c>
      <c r="K2459" s="60"/>
      <c r="L2459" s="55" t="str">
        <f>IF(O2459="","",A2459)</f>
        <v/>
      </c>
      <c r="M2459" s="60" t="str">
        <f>IF(O2459="","",(VLOOKUP(A2459,A2459:E9443,5,FALSE)))</f>
        <v/>
      </c>
      <c r="N2459" s="55" t="str">
        <f t="shared" si="155"/>
        <v/>
      </c>
      <c r="O2459" s="55" t="str">
        <f t="shared" si="157"/>
        <v/>
      </c>
      <c r="P2459" s="104">
        <f t="shared" si="156"/>
        <v>13.470000000012305</v>
      </c>
      <c r="Q2459" s="58"/>
      <c r="R2459" s="58"/>
      <c r="S2459" s="102"/>
    </row>
    <row r="2460" spans="1:19" ht="12.5" customHeight="1" x14ac:dyDescent="0.35">
      <c r="A2460" s="60">
        <v>37</v>
      </c>
      <c r="B2460" s="60" t="s">
        <v>71</v>
      </c>
      <c r="C2460" s="68">
        <v>84.191460000000006</v>
      </c>
      <c r="D2460" s="58" t="s">
        <v>65</v>
      </c>
      <c r="E2460" s="60" t="s">
        <v>56</v>
      </c>
      <c r="F2460" s="60" t="s">
        <v>70</v>
      </c>
      <c r="G2460" s="60"/>
      <c r="H2460" s="60"/>
      <c r="I2460" s="60">
        <f t="shared" si="154"/>
        <v>0</v>
      </c>
      <c r="J2460" s="60">
        <f>IF(OR(I2460="",I2461="",I2462=""),"",(AVERAGEIF(A2460:A$10000,A2460,I2460:I$10000)))</f>
        <v>0</v>
      </c>
      <c r="K2460" s="60"/>
      <c r="L2460" s="60" t="str">
        <f>IF(O2460="","",A2460)</f>
        <v/>
      </c>
      <c r="M2460" s="60" t="str">
        <f>IF(O2460="","",(VLOOKUP(A2460,A2460:E9444,5,FALSE)))</f>
        <v/>
      </c>
      <c r="N2460" s="60" t="str">
        <f t="shared" si="155"/>
        <v/>
      </c>
      <c r="O2460" s="60" t="str">
        <f t="shared" si="157"/>
        <v/>
      </c>
      <c r="P2460" s="103">
        <f t="shared" si="156"/>
        <v>14.279999999999404</v>
      </c>
      <c r="Q2460" s="58"/>
      <c r="R2460" s="58"/>
      <c r="S2460" s="102"/>
    </row>
    <row r="2461" spans="1:19" ht="12.5" customHeight="1" x14ac:dyDescent="0.35">
      <c r="A2461" s="2">
        <v>37</v>
      </c>
      <c r="B2461" s="2" t="s">
        <v>71</v>
      </c>
      <c r="C2461" s="67">
        <v>84.205029999999994</v>
      </c>
      <c r="D2461" t="s">
        <v>65</v>
      </c>
      <c r="E2461" s="2" t="s">
        <v>56</v>
      </c>
      <c r="F2461" s="2" t="s">
        <v>70</v>
      </c>
      <c r="G2461" s="2"/>
      <c r="I2461" s="60">
        <f t="shared" si="154"/>
        <v>0</v>
      </c>
      <c r="J2461" s="60">
        <f>IF(OR(I2461="",I2462="",I2463=""),"",(AVERAGEIF(A2461:A$10000,A2461,I2461:I$10000)))</f>
        <v>0</v>
      </c>
      <c r="K2461" s="60"/>
      <c r="L2461" s="55" t="str">
        <f>IF(O2461="","",A2461)</f>
        <v/>
      </c>
      <c r="M2461" s="60" t="str">
        <f>IF(O2461="","",(VLOOKUP(A2461,A2461:E9445,5,FALSE)))</f>
        <v/>
      </c>
      <c r="N2461" s="55" t="str">
        <f t="shared" si="155"/>
        <v/>
      </c>
      <c r="O2461" s="55" t="str">
        <f t="shared" si="157"/>
        <v/>
      </c>
      <c r="P2461" s="104">
        <f t="shared" si="156"/>
        <v>13.569999999987203</v>
      </c>
      <c r="Q2461" s="58"/>
      <c r="R2461" s="58"/>
      <c r="S2461" s="102"/>
    </row>
    <row r="2462" spans="1:19" ht="12.5" customHeight="1" x14ac:dyDescent="0.35">
      <c r="A2462" s="60">
        <v>37</v>
      </c>
      <c r="B2462" s="60" t="s">
        <v>71</v>
      </c>
      <c r="C2462" s="68">
        <v>84.217860000000002</v>
      </c>
      <c r="D2462" s="58" t="s">
        <v>65</v>
      </c>
      <c r="E2462" s="60" t="s">
        <v>56</v>
      </c>
      <c r="F2462" s="60" t="s">
        <v>70</v>
      </c>
      <c r="G2462" s="60"/>
      <c r="H2462" s="60"/>
      <c r="I2462" s="60">
        <f t="shared" si="154"/>
        <v>0</v>
      </c>
      <c r="J2462" s="60">
        <f>IF(OR(I2462="",I2463="",I2464=""),"",(AVERAGEIF(A2462:A$10000,A2462,I2462:I$10000)))</f>
        <v>0</v>
      </c>
      <c r="K2462" s="60"/>
      <c r="L2462" s="60" t="str">
        <f>IF(O2462="","",A2462)</f>
        <v/>
      </c>
      <c r="M2462" s="60" t="str">
        <f>IF(O2462="","",(VLOOKUP(A2462,A2462:E9446,5,FALSE)))</f>
        <v/>
      </c>
      <c r="N2462" s="60" t="str">
        <f t="shared" si="155"/>
        <v/>
      </c>
      <c r="O2462" s="60" t="str">
        <f t="shared" si="157"/>
        <v/>
      </c>
      <c r="P2462" s="103">
        <f t="shared" si="156"/>
        <v>12.830000000008113</v>
      </c>
      <c r="Q2462" s="58"/>
      <c r="R2462" s="58"/>
      <c r="S2462" s="102"/>
    </row>
    <row r="2463" spans="1:19" ht="12.5" customHeight="1" x14ac:dyDescent="0.35">
      <c r="A2463" s="2">
        <v>37</v>
      </c>
      <c r="B2463" s="2" t="s">
        <v>71</v>
      </c>
      <c r="C2463" s="67">
        <v>84.230670000000003</v>
      </c>
      <c r="D2463" t="s">
        <v>65</v>
      </c>
      <c r="E2463" s="2" t="s">
        <v>56</v>
      </c>
      <c r="F2463" s="2" t="s">
        <v>70</v>
      </c>
      <c r="G2463" s="2"/>
      <c r="I2463" s="60">
        <f t="shared" si="154"/>
        <v>0</v>
      </c>
      <c r="J2463" s="60">
        <f>IF(OR(I2463="",I2464="",I2465=""),"",(AVERAGEIF(A2463:A$10000,A2463,I2463:I$10000)))</f>
        <v>0</v>
      </c>
      <c r="K2463" s="60"/>
      <c r="L2463" s="55" t="str">
        <f>IF(O2463="","",A2463)</f>
        <v/>
      </c>
      <c r="M2463" s="60" t="str">
        <f>IF(O2463="","",(VLOOKUP(A2463,A2463:E9447,5,FALSE)))</f>
        <v/>
      </c>
      <c r="N2463" s="55" t="str">
        <f t="shared" si="155"/>
        <v/>
      </c>
      <c r="O2463" s="55" t="str">
        <f t="shared" si="157"/>
        <v/>
      </c>
      <c r="P2463" s="104">
        <f t="shared" si="156"/>
        <v>12.810000000001764</v>
      </c>
      <c r="Q2463" s="58"/>
      <c r="R2463" s="58"/>
      <c r="S2463" s="102"/>
    </row>
    <row r="2464" spans="1:19" ht="12.5" customHeight="1" x14ac:dyDescent="0.35">
      <c r="A2464" s="60">
        <v>37</v>
      </c>
      <c r="B2464" s="60" t="s">
        <v>71</v>
      </c>
      <c r="C2464" s="68">
        <v>84.244389999999996</v>
      </c>
      <c r="D2464" s="58" t="s">
        <v>65</v>
      </c>
      <c r="E2464" s="60" t="s">
        <v>56</v>
      </c>
      <c r="F2464" s="60" t="s">
        <v>70</v>
      </c>
      <c r="G2464" s="60"/>
      <c r="H2464" s="60"/>
      <c r="I2464" s="60">
        <f t="shared" si="154"/>
        <v>0</v>
      </c>
      <c r="J2464" s="60">
        <f>IF(OR(I2464="",I2465="",I2466=""),"",(AVERAGEIF(A2464:A$10000,A2464,I2464:I$10000)))</f>
        <v>0</v>
      </c>
      <c r="K2464" s="60"/>
      <c r="L2464" s="60" t="str">
        <f>IF(O2464="","",A2464)</f>
        <v/>
      </c>
      <c r="M2464" s="60" t="str">
        <f>IF(O2464="","",(VLOOKUP(A2464,A2464:E9448,5,FALSE)))</f>
        <v/>
      </c>
      <c r="N2464" s="60" t="str">
        <f t="shared" si="155"/>
        <v/>
      </c>
      <c r="O2464" s="60" t="str">
        <f t="shared" si="157"/>
        <v/>
      </c>
      <c r="P2464" s="103">
        <f t="shared" si="156"/>
        <v>13.719999999992183</v>
      </c>
      <c r="Q2464" s="58"/>
      <c r="R2464" s="58"/>
      <c r="S2464" s="102"/>
    </row>
    <row r="2465" spans="1:19" ht="12.5" customHeight="1" x14ac:dyDescent="0.35">
      <c r="A2465" s="2">
        <v>37</v>
      </c>
      <c r="B2465" s="2" t="s">
        <v>71</v>
      </c>
      <c r="C2465" s="67">
        <v>84.264759999999995</v>
      </c>
      <c r="D2465" t="s">
        <v>65</v>
      </c>
      <c r="E2465" s="2" t="s">
        <v>56</v>
      </c>
      <c r="F2465" s="2" t="s">
        <v>70</v>
      </c>
      <c r="G2465" s="2"/>
      <c r="I2465" s="60">
        <f t="shared" si="154"/>
        <v>0</v>
      </c>
      <c r="J2465" s="60">
        <f>IF(OR(I2465="",I2466="",I2467=""),"",(AVERAGEIF(A2465:A$10000,A2465,I2465:I$10000)))</f>
        <v>0</v>
      </c>
      <c r="K2465" s="60"/>
      <c r="L2465" s="55" t="str">
        <f>IF(O2465="","",A2465)</f>
        <v/>
      </c>
      <c r="M2465" s="60" t="str">
        <f>IF(O2465="","",(VLOOKUP(A2465,A2465:E9449,5,FALSE)))</f>
        <v/>
      </c>
      <c r="N2465" s="55" t="str">
        <f t="shared" si="155"/>
        <v/>
      </c>
      <c r="O2465" s="55" t="str">
        <f t="shared" si="157"/>
        <v/>
      </c>
      <c r="P2465" s="104">
        <f t="shared" si="156"/>
        <v>20.369999999999777</v>
      </c>
      <c r="Q2465" s="58"/>
      <c r="R2465" s="58"/>
      <c r="S2465" s="102"/>
    </row>
    <row r="2466" spans="1:19" ht="12.5" customHeight="1" x14ac:dyDescent="0.35">
      <c r="A2466" s="60">
        <v>37</v>
      </c>
      <c r="B2466" s="60" t="s">
        <v>71</v>
      </c>
      <c r="C2466" s="68">
        <v>84.278639999999996</v>
      </c>
      <c r="D2466" s="58" t="s">
        <v>65</v>
      </c>
      <c r="E2466" s="60" t="s">
        <v>56</v>
      </c>
      <c r="F2466" s="60" t="s">
        <v>70</v>
      </c>
      <c r="G2466" s="60"/>
      <c r="H2466" s="60"/>
      <c r="I2466" s="60">
        <f t="shared" si="154"/>
        <v>0</v>
      </c>
      <c r="J2466" s="60">
        <f>IF(OR(I2466="",I2467="",I2468=""),"",(AVERAGEIF(A2466:A$10000,A2466,I2466:I$10000)))</f>
        <v>0</v>
      </c>
      <c r="K2466" s="60"/>
      <c r="L2466" s="60" t="str">
        <f>IF(O2466="","",A2466)</f>
        <v/>
      </c>
      <c r="M2466" s="60" t="str">
        <f>IF(O2466="","",(VLOOKUP(A2466,A2466:E9450,5,FALSE)))</f>
        <v/>
      </c>
      <c r="N2466" s="60" t="str">
        <f t="shared" si="155"/>
        <v/>
      </c>
      <c r="O2466" s="60" t="str">
        <f t="shared" si="157"/>
        <v/>
      </c>
      <c r="P2466" s="103">
        <f t="shared" si="156"/>
        <v>13.880000000000337</v>
      </c>
      <c r="Q2466" s="58"/>
      <c r="R2466" s="58"/>
      <c r="S2466" s="102"/>
    </row>
    <row r="2467" spans="1:19" ht="12.5" customHeight="1" x14ac:dyDescent="0.35">
      <c r="A2467" s="2">
        <v>37</v>
      </c>
      <c r="B2467" s="2" t="s">
        <v>71</v>
      </c>
      <c r="C2467" s="67">
        <v>84.292339999999996</v>
      </c>
      <c r="D2467" t="s">
        <v>65</v>
      </c>
      <c r="E2467" s="2" t="s">
        <v>56</v>
      </c>
      <c r="F2467" s="2" t="s">
        <v>70</v>
      </c>
      <c r="G2467" s="2"/>
      <c r="I2467" s="60">
        <f t="shared" si="154"/>
        <v>0</v>
      </c>
      <c r="J2467" s="60">
        <f>IF(OR(I2467="",I2468="",I2469=""),"",(AVERAGEIF(A2467:A$10000,A2467,I2467:I$10000)))</f>
        <v>0</v>
      </c>
      <c r="K2467" s="60"/>
      <c r="L2467" s="55" t="str">
        <f>IF(O2467="","",A2467)</f>
        <v/>
      </c>
      <c r="M2467" s="60" t="str">
        <f>IF(O2467="","",(VLOOKUP(A2467,A2467:E9451,5,FALSE)))</f>
        <v/>
      </c>
      <c r="N2467" s="55" t="str">
        <f t="shared" si="155"/>
        <v/>
      </c>
      <c r="O2467" s="55" t="str">
        <f t="shared" si="157"/>
        <v/>
      </c>
      <c r="P2467" s="104">
        <f t="shared" si="156"/>
        <v>13.700000000000045</v>
      </c>
      <c r="Q2467" s="58"/>
      <c r="R2467" s="58"/>
      <c r="S2467" s="102"/>
    </row>
    <row r="2468" spans="1:19" ht="12.5" customHeight="1" x14ac:dyDescent="0.35">
      <c r="A2468" s="60">
        <v>37</v>
      </c>
      <c r="B2468" s="60" t="s">
        <v>71</v>
      </c>
      <c r="C2468" s="68">
        <v>84.307060000000007</v>
      </c>
      <c r="D2468" s="58" t="s">
        <v>65</v>
      </c>
      <c r="E2468" s="60" t="s">
        <v>56</v>
      </c>
      <c r="F2468" s="60" t="s">
        <v>70</v>
      </c>
      <c r="G2468" s="60"/>
      <c r="H2468" s="60"/>
      <c r="I2468" s="60">
        <f t="shared" si="154"/>
        <v>0</v>
      </c>
      <c r="J2468" s="60">
        <f>IF(OR(I2468="",I2469="",I2470=""),"",(AVERAGEIF(A2468:A$10000,A2468,I2468:I$10000)))</f>
        <v>0</v>
      </c>
      <c r="K2468" s="60"/>
      <c r="L2468" s="60" t="str">
        <f>IF(O2468="","",A2468)</f>
        <v/>
      </c>
      <c r="M2468" s="60" t="str">
        <f>IF(O2468="","",(VLOOKUP(A2468,A2468:E9452,5,FALSE)))</f>
        <v/>
      </c>
      <c r="N2468" s="60" t="str">
        <f t="shared" si="155"/>
        <v/>
      </c>
      <c r="O2468" s="60" t="str">
        <f t="shared" si="157"/>
        <v/>
      </c>
      <c r="P2468" s="103">
        <f t="shared" si="156"/>
        <v>14.720000000011169</v>
      </c>
      <c r="Q2468" s="58"/>
      <c r="R2468" s="58"/>
      <c r="S2468" s="102"/>
    </row>
    <row r="2469" spans="1:19" ht="12.5" customHeight="1" x14ac:dyDescent="0.35">
      <c r="A2469" s="2">
        <v>37</v>
      </c>
      <c r="B2469" s="2" t="s">
        <v>69</v>
      </c>
      <c r="C2469" s="67">
        <v>84.321889999999996</v>
      </c>
      <c r="D2469" t="s">
        <v>65</v>
      </c>
      <c r="E2469" s="2" t="s">
        <v>56</v>
      </c>
      <c r="F2469" s="2" t="s">
        <v>70</v>
      </c>
      <c r="G2469" s="2"/>
      <c r="I2469" s="60">
        <f t="shared" si="154"/>
        <v>0</v>
      </c>
      <c r="J2469" s="60">
        <f>IF(OR(I2469="",I2470="",I2471=""),"",(AVERAGEIF(A2469:A$10000,A2469,I2469:I$10000)))</f>
        <v>0</v>
      </c>
      <c r="K2469" s="60"/>
      <c r="L2469" s="55" t="str">
        <f>IF(O2469="","",A2469)</f>
        <v/>
      </c>
      <c r="M2469" s="60" t="str">
        <f>IF(O2469="","",(VLOOKUP(A2469,A2469:E9453,5,FALSE)))</f>
        <v/>
      </c>
      <c r="N2469" s="55" t="str">
        <f t="shared" si="155"/>
        <v/>
      </c>
      <c r="O2469" s="55" t="str">
        <f t="shared" si="157"/>
        <v/>
      </c>
      <c r="P2469" s="104">
        <f t="shared" si="156"/>
        <v>14.829999999989241</v>
      </c>
      <c r="Q2469" s="58"/>
      <c r="R2469" s="58"/>
      <c r="S2469" s="102"/>
    </row>
    <row r="2470" spans="1:19" ht="12.5" customHeight="1" x14ac:dyDescent="0.35">
      <c r="A2470" s="60">
        <v>37</v>
      </c>
      <c r="B2470" s="60" t="s">
        <v>69</v>
      </c>
      <c r="C2470" s="68">
        <v>84.343509999999995</v>
      </c>
      <c r="D2470" s="58" t="s">
        <v>65</v>
      </c>
      <c r="E2470" s="60" t="s">
        <v>56</v>
      </c>
      <c r="F2470" s="60" t="s">
        <v>70</v>
      </c>
      <c r="G2470" s="60"/>
      <c r="H2470" s="60"/>
      <c r="I2470" s="60">
        <f t="shared" si="154"/>
        <v>0</v>
      </c>
      <c r="J2470" s="60">
        <f>IF(OR(I2470="",I2471="",I2472=""),"",(AVERAGEIF(A2470:A$10000,A2470,I2470:I$10000)))</f>
        <v>0</v>
      </c>
      <c r="K2470" s="60"/>
      <c r="L2470" s="60" t="str">
        <f>IF(O2470="","",A2470)</f>
        <v/>
      </c>
      <c r="M2470" s="60" t="str">
        <f>IF(O2470="","",(VLOOKUP(A2470,A2470:E9454,5,FALSE)))</f>
        <v/>
      </c>
      <c r="N2470" s="60" t="str">
        <f t="shared" si="155"/>
        <v/>
      </c>
      <c r="O2470" s="60" t="str">
        <f t="shared" si="157"/>
        <v/>
      </c>
      <c r="P2470" s="103">
        <f t="shared" si="156"/>
        <v>21.61999999999864</v>
      </c>
      <c r="Q2470" s="58"/>
      <c r="R2470" s="58"/>
      <c r="S2470" s="102"/>
    </row>
    <row r="2471" spans="1:19" ht="12.5" customHeight="1" x14ac:dyDescent="0.35">
      <c r="A2471" s="2">
        <v>37</v>
      </c>
      <c r="B2471" s="2" t="s">
        <v>71</v>
      </c>
      <c r="C2471" s="67">
        <v>84.357330000000005</v>
      </c>
      <c r="D2471" t="s">
        <v>65</v>
      </c>
      <c r="E2471" s="2" t="s">
        <v>56</v>
      </c>
      <c r="F2471" s="2" t="s">
        <v>70</v>
      </c>
      <c r="G2471" s="2"/>
      <c r="I2471" s="60">
        <f t="shared" si="154"/>
        <v>0</v>
      </c>
      <c r="J2471" s="60">
        <f>IF(OR(I2471="",I2472="",I2473=""),"",(AVERAGEIF(A2471:A$10000,A2471,I2471:I$10000)))</f>
        <v>0</v>
      </c>
      <c r="K2471" s="60"/>
      <c r="L2471" s="55" t="str">
        <f>IF(O2471="","",A2471)</f>
        <v/>
      </c>
      <c r="M2471" s="60" t="str">
        <f>IF(O2471="","",(VLOOKUP(A2471,A2471:E9455,5,FALSE)))</f>
        <v/>
      </c>
      <c r="N2471" s="55" t="str">
        <f t="shared" si="155"/>
        <v/>
      </c>
      <c r="O2471" s="55" t="str">
        <f t="shared" si="157"/>
        <v/>
      </c>
      <c r="P2471" s="104">
        <f t="shared" si="156"/>
        <v>13.820000000009713</v>
      </c>
      <c r="Q2471" s="58"/>
      <c r="R2471" s="58"/>
      <c r="S2471" s="102"/>
    </row>
    <row r="2472" spans="1:19" ht="12.5" customHeight="1" x14ac:dyDescent="0.35">
      <c r="A2472" s="60">
        <v>37</v>
      </c>
      <c r="B2472" s="60" t="s">
        <v>71</v>
      </c>
      <c r="C2472" s="68">
        <v>84.370599999999996</v>
      </c>
      <c r="D2472" s="58" t="s">
        <v>65</v>
      </c>
      <c r="E2472" s="60" t="s">
        <v>56</v>
      </c>
      <c r="F2472" s="60" t="s">
        <v>70</v>
      </c>
      <c r="G2472" s="60"/>
      <c r="H2472" s="60"/>
      <c r="I2472" s="60">
        <f t="shared" si="154"/>
        <v>0</v>
      </c>
      <c r="J2472" s="60">
        <f>IF(OR(I2472="",I2473="",I2474=""),"",(AVERAGEIF(A2472:A$10000,A2472,I2472:I$10000)))</f>
        <v>0</v>
      </c>
      <c r="K2472" s="60"/>
      <c r="L2472" s="60" t="str">
        <f>IF(O2472="","",A2472)</f>
        <v/>
      </c>
      <c r="M2472" s="60" t="str">
        <f>IF(O2472="","",(VLOOKUP(A2472,A2472:E9456,5,FALSE)))</f>
        <v/>
      </c>
      <c r="N2472" s="60" t="str">
        <f t="shared" si="155"/>
        <v/>
      </c>
      <c r="O2472" s="60" t="str">
        <f t="shared" si="157"/>
        <v/>
      </c>
      <c r="P2472" s="103">
        <f t="shared" si="156"/>
        <v>13.269999999991455</v>
      </c>
      <c r="Q2472" s="58"/>
      <c r="R2472" s="58"/>
      <c r="S2472" s="102"/>
    </row>
    <row r="2473" spans="1:19" ht="12.5" customHeight="1" x14ac:dyDescent="0.35">
      <c r="A2473" s="2">
        <v>37</v>
      </c>
      <c r="B2473" s="2" t="s">
        <v>71</v>
      </c>
      <c r="C2473" s="67">
        <v>84.385379999999998</v>
      </c>
      <c r="D2473" t="s">
        <v>65</v>
      </c>
      <c r="E2473" s="2" t="s">
        <v>56</v>
      </c>
      <c r="F2473" s="2" t="s">
        <v>70</v>
      </c>
      <c r="G2473" s="2"/>
      <c r="I2473" s="60">
        <f t="shared" si="154"/>
        <v>0</v>
      </c>
      <c r="J2473" s="60">
        <f>IF(OR(I2473="",I2474="",I2475=""),"",(AVERAGEIF(A2473:A$10000,A2473,I2473:I$10000)))</f>
        <v>0</v>
      </c>
      <c r="K2473" s="60"/>
      <c r="L2473" s="55" t="str">
        <f>IF(O2473="","",A2473)</f>
        <v/>
      </c>
      <c r="M2473" s="60" t="str">
        <f>IF(O2473="","",(VLOOKUP(A2473,A2473:E9457,5,FALSE)))</f>
        <v/>
      </c>
      <c r="N2473" s="55" t="str">
        <f t="shared" si="155"/>
        <v/>
      </c>
      <c r="O2473" s="55" t="str">
        <f t="shared" si="157"/>
        <v/>
      </c>
      <c r="P2473" s="104">
        <f t="shared" si="156"/>
        <v>14.780000000001792</v>
      </c>
      <c r="Q2473" s="58"/>
      <c r="R2473" s="58"/>
      <c r="S2473" s="102"/>
    </row>
    <row r="2474" spans="1:19" ht="12.5" customHeight="1" x14ac:dyDescent="0.35">
      <c r="A2474" s="60">
        <v>37</v>
      </c>
      <c r="B2474" s="60" t="s">
        <v>69</v>
      </c>
      <c r="C2474" s="68">
        <v>84.402150000000006</v>
      </c>
      <c r="D2474" s="58" t="s">
        <v>65</v>
      </c>
      <c r="E2474" s="60" t="s">
        <v>56</v>
      </c>
      <c r="F2474" s="60" t="s">
        <v>70</v>
      </c>
      <c r="G2474" s="60"/>
      <c r="H2474" s="60"/>
      <c r="I2474" s="60">
        <f t="shared" si="154"/>
        <v>0</v>
      </c>
      <c r="J2474" s="60">
        <f>IF(OR(I2474="",I2475="",I2476=""),"",(AVERAGEIF(A2474:A$10000,A2474,I2474:I$10000)))</f>
        <v>0</v>
      </c>
      <c r="K2474" s="60"/>
      <c r="L2474" s="60" t="str">
        <f>IF(O2474="","",A2474)</f>
        <v/>
      </c>
      <c r="M2474" s="60" t="str">
        <f>IF(O2474="","",(VLOOKUP(A2474,A2474:E9458,5,FALSE)))</f>
        <v/>
      </c>
      <c r="N2474" s="60" t="str">
        <f t="shared" si="155"/>
        <v/>
      </c>
      <c r="O2474" s="60" t="str">
        <f t="shared" si="157"/>
        <v/>
      </c>
      <c r="P2474" s="103">
        <f t="shared" si="156"/>
        <v>16.770000000008167</v>
      </c>
      <c r="Q2474" s="58"/>
      <c r="R2474" s="58"/>
      <c r="S2474" s="102"/>
    </row>
    <row r="2475" spans="1:19" ht="12.5" customHeight="1" x14ac:dyDescent="0.35">
      <c r="A2475" s="2">
        <v>37</v>
      </c>
      <c r="B2475" s="2" t="s">
        <v>69</v>
      </c>
      <c r="C2475" s="67">
        <v>84.42004</v>
      </c>
      <c r="D2475" t="s">
        <v>65</v>
      </c>
      <c r="E2475" s="2" t="s">
        <v>56</v>
      </c>
      <c r="F2475" s="2" t="s">
        <v>70</v>
      </c>
      <c r="G2475" s="2"/>
      <c r="I2475" s="60">
        <f t="shared" si="154"/>
        <v>0</v>
      </c>
      <c r="J2475" s="60">
        <f>IF(OR(I2475="",I2476="",I2477=""),"",(AVERAGEIF(A2475:A$10000,A2475,I2475:I$10000)))</f>
        <v>0</v>
      </c>
      <c r="K2475" s="60"/>
      <c r="L2475" s="55" t="str">
        <f>IF(O2475="","",A2475)</f>
        <v/>
      </c>
      <c r="M2475" s="60" t="str">
        <f>IF(O2475="","",(VLOOKUP(A2475,A2475:E9459,5,FALSE)))</f>
        <v/>
      </c>
      <c r="N2475" s="55" t="str">
        <f t="shared" si="155"/>
        <v/>
      </c>
      <c r="O2475" s="55" t="str">
        <f t="shared" si="157"/>
        <v/>
      </c>
      <c r="P2475" s="104">
        <f t="shared" si="156"/>
        <v>17.889999999994188</v>
      </c>
      <c r="Q2475" s="58"/>
      <c r="R2475" s="58"/>
      <c r="S2475" s="102"/>
    </row>
    <row r="2476" spans="1:19" ht="12.5" customHeight="1" x14ac:dyDescent="0.35">
      <c r="A2476" s="60">
        <v>37</v>
      </c>
      <c r="B2476" s="60" t="s">
        <v>69</v>
      </c>
      <c r="C2476" s="68">
        <v>84.437709999999996</v>
      </c>
      <c r="D2476" s="58" t="s">
        <v>65</v>
      </c>
      <c r="E2476" s="60" t="s">
        <v>56</v>
      </c>
      <c r="F2476" s="60" t="s">
        <v>70</v>
      </c>
      <c r="G2476" s="60"/>
      <c r="H2476" s="60"/>
      <c r="I2476" s="60">
        <f t="shared" si="154"/>
        <v>0</v>
      </c>
      <c r="J2476" s="60">
        <f>IF(OR(I2476="",I2477="",I2478=""),"",(AVERAGEIF(A2476:A$10000,A2476,I2476:I$10000)))</f>
        <v>0</v>
      </c>
      <c r="K2476" s="60"/>
      <c r="L2476" s="60" t="str">
        <f>IF(O2476="","",A2476)</f>
        <v/>
      </c>
      <c r="M2476" s="60" t="str">
        <f>IF(O2476="","",(VLOOKUP(A2476,A2476:E9460,5,FALSE)))</f>
        <v/>
      </c>
      <c r="N2476" s="60" t="str">
        <f t="shared" si="155"/>
        <v/>
      </c>
      <c r="O2476" s="60" t="str">
        <f t="shared" si="157"/>
        <v/>
      </c>
      <c r="P2476" s="103">
        <f t="shared" si="156"/>
        <v>17.669999999995412</v>
      </c>
      <c r="Q2476" s="58"/>
      <c r="R2476" s="58"/>
      <c r="S2476" s="102"/>
    </row>
    <row r="2477" spans="1:19" ht="12.5" customHeight="1" x14ac:dyDescent="0.35">
      <c r="A2477" s="2">
        <v>37</v>
      </c>
      <c r="B2477" s="2" t="s">
        <v>69</v>
      </c>
      <c r="C2477" s="67">
        <v>84.451750000000004</v>
      </c>
      <c r="D2477" t="s">
        <v>65</v>
      </c>
      <c r="E2477" s="2" t="s">
        <v>56</v>
      </c>
      <c r="F2477" s="2" t="s">
        <v>70</v>
      </c>
      <c r="G2477" s="2"/>
      <c r="I2477" s="60">
        <f t="shared" si="154"/>
        <v>0</v>
      </c>
      <c r="J2477" s="60">
        <f>IF(OR(I2477="",I2478="",I2479=""),"",(AVERAGEIF(A2477:A$10000,A2477,I2477:I$10000)))</f>
        <v>0</v>
      </c>
      <c r="K2477" s="60"/>
      <c r="L2477" s="55" t="str">
        <f>IF(O2477="","",A2477)</f>
        <v/>
      </c>
      <c r="M2477" s="60" t="str">
        <f>IF(O2477="","",(VLOOKUP(A2477,A2477:E9461,5,FALSE)))</f>
        <v/>
      </c>
      <c r="N2477" s="55" t="str">
        <f t="shared" si="155"/>
        <v/>
      </c>
      <c r="O2477" s="55" t="str">
        <f t="shared" si="157"/>
        <v/>
      </c>
      <c r="P2477" s="104">
        <f t="shared" si="156"/>
        <v>14.04000000000849</v>
      </c>
      <c r="Q2477" s="58"/>
      <c r="R2477" s="58"/>
      <c r="S2477" s="102"/>
    </row>
    <row r="2478" spans="1:19" ht="12.5" customHeight="1" x14ac:dyDescent="0.35">
      <c r="A2478" s="60">
        <v>37</v>
      </c>
      <c r="B2478" s="60" t="s">
        <v>69</v>
      </c>
      <c r="C2478" s="68">
        <v>84.474029999999999</v>
      </c>
      <c r="D2478" s="58" t="s">
        <v>65</v>
      </c>
      <c r="E2478" s="60" t="s">
        <v>56</v>
      </c>
      <c r="F2478" s="60" t="s">
        <v>70</v>
      </c>
      <c r="G2478" s="60"/>
      <c r="H2478" s="60"/>
      <c r="I2478" s="60">
        <f t="shared" si="154"/>
        <v>0</v>
      </c>
      <c r="J2478" s="60">
        <f>IF(OR(I2478="",I2479="",I2480=""),"",(AVERAGEIF(A2478:A$10000,A2478,I2478:I$10000)))</f>
        <v>0</v>
      </c>
      <c r="K2478" s="60"/>
      <c r="L2478" s="60" t="str">
        <f>IF(O2478="","",A2478)</f>
        <v/>
      </c>
      <c r="M2478" s="60" t="str">
        <f>IF(O2478="","",(VLOOKUP(A2478,A2478:E9462,5,FALSE)))</f>
        <v/>
      </c>
      <c r="N2478" s="60" t="str">
        <f t="shared" si="155"/>
        <v/>
      </c>
      <c r="O2478" s="60" t="str">
        <f t="shared" si="157"/>
        <v/>
      </c>
      <c r="P2478" s="103">
        <f t="shared" si="156"/>
        <v>22.27999999999497</v>
      </c>
      <c r="Q2478" s="58"/>
      <c r="R2478" s="58"/>
      <c r="S2478" s="102"/>
    </row>
    <row r="2479" spans="1:19" ht="12.5" customHeight="1" x14ac:dyDescent="0.35">
      <c r="A2479" s="2">
        <v>37</v>
      </c>
      <c r="B2479" s="2" t="s">
        <v>69</v>
      </c>
      <c r="C2479" s="67">
        <v>84.487759999999994</v>
      </c>
      <c r="D2479" t="s">
        <v>65</v>
      </c>
      <c r="E2479" s="2" t="s">
        <v>56</v>
      </c>
      <c r="F2479" s="2" t="s">
        <v>70</v>
      </c>
      <c r="G2479" s="2"/>
      <c r="I2479" s="60">
        <f t="shared" si="154"/>
        <v>0</v>
      </c>
      <c r="J2479" s="60">
        <f>IF(OR(I2479="",I2480="",I2481=""),"",(AVERAGEIF(A2479:A$10000,A2479,I2479:I$10000)))</f>
        <v>0</v>
      </c>
      <c r="K2479" s="60"/>
      <c r="L2479" s="55" t="str">
        <f>IF(O2479="","",A2479)</f>
        <v/>
      </c>
      <c r="M2479" s="60" t="str">
        <f>IF(O2479="","",(VLOOKUP(A2479,A2479:E9463,5,FALSE)))</f>
        <v/>
      </c>
      <c r="N2479" s="55" t="str">
        <f t="shared" si="155"/>
        <v/>
      </c>
      <c r="O2479" s="55" t="str">
        <f t="shared" si="157"/>
        <v/>
      </c>
      <c r="P2479" s="104">
        <f t="shared" si="156"/>
        <v>13.729999999995357</v>
      </c>
      <c r="Q2479" s="58"/>
      <c r="R2479" s="58"/>
      <c r="S2479" s="102"/>
    </row>
    <row r="2480" spans="1:19" ht="12.5" customHeight="1" x14ac:dyDescent="0.35">
      <c r="A2480" s="60">
        <v>37</v>
      </c>
      <c r="B2480" s="60" t="s">
        <v>69</v>
      </c>
      <c r="C2480" s="68">
        <v>84.501000000000005</v>
      </c>
      <c r="D2480" s="58" t="s">
        <v>65</v>
      </c>
      <c r="E2480" s="60" t="s">
        <v>56</v>
      </c>
      <c r="F2480" s="60" t="s">
        <v>70</v>
      </c>
      <c r="G2480" s="60"/>
      <c r="H2480" s="60"/>
      <c r="I2480" s="60">
        <f t="shared" si="154"/>
        <v>0</v>
      </c>
      <c r="J2480" s="60">
        <f>IF(OR(I2480="",I2481="",I2482=""),"",(AVERAGEIF(A2480:A$10000,A2480,I2480:I$10000)))</f>
        <v>0</v>
      </c>
      <c r="K2480" s="60"/>
      <c r="L2480" s="60" t="str">
        <f>IF(O2480="","",A2480)</f>
        <v/>
      </c>
      <c r="M2480" s="60" t="str">
        <f>IF(O2480="","",(VLOOKUP(A2480,A2480:E9464,5,FALSE)))</f>
        <v/>
      </c>
      <c r="N2480" s="60" t="str">
        <f t="shared" si="155"/>
        <v/>
      </c>
      <c r="O2480" s="60" t="str">
        <f t="shared" si="157"/>
        <v/>
      </c>
      <c r="P2480" s="103">
        <f t="shared" si="156"/>
        <v>13.240000000010355</v>
      </c>
      <c r="Q2480" s="58"/>
      <c r="R2480" s="58"/>
      <c r="S2480" s="102"/>
    </row>
    <row r="2481" spans="1:19" ht="12.5" customHeight="1" x14ac:dyDescent="0.35">
      <c r="A2481" s="2">
        <v>37</v>
      </c>
      <c r="B2481" s="2" t="s">
        <v>69</v>
      </c>
      <c r="C2481" s="67">
        <v>84.514480000000006</v>
      </c>
      <c r="D2481" t="s">
        <v>65</v>
      </c>
      <c r="E2481" s="2" t="s">
        <v>56</v>
      </c>
      <c r="F2481" s="2" t="s">
        <v>70</v>
      </c>
      <c r="G2481" s="2"/>
      <c r="I2481" s="60">
        <f t="shared" si="154"/>
        <v>0</v>
      </c>
      <c r="J2481" s="60">
        <f>IF(OR(I2481="",I2482="",I2483=""),"",(AVERAGEIF(A2481:A$10000,A2481,I2481:I$10000)))</f>
        <v>0</v>
      </c>
      <c r="K2481" s="60"/>
      <c r="L2481" s="55" t="str">
        <f>IF(O2481="","",A2481)</f>
        <v/>
      </c>
      <c r="M2481" s="60" t="str">
        <f>IF(O2481="","",(VLOOKUP(A2481,A2481:E9465,5,FALSE)))</f>
        <v/>
      </c>
      <c r="N2481" s="55" t="str">
        <f t="shared" si="155"/>
        <v/>
      </c>
      <c r="O2481" s="55" t="str">
        <f t="shared" si="157"/>
        <v/>
      </c>
      <c r="P2481" s="104">
        <f t="shared" si="156"/>
        <v>13.480000000001269</v>
      </c>
      <c r="Q2481" s="58"/>
      <c r="R2481" s="58"/>
      <c r="S2481" s="102"/>
    </row>
    <row r="2482" spans="1:19" ht="12.5" customHeight="1" x14ac:dyDescent="0.35">
      <c r="A2482" s="60">
        <v>37</v>
      </c>
      <c r="B2482" s="60" t="s">
        <v>69</v>
      </c>
      <c r="C2482" s="68">
        <v>84.527929999999998</v>
      </c>
      <c r="D2482" s="58" t="s">
        <v>65</v>
      </c>
      <c r="E2482" s="60" t="s">
        <v>56</v>
      </c>
      <c r="F2482" s="60" t="s">
        <v>70</v>
      </c>
      <c r="G2482" s="60"/>
      <c r="H2482" s="60"/>
      <c r="I2482" s="60">
        <f t="shared" si="154"/>
        <v>0</v>
      </c>
      <c r="J2482" s="60">
        <f>IF(OR(I2482="",I2483="",I2484=""),"",(AVERAGEIF(A2482:A$10000,A2482,I2482:I$10000)))</f>
        <v>0</v>
      </c>
      <c r="K2482" s="60"/>
      <c r="L2482" s="60" t="str">
        <f>IF(O2482="","",A2482)</f>
        <v/>
      </c>
      <c r="M2482" s="60" t="str">
        <f>IF(O2482="","",(VLOOKUP(A2482,A2482:E9466,5,FALSE)))</f>
        <v/>
      </c>
      <c r="N2482" s="60" t="str">
        <f t="shared" si="155"/>
        <v/>
      </c>
      <c r="O2482" s="60" t="str">
        <f t="shared" si="157"/>
        <v/>
      </c>
      <c r="P2482" s="103">
        <f t="shared" si="156"/>
        <v>13.449999999991746</v>
      </c>
      <c r="Q2482" s="58"/>
      <c r="R2482" s="58"/>
      <c r="S2482" s="102"/>
    </row>
    <row r="2483" spans="1:19" ht="12.5" customHeight="1" x14ac:dyDescent="0.35">
      <c r="A2483" s="2">
        <v>37</v>
      </c>
      <c r="B2483" s="2" t="s">
        <v>69</v>
      </c>
      <c r="C2483" s="67">
        <v>84.541470000000004</v>
      </c>
      <c r="D2483" t="s">
        <v>65</v>
      </c>
      <c r="E2483" s="2" t="s">
        <v>56</v>
      </c>
      <c r="F2483" s="2" t="s">
        <v>70</v>
      </c>
      <c r="G2483" s="2"/>
      <c r="I2483" s="60">
        <f t="shared" si="154"/>
        <v>0</v>
      </c>
      <c r="J2483" s="60">
        <f>IF(OR(I2483="",I2484="",I2485=""),"",(AVERAGEIF(A2483:A$10000,A2483,I2483:I$10000)))</f>
        <v>0</v>
      </c>
      <c r="K2483" s="60"/>
      <c r="L2483" s="55" t="str">
        <f>IF(O2483="","",A2483)</f>
        <v/>
      </c>
      <c r="M2483" s="60" t="str">
        <f>IF(O2483="","",(VLOOKUP(A2483,A2483:E9467,5,FALSE)))</f>
        <v/>
      </c>
      <c r="N2483" s="55" t="str">
        <f t="shared" si="155"/>
        <v/>
      </c>
      <c r="O2483" s="55" t="str">
        <f t="shared" si="157"/>
        <v/>
      </c>
      <c r="P2483" s="104">
        <f t="shared" si="156"/>
        <v>13.540000000006103</v>
      </c>
      <c r="Q2483" s="58"/>
      <c r="R2483" s="58"/>
      <c r="S2483" s="102"/>
    </row>
    <row r="2484" spans="1:19" ht="12.5" customHeight="1" x14ac:dyDescent="0.35">
      <c r="A2484" s="60">
        <v>37</v>
      </c>
      <c r="B2484" s="60" t="s">
        <v>69</v>
      </c>
      <c r="C2484" s="68">
        <v>84.555570000000003</v>
      </c>
      <c r="D2484" s="58" t="s">
        <v>65</v>
      </c>
      <c r="E2484" s="60" t="s">
        <v>56</v>
      </c>
      <c r="F2484" s="60" t="s">
        <v>70</v>
      </c>
      <c r="G2484" s="60"/>
      <c r="H2484" s="60"/>
      <c r="I2484" s="60">
        <f t="shared" si="154"/>
        <v>0</v>
      </c>
      <c r="J2484" s="60">
        <f>IF(OR(I2484="",I2485="",I2486=""),"",(AVERAGEIF(A2484:A$10000,A2484,I2484:I$10000)))</f>
        <v>0</v>
      </c>
      <c r="K2484" s="60"/>
      <c r="L2484" s="60" t="str">
        <f>IF(O2484="","",A2484)</f>
        <v/>
      </c>
      <c r="M2484" s="60" t="str">
        <f>IF(O2484="","",(VLOOKUP(A2484,A2484:E9468,5,FALSE)))</f>
        <v/>
      </c>
      <c r="N2484" s="60" t="str">
        <f t="shared" si="155"/>
        <v/>
      </c>
      <c r="O2484" s="60" t="str">
        <f t="shared" si="157"/>
        <v/>
      </c>
      <c r="P2484" s="103">
        <f t="shared" si="156"/>
        <v>14.099999999999113</v>
      </c>
      <c r="Q2484" s="58"/>
      <c r="R2484" s="58"/>
      <c r="S2484" s="102"/>
    </row>
    <row r="2485" spans="1:19" ht="12.5" customHeight="1" x14ac:dyDescent="0.35">
      <c r="A2485" s="2">
        <v>37</v>
      </c>
      <c r="B2485" s="2" t="s">
        <v>69</v>
      </c>
      <c r="C2485" s="67">
        <v>84.568359999999998</v>
      </c>
      <c r="D2485" t="s">
        <v>65</v>
      </c>
      <c r="E2485" s="2" t="s">
        <v>56</v>
      </c>
      <c r="F2485" s="2" t="s">
        <v>70</v>
      </c>
      <c r="G2485" s="2"/>
      <c r="I2485" s="60">
        <f t="shared" si="154"/>
        <v>0</v>
      </c>
      <c r="J2485" s="60">
        <f>IF(OR(I2485="",I2486="",I2487=""),"",(AVERAGEIF(A2485:A$10000,A2485,I2485:I$10000)))</f>
        <v>0</v>
      </c>
      <c r="K2485" s="60"/>
      <c r="L2485" s="55" t="str">
        <f>IF(O2485="","",A2485)</f>
        <v/>
      </c>
      <c r="M2485" s="60" t="str">
        <f>IF(O2485="","",(VLOOKUP(A2485,A2485:E9469,5,FALSE)))</f>
        <v/>
      </c>
      <c r="N2485" s="55" t="str">
        <f t="shared" si="155"/>
        <v/>
      </c>
      <c r="O2485" s="55" t="str">
        <f t="shared" si="157"/>
        <v/>
      </c>
      <c r="P2485" s="104">
        <f t="shared" si="156"/>
        <v>12.789999999995416</v>
      </c>
      <c r="Q2485" s="58"/>
      <c r="R2485" s="58"/>
      <c r="S2485" s="102"/>
    </row>
    <row r="2486" spans="1:19" ht="12.5" customHeight="1" x14ac:dyDescent="0.35">
      <c r="A2486" s="60">
        <v>37</v>
      </c>
      <c r="B2486" s="60" t="s">
        <v>69</v>
      </c>
      <c r="C2486" s="68">
        <v>84.58175</v>
      </c>
      <c r="D2486" s="58" t="s">
        <v>65</v>
      </c>
      <c r="E2486" s="60" t="s">
        <v>56</v>
      </c>
      <c r="F2486" s="60" t="s">
        <v>70</v>
      </c>
      <c r="G2486" s="60"/>
      <c r="H2486" s="60"/>
      <c r="I2486" s="60">
        <f t="shared" si="154"/>
        <v>0</v>
      </c>
      <c r="J2486" s="60">
        <f>IF(OR(I2486="",I2487="",I2488=""),"",(AVERAGEIF(A2486:A$10000,A2486,I2486:I$10000)))</f>
        <v>0</v>
      </c>
      <c r="K2486" s="60"/>
      <c r="L2486" s="60" t="str">
        <f>IF(O2486="","",A2486)</f>
        <v/>
      </c>
      <c r="M2486" s="60" t="str">
        <f>IF(O2486="","",(VLOOKUP(A2486,A2486:E9470,5,FALSE)))</f>
        <v/>
      </c>
      <c r="N2486" s="60" t="str">
        <f t="shared" si="155"/>
        <v/>
      </c>
      <c r="O2486" s="60" t="str">
        <f t="shared" si="157"/>
        <v/>
      </c>
      <c r="P2486" s="103">
        <f t="shared" si="156"/>
        <v>13.390000000001123</v>
      </c>
      <c r="Q2486" s="58"/>
      <c r="R2486" s="58"/>
      <c r="S2486" s="102"/>
    </row>
    <row r="2487" spans="1:19" ht="12.5" customHeight="1" x14ac:dyDescent="0.35">
      <c r="A2487" s="2">
        <v>37</v>
      </c>
      <c r="B2487" s="2" t="s">
        <v>69</v>
      </c>
      <c r="C2487" s="67">
        <v>84.595249999999993</v>
      </c>
      <c r="D2487" t="s">
        <v>65</v>
      </c>
      <c r="E2487" s="2" t="s">
        <v>56</v>
      </c>
      <c r="F2487" s="2" t="s">
        <v>70</v>
      </c>
      <c r="G2487" s="2"/>
      <c r="I2487" s="60">
        <f t="shared" si="154"/>
        <v>0</v>
      </c>
      <c r="J2487" s="60">
        <f>IF(OR(I2487="",I2488="",I2489=""),"",(AVERAGEIF(A2487:A$10000,A2487,I2487:I$10000)))</f>
        <v>0</v>
      </c>
      <c r="K2487" s="60"/>
      <c r="L2487" s="55" t="str">
        <f>IF(O2487="","",A2487)</f>
        <v/>
      </c>
      <c r="M2487" s="60" t="str">
        <f>IF(O2487="","",(VLOOKUP(A2487,A2487:E9471,5,FALSE)))</f>
        <v/>
      </c>
      <c r="N2487" s="55" t="str">
        <f t="shared" si="155"/>
        <v/>
      </c>
      <c r="O2487" s="55" t="str">
        <f t="shared" si="157"/>
        <v/>
      </c>
      <c r="P2487" s="104">
        <f t="shared" si="156"/>
        <v>13.499999999993406</v>
      </c>
      <c r="Q2487" s="58"/>
      <c r="R2487" s="58"/>
      <c r="S2487" s="102"/>
    </row>
    <row r="2488" spans="1:19" ht="12.5" customHeight="1" x14ac:dyDescent="0.35">
      <c r="A2488" s="60">
        <v>37</v>
      </c>
      <c r="B2488" s="60" t="s">
        <v>69</v>
      </c>
      <c r="C2488" s="68">
        <v>84.608850000000004</v>
      </c>
      <c r="D2488" s="58" t="s">
        <v>65</v>
      </c>
      <c r="E2488" s="60" t="s">
        <v>56</v>
      </c>
      <c r="F2488" s="60" t="s">
        <v>70</v>
      </c>
      <c r="G2488" s="60"/>
      <c r="H2488" s="60"/>
      <c r="I2488" s="60">
        <f t="shared" si="154"/>
        <v>0</v>
      </c>
      <c r="J2488" s="60">
        <f>IF(OR(I2488="",I2489="",I2490=""),"",(AVERAGEIF(A2488:A$10000,A2488,I2488:I$10000)))</f>
        <v>0</v>
      </c>
      <c r="K2488" s="60"/>
      <c r="L2488" s="60" t="str">
        <f>IF(O2488="","",A2488)</f>
        <v/>
      </c>
      <c r="M2488" s="60" t="str">
        <f>IF(O2488="","",(VLOOKUP(A2488,A2488:E9472,5,FALSE)))</f>
        <v/>
      </c>
      <c r="N2488" s="60" t="str">
        <f t="shared" si="155"/>
        <v/>
      </c>
      <c r="O2488" s="60" t="str">
        <f t="shared" si="157"/>
        <v/>
      </c>
      <c r="P2488" s="103">
        <f t="shared" si="156"/>
        <v>13.600000000010937</v>
      </c>
      <c r="Q2488" s="58"/>
      <c r="R2488" s="58"/>
      <c r="S2488" s="102"/>
    </row>
    <row r="2489" spans="1:19" ht="12.5" customHeight="1" x14ac:dyDescent="0.35">
      <c r="A2489" s="2">
        <v>37</v>
      </c>
      <c r="B2489" s="2" t="s">
        <v>69</v>
      </c>
      <c r="C2489" s="67">
        <v>84.622320000000002</v>
      </c>
      <c r="D2489" t="s">
        <v>65</v>
      </c>
      <c r="E2489" s="2" t="s">
        <v>56</v>
      </c>
      <c r="F2489" s="2" t="s">
        <v>70</v>
      </c>
      <c r="G2489" s="2"/>
      <c r="I2489" s="60">
        <f t="shared" si="154"/>
        <v>0</v>
      </c>
      <c r="J2489" s="60">
        <f>IF(OR(I2489="",I2490="",I2491=""),"",(AVERAGEIF(A2489:A$10000,A2489,I2489:I$10000)))</f>
        <v>0</v>
      </c>
      <c r="K2489" s="60"/>
      <c r="L2489" s="55" t="str">
        <f>IF(O2489="","",A2489)</f>
        <v/>
      </c>
      <c r="M2489" s="60" t="str">
        <f>IF(O2489="","",(VLOOKUP(A2489,A2489:E9473,5,FALSE)))</f>
        <v/>
      </c>
      <c r="N2489" s="55" t="str">
        <f t="shared" si="155"/>
        <v/>
      </c>
      <c r="O2489" s="55" t="str">
        <f t="shared" si="157"/>
        <v/>
      </c>
      <c r="P2489" s="104">
        <f t="shared" si="156"/>
        <v>13.469999999998095</v>
      </c>
      <c r="Q2489" s="58"/>
      <c r="R2489" s="58"/>
      <c r="S2489" s="102"/>
    </row>
    <row r="2490" spans="1:19" ht="12.5" customHeight="1" x14ac:dyDescent="0.35">
      <c r="A2490" s="60">
        <v>37</v>
      </c>
      <c r="B2490" s="60" t="s">
        <v>69</v>
      </c>
      <c r="C2490" s="68">
        <v>84.635249999999999</v>
      </c>
      <c r="D2490" s="58" t="s">
        <v>65</v>
      </c>
      <c r="E2490" s="60" t="s">
        <v>56</v>
      </c>
      <c r="F2490" s="60" t="s">
        <v>70</v>
      </c>
      <c r="G2490" s="60"/>
      <c r="H2490" s="60"/>
      <c r="I2490" s="60">
        <f t="shared" si="154"/>
        <v>0</v>
      </c>
      <c r="J2490" s="60">
        <f>IF(OR(I2490="",I2491="",I2492=""),"",(AVERAGEIF(A2490:A$10000,A2490,I2490:I$10000)))</f>
        <v>0</v>
      </c>
      <c r="K2490" s="60"/>
      <c r="L2490" s="60" t="str">
        <f>IF(O2490="","",A2490)</f>
        <v/>
      </c>
      <c r="M2490" s="60" t="str">
        <f>IF(O2490="","",(VLOOKUP(A2490,A2490:E9474,5,FALSE)))</f>
        <v/>
      </c>
      <c r="N2490" s="60" t="str">
        <f t="shared" si="155"/>
        <v/>
      </c>
      <c r="O2490" s="60" t="str">
        <f t="shared" si="157"/>
        <v/>
      </c>
      <c r="P2490" s="103">
        <f t="shared" si="156"/>
        <v>12.929999999997221</v>
      </c>
      <c r="Q2490" s="58"/>
      <c r="R2490" s="58"/>
      <c r="S2490" s="102"/>
    </row>
    <row r="2491" spans="1:19" ht="12.5" customHeight="1" x14ac:dyDescent="0.35">
      <c r="A2491" s="2">
        <v>38</v>
      </c>
      <c r="B2491" s="2" t="s">
        <v>69</v>
      </c>
      <c r="C2491" s="67">
        <v>85.657480000000007</v>
      </c>
      <c r="D2491" t="s">
        <v>65</v>
      </c>
      <c r="E2491" s="2" t="s">
        <v>56</v>
      </c>
      <c r="F2491" s="2" t="s">
        <v>70</v>
      </c>
      <c r="G2491" s="2"/>
      <c r="I2491" s="60">
        <f t="shared" si="154"/>
        <v>0</v>
      </c>
      <c r="J2491" s="60">
        <f>IF(OR(I2491="",I2492="",I2493=""),"",(AVERAGEIF(A2491:A$10000,A2491,I2491:I$10000)))</f>
        <v>0</v>
      </c>
      <c r="K2491" s="60"/>
      <c r="L2491" s="55" t="str">
        <f>IF(O2491="","",A2491)</f>
        <v/>
      </c>
      <c r="M2491" s="60" t="str">
        <f>IF(O2491="","",(VLOOKUP(A2491,A2491:E9475,5,FALSE)))</f>
        <v/>
      </c>
      <c r="N2491" s="55" t="str">
        <f t="shared" si="155"/>
        <v/>
      </c>
      <c r="O2491" s="55" t="str">
        <f t="shared" si="157"/>
        <v/>
      </c>
      <c r="P2491" s="104" t="str">
        <f t="shared" si="156"/>
        <v/>
      </c>
      <c r="Q2491" s="58"/>
      <c r="R2491" s="58"/>
      <c r="S2491" s="102"/>
    </row>
    <row r="2492" spans="1:19" ht="12.5" customHeight="1" x14ac:dyDescent="0.35">
      <c r="A2492" s="60">
        <v>38</v>
      </c>
      <c r="B2492" s="60" t="s">
        <v>69</v>
      </c>
      <c r="C2492" s="68">
        <v>85.673069999999996</v>
      </c>
      <c r="D2492" s="58" t="s">
        <v>65</v>
      </c>
      <c r="E2492" s="60" t="s">
        <v>56</v>
      </c>
      <c r="F2492" s="60" t="s">
        <v>70</v>
      </c>
      <c r="G2492" s="60"/>
      <c r="H2492" s="60"/>
      <c r="I2492" s="60">
        <f t="shared" si="154"/>
        <v>0</v>
      </c>
      <c r="J2492" s="60">
        <f>IF(OR(I2492="",I2493="",I2494=""),"",(AVERAGEIF(A2492:A$10000,A2492,I2492:I$10000)))</f>
        <v>0</v>
      </c>
      <c r="K2492" s="60"/>
      <c r="L2492" s="60" t="str">
        <f>IF(O2492="","",A2492)</f>
        <v/>
      </c>
      <c r="M2492" s="60" t="str">
        <f>IF(O2492="","",(VLOOKUP(A2492,A2492:E9476,5,FALSE)))</f>
        <v/>
      </c>
      <c r="N2492" s="60" t="str">
        <f t="shared" si="155"/>
        <v/>
      </c>
      <c r="O2492" s="60" t="str">
        <f t="shared" si="157"/>
        <v/>
      </c>
      <c r="P2492" s="103">
        <f t="shared" si="156"/>
        <v>15.589999999988891</v>
      </c>
      <c r="Q2492" s="58"/>
      <c r="R2492" s="58"/>
      <c r="S2492" s="102"/>
    </row>
    <row r="2493" spans="1:19" ht="12.5" customHeight="1" x14ac:dyDescent="0.35">
      <c r="A2493" s="2">
        <v>38</v>
      </c>
      <c r="B2493" s="2" t="s">
        <v>69</v>
      </c>
      <c r="C2493" s="67">
        <v>85.707390000000004</v>
      </c>
      <c r="D2493" t="s">
        <v>65</v>
      </c>
      <c r="E2493" s="2" t="s">
        <v>56</v>
      </c>
      <c r="F2493" s="2" t="s">
        <v>70</v>
      </c>
      <c r="G2493" s="2"/>
      <c r="I2493" s="60">
        <f t="shared" si="154"/>
        <v>0</v>
      </c>
      <c r="J2493" s="60">
        <f>IF(OR(I2493="",I2494="",I2495=""),"",(AVERAGEIF(A2493:A$10000,A2493,I2493:I$10000)))</f>
        <v>0</v>
      </c>
      <c r="K2493" s="60"/>
      <c r="L2493" s="55" t="str">
        <f>IF(O2493="","",A2493)</f>
        <v/>
      </c>
      <c r="M2493" s="60" t="str">
        <f>IF(O2493="","",(VLOOKUP(A2493,A2493:E9477,5,FALSE)))</f>
        <v/>
      </c>
      <c r="N2493" s="55" t="str">
        <f t="shared" si="155"/>
        <v/>
      </c>
      <c r="O2493" s="55" t="str">
        <f t="shared" si="157"/>
        <v/>
      </c>
      <c r="P2493" s="104">
        <f t="shared" si="156"/>
        <v>34.320000000008122</v>
      </c>
      <c r="Q2493" s="58"/>
      <c r="R2493" s="58"/>
      <c r="S2493" s="102"/>
    </row>
    <row r="2494" spans="1:19" ht="12.5" customHeight="1" x14ac:dyDescent="0.35">
      <c r="A2494" s="60">
        <v>38</v>
      </c>
      <c r="B2494" s="60" t="s">
        <v>69</v>
      </c>
      <c r="C2494" s="68">
        <v>85.726309999999998</v>
      </c>
      <c r="D2494" s="58" t="s">
        <v>65</v>
      </c>
      <c r="E2494" s="60" t="s">
        <v>56</v>
      </c>
      <c r="F2494" s="60" t="s">
        <v>70</v>
      </c>
      <c r="G2494" s="60"/>
      <c r="H2494" s="60"/>
      <c r="I2494" s="60">
        <f t="shared" si="154"/>
        <v>0</v>
      </c>
      <c r="J2494" s="60">
        <f>IF(OR(I2494="",I2495="",I2496=""),"",(AVERAGEIF(A2494:A$10000,A2494,I2494:I$10000)))</f>
        <v>0</v>
      </c>
      <c r="K2494" s="60"/>
      <c r="L2494" s="60" t="str">
        <f>IF(O2494="","",A2494)</f>
        <v/>
      </c>
      <c r="M2494" s="60" t="str">
        <f>IF(O2494="","",(VLOOKUP(A2494,A2494:E9478,5,FALSE)))</f>
        <v/>
      </c>
      <c r="N2494" s="60" t="str">
        <f t="shared" si="155"/>
        <v/>
      </c>
      <c r="O2494" s="60" t="str">
        <f t="shared" si="157"/>
        <v/>
      </c>
      <c r="P2494" s="103">
        <f t="shared" si="156"/>
        <v>18.919999999994275</v>
      </c>
      <c r="Q2494" s="58"/>
      <c r="R2494" s="58"/>
      <c r="S2494" s="102"/>
    </row>
    <row r="2495" spans="1:19" ht="12.5" customHeight="1" x14ac:dyDescent="0.35">
      <c r="A2495" s="2">
        <v>38</v>
      </c>
      <c r="B2495" s="2" t="s">
        <v>69</v>
      </c>
      <c r="C2495" s="67">
        <v>85.738990000000001</v>
      </c>
      <c r="D2495" t="s">
        <v>65</v>
      </c>
      <c r="E2495" s="2" t="s">
        <v>56</v>
      </c>
      <c r="F2495" s="2" t="s">
        <v>70</v>
      </c>
      <c r="G2495" s="2"/>
      <c r="I2495" s="60">
        <f t="shared" si="154"/>
        <v>0</v>
      </c>
      <c r="J2495" s="60">
        <f>IF(OR(I2495="",I2496="",I2497=""),"",(AVERAGEIF(A2495:A$10000,A2495,I2495:I$10000)))</f>
        <v>0</v>
      </c>
      <c r="K2495" s="60"/>
      <c r="L2495" s="55" t="str">
        <f>IF(O2495="","",A2495)</f>
        <v/>
      </c>
      <c r="M2495" s="60" t="str">
        <f>IF(O2495="","",(VLOOKUP(A2495,A2495:E9479,5,FALSE)))</f>
        <v/>
      </c>
      <c r="N2495" s="55" t="str">
        <f t="shared" si="155"/>
        <v/>
      </c>
      <c r="O2495" s="55" t="str">
        <f t="shared" si="157"/>
        <v/>
      </c>
      <c r="P2495" s="104">
        <f t="shared" si="156"/>
        <v>12.680000000003133</v>
      </c>
      <c r="Q2495" s="58"/>
      <c r="R2495" s="58"/>
      <c r="S2495" s="102"/>
    </row>
    <row r="2496" spans="1:19" ht="12.5" customHeight="1" x14ac:dyDescent="0.35">
      <c r="A2496" s="60">
        <v>38</v>
      </c>
      <c r="B2496" s="60" t="s">
        <v>69</v>
      </c>
      <c r="C2496" s="68">
        <v>85.751620000000003</v>
      </c>
      <c r="D2496" s="58" t="s">
        <v>65</v>
      </c>
      <c r="E2496" s="60" t="s">
        <v>56</v>
      </c>
      <c r="F2496" s="60" t="s">
        <v>70</v>
      </c>
      <c r="G2496" s="60"/>
      <c r="H2496" s="60"/>
      <c r="I2496" s="60">
        <f t="shared" si="154"/>
        <v>0</v>
      </c>
      <c r="J2496" s="60">
        <f>IF(OR(I2496="",I2497="",I2498=""),"",(AVERAGEIF(A2496:A$10000,A2496,I2496:I$10000)))</f>
        <v>0</v>
      </c>
      <c r="K2496" s="60"/>
      <c r="L2496" s="60" t="str">
        <f>IF(O2496="","",A2496)</f>
        <v/>
      </c>
      <c r="M2496" s="60" t="str">
        <f>IF(O2496="","",(VLOOKUP(A2496,A2496:E9480,5,FALSE)))</f>
        <v/>
      </c>
      <c r="N2496" s="60" t="str">
        <f t="shared" si="155"/>
        <v/>
      </c>
      <c r="O2496" s="60" t="str">
        <f t="shared" si="157"/>
        <v/>
      </c>
      <c r="P2496" s="103">
        <f t="shared" si="156"/>
        <v>12.630000000001473</v>
      </c>
      <c r="Q2496" s="58"/>
      <c r="R2496" s="58"/>
      <c r="S2496" s="102"/>
    </row>
    <row r="2497" spans="1:19" ht="12.5" customHeight="1" x14ac:dyDescent="0.35">
      <c r="A2497" s="2">
        <v>38</v>
      </c>
      <c r="B2497" s="2" t="s">
        <v>69</v>
      </c>
      <c r="C2497" s="67">
        <v>85.765330000000006</v>
      </c>
      <c r="D2497" t="s">
        <v>65</v>
      </c>
      <c r="E2497" s="2" t="s">
        <v>56</v>
      </c>
      <c r="F2497" s="2" t="s">
        <v>70</v>
      </c>
      <c r="G2497" s="2"/>
      <c r="I2497" s="60">
        <f t="shared" si="154"/>
        <v>0</v>
      </c>
      <c r="J2497" s="60">
        <f>IF(OR(I2497="",I2498="",I2499=""),"",(AVERAGEIF(A2497:A$10000,A2497,I2497:I$10000)))</f>
        <v>0</v>
      </c>
      <c r="K2497" s="60"/>
      <c r="L2497" s="55" t="str">
        <f>IF(O2497="","",A2497)</f>
        <v/>
      </c>
      <c r="M2497" s="60" t="str">
        <f>IF(O2497="","",(VLOOKUP(A2497,A2497:E9481,5,FALSE)))</f>
        <v/>
      </c>
      <c r="N2497" s="55" t="str">
        <f t="shared" si="155"/>
        <v/>
      </c>
      <c r="O2497" s="55" t="str">
        <f t="shared" si="157"/>
        <v/>
      </c>
      <c r="P2497" s="104">
        <f t="shared" si="156"/>
        <v>13.71000000000322</v>
      </c>
      <c r="Q2497" s="58"/>
      <c r="R2497" s="58"/>
      <c r="S2497" s="102"/>
    </row>
    <row r="2498" spans="1:19" ht="12.5" customHeight="1" x14ac:dyDescent="0.35">
      <c r="A2498" s="60">
        <v>38</v>
      </c>
      <c r="B2498" s="60" t="s">
        <v>69</v>
      </c>
      <c r="C2498" s="68">
        <v>85.77937</v>
      </c>
      <c r="D2498" s="58" t="s">
        <v>65</v>
      </c>
      <c r="E2498" s="60" t="s">
        <v>56</v>
      </c>
      <c r="F2498" s="60" t="s">
        <v>70</v>
      </c>
      <c r="G2498" s="60"/>
      <c r="H2498" s="60"/>
      <c r="I2498" s="60">
        <f t="shared" si="154"/>
        <v>0</v>
      </c>
      <c r="J2498" s="60">
        <f>IF(OR(I2498="",I2499="",I2500=""),"",(AVERAGEIF(A2498:A$10000,A2498,I2498:I$10000)))</f>
        <v>0</v>
      </c>
      <c r="K2498" s="60"/>
      <c r="L2498" s="60" t="str">
        <f>IF(O2498="","",A2498)</f>
        <v/>
      </c>
      <c r="M2498" s="60" t="str">
        <f>IF(O2498="","",(VLOOKUP(A2498,A2498:E9482,5,FALSE)))</f>
        <v/>
      </c>
      <c r="N2498" s="60" t="str">
        <f t="shared" si="155"/>
        <v/>
      </c>
      <c r="O2498" s="60" t="str">
        <f t="shared" si="157"/>
        <v/>
      </c>
      <c r="P2498" s="103">
        <f t="shared" si="156"/>
        <v>14.039999999994279</v>
      </c>
      <c r="Q2498" s="58"/>
      <c r="R2498" s="58"/>
      <c r="S2498" s="102"/>
    </row>
    <row r="2499" spans="1:19" ht="12.5" customHeight="1" x14ac:dyDescent="0.35">
      <c r="A2499" s="2">
        <v>38</v>
      </c>
      <c r="B2499" s="2" t="s">
        <v>69</v>
      </c>
      <c r="C2499" s="67">
        <v>85.792400000000001</v>
      </c>
      <c r="D2499" t="s">
        <v>65</v>
      </c>
      <c r="E2499" s="2" t="s">
        <v>56</v>
      </c>
      <c r="F2499" s="2" t="s">
        <v>70</v>
      </c>
      <c r="G2499" s="2"/>
      <c r="I2499" s="60">
        <f t="shared" si="154"/>
        <v>0</v>
      </c>
      <c r="J2499" s="60">
        <f>IF(OR(I2499="",I2500="",I2501=""),"",(AVERAGEIF(A2499:A$10000,A2499,I2499:I$10000)))</f>
        <v>0</v>
      </c>
      <c r="K2499" s="60"/>
      <c r="L2499" s="55" t="str">
        <f>IF(O2499="","",A2499)</f>
        <v/>
      </c>
      <c r="M2499" s="60" t="str">
        <f>IF(O2499="","",(VLOOKUP(A2499,A2499:E9483,5,FALSE)))</f>
        <v/>
      </c>
      <c r="N2499" s="55" t="str">
        <f t="shared" si="155"/>
        <v/>
      </c>
      <c r="O2499" s="55" t="str">
        <f t="shared" si="157"/>
        <v/>
      </c>
      <c r="P2499" s="104">
        <f t="shared" si="156"/>
        <v>13.030000000000541</v>
      </c>
      <c r="Q2499" s="58"/>
      <c r="R2499" s="58"/>
      <c r="S2499" s="102"/>
    </row>
    <row r="2500" spans="1:19" ht="12.5" customHeight="1" x14ac:dyDescent="0.35">
      <c r="A2500" s="60">
        <v>38</v>
      </c>
      <c r="B2500" s="60" t="s">
        <v>69</v>
      </c>
      <c r="C2500" s="68">
        <v>85.806039999999996</v>
      </c>
      <c r="D2500" s="58" t="s">
        <v>65</v>
      </c>
      <c r="E2500" s="60" t="s">
        <v>56</v>
      </c>
      <c r="F2500" s="60" t="s">
        <v>70</v>
      </c>
      <c r="G2500" s="60"/>
      <c r="H2500" s="60"/>
      <c r="I2500" s="60">
        <f t="shared" si="154"/>
        <v>0</v>
      </c>
      <c r="J2500" s="60">
        <f>IF(OR(I2500="",I2501="",I2502=""),"",(AVERAGEIF(A2500:A$10000,A2500,I2500:I$10000)))</f>
        <v>0</v>
      </c>
      <c r="K2500" s="60"/>
      <c r="L2500" s="60" t="str">
        <f>IF(O2500="","",A2500)</f>
        <v/>
      </c>
      <c r="M2500" s="60" t="str">
        <f>IF(O2500="","",(VLOOKUP(A2500,A2500:E9484,5,FALSE)))</f>
        <v/>
      </c>
      <c r="N2500" s="60" t="str">
        <f t="shared" si="155"/>
        <v/>
      </c>
      <c r="O2500" s="60" t="str">
        <f t="shared" si="157"/>
        <v/>
      </c>
      <c r="P2500" s="103">
        <f t="shared" si="156"/>
        <v>13.639999999995212</v>
      </c>
      <c r="Q2500" s="58"/>
      <c r="R2500" s="58"/>
      <c r="S2500" s="102"/>
    </row>
    <row r="2501" spans="1:19" ht="12.5" customHeight="1" x14ac:dyDescent="0.35">
      <c r="A2501" s="2">
        <v>38</v>
      </c>
      <c r="B2501" s="2" t="s">
        <v>69</v>
      </c>
      <c r="C2501" s="67">
        <v>85.818920000000006</v>
      </c>
      <c r="D2501" t="s">
        <v>65</v>
      </c>
      <c r="E2501" s="2" t="s">
        <v>56</v>
      </c>
      <c r="F2501" s="2" t="s">
        <v>70</v>
      </c>
      <c r="G2501" s="2"/>
      <c r="I2501" s="60">
        <f t="shared" si="154"/>
        <v>0</v>
      </c>
      <c r="J2501" s="60">
        <f>IF(OR(I2501="",I2502="",I2503=""),"",(AVERAGEIF(A2501:A$10000,A2501,I2501:I$10000)))</f>
        <v>0</v>
      </c>
      <c r="K2501" s="60"/>
      <c r="L2501" s="55" t="str">
        <f>IF(O2501="","",A2501)</f>
        <v/>
      </c>
      <c r="M2501" s="60" t="str">
        <f>IF(O2501="","",(VLOOKUP(A2501,A2501:E9485,5,FALSE)))</f>
        <v/>
      </c>
      <c r="N2501" s="55" t="str">
        <f t="shared" si="155"/>
        <v/>
      </c>
      <c r="O2501" s="55" t="str">
        <f t="shared" si="157"/>
        <v/>
      </c>
      <c r="P2501" s="104">
        <f t="shared" si="156"/>
        <v>12.880000000009773</v>
      </c>
      <c r="Q2501" s="58"/>
      <c r="R2501" s="58"/>
      <c r="S2501" s="102"/>
    </row>
    <row r="2502" spans="1:19" ht="12.5" customHeight="1" x14ac:dyDescent="0.35">
      <c r="A2502" s="60">
        <v>38</v>
      </c>
      <c r="B2502" s="60" t="s">
        <v>69</v>
      </c>
      <c r="C2502" s="68">
        <v>85.832549999999998</v>
      </c>
      <c r="D2502" s="58" t="s">
        <v>65</v>
      </c>
      <c r="E2502" s="60" t="s">
        <v>56</v>
      </c>
      <c r="F2502" s="60" t="s">
        <v>70</v>
      </c>
      <c r="G2502" s="60"/>
      <c r="H2502" s="60"/>
      <c r="I2502" s="60">
        <f t="shared" si="154"/>
        <v>0</v>
      </c>
      <c r="J2502" s="60">
        <f>IF(OR(I2502="",I2503="",I2504=""),"",(AVERAGEIF(A2502:A$10000,A2502,I2502:I$10000)))</f>
        <v>0</v>
      </c>
      <c r="K2502" s="60"/>
      <c r="L2502" s="60" t="str">
        <f>IF(O2502="","",A2502)</f>
        <v/>
      </c>
      <c r="M2502" s="60" t="str">
        <f>IF(O2502="","",(VLOOKUP(A2502,A2502:E9486,5,FALSE)))</f>
        <v/>
      </c>
      <c r="N2502" s="60" t="str">
        <f t="shared" si="155"/>
        <v/>
      </c>
      <c r="O2502" s="60" t="str">
        <f t="shared" si="157"/>
        <v/>
      </c>
      <c r="P2502" s="103">
        <f t="shared" si="156"/>
        <v>13.629999999992037</v>
      </c>
      <c r="Q2502" s="58"/>
      <c r="R2502" s="58"/>
      <c r="S2502" s="102"/>
    </row>
    <row r="2503" spans="1:19" ht="12.5" customHeight="1" x14ac:dyDescent="0.35">
      <c r="A2503" s="2">
        <v>38</v>
      </c>
      <c r="B2503" s="2" t="s">
        <v>69</v>
      </c>
      <c r="C2503" s="67">
        <v>85.851879999999994</v>
      </c>
      <c r="D2503" t="s">
        <v>65</v>
      </c>
      <c r="E2503" s="2" t="s">
        <v>56</v>
      </c>
      <c r="F2503" s="2" t="s">
        <v>70</v>
      </c>
      <c r="G2503" s="2"/>
      <c r="I2503" s="60">
        <f t="shared" si="154"/>
        <v>0</v>
      </c>
      <c r="J2503" s="60">
        <f>IF(OR(I2503="",I2504="",I2505=""),"",(AVERAGEIF(A2503:A$10000,A2503,I2503:I$10000)))</f>
        <v>0</v>
      </c>
      <c r="K2503" s="60"/>
      <c r="L2503" s="55" t="str">
        <f>IF(O2503="","",A2503)</f>
        <v/>
      </c>
      <c r="M2503" s="60" t="str">
        <f>IF(O2503="","",(VLOOKUP(A2503,A2503:E9487,5,FALSE)))</f>
        <v/>
      </c>
      <c r="N2503" s="55" t="str">
        <f t="shared" si="155"/>
        <v/>
      </c>
      <c r="O2503" s="55" t="str">
        <f t="shared" si="157"/>
        <v/>
      </c>
      <c r="P2503" s="104">
        <f t="shared" si="156"/>
        <v>19.329999999996517</v>
      </c>
      <c r="Q2503" s="58"/>
      <c r="R2503" s="58"/>
      <c r="S2503" s="102"/>
    </row>
    <row r="2504" spans="1:19" ht="12.5" customHeight="1" x14ac:dyDescent="0.35">
      <c r="A2504" s="60">
        <v>38</v>
      </c>
      <c r="B2504" s="60" t="s">
        <v>69</v>
      </c>
      <c r="C2504" s="68">
        <v>85.869609999999994</v>
      </c>
      <c r="D2504" s="58" t="s">
        <v>65</v>
      </c>
      <c r="E2504" s="60" t="s">
        <v>56</v>
      </c>
      <c r="F2504" s="60" t="s">
        <v>70</v>
      </c>
      <c r="G2504" s="60"/>
      <c r="H2504" s="60"/>
      <c r="I2504" s="60">
        <f t="shared" si="154"/>
        <v>0</v>
      </c>
      <c r="J2504" s="60">
        <f>IF(OR(I2504="",I2505="",I2506=""),"",(AVERAGEIF(A2504:A$10000,A2504,I2504:I$10000)))</f>
        <v>0</v>
      </c>
      <c r="K2504" s="60"/>
      <c r="L2504" s="60" t="str">
        <f>IF(O2504="","",A2504)</f>
        <v/>
      </c>
      <c r="M2504" s="60" t="str">
        <f>IF(O2504="","",(VLOOKUP(A2504,A2504:E9488,5,FALSE)))</f>
        <v/>
      </c>
      <c r="N2504" s="60" t="str">
        <f t="shared" si="155"/>
        <v/>
      </c>
      <c r="O2504" s="60" t="str">
        <f t="shared" si="157"/>
        <v/>
      </c>
      <c r="P2504" s="103">
        <f t="shared" si="156"/>
        <v>17.730000000000246</v>
      </c>
      <c r="Q2504" s="58"/>
      <c r="R2504" s="58"/>
      <c r="S2504" s="102"/>
    </row>
    <row r="2505" spans="1:19" ht="12.5" customHeight="1" x14ac:dyDescent="0.35">
      <c r="A2505" s="2">
        <v>38</v>
      </c>
      <c r="B2505" s="2" t="s">
        <v>69</v>
      </c>
      <c r="C2505" s="67">
        <v>85.881709999999998</v>
      </c>
      <c r="D2505" t="s">
        <v>65</v>
      </c>
      <c r="E2505" s="2" t="s">
        <v>56</v>
      </c>
      <c r="F2505" s="2" t="s">
        <v>70</v>
      </c>
      <c r="G2505" s="2"/>
      <c r="I2505" s="60">
        <f t="shared" si="154"/>
        <v>0</v>
      </c>
      <c r="J2505" s="60">
        <f>IF(OR(I2505="",I2506="",I2507=""),"",(AVERAGEIF(A2505:A$10000,A2505,I2505:I$10000)))</f>
        <v>0</v>
      </c>
      <c r="K2505" s="60"/>
      <c r="L2505" s="55" t="str">
        <f>IF(O2505="","",A2505)</f>
        <v/>
      </c>
      <c r="M2505" s="60" t="str">
        <f>IF(O2505="","",(VLOOKUP(A2505,A2505:E9489,5,FALSE)))</f>
        <v/>
      </c>
      <c r="N2505" s="55" t="str">
        <f t="shared" si="155"/>
        <v/>
      </c>
      <c r="O2505" s="55" t="str">
        <f t="shared" si="157"/>
        <v/>
      </c>
      <c r="P2505" s="104">
        <f t="shared" si="156"/>
        <v>12.100000000003774</v>
      </c>
      <c r="Q2505" s="58"/>
      <c r="R2505" s="58"/>
      <c r="S2505" s="102"/>
    </row>
    <row r="2506" spans="1:19" ht="12.5" customHeight="1" x14ac:dyDescent="0.35">
      <c r="A2506" s="60">
        <v>38</v>
      </c>
      <c r="B2506" s="60" t="s">
        <v>69</v>
      </c>
      <c r="C2506" s="68">
        <v>85.902979999999999</v>
      </c>
      <c r="D2506" s="58" t="s">
        <v>65</v>
      </c>
      <c r="E2506" s="60" t="s">
        <v>56</v>
      </c>
      <c r="F2506" s="60" t="s">
        <v>70</v>
      </c>
      <c r="G2506" s="60"/>
      <c r="H2506" s="60"/>
      <c r="I2506" s="60">
        <f t="shared" si="154"/>
        <v>0</v>
      </c>
      <c r="J2506" s="60">
        <f>IF(OR(I2506="",I2507="",I2508=""),"",(AVERAGEIF(A2506:A$10000,A2506,I2506:I$10000)))</f>
        <v>0</v>
      </c>
      <c r="K2506" s="60"/>
      <c r="L2506" s="60" t="str">
        <f>IF(O2506="","",A2506)</f>
        <v/>
      </c>
      <c r="M2506" s="60" t="str">
        <f>IF(O2506="","",(VLOOKUP(A2506,A2506:E9490,5,FALSE)))</f>
        <v/>
      </c>
      <c r="N2506" s="60" t="str">
        <f t="shared" si="155"/>
        <v/>
      </c>
      <c r="O2506" s="60" t="str">
        <f t="shared" si="157"/>
        <v/>
      </c>
      <c r="P2506" s="103">
        <f t="shared" si="156"/>
        <v>21.270000000001232</v>
      </c>
      <c r="Q2506" s="58"/>
      <c r="R2506" s="58"/>
      <c r="S2506" s="102"/>
    </row>
    <row r="2507" spans="1:19" ht="12.5" customHeight="1" x14ac:dyDescent="0.35">
      <c r="A2507" s="2">
        <v>38</v>
      </c>
      <c r="B2507" s="2" t="s">
        <v>69</v>
      </c>
      <c r="C2507" s="67">
        <v>85.916499999999999</v>
      </c>
      <c r="D2507" t="s">
        <v>65</v>
      </c>
      <c r="E2507" s="2" t="s">
        <v>56</v>
      </c>
      <c r="F2507" s="2" t="s">
        <v>70</v>
      </c>
      <c r="G2507" s="2"/>
      <c r="I2507" s="60">
        <f t="shared" si="154"/>
        <v>0</v>
      </c>
      <c r="J2507" s="60">
        <f>IF(OR(I2507="",I2508="",I2509=""),"",(AVERAGEIF(A2507:A$10000,A2507,I2507:I$10000)))</f>
        <v>0</v>
      </c>
      <c r="K2507" s="60"/>
      <c r="L2507" s="55" t="str">
        <f>IF(O2507="","",A2507)</f>
        <v/>
      </c>
      <c r="M2507" s="60" t="str">
        <f>IF(O2507="","",(VLOOKUP(A2507,A2507:E9491,5,FALSE)))</f>
        <v/>
      </c>
      <c r="N2507" s="55" t="str">
        <f t="shared" si="155"/>
        <v/>
      </c>
      <c r="O2507" s="55" t="str">
        <f t="shared" si="157"/>
        <v/>
      </c>
      <c r="P2507" s="104">
        <f t="shared" si="156"/>
        <v>13.519999999999754</v>
      </c>
      <c r="Q2507" s="58"/>
      <c r="R2507" s="58"/>
      <c r="S2507" s="102"/>
    </row>
    <row r="2508" spans="1:19" ht="12.5" customHeight="1" x14ac:dyDescent="0.35">
      <c r="A2508" s="60">
        <v>38</v>
      </c>
      <c r="B2508" s="60" t="s">
        <v>69</v>
      </c>
      <c r="C2508" s="68">
        <v>85.93092</v>
      </c>
      <c r="D2508" s="58" t="s">
        <v>65</v>
      </c>
      <c r="E2508" s="60" t="s">
        <v>56</v>
      </c>
      <c r="F2508" s="60" t="s">
        <v>70</v>
      </c>
      <c r="G2508" s="60"/>
      <c r="H2508" s="60"/>
      <c r="I2508" s="60">
        <f t="shared" si="154"/>
        <v>0</v>
      </c>
      <c r="J2508" s="60">
        <f>IF(OR(I2508="",I2509="",I2510=""),"",(AVERAGEIF(A2508:A$10000,A2508,I2508:I$10000)))</f>
        <v>0</v>
      </c>
      <c r="K2508" s="60"/>
      <c r="L2508" s="60" t="str">
        <f>IF(O2508="","",A2508)</f>
        <v/>
      </c>
      <c r="M2508" s="60" t="str">
        <f>IF(O2508="","",(VLOOKUP(A2508,A2508:E9492,5,FALSE)))</f>
        <v/>
      </c>
      <c r="N2508" s="60" t="str">
        <f t="shared" si="155"/>
        <v/>
      </c>
      <c r="O2508" s="60" t="str">
        <f t="shared" si="157"/>
        <v/>
      </c>
      <c r="P2508" s="103">
        <f t="shared" si="156"/>
        <v>14.42000000000121</v>
      </c>
      <c r="Q2508" s="58"/>
      <c r="R2508" s="58"/>
      <c r="S2508" s="102"/>
    </row>
    <row r="2509" spans="1:19" ht="12.5" customHeight="1" x14ac:dyDescent="0.35">
      <c r="A2509" s="2">
        <v>38</v>
      </c>
      <c r="B2509" s="2" t="s">
        <v>69</v>
      </c>
      <c r="C2509" s="67">
        <v>85.946680000000001</v>
      </c>
      <c r="D2509" t="s">
        <v>65</v>
      </c>
      <c r="E2509" s="2" t="s">
        <v>56</v>
      </c>
      <c r="F2509" s="2" t="s">
        <v>70</v>
      </c>
      <c r="G2509" s="2"/>
      <c r="I2509" s="60">
        <f t="shared" si="154"/>
        <v>0</v>
      </c>
      <c r="J2509" s="60">
        <f>IF(OR(I2509="",I2510="",I2511=""),"",(AVERAGEIF(A2509:A$10000,A2509,I2509:I$10000)))</f>
        <v>0</v>
      </c>
      <c r="K2509" s="60"/>
      <c r="L2509" s="55" t="str">
        <f>IF(O2509="","",A2509)</f>
        <v/>
      </c>
      <c r="M2509" s="60" t="str">
        <f>IF(O2509="","",(VLOOKUP(A2509,A2509:E9493,5,FALSE)))</f>
        <v/>
      </c>
      <c r="N2509" s="55" t="str">
        <f t="shared" si="155"/>
        <v/>
      </c>
      <c r="O2509" s="55" t="str">
        <f t="shared" si="157"/>
        <v/>
      </c>
      <c r="P2509" s="104">
        <f t="shared" si="156"/>
        <v>15.760000000000218</v>
      </c>
      <c r="Q2509" s="58"/>
      <c r="R2509" s="58"/>
      <c r="S2509" s="102"/>
    </row>
    <row r="2510" spans="1:19" ht="12.5" customHeight="1" x14ac:dyDescent="0.35">
      <c r="A2510" s="60">
        <v>38</v>
      </c>
      <c r="B2510" s="60" t="s">
        <v>69</v>
      </c>
      <c r="C2510" s="68">
        <v>85.960530000000006</v>
      </c>
      <c r="D2510" s="58" t="s">
        <v>65</v>
      </c>
      <c r="E2510" s="60" t="s">
        <v>56</v>
      </c>
      <c r="F2510" s="60" t="s">
        <v>70</v>
      </c>
      <c r="G2510" s="60"/>
      <c r="H2510" s="60"/>
      <c r="I2510" s="60">
        <f t="shared" si="154"/>
        <v>0</v>
      </c>
      <c r="J2510" s="60">
        <f>IF(OR(I2510="",I2511="",I2512=""),"",(AVERAGEIF(A2510:A$10000,A2510,I2510:I$10000)))</f>
        <v>0</v>
      </c>
      <c r="K2510" s="60"/>
      <c r="L2510" s="60" t="str">
        <f>IF(O2510="","",A2510)</f>
        <v/>
      </c>
      <c r="M2510" s="60" t="str">
        <f>IF(O2510="","",(VLOOKUP(A2510,A2510:E9494,5,FALSE)))</f>
        <v/>
      </c>
      <c r="N2510" s="60" t="str">
        <f t="shared" si="155"/>
        <v/>
      </c>
      <c r="O2510" s="60" t="str">
        <f t="shared" si="157"/>
        <v/>
      </c>
      <c r="P2510" s="103">
        <f t="shared" si="156"/>
        <v>13.850000000005025</v>
      </c>
      <c r="Q2510" s="58"/>
      <c r="R2510" s="58"/>
      <c r="S2510" s="102"/>
    </row>
    <row r="2511" spans="1:19" ht="12.5" customHeight="1" x14ac:dyDescent="0.35">
      <c r="A2511" s="2">
        <v>38</v>
      </c>
      <c r="B2511" s="2" t="s">
        <v>69</v>
      </c>
      <c r="C2511" s="67">
        <v>85.974270000000004</v>
      </c>
      <c r="D2511" t="s">
        <v>65</v>
      </c>
      <c r="E2511" s="2" t="s">
        <v>56</v>
      </c>
      <c r="F2511" s="2" t="s">
        <v>70</v>
      </c>
      <c r="G2511" s="2"/>
      <c r="I2511" s="60">
        <f t="shared" si="154"/>
        <v>0</v>
      </c>
      <c r="J2511" s="60">
        <f>IF(OR(I2511="",I2512="",I2513=""),"",(AVERAGEIF(A2511:A$10000,A2511,I2511:I$10000)))</f>
        <v>0</v>
      </c>
      <c r="K2511" s="60"/>
      <c r="L2511" s="55" t="str">
        <f>IF(O2511="","",A2511)</f>
        <v/>
      </c>
      <c r="M2511" s="60" t="str">
        <f>IF(O2511="","",(VLOOKUP(A2511,A2511:E9495,5,FALSE)))</f>
        <v/>
      </c>
      <c r="N2511" s="55" t="str">
        <f t="shared" si="155"/>
        <v/>
      </c>
      <c r="O2511" s="55" t="str">
        <f t="shared" si="157"/>
        <v/>
      </c>
      <c r="P2511" s="104">
        <f t="shared" si="156"/>
        <v>13.739999999998531</v>
      </c>
      <c r="Q2511" s="58"/>
      <c r="R2511" s="58"/>
      <c r="S2511" s="102"/>
    </row>
    <row r="2512" spans="1:19" ht="12.5" customHeight="1" x14ac:dyDescent="0.35">
      <c r="A2512" s="60">
        <v>38</v>
      </c>
      <c r="B2512" s="60" t="s">
        <v>69</v>
      </c>
      <c r="C2512" s="68">
        <v>85.987920000000003</v>
      </c>
      <c r="D2512" s="58" t="s">
        <v>65</v>
      </c>
      <c r="E2512" s="60" t="s">
        <v>56</v>
      </c>
      <c r="F2512" s="60" t="s">
        <v>70</v>
      </c>
      <c r="G2512" s="60"/>
      <c r="H2512" s="60"/>
      <c r="I2512" s="60">
        <f t="shared" si="154"/>
        <v>0</v>
      </c>
      <c r="J2512" s="60">
        <f>IF(OR(I2512="",I2513="",I2514=""),"",(AVERAGEIF(A2512:A$10000,A2512,I2512:I$10000)))</f>
        <v>0</v>
      </c>
      <c r="K2512" s="60"/>
      <c r="L2512" s="60" t="str">
        <f>IF(O2512="","",A2512)</f>
        <v/>
      </c>
      <c r="M2512" s="60" t="str">
        <f>IF(O2512="","",(VLOOKUP(A2512,A2512:E9496,5,FALSE)))</f>
        <v/>
      </c>
      <c r="N2512" s="60" t="str">
        <f t="shared" si="155"/>
        <v/>
      </c>
      <c r="O2512" s="60" t="str">
        <f t="shared" si="157"/>
        <v/>
      </c>
      <c r="P2512" s="103">
        <f t="shared" si="156"/>
        <v>13.649999999998386</v>
      </c>
      <c r="Q2512" s="58"/>
      <c r="R2512" s="58"/>
      <c r="S2512" s="102"/>
    </row>
    <row r="2513" spans="1:19" ht="12.5" customHeight="1" x14ac:dyDescent="0.35">
      <c r="A2513" s="2">
        <v>38</v>
      </c>
      <c r="B2513" s="2" t="s">
        <v>69</v>
      </c>
      <c r="C2513" s="67">
        <v>86.005549999999999</v>
      </c>
      <c r="D2513" t="s">
        <v>65</v>
      </c>
      <c r="E2513" s="2" t="s">
        <v>56</v>
      </c>
      <c r="F2513" s="2" t="s">
        <v>70</v>
      </c>
      <c r="G2513" s="2"/>
      <c r="I2513" s="60">
        <f t="shared" ref="I2513:I2576" si="158">IF(AND(OR(G2512&gt;G$5,G2514&gt;G$5),G2513&gt;G$5),G2513,"")</f>
        <v>0</v>
      </c>
      <c r="J2513" s="60">
        <f>IF(OR(I2513="",I2514="",I2515=""),"",(AVERAGEIF(A2513:A$10000,A2513,I2513:I$10000)))</f>
        <v>0</v>
      </c>
      <c r="K2513" s="60"/>
      <c r="L2513" s="55" t="str">
        <f>IF(O2513="","",A2513)</f>
        <v/>
      </c>
      <c r="M2513" s="60" t="str">
        <f>IF(O2513="","",(VLOOKUP(A2513,A2513:E9497,5,FALSE)))</f>
        <v/>
      </c>
      <c r="N2513" s="55" t="str">
        <f t="shared" si="155"/>
        <v/>
      </c>
      <c r="O2513" s="55" t="str">
        <f t="shared" si="157"/>
        <v/>
      </c>
      <c r="P2513" s="104">
        <f t="shared" si="156"/>
        <v>17.629999999996926</v>
      </c>
      <c r="Q2513" s="58"/>
      <c r="R2513" s="58"/>
      <c r="S2513" s="102"/>
    </row>
    <row r="2514" spans="1:19" ht="12.5" customHeight="1" x14ac:dyDescent="0.35">
      <c r="A2514" s="60">
        <v>38</v>
      </c>
      <c r="B2514" s="60" t="s">
        <v>69</v>
      </c>
      <c r="C2514" s="68">
        <v>86.021839999999997</v>
      </c>
      <c r="D2514" s="58" t="s">
        <v>65</v>
      </c>
      <c r="E2514" s="60" t="s">
        <v>56</v>
      </c>
      <c r="F2514" s="60" t="s">
        <v>70</v>
      </c>
      <c r="G2514" s="60"/>
      <c r="H2514" s="60"/>
      <c r="I2514" s="60">
        <f t="shared" si="158"/>
        <v>0</v>
      </c>
      <c r="J2514" s="60">
        <f>IF(OR(I2514="",I2515="",I2516=""),"",(AVERAGEIF(A2514:A$10000,A2514,I2514:I$10000)))</f>
        <v>0</v>
      </c>
      <c r="K2514" s="60"/>
      <c r="L2514" s="60" t="str">
        <f>IF(O2514="","",A2514)</f>
        <v/>
      </c>
      <c r="M2514" s="60" t="str">
        <f>IF(O2514="","",(VLOOKUP(A2514,A2514:E9498,5,FALSE)))</f>
        <v/>
      </c>
      <c r="N2514" s="60" t="str">
        <f t="shared" ref="N2514:N2577" si="159">IF(L2514="","",I2514)</f>
        <v/>
      </c>
      <c r="O2514" s="60" t="str">
        <f t="shared" si="157"/>
        <v/>
      </c>
      <c r="P2514" s="103">
        <f t="shared" ref="P2514:P2577" si="160">IF(A2514=A2513,ABS(C2514-C2513)*1000,"")</f>
        <v>16.289999999997917</v>
      </c>
      <c r="Q2514" s="58"/>
      <c r="R2514" s="58"/>
      <c r="S2514" s="102"/>
    </row>
    <row r="2515" spans="1:19" ht="12.5" customHeight="1" x14ac:dyDescent="0.35">
      <c r="A2515" s="2">
        <v>38</v>
      </c>
      <c r="B2515" s="2" t="s">
        <v>69</v>
      </c>
      <c r="C2515" s="67">
        <v>86.035200000000003</v>
      </c>
      <c r="D2515" t="s">
        <v>65</v>
      </c>
      <c r="E2515" s="2" t="s">
        <v>56</v>
      </c>
      <c r="F2515" s="2" t="s">
        <v>70</v>
      </c>
      <c r="G2515" s="2"/>
      <c r="I2515" s="60">
        <f t="shared" si="158"/>
        <v>0</v>
      </c>
      <c r="J2515" s="60">
        <f>IF(OR(I2515="",I2516="",I2517=""),"",(AVERAGEIF(A2515:A$10000,A2515,I2515:I$10000)))</f>
        <v>0</v>
      </c>
      <c r="K2515" s="60"/>
      <c r="L2515" s="55" t="str">
        <f>IF(O2515="","",A2515)</f>
        <v/>
      </c>
      <c r="M2515" s="60" t="str">
        <f>IF(O2515="","",(VLOOKUP(A2515,A2515:E9499,5,FALSE)))</f>
        <v/>
      </c>
      <c r="N2515" s="55" t="str">
        <f t="shared" si="159"/>
        <v/>
      </c>
      <c r="O2515" s="55" t="str">
        <f t="shared" si="157"/>
        <v/>
      </c>
      <c r="P2515" s="104">
        <f t="shared" si="160"/>
        <v>13.360000000005812</v>
      </c>
      <c r="Q2515" s="58"/>
      <c r="R2515" s="58"/>
      <c r="S2515" s="102"/>
    </row>
    <row r="2516" spans="1:19" ht="12.5" customHeight="1" x14ac:dyDescent="0.35">
      <c r="A2516" s="60">
        <v>38</v>
      </c>
      <c r="B2516" s="60" t="s">
        <v>71</v>
      </c>
      <c r="C2516" s="68">
        <v>86.056709999999995</v>
      </c>
      <c r="D2516" s="58" t="s">
        <v>65</v>
      </c>
      <c r="E2516" s="60" t="s">
        <v>56</v>
      </c>
      <c r="F2516" s="60" t="s">
        <v>70</v>
      </c>
      <c r="G2516" s="60"/>
      <c r="H2516" s="60"/>
      <c r="I2516" s="60">
        <f t="shared" si="158"/>
        <v>0</v>
      </c>
      <c r="J2516" s="60">
        <f>IF(OR(I2516="",I2517="",I2518=""),"",(AVERAGEIF(A2516:A$10000,A2516,I2516:I$10000)))</f>
        <v>0</v>
      </c>
      <c r="K2516" s="60"/>
      <c r="L2516" s="60" t="str">
        <f>IF(O2516="","",A2516)</f>
        <v/>
      </c>
      <c r="M2516" s="60" t="str">
        <f>IF(O2516="","",(VLOOKUP(A2516,A2516:E9500,5,FALSE)))</f>
        <v/>
      </c>
      <c r="N2516" s="60" t="str">
        <f t="shared" si="159"/>
        <v/>
      </c>
      <c r="O2516" s="60" t="str">
        <f t="shared" si="157"/>
        <v/>
      </c>
      <c r="P2516" s="103">
        <f t="shared" si="160"/>
        <v>21.509999999992147</v>
      </c>
      <c r="Q2516" s="58"/>
      <c r="R2516" s="58"/>
      <c r="S2516" s="102"/>
    </row>
    <row r="2517" spans="1:19" ht="12.5" customHeight="1" x14ac:dyDescent="0.35">
      <c r="A2517" s="2">
        <v>38</v>
      </c>
      <c r="B2517" s="2" t="s">
        <v>71</v>
      </c>
      <c r="C2517" s="67">
        <v>86.07047</v>
      </c>
      <c r="D2517" t="s">
        <v>65</v>
      </c>
      <c r="E2517" s="2" t="s">
        <v>56</v>
      </c>
      <c r="F2517" s="2" t="s">
        <v>70</v>
      </c>
      <c r="G2517" s="2"/>
      <c r="I2517" s="60">
        <f t="shared" si="158"/>
        <v>0</v>
      </c>
      <c r="J2517" s="60">
        <f>IF(OR(I2517="",I2518="",I2519=""),"",(AVERAGEIF(A2517:A$10000,A2517,I2517:I$10000)))</f>
        <v>0</v>
      </c>
      <c r="K2517" s="60"/>
      <c r="L2517" s="55" t="str">
        <f>IF(O2517="","",A2517)</f>
        <v/>
      </c>
      <c r="M2517" s="60" t="str">
        <f>IF(O2517="","",(VLOOKUP(A2517,A2517:E9501,5,FALSE)))</f>
        <v/>
      </c>
      <c r="N2517" s="55" t="str">
        <f t="shared" si="159"/>
        <v/>
      </c>
      <c r="O2517" s="55" t="str">
        <f t="shared" si="157"/>
        <v/>
      </c>
      <c r="P2517" s="104">
        <f t="shared" si="160"/>
        <v>13.760000000004879</v>
      </c>
      <c r="Q2517" s="58"/>
      <c r="R2517" s="58"/>
      <c r="S2517" s="102"/>
    </row>
    <row r="2518" spans="1:19" ht="12.5" customHeight="1" x14ac:dyDescent="0.35">
      <c r="A2518" s="60">
        <v>38</v>
      </c>
      <c r="B2518" s="60" t="s">
        <v>71</v>
      </c>
      <c r="C2518" s="68">
        <v>86.083659999999995</v>
      </c>
      <c r="D2518" s="58" t="s">
        <v>65</v>
      </c>
      <c r="E2518" s="60" t="s">
        <v>56</v>
      </c>
      <c r="F2518" s="60" t="s">
        <v>70</v>
      </c>
      <c r="G2518" s="60"/>
      <c r="H2518" s="60"/>
      <c r="I2518" s="60">
        <f t="shared" si="158"/>
        <v>0</v>
      </c>
      <c r="J2518" s="60">
        <f>IF(OR(I2518="",I2519="",I2520=""),"",(AVERAGEIF(A2518:A$10000,A2518,I2518:I$10000)))</f>
        <v>0</v>
      </c>
      <c r="K2518" s="60"/>
      <c r="L2518" s="60" t="str">
        <f>IF(O2518="","",A2518)</f>
        <v/>
      </c>
      <c r="M2518" s="60" t="str">
        <f>IF(O2518="","",(VLOOKUP(A2518,A2518:E9502,5,FALSE)))</f>
        <v/>
      </c>
      <c r="N2518" s="60" t="str">
        <f t="shared" si="159"/>
        <v/>
      </c>
      <c r="O2518" s="60" t="str">
        <f t="shared" si="157"/>
        <v/>
      </c>
      <c r="P2518" s="103">
        <f t="shared" si="160"/>
        <v>13.189999999994484</v>
      </c>
      <c r="Q2518" s="58"/>
      <c r="R2518" s="58"/>
      <c r="S2518" s="102"/>
    </row>
    <row r="2519" spans="1:19" ht="12.5" customHeight="1" x14ac:dyDescent="0.35">
      <c r="A2519" s="2">
        <v>38</v>
      </c>
      <c r="B2519" s="2" t="s">
        <v>71</v>
      </c>
      <c r="C2519" s="67">
        <v>86.105270000000004</v>
      </c>
      <c r="D2519" t="s">
        <v>65</v>
      </c>
      <c r="E2519" s="2" t="s">
        <v>56</v>
      </c>
      <c r="F2519" s="2" t="s">
        <v>70</v>
      </c>
      <c r="G2519" s="2"/>
      <c r="I2519" s="60">
        <f t="shared" si="158"/>
        <v>0</v>
      </c>
      <c r="J2519" s="60">
        <f>IF(OR(I2519="",I2520="",I2521=""),"",(AVERAGEIF(A2519:A$10000,A2519,I2519:I$10000)))</f>
        <v>0</v>
      </c>
      <c r="K2519" s="60"/>
      <c r="L2519" s="55" t="str">
        <f>IF(O2519="","",A2519)</f>
        <v/>
      </c>
      <c r="M2519" s="60" t="str">
        <f>IF(O2519="","",(VLOOKUP(A2519,A2519:E9503,5,FALSE)))</f>
        <v/>
      </c>
      <c r="N2519" s="55" t="str">
        <f t="shared" si="159"/>
        <v/>
      </c>
      <c r="O2519" s="55" t="str">
        <f t="shared" si="157"/>
        <v/>
      </c>
      <c r="P2519" s="104">
        <f t="shared" si="160"/>
        <v>21.610000000009677</v>
      </c>
      <c r="Q2519" s="58"/>
      <c r="R2519" s="58"/>
      <c r="S2519" s="102"/>
    </row>
    <row r="2520" spans="1:19" ht="12.5" customHeight="1" x14ac:dyDescent="0.35">
      <c r="A2520" s="60">
        <v>38</v>
      </c>
      <c r="B2520" s="60" t="s">
        <v>71</v>
      </c>
      <c r="C2520" s="68">
        <v>86.117999999999995</v>
      </c>
      <c r="D2520" s="58" t="s">
        <v>65</v>
      </c>
      <c r="E2520" s="60" t="s">
        <v>56</v>
      </c>
      <c r="F2520" s="60" t="s">
        <v>70</v>
      </c>
      <c r="G2520" s="60"/>
      <c r="H2520" s="60"/>
      <c r="I2520" s="60">
        <f t="shared" si="158"/>
        <v>0</v>
      </c>
      <c r="J2520" s="60">
        <f>IF(OR(I2520="",I2521="",I2522=""),"",(AVERAGEIF(A2520:A$10000,A2520,I2520:I$10000)))</f>
        <v>0</v>
      </c>
      <c r="K2520" s="60"/>
      <c r="L2520" s="60" t="str">
        <f>IF(O2520="","",A2520)</f>
        <v/>
      </c>
      <c r="M2520" s="60" t="str">
        <f>IF(O2520="","",(VLOOKUP(A2520,A2520:E9504,5,FALSE)))</f>
        <v/>
      </c>
      <c r="N2520" s="60" t="str">
        <f t="shared" si="159"/>
        <v/>
      </c>
      <c r="O2520" s="60" t="str">
        <f t="shared" si="157"/>
        <v/>
      </c>
      <c r="P2520" s="103">
        <f t="shared" si="160"/>
        <v>12.729999999990582</v>
      </c>
      <c r="Q2520" s="58"/>
      <c r="R2520" s="58"/>
      <c r="S2520" s="102"/>
    </row>
    <row r="2521" spans="1:19" ht="12.5" customHeight="1" x14ac:dyDescent="0.35">
      <c r="A2521" s="2">
        <v>38</v>
      </c>
      <c r="B2521" s="2" t="s">
        <v>71</v>
      </c>
      <c r="C2521" s="67">
        <v>86.131420000000006</v>
      </c>
      <c r="D2521" t="s">
        <v>65</v>
      </c>
      <c r="E2521" s="2" t="s">
        <v>56</v>
      </c>
      <c r="F2521" s="2" t="s">
        <v>70</v>
      </c>
      <c r="G2521" s="2"/>
      <c r="I2521" s="60">
        <f t="shared" si="158"/>
        <v>0</v>
      </c>
      <c r="J2521" s="60">
        <f>IF(OR(I2521="",I2522="",I2523=""),"",(AVERAGEIF(A2521:A$10000,A2521,I2521:I$10000)))</f>
        <v>0</v>
      </c>
      <c r="K2521" s="60"/>
      <c r="L2521" s="55" t="str">
        <f>IF(O2521="","",A2521)</f>
        <v/>
      </c>
      <c r="M2521" s="60" t="str">
        <f>IF(O2521="","",(VLOOKUP(A2521,A2521:E9505,5,FALSE)))</f>
        <v/>
      </c>
      <c r="N2521" s="55" t="str">
        <f t="shared" si="159"/>
        <v/>
      </c>
      <c r="O2521" s="55" t="str">
        <f t="shared" si="157"/>
        <v/>
      </c>
      <c r="P2521" s="104">
        <f t="shared" si="160"/>
        <v>13.420000000010646</v>
      </c>
      <c r="Q2521" s="58"/>
      <c r="R2521" s="58"/>
      <c r="S2521" s="102"/>
    </row>
    <row r="2522" spans="1:19" ht="12.5" customHeight="1" x14ac:dyDescent="0.35">
      <c r="A2522" s="60">
        <v>38</v>
      </c>
      <c r="B2522" s="60" t="s">
        <v>71</v>
      </c>
      <c r="C2522" s="68">
        <v>86.144900000000007</v>
      </c>
      <c r="D2522" s="58" t="s">
        <v>65</v>
      </c>
      <c r="E2522" s="60" t="s">
        <v>56</v>
      </c>
      <c r="F2522" s="60" t="s">
        <v>70</v>
      </c>
      <c r="G2522" s="60"/>
      <c r="H2522" s="60"/>
      <c r="I2522" s="60">
        <f t="shared" si="158"/>
        <v>0</v>
      </c>
      <c r="J2522" s="60">
        <f>IF(OR(I2522="",I2523="",I2524=""),"",(AVERAGEIF(A2522:A$10000,A2522,I2522:I$10000)))</f>
        <v>0</v>
      </c>
      <c r="K2522" s="60"/>
      <c r="L2522" s="60" t="str">
        <f>IF(O2522="","",A2522)</f>
        <v/>
      </c>
      <c r="M2522" s="60" t="str">
        <f>IF(O2522="","",(VLOOKUP(A2522,A2522:E9506,5,FALSE)))</f>
        <v/>
      </c>
      <c r="N2522" s="60" t="str">
        <f t="shared" si="159"/>
        <v/>
      </c>
      <c r="O2522" s="60" t="str">
        <f t="shared" ref="O2522:O2585" si="161">IF(J2522="","",IF(AND(J2521="",J2520="",J2519=""),C2522,""))</f>
        <v/>
      </c>
      <c r="P2522" s="103">
        <f t="shared" si="160"/>
        <v>13.480000000001269</v>
      </c>
      <c r="Q2522" s="58"/>
      <c r="R2522" s="58"/>
      <c r="S2522" s="102"/>
    </row>
    <row r="2523" spans="1:19" ht="12.5" customHeight="1" x14ac:dyDescent="0.35">
      <c r="A2523" s="2">
        <v>38</v>
      </c>
      <c r="B2523" s="2" t="s">
        <v>71</v>
      </c>
      <c r="C2523" s="67">
        <v>86.158159999999995</v>
      </c>
      <c r="D2523" t="s">
        <v>65</v>
      </c>
      <c r="E2523" s="2" t="s">
        <v>56</v>
      </c>
      <c r="F2523" s="2" t="s">
        <v>70</v>
      </c>
      <c r="G2523" s="2"/>
      <c r="I2523" s="60">
        <f t="shared" si="158"/>
        <v>0</v>
      </c>
      <c r="J2523" s="60">
        <f>IF(OR(I2523="",I2524="",I2525=""),"",(AVERAGEIF(A2523:A$10000,A2523,I2523:I$10000)))</f>
        <v>0</v>
      </c>
      <c r="K2523" s="60"/>
      <c r="L2523" s="55" t="str">
        <f>IF(O2523="","",A2523)</f>
        <v/>
      </c>
      <c r="M2523" s="60" t="str">
        <f>IF(O2523="","",(VLOOKUP(A2523,A2523:E9507,5,FALSE)))</f>
        <v/>
      </c>
      <c r="N2523" s="55" t="str">
        <f t="shared" si="159"/>
        <v/>
      </c>
      <c r="O2523" s="55" t="str">
        <f t="shared" si="161"/>
        <v/>
      </c>
      <c r="P2523" s="104">
        <f t="shared" si="160"/>
        <v>13.259999999988281</v>
      </c>
      <c r="Q2523" s="58"/>
      <c r="R2523" s="58"/>
      <c r="S2523" s="102"/>
    </row>
    <row r="2524" spans="1:19" ht="12.5" customHeight="1" x14ac:dyDescent="0.35">
      <c r="A2524" s="60">
        <v>38</v>
      </c>
      <c r="B2524" s="60" t="s">
        <v>71</v>
      </c>
      <c r="C2524" s="68">
        <v>86.171750000000003</v>
      </c>
      <c r="D2524" s="58" t="s">
        <v>65</v>
      </c>
      <c r="E2524" s="60" t="s">
        <v>56</v>
      </c>
      <c r="F2524" s="60" t="s">
        <v>70</v>
      </c>
      <c r="G2524" s="60"/>
      <c r="H2524" s="60"/>
      <c r="I2524" s="60">
        <f t="shared" si="158"/>
        <v>0</v>
      </c>
      <c r="J2524" s="60">
        <f>IF(OR(I2524="",I2525="",I2526=""),"",(AVERAGEIF(A2524:A$10000,A2524,I2524:I$10000)))</f>
        <v>0</v>
      </c>
      <c r="K2524" s="60"/>
      <c r="L2524" s="60" t="str">
        <f>IF(O2524="","",A2524)</f>
        <v/>
      </c>
      <c r="M2524" s="60" t="str">
        <f>IF(O2524="","",(VLOOKUP(A2524,A2524:E9508,5,FALSE)))</f>
        <v/>
      </c>
      <c r="N2524" s="60" t="str">
        <f t="shared" si="159"/>
        <v/>
      </c>
      <c r="O2524" s="60" t="str">
        <f t="shared" si="161"/>
        <v/>
      </c>
      <c r="P2524" s="103">
        <f t="shared" si="160"/>
        <v>13.590000000007763</v>
      </c>
      <c r="Q2524" s="58"/>
      <c r="R2524" s="58"/>
      <c r="S2524" s="102"/>
    </row>
    <row r="2525" spans="1:19" ht="12.5" customHeight="1" x14ac:dyDescent="0.35">
      <c r="A2525" s="2">
        <v>38</v>
      </c>
      <c r="B2525" s="2" t="s">
        <v>71</v>
      </c>
      <c r="C2525" s="67">
        <v>86.185500000000005</v>
      </c>
      <c r="D2525" t="s">
        <v>65</v>
      </c>
      <c r="E2525" s="2" t="s">
        <v>56</v>
      </c>
      <c r="F2525" s="2" t="s">
        <v>70</v>
      </c>
      <c r="G2525" s="2"/>
      <c r="I2525" s="60">
        <f t="shared" si="158"/>
        <v>0</v>
      </c>
      <c r="J2525" s="60">
        <f>IF(OR(I2525="",I2526="",I2527=""),"",(AVERAGEIF(A2525:A$10000,A2525,I2525:I$10000)))</f>
        <v>0</v>
      </c>
      <c r="K2525" s="60"/>
      <c r="L2525" s="55" t="str">
        <f>IF(O2525="","",A2525)</f>
        <v/>
      </c>
      <c r="M2525" s="60" t="str">
        <f>IF(O2525="","",(VLOOKUP(A2525,A2525:E9509,5,FALSE)))</f>
        <v/>
      </c>
      <c r="N2525" s="55" t="str">
        <f t="shared" si="159"/>
        <v/>
      </c>
      <c r="O2525" s="55" t="str">
        <f t="shared" si="161"/>
        <v/>
      </c>
      <c r="P2525" s="104">
        <f t="shared" si="160"/>
        <v>13.750000000001705</v>
      </c>
      <c r="Q2525" s="58"/>
      <c r="R2525" s="58"/>
      <c r="S2525" s="102"/>
    </row>
    <row r="2526" spans="1:19" ht="12.5" customHeight="1" x14ac:dyDescent="0.35">
      <c r="A2526" s="60">
        <v>38</v>
      </c>
      <c r="B2526" s="60" t="s">
        <v>71</v>
      </c>
      <c r="C2526" s="68">
        <v>86.199579999999997</v>
      </c>
      <c r="D2526" s="58" t="s">
        <v>65</v>
      </c>
      <c r="E2526" s="60" t="s">
        <v>56</v>
      </c>
      <c r="F2526" s="60" t="s">
        <v>70</v>
      </c>
      <c r="G2526" s="60"/>
      <c r="H2526" s="60"/>
      <c r="I2526" s="60">
        <f t="shared" si="158"/>
        <v>0</v>
      </c>
      <c r="J2526" s="60">
        <f>IF(OR(I2526="",I2527="",I2528=""),"",(AVERAGEIF(A2526:A$10000,A2526,I2526:I$10000)))</f>
        <v>0</v>
      </c>
      <c r="K2526" s="60"/>
      <c r="L2526" s="60" t="str">
        <f>IF(O2526="","",A2526)</f>
        <v/>
      </c>
      <c r="M2526" s="60" t="str">
        <f>IF(O2526="","",(VLOOKUP(A2526,A2526:E9510,5,FALSE)))</f>
        <v/>
      </c>
      <c r="N2526" s="60" t="str">
        <f t="shared" si="159"/>
        <v/>
      </c>
      <c r="O2526" s="60" t="str">
        <f t="shared" si="161"/>
        <v/>
      </c>
      <c r="P2526" s="103">
        <f t="shared" si="160"/>
        <v>14.079999999992765</v>
      </c>
      <c r="Q2526" s="58"/>
      <c r="R2526" s="58"/>
      <c r="S2526" s="102"/>
    </row>
    <row r="2527" spans="1:19" ht="12.5" customHeight="1" x14ac:dyDescent="0.35">
      <c r="A2527" s="2">
        <v>38</v>
      </c>
      <c r="B2527" s="2" t="s">
        <v>71</v>
      </c>
      <c r="C2527" s="67">
        <v>86.213049999999996</v>
      </c>
      <c r="D2527" t="s">
        <v>65</v>
      </c>
      <c r="E2527" s="2" t="s">
        <v>56</v>
      </c>
      <c r="F2527" s="2" t="s">
        <v>70</v>
      </c>
      <c r="G2527" s="2"/>
      <c r="I2527" s="60">
        <f t="shared" si="158"/>
        <v>0</v>
      </c>
      <c r="J2527" s="60">
        <f>IF(OR(I2527="",I2528="",I2529=""),"",(AVERAGEIF(A2527:A$10000,A2527,I2527:I$10000)))</f>
        <v>0</v>
      </c>
      <c r="K2527" s="60"/>
      <c r="L2527" s="55" t="str">
        <f>IF(O2527="","",A2527)</f>
        <v/>
      </c>
      <c r="M2527" s="60" t="str">
        <f>IF(O2527="","",(VLOOKUP(A2527,A2527:E9511,5,FALSE)))</f>
        <v/>
      </c>
      <c r="N2527" s="55" t="str">
        <f t="shared" si="159"/>
        <v/>
      </c>
      <c r="O2527" s="55" t="str">
        <f t="shared" si="161"/>
        <v/>
      </c>
      <c r="P2527" s="104">
        <f t="shared" si="160"/>
        <v>13.469999999998095</v>
      </c>
      <c r="Q2527" s="58"/>
      <c r="R2527" s="58"/>
      <c r="S2527" s="102"/>
    </row>
    <row r="2528" spans="1:19" ht="12.5" customHeight="1" x14ac:dyDescent="0.35">
      <c r="A2528" s="60">
        <v>38</v>
      </c>
      <c r="B2528" s="60" t="s">
        <v>71</v>
      </c>
      <c r="C2528" s="68">
        <v>86.226439999999997</v>
      </c>
      <c r="D2528" s="58" t="s">
        <v>65</v>
      </c>
      <c r="E2528" s="60" t="s">
        <v>56</v>
      </c>
      <c r="F2528" s="60" t="s">
        <v>70</v>
      </c>
      <c r="G2528" s="60"/>
      <c r="H2528" s="60"/>
      <c r="I2528" s="60">
        <f t="shared" si="158"/>
        <v>0</v>
      </c>
      <c r="J2528" s="60">
        <f>IF(OR(I2528="",I2529="",I2530=""),"",(AVERAGEIF(A2528:A$10000,A2528,I2528:I$10000)))</f>
        <v>0</v>
      </c>
      <c r="K2528" s="60"/>
      <c r="L2528" s="60" t="str">
        <f>IF(O2528="","",A2528)</f>
        <v/>
      </c>
      <c r="M2528" s="60" t="str">
        <f>IF(O2528="","",(VLOOKUP(A2528,A2528:E9512,5,FALSE)))</f>
        <v/>
      </c>
      <c r="N2528" s="60" t="str">
        <f t="shared" si="159"/>
        <v/>
      </c>
      <c r="O2528" s="60" t="str">
        <f t="shared" si="161"/>
        <v/>
      </c>
      <c r="P2528" s="103">
        <f t="shared" si="160"/>
        <v>13.390000000001123</v>
      </c>
      <c r="Q2528" s="58"/>
      <c r="R2528" s="58"/>
      <c r="S2528" s="102"/>
    </row>
    <row r="2529" spans="1:19" ht="12.5" customHeight="1" x14ac:dyDescent="0.35">
      <c r="A2529" s="2">
        <v>38</v>
      </c>
      <c r="B2529" s="2" t="s">
        <v>71</v>
      </c>
      <c r="C2529" s="67">
        <v>86.239940000000004</v>
      </c>
      <c r="D2529" t="s">
        <v>65</v>
      </c>
      <c r="E2529" s="2" t="s">
        <v>56</v>
      </c>
      <c r="F2529" s="2" t="s">
        <v>70</v>
      </c>
      <c r="G2529" s="2"/>
      <c r="I2529" s="60">
        <f t="shared" si="158"/>
        <v>0</v>
      </c>
      <c r="J2529" s="60">
        <f>IF(OR(I2529="",I2530="",I2531=""),"",(AVERAGEIF(A2529:A$10000,A2529,I2529:I$10000)))</f>
        <v>0</v>
      </c>
      <c r="K2529" s="60"/>
      <c r="L2529" s="55" t="str">
        <f>IF(O2529="","",A2529)</f>
        <v/>
      </c>
      <c r="M2529" s="60" t="str">
        <f>IF(O2529="","",(VLOOKUP(A2529,A2529:E9513,5,FALSE)))</f>
        <v/>
      </c>
      <c r="N2529" s="55" t="str">
        <f t="shared" si="159"/>
        <v/>
      </c>
      <c r="O2529" s="55" t="str">
        <f t="shared" si="161"/>
        <v/>
      </c>
      <c r="P2529" s="104">
        <f t="shared" si="160"/>
        <v>13.500000000007617</v>
      </c>
      <c r="Q2529" s="58"/>
      <c r="R2529" s="58"/>
      <c r="S2529" s="102"/>
    </row>
    <row r="2530" spans="1:19" ht="12.5" customHeight="1" x14ac:dyDescent="0.35">
      <c r="A2530" s="60">
        <v>38</v>
      </c>
      <c r="B2530" s="60" t="s">
        <v>71</v>
      </c>
      <c r="C2530" s="68">
        <v>86.253360000000001</v>
      </c>
      <c r="D2530" s="58" t="s">
        <v>65</v>
      </c>
      <c r="E2530" s="60" t="s">
        <v>56</v>
      </c>
      <c r="F2530" s="60" t="s">
        <v>70</v>
      </c>
      <c r="G2530" s="60"/>
      <c r="H2530" s="60"/>
      <c r="I2530" s="60">
        <f t="shared" si="158"/>
        <v>0</v>
      </c>
      <c r="J2530" s="60">
        <f>IF(OR(I2530="",I2531="",I2532=""),"",(AVERAGEIF(A2530:A$10000,A2530,I2530:I$10000)))</f>
        <v>0</v>
      </c>
      <c r="K2530" s="60"/>
      <c r="L2530" s="60" t="str">
        <f>IF(O2530="","",A2530)</f>
        <v/>
      </c>
      <c r="M2530" s="60" t="str">
        <f>IF(O2530="","",(VLOOKUP(A2530,A2530:E9514,5,FALSE)))</f>
        <v/>
      </c>
      <c r="N2530" s="60" t="str">
        <f t="shared" si="159"/>
        <v/>
      </c>
      <c r="O2530" s="60" t="str">
        <f t="shared" si="161"/>
        <v/>
      </c>
      <c r="P2530" s="103">
        <f t="shared" si="160"/>
        <v>13.419999999996435</v>
      </c>
      <c r="Q2530" s="58"/>
      <c r="R2530" s="58"/>
      <c r="S2530" s="102"/>
    </row>
    <row r="2531" spans="1:19" ht="12.5" customHeight="1" x14ac:dyDescent="0.35">
      <c r="A2531" s="2">
        <v>38</v>
      </c>
      <c r="B2531" s="2" t="s">
        <v>71</v>
      </c>
      <c r="C2531" s="67">
        <v>86.266819999999996</v>
      </c>
      <c r="D2531" t="s">
        <v>65</v>
      </c>
      <c r="E2531" s="2" t="s">
        <v>56</v>
      </c>
      <c r="F2531" s="2" t="s">
        <v>70</v>
      </c>
      <c r="G2531" s="2"/>
      <c r="I2531" s="60">
        <f t="shared" si="158"/>
        <v>0</v>
      </c>
      <c r="J2531" s="60">
        <f>IF(OR(I2531="",I2532="",I2533=""),"",(AVERAGEIF(A2531:A$10000,A2531,I2531:I$10000)))</f>
        <v>0</v>
      </c>
      <c r="K2531" s="60"/>
      <c r="L2531" s="55" t="str">
        <f>IF(O2531="","",A2531)</f>
        <v/>
      </c>
      <c r="M2531" s="60" t="str">
        <f>IF(O2531="","",(VLOOKUP(A2531,A2531:E9515,5,FALSE)))</f>
        <v/>
      </c>
      <c r="N2531" s="55" t="str">
        <f t="shared" si="159"/>
        <v/>
      </c>
      <c r="O2531" s="55" t="str">
        <f t="shared" si="161"/>
        <v/>
      </c>
      <c r="P2531" s="104">
        <f t="shared" si="160"/>
        <v>13.45999999999492</v>
      </c>
      <c r="Q2531" s="58"/>
      <c r="R2531" s="58"/>
      <c r="S2531" s="102"/>
    </row>
    <row r="2532" spans="1:19" ht="12.5" customHeight="1" x14ac:dyDescent="0.35">
      <c r="A2532" s="60">
        <v>38</v>
      </c>
      <c r="B2532" s="60" t="s">
        <v>71</v>
      </c>
      <c r="C2532" s="68">
        <v>86.280150000000006</v>
      </c>
      <c r="D2532" s="58" t="s">
        <v>65</v>
      </c>
      <c r="E2532" s="60" t="s">
        <v>56</v>
      </c>
      <c r="F2532" s="60" t="s">
        <v>70</v>
      </c>
      <c r="G2532" s="60"/>
      <c r="H2532" s="60"/>
      <c r="I2532" s="60">
        <f t="shared" si="158"/>
        <v>0</v>
      </c>
      <c r="J2532" s="60">
        <f>IF(OR(I2532="",I2533="",I2534=""),"",(AVERAGEIF(A2532:A$10000,A2532,I2532:I$10000)))</f>
        <v>0</v>
      </c>
      <c r="K2532" s="60"/>
      <c r="L2532" s="60" t="str">
        <f>IF(O2532="","",A2532)</f>
        <v/>
      </c>
      <c r="M2532" s="60" t="str">
        <f>IF(O2532="","",(VLOOKUP(A2532,A2532:E9516,5,FALSE)))</f>
        <v/>
      </c>
      <c r="N2532" s="60" t="str">
        <f t="shared" si="159"/>
        <v/>
      </c>
      <c r="O2532" s="60" t="str">
        <f t="shared" si="161"/>
        <v/>
      </c>
      <c r="P2532" s="103">
        <f t="shared" si="160"/>
        <v>13.3300000000105</v>
      </c>
      <c r="Q2532" s="58"/>
      <c r="R2532" s="58"/>
      <c r="S2532" s="102"/>
    </row>
    <row r="2533" spans="1:19" ht="12.5" customHeight="1" x14ac:dyDescent="0.35">
      <c r="A2533" s="2">
        <v>38</v>
      </c>
      <c r="B2533" s="2" t="s">
        <v>71</v>
      </c>
      <c r="C2533" s="67">
        <v>86.294250000000005</v>
      </c>
      <c r="D2533" t="s">
        <v>65</v>
      </c>
      <c r="E2533" s="2" t="s">
        <v>56</v>
      </c>
      <c r="F2533" s="2" t="s">
        <v>70</v>
      </c>
      <c r="G2533" s="2"/>
      <c r="I2533" s="60">
        <f t="shared" si="158"/>
        <v>0</v>
      </c>
      <c r="J2533" s="60">
        <f>IF(OR(I2533="",I2534="",I2535=""),"",(AVERAGEIF(A2533:A$10000,A2533,I2533:I$10000)))</f>
        <v>0</v>
      </c>
      <c r="K2533" s="60"/>
      <c r="L2533" s="55" t="str">
        <f>IF(O2533="","",A2533)</f>
        <v/>
      </c>
      <c r="M2533" s="60" t="str">
        <f>IF(O2533="","",(VLOOKUP(A2533,A2533:E9517,5,FALSE)))</f>
        <v/>
      </c>
      <c r="N2533" s="55" t="str">
        <f t="shared" si="159"/>
        <v/>
      </c>
      <c r="O2533" s="55" t="str">
        <f t="shared" si="161"/>
        <v/>
      </c>
      <c r="P2533" s="104">
        <f t="shared" si="160"/>
        <v>14.099999999999113</v>
      </c>
      <c r="Q2533" s="58"/>
      <c r="R2533" s="58"/>
      <c r="S2533" s="102"/>
    </row>
    <row r="2534" spans="1:19" ht="12.5" customHeight="1" x14ac:dyDescent="0.35">
      <c r="A2534" s="60">
        <v>38</v>
      </c>
      <c r="B2534" s="60" t="s">
        <v>71</v>
      </c>
      <c r="C2534" s="68">
        <v>86.314629999999994</v>
      </c>
      <c r="D2534" s="58" t="s">
        <v>65</v>
      </c>
      <c r="E2534" s="60" t="s">
        <v>56</v>
      </c>
      <c r="F2534" s="60" t="s">
        <v>70</v>
      </c>
      <c r="G2534" s="60"/>
      <c r="H2534" s="60"/>
      <c r="I2534" s="60">
        <f t="shared" si="158"/>
        <v>0</v>
      </c>
      <c r="J2534" s="60">
        <f>IF(OR(I2534="",I2535="",I2536=""),"",(AVERAGEIF(A2534:A$10000,A2534,I2534:I$10000)))</f>
        <v>0</v>
      </c>
      <c r="K2534" s="60"/>
      <c r="L2534" s="60" t="str">
        <f>IF(O2534="","",A2534)</f>
        <v/>
      </c>
      <c r="M2534" s="60" t="str">
        <f>IF(O2534="","",(VLOOKUP(A2534,A2534:E9518,5,FALSE)))</f>
        <v/>
      </c>
      <c r="N2534" s="60" t="str">
        <f t="shared" si="159"/>
        <v/>
      </c>
      <c r="O2534" s="60" t="str">
        <f t="shared" si="161"/>
        <v/>
      </c>
      <c r="P2534" s="103">
        <f t="shared" si="160"/>
        <v>20.37999999998874</v>
      </c>
      <c r="Q2534" s="58"/>
      <c r="R2534" s="58"/>
      <c r="S2534" s="102"/>
    </row>
    <row r="2535" spans="1:19" ht="12.5" customHeight="1" x14ac:dyDescent="0.35">
      <c r="A2535" s="2">
        <v>38</v>
      </c>
      <c r="B2535" s="2" t="s">
        <v>71</v>
      </c>
      <c r="C2535" s="67">
        <v>86.328580000000002</v>
      </c>
      <c r="D2535" t="s">
        <v>65</v>
      </c>
      <c r="E2535" s="2" t="s">
        <v>56</v>
      </c>
      <c r="F2535" s="2" t="s">
        <v>70</v>
      </c>
      <c r="G2535" s="2"/>
      <c r="I2535" s="60">
        <f t="shared" si="158"/>
        <v>0</v>
      </c>
      <c r="J2535" s="60">
        <f>IF(OR(I2535="",I2536="",I2537=""),"",(AVERAGEIF(A2535:A$10000,A2535,I2535:I$10000)))</f>
        <v>0</v>
      </c>
      <c r="K2535" s="60"/>
      <c r="L2535" s="55" t="str">
        <f>IF(O2535="","",A2535)</f>
        <v/>
      </c>
      <c r="M2535" s="60" t="str">
        <f>IF(O2535="","",(VLOOKUP(A2535,A2535:E9519,5,FALSE)))</f>
        <v/>
      </c>
      <c r="N2535" s="55" t="str">
        <f t="shared" si="159"/>
        <v/>
      </c>
      <c r="O2535" s="55" t="str">
        <f t="shared" si="161"/>
        <v/>
      </c>
      <c r="P2535" s="104">
        <f t="shared" si="160"/>
        <v>13.950000000008345</v>
      </c>
      <c r="Q2535" s="58"/>
      <c r="R2535" s="58"/>
      <c r="S2535" s="102"/>
    </row>
    <row r="2536" spans="1:19" ht="12.5" customHeight="1" x14ac:dyDescent="0.35">
      <c r="A2536" s="60">
        <v>38</v>
      </c>
      <c r="B2536" s="60" t="s">
        <v>71</v>
      </c>
      <c r="C2536" s="68">
        <v>86.343890000000002</v>
      </c>
      <c r="D2536" s="58" t="s">
        <v>65</v>
      </c>
      <c r="E2536" s="60" t="s">
        <v>56</v>
      </c>
      <c r="F2536" s="60" t="s">
        <v>70</v>
      </c>
      <c r="G2536" s="60"/>
      <c r="H2536" s="60"/>
      <c r="I2536" s="60">
        <f t="shared" si="158"/>
        <v>0</v>
      </c>
      <c r="J2536" s="60">
        <f>IF(OR(I2536="",I2537="",I2538=""),"",(AVERAGEIF(A2536:A$10000,A2536,I2536:I$10000)))</f>
        <v>0</v>
      </c>
      <c r="K2536" s="60"/>
      <c r="L2536" s="60" t="str">
        <f>IF(O2536="","",A2536)</f>
        <v/>
      </c>
      <c r="M2536" s="60" t="str">
        <f>IF(O2536="","",(VLOOKUP(A2536,A2536:E9520,5,FALSE)))</f>
        <v/>
      </c>
      <c r="N2536" s="60" t="str">
        <f t="shared" si="159"/>
        <v/>
      </c>
      <c r="O2536" s="60" t="str">
        <f t="shared" si="161"/>
        <v/>
      </c>
      <c r="P2536" s="103">
        <f t="shared" si="160"/>
        <v>15.309999999999491</v>
      </c>
      <c r="Q2536" s="58"/>
      <c r="R2536" s="58"/>
      <c r="S2536" s="102"/>
    </row>
    <row r="2537" spans="1:19" ht="12.5" customHeight="1" x14ac:dyDescent="0.35">
      <c r="A2537" s="2">
        <v>38</v>
      </c>
      <c r="B2537" s="2" t="s">
        <v>71</v>
      </c>
      <c r="C2537" s="67">
        <v>86.357320000000001</v>
      </c>
      <c r="D2537" t="s">
        <v>65</v>
      </c>
      <c r="E2537" s="2" t="s">
        <v>56</v>
      </c>
      <c r="F2537" s="2" t="s">
        <v>70</v>
      </c>
      <c r="G2537" s="2"/>
      <c r="I2537" s="60">
        <f t="shared" si="158"/>
        <v>0</v>
      </c>
      <c r="J2537" s="60">
        <f>IF(OR(I2537="",I2538="",I2539=""),"",(AVERAGEIF(A2537:A$10000,A2537,I2537:I$10000)))</f>
        <v>0</v>
      </c>
      <c r="K2537" s="60"/>
      <c r="L2537" s="55" t="str">
        <f>IF(O2537="","",A2537)</f>
        <v/>
      </c>
      <c r="M2537" s="60" t="str">
        <f>IF(O2537="","",(VLOOKUP(A2537,A2537:E9521,5,FALSE)))</f>
        <v/>
      </c>
      <c r="N2537" s="55" t="str">
        <f t="shared" si="159"/>
        <v/>
      </c>
      <c r="O2537" s="55" t="str">
        <f t="shared" si="161"/>
        <v/>
      </c>
      <c r="P2537" s="104">
        <f t="shared" si="160"/>
        <v>13.429999999999609</v>
      </c>
      <c r="Q2537" s="58"/>
      <c r="R2537" s="58"/>
      <c r="S2537" s="102"/>
    </row>
    <row r="2538" spans="1:19" ht="12.5" customHeight="1" x14ac:dyDescent="0.35">
      <c r="A2538" s="60">
        <v>38</v>
      </c>
      <c r="B2538" s="60" t="s">
        <v>71</v>
      </c>
      <c r="C2538" s="68">
        <v>86.371319999999997</v>
      </c>
      <c r="D2538" s="58" t="s">
        <v>65</v>
      </c>
      <c r="E2538" s="60" t="s">
        <v>56</v>
      </c>
      <c r="F2538" s="60" t="s">
        <v>70</v>
      </c>
      <c r="G2538" s="60"/>
      <c r="H2538" s="60"/>
      <c r="I2538" s="60">
        <f t="shared" si="158"/>
        <v>0</v>
      </c>
      <c r="J2538" s="60">
        <f>IF(OR(I2538="",I2539="",I2540=""),"",(AVERAGEIF(A2538:A$10000,A2538,I2538:I$10000)))</f>
        <v>0</v>
      </c>
      <c r="K2538" s="60"/>
      <c r="L2538" s="60" t="str">
        <f>IF(O2538="","",A2538)</f>
        <v/>
      </c>
      <c r="M2538" s="60" t="str">
        <f>IF(O2538="","",(VLOOKUP(A2538,A2538:E9522,5,FALSE)))</f>
        <v/>
      </c>
      <c r="N2538" s="60" t="str">
        <f t="shared" si="159"/>
        <v/>
      </c>
      <c r="O2538" s="60" t="str">
        <f t="shared" si="161"/>
        <v/>
      </c>
      <c r="P2538" s="103">
        <f t="shared" si="160"/>
        <v>13.999999999995794</v>
      </c>
      <c r="Q2538" s="58"/>
      <c r="R2538" s="58"/>
      <c r="S2538" s="102"/>
    </row>
    <row r="2539" spans="1:19" ht="12.5" customHeight="1" x14ac:dyDescent="0.35">
      <c r="A2539" s="2">
        <v>38</v>
      </c>
      <c r="B2539" s="2" t="s">
        <v>71</v>
      </c>
      <c r="C2539" s="67">
        <v>86.390749999999997</v>
      </c>
      <c r="D2539" t="s">
        <v>65</v>
      </c>
      <c r="E2539" s="2" t="s">
        <v>56</v>
      </c>
      <c r="F2539" s="2" t="s">
        <v>70</v>
      </c>
      <c r="G2539" s="2"/>
      <c r="I2539" s="60">
        <f t="shared" si="158"/>
        <v>0</v>
      </c>
      <c r="J2539" s="60">
        <f>IF(OR(I2539="",I2540="",I2541=""),"",(AVERAGEIF(A2539:A$10000,A2539,I2539:I$10000)))</f>
        <v>0</v>
      </c>
      <c r="K2539" s="60"/>
      <c r="L2539" s="55" t="str">
        <f>IF(O2539="","",A2539)</f>
        <v/>
      </c>
      <c r="M2539" s="60" t="str">
        <f>IF(O2539="","",(VLOOKUP(A2539,A2539:E9523,5,FALSE)))</f>
        <v/>
      </c>
      <c r="N2539" s="55" t="str">
        <f t="shared" si="159"/>
        <v/>
      </c>
      <c r="O2539" s="55" t="str">
        <f t="shared" si="161"/>
        <v/>
      </c>
      <c r="P2539" s="104">
        <f t="shared" si="160"/>
        <v>19.429999999999836</v>
      </c>
      <c r="Q2539" s="58"/>
      <c r="R2539" s="58"/>
      <c r="S2539" s="102"/>
    </row>
    <row r="2540" spans="1:19" ht="12.5" customHeight="1" x14ac:dyDescent="0.35">
      <c r="A2540" s="60">
        <v>38</v>
      </c>
      <c r="B2540" s="60" t="s">
        <v>71</v>
      </c>
      <c r="C2540" s="68">
        <v>86.407240000000002</v>
      </c>
      <c r="D2540" s="58" t="s">
        <v>65</v>
      </c>
      <c r="E2540" s="60" t="s">
        <v>56</v>
      </c>
      <c r="F2540" s="60" t="s">
        <v>70</v>
      </c>
      <c r="G2540" s="60"/>
      <c r="H2540" s="60"/>
      <c r="I2540" s="60">
        <f t="shared" si="158"/>
        <v>0</v>
      </c>
      <c r="J2540" s="60">
        <f>IF(OR(I2540="",I2541="",I2542=""),"",(AVERAGEIF(A2540:A$10000,A2540,I2540:I$10000)))</f>
        <v>0</v>
      </c>
      <c r="K2540" s="60"/>
      <c r="L2540" s="60" t="str">
        <f>IF(O2540="","",A2540)</f>
        <v/>
      </c>
      <c r="M2540" s="60" t="str">
        <f>IF(O2540="","",(VLOOKUP(A2540,A2540:E9524,5,FALSE)))</f>
        <v/>
      </c>
      <c r="N2540" s="60" t="str">
        <f t="shared" si="159"/>
        <v/>
      </c>
      <c r="O2540" s="60" t="str">
        <f t="shared" si="161"/>
        <v/>
      </c>
      <c r="P2540" s="103">
        <f t="shared" si="160"/>
        <v>16.490000000004557</v>
      </c>
      <c r="Q2540" s="58"/>
      <c r="R2540" s="58"/>
      <c r="S2540" s="102"/>
    </row>
    <row r="2541" spans="1:19" ht="12.5" customHeight="1" x14ac:dyDescent="0.35">
      <c r="A2541" s="2">
        <v>38</v>
      </c>
      <c r="B2541" s="2" t="s">
        <v>71</v>
      </c>
      <c r="C2541" s="67">
        <v>86.420810000000003</v>
      </c>
      <c r="D2541" t="s">
        <v>65</v>
      </c>
      <c r="E2541" s="2" t="s">
        <v>56</v>
      </c>
      <c r="F2541" s="2" t="s">
        <v>70</v>
      </c>
      <c r="G2541" s="2"/>
      <c r="I2541" s="60">
        <f t="shared" si="158"/>
        <v>0</v>
      </c>
      <c r="J2541" s="60">
        <f>IF(OR(I2541="",I2542="",I2543=""),"",(AVERAGEIF(A2541:A$10000,A2541,I2541:I$10000)))</f>
        <v>0</v>
      </c>
      <c r="K2541" s="60"/>
      <c r="L2541" s="55" t="str">
        <f>IF(O2541="","",A2541)</f>
        <v/>
      </c>
      <c r="M2541" s="60" t="str">
        <f>IF(O2541="","",(VLOOKUP(A2541,A2541:E9525,5,FALSE)))</f>
        <v/>
      </c>
      <c r="N2541" s="55" t="str">
        <f t="shared" si="159"/>
        <v/>
      </c>
      <c r="O2541" s="55" t="str">
        <f t="shared" si="161"/>
        <v/>
      </c>
      <c r="P2541" s="104">
        <f t="shared" si="160"/>
        <v>13.570000000001414</v>
      </c>
      <c r="Q2541" s="58"/>
      <c r="R2541" s="58"/>
      <c r="S2541" s="102"/>
    </row>
    <row r="2542" spans="1:19" ht="12.5" customHeight="1" x14ac:dyDescent="0.35">
      <c r="A2542" s="60">
        <v>38</v>
      </c>
      <c r="B2542" s="60" t="s">
        <v>71</v>
      </c>
      <c r="C2542" s="68">
        <v>86.436269999999993</v>
      </c>
      <c r="D2542" s="58" t="s">
        <v>65</v>
      </c>
      <c r="E2542" s="60" t="s">
        <v>56</v>
      </c>
      <c r="F2542" s="60" t="s">
        <v>70</v>
      </c>
      <c r="G2542" s="60"/>
      <c r="H2542" s="60"/>
      <c r="I2542" s="60">
        <f t="shared" si="158"/>
        <v>0</v>
      </c>
      <c r="J2542" s="60">
        <f>IF(OR(I2542="",I2543="",I2544=""),"",(AVERAGEIF(A2542:A$10000,A2542,I2542:I$10000)))</f>
        <v>0</v>
      </c>
      <c r="K2542" s="60"/>
      <c r="L2542" s="60" t="str">
        <f>IF(O2542="","",A2542)</f>
        <v/>
      </c>
      <c r="M2542" s="60" t="str">
        <f>IF(O2542="","",(VLOOKUP(A2542,A2542:E9526,5,FALSE)))</f>
        <v/>
      </c>
      <c r="N2542" s="60" t="str">
        <f t="shared" si="159"/>
        <v/>
      </c>
      <c r="O2542" s="60" t="str">
        <f t="shared" si="161"/>
        <v/>
      </c>
      <c r="P2542" s="103">
        <f t="shared" si="160"/>
        <v>15.459999999990259</v>
      </c>
      <c r="Q2542" s="58"/>
      <c r="R2542" s="58"/>
      <c r="S2542" s="102"/>
    </row>
    <row r="2543" spans="1:19" ht="12.5" customHeight="1" x14ac:dyDescent="0.35">
      <c r="A2543" s="2">
        <v>38</v>
      </c>
      <c r="B2543" s="2" t="s">
        <v>71</v>
      </c>
      <c r="C2543" s="67">
        <v>86.449579999999997</v>
      </c>
      <c r="D2543" t="s">
        <v>65</v>
      </c>
      <c r="E2543" s="2" t="s">
        <v>56</v>
      </c>
      <c r="F2543" s="2" t="s">
        <v>70</v>
      </c>
      <c r="G2543" s="2"/>
      <c r="I2543" s="60">
        <f t="shared" si="158"/>
        <v>0</v>
      </c>
      <c r="J2543" s="60">
        <f>IF(OR(I2543="",I2544="",I2545=""),"",(AVERAGEIF(A2543:A$10000,A2543,I2543:I$10000)))</f>
        <v>0</v>
      </c>
      <c r="K2543" s="60"/>
      <c r="L2543" s="55" t="str">
        <f>IF(O2543="","",A2543)</f>
        <v/>
      </c>
      <c r="M2543" s="60" t="str">
        <f>IF(O2543="","",(VLOOKUP(A2543,A2543:E9527,5,FALSE)))</f>
        <v/>
      </c>
      <c r="N2543" s="55" t="str">
        <f t="shared" si="159"/>
        <v/>
      </c>
      <c r="O2543" s="55" t="str">
        <f t="shared" si="161"/>
        <v/>
      </c>
      <c r="P2543" s="104">
        <f t="shared" si="160"/>
        <v>13.310000000004152</v>
      </c>
      <c r="Q2543" s="58"/>
      <c r="R2543" s="58"/>
      <c r="S2543" s="102"/>
    </row>
    <row r="2544" spans="1:19" ht="12.5" customHeight="1" x14ac:dyDescent="0.35">
      <c r="A2544" s="60">
        <v>38</v>
      </c>
      <c r="B2544" s="60" t="s">
        <v>71</v>
      </c>
      <c r="C2544" s="68">
        <v>86.463149999999999</v>
      </c>
      <c r="D2544" s="58" t="s">
        <v>65</v>
      </c>
      <c r="E2544" s="60" t="s">
        <v>56</v>
      </c>
      <c r="F2544" s="60" t="s">
        <v>70</v>
      </c>
      <c r="G2544" s="60"/>
      <c r="H2544" s="60"/>
      <c r="I2544" s="60">
        <f t="shared" si="158"/>
        <v>0</v>
      </c>
      <c r="J2544" s="60">
        <f>IF(OR(I2544="",I2545="",I2546=""),"",(AVERAGEIF(A2544:A$10000,A2544,I2544:I$10000)))</f>
        <v>0</v>
      </c>
      <c r="K2544" s="60"/>
      <c r="L2544" s="60" t="str">
        <f>IF(O2544="","",A2544)</f>
        <v/>
      </c>
      <c r="M2544" s="60" t="str">
        <f>IF(O2544="","",(VLOOKUP(A2544,A2544:E9528,5,FALSE)))</f>
        <v/>
      </c>
      <c r="N2544" s="60" t="str">
        <f t="shared" si="159"/>
        <v/>
      </c>
      <c r="O2544" s="60" t="str">
        <f t="shared" si="161"/>
        <v/>
      </c>
      <c r="P2544" s="103">
        <f t="shared" si="160"/>
        <v>13.570000000001414</v>
      </c>
      <c r="Q2544" s="58"/>
      <c r="R2544" s="58"/>
      <c r="S2544" s="102"/>
    </row>
    <row r="2545" spans="1:19" ht="12.5" customHeight="1" x14ac:dyDescent="0.35">
      <c r="A2545" s="2">
        <v>38</v>
      </c>
      <c r="B2545" s="2" t="s">
        <v>71</v>
      </c>
      <c r="C2545" s="67">
        <v>86.477019999999996</v>
      </c>
      <c r="D2545" t="s">
        <v>65</v>
      </c>
      <c r="E2545" s="2" t="s">
        <v>56</v>
      </c>
      <c r="F2545" s="2" t="s">
        <v>70</v>
      </c>
      <c r="G2545" s="2"/>
      <c r="I2545" s="60">
        <f t="shared" si="158"/>
        <v>0</v>
      </c>
      <c r="J2545" s="60">
        <f>IF(OR(I2545="",I2546="",I2547=""),"",(AVERAGEIF(A2545:A$10000,A2545,I2545:I$10000)))</f>
        <v>0</v>
      </c>
      <c r="K2545" s="60"/>
      <c r="L2545" s="55" t="str">
        <f>IF(O2545="","",A2545)</f>
        <v/>
      </c>
      <c r="M2545" s="60" t="str">
        <f>IF(O2545="","",(VLOOKUP(A2545,A2545:E9529,5,FALSE)))</f>
        <v/>
      </c>
      <c r="N2545" s="55" t="str">
        <f t="shared" si="159"/>
        <v/>
      </c>
      <c r="O2545" s="55" t="str">
        <f t="shared" si="161"/>
        <v/>
      </c>
      <c r="P2545" s="104">
        <f t="shared" si="160"/>
        <v>13.869999999997162</v>
      </c>
      <c r="Q2545" s="58"/>
      <c r="R2545" s="58"/>
      <c r="S2545" s="102"/>
    </row>
    <row r="2546" spans="1:19" ht="12.5" customHeight="1" x14ac:dyDescent="0.35">
      <c r="A2546" s="60">
        <v>38</v>
      </c>
      <c r="B2546" s="60" t="s">
        <v>71</v>
      </c>
      <c r="C2546" s="68">
        <v>86.490560000000002</v>
      </c>
      <c r="D2546" s="58" t="s">
        <v>65</v>
      </c>
      <c r="E2546" s="60" t="s">
        <v>56</v>
      </c>
      <c r="F2546" s="60" t="s">
        <v>70</v>
      </c>
      <c r="G2546" s="60"/>
      <c r="H2546" s="60"/>
      <c r="I2546" s="60">
        <f t="shared" si="158"/>
        <v>0</v>
      </c>
      <c r="J2546" s="60">
        <f>IF(OR(I2546="",I2547="",I2548=""),"",(AVERAGEIF(A2546:A$10000,A2546,I2546:I$10000)))</f>
        <v>0</v>
      </c>
      <c r="K2546" s="60"/>
      <c r="L2546" s="60" t="str">
        <f>IF(O2546="","",A2546)</f>
        <v/>
      </c>
      <c r="M2546" s="60" t="str">
        <f>IF(O2546="","",(VLOOKUP(A2546,A2546:E9530,5,FALSE)))</f>
        <v/>
      </c>
      <c r="N2546" s="60" t="str">
        <f t="shared" si="159"/>
        <v/>
      </c>
      <c r="O2546" s="60" t="str">
        <f t="shared" si="161"/>
        <v/>
      </c>
      <c r="P2546" s="103">
        <f t="shared" si="160"/>
        <v>13.540000000006103</v>
      </c>
      <c r="Q2546" s="58"/>
      <c r="R2546" s="58"/>
      <c r="S2546" s="102"/>
    </row>
    <row r="2547" spans="1:19" ht="12.5" customHeight="1" x14ac:dyDescent="0.35">
      <c r="A2547" s="2">
        <v>38</v>
      </c>
      <c r="B2547" s="2" t="s">
        <v>69</v>
      </c>
      <c r="C2547" s="67">
        <v>86.504360000000005</v>
      </c>
      <c r="D2547" t="s">
        <v>65</v>
      </c>
      <c r="E2547" s="2" t="s">
        <v>56</v>
      </c>
      <c r="F2547" s="2" t="s">
        <v>70</v>
      </c>
      <c r="G2547" s="2"/>
      <c r="I2547" s="60">
        <f t="shared" si="158"/>
        <v>0</v>
      </c>
      <c r="J2547" s="60">
        <f>IF(OR(I2547="",I2548="",I2549=""),"",(AVERAGEIF(A2547:A$10000,A2547,I2547:I$10000)))</f>
        <v>0</v>
      </c>
      <c r="K2547" s="60"/>
      <c r="L2547" s="55" t="str">
        <f>IF(O2547="","",A2547)</f>
        <v/>
      </c>
      <c r="M2547" s="60" t="str">
        <f>IF(O2547="","",(VLOOKUP(A2547,A2547:E9531,5,FALSE)))</f>
        <v/>
      </c>
      <c r="N2547" s="55" t="str">
        <f t="shared" si="159"/>
        <v/>
      </c>
      <c r="O2547" s="55" t="str">
        <f t="shared" si="161"/>
        <v/>
      </c>
      <c r="P2547" s="104">
        <f t="shared" si="160"/>
        <v>13.800000000003365</v>
      </c>
      <c r="Q2547" s="58"/>
      <c r="R2547" s="58"/>
      <c r="S2547" s="102"/>
    </row>
    <row r="2548" spans="1:19" ht="12.5" customHeight="1" x14ac:dyDescent="0.35">
      <c r="A2548" s="60">
        <v>38</v>
      </c>
      <c r="B2548" s="60" t="s">
        <v>69</v>
      </c>
      <c r="C2548" s="68">
        <v>86.527069999999995</v>
      </c>
      <c r="D2548" s="58" t="s">
        <v>65</v>
      </c>
      <c r="E2548" s="60" t="s">
        <v>56</v>
      </c>
      <c r="F2548" s="60" t="s">
        <v>70</v>
      </c>
      <c r="G2548" s="60"/>
      <c r="H2548" s="60"/>
      <c r="I2548" s="60">
        <f t="shared" si="158"/>
        <v>0</v>
      </c>
      <c r="J2548" s="60">
        <f>IF(OR(I2548="",I2549="",I2550=""),"",(AVERAGEIF(A2548:A$10000,A2548,I2548:I$10000)))</f>
        <v>0</v>
      </c>
      <c r="K2548" s="60"/>
      <c r="L2548" s="60" t="str">
        <f>IF(O2548="","",A2548)</f>
        <v/>
      </c>
      <c r="M2548" s="60" t="str">
        <f>IF(O2548="","",(VLOOKUP(A2548,A2548:E9532,5,FALSE)))</f>
        <v/>
      </c>
      <c r="N2548" s="60" t="str">
        <f t="shared" si="159"/>
        <v/>
      </c>
      <c r="O2548" s="60" t="str">
        <f t="shared" si="161"/>
        <v/>
      </c>
      <c r="P2548" s="103">
        <f t="shared" si="160"/>
        <v>22.70999999998935</v>
      </c>
      <c r="Q2548" s="58"/>
      <c r="R2548" s="58"/>
      <c r="S2548" s="102"/>
    </row>
    <row r="2549" spans="1:19" ht="12.5" customHeight="1" x14ac:dyDescent="0.35">
      <c r="A2549" s="2">
        <v>38</v>
      </c>
      <c r="B2549" s="2" t="s">
        <v>69</v>
      </c>
      <c r="C2549" s="67">
        <v>86.541210000000007</v>
      </c>
      <c r="D2549" t="s">
        <v>65</v>
      </c>
      <c r="E2549" s="2" t="s">
        <v>56</v>
      </c>
      <c r="F2549" s="2" t="s">
        <v>70</v>
      </c>
      <c r="G2549" s="2"/>
      <c r="I2549" s="60">
        <f t="shared" si="158"/>
        <v>0</v>
      </c>
      <c r="J2549" s="60">
        <f>IF(OR(I2549="",I2550="",I2551=""),"",(AVERAGEIF(A2549:A$10000,A2549,I2549:I$10000)))</f>
        <v>0</v>
      </c>
      <c r="K2549" s="60"/>
      <c r="L2549" s="55" t="str">
        <f>IF(O2549="","",A2549)</f>
        <v/>
      </c>
      <c r="M2549" s="60" t="str">
        <f>IF(O2549="","",(VLOOKUP(A2549,A2549:E9533,5,FALSE)))</f>
        <v/>
      </c>
      <c r="N2549" s="55" t="str">
        <f t="shared" si="159"/>
        <v/>
      </c>
      <c r="O2549" s="55" t="str">
        <f t="shared" si="161"/>
        <v/>
      </c>
      <c r="P2549" s="104">
        <f t="shared" si="160"/>
        <v>14.14000000001181</v>
      </c>
      <c r="Q2549" s="58"/>
      <c r="R2549" s="58"/>
      <c r="S2549" s="102"/>
    </row>
    <row r="2550" spans="1:19" ht="12.5" customHeight="1" x14ac:dyDescent="0.35">
      <c r="A2550" s="60">
        <v>38</v>
      </c>
      <c r="B2550" s="60" t="s">
        <v>69</v>
      </c>
      <c r="C2550" s="68">
        <v>86.554900000000004</v>
      </c>
      <c r="D2550" s="58" t="s">
        <v>65</v>
      </c>
      <c r="E2550" s="60" t="s">
        <v>56</v>
      </c>
      <c r="F2550" s="60" t="s">
        <v>70</v>
      </c>
      <c r="G2550" s="60"/>
      <c r="H2550" s="60"/>
      <c r="I2550" s="60">
        <f t="shared" si="158"/>
        <v>0</v>
      </c>
      <c r="J2550" s="60">
        <f>IF(OR(I2550="",I2551="",I2552=""),"",(AVERAGEIF(A2550:A$10000,A2550,I2550:I$10000)))</f>
        <v>0</v>
      </c>
      <c r="K2550" s="60"/>
      <c r="L2550" s="60" t="str">
        <f>IF(O2550="","",A2550)</f>
        <v/>
      </c>
      <c r="M2550" s="60" t="str">
        <f>IF(O2550="","",(VLOOKUP(A2550,A2550:E9534,5,FALSE)))</f>
        <v/>
      </c>
      <c r="N2550" s="60" t="str">
        <f t="shared" si="159"/>
        <v/>
      </c>
      <c r="O2550" s="60" t="str">
        <f t="shared" si="161"/>
        <v/>
      </c>
      <c r="P2550" s="103">
        <f t="shared" si="160"/>
        <v>13.689999999996871</v>
      </c>
      <c r="Q2550" s="58"/>
      <c r="R2550" s="58"/>
      <c r="S2550" s="102"/>
    </row>
    <row r="2551" spans="1:19" ht="12.5" customHeight="1" x14ac:dyDescent="0.35">
      <c r="A2551" s="2">
        <v>38</v>
      </c>
      <c r="B2551" s="2" t="s">
        <v>69</v>
      </c>
      <c r="C2551" s="67">
        <v>86.567089999999993</v>
      </c>
      <c r="D2551" t="s">
        <v>65</v>
      </c>
      <c r="E2551" s="2" t="s">
        <v>56</v>
      </c>
      <c r="F2551" s="2" t="s">
        <v>70</v>
      </c>
      <c r="G2551" s="2"/>
      <c r="I2551" s="60">
        <f t="shared" si="158"/>
        <v>0</v>
      </c>
      <c r="J2551" s="60">
        <f>IF(OR(I2551="",I2552="",I2553=""),"",(AVERAGEIF(A2551:A$10000,A2551,I2551:I$10000)))</f>
        <v>0</v>
      </c>
      <c r="K2551" s="60"/>
      <c r="L2551" s="55" t="str">
        <f>IF(O2551="","",A2551)</f>
        <v/>
      </c>
      <c r="M2551" s="60" t="str">
        <f>IF(O2551="","",(VLOOKUP(A2551,A2551:E9535,5,FALSE)))</f>
        <v/>
      </c>
      <c r="N2551" s="55" t="str">
        <f t="shared" si="159"/>
        <v/>
      </c>
      <c r="O2551" s="55" t="str">
        <f t="shared" si="161"/>
        <v/>
      </c>
      <c r="P2551" s="104">
        <f t="shared" si="160"/>
        <v>12.189999999989709</v>
      </c>
      <c r="Q2551" s="58"/>
      <c r="R2551" s="58"/>
      <c r="S2551" s="102"/>
    </row>
    <row r="2552" spans="1:19" ht="12.5" customHeight="1" x14ac:dyDescent="0.35">
      <c r="A2552" s="60">
        <v>38</v>
      </c>
      <c r="B2552" s="60" t="s">
        <v>69</v>
      </c>
      <c r="C2552" s="68">
        <v>86.582700000000003</v>
      </c>
      <c r="D2552" s="58" t="s">
        <v>65</v>
      </c>
      <c r="E2552" s="60" t="s">
        <v>56</v>
      </c>
      <c r="F2552" s="60" t="s">
        <v>70</v>
      </c>
      <c r="G2552" s="60"/>
      <c r="H2552" s="60"/>
      <c r="I2552" s="60">
        <f t="shared" si="158"/>
        <v>0</v>
      </c>
      <c r="J2552" s="60">
        <f>IF(OR(I2552="",I2553="",I2554=""),"",(AVERAGEIF(A2552:A$10000,A2552,I2552:I$10000)))</f>
        <v>0</v>
      </c>
      <c r="K2552" s="60"/>
      <c r="L2552" s="60" t="str">
        <f>IF(O2552="","",A2552)</f>
        <v/>
      </c>
      <c r="M2552" s="60" t="str">
        <f>IF(O2552="","",(VLOOKUP(A2552,A2552:E9536,5,FALSE)))</f>
        <v/>
      </c>
      <c r="N2552" s="60" t="str">
        <f t="shared" si="159"/>
        <v/>
      </c>
      <c r="O2552" s="60" t="str">
        <f t="shared" si="161"/>
        <v/>
      </c>
      <c r="P2552" s="103">
        <f t="shared" si="160"/>
        <v>15.61000000000945</v>
      </c>
      <c r="Q2552" s="58"/>
      <c r="R2552" s="58"/>
      <c r="S2552" s="102"/>
    </row>
    <row r="2553" spans="1:19" ht="12.5" customHeight="1" x14ac:dyDescent="0.35">
      <c r="A2553" s="2">
        <v>38</v>
      </c>
      <c r="B2553" s="2" t="s">
        <v>69</v>
      </c>
      <c r="C2553" s="67">
        <v>86.597059999999999</v>
      </c>
      <c r="D2553" t="s">
        <v>65</v>
      </c>
      <c r="E2553" s="2" t="s">
        <v>56</v>
      </c>
      <c r="F2553" s="2" t="s">
        <v>70</v>
      </c>
      <c r="G2553" s="2"/>
      <c r="I2553" s="60">
        <f t="shared" si="158"/>
        <v>0</v>
      </c>
      <c r="J2553" s="60">
        <f>IF(OR(I2553="",I2554="",I2555=""),"",(AVERAGEIF(A2553:A$10000,A2553,I2553:I$10000)))</f>
        <v>0</v>
      </c>
      <c r="K2553" s="60"/>
      <c r="L2553" s="55" t="str">
        <f>IF(O2553="","",A2553)</f>
        <v/>
      </c>
      <c r="M2553" s="60" t="str">
        <f>IF(O2553="","",(VLOOKUP(A2553,A2553:E9537,5,FALSE)))</f>
        <v/>
      </c>
      <c r="N2553" s="55" t="str">
        <f t="shared" si="159"/>
        <v/>
      </c>
      <c r="O2553" s="55" t="str">
        <f t="shared" si="161"/>
        <v/>
      </c>
      <c r="P2553" s="104">
        <f t="shared" si="160"/>
        <v>14.359999999996376</v>
      </c>
      <c r="Q2553" s="58"/>
      <c r="R2553" s="58"/>
      <c r="S2553" s="102"/>
    </row>
    <row r="2554" spans="1:19" ht="12.5" customHeight="1" x14ac:dyDescent="0.35">
      <c r="A2554" s="60">
        <v>38</v>
      </c>
      <c r="B2554" s="60" t="s">
        <v>69</v>
      </c>
      <c r="C2554" s="68">
        <v>86.610309999999998</v>
      </c>
      <c r="D2554" s="58" t="s">
        <v>65</v>
      </c>
      <c r="E2554" s="60" t="s">
        <v>56</v>
      </c>
      <c r="F2554" s="60" t="s">
        <v>70</v>
      </c>
      <c r="G2554" s="60"/>
      <c r="H2554" s="60"/>
      <c r="I2554" s="60">
        <f t="shared" si="158"/>
        <v>0</v>
      </c>
      <c r="J2554" s="60">
        <f>IF(OR(I2554="",I2555="",I2556=""),"",(AVERAGEIF(A2554:A$10000,A2554,I2554:I$10000)))</f>
        <v>0</v>
      </c>
      <c r="K2554" s="60"/>
      <c r="L2554" s="60" t="str">
        <f>IF(O2554="","",A2554)</f>
        <v/>
      </c>
      <c r="M2554" s="60" t="str">
        <f>IF(O2554="","",(VLOOKUP(A2554,A2554:E9538,5,FALSE)))</f>
        <v/>
      </c>
      <c r="N2554" s="60" t="str">
        <f t="shared" si="159"/>
        <v/>
      </c>
      <c r="O2554" s="60" t="str">
        <f t="shared" si="161"/>
        <v/>
      </c>
      <c r="P2554" s="103">
        <f t="shared" si="160"/>
        <v>13.249999999999318</v>
      </c>
      <c r="Q2554" s="58"/>
      <c r="R2554" s="58"/>
      <c r="S2554" s="102"/>
    </row>
    <row r="2555" spans="1:19" ht="12.5" customHeight="1" x14ac:dyDescent="0.35">
      <c r="A2555" s="2">
        <v>38</v>
      </c>
      <c r="B2555" s="2" t="s">
        <v>69</v>
      </c>
      <c r="C2555" s="67">
        <v>86.623739999999998</v>
      </c>
      <c r="D2555" t="s">
        <v>65</v>
      </c>
      <c r="E2555" s="2" t="s">
        <v>56</v>
      </c>
      <c r="F2555" s="2" t="s">
        <v>70</v>
      </c>
      <c r="G2555" s="2"/>
      <c r="I2555" s="60">
        <f t="shared" si="158"/>
        <v>0</v>
      </c>
      <c r="J2555" s="60">
        <f>IF(OR(I2555="",I2556="",I2557=""),"",(AVERAGEIF(A2555:A$10000,A2555,I2555:I$10000)))</f>
        <v>0</v>
      </c>
      <c r="K2555" s="60"/>
      <c r="L2555" s="55" t="str">
        <f>IF(O2555="","",A2555)</f>
        <v/>
      </c>
      <c r="M2555" s="60" t="str">
        <f>IF(O2555="","",(VLOOKUP(A2555,A2555:E9539,5,FALSE)))</f>
        <v/>
      </c>
      <c r="N2555" s="55" t="str">
        <f t="shared" si="159"/>
        <v/>
      </c>
      <c r="O2555" s="55" t="str">
        <f t="shared" si="161"/>
        <v/>
      </c>
      <c r="P2555" s="104">
        <f t="shared" si="160"/>
        <v>13.429999999999609</v>
      </c>
      <c r="Q2555" s="58"/>
      <c r="R2555" s="58"/>
      <c r="S2555" s="102"/>
    </row>
    <row r="2556" spans="1:19" ht="12.5" customHeight="1" x14ac:dyDescent="0.35">
      <c r="A2556" s="60">
        <v>38</v>
      </c>
      <c r="B2556" s="60" t="s">
        <v>69</v>
      </c>
      <c r="C2556" s="68">
        <v>86.637090000000001</v>
      </c>
      <c r="D2556" s="58" t="s">
        <v>65</v>
      </c>
      <c r="E2556" s="60" t="s">
        <v>56</v>
      </c>
      <c r="F2556" s="60" t="s">
        <v>70</v>
      </c>
      <c r="G2556" s="60"/>
      <c r="H2556" s="60"/>
      <c r="I2556" s="60">
        <f t="shared" si="158"/>
        <v>0</v>
      </c>
      <c r="J2556" s="60">
        <f>IF(OR(I2556="",I2557="",I2558=""),"",(AVERAGEIF(A2556:A$10000,A2556,I2556:I$10000)))</f>
        <v>0</v>
      </c>
      <c r="K2556" s="60"/>
      <c r="L2556" s="60" t="str">
        <f>IF(O2556="","",A2556)</f>
        <v/>
      </c>
      <c r="M2556" s="60" t="str">
        <f>IF(O2556="","",(VLOOKUP(A2556,A2556:E9540,5,FALSE)))</f>
        <v/>
      </c>
      <c r="N2556" s="60" t="str">
        <f t="shared" si="159"/>
        <v/>
      </c>
      <c r="O2556" s="60" t="str">
        <f t="shared" si="161"/>
        <v/>
      </c>
      <c r="P2556" s="103">
        <f t="shared" si="160"/>
        <v>13.350000000002638</v>
      </c>
      <c r="Q2556" s="58"/>
      <c r="R2556" s="58"/>
      <c r="S2556" s="102"/>
    </row>
    <row r="2557" spans="1:19" ht="12.5" customHeight="1" x14ac:dyDescent="0.35">
      <c r="A2557" s="2">
        <v>38</v>
      </c>
      <c r="B2557" s="2" t="s">
        <v>69</v>
      </c>
      <c r="C2557" s="67">
        <v>86.649640000000005</v>
      </c>
      <c r="D2557" t="s">
        <v>65</v>
      </c>
      <c r="E2557" s="2" t="s">
        <v>56</v>
      </c>
      <c r="F2557" s="2" t="s">
        <v>70</v>
      </c>
      <c r="G2557" s="2"/>
      <c r="I2557" s="60">
        <f t="shared" si="158"/>
        <v>0</v>
      </c>
      <c r="J2557" s="60">
        <f>IF(OR(I2557="",I2558="",I2559=""),"",(AVERAGEIF(A2557:A$10000,A2557,I2557:I$10000)))</f>
        <v>0</v>
      </c>
      <c r="K2557" s="60"/>
      <c r="L2557" s="55" t="str">
        <f>IF(O2557="","",A2557)</f>
        <v/>
      </c>
      <c r="M2557" s="60" t="str">
        <f>IF(O2557="","",(VLOOKUP(A2557,A2557:E9541,5,FALSE)))</f>
        <v/>
      </c>
      <c r="N2557" s="55" t="str">
        <f t="shared" si="159"/>
        <v/>
      </c>
      <c r="O2557" s="55" t="str">
        <f t="shared" si="161"/>
        <v/>
      </c>
      <c r="P2557" s="104">
        <f t="shared" si="160"/>
        <v>12.550000000004502</v>
      </c>
      <c r="Q2557" s="58"/>
      <c r="R2557" s="58"/>
      <c r="S2557" s="102"/>
    </row>
    <row r="2558" spans="1:19" ht="12.5" customHeight="1" x14ac:dyDescent="0.35">
      <c r="A2558" s="60">
        <v>39</v>
      </c>
      <c r="B2558" s="60" t="s">
        <v>69</v>
      </c>
      <c r="C2558" s="68">
        <v>87.672200000000004</v>
      </c>
      <c r="D2558" s="58" t="s">
        <v>65</v>
      </c>
      <c r="E2558" s="60" t="s">
        <v>59</v>
      </c>
      <c r="F2558" s="60" t="s">
        <v>70</v>
      </c>
      <c r="G2558" s="60"/>
      <c r="H2558" s="60"/>
      <c r="I2558" s="60">
        <f t="shared" si="158"/>
        <v>0</v>
      </c>
      <c r="J2558" s="60">
        <f>IF(OR(I2558="",I2559="",I2560=""),"",(AVERAGEIF(A2558:A$10000,A2558,I2558:I$10000)))</f>
        <v>0</v>
      </c>
      <c r="K2558" s="60"/>
      <c r="L2558" s="60" t="str">
        <f>IF(O2558="","",A2558)</f>
        <v/>
      </c>
      <c r="M2558" s="60" t="str">
        <f>IF(O2558="","",(VLOOKUP(A2558,A2558:E9542,5,FALSE)))</f>
        <v/>
      </c>
      <c r="N2558" s="60" t="str">
        <f t="shared" si="159"/>
        <v/>
      </c>
      <c r="O2558" s="60" t="str">
        <f t="shared" si="161"/>
        <v/>
      </c>
      <c r="P2558" s="103" t="str">
        <f t="shared" si="160"/>
        <v/>
      </c>
      <c r="Q2558" s="58"/>
      <c r="R2558" s="58"/>
      <c r="S2558" s="102"/>
    </row>
    <row r="2559" spans="1:19" ht="12.5" customHeight="1" x14ac:dyDescent="0.35">
      <c r="A2559" s="2">
        <v>39</v>
      </c>
      <c r="B2559" s="2" t="s">
        <v>69</v>
      </c>
      <c r="C2559" s="67">
        <v>87.685370000000006</v>
      </c>
      <c r="D2559" t="s">
        <v>65</v>
      </c>
      <c r="E2559" s="2" t="s">
        <v>59</v>
      </c>
      <c r="F2559" s="2" t="s">
        <v>70</v>
      </c>
      <c r="G2559" s="2"/>
      <c r="I2559" s="60">
        <f t="shared" si="158"/>
        <v>0</v>
      </c>
      <c r="J2559" s="60">
        <f>IF(OR(I2559="",I2560="",I2561=""),"",(AVERAGEIF(A2559:A$10000,A2559,I2559:I$10000)))</f>
        <v>0</v>
      </c>
      <c r="K2559" s="60"/>
      <c r="L2559" s="55" t="str">
        <f>IF(O2559="","",A2559)</f>
        <v/>
      </c>
      <c r="M2559" s="60" t="str">
        <f>IF(O2559="","",(VLOOKUP(A2559,A2559:E9543,5,FALSE)))</f>
        <v/>
      </c>
      <c r="N2559" s="55" t="str">
        <f t="shared" si="159"/>
        <v/>
      </c>
      <c r="O2559" s="55" t="str">
        <f t="shared" si="161"/>
        <v/>
      </c>
      <c r="P2559" s="104">
        <f t="shared" si="160"/>
        <v>13.170000000002346</v>
      </c>
      <c r="Q2559" s="58"/>
      <c r="R2559" s="58"/>
      <c r="S2559" s="102"/>
    </row>
    <row r="2560" spans="1:19" ht="12.5" customHeight="1" x14ac:dyDescent="0.35">
      <c r="A2560" s="60">
        <v>39</v>
      </c>
      <c r="B2560" s="60" t="s">
        <v>69</v>
      </c>
      <c r="C2560" s="68">
        <v>87.698310000000006</v>
      </c>
      <c r="D2560" s="58" t="s">
        <v>65</v>
      </c>
      <c r="E2560" s="60" t="s">
        <v>59</v>
      </c>
      <c r="F2560" s="60" t="s">
        <v>70</v>
      </c>
      <c r="G2560" s="60"/>
      <c r="H2560" s="60"/>
      <c r="I2560" s="60">
        <f t="shared" si="158"/>
        <v>0</v>
      </c>
      <c r="J2560" s="60">
        <f>IF(OR(I2560="",I2561="",I2562=""),"",(AVERAGEIF(A2560:A$10000,A2560,I2560:I$10000)))</f>
        <v>0</v>
      </c>
      <c r="K2560" s="60"/>
      <c r="L2560" s="60" t="str">
        <f>IF(O2560="","",A2560)</f>
        <v/>
      </c>
      <c r="M2560" s="60" t="str">
        <f>IF(O2560="","",(VLOOKUP(A2560,A2560:E9544,5,FALSE)))</f>
        <v/>
      </c>
      <c r="N2560" s="60" t="str">
        <f t="shared" si="159"/>
        <v/>
      </c>
      <c r="O2560" s="60" t="str">
        <f t="shared" si="161"/>
        <v/>
      </c>
      <c r="P2560" s="103">
        <f t="shared" si="160"/>
        <v>12.940000000000396</v>
      </c>
      <c r="Q2560" s="58"/>
      <c r="R2560" s="58"/>
      <c r="S2560" s="102"/>
    </row>
    <row r="2561" spans="1:19" ht="12.5" customHeight="1" x14ac:dyDescent="0.35">
      <c r="A2561" s="2">
        <v>39</v>
      </c>
      <c r="B2561" s="2" t="s">
        <v>69</v>
      </c>
      <c r="C2561" s="67">
        <v>87.719890000000007</v>
      </c>
      <c r="D2561" t="s">
        <v>65</v>
      </c>
      <c r="E2561" s="2" t="s">
        <v>59</v>
      </c>
      <c r="F2561" s="2" t="s">
        <v>70</v>
      </c>
      <c r="G2561" s="2"/>
      <c r="I2561" s="60">
        <f t="shared" si="158"/>
        <v>0</v>
      </c>
      <c r="J2561" s="60">
        <f>IF(OR(I2561="",I2562="",I2563=""),"",(AVERAGEIF(A2561:A$10000,A2561,I2561:I$10000)))</f>
        <v>0</v>
      </c>
      <c r="K2561" s="60"/>
      <c r="L2561" s="55" t="str">
        <f>IF(O2561="","",A2561)</f>
        <v/>
      </c>
      <c r="M2561" s="60" t="str">
        <f>IF(O2561="","",(VLOOKUP(A2561,A2561:E9545,5,FALSE)))</f>
        <v/>
      </c>
      <c r="N2561" s="55" t="str">
        <f t="shared" si="159"/>
        <v/>
      </c>
      <c r="O2561" s="55" t="str">
        <f t="shared" si="161"/>
        <v/>
      </c>
      <c r="P2561" s="104">
        <f t="shared" si="160"/>
        <v>21.580000000000155</v>
      </c>
      <c r="Q2561" s="58"/>
      <c r="R2561" s="58"/>
      <c r="S2561" s="102"/>
    </row>
    <row r="2562" spans="1:19" ht="12.5" customHeight="1" x14ac:dyDescent="0.35">
      <c r="A2562" s="60">
        <v>39</v>
      </c>
      <c r="B2562" s="60" t="s">
        <v>69</v>
      </c>
      <c r="C2562" s="68">
        <v>87.738979999999998</v>
      </c>
      <c r="D2562" s="58" t="s">
        <v>65</v>
      </c>
      <c r="E2562" s="60" t="s">
        <v>59</v>
      </c>
      <c r="F2562" s="60" t="s">
        <v>70</v>
      </c>
      <c r="G2562" s="60"/>
      <c r="H2562" s="60"/>
      <c r="I2562" s="60">
        <f t="shared" si="158"/>
        <v>0</v>
      </c>
      <c r="J2562" s="60">
        <f>IF(OR(I2562="",I2563="",I2564=""),"",(AVERAGEIF(A2562:A$10000,A2562,I2562:I$10000)))</f>
        <v>0</v>
      </c>
      <c r="K2562" s="60"/>
      <c r="L2562" s="60" t="str">
        <f>IF(O2562="","",A2562)</f>
        <v/>
      </c>
      <c r="M2562" s="60" t="str">
        <f>IF(O2562="","",(VLOOKUP(A2562,A2562:E9546,5,FALSE)))</f>
        <v/>
      </c>
      <c r="N2562" s="60" t="str">
        <f t="shared" si="159"/>
        <v/>
      </c>
      <c r="O2562" s="60" t="str">
        <f t="shared" si="161"/>
        <v/>
      </c>
      <c r="P2562" s="103">
        <f t="shared" si="160"/>
        <v>19.089999999991392</v>
      </c>
      <c r="Q2562" s="58"/>
      <c r="R2562" s="58"/>
      <c r="S2562" s="102"/>
    </row>
    <row r="2563" spans="1:19" ht="12.5" customHeight="1" x14ac:dyDescent="0.35">
      <c r="A2563" s="2">
        <v>39</v>
      </c>
      <c r="B2563" s="2" t="s">
        <v>69</v>
      </c>
      <c r="C2563" s="67">
        <v>87.765289999999993</v>
      </c>
      <c r="D2563" t="s">
        <v>65</v>
      </c>
      <c r="E2563" s="2" t="s">
        <v>59</v>
      </c>
      <c r="F2563" s="2" t="s">
        <v>70</v>
      </c>
      <c r="G2563" s="2"/>
      <c r="I2563" s="60">
        <f t="shared" si="158"/>
        <v>0</v>
      </c>
      <c r="J2563" s="60">
        <f>IF(OR(I2563="",I2564="",I2565=""),"",(AVERAGEIF(A2563:A$10000,A2563,I2563:I$10000)))</f>
        <v>0</v>
      </c>
      <c r="K2563" s="60"/>
      <c r="L2563" s="55" t="str">
        <f>IF(O2563="","",A2563)</f>
        <v/>
      </c>
      <c r="M2563" s="60" t="str">
        <f>IF(O2563="","",(VLOOKUP(A2563,A2563:E9547,5,FALSE)))</f>
        <v/>
      </c>
      <c r="N2563" s="55" t="str">
        <f t="shared" si="159"/>
        <v/>
      </c>
      <c r="O2563" s="55" t="str">
        <f t="shared" si="161"/>
        <v/>
      </c>
      <c r="P2563" s="104">
        <f t="shared" si="160"/>
        <v>26.309999999995171</v>
      </c>
      <c r="Q2563" s="58"/>
      <c r="R2563" s="58"/>
      <c r="S2563" s="102"/>
    </row>
    <row r="2564" spans="1:19" ht="12.5" customHeight="1" x14ac:dyDescent="0.35">
      <c r="A2564" s="60">
        <v>39</v>
      </c>
      <c r="B2564" s="60" t="s">
        <v>69</v>
      </c>
      <c r="C2564" s="68">
        <v>87.7834</v>
      </c>
      <c r="D2564" s="58" t="s">
        <v>65</v>
      </c>
      <c r="E2564" s="60" t="s">
        <v>59</v>
      </c>
      <c r="F2564" s="60" t="s">
        <v>70</v>
      </c>
      <c r="G2564" s="60"/>
      <c r="H2564" s="60"/>
      <c r="I2564" s="60">
        <f t="shared" si="158"/>
        <v>0</v>
      </c>
      <c r="J2564" s="60">
        <f>IF(OR(I2564="",I2565="",I2566=""),"",(AVERAGEIF(A2564:A$10000,A2564,I2564:I$10000)))</f>
        <v>0</v>
      </c>
      <c r="K2564" s="60"/>
      <c r="L2564" s="60" t="str">
        <f>IF(O2564="","",A2564)</f>
        <v/>
      </c>
      <c r="M2564" s="60" t="str">
        <f>IF(O2564="","",(VLOOKUP(A2564,A2564:E9548,5,FALSE)))</f>
        <v/>
      </c>
      <c r="N2564" s="60" t="str">
        <f t="shared" si="159"/>
        <v/>
      </c>
      <c r="O2564" s="60" t="str">
        <f t="shared" si="161"/>
        <v/>
      </c>
      <c r="P2564" s="103">
        <f t="shared" si="160"/>
        <v>18.110000000007176</v>
      </c>
      <c r="Q2564" s="58"/>
      <c r="R2564" s="58"/>
      <c r="S2564" s="102"/>
    </row>
    <row r="2565" spans="1:19" ht="12.5" customHeight="1" x14ac:dyDescent="0.35">
      <c r="A2565" s="2">
        <v>39</v>
      </c>
      <c r="B2565" s="2" t="s">
        <v>69</v>
      </c>
      <c r="C2565" s="67">
        <v>87.795810000000003</v>
      </c>
      <c r="D2565" t="s">
        <v>65</v>
      </c>
      <c r="E2565" s="2" t="s">
        <v>59</v>
      </c>
      <c r="F2565" s="2" t="s">
        <v>70</v>
      </c>
      <c r="G2565" s="2"/>
      <c r="I2565" s="60">
        <f t="shared" si="158"/>
        <v>0</v>
      </c>
      <c r="J2565" s="60">
        <f>IF(OR(I2565="",I2566="",I2567=""),"",(AVERAGEIF(A2565:A$10000,A2565,I2565:I$10000)))</f>
        <v>0</v>
      </c>
      <c r="K2565" s="60"/>
      <c r="L2565" s="55" t="str">
        <f>IF(O2565="","",A2565)</f>
        <v/>
      </c>
      <c r="M2565" s="60" t="str">
        <f>IF(O2565="","",(VLOOKUP(A2565,A2565:E9549,5,FALSE)))</f>
        <v/>
      </c>
      <c r="N2565" s="55" t="str">
        <f t="shared" si="159"/>
        <v/>
      </c>
      <c r="O2565" s="55" t="str">
        <f t="shared" si="161"/>
        <v/>
      </c>
      <c r="P2565" s="104">
        <f t="shared" si="160"/>
        <v>12.410000000002697</v>
      </c>
      <c r="Q2565" s="58"/>
      <c r="R2565" s="58"/>
      <c r="S2565" s="102"/>
    </row>
    <row r="2566" spans="1:19" ht="12.5" customHeight="1" x14ac:dyDescent="0.35">
      <c r="A2566" s="60">
        <v>39</v>
      </c>
      <c r="B2566" s="60" t="s">
        <v>69</v>
      </c>
      <c r="C2566" s="68">
        <v>87.809060000000002</v>
      </c>
      <c r="D2566" s="58" t="s">
        <v>65</v>
      </c>
      <c r="E2566" s="60" t="s">
        <v>59</v>
      </c>
      <c r="F2566" s="60" t="s">
        <v>70</v>
      </c>
      <c r="G2566" s="60"/>
      <c r="H2566" s="60"/>
      <c r="I2566" s="60">
        <f t="shared" si="158"/>
        <v>0</v>
      </c>
      <c r="J2566" s="60">
        <f>IF(OR(I2566="",I2567="",I2568=""),"",(AVERAGEIF(A2566:A$10000,A2566,I2566:I$10000)))</f>
        <v>0</v>
      </c>
      <c r="K2566" s="60"/>
      <c r="L2566" s="60" t="str">
        <f>IF(O2566="","",A2566)</f>
        <v/>
      </c>
      <c r="M2566" s="60" t="str">
        <f>IF(O2566="","",(VLOOKUP(A2566,A2566:E9550,5,FALSE)))</f>
        <v/>
      </c>
      <c r="N2566" s="60" t="str">
        <f t="shared" si="159"/>
        <v/>
      </c>
      <c r="O2566" s="60" t="str">
        <f t="shared" si="161"/>
        <v/>
      </c>
      <c r="P2566" s="103">
        <f t="shared" si="160"/>
        <v>13.249999999999318</v>
      </c>
      <c r="Q2566" s="58"/>
      <c r="R2566" s="58"/>
      <c r="S2566" s="102"/>
    </row>
    <row r="2567" spans="1:19" ht="12.5" customHeight="1" x14ac:dyDescent="0.35">
      <c r="A2567" s="2">
        <v>39</v>
      </c>
      <c r="B2567" s="2" t="s">
        <v>69</v>
      </c>
      <c r="C2567" s="67">
        <v>87.82235</v>
      </c>
      <c r="D2567" t="s">
        <v>65</v>
      </c>
      <c r="E2567" s="2" t="s">
        <v>59</v>
      </c>
      <c r="F2567" s="2" t="s">
        <v>70</v>
      </c>
      <c r="G2567" s="2"/>
      <c r="I2567" s="60">
        <f t="shared" si="158"/>
        <v>0</v>
      </c>
      <c r="J2567" s="60">
        <f>IF(OR(I2567="",I2568="",I2569=""),"",(AVERAGEIF(A2567:A$10000,A2567,I2567:I$10000)))</f>
        <v>0</v>
      </c>
      <c r="K2567" s="60"/>
      <c r="L2567" s="55" t="str">
        <f>IF(O2567="","",A2567)</f>
        <v/>
      </c>
      <c r="M2567" s="60" t="str">
        <f>IF(O2567="","",(VLOOKUP(A2567,A2567:E9551,5,FALSE)))</f>
        <v/>
      </c>
      <c r="N2567" s="55" t="str">
        <f t="shared" si="159"/>
        <v/>
      </c>
      <c r="O2567" s="55" t="str">
        <f t="shared" si="161"/>
        <v/>
      </c>
      <c r="P2567" s="104">
        <f t="shared" si="160"/>
        <v>13.289999999997804</v>
      </c>
      <c r="Q2567" s="58"/>
      <c r="R2567" s="58"/>
      <c r="S2567" s="102"/>
    </row>
    <row r="2568" spans="1:19" ht="12.5" customHeight="1" x14ac:dyDescent="0.35">
      <c r="A2568" s="60">
        <v>39</v>
      </c>
      <c r="B2568" s="60" t="s">
        <v>69</v>
      </c>
      <c r="C2568" s="68">
        <v>87.835800000000006</v>
      </c>
      <c r="D2568" s="58" t="s">
        <v>65</v>
      </c>
      <c r="E2568" s="60" t="s">
        <v>59</v>
      </c>
      <c r="F2568" s="60" t="s">
        <v>70</v>
      </c>
      <c r="G2568" s="60"/>
      <c r="H2568" s="60"/>
      <c r="I2568" s="60">
        <f t="shared" si="158"/>
        <v>0</v>
      </c>
      <c r="J2568" s="60">
        <f>IF(OR(I2568="",I2569="",I2570=""),"",(AVERAGEIF(A2568:A$10000,A2568,I2568:I$10000)))</f>
        <v>0</v>
      </c>
      <c r="K2568" s="60"/>
      <c r="L2568" s="60" t="str">
        <f>IF(O2568="","",A2568)</f>
        <v/>
      </c>
      <c r="M2568" s="60" t="str">
        <f>IF(O2568="","",(VLOOKUP(A2568,A2568:E9552,5,FALSE)))</f>
        <v/>
      </c>
      <c r="N2568" s="60" t="str">
        <f t="shared" si="159"/>
        <v/>
      </c>
      <c r="O2568" s="60" t="str">
        <f t="shared" si="161"/>
        <v/>
      </c>
      <c r="P2568" s="103">
        <f t="shared" si="160"/>
        <v>13.450000000005957</v>
      </c>
      <c r="Q2568" s="58"/>
      <c r="R2568" s="58"/>
      <c r="S2568" s="102"/>
    </row>
    <row r="2569" spans="1:19" ht="12.5" customHeight="1" x14ac:dyDescent="0.35">
      <c r="A2569" s="2">
        <v>39</v>
      </c>
      <c r="B2569" s="2" t="s">
        <v>69</v>
      </c>
      <c r="C2569" s="67">
        <v>87.848529999999997</v>
      </c>
      <c r="D2569" t="s">
        <v>65</v>
      </c>
      <c r="E2569" s="2" t="s">
        <v>59</v>
      </c>
      <c r="F2569" s="2" t="s">
        <v>70</v>
      </c>
      <c r="G2569" s="2"/>
      <c r="I2569" s="60">
        <f t="shared" si="158"/>
        <v>0</v>
      </c>
      <c r="J2569" s="60">
        <f>IF(OR(I2569="",I2570="",I2571=""),"",(AVERAGEIF(A2569:A$10000,A2569,I2569:I$10000)))</f>
        <v>0</v>
      </c>
      <c r="K2569" s="60"/>
      <c r="L2569" s="55" t="str">
        <f>IF(O2569="","",A2569)</f>
        <v/>
      </c>
      <c r="M2569" s="60" t="str">
        <f>IF(O2569="","",(VLOOKUP(A2569,A2569:E9553,5,FALSE)))</f>
        <v/>
      </c>
      <c r="N2569" s="55" t="str">
        <f t="shared" si="159"/>
        <v/>
      </c>
      <c r="O2569" s="55" t="str">
        <f t="shared" si="161"/>
        <v/>
      </c>
      <c r="P2569" s="104">
        <f t="shared" si="160"/>
        <v>12.729999999990582</v>
      </c>
      <c r="Q2569" s="58"/>
      <c r="R2569" s="58"/>
      <c r="S2569" s="102"/>
    </row>
    <row r="2570" spans="1:19" ht="12.5" customHeight="1" x14ac:dyDescent="0.35">
      <c r="A2570" s="60">
        <v>39</v>
      </c>
      <c r="B2570" s="60" t="s">
        <v>69</v>
      </c>
      <c r="C2570" s="68">
        <v>87.861919999999998</v>
      </c>
      <c r="D2570" s="58" t="s">
        <v>65</v>
      </c>
      <c r="E2570" s="60" t="s">
        <v>59</v>
      </c>
      <c r="F2570" s="60" t="s">
        <v>70</v>
      </c>
      <c r="G2570" s="60"/>
      <c r="H2570" s="60"/>
      <c r="I2570" s="60">
        <f t="shared" si="158"/>
        <v>0</v>
      </c>
      <c r="J2570" s="60">
        <f>IF(OR(I2570="",I2571="",I2572=""),"",(AVERAGEIF(A2570:A$10000,A2570,I2570:I$10000)))</f>
        <v>0</v>
      </c>
      <c r="K2570" s="60"/>
      <c r="L2570" s="60" t="str">
        <f>IF(O2570="","",A2570)</f>
        <v/>
      </c>
      <c r="M2570" s="60" t="str">
        <f>IF(O2570="","",(VLOOKUP(A2570,A2570:E9554,5,FALSE)))</f>
        <v/>
      </c>
      <c r="N2570" s="60" t="str">
        <f t="shared" si="159"/>
        <v/>
      </c>
      <c r="O2570" s="60" t="str">
        <f t="shared" si="161"/>
        <v/>
      </c>
      <c r="P2570" s="103">
        <f t="shared" si="160"/>
        <v>13.390000000001123</v>
      </c>
      <c r="Q2570" s="58"/>
      <c r="R2570" s="58"/>
      <c r="S2570" s="102"/>
    </row>
    <row r="2571" spans="1:19" ht="12.5" customHeight="1" x14ac:dyDescent="0.35">
      <c r="A2571" s="2">
        <v>39</v>
      </c>
      <c r="B2571" s="2" t="s">
        <v>69</v>
      </c>
      <c r="C2571" s="67">
        <v>87.876710000000003</v>
      </c>
      <c r="D2571" t="s">
        <v>65</v>
      </c>
      <c r="E2571" s="2" t="s">
        <v>59</v>
      </c>
      <c r="F2571" s="2" t="s">
        <v>70</v>
      </c>
      <c r="G2571" s="2"/>
      <c r="I2571" s="60">
        <f t="shared" si="158"/>
        <v>0</v>
      </c>
      <c r="J2571" s="60">
        <f>IF(OR(I2571="",I2572="",I2573=""),"",(AVERAGEIF(A2571:A$10000,A2571,I2571:I$10000)))</f>
        <v>0</v>
      </c>
      <c r="K2571" s="60"/>
      <c r="L2571" s="55" t="str">
        <f>IF(O2571="","",A2571)</f>
        <v/>
      </c>
      <c r="M2571" s="60" t="str">
        <f>IF(O2571="","",(VLOOKUP(A2571,A2571:E9555,5,FALSE)))</f>
        <v/>
      </c>
      <c r="N2571" s="55" t="str">
        <f t="shared" si="159"/>
        <v/>
      </c>
      <c r="O2571" s="55" t="str">
        <f t="shared" si="161"/>
        <v/>
      </c>
      <c r="P2571" s="104">
        <f t="shared" si="160"/>
        <v>14.790000000004966</v>
      </c>
      <c r="Q2571" s="58"/>
      <c r="R2571" s="58"/>
      <c r="S2571" s="102"/>
    </row>
    <row r="2572" spans="1:19" ht="12.5" customHeight="1" x14ac:dyDescent="0.35">
      <c r="A2572" s="60">
        <v>39</v>
      </c>
      <c r="B2572" s="60" t="s">
        <v>69</v>
      </c>
      <c r="C2572" s="68">
        <v>87.896280000000004</v>
      </c>
      <c r="D2572" s="58" t="s">
        <v>65</v>
      </c>
      <c r="E2572" s="60" t="s">
        <v>59</v>
      </c>
      <c r="F2572" s="60" t="s">
        <v>70</v>
      </c>
      <c r="G2572" s="60"/>
      <c r="H2572" s="60"/>
      <c r="I2572" s="60">
        <f t="shared" si="158"/>
        <v>0</v>
      </c>
      <c r="J2572" s="60">
        <f>IF(OR(I2572="",I2573="",I2574=""),"",(AVERAGEIF(A2572:A$10000,A2572,I2572:I$10000)))</f>
        <v>0</v>
      </c>
      <c r="K2572" s="60"/>
      <c r="L2572" s="60" t="str">
        <f>IF(O2572="","",A2572)</f>
        <v/>
      </c>
      <c r="M2572" s="60" t="str">
        <f>IF(O2572="","",(VLOOKUP(A2572,A2572:E9556,5,FALSE)))</f>
        <v/>
      </c>
      <c r="N2572" s="60" t="str">
        <f t="shared" si="159"/>
        <v/>
      </c>
      <c r="O2572" s="60" t="str">
        <f t="shared" si="161"/>
        <v/>
      </c>
      <c r="P2572" s="103">
        <f t="shared" si="160"/>
        <v>19.570000000001642</v>
      </c>
      <c r="Q2572" s="58"/>
      <c r="R2572" s="58"/>
      <c r="S2572" s="102"/>
    </row>
    <row r="2573" spans="1:19" ht="12.5" customHeight="1" x14ac:dyDescent="0.35">
      <c r="A2573" s="2">
        <v>39</v>
      </c>
      <c r="B2573" s="2" t="s">
        <v>69</v>
      </c>
      <c r="C2573" s="67">
        <v>87.913830000000004</v>
      </c>
      <c r="D2573" t="s">
        <v>65</v>
      </c>
      <c r="E2573" s="2" t="s">
        <v>59</v>
      </c>
      <c r="F2573" s="2" t="s">
        <v>70</v>
      </c>
      <c r="G2573" s="2"/>
      <c r="I2573" s="60">
        <f t="shared" si="158"/>
        <v>0</v>
      </c>
      <c r="J2573" s="60">
        <f>IF(OR(I2573="",I2574="",I2575=""),"",(AVERAGEIF(A2573:A$10000,A2573,I2573:I$10000)))</f>
        <v>0</v>
      </c>
      <c r="K2573" s="60"/>
      <c r="L2573" s="55" t="str">
        <f>IF(O2573="","",A2573)</f>
        <v/>
      </c>
      <c r="M2573" s="60" t="str">
        <f>IF(O2573="","",(VLOOKUP(A2573,A2573:E9557,5,FALSE)))</f>
        <v/>
      </c>
      <c r="N2573" s="55" t="str">
        <f t="shared" si="159"/>
        <v/>
      </c>
      <c r="O2573" s="55" t="str">
        <f t="shared" si="161"/>
        <v/>
      </c>
      <c r="P2573" s="104">
        <f t="shared" si="160"/>
        <v>17.549999999999955</v>
      </c>
      <c r="Q2573" s="58"/>
      <c r="R2573" s="58"/>
      <c r="S2573" s="102"/>
    </row>
    <row r="2574" spans="1:19" ht="12.5" customHeight="1" x14ac:dyDescent="0.35">
      <c r="A2574" s="60">
        <v>39</v>
      </c>
      <c r="B2574" s="60" t="s">
        <v>69</v>
      </c>
      <c r="C2574" s="68">
        <v>87.926770000000005</v>
      </c>
      <c r="D2574" s="58" t="s">
        <v>65</v>
      </c>
      <c r="E2574" s="60" t="s">
        <v>59</v>
      </c>
      <c r="F2574" s="60" t="s">
        <v>70</v>
      </c>
      <c r="G2574" s="60"/>
      <c r="H2574" s="60"/>
      <c r="I2574" s="60">
        <f t="shared" si="158"/>
        <v>0</v>
      </c>
      <c r="J2574" s="60">
        <f>IF(OR(I2574="",I2575="",I2576=""),"",(AVERAGEIF(A2574:A$10000,A2574,I2574:I$10000)))</f>
        <v>0</v>
      </c>
      <c r="K2574" s="60"/>
      <c r="L2574" s="60" t="str">
        <f>IF(O2574="","",A2574)</f>
        <v/>
      </c>
      <c r="M2574" s="60" t="str">
        <f>IF(O2574="","",(VLOOKUP(A2574,A2574:E9558,5,FALSE)))</f>
        <v/>
      </c>
      <c r="N2574" s="60" t="str">
        <f t="shared" si="159"/>
        <v/>
      </c>
      <c r="O2574" s="60" t="str">
        <f t="shared" si="161"/>
        <v/>
      </c>
      <c r="P2574" s="103">
        <f t="shared" si="160"/>
        <v>12.940000000000396</v>
      </c>
      <c r="Q2574" s="58"/>
      <c r="R2574" s="58"/>
      <c r="S2574" s="102"/>
    </row>
    <row r="2575" spans="1:19" ht="12.5" customHeight="1" x14ac:dyDescent="0.35">
      <c r="A2575" s="2">
        <v>39</v>
      </c>
      <c r="B2575" s="2" t="s">
        <v>69</v>
      </c>
      <c r="C2575" s="67">
        <v>87.942809999999994</v>
      </c>
      <c r="D2575" t="s">
        <v>65</v>
      </c>
      <c r="E2575" s="2" t="s">
        <v>59</v>
      </c>
      <c r="F2575" s="2" t="s">
        <v>70</v>
      </c>
      <c r="G2575" s="2"/>
      <c r="I2575" s="60">
        <f t="shared" si="158"/>
        <v>0</v>
      </c>
      <c r="J2575" s="60">
        <f>IF(OR(I2575="",I2576="",I2577=""),"",(AVERAGEIF(A2575:A$10000,A2575,I2575:I$10000)))</f>
        <v>0</v>
      </c>
      <c r="K2575" s="60"/>
      <c r="L2575" s="55" t="str">
        <f>IF(O2575="","",A2575)</f>
        <v/>
      </c>
      <c r="M2575" s="60" t="str">
        <f>IF(O2575="","",(VLOOKUP(A2575,A2575:E9559,5,FALSE)))</f>
        <v/>
      </c>
      <c r="N2575" s="55" t="str">
        <f t="shared" si="159"/>
        <v/>
      </c>
      <c r="O2575" s="55" t="str">
        <f t="shared" si="161"/>
        <v/>
      </c>
      <c r="P2575" s="104">
        <f t="shared" si="160"/>
        <v>16.039999999989618</v>
      </c>
      <c r="Q2575" s="58"/>
      <c r="R2575" s="58"/>
      <c r="S2575" s="102"/>
    </row>
    <row r="2576" spans="1:19" ht="12.5" customHeight="1" x14ac:dyDescent="0.35">
      <c r="A2576" s="60">
        <v>39</v>
      </c>
      <c r="B2576" s="60" t="s">
        <v>69</v>
      </c>
      <c r="C2576" s="68">
        <v>87.965010000000007</v>
      </c>
      <c r="D2576" s="58" t="s">
        <v>65</v>
      </c>
      <c r="E2576" s="60" t="s">
        <v>59</v>
      </c>
      <c r="F2576" s="60" t="s">
        <v>70</v>
      </c>
      <c r="G2576" s="60"/>
      <c r="H2576" s="60"/>
      <c r="I2576" s="60">
        <f t="shared" si="158"/>
        <v>0</v>
      </c>
      <c r="J2576" s="60">
        <f>IF(OR(I2576="",I2577="",I2578=""),"",(AVERAGEIF(A2576:A$10000,A2576,I2576:I$10000)))</f>
        <v>0</v>
      </c>
      <c r="K2576" s="60"/>
      <c r="L2576" s="60" t="str">
        <f>IF(O2576="","",A2576)</f>
        <v/>
      </c>
      <c r="M2576" s="60" t="str">
        <f>IF(O2576="","",(VLOOKUP(A2576,A2576:E9560,5,FALSE)))</f>
        <v/>
      </c>
      <c r="N2576" s="60" t="str">
        <f t="shared" si="159"/>
        <v/>
      </c>
      <c r="O2576" s="60" t="str">
        <f t="shared" si="161"/>
        <v/>
      </c>
      <c r="P2576" s="103">
        <f t="shared" si="160"/>
        <v>22.20000000001221</v>
      </c>
      <c r="Q2576" s="58"/>
      <c r="R2576" s="58"/>
      <c r="S2576" s="102"/>
    </row>
    <row r="2577" spans="1:19" ht="12.5" customHeight="1" x14ac:dyDescent="0.35">
      <c r="A2577" s="2">
        <v>39</v>
      </c>
      <c r="B2577" s="2" t="s">
        <v>71</v>
      </c>
      <c r="C2577" s="67">
        <v>87.979039999999998</v>
      </c>
      <c r="D2577" t="s">
        <v>65</v>
      </c>
      <c r="E2577" s="2" t="s">
        <v>59</v>
      </c>
      <c r="F2577" s="2" t="s">
        <v>70</v>
      </c>
      <c r="G2577" s="2"/>
      <c r="I2577" s="60">
        <f t="shared" ref="I2577:I2640" si="162">IF(AND(OR(G2576&gt;G$5,G2578&gt;G$5),G2577&gt;G$5),G2577,"")</f>
        <v>0</v>
      </c>
      <c r="J2577" s="60">
        <f>IF(OR(I2577="",I2578="",I2579=""),"",(AVERAGEIF(A2577:A$10000,A2577,I2577:I$10000)))</f>
        <v>0</v>
      </c>
      <c r="K2577" s="60"/>
      <c r="L2577" s="55" t="str">
        <f>IF(O2577="","",A2577)</f>
        <v/>
      </c>
      <c r="M2577" s="60" t="str">
        <f>IF(O2577="","",(VLOOKUP(A2577,A2577:E9561,5,FALSE)))</f>
        <v/>
      </c>
      <c r="N2577" s="55" t="str">
        <f t="shared" si="159"/>
        <v/>
      </c>
      <c r="O2577" s="55" t="str">
        <f t="shared" si="161"/>
        <v/>
      </c>
      <c r="P2577" s="104">
        <f t="shared" si="160"/>
        <v>14.029999999991105</v>
      </c>
      <c r="Q2577" s="58"/>
      <c r="R2577" s="58"/>
      <c r="S2577" s="102"/>
    </row>
    <row r="2578" spans="1:19" ht="12.5" customHeight="1" x14ac:dyDescent="0.35">
      <c r="A2578" s="60">
        <v>39</v>
      </c>
      <c r="B2578" s="60" t="s">
        <v>71</v>
      </c>
      <c r="C2578" s="68">
        <v>87.99194</v>
      </c>
      <c r="D2578" s="58" t="s">
        <v>65</v>
      </c>
      <c r="E2578" s="60" t="s">
        <v>59</v>
      </c>
      <c r="F2578" s="60" t="s">
        <v>70</v>
      </c>
      <c r="G2578" s="60"/>
      <c r="H2578" s="60"/>
      <c r="I2578" s="60">
        <f t="shared" si="162"/>
        <v>0</v>
      </c>
      <c r="J2578" s="60">
        <f>IF(OR(I2578="",I2579="",I2580=""),"",(AVERAGEIF(A2578:A$10000,A2578,I2578:I$10000)))</f>
        <v>0</v>
      </c>
      <c r="K2578" s="60"/>
      <c r="L2578" s="60" t="str">
        <f>IF(O2578="","",A2578)</f>
        <v/>
      </c>
      <c r="M2578" s="60" t="str">
        <f>IF(O2578="","",(VLOOKUP(A2578,A2578:E9562,5,FALSE)))</f>
        <v/>
      </c>
      <c r="N2578" s="60" t="str">
        <f t="shared" ref="N2578:N2641" si="163">IF(L2578="","",I2578)</f>
        <v/>
      </c>
      <c r="O2578" s="60" t="str">
        <f t="shared" si="161"/>
        <v/>
      </c>
      <c r="P2578" s="103">
        <f t="shared" ref="P2578:P2641" si="164">IF(A2578=A2577,ABS(C2578-C2577)*1000,"")</f>
        <v>12.90000000000191</v>
      </c>
      <c r="Q2578" s="58"/>
      <c r="R2578" s="58"/>
      <c r="S2578" s="102"/>
    </row>
    <row r="2579" spans="1:19" ht="12.5" customHeight="1" x14ac:dyDescent="0.35">
      <c r="A2579" s="2">
        <v>39</v>
      </c>
      <c r="B2579" s="2" t="s">
        <v>71</v>
      </c>
      <c r="C2579" s="67">
        <v>88.005870000000002</v>
      </c>
      <c r="D2579" t="s">
        <v>65</v>
      </c>
      <c r="E2579" s="2" t="s">
        <v>59</v>
      </c>
      <c r="F2579" s="2" t="s">
        <v>70</v>
      </c>
      <c r="G2579" s="2"/>
      <c r="I2579" s="60">
        <f t="shared" si="162"/>
        <v>0</v>
      </c>
      <c r="J2579" s="60">
        <f>IF(OR(I2579="",I2580="",I2581=""),"",(AVERAGEIF(A2579:A$10000,A2579,I2579:I$10000)))</f>
        <v>0</v>
      </c>
      <c r="K2579" s="60"/>
      <c r="L2579" s="55" t="str">
        <f>IF(O2579="","",A2579)</f>
        <v/>
      </c>
      <c r="M2579" s="60" t="str">
        <f>IF(O2579="","",(VLOOKUP(A2579,A2579:E9563,5,FALSE)))</f>
        <v/>
      </c>
      <c r="N2579" s="55" t="str">
        <f t="shared" si="163"/>
        <v/>
      </c>
      <c r="O2579" s="55" t="str">
        <f t="shared" si="161"/>
        <v/>
      </c>
      <c r="P2579" s="104">
        <f t="shared" si="164"/>
        <v>13.930000000001996</v>
      </c>
      <c r="Q2579" s="58"/>
      <c r="R2579" s="58"/>
      <c r="S2579" s="102"/>
    </row>
    <row r="2580" spans="1:19" ht="12.5" customHeight="1" x14ac:dyDescent="0.35">
      <c r="A2580" s="60">
        <v>39</v>
      </c>
      <c r="B2580" s="60" t="s">
        <v>71</v>
      </c>
      <c r="C2580" s="68">
        <v>88.019369999999995</v>
      </c>
      <c r="D2580" s="58" t="s">
        <v>65</v>
      </c>
      <c r="E2580" s="60" t="s">
        <v>59</v>
      </c>
      <c r="F2580" s="60" t="s">
        <v>70</v>
      </c>
      <c r="G2580" s="60"/>
      <c r="H2580" s="60"/>
      <c r="I2580" s="60">
        <f t="shared" si="162"/>
        <v>0</v>
      </c>
      <c r="J2580" s="60">
        <f>IF(OR(I2580="",I2581="",I2582=""),"",(AVERAGEIF(A2580:A$10000,A2580,I2580:I$10000)))</f>
        <v>0</v>
      </c>
      <c r="K2580" s="60"/>
      <c r="L2580" s="60" t="str">
        <f>IF(O2580="","",A2580)</f>
        <v/>
      </c>
      <c r="M2580" s="60" t="str">
        <f>IF(O2580="","",(VLOOKUP(A2580,A2580:E9564,5,FALSE)))</f>
        <v/>
      </c>
      <c r="N2580" s="60" t="str">
        <f t="shared" si="163"/>
        <v/>
      </c>
      <c r="O2580" s="60" t="str">
        <f t="shared" si="161"/>
        <v/>
      </c>
      <c r="P2580" s="103">
        <f t="shared" si="164"/>
        <v>13.499999999993406</v>
      </c>
      <c r="Q2580" s="58"/>
      <c r="R2580" s="58"/>
      <c r="S2580" s="102"/>
    </row>
    <row r="2581" spans="1:19" ht="12.5" customHeight="1" x14ac:dyDescent="0.35">
      <c r="A2581" s="2">
        <v>39</v>
      </c>
      <c r="B2581" s="2" t="s">
        <v>71</v>
      </c>
      <c r="C2581" s="67">
        <v>88.032309999999995</v>
      </c>
      <c r="D2581" t="s">
        <v>65</v>
      </c>
      <c r="E2581" s="2" t="s">
        <v>59</v>
      </c>
      <c r="F2581" s="2" t="s">
        <v>70</v>
      </c>
      <c r="G2581" s="2"/>
      <c r="I2581" s="60">
        <f t="shared" si="162"/>
        <v>0</v>
      </c>
      <c r="J2581" s="60">
        <f>IF(OR(I2581="",I2582="",I2583=""),"",(AVERAGEIF(A2581:A$10000,A2581,I2581:I$10000)))</f>
        <v>0</v>
      </c>
      <c r="K2581" s="60"/>
      <c r="L2581" s="55" t="str">
        <f>IF(O2581="","",A2581)</f>
        <v/>
      </c>
      <c r="M2581" s="60" t="str">
        <f>IF(O2581="","",(VLOOKUP(A2581,A2581:E9565,5,FALSE)))</f>
        <v/>
      </c>
      <c r="N2581" s="55" t="str">
        <f t="shared" si="163"/>
        <v/>
      </c>
      <c r="O2581" s="55" t="str">
        <f t="shared" si="161"/>
        <v/>
      </c>
      <c r="P2581" s="104">
        <f t="shared" si="164"/>
        <v>12.940000000000396</v>
      </c>
      <c r="Q2581" s="58"/>
      <c r="R2581" s="58"/>
      <c r="S2581" s="102"/>
    </row>
    <row r="2582" spans="1:19" ht="12.5" customHeight="1" x14ac:dyDescent="0.35">
      <c r="A2582" s="60">
        <v>39</v>
      </c>
      <c r="B2582" s="60" t="s">
        <v>71</v>
      </c>
      <c r="C2582" s="68">
        <v>88.046040000000005</v>
      </c>
      <c r="D2582" s="58" t="s">
        <v>65</v>
      </c>
      <c r="E2582" s="60" t="s">
        <v>59</v>
      </c>
      <c r="F2582" s="60" t="s">
        <v>70</v>
      </c>
      <c r="G2582" s="60"/>
      <c r="H2582" s="60"/>
      <c r="I2582" s="60">
        <f t="shared" si="162"/>
        <v>0</v>
      </c>
      <c r="J2582" s="60">
        <f>IF(OR(I2582="",I2583="",I2584=""),"",(AVERAGEIF(A2582:A$10000,A2582,I2582:I$10000)))</f>
        <v>0</v>
      </c>
      <c r="K2582" s="60"/>
      <c r="L2582" s="60" t="str">
        <f>IF(O2582="","",A2582)</f>
        <v/>
      </c>
      <c r="M2582" s="60" t="str">
        <f>IF(O2582="","",(VLOOKUP(A2582,A2582:E9566,5,FALSE)))</f>
        <v/>
      </c>
      <c r="N2582" s="60" t="str">
        <f t="shared" si="163"/>
        <v/>
      </c>
      <c r="O2582" s="60" t="str">
        <f t="shared" si="161"/>
        <v/>
      </c>
      <c r="P2582" s="103">
        <f t="shared" si="164"/>
        <v>13.730000000009568</v>
      </c>
      <c r="Q2582" s="58"/>
      <c r="R2582" s="58"/>
      <c r="S2582" s="102"/>
    </row>
    <row r="2583" spans="1:19" ht="12.5" customHeight="1" x14ac:dyDescent="0.35">
      <c r="A2583" s="2">
        <v>39</v>
      </c>
      <c r="B2583" s="2" t="s">
        <v>71</v>
      </c>
      <c r="C2583" s="67">
        <v>88.061700000000002</v>
      </c>
      <c r="D2583" t="s">
        <v>65</v>
      </c>
      <c r="E2583" s="2" t="s">
        <v>59</v>
      </c>
      <c r="F2583" s="2" t="s">
        <v>70</v>
      </c>
      <c r="G2583" s="2"/>
      <c r="I2583" s="60">
        <f t="shared" si="162"/>
        <v>0</v>
      </c>
      <c r="J2583" s="60">
        <f>IF(OR(I2583="",I2584="",I2585=""),"",(AVERAGEIF(A2583:A$10000,A2583,I2583:I$10000)))</f>
        <v>0</v>
      </c>
      <c r="K2583" s="60"/>
      <c r="L2583" s="55" t="str">
        <f>IF(O2583="","",A2583)</f>
        <v/>
      </c>
      <c r="M2583" s="60" t="str">
        <f>IF(O2583="","",(VLOOKUP(A2583,A2583:E9567,5,FALSE)))</f>
        <v/>
      </c>
      <c r="N2583" s="55" t="str">
        <f t="shared" si="163"/>
        <v/>
      </c>
      <c r="O2583" s="55" t="str">
        <f t="shared" si="161"/>
        <v/>
      </c>
      <c r="P2583" s="104">
        <f t="shared" si="164"/>
        <v>15.659999999996899</v>
      </c>
      <c r="Q2583" s="58"/>
      <c r="R2583" s="58"/>
      <c r="S2583" s="102"/>
    </row>
    <row r="2584" spans="1:19" ht="12.5" customHeight="1" x14ac:dyDescent="0.35">
      <c r="A2584" s="60">
        <v>39</v>
      </c>
      <c r="B2584" s="60" t="s">
        <v>71</v>
      </c>
      <c r="C2584" s="68">
        <v>88.079599999999999</v>
      </c>
      <c r="D2584" s="58" t="s">
        <v>65</v>
      </c>
      <c r="E2584" s="60" t="s">
        <v>59</v>
      </c>
      <c r="F2584" s="60" t="s">
        <v>70</v>
      </c>
      <c r="G2584" s="60"/>
      <c r="H2584" s="60"/>
      <c r="I2584" s="60">
        <f t="shared" si="162"/>
        <v>0</v>
      </c>
      <c r="J2584" s="60">
        <f>IF(OR(I2584="",I2585="",I2586=""),"",(AVERAGEIF(A2584:A$10000,A2584,I2584:I$10000)))</f>
        <v>0</v>
      </c>
      <c r="K2584" s="60"/>
      <c r="L2584" s="60" t="str">
        <f>IF(O2584="","",A2584)</f>
        <v/>
      </c>
      <c r="M2584" s="60" t="str">
        <f>IF(O2584="","",(VLOOKUP(A2584,A2584:E9568,5,FALSE)))</f>
        <v/>
      </c>
      <c r="N2584" s="60" t="str">
        <f t="shared" si="163"/>
        <v/>
      </c>
      <c r="O2584" s="60" t="str">
        <f t="shared" si="161"/>
        <v/>
      </c>
      <c r="P2584" s="103">
        <f t="shared" si="164"/>
        <v>17.899999999997362</v>
      </c>
      <c r="Q2584" s="58"/>
      <c r="R2584" s="58"/>
      <c r="S2584" s="102"/>
    </row>
    <row r="2585" spans="1:19" ht="12.5" customHeight="1" x14ac:dyDescent="0.35">
      <c r="A2585" s="2">
        <v>39</v>
      </c>
      <c r="B2585" s="2" t="s">
        <v>71</v>
      </c>
      <c r="C2585" s="67">
        <v>88.097610000000003</v>
      </c>
      <c r="D2585" t="s">
        <v>65</v>
      </c>
      <c r="E2585" s="2" t="s">
        <v>59</v>
      </c>
      <c r="F2585" s="2" t="s">
        <v>70</v>
      </c>
      <c r="G2585" s="2"/>
      <c r="I2585" s="60">
        <f t="shared" si="162"/>
        <v>0</v>
      </c>
      <c r="J2585" s="60">
        <f>IF(OR(I2585="",I2586="",I2587=""),"",(AVERAGEIF(A2585:A$10000,A2585,I2585:I$10000)))</f>
        <v>0</v>
      </c>
      <c r="K2585" s="60"/>
      <c r="L2585" s="55" t="str">
        <f>IF(O2585="","",A2585)</f>
        <v/>
      </c>
      <c r="M2585" s="60" t="str">
        <f>IF(O2585="","",(VLOOKUP(A2585,A2585:E9569,5,FALSE)))</f>
        <v/>
      </c>
      <c r="N2585" s="55" t="str">
        <f t="shared" si="163"/>
        <v/>
      </c>
      <c r="O2585" s="55" t="str">
        <f t="shared" si="161"/>
        <v/>
      </c>
      <c r="P2585" s="104">
        <f t="shared" si="164"/>
        <v>18.010000000003856</v>
      </c>
      <c r="Q2585" s="58"/>
      <c r="R2585" s="58"/>
      <c r="S2585" s="102"/>
    </row>
    <row r="2586" spans="1:19" ht="12.5" customHeight="1" x14ac:dyDescent="0.35">
      <c r="A2586" s="60">
        <v>39</v>
      </c>
      <c r="B2586" s="60" t="s">
        <v>71</v>
      </c>
      <c r="C2586" s="68">
        <v>88.111840000000001</v>
      </c>
      <c r="D2586" s="58" t="s">
        <v>65</v>
      </c>
      <c r="E2586" s="60" t="s">
        <v>59</v>
      </c>
      <c r="F2586" s="60" t="s">
        <v>70</v>
      </c>
      <c r="G2586" s="60"/>
      <c r="H2586" s="60"/>
      <c r="I2586" s="60">
        <f t="shared" si="162"/>
        <v>0</v>
      </c>
      <c r="J2586" s="60">
        <f>IF(OR(I2586="",I2587="",I2588=""),"",(AVERAGEIF(A2586:A$10000,A2586,I2586:I$10000)))</f>
        <v>0</v>
      </c>
      <c r="K2586" s="60"/>
      <c r="L2586" s="60" t="str">
        <f>IF(O2586="","",A2586)</f>
        <v/>
      </c>
      <c r="M2586" s="60" t="str">
        <f>IF(O2586="","",(VLOOKUP(A2586,A2586:E9570,5,FALSE)))</f>
        <v/>
      </c>
      <c r="N2586" s="60" t="str">
        <f t="shared" si="163"/>
        <v/>
      </c>
      <c r="O2586" s="60" t="str">
        <f t="shared" ref="O2586:O2649" si="165">IF(J2586="","",IF(AND(J2585="",J2584="",J2583=""),C2586,""))</f>
        <v/>
      </c>
      <c r="P2586" s="103">
        <f t="shared" si="164"/>
        <v>14.229999999997744</v>
      </c>
      <c r="Q2586" s="58"/>
      <c r="R2586" s="58"/>
      <c r="S2586" s="102"/>
    </row>
    <row r="2587" spans="1:19" ht="12.5" customHeight="1" x14ac:dyDescent="0.35">
      <c r="A2587" s="2">
        <v>39</v>
      </c>
      <c r="B2587" s="2" t="s">
        <v>71</v>
      </c>
      <c r="C2587" s="67">
        <v>88.125110000000006</v>
      </c>
      <c r="D2587" t="s">
        <v>65</v>
      </c>
      <c r="E2587" s="2" t="s">
        <v>59</v>
      </c>
      <c r="F2587" s="2" t="s">
        <v>70</v>
      </c>
      <c r="G2587" s="2"/>
      <c r="I2587" s="60">
        <f t="shared" si="162"/>
        <v>0</v>
      </c>
      <c r="J2587" s="60">
        <f>IF(OR(I2587="",I2588="",I2589=""),"",(AVERAGEIF(A2587:A$10000,A2587,I2587:I$10000)))</f>
        <v>0</v>
      </c>
      <c r="K2587" s="60"/>
      <c r="L2587" s="55" t="str">
        <f>IF(O2587="","",A2587)</f>
        <v/>
      </c>
      <c r="M2587" s="60" t="str">
        <f>IF(O2587="","",(VLOOKUP(A2587,A2587:E9571,5,FALSE)))</f>
        <v/>
      </c>
      <c r="N2587" s="55" t="str">
        <f t="shared" si="163"/>
        <v/>
      </c>
      <c r="O2587" s="55" t="str">
        <f t="shared" si="165"/>
        <v/>
      </c>
      <c r="P2587" s="104">
        <f t="shared" si="164"/>
        <v>13.270000000005666</v>
      </c>
      <c r="Q2587" s="58"/>
      <c r="R2587" s="58"/>
      <c r="S2587" s="102"/>
    </row>
    <row r="2588" spans="1:19" ht="12.5" customHeight="1" x14ac:dyDescent="0.35">
      <c r="A2588" s="60">
        <v>39</v>
      </c>
      <c r="B2588" s="60" t="s">
        <v>69</v>
      </c>
      <c r="C2588" s="68">
        <v>88.138679999999994</v>
      </c>
      <c r="D2588" s="58" t="s">
        <v>65</v>
      </c>
      <c r="E2588" s="60" t="s">
        <v>59</v>
      </c>
      <c r="F2588" s="60" t="s">
        <v>70</v>
      </c>
      <c r="G2588" s="60"/>
      <c r="H2588" s="60"/>
      <c r="I2588" s="60">
        <f t="shared" si="162"/>
        <v>0</v>
      </c>
      <c r="J2588" s="60">
        <f>IF(OR(I2588="",I2589="",I2590=""),"",(AVERAGEIF(A2588:A$10000,A2588,I2588:I$10000)))</f>
        <v>0</v>
      </c>
      <c r="K2588" s="60"/>
      <c r="L2588" s="60" t="str">
        <f>IF(O2588="","",A2588)</f>
        <v/>
      </c>
      <c r="M2588" s="60" t="str">
        <f>IF(O2588="","",(VLOOKUP(A2588,A2588:E9572,5,FALSE)))</f>
        <v/>
      </c>
      <c r="N2588" s="60" t="str">
        <f t="shared" si="163"/>
        <v/>
      </c>
      <c r="O2588" s="60" t="str">
        <f t="shared" si="165"/>
        <v/>
      </c>
      <c r="P2588" s="103">
        <f t="shared" si="164"/>
        <v>13.569999999987203</v>
      </c>
      <c r="Q2588" s="58"/>
      <c r="R2588" s="58"/>
      <c r="S2588" s="102"/>
    </row>
    <row r="2589" spans="1:19" ht="12.5" customHeight="1" x14ac:dyDescent="0.35">
      <c r="A2589" s="2">
        <v>39</v>
      </c>
      <c r="B2589" s="2" t="s">
        <v>69</v>
      </c>
      <c r="C2589" s="67">
        <v>88.151290000000003</v>
      </c>
      <c r="D2589" t="s">
        <v>65</v>
      </c>
      <c r="E2589" s="2" t="s">
        <v>59</v>
      </c>
      <c r="F2589" s="2" t="s">
        <v>70</v>
      </c>
      <c r="G2589" s="2"/>
      <c r="I2589" s="60">
        <f t="shared" si="162"/>
        <v>0</v>
      </c>
      <c r="J2589" s="60">
        <f>IF(OR(I2589="",I2590="",I2591=""),"",(AVERAGEIF(A2589:A$10000,A2589,I2589:I$10000)))</f>
        <v>0</v>
      </c>
      <c r="K2589" s="60"/>
      <c r="L2589" s="55" t="str">
        <f>IF(O2589="","",A2589)</f>
        <v/>
      </c>
      <c r="M2589" s="60" t="str">
        <f>IF(O2589="","",(VLOOKUP(A2589,A2589:E9573,5,FALSE)))</f>
        <v/>
      </c>
      <c r="N2589" s="55" t="str">
        <f t="shared" si="163"/>
        <v/>
      </c>
      <c r="O2589" s="55" t="str">
        <f t="shared" si="165"/>
        <v/>
      </c>
      <c r="P2589" s="104">
        <f t="shared" si="164"/>
        <v>12.610000000009336</v>
      </c>
      <c r="Q2589" s="58"/>
      <c r="R2589" s="58"/>
      <c r="S2589" s="102"/>
    </row>
    <row r="2590" spans="1:19" ht="12.5" customHeight="1" x14ac:dyDescent="0.35">
      <c r="A2590" s="60">
        <v>39</v>
      </c>
      <c r="B2590" s="60" t="s">
        <v>71</v>
      </c>
      <c r="C2590" s="68">
        <v>88.176320000000004</v>
      </c>
      <c r="D2590" s="58" t="s">
        <v>65</v>
      </c>
      <c r="E2590" s="60" t="s">
        <v>59</v>
      </c>
      <c r="F2590" s="60" t="s">
        <v>70</v>
      </c>
      <c r="G2590" s="60"/>
      <c r="H2590" s="60"/>
      <c r="I2590" s="60">
        <f t="shared" si="162"/>
        <v>0</v>
      </c>
      <c r="J2590" s="60">
        <f>IF(OR(I2590="",I2591="",I2592=""),"",(AVERAGEIF(A2590:A$10000,A2590,I2590:I$10000)))</f>
        <v>0</v>
      </c>
      <c r="K2590" s="60"/>
      <c r="L2590" s="60" t="str">
        <f>IF(O2590="","",A2590)</f>
        <v/>
      </c>
      <c r="M2590" s="60" t="str">
        <f>IF(O2590="","",(VLOOKUP(A2590,A2590:E9574,5,FALSE)))</f>
        <v/>
      </c>
      <c r="N2590" s="60" t="str">
        <f t="shared" si="163"/>
        <v/>
      </c>
      <c r="O2590" s="60" t="str">
        <f t="shared" si="165"/>
        <v/>
      </c>
      <c r="P2590" s="103">
        <f t="shared" si="164"/>
        <v>25.030000000000996</v>
      </c>
      <c r="Q2590" s="58"/>
      <c r="R2590" s="58"/>
      <c r="S2590" s="102"/>
    </row>
    <row r="2591" spans="1:19" ht="12.5" customHeight="1" x14ac:dyDescent="0.35">
      <c r="A2591" s="2">
        <v>39</v>
      </c>
      <c r="B2591" s="2" t="s">
        <v>71</v>
      </c>
      <c r="C2591" s="67">
        <v>88.190799999999996</v>
      </c>
      <c r="D2591" t="s">
        <v>65</v>
      </c>
      <c r="E2591" s="2" t="s">
        <v>59</v>
      </c>
      <c r="F2591" s="2" t="s">
        <v>70</v>
      </c>
      <c r="G2591" s="2"/>
      <c r="I2591" s="60">
        <f t="shared" si="162"/>
        <v>0</v>
      </c>
      <c r="J2591" s="60">
        <f>IF(OR(I2591="",I2592="",I2593=""),"",(AVERAGEIF(A2591:A$10000,A2591,I2591:I$10000)))</f>
        <v>0</v>
      </c>
      <c r="K2591" s="60"/>
      <c r="L2591" s="55" t="str">
        <f>IF(O2591="","",A2591)</f>
        <v/>
      </c>
      <c r="M2591" s="60" t="str">
        <f>IF(O2591="","",(VLOOKUP(A2591,A2591:E9575,5,FALSE)))</f>
        <v/>
      </c>
      <c r="N2591" s="55" t="str">
        <f t="shared" si="163"/>
        <v/>
      </c>
      <c r="O2591" s="55" t="str">
        <f t="shared" si="165"/>
        <v/>
      </c>
      <c r="P2591" s="104">
        <f t="shared" si="164"/>
        <v>14.479999999991833</v>
      </c>
      <c r="Q2591" s="58"/>
      <c r="R2591" s="58"/>
      <c r="S2591" s="102"/>
    </row>
    <row r="2592" spans="1:19" ht="12.5" customHeight="1" x14ac:dyDescent="0.35">
      <c r="A2592" s="60">
        <v>39</v>
      </c>
      <c r="B2592" s="60" t="s">
        <v>71</v>
      </c>
      <c r="C2592" s="68">
        <v>88.204589999999996</v>
      </c>
      <c r="D2592" s="58" t="s">
        <v>65</v>
      </c>
      <c r="E2592" s="60" t="s">
        <v>59</v>
      </c>
      <c r="F2592" s="60" t="s">
        <v>70</v>
      </c>
      <c r="G2592" s="60"/>
      <c r="H2592" s="60"/>
      <c r="I2592" s="60">
        <f t="shared" si="162"/>
        <v>0</v>
      </c>
      <c r="J2592" s="60">
        <f>IF(OR(I2592="",I2593="",I2594=""),"",(AVERAGEIF(A2592:A$10000,A2592,I2592:I$10000)))</f>
        <v>0</v>
      </c>
      <c r="K2592" s="60"/>
      <c r="L2592" s="60" t="str">
        <f>IF(O2592="","",A2592)</f>
        <v/>
      </c>
      <c r="M2592" s="60" t="str">
        <f>IF(O2592="","",(VLOOKUP(A2592,A2592:E9576,5,FALSE)))</f>
        <v/>
      </c>
      <c r="N2592" s="60" t="str">
        <f t="shared" si="163"/>
        <v/>
      </c>
      <c r="O2592" s="60" t="str">
        <f t="shared" si="165"/>
        <v/>
      </c>
      <c r="P2592" s="103">
        <f t="shared" si="164"/>
        <v>13.790000000000191</v>
      </c>
      <c r="Q2592" s="58"/>
      <c r="R2592" s="58"/>
      <c r="S2592" s="102"/>
    </row>
    <row r="2593" spans="1:19" ht="12.5" customHeight="1" x14ac:dyDescent="0.35">
      <c r="A2593" s="2">
        <v>39</v>
      </c>
      <c r="B2593" s="2" t="s">
        <v>71</v>
      </c>
      <c r="C2593" s="67">
        <v>88.218670000000003</v>
      </c>
      <c r="D2593" t="s">
        <v>65</v>
      </c>
      <c r="E2593" s="2" t="s">
        <v>59</v>
      </c>
      <c r="F2593" s="2" t="s">
        <v>70</v>
      </c>
      <c r="G2593" s="2"/>
      <c r="I2593" s="60">
        <f t="shared" si="162"/>
        <v>0</v>
      </c>
      <c r="J2593" s="60">
        <f>IF(OR(I2593="",I2594="",I2595=""),"",(AVERAGEIF(A2593:A$10000,A2593,I2593:I$10000)))</f>
        <v>0</v>
      </c>
      <c r="K2593" s="60"/>
      <c r="L2593" s="55" t="str">
        <f>IF(O2593="","",A2593)</f>
        <v/>
      </c>
      <c r="M2593" s="60" t="str">
        <f>IF(O2593="","",(VLOOKUP(A2593,A2593:E9577,5,FALSE)))</f>
        <v/>
      </c>
      <c r="N2593" s="55" t="str">
        <f t="shared" si="163"/>
        <v/>
      </c>
      <c r="O2593" s="55" t="str">
        <f t="shared" si="165"/>
        <v/>
      </c>
      <c r="P2593" s="104">
        <f t="shared" si="164"/>
        <v>14.080000000006976</v>
      </c>
      <c r="Q2593" s="58"/>
      <c r="R2593" s="58"/>
      <c r="S2593" s="102"/>
    </row>
    <row r="2594" spans="1:19" ht="12.5" customHeight="1" x14ac:dyDescent="0.35">
      <c r="A2594" s="60">
        <v>39</v>
      </c>
      <c r="B2594" s="60" t="s">
        <v>71</v>
      </c>
      <c r="C2594" s="68">
        <v>88.231750000000005</v>
      </c>
      <c r="D2594" s="58" t="s">
        <v>65</v>
      </c>
      <c r="E2594" s="60" t="s">
        <v>59</v>
      </c>
      <c r="F2594" s="60" t="s">
        <v>70</v>
      </c>
      <c r="G2594" s="60"/>
      <c r="H2594" s="60"/>
      <c r="I2594" s="60">
        <f t="shared" si="162"/>
        <v>0</v>
      </c>
      <c r="J2594" s="60">
        <f>IF(OR(I2594="",I2595="",I2596=""),"",(AVERAGEIF(A2594:A$10000,A2594,I2594:I$10000)))</f>
        <v>0</v>
      </c>
      <c r="K2594" s="60"/>
      <c r="L2594" s="60" t="str">
        <f>IF(O2594="","",A2594)</f>
        <v/>
      </c>
      <c r="M2594" s="60" t="str">
        <f>IF(O2594="","",(VLOOKUP(A2594,A2594:E9578,5,FALSE)))</f>
        <v/>
      </c>
      <c r="N2594" s="60" t="str">
        <f t="shared" si="163"/>
        <v/>
      </c>
      <c r="O2594" s="60" t="str">
        <f t="shared" si="165"/>
        <v/>
      </c>
      <c r="P2594" s="103">
        <f t="shared" si="164"/>
        <v>13.080000000002201</v>
      </c>
      <c r="Q2594" s="58"/>
      <c r="R2594" s="58"/>
      <c r="S2594" s="102"/>
    </row>
    <row r="2595" spans="1:19" ht="12.5" customHeight="1" x14ac:dyDescent="0.35">
      <c r="A2595" s="2">
        <v>39</v>
      </c>
      <c r="B2595" s="2" t="s">
        <v>71</v>
      </c>
      <c r="C2595" s="67">
        <v>88.245230000000006</v>
      </c>
      <c r="D2595" t="s">
        <v>65</v>
      </c>
      <c r="E2595" s="2" t="s">
        <v>59</v>
      </c>
      <c r="F2595" s="2" t="s">
        <v>70</v>
      </c>
      <c r="G2595" s="2"/>
      <c r="I2595" s="60">
        <f t="shared" si="162"/>
        <v>0</v>
      </c>
      <c r="J2595" s="60">
        <f>IF(OR(I2595="",I2596="",I2597=""),"",(AVERAGEIF(A2595:A$10000,A2595,I2595:I$10000)))</f>
        <v>0</v>
      </c>
      <c r="K2595" s="60"/>
      <c r="L2595" s="55" t="str">
        <f>IF(O2595="","",A2595)</f>
        <v/>
      </c>
      <c r="M2595" s="60" t="str">
        <f>IF(O2595="","",(VLOOKUP(A2595,A2595:E9579,5,FALSE)))</f>
        <v/>
      </c>
      <c r="N2595" s="55" t="str">
        <f t="shared" si="163"/>
        <v/>
      </c>
      <c r="O2595" s="55" t="str">
        <f t="shared" si="165"/>
        <v/>
      </c>
      <c r="P2595" s="104">
        <f t="shared" si="164"/>
        <v>13.480000000001269</v>
      </c>
      <c r="Q2595" s="58"/>
      <c r="R2595" s="58"/>
      <c r="S2595" s="102"/>
    </row>
    <row r="2596" spans="1:19" ht="12.5" customHeight="1" x14ac:dyDescent="0.35">
      <c r="A2596" s="60">
        <v>39</v>
      </c>
      <c r="B2596" s="60" t="s">
        <v>71</v>
      </c>
      <c r="C2596" s="68">
        <v>88.259370000000004</v>
      </c>
      <c r="D2596" s="58" t="s">
        <v>65</v>
      </c>
      <c r="E2596" s="60" t="s">
        <v>59</v>
      </c>
      <c r="F2596" s="60" t="s">
        <v>70</v>
      </c>
      <c r="G2596" s="60"/>
      <c r="H2596" s="60"/>
      <c r="I2596" s="60">
        <f t="shared" si="162"/>
        <v>0</v>
      </c>
      <c r="J2596" s="60">
        <f>IF(OR(I2596="",I2597="",I2598=""),"",(AVERAGEIF(A2596:A$10000,A2596,I2596:I$10000)))</f>
        <v>0</v>
      </c>
      <c r="K2596" s="60"/>
      <c r="L2596" s="60" t="str">
        <f>IF(O2596="","",A2596)</f>
        <v/>
      </c>
      <c r="M2596" s="60" t="str">
        <f>IF(O2596="","",(VLOOKUP(A2596,A2596:E9580,5,FALSE)))</f>
        <v/>
      </c>
      <c r="N2596" s="60" t="str">
        <f t="shared" si="163"/>
        <v/>
      </c>
      <c r="O2596" s="60" t="str">
        <f t="shared" si="165"/>
        <v/>
      </c>
      <c r="P2596" s="103">
        <f t="shared" si="164"/>
        <v>14.139999999997599</v>
      </c>
      <c r="Q2596" s="58"/>
      <c r="R2596" s="58"/>
      <c r="S2596" s="102"/>
    </row>
    <row r="2597" spans="1:19" ht="12.5" customHeight="1" x14ac:dyDescent="0.35">
      <c r="A2597" s="2">
        <v>39</v>
      </c>
      <c r="B2597" s="2" t="s">
        <v>71</v>
      </c>
      <c r="C2597" s="67">
        <v>88.27216</v>
      </c>
      <c r="D2597" t="s">
        <v>65</v>
      </c>
      <c r="E2597" s="2" t="s">
        <v>59</v>
      </c>
      <c r="F2597" s="2" t="s">
        <v>70</v>
      </c>
      <c r="G2597" s="2"/>
      <c r="I2597" s="60">
        <f t="shared" si="162"/>
        <v>0</v>
      </c>
      <c r="J2597" s="60">
        <f>IF(OR(I2597="",I2598="",I2599=""),"",(AVERAGEIF(A2597:A$10000,A2597,I2597:I$10000)))</f>
        <v>0</v>
      </c>
      <c r="K2597" s="60"/>
      <c r="L2597" s="55" t="str">
        <f>IF(O2597="","",A2597)</f>
        <v/>
      </c>
      <c r="M2597" s="60" t="str">
        <f>IF(O2597="","",(VLOOKUP(A2597,A2597:E9581,5,FALSE)))</f>
        <v/>
      </c>
      <c r="N2597" s="55" t="str">
        <f t="shared" si="163"/>
        <v/>
      </c>
      <c r="O2597" s="55" t="str">
        <f t="shared" si="165"/>
        <v/>
      </c>
      <c r="P2597" s="104">
        <f t="shared" si="164"/>
        <v>12.789999999995416</v>
      </c>
      <c r="Q2597" s="58"/>
      <c r="R2597" s="58"/>
      <c r="S2597" s="102"/>
    </row>
    <row r="2598" spans="1:19" ht="12.5" customHeight="1" x14ac:dyDescent="0.35">
      <c r="A2598" s="60">
        <v>39</v>
      </c>
      <c r="B2598" s="60" t="s">
        <v>71</v>
      </c>
      <c r="C2598" s="68">
        <v>88.285330000000002</v>
      </c>
      <c r="D2598" s="58" t="s">
        <v>65</v>
      </c>
      <c r="E2598" s="60" t="s">
        <v>59</v>
      </c>
      <c r="F2598" s="60" t="s">
        <v>70</v>
      </c>
      <c r="G2598" s="60"/>
      <c r="H2598" s="60"/>
      <c r="I2598" s="60">
        <f t="shared" si="162"/>
        <v>0</v>
      </c>
      <c r="J2598" s="60">
        <f>IF(OR(I2598="",I2599="",I2600=""),"",(AVERAGEIF(A2598:A$10000,A2598,I2598:I$10000)))</f>
        <v>0</v>
      </c>
      <c r="K2598" s="60"/>
      <c r="L2598" s="60" t="str">
        <f>IF(O2598="","",A2598)</f>
        <v/>
      </c>
      <c r="M2598" s="60" t="str">
        <f>IF(O2598="","",(VLOOKUP(A2598,A2598:E9582,5,FALSE)))</f>
        <v/>
      </c>
      <c r="N2598" s="60" t="str">
        <f t="shared" si="163"/>
        <v/>
      </c>
      <c r="O2598" s="60" t="str">
        <f t="shared" si="165"/>
        <v/>
      </c>
      <c r="P2598" s="103">
        <f t="shared" si="164"/>
        <v>13.170000000002346</v>
      </c>
      <c r="Q2598" s="58"/>
      <c r="R2598" s="58"/>
      <c r="S2598" s="102"/>
    </row>
    <row r="2599" spans="1:19" ht="12.5" customHeight="1" x14ac:dyDescent="0.35">
      <c r="A2599" s="2">
        <v>39</v>
      </c>
      <c r="B2599" s="2" t="s">
        <v>69</v>
      </c>
      <c r="C2599" s="67">
        <v>88.298190000000005</v>
      </c>
      <c r="D2599" t="s">
        <v>65</v>
      </c>
      <c r="E2599" s="2" t="s">
        <v>59</v>
      </c>
      <c r="F2599" s="2" t="s">
        <v>70</v>
      </c>
      <c r="G2599" s="2"/>
      <c r="I2599" s="60">
        <f t="shared" si="162"/>
        <v>0</v>
      </c>
      <c r="J2599" s="60">
        <f>IF(OR(I2599="",I2600="",I2601=""),"",(AVERAGEIF(A2599:A$10000,A2599,I2599:I$10000)))</f>
        <v>0</v>
      </c>
      <c r="K2599" s="60"/>
      <c r="L2599" s="55" t="str">
        <f>IF(O2599="","",A2599)</f>
        <v/>
      </c>
      <c r="M2599" s="60" t="str">
        <f>IF(O2599="","",(VLOOKUP(A2599,A2599:E9583,5,FALSE)))</f>
        <v/>
      </c>
      <c r="N2599" s="55" t="str">
        <f t="shared" si="163"/>
        <v/>
      </c>
      <c r="O2599" s="55" t="str">
        <f t="shared" si="165"/>
        <v/>
      </c>
      <c r="P2599" s="104">
        <f t="shared" si="164"/>
        <v>12.860000000003424</v>
      </c>
      <c r="Q2599" s="58"/>
      <c r="R2599" s="58"/>
      <c r="S2599" s="102"/>
    </row>
    <row r="2600" spans="1:19" ht="12.5" customHeight="1" x14ac:dyDescent="0.35">
      <c r="A2600" s="60">
        <v>39</v>
      </c>
      <c r="B2600" s="60" t="s">
        <v>69</v>
      </c>
      <c r="C2600" s="68">
        <v>88.311359999999993</v>
      </c>
      <c r="D2600" s="58" t="s">
        <v>65</v>
      </c>
      <c r="E2600" s="60" t="s">
        <v>59</v>
      </c>
      <c r="F2600" s="60" t="s">
        <v>70</v>
      </c>
      <c r="G2600" s="60"/>
      <c r="H2600" s="60"/>
      <c r="I2600" s="60">
        <f t="shared" si="162"/>
        <v>0</v>
      </c>
      <c r="J2600" s="60">
        <f>IF(OR(I2600="",I2601="",I2602=""),"",(AVERAGEIF(A2600:A$10000,A2600,I2600:I$10000)))</f>
        <v>0</v>
      </c>
      <c r="K2600" s="60"/>
      <c r="L2600" s="60" t="str">
        <f>IF(O2600="","",A2600)</f>
        <v/>
      </c>
      <c r="M2600" s="60" t="str">
        <f>IF(O2600="","",(VLOOKUP(A2600,A2600:E9584,5,FALSE)))</f>
        <v/>
      </c>
      <c r="N2600" s="60" t="str">
        <f t="shared" si="163"/>
        <v/>
      </c>
      <c r="O2600" s="60" t="str">
        <f t="shared" si="165"/>
        <v/>
      </c>
      <c r="P2600" s="103">
        <f t="shared" si="164"/>
        <v>13.169999999988136</v>
      </c>
      <c r="Q2600" s="58"/>
      <c r="R2600" s="58"/>
      <c r="S2600" s="102"/>
    </row>
    <row r="2601" spans="1:19" ht="12.5" customHeight="1" x14ac:dyDescent="0.35">
      <c r="A2601" s="2">
        <v>39</v>
      </c>
      <c r="B2601" s="2" t="s">
        <v>69</v>
      </c>
      <c r="C2601" s="67">
        <v>88.324749999999995</v>
      </c>
      <c r="D2601" t="s">
        <v>65</v>
      </c>
      <c r="E2601" s="2" t="s">
        <v>59</v>
      </c>
      <c r="F2601" s="2" t="s">
        <v>70</v>
      </c>
      <c r="G2601" s="2"/>
      <c r="I2601" s="60">
        <f t="shared" si="162"/>
        <v>0</v>
      </c>
      <c r="J2601" s="60">
        <f>IF(OR(I2601="",I2602="",I2603=""),"",(AVERAGEIF(A2601:A$10000,A2601,I2601:I$10000)))</f>
        <v>0</v>
      </c>
      <c r="K2601" s="60"/>
      <c r="L2601" s="55" t="str">
        <f>IF(O2601="","",A2601)</f>
        <v/>
      </c>
      <c r="M2601" s="60" t="str">
        <f>IF(O2601="","",(VLOOKUP(A2601,A2601:E9585,5,FALSE)))</f>
        <v/>
      </c>
      <c r="N2601" s="55" t="str">
        <f t="shared" si="163"/>
        <v/>
      </c>
      <c r="O2601" s="55" t="str">
        <f t="shared" si="165"/>
        <v/>
      </c>
      <c r="P2601" s="104">
        <f t="shared" si="164"/>
        <v>13.390000000001123</v>
      </c>
      <c r="Q2601" s="58"/>
      <c r="R2601" s="58"/>
      <c r="S2601" s="102"/>
    </row>
    <row r="2602" spans="1:19" ht="12.5" customHeight="1" x14ac:dyDescent="0.35">
      <c r="A2602" s="60">
        <v>39</v>
      </c>
      <c r="B2602" s="60" t="s">
        <v>69</v>
      </c>
      <c r="C2602" s="68">
        <v>88.338639999999998</v>
      </c>
      <c r="D2602" s="58" t="s">
        <v>65</v>
      </c>
      <c r="E2602" s="60" t="s">
        <v>59</v>
      </c>
      <c r="F2602" s="60" t="s">
        <v>70</v>
      </c>
      <c r="G2602" s="60"/>
      <c r="H2602" s="60"/>
      <c r="I2602" s="60">
        <f t="shared" si="162"/>
        <v>0</v>
      </c>
      <c r="J2602" s="60">
        <f>IF(OR(I2602="",I2603="",I2604=""),"",(AVERAGEIF(A2602:A$10000,A2602,I2602:I$10000)))</f>
        <v>0</v>
      </c>
      <c r="K2602" s="60"/>
      <c r="L2602" s="60" t="str">
        <f>IF(O2602="","",A2602)</f>
        <v/>
      </c>
      <c r="M2602" s="60" t="str">
        <f>IF(O2602="","",(VLOOKUP(A2602,A2602:E9586,5,FALSE)))</f>
        <v/>
      </c>
      <c r="N2602" s="60" t="str">
        <f t="shared" si="163"/>
        <v/>
      </c>
      <c r="O2602" s="60" t="str">
        <f t="shared" si="165"/>
        <v/>
      </c>
      <c r="P2602" s="103">
        <f t="shared" si="164"/>
        <v>13.890000000003511</v>
      </c>
      <c r="Q2602" s="58"/>
      <c r="R2602" s="58"/>
      <c r="S2602" s="102"/>
    </row>
    <row r="2603" spans="1:19" ht="12.5" customHeight="1" x14ac:dyDescent="0.35">
      <c r="A2603" s="2">
        <v>39</v>
      </c>
      <c r="B2603" s="2" t="s">
        <v>69</v>
      </c>
      <c r="C2603" s="67">
        <v>88.351079999999996</v>
      </c>
      <c r="D2603" t="s">
        <v>65</v>
      </c>
      <c r="E2603" s="2" t="s">
        <v>59</v>
      </c>
      <c r="F2603" s="2" t="s">
        <v>70</v>
      </c>
      <c r="G2603" s="2"/>
      <c r="I2603" s="60">
        <f t="shared" si="162"/>
        <v>0</v>
      </c>
      <c r="J2603" s="60">
        <f>IF(OR(I2603="",I2604="",I2605=""),"",(AVERAGEIF(A2603:A$10000,A2603,I2603:I$10000)))</f>
        <v>0</v>
      </c>
      <c r="K2603" s="60"/>
      <c r="L2603" s="55" t="str">
        <f>IF(O2603="","",A2603)</f>
        <v/>
      </c>
      <c r="M2603" s="60" t="str">
        <f>IF(O2603="","",(VLOOKUP(A2603,A2603:E9587,5,FALSE)))</f>
        <v/>
      </c>
      <c r="N2603" s="55" t="str">
        <f t="shared" si="163"/>
        <v/>
      </c>
      <c r="O2603" s="55" t="str">
        <f t="shared" si="165"/>
        <v/>
      </c>
      <c r="P2603" s="104">
        <f t="shared" si="164"/>
        <v>12.439999999998008</v>
      </c>
      <c r="Q2603" s="58"/>
      <c r="R2603" s="58"/>
      <c r="S2603" s="102"/>
    </row>
    <row r="2604" spans="1:19" ht="12.5" customHeight="1" x14ac:dyDescent="0.35">
      <c r="A2604" s="60">
        <v>39</v>
      </c>
      <c r="B2604" s="60" t="s">
        <v>69</v>
      </c>
      <c r="C2604" s="68">
        <v>88.365139999999997</v>
      </c>
      <c r="D2604" s="58" t="s">
        <v>65</v>
      </c>
      <c r="E2604" s="60" t="s">
        <v>59</v>
      </c>
      <c r="F2604" s="60" t="s">
        <v>70</v>
      </c>
      <c r="G2604" s="60"/>
      <c r="H2604" s="60"/>
      <c r="I2604" s="60">
        <f t="shared" si="162"/>
        <v>0</v>
      </c>
      <c r="J2604" s="60">
        <f>IF(OR(I2604="",I2605="",I2606=""),"",(AVERAGEIF(A2604:A$10000,A2604,I2604:I$10000)))</f>
        <v>0</v>
      </c>
      <c r="K2604" s="60"/>
      <c r="L2604" s="60" t="str">
        <f>IF(O2604="","",A2604)</f>
        <v/>
      </c>
      <c r="M2604" s="60" t="str">
        <f>IF(O2604="","",(VLOOKUP(A2604,A2604:E9588,5,FALSE)))</f>
        <v/>
      </c>
      <c r="N2604" s="60" t="str">
        <f t="shared" si="163"/>
        <v/>
      </c>
      <c r="O2604" s="60" t="str">
        <f t="shared" si="165"/>
        <v/>
      </c>
      <c r="P2604" s="103">
        <f t="shared" si="164"/>
        <v>14.060000000000628</v>
      </c>
      <c r="Q2604" s="58"/>
      <c r="R2604" s="58"/>
      <c r="S2604" s="102"/>
    </row>
    <row r="2605" spans="1:19" ht="12.5" customHeight="1" x14ac:dyDescent="0.35">
      <c r="A2605" s="2">
        <v>39</v>
      </c>
      <c r="B2605" s="2" t="s">
        <v>69</v>
      </c>
      <c r="C2605" s="67">
        <v>88.387050000000002</v>
      </c>
      <c r="D2605" t="s">
        <v>65</v>
      </c>
      <c r="E2605" s="2" t="s">
        <v>59</v>
      </c>
      <c r="F2605" s="2" t="s">
        <v>70</v>
      </c>
      <c r="G2605" s="2"/>
      <c r="I2605" s="60">
        <f t="shared" si="162"/>
        <v>0</v>
      </c>
      <c r="J2605" s="60">
        <f>IF(OR(I2605="",I2606="",I2607=""),"",(AVERAGEIF(A2605:A$10000,A2605,I2605:I$10000)))</f>
        <v>0</v>
      </c>
      <c r="K2605" s="60"/>
      <c r="L2605" s="55" t="str">
        <f>IF(O2605="","",A2605)</f>
        <v/>
      </c>
      <c r="M2605" s="60" t="str">
        <f>IF(O2605="","",(VLOOKUP(A2605,A2605:E9589,5,FALSE)))</f>
        <v/>
      </c>
      <c r="N2605" s="55" t="str">
        <f t="shared" si="163"/>
        <v/>
      </c>
      <c r="O2605" s="55" t="str">
        <f t="shared" si="165"/>
        <v/>
      </c>
      <c r="P2605" s="104">
        <f t="shared" si="164"/>
        <v>21.910000000005425</v>
      </c>
      <c r="Q2605" s="58"/>
      <c r="R2605" s="58"/>
      <c r="S2605" s="102"/>
    </row>
    <row r="2606" spans="1:19" ht="12.5" customHeight="1" x14ac:dyDescent="0.35">
      <c r="A2606" s="60">
        <v>39</v>
      </c>
      <c r="B2606" s="60" t="s">
        <v>69</v>
      </c>
      <c r="C2606" s="68">
        <v>88.400279999999995</v>
      </c>
      <c r="D2606" s="58" t="s">
        <v>65</v>
      </c>
      <c r="E2606" s="60" t="s">
        <v>59</v>
      </c>
      <c r="F2606" s="60" t="s">
        <v>70</v>
      </c>
      <c r="G2606" s="60"/>
      <c r="H2606" s="60"/>
      <c r="I2606" s="60">
        <f t="shared" si="162"/>
        <v>0</v>
      </c>
      <c r="J2606" s="60">
        <f>IF(OR(I2606="",I2607="",I2608=""),"",(AVERAGEIF(A2606:A$10000,A2606,I2606:I$10000)))</f>
        <v>0</v>
      </c>
      <c r="K2606" s="60"/>
      <c r="L2606" s="60" t="str">
        <f>IF(O2606="","",A2606)</f>
        <v/>
      </c>
      <c r="M2606" s="60" t="str">
        <f>IF(O2606="","",(VLOOKUP(A2606,A2606:E9590,5,FALSE)))</f>
        <v/>
      </c>
      <c r="N2606" s="60" t="str">
        <f t="shared" si="163"/>
        <v/>
      </c>
      <c r="O2606" s="60" t="str">
        <f t="shared" si="165"/>
        <v/>
      </c>
      <c r="P2606" s="103">
        <f t="shared" si="164"/>
        <v>13.22999999999297</v>
      </c>
      <c r="Q2606" s="58"/>
      <c r="R2606" s="58"/>
      <c r="S2606" s="102"/>
    </row>
    <row r="2607" spans="1:19" ht="12.5" customHeight="1" x14ac:dyDescent="0.35">
      <c r="A2607" s="2">
        <v>39</v>
      </c>
      <c r="B2607" s="2" t="s">
        <v>69</v>
      </c>
      <c r="C2607" s="67">
        <v>88.4148</v>
      </c>
      <c r="D2607" t="s">
        <v>65</v>
      </c>
      <c r="E2607" s="2" t="s">
        <v>59</v>
      </c>
      <c r="F2607" s="2" t="s">
        <v>70</v>
      </c>
      <c r="G2607" s="2"/>
      <c r="I2607" s="60">
        <f t="shared" si="162"/>
        <v>0</v>
      </c>
      <c r="J2607" s="60">
        <f>IF(OR(I2607="",I2608="",I2609=""),"",(AVERAGEIF(A2607:A$10000,A2607,I2607:I$10000)))</f>
        <v>0</v>
      </c>
      <c r="K2607" s="60"/>
      <c r="L2607" s="55" t="str">
        <f>IF(O2607="","",A2607)</f>
        <v/>
      </c>
      <c r="M2607" s="60" t="str">
        <f>IF(O2607="","",(VLOOKUP(A2607,A2607:E9591,5,FALSE)))</f>
        <v/>
      </c>
      <c r="N2607" s="55" t="str">
        <f t="shared" si="163"/>
        <v/>
      </c>
      <c r="O2607" s="55" t="str">
        <f t="shared" si="165"/>
        <v/>
      </c>
      <c r="P2607" s="104">
        <f t="shared" si="164"/>
        <v>14.520000000004529</v>
      </c>
      <c r="Q2607" s="58"/>
      <c r="R2607" s="58"/>
      <c r="S2607" s="102"/>
    </row>
    <row r="2608" spans="1:19" ht="12.5" customHeight="1" x14ac:dyDescent="0.35">
      <c r="A2608" s="60">
        <v>39</v>
      </c>
      <c r="B2608" s="60" t="s">
        <v>69</v>
      </c>
      <c r="C2608" s="68">
        <v>88.431359999999998</v>
      </c>
      <c r="D2608" s="58" t="s">
        <v>65</v>
      </c>
      <c r="E2608" s="60" t="s">
        <v>59</v>
      </c>
      <c r="F2608" s="60" t="s">
        <v>70</v>
      </c>
      <c r="G2608" s="60"/>
      <c r="H2608" s="60"/>
      <c r="I2608" s="60">
        <f t="shared" si="162"/>
        <v>0</v>
      </c>
      <c r="J2608" s="60">
        <f>IF(OR(I2608="",I2609="",I2610=""),"",(AVERAGEIF(A2608:A$10000,A2608,I2608:I$10000)))</f>
        <v>0</v>
      </c>
      <c r="K2608" s="60"/>
      <c r="L2608" s="60" t="str">
        <f>IF(O2608="","",A2608)</f>
        <v/>
      </c>
      <c r="M2608" s="60" t="str">
        <f>IF(O2608="","",(VLOOKUP(A2608,A2608:E9592,5,FALSE)))</f>
        <v/>
      </c>
      <c r="N2608" s="60" t="str">
        <f t="shared" si="163"/>
        <v/>
      </c>
      <c r="O2608" s="60" t="str">
        <f t="shared" si="165"/>
        <v/>
      </c>
      <c r="P2608" s="103">
        <f t="shared" si="164"/>
        <v>16.559999999998354</v>
      </c>
      <c r="Q2608" s="58"/>
      <c r="R2608" s="58"/>
      <c r="S2608" s="102"/>
    </row>
    <row r="2609" spans="1:19" ht="12.5" customHeight="1" x14ac:dyDescent="0.35">
      <c r="A2609" s="2">
        <v>39</v>
      </c>
      <c r="B2609" s="2" t="s">
        <v>69</v>
      </c>
      <c r="C2609" s="67">
        <v>88.448310000000006</v>
      </c>
      <c r="D2609" t="s">
        <v>65</v>
      </c>
      <c r="E2609" s="2" t="s">
        <v>59</v>
      </c>
      <c r="F2609" s="2" t="s">
        <v>70</v>
      </c>
      <c r="G2609" s="2"/>
      <c r="I2609" s="60">
        <f t="shared" si="162"/>
        <v>0</v>
      </c>
      <c r="J2609" s="60">
        <f>IF(OR(I2609="",I2610="",I2611=""),"",(AVERAGEIF(A2609:A$10000,A2609,I2609:I$10000)))</f>
        <v>0</v>
      </c>
      <c r="K2609" s="60"/>
      <c r="L2609" s="55" t="str">
        <f>IF(O2609="","",A2609)</f>
        <v/>
      </c>
      <c r="M2609" s="60" t="str">
        <f>IF(O2609="","",(VLOOKUP(A2609,A2609:E9593,5,FALSE)))</f>
        <v/>
      </c>
      <c r="N2609" s="55" t="str">
        <f t="shared" si="163"/>
        <v/>
      </c>
      <c r="O2609" s="55" t="str">
        <f t="shared" si="165"/>
        <v/>
      </c>
      <c r="P2609" s="104">
        <f t="shared" si="164"/>
        <v>16.950000000008458</v>
      </c>
      <c r="Q2609" s="58"/>
      <c r="R2609" s="58"/>
      <c r="S2609" s="102"/>
    </row>
    <row r="2610" spans="1:19" ht="12.5" customHeight="1" x14ac:dyDescent="0.35">
      <c r="A2610" s="60">
        <v>39</v>
      </c>
      <c r="B2610" s="60" t="s">
        <v>69</v>
      </c>
      <c r="C2610" s="68">
        <v>88.463269999999994</v>
      </c>
      <c r="D2610" s="58" t="s">
        <v>65</v>
      </c>
      <c r="E2610" s="60" t="s">
        <v>59</v>
      </c>
      <c r="F2610" s="60" t="s">
        <v>70</v>
      </c>
      <c r="G2610" s="60"/>
      <c r="H2610" s="60"/>
      <c r="I2610" s="60">
        <f t="shared" si="162"/>
        <v>0</v>
      </c>
      <c r="J2610" s="60">
        <f>IF(OR(I2610="",I2611="",I2612=""),"",(AVERAGEIF(A2610:A$10000,A2610,I2610:I$10000)))</f>
        <v>0</v>
      </c>
      <c r="K2610" s="60"/>
      <c r="L2610" s="60" t="str">
        <f>IF(O2610="","",A2610)</f>
        <v/>
      </c>
      <c r="M2610" s="60" t="str">
        <f>IF(O2610="","",(VLOOKUP(A2610,A2610:E9594,5,FALSE)))</f>
        <v/>
      </c>
      <c r="N2610" s="60" t="str">
        <f t="shared" si="163"/>
        <v/>
      </c>
      <c r="O2610" s="60" t="str">
        <f t="shared" si="165"/>
        <v/>
      </c>
      <c r="P2610" s="103">
        <f t="shared" si="164"/>
        <v>14.959999999987872</v>
      </c>
      <c r="Q2610" s="58"/>
      <c r="R2610" s="58"/>
      <c r="S2610" s="102"/>
    </row>
    <row r="2611" spans="1:19" ht="12.5" customHeight="1" x14ac:dyDescent="0.35">
      <c r="A2611" s="2">
        <v>39</v>
      </c>
      <c r="B2611" s="2" t="s">
        <v>69</v>
      </c>
      <c r="C2611" s="67">
        <v>88.47681</v>
      </c>
      <c r="D2611" t="s">
        <v>65</v>
      </c>
      <c r="E2611" s="2" t="s">
        <v>59</v>
      </c>
      <c r="F2611" s="2" t="s">
        <v>70</v>
      </c>
      <c r="G2611" s="2"/>
      <c r="I2611" s="60">
        <f t="shared" si="162"/>
        <v>0</v>
      </c>
      <c r="J2611" s="60">
        <f>IF(OR(I2611="",I2612="",I2613=""),"",(AVERAGEIF(A2611:A$10000,A2611,I2611:I$10000)))</f>
        <v>0</v>
      </c>
      <c r="K2611" s="60"/>
      <c r="L2611" s="55" t="str">
        <f>IF(O2611="","",A2611)</f>
        <v/>
      </c>
      <c r="M2611" s="60" t="str">
        <f>IF(O2611="","",(VLOOKUP(A2611,A2611:E9595,5,FALSE)))</f>
        <v/>
      </c>
      <c r="N2611" s="55" t="str">
        <f t="shared" si="163"/>
        <v/>
      </c>
      <c r="O2611" s="55" t="str">
        <f t="shared" si="165"/>
        <v/>
      </c>
      <c r="P2611" s="104">
        <f t="shared" si="164"/>
        <v>13.540000000006103</v>
      </c>
      <c r="Q2611" s="58"/>
      <c r="R2611" s="58"/>
      <c r="S2611" s="102"/>
    </row>
    <row r="2612" spans="1:19" ht="12.5" customHeight="1" x14ac:dyDescent="0.35">
      <c r="A2612" s="60">
        <v>39</v>
      </c>
      <c r="B2612" s="60" t="s">
        <v>69</v>
      </c>
      <c r="C2612" s="68">
        <v>88.489760000000004</v>
      </c>
      <c r="D2612" s="58" t="s">
        <v>65</v>
      </c>
      <c r="E2612" s="60" t="s">
        <v>59</v>
      </c>
      <c r="F2612" s="60" t="s">
        <v>70</v>
      </c>
      <c r="G2612" s="60"/>
      <c r="H2612" s="60"/>
      <c r="I2612" s="60">
        <f t="shared" si="162"/>
        <v>0</v>
      </c>
      <c r="J2612" s="60">
        <f>IF(OR(I2612="",I2613="",I2614=""),"",(AVERAGEIF(A2612:A$10000,A2612,I2612:I$10000)))</f>
        <v>0</v>
      </c>
      <c r="K2612" s="60"/>
      <c r="L2612" s="60" t="str">
        <f>IF(O2612="","",A2612)</f>
        <v/>
      </c>
      <c r="M2612" s="60" t="str">
        <f>IF(O2612="","",(VLOOKUP(A2612,A2612:E9596,5,FALSE)))</f>
        <v/>
      </c>
      <c r="N2612" s="60" t="str">
        <f t="shared" si="163"/>
        <v/>
      </c>
      <c r="O2612" s="60" t="str">
        <f t="shared" si="165"/>
        <v/>
      </c>
      <c r="P2612" s="103">
        <f t="shared" si="164"/>
        <v>12.95000000000357</v>
      </c>
      <c r="Q2612" s="58"/>
      <c r="R2612" s="58"/>
      <c r="S2612" s="102"/>
    </row>
    <row r="2613" spans="1:19" ht="12.5" customHeight="1" x14ac:dyDescent="0.35">
      <c r="A2613" s="2">
        <v>39</v>
      </c>
      <c r="B2613" s="2" t="s">
        <v>69</v>
      </c>
      <c r="C2613" s="67">
        <v>88.503519999999995</v>
      </c>
      <c r="D2613" t="s">
        <v>65</v>
      </c>
      <c r="E2613" s="2" t="s">
        <v>59</v>
      </c>
      <c r="F2613" s="2" t="s">
        <v>70</v>
      </c>
      <c r="G2613" s="2"/>
      <c r="I2613" s="60">
        <f t="shared" si="162"/>
        <v>0</v>
      </c>
      <c r="J2613" s="60">
        <f>IF(OR(I2613="",I2614="",I2615=""),"",(AVERAGEIF(A2613:A$10000,A2613,I2613:I$10000)))</f>
        <v>0</v>
      </c>
      <c r="K2613" s="60"/>
      <c r="L2613" s="55" t="str">
        <f>IF(O2613="","",A2613)</f>
        <v/>
      </c>
      <c r="M2613" s="60" t="str">
        <f>IF(O2613="","",(VLOOKUP(A2613,A2613:E9597,5,FALSE)))</f>
        <v/>
      </c>
      <c r="N2613" s="55" t="str">
        <f t="shared" si="163"/>
        <v/>
      </c>
      <c r="O2613" s="55" t="str">
        <f t="shared" si="165"/>
        <v/>
      </c>
      <c r="P2613" s="104">
        <f t="shared" si="164"/>
        <v>13.759999999990669</v>
      </c>
      <c r="Q2613" s="58"/>
      <c r="R2613" s="58"/>
      <c r="S2613" s="102"/>
    </row>
    <row r="2614" spans="1:19" ht="12.5" customHeight="1" x14ac:dyDescent="0.35">
      <c r="A2614" s="60">
        <v>39</v>
      </c>
      <c r="B2614" s="60" t="s">
        <v>69</v>
      </c>
      <c r="C2614" s="68">
        <v>88.516390000000001</v>
      </c>
      <c r="D2614" s="58" t="s">
        <v>65</v>
      </c>
      <c r="E2614" s="60" t="s">
        <v>59</v>
      </c>
      <c r="F2614" s="60" t="s">
        <v>70</v>
      </c>
      <c r="G2614" s="60"/>
      <c r="H2614" s="60"/>
      <c r="I2614" s="60">
        <f t="shared" si="162"/>
        <v>0</v>
      </c>
      <c r="J2614" s="60">
        <f>IF(OR(I2614="",I2615="",I2616=""),"",(AVERAGEIF(A2614:A$10000,A2614,I2614:I$10000)))</f>
        <v>0</v>
      </c>
      <c r="K2614" s="60"/>
      <c r="L2614" s="60" t="str">
        <f>IF(O2614="","",A2614)</f>
        <v/>
      </c>
      <c r="M2614" s="60" t="str">
        <f>IF(O2614="","",(VLOOKUP(A2614,A2614:E9598,5,FALSE)))</f>
        <v/>
      </c>
      <c r="N2614" s="60" t="str">
        <f t="shared" si="163"/>
        <v/>
      </c>
      <c r="O2614" s="60" t="str">
        <f t="shared" si="165"/>
        <v/>
      </c>
      <c r="P2614" s="103">
        <f t="shared" si="164"/>
        <v>12.870000000006598</v>
      </c>
      <c r="Q2614" s="58"/>
      <c r="R2614" s="58"/>
      <c r="S2614" s="102"/>
    </row>
    <row r="2615" spans="1:19" ht="12.5" customHeight="1" x14ac:dyDescent="0.35">
      <c r="A2615" s="2">
        <v>39</v>
      </c>
      <c r="B2615" s="2" t="s">
        <v>69</v>
      </c>
      <c r="C2615" s="67">
        <v>88.529799999999994</v>
      </c>
      <c r="D2615" t="s">
        <v>65</v>
      </c>
      <c r="E2615" s="2" t="s">
        <v>59</v>
      </c>
      <c r="F2615" s="2" t="s">
        <v>70</v>
      </c>
      <c r="G2615" s="2"/>
      <c r="I2615" s="60">
        <f t="shared" si="162"/>
        <v>0</v>
      </c>
      <c r="J2615" s="60">
        <f>IF(OR(I2615="",I2616="",I2617=""),"",(AVERAGEIF(A2615:A$10000,A2615,I2615:I$10000)))</f>
        <v>0</v>
      </c>
      <c r="K2615" s="60"/>
      <c r="L2615" s="55" t="str">
        <f>IF(O2615="","",A2615)</f>
        <v/>
      </c>
      <c r="M2615" s="60" t="str">
        <f>IF(O2615="","",(VLOOKUP(A2615,A2615:E9599,5,FALSE)))</f>
        <v/>
      </c>
      <c r="N2615" s="55" t="str">
        <f t="shared" si="163"/>
        <v/>
      </c>
      <c r="O2615" s="55" t="str">
        <f t="shared" si="165"/>
        <v/>
      </c>
      <c r="P2615" s="104">
        <f t="shared" si="164"/>
        <v>13.409999999993261</v>
      </c>
      <c r="Q2615" s="58"/>
      <c r="R2615" s="58"/>
      <c r="S2615" s="102"/>
    </row>
    <row r="2616" spans="1:19" ht="12.5" customHeight="1" x14ac:dyDescent="0.35">
      <c r="A2616" s="60">
        <v>39</v>
      </c>
      <c r="B2616" s="60" t="s">
        <v>69</v>
      </c>
      <c r="C2616" s="68">
        <v>88.551959999999994</v>
      </c>
      <c r="D2616" s="58" t="s">
        <v>65</v>
      </c>
      <c r="E2616" s="60" t="s">
        <v>59</v>
      </c>
      <c r="F2616" s="60" t="s">
        <v>70</v>
      </c>
      <c r="G2616" s="60"/>
      <c r="H2616" s="60"/>
      <c r="I2616" s="60">
        <f t="shared" si="162"/>
        <v>0</v>
      </c>
      <c r="J2616" s="60">
        <f>IF(OR(I2616="",I2617="",I2618=""),"",(AVERAGEIF(A2616:A$10000,A2616,I2616:I$10000)))</f>
        <v>0</v>
      </c>
      <c r="K2616" s="60"/>
      <c r="L2616" s="60" t="str">
        <f>IF(O2616="","",A2616)</f>
        <v/>
      </c>
      <c r="M2616" s="60" t="str">
        <f>IF(O2616="","",(VLOOKUP(A2616,A2616:E9600,5,FALSE)))</f>
        <v/>
      </c>
      <c r="N2616" s="60" t="str">
        <f t="shared" si="163"/>
        <v/>
      </c>
      <c r="O2616" s="60" t="str">
        <f t="shared" si="165"/>
        <v/>
      </c>
      <c r="P2616" s="103">
        <f t="shared" si="164"/>
        <v>22.159999999999513</v>
      </c>
      <c r="Q2616" s="58"/>
      <c r="R2616" s="58"/>
      <c r="S2616" s="102"/>
    </row>
    <row r="2617" spans="1:19" ht="12.5" customHeight="1" x14ac:dyDescent="0.35">
      <c r="A2617" s="2">
        <v>39</v>
      </c>
      <c r="B2617" s="2" t="s">
        <v>69</v>
      </c>
      <c r="C2617" s="67">
        <v>88.564930000000004</v>
      </c>
      <c r="D2617" t="s">
        <v>65</v>
      </c>
      <c r="E2617" s="2" t="s">
        <v>59</v>
      </c>
      <c r="F2617" s="2" t="s">
        <v>70</v>
      </c>
      <c r="G2617" s="2"/>
      <c r="I2617" s="60">
        <f t="shared" si="162"/>
        <v>0</v>
      </c>
      <c r="J2617" s="60">
        <f>IF(OR(I2617="",I2618="",I2619=""),"",(AVERAGEIF(A2617:A$10000,A2617,I2617:I$10000)))</f>
        <v>0</v>
      </c>
      <c r="K2617" s="60"/>
      <c r="L2617" s="55" t="str">
        <f>IF(O2617="","",A2617)</f>
        <v/>
      </c>
      <c r="M2617" s="60" t="str">
        <f>IF(O2617="","",(VLOOKUP(A2617,A2617:E9601,5,FALSE)))</f>
        <v/>
      </c>
      <c r="N2617" s="55" t="str">
        <f t="shared" si="163"/>
        <v/>
      </c>
      <c r="O2617" s="55" t="str">
        <f t="shared" si="165"/>
        <v/>
      </c>
      <c r="P2617" s="104">
        <f t="shared" si="164"/>
        <v>12.970000000009918</v>
      </c>
      <c r="Q2617" s="58"/>
      <c r="R2617" s="58"/>
      <c r="S2617" s="102"/>
    </row>
    <row r="2618" spans="1:19" ht="12.5" customHeight="1" x14ac:dyDescent="0.35">
      <c r="A2618" s="60">
        <v>39</v>
      </c>
      <c r="B2618" s="60" t="s">
        <v>69</v>
      </c>
      <c r="C2618" s="68">
        <v>88.578299999999999</v>
      </c>
      <c r="D2618" s="58" t="s">
        <v>65</v>
      </c>
      <c r="E2618" s="60" t="s">
        <v>59</v>
      </c>
      <c r="F2618" s="60" t="s">
        <v>70</v>
      </c>
      <c r="G2618" s="60"/>
      <c r="H2618" s="60"/>
      <c r="I2618" s="60">
        <f t="shared" si="162"/>
        <v>0</v>
      </c>
      <c r="J2618" s="60">
        <f>IF(OR(I2618="",I2619="",I2620=""),"",(AVERAGEIF(A2618:A$10000,A2618,I2618:I$10000)))</f>
        <v>0</v>
      </c>
      <c r="K2618" s="60"/>
      <c r="L2618" s="60" t="str">
        <f>IF(O2618="","",A2618)</f>
        <v/>
      </c>
      <c r="M2618" s="60" t="str">
        <f>IF(O2618="","",(VLOOKUP(A2618,A2618:E9602,5,FALSE)))</f>
        <v/>
      </c>
      <c r="N2618" s="60" t="str">
        <f t="shared" si="163"/>
        <v/>
      </c>
      <c r="O2618" s="60" t="str">
        <f t="shared" si="165"/>
        <v/>
      </c>
      <c r="P2618" s="103">
        <f t="shared" si="164"/>
        <v>13.369999999994775</v>
      </c>
      <c r="Q2618" s="58"/>
      <c r="R2618" s="58"/>
      <c r="S2618" s="102"/>
    </row>
    <row r="2619" spans="1:19" ht="12.5" customHeight="1" x14ac:dyDescent="0.35">
      <c r="A2619" s="2">
        <v>39</v>
      </c>
      <c r="B2619" s="2" t="s">
        <v>69</v>
      </c>
      <c r="C2619" s="67">
        <v>88.598259999999996</v>
      </c>
      <c r="D2619" t="s">
        <v>65</v>
      </c>
      <c r="E2619" s="2" t="s">
        <v>59</v>
      </c>
      <c r="F2619" s="2" t="s">
        <v>70</v>
      </c>
      <c r="G2619" s="2"/>
      <c r="I2619" s="60">
        <f t="shared" si="162"/>
        <v>0</v>
      </c>
      <c r="J2619" s="60">
        <f>IF(OR(I2619="",I2620="",I2621=""),"",(AVERAGEIF(A2619:A$10000,A2619,I2619:I$10000)))</f>
        <v>0</v>
      </c>
      <c r="K2619" s="60"/>
      <c r="L2619" s="55" t="str">
        <f>IF(O2619="","",A2619)</f>
        <v/>
      </c>
      <c r="M2619" s="60" t="str">
        <f>IF(O2619="","",(VLOOKUP(A2619,A2619:E9603,5,FALSE)))</f>
        <v/>
      </c>
      <c r="N2619" s="55" t="str">
        <f t="shared" si="163"/>
        <v/>
      </c>
      <c r="O2619" s="55" t="str">
        <f t="shared" si="165"/>
        <v/>
      </c>
      <c r="P2619" s="104">
        <f t="shared" si="164"/>
        <v>19.959999999997535</v>
      </c>
      <c r="Q2619" s="58"/>
      <c r="R2619" s="58"/>
      <c r="S2619" s="102"/>
    </row>
    <row r="2620" spans="1:19" ht="12.5" customHeight="1" x14ac:dyDescent="0.35">
      <c r="A2620" s="60">
        <v>39</v>
      </c>
      <c r="B2620" s="60" t="s">
        <v>69</v>
      </c>
      <c r="C2620" s="68">
        <v>88.611660000000001</v>
      </c>
      <c r="D2620" s="58" t="s">
        <v>65</v>
      </c>
      <c r="E2620" s="60" t="s">
        <v>59</v>
      </c>
      <c r="F2620" s="60" t="s">
        <v>70</v>
      </c>
      <c r="G2620" s="60"/>
      <c r="H2620" s="60"/>
      <c r="I2620" s="60">
        <f t="shared" si="162"/>
        <v>0</v>
      </c>
      <c r="J2620" s="60">
        <f>IF(OR(I2620="",I2621="",I2622=""),"",(AVERAGEIF(A2620:A$10000,A2620,I2620:I$10000)))</f>
        <v>0</v>
      </c>
      <c r="K2620" s="60"/>
      <c r="L2620" s="60" t="str">
        <f>IF(O2620="","",A2620)</f>
        <v/>
      </c>
      <c r="M2620" s="60" t="str">
        <f>IF(O2620="","",(VLOOKUP(A2620,A2620:E9604,5,FALSE)))</f>
        <v/>
      </c>
      <c r="N2620" s="60" t="str">
        <f t="shared" si="163"/>
        <v/>
      </c>
      <c r="O2620" s="60" t="str">
        <f t="shared" si="165"/>
        <v/>
      </c>
      <c r="P2620" s="103">
        <f t="shared" si="164"/>
        <v>13.400000000004297</v>
      </c>
      <c r="Q2620" s="58"/>
      <c r="R2620" s="58"/>
      <c r="S2620" s="102"/>
    </row>
    <row r="2621" spans="1:19" ht="12.5" customHeight="1" x14ac:dyDescent="0.35">
      <c r="A2621" s="2">
        <v>39</v>
      </c>
      <c r="B2621" s="2" t="s">
        <v>69</v>
      </c>
      <c r="C2621" s="67">
        <v>88.62482</v>
      </c>
      <c r="D2621" t="s">
        <v>65</v>
      </c>
      <c r="E2621" s="2" t="s">
        <v>59</v>
      </c>
      <c r="F2621" s="2" t="s">
        <v>70</v>
      </c>
      <c r="G2621" s="2"/>
      <c r="I2621" s="60">
        <f t="shared" si="162"/>
        <v>0</v>
      </c>
      <c r="J2621" s="60">
        <f>IF(OR(I2621="",I2622="",I2623=""),"",(AVERAGEIF(A2621:A$10000,A2621,I2621:I$10000)))</f>
        <v>0</v>
      </c>
      <c r="K2621" s="60"/>
      <c r="L2621" s="55" t="str">
        <f>IF(O2621="","",A2621)</f>
        <v/>
      </c>
      <c r="M2621" s="60" t="str">
        <f>IF(O2621="","",(VLOOKUP(A2621,A2621:E9605,5,FALSE)))</f>
        <v/>
      </c>
      <c r="N2621" s="55" t="str">
        <f t="shared" si="163"/>
        <v/>
      </c>
      <c r="O2621" s="55" t="str">
        <f t="shared" si="165"/>
        <v/>
      </c>
      <c r="P2621" s="104">
        <f t="shared" si="164"/>
        <v>13.159999999999172</v>
      </c>
      <c r="Q2621" s="58"/>
      <c r="R2621" s="58"/>
      <c r="S2621" s="102"/>
    </row>
    <row r="2622" spans="1:19" ht="12.5" customHeight="1" x14ac:dyDescent="0.35">
      <c r="A2622" s="60">
        <v>39</v>
      </c>
      <c r="B2622" s="60" t="s">
        <v>69</v>
      </c>
      <c r="C2622" s="68">
        <v>88.638599999999997</v>
      </c>
      <c r="D2622" s="58" t="s">
        <v>65</v>
      </c>
      <c r="E2622" s="60" t="s">
        <v>59</v>
      </c>
      <c r="F2622" s="60" t="s">
        <v>70</v>
      </c>
      <c r="G2622" s="60"/>
      <c r="H2622" s="60"/>
      <c r="I2622" s="60">
        <f t="shared" si="162"/>
        <v>0</v>
      </c>
      <c r="J2622" s="60">
        <f>IF(OR(I2622="",I2623="",I2624=""),"",(AVERAGEIF(A2622:A$10000,A2622,I2622:I$10000)))</f>
        <v>0</v>
      </c>
      <c r="K2622" s="60"/>
      <c r="L2622" s="60" t="str">
        <f>IF(O2622="","",A2622)</f>
        <v/>
      </c>
      <c r="M2622" s="60" t="str">
        <f>IF(O2622="","",(VLOOKUP(A2622,A2622:E9606,5,FALSE)))</f>
        <v/>
      </c>
      <c r="N2622" s="60" t="str">
        <f t="shared" si="163"/>
        <v/>
      </c>
      <c r="O2622" s="60" t="str">
        <f t="shared" si="165"/>
        <v/>
      </c>
      <c r="P2622" s="103">
        <f t="shared" si="164"/>
        <v>13.779999999997017</v>
      </c>
      <c r="Q2622" s="58"/>
      <c r="R2622" s="58"/>
      <c r="S2622" s="102"/>
    </row>
    <row r="2623" spans="1:19" ht="12.5" customHeight="1" x14ac:dyDescent="0.35">
      <c r="A2623" s="2">
        <v>39</v>
      </c>
      <c r="B2623" s="2" t="s">
        <v>69</v>
      </c>
      <c r="C2623" s="67">
        <v>88.650949999999995</v>
      </c>
      <c r="D2623" t="s">
        <v>65</v>
      </c>
      <c r="E2623" s="2" t="s">
        <v>59</v>
      </c>
      <c r="F2623" s="2" t="s">
        <v>70</v>
      </c>
      <c r="G2623" s="2"/>
      <c r="I2623" s="60">
        <f t="shared" si="162"/>
        <v>0</v>
      </c>
      <c r="J2623" s="60">
        <f>IF(OR(I2623="",I2624="",I2625=""),"",(AVERAGEIF(A2623:A$10000,A2623,I2623:I$10000)))</f>
        <v>0</v>
      </c>
      <c r="K2623" s="60"/>
      <c r="L2623" s="55" t="str">
        <f>IF(O2623="","",A2623)</f>
        <v/>
      </c>
      <c r="M2623" s="60" t="str">
        <f>IF(O2623="","",(VLOOKUP(A2623,A2623:E9607,5,FALSE)))</f>
        <v/>
      </c>
      <c r="N2623" s="55" t="str">
        <f t="shared" si="163"/>
        <v/>
      </c>
      <c r="O2623" s="55" t="str">
        <f t="shared" si="165"/>
        <v/>
      </c>
      <c r="P2623" s="104">
        <f t="shared" si="164"/>
        <v>12.349999999997863</v>
      </c>
      <c r="Q2623" s="58"/>
      <c r="R2623" s="58"/>
      <c r="S2623" s="102"/>
    </row>
    <row r="2624" spans="1:19" ht="12.5" customHeight="1" x14ac:dyDescent="0.35">
      <c r="A2624" s="60">
        <v>39</v>
      </c>
      <c r="B2624" s="60" t="s">
        <v>69</v>
      </c>
      <c r="C2624" s="68">
        <v>88.664439999999999</v>
      </c>
      <c r="D2624" s="58" t="s">
        <v>65</v>
      </c>
      <c r="E2624" s="60" t="s">
        <v>59</v>
      </c>
      <c r="F2624" s="60" t="s">
        <v>70</v>
      </c>
      <c r="G2624" s="60"/>
      <c r="H2624" s="60"/>
      <c r="I2624" s="60">
        <f t="shared" si="162"/>
        <v>0</v>
      </c>
      <c r="J2624" s="60">
        <f>IF(OR(I2624="",I2625="",I2626=""),"",(AVERAGEIF(A2624:A$10000,A2624,I2624:I$10000)))</f>
        <v>0</v>
      </c>
      <c r="K2624" s="60"/>
      <c r="L2624" s="60" t="str">
        <f>IF(O2624="","",A2624)</f>
        <v/>
      </c>
      <c r="M2624" s="60" t="str">
        <f>IF(O2624="","",(VLOOKUP(A2624,A2624:E9608,5,FALSE)))</f>
        <v/>
      </c>
      <c r="N2624" s="60" t="str">
        <f t="shared" si="163"/>
        <v/>
      </c>
      <c r="O2624" s="60" t="str">
        <f t="shared" si="165"/>
        <v/>
      </c>
      <c r="P2624" s="103">
        <f t="shared" si="164"/>
        <v>13.490000000004443</v>
      </c>
      <c r="Q2624" s="58"/>
      <c r="R2624" s="58"/>
      <c r="S2624" s="102"/>
    </row>
    <row r="2625" spans="1:19" ht="12.5" customHeight="1" x14ac:dyDescent="0.35">
      <c r="A2625" s="2">
        <v>40</v>
      </c>
      <c r="B2625" s="2" t="s">
        <v>69</v>
      </c>
      <c r="C2625" s="67">
        <v>89.690640000000002</v>
      </c>
      <c r="D2625" t="s">
        <v>65</v>
      </c>
      <c r="E2625" s="2" t="s">
        <v>59</v>
      </c>
      <c r="F2625" s="2" t="s">
        <v>70</v>
      </c>
      <c r="G2625" s="2"/>
      <c r="I2625" s="60">
        <f t="shared" si="162"/>
        <v>0</v>
      </c>
      <c r="J2625" s="60">
        <f>IF(OR(I2625="",I2626="",I2627=""),"",(AVERAGEIF(A2625:A$10000,A2625,I2625:I$10000)))</f>
        <v>0</v>
      </c>
      <c r="K2625" s="60"/>
      <c r="L2625" s="55" t="str">
        <f>IF(O2625="","",A2625)</f>
        <v/>
      </c>
      <c r="M2625" s="60" t="str">
        <f>IF(O2625="","",(VLOOKUP(A2625,A2625:E9609,5,FALSE)))</f>
        <v/>
      </c>
      <c r="N2625" s="55" t="str">
        <f t="shared" si="163"/>
        <v/>
      </c>
      <c r="O2625" s="55" t="str">
        <f t="shared" si="165"/>
        <v/>
      </c>
      <c r="P2625" s="104" t="str">
        <f t="shared" si="164"/>
        <v/>
      </c>
      <c r="Q2625" s="58"/>
      <c r="R2625" s="58"/>
      <c r="S2625" s="102"/>
    </row>
    <row r="2626" spans="1:19" ht="12.5" customHeight="1" x14ac:dyDescent="0.35">
      <c r="A2626" s="60">
        <v>40</v>
      </c>
      <c r="B2626" s="60" t="s">
        <v>69</v>
      </c>
      <c r="C2626" s="68">
        <v>89.704160000000002</v>
      </c>
      <c r="D2626" s="58" t="s">
        <v>65</v>
      </c>
      <c r="E2626" s="60" t="s">
        <v>59</v>
      </c>
      <c r="F2626" s="60" t="s">
        <v>70</v>
      </c>
      <c r="G2626" s="60"/>
      <c r="H2626" s="60"/>
      <c r="I2626" s="60">
        <f t="shared" si="162"/>
        <v>0</v>
      </c>
      <c r="J2626" s="60">
        <f>IF(OR(I2626="",I2627="",I2628=""),"",(AVERAGEIF(A2626:A$10000,A2626,I2626:I$10000)))</f>
        <v>0</v>
      </c>
      <c r="K2626" s="60"/>
      <c r="L2626" s="60" t="str">
        <f>IF(O2626="","",A2626)</f>
        <v/>
      </c>
      <c r="M2626" s="60" t="str">
        <f>IF(O2626="","",(VLOOKUP(A2626,A2626:E9610,5,FALSE)))</f>
        <v/>
      </c>
      <c r="N2626" s="60" t="str">
        <f t="shared" si="163"/>
        <v/>
      </c>
      <c r="O2626" s="60" t="str">
        <f t="shared" si="165"/>
        <v/>
      </c>
      <c r="P2626" s="103">
        <f t="shared" si="164"/>
        <v>13.519999999999754</v>
      </c>
      <c r="Q2626" s="58"/>
      <c r="R2626" s="58"/>
      <c r="S2626" s="102"/>
    </row>
    <row r="2627" spans="1:19" ht="12.5" customHeight="1" x14ac:dyDescent="0.35">
      <c r="A2627" s="2">
        <v>40</v>
      </c>
      <c r="B2627" s="2" t="s">
        <v>69</v>
      </c>
      <c r="C2627" s="67">
        <v>89.718050000000005</v>
      </c>
      <c r="D2627" t="s">
        <v>65</v>
      </c>
      <c r="E2627" s="2" t="s">
        <v>59</v>
      </c>
      <c r="F2627" s="2" t="s">
        <v>70</v>
      </c>
      <c r="G2627" s="2"/>
      <c r="I2627" s="60">
        <f t="shared" si="162"/>
        <v>0</v>
      </c>
      <c r="J2627" s="60">
        <f>IF(OR(I2627="",I2628="",I2629=""),"",(AVERAGEIF(A2627:A$10000,A2627,I2627:I$10000)))</f>
        <v>0</v>
      </c>
      <c r="K2627" s="60"/>
      <c r="L2627" s="55" t="str">
        <f>IF(O2627="","",A2627)</f>
        <v/>
      </c>
      <c r="M2627" s="60" t="str">
        <f>IF(O2627="","",(VLOOKUP(A2627,A2627:E9611,5,FALSE)))</f>
        <v/>
      </c>
      <c r="N2627" s="55" t="str">
        <f t="shared" si="163"/>
        <v/>
      </c>
      <c r="O2627" s="55" t="str">
        <f t="shared" si="165"/>
        <v/>
      </c>
      <c r="P2627" s="104">
        <f t="shared" si="164"/>
        <v>13.890000000003511</v>
      </c>
      <c r="Q2627" s="58"/>
      <c r="R2627" s="58"/>
      <c r="S2627" s="102"/>
    </row>
    <row r="2628" spans="1:19" ht="12.5" customHeight="1" x14ac:dyDescent="0.35">
      <c r="A2628" s="60">
        <v>40</v>
      </c>
      <c r="B2628" s="60" t="s">
        <v>69</v>
      </c>
      <c r="C2628" s="68">
        <v>89.731160000000003</v>
      </c>
      <c r="D2628" s="58" t="s">
        <v>65</v>
      </c>
      <c r="E2628" s="60" t="s">
        <v>59</v>
      </c>
      <c r="F2628" s="60" t="s">
        <v>70</v>
      </c>
      <c r="G2628" s="60"/>
      <c r="H2628" s="60"/>
      <c r="I2628" s="60">
        <f t="shared" si="162"/>
        <v>0</v>
      </c>
      <c r="J2628" s="60">
        <f>IF(OR(I2628="",I2629="",I2630=""),"",(AVERAGEIF(A2628:A$10000,A2628,I2628:I$10000)))</f>
        <v>0</v>
      </c>
      <c r="K2628" s="60"/>
      <c r="L2628" s="60" t="str">
        <f>IF(O2628="","",A2628)</f>
        <v/>
      </c>
      <c r="M2628" s="60" t="str">
        <f>IF(O2628="","",(VLOOKUP(A2628,A2628:E9612,5,FALSE)))</f>
        <v/>
      </c>
      <c r="N2628" s="60" t="str">
        <f t="shared" si="163"/>
        <v/>
      </c>
      <c r="O2628" s="60" t="str">
        <f t="shared" si="165"/>
        <v/>
      </c>
      <c r="P2628" s="103">
        <f t="shared" si="164"/>
        <v>13.109999999997513</v>
      </c>
      <c r="Q2628" s="58"/>
      <c r="R2628" s="58"/>
      <c r="S2628" s="102"/>
    </row>
    <row r="2629" spans="1:19" ht="12.5" customHeight="1" x14ac:dyDescent="0.35">
      <c r="A2629" s="2">
        <v>40</v>
      </c>
      <c r="B2629" s="2" t="s">
        <v>69</v>
      </c>
      <c r="C2629" s="67">
        <v>89.74521</v>
      </c>
      <c r="D2629" t="s">
        <v>65</v>
      </c>
      <c r="E2629" s="2" t="s">
        <v>59</v>
      </c>
      <c r="F2629" s="2" t="s">
        <v>70</v>
      </c>
      <c r="G2629" s="2"/>
      <c r="I2629" s="60">
        <f t="shared" si="162"/>
        <v>0</v>
      </c>
      <c r="J2629" s="60">
        <f>IF(OR(I2629="",I2630="",I2631=""),"",(AVERAGEIF(A2629:A$10000,A2629,I2629:I$10000)))</f>
        <v>0</v>
      </c>
      <c r="K2629" s="60"/>
      <c r="L2629" s="55" t="str">
        <f>IF(O2629="","",A2629)</f>
        <v/>
      </c>
      <c r="M2629" s="60" t="str">
        <f>IF(O2629="","",(VLOOKUP(A2629,A2629:E9613,5,FALSE)))</f>
        <v/>
      </c>
      <c r="N2629" s="55" t="str">
        <f t="shared" si="163"/>
        <v/>
      </c>
      <c r="O2629" s="55" t="str">
        <f t="shared" si="165"/>
        <v/>
      </c>
      <c r="P2629" s="104">
        <f t="shared" si="164"/>
        <v>14.049999999997453</v>
      </c>
      <c r="Q2629" s="58"/>
      <c r="R2629" s="58"/>
      <c r="S2629" s="102"/>
    </row>
    <row r="2630" spans="1:19" ht="12.5" customHeight="1" x14ac:dyDescent="0.35">
      <c r="A2630" s="60">
        <v>40</v>
      </c>
      <c r="B2630" s="60" t="s">
        <v>69</v>
      </c>
      <c r="C2630" s="68">
        <v>89.758539999999996</v>
      </c>
      <c r="D2630" s="58" t="s">
        <v>65</v>
      </c>
      <c r="E2630" s="60" t="s">
        <v>59</v>
      </c>
      <c r="F2630" s="60" t="s">
        <v>70</v>
      </c>
      <c r="G2630" s="60"/>
      <c r="H2630" s="60"/>
      <c r="I2630" s="60">
        <f t="shared" si="162"/>
        <v>0</v>
      </c>
      <c r="J2630" s="60">
        <f>IF(OR(I2630="",I2631="",I2632=""),"",(AVERAGEIF(A2630:A$10000,A2630,I2630:I$10000)))</f>
        <v>0</v>
      </c>
      <c r="K2630" s="60"/>
      <c r="L2630" s="60" t="str">
        <f>IF(O2630="","",A2630)</f>
        <v/>
      </c>
      <c r="M2630" s="60" t="str">
        <f>IF(O2630="","",(VLOOKUP(A2630,A2630:E9614,5,FALSE)))</f>
        <v/>
      </c>
      <c r="N2630" s="60" t="str">
        <f t="shared" si="163"/>
        <v/>
      </c>
      <c r="O2630" s="60" t="str">
        <f t="shared" si="165"/>
        <v/>
      </c>
      <c r="P2630" s="103">
        <f t="shared" si="164"/>
        <v>13.329999999996289</v>
      </c>
      <c r="Q2630" s="58"/>
      <c r="R2630" s="58"/>
      <c r="S2630" s="102"/>
    </row>
    <row r="2631" spans="1:19" ht="12.5" customHeight="1" x14ac:dyDescent="0.35">
      <c r="A2631" s="2">
        <v>40</v>
      </c>
      <c r="B2631" s="2" t="s">
        <v>69</v>
      </c>
      <c r="C2631" s="67">
        <v>89.772289999999998</v>
      </c>
      <c r="D2631" t="s">
        <v>65</v>
      </c>
      <c r="E2631" s="2" t="s">
        <v>59</v>
      </c>
      <c r="F2631" s="2" t="s">
        <v>70</v>
      </c>
      <c r="G2631" s="2"/>
      <c r="I2631" s="60">
        <f t="shared" si="162"/>
        <v>0</v>
      </c>
      <c r="J2631" s="60">
        <f>IF(OR(I2631="",I2632="",I2633=""),"",(AVERAGEIF(A2631:A$10000,A2631,I2631:I$10000)))</f>
        <v>0</v>
      </c>
      <c r="K2631" s="60"/>
      <c r="L2631" s="55" t="str">
        <f>IF(O2631="","",A2631)</f>
        <v/>
      </c>
      <c r="M2631" s="60" t="str">
        <f>IF(O2631="","",(VLOOKUP(A2631,A2631:E9615,5,FALSE)))</f>
        <v/>
      </c>
      <c r="N2631" s="55" t="str">
        <f t="shared" si="163"/>
        <v/>
      </c>
      <c r="O2631" s="55" t="str">
        <f t="shared" si="165"/>
        <v/>
      </c>
      <c r="P2631" s="104">
        <f t="shared" si="164"/>
        <v>13.750000000001705</v>
      </c>
      <c r="Q2631" s="58"/>
      <c r="R2631" s="58"/>
      <c r="S2631" s="102"/>
    </row>
    <row r="2632" spans="1:19" ht="12.5" customHeight="1" x14ac:dyDescent="0.35">
      <c r="A2632" s="60">
        <v>40</v>
      </c>
      <c r="B2632" s="60" t="s">
        <v>69</v>
      </c>
      <c r="C2632" s="68">
        <v>89.790880000000001</v>
      </c>
      <c r="D2632" s="58" t="s">
        <v>65</v>
      </c>
      <c r="E2632" s="60" t="s">
        <v>59</v>
      </c>
      <c r="F2632" s="60" t="s">
        <v>70</v>
      </c>
      <c r="G2632" s="60"/>
      <c r="H2632" s="60"/>
      <c r="I2632" s="60">
        <f t="shared" si="162"/>
        <v>0</v>
      </c>
      <c r="J2632" s="60">
        <f>IF(OR(I2632="",I2633="",I2634=""),"",(AVERAGEIF(A2632:A$10000,A2632,I2632:I$10000)))</f>
        <v>0</v>
      </c>
      <c r="K2632" s="60"/>
      <c r="L2632" s="60" t="str">
        <f>IF(O2632="","",A2632)</f>
        <v/>
      </c>
      <c r="M2632" s="60" t="str">
        <f>IF(O2632="","",(VLOOKUP(A2632,A2632:E9616,5,FALSE)))</f>
        <v/>
      </c>
      <c r="N2632" s="60" t="str">
        <f t="shared" si="163"/>
        <v/>
      </c>
      <c r="O2632" s="60" t="str">
        <f t="shared" si="165"/>
        <v/>
      </c>
      <c r="P2632" s="103">
        <f t="shared" si="164"/>
        <v>18.590000000003215</v>
      </c>
      <c r="Q2632" s="58"/>
      <c r="R2632" s="58"/>
      <c r="S2632" s="102"/>
    </row>
    <row r="2633" spans="1:19" ht="12.5" customHeight="1" x14ac:dyDescent="0.35">
      <c r="A2633" s="2">
        <v>40</v>
      </c>
      <c r="B2633" s="2" t="s">
        <v>69</v>
      </c>
      <c r="C2633" s="67">
        <v>89.811329999999998</v>
      </c>
      <c r="D2633" t="s">
        <v>65</v>
      </c>
      <c r="E2633" s="2" t="s">
        <v>59</v>
      </c>
      <c r="F2633" s="2" t="s">
        <v>70</v>
      </c>
      <c r="G2633" s="2"/>
      <c r="I2633" s="60">
        <f t="shared" si="162"/>
        <v>0</v>
      </c>
      <c r="J2633" s="60">
        <f>IF(OR(I2633="",I2634="",I2635=""),"",(AVERAGEIF(A2633:A$10000,A2633,I2633:I$10000)))</f>
        <v>0</v>
      </c>
      <c r="K2633" s="60"/>
      <c r="L2633" s="55" t="str">
        <f>IF(O2633="","",A2633)</f>
        <v/>
      </c>
      <c r="M2633" s="60" t="str">
        <f>IF(O2633="","",(VLOOKUP(A2633,A2633:E9617,5,FALSE)))</f>
        <v/>
      </c>
      <c r="N2633" s="55" t="str">
        <f t="shared" si="163"/>
        <v/>
      </c>
      <c r="O2633" s="55" t="str">
        <f t="shared" si="165"/>
        <v/>
      </c>
      <c r="P2633" s="104">
        <f t="shared" si="164"/>
        <v>20.449999999996749</v>
      </c>
      <c r="Q2633" s="58"/>
      <c r="R2633" s="58"/>
      <c r="S2633" s="102"/>
    </row>
    <row r="2634" spans="1:19" ht="12.5" customHeight="1" x14ac:dyDescent="0.35">
      <c r="A2634" s="60">
        <v>40</v>
      </c>
      <c r="B2634" s="60" t="s">
        <v>69</v>
      </c>
      <c r="C2634" s="68">
        <v>89.827389999999994</v>
      </c>
      <c r="D2634" s="58" t="s">
        <v>65</v>
      </c>
      <c r="E2634" s="60" t="s">
        <v>59</v>
      </c>
      <c r="F2634" s="60" t="s">
        <v>70</v>
      </c>
      <c r="G2634" s="60"/>
      <c r="H2634" s="60"/>
      <c r="I2634" s="60">
        <f t="shared" si="162"/>
        <v>0</v>
      </c>
      <c r="J2634" s="60">
        <f>IF(OR(I2634="",I2635="",I2636=""),"",(AVERAGEIF(A2634:A$10000,A2634,I2634:I$10000)))</f>
        <v>0</v>
      </c>
      <c r="K2634" s="60"/>
      <c r="L2634" s="60" t="str">
        <f>IF(O2634="","",A2634)</f>
        <v/>
      </c>
      <c r="M2634" s="60" t="str">
        <f>IF(O2634="","",(VLOOKUP(A2634,A2634:E9618,5,FALSE)))</f>
        <v/>
      </c>
      <c r="N2634" s="60" t="str">
        <f t="shared" si="163"/>
        <v/>
      </c>
      <c r="O2634" s="60" t="str">
        <f t="shared" si="165"/>
        <v/>
      </c>
      <c r="P2634" s="103">
        <f t="shared" si="164"/>
        <v>16.059999999995966</v>
      </c>
      <c r="Q2634" s="58"/>
      <c r="R2634" s="58"/>
      <c r="S2634" s="102"/>
    </row>
    <row r="2635" spans="1:19" ht="12.5" customHeight="1" x14ac:dyDescent="0.35">
      <c r="A2635" s="2">
        <v>40</v>
      </c>
      <c r="B2635" s="2" t="s">
        <v>69</v>
      </c>
      <c r="C2635" s="67">
        <v>89.849230000000006</v>
      </c>
      <c r="D2635" t="s">
        <v>65</v>
      </c>
      <c r="E2635" s="2" t="s">
        <v>59</v>
      </c>
      <c r="F2635" s="2" t="s">
        <v>70</v>
      </c>
      <c r="G2635" s="2"/>
      <c r="I2635" s="60">
        <f t="shared" si="162"/>
        <v>0</v>
      </c>
      <c r="J2635" s="60">
        <f>IF(OR(I2635="",I2636="",I2637=""),"",(AVERAGEIF(A2635:A$10000,A2635,I2635:I$10000)))</f>
        <v>0</v>
      </c>
      <c r="K2635" s="60"/>
      <c r="L2635" s="55" t="str">
        <f>IF(O2635="","",A2635)</f>
        <v/>
      </c>
      <c r="M2635" s="60" t="str">
        <f>IF(O2635="","",(VLOOKUP(A2635,A2635:E9619,5,FALSE)))</f>
        <v/>
      </c>
      <c r="N2635" s="55" t="str">
        <f t="shared" si="163"/>
        <v/>
      </c>
      <c r="O2635" s="55" t="str">
        <f t="shared" si="165"/>
        <v/>
      </c>
      <c r="P2635" s="104">
        <f t="shared" si="164"/>
        <v>21.840000000011628</v>
      </c>
      <c r="Q2635" s="58"/>
      <c r="R2635" s="58"/>
      <c r="S2635" s="102"/>
    </row>
    <row r="2636" spans="1:19" ht="12.5" customHeight="1" x14ac:dyDescent="0.35">
      <c r="A2636" s="60">
        <v>40</v>
      </c>
      <c r="B2636" s="60" t="s">
        <v>69</v>
      </c>
      <c r="C2636" s="68">
        <v>89.862970000000004</v>
      </c>
      <c r="D2636" s="58" t="s">
        <v>65</v>
      </c>
      <c r="E2636" s="60" t="s">
        <v>59</v>
      </c>
      <c r="F2636" s="60" t="s">
        <v>70</v>
      </c>
      <c r="G2636" s="60"/>
      <c r="H2636" s="60"/>
      <c r="I2636" s="60">
        <f t="shared" si="162"/>
        <v>0</v>
      </c>
      <c r="J2636" s="60">
        <f>IF(OR(I2636="",I2637="",I2638=""),"",(AVERAGEIF(A2636:A$10000,A2636,I2636:I$10000)))</f>
        <v>0</v>
      </c>
      <c r="K2636" s="60"/>
      <c r="L2636" s="60" t="str">
        <f>IF(O2636="","",A2636)</f>
        <v/>
      </c>
      <c r="M2636" s="60" t="str">
        <f>IF(O2636="","",(VLOOKUP(A2636,A2636:E9620,5,FALSE)))</f>
        <v/>
      </c>
      <c r="N2636" s="60" t="str">
        <f t="shared" si="163"/>
        <v/>
      </c>
      <c r="O2636" s="60" t="str">
        <f t="shared" si="165"/>
        <v/>
      </c>
      <c r="P2636" s="103">
        <f t="shared" si="164"/>
        <v>13.739999999998531</v>
      </c>
      <c r="Q2636" s="58"/>
      <c r="R2636" s="58"/>
      <c r="S2636" s="102"/>
    </row>
    <row r="2637" spans="1:19" ht="12.5" customHeight="1" x14ac:dyDescent="0.35">
      <c r="A2637" s="2">
        <v>40</v>
      </c>
      <c r="B2637" s="2" t="s">
        <v>69</v>
      </c>
      <c r="C2637" s="67">
        <v>89.876429999999999</v>
      </c>
      <c r="D2637" t="s">
        <v>65</v>
      </c>
      <c r="E2637" s="2" t="s">
        <v>59</v>
      </c>
      <c r="F2637" s="2" t="s">
        <v>70</v>
      </c>
      <c r="G2637" s="2"/>
      <c r="I2637" s="60">
        <f t="shared" si="162"/>
        <v>0</v>
      </c>
      <c r="J2637" s="60">
        <f>IF(OR(I2637="",I2638="",I2639=""),"",(AVERAGEIF(A2637:A$10000,A2637,I2637:I$10000)))</f>
        <v>0</v>
      </c>
      <c r="K2637" s="60"/>
      <c r="L2637" s="55" t="str">
        <f>IF(O2637="","",A2637)</f>
        <v/>
      </c>
      <c r="M2637" s="60" t="str">
        <f>IF(O2637="","",(VLOOKUP(A2637,A2637:E9621,5,FALSE)))</f>
        <v/>
      </c>
      <c r="N2637" s="55" t="str">
        <f t="shared" si="163"/>
        <v/>
      </c>
      <c r="O2637" s="55" t="str">
        <f t="shared" si="165"/>
        <v/>
      </c>
      <c r="P2637" s="104">
        <f t="shared" si="164"/>
        <v>13.45999999999492</v>
      </c>
      <c r="Q2637" s="58"/>
      <c r="R2637" s="58"/>
      <c r="S2637" s="102"/>
    </row>
    <row r="2638" spans="1:19" ht="12.5" customHeight="1" x14ac:dyDescent="0.35">
      <c r="A2638" s="60">
        <v>40</v>
      </c>
      <c r="B2638" s="60" t="s">
        <v>69</v>
      </c>
      <c r="C2638" s="68">
        <v>89.889539999999997</v>
      </c>
      <c r="D2638" s="58" t="s">
        <v>65</v>
      </c>
      <c r="E2638" s="60" t="s">
        <v>59</v>
      </c>
      <c r="F2638" s="60" t="s">
        <v>70</v>
      </c>
      <c r="G2638" s="60"/>
      <c r="H2638" s="60"/>
      <c r="I2638" s="60">
        <f t="shared" si="162"/>
        <v>0</v>
      </c>
      <c r="J2638" s="60">
        <f>IF(OR(I2638="",I2639="",I2640=""),"",(AVERAGEIF(A2638:A$10000,A2638,I2638:I$10000)))</f>
        <v>0</v>
      </c>
      <c r="K2638" s="60"/>
      <c r="L2638" s="60" t="str">
        <f>IF(O2638="","",A2638)</f>
        <v/>
      </c>
      <c r="M2638" s="60" t="str">
        <f>IF(O2638="","",(VLOOKUP(A2638,A2638:E9622,5,FALSE)))</f>
        <v/>
      </c>
      <c r="N2638" s="60" t="str">
        <f t="shared" si="163"/>
        <v/>
      </c>
      <c r="O2638" s="60" t="str">
        <f t="shared" si="165"/>
        <v/>
      </c>
      <c r="P2638" s="103">
        <f t="shared" si="164"/>
        <v>13.109999999997513</v>
      </c>
      <c r="Q2638" s="58"/>
      <c r="R2638" s="58"/>
      <c r="S2638" s="102"/>
    </row>
    <row r="2639" spans="1:19" ht="12.5" customHeight="1" x14ac:dyDescent="0.35">
      <c r="A2639" s="2">
        <v>40</v>
      </c>
      <c r="B2639" s="2" t="s">
        <v>69</v>
      </c>
      <c r="C2639" s="67">
        <v>89.90549</v>
      </c>
      <c r="D2639" t="s">
        <v>65</v>
      </c>
      <c r="E2639" s="2" t="s">
        <v>59</v>
      </c>
      <c r="F2639" s="2" t="s">
        <v>70</v>
      </c>
      <c r="G2639" s="2"/>
      <c r="I2639" s="60">
        <f t="shared" si="162"/>
        <v>0</v>
      </c>
      <c r="J2639" s="60">
        <f>IF(OR(I2639="",I2640="",I2641=""),"",(AVERAGEIF(A2639:A$10000,A2639,I2639:I$10000)))</f>
        <v>0</v>
      </c>
      <c r="K2639" s="60"/>
      <c r="L2639" s="55" t="str">
        <f>IF(O2639="","",A2639)</f>
        <v/>
      </c>
      <c r="M2639" s="60" t="str">
        <f>IF(O2639="","",(VLOOKUP(A2639,A2639:E9623,5,FALSE)))</f>
        <v/>
      </c>
      <c r="N2639" s="55" t="str">
        <f t="shared" si="163"/>
        <v/>
      </c>
      <c r="O2639" s="55" t="str">
        <f t="shared" si="165"/>
        <v/>
      </c>
      <c r="P2639" s="104">
        <f t="shared" si="164"/>
        <v>15.950000000003683</v>
      </c>
      <c r="Q2639" s="58"/>
      <c r="R2639" s="58"/>
      <c r="S2639" s="102"/>
    </row>
    <row r="2640" spans="1:19" ht="12.5" customHeight="1" x14ac:dyDescent="0.35">
      <c r="A2640" s="60">
        <v>40</v>
      </c>
      <c r="B2640" s="60" t="s">
        <v>69</v>
      </c>
      <c r="C2640" s="68">
        <v>89.921750000000003</v>
      </c>
      <c r="D2640" s="58" t="s">
        <v>65</v>
      </c>
      <c r="E2640" s="60" t="s">
        <v>59</v>
      </c>
      <c r="F2640" s="60" t="s">
        <v>70</v>
      </c>
      <c r="G2640" s="60"/>
      <c r="H2640" s="60"/>
      <c r="I2640" s="60">
        <f t="shared" si="162"/>
        <v>0</v>
      </c>
      <c r="J2640" s="60">
        <f>IF(OR(I2640="",I2641="",I2642=""),"",(AVERAGEIF(A2640:A$10000,A2640,I2640:I$10000)))</f>
        <v>0</v>
      </c>
      <c r="K2640" s="60"/>
      <c r="L2640" s="60" t="str">
        <f>IF(O2640="","",A2640)</f>
        <v/>
      </c>
      <c r="M2640" s="60" t="str">
        <f>IF(O2640="","",(VLOOKUP(A2640,A2640:E9624,5,FALSE)))</f>
        <v/>
      </c>
      <c r="N2640" s="60" t="str">
        <f t="shared" si="163"/>
        <v/>
      </c>
      <c r="O2640" s="60" t="str">
        <f t="shared" si="165"/>
        <v/>
      </c>
      <c r="P2640" s="103">
        <f t="shared" si="164"/>
        <v>16.260000000002606</v>
      </c>
      <c r="Q2640" s="58"/>
      <c r="R2640" s="58"/>
      <c r="S2640" s="102"/>
    </row>
    <row r="2641" spans="1:19" ht="12.5" customHeight="1" x14ac:dyDescent="0.35">
      <c r="A2641" s="2">
        <v>40</v>
      </c>
      <c r="B2641" s="2" t="s">
        <v>69</v>
      </c>
      <c r="C2641" s="67">
        <v>89.935379999999995</v>
      </c>
      <c r="D2641" t="s">
        <v>65</v>
      </c>
      <c r="E2641" s="2" t="s">
        <v>59</v>
      </c>
      <c r="F2641" s="2" t="s">
        <v>70</v>
      </c>
      <c r="G2641" s="2"/>
      <c r="I2641" s="60">
        <f t="shared" ref="I2641:I2704" si="166">IF(AND(OR(G2640&gt;G$5,G2642&gt;G$5),G2641&gt;G$5),G2641,"")</f>
        <v>0</v>
      </c>
      <c r="J2641" s="60">
        <f>IF(OR(I2641="",I2642="",I2643=""),"",(AVERAGEIF(A2641:A$10000,A2641,I2641:I$10000)))</f>
        <v>0</v>
      </c>
      <c r="K2641" s="60"/>
      <c r="L2641" s="55" t="str">
        <f>IF(O2641="","",A2641)</f>
        <v/>
      </c>
      <c r="M2641" s="60" t="str">
        <f>IF(O2641="","",(VLOOKUP(A2641,A2641:E9625,5,FALSE)))</f>
        <v/>
      </c>
      <c r="N2641" s="55" t="str">
        <f t="shared" si="163"/>
        <v/>
      </c>
      <c r="O2641" s="55" t="str">
        <f t="shared" si="165"/>
        <v/>
      </c>
      <c r="P2641" s="104">
        <f t="shared" si="164"/>
        <v>13.629999999992037</v>
      </c>
      <c r="Q2641" s="58"/>
      <c r="R2641" s="58"/>
      <c r="S2641" s="102"/>
    </row>
    <row r="2642" spans="1:19" ht="12.5" customHeight="1" x14ac:dyDescent="0.35">
      <c r="A2642" s="60">
        <v>40</v>
      </c>
      <c r="B2642" s="60" t="s">
        <v>69</v>
      </c>
      <c r="C2642" s="68">
        <v>89.950239999999994</v>
      </c>
      <c r="D2642" s="58" t="s">
        <v>65</v>
      </c>
      <c r="E2642" s="60" t="s">
        <v>59</v>
      </c>
      <c r="F2642" s="60" t="s">
        <v>70</v>
      </c>
      <c r="G2642" s="60"/>
      <c r="H2642" s="60"/>
      <c r="I2642" s="60">
        <f t="shared" si="166"/>
        <v>0</v>
      </c>
      <c r="J2642" s="60">
        <f>IF(OR(I2642="",I2643="",I2644=""),"",(AVERAGEIF(A2642:A$10000,A2642,I2642:I$10000)))</f>
        <v>0</v>
      </c>
      <c r="K2642" s="60"/>
      <c r="L2642" s="60" t="str">
        <f>IF(O2642="","",A2642)</f>
        <v/>
      </c>
      <c r="M2642" s="60" t="str">
        <f>IF(O2642="","",(VLOOKUP(A2642,A2642:E9626,5,FALSE)))</f>
        <v/>
      </c>
      <c r="N2642" s="60" t="str">
        <f t="shared" ref="N2642:N2705" si="167">IF(L2642="","",I2642)</f>
        <v/>
      </c>
      <c r="O2642" s="60" t="str">
        <f t="shared" si="165"/>
        <v/>
      </c>
      <c r="P2642" s="103">
        <f t="shared" ref="P2642:P2705" si="168">IF(A2642=A2641,ABS(C2642-C2641)*1000,"")</f>
        <v>14.859999999998763</v>
      </c>
      <c r="Q2642" s="58"/>
      <c r="R2642" s="58"/>
      <c r="S2642" s="102"/>
    </row>
    <row r="2643" spans="1:19" ht="12.5" customHeight="1" x14ac:dyDescent="0.35">
      <c r="A2643" s="2">
        <v>40</v>
      </c>
      <c r="B2643" s="2" t="s">
        <v>69</v>
      </c>
      <c r="C2643" s="67">
        <v>89.965220000000002</v>
      </c>
      <c r="D2643" t="s">
        <v>65</v>
      </c>
      <c r="E2643" s="2" t="s">
        <v>59</v>
      </c>
      <c r="F2643" s="2" t="s">
        <v>70</v>
      </c>
      <c r="G2643" s="2"/>
      <c r="I2643" s="60">
        <f t="shared" si="166"/>
        <v>0</v>
      </c>
      <c r="J2643" s="60">
        <f>IF(OR(I2643="",I2644="",I2645=""),"",(AVERAGEIF(A2643:A$10000,A2643,I2643:I$10000)))</f>
        <v>0</v>
      </c>
      <c r="K2643" s="60"/>
      <c r="L2643" s="55" t="str">
        <f>IF(O2643="","",A2643)</f>
        <v/>
      </c>
      <c r="M2643" s="60" t="str">
        <f>IF(O2643="","",(VLOOKUP(A2643,A2643:E9627,5,FALSE)))</f>
        <v/>
      </c>
      <c r="N2643" s="55" t="str">
        <f t="shared" si="167"/>
        <v/>
      </c>
      <c r="O2643" s="55" t="str">
        <f t="shared" si="165"/>
        <v/>
      </c>
      <c r="P2643" s="104">
        <f t="shared" si="168"/>
        <v>14.980000000008431</v>
      </c>
      <c r="Q2643" s="58"/>
      <c r="R2643" s="58"/>
      <c r="S2643" s="102"/>
    </row>
    <row r="2644" spans="1:19" ht="12.5" customHeight="1" x14ac:dyDescent="0.35">
      <c r="A2644" s="60">
        <v>40</v>
      </c>
      <c r="B2644" s="60" t="s">
        <v>69</v>
      </c>
      <c r="C2644" s="68">
        <v>89.978579999999994</v>
      </c>
      <c r="D2644" s="58" t="s">
        <v>65</v>
      </c>
      <c r="E2644" s="60" t="s">
        <v>59</v>
      </c>
      <c r="F2644" s="60" t="s">
        <v>70</v>
      </c>
      <c r="G2644" s="60"/>
      <c r="H2644" s="60"/>
      <c r="I2644" s="60">
        <f t="shared" si="166"/>
        <v>0</v>
      </c>
      <c r="J2644" s="60">
        <f>IF(OR(I2644="",I2645="",I2646=""),"",(AVERAGEIF(A2644:A$10000,A2644,I2644:I$10000)))</f>
        <v>0</v>
      </c>
      <c r="K2644" s="60"/>
      <c r="L2644" s="60" t="str">
        <f>IF(O2644="","",A2644)</f>
        <v/>
      </c>
      <c r="M2644" s="60" t="str">
        <f>IF(O2644="","",(VLOOKUP(A2644,A2644:E9628,5,FALSE)))</f>
        <v/>
      </c>
      <c r="N2644" s="60" t="str">
        <f t="shared" si="167"/>
        <v/>
      </c>
      <c r="O2644" s="60" t="str">
        <f t="shared" si="165"/>
        <v/>
      </c>
      <c r="P2644" s="103">
        <f t="shared" si="168"/>
        <v>13.359999999991601</v>
      </c>
      <c r="Q2644" s="58"/>
      <c r="R2644" s="58"/>
      <c r="S2644" s="102"/>
    </row>
    <row r="2645" spans="1:19" ht="12.5" customHeight="1" x14ac:dyDescent="0.35">
      <c r="A2645" s="2">
        <v>40</v>
      </c>
      <c r="B2645" s="2" t="s">
        <v>69</v>
      </c>
      <c r="C2645" s="67">
        <v>89.991969999999995</v>
      </c>
      <c r="D2645" t="s">
        <v>65</v>
      </c>
      <c r="E2645" s="2" t="s">
        <v>59</v>
      </c>
      <c r="F2645" s="2" t="s">
        <v>70</v>
      </c>
      <c r="G2645" s="2"/>
      <c r="I2645" s="60">
        <f t="shared" si="166"/>
        <v>0</v>
      </c>
      <c r="J2645" s="60">
        <f>IF(OR(I2645="",I2646="",I2647=""),"",(AVERAGEIF(A2645:A$10000,A2645,I2645:I$10000)))</f>
        <v>0</v>
      </c>
      <c r="K2645" s="60"/>
      <c r="L2645" s="55" t="str">
        <f>IF(O2645="","",A2645)</f>
        <v/>
      </c>
      <c r="M2645" s="60" t="str">
        <f>IF(O2645="","",(VLOOKUP(A2645,A2645:E9629,5,FALSE)))</f>
        <v/>
      </c>
      <c r="N2645" s="55" t="str">
        <f t="shared" si="167"/>
        <v/>
      </c>
      <c r="O2645" s="55" t="str">
        <f t="shared" si="165"/>
        <v/>
      </c>
      <c r="P2645" s="104">
        <f t="shared" si="168"/>
        <v>13.390000000001123</v>
      </c>
      <c r="Q2645" s="58"/>
      <c r="R2645" s="58"/>
      <c r="S2645" s="102"/>
    </row>
    <row r="2646" spans="1:19" ht="12.5" customHeight="1" x14ac:dyDescent="0.35">
      <c r="A2646" s="60">
        <v>40</v>
      </c>
      <c r="B2646" s="60" t="s">
        <v>69</v>
      </c>
      <c r="C2646" s="68">
        <v>90.005650000000003</v>
      </c>
      <c r="D2646" s="58" t="s">
        <v>65</v>
      </c>
      <c r="E2646" s="60" t="s">
        <v>59</v>
      </c>
      <c r="F2646" s="60" t="s">
        <v>70</v>
      </c>
      <c r="G2646" s="60"/>
      <c r="H2646" s="60"/>
      <c r="I2646" s="60">
        <f t="shared" si="166"/>
        <v>0</v>
      </c>
      <c r="J2646" s="60">
        <f>IF(OR(I2646="",I2647="",I2648=""),"",(AVERAGEIF(A2646:A$10000,A2646,I2646:I$10000)))</f>
        <v>0</v>
      </c>
      <c r="K2646" s="60"/>
      <c r="L2646" s="60" t="str">
        <f>IF(O2646="","",A2646)</f>
        <v/>
      </c>
      <c r="M2646" s="60" t="str">
        <f>IF(O2646="","",(VLOOKUP(A2646,A2646:E9630,5,FALSE)))</f>
        <v/>
      </c>
      <c r="N2646" s="60" t="str">
        <f t="shared" si="167"/>
        <v/>
      </c>
      <c r="O2646" s="60" t="str">
        <f t="shared" si="165"/>
        <v/>
      </c>
      <c r="P2646" s="103">
        <f t="shared" si="168"/>
        <v>13.680000000007908</v>
      </c>
      <c r="Q2646" s="58"/>
      <c r="R2646" s="58"/>
      <c r="S2646" s="102"/>
    </row>
    <row r="2647" spans="1:19" ht="12.5" customHeight="1" x14ac:dyDescent="0.35">
      <c r="A2647" s="2">
        <v>40</v>
      </c>
      <c r="B2647" s="2" t="s">
        <v>69</v>
      </c>
      <c r="C2647" s="67">
        <v>90.019090000000006</v>
      </c>
      <c r="D2647" t="s">
        <v>65</v>
      </c>
      <c r="E2647" s="2" t="s">
        <v>59</v>
      </c>
      <c r="F2647" s="2" t="s">
        <v>70</v>
      </c>
      <c r="G2647" s="2"/>
      <c r="I2647" s="60">
        <f t="shared" si="166"/>
        <v>0</v>
      </c>
      <c r="J2647" s="60">
        <f>IF(OR(I2647="",I2648="",I2649=""),"",(AVERAGEIF(A2647:A$10000,A2647,I2647:I$10000)))</f>
        <v>0</v>
      </c>
      <c r="K2647" s="60"/>
      <c r="L2647" s="55" t="str">
        <f>IF(O2647="","",A2647)</f>
        <v/>
      </c>
      <c r="M2647" s="60" t="str">
        <f>IF(O2647="","",(VLOOKUP(A2647,A2647:E9631,5,FALSE)))</f>
        <v/>
      </c>
      <c r="N2647" s="55" t="str">
        <f t="shared" si="167"/>
        <v/>
      </c>
      <c r="O2647" s="55" t="str">
        <f t="shared" si="165"/>
        <v/>
      </c>
      <c r="P2647" s="104">
        <f t="shared" si="168"/>
        <v>13.440000000002783</v>
      </c>
      <c r="Q2647" s="58"/>
      <c r="R2647" s="58"/>
      <c r="S2647" s="102"/>
    </row>
    <row r="2648" spans="1:19" ht="12.5" customHeight="1" x14ac:dyDescent="0.35">
      <c r="A2648" s="60">
        <v>40</v>
      </c>
      <c r="B2648" s="60" t="s">
        <v>69</v>
      </c>
      <c r="C2648" s="68">
        <v>90.031869999999998</v>
      </c>
      <c r="D2648" s="58" t="s">
        <v>65</v>
      </c>
      <c r="E2648" s="60" t="s">
        <v>59</v>
      </c>
      <c r="F2648" s="60" t="s">
        <v>70</v>
      </c>
      <c r="G2648" s="60"/>
      <c r="H2648" s="60"/>
      <c r="I2648" s="60">
        <f t="shared" si="166"/>
        <v>0</v>
      </c>
      <c r="J2648" s="60">
        <f>IF(OR(I2648="",I2649="",I2650=""),"",(AVERAGEIF(A2648:A$10000,A2648,I2648:I$10000)))</f>
        <v>0</v>
      </c>
      <c r="K2648" s="60"/>
      <c r="L2648" s="60" t="str">
        <f>IF(O2648="","",A2648)</f>
        <v/>
      </c>
      <c r="M2648" s="60" t="str">
        <f>IF(O2648="","",(VLOOKUP(A2648,A2648:E9632,5,FALSE)))</f>
        <v/>
      </c>
      <c r="N2648" s="60" t="str">
        <f t="shared" si="167"/>
        <v/>
      </c>
      <c r="O2648" s="60" t="str">
        <f t="shared" si="165"/>
        <v/>
      </c>
      <c r="P2648" s="103">
        <f t="shared" si="168"/>
        <v>12.779999999992242</v>
      </c>
      <c r="Q2648" s="58"/>
      <c r="R2648" s="58"/>
      <c r="S2648" s="102"/>
    </row>
    <row r="2649" spans="1:19" ht="12.5" customHeight="1" x14ac:dyDescent="0.35">
      <c r="A2649" s="2">
        <v>40</v>
      </c>
      <c r="B2649" s="2" t="s">
        <v>69</v>
      </c>
      <c r="C2649" s="67">
        <v>90.054699999999997</v>
      </c>
      <c r="D2649" t="s">
        <v>65</v>
      </c>
      <c r="E2649" s="2" t="s">
        <v>59</v>
      </c>
      <c r="F2649" s="2" t="s">
        <v>70</v>
      </c>
      <c r="G2649" s="2"/>
      <c r="I2649" s="60">
        <f t="shared" si="166"/>
        <v>0</v>
      </c>
      <c r="J2649" s="60">
        <f>IF(OR(I2649="",I2650="",I2651=""),"",(AVERAGEIF(A2649:A$10000,A2649,I2649:I$10000)))</f>
        <v>0</v>
      </c>
      <c r="K2649" s="60"/>
      <c r="L2649" s="55" t="str">
        <f>IF(O2649="","",A2649)</f>
        <v/>
      </c>
      <c r="M2649" s="60" t="str">
        <f>IF(O2649="","",(VLOOKUP(A2649,A2649:E9633,5,FALSE)))</f>
        <v/>
      </c>
      <c r="N2649" s="55" t="str">
        <f t="shared" si="167"/>
        <v/>
      </c>
      <c r="O2649" s="55" t="str">
        <f t="shared" si="165"/>
        <v/>
      </c>
      <c r="P2649" s="104">
        <f t="shared" si="168"/>
        <v>22.829999999999018</v>
      </c>
      <c r="Q2649" s="58"/>
      <c r="R2649" s="58"/>
      <c r="S2649" s="102"/>
    </row>
    <row r="2650" spans="1:19" ht="12.5" customHeight="1" x14ac:dyDescent="0.35">
      <c r="A2650" s="60">
        <v>40</v>
      </c>
      <c r="B2650" s="60" t="s">
        <v>71</v>
      </c>
      <c r="C2650" s="68">
        <v>90.068010000000001</v>
      </c>
      <c r="D2650" s="58" t="s">
        <v>65</v>
      </c>
      <c r="E2650" s="60" t="s">
        <v>59</v>
      </c>
      <c r="F2650" s="60" t="s">
        <v>70</v>
      </c>
      <c r="G2650" s="60"/>
      <c r="H2650" s="60"/>
      <c r="I2650" s="60">
        <f t="shared" si="166"/>
        <v>0</v>
      </c>
      <c r="J2650" s="60">
        <f>IF(OR(I2650="",I2651="",I2652=""),"",(AVERAGEIF(A2650:A$10000,A2650,I2650:I$10000)))</f>
        <v>0</v>
      </c>
      <c r="K2650" s="60"/>
      <c r="L2650" s="60" t="str">
        <f>IF(O2650="","",A2650)</f>
        <v/>
      </c>
      <c r="M2650" s="60" t="str">
        <f>IF(O2650="","",(VLOOKUP(A2650,A2650:E9634,5,FALSE)))</f>
        <v/>
      </c>
      <c r="N2650" s="60" t="str">
        <f t="shared" si="167"/>
        <v/>
      </c>
      <c r="O2650" s="60" t="str">
        <f t="shared" ref="O2650:O2713" si="169">IF(J2650="","",IF(AND(J2649="",J2648="",J2647=""),C2650,""))</f>
        <v/>
      </c>
      <c r="P2650" s="103">
        <f t="shared" si="168"/>
        <v>13.310000000004152</v>
      </c>
      <c r="Q2650" s="58"/>
      <c r="R2650" s="58"/>
      <c r="S2650" s="102"/>
    </row>
    <row r="2651" spans="1:19" ht="12.5" customHeight="1" x14ac:dyDescent="0.35">
      <c r="A2651" s="2">
        <v>40</v>
      </c>
      <c r="B2651" s="2" t="s">
        <v>71</v>
      </c>
      <c r="C2651" s="67">
        <v>90.081699999999998</v>
      </c>
      <c r="D2651" t="s">
        <v>65</v>
      </c>
      <c r="E2651" s="2" t="s">
        <v>59</v>
      </c>
      <c r="F2651" s="2" t="s">
        <v>70</v>
      </c>
      <c r="G2651" s="2"/>
      <c r="I2651" s="60">
        <f t="shared" si="166"/>
        <v>0</v>
      </c>
      <c r="J2651" s="60">
        <f>IF(OR(I2651="",I2652="",I2653=""),"",(AVERAGEIF(A2651:A$10000,A2651,I2651:I$10000)))</f>
        <v>0</v>
      </c>
      <c r="K2651" s="60"/>
      <c r="L2651" s="55" t="str">
        <f>IF(O2651="","",A2651)</f>
        <v/>
      </c>
      <c r="M2651" s="60" t="str">
        <f>IF(O2651="","",(VLOOKUP(A2651,A2651:E9635,5,FALSE)))</f>
        <v/>
      </c>
      <c r="N2651" s="55" t="str">
        <f t="shared" si="167"/>
        <v/>
      </c>
      <c r="O2651" s="55" t="str">
        <f t="shared" si="169"/>
        <v/>
      </c>
      <c r="P2651" s="104">
        <f t="shared" si="168"/>
        <v>13.689999999996871</v>
      </c>
      <c r="Q2651" s="58"/>
      <c r="R2651" s="58"/>
      <c r="S2651" s="102"/>
    </row>
    <row r="2652" spans="1:19" ht="12.5" customHeight="1" x14ac:dyDescent="0.35">
      <c r="A2652" s="60">
        <v>40</v>
      </c>
      <c r="B2652" s="60" t="s">
        <v>71</v>
      </c>
      <c r="C2652" s="68">
        <v>90.095439999999996</v>
      </c>
      <c r="D2652" s="58" t="s">
        <v>65</v>
      </c>
      <c r="E2652" s="60" t="s">
        <v>59</v>
      </c>
      <c r="F2652" s="60" t="s">
        <v>70</v>
      </c>
      <c r="G2652" s="60"/>
      <c r="H2652" s="60"/>
      <c r="I2652" s="60">
        <f t="shared" si="166"/>
        <v>0</v>
      </c>
      <c r="J2652" s="60">
        <f>IF(OR(I2652="",I2653="",I2654=""),"",(AVERAGEIF(A2652:A$10000,A2652,I2652:I$10000)))</f>
        <v>0</v>
      </c>
      <c r="K2652" s="60"/>
      <c r="L2652" s="60" t="str">
        <f>IF(O2652="","",A2652)</f>
        <v/>
      </c>
      <c r="M2652" s="60" t="str">
        <f>IF(O2652="","",(VLOOKUP(A2652,A2652:E9636,5,FALSE)))</f>
        <v/>
      </c>
      <c r="N2652" s="60" t="str">
        <f t="shared" si="167"/>
        <v/>
      </c>
      <c r="O2652" s="60" t="str">
        <f t="shared" si="169"/>
        <v/>
      </c>
      <c r="P2652" s="103">
        <f t="shared" si="168"/>
        <v>13.739999999998531</v>
      </c>
      <c r="Q2652" s="58"/>
      <c r="R2652" s="58"/>
      <c r="S2652" s="102"/>
    </row>
    <row r="2653" spans="1:19" ht="12.5" customHeight="1" x14ac:dyDescent="0.35">
      <c r="A2653" s="2">
        <v>40</v>
      </c>
      <c r="B2653" s="2" t="s">
        <v>71</v>
      </c>
      <c r="C2653" s="67">
        <v>90.108869999999996</v>
      </c>
      <c r="D2653" t="s">
        <v>65</v>
      </c>
      <c r="E2653" s="2" t="s">
        <v>59</v>
      </c>
      <c r="F2653" s="2" t="s">
        <v>70</v>
      </c>
      <c r="G2653" s="2"/>
      <c r="I2653" s="60">
        <f t="shared" si="166"/>
        <v>0</v>
      </c>
      <c r="J2653" s="60">
        <f>IF(OR(I2653="",I2654="",I2655=""),"",(AVERAGEIF(A2653:A$10000,A2653,I2653:I$10000)))</f>
        <v>0</v>
      </c>
      <c r="K2653" s="60"/>
      <c r="L2653" s="55" t="str">
        <f>IF(O2653="","",A2653)</f>
        <v/>
      </c>
      <c r="M2653" s="60" t="str">
        <f>IF(O2653="","",(VLOOKUP(A2653,A2653:E9637,5,FALSE)))</f>
        <v/>
      </c>
      <c r="N2653" s="55" t="str">
        <f t="shared" si="167"/>
        <v/>
      </c>
      <c r="O2653" s="55" t="str">
        <f t="shared" si="169"/>
        <v/>
      </c>
      <c r="P2653" s="104">
        <f t="shared" si="168"/>
        <v>13.429999999999609</v>
      </c>
      <c r="Q2653" s="58"/>
      <c r="R2653" s="58"/>
      <c r="S2653" s="102"/>
    </row>
    <row r="2654" spans="1:19" ht="12.5" customHeight="1" x14ac:dyDescent="0.35">
      <c r="A2654" s="60">
        <v>40</v>
      </c>
      <c r="B2654" s="60" t="s">
        <v>71</v>
      </c>
      <c r="C2654" s="68">
        <v>90.123230000000007</v>
      </c>
      <c r="D2654" s="58" t="s">
        <v>65</v>
      </c>
      <c r="E2654" s="60" t="s">
        <v>59</v>
      </c>
      <c r="F2654" s="60" t="s">
        <v>70</v>
      </c>
      <c r="G2654" s="60"/>
      <c r="H2654" s="60"/>
      <c r="I2654" s="60">
        <f t="shared" si="166"/>
        <v>0</v>
      </c>
      <c r="J2654" s="60">
        <f>IF(OR(I2654="",I2655="",I2656=""),"",(AVERAGEIF(A2654:A$10000,A2654,I2654:I$10000)))</f>
        <v>0</v>
      </c>
      <c r="K2654" s="60"/>
      <c r="L2654" s="60" t="str">
        <f>IF(O2654="","",A2654)</f>
        <v/>
      </c>
      <c r="M2654" s="60" t="str">
        <f>IF(O2654="","",(VLOOKUP(A2654,A2654:E9638,5,FALSE)))</f>
        <v/>
      </c>
      <c r="N2654" s="60" t="str">
        <f t="shared" si="167"/>
        <v/>
      </c>
      <c r="O2654" s="60" t="str">
        <f t="shared" si="169"/>
        <v/>
      </c>
      <c r="P2654" s="103">
        <f t="shared" si="168"/>
        <v>14.360000000010587</v>
      </c>
      <c r="Q2654" s="58"/>
      <c r="R2654" s="58"/>
      <c r="S2654" s="102"/>
    </row>
    <row r="2655" spans="1:19" ht="12.5" customHeight="1" x14ac:dyDescent="0.35">
      <c r="A2655" s="2">
        <v>40</v>
      </c>
      <c r="B2655" s="2" t="s">
        <v>71</v>
      </c>
      <c r="C2655" s="67">
        <v>90.13664</v>
      </c>
      <c r="D2655" t="s">
        <v>65</v>
      </c>
      <c r="E2655" s="2" t="s">
        <v>59</v>
      </c>
      <c r="F2655" s="2" t="s">
        <v>70</v>
      </c>
      <c r="G2655" s="2"/>
      <c r="I2655" s="60">
        <f t="shared" si="166"/>
        <v>0</v>
      </c>
      <c r="J2655" s="60">
        <f>IF(OR(I2655="",I2656="",I2657=""),"",(AVERAGEIF(A2655:A$10000,A2655,I2655:I$10000)))</f>
        <v>0</v>
      </c>
      <c r="K2655" s="60"/>
      <c r="L2655" s="55" t="str">
        <f>IF(O2655="","",A2655)</f>
        <v/>
      </c>
      <c r="M2655" s="60" t="str">
        <f>IF(O2655="","",(VLOOKUP(A2655,A2655:E9639,5,FALSE)))</f>
        <v/>
      </c>
      <c r="N2655" s="55" t="str">
        <f t="shared" si="167"/>
        <v/>
      </c>
      <c r="O2655" s="55" t="str">
        <f t="shared" si="169"/>
        <v/>
      </c>
      <c r="P2655" s="104">
        <f t="shared" si="168"/>
        <v>13.409999999993261</v>
      </c>
      <c r="Q2655" s="58"/>
      <c r="R2655" s="58"/>
      <c r="S2655" s="102"/>
    </row>
    <row r="2656" spans="1:19" ht="12.5" customHeight="1" x14ac:dyDescent="0.35">
      <c r="A2656" s="60">
        <v>40</v>
      </c>
      <c r="B2656" s="60" t="s">
        <v>69</v>
      </c>
      <c r="C2656" s="68">
        <v>90.149069999999995</v>
      </c>
      <c r="D2656" s="58" t="s">
        <v>65</v>
      </c>
      <c r="E2656" s="60" t="s">
        <v>59</v>
      </c>
      <c r="F2656" s="60" t="s">
        <v>70</v>
      </c>
      <c r="G2656" s="60"/>
      <c r="H2656" s="60"/>
      <c r="I2656" s="60">
        <f t="shared" si="166"/>
        <v>0</v>
      </c>
      <c r="J2656" s="60">
        <f>IF(OR(I2656="",I2657="",I2658=""),"",(AVERAGEIF(A2656:A$10000,A2656,I2656:I$10000)))</f>
        <v>0</v>
      </c>
      <c r="K2656" s="60"/>
      <c r="L2656" s="60" t="str">
        <f>IF(O2656="","",A2656)</f>
        <v/>
      </c>
      <c r="M2656" s="60" t="str">
        <f>IF(O2656="","",(VLOOKUP(A2656,A2656:E9640,5,FALSE)))</f>
        <v/>
      </c>
      <c r="N2656" s="60" t="str">
        <f t="shared" si="167"/>
        <v/>
      </c>
      <c r="O2656" s="60" t="str">
        <f t="shared" si="169"/>
        <v/>
      </c>
      <c r="P2656" s="103">
        <f t="shared" si="168"/>
        <v>12.429999999994834</v>
      </c>
      <c r="Q2656" s="58"/>
      <c r="R2656" s="58"/>
      <c r="S2656" s="102"/>
    </row>
    <row r="2657" spans="1:19" ht="12.5" customHeight="1" x14ac:dyDescent="0.35">
      <c r="A2657" s="2">
        <v>40</v>
      </c>
      <c r="B2657" s="2" t="s">
        <v>71</v>
      </c>
      <c r="C2657" s="67">
        <v>90.162469999999999</v>
      </c>
      <c r="D2657" t="s">
        <v>65</v>
      </c>
      <c r="E2657" s="2" t="s">
        <v>59</v>
      </c>
      <c r="F2657" s="2" t="s">
        <v>70</v>
      </c>
      <c r="G2657" s="2"/>
      <c r="I2657" s="60">
        <f t="shared" si="166"/>
        <v>0</v>
      </c>
      <c r="J2657" s="60">
        <f>IF(OR(I2657="",I2658="",I2659=""),"",(AVERAGEIF(A2657:A$10000,A2657,I2657:I$10000)))</f>
        <v>0</v>
      </c>
      <c r="K2657" s="60"/>
      <c r="L2657" s="55" t="str">
        <f>IF(O2657="","",A2657)</f>
        <v/>
      </c>
      <c r="M2657" s="60" t="str">
        <f>IF(O2657="","",(VLOOKUP(A2657,A2657:E9641,5,FALSE)))</f>
        <v/>
      </c>
      <c r="N2657" s="55" t="str">
        <f t="shared" si="167"/>
        <v/>
      </c>
      <c r="O2657" s="55" t="str">
        <f t="shared" si="169"/>
        <v/>
      </c>
      <c r="P2657" s="104">
        <f t="shared" si="168"/>
        <v>13.400000000004297</v>
      </c>
      <c r="Q2657" s="58"/>
      <c r="R2657" s="58"/>
      <c r="S2657" s="102"/>
    </row>
    <row r="2658" spans="1:19" ht="12.5" customHeight="1" x14ac:dyDescent="0.35">
      <c r="A2658" s="60">
        <v>40</v>
      </c>
      <c r="B2658" s="60" t="s">
        <v>71</v>
      </c>
      <c r="C2658" s="68">
        <v>90.176249999999996</v>
      </c>
      <c r="D2658" s="58" t="s">
        <v>65</v>
      </c>
      <c r="E2658" s="60" t="s">
        <v>59</v>
      </c>
      <c r="F2658" s="60" t="s">
        <v>70</v>
      </c>
      <c r="G2658" s="60"/>
      <c r="H2658" s="60"/>
      <c r="I2658" s="60">
        <f t="shared" si="166"/>
        <v>0</v>
      </c>
      <c r="J2658" s="60">
        <f>IF(OR(I2658="",I2659="",I2660=""),"",(AVERAGEIF(A2658:A$10000,A2658,I2658:I$10000)))</f>
        <v>0</v>
      </c>
      <c r="K2658" s="60"/>
      <c r="L2658" s="60" t="str">
        <f>IF(O2658="","",A2658)</f>
        <v/>
      </c>
      <c r="M2658" s="60" t="str">
        <f>IF(O2658="","",(VLOOKUP(A2658,A2658:E9642,5,FALSE)))</f>
        <v/>
      </c>
      <c r="N2658" s="60" t="str">
        <f t="shared" si="167"/>
        <v/>
      </c>
      <c r="O2658" s="60" t="str">
        <f t="shared" si="169"/>
        <v/>
      </c>
      <c r="P2658" s="103">
        <f t="shared" si="168"/>
        <v>13.779999999997017</v>
      </c>
      <c r="Q2658" s="58"/>
      <c r="R2658" s="58"/>
      <c r="S2658" s="102"/>
    </row>
    <row r="2659" spans="1:19" ht="12.5" customHeight="1" x14ac:dyDescent="0.35">
      <c r="A2659" s="2">
        <v>40</v>
      </c>
      <c r="B2659" s="2" t="s">
        <v>71</v>
      </c>
      <c r="C2659" s="67">
        <v>90.190430000000006</v>
      </c>
      <c r="D2659" t="s">
        <v>65</v>
      </c>
      <c r="E2659" s="2" t="s">
        <v>59</v>
      </c>
      <c r="F2659" s="2" t="s">
        <v>70</v>
      </c>
      <c r="G2659" s="2"/>
      <c r="I2659" s="60">
        <f t="shared" si="166"/>
        <v>0</v>
      </c>
      <c r="J2659" s="60">
        <f>IF(OR(I2659="",I2660="",I2661=""),"",(AVERAGEIF(A2659:A$10000,A2659,I2659:I$10000)))</f>
        <v>0</v>
      </c>
      <c r="K2659" s="60"/>
      <c r="L2659" s="55" t="str">
        <f>IF(O2659="","",A2659)</f>
        <v/>
      </c>
      <c r="M2659" s="60" t="str">
        <f>IF(O2659="","",(VLOOKUP(A2659,A2659:E9643,5,FALSE)))</f>
        <v/>
      </c>
      <c r="N2659" s="55" t="str">
        <f t="shared" si="167"/>
        <v/>
      </c>
      <c r="O2659" s="55" t="str">
        <f t="shared" si="169"/>
        <v/>
      </c>
      <c r="P2659" s="104">
        <f t="shared" si="168"/>
        <v>14.180000000010295</v>
      </c>
      <c r="Q2659" s="58"/>
      <c r="R2659" s="58"/>
      <c r="S2659" s="102"/>
    </row>
    <row r="2660" spans="1:19" ht="12.5" customHeight="1" x14ac:dyDescent="0.35">
      <c r="A2660" s="60">
        <v>40</v>
      </c>
      <c r="B2660" s="60" t="s">
        <v>71</v>
      </c>
      <c r="C2660" s="68">
        <v>90.204419999999999</v>
      </c>
      <c r="D2660" s="58" t="s">
        <v>65</v>
      </c>
      <c r="E2660" s="60" t="s">
        <v>59</v>
      </c>
      <c r="F2660" s="60" t="s">
        <v>70</v>
      </c>
      <c r="G2660" s="60"/>
      <c r="H2660" s="60"/>
      <c r="I2660" s="60">
        <f t="shared" si="166"/>
        <v>0</v>
      </c>
      <c r="J2660" s="60">
        <f>IF(OR(I2660="",I2661="",I2662=""),"",(AVERAGEIF(A2660:A$10000,A2660,I2660:I$10000)))</f>
        <v>0</v>
      </c>
      <c r="K2660" s="60"/>
      <c r="L2660" s="60" t="str">
        <f>IF(O2660="","",A2660)</f>
        <v/>
      </c>
      <c r="M2660" s="60" t="str">
        <f>IF(O2660="","",(VLOOKUP(A2660,A2660:E9644,5,FALSE)))</f>
        <v/>
      </c>
      <c r="N2660" s="60" t="str">
        <f t="shared" si="167"/>
        <v/>
      </c>
      <c r="O2660" s="60" t="str">
        <f t="shared" si="169"/>
        <v/>
      </c>
      <c r="P2660" s="103">
        <f t="shared" si="168"/>
        <v>13.989999999992619</v>
      </c>
      <c r="Q2660" s="58"/>
      <c r="R2660" s="58"/>
      <c r="S2660" s="102"/>
    </row>
    <row r="2661" spans="1:19" ht="12.5" customHeight="1" x14ac:dyDescent="0.35">
      <c r="A2661" s="2">
        <v>40</v>
      </c>
      <c r="B2661" s="2" t="s">
        <v>71</v>
      </c>
      <c r="C2661" s="67">
        <v>90.218040000000002</v>
      </c>
      <c r="D2661" t="s">
        <v>65</v>
      </c>
      <c r="E2661" s="2" t="s">
        <v>59</v>
      </c>
      <c r="F2661" s="2" t="s">
        <v>70</v>
      </c>
      <c r="G2661" s="2"/>
      <c r="I2661" s="60">
        <f t="shared" si="166"/>
        <v>0</v>
      </c>
      <c r="J2661" s="60">
        <f>IF(OR(I2661="",I2662="",I2663=""),"",(AVERAGEIF(A2661:A$10000,A2661,I2661:I$10000)))</f>
        <v>0</v>
      </c>
      <c r="K2661" s="60"/>
      <c r="L2661" s="55" t="str">
        <f>IF(O2661="","",A2661)</f>
        <v/>
      </c>
      <c r="M2661" s="60" t="str">
        <f>IF(O2661="","",(VLOOKUP(A2661,A2661:E9645,5,FALSE)))</f>
        <v/>
      </c>
      <c r="N2661" s="55" t="str">
        <f t="shared" si="167"/>
        <v/>
      </c>
      <c r="O2661" s="55" t="str">
        <f t="shared" si="169"/>
        <v/>
      </c>
      <c r="P2661" s="104">
        <f t="shared" si="168"/>
        <v>13.620000000003074</v>
      </c>
      <c r="Q2661" s="58"/>
      <c r="R2661" s="58"/>
      <c r="S2661" s="102"/>
    </row>
    <row r="2662" spans="1:19" ht="12.5" customHeight="1" x14ac:dyDescent="0.35">
      <c r="A2662" s="60">
        <v>40</v>
      </c>
      <c r="B2662" s="60" t="s">
        <v>71</v>
      </c>
      <c r="C2662" s="68">
        <v>90.230930000000001</v>
      </c>
      <c r="D2662" s="58" t="s">
        <v>65</v>
      </c>
      <c r="E2662" s="60" t="s">
        <v>59</v>
      </c>
      <c r="F2662" s="60" t="s">
        <v>70</v>
      </c>
      <c r="G2662" s="60"/>
      <c r="H2662" s="60"/>
      <c r="I2662" s="60">
        <f t="shared" si="166"/>
        <v>0</v>
      </c>
      <c r="J2662" s="60">
        <f>IF(OR(I2662="",I2663="",I2664=""),"",(AVERAGEIF(A2662:A$10000,A2662,I2662:I$10000)))</f>
        <v>0</v>
      </c>
      <c r="K2662" s="60"/>
      <c r="L2662" s="60" t="str">
        <f>IF(O2662="","",A2662)</f>
        <v/>
      </c>
      <c r="M2662" s="60" t="str">
        <f>IF(O2662="","",(VLOOKUP(A2662,A2662:E9646,5,FALSE)))</f>
        <v/>
      </c>
      <c r="N2662" s="60" t="str">
        <f t="shared" si="167"/>
        <v/>
      </c>
      <c r="O2662" s="60" t="str">
        <f t="shared" si="169"/>
        <v/>
      </c>
      <c r="P2662" s="103">
        <f t="shared" si="168"/>
        <v>12.889999999998736</v>
      </c>
      <c r="Q2662" s="58"/>
      <c r="R2662" s="58"/>
      <c r="S2662" s="102"/>
    </row>
    <row r="2663" spans="1:19" ht="12.5" customHeight="1" x14ac:dyDescent="0.35">
      <c r="A2663" s="2">
        <v>40</v>
      </c>
      <c r="B2663" s="2" t="s">
        <v>71</v>
      </c>
      <c r="C2663" s="67">
        <v>90.245059999999995</v>
      </c>
      <c r="D2663" t="s">
        <v>65</v>
      </c>
      <c r="E2663" s="2" t="s">
        <v>59</v>
      </c>
      <c r="F2663" s="2" t="s">
        <v>70</v>
      </c>
      <c r="G2663" s="2"/>
      <c r="I2663" s="60">
        <f t="shared" si="166"/>
        <v>0</v>
      </c>
      <c r="J2663" s="60">
        <f>IF(OR(I2663="",I2664="",I2665=""),"",(AVERAGEIF(A2663:A$10000,A2663,I2663:I$10000)))</f>
        <v>0</v>
      </c>
      <c r="K2663" s="60"/>
      <c r="L2663" s="55" t="str">
        <f>IF(O2663="","",A2663)</f>
        <v/>
      </c>
      <c r="M2663" s="60" t="str">
        <f>IF(O2663="","",(VLOOKUP(A2663,A2663:E9647,5,FALSE)))</f>
        <v/>
      </c>
      <c r="N2663" s="55" t="str">
        <f t="shared" si="167"/>
        <v/>
      </c>
      <c r="O2663" s="55" t="str">
        <f t="shared" si="169"/>
        <v/>
      </c>
      <c r="P2663" s="104">
        <f t="shared" si="168"/>
        <v>14.129999999994425</v>
      </c>
      <c r="Q2663" s="58"/>
      <c r="R2663" s="58"/>
      <c r="S2663" s="102"/>
    </row>
    <row r="2664" spans="1:19" ht="12.5" customHeight="1" x14ac:dyDescent="0.35">
      <c r="A2664" s="60">
        <v>40</v>
      </c>
      <c r="B2664" s="60" t="s">
        <v>71</v>
      </c>
      <c r="C2664" s="68">
        <v>90.274770000000004</v>
      </c>
      <c r="D2664" s="58" t="s">
        <v>65</v>
      </c>
      <c r="E2664" s="60" t="s">
        <v>59</v>
      </c>
      <c r="F2664" s="60" t="s">
        <v>70</v>
      </c>
      <c r="G2664" s="60"/>
      <c r="H2664" s="60"/>
      <c r="I2664" s="60">
        <f t="shared" si="166"/>
        <v>0</v>
      </c>
      <c r="J2664" s="60">
        <f>IF(OR(I2664="",I2665="",I2666=""),"",(AVERAGEIF(A2664:A$10000,A2664,I2664:I$10000)))</f>
        <v>0</v>
      </c>
      <c r="K2664" s="60"/>
      <c r="L2664" s="60" t="str">
        <f>IF(O2664="","",A2664)</f>
        <v/>
      </c>
      <c r="M2664" s="60" t="str">
        <f>IF(O2664="","",(VLOOKUP(A2664,A2664:E9648,5,FALSE)))</f>
        <v/>
      </c>
      <c r="N2664" s="60" t="str">
        <f t="shared" si="167"/>
        <v/>
      </c>
      <c r="O2664" s="60" t="str">
        <f t="shared" si="169"/>
        <v/>
      </c>
      <c r="P2664" s="103">
        <f t="shared" si="168"/>
        <v>29.710000000008563</v>
      </c>
      <c r="Q2664" s="58"/>
      <c r="R2664" s="58"/>
      <c r="S2664" s="102"/>
    </row>
    <row r="2665" spans="1:19" ht="12.5" customHeight="1" x14ac:dyDescent="0.35">
      <c r="A2665" s="2">
        <v>40</v>
      </c>
      <c r="B2665" s="2" t="s">
        <v>71</v>
      </c>
      <c r="C2665" s="67">
        <v>90.289339999999996</v>
      </c>
      <c r="D2665" t="s">
        <v>65</v>
      </c>
      <c r="E2665" s="2" t="s">
        <v>59</v>
      </c>
      <c r="F2665" s="2" t="s">
        <v>70</v>
      </c>
      <c r="G2665" s="2"/>
      <c r="I2665" s="60">
        <f t="shared" si="166"/>
        <v>0</v>
      </c>
      <c r="J2665" s="60">
        <f>IF(OR(I2665="",I2666="",I2667=""),"",(AVERAGEIF(A2665:A$10000,A2665,I2665:I$10000)))</f>
        <v>0</v>
      </c>
      <c r="K2665" s="60"/>
      <c r="L2665" s="55" t="str">
        <f>IF(O2665="","",A2665)</f>
        <v/>
      </c>
      <c r="M2665" s="60" t="str">
        <f>IF(O2665="","",(VLOOKUP(A2665,A2665:E9649,5,FALSE)))</f>
        <v/>
      </c>
      <c r="N2665" s="55" t="str">
        <f t="shared" si="167"/>
        <v/>
      </c>
      <c r="O2665" s="55" t="str">
        <f t="shared" si="169"/>
        <v/>
      </c>
      <c r="P2665" s="104">
        <f t="shared" si="168"/>
        <v>14.569999999991978</v>
      </c>
      <c r="Q2665" s="58"/>
      <c r="R2665" s="58"/>
      <c r="S2665" s="102"/>
    </row>
    <row r="2666" spans="1:19" ht="12.5" customHeight="1" x14ac:dyDescent="0.35">
      <c r="A2666" s="60">
        <v>40</v>
      </c>
      <c r="B2666" s="60" t="s">
        <v>71</v>
      </c>
      <c r="C2666" s="68">
        <v>90.304990000000004</v>
      </c>
      <c r="D2666" s="58" t="s">
        <v>65</v>
      </c>
      <c r="E2666" s="60" t="s">
        <v>59</v>
      </c>
      <c r="F2666" s="60" t="s">
        <v>70</v>
      </c>
      <c r="G2666" s="60"/>
      <c r="H2666" s="60"/>
      <c r="I2666" s="60">
        <f t="shared" si="166"/>
        <v>0</v>
      </c>
      <c r="J2666" s="60">
        <f>IF(OR(I2666="",I2667="",I2668=""),"",(AVERAGEIF(A2666:A$10000,A2666,I2666:I$10000)))</f>
        <v>0</v>
      </c>
      <c r="K2666" s="60"/>
      <c r="L2666" s="60" t="str">
        <f>IF(O2666="","",A2666)</f>
        <v/>
      </c>
      <c r="M2666" s="60" t="str">
        <f>IF(O2666="","",(VLOOKUP(A2666,A2666:E9650,5,FALSE)))</f>
        <v/>
      </c>
      <c r="N2666" s="60" t="str">
        <f t="shared" si="167"/>
        <v/>
      </c>
      <c r="O2666" s="60" t="str">
        <f t="shared" si="169"/>
        <v/>
      </c>
      <c r="P2666" s="103">
        <f t="shared" si="168"/>
        <v>15.650000000007935</v>
      </c>
      <c r="Q2666" s="58"/>
      <c r="R2666" s="58"/>
      <c r="S2666" s="102"/>
    </row>
    <row r="2667" spans="1:19" ht="12.5" customHeight="1" x14ac:dyDescent="0.35">
      <c r="A2667" s="2">
        <v>40</v>
      </c>
      <c r="B2667" s="2" t="s">
        <v>71</v>
      </c>
      <c r="C2667" s="67">
        <v>90.320549999999997</v>
      </c>
      <c r="D2667" t="s">
        <v>65</v>
      </c>
      <c r="E2667" s="2" t="s">
        <v>59</v>
      </c>
      <c r="F2667" s="2" t="s">
        <v>70</v>
      </c>
      <c r="G2667" s="2"/>
      <c r="I2667" s="60">
        <f t="shared" si="166"/>
        <v>0</v>
      </c>
      <c r="J2667" s="60">
        <f>IF(OR(I2667="",I2668="",I2669=""),"",(AVERAGEIF(A2667:A$10000,A2667,I2667:I$10000)))</f>
        <v>0</v>
      </c>
      <c r="K2667" s="60"/>
      <c r="L2667" s="55" t="str">
        <f>IF(O2667="","",A2667)</f>
        <v/>
      </c>
      <c r="M2667" s="60" t="str">
        <f>IF(O2667="","",(VLOOKUP(A2667,A2667:E9651,5,FALSE)))</f>
        <v/>
      </c>
      <c r="N2667" s="55" t="str">
        <f t="shared" si="167"/>
        <v/>
      </c>
      <c r="O2667" s="55" t="str">
        <f t="shared" si="169"/>
        <v/>
      </c>
      <c r="P2667" s="104">
        <f t="shared" si="168"/>
        <v>15.559999999993579</v>
      </c>
      <c r="Q2667" s="58"/>
      <c r="R2667" s="58"/>
      <c r="S2667" s="102"/>
    </row>
    <row r="2668" spans="1:19" ht="12.5" customHeight="1" x14ac:dyDescent="0.35">
      <c r="A2668" s="60">
        <v>40</v>
      </c>
      <c r="B2668" s="60" t="s">
        <v>71</v>
      </c>
      <c r="C2668" s="68">
        <v>90.334969999999998</v>
      </c>
      <c r="D2668" s="58" t="s">
        <v>65</v>
      </c>
      <c r="E2668" s="60" t="s">
        <v>59</v>
      </c>
      <c r="F2668" s="60" t="s">
        <v>70</v>
      </c>
      <c r="G2668" s="60"/>
      <c r="H2668" s="60"/>
      <c r="I2668" s="60">
        <f t="shared" si="166"/>
        <v>0</v>
      </c>
      <c r="J2668" s="60">
        <f>IF(OR(I2668="",I2669="",I2670=""),"",(AVERAGEIF(A2668:A$10000,A2668,I2668:I$10000)))</f>
        <v>0</v>
      </c>
      <c r="K2668" s="60"/>
      <c r="L2668" s="60" t="str">
        <f>IF(O2668="","",A2668)</f>
        <v/>
      </c>
      <c r="M2668" s="60" t="str">
        <f>IF(O2668="","",(VLOOKUP(A2668,A2668:E9652,5,FALSE)))</f>
        <v/>
      </c>
      <c r="N2668" s="60" t="str">
        <f t="shared" si="167"/>
        <v/>
      </c>
      <c r="O2668" s="60" t="str">
        <f t="shared" si="169"/>
        <v/>
      </c>
      <c r="P2668" s="103">
        <f t="shared" si="168"/>
        <v>14.42000000000121</v>
      </c>
      <c r="Q2668" s="58"/>
      <c r="R2668" s="58"/>
      <c r="S2668" s="102"/>
    </row>
    <row r="2669" spans="1:19" ht="12.5" customHeight="1" x14ac:dyDescent="0.35">
      <c r="A2669" s="2">
        <v>40</v>
      </c>
      <c r="B2669" s="2" t="s">
        <v>71</v>
      </c>
      <c r="C2669" s="67">
        <v>90.348010000000002</v>
      </c>
      <c r="D2669" t="s">
        <v>65</v>
      </c>
      <c r="E2669" s="2" t="s">
        <v>59</v>
      </c>
      <c r="F2669" s="2" t="s">
        <v>70</v>
      </c>
      <c r="G2669" s="2"/>
      <c r="I2669" s="60">
        <f t="shared" si="166"/>
        <v>0</v>
      </c>
      <c r="J2669" s="60">
        <f>IF(OR(I2669="",I2670="",I2671=""),"",(AVERAGEIF(A2669:A$10000,A2669,I2669:I$10000)))</f>
        <v>0</v>
      </c>
      <c r="K2669" s="60"/>
      <c r="L2669" s="55" t="str">
        <f>IF(O2669="","",A2669)</f>
        <v/>
      </c>
      <c r="M2669" s="60" t="str">
        <f>IF(O2669="","",(VLOOKUP(A2669,A2669:E9653,5,FALSE)))</f>
        <v/>
      </c>
      <c r="N2669" s="55" t="str">
        <f t="shared" si="167"/>
        <v/>
      </c>
      <c r="O2669" s="55" t="str">
        <f t="shared" si="169"/>
        <v/>
      </c>
      <c r="P2669" s="104">
        <f t="shared" si="168"/>
        <v>13.040000000003715</v>
      </c>
      <c r="Q2669" s="58"/>
      <c r="R2669" s="58"/>
      <c r="S2669" s="102"/>
    </row>
    <row r="2670" spans="1:19" ht="12.5" customHeight="1" x14ac:dyDescent="0.35">
      <c r="A2670" s="60">
        <v>40</v>
      </c>
      <c r="B2670" s="60" t="s">
        <v>71</v>
      </c>
      <c r="C2670" s="68">
        <v>90.361609999999999</v>
      </c>
      <c r="D2670" s="58" t="s">
        <v>65</v>
      </c>
      <c r="E2670" s="60" t="s">
        <v>59</v>
      </c>
      <c r="F2670" s="60" t="s">
        <v>70</v>
      </c>
      <c r="G2670" s="60"/>
      <c r="H2670" s="60"/>
      <c r="I2670" s="60">
        <f t="shared" si="166"/>
        <v>0</v>
      </c>
      <c r="J2670" s="60">
        <f>IF(OR(I2670="",I2671="",I2672=""),"",(AVERAGEIF(A2670:A$10000,A2670,I2670:I$10000)))</f>
        <v>0</v>
      </c>
      <c r="K2670" s="60"/>
      <c r="L2670" s="60" t="str">
        <f>IF(O2670="","",A2670)</f>
        <v/>
      </c>
      <c r="M2670" s="60" t="str">
        <f>IF(O2670="","",(VLOOKUP(A2670,A2670:E9654,5,FALSE)))</f>
        <v/>
      </c>
      <c r="N2670" s="60" t="str">
        <f t="shared" si="167"/>
        <v/>
      </c>
      <c r="O2670" s="60" t="str">
        <f t="shared" si="169"/>
        <v/>
      </c>
      <c r="P2670" s="103">
        <f t="shared" si="168"/>
        <v>13.599999999996726</v>
      </c>
      <c r="Q2670" s="58"/>
      <c r="R2670" s="58"/>
      <c r="S2670" s="102"/>
    </row>
    <row r="2671" spans="1:19" ht="12.5" customHeight="1" x14ac:dyDescent="0.35">
      <c r="A2671" s="2">
        <v>40</v>
      </c>
      <c r="B2671" s="2" t="s">
        <v>71</v>
      </c>
      <c r="C2671" s="67">
        <v>90.375360000000001</v>
      </c>
      <c r="D2671" t="s">
        <v>65</v>
      </c>
      <c r="E2671" s="2" t="s">
        <v>59</v>
      </c>
      <c r="F2671" s="2" t="s">
        <v>70</v>
      </c>
      <c r="G2671" s="2"/>
      <c r="I2671" s="60">
        <f t="shared" si="166"/>
        <v>0</v>
      </c>
      <c r="J2671" s="60">
        <f>IF(OR(I2671="",I2672="",I2673=""),"",(AVERAGEIF(A2671:A$10000,A2671,I2671:I$10000)))</f>
        <v>0</v>
      </c>
      <c r="K2671" s="60"/>
      <c r="L2671" s="55" t="str">
        <f>IF(O2671="","",A2671)</f>
        <v/>
      </c>
      <c r="M2671" s="60" t="str">
        <f>IF(O2671="","",(VLOOKUP(A2671,A2671:E9655,5,FALSE)))</f>
        <v/>
      </c>
      <c r="N2671" s="55" t="str">
        <f t="shared" si="167"/>
        <v/>
      </c>
      <c r="O2671" s="55" t="str">
        <f t="shared" si="169"/>
        <v/>
      </c>
      <c r="P2671" s="104">
        <f t="shared" si="168"/>
        <v>13.750000000001705</v>
      </c>
      <c r="Q2671" s="58"/>
      <c r="R2671" s="58"/>
      <c r="S2671" s="102"/>
    </row>
    <row r="2672" spans="1:19" ht="12.5" customHeight="1" x14ac:dyDescent="0.35">
      <c r="A2672" s="60">
        <v>40</v>
      </c>
      <c r="B2672" s="60" t="s">
        <v>71</v>
      </c>
      <c r="C2672" s="68">
        <v>90.389679999999998</v>
      </c>
      <c r="D2672" s="58" t="s">
        <v>65</v>
      </c>
      <c r="E2672" s="60" t="s">
        <v>59</v>
      </c>
      <c r="F2672" s="60" t="s">
        <v>70</v>
      </c>
      <c r="G2672" s="60"/>
      <c r="H2672" s="60"/>
      <c r="I2672" s="60">
        <f t="shared" si="166"/>
        <v>0</v>
      </c>
      <c r="J2672" s="60">
        <f>IF(OR(I2672="",I2673="",I2674=""),"",(AVERAGEIF(A2672:A$10000,A2672,I2672:I$10000)))</f>
        <v>0</v>
      </c>
      <c r="K2672" s="60"/>
      <c r="L2672" s="60" t="str">
        <f>IF(O2672="","",A2672)</f>
        <v/>
      </c>
      <c r="M2672" s="60" t="str">
        <f>IF(O2672="","",(VLOOKUP(A2672,A2672:E9656,5,FALSE)))</f>
        <v/>
      </c>
      <c r="N2672" s="60" t="str">
        <f t="shared" si="167"/>
        <v/>
      </c>
      <c r="O2672" s="60" t="str">
        <f t="shared" si="169"/>
        <v/>
      </c>
      <c r="P2672" s="103">
        <f t="shared" si="168"/>
        <v>14.31999999999789</v>
      </c>
      <c r="Q2672" s="58"/>
      <c r="R2672" s="58"/>
      <c r="S2672" s="102"/>
    </row>
    <row r="2673" spans="1:19" ht="12.5" customHeight="1" x14ac:dyDescent="0.35">
      <c r="A2673" s="2">
        <v>40</v>
      </c>
      <c r="B2673" s="2" t="s">
        <v>71</v>
      </c>
      <c r="C2673" s="67">
        <v>90.402940000000001</v>
      </c>
      <c r="D2673" t="s">
        <v>65</v>
      </c>
      <c r="E2673" s="2" t="s">
        <v>59</v>
      </c>
      <c r="F2673" s="2" t="s">
        <v>70</v>
      </c>
      <c r="G2673" s="2"/>
      <c r="I2673" s="60">
        <f t="shared" si="166"/>
        <v>0</v>
      </c>
      <c r="J2673" s="60">
        <f>IF(OR(I2673="",I2674="",I2675=""),"",(AVERAGEIF(A2673:A$10000,A2673,I2673:I$10000)))</f>
        <v>0</v>
      </c>
      <c r="K2673" s="60"/>
      <c r="L2673" s="55" t="str">
        <f>IF(O2673="","",A2673)</f>
        <v/>
      </c>
      <c r="M2673" s="60" t="str">
        <f>IF(O2673="","",(VLOOKUP(A2673,A2673:E9657,5,FALSE)))</f>
        <v/>
      </c>
      <c r="N2673" s="55" t="str">
        <f t="shared" si="167"/>
        <v/>
      </c>
      <c r="O2673" s="55" t="str">
        <f t="shared" si="169"/>
        <v/>
      </c>
      <c r="P2673" s="104">
        <f t="shared" si="168"/>
        <v>13.260000000002492</v>
      </c>
      <c r="Q2673" s="58"/>
      <c r="R2673" s="58"/>
      <c r="S2673" s="102"/>
    </row>
    <row r="2674" spans="1:19" ht="12.5" customHeight="1" x14ac:dyDescent="0.35">
      <c r="A2674" s="60">
        <v>40</v>
      </c>
      <c r="B2674" s="60" t="s">
        <v>71</v>
      </c>
      <c r="C2674" s="68">
        <v>90.416830000000004</v>
      </c>
      <c r="D2674" s="58" t="s">
        <v>65</v>
      </c>
      <c r="E2674" s="60" t="s">
        <v>59</v>
      </c>
      <c r="F2674" s="60" t="s">
        <v>70</v>
      </c>
      <c r="G2674" s="60"/>
      <c r="H2674" s="60"/>
      <c r="I2674" s="60">
        <f t="shared" si="166"/>
        <v>0</v>
      </c>
      <c r="J2674" s="60">
        <f>IF(OR(I2674="",I2675="",I2676=""),"",(AVERAGEIF(A2674:A$10000,A2674,I2674:I$10000)))</f>
        <v>0</v>
      </c>
      <c r="K2674" s="60"/>
      <c r="L2674" s="60" t="str">
        <f>IF(O2674="","",A2674)</f>
        <v/>
      </c>
      <c r="M2674" s="60" t="str">
        <f>IF(O2674="","",(VLOOKUP(A2674,A2674:E9658,5,FALSE)))</f>
        <v/>
      </c>
      <c r="N2674" s="60" t="str">
        <f t="shared" si="167"/>
        <v/>
      </c>
      <c r="O2674" s="60" t="str">
        <f t="shared" si="169"/>
        <v/>
      </c>
      <c r="P2674" s="103">
        <f t="shared" si="168"/>
        <v>13.890000000003511</v>
      </c>
      <c r="Q2674" s="58"/>
      <c r="R2674" s="58"/>
      <c r="S2674" s="102"/>
    </row>
    <row r="2675" spans="1:19" ht="12.5" customHeight="1" x14ac:dyDescent="0.35">
      <c r="A2675" s="2">
        <v>40</v>
      </c>
      <c r="B2675" s="2" t="s">
        <v>71</v>
      </c>
      <c r="C2675" s="67">
        <v>90.430329999999998</v>
      </c>
      <c r="D2675" t="s">
        <v>65</v>
      </c>
      <c r="E2675" s="2" t="s">
        <v>59</v>
      </c>
      <c r="F2675" s="2" t="s">
        <v>70</v>
      </c>
      <c r="G2675" s="2"/>
      <c r="I2675" s="60">
        <f t="shared" si="166"/>
        <v>0</v>
      </c>
      <c r="J2675" s="60">
        <f>IF(OR(I2675="",I2676="",I2677=""),"",(AVERAGEIF(A2675:A$10000,A2675,I2675:I$10000)))</f>
        <v>0</v>
      </c>
      <c r="K2675" s="60"/>
      <c r="L2675" s="55" t="str">
        <f>IF(O2675="","",A2675)</f>
        <v/>
      </c>
      <c r="M2675" s="60" t="str">
        <f>IF(O2675="","",(VLOOKUP(A2675,A2675:E9659,5,FALSE)))</f>
        <v/>
      </c>
      <c r="N2675" s="55" t="str">
        <f t="shared" si="167"/>
        <v/>
      </c>
      <c r="O2675" s="55" t="str">
        <f t="shared" si="169"/>
        <v/>
      </c>
      <c r="P2675" s="104">
        <f t="shared" si="168"/>
        <v>13.499999999993406</v>
      </c>
      <c r="Q2675" s="58"/>
      <c r="R2675" s="58"/>
      <c r="S2675" s="102"/>
    </row>
    <row r="2676" spans="1:19" ht="12.5" customHeight="1" x14ac:dyDescent="0.35">
      <c r="A2676" s="60">
        <v>40</v>
      </c>
      <c r="B2676" s="60" t="s">
        <v>71</v>
      </c>
      <c r="C2676" s="68">
        <v>90.444820000000007</v>
      </c>
      <c r="D2676" s="58" t="s">
        <v>65</v>
      </c>
      <c r="E2676" s="60" t="s">
        <v>59</v>
      </c>
      <c r="F2676" s="60" t="s">
        <v>70</v>
      </c>
      <c r="G2676" s="60"/>
      <c r="H2676" s="60"/>
      <c r="I2676" s="60">
        <f t="shared" si="166"/>
        <v>0</v>
      </c>
      <c r="J2676" s="60">
        <f>IF(OR(I2676="",I2677="",I2678=""),"",(AVERAGEIF(A2676:A$10000,A2676,I2676:I$10000)))</f>
        <v>0</v>
      </c>
      <c r="K2676" s="60"/>
      <c r="L2676" s="60" t="str">
        <f>IF(O2676="","",A2676)</f>
        <v/>
      </c>
      <c r="M2676" s="60" t="str">
        <f>IF(O2676="","",(VLOOKUP(A2676,A2676:E9660,5,FALSE)))</f>
        <v/>
      </c>
      <c r="N2676" s="60" t="str">
        <f t="shared" si="167"/>
        <v/>
      </c>
      <c r="O2676" s="60" t="str">
        <f t="shared" si="169"/>
        <v/>
      </c>
      <c r="P2676" s="103">
        <f t="shared" si="168"/>
        <v>14.490000000009218</v>
      </c>
      <c r="Q2676" s="58"/>
      <c r="R2676" s="58"/>
      <c r="S2676" s="102"/>
    </row>
    <row r="2677" spans="1:19" ht="12.5" customHeight="1" x14ac:dyDescent="0.35">
      <c r="A2677" s="2">
        <v>40</v>
      </c>
      <c r="B2677" s="2" t="s">
        <v>71</v>
      </c>
      <c r="C2677" s="67">
        <v>90.460139999999996</v>
      </c>
      <c r="D2677" t="s">
        <v>65</v>
      </c>
      <c r="E2677" s="2" t="s">
        <v>59</v>
      </c>
      <c r="F2677" s="2" t="s">
        <v>70</v>
      </c>
      <c r="G2677" s="2"/>
      <c r="I2677" s="60">
        <f t="shared" si="166"/>
        <v>0</v>
      </c>
      <c r="J2677" s="60">
        <f>IF(OR(I2677="",I2678="",I2679=""),"",(AVERAGEIF(A2677:A$10000,A2677,I2677:I$10000)))</f>
        <v>0</v>
      </c>
      <c r="K2677" s="60"/>
      <c r="L2677" s="55" t="str">
        <f>IF(O2677="","",A2677)</f>
        <v/>
      </c>
      <c r="M2677" s="60" t="str">
        <f>IF(O2677="","",(VLOOKUP(A2677,A2677:E9661,5,FALSE)))</f>
        <v/>
      </c>
      <c r="N2677" s="55" t="str">
        <f t="shared" si="167"/>
        <v/>
      </c>
      <c r="O2677" s="55" t="str">
        <f t="shared" si="169"/>
        <v/>
      </c>
      <c r="P2677" s="104">
        <f t="shared" si="168"/>
        <v>15.319999999988454</v>
      </c>
      <c r="Q2677" s="58"/>
      <c r="R2677" s="58"/>
      <c r="S2677" s="102"/>
    </row>
    <row r="2678" spans="1:19" ht="12.5" customHeight="1" x14ac:dyDescent="0.35">
      <c r="A2678" s="60">
        <v>40</v>
      </c>
      <c r="B2678" s="60" t="s">
        <v>71</v>
      </c>
      <c r="C2678" s="68">
        <v>90.484210000000004</v>
      </c>
      <c r="D2678" s="58" t="s">
        <v>65</v>
      </c>
      <c r="E2678" s="60" t="s">
        <v>59</v>
      </c>
      <c r="F2678" s="60" t="s">
        <v>70</v>
      </c>
      <c r="G2678" s="60"/>
      <c r="H2678" s="60"/>
      <c r="I2678" s="60">
        <f t="shared" si="166"/>
        <v>0</v>
      </c>
      <c r="J2678" s="60">
        <f>IF(OR(I2678="",I2679="",I2680=""),"",(AVERAGEIF(A2678:A$10000,A2678,I2678:I$10000)))</f>
        <v>0</v>
      </c>
      <c r="K2678" s="60"/>
      <c r="L2678" s="60" t="str">
        <f>IF(O2678="","",A2678)</f>
        <v/>
      </c>
      <c r="M2678" s="60" t="str">
        <f>IF(O2678="","",(VLOOKUP(A2678,A2678:E9662,5,FALSE)))</f>
        <v/>
      </c>
      <c r="N2678" s="60" t="str">
        <f t="shared" si="167"/>
        <v/>
      </c>
      <c r="O2678" s="60" t="str">
        <f t="shared" si="169"/>
        <v/>
      </c>
      <c r="P2678" s="103">
        <f t="shared" si="168"/>
        <v>24.070000000008918</v>
      </c>
      <c r="Q2678" s="58"/>
      <c r="R2678" s="58"/>
      <c r="S2678" s="102"/>
    </row>
    <row r="2679" spans="1:19" ht="12.5" customHeight="1" x14ac:dyDescent="0.35">
      <c r="A2679" s="2">
        <v>40</v>
      </c>
      <c r="B2679" s="2" t="s">
        <v>71</v>
      </c>
      <c r="C2679" s="67">
        <v>90.497919999999993</v>
      </c>
      <c r="D2679" t="s">
        <v>65</v>
      </c>
      <c r="E2679" s="2" t="s">
        <v>59</v>
      </c>
      <c r="F2679" s="2" t="s">
        <v>70</v>
      </c>
      <c r="G2679" s="2"/>
      <c r="I2679" s="60">
        <f t="shared" si="166"/>
        <v>0</v>
      </c>
      <c r="J2679" s="60">
        <f>IF(OR(I2679="",I2680="",I2681=""),"",(AVERAGEIF(A2679:A$10000,A2679,I2679:I$10000)))</f>
        <v>0</v>
      </c>
      <c r="K2679" s="60"/>
      <c r="L2679" s="55" t="str">
        <f>IF(O2679="","",A2679)</f>
        <v/>
      </c>
      <c r="M2679" s="60" t="str">
        <f>IF(O2679="","",(VLOOKUP(A2679,A2679:E9663,5,FALSE)))</f>
        <v/>
      </c>
      <c r="N2679" s="55" t="str">
        <f t="shared" si="167"/>
        <v/>
      </c>
      <c r="O2679" s="55" t="str">
        <f t="shared" si="169"/>
        <v/>
      </c>
      <c r="P2679" s="104">
        <f t="shared" si="168"/>
        <v>13.709999999989009</v>
      </c>
      <c r="Q2679" s="58"/>
      <c r="R2679" s="58"/>
      <c r="S2679" s="102"/>
    </row>
    <row r="2680" spans="1:19" ht="12.5" customHeight="1" x14ac:dyDescent="0.35">
      <c r="A2680" s="60">
        <v>40</v>
      </c>
      <c r="B2680" s="60" t="s">
        <v>69</v>
      </c>
      <c r="C2680" s="68">
        <v>90.511409999999998</v>
      </c>
      <c r="D2680" s="58" t="s">
        <v>65</v>
      </c>
      <c r="E2680" s="60" t="s">
        <v>59</v>
      </c>
      <c r="F2680" s="60" t="s">
        <v>70</v>
      </c>
      <c r="G2680" s="60"/>
      <c r="H2680" s="60"/>
      <c r="I2680" s="60">
        <f t="shared" si="166"/>
        <v>0</v>
      </c>
      <c r="J2680" s="60">
        <f>IF(OR(I2680="",I2681="",I2682=""),"",(AVERAGEIF(A2680:A$10000,A2680,I2680:I$10000)))</f>
        <v>0</v>
      </c>
      <c r="K2680" s="60"/>
      <c r="L2680" s="60" t="str">
        <f>IF(O2680="","",A2680)</f>
        <v/>
      </c>
      <c r="M2680" s="60" t="str">
        <f>IF(O2680="","",(VLOOKUP(A2680,A2680:E9664,5,FALSE)))</f>
        <v/>
      </c>
      <c r="N2680" s="60" t="str">
        <f t="shared" si="167"/>
        <v/>
      </c>
      <c r="O2680" s="60" t="str">
        <f t="shared" si="169"/>
        <v/>
      </c>
      <c r="P2680" s="103">
        <f t="shared" si="168"/>
        <v>13.490000000004443</v>
      </c>
      <c r="Q2680" s="58"/>
      <c r="R2680" s="58"/>
      <c r="S2680" s="102"/>
    </row>
    <row r="2681" spans="1:19" ht="12.5" customHeight="1" x14ac:dyDescent="0.35">
      <c r="A2681" s="2">
        <v>40</v>
      </c>
      <c r="B2681" s="2" t="s">
        <v>69</v>
      </c>
      <c r="C2681" s="67">
        <v>90.524870000000007</v>
      </c>
      <c r="D2681" t="s">
        <v>65</v>
      </c>
      <c r="E2681" s="2" t="s">
        <v>59</v>
      </c>
      <c r="F2681" s="2" t="s">
        <v>70</v>
      </c>
      <c r="G2681" s="2"/>
      <c r="I2681" s="60">
        <f t="shared" si="166"/>
        <v>0</v>
      </c>
      <c r="J2681" s="60">
        <f>IF(OR(I2681="",I2682="",I2683=""),"",(AVERAGEIF(A2681:A$10000,A2681,I2681:I$10000)))</f>
        <v>0</v>
      </c>
      <c r="K2681" s="60"/>
      <c r="L2681" s="55" t="str">
        <f>IF(O2681="","",A2681)</f>
        <v/>
      </c>
      <c r="M2681" s="60" t="str">
        <f>IF(O2681="","",(VLOOKUP(A2681,A2681:E9665,5,FALSE)))</f>
        <v/>
      </c>
      <c r="N2681" s="55" t="str">
        <f t="shared" si="167"/>
        <v/>
      </c>
      <c r="O2681" s="55" t="str">
        <f t="shared" si="169"/>
        <v/>
      </c>
      <c r="P2681" s="104">
        <f t="shared" si="168"/>
        <v>13.460000000009131</v>
      </c>
      <c r="Q2681" s="58"/>
      <c r="R2681" s="58"/>
      <c r="S2681" s="102"/>
    </row>
    <row r="2682" spans="1:19" ht="12.5" customHeight="1" x14ac:dyDescent="0.35">
      <c r="A2682" s="60">
        <v>40</v>
      </c>
      <c r="B2682" s="60" t="s">
        <v>69</v>
      </c>
      <c r="C2682" s="68">
        <v>90.538560000000004</v>
      </c>
      <c r="D2682" s="58" t="s">
        <v>65</v>
      </c>
      <c r="E2682" s="60" t="s">
        <v>59</v>
      </c>
      <c r="F2682" s="60" t="s">
        <v>70</v>
      </c>
      <c r="G2682" s="60"/>
      <c r="H2682" s="60"/>
      <c r="I2682" s="60">
        <f t="shared" si="166"/>
        <v>0</v>
      </c>
      <c r="J2682" s="60">
        <f>IF(OR(I2682="",I2683="",I2684=""),"",(AVERAGEIF(A2682:A$10000,A2682,I2682:I$10000)))</f>
        <v>0</v>
      </c>
      <c r="K2682" s="60"/>
      <c r="L2682" s="60" t="str">
        <f>IF(O2682="","",A2682)</f>
        <v/>
      </c>
      <c r="M2682" s="60" t="str">
        <f>IF(O2682="","",(VLOOKUP(A2682,A2682:E9666,5,FALSE)))</f>
        <v/>
      </c>
      <c r="N2682" s="60" t="str">
        <f t="shared" si="167"/>
        <v/>
      </c>
      <c r="O2682" s="60" t="str">
        <f t="shared" si="169"/>
        <v/>
      </c>
      <c r="P2682" s="103">
        <f t="shared" si="168"/>
        <v>13.689999999996871</v>
      </c>
      <c r="Q2682" s="58"/>
      <c r="R2682" s="58"/>
      <c r="S2682" s="102"/>
    </row>
    <row r="2683" spans="1:19" ht="12.5" customHeight="1" x14ac:dyDescent="0.35">
      <c r="A2683" s="2">
        <v>40</v>
      </c>
      <c r="B2683" s="2" t="s">
        <v>69</v>
      </c>
      <c r="C2683" s="67">
        <v>90.551140000000004</v>
      </c>
      <c r="D2683" t="s">
        <v>65</v>
      </c>
      <c r="E2683" s="2" t="s">
        <v>59</v>
      </c>
      <c r="F2683" s="2" t="s">
        <v>70</v>
      </c>
      <c r="G2683" s="2"/>
      <c r="I2683" s="60">
        <f t="shared" si="166"/>
        <v>0</v>
      </c>
      <c r="J2683" s="60">
        <f>IF(OR(I2683="",I2684="",I2685=""),"",(AVERAGEIF(A2683:A$10000,A2683,I2683:I$10000)))</f>
        <v>0</v>
      </c>
      <c r="K2683" s="60"/>
      <c r="L2683" s="55" t="str">
        <f>IF(O2683="","",A2683)</f>
        <v/>
      </c>
      <c r="M2683" s="60" t="str">
        <f>IF(O2683="","",(VLOOKUP(A2683,A2683:E9667,5,FALSE)))</f>
        <v/>
      </c>
      <c r="N2683" s="55" t="str">
        <f t="shared" si="167"/>
        <v/>
      </c>
      <c r="O2683" s="55" t="str">
        <f t="shared" si="169"/>
        <v/>
      </c>
      <c r="P2683" s="104">
        <f t="shared" si="168"/>
        <v>12.579999999999814</v>
      </c>
      <c r="Q2683" s="58"/>
      <c r="R2683" s="58"/>
      <c r="S2683" s="102"/>
    </row>
    <row r="2684" spans="1:19" ht="12.5" customHeight="1" x14ac:dyDescent="0.35">
      <c r="A2684" s="60">
        <v>40</v>
      </c>
      <c r="B2684" s="60" t="s">
        <v>69</v>
      </c>
      <c r="C2684" s="68">
        <v>90.565240000000003</v>
      </c>
      <c r="D2684" s="58" t="s">
        <v>65</v>
      </c>
      <c r="E2684" s="60" t="s">
        <v>59</v>
      </c>
      <c r="F2684" s="60" t="s">
        <v>70</v>
      </c>
      <c r="G2684" s="60"/>
      <c r="H2684" s="60"/>
      <c r="I2684" s="60">
        <f t="shared" si="166"/>
        <v>0</v>
      </c>
      <c r="J2684" s="60">
        <f>IF(OR(I2684="",I2685="",I2686=""),"",(AVERAGEIF(A2684:A$10000,A2684,I2684:I$10000)))</f>
        <v>0</v>
      </c>
      <c r="K2684" s="60"/>
      <c r="L2684" s="60" t="str">
        <f>IF(O2684="","",A2684)</f>
        <v/>
      </c>
      <c r="M2684" s="60" t="str">
        <f>IF(O2684="","",(VLOOKUP(A2684,A2684:E9668,5,FALSE)))</f>
        <v/>
      </c>
      <c r="N2684" s="60" t="str">
        <f t="shared" si="167"/>
        <v/>
      </c>
      <c r="O2684" s="60" t="str">
        <f t="shared" si="169"/>
        <v/>
      </c>
      <c r="P2684" s="103">
        <f t="shared" si="168"/>
        <v>14.099999999999113</v>
      </c>
      <c r="Q2684" s="58"/>
      <c r="R2684" s="58"/>
      <c r="S2684" s="102"/>
    </row>
    <row r="2685" spans="1:19" ht="12.5" customHeight="1" x14ac:dyDescent="0.35">
      <c r="A2685" s="2">
        <v>40</v>
      </c>
      <c r="B2685" s="2" t="s">
        <v>69</v>
      </c>
      <c r="C2685" s="67">
        <v>90.578689999999995</v>
      </c>
      <c r="D2685" t="s">
        <v>65</v>
      </c>
      <c r="E2685" s="2" t="s">
        <v>59</v>
      </c>
      <c r="F2685" s="2" t="s">
        <v>70</v>
      </c>
      <c r="G2685" s="2"/>
      <c r="I2685" s="60">
        <f t="shared" si="166"/>
        <v>0</v>
      </c>
      <c r="J2685" s="60">
        <f>IF(OR(I2685="",I2686="",I2687=""),"",(AVERAGEIF(A2685:A$10000,A2685,I2685:I$10000)))</f>
        <v>0</v>
      </c>
      <c r="K2685" s="60"/>
      <c r="L2685" s="55" t="str">
        <f>IF(O2685="","",A2685)</f>
        <v/>
      </c>
      <c r="M2685" s="60" t="str">
        <f>IF(O2685="","",(VLOOKUP(A2685,A2685:E9669,5,FALSE)))</f>
        <v/>
      </c>
      <c r="N2685" s="55" t="str">
        <f t="shared" si="167"/>
        <v/>
      </c>
      <c r="O2685" s="55" t="str">
        <f t="shared" si="169"/>
        <v/>
      </c>
      <c r="P2685" s="104">
        <f t="shared" si="168"/>
        <v>13.449999999991746</v>
      </c>
      <c r="Q2685" s="58"/>
      <c r="R2685" s="58"/>
      <c r="S2685" s="102"/>
    </row>
    <row r="2686" spans="1:19" ht="12.5" customHeight="1" x14ac:dyDescent="0.35">
      <c r="A2686" s="60">
        <v>40</v>
      </c>
      <c r="B2686" s="60" t="s">
        <v>69</v>
      </c>
      <c r="C2686" s="68">
        <v>90.593410000000006</v>
      </c>
      <c r="D2686" s="58" t="s">
        <v>65</v>
      </c>
      <c r="E2686" s="60" t="s">
        <v>59</v>
      </c>
      <c r="F2686" s="60" t="s">
        <v>70</v>
      </c>
      <c r="G2686" s="60"/>
      <c r="H2686" s="60"/>
      <c r="I2686" s="60">
        <f t="shared" si="166"/>
        <v>0</v>
      </c>
      <c r="J2686" s="60">
        <f>IF(OR(I2686="",I2687="",I2688=""),"",(AVERAGEIF(A2686:A$10000,A2686,I2686:I$10000)))</f>
        <v>0</v>
      </c>
      <c r="K2686" s="60"/>
      <c r="L2686" s="60" t="str">
        <f>IF(O2686="","",A2686)</f>
        <v/>
      </c>
      <c r="M2686" s="60" t="str">
        <f>IF(O2686="","",(VLOOKUP(A2686,A2686:E9670,5,FALSE)))</f>
        <v/>
      </c>
      <c r="N2686" s="60" t="str">
        <f t="shared" si="167"/>
        <v/>
      </c>
      <c r="O2686" s="60" t="str">
        <f t="shared" si="169"/>
        <v/>
      </c>
      <c r="P2686" s="103">
        <f t="shared" si="168"/>
        <v>14.720000000011169</v>
      </c>
      <c r="Q2686" s="58"/>
      <c r="R2686" s="58"/>
      <c r="S2686" s="102"/>
    </row>
    <row r="2687" spans="1:19" ht="12.5" customHeight="1" x14ac:dyDescent="0.35">
      <c r="A2687" s="2">
        <v>40</v>
      </c>
      <c r="B2687" s="2" t="s">
        <v>69</v>
      </c>
      <c r="C2687" s="67">
        <v>90.606629999999996</v>
      </c>
      <c r="D2687" t="s">
        <v>65</v>
      </c>
      <c r="E2687" s="2" t="s">
        <v>59</v>
      </c>
      <c r="F2687" s="2" t="s">
        <v>70</v>
      </c>
      <c r="G2687" s="2"/>
      <c r="I2687" s="60">
        <f t="shared" si="166"/>
        <v>0</v>
      </c>
      <c r="J2687" s="60">
        <f>IF(OR(I2687="",I2688="",I2689=""),"",(AVERAGEIF(A2687:A$10000,A2687,I2687:I$10000)))</f>
        <v>0</v>
      </c>
      <c r="K2687" s="60"/>
      <c r="L2687" s="55" t="str">
        <f>IF(O2687="","",A2687)</f>
        <v/>
      </c>
      <c r="M2687" s="60" t="str">
        <f>IF(O2687="","",(VLOOKUP(A2687,A2687:E9671,5,FALSE)))</f>
        <v/>
      </c>
      <c r="N2687" s="55" t="str">
        <f t="shared" si="167"/>
        <v/>
      </c>
      <c r="O2687" s="55" t="str">
        <f t="shared" si="169"/>
        <v/>
      </c>
      <c r="P2687" s="104">
        <f t="shared" si="168"/>
        <v>13.219999999989795</v>
      </c>
      <c r="Q2687" s="58"/>
      <c r="R2687" s="58"/>
      <c r="S2687" s="102"/>
    </row>
    <row r="2688" spans="1:19" ht="12.5" customHeight="1" x14ac:dyDescent="0.35">
      <c r="A2688" s="60">
        <v>40</v>
      </c>
      <c r="B2688" s="60" t="s">
        <v>69</v>
      </c>
      <c r="C2688" s="68">
        <v>90.623490000000004</v>
      </c>
      <c r="D2688" s="58" t="s">
        <v>65</v>
      </c>
      <c r="E2688" s="60" t="s">
        <v>59</v>
      </c>
      <c r="F2688" s="60" t="s">
        <v>70</v>
      </c>
      <c r="G2688" s="60"/>
      <c r="H2688" s="60"/>
      <c r="I2688" s="60">
        <f t="shared" si="166"/>
        <v>0</v>
      </c>
      <c r="J2688" s="60">
        <f>IF(OR(I2688="",I2689="",I2690=""),"",(AVERAGEIF(A2688:A$10000,A2688,I2688:I$10000)))</f>
        <v>0</v>
      </c>
      <c r="K2688" s="60"/>
      <c r="L2688" s="60" t="str">
        <f>IF(O2688="","",A2688)</f>
        <v/>
      </c>
      <c r="M2688" s="60" t="str">
        <f>IF(O2688="","",(VLOOKUP(A2688,A2688:E9672,5,FALSE)))</f>
        <v/>
      </c>
      <c r="N2688" s="60" t="str">
        <f t="shared" si="167"/>
        <v/>
      </c>
      <c r="O2688" s="60" t="str">
        <f t="shared" si="169"/>
        <v/>
      </c>
      <c r="P2688" s="103">
        <f t="shared" si="168"/>
        <v>16.860000000008313</v>
      </c>
      <c r="Q2688" s="58"/>
      <c r="R2688" s="58"/>
      <c r="S2688" s="102"/>
    </row>
    <row r="2689" spans="1:19" ht="12.5" customHeight="1" x14ac:dyDescent="0.35">
      <c r="A2689" s="2">
        <v>40</v>
      </c>
      <c r="B2689" s="2" t="s">
        <v>69</v>
      </c>
      <c r="C2689" s="67">
        <v>90.637050000000002</v>
      </c>
      <c r="D2689" t="s">
        <v>65</v>
      </c>
      <c r="E2689" s="2" t="s">
        <v>59</v>
      </c>
      <c r="F2689" s="2" t="s">
        <v>70</v>
      </c>
      <c r="G2689" s="2"/>
      <c r="I2689" s="60">
        <f t="shared" si="166"/>
        <v>0</v>
      </c>
      <c r="J2689" s="60">
        <f>IF(OR(I2689="",I2690="",I2691=""),"",(AVERAGEIF(A2689:A$10000,A2689,I2689:I$10000)))</f>
        <v>0</v>
      </c>
      <c r="K2689" s="60"/>
      <c r="L2689" s="55" t="str">
        <f>IF(O2689="","",A2689)</f>
        <v/>
      </c>
      <c r="M2689" s="60" t="str">
        <f>IF(O2689="","",(VLOOKUP(A2689,A2689:E9673,5,FALSE)))</f>
        <v/>
      </c>
      <c r="N2689" s="55" t="str">
        <f t="shared" si="167"/>
        <v/>
      </c>
      <c r="O2689" s="55" t="str">
        <f t="shared" si="169"/>
        <v/>
      </c>
      <c r="P2689" s="104">
        <f t="shared" si="168"/>
        <v>13.55999999999824</v>
      </c>
      <c r="Q2689" s="58"/>
      <c r="R2689" s="58"/>
      <c r="S2689" s="102"/>
    </row>
    <row r="2690" spans="1:19" ht="12.5" customHeight="1" x14ac:dyDescent="0.35">
      <c r="A2690" s="60">
        <v>40</v>
      </c>
      <c r="B2690" s="60" t="s">
        <v>69</v>
      </c>
      <c r="C2690" s="68">
        <v>90.650149999999996</v>
      </c>
      <c r="D2690" s="58" t="s">
        <v>65</v>
      </c>
      <c r="E2690" s="60" t="s">
        <v>59</v>
      </c>
      <c r="F2690" s="60" t="s">
        <v>70</v>
      </c>
      <c r="G2690" s="60"/>
      <c r="H2690" s="60"/>
      <c r="I2690" s="60">
        <f t="shared" si="166"/>
        <v>0</v>
      </c>
      <c r="J2690" s="60">
        <f>IF(OR(I2690="",I2691="",I2692=""),"",(AVERAGEIF(A2690:A$10000,A2690,I2690:I$10000)))</f>
        <v>0</v>
      </c>
      <c r="K2690" s="60"/>
      <c r="L2690" s="60" t="str">
        <f>IF(O2690="","",A2690)</f>
        <v/>
      </c>
      <c r="M2690" s="60" t="str">
        <f>IF(O2690="","",(VLOOKUP(A2690,A2690:E9674,5,FALSE)))</f>
        <v/>
      </c>
      <c r="N2690" s="60" t="str">
        <f t="shared" si="167"/>
        <v/>
      </c>
      <c r="O2690" s="60" t="str">
        <f t="shared" si="169"/>
        <v/>
      </c>
      <c r="P2690" s="103">
        <f t="shared" si="168"/>
        <v>13.099999999994338</v>
      </c>
      <c r="Q2690" s="58"/>
      <c r="R2690" s="58"/>
      <c r="S2690" s="102"/>
    </row>
    <row r="2691" spans="1:19" ht="12.5" customHeight="1" x14ac:dyDescent="0.35">
      <c r="A2691" s="2">
        <v>40</v>
      </c>
      <c r="B2691" s="2" t="s">
        <v>69</v>
      </c>
      <c r="C2691" s="67">
        <v>90.664180000000002</v>
      </c>
      <c r="D2691" t="s">
        <v>65</v>
      </c>
      <c r="E2691" s="2" t="s">
        <v>59</v>
      </c>
      <c r="F2691" s="2" t="s">
        <v>70</v>
      </c>
      <c r="G2691" s="2"/>
      <c r="I2691" s="60">
        <f t="shared" si="166"/>
        <v>0</v>
      </c>
      <c r="J2691" s="60">
        <f>IF(OR(I2691="",I2692="",I2693=""),"",(AVERAGEIF(A2691:A$10000,A2691,I2691:I$10000)))</f>
        <v>0</v>
      </c>
      <c r="K2691" s="60"/>
      <c r="L2691" s="55" t="str">
        <f>IF(O2691="","",A2691)</f>
        <v/>
      </c>
      <c r="M2691" s="60" t="str">
        <f>IF(O2691="","",(VLOOKUP(A2691,A2691:E9675,5,FALSE)))</f>
        <v/>
      </c>
      <c r="N2691" s="55" t="str">
        <f t="shared" si="167"/>
        <v/>
      </c>
      <c r="O2691" s="55" t="str">
        <f t="shared" si="169"/>
        <v/>
      </c>
      <c r="P2691" s="104">
        <f t="shared" si="168"/>
        <v>14.030000000005316</v>
      </c>
      <c r="Q2691" s="58"/>
      <c r="R2691" s="58"/>
      <c r="S2691" s="102"/>
    </row>
    <row r="2692" spans="1:19" ht="12.5" customHeight="1" x14ac:dyDescent="0.35">
      <c r="A2692" s="60">
        <v>40</v>
      </c>
      <c r="B2692" s="60" t="s">
        <v>69</v>
      </c>
      <c r="C2692" s="68">
        <v>90.685749999999999</v>
      </c>
      <c r="D2692" s="58" t="s">
        <v>65</v>
      </c>
      <c r="E2692" s="60" t="s">
        <v>59</v>
      </c>
      <c r="F2692" s="60" t="s">
        <v>70</v>
      </c>
      <c r="G2692" s="60"/>
      <c r="H2692" s="60"/>
      <c r="I2692" s="60">
        <f t="shared" si="166"/>
        <v>0</v>
      </c>
      <c r="J2692" s="60">
        <f>IF(OR(I2692="",I2693="",I2694=""),"",(AVERAGEIF(A2692:A$10000,A2692,I2692:I$10000)))</f>
        <v>0</v>
      </c>
      <c r="K2692" s="60"/>
      <c r="L2692" s="60" t="str">
        <f>IF(O2692="","",A2692)</f>
        <v/>
      </c>
      <c r="M2692" s="60" t="str">
        <f>IF(O2692="","",(VLOOKUP(A2692,A2692:E9676,5,FALSE)))</f>
        <v/>
      </c>
      <c r="N2692" s="60" t="str">
        <f t="shared" si="167"/>
        <v/>
      </c>
      <c r="O2692" s="60" t="str">
        <f t="shared" si="169"/>
        <v/>
      </c>
      <c r="P2692" s="103">
        <f t="shared" si="168"/>
        <v>21.56999999999698</v>
      </c>
      <c r="Q2692" s="58"/>
      <c r="R2692" s="58"/>
      <c r="S2692" s="102"/>
    </row>
    <row r="2693" spans="1:19" ht="12.5" customHeight="1" x14ac:dyDescent="0.35">
      <c r="A2693" s="2">
        <v>41</v>
      </c>
      <c r="B2693" s="2" t="s">
        <v>69</v>
      </c>
      <c r="C2693" s="67">
        <v>91.705600000000004</v>
      </c>
      <c r="D2693" t="s">
        <v>65</v>
      </c>
      <c r="E2693" s="2" t="s">
        <v>57</v>
      </c>
      <c r="F2693" s="2" t="s">
        <v>70</v>
      </c>
      <c r="G2693" s="2"/>
      <c r="I2693" s="60">
        <f t="shared" si="166"/>
        <v>0</v>
      </c>
      <c r="J2693" s="60">
        <f>IF(OR(I2693="",I2694="",I2695=""),"",(AVERAGEIF(A2693:A$10000,A2693,I2693:I$10000)))</f>
        <v>0</v>
      </c>
      <c r="K2693" s="60"/>
      <c r="L2693" s="55" t="str">
        <f>IF(O2693="","",A2693)</f>
        <v/>
      </c>
      <c r="M2693" s="60" t="str">
        <f>IF(O2693="","",(VLOOKUP(A2693,A2693:E9677,5,FALSE)))</f>
        <v/>
      </c>
      <c r="N2693" s="55" t="str">
        <f t="shared" si="167"/>
        <v/>
      </c>
      <c r="O2693" s="55" t="str">
        <f t="shared" si="169"/>
        <v/>
      </c>
      <c r="P2693" s="104" t="str">
        <f t="shared" si="168"/>
        <v/>
      </c>
      <c r="Q2693" s="58"/>
      <c r="R2693" s="58"/>
      <c r="S2693" s="102"/>
    </row>
    <row r="2694" spans="1:19" ht="12.5" customHeight="1" x14ac:dyDescent="0.35">
      <c r="A2694" s="60">
        <v>41</v>
      </c>
      <c r="B2694" s="60" t="s">
        <v>69</v>
      </c>
      <c r="C2694" s="68">
        <v>91.725189999999998</v>
      </c>
      <c r="D2694" s="58" t="s">
        <v>65</v>
      </c>
      <c r="E2694" s="60" t="s">
        <v>57</v>
      </c>
      <c r="F2694" s="60" t="s">
        <v>70</v>
      </c>
      <c r="G2694" s="60"/>
      <c r="H2694" s="60"/>
      <c r="I2694" s="60">
        <f t="shared" si="166"/>
        <v>0</v>
      </c>
      <c r="J2694" s="60">
        <f>IF(OR(I2694="",I2695="",I2696=""),"",(AVERAGEIF(A2694:A$10000,A2694,I2694:I$10000)))</f>
        <v>0</v>
      </c>
      <c r="K2694" s="60"/>
      <c r="L2694" s="60" t="str">
        <f>IF(O2694="","",A2694)</f>
        <v/>
      </c>
      <c r="M2694" s="60" t="str">
        <f>IF(O2694="","",(VLOOKUP(A2694,A2694:E9678,5,FALSE)))</f>
        <v/>
      </c>
      <c r="N2694" s="60" t="str">
        <f t="shared" si="167"/>
        <v/>
      </c>
      <c r="O2694" s="60" t="str">
        <f t="shared" si="169"/>
        <v/>
      </c>
      <c r="P2694" s="103">
        <f t="shared" si="168"/>
        <v>19.589999999993779</v>
      </c>
      <c r="Q2694" s="58"/>
      <c r="R2694" s="58"/>
      <c r="S2694" s="102"/>
    </row>
    <row r="2695" spans="1:19" ht="12.5" customHeight="1" x14ac:dyDescent="0.35">
      <c r="A2695" s="2">
        <v>41</v>
      </c>
      <c r="B2695" s="2" t="s">
        <v>69</v>
      </c>
      <c r="C2695" s="67">
        <v>91.739059999999995</v>
      </c>
      <c r="D2695" t="s">
        <v>65</v>
      </c>
      <c r="E2695" s="2" t="s">
        <v>57</v>
      </c>
      <c r="F2695" s="2" t="s">
        <v>70</v>
      </c>
      <c r="G2695" s="2"/>
      <c r="I2695" s="60">
        <f t="shared" si="166"/>
        <v>0</v>
      </c>
      <c r="J2695" s="60">
        <f>IF(OR(I2695="",I2696="",I2697=""),"",(AVERAGEIF(A2695:A$10000,A2695,I2695:I$10000)))</f>
        <v>0</v>
      </c>
      <c r="K2695" s="60"/>
      <c r="L2695" s="55" t="str">
        <f>IF(O2695="","",A2695)</f>
        <v/>
      </c>
      <c r="M2695" s="60" t="str">
        <f>IF(O2695="","",(VLOOKUP(A2695,A2695:E9679,5,FALSE)))</f>
        <v/>
      </c>
      <c r="N2695" s="55" t="str">
        <f t="shared" si="167"/>
        <v/>
      </c>
      <c r="O2695" s="55" t="str">
        <f t="shared" si="169"/>
        <v/>
      </c>
      <c r="P2695" s="104">
        <f t="shared" si="168"/>
        <v>13.869999999997162</v>
      </c>
      <c r="Q2695" s="58"/>
      <c r="R2695" s="58"/>
      <c r="S2695" s="102"/>
    </row>
    <row r="2696" spans="1:19" ht="12.5" customHeight="1" x14ac:dyDescent="0.35">
      <c r="A2696" s="60">
        <v>41</v>
      </c>
      <c r="B2696" s="60" t="s">
        <v>69</v>
      </c>
      <c r="C2696" s="68">
        <v>91.751890000000003</v>
      </c>
      <c r="D2696" s="58" t="s">
        <v>65</v>
      </c>
      <c r="E2696" s="60" t="s">
        <v>57</v>
      </c>
      <c r="F2696" s="60" t="s">
        <v>70</v>
      </c>
      <c r="G2696" s="60"/>
      <c r="H2696" s="60"/>
      <c r="I2696" s="60">
        <f t="shared" si="166"/>
        <v>0</v>
      </c>
      <c r="J2696" s="60">
        <f>IF(OR(I2696="",I2697="",I2698=""),"",(AVERAGEIF(A2696:A$10000,A2696,I2696:I$10000)))</f>
        <v>0</v>
      </c>
      <c r="K2696" s="60"/>
      <c r="L2696" s="60" t="str">
        <f>IF(O2696="","",A2696)</f>
        <v/>
      </c>
      <c r="M2696" s="60" t="str">
        <f>IF(O2696="","",(VLOOKUP(A2696,A2696:E9680,5,FALSE)))</f>
        <v/>
      </c>
      <c r="N2696" s="60" t="str">
        <f t="shared" si="167"/>
        <v/>
      </c>
      <c r="O2696" s="60" t="str">
        <f t="shared" si="169"/>
        <v/>
      </c>
      <c r="P2696" s="103">
        <f t="shared" si="168"/>
        <v>12.830000000008113</v>
      </c>
      <c r="Q2696" s="58"/>
      <c r="R2696" s="58"/>
      <c r="S2696" s="102"/>
    </row>
    <row r="2697" spans="1:19" ht="12.5" customHeight="1" x14ac:dyDescent="0.35">
      <c r="A2697" s="2">
        <v>41</v>
      </c>
      <c r="B2697" s="2" t="s">
        <v>69</v>
      </c>
      <c r="C2697" s="67">
        <v>91.764960000000002</v>
      </c>
      <c r="D2697" t="s">
        <v>65</v>
      </c>
      <c r="E2697" s="2" t="s">
        <v>57</v>
      </c>
      <c r="F2697" s="2" t="s">
        <v>70</v>
      </c>
      <c r="G2697" s="2"/>
      <c r="I2697" s="60">
        <f t="shared" si="166"/>
        <v>0</v>
      </c>
      <c r="J2697" s="60">
        <f>IF(OR(I2697="",I2698="",I2699=""),"",(AVERAGEIF(A2697:A$10000,A2697,I2697:I$10000)))</f>
        <v>0</v>
      </c>
      <c r="K2697" s="60"/>
      <c r="L2697" s="55" t="str">
        <f>IF(O2697="","",A2697)</f>
        <v/>
      </c>
      <c r="M2697" s="60" t="str">
        <f>IF(O2697="","",(VLOOKUP(A2697,A2697:E9681,5,FALSE)))</f>
        <v/>
      </c>
      <c r="N2697" s="55" t="str">
        <f t="shared" si="167"/>
        <v/>
      </c>
      <c r="O2697" s="55" t="str">
        <f t="shared" si="169"/>
        <v/>
      </c>
      <c r="P2697" s="104">
        <f t="shared" si="168"/>
        <v>13.069999999999027</v>
      </c>
      <c r="Q2697" s="58"/>
      <c r="R2697" s="58"/>
      <c r="S2697" s="102"/>
    </row>
    <row r="2698" spans="1:19" ht="12.5" customHeight="1" x14ac:dyDescent="0.35">
      <c r="A2698" s="60">
        <v>41</v>
      </c>
      <c r="B2698" s="60" t="s">
        <v>69</v>
      </c>
      <c r="C2698" s="68">
        <v>91.778530000000003</v>
      </c>
      <c r="D2698" s="58" t="s">
        <v>65</v>
      </c>
      <c r="E2698" s="60" t="s">
        <v>57</v>
      </c>
      <c r="F2698" s="60" t="s">
        <v>70</v>
      </c>
      <c r="G2698" s="60"/>
      <c r="H2698" s="60"/>
      <c r="I2698" s="60">
        <f t="shared" si="166"/>
        <v>0</v>
      </c>
      <c r="J2698" s="60">
        <f>IF(OR(I2698="",I2699="",I2700=""),"",(AVERAGEIF(A2698:A$10000,A2698,I2698:I$10000)))</f>
        <v>0</v>
      </c>
      <c r="K2698" s="60"/>
      <c r="L2698" s="60" t="str">
        <f>IF(O2698="","",A2698)</f>
        <v/>
      </c>
      <c r="M2698" s="60" t="str">
        <f>IF(O2698="","",(VLOOKUP(A2698,A2698:E9682,5,FALSE)))</f>
        <v/>
      </c>
      <c r="N2698" s="60" t="str">
        <f t="shared" si="167"/>
        <v/>
      </c>
      <c r="O2698" s="60" t="str">
        <f t="shared" si="169"/>
        <v/>
      </c>
      <c r="P2698" s="103">
        <f t="shared" si="168"/>
        <v>13.570000000001414</v>
      </c>
      <c r="Q2698" s="58"/>
      <c r="R2698" s="58"/>
      <c r="S2698" s="102"/>
    </row>
    <row r="2699" spans="1:19" ht="12.5" customHeight="1" x14ac:dyDescent="0.35">
      <c r="A2699" s="2">
        <v>41</v>
      </c>
      <c r="B2699" s="2" t="s">
        <v>69</v>
      </c>
      <c r="C2699" s="67">
        <v>91.791830000000004</v>
      </c>
      <c r="D2699" t="s">
        <v>65</v>
      </c>
      <c r="E2699" s="2" t="s">
        <v>57</v>
      </c>
      <c r="F2699" s="2" t="s">
        <v>70</v>
      </c>
      <c r="G2699" s="2"/>
      <c r="I2699" s="60">
        <f t="shared" si="166"/>
        <v>0</v>
      </c>
      <c r="J2699" s="60">
        <f>IF(OR(I2699="",I2700="",I2701=""),"",(AVERAGEIF(A2699:A$10000,A2699,I2699:I$10000)))</f>
        <v>0</v>
      </c>
      <c r="K2699" s="60"/>
      <c r="L2699" s="55" t="str">
        <f>IF(O2699="","",A2699)</f>
        <v/>
      </c>
      <c r="M2699" s="60" t="str">
        <f>IF(O2699="","",(VLOOKUP(A2699,A2699:E9683,5,FALSE)))</f>
        <v/>
      </c>
      <c r="N2699" s="55" t="str">
        <f t="shared" si="167"/>
        <v/>
      </c>
      <c r="O2699" s="55" t="str">
        <f t="shared" si="169"/>
        <v/>
      </c>
      <c r="P2699" s="104">
        <f t="shared" si="168"/>
        <v>13.300000000000978</v>
      </c>
      <c r="Q2699" s="58"/>
      <c r="R2699" s="58"/>
      <c r="S2699" s="102"/>
    </row>
    <row r="2700" spans="1:19" ht="12.5" customHeight="1" x14ac:dyDescent="0.35">
      <c r="A2700" s="60">
        <v>41</v>
      </c>
      <c r="B2700" s="60" t="s">
        <v>69</v>
      </c>
      <c r="C2700" s="68">
        <v>91.805440000000004</v>
      </c>
      <c r="D2700" s="58" t="s">
        <v>65</v>
      </c>
      <c r="E2700" s="60" t="s">
        <v>57</v>
      </c>
      <c r="F2700" s="60" t="s">
        <v>70</v>
      </c>
      <c r="G2700" s="60"/>
      <c r="H2700" s="60"/>
      <c r="I2700" s="60">
        <f t="shared" si="166"/>
        <v>0</v>
      </c>
      <c r="J2700" s="60">
        <f>IF(OR(I2700="",I2701="",I2702=""),"",(AVERAGEIF(A2700:A$10000,A2700,I2700:I$10000)))</f>
        <v>0</v>
      </c>
      <c r="K2700" s="60"/>
      <c r="L2700" s="60" t="str">
        <f>IF(O2700="","",A2700)</f>
        <v/>
      </c>
      <c r="M2700" s="60" t="str">
        <f>IF(O2700="","",(VLOOKUP(A2700,A2700:E9684,5,FALSE)))</f>
        <v/>
      </c>
      <c r="N2700" s="60" t="str">
        <f t="shared" si="167"/>
        <v/>
      </c>
      <c r="O2700" s="60" t="str">
        <f t="shared" si="169"/>
        <v/>
      </c>
      <c r="P2700" s="103">
        <f t="shared" si="168"/>
        <v>13.6099999999999</v>
      </c>
      <c r="Q2700" s="58"/>
      <c r="R2700" s="58"/>
      <c r="S2700" s="102"/>
    </row>
    <row r="2701" spans="1:19" ht="12.5" customHeight="1" x14ac:dyDescent="0.35">
      <c r="A2701" s="2">
        <v>41</v>
      </c>
      <c r="B2701" s="2" t="s">
        <v>69</v>
      </c>
      <c r="C2701" s="67">
        <v>91.819370000000006</v>
      </c>
      <c r="D2701" t="s">
        <v>65</v>
      </c>
      <c r="E2701" s="2" t="s">
        <v>57</v>
      </c>
      <c r="F2701" s="2" t="s">
        <v>70</v>
      </c>
      <c r="G2701" s="2"/>
      <c r="I2701" s="60">
        <f t="shared" si="166"/>
        <v>0</v>
      </c>
      <c r="J2701" s="60">
        <f>IF(OR(I2701="",I2702="",I2703=""),"",(AVERAGEIF(A2701:A$10000,A2701,I2701:I$10000)))</f>
        <v>0</v>
      </c>
      <c r="K2701" s="60"/>
      <c r="L2701" s="55" t="str">
        <f>IF(O2701="","",A2701)</f>
        <v/>
      </c>
      <c r="M2701" s="60" t="str">
        <f>IF(O2701="","",(VLOOKUP(A2701,A2701:E9685,5,FALSE)))</f>
        <v/>
      </c>
      <c r="N2701" s="55" t="str">
        <f t="shared" si="167"/>
        <v/>
      </c>
      <c r="O2701" s="55" t="str">
        <f t="shared" si="169"/>
        <v/>
      </c>
      <c r="P2701" s="104">
        <f t="shared" si="168"/>
        <v>13.930000000001996</v>
      </c>
      <c r="Q2701" s="58"/>
      <c r="R2701" s="58"/>
      <c r="S2701" s="102"/>
    </row>
    <row r="2702" spans="1:19" ht="12.5" customHeight="1" x14ac:dyDescent="0.35">
      <c r="A2702" s="60">
        <v>41</v>
      </c>
      <c r="B2702" s="60" t="s">
        <v>69</v>
      </c>
      <c r="C2702" s="68">
        <v>91.832310000000007</v>
      </c>
      <c r="D2702" s="58" t="s">
        <v>65</v>
      </c>
      <c r="E2702" s="60" t="s">
        <v>57</v>
      </c>
      <c r="F2702" s="60" t="s">
        <v>70</v>
      </c>
      <c r="G2702" s="60"/>
      <c r="H2702" s="60"/>
      <c r="I2702" s="60">
        <f t="shared" si="166"/>
        <v>0</v>
      </c>
      <c r="J2702" s="60">
        <f>IF(OR(I2702="",I2703="",I2704=""),"",(AVERAGEIF(A2702:A$10000,A2702,I2702:I$10000)))</f>
        <v>0</v>
      </c>
      <c r="K2702" s="60"/>
      <c r="L2702" s="60" t="str">
        <f>IF(O2702="","",A2702)</f>
        <v/>
      </c>
      <c r="M2702" s="60" t="str">
        <f>IF(O2702="","",(VLOOKUP(A2702,A2702:E9686,5,FALSE)))</f>
        <v/>
      </c>
      <c r="N2702" s="60" t="str">
        <f t="shared" si="167"/>
        <v/>
      </c>
      <c r="O2702" s="60" t="str">
        <f t="shared" si="169"/>
        <v/>
      </c>
      <c r="P2702" s="103">
        <f t="shared" si="168"/>
        <v>12.940000000000396</v>
      </c>
      <c r="Q2702" s="58"/>
      <c r="R2702" s="58"/>
      <c r="S2702" s="102"/>
    </row>
    <row r="2703" spans="1:19" ht="12.5" customHeight="1" x14ac:dyDescent="0.35">
      <c r="A2703" s="2">
        <v>41</v>
      </c>
      <c r="B2703" s="2" t="s">
        <v>69</v>
      </c>
      <c r="C2703" s="67">
        <v>91.846519999999998</v>
      </c>
      <c r="D2703" t="s">
        <v>65</v>
      </c>
      <c r="E2703" s="2" t="s">
        <v>57</v>
      </c>
      <c r="F2703" s="2" t="s">
        <v>70</v>
      </c>
      <c r="G2703" s="2"/>
      <c r="I2703" s="60">
        <f t="shared" si="166"/>
        <v>0</v>
      </c>
      <c r="J2703" s="60">
        <f>IF(OR(I2703="",I2704="",I2705=""),"",(AVERAGEIF(A2703:A$10000,A2703,I2703:I$10000)))</f>
        <v>0</v>
      </c>
      <c r="K2703" s="60"/>
      <c r="L2703" s="55" t="str">
        <f>IF(O2703="","",A2703)</f>
        <v/>
      </c>
      <c r="M2703" s="60" t="str">
        <f>IF(O2703="","",(VLOOKUP(A2703,A2703:E9687,5,FALSE)))</f>
        <v/>
      </c>
      <c r="N2703" s="55" t="str">
        <f t="shared" si="167"/>
        <v/>
      </c>
      <c r="O2703" s="55" t="str">
        <f t="shared" si="169"/>
        <v/>
      </c>
      <c r="P2703" s="104">
        <f t="shared" si="168"/>
        <v>14.209999999991396</v>
      </c>
      <c r="Q2703" s="58"/>
      <c r="R2703" s="58"/>
      <c r="S2703" s="102"/>
    </row>
    <row r="2704" spans="1:19" ht="12.5" customHeight="1" x14ac:dyDescent="0.35">
      <c r="A2704" s="60">
        <v>41</v>
      </c>
      <c r="B2704" s="60" t="s">
        <v>69</v>
      </c>
      <c r="C2704" s="68">
        <v>91.865430000000003</v>
      </c>
      <c r="D2704" s="58" t="s">
        <v>65</v>
      </c>
      <c r="E2704" s="60" t="s">
        <v>57</v>
      </c>
      <c r="F2704" s="60" t="s">
        <v>70</v>
      </c>
      <c r="G2704" s="60"/>
      <c r="H2704" s="60"/>
      <c r="I2704" s="60">
        <f t="shared" si="166"/>
        <v>0</v>
      </c>
      <c r="J2704" s="60">
        <f>IF(OR(I2704="",I2705="",I2706=""),"",(AVERAGEIF(A2704:A$10000,A2704,I2704:I$10000)))</f>
        <v>0</v>
      </c>
      <c r="K2704" s="60"/>
      <c r="L2704" s="60" t="str">
        <f>IF(O2704="","",A2704)</f>
        <v/>
      </c>
      <c r="M2704" s="60" t="str">
        <f>IF(O2704="","",(VLOOKUP(A2704,A2704:E9688,5,FALSE)))</f>
        <v/>
      </c>
      <c r="N2704" s="60" t="str">
        <f t="shared" si="167"/>
        <v/>
      </c>
      <c r="O2704" s="60" t="str">
        <f t="shared" si="169"/>
        <v/>
      </c>
      <c r="P2704" s="103">
        <f t="shared" si="168"/>
        <v>18.910000000005311</v>
      </c>
      <c r="Q2704" s="58"/>
      <c r="R2704" s="58"/>
      <c r="S2704" s="102"/>
    </row>
    <row r="2705" spans="1:19" ht="12.5" customHeight="1" x14ac:dyDescent="0.35">
      <c r="A2705" s="2">
        <v>41</v>
      </c>
      <c r="B2705" s="2" t="s">
        <v>69</v>
      </c>
      <c r="C2705" s="67">
        <v>91.882540000000006</v>
      </c>
      <c r="D2705" t="s">
        <v>65</v>
      </c>
      <c r="E2705" s="2" t="s">
        <v>57</v>
      </c>
      <c r="F2705" s="2" t="s">
        <v>70</v>
      </c>
      <c r="G2705" s="2"/>
      <c r="I2705" s="60">
        <f t="shared" ref="I2705:I2768" si="170">IF(AND(OR(G2704&gt;G$5,G2706&gt;G$5),G2705&gt;G$5),G2705,"")</f>
        <v>0</v>
      </c>
      <c r="J2705" s="60">
        <f>IF(OR(I2705="",I2706="",I2707=""),"",(AVERAGEIF(A2705:A$10000,A2705,I2705:I$10000)))</f>
        <v>0</v>
      </c>
      <c r="K2705" s="60"/>
      <c r="L2705" s="55" t="str">
        <f>IF(O2705="","",A2705)</f>
        <v/>
      </c>
      <c r="M2705" s="60" t="str">
        <f>IF(O2705="","",(VLOOKUP(A2705,A2705:E9689,5,FALSE)))</f>
        <v/>
      </c>
      <c r="N2705" s="55" t="str">
        <f t="shared" si="167"/>
        <v/>
      </c>
      <c r="O2705" s="55" t="str">
        <f t="shared" si="169"/>
        <v/>
      </c>
      <c r="P2705" s="104">
        <f t="shared" si="168"/>
        <v>17.110000000002401</v>
      </c>
      <c r="Q2705" s="58"/>
      <c r="R2705" s="58"/>
      <c r="S2705" s="102"/>
    </row>
    <row r="2706" spans="1:19" ht="12.5" customHeight="1" x14ac:dyDescent="0.35">
      <c r="A2706" s="60">
        <v>41</v>
      </c>
      <c r="B2706" s="60" t="s">
        <v>69</v>
      </c>
      <c r="C2706" s="68">
        <v>91.894829999999999</v>
      </c>
      <c r="D2706" s="58" t="s">
        <v>65</v>
      </c>
      <c r="E2706" s="60" t="s">
        <v>57</v>
      </c>
      <c r="F2706" s="60" t="s">
        <v>70</v>
      </c>
      <c r="G2706" s="60"/>
      <c r="H2706" s="60"/>
      <c r="I2706" s="60">
        <f t="shared" si="170"/>
        <v>0</v>
      </c>
      <c r="J2706" s="60">
        <f>IF(OR(I2706="",I2707="",I2708=""),"",(AVERAGEIF(A2706:A$10000,A2706,I2706:I$10000)))</f>
        <v>0</v>
      </c>
      <c r="K2706" s="60"/>
      <c r="L2706" s="60" t="str">
        <f>IF(O2706="","",A2706)</f>
        <v/>
      </c>
      <c r="M2706" s="60" t="str">
        <f>IF(O2706="","",(VLOOKUP(A2706,A2706:E9690,5,FALSE)))</f>
        <v/>
      </c>
      <c r="N2706" s="60" t="str">
        <f t="shared" ref="N2706:N2769" si="171">IF(L2706="","",I2706)</f>
        <v/>
      </c>
      <c r="O2706" s="60" t="str">
        <f t="shared" si="169"/>
        <v/>
      </c>
      <c r="P2706" s="103">
        <f t="shared" ref="P2706:P2769" si="172">IF(A2706=A2705,ABS(C2706-C2705)*1000,"")</f>
        <v>12.289999999993029</v>
      </c>
      <c r="Q2706" s="58"/>
      <c r="R2706" s="58"/>
      <c r="S2706" s="102"/>
    </row>
    <row r="2707" spans="1:19" ht="12.5" customHeight="1" x14ac:dyDescent="0.35">
      <c r="A2707" s="2">
        <v>41</v>
      </c>
      <c r="B2707" s="2" t="s">
        <v>69</v>
      </c>
      <c r="C2707" s="67">
        <v>91.907979999999995</v>
      </c>
      <c r="D2707" t="s">
        <v>65</v>
      </c>
      <c r="E2707" s="2" t="s">
        <v>57</v>
      </c>
      <c r="F2707" s="2" t="s">
        <v>70</v>
      </c>
      <c r="G2707" s="2"/>
      <c r="I2707" s="60">
        <f t="shared" si="170"/>
        <v>0</v>
      </c>
      <c r="J2707" s="60">
        <f>IF(OR(I2707="",I2708="",I2709=""),"",(AVERAGEIF(A2707:A$10000,A2707,I2707:I$10000)))</f>
        <v>0</v>
      </c>
      <c r="K2707" s="60"/>
      <c r="L2707" s="55" t="str">
        <f>IF(O2707="","",A2707)</f>
        <v/>
      </c>
      <c r="M2707" s="60" t="str">
        <f>IF(O2707="","",(VLOOKUP(A2707,A2707:E9691,5,FALSE)))</f>
        <v/>
      </c>
      <c r="N2707" s="55" t="str">
        <f t="shared" si="171"/>
        <v/>
      </c>
      <c r="O2707" s="55" t="str">
        <f t="shared" si="169"/>
        <v/>
      </c>
      <c r="P2707" s="104">
        <f t="shared" si="172"/>
        <v>13.149999999995998</v>
      </c>
      <c r="Q2707" s="58"/>
      <c r="R2707" s="58"/>
      <c r="S2707" s="102"/>
    </row>
    <row r="2708" spans="1:19" ht="12.5" customHeight="1" x14ac:dyDescent="0.35">
      <c r="A2708" s="60">
        <v>41</v>
      </c>
      <c r="B2708" s="60" t="s">
        <v>69</v>
      </c>
      <c r="C2708" s="68">
        <v>91.933350000000004</v>
      </c>
      <c r="D2708" s="58" t="s">
        <v>65</v>
      </c>
      <c r="E2708" s="60" t="s">
        <v>57</v>
      </c>
      <c r="F2708" s="60" t="s">
        <v>70</v>
      </c>
      <c r="G2708" s="60"/>
      <c r="H2708" s="60"/>
      <c r="I2708" s="60">
        <f t="shared" si="170"/>
        <v>0</v>
      </c>
      <c r="J2708" s="60">
        <f>IF(OR(I2708="",I2709="",I2710=""),"",(AVERAGEIF(A2708:A$10000,A2708,I2708:I$10000)))</f>
        <v>0</v>
      </c>
      <c r="K2708" s="60"/>
      <c r="L2708" s="60" t="str">
        <f>IF(O2708="","",A2708)</f>
        <v/>
      </c>
      <c r="M2708" s="60" t="str">
        <f>IF(O2708="","",(VLOOKUP(A2708,A2708:E9692,5,FALSE)))</f>
        <v/>
      </c>
      <c r="N2708" s="60" t="str">
        <f t="shared" si="171"/>
        <v/>
      </c>
      <c r="O2708" s="60" t="str">
        <f t="shared" si="169"/>
        <v/>
      </c>
      <c r="P2708" s="103">
        <f t="shared" si="172"/>
        <v>25.370000000009441</v>
      </c>
      <c r="Q2708" s="58"/>
      <c r="R2708" s="58"/>
      <c r="S2708" s="102"/>
    </row>
    <row r="2709" spans="1:19" ht="12.5" customHeight="1" x14ac:dyDescent="0.35">
      <c r="A2709" s="2">
        <v>41</v>
      </c>
      <c r="B2709" s="2" t="s">
        <v>69</v>
      </c>
      <c r="C2709" s="67">
        <v>91.954509999999999</v>
      </c>
      <c r="D2709" t="s">
        <v>65</v>
      </c>
      <c r="E2709" s="2" t="s">
        <v>57</v>
      </c>
      <c r="F2709" s="2" t="s">
        <v>70</v>
      </c>
      <c r="G2709" s="2"/>
      <c r="I2709" s="60">
        <f t="shared" si="170"/>
        <v>0</v>
      </c>
      <c r="J2709" s="60">
        <f>IF(OR(I2709="",I2710="",I2711=""),"",(AVERAGEIF(A2709:A$10000,A2709,I2709:I$10000)))</f>
        <v>0</v>
      </c>
      <c r="K2709" s="60"/>
      <c r="L2709" s="55" t="str">
        <f>IF(O2709="","",A2709)</f>
        <v/>
      </c>
      <c r="M2709" s="60" t="str">
        <f>IF(O2709="","",(VLOOKUP(A2709,A2709:E9693,5,FALSE)))</f>
        <v/>
      </c>
      <c r="N2709" s="55" t="str">
        <f t="shared" si="171"/>
        <v/>
      </c>
      <c r="O2709" s="55" t="str">
        <f t="shared" si="169"/>
        <v/>
      </c>
      <c r="P2709" s="104">
        <f t="shared" si="172"/>
        <v>21.159999999994739</v>
      </c>
      <c r="Q2709" s="58"/>
      <c r="R2709" s="58"/>
      <c r="S2709" s="102"/>
    </row>
    <row r="2710" spans="1:19" ht="12.5" customHeight="1" x14ac:dyDescent="0.35">
      <c r="A2710" s="60">
        <v>41</v>
      </c>
      <c r="B2710" s="60" t="s">
        <v>69</v>
      </c>
      <c r="C2710" s="68">
        <v>91.972210000000004</v>
      </c>
      <c r="D2710" s="58" t="s">
        <v>65</v>
      </c>
      <c r="E2710" s="60" t="s">
        <v>57</v>
      </c>
      <c r="F2710" s="60" t="s">
        <v>70</v>
      </c>
      <c r="G2710" s="60"/>
      <c r="H2710" s="60"/>
      <c r="I2710" s="60">
        <f t="shared" si="170"/>
        <v>0</v>
      </c>
      <c r="J2710" s="60">
        <f>IF(OR(I2710="",I2711="",I2712=""),"",(AVERAGEIF(A2710:A$10000,A2710,I2710:I$10000)))</f>
        <v>0</v>
      </c>
      <c r="K2710" s="60"/>
      <c r="L2710" s="60" t="str">
        <f>IF(O2710="","",A2710)</f>
        <v/>
      </c>
      <c r="M2710" s="60" t="str">
        <f>IF(O2710="","",(VLOOKUP(A2710,A2710:E9694,5,FALSE)))</f>
        <v/>
      </c>
      <c r="N2710" s="60" t="str">
        <f t="shared" si="171"/>
        <v/>
      </c>
      <c r="O2710" s="60" t="str">
        <f t="shared" si="169"/>
        <v/>
      </c>
      <c r="P2710" s="103">
        <f t="shared" si="172"/>
        <v>17.700000000004934</v>
      </c>
      <c r="Q2710" s="58"/>
      <c r="R2710" s="58"/>
      <c r="S2710" s="102"/>
    </row>
    <row r="2711" spans="1:19" ht="12.5" customHeight="1" x14ac:dyDescent="0.35">
      <c r="A2711" s="2">
        <v>41</v>
      </c>
      <c r="B2711" s="2" t="s">
        <v>69</v>
      </c>
      <c r="C2711" s="67">
        <v>91.994879999999995</v>
      </c>
      <c r="D2711" t="s">
        <v>65</v>
      </c>
      <c r="E2711" s="2" t="s">
        <v>57</v>
      </c>
      <c r="F2711" s="2" t="s">
        <v>70</v>
      </c>
      <c r="G2711" s="2"/>
      <c r="I2711" s="60">
        <f t="shared" si="170"/>
        <v>0</v>
      </c>
      <c r="J2711" s="60">
        <f>IF(OR(I2711="",I2712="",I2713=""),"",(AVERAGEIF(A2711:A$10000,A2711,I2711:I$10000)))</f>
        <v>0</v>
      </c>
      <c r="K2711" s="60"/>
      <c r="L2711" s="55" t="str">
        <f>IF(O2711="","",A2711)</f>
        <v/>
      </c>
      <c r="M2711" s="60" t="str">
        <f>IF(O2711="","",(VLOOKUP(A2711,A2711:E9695,5,FALSE)))</f>
        <v/>
      </c>
      <c r="N2711" s="55" t="str">
        <f t="shared" si="171"/>
        <v/>
      </c>
      <c r="O2711" s="55" t="str">
        <f t="shared" si="169"/>
        <v/>
      </c>
      <c r="P2711" s="104">
        <f t="shared" si="172"/>
        <v>22.669999999990864</v>
      </c>
      <c r="Q2711" s="58"/>
      <c r="R2711" s="58"/>
      <c r="S2711" s="102"/>
    </row>
    <row r="2712" spans="1:19" ht="12.5" customHeight="1" x14ac:dyDescent="0.35">
      <c r="A2712" s="60">
        <v>41</v>
      </c>
      <c r="B2712" s="60" t="s">
        <v>69</v>
      </c>
      <c r="C2712" s="68">
        <v>92.009119999999996</v>
      </c>
      <c r="D2712" s="58" t="s">
        <v>65</v>
      </c>
      <c r="E2712" s="60" t="s">
        <v>57</v>
      </c>
      <c r="F2712" s="60" t="s">
        <v>70</v>
      </c>
      <c r="G2712" s="60"/>
      <c r="H2712" s="60"/>
      <c r="I2712" s="60">
        <f t="shared" si="170"/>
        <v>0</v>
      </c>
      <c r="J2712" s="60">
        <f>IF(OR(I2712="",I2713="",I2714=""),"",(AVERAGEIF(A2712:A$10000,A2712,I2712:I$10000)))</f>
        <v>0</v>
      </c>
      <c r="K2712" s="60"/>
      <c r="L2712" s="60" t="str">
        <f>IF(O2712="","",A2712)</f>
        <v/>
      </c>
      <c r="M2712" s="60" t="str">
        <f>IF(O2712="","",(VLOOKUP(A2712,A2712:E9696,5,FALSE)))</f>
        <v/>
      </c>
      <c r="N2712" s="60" t="str">
        <f t="shared" si="171"/>
        <v/>
      </c>
      <c r="O2712" s="60" t="str">
        <f t="shared" si="169"/>
        <v/>
      </c>
      <c r="P2712" s="103">
        <f t="shared" si="172"/>
        <v>14.240000000000919</v>
      </c>
      <c r="Q2712" s="58"/>
      <c r="R2712" s="58"/>
      <c r="S2712" s="102"/>
    </row>
    <row r="2713" spans="1:19" ht="12.5" customHeight="1" x14ac:dyDescent="0.35">
      <c r="A2713" s="2">
        <v>41</v>
      </c>
      <c r="B2713" s="2" t="s">
        <v>69</v>
      </c>
      <c r="C2713" s="67">
        <v>92.025700000000001</v>
      </c>
      <c r="D2713" t="s">
        <v>65</v>
      </c>
      <c r="E2713" s="2" t="s">
        <v>57</v>
      </c>
      <c r="F2713" s="2" t="s">
        <v>70</v>
      </c>
      <c r="G2713" s="2"/>
      <c r="I2713" s="60">
        <f t="shared" si="170"/>
        <v>0</v>
      </c>
      <c r="J2713" s="60">
        <f>IF(OR(I2713="",I2714="",I2715=""),"",(AVERAGEIF(A2713:A$10000,A2713,I2713:I$10000)))</f>
        <v>0</v>
      </c>
      <c r="K2713" s="60"/>
      <c r="L2713" s="55" t="str">
        <f>IF(O2713="","",A2713)</f>
        <v/>
      </c>
      <c r="M2713" s="60" t="str">
        <f>IF(O2713="","",(VLOOKUP(A2713,A2713:E9697,5,FALSE)))</f>
        <v/>
      </c>
      <c r="N2713" s="55" t="str">
        <f t="shared" si="171"/>
        <v/>
      </c>
      <c r="O2713" s="55" t="str">
        <f t="shared" si="169"/>
        <v/>
      </c>
      <c r="P2713" s="104">
        <f t="shared" si="172"/>
        <v>16.580000000004702</v>
      </c>
      <c r="Q2713" s="58"/>
      <c r="R2713" s="58"/>
      <c r="S2713" s="102"/>
    </row>
    <row r="2714" spans="1:19" ht="12.5" customHeight="1" x14ac:dyDescent="0.35">
      <c r="A2714" s="60">
        <v>41</v>
      </c>
      <c r="B2714" s="60" t="s">
        <v>69</v>
      </c>
      <c r="C2714" s="68">
        <v>92.041340000000005</v>
      </c>
      <c r="D2714" s="58" t="s">
        <v>65</v>
      </c>
      <c r="E2714" s="60" t="s">
        <v>57</v>
      </c>
      <c r="F2714" s="60" t="s">
        <v>70</v>
      </c>
      <c r="G2714" s="60"/>
      <c r="H2714" s="60"/>
      <c r="I2714" s="60">
        <f t="shared" si="170"/>
        <v>0</v>
      </c>
      <c r="J2714" s="60">
        <f>IF(OR(I2714="",I2715="",I2716=""),"",(AVERAGEIF(A2714:A$10000,A2714,I2714:I$10000)))</f>
        <v>0</v>
      </c>
      <c r="K2714" s="60"/>
      <c r="L2714" s="60" t="str">
        <f>IF(O2714="","",A2714)</f>
        <v/>
      </c>
      <c r="M2714" s="60" t="str">
        <f>IF(O2714="","",(VLOOKUP(A2714,A2714:E9698,5,FALSE)))</f>
        <v/>
      </c>
      <c r="N2714" s="60" t="str">
        <f t="shared" si="171"/>
        <v/>
      </c>
      <c r="O2714" s="60" t="str">
        <f t="shared" ref="O2714:O2777" si="173">IF(J2714="","",IF(AND(J2713="",J2712="",J2711=""),C2714,""))</f>
        <v/>
      </c>
      <c r="P2714" s="103">
        <f t="shared" si="172"/>
        <v>15.640000000004761</v>
      </c>
      <c r="Q2714" s="58"/>
      <c r="R2714" s="58"/>
      <c r="S2714" s="102"/>
    </row>
    <row r="2715" spans="1:19" ht="12.5" customHeight="1" x14ac:dyDescent="0.35">
      <c r="A2715" s="2">
        <v>41</v>
      </c>
      <c r="B2715" s="2" t="s">
        <v>69</v>
      </c>
      <c r="C2715" s="67">
        <v>92.055419999999998</v>
      </c>
      <c r="D2715" t="s">
        <v>65</v>
      </c>
      <c r="E2715" s="2" t="s">
        <v>57</v>
      </c>
      <c r="F2715" s="2" t="s">
        <v>70</v>
      </c>
      <c r="G2715" s="2"/>
      <c r="I2715" s="60">
        <f t="shared" si="170"/>
        <v>0</v>
      </c>
      <c r="J2715" s="60">
        <f>IF(OR(I2715="",I2716="",I2717=""),"",(AVERAGEIF(A2715:A$10000,A2715,I2715:I$10000)))</f>
        <v>0</v>
      </c>
      <c r="K2715" s="60"/>
      <c r="L2715" s="55" t="str">
        <f>IF(O2715="","",A2715)</f>
        <v/>
      </c>
      <c r="M2715" s="60" t="str">
        <f>IF(O2715="","",(VLOOKUP(A2715,A2715:E9699,5,FALSE)))</f>
        <v/>
      </c>
      <c r="N2715" s="55" t="str">
        <f t="shared" si="171"/>
        <v/>
      </c>
      <c r="O2715" s="55" t="str">
        <f t="shared" si="173"/>
        <v/>
      </c>
      <c r="P2715" s="104">
        <f t="shared" si="172"/>
        <v>14.079999999992765</v>
      </c>
      <c r="Q2715" s="58"/>
      <c r="R2715" s="58"/>
      <c r="S2715" s="102"/>
    </row>
    <row r="2716" spans="1:19" ht="12.5" customHeight="1" x14ac:dyDescent="0.35">
      <c r="A2716" s="60">
        <v>41</v>
      </c>
      <c r="B2716" s="60" t="s">
        <v>69</v>
      </c>
      <c r="C2716" s="68">
        <v>92.068200000000004</v>
      </c>
      <c r="D2716" s="58" t="s">
        <v>65</v>
      </c>
      <c r="E2716" s="60" t="s">
        <v>57</v>
      </c>
      <c r="F2716" s="60" t="s">
        <v>70</v>
      </c>
      <c r="G2716" s="60"/>
      <c r="H2716" s="60"/>
      <c r="I2716" s="60">
        <f t="shared" si="170"/>
        <v>0</v>
      </c>
      <c r="J2716" s="60">
        <f>IF(OR(I2716="",I2717="",I2718=""),"",(AVERAGEIF(A2716:A$10000,A2716,I2716:I$10000)))</f>
        <v>0</v>
      </c>
      <c r="K2716" s="60"/>
      <c r="L2716" s="60" t="str">
        <f>IF(O2716="","",A2716)</f>
        <v/>
      </c>
      <c r="M2716" s="60" t="str">
        <f>IF(O2716="","",(VLOOKUP(A2716,A2716:E9700,5,FALSE)))</f>
        <v/>
      </c>
      <c r="N2716" s="60" t="str">
        <f t="shared" si="171"/>
        <v/>
      </c>
      <c r="O2716" s="60" t="str">
        <f t="shared" si="173"/>
        <v/>
      </c>
      <c r="P2716" s="103">
        <f t="shared" si="172"/>
        <v>12.780000000006453</v>
      </c>
      <c r="Q2716" s="58"/>
      <c r="R2716" s="58"/>
      <c r="S2716" s="102"/>
    </row>
    <row r="2717" spans="1:19" ht="12.5" customHeight="1" x14ac:dyDescent="0.35">
      <c r="A2717" s="2">
        <v>41</v>
      </c>
      <c r="B2717" s="2" t="s">
        <v>69</v>
      </c>
      <c r="C2717" s="67">
        <v>92.081329999999994</v>
      </c>
      <c r="D2717" t="s">
        <v>65</v>
      </c>
      <c r="E2717" s="2" t="s">
        <v>57</v>
      </c>
      <c r="F2717" s="2" t="s">
        <v>70</v>
      </c>
      <c r="G2717" s="2"/>
      <c r="I2717" s="60">
        <f t="shared" si="170"/>
        <v>0</v>
      </c>
      <c r="J2717" s="60">
        <f>IF(OR(I2717="",I2718="",I2719=""),"",(AVERAGEIF(A2717:A$10000,A2717,I2717:I$10000)))</f>
        <v>0</v>
      </c>
      <c r="K2717" s="60"/>
      <c r="L2717" s="55" t="str">
        <f>IF(O2717="","",A2717)</f>
        <v/>
      </c>
      <c r="M2717" s="60" t="str">
        <f>IF(O2717="","",(VLOOKUP(A2717,A2717:E9701,5,FALSE)))</f>
        <v/>
      </c>
      <c r="N2717" s="55" t="str">
        <f t="shared" si="171"/>
        <v/>
      </c>
      <c r="O2717" s="55" t="str">
        <f t="shared" si="173"/>
        <v/>
      </c>
      <c r="P2717" s="104">
        <f t="shared" si="172"/>
        <v>13.12999999998965</v>
      </c>
      <c r="Q2717" s="58"/>
      <c r="R2717" s="58"/>
      <c r="S2717" s="102"/>
    </row>
    <row r="2718" spans="1:19" ht="12.5" customHeight="1" x14ac:dyDescent="0.35">
      <c r="A2718" s="60">
        <v>41</v>
      </c>
      <c r="B2718" s="60" t="s">
        <v>69</v>
      </c>
      <c r="C2718" s="68">
        <v>92.094589999999997</v>
      </c>
      <c r="D2718" s="58" t="s">
        <v>65</v>
      </c>
      <c r="E2718" s="60" t="s">
        <v>57</v>
      </c>
      <c r="F2718" s="60" t="s">
        <v>70</v>
      </c>
      <c r="G2718" s="60"/>
      <c r="H2718" s="60"/>
      <c r="I2718" s="60">
        <f t="shared" si="170"/>
        <v>0</v>
      </c>
      <c r="J2718" s="60">
        <f>IF(OR(I2718="",I2719="",I2720=""),"",(AVERAGEIF(A2718:A$10000,A2718,I2718:I$10000)))</f>
        <v>0</v>
      </c>
      <c r="K2718" s="60"/>
      <c r="L2718" s="60" t="str">
        <f>IF(O2718="","",A2718)</f>
        <v/>
      </c>
      <c r="M2718" s="60" t="str">
        <f>IF(O2718="","",(VLOOKUP(A2718,A2718:E9702,5,FALSE)))</f>
        <v/>
      </c>
      <c r="N2718" s="60" t="str">
        <f t="shared" si="171"/>
        <v/>
      </c>
      <c r="O2718" s="60" t="str">
        <f t="shared" si="173"/>
        <v/>
      </c>
      <c r="P2718" s="103">
        <f t="shared" si="172"/>
        <v>13.260000000002492</v>
      </c>
      <c r="Q2718" s="58"/>
      <c r="R2718" s="58"/>
      <c r="S2718" s="102"/>
    </row>
    <row r="2719" spans="1:19" ht="12.5" customHeight="1" x14ac:dyDescent="0.35">
      <c r="A2719" s="2">
        <v>41</v>
      </c>
      <c r="B2719" s="2" t="s">
        <v>69</v>
      </c>
      <c r="C2719" s="67">
        <v>92.107830000000007</v>
      </c>
      <c r="D2719" t="s">
        <v>65</v>
      </c>
      <c r="E2719" s="2" t="s">
        <v>57</v>
      </c>
      <c r="F2719" s="2" t="s">
        <v>70</v>
      </c>
      <c r="G2719" s="2"/>
      <c r="I2719" s="60">
        <f t="shared" si="170"/>
        <v>0</v>
      </c>
      <c r="J2719" s="60">
        <f>IF(OR(I2719="",I2720="",I2721=""),"",(AVERAGEIF(A2719:A$10000,A2719,I2719:I$10000)))</f>
        <v>0</v>
      </c>
      <c r="K2719" s="60"/>
      <c r="L2719" s="55" t="str">
        <f>IF(O2719="","",A2719)</f>
        <v/>
      </c>
      <c r="M2719" s="60" t="str">
        <f>IF(O2719="","",(VLOOKUP(A2719,A2719:E9703,5,FALSE)))</f>
        <v/>
      </c>
      <c r="N2719" s="55" t="str">
        <f t="shared" si="171"/>
        <v/>
      </c>
      <c r="O2719" s="55" t="str">
        <f t="shared" si="173"/>
        <v/>
      </c>
      <c r="P2719" s="104">
        <f t="shared" si="172"/>
        <v>13.240000000010355</v>
      </c>
      <c r="Q2719" s="58"/>
      <c r="R2719" s="58"/>
      <c r="S2719" s="102"/>
    </row>
    <row r="2720" spans="1:19" ht="12.5" customHeight="1" x14ac:dyDescent="0.35">
      <c r="A2720" s="60">
        <v>41</v>
      </c>
      <c r="B2720" s="60" t="s">
        <v>71</v>
      </c>
      <c r="C2720" s="68">
        <v>92.121350000000007</v>
      </c>
      <c r="D2720" s="58" t="s">
        <v>65</v>
      </c>
      <c r="E2720" s="60" t="s">
        <v>57</v>
      </c>
      <c r="F2720" s="60" t="s">
        <v>70</v>
      </c>
      <c r="G2720" s="60"/>
      <c r="H2720" s="60"/>
      <c r="I2720" s="60">
        <f t="shared" si="170"/>
        <v>0</v>
      </c>
      <c r="J2720" s="60">
        <f>IF(OR(I2720="",I2721="",I2722=""),"",(AVERAGEIF(A2720:A$10000,A2720,I2720:I$10000)))</f>
        <v>0</v>
      </c>
      <c r="K2720" s="60"/>
      <c r="L2720" s="60" t="str">
        <f>IF(O2720="","",A2720)</f>
        <v/>
      </c>
      <c r="M2720" s="60" t="str">
        <f>IF(O2720="","",(VLOOKUP(A2720,A2720:E9704,5,FALSE)))</f>
        <v/>
      </c>
      <c r="N2720" s="60" t="str">
        <f t="shared" si="171"/>
        <v/>
      </c>
      <c r="O2720" s="60" t="str">
        <f t="shared" si="173"/>
        <v/>
      </c>
      <c r="P2720" s="103">
        <f t="shared" si="172"/>
        <v>13.519999999999754</v>
      </c>
      <c r="Q2720" s="58"/>
      <c r="R2720" s="58"/>
      <c r="S2720" s="102"/>
    </row>
    <row r="2721" spans="1:19" ht="12.5" customHeight="1" x14ac:dyDescent="0.35">
      <c r="A2721" s="2">
        <v>41</v>
      </c>
      <c r="B2721" s="2" t="s">
        <v>69</v>
      </c>
      <c r="C2721" s="67">
        <v>92.142899999999997</v>
      </c>
      <c r="D2721" t="s">
        <v>65</v>
      </c>
      <c r="E2721" s="2" t="s">
        <v>57</v>
      </c>
      <c r="F2721" s="2" t="s">
        <v>70</v>
      </c>
      <c r="G2721" s="2"/>
      <c r="I2721" s="60">
        <f t="shared" si="170"/>
        <v>0</v>
      </c>
      <c r="J2721" s="60">
        <f>IF(OR(I2721="",I2722="",I2723=""),"",(AVERAGEIF(A2721:A$10000,A2721,I2721:I$10000)))</f>
        <v>0</v>
      </c>
      <c r="K2721" s="60"/>
      <c r="L2721" s="55" t="str">
        <f>IF(O2721="","",A2721)</f>
        <v/>
      </c>
      <c r="M2721" s="60" t="str">
        <f>IF(O2721="","",(VLOOKUP(A2721,A2721:E9705,5,FALSE)))</f>
        <v/>
      </c>
      <c r="N2721" s="55" t="str">
        <f t="shared" si="171"/>
        <v/>
      </c>
      <c r="O2721" s="55" t="str">
        <f t="shared" si="173"/>
        <v/>
      </c>
      <c r="P2721" s="104">
        <f t="shared" si="172"/>
        <v>21.549999999990632</v>
      </c>
      <c r="Q2721" s="58"/>
      <c r="R2721" s="58"/>
      <c r="S2721" s="102"/>
    </row>
    <row r="2722" spans="1:19" ht="12.5" customHeight="1" x14ac:dyDescent="0.35">
      <c r="A2722" s="60">
        <v>41</v>
      </c>
      <c r="B2722" s="60" t="s">
        <v>71</v>
      </c>
      <c r="C2722" s="68">
        <v>92.157139999999998</v>
      </c>
      <c r="D2722" s="58" t="s">
        <v>65</v>
      </c>
      <c r="E2722" s="60" t="s">
        <v>57</v>
      </c>
      <c r="F2722" s="60" t="s">
        <v>70</v>
      </c>
      <c r="G2722" s="60"/>
      <c r="H2722" s="60"/>
      <c r="I2722" s="60">
        <f t="shared" si="170"/>
        <v>0</v>
      </c>
      <c r="J2722" s="60">
        <f>IF(OR(I2722="",I2723="",I2724=""),"",(AVERAGEIF(A2722:A$10000,A2722,I2722:I$10000)))</f>
        <v>0</v>
      </c>
      <c r="K2722" s="60"/>
      <c r="L2722" s="60" t="str">
        <f>IF(O2722="","",A2722)</f>
        <v/>
      </c>
      <c r="M2722" s="60" t="str">
        <f>IF(O2722="","",(VLOOKUP(A2722,A2722:E9706,5,FALSE)))</f>
        <v/>
      </c>
      <c r="N2722" s="60" t="str">
        <f t="shared" si="171"/>
        <v/>
      </c>
      <c r="O2722" s="60" t="str">
        <f t="shared" si="173"/>
        <v/>
      </c>
      <c r="P2722" s="103">
        <f t="shared" si="172"/>
        <v>14.240000000000919</v>
      </c>
      <c r="Q2722" s="58"/>
      <c r="R2722" s="58"/>
      <c r="S2722" s="102"/>
    </row>
    <row r="2723" spans="1:19" ht="12.5" customHeight="1" x14ac:dyDescent="0.35">
      <c r="A2723" s="2">
        <v>41</v>
      </c>
      <c r="B2723" s="2" t="s">
        <v>71</v>
      </c>
      <c r="C2723" s="67">
        <v>92.171130000000005</v>
      </c>
      <c r="D2723" t="s">
        <v>65</v>
      </c>
      <c r="E2723" s="2" t="s">
        <v>57</v>
      </c>
      <c r="F2723" s="2" t="s">
        <v>70</v>
      </c>
      <c r="G2723" s="2"/>
      <c r="I2723" s="60">
        <f t="shared" si="170"/>
        <v>0</v>
      </c>
      <c r="J2723" s="60">
        <f>IF(OR(I2723="",I2724="",I2725=""),"",(AVERAGEIF(A2723:A$10000,A2723,I2723:I$10000)))</f>
        <v>0</v>
      </c>
      <c r="K2723" s="60"/>
      <c r="L2723" s="55" t="str">
        <f>IF(O2723="","",A2723)</f>
        <v/>
      </c>
      <c r="M2723" s="60" t="str">
        <f>IF(O2723="","",(VLOOKUP(A2723,A2723:E9707,5,FALSE)))</f>
        <v/>
      </c>
      <c r="N2723" s="55" t="str">
        <f t="shared" si="171"/>
        <v/>
      </c>
      <c r="O2723" s="55" t="str">
        <f t="shared" si="173"/>
        <v/>
      </c>
      <c r="P2723" s="104">
        <f t="shared" si="172"/>
        <v>13.99000000000683</v>
      </c>
      <c r="Q2723" s="58"/>
      <c r="R2723" s="58"/>
      <c r="S2723" s="102"/>
    </row>
    <row r="2724" spans="1:19" ht="12.5" customHeight="1" x14ac:dyDescent="0.35">
      <c r="A2724" s="60">
        <v>41</v>
      </c>
      <c r="B2724" s="60" t="s">
        <v>71</v>
      </c>
      <c r="C2724" s="68">
        <v>92.184139999999999</v>
      </c>
      <c r="D2724" s="58" t="s">
        <v>65</v>
      </c>
      <c r="E2724" s="60" t="s">
        <v>57</v>
      </c>
      <c r="F2724" s="60" t="s">
        <v>70</v>
      </c>
      <c r="G2724" s="60"/>
      <c r="H2724" s="60"/>
      <c r="I2724" s="60">
        <f t="shared" si="170"/>
        <v>0</v>
      </c>
      <c r="J2724" s="60">
        <f>IF(OR(I2724="",I2725="",I2726=""),"",(AVERAGEIF(A2724:A$10000,A2724,I2724:I$10000)))</f>
        <v>0</v>
      </c>
      <c r="K2724" s="60"/>
      <c r="L2724" s="60" t="str">
        <f>IF(O2724="","",A2724)</f>
        <v/>
      </c>
      <c r="M2724" s="60" t="str">
        <f>IF(O2724="","",(VLOOKUP(A2724,A2724:E9708,5,FALSE)))</f>
        <v/>
      </c>
      <c r="N2724" s="60" t="str">
        <f t="shared" si="171"/>
        <v/>
      </c>
      <c r="O2724" s="60" t="str">
        <f t="shared" si="173"/>
        <v/>
      </c>
      <c r="P2724" s="103">
        <f t="shared" si="172"/>
        <v>13.009999999994193</v>
      </c>
      <c r="Q2724" s="58"/>
      <c r="R2724" s="58"/>
      <c r="S2724" s="102"/>
    </row>
    <row r="2725" spans="1:19" ht="12.5" customHeight="1" x14ac:dyDescent="0.35">
      <c r="A2725" s="2">
        <v>41</v>
      </c>
      <c r="B2725" s="2" t="s">
        <v>69</v>
      </c>
      <c r="C2725" s="67">
        <v>92.1982</v>
      </c>
      <c r="D2725" t="s">
        <v>65</v>
      </c>
      <c r="E2725" s="2" t="s">
        <v>57</v>
      </c>
      <c r="F2725" s="2" t="s">
        <v>70</v>
      </c>
      <c r="G2725" s="2"/>
      <c r="I2725" s="60">
        <f t="shared" si="170"/>
        <v>0</v>
      </c>
      <c r="J2725" s="60">
        <f>IF(OR(I2725="",I2726="",I2727=""),"",(AVERAGEIF(A2725:A$10000,A2725,I2725:I$10000)))</f>
        <v>0</v>
      </c>
      <c r="K2725" s="60"/>
      <c r="L2725" s="55" t="str">
        <f>IF(O2725="","",A2725)</f>
        <v/>
      </c>
      <c r="M2725" s="60" t="str">
        <f>IF(O2725="","",(VLOOKUP(A2725,A2725:E9709,5,FALSE)))</f>
        <v/>
      </c>
      <c r="N2725" s="55" t="str">
        <f t="shared" si="171"/>
        <v/>
      </c>
      <c r="O2725" s="55" t="str">
        <f t="shared" si="173"/>
        <v/>
      </c>
      <c r="P2725" s="104">
        <f t="shared" si="172"/>
        <v>14.060000000000628</v>
      </c>
      <c r="Q2725" s="58"/>
      <c r="R2725" s="58"/>
      <c r="S2725" s="102"/>
    </row>
    <row r="2726" spans="1:19" ht="12.5" customHeight="1" x14ac:dyDescent="0.35">
      <c r="A2726" s="60">
        <v>41</v>
      </c>
      <c r="B2726" s="60" t="s">
        <v>71</v>
      </c>
      <c r="C2726" s="68">
        <v>92.211539999999999</v>
      </c>
      <c r="D2726" s="58" t="s">
        <v>65</v>
      </c>
      <c r="E2726" s="60" t="s">
        <v>57</v>
      </c>
      <c r="F2726" s="60" t="s">
        <v>70</v>
      </c>
      <c r="G2726" s="60"/>
      <c r="H2726" s="60"/>
      <c r="I2726" s="60">
        <f t="shared" si="170"/>
        <v>0</v>
      </c>
      <c r="J2726" s="60">
        <f>IF(OR(I2726="",I2727="",I2728=""),"",(AVERAGEIF(A2726:A$10000,A2726,I2726:I$10000)))</f>
        <v>0</v>
      </c>
      <c r="K2726" s="60"/>
      <c r="L2726" s="60" t="str">
        <f>IF(O2726="","",A2726)</f>
        <v/>
      </c>
      <c r="M2726" s="60" t="str">
        <f>IF(O2726="","",(VLOOKUP(A2726,A2726:E9710,5,FALSE)))</f>
        <v/>
      </c>
      <c r="N2726" s="60" t="str">
        <f t="shared" si="171"/>
        <v/>
      </c>
      <c r="O2726" s="60" t="str">
        <f t="shared" si="173"/>
        <v/>
      </c>
      <c r="P2726" s="103">
        <f t="shared" si="172"/>
        <v>13.339999999999463</v>
      </c>
      <c r="Q2726" s="58"/>
      <c r="R2726" s="58"/>
      <c r="S2726" s="102"/>
    </row>
    <row r="2727" spans="1:19" ht="12.5" customHeight="1" x14ac:dyDescent="0.35">
      <c r="A2727" s="2">
        <v>41</v>
      </c>
      <c r="B2727" s="2" t="s">
        <v>71</v>
      </c>
      <c r="C2727" s="67">
        <v>92.225139999999996</v>
      </c>
      <c r="D2727" t="s">
        <v>65</v>
      </c>
      <c r="E2727" s="2" t="s">
        <v>57</v>
      </c>
      <c r="F2727" s="2" t="s">
        <v>70</v>
      </c>
      <c r="G2727" s="2"/>
      <c r="I2727" s="60">
        <f t="shared" si="170"/>
        <v>0</v>
      </c>
      <c r="J2727" s="60">
        <f>IF(OR(I2727="",I2728="",I2729=""),"",(AVERAGEIF(A2727:A$10000,A2727,I2727:I$10000)))</f>
        <v>0</v>
      </c>
      <c r="K2727" s="60"/>
      <c r="L2727" s="55" t="str">
        <f>IF(O2727="","",A2727)</f>
        <v/>
      </c>
      <c r="M2727" s="60" t="str">
        <f>IF(O2727="","",(VLOOKUP(A2727,A2727:E9711,5,FALSE)))</f>
        <v/>
      </c>
      <c r="N2727" s="55" t="str">
        <f t="shared" si="171"/>
        <v/>
      </c>
      <c r="O2727" s="55" t="str">
        <f t="shared" si="173"/>
        <v/>
      </c>
      <c r="P2727" s="104">
        <f t="shared" si="172"/>
        <v>13.599999999996726</v>
      </c>
      <c r="Q2727" s="58"/>
      <c r="R2727" s="58"/>
      <c r="S2727" s="102"/>
    </row>
    <row r="2728" spans="1:19" ht="12.5" customHeight="1" x14ac:dyDescent="0.35">
      <c r="A2728" s="60">
        <v>41</v>
      </c>
      <c r="B2728" s="60" t="s">
        <v>71</v>
      </c>
      <c r="C2728" s="68">
        <v>92.238320000000002</v>
      </c>
      <c r="D2728" s="58" t="s">
        <v>65</v>
      </c>
      <c r="E2728" s="60" t="s">
        <v>57</v>
      </c>
      <c r="F2728" s="60" t="s">
        <v>70</v>
      </c>
      <c r="G2728" s="60"/>
      <c r="H2728" s="60"/>
      <c r="I2728" s="60">
        <f t="shared" si="170"/>
        <v>0</v>
      </c>
      <c r="J2728" s="60">
        <f>IF(OR(I2728="",I2729="",I2730=""),"",(AVERAGEIF(A2728:A$10000,A2728,I2728:I$10000)))</f>
        <v>0</v>
      </c>
      <c r="K2728" s="60"/>
      <c r="L2728" s="60" t="str">
        <f>IF(O2728="","",A2728)</f>
        <v/>
      </c>
      <c r="M2728" s="60" t="str">
        <f>IF(O2728="","",(VLOOKUP(A2728,A2728:E9712,5,FALSE)))</f>
        <v/>
      </c>
      <c r="N2728" s="60" t="str">
        <f t="shared" si="171"/>
        <v/>
      </c>
      <c r="O2728" s="60" t="str">
        <f t="shared" si="173"/>
        <v/>
      </c>
      <c r="P2728" s="103">
        <f t="shared" si="172"/>
        <v>13.180000000005521</v>
      </c>
      <c r="Q2728" s="58"/>
      <c r="R2728" s="58"/>
      <c r="S2728" s="102"/>
    </row>
    <row r="2729" spans="1:19" ht="12.5" customHeight="1" x14ac:dyDescent="0.35">
      <c r="A2729" s="2">
        <v>41</v>
      </c>
      <c r="B2729" s="2" t="s">
        <v>71</v>
      </c>
      <c r="C2729" s="67">
        <v>92.251729999999995</v>
      </c>
      <c r="D2729" t="s">
        <v>65</v>
      </c>
      <c r="E2729" s="2" t="s">
        <v>57</v>
      </c>
      <c r="F2729" s="2" t="s">
        <v>70</v>
      </c>
      <c r="G2729" s="2"/>
      <c r="I2729" s="60">
        <f t="shared" si="170"/>
        <v>0</v>
      </c>
      <c r="J2729" s="60">
        <f>IF(OR(I2729="",I2730="",I2731=""),"",(AVERAGEIF(A2729:A$10000,A2729,I2729:I$10000)))</f>
        <v>0</v>
      </c>
      <c r="K2729" s="60"/>
      <c r="L2729" s="55" t="str">
        <f>IF(O2729="","",A2729)</f>
        <v/>
      </c>
      <c r="M2729" s="60" t="str">
        <f>IF(O2729="","",(VLOOKUP(A2729,A2729:E9713,5,FALSE)))</f>
        <v/>
      </c>
      <c r="N2729" s="55" t="str">
        <f t="shared" si="171"/>
        <v/>
      </c>
      <c r="O2729" s="55" t="str">
        <f t="shared" si="173"/>
        <v/>
      </c>
      <c r="P2729" s="104">
        <f t="shared" si="172"/>
        <v>13.409999999993261</v>
      </c>
      <c r="Q2729" s="58"/>
      <c r="R2729" s="58"/>
      <c r="S2729" s="102"/>
    </row>
    <row r="2730" spans="1:19" ht="12.5" customHeight="1" x14ac:dyDescent="0.35">
      <c r="A2730" s="60">
        <v>41</v>
      </c>
      <c r="B2730" s="60" t="s">
        <v>71</v>
      </c>
      <c r="C2730" s="68">
        <v>92.264790000000005</v>
      </c>
      <c r="D2730" s="58" t="s">
        <v>65</v>
      </c>
      <c r="E2730" s="60" t="s">
        <v>57</v>
      </c>
      <c r="F2730" s="60" t="s">
        <v>70</v>
      </c>
      <c r="G2730" s="60"/>
      <c r="H2730" s="60"/>
      <c r="I2730" s="60">
        <f t="shared" si="170"/>
        <v>0</v>
      </c>
      <c r="J2730" s="60">
        <f>IF(OR(I2730="",I2731="",I2732=""),"",(AVERAGEIF(A2730:A$10000,A2730,I2730:I$10000)))</f>
        <v>0</v>
      </c>
      <c r="K2730" s="60"/>
      <c r="L2730" s="60" t="str">
        <f>IF(O2730="","",A2730)</f>
        <v/>
      </c>
      <c r="M2730" s="60" t="str">
        <f>IF(O2730="","",(VLOOKUP(A2730,A2730:E9714,5,FALSE)))</f>
        <v/>
      </c>
      <c r="N2730" s="60" t="str">
        <f t="shared" si="171"/>
        <v/>
      </c>
      <c r="O2730" s="60" t="str">
        <f t="shared" si="173"/>
        <v/>
      </c>
      <c r="P2730" s="103">
        <f t="shared" si="172"/>
        <v>13.060000000010064</v>
      </c>
      <c r="Q2730" s="58"/>
      <c r="R2730" s="58"/>
      <c r="S2730" s="102"/>
    </row>
    <row r="2731" spans="1:19" ht="12.5" customHeight="1" x14ac:dyDescent="0.35">
      <c r="A2731" s="2">
        <v>41</v>
      </c>
      <c r="B2731" s="2" t="s">
        <v>69</v>
      </c>
      <c r="C2731" s="67">
        <v>92.278030000000001</v>
      </c>
      <c r="D2731" t="s">
        <v>65</v>
      </c>
      <c r="E2731" s="2" t="s">
        <v>57</v>
      </c>
      <c r="F2731" s="2" t="s">
        <v>70</v>
      </c>
      <c r="G2731" s="2"/>
      <c r="I2731" s="60">
        <f t="shared" si="170"/>
        <v>0</v>
      </c>
      <c r="J2731" s="60">
        <f>IF(OR(I2731="",I2732="",I2733=""),"",(AVERAGEIF(A2731:A$10000,A2731,I2731:I$10000)))</f>
        <v>0</v>
      </c>
      <c r="K2731" s="60"/>
      <c r="L2731" s="55" t="str">
        <f>IF(O2731="","",A2731)</f>
        <v/>
      </c>
      <c r="M2731" s="60" t="str">
        <f>IF(O2731="","",(VLOOKUP(A2731,A2731:E9715,5,FALSE)))</f>
        <v/>
      </c>
      <c r="N2731" s="55" t="str">
        <f t="shared" si="171"/>
        <v/>
      </c>
      <c r="O2731" s="55" t="str">
        <f t="shared" si="173"/>
        <v/>
      </c>
      <c r="P2731" s="104">
        <f t="shared" si="172"/>
        <v>13.239999999996144</v>
      </c>
      <c r="Q2731" s="58"/>
      <c r="R2731" s="58"/>
      <c r="S2731" s="102"/>
    </row>
    <row r="2732" spans="1:19" ht="12.5" customHeight="1" x14ac:dyDescent="0.35">
      <c r="A2732" s="60">
        <v>41</v>
      </c>
      <c r="B2732" s="60" t="s">
        <v>69</v>
      </c>
      <c r="C2732" s="68">
        <v>92.292019999999994</v>
      </c>
      <c r="D2732" s="58" t="s">
        <v>65</v>
      </c>
      <c r="E2732" s="60" t="s">
        <v>57</v>
      </c>
      <c r="F2732" s="60" t="s">
        <v>70</v>
      </c>
      <c r="G2732" s="60"/>
      <c r="H2732" s="60"/>
      <c r="I2732" s="60">
        <f t="shared" si="170"/>
        <v>0</v>
      </c>
      <c r="J2732" s="60">
        <f>IF(OR(I2732="",I2733="",I2734=""),"",(AVERAGEIF(A2732:A$10000,A2732,I2732:I$10000)))</f>
        <v>0</v>
      </c>
      <c r="K2732" s="60"/>
      <c r="L2732" s="60" t="str">
        <f>IF(O2732="","",A2732)</f>
        <v/>
      </c>
      <c r="M2732" s="60" t="str">
        <f>IF(O2732="","",(VLOOKUP(A2732,A2732:E9716,5,FALSE)))</f>
        <v/>
      </c>
      <c r="N2732" s="60" t="str">
        <f t="shared" si="171"/>
        <v/>
      </c>
      <c r="O2732" s="60" t="str">
        <f t="shared" si="173"/>
        <v/>
      </c>
      <c r="P2732" s="103">
        <f t="shared" si="172"/>
        <v>13.989999999992619</v>
      </c>
      <c r="Q2732" s="58"/>
      <c r="R2732" s="58"/>
      <c r="S2732" s="102"/>
    </row>
    <row r="2733" spans="1:19" ht="12.5" customHeight="1" x14ac:dyDescent="0.35">
      <c r="A2733" s="2">
        <v>41</v>
      </c>
      <c r="B2733" s="2" t="s">
        <v>71</v>
      </c>
      <c r="C2733" s="67">
        <v>92.305760000000006</v>
      </c>
      <c r="D2733" t="s">
        <v>65</v>
      </c>
      <c r="E2733" s="2" t="s">
        <v>57</v>
      </c>
      <c r="F2733" s="2" t="s">
        <v>70</v>
      </c>
      <c r="G2733" s="2"/>
      <c r="I2733" s="60">
        <f t="shared" si="170"/>
        <v>0</v>
      </c>
      <c r="J2733" s="60">
        <f>IF(OR(I2733="",I2734="",I2735=""),"",(AVERAGEIF(A2733:A$10000,A2733,I2733:I$10000)))</f>
        <v>0</v>
      </c>
      <c r="K2733" s="60"/>
      <c r="L2733" s="55" t="str">
        <f>IF(O2733="","",A2733)</f>
        <v/>
      </c>
      <c r="M2733" s="60" t="str">
        <f>IF(O2733="","",(VLOOKUP(A2733,A2733:E9717,5,FALSE)))</f>
        <v/>
      </c>
      <c r="N2733" s="55" t="str">
        <f t="shared" si="171"/>
        <v/>
      </c>
      <c r="O2733" s="55" t="str">
        <f t="shared" si="173"/>
        <v/>
      </c>
      <c r="P2733" s="104">
        <f t="shared" si="172"/>
        <v>13.740000000012742</v>
      </c>
      <c r="Q2733" s="58"/>
      <c r="R2733" s="58"/>
      <c r="S2733" s="102"/>
    </row>
    <row r="2734" spans="1:19" ht="12.5" customHeight="1" x14ac:dyDescent="0.35">
      <c r="A2734" s="60">
        <v>41</v>
      </c>
      <c r="B2734" s="60" t="s">
        <v>71</v>
      </c>
      <c r="C2734" s="68">
        <v>92.319050000000004</v>
      </c>
      <c r="D2734" s="58" t="s">
        <v>65</v>
      </c>
      <c r="E2734" s="60" t="s">
        <v>57</v>
      </c>
      <c r="F2734" s="60" t="s">
        <v>70</v>
      </c>
      <c r="G2734" s="60"/>
      <c r="H2734" s="60"/>
      <c r="I2734" s="60">
        <f t="shared" si="170"/>
        <v>0</v>
      </c>
      <c r="J2734" s="60">
        <f>IF(OR(I2734="",I2735="",I2736=""),"",(AVERAGEIF(A2734:A$10000,A2734,I2734:I$10000)))</f>
        <v>0</v>
      </c>
      <c r="K2734" s="60"/>
      <c r="L2734" s="60" t="str">
        <f>IF(O2734="","",A2734)</f>
        <v/>
      </c>
      <c r="M2734" s="60" t="str">
        <f>IF(O2734="","",(VLOOKUP(A2734,A2734:E9718,5,FALSE)))</f>
        <v/>
      </c>
      <c r="N2734" s="60" t="str">
        <f t="shared" si="171"/>
        <v/>
      </c>
      <c r="O2734" s="60" t="str">
        <f t="shared" si="173"/>
        <v/>
      </c>
      <c r="P2734" s="103">
        <f t="shared" si="172"/>
        <v>13.289999999997804</v>
      </c>
      <c r="Q2734" s="58"/>
      <c r="R2734" s="58"/>
      <c r="S2734" s="102"/>
    </row>
    <row r="2735" spans="1:19" ht="12.5" customHeight="1" x14ac:dyDescent="0.35">
      <c r="A2735" s="2">
        <v>41</v>
      </c>
      <c r="B2735" s="2" t="s">
        <v>71</v>
      </c>
      <c r="C2735" s="67">
        <v>92.33202</v>
      </c>
      <c r="D2735" t="s">
        <v>65</v>
      </c>
      <c r="E2735" s="2" t="s">
        <v>57</v>
      </c>
      <c r="F2735" s="2" t="s">
        <v>70</v>
      </c>
      <c r="G2735" s="2"/>
      <c r="I2735" s="60">
        <f t="shared" si="170"/>
        <v>0</v>
      </c>
      <c r="J2735" s="60">
        <f>IF(OR(I2735="",I2736="",I2737=""),"",(AVERAGEIF(A2735:A$10000,A2735,I2735:I$10000)))</f>
        <v>0</v>
      </c>
      <c r="K2735" s="60"/>
      <c r="L2735" s="55" t="str">
        <f>IF(O2735="","",A2735)</f>
        <v/>
      </c>
      <c r="M2735" s="60" t="str">
        <f>IF(O2735="","",(VLOOKUP(A2735,A2735:E9719,5,FALSE)))</f>
        <v/>
      </c>
      <c r="N2735" s="55" t="str">
        <f t="shared" si="171"/>
        <v/>
      </c>
      <c r="O2735" s="55" t="str">
        <f t="shared" si="173"/>
        <v/>
      </c>
      <c r="P2735" s="104">
        <f t="shared" si="172"/>
        <v>12.969999999995707</v>
      </c>
      <c r="Q2735" s="58"/>
      <c r="R2735" s="58"/>
      <c r="S2735" s="102"/>
    </row>
    <row r="2736" spans="1:19" ht="12.5" customHeight="1" x14ac:dyDescent="0.35">
      <c r="A2736" s="60">
        <v>41</v>
      </c>
      <c r="B2736" s="60" t="s">
        <v>71</v>
      </c>
      <c r="C2736" s="68">
        <v>92.354280000000003</v>
      </c>
      <c r="D2736" s="58" t="s">
        <v>65</v>
      </c>
      <c r="E2736" s="60" t="s">
        <v>57</v>
      </c>
      <c r="F2736" s="60" t="s">
        <v>70</v>
      </c>
      <c r="G2736" s="60"/>
      <c r="H2736" s="60"/>
      <c r="I2736" s="60">
        <f t="shared" si="170"/>
        <v>0</v>
      </c>
      <c r="J2736" s="60">
        <f>IF(OR(I2736="",I2737="",I2738=""),"",(AVERAGEIF(A2736:A$10000,A2736,I2736:I$10000)))</f>
        <v>0</v>
      </c>
      <c r="K2736" s="60"/>
      <c r="L2736" s="60" t="str">
        <f>IF(O2736="","",A2736)</f>
        <v/>
      </c>
      <c r="M2736" s="60" t="str">
        <f>IF(O2736="","",(VLOOKUP(A2736,A2736:E9720,5,FALSE)))</f>
        <v/>
      </c>
      <c r="N2736" s="60" t="str">
        <f t="shared" si="171"/>
        <v/>
      </c>
      <c r="O2736" s="60" t="str">
        <f t="shared" si="173"/>
        <v/>
      </c>
      <c r="P2736" s="103">
        <f t="shared" si="172"/>
        <v>22.260000000002833</v>
      </c>
      <c r="Q2736" s="58"/>
      <c r="R2736" s="58"/>
      <c r="S2736" s="102"/>
    </row>
    <row r="2737" spans="1:19" ht="12.5" customHeight="1" x14ac:dyDescent="0.35">
      <c r="A2737" s="2">
        <v>41</v>
      </c>
      <c r="B2737" s="2" t="s">
        <v>71</v>
      </c>
      <c r="C2737" s="67">
        <v>92.367519999999999</v>
      </c>
      <c r="D2737" t="s">
        <v>65</v>
      </c>
      <c r="E2737" s="2" t="s">
        <v>57</v>
      </c>
      <c r="F2737" s="2" t="s">
        <v>70</v>
      </c>
      <c r="G2737" s="2"/>
      <c r="I2737" s="60">
        <f t="shared" si="170"/>
        <v>0</v>
      </c>
      <c r="J2737" s="60">
        <f>IF(OR(I2737="",I2738="",I2739=""),"",(AVERAGEIF(A2737:A$10000,A2737,I2737:I$10000)))</f>
        <v>0</v>
      </c>
      <c r="K2737" s="60"/>
      <c r="L2737" s="55" t="str">
        <f>IF(O2737="","",A2737)</f>
        <v/>
      </c>
      <c r="M2737" s="60" t="str">
        <f>IF(O2737="","",(VLOOKUP(A2737,A2737:E9721,5,FALSE)))</f>
        <v/>
      </c>
      <c r="N2737" s="55" t="str">
        <f t="shared" si="171"/>
        <v/>
      </c>
      <c r="O2737" s="55" t="str">
        <f t="shared" si="173"/>
        <v/>
      </c>
      <c r="P2737" s="104">
        <f t="shared" si="172"/>
        <v>13.239999999996144</v>
      </c>
      <c r="Q2737" s="58"/>
      <c r="R2737" s="58"/>
      <c r="S2737" s="102"/>
    </row>
    <row r="2738" spans="1:19" ht="12.5" customHeight="1" x14ac:dyDescent="0.35">
      <c r="A2738" s="60">
        <v>41</v>
      </c>
      <c r="B2738" s="60" t="s">
        <v>71</v>
      </c>
      <c r="C2738" s="68">
        <v>92.382329999999996</v>
      </c>
      <c r="D2738" s="58" t="s">
        <v>65</v>
      </c>
      <c r="E2738" s="60" t="s">
        <v>57</v>
      </c>
      <c r="F2738" s="60" t="s">
        <v>70</v>
      </c>
      <c r="G2738" s="60"/>
      <c r="H2738" s="60"/>
      <c r="I2738" s="60">
        <f t="shared" si="170"/>
        <v>0</v>
      </c>
      <c r="J2738" s="60">
        <f>IF(OR(I2738="",I2739="",I2740=""),"",(AVERAGEIF(A2738:A$10000,A2738,I2738:I$10000)))</f>
        <v>0</v>
      </c>
      <c r="K2738" s="60"/>
      <c r="L2738" s="60" t="str">
        <f>IF(O2738="","",A2738)</f>
        <v/>
      </c>
      <c r="M2738" s="60" t="str">
        <f>IF(O2738="","",(VLOOKUP(A2738,A2738:E9722,5,FALSE)))</f>
        <v/>
      </c>
      <c r="N2738" s="60" t="str">
        <f t="shared" si="171"/>
        <v/>
      </c>
      <c r="O2738" s="60" t="str">
        <f t="shared" si="173"/>
        <v/>
      </c>
      <c r="P2738" s="103">
        <f t="shared" si="172"/>
        <v>14.809999999997103</v>
      </c>
      <c r="Q2738" s="58"/>
      <c r="R2738" s="58"/>
      <c r="S2738" s="102"/>
    </row>
    <row r="2739" spans="1:19" ht="12.5" customHeight="1" x14ac:dyDescent="0.35">
      <c r="A2739" s="2">
        <v>41</v>
      </c>
      <c r="B2739" s="2" t="s">
        <v>71</v>
      </c>
      <c r="C2739" s="67">
        <v>92.397210000000001</v>
      </c>
      <c r="D2739" t="s">
        <v>65</v>
      </c>
      <c r="E2739" s="2" t="s">
        <v>57</v>
      </c>
      <c r="F2739" s="2" t="s">
        <v>70</v>
      </c>
      <c r="G2739" s="2"/>
      <c r="I2739" s="60">
        <f t="shared" si="170"/>
        <v>0</v>
      </c>
      <c r="J2739" s="60">
        <f>IF(OR(I2739="",I2740="",I2741=""),"",(AVERAGEIF(A2739:A$10000,A2739,I2739:I$10000)))</f>
        <v>0</v>
      </c>
      <c r="K2739" s="60"/>
      <c r="L2739" s="55" t="str">
        <f>IF(O2739="","",A2739)</f>
        <v/>
      </c>
      <c r="M2739" s="60" t="str">
        <f>IF(O2739="","",(VLOOKUP(A2739,A2739:E9723,5,FALSE)))</f>
        <v/>
      </c>
      <c r="N2739" s="55" t="str">
        <f t="shared" si="171"/>
        <v/>
      </c>
      <c r="O2739" s="55" t="str">
        <f t="shared" si="173"/>
        <v/>
      </c>
      <c r="P2739" s="104">
        <f t="shared" si="172"/>
        <v>14.880000000005111</v>
      </c>
      <c r="Q2739" s="58"/>
      <c r="R2739" s="58"/>
      <c r="S2739" s="102"/>
    </row>
    <row r="2740" spans="1:19" ht="12.5" customHeight="1" x14ac:dyDescent="0.35">
      <c r="A2740" s="60">
        <v>41</v>
      </c>
      <c r="B2740" s="60" t="s">
        <v>71</v>
      </c>
      <c r="C2740" s="68">
        <v>92.410690000000002</v>
      </c>
      <c r="D2740" s="58" t="s">
        <v>65</v>
      </c>
      <c r="E2740" s="60" t="s">
        <v>57</v>
      </c>
      <c r="F2740" s="60" t="s">
        <v>70</v>
      </c>
      <c r="G2740" s="60"/>
      <c r="H2740" s="60"/>
      <c r="I2740" s="60">
        <f t="shared" si="170"/>
        <v>0</v>
      </c>
      <c r="J2740" s="60">
        <f>IF(OR(I2740="",I2741="",I2742=""),"",(AVERAGEIF(A2740:A$10000,A2740,I2740:I$10000)))</f>
        <v>0</v>
      </c>
      <c r="K2740" s="60"/>
      <c r="L2740" s="60" t="str">
        <f>IF(O2740="","",A2740)</f>
        <v/>
      </c>
      <c r="M2740" s="60" t="str">
        <f>IF(O2740="","",(VLOOKUP(A2740,A2740:E9724,5,FALSE)))</f>
        <v/>
      </c>
      <c r="N2740" s="60" t="str">
        <f t="shared" si="171"/>
        <v/>
      </c>
      <c r="O2740" s="60" t="str">
        <f t="shared" si="173"/>
        <v/>
      </c>
      <c r="P2740" s="103">
        <f t="shared" si="172"/>
        <v>13.480000000001269</v>
      </c>
      <c r="Q2740" s="58"/>
      <c r="R2740" s="58"/>
      <c r="S2740" s="102"/>
    </row>
    <row r="2741" spans="1:19" ht="12.5" customHeight="1" x14ac:dyDescent="0.35">
      <c r="A2741" s="2">
        <v>41</v>
      </c>
      <c r="B2741" s="2" t="s">
        <v>71</v>
      </c>
      <c r="C2741" s="67">
        <v>92.423950000000005</v>
      </c>
      <c r="D2741" t="s">
        <v>65</v>
      </c>
      <c r="E2741" s="2" t="s">
        <v>57</v>
      </c>
      <c r="F2741" s="2" t="s">
        <v>70</v>
      </c>
      <c r="G2741" s="2"/>
      <c r="I2741" s="60">
        <f t="shared" si="170"/>
        <v>0</v>
      </c>
      <c r="J2741" s="60">
        <f>IF(OR(I2741="",I2742="",I2743=""),"",(AVERAGEIF(A2741:A$10000,A2741,I2741:I$10000)))</f>
        <v>0</v>
      </c>
      <c r="K2741" s="60"/>
      <c r="L2741" s="55" t="str">
        <f>IF(O2741="","",A2741)</f>
        <v/>
      </c>
      <c r="M2741" s="60" t="str">
        <f>IF(O2741="","",(VLOOKUP(A2741,A2741:E9725,5,FALSE)))</f>
        <v/>
      </c>
      <c r="N2741" s="55" t="str">
        <f t="shared" si="171"/>
        <v/>
      </c>
      <c r="O2741" s="55" t="str">
        <f t="shared" si="173"/>
        <v/>
      </c>
      <c r="P2741" s="104">
        <f t="shared" si="172"/>
        <v>13.260000000002492</v>
      </c>
      <c r="Q2741" s="58"/>
      <c r="R2741" s="58"/>
      <c r="S2741" s="102"/>
    </row>
    <row r="2742" spans="1:19" ht="12.5" customHeight="1" x14ac:dyDescent="0.35">
      <c r="A2742" s="60">
        <v>41</v>
      </c>
      <c r="B2742" s="60" t="s">
        <v>69</v>
      </c>
      <c r="C2742" s="68">
        <v>92.438119999999998</v>
      </c>
      <c r="D2742" s="58" t="s">
        <v>65</v>
      </c>
      <c r="E2742" s="60" t="s">
        <v>57</v>
      </c>
      <c r="F2742" s="60" t="s">
        <v>70</v>
      </c>
      <c r="G2742" s="60"/>
      <c r="H2742" s="60"/>
      <c r="I2742" s="60">
        <f t="shared" si="170"/>
        <v>0</v>
      </c>
      <c r="J2742" s="60">
        <f>IF(OR(I2742="",I2743="",I2744=""),"",(AVERAGEIF(A2742:A$10000,A2742,I2742:I$10000)))</f>
        <v>0</v>
      </c>
      <c r="K2742" s="60"/>
      <c r="L2742" s="60" t="str">
        <f>IF(O2742="","",A2742)</f>
        <v/>
      </c>
      <c r="M2742" s="60" t="str">
        <f>IF(O2742="","",(VLOOKUP(A2742,A2742:E9726,5,FALSE)))</f>
        <v/>
      </c>
      <c r="N2742" s="60" t="str">
        <f t="shared" si="171"/>
        <v/>
      </c>
      <c r="O2742" s="60" t="str">
        <f t="shared" si="173"/>
        <v/>
      </c>
      <c r="P2742" s="103">
        <f t="shared" si="172"/>
        <v>14.16999999999291</v>
      </c>
      <c r="Q2742" s="58"/>
      <c r="R2742" s="58"/>
      <c r="S2742" s="102"/>
    </row>
    <row r="2743" spans="1:19" ht="12.5" customHeight="1" x14ac:dyDescent="0.35">
      <c r="A2743" s="2">
        <v>41</v>
      </c>
      <c r="B2743" s="2" t="s">
        <v>69</v>
      </c>
      <c r="C2743" s="67">
        <v>92.455669999999998</v>
      </c>
      <c r="D2743" t="s">
        <v>65</v>
      </c>
      <c r="E2743" s="2" t="s">
        <v>57</v>
      </c>
      <c r="F2743" s="2" t="s">
        <v>70</v>
      </c>
      <c r="G2743" s="2"/>
      <c r="I2743" s="60">
        <f t="shared" si="170"/>
        <v>0</v>
      </c>
      <c r="J2743" s="60">
        <f>IF(OR(I2743="",I2744="",I2745=""),"",(AVERAGEIF(A2743:A$10000,A2743,I2743:I$10000)))</f>
        <v>0</v>
      </c>
      <c r="K2743" s="60"/>
      <c r="L2743" s="55" t="str">
        <f>IF(O2743="","",A2743)</f>
        <v/>
      </c>
      <c r="M2743" s="60" t="str">
        <f>IF(O2743="","",(VLOOKUP(A2743,A2743:E9727,5,FALSE)))</f>
        <v/>
      </c>
      <c r="N2743" s="55" t="str">
        <f t="shared" si="171"/>
        <v/>
      </c>
      <c r="O2743" s="55" t="str">
        <f t="shared" si="173"/>
        <v/>
      </c>
      <c r="P2743" s="104">
        <f t="shared" si="172"/>
        <v>17.549999999999955</v>
      </c>
      <c r="Q2743" s="58"/>
      <c r="R2743" s="58"/>
      <c r="S2743" s="102"/>
    </row>
    <row r="2744" spans="1:19" ht="12.5" customHeight="1" x14ac:dyDescent="0.35">
      <c r="A2744" s="60">
        <v>41</v>
      </c>
      <c r="B2744" s="60" t="s">
        <v>69</v>
      </c>
      <c r="C2744" s="68">
        <v>92.473370000000003</v>
      </c>
      <c r="D2744" s="58" t="s">
        <v>65</v>
      </c>
      <c r="E2744" s="60" t="s">
        <v>57</v>
      </c>
      <c r="F2744" s="60" t="s">
        <v>70</v>
      </c>
      <c r="G2744" s="60"/>
      <c r="H2744" s="60"/>
      <c r="I2744" s="60">
        <f t="shared" si="170"/>
        <v>0</v>
      </c>
      <c r="J2744" s="60">
        <f>IF(OR(I2744="",I2745="",I2746=""),"",(AVERAGEIF(A2744:A$10000,A2744,I2744:I$10000)))</f>
        <v>0</v>
      </c>
      <c r="K2744" s="60"/>
      <c r="L2744" s="60" t="str">
        <f>IF(O2744="","",A2744)</f>
        <v/>
      </c>
      <c r="M2744" s="60" t="str">
        <f>IF(O2744="","",(VLOOKUP(A2744,A2744:E9728,5,FALSE)))</f>
        <v/>
      </c>
      <c r="N2744" s="60" t="str">
        <f t="shared" si="171"/>
        <v/>
      </c>
      <c r="O2744" s="60" t="str">
        <f t="shared" si="173"/>
        <v/>
      </c>
      <c r="P2744" s="103">
        <f t="shared" si="172"/>
        <v>17.700000000004934</v>
      </c>
      <c r="Q2744" s="58"/>
      <c r="R2744" s="58"/>
      <c r="S2744" s="102"/>
    </row>
    <row r="2745" spans="1:19" ht="12.5" customHeight="1" x14ac:dyDescent="0.35">
      <c r="A2745" s="2">
        <v>41</v>
      </c>
      <c r="B2745" s="2" t="s">
        <v>69</v>
      </c>
      <c r="C2745" s="67">
        <v>92.491860000000003</v>
      </c>
      <c r="D2745" t="s">
        <v>65</v>
      </c>
      <c r="E2745" s="2" t="s">
        <v>57</v>
      </c>
      <c r="F2745" s="2" t="s">
        <v>70</v>
      </c>
      <c r="G2745" s="2"/>
      <c r="I2745" s="60">
        <f t="shared" si="170"/>
        <v>0</v>
      </c>
      <c r="J2745" s="60">
        <f>IF(OR(I2745="",I2746="",I2747=""),"",(AVERAGEIF(A2745:A$10000,A2745,I2745:I$10000)))</f>
        <v>0</v>
      </c>
      <c r="K2745" s="60"/>
      <c r="L2745" s="55" t="str">
        <f>IF(O2745="","",A2745)</f>
        <v/>
      </c>
      <c r="M2745" s="60" t="str">
        <f>IF(O2745="","",(VLOOKUP(A2745,A2745:E9729,5,FALSE)))</f>
        <v/>
      </c>
      <c r="N2745" s="55" t="str">
        <f t="shared" si="171"/>
        <v/>
      </c>
      <c r="O2745" s="55" t="str">
        <f t="shared" si="173"/>
        <v/>
      </c>
      <c r="P2745" s="104">
        <f t="shared" si="172"/>
        <v>18.489999999999895</v>
      </c>
      <c r="Q2745" s="58"/>
      <c r="R2745" s="58"/>
      <c r="S2745" s="102"/>
    </row>
    <row r="2746" spans="1:19" ht="12.5" customHeight="1" x14ac:dyDescent="0.35">
      <c r="A2746" s="60">
        <v>41</v>
      </c>
      <c r="B2746" s="60" t="s">
        <v>69</v>
      </c>
      <c r="C2746" s="68">
        <v>92.50779</v>
      </c>
      <c r="D2746" s="58" t="s">
        <v>65</v>
      </c>
      <c r="E2746" s="60" t="s">
        <v>57</v>
      </c>
      <c r="F2746" s="60" t="s">
        <v>70</v>
      </c>
      <c r="G2746" s="60"/>
      <c r="H2746" s="60"/>
      <c r="I2746" s="60">
        <f t="shared" si="170"/>
        <v>0</v>
      </c>
      <c r="J2746" s="60">
        <f>IF(OR(I2746="",I2747="",I2748=""),"",(AVERAGEIF(A2746:A$10000,A2746,I2746:I$10000)))</f>
        <v>0</v>
      </c>
      <c r="K2746" s="60"/>
      <c r="L2746" s="60" t="str">
        <f>IF(O2746="","",A2746)</f>
        <v/>
      </c>
      <c r="M2746" s="60" t="str">
        <f>IF(O2746="","",(VLOOKUP(A2746,A2746:E9730,5,FALSE)))</f>
        <v/>
      </c>
      <c r="N2746" s="60" t="str">
        <f t="shared" si="171"/>
        <v/>
      </c>
      <c r="O2746" s="60" t="str">
        <f t="shared" si="173"/>
        <v/>
      </c>
      <c r="P2746" s="103">
        <f t="shared" si="172"/>
        <v>15.929999999997335</v>
      </c>
      <c r="Q2746" s="58"/>
      <c r="R2746" s="58"/>
      <c r="S2746" s="102"/>
    </row>
    <row r="2747" spans="1:19" ht="12.5" customHeight="1" x14ac:dyDescent="0.35">
      <c r="A2747" s="2">
        <v>41</v>
      </c>
      <c r="B2747" s="2" t="s">
        <v>69</v>
      </c>
      <c r="C2747" s="67">
        <v>92.521119999999996</v>
      </c>
      <c r="D2747" t="s">
        <v>65</v>
      </c>
      <c r="E2747" s="2" t="s">
        <v>57</v>
      </c>
      <c r="F2747" s="2" t="s">
        <v>70</v>
      </c>
      <c r="G2747" s="2"/>
      <c r="I2747" s="60">
        <f t="shared" si="170"/>
        <v>0</v>
      </c>
      <c r="J2747" s="60">
        <f>IF(OR(I2747="",I2748="",I2749=""),"",(AVERAGEIF(A2747:A$10000,A2747,I2747:I$10000)))</f>
        <v>0</v>
      </c>
      <c r="K2747" s="60"/>
      <c r="L2747" s="55" t="str">
        <f>IF(O2747="","",A2747)</f>
        <v/>
      </c>
      <c r="M2747" s="60" t="str">
        <f>IF(O2747="","",(VLOOKUP(A2747,A2747:E9731,5,FALSE)))</f>
        <v/>
      </c>
      <c r="N2747" s="55" t="str">
        <f t="shared" si="171"/>
        <v/>
      </c>
      <c r="O2747" s="55" t="str">
        <f t="shared" si="173"/>
        <v/>
      </c>
      <c r="P2747" s="104">
        <f t="shared" si="172"/>
        <v>13.329999999996289</v>
      </c>
      <c r="Q2747" s="58"/>
      <c r="R2747" s="58"/>
      <c r="S2747" s="102"/>
    </row>
    <row r="2748" spans="1:19" ht="12.5" customHeight="1" x14ac:dyDescent="0.35">
      <c r="A2748" s="60">
        <v>41</v>
      </c>
      <c r="B2748" s="60" t="s">
        <v>69</v>
      </c>
      <c r="C2748" s="68">
        <v>92.535570000000007</v>
      </c>
      <c r="D2748" s="58" t="s">
        <v>65</v>
      </c>
      <c r="E2748" s="60" t="s">
        <v>57</v>
      </c>
      <c r="F2748" s="60" t="s">
        <v>70</v>
      </c>
      <c r="G2748" s="60"/>
      <c r="H2748" s="60"/>
      <c r="I2748" s="60">
        <f t="shared" si="170"/>
        <v>0</v>
      </c>
      <c r="J2748" s="60">
        <f>IF(OR(I2748="",I2749="",I2750=""),"",(AVERAGEIF(A2748:A$10000,A2748,I2748:I$10000)))</f>
        <v>0</v>
      </c>
      <c r="K2748" s="60"/>
      <c r="L2748" s="60" t="str">
        <f>IF(O2748="","",A2748)</f>
        <v/>
      </c>
      <c r="M2748" s="60" t="str">
        <f>IF(O2748="","",(VLOOKUP(A2748,A2748:E9732,5,FALSE)))</f>
        <v/>
      </c>
      <c r="N2748" s="60" t="str">
        <f t="shared" si="171"/>
        <v/>
      </c>
      <c r="O2748" s="60" t="str">
        <f t="shared" si="173"/>
        <v/>
      </c>
      <c r="P2748" s="103">
        <f t="shared" si="172"/>
        <v>14.450000000010732</v>
      </c>
      <c r="Q2748" s="58"/>
      <c r="R2748" s="58"/>
      <c r="S2748" s="102"/>
    </row>
    <row r="2749" spans="1:19" ht="12.5" customHeight="1" x14ac:dyDescent="0.35">
      <c r="A2749" s="2">
        <v>41</v>
      </c>
      <c r="B2749" s="2" t="s">
        <v>69</v>
      </c>
      <c r="C2749" s="67">
        <v>92.557810000000003</v>
      </c>
      <c r="D2749" t="s">
        <v>65</v>
      </c>
      <c r="E2749" s="2" t="s">
        <v>57</v>
      </c>
      <c r="F2749" s="2" t="s">
        <v>70</v>
      </c>
      <c r="G2749" s="2"/>
      <c r="I2749" s="60">
        <f t="shared" si="170"/>
        <v>0</v>
      </c>
      <c r="J2749" s="60">
        <f>IF(OR(I2749="",I2750="",I2751=""),"",(AVERAGEIF(A2749:A$10000,A2749,I2749:I$10000)))</f>
        <v>0</v>
      </c>
      <c r="K2749" s="60"/>
      <c r="L2749" s="55" t="str">
        <f>IF(O2749="","",A2749)</f>
        <v/>
      </c>
      <c r="M2749" s="60" t="str">
        <f>IF(O2749="","",(VLOOKUP(A2749,A2749:E9733,5,FALSE)))</f>
        <v/>
      </c>
      <c r="N2749" s="55" t="str">
        <f t="shared" si="171"/>
        <v/>
      </c>
      <c r="O2749" s="55" t="str">
        <f t="shared" si="173"/>
        <v/>
      </c>
      <c r="P2749" s="104">
        <f t="shared" si="172"/>
        <v>22.239999999996485</v>
      </c>
      <c r="Q2749" s="58"/>
      <c r="R2749" s="58"/>
      <c r="S2749" s="102"/>
    </row>
    <row r="2750" spans="1:19" ht="12.5" customHeight="1" x14ac:dyDescent="0.35">
      <c r="A2750" s="60">
        <v>41</v>
      </c>
      <c r="B2750" s="60" t="s">
        <v>69</v>
      </c>
      <c r="C2750" s="68">
        <v>92.578800000000001</v>
      </c>
      <c r="D2750" s="58" t="s">
        <v>65</v>
      </c>
      <c r="E2750" s="60" t="s">
        <v>57</v>
      </c>
      <c r="F2750" s="60" t="s">
        <v>70</v>
      </c>
      <c r="G2750" s="60"/>
      <c r="H2750" s="60"/>
      <c r="I2750" s="60">
        <f t="shared" si="170"/>
        <v>0</v>
      </c>
      <c r="J2750" s="60">
        <f>IF(OR(I2750="",I2751="",I2752=""),"",(AVERAGEIF(A2750:A$10000,A2750,I2750:I$10000)))</f>
        <v>0</v>
      </c>
      <c r="K2750" s="60"/>
      <c r="L2750" s="60" t="str">
        <f>IF(O2750="","",A2750)</f>
        <v/>
      </c>
      <c r="M2750" s="60" t="str">
        <f>IF(O2750="","",(VLOOKUP(A2750,A2750:E9734,5,FALSE)))</f>
        <v/>
      </c>
      <c r="N2750" s="60" t="str">
        <f t="shared" si="171"/>
        <v/>
      </c>
      <c r="O2750" s="60" t="str">
        <f t="shared" si="173"/>
        <v/>
      </c>
      <c r="P2750" s="103">
        <f t="shared" si="172"/>
        <v>20.989999999997622</v>
      </c>
      <c r="Q2750" s="58"/>
      <c r="R2750" s="58"/>
      <c r="S2750" s="102"/>
    </row>
    <row r="2751" spans="1:19" ht="12.5" customHeight="1" x14ac:dyDescent="0.35">
      <c r="A2751" s="2">
        <v>41</v>
      </c>
      <c r="B2751" s="2" t="s">
        <v>69</v>
      </c>
      <c r="C2751" s="67">
        <v>92.59299</v>
      </c>
      <c r="D2751" t="s">
        <v>65</v>
      </c>
      <c r="E2751" s="2" t="s">
        <v>57</v>
      </c>
      <c r="F2751" s="2" t="s">
        <v>70</v>
      </c>
      <c r="G2751" s="2"/>
      <c r="I2751" s="60">
        <f t="shared" si="170"/>
        <v>0</v>
      </c>
      <c r="J2751" s="60">
        <f>IF(OR(I2751="",I2752="",I2753=""),"",(AVERAGEIF(A2751:A$10000,A2751,I2751:I$10000)))</f>
        <v>0</v>
      </c>
      <c r="K2751" s="60"/>
      <c r="L2751" s="55" t="str">
        <f>IF(O2751="","",A2751)</f>
        <v/>
      </c>
      <c r="M2751" s="60" t="str">
        <f>IF(O2751="","",(VLOOKUP(A2751,A2751:E9735,5,FALSE)))</f>
        <v/>
      </c>
      <c r="N2751" s="55" t="str">
        <f t="shared" si="171"/>
        <v/>
      </c>
      <c r="O2751" s="55" t="str">
        <f t="shared" si="173"/>
        <v/>
      </c>
      <c r="P2751" s="104">
        <f t="shared" si="172"/>
        <v>14.189999999999259</v>
      </c>
      <c r="Q2751" s="58"/>
      <c r="R2751" s="58"/>
      <c r="S2751" s="102"/>
    </row>
    <row r="2752" spans="1:19" ht="12.5" customHeight="1" x14ac:dyDescent="0.35">
      <c r="A2752" s="60">
        <v>41</v>
      </c>
      <c r="B2752" s="60" t="s">
        <v>69</v>
      </c>
      <c r="C2752" s="68">
        <v>92.606300000000005</v>
      </c>
      <c r="D2752" s="58" t="s">
        <v>65</v>
      </c>
      <c r="E2752" s="60" t="s">
        <v>57</v>
      </c>
      <c r="F2752" s="60" t="s">
        <v>70</v>
      </c>
      <c r="G2752" s="60"/>
      <c r="H2752" s="60"/>
      <c r="I2752" s="60">
        <f t="shared" si="170"/>
        <v>0</v>
      </c>
      <c r="J2752" s="60">
        <f>IF(OR(I2752="",I2753="",I2754=""),"",(AVERAGEIF(A2752:A$10000,A2752,I2752:I$10000)))</f>
        <v>0</v>
      </c>
      <c r="K2752" s="60"/>
      <c r="L2752" s="60" t="str">
        <f>IF(O2752="","",A2752)</f>
        <v/>
      </c>
      <c r="M2752" s="60" t="str">
        <f>IF(O2752="","",(VLOOKUP(A2752,A2752:E9736,5,FALSE)))</f>
        <v/>
      </c>
      <c r="N2752" s="60" t="str">
        <f t="shared" si="171"/>
        <v/>
      </c>
      <c r="O2752" s="60" t="str">
        <f t="shared" si="173"/>
        <v/>
      </c>
      <c r="P2752" s="103">
        <f t="shared" si="172"/>
        <v>13.310000000004152</v>
      </c>
      <c r="Q2752" s="58"/>
      <c r="R2752" s="58"/>
      <c r="S2752" s="102"/>
    </row>
    <row r="2753" spans="1:19" ht="12.5" customHeight="1" x14ac:dyDescent="0.35">
      <c r="A2753" s="2">
        <v>41</v>
      </c>
      <c r="B2753" s="2" t="s">
        <v>69</v>
      </c>
      <c r="C2753" s="67">
        <v>92.619870000000006</v>
      </c>
      <c r="D2753" t="s">
        <v>65</v>
      </c>
      <c r="E2753" s="2" t="s">
        <v>57</v>
      </c>
      <c r="F2753" s="2" t="s">
        <v>70</v>
      </c>
      <c r="G2753" s="2"/>
      <c r="I2753" s="60">
        <f t="shared" si="170"/>
        <v>0</v>
      </c>
      <c r="J2753" s="60">
        <f>IF(OR(I2753="",I2754="",I2755=""),"",(AVERAGEIF(A2753:A$10000,A2753,I2753:I$10000)))</f>
        <v>0</v>
      </c>
      <c r="K2753" s="60"/>
      <c r="L2753" s="55" t="str">
        <f>IF(O2753="","",A2753)</f>
        <v/>
      </c>
      <c r="M2753" s="60" t="str">
        <f>IF(O2753="","",(VLOOKUP(A2753,A2753:E9737,5,FALSE)))</f>
        <v/>
      </c>
      <c r="N2753" s="55" t="str">
        <f t="shared" si="171"/>
        <v/>
      </c>
      <c r="O2753" s="55" t="str">
        <f t="shared" si="173"/>
        <v/>
      </c>
      <c r="P2753" s="104">
        <f t="shared" si="172"/>
        <v>13.570000000001414</v>
      </c>
      <c r="Q2753" s="58"/>
      <c r="R2753" s="58"/>
      <c r="S2753" s="102"/>
    </row>
    <row r="2754" spans="1:19" ht="12.5" customHeight="1" x14ac:dyDescent="0.35">
      <c r="A2754" s="60">
        <v>41</v>
      </c>
      <c r="B2754" s="60" t="s">
        <v>69</v>
      </c>
      <c r="C2754" s="68">
        <v>92.632750000000001</v>
      </c>
      <c r="D2754" s="58" t="s">
        <v>65</v>
      </c>
      <c r="E2754" s="60" t="s">
        <v>57</v>
      </c>
      <c r="F2754" s="60" t="s">
        <v>70</v>
      </c>
      <c r="G2754" s="60"/>
      <c r="H2754" s="60"/>
      <c r="I2754" s="60">
        <f t="shared" si="170"/>
        <v>0</v>
      </c>
      <c r="J2754" s="60">
        <f>IF(OR(I2754="",I2755="",I2756=""),"",(AVERAGEIF(A2754:A$10000,A2754,I2754:I$10000)))</f>
        <v>0</v>
      </c>
      <c r="K2754" s="60"/>
      <c r="L2754" s="60" t="str">
        <f>IF(O2754="","",A2754)</f>
        <v/>
      </c>
      <c r="M2754" s="60" t="str">
        <f>IF(O2754="","",(VLOOKUP(A2754,A2754:E9738,5,FALSE)))</f>
        <v/>
      </c>
      <c r="N2754" s="60" t="str">
        <f t="shared" si="171"/>
        <v/>
      </c>
      <c r="O2754" s="60" t="str">
        <f t="shared" si="173"/>
        <v/>
      </c>
      <c r="P2754" s="103">
        <f t="shared" si="172"/>
        <v>12.879999999995562</v>
      </c>
      <c r="Q2754" s="58"/>
      <c r="R2754" s="58"/>
      <c r="S2754" s="102"/>
    </row>
    <row r="2755" spans="1:19" ht="12.5" customHeight="1" x14ac:dyDescent="0.35">
      <c r="A2755" s="2">
        <v>41</v>
      </c>
      <c r="B2755" s="2" t="s">
        <v>69</v>
      </c>
      <c r="C2755" s="67">
        <v>92.647360000000006</v>
      </c>
      <c r="D2755" t="s">
        <v>65</v>
      </c>
      <c r="E2755" s="2" t="s">
        <v>57</v>
      </c>
      <c r="F2755" s="2" t="s">
        <v>70</v>
      </c>
      <c r="G2755" s="2"/>
      <c r="I2755" s="60">
        <f t="shared" si="170"/>
        <v>0</v>
      </c>
      <c r="J2755" s="60">
        <f>IF(OR(I2755="",I2756="",I2757=""),"",(AVERAGEIF(A2755:A$10000,A2755,I2755:I$10000)))</f>
        <v>0</v>
      </c>
      <c r="K2755" s="60"/>
      <c r="L2755" s="55" t="str">
        <f>IF(O2755="","",A2755)</f>
        <v/>
      </c>
      <c r="M2755" s="60" t="str">
        <f>IF(O2755="","",(VLOOKUP(A2755,A2755:E9739,5,FALSE)))</f>
        <v/>
      </c>
      <c r="N2755" s="55" t="str">
        <f t="shared" si="171"/>
        <v/>
      </c>
      <c r="O2755" s="55" t="str">
        <f t="shared" si="173"/>
        <v/>
      </c>
      <c r="P2755" s="104">
        <f t="shared" si="172"/>
        <v>14.610000000004675</v>
      </c>
      <c r="Q2755" s="58"/>
      <c r="R2755" s="58"/>
      <c r="S2755" s="102"/>
    </row>
    <row r="2756" spans="1:19" ht="12.5" customHeight="1" x14ac:dyDescent="0.35">
      <c r="A2756" s="60">
        <v>41</v>
      </c>
      <c r="B2756" s="60" t="s">
        <v>69</v>
      </c>
      <c r="C2756" s="68">
        <v>92.660579999999996</v>
      </c>
      <c r="D2756" s="58" t="s">
        <v>65</v>
      </c>
      <c r="E2756" s="60" t="s">
        <v>57</v>
      </c>
      <c r="F2756" s="60" t="s">
        <v>70</v>
      </c>
      <c r="G2756" s="60"/>
      <c r="H2756" s="60"/>
      <c r="I2756" s="60">
        <f t="shared" si="170"/>
        <v>0</v>
      </c>
      <c r="J2756" s="60">
        <f>IF(OR(I2756="",I2757="",I2758=""),"",(AVERAGEIF(A2756:A$10000,A2756,I2756:I$10000)))</f>
        <v>0</v>
      </c>
      <c r="K2756" s="60"/>
      <c r="L2756" s="60" t="str">
        <f>IF(O2756="","",A2756)</f>
        <v/>
      </c>
      <c r="M2756" s="60" t="str">
        <f>IF(O2756="","",(VLOOKUP(A2756,A2756:E9740,5,FALSE)))</f>
        <v/>
      </c>
      <c r="N2756" s="60" t="str">
        <f t="shared" si="171"/>
        <v/>
      </c>
      <c r="O2756" s="60" t="str">
        <f t="shared" si="173"/>
        <v/>
      </c>
      <c r="P2756" s="103">
        <f t="shared" si="172"/>
        <v>13.219999999989795</v>
      </c>
      <c r="Q2756" s="58"/>
      <c r="R2756" s="58"/>
      <c r="S2756" s="102"/>
    </row>
    <row r="2757" spans="1:19" ht="12.5" customHeight="1" x14ac:dyDescent="0.35">
      <c r="A2757" s="2">
        <v>41</v>
      </c>
      <c r="B2757" s="2" t="s">
        <v>69</v>
      </c>
      <c r="C2757" s="67">
        <v>92.674440000000004</v>
      </c>
      <c r="D2757" t="s">
        <v>65</v>
      </c>
      <c r="E2757" s="2" t="s">
        <v>57</v>
      </c>
      <c r="F2757" s="2" t="s">
        <v>70</v>
      </c>
      <c r="G2757" s="2"/>
      <c r="I2757" s="60">
        <f t="shared" si="170"/>
        <v>0</v>
      </c>
      <c r="J2757" s="60">
        <f>IF(OR(I2757="",I2758="",I2759=""),"",(AVERAGEIF(A2757:A$10000,A2757,I2757:I$10000)))</f>
        <v>0</v>
      </c>
      <c r="K2757" s="60"/>
      <c r="L2757" s="55" t="str">
        <f>IF(O2757="","",A2757)</f>
        <v/>
      </c>
      <c r="M2757" s="60" t="str">
        <f>IF(O2757="","",(VLOOKUP(A2757,A2757:E9741,5,FALSE)))</f>
        <v/>
      </c>
      <c r="N2757" s="55" t="str">
        <f t="shared" si="171"/>
        <v/>
      </c>
      <c r="O2757" s="55" t="str">
        <f t="shared" si="173"/>
        <v/>
      </c>
      <c r="P2757" s="104">
        <f t="shared" si="172"/>
        <v>13.860000000008199</v>
      </c>
      <c r="Q2757" s="58"/>
      <c r="R2757" s="58"/>
      <c r="S2757" s="102"/>
    </row>
    <row r="2758" spans="1:19" ht="12.5" customHeight="1" x14ac:dyDescent="0.35">
      <c r="A2758" s="60">
        <v>41</v>
      </c>
      <c r="B2758" s="60" t="s">
        <v>69</v>
      </c>
      <c r="C2758" s="68">
        <v>92.687510000000003</v>
      </c>
      <c r="D2758" s="58" t="s">
        <v>65</v>
      </c>
      <c r="E2758" s="60" t="s">
        <v>57</v>
      </c>
      <c r="F2758" s="60" t="s">
        <v>70</v>
      </c>
      <c r="G2758" s="60"/>
      <c r="H2758" s="60"/>
      <c r="I2758" s="60">
        <f t="shared" si="170"/>
        <v>0</v>
      </c>
      <c r="J2758" s="60">
        <f>IF(OR(I2758="",I2759="",I2760=""),"",(AVERAGEIF(A2758:A$10000,A2758,I2758:I$10000)))</f>
        <v>0</v>
      </c>
      <c r="K2758" s="60"/>
      <c r="L2758" s="60" t="str">
        <f>IF(O2758="","",A2758)</f>
        <v/>
      </c>
      <c r="M2758" s="60" t="str">
        <f>IF(O2758="","",(VLOOKUP(A2758,A2758:E9742,5,FALSE)))</f>
        <v/>
      </c>
      <c r="N2758" s="60" t="str">
        <f t="shared" si="171"/>
        <v/>
      </c>
      <c r="O2758" s="60" t="str">
        <f t="shared" si="173"/>
        <v/>
      </c>
      <c r="P2758" s="103">
        <f t="shared" si="172"/>
        <v>13.069999999999027</v>
      </c>
      <c r="Q2758" s="58"/>
      <c r="R2758" s="58"/>
      <c r="S2758" s="102"/>
    </row>
    <row r="2759" spans="1:19" ht="12.5" customHeight="1" x14ac:dyDescent="0.35">
      <c r="A2759" s="2">
        <v>41</v>
      </c>
      <c r="B2759" s="2" t="s">
        <v>69</v>
      </c>
      <c r="C2759" s="67">
        <v>92.700400000000002</v>
      </c>
      <c r="D2759" t="s">
        <v>65</v>
      </c>
      <c r="E2759" s="2" t="s">
        <v>57</v>
      </c>
      <c r="F2759" s="2" t="s">
        <v>70</v>
      </c>
      <c r="G2759" s="2"/>
      <c r="I2759" s="60">
        <f t="shared" si="170"/>
        <v>0</v>
      </c>
      <c r="J2759" s="60">
        <f>IF(OR(I2759="",I2760="",I2761=""),"",(AVERAGEIF(A2759:A$10000,A2759,I2759:I$10000)))</f>
        <v>0</v>
      </c>
      <c r="K2759" s="60"/>
      <c r="L2759" s="55" t="str">
        <f>IF(O2759="","",A2759)</f>
        <v/>
      </c>
      <c r="M2759" s="60" t="str">
        <f>IF(O2759="","",(VLOOKUP(A2759,A2759:E9743,5,FALSE)))</f>
        <v/>
      </c>
      <c r="N2759" s="55" t="str">
        <f t="shared" si="171"/>
        <v/>
      </c>
      <c r="O2759" s="55" t="str">
        <f t="shared" si="173"/>
        <v/>
      </c>
      <c r="P2759" s="104">
        <f t="shared" si="172"/>
        <v>12.889999999998736</v>
      </c>
      <c r="Q2759" s="58"/>
      <c r="R2759" s="58"/>
      <c r="S2759" s="102"/>
    </row>
    <row r="2760" spans="1:19" ht="12.5" customHeight="1" x14ac:dyDescent="0.35">
      <c r="A2760" s="60">
        <v>42</v>
      </c>
      <c r="B2760" s="60" t="s">
        <v>69</v>
      </c>
      <c r="C2760" s="68">
        <v>93.721689999999995</v>
      </c>
      <c r="D2760" s="58" t="s">
        <v>65</v>
      </c>
      <c r="E2760" s="60" t="s">
        <v>57</v>
      </c>
      <c r="F2760" s="60" t="s">
        <v>70</v>
      </c>
      <c r="G2760" s="60"/>
      <c r="H2760" s="60"/>
      <c r="I2760" s="60">
        <f t="shared" si="170"/>
        <v>0</v>
      </c>
      <c r="J2760" s="60">
        <f>IF(OR(I2760="",I2761="",I2762=""),"",(AVERAGEIF(A2760:A$10000,A2760,I2760:I$10000)))</f>
        <v>0</v>
      </c>
      <c r="K2760" s="60"/>
      <c r="L2760" s="60" t="str">
        <f>IF(O2760="","",A2760)</f>
        <v/>
      </c>
      <c r="M2760" s="60" t="str">
        <f>IF(O2760="","",(VLOOKUP(A2760,A2760:E9744,5,FALSE)))</f>
        <v/>
      </c>
      <c r="N2760" s="60" t="str">
        <f t="shared" si="171"/>
        <v/>
      </c>
      <c r="O2760" s="60" t="str">
        <f t="shared" si="173"/>
        <v/>
      </c>
      <c r="P2760" s="103" t="str">
        <f t="shared" si="172"/>
        <v/>
      </c>
      <c r="Q2760" s="58"/>
      <c r="R2760" s="58"/>
      <c r="S2760" s="102"/>
    </row>
    <row r="2761" spans="1:19" ht="12.5" customHeight="1" x14ac:dyDescent="0.35">
      <c r="A2761" s="2">
        <v>42</v>
      </c>
      <c r="B2761" s="2" t="s">
        <v>69</v>
      </c>
      <c r="C2761" s="67">
        <v>93.744219999999999</v>
      </c>
      <c r="D2761" t="s">
        <v>65</v>
      </c>
      <c r="E2761" s="2" t="s">
        <v>57</v>
      </c>
      <c r="F2761" s="2" t="s">
        <v>70</v>
      </c>
      <c r="G2761" s="2"/>
      <c r="I2761" s="60">
        <f t="shared" si="170"/>
        <v>0</v>
      </c>
      <c r="J2761" s="60">
        <f>IF(OR(I2761="",I2762="",I2763=""),"",(AVERAGEIF(A2761:A$10000,A2761,I2761:I$10000)))</f>
        <v>0</v>
      </c>
      <c r="K2761" s="60"/>
      <c r="L2761" s="55" t="str">
        <f>IF(O2761="","",A2761)</f>
        <v/>
      </c>
      <c r="M2761" s="60" t="str">
        <f>IF(O2761="","",(VLOOKUP(A2761,A2761:E9745,5,FALSE)))</f>
        <v/>
      </c>
      <c r="N2761" s="55" t="str">
        <f t="shared" si="171"/>
        <v/>
      </c>
      <c r="O2761" s="55" t="str">
        <f t="shared" si="173"/>
        <v/>
      </c>
      <c r="P2761" s="104">
        <f t="shared" si="172"/>
        <v>22.53000000000327</v>
      </c>
      <c r="Q2761" s="58"/>
      <c r="R2761" s="58"/>
      <c r="S2761" s="102"/>
    </row>
    <row r="2762" spans="1:19" ht="12.5" customHeight="1" x14ac:dyDescent="0.35">
      <c r="A2762" s="60">
        <v>42</v>
      </c>
      <c r="B2762" s="60" t="s">
        <v>69</v>
      </c>
      <c r="C2762" s="68">
        <v>93.762339999999995</v>
      </c>
      <c r="D2762" s="58" t="s">
        <v>65</v>
      </c>
      <c r="E2762" s="60" t="s">
        <v>57</v>
      </c>
      <c r="F2762" s="60" t="s">
        <v>70</v>
      </c>
      <c r="G2762" s="60"/>
      <c r="H2762" s="60"/>
      <c r="I2762" s="60">
        <f t="shared" si="170"/>
        <v>0</v>
      </c>
      <c r="J2762" s="60">
        <f>IF(OR(I2762="",I2763="",I2764=""),"",(AVERAGEIF(A2762:A$10000,A2762,I2762:I$10000)))</f>
        <v>0</v>
      </c>
      <c r="K2762" s="60"/>
      <c r="L2762" s="60" t="str">
        <f>IF(O2762="","",A2762)</f>
        <v/>
      </c>
      <c r="M2762" s="60" t="str">
        <f>IF(O2762="","",(VLOOKUP(A2762,A2762:E9746,5,FALSE)))</f>
        <v/>
      </c>
      <c r="N2762" s="60" t="str">
        <f t="shared" si="171"/>
        <v/>
      </c>
      <c r="O2762" s="60" t="str">
        <f t="shared" si="173"/>
        <v/>
      </c>
      <c r="P2762" s="103">
        <f t="shared" si="172"/>
        <v>18.119999999996139</v>
      </c>
      <c r="Q2762" s="58"/>
      <c r="R2762" s="58"/>
      <c r="S2762" s="102"/>
    </row>
    <row r="2763" spans="1:19" ht="12.5" customHeight="1" x14ac:dyDescent="0.35">
      <c r="A2763" s="2">
        <v>42</v>
      </c>
      <c r="B2763" s="2" t="s">
        <v>69</v>
      </c>
      <c r="C2763" s="67">
        <v>93.780180000000001</v>
      </c>
      <c r="D2763" t="s">
        <v>65</v>
      </c>
      <c r="E2763" s="2" t="s">
        <v>57</v>
      </c>
      <c r="F2763" s="2" t="s">
        <v>70</v>
      </c>
      <c r="G2763" s="2"/>
      <c r="I2763" s="60">
        <f t="shared" si="170"/>
        <v>0</v>
      </c>
      <c r="J2763" s="60">
        <f>IF(OR(I2763="",I2764="",I2765=""),"",(AVERAGEIF(A2763:A$10000,A2763,I2763:I$10000)))</f>
        <v>0</v>
      </c>
      <c r="K2763" s="60"/>
      <c r="L2763" s="55" t="str">
        <f>IF(O2763="","",A2763)</f>
        <v/>
      </c>
      <c r="M2763" s="60" t="str">
        <f>IF(O2763="","",(VLOOKUP(A2763,A2763:E9747,5,FALSE)))</f>
        <v/>
      </c>
      <c r="N2763" s="55" t="str">
        <f t="shared" si="171"/>
        <v/>
      </c>
      <c r="O2763" s="55" t="str">
        <f t="shared" si="173"/>
        <v/>
      </c>
      <c r="P2763" s="104">
        <f t="shared" si="172"/>
        <v>17.840000000006739</v>
      </c>
      <c r="Q2763" s="58"/>
      <c r="R2763" s="58"/>
      <c r="S2763" s="102"/>
    </row>
    <row r="2764" spans="1:19" ht="12.5" customHeight="1" x14ac:dyDescent="0.35">
      <c r="A2764" s="60">
        <v>42</v>
      </c>
      <c r="B2764" s="60" t="s">
        <v>69</v>
      </c>
      <c r="C2764" s="68">
        <v>93.803889999999996</v>
      </c>
      <c r="D2764" s="58" t="s">
        <v>65</v>
      </c>
      <c r="E2764" s="60" t="s">
        <v>57</v>
      </c>
      <c r="F2764" s="60" t="s">
        <v>70</v>
      </c>
      <c r="G2764" s="60"/>
      <c r="H2764" s="60"/>
      <c r="I2764" s="60">
        <f t="shared" si="170"/>
        <v>0</v>
      </c>
      <c r="J2764" s="60">
        <f>IF(OR(I2764="",I2765="",I2766=""),"",(AVERAGEIF(A2764:A$10000,A2764,I2764:I$10000)))</f>
        <v>0</v>
      </c>
      <c r="K2764" s="60"/>
      <c r="L2764" s="60" t="str">
        <f>IF(O2764="","",A2764)</f>
        <v/>
      </c>
      <c r="M2764" s="60" t="str">
        <f>IF(O2764="","",(VLOOKUP(A2764,A2764:E9748,5,FALSE)))</f>
        <v/>
      </c>
      <c r="N2764" s="60" t="str">
        <f t="shared" si="171"/>
        <v/>
      </c>
      <c r="O2764" s="60" t="str">
        <f t="shared" si="173"/>
        <v/>
      </c>
      <c r="P2764" s="103">
        <f t="shared" si="172"/>
        <v>23.709999999994125</v>
      </c>
      <c r="Q2764" s="58"/>
      <c r="R2764" s="58"/>
      <c r="S2764" s="102"/>
    </row>
    <row r="2765" spans="1:19" ht="12.5" customHeight="1" x14ac:dyDescent="0.35">
      <c r="A2765" s="2">
        <v>42</v>
      </c>
      <c r="B2765" s="2" t="s">
        <v>69</v>
      </c>
      <c r="C2765" s="67">
        <v>93.817250000000001</v>
      </c>
      <c r="D2765" t="s">
        <v>65</v>
      </c>
      <c r="E2765" s="2" t="s">
        <v>57</v>
      </c>
      <c r="F2765" s="2" t="s">
        <v>70</v>
      </c>
      <c r="G2765" s="2"/>
      <c r="I2765" s="60">
        <f t="shared" si="170"/>
        <v>0</v>
      </c>
      <c r="J2765" s="60">
        <f>IF(OR(I2765="",I2766="",I2767=""),"",(AVERAGEIF(A2765:A$10000,A2765,I2765:I$10000)))</f>
        <v>0</v>
      </c>
      <c r="K2765" s="60"/>
      <c r="L2765" s="55" t="str">
        <f>IF(O2765="","",A2765)</f>
        <v/>
      </c>
      <c r="M2765" s="60" t="str">
        <f>IF(O2765="","",(VLOOKUP(A2765,A2765:E9749,5,FALSE)))</f>
        <v/>
      </c>
      <c r="N2765" s="55" t="str">
        <f t="shared" si="171"/>
        <v/>
      </c>
      <c r="O2765" s="55" t="str">
        <f t="shared" si="173"/>
        <v/>
      </c>
      <c r="P2765" s="104">
        <f t="shared" si="172"/>
        <v>13.360000000005812</v>
      </c>
      <c r="Q2765" s="58"/>
      <c r="R2765" s="58"/>
      <c r="S2765" s="102"/>
    </row>
    <row r="2766" spans="1:19" ht="12.5" customHeight="1" x14ac:dyDescent="0.35">
      <c r="A2766" s="60">
        <v>42</v>
      </c>
      <c r="B2766" s="60" t="s">
        <v>69</v>
      </c>
      <c r="C2766" s="68">
        <v>93.830349999999996</v>
      </c>
      <c r="D2766" s="58" t="s">
        <v>65</v>
      </c>
      <c r="E2766" s="60" t="s">
        <v>57</v>
      </c>
      <c r="F2766" s="60" t="s">
        <v>70</v>
      </c>
      <c r="G2766" s="60"/>
      <c r="H2766" s="60"/>
      <c r="I2766" s="60">
        <f t="shared" si="170"/>
        <v>0</v>
      </c>
      <c r="J2766" s="60">
        <f>IF(OR(I2766="",I2767="",I2768=""),"",(AVERAGEIF(A2766:A$10000,A2766,I2766:I$10000)))</f>
        <v>0</v>
      </c>
      <c r="K2766" s="60"/>
      <c r="L2766" s="60" t="str">
        <f>IF(O2766="","",A2766)</f>
        <v/>
      </c>
      <c r="M2766" s="60" t="str">
        <f>IF(O2766="","",(VLOOKUP(A2766,A2766:E9750,5,FALSE)))</f>
        <v/>
      </c>
      <c r="N2766" s="60" t="str">
        <f t="shared" si="171"/>
        <v/>
      </c>
      <c r="O2766" s="60" t="str">
        <f t="shared" si="173"/>
        <v/>
      </c>
      <c r="P2766" s="103">
        <f t="shared" si="172"/>
        <v>13.099999999994338</v>
      </c>
      <c r="Q2766" s="58"/>
      <c r="R2766" s="58"/>
      <c r="S2766" s="102"/>
    </row>
    <row r="2767" spans="1:19" ht="12.5" customHeight="1" x14ac:dyDescent="0.35">
      <c r="A2767" s="2">
        <v>42</v>
      </c>
      <c r="B2767" s="2" t="s">
        <v>69</v>
      </c>
      <c r="C2767" s="67">
        <v>93.847840000000005</v>
      </c>
      <c r="D2767" t="s">
        <v>65</v>
      </c>
      <c r="E2767" s="2" t="s">
        <v>57</v>
      </c>
      <c r="F2767" s="2" t="s">
        <v>70</v>
      </c>
      <c r="G2767" s="2"/>
      <c r="I2767" s="60">
        <f t="shared" si="170"/>
        <v>0</v>
      </c>
      <c r="J2767" s="60">
        <f>IF(OR(I2767="",I2768="",I2769=""),"",(AVERAGEIF(A2767:A$10000,A2767,I2767:I$10000)))</f>
        <v>0</v>
      </c>
      <c r="K2767" s="60"/>
      <c r="L2767" s="55" t="str">
        <f>IF(O2767="","",A2767)</f>
        <v/>
      </c>
      <c r="M2767" s="60" t="str">
        <f>IF(O2767="","",(VLOOKUP(A2767,A2767:E9751,5,FALSE)))</f>
        <v/>
      </c>
      <c r="N2767" s="55" t="str">
        <f t="shared" si="171"/>
        <v/>
      </c>
      <c r="O2767" s="55" t="str">
        <f t="shared" si="173"/>
        <v/>
      </c>
      <c r="P2767" s="104">
        <f t="shared" si="172"/>
        <v>17.490000000009331</v>
      </c>
      <c r="Q2767" s="58"/>
      <c r="R2767" s="58"/>
      <c r="S2767" s="102"/>
    </row>
    <row r="2768" spans="1:19" ht="12.5" customHeight="1" x14ac:dyDescent="0.35">
      <c r="A2768" s="60">
        <v>42</v>
      </c>
      <c r="B2768" s="60" t="s">
        <v>69</v>
      </c>
      <c r="C2768" s="68">
        <v>93.865229999999997</v>
      </c>
      <c r="D2768" s="58" t="s">
        <v>65</v>
      </c>
      <c r="E2768" s="60" t="s">
        <v>57</v>
      </c>
      <c r="F2768" s="60" t="s">
        <v>70</v>
      </c>
      <c r="G2768" s="60"/>
      <c r="H2768" s="60"/>
      <c r="I2768" s="60">
        <f t="shared" si="170"/>
        <v>0</v>
      </c>
      <c r="J2768" s="60">
        <f>IF(OR(I2768="",I2769="",I2770=""),"",(AVERAGEIF(A2768:A$10000,A2768,I2768:I$10000)))</f>
        <v>0</v>
      </c>
      <c r="K2768" s="60"/>
      <c r="L2768" s="60" t="str">
        <f>IF(O2768="","",A2768)</f>
        <v/>
      </c>
      <c r="M2768" s="60" t="str">
        <f>IF(O2768="","",(VLOOKUP(A2768,A2768:E9752,5,FALSE)))</f>
        <v/>
      </c>
      <c r="N2768" s="60" t="str">
        <f t="shared" si="171"/>
        <v/>
      </c>
      <c r="O2768" s="60" t="str">
        <f t="shared" si="173"/>
        <v/>
      </c>
      <c r="P2768" s="103">
        <f t="shared" si="172"/>
        <v>17.389999999991801</v>
      </c>
      <c r="Q2768" s="58"/>
      <c r="R2768" s="58"/>
      <c r="S2768" s="102"/>
    </row>
    <row r="2769" spans="1:19" ht="12.5" customHeight="1" x14ac:dyDescent="0.35">
      <c r="A2769" s="2">
        <v>42</v>
      </c>
      <c r="B2769" s="2" t="s">
        <v>69</v>
      </c>
      <c r="C2769" s="67">
        <v>93.879779999999997</v>
      </c>
      <c r="D2769" t="s">
        <v>65</v>
      </c>
      <c r="E2769" s="2" t="s">
        <v>57</v>
      </c>
      <c r="F2769" s="2" t="s">
        <v>70</v>
      </c>
      <c r="G2769" s="2"/>
      <c r="I2769" s="60">
        <f t="shared" ref="I2769:I2832" si="174">IF(AND(OR(G2768&gt;G$5,G2770&gt;G$5),G2769&gt;G$5),G2769,"")</f>
        <v>0</v>
      </c>
      <c r="J2769" s="60">
        <f>IF(OR(I2769="",I2770="",I2771=""),"",(AVERAGEIF(A2769:A$10000,A2769,I2769:I$10000)))</f>
        <v>0</v>
      </c>
      <c r="K2769" s="60"/>
      <c r="L2769" s="55" t="str">
        <f>IF(O2769="","",A2769)</f>
        <v/>
      </c>
      <c r="M2769" s="60" t="str">
        <f>IF(O2769="","",(VLOOKUP(A2769,A2769:E9753,5,FALSE)))</f>
        <v/>
      </c>
      <c r="N2769" s="55" t="str">
        <f t="shared" si="171"/>
        <v/>
      </c>
      <c r="O2769" s="55" t="str">
        <f t="shared" si="173"/>
        <v/>
      </c>
      <c r="P2769" s="104">
        <f t="shared" si="172"/>
        <v>14.549999999999841</v>
      </c>
      <c r="Q2769" s="58"/>
      <c r="R2769" s="58"/>
      <c r="S2769" s="102"/>
    </row>
    <row r="2770" spans="1:19" ht="12.5" customHeight="1" x14ac:dyDescent="0.35">
      <c r="A2770" s="60">
        <v>42</v>
      </c>
      <c r="B2770" s="60" t="s">
        <v>69</v>
      </c>
      <c r="C2770" s="68">
        <v>93.893180000000001</v>
      </c>
      <c r="D2770" s="58" t="s">
        <v>65</v>
      </c>
      <c r="E2770" s="60" t="s">
        <v>57</v>
      </c>
      <c r="F2770" s="60" t="s">
        <v>70</v>
      </c>
      <c r="G2770" s="60"/>
      <c r="H2770" s="60"/>
      <c r="I2770" s="60">
        <f t="shared" si="174"/>
        <v>0</v>
      </c>
      <c r="J2770" s="60">
        <f>IF(OR(I2770="",I2771="",I2772=""),"",(AVERAGEIF(A2770:A$10000,A2770,I2770:I$10000)))</f>
        <v>0</v>
      </c>
      <c r="K2770" s="60"/>
      <c r="L2770" s="60" t="str">
        <f>IF(O2770="","",A2770)</f>
        <v/>
      </c>
      <c r="M2770" s="60" t="str">
        <f>IF(O2770="","",(VLOOKUP(A2770,A2770:E9754,5,FALSE)))</f>
        <v/>
      </c>
      <c r="N2770" s="60" t="str">
        <f t="shared" ref="N2770:N2833" si="175">IF(L2770="","",I2770)</f>
        <v/>
      </c>
      <c r="O2770" s="60" t="str">
        <f t="shared" si="173"/>
        <v/>
      </c>
      <c r="P2770" s="103">
        <f t="shared" ref="P2770:P2833" si="176">IF(A2770=A2769,ABS(C2770-C2769)*1000,"")</f>
        <v>13.400000000004297</v>
      </c>
      <c r="Q2770" s="58"/>
      <c r="R2770" s="58"/>
      <c r="S2770" s="102"/>
    </row>
    <row r="2771" spans="1:19" ht="12.5" customHeight="1" x14ac:dyDescent="0.35">
      <c r="A2771" s="2">
        <v>42</v>
      </c>
      <c r="B2771" s="2" t="s">
        <v>69</v>
      </c>
      <c r="C2771" s="67">
        <v>93.907089999999997</v>
      </c>
      <c r="D2771" t="s">
        <v>65</v>
      </c>
      <c r="E2771" s="2" t="s">
        <v>57</v>
      </c>
      <c r="F2771" s="2" t="s">
        <v>70</v>
      </c>
      <c r="G2771" s="2"/>
      <c r="I2771" s="60">
        <f t="shared" si="174"/>
        <v>0</v>
      </c>
      <c r="J2771" s="60">
        <f>IF(OR(I2771="",I2772="",I2773=""),"",(AVERAGEIF(A2771:A$10000,A2771,I2771:I$10000)))</f>
        <v>0</v>
      </c>
      <c r="K2771" s="60"/>
      <c r="L2771" s="55" t="str">
        <f>IF(O2771="","",A2771)</f>
        <v/>
      </c>
      <c r="M2771" s="60" t="str">
        <f>IF(O2771="","",(VLOOKUP(A2771,A2771:E9755,5,FALSE)))</f>
        <v/>
      </c>
      <c r="N2771" s="55" t="str">
        <f t="shared" si="175"/>
        <v/>
      </c>
      <c r="O2771" s="55" t="str">
        <f t="shared" si="173"/>
        <v/>
      </c>
      <c r="P2771" s="104">
        <f t="shared" si="176"/>
        <v>13.909999999995648</v>
      </c>
      <c r="Q2771" s="58"/>
      <c r="R2771" s="58"/>
      <c r="S2771" s="102"/>
    </row>
    <row r="2772" spans="1:19" ht="12.5" customHeight="1" x14ac:dyDescent="0.35">
      <c r="A2772" s="60">
        <v>42</v>
      </c>
      <c r="B2772" s="60" t="s">
        <v>69</v>
      </c>
      <c r="C2772" s="68">
        <v>93.926349999999999</v>
      </c>
      <c r="D2772" s="58" t="s">
        <v>65</v>
      </c>
      <c r="E2772" s="60" t="s">
        <v>57</v>
      </c>
      <c r="F2772" s="60" t="s">
        <v>70</v>
      </c>
      <c r="G2772" s="60"/>
      <c r="H2772" s="60"/>
      <c r="I2772" s="60">
        <f t="shared" si="174"/>
        <v>0</v>
      </c>
      <c r="J2772" s="60">
        <f>IF(OR(I2772="",I2773="",I2774=""),"",(AVERAGEIF(A2772:A$10000,A2772,I2772:I$10000)))</f>
        <v>0</v>
      </c>
      <c r="K2772" s="60"/>
      <c r="L2772" s="60" t="str">
        <f>IF(O2772="","",A2772)</f>
        <v/>
      </c>
      <c r="M2772" s="60" t="str">
        <f>IF(O2772="","",(VLOOKUP(A2772,A2772:E9756,5,FALSE)))</f>
        <v/>
      </c>
      <c r="N2772" s="60" t="str">
        <f t="shared" si="175"/>
        <v/>
      </c>
      <c r="O2772" s="60" t="str">
        <f t="shared" si="173"/>
        <v/>
      </c>
      <c r="P2772" s="103">
        <f t="shared" si="176"/>
        <v>19.260000000002719</v>
      </c>
      <c r="Q2772" s="58"/>
      <c r="R2772" s="58"/>
      <c r="S2772" s="102"/>
    </row>
    <row r="2773" spans="1:19" ht="12.5" customHeight="1" x14ac:dyDescent="0.35">
      <c r="A2773" s="2">
        <v>42</v>
      </c>
      <c r="B2773" s="2" t="s">
        <v>69</v>
      </c>
      <c r="C2773" s="67">
        <v>93.945070000000001</v>
      </c>
      <c r="D2773" t="s">
        <v>65</v>
      </c>
      <c r="E2773" s="2" t="s">
        <v>57</v>
      </c>
      <c r="F2773" s="2" t="s">
        <v>70</v>
      </c>
      <c r="G2773" s="2"/>
      <c r="I2773" s="60">
        <f t="shared" si="174"/>
        <v>0</v>
      </c>
      <c r="J2773" s="60">
        <f>IF(OR(I2773="",I2774="",I2775=""),"",(AVERAGEIF(A2773:A$10000,A2773,I2773:I$10000)))</f>
        <v>0</v>
      </c>
      <c r="K2773" s="60"/>
      <c r="L2773" s="55" t="str">
        <f>IF(O2773="","",A2773)</f>
        <v/>
      </c>
      <c r="M2773" s="60" t="str">
        <f>IF(O2773="","",(VLOOKUP(A2773,A2773:E9757,5,FALSE)))</f>
        <v/>
      </c>
      <c r="N2773" s="55" t="str">
        <f t="shared" si="175"/>
        <v/>
      </c>
      <c r="O2773" s="55" t="str">
        <f t="shared" si="173"/>
        <v/>
      </c>
      <c r="P2773" s="104">
        <f t="shared" si="176"/>
        <v>18.720000000001846</v>
      </c>
      <c r="Q2773" s="58"/>
      <c r="R2773" s="58"/>
      <c r="S2773" s="102"/>
    </row>
    <row r="2774" spans="1:19" ht="12.5" customHeight="1" x14ac:dyDescent="0.35">
      <c r="A2774" s="60">
        <v>42</v>
      </c>
      <c r="B2774" s="60" t="s">
        <v>69</v>
      </c>
      <c r="C2774" s="68">
        <v>93.958399999999997</v>
      </c>
      <c r="D2774" s="58" t="s">
        <v>65</v>
      </c>
      <c r="E2774" s="60" t="s">
        <v>57</v>
      </c>
      <c r="F2774" s="60" t="s">
        <v>70</v>
      </c>
      <c r="G2774" s="60"/>
      <c r="H2774" s="60"/>
      <c r="I2774" s="60">
        <f t="shared" si="174"/>
        <v>0</v>
      </c>
      <c r="J2774" s="60">
        <f>IF(OR(I2774="",I2775="",I2776=""),"",(AVERAGEIF(A2774:A$10000,A2774,I2774:I$10000)))</f>
        <v>0</v>
      </c>
      <c r="K2774" s="60"/>
      <c r="L2774" s="60" t="str">
        <f>IF(O2774="","",A2774)</f>
        <v/>
      </c>
      <c r="M2774" s="60" t="str">
        <f>IF(O2774="","",(VLOOKUP(A2774,A2774:E9758,5,FALSE)))</f>
        <v/>
      </c>
      <c r="N2774" s="60" t="str">
        <f t="shared" si="175"/>
        <v/>
      </c>
      <c r="O2774" s="60" t="str">
        <f t="shared" si="173"/>
        <v/>
      </c>
      <c r="P2774" s="103">
        <f t="shared" si="176"/>
        <v>13.329999999996289</v>
      </c>
      <c r="Q2774" s="58"/>
      <c r="R2774" s="58"/>
      <c r="S2774" s="102"/>
    </row>
    <row r="2775" spans="1:19" ht="12.5" customHeight="1" x14ac:dyDescent="0.35">
      <c r="A2775" s="2">
        <v>42</v>
      </c>
      <c r="B2775" s="2" t="s">
        <v>69</v>
      </c>
      <c r="C2775" s="67">
        <v>93.973070000000007</v>
      </c>
      <c r="D2775" t="s">
        <v>65</v>
      </c>
      <c r="E2775" s="2" t="s">
        <v>57</v>
      </c>
      <c r="F2775" s="2" t="s">
        <v>70</v>
      </c>
      <c r="G2775" s="2"/>
      <c r="I2775" s="60">
        <f t="shared" si="174"/>
        <v>0</v>
      </c>
      <c r="J2775" s="60">
        <f>IF(OR(I2775="",I2776="",I2777=""),"",(AVERAGEIF(A2775:A$10000,A2775,I2775:I$10000)))</f>
        <v>0</v>
      </c>
      <c r="K2775" s="60"/>
      <c r="L2775" s="55" t="str">
        <f>IF(O2775="","",A2775)</f>
        <v/>
      </c>
      <c r="M2775" s="60" t="str">
        <f>IF(O2775="","",(VLOOKUP(A2775,A2775:E9759,5,FALSE)))</f>
        <v/>
      </c>
      <c r="N2775" s="55" t="str">
        <f t="shared" si="175"/>
        <v/>
      </c>
      <c r="O2775" s="55" t="str">
        <f t="shared" si="173"/>
        <v/>
      </c>
      <c r="P2775" s="104">
        <f t="shared" si="176"/>
        <v>14.670000000009509</v>
      </c>
      <c r="Q2775" s="58"/>
      <c r="R2775" s="58"/>
      <c r="S2775" s="102"/>
    </row>
    <row r="2776" spans="1:19" ht="12.5" customHeight="1" x14ac:dyDescent="0.35">
      <c r="A2776" s="60">
        <v>42</v>
      </c>
      <c r="B2776" s="60" t="s">
        <v>69</v>
      </c>
      <c r="C2776" s="68">
        <v>93.986890000000002</v>
      </c>
      <c r="D2776" s="58" t="s">
        <v>65</v>
      </c>
      <c r="E2776" s="60" t="s">
        <v>57</v>
      </c>
      <c r="F2776" s="60" t="s">
        <v>70</v>
      </c>
      <c r="G2776" s="60"/>
      <c r="H2776" s="60"/>
      <c r="I2776" s="60">
        <f t="shared" si="174"/>
        <v>0</v>
      </c>
      <c r="J2776" s="60">
        <f>IF(OR(I2776="",I2777="",I2778=""),"",(AVERAGEIF(A2776:A$10000,A2776,I2776:I$10000)))</f>
        <v>0</v>
      </c>
      <c r="K2776" s="60"/>
      <c r="L2776" s="60" t="str">
        <f>IF(O2776="","",A2776)</f>
        <v/>
      </c>
      <c r="M2776" s="60" t="str">
        <f>IF(O2776="","",(VLOOKUP(A2776,A2776:E9760,5,FALSE)))</f>
        <v/>
      </c>
      <c r="N2776" s="60" t="str">
        <f t="shared" si="175"/>
        <v/>
      </c>
      <c r="O2776" s="60" t="str">
        <f t="shared" si="173"/>
        <v/>
      </c>
      <c r="P2776" s="103">
        <f t="shared" si="176"/>
        <v>13.819999999995503</v>
      </c>
      <c r="Q2776" s="58"/>
      <c r="R2776" s="58"/>
      <c r="S2776" s="102"/>
    </row>
    <row r="2777" spans="1:19" ht="12.5" customHeight="1" x14ac:dyDescent="0.35">
      <c r="A2777" s="2">
        <v>42</v>
      </c>
      <c r="B2777" s="2" t="s">
        <v>69</v>
      </c>
      <c r="C2777" s="67">
        <v>94.008409999999998</v>
      </c>
      <c r="D2777" t="s">
        <v>65</v>
      </c>
      <c r="E2777" s="2" t="s">
        <v>57</v>
      </c>
      <c r="F2777" s="2" t="s">
        <v>70</v>
      </c>
      <c r="G2777" s="2"/>
      <c r="I2777" s="60">
        <f t="shared" si="174"/>
        <v>0</v>
      </c>
      <c r="J2777" s="60">
        <f>IF(OR(I2777="",I2778="",I2779=""),"",(AVERAGEIF(A2777:A$10000,A2777,I2777:I$10000)))</f>
        <v>0</v>
      </c>
      <c r="K2777" s="60"/>
      <c r="L2777" s="55" t="str">
        <f>IF(O2777="","",A2777)</f>
        <v/>
      </c>
      <c r="M2777" s="60" t="str">
        <f>IF(O2777="","",(VLOOKUP(A2777,A2777:E9761,5,FALSE)))</f>
        <v/>
      </c>
      <c r="N2777" s="55" t="str">
        <f t="shared" si="175"/>
        <v/>
      </c>
      <c r="O2777" s="55" t="str">
        <f t="shared" si="173"/>
        <v/>
      </c>
      <c r="P2777" s="104">
        <f t="shared" si="176"/>
        <v>21.519999999995321</v>
      </c>
      <c r="Q2777" s="58"/>
      <c r="R2777" s="58"/>
      <c r="S2777" s="102"/>
    </row>
    <row r="2778" spans="1:19" ht="12.5" customHeight="1" x14ac:dyDescent="0.35">
      <c r="A2778" s="60">
        <v>42</v>
      </c>
      <c r="B2778" s="60" t="s">
        <v>69</v>
      </c>
      <c r="C2778" s="68">
        <v>94.021720000000002</v>
      </c>
      <c r="D2778" s="58" t="s">
        <v>65</v>
      </c>
      <c r="E2778" s="60" t="s">
        <v>57</v>
      </c>
      <c r="F2778" s="60" t="s">
        <v>70</v>
      </c>
      <c r="G2778" s="60"/>
      <c r="H2778" s="60"/>
      <c r="I2778" s="60">
        <f t="shared" si="174"/>
        <v>0</v>
      </c>
      <c r="J2778" s="60">
        <f>IF(OR(I2778="",I2779="",I2780=""),"",(AVERAGEIF(A2778:A$10000,A2778,I2778:I$10000)))</f>
        <v>0</v>
      </c>
      <c r="K2778" s="60"/>
      <c r="L2778" s="60" t="str">
        <f>IF(O2778="","",A2778)</f>
        <v/>
      </c>
      <c r="M2778" s="60" t="str">
        <f>IF(O2778="","",(VLOOKUP(A2778,A2778:E9762,5,FALSE)))</f>
        <v/>
      </c>
      <c r="N2778" s="60" t="str">
        <f t="shared" si="175"/>
        <v/>
      </c>
      <c r="O2778" s="60" t="str">
        <f t="shared" ref="O2778:O2841" si="177">IF(J2778="","",IF(AND(J2777="",J2776="",J2775=""),C2778,""))</f>
        <v/>
      </c>
      <c r="P2778" s="103">
        <f t="shared" si="176"/>
        <v>13.310000000004152</v>
      </c>
      <c r="Q2778" s="58"/>
      <c r="R2778" s="58"/>
      <c r="S2778" s="102"/>
    </row>
    <row r="2779" spans="1:19" ht="12.5" customHeight="1" x14ac:dyDescent="0.35">
      <c r="A2779" s="2">
        <v>42</v>
      </c>
      <c r="B2779" s="2" t="s">
        <v>69</v>
      </c>
      <c r="C2779" s="67">
        <v>94.035610000000005</v>
      </c>
      <c r="D2779" t="s">
        <v>65</v>
      </c>
      <c r="E2779" s="2" t="s">
        <v>57</v>
      </c>
      <c r="F2779" s="2" t="s">
        <v>70</v>
      </c>
      <c r="G2779" s="2"/>
      <c r="I2779" s="60">
        <f t="shared" si="174"/>
        <v>0</v>
      </c>
      <c r="J2779" s="60">
        <f>IF(OR(I2779="",I2780="",I2781=""),"",(AVERAGEIF(A2779:A$10000,A2779,I2779:I$10000)))</f>
        <v>0</v>
      </c>
      <c r="K2779" s="60"/>
      <c r="L2779" s="55" t="str">
        <f>IF(O2779="","",A2779)</f>
        <v/>
      </c>
      <c r="M2779" s="60" t="str">
        <f>IF(O2779="","",(VLOOKUP(A2779,A2779:E9763,5,FALSE)))</f>
        <v/>
      </c>
      <c r="N2779" s="55" t="str">
        <f t="shared" si="175"/>
        <v/>
      </c>
      <c r="O2779" s="55" t="str">
        <f t="shared" si="177"/>
        <v/>
      </c>
      <c r="P2779" s="104">
        <f t="shared" si="176"/>
        <v>13.890000000003511</v>
      </c>
      <c r="Q2779" s="58"/>
      <c r="R2779" s="58"/>
      <c r="S2779" s="102"/>
    </row>
    <row r="2780" spans="1:19" ht="12.5" customHeight="1" x14ac:dyDescent="0.35">
      <c r="A2780" s="60">
        <v>42</v>
      </c>
      <c r="B2780" s="60" t="s">
        <v>69</v>
      </c>
      <c r="C2780" s="68">
        <v>94.048220000000001</v>
      </c>
      <c r="D2780" s="58" t="s">
        <v>65</v>
      </c>
      <c r="E2780" s="60" t="s">
        <v>57</v>
      </c>
      <c r="F2780" s="60" t="s">
        <v>70</v>
      </c>
      <c r="G2780" s="60"/>
      <c r="H2780" s="60"/>
      <c r="I2780" s="60">
        <f t="shared" si="174"/>
        <v>0</v>
      </c>
      <c r="J2780" s="60">
        <f>IF(OR(I2780="",I2781="",I2782=""),"",(AVERAGEIF(A2780:A$10000,A2780,I2780:I$10000)))</f>
        <v>0</v>
      </c>
      <c r="K2780" s="60"/>
      <c r="L2780" s="60" t="str">
        <f>IF(O2780="","",A2780)</f>
        <v/>
      </c>
      <c r="M2780" s="60" t="str">
        <f>IF(O2780="","",(VLOOKUP(A2780,A2780:E9764,5,FALSE)))</f>
        <v/>
      </c>
      <c r="N2780" s="60" t="str">
        <f t="shared" si="175"/>
        <v/>
      </c>
      <c r="O2780" s="60" t="str">
        <f t="shared" si="177"/>
        <v/>
      </c>
      <c r="P2780" s="103">
        <f t="shared" si="176"/>
        <v>12.609999999995125</v>
      </c>
      <c r="Q2780" s="58"/>
      <c r="R2780" s="58"/>
      <c r="S2780" s="102"/>
    </row>
    <row r="2781" spans="1:19" ht="12.5" customHeight="1" x14ac:dyDescent="0.35">
      <c r="A2781" s="2">
        <v>42</v>
      </c>
      <c r="B2781" s="2" t="s">
        <v>69</v>
      </c>
      <c r="C2781" s="67">
        <v>94.062449999999998</v>
      </c>
      <c r="D2781" t="s">
        <v>65</v>
      </c>
      <c r="E2781" s="2" t="s">
        <v>57</v>
      </c>
      <c r="F2781" s="2" t="s">
        <v>70</v>
      </c>
      <c r="G2781" s="2"/>
      <c r="I2781" s="60">
        <f t="shared" si="174"/>
        <v>0</v>
      </c>
      <c r="J2781" s="60">
        <f>IF(OR(I2781="",I2782="",I2783=""),"",(AVERAGEIF(A2781:A$10000,A2781,I2781:I$10000)))</f>
        <v>0</v>
      </c>
      <c r="K2781" s="60"/>
      <c r="L2781" s="55" t="str">
        <f>IF(O2781="","",A2781)</f>
        <v/>
      </c>
      <c r="M2781" s="60" t="str">
        <f>IF(O2781="","",(VLOOKUP(A2781,A2781:E9765,5,FALSE)))</f>
        <v/>
      </c>
      <c r="N2781" s="55" t="str">
        <f t="shared" si="175"/>
        <v/>
      </c>
      <c r="O2781" s="55" t="str">
        <f t="shared" si="177"/>
        <v/>
      </c>
      <c r="P2781" s="104">
        <f t="shared" si="176"/>
        <v>14.229999999997744</v>
      </c>
      <c r="Q2781" s="58"/>
      <c r="R2781" s="58"/>
      <c r="S2781" s="102"/>
    </row>
    <row r="2782" spans="1:19" ht="12.5" customHeight="1" x14ac:dyDescent="0.35">
      <c r="A2782" s="60">
        <v>42</v>
      </c>
      <c r="B2782" s="60" t="s">
        <v>69</v>
      </c>
      <c r="C2782" s="68">
        <v>94.075630000000004</v>
      </c>
      <c r="D2782" s="58" t="s">
        <v>65</v>
      </c>
      <c r="E2782" s="60" t="s">
        <v>57</v>
      </c>
      <c r="F2782" s="60" t="s">
        <v>70</v>
      </c>
      <c r="G2782" s="60"/>
      <c r="H2782" s="60"/>
      <c r="I2782" s="60">
        <f t="shared" si="174"/>
        <v>0</v>
      </c>
      <c r="J2782" s="60">
        <f>IF(OR(I2782="",I2783="",I2784=""),"",(AVERAGEIF(A2782:A$10000,A2782,I2782:I$10000)))</f>
        <v>0</v>
      </c>
      <c r="K2782" s="60"/>
      <c r="L2782" s="60" t="str">
        <f>IF(O2782="","",A2782)</f>
        <v/>
      </c>
      <c r="M2782" s="60" t="str">
        <f>IF(O2782="","",(VLOOKUP(A2782,A2782:E9766,5,FALSE)))</f>
        <v/>
      </c>
      <c r="N2782" s="60" t="str">
        <f t="shared" si="175"/>
        <v/>
      </c>
      <c r="O2782" s="60" t="str">
        <f t="shared" si="177"/>
        <v/>
      </c>
      <c r="P2782" s="103">
        <f t="shared" si="176"/>
        <v>13.180000000005521</v>
      </c>
      <c r="Q2782" s="58"/>
      <c r="R2782" s="58"/>
      <c r="S2782" s="102"/>
    </row>
    <row r="2783" spans="1:19" ht="12.5" customHeight="1" x14ac:dyDescent="0.35">
      <c r="A2783" s="2">
        <v>42</v>
      </c>
      <c r="B2783" s="2" t="s">
        <v>69</v>
      </c>
      <c r="C2783" s="67">
        <v>94.08896</v>
      </c>
      <c r="D2783" t="s">
        <v>65</v>
      </c>
      <c r="E2783" s="2" t="s">
        <v>57</v>
      </c>
      <c r="F2783" s="2" t="s">
        <v>70</v>
      </c>
      <c r="G2783" s="2"/>
      <c r="I2783" s="60">
        <f t="shared" si="174"/>
        <v>0</v>
      </c>
      <c r="J2783" s="60">
        <f>IF(OR(I2783="",I2784="",I2785=""),"",(AVERAGEIF(A2783:A$10000,A2783,I2783:I$10000)))</f>
        <v>0</v>
      </c>
      <c r="K2783" s="60"/>
      <c r="L2783" s="55" t="str">
        <f>IF(O2783="","",A2783)</f>
        <v/>
      </c>
      <c r="M2783" s="60" t="str">
        <f>IF(O2783="","",(VLOOKUP(A2783,A2783:E9767,5,FALSE)))</f>
        <v/>
      </c>
      <c r="N2783" s="55" t="str">
        <f t="shared" si="175"/>
        <v/>
      </c>
      <c r="O2783" s="55" t="str">
        <f t="shared" si="177"/>
        <v/>
      </c>
      <c r="P2783" s="104">
        <f t="shared" si="176"/>
        <v>13.329999999996289</v>
      </c>
      <c r="Q2783" s="58"/>
      <c r="R2783" s="58"/>
      <c r="S2783" s="102"/>
    </row>
    <row r="2784" spans="1:19" ht="12.5" customHeight="1" x14ac:dyDescent="0.35">
      <c r="A2784" s="60">
        <v>42</v>
      </c>
      <c r="B2784" s="60" t="s">
        <v>69</v>
      </c>
      <c r="C2784" s="68">
        <v>94.102199999999996</v>
      </c>
      <c r="D2784" s="58" t="s">
        <v>65</v>
      </c>
      <c r="E2784" s="60" t="s">
        <v>57</v>
      </c>
      <c r="F2784" s="60" t="s">
        <v>70</v>
      </c>
      <c r="G2784" s="60"/>
      <c r="H2784" s="60"/>
      <c r="I2784" s="60">
        <f t="shared" si="174"/>
        <v>0</v>
      </c>
      <c r="J2784" s="60">
        <f>IF(OR(I2784="",I2785="",I2786=""),"",(AVERAGEIF(A2784:A$10000,A2784,I2784:I$10000)))</f>
        <v>0</v>
      </c>
      <c r="K2784" s="60"/>
      <c r="L2784" s="60" t="str">
        <f>IF(O2784="","",A2784)</f>
        <v/>
      </c>
      <c r="M2784" s="60" t="str">
        <f>IF(O2784="","",(VLOOKUP(A2784,A2784:E9768,5,FALSE)))</f>
        <v/>
      </c>
      <c r="N2784" s="60" t="str">
        <f t="shared" si="175"/>
        <v/>
      </c>
      <c r="O2784" s="60" t="str">
        <f t="shared" si="177"/>
        <v/>
      </c>
      <c r="P2784" s="103">
        <f t="shared" si="176"/>
        <v>13.239999999996144</v>
      </c>
      <c r="Q2784" s="58"/>
      <c r="R2784" s="58"/>
      <c r="S2784" s="102"/>
    </row>
    <row r="2785" spans="1:19" ht="12.5" customHeight="1" x14ac:dyDescent="0.35">
      <c r="A2785" s="2">
        <v>42</v>
      </c>
      <c r="B2785" s="2" t="s">
        <v>69</v>
      </c>
      <c r="C2785" s="67">
        <v>94.11524</v>
      </c>
      <c r="D2785" t="s">
        <v>65</v>
      </c>
      <c r="E2785" s="2" t="s">
        <v>57</v>
      </c>
      <c r="F2785" s="2" t="s">
        <v>70</v>
      </c>
      <c r="G2785" s="2"/>
      <c r="I2785" s="60">
        <f t="shared" si="174"/>
        <v>0</v>
      </c>
      <c r="J2785" s="60">
        <f>IF(OR(I2785="",I2786="",I2787=""),"",(AVERAGEIF(A2785:A$10000,A2785,I2785:I$10000)))</f>
        <v>0</v>
      </c>
      <c r="K2785" s="60"/>
      <c r="L2785" s="55" t="str">
        <f>IF(O2785="","",A2785)</f>
        <v/>
      </c>
      <c r="M2785" s="60" t="str">
        <f>IF(O2785="","",(VLOOKUP(A2785,A2785:E9769,5,FALSE)))</f>
        <v/>
      </c>
      <c r="N2785" s="55" t="str">
        <f t="shared" si="175"/>
        <v/>
      </c>
      <c r="O2785" s="55" t="str">
        <f t="shared" si="177"/>
        <v/>
      </c>
      <c r="P2785" s="104">
        <f t="shared" si="176"/>
        <v>13.040000000003715</v>
      </c>
      <c r="Q2785" s="58"/>
      <c r="R2785" s="58"/>
      <c r="S2785" s="102"/>
    </row>
    <row r="2786" spans="1:19" ht="12.5" customHeight="1" x14ac:dyDescent="0.35">
      <c r="A2786" s="60">
        <v>42</v>
      </c>
      <c r="B2786" s="60" t="s">
        <v>69</v>
      </c>
      <c r="C2786" s="68">
        <v>94.128280000000004</v>
      </c>
      <c r="D2786" s="58" t="s">
        <v>65</v>
      </c>
      <c r="E2786" s="60" t="s">
        <v>57</v>
      </c>
      <c r="F2786" s="60" t="s">
        <v>70</v>
      </c>
      <c r="G2786" s="60"/>
      <c r="H2786" s="60"/>
      <c r="I2786" s="60">
        <f t="shared" si="174"/>
        <v>0</v>
      </c>
      <c r="J2786" s="60">
        <f>IF(OR(I2786="",I2787="",I2788=""),"",(AVERAGEIF(A2786:A$10000,A2786,I2786:I$10000)))</f>
        <v>0</v>
      </c>
      <c r="K2786" s="60"/>
      <c r="L2786" s="60" t="str">
        <f>IF(O2786="","",A2786)</f>
        <v/>
      </c>
      <c r="M2786" s="60" t="str">
        <f>IF(O2786="","",(VLOOKUP(A2786,A2786:E9770,5,FALSE)))</f>
        <v/>
      </c>
      <c r="N2786" s="60" t="str">
        <f t="shared" si="175"/>
        <v/>
      </c>
      <c r="O2786" s="60" t="str">
        <f t="shared" si="177"/>
        <v/>
      </c>
      <c r="P2786" s="103">
        <f t="shared" si="176"/>
        <v>13.040000000003715</v>
      </c>
      <c r="Q2786" s="58"/>
      <c r="R2786" s="58"/>
      <c r="S2786" s="102"/>
    </row>
    <row r="2787" spans="1:19" ht="12.5" customHeight="1" x14ac:dyDescent="0.35">
      <c r="A2787" s="2">
        <v>42</v>
      </c>
      <c r="B2787" s="2" t="s">
        <v>69</v>
      </c>
      <c r="C2787" s="67">
        <v>94.141360000000006</v>
      </c>
      <c r="D2787" t="s">
        <v>65</v>
      </c>
      <c r="E2787" s="2" t="s">
        <v>57</v>
      </c>
      <c r="F2787" s="2" t="s">
        <v>70</v>
      </c>
      <c r="G2787" s="2"/>
      <c r="I2787" s="60">
        <f t="shared" si="174"/>
        <v>0</v>
      </c>
      <c r="J2787" s="60">
        <f>IF(OR(I2787="",I2788="",I2789=""),"",(AVERAGEIF(A2787:A$10000,A2787,I2787:I$10000)))</f>
        <v>0</v>
      </c>
      <c r="K2787" s="60"/>
      <c r="L2787" s="55" t="str">
        <f>IF(O2787="","",A2787)</f>
        <v/>
      </c>
      <c r="M2787" s="60" t="str">
        <f>IF(O2787="","",(VLOOKUP(A2787,A2787:E9771,5,FALSE)))</f>
        <v/>
      </c>
      <c r="N2787" s="55" t="str">
        <f t="shared" si="175"/>
        <v/>
      </c>
      <c r="O2787" s="55" t="str">
        <f t="shared" si="177"/>
        <v/>
      </c>
      <c r="P2787" s="104">
        <f t="shared" si="176"/>
        <v>13.080000000002201</v>
      </c>
      <c r="Q2787" s="58"/>
      <c r="R2787" s="58"/>
      <c r="S2787" s="102"/>
    </row>
    <row r="2788" spans="1:19" ht="12.5" customHeight="1" x14ac:dyDescent="0.35">
      <c r="A2788" s="60">
        <v>42</v>
      </c>
      <c r="B2788" s="60" t="s">
        <v>71</v>
      </c>
      <c r="C2788" s="68">
        <v>94.155029999999996</v>
      </c>
      <c r="D2788" s="58" t="s">
        <v>65</v>
      </c>
      <c r="E2788" s="60" t="s">
        <v>57</v>
      </c>
      <c r="F2788" s="60" t="s">
        <v>70</v>
      </c>
      <c r="G2788" s="60"/>
      <c r="H2788" s="60"/>
      <c r="I2788" s="60">
        <f t="shared" si="174"/>
        <v>0</v>
      </c>
      <c r="J2788" s="60">
        <f>IF(OR(I2788="",I2789="",I2790=""),"",(AVERAGEIF(A2788:A$10000,A2788,I2788:I$10000)))</f>
        <v>0</v>
      </c>
      <c r="K2788" s="60"/>
      <c r="L2788" s="60" t="str">
        <f>IF(O2788="","",A2788)</f>
        <v/>
      </c>
      <c r="M2788" s="60" t="str">
        <f>IF(O2788="","",(VLOOKUP(A2788,A2788:E9772,5,FALSE)))</f>
        <v/>
      </c>
      <c r="N2788" s="60" t="str">
        <f t="shared" si="175"/>
        <v/>
      </c>
      <c r="O2788" s="60" t="str">
        <f t="shared" si="177"/>
        <v/>
      </c>
      <c r="P2788" s="103">
        <f t="shared" si="176"/>
        <v>13.669999999990523</v>
      </c>
      <c r="Q2788" s="58"/>
      <c r="R2788" s="58"/>
      <c r="S2788" s="102"/>
    </row>
    <row r="2789" spans="1:19" ht="12.5" customHeight="1" x14ac:dyDescent="0.35">
      <c r="A2789" s="2">
        <v>42</v>
      </c>
      <c r="B2789" s="2" t="s">
        <v>71</v>
      </c>
      <c r="C2789" s="67">
        <v>94.168329999999997</v>
      </c>
      <c r="D2789" t="s">
        <v>65</v>
      </c>
      <c r="E2789" s="2" t="s">
        <v>57</v>
      </c>
      <c r="F2789" s="2" t="s">
        <v>70</v>
      </c>
      <c r="G2789" s="2"/>
      <c r="I2789" s="60">
        <f t="shared" si="174"/>
        <v>0</v>
      </c>
      <c r="J2789" s="60">
        <f>IF(OR(I2789="",I2790="",I2791=""),"",(AVERAGEIF(A2789:A$10000,A2789,I2789:I$10000)))</f>
        <v>0</v>
      </c>
      <c r="K2789" s="60"/>
      <c r="L2789" s="55" t="str">
        <f>IF(O2789="","",A2789)</f>
        <v/>
      </c>
      <c r="M2789" s="60" t="str">
        <f>IF(O2789="","",(VLOOKUP(A2789,A2789:E9773,5,FALSE)))</f>
        <v/>
      </c>
      <c r="N2789" s="55" t="str">
        <f t="shared" si="175"/>
        <v/>
      </c>
      <c r="O2789" s="55" t="str">
        <f t="shared" si="177"/>
        <v/>
      </c>
      <c r="P2789" s="104">
        <f t="shared" si="176"/>
        <v>13.300000000000978</v>
      </c>
      <c r="Q2789" s="58"/>
      <c r="R2789" s="58"/>
      <c r="S2789" s="102"/>
    </row>
    <row r="2790" spans="1:19" ht="12.5" customHeight="1" x14ac:dyDescent="0.35">
      <c r="A2790" s="60">
        <v>42</v>
      </c>
      <c r="B2790" s="60" t="s">
        <v>71</v>
      </c>
      <c r="C2790" s="68">
        <v>94.181070000000005</v>
      </c>
      <c r="D2790" s="58" t="s">
        <v>65</v>
      </c>
      <c r="E2790" s="60" t="s">
        <v>57</v>
      </c>
      <c r="F2790" s="60" t="s">
        <v>70</v>
      </c>
      <c r="G2790" s="60"/>
      <c r="H2790" s="60"/>
      <c r="I2790" s="60">
        <f t="shared" si="174"/>
        <v>0</v>
      </c>
      <c r="J2790" s="60">
        <f>IF(OR(I2790="",I2791="",I2792=""),"",(AVERAGEIF(A2790:A$10000,A2790,I2790:I$10000)))</f>
        <v>0</v>
      </c>
      <c r="K2790" s="60"/>
      <c r="L2790" s="60" t="str">
        <f>IF(O2790="","",A2790)</f>
        <v/>
      </c>
      <c r="M2790" s="60" t="str">
        <f>IF(O2790="","",(VLOOKUP(A2790,A2790:E9774,5,FALSE)))</f>
        <v/>
      </c>
      <c r="N2790" s="60" t="str">
        <f t="shared" si="175"/>
        <v/>
      </c>
      <c r="O2790" s="60" t="str">
        <f t="shared" si="177"/>
        <v/>
      </c>
      <c r="P2790" s="103">
        <f t="shared" si="176"/>
        <v>12.740000000007967</v>
      </c>
      <c r="Q2790" s="58"/>
      <c r="R2790" s="58"/>
      <c r="S2790" s="102"/>
    </row>
    <row r="2791" spans="1:19" ht="12.5" customHeight="1" x14ac:dyDescent="0.35">
      <c r="A2791" s="2">
        <v>42</v>
      </c>
      <c r="B2791" s="2" t="s">
        <v>71</v>
      </c>
      <c r="C2791" s="67">
        <v>94.194479999999999</v>
      </c>
      <c r="D2791" t="s">
        <v>65</v>
      </c>
      <c r="E2791" s="2" t="s">
        <v>57</v>
      </c>
      <c r="F2791" s="2" t="s">
        <v>70</v>
      </c>
      <c r="G2791" s="2"/>
      <c r="I2791" s="60">
        <f t="shared" si="174"/>
        <v>0</v>
      </c>
      <c r="J2791" s="60">
        <f>IF(OR(I2791="",I2792="",I2793=""),"",(AVERAGEIF(A2791:A$10000,A2791,I2791:I$10000)))</f>
        <v>0</v>
      </c>
      <c r="K2791" s="60"/>
      <c r="L2791" s="55" t="str">
        <f>IF(O2791="","",A2791)</f>
        <v/>
      </c>
      <c r="M2791" s="60" t="str">
        <f>IF(O2791="","",(VLOOKUP(A2791,A2791:E9775,5,FALSE)))</f>
        <v/>
      </c>
      <c r="N2791" s="55" t="str">
        <f t="shared" si="175"/>
        <v/>
      </c>
      <c r="O2791" s="55" t="str">
        <f t="shared" si="177"/>
        <v/>
      </c>
      <c r="P2791" s="104">
        <f t="shared" si="176"/>
        <v>13.409999999993261</v>
      </c>
      <c r="Q2791" s="58"/>
      <c r="R2791" s="58"/>
      <c r="S2791" s="102"/>
    </row>
    <row r="2792" spans="1:19" ht="12.5" customHeight="1" x14ac:dyDescent="0.35">
      <c r="A2792" s="60">
        <v>42</v>
      </c>
      <c r="B2792" s="60" t="s">
        <v>71</v>
      </c>
      <c r="C2792" s="68">
        <v>94.216040000000007</v>
      </c>
      <c r="D2792" s="58" t="s">
        <v>65</v>
      </c>
      <c r="E2792" s="60" t="s">
        <v>57</v>
      </c>
      <c r="F2792" s="60" t="s">
        <v>70</v>
      </c>
      <c r="G2792" s="60"/>
      <c r="H2792" s="60"/>
      <c r="I2792" s="60">
        <f t="shared" si="174"/>
        <v>0</v>
      </c>
      <c r="J2792" s="60">
        <f>IF(OR(I2792="",I2793="",I2794=""),"",(AVERAGEIF(A2792:A$10000,A2792,I2792:I$10000)))</f>
        <v>0</v>
      </c>
      <c r="K2792" s="60"/>
      <c r="L2792" s="60" t="str">
        <f>IF(O2792="","",A2792)</f>
        <v/>
      </c>
      <c r="M2792" s="60" t="str">
        <f>IF(O2792="","",(VLOOKUP(A2792,A2792:E9776,5,FALSE)))</f>
        <v/>
      </c>
      <c r="N2792" s="60" t="str">
        <f t="shared" si="175"/>
        <v/>
      </c>
      <c r="O2792" s="60" t="str">
        <f t="shared" si="177"/>
        <v/>
      </c>
      <c r="P2792" s="103">
        <f t="shared" si="176"/>
        <v>21.560000000008017</v>
      </c>
      <c r="Q2792" s="58"/>
      <c r="R2792" s="58"/>
      <c r="S2792" s="102"/>
    </row>
    <row r="2793" spans="1:19" ht="12.5" customHeight="1" x14ac:dyDescent="0.35">
      <c r="A2793" s="2">
        <v>42</v>
      </c>
      <c r="B2793" s="2" t="s">
        <v>71</v>
      </c>
      <c r="C2793" s="67">
        <v>94.233540000000005</v>
      </c>
      <c r="D2793" t="s">
        <v>65</v>
      </c>
      <c r="E2793" s="2" t="s">
        <v>57</v>
      </c>
      <c r="F2793" s="2" t="s">
        <v>70</v>
      </c>
      <c r="G2793" s="2"/>
      <c r="I2793" s="60">
        <f t="shared" si="174"/>
        <v>0</v>
      </c>
      <c r="J2793" s="60">
        <f>IF(OR(I2793="",I2794="",I2795=""),"",(AVERAGEIF(A2793:A$10000,A2793,I2793:I$10000)))</f>
        <v>0</v>
      </c>
      <c r="K2793" s="60"/>
      <c r="L2793" s="55" t="str">
        <f>IF(O2793="","",A2793)</f>
        <v/>
      </c>
      <c r="M2793" s="60" t="str">
        <f>IF(O2793="","",(VLOOKUP(A2793,A2793:E9777,5,FALSE)))</f>
        <v/>
      </c>
      <c r="N2793" s="55" t="str">
        <f t="shared" si="175"/>
        <v/>
      </c>
      <c r="O2793" s="55" t="str">
        <f t="shared" si="177"/>
        <v/>
      </c>
      <c r="P2793" s="104">
        <f t="shared" si="176"/>
        <v>17.499999999998295</v>
      </c>
      <c r="Q2793" s="58"/>
      <c r="R2793" s="58"/>
      <c r="S2793" s="102"/>
    </row>
    <row r="2794" spans="1:19" ht="12.5" customHeight="1" x14ac:dyDescent="0.35">
      <c r="A2794" s="60">
        <v>42</v>
      </c>
      <c r="B2794" s="60" t="s">
        <v>71</v>
      </c>
      <c r="C2794" s="68">
        <v>94.250559999999993</v>
      </c>
      <c r="D2794" s="58" t="s">
        <v>65</v>
      </c>
      <c r="E2794" s="60" t="s">
        <v>57</v>
      </c>
      <c r="F2794" s="60" t="s">
        <v>70</v>
      </c>
      <c r="G2794" s="60"/>
      <c r="H2794" s="60"/>
      <c r="I2794" s="60">
        <f t="shared" si="174"/>
        <v>0</v>
      </c>
      <c r="J2794" s="60">
        <f>IF(OR(I2794="",I2795="",I2796=""),"",(AVERAGEIF(A2794:A$10000,A2794,I2794:I$10000)))</f>
        <v>0</v>
      </c>
      <c r="K2794" s="60"/>
      <c r="L2794" s="60" t="str">
        <f>IF(O2794="","",A2794)</f>
        <v/>
      </c>
      <c r="M2794" s="60" t="str">
        <f>IF(O2794="","",(VLOOKUP(A2794,A2794:E9778,5,FALSE)))</f>
        <v/>
      </c>
      <c r="N2794" s="60" t="str">
        <f t="shared" si="175"/>
        <v/>
      </c>
      <c r="O2794" s="60" t="str">
        <f t="shared" si="177"/>
        <v/>
      </c>
      <c r="P2794" s="103">
        <f t="shared" si="176"/>
        <v>17.019999999988045</v>
      </c>
      <c r="Q2794" s="58"/>
      <c r="R2794" s="58"/>
      <c r="S2794" s="102"/>
    </row>
    <row r="2795" spans="1:19" ht="12.5" customHeight="1" x14ac:dyDescent="0.35">
      <c r="A2795" s="2">
        <v>42</v>
      </c>
      <c r="B2795" s="2" t="s">
        <v>71</v>
      </c>
      <c r="C2795" s="67">
        <v>94.265249999999995</v>
      </c>
      <c r="D2795" t="s">
        <v>65</v>
      </c>
      <c r="E2795" s="2" t="s">
        <v>57</v>
      </c>
      <c r="F2795" s="2" t="s">
        <v>70</v>
      </c>
      <c r="G2795" s="2"/>
      <c r="I2795" s="60">
        <f t="shared" si="174"/>
        <v>0</v>
      </c>
      <c r="J2795" s="60">
        <f>IF(OR(I2795="",I2796="",I2797=""),"",(AVERAGEIF(A2795:A$10000,A2795,I2795:I$10000)))</f>
        <v>0</v>
      </c>
      <c r="K2795" s="60"/>
      <c r="L2795" s="55" t="str">
        <f>IF(O2795="","",A2795)</f>
        <v/>
      </c>
      <c r="M2795" s="60" t="str">
        <f>IF(O2795="","",(VLOOKUP(A2795,A2795:E9779,5,FALSE)))</f>
        <v/>
      </c>
      <c r="N2795" s="55" t="str">
        <f t="shared" si="175"/>
        <v/>
      </c>
      <c r="O2795" s="55" t="str">
        <f t="shared" si="177"/>
        <v/>
      </c>
      <c r="P2795" s="104">
        <f t="shared" si="176"/>
        <v>14.690000000001646</v>
      </c>
      <c r="Q2795" s="58"/>
      <c r="R2795" s="58"/>
      <c r="S2795" s="102"/>
    </row>
    <row r="2796" spans="1:19" ht="12.5" customHeight="1" x14ac:dyDescent="0.35">
      <c r="A2796" s="60">
        <v>42</v>
      </c>
      <c r="B2796" s="60" t="s">
        <v>71</v>
      </c>
      <c r="C2796" s="68">
        <v>94.278859999999995</v>
      </c>
      <c r="D2796" s="58" t="s">
        <v>65</v>
      </c>
      <c r="E2796" s="60" t="s">
        <v>57</v>
      </c>
      <c r="F2796" s="60" t="s">
        <v>70</v>
      </c>
      <c r="G2796" s="60"/>
      <c r="H2796" s="60"/>
      <c r="I2796" s="60">
        <f t="shared" si="174"/>
        <v>0</v>
      </c>
      <c r="J2796" s="60">
        <f>IF(OR(I2796="",I2797="",I2798=""),"",(AVERAGEIF(A2796:A$10000,A2796,I2796:I$10000)))</f>
        <v>0</v>
      </c>
      <c r="K2796" s="60"/>
      <c r="L2796" s="60" t="str">
        <f>IF(O2796="","",A2796)</f>
        <v/>
      </c>
      <c r="M2796" s="60" t="str">
        <f>IF(O2796="","",(VLOOKUP(A2796,A2796:E9780,5,FALSE)))</f>
        <v/>
      </c>
      <c r="N2796" s="60" t="str">
        <f t="shared" si="175"/>
        <v/>
      </c>
      <c r="O2796" s="60" t="str">
        <f t="shared" si="177"/>
        <v/>
      </c>
      <c r="P2796" s="103">
        <f t="shared" si="176"/>
        <v>13.6099999999999</v>
      </c>
      <c r="Q2796" s="58"/>
      <c r="R2796" s="58"/>
      <c r="S2796" s="102"/>
    </row>
    <row r="2797" spans="1:19" ht="12.5" customHeight="1" x14ac:dyDescent="0.35">
      <c r="A2797" s="2">
        <v>42</v>
      </c>
      <c r="B2797" s="2" t="s">
        <v>71</v>
      </c>
      <c r="C2797" s="67">
        <v>94.291849999999997</v>
      </c>
      <c r="D2797" t="s">
        <v>65</v>
      </c>
      <c r="E2797" s="2" t="s">
        <v>57</v>
      </c>
      <c r="F2797" s="2" t="s">
        <v>70</v>
      </c>
      <c r="G2797" s="2"/>
      <c r="I2797" s="60">
        <f t="shared" si="174"/>
        <v>0</v>
      </c>
      <c r="J2797" s="60">
        <f>IF(OR(I2797="",I2798="",I2799=""),"",(AVERAGEIF(A2797:A$10000,A2797,I2797:I$10000)))</f>
        <v>0</v>
      </c>
      <c r="K2797" s="60"/>
      <c r="L2797" s="55" t="str">
        <f>IF(O2797="","",A2797)</f>
        <v/>
      </c>
      <c r="M2797" s="60" t="str">
        <f>IF(O2797="","",(VLOOKUP(A2797,A2797:E9781,5,FALSE)))</f>
        <v/>
      </c>
      <c r="N2797" s="55" t="str">
        <f t="shared" si="175"/>
        <v/>
      </c>
      <c r="O2797" s="55" t="str">
        <f t="shared" si="177"/>
        <v/>
      </c>
      <c r="P2797" s="104">
        <f t="shared" si="176"/>
        <v>12.990000000002055</v>
      </c>
      <c r="Q2797" s="58"/>
      <c r="R2797" s="58"/>
      <c r="S2797" s="102"/>
    </row>
    <row r="2798" spans="1:19" ht="12.5" customHeight="1" x14ac:dyDescent="0.35">
      <c r="A2798" s="60">
        <v>42</v>
      </c>
      <c r="B2798" s="60" t="s">
        <v>71</v>
      </c>
      <c r="C2798" s="68">
        <v>94.306020000000004</v>
      </c>
      <c r="D2798" s="58" t="s">
        <v>65</v>
      </c>
      <c r="E2798" s="60" t="s">
        <v>57</v>
      </c>
      <c r="F2798" s="60" t="s">
        <v>70</v>
      </c>
      <c r="G2798" s="60"/>
      <c r="H2798" s="60"/>
      <c r="I2798" s="60">
        <f t="shared" si="174"/>
        <v>0</v>
      </c>
      <c r="J2798" s="60">
        <f>IF(OR(I2798="",I2799="",I2800=""),"",(AVERAGEIF(A2798:A$10000,A2798,I2798:I$10000)))</f>
        <v>0</v>
      </c>
      <c r="K2798" s="60"/>
      <c r="L2798" s="60" t="str">
        <f>IF(O2798="","",A2798)</f>
        <v/>
      </c>
      <c r="M2798" s="60" t="str">
        <f>IF(O2798="","",(VLOOKUP(A2798,A2798:E9782,5,FALSE)))</f>
        <v/>
      </c>
      <c r="N2798" s="60" t="str">
        <f t="shared" si="175"/>
        <v/>
      </c>
      <c r="O2798" s="60" t="str">
        <f t="shared" si="177"/>
        <v/>
      </c>
      <c r="P2798" s="103">
        <f t="shared" si="176"/>
        <v>14.170000000007121</v>
      </c>
      <c r="Q2798" s="58"/>
      <c r="R2798" s="58"/>
      <c r="S2798" s="102"/>
    </row>
    <row r="2799" spans="1:19" ht="12.5" customHeight="1" x14ac:dyDescent="0.35">
      <c r="A2799" s="2">
        <v>42</v>
      </c>
      <c r="B2799" s="2" t="s">
        <v>71</v>
      </c>
      <c r="C2799" s="67">
        <v>94.319609999999997</v>
      </c>
      <c r="D2799" t="s">
        <v>65</v>
      </c>
      <c r="E2799" s="2" t="s">
        <v>57</v>
      </c>
      <c r="F2799" s="2" t="s">
        <v>70</v>
      </c>
      <c r="G2799" s="2"/>
      <c r="I2799" s="60">
        <f t="shared" si="174"/>
        <v>0</v>
      </c>
      <c r="J2799" s="60">
        <f>IF(OR(I2799="",I2800="",I2801=""),"",(AVERAGEIF(A2799:A$10000,A2799,I2799:I$10000)))</f>
        <v>0</v>
      </c>
      <c r="K2799" s="60"/>
      <c r="L2799" s="55" t="str">
        <f>IF(O2799="","",A2799)</f>
        <v/>
      </c>
      <c r="M2799" s="60" t="str">
        <f>IF(O2799="","",(VLOOKUP(A2799,A2799:E9783,5,FALSE)))</f>
        <v/>
      </c>
      <c r="N2799" s="55" t="str">
        <f t="shared" si="175"/>
        <v/>
      </c>
      <c r="O2799" s="55" t="str">
        <f t="shared" si="177"/>
        <v/>
      </c>
      <c r="P2799" s="104">
        <f t="shared" si="176"/>
        <v>13.589999999993552</v>
      </c>
      <c r="Q2799" s="58"/>
      <c r="R2799" s="58"/>
      <c r="S2799" s="102"/>
    </row>
    <row r="2800" spans="1:19" ht="12.5" customHeight="1" x14ac:dyDescent="0.35">
      <c r="A2800" s="60">
        <v>42</v>
      </c>
      <c r="B2800" s="60" t="s">
        <v>71</v>
      </c>
      <c r="C2800" s="68">
        <v>94.332430000000002</v>
      </c>
      <c r="D2800" s="58" t="s">
        <v>65</v>
      </c>
      <c r="E2800" s="60" t="s">
        <v>57</v>
      </c>
      <c r="F2800" s="60" t="s">
        <v>70</v>
      </c>
      <c r="G2800" s="60"/>
      <c r="H2800" s="60"/>
      <c r="I2800" s="60">
        <f t="shared" si="174"/>
        <v>0</v>
      </c>
      <c r="J2800" s="60">
        <f>IF(OR(I2800="",I2801="",I2802=""),"",(AVERAGEIF(A2800:A$10000,A2800,I2800:I$10000)))</f>
        <v>0</v>
      </c>
      <c r="K2800" s="60"/>
      <c r="L2800" s="60" t="str">
        <f>IF(O2800="","",A2800)</f>
        <v/>
      </c>
      <c r="M2800" s="60" t="str">
        <f>IF(O2800="","",(VLOOKUP(A2800,A2800:E9784,5,FALSE)))</f>
        <v/>
      </c>
      <c r="N2800" s="60" t="str">
        <f t="shared" si="175"/>
        <v/>
      </c>
      <c r="O2800" s="60" t="str">
        <f t="shared" si="177"/>
        <v/>
      </c>
      <c r="P2800" s="103">
        <f t="shared" si="176"/>
        <v>12.820000000004939</v>
      </c>
      <c r="Q2800" s="58"/>
      <c r="R2800" s="58"/>
      <c r="S2800" s="102"/>
    </row>
    <row r="2801" spans="1:19" ht="12.5" customHeight="1" x14ac:dyDescent="0.35">
      <c r="A2801" s="2">
        <v>42</v>
      </c>
      <c r="B2801" s="2" t="s">
        <v>71</v>
      </c>
      <c r="C2801" s="67">
        <v>94.345709999999997</v>
      </c>
      <c r="D2801" t="s">
        <v>65</v>
      </c>
      <c r="E2801" s="2" t="s">
        <v>57</v>
      </c>
      <c r="F2801" s="2" t="s">
        <v>70</v>
      </c>
      <c r="G2801" s="2"/>
      <c r="I2801" s="60">
        <f t="shared" si="174"/>
        <v>0</v>
      </c>
      <c r="J2801" s="60">
        <f>IF(OR(I2801="",I2802="",I2803=""),"",(AVERAGEIF(A2801:A$10000,A2801,I2801:I$10000)))</f>
        <v>0</v>
      </c>
      <c r="K2801" s="60"/>
      <c r="L2801" s="55" t="str">
        <f>IF(O2801="","",A2801)</f>
        <v/>
      </c>
      <c r="M2801" s="60" t="str">
        <f>IF(O2801="","",(VLOOKUP(A2801,A2801:E9785,5,FALSE)))</f>
        <v/>
      </c>
      <c r="N2801" s="55" t="str">
        <f t="shared" si="175"/>
        <v/>
      </c>
      <c r="O2801" s="55" t="str">
        <f t="shared" si="177"/>
        <v/>
      </c>
      <c r="P2801" s="104">
        <f t="shared" si="176"/>
        <v>13.279999999994629</v>
      </c>
      <c r="Q2801" s="58"/>
      <c r="R2801" s="58"/>
      <c r="S2801" s="102"/>
    </row>
    <row r="2802" spans="1:19" ht="12.5" customHeight="1" x14ac:dyDescent="0.35">
      <c r="A2802" s="60">
        <v>42</v>
      </c>
      <c r="B2802" s="60" t="s">
        <v>71</v>
      </c>
      <c r="C2802" s="68">
        <v>94.359170000000006</v>
      </c>
      <c r="D2802" s="58" t="s">
        <v>65</v>
      </c>
      <c r="E2802" s="60" t="s">
        <v>57</v>
      </c>
      <c r="F2802" s="60" t="s">
        <v>70</v>
      </c>
      <c r="G2802" s="60"/>
      <c r="H2802" s="60"/>
      <c r="I2802" s="60">
        <f t="shared" si="174"/>
        <v>0</v>
      </c>
      <c r="J2802" s="60">
        <f>IF(OR(I2802="",I2803="",I2804=""),"",(AVERAGEIF(A2802:A$10000,A2802,I2802:I$10000)))</f>
        <v>0</v>
      </c>
      <c r="K2802" s="60"/>
      <c r="L2802" s="60" t="str">
        <f>IF(O2802="","",A2802)</f>
        <v/>
      </c>
      <c r="M2802" s="60" t="str">
        <f>IF(O2802="","",(VLOOKUP(A2802,A2802:E9786,5,FALSE)))</f>
        <v/>
      </c>
      <c r="N2802" s="60" t="str">
        <f t="shared" si="175"/>
        <v/>
      </c>
      <c r="O2802" s="60" t="str">
        <f t="shared" si="177"/>
        <v/>
      </c>
      <c r="P2802" s="103">
        <f t="shared" si="176"/>
        <v>13.460000000009131</v>
      </c>
      <c r="Q2802" s="58"/>
      <c r="R2802" s="58"/>
      <c r="S2802" s="102"/>
    </row>
    <row r="2803" spans="1:19" ht="12.5" customHeight="1" x14ac:dyDescent="0.35">
      <c r="A2803" s="2">
        <v>42</v>
      </c>
      <c r="B2803" s="2" t="s">
        <v>71</v>
      </c>
      <c r="C2803" s="67">
        <v>94.372699999999995</v>
      </c>
      <c r="D2803" t="s">
        <v>65</v>
      </c>
      <c r="E2803" s="2" t="s">
        <v>57</v>
      </c>
      <c r="F2803" s="2" t="s">
        <v>70</v>
      </c>
      <c r="G2803" s="2"/>
      <c r="I2803" s="60">
        <f t="shared" si="174"/>
        <v>0</v>
      </c>
      <c r="J2803" s="60">
        <f>IF(OR(I2803="",I2804="",I2805=""),"",(AVERAGEIF(A2803:A$10000,A2803,I2803:I$10000)))</f>
        <v>0</v>
      </c>
      <c r="K2803" s="60"/>
      <c r="L2803" s="55" t="str">
        <f>IF(O2803="","",A2803)</f>
        <v/>
      </c>
      <c r="M2803" s="60" t="str">
        <f>IF(O2803="","",(VLOOKUP(A2803,A2803:E9787,5,FALSE)))</f>
        <v/>
      </c>
      <c r="N2803" s="55" t="str">
        <f t="shared" si="175"/>
        <v/>
      </c>
      <c r="O2803" s="55" t="str">
        <f t="shared" si="177"/>
        <v/>
      </c>
      <c r="P2803" s="104">
        <f t="shared" si="176"/>
        <v>13.529999999988718</v>
      </c>
      <c r="Q2803" s="58"/>
      <c r="R2803" s="58"/>
      <c r="S2803" s="102"/>
    </row>
    <row r="2804" spans="1:19" ht="12.5" customHeight="1" x14ac:dyDescent="0.35">
      <c r="A2804" s="60">
        <v>42</v>
      </c>
      <c r="B2804" s="60" t="s">
        <v>69</v>
      </c>
      <c r="C2804" s="68">
        <v>94.386629999999997</v>
      </c>
      <c r="D2804" s="58" t="s">
        <v>65</v>
      </c>
      <c r="E2804" s="60" t="s">
        <v>57</v>
      </c>
      <c r="F2804" s="60" t="s">
        <v>70</v>
      </c>
      <c r="G2804" s="60"/>
      <c r="H2804" s="60"/>
      <c r="I2804" s="60">
        <f t="shared" si="174"/>
        <v>0</v>
      </c>
      <c r="J2804" s="60">
        <f>IF(OR(I2804="",I2805="",I2806=""),"",(AVERAGEIF(A2804:A$10000,A2804,I2804:I$10000)))</f>
        <v>0</v>
      </c>
      <c r="K2804" s="60"/>
      <c r="L2804" s="60" t="str">
        <f>IF(O2804="","",A2804)</f>
        <v/>
      </c>
      <c r="M2804" s="60" t="str">
        <f>IF(O2804="","",(VLOOKUP(A2804,A2804:E9788,5,FALSE)))</f>
        <v/>
      </c>
      <c r="N2804" s="60" t="str">
        <f t="shared" si="175"/>
        <v/>
      </c>
      <c r="O2804" s="60" t="str">
        <f t="shared" si="177"/>
        <v/>
      </c>
      <c r="P2804" s="103">
        <f t="shared" si="176"/>
        <v>13.930000000001996</v>
      </c>
      <c r="Q2804" s="58"/>
      <c r="R2804" s="58"/>
      <c r="S2804" s="102"/>
    </row>
    <row r="2805" spans="1:19" ht="12.5" customHeight="1" x14ac:dyDescent="0.35">
      <c r="A2805" s="2">
        <v>42</v>
      </c>
      <c r="B2805" s="2" t="s">
        <v>71</v>
      </c>
      <c r="C2805" s="67">
        <v>94.400890000000004</v>
      </c>
      <c r="D2805" t="s">
        <v>65</v>
      </c>
      <c r="E2805" s="2" t="s">
        <v>57</v>
      </c>
      <c r="F2805" s="2" t="s">
        <v>70</v>
      </c>
      <c r="G2805" s="2"/>
      <c r="I2805" s="60">
        <f t="shared" si="174"/>
        <v>0</v>
      </c>
      <c r="J2805" s="60">
        <f>IF(OR(I2805="",I2806="",I2807=""),"",(AVERAGEIF(A2805:A$10000,A2805,I2805:I$10000)))</f>
        <v>0</v>
      </c>
      <c r="K2805" s="60"/>
      <c r="L2805" s="55" t="str">
        <f>IF(O2805="","",A2805)</f>
        <v/>
      </c>
      <c r="M2805" s="60" t="str">
        <f>IF(O2805="","",(VLOOKUP(A2805,A2805:E9789,5,FALSE)))</f>
        <v/>
      </c>
      <c r="N2805" s="55" t="str">
        <f t="shared" si="175"/>
        <v/>
      </c>
      <c r="O2805" s="55" t="str">
        <f t="shared" si="177"/>
        <v/>
      </c>
      <c r="P2805" s="104">
        <f t="shared" si="176"/>
        <v>14.260000000007267</v>
      </c>
      <c r="Q2805" s="58"/>
      <c r="R2805" s="58"/>
      <c r="S2805" s="102"/>
    </row>
    <row r="2806" spans="1:19" ht="12.5" customHeight="1" x14ac:dyDescent="0.35">
      <c r="A2806" s="60">
        <v>42</v>
      </c>
      <c r="B2806" s="60" t="s">
        <v>71</v>
      </c>
      <c r="C2806" s="68">
        <v>94.423050000000003</v>
      </c>
      <c r="D2806" s="58" t="s">
        <v>65</v>
      </c>
      <c r="E2806" s="60" t="s">
        <v>57</v>
      </c>
      <c r="F2806" s="60" t="s">
        <v>70</v>
      </c>
      <c r="G2806" s="60"/>
      <c r="H2806" s="60"/>
      <c r="I2806" s="60">
        <f t="shared" si="174"/>
        <v>0</v>
      </c>
      <c r="J2806" s="60">
        <f>IF(OR(I2806="",I2807="",I2808=""),"",(AVERAGEIF(A2806:A$10000,A2806,I2806:I$10000)))</f>
        <v>0</v>
      </c>
      <c r="K2806" s="60"/>
      <c r="L2806" s="60" t="str">
        <f>IF(O2806="","",A2806)</f>
        <v/>
      </c>
      <c r="M2806" s="60" t="str">
        <f>IF(O2806="","",(VLOOKUP(A2806,A2806:E9790,5,FALSE)))</f>
        <v/>
      </c>
      <c r="N2806" s="60" t="str">
        <f t="shared" si="175"/>
        <v/>
      </c>
      <c r="O2806" s="60" t="str">
        <f t="shared" si="177"/>
        <v/>
      </c>
      <c r="P2806" s="103">
        <f t="shared" si="176"/>
        <v>22.159999999999513</v>
      </c>
      <c r="Q2806" s="58"/>
      <c r="R2806" s="58"/>
      <c r="S2806" s="102"/>
    </row>
    <row r="2807" spans="1:19" ht="12.5" customHeight="1" x14ac:dyDescent="0.35">
      <c r="A2807" s="2">
        <v>42</v>
      </c>
      <c r="B2807" s="2" t="s">
        <v>71</v>
      </c>
      <c r="C2807" s="67">
        <v>94.440439999999995</v>
      </c>
      <c r="D2807" t="s">
        <v>65</v>
      </c>
      <c r="E2807" s="2" t="s">
        <v>57</v>
      </c>
      <c r="F2807" s="2" t="s">
        <v>70</v>
      </c>
      <c r="G2807" s="2"/>
      <c r="I2807" s="60">
        <f t="shared" si="174"/>
        <v>0</v>
      </c>
      <c r="J2807" s="60">
        <f>IF(OR(I2807="",I2808="",I2809=""),"",(AVERAGEIF(A2807:A$10000,A2807,I2807:I$10000)))</f>
        <v>0</v>
      </c>
      <c r="K2807" s="60"/>
      <c r="L2807" s="55" t="str">
        <f>IF(O2807="","",A2807)</f>
        <v/>
      </c>
      <c r="M2807" s="60" t="str">
        <f>IF(O2807="","",(VLOOKUP(A2807,A2807:E9791,5,FALSE)))</f>
        <v/>
      </c>
      <c r="N2807" s="55" t="str">
        <f t="shared" si="175"/>
        <v/>
      </c>
      <c r="O2807" s="55" t="str">
        <f t="shared" si="177"/>
        <v/>
      </c>
      <c r="P2807" s="104">
        <f t="shared" si="176"/>
        <v>17.389999999991801</v>
      </c>
      <c r="Q2807" s="58"/>
      <c r="R2807" s="58"/>
      <c r="S2807" s="102"/>
    </row>
    <row r="2808" spans="1:19" ht="12.5" customHeight="1" x14ac:dyDescent="0.35">
      <c r="A2808" s="60">
        <v>42</v>
      </c>
      <c r="B2808" s="60" t="s">
        <v>71</v>
      </c>
      <c r="C2808" s="68">
        <v>94.454769999999996</v>
      </c>
      <c r="D2808" s="58" t="s">
        <v>65</v>
      </c>
      <c r="E2808" s="60" t="s">
        <v>57</v>
      </c>
      <c r="F2808" s="60" t="s">
        <v>70</v>
      </c>
      <c r="G2808" s="60"/>
      <c r="H2808" s="60"/>
      <c r="I2808" s="60">
        <f t="shared" si="174"/>
        <v>0</v>
      </c>
      <c r="J2808" s="60">
        <f>IF(OR(I2808="",I2809="",I2810=""),"",(AVERAGEIF(A2808:A$10000,A2808,I2808:I$10000)))</f>
        <v>0</v>
      </c>
      <c r="K2808" s="60"/>
      <c r="L2808" s="60" t="str">
        <f>IF(O2808="","",A2808)</f>
        <v/>
      </c>
      <c r="M2808" s="60" t="str">
        <f>IF(O2808="","",(VLOOKUP(A2808,A2808:E9792,5,FALSE)))</f>
        <v/>
      </c>
      <c r="N2808" s="60" t="str">
        <f t="shared" si="175"/>
        <v/>
      </c>
      <c r="O2808" s="60" t="str">
        <f t="shared" si="177"/>
        <v/>
      </c>
      <c r="P2808" s="103">
        <f t="shared" si="176"/>
        <v>14.330000000001064</v>
      </c>
      <c r="Q2808" s="58"/>
      <c r="R2808" s="58"/>
      <c r="S2808" s="102"/>
    </row>
    <row r="2809" spans="1:19" ht="12.5" customHeight="1" x14ac:dyDescent="0.35">
      <c r="A2809" s="2">
        <v>42</v>
      </c>
      <c r="B2809" s="2" t="s">
        <v>71</v>
      </c>
      <c r="C2809" s="67">
        <v>94.470339999999993</v>
      </c>
      <c r="D2809" t="s">
        <v>65</v>
      </c>
      <c r="E2809" s="2" t="s">
        <v>57</v>
      </c>
      <c r="F2809" s="2" t="s">
        <v>70</v>
      </c>
      <c r="G2809" s="2"/>
      <c r="I2809" s="60">
        <f t="shared" si="174"/>
        <v>0</v>
      </c>
      <c r="J2809" s="60">
        <f>IF(OR(I2809="",I2810="",I2811=""),"",(AVERAGEIF(A2809:A$10000,A2809,I2809:I$10000)))</f>
        <v>0</v>
      </c>
      <c r="K2809" s="60"/>
      <c r="L2809" s="55" t="str">
        <f>IF(O2809="","",A2809)</f>
        <v/>
      </c>
      <c r="M2809" s="60" t="str">
        <f>IF(O2809="","",(VLOOKUP(A2809,A2809:E9793,5,FALSE)))</f>
        <v/>
      </c>
      <c r="N2809" s="55" t="str">
        <f t="shared" si="175"/>
        <v/>
      </c>
      <c r="O2809" s="55" t="str">
        <f t="shared" si="177"/>
        <v/>
      </c>
      <c r="P2809" s="104">
        <f t="shared" si="176"/>
        <v>15.569999999996753</v>
      </c>
      <c r="Q2809" s="58"/>
      <c r="R2809" s="58"/>
      <c r="S2809" s="102"/>
    </row>
    <row r="2810" spans="1:19" ht="12.5" customHeight="1" x14ac:dyDescent="0.35">
      <c r="A2810" s="60">
        <v>42</v>
      </c>
      <c r="B2810" s="60" t="s">
        <v>71</v>
      </c>
      <c r="C2810" s="68">
        <v>94.484110000000001</v>
      </c>
      <c r="D2810" s="58" t="s">
        <v>65</v>
      </c>
      <c r="E2810" s="60" t="s">
        <v>57</v>
      </c>
      <c r="F2810" s="60" t="s">
        <v>70</v>
      </c>
      <c r="G2810" s="60"/>
      <c r="H2810" s="60"/>
      <c r="I2810" s="60">
        <f t="shared" si="174"/>
        <v>0</v>
      </c>
      <c r="J2810" s="60">
        <f>IF(OR(I2810="",I2811="",I2812=""),"",(AVERAGEIF(A2810:A$10000,A2810,I2810:I$10000)))</f>
        <v>0</v>
      </c>
      <c r="K2810" s="60"/>
      <c r="L2810" s="60" t="str">
        <f>IF(O2810="","",A2810)</f>
        <v/>
      </c>
      <c r="M2810" s="60" t="str">
        <f>IF(O2810="","",(VLOOKUP(A2810,A2810:E9794,5,FALSE)))</f>
        <v/>
      </c>
      <c r="N2810" s="60" t="str">
        <f t="shared" si="175"/>
        <v/>
      </c>
      <c r="O2810" s="60" t="str">
        <f t="shared" si="177"/>
        <v/>
      </c>
      <c r="P2810" s="103">
        <f t="shared" si="176"/>
        <v>13.770000000008054</v>
      </c>
      <c r="Q2810" s="58"/>
      <c r="R2810" s="58"/>
      <c r="S2810" s="102"/>
    </row>
    <row r="2811" spans="1:19" ht="12.5" customHeight="1" x14ac:dyDescent="0.35">
      <c r="A2811" s="2">
        <v>42</v>
      </c>
      <c r="B2811" s="2" t="s">
        <v>71</v>
      </c>
      <c r="C2811" s="67">
        <v>94.498149999999995</v>
      </c>
      <c r="D2811" t="s">
        <v>65</v>
      </c>
      <c r="E2811" s="2" t="s">
        <v>57</v>
      </c>
      <c r="F2811" s="2" t="s">
        <v>70</v>
      </c>
      <c r="G2811" s="2"/>
      <c r="I2811" s="60">
        <f t="shared" si="174"/>
        <v>0</v>
      </c>
      <c r="J2811" s="60">
        <f>IF(OR(I2811="",I2812="",I2813=""),"",(AVERAGEIF(A2811:A$10000,A2811,I2811:I$10000)))</f>
        <v>0</v>
      </c>
      <c r="K2811" s="60"/>
      <c r="L2811" s="55" t="str">
        <f>IF(O2811="","",A2811)</f>
        <v/>
      </c>
      <c r="M2811" s="60" t="str">
        <f>IF(O2811="","",(VLOOKUP(A2811,A2811:E9795,5,FALSE)))</f>
        <v/>
      </c>
      <c r="N2811" s="55" t="str">
        <f t="shared" si="175"/>
        <v/>
      </c>
      <c r="O2811" s="55" t="str">
        <f t="shared" si="177"/>
        <v/>
      </c>
      <c r="P2811" s="104">
        <f t="shared" si="176"/>
        <v>14.039999999994279</v>
      </c>
      <c r="Q2811" s="58"/>
      <c r="R2811" s="58"/>
      <c r="S2811" s="102"/>
    </row>
    <row r="2812" spans="1:19" ht="12.5" customHeight="1" x14ac:dyDescent="0.35">
      <c r="A2812" s="60">
        <v>42</v>
      </c>
      <c r="B2812" s="60" t="s">
        <v>71</v>
      </c>
      <c r="C2812" s="68">
        <v>94.514480000000006</v>
      </c>
      <c r="D2812" s="58" t="s">
        <v>65</v>
      </c>
      <c r="E2812" s="60" t="s">
        <v>57</v>
      </c>
      <c r="F2812" s="60" t="s">
        <v>70</v>
      </c>
      <c r="G2812" s="60"/>
      <c r="H2812" s="60"/>
      <c r="I2812" s="60">
        <f t="shared" si="174"/>
        <v>0</v>
      </c>
      <c r="J2812" s="60">
        <f>IF(OR(I2812="",I2813="",I2814=""),"",(AVERAGEIF(A2812:A$10000,A2812,I2812:I$10000)))</f>
        <v>0</v>
      </c>
      <c r="K2812" s="60"/>
      <c r="L2812" s="60" t="str">
        <f>IF(O2812="","",A2812)</f>
        <v/>
      </c>
      <c r="M2812" s="60" t="str">
        <f>IF(O2812="","",(VLOOKUP(A2812,A2812:E9796,5,FALSE)))</f>
        <v/>
      </c>
      <c r="N2812" s="60" t="str">
        <f t="shared" si="175"/>
        <v/>
      </c>
      <c r="O2812" s="60" t="str">
        <f t="shared" si="177"/>
        <v/>
      </c>
      <c r="P2812" s="103">
        <f t="shared" si="176"/>
        <v>16.330000000010614</v>
      </c>
      <c r="Q2812" s="58"/>
      <c r="R2812" s="58"/>
      <c r="S2812" s="102"/>
    </row>
    <row r="2813" spans="1:19" ht="12.5" customHeight="1" x14ac:dyDescent="0.35">
      <c r="A2813" s="2">
        <v>42</v>
      </c>
      <c r="B2813" s="2" t="s">
        <v>71</v>
      </c>
      <c r="C2813" s="67">
        <v>94.536090000000002</v>
      </c>
      <c r="D2813" t="s">
        <v>65</v>
      </c>
      <c r="E2813" s="2" t="s">
        <v>57</v>
      </c>
      <c r="F2813" s="2" t="s">
        <v>70</v>
      </c>
      <c r="G2813" s="2"/>
      <c r="I2813" s="60">
        <f t="shared" si="174"/>
        <v>0</v>
      </c>
      <c r="J2813" s="60">
        <f>IF(OR(I2813="",I2814="",I2815=""),"",(AVERAGEIF(A2813:A$10000,A2813,I2813:I$10000)))</f>
        <v>0</v>
      </c>
      <c r="K2813" s="60"/>
      <c r="L2813" s="55" t="str">
        <f>IF(O2813="","",A2813)</f>
        <v/>
      </c>
      <c r="M2813" s="60" t="str">
        <f>IF(O2813="","",(VLOOKUP(A2813,A2813:E9797,5,FALSE)))</f>
        <v/>
      </c>
      <c r="N2813" s="55" t="str">
        <f t="shared" si="175"/>
        <v/>
      </c>
      <c r="O2813" s="55" t="str">
        <f t="shared" si="177"/>
        <v/>
      </c>
      <c r="P2813" s="104">
        <f t="shared" si="176"/>
        <v>21.609999999995466</v>
      </c>
      <c r="Q2813" s="58"/>
      <c r="R2813" s="58"/>
      <c r="S2813" s="102"/>
    </row>
    <row r="2814" spans="1:19" ht="12.5" customHeight="1" x14ac:dyDescent="0.35">
      <c r="A2814" s="60">
        <v>42</v>
      </c>
      <c r="B2814" s="60" t="s">
        <v>71</v>
      </c>
      <c r="C2814" s="68">
        <v>94.557140000000004</v>
      </c>
      <c r="D2814" s="58" t="s">
        <v>65</v>
      </c>
      <c r="E2814" s="60" t="s">
        <v>57</v>
      </c>
      <c r="F2814" s="60" t="s">
        <v>70</v>
      </c>
      <c r="G2814" s="60"/>
      <c r="H2814" s="60"/>
      <c r="I2814" s="60">
        <f t="shared" si="174"/>
        <v>0</v>
      </c>
      <c r="J2814" s="60">
        <f>IF(OR(I2814="",I2815="",I2816=""),"",(AVERAGEIF(A2814:A$10000,A2814,I2814:I$10000)))</f>
        <v>0</v>
      </c>
      <c r="K2814" s="60"/>
      <c r="L2814" s="60" t="str">
        <f>IF(O2814="","",A2814)</f>
        <v/>
      </c>
      <c r="M2814" s="60" t="str">
        <f>IF(O2814="","",(VLOOKUP(A2814,A2814:E9798,5,FALSE)))</f>
        <v/>
      </c>
      <c r="N2814" s="60" t="str">
        <f t="shared" si="175"/>
        <v/>
      </c>
      <c r="O2814" s="60" t="str">
        <f t="shared" si="177"/>
        <v/>
      </c>
      <c r="P2814" s="103">
        <f t="shared" si="176"/>
        <v>21.050000000002456</v>
      </c>
      <c r="Q2814" s="58"/>
      <c r="R2814" s="58"/>
      <c r="S2814" s="102"/>
    </row>
    <row r="2815" spans="1:19" ht="12.5" customHeight="1" x14ac:dyDescent="0.35">
      <c r="A2815" s="2">
        <v>42</v>
      </c>
      <c r="B2815" s="2" t="s">
        <v>71</v>
      </c>
      <c r="C2815" s="67">
        <v>94.574709999999996</v>
      </c>
      <c r="D2815" t="s">
        <v>65</v>
      </c>
      <c r="E2815" s="2" t="s">
        <v>57</v>
      </c>
      <c r="F2815" s="2" t="s">
        <v>70</v>
      </c>
      <c r="G2815" s="2"/>
      <c r="I2815" s="60">
        <f t="shared" si="174"/>
        <v>0</v>
      </c>
      <c r="J2815" s="60">
        <f>IF(OR(I2815="",I2816="",I2817=""),"",(AVERAGEIF(A2815:A$10000,A2815,I2815:I$10000)))</f>
        <v>0</v>
      </c>
      <c r="K2815" s="60"/>
      <c r="L2815" s="55" t="str">
        <f>IF(O2815="","",A2815)</f>
        <v/>
      </c>
      <c r="M2815" s="60" t="str">
        <f>IF(O2815="","",(VLOOKUP(A2815,A2815:E9799,5,FALSE)))</f>
        <v/>
      </c>
      <c r="N2815" s="55" t="str">
        <f t="shared" si="175"/>
        <v/>
      </c>
      <c r="O2815" s="55" t="str">
        <f t="shared" si="177"/>
        <v/>
      </c>
      <c r="P2815" s="104">
        <f t="shared" si="176"/>
        <v>17.569999999992092</v>
      </c>
      <c r="Q2815" s="58"/>
      <c r="R2815" s="58"/>
      <c r="S2815" s="102"/>
    </row>
    <row r="2816" spans="1:19" ht="12.5" customHeight="1" x14ac:dyDescent="0.35">
      <c r="A2816" s="60">
        <v>42</v>
      </c>
      <c r="B2816" s="60" t="s">
        <v>71</v>
      </c>
      <c r="C2816" s="68">
        <v>94.592029999999994</v>
      </c>
      <c r="D2816" s="58" t="s">
        <v>65</v>
      </c>
      <c r="E2816" s="60" t="s">
        <v>57</v>
      </c>
      <c r="F2816" s="60" t="s">
        <v>70</v>
      </c>
      <c r="G2816" s="60"/>
      <c r="H2816" s="60"/>
      <c r="I2816" s="60">
        <f t="shared" si="174"/>
        <v>0</v>
      </c>
      <c r="J2816" s="60">
        <f>IF(OR(I2816="",I2817="",I2818=""),"",(AVERAGEIF(A2816:A$10000,A2816,I2816:I$10000)))</f>
        <v>0</v>
      </c>
      <c r="K2816" s="60"/>
      <c r="L2816" s="60" t="str">
        <f>IF(O2816="","",A2816)</f>
        <v/>
      </c>
      <c r="M2816" s="60" t="str">
        <f>IF(O2816="","",(VLOOKUP(A2816,A2816:E9800,5,FALSE)))</f>
        <v/>
      </c>
      <c r="N2816" s="60" t="str">
        <f t="shared" si="175"/>
        <v/>
      </c>
      <c r="O2816" s="60" t="str">
        <f t="shared" si="177"/>
        <v/>
      </c>
      <c r="P2816" s="103">
        <f t="shared" si="176"/>
        <v>17.319999999998004</v>
      </c>
      <c r="Q2816" s="58"/>
      <c r="R2816" s="58"/>
      <c r="S2816" s="102"/>
    </row>
    <row r="2817" spans="1:19" ht="12.5" customHeight="1" x14ac:dyDescent="0.35">
      <c r="A2817" s="2">
        <v>42</v>
      </c>
      <c r="B2817" s="2" t="s">
        <v>71</v>
      </c>
      <c r="C2817" s="67">
        <v>94.611530000000002</v>
      </c>
      <c r="D2817" t="s">
        <v>65</v>
      </c>
      <c r="E2817" s="2" t="s">
        <v>57</v>
      </c>
      <c r="F2817" s="2" t="s">
        <v>70</v>
      </c>
      <c r="G2817" s="2"/>
      <c r="I2817" s="60">
        <f t="shared" si="174"/>
        <v>0</v>
      </c>
      <c r="J2817" s="60">
        <f>IF(OR(I2817="",I2818="",I2819=""),"",(AVERAGEIF(A2817:A$10000,A2817,I2817:I$10000)))</f>
        <v>0</v>
      </c>
      <c r="K2817" s="60"/>
      <c r="L2817" s="55" t="str">
        <f>IF(O2817="","",A2817)</f>
        <v/>
      </c>
      <c r="M2817" s="60" t="str">
        <f>IF(O2817="","",(VLOOKUP(A2817,A2817:E9801,5,FALSE)))</f>
        <v/>
      </c>
      <c r="N2817" s="55" t="str">
        <f t="shared" si="175"/>
        <v/>
      </c>
      <c r="O2817" s="55" t="str">
        <f t="shared" si="177"/>
        <v/>
      </c>
      <c r="P2817" s="104">
        <f t="shared" si="176"/>
        <v>19.500000000007844</v>
      </c>
      <c r="Q2817" s="58"/>
      <c r="R2817" s="58"/>
      <c r="S2817" s="102"/>
    </row>
    <row r="2818" spans="1:19" ht="12.5" customHeight="1" x14ac:dyDescent="0.35">
      <c r="A2818" s="60">
        <v>42</v>
      </c>
      <c r="B2818" s="60" t="s">
        <v>69</v>
      </c>
      <c r="C2818" s="68">
        <v>94.649299999999997</v>
      </c>
      <c r="D2818" s="58" t="s">
        <v>65</v>
      </c>
      <c r="E2818" s="60" t="s">
        <v>57</v>
      </c>
      <c r="F2818" s="60" t="s">
        <v>70</v>
      </c>
      <c r="G2818" s="60"/>
      <c r="H2818" s="60"/>
      <c r="I2818" s="60">
        <f t="shared" si="174"/>
        <v>0</v>
      </c>
      <c r="J2818" s="60">
        <f>IF(OR(I2818="",I2819="",I2820=""),"",(AVERAGEIF(A2818:A$10000,A2818,I2818:I$10000)))</f>
        <v>0</v>
      </c>
      <c r="K2818" s="60"/>
      <c r="L2818" s="60" t="str">
        <f>IF(O2818="","",A2818)</f>
        <v/>
      </c>
      <c r="M2818" s="60" t="str">
        <f>IF(O2818="","",(VLOOKUP(A2818,A2818:E9802,5,FALSE)))</f>
        <v/>
      </c>
      <c r="N2818" s="60" t="str">
        <f t="shared" si="175"/>
        <v/>
      </c>
      <c r="O2818" s="60" t="str">
        <f t="shared" si="177"/>
        <v/>
      </c>
      <c r="P2818" s="103">
        <f t="shared" si="176"/>
        <v>37.769999999994752</v>
      </c>
      <c r="Q2818" s="58"/>
      <c r="R2818" s="58"/>
      <c r="S2818" s="102"/>
    </row>
    <row r="2819" spans="1:19" ht="12.5" customHeight="1" x14ac:dyDescent="0.35">
      <c r="A2819" s="2">
        <v>42</v>
      </c>
      <c r="B2819" s="2" t="s">
        <v>69</v>
      </c>
      <c r="C2819" s="67">
        <v>94.66301</v>
      </c>
      <c r="D2819" t="s">
        <v>65</v>
      </c>
      <c r="E2819" s="2" t="s">
        <v>57</v>
      </c>
      <c r="F2819" s="2" t="s">
        <v>70</v>
      </c>
      <c r="G2819" s="2"/>
      <c r="I2819" s="60">
        <f t="shared" si="174"/>
        <v>0</v>
      </c>
      <c r="J2819" s="60">
        <f>IF(OR(I2819="",I2820="",I2821=""),"",(AVERAGEIF(A2819:A$10000,A2819,I2819:I$10000)))</f>
        <v>0</v>
      </c>
      <c r="K2819" s="60"/>
      <c r="L2819" s="55" t="str">
        <f>IF(O2819="","",A2819)</f>
        <v/>
      </c>
      <c r="M2819" s="60" t="str">
        <f>IF(O2819="","",(VLOOKUP(A2819,A2819:E9803,5,FALSE)))</f>
        <v/>
      </c>
      <c r="N2819" s="55" t="str">
        <f t="shared" si="175"/>
        <v/>
      </c>
      <c r="O2819" s="55" t="str">
        <f t="shared" si="177"/>
        <v/>
      </c>
      <c r="P2819" s="104">
        <f t="shared" si="176"/>
        <v>13.71000000000322</v>
      </c>
      <c r="Q2819" s="58"/>
      <c r="R2819" s="58"/>
      <c r="S2819" s="102"/>
    </row>
    <row r="2820" spans="1:19" ht="12.5" customHeight="1" x14ac:dyDescent="0.35">
      <c r="A2820" s="60">
        <v>42</v>
      </c>
      <c r="B2820" s="60" t="s">
        <v>69</v>
      </c>
      <c r="C2820" s="68">
        <v>94.676950000000005</v>
      </c>
      <c r="D2820" s="58" t="s">
        <v>65</v>
      </c>
      <c r="E2820" s="60" t="s">
        <v>57</v>
      </c>
      <c r="F2820" s="60" t="s">
        <v>70</v>
      </c>
      <c r="G2820" s="60"/>
      <c r="H2820" s="60"/>
      <c r="I2820" s="60">
        <f t="shared" si="174"/>
        <v>0</v>
      </c>
      <c r="J2820" s="60">
        <f>IF(OR(I2820="",I2821="",I2822=""),"",(AVERAGEIF(A2820:A$10000,A2820,I2820:I$10000)))</f>
        <v>0</v>
      </c>
      <c r="K2820" s="60"/>
      <c r="L2820" s="60" t="str">
        <f>IF(O2820="","",A2820)</f>
        <v/>
      </c>
      <c r="M2820" s="60" t="str">
        <f>IF(O2820="","",(VLOOKUP(A2820,A2820:E9804,5,FALSE)))</f>
        <v/>
      </c>
      <c r="N2820" s="60" t="str">
        <f t="shared" si="175"/>
        <v/>
      </c>
      <c r="O2820" s="60" t="str">
        <f t="shared" si="177"/>
        <v/>
      </c>
      <c r="P2820" s="103">
        <f t="shared" si="176"/>
        <v>13.94000000000517</v>
      </c>
      <c r="Q2820" s="58"/>
      <c r="R2820" s="58"/>
      <c r="S2820" s="102"/>
    </row>
    <row r="2821" spans="1:19" ht="12.5" customHeight="1" x14ac:dyDescent="0.35">
      <c r="A2821" s="2">
        <v>42</v>
      </c>
      <c r="B2821" s="2" t="s">
        <v>69</v>
      </c>
      <c r="C2821" s="67">
        <v>94.69126</v>
      </c>
      <c r="D2821" t="s">
        <v>65</v>
      </c>
      <c r="E2821" s="2" t="s">
        <v>57</v>
      </c>
      <c r="F2821" s="2" t="s">
        <v>70</v>
      </c>
      <c r="G2821" s="2"/>
      <c r="I2821" s="60">
        <f t="shared" si="174"/>
        <v>0</v>
      </c>
      <c r="J2821" s="60">
        <f>IF(OR(I2821="",I2822="",I2823=""),"",(AVERAGEIF(A2821:A$10000,A2821,I2821:I$10000)))</f>
        <v>0</v>
      </c>
      <c r="K2821" s="60"/>
      <c r="L2821" s="55" t="str">
        <f>IF(O2821="","",A2821)</f>
        <v/>
      </c>
      <c r="M2821" s="60" t="str">
        <f>IF(O2821="","",(VLOOKUP(A2821,A2821:E9805,5,FALSE)))</f>
        <v/>
      </c>
      <c r="N2821" s="55" t="str">
        <f t="shared" si="175"/>
        <v/>
      </c>
      <c r="O2821" s="55" t="str">
        <f t="shared" si="177"/>
        <v/>
      </c>
      <c r="P2821" s="104">
        <f t="shared" si="176"/>
        <v>14.309999999994716</v>
      </c>
      <c r="Q2821" s="58"/>
      <c r="R2821" s="58"/>
      <c r="S2821" s="102"/>
    </row>
    <row r="2822" spans="1:19" ht="12.5" customHeight="1" x14ac:dyDescent="0.35">
      <c r="A2822" s="60">
        <v>42</v>
      </c>
      <c r="B2822" s="60" t="s">
        <v>69</v>
      </c>
      <c r="C2822" s="68">
        <v>94.704840000000004</v>
      </c>
      <c r="D2822" s="58" t="s">
        <v>65</v>
      </c>
      <c r="E2822" s="60" t="s">
        <v>57</v>
      </c>
      <c r="F2822" s="60" t="s">
        <v>70</v>
      </c>
      <c r="G2822" s="60"/>
      <c r="H2822" s="60"/>
      <c r="I2822" s="60">
        <f t="shared" si="174"/>
        <v>0</v>
      </c>
      <c r="J2822" s="60">
        <f>IF(OR(I2822="",I2823="",I2824=""),"",(AVERAGEIF(A2822:A$10000,A2822,I2822:I$10000)))</f>
        <v>0</v>
      </c>
      <c r="K2822" s="60"/>
      <c r="L2822" s="60" t="str">
        <f>IF(O2822="","",A2822)</f>
        <v/>
      </c>
      <c r="M2822" s="60" t="str">
        <f>IF(O2822="","",(VLOOKUP(A2822,A2822:E9806,5,FALSE)))</f>
        <v/>
      </c>
      <c r="N2822" s="60" t="str">
        <f t="shared" si="175"/>
        <v/>
      </c>
      <c r="O2822" s="60" t="str">
        <f t="shared" si="177"/>
        <v/>
      </c>
      <c r="P2822" s="103">
        <f t="shared" si="176"/>
        <v>13.580000000004588</v>
      </c>
      <c r="Q2822" s="58"/>
      <c r="R2822" s="58"/>
      <c r="S2822" s="102"/>
    </row>
    <row r="2823" spans="1:19" ht="12.5" customHeight="1" x14ac:dyDescent="0.35">
      <c r="A2823" s="2">
        <v>42</v>
      </c>
      <c r="B2823" s="2" t="s">
        <v>69</v>
      </c>
      <c r="C2823" s="67">
        <v>94.718410000000006</v>
      </c>
      <c r="D2823" t="s">
        <v>65</v>
      </c>
      <c r="E2823" s="2" t="s">
        <v>57</v>
      </c>
      <c r="F2823" s="2" t="s">
        <v>70</v>
      </c>
      <c r="G2823" s="2"/>
      <c r="I2823" s="60">
        <f t="shared" si="174"/>
        <v>0</v>
      </c>
      <c r="J2823" s="60">
        <f>IF(OR(I2823="",I2824="",I2825=""),"",(AVERAGEIF(A2823:A$10000,A2823,I2823:I$10000)))</f>
        <v>0</v>
      </c>
      <c r="K2823" s="60"/>
      <c r="L2823" s="55" t="str">
        <f>IF(O2823="","",A2823)</f>
        <v/>
      </c>
      <c r="M2823" s="60" t="str">
        <f>IF(O2823="","",(VLOOKUP(A2823,A2823:E9807,5,FALSE)))</f>
        <v/>
      </c>
      <c r="N2823" s="55" t="str">
        <f t="shared" si="175"/>
        <v/>
      </c>
      <c r="O2823" s="55" t="str">
        <f t="shared" si="177"/>
        <v/>
      </c>
      <c r="P2823" s="104">
        <f t="shared" si="176"/>
        <v>13.570000000001414</v>
      </c>
      <c r="Q2823" s="58"/>
      <c r="R2823" s="58"/>
      <c r="S2823" s="102"/>
    </row>
    <row r="2824" spans="1:19" ht="12.5" customHeight="1" x14ac:dyDescent="0.35">
      <c r="A2824" s="60">
        <v>43</v>
      </c>
      <c r="B2824" s="60" t="s">
        <v>69</v>
      </c>
      <c r="C2824" s="68">
        <v>95.74691</v>
      </c>
      <c r="D2824" s="58" t="s">
        <v>65</v>
      </c>
      <c r="E2824" s="60" t="s">
        <v>57</v>
      </c>
      <c r="F2824" s="60" t="s">
        <v>70</v>
      </c>
      <c r="G2824" s="60"/>
      <c r="H2824" s="60"/>
      <c r="I2824" s="60">
        <f t="shared" si="174"/>
        <v>0</v>
      </c>
      <c r="J2824" s="60">
        <f>IF(OR(I2824="",I2825="",I2826=""),"",(AVERAGEIF(A2824:A$10000,A2824,I2824:I$10000)))</f>
        <v>0</v>
      </c>
      <c r="K2824" s="60"/>
      <c r="L2824" s="60" t="str">
        <f>IF(O2824="","",A2824)</f>
        <v/>
      </c>
      <c r="M2824" s="60" t="str">
        <f>IF(O2824="","",(VLOOKUP(A2824,A2824:E9808,5,FALSE)))</f>
        <v/>
      </c>
      <c r="N2824" s="60" t="str">
        <f t="shared" si="175"/>
        <v/>
      </c>
      <c r="O2824" s="60" t="str">
        <f t="shared" si="177"/>
        <v/>
      </c>
      <c r="P2824" s="103" t="str">
        <f t="shared" si="176"/>
        <v/>
      </c>
      <c r="Q2824" s="58"/>
      <c r="R2824" s="58"/>
      <c r="S2824" s="102"/>
    </row>
    <row r="2825" spans="1:19" ht="12.5" customHeight="1" x14ac:dyDescent="0.35">
      <c r="A2825" s="2">
        <v>43</v>
      </c>
      <c r="B2825" s="2" t="s">
        <v>69</v>
      </c>
      <c r="C2825" s="67">
        <v>95.760310000000004</v>
      </c>
      <c r="D2825" t="s">
        <v>65</v>
      </c>
      <c r="E2825" s="2" t="s">
        <v>57</v>
      </c>
      <c r="F2825" s="2" t="s">
        <v>70</v>
      </c>
      <c r="G2825" s="2"/>
      <c r="I2825" s="60">
        <f t="shared" si="174"/>
        <v>0</v>
      </c>
      <c r="J2825" s="60">
        <f>IF(OR(I2825="",I2826="",I2827=""),"",(AVERAGEIF(A2825:A$10000,A2825,I2825:I$10000)))</f>
        <v>0</v>
      </c>
      <c r="K2825" s="60"/>
      <c r="L2825" s="55" t="str">
        <f>IF(O2825="","",A2825)</f>
        <v/>
      </c>
      <c r="M2825" s="60" t="str">
        <f>IF(O2825="","",(VLOOKUP(A2825,A2825:E9809,5,FALSE)))</f>
        <v/>
      </c>
      <c r="N2825" s="55" t="str">
        <f t="shared" si="175"/>
        <v/>
      </c>
      <c r="O2825" s="55" t="str">
        <f t="shared" si="177"/>
        <v/>
      </c>
      <c r="P2825" s="104">
        <f t="shared" si="176"/>
        <v>13.400000000004297</v>
      </c>
      <c r="Q2825" s="58"/>
      <c r="R2825" s="58"/>
      <c r="S2825" s="102"/>
    </row>
    <row r="2826" spans="1:19" ht="12.5" customHeight="1" x14ac:dyDescent="0.35">
      <c r="A2826" s="60">
        <v>43</v>
      </c>
      <c r="B2826" s="60" t="s">
        <v>69</v>
      </c>
      <c r="C2826" s="68">
        <v>95.775229999999993</v>
      </c>
      <c r="D2826" s="58" t="s">
        <v>65</v>
      </c>
      <c r="E2826" s="60" t="s">
        <v>57</v>
      </c>
      <c r="F2826" s="60" t="s">
        <v>70</v>
      </c>
      <c r="G2826" s="60"/>
      <c r="H2826" s="60"/>
      <c r="I2826" s="60">
        <f t="shared" si="174"/>
        <v>0</v>
      </c>
      <c r="J2826" s="60">
        <f>IF(OR(I2826="",I2827="",I2828=""),"",(AVERAGEIF(A2826:A$10000,A2826,I2826:I$10000)))</f>
        <v>0</v>
      </c>
      <c r="K2826" s="60"/>
      <c r="L2826" s="60" t="str">
        <f>IF(O2826="","",A2826)</f>
        <v/>
      </c>
      <c r="M2826" s="60" t="str">
        <f>IF(O2826="","",(VLOOKUP(A2826,A2826:E9810,5,FALSE)))</f>
        <v/>
      </c>
      <c r="N2826" s="60" t="str">
        <f t="shared" si="175"/>
        <v/>
      </c>
      <c r="O2826" s="60" t="str">
        <f t="shared" si="177"/>
        <v/>
      </c>
      <c r="P2826" s="103">
        <f t="shared" si="176"/>
        <v>14.919999999989386</v>
      </c>
      <c r="Q2826" s="58"/>
      <c r="R2826" s="58"/>
      <c r="S2826" s="102"/>
    </row>
    <row r="2827" spans="1:19" ht="12.5" customHeight="1" x14ac:dyDescent="0.35">
      <c r="A2827" s="2">
        <v>43</v>
      </c>
      <c r="B2827" s="2" t="s">
        <v>69</v>
      </c>
      <c r="C2827" s="67">
        <v>95.793409999999994</v>
      </c>
      <c r="D2827" t="s">
        <v>65</v>
      </c>
      <c r="E2827" s="2" t="s">
        <v>57</v>
      </c>
      <c r="F2827" s="2" t="s">
        <v>70</v>
      </c>
      <c r="G2827" s="2"/>
      <c r="I2827" s="60">
        <f t="shared" si="174"/>
        <v>0</v>
      </c>
      <c r="J2827" s="60">
        <f>IF(OR(I2827="",I2828="",I2829=""),"",(AVERAGEIF(A2827:A$10000,A2827,I2827:I$10000)))</f>
        <v>0</v>
      </c>
      <c r="K2827" s="60"/>
      <c r="L2827" s="55" t="str">
        <f>IF(O2827="","",A2827)</f>
        <v/>
      </c>
      <c r="M2827" s="60" t="str">
        <f>IF(O2827="","",(VLOOKUP(A2827,A2827:E9811,5,FALSE)))</f>
        <v/>
      </c>
      <c r="N2827" s="55" t="str">
        <f t="shared" si="175"/>
        <v/>
      </c>
      <c r="O2827" s="55" t="str">
        <f t="shared" si="177"/>
        <v/>
      </c>
      <c r="P2827" s="104">
        <f t="shared" si="176"/>
        <v>18.180000000000973</v>
      </c>
      <c r="Q2827" s="58"/>
      <c r="R2827" s="58"/>
      <c r="S2827" s="102"/>
    </row>
    <row r="2828" spans="1:19" ht="12.5" customHeight="1" x14ac:dyDescent="0.35">
      <c r="A2828" s="60">
        <v>43</v>
      </c>
      <c r="B2828" s="60" t="s">
        <v>69</v>
      </c>
      <c r="C2828" s="68">
        <v>95.811719999999994</v>
      </c>
      <c r="D2828" s="58" t="s">
        <v>65</v>
      </c>
      <c r="E2828" s="60" t="s">
        <v>57</v>
      </c>
      <c r="F2828" s="60" t="s">
        <v>70</v>
      </c>
      <c r="G2828" s="60"/>
      <c r="H2828" s="60"/>
      <c r="I2828" s="60">
        <f t="shared" si="174"/>
        <v>0</v>
      </c>
      <c r="J2828" s="60">
        <f>IF(OR(I2828="",I2829="",I2830=""),"",(AVERAGEIF(A2828:A$10000,A2828,I2828:I$10000)))</f>
        <v>0</v>
      </c>
      <c r="K2828" s="60"/>
      <c r="L2828" s="60" t="str">
        <f>IF(O2828="","",A2828)</f>
        <v/>
      </c>
      <c r="M2828" s="60" t="str">
        <f>IF(O2828="","",(VLOOKUP(A2828,A2828:E9812,5,FALSE)))</f>
        <v/>
      </c>
      <c r="N2828" s="60" t="str">
        <f t="shared" si="175"/>
        <v/>
      </c>
      <c r="O2828" s="60" t="str">
        <f t="shared" si="177"/>
        <v/>
      </c>
      <c r="P2828" s="103">
        <f t="shared" si="176"/>
        <v>18.309999999999604</v>
      </c>
      <c r="Q2828" s="58"/>
      <c r="R2828" s="58"/>
      <c r="S2828" s="102"/>
    </row>
    <row r="2829" spans="1:19" ht="12.5" customHeight="1" x14ac:dyDescent="0.35">
      <c r="A2829" s="2">
        <v>43</v>
      </c>
      <c r="B2829" s="2" t="s">
        <v>69</v>
      </c>
      <c r="C2829" s="67">
        <v>95.829260000000005</v>
      </c>
      <c r="D2829" t="s">
        <v>65</v>
      </c>
      <c r="E2829" s="2" t="s">
        <v>57</v>
      </c>
      <c r="F2829" s="2" t="s">
        <v>70</v>
      </c>
      <c r="G2829" s="2"/>
      <c r="I2829" s="60">
        <f t="shared" si="174"/>
        <v>0</v>
      </c>
      <c r="J2829" s="60">
        <f>IF(OR(I2829="",I2830="",I2831=""),"",(AVERAGEIF(A2829:A$10000,A2829,I2829:I$10000)))</f>
        <v>0</v>
      </c>
      <c r="K2829" s="60"/>
      <c r="L2829" s="55" t="str">
        <f>IF(O2829="","",A2829)</f>
        <v/>
      </c>
      <c r="M2829" s="60" t="str">
        <f>IF(O2829="","",(VLOOKUP(A2829,A2829:E9813,5,FALSE)))</f>
        <v/>
      </c>
      <c r="N2829" s="55" t="str">
        <f t="shared" si="175"/>
        <v/>
      </c>
      <c r="O2829" s="55" t="str">
        <f t="shared" si="177"/>
        <v/>
      </c>
      <c r="P2829" s="104">
        <f t="shared" si="176"/>
        <v>17.540000000010991</v>
      </c>
      <c r="Q2829" s="58"/>
      <c r="R2829" s="58"/>
      <c r="S2829" s="102"/>
    </row>
    <row r="2830" spans="1:19" ht="12.5" customHeight="1" x14ac:dyDescent="0.35">
      <c r="A2830" s="60">
        <v>43</v>
      </c>
      <c r="B2830" s="60" t="s">
        <v>69</v>
      </c>
      <c r="C2830" s="68">
        <v>95.841639999999998</v>
      </c>
      <c r="D2830" s="58" t="s">
        <v>65</v>
      </c>
      <c r="E2830" s="60" t="s">
        <v>57</v>
      </c>
      <c r="F2830" s="60" t="s">
        <v>70</v>
      </c>
      <c r="G2830" s="60"/>
      <c r="H2830" s="60"/>
      <c r="I2830" s="60">
        <f t="shared" si="174"/>
        <v>0</v>
      </c>
      <c r="J2830" s="60">
        <f>IF(OR(I2830="",I2831="",I2832=""),"",(AVERAGEIF(A2830:A$10000,A2830,I2830:I$10000)))</f>
        <v>0</v>
      </c>
      <c r="K2830" s="60"/>
      <c r="L2830" s="60" t="str">
        <f>IF(O2830="","",A2830)</f>
        <v/>
      </c>
      <c r="M2830" s="60" t="str">
        <f>IF(O2830="","",(VLOOKUP(A2830,A2830:E9814,5,FALSE)))</f>
        <v/>
      </c>
      <c r="N2830" s="60" t="str">
        <f t="shared" si="175"/>
        <v/>
      </c>
      <c r="O2830" s="60" t="str">
        <f t="shared" si="177"/>
        <v/>
      </c>
      <c r="P2830" s="103">
        <f t="shared" si="176"/>
        <v>12.379999999993174</v>
      </c>
      <c r="Q2830" s="58"/>
      <c r="R2830" s="58"/>
      <c r="S2830" s="102"/>
    </row>
    <row r="2831" spans="1:19" ht="12.5" customHeight="1" x14ac:dyDescent="0.35">
      <c r="A2831" s="2">
        <v>43</v>
      </c>
      <c r="B2831" s="2" t="s">
        <v>69</v>
      </c>
      <c r="C2831" s="67">
        <v>95.854969999999994</v>
      </c>
      <c r="D2831" t="s">
        <v>65</v>
      </c>
      <c r="E2831" s="2" t="s">
        <v>57</v>
      </c>
      <c r="F2831" s="2" t="s">
        <v>70</v>
      </c>
      <c r="G2831" s="2"/>
      <c r="I2831" s="60">
        <f t="shared" si="174"/>
        <v>0</v>
      </c>
      <c r="J2831" s="60">
        <f>IF(OR(I2831="",I2832="",I2833=""),"",(AVERAGEIF(A2831:A$10000,A2831,I2831:I$10000)))</f>
        <v>0</v>
      </c>
      <c r="K2831" s="60"/>
      <c r="L2831" s="55" t="str">
        <f>IF(O2831="","",A2831)</f>
        <v/>
      </c>
      <c r="M2831" s="60" t="str">
        <f>IF(O2831="","",(VLOOKUP(A2831,A2831:E9815,5,FALSE)))</f>
        <v/>
      </c>
      <c r="N2831" s="55" t="str">
        <f t="shared" si="175"/>
        <v/>
      </c>
      <c r="O2831" s="55" t="str">
        <f t="shared" si="177"/>
        <v/>
      </c>
      <c r="P2831" s="104">
        <f t="shared" si="176"/>
        <v>13.329999999996289</v>
      </c>
      <c r="Q2831" s="58"/>
      <c r="R2831" s="58"/>
      <c r="S2831" s="102"/>
    </row>
    <row r="2832" spans="1:19" ht="12.5" customHeight="1" x14ac:dyDescent="0.35">
      <c r="A2832" s="60">
        <v>43</v>
      </c>
      <c r="B2832" s="60" t="s">
        <v>69</v>
      </c>
      <c r="C2832" s="68">
        <v>95.877459999999999</v>
      </c>
      <c r="D2832" s="58" t="s">
        <v>65</v>
      </c>
      <c r="E2832" s="60" t="s">
        <v>57</v>
      </c>
      <c r="F2832" s="60" t="s">
        <v>70</v>
      </c>
      <c r="G2832" s="60"/>
      <c r="H2832" s="60"/>
      <c r="I2832" s="60">
        <f t="shared" si="174"/>
        <v>0</v>
      </c>
      <c r="J2832" s="60">
        <f>IF(OR(I2832="",I2833="",I2834=""),"",(AVERAGEIF(A2832:A$10000,A2832,I2832:I$10000)))</f>
        <v>0</v>
      </c>
      <c r="K2832" s="60"/>
      <c r="L2832" s="60" t="str">
        <f>IF(O2832="","",A2832)</f>
        <v/>
      </c>
      <c r="M2832" s="60" t="str">
        <f>IF(O2832="","",(VLOOKUP(A2832,A2832:E9816,5,FALSE)))</f>
        <v/>
      </c>
      <c r="N2832" s="60" t="str">
        <f t="shared" si="175"/>
        <v/>
      </c>
      <c r="O2832" s="60" t="str">
        <f t="shared" si="177"/>
        <v/>
      </c>
      <c r="P2832" s="103">
        <f t="shared" si="176"/>
        <v>22.490000000004784</v>
      </c>
      <c r="Q2832" s="58"/>
      <c r="R2832" s="58"/>
      <c r="S2832" s="102"/>
    </row>
    <row r="2833" spans="1:19" ht="12.5" customHeight="1" x14ac:dyDescent="0.35">
      <c r="A2833" s="2">
        <v>43</v>
      </c>
      <c r="B2833" s="2" t="s">
        <v>69</v>
      </c>
      <c r="C2833" s="67">
        <v>95.896199999999993</v>
      </c>
      <c r="D2833" t="s">
        <v>65</v>
      </c>
      <c r="E2833" s="2" t="s">
        <v>57</v>
      </c>
      <c r="F2833" s="2" t="s">
        <v>70</v>
      </c>
      <c r="G2833" s="2"/>
      <c r="I2833" s="60">
        <f t="shared" ref="I2833:I2896" si="178">IF(AND(OR(G2832&gt;G$5,G2834&gt;G$5),G2833&gt;G$5),G2833,"")</f>
        <v>0</v>
      </c>
      <c r="J2833" s="60">
        <f>IF(OR(I2833="",I2834="",I2835=""),"",(AVERAGEIF(A2833:A$10000,A2833,I2833:I$10000)))</f>
        <v>0</v>
      </c>
      <c r="K2833" s="60"/>
      <c r="L2833" s="55" t="str">
        <f>IF(O2833="","",A2833)</f>
        <v/>
      </c>
      <c r="M2833" s="60" t="str">
        <f>IF(O2833="","",(VLOOKUP(A2833,A2833:E9817,5,FALSE)))</f>
        <v/>
      </c>
      <c r="N2833" s="55" t="str">
        <f t="shared" si="175"/>
        <v/>
      </c>
      <c r="O2833" s="55" t="str">
        <f t="shared" si="177"/>
        <v/>
      </c>
      <c r="P2833" s="104">
        <f t="shared" si="176"/>
        <v>18.739999999993984</v>
      </c>
      <c r="Q2833" s="58"/>
      <c r="R2833" s="58"/>
      <c r="S2833" s="102"/>
    </row>
    <row r="2834" spans="1:19" ht="12.5" customHeight="1" x14ac:dyDescent="0.35">
      <c r="A2834" s="60">
        <v>43</v>
      </c>
      <c r="B2834" s="60" t="s">
        <v>69</v>
      </c>
      <c r="C2834" s="68">
        <v>95.911680000000004</v>
      </c>
      <c r="D2834" s="58" t="s">
        <v>65</v>
      </c>
      <c r="E2834" s="60" t="s">
        <v>57</v>
      </c>
      <c r="F2834" s="60" t="s">
        <v>70</v>
      </c>
      <c r="G2834" s="60"/>
      <c r="H2834" s="60"/>
      <c r="I2834" s="60">
        <f t="shared" si="178"/>
        <v>0</v>
      </c>
      <c r="J2834" s="60">
        <f>IF(OR(I2834="",I2835="",I2836=""),"",(AVERAGEIF(A2834:A$10000,A2834,I2834:I$10000)))</f>
        <v>0</v>
      </c>
      <c r="K2834" s="60"/>
      <c r="L2834" s="60" t="str">
        <f>IF(O2834="","",A2834)</f>
        <v/>
      </c>
      <c r="M2834" s="60" t="str">
        <f>IF(O2834="","",(VLOOKUP(A2834,A2834:E9818,5,FALSE)))</f>
        <v/>
      </c>
      <c r="N2834" s="60" t="str">
        <f t="shared" ref="N2834:N2897" si="179">IF(L2834="","",I2834)</f>
        <v/>
      </c>
      <c r="O2834" s="60" t="str">
        <f t="shared" si="177"/>
        <v/>
      </c>
      <c r="P2834" s="103">
        <f t="shared" ref="P2834:P2897" si="180">IF(A2834=A2833,ABS(C2834-C2833)*1000,"")</f>
        <v>15.480000000010818</v>
      </c>
      <c r="Q2834" s="58"/>
      <c r="R2834" s="58"/>
      <c r="S2834" s="102"/>
    </row>
    <row r="2835" spans="1:19" ht="12.5" customHeight="1" x14ac:dyDescent="0.35">
      <c r="A2835" s="2">
        <v>43</v>
      </c>
      <c r="B2835" s="2" t="s">
        <v>69</v>
      </c>
      <c r="C2835" s="67">
        <v>95.926329999999993</v>
      </c>
      <c r="D2835" t="s">
        <v>65</v>
      </c>
      <c r="E2835" s="2" t="s">
        <v>57</v>
      </c>
      <c r="F2835" s="2" t="s">
        <v>70</v>
      </c>
      <c r="G2835" s="2"/>
      <c r="I2835" s="60">
        <f t="shared" si="178"/>
        <v>0</v>
      </c>
      <c r="J2835" s="60">
        <f>IF(OR(I2835="",I2836="",I2837=""),"",(AVERAGEIF(A2835:A$10000,A2835,I2835:I$10000)))</f>
        <v>0</v>
      </c>
      <c r="K2835" s="60"/>
      <c r="L2835" s="55" t="str">
        <f>IF(O2835="","",A2835)</f>
        <v/>
      </c>
      <c r="M2835" s="60" t="str">
        <f>IF(O2835="","",(VLOOKUP(A2835,A2835:E9819,5,FALSE)))</f>
        <v/>
      </c>
      <c r="N2835" s="55" t="str">
        <f t="shared" si="179"/>
        <v/>
      </c>
      <c r="O2835" s="55" t="str">
        <f t="shared" si="177"/>
        <v/>
      </c>
      <c r="P2835" s="104">
        <f t="shared" si="180"/>
        <v>14.64999999998895</v>
      </c>
      <c r="Q2835" s="58"/>
      <c r="R2835" s="58"/>
      <c r="S2835" s="102"/>
    </row>
    <row r="2836" spans="1:19" ht="12.5" customHeight="1" x14ac:dyDescent="0.35">
      <c r="A2836" s="60">
        <v>43</v>
      </c>
      <c r="B2836" s="60" t="s">
        <v>69</v>
      </c>
      <c r="C2836" s="68">
        <v>95.945660000000004</v>
      </c>
      <c r="D2836" s="58" t="s">
        <v>65</v>
      </c>
      <c r="E2836" s="60" t="s">
        <v>57</v>
      </c>
      <c r="F2836" s="60" t="s">
        <v>70</v>
      </c>
      <c r="G2836" s="60"/>
      <c r="H2836" s="60"/>
      <c r="I2836" s="60">
        <f t="shared" si="178"/>
        <v>0</v>
      </c>
      <c r="J2836" s="60">
        <f>IF(OR(I2836="",I2837="",I2838=""),"",(AVERAGEIF(A2836:A$10000,A2836,I2836:I$10000)))</f>
        <v>0</v>
      </c>
      <c r="K2836" s="60"/>
      <c r="L2836" s="60" t="str">
        <f>IF(O2836="","",A2836)</f>
        <v/>
      </c>
      <c r="M2836" s="60" t="str">
        <f>IF(O2836="","",(VLOOKUP(A2836,A2836:E9820,5,FALSE)))</f>
        <v/>
      </c>
      <c r="N2836" s="60" t="str">
        <f t="shared" si="179"/>
        <v/>
      </c>
      <c r="O2836" s="60" t="str">
        <f t="shared" si="177"/>
        <v/>
      </c>
      <c r="P2836" s="103">
        <f t="shared" si="180"/>
        <v>19.330000000010727</v>
      </c>
      <c r="Q2836" s="58"/>
      <c r="R2836" s="58"/>
      <c r="S2836" s="102"/>
    </row>
    <row r="2837" spans="1:19" ht="12.5" customHeight="1" x14ac:dyDescent="0.35">
      <c r="A2837" s="2">
        <v>43</v>
      </c>
      <c r="B2837" s="2" t="s">
        <v>69</v>
      </c>
      <c r="C2837" s="67">
        <v>95.963009999999997</v>
      </c>
      <c r="D2837" t="s">
        <v>65</v>
      </c>
      <c r="E2837" s="2" t="s">
        <v>57</v>
      </c>
      <c r="F2837" s="2" t="s">
        <v>70</v>
      </c>
      <c r="G2837" s="2"/>
      <c r="I2837" s="60">
        <f t="shared" si="178"/>
        <v>0</v>
      </c>
      <c r="J2837" s="60">
        <f>IF(OR(I2837="",I2838="",I2839=""),"",(AVERAGEIF(A2837:A$10000,A2837,I2837:I$10000)))</f>
        <v>0</v>
      </c>
      <c r="K2837" s="60"/>
      <c r="L2837" s="55" t="str">
        <f>IF(O2837="","",A2837)</f>
        <v/>
      </c>
      <c r="M2837" s="60" t="str">
        <f>IF(O2837="","",(VLOOKUP(A2837,A2837:E9821,5,FALSE)))</f>
        <v/>
      </c>
      <c r="N2837" s="55" t="str">
        <f t="shared" si="179"/>
        <v/>
      </c>
      <c r="O2837" s="55" t="str">
        <f t="shared" si="177"/>
        <v/>
      </c>
      <c r="P2837" s="104">
        <f t="shared" si="180"/>
        <v>17.349999999993315</v>
      </c>
      <c r="Q2837" s="58"/>
      <c r="R2837" s="58"/>
      <c r="S2837" s="102"/>
    </row>
    <row r="2838" spans="1:19" ht="12.5" customHeight="1" x14ac:dyDescent="0.35">
      <c r="A2838" s="60">
        <v>43</v>
      </c>
      <c r="B2838" s="60" t="s">
        <v>69</v>
      </c>
      <c r="C2838" s="68">
        <v>95.978960000000001</v>
      </c>
      <c r="D2838" s="58" t="s">
        <v>65</v>
      </c>
      <c r="E2838" s="60" t="s">
        <v>57</v>
      </c>
      <c r="F2838" s="60" t="s">
        <v>70</v>
      </c>
      <c r="G2838" s="60"/>
      <c r="H2838" s="60"/>
      <c r="I2838" s="60">
        <f t="shared" si="178"/>
        <v>0</v>
      </c>
      <c r="J2838" s="60">
        <f>IF(OR(I2838="",I2839="",I2840=""),"",(AVERAGEIF(A2838:A$10000,A2838,I2838:I$10000)))</f>
        <v>0</v>
      </c>
      <c r="K2838" s="60"/>
      <c r="L2838" s="60" t="str">
        <f>IF(O2838="","",A2838)</f>
        <v/>
      </c>
      <c r="M2838" s="60" t="str">
        <f>IF(O2838="","",(VLOOKUP(A2838,A2838:E9822,5,FALSE)))</f>
        <v/>
      </c>
      <c r="N2838" s="60" t="str">
        <f t="shared" si="179"/>
        <v/>
      </c>
      <c r="O2838" s="60" t="str">
        <f t="shared" si="177"/>
        <v/>
      </c>
      <c r="P2838" s="103">
        <f t="shared" si="180"/>
        <v>15.950000000003683</v>
      </c>
      <c r="Q2838" s="58"/>
      <c r="R2838" s="58"/>
      <c r="S2838" s="102"/>
    </row>
    <row r="2839" spans="1:19" ht="12.5" customHeight="1" x14ac:dyDescent="0.35">
      <c r="A2839" s="2">
        <v>43</v>
      </c>
      <c r="B2839" s="2" t="s">
        <v>69</v>
      </c>
      <c r="C2839" s="67">
        <v>95.992009999999993</v>
      </c>
      <c r="D2839" t="s">
        <v>65</v>
      </c>
      <c r="E2839" s="2" t="s">
        <v>57</v>
      </c>
      <c r="F2839" s="2" t="s">
        <v>70</v>
      </c>
      <c r="G2839" s="2"/>
      <c r="I2839" s="60">
        <f t="shared" si="178"/>
        <v>0</v>
      </c>
      <c r="J2839" s="60">
        <f>IF(OR(I2839="",I2840="",I2841=""),"",(AVERAGEIF(A2839:A$10000,A2839,I2839:I$10000)))</f>
        <v>0</v>
      </c>
      <c r="K2839" s="60"/>
      <c r="L2839" s="55" t="str">
        <f>IF(O2839="","",A2839)</f>
        <v/>
      </c>
      <c r="M2839" s="60" t="str">
        <f>IF(O2839="","",(VLOOKUP(A2839,A2839:E9823,5,FALSE)))</f>
        <v/>
      </c>
      <c r="N2839" s="55" t="str">
        <f t="shared" si="179"/>
        <v/>
      </c>
      <c r="O2839" s="55" t="str">
        <f t="shared" si="177"/>
        <v/>
      </c>
      <c r="P2839" s="104">
        <f t="shared" si="180"/>
        <v>13.049999999992679</v>
      </c>
      <c r="Q2839" s="58"/>
      <c r="R2839" s="58"/>
      <c r="S2839" s="102"/>
    </row>
    <row r="2840" spans="1:19" ht="12.5" customHeight="1" x14ac:dyDescent="0.35">
      <c r="A2840" s="60">
        <v>43</v>
      </c>
      <c r="B2840" s="60" t="s">
        <v>69</v>
      </c>
      <c r="C2840" s="68">
        <v>96.005809999999997</v>
      </c>
      <c r="D2840" s="58" t="s">
        <v>65</v>
      </c>
      <c r="E2840" s="60" t="s">
        <v>57</v>
      </c>
      <c r="F2840" s="60" t="s">
        <v>70</v>
      </c>
      <c r="G2840" s="60"/>
      <c r="H2840" s="60"/>
      <c r="I2840" s="60">
        <f t="shared" si="178"/>
        <v>0</v>
      </c>
      <c r="J2840" s="60">
        <f>IF(OR(I2840="",I2841="",I2842=""),"",(AVERAGEIF(A2840:A$10000,A2840,I2840:I$10000)))</f>
        <v>0</v>
      </c>
      <c r="K2840" s="60"/>
      <c r="L2840" s="60" t="str">
        <f>IF(O2840="","",A2840)</f>
        <v/>
      </c>
      <c r="M2840" s="60" t="str">
        <f>IF(O2840="","",(VLOOKUP(A2840,A2840:E9824,5,FALSE)))</f>
        <v/>
      </c>
      <c r="N2840" s="60" t="str">
        <f t="shared" si="179"/>
        <v/>
      </c>
      <c r="O2840" s="60" t="str">
        <f t="shared" si="177"/>
        <v/>
      </c>
      <c r="P2840" s="103">
        <f t="shared" si="180"/>
        <v>13.800000000003365</v>
      </c>
      <c r="Q2840" s="58"/>
      <c r="R2840" s="58"/>
      <c r="S2840" s="102"/>
    </row>
    <row r="2841" spans="1:19" ht="12.5" customHeight="1" x14ac:dyDescent="0.35">
      <c r="A2841" s="2">
        <v>43</v>
      </c>
      <c r="B2841" s="2" t="s">
        <v>69</v>
      </c>
      <c r="C2841" s="67">
        <v>96.019559999999998</v>
      </c>
      <c r="D2841" t="s">
        <v>65</v>
      </c>
      <c r="E2841" s="2" t="s">
        <v>57</v>
      </c>
      <c r="F2841" s="2" t="s">
        <v>70</v>
      </c>
      <c r="G2841" s="2"/>
      <c r="I2841" s="60">
        <f t="shared" si="178"/>
        <v>0</v>
      </c>
      <c r="J2841" s="60">
        <f>IF(OR(I2841="",I2842="",I2843=""),"",(AVERAGEIF(A2841:A$10000,A2841,I2841:I$10000)))</f>
        <v>0</v>
      </c>
      <c r="K2841" s="60"/>
      <c r="L2841" s="55" t="str">
        <f>IF(O2841="","",A2841)</f>
        <v/>
      </c>
      <c r="M2841" s="60" t="str">
        <f>IF(O2841="","",(VLOOKUP(A2841,A2841:E9825,5,FALSE)))</f>
        <v/>
      </c>
      <c r="N2841" s="55" t="str">
        <f t="shared" si="179"/>
        <v/>
      </c>
      <c r="O2841" s="55" t="str">
        <f t="shared" si="177"/>
        <v/>
      </c>
      <c r="P2841" s="104">
        <f t="shared" si="180"/>
        <v>13.750000000001705</v>
      </c>
      <c r="Q2841" s="58"/>
      <c r="R2841" s="58"/>
      <c r="S2841" s="102"/>
    </row>
    <row r="2842" spans="1:19" ht="12.5" customHeight="1" x14ac:dyDescent="0.35">
      <c r="A2842" s="60">
        <v>43</v>
      </c>
      <c r="B2842" s="60" t="s">
        <v>69</v>
      </c>
      <c r="C2842" s="68">
        <v>96.032480000000007</v>
      </c>
      <c r="D2842" s="58" t="s">
        <v>65</v>
      </c>
      <c r="E2842" s="60" t="s">
        <v>57</v>
      </c>
      <c r="F2842" s="60" t="s">
        <v>70</v>
      </c>
      <c r="G2842" s="60"/>
      <c r="H2842" s="60"/>
      <c r="I2842" s="60">
        <f t="shared" si="178"/>
        <v>0</v>
      </c>
      <c r="J2842" s="60">
        <f>IF(OR(I2842="",I2843="",I2844=""),"",(AVERAGEIF(A2842:A$10000,A2842,I2842:I$10000)))</f>
        <v>0</v>
      </c>
      <c r="K2842" s="60"/>
      <c r="L2842" s="60" t="str">
        <f>IF(O2842="","",A2842)</f>
        <v/>
      </c>
      <c r="M2842" s="60" t="str">
        <f>IF(O2842="","",(VLOOKUP(A2842,A2842:E9826,5,FALSE)))</f>
        <v/>
      </c>
      <c r="N2842" s="60" t="str">
        <f t="shared" si="179"/>
        <v/>
      </c>
      <c r="O2842" s="60" t="str">
        <f t="shared" ref="O2842:O2905" si="181">IF(J2842="","",IF(AND(J2841="",J2840="",J2839=""),C2842,""))</f>
        <v/>
      </c>
      <c r="P2842" s="103">
        <f t="shared" si="180"/>
        <v>12.920000000008258</v>
      </c>
      <c r="Q2842" s="58"/>
      <c r="R2842" s="58"/>
      <c r="S2842" s="102"/>
    </row>
    <row r="2843" spans="1:19" ht="12.5" customHeight="1" x14ac:dyDescent="0.35">
      <c r="A2843" s="2">
        <v>43</v>
      </c>
      <c r="B2843" s="2" t="s">
        <v>69</v>
      </c>
      <c r="C2843" s="67">
        <v>96.046719999999993</v>
      </c>
      <c r="D2843" t="s">
        <v>65</v>
      </c>
      <c r="E2843" s="2" t="s">
        <v>57</v>
      </c>
      <c r="F2843" s="2" t="s">
        <v>70</v>
      </c>
      <c r="G2843" s="2"/>
      <c r="I2843" s="60">
        <f t="shared" si="178"/>
        <v>0</v>
      </c>
      <c r="J2843" s="60">
        <f>IF(OR(I2843="",I2844="",I2845=""),"",(AVERAGEIF(A2843:A$10000,A2843,I2843:I$10000)))</f>
        <v>0</v>
      </c>
      <c r="K2843" s="60"/>
      <c r="L2843" s="55" t="str">
        <f>IF(O2843="","",A2843)</f>
        <v/>
      </c>
      <c r="M2843" s="60" t="str">
        <f>IF(O2843="","",(VLOOKUP(A2843,A2843:E9827,5,FALSE)))</f>
        <v/>
      </c>
      <c r="N2843" s="55" t="str">
        <f t="shared" si="179"/>
        <v/>
      </c>
      <c r="O2843" s="55" t="str">
        <f t="shared" si="181"/>
        <v/>
      </c>
      <c r="P2843" s="104">
        <f t="shared" si="180"/>
        <v>14.239999999986708</v>
      </c>
      <c r="Q2843" s="58"/>
      <c r="R2843" s="58"/>
      <c r="S2843" s="102"/>
    </row>
    <row r="2844" spans="1:19" ht="12.5" customHeight="1" x14ac:dyDescent="0.35">
      <c r="A2844" s="60">
        <v>43</v>
      </c>
      <c r="B2844" s="60" t="s">
        <v>69</v>
      </c>
      <c r="C2844" s="68">
        <v>96.06156</v>
      </c>
      <c r="D2844" s="58" t="s">
        <v>65</v>
      </c>
      <c r="E2844" s="60" t="s">
        <v>57</v>
      </c>
      <c r="F2844" s="60" t="s">
        <v>70</v>
      </c>
      <c r="G2844" s="60"/>
      <c r="H2844" s="60"/>
      <c r="I2844" s="60">
        <f t="shared" si="178"/>
        <v>0</v>
      </c>
      <c r="J2844" s="60">
        <f>IF(OR(I2844="",I2845="",I2846=""),"",(AVERAGEIF(A2844:A$10000,A2844,I2844:I$10000)))</f>
        <v>0</v>
      </c>
      <c r="K2844" s="60"/>
      <c r="L2844" s="60" t="str">
        <f>IF(O2844="","",A2844)</f>
        <v/>
      </c>
      <c r="M2844" s="60" t="str">
        <f>IF(O2844="","",(VLOOKUP(A2844,A2844:E9828,5,FALSE)))</f>
        <v/>
      </c>
      <c r="N2844" s="60" t="str">
        <f t="shared" si="179"/>
        <v/>
      </c>
      <c r="O2844" s="60" t="str">
        <f t="shared" si="181"/>
        <v/>
      </c>
      <c r="P2844" s="103">
        <f t="shared" si="180"/>
        <v>14.840000000006626</v>
      </c>
      <c r="Q2844" s="58"/>
      <c r="R2844" s="58"/>
      <c r="S2844" s="102"/>
    </row>
    <row r="2845" spans="1:19" ht="12.5" customHeight="1" x14ac:dyDescent="0.35">
      <c r="A2845" s="2">
        <v>43</v>
      </c>
      <c r="B2845" s="2" t="s">
        <v>69</v>
      </c>
      <c r="C2845" s="67">
        <v>96.084429999999998</v>
      </c>
      <c r="D2845" t="s">
        <v>65</v>
      </c>
      <c r="E2845" s="2" t="s">
        <v>57</v>
      </c>
      <c r="F2845" s="2" t="s">
        <v>70</v>
      </c>
      <c r="G2845" s="2"/>
      <c r="I2845" s="60">
        <f t="shared" si="178"/>
        <v>0</v>
      </c>
      <c r="J2845" s="60">
        <f>IF(OR(I2845="",I2846="",I2847=""),"",(AVERAGEIF(A2845:A$10000,A2845,I2845:I$10000)))</f>
        <v>0</v>
      </c>
      <c r="K2845" s="60"/>
      <c r="L2845" s="55" t="str">
        <f>IF(O2845="","",A2845)</f>
        <v/>
      </c>
      <c r="M2845" s="60" t="str">
        <f>IF(O2845="","",(VLOOKUP(A2845,A2845:E9829,5,FALSE)))</f>
        <v/>
      </c>
      <c r="N2845" s="55" t="str">
        <f t="shared" si="179"/>
        <v/>
      </c>
      <c r="O2845" s="55" t="str">
        <f t="shared" si="181"/>
        <v/>
      </c>
      <c r="P2845" s="104">
        <f t="shared" si="180"/>
        <v>22.869999999997503</v>
      </c>
      <c r="Q2845" s="58"/>
      <c r="R2845" s="58"/>
      <c r="S2845" s="102"/>
    </row>
    <row r="2846" spans="1:19" ht="12.5" customHeight="1" x14ac:dyDescent="0.35">
      <c r="A2846" s="60">
        <v>43</v>
      </c>
      <c r="B2846" s="60" t="s">
        <v>69</v>
      </c>
      <c r="C2846" s="68">
        <v>96.098460000000003</v>
      </c>
      <c r="D2846" s="58" t="s">
        <v>65</v>
      </c>
      <c r="E2846" s="60" t="s">
        <v>57</v>
      </c>
      <c r="F2846" s="60" t="s">
        <v>70</v>
      </c>
      <c r="G2846" s="60"/>
      <c r="H2846" s="60"/>
      <c r="I2846" s="60">
        <f t="shared" si="178"/>
        <v>0</v>
      </c>
      <c r="J2846" s="60">
        <f>IF(OR(I2846="",I2847="",I2848=""),"",(AVERAGEIF(A2846:A$10000,A2846,I2846:I$10000)))</f>
        <v>0</v>
      </c>
      <c r="K2846" s="60"/>
      <c r="L2846" s="60" t="str">
        <f>IF(O2846="","",A2846)</f>
        <v/>
      </c>
      <c r="M2846" s="60" t="str">
        <f>IF(O2846="","",(VLOOKUP(A2846,A2846:E9830,5,FALSE)))</f>
        <v/>
      </c>
      <c r="N2846" s="60" t="str">
        <f t="shared" si="179"/>
        <v/>
      </c>
      <c r="O2846" s="60" t="str">
        <f t="shared" si="181"/>
        <v/>
      </c>
      <c r="P2846" s="103">
        <f t="shared" si="180"/>
        <v>14.030000000005316</v>
      </c>
      <c r="Q2846" s="58"/>
      <c r="R2846" s="58"/>
      <c r="S2846" s="102"/>
    </row>
    <row r="2847" spans="1:19" ht="12.5" customHeight="1" x14ac:dyDescent="0.35">
      <c r="A2847" s="2">
        <v>43</v>
      </c>
      <c r="B2847" s="2" t="s">
        <v>69</v>
      </c>
      <c r="C2847" s="67">
        <v>96.111670000000004</v>
      </c>
      <c r="D2847" t="s">
        <v>65</v>
      </c>
      <c r="E2847" s="2" t="s">
        <v>57</v>
      </c>
      <c r="F2847" s="2" t="s">
        <v>70</v>
      </c>
      <c r="G2847" s="2"/>
      <c r="I2847" s="60">
        <f t="shared" si="178"/>
        <v>0</v>
      </c>
      <c r="J2847" s="60">
        <f>IF(OR(I2847="",I2848="",I2849=""),"",(AVERAGEIF(A2847:A$10000,A2847,I2847:I$10000)))</f>
        <v>0</v>
      </c>
      <c r="K2847" s="60"/>
      <c r="L2847" s="55" t="str">
        <f>IF(O2847="","",A2847)</f>
        <v/>
      </c>
      <c r="M2847" s="60" t="str">
        <f>IF(O2847="","",(VLOOKUP(A2847,A2847:E9831,5,FALSE)))</f>
        <v/>
      </c>
      <c r="N2847" s="55" t="str">
        <f t="shared" si="179"/>
        <v/>
      </c>
      <c r="O2847" s="55" t="str">
        <f t="shared" si="181"/>
        <v/>
      </c>
      <c r="P2847" s="104">
        <f t="shared" si="180"/>
        <v>13.210000000000832</v>
      </c>
      <c r="Q2847" s="58"/>
      <c r="R2847" s="58"/>
      <c r="S2847" s="102"/>
    </row>
    <row r="2848" spans="1:19" ht="12.5" customHeight="1" x14ac:dyDescent="0.35">
      <c r="A2848" s="60">
        <v>43</v>
      </c>
      <c r="B2848" s="60" t="s">
        <v>71</v>
      </c>
      <c r="C2848" s="68">
        <v>96.125730000000004</v>
      </c>
      <c r="D2848" s="58" t="s">
        <v>65</v>
      </c>
      <c r="E2848" s="60" t="s">
        <v>57</v>
      </c>
      <c r="F2848" s="60" t="s">
        <v>70</v>
      </c>
      <c r="G2848" s="60"/>
      <c r="H2848" s="60"/>
      <c r="I2848" s="60">
        <f t="shared" si="178"/>
        <v>0</v>
      </c>
      <c r="J2848" s="60">
        <f>IF(OR(I2848="",I2849="",I2850=""),"",(AVERAGEIF(A2848:A$10000,A2848,I2848:I$10000)))</f>
        <v>0</v>
      </c>
      <c r="K2848" s="60"/>
      <c r="L2848" s="60" t="str">
        <f>IF(O2848="","",A2848)</f>
        <v/>
      </c>
      <c r="M2848" s="60" t="str">
        <f>IF(O2848="","",(VLOOKUP(A2848,A2848:E9832,5,FALSE)))</f>
        <v/>
      </c>
      <c r="N2848" s="60" t="str">
        <f t="shared" si="179"/>
        <v/>
      </c>
      <c r="O2848" s="60" t="str">
        <f t="shared" si="181"/>
        <v/>
      </c>
      <c r="P2848" s="103">
        <f t="shared" si="180"/>
        <v>14.060000000000628</v>
      </c>
      <c r="Q2848" s="58"/>
      <c r="R2848" s="58"/>
      <c r="S2848" s="102"/>
    </row>
    <row r="2849" spans="1:19" ht="12.5" customHeight="1" x14ac:dyDescent="0.35">
      <c r="A2849" s="2">
        <v>43</v>
      </c>
      <c r="B2849" s="2" t="s">
        <v>71</v>
      </c>
      <c r="C2849" s="67">
        <v>96.138909999999996</v>
      </c>
      <c r="D2849" t="s">
        <v>65</v>
      </c>
      <c r="E2849" s="2" t="s">
        <v>57</v>
      </c>
      <c r="F2849" s="2" t="s">
        <v>70</v>
      </c>
      <c r="G2849" s="2"/>
      <c r="I2849" s="60">
        <f t="shared" si="178"/>
        <v>0</v>
      </c>
      <c r="J2849" s="60">
        <f>IF(OR(I2849="",I2850="",I2851=""),"",(AVERAGEIF(A2849:A$10000,A2849,I2849:I$10000)))</f>
        <v>0</v>
      </c>
      <c r="K2849" s="60"/>
      <c r="L2849" s="55" t="str">
        <f>IF(O2849="","",A2849)</f>
        <v/>
      </c>
      <c r="M2849" s="60" t="str">
        <f>IF(O2849="","",(VLOOKUP(A2849,A2849:E9833,5,FALSE)))</f>
        <v/>
      </c>
      <c r="N2849" s="55" t="str">
        <f t="shared" si="179"/>
        <v/>
      </c>
      <c r="O2849" s="55" t="str">
        <f t="shared" si="181"/>
        <v/>
      </c>
      <c r="P2849" s="104">
        <f t="shared" si="180"/>
        <v>13.17999999999131</v>
      </c>
      <c r="Q2849" s="58"/>
      <c r="R2849" s="58"/>
      <c r="S2849" s="102"/>
    </row>
    <row r="2850" spans="1:19" ht="12.5" customHeight="1" x14ac:dyDescent="0.35">
      <c r="A2850" s="60">
        <v>43</v>
      </c>
      <c r="B2850" s="60" t="s">
        <v>69</v>
      </c>
      <c r="C2850" s="68">
        <v>96.1524</v>
      </c>
      <c r="D2850" s="58" t="s">
        <v>65</v>
      </c>
      <c r="E2850" s="60" t="s">
        <v>57</v>
      </c>
      <c r="F2850" s="60" t="s">
        <v>70</v>
      </c>
      <c r="G2850" s="60"/>
      <c r="H2850" s="60"/>
      <c r="I2850" s="60">
        <f t="shared" si="178"/>
        <v>0</v>
      </c>
      <c r="J2850" s="60">
        <f>IF(OR(I2850="",I2851="",I2852=""),"",(AVERAGEIF(A2850:A$10000,A2850,I2850:I$10000)))</f>
        <v>0</v>
      </c>
      <c r="K2850" s="60"/>
      <c r="L2850" s="60" t="str">
        <f>IF(O2850="","",A2850)</f>
        <v/>
      </c>
      <c r="M2850" s="60" t="str">
        <f>IF(O2850="","",(VLOOKUP(A2850,A2850:E9834,5,FALSE)))</f>
        <v/>
      </c>
      <c r="N2850" s="60" t="str">
        <f t="shared" si="179"/>
        <v/>
      </c>
      <c r="O2850" s="60" t="str">
        <f t="shared" si="181"/>
        <v/>
      </c>
      <c r="P2850" s="103">
        <f t="shared" si="180"/>
        <v>13.490000000004443</v>
      </c>
      <c r="Q2850" s="58"/>
      <c r="R2850" s="58"/>
      <c r="S2850" s="102"/>
    </row>
    <row r="2851" spans="1:19" ht="12.5" customHeight="1" x14ac:dyDescent="0.35">
      <c r="A2851" s="2">
        <v>43</v>
      </c>
      <c r="B2851" s="2" t="s">
        <v>71</v>
      </c>
      <c r="C2851" s="67">
        <v>96.16534</v>
      </c>
      <c r="D2851" t="s">
        <v>65</v>
      </c>
      <c r="E2851" s="2" t="s">
        <v>57</v>
      </c>
      <c r="F2851" s="2" t="s">
        <v>70</v>
      </c>
      <c r="G2851" s="2"/>
      <c r="I2851" s="60">
        <f t="shared" si="178"/>
        <v>0</v>
      </c>
      <c r="J2851" s="60">
        <f>IF(OR(I2851="",I2852="",I2853=""),"",(AVERAGEIF(A2851:A$10000,A2851,I2851:I$10000)))</f>
        <v>0</v>
      </c>
      <c r="K2851" s="60"/>
      <c r="L2851" s="55" t="str">
        <f>IF(O2851="","",A2851)</f>
        <v/>
      </c>
      <c r="M2851" s="60" t="str">
        <f>IF(O2851="","",(VLOOKUP(A2851,A2851:E9835,5,FALSE)))</f>
        <v/>
      </c>
      <c r="N2851" s="55" t="str">
        <f t="shared" si="179"/>
        <v/>
      </c>
      <c r="O2851" s="55" t="str">
        <f t="shared" si="181"/>
        <v/>
      </c>
      <c r="P2851" s="104">
        <f t="shared" si="180"/>
        <v>12.940000000000396</v>
      </c>
      <c r="Q2851" s="58"/>
      <c r="R2851" s="58"/>
      <c r="S2851" s="102"/>
    </row>
    <row r="2852" spans="1:19" ht="12.5" customHeight="1" x14ac:dyDescent="0.35">
      <c r="A2852" s="60">
        <v>43</v>
      </c>
      <c r="B2852" s="60" t="s">
        <v>71</v>
      </c>
      <c r="C2852" s="68">
        <v>96.178759999999997</v>
      </c>
      <c r="D2852" s="58" t="s">
        <v>65</v>
      </c>
      <c r="E2852" s="60" t="s">
        <v>57</v>
      </c>
      <c r="F2852" s="60" t="s">
        <v>70</v>
      </c>
      <c r="G2852" s="60"/>
      <c r="H2852" s="60"/>
      <c r="I2852" s="60">
        <f t="shared" si="178"/>
        <v>0</v>
      </c>
      <c r="J2852" s="60">
        <f>IF(OR(I2852="",I2853="",I2854=""),"",(AVERAGEIF(A2852:A$10000,A2852,I2852:I$10000)))</f>
        <v>0</v>
      </c>
      <c r="K2852" s="60"/>
      <c r="L2852" s="60" t="str">
        <f>IF(O2852="","",A2852)</f>
        <v/>
      </c>
      <c r="M2852" s="60" t="str">
        <f>IF(O2852="","",(VLOOKUP(A2852,A2852:E9836,5,FALSE)))</f>
        <v/>
      </c>
      <c r="N2852" s="60" t="str">
        <f t="shared" si="179"/>
        <v/>
      </c>
      <c r="O2852" s="60" t="str">
        <f t="shared" si="181"/>
        <v/>
      </c>
      <c r="P2852" s="103">
        <f t="shared" si="180"/>
        <v>13.419999999996435</v>
      </c>
      <c r="Q2852" s="58"/>
      <c r="R2852" s="58"/>
      <c r="S2852" s="102"/>
    </row>
    <row r="2853" spans="1:19" ht="12.5" customHeight="1" x14ac:dyDescent="0.35">
      <c r="A2853" s="2">
        <v>43</v>
      </c>
      <c r="B2853" s="2" t="s">
        <v>71</v>
      </c>
      <c r="C2853" s="67">
        <v>96.191810000000004</v>
      </c>
      <c r="D2853" t="s">
        <v>65</v>
      </c>
      <c r="E2853" s="2" t="s">
        <v>57</v>
      </c>
      <c r="F2853" s="2" t="s">
        <v>70</v>
      </c>
      <c r="G2853" s="2"/>
      <c r="I2853" s="60">
        <f t="shared" si="178"/>
        <v>0</v>
      </c>
      <c r="J2853" s="60">
        <f>IF(OR(I2853="",I2854="",I2855=""),"",(AVERAGEIF(A2853:A$10000,A2853,I2853:I$10000)))</f>
        <v>0</v>
      </c>
      <c r="K2853" s="60"/>
      <c r="L2853" s="55" t="str">
        <f>IF(O2853="","",A2853)</f>
        <v/>
      </c>
      <c r="M2853" s="60" t="str">
        <f>IF(O2853="","",(VLOOKUP(A2853,A2853:E9837,5,FALSE)))</f>
        <v/>
      </c>
      <c r="N2853" s="55" t="str">
        <f t="shared" si="179"/>
        <v/>
      </c>
      <c r="O2853" s="55" t="str">
        <f t="shared" si="181"/>
        <v/>
      </c>
      <c r="P2853" s="104">
        <f t="shared" si="180"/>
        <v>13.050000000006889</v>
      </c>
      <c r="Q2853" s="58"/>
      <c r="R2853" s="58"/>
      <c r="S2853" s="102"/>
    </row>
    <row r="2854" spans="1:19" ht="12.5" customHeight="1" x14ac:dyDescent="0.35">
      <c r="A2854" s="60">
        <v>43</v>
      </c>
      <c r="B2854" s="60" t="s">
        <v>71</v>
      </c>
      <c r="C2854" s="68">
        <v>96.205439999999996</v>
      </c>
      <c r="D2854" s="58" t="s">
        <v>65</v>
      </c>
      <c r="E2854" s="60" t="s">
        <v>57</v>
      </c>
      <c r="F2854" s="60" t="s">
        <v>70</v>
      </c>
      <c r="G2854" s="60"/>
      <c r="H2854" s="60"/>
      <c r="I2854" s="60">
        <f t="shared" si="178"/>
        <v>0</v>
      </c>
      <c r="J2854" s="60">
        <f>IF(OR(I2854="",I2855="",I2856=""),"",(AVERAGEIF(A2854:A$10000,A2854,I2854:I$10000)))</f>
        <v>0</v>
      </c>
      <c r="K2854" s="60"/>
      <c r="L2854" s="60" t="str">
        <f>IF(O2854="","",A2854)</f>
        <v/>
      </c>
      <c r="M2854" s="60" t="str">
        <f>IF(O2854="","",(VLOOKUP(A2854,A2854:E9838,5,FALSE)))</f>
        <v/>
      </c>
      <c r="N2854" s="60" t="str">
        <f t="shared" si="179"/>
        <v/>
      </c>
      <c r="O2854" s="60" t="str">
        <f t="shared" si="181"/>
        <v/>
      </c>
      <c r="P2854" s="103">
        <f t="shared" si="180"/>
        <v>13.629999999992037</v>
      </c>
      <c r="Q2854" s="58"/>
      <c r="R2854" s="58"/>
      <c r="S2854" s="102"/>
    </row>
    <row r="2855" spans="1:19" ht="12.5" customHeight="1" x14ac:dyDescent="0.35">
      <c r="A2855" s="2">
        <v>43</v>
      </c>
      <c r="B2855" s="2" t="s">
        <v>71</v>
      </c>
      <c r="C2855" s="67">
        <v>96.219530000000006</v>
      </c>
      <c r="D2855" t="s">
        <v>65</v>
      </c>
      <c r="E2855" s="2" t="s">
        <v>57</v>
      </c>
      <c r="F2855" s="2" t="s">
        <v>70</v>
      </c>
      <c r="G2855" s="2"/>
      <c r="I2855" s="60">
        <f t="shared" si="178"/>
        <v>0</v>
      </c>
      <c r="J2855" s="60">
        <f>IF(OR(I2855="",I2856="",I2857=""),"",(AVERAGEIF(A2855:A$10000,A2855,I2855:I$10000)))</f>
        <v>0</v>
      </c>
      <c r="K2855" s="60"/>
      <c r="L2855" s="55" t="str">
        <f>IF(O2855="","",A2855)</f>
        <v/>
      </c>
      <c r="M2855" s="60" t="str">
        <f>IF(O2855="","",(VLOOKUP(A2855,A2855:E9839,5,FALSE)))</f>
        <v/>
      </c>
      <c r="N2855" s="55" t="str">
        <f t="shared" si="179"/>
        <v/>
      </c>
      <c r="O2855" s="55" t="str">
        <f t="shared" si="181"/>
        <v/>
      </c>
      <c r="P2855" s="104">
        <f t="shared" si="180"/>
        <v>14.09000000001015</v>
      </c>
      <c r="Q2855" s="58"/>
      <c r="R2855" s="58"/>
      <c r="S2855" s="102"/>
    </row>
    <row r="2856" spans="1:19" ht="12.5" customHeight="1" x14ac:dyDescent="0.35">
      <c r="A2856" s="60">
        <v>43</v>
      </c>
      <c r="B2856" s="60" t="s">
        <v>71</v>
      </c>
      <c r="C2856" s="68">
        <v>96.232309999999998</v>
      </c>
      <c r="D2856" s="58" t="s">
        <v>65</v>
      </c>
      <c r="E2856" s="60" t="s">
        <v>57</v>
      </c>
      <c r="F2856" s="60" t="s">
        <v>70</v>
      </c>
      <c r="G2856" s="60"/>
      <c r="H2856" s="60"/>
      <c r="I2856" s="60">
        <f t="shared" si="178"/>
        <v>0</v>
      </c>
      <c r="J2856" s="60">
        <f>IF(OR(I2856="",I2857="",I2858=""),"",(AVERAGEIF(A2856:A$10000,A2856,I2856:I$10000)))</f>
        <v>0</v>
      </c>
      <c r="K2856" s="60"/>
      <c r="L2856" s="60" t="str">
        <f>IF(O2856="","",A2856)</f>
        <v/>
      </c>
      <c r="M2856" s="60" t="str">
        <f>IF(O2856="","",(VLOOKUP(A2856,A2856:E9840,5,FALSE)))</f>
        <v/>
      </c>
      <c r="N2856" s="60" t="str">
        <f t="shared" si="179"/>
        <v/>
      </c>
      <c r="O2856" s="60" t="str">
        <f t="shared" si="181"/>
        <v/>
      </c>
      <c r="P2856" s="103">
        <f t="shared" si="180"/>
        <v>12.779999999992242</v>
      </c>
      <c r="Q2856" s="58"/>
      <c r="R2856" s="58"/>
      <c r="S2856" s="102"/>
    </row>
    <row r="2857" spans="1:19" ht="12.5" customHeight="1" x14ac:dyDescent="0.35">
      <c r="A2857" s="2">
        <v>43</v>
      </c>
      <c r="B2857" s="2" t="s">
        <v>71</v>
      </c>
      <c r="C2857" s="67">
        <v>96.246039999999994</v>
      </c>
      <c r="D2857" t="s">
        <v>65</v>
      </c>
      <c r="E2857" s="2" t="s">
        <v>57</v>
      </c>
      <c r="F2857" s="2" t="s">
        <v>70</v>
      </c>
      <c r="G2857" s="2"/>
      <c r="I2857" s="60">
        <f t="shared" si="178"/>
        <v>0</v>
      </c>
      <c r="J2857" s="60">
        <f>IF(OR(I2857="",I2858="",I2859=""),"",(AVERAGEIF(A2857:A$10000,A2857,I2857:I$10000)))</f>
        <v>0</v>
      </c>
      <c r="K2857" s="60"/>
      <c r="L2857" s="55" t="str">
        <f>IF(O2857="","",A2857)</f>
        <v/>
      </c>
      <c r="M2857" s="60" t="str">
        <f>IF(O2857="","",(VLOOKUP(A2857,A2857:E9841,5,FALSE)))</f>
        <v/>
      </c>
      <c r="N2857" s="55" t="str">
        <f t="shared" si="179"/>
        <v/>
      </c>
      <c r="O2857" s="55" t="str">
        <f t="shared" si="181"/>
        <v/>
      </c>
      <c r="P2857" s="104">
        <f t="shared" si="180"/>
        <v>13.729999999995357</v>
      </c>
      <c r="Q2857" s="58"/>
      <c r="R2857" s="58"/>
      <c r="S2857" s="102"/>
    </row>
    <row r="2858" spans="1:19" ht="12.5" customHeight="1" x14ac:dyDescent="0.35">
      <c r="A2858" s="60">
        <v>43</v>
      </c>
      <c r="B2858" s="60" t="s">
        <v>71</v>
      </c>
      <c r="C2858" s="68">
        <v>96.259690000000006</v>
      </c>
      <c r="D2858" s="58" t="s">
        <v>65</v>
      </c>
      <c r="E2858" s="60" t="s">
        <v>57</v>
      </c>
      <c r="F2858" s="60" t="s">
        <v>70</v>
      </c>
      <c r="G2858" s="60"/>
      <c r="H2858" s="60"/>
      <c r="I2858" s="60">
        <f t="shared" si="178"/>
        <v>0</v>
      </c>
      <c r="J2858" s="60">
        <f>IF(OR(I2858="",I2859="",I2860=""),"",(AVERAGEIF(A2858:A$10000,A2858,I2858:I$10000)))</f>
        <v>0</v>
      </c>
      <c r="K2858" s="60"/>
      <c r="L2858" s="60" t="str">
        <f>IF(O2858="","",A2858)</f>
        <v/>
      </c>
      <c r="M2858" s="60" t="str">
        <f>IF(O2858="","",(VLOOKUP(A2858,A2858:E9842,5,FALSE)))</f>
        <v/>
      </c>
      <c r="N2858" s="60" t="str">
        <f t="shared" si="179"/>
        <v/>
      </c>
      <c r="O2858" s="60" t="str">
        <f t="shared" si="181"/>
        <v/>
      </c>
      <c r="P2858" s="103">
        <f t="shared" si="180"/>
        <v>13.650000000012597</v>
      </c>
      <c r="Q2858" s="58"/>
      <c r="R2858" s="58"/>
      <c r="S2858" s="102"/>
    </row>
    <row r="2859" spans="1:19" ht="12.5" customHeight="1" x14ac:dyDescent="0.35">
      <c r="A2859" s="2">
        <v>43</v>
      </c>
      <c r="B2859" s="2" t="s">
        <v>71</v>
      </c>
      <c r="C2859" s="67">
        <v>96.272779999999997</v>
      </c>
      <c r="D2859" t="s">
        <v>65</v>
      </c>
      <c r="E2859" s="2" t="s">
        <v>57</v>
      </c>
      <c r="F2859" s="2" t="s">
        <v>70</v>
      </c>
      <c r="G2859" s="2"/>
      <c r="I2859" s="60">
        <f t="shared" si="178"/>
        <v>0</v>
      </c>
      <c r="J2859" s="60">
        <f>IF(OR(I2859="",I2860="",I2861=""),"",(AVERAGEIF(A2859:A$10000,A2859,I2859:I$10000)))</f>
        <v>0</v>
      </c>
      <c r="K2859" s="60"/>
      <c r="L2859" s="55" t="str">
        <f>IF(O2859="","",A2859)</f>
        <v/>
      </c>
      <c r="M2859" s="60" t="str">
        <f>IF(O2859="","",(VLOOKUP(A2859,A2859:E9843,5,FALSE)))</f>
        <v/>
      </c>
      <c r="N2859" s="55" t="str">
        <f t="shared" si="179"/>
        <v/>
      </c>
      <c r="O2859" s="55" t="str">
        <f t="shared" si="181"/>
        <v/>
      </c>
      <c r="P2859" s="104">
        <f t="shared" si="180"/>
        <v>13.089999999991164</v>
      </c>
      <c r="Q2859" s="58"/>
      <c r="R2859" s="58"/>
      <c r="S2859" s="102"/>
    </row>
    <row r="2860" spans="1:19" ht="12.5" customHeight="1" x14ac:dyDescent="0.35">
      <c r="A2860" s="60">
        <v>43</v>
      </c>
      <c r="B2860" s="60" t="s">
        <v>71</v>
      </c>
      <c r="C2860" s="68">
        <v>96.294430000000006</v>
      </c>
      <c r="D2860" s="58" t="s">
        <v>65</v>
      </c>
      <c r="E2860" s="60" t="s">
        <v>57</v>
      </c>
      <c r="F2860" s="60" t="s">
        <v>70</v>
      </c>
      <c r="G2860" s="60"/>
      <c r="H2860" s="60"/>
      <c r="I2860" s="60">
        <f t="shared" si="178"/>
        <v>0</v>
      </c>
      <c r="J2860" s="60">
        <f>IF(OR(I2860="",I2861="",I2862=""),"",(AVERAGEIF(A2860:A$10000,A2860,I2860:I$10000)))</f>
        <v>0</v>
      </c>
      <c r="K2860" s="60"/>
      <c r="L2860" s="60" t="str">
        <f>IF(O2860="","",A2860)</f>
        <v/>
      </c>
      <c r="M2860" s="60" t="str">
        <f>IF(O2860="","",(VLOOKUP(A2860,A2860:E9844,5,FALSE)))</f>
        <v/>
      </c>
      <c r="N2860" s="60" t="str">
        <f t="shared" si="179"/>
        <v/>
      </c>
      <c r="O2860" s="60" t="str">
        <f t="shared" si="181"/>
        <v/>
      </c>
      <c r="P2860" s="103">
        <f t="shared" si="180"/>
        <v>21.650000000008163</v>
      </c>
      <c r="Q2860" s="58"/>
      <c r="R2860" s="58"/>
      <c r="S2860" s="102"/>
    </row>
    <row r="2861" spans="1:19" ht="12.5" customHeight="1" x14ac:dyDescent="0.35">
      <c r="A2861" s="2">
        <v>43</v>
      </c>
      <c r="B2861" s="2" t="s">
        <v>71</v>
      </c>
      <c r="C2861" s="67">
        <v>96.308080000000004</v>
      </c>
      <c r="D2861" t="s">
        <v>65</v>
      </c>
      <c r="E2861" s="2" t="s">
        <v>57</v>
      </c>
      <c r="F2861" s="2" t="s">
        <v>70</v>
      </c>
      <c r="G2861" s="2"/>
      <c r="I2861" s="60">
        <f t="shared" si="178"/>
        <v>0</v>
      </c>
      <c r="J2861" s="60">
        <f>IF(OR(I2861="",I2862="",I2863=""),"",(AVERAGEIF(A2861:A$10000,A2861,I2861:I$10000)))</f>
        <v>0</v>
      </c>
      <c r="K2861" s="60"/>
      <c r="L2861" s="55" t="str">
        <f>IF(O2861="","",A2861)</f>
        <v/>
      </c>
      <c r="M2861" s="60" t="str">
        <f>IF(O2861="","",(VLOOKUP(A2861,A2861:E9845,5,FALSE)))</f>
        <v/>
      </c>
      <c r="N2861" s="55" t="str">
        <f t="shared" si="179"/>
        <v/>
      </c>
      <c r="O2861" s="55" t="str">
        <f t="shared" si="181"/>
        <v/>
      </c>
      <c r="P2861" s="104">
        <f t="shared" si="180"/>
        <v>13.649999999998386</v>
      </c>
      <c r="Q2861" s="58"/>
      <c r="R2861" s="58"/>
      <c r="S2861" s="102"/>
    </row>
    <row r="2862" spans="1:19" ht="12.5" customHeight="1" x14ac:dyDescent="0.35">
      <c r="A2862" s="60">
        <v>43</v>
      </c>
      <c r="B2862" s="60" t="s">
        <v>71</v>
      </c>
      <c r="C2862" s="68">
        <v>96.321849999999998</v>
      </c>
      <c r="D2862" s="58" t="s">
        <v>65</v>
      </c>
      <c r="E2862" s="60" t="s">
        <v>57</v>
      </c>
      <c r="F2862" s="60" t="s">
        <v>70</v>
      </c>
      <c r="G2862" s="60"/>
      <c r="H2862" s="60"/>
      <c r="I2862" s="60">
        <f t="shared" si="178"/>
        <v>0</v>
      </c>
      <c r="J2862" s="60">
        <f>IF(OR(I2862="",I2863="",I2864=""),"",(AVERAGEIF(A2862:A$10000,A2862,I2862:I$10000)))</f>
        <v>0</v>
      </c>
      <c r="K2862" s="60"/>
      <c r="L2862" s="60" t="str">
        <f>IF(O2862="","",A2862)</f>
        <v/>
      </c>
      <c r="M2862" s="60" t="str">
        <f>IF(O2862="","",(VLOOKUP(A2862,A2862:E9846,5,FALSE)))</f>
        <v/>
      </c>
      <c r="N2862" s="60" t="str">
        <f t="shared" si="179"/>
        <v/>
      </c>
      <c r="O2862" s="60" t="str">
        <f t="shared" si="181"/>
        <v/>
      </c>
      <c r="P2862" s="103">
        <f t="shared" si="180"/>
        <v>13.769999999993843</v>
      </c>
      <c r="Q2862" s="58"/>
      <c r="R2862" s="58"/>
      <c r="S2862" s="102"/>
    </row>
    <row r="2863" spans="1:19" ht="12.5" customHeight="1" x14ac:dyDescent="0.35">
      <c r="A2863" s="2">
        <v>43</v>
      </c>
      <c r="B2863" s="2" t="s">
        <v>71</v>
      </c>
      <c r="C2863" s="67">
        <v>96.336860000000001</v>
      </c>
      <c r="D2863" t="s">
        <v>65</v>
      </c>
      <c r="E2863" s="2" t="s">
        <v>57</v>
      </c>
      <c r="F2863" s="2" t="s">
        <v>70</v>
      </c>
      <c r="G2863" s="2"/>
      <c r="I2863" s="60">
        <f t="shared" si="178"/>
        <v>0</v>
      </c>
      <c r="J2863" s="60">
        <f>IF(OR(I2863="",I2864="",I2865=""),"",(AVERAGEIF(A2863:A$10000,A2863,I2863:I$10000)))</f>
        <v>0</v>
      </c>
      <c r="K2863" s="60"/>
      <c r="L2863" s="55" t="str">
        <f>IF(O2863="","",A2863)</f>
        <v/>
      </c>
      <c r="M2863" s="60" t="str">
        <f>IF(O2863="","",(VLOOKUP(A2863,A2863:E9847,5,FALSE)))</f>
        <v/>
      </c>
      <c r="N2863" s="55" t="str">
        <f t="shared" si="179"/>
        <v/>
      </c>
      <c r="O2863" s="55" t="str">
        <f t="shared" si="181"/>
        <v/>
      </c>
      <c r="P2863" s="104">
        <f t="shared" si="180"/>
        <v>15.010000000003743</v>
      </c>
      <c r="Q2863" s="58"/>
      <c r="R2863" s="58"/>
      <c r="S2863" s="102"/>
    </row>
    <row r="2864" spans="1:19" ht="12.5" customHeight="1" x14ac:dyDescent="0.35">
      <c r="A2864" s="60">
        <v>43</v>
      </c>
      <c r="B2864" s="60" t="s">
        <v>69</v>
      </c>
      <c r="C2864" s="68">
        <v>96.349720000000005</v>
      </c>
      <c r="D2864" s="58" t="s">
        <v>65</v>
      </c>
      <c r="E2864" s="60" t="s">
        <v>57</v>
      </c>
      <c r="F2864" s="60" t="s">
        <v>70</v>
      </c>
      <c r="G2864" s="60"/>
      <c r="H2864" s="60"/>
      <c r="I2864" s="60">
        <f t="shared" si="178"/>
        <v>0</v>
      </c>
      <c r="J2864" s="60">
        <f>IF(OR(I2864="",I2865="",I2866=""),"",(AVERAGEIF(A2864:A$10000,A2864,I2864:I$10000)))</f>
        <v>0</v>
      </c>
      <c r="K2864" s="60"/>
      <c r="L2864" s="60" t="str">
        <f>IF(O2864="","",A2864)</f>
        <v/>
      </c>
      <c r="M2864" s="60" t="str">
        <f>IF(O2864="","",(VLOOKUP(A2864,A2864:E9848,5,FALSE)))</f>
        <v/>
      </c>
      <c r="N2864" s="60" t="str">
        <f t="shared" si="179"/>
        <v/>
      </c>
      <c r="O2864" s="60" t="str">
        <f t="shared" si="181"/>
        <v/>
      </c>
      <c r="P2864" s="103">
        <f t="shared" si="180"/>
        <v>12.860000000003424</v>
      </c>
      <c r="Q2864" s="58"/>
      <c r="R2864" s="58"/>
      <c r="S2864" s="102"/>
    </row>
    <row r="2865" spans="1:19" ht="12.5" customHeight="1" x14ac:dyDescent="0.35">
      <c r="A2865" s="2">
        <v>43</v>
      </c>
      <c r="B2865" s="2" t="s">
        <v>69</v>
      </c>
      <c r="C2865" s="67">
        <v>96.363169999999997</v>
      </c>
      <c r="D2865" t="s">
        <v>65</v>
      </c>
      <c r="E2865" s="2" t="s">
        <v>57</v>
      </c>
      <c r="F2865" s="2" t="s">
        <v>70</v>
      </c>
      <c r="G2865" s="2"/>
      <c r="I2865" s="60">
        <f t="shared" si="178"/>
        <v>0</v>
      </c>
      <c r="J2865" s="60">
        <f>IF(OR(I2865="",I2866="",I2867=""),"",(AVERAGEIF(A2865:A$10000,A2865,I2865:I$10000)))</f>
        <v>0</v>
      </c>
      <c r="K2865" s="60"/>
      <c r="L2865" s="55" t="str">
        <f>IF(O2865="","",A2865)</f>
        <v/>
      </c>
      <c r="M2865" s="60" t="str">
        <f>IF(O2865="","",(VLOOKUP(A2865,A2865:E9849,5,FALSE)))</f>
        <v/>
      </c>
      <c r="N2865" s="55" t="str">
        <f t="shared" si="179"/>
        <v/>
      </c>
      <c r="O2865" s="55" t="str">
        <f t="shared" si="181"/>
        <v/>
      </c>
      <c r="P2865" s="104">
        <f t="shared" si="180"/>
        <v>13.449999999991746</v>
      </c>
      <c r="Q2865" s="58"/>
      <c r="R2865" s="58"/>
      <c r="S2865" s="102"/>
    </row>
    <row r="2866" spans="1:19" ht="12.5" customHeight="1" x14ac:dyDescent="0.35">
      <c r="A2866" s="60">
        <v>43</v>
      </c>
      <c r="B2866" s="60" t="s">
        <v>71</v>
      </c>
      <c r="C2866" s="68">
        <v>96.377529999999993</v>
      </c>
      <c r="D2866" s="58" t="s">
        <v>65</v>
      </c>
      <c r="E2866" s="60" t="s">
        <v>57</v>
      </c>
      <c r="F2866" s="60" t="s">
        <v>70</v>
      </c>
      <c r="G2866" s="60"/>
      <c r="H2866" s="60"/>
      <c r="I2866" s="60">
        <f t="shared" si="178"/>
        <v>0</v>
      </c>
      <c r="J2866" s="60">
        <f>IF(OR(I2866="",I2867="",I2868=""),"",(AVERAGEIF(A2866:A$10000,A2866,I2866:I$10000)))</f>
        <v>0</v>
      </c>
      <c r="K2866" s="60"/>
      <c r="L2866" s="60" t="str">
        <f>IF(O2866="","",A2866)</f>
        <v/>
      </c>
      <c r="M2866" s="60" t="str">
        <f>IF(O2866="","",(VLOOKUP(A2866,A2866:E9850,5,FALSE)))</f>
        <v/>
      </c>
      <c r="N2866" s="60" t="str">
        <f t="shared" si="179"/>
        <v/>
      </c>
      <c r="O2866" s="60" t="str">
        <f t="shared" si="181"/>
        <v/>
      </c>
      <c r="P2866" s="103">
        <f t="shared" si="180"/>
        <v>14.359999999996376</v>
      </c>
      <c r="Q2866" s="58"/>
      <c r="R2866" s="58"/>
      <c r="S2866" s="102"/>
    </row>
    <row r="2867" spans="1:19" ht="12.5" customHeight="1" x14ac:dyDescent="0.35">
      <c r="A2867" s="2">
        <v>43</v>
      </c>
      <c r="B2867" s="2" t="s">
        <v>71</v>
      </c>
      <c r="C2867" s="67">
        <v>96.390990000000002</v>
      </c>
      <c r="D2867" t="s">
        <v>65</v>
      </c>
      <c r="E2867" s="2" t="s">
        <v>57</v>
      </c>
      <c r="F2867" s="2" t="s">
        <v>70</v>
      </c>
      <c r="G2867" s="2"/>
      <c r="I2867" s="60">
        <f t="shared" si="178"/>
        <v>0</v>
      </c>
      <c r="J2867" s="60">
        <f>IF(OR(I2867="",I2868="",I2869=""),"",(AVERAGEIF(A2867:A$10000,A2867,I2867:I$10000)))</f>
        <v>0</v>
      </c>
      <c r="K2867" s="60"/>
      <c r="L2867" s="55" t="str">
        <f>IF(O2867="","",A2867)</f>
        <v/>
      </c>
      <c r="M2867" s="60" t="str">
        <f>IF(O2867="","",(VLOOKUP(A2867,A2867:E9851,5,FALSE)))</f>
        <v/>
      </c>
      <c r="N2867" s="55" t="str">
        <f t="shared" si="179"/>
        <v/>
      </c>
      <c r="O2867" s="55" t="str">
        <f t="shared" si="181"/>
        <v/>
      </c>
      <c r="P2867" s="104">
        <f t="shared" si="180"/>
        <v>13.460000000009131</v>
      </c>
      <c r="Q2867" s="58"/>
      <c r="R2867" s="58"/>
      <c r="S2867" s="102"/>
    </row>
    <row r="2868" spans="1:19" ht="12.5" customHeight="1" x14ac:dyDescent="0.35">
      <c r="A2868" s="60">
        <v>43</v>
      </c>
      <c r="B2868" s="60" t="s">
        <v>71</v>
      </c>
      <c r="C2868" s="68">
        <v>96.405559999999994</v>
      </c>
      <c r="D2868" s="58" t="s">
        <v>65</v>
      </c>
      <c r="E2868" s="60" t="s">
        <v>57</v>
      </c>
      <c r="F2868" s="60" t="s">
        <v>70</v>
      </c>
      <c r="G2868" s="60"/>
      <c r="H2868" s="60"/>
      <c r="I2868" s="60">
        <f t="shared" si="178"/>
        <v>0</v>
      </c>
      <c r="J2868" s="60">
        <f>IF(OR(I2868="",I2869="",I2870=""),"",(AVERAGEIF(A2868:A$10000,A2868,I2868:I$10000)))</f>
        <v>0</v>
      </c>
      <c r="K2868" s="60"/>
      <c r="L2868" s="60" t="str">
        <f>IF(O2868="","",A2868)</f>
        <v/>
      </c>
      <c r="M2868" s="60" t="str">
        <f>IF(O2868="","",(VLOOKUP(A2868,A2868:E9852,5,FALSE)))</f>
        <v/>
      </c>
      <c r="N2868" s="60" t="str">
        <f t="shared" si="179"/>
        <v/>
      </c>
      <c r="O2868" s="60" t="str">
        <f t="shared" si="181"/>
        <v/>
      </c>
      <c r="P2868" s="103">
        <f t="shared" si="180"/>
        <v>14.569999999991978</v>
      </c>
      <c r="Q2868" s="58"/>
      <c r="R2868" s="58"/>
      <c r="S2868" s="102"/>
    </row>
    <row r="2869" spans="1:19" ht="12.5" customHeight="1" x14ac:dyDescent="0.35">
      <c r="A2869" s="2">
        <v>43</v>
      </c>
      <c r="B2869" s="2" t="s">
        <v>71</v>
      </c>
      <c r="C2869" s="67">
        <v>96.431169999999995</v>
      </c>
      <c r="D2869" t="s">
        <v>65</v>
      </c>
      <c r="E2869" s="2" t="s">
        <v>57</v>
      </c>
      <c r="F2869" s="2" t="s">
        <v>70</v>
      </c>
      <c r="G2869" s="2"/>
      <c r="I2869" s="60">
        <f t="shared" si="178"/>
        <v>0</v>
      </c>
      <c r="J2869" s="60">
        <f>IF(OR(I2869="",I2870="",I2871=""),"",(AVERAGEIF(A2869:A$10000,A2869,I2869:I$10000)))</f>
        <v>0</v>
      </c>
      <c r="K2869" s="60"/>
      <c r="L2869" s="55" t="str">
        <f>IF(O2869="","",A2869)</f>
        <v/>
      </c>
      <c r="M2869" s="60" t="str">
        <f>IF(O2869="","",(VLOOKUP(A2869,A2869:E9853,5,FALSE)))</f>
        <v/>
      </c>
      <c r="N2869" s="55" t="str">
        <f t="shared" si="179"/>
        <v/>
      </c>
      <c r="O2869" s="55" t="str">
        <f t="shared" si="181"/>
        <v/>
      </c>
      <c r="P2869" s="104">
        <f t="shared" si="180"/>
        <v>25.610000000000355</v>
      </c>
      <c r="Q2869" s="58"/>
      <c r="R2869" s="58"/>
      <c r="S2869" s="102"/>
    </row>
    <row r="2870" spans="1:19" ht="12.5" customHeight="1" x14ac:dyDescent="0.35">
      <c r="A2870" s="60">
        <v>43</v>
      </c>
      <c r="B2870" s="60" t="s">
        <v>71</v>
      </c>
      <c r="C2870" s="68">
        <v>96.448279999999997</v>
      </c>
      <c r="D2870" s="58" t="s">
        <v>65</v>
      </c>
      <c r="E2870" s="60" t="s">
        <v>57</v>
      </c>
      <c r="F2870" s="60" t="s">
        <v>70</v>
      </c>
      <c r="G2870" s="60"/>
      <c r="H2870" s="60"/>
      <c r="I2870" s="60">
        <f t="shared" si="178"/>
        <v>0</v>
      </c>
      <c r="J2870" s="60">
        <f>IF(OR(I2870="",I2871="",I2872=""),"",(AVERAGEIF(A2870:A$10000,A2870,I2870:I$10000)))</f>
        <v>0</v>
      </c>
      <c r="K2870" s="60"/>
      <c r="L2870" s="60" t="str">
        <f>IF(O2870="","",A2870)</f>
        <v/>
      </c>
      <c r="M2870" s="60" t="str">
        <f>IF(O2870="","",(VLOOKUP(A2870,A2870:E9854,5,FALSE)))</f>
        <v/>
      </c>
      <c r="N2870" s="60" t="str">
        <f t="shared" si="179"/>
        <v/>
      </c>
      <c r="O2870" s="60" t="str">
        <f t="shared" si="181"/>
        <v/>
      </c>
      <c r="P2870" s="103">
        <f t="shared" si="180"/>
        <v>17.110000000002401</v>
      </c>
      <c r="Q2870" s="58"/>
      <c r="R2870" s="58"/>
      <c r="S2870" s="102"/>
    </row>
    <row r="2871" spans="1:19" ht="12.5" customHeight="1" x14ac:dyDescent="0.35">
      <c r="A2871" s="2">
        <v>43</v>
      </c>
      <c r="B2871" s="2" t="s">
        <v>71</v>
      </c>
      <c r="C2871" s="67">
        <v>96.462379999999996</v>
      </c>
      <c r="D2871" t="s">
        <v>65</v>
      </c>
      <c r="E2871" s="2" t="s">
        <v>57</v>
      </c>
      <c r="F2871" s="2" t="s">
        <v>70</v>
      </c>
      <c r="G2871" s="2"/>
      <c r="I2871" s="60">
        <f t="shared" si="178"/>
        <v>0</v>
      </c>
      <c r="J2871" s="60">
        <f>IF(OR(I2871="",I2872="",I2873=""),"",(AVERAGEIF(A2871:A$10000,A2871,I2871:I$10000)))</f>
        <v>0</v>
      </c>
      <c r="K2871" s="60"/>
      <c r="L2871" s="55" t="str">
        <f>IF(O2871="","",A2871)</f>
        <v/>
      </c>
      <c r="M2871" s="60" t="str">
        <f>IF(O2871="","",(VLOOKUP(A2871,A2871:E9855,5,FALSE)))</f>
        <v/>
      </c>
      <c r="N2871" s="55" t="str">
        <f t="shared" si="179"/>
        <v/>
      </c>
      <c r="O2871" s="55" t="str">
        <f t="shared" si="181"/>
        <v/>
      </c>
      <c r="P2871" s="104">
        <f t="shared" si="180"/>
        <v>14.099999999999113</v>
      </c>
      <c r="Q2871" s="58"/>
      <c r="R2871" s="58"/>
      <c r="S2871" s="102"/>
    </row>
    <row r="2872" spans="1:19" ht="12.5" customHeight="1" x14ac:dyDescent="0.35">
      <c r="A2872" s="60">
        <v>43</v>
      </c>
      <c r="B2872" s="60" t="s">
        <v>71</v>
      </c>
      <c r="C2872" s="68">
        <v>96.477819999999994</v>
      </c>
      <c r="D2872" s="58" t="s">
        <v>65</v>
      </c>
      <c r="E2872" s="60" t="s">
        <v>57</v>
      </c>
      <c r="F2872" s="60" t="s">
        <v>70</v>
      </c>
      <c r="G2872" s="60"/>
      <c r="H2872" s="60"/>
      <c r="I2872" s="60">
        <f t="shared" si="178"/>
        <v>0</v>
      </c>
      <c r="J2872" s="60">
        <f>IF(OR(I2872="",I2873="",I2874=""),"",(AVERAGEIF(A2872:A$10000,A2872,I2872:I$10000)))</f>
        <v>0</v>
      </c>
      <c r="K2872" s="60"/>
      <c r="L2872" s="60" t="str">
        <f>IF(O2872="","",A2872)</f>
        <v/>
      </c>
      <c r="M2872" s="60" t="str">
        <f>IF(O2872="","",(VLOOKUP(A2872,A2872:E9856,5,FALSE)))</f>
        <v/>
      </c>
      <c r="N2872" s="60" t="str">
        <f t="shared" si="179"/>
        <v/>
      </c>
      <c r="O2872" s="60" t="str">
        <f t="shared" si="181"/>
        <v/>
      </c>
      <c r="P2872" s="103">
        <f t="shared" si="180"/>
        <v>15.439999999998122</v>
      </c>
      <c r="Q2872" s="58"/>
      <c r="R2872" s="58"/>
      <c r="S2872" s="102"/>
    </row>
    <row r="2873" spans="1:19" ht="12.5" customHeight="1" x14ac:dyDescent="0.35">
      <c r="A2873" s="2">
        <v>43</v>
      </c>
      <c r="B2873" s="2" t="s">
        <v>69</v>
      </c>
      <c r="C2873" s="67">
        <v>96.498069999999998</v>
      </c>
      <c r="D2873" t="s">
        <v>65</v>
      </c>
      <c r="E2873" s="2" t="s">
        <v>57</v>
      </c>
      <c r="F2873" s="2" t="s">
        <v>70</v>
      </c>
      <c r="G2873" s="2"/>
      <c r="I2873" s="60">
        <f t="shared" si="178"/>
        <v>0</v>
      </c>
      <c r="J2873" s="60">
        <f>IF(OR(I2873="",I2874="",I2875=""),"",(AVERAGEIF(A2873:A$10000,A2873,I2873:I$10000)))</f>
        <v>0</v>
      </c>
      <c r="K2873" s="60"/>
      <c r="L2873" s="55" t="str">
        <f>IF(O2873="","",A2873)</f>
        <v/>
      </c>
      <c r="M2873" s="60" t="str">
        <f>IF(O2873="","",(VLOOKUP(A2873,A2873:E9857,5,FALSE)))</f>
        <v/>
      </c>
      <c r="N2873" s="55" t="str">
        <f t="shared" si="179"/>
        <v/>
      </c>
      <c r="O2873" s="55" t="str">
        <f t="shared" si="181"/>
        <v/>
      </c>
      <c r="P2873" s="104">
        <f t="shared" si="180"/>
        <v>20.25000000000432</v>
      </c>
      <c r="Q2873" s="58"/>
      <c r="R2873" s="58"/>
      <c r="S2873" s="102"/>
    </row>
    <row r="2874" spans="1:19" ht="12.5" customHeight="1" x14ac:dyDescent="0.35">
      <c r="A2874" s="60">
        <v>43</v>
      </c>
      <c r="B2874" s="60" t="s">
        <v>69</v>
      </c>
      <c r="C2874" s="68">
        <v>96.511780000000002</v>
      </c>
      <c r="D2874" s="58" t="s">
        <v>65</v>
      </c>
      <c r="E2874" s="60" t="s">
        <v>57</v>
      </c>
      <c r="F2874" s="60" t="s">
        <v>70</v>
      </c>
      <c r="G2874" s="60"/>
      <c r="H2874" s="60"/>
      <c r="I2874" s="60">
        <f t="shared" si="178"/>
        <v>0</v>
      </c>
      <c r="J2874" s="60">
        <f>IF(OR(I2874="",I2875="",I2876=""),"",(AVERAGEIF(A2874:A$10000,A2874,I2874:I$10000)))</f>
        <v>0</v>
      </c>
      <c r="K2874" s="60"/>
      <c r="L2874" s="60" t="str">
        <f>IF(O2874="","",A2874)</f>
        <v/>
      </c>
      <c r="M2874" s="60" t="str">
        <f>IF(O2874="","",(VLOOKUP(A2874,A2874:E9858,5,FALSE)))</f>
        <v/>
      </c>
      <c r="N2874" s="60" t="str">
        <f t="shared" si="179"/>
        <v/>
      </c>
      <c r="O2874" s="60" t="str">
        <f t="shared" si="181"/>
        <v/>
      </c>
      <c r="P2874" s="103">
        <f t="shared" si="180"/>
        <v>13.71000000000322</v>
      </c>
      <c r="Q2874" s="58"/>
      <c r="R2874" s="58"/>
      <c r="S2874" s="102"/>
    </row>
    <row r="2875" spans="1:19" ht="12.5" customHeight="1" x14ac:dyDescent="0.35">
      <c r="A2875" s="2">
        <v>43</v>
      </c>
      <c r="B2875" s="2" t="s">
        <v>71</v>
      </c>
      <c r="C2875" s="67">
        <v>96.528450000000007</v>
      </c>
      <c r="D2875" t="s">
        <v>65</v>
      </c>
      <c r="E2875" s="2" t="s">
        <v>57</v>
      </c>
      <c r="F2875" s="2" t="s">
        <v>70</v>
      </c>
      <c r="G2875" s="2"/>
      <c r="I2875" s="60">
        <f t="shared" si="178"/>
        <v>0</v>
      </c>
      <c r="J2875" s="60">
        <f>IF(OR(I2875="",I2876="",I2877=""),"",(AVERAGEIF(A2875:A$10000,A2875,I2875:I$10000)))</f>
        <v>0</v>
      </c>
      <c r="K2875" s="60"/>
      <c r="L2875" s="55" t="str">
        <f>IF(O2875="","",A2875)</f>
        <v/>
      </c>
      <c r="M2875" s="60" t="str">
        <f>IF(O2875="","",(VLOOKUP(A2875,A2875:E9859,5,FALSE)))</f>
        <v/>
      </c>
      <c r="N2875" s="55" t="str">
        <f t="shared" si="179"/>
        <v/>
      </c>
      <c r="O2875" s="55" t="str">
        <f t="shared" si="181"/>
        <v/>
      </c>
      <c r="P2875" s="104">
        <f t="shared" si="180"/>
        <v>16.670000000004848</v>
      </c>
      <c r="Q2875" s="58"/>
      <c r="R2875" s="58"/>
      <c r="S2875" s="102"/>
    </row>
    <row r="2876" spans="1:19" ht="12.5" customHeight="1" x14ac:dyDescent="0.35">
      <c r="A2876" s="60">
        <v>43</v>
      </c>
      <c r="B2876" s="60" t="s">
        <v>69</v>
      </c>
      <c r="C2876" s="68">
        <v>96.542019999999994</v>
      </c>
      <c r="D2876" s="58" t="s">
        <v>65</v>
      </c>
      <c r="E2876" s="60" t="s">
        <v>57</v>
      </c>
      <c r="F2876" s="60" t="s">
        <v>70</v>
      </c>
      <c r="G2876" s="60"/>
      <c r="H2876" s="60"/>
      <c r="I2876" s="60">
        <f t="shared" si="178"/>
        <v>0</v>
      </c>
      <c r="J2876" s="60">
        <f>IF(OR(I2876="",I2877="",I2878=""),"",(AVERAGEIF(A2876:A$10000,A2876,I2876:I$10000)))</f>
        <v>0</v>
      </c>
      <c r="K2876" s="60"/>
      <c r="L2876" s="60" t="str">
        <f>IF(O2876="","",A2876)</f>
        <v/>
      </c>
      <c r="M2876" s="60" t="str">
        <f>IF(O2876="","",(VLOOKUP(A2876,A2876:E9860,5,FALSE)))</f>
        <v/>
      </c>
      <c r="N2876" s="60" t="str">
        <f t="shared" si="179"/>
        <v/>
      </c>
      <c r="O2876" s="60" t="str">
        <f t="shared" si="181"/>
        <v/>
      </c>
      <c r="P2876" s="103">
        <f t="shared" si="180"/>
        <v>13.569999999987203</v>
      </c>
      <c r="Q2876" s="58"/>
      <c r="R2876" s="58"/>
      <c r="S2876" s="102"/>
    </row>
    <row r="2877" spans="1:19" ht="12.5" customHeight="1" x14ac:dyDescent="0.35">
      <c r="A2877" s="2">
        <v>43</v>
      </c>
      <c r="B2877" s="2" t="s">
        <v>69</v>
      </c>
      <c r="C2877" s="67">
        <v>96.555989999999994</v>
      </c>
      <c r="D2877" t="s">
        <v>65</v>
      </c>
      <c r="E2877" s="2" t="s">
        <v>57</v>
      </c>
      <c r="F2877" s="2" t="s">
        <v>70</v>
      </c>
      <c r="G2877" s="2"/>
      <c r="I2877" s="60">
        <f t="shared" si="178"/>
        <v>0</v>
      </c>
      <c r="J2877" s="60">
        <f>IF(OR(I2877="",I2878="",I2879=""),"",(AVERAGEIF(A2877:A$10000,A2877,I2877:I$10000)))</f>
        <v>0</v>
      </c>
      <c r="K2877" s="60"/>
      <c r="L2877" s="55" t="str">
        <f>IF(O2877="","",A2877)</f>
        <v/>
      </c>
      <c r="M2877" s="60" t="str">
        <f>IF(O2877="","",(VLOOKUP(A2877,A2877:E9861,5,FALSE)))</f>
        <v/>
      </c>
      <c r="N2877" s="55" t="str">
        <f t="shared" si="179"/>
        <v/>
      </c>
      <c r="O2877" s="55" t="str">
        <f t="shared" si="181"/>
        <v/>
      </c>
      <c r="P2877" s="104">
        <f t="shared" si="180"/>
        <v>13.970000000000482</v>
      </c>
      <c r="Q2877" s="58"/>
      <c r="R2877" s="58"/>
      <c r="S2877" s="102"/>
    </row>
    <row r="2878" spans="1:19" ht="12.5" customHeight="1" x14ac:dyDescent="0.35">
      <c r="A2878" s="60">
        <v>43</v>
      </c>
      <c r="B2878" s="60" t="s">
        <v>69</v>
      </c>
      <c r="C2878" s="68">
        <v>96.569280000000006</v>
      </c>
      <c r="D2878" s="58" t="s">
        <v>65</v>
      </c>
      <c r="E2878" s="60" t="s">
        <v>57</v>
      </c>
      <c r="F2878" s="60" t="s">
        <v>70</v>
      </c>
      <c r="G2878" s="60"/>
      <c r="H2878" s="60"/>
      <c r="I2878" s="60">
        <f t="shared" si="178"/>
        <v>0</v>
      </c>
      <c r="J2878" s="60">
        <f>IF(OR(I2878="",I2879="",I2880=""),"",(AVERAGEIF(A2878:A$10000,A2878,I2878:I$10000)))</f>
        <v>0</v>
      </c>
      <c r="K2878" s="60"/>
      <c r="L2878" s="60" t="str">
        <f>IF(O2878="","",A2878)</f>
        <v/>
      </c>
      <c r="M2878" s="60" t="str">
        <f>IF(O2878="","",(VLOOKUP(A2878,A2878:E9862,5,FALSE)))</f>
        <v/>
      </c>
      <c r="N2878" s="60" t="str">
        <f t="shared" si="179"/>
        <v/>
      </c>
      <c r="O2878" s="60" t="str">
        <f t="shared" si="181"/>
        <v/>
      </c>
      <c r="P2878" s="103">
        <f t="shared" si="180"/>
        <v>13.290000000012014</v>
      </c>
      <c r="Q2878" s="58"/>
      <c r="R2878" s="58"/>
      <c r="S2878" s="102"/>
    </row>
    <row r="2879" spans="1:19" ht="12.5" customHeight="1" x14ac:dyDescent="0.35">
      <c r="A2879" s="2">
        <v>43</v>
      </c>
      <c r="B2879" s="2" t="s">
        <v>69</v>
      </c>
      <c r="C2879" s="67">
        <v>96.583259999999996</v>
      </c>
      <c r="D2879" t="s">
        <v>65</v>
      </c>
      <c r="E2879" s="2" t="s">
        <v>57</v>
      </c>
      <c r="F2879" s="2" t="s">
        <v>70</v>
      </c>
      <c r="G2879" s="2"/>
      <c r="I2879" s="60">
        <f t="shared" si="178"/>
        <v>0</v>
      </c>
      <c r="J2879" s="60">
        <f>IF(OR(I2879="",I2880="",I2881=""),"",(AVERAGEIF(A2879:A$10000,A2879,I2879:I$10000)))</f>
        <v>0</v>
      </c>
      <c r="K2879" s="60"/>
      <c r="L2879" s="55" t="str">
        <f>IF(O2879="","",A2879)</f>
        <v/>
      </c>
      <c r="M2879" s="60" t="str">
        <f>IF(O2879="","",(VLOOKUP(A2879,A2879:E9863,5,FALSE)))</f>
        <v/>
      </c>
      <c r="N2879" s="55" t="str">
        <f t="shared" si="179"/>
        <v/>
      </c>
      <c r="O2879" s="55" t="str">
        <f t="shared" si="181"/>
        <v/>
      </c>
      <c r="P2879" s="104">
        <f t="shared" si="180"/>
        <v>13.979999999989445</v>
      </c>
      <c r="Q2879" s="58"/>
      <c r="R2879" s="58"/>
      <c r="S2879" s="102"/>
    </row>
    <row r="2880" spans="1:19" ht="12.5" customHeight="1" x14ac:dyDescent="0.35">
      <c r="A2880" s="60">
        <v>43</v>
      </c>
      <c r="B2880" s="60" t="s">
        <v>69</v>
      </c>
      <c r="C2880" s="68">
        <v>96.5976</v>
      </c>
      <c r="D2880" s="58" t="s">
        <v>65</v>
      </c>
      <c r="E2880" s="60" t="s">
        <v>57</v>
      </c>
      <c r="F2880" s="60" t="s">
        <v>70</v>
      </c>
      <c r="G2880" s="60"/>
      <c r="H2880" s="60"/>
      <c r="I2880" s="60">
        <f t="shared" si="178"/>
        <v>0</v>
      </c>
      <c r="J2880" s="60">
        <f>IF(OR(I2880="",I2881="",I2882=""),"",(AVERAGEIF(A2880:A$10000,A2880,I2880:I$10000)))</f>
        <v>0</v>
      </c>
      <c r="K2880" s="60"/>
      <c r="L2880" s="60" t="str">
        <f>IF(O2880="","",A2880)</f>
        <v/>
      </c>
      <c r="M2880" s="60" t="str">
        <f>IF(O2880="","",(VLOOKUP(A2880,A2880:E9864,5,FALSE)))</f>
        <v/>
      </c>
      <c r="N2880" s="60" t="str">
        <f t="shared" si="179"/>
        <v/>
      </c>
      <c r="O2880" s="60" t="str">
        <f t="shared" si="181"/>
        <v/>
      </c>
      <c r="P2880" s="103">
        <f t="shared" si="180"/>
        <v>14.340000000004238</v>
      </c>
      <c r="Q2880" s="58"/>
      <c r="R2880" s="58"/>
      <c r="S2880" s="102"/>
    </row>
    <row r="2881" spans="1:19" ht="12.5" customHeight="1" x14ac:dyDescent="0.35">
      <c r="A2881" s="2">
        <v>43</v>
      </c>
      <c r="B2881" s="2" t="s">
        <v>69</v>
      </c>
      <c r="C2881" s="67">
        <v>96.611310000000003</v>
      </c>
      <c r="D2881" t="s">
        <v>65</v>
      </c>
      <c r="E2881" s="2" t="s">
        <v>57</v>
      </c>
      <c r="F2881" s="2" t="s">
        <v>70</v>
      </c>
      <c r="G2881" s="2"/>
      <c r="I2881" s="60">
        <f t="shared" si="178"/>
        <v>0</v>
      </c>
      <c r="J2881" s="60">
        <f>IF(OR(I2881="",I2882="",I2883=""),"",(AVERAGEIF(A2881:A$10000,A2881,I2881:I$10000)))</f>
        <v>0</v>
      </c>
      <c r="K2881" s="60"/>
      <c r="L2881" s="55" t="str">
        <f>IF(O2881="","",A2881)</f>
        <v/>
      </c>
      <c r="M2881" s="60" t="str">
        <f>IF(O2881="","",(VLOOKUP(A2881,A2881:E9865,5,FALSE)))</f>
        <v/>
      </c>
      <c r="N2881" s="55" t="str">
        <f t="shared" si="179"/>
        <v/>
      </c>
      <c r="O2881" s="55" t="str">
        <f t="shared" si="181"/>
        <v/>
      </c>
      <c r="P2881" s="104">
        <f t="shared" si="180"/>
        <v>13.71000000000322</v>
      </c>
      <c r="Q2881" s="58"/>
      <c r="R2881" s="58"/>
      <c r="S2881" s="102"/>
    </row>
    <row r="2882" spans="1:19" ht="12.5" customHeight="1" x14ac:dyDescent="0.35">
      <c r="A2882" s="60">
        <v>43</v>
      </c>
      <c r="B2882" s="60" t="s">
        <v>71</v>
      </c>
      <c r="C2882" s="68">
        <v>96.62518</v>
      </c>
      <c r="D2882" s="58" t="s">
        <v>65</v>
      </c>
      <c r="E2882" s="60" t="s">
        <v>57</v>
      </c>
      <c r="F2882" s="60" t="s">
        <v>70</v>
      </c>
      <c r="G2882" s="60"/>
      <c r="H2882" s="60"/>
      <c r="I2882" s="60">
        <f t="shared" si="178"/>
        <v>0</v>
      </c>
      <c r="J2882" s="60">
        <f>IF(OR(I2882="",I2883="",I2884=""),"",(AVERAGEIF(A2882:A$10000,A2882,I2882:I$10000)))</f>
        <v>0</v>
      </c>
      <c r="K2882" s="60"/>
      <c r="L2882" s="60" t="str">
        <f>IF(O2882="","",A2882)</f>
        <v/>
      </c>
      <c r="M2882" s="60" t="str">
        <f>IF(O2882="","",(VLOOKUP(A2882,A2882:E9866,5,FALSE)))</f>
        <v/>
      </c>
      <c r="N2882" s="60" t="str">
        <f t="shared" si="179"/>
        <v/>
      </c>
      <c r="O2882" s="60" t="str">
        <f t="shared" si="181"/>
        <v/>
      </c>
      <c r="P2882" s="103">
        <f t="shared" si="180"/>
        <v>13.869999999997162</v>
      </c>
      <c r="Q2882" s="58"/>
      <c r="R2882" s="58"/>
      <c r="S2882" s="102"/>
    </row>
    <row r="2883" spans="1:19" ht="12.5" customHeight="1" x14ac:dyDescent="0.35">
      <c r="A2883" s="2">
        <v>43</v>
      </c>
      <c r="B2883" s="2" t="s">
        <v>71</v>
      </c>
      <c r="C2883" s="67">
        <v>96.638580000000005</v>
      </c>
      <c r="D2883" t="s">
        <v>65</v>
      </c>
      <c r="E2883" s="2" t="s">
        <v>57</v>
      </c>
      <c r="F2883" s="2" t="s">
        <v>70</v>
      </c>
      <c r="G2883" s="2"/>
      <c r="I2883" s="60">
        <f t="shared" si="178"/>
        <v>0</v>
      </c>
      <c r="J2883" s="60">
        <f>IF(OR(I2883="",I2884="",I2885=""),"",(AVERAGEIF(A2883:A$10000,A2883,I2883:I$10000)))</f>
        <v>0</v>
      </c>
      <c r="K2883" s="60"/>
      <c r="L2883" s="55" t="str">
        <f>IF(O2883="","",A2883)</f>
        <v/>
      </c>
      <c r="M2883" s="60" t="str">
        <f>IF(O2883="","",(VLOOKUP(A2883,A2883:E9867,5,FALSE)))</f>
        <v/>
      </c>
      <c r="N2883" s="55" t="str">
        <f t="shared" si="179"/>
        <v/>
      </c>
      <c r="O2883" s="55" t="str">
        <f t="shared" si="181"/>
        <v/>
      </c>
      <c r="P2883" s="104">
        <f t="shared" si="180"/>
        <v>13.400000000004297</v>
      </c>
      <c r="Q2883" s="58"/>
      <c r="R2883" s="58"/>
      <c r="S2883" s="102"/>
    </row>
    <row r="2884" spans="1:19" ht="12.5" customHeight="1" x14ac:dyDescent="0.35">
      <c r="A2884" s="60">
        <v>43</v>
      </c>
      <c r="B2884" s="60" t="s">
        <v>71</v>
      </c>
      <c r="C2884" s="68">
        <v>96.651690000000002</v>
      </c>
      <c r="D2884" s="58" t="s">
        <v>65</v>
      </c>
      <c r="E2884" s="60" t="s">
        <v>57</v>
      </c>
      <c r="F2884" s="60" t="s">
        <v>70</v>
      </c>
      <c r="G2884" s="60"/>
      <c r="H2884" s="60"/>
      <c r="I2884" s="60">
        <f t="shared" si="178"/>
        <v>0</v>
      </c>
      <c r="J2884" s="60">
        <f>IF(OR(I2884="",I2885="",I2886=""),"",(AVERAGEIF(A2884:A$10000,A2884,I2884:I$10000)))</f>
        <v>0</v>
      </c>
      <c r="K2884" s="60"/>
      <c r="L2884" s="60" t="str">
        <f>IF(O2884="","",A2884)</f>
        <v/>
      </c>
      <c r="M2884" s="60" t="str">
        <f>IF(O2884="","",(VLOOKUP(A2884,A2884:E9868,5,FALSE)))</f>
        <v/>
      </c>
      <c r="N2884" s="60" t="str">
        <f t="shared" si="179"/>
        <v/>
      </c>
      <c r="O2884" s="60" t="str">
        <f t="shared" si="181"/>
        <v/>
      </c>
      <c r="P2884" s="103">
        <f t="shared" si="180"/>
        <v>13.109999999997513</v>
      </c>
      <c r="Q2884" s="58"/>
      <c r="R2884" s="58"/>
      <c r="S2884" s="102"/>
    </row>
    <row r="2885" spans="1:19" ht="12.5" customHeight="1" x14ac:dyDescent="0.35">
      <c r="A2885" s="2">
        <v>43</v>
      </c>
      <c r="B2885" s="2" t="s">
        <v>69</v>
      </c>
      <c r="C2885" s="67">
        <v>96.6648</v>
      </c>
      <c r="D2885" t="s">
        <v>65</v>
      </c>
      <c r="E2885" s="2" t="s">
        <v>57</v>
      </c>
      <c r="F2885" s="2" t="s">
        <v>70</v>
      </c>
      <c r="G2885" s="2"/>
      <c r="I2885" s="60">
        <f t="shared" si="178"/>
        <v>0</v>
      </c>
      <c r="J2885" s="60">
        <f>IF(OR(I2885="",I2886="",I2887=""),"",(AVERAGEIF(A2885:A$10000,A2885,I2885:I$10000)))</f>
        <v>0</v>
      </c>
      <c r="K2885" s="60"/>
      <c r="L2885" s="55" t="str">
        <f>IF(O2885="","",A2885)</f>
        <v/>
      </c>
      <c r="M2885" s="60" t="str">
        <f>IF(O2885="","",(VLOOKUP(A2885,A2885:E9869,5,FALSE)))</f>
        <v/>
      </c>
      <c r="N2885" s="55" t="str">
        <f t="shared" si="179"/>
        <v/>
      </c>
      <c r="O2885" s="55" t="str">
        <f t="shared" si="181"/>
        <v/>
      </c>
      <c r="P2885" s="104">
        <f t="shared" si="180"/>
        <v>13.109999999997513</v>
      </c>
      <c r="Q2885" s="58"/>
      <c r="R2885" s="58"/>
      <c r="S2885" s="102"/>
    </row>
    <row r="2886" spans="1:19" ht="12.5" customHeight="1" x14ac:dyDescent="0.35">
      <c r="A2886" s="60">
        <v>43</v>
      </c>
      <c r="B2886" s="60" t="s">
        <v>69</v>
      </c>
      <c r="C2886" s="68">
        <v>96.678200000000004</v>
      </c>
      <c r="D2886" s="58" t="s">
        <v>65</v>
      </c>
      <c r="E2886" s="60" t="s">
        <v>57</v>
      </c>
      <c r="F2886" s="60" t="s">
        <v>70</v>
      </c>
      <c r="G2886" s="60"/>
      <c r="H2886" s="60"/>
      <c r="I2886" s="60">
        <f t="shared" si="178"/>
        <v>0</v>
      </c>
      <c r="J2886" s="60">
        <f>IF(OR(I2886="",I2887="",I2888=""),"",(AVERAGEIF(A2886:A$10000,A2886,I2886:I$10000)))</f>
        <v>0</v>
      </c>
      <c r="K2886" s="60"/>
      <c r="L2886" s="60" t="str">
        <f>IF(O2886="","",A2886)</f>
        <v/>
      </c>
      <c r="M2886" s="60" t="str">
        <f>IF(O2886="","",(VLOOKUP(A2886,A2886:E9870,5,FALSE)))</f>
        <v/>
      </c>
      <c r="N2886" s="60" t="str">
        <f t="shared" si="179"/>
        <v/>
      </c>
      <c r="O2886" s="60" t="str">
        <f t="shared" si="181"/>
        <v/>
      </c>
      <c r="P2886" s="103">
        <f t="shared" si="180"/>
        <v>13.400000000004297</v>
      </c>
      <c r="Q2886" s="58"/>
      <c r="R2886" s="58"/>
      <c r="S2886" s="102"/>
    </row>
    <row r="2887" spans="1:19" ht="12.5" customHeight="1" x14ac:dyDescent="0.35">
      <c r="A2887" s="2">
        <v>43</v>
      </c>
      <c r="B2887" s="2" t="s">
        <v>69</v>
      </c>
      <c r="C2887" s="67">
        <v>96.700069999999997</v>
      </c>
      <c r="D2887" t="s">
        <v>65</v>
      </c>
      <c r="E2887" s="2" t="s">
        <v>57</v>
      </c>
      <c r="F2887" s="2" t="s">
        <v>70</v>
      </c>
      <c r="G2887" s="2"/>
      <c r="I2887" s="60">
        <f t="shared" si="178"/>
        <v>0</v>
      </c>
      <c r="J2887" s="60">
        <f>IF(OR(I2887="",I2888="",I2889=""),"",(AVERAGEIF(A2887:A$10000,A2887,I2887:I$10000)))</f>
        <v>0</v>
      </c>
      <c r="K2887" s="60"/>
      <c r="L2887" s="55" t="str">
        <f>IF(O2887="","",A2887)</f>
        <v/>
      </c>
      <c r="M2887" s="60" t="str">
        <f>IF(O2887="","",(VLOOKUP(A2887,A2887:E9871,5,FALSE)))</f>
        <v/>
      </c>
      <c r="N2887" s="55" t="str">
        <f t="shared" si="179"/>
        <v/>
      </c>
      <c r="O2887" s="55" t="str">
        <f t="shared" si="181"/>
        <v/>
      </c>
      <c r="P2887" s="104">
        <f t="shared" si="180"/>
        <v>21.869999999992729</v>
      </c>
      <c r="Q2887" s="58"/>
      <c r="R2887" s="58"/>
      <c r="S2887" s="102"/>
    </row>
    <row r="2888" spans="1:19" ht="12.5" customHeight="1" x14ac:dyDescent="0.35">
      <c r="A2888" s="60">
        <v>43</v>
      </c>
      <c r="B2888" s="60" t="s">
        <v>69</v>
      </c>
      <c r="C2888" s="68">
        <v>96.714470000000006</v>
      </c>
      <c r="D2888" s="58" t="s">
        <v>65</v>
      </c>
      <c r="E2888" s="60" t="s">
        <v>57</v>
      </c>
      <c r="F2888" s="60" t="s">
        <v>70</v>
      </c>
      <c r="G2888" s="60"/>
      <c r="H2888" s="60"/>
      <c r="I2888" s="60">
        <f t="shared" si="178"/>
        <v>0</v>
      </c>
      <c r="J2888" s="60">
        <f>IF(OR(I2888="",I2889="",I2890=""),"",(AVERAGEIF(A2888:A$10000,A2888,I2888:I$10000)))</f>
        <v>0</v>
      </c>
      <c r="K2888" s="60"/>
      <c r="L2888" s="60" t="str">
        <f>IF(O2888="","",A2888)</f>
        <v/>
      </c>
      <c r="M2888" s="60" t="str">
        <f>IF(O2888="","",(VLOOKUP(A2888,A2888:E9872,5,FALSE)))</f>
        <v/>
      </c>
      <c r="N2888" s="60" t="str">
        <f t="shared" si="179"/>
        <v/>
      </c>
      <c r="O2888" s="60" t="str">
        <f t="shared" si="181"/>
        <v/>
      </c>
      <c r="P2888" s="103">
        <f t="shared" si="180"/>
        <v>14.400000000009072</v>
      </c>
      <c r="Q2888" s="58"/>
      <c r="R2888" s="58"/>
      <c r="S2888" s="102"/>
    </row>
    <row r="2889" spans="1:19" ht="12.5" customHeight="1" x14ac:dyDescent="0.35">
      <c r="A2889" s="2">
        <v>43</v>
      </c>
      <c r="B2889" s="2" t="s">
        <v>69</v>
      </c>
      <c r="C2889" s="67">
        <v>96.72784</v>
      </c>
      <c r="D2889" t="s">
        <v>65</v>
      </c>
      <c r="E2889" s="2" t="s">
        <v>57</v>
      </c>
      <c r="F2889" s="2" t="s">
        <v>70</v>
      </c>
      <c r="G2889" s="2"/>
      <c r="I2889" s="60">
        <f t="shared" si="178"/>
        <v>0</v>
      </c>
      <c r="J2889" s="60">
        <f>IF(OR(I2889="",I2890="",I2891=""),"",(AVERAGEIF(A2889:A$10000,A2889,I2889:I$10000)))</f>
        <v>0</v>
      </c>
      <c r="K2889" s="60"/>
      <c r="L2889" s="55" t="str">
        <f>IF(O2889="","",A2889)</f>
        <v/>
      </c>
      <c r="M2889" s="60" t="str">
        <f>IF(O2889="","",(VLOOKUP(A2889,A2889:E9873,5,FALSE)))</f>
        <v/>
      </c>
      <c r="N2889" s="55" t="str">
        <f t="shared" si="179"/>
        <v/>
      </c>
      <c r="O2889" s="55" t="str">
        <f t="shared" si="181"/>
        <v/>
      </c>
      <c r="P2889" s="104">
        <f t="shared" si="180"/>
        <v>13.369999999994775</v>
      </c>
      <c r="Q2889" s="58"/>
      <c r="R2889" s="58"/>
      <c r="S2889" s="102"/>
    </row>
    <row r="2890" spans="1:19" ht="12.5" customHeight="1" x14ac:dyDescent="0.35">
      <c r="A2890" s="60">
        <v>43</v>
      </c>
      <c r="B2890" s="60" t="s">
        <v>69</v>
      </c>
      <c r="C2890" s="68">
        <v>96.741470000000007</v>
      </c>
      <c r="D2890" s="58" t="s">
        <v>65</v>
      </c>
      <c r="E2890" s="60" t="s">
        <v>57</v>
      </c>
      <c r="F2890" s="60" t="s">
        <v>70</v>
      </c>
      <c r="G2890" s="60"/>
      <c r="H2890" s="60"/>
      <c r="I2890" s="60">
        <f t="shared" si="178"/>
        <v>0</v>
      </c>
      <c r="J2890" s="60">
        <f>IF(OR(I2890="",I2891="",I2892=""),"",(AVERAGEIF(A2890:A$10000,A2890,I2890:I$10000)))</f>
        <v>0</v>
      </c>
      <c r="K2890" s="60"/>
      <c r="L2890" s="60" t="str">
        <f>IF(O2890="","",A2890)</f>
        <v/>
      </c>
      <c r="M2890" s="60" t="str">
        <f>IF(O2890="","",(VLOOKUP(A2890,A2890:E9874,5,FALSE)))</f>
        <v/>
      </c>
      <c r="N2890" s="60" t="str">
        <f t="shared" si="179"/>
        <v/>
      </c>
      <c r="O2890" s="60" t="str">
        <f t="shared" si="181"/>
        <v/>
      </c>
      <c r="P2890" s="103">
        <f t="shared" si="180"/>
        <v>13.630000000006248</v>
      </c>
      <c r="Q2890" s="58"/>
      <c r="R2890" s="58"/>
      <c r="S2890" s="102"/>
    </row>
    <row r="2891" spans="1:19" ht="12.5" customHeight="1" x14ac:dyDescent="0.35">
      <c r="A2891" s="2">
        <v>44</v>
      </c>
      <c r="B2891" s="2" t="s">
        <v>69</v>
      </c>
      <c r="C2891" s="67">
        <v>97.770989999999998</v>
      </c>
      <c r="D2891" t="s">
        <v>65</v>
      </c>
      <c r="E2891" s="2" t="s">
        <v>58</v>
      </c>
      <c r="F2891" s="2" t="s">
        <v>70</v>
      </c>
      <c r="G2891" s="2"/>
      <c r="I2891" s="60">
        <f t="shared" si="178"/>
        <v>0</v>
      </c>
      <c r="J2891" s="60">
        <f>IF(OR(I2891="",I2892="",I2893=""),"",(AVERAGEIF(A2891:A$10000,A2891,I2891:I$10000)))</f>
        <v>0</v>
      </c>
      <c r="K2891" s="60"/>
      <c r="L2891" s="55" t="str">
        <f>IF(O2891="","",A2891)</f>
        <v/>
      </c>
      <c r="M2891" s="60" t="str">
        <f>IF(O2891="","",(VLOOKUP(A2891,A2891:E9875,5,FALSE)))</f>
        <v/>
      </c>
      <c r="N2891" s="55" t="str">
        <f t="shared" si="179"/>
        <v/>
      </c>
      <c r="O2891" s="55" t="str">
        <f t="shared" si="181"/>
        <v/>
      </c>
      <c r="P2891" s="104" t="str">
        <f t="shared" si="180"/>
        <v/>
      </c>
      <c r="Q2891" s="58"/>
      <c r="R2891" s="58"/>
      <c r="S2891" s="102"/>
    </row>
    <row r="2892" spans="1:19" ht="12.5" customHeight="1" x14ac:dyDescent="0.35">
      <c r="A2892" s="60">
        <v>44</v>
      </c>
      <c r="B2892" s="60" t="s">
        <v>69</v>
      </c>
      <c r="C2892" s="68">
        <v>97.785830000000004</v>
      </c>
      <c r="D2892" s="58" t="s">
        <v>65</v>
      </c>
      <c r="E2892" s="60" t="s">
        <v>58</v>
      </c>
      <c r="F2892" s="60" t="s">
        <v>70</v>
      </c>
      <c r="G2892" s="60"/>
      <c r="H2892" s="60"/>
      <c r="I2892" s="60">
        <f t="shared" si="178"/>
        <v>0</v>
      </c>
      <c r="J2892" s="60">
        <f>IF(OR(I2892="",I2893="",I2894=""),"",(AVERAGEIF(A2892:A$10000,A2892,I2892:I$10000)))</f>
        <v>0</v>
      </c>
      <c r="K2892" s="60"/>
      <c r="L2892" s="60" t="str">
        <f>IF(O2892="","",A2892)</f>
        <v/>
      </c>
      <c r="M2892" s="60" t="str">
        <f>IF(O2892="","",(VLOOKUP(A2892,A2892:E9876,5,FALSE)))</f>
        <v/>
      </c>
      <c r="N2892" s="60" t="str">
        <f t="shared" si="179"/>
        <v/>
      </c>
      <c r="O2892" s="60" t="str">
        <f t="shared" si="181"/>
        <v/>
      </c>
      <c r="P2892" s="103">
        <f t="shared" si="180"/>
        <v>14.840000000006626</v>
      </c>
      <c r="Q2892" s="58"/>
      <c r="R2892" s="58"/>
      <c r="S2892" s="102"/>
    </row>
    <row r="2893" spans="1:19" ht="12.5" customHeight="1" x14ac:dyDescent="0.35">
      <c r="A2893" s="2">
        <v>44</v>
      </c>
      <c r="B2893" s="2" t="s">
        <v>69</v>
      </c>
      <c r="C2893" s="67">
        <v>97.801230000000004</v>
      </c>
      <c r="D2893" t="s">
        <v>65</v>
      </c>
      <c r="E2893" s="2" t="s">
        <v>58</v>
      </c>
      <c r="F2893" s="2" t="s">
        <v>70</v>
      </c>
      <c r="G2893" s="2"/>
      <c r="I2893" s="60">
        <f t="shared" si="178"/>
        <v>0</v>
      </c>
      <c r="J2893" s="60">
        <f>IF(OR(I2893="",I2894="",I2895=""),"",(AVERAGEIF(A2893:A$10000,A2893,I2893:I$10000)))</f>
        <v>0</v>
      </c>
      <c r="K2893" s="60"/>
      <c r="L2893" s="55" t="str">
        <f>IF(O2893="","",A2893)</f>
        <v/>
      </c>
      <c r="M2893" s="60" t="str">
        <f>IF(O2893="","",(VLOOKUP(A2893,A2893:E9877,5,FALSE)))</f>
        <v/>
      </c>
      <c r="N2893" s="55" t="str">
        <f t="shared" si="179"/>
        <v/>
      </c>
      <c r="O2893" s="55" t="str">
        <f t="shared" si="181"/>
        <v/>
      </c>
      <c r="P2893" s="104">
        <f t="shared" si="180"/>
        <v>15.399999999999636</v>
      </c>
      <c r="Q2893" s="58"/>
      <c r="R2893" s="58"/>
      <c r="S2893" s="102"/>
    </row>
    <row r="2894" spans="1:19" ht="12.5" customHeight="1" x14ac:dyDescent="0.35">
      <c r="A2894" s="60">
        <v>44</v>
      </c>
      <c r="B2894" s="60" t="s">
        <v>69</v>
      </c>
      <c r="C2894" s="68">
        <v>97.814250000000001</v>
      </c>
      <c r="D2894" s="58" t="s">
        <v>65</v>
      </c>
      <c r="E2894" s="60" t="s">
        <v>58</v>
      </c>
      <c r="F2894" s="60" t="s">
        <v>70</v>
      </c>
      <c r="G2894" s="60"/>
      <c r="H2894" s="60"/>
      <c r="I2894" s="60">
        <f t="shared" si="178"/>
        <v>0</v>
      </c>
      <c r="J2894" s="60">
        <f>IF(OR(I2894="",I2895="",I2896=""),"",(AVERAGEIF(A2894:A$10000,A2894,I2894:I$10000)))</f>
        <v>0</v>
      </c>
      <c r="K2894" s="60"/>
      <c r="L2894" s="60" t="str">
        <f>IF(O2894="","",A2894)</f>
        <v/>
      </c>
      <c r="M2894" s="60" t="str">
        <f>IF(O2894="","",(VLOOKUP(A2894,A2894:E9878,5,FALSE)))</f>
        <v/>
      </c>
      <c r="N2894" s="60" t="str">
        <f t="shared" si="179"/>
        <v/>
      </c>
      <c r="O2894" s="60" t="str">
        <f t="shared" si="181"/>
        <v/>
      </c>
      <c r="P2894" s="103">
        <f t="shared" si="180"/>
        <v>13.019999999997367</v>
      </c>
      <c r="Q2894" s="58"/>
      <c r="R2894" s="58"/>
      <c r="S2894" s="102"/>
    </row>
    <row r="2895" spans="1:19" ht="12.5" customHeight="1" x14ac:dyDescent="0.35">
      <c r="A2895" s="2">
        <v>44</v>
      </c>
      <c r="B2895" s="2" t="s">
        <v>69</v>
      </c>
      <c r="C2895" s="67">
        <v>97.828639999999993</v>
      </c>
      <c r="D2895" t="s">
        <v>65</v>
      </c>
      <c r="E2895" s="2" t="s">
        <v>58</v>
      </c>
      <c r="F2895" s="2" t="s">
        <v>70</v>
      </c>
      <c r="G2895" s="2"/>
      <c r="I2895" s="60">
        <f t="shared" si="178"/>
        <v>0</v>
      </c>
      <c r="J2895" s="60">
        <f>IF(OR(I2895="",I2896="",I2897=""),"",(AVERAGEIF(A2895:A$10000,A2895,I2895:I$10000)))</f>
        <v>0</v>
      </c>
      <c r="K2895" s="60"/>
      <c r="L2895" s="55" t="str">
        <f>IF(O2895="","",A2895)</f>
        <v/>
      </c>
      <c r="M2895" s="60" t="str">
        <f>IF(O2895="","",(VLOOKUP(A2895,A2895:E9879,5,FALSE)))</f>
        <v/>
      </c>
      <c r="N2895" s="55" t="str">
        <f t="shared" si="179"/>
        <v/>
      </c>
      <c r="O2895" s="55" t="str">
        <f t="shared" si="181"/>
        <v/>
      </c>
      <c r="P2895" s="104">
        <f t="shared" si="180"/>
        <v>14.389999999991687</v>
      </c>
      <c r="Q2895" s="58"/>
      <c r="R2895" s="58"/>
      <c r="S2895" s="102"/>
    </row>
    <row r="2896" spans="1:19" ht="12.5" customHeight="1" x14ac:dyDescent="0.35">
      <c r="A2896" s="60">
        <v>44</v>
      </c>
      <c r="B2896" s="60" t="s">
        <v>69</v>
      </c>
      <c r="C2896" s="68">
        <v>97.848070000000007</v>
      </c>
      <c r="D2896" s="58" t="s">
        <v>65</v>
      </c>
      <c r="E2896" s="60" t="s">
        <v>58</v>
      </c>
      <c r="F2896" s="60" t="s">
        <v>70</v>
      </c>
      <c r="G2896" s="60"/>
      <c r="H2896" s="60"/>
      <c r="I2896" s="60">
        <f t="shared" si="178"/>
        <v>0</v>
      </c>
      <c r="J2896" s="60">
        <f>IF(OR(I2896="",I2897="",I2898=""),"",(AVERAGEIF(A2896:A$10000,A2896,I2896:I$10000)))</f>
        <v>0</v>
      </c>
      <c r="K2896" s="60"/>
      <c r="L2896" s="60" t="str">
        <f>IF(O2896="","",A2896)</f>
        <v/>
      </c>
      <c r="M2896" s="60" t="str">
        <f>IF(O2896="","",(VLOOKUP(A2896,A2896:E9880,5,FALSE)))</f>
        <v/>
      </c>
      <c r="N2896" s="60" t="str">
        <f t="shared" si="179"/>
        <v/>
      </c>
      <c r="O2896" s="60" t="str">
        <f t="shared" si="181"/>
        <v/>
      </c>
      <c r="P2896" s="103">
        <f t="shared" si="180"/>
        <v>19.430000000014047</v>
      </c>
      <c r="Q2896" s="58"/>
      <c r="R2896" s="58"/>
      <c r="S2896" s="102"/>
    </row>
    <row r="2897" spans="1:19" ht="12.5" customHeight="1" x14ac:dyDescent="0.35">
      <c r="A2897" s="2">
        <v>44</v>
      </c>
      <c r="B2897" s="2" t="s">
        <v>69</v>
      </c>
      <c r="C2897" s="67">
        <v>97.865459999999999</v>
      </c>
      <c r="D2897" t="s">
        <v>65</v>
      </c>
      <c r="E2897" s="2" t="s">
        <v>58</v>
      </c>
      <c r="F2897" s="2" t="s">
        <v>70</v>
      </c>
      <c r="G2897" s="2"/>
      <c r="I2897" s="60">
        <f t="shared" ref="I2897:I2960" si="182">IF(AND(OR(G2896&gt;G$5,G2898&gt;G$5),G2897&gt;G$5),G2897,"")</f>
        <v>0</v>
      </c>
      <c r="J2897" s="60">
        <f>IF(OR(I2897="",I2898="",I2899=""),"",(AVERAGEIF(A2897:A$10000,A2897,I2897:I$10000)))</f>
        <v>0</v>
      </c>
      <c r="K2897" s="60"/>
      <c r="L2897" s="55" t="str">
        <f>IF(O2897="","",A2897)</f>
        <v/>
      </c>
      <c r="M2897" s="60" t="str">
        <f>IF(O2897="","",(VLOOKUP(A2897,A2897:E9881,5,FALSE)))</f>
        <v/>
      </c>
      <c r="N2897" s="55" t="str">
        <f t="shared" si="179"/>
        <v/>
      </c>
      <c r="O2897" s="55" t="str">
        <f t="shared" si="181"/>
        <v/>
      </c>
      <c r="P2897" s="104">
        <f t="shared" si="180"/>
        <v>17.389999999991801</v>
      </c>
      <c r="Q2897" s="58"/>
      <c r="R2897" s="58"/>
      <c r="S2897" s="102"/>
    </row>
    <row r="2898" spans="1:19" ht="12.5" customHeight="1" x14ac:dyDescent="0.35">
      <c r="A2898" s="60">
        <v>44</v>
      </c>
      <c r="B2898" s="60" t="s">
        <v>69</v>
      </c>
      <c r="C2898" s="68">
        <v>97.877529999999993</v>
      </c>
      <c r="D2898" s="58" t="s">
        <v>65</v>
      </c>
      <c r="E2898" s="60" t="s">
        <v>58</v>
      </c>
      <c r="F2898" s="60" t="s">
        <v>70</v>
      </c>
      <c r="G2898" s="60"/>
      <c r="H2898" s="60"/>
      <c r="I2898" s="60">
        <f t="shared" si="182"/>
        <v>0</v>
      </c>
      <c r="J2898" s="60">
        <f>IF(OR(I2898="",I2899="",I2900=""),"",(AVERAGEIF(A2898:A$10000,A2898,I2898:I$10000)))</f>
        <v>0</v>
      </c>
      <c r="K2898" s="60"/>
      <c r="L2898" s="60" t="str">
        <f>IF(O2898="","",A2898)</f>
        <v/>
      </c>
      <c r="M2898" s="60" t="str">
        <f>IF(O2898="","",(VLOOKUP(A2898,A2898:E9882,5,FALSE)))</f>
        <v/>
      </c>
      <c r="N2898" s="60" t="str">
        <f t="shared" ref="N2898:N2961" si="183">IF(L2898="","",I2898)</f>
        <v/>
      </c>
      <c r="O2898" s="60" t="str">
        <f t="shared" si="181"/>
        <v/>
      </c>
      <c r="P2898" s="103">
        <f t="shared" ref="P2898:P2961" si="184">IF(A2898=A2897,ABS(C2898-C2897)*1000,"")</f>
        <v>12.069999999994252</v>
      </c>
      <c r="Q2898" s="58"/>
      <c r="R2898" s="58"/>
      <c r="S2898" s="102"/>
    </row>
    <row r="2899" spans="1:19" ht="12.5" customHeight="1" x14ac:dyDescent="0.35">
      <c r="A2899" s="2">
        <v>44</v>
      </c>
      <c r="B2899" s="2" t="s">
        <v>69</v>
      </c>
      <c r="C2899" s="67">
        <v>97.890649999999994</v>
      </c>
      <c r="D2899" t="s">
        <v>65</v>
      </c>
      <c r="E2899" s="2" t="s">
        <v>58</v>
      </c>
      <c r="F2899" s="2" t="s">
        <v>70</v>
      </c>
      <c r="G2899" s="2"/>
      <c r="I2899" s="60">
        <f t="shared" si="182"/>
        <v>0</v>
      </c>
      <c r="J2899" s="60">
        <f>IF(OR(I2899="",I2900="",I2901=""),"",(AVERAGEIF(A2899:A$10000,A2899,I2899:I$10000)))</f>
        <v>0</v>
      </c>
      <c r="K2899" s="60"/>
      <c r="L2899" s="55" t="str">
        <f>IF(O2899="","",A2899)</f>
        <v/>
      </c>
      <c r="M2899" s="60" t="str">
        <f>IF(O2899="","",(VLOOKUP(A2899,A2899:E9883,5,FALSE)))</f>
        <v/>
      </c>
      <c r="N2899" s="55" t="str">
        <f t="shared" si="183"/>
        <v/>
      </c>
      <c r="O2899" s="55" t="str">
        <f t="shared" si="181"/>
        <v/>
      </c>
      <c r="P2899" s="104">
        <f t="shared" si="184"/>
        <v>13.120000000000687</v>
      </c>
      <c r="Q2899" s="58"/>
      <c r="R2899" s="58"/>
      <c r="S2899" s="102"/>
    </row>
    <row r="2900" spans="1:19" ht="12.5" customHeight="1" x14ac:dyDescent="0.35">
      <c r="A2900" s="60">
        <v>44</v>
      </c>
      <c r="B2900" s="60" t="s">
        <v>69</v>
      </c>
      <c r="C2900" s="68">
        <v>97.904430000000005</v>
      </c>
      <c r="D2900" s="58" t="s">
        <v>65</v>
      </c>
      <c r="E2900" s="60" t="s">
        <v>58</v>
      </c>
      <c r="F2900" s="60" t="s">
        <v>70</v>
      </c>
      <c r="G2900" s="60"/>
      <c r="H2900" s="60"/>
      <c r="I2900" s="60">
        <f t="shared" si="182"/>
        <v>0</v>
      </c>
      <c r="J2900" s="60">
        <f>IF(OR(I2900="",I2901="",I2902=""),"",(AVERAGEIF(A2900:A$10000,A2900,I2900:I$10000)))</f>
        <v>0</v>
      </c>
      <c r="K2900" s="60"/>
      <c r="L2900" s="60" t="str">
        <f>IF(O2900="","",A2900)</f>
        <v/>
      </c>
      <c r="M2900" s="60" t="str">
        <f>IF(O2900="","",(VLOOKUP(A2900,A2900:E9884,5,FALSE)))</f>
        <v/>
      </c>
      <c r="N2900" s="60" t="str">
        <f t="shared" si="183"/>
        <v/>
      </c>
      <c r="O2900" s="60" t="str">
        <f t="shared" si="181"/>
        <v/>
      </c>
      <c r="P2900" s="103">
        <f t="shared" si="184"/>
        <v>13.780000000011228</v>
      </c>
      <c r="Q2900" s="58"/>
      <c r="R2900" s="58"/>
      <c r="S2900" s="102"/>
    </row>
    <row r="2901" spans="1:19" ht="12.5" customHeight="1" x14ac:dyDescent="0.35">
      <c r="A2901" s="2">
        <v>44</v>
      </c>
      <c r="B2901" s="2" t="s">
        <v>69</v>
      </c>
      <c r="C2901" s="67">
        <v>97.926230000000004</v>
      </c>
      <c r="D2901" t="s">
        <v>65</v>
      </c>
      <c r="E2901" s="2" t="s">
        <v>58</v>
      </c>
      <c r="F2901" s="2" t="s">
        <v>70</v>
      </c>
      <c r="G2901" s="2"/>
      <c r="I2901" s="60">
        <f t="shared" si="182"/>
        <v>0</v>
      </c>
      <c r="J2901" s="60">
        <f>IF(OR(I2901="",I2902="",I2903=""),"",(AVERAGEIF(A2901:A$10000,A2901,I2901:I$10000)))</f>
        <v>0</v>
      </c>
      <c r="K2901" s="60"/>
      <c r="L2901" s="55" t="str">
        <f>IF(O2901="","",A2901)</f>
        <v/>
      </c>
      <c r="M2901" s="60" t="str">
        <f>IF(O2901="","",(VLOOKUP(A2901,A2901:E9885,5,FALSE)))</f>
        <v/>
      </c>
      <c r="N2901" s="55" t="str">
        <f t="shared" si="183"/>
        <v/>
      </c>
      <c r="O2901" s="55" t="str">
        <f t="shared" si="181"/>
        <v/>
      </c>
      <c r="P2901" s="104">
        <f t="shared" si="184"/>
        <v>21.799999999998931</v>
      </c>
      <c r="Q2901" s="58"/>
      <c r="R2901" s="58"/>
      <c r="S2901" s="102"/>
    </row>
    <row r="2902" spans="1:19" ht="12.5" customHeight="1" x14ac:dyDescent="0.35">
      <c r="A2902" s="60">
        <v>44</v>
      </c>
      <c r="B2902" s="60" t="s">
        <v>69</v>
      </c>
      <c r="C2902" s="68">
        <v>97.939729999999997</v>
      </c>
      <c r="D2902" s="58" t="s">
        <v>65</v>
      </c>
      <c r="E2902" s="60" t="s">
        <v>58</v>
      </c>
      <c r="F2902" s="60" t="s">
        <v>70</v>
      </c>
      <c r="G2902" s="60"/>
      <c r="H2902" s="60"/>
      <c r="I2902" s="60">
        <f t="shared" si="182"/>
        <v>0</v>
      </c>
      <c r="J2902" s="60">
        <f>IF(OR(I2902="",I2903="",I2904=""),"",(AVERAGEIF(A2902:A$10000,A2902,I2902:I$10000)))</f>
        <v>0</v>
      </c>
      <c r="K2902" s="60"/>
      <c r="L2902" s="60" t="str">
        <f>IF(O2902="","",A2902)</f>
        <v/>
      </c>
      <c r="M2902" s="60" t="str">
        <f>IF(O2902="","",(VLOOKUP(A2902,A2902:E9886,5,FALSE)))</f>
        <v/>
      </c>
      <c r="N2902" s="60" t="str">
        <f t="shared" si="183"/>
        <v/>
      </c>
      <c r="O2902" s="60" t="str">
        <f t="shared" si="181"/>
        <v/>
      </c>
      <c r="P2902" s="103">
        <f t="shared" si="184"/>
        <v>13.499999999993406</v>
      </c>
      <c r="Q2902" s="58"/>
      <c r="R2902" s="58"/>
      <c r="S2902" s="102"/>
    </row>
    <row r="2903" spans="1:19" ht="12.5" customHeight="1" x14ac:dyDescent="0.35">
      <c r="A2903" s="2">
        <v>44</v>
      </c>
      <c r="B2903" s="2" t="s">
        <v>69</v>
      </c>
      <c r="C2903" s="67">
        <v>97.953540000000004</v>
      </c>
      <c r="D2903" t="s">
        <v>65</v>
      </c>
      <c r="E2903" s="2" t="s">
        <v>58</v>
      </c>
      <c r="F2903" s="2" t="s">
        <v>70</v>
      </c>
      <c r="G2903" s="2"/>
      <c r="I2903" s="60">
        <f t="shared" si="182"/>
        <v>0</v>
      </c>
      <c r="J2903" s="60">
        <f>IF(OR(I2903="",I2904="",I2905=""),"",(AVERAGEIF(A2903:A$10000,A2903,I2903:I$10000)))</f>
        <v>0</v>
      </c>
      <c r="K2903" s="60"/>
      <c r="L2903" s="55" t="str">
        <f>IF(O2903="","",A2903)</f>
        <v/>
      </c>
      <c r="M2903" s="60" t="str">
        <f>IF(O2903="","",(VLOOKUP(A2903,A2903:E9887,5,FALSE)))</f>
        <v/>
      </c>
      <c r="N2903" s="55" t="str">
        <f t="shared" si="183"/>
        <v/>
      </c>
      <c r="O2903" s="55" t="str">
        <f t="shared" si="181"/>
        <v/>
      </c>
      <c r="P2903" s="104">
        <f t="shared" si="184"/>
        <v>13.810000000006539</v>
      </c>
      <c r="Q2903" s="58"/>
      <c r="R2903" s="58"/>
      <c r="S2903" s="102"/>
    </row>
    <row r="2904" spans="1:19" ht="12.5" customHeight="1" x14ac:dyDescent="0.35">
      <c r="A2904" s="60">
        <v>44</v>
      </c>
      <c r="B2904" s="60" t="s">
        <v>69</v>
      </c>
      <c r="C2904" s="68">
        <v>97.967680000000001</v>
      </c>
      <c r="D2904" s="58" t="s">
        <v>65</v>
      </c>
      <c r="E2904" s="60" t="s">
        <v>58</v>
      </c>
      <c r="F2904" s="60" t="s">
        <v>70</v>
      </c>
      <c r="G2904" s="60"/>
      <c r="H2904" s="60"/>
      <c r="I2904" s="60">
        <f t="shared" si="182"/>
        <v>0</v>
      </c>
      <c r="J2904" s="60">
        <f>IF(OR(I2904="",I2905="",I2906=""),"",(AVERAGEIF(A2904:A$10000,A2904,I2904:I$10000)))</f>
        <v>0</v>
      </c>
      <c r="K2904" s="60"/>
      <c r="L2904" s="60" t="str">
        <f>IF(O2904="","",A2904)</f>
        <v/>
      </c>
      <c r="M2904" s="60" t="str">
        <f>IF(O2904="","",(VLOOKUP(A2904,A2904:E9888,5,FALSE)))</f>
        <v/>
      </c>
      <c r="N2904" s="60" t="str">
        <f t="shared" si="183"/>
        <v/>
      </c>
      <c r="O2904" s="60" t="str">
        <f t="shared" si="181"/>
        <v/>
      </c>
      <c r="P2904" s="103">
        <f t="shared" si="184"/>
        <v>14.139999999997599</v>
      </c>
      <c r="Q2904" s="58"/>
      <c r="R2904" s="58"/>
      <c r="S2904" s="102"/>
    </row>
    <row r="2905" spans="1:19" ht="12.5" customHeight="1" x14ac:dyDescent="0.35">
      <c r="A2905" s="2">
        <v>44</v>
      </c>
      <c r="B2905" s="2" t="s">
        <v>69</v>
      </c>
      <c r="C2905" s="67">
        <v>97.981129999999993</v>
      </c>
      <c r="D2905" t="s">
        <v>65</v>
      </c>
      <c r="E2905" s="2" t="s">
        <v>58</v>
      </c>
      <c r="F2905" s="2" t="s">
        <v>70</v>
      </c>
      <c r="G2905" s="2"/>
      <c r="I2905" s="60">
        <f t="shared" si="182"/>
        <v>0</v>
      </c>
      <c r="J2905" s="60">
        <f>IF(OR(I2905="",I2906="",I2907=""),"",(AVERAGEIF(A2905:A$10000,A2905,I2905:I$10000)))</f>
        <v>0</v>
      </c>
      <c r="K2905" s="60"/>
      <c r="L2905" s="55" t="str">
        <f>IF(O2905="","",A2905)</f>
        <v/>
      </c>
      <c r="M2905" s="60" t="str">
        <f>IF(O2905="","",(VLOOKUP(A2905,A2905:E9889,5,FALSE)))</f>
        <v/>
      </c>
      <c r="N2905" s="55" t="str">
        <f t="shared" si="183"/>
        <v/>
      </c>
      <c r="O2905" s="55" t="str">
        <f t="shared" si="181"/>
        <v/>
      </c>
      <c r="P2905" s="104">
        <f t="shared" si="184"/>
        <v>13.449999999991746</v>
      </c>
      <c r="Q2905" s="58"/>
      <c r="R2905" s="58"/>
      <c r="S2905" s="102"/>
    </row>
    <row r="2906" spans="1:19" ht="12.5" customHeight="1" x14ac:dyDescent="0.35">
      <c r="A2906" s="60">
        <v>44</v>
      </c>
      <c r="B2906" s="60" t="s">
        <v>69</v>
      </c>
      <c r="C2906" s="68">
        <v>97.994540000000001</v>
      </c>
      <c r="D2906" s="58" t="s">
        <v>65</v>
      </c>
      <c r="E2906" s="60" t="s">
        <v>58</v>
      </c>
      <c r="F2906" s="60" t="s">
        <v>70</v>
      </c>
      <c r="G2906" s="60"/>
      <c r="H2906" s="60"/>
      <c r="I2906" s="60">
        <f t="shared" si="182"/>
        <v>0</v>
      </c>
      <c r="J2906" s="60">
        <f>IF(OR(I2906="",I2907="",I2908=""),"",(AVERAGEIF(A2906:A$10000,A2906,I2906:I$10000)))</f>
        <v>0</v>
      </c>
      <c r="K2906" s="60"/>
      <c r="L2906" s="60" t="str">
        <f>IF(O2906="","",A2906)</f>
        <v/>
      </c>
      <c r="M2906" s="60" t="str">
        <f>IF(O2906="","",(VLOOKUP(A2906,A2906:E9890,5,FALSE)))</f>
        <v/>
      </c>
      <c r="N2906" s="60" t="str">
        <f t="shared" si="183"/>
        <v/>
      </c>
      <c r="O2906" s="60" t="str">
        <f t="shared" ref="O2906:O2969" si="185">IF(J2906="","",IF(AND(J2905="",J2904="",J2903=""),C2906,""))</f>
        <v/>
      </c>
      <c r="P2906" s="103">
        <f t="shared" si="184"/>
        <v>13.410000000007471</v>
      </c>
      <c r="Q2906" s="58"/>
      <c r="R2906" s="58"/>
      <c r="S2906" s="102"/>
    </row>
    <row r="2907" spans="1:19" ht="12.5" customHeight="1" x14ac:dyDescent="0.35">
      <c r="A2907" s="2">
        <v>44</v>
      </c>
      <c r="B2907" s="2" t="s">
        <v>69</v>
      </c>
      <c r="C2907" s="67">
        <v>98.007999999999996</v>
      </c>
      <c r="D2907" t="s">
        <v>65</v>
      </c>
      <c r="E2907" s="2" t="s">
        <v>58</v>
      </c>
      <c r="F2907" s="2" t="s">
        <v>70</v>
      </c>
      <c r="G2907" s="2"/>
      <c r="I2907" s="60">
        <f t="shared" si="182"/>
        <v>0</v>
      </c>
      <c r="J2907" s="60">
        <f>IF(OR(I2907="",I2908="",I2909=""),"",(AVERAGEIF(A2907:A$10000,A2907,I2907:I$10000)))</f>
        <v>0</v>
      </c>
      <c r="K2907" s="60"/>
      <c r="L2907" s="55" t="str">
        <f>IF(O2907="","",A2907)</f>
        <v/>
      </c>
      <c r="M2907" s="60" t="str">
        <f>IF(O2907="","",(VLOOKUP(A2907,A2907:E9891,5,FALSE)))</f>
        <v/>
      </c>
      <c r="N2907" s="55" t="str">
        <f t="shared" si="183"/>
        <v/>
      </c>
      <c r="O2907" s="55" t="str">
        <f t="shared" si="185"/>
        <v/>
      </c>
      <c r="P2907" s="104">
        <f t="shared" si="184"/>
        <v>13.45999999999492</v>
      </c>
      <c r="Q2907" s="58"/>
      <c r="R2907" s="58"/>
      <c r="S2907" s="102"/>
    </row>
    <row r="2908" spans="1:19" ht="12.5" customHeight="1" x14ac:dyDescent="0.35">
      <c r="A2908" s="60">
        <v>44</v>
      </c>
      <c r="B2908" s="60" t="s">
        <v>69</v>
      </c>
      <c r="C2908" s="68">
        <v>98.021690000000007</v>
      </c>
      <c r="D2908" s="58" t="s">
        <v>65</v>
      </c>
      <c r="E2908" s="60" t="s">
        <v>58</v>
      </c>
      <c r="F2908" s="60" t="s">
        <v>70</v>
      </c>
      <c r="G2908" s="60"/>
      <c r="H2908" s="60"/>
      <c r="I2908" s="60">
        <f t="shared" si="182"/>
        <v>0</v>
      </c>
      <c r="J2908" s="60">
        <f>IF(OR(I2908="",I2909="",I2910=""),"",(AVERAGEIF(A2908:A$10000,A2908,I2908:I$10000)))</f>
        <v>0</v>
      </c>
      <c r="K2908" s="60"/>
      <c r="L2908" s="60" t="str">
        <f>IF(O2908="","",A2908)</f>
        <v/>
      </c>
      <c r="M2908" s="60" t="str">
        <f>IF(O2908="","",(VLOOKUP(A2908,A2908:E9892,5,FALSE)))</f>
        <v/>
      </c>
      <c r="N2908" s="60" t="str">
        <f t="shared" si="183"/>
        <v/>
      </c>
      <c r="O2908" s="60" t="str">
        <f t="shared" si="185"/>
        <v/>
      </c>
      <c r="P2908" s="103">
        <f t="shared" si="184"/>
        <v>13.690000000011082</v>
      </c>
      <c r="Q2908" s="58"/>
      <c r="R2908" s="58"/>
      <c r="S2908" s="102"/>
    </row>
    <row r="2909" spans="1:19" ht="12.5" customHeight="1" x14ac:dyDescent="0.35">
      <c r="A2909" s="2">
        <v>44</v>
      </c>
      <c r="B2909" s="2" t="s">
        <v>69</v>
      </c>
      <c r="C2909" s="67">
        <v>98.035709999999995</v>
      </c>
      <c r="D2909" t="s">
        <v>65</v>
      </c>
      <c r="E2909" s="2" t="s">
        <v>58</v>
      </c>
      <c r="F2909" s="2" t="s">
        <v>70</v>
      </c>
      <c r="G2909" s="2"/>
      <c r="I2909" s="60">
        <f t="shared" si="182"/>
        <v>0</v>
      </c>
      <c r="J2909" s="60">
        <f>IF(OR(I2909="",I2910="",I2911=""),"",(AVERAGEIF(A2909:A$10000,A2909,I2909:I$10000)))</f>
        <v>0</v>
      </c>
      <c r="K2909" s="60"/>
      <c r="L2909" s="55" t="str">
        <f>IF(O2909="","",A2909)</f>
        <v/>
      </c>
      <c r="M2909" s="60" t="str">
        <f>IF(O2909="","",(VLOOKUP(A2909,A2909:E9893,5,FALSE)))</f>
        <v/>
      </c>
      <c r="N2909" s="55" t="str">
        <f t="shared" si="183"/>
        <v/>
      </c>
      <c r="O2909" s="55" t="str">
        <f t="shared" si="185"/>
        <v/>
      </c>
      <c r="P2909" s="104">
        <f t="shared" si="184"/>
        <v>14.019999999987931</v>
      </c>
      <c r="Q2909" s="58"/>
      <c r="R2909" s="58"/>
      <c r="S2909" s="102"/>
    </row>
    <row r="2910" spans="1:19" ht="12.5" customHeight="1" x14ac:dyDescent="0.35">
      <c r="A2910" s="60">
        <v>44</v>
      </c>
      <c r="B2910" s="60" t="s">
        <v>69</v>
      </c>
      <c r="C2910" s="68">
        <v>98.048320000000004</v>
      </c>
      <c r="D2910" s="58" t="s">
        <v>65</v>
      </c>
      <c r="E2910" s="60" t="s">
        <v>58</v>
      </c>
      <c r="F2910" s="60" t="s">
        <v>70</v>
      </c>
      <c r="G2910" s="60"/>
      <c r="H2910" s="60"/>
      <c r="I2910" s="60">
        <f t="shared" si="182"/>
        <v>0</v>
      </c>
      <c r="J2910" s="60">
        <f>IF(OR(I2910="",I2911="",I2912=""),"",(AVERAGEIF(A2910:A$10000,A2910,I2910:I$10000)))</f>
        <v>0</v>
      </c>
      <c r="K2910" s="60"/>
      <c r="L2910" s="60" t="str">
        <f>IF(O2910="","",A2910)</f>
        <v/>
      </c>
      <c r="M2910" s="60" t="str">
        <f>IF(O2910="","",(VLOOKUP(A2910,A2910:E9894,5,FALSE)))</f>
        <v/>
      </c>
      <c r="N2910" s="60" t="str">
        <f t="shared" si="183"/>
        <v/>
      </c>
      <c r="O2910" s="60" t="str">
        <f t="shared" si="185"/>
        <v/>
      </c>
      <c r="P2910" s="103">
        <f t="shared" si="184"/>
        <v>12.610000000009336</v>
      </c>
      <c r="Q2910" s="58"/>
      <c r="R2910" s="58"/>
      <c r="S2910" s="102"/>
    </row>
    <row r="2911" spans="1:19" ht="12.5" customHeight="1" x14ac:dyDescent="0.35">
      <c r="A2911" s="2">
        <v>44</v>
      </c>
      <c r="B2911" s="2" t="s">
        <v>69</v>
      </c>
      <c r="C2911" s="67">
        <v>98.061869999999999</v>
      </c>
      <c r="D2911" t="s">
        <v>65</v>
      </c>
      <c r="E2911" s="2" t="s">
        <v>58</v>
      </c>
      <c r="F2911" s="2" t="s">
        <v>70</v>
      </c>
      <c r="G2911" s="2"/>
      <c r="I2911" s="60">
        <f t="shared" si="182"/>
        <v>0</v>
      </c>
      <c r="J2911" s="60">
        <f>IF(OR(I2911="",I2912="",I2913=""),"",(AVERAGEIF(A2911:A$10000,A2911,I2911:I$10000)))</f>
        <v>0</v>
      </c>
      <c r="K2911" s="60"/>
      <c r="L2911" s="55" t="str">
        <f>IF(O2911="","",A2911)</f>
        <v/>
      </c>
      <c r="M2911" s="60" t="str">
        <f>IF(O2911="","",(VLOOKUP(A2911,A2911:E9895,5,FALSE)))</f>
        <v/>
      </c>
      <c r="N2911" s="55" t="str">
        <f t="shared" si="183"/>
        <v/>
      </c>
      <c r="O2911" s="55" t="str">
        <f t="shared" si="185"/>
        <v/>
      </c>
      <c r="P2911" s="104">
        <f t="shared" si="184"/>
        <v>13.549999999995066</v>
      </c>
      <c r="Q2911" s="58"/>
      <c r="R2911" s="58"/>
      <c r="S2911" s="102"/>
    </row>
    <row r="2912" spans="1:19" ht="12.5" customHeight="1" x14ac:dyDescent="0.35">
      <c r="A2912" s="60">
        <v>44</v>
      </c>
      <c r="B2912" s="60" t="s">
        <v>69</v>
      </c>
      <c r="C2912" s="68">
        <v>98.075360000000003</v>
      </c>
      <c r="D2912" s="58" t="s">
        <v>65</v>
      </c>
      <c r="E2912" s="60" t="s">
        <v>58</v>
      </c>
      <c r="F2912" s="60" t="s">
        <v>70</v>
      </c>
      <c r="G2912" s="60"/>
      <c r="H2912" s="60"/>
      <c r="I2912" s="60">
        <f t="shared" si="182"/>
        <v>0</v>
      </c>
      <c r="J2912" s="60">
        <f>IF(OR(I2912="",I2913="",I2914=""),"",(AVERAGEIF(A2912:A$10000,A2912,I2912:I$10000)))</f>
        <v>0</v>
      </c>
      <c r="K2912" s="60"/>
      <c r="L2912" s="60" t="str">
        <f>IF(O2912="","",A2912)</f>
        <v/>
      </c>
      <c r="M2912" s="60" t="str">
        <f>IF(O2912="","",(VLOOKUP(A2912,A2912:E9896,5,FALSE)))</f>
        <v/>
      </c>
      <c r="N2912" s="60" t="str">
        <f t="shared" si="183"/>
        <v/>
      </c>
      <c r="O2912" s="60" t="str">
        <f t="shared" si="185"/>
        <v/>
      </c>
      <c r="P2912" s="103">
        <f t="shared" si="184"/>
        <v>13.490000000004443</v>
      </c>
      <c r="Q2912" s="58"/>
      <c r="R2912" s="58"/>
      <c r="S2912" s="102"/>
    </row>
    <row r="2913" spans="1:19" ht="12.5" customHeight="1" x14ac:dyDescent="0.35">
      <c r="A2913" s="2">
        <v>44</v>
      </c>
      <c r="B2913" s="2" t="s">
        <v>69</v>
      </c>
      <c r="C2913" s="67">
        <v>98.091030000000003</v>
      </c>
      <c r="D2913" t="s">
        <v>65</v>
      </c>
      <c r="E2913" s="2" t="s">
        <v>58</v>
      </c>
      <c r="F2913" s="2" t="s">
        <v>70</v>
      </c>
      <c r="G2913" s="2"/>
      <c r="I2913" s="60">
        <f t="shared" si="182"/>
        <v>0</v>
      </c>
      <c r="J2913" s="60">
        <f>IF(OR(I2913="",I2914="",I2915=""),"",(AVERAGEIF(A2913:A$10000,A2913,I2913:I$10000)))</f>
        <v>0</v>
      </c>
      <c r="K2913" s="60"/>
      <c r="L2913" s="55" t="str">
        <f>IF(O2913="","",A2913)</f>
        <v/>
      </c>
      <c r="M2913" s="60" t="str">
        <f>IF(O2913="","",(VLOOKUP(A2913,A2913:E9897,5,FALSE)))</f>
        <v/>
      </c>
      <c r="N2913" s="55" t="str">
        <f t="shared" si="183"/>
        <v/>
      </c>
      <c r="O2913" s="55" t="str">
        <f t="shared" si="185"/>
        <v/>
      </c>
      <c r="P2913" s="104">
        <f t="shared" si="184"/>
        <v>15.670000000000073</v>
      </c>
      <c r="Q2913" s="58"/>
      <c r="R2913" s="58"/>
      <c r="S2913" s="102"/>
    </row>
    <row r="2914" spans="1:19" ht="12.5" customHeight="1" x14ac:dyDescent="0.35">
      <c r="A2914" s="60">
        <v>44</v>
      </c>
      <c r="B2914" s="60" t="s">
        <v>69</v>
      </c>
      <c r="C2914" s="68">
        <v>98.105450000000005</v>
      </c>
      <c r="D2914" s="58" t="s">
        <v>65</v>
      </c>
      <c r="E2914" s="60" t="s">
        <v>58</v>
      </c>
      <c r="F2914" s="60" t="s">
        <v>70</v>
      </c>
      <c r="G2914" s="60"/>
      <c r="H2914" s="60"/>
      <c r="I2914" s="60">
        <f t="shared" si="182"/>
        <v>0</v>
      </c>
      <c r="J2914" s="60">
        <f>IF(OR(I2914="",I2915="",I2916=""),"",(AVERAGEIF(A2914:A$10000,A2914,I2914:I$10000)))</f>
        <v>0</v>
      </c>
      <c r="K2914" s="60"/>
      <c r="L2914" s="60" t="str">
        <f>IF(O2914="","",A2914)</f>
        <v/>
      </c>
      <c r="M2914" s="60" t="str">
        <f>IF(O2914="","",(VLOOKUP(A2914,A2914:E9898,5,FALSE)))</f>
        <v/>
      </c>
      <c r="N2914" s="60" t="str">
        <f t="shared" si="183"/>
        <v/>
      </c>
      <c r="O2914" s="60" t="str">
        <f t="shared" si="185"/>
        <v/>
      </c>
      <c r="P2914" s="103">
        <f t="shared" si="184"/>
        <v>14.42000000000121</v>
      </c>
      <c r="Q2914" s="58"/>
      <c r="R2914" s="58"/>
      <c r="S2914" s="102"/>
    </row>
    <row r="2915" spans="1:19" ht="12.5" customHeight="1" x14ac:dyDescent="0.35">
      <c r="A2915" s="2">
        <v>44</v>
      </c>
      <c r="B2915" s="2" t="s">
        <v>69</v>
      </c>
      <c r="C2915" s="67">
        <v>98.126630000000006</v>
      </c>
      <c r="D2915" t="s">
        <v>65</v>
      </c>
      <c r="E2915" s="2" t="s">
        <v>58</v>
      </c>
      <c r="F2915" s="2" t="s">
        <v>70</v>
      </c>
      <c r="G2915" s="2"/>
      <c r="I2915" s="60">
        <f t="shared" si="182"/>
        <v>0</v>
      </c>
      <c r="J2915" s="60">
        <f>IF(OR(I2915="",I2916="",I2917=""),"",(AVERAGEIF(A2915:A$10000,A2915,I2915:I$10000)))</f>
        <v>0</v>
      </c>
      <c r="K2915" s="60"/>
      <c r="L2915" s="55" t="str">
        <f>IF(O2915="","",A2915)</f>
        <v/>
      </c>
      <c r="M2915" s="60" t="str">
        <f>IF(O2915="","",(VLOOKUP(A2915,A2915:E9899,5,FALSE)))</f>
        <v/>
      </c>
      <c r="N2915" s="55" t="str">
        <f t="shared" si="183"/>
        <v/>
      </c>
      <c r="O2915" s="55" t="str">
        <f t="shared" si="185"/>
        <v/>
      </c>
      <c r="P2915" s="104">
        <f t="shared" si="184"/>
        <v>21.180000000001087</v>
      </c>
      <c r="Q2915" s="58"/>
      <c r="R2915" s="58"/>
      <c r="S2915" s="102"/>
    </row>
    <row r="2916" spans="1:19" ht="12.5" customHeight="1" x14ac:dyDescent="0.35">
      <c r="A2916" s="60">
        <v>44</v>
      </c>
      <c r="B2916" s="60" t="s">
        <v>69</v>
      </c>
      <c r="C2916" s="68">
        <v>98.140829999999994</v>
      </c>
      <c r="D2916" s="58" t="s">
        <v>65</v>
      </c>
      <c r="E2916" s="60" t="s">
        <v>58</v>
      </c>
      <c r="F2916" s="60" t="s">
        <v>70</v>
      </c>
      <c r="G2916" s="60"/>
      <c r="H2916" s="60"/>
      <c r="I2916" s="60">
        <f t="shared" si="182"/>
        <v>0</v>
      </c>
      <c r="J2916" s="60">
        <f>IF(OR(I2916="",I2917="",I2918=""),"",(AVERAGEIF(A2916:A$10000,A2916,I2916:I$10000)))</f>
        <v>0</v>
      </c>
      <c r="K2916" s="60"/>
      <c r="L2916" s="60" t="str">
        <f>IF(O2916="","",A2916)</f>
        <v/>
      </c>
      <c r="M2916" s="60" t="str">
        <f>IF(O2916="","",(VLOOKUP(A2916,A2916:E9900,5,FALSE)))</f>
        <v/>
      </c>
      <c r="N2916" s="60" t="str">
        <f t="shared" si="183"/>
        <v/>
      </c>
      <c r="O2916" s="60" t="str">
        <f t="shared" si="185"/>
        <v/>
      </c>
      <c r="P2916" s="103">
        <f t="shared" si="184"/>
        <v>14.199999999988222</v>
      </c>
      <c r="Q2916" s="58"/>
      <c r="R2916" s="58"/>
      <c r="S2916" s="102"/>
    </row>
    <row r="2917" spans="1:19" ht="12.5" customHeight="1" x14ac:dyDescent="0.35">
      <c r="A2917" s="2">
        <v>44</v>
      </c>
      <c r="B2917" s="2" t="s">
        <v>69</v>
      </c>
      <c r="C2917" s="67">
        <v>98.154889999999995</v>
      </c>
      <c r="D2917" t="s">
        <v>65</v>
      </c>
      <c r="E2917" s="2" t="s">
        <v>58</v>
      </c>
      <c r="F2917" s="2" t="s">
        <v>70</v>
      </c>
      <c r="G2917" s="2"/>
      <c r="I2917" s="60">
        <f t="shared" si="182"/>
        <v>0</v>
      </c>
      <c r="J2917" s="60">
        <f>IF(OR(I2917="",I2918="",I2919=""),"",(AVERAGEIF(A2917:A$10000,A2917,I2917:I$10000)))</f>
        <v>0</v>
      </c>
      <c r="K2917" s="60"/>
      <c r="L2917" s="55" t="str">
        <f>IF(O2917="","",A2917)</f>
        <v/>
      </c>
      <c r="M2917" s="60" t="str">
        <f>IF(O2917="","",(VLOOKUP(A2917,A2917:E9901,5,FALSE)))</f>
        <v/>
      </c>
      <c r="N2917" s="55" t="str">
        <f t="shared" si="183"/>
        <v/>
      </c>
      <c r="O2917" s="55" t="str">
        <f t="shared" si="185"/>
        <v/>
      </c>
      <c r="P2917" s="104">
        <f t="shared" si="184"/>
        <v>14.060000000000628</v>
      </c>
      <c r="Q2917" s="58"/>
      <c r="R2917" s="58"/>
      <c r="S2917" s="102"/>
    </row>
    <row r="2918" spans="1:19" ht="12.5" customHeight="1" x14ac:dyDescent="0.35">
      <c r="A2918" s="60">
        <v>44</v>
      </c>
      <c r="B2918" s="60" t="s">
        <v>69</v>
      </c>
      <c r="C2918" s="68">
        <v>98.168689999999998</v>
      </c>
      <c r="D2918" s="58" t="s">
        <v>65</v>
      </c>
      <c r="E2918" s="60" t="s">
        <v>58</v>
      </c>
      <c r="F2918" s="60" t="s">
        <v>70</v>
      </c>
      <c r="G2918" s="60"/>
      <c r="H2918" s="60"/>
      <c r="I2918" s="60">
        <f t="shared" si="182"/>
        <v>0</v>
      </c>
      <c r="J2918" s="60">
        <f>IF(OR(I2918="",I2919="",I2920=""),"",(AVERAGEIF(A2918:A$10000,A2918,I2918:I$10000)))</f>
        <v>0</v>
      </c>
      <c r="K2918" s="60"/>
      <c r="L2918" s="60" t="str">
        <f>IF(O2918="","",A2918)</f>
        <v/>
      </c>
      <c r="M2918" s="60" t="str">
        <f>IF(O2918="","",(VLOOKUP(A2918,A2918:E9902,5,FALSE)))</f>
        <v/>
      </c>
      <c r="N2918" s="60" t="str">
        <f t="shared" si="183"/>
        <v/>
      </c>
      <c r="O2918" s="60" t="str">
        <f t="shared" si="185"/>
        <v/>
      </c>
      <c r="P2918" s="103">
        <f t="shared" si="184"/>
        <v>13.800000000003365</v>
      </c>
      <c r="Q2918" s="58"/>
      <c r="R2918" s="58"/>
      <c r="S2918" s="102"/>
    </row>
    <row r="2919" spans="1:19" ht="12.5" customHeight="1" x14ac:dyDescent="0.35">
      <c r="A2919" s="2">
        <v>44</v>
      </c>
      <c r="B2919" s="2" t="s">
        <v>69</v>
      </c>
      <c r="C2919" s="67">
        <v>98.183000000000007</v>
      </c>
      <c r="D2919" t="s">
        <v>65</v>
      </c>
      <c r="E2919" s="2" t="s">
        <v>58</v>
      </c>
      <c r="F2919" s="2" t="s">
        <v>70</v>
      </c>
      <c r="G2919" s="2"/>
      <c r="I2919" s="60">
        <f t="shared" si="182"/>
        <v>0</v>
      </c>
      <c r="J2919" s="60">
        <f>IF(OR(I2919="",I2920="",I2921=""),"",(AVERAGEIF(A2919:A$10000,A2919,I2919:I$10000)))</f>
        <v>0</v>
      </c>
      <c r="K2919" s="60"/>
      <c r="L2919" s="55" t="str">
        <f>IF(O2919="","",A2919)</f>
        <v/>
      </c>
      <c r="M2919" s="60" t="str">
        <f>IF(O2919="","",(VLOOKUP(A2919,A2919:E9903,5,FALSE)))</f>
        <v/>
      </c>
      <c r="N2919" s="55" t="str">
        <f t="shared" si="183"/>
        <v/>
      </c>
      <c r="O2919" s="55" t="str">
        <f t="shared" si="185"/>
        <v/>
      </c>
      <c r="P2919" s="104">
        <f t="shared" si="184"/>
        <v>14.310000000008927</v>
      </c>
      <c r="Q2919" s="58"/>
      <c r="R2919" s="58"/>
      <c r="S2919" s="102"/>
    </row>
    <row r="2920" spans="1:19" ht="12.5" customHeight="1" x14ac:dyDescent="0.35">
      <c r="A2920" s="60">
        <v>44</v>
      </c>
      <c r="B2920" s="60" t="s">
        <v>69</v>
      </c>
      <c r="C2920" s="68">
        <v>98.198689999999999</v>
      </c>
      <c r="D2920" s="58" t="s">
        <v>65</v>
      </c>
      <c r="E2920" s="60" t="s">
        <v>58</v>
      </c>
      <c r="F2920" s="60" t="s">
        <v>70</v>
      </c>
      <c r="G2920" s="60"/>
      <c r="H2920" s="60"/>
      <c r="I2920" s="60">
        <f t="shared" si="182"/>
        <v>0</v>
      </c>
      <c r="J2920" s="60">
        <f>IF(OR(I2920="",I2921="",I2922=""),"",(AVERAGEIF(A2920:A$10000,A2920,I2920:I$10000)))</f>
        <v>0</v>
      </c>
      <c r="K2920" s="60"/>
      <c r="L2920" s="60" t="str">
        <f>IF(O2920="","",A2920)</f>
        <v/>
      </c>
      <c r="M2920" s="60" t="str">
        <f>IF(O2920="","",(VLOOKUP(A2920,A2920:E9904,5,FALSE)))</f>
        <v/>
      </c>
      <c r="N2920" s="60" t="str">
        <f t="shared" si="183"/>
        <v/>
      </c>
      <c r="O2920" s="60" t="str">
        <f t="shared" si="185"/>
        <v/>
      </c>
      <c r="P2920" s="103">
        <f t="shared" si="184"/>
        <v>15.68999999999221</v>
      </c>
      <c r="Q2920" s="58"/>
      <c r="R2920" s="58"/>
      <c r="S2920" s="102"/>
    </row>
    <row r="2921" spans="1:19" ht="12.5" customHeight="1" x14ac:dyDescent="0.35">
      <c r="A2921" s="2">
        <v>44</v>
      </c>
      <c r="B2921" s="2" t="s">
        <v>69</v>
      </c>
      <c r="C2921" s="67">
        <v>98.214039999999997</v>
      </c>
      <c r="D2921" t="s">
        <v>65</v>
      </c>
      <c r="E2921" s="2" t="s">
        <v>58</v>
      </c>
      <c r="F2921" s="2" t="s">
        <v>70</v>
      </c>
      <c r="G2921" s="2"/>
      <c r="I2921" s="60">
        <f t="shared" si="182"/>
        <v>0</v>
      </c>
      <c r="J2921" s="60">
        <f>IF(OR(I2921="",I2922="",I2923=""),"",(AVERAGEIF(A2921:A$10000,A2921,I2921:I$10000)))</f>
        <v>0</v>
      </c>
      <c r="K2921" s="60"/>
      <c r="L2921" s="55" t="str">
        <f>IF(O2921="","",A2921)</f>
        <v/>
      </c>
      <c r="M2921" s="60" t="str">
        <f>IF(O2921="","",(VLOOKUP(A2921,A2921:E9905,5,FALSE)))</f>
        <v/>
      </c>
      <c r="N2921" s="55" t="str">
        <f t="shared" si="183"/>
        <v/>
      </c>
      <c r="O2921" s="55" t="str">
        <f t="shared" si="185"/>
        <v/>
      </c>
      <c r="P2921" s="104">
        <f t="shared" si="184"/>
        <v>15.349999999997976</v>
      </c>
      <c r="Q2921" s="58"/>
      <c r="R2921" s="58"/>
      <c r="S2921" s="102"/>
    </row>
    <row r="2922" spans="1:19" ht="12.5" customHeight="1" x14ac:dyDescent="0.35">
      <c r="A2922" s="60">
        <v>44</v>
      </c>
      <c r="B2922" s="60" t="s">
        <v>69</v>
      </c>
      <c r="C2922" s="68">
        <v>98.228030000000004</v>
      </c>
      <c r="D2922" s="58" t="s">
        <v>65</v>
      </c>
      <c r="E2922" s="60" t="s">
        <v>58</v>
      </c>
      <c r="F2922" s="60" t="s">
        <v>70</v>
      </c>
      <c r="G2922" s="60"/>
      <c r="H2922" s="60"/>
      <c r="I2922" s="60">
        <f t="shared" si="182"/>
        <v>0</v>
      </c>
      <c r="J2922" s="60">
        <f>IF(OR(I2922="",I2923="",I2924=""),"",(AVERAGEIF(A2922:A$10000,A2922,I2922:I$10000)))</f>
        <v>0</v>
      </c>
      <c r="K2922" s="60"/>
      <c r="L2922" s="60" t="str">
        <f>IF(O2922="","",A2922)</f>
        <v/>
      </c>
      <c r="M2922" s="60" t="str">
        <f>IF(O2922="","",(VLOOKUP(A2922,A2922:E9906,5,FALSE)))</f>
        <v/>
      </c>
      <c r="N2922" s="60" t="str">
        <f t="shared" si="183"/>
        <v/>
      </c>
      <c r="O2922" s="60" t="str">
        <f t="shared" si="185"/>
        <v/>
      </c>
      <c r="P2922" s="103">
        <f t="shared" si="184"/>
        <v>13.99000000000683</v>
      </c>
      <c r="Q2922" s="58"/>
      <c r="R2922" s="58"/>
      <c r="S2922" s="102"/>
    </row>
    <row r="2923" spans="1:19" ht="12.5" customHeight="1" x14ac:dyDescent="0.35">
      <c r="A2923" s="2">
        <v>44</v>
      </c>
      <c r="B2923" s="2" t="s">
        <v>69</v>
      </c>
      <c r="C2923" s="67">
        <v>98.251170000000002</v>
      </c>
      <c r="D2923" t="s">
        <v>65</v>
      </c>
      <c r="E2923" s="2" t="s">
        <v>58</v>
      </c>
      <c r="F2923" s="2" t="s">
        <v>70</v>
      </c>
      <c r="G2923" s="2"/>
      <c r="I2923" s="60">
        <f t="shared" si="182"/>
        <v>0</v>
      </c>
      <c r="J2923" s="60">
        <f>IF(OR(I2923="",I2924="",I2925=""),"",(AVERAGEIF(A2923:A$10000,A2923,I2923:I$10000)))</f>
        <v>0</v>
      </c>
      <c r="K2923" s="60"/>
      <c r="L2923" s="55" t="str">
        <f>IF(O2923="","",A2923)</f>
        <v/>
      </c>
      <c r="M2923" s="60" t="str">
        <f>IF(O2923="","",(VLOOKUP(A2923,A2923:E9907,5,FALSE)))</f>
        <v/>
      </c>
      <c r="N2923" s="55" t="str">
        <f t="shared" si="183"/>
        <v/>
      </c>
      <c r="O2923" s="55" t="str">
        <f t="shared" si="185"/>
        <v/>
      </c>
      <c r="P2923" s="104">
        <f t="shared" si="184"/>
        <v>23.13999999999794</v>
      </c>
      <c r="Q2923" s="58"/>
      <c r="R2923" s="58"/>
      <c r="S2923" s="102"/>
    </row>
    <row r="2924" spans="1:19" ht="12.5" customHeight="1" x14ac:dyDescent="0.35">
      <c r="A2924" s="60">
        <v>44</v>
      </c>
      <c r="B2924" s="60" t="s">
        <v>69</v>
      </c>
      <c r="C2924" s="68">
        <v>98.264020000000002</v>
      </c>
      <c r="D2924" s="58" t="s">
        <v>65</v>
      </c>
      <c r="E2924" s="60" t="s">
        <v>58</v>
      </c>
      <c r="F2924" s="60" t="s">
        <v>70</v>
      </c>
      <c r="G2924" s="60"/>
      <c r="H2924" s="60"/>
      <c r="I2924" s="60">
        <f t="shared" si="182"/>
        <v>0</v>
      </c>
      <c r="J2924" s="60">
        <f>IF(OR(I2924="",I2925="",I2926=""),"",(AVERAGEIF(A2924:A$10000,A2924,I2924:I$10000)))</f>
        <v>0</v>
      </c>
      <c r="K2924" s="60"/>
      <c r="L2924" s="60" t="str">
        <f>IF(O2924="","",A2924)</f>
        <v/>
      </c>
      <c r="M2924" s="60" t="str">
        <f>IF(O2924="","",(VLOOKUP(A2924,A2924:E9908,5,FALSE)))</f>
        <v/>
      </c>
      <c r="N2924" s="60" t="str">
        <f t="shared" si="183"/>
        <v/>
      </c>
      <c r="O2924" s="60" t="str">
        <f t="shared" si="185"/>
        <v/>
      </c>
      <c r="P2924" s="103">
        <f t="shared" si="184"/>
        <v>12.85000000000025</v>
      </c>
      <c r="Q2924" s="58"/>
      <c r="R2924" s="58"/>
      <c r="S2924" s="102"/>
    </row>
    <row r="2925" spans="1:19" ht="12.5" customHeight="1" x14ac:dyDescent="0.35">
      <c r="A2925" s="2">
        <v>44</v>
      </c>
      <c r="B2925" s="2" t="s">
        <v>69</v>
      </c>
      <c r="C2925" s="67">
        <v>98.277659999999997</v>
      </c>
      <c r="D2925" t="s">
        <v>65</v>
      </c>
      <c r="E2925" s="2" t="s">
        <v>58</v>
      </c>
      <c r="F2925" s="2" t="s">
        <v>70</v>
      </c>
      <c r="G2925" s="2"/>
      <c r="I2925" s="60">
        <f t="shared" si="182"/>
        <v>0</v>
      </c>
      <c r="J2925" s="60">
        <f>IF(OR(I2925="",I2926="",I2927=""),"",(AVERAGEIF(A2925:A$10000,A2925,I2925:I$10000)))</f>
        <v>0</v>
      </c>
      <c r="K2925" s="60"/>
      <c r="L2925" s="55" t="str">
        <f>IF(O2925="","",A2925)</f>
        <v/>
      </c>
      <c r="M2925" s="60" t="str">
        <f>IF(O2925="","",(VLOOKUP(A2925,A2925:E9909,5,FALSE)))</f>
        <v/>
      </c>
      <c r="N2925" s="55" t="str">
        <f t="shared" si="183"/>
        <v/>
      </c>
      <c r="O2925" s="55" t="str">
        <f t="shared" si="185"/>
        <v/>
      </c>
      <c r="P2925" s="104">
        <f t="shared" si="184"/>
        <v>13.639999999995212</v>
      </c>
      <c r="Q2925" s="58"/>
      <c r="R2925" s="58"/>
      <c r="S2925" s="102"/>
    </row>
    <row r="2926" spans="1:19" ht="12.5" customHeight="1" x14ac:dyDescent="0.35">
      <c r="A2926" s="60">
        <v>44</v>
      </c>
      <c r="B2926" s="60" t="s">
        <v>71</v>
      </c>
      <c r="C2926" s="68">
        <v>98.291790000000006</v>
      </c>
      <c r="D2926" s="58" t="s">
        <v>65</v>
      </c>
      <c r="E2926" s="60" t="s">
        <v>58</v>
      </c>
      <c r="F2926" s="60" t="s">
        <v>70</v>
      </c>
      <c r="G2926" s="60"/>
      <c r="H2926" s="60"/>
      <c r="I2926" s="60">
        <f t="shared" si="182"/>
        <v>0</v>
      </c>
      <c r="J2926" s="60">
        <f>IF(OR(I2926="",I2927="",I2928=""),"",(AVERAGEIF(A2926:A$10000,A2926,I2926:I$10000)))</f>
        <v>0</v>
      </c>
      <c r="K2926" s="60"/>
      <c r="L2926" s="60" t="str">
        <f>IF(O2926="","",A2926)</f>
        <v/>
      </c>
      <c r="M2926" s="60" t="str">
        <f>IF(O2926="","",(VLOOKUP(A2926,A2926:E9910,5,FALSE)))</f>
        <v/>
      </c>
      <c r="N2926" s="60" t="str">
        <f t="shared" si="183"/>
        <v/>
      </c>
      <c r="O2926" s="60" t="str">
        <f t="shared" si="185"/>
        <v/>
      </c>
      <c r="P2926" s="103">
        <f t="shared" si="184"/>
        <v>14.130000000008636</v>
      </c>
      <c r="Q2926" s="58"/>
      <c r="R2926" s="58"/>
      <c r="S2926" s="102"/>
    </row>
    <row r="2927" spans="1:19" ht="12.5" customHeight="1" x14ac:dyDescent="0.35">
      <c r="A2927" s="2">
        <v>44</v>
      </c>
      <c r="B2927" s="2" t="s">
        <v>71</v>
      </c>
      <c r="C2927" s="67">
        <v>98.305310000000006</v>
      </c>
      <c r="D2927" t="s">
        <v>65</v>
      </c>
      <c r="E2927" s="2" t="s">
        <v>58</v>
      </c>
      <c r="F2927" s="2" t="s">
        <v>70</v>
      </c>
      <c r="G2927" s="2"/>
      <c r="I2927" s="60">
        <f t="shared" si="182"/>
        <v>0</v>
      </c>
      <c r="J2927" s="60">
        <f>IF(OR(I2927="",I2928="",I2929=""),"",(AVERAGEIF(A2927:A$10000,A2927,I2927:I$10000)))</f>
        <v>0</v>
      </c>
      <c r="K2927" s="60"/>
      <c r="L2927" s="55" t="str">
        <f>IF(O2927="","",A2927)</f>
        <v/>
      </c>
      <c r="M2927" s="60" t="str">
        <f>IF(O2927="","",(VLOOKUP(A2927,A2927:E9911,5,FALSE)))</f>
        <v/>
      </c>
      <c r="N2927" s="55" t="str">
        <f t="shared" si="183"/>
        <v/>
      </c>
      <c r="O2927" s="55" t="str">
        <f t="shared" si="185"/>
        <v/>
      </c>
      <c r="P2927" s="104">
        <f t="shared" si="184"/>
        <v>13.519999999999754</v>
      </c>
      <c r="Q2927" s="58"/>
      <c r="R2927" s="58"/>
      <c r="S2927" s="102"/>
    </row>
    <row r="2928" spans="1:19" ht="12.5" customHeight="1" x14ac:dyDescent="0.35">
      <c r="A2928" s="60">
        <v>44</v>
      </c>
      <c r="B2928" s="60" t="s">
        <v>71</v>
      </c>
      <c r="C2928" s="68">
        <v>98.319069999999996</v>
      </c>
      <c r="D2928" s="58" t="s">
        <v>65</v>
      </c>
      <c r="E2928" s="60" t="s">
        <v>58</v>
      </c>
      <c r="F2928" s="60" t="s">
        <v>70</v>
      </c>
      <c r="G2928" s="60"/>
      <c r="H2928" s="60"/>
      <c r="I2928" s="60">
        <f t="shared" si="182"/>
        <v>0</v>
      </c>
      <c r="J2928" s="60">
        <f>IF(OR(I2928="",I2929="",I2930=""),"",(AVERAGEIF(A2928:A$10000,A2928,I2928:I$10000)))</f>
        <v>0</v>
      </c>
      <c r="K2928" s="60"/>
      <c r="L2928" s="60" t="str">
        <f>IF(O2928="","",A2928)</f>
        <v/>
      </c>
      <c r="M2928" s="60" t="str">
        <f>IF(O2928="","",(VLOOKUP(A2928,A2928:E9912,5,FALSE)))</f>
        <v/>
      </c>
      <c r="N2928" s="60" t="str">
        <f t="shared" si="183"/>
        <v/>
      </c>
      <c r="O2928" s="60" t="str">
        <f t="shared" si="185"/>
        <v/>
      </c>
      <c r="P2928" s="103">
        <f t="shared" si="184"/>
        <v>13.759999999990669</v>
      </c>
      <c r="Q2928" s="58"/>
      <c r="R2928" s="58"/>
      <c r="S2928" s="102"/>
    </row>
    <row r="2929" spans="1:19" ht="12.5" customHeight="1" x14ac:dyDescent="0.35">
      <c r="A2929" s="2">
        <v>44</v>
      </c>
      <c r="B2929" s="2" t="s">
        <v>71</v>
      </c>
      <c r="C2929" s="67">
        <v>98.340869999999995</v>
      </c>
      <c r="D2929" t="s">
        <v>65</v>
      </c>
      <c r="E2929" s="2" t="s">
        <v>58</v>
      </c>
      <c r="F2929" s="2" t="s">
        <v>70</v>
      </c>
      <c r="G2929" s="2"/>
      <c r="I2929" s="60">
        <f t="shared" si="182"/>
        <v>0</v>
      </c>
      <c r="J2929" s="60">
        <f>IF(OR(I2929="",I2930="",I2931=""),"",(AVERAGEIF(A2929:A$10000,A2929,I2929:I$10000)))</f>
        <v>0</v>
      </c>
      <c r="K2929" s="60"/>
      <c r="L2929" s="55" t="str">
        <f>IF(O2929="","",A2929)</f>
        <v/>
      </c>
      <c r="M2929" s="60" t="str">
        <f>IF(O2929="","",(VLOOKUP(A2929,A2929:E9913,5,FALSE)))</f>
        <v/>
      </c>
      <c r="N2929" s="55" t="str">
        <f t="shared" si="183"/>
        <v/>
      </c>
      <c r="O2929" s="55" t="str">
        <f t="shared" si="185"/>
        <v/>
      </c>
      <c r="P2929" s="104">
        <f t="shared" si="184"/>
        <v>21.799999999998931</v>
      </c>
      <c r="Q2929" s="58"/>
      <c r="R2929" s="58"/>
      <c r="S2929" s="102"/>
    </row>
    <row r="2930" spans="1:19" ht="12.5" customHeight="1" x14ac:dyDescent="0.35">
      <c r="A2930" s="60">
        <v>44</v>
      </c>
      <c r="B2930" s="60" t="s">
        <v>71</v>
      </c>
      <c r="C2930" s="68">
        <v>98.356480000000005</v>
      </c>
      <c r="D2930" s="58" t="s">
        <v>65</v>
      </c>
      <c r="E2930" s="60" t="s">
        <v>58</v>
      </c>
      <c r="F2930" s="60" t="s">
        <v>70</v>
      </c>
      <c r="G2930" s="60"/>
      <c r="H2930" s="60"/>
      <c r="I2930" s="60">
        <f t="shared" si="182"/>
        <v>0</v>
      </c>
      <c r="J2930" s="60">
        <f>IF(OR(I2930="",I2931="",I2932=""),"",(AVERAGEIF(A2930:A$10000,A2930,I2930:I$10000)))</f>
        <v>0</v>
      </c>
      <c r="K2930" s="60"/>
      <c r="L2930" s="60" t="str">
        <f>IF(O2930="","",A2930)</f>
        <v/>
      </c>
      <c r="M2930" s="60" t="str">
        <f>IF(O2930="","",(VLOOKUP(A2930,A2930:E9914,5,FALSE)))</f>
        <v/>
      </c>
      <c r="N2930" s="60" t="str">
        <f t="shared" si="183"/>
        <v/>
      </c>
      <c r="O2930" s="60" t="str">
        <f t="shared" si="185"/>
        <v/>
      </c>
      <c r="P2930" s="103">
        <f t="shared" si="184"/>
        <v>15.61000000000945</v>
      </c>
      <c r="Q2930" s="58"/>
      <c r="R2930" s="58"/>
      <c r="S2930" s="102"/>
    </row>
    <row r="2931" spans="1:19" ht="12.5" customHeight="1" x14ac:dyDescent="0.35">
      <c r="A2931" s="2">
        <v>44</v>
      </c>
      <c r="B2931" s="2" t="s">
        <v>71</v>
      </c>
      <c r="C2931" s="67">
        <v>98.371219999999994</v>
      </c>
      <c r="D2931" t="s">
        <v>65</v>
      </c>
      <c r="E2931" s="2" t="s">
        <v>58</v>
      </c>
      <c r="F2931" s="2" t="s">
        <v>70</v>
      </c>
      <c r="G2931" s="2"/>
      <c r="I2931" s="60">
        <f t="shared" si="182"/>
        <v>0</v>
      </c>
      <c r="J2931" s="60">
        <f>IF(OR(I2931="",I2932="",I2933=""),"",(AVERAGEIF(A2931:A$10000,A2931,I2931:I$10000)))</f>
        <v>0</v>
      </c>
      <c r="K2931" s="60"/>
      <c r="L2931" s="55" t="str">
        <f>IF(O2931="","",A2931)</f>
        <v/>
      </c>
      <c r="M2931" s="60" t="str">
        <f>IF(O2931="","",(VLOOKUP(A2931,A2931:E9915,5,FALSE)))</f>
        <v/>
      </c>
      <c r="N2931" s="55" t="str">
        <f t="shared" si="183"/>
        <v/>
      </c>
      <c r="O2931" s="55" t="str">
        <f t="shared" si="185"/>
        <v/>
      </c>
      <c r="P2931" s="104">
        <f t="shared" si="184"/>
        <v>14.739999999989095</v>
      </c>
      <c r="Q2931" s="58"/>
      <c r="R2931" s="58"/>
      <c r="S2931" s="102"/>
    </row>
    <row r="2932" spans="1:19" ht="12.5" customHeight="1" x14ac:dyDescent="0.35">
      <c r="A2932" s="60">
        <v>44</v>
      </c>
      <c r="B2932" s="60" t="s">
        <v>71</v>
      </c>
      <c r="C2932" s="68">
        <v>98.385670000000005</v>
      </c>
      <c r="D2932" s="58" t="s">
        <v>65</v>
      </c>
      <c r="E2932" s="60" t="s">
        <v>58</v>
      </c>
      <c r="F2932" s="60" t="s">
        <v>70</v>
      </c>
      <c r="G2932" s="60"/>
      <c r="H2932" s="60"/>
      <c r="I2932" s="60">
        <f t="shared" si="182"/>
        <v>0</v>
      </c>
      <c r="J2932" s="60">
        <f>IF(OR(I2932="",I2933="",I2934=""),"",(AVERAGEIF(A2932:A$10000,A2932,I2932:I$10000)))</f>
        <v>0</v>
      </c>
      <c r="K2932" s="60"/>
      <c r="L2932" s="60" t="str">
        <f>IF(O2932="","",A2932)</f>
        <v/>
      </c>
      <c r="M2932" s="60" t="str">
        <f>IF(O2932="","",(VLOOKUP(A2932,A2932:E9916,5,FALSE)))</f>
        <v/>
      </c>
      <c r="N2932" s="60" t="str">
        <f t="shared" si="183"/>
        <v/>
      </c>
      <c r="O2932" s="60" t="str">
        <f t="shared" si="185"/>
        <v/>
      </c>
      <c r="P2932" s="103">
        <f t="shared" si="184"/>
        <v>14.450000000010732</v>
      </c>
      <c r="Q2932" s="58"/>
      <c r="R2932" s="58"/>
      <c r="S2932" s="102"/>
    </row>
    <row r="2933" spans="1:19" ht="12.5" customHeight="1" x14ac:dyDescent="0.35">
      <c r="A2933" s="2">
        <v>44</v>
      </c>
      <c r="B2933" s="2" t="s">
        <v>71</v>
      </c>
      <c r="C2933" s="67">
        <v>98.401169999999993</v>
      </c>
      <c r="D2933" t="s">
        <v>65</v>
      </c>
      <c r="E2933" s="2" t="s">
        <v>58</v>
      </c>
      <c r="F2933" s="2" t="s">
        <v>70</v>
      </c>
      <c r="G2933" s="2"/>
      <c r="I2933" s="60">
        <f t="shared" si="182"/>
        <v>0</v>
      </c>
      <c r="J2933" s="60">
        <f>IF(OR(I2933="",I2934="",I2935=""),"",(AVERAGEIF(A2933:A$10000,A2933,I2933:I$10000)))</f>
        <v>0</v>
      </c>
      <c r="K2933" s="60"/>
      <c r="L2933" s="55" t="str">
        <f>IF(O2933="","",A2933)</f>
        <v/>
      </c>
      <c r="M2933" s="60" t="str">
        <f>IF(O2933="","",(VLOOKUP(A2933,A2933:E9917,5,FALSE)))</f>
        <v/>
      </c>
      <c r="N2933" s="55" t="str">
        <f t="shared" si="183"/>
        <v/>
      </c>
      <c r="O2933" s="55" t="str">
        <f t="shared" si="185"/>
        <v/>
      </c>
      <c r="P2933" s="104">
        <f t="shared" si="184"/>
        <v>15.499999999988745</v>
      </c>
      <c r="Q2933" s="58"/>
      <c r="R2933" s="58"/>
      <c r="S2933" s="102"/>
    </row>
    <row r="2934" spans="1:19" ht="12.5" customHeight="1" x14ac:dyDescent="0.35">
      <c r="A2934" s="60">
        <v>44</v>
      </c>
      <c r="B2934" s="60" t="s">
        <v>71</v>
      </c>
      <c r="C2934" s="68">
        <v>98.414090000000002</v>
      </c>
      <c r="D2934" s="58" t="s">
        <v>65</v>
      </c>
      <c r="E2934" s="60" t="s">
        <v>58</v>
      </c>
      <c r="F2934" s="60" t="s">
        <v>70</v>
      </c>
      <c r="G2934" s="60"/>
      <c r="H2934" s="60"/>
      <c r="I2934" s="60">
        <f t="shared" si="182"/>
        <v>0</v>
      </c>
      <c r="J2934" s="60">
        <f>IF(OR(I2934="",I2935="",I2936=""),"",(AVERAGEIF(A2934:A$10000,A2934,I2934:I$10000)))</f>
        <v>0</v>
      </c>
      <c r="K2934" s="60"/>
      <c r="L2934" s="60" t="str">
        <f>IF(O2934="","",A2934)</f>
        <v/>
      </c>
      <c r="M2934" s="60" t="str">
        <f>IF(O2934="","",(VLOOKUP(A2934,A2934:E9918,5,FALSE)))</f>
        <v/>
      </c>
      <c r="N2934" s="60" t="str">
        <f t="shared" si="183"/>
        <v/>
      </c>
      <c r="O2934" s="60" t="str">
        <f t="shared" si="185"/>
        <v/>
      </c>
      <c r="P2934" s="103">
        <f t="shared" si="184"/>
        <v>12.920000000008258</v>
      </c>
      <c r="Q2934" s="58"/>
      <c r="R2934" s="58"/>
      <c r="S2934" s="102"/>
    </row>
    <row r="2935" spans="1:19" ht="12.5" customHeight="1" x14ac:dyDescent="0.35">
      <c r="A2935" s="2">
        <v>44</v>
      </c>
      <c r="B2935" s="2" t="s">
        <v>71</v>
      </c>
      <c r="C2935" s="67">
        <v>98.427930000000003</v>
      </c>
      <c r="D2935" t="s">
        <v>65</v>
      </c>
      <c r="E2935" s="2" t="s">
        <v>58</v>
      </c>
      <c r="F2935" s="2" t="s">
        <v>70</v>
      </c>
      <c r="G2935" s="2"/>
      <c r="I2935" s="60">
        <f t="shared" si="182"/>
        <v>0</v>
      </c>
      <c r="J2935" s="60">
        <f>IF(OR(I2935="",I2936="",I2937=""),"",(AVERAGEIF(A2935:A$10000,A2935,I2935:I$10000)))</f>
        <v>0</v>
      </c>
      <c r="K2935" s="60"/>
      <c r="L2935" s="55" t="str">
        <f>IF(O2935="","",A2935)</f>
        <v/>
      </c>
      <c r="M2935" s="60" t="str">
        <f>IF(O2935="","",(VLOOKUP(A2935,A2935:E9919,5,FALSE)))</f>
        <v/>
      </c>
      <c r="N2935" s="55" t="str">
        <f t="shared" si="183"/>
        <v/>
      </c>
      <c r="O2935" s="55" t="str">
        <f t="shared" si="185"/>
        <v/>
      </c>
      <c r="P2935" s="104">
        <f t="shared" si="184"/>
        <v>13.840000000001851</v>
      </c>
      <c r="Q2935" s="58"/>
      <c r="R2935" s="58"/>
      <c r="S2935" s="102"/>
    </row>
    <row r="2936" spans="1:19" ht="12.5" customHeight="1" x14ac:dyDescent="0.35">
      <c r="A2936" s="60">
        <v>44</v>
      </c>
      <c r="B2936" s="60" t="s">
        <v>71</v>
      </c>
      <c r="C2936" s="68">
        <v>98.442440000000005</v>
      </c>
      <c r="D2936" s="58" t="s">
        <v>65</v>
      </c>
      <c r="E2936" s="60" t="s">
        <v>58</v>
      </c>
      <c r="F2936" s="60" t="s">
        <v>70</v>
      </c>
      <c r="G2936" s="60"/>
      <c r="H2936" s="60"/>
      <c r="I2936" s="60">
        <f t="shared" si="182"/>
        <v>0</v>
      </c>
      <c r="J2936" s="60">
        <f>IF(OR(I2936="",I2937="",I2938=""),"",(AVERAGEIF(A2936:A$10000,A2936,I2936:I$10000)))</f>
        <v>0</v>
      </c>
      <c r="K2936" s="60"/>
      <c r="L2936" s="60" t="str">
        <f>IF(O2936="","",A2936)</f>
        <v/>
      </c>
      <c r="M2936" s="60" t="str">
        <f>IF(O2936="","",(VLOOKUP(A2936,A2936:E9920,5,FALSE)))</f>
        <v/>
      </c>
      <c r="N2936" s="60" t="str">
        <f t="shared" si="183"/>
        <v/>
      </c>
      <c r="O2936" s="60" t="str">
        <f t="shared" si="185"/>
        <v/>
      </c>
      <c r="P2936" s="103">
        <f t="shared" si="184"/>
        <v>14.510000000001355</v>
      </c>
      <c r="Q2936" s="58"/>
      <c r="R2936" s="58"/>
      <c r="S2936" s="102"/>
    </row>
    <row r="2937" spans="1:19" ht="12.5" customHeight="1" x14ac:dyDescent="0.35">
      <c r="A2937" s="2">
        <v>44</v>
      </c>
      <c r="B2937" s="2" t="s">
        <v>71</v>
      </c>
      <c r="C2937" s="67">
        <v>98.456180000000003</v>
      </c>
      <c r="D2937" t="s">
        <v>65</v>
      </c>
      <c r="E2937" s="2" t="s">
        <v>58</v>
      </c>
      <c r="F2937" s="2" t="s">
        <v>70</v>
      </c>
      <c r="G2937" s="2"/>
      <c r="I2937" s="60">
        <f t="shared" si="182"/>
        <v>0</v>
      </c>
      <c r="J2937" s="60">
        <f>IF(OR(I2937="",I2938="",I2939=""),"",(AVERAGEIF(A2937:A$10000,A2937,I2937:I$10000)))</f>
        <v>0</v>
      </c>
      <c r="K2937" s="60"/>
      <c r="L2937" s="55" t="str">
        <f>IF(O2937="","",A2937)</f>
        <v/>
      </c>
      <c r="M2937" s="60" t="str">
        <f>IF(O2937="","",(VLOOKUP(A2937,A2937:E9921,5,FALSE)))</f>
        <v/>
      </c>
      <c r="N2937" s="55" t="str">
        <f t="shared" si="183"/>
        <v/>
      </c>
      <c r="O2937" s="55" t="str">
        <f t="shared" si="185"/>
        <v/>
      </c>
      <c r="P2937" s="104">
        <f t="shared" si="184"/>
        <v>13.739999999998531</v>
      </c>
      <c r="Q2937" s="58"/>
      <c r="R2937" s="58"/>
      <c r="S2937" s="102"/>
    </row>
    <row r="2938" spans="1:19" ht="12.5" customHeight="1" x14ac:dyDescent="0.35">
      <c r="A2938" s="60">
        <v>44</v>
      </c>
      <c r="B2938" s="60" t="s">
        <v>71</v>
      </c>
      <c r="C2938" s="68">
        <v>98.4696</v>
      </c>
      <c r="D2938" s="58" t="s">
        <v>65</v>
      </c>
      <c r="E2938" s="60" t="s">
        <v>58</v>
      </c>
      <c r="F2938" s="60" t="s">
        <v>70</v>
      </c>
      <c r="G2938" s="60"/>
      <c r="H2938" s="60"/>
      <c r="I2938" s="60">
        <f t="shared" si="182"/>
        <v>0</v>
      </c>
      <c r="J2938" s="60">
        <f>IF(OR(I2938="",I2939="",I2940=""),"",(AVERAGEIF(A2938:A$10000,A2938,I2938:I$10000)))</f>
        <v>0</v>
      </c>
      <c r="K2938" s="60"/>
      <c r="L2938" s="60" t="str">
        <f>IF(O2938="","",A2938)</f>
        <v/>
      </c>
      <c r="M2938" s="60" t="str">
        <f>IF(O2938="","",(VLOOKUP(A2938,A2938:E9922,5,FALSE)))</f>
        <v/>
      </c>
      <c r="N2938" s="60" t="str">
        <f t="shared" si="183"/>
        <v/>
      </c>
      <c r="O2938" s="60" t="str">
        <f t="shared" si="185"/>
        <v/>
      </c>
      <c r="P2938" s="103">
        <f t="shared" si="184"/>
        <v>13.419999999996435</v>
      </c>
      <c r="Q2938" s="58"/>
      <c r="R2938" s="58"/>
      <c r="S2938" s="102"/>
    </row>
    <row r="2939" spans="1:19" ht="12.5" customHeight="1" x14ac:dyDescent="0.35">
      <c r="A2939" s="2">
        <v>44</v>
      </c>
      <c r="B2939" s="2" t="s">
        <v>71</v>
      </c>
      <c r="C2939" s="67">
        <v>98.483230000000006</v>
      </c>
      <c r="D2939" t="s">
        <v>65</v>
      </c>
      <c r="E2939" s="2" t="s">
        <v>58</v>
      </c>
      <c r="F2939" s="2" t="s">
        <v>70</v>
      </c>
      <c r="G2939" s="2"/>
      <c r="I2939" s="60">
        <f t="shared" si="182"/>
        <v>0</v>
      </c>
      <c r="J2939" s="60">
        <f>IF(OR(I2939="",I2940="",I2941=""),"",(AVERAGEIF(A2939:A$10000,A2939,I2939:I$10000)))</f>
        <v>0</v>
      </c>
      <c r="K2939" s="60"/>
      <c r="L2939" s="55" t="str">
        <f>IF(O2939="","",A2939)</f>
        <v/>
      </c>
      <c r="M2939" s="60" t="str">
        <f>IF(O2939="","",(VLOOKUP(A2939,A2939:E9923,5,FALSE)))</f>
        <v/>
      </c>
      <c r="N2939" s="55" t="str">
        <f t="shared" si="183"/>
        <v/>
      </c>
      <c r="O2939" s="55" t="str">
        <f t="shared" si="185"/>
        <v/>
      </c>
      <c r="P2939" s="104">
        <f t="shared" si="184"/>
        <v>13.630000000006248</v>
      </c>
      <c r="Q2939" s="58"/>
      <c r="R2939" s="58"/>
      <c r="S2939" s="102"/>
    </row>
    <row r="2940" spans="1:19" ht="12.5" customHeight="1" x14ac:dyDescent="0.35">
      <c r="A2940" s="60">
        <v>44</v>
      </c>
      <c r="B2940" s="60" t="s">
        <v>71</v>
      </c>
      <c r="C2940" s="68">
        <v>98.496600000000001</v>
      </c>
      <c r="D2940" s="58" t="s">
        <v>65</v>
      </c>
      <c r="E2940" s="60" t="s">
        <v>58</v>
      </c>
      <c r="F2940" s="60" t="s">
        <v>70</v>
      </c>
      <c r="G2940" s="60"/>
      <c r="H2940" s="60"/>
      <c r="I2940" s="60">
        <f t="shared" si="182"/>
        <v>0</v>
      </c>
      <c r="J2940" s="60">
        <f>IF(OR(I2940="",I2941="",I2942=""),"",(AVERAGEIF(A2940:A$10000,A2940,I2940:I$10000)))</f>
        <v>0</v>
      </c>
      <c r="K2940" s="60"/>
      <c r="L2940" s="60" t="str">
        <f>IF(O2940="","",A2940)</f>
        <v/>
      </c>
      <c r="M2940" s="60" t="str">
        <f>IF(O2940="","",(VLOOKUP(A2940,A2940:E9924,5,FALSE)))</f>
        <v/>
      </c>
      <c r="N2940" s="60" t="str">
        <f t="shared" si="183"/>
        <v/>
      </c>
      <c r="O2940" s="60" t="str">
        <f t="shared" si="185"/>
        <v/>
      </c>
      <c r="P2940" s="103">
        <f t="shared" si="184"/>
        <v>13.369999999994775</v>
      </c>
      <c r="Q2940" s="58"/>
      <c r="R2940" s="58"/>
      <c r="S2940" s="102"/>
    </row>
    <row r="2941" spans="1:19" ht="12.5" customHeight="1" x14ac:dyDescent="0.35">
      <c r="A2941" s="2">
        <v>44</v>
      </c>
      <c r="B2941" s="2" t="s">
        <v>71</v>
      </c>
      <c r="C2941" s="67">
        <v>98.510009999999994</v>
      </c>
      <c r="D2941" t="s">
        <v>65</v>
      </c>
      <c r="E2941" s="2" t="s">
        <v>58</v>
      </c>
      <c r="F2941" s="2" t="s">
        <v>70</v>
      </c>
      <c r="G2941" s="2"/>
      <c r="I2941" s="60">
        <f t="shared" si="182"/>
        <v>0</v>
      </c>
      <c r="J2941" s="60">
        <f>IF(OR(I2941="",I2942="",I2943=""),"",(AVERAGEIF(A2941:A$10000,A2941,I2941:I$10000)))</f>
        <v>0</v>
      </c>
      <c r="K2941" s="60"/>
      <c r="L2941" s="55" t="str">
        <f>IF(O2941="","",A2941)</f>
        <v/>
      </c>
      <c r="M2941" s="60" t="str">
        <f>IF(O2941="","",(VLOOKUP(A2941,A2941:E9925,5,FALSE)))</f>
        <v/>
      </c>
      <c r="N2941" s="55" t="str">
        <f t="shared" si="183"/>
        <v/>
      </c>
      <c r="O2941" s="55" t="str">
        <f t="shared" si="185"/>
        <v/>
      </c>
      <c r="P2941" s="104">
        <f t="shared" si="184"/>
        <v>13.409999999993261</v>
      </c>
      <c r="Q2941" s="58"/>
      <c r="R2941" s="58"/>
      <c r="S2941" s="102"/>
    </row>
    <row r="2942" spans="1:19" ht="12.5" customHeight="1" x14ac:dyDescent="0.35">
      <c r="A2942" s="60">
        <v>44</v>
      </c>
      <c r="B2942" s="60" t="s">
        <v>71</v>
      </c>
      <c r="C2942" s="68">
        <v>98.523949999999999</v>
      </c>
      <c r="D2942" s="58" t="s">
        <v>65</v>
      </c>
      <c r="E2942" s="60" t="s">
        <v>58</v>
      </c>
      <c r="F2942" s="60" t="s">
        <v>70</v>
      </c>
      <c r="G2942" s="60"/>
      <c r="H2942" s="60"/>
      <c r="I2942" s="60">
        <f t="shared" si="182"/>
        <v>0</v>
      </c>
      <c r="J2942" s="60">
        <f>IF(OR(I2942="",I2943="",I2944=""),"",(AVERAGEIF(A2942:A$10000,A2942,I2942:I$10000)))</f>
        <v>0</v>
      </c>
      <c r="K2942" s="60"/>
      <c r="L2942" s="60" t="str">
        <f>IF(O2942="","",A2942)</f>
        <v/>
      </c>
      <c r="M2942" s="60" t="str">
        <f>IF(O2942="","",(VLOOKUP(A2942,A2942:E9926,5,FALSE)))</f>
        <v/>
      </c>
      <c r="N2942" s="60" t="str">
        <f t="shared" si="183"/>
        <v/>
      </c>
      <c r="O2942" s="60" t="str">
        <f t="shared" si="185"/>
        <v/>
      </c>
      <c r="P2942" s="103">
        <f t="shared" si="184"/>
        <v>13.94000000000517</v>
      </c>
      <c r="Q2942" s="58"/>
      <c r="R2942" s="58"/>
      <c r="S2942" s="102"/>
    </row>
    <row r="2943" spans="1:19" ht="12.5" customHeight="1" x14ac:dyDescent="0.35">
      <c r="A2943" s="2">
        <v>44</v>
      </c>
      <c r="B2943" s="2" t="s">
        <v>71</v>
      </c>
      <c r="C2943" s="67">
        <v>98.545940000000002</v>
      </c>
      <c r="D2943" t="s">
        <v>65</v>
      </c>
      <c r="E2943" s="2" t="s">
        <v>58</v>
      </c>
      <c r="F2943" s="2" t="s">
        <v>70</v>
      </c>
      <c r="G2943" s="2"/>
      <c r="I2943" s="60">
        <f t="shared" si="182"/>
        <v>0</v>
      </c>
      <c r="J2943" s="60">
        <f>IF(OR(I2943="",I2944="",I2945=""),"",(AVERAGEIF(A2943:A$10000,A2943,I2943:I$10000)))</f>
        <v>0</v>
      </c>
      <c r="K2943" s="60"/>
      <c r="L2943" s="55" t="str">
        <f>IF(O2943="","",A2943)</f>
        <v/>
      </c>
      <c r="M2943" s="60" t="str">
        <f>IF(O2943="","",(VLOOKUP(A2943,A2943:E9927,5,FALSE)))</f>
        <v/>
      </c>
      <c r="N2943" s="55" t="str">
        <f t="shared" si="183"/>
        <v/>
      </c>
      <c r="O2943" s="55" t="str">
        <f t="shared" si="185"/>
        <v/>
      </c>
      <c r="P2943" s="104">
        <f t="shared" si="184"/>
        <v>21.990000000002397</v>
      </c>
      <c r="Q2943" s="58"/>
      <c r="R2943" s="58"/>
      <c r="S2943" s="102"/>
    </row>
    <row r="2944" spans="1:19" ht="12.5" customHeight="1" x14ac:dyDescent="0.35">
      <c r="A2944" s="60">
        <v>44</v>
      </c>
      <c r="B2944" s="60" t="s">
        <v>71</v>
      </c>
      <c r="C2944" s="68">
        <v>98.559799999999996</v>
      </c>
      <c r="D2944" s="58" t="s">
        <v>65</v>
      </c>
      <c r="E2944" s="60" t="s">
        <v>58</v>
      </c>
      <c r="F2944" s="60" t="s">
        <v>70</v>
      </c>
      <c r="G2944" s="60"/>
      <c r="H2944" s="60"/>
      <c r="I2944" s="60">
        <f t="shared" si="182"/>
        <v>0</v>
      </c>
      <c r="J2944" s="60">
        <f>IF(OR(I2944="",I2945="",I2946=""),"",(AVERAGEIF(A2944:A$10000,A2944,I2944:I$10000)))</f>
        <v>0</v>
      </c>
      <c r="K2944" s="60"/>
      <c r="L2944" s="60" t="str">
        <f>IF(O2944="","",A2944)</f>
        <v/>
      </c>
      <c r="M2944" s="60" t="str">
        <f>IF(O2944="","",(VLOOKUP(A2944,A2944:E9928,5,FALSE)))</f>
        <v/>
      </c>
      <c r="N2944" s="60" t="str">
        <f t="shared" si="183"/>
        <v/>
      </c>
      <c r="O2944" s="60" t="str">
        <f t="shared" si="185"/>
        <v/>
      </c>
      <c r="P2944" s="103">
        <f t="shared" si="184"/>
        <v>13.859999999993988</v>
      </c>
      <c r="Q2944" s="58"/>
      <c r="R2944" s="58"/>
      <c r="S2944" s="102"/>
    </row>
    <row r="2945" spans="1:19" ht="12.5" customHeight="1" x14ac:dyDescent="0.35">
      <c r="A2945" s="2">
        <v>44</v>
      </c>
      <c r="B2945" s="2" t="s">
        <v>71</v>
      </c>
      <c r="C2945" s="67">
        <v>98.573160000000001</v>
      </c>
      <c r="D2945" t="s">
        <v>65</v>
      </c>
      <c r="E2945" s="2" t="s">
        <v>58</v>
      </c>
      <c r="F2945" s="2" t="s">
        <v>70</v>
      </c>
      <c r="G2945" s="2"/>
      <c r="I2945" s="60">
        <f t="shared" si="182"/>
        <v>0</v>
      </c>
      <c r="J2945" s="60">
        <f>IF(OR(I2945="",I2946="",I2947=""),"",(AVERAGEIF(A2945:A$10000,A2945,I2945:I$10000)))</f>
        <v>0</v>
      </c>
      <c r="K2945" s="60"/>
      <c r="L2945" s="55" t="str">
        <f>IF(O2945="","",A2945)</f>
        <v/>
      </c>
      <c r="M2945" s="60" t="str">
        <f>IF(O2945="","",(VLOOKUP(A2945,A2945:E9929,5,FALSE)))</f>
        <v/>
      </c>
      <c r="N2945" s="55" t="str">
        <f t="shared" si="183"/>
        <v/>
      </c>
      <c r="O2945" s="55" t="str">
        <f t="shared" si="185"/>
        <v/>
      </c>
      <c r="P2945" s="104">
        <f t="shared" si="184"/>
        <v>13.360000000005812</v>
      </c>
      <c r="Q2945" s="58"/>
      <c r="R2945" s="58"/>
      <c r="S2945" s="102"/>
    </row>
    <row r="2946" spans="1:19" ht="12.5" customHeight="1" x14ac:dyDescent="0.35">
      <c r="A2946" s="60">
        <v>44</v>
      </c>
      <c r="B2946" s="60" t="s">
        <v>71</v>
      </c>
      <c r="C2946" s="68">
        <v>98.589449999999999</v>
      </c>
      <c r="D2946" s="58" t="s">
        <v>65</v>
      </c>
      <c r="E2946" s="60" t="s">
        <v>58</v>
      </c>
      <c r="F2946" s="60" t="s">
        <v>70</v>
      </c>
      <c r="G2946" s="60"/>
      <c r="H2946" s="60"/>
      <c r="I2946" s="60">
        <f t="shared" si="182"/>
        <v>0</v>
      </c>
      <c r="J2946" s="60">
        <f>IF(OR(I2946="",I2947="",I2948=""),"",(AVERAGEIF(A2946:A$10000,A2946,I2946:I$10000)))</f>
        <v>0</v>
      </c>
      <c r="K2946" s="60"/>
      <c r="L2946" s="60" t="str">
        <f>IF(O2946="","",A2946)</f>
        <v/>
      </c>
      <c r="M2946" s="60" t="str">
        <f>IF(O2946="","",(VLOOKUP(A2946,A2946:E9930,5,FALSE)))</f>
        <v/>
      </c>
      <c r="N2946" s="60" t="str">
        <f t="shared" si="183"/>
        <v/>
      </c>
      <c r="O2946" s="60" t="str">
        <f t="shared" si="185"/>
        <v/>
      </c>
      <c r="P2946" s="103">
        <f t="shared" si="184"/>
        <v>16.289999999997917</v>
      </c>
      <c r="Q2946" s="58"/>
      <c r="R2946" s="58"/>
      <c r="S2946" s="102"/>
    </row>
    <row r="2947" spans="1:19" ht="12.5" customHeight="1" x14ac:dyDescent="0.35">
      <c r="A2947" s="2">
        <v>44</v>
      </c>
      <c r="B2947" s="2" t="s">
        <v>71</v>
      </c>
      <c r="C2947" s="67">
        <v>98.603920000000002</v>
      </c>
      <c r="D2947" t="s">
        <v>65</v>
      </c>
      <c r="E2947" s="2" t="s">
        <v>58</v>
      </c>
      <c r="F2947" s="2" t="s">
        <v>70</v>
      </c>
      <c r="G2947" s="2"/>
      <c r="I2947" s="60">
        <f t="shared" si="182"/>
        <v>0</v>
      </c>
      <c r="J2947" s="60">
        <f>IF(OR(I2947="",I2948="",I2949=""),"",(AVERAGEIF(A2947:A$10000,A2947,I2947:I$10000)))</f>
        <v>0</v>
      </c>
      <c r="K2947" s="60"/>
      <c r="L2947" s="55" t="str">
        <f>IF(O2947="","",A2947)</f>
        <v/>
      </c>
      <c r="M2947" s="60" t="str">
        <f>IF(O2947="","",(VLOOKUP(A2947,A2947:E9931,5,FALSE)))</f>
        <v/>
      </c>
      <c r="N2947" s="55" t="str">
        <f t="shared" si="183"/>
        <v/>
      </c>
      <c r="O2947" s="55" t="str">
        <f t="shared" si="185"/>
        <v/>
      </c>
      <c r="P2947" s="104">
        <f t="shared" si="184"/>
        <v>14.470000000002869</v>
      </c>
      <c r="Q2947" s="58"/>
      <c r="R2947" s="58"/>
      <c r="S2947" s="102"/>
    </row>
    <row r="2948" spans="1:19" ht="12.5" customHeight="1" x14ac:dyDescent="0.35">
      <c r="A2948" s="60">
        <v>44</v>
      </c>
      <c r="B2948" s="60" t="s">
        <v>71</v>
      </c>
      <c r="C2948" s="68">
        <v>98.618139999999997</v>
      </c>
      <c r="D2948" s="58" t="s">
        <v>65</v>
      </c>
      <c r="E2948" s="60" t="s">
        <v>58</v>
      </c>
      <c r="F2948" s="60" t="s">
        <v>70</v>
      </c>
      <c r="G2948" s="60"/>
      <c r="H2948" s="60"/>
      <c r="I2948" s="60">
        <f t="shared" si="182"/>
        <v>0</v>
      </c>
      <c r="J2948" s="60">
        <f>IF(OR(I2948="",I2949="",I2950=""),"",(AVERAGEIF(A2948:A$10000,A2948,I2948:I$10000)))</f>
        <v>0</v>
      </c>
      <c r="K2948" s="60"/>
      <c r="L2948" s="60" t="str">
        <f>IF(O2948="","",A2948)</f>
        <v/>
      </c>
      <c r="M2948" s="60" t="str">
        <f>IF(O2948="","",(VLOOKUP(A2948,A2948:E9932,5,FALSE)))</f>
        <v/>
      </c>
      <c r="N2948" s="60" t="str">
        <f t="shared" si="183"/>
        <v/>
      </c>
      <c r="O2948" s="60" t="str">
        <f t="shared" si="185"/>
        <v/>
      </c>
      <c r="P2948" s="103">
        <f t="shared" si="184"/>
        <v>14.21999999999457</v>
      </c>
      <c r="Q2948" s="58"/>
      <c r="R2948" s="58"/>
      <c r="S2948" s="102"/>
    </row>
    <row r="2949" spans="1:19" ht="12.5" customHeight="1" x14ac:dyDescent="0.35">
      <c r="A2949" s="2">
        <v>44</v>
      </c>
      <c r="B2949" s="2" t="s">
        <v>71</v>
      </c>
      <c r="C2949" s="67">
        <v>98.630700000000004</v>
      </c>
      <c r="D2949" t="s">
        <v>65</v>
      </c>
      <c r="E2949" s="2" t="s">
        <v>58</v>
      </c>
      <c r="F2949" s="2" t="s">
        <v>70</v>
      </c>
      <c r="G2949" s="2"/>
      <c r="I2949" s="60">
        <f t="shared" si="182"/>
        <v>0</v>
      </c>
      <c r="J2949" s="60">
        <f>IF(OR(I2949="",I2950="",I2951=""),"",(AVERAGEIF(A2949:A$10000,A2949,I2949:I$10000)))</f>
        <v>0</v>
      </c>
      <c r="K2949" s="60"/>
      <c r="L2949" s="55" t="str">
        <f>IF(O2949="","",A2949)</f>
        <v/>
      </c>
      <c r="M2949" s="60" t="str">
        <f>IF(O2949="","",(VLOOKUP(A2949,A2949:E9933,5,FALSE)))</f>
        <v/>
      </c>
      <c r="N2949" s="55" t="str">
        <f t="shared" si="183"/>
        <v/>
      </c>
      <c r="O2949" s="55" t="str">
        <f t="shared" si="185"/>
        <v/>
      </c>
      <c r="P2949" s="104">
        <f t="shared" si="184"/>
        <v>12.560000000007676</v>
      </c>
      <c r="Q2949" s="58"/>
      <c r="R2949" s="58"/>
      <c r="S2949" s="102"/>
    </row>
    <row r="2950" spans="1:19" ht="12.5" customHeight="1" x14ac:dyDescent="0.35">
      <c r="A2950" s="60">
        <v>44</v>
      </c>
      <c r="B2950" s="60" t="s">
        <v>71</v>
      </c>
      <c r="C2950" s="68">
        <v>98.644750000000002</v>
      </c>
      <c r="D2950" s="58" t="s">
        <v>65</v>
      </c>
      <c r="E2950" s="60" t="s">
        <v>58</v>
      </c>
      <c r="F2950" s="60" t="s">
        <v>70</v>
      </c>
      <c r="G2950" s="60"/>
      <c r="H2950" s="60"/>
      <c r="I2950" s="60">
        <f t="shared" si="182"/>
        <v>0</v>
      </c>
      <c r="J2950" s="60">
        <f>IF(OR(I2950="",I2951="",I2952=""),"",(AVERAGEIF(A2950:A$10000,A2950,I2950:I$10000)))</f>
        <v>0</v>
      </c>
      <c r="K2950" s="60"/>
      <c r="L2950" s="60" t="str">
        <f>IF(O2950="","",A2950)</f>
        <v/>
      </c>
      <c r="M2950" s="60" t="str">
        <f>IF(O2950="","",(VLOOKUP(A2950,A2950:E9934,5,FALSE)))</f>
        <v/>
      </c>
      <c r="N2950" s="60" t="str">
        <f t="shared" si="183"/>
        <v/>
      </c>
      <c r="O2950" s="60" t="str">
        <f t="shared" si="185"/>
        <v/>
      </c>
      <c r="P2950" s="103">
        <f t="shared" si="184"/>
        <v>14.049999999997453</v>
      </c>
      <c r="Q2950" s="58"/>
      <c r="R2950" s="58"/>
      <c r="S2950" s="102"/>
    </row>
    <row r="2951" spans="1:19" ht="12.5" customHeight="1" x14ac:dyDescent="0.35">
      <c r="A2951" s="2">
        <v>44</v>
      </c>
      <c r="B2951" s="2" t="s">
        <v>71</v>
      </c>
      <c r="C2951" s="67">
        <v>98.658450000000002</v>
      </c>
      <c r="D2951" t="s">
        <v>65</v>
      </c>
      <c r="E2951" s="2" t="s">
        <v>58</v>
      </c>
      <c r="F2951" s="2" t="s">
        <v>70</v>
      </c>
      <c r="G2951" s="2"/>
      <c r="I2951" s="60">
        <f t="shared" si="182"/>
        <v>0</v>
      </c>
      <c r="J2951" s="60">
        <f>IF(OR(I2951="",I2952="",I2953=""),"",(AVERAGEIF(A2951:A$10000,A2951,I2951:I$10000)))</f>
        <v>0</v>
      </c>
      <c r="K2951" s="60"/>
      <c r="L2951" s="55" t="str">
        <f>IF(O2951="","",A2951)</f>
        <v/>
      </c>
      <c r="M2951" s="60" t="str">
        <f>IF(O2951="","",(VLOOKUP(A2951,A2951:E9935,5,FALSE)))</f>
        <v/>
      </c>
      <c r="N2951" s="55" t="str">
        <f t="shared" si="183"/>
        <v/>
      </c>
      <c r="O2951" s="55" t="str">
        <f t="shared" si="185"/>
        <v/>
      </c>
      <c r="P2951" s="104">
        <f t="shared" si="184"/>
        <v>13.700000000000045</v>
      </c>
      <c r="Q2951" s="58"/>
      <c r="R2951" s="58"/>
      <c r="S2951" s="102"/>
    </row>
    <row r="2952" spans="1:19" ht="12.5" customHeight="1" x14ac:dyDescent="0.35">
      <c r="A2952" s="60">
        <v>44</v>
      </c>
      <c r="B2952" s="60" t="s">
        <v>71</v>
      </c>
      <c r="C2952" s="68">
        <v>98.671689999999998</v>
      </c>
      <c r="D2952" s="58" t="s">
        <v>65</v>
      </c>
      <c r="E2952" s="60" t="s">
        <v>58</v>
      </c>
      <c r="F2952" s="60" t="s">
        <v>70</v>
      </c>
      <c r="G2952" s="60"/>
      <c r="H2952" s="60"/>
      <c r="I2952" s="60">
        <f t="shared" si="182"/>
        <v>0</v>
      </c>
      <c r="J2952" s="60">
        <f>IF(OR(I2952="",I2953="",I2954=""),"",(AVERAGEIF(A2952:A$10000,A2952,I2952:I$10000)))</f>
        <v>0</v>
      </c>
      <c r="K2952" s="60"/>
      <c r="L2952" s="60" t="str">
        <f>IF(O2952="","",A2952)</f>
        <v/>
      </c>
      <c r="M2952" s="60" t="str">
        <f>IF(O2952="","",(VLOOKUP(A2952,A2952:E9936,5,FALSE)))</f>
        <v/>
      </c>
      <c r="N2952" s="60" t="str">
        <f t="shared" si="183"/>
        <v/>
      </c>
      <c r="O2952" s="60" t="str">
        <f t="shared" si="185"/>
        <v/>
      </c>
      <c r="P2952" s="103">
        <f t="shared" si="184"/>
        <v>13.239999999996144</v>
      </c>
      <c r="Q2952" s="58"/>
      <c r="R2952" s="58"/>
      <c r="S2952" s="102"/>
    </row>
    <row r="2953" spans="1:19" ht="12.5" customHeight="1" x14ac:dyDescent="0.35">
      <c r="A2953" s="2">
        <v>44</v>
      </c>
      <c r="B2953" s="2" t="s">
        <v>71</v>
      </c>
      <c r="C2953" s="67">
        <v>98.685689999999994</v>
      </c>
      <c r="D2953" t="s">
        <v>65</v>
      </c>
      <c r="E2953" s="2" t="s">
        <v>58</v>
      </c>
      <c r="F2953" s="2" t="s">
        <v>70</v>
      </c>
      <c r="G2953" s="2"/>
      <c r="I2953" s="60">
        <f t="shared" si="182"/>
        <v>0</v>
      </c>
      <c r="J2953" s="60">
        <f>IF(OR(I2953="",I2954="",I2955=""),"",(AVERAGEIF(A2953:A$10000,A2953,I2953:I$10000)))</f>
        <v>0</v>
      </c>
      <c r="K2953" s="60"/>
      <c r="L2953" s="55" t="str">
        <f>IF(O2953="","",A2953)</f>
        <v/>
      </c>
      <c r="M2953" s="60" t="str">
        <f>IF(O2953="","",(VLOOKUP(A2953,A2953:E9937,5,FALSE)))</f>
        <v/>
      </c>
      <c r="N2953" s="55" t="str">
        <f t="shared" si="183"/>
        <v/>
      </c>
      <c r="O2953" s="55" t="str">
        <f t="shared" si="185"/>
        <v/>
      </c>
      <c r="P2953" s="104">
        <f t="shared" si="184"/>
        <v>13.999999999995794</v>
      </c>
      <c r="Q2953" s="58"/>
      <c r="R2953" s="58"/>
      <c r="S2953" s="102"/>
    </row>
    <row r="2954" spans="1:19" ht="12.5" customHeight="1" x14ac:dyDescent="0.35">
      <c r="A2954" s="60">
        <v>44</v>
      </c>
      <c r="B2954" s="60" t="s">
        <v>71</v>
      </c>
      <c r="C2954" s="68">
        <v>98.698880000000003</v>
      </c>
      <c r="D2954" s="58" t="s">
        <v>65</v>
      </c>
      <c r="E2954" s="60" t="s">
        <v>58</v>
      </c>
      <c r="F2954" s="60" t="s">
        <v>70</v>
      </c>
      <c r="G2954" s="60"/>
      <c r="H2954" s="60"/>
      <c r="I2954" s="60">
        <f t="shared" si="182"/>
        <v>0</v>
      </c>
      <c r="J2954" s="60">
        <f>IF(OR(I2954="",I2955="",I2956=""),"",(AVERAGEIF(A2954:A$10000,A2954,I2954:I$10000)))</f>
        <v>0</v>
      </c>
      <c r="K2954" s="60"/>
      <c r="L2954" s="60" t="str">
        <f>IF(O2954="","",A2954)</f>
        <v/>
      </c>
      <c r="M2954" s="60" t="str">
        <f>IF(O2954="","",(VLOOKUP(A2954,A2954:E9938,5,FALSE)))</f>
        <v/>
      </c>
      <c r="N2954" s="60" t="str">
        <f t="shared" si="183"/>
        <v/>
      </c>
      <c r="O2954" s="60" t="str">
        <f t="shared" si="185"/>
        <v/>
      </c>
      <c r="P2954" s="103">
        <f t="shared" si="184"/>
        <v>13.190000000008695</v>
      </c>
      <c r="Q2954" s="58"/>
      <c r="R2954" s="58"/>
      <c r="S2954" s="102"/>
    </row>
    <row r="2955" spans="1:19" ht="12.5" customHeight="1" x14ac:dyDescent="0.35">
      <c r="A2955" s="2">
        <v>44</v>
      </c>
      <c r="B2955" s="2" t="s">
        <v>71</v>
      </c>
      <c r="C2955" s="67">
        <v>98.712090000000003</v>
      </c>
      <c r="D2955" t="s">
        <v>65</v>
      </c>
      <c r="E2955" s="2" t="s">
        <v>58</v>
      </c>
      <c r="F2955" s="2" t="s">
        <v>70</v>
      </c>
      <c r="G2955" s="2"/>
      <c r="I2955" s="60">
        <f t="shared" si="182"/>
        <v>0</v>
      </c>
      <c r="J2955" s="60">
        <f>IF(OR(I2955="",I2956="",I2957=""),"",(AVERAGEIF(A2955:A$10000,A2955,I2955:I$10000)))</f>
        <v>0</v>
      </c>
      <c r="K2955" s="60"/>
      <c r="L2955" s="55" t="str">
        <f>IF(O2955="","",A2955)</f>
        <v/>
      </c>
      <c r="M2955" s="60" t="str">
        <f>IF(O2955="","",(VLOOKUP(A2955,A2955:E9939,5,FALSE)))</f>
        <v/>
      </c>
      <c r="N2955" s="55" t="str">
        <f t="shared" si="183"/>
        <v/>
      </c>
      <c r="O2955" s="55" t="str">
        <f t="shared" si="185"/>
        <v/>
      </c>
      <c r="P2955" s="104">
        <f t="shared" si="184"/>
        <v>13.210000000000832</v>
      </c>
      <c r="Q2955" s="58"/>
      <c r="R2955" s="58"/>
      <c r="S2955" s="102"/>
    </row>
    <row r="2956" spans="1:19" ht="12.5" customHeight="1" x14ac:dyDescent="0.35">
      <c r="A2956" s="60">
        <v>44</v>
      </c>
      <c r="B2956" s="60" t="s">
        <v>71</v>
      </c>
      <c r="C2956" s="68">
        <v>98.725880000000004</v>
      </c>
      <c r="D2956" s="58" t="s">
        <v>65</v>
      </c>
      <c r="E2956" s="60" t="s">
        <v>58</v>
      </c>
      <c r="F2956" s="60" t="s">
        <v>70</v>
      </c>
      <c r="G2956" s="60"/>
      <c r="H2956" s="60"/>
      <c r="I2956" s="60">
        <f t="shared" si="182"/>
        <v>0</v>
      </c>
      <c r="J2956" s="60">
        <f>IF(OR(I2956="",I2957="",I2958=""),"",(AVERAGEIF(A2956:A$10000,A2956,I2956:I$10000)))</f>
        <v>0</v>
      </c>
      <c r="K2956" s="60"/>
      <c r="L2956" s="60" t="str">
        <f>IF(O2956="","",A2956)</f>
        <v/>
      </c>
      <c r="M2956" s="60" t="str">
        <f>IF(O2956="","",(VLOOKUP(A2956,A2956:E9940,5,FALSE)))</f>
        <v/>
      </c>
      <c r="N2956" s="60" t="str">
        <f t="shared" si="183"/>
        <v/>
      </c>
      <c r="O2956" s="60" t="str">
        <f t="shared" si="185"/>
        <v/>
      </c>
      <c r="P2956" s="103">
        <f t="shared" si="184"/>
        <v>13.790000000000191</v>
      </c>
      <c r="Q2956" s="58"/>
      <c r="R2956" s="58"/>
      <c r="S2956" s="102"/>
    </row>
    <row r="2957" spans="1:19" ht="12.5" customHeight="1" x14ac:dyDescent="0.35">
      <c r="A2957" s="2">
        <v>44</v>
      </c>
      <c r="B2957" s="2" t="s">
        <v>71</v>
      </c>
      <c r="C2957" s="67">
        <v>98.747659999999996</v>
      </c>
      <c r="D2957" t="s">
        <v>65</v>
      </c>
      <c r="E2957" s="2" t="s">
        <v>58</v>
      </c>
      <c r="F2957" s="2" t="s">
        <v>70</v>
      </c>
      <c r="G2957" s="2"/>
      <c r="I2957" s="60">
        <f t="shared" si="182"/>
        <v>0</v>
      </c>
      <c r="J2957" s="60">
        <f>IF(OR(I2957="",I2958="",I2959=""),"",(AVERAGEIF(A2957:A$10000,A2957,I2957:I$10000)))</f>
        <v>0</v>
      </c>
      <c r="K2957" s="60"/>
      <c r="L2957" s="55" t="str">
        <f>IF(O2957="","",A2957)</f>
        <v/>
      </c>
      <c r="M2957" s="60" t="str">
        <f>IF(O2957="","",(VLOOKUP(A2957,A2957:E9941,5,FALSE)))</f>
        <v/>
      </c>
      <c r="N2957" s="55" t="str">
        <f t="shared" si="183"/>
        <v/>
      </c>
      <c r="O2957" s="55" t="str">
        <f t="shared" si="185"/>
        <v/>
      </c>
      <c r="P2957" s="104">
        <f t="shared" si="184"/>
        <v>21.779999999992583</v>
      </c>
      <c r="Q2957" s="58"/>
      <c r="R2957" s="58"/>
      <c r="S2957" s="102"/>
    </row>
    <row r="2958" spans="1:19" ht="12.5" customHeight="1" x14ac:dyDescent="0.35">
      <c r="A2958" s="60">
        <v>44</v>
      </c>
      <c r="B2958" s="60" t="s">
        <v>69</v>
      </c>
      <c r="C2958" s="68">
        <v>98.761629999999997</v>
      </c>
      <c r="D2958" s="58" t="s">
        <v>65</v>
      </c>
      <c r="E2958" s="60" t="s">
        <v>58</v>
      </c>
      <c r="F2958" s="60" t="s">
        <v>70</v>
      </c>
      <c r="G2958" s="60"/>
      <c r="H2958" s="60"/>
      <c r="I2958" s="60">
        <f t="shared" si="182"/>
        <v>0</v>
      </c>
      <c r="J2958" s="60">
        <f>IF(OR(I2958="",I2959="",I2960=""),"",(AVERAGEIF(A2958:A$10000,A2958,I2958:I$10000)))</f>
        <v>0</v>
      </c>
      <c r="K2958" s="60"/>
      <c r="L2958" s="60" t="str">
        <f>IF(O2958="","",A2958)</f>
        <v/>
      </c>
      <c r="M2958" s="60" t="str">
        <f>IF(O2958="","",(VLOOKUP(A2958,A2958:E9942,5,FALSE)))</f>
        <v/>
      </c>
      <c r="N2958" s="60" t="str">
        <f t="shared" si="183"/>
        <v/>
      </c>
      <c r="O2958" s="60" t="str">
        <f t="shared" si="185"/>
        <v/>
      </c>
      <c r="P2958" s="103">
        <f t="shared" si="184"/>
        <v>13.970000000000482</v>
      </c>
      <c r="Q2958" s="58"/>
      <c r="R2958" s="58"/>
      <c r="S2958" s="102"/>
    </row>
    <row r="2959" spans="1:19" ht="12.5" customHeight="1" x14ac:dyDescent="0.35">
      <c r="A2959" s="2">
        <v>45</v>
      </c>
      <c r="B2959" s="2" t="s">
        <v>69</v>
      </c>
      <c r="C2959" s="67">
        <v>99.843720000000005</v>
      </c>
      <c r="D2959" t="s">
        <v>65</v>
      </c>
      <c r="E2959" s="2" t="s">
        <v>59</v>
      </c>
      <c r="F2959" s="2" t="s">
        <v>70</v>
      </c>
      <c r="G2959" s="2"/>
      <c r="I2959" s="60">
        <f t="shared" si="182"/>
        <v>0</v>
      </c>
      <c r="J2959" s="60">
        <f>IF(OR(I2959="",I2960="",I2961=""),"",(AVERAGEIF(A2959:A$10000,A2959,I2959:I$10000)))</f>
        <v>0</v>
      </c>
      <c r="K2959" s="60"/>
      <c r="L2959" s="55" t="str">
        <f>IF(O2959="","",A2959)</f>
        <v/>
      </c>
      <c r="M2959" s="60" t="str">
        <f>IF(O2959="","",(VLOOKUP(A2959,A2959:E9943,5,FALSE)))</f>
        <v/>
      </c>
      <c r="N2959" s="55" t="str">
        <f t="shared" si="183"/>
        <v/>
      </c>
      <c r="O2959" s="55" t="str">
        <f t="shared" si="185"/>
        <v/>
      </c>
      <c r="P2959" s="104" t="str">
        <f t="shared" si="184"/>
        <v/>
      </c>
      <c r="Q2959" s="58"/>
      <c r="R2959" s="58"/>
      <c r="S2959" s="102"/>
    </row>
    <row r="2960" spans="1:19" ht="12.5" customHeight="1" x14ac:dyDescent="0.35">
      <c r="A2960" s="60">
        <v>45</v>
      </c>
      <c r="B2960" s="60" t="s">
        <v>69</v>
      </c>
      <c r="C2960" s="68">
        <v>99.87791</v>
      </c>
      <c r="D2960" s="58" t="s">
        <v>65</v>
      </c>
      <c r="E2960" s="60" t="s">
        <v>59</v>
      </c>
      <c r="F2960" s="60" t="s">
        <v>70</v>
      </c>
      <c r="G2960" s="60"/>
      <c r="H2960" s="60"/>
      <c r="I2960" s="60">
        <f t="shared" si="182"/>
        <v>0</v>
      </c>
      <c r="J2960" s="60">
        <f>IF(OR(I2960="",I2961="",I2962=""),"",(AVERAGEIF(A2960:A$10000,A2960,I2960:I$10000)))</f>
        <v>0</v>
      </c>
      <c r="K2960" s="60"/>
      <c r="L2960" s="60" t="str">
        <f>IF(O2960="","",A2960)</f>
        <v/>
      </c>
      <c r="M2960" s="60" t="str">
        <f>IF(O2960="","",(VLOOKUP(A2960,A2960:E9944,5,FALSE)))</f>
        <v/>
      </c>
      <c r="N2960" s="60" t="str">
        <f t="shared" si="183"/>
        <v/>
      </c>
      <c r="O2960" s="60" t="str">
        <f t="shared" si="185"/>
        <v/>
      </c>
      <c r="P2960" s="103">
        <f t="shared" si="184"/>
        <v>34.18999999999528</v>
      </c>
      <c r="Q2960" s="58"/>
      <c r="R2960" s="58"/>
      <c r="S2960" s="102"/>
    </row>
    <row r="2961" spans="1:19" ht="12.5" customHeight="1" x14ac:dyDescent="0.35">
      <c r="A2961" s="2">
        <v>45</v>
      </c>
      <c r="B2961" s="2" t="s">
        <v>69</v>
      </c>
      <c r="C2961" s="67">
        <v>99.907129999999995</v>
      </c>
      <c r="D2961" t="s">
        <v>65</v>
      </c>
      <c r="E2961" s="2" t="s">
        <v>59</v>
      </c>
      <c r="F2961" s="2" t="s">
        <v>70</v>
      </c>
      <c r="G2961" s="2"/>
      <c r="I2961" s="60">
        <f t="shared" ref="I2961:I3024" si="186">IF(AND(OR(G2960&gt;G$5,G2962&gt;G$5),G2961&gt;G$5),G2961,"")</f>
        <v>0</v>
      </c>
      <c r="J2961" s="60">
        <f>IF(OR(I2961="",I2962="",I2963=""),"",(AVERAGEIF(A2961:A$10000,A2961,I2961:I$10000)))</f>
        <v>0</v>
      </c>
      <c r="K2961" s="60"/>
      <c r="L2961" s="55" t="str">
        <f>IF(O2961="","",A2961)</f>
        <v/>
      </c>
      <c r="M2961" s="60" t="str">
        <f>IF(O2961="","",(VLOOKUP(A2961,A2961:E9945,5,FALSE)))</f>
        <v/>
      </c>
      <c r="N2961" s="55" t="str">
        <f t="shared" si="183"/>
        <v/>
      </c>
      <c r="O2961" s="55" t="str">
        <f t="shared" si="185"/>
        <v/>
      </c>
      <c r="P2961" s="104">
        <f t="shared" si="184"/>
        <v>29.219999999995139</v>
      </c>
      <c r="Q2961" s="58"/>
      <c r="R2961" s="58"/>
      <c r="S2961" s="102"/>
    </row>
    <row r="2962" spans="1:19" ht="12.5" customHeight="1" x14ac:dyDescent="0.35">
      <c r="A2962" s="60">
        <v>45</v>
      </c>
      <c r="B2962" s="60" t="s">
        <v>69</v>
      </c>
      <c r="C2962" s="68">
        <v>99.949359999999999</v>
      </c>
      <c r="D2962" s="58" t="s">
        <v>65</v>
      </c>
      <c r="E2962" s="60" t="s">
        <v>59</v>
      </c>
      <c r="F2962" s="60" t="s">
        <v>70</v>
      </c>
      <c r="G2962" s="60"/>
      <c r="H2962" s="60"/>
      <c r="I2962" s="60">
        <f t="shared" si="186"/>
        <v>0</v>
      </c>
      <c r="J2962" s="60">
        <f>IF(OR(I2962="",I2963="",I2964=""),"",(AVERAGEIF(A2962:A$10000,A2962,I2962:I$10000)))</f>
        <v>0</v>
      </c>
      <c r="K2962" s="60"/>
      <c r="L2962" s="60" t="str">
        <f>IF(O2962="","",A2962)</f>
        <v/>
      </c>
      <c r="M2962" s="60" t="str">
        <f>IF(O2962="","",(VLOOKUP(A2962,A2962:E9946,5,FALSE)))</f>
        <v/>
      </c>
      <c r="N2962" s="60" t="str">
        <f t="shared" ref="N2962:N3025" si="187">IF(L2962="","",I2962)</f>
        <v/>
      </c>
      <c r="O2962" s="60" t="str">
        <f t="shared" si="185"/>
        <v/>
      </c>
      <c r="P2962" s="103">
        <f t="shared" ref="P2962:P3025" si="188">IF(A2962=A2961,ABS(C2962-C2961)*1000,"")</f>
        <v>42.230000000003542</v>
      </c>
      <c r="Q2962" s="58"/>
      <c r="R2962" s="58"/>
      <c r="S2962" s="102"/>
    </row>
    <row r="2963" spans="1:19" ht="12.5" customHeight="1" x14ac:dyDescent="0.35">
      <c r="A2963" s="2">
        <v>45</v>
      </c>
      <c r="B2963" s="2" t="s">
        <v>69</v>
      </c>
      <c r="C2963" s="67">
        <v>99.970190000000002</v>
      </c>
      <c r="D2963" t="s">
        <v>65</v>
      </c>
      <c r="E2963" s="2" t="s">
        <v>59</v>
      </c>
      <c r="F2963" s="2" t="s">
        <v>70</v>
      </c>
      <c r="G2963" s="2"/>
      <c r="I2963" s="60">
        <f t="shared" si="186"/>
        <v>0</v>
      </c>
      <c r="J2963" s="60">
        <f>IF(OR(I2963="",I2964="",I2965=""),"",(AVERAGEIF(A2963:A$10000,A2963,I2963:I$10000)))</f>
        <v>0</v>
      </c>
      <c r="K2963" s="60"/>
      <c r="L2963" s="55" t="str">
        <f>IF(O2963="","",A2963)</f>
        <v/>
      </c>
      <c r="M2963" s="60" t="str">
        <f>IF(O2963="","",(VLOOKUP(A2963,A2963:E9947,5,FALSE)))</f>
        <v/>
      </c>
      <c r="N2963" s="55" t="str">
        <f t="shared" si="187"/>
        <v/>
      </c>
      <c r="O2963" s="55" t="str">
        <f t="shared" si="185"/>
        <v/>
      </c>
      <c r="P2963" s="104">
        <f t="shared" si="188"/>
        <v>20.830000000003679</v>
      </c>
      <c r="Q2963" s="58"/>
      <c r="R2963" s="58"/>
      <c r="S2963" s="102"/>
    </row>
    <row r="2964" spans="1:19" ht="12.5" customHeight="1" x14ac:dyDescent="0.35">
      <c r="A2964" s="60">
        <v>45</v>
      </c>
      <c r="B2964" s="60" t="s">
        <v>69</v>
      </c>
      <c r="C2964" s="68">
        <v>99.989400000000003</v>
      </c>
      <c r="D2964" s="58" t="s">
        <v>65</v>
      </c>
      <c r="E2964" s="60" t="s">
        <v>59</v>
      </c>
      <c r="F2964" s="60" t="s">
        <v>70</v>
      </c>
      <c r="G2964" s="60"/>
      <c r="H2964" s="60"/>
      <c r="I2964" s="60">
        <f t="shared" si="186"/>
        <v>0</v>
      </c>
      <c r="J2964" s="60">
        <f>IF(OR(I2964="",I2965="",I2966=""),"",(AVERAGEIF(A2964:A$10000,A2964,I2964:I$10000)))</f>
        <v>0</v>
      </c>
      <c r="K2964" s="60"/>
      <c r="L2964" s="60" t="str">
        <f>IF(O2964="","",A2964)</f>
        <v/>
      </c>
      <c r="M2964" s="60" t="str">
        <f>IF(O2964="","",(VLOOKUP(A2964,A2964:E9948,5,FALSE)))</f>
        <v/>
      </c>
      <c r="N2964" s="60" t="str">
        <f t="shared" si="187"/>
        <v/>
      </c>
      <c r="O2964" s="60" t="str">
        <f t="shared" si="185"/>
        <v/>
      </c>
      <c r="P2964" s="103">
        <f t="shared" si="188"/>
        <v>19.21000000000106</v>
      </c>
      <c r="Q2964" s="58"/>
      <c r="R2964" s="58"/>
      <c r="S2964" s="102"/>
    </row>
    <row r="2965" spans="1:19" ht="12.5" customHeight="1" x14ac:dyDescent="0.35">
      <c r="A2965" s="2">
        <v>45</v>
      </c>
      <c r="B2965" s="2" t="s">
        <v>69</v>
      </c>
      <c r="C2965" s="67">
        <v>100.0204</v>
      </c>
      <c r="D2965" t="s">
        <v>65</v>
      </c>
      <c r="E2965" s="2" t="s">
        <v>59</v>
      </c>
      <c r="F2965" s="2" t="s">
        <v>70</v>
      </c>
      <c r="G2965" s="2"/>
      <c r="I2965" s="60">
        <f t="shared" si="186"/>
        <v>0</v>
      </c>
      <c r="J2965" s="60">
        <f>IF(OR(I2965="",I2966="",I2967=""),"",(AVERAGEIF(A2965:A$10000,A2965,I2965:I$10000)))</f>
        <v>0</v>
      </c>
      <c r="K2965" s="60"/>
      <c r="L2965" s="55" t="str">
        <f>IF(O2965="","",A2965)</f>
        <v/>
      </c>
      <c r="M2965" s="60" t="str">
        <f>IF(O2965="","",(VLOOKUP(A2965,A2965:E9949,5,FALSE)))</f>
        <v/>
      </c>
      <c r="N2965" s="55" t="str">
        <f t="shared" si="187"/>
        <v/>
      </c>
      <c r="O2965" s="55" t="str">
        <f t="shared" si="185"/>
        <v/>
      </c>
      <c r="P2965" s="104">
        <f t="shared" si="188"/>
        <v>30.999999999991701</v>
      </c>
      <c r="Q2965" s="58"/>
      <c r="R2965" s="58"/>
      <c r="S2965" s="102"/>
    </row>
    <row r="2966" spans="1:19" ht="12.5" customHeight="1" x14ac:dyDescent="0.35">
      <c r="A2966" s="60">
        <v>45</v>
      </c>
      <c r="B2966" s="60" t="s">
        <v>69</v>
      </c>
      <c r="C2966" s="68">
        <v>100.048</v>
      </c>
      <c r="D2966" s="58" t="s">
        <v>65</v>
      </c>
      <c r="E2966" s="60" t="s">
        <v>59</v>
      </c>
      <c r="F2966" s="60" t="s">
        <v>70</v>
      </c>
      <c r="G2966" s="60"/>
      <c r="H2966" s="60"/>
      <c r="I2966" s="60">
        <f t="shared" si="186"/>
        <v>0</v>
      </c>
      <c r="J2966" s="60">
        <f>IF(OR(I2966="",I2967="",I2968=""),"",(AVERAGEIF(A2966:A$10000,A2966,I2966:I$10000)))</f>
        <v>0</v>
      </c>
      <c r="K2966" s="60"/>
      <c r="L2966" s="60" t="str">
        <f>IF(O2966="","",A2966)</f>
        <v/>
      </c>
      <c r="M2966" s="60" t="str">
        <f>IF(O2966="","",(VLOOKUP(A2966,A2966:E9950,5,FALSE)))</f>
        <v/>
      </c>
      <c r="N2966" s="60" t="str">
        <f t="shared" si="187"/>
        <v/>
      </c>
      <c r="O2966" s="60" t="str">
        <f t="shared" si="185"/>
        <v/>
      </c>
      <c r="P2966" s="103">
        <f t="shared" si="188"/>
        <v>27.60000000000673</v>
      </c>
      <c r="Q2966" s="58"/>
      <c r="R2966" s="58"/>
      <c r="S2966" s="102"/>
    </row>
    <row r="2967" spans="1:19" ht="12.5" customHeight="1" x14ac:dyDescent="0.35">
      <c r="A2967" s="2">
        <v>45</v>
      </c>
      <c r="B2967" s="2" t="s">
        <v>69</v>
      </c>
      <c r="C2967" s="67">
        <v>100.071</v>
      </c>
      <c r="D2967" t="s">
        <v>65</v>
      </c>
      <c r="E2967" s="2" t="s">
        <v>59</v>
      </c>
      <c r="F2967" s="2" t="s">
        <v>70</v>
      </c>
      <c r="G2967" s="2"/>
      <c r="I2967" s="60">
        <f t="shared" si="186"/>
        <v>0</v>
      </c>
      <c r="J2967" s="60">
        <f>IF(OR(I2967="",I2968="",I2969=""),"",(AVERAGEIF(A2967:A$10000,A2967,I2967:I$10000)))</f>
        <v>0</v>
      </c>
      <c r="K2967" s="60"/>
      <c r="L2967" s="55" t="str">
        <f>IF(O2967="","",A2967)</f>
        <v/>
      </c>
      <c r="M2967" s="60" t="str">
        <f>IF(O2967="","",(VLOOKUP(A2967,A2967:E9951,5,FALSE)))</f>
        <v/>
      </c>
      <c r="N2967" s="55" t="str">
        <f t="shared" si="187"/>
        <v/>
      </c>
      <c r="O2967" s="55" t="str">
        <f t="shared" si="185"/>
        <v/>
      </c>
      <c r="P2967" s="104">
        <f t="shared" si="188"/>
        <v>22.999999999996135</v>
      </c>
      <c r="Q2967" s="58"/>
      <c r="R2967" s="58"/>
      <c r="S2967" s="102"/>
    </row>
    <row r="2968" spans="1:19" ht="12.5" customHeight="1" x14ac:dyDescent="0.35">
      <c r="A2968" s="60">
        <v>45</v>
      </c>
      <c r="B2968" s="60" t="s">
        <v>69</v>
      </c>
      <c r="C2968" s="68">
        <v>100.0981</v>
      </c>
      <c r="D2968" s="58" t="s">
        <v>65</v>
      </c>
      <c r="E2968" s="60" t="s">
        <v>59</v>
      </c>
      <c r="F2968" s="60" t="s">
        <v>70</v>
      </c>
      <c r="G2968" s="60"/>
      <c r="H2968" s="60"/>
      <c r="I2968" s="60">
        <f t="shared" si="186"/>
        <v>0</v>
      </c>
      <c r="J2968" s="60">
        <f>IF(OR(I2968="",I2969="",I2970=""),"",(AVERAGEIF(A2968:A$10000,A2968,I2968:I$10000)))</f>
        <v>0</v>
      </c>
      <c r="K2968" s="60"/>
      <c r="L2968" s="60" t="str">
        <f>IF(O2968="","",A2968)</f>
        <v/>
      </c>
      <c r="M2968" s="60" t="str">
        <f>IF(O2968="","",(VLOOKUP(A2968,A2968:E9952,5,FALSE)))</f>
        <v/>
      </c>
      <c r="N2968" s="60" t="str">
        <f t="shared" si="187"/>
        <v/>
      </c>
      <c r="O2968" s="60" t="str">
        <f t="shared" si="185"/>
        <v/>
      </c>
      <c r="P2968" s="103">
        <f t="shared" si="188"/>
        <v>27.100000000004343</v>
      </c>
      <c r="Q2968" s="58"/>
      <c r="R2968" s="58"/>
      <c r="S2968" s="102"/>
    </row>
    <row r="2969" spans="1:19" ht="12.5" customHeight="1" x14ac:dyDescent="0.35">
      <c r="A2969" s="2">
        <v>45</v>
      </c>
      <c r="B2969" s="2" t="s">
        <v>69</v>
      </c>
      <c r="C2969" s="67">
        <v>100.13330000000001</v>
      </c>
      <c r="D2969" t="s">
        <v>65</v>
      </c>
      <c r="E2969" s="2" t="s">
        <v>59</v>
      </c>
      <c r="F2969" s="2" t="s">
        <v>70</v>
      </c>
      <c r="G2969" s="2"/>
      <c r="I2969" s="60">
        <f t="shared" si="186"/>
        <v>0</v>
      </c>
      <c r="J2969" s="60">
        <f>IF(OR(I2969="",I2970="",I2971=""),"",(AVERAGEIF(A2969:A$10000,A2969,I2969:I$10000)))</f>
        <v>0</v>
      </c>
      <c r="K2969" s="60"/>
      <c r="L2969" s="55" t="str">
        <f>IF(O2969="","",A2969)</f>
        <v/>
      </c>
      <c r="M2969" s="60" t="str">
        <f>IF(O2969="","",(VLOOKUP(A2969,A2969:E9953,5,FALSE)))</f>
        <v/>
      </c>
      <c r="N2969" s="55" t="str">
        <f t="shared" si="187"/>
        <v/>
      </c>
      <c r="O2969" s="55" t="str">
        <f t="shared" si="185"/>
        <v/>
      </c>
      <c r="P2969" s="104">
        <f t="shared" si="188"/>
        <v>35.200000000003229</v>
      </c>
      <c r="Q2969" s="58"/>
      <c r="R2969" s="58"/>
      <c r="S2969" s="102"/>
    </row>
    <row r="2970" spans="1:19" ht="12.5" customHeight="1" x14ac:dyDescent="0.35">
      <c r="A2970" s="60">
        <v>45</v>
      </c>
      <c r="B2970" s="60" t="s">
        <v>69</v>
      </c>
      <c r="C2970" s="68">
        <v>100.1516</v>
      </c>
      <c r="D2970" s="58" t="s">
        <v>65</v>
      </c>
      <c r="E2970" s="60" t="s">
        <v>59</v>
      </c>
      <c r="F2970" s="60" t="s">
        <v>70</v>
      </c>
      <c r="G2970" s="60"/>
      <c r="H2970" s="60"/>
      <c r="I2970" s="60">
        <f t="shared" si="186"/>
        <v>0</v>
      </c>
      <c r="J2970" s="60">
        <f>IF(OR(I2970="",I2971="",I2972=""),"",(AVERAGEIF(A2970:A$10000,A2970,I2970:I$10000)))</f>
        <v>0</v>
      </c>
      <c r="K2970" s="60"/>
      <c r="L2970" s="60" t="str">
        <f>IF(O2970="","",A2970)</f>
        <v/>
      </c>
      <c r="M2970" s="60" t="str">
        <f>IF(O2970="","",(VLOOKUP(A2970,A2970:E9954,5,FALSE)))</f>
        <v/>
      </c>
      <c r="N2970" s="60" t="str">
        <f t="shared" si="187"/>
        <v/>
      </c>
      <c r="O2970" s="60" t="str">
        <f t="shared" ref="O2970:O3033" si="189">IF(J2970="","",IF(AND(J2969="",J2968="",J2967=""),C2970,""))</f>
        <v/>
      </c>
      <c r="P2970" s="103">
        <f t="shared" si="188"/>
        <v>18.29999999999643</v>
      </c>
      <c r="Q2970" s="58"/>
      <c r="R2970" s="58"/>
      <c r="S2970" s="102"/>
    </row>
    <row r="2971" spans="1:19" ht="12.5" customHeight="1" x14ac:dyDescent="0.35">
      <c r="A2971" s="2">
        <v>45</v>
      </c>
      <c r="B2971" s="2" t="s">
        <v>69</v>
      </c>
      <c r="C2971" s="67">
        <v>100.1696</v>
      </c>
      <c r="D2971" t="s">
        <v>65</v>
      </c>
      <c r="E2971" s="2" t="s">
        <v>59</v>
      </c>
      <c r="F2971" s="2" t="s">
        <v>70</v>
      </c>
      <c r="G2971" s="2"/>
      <c r="I2971" s="60">
        <f t="shared" si="186"/>
        <v>0</v>
      </c>
      <c r="J2971" s="60">
        <f>IF(OR(I2971="",I2972="",I2973=""),"",(AVERAGEIF(A2971:A$10000,A2971,I2971:I$10000)))</f>
        <v>0</v>
      </c>
      <c r="K2971" s="60"/>
      <c r="L2971" s="55" t="str">
        <f>IF(O2971="","",A2971)</f>
        <v/>
      </c>
      <c r="M2971" s="60" t="str">
        <f>IF(O2971="","",(VLOOKUP(A2971,A2971:E9955,5,FALSE)))</f>
        <v/>
      </c>
      <c r="N2971" s="55" t="str">
        <f t="shared" si="187"/>
        <v/>
      </c>
      <c r="O2971" s="55" t="str">
        <f t="shared" si="189"/>
        <v/>
      </c>
      <c r="P2971" s="104">
        <f t="shared" si="188"/>
        <v>18.000000000000682</v>
      </c>
      <c r="Q2971" s="58"/>
      <c r="R2971" s="58"/>
      <c r="S2971" s="102"/>
    </row>
    <row r="2972" spans="1:19" ht="12.5" customHeight="1" x14ac:dyDescent="0.35">
      <c r="A2972" s="60">
        <v>45</v>
      </c>
      <c r="B2972" s="60" t="s">
        <v>69</v>
      </c>
      <c r="C2972" s="68">
        <v>100.1904</v>
      </c>
      <c r="D2972" s="58" t="s">
        <v>65</v>
      </c>
      <c r="E2972" s="60" t="s">
        <v>59</v>
      </c>
      <c r="F2972" s="60" t="s">
        <v>70</v>
      </c>
      <c r="G2972" s="60"/>
      <c r="H2972" s="60"/>
      <c r="I2972" s="60">
        <f t="shared" si="186"/>
        <v>0</v>
      </c>
      <c r="J2972" s="60">
        <f>IF(OR(I2972="",I2973="",I2974=""),"",(AVERAGEIF(A2972:A$10000,A2972,I2972:I$10000)))</f>
        <v>0</v>
      </c>
      <c r="K2972" s="60"/>
      <c r="L2972" s="60" t="str">
        <f>IF(O2972="","",A2972)</f>
        <v/>
      </c>
      <c r="M2972" s="60" t="str">
        <f>IF(O2972="","",(VLOOKUP(A2972,A2972:E9956,5,FALSE)))</f>
        <v/>
      </c>
      <c r="N2972" s="60" t="str">
        <f t="shared" si="187"/>
        <v/>
      </c>
      <c r="O2972" s="60" t="str">
        <f t="shared" si="189"/>
        <v/>
      </c>
      <c r="P2972" s="103">
        <f t="shared" si="188"/>
        <v>20.799999999994156</v>
      </c>
      <c r="Q2972" s="58"/>
      <c r="R2972" s="58"/>
      <c r="S2972" s="102"/>
    </row>
    <row r="2973" spans="1:19" ht="12.5" customHeight="1" x14ac:dyDescent="0.35">
      <c r="A2973" s="2">
        <v>45</v>
      </c>
      <c r="B2973" s="2" t="s">
        <v>71</v>
      </c>
      <c r="C2973" s="67">
        <v>100.22190000000001</v>
      </c>
      <c r="D2973" t="s">
        <v>65</v>
      </c>
      <c r="E2973" s="2" t="s">
        <v>59</v>
      </c>
      <c r="F2973" s="2" t="s">
        <v>70</v>
      </c>
      <c r="G2973" s="2"/>
      <c r="I2973" s="60">
        <f t="shared" si="186"/>
        <v>0</v>
      </c>
      <c r="J2973" s="60">
        <f>IF(OR(I2973="",I2974="",I2975=""),"",(AVERAGEIF(A2973:A$10000,A2973,I2973:I$10000)))</f>
        <v>0</v>
      </c>
      <c r="K2973" s="60"/>
      <c r="L2973" s="55" t="str">
        <f>IF(O2973="","",A2973)</f>
        <v/>
      </c>
      <c r="M2973" s="60" t="str">
        <f>IF(O2973="","",(VLOOKUP(A2973,A2973:E9957,5,FALSE)))</f>
        <v/>
      </c>
      <c r="N2973" s="55" t="str">
        <f t="shared" si="187"/>
        <v/>
      </c>
      <c r="O2973" s="55" t="str">
        <f t="shared" si="189"/>
        <v/>
      </c>
      <c r="P2973" s="104">
        <f t="shared" si="188"/>
        <v>31.500000000008299</v>
      </c>
      <c r="Q2973" s="58"/>
      <c r="R2973" s="58"/>
      <c r="S2973" s="102"/>
    </row>
    <row r="2974" spans="1:19" ht="12.5" customHeight="1" x14ac:dyDescent="0.35">
      <c r="A2974" s="60">
        <v>45</v>
      </c>
      <c r="B2974" s="60" t="s">
        <v>69</v>
      </c>
      <c r="C2974" s="68">
        <v>100.2423</v>
      </c>
      <c r="D2974" s="58" t="s">
        <v>65</v>
      </c>
      <c r="E2974" s="60" t="s">
        <v>59</v>
      </c>
      <c r="F2974" s="60" t="s">
        <v>70</v>
      </c>
      <c r="G2974" s="60"/>
      <c r="H2974" s="60"/>
      <c r="I2974" s="60">
        <f t="shared" si="186"/>
        <v>0</v>
      </c>
      <c r="J2974" s="60">
        <f>IF(OR(I2974="",I2975="",I2976=""),"",(AVERAGEIF(A2974:A$10000,A2974,I2974:I$10000)))</f>
        <v>0</v>
      </c>
      <c r="K2974" s="60"/>
      <c r="L2974" s="60" t="str">
        <f>IF(O2974="","",A2974)</f>
        <v/>
      </c>
      <c r="M2974" s="60" t="str">
        <f>IF(O2974="","",(VLOOKUP(A2974,A2974:E9958,5,FALSE)))</f>
        <v/>
      </c>
      <c r="N2974" s="60" t="str">
        <f t="shared" si="187"/>
        <v/>
      </c>
      <c r="O2974" s="60" t="str">
        <f t="shared" si="189"/>
        <v/>
      </c>
      <c r="P2974" s="103">
        <f t="shared" si="188"/>
        <v>20.399999999995089</v>
      </c>
      <c r="Q2974" s="58"/>
      <c r="R2974" s="58"/>
      <c r="S2974" s="102"/>
    </row>
    <row r="2975" spans="1:19" ht="12.5" customHeight="1" x14ac:dyDescent="0.35">
      <c r="A2975" s="2">
        <v>45</v>
      </c>
      <c r="B2975" s="2" t="s">
        <v>71</v>
      </c>
      <c r="C2975" s="67">
        <v>100.26860000000001</v>
      </c>
      <c r="D2975" t="s">
        <v>65</v>
      </c>
      <c r="E2975" s="2" t="s">
        <v>59</v>
      </c>
      <c r="F2975" s="2" t="s">
        <v>70</v>
      </c>
      <c r="G2975" s="2"/>
      <c r="I2975" s="60">
        <f t="shared" si="186"/>
        <v>0</v>
      </c>
      <c r="J2975" s="60">
        <f>IF(OR(I2975="",I2976="",I2977=""),"",(AVERAGEIF(A2975:A$10000,A2975,I2975:I$10000)))</f>
        <v>0</v>
      </c>
      <c r="K2975" s="60"/>
      <c r="L2975" s="55" t="str">
        <f>IF(O2975="","",A2975)</f>
        <v/>
      </c>
      <c r="M2975" s="60" t="str">
        <f>IF(O2975="","",(VLOOKUP(A2975,A2975:E9959,5,FALSE)))</f>
        <v/>
      </c>
      <c r="N2975" s="55" t="str">
        <f t="shared" si="187"/>
        <v/>
      </c>
      <c r="O2975" s="55" t="str">
        <f t="shared" si="189"/>
        <v/>
      </c>
      <c r="P2975" s="104">
        <f t="shared" si="188"/>
        <v>26.300000000006207</v>
      </c>
      <c r="Q2975" s="58"/>
      <c r="R2975" s="58"/>
      <c r="S2975" s="102"/>
    </row>
    <row r="2976" spans="1:19" ht="12.5" customHeight="1" x14ac:dyDescent="0.35">
      <c r="A2976" s="60">
        <v>45</v>
      </c>
      <c r="B2976" s="60" t="s">
        <v>71</v>
      </c>
      <c r="C2976" s="68">
        <v>100.28919999999999</v>
      </c>
      <c r="D2976" s="58" t="s">
        <v>65</v>
      </c>
      <c r="E2976" s="60" t="s">
        <v>59</v>
      </c>
      <c r="F2976" s="60" t="s">
        <v>70</v>
      </c>
      <c r="G2976" s="60"/>
      <c r="H2976" s="60"/>
      <c r="I2976" s="60">
        <f t="shared" si="186"/>
        <v>0</v>
      </c>
      <c r="J2976" s="60">
        <f>IF(OR(I2976="",I2977="",I2978=""),"",(AVERAGEIF(A2976:A$10000,A2976,I2976:I$10000)))</f>
        <v>0</v>
      </c>
      <c r="K2976" s="60"/>
      <c r="L2976" s="60" t="str">
        <f>IF(O2976="","",A2976)</f>
        <v/>
      </c>
      <c r="M2976" s="60" t="str">
        <f>IF(O2976="","",(VLOOKUP(A2976,A2976:E9960,5,FALSE)))</f>
        <v/>
      </c>
      <c r="N2976" s="60" t="str">
        <f t="shared" si="187"/>
        <v/>
      </c>
      <c r="O2976" s="60" t="str">
        <f t="shared" si="189"/>
        <v/>
      </c>
      <c r="P2976" s="103">
        <f t="shared" si="188"/>
        <v>20.599999999987517</v>
      </c>
      <c r="Q2976" s="58"/>
      <c r="R2976" s="58"/>
      <c r="S2976" s="102"/>
    </row>
    <row r="2977" spans="1:19" ht="12.5" customHeight="1" x14ac:dyDescent="0.35">
      <c r="A2977" s="2">
        <v>45</v>
      </c>
      <c r="B2977" s="2" t="s">
        <v>71</v>
      </c>
      <c r="C2977" s="67">
        <v>100.31140000000001</v>
      </c>
      <c r="D2977" t="s">
        <v>65</v>
      </c>
      <c r="E2977" s="2" t="s">
        <v>59</v>
      </c>
      <c r="F2977" s="2" t="s">
        <v>70</v>
      </c>
      <c r="G2977" s="2"/>
      <c r="I2977" s="60">
        <f t="shared" si="186"/>
        <v>0</v>
      </c>
      <c r="J2977" s="60">
        <f>IF(OR(I2977="",I2978="",I2979=""),"",(AVERAGEIF(A2977:A$10000,A2977,I2977:I$10000)))</f>
        <v>0</v>
      </c>
      <c r="K2977" s="60"/>
      <c r="L2977" s="55" t="str">
        <f>IF(O2977="","",A2977)</f>
        <v/>
      </c>
      <c r="M2977" s="60" t="str">
        <f>IF(O2977="","",(VLOOKUP(A2977,A2977:E9961,5,FALSE)))</f>
        <v/>
      </c>
      <c r="N2977" s="55" t="str">
        <f t="shared" si="187"/>
        <v/>
      </c>
      <c r="O2977" s="55" t="str">
        <f t="shared" si="189"/>
        <v/>
      </c>
      <c r="P2977" s="104">
        <f t="shared" si="188"/>
        <v>22.20000000001221</v>
      </c>
      <c r="Q2977" s="58"/>
      <c r="R2977" s="58"/>
      <c r="S2977" s="102"/>
    </row>
    <row r="2978" spans="1:19" ht="12.5" customHeight="1" x14ac:dyDescent="0.35">
      <c r="A2978" s="60">
        <v>45</v>
      </c>
      <c r="B2978" s="60" t="s">
        <v>71</v>
      </c>
      <c r="C2978" s="68">
        <v>100.33199999999999</v>
      </c>
      <c r="D2978" s="58" t="s">
        <v>65</v>
      </c>
      <c r="E2978" s="60" t="s">
        <v>59</v>
      </c>
      <c r="F2978" s="60" t="s">
        <v>70</v>
      </c>
      <c r="G2978" s="60"/>
      <c r="H2978" s="60"/>
      <c r="I2978" s="60">
        <f t="shared" si="186"/>
        <v>0</v>
      </c>
      <c r="J2978" s="60">
        <f>IF(OR(I2978="",I2979="",I2980=""),"",(AVERAGEIF(A2978:A$10000,A2978,I2978:I$10000)))</f>
        <v>0</v>
      </c>
      <c r="K2978" s="60"/>
      <c r="L2978" s="60" t="str">
        <f>IF(O2978="","",A2978)</f>
        <v/>
      </c>
      <c r="M2978" s="60" t="str">
        <f>IF(O2978="","",(VLOOKUP(A2978,A2978:E9962,5,FALSE)))</f>
        <v/>
      </c>
      <c r="N2978" s="60" t="str">
        <f t="shared" si="187"/>
        <v/>
      </c>
      <c r="O2978" s="60" t="str">
        <f t="shared" si="189"/>
        <v/>
      </c>
      <c r="P2978" s="103">
        <f t="shared" si="188"/>
        <v>20.599999999987517</v>
      </c>
      <c r="Q2978" s="58"/>
      <c r="R2978" s="58"/>
      <c r="S2978" s="102"/>
    </row>
    <row r="2979" spans="1:19" ht="12.5" customHeight="1" x14ac:dyDescent="0.35">
      <c r="A2979" s="2">
        <v>45</v>
      </c>
      <c r="B2979" s="2" t="s">
        <v>71</v>
      </c>
      <c r="C2979" s="67">
        <v>100.35169999999999</v>
      </c>
      <c r="D2979" t="s">
        <v>65</v>
      </c>
      <c r="E2979" s="2" t="s">
        <v>59</v>
      </c>
      <c r="F2979" s="2" t="s">
        <v>70</v>
      </c>
      <c r="G2979" s="2"/>
      <c r="I2979" s="60">
        <f t="shared" si="186"/>
        <v>0</v>
      </c>
      <c r="J2979" s="60">
        <f>IF(OR(I2979="",I2980="",I2981=""),"",(AVERAGEIF(A2979:A$10000,A2979,I2979:I$10000)))</f>
        <v>0</v>
      </c>
      <c r="K2979" s="60"/>
      <c r="L2979" s="55" t="str">
        <f>IF(O2979="","",A2979)</f>
        <v/>
      </c>
      <c r="M2979" s="60" t="str">
        <f>IF(O2979="","",(VLOOKUP(A2979,A2979:E9963,5,FALSE)))</f>
        <v/>
      </c>
      <c r="N2979" s="55" t="str">
        <f t="shared" si="187"/>
        <v/>
      </c>
      <c r="O2979" s="55" t="str">
        <f t="shared" si="189"/>
        <v/>
      </c>
      <c r="P2979" s="104">
        <f t="shared" si="188"/>
        <v>19.700000000000273</v>
      </c>
      <c r="Q2979" s="58"/>
      <c r="R2979" s="58"/>
      <c r="S2979" s="102"/>
    </row>
    <row r="2980" spans="1:19" ht="12.5" customHeight="1" x14ac:dyDescent="0.35">
      <c r="A2980" s="60">
        <v>45</v>
      </c>
      <c r="B2980" s="60" t="s">
        <v>71</v>
      </c>
      <c r="C2980" s="68">
        <v>100.3719</v>
      </c>
      <c r="D2980" s="58" t="s">
        <v>65</v>
      </c>
      <c r="E2980" s="60" t="s">
        <v>59</v>
      </c>
      <c r="F2980" s="60" t="s">
        <v>70</v>
      </c>
      <c r="G2980" s="60"/>
      <c r="H2980" s="60"/>
      <c r="I2980" s="60">
        <f t="shared" si="186"/>
        <v>0</v>
      </c>
      <c r="J2980" s="60">
        <f>IF(OR(I2980="",I2981="",I2982=""),"",(AVERAGEIF(A2980:A$10000,A2980,I2980:I$10000)))</f>
        <v>0</v>
      </c>
      <c r="K2980" s="60"/>
      <c r="L2980" s="60" t="str">
        <f>IF(O2980="","",A2980)</f>
        <v/>
      </c>
      <c r="M2980" s="60" t="str">
        <f>IF(O2980="","",(VLOOKUP(A2980,A2980:E9964,5,FALSE)))</f>
        <v/>
      </c>
      <c r="N2980" s="60" t="str">
        <f t="shared" si="187"/>
        <v/>
      </c>
      <c r="O2980" s="60" t="str">
        <f t="shared" si="189"/>
        <v/>
      </c>
      <c r="P2980" s="103">
        <f t="shared" si="188"/>
        <v>20.20000000000266</v>
      </c>
      <c r="Q2980" s="58"/>
      <c r="R2980" s="58"/>
      <c r="S2980" s="102"/>
    </row>
    <row r="2981" spans="1:19" ht="12.5" customHeight="1" x14ac:dyDescent="0.35">
      <c r="A2981" s="2">
        <v>45</v>
      </c>
      <c r="B2981" s="2" t="s">
        <v>71</v>
      </c>
      <c r="C2981" s="67">
        <v>100.3916</v>
      </c>
      <c r="D2981" t="s">
        <v>65</v>
      </c>
      <c r="E2981" s="2" t="s">
        <v>59</v>
      </c>
      <c r="F2981" s="2" t="s">
        <v>70</v>
      </c>
      <c r="G2981" s="2"/>
      <c r="I2981" s="60">
        <f t="shared" si="186"/>
        <v>0</v>
      </c>
      <c r="J2981" s="60">
        <f>IF(OR(I2981="",I2982="",I2983=""),"",(AVERAGEIF(A2981:A$10000,A2981,I2981:I$10000)))</f>
        <v>0</v>
      </c>
      <c r="K2981" s="60"/>
      <c r="L2981" s="55" t="str">
        <f>IF(O2981="","",A2981)</f>
        <v/>
      </c>
      <c r="M2981" s="60" t="str">
        <f>IF(O2981="","",(VLOOKUP(A2981,A2981:E9965,5,FALSE)))</f>
        <v/>
      </c>
      <c r="N2981" s="55" t="str">
        <f t="shared" si="187"/>
        <v/>
      </c>
      <c r="O2981" s="55" t="str">
        <f t="shared" si="189"/>
        <v/>
      </c>
      <c r="P2981" s="104">
        <f t="shared" si="188"/>
        <v>19.700000000000273</v>
      </c>
      <c r="Q2981" s="58"/>
      <c r="R2981" s="58"/>
      <c r="S2981" s="102"/>
    </row>
    <row r="2982" spans="1:19" ht="12.5" customHeight="1" x14ac:dyDescent="0.35">
      <c r="A2982" s="60">
        <v>45</v>
      </c>
      <c r="B2982" s="60" t="s">
        <v>71</v>
      </c>
      <c r="C2982" s="68">
        <v>100.4358</v>
      </c>
      <c r="D2982" s="58" t="s">
        <v>65</v>
      </c>
      <c r="E2982" s="60" t="s">
        <v>59</v>
      </c>
      <c r="F2982" s="60" t="s">
        <v>70</v>
      </c>
      <c r="G2982" s="60"/>
      <c r="H2982" s="60"/>
      <c r="I2982" s="60">
        <f t="shared" si="186"/>
        <v>0</v>
      </c>
      <c r="J2982" s="60">
        <f>IF(OR(I2982="",I2983="",I2984=""),"",(AVERAGEIF(A2982:A$10000,A2982,I2982:I$10000)))</f>
        <v>0</v>
      </c>
      <c r="K2982" s="60"/>
      <c r="L2982" s="60" t="str">
        <f>IF(O2982="","",A2982)</f>
        <v/>
      </c>
      <c r="M2982" s="60" t="str">
        <f>IF(O2982="","",(VLOOKUP(A2982,A2982:E9966,5,FALSE)))</f>
        <v/>
      </c>
      <c r="N2982" s="60" t="str">
        <f t="shared" si="187"/>
        <v/>
      </c>
      <c r="O2982" s="60" t="str">
        <f t="shared" si="189"/>
        <v/>
      </c>
      <c r="P2982" s="103">
        <f t="shared" si="188"/>
        <v>44.20000000000357</v>
      </c>
      <c r="Q2982" s="58"/>
      <c r="R2982" s="58"/>
      <c r="S2982" s="102"/>
    </row>
    <row r="2983" spans="1:19" ht="12.5" customHeight="1" x14ac:dyDescent="0.35">
      <c r="A2983" s="2">
        <v>45</v>
      </c>
      <c r="B2983" s="2" t="s">
        <v>71</v>
      </c>
      <c r="C2983" s="67">
        <v>100.4558</v>
      </c>
      <c r="D2983" t="s">
        <v>65</v>
      </c>
      <c r="E2983" s="2" t="s">
        <v>59</v>
      </c>
      <c r="F2983" s="2" t="s">
        <v>70</v>
      </c>
      <c r="G2983" s="2"/>
      <c r="I2983" s="60">
        <f t="shared" si="186"/>
        <v>0</v>
      </c>
      <c r="J2983" s="60">
        <f>IF(OR(I2983="",I2984="",I2985=""),"",(AVERAGEIF(A2983:A$10000,A2983,I2983:I$10000)))</f>
        <v>0</v>
      </c>
      <c r="K2983" s="60"/>
      <c r="L2983" s="55" t="str">
        <f>IF(O2983="","",A2983)</f>
        <v/>
      </c>
      <c r="M2983" s="60" t="str">
        <f>IF(O2983="","",(VLOOKUP(A2983,A2983:E9967,5,FALSE)))</f>
        <v/>
      </c>
      <c r="N2983" s="55" t="str">
        <f t="shared" si="187"/>
        <v/>
      </c>
      <c r="O2983" s="55" t="str">
        <f t="shared" si="189"/>
        <v/>
      </c>
      <c r="P2983" s="104">
        <f t="shared" si="188"/>
        <v>19.999999999996021</v>
      </c>
      <c r="Q2983" s="58"/>
      <c r="R2983" s="58"/>
      <c r="S2983" s="102"/>
    </row>
    <row r="2984" spans="1:19" ht="12.5" customHeight="1" x14ac:dyDescent="0.35">
      <c r="A2984" s="60">
        <v>45</v>
      </c>
      <c r="B2984" s="60" t="s">
        <v>71</v>
      </c>
      <c r="C2984" s="68">
        <v>100.47620000000001</v>
      </c>
      <c r="D2984" s="58" t="s">
        <v>65</v>
      </c>
      <c r="E2984" s="60" t="s">
        <v>59</v>
      </c>
      <c r="F2984" s="60" t="s">
        <v>70</v>
      </c>
      <c r="G2984" s="60"/>
      <c r="H2984" s="60"/>
      <c r="I2984" s="60">
        <f t="shared" si="186"/>
        <v>0</v>
      </c>
      <c r="J2984" s="60">
        <f>IF(OR(I2984="",I2985="",I2986=""),"",(AVERAGEIF(A2984:A$10000,A2984,I2984:I$10000)))</f>
        <v>0</v>
      </c>
      <c r="K2984" s="60"/>
      <c r="L2984" s="60" t="str">
        <f>IF(O2984="","",A2984)</f>
        <v/>
      </c>
      <c r="M2984" s="60" t="str">
        <f>IF(O2984="","",(VLOOKUP(A2984,A2984:E9968,5,FALSE)))</f>
        <v/>
      </c>
      <c r="N2984" s="60" t="str">
        <f t="shared" si="187"/>
        <v/>
      </c>
      <c r="O2984" s="60" t="str">
        <f t="shared" si="189"/>
        <v/>
      </c>
      <c r="P2984" s="103">
        <f t="shared" si="188"/>
        <v>20.4000000000093</v>
      </c>
      <c r="Q2984" s="58"/>
      <c r="R2984" s="58"/>
      <c r="S2984" s="102"/>
    </row>
    <row r="2985" spans="1:19" ht="12.5" customHeight="1" x14ac:dyDescent="0.35">
      <c r="A2985" s="2">
        <v>45</v>
      </c>
      <c r="B2985" s="2" t="s">
        <v>71</v>
      </c>
      <c r="C2985" s="67">
        <v>100.4939</v>
      </c>
      <c r="D2985" t="s">
        <v>65</v>
      </c>
      <c r="E2985" s="2" t="s">
        <v>59</v>
      </c>
      <c r="F2985" s="2" t="s">
        <v>70</v>
      </c>
      <c r="G2985" s="2"/>
      <c r="I2985" s="60">
        <f t="shared" si="186"/>
        <v>0</v>
      </c>
      <c r="J2985" s="60">
        <f>IF(OR(I2985="",I2986="",I2987=""),"",(AVERAGEIF(A2985:A$10000,A2985,I2985:I$10000)))</f>
        <v>0</v>
      </c>
      <c r="K2985" s="60"/>
      <c r="L2985" s="55" t="str">
        <f>IF(O2985="","",A2985)</f>
        <v/>
      </c>
      <c r="M2985" s="60" t="str">
        <f>IF(O2985="","",(VLOOKUP(A2985,A2985:E9969,5,FALSE)))</f>
        <v/>
      </c>
      <c r="N2985" s="55" t="str">
        <f t="shared" si="187"/>
        <v/>
      </c>
      <c r="O2985" s="55" t="str">
        <f t="shared" si="189"/>
        <v/>
      </c>
      <c r="P2985" s="104">
        <f t="shared" si="188"/>
        <v>17.699999999990723</v>
      </c>
      <c r="Q2985" s="58"/>
      <c r="R2985" s="58"/>
      <c r="S2985" s="102"/>
    </row>
    <row r="2986" spans="1:19" ht="12.5" customHeight="1" x14ac:dyDescent="0.35">
      <c r="A2986" s="60">
        <v>45</v>
      </c>
      <c r="B2986" s="60" t="s">
        <v>71</v>
      </c>
      <c r="C2986" s="68">
        <v>100.51390000000001</v>
      </c>
      <c r="D2986" s="58" t="s">
        <v>65</v>
      </c>
      <c r="E2986" s="60" t="s">
        <v>59</v>
      </c>
      <c r="F2986" s="60" t="s">
        <v>70</v>
      </c>
      <c r="G2986" s="60"/>
      <c r="H2986" s="60"/>
      <c r="I2986" s="60">
        <f t="shared" si="186"/>
        <v>0</v>
      </c>
      <c r="J2986" s="60">
        <f>IF(OR(I2986="",I2987="",I2988=""),"",(AVERAGEIF(A2986:A$10000,A2986,I2986:I$10000)))</f>
        <v>0</v>
      </c>
      <c r="K2986" s="60"/>
      <c r="L2986" s="60" t="str">
        <f>IF(O2986="","",A2986)</f>
        <v/>
      </c>
      <c r="M2986" s="60" t="str">
        <f>IF(O2986="","",(VLOOKUP(A2986,A2986:E9970,5,FALSE)))</f>
        <v/>
      </c>
      <c r="N2986" s="60" t="str">
        <f t="shared" si="187"/>
        <v/>
      </c>
      <c r="O2986" s="60" t="str">
        <f t="shared" si="189"/>
        <v/>
      </c>
      <c r="P2986" s="103">
        <f t="shared" si="188"/>
        <v>20.000000000010232</v>
      </c>
      <c r="Q2986" s="58"/>
      <c r="R2986" s="58"/>
      <c r="S2986" s="102"/>
    </row>
    <row r="2987" spans="1:19" ht="12.5" customHeight="1" x14ac:dyDescent="0.35">
      <c r="A2987" s="2">
        <v>45</v>
      </c>
      <c r="B2987" s="2" t="s">
        <v>71</v>
      </c>
      <c r="C2987" s="67">
        <v>100.5311</v>
      </c>
      <c r="D2987" t="s">
        <v>65</v>
      </c>
      <c r="E2987" s="2" t="s">
        <v>59</v>
      </c>
      <c r="F2987" s="2" t="s">
        <v>70</v>
      </c>
      <c r="G2987" s="2"/>
      <c r="I2987" s="60">
        <f t="shared" si="186"/>
        <v>0</v>
      </c>
      <c r="J2987" s="60">
        <f>IF(OR(I2987="",I2988="",I2989=""),"",(AVERAGEIF(A2987:A$10000,A2987,I2987:I$10000)))</f>
        <v>0</v>
      </c>
      <c r="K2987" s="60"/>
      <c r="L2987" s="55" t="str">
        <f>IF(O2987="","",A2987)</f>
        <v/>
      </c>
      <c r="M2987" s="60" t="str">
        <f>IF(O2987="","",(VLOOKUP(A2987,A2987:E9971,5,FALSE)))</f>
        <v/>
      </c>
      <c r="N2987" s="55" t="str">
        <f t="shared" si="187"/>
        <v/>
      </c>
      <c r="O2987" s="55" t="str">
        <f t="shared" si="189"/>
        <v/>
      </c>
      <c r="P2987" s="104">
        <f t="shared" si="188"/>
        <v>17.199999999988336</v>
      </c>
      <c r="Q2987" s="58"/>
      <c r="R2987" s="58"/>
      <c r="S2987" s="102"/>
    </row>
    <row r="2988" spans="1:19" ht="12.5" customHeight="1" x14ac:dyDescent="0.35">
      <c r="A2988" s="60">
        <v>45</v>
      </c>
      <c r="B2988" s="60" t="s">
        <v>71</v>
      </c>
      <c r="C2988" s="68">
        <v>100.5475</v>
      </c>
      <c r="D2988" s="58" t="s">
        <v>65</v>
      </c>
      <c r="E2988" s="60" t="s">
        <v>59</v>
      </c>
      <c r="F2988" s="60" t="s">
        <v>70</v>
      </c>
      <c r="G2988" s="60"/>
      <c r="H2988" s="60"/>
      <c r="I2988" s="60">
        <f t="shared" si="186"/>
        <v>0</v>
      </c>
      <c r="J2988" s="60">
        <f>IF(OR(I2988="",I2989="",I2990=""),"",(AVERAGEIF(A2988:A$10000,A2988,I2988:I$10000)))</f>
        <v>0</v>
      </c>
      <c r="K2988" s="60"/>
      <c r="L2988" s="60" t="str">
        <f>IF(O2988="","",A2988)</f>
        <v/>
      </c>
      <c r="M2988" s="60" t="str">
        <f>IF(O2988="","",(VLOOKUP(A2988,A2988:E9972,5,FALSE)))</f>
        <v/>
      </c>
      <c r="N2988" s="60" t="str">
        <f t="shared" si="187"/>
        <v/>
      </c>
      <c r="O2988" s="60" t="str">
        <f t="shared" si="189"/>
        <v/>
      </c>
      <c r="P2988" s="103">
        <f t="shared" si="188"/>
        <v>16.400000000004411</v>
      </c>
      <c r="Q2988" s="58"/>
      <c r="R2988" s="58"/>
      <c r="S2988" s="102"/>
    </row>
    <row r="2989" spans="1:19" ht="12.5" customHeight="1" x14ac:dyDescent="0.35">
      <c r="A2989" s="2">
        <v>45</v>
      </c>
      <c r="B2989" s="2" t="s">
        <v>71</v>
      </c>
      <c r="C2989" s="67">
        <v>100.5693</v>
      </c>
      <c r="D2989" t="s">
        <v>65</v>
      </c>
      <c r="E2989" s="2" t="s">
        <v>59</v>
      </c>
      <c r="F2989" s="2" t="s">
        <v>70</v>
      </c>
      <c r="G2989" s="2"/>
      <c r="I2989" s="60">
        <f t="shared" si="186"/>
        <v>0</v>
      </c>
      <c r="J2989" s="60">
        <f>IF(OR(I2989="",I2990="",I2991=""),"",(AVERAGEIF(A2989:A$10000,A2989,I2989:I$10000)))</f>
        <v>0</v>
      </c>
      <c r="K2989" s="60"/>
      <c r="L2989" s="55" t="str">
        <f>IF(O2989="","",A2989)</f>
        <v/>
      </c>
      <c r="M2989" s="60" t="str">
        <f>IF(O2989="","",(VLOOKUP(A2989,A2989:E9973,5,FALSE)))</f>
        <v/>
      </c>
      <c r="N2989" s="55" t="str">
        <f t="shared" si="187"/>
        <v/>
      </c>
      <c r="O2989" s="55" t="str">
        <f t="shared" si="189"/>
        <v/>
      </c>
      <c r="P2989" s="104">
        <f t="shared" si="188"/>
        <v>21.799999999998931</v>
      </c>
      <c r="Q2989" s="58"/>
      <c r="R2989" s="58"/>
      <c r="S2989" s="102"/>
    </row>
    <row r="2990" spans="1:19" ht="12.5" customHeight="1" x14ac:dyDescent="0.35">
      <c r="A2990" s="60">
        <v>45</v>
      </c>
      <c r="B2990" s="60" t="s">
        <v>69</v>
      </c>
      <c r="C2990" s="68">
        <v>100.5894</v>
      </c>
      <c r="D2990" s="58" t="s">
        <v>65</v>
      </c>
      <c r="E2990" s="60" t="s">
        <v>59</v>
      </c>
      <c r="F2990" s="60" t="s">
        <v>70</v>
      </c>
      <c r="G2990" s="60"/>
      <c r="H2990" s="60"/>
      <c r="I2990" s="60">
        <f t="shared" si="186"/>
        <v>0</v>
      </c>
      <c r="J2990" s="60">
        <f>IF(OR(I2990="",I2991="",I2992=""),"",(AVERAGEIF(A2990:A$10000,A2990,I2990:I$10000)))</f>
        <v>0</v>
      </c>
      <c r="K2990" s="60"/>
      <c r="L2990" s="60" t="str">
        <f>IF(O2990="","",A2990)</f>
        <v/>
      </c>
      <c r="M2990" s="60" t="str">
        <f>IF(O2990="","",(VLOOKUP(A2990,A2990:E9974,5,FALSE)))</f>
        <v/>
      </c>
      <c r="N2990" s="60" t="str">
        <f t="shared" si="187"/>
        <v/>
      </c>
      <c r="O2990" s="60" t="str">
        <f t="shared" si="189"/>
        <v/>
      </c>
      <c r="P2990" s="103">
        <f t="shared" si="188"/>
        <v>20.099999999999341</v>
      </c>
      <c r="Q2990" s="58"/>
      <c r="R2990" s="58"/>
      <c r="S2990" s="102"/>
    </row>
    <row r="2991" spans="1:19" ht="12.5" customHeight="1" x14ac:dyDescent="0.35">
      <c r="A2991" s="2">
        <v>45</v>
      </c>
      <c r="B2991" s="2" t="s">
        <v>71</v>
      </c>
      <c r="C2991" s="67">
        <v>100.60509999999999</v>
      </c>
      <c r="D2991" t="s">
        <v>65</v>
      </c>
      <c r="E2991" s="2" t="s">
        <v>59</v>
      </c>
      <c r="F2991" s="2" t="s">
        <v>70</v>
      </c>
      <c r="G2991" s="2"/>
      <c r="I2991" s="60">
        <f t="shared" si="186"/>
        <v>0</v>
      </c>
      <c r="J2991" s="60">
        <f>IF(OR(I2991="",I2992="",I2993=""),"",(AVERAGEIF(A2991:A$10000,A2991,I2991:I$10000)))</f>
        <v>0</v>
      </c>
      <c r="K2991" s="60"/>
      <c r="L2991" s="55" t="str">
        <f>IF(O2991="","",A2991)</f>
        <v/>
      </c>
      <c r="M2991" s="60" t="str">
        <f>IF(O2991="","",(VLOOKUP(A2991,A2991:E9975,5,FALSE)))</f>
        <v/>
      </c>
      <c r="N2991" s="55" t="str">
        <f t="shared" si="187"/>
        <v/>
      </c>
      <c r="O2991" s="55" t="str">
        <f t="shared" si="189"/>
        <v/>
      </c>
      <c r="P2991" s="104">
        <f t="shared" si="188"/>
        <v>15.699999999995384</v>
      </c>
      <c r="Q2991" s="58"/>
      <c r="R2991" s="58"/>
      <c r="S2991" s="102"/>
    </row>
    <row r="2992" spans="1:19" ht="12.5" customHeight="1" x14ac:dyDescent="0.35">
      <c r="A2992" s="60">
        <v>45</v>
      </c>
      <c r="B2992" s="60" t="s">
        <v>71</v>
      </c>
      <c r="C2992" s="68">
        <v>100.63290000000001</v>
      </c>
      <c r="D2992" s="58" t="s">
        <v>65</v>
      </c>
      <c r="E2992" s="60" t="s">
        <v>59</v>
      </c>
      <c r="F2992" s="60" t="s">
        <v>70</v>
      </c>
      <c r="G2992" s="60"/>
      <c r="H2992" s="60"/>
      <c r="I2992" s="60">
        <f t="shared" si="186"/>
        <v>0</v>
      </c>
      <c r="J2992" s="60">
        <f>IF(OR(I2992="",I2993="",I2994=""),"",(AVERAGEIF(A2992:A$10000,A2992,I2992:I$10000)))</f>
        <v>0</v>
      </c>
      <c r="K2992" s="60"/>
      <c r="L2992" s="60" t="str">
        <f>IF(O2992="","",A2992)</f>
        <v/>
      </c>
      <c r="M2992" s="60" t="str">
        <f>IF(O2992="","",(VLOOKUP(A2992,A2992:E9976,5,FALSE)))</f>
        <v/>
      </c>
      <c r="N2992" s="60" t="str">
        <f t="shared" si="187"/>
        <v/>
      </c>
      <c r="O2992" s="60" t="str">
        <f t="shared" si="189"/>
        <v/>
      </c>
      <c r="P2992" s="103">
        <f t="shared" si="188"/>
        <v>27.80000000001337</v>
      </c>
      <c r="Q2992" s="58"/>
      <c r="R2992" s="58"/>
      <c r="S2992" s="102"/>
    </row>
    <row r="2993" spans="1:19" ht="12.5" customHeight="1" x14ac:dyDescent="0.35">
      <c r="A2993" s="2">
        <v>45</v>
      </c>
      <c r="B2993" s="2" t="s">
        <v>71</v>
      </c>
      <c r="C2993" s="67">
        <v>100.6503</v>
      </c>
      <c r="D2993" t="s">
        <v>65</v>
      </c>
      <c r="E2993" s="2" t="s">
        <v>59</v>
      </c>
      <c r="F2993" s="2" t="s">
        <v>70</v>
      </c>
      <c r="G2993" s="2"/>
      <c r="I2993" s="60">
        <f t="shared" si="186"/>
        <v>0</v>
      </c>
      <c r="J2993" s="60">
        <f>IF(OR(I2993="",I2994="",I2995=""),"",(AVERAGEIF(A2993:A$10000,A2993,I2993:I$10000)))</f>
        <v>0</v>
      </c>
      <c r="K2993" s="60"/>
      <c r="L2993" s="55" t="str">
        <f>IF(O2993="","",A2993)</f>
        <v/>
      </c>
      <c r="M2993" s="60" t="str">
        <f>IF(O2993="","",(VLOOKUP(A2993,A2993:E9977,5,FALSE)))</f>
        <v/>
      </c>
      <c r="N2993" s="55" t="str">
        <f t="shared" si="187"/>
        <v/>
      </c>
      <c r="O2993" s="55" t="str">
        <f t="shared" si="189"/>
        <v/>
      </c>
      <c r="P2993" s="104">
        <f t="shared" si="188"/>
        <v>17.399999999994975</v>
      </c>
      <c r="Q2993" s="58"/>
      <c r="R2993" s="58"/>
      <c r="S2993" s="102"/>
    </row>
    <row r="2994" spans="1:19" ht="12.5" customHeight="1" x14ac:dyDescent="0.35">
      <c r="A2994" s="60">
        <v>45</v>
      </c>
      <c r="B2994" s="60" t="s">
        <v>71</v>
      </c>
      <c r="C2994" s="68">
        <v>100.6669</v>
      </c>
      <c r="D2994" s="58" t="s">
        <v>65</v>
      </c>
      <c r="E2994" s="60" t="s">
        <v>59</v>
      </c>
      <c r="F2994" s="60" t="s">
        <v>70</v>
      </c>
      <c r="G2994" s="60"/>
      <c r="H2994" s="60"/>
      <c r="I2994" s="60">
        <f t="shared" si="186"/>
        <v>0</v>
      </c>
      <c r="J2994" s="60">
        <f>IF(OR(I2994="",I2995="",I2996=""),"",(AVERAGEIF(A2994:A$10000,A2994,I2994:I$10000)))</f>
        <v>0</v>
      </c>
      <c r="K2994" s="60"/>
      <c r="L2994" s="60" t="str">
        <f>IF(O2994="","",A2994)</f>
        <v/>
      </c>
      <c r="M2994" s="60" t="str">
        <f>IF(O2994="","",(VLOOKUP(A2994,A2994:E9978,5,FALSE)))</f>
        <v/>
      </c>
      <c r="N2994" s="60" t="str">
        <f t="shared" si="187"/>
        <v/>
      </c>
      <c r="O2994" s="60" t="str">
        <f t="shared" si="189"/>
        <v/>
      </c>
      <c r="P2994" s="103">
        <f t="shared" si="188"/>
        <v>16.59999999999684</v>
      </c>
      <c r="Q2994" s="58"/>
      <c r="R2994" s="58"/>
      <c r="S2994" s="102"/>
    </row>
    <row r="2995" spans="1:19" ht="12.5" customHeight="1" x14ac:dyDescent="0.35">
      <c r="A2995" s="2">
        <v>45</v>
      </c>
      <c r="B2995" s="2" t="s">
        <v>69</v>
      </c>
      <c r="C2995" s="67">
        <v>100.684</v>
      </c>
      <c r="D2995" t="s">
        <v>65</v>
      </c>
      <c r="E2995" s="2" t="s">
        <v>59</v>
      </c>
      <c r="F2995" s="2" t="s">
        <v>70</v>
      </c>
      <c r="G2995" s="2"/>
      <c r="I2995" s="60">
        <f t="shared" si="186"/>
        <v>0</v>
      </c>
      <c r="J2995" s="60">
        <f>IF(OR(I2995="",I2996="",I2997=""),"",(AVERAGEIF(A2995:A$10000,A2995,I2995:I$10000)))</f>
        <v>0</v>
      </c>
      <c r="K2995" s="60"/>
      <c r="L2995" s="55" t="str">
        <f>IF(O2995="","",A2995)</f>
        <v/>
      </c>
      <c r="M2995" s="60" t="str">
        <f>IF(O2995="","",(VLOOKUP(A2995,A2995:E9979,5,FALSE)))</f>
        <v/>
      </c>
      <c r="N2995" s="55" t="str">
        <f t="shared" si="187"/>
        <v/>
      </c>
      <c r="O2995" s="55" t="str">
        <f t="shared" si="189"/>
        <v/>
      </c>
      <c r="P2995" s="104">
        <f t="shared" si="188"/>
        <v>17.099999999999227</v>
      </c>
      <c r="Q2995" s="58"/>
      <c r="R2995" s="58"/>
      <c r="S2995" s="102"/>
    </row>
    <row r="2996" spans="1:19" ht="12.5" customHeight="1" x14ac:dyDescent="0.35">
      <c r="A2996" s="60">
        <v>45</v>
      </c>
      <c r="B2996" s="60" t="s">
        <v>69</v>
      </c>
      <c r="C2996" s="68">
        <v>100.6994</v>
      </c>
      <c r="D2996" s="58" t="s">
        <v>65</v>
      </c>
      <c r="E2996" s="60" t="s">
        <v>59</v>
      </c>
      <c r="F2996" s="60" t="s">
        <v>70</v>
      </c>
      <c r="G2996" s="60"/>
      <c r="H2996" s="60"/>
      <c r="I2996" s="60">
        <f t="shared" si="186"/>
        <v>0</v>
      </c>
      <c r="J2996" s="60">
        <f>IF(OR(I2996="",I2997="",I2998=""),"",(AVERAGEIF(A2996:A$10000,A2996,I2996:I$10000)))</f>
        <v>0</v>
      </c>
      <c r="K2996" s="60"/>
      <c r="L2996" s="60" t="str">
        <f>IF(O2996="","",A2996)</f>
        <v/>
      </c>
      <c r="M2996" s="60" t="str">
        <f>IF(O2996="","",(VLOOKUP(A2996,A2996:E9980,5,FALSE)))</f>
        <v/>
      </c>
      <c r="N2996" s="60" t="str">
        <f t="shared" si="187"/>
        <v/>
      </c>
      <c r="O2996" s="60" t="str">
        <f t="shared" si="189"/>
        <v/>
      </c>
      <c r="P2996" s="103">
        <f t="shared" si="188"/>
        <v>15.399999999999636</v>
      </c>
      <c r="Q2996" s="58"/>
      <c r="R2996" s="58"/>
      <c r="S2996" s="102"/>
    </row>
    <row r="2997" spans="1:19" ht="12.5" customHeight="1" x14ac:dyDescent="0.35">
      <c r="A2997" s="2">
        <v>45</v>
      </c>
      <c r="B2997" s="2" t="s">
        <v>69</v>
      </c>
      <c r="C2997" s="67">
        <v>100.7141</v>
      </c>
      <c r="D2997" t="s">
        <v>65</v>
      </c>
      <c r="E2997" s="2" t="s">
        <v>59</v>
      </c>
      <c r="F2997" s="2" t="s">
        <v>70</v>
      </c>
      <c r="G2997" s="2"/>
      <c r="I2997" s="60">
        <f t="shared" si="186"/>
        <v>0</v>
      </c>
      <c r="J2997" s="60">
        <f>IF(OR(I2997="",I2998="",I2999=""),"",(AVERAGEIF(A2997:A$10000,A2997,I2997:I$10000)))</f>
        <v>0</v>
      </c>
      <c r="K2997" s="60"/>
      <c r="L2997" s="55" t="str">
        <f>IF(O2997="","",A2997)</f>
        <v/>
      </c>
      <c r="M2997" s="60" t="str">
        <f>IF(O2997="","",(VLOOKUP(A2997,A2997:E9981,5,FALSE)))</f>
        <v/>
      </c>
      <c r="N2997" s="55" t="str">
        <f t="shared" si="187"/>
        <v/>
      </c>
      <c r="O2997" s="55" t="str">
        <f t="shared" si="189"/>
        <v/>
      </c>
      <c r="P2997" s="104">
        <f t="shared" si="188"/>
        <v>14.70000000000482</v>
      </c>
      <c r="Q2997" s="58"/>
      <c r="R2997" s="58"/>
      <c r="S2997" s="102"/>
    </row>
    <row r="2998" spans="1:19" ht="12.5" customHeight="1" x14ac:dyDescent="0.35">
      <c r="A2998" s="60">
        <v>45</v>
      </c>
      <c r="B2998" s="60" t="s">
        <v>69</v>
      </c>
      <c r="C2998" s="68">
        <v>100.73139999999999</v>
      </c>
      <c r="D2998" s="58" t="s">
        <v>65</v>
      </c>
      <c r="E2998" s="60" t="s">
        <v>59</v>
      </c>
      <c r="F2998" s="60" t="s">
        <v>70</v>
      </c>
      <c r="G2998" s="60"/>
      <c r="H2998" s="60"/>
      <c r="I2998" s="60">
        <f t="shared" si="186"/>
        <v>0</v>
      </c>
      <c r="J2998" s="60">
        <f>IF(OR(I2998="",I2999="",I3000=""),"",(AVERAGEIF(A2998:A$10000,A2998,I2998:I$10000)))</f>
        <v>0</v>
      </c>
      <c r="K2998" s="60"/>
      <c r="L2998" s="60" t="str">
        <f>IF(O2998="","",A2998)</f>
        <v/>
      </c>
      <c r="M2998" s="60" t="str">
        <f>IF(O2998="","",(VLOOKUP(A2998,A2998:E9982,5,FALSE)))</f>
        <v/>
      </c>
      <c r="N2998" s="60" t="str">
        <f t="shared" si="187"/>
        <v/>
      </c>
      <c r="O2998" s="60" t="str">
        <f t="shared" si="189"/>
        <v/>
      </c>
      <c r="P2998" s="103">
        <f t="shared" si="188"/>
        <v>17.299999999991655</v>
      </c>
      <c r="Q2998" s="58"/>
      <c r="R2998" s="58"/>
      <c r="S2998" s="102"/>
    </row>
    <row r="2999" spans="1:19" ht="12.5" customHeight="1" x14ac:dyDescent="0.35">
      <c r="A2999" s="2">
        <v>45</v>
      </c>
      <c r="B2999" s="2" t="s">
        <v>69</v>
      </c>
      <c r="C2999" s="67">
        <v>100.7457</v>
      </c>
      <c r="D2999" t="s">
        <v>65</v>
      </c>
      <c r="E2999" s="2" t="s">
        <v>59</v>
      </c>
      <c r="F2999" s="2" t="s">
        <v>70</v>
      </c>
      <c r="G2999" s="2"/>
      <c r="I2999" s="60">
        <f t="shared" si="186"/>
        <v>0</v>
      </c>
      <c r="J2999" s="60">
        <f>IF(OR(I2999="",I3000="",I3001=""),"",(AVERAGEIF(A2999:A$10000,A2999,I2999:I$10000)))</f>
        <v>0</v>
      </c>
      <c r="K2999" s="60"/>
      <c r="L2999" s="55" t="str">
        <f>IF(O2999="","",A2999)</f>
        <v/>
      </c>
      <c r="M2999" s="60" t="str">
        <f>IF(O2999="","",(VLOOKUP(A2999,A2999:E9983,5,FALSE)))</f>
        <v/>
      </c>
      <c r="N2999" s="55" t="str">
        <f t="shared" si="187"/>
        <v/>
      </c>
      <c r="O2999" s="55" t="str">
        <f t="shared" si="189"/>
        <v/>
      </c>
      <c r="P2999" s="104">
        <f t="shared" si="188"/>
        <v>14.300000000005753</v>
      </c>
      <c r="Q2999" s="58"/>
      <c r="R2999" s="58"/>
      <c r="S2999" s="102"/>
    </row>
    <row r="3000" spans="1:19" ht="12.5" customHeight="1" x14ac:dyDescent="0.35">
      <c r="A3000" s="60">
        <v>45</v>
      </c>
      <c r="B3000" s="60" t="s">
        <v>69</v>
      </c>
      <c r="C3000" s="68">
        <v>100.7611</v>
      </c>
      <c r="D3000" s="58" t="s">
        <v>65</v>
      </c>
      <c r="E3000" s="60" t="s">
        <v>59</v>
      </c>
      <c r="F3000" s="60" t="s">
        <v>70</v>
      </c>
      <c r="G3000" s="60"/>
      <c r="H3000" s="60"/>
      <c r="I3000" s="60">
        <f t="shared" si="186"/>
        <v>0</v>
      </c>
      <c r="J3000" s="60">
        <f>IF(OR(I3000="",I3001="",I3002=""),"",(AVERAGEIF(A3000:A$10000,A3000,I3000:I$10000)))</f>
        <v>0</v>
      </c>
      <c r="K3000" s="60"/>
      <c r="L3000" s="60" t="str">
        <f>IF(O3000="","",A3000)</f>
        <v/>
      </c>
      <c r="M3000" s="60" t="str">
        <f>IF(O3000="","",(VLOOKUP(A3000,A3000:E9984,5,FALSE)))</f>
        <v/>
      </c>
      <c r="N3000" s="60" t="str">
        <f t="shared" si="187"/>
        <v/>
      </c>
      <c r="O3000" s="60" t="str">
        <f t="shared" si="189"/>
        <v/>
      </c>
      <c r="P3000" s="103">
        <f t="shared" si="188"/>
        <v>15.399999999999636</v>
      </c>
      <c r="Q3000" s="58"/>
      <c r="R3000" s="58"/>
      <c r="S3000" s="102"/>
    </row>
    <row r="3001" spans="1:19" ht="12.5" customHeight="1" x14ac:dyDescent="0.35">
      <c r="A3001" s="2">
        <v>45</v>
      </c>
      <c r="B3001" s="2" t="s">
        <v>69</v>
      </c>
      <c r="C3001" s="67">
        <v>100.7775</v>
      </c>
      <c r="D3001" t="s">
        <v>65</v>
      </c>
      <c r="E3001" s="2" t="s">
        <v>59</v>
      </c>
      <c r="F3001" s="2" t="s">
        <v>70</v>
      </c>
      <c r="G3001" s="2"/>
      <c r="I3001" s="60">
        <f t="shared" si="186"/>
        <v>0</v>
      </c>
      <c r="J3001" s="60">
        <f>IF(OR(I3001="",I3002="",I3003=""),"",(AVERAGEIF(A3001:A$10000,A3001,I3001:I$10000)))</f>
        <v>0</v>
      </c>
      <c r="K3001" s="60"/>
      <c r="L3001" s="55" t="str">
        <f>IF(O3001="","",A3001)</f>
        <v/>
      </c>
      <c r="M3001" s="60" t="str">
        <f>IF(O3001="","",(VLOOKUP(A3001,A3001:E9985,5,FALSE)))</f>
        <v/>
      </c>
      <c r="N3001" s="55" t="str">
        <f t="shared" si="187"/>
        <v/>
      </c>
      <c r="O3001" s="55" t="str">
        <f t="shared" si="189"/>
        <v/>
      </c>
      <c r="P3001" s="104">
        <f t="shared" si="188"/>
        <v>16.400000000004411</v>
      </c>
      <c r="Q3001" s="58"/>
      <c r="R3001" s="58"/>
      <c r="S3001" s="102"/>
    </row>
    <row r="3002" spans="1:19" ht="12.5" customHeight="1" x14ac:dyDescent="0.35">
      <c r="A3002" s="60">
        <v>45</v>
      </c>
      <c r="B3002" s="60" t="s">
        <v>69</v>
      </c>
      <c r="C3002" s="68">
        <v>100.7921</v>
      </c>
      <c r="D3002" s="58" t="s">
        <v>65</v>
      </c>
      <c r="E3002" s="60" t="s">
        <v>59</v>
      </c>
      <c r="F3002" s="60" t="s">
        <v>70</v>
      </c>
      <c r="G3002" s="60"/>
      <c r="H3002" s="60"/>
      <c r="I3002" s="60">
        <f t="shared" si="186"/>
        <v>0</v>
      </c>
      <c r="J3002" s="60">
        <f>IF(OR(I3002="",I3003="",I3004=""),"",(AVERAGEIF(A3002:A$10000,A3002,I3002:I$10000)))</f>
        <v>0</v>
      </c>
      <c r="K3002" s="60"/>
      <c r="L3002" s="60" t="str">
        <f>IF(O3002="","",A3002)</f>
        <v/>
      </c>
      <c r="M3002" s="60" t="str">
        <f>IF(O3002="","",(VLOOKUP(A3002,A3002:E9986,5,FALSE)))</f>
        <v/>
      </c>
      <c r="N3002" s="60" t="str">
        <f t="shared" si="187"/>
        <v/>
      </c>
      <c r="O3002" s="60" t="str">
        <f t="shared" si="189"/>
        <v/>
      </c>
      <c r="P3002" s="103">
        <f t="shared" si="188"/>
        <v>14.600000000001501</v>
      </c>
      <c r="Q3002" s="58"/>
      <c r="R3002" s="58"/>
      <c r="S3002" s="102"/>
    </row>
    <row r="3003" spans="1:19" ht="12.5" customHeight="1" x14ac:dyDescent="0.35">
      <c r="A3003" s="2">
        <v>46</v>
      </c>
      <c r="B3003" s="2" t="s">
        <v>69</v>
      </c>
      <c r="C3003" s="67">
        <v>101.81189999999999</v>
      </c>
      <c r="D3003" t="s">
        <v>65</v>
      </c>
      <c r="E3003" s="2" t="s">
        <v>59</v>
      </c>
      <c r="F3003" s="2" t="s">
        <v>70</v>
      </c>
      <c r="G3003" s="2"/>
      <c r="I3003" s="60">
        <f t="shared" si="186"/>
        <v>0</v>
      </c>
      <c r="J3003" s="60">
        <f>IF(OR(I3003="",I3004="",I3005=""),"",(AVERAGEIF(A3003:A$10000,A3003,I3003:I$10000)))</f>
        <v>0</v>
      </c>
      <c r="K3003" s="60"/>
      <c r="L3003" s="55" t="str">
        <f>IF(O3003="","",A3003)</f>
        <v/>
      </c>
      <c r="M3003" s="60" t="str">
        <f>IF(O3003="","",(VLOOKUP(A3003,A3003:E9987,5,FALSE)))</f>
        <v/>
      </c>
      <c r="N3003" s="55" t="str">
        <f t="shared" si="187"/>
        <v/>
      </c>
      <c r="O3003" s="55" t="str">
        <f t="shared" si="189"/>
        <v/>
      </c>
      <c r="P3003" s="104" t="str">
        <f t="shared" si="188"/>
        <v/>
      </c>
      <c r="Q3003" s="58"/>
      <c r="R3003" s="58"/>
      <c r="S3003" s="102"/>
    </row>
    <row r="3004" spans="1:19" ht="12.5" customHeight="1" x14ac:dyDescent="0.35">
      <c r="A3004" s="60">
        <v>46</v>
      </c>
      <c r="B3004" s="60" t="s">
        <v>69</v>
      </c>
      <c r="C3004" s="68">
        <v>101.83240000000001</v>
      </c>
      <c r="D3004" s="58" t="s">
        <v>65</v>
      </c>
      <c r="E3004" s="60" t="s">
        <v>59</v>
      </c>
      <c r="F3004" s="60" t="s">
        <v>70</v>
      </c>
      <c r="G3004" s="60"/>
      <c r="H3004" s="60"/>
      <c r="I3004" s="60">
        <f t="shared" si="186"/>
        <v>0</v>
      </c>
      <c r="J3004" s="60">
        <f>IF(OR(I3004="",I3005="",I3006=""),"",(AVERAGEIF(A3004:A$10000,A3004,I3004:I$10000)))</f>
        <v>0</v>
      </c>
      <c r="K3004" s="60"/>
      <c r="L3004" s="60" t="str">
        <f>IF(O3004="","",A3004)</f>
        <v/>
      </c>
      <c r="M3004" s="60" t="str">
        <f>IF(O3004="","",(VLOOKUP(A3004,A3004:E9988,5,FALSE)))</f>
        <v/>
      </c>
      <c r="N3004" s="60" t="str">
        <f t="shared" si="187"/>
        <v/>
      </c>
      <c r="O3004" s="60" t="str">
        <f t="shared" si="189"/>
        <v/>
      </c>
      <c r="P3004" s="103">
        <f t="shared" si="188"/>
        <v>20.500000000012619</v>
      </c>
      <c r="Q3004" s="58"/>
      <c r="R3004" s="58"/>
      <c r="S3004" s="102"/>
    </row>
    <row r="3005" spans="1:19" ht="12.5" customHeight="1" x14ac:dyDescent="0.35">
      <c r="A3005" s="2">
        <v>46</v>
      </c>
      <c r="B3005" s="2" t="s">
        <v>69</v>
      </c>
      <c r="C3005" s="67">
        <v>101.8507</v>
      </c>
      <c r="D3005" t="s">
        <v>65</v>
      </c>
      <c r="E3005" s="2" t="s">
        <v>59</v>
      </c>
      <c r="F3005" s="2" t="s">
        <v>70</v>
      </c>
      <c r="G3005" s="2"/>
      <c r="I3005" s="60">
        <f t="shared" si="186"/>
        <v>0</v>
      </c>
      <c r="J3005" s="60">
        <f>IF(OR(I3005="",I3006="",I3007=""),"",(AVERAGEIF(A3005:A$10000,A3005,I3005:I$10000)))</f>
        <v>0</v>
      </c>
      <c r="K3005" s="60"/>
      <c r="L3005" s="55" t="str">
        <f>IF(O3005="","",A3005)</f>
        <v/>
      </c>
      <c r="M3005" s="60" t="str">
        <f>IF(O3005="","",(VLOOKUP(A3005,A3005:E9989,5,FALSE)))</f>
        <v/>
      </c>
      <c r="N3005" s="55" t="str">
        <f t="shared" si="187"/>
        <v/>
      </c>
      <c r="O3005" s="55" t="str">
        <f t="shared" si="189"/>
        <v/>
      </c>
      <c r="P3005" s="104">
        <f t="shared" si="188"/>
        <v>18.29999999999643</v>
      </c>
      <c r="Q3005" s="58"/>
      <c r="R3005" s="58"/>
      <c r="S3005" s="102"/>
    </row>
    <row r="3006" spans="1:19" ht="12.5" customHeight="1" x14ac:dyDescent="0.35">
      <c r="A3006" s="60">
        <v>46</v>
      </c>
      <c r="B3006" s="60" t="s">
        <v>69</v>
      </c>
      <c r="C3006" s="68">
        <v>101.87090000000001</v>
      </c>
      <c r="D3006" s="58" t="s">
        <v>65</v>
      </c>
      <c r="E3006" s="60" t="s">
        <v>59</v>
      </c>
      <c r="F3006" s="60" t="s">
        <v>70</v>
      </c>
      <c r="G3006" s="60"/>
      <c r="H3006" s="60"/>
      <c r="I3006" s="60">
        <f t="shared" si="186"/>
        <v>0</v>
      </c>
      <c r="J3006" s="60">
        <f>IF(OR(I3006="",I3007="",I3008=""),"",(AVERAGEIF(A3006:A$10000,A3006,I3006:I$10000)))</f>
        <v>0</v>
      </c>
      <c r="K3006" s="60"/>
      <c r="L3006" s="60" t="str">
        <f>IF(O3006="","",A3006)</f>
        <v/>
      </c>
      <c r="M3006" s="60" t="str">
        <f>IF(O3006="","",(VLOOKUP(A3006,A3006:E9990,5,FALSE)))</f>
        <v/>
      </c>
      <c r="N3006" s="60" t="str">
        <f t="shared" si="187"/>
        <v/>
      </c>
      <c r="O3006" s="60" t="str">
        <f t="shared" si="189"/>
        <v/>
      </c>
      <c r="P3006" s="103">
        <f t="shared" si="188"/>
        <v>20.20000000000266</v>
      </c>
      <c r="Q3006" s="58"/>
      <c r="R3006" s="58"/>
      <c r="S3006" s="102"/>
    </row>
    <row r="3007" spans="1:19" ht="12.5" customHeight="1" x14ac:dyDescent="0.35">
      <c r="A3007" s="2">
        <v>46</v>
      </c>
      <c r="B3007" s="2" t="s">
        <v>69</v>
      </c>
      <c r="C3007" s="67">
        <v>101.8854</v>
      </c>
      <c r="D3007" t="s">
        <v>65</v>
      </c>
      <c r="E3007" s="2" t="s">
        <v>59</v>
      </c>
      <c r="F3007" s="2" t="s">
        <v>70</v>
      </c>
      <c r="G3007" s="2"/>
      <c r="I3007" s="60">
        <f t="shared" si="186"/>
        <v>0</v>
      </c>
      <c r="J3007" s="60">
        <f>IF(OR(I3007="",I3008="",I3009=""),"",(AVERAGEIF(A3007:A$10000,A3007,I3007:I$10000)))</f>
        <v>0</v>
      </c>
      <c r="K3007" s="60"/>
      <c r="L3007" s="55" t="str">
        <f>IF(O3007="","",A3007)</f>
        <v/>
      </c>
      <c r="M3007" s="60" t="str">
        <f>IF(O3007="","",(VLOOKUP(A3007,A3007:E9991,5,FALSE)))</f>
        <v/>
      </c>
      <c r="N3007" s="55" t="str">
        <f t="shared" si="187"/>
        <v/>
      </c>
      <c r="O3007" s="55" t="str">
        <f t="shared" si="189"/>
        <v/>
      </c>
      <c r="P3007" s="104">
        <f t="shared" si="188"/>
        <v>14.499999999998181</v>
      </c>
      <c r="Q3007" s="58"/>
      <c r="R3007" s="58"/>
      <c r="S3007" s="102"/>
    </row>
    <row r="3008" spans="1:19" ht="12.5" customHeight="1" x14ac:dyDescent="0.35">
      <c r="A3008" s="60">
        <v>46</v>
      </c>
      <c r="B3008" s="60" t="s">
        <v>69</v>
      </c>
      <c r="C3008" s="68">
        <v>101.8984</v>
      </c>
      <c r="D3008" s="58" t="s">
        <v>65</v>
      </c>
      <c r="E3008" s="60" t="s">
        <v>59</v>
      </c>
      <c r="F3008" s="60" t="s">
        <v>70</v>
      </c>
      <c r="G3008" s="60"/>
      <c r="H3008" s="60"/>
      <c r="I3008" s="60">
        <f t="shared" si="186"/>
        <v>0</v>
      </c>
      <c r="J3008" s="60">
        <f>IF(OR(I3008="",I3009="",I3010=""),"",(AVERAGEIF(A3008:A$10000,A3008,I3008:I$10000)))</f>
        <v>0</v>
      </c>
      <c r="K3008" s="60"/>
      <c r="L3008" s="60" t="str">
        <f>IF(O3008="","",A3008)</f>
        <v/>
      </c>
      <c r="M3008" s="60" t="str">
        <f>IF(O3008="","",(VLOOKUP(A3008,A3008:E9992,5,FALSE)))</f>
        <v/>
      </c>
      <c r="N3008" s="60" t="str">
        <f t="shared" si="187"/>
        <v/>
      </c>
      <c r="O3008" s="60" t="str">
        <f t="shared" si="189"/>
        <v/>
      </c>
      <c r="P3008" s="103">
        <f t="shared" si="188"/>
        <v>12.999999999991019</v>
      </c>
      <c r="Q3008" s="58"/>
      <c r="R3008" s="58"/>
      <c r="S3008" s="102"/>
    </row>
    <row r="3009" spans="1:19" ht="12.5" customHeight="1" x14ac:dyDescent="0.35">
      <c r="A3009" s="2">
        <v>46</v>
      </c>
      <c r="B3009" s="2" t="s">
        <v>69</v>
      </c>
      <c r="C3009" s="67">
        <v>101.9115</v>
      </c>
      <c r="D3009" t="s">
        <v>65</v>
      </c>
      <c r="E3009" s="2" t="s">
        <v>59</v>
      </c>
      <c r="F3009" s="2" t="s">
        <v>70</v>
      </c>
      <c r="G3009" s="2"/>
      <c r="I3009" s="60">
        <f t="shared" si="186"/>
        <v>0</v>
      </c>
      <c r="J3009" s="60">
        <f>IF(OR(I3009="",I3010="",I3011=""),"",(AVERAGEIF(A3009:A$10000,A3009,I3009:I$10000)))</f>
        <v>0</v>
      </c>
      <c r="K3009" s="60"/>
      <c r="L3009" s="55" t="str">
        <f>IF(O3009="","",A3009)</f>
        <v/>
      </c>
      <c r="M3009" s="60" t="str">
        <f>IF(O3009="","",(VLOOKUP(A3009,A3009:E9993,5,FALSE)))</f>
        <v/>
      </c>
      <c r="N3009" s="55" t="str">
        <f t="shared" si="187"/>
        <v/>
      </c>
      <c r="O3009" s="55" t="str">
        <f t="shared" si="189"/>
        <v/>
      </c>
      <c r="P3009" s="104">
        <f t="shared" si="188"/>
        <v>13.100000000008549</v>
      </c>
      <c r="Q3009" s="58"/>
      <c r="R3009" s="58"/>
      <c r="S3009" s="102"/>
    </row>
    <row r="3010" spans="1:19" ht="12.5" customHeight="1" x14ac:dyDescent="0.35">
      <c r="A3010" s="60">
        <v>46</v>
      </c>
      <c r="B3010" s="60" t="s">
        <v>69</v>
      </c>
      <c r="C3010" s="68">
        <v>101.9258</v>
      </c>
      <c r="D3010" s="58" t="s">
        <v>65</v>
      </c>
      <c r="E3010" s="60" t="s">
        <v>59</v>
      </c>
      <c r="F3010" s="60" t="s">
        <v>70</v>
      </c>
      <c r="G3010" s="60"/>
      <c r="H3010" s="60"/>
      <c r="I3010" s="60">
        <f t="shared" si="186"/>
        <v>0</v>
      </c>
      <c r="J3010" s="60">
        <f>IF(OR(I3010="",I3011="",I3012=""),"",(AVERAGEIF(A3010:A$10000,A3010,I3010:I$10000)))</f>
        <v>0</v>
      </c>
      <c r="K3010" s="60"/>
      <c r="L3010" s="60" t="str">
        <f>IF(O3010="","",A3010)</f>
        <v/>
      </c>
      <c r="M3010" s="60" t="str">
        <f>IF(O3010="","",(VLOOKUP(A3010,A3010:E9994,5,FALSE)))</f>
        <v/>
      </c>
      <c r="N3010" s="60" t="str">
        <f t="shared" si="187"/>
        <v/>
      </c>
      <c r="O3010" s="60" t="str">
        <f t="shared" si="189"/>
        <v/>
      </c>
      <c r="P3010" s="103">
        <f t="shared" si="188"/>
        <v>14.299999999991542</v>
      </c>
      <c r="Q3010" s="58"/>
      <c r="R3010" s="58"/>
      <c r="S3010" s="102"/>
    </row>
    <row r="3011" spans="1:19" ht="12.5" customHeight="1" x14ac:dyDescent="0.35">
      <c r="A3011" s="2">
        <v>46</v>
      </c>
      <c r="B3011" s="2" t="s">
        <v>69</v>
      </c>
      <c r="C3011" s="67">
        <v>101.9393</v>
      </c>
      <c r="D3011" t="s">
        <v>65</v>
      </c>
      <c r="E3011" s="2" t="s">
        <v>59</v>
      </c>
      <c r="F3011" s="2" t="s">
        <v>70</v>
      </c>
      <c r="G3011" s="2"/>
      <c r="I3011" s="60">
        <f t="shared" si="186"/>
        <v>0</v>
      </c>
      <c r="J3011" s="60">
        <f>IF(OR(I3011="",I3012="",I3013=""),"",(AVERAGEIF(A3011:A$10000,A3011,I3011:I$10000)))</f>
        <v>0</v>
      </c>
      <c r="K3011" s="60"/>
      <c r="L3011" s="55" t="str">
        <f>IF(O3011="","",A3011)</f>
        <v/>
      </c>
      <c r="M3011" s="60" t="str">
        <f>IF(O3011="","",(VLOOKUP(A3011,A3011:E9995,5,FALSE)))</f>
        <v/>
      </c>
      <c r="N3011" s="55" t="str">
        <f t="shared" si="187"/>
        <v/>
      </c>
      <c r="O3011" s="55" t="str">
        <f t="shared" si="189"/>
        <v/>
      </c>
      <c r="P3011" s="104">
        <f t="shared" si="188"/>
        <v>13.500000000007617</v>
      </c>
      <c r="Q3011" s="58"/>
      <c r="R3011" s="58"/>
      <c r="S3011" s="102"/>
    </row>
    <row r="3012" spans="1:19" ht="12.5" customHeight="1" x14ac:dyDescent="0.35">
      <c r="A3012" s="60">
        <v>46</v>
      </c>
      <c r="B3012" s="60" t="s">
        <v>69</v>
      </c>
      <c r="C3012" s="68">
        <v>101.953</v>
      </c>
      <c r="D3012" s="58" t="s">
        <v>65</v>
      </c>
      <c r="E3012" s="60" t="s">
        <v>59</v>
      </c>
      <c r="F3012" s="60" t="s">
        <v>70</v>
      </c>
      <c r="G3012" s="60"/>
      <c r="H3012" s="60"/>
      <c r="I3012" s="60">
        <f t="shared" si="186"/>
        <v>0</v>
      </c>
      <c r="J3012" s="60">
        <f>IF(OR(I3012="",I3013="",I3014=""),"",(AVERAGEIF(A3012:A$10000,A3012,I3012:I$10000)))</f>
        <v>0</v>
      </c>
      <c r="K3012" s="60"/>
      <c r="L3012" s="60" t="str">
        <f>IF(O3012="","",A3012)</f>
        <v/>
      </c>
      <c r="M3012" s="60" t="str">
        <f>IF(O3012="","",(VLOOKUP(A3012,A3012:E9996,5,FALSE)))</f>
        <v/>
      </c>
      <c r="N3012" s="60" t="str">
        <f t="shared" si="187"/>
        <v/>
      </c>
      <c r="O3012" s="60" t="str">
        <f t="shared" si="189"/>
        <v/>
      </c>
      <c r="P3012" s="103">
        <f t="shared" si="188"/>
        <v>13.700000000000045</v>
      </c>
      <c r="Q3012" s="58"/>
      <c r="R3012" s="58"/>
      <c r="S3012" s="102"/>
    </row>
    <row r="3013" spans="1:19" ht="12.5" customHeight="1" x14ac:dyDescent="0.35">
      <c r="A3013" s="2">
        <v>46</v>
      </c>
      <c r="B3013" s="2" t="s">
        <v>69</v>
      </c>
      <c r="C3013" s="67">
        <v>101.9675</v>
      </c>
      <c r="D3013" t="s">
        <v>65</v>
      </c>
      <c r="E3013" s="2" t="s">
        <v>59</v>
      </c>
      <c r="F3013" s="2" t="s">
        <v>70</v>
      </c>
      <c r="G3013" s="2"/>
      <c r="I3013" s="60">
        <f t="shared" si="186"/>
        <v>0</v>
      </c>
      <c r="J3013" s="60">
        <f>IF(OR(I3013="",I3014="",I3015=""),"",(AVERAGEIF(A3013:A$10000,A3013,I3013:I$10000)))</f>
        <v>0</v>
      </c>
      <c r="K3013" s="60"/>
      <c r="L3013" s="55" t="str">
        <f>IF(O3013="","",A3013)</f>
        <v/>
      </c>
      <c r="M3013" s="60" t="str">
        <f>IF(O3013="","",(VLOOKUP(A3013,A3013:E9997,5,FALSE)))</f>
        <v/>
      </c>
      <c r="N3013" s="55" t="str">
        <f t="shared" si="187"/>
        <v/>
      </c>
      <c r="O3013" s="55" t="str">
        <f t="shared" si="189"/>
        <v/>
      </c>
      <c r="P3013" s="104">
        <f t="shared" si="188"/>
        <v>14.499999999998181</v>
      </c>
      <c r="Q3013" s="58"/>
      <c r="R3013" s="58"/>
      <c r="S3013" s="102"/>
    </row>
    <row r="3014" spans="1:19" ht="12.5" customHeight="1" x14ac:dyDescent="0.35">
      <c r="A3014" s="60">
        <v>46</v>
      </c>
      <c r="B3014" s="60" t="s">
        <v>69</v>
      </c>
      <c r="C3014" s="68">
        <v>101.98739999999999</v>
      </c>
      <c r="D3014" s="58" t="s">
        <v>65</v>
      </c>
      <c r="E3014" s="60" t="s">
        <v>59</v>
      </c>
      <c r="F3014" s="60" t="s">
        <v>70</v>
      </c>
      <c r="G3014" s="60"/>
      <c r="H3014" s="60"/>
      <c r="I3014" s="60">
        <f t="shared" si="186"/>
        <v>0</v>
      </c>
      <c r="J3014" s="60">
        <f>IF(OR(I3014="",I3015="",I3016=""),"",(AVERAGEIF(A3014:A$10000,A3014,I3014:I$10000)))</f>
        <v>0</v>
      </c>
      <c r="K3014" s="60"/>
      <c r="L3014" s="60" t="str">
        <f>IF(O3014="","",A3014)</f>
        <v/>
      </c>
      <c r="M3014" s="60" t="str">
        <f>IF(O3014="","",(VLOOKUP(A3014,A3014:E9998,5,FALSE)))</f>
        <v/>
      </c>
      <c r="N3014" s="60" t="str">
        <f t="shared" si="187"/>
        <v/>
      </c>
      <c r="O3014" s="60" t="str">
        <f t="shared" si="189"/>
        <v/>
      </c>
      <c r="P3014" s="103">
        <f t="shared" si="188"/>
        <v>19.899999999992701</v>
      </c>
      <c r="Q3014" s="58"/>
      <c r="R3014" s="58"/>
      <c r="S3014" s="102"/>
    </row>
    <row r="3015" spans="1:19" ht="12.5" customHeight="1" x14ac:dyDescent="0.35">
      <c r="A3015" s="2">
        <v>46</v>
      </c>
      <c r="B3015" s="2" t="s">
        <v>69</v>
      </c>
      <c r="C3015" s="67">
        <v>102.0072</v>
      </c>
      <c r="D3015" t="s">
        <v>65</v>
      </c>
      <c r="E3015" s="2" t="s">
        <v>59</v>
      </c>
      <c r="F3015" s="2" t="s">
        <v>70</v>
      </c>
      <c r="G3015" s="2"/>
      <c r="I3015" s="60">
        <f t="shared" si="186"/>
        <v>0</v>
      </c>
      <c r="J3015" s="60">
        <f>IF(OR(I3015="",I3016="",I3017=""),"",(AVERAGEIF(A3015:A$10000,A3015,I3015:I$10000)))</f>
        <v>0</v>
      </c>
      <c r="K3015" s="60"/>
      <c r="L3015" s="55" t="str">
        <f>IF(O3015="","",A3015)</f>
        <v/>
      </c>
      <c r="M3015" s="60" t="str">
        <f>IF(O3015="","",(VLOOKUP(A3015,A3015:E9999,5,FALSE)))</f>
        <v/>
      </c>
      <c r="N3015" s="55" t="str">
        <f t="shared" si="187"/>
        <v/>
      </c>
      <c r="O3015" s="55" t="str">
        <f t="shared" si="189"/>
        <v/>
      </c>
      <c r="P3015" s="104">
        <f t="shared" si="188"/>
        <v>19.800000000003593</v>
      </c>
      <c r="Q3015" s="58"/>
      <c r="R3015" s="58"/>
      <c r="S3015" s="102"/>
    </row>
    <row r="3016" spans="1:19" ht="12.5" customHeight="1" x14ac:dyDescent="0.35">
      <c r="A3016" s="60">
        <v>46</v>
      </c>
      <c r="B3016" s="60" t="s">
        <v>69</v>
      </c>
      <c r="C3016" s="68">
        <v>102.0194</v>
      </c>
      <c r="D3016" s="58" t="s">
        <v>65</v>
      </c>
      <c r="E3016" s="60" t="s">
        <v>59</v>
      </c>
      <c r="F3016" s="60" t="s">
        <v>70</v>
      </c>
      <c r="G3016" s="60"/>
      <c r="H3016" s="60"/>
      <c r="I3016" s="60">
        <f t="shared" si="186"/>
        <v>0</v>
      </c>
      <c r="J3016" s="60">
        <f>IF(OR(I3016="",I3017="",I3018=""),"",(AVERAGEIF(A3016:A$10000,A3016,I3016:I$10000)))</f>
        <v>0</v>
      </c>
      <c r="K3016" s="60"/>
      <c r="L3016" s="60" t="str">
        <f>IF(O3016="","",A3016)</f>
        <v/>
      </c>
      <c r="M3016" s="60" t="str">
        <f>IF(O3016="","",(VLOOKUP(A3016,A3016:E10000,5,FALSE)))</f>
        <v/>
      </c>
      <c r="N3016" s="60" t="str">
        <f t="shared" si="187"/>
        <v/>
      </c>
      <c r="O3016" s="60" t="str">
        <f t="shared" si="189"/>
        <v/>
      </c>
      <c r="P3016" s="103">
        <f t="shared" si="188"/>
        <v>12.200000000007094</v>
      </c>
      <c r="Q3016" s="58"/>
      <c r="R3016" s="58"/>
      <c r="S3016" s="102"/>
    </row>
    <row r="3017" spans="1:19" ht="12.5" customHeight="1" x14ac:dyDescent="0.35">
      <c r="A3017" s="2">
        <v>46</v>
      </c>
      <c r="B3017" s="2" t="s">
        <v>69</v>
      </c>
      <c r="C3017" s="67">
        <v>102.0325</v>
      </c>
      <c r="D3017" t="s">
        <v>65</v>
      </c>
      <c r="E3017" s="2" t="s">
        <v>59</v>
      </c>
      <c r="F3017" s="2" t="s">
        <v>70</v>
      </c>
      <c r="G3017" s="2"/>
      <c r="I3017" s="60">
        <f t="shared" si="186"/>
        <v>0</v>
      </c>
      <c r="J3017" s="60">
        <f>IF(OR(I3017="",I3018="",I3019=""),"",(AVERAGEIF(A3017:A$10000,A3017,I3017:I$10000)))</f>
        <v>0</v>
      </c>
      <c r="K3017" s="60"/>
      <c r="L3017" s="55" t="str">
        <f>IF(O3017="","",A3017)</f>
        <v/>
      </c>
      <c r="M3017" s="60" t="str">
        <f>IF(O3017="","",(VLOOKUP(A3017,A3017:E10001,5,FALSE)))</f>
        <v/>
      </c>
      <c r="N3017" s="55" t="str">
        <f t="shared" si="187"/>
        <v/>
      </c>
      <c r="O3017" s="55" t="str">
        <f t="shared" si="189"/>
        <v/>
      </c>
      <c r="P3017" s="104">
        <f t="shared" si="188"/>
        <v>13.099999999994338</v>
      </c>
      <c r="Q3017" s="58"/>
      <c r="R3017" s="58"/>
      <c r="S3017" s="102"/>
    </row>
    <row r="3018" spans="1:19" ht="12.5" customHeight="1" x14ac:dyDescent="0.35">
      <c r="A3018" s="60">
        <v>46</v>
      </c>
      <c r="B3018" s="60" t="s">
        <v>69</v>
      </c>
      <c r="C3018" s="68">
        <v>102.0458</v>
      </c>
      <c r="D3018" s="58" t="s">
        <v>65</v>
      </c>
      <c r="E3018" s="60" t="s">
        <v>59</v>
      </c>
      <c r="F3018" s="60" t="s">
        <v>70</v>
      </c>
      <c r="G3018" s="60"/>
      <c r="H3018" s="60"/>
      <c r="I3018" s="60">
        <f t="shared" si="186"/>
        <v>0</v>
      </c>
      <c r="J3018" s="60">
        <f>IF(OR(I3018="",I3019="",I3020=""),"",(AVERAGEIF(A3018:A$10000,A3018,I3018:I$10000)))</f>
        <v>0</v>
      </c>
      <c r="K3018" s="60"/>
      <c r="L3018" s="60" t="str">
        <f>IF(O3018="","",A3018)</f>
        <v/>
      </c>
      <c r="M3018" s="60" t="str">
        <f>IF(O3018="","",(VLOOKUP(A3018,A3018:E10002,5,FALSE)))</f>
        <v/>
      </c>
      <c r="N3018" s="60" t="str">
        <f t="shared" si="187"/>
        <v/>
      </c>
      <c r="O3018" s="60" t="str">
        <f t="shared" si="189"/>
        <v/>
      </c>
      <c r="P3018" s="103">
        <f t="shared" si="188"/>
        <v>13.300000000000978</v>
      </c>
      <c r="Q3018" s="58"/>
      <c r="R3018" s="58"/>
      <c r="S3018" s="102"/>
    </row>
    <row r="3019" spans="1:19" ht="12.5" customHeight="1" x14ac:dyDescent="0.35">
      <c r="A3019" s="2">
        <v>46</v>
      </c>
      <c r="B3019" s="2" t="s">
        <v>69</v>
      </c>
      <c r="C3019" s="67">
        <v>102.0596</v>
      </c>
      <c r="D3019" t="s">
        <v>65</v>
      </c>
      <c r="E3019" s="2" t="s">
        <v>59</v>
      </c>
      <c r="F3019" s="2" t="s">
        <v>70</v>
      </c>
      <c r="G3019" s="2"/>
      <c r="I3019" s="60">
        <f t="shared" si="186"/>
        <v>0</v>
      </c>
      <c r="J3019" s="60">
        <f>IF(OR(I3019="",I3020="",I3021=""),"",(AVERAGEIF(A3019:A$10000,A3019,I3019:I$10000)))</f>
        <v>0</v>
      </c>
      <c r="K3019" s="60"/>
      <c r="L3019" s="55" t="str">
        <f>IF(O3019="","",A3019)</f>
        <v/>
      </c>
      <c r="M3019" s="60" t="str">
        <f>IF(O3019="","",(VLOOKUP(A3019,A3019:E10003,5,FALSE)))</f>
        <v/>
      </c>
      <c r="N3019" s="55" t="str">
        <f t="shared" si="187"/>
        <v/>
      </c>
      <c r="O3019" s="55" t="str">
        <f t="shared" si="189"/>
        <v/>
      </c>
      <c r="P3019" s="104">
        <f t="shared" si="188"/>
        <v>13.800000000003365</v>
      </c>
      <c r="Q3019" s="58"/>
      <c r="R3019" s="58"/>
      <c r="S3019" s="102"/>
    </row>
    <row r="3020" spans="1:19" ht="12.5" customHeight="1" x14ac:dyDescent="0.35">
      <c r="A3020" s="60">
        <v>46</v>
      </c>
      <c r="B3020" s="60" t="s">
        <v>69</v>
      </c>
      <c r="C3020" s="68">
        <v>102.08110000000001</v>
      </c>
      <c r="D3020" s="58" t="s">
        <v>65</v>
      </c>
      <c r="E3020" s="60" t="s">
        <v>59</v>
      </c>
      <c r="F3020" s="60" t="s">
        <v>70</v>
      </c>
      <c r="G3020" s="60"/>
      <c r="H3020" s="60"/>
      <c r="I3020" s="60">
        <f t="shared" si="186"/>
        <v>0</v>
      </c>
      <c r="J3020" s="60">
        <f>IF(OR(I3020="",I3021="",I3022=""),"",(AVERAGEIF(A3020:A$10000,A3020,I3020:I$10000)))</f>
        <v>0</v>
      </c>
      <c r="K3020" s="60"/>
      <c r="L3020" s="60" t="str">
        <f>IF(O3020="","",A3020)</f>
        <v/>
      </c>
      <c r="M3020" s="60" t="str">
        <f>IF(O3020="","",(VLOOKUP(A3020,A3020:E10004,5,FALSE)))</f>
        <v/>
      </c>
      <c r="N3020" s="60" t="str">
        <f t="shared" si="187"/>
        <v/>
      </c>
      <c r="O3020" s="60" t="str">
        <f t="shared" si="189"/>
        <v/>
      </c>
      <c r="P3020" s="103">
        <f t="shared" si="188"/>
        <v>21.500000000003183</v>
      </c>
      <c r="Q3020" s="58"/>
      <c r="R3020" s="58"/>
      <c r="S3020" s="102"/>
    </row>
    <row r="3021" spans="1:19" ht="12.5" customHeight="1" x14ac:dyDescent="0.35">
      <c r="A3021" s="2">
        <v>46</v>
      </c>
      <c r="B3021" s="2" t="s">
        <v>69</v>
      </c>
      <c r="C3021" s="67">
        <v>102.09520000000001</v>
      </c>
      <c r="D3021" t="s">
        <v>65</v>
      </c>
      <c r="E3021" s="2" t="s">
        <v>59</v>
      </c>
      <c r="F3021" s="2" t="s">
        <v>70</v>
      </c>
      <c r="G3021" s="2"/>
      <c r="I3021" s="60">
        <f t="shared" si="186"/>
        <v>0</v>
      </c>
      <c r="J3021" s="60">
        <f>IF(OR(I3021="",I3022="",I3023=""),"",(AVERAGEIF(A3021:A$10000,A3021,I3021:I$10000)))</f>
        <v>0</v>
      </c>
      <c r="K3021" s="60"/>
      <c r="L3021" s="55" t="str">
        <f>IF(O3021="","",A3021)</f>
        <v/>
      </c>
      <c r="M3021" s="60" t="str">
        <f>IF(O3021="","",(VLOOKUP(A3021,A3021:E10005,5,FALSE)))</f>
        <v/>
      </c>
      <c r="N3021" s="55" t="str">
        <f t="shared" si="187"/>
        <v/>
      </c>
      <c r="O3021" s="55" t="str">
        <f t="shared" si="189"/>
        <v/>
      </c>
      <c r="P3021" s="104">
        <f t="shared" si="188"/>
        <v>14.099999999999113</v>
      </c>
      <c r="Q3021" s="58"/>
      <c r="R3021" s="58"/>
      <c r="S3021" s="102"/>
    </row>
    <row r="3022" spans="1:19" ht="12.5" customHeight="1" x14ac:dyDescent="0.35">
      <c r="A3022" s="60">
        <v>46</v>
      </c>
      <c r="B3022" s="60" t="s">
        <v>69</v>
      </c>
      <c r="C3022" s="68">
        <v>102.1091</v>
      </c>
      <c r="D3022" s="58" t="s">
        <v>65</v>
      </c>
      <c r="E3022" s="60" t="s">
        <v>59</v>
      </c>
      <c r="F3022" s="60" t="s">
        <v>70</v>
      </c>
      <c r="G3022" s="60"/>
      <c r="H3022" s="60"/>
      <c r="I3022" s="60">
        <f t="shared" si="186"/>
        <v>0</v>
      </c>
      <c r="J3022" s="60">
        <f>IF(OR(I3022="",I3023="",I3024=""),"",(AVERAGEIF(A3022:A$10000,A3022,I3022:I$10000)))</f>
        <v>0</v>
      </c>
      <c r="K3022" s="60"/>
      <c r="L3022" s="60" t="str">
        <f>IF(O3022="","",A3022)</f>
        <v/>
      </c>
      <c r="M3022" s="60" t="str">
        <f>IF(O3022="","",(VLOOKUP(A3022,A3022:E10006,5,FALSE)))</f>
        <v/>
      </c>
      <c r="N3022" s="60" t="str">
        <f t="shared" si="187"/>
        <v/>
      </c>
      <c r="O3022" s="60" t="str">
        <f t="shared" si="189"/>
        <v/>
      </c>
      <c r="P3022" s="103">
        <f t="shared" si="188"/>
        <v>13.899999999992474</v>
      </c>
      <c r="Q3022" s="58"/>
      <c r="R3022" s="58"/>
      <c r="S3022" s="102"/>
    </row>
    <row r="3023" spans="1:19" ht="12.5" customHeight="1" x14ac:dyDescent="0.35">
      <c r="A3023" s="2">
        <v>46</v>
      </c>
      <c r="B3023" s="2" t="s">
        <v>69</v>
      </c>
      <c r="C3023" s="67">
        <v>102.1259</v>
      </c>
      <c r="D3023" t="s">
        <v>65</v>
      </c>
      <c r="E3023" s="2" t="s">
        <v>59</v>
      </c>
      <c r="F3023" s="2" t="s">
        <v>70</v>
      </c>
      <c r="G3023" s="2"/>
      <c r="I3023" s="60">
        <f t="shared" si="186"/>
        <v>0</v>
      </c>
      <c r="J3023" s="60">
        <f>IF(OR(I3023="",I3024="",I3025=""),"",(AVERAGEIF(A3023:A$10000,A3023,I3023:I$10000)))</f>
        <v>0</v>
      </c>
      <c r="K3023" s="60"/>
      <c r="L3023" s="55" t="str">
        <f>IF(O3023="","",A3023)</f>
        <v/>
      </c>
      <c r="M3023" s="60" t="str">
        <f>IF(O3023="","",(VLOOKUP(A3023,A3023:E10007,5,FALSE)))</f>
        <v/>
      </c>
      <c r="N3023" s="55" t="str">
        <f t="shared" si="187"/>
        <v/>
      </c>
      <c r="O3023" s="55" t="str">
        <f t="shared" si="189"/>
        <v/>
      </c>
      <c r="P3023" s="104">
        <f t="shared" si="188"/>
        <v>16.800000000003479</v>
      </c>
      <c r="Q3023" s="58"/>
      <c r="R3023" s="58"/>
      <c r="S3023" s="102"/>
    </row>
    <row r="3024" spans="1:19" ht="12.5" customHeight="1" x14ac:dyDescent="0.35">
      <c r="A3024" s="60">
        <v>46</v>
      </c>
      <c r="B3024" s="60" t="s">
        <v>69</v>
      </c>
      <c r="C3024" s="68">
        <v>102.1397</v>
      </c>
      <c r="D3024" s="58" t="s">
        <v>65</v>
      </c>
      <c r="E3024" s="60" t="s">
        <v>59</v>
      </c>
      <c r="F3024" s="60" t="s">
        <v>70</v>
      </c>
      <c r="G3024" s="60"/>
      <c r="H3024" s="60"/>
      <c r="I3024" s="60">
        <f t="shared" si="186"/>
        <v>0</v>
      </c>
      <c r="J3024" s="60">
        <f>IF(OR(I3024="",I3025="",I3026=""),"",(AVERAGEIF(A3024:A$10000,A3024,I3024:I$10000)))</f>
        <v>0</v>
      </c>
      <c r="K3024" s="60"/>
      <c r="L3024" s="60" t="str">
        <f>IF(O3024="","",A3024)</f>
        <v/>
      </c>
      <c r="M3024" s="60" t="str">
        <f>IF(O3024="","",(VLOOKUP(A3024,A3024:E10008,5,FALSE)))</f>
        <v/>
      </c>
      <c r="N3024" s="60" t="str">
        <f t="shared" si="187"/>
        <v/>
      </c>
      <c r="O3024" s="60" t="str">
        <f t="shared" si="189"/>
        <v/>
      </c>
      <c r="P3024" s="103">
        <f t="shared" si="188"/>
        <v>13.800000000003365</v>
      </c>
      <c r="Q3024" s="58"/>
      <c r="R3024" s="58"/>
      <c r="S3024" s="102"/>
    </row>
    <row r="3025" spans="1:19" ht="12.5" customHeight="1" x14ac:dyDescent="0.35">
      <c r="A3025" s="2">
        <v>46</v>
      </c>
      <c r="B3025" s="2" t="s">
        <v>69</v>
      </c>
      <c r="C3025" s="67">
        <v>102.15300000000001</v>
      </c>
      <c r="D3025" t="s">
        <v>65</v>
      </c>
      <c r="E3025" s="2" t="s">
        <v>59</v>
      </c>
      <c r="F3025" s="2" t="s">
        <v>70</v>
      </c>
      <c r="G3025" s="2"/>
      <c r="I3025" s="60">
        <f t="shared" ref="I3025:I3088" si="190">IF(AND(OR(G3024&gt;G$5,G3026&gt;G$5),G3025&gt;G$5),G3025,"")</f>
        <v>0</v>
      </c>
      <c r="J3025" s="60">
        <f>IF(OR(I3025="",I3026="",I3027=""),"",(AVERAGEIF(A3025:A$10000,A3025,I3025:I$10000)))</f>
        <v>0</v>
      </c>
      <c r="K3025" s="60"/>
      <c r="L3025" s="55" t="str">
        <f>IF(O3025="","",A3025)</f>
        <v/>
      </c>
      <c r="M3025" s="60" t="str">
        <f>IF(O3025="","",(VLOOKUP(A3025,A3025:E10009,5,FALSE)))</f>
        <v/>
      </c>
      <c r="N3025" s="55" t="str">
        <f t="shared" si="187"/>
        <v/>
      </c>
      <c r="O3025" s="55" t="str">
        <f t="shared" si="189"/>
        <v/>
      </c>
      <c r="P3025" s="104">
        <f t="shared" si="188"/>
        <v>13.300000000000978</v>
      </c>
      <c r="Q3025" s="58"/>
      <c r="R3025" s="58"/>
      <c r="S3025" s="102"/>
    </row>
    <row r="3026" spans="1:19" ht="12.5" customHeight="1" x14ac:dyDescent="0.35">
      <c r="A3026" s="60">
        <v>46</v>
      </c>
      <c r="B3026" s="60" t="s">
        <v>69</v>
      </c>
      <c r="C3026" s="68">
        <v>102.16630000000001</v>
      </c>
      <c r="D3026" s="58" t="s">
        <v>65</v>
      </c>
      <c r="E3026" s="60" t="s">
        <v>59</v>
      </c>
      <c r="F3026" s="60" t="s">
        <v>70</v>
      </c>
      <c r="G3026" s="60"/>
      <c r="H3026" s="60"/>
      <c r="I3026" s="60">
        <f t="shared" si="190"/>
        <v>0</v>
      </c>
      <c r="J3026" s="60">
        <f>IF(OR(I3026="",I3027="",I3028=""),"",(AVERAGEIF(A3026:A$10000,A3026,I3026:I$10000)))</f>
        <v>0</v>
      </c>
      <c r="K3026" s="60"/>
      <c r="L3026" s="60" t="str">
        <f>IF(O3026="","",A3026)</f>
        <v/>
      </c>
      <c r="M3026" s="60" t="str">
        <f>IF(O3026="","",(VLOOKUP(A3026,A3026:E10010,5,FALSE)))</f>
        <v/>
      </c>
      <c r="N3026" s="60" t="str">
        <f t="shared" ref="N3026:N3089" si="191">IF(L3026="","",I3026)</f>
        <v/>
      </c>
      <c r="O3026" s="60" t="str">
        <f t="shared" si="189"/>
        <v/>
      </c>
      <c r="P3026" s="103">
        <f t="shared" ref="P3026:P3089" si="192">IF(A3026=A3025,ABS(C3026-C3025)*1000,"")</f>
        <v>13.300000000000978</v>
      </c>
      <c r="Q3026" s="58"/>
      <c r="R3026" s="58"/>
      <c r="S3026" s="102"/>
    </row>
    <row r="3027" spans="1:19" ht="12.5" customHeight="1" x14ac:dyDescent="0.35">
      <c r="A3027" s="2">
        <v>46</v>
      </c>
      <c r="B3027" s="2" t="s">
        <v>69</v>
      </c>
      <c r="C3027" s="67">
        <v>102.1794</v>
      </c>
      <c r="D3027" t="s">
        <v>65</v>
      </c>
      <c r="E3027" s="2" t="s">
        <v>59</v>
      </c>
      <c r="F3027" s="2" t="s">
        <v>70</v>
      </c>
      <c r="G3027" s="2"/>
      <c r="I3027" s="60">
        <f t="shared" si="190"/>
        <v>0</v>
      </c>
      <c r="J3027" s="60">
        <f>IF(OR(I3027="",I3028="",I3029=""),"",(AVERAGEIF(A3027:A$10000,A3027,I3027:I$10000)))</f>
        <v>0</v>
      </c>
      <c r="K3027" s="60"/>
      <c r="L3027" s="55" t="str">
        <f>IF(O3027="","",A3027)</f>
        <v/>
      </c>
      <c r="M3027" s="60" t="str">
        <f>IF(O3027="","",(VLOOKUP(A3027,A3027:E10011,5,FALSE)))</f>
        <v/>
      </c>
      <c r="N3027" s="55" t="str">
        <f t="shared" si="191"/>
        <v/>
      </c>
      <c r="O3027" s="55" t="str">
        <f t="shared" si="189"/>
        <v/>
      </c>
      <c r="P3027" s="104">
        <f t="shared" si="192"/>
        <v>13.099999999994338</v>
      </c>
      <c r="Q3027" s="58"/>
      <c r="R3027" s="58"/>
      <c r="S3027" s="102"/>
    </row>
    <row r="3028" spans="1:19" ht="12.5" customHeight="1" x14ac:dyDescent="0.35">
      <c r="A3028" s="60">
        <v>46</v>
      </c>
      <c r="B3028" s="60" t="s">
        <v>69</v>
      </c>
      <c r="C3028" s="68">
        <v>102.19280000000001</v>
      </c>
      <c r="D3028" s="58" t="s">
        <v>65</v>
      </c>
      <c r="E3028" s="60" t="s">
        <v>59</v>
      </c>
      <c r="F3028" s="60" t="s">
        <v>70</v>
      </c>
      <c r="G3028" s="60"/>
      <c r="H3028" s="60"/>
      <c r="I3028" s="60">
        <f t="shared" si="190"/>
        <v>0</v>
      </c>
      <c r="J3028" s="60">
        <f>IF(OR(I3028="",I3029="",I3030=""),"",(AVERAGEIF(A3028:A$10000,A3028,I3028:I$10000)))</f>
        <v>0</v>
      </c>
      <c r="K3028" s="60"/>
      <c r="L3028" s="60" t="str">
        <f>IF(O3028="","",A3028)</f>
        <v/>
      </c>
      <c r="M3028" s="60" t="str">
        <f>IF(O3028="","",(VLOOKUP(A3028,A3028:E10012,5,FALSE)))</f>
        <v/>
      </c>
      <c r="N3028" s="60" t="str">
        <f t="shared" si="191"/>
        <v/>
      </c>
      <c r="O3028" s="60" t="str">
        <f t="shared" si="189"/>
        <v/>
      </c>
      <c r="P3028" s="103">
        <f t="shared" si="192"/>
        <v>13.400000000004297</v>
      </c>
      <c r="Q3028" s="58"/>
      <c r="R3028" s="58"/>
      <c r="S3028" s="102"/>
    </row>
    <row r="3029" spans="1:19" ht="12.5" customHeight="1" x14ac:dyDescent="0.35">
      <c r="A3029" s="2">
        <v>46</v>
      </c>
      <c r="B3029" s="2" t="s">
        <v>69</v>
      </c>
      <c r="C3029" s="67">
        <v>102.20659999999999</v>
      </c>
      <c r="D3029" t="s">
        <v>65</v>
      </c>
      <c r="E3029" s="2" t="s">
        <v>59</v>
      </c>
      <c r="F3029" s="2" t="s">
        <v>70</v>
      </c>
      <c r="G3029" s="2"/>
      <c r="I3029" s="60">
        <f t="shared" si="190"/>
        <v>0</v>
      </c>
      <c r="J3029" s="60">
        <f>IF(OR(I3029="",I3030="",I3031=""),"",(AVERAGEIF(A3029:A$10000,A3029,I3029:I$10000)))</f>
        <v>0</v>
      </c>
      <c r="K3029" s="60"/>
      <c r="L3029" s="55" t="str">
        <f>IF(O3029="","",A3029)</f>
        <v/>
      </c>
      <c r="M3029" s="60" t="str">
        <f>IF(O3029="","",(VLOOKUP(A3029,A3029:E10013,5,FALSE)))</f>
        <v/>
      </c>
      <c r="N3029" s="55" t="str">
        <f t="shared" si="191"/>
        <v/>
      </c>
      <c r="O3029" s="55" t="str">
        <f t="shared" si="189"/>
        <v/>
      </c>
      <c r="P3029" s="104">
        <f t="shared" si="192"/>
        <v>13.799999999989154</v>
      </c>
      <c r="Q3029" s="58"/>
      <c r="R3029" s="58"/>
      <c r="S3029" s="102"/>
    </row>
    <row r="3030" spans="1:19" ht="12.5" customHeight="1" x14ac:dyDescent="0.35">
      <c r="A3030" s="60">
        <v>46</v>
      </c>
      <c r="B3030" s="60" t="s">
        <v>69</v>
      </c>
      <c r="C3030" s="68">
        <v>102.2201</v>
      </c>
      <c r="D3030" s="58" t="s">
        <v>65</v>
      </c>
      <c r="E3030" s="60" t="s">
        <v>59</v>
      </c>
      <c r="F3030" s="60" t="s">
        <v>70</v>
      </c>
      <c r="G3030" s="60"/>
      <c r="H3030" s="60"/>
      <c r="I3030" s="60">
        <f t="shared" si="190"/>
        <v>0</v>
      </c>
      <c r="J3030" s="60">
        <f>IF(OR(I3030="",I3031="",I3032=""),"",(AVERAGEIF(A3030:A$10000,A3030,I3030:I$10000)))</f>
        <v>0</v>
      </c>
      <c r="K3030" s="60"/>
      <c r="L3030" s="60" t="str">
        <f>IF(O3030="","",A3030)</f>
        <v/>
      </c>
      <c r="M3030" s="60" t="str">
        <f>IF(O3030="","",(VLOOKUP(A3030,A3030:E10014,5,FALSE)))</f>
        <v/>
      </c>
      <c r="N3030" s="60" t="str">
        <f t="shared" si="191"/>
        <v/>
      </c>
      <c r="O3030" s="60" t="str">
        <f t="shared" si="189"/>
        <v/>
      </c>
      <c r="P3030" s="103">
        <f t="shared" si="192"/>
        <v>13.500000000007617</v>
      </c>
      <c r="Q3030" s="58"/>
      <c r="R3030" s="58"/>
      <c r="S3030" s="102"/>
    </row>
    <row r="3031" spans="1:19" ht="12.5" customHeight="1" x14ac:dyDescent="0.35">
      <c r="A3031" s="2">
        <v>46</v>
      </c>
      <c r="B3031" s="2" t="s">
        <v>69</v>
      </c>
      <c r="C3031" s="67">
        <v>102.2342</v>
      </c>
      <c r="D3031" t="s">
        <v>65</v>
      </c>
      <c r="E3031" s="2" t="s">
        <v>59</v>
      </c>
      <c r="F3031" s="2" t="s">
        <v>70</v>
      </c>
      <c r="G3031" s="2"/>
      <c r="I3031" s="60">
        <f t="shared" si="190"/>
        <v>0</v>
      </c>
      <c r="J3031" s="60">
        <f>IF(OR(I3031="",I3032="",I3033=""),"",(AVERAGEIF(A3031:A$10000,A3031,I3031:I$10000)))</f>
        <v>0</v>
      </c>
      <c r="K3031" s="60"/>
      <c r="L3031" s="55" t="str">
        <f>IF(O3031="","",A3031)</f>
        <v/>
      </c>
      <c r="M3031" s="60" t="str">
        <f>IF(O3031="","",(VLOOKUP(A3031,A3031:E10015,5,FALSE)))</f>
        <v/>
      </c>
      <c r="N3031" s="55" t="str">
        <f t="shared" si="191"/>
        <v/>
      </c>
      <c r="O3031" s="55" t="str">
        <f t="shared" si="189"/>
        <v/>
      </c>
      <c r="P3031" s="104">
        <f t="shared" si="192"/>
        <v>14.099999999999113</v>
      </c>
      <c r="Q3031" s="58"/>
      <c r="R3031" s="58"/>
      <c r="S3031" s="102"/>
    </row>
    <row r="3032" spans="1:19" ht="12.5" customHeight="1" x14ac:dyDescent="0.35">
      <c r="A3032" s="60">
        <v>46</v>
      </c>
      <c r="B3032" s="60" t="s">
        <v>69</v>
      </c>
      <c r="C3032" s="68">
        <v>102.2473</v>
      </c>
      <c r="D3032" s="58" t="s">
        <v>65</v>
      </c>
      <c r="E3032" s="60" t="s">
        <v>59</v>
      </c>
      <c r="F3032" s="60" t="s">
        <v>70</v>
      </c>
      <c r="G3032" s="60"/>
      <c r="H3032" s="60"/>
      <c r="I3032" s="60">
        <f t="shared" si="190"/>
        <v>0</v>
      </c>
      <c r="J3032" s="60">
        <f>IF(OR(I3032="",I3033="",I3034=""),"",(AVERAGEIF(A3032:A$10000,A3032,I3032:I$10000)))</f>
        <v>0</v>
      </c>
      <c r="K3032" s="60"/>
      <c r="L3032" s="60" t="str">
        <f>IF(O3032="","",A3032)</f>
        <v/>
      </c>
      <c r="M3032" s="60" t="str">
        <f>IF(O3032="","",(VLOOKUP(A3032,A3032:E10016,5,FALSE)))</f>
        <v/>
      </c>
      <c r="N3032" s="60" t="str">
        <f t="shared" si="191"/>
        <v/>
      </c>
      <c r="O3032" s="60" t="str">
        <f t="shared" si="189"/>
        <v/>
      </c>
      <c r="P3032" s="103">
        <f t="shared" si="192"/>
        <v>13.099999999994338</v>
      </c>
      <c r="Q3032" s="58"/>
      <c r="R3032" s="58"/>
      <c r="S3032" s="102"/>
    </row>
    <row r="3033" spans="1:19" ht="12.5" customHeight="1" x14ac:dyDescent="0.35">
      <c r="A3033" s="2">
        <v>46</v>
      </c>
      <c r="B3033" s="2" t="s">
        <v>69</v>
      </c>
      <c r="C3033" s="67">
        <v>102.2608</v>
      </c>
      <c r="D3033" t="s">
        <v>65</v>
      </c>
      <c r="E3033" s="2" t="s">
        <v>59</v>
      </c>
      <c r="F3033" s="2" t="s">
        <v>70</v>
      </c>
      <c r="G3033" s="2"/>
      <c r="I3033" s="60">
        <f t="shared" si="190"/>
        <v>0</v>
      </c>
      <c r="J3033" s="60">
        <f>IF(OR(I3033="",I3034="",I3035=""),"",(AVERAGEIF(A3033:A$10000,A3033,I3033:I$10000)))</f>
        <v>0</v>
      </c>
      <c r="K3033" s="60"/>
      <c r="L3033" s="55" t="str">
        <f>IF(O3033="","",A3033)</f>
        <v/>
      </c>
      <c r="M3033" s="60" t="str">
        <f>IF(O3033="","",(VLOOKUP(A3033,A3033:E10017,5,FALSE)))</f>
        <v/>
      </c>
      <c r="N3033" s="55" t="str">
        <f t="shared" si="191"/>
        <v/>
      </c>
      <c r="O3033" s="55" t="str">
        <f t="shared" si="189"/>
        <v/>
      </c>
      <c r="P3033" s="104">
        <f t="shared" si="192"/>
        <v>13.500000000007617</v>
      </c>
      <c r="Q3033" s="58"/>
      <c r="R3033" s="58"/>
      <c r="S3033" s="102"/>
    </row>
    <row r="3034" spans="1:19" ht="12.5" customHeight="1" x14ac:dyDescent="0.35">
      <c r="A3034" s="60">
        <v>46</v>
      </c>
      <c r="B3034" s="60" t="s">
        <v>69</v>
      </c>
      <c r="C3034" s="68">
        <v>102.2837</v>
      </c>
      <c r="D3034" s="58" t="s">
        <v>65</v>
      </c>
      <c r="E3034" s="60" t="s">
        <v>59</v>
      </c>
      <c r="F3034" s="60" t="s">
        <v>70</v>
      </c>
      <c r="G3034" s="60"/>
      <c r="H3034" s="60"/>
      <c r="I3034" s="60">
        <f t="shared" si="190"/>
        <v>0</v>
      </c>
      <c r="J3034" s="60">
        <f>IF(OR(I3034="",I3035="",I3036=""),"",(AVERAGEIF(A3034:A$10000,A3034,I3034:I$10000)))</f>
        <v>0</v>
      </c>
      <c r="K3034" s="60"/>
      <c r="L3034" s="60" t="str">
        <f>IF(O3034="","",A3034)</f>
        <v/>
      </c>
      <c r="M3034" s="60" t="str">
        <f>IF(O3034="","",(VLOOKUP(A3034,A3034:E10018,5,FALSE)))</f>
        <v/>
      </c>
      <c r="N3034" s="60" t="str">
        <f t="shared" si="191"/>
        <v/>
      </c>
      <c r="O3034" s="60" t="str">
        <f t="shared" ref="O3034:O3097" si="193">IF(J3034="","",IF(AND(J3033="",J3032="",J3031=""),C3034,""))</f>
        <v/>
      </c>
      <c r="P3034" s="103">
        <f t="shared" si="192"/>
        <v>22.899999999992815</v>
      </c>
      <c r="Q3034" s="58"/>
      <c r="R3034" s="58"/>
      <c r="S3034" s="102"/>
    </row>
    <row r="3035" spans="1:19" ht="12.5" customHeight="1" x14ac:dyDescent="0.35">
      <c r="A3035" s="2">
        <v>46</v>
      </c>
      <c r="B3035" s="2" t="s">
        <v>71</v>
      </c>
      <c r="C3035" s="67">
        <v>102.2971</v>
      </c>
      <c r="D3035" t="s">
        <v>65</v>
      </c>
      <c r="E3035" s="2" t="s">
        <v>59</v>
      </c>
      <c r="F3035" s="2" t="s">
        <v>70</v>
      </c>
      <c r="G3035" s="2"/>
      <c r="I3035" s="60">
        <f t="shared" si="190"/>
        <v>0</v>
      </c>
      <c r="J3035" s="60">
        <f>IF(OR(I3035="",I3036="",I3037=""),"",(AVERAGEIF(A3035:A$10000,A3035,I3035:I$10000)))</f>
        <v>0</v>
      </c>
      <c r="K3035" s="60"/>
      <c r="L3035" s="55" t="str">
        <f>IF(O3035="","",A3035)</f>
        <v/>
      </c>
      <c r="M3035" s="60" t="str">
        <f>IF(O3035="","",(VLOOKUP(A3035,A3035:E10019,5,FALSE)))</f>
        <v/>
      </c>
      <c r="N3035" s="55" t="str">
        <f t="shared" si="191"/>
        <v/>
      </c>
      <c r="O3035" s="55" t="str">
        <f t="shared" si="193"/>
        <v/>
      </c>
      <c r="P3035" s="104">
        <f t="shared" si="192"/>
        <v>13.400000000004297</v>
      </c>
      <c r="Q3035" s="58"/>
      <c r="R3035" s="58"/>
      <c r="S3035" s="102"/>
    </row>
    <row r="3036" spans="1:19" ht="12.5" customHeight="1" x14ac:dyDescent="0.35">
      <c r="A3036" s="60">
        <v>46</v>
      </c>
      <c r="B3036" s="60" t="s">
        <v>71</v>
      </c>
      <c r="C3036" s="68">
        <v>102.3105</v>
      </c>
      <c r="D3036" s="58" t="s">
        <v>65</v>
      </c>
      <c r="E3036" s="60" t="s">
        <v>59</v>
      </c>
      <c r="F3036" s="60" t="s">
        <v>70</v>
      </c>
      <c r="G3036" s="60"/>
      <c r="H3036" s="60"/>
      <c r="I3036" s="60">
        <f t="shared" si="190"/>
        <v>0</v>
      </c>
      <c r="J3036" s="60">
        <f>IF(OR(I3036="",I3037="",I3038=""),"",(AVERAGEIF(A3036:A$10000,A3036,I3036:I$10000)))</f>
        <v>0</v>
      </c>
      <c r="K3036" s="60"/>
      <c r="L3036" s="60" t="str">
        <f>IF(O3036="","",A3036)</f>
        <v/>
      </c>
      <c r="M3036" s="60" t="str">
        <f>IF(O3036="","",(VLOOKUP(A3036,A3036:E10020,5,FALSE)))</f>
        <v/>
      </c>
      <c r="N3036" s="60" t="str">
        <f t="shared" si="191"/>
        <v/>
      </c>
      <c r="O3036" s="60" t="str">
        <f t="shared" si="193"/>
        <v/>
      </c>
      <c r="P3036" s="103">
        <f t="shared" si="192"/>
        <v>13.400000000004297</v>
      </c>
      <c r="Q3036" s="58"/>
      <c r="R3036" s="58"/>
      <c r="S3036" s="102"/>
    </row>
    <row r="3037" spans="1:19" ht="12.5" customHeight="1" x14ac:dyDescent="0.35">
      <c r="A3037" s="2">
        <v>46</v>
      </c>
      <c r="B3037" s="2" t="s">
        <v>71</v>
      </c>
      <c r="C3037" s="67">
        <v>102.3245</v>
      </c>
      <c r="D3037" t="s">
        <v>65</v>
      </c>
      <c r="E3037" s="2" t="s">
        <v>59</v>
      </c>
      <c r="F3037" s="2" t="s">
        <v>70</v>
      </c>
      <c r="G3037" s="2"/>
      <c r="I3037" s="60">
        <f t="shared" si="190"/>
        <v>0</v>
      </c>
      <c r="J3037" s="60">
        <f>IF(OR(I3037="",I3038="",I3039=""),"",(AVERAGEIF(A3037:A$10000,A3037,I3037:I$10000)))</f>
        <v>0</v>
      </c>
      <c r="K3037" s="60"/>
      <c r="L3037" s="55" t="str">
        <f>IF(O3037="","",A3037)</f>
        <v/>
      </c>
      <c r="M3037" s="60" t="str">
        <f>IF(O3037="","",(VLOOKUP(A3037,A3037:E10021,5,FALSE)))</f>
        <v/>
      </c>
      <c r="N3037" s="55" t="str">
        <f t="shared" si="191"/>
        <v/>
      </c>
      <c r="O3037" s="55" t="str">
        <f t="shared" si="193"/>
        <v/>
      </c>
      <c r="P3037" s="104">
        <f t="shared" si="192"/>
        <v>13.999999999995794</v>
      </c>
      <c r="Q3037" s="58"/>
      <c r="R3037" s="58"/>
      <c r="S3037" s="102"/>
    </row>
    <row r="3038" spans="1:19" ht="12.5" customHeight="1" x14ac:dyDescent="0.35">
      <c r="A3038" s="60">
        <v>46</v>
      </c>
      <c r="B3038" s="60" t="s">
        <v>71</v>
      </c>
      <c r="C3038" s="68">
        <v>102.3419</v>
      </c>
      <c r="D3038" s="58" t="s">
        <v>65</v>
      </c>
      <c r="E3038" s="60" t="s">
        <v>59</v>
      </c>
      <c r="F3038" s="60" t="s">
        <v>70</v>
      </c>
      <c r="G3038" s="60"/>
      <c r="H3038" s="60"/>
      <c r="I3038" s="60">
        <f t="shared" si="190"/>
        <v>0</v>
      </c>
      <c r="J3038" s="60">
        <f>IF(OR(I3038="",I3039="",I3040=""),"",(AVERAGEIF(A3038:A$10000,A3038,I3038:I$10000)))</f>
        <v>0</v>
      </c>
      <c r="K3038" s="60"/>
      <c r="L3038" s="60" t="str">
        <f>IF(O3038="","",A3038)</f>
        <v/>
      </c>
      <c r="M3038" s="60" t="str">
        <f>IF(O3038="","",(VLOOKUP(A3038,A3038:E10022,5,FALSE)))</f>
        <v/>
      </c>
      <c r="N3038" s="60" t="str">
        <f t="shared" si="191"/>
        <v/>
      </c>
      <c r="O3038" s="60" t="str">
        <f t="shared" si="193"/>
        <v/>
      </c>
      <c r="P3038" s="103">
        <f t="shared" si="192"/>
        <v>17.399999999994975</v>
      </c>
      <c r="Q3038" s="58"/>
      <c r="R3038" s="58"/>
      <c r="S3038" s="102"/>
    </row>
    <row r="3039" spans="1:19" ht="12.5" customHeight="1" x14ac:dyDescent="0.35">
      <c r="A3039" s="2">
        <v>46</v>
      </c>
      <c r="B3039" s="2" t="s">
        <v>71</v>
      </c>
      <c r="C3039" s="67">
        <v>102.3717</v>
      </c>
      <c r="D3039" t="s">
        <v>65</v>
      </c>
      <c r="E3039" s="2" t="s">
        <v>59</v>
      </c>
      <c r="F3039" s="2" t="s">
        <v>70</v>
      </c>
      <c r="G3039" s="2"/>
      <c r="I3039" s="60">
        <f t="shared" si="190"/>
        <v>0</v>
      </c>
      <c r="J3039" s="60">
        <f>IF(OR(I3039="",I3040="",I3041=""),"",(AVERAGEIF(A3039:A$10000,A3039,I3039:I$10000)))</f>
        <v>0</v>
      </c>
      <c r="K3039" s="60"/>
      <c r="L3039" s="55" t="str">
        <f>IF(O3039="","",A3039)</f>
        <v/>
      </c>
      <c r="M3039" s="60" t="str">
        <f>IF(O3039="","",(VLOOKUP(A3039,A3039:E10023,5,FALSE)))</f>
        <v/>
      </c>
      <c r="N3039" s="55" t="str">
        <f t="shared" si="191"/>
        <v/>
      </c>
      <c r="O3039" s="55" t="str">
        <f t="shared" si="193"/>
        <v/>
      </c>
      <c r="P3039" s="104">
        <f t="shared" si="192"/>
        <v>29.800000000008708</v>
      </c>
      <c r="Q3039" s="58"/>
      <c r="R3039" s="58"/>
      <c r="S3039" s="102"/>
    </row>
    <row r="3040" spans="1:19" ht="12.5" customHeight="1" x14ac:dyDescent="0.35">
      <c r="A3040" s="60">
        <v>46</v>
      </c>
      <c r="B3040" s="60" t="s">
        <v>71</v>
      </c>
      <c r="C3040" s="68">
        <v>102.3869</v>
      </c>
      <c r="D3040" s="58" t="s">
        <v>65</v>
      </c>
      <c r="E3040" s="60" t="s">
        <v>59</v>
      </c>
      <c r="F3040" s="60" t="s">
        <v>70</v>
      </c>
      <c r="G3040" s="60"/>
      <c r="H3040" s="60"/>
      <c r="I3040" s="60">
        <f t="shared" si="190"/>
        <v>0</v>
      </c>
      <c r="J3040" s="60">
        <f>IF(OR(I3040="",I3041="",I3042=""),"",(AVERAGEIF(A3040:A$10000,A3040,I3040:I$10000)))</f>
        <v>0</v>
      </c>
      <c r="K3040" s="60"/>
      <c r="L3040" s="60" t="str">
        <f>IF(O3040="","",A3040)</f>
        <v/>
      </c>
      <c r="M3040" s="60" t="str">
        <f>IF(O3040="","",(VLOOKUP(A3040,A3040:E10024,5,FALSE)))</f>
        <v/>
      </c>
      <c r="N3040" s="60" t="str">
        <f t="shared" si="191"/>
        <v/>
      </c>
      <c r="O3040" s="60" t="str">
        <f t="shared" si="193"/>
        <v/>
      </c>
      <c r="P3040" s="103">
        <f t="shared" si="192"/>
        <v>15.199999999992997</v>
      </c>
      <c r="Q3040" s="58"/>
      <c r="R3040" s="58"/>
      <c r="S3040" s="102"/>
    </row>
    <row r="3041" spans="1:19" ht="12.5" customHeight="1" x14ac:dyDescent="0.35">
      <c r="A3041" s="2">
        <v>46</v>
      </c>
      <c r="B3041" s="2" t="s">
        <v>71</v>
      </c>
      <c r="C3041" s="67">
        <v>102.40049999999999</v>
      </c>
      <c r="D3041" t="s">
        <v>65</v>
      </c>
      <c r="E3041" s="2" t="s">
        <v>59</v>
      </c>
      <c r="F3041" s="2" t="s">
        <v>70</v>
      </c>
      <c r="G3041" s="2"/>
      <c r="I3041" s="60">
        <f t="shared" si="190"/>
        <v>0</v>
      </c>
      <c r="J3041" s="60">
        <f>IF(OR(I3041="",I3042="",I3043=""),"",(AVERAGEIF(A3041:A$10000,A3041,I3041:I$10000)))</f>
        <v>0</v>
      </c>
      <c r="K3041" s="60"/>
      <c r="L3041" s="55" t="str">
        <f>IF(O3041="","",A3041)</f>
        <v/>
      </c>
      <c r="M3041" s="60" t="str">
        <f>IF(O3041="","",(VLOOKUP(A3041,A3041:E10025,5,FALSE)))</f>
        <v/>
      </c>
      <c r="N3041" s="55" t="str">
        <f t="shared" si="191"/>
        <v/>
      </c>
      <c r="O3041" s="55" t="str">
        <f t="shared" si="193"/>
        <v/>
      </c>
      <c r="P3041" s="104">
        <f t="shared" si="192"/>
        <v>13.599999999996726</v>
      </c>
      <c r="Q3041" s="58"/>
      <c r="R3041" s="58"/>
      <c r="S3041" s="102"/>
    </row>
    <row r="3042" spans="1:19" ht="12.5" customHeight="1" x14ac:dyDescent="0.35">
      <c r="A3042" s="60">
        <v>46</v>
      </c>
      <c r="B3042" s="60" t="s">
        <v>71</v>
      </c>
      <c r="C3042" s="68">
        <v>102.41370000000001</v>
      </c>
      <c r="D3042" s="58" t="s">
        <v>65</v>
      </c>
      <c r="E3042" s="60" t="s">
        <v>59</v>
      </c>
      <c r="F3042" s="60" t="s">
        <v>70</v>
      </c>
      <c r="G3042" s="60"/>
      <c r="H3042" s="60"/>
      <c r="I3042" s="60">
        <f t="shared" si="190"/>
        <v>0</v>
      </c>
      <c r="J3042" s="60">
        <f>IF(OR(I3042="",I3043="",I3044=""),"",(AVERAGEIF(A3042:A$10000,A3042,I3042:I$10000)))</f>
        <v>0</v>
      </c>
      <c r="K3042" s="60"/>
      <c r="L3042" s="60" t="str">
        <f>IF(O3042="","",A3042)</f>
        <v/>
      </c>
      <c r="M3042" s="60" t="str">
        <f>IF(O3042="","",(VLOOKUP(A3042,A3042:E10026,5,FALSE)))</f>
        <v/>
      </c>
      <c r="N3042" s="60" t="str">
        <f t="shared" si="191"/>
        <v/>
      </c>
      <c r="O3042" s="60" t="str">
        <f t="shared" si="193"/>
        <v/>
      </c>
      <c r="P3042" s="103">
        <f t="shared" si="192"/>
        <v>13.200000000011869</v>
      </c>
      <c r="Q3042" s="58"/>
      <c r="R3042" s="58"/>
      <c r="S3042" s="102"/>
    </row>
    <row r="3043" spans="1:19" ht="12.5" customHeight="1" x14ac:dyDescent="0.35">
      <c r="A3043" s="2">
        <v>46</v>
      </c>
      <c r="B3043" s="2" t="s">
        <v>71</v>
      </c>
      <c r="C3043" s="67">
        <v>102.4315</v>
      </c>
      <c r="D3043" t="s">
        <v>65</v>
      </c>
      <c r="E3043" s="2" t="s">
        <v>59</v>
      </c>
      <c r="F3043" s="2" t="s">
        <v>70</v>
      </c>
      <c r="G3043" s="2"/>
      <c r="I3043" s="60">
        <f t="shared" si="190"/>
        <v>0</v>
      </c>
      <c r="J3043" s="60">
        <f>IF(OR(I3043="",I3044="",I3045=""),"",(AVERAGEIF(A3043:A$10000,A3043,I3043:I$10000)))</f>
        <v>0</v>
      </c>
      <c r="K3043" s="60"/>
      <c r="L3043" s="55" t="str">
        <f>IF(O3043="","",A3043)</f>
        <v/>
      </c>
      <c r="M3043" s="60" t="str">
        <f>IF(O3043="","",(VLOOKUP(A3043,A3043:E10027,5,FALSE)))</f>
        <v/>
      </c>
      <c r="N3043" s="55" t="str">
        <f t="shared" si="191"/>
        <v/>
      </c>
      <c r="O3043" s="55" t="str">
        <f t="shared" si="193"/>
        <v/>
      </c>
      <c r="P3043" s="104">
        <f t="shared" si="192"/>
        <v>17.799999999994043</v>
      </c>
      <c r="Q3043" s="58"/>
      <c r="R3043" s="58"/>
      <c r="S3043" s="102"/>
    </row>
    <row r="3044" spans="1:19" ht="12.5" customHeight="1" x14ac:dyDescent="0.35">
      <c r="A3044" s="60">
        <v>46</v>
      </c>
      <c r="B3044" s="60" t="s">
        <v>71</v>
      </c>
      <c r="C3044" s="68">
        <v>102.4502</v>
      </c>
      <c r="D3044" s="58" t="s">
        <v>65</v>
      </c>
      <c r="E3044" s="60" t="s">
        <v>59</v>
      </c>
      <c r="F3044" s="60" t="s">
        <v>70</v>
      </c>
      <c r="G3044" s="60"/>
      <c r="H3044" s="60"/>
      <c r="I3044" s="60">
        <f t="shared" si="190"/>
        <v>0</v>
      </c>
      <c r="J3044" s="60">
        <f>IF(OR(I3044="",I3045="",I3046=""),"",(AVERAGEIF(A3044:A$10000,A3044,I3044:I$10000)))</f>
        <v>0</v>
      </c>
      <c r="K3044" s="60"/>
      <c r="L3044" s="60" t="str">
        <f>IF(O3044="","",A3044)</f>
        <v/>
      </c>
      <c r="M3044" s="60" t="str">
        <f>IF(O3044="","",(VLOOKUP(A3044,A3044:E10028,5,FALSE)))</f>
        <v/>
      </c>
      <c r="N3044" s="60" t="str">
        <f t="shared" si="191"/>
        <v/>
      </c>
      <c r="O3044" s="60" t="str">
        <f t="shared" si="193"/>
        <v/>
      </c>
      <c r="P3044" s="103">
        <f t="shared" si="192"/>
        <v>18.699999999995498</v>
      </c>
      <c r="Q3044" s="58"/>
      <c r="R3044" s="58"/>
      <c r="S3044" s="102"/>
    </row>
    <row r="3045" spans="1:19" ht="12.5" customHeight="1" x14ac:dyDescent="0.35">
      <c r="A3045" s="2">
        <v>46</v>
      </c>
      <c r="B3045" s="2" t="s">
        <v>71</v>
      </c>
      <c r="C3045" s="67">
        <v>102.4663</v>
      </c>
      <c r="D3045" t="s">
        <v>65</v>
      </c>
      <c r="E3045" s="2" t="s">
        <v>59</v>
      </c>
      <c r="F3045" s="2" t="s">
        <v>70</v>
      </c>
      <c r="G3045" s="2"/>
      <c r="I3045" s="60">
        <f t="shared" si="190"/>
        <v>0</v>
      </c>
      <c r="J3045" s="60">
        <f>IF(OR(I3045="",I3046="",I3047=""),"",(AVERAGEIF(A3045:A$10000,A3045,I3045:I$10000)))</f>
        <v>0</v>
      </c>
      <c r="K3045" s="60"/>
      <c r="L3045" s="55" t="str">
        <f>IF(O3045="","",A3045)</f>
        <v/>
      </c>
      <c r="M3045" s="60" t="str">
        <f>IF(O3045="","",(VLOOKUP(A3045,A3045:E10029,5,FALSE)))</f>
        <v/>
      </c>
      <c r="N3045" s="55" t="str">
        <f t="shared" si="191"/>
        <v/>
      </c>
      <c r="O3045" s="55" t="str">
        <f t="shared" si="193"/>
        <v/>
      </c>
      <c r="P3045" s="104">
        <f t="shared" si="192"/>
        <v>16.100000000008663</v>
      </c>
      <c r="Q3045" s="58"/>
      <c r="R3045" s="58"/>
      <c r="S3045" s="102"/>
    </row>
    <row r="3046" spans="1:19" ht="12.5" customHeight="1" x14ac:dyDescent="0.35">
      <c r="A3046" s="60">
        <v>46</v>
      </c>
      <c r="B3046" s="60" t="s">
        <v>71</v>
      </c>
      <c r="C3046" s="68">
        <v>102.48860000000001</v>
      </c>
      <c r="D3046" s="58" t="s">
        <v>65</v>
      </c>
      <c r="E3046" s="60" t="s">
        <v>59</v>
      </c>
      <c r="F3046" s="60" t="s">
        <v>70</v>
      </c>
      <c r="G3046" s="60"/>
      <c r="H3046" s="60"/>
      <c r="I3046" s="60">
        <f t="shared" si="190"/>
        <v>0</v>
      </c>
      <c r="J3046" s="60">
        <f>IF(OR(I3046="",I3047="",I3048=""),"",(AVERAGEIF(A3046:A$10000,A3046,I3046:I$10000)))</f>
        <v>0</v>
      </c>
      <c r="K3046" s="60"/>
      <c r="L3046" s="60" t="str">
        <f>IF(O3046="","",A3046)</f>
        <v/>
      </c>
      <c r="M3046" s="60" t="str">
        <f>IF(O3046="","",(VLOOKUP(A3046,A3046:E10030,5,FALSE)))</f>
        <v/>
      </c>
      <c r="N3046" s="60" t="str">
        <f t="shared" si="191"/>
        <v/>
      </c>
      <c r="O3046" s="60" t="str">
        <f t="shared" si="193"/>
        <v/>
      </c>
      <c r="P3046" s="103">
        <f t="shared" si="192"/>
        <v>22.300000000001319</v>
      </c>
      <c r="Q3046" s="58"/>
      <c r="R3046" s="58"/>
      <c r="S3046" s="102"/>
    </row>
    <row r="3047" spans="1:19" ht="12.5" customHeight="1" x14ac:dyDescent="0.35">
      <c r="A3047" s="2">
        <v>46</v>
      </c>
      <c r="B3047" s="2" t="s">
        <v>69</v>
      </c>
      <c r="C3047" s="67">
        <v>102.50239999999999</v>
      </c>
      <c r="D3047" t="s">
        <v>65</v>
      </c>
      <c r="E3047" s="2" t="s">
        <v>59</v>
      </c>
      <c r="F3047" s="2" t="s">
        <v>70</v>
      </c>
      <c r="G3047" s="2"/>
      <c r="I3047" s="60">
        <f t="shared" si="190"/>
        <v>0</v>
      </c>
      <c r="J3047" s="60">
        <f>IF(OR(I3047="",I3048="",I3049=""),"",(AVERAGEIF(A3047:A$10000,A3047,I3047:I$10000)))</f>
        <v>0</v>
      </c>
      <c r="K3047" s="60"/>
      <c r="L3047" s="55" t="str">
        <f>IF(O3047="","",A3047)</f>
        <v/>
      </c>
      <c r="M3047" s="60" t="str">
        <f>IF(O3047="","",(VLOOKUP(A3047,A3047:E10031,5,FALSE)))</f>
        <v/>
      </c>
      <c r="N3047" s="55" t="str">
        <f t="shared" si="191"/>
        <v/>
      </c>
      <c r="O3047" s="55" t="str">
        <f t="shared" si="193"/>
        <v/>
      </c>
      <c r="P3047" s="104">
        <f t="shared" si="192"/>
        <v>13.799999999989154</v>
      </c>
      <c r="Q3047" s="58"/>
      <c r="R3047" s="58"/>
      <c r="S3047" s="102"/>
    </row>
    <row r="3048" spans="1:19" ht="12.5" customHeight="1" x14ac:dyDescent="0.35">
      <c r="A3048" s="60">
        <v>46</v>
      </c>
      <c r="B3048" s="60" t="s">
        <v>71</v>
      </c>
      <c r="C3048" s="68">
        <v>102.5168</v>
      </c>
      <c r="D3048" s="58" t="s">
        <v>65</v>
      </c>
      <c r="E3048" s="60" t="s">
        <v>59</v>
      </c>
      <c r="F3048" s="60" t="s">
        <v>70</v>
      </c>
      <c r="G3048" s="60"/>
      <c r="H3048" s="60"/>
      <c r="I3048" s="60">
        <f t="shared" si="190"/>
        <v>0</v>
      </c>
      <c r="J3048" s="60">
        <f>IF(OR(I3048="",I3049="",I3050=""),"",(AVERAGEIF(A3048:A$10000,A3048,I3048:I$10000)))</f>
        <v>0</v>
      </c>
      <c r="K3048" s="60"/>
      <c r="L3048" s="60" t="str">
        <f>IF(O3048="","",A3048)</f>
        <v/>
      </c>
      <c r="M3048" s="60" t="str">
        <f>IF(O3048="","",(VLOOKUP(A3048,A3048:E10032,5,FALSE)))</f>
        <v/>
      </c>
      <c r="N3048" s="60" t="str">
        <f t="shared" si="191"/>
        <v/>
      </c>
      <c r="O3048" s="60" t="str">
        <f t="shared" si="193"/>
        <v/>
      </c>
      <c r="P3048" s="103">
        <f t="shared" si="192"/>
        <v>14.400000000009072</v>
      </c>
      <c r="Q3048" s="58"/>
      <c r="R3048" s="58"/>
      <c r="S3048" s="102"/>
    </row>
    <row r="3049" spans="1:19" ht="12.5" customHeight="1" x14ac:dyDescent="0.35">
      <c r="A3049" s="2">
        <v>46</v>
      </c>
      <c r="B3049" s="2" t="s">
        <v>71</v>
      </c>
      <c r="C3049" s="67">
        <v>102.5294</v>
      </c>
      <c r="D3049" t="s">
        <v>65</v>
      </c>
      <c r="E3049" s="2" t="s">
        <v>59</v>
      </c>
      <c r="F3049" s="2" t="s">
        <v>70</v>
      </c>
      <c r="G3049" s="2"/>
      <c r="I3049" s="60">
        <f t="shared" si="190"/>
        <v>0</v>
      </c>
      <c r="J3049" s="60">
        <f>IF(OR(I3049="",I3050="",I3051=""),"",(AVERAGEIF(A3049:A$10000,A3049,I3049:I$10000)))</f>
        <v>0</v>
      </c>
      <c r="K3049" s="60"/>
      <c r="L3049" s="55" t="str">
        <f>IF(O3049="","",A3049)</f>
        <v/>
      </c>
      <c r="M3049" s="60" t="str">
        <f>IF(O3049="","",(VLOOKUP(A3049,A3049:E10033,5,FALSE)))</f>
        <v/>
      </c>
      <c r="N3049" s="55" t="str">
        <f t="shared" si="191"/>
        <v/>
      </c>
      <c r="O3049" s="55" t="str">
        <f t="shared" si="193"/>
        <v/>
      </c>
      <c r="P3049" s="104">
        <f t="shared" si="192"/>
        <v>12.599999999991951</v>
      </c>
      <c r="Q3049" s="58"/>
      <c r="R3049" s="58"/>
      <c r="S3049" s="102"/>
    </row>
    <row r="3050" spans="1:19" ht="12.5" customHeight="1" x14ac:dyDescent="0.35">
      <c r="A3050" s="60">
        <v>46</v>
      </c>
      <c r="B3050" s="60" t="s">
        <v>71</v>
      </c>
      <c r="C3050" s="68">
        <v>102.5437</v>
      </c>
      <c r="D3050" s="58" t="s">
        <v>65</v>
      </c>
      <c r="E3050" s="60" t="s">
        <v>59</v>
      </c>
      <c r="F3050" s="60" t="s">
        <v>70</v>
      </c>
      <c r="G3050" s="60"/>
      <c r="H3050" s="60"/>
      <c r="I3050" s="60">
        <f t="shared" si="190"/>
        <v>0</v>
      </c>
      <c r="J3050" s="60">
        <f>IF(OR(I3050="",I3051="",I3052=""),"",(AVERAGEIF(A3050:A$10000,A3050,I3050:I$10000)))</f>
        <v>0</v>
      </c>
      <c r="K3050" s="60"/>
      <c r="L3050" s="60" t="str">
        <f>IF(O3050="","",A3050)</f>
        <v/>
      </c>
      <c r="M3050" s="60" t="str">
        <f>IF(O3050="","",(VLOOKUP(A3050,A3050:E10034,5,FALSE)))</f>
        <v/>
      </c>
      <c r="N3050" s="60" t="str">
        <f t="shared" si="191"/>
        <v/>
      </c>
      <c r="O3050" s="60" t="str">
        <f t="shared" si="193"/>
        <v/>
      </c>
      <c r="P3050" s="103">
        <f t="shared" si="192"/>
        <v>14.300000000005753</v>
      </c>
      <c r="Q3050" s="58"/>
      <c r="R3050" s="58"/>
      <c r="S3050" s="102"/>
    </row>
    <row r="3051" spans="1:19" ht="12.5" customHeight="1" x14ac:dyDescent="0.35">
      <c r="A3051" s="2">
        <v>46</v>
      </c>
      <c r="B3051" s="2" t="s">
        <v>71</v>
      </c>
      <c r="C3051" s="67">
        <v>102.55840000000001</v>
      </c>
      <c r="D3051" t="s">
        <v>65</v>
      </c>
      <c r="E3051" s="2" t="s">
        <v>59</v>
      </c>
      <c r="F3051" s="2" t="s">
        <v>70</v>
      </c>
      <c r="G3051" s="2"/>
      <c r="I3051" s="60">
        <f t="shared" si="190"/>
        <v>0</v>
      </c>
      <c r="J3051" s="60">
        <f>IF(OR(I3051="",I3052="",I3053=""),"",(AVERAGEIF(A3051:A$10000,A3051,I3051:I$10000)))</f>
        <v>0</v>
      </c>
      <c r="K3051" s="60"/>
      <c r="L3051" s="55" t="str">
        <f>IF(O3051="","",A3051)</f>
        <v/>
      </c>
      <c r="M3051" s="60" t="str">
        <f>IF(O3051="","",(VLOOKUP(A3051,A3051:E10035,5,FALSE)))</f>
        <v/>
      </c>
      <c r="N3051" s="55" t="str">
        <f t="shared" si="191"/>
        <v/>
      </c>
      <c r="O3051" s="55" t="str">
        <f t="shared" si="193"/>
        <v/>
      </c>
      <c r="P3051" s="104">
        <f t="shared" si="192"/>
        <v>14.70000000000482</v>
      </c>
      <c r="Q3051" s="58"/>
      <c r="R3051" s="58"/>
      <c r="S3051" s="102"/>
    </row>
    <row r="3052" spans="1:19" ht="12.5" customHeight="1" x14ac:dyDescent="0.35">
      <c r="A3052" s="60">
        <v>46</v>
      </c>
      <c r="B3052" s="60" t="s">
        <v>71</v>
      </c>
      <c r="C3052" s="68">
        <v>102.5722</v>
      </c>
      <c r="D3052" s="58" t="s">
        <v>65</v>
      </c>
      <c r="E3052" s="60" t="s">
        <v>59</v>
      </c>
      <c r="F3052" s="60" t="s">
        <v>70</v>
      </c>
      <c r="G3052" s="60"/>
      <c r="H3052" s="60"/>
      <c r="I3052" s="60">
        <f t="shared" si="190"/>
        <v>0</v>
      </c>
      <c r="J3052" s="60">
        <f>IF(OR(I3052="",I3053="",I3054=""),"",(AVERAGEIF(A3052:A$10000,A3052,I3052:I$10000)))</f>
        <v>0</v>
      </c>
      <c r="K3052" s="60"/>
      <c r="L3052" s="60" t="str">
        <f>IF(O3052="","",A3052)</f>
        <v/>
      </c>
      <c r="M3052" s="60" t="str">
        <f>IF(O3052="","",(VLOOKUP(A3052,A3052:E10036,5,FALSE)))</f>
        <v/>
      </c>
      <c r="N3052" s="60" t="str">
        <f t="shared" si="191"/>
        <v/>
      </c>
      <c r="O3052" s="60" t="str">
        <f t="shared" si="193"/>
        <v/>
      </c>
      <c r="P3052" s="103">
        <f t="shared" si="192"/>
        <v>13.799999999989154</v>
      </c>
      <c r="Q3052" s="58"/>
      <c r="R3052" s="58"/>
      <c r="S3052" s="102"/>
    </row>
    <row r="3053" spans="1:19" ht="12.5" customHeight="1" x14ac:dyDescent="0.35">
      <c r="A3053" s="2">
        <v>46</v>
      </c>
      <c r="B3053" s="2" t="s">
        <v>71</v>
      </c>
      <c r="C3053" s="67">
        <v>102.5861</v>
      </c>
      <c r="D3053" t="s">
        <v>65</v>
      </c>
      <c r="E3053" s="2" t="s">
        <v>59</v>
      </c>
      <c r="F3053" s="2" t="s">
        <v>70</v>
      </c>
      <c r="G3053" s="2"/>
      <c r="I3053" s="60">
        <f t="shared" si="190"/>
        <v>0</v>
      </c>
      <c r="J3053" s="60">
        <f>IF(OR(I3053="",I3054="",I3055=""),"",(AVERAGEIF(A3053:A$10000,A3053,I3053:I$10000)))</f>
        <v>0</v>
      </c>
      <c r="K3053" s="60"/>
      <c r="L3053" s="55" t="str">
        <f>IF(O3053="","",A3053)</f>
        <v/>
      </c>
      <c r="M3053" s="60" t="str">
        <f>IF(O3053="","",(VLOOKUP(A3053,A3053:E10037,5,FALSE)))</f>
        <v/>
      </c>
      <c r="N3053" s="55" t="str">
        <f t="shared" si="191"/>
        <v/>
      </c>
      <c r="O3053" s="55" t="str">
        <f t="shared" si="193"/>
        <v/>
      </c>
      <c r="P3053" s="104">
        <f t="shared" si="192"/>
        <v>13.900000000006685</v>
      </c>
      <c r="Q3053" s="58"/>
      <c r="R3053" s="58"/>
      <c r="S3053" s="102"/>
    </row>
    <row r="3054" spans="1:19" ht="12.5" customHeight="1" x14ac:dyDescent="0.35">
      <c r="A3054" s="60">
        <v>46</v>
      </c>
      <c r="B3054" s="60" t="s">
        <v>71</v>
      </c>
      <c r="C3054" s="68">
        <v>102.6003</v>
      </c>
      <c r="D3054" s="58" t="s">
        <v>65</v>
      </c>
      <c r="E3054" s="60" t="s">
        <v>59</v>
      </c>
      <c r="F3054" s="60" t="s">
        <v>70</v>
      </c>
      <c r="G3054" s="60"/>
      <c r="H3054" s="60"/>
      <c r="I3054" s="60">
        <f t="shared" si="190"/>
        <v>0</v>
      </c>
      <c r="J3054" s="60">
        <f>IF(OR(I3054="",I3055="",I3056=""),"",(AVERAGEIF(A3054:A$10000,A3054,I3054:I$10000)))</f>
        <v>0</v>
      </c>
      <c r="K3054" s="60"/>
      <c r="L3054" s="60" t="str">
        <f>IF(O3054="","",A3054)</f>
        <v/>
      </c>
      <c r="M3054" s="60" t="str">
        <f>IF(O3054="","",(VLOOKUP(A3054,A3054:E10038,5,FALSE)))</f>
        <v/>
      </c>
      <c r="N3054" s="60" t="str">
        <f t="shared" si="191"/>
        <v/>
      </c>
      <c r="O3054" s="60" t="str">
        <f t="shared" si="193"/>
        <v/>
      </c>
      <c r="P3054" s="103">
        <f t="shared" si="192"/>
        <v>14.200000000002433</v>
      </c>
      <c r="Q3054" s="58"/>
      <c r="R3054" s="58"/>
      <c r="S3054" s="102"/>
    </row>
    <row r="3055" spans="1:19" ht="12.5" customHeight="1" x14ac:dyDescent="0.35">
      <c r="A3055" s="2">
        <v>46</v>
      </c>
      <c r="B3055" s="2" t="s">
        <v>71</v>
      </c>
      <c r="C3055" s="67">
        <v>102.61279999999999</v>
      </c>
      <c r="D3055" t="s">
        <v>65</v>
      </c>
      <c r="E3055" s="2" t="s">
        <v>59</v>
      </c>
      <c r="F3055" s="2" t="s">
        <v>70</v>
      </c>
      <c r="G3055" s="2"/>
      <c r="I3055" s="60">
        <f t="shared" si="190"/>
        <v>0</v>
      </c>
      <c r="J3055" s="60">
        <f>IF(OR(I3055="",I3056="",I3057=""),"",(AVERAGEIF(A3055:A$10000,A3055,I3055:I$10000)))</f>
        <v>0</v>
      </c>
      <c r="K3055" s="60"/>
      <c r="L3055" s="55" t="str">
        <f>IF(O3055="","",A3055)</f>
        <v/>
      </c>
      <c r="M3055" s="60" t="str">
        <f>IF(O3055="","",(VLOOKUP(A3055,A3055:E10039,5,FALSE)))</f>
        <v/>
      </c>
      <c r="N3055" s="55" t="str">
        <f t="shared" si="191"/>
        <v/>
      </c>
      <c r="O3055" s="55" t="str">
        <f t="shared" si="193"/>
        <v/>
      </c>
      <c r="P3055" s="104">
        <f t="shared" si="192"/>
        <v>12.499999999988631</v>
      </c>
      <c r="Q3055" s="58"/>
      <c r="R3055" s="58"/>
      <c r="S3055" s="102"/>
    </row>
    <row r="3056" spans="1:19" ht="12.5" customHeight="1" x14ac:dyDescent="0.35">
      <c r="A3056" s="60">
        <v>46</v>
      </c>
      <c r="B3056" s="60" t="s">
        <v>71</v>
      </c>
      <c r="C3056" s="68">
        <v>102.6305</v>
      </c>
      <c r="D3056" s="58" t="s">
        <v>65</v>
      </c>
      <c r="E3056" s="60" t="s">
        <v>59</v>
      </c>
      <c r="F3056" s="60" t="s">
        <v>70</v>
      </c>
      <c r="G3056" s="60"/>
      <c r="H3056" s="60"/>
      <c r="I3056" s="60">
        <f t="shared" si="190"/>
        <v>0</v>
      </c>
      <c r="J3056" s="60">
        <f>IF(OR(I3056="",I3057="",I3058=""),"",(AVERAGEIF(A3056:A$10000,A3056,I3056:I$10000)))</f>
        <v>0</v>
      </c>
      <c r="K3056" s="60"/>
      <c r="L3056" s="60" t="str">
        <f>IF(O3056="","",A3056)</f>
        <v/>
      </c>
      <c r="M3056" s="60" t="str">
        <f>IF(O3056="","",(VLOOKUP(A3056,A3056:E10040,5,FALSE)))</f>
        <v/>
      </c>
      <c r="N3056" s="60" t="str">
        <f t="shared" si="191"/>
        <v/>
      </c>
      <c r="O3056" s="60" t="str">
        <f t="shared" si="193"/>
        <v/>
      </c>
      <c r="P3056" s="103">
        <f t="shared" si="192"/>
        <v>17.700000000004934</v>
      </c>
      <c r="Q3056" s="58"/>
      <c r="R3056" s="58"/>
      <c r="S3056" s="102"/>
    </row>
    <row r="3057" spans="1:19" ht="12.5" customHeight="1" x14ac:dyDescent="0.35">
      <c r="A3057" s="2">
        <v>46</v>
      </c>
      <c r="B3057" s="2" t="s">
        <v>71</v>
      </c>
      <c r="C3057" s="67">
        <v>102.6434</v>
      </c>
      <c r="D3057" t="s">
        <v>65</v>
      </c>
      <c r="E3057" s="2" t="s">
        <v>59</v>
      </c>
      <c r="F3057" s="2" t="s">
        <v>70</v>
      </c>
      <c r="G3057" s="2"/>
      <c r="I3057" s="60">
        <f t="shared" si="190"/>
        <v>0</v>
      </c>
      <c r="J3057" s="60">
        <f>IF(OR(I3057="",I3058="",I3059=""),"",(AVERAGEIF(A3057:A$10000,A3057,I3057:I$10000)))</f>
        <v>0</v>
      </c>
      <c r="K3057" s="60"/>
      <c r="L3057" s="55" t="str">
        <f>IF(O3057="","",A3057)</f>
        <v/>
      </c>
      <c r="M3057" s="60" t="str">
        <f>IF(O3057="","",(VLOOKUP(A3057,A3057:E10041,5,FALSE)))</f>
        <v/>
      </c>
      <c r="N3057" s="55" t="str">
        <f t="shared" si="191"/>
        <v/>
      </c>
      <c r="O3057" s="55" t="str">
        <f t="shared" si="193"/>
        <v/>
      </c>
      <c r="P3057" s="104">
        <f t="shared" si="192"/>
        <v>12.90000000000191</v>
      </c>
      <c r="Q3057" s="58"/>
      <c r="R3057" s="58"/>
      <c r="S3057" s="102"/>
    </row>
    <row r="3058" spans="1:19" ht="12.5" customHeight="1" x14ac:dyDescent="0.35">
      <c r="A3058" s="60">
        <v>46</v>
      </c>
      <c r="B3058" s="60" t="s">
        <v>71</v>
      </c>
      <c r="C3058" s="68">
        <v>102.6589</v>
      </c>
      <c r="D3058" s="58" t="s">
        <v>65</v>
      </c>
      <c r="E3058" s="60" t="s">
        <v>59</v>
      </c>
      <c r="F3058" s="60" t="s">
        <v>70</v>
      </c>
      <c r="G3058" s="60"/>
      <c r="H3058" s="60"/>
      <c r="I3058" s="60">
        <f t="shared" si="190"/>
        <v>0</v>
      </c>
      <c r="J3058" s="60">
        <f>IF(OR(I3058="",I3059="",I3060=""),"",(AVERAGEIF(A3058:A$10000,A3058,I3058:I$10000)))</f>
        <v>0</v>
      </c>
      <c r="K3058" s="60"/>
      <c r="L3058" s="60" t="str">
        <f>IF(O3058="","",A3058)</f>
        <v/>
      </c>
      <c r="M3058" s="60" t="str">
        <f>IF(O3058="","",(VLOOKUP(A3058,A3058:E10042,5,FALSE)))</f>
        <v/>
      </c>
      <c r="N3058" s="60" t="str">
        <f t="shared" si="191"/>
        <v/>
      </c>
      <c r="O3058" s="60" t="str">
        <f t="shared" si="193"/>
        <v/>
      </c>
      <c r="P3058" s="103">
        <f t="shared" si="192"/>
        <v>15.500000000002956</v>
      </c>
      <c r="Q3058" s="58"/>
      <c r="R3058" s="58"/>
      <c r="S3058" s="102"/>
    </row>
    <row r="3059" spans="1:19" ht="12.5" customHeight="1" x14ac:dyDescent="0.35">
      <c r="A3059" s="2">
        <v>46</v>
      </c>
      <c r="B3059" s="2" t="s">
        <v>71</v>
      </c>
      <c r="C3059" s="67">
        <v>102.6738</v>
      </c>
      <c r="D3059" t="s">
        <v>65</v>
      </c>
      <c r="E3059" s="2" t="s">
        <v>59</v>
      </c>
      <c r="F3059" s="2" t="s">
        <v>70</v>
      </c>
      <c r="G3059" s="2"/>
      <c r="I3059" s="60">
        <f t="shared" si="190"/>
        <v>0</v>
      </c>
      <c r="J3059" s="60">
        <f>IF(OR(I3059="",I3060="",I3061=""),"",(AVERAGEIF(A3059:A$10000,A3059,I3059:I$10000)))</f>
        <v>0</v>
      </c>
      <c r="K3059" s="60"/>
      <c r="L3059" s="55" t="str">
        <f>IF(O3059="","",A3059)</f>
        <v/>
      </c>
      <c r="M3059" s="60" t="str">
        <f>IF(O3059="","",(VLOOKUP(A3059,A3059:E10043,5,FALSE)))</f>
        <v/>
      </c>
      <c r="N3059" s="55" t="str">
        <f t="shared" si="191"/>
        <v/>
      </c>
      <c r="O3059" s="55" t="str">
        <f t="shared" si="193"/>
        <v/>
      </c>
      <c r="P3059" s="104">
        <f t="shared" si="192"/>
        <v>14.899999999997249</v>
      </c>
      <c r="Q3059" s="58"/>
      <c r="R3059" s="58"/>
      <c r="S3059" s="102"/>
    </row>
    <row r="3060" spans="1:19" ht="12.5" customHeight="1" x14ac:dyDescent="0.35">
      <c r="A3060" s="60">
        <v>46</v>
      </c>
      <c r="B3060" s="60" t="s">
        <v>71</v>
      </c>
      <c r="C3060" s="68">
        <v>102.69459999999999</v>
      </c>
      <c r="D3060" s="58" t="s">
        <v>65</v>
      </c>
      <c r="E3060" s="60" t="s">
        <v>59</v>
      </c>
      <c r="F3060" s="60" t="s">
        <v>70</v>
      </c>
      <c r="G3060" s="60"/>
      <c r="H3060" s="60"/>
      <c r="I3060" s="60">
        <f t="shared" si="190"/>
        <v>0</v>
      </c>
      <c r="J3060" s="60">
        <f>IF(OR(I3060="",I3061="",I3062=""),"",(AVERAGEIF(A3060:A$10000,A3060,I3060:I$10000)))</f>
        <v>0</v>
      </c>
      <c r="K3060" s="60"/>
      <c r="L3060" s="60" t="str">
        <f>IF(O3060="","",A3060)</f>
        <v/>
      </c>
      <c r="M3060" s="60" t="str">
        <f>IF(O3060="","",(VLOOKUP(A3060,A3060:E10044,5,FALSE)))</f>
        <v/>
      </c>
      <c r="N3060" s="60" t="str">
        <f t="shared" si="191"/>
        <v/>
      </c>
      <c r="O3060" s="60" t="str">
        <f t="shared" si="193"/>
        <v/>
      </c>
      <c r="P3060" s="103">
        <f t="shared" si="192"/>
        <v>20.799999999994156</v>
      </c>
      <c r="Q3060" s="58"/>
      <c r="R3060" s="58"/>
      <c r="S3060" s="102"/>
    </row>
    <row r="3061" spans="1:19" ht="12.5" customHeight="1" x14ac:dyDescent="0.35">
      <c r="A3061" s="2">
        <v>46</v>
      </c>
      <c r="B3061" s="2" t="s">
        <v>71</v>
      </c>
      <c r="C3061" s="67">
        <v>102.7092</v>
      </c>
      <c r="D3061" t="s">
        <v>65</v>
      </c>
      <c r="E3061" s="2" t="s">
        <v>59</v>
      </c>
      <c r="F3061" s="2" t="s">
        <v>70</v>
      </c>
      <c r="G3061" s="2"/>
      <c r="I3061" s="60">
        <f t="shared" si="190"/>
        <v>0</v>
      </c>
      <c r="J3061" s="60">
        <f>IF(OR(I3061="",I3062="",I3063=""),"",(AVERAGEIF(A3061:A$10000,A3061,I3061:I$10000)))</f>
        <v>0</v>
      </c>
      <c r="K3061" s="60"/>
      <c r="L3061" s="55" t="str">
        <f>IF(O3061="","",A3061)</f>
        <v/>
      </c>
      <c r="M3061" s="60" t="str">
        <f>IF(O3061="","",(VLOOKUP(A3061,A3061:E10045,5,FALSE)))</f>
        <v/>
      </c>
      <c r="N3061" s="55" t="str">
        <f t="shared" si="191"/>
        <v/>
      </c>
      <c r="O3061" s="55" t="str">
        <f t="shared" si="193"/>
        <v/>
      </c>
      <c r="P3061" s="104">
        <f t="shared" si="192"/>
        <v>14.600000000001501</v>
      </c>
      <c r="Q3061" s="58"/>
      <c r="R3061" s="58"/>
      <c r="S3061" s="102"/>
    </row>
    <row r="3062" spans="1:19" ht="12.5" customHeight="1" x14ac:dyDescent="0.35">
      <c r="A3062" s="60">
        <v>46</v>
      </c>
      <c r="B3062" s="60" t="s">
        <v>71</v>
      </c>
      <c r="C3062" s="68">
        <v>102.723</v>
      </c>
      <c r="D3062" s="58" t="s">
        <v>65</v>
      </c>
      <c r="E3062" s="60" t="s">
        <v>59</v>
      </c>
      <c r="F3062" s="60" t="s">
        <v>70</v>
      </c>
      <c r="G3062" s="60"/>
      <c r="H3062" s="60"/>
      <c r="I3062" s="60">
        <f t="shared" si="190"/>
        <v>0</v>
      </c>
      <c r="J3062" s="60">
        <f>IF(OR(I3062="",I3063="",I3064=""),"",(AVERAGEIF(A3062:A$10000,A3062,I3062:I$10000)))</f>
        <v>0</v>
      </c>
      <c r="K3062" s="60"/>
      <c r="L3062" s="60" t="str">
        <f>IF(O3062="","",A3062)</f>
        <v/>
      </c>
      <c r="M3062" s="60" t="str">
        <f>IF(O3062="","",(VLOOKUP(A3062,A3062:E10046,5,FALSE)))</f>
        <v/>
      </c>
      <c r="N3062" s="60" t="str">
        <f t="shared" si="191"/>
        <v/>
      </c>
      <c r="O3062" s="60" t="str">
        <f t="shared" si="193"/>
        <v/>
      </c>
      <c r="P3062" s="103">
        <f t="shared" si="192"/>
        <v>13.800000000003365</v>
      </c>
      <c r="Q3062" s="58"/>
      <c r="R3062" s="58"/>
      <c r="S3062" s="102"/>
    </row>
    <row r="3063" spans="1:19" ht="12.5" customHeight="1" x14ac:dyDescent="0.35">
      <c r="A3063" s="2">
        <v>46</v>
      </c>
      <c r="B3063" s="2" t="s">
        <v>69</v>
      </c>
      <c r="C3063" s="67">
        <v>102.7364</v>
      </c>
      <c r="D3063" t="s">
        <v>65</v>
      </c>
      <c r="E3063" s="2" t="s">
        <v>59</v>
      </c>
      <c r="F3063" s="2" t="s">
        <v>70</v>
      </c>
      <c r="G3063" s="2"/>
      <c r="I3063" s="60">
        <f t="shared" si="190"/>
        <v>0</v>
      </c>
      <c r="J3063" s="60">
        <f>IF(OR(I3063="",I3064="",I3065=""),"",(AVERAGEIF(A3063:A$10000,A3063,I3063:I$10000)))</f>
        <v>0</v>
      </c>
      <c r="K3063" s="60"/>
      <c r="L3063" s="55" t="str">
        <f>IF(O3063="","",A3063)</f>
        <v/>
      </c>
      <c r="M3063" s="60" t="str">
        <f>IF(O3063="","",(VLOOKUP(A3063,A3063:E10047,5,FALSE)))</f>
        <v/>
      </c>
      <c r="N3063" s="55" t="str">
        <f t="shared" si="191"/>
        <v/>
      </c>
      <c r="O3063" s="55" t="str">
        <f t="shared" si="193"/>
        <v/>
      </c>
      <c r="P3063" s="104">
        <f t="shared" si="192"/>
        <v>13.400000000004297</v>
      </c>
      <c r="Q3063" s="58"/>
      <c r="R3063" s="58"/>
      <c r="S3063" s="102"/>
    </row>
    <row r="3064" spans="1:19" ht="12.5" customHeight="1" x14ac:dyDescent="0.35">
      <c r="A3064" s="60">
        <v>46</v>
      </c>
      <c r="B3064" s="60" t="s">
        <v>69</v>
      </c>
      <c r="C3064" s="68">
        <v>102.7504</v>
      </c>
      <c r="D3064" s="58" t="s">
        <v>65</v>
      </c>
      <c r="E3064" s="60" t="s">
        <v>59</v>
      </c>
      <c r="F3064" s="60" t="s">
        <v>70</v>
      </c>
      <c r="G3064" s="60"/>
      <c r="H3064" s="60"/>
      <c r="I3064" s="60">
        <f t="shared" si="190"/>
        <v>0</v>
      </c>
      <c r="J3064" s="60">
        <f>IF(OR(I3064="",I3065="",I3066=""),"",(AVERAGEIF(A3064:A$10000,A3064,I3064:I$10000)))</f>
        <v>0</v>
      </c>
      <c r="K3064" s="60"/>
      <c r="L3064" s="60" t="str">
        <f>IF(O3064="","",A3064)</f>
        <v/>
      </c>
      <c r="M3064" s="60" t="str">
        <f>IF(O3064="","",(VLOOKUP(A3064,A3064:E10048,5,FALSE)))</f>
        <v/>
      </c>
      <c r="N3064" s="60" t="str">
        <f t="shared" si="191"/>
        <v/>
      </c>
      <c r="O3064" s="60" t="str">
        <f t="shared" si="193"/>
        <v/>
      </c>
      <c r="P3064" s="103">
        <f t="shared" si="192"/>
        <v>13.999999999995794</v>
      </c>
      <c r="Q3064" s="58"/>
      <c r="R3064" s="58"/>
      <c r="S3064" s="102"/>
    </row>
    <row r="3065" spans="1:19" ht="12.5" customHeight="1" x14ac:dyDescent="0.35">
      <c r="A3065" s="2">
        <v>46</v>
      </c>
      <c r="B3065" s="2" t="s">
        <v>69</v>
      </c>
      <c r="C3065" s="67">
        <v>102.7633</v>
      </c>
      <c r="D3065" t="s">
        <v>65</v>
      </c>
      <c r="E3065" s="2" t="s">
        <v>59</v>
      </c>
      <c r="F3065" s="2" t="s">
        <v>70</v>
      </c>
      <c r="G3065" s="2"/>
      <c r="I3065" s="60">
        <f t="shared" si="190"/>
        <v>0</v>
      </c>
      <c r="J3065" s="60">
        <f>IF(OR(I3065="",I3066="",I3067=""),"",(AVERAGEIF(A3065:A$10000,A3065,I3065:I$10000)))</f>
        <v>0</v>
      </c>
      <c r="K3065" s="60"/>
      <c r="L3065" s="55" t="str">
        <f>IF(O3065="","",A3065)</f>
        <v/>
      </c>
      <c r="M3065" s="60" t="str">
        <f>IF(O3065="","",(VLOOKUP(A3065,A3065:E10049,5,FALSE)))</f>
        <v/>
      </c>
      <c r="N3065" s="55" t="str">
        <f t="shared" si="191"/>
        <v/>
      </c>
      <c r="O3065" s="55" t="str">
        <f t="shared" si="193"/>
        <v/>
      </c>
      <c r="P3065" s="104">
        <f t="shared" si="192"/>
        <v>12.90000000000191</v>
      </c>
      <c r="Q3065" s="58"/>
      <c r="R3065" s="58"/>
      <c r="S3065" s="102"/>
    </row>
    <row r="3066" spans="1:19" ht="12.5" customHeight="1" x14ac:dyDescent="0.35">
      <c r="A3066" s="60">
        <v>46</v>
      </c>
      <c r="B3066" s="60" t="s">
        <v>69</v>
      </c>
      <c r="C3066" s="68">
        <v>102.77679999999999</v>
      </c>
      <c r="D3066" s="58" t="s">
        <v>65</v>
      </c>
      <c r="E3066" s="60" t="s">
        <v>59</v>
      </c>
      <c r="F3066" s="60" t="s">
        <v>70</v>
      </c>
      <c r="G3066" s="60"/>
      <c r="H3066" s="60"/>
      <c r="I3066" s="60">
        <f t="shared" si="190"/>
        <v>0</v>
      </c>
      <c r="J3066" s="60">
        <f>IF(OR(I3066="",I3067="",I3068=""),"",(AVERAGEIF(A3066:A$10000,A3066,I3066:I$10000)))</f>
        <v>0</v>
      </c>
      <c r="K3066" s="60"/>
      <c r="L3066" s="60" t="str">
        <f>IF(O3066="","",A3066)</f>
        <v/>
      </c>
      <c r="M3066" s="60" t="str">
        <f>IF(O3066="","",(VLOOKUP(A3066,A3066:E10050,5,FALSE)))</f>
        <v/>
      </c>
      <c r="N3066" s="60" t="str">
        <f t="shared" si="191"/>
        <v/>
      </c>
      <c r="O3066" s="60" t="str">
        <f t="shared" si="193"/>
        <v/>
      </c>
      <c r="P3066" s="103">
        <f t="shared" si="192"/>
        <v>13.499999999993406</v>
      </c>
      <c r="Q3066" s="58"/>
      <c r="R3066" s="58"/>
      <c r="S3066" s="102"/>
    </row>
    <row r="3067" spans="1:19" ht="12.5" customHeight="1" x14ac:dyDescent="0.35">
      <c r="A3067" s="2">
        <v>46</v>
      </c>
      <c r="B3067" s="2" t="s">
        <v>69</v>
      </c>
      <c r="C3067" s="67">
        <v>102.7898</v>
      </c>
      <c r="D3067" t="s">
        <v>65</v>
      </c>
      <c r="E3067" s="2" t="s">
        <v>59</v>
      </c>
      <c r="F3067" s="2" t="s">
        <v>70</v>
      </c>
      <c r="G3067" s="2"/>
      <c r="I3067" s="60">
        <f t="shared" si="190"/>
        <v>0</v>
      </c>
      <c r="J3067" s="60">
        <f>IF(OR(I3067="",I3068="",I3069=""),"",(AVERAGEIF(A3067:A$10000,A3067,I3067:I$10000)))</f>
        <v>0</v>
      </c>
      <c r="K3067" s="60"/>
      <c r="L3067" s="55" t="str">
        <f>IF(O3067="","",A3067)</f>
        <v/>
      </c>
      <c r="M3067" s="60" t="str">
        <f>IF(O3067="","",(VLOOKUP(A3067,A3067:E10051,5,FALSE)))</f>
        <v/>
      </c>
      <c r="N3067" s="55" t="str">
        <f t="shared" si="191"/>
        <v/>
      </c>
      <c r="O3067" s="55" t="str">
        <f t="shared" si="193"/>
        <v/>
      </c>
      <c r="P3067" s="104">
        <f t="shared" si="192"/>
        <v>13.00000000000523</v>
      </c>
      <c r="Q3067" s="58"/>
      <c r="R3067" s="58"/>
      <c r="S3067" s="102"/>
    </row>
    <row r="3068" spans="1:19" ht="12.5" customHeight="1" x14ac:dyDescent="0.35">
      <c r="A3068" s="60">
        <v>46</v>
      </c>
      <c r="B3068" s="60" t="s">
        <v>69</v>
      </c>
      <c r="C3068" s="68">
        <v>102.80459999999999</v>
      </c>
      <c r="D3068" s="58" t="s">
        <v>65</v>
      </c>
      <c r="E3068" s="60" t="s">
        <v>59</v>
      </c>
      <c r="F3068" s="60" t="s">
        <v>70</v>
      </c>
      <c r="G3068" s="60"/>
      <c r="H3068" s="60"/>
      <c r="I3068" s="60">
        <f t="shared" si="190"/>
        <v>0</v>
      </c>
      <c r="J3068" s="60">
        <f>IF(OR(I3068="",I3069="",I3070=""),"",(AVERAGEIF(A3068:A$10000,A3068,I3068:I$10000)))</f>
        <v>0</v>
      </c>
      <c r="K3068" s="60"/>
      <c r="L3068" s="60" t="str">
        <f>IF(O3068="","",A3068)</f>
        <v/>
      </c>
      <c r="M3068" s="60" t="str">
        <f>IF(O3068="","",(VLOOKUP(A3068,A3068:E10052,5,FALSE)))</f>
        <v/>
      </c>
      <c r="N3068" s="60" t="str">
        <f t="shared" si="191"/>
        <v/>
      </c>
      <c r="O3068" s="60" t="str">
        <f t="shared" si="193"/>
        <v/>
      </c>
      <c r="P3068" s="103">
        <f t="shared" si="192"/>
        <v>14.799999999993929</v>
      </c>
      <c r="Q3068" s="58"/>
      <c r="R3068" s="58"/>
      <c r="S3068" s="102"/>
    </row>
    <row r="3069" spans="1:19" ht="12.5" customHeight="1" x14ac:dyDescent="0.35">
      <c r="A3069" s="2">
        <v>47</v>
      </c>
      <c r="B3069" s="2" t="s">
        <v>69</v>
      </c>
      <c r="C3069" s="67">
        <v>103.8322</v>
      </c>
      <c r="D3069" t="s">
        <v>65</v>
      </c>
      <c r="E3069" s="2" t="s">
        <v>58</v>
      </c>
      <c r="F3069" s="2" t="s">
        <v>70</v>
      </c>
      <c r="G3069" s="2"/>
      <c r="I3069" s="60">
        <f t="shared" si="190"/>
        <v>0</v>
      </c>
      <c r="J3069" s="60">
        <f>IF(OR(I3069="",I3070="",I3071=""),"",(AVERAGEIF(A3069:A$10000,A3069,I3069:I$10000)))</f>
        <v>0</v>
      </c>
      <c r="K3069" s="60"/>
      <c r="L3069" s="55" t="str">
        <f>IF(O3069="","",A3069)</f>
        <v/>
      </c>
      <c r="M3069" s="60" t="str">
        <f>IF(O3069="","",(VLOOKUP(A3069,A3069:E10053,5,FALSE)))</f>
        <v/>
      </c>
      <c r="N3069" s="55" t="str">
        <f t="shared" si="191"/>
        <v/>
      </c>
      <c r="O3069" s="55" t="str">
        <f t="shared" si="193"/>
        <v/>
      </c>
      <c r="P3069" s="104" t="str">
        <f t="shared" si="192"/>
        <v/>
      </c>
      <c r="Q3069" s="58"/>
      <c r="R3069" s="58"/>
      <c r="S3069" s="102"/>
    </row>
    <row r="3070" spans="1:19" ht="12.5" customHeight="1" x14ac:dyDescent="0.35">
      <c r="A3070" s="60">
        <v>47</v>
      </c>
      <c r="B3070" s="60" t="s">
        <v>69</v>
      </c>
      <c r="C3070" s="68">
        <v>103.8459</v>
      </c>
      <c r="D3070" s="58" t="s">
        <v>65</v>
      </c>
      <c r="E3070" s="60" t="s">
        <v>58</v>
      </c>
      <c r="F3070" s="60" t="s">
        <v>70</v>
      </c>
      <c r="G3070" s="60"/>
      <c r="H3070" s="60"/>
      <c r="I3070" s="60">
        <f t="shared" si="190"/>
        <v>0</v>
      </c>
      <c r="J3070" s="60">
        <f>IF(OR(I3070="",I3071="",I3072=""),"",(AVERAGEIF(A3070:A$10000,A3070,I3070:I$10000)))</f>
        <v>0</v>
      </c>
      <c r="K3070" s="60"/>
      <c r="L3070" s="60" t="str">
        <f>IF(O3070="","",A3070)</f>
        <v/>
      </c>
      <c r="M3070" s="60" t="str">
        <f>IF(O3070="","",(VLOOKUP(A3070,A3070:E10054,5,FALSE)))</f>
        <v/>
      </c>
      <c r="N3070" s="60" t="str">
        <f t="shared" si="191"/>
        <v/>
      </c>
      <c r="O3070" s="60" t="str">
        <f t="shared" si="193"/>
        <v/>
      </c>
      <c r="P3070" s="103">
        <f t="shared" si="192"/>
        <v>13.700000000000045</v>
      </c>
      <c r="Q3070" s="58"/>
      <c r="R3070" s="58"/>
      <c r="S3070" s="102"/>
    </row>
    <row r="3071" spans="1:19" ht="12.5" customHeight="1" x14ac:dyDescent="0.35">
      <c r="A3071" s="2">
        <v>47</v>
      </c>
      <c r="B3071" s="2" t="s">
        <v>69</v>
      </c>
      <c r="C3071" s="67">
        <v>103.8657</v>
      </c>
      <c r="D3071" t="s">
        <v>65</v>
      </c>
      <c r="E3071" s="2" t="s">
        <v>58</v>
      </c>
      <c r="F3071" s="2" t="s">
        <v>70</v>
      </c>
      <c r="G3071" s="2"/>
      <c r="I3071" s="60">
        <f t="shared" si="190"/>
        <v>0</v>
      </c>
      <c r="J3071" s="60">
        <f>IF(OR(I3071="",I3072="",I3073=""),"",(AVERAGEIF(A3071:A$10000,A3071,I3071:I$10000)))</f>
        <v>0</v>
      </c>
      <c r="K3071" s="60"/>
      <c r="L3071" s="55" t="str">
        <f>IF(O3071="","",A3071)</f>
        <v/>
      </c>
      <c r="M3071" s="60" t="str">
        <f>IF(O3071="","",(VLOOKUP(A3071,A3071:E10055,5,FALSE)))</f>
        <v/>
      </c>
      <c r="N3071" s="55" t="str">
        <f t="shared" si="191"/>
        <v/>
      </c>
      <c r="O3071" s="55" t="str">
        <f t="shared" si="193"/>
        <v/>
      </c>
      <c r="P3071" s="104">
        <f t="shared" si="192"/>
        <v>19.800000000003593</v>
      </c>
      <c r="Q3071" s="58"/>
      <c r="R3071" s="58"/>
      <c r="S3071" s="102"/>
    </row>
    <row r="3072" spans="1:19" ht="12.5" customHeight="1" x14ac:dyDescent="0.35">
      <c r="A3072" s="60">
        <v>47</v>
      </c>
      <c r="B3072" s="60" t="s">
        <v>69</v>
      </c>
      <c r="C3072" s="68">
        <v>103.8837</v>
      </c>
      <c r="D3072" s="58" t="s">
        <v>65</v>
      </c>
      <c r="E3072" s="60" t="s">
        <v>58</v>
      </c>
      <c r="F3072" s="60" t="s">
        <v>70</v>
      </c>
      <c r="G3072" s="60"/>
      <c r="H3072" s="60"/>
      <c r="I3072" s="60">
        <f t="shared" si="190"/>
        <v>0</v>
      </c>
      <c r="J3072" s="60">
        <f>IF(OR(I3072="",I3073="",I3074=""),"",(AVERAGEIF(A3072:A$10000,A3072,I3072:I$10000)))</f>
        <v>0</v>
      </c>
      <c r="K3072" s="60"/>
      <c r="L3072" s="60" t="str">
        <f>IF(O3072="","",A3072)</f>
        <v/>
      </c>
      <c r="M3072" s="60" t="str">
        <f>IF(O3072="","",(VLOOKUP(A3072,A3072:E10056,5,FALSE)))</f>
        <v/>
      </c>
      <c r="N3072" s="60" t="str">
        <f t="shared" si="191"/>
        <v/>
      </c>
      <c r="O3072" s="60" t="str">
        <f t="shared" si="193"/>
        <v/>
      </c>
      <c r="P3072" s="103">
        <f t="shared" si="192"/>
        <v>18.000000000000682</v>
      </c>
      <c r="Q3072" s="58"/>
      <c r="R3072" s="58"/>
      <c r="S3072" s="102"/>
    </row>
    <row r="3073" spans="1:19" ht="12.5" customHeight="1" x14ac:dyDescent="0.35">
      <c r="A3073" s="2">
        <v>47</v>
      </c>
      <c r="B3073" s="2" t="s">
        <v>69</v>
      </c>
      <c r="C3073" s="67">
        <v>103.89579999999999</v>
      </c>
      <c r="D3073" t="s">
        <v>65</v>
      </c>
      <c r="E3073" s="2" t="s">
        <v>58</v>
      </c>
      <c r="F3073" s="2" t="s">
        <v>70</v>
      </c>
      <c r="G3073" s="2"/>
      <c r="I3073" s="60">
        <f t="shared" si="190"/>
        <v>0</v>
      </c>
      <c r="J3073" s="60">
        <f>IF(OR(I3073="",I3074="",I3075=""),"",(AVERAGEIF(A3073:A$10000,A3073,I3073:I$10000)))</f>
        <v>0</v>
      </c>
      <c r="K3073" s="60"/>
      <c r="L3073" s="55" t="str">
        <f>IF(O3073="","",A3073)</f>
        <v/>
      </c>
      <c r="M3073" s="60" t="str">
        <f>IF(O3073="","",(VLOOKUP(A3073,A3073:E10057,5,FALSE)))</f>
        <v/>
      </c>
      <c r="N3073" s="55" t="str">
        <f t="shared" si="191"/>
        <v/>
      </c>
      <c r="O3073" s="55" t="str">
        <f t="shared" si="193"/>
        <v/>
      </c>
      <c r="P3073" s="104">
        <f t="shared" si="192"/>
        <v>12.099999999989564</v>
      </c>
      <c r="Q3073" s="58"/>
      <c r="R3073" s="58"/>
      <c r="S3073" s="102"/>
    </row>
    <row r="3074" spans="1:19" ht="12.5" customHeight="1" x14ac:dyDescent="0.35">
      <c r="A3074" s="60">
        <v>47</v>
      </c>
      <c r="B3074" s="60" t="s">
        <v>69</v>
      </c>
      <c r="C3074" s="68">
        <v>103.91800000000001</v>
      </c>
      <c r="D3074" s="58" t="s">
        <v>65</v>
      </c>
      <c r="E3074" s="60" t="s">
        <v>58</v>
      </c>
      <c r="F3074" s="60" t="s">
        <v>70</v>
      </c>
      <c r="G3074" s="60"/>
      <c r="H3074" s="60"/>
      <c r="I3074" s="60">
        <f t="shared" si="190"/>
        <v>0</v>
      </c>
      <c r="J3074" s="60">
        <f>IF(OR(I3074="",I3075="",I3076=""),"",(AVERAGEIF(A3074:A$10000,A3074,I3074:I$10000)))</f>
        <v>0</v>
      </c>
      <c r="K3074" s="60"/>
      <c r="L3074" s="60" t="str">
        <f>IF(O3074="","",A3074)</f>
        <v/>
      </c>
      <c r="M3074" s="60" t="str">
        <f>IF(O3074="","",(VLOOKUP(A3074,A3074:E10058,5,FALSE)))</f>
        <v/>
      </c>
      <c r="N3074" s="60" t="str">
        <f t="shared" si="191"/>
        <v/>
      </c>
      <c r="O3074" s="60" t="str">
        <f t="shared" si="193"/>
        <v/>
      </c>
      <c r="P3074" s="103">
        <f t="shared" si="192"/>
        <v>22.20000000001221</v>
      </c>
      <c r="Q3074" s="58"/>
      <c r="R3074" s="58"/>
      <c r="S3074" s="102"/>
    </row>
    <row r="3075" spans="1:19" ht="12.5" customHeight="1" x14ac:dyDescent="0.35">
      <c r="A3075" s="2">
        <v>47</v>
      </c>
      <c r="B3075" s="2" t="s">
        <v>69</v>
      </c>
      <c r="C3075" s="67">
        <v>103.931</v>
      </c>
      <c r="D3075" t="s">
        <v>65</v>
      </c>
      <c r="E3075" s="2" t="s">
        <v>58</v>
      </c>
      <c r="F3075" s="2" t="s">
        <v>70</v>
      </c>
      <c r="G3075" s="2"/>
      <c r="I3075" s="60">
        <f t="shared" si="190"/>
        <v>0</v>
      </c>
      <c r="J3075" s="60">
        <f>IF(OR(I3075="",I3076="",I3077=""),"",(AVERAGEIF(A3075:A$10000,A3075,I3075:I$10000)))</f>
        <v>0</v>
      </c>
      <c r="K3075" s="60"/>
      <c r="L3075" s="55" t="str">
        <f>IF(O3075="","",A3075)</f>
        <v/>
      </c>
      <c r="M3075" s="60" t="str">
        <f>IF(O3075="","",(VLOOKUP(A3075,A3075:E10059,5,FALSE)))</f>
        <v/>
      </c>
      <c r="N3075" s="55" t="str">
        <f t="shared" si="191"/>
        <v/>
      </c>
      <c r="O3075" s="55" t="str">
        <f t="shared" si="193"/>
        <v/>
      </c>
      <c r="P3075" s="104">
        <f t="shared" si="192"/>
        <v>12.999999999991019</v>
      </c>
      <c r="Q3075" s="58"/>
      <c r="R3075" s="58"/>
      <c r="S3075" s="102"/>
    </row>
    <row r="3076" spans="1:19" ht="12.5" customHeight="1" x14ac:dyDescent="0.35">
      <c r="A3076" s="60">
        <v>47</v>
      </c>
      <c r="B3076" s="60" t="s">
        <v>69</v>
      </c>
      <c r="C3076" s="68">
        <v>103.94459999999999</v>
      </c>
      <c r="D3076" s="58" t="s">
        <v>65</v>
      </c>
      <c r="E3076" s="60" t="s">
        <v>58</v>
      </c>
      <c r="F3076" s="60" t="s">
        <v>70</v>
      </c>
      <c r="G3076" s="60"/>
      <c r="H3076" s="60"/>
      <c r="I3076" s="60">
        <f t="shared" si="190"/>
        <v>0</v>
      </c>
      <c r="J3076" s="60">
        <f>IF(OR(I3076="",I3077="",I3078=""),"",(AVERAGEIF(A3076:A$10000,A3076,I3076:I$10000)))</f>
        <v>0</v>
      </c>
      <c r="K3076" s="60"/>
      <c r="L3076" s="60" t="str">
        <f>IF(O3076="","",A3076)</f>
        <v/>
      </c>
      <c r="M3076" s="60" t="str">
        <f>IF(O3076="","",(VLOOKUP(A3076,A3076:E10060,5,FALSE)))</f>
        <v/>
      </c>
      <c r="N3076" s="60" t="str">
        <f t="shared" si="191"/>
        <v/>
      </c>
      <c r="O3076" s="60" t="str">
        <f t="shared" si="193"/>
        <v/>
      </c>
      <c r="P3076" s="103">
        <f t="shared" si="192"/>
        <v>13.599999999996726</v>
      </c>
      <c r="Q3076" s="58"/>
      <c r="R3076" s="58"/>
      <c r="S3076" s="102"/>
    </row>
    <row r="3077" spans="1:19" ht="12.5" customHeight="1" x14ac:dyDescent="0.35">
      <c r="A3077" s="2">
        <v>47</v>
      </c>
      <c r="B3077" s="2" t="s">
        <v>69</v>
      </c>
      <c r="C3077" s="67">
        <v>103.95869999999999</v>
      </c>
      <c r="D3077" t="s">
        <v>65</v>
      </c>
      <c r="E3077" s="2" t="s">
        <v>58</v>
      </c>
      <c r="F3077" s="2" t="s">
        <v>70</v>
      </c>
      <c r="G3077" s="2"/>
      <c r="I3077" s="60">
        <f t="shared" si="190"/>
        <v>0</v>
      </c>
      <c r="J3077" s="60">
        <f>IF(OR(I3077="",I3078="",I3079=""),"",(AVERAGEIF(A3077:A$10000,A3077,I3077:I$10000)))</f>
        <v>0</v>
      </c>
      <c r="K3077" s="60"/>
      <c r="L3077" s="55" t="str">
        <f>IF(O3077="","",A3077)</f>
        <v/>
      </c>
      <c r="M3077" s="60" t="str">
        <f>IF(O3077="","",(VLOOKUP(A3077,A3077:E10061,5,FALSE)))</f>
        <v/>
      </c>
      <c r="N3077" s="55" t="str">
        <f t="shared" si="191"/>
        <v/>
      </c>
      <c r="O3077" s="55" t="str">
        <f t="shared" si="193"/>
        <v/>
      </c>
      <c r="P3077" s="104">
        <f t="shared" si="192"/>
        <v>14.099999999999113</v>
      </c>
      <c r="Q3077" s="58"/>
      <c r="R3077" s="58"/>
      <c r="S3077" s="102"/>
    </row>
    <row r="3078" spans="1:19" ht="12.5" customHeight="1" x14ac:dyDescent="0.35">
      <c r="A3078" s="60">
        <v>47</v>
      </c>
      <c r="B3078" s="60" t="s">
        <v>69</v>
      </c>
      <c r="C3078" s="68">
        <v>103.9722</v>
      </c>
      <c r="D3078" s="58" t="s">
        <v>65</v>
      </c>
      <c r="E3078" s="60" t="s">
        <v>58</v>
      </c>
      <c r="F3078" s="60" t="s">
        <v>70</v>
      </c>
      <c r="G3078" s="60"/>
      <c r="H3078" s="60"/>
      <c r="I3078" s="60">
        <f t="shared" si="190"/>
        <v>0</v>
      </c>
      <c r="J3078" s="60">
        <f>IF(OR(I3078="",I3079="",I3080=""),"",(AVERAGEIF(A3078:A$10000,A3078,I3078:I$10000)))</f>
        <v>0</v>
      </c>
      <c r="K3078" s="60"/>
      <c r="L3078" s="60" t="str">
        <f>IF(O3078="","",A3078)</f>
        <v/>
      </c>
      <c r="M3078" s="60" t="str">
        <f>IF(O3078="","",(VLOOKUP(A3078,A3078:E10062,5,FALSE)))</f>
        <v/>
      </c>
      <c r="N3078" s="60" t="str">
        <f t="shared" si="191"/>
        <v/>
      </c>
      <c r="O3078" s="60" t="str">
        <f t="shared" si="193"/>
        <v/>
      </c>
      <c r="P3078" s="103">
        <f t="shared" si="192"/>
        <v>13.500000000007617</v>
      </c>
      <c r="Q3078" s="58"/>
      <c r="R3078" s="58"/>
      <c r="S3078" s="102"/>
    </row>
    <row r="3079" spans="1:19" ht="12.5" customHeight="1" x14ac:dyDescent="0.35">
      <c r="A3079" s="2">
        <v>47</v>
      </c>
      <c r="B3079" s="2" t="s">
        <v>69</v>
      </c>
      <c r="C3079" s="67">
        <v>103.986</v>
      </c>
      <c r="D3079" t="s">
        <v>65</v>
      </c>
      <c r="E3079" s="2" t="s">
        <v>58</v>
      </c>
      <c r="F3079" s="2" t="s">
        <v>70</v>
      </c>
      <c r="G3079" s="2"/>
      <c r="I3079" s="60">
        <f t="shared" si="190"/>
        <v>0</v>
      </c>
      <c r="J3079" s="60">
        <f>IF(OR(I3079="",I3080="",I3081=""),"",(AVERAGEIF(A3079:A$10000,A3079,I3079:I$10000)))</f>
        <v>0</v>
      </c>
      <c r="K3079" s="60"/>
      <c r="L3079" s="55" t="str">
        <f>IF(O3079="","",A3079)</f>
        <v/>
      </c>
      <c r="M3079" s="60" t="str">
        <f>IF(O3079="","",(VLOOKUP(A3079,A3079:E10063,5,FALSE)))</f>
        <v/>
      </c>
      <c r="N3079" s="55" t="str">
        <f t="shared" si="191"/>
        <v/>
      </c>
      <c r="O3079" s="55" t="str">
        <f t="shared" si="193"/>
        <v/>
      </c>
      <c r="P3079" s="104">
        <f t="shared" si="192"/>
        <v>13.800000000003365</v>
      </c>
      <c r="Q3079" s="58"/>
      <c r="R3079" s="58"/>
      <c r="S3079" s="102"/>
    </row>
    <row r="3080" spans="1:19" ht="12.5" customHeight="1" x14ac:dyDescent="0.35">
      <c r="A3080" s="60">
        <v>47</v>
      </c>
      <c r="B3080" s="60" t="s">
        <v>69</v>
      </c>
      <c r="C3080" s="68">
        <v>104.001</v>
      </c>
      <c r="D3080" s="58" t="s">
        <v>65</v>
      </c>
      <c r="E3080" s="60" t="s">
        <v>58</v>
      </c>
      <c r="F3080" s="60" t="s">
        <v>70</v>
      </c>
      <c r="G3080" s="60"/>
      <c r="H3080" s="60"/>
      <c r="I3080" s="60">
        <f t="shared" si="190"/>
        <v>0</v>
      </c>
      <c r="J3080" s="60">
        <f>IF(OR(I3080="",I3081="",I3082=""),"",(AVERAGEIF(A3080:A$10000,A3080,I3080:I$10000)))</f>
        <v>0</v>
      </c>
      <c r="K3080" s="60"/>
      <c r="L3080" s="60" t="str">
        <f>IF(O3080="","",A3080)</f>
        <v/>
      </c>
      <c r="M3080" s="60" t="str">
        <f>IF(O3080="","",(VLOOKUP(A3080,A3080:E10064,5,FALSE)))</f>
        <v/>
      </c>
      <c r="N3080" s="60" t="str">
        <f t="shared" si="191"/>
        <v/>
      </c>
      <c r="O3080" s="60" t="str">
        <f t="shared" si="193"/>
        <v/>
      </c>
      <c r="P3080" s="103">
        <f t="shared" si="192"/>
        <v>15.000000000000568</v>
      </c>
      <c r="Q3080" s="58"/>
      <c r="R3080" s="58"/>
      <c r="S3080" s="102"/>
    </row>
    <row r="3081" spans="1:19" ht="12.5" customHeight="1" x14ac:dyDescent="0.35">
      <c r="A3081" s="2">
        <v>47</v>
      </c>
      <c r="B3081" s="2" t="s">
        <v>69</v>
      </c>
      <c r="C3081" s="67">
        <v>104.02030000000001</v>
      </c>
      <c r="D3081" t="s">
        <v>65</v>
      </c>
      <c r="E3081" s="2" t="s">
        <v>58</v>
      </c>
      <c r="F3081" s="2" t="s">
        <v>70</v>
      </c>
      <c r="G3081" s="2"/>
      <c r="I3081" s="60">
        <f t="shared" si="190"/>
        <v>0</v>
      </c>
      <c r="J3081" s="60">
        <f>IF(OR(I3081="",I3082="",I3083=""),"",(AVERAGEIF(A3081:A$10000,A3081,I3081:I$10000)))</f>
        <v>0</v>
      </c>
      <c r="K3081" s="60"/>
      <c r="L3081" s="55" t="str">
        <f>IF(O3081="","",A3081)</f>
        <v/>
      </c>
      <c r="M3081" s="60" t="str">
        <f>IF(O3081="","",(VLOOKUP(A3081,A3081:E10065,5,FALSE)))</f>
        <v/>
      </c>
      <c r="N3081" s="55" t="str">
        <f t="shared" si="191"/>
        <v/>
      </c>
      <c r="O3081" s="55" t="str">
        <f t="shared" si="193"/>
        <v/>
      </c>
      <c r="P3081" s="104">
        <f t="shared" si="192"/>
        <v>19.300000000001205</v>
      </c>
      <c r="Q3081" s="58"/>
      <c r="R3081" s="58"/>
      <c r="S3081" s="102"/>
    </row>
    <row r="3082" spans="1:19" ht="12.5" customHeight="1" x14ac:dyDescent="0.35">
      <c r="A3082" s="60">
        <v>47</v>
      </c>
      <c r="B3082" s="60" t="s">
        <v>69</v>
      </c>
      <c r="C3082" s="68">
        <v>104.0377</v>
      </c>
      <c r="D3082" s="58" t="s">
        <v>65</v>
      </c>
      <c r="E3082" s="60" t="s">
        <v>58</v>
      </c>
      <c r="F3082" s="60" t="s">
        <v>70</v>
      </c>
      <c r="G3082" s="60"/>
      <c r="H3082" s="60"/>
      <c r="I3082" s="60">
        <f t="shared" si="190"/>
        <v>0</v>
      </c>
      <c r="J3082" s="60">
        <f>IF(OR(I3082="",I3083="",I3084=""),"",(AVERAGEIF(A3082:A$10000,A3082,I3082:I$10000)))</f>
        <v>0</v>
      </c>
      <c r="K3082" s="60"/>
      <c r="L3082" s="60" t="str">
        <f>IF(O3082="","",A3082)</f>
        <v/>
      </c>
      <c r="M3082" s="60" t="str">
        <f>IF(O3082="","",(VLOOKUP(A3082,A3082:E10066,5,FALSE)))</f>
        <v/>
      </c>
      <c r="N3082" s="60" t="str">
        <f t="shared" si="191"/>
        <v/>
      </c>
      <c r="O3082" s="60" t="str">
        <f t="shared" si="193"/>
        <v/>
      </c>
      <c r="P3082" s="103">
        <f t="shared" si="192"/>
        <v>17.399999999994975</v>
      </c>
      <c r="Q3082" s="58"/>
      <c r="R3082" s="58"/>
      <c r="S3082" s="102"/>
    </row>
    <row r="3083" spans="1:19" ht="12.5" customHeight="1" x14ac:dyDescent="0.35">
      <c r="A3083" s="2">
        <v>47</v>
      </c>
      <c r="B3083" s="2" t="s">
        <v>69</v>
      </c>
      <c r="C3083" s="67">
        <v>104.0502</v>
      </c>
      <c r="D3083" t="s">
        <v>65</v>
      </c>
      <c r="E3083" s="2" t="s">
        <v>58</v>
      </c>
      <c r="F3083" s="2" t="s">
        <v>70</v>
      </c>
      <c r="G3083" s="2"/>
      <c r="I3083" s="60">
        <f t="shared" si="190"/>
        <v>0</v>
      </c>
      <c r="J3083" s="60">
        <f>IF(OR(I3083="",I3084="",I3085=""),"",(AVERAGEIF(A3083:A$10000,A3083,I3083:I$10000)))</f>
        <v>0</v>
      </c>
      <c r="K3083" s="60"/>
      <c r="L3083" s="55" t="str">
        <f>IF(O3083="","",A3083)</f>
        <v/>
      </c>
      <c r="M3083" s="60" t="str">
        <f>IF(O3083="","",(VLOOKUP(A3083,A3083:E10067,5,FALSE)))</f>
        <v/>
      </c>
      <c r="N3083" s="55" t="str">
        <f t="shared" si="191"/>
        <v/>
      </c>
      <c r="O3083" s="55" t="str">
        <f t="shared" si="193"/>
        <v/>
      </c>
      <c r="P3083" s="104">
        <f t="shared" si="192"/>
        <v>12.500000000002842</v>
      </c>
      <c r="Q3083" s="58"/>
      <c r="R3083" s="58"/>
      <c r="S3083" s="102"/>
    </row>
    <row r="3084" spans="1:19" ht="12.5" customHeight="1" x14ac:dyDescent="0.35">
      <c r="A3084" s="60">
        <v>47</v>
      </c>
      <c r="B3084" s="60" t="s">
        <v>69</v>
      </c>
      <c r="C3084" s="68">
        <v>104.0637</v>
      </c>
      <c r="D3084" s="58" t="s">
        <v>65</v>
      </c>
      <c r="E3084" s="60" t="s">
        <v>58</v>
      </c>
      <c r="F3084" s="60" t="s">
        <v>70</v>
      </c>
      <c r="G3084" s="60"/>
      <c r="H3084" s="60"/>
      <c r="I3084" s="60">
        <f t="shared" si="190"/>
        <v>0</v>
      </c>
      <c r="J3084" s="60">
        <f>IF(OR(I3084="",I3085="",I3086=""),"",(AVERAGEIF(A3084:A$10000,A3084,I3084:I$10000)))</f>
        <v>0</v>
      </c>
      <c r="K3084" s="60"/>
      <c r="L3084" s="60" t="str">
        <f>IF(O3084="","",A3084)</f>
        <v/>
      </c>
      <c r="M3084" s="60" t="str">
        <f>IF(O3084="","",(VLOOKUP(A3084,A3084:E10068,5,FALSE)))</f>
        <v/>
      </c>
      <c r="N3084" s="60" t="str">
        <f t="shared" si="191"/>
        <v/>
      </c>
      <c r="O3084" s="60" t="str">
        <f t="shared" si="193"/>
        <v/>
      </c>
      <c r="P3084" s="103">
        <f t="shared" si="192"/>
        <v>13.499999999993406</v>
      </c>
      <c r="Q3084" s="58"/>
      <c r="R3084" s="58"/>
      <c r="S3084" s="102"/>
    </row>
    <row r="3085" spans="1:19" ht="12.5" customHeight="1" x14ac:dyDescent="0.35">
      <c r="A3085" s="2">
        <v>47</v>
      </c>
      <c r="B3085" s="2" t="s">
        <v>69</v>
      </c>
      <c r="C3085" s="67">
        <v>104.07729999999999</v>
      </c>
      <c r="D3085" t="s">
        <v>65</v>
      </c>
      <c r="E3085" s="2" t="s">
        <v>58</v>
      </c>
      <c r="F3085" s="2" t="s">
        <v>70</v>
      </c>
      <c r="G3085" s="2"/>
      <c r="I3085" s="60">
        <f t="shared" si="190"/>
        <v>0</v>
      </c>
      <c r="J3085" s="60">
        <f>IF(OR(I3085="",I3086="",I3087=""),"",(AVERAGEIF(A3085:A$10000,A3085,I3085:I$10000)))</f>
        <v>0</v>
      </c>
      <c r="K3085" s="60"/>
      <c r="L3085" s="55" t="str">
        <f>IF(O3085="","",A3085)</f>
        <v/>
      </c>
      <c r="M3085" s="60" t="str">
        <f>IF(O3085="","",(VLOOKUP(A3085,A3085:E10069,5,FALSE)))</f>
        <v/>
      </c>
      <c r="N3085" s="55" t="str">
        <f t="shared" si="191"/>
        <v/>
      </c>
      <c r="O3085" s="55" t="str">
        <f t="shared" si="193"/>
        <v/>
      </c>
      <c r="P3085" s="104">
        <f t="shared" si="192"/>
        <v>13.599999999996726</v>
      </c>
      <c r="Q3085" s="58"/>
      <c r="R3085" s="58"/>
      <c r="S3085" s="102"/>
    </row>
    <row r="3086" spans="1:19" ht="12.5" customHeight="1" x14ac:dyDescent="0.35">
      <c r="A3086" s="60">
        <v>47</v>
      </c>
      <c r="B3086" s="60" t="s">
        <v>69</v>
      </c>
      <c r="C3086" s="68">
        <v>104.0907</v>
      </c>
      <c r="D3086" s="58" t="s">
        <v>65</v>
      </c>
      <c r="E3086" s="60" t="s">
        <v>58</v>
      </c>
      <c r="F3086" s="60" t="s">
        <v>70</v>
      </c>
      <c r="G3086" s="60"/>
      <c r="H3086" s="60"/>
      <c r="I3086" s="60">
        <f t="shared" si="190"/>
        <v>0</v>
      </c>
      <c r="J3086" s="60">
        <f>IF(OR(I3086="",I3087="",I3088=""),"",(AVERAGEIF(A3086:A$10000,A3086,I3086:I$10000)))</f>
        <v>0</v>
      </c>
      <c r="K3086" s="60"/>
      <c r="L3086" s="60" t="str">
        <f>IF(O3086="","",A3086)</f>
        <v/>
      </c>
      <c r="M3086" s="60" t="str">
        <f>IF(O3086="","",(VLOOKUP(A3086,A3086:E10070,5,FALSE)))</f>
        <v/>
      </c>
      <c r="N3086" s="60" t="str">
        <f t="shared" si="191"/>
        <v/>
      </c>
      <c r="O3086" s="60" t="str">
        <f t="shared" si="193"/>
        <v/>
      </c>
      <c r="P3086" s="103">
        <f t="shared" si="192"/>
        <v>13.400000000004297</v>
      </c>
      <c r="Q3086" s="58"/>
      <c r="R3086" s="58"/>
      <c r="S3086" s="102"/>
    </row>
    <row r="3087" spans="1:19" ht="12.5" customHeight="1" x14ac:dyDescent="0.35">
      <c r="A3087" s="2">
        <v>47</v>
      </c>
      <c r="B3087" s="2" t="s">
        <v>69</v>
      </c>
      <c r="C3087" s="67">
        <v>104.1048</v>
      </c>
      <c r="D3087" t="s">
        <v>65</v>
      </c>
      <c r="E3087" s="2" t="s">
        <v>58</v>
      </c>
      <c r="F3087" s="2" t="s">
        <v>70</v>
      </c>
      <c r="G3087" s="2"/>
      <c r="I3087" s="60">
        <f t="shared" si="190"/>
        <v>0</v>
      </c>
      <c r="J3087" s="60">
        <f>IF(OR(I3087="",I3088="",I3089=""),"",(AVERAGEIF(A3087:A$10000,A3087,I3087:I$10000)))</f>
        <v>0</v>
      </c>
      <c r="K3087" s="60"/>
      <c r="L3087" s="55" t="str">
        <f>IF(O3087="","",A3087)</f>
        <v/>
      </c>
      <c r="M3087" s="60" t="str">
        <f>IF(O3087="","",(VLOOKUP(A3087,A3087:E10071,5,FALSE)))</f>
        <v/>
      </c>
      <c r="N3087" s="55" t="str">
        <f t="shared" si="191"/>
        <v/>
      </c>
      <c r="O3087" s="55" t="str">
        <f t="shared" si="193"/>
        <v/>
      </c>
      <c r="P3087" s="104">
        <f t="shared" si="192"/>
        <v>14.099999999999113</v>
      </c>
      <c r="Q3087" s="58"/>
      <c r="R3087" s="58"/>
      <c r="S3087" s="102"/>
    </row>
    <row r="3088" spans="1:19" ht="12.5" customHeight="1" x14ac:dyDescent="0.35">
      <c r="A3088" s="60">
        <v>47</v>
      </c>
      <c r="B3088" s="60" t="s">
        <v>69</v>
      </c>
      <c r="C3088" s="68">
        <v>104.1259</v>
      </c>
      <c r="D3088" s="58" t="s">
        <v>65</v>
      </c>
      <c r="E3088" s="60" t="s">
        <v>58</v>
      </c>
      <c r="F3088" s="60" t="s">
        <v>70</v>
      </c>
      <c r="G3088" s="60"/>
      <c r="H3088" s="60"/>
      <c r="I3088" s="60">
        <f t="shared" si="190"/>
        <v>0</v>
      </c>
      <c r="J3088" s="60">
        <f>IF(OR(I3088="",I3089="",I3090=""),"",(AVERAGEIF(A3088:A$10000,A3088,I3088:I$10000)))</f>
        <v>0</v>
      </c>
      <c r="K3088" s="60"/>
      <c r="L3088" s="60" t="str">
        <f>IF(O3088="","",A3088)</f>
        <v/>
      </c>
      <c r="M3088" s="60" t="str">
        <f>IF(O3088="","",(VLOOKUP(A3088,A3088:E10072,5,FALSE)))</f>
        <v/>
      </c>
      <c r="N3088" s="60" t="str">
        <f t="shared" si="191"/>
        <v/>
      </c>
      <c r="O3088" s="60" t="str">
        <f t="shared" si="193"/>
        <v/>
      </c>
      <c r="P3088" s="103">
        <f t="shared" si="192"/>
        <v>21.100000000004115</v>
      </c>
      <c r="Q3088" s="58"/>
      <c r="R3088" s="58"/>
      <c r="S3088" s="102"/>
    </row>
    <row r="3089" spans="1:19" ht="12.5" customHeight="1" x14ac:dyDescent="0.35">
      <c r="A3089" s="2">
        <v>47</v>
      </c>
      <c r="B3089" s="2" t="s">
        <v>69</v>
      </c>
      <c r="C3089" s="67">
        <v>104.1474</v>
      </c>
      <c r="D3089" t="s">
        <v>65</v>
      </c>
      <c r="E3089" s="2" t="s">
        <v>58</v>
      </c>
      <c r="F3089" s="2" t="s">
        <v>70</v>
      </c>
      <c r="G3089" s="2"/>
      <c r="I3089" s="60">
        <f t="shared" ref="I3089:I3152" si="194">IF(AND(OR(G3088&gt;G$5,G3090&gt;G$5),G3089&gt;G$5),G3089,"")</f>
        <v>0</v>
      </c>
      <c r="J3089" s="60">
        <f>IF(OR(I3089="",I3090="",I3091=""),"",(AVERAGEIF(A3089:A$10000,A3089,I3089:I$10000)))</f>
        <v>0</v>
      </c>
      <c r="K3089" s="60"/>
      <c r="L3089" s="55" t="str">
        <f>IF(O3089="","",A3089)</f>
        <v/>
      </c>
      <c r="M3089" s="60" t="str">
        <f>IF(O3089="","",(VLOOKUP(A3089,A3089:E10073,5,FALSE)))</f>
        <v/>
      </c>
      <c r="N3089" s="55" t="str">
        <f t="shared" si="191"/>
        <v/>
      </c>
      <c r="O3089" s="55" t="str">
        <f t="shared" si="193"/>
        <v/>
      </c>
      <c r="P3089" s="104">
        <f t="shared" si="192"/>
        <v>21.500000000003183</v>
      </c>
      <c r="Q3089" s="58"/>
      <c r="R3089" s="58"/>
      <c r="S3089" s="102"/>
    </row>
    <row r="3090" spans="1:19" ht="12.5" customHeight="1" x14ac:dyDescent="0.35">
      <c r="A3090" s="60">
        <v>47</v>
      </c>
      <c r="B3090" s="60" t="s">
        <v>69</v>
      </c>
      <c r="C3090" s="68">
        <v>104.1651</v>
      </c>
      <c r="D3090" s="58" t="s">
        <v>65</v>
      </c>
      <c r="E3090" s="60" t="s">
        <v>58</v>
      </c>
      <c r="F3090" s="60" t="s">
        <v>70</v>
      </c>
      <c r="G3090" s="60"/>
      <c r="H3090" s="60"/>
      <c r="I3090" s="60">
        <f t="shared" si="194"/>
        <v>0</v>
      </c>
      <c r="J3090" s="60">
        <f>IF(OR(I3090="",I3091="",I3092=""),"",(AVERAGEIF(A3090:A$10000,A3090,I3090:I$10000)))</f>
        <v>0</v>
      </c>
      <c r="K3090" s="60"/>
      <c r="L3090" s="60" t="str">
        <f>IF(O3090="","",A3090)</f>
        <v/>
      </c>
      <c r="M3090" s="60" t="str">
        <f>IF(O3090="","",(VLOOKUP(A3090,A3090:E10074,5,FALSE)))</f>
        <v/>
      </c>
      <c r="N3090" s="60" t="str">
        <f t="shared" ref="N3090:N3153" si="195">IF(L3090="","",I3090)</f>
        <v/>
      </c>
      <c r="O3090" s="60" t="str">
        <f t="shared" si="193"/>
        <v/>
      </c>
      <c r="P3090" s="103">
        <f t="shared" ref="P3090:P3153" si="196">IF(A3090=A3089,ABS(C3090-C3089)*1000,"")</f>
        <v>17.699999999990723</v>
      </c>
      <c r="Q3090" s="58"/>
      <c r="R3090" s="58"/>
      <c r="S3090" s="102"/>
    </row>
    <row r="3091" spans="1:19" ht="12.5" customHeight="1" x14ac:dyDescent="0.35">
      <c r="A3091" s="2">
        <v>47</v>
      </c>
      <c r="B3091" s="2" t="s">
        <v>69</v>
      </c>
      <c r="C3091" s="67">
        <v>104.18210000000001</v>
      </c>
      <c r="D3091" t="s">
        <v>65</v>
      </c>
      <c r="E3091" s="2" t="s">
        <v>58</v>
      </c>
      <c r="F3091" s="2" t="s">
        <v>70</v>
      </c>
      <c r="G3091" s="2"/>
      <c r="I3091" s="60">
        <f t="shared" si="194"/>
        <v>0</v>
      </c>
      <c r="J3091" s="60">
        <f>IF(OR(I3091="",I3092="",I3093=""),"",(AVERAGEIF(A3091:A$10000,A3091,I3091:I$10000)))</f>
        <v>0</v>
      </c>
      <c r="K3091" s="60"/>
      <c r="L3091" s="55" t="str">
        <f>IF(O3091="","",A3091)</f>
        <v/>
      </c>
      <c r="M3091" s="60" t="str">
        <f>IF(O3091="","",(VLOOKUP(A3091,A3091:E10075,5,FALSE)))</f>
        <v/>
      </c>
      <c r="N3091" s="55" t="str">
        <f t="shared" si="195"/>
        <v/>
      </c>
      <c r="O3091" s="55" t="str">
        <f t="shared" si="193"/>
        <v/>
      </c>
      <c r="P3091" s="104">
        <f t="shared" si="196"/>
        <v>17.000000000010118</v>
      </c>
      <c r="Q3091" s="58"/>
      <c r="R3091" s="58"/>
      <c r="S3091" s="102"/>
    </row>
    <row r="3092" spans="1:19" ht="12.5" customHeight="1" x14ac:dyDescent="0.35">
      <c r="A3092" s="60">
        <v>47</v>
      </c>
      <c r="B3092" s="60" t="s">
        <v>69</v>
      </c>
      <c r="C3092" s="68">
        <v>104.1956</v>
      </c>
      <c r="D3092" s="58" t="s">
        <v>65</v>
      </c>
      <c r="E3092" s="60" t="s">
        <v>58</v>
      </c>
      <c r="F3092" s="60" t="s">
        <v>70</v>
      </c>
      <c r="G3092" s="60"/>
      <c r="H3092" s="60"/>
      <c r="I3092" s="60">
        <f t="shared" si="194"/>
        <v>0</v>
      </c>
      <c r="J3092" s="60">
        <f>IF(OR(I3092="",I3093="",I3094=""),"",(AVERAGEIF(A3092:A$10000,A3092,I3092:I$10000)))</f>
        <v>0</v>
      </c>
      <c r="K3092" s="60"/>
      <c r="L3092" s="60" t="str">
        <f>IF(O3092="","",A3092)</f>
        <v/>
      </c>
      <c r="M3092" s="60" t="str">
        <f>IF(O3092="","",(VLOOKUP(A3092,A3092:E10076,5,FALSE)))</f>
        <v/>
      </c>
      <c r="N3092" s="60" t="str">
        <f t="shared" si="195"/>
        <v/>
      </c>
      <c r="O3092" s="60" t="str">
        <f t="shared" si="193"/>
        <v/>
      </c>
      <c r="P3092" s="103">
        <f t="shared" si="196"/>
        <v>13.499999999993406</v>
      </c>
      <c r="Q3092" s="58"/>
      <c r="R3092" s="58"/>
      <c r="S3092" s="102"/>
    </row>
    <row r="3093" spans="1:19" ht="12.5" customHeight="1" x14ac:dyDescent="0.35">
      <c r="A3093" s="2">
        <v>47</v>
      </c>
      <c r="B3093" s="2" t="s">
        <v>69</v>
      </c>
      <c r="C3093" s="67">
        <v>104.2088</v>
      </c>
      <c r="D3093" t="s">
        <v>65</v>
      </c>
      <c r="E3093" s="2" t="s">
        <v>58</v>
      </c>
      <c r="F3093" s="2" t="s">
        <v>70</v>
      </c>
      <c r="G3093" s="2"/>
      <c r="I3093" s="60">
        <f t="shared" si="194"/>
        <v>0</v>
      </c>
      <c r="J3093" s="60">
        <f>IF(OR(I3093="",I3094="",I3095=""),"",(AVERAGEIF(A3093:A$10000,A3093,I3093:I$10000)))</f>
        <v>0</v>
      </c>
      <c r="K3093" s="60"/>
      <c r="L3093" s="55" t="str">
        <f>IF(O3093="","",A3093)</f>
        <v/>
      </c>
      <c r="M3093" s="60" t="str">
        <f>IF(O3093="","",(VLOOKUP(A3093,A3093:E10077,5,FALSE)))</f>
        <v/>
      </c>
      <c r="N3093" s="55" t="str">
        <f t="shared" si="195"/>
        <v/>
      </c>
      <c r="O3093" s="55" t="str">
        <f t="shared" si="193"/>
        <v/>
      </c>
      <c r="P3093" s="104">
        <f t="shared" si="196"/>
        <v>13.199999999997658</v>
      </c>
      <c r="Q3093" s="58"/>
      <c r="R3093" s="58"/>
      <c r="S3093" s="102"/>
    </row>
    <row r="3094" spans="1:19" ht="12.5" customHeight="1" x14ac:dyDescent="0.35">
      <c r="A3094" s="60">
        <v>47</v>
      </c>
      <c r="B3094" s="60" t="s">
        <v>69</v>
      </c>
      <c r="C3094" s="68">
        <v>104.23139999999999</v>
      </c>
      <c r="D3094" s="58" t="s">
        <v>65</v>
      </c>
      <c r="E3094" s="60" t="s">
        <v>58</v>
      </c>
      <c r="F3094" s="60" t="s">
        <v>70</v>
      </c>
      <c r="G3094" s="60"/>
      <c r="H3094" s="60"/>
      <c r="I3094" s="60">
        <f t="shared" si="194"/>
        <v>0</v>
      </c>
      <c r="J3094" s="60">
        <f>IF(OR(I3094="",I3095="",I3096=""),"",(AVERAGEIF(A3094:A$10000,A3094,I3094:I$10000)))</f>
        <v>0</v>
      </c>
      <c r="K3094" s="60"/>
      <c r="L3094" s="60" t="str">
        <f>IF(O3094="","",A3094)</f>
        <v/>
      </c>
      <c r="M3094" s="60" t="str">
        <f>IF(O3094="","",(VLOOKUP(A3094,A3094:E10078,5,FALSE)))</f>
        <v/>
      </c>
      <c r="N3094" s="60" t="str">
        <f t="shared" si="195"/>
        <v/>
      </c>
      <c r="O3094" s="60" t="str">
        <f t="shared" si="193"/>
        <v/>
      </c>
      <c r="P3094" s="103">
        <f t="shared" si="196"/>
        <v>22.599999999997067</v>
      </c>
      <c r="Q3094" s="58"/>
      <c r="R3094" s="58"/>
      <c r="S3094" s="102"/>
    </row>
    <row r="3095" spans="1:19" ht="12.5" customHeight="1" x14ac:dyDescent="0.35">
      <c r="A3095" s="2">
        <v>47</v>
      </c>
      <c r="B3095" s="2" t="s">
        <v>69</v>
      </c>
      <c r="C3095" s="67">
        <v>104.24460000000001</v>
      </c>
      <c r="D3095" t="s">
        <v>65</v>
      </c>
      <c r="E3095" s="2" t="s">
        <v>58</v>
      </c>
      <c r="F3095" s="2" t="s">
        <v>70</v>
      </c>
      <c r="G3095" s="2"/>
      <c r="I3095" s="60">
        <f t="shared" si="194"/>
        <v>0</v>
      </c>
      <c r="J3095" s="60">
        <f>IF(OR(I3095="",I3096="",I3097=""),"",(AVERAGEIF(A3095:A$10000,A3095,I3095:I$10000)))</f>
        <v>0</v>
      </c>
      <c r="K3095" s="60"/>
      <c r="L3095" s="55" t="str">
        <f>IF(O3095="","",A3095)</f>
        <v/>
      </c>
      <c r="M3095" s="60" t="str">
        <f>IF(O3095="","",(VLOOKUP(A3095,A3095:E10079,5,FALSE)))</f>
        <v/>
      </c>
      <c r="N3095" s="55" t="str">
        <f t="shared" si="195"/>
        <v/>
      </c>
      <c r="O3095" s="55" t="str">
        <f t="shared" si="193"/>
        <v/>
      </c>
      <c r="P3095" s="104">
        <f t="shared" si="196"/>
        <v>13.200000000011869</v>
      </c>
      <c r="Q3095" s="58"/>
      <c r="R3095" s="58"/>
      <c r="S3095" s="102"/>
    </row>
    <row r="3096" spans="1:19" ht="12.5" customHeight="1" x14ac:dyDescent="0.35">
      <c r="A3096" s="60">
        <v>47</v>
      </c>
      <c r="B3096" s="60" t="s">
        <v>69</v>
      </c>
      <c r="C3096" s="68">
        <v>104.2633</v>
      </c>
      <c r="D3096" s="58" t="s">
        <v>65</v>
      </c>
      <c r="E3096" s="60" t="s">
        <v>58</v>
      </c>
      <c r="F3096" s="60" t="s">
        <v>70</v>
      </c>
      <c r="G3096" s="60"/>
      <c r="H3096" s="60"/>
      <c r="I3096" s="60">
        <f t="shared" si="194"/>
        <v>0</v>
      </c>
      <c r="J3096" s="60">
        <f>IF(OR(I3096="",I3097="",I3098=""),"",(AVERAGEIF(A3096:A$10000,A3096,I3096:I$10000)))</f>
        <v>0</v>
      </c>
      <c r="K3096" s="60"/>
      <c r="L3096" s="60" t="str">
        <f>IF(O3096="","",A3096)</f>
        <v/>
      </c>
      <c r="M3096" s="60" t="str">
        <f>IF(O3096="","",(VLOOKUP(A3096,A3096:E10080,5,FALSE)))</f>
        <v/>
      </c>
      <c r="N3096" s="60" t="str">
        <f t="shared" si="195"/>
        <v/>
      </c>
      <c r="O3096" s="60" t="str">
        <f t="shared" si="193"/>
        <v/>
      </c>
      <c r="P3096" s="103">
        <f t="shared" si="196"/>
        <v>18.699999999995498</v>
      </c>
      <c r="Q3096" s="58"/>
      <c r="R3096" s="58"/>
      <c r="S3096" s="102"/>
    </row>
    <row r="3097" spans="1:19" ht="12.5" customHeight="1" x14ac:dyDescent="0.35">
      <c r="A3097" s="2">
        <v>47</v>
      </c>
      <c r="B3097" s="2" t="s">
        <v>69</v>
      </c>
      <c r="C3097" s="67">
        <v>104.28019999999999</v>
      </c>
      <c r="D3097" t="s">
        <v>65</v>
      </c>
      <c r="E3097" s="2" t="s">
        <v>58</v>
      </c>
      <c r="F3097" s="2" t="s">
        <v>70</v>
      </c>
      <c r="G3097" s="2"/>
      <c r="I3097" s="60">
        <f t="shared" si="194"/>
        <v>0</v>
      </c>
      <c r="J3097" s="60">
        <f>IF(OR(I3097="",I3098="",I3099=""),"",(AVERAGEIF(A3097:A$10000,A3097,I3097:I$10000)))</f>
        <v>0</v>
      </c>
      <c r="K3097" s="60"/>
      <c r="L3097" s="55" t="str">
        <f>IF(O3097="","",A3097)</f>
        <v/>
      </c>
      <c r="M3097" s="60" t="str">
        <f>IF(O3097="","",(VLOOKUP(A3097,A3097:E10081,5,FALSE)))</f>
        <v/>
      </c>
      <c r="N3097" s="55" t="str">
        <f t="shared" si="195"/>
        <v/>
      </c>
      <c r="O3097" s="55" t="str">
        <f t="shared" si="193"/>
        <v/>
      </c>
      <c r="P3097" s="104">
        <f t="shared" si="196"/>
        <v>16.899999999992588</v>
      </c>
      <c r="Q3097" s="58"/>
      <c r="R3097" s="58"/>
      <c r="S3097" s="102"/>
    </row>
    <row r="3098" spans="1:19" ht="12.5" customHeight="1" x14ac:dyDescent="0.35">
      <c r="A3098" s="60">
        <v>47</v>
      </c>
      <c r="B3098" s="60" t="s">
        <v>69</v>
      </c>
      <c r="C3098" s="68">
        <v>104.2944</v>
      </c>
      <c r="D3098" s="58" t="s">
        <v>65</v>
      </c>
      <c r="E3098" s="60" t="s">
        <v>58</v>
      </c>
      <c r="F3098" s="60" t="s">
        <v>70</v>
      </c>
      <c r="G3098" s="60"/>
      <c r="H3098" s="60"/>
      <c r="I3098" s="60">
        <f t="shared" si="194"/>
        <v>0</v>
      </c>
      <c r="J3098" s="60">
        <f>IF(OR(I3098="",I3099="",I3100=""),"",(AVERAGEIF(A3098:A$10000,A3098,I3098:I$10000)))</f>
        <v>0</v>
      </c>
      <c r="K3098" s="60"/>
      <c r="L3098" s="60" t="str">
        <f>IF(O3098="","",A3098)</f>
        <v/>
      </c>
      <c r="M3098" s="60" t="str">
        <f>IF(O3098="","",(VLOOKUP(A3098,A3098:E10082,5,FALSE)))</f>
        <v/>
      </c>
      <c r="N3098" s="60" t="str">
        <f t="shared" si="195"/>
        <v/>
      </c>
      <c r="O3098" s="60" t="str">
        <f t="shared" ref="O3098:O3161" si="197">IF(J3098="","",IF(AND(J3097="",J3096="",J3095=""),C3098,""))</f>
        <v/>
      </c>
      <c r="P3098" s="103">
        <f t="shared" si="196"/>
        <v>14.200000000002433</v>
      </c>
      <c r="Q3098" s="58"/>
      <c r="R3098" s="58"/>
      <c r="S3098" s="102"/>
    </row>
    <row r="3099" spans="1:19" ht="12.5" customHeight="1" x14ac:dyDescent="0.35">
      <c r="A3099" s="2">
        <v>47</v>
      </c>
      <c r="B3099" s="2" t="s">
        <v>69</v>
      </c>
      <c r="C3099" s="67">
        <v>104.30759999999999</v>
      </c>
      <c r="D3099" t="s">
        <v>65</v>
      </c>
      <c r="E3099" s="2" t="s">
        <v>58</v>
      </c>
      <c r="F3099" s="2" t="s">
        <v>70</v>
      </c>
      <c r="G3099" s="2"/>
      <c r="I3099" s="60">
        <f t="shared" si="194"/>
        <v>0</v>
      </c>
      <c r="J3099" s="60">
        <f>IF(OR(I3099="",I3100="",I3101=""),"",(AVERAGEIF(A3099:A$10000,A3099,I3099:I$10000)))</f>
        <v>0</v>
      </c>
      <c r="K3099" s="60"/>
      <c r="L3099" s="55" t="str">
        <f>IF(O3099="","",A3099)</f>
        <v/>
      </c>
      <c r="M3099" s="60" t="str">
        <f>IF(O3099="","",(VLOOKUP(A3099,A3099:E10083,5,FALSE)))</f>
        <v/>
      </c>
      <c r="N3099" s="55" t="str">
        <f t="shared" si="195"/>
        <v/>
      </c>
      <c r="O3099" s="55" t="str">
        <f t="shared" si="197"/>
        <v/>
      </c>
      <c r="P3099" s="104">
        <f t="shared" si="196"/>
        <v>13.199999999997658</v>
      </c>
      <c r="Q3099" s="58"/>
      <c r="R3099" s="58"/>
      <c r="S3099" s="102"/>
    </row>
    <row r="3100" spans="1:19" ht="12.5" customHeight="1" x14ac:dyDescent="0.35">
      <c r="A3100" s="60">
        <v>47</v>
      </c>
      <c r="B3100" s="60" t="s">
        <v>71</v>
      </c>
      <c r="C3100" s="68">
        <v>104.32940000000001</v>
      </c>
      <c r="D3100" s="58" t="s">
        <v>65</v>
      </c>
      <c r="E3100" s="60" t="s">
        <v>58</v>
      </c>
      <c r="F3100" s="60" t="s">
        <v>70</v>
      </c>
      <c r="G3100" s="60"/>
      <c r="H3100" s="60"/>
      <c r="I3100" s="60">
        <f t="shared" si="194"/>
        <v>0</v>
      </c>
      <c r="J3100" s="60">
        <f>IF(OR(I3100="",I3101="",I3102=""),"",(AVERAGEIF(A3100:A$10000,A3100,I3100:I$10000)))</f>
        <v>0</v>
      </c>
      <c r="K3100" s="60"/>
      <c r="L3100" s="60" t="str">
        <f>IF(O3100="","",A3100)</f>
        <v/>
      </c>
      <c r="M3100" s="60" t="str">
        <f>IF(O3100="","",(VLOOKUP(A3100,A3100:E10084,5,FALSE)))</f>
        <v/>
      </c>
      <c r="N3100" s="60" t="str">
        <f t="shared" si="195"/>
        <v/>
      </c>
      <c r="O3100" s="60" t="str">
        <f t="shared" si="197"/>
        <v/>
      </c>
      <c r="P3100" s="103">
        <f t="shared" si="196"/>
        <v>21.800000000013142</v>
      </c>
      <c r="Q3100" s="58"/>
      <c r="R3100" s="58"/>
      <c r="S3100" s="102"/>
    </row>
    <row r="3101" spans="1:19" ht="12.5" customHeight="1" x14ac:dyDescent="0.35">
      <c r="A3101" s="2">
        <v>47</v>
      </c>
      <c r="B3101" s="2" t="s">
        <v>71</v>
      </c>
      <c r="C3101" s="67">
        <v>104.34310000000001</v>
      </c>
      <c r="D3101" t="s">
        <v>65</v>
      </c>
      <c r="E3101" s="2" t="s">
        <v>58</v>
      </c>
      <c r="F3101" s="2" t="s">
        <v>70</v>
      </c>
      <c r="G3101" s="2"/>
      <c r="I3101" s="60">
        <f t="shared" si="194"/>
        <v>0</v>
      </c>
      <c r="J3101" s="60">
        <f>IF(OR(I3101="",I3102="",I3103=""),"",(AVERAGEIF(A3101:A$10000,A3101,I3101:I$10000)))</f>
        <v>0</v>
      </c>
      <c r="K3101" s="60"/>
      <c r="L3101" s="55" t="str">
        <f>IF(O3101="","",A3101)</f>
        <v/>
      </c>
      <c r="M3101" s="60" t="str">
        <f>IF(O3101="","",(VLOOKUP(A3101,A3101:E10085,5,FALSE)))</f>
        <v/>
      </c>
      <c r="N3101" s="55" t="str">
        <f t="shared" si="195"/>
        <v/>
      </c>
      <c r="O3101" s="55" t="str">
        <f t="shared" si="197"/>
        <v/>
      </c>
      <c r="P3101" s="104">
        <f t="shared" si="196"/>
        <v>13.700000000000045</v>
      </c>
      <c r="Q3101" s="58"/>
      <c r="R3101" s="58"/>
      <c r="S3101" s="102"/>
    </row>
    <row r="3102" spans="1:19" ht="12.5" customHeight="1" x14ac:dyDescent="0.35">
      <c r="A3102" s="60">
        <v>47</v>
      </c>
      <c r="B3102" s="60" t="s">
        <v>71</v>
      </c>
      <c r="C3102" s="68">
        <v>104.35760000000001</v>
      </c>
      <c r="D3102" s="58" t="s">
        <v>65</v>
      </c>
      <c r="E3102" s="60" t="s">
        <v>58</v>
      </c>
      <c r="F3102" s="60" t="s">
        <v>70</v>
      </c>
      <c r="G3102" s="60"/>
      <c r="H3102" s="60"/>
      <c r="I3102" s="60">
        <f t="shared" si="194"/>
        <v>0</v>
      </c>
      <c r="J3102" s="60">
        <f>IF(OR(I3102="",I3103="",I3104=""),"",(AVERAGEIF(A3102:A$10000,A3102,I3102:I$10000)))</f>
        <v>0</v>
      </c>
      <c r="K3102" s="60"/>
      <c r="L3102" s="60" t="str">
        <f>IF(O3102="","",A3102)</f>
        <v/>
      </c>
      <c r="M3102" s="60" t="str">
        <f>IF(O3102="","",(VLOOKUP(A3102,A3102:E10086,5,FALSE)))</f>
        <v/>
      </c>
      <c r="N3102" s="60" t="str">
        <f t="shared" si="195"/>
        <v/>
      </c>
      <c r="O3102" s="60" t="str">
        <f t="shared" si="197"/>
        <v/>
      </c>
      <c r="P3102" s="103">
        <f t="shared" si="196"/>
        <v>14.499999999998181</v>
      </c>
      <c r="Q3102" s="58"/>
      <c r="R3102" s="58"/>
      <c r="S3102" s="102"/>
    </row>
    <row r="3103" spans="1:19" ht="12.5" customHeight="1" x14ac:dyDescent="0.35">
      <c r="A3103" s="2">
        <v>47</v>
      </c>
      <c r="B3103" s="2" t="s">
        <v>71</v>
      </c>
      <c r="C3103" s="67">
        <v>104.37139999999999</v>
      </c>
      <c r="D3103" t="s">
        <v>65</v>
      </c>
      <c r="E3103" s="2" t="s">
        <v>58</v>
      </c>
      <c r="F3103" s="2" t="s">
        <v>70</v>
      </c>
      <c r="G3103" s="2"/>
      <c r="I3103" s="60">
        <f t="shared" si="194"/>
        <v>0</v>
      </c>
      <c r="J3103" s="60">
        <f>IF(OR(I3103="",I3104="",I3105=""),"",(AVERAGEIF(A3103:A$10000,A3103,I3103:I$10000)))</f>
        <v>0</v>
      </c>
      <c r="K3103" s="60"/>
      <c r="L3103" s="55" t="str">
        <f>IF(O3103="","",A3103)</f>
        <v/>
      </c>
      <c r="M3103" s="60" t="str">
        <f>IF(O3103="","",(VLOOKUP(A3103,A3103:E10087,5,FALSE)))</f>
        <v/>
      </c>
      <c r="N3103" s="55" t="str">
        <f t="shared" si="195"/>
        <v/>
      </c>
      <c r="O3103" s="55" t="str">
        <f t="shared" si="197"/>
        <v/>
      </c>
      <c r="P3103" s="104">
        <f t="shared" si="196"/>
        <v>13.799999999989154</v>
      </c>
      <c r="Q3103" s="58"/>
      <c r="R3103" s="58"/>
      <c r="S3103" s="102"/>
    </row>
    <row r="3104" spans="1:19" ht="12.5" customHeight="1" x14ac:dyDescent="0.35">
      <c r="A3104" s="60">
        <v>47</v>
      </c>
      <c r="B3104" s="60" t="s">
        <v>71</v>
      </c>
      <c r="C3104" s="68">
        <v>104.38590000000001</v>
      </c>
      <c r="D3104" s="58" t="s">
        <v>65</v>
      </c>
      <c r="E3104" s="60" t="s">
        <v>58</v>
      </c>
      <c r="F3104" s="60" t="s">
        <v>70</v>
      </c>
      <c r="G3104" s="60"/>
      <c r="H3104" s="60"/>
      <c r="I3104" s="60">
        <f t="shared" si="194"/>
        <v>0</v>
      </c>
      <c r="J3104" s="60">
        <f>IF(OR(I3104="",I3105="",I3106=""),"",(AVERAGEIF(A3104:A$10000,A3104,I3104:I$10000)))</f>
        <v>0</v>
      </c>
      <c r="K3104" s="60"/>
      <c r="L3104" s="60" t="str">
        <f>IF(O3104="","",A3104)</f>
        <v/>
      </c>
      <c r="M3104" s="60" t="str">
        <f>IF(O3104="","",(VLOOKUP(A3104,A3104:E10088,5,FALSE)))</f>
        <v/>
      </c>
      <c r="N3104" s="60" t="str">
        <f t="shared" si="195"/>
        <v/>
      </c>
      <c r="O3104" s="60" t="str">
        <f t="shared" si="197"/>
        <v/>
      </c>
      <c r="P3104" s="103">
        <f t="shared" si="196"/>
        <v>14.500000000012392</v>
      </c>
      <c r="Q3104" s="58"/>
      <c r="R3104" s="58"/>
      <c r="S3104" s="102"/>
    </row>
    <row r="3105" spans="1:19" ht="12.5" customHeight="1" x14ac:dyDescent="0.35">
      <c r="A3105" s="2">
        <v>47</v>
      </c>
      <c r="B3105" s="2" t="s">
        <v>71</v>
      </c>
      <c r="C3105" s="67">
        <v>104.4003</v>
      </c>
      <c r="D3105" t="s">
        <v>65</v>
      </c>
      <c r="E3105" s="2" t="s">
        <v>58</v>
      </c>
      <c r="F3105" s="2" t="s">
        <v>70</v>
      </c>
      <c r="G3105" s="2"/>
      <c r="I3105" s="60">
        <f t="shared" si="194"/>
        <v>0</v>
      </c>
      <c r="J3105" s="60">
        <f>IF(OR(I3105="",I3106="",I3107=""),"",(AVERAGEIF(A3105:A$10000,A3105,I3105:I$10000)))</f>
        <v>0</v>
      </c>
      <c r="K3105" s="60"/>
      <c r="L3105" s="55" t="str">
        <f>IF(O3105="","",A3105)</f>
        <v/>
      </c>
      <c r="M3105" s="60" t="str">
        <f>IF(O3105="","",(VLOOKUP(A3105,A3105:E10089,5,FALSE)))</f>
        <v/>
      </c>
      <c r="N3105" s="55" t="str">
        <f t="shared" si="195"/>
        <v/>
      </c>
      <c r="O3105" s="55" t="str">
        <f t="shared" si="197"/>
        <v/>
      </c>
      <c r="P3105" s="104">
        <f t="shared" si="196"/>
        <v>14.399999999994861</v>
      </c>
      <c r="Q3105" s="58"/>
      <c r="R3105" s="58"/>
      <c r="S3105" s="102"/>
    </row>
    <row r="3106" spans="1:19" ht="12.5" customHeight="1" x14ac:dyDescent="0.35">
      <c r="A3106" s="60">
        <v>47</v>
      </c>
      <c r="B3106" s="60" t="s">
        <v>71</v>
      </c>
      <c r="C3106" s="68">
        <v>104.4139</v>
      </c>
      <c r="D3106" s="58" t="s">
        <v>65</v>
      </c>
      <c r="E3106" s="60" t="s">
        <v>58</v>
      </c>
      <c r="F3106" s="60" t="s">
        <v>70</v>
      </c>
      <c r="G3106" s="60"/>
      <c r="H3106" s="60"/>
      <c r="I3106" s="60">
        <f t="shared" si="194"/>
        <v>0</v>
      </c>
      <c r="J3106" s="60">
        <f>IF(OR(I3106="",I3107="",I3108=""),"",(AVERAGEIF(A3106:A$10000,A3106,I3106:I$10000)))</f>
        <v>0</v>
      </c>
      <c r="K3106" s="60"/>
      <c r="L3106" s="60" t="str">
        <f>IF(O3106="","",A3106)</f>
        <v/>
      </c>
      <c r="M3106" s="60" t="str">
        <f>IF(O3106="","",(VLOOKUP(A3106,A3106:E10090,5,FALSE)))</f>
        <v/>
      </c>
      <c r="N3106" s="60" t="str">
        <f t="shared" si="195"/>
        <v/>
      </c>
      <c r="O3106" s="60" t="str">
        <f t="shared" si="197"/>
        <v/>
      </c>
      <c r="P3106" s="103">
        <f t="shared" si="196"/>
        <v>13.599999999996726</v>
      </c>
      <c r="Q3106" s="58"/>
      <c r="R3106" s="58"/>
      <c r="S3106" s="102"/>
    </row>
    <row r="3107" spans="1:19" ht="12.5" customHeight="1" x14ac:dyDescent="0.35">
      <c r="A3107" s="2">
        <v>47</v>
      </c>
      <c r="B3107" s="2" t="s">
        <v>71</v>
      </c>
      <c r="C3107" s="67">
        <v>104.42740000000001</v>
      </c>
      <c r="D3107" t="s">
        <v>65</v>
      </c>
      <c r="E3107" s="2" t="s">
        <v>58</v>
      </c>
      <c r="F3107" s="2" t="s">
        <v>70</v>
      </c>
      <c r="G3107" s="2"/>
      <c r="I3107" s="60">
        <f t="shared" si="194"/>
        <v>0</v>
      </c>
      <c r="J3107" s="60">
        <f>IF(OR(I3107="",I3108="",I3109=""),"",(AVERAGEIF(A3107:A$10000,A3107,I3107:I$10000)))</f>
        <v>0</v>
      </c>
      <c r="K3107" s="60"/>
      <c r="L3107" s="55" t="str">
        <f>IF(O3107="","",A3107)</f>
        <v/>
      </c>
      <c r="M3107" s="60" t="str">
        <f>IF(O3107="","",(VLOOKUP(A3107,A3107:E10091,5,FALSE)))</f>
        <v/>
      </c>
      <c r="N3107" s="55" t="str">
        <f t="shared" si="195"/>
        <v/>
      </c>
      <c r="O3107" s="55" t="str">
        <f t="shared" si="197"/>
        <v/>
      </c>
      <c r="P3107" s="104">
        <f t="shared" si="196"/>
        <v>13.500000000007617</v>
      </c>
      <c r="Q3107" s="58"/>
      <c r="R3107" s="58"/>
      <c r="S3107" s="102"/>
    </row>
    <row r="3108" spans="1:19" ht="12.5" customHeight="1" x14ac:dyDescent="0.35">
      <c r="A3108" s="60">
        <v>47</v>
      </c>
      <c r="B3108" s="60" t="s">
        <v>71</v>
      </c>
      <c r="C3108" s="68">
        <v>104.4417</v>
      </c>
      <c r="D3108" s="58" t="s">
        <v>65</v>
      </c>
      <c r="E3108" s="60" t="s">
        <v>58</v>
      </c>
      <c r="F3108" s="60" t="s">
        <v>70</v>
      </c>
      <c r="G3108" s="60"/>
      <c r="H3108" s="60"/>
      <c r="I3108" s="60">
        <f t="shared" si="194"/>
        <v>0</v>
      </c>
      <c r="J3108" s="60">
        <f>IF(OR(I3108="",I3109="",I3110=""),"",(AVERAGEIF(A3108:A$10000,A3108,I3108:I$10000)))</f>
        <v>0</v>
      </c>
      <c r="K3108" s="60"/>
      <c r="L3108" s="60" t="str">
        <f>IF(O3108="","",A3108)</f>
        <v/>
      </c>
      <c r="M3108" s="60" t="str">
        <f>IF(O3108="","",(VLOOKUP(A3108,A3108:E10092,5,FALSE)))</f>
        <v/>
      </c>
      <c r="N3108" s="60" t="str">
        <f t="shared" si="195"/>
        <v/>
      </c>
      <c r="O3108" s="60" t="str">
        <f t="shared" si="197"/>
        <v/>
      </c>
      <c r="P3108" s="103">
        <f t="shared" si="196"/>
        <v>14.299999999991542</v>
      </c>
      <c r="Q3108" s="58"/>
      <c r="R3108" s="58"/>
      <c r="S3108" s="102"/>
    </row>
    <row r="3109" spans="1:19" ht="12.5" customHeight="1" x14ac:dyDescent="0.35">
      <c r="A3109" s="2">
        <v>47</v>
      </c>
      <c r="B3109" s="2" t="s">
        <v>71</v>
      </c>
      <c r="C3109" s="67">
        <v>104.4559</v>
      </c>
      <c r="D3109" t="s">
        <v>65</v>
      </c>
      <c r="E3109" s="2" t="s">
        <v>58</v>
      </c>
      <c r="F3109" s="2" t="s">
        <v>70</v>
      </c>
      <c r="G3109" s="2"/>
      <c r="I3109" s="60">
        <f t="shared" si="194"/>
        <v>0</v>
      </c>
      <c r="J3109" s="60">
        <f>IF(OR(I3109="",I3110="",I3111=""),"",(AVERAGEIF(A3109:A$10000,A3109,I3109:I$10000)))</f>
        <v>0</v>
      </c>
      <c r="K3109" s="60"/>
      <c r="L3109" s="55" t="str">
        <f>IF(O3109="","",A3109)</f>
        <v/>
      </c>
      <c r="M3109" s="60" t="str">
        <f>IF(O3109="","",(VLOOKUP(A3109,A3109:E10093,5,FALSE)))</f>
        <v/>
      </c>
      <c r="N3109" s="55" t="str">
        <f t="shared" si="195"/>
        <v/>
      </c>
      <c r="O3109" s="55" t="str">
        <f t="shared" si="197"/>
        <v/>
      </c>
      <c r="P3109" s="104">
        <f t="shared" si="196"/>
        <v>14.200000000002433</v>
      </c>
      <c r="Q3109" s="58"/>
      <c r="R3109" s="58"/>
      <c r="S3109" s="102"/>
    </row>
    <row r="3110" spans="1:19" ht="12.5" customHeight="1" x14ac:dyDescent="0.35">
      <c r="A3110" s="60">
        <v>47</v>
      </c>
      <c r="B3110" s="60" t="s">
        <v>71</v>
      </c>
      <c r="C3110" s="68">
        <v>104.4699</v>
      </c>
      <c r="D3110" s="58" t="s">
        <v>65</v>
      </c>
      <c r="E3110" s="60" t="s">
        <v>58</v>
      </c>
      <c r="F3110" s="60" t="s">
        <v>70</v>
      </c>
      <c r="G3110" s="60"/>
      <c r="H3110" s="60"/>
      <c r="I3110" s="60">
        <f t="shared" si="194"/>
        <v>0</v>
      </c>
      <c r="J3110" s="60">
        <f>IF(OR(I3110="",I3111="",I3112=""),"",(AVERAGEIF(A3110:A$10000,A3110,I3110:I$10000)))</f>
        <v>0</v>
      </c>
      <c r="K3110" s="60"/>
      <c r="L3110" s="60" t="str">
        <f>IF(O3110="","",A3110)</f>
        <v/>
      </c>
      <c r="M3110" s="60" t="str">
        <f>IF(O3110="","",(VLOOKUP(A3110,A3110:E10094,5,FALSE)))</f>
        <v/>
      </c>
      <c r="N3110" s="60" t="str">
        <f t="shared" si="195"/>
        <v/>
      </c>
      <c r="O3110" s="60" t="str">
        <f t="shared" si="197"/>
        <v/>
      </c>
      <c r="P3110" s="103">
        <f t="shared" si="196"/>
        <v>13.999999999995794</v>
      </c>
      <c r="Q3110" s="58"/>
      <c r="R3110" s="58"/>
      <c r="S3110" s="102"/>
    </row>
    <row r="3111" spans="1:19" ht="12.5" customHeight="1" x14ac:dyDescent="0.35">
      <c r="A3111" s="2">
        <v>47</v>
      </c>
      <c r="B3111" s="2" t="s">
        <v>71</v>
      </c>
      <c r="C3111" s="67">
        <v>104.4853</v>
      </c>
      <c r="D3111" t="s">
        <v>65</v>
      </c>
      <c r="E3111" s="2" t="s">
        <v>58</v>
      </c>
      <c r="F3111" s="2" t="s">
        <v>70</v>
      </c>
      <c r="G3111" s="2"/>
      <c r="I3111" s="60">
        <f t="shared" si="194"/>
        <v>0</v>
      </c>
      <c r="J3111" s="60">
        <f>IF(OR(I3111="",I3112="",I3113=""),"",(AVERAGEIF(A3111:A$10000,A3111,I3111:I$10000)))</f>
        <v>0</v>
      </c>
      <c r="K3111" s="60"/>
      <c r="L3111" s="55" t="str">
        <f>IF(O3111="","",A3111)</f>
        <v/>
      </c>
      <c r="M3111" s="60" t="str">
        <f>IF(O3111="","",(VLOOKUP(A3111,A3111:E10095,5,FALSE)))</f>
        <v/>
      </c>
      <c r="N3111" s="55" t="str">
        <f t="shared" si="195"/>
        <v/>
      </c>
      <c r="O3111" s="55" t="str">
        <f t="shared" si="197"/>
        <v/>
      </c>
      <c r="P3111" s="104">
        <f t="shared" si="196"/>
        <v>15.399999999999636</v>
      </c>
      <c r="Q3111" s="58"/>
      <c r="R3111" s="58"/>
      <c r="S3111" s="102"/>
    </row>
    <row r="3112" spans="1:19" ht="12.5" customHeight="1" x14ac:dyDescent="0.35">
      <c r="A3112" s="60">
        <v>47</v>
      </c>
      <c r="B3112" s="60" t="s">
        <v>71</v>
      </c>
      <c r="C3112" s="68">
        <v>104.5018</v>
      </c>
      <c r="D3112" s="58" t="s">
        <v>65</v>
      </c>
      <c r="E3112" s="60" t="s">
        <v>58</v>
      </c>
      <c r="F3112" s="60" t="s">
        <v>70</v>
      </c>
      <c r="G3112" s="60"/>
      <c r="H3112" s="60"/>
      <c r="I3112" s="60">
        <f t="shared" si="194"/>
        <v>0</v>
      </c>
      <c r="J3112" s="60">
        <f>IF(OR(I3112="",I3113="",I3114=""),"",(AVERAGEIF(A3112:A$10000,A3112,I3112:I$10000)))</f>
        <v>0</v>
      </c>
      <c r="K3112" s="60"/>
      <c r="L3112" s="60" t="str">
        <f>IF(O3112="","",A3112)</f>
        <v/>
      </c>
      <c r="M3112" s="60" t="str">
        <f>IF(O3112="","",(VLOOKUP(A3112,A3112:E10096,5,FALSE)))</f>
        <v/>
      </c>
      <c r="N3112" s="60" t="str">
        <f t="shared" si="195"/>
        <v/>
      </c>
      <c r="O3112" s="60" t="str">
        <f t="shared" si="197"/>
        <v/>
      </c>
      <c r="P3112" s="103">
        <f t="shared" si="196"/>
        <v>16.500000000007731</v>
      </c>
      <c r="Q3112" s="58"/>
      <c r="R3112" s="58"/>
      <c r="S3112" s="102"/>
    </row>
    <row r="3113" spans="1:19" ht="12.5" customHeight="1" x14ac:dyDescent="0.35">
      <c r="A3113" s="2">
        <v>47</v>
      </c>
      <c r="B3113" s="2" t="s">
        <v>69</v>
      </c>
      <c r="C3113" s="67">
        <v>104.5201</v>
      </c>
      <c r="D3113" t="s">
        <v>65</v>
      </c>
      <c r="E3113" s="2" t="s">
        <v>58</v>
      </c>
      <c r="F3113" s="2" t="s">
        <v>70</v>
      </c>
      <c r="G3113" s="2"/>
      <c r="I3113" s="60">
        <f t="shared" si="194"/>
        <v>0</v>
      </c>
      <c r="J3113" s="60">
        <f>IF(OR(I3113="",I3114="",I3115=""),"",(AVERAGEIF(A3113:A$10000,A3113,I3113:I$10000)))</f>
        <v>0</v>
      </c>
      <c r="K3113" s="60"/>
      <c r="L3113" s="55" t="str">
        <f>IF(O3113="","",A3113)</f>
        <v/>
      </c>
      <c r="M3113" s="60" t="str">
        <f>IF(O3113="","",(VLOOKUP(A3113,A3113:E10097,5,FALSE)))</f>
        <v/>
      </c>
      <c r="N3113" s="55" t="str">
        <f t="shared" si="195"/>
        <v/>
      </c>
      <c r="O3113" s="55" t="str">
        <f t="shared" si="197"/>
        <v/>
      </c>
      <c r="P3113" s="104">
        <f t="shared" si="196"/>
        <v>18.29999999999643</v>
      </c>
      <c r="Q3113" s="58"/>
      <c r="R3113" s="58"/>
      <c r="S3113" s="102"/>
    </row>
    <row r="3114" spans="1:19" ht="12.5" customHeight="1" x14ac:dyDescent="0.35">
      <c r="A3114" s="60">
        <v>47</v>
      </c>
      <c r="B3114" s="60" t="s">
        <v>71</v>
      </c>
      <c r="C3114" s="68">
        <v>104.5421</v>
      </c>
      <c r="D3114" s="58" t="s">
        <v>65</v>
      </c>
      <c r="E3114" s="60" t="s">
        <v>58</v>
      </c>
      <c r="F3114" s="60" t="s">
        <v>70</v>
      </c>
      <c r="G3114" s="60"/>
      <c r="H3114" s="60"/>
      <c r="I3114" s="60">
        <f t="shared" si="194"/>
        <v>0</v>
      </c>
      <c r="J3114" s="60">
        <f>IF(OR(I3114="",I3115="",I3116=""),"",(AVERAGEIF(A3114:A$10000,A3114,I3114:I$10000)))</f>
        <v>0</v>
      </c>
      <c r="K3114" s="60"/>
      <c r="L3114" s="60" t="str">
        <f>IF(O3114="","",A3114)</f>
        <v/>
      </c>
      <c r="M3114" s="60" t="str">
        <f>IF(O3114="","",(VLOOKUP(A3114,A3114:E10098,5,FALSE)))</f>
        <v/>
      </c>
      <c r="N3114" s="60" t="str">
        <f t="shared" si="195"/>
        <v/>
      </c>
      <c r="O3114" s="60" t="str">
        <f t="shared" si="197"/>
        <v/>
      </c>
      <c r="P3114" s="103">
        <f t="shared" si="196"/>
        <v>22.000000000005571</v>
      </c>
      <c r="Q3114" s="58"/>
      <c r="R3114" s="58"/>
      <c r="S3114" s="102"/>
    </row>
    <row r="3115" spans="1:19" ht="12.5" customHeight="1" x14ac:dyDescent="0.35">
      <c r="A3115" s="2">
        <v>47</v>
      </c>
      <c r="B3115" s="2" t="s">
        <v>71</v>
      </c>
      <c r="C3115" s="67">
        <v>104.55670000000001</v>
      </c>
      <c r="D3115" t="s">
        <v>65</v>
      </c>
      <c r="E3115" s="2" t="s">
        <v>58</v>
      </c>
      <c r="F3115" s="2" t="s">
        <v>70</v>
      </c>
      <c r="G3115" s="2"/>
      <c r="I3115" s="60">
        <f t="shared" si="194"/>
        <v>0</v>
      </c>
      <c r="J3115" s="60">
        <f>IF(OR(I3115="",I3116="",I3117=""),"",(AVERAGEIF(A3115:A$10000,A3115,I3115:I$10000)))</f>
        <v>0</v>
      </c>
      <c r="K3115" s="60"/>
      <c r="L3115" s="55" t="str">
        <f>IF(O3115="","",A3115)</f>
        <v/>
      </c>
      <c r="M3115" s="60" t="str">
        <f>IF(O3115="","",(VLOOKUP(A3115,A3115:E10099,5,FALSE)))</f>
        <v/>
      </c>
      <c r="N3115" s="55" t="str">
        <f t="shared" si="195"/>
        <v/>
      </c>
      <c r="O3115" s="55" t="str">
        <f t="shared" si="197"/>
        <v/>
      </c>
      <c r="P3115" s="104">
        <f t="shared" si="196"/>
        <v>14.600000000001501</v>
      </c>
      <c r="Q3115" s="58"/>
      <c r="R3115" s="58"/>
      <c r="S3115" s="102"/>
    </row>
    <row r="3116" spans="1:19" ht="12.5" customHeight="1" x14ac:dyDescent="0.35">
      <c r="A3116" s="60">
        <v>47</v>
      </c>
      <c r="B3116" s="60" t="s">
        <v>71</v>
      </c>
      <c r="C3116" s="68">
        <v>104.57040000000001</v>
      </c>
      <c r="D3116" s="58" t="s">
        <v>65</v>
      </c>
      <c r="E3116" s="60" t="s">
        <v>58</v>
      </c>
      <c r="F3116" s="60" t="s">
        <v>70</v>
      </c>
      <c r="G3116" s="60"/>
      <c r="H3116" s="60"/>
      <c r="I3116" s="60">
        <f t="shared" si="194"/>
        <v>0</v>
      </c>
      <c r="J3116" s="60">
        <f>IF(OR(I3116="",I3117="",I3118=""),"",(AVERAGEIF(A3116:A$10000,A3116,I3116:I$10000)))</f>
        <v>0</v>
      </c>
      <c r="K3116" s="60"/>
      <c r="L3116" s="60" t="str">
        <f>IF(O3116="","",A3116)</f>
        <v/>
      </c>
      <c r="M3116" s="60" t="str">
        <f>IF(O3116="","",(VLOOKUP(A3116,A3116:E10100,5,FALSE)))</f>
        <v/>
      </c>
      <c r="N3116" s="60" t="str">
        <f t="shared" si="195"/>
        <v/>
      </c>
      <c r="O3116" s="60" t="str">
        <f t="shared" si="197"/>
        <v/>
      </c>
      <c r="P3116" s="103">
        <f t="shared" si="196"/>
        <v>13.700000000000045</v>
      </c>
      <c r="Q3116" s="58"/>
      <c r="R3116" s="58"/>
      <c r="S3116" s="102"/>
    </row>
    <row r="3117" spans="1:19" ht="12.5" customHeight="1" x14ac:dyDescent="0.35">
      <c r="A3117" s="2">
        <v>47</v>
      </c>
      <c r="B3117" s="2" t="s">
        <v>71</v>
      </c>
      <c r="C3117" s="67">
        <v>104.5853</v>
      </c>
      <c r="D3117" t="s">
        <v>65</v>
      </c>
      <c r="E3117" s="2" t="s">
        <v>58</v>
      </c>
      <c r="F3117" s="2" t="s">
        <v>70</v>
      </c>
      <c r="G3117" s="2"/>
      <c r="I3117" s="60">
        <f t="shared" si="194"/>
        <v>0</v>
      </c>
      <c r="J3117" s="60">
        <f>IF(OR(I3117="",I3118="",I3119=""),"",(AVERAGEIF(A3117:A$10000,A3117,I3117:I$10000)))</f>
        <v>0</v>
      </c>
      <c r="K3117" s="60"/>
      <c r="L3117" s="55" t="str">
        <f>IF(O3117="","",A3117)</f>
        <v/>
      </c>
      <c r="M3117" s="60" t="str">
        <f>IF(O3117="","",(VLOOKUP(A3117,A3117:E10101,5,FALSE)))</f>
        <v/>
      </c>
      <c r="N3117" s="55" t="str">
        <f t="shared" si="195"/>
        <v/>
      </c>
      <c r="O3117" s="55" t="str">
        <f t="shared" si="197"/>
        <v/>
      </c>
      <c r="P3117" s="104">
        <f t="shared" si="196"/>
        <v>14.899999999997249</v>
      </c>
      <c r="Q3117" s="58"/>
      <c r="R3117" s="58"/>
      <c r="S3117" s="102"/>
    </row>
    <row r="3118" spans="1:19" ht="12.5" customHeight="1" x14ac:dyDescent="0.35">
      <c r="A3118" s="60">
        <v>47</v>
      </c>
      <c r="B3118" s="60" t="s">
        <v>71</v>
      </c>
      <c r="C3118" s="68">
        <v>104.59950000000001</v>
      </c>
      <c r="D3118" s="58" t="s">
        <v>65</v>
      </c>
      <c r="E3118" s="60" t="s">
        <v>58</v>
      </c>
      <c r="F3118" s="60" t="s">
        <v>70</v>
      </c>
      <c r="G3118" s="60"/>
      <c r="H3118" s="60"/>
      <c r="I3118" s="60">
        <f t="shared" si="194"/>
        <v>0</v>
      </c>
      <c r="J3118" s="60">
        <f>IF(OR(I3118="",I3119="",I3120=""),"",(AVERAGEIF(A3118:A$10000,A3118,I3118:I$10000)))</f>
        <v>0</v>
      </c>
      <c r="K3118" s="60"/>
      <c r="L3118" s="60" t="str">
        <f>IF(O3118="","",A3118)</f>
        <v/>
      </c>
      <c r="M3118" s="60" t="str">
        <f>IF(O3118="","",(VLOOKUP(A3118,A3118:E10102,5,FALSE)))</f>
        <v/>
      </c>
      <c r="N3118" s="60" t="str">
        <f t="shared" si="195"/>
        <v/>
      </c>
      <c r="O3118" s="60" t="str">
        <f t="shared" si="197"/>
        <v/>
      </c>
      <c r="P3118" s="103">
        <f t="shared" si="196"/>
        <v>14.200000000002433</v>
      </c>
      <c r="Q3118" s="58"/>
      <c r="R3118" s="58"/>
      <c r="S3118" s="102"/>
    </row>
    <row r="3119" spans="1:19" ht="12.5" customHeight="1" x14ac:dyDescent="0.35">
      <c r="A3119" s="2">
        <v>47</v>
      </c>
      <c r="B3119" s="2" t="s">
        <v>71</v>
      </c>
      <c r="C3119" s="67">
        <v>104.6122</v>
      </c>
      <c r="D3119" t="s">
        <v>65</v>
      </c>
      <c r="E3119" s="2" t="s">
        <v>58</v>
      </c>
      <c r="F3119" s="2" t="s">
        <v>70</v>
      </c>
      <c r="G3119" s="2"/>
      <c r="I3119" s="60">
        <f t="shared" si="194"/>
        <v>0</v>
      </c>
      <c r="J3119" s="60">
        <f>IF(OR(I3119="",I3120="",I3121=""),"",(AVERAGEIF(A3119:A$10000,A3119,I3119:I$10000)))</f>
        <v>0</v>
      </c>
      <c r="K3119" s="60"/>
      <c r="L3119" s="55" t="str">
        <f>IF(O3119="","",A3119)</f>
        <v/>
      </c>
      <c r="M3119" s="60" t="str">
        <f>IF(O3119="","",(VLOOKUP(A3119,A3119:E10103,5,FALSE)))</f>
        <v/>
      </c>
      <c r="N3119" s="55" t="str">
        <f t="shared" si="195"/>
        <v/>
      </c>
      <c r="O3119" s="55" t="str">
        <f t="shared" si="197"/>
        <v/>
      </c>
      <c r="P3119" s="104">
        <f t="shared" si="196"/>
        <v>12.699999999995271</v>
      </c>
      <c r="Q3119" s="58"/>
      <c r="R3119" s="58"/>
      <c r="S3119" s="102"/>
    </row>
    <row r="3120" spans="1:19" ht="12.5" customHeight="1" x14ac:dyDescent="0.35">
      <c r="A3120" s="60">
        <v>47</v>
      </c>
      <c r="B3120" s="60" t="s">
        <v>71</v>
      </c>
      <c r="C3120" s="68">
        <v>104.62730000000001</v>
      </c>
      <c r="D3120" s="58" t="s">
        <v>65</v>
      </c>
      <c r="E3120" s="60" t="s">
        <v>58</v>
      </c>
      <c r="F3120" s="60" t="s">
        <v>70</v>
      </c>
      <c r="G3120" s="60"/>
      <c r="H3120" s="60"/>
      <c r="I3120" s="60">
        <f t="shared" si="194"/>
        <v>0</v>
      </c>
      <c r="J3120" s="60">
        <f>IF(OR(I3120="",I3121="",I3122=""),"",(AVERAGEIF(A3120:A$10000,A3120,I3120:I$10000)))</f>
        <v>0</v>
      </c>
      <c r="K3120" s="60"/>
      <c r="L3120" s="60" t="str">
        <f>IF(O3120="","",A3120)</f>
        <v/>
      </c>
      <c r="M3120" s="60" t="str">
        <f>IF(O3120="","",(VLOOKUP(A3120,A3120:E10104,5,FALSE)))</f>
        <v/>
      </c>
      <c r="N3120" s="60" t="str">
        <f t="shared" si="195"/>
        <v/>
      </c>
      <c r="O3120" s="60" t="str">
        <f t="shared" si="197"/>
        <v/>
      </c>
      <c r="P3120" s="103">
        <f t="shared" si="196"/>
        <v>15.100000000003888</v>
      </c>
      <c r="Q3120" s="58"/>
      <c r="R3120" s="58"/>
      <c r="S3120" s="102"/>
    </row>
    <row r="3121" spans="1:19" ht="12.5" customHeight="1" x14ac:dyDescent="0.35">
      <c r="A3121" s="2">
        <v>47</v>
      </c>
      <c r="B3121" s="2" t="s">
        <v>71</v>
      </c>
      <c r="C3121" s="67">
        <v>104.6474</v>
      </c>
      <c r="D3121" t="s">
        <v>65</v>
      </c>
      <c r="E3121" s="2" t="s">
        <v>58</v>
      </c>
      <c r="F3121" s="2" t="s">
        <v>70</v>
      </c>
      <c r="G3121" s="2"/>
      <c r="I3121" s="60">
        <f t="shared" si="194"/>
        <v>0</v>
      </c>
      <c r="J3121" s="60">
        <f>IF(OR(I3121="",I3122="",I3123=""),"",(AVERAGEIF(A3121:A$10000,A3121,I3121:I$10000)))</f>
        <v>0</v>
      </c>
      <c r="K3121" s="60"/>
      <c r="L3121" s="55" t="str">
        <f>IF(O3121="","",A3121)</f>
        <v/>
      </c>
      <c r="M3121" s="60" t="str">
        <f>IF(O3121="","",(VLOOKUP(A3121,A3121:E10105,5,FALSE)))</f>
        <v/>
      </c>
      <c r="N3121" s="55" t="str">
        <f t="shared" si="195"/>
        <v/>
      </c>
      <c r="O3121" s="55" t="str">
        <f t="shared" si="197"/>
        <v/>
      </c>
      <c r="P3121" s="104">
        <f t="shared" si="196"/>
        <v>20.099999999999341</v>
      </c>
      <c r="Q3121" s="58"/>
      <c r="R3121" s="58"/>
      <c r="S3121" s="102"/>
    </row>
    <row r="3122" spans="1:19" ht="12.5" customHeight="1" x14ac:dyDescent="0.35">
      <c r="A3122" s="60">
        <v>47</v>
      </c>
      <c r="B3122" s="60" t="s">
        <v>71</v>
      </c>
      <c r="C3122" s="68">
        <v>104.6641</v>
      </c>
      <c r="D3122" s="58" t="s">
        <v>65</v>
      </c>
      <c r="E3122" s="60" t="s">
        <v>58</v>
      </c>
      <c r="F3122" s="60" t="s">
        <v>70</v>
      </c>
      <c r="G3122" s="60"/>
      <c r="H3122" s="60"/>
      <c r="I3122" s="60">
        <f t="shared" si="194"/>
        <v>0</v>
      </c>
      <c r="J3122" s="60">
        <f>IF(OR(I3122="",I3123="",I3124=""),"",(AVERAGEIF(A3122:A$10000,A3122,I3122:I$10000)))</f>
        <v>0</v>
      </c>
      <c r="K3122" s="60"/>
      <c r="L3122" s="60" t="str">
        <f>IF(O3122="","",A3122)</f>
        <v/>
      </c>
      <c r="M3122" s="60" t="str">
        <f>IF(O3122="","",(VLOOKUP(A3122,A3122:E10106,5,FALSE)))</f>
        <v/>
      </c>
      <c r="N3122" s="60" t="str">
        <f t="shared" si="195"/>
        <v/>
      </c>
      <c r="O3122" s="60" t="str">
        <f t="shared" si="197"/>
        <v/>
      </c>
      <c r="P3122" s="103">
        <f t="shared" si="196"/>
        <v>16.700000000000159</v>
      </c>
      <c r="Q3122" s="58"/>
      <c r="R3122" s="58"/>
      <c r="S3122" s="102"/>
    </row>
    <row r="3123" spans="1:19" ht="12.5" customHeight="1" x14ac:dyDescent="0.35">
      <c r="A3123" s="2">
        <v>47</v>
      </c>
      <c r="B3123" s="2" t="s">
        <v>71</v>
      </c>
      <c r="C3123" s="67">
        <v>104.68129999999999</v>
      </c>
      <c r="D3123" t="s">
        <v>65</v>
      </c>
      <c r="E3123" s="2" t="s">
        <v>58</v>
      </c>
      <c r="F3123" s="2" t="s">
        <v>70</v>
      </c>
      <c r="G3123" s="2"/>
      <c r="I3123" s="60">
        <f t="shared" si="194"/>
        <v>0</v>
      </c>
      <c r="J3123" s="60">
        <f>IF(OR(I3123="",I3124="",I3125=""),"",(AVERAGEIF(A3123:A$10000,A3123,I3123:I$10000)))</f>
        <v>0</v>
      </c>
      <c r="K3123" s="60"/>
      <c r="L3123" s="55" t="str">
        <f>IF(O3123="","",A3123)</f>
        <v/>
      </c>
      <c r="M3123" s="60" t="str">
        <f>IF(O3123="","",(VLOOKUP(A3123,A3123:E10107,5,FALSE)))</f>
        <v/>
      </c>
      <c r="N3123" s="55" t="str">
        <f t="shared" si="195"/>
        <v/>
      </c>
      <c r="O3123" s="55" t="str">
        <f t="shared" si="197"/>
        <v/>
      </c>
      <c r="P3123" s="104">
        <f t="shared" si="196"/>
        <v>17.199999999988336</v>
      </c>
      <c r="Q3123" s="58"/>
      <c r="R3123" s="58"/>
      <c r="S3123" s="102"/>
    </row>
    <row r="3124" spans="1:19" ht="12.5" customHeight="1" x14ac:dyDescent="0.35">
      <c r="A3124" s="60">
        <v>47</v>
      </c>
      <c r="B3124" s="60" t="s">
        <v>69</v>
      </c>
      <c r="C3124" s="68">
        <v>104.6965</v>
      </c>
      <c r="D3124" s="58" t="s">
        <v>65</v>
      </c>
      <c r="E3124" s="60" t="s">
        <v>58</v>
      </c>
      <c r="F3124" s="60" t="s">
        <v>70</v>
      </c>
      <c r="G3124" s="60"/>
      <c r="H3124" s="60"/>
      <c r="I3124" s="60">
        <f t="shared" si="194"/>
        <v>0</v>
      </c>
      <c r="J3124" s="60">
        <f>IF(OR(I3124="",I3125="",I3126=""),"",(AVERAGEIF(A3124:A$10000,A3124,I3124:I$10000)))</f>
        <v>0</v>
      </c>
      <c r="K3124" s="60"/>
      <c r="L3124" s="60" t="str">
        <f>IF(O3124="","",A3124)</f>
        <v/>
      </c>
      <c r="M3124" s="60" t="str">
        <f>IF(O3124="","",(VLOOKUP(A3124,A3124:E10108,5,FALSE)))</f>
        <v/>
      </c>
      <c r="N3124" s="60" t="str">
        <f t="shared" si="195"/>
        <v/>
      </c>
      <c r="O3124" s="60" t="str">
        <f t="shared" si="197"/>
        <v/>
      </c>
      <c r="P3124" s="103">
        <f t="shared" si="196"/>
        <v>15.200000000007208</v>
      </c>
      <c r="Q3124" s="58"/>
      <c r="R3124" s="58"/>
      <c r="S3124" s="102"/>
    </row>
    <row r="3125" spans="1:19" ht="12.5" customHeight="1" x14ac:dyDescent="0.35">
      <c r="A3125" s="2">
        <v>47</v>
      </c>
      <c r="B3125" s="2" t="s">
        <v>69</v>
      </c>
      <c r="C3125" s="67">
        <v>104.7099</v>
      </c>
      <c r="D3125" t="s">
        <v>65</v>
      </c>
      <c r="E3125" s="2" t="s">
        <v>58</v>
      </c>
      <c r="F3125" s="2" t="s">
        <v>70</v>
      </c>
      <c r="G3125" s="2"/>
      <c r="I3125" s="60">
        <f t="shared" si="194"/>
        <v>0</v>
      </c>
      <c r="J3125" s="60">
        <f>IF(OR(I3125="",I3126="",I3127=""),"",(AVERAGEIF(A3125:A$10000,A3125,I3125:I$10000)))</f>
        <v>0</v>
      </c>
      <c r="K3125" s="60"/>
      <c r="L3125" s="55" t="str">
        <f>IF(O3125="","",A3125)</f>
        <v/>
      </c>
      <c r="M3125" s="60" t="str">
        <f>IF(O3125="","",(VLOOKUP(A3125,A3125:E10109,5,FALSE)))</f>
        <v/>
      </c>
      <c r="N3125" s="55" t="str">
        <f t="shared" si="195"/>
        <v/>
      </c>
      <c r="O3125" s="55" t="str">
        <f t="shared" si="197"/>
        <v/>
      </c>
      <c r="P3125" s="104">
        <f t="shared" si="196"/>
        <v>13.400000000004297</v>
      </c>
      <c r="Q3125" s="58"/>
      <c r="R3125" s="58"/>
      <c r="S3125" s="102"/>
    </row>
    <row r="3126" spans="1:19" ht="12.5" customHeight="1" x14ac:dyDescent="0.35">
      <c r="A3126" s="60">
        <v>47</v>
      </c>
      <c r="B3126" s="60" t="s">
        <v>69</v>
      </c>
      <c r="C3126" s="68">
        <v>104.7252</v>
      </c>
      <c r="D3126" s="58" t="s">
        <v>65</v>
      </c>
      <c r="E3126" s="60" t="s">
        <v>58</v>
      </c>
      <c r="F3126" s="60" t="s">
        <v>70</v>
      </c>
      <c r="G3126" s="60"/>
      <c r="H3126" s="60"/>
      <c r="I3126" s="60">
        <f t="shared" si="194"/>
        <v>0</v>
      </c>
      <c r="J3126" s="60">
        <f>IF(OR(I3126="",I3127="",I3128=""),"",(AVERAGEIF(A3126:A$10000,A3126,I3126:I$10000)))</f>
        <v>0</v>
      </c>
      <c r="K3126" s="60"/>
      <c r="L3126" s="60" t="str">
        <f>IF(O3126="","",A3126)</f>
        <v/>
      </c>
      <c r="M3126" s="60" t="str">
        <f>IF(O3126="","",(VLOOKUP(A3126,A3126:E10110,5,FALSE)))</f>
        <v/>
      </c>
      <c r="N3126" s="60" t="str">
        <f t="shared" si="195"/>
        <v/>
      </c>
      <c r="O3126" s="60" t="str">
        <f t="shared" si="197"/>
        <v/>
      </c>
      <c r="P3126" s="103">
        <f t="shared" si="196"/>
        <v>15.299999999996317</v>
      </c>
      <c r="Q3126" s="58"/>
      <c r="R3126" s="58"/>
      <c r="S3126" s="102"/>
    </row>
    <row r="3127" spans="1:19" ht="12.5" customHeight="1" x14ac:dyDescent="0.35">
      <c r="A3127" s="2">
        <v>47</v>
      </c>
      <c r="B3127" s="2" t="s">
        <v>69</v>
      </c>
      <c r="C3127" s="67">
        <v>104.74639999999999</v>
      </c>
      <c r="D3127" t="s">
        <v>65</v>
      </c>
      <c r="E3127" s="2" t="s">
        <v>58</v>
      </c>
      <c r="F3127" s="2" t="s">
        <v>70</v>
      </c>
      <c r="G3127" s="2"/>
      <c r="I3127" s="60">
        <f t="shared" si="194"/>
        <v>0</v>
      </c>
      <c r="J3127" s="60">
        <f>IF(OR(I3127="",I3128="",I3129=""),"",(AVERAGEIF(A3127:A$10000,A3127,I3127:I$10000)))</f>
        <v>0</v>
      </c>
      <c r="K3127" s="60"/>
      <c r="L3127" s="55" t="str">
        <f>IF(O3127="","",A3127)</f>
        <v/>
      </c>
      <c r="M3127" s="60" t="str">
        <f>IF(O3127="","",(VLOOKUP(A3127,A3127:E10111,5,FALSE)))</f>
        <v/>
      </c>
      <c r="N3127" s="55" t="str">
        <f t="shared" si="195"/>
        <v/>
      </c>
      <c r="O3127" s="55" t="str">
        <f t="shared" si="197"/>
        <v/>
      </c>
      <c r="P3127" s="104">
        <f t="shared" si="196"/>
        <v>21.199999999993224</v>
      </c>
      <c r="Q3127" s="58"/>
      <c r="R3127" s="58"/>
      <c r="S3127" s="102"/>
    </row>
    <row r="3128" spans="1:19" ht="12.5" customHeight="1" x14ac:dyDescent="0.35">
      <c r="A3128" s="60">
        <v>47</v>
      </c>
      <c r="B3128" s="60" t="s">
        <v>69</v>
      </c>
      <c r="C3128" s="68">
        <v>104.7612</v>
      </c>
      <c r="D3128" s="58" t="s">
        <v>65</v>
      </c>
      <c r="E3128" s="60" t="s">
        <v>58</v>
      </c>
      <c r="F3128" s="60" t="s">
        <v>70</v>
      </c>
      <c r="G3128" s="60"/>
      <c r="H3128" s="60"/>
      <c r="I3128" s="60">
        <f t="shared" si="194"/>
        <v>0</v>
      </c>
      <c r="J3128" s="60">
        <f>IF(OR(I3128="",I3129="",I3130=""),"",(AVERAGEIF(A3128:A$10000,A3128,I3128:I$10000)))</f>
        <v>0</v>
      </c>
      <c r="K3128" s="60"/>
      <c r="L3128" s="60" t="str">
        <f>IF(O3128="","",A3128)</f>
        <v/>
      </c>
      <c r="M3128" s="60" t="str">
        <f>IF(O3128="","",(VLOOKUP(A3128,A3128:E10112,5,FALSE)))</f>
        <v/>
      </c>
      <c r="N3128" s="60" t="str">
        <f t="shared" si="195"/>
        <v/>
      </c>
      <c r="O3128" s="60" t="str">
        <f t="shared" si="197"/>
        <v/>
      </c>
      <c r="P3128" s="103">
        <f t="shared" si="196"/>
        <v>14.80000000000814</v>
      </c>
      <c r="Q3128" s="58"/>
      <c r="R3128" s="58"/>
      <c r="S3128" s="102"/>
    </row>
    <row r="3129" spans="1:19" ht="12.5" customHeight="1" x14ac:dyDescent="0.35">
      <c r="A3129" s="2">
        <v>47</v>
      </c>
      <c r="B3129" s="2" t="s">
        <v>69</v>
      </c>
      <c r="C3129" s="67">
        <v>104.7753</v>
      </c>
      <c r="D3129" t="s">
        <v>65</v>
      </c>
      <c r="E3129" s="2" t="s">
        <v>58</v>
      </c>
      <c r="F3129" s="2" t="s">
        <v>70</v>
      </c>
      <c r="G3129" s="2"/>
      <c r="I3129" s="60">
        <f t="shared" si="194"/>
        <v>0</v>
      </c>
      <c r="J3129" s="60">
        <f>IF(OR(I3129="",I3130="",I3131=""),"",(AVERAGEIF(A3129:A$10000,A3129,I3129:I$10000)))</f>
        <v>0</v>
      </c>
      <c r="K3129" s="60"/>
      <c r="L3129" s="55" t="str">
        <f>IF(O3129="","",A3129)</f>
        <v/>
      </c>
      <c r="M3129" s="60" t="str">
        <f>IF(O3129="","",(VLOOKUP(A3129,A3129:E10113,5,FALSE)))</f>
        <v/>
      </c>
      <c r="N3129" s="55" t="str">
        <f t="shared" si="195"/>
        <v/>
      </c>
      <c r="O3129" s="55" t="str">
        <f t="shared" si="197"/>
        <v/>
      </c>
      <c r="P3129" s="104">
        <f t="shared" si="196"/>
        <v>14.099999999999113</v>
      </c>
      <c r="Q3129" s="58"/>
      <c r="R3129" s="58"/>
      <c r="S3129" s="102"/>
    </row>
    <row r="3130" spans="1:19" ht="12.5" customHeight="1" x14ac:dyDescent="0.35">
      <c r="A3130" s="60">
        <v>47</v>
      </c>
      <c r="B3130" s="60" t="s">
        <v>69</v>
      </c>
      <c r="C3130" s="68">
        <v>104.789</v>
      </c>
      <c r="D3130" s="58" t="s">
        <v>65</v>
      </c>
      <c r="E3130" s="60" t="s">
        <v>58</v>
      </c>
      <c r="F3130" s="60" t="s">
        <v>70</v>
      </c>
      <c r="G3130" s="60"/>
      <c r="H3130" s="60"/>
      <c r="I3130" s="60">
        <f t="shared" si="194"/>
        <v>0</v>
      </c>
      <c r="J3130" s="60">
        <f>IF(OR(I3130="",I3131="",I3132=""),"",(AVERAGEIF(A3130:A$10000,A3130,I3130:I$10000)))</f>
        <v>0</v>
      </c>
      <c r="K3130" s="60"/>
      <c r="L3130" s="60" t="str">
        <f>IF(O3130="","",A3130)</f>
        <v/>
      </c>
      <c r="M3130" s="60" t="str">
        <f>IF(O3130="","",(VLOOKUP(A3130,A3130:E10114,5,FALSE)))</f>
        <v/>
      </c>
      <c r="N3130" s="60" t="str">
        <f t="shared" si="195"/>
        <v/>
      </c>
      <c r="O3130" s="60" t="str">
        <f t="shared" si="197"/>
        <v/>
      </c>
      <c r="P3130" s="103">
        <f t="shared" si="196"/>
        <v>13.700000000000045</v>
      </c>
      <c r="Q3130" s="58"/>
      <c r="R3130" s="58"/>
      <c r="S3130" s="102"/>
    </row>
    <row r="3131" spans="1:19" ht="12.5" customHeight="1" x14ac:dyDescent="0.35">
      <c r="A3131" s="2">
        <v>47</v>
      </c>
      <c r="B3131" s="2" t="s">
        <v>69</v>
      </c>
      <c r="C3131" s="67">
        <v>104.80289999999999</v>
      </c>
      <c r="D3131" t="s">
        <v>65</v>
      </c>
      <c r="E3131" s="2" t="s">
        <v>58</v>
      </c>
      <c r="F3131" s="2" t="s">
        <v>70</v>
      </c>
      <c r="G3131" s="2"/>
      <c r="I3131" s="60">
        <f t="shared" si="194"/>
        <v>0</v>
      </c>
      <c r="J3131" s="60">
        <f>IF(OR(I3131="",I3132="",I3133=""),"",(AVERAGEIF(A3131:A$10000,A3131,I3131:I$10000)))</f>
        <v>0</v>
      </c>
      <c r="K3131" s="60"/>
      <c r="L3131" s="55" t="str">
        <f>IF(O3131="","",A3131)</f>
        <v/>
      </c>
      <c r="M3131" s="60" t="str">
        <f>IF(O3131="","",(VLOOKUP(A3131,A3131:E10115,5,FALSE)))</f>
        <v/>
      </c>
      <c r="N3131" s="55" t="str">
        <f t="shared" si="195"/>
        <v/>
      </c>
      <c r="O3131" s="55" t="str">
        <f t="shared" si="197"/>
        <v/>
      </c>
      <c r="P3131" s="104">
        <f t="shared" si="196"/>
        <v>13.899999999992474</v>
      </c>
      <c r="Q3131" s="58"/>
      <c r="R3131" s="58"/>
      <c r="S3131" s="102"/>
    </row>
    <row r="3132" spans="1:19" ht="12.5" customHeight="1" x14ac:dyDescent="0.35">
      <c r="A3132" s="60">
        <v>47</v>
      </c>
      <c r="B3132" s="60" t="s">
        <v>69</v>
      </c>
      <c r="C3132" s="68">
        <v>104.8172</v>
      </c>
      <c r="D3132" s="58" t="s">
        <v>65</v>
      </c>
      <c r="E3132" s="60" t="s">
        <v>58</v>
      </c>
      <c r="F3132" s="60" t="s">
        <v>70</v>
      </c>
      <c r="G3132" s="60"/>
      <c r="H3132" s="60"/>
      <c r="I3132" s="60">
        <f t="shared" si="194"/>
        <v>0</v>
      </c>
      <c r="J3132" s="60">
        <f>IF(OR(I3132="",I3133="",I3134=""),"",(AVERAGEIF(A3132:A$10000,A3132,I3132:I$10000)))</f>
        <v>0</v>
      </c>
      <c r="K3132" s="60"/>
      <c r="L3132" s="60" t="str">
        <f>IF(O3132="","",A3132)</f>
        <v/>
      </c>
      <c r="M3132" s="60" t="str">
        <f>IF(O3132="","",(VLOOKUP(A3132,A3132:E10116,5,FALSE)))</f>
        <v/>
      </c>
      <c r="N3132" s="60" t="str">
        <f t="shared" si="195"/>
        <v/>
      </c>
      <c r="O3132" s="60" t="str">
        <f t="shared" si="197"/>
        <v/>
      </c>
      <c r="P3132" s="103">
        <f t="shared" si="196"/>
        <v>14.300000000005753</v>
      </c>
      <c r="Q3132" s="58"/>
      <c r="R3132" s="58"/>
      <c r="S3132" s="102"/>
    </row>
    <row r="3133" spans="1:19" ht="12.5" customHeight="1" x14ac:dyDescent="0.35">
      <c r="A3133" s="2">
        <v>48</v>
      </c>
      <c r="B3133" s="2" t="s">
        <v>69</v>
      </c>
      <c r="C3133" s="67">
        <v>105.84950000000001</v>
      </c>
      <c r="D3133" t="s">
        <v>65</v>
      </c>
      <c r="E3133" s="2" t="s">
        <v>59</v>
      </c>
      <c r="F3133" s="2" t="s">
        <v>70</v>
      </c>
      <c r="G3133" s="2"/>
      <c r="I3133" s="60">
        <f t="shared" si="194"/>
        <v>0</v>
      </c>
      <c r="J3133" s="60">
        <f>IF(OR(I3133="",I3134="",I3135=""),"",(AVERAGEIF(A3133:A$10000,A3133,I3133:I$10000)))</f>
        <v>0</v>
      </c>
      <c r="K3133" s="60"/>
      <c r="L3133" s="55" t="str">
        <f>IF(O3133="","",A3133)</f>
        <v/>
      </c>
      <c r="M3133" s="60" t="str">
        <f>IF(O3133="","",(VLOOKUP(A3133,A3133:E10117,5,FALSE)))</f>
        <v/>
      </c>
      <c r="N3133" s="55" t="str">
        <f t="shared" si="195"/>
        <v/>
      </c>
      <c r="O3133" s="55" t="str">
        <f t="shared" si="197"/>
        <v/>
      </c>
      <c r="P3133" s="104" t="str">
        <f t="shared" si="196"/>
        <v/>
      </c>
      <c r="Q3133" s="58"/>
      <c r="R3133" s="58"/>
      <c r="S3133" s="102"/>
    </row>
    <row r="3134" spans="1:19" ht="12.5" customHeight="1" x14ac:dyDescent="0.35">
      <c r="A3134" s="60">
        <v>48</v>
      </c>
      <c r="B3134" s="60" t="s">
        <v>69</v>
      </c>
      <c r="C3134" s="68">
        <v>105.866</v>
      </c>
      <c r="D3134" s="58" t="s">
        <v>65</v>
      </c>
      <c r="E3134" s="60" t="s">
        <v>59</v>
      </c>
      <c r="F3134" s="60" t="s">
        <v>70</v>
      </c>
      <c r="G3134" s="60"/>
      <c r="H3134" s="60"/>
      <c r="I3134" s="60">
        <f t="shared" si="194"/>
        <v>0</v>
      </c>
      <c r="J3134" s="60">
        <f>IF(OR(I3134="",I3135="",I3136=""),"",(AVERAGEIF(A3134:A$10000,A3134,I3134:I$10000)))</f>
        <v>0</v>
      </c>
      <c r="K3134" s="60"/>
      <c r="L3134" s="60" t="str">
        <f>IF(O3134="","",A3134)</f>
        <v/>
      </c>
      <c r="M3134" s="60" t="str">
        <f>IF(O3134="","",(VLOOKUP(A3134,A3134:E10118,5,FALSE)))</f>
        <v/>
      </c>
      <c r="N3134" s="60" t="str">
        <f t="shared" si="195"/>
        <v/>
      </c>
      <c r="O3134" s="60" t="str">
        <f t="shared" si="197"/>
        <v/>
      </c>
      <c r="P3134" s="103">
        <f t="shared" si="196"/>
        <v>16.49999999999352</v>
      </c>
      <c r="Q3134" s="58"/>
      <c r="R3134" s="58"/>
      <c r="S3134" s="102"/>
    </row>
    <row r="3135" spans="1:19" ht="12.5" customHeight="1" x14ac:dyDescent="0.35">
      <c r="A3135" s="2">
        <v>48</v>
      </c>
      <c r="B3135" s="2" t="s">
        <v>69</v>
      </c>
      <c r="C3135" s="67">
        <v>105.88330000000001</v>
      </c>
      <c r="D3135" t="s">
        <v>65</v>
      </c>
      <c r="E3135" s="2" t="s">
        <v>59</v>
      </c>
      <c r="F3135" s="2" t="s">
        <v>70</v>
      </c>
      <c r="G3135" s="2"/>
      <c r="I3135" s="60">
        <f t="shared" si="194"/>
        <v>0</v>
      </c>
      <c r="J3135" s="60">
        <f>IF(OR(I3135="",I3136="",I3137=""),"",(AVERAGEIF(A3135:A$10000,A3135,I3135:I$10000)))</f>
        <v>0</v>
      </c>
      <c r="K3135" s="60"/>
      <c r="L3135" s="55" t="str">
        <f>IF(O3135="","",A3135)</f>
        <v/>
      </c>
      <c r="M3135" s="60" t="str">
        <f>IF(O3135="","",(VLOOKUP(A3135,A3135:E10119,5,FALSE)))</f>
        <v/>
      </c>
      <c r="N3135" s="55" t="str">
        <f t="shared" si="195"/>
        <v/>
      </c>
      <c r="O3135" s="55" t="str">
        <f t="shared" si="197"/>
        <v/>
      </c>
      <c r="P3135" s="104">
        <f t="shared" si="196"/>
        <v>17.300000000005866</v>
      </c>
      <c r="Q3135" s="58"/>
      <c r="R3135" s="58"/>
      <c r="S3135" s="102"/>
    </row>
    <row r="3136" spans="1:19" ht="12.5" customHeight="1" x14ac:dyDescent="0.35">
      <c r="A3136" s="60">
        <v>48</v>
      </c>
      <c r="B3136" s="60" t="s">
        <v>69</v>
      </c>
      <c r="C3136" s="68">
        <v>105.8998</v>
      </c>
      <c r="D3136" s="58" t="s">
        <v>65</v>
      </c>
      <c r="E3136" s="60" t="s">
        <v>59</v>
      </c>
      <c r="F3136" s="60" t="s">
        <v>70</v>
      </c>
      <c r="G3136" s="60"/>
      <c r="H3136" s="60"/>
      <c r="I3136" s="60">
        <f t="shared" si="194"/>
        <v>0</v>
      </c>
      <c r="J3136" s="60">
        <f>IF(OR(I3136="",I3137="",I3138=""),"",(AVERAGEIF(A3136:A$10000,A3136,I3136:I$10000)))</f>
        <v>0</v>
      </c>
      <c r="K3136" s="60"/>
      <c r="L3136" s="60" t="str">
        <f>IF(O3136="","",A3136)</f>
        <v/>
      </c>
      <c r="M3136" s="60" t="str">
        <f>IF(O3136="","",(VLOOKUP(A3136,A3136:E10120,5,FALSE)))</f>
        <v/>
      </c>
      <c r="N3136" s="60" t="str">
        <f t="shared" si="195"/>
        <v/>
      </c>
      <c r="O3136" s="60" t="str">
        <f t="shared" si="197"/>
        <v/>
      </c>
      <c r="P3136" s="103">
        <f t="shared" si="196"/>
        <v>16.49999999999352</v>
      </c>
      <c r="Q3136" s="58"/>
      <c r="R3136" s="58"/>
      <c r="S3136" s="102"/>
    </row>
    <row r="3137" spans="1:19" ht="12.5" customHeight="1" x14ac:dyDescent="0.35">
      <c r="A3137" s="2">
        <v>48</v>
      </c>
      <c r="B3137" s="2" t="s">
        <v>69</v>
      </c>
      <c r="C3137" s="67">
        <v>105.9195</v>
      </c>
      <c r="D3137" t="s">
        <v>65</v>
      </c>
      <c r="E3137" s="2" t="s">
        <v>59</v>
      </c>
      <c r="F3137" s="2" t="s">
        <v>70</v>
      </c>
      <c r="G3137" s="2"/>
      <c r="I3137" s="60">
        <f t="shared" si="194"/>
        <v>0</v>
      </c>
      <c r="J3137" s="60">
        <f>IF(OR(I3137="",I3138="",I3139=""),"",(AVERAGEIF(A3137:A$10000,A3137,I3137:I$10000)))</f>
        <v>0</v>
      </c>
      <c r="K3137" s="60"/>
      <c r="L3137" s="55" t="str">
        <f>IF(O3137="","",A3137)</f>
        <v/>
      </c>
      <c r="M3137" s="60" t="str">
        <f>IF(O3137="","",(VLOOKUP(A3137,A3137:E10121,5,FALSE)))</f>
        <v/>
      </c>
      <c r="N3137" s="55" t="str">
        <f t="shared" si="195"/>
        <v/>
      </c>
      <c r="O3137" s="55" t="str">
        <f t="shared" si="197"/>
        <v/>
      </c>
      <c r="P3137" s="104">
        <f t="shared" si="196"/>
        <v>19.700000000000273</v>
      </c>
      <c r="Q3137" s="58"/>
      <c r="R3137" s="58"/>
      <c r="S3137" s="102"/>
    </row>
    <row r="3138" spans="1:19" ht="12.5" customHeight="1" x14ac:dyDescent="0.35">
      <c r="A3138" s="60">
        <v>48</v>
      </c>
      <c r="B3138" s="60" t="s">
        <v>69</v>
      </c>
      <c r="C3138" s="68">
        <v>105.943</v>
      </c>
      <c r="D3138" s="58" t="s">
        <v>65</v>
      </c>
      <c r="E3138" s="60" t="s">
        <v>59</v>
      </c>
      <c r="F3138" s="60" t="s">
        <v>70</v>
      </c>
      <c r="G3138" s="60"/>
      <c r="H3138" s="60"/>
      <c r="I3138" s="60">
        <f t="shared" si="194"/>
        <v>0</v>
      </c>
      <c r="J3138" s="60">
        <f>IF(OR(I3138="",I3139="",I3140=""),"",(AVERAGEIF(A3138:A$10000,A3138,I3138:I$10000)))</f>
        <v>0</v>
      </c>
      <c r="K3138" s="60"/>
      <c r="L3138" s="60" t="str">
        <f>IF(O3138="","",A3138)</f>
        <v/>
      </c>
      <c r="M3138" s="60" t="str">
        <f>IF(O3138="","",(VLOOKUP(A3138,A3138:E10122,5,FALSE)))</f>
        <v/>
      </c>
      <c r="N3138" s="60" t="str">
        <f t="shared" si="195"/>
        <v/>
      </c>
      <c r="O3138" s="60" t="str">
        <f t="shared" si="197"/>
        <v/>
      </c>
      <c r="P3138" s="103">
        <f t="shared" si="196"/>
        <v>23.499999999998522</v>
      </c>
      <c r="Q3138" s="58"/>
      <c r="R3138" s="58"/>
      <c r="S3138" s="102"/>
    </row>
    <row r="3139" spans="1:19" ht="12.5" customHeight="1" x14ac:dyDescent="0.35">
      <c r="A3139" s="2">
        <v>48</v>
      </c>
      <c r="B3139" s="2" t="s">
        <v>69</v>
      </c>
      <c r="C3139" s="67">
        <v>105.9661</v>
      </c>
      <c r="D3139" t="s">
        <v>65</v>
      </c>
      <c r="E3139" s="2" t="s">
        <v>59</v>
      </c>
      <c r="F3139" s="2" t="s">
        <v>70</v>
      </c>
      <c r="G3139" s="2"/>
      <c r="I3139" s="60">
        <f t="shared" si="194"/>
        <v>0</v>
      </c>
      <c r="J3139" s="60">
        <f>IF(OR(I3139="",I3140="",I3141=""),"",(AVERAGEIF(A3139:A$10000,A3139,I3139:I$10000)))</f>
        <v>0</v>
      </c>
      <c r="K3139" s="60"/>
      <c r="L3139" s="55" t="str">
        <f>IF(O3139="","",A3139)</f>
        <v/>
      </c>
      <c r="M3139" s="60" t="str">
        <f>IF(O3139="","",(VLOOKUP(A3139,A3139:E10123,5,FALSE)))</f>
        <v/>
      </c>
      <c r="N3139" s="55" t="str">
        <f t="shared" si="195"/>
        <v/>
      </c>
      <c r="O3139" s="55" t="str">
        <f t="shared" si="197"/>
        <v/>
      </c>
      <c r="P3139" s="104">
        <f t="shared" si="196"/>
        <v>23.099999999999454</v>
      </c>
      <c r="Q3139" s="58"/>
      <c r="R3139" s="58"/>
      <c r="S3139" s="102"/>
    </row>
    <row r="3140" spans="1:19" ht="12.5" customHeight="1" x14ac:dyDescent="0.35">
      <c r="A3140" s="60">
        <v>48</v>
      </c>
      <c r="B3140" s="60" t="s">
        <v>69</v>
      </c>
      <c r="C3140" s="68">
        <v>105.9836</v>
      </c>
      <c r="D3140" s="58" t="s">
        <v>65</v>
      </c>
      <c r="E3140" s="60" t="s">
        <v>59</v>
      </c>
      <c r="F3140" s="60" t="s">
        <v>70</v>
      </c>
      <c r="G3140" s="60"/>
      <c r="H3140" s="60"/>
      <c r="I3140" s="60">
        <f t="shared" si="194"/>
        <v>0</v>
      </c>
      <c r="J3140" s="60">
        <f>IF(OR(I3140="",I3141="",I3142=""),"",(AVERAGEIF(A3140:A$10000,A3140,I3140:I$10000)))</f>
        <v>0</v>
      </c>
      <c r="K3140" s="60"/>
      <c r="L3140" s="60" t="str">
        <f>IF(O3140="","",A3140)</f>
        <v/>
      </c>
      <c r="M3140" s="60" t="str">
        <f>IF(O3140="","",(VLOOKUP(A3140,A3140:E10124,5,FALSE)))</f>
        <v/>
      </c>
      <c r="N3140" s="60" t="str">
        <f t="shared" si="195"/>
        <v/>
      </c>
      <c r="O3140" s="60" t="str">
        <f t="shared" si="197"/>
        <v/>
      </c>
      <c r="P3140" s="103">
        <f t="shared" si="196"/>
        <v>17.499999999998295</v>
      </c>
      <c r="Q3140" s="58"/>
      <c r="R3140" s="58"/>
      <c r="S3140" s="102"/>
    </row>
    <row r="3141" spans="1:19" ht="12.5" customHeight="1" x14ac:dyDescent="0.35">
      <c r="A3141" s="2">
        <v>48</v>
      </c>
      <c r="B3141" s="2" t="s">
        <v>69</v>
      </c>
      <c r="C3141" s="67">
        <v>106.0151</v>
      </c>
      <c r="D3141" t="s">
        <v>65</v>
      </c>
      <c r="E3141" s="2" t="s">
        <v>59</v>
      </c>
      <c r="F3141" s="2" t="s">
        <v>70</v>
      </c>
      <c r="G3141" s="2"/>
      <c r="I3141" s="60">
        <f t="shared" si="194"/>
        <v>0</v>
      </c>
      <c r="J3141" s="60">
        <f>IF(OR(I3141="",I3142="",I3143=""),"",(AVERAGEIF(A3141:A$10000,A3141,I3141:I$10000)))</f>
        <v>0</v>
      </c>
      <c r="K3141" s="60"/>
      <c r="L3141" s="55" t="str">
        <f>IF(O3141="","",A3141)</f>
        <v/>
      </c>
      <c r="M3141" s="60" t="str">
        <f>IF(O3141="","",(VLOOKUP(A3141,A3141:E10125,5,FALSE)))</f>
        <v/>
      </c>
      <c r="N3141" s="55" t="str">
        <f t="shared" si="195"/>
        <v/>
      </c>
      <c r="O3141" s="55" t="str">
        <f t="shared" si="197"/>
        <v/>
      </c>
      <c r="P3141" s="104">
        <f t="shared" si="196"/>
        <v>31.500000000008299</v>
      </c>
      <c r="Q3141" s="58"/>
      <c r="R3141" s="58"/>
      <c r="S3141" s="102"/>
    </row>
    <row r="3142" spans="1:19" ht="12.5" customHeight="1" x14ac:dyDescent="0.35">
      <c r="A3142" s="60">
        <v>48</v>
      </c>
      <c r="B3142" s="60" t="s">
        <v>69</v>
      </c>
      <c r="C3142" s="68">
        <v>106.03270000000001</v>
      </c>
      <c r="D3142" s="58" t="s">
        <v>65</v>
      </c>
      <c r="E3142" s="60" t="s">
        <v>59</v>
      </c>
      <c r="F3142" s="60" t="s">
        <v>70</v>
      </c>
      <c r="G3142" s="60"/>
      <c r="H3142" s="60"/>
      <c r="I3142" s="60">
        <f t="shared" si="194"/>
        <v>0</v>
      </c>
      <c r="J3142" s="60">
        <f>IF(OR(I3142="",I3143="",I3144=""),"",(AVERAGEIF(A3142:A$10000,A3142,I3142:I$10000)))</f>
        <v>0</v>
      </c>
      <c r="K3142" s="60"/>
      <c r="L3142" s="60" t="str">
        <f>IF(O3142="","",A3142)</f>
        <v/>
      </c>
      <c r="M3142" s="60" t="str">
        <f>IF(O3142="","",(VLOOKUP(A3142,A3142:E10126,5,FALSE)))</f>
        <v/>
      </c>
      <c r="N3142" s="60" t="str">
        <f t="shared" si="195"/>
        <v/>
      </c>
      <c r="O3142" s="60" t="str">
        <f t="shared" si="197"/>
        <v/>
      </c>
      <c r="P3142" s="103">
        <f t="shared" si="196"/>
        <v>17.600000000001614</v>
      </c>
      <c r="Q3142" s="58"/>
      <c r="R3142" s="58"/>
      <c r="S3142" s="102"/>
    </row>
    <row r="3143" spans="1:19" ht="12.5" customHeight="1" x14ac:dyDescent="0.35">
      <c r="A3143" s="2">
        <v>48</v>
      </c>
      <c r="B3143" s="2" t="s">
        <v>69</v>
      </c>
      <c r="C3143" s="67">
        <v>106.04949999999999</v>
      </c>
      <c r="D3143" t="s">
        <v>65</v>
      </c>
      <c r="E3143" s="2" t="s">
        <v>59</v>
      </c>
      <c r="F3143" s="2" t="s">
        <v>70</v>
      </c>
      <c r="G3143" s="2"/>
      <c r="I3143" s="60">
        <f t="shared" si="194"/>
        <v>0</v>
      </c>
      <c r="J3143" s="60">
        <f>IF(OR(I3143="",I3144="",I3145=""),"",(AVERAGEIF(A3143:A$10000,A3143,I3143:I$10000)))</f>
        <v>0</v>
      </c>
      <c r="K3143" s="60"/>
      <c r="L3143" s="55" t="str">
        <f>IF(O3143="","",A3143)</f>
        <v/>
      </c>
      <c r="M3143" s="60" t="str">
        <f>IF(O3143="","",(VLOOKUP(A3143,A3143:E10127,5,FALSE)))</f>
        <v/>
      </c>
      <c r="N3143" s="55" t="str">
        <f t="shared" si="195"/>
        <v/>
      </c>
      <c r="O3143" s="55" t="str">
        <f t="shared" si="197"/>
        <v/>
      </c>
      <c r="P3143" s="104">
        <f t="shared" si="196"/>
        <v>16.799999999989268</v>
      </c>
      <c r="Q3143" s="58"/>
      <c r="R3143" s="58"/>
      <c r="S3143" s="102"/>
    </row>
    <row r="3144" spans="1:19" ht="12.5" customHeight="1" x14ac:dyDescent="0.35">
      <c r="A3144" s="60">
        <v>48</v>
      </c>
      <c r="B3144" s="60" t="s">
        <v>69</v>
      </c>
      <c r="C3144" s="68">
        <v>106.0665</v>
      </c>
      <c r="D3144" s="58" t="s">
        <v>65</v>
      </c>
      <c r="E3144" s="60" t="s">
        <v>59</v>
      </c>
      <c r="F3144" s="60" t="s">
        <v>70</v>
      </c>
      <c r="G3144" s="60"/>
      <c r="H3144" s="60"/>
      <c r="I3144" s="60">
        <f t="shared" si="194"/>
        <v>0</v>
      </c>
      <c r="J3144" s="60">
        <f>IF(OR(I3144="",I3145="",I3146=""),"",(AVERAGEIF(A3144:A$10000,A3144,I3144:I$10000)))</f>
        <v>0</v>
      </c>
      <c r="K3144" s="60"/>
      <c r="L3144" s="60" t="str">
        <f>IF(O3144="","",A3144)</f>
        <v/>
      </c>
      <c r="M3144" s="60" t="str">
        <f>IF(O3144="","",(VLOOKUP(A3144,A3144:E10128,5,FALSE)))</f>
        <v/>
      </c>
      <c r="N3144" s="60" t="str">
        <f t="shared" si="195"/>
        <v/>
      </c>
      <c r="O3144" s="60" t="str">
        <f t="shared" si="197"/>
        <v/>
      </c>
      <c r="P3144" s="103">
        <f t="shared" si="196"/>
        <v>17.000000000010118</v>
      </c>
      <c r="Q3144" s="58"/>
      <c r="R3144" s="58"/>
      <c r="S3144" s="102"/>
    </row>
    <row r="3145" spans="1:19" ht="12.5" customHeight="1" x14ac:dyDescent="0.35">
      <c r="A3145" s="2">
        <v>48</v>
      </c>
      <c r="B3145" s="2" t="s">
        <v>69</v>
      </c>
      <c r="C3145" s="67">
        <v>106.0882</v>
      </c>
      <c r="D3145" t="s">
        <v>65</v>
      </c>
      <c r="E3145" s="2" t="s">
        <v>59</v>
      </c>
      <c r="F3145" s="2" t="s">
        <v>70</v>
      </c>
      <c r="G3145" s="2"/>
      <c r="I3145" s="60">
        <f t="shared" si="194"/>
        <v>0</v>
      </c>
      <c r="J3145" s="60">
        <f>IF(OR(I3145="",I3146="",I3147=""),"",(AVERAGEIF(A3145:A$10000,A3145,I3145:I$10000)))</f>
        <v>0</v>
      </c>
      <c r="K3145" s="60"/>
      <c r="L3145" s="55" t="str">
        <f>IF(O3145="","",A3145)</f>
        <v/>
      </c>
      <c r="M3145" s="60" t="str">
        <f>IF(O3145="","",(VLOOKUP(A3145,A3145:E10129,5,FALSE)))</f>
        <v/>
      </c>
      <c r="N3145" s="55" t="str">
        <f t="shared" si="195"/>
        <v/>
      </c>
      <c r="O3145" s="55" t="str">
        <f t="shared" si="197"/>
        <v/>
      </c>
      <c r="P3145" s="104">
        <f t="shared" si="196"/>
        <v>21.699999999995612</v>
      </c>
      <c r="Q3145" s="58"/>
      <c r="R3145" s="58"/>
      <c r="S3145" s="102"/>
    </row>
    <row r="3146" spans="1:19" ht="12.5" customHeight="1" x14ac:dyDescent="0.35">
      <c r="A3146" s="60">
        <v>48</v>
      </c>
      <c r="B3146" s="60" t="s">
        <v>69</v>
      </c>
      <c r="C3146" s="68">
        <v>106.1065</v>
      </c>
      <c r="D3146" s="58" t="s">
        <v>65</v>
      </c>
      <c r="E3146" s="60" t="s">
        <v>59</v>
      </c>
      <c r="F3146" s="60" t="s">
        <v>70</v>
      </c>
      <c r="G3146" s="60"/>
      <c r="H3146" s="60"/>
      <c r="I3146" s="60">
        <f t="shared" si="194"/>
        <v>0</v>
      </c>
      <c r="J3146" s="60">
        <f>IF(OR(I3146="",I3147="",I3148=""),"",(AVERAGEIF(A3146:A$10000,A3146,I3146:I$10000)))</f>
        <v>0</v>
      </c>
      <c r="K3146" s="60"/>
      <c r="L3146" s="60" t="str">
        <f>IF(O3146="","",A3146)</f>
        <v/>
      </c>
      <c r="M3146" s="60" t="str">
        <f>IF(O3146="","",(VLOOKUP(A3146,A3146:E10130,5,FALSE)))</f>
        <v/>
      </c>
      <c r="N3146" s="60" t="str">
        <f t="shared" si="195"/>
        <v/>
      </c>
      <c r="O3146" s="60" t="str">
        <f t="shared" si="197"/>
        <v/>
      </c>
      <c r="P3146" s="103">
        <f t="shared" si="196"/>
        <v>18.29999999999643</v>
      </c>
      <c r="Q3146" s="58"/>
      <c r="R3146" s="58"/>
      <c r="S3146" s="102"/>
    </row>
    <row r="3147" spans="1:19" ht="12.5" customHeight="1" x14ac:dyDescent="0.35">
      <c r="A3147" s="2">
        <v>48</v>
      </c>
      <c r="B3147" s="2" t="s">
        <v>69</v>
      </c>
      <c r="C3147" s="67">
        <v>106.1234</v>
      </c>
      <c r="D3147" t="s">
        <v>65</v>
      </c>
      <c r="E3147" s="2" t="s">
        <v>59</v>
      </c>
      <c r="F3147" s="2" t="s">
        <v>70</v>
      </c>
      <c r="G3147" s="2"/>
      <c r="I3147" s="60">
        <f t="shared" si="194"/>
        <v>0</v>
      </c>
      <c r="J3147" s="60">
        <f>IF(OR(I3147="",I3148="",I3149=""),"",(AVERAGEIF(A3147:A$10000,A3147,I3147:I$10000)))</f>
        <v>0</v>
      </c>
      <c r="K3147" s="60"/>
      <c r="L3147" s="55" t="str">
        <f>IF(O3147="","",A3147)</f>
        <v/>
      </c>
      <c r="M3147" s="60" t="str">
        <f>IF(O3147="","",(VLOOKUP(A3147,A3147:E10131,5,FALSE)))</f>
        <v/>
      </c>
      <c r="N3147" s="55" t="str">
        <f t="shared" si="195"/>
        <v/>
      </c>
      <c r="O3147" s="55" t="str">
        <f t="shared" si="197"/>
        <v/>
      </c>
      <c r="P3147" s="104">
        <f t="shared" si="196"/>
        <v>16.900000000006798</v>
      </c>
      <c r="Q3147" s="58"/>
      <c r="R3147" s="58"/>
      <c r="S3147" s="102"/>
    </row>
    <row r="3148" spans="1:19" ht="12.5" customHeight="1" x14ac:dyDescent="0.35">
      <c r="A3148" s="60">
        <v>48</v>
      </c>
      <c r="B3148" s="60" t="s">
        <v>69</v>
      </c>
      <c r="C3148" s="68">
        <v>106.1422</v>
      </c>
      <c r="D3148" s="58" t="s">
        <v>65</v>
      </c>
      <c r="E3148" s="60" t="s">
        <v>59</v>
      </c>
      <c r="F3148" s="60" t="s">
        <v>70</v>
      </c>
      <c r="G3148" s="60"/>
      <c r="H3148" s="60"/>
      <c r="I3148" s="60">
        <f t="shared" si="194"/>
        <v>0</v>
      </c>
      <c r="J3148" s="60">
        <f>IF(OR(I3148="",I3149="",I3150=""),"",(AVERAGEIF(A3148:A$10000,A3148,I3148:I$10000)))</f>
        <v>0</v>
      </c>
      <c r="K3148" s="60"/>
      <c r="L3148" s="60" t="str">
        <f>IF(O3148="","",A3148)</f>
        <v/>
      </c>
      <c r="M3148" s="60" t="str">
        <f>IF(O3148="","",(VLOOKUP(A3148,A3148:E10132,5,FALSE)))</f>
        <v/>
      </c>
      <c r="N3148" s="60" t="str">
        <f t="shared" si="195"/>
        <v/>
      </c>
      <c r="O3148" s="60" t="str">
        <f t="shared" si="197"/>
        <v/>
      </c>
      <c r="P3148" s="103">
        <f t="shared" si="196"/>
        <v>18.799999999998818</v>
      </c>
      <c r="Q3148" s="58"/>
      <c r="R3148" s="58"/>
      <c r="S3148" s="102"/>
    </row>
    <row r="3149" spans="1:19" ht="12.5" customHeight="1" x14ac:dyDescent="0.35">
      <c r="A3149" s="2">
        <v>48</v>
      </c>
      <c r="B3149" s="2" t="s">
        <v>69</v>
      </c>
      <c r="C3149" s="67">
        <v>106.1615</v>
      </c>
      <c r="D3149" t="s">
        <v>65</v>
      </c>
      <c r="E3149" s="2" t="s">
        <v>59</v>
      </c>
      <c r="F3149" s="2" t="s">
        <v>70</v>
      </c>
      <c r="G3149" s="2"/>
      <c r="I3149" s="60">
        <f t="shared" si="194"/>
        <v>0</v>
      </c>
      <c r="J3149" s="60">
        <f>IF(OR(I3149="",I3150="",I3151=""),"",(AVERAGEIF(A3149:A$10000,A3149,I3149:I$10000)))</f>
        <v>0</v>
      </c>
      <c r="K3149" s="60"/>
      <c r="L3149" s="55" t="str">
        <f>IF(O3149="","",A3149)</f>
        <v/>
      </c>
      <c r="M3149" s="60" t="str">
        <f>IF(O3149="","",(VLOOKUP(A3149,A3149:E10133,5,FALSE)))</f>
        <v/>
      </c>
      <c r="N3149" s="55" t="str">
        <f t="shared" si="195"/>
        <v/>
      </c>
      <c r="O3149" s="55" t="str">
        <f t="shared" si="197"/>
        <v/>
      </c>
      <c r="P3149" s="104">
        <f t="shared" si="196"/>
        <v>19.300000000001205</v>
      </c>
      <c r="Q3149" s="58"/>
      <c r="R3149" s="58"/>
      <c r="S3149" s="102"/>
    </row>
    <row r="3150" spans="1:19" ht="12.5" customHeight="1" x14ac:dyDescent="0.35">
      <c r="A3150" s="60">
        <v>48</v>
      </c>
      <c r="B3150" s="60" t="s">
        <v>69</v>
      </c>
      <c r="C3150" s="68">
        <v>106.1778</v>
      </c>
      <c r="D3150" s="58" t="s">
        <v>65</v>
      </c>
      <c r="E3150" s="60" t="s">
        <v>59</v>
      </c>
      <c r="F3150" s="60" t="s">
        <v>70</v>
      </c>
      <c r="G3150" s="60"/>
      <c r="H3150" s="60"/>
      <c r="I3150" s="60">
        <f t="shared" si="194"/>
        <v>0</v>
      </c>
      <c r="J3150" s="60">
        <f>IF(OR(I3150="",I3151="",I3152=""),"",(AVERAGEIF(A3150:A$10000,A3150,I3150:I$10000)))</f>
        <v>0</v>
      </c>
      <c r="K3150" s="60"/>
      <c r="L3150" s="60" t="str">
        <f>IF(O3150="","",A3150)</f>
        <v/>
      </c>
      <c r="M3150" s="60" t="str">
        <f>IF(O3150="","",(VLOOKUP(A3150,A3150:E10134,5,FALSE)))</f>
        <v/>
      </c>
      <c r="N3150" s="60" t="str">
        <f t="shared" si="195"/>
        <v/>
      </c>
      <c r="O3150" s="60" t="str">
        <f t="shared" si="197"/>
        <v/>
      </c>
      <c r="P3150" s="103">
        <f t="shared" si="196"/>
        <v>16.300000000001091</v>
      </c>
      <c r="Q3150" s="58"/>
      <c r="R3150" s="58"/>
      <c r="S3150" s="102"/>
    </row>
    <row r="3151" spans="1:19" ht="12.5" customHeight="1" x14ac:dyDescent="0.35">
      <c r="A3151" s="2">
        <v>48</v>
      </c>
      <c r="B3151" s="2" t="s">
        <v>69</v>
      </c>
      <c r="C3151" s="67">
        <v>106.1942</v>
      </c>
      <c r="D3151" t="s">
        <v>65</v>
      </c>
      <c r="E3151" s="2" t="s">
        <v>59</v>
      </c>
      <c r="F3151" s="2" t="s">
        <v>70</v>
      </c>
      <c r="G3151" s="2"/>
      <c r="I3151" s="60">
        <f t="shared" si="194"/>
        <v>0</v>
      </c>
      <c r="J3151" s="60">
        <f>IF(OR(I3151="",I3152="",I3153=""),"",(AVERAGEIF(A3151:A$10000,A3151,I3151:I$10000)))</f>
        <v>0</v>
      </c>
      <c r="K3151" s="60"/>
      <c r="L3151" s="55" t="str">
        <f>IF(O3151="","",A3151)</f>
        <v/>
      </c>
      <c r="M3151" s="60" t="str">
        <f>IF(O3151="","",(VLOOKUP(A3151,A3151:E10135,5,FALSE)))</f>
        <v/>
      </c>
      <c r="N3151" s="55" t="str">
        <f t="shared" si="195"/>
        <v/>
      </c>
      <c r="O3151" s="55" t="str">
        <f t="shared" si="197"/>
        <v/>
      </c>
      <c r="P3151" s="104">
        <f t="shared" si="196"/>
        <v>16.3999999999902</v>
      </c>
      <c r="Q3151" s="58"/>
      <c r="R3151" s="58"/>
      <c r="S3151" s="102"/>
    </row>
    <row r="3152" spans="1:19" ht="12.5" customHeight="1" x14ac:dyDescent="0.35">
      <c r="A3152" s="60">
        <v>48</v>
      </c>
      <c r="B3152" s="60" t="s">
        <v>69</v>
      </c>
      <c r="C3152" s="68">
        <v>106.2218</v>
      </c>
      <c r="D3152" s="58" t="s">
        <v>65</v>
      </c>
      <c r="E3152" s="60" t="s">
        <v>59</v>
      </c>
      <c r="F3152" s="60" t="s">
        <v>70</v>
      </c>
      <c r="G3152" s="60"/>
      <c r="H3152" s="60"/>
      <c r="I3152" s="60">
        <f t="shared" si="194"/>
        <v>0</v>
      </c>
      <c r="J3152" s="60">
        <f>IF(OR(I3152="",I3153="",I3154=""),"",(AVERAGEIF(A3152:A$10000,A3152,I3152:I$10000)))</f>
        <v>0</v>
      </c>
      <c r="K3152" s="60"/>
      <c r="L3152" s="60" t="str">
        <f>IF(O3152="","",A3152)</f>
        <v/>
      </c>
      <c r="M3152" s="60" t="str">
        <f>IF(O3152="","",(VLOOKUP(A3152,A3152:E10136,5,FALSE)))</f>
        <v/>
      </c>
      <c r="N3152" s="60" t="str">
        <f t="shared" si="195"/>
        <v/>
      </c>
      <c r="O3152" s="60" t="str">
        <f t="shared" si="197"/>
        <v/>
      </c>
      <c r="P3152" s="103">
        <f t="shared" si="196"/>
        <v>27.60000000000673</v>
      </c>
      <c r="Q3152" s="58"/>
      <c r="R3152" s="58"/>
      <c r="S3152" s="102"/>
    </row>
    <row r="3153" spans="1:19" ht="12.5" customHeight="1" x14ac:dyDescent="0.35">
      <c r="A3153" s="2">
        <v>48</v>
      </c>
      <c r="B3153" s="2" t="s">
        <v>69</v>
      </c>
      <c r="C3153" s="67">
        <v>106.2392</v>
      </c>
      <c r="D3153" t="s">
        <v>65</v>
      </c>
      <c r="E3153" s="2" t="s">
        <v>59</v>
      </c>
      <c r="F3153" s="2" t="s">
        <v>70</v>
      </c>
      <c r="G3153" s="2"/>
      <c r="I3153" s="60">
        <f t="shared" ref="I3153:I3216" si="198">IF(AND(OR(G3152&gt;G$5,G3154&gt;G$5),G3153&gt;G$5),G3153,"")</f>
        <v>0</v>
      </c>
      <c r="J3153" s="60">
        <f>IF(OR(I3153="",I3154="",I3155=""),"",(AVERAGEIF(A3153:A$10000,A3153,I3153:I$10000)))</f>
        <v>0</v>
      </c>
      <c r="K3153" s="60"/>
      <c r="L3153" s="55" t="str">
        <f>IF(O3153="","",A3153)</f>
        <v/>
      </c>
      <c r="M3153" s="60" t="str">
        <f>IF(O3153="","",(VLOOKUP(A3153,A3153:E10137,5,FALSE)))</f>
        <v/>
      </c>
      <c r="N3153" s="55" t="str">
        <f t="shared" si="195"/>
        <v/>
      </c>
      <c r="O3153" s="55" t="str">
        <f t="shared" si="197"/>
        <v/>
      </c>
      <c r="P3153" s="104">
        <f t="shared" si="196"/>
        <v>17.399999999994975</v>
      </c>
      <c r="Q3153" s="58"/>
      <c r="R3153" s="58"/>
      <c r="S3153" s="102"/>
    </row>
    <row r="3154" spans="1:19" ht="12.5" customHeight="1" x14ac:dyDescent="0.35">
      <c r="A3154" s="60">
        <v>48</v>
      </c>
      <c r="B3154" s="60" t="s">
        <v>69</v>
      </c>
      <c r="C3154" s="68">
        <v>106.25620000000001</v>
      </c>
      <c r="D3154" s="58" t="s">
        <v>65</v>
      </c>
      <c r="E3154" s="60" t="s">
        <v>59</v>
      </c>
      <c r="F3154" s="60" t="s">
        <v>70</v>
      </c>
      <c r="G3154" s="60"/>
      <c r="H3154" s="60"/>
      <c r="I3154" s="60">
        <f t="shared" si="198"/>
        <v>0</v>
      </c>
      <c r="J3154" s="60">
        <f>IF(OR(I3154="",I3155="",I3156=""),"",(AVERAGEIF(A3154:A$10000,A3154,I3154:I$10000)))</f>
        <v>0</v>
      </c>
      <c r="K3154" s="60"/>
      <c r="L3154" s="60" t="str">
        <f>IF(O3154="","",A3154)</f>
        <v/>
      </c>
      <c r="M3154" s="60" t="str">
        <f>IF(O3154="","",(VLOOKUP(A3154,A3154:E10138,5,FALSE)))</f>
        <v/>
      </c>
      <c r="N3154" s="60" t="str">
        <f t="shared" ref="N3154:N3217" si="199">IF(L3154="","",I3154)</f>
        <v/>
      </c>
      <c r="O3154" s="60" t="str">
        <f t="shared" si="197"/>
        <v/>
      </c>
      <c r="P3154" s="103">
        <f t="shared" ref="P3154:P3217" si="200">IF(A3154=A3153,ABS(C3154-C3153)*1000,"")</f>
        <v>17.000000000010118</v>
      </c>
      <c r="Q3154" s="58"/>
      <c r="R3154" s="58"/>
      <c r="S3154" s="102"/>
    </row>
    <row r="3155" spans="1:19" ht="12.5" customHeight="1" x14ac:dyDescent="0.35">
      <c r="A3155" s="2">
        <v>48</v>
      </c>
      <c r="B3155" s="2" t="s">
        <v>69</v>
      </c>
      <c r="C3155" s="67">
        <v>106.2727</v>
      </c>
      <c r="D3155" t="s">
        <v>65</v>
      </c>
      <c r="E3155" s="2" t="s">
        <v>59</v>
      </c>
      <c r="F3155" s="2" t="s">
        <v>70</v>
      </c>
      <c r="G3155" s="2"/>
      <c r="I3155" s="60">
        <f t="shared" si="198"/>
        <v>0</v>
      </c>
      <c r="J3155" s="60">
        <f>IF(OR(I3155="",I3156="",I3157=""),"",(AVERAGEIF(A3155:A$10000,A3155,I3155:I$10000)))</f>
        <v>0</v>
      </c>
      <c r="K3155" s="60"/>
      <c r="L3155" s="55" t="str">
        <f>IF(O3155="","",A3155)</f>
        <v/>
      </c>
      <c r="M3155" s="60" t="str">
        <f>IF(O3155="","",(VLOOKUP(A3155,A3155:E10139,5,FALSE)))</f>
        <v/>
      </c>
      <c r="N3155" s="55" t="str">
        <f t="shared" si="199"/>
        <v/>
      </c>
      <c r="O3155" s="55" t="str">
        <f t="shared" si="197"/>
        <v/>
      </c>
      <c r="P3155" s="104">
        <f t="shared" si="200"/>
        <v>16.49999999999352</v>
      </c>
      <c r="Q3155" s="58"/>
      <c r="R3155" s="58"/>
      <c r="S3155" s="102"/>
    </row>
    <row r="3156" spans="1:19" ht="12.5" customHeight="1" x14ac:dyDescent="0.35">
      <c r="A3156" s="60">
        <v>48</v>
      </c>
      <c r="B3156" s="60" t="s">
        <v>69</v>
      </c>
      <c r="C3156" s="68">
        <v>106.29</v>
      </c>
      <c r="D3156" s="58" t="s">
        <v>65</v>
      </c>
      <c r="E3156" s="60" t="s">
        <v>59</v>
      </c>
      <c r="F3156" s="60" t="s">
        <v>70</v>
      </c>
      <c r="G3156" s="60"/>
      <c r="H3156" s="60"/>
      <c r="I3156" s="60">
        <f t="shared" si="198"/>
        <v>0</v>
      </c>
      <c r="J3156" s="60">
        <f>IF(OR(I3156="",I3157="",I3158=""),"",(AVERAGEIF(A3156:A$10000,A3156,I3156:I$10000)))</f>
        <v>0</v>
      </c>
      <c r="K3156" s="60"/>
      <c r="L3156" s="60" t="str">
        <f>IF(O3156="","",A3156)</f>
        <v/>
      </c>
      <c r="M3156" s="60" t="str">
        <f>IF(O3156="","",(VLOOKUP(A3156,A3156:E10140,5,FALSE)))</f>
        <v/>
      </c>
      <c r="N3156" s="60" t="str">
        <f t="shared" si="199"/>
        <v/>
      </c>
      <c r="O3156" s="60" t="str">
        <f t="shared" si="197"/>
        <v/>
      </c>
      <c r="P3156" s="103">
        <f t="shared" si="200"/>
        <v>17.300000000005866</v>
      </c>
      <c r="Q3156" s="58"/>
      <c r="R3156" s="58"/>
      <c r="S3156" s="102"/>
    </row>
    <row r="3157" spans="1:19" ht="12.5" customHeight="1" x14ac:dyDescent="0.35">
      <c r="A3157" s="2">
        <v>48</v>
      </c>
      <c r="B3157" s="2" t="s">
        <v>69</v>
      </c>
      <c r="C3157" s="67">
        <v>106.307</v>
      </c>
      <c r="D3157" t="s">
        <v>65</v>
      </c>
      <c r="E3157" s="2" t="s">
        <v>59</v>
      </c>
      <c r="F3157" s="2" t="s">
        <v>70</v>
      </c>
      <c r="G3157" s="2"/>
      <c r="I3157" s="60">
        <f t="shared" si="198"/>
        <v>0</v>
      </c>
      <c r="J3157" s="60">
        <f>IF(OR(I3157="",I3158="",I3159=""),"",(AVERAGEIF(A3157:A$10000,A3157,I3157:I$10000)))</f>
        <v>0</v>
      </c>
      <c r="K3157" s="60"/>
      <c r="L3157" s="55" t="str">
        <f>IF(O3157="","",A3157)</f>
        <v/>
      </c>
      <c r="M3157" s="60" t="str">
        <f>IF(O3157="","",(VLOOKUP(A3157,A3157:E10141,5,FALSE)))</f>
        <v/>
      </c>
      <c r="N3157" s="55" t="str">
        <f t="shared" si="199"/>
        <v/>
      </c>
      <c r="O3157" s="55" t="str">
        <f t="shared" si="197"/>
        <v/>
      </c>
      <c r="P3157" s="104">
        <f t="shared" si="200"/>
        <v>16.999999999995907</v>
      </c>
      <c r="Q3157" s="58"/>
      <c r="R3157" s="58"/>
      <c r="S3157" s="102"/>
    </row>
    <row r="3158" spans="1:19" ht="12.5" customHeight="1" x14ac:dyDescent="0.35">
      <c r="A3158" s="60">
        <v>48</v>
      </c>
      <c r="B3158" s="60" t="s">
        <v>69</v>
      </c>
      <c r="C3158" s="68">
        <v>106.324</v>
      </c>
      <c r="D3158" s="58" t="s">
        <v>65</v>
      </c>
      <c r="E3158" s="60" t="s">
        <v>59</v>
      </c>
      <c r="F3158" s="60" t="s">
        <v>70</v>
      </c>
      <c r="G3158" s="60"/>
      <c r="H3158" s="60"/>
      <c r="I3158" s="60">
        <f t="shared" si="198"/>
        <v>0</v>
      </c>
      <c r="J3158" s="60">
        <f>IF(OR(I3158="",I3159="",I3160=""),"",(AVERAGEIF(A3158:A$10000,A3158,I3158:I$10000)))</f>
        <v>0</v>
      </c>
      <c r="K3158" s="60"/>
      <c r="L3158" s="60" t="str">
        <f>IF(O3158="","",A3158)</f>
        <v/>
      </c>
      <c r="M3158" s="60" t="str">
        <f>IF(O3158="","",(VLOOKUP(A3158,A3158:E10142,5,FALSE)))</f>
        <v/>
      </c>
      <c r="N3158" s="60" t="str">
        <f t="shared" si="199"/>
        <v/>
      </c>
      <c r="O3158" s="60" t="str">
        <f t="shared" si="197"/>
        <v/>
      </c>
      <c r="P3158" s="103">
        <f t="shared" si="200"/>
        <v>16.999999999995907</v>
      </c>
      <c r="Q3158" s="58"/>
      <c r="R3158" s="58"/>
      <c r="S3158" s="102"/>
    </row>
    <row r="3159" spans="1:19" ht="12.5" customHeight="1" x14ac:dyDescent="0.35">
      <c r="A3159" s="2">
        <v>48</v>
      </c>
      <c r="B3159" s="2" t="s">
        <v>69</v>
      </c>
      <c r="C3159" s="67">
        <v>106.34139999999999</v>
      </c>
      <c r="D3159" t="s">
        <v>65</v>
      </c>
      <c r="E3159" s="2" t="s">
        <v>59</v>
      </c>
      <c r="F3159" s="2" t="s">
        <v>70</v>
      </c>
      <c r="G3159" s="2"/>
      <c r="I3159" s="60">
        <f t="shared" si="198"/>
        <v>0</v>
      </c>
      <c r="J3159" s="60">
        <f>IF(OR(I3159="",I3160="",I3161=""),"",(AVERAGEIF(A3159:A$10000,A3159,I3159:I$10000)))</f>
        <v>0</v>
      </c>
      <c r="K3159" s="60"/>
      <c r="L3159" s="55" t="str">
        <f>IF(O3159="","",A3159)</f>
        <v/>
      </c>
      <c r="M3159" s="60" t="str">
        <f>IF(O3159="","",(VLOOKUP(A3159,A3159:E10143,5,FALSE)))</f>
        <v/>
      </c>
      <c r="N3159" s="55" t="str">
        <f t="shared" si="199"/>
        <v/>
      </c>
      <c r="O3159" s="55" t="str">
        <f t="shared" si="197"/>
        <v/>
      </c>
      <c r="P3159" s="104">
        <f t="shared" si="200"/>
        <v>17.399999999994975</v>
      </c>
      <c r="Q3159" s="58"/>
      <c r="R3159" s="58"/>
      <c r="S3159" s="102"/>
    </row>
    <row r="3160" spans="1:19" ht="12.5" customHeight="1" x14ac:dyDescent="0.35">
      <c r="A3160" s="60">
        <v>48</v>
      </c>
      <c r="B3160" s="60" t="s">
        <v>69</v>
      </c>
      <c r="C3160" s="68">
        <v>106.3588</v>
      </c>
      <c r="D3160" s="58" t="s">
        <v>65</v>
      </c>
      <c r="E3160" s="60" t="s">
        <v>59</v>
      </c>
      <c r="F3160" s="60" t="s">
        <v>70</v>
      </c>
      <c r="G3160" s="60"/>
      <c r="H3160" s="60"/>
      <c r="I3160" s="60">
        <f t="shared" si="198"/>
        <v>0</v>
      </c>
      <c r="J3160" s="60">
        <f>IF(OR(I3160="",I3161="",I3162=""),"",(AVERAGEIF(A3160:A$10000,A3160,I3160:I$10000)))</f>
        <v>0</v>
      </c>
      <c r="K3160" s="60"/>
      <c r="L3160" s="60" t="str">
        <f>IF(O3160="","",A3160)</f>
        <v/>
      </c>
      <c r="M3160" s="60" t="str">
        <f>IF(O3160="","",(VLOOKUP(A3160,A3160:E10144,5,FALSE)))</f>
        <v/>
      </c>
      <c r="N3160" s="60" t="str">
        <f t="shared" si="199"/>
        <v/>
      </c>
      <c r="O3160" s="60" t="str">
        <f t="shared" si="197"/>
        <v/>
      </c>
      <c r="P3160" s="103">
        <f t="shared" si="200"/>
        <v>17.400000000009186</v>
      </c>
      <c r="Q3160" s="58"/>
      <c r="R3160" s="58"/>
      <c r="S3160" s="102"/>
    </row>
    <row r="3161" spans="1:19" ht="12.5" customHeight="1" x14ac:dyDescent="0.35">
      <c r="A3161" s="2">
        <v>48</v>
      </c>
      <c r="B3161" s="2" t="s">
        <v>71</v>
      </c>
      <c r="C3161" s="67">
        <v>106.3749</v>
      </c>
      <c r="D3161" t="s">
        <v>65</v>
      </c>
      <c r="E3161" s="2" t="s">
        <v>59</v>
      </c>
      <c r="F3161" s="2" t="s">
        <v>70</v>
      </c>
      <c r="G3161" s="2"/>
      <c r="I3161" s="60">
        <f t="shared" si="198"/>
        <v>0</v>
      </c>
      <c r="J3161" s="60">
        <f>IF(OR(I3161="",I3162="",I3163=""),"",(AVERAGEIF(A3161:A$10000,A3161,I3161:I$10000)))</f>
        <v>0</v>
      </c>
      <c r="K3161" s="60"/>
      <c r="L3161" s="55" t="str">
        <f>IF(O3161="","",A3161)</f>
        <v/>
      </c>
      <c r="M3161" s="60" t="str">
        <f>IF(O3161="","",(VLOOKUP(A3161,A3161:E10145,5,FALSE)))</f>
        <v/>
      </c>
      <c r="N3161" s="55" t="str">
        <f t="shared" si="199"/>
        <v/>
      </c>
      <c r="O3161" s="55" t="str">
        <f t="shared" si="197"/>
        <v/>
      </c>
      <c r="P3161" s="104">
        <f t="shared" si="200"/>
        <v>16.099999999994452</v>
      </c>
      <c r="Q3161" s="58"/>
      <c r="R3161" s="58"/>
      <c r="S3161" s="102"/>
    </row>
    <row r="3162" spans="1:19" ht="12.5" customHeight="1" x14ac:dyDescent="0.35">
      <c r="A3162" s="60">
        <v>48</v>
      </c>
      <c r="B3162" s="60" t="s">
        <v>71</v>
      </c>
      <c r="C3162" s="68">
        <v>106.3938</v>
      </c>
      <c r="D3162" s="58" t="s">
        <v>65</v>
      </c>
      <c r="E3162" s="60" t="s">
        <v>59</v>
      </c>
      <c r="F3162" s="60" t="s">
        <v>70</v>
      </c>
      <c r="G3162" s="60"/>
      <c r="H3162" s="60"/>
      <c r="I3162" s="60">
        <f t="shared" si="198"/>
        <v>0</v>
      </c>
      <c r="J3162" s="60">
        <f>IF(OR(I3162="",I3163="",I3164=""),"",(AVERAGEIF(A3162:A$10000,A3162,I3162:I$10000)))</f>
        <v>0</v>
      </c>
      <c r="K3162" s="60"/>
      <c r="L3162" s="60" t="str">
        <f>IF(O3162="","",A3162)</f>
        <v/>
      </c>
      <c r="M3162" s="60" t="str">
        <f>IF(O3162="","",(VLOOKUP(A3162,A3162:E10146,5,FALSE)))</f>
        <v/>
      </c>
      <c r="N3162" s="60" t="str">
        <f t="shared" si="199"/>
        <v/>
      </c>
      <c r="O3162" s="60" t="str">
        <f t="shared" ref="O3162:O3225" si="201">IF(J3162="","",IF(AND(J3161="",J3160="",J3159=""),C3162,""))</f>
        <v/>
      </c>
      <c r="P3162" s="103">
        <f t="shared" si="200"/>
        <v>18.900000000002137</v>
      </c>
      <c r="Q3162" s="58"/>
      <c r="R3162" s="58"/>
      <c r="S3162" s="102"/>
    </row>
    <row r="3163" spans="1:19" ht="12.5" customHeight="1" x14ac:dyDescent="0.35">
      <c r="A3163" s="2">
        <v>48</v>
      </c>
      <c r="B3163" s="2" t="s">
        <v>71</v>
      </c>
      <c r="C3163" s="67">
        <v>106.4209</v>
      </c>
      <c r="D3163" t="s">
        <v>65</v>
      </c>
      <c r="E3163" s="2" t="s">
        <v>59</v>
      </c>
      <c r="F3163" s="2" t="s">
        <v>70</v>
      </c>
      <c r="G3163" s="2"/>
      <c r="I3163" s="60">
        <f t="shared" si="198"/>
        <v>0</v>
      </c>
      <c r="J3163" s="60">
        <f>IF(OR(I3163="",I3164="",I3165=""),"",(AVERAGEIF(A3163:A$10000,A3163,I3163:I$10000)))</f>
        <v>0</v>
      </c>
      <c r="K3163" s="60"/>
      <c r="L3163" s="55" t="str">
        <f>IF(O3163="","",A3163)</f>
        <v/>
      </c>
      <c r="M3163" s="60" t="str">
        <f>IF(O3163="","",(VLOOKUP(A3163,A3163:E10147,5,FALSE)))</f>
        <v/>
      </c>
      <c r="N3163" s="55" t="str">
        <f t="shared" si="199"/>
        <v/>
      </c>
      <c r="O3163" s="55" t="str">
        <f t="shared" si="201"/>
        <v/>
      </c>
      <c r="P3163" s="104">
        <f t="shared" si="200"/>
        <v>27.100000000004343</v>
      </c>
      <c r="Q3163" s="58"/>
      <c r="R3163" s="58"/>
      <c r="S3163" s="102"/>
    </row>
    <row r="3164" spans="1:19" ht="12.5" customHeight="1" x14ac:dyDescent="0.35">
      <c r="A3164" s="60">
        <v>48</v>
      </c>
      <c r="B3164" s="60" t="s">
        <v>71</v>
      </c>
      <c r="C3164" s="68">
        <v>106.44759999999999</v>
      </c>
      <c r="D3164" s="58" t="s">
        <v>65</v>
      </c>
      <c r="E3164" s="60" t="s">
        <v>59</v>
      </c>
      <c r="F3164" s="60" t="s">
        <v>70</v>
      </c>
      <c r="G3164" s="60"/>
      <c r="H3164" s="60"/>
      <c r="I3164" s="60">
        <f t="shared" si="198"/>
        <v>0</v>
      </c>
      <c r="J3164" s="60">
        <f>IF(OR(I3164="",I3165="",I3166=""),"",(AVERAGEIF(A3164:A$10000,A3164,I3164:I$10000)))</f>
        <v>0</v>
      </c>
      <c r="K3164" s="60"/>
      <c r="L3164" s="60" t="str">
        <f>IF(O3164="","",A3164)</f>
        <v/>
      </c>
      <c r="M3164" s="60" t="str">
        <f>IF(O3164="","",(VLOOKUP(A3164,A3164:E10148,5,FALSE)))</f>
        <v/>
      </c>
      <c r="N3164" s="60" t="str">
        <f t="shared" si="199"/>
        <v/>
      </c>
      <c r="O3164" s="60" t="str">
        <f t="shared" si="201"/>
        <v/>
      </c>
      <c r="P3164" s="103">
        <f t="shared" si="200"/>
        <v>26.699999999991064</v>
      </c>
      <c r="Q3164" s="58"/>
      <c r="R3164" s="58"/>
      <c r="S3164" s="102"/>
    </row>
    <row r="3165" spans="1:19" ht="12.5" customHeight="1" x14ac:dyDescent="0.35">
      <c r="A3165" s="2">
        <v>48</v>
      </c>
      <c r="B3165" s="2" t="s">
        <v>71</v>
      </c>
      <c r="C3165" s="67">
        <v>106.4652</v>
      </c>
      <c r="D3165" t="s">
        <v>65</v>
      </c>
      <c r="E3165" s="2" t="s">
        <v>59</v>
      </c>
      <c r="F3165" s="2" t="s">
        <v>70</v>
      </c>
      <c r="G3165" s="2"/>
      <c r="I3165" s="60">
        <f t="shared" si="198"/>
        <v>0</v>
      </c>
      <c r="J3165" s="60">
        <f>IF(OR(I3165="",I3166="",I3167=""),"",(AVERAGEIF(A3165:A$10000,A3165,I3165:I$10000)))</f>
        <v>0</v>
      </c>
      <c r="K3165" s="60"/>
      <c r="L3165" s="55" t="str">
        <f>IF(O3165="","",A3165)</f>
        <v/>
      </c>
      <c r="M3165" s="60" t="str">
        <f>IF(O3165="","",(VLOOKUP(A3165,A3165:E10149,5,FALSE)))</f>
        <v/>
      </c>
      <c r="N3165" s="55" t="str">
        <f t="shared" si="199"/>
        <v/>
      </c>
      <c r="O3165" s="55" t="str">
        <f t="shared" si="201"/>
        <v/>
      </c>
      <c r="P3165" s="104">
        <f t="shared" si="200"/>
        <v>17.600000000001614</v>
      </c>
      <c r="Q3165" s="58"/>
      <c r="R3165" s="58"/>
      <c r="S3165" s="102"/>
    </row>
    <row r="3166" spans="1:19" ht="12.5" customHeight="1" x14ac:dyDescent="0.35">
      <c r="A3166" s="60">
        <v>48</v>
      </c>
      <c r="B3166" s="60" t="s">
        <v>71</v>
      </c>
      <c r="C3166" s="68">
        <v>106.4833</v>
      </c>
      <c r="D3166" s="58" t="s">
        <v>65</v>
      </c>
      <c r="E3166" s="60" t="s">
        <v>59</v>
      </c>
      <c r="F3166" s="60" t="s">
        <v>70</v>
      </c>
      <c r="G3166" s="60"/>
      <c r="H3166" s="60"/>
      <c r="I3166" s="60">
        <f t="shared" si="198"/>
        <v>0</v>
      </c>
      <c r="J3166" s="60">
        <f>IF(OR(I3166="",I3167="",I3168=""),"",(AVERAGEIF(A3166:A$10000,A3166,I3166:I$10000)))</f>
        <v>0</v>
      </c>
      <c r="K3166" s="60"/>
      <c r="L3166" s="60" t="str">
        <f>IF(O3166="","",A3166)</f>
        <v/>
      </c>
      <c r="M3166" s="60" t="str">
        <f>IF(O3166="","",(VLOOKUP(A3166,A3166:E10150,5,FALSE)))</f>
        <v/>
      </c>
      <c r="N3166" s="60" t="str">
        <f t="shared" si="199"/>
        <v/>
      </c>
      <c r="O3166" s="60" t="str">
        <f t="shared" si="201"/>
        <v/>
      </c>
      <c r="P3166" s="103">
        <f t="shared" si="200"/>
        <v>18.100000000004002</v>
      </c>
      <c r="Q3166" s="58"/>
      <c r="R3166" s="58"/>
      <c r="S3166" s="102"/>
    </row>
    <row r="3167" spans="1:19" ht="12.5" customHeight="1" x14ac:dyDescent="0.35">
      <c r="A3167" s="2">
        <v>48</v>
      </c>
      <c r="B3167" s="2" t="s">
        <v>71</v>
      </c>
      <c r="C3167" s="67">
        <v>106.50020000000001</v>
      </c>
      <c r="D3167" t="s">
        <v>65</v>
      </c>
      <c r="E3167" s="2" t="s">
        <v>59</v>
      </c>
      <c r="F3167" s="2" t="s">
        <v>70</v>
      </c>
      <c r="G3167" s="2"/>
      <c r="I3167" s="60">
        <f t="shared" si="198"/>
        <v>0</v>
      </c>
      <c r="J3167" s="60">
        <f>IF(OR(I3167="",I3168="",I3169=""),"",(AVERAGEIF(A3167:A$10000,A3167,I3167:I$10000)))</f>
        <v>0</v>
      </c>
      <c r="K3167" s="60"/>
      <c r="L3167" s="55" t="str">
        <f>IF(O3167="","",A3167)</f>
        <v/>
      </c>
      <c r="M3167" s="60" t="str">
        <f>IF(O3167="","",(VLOOKUP(A3167,A3167:E10151,5,FALSE)))</f>
        <v/>
      </c>
      <c r="N3167" s="55" t="str">
        <f t="shared" si="199"/>
        <v/>
      </c>
      <c r="O3167" s="55" t="str">
        <f t="shared" si="201"/>
        <v/>
      </c>
      <c r="P3167" s="104">
        <f t="shared" si="200"/>
        <v>16.900000000006798</v>
      </c>
      <c r="Q3167" s="58"/>
      <c r="R3167" s="58"/>
      <c r="S3167" s="102"/>
    </row>
    <row r="3168" spans="1:19" ht="12.5" customHeight="1" x14ac:dyDescent="0.35">
      <c r="A3168" s="60">
        <v>48</v>
      </c>
      <c r="B3168" s="60" t="s">
        <v>71</v>
      </c>
      <c r="C3168" s="68">
        <v>106.5209</v>
      </c>
      <c r="D3168" s="58" t="s">
        <v>65</v>
      </c>
      <c r="E3168" s="60" t="s">
        <v>59</v>
      </c>
      <c r="F3168" s="60" t="s">
        <v>70</v>
      </c>
      <c r="G3168" s="60"/>
      <c r="H3168" s="60"/>
      <c r="I3168" s="60">
        <f t="shared" si="198"/>
        <v>0</v>
      </c>
      <c r="J3168" s="60">
        <f>IF(OR(I3168="",I3169="",I3170=""),"",(AVERAGEIF(A3168:A$10000,A3168,I3168:I$10000)))</f>
        <v>0</v>
      </c>
      <c r="K3168" s="60"/>
      <c r="L3168" s="60" t="str">
        <f>IF(O3168="","",A3168)</f>
        <v/>
      </c>
      <c r="M3168" s="60" t="str">
        <f>IF(O3168="","",(VLOOKUP(A3168,A3168:E10152,5,FALSE)))</f>
        <v/>
      </c>
      <c r="N3168" s="60" t="str">
        <f t="shared" si="199"/>
        <v/>
      </c>
      <c r="O3168" s="60" t="str">
        <f t="shared" si="201"/>
        <v/>
      </c>
      <c r="P3168" s="103">
        <f t="shared" si="200"/>
        <v>20.699999999990837</v>
      </c>
      <c r="Q3168" s="58"/>
      <c r="R3168" s="58"/>
      <c r="S3168" s="102"/>
    </row>
    <row r="3169" spans="1:19" ht="12.5" customHeight="1" x14ac:dyDescent="0.35">
      <c r="A3169" s="2">
        <v>48</v>
      </c>
      <c r="B3169" s="2" t="s">
        <v>69</v>
      </c>
      <c r="C3169" s="67">
        <v>106.53879999999999</v>
      </c>
      <c r="D3169" t="s">
        <v>65</v>
      </c>
      <c r="E3169" s="2" t="s">
        <v>59</v>
      </c>
      <c r="F3169" s="2" t="s">
        <v>70</v>
      </c>
      <c r="G3169" s="2"/>
      <c r="I3169" s="60">
        <f t="shared" si="198"/>
        <v>0</v>
      </c>
      <c r="J3169" s="60">
        <f>IF(OR(I3169="",I3170="",I3171=""),"",(AVERAGEIF(A3169:A$10000,A3169,I3169:I$10000)))</f>
        <v>0</v>
      </c>
      <c r="K3169" s="60"/>
      <c r="L3169" s="55" t="str">
        <f>IF(O3169="","",A3169)</f>
        <v/>
      </c>
      <c r="M3169" s="60" t="str">
        <f>IF(O3169="","",(VLOOKUP(A3169,A3169:E10153,5,FALSE)))</f>
        <v/>
      </c>
      <c r="N3169" s="55" t="str">
        <f t="shared" si="199"/>
        <v/>
      </c>
      <c r="O3169" s="55" t="str">
        <f t="shared" si="201"/>
        <v/>
      </c>
      <c r="P3169" s="104">
        <f t="shared" si="200"/>
        <v>17.899999999997362</v>
      </c>
      <c r="Q3169" s="58"/>
      <c r="R3169" s="58"/>
      <c r="S3169" s="102"/>
    </row>
    <row r="3170" spans="1:19" ht="12.5" customHeight="1" x14ac:dyDescent="0.35">
      <c r="A3170" s="60">
        <v>48</v>
      </c>
      <c r="B3170" s="60" t="s">
        <v>69</v>
      </c>
      <c r="C3170" s="68">
        <v>106.55589999999999</v>
      </c>
      <c r="D3170" s="58" t="s">
        <v>65</v>
      </c>
      <c r="E3170" s="60" t="s">
        <v>59</v>
      </c>
      <c r="F3170" s="60" t="s">
        <v>70</v>
      </c>
      <c r="G3170" s="60"/>
      <c r="H3170" s="60"/>
      <c r="I3170" s="60">
        <f t="shared" si="198"/>
        <v>0</v>
      </c>
      <c r="J3170" s="60">
        <f>IF(OR(I3170="",I3171="",I3172=""),"",(AVERAGEIF(A3170:A$10000,A3170,I3170:I$10000)))</f>
        <v>0</v>
      </c>
      <c r="K3170" s="60"/>
      <c r="L3170" s="60" t="str">
        <f>IF(O3170="","",A3170)</f>
        <v/>
      </c>
      <c r="M3170" s="60" t="str">
        <f>IF(O3170="","",(VLOOKUP(A3170,A3170:E10154,5,FALSE)))</f>
        <v/>
      </c>
      <c r="N3170" s="60" t="str">
        <f t="shared" si="199"/>
        <v/>
      </c>
      <c r="O3170" s="60" t="str">
        <f t="shared" si="201"/>
        <v/>
      </c>
      <c r="P3170" s="103">
        <f t="shared" si="200"/>
        <v>17.099999999999227</v>
      </c>
      <c r="Q3170" s="58"/>
      <c r="R3170" s="58"/>
      <c r="S3170" s="102"/>
    </row>
    <row r="3171" spans="1:19" ht="12.5" customHeight="1" x14ac:dyDescent="0.35">
      <c r="A3171" s="2">
        <v>48</v>
      </c>
      <c r="B3171" s="2" t="s">
        <v>69</v>
      </c>
      <c r="C3171" s="67">
        <v>106.5697</v>
      </c>
      <c r="D3171" t="s">
        <v>65</v>
      </c>
      <c r="E3171" s="2" t="s">
        <v>59</v>
      </c>
      <c r="F3171" s="2" t="s">
        <v>70</v>
      </c>
      <c r="G3171" s="2"/>
      <c r="I3171" s="60">
        <f t="shared" si="198"/>
        <v>0</v>
      </c>
      <c r="J3171" s="60">
        <f>IF(OR(I3171="",I3172="",I3173=""),"",(AVERAGEIF(A3171:A$10000,A3171,I3171:I$10000)))</f>
        <v>0</v>
      </c>
      <c r="K3171" s="60"/>
      <c r="L3171" s="55" t="str">
        <f>IF(O3171="","",A3171)</f>
        <v/>
      </c>
      <c r="M3171" s="60" t="str">
        <f>IF(O3171="","",(VLOOKUP(A3171,A3171:E10155,5,FALSE)))</f>
        <v/>
      </c>
      <c r="N3171" s="55" t="str">
        <f t="shared" si="199"/>
        <v/>
      </c>
      <c r="O3171" s="55" t="str">
        <f t="shared" si="201"/>
        <v/>
      </c>
      <c r="P3171" s="104">
        <f t="shared" si="200"/>
        <v>13.800000000003365</v>
      </c>
      <c r="Q3171" s="58"/>
      <c r="R3171" s="58"/>
      <c r="S3171" s="102"/>
    </row>
    <row r="3172" spans="1:19" ht="12.5" customHeight="1" x14ac:dyDescent="0.35">
      <c r="A3172" s="60">
        <v>48</v>
      </c>
      <c r="B3172" s="60" t="s">
        <v>69</v>
      </c>
      <c r="C3172" s="68">
        <v>106.5839</v>
      </c>
      <c r="D3172" s="58" t="s">
        <v>65</v>
      </c>
      <c r="E3172" s="60" t="s">
        <v>59</v>
      </c>
      <c r="F3172" s="60" t="s">
        <v>70</v>
      </c>
      <c r="G3172" s="60"/>
      <c r="H3172" s="60"/>
      <c r="I3172" s="60">
        <f t="shared" si="198"/>
        <v>0</v>
      </c>
      <c r="J3172" s="60">
        <f>IF(OR(I3172="",I3173="",I3174=""),"",(AVERAGEIF(A3172:A$10000,A3172,I3172:I$10000)))</f>
        <v>0</v>
      </c>
      <c r="K3172" s="60"/>
      <c r="L3172" s="60" t="str">
        <f>IF(O3172="","",A3172)</f>
        <v/>
      </c>
      <c r="M3172" s="60" t="str">
        <f>IF(O3172="","",(VLOOKUP(A3172,A3172:E10156,5,FALSE)))</f>
        <v/>
      </c>
      <c r="N3172" s="60" t="str">
        <f t="shared" si="199"/>
        <v/>
      </c>
      <c r="O3172" s="60" t="str">
        <f t="shared" si="201"/>
        <v/>
      </c>
      <c r="P3172" s="103">
        <f t="shared" si="200"/>
        <v>14.200000000002433</v>
      </c>
      <c r="Q3172" s="58"/>
      <c r="R3172" s="58"/>
      <c r="S3172" s="102"/>
    </row>
    <row r="3173" spans="1:19" ht="12.5" customHeight="1" x14ac:dyDescent="0.35">
      <c r="A3173" s="2">
        <v>48</v>
      </c>
      <c r="B3173" s="2" t="s">
        <v>71</v>
      </c>
      <c r="C3173" s="67">
        <v>106.59910000000001</v>
      </c>
      <c r="D3173" t="s">
        <v>65</v>
      </c>
      <c r="E3173" s="2" t="s">
        <v>59</v>
      </c>
      <c r="F3173" s="2" t="s">
        <v>70</v>
      </c>
      <c r="G3173" s="2"/>
      <c r="I3173" s="60">
        <f t="shared" si="198"/>
        <v>0</v>
      </c>
      <c r="J3173" s="60">
        <f>IF(OR(I3173="",I3174="",I3175=""),"",(AVERAGEIF(A3173:A$10000,A3173,I3173:I$10000)))</f>
        <v>0</v>
      </c>
      <c r="K3173" s="60"/>
      <c r="L3173" s="55" t="str">
        <f>IF(O3173="","",A3173)</f>
        <v/>
      </c>
      <c r="M3173" s="60" t="str">
        <f>IF(O3173="","",(VLOOKUP(A3173,A3173:E10157,5,FALSE)))</f>
        <v/>
      </c>
      <c r="N3173" s="55" t="str">
        <f t="shared" si="199"/>
        <v/>
      </c>
      <c r="O3173" s="55" t="str">
        <f t="shared" si="201"/>
        <v/>
      </c>
      <c r="P3173" s="104">
        <f t="shared" si="200"/>
        <v>15.200000000007208</v>
      </c>
      <c r="Q3173" s="58"/>
      <c r="R3173" s="58"/>
      <c r="S3173" s="102"/>
    </row>
    <row r="3174" spans="1:19" ht="12.5" customHeight="1" x14ac:dyDescent="0.35">
      <c r="A3174" s="60">
        <v>48</v>
      </c>
      <c r="B3174" s="60" t="s">
        <v>71</v>
      </c>
      <c r="C3174" s="68">
        <v>106.6117</v>
      </c>
      <c r="D3174" s="58" t="s">
        <v>65</v>
      </c>
      <c r="E3174" s="60" t="s">
        <v>59</v>
      </c>
      <c r="F3174" s="60" t="s">
        <v>70</v>
      </c>
      <c r="G3174" s="60"/>
      <c r="H3174" s="60"/>
      <c r="I3174" s="60">
        <f t="shared" si="198"/>
        <v>0</v>
      </c>
      <c r="J3174" s="60">
        <f>IF(OR(I3174="",I3175="",I3176=""),"",(AVERAGEIF(A3174:A$10000,A3174,I3174:I$10000)))</f>
        <v>0</v>
      </c>
      <c r="K3174" s="60"/>
      <c r="L3174" s="60" t="str">
        <f>IF(O3174="","",A3174)</f>
        <v/>
      </c>
      <c r="M3174" s="60" t="str">
        <f>IF(O3174="","",(VLOOKUP(A3174,A3174:E10158,5,FALSE)))</f>
        <v/>
      </c>
      <c r="N3174" s="60" t="str">
        <f t="shared" si="199"/>
        <v/>
      </c>
      <c r="O3174" s="60" t="str">
        <f t="shared" si="201"/>
        <v/>
      </c>
      <c r="P3174" s="103">
        <f t="shared" si="200"/>
        <v>12.599999999991951</v>
      </c>
      <c r="Q3174" s="58"/>
      <c r="R3174" s="58"/>
      <c r="S3174" s="102"/>
    </row>
    <row r="3175" spans="1:19" ht="12.5" customHeight="1" x14ac:dyDescent="0.35">
      <c r="A3175" s="2">
        <v>48</v>
      </c>
      <c r="B3175" s="2" t="s">
        <v>71</v>
      </c>
      <c r="C3175" s="67">
        <v>106.6255</v>
      </c>
      <c r="D3175" t="s">
        <v>65</v>
      </c>
      <c r="E3175" s="2" t="s">
        <v>59</v>
      </c>
      <c r="F3175" s="2" t="s">
        <v>70</v>
      </c>
      <c r="G3175" s="2"/>
      <c r="I3175" s="60">
        <f t="shared" si="198"/>
        <v>0</v>
      </c>
      <c r="J3175" s="60">
        <f>IF(OR(I3175="",I3176="",I3177=""),"",(AVERAGEIF(A3175:A$10000,A3175,I3175:I$10000)))</f>
        <v>0</v>
      </c>
      <c r="K3175" s="60"/>
      <c r="L3175" s="55" t="str">
        <f>IF(O3175="","",A3175)</f>
        <v/>
      </c>
      <c r="M3175" s="60" t="str">
        <f>IF(O3175="","",(VLOOKUP(A3175,A3175:E10159,5,FALSE)))</f>
        <v/>
      </c>
      <c r="N3175" s="55" t="str">
        <f t="shared" si="199"/>
        <v/>
      </c>
      <c r="O3175" s="55" t="str">
        <f t="shared" si="201"/>
        <v/>
      </c>
      <c r="P3175" s="104">
        <f t="shared" si="200"/>
        <v>13.800000000003365</v>
      </c>
      <c r="Q3175" s="58"/>
      <c r="R3175" s="58"/>
      <c r="S3175" s="102"/>
    </row>
    <row r="3176" spans="1:19" ht="12.5" customHeight="1" x14ac:dyDescent="0.35">
      <c r="A3176" s="60">
        <v>48</v>
      </c>
      <c r="B3176" s="60" t="s">
        <v>71</v>
      </c>
      <c r="C3176" s="68">
        <v>106.6491</v>
      </c>
      <c r="D3176" s="58" t="s">
        <v>65</v>
      </c>
      <c r="E3176" s="60" t="s">
        <v>59</v>
      </c>
      <c r="F3176" s="60" t="s">
        <v>70</v>
      </c>
      <c r="G3176" s="60"/>
      <c r="H3176" s="60"/>
      <c r="I3176" s="60">
        <f t="shared" si="198"/>
        <v>0</v>
      </c>
      <c r="J3176" s="60">
        <f>IF(OR(I3176="",I3177="",I3178=""),"",(AVERAGEIF(A3176:A$10000,A3176,I3176:I$10000)))</f>
        <v>0</v>
      </c>
      <c r="K3176" s="60"/>
      <c r="L3176" s="60" t="str">
        <f>IF(O3176="","",A3176)</f>
        <v/>
      </c>
      <c r="M3176" s="60" t="str">
        <f>IF(O3176="","",(VLOOKUP(A3176,A3176:E10160,5,FALSE)))</f>
        <v/>
      </c>
      <c r="N3176" s="60" t="str">
        <f t="shared" si="199"/>
        <v/>
      </c>
      <c r="O3176" s="60" t="str">
        <f t="shared" si="201"/>
        <v/>
      </c>
      <c r="P3176" s="103">
        <f t="shared" si="200"/>
        <v>23.600000000001842</v>
      </c>
      <c r="Q3176" s="58"/>
      <c r="R3176" s="58"/>
      <c r="S3176" s="102"/>
    </row>
    <row r="3177" spans="1:19" ht="12.5" customHeight="1" x14ac:dyDescent="0.35">
      <c r="A3177" s="2">
        <v>48</v>
      </c>
      <c r="B3177" s="2" t="s">
        <v>71</v>
      </c>
      <c r="C3177" s="67">
        <v>106.6649</v>
      </c>
      <c r="D3177" t="s">
        <v>65</v>
      </c>
      <c r="E3177" s="2" t="s">
        <v>59</v>
      </c>
      <c r="F3177" s="2" t="s">
        <v>70</v>
      </c>
      <c r="G3177" s="2"/>
      <c r="I3177" s="60">
        <f t="shared" si="198"/>
        <v>0</v>
      </c>
      <c r="J3177" s="60">
        <f>IF(OR(I3177="",I3178="",I3179=""),"",(AVERAGEIF(A3177:A$10000,A3177,I3177:I$10000)))</f>
        <v>0</v>
      </c>
      <c r="K3177" s="60"/>
      <c r="L3177" s="55" t="str">
        <f>IF(O3177="","",A3177)</f>
        <v/>
      </c>
      <c r="M3177" s="60" t="str">
        <f>IF(O3177="","",(VLOOKUP(A3177,A3177:E10161,5,FALSE)))</f>
        <v/>
      </c>
      <c r="N3177" s="55" t="str">
        <f t="shared" si="199"/>
        <v/>
      </c>
      <c r="O3177" s="55" t="str">
        <f t="shared" si="201"/>
        <v/>
      </c>
      <c r="P3177" s="104">
        <f t="shared" si="200"/>
        <v>15.799999999998704</v>
      </c>
      <c r="Q3177" s="58"/>
      <c r="R3177" s="58"/>
      <c r="S3177" s="102"/>
    </row>
    <row r="3178" spans="1:19" ht="12.5" customHeight="1" x14ac:dyDescent="0.35">
      <c r="A3178" s="60">
        <v>48</v>
      </c>
      <c r="B3178" s="60" t="s">
        <v>71</v>
      </c>
      <c r="C3178" s="68">
        <v>106.67870000000001</v>
      </c>
      <c r="D3178" s="58" t="s">
        <v>65</v>
      </c>
      <c r="E3178" s="60" t="s">
        <v>59</v>
      </c>
      <c r="F3178" s="60" t="s">
        <v>70</v>
      </c>
      <c r="G3178" s="60"/>
      <c r="H3178" s="60"/>
      <c r="I3178" s="60">
        <f t="shared" si="198"/>
        <v>0</v>
      </c>
      <c r="J3178" s="60">
        <f>IF(OR(I3178="",I3179="",I3180=""),"",(AVERAGEIF(A3178:A$10000,A3178,I3178:I$10000)))</f>
        <v>0</v>
      </c>
      <c r="K3178" s="60"/>
      <c r="L3178" s="60" t="str">
        <f>IF(O3178="","",A3178)</f>
        <v/>
      </c>
      <c r="M3178" s="60" t="str">
        <f>IF(O3178="","",(VLOOKUP(A3178,A3178:E10162,5,FALSE)))</f>
        <v/>
      </c>
      <c r="N3178" s="60" t="str">
        <f t="shared" si="199"/>
        <v/>
      </c>
      <c r="O3178" s="60" t="str">
        <f t="shared" si="201"/>
        <v/>
      </c>
      <c r="P3178" s="103">
        <f t="shared" si="200"/>
        <v>13.800000000003365</v>
      </c>
      <c r="Q3178" s="58"/>
      <c r="R3178" s="58"/>
      <c r="S3178" s="102"/>
    </row>
    <row r="3179" spans="1:19" ht="12.5" customHeight="1" x14ac:dyDescent="0.35">
      <c r="A3179" s="2">
        <v>48</v>
      </c>
      <c r="B3179" s="2" t="s">
        <v>71</v>
      </c>
      <c r="C3179" s="67">
        <v>106.69289999999999</v>
      </c>
      <c r="D3179" t="s">
        <v>65</v>
      </c>
      <c r="E3179" s="2" t="s">
        <v>59</v>
      </c>
      <c r="F3179" s="2" t="s">
        <v>70</v>
      </c>
      <c r="G3179" s="2"/>
      <c r="I3179" s="60">
        <f t="shared" si="198"/>
        <v>0</v>
      </c>
      <c r="J3179" s="60">
        <f>IF(OR(I3179="",I3180="",I3181=""),"",(AVERAGEIF(A3179:A$10000,A3179,I3179:I$10000)))</f>
        <v>0</v>
      </c>
      <c r="K3179" s="60"/>
      <c r="L3179" s="55" t="str">
        <f>IF(O3179="","",A3179)</f>
        <v/>
      </c>
      <c r="M3179" s="60" t="str">
        <f>IF(O3179="","",(VLOOKUP(A3179,A3179:E10163,5,FALSE)))</f>
        <v/>
      </c>
      <c r="N3179" s="55" t="str">
        <f t="shared" si="199"/>
        <v/>
      </c>
      <c r="O3179" s="55" t="str">
        <f t="shared" si="201"/>
        <v/>
      </c>
      <c r="P3179" s="104">
        <f t="shared" si="200"/>
        <v>14.199999999988222</v>
      </c>
      <c r="Q3179" s="58"/>
      <c r="R3179" s="58"/>
      <c r="S3179" s="102"/>
    </row>
    <row r="3180" spans="1:19" ht="12.5" customHeight="1" x14ac:dyDescent="0.35">
      <c r="A3180" s="60">
        <v>48</v>
      </c>
      <c r="B3180" s="60" t="s">
        <v>71</v>
      </c>
      <c r="C3180" s="68">
        <v>106.7097</v>
      </c>
      <c r="D3180" s="58" t="s">
        <v>65</v>
      </c>
      <c r="E3180" s="60" t="s">
        <v>59</v>
      </c>
      <c r="F3180" s="60" t="s">
        <v>70</v>
      </c>
      <c r="G3180" s="60"/>
      <c r="H3180" s="60"/>
      <c r="I3180" s="60">
        <f t="shared" si="198"/>
        <v>0</v>
      </c>
      <c r="J3180" s="60">
        <f>IF(OR(I3180="",I3181="",I3182=""),"",(AVERAGEIF(A3180:A$10000,A3180,I3180:I$10000)))</f>
        <v>0</v>
      </c>
      <c r="K3180" s="60"/>
      <c r="L3180" s="60" t="str">
        <f>IF(O3180="","",A3180)</f>
        <v/>
      </c>
      <c r="M3180" s="60" t="str">
        <f>IF(O3180="","",(VLOOKUP(A3180,A3180:E10164,5,FALSE)))</f>
        <v/>
      </c>
      <c r="N3180" s="60" t="str">
        <f t="shared" si="199"/>
        <v/>
      </c>
      <c r="O3180" s="60" t="str">
        <f t="shared" si="201"/>
        <v/>
      </c>
      <c r="P3180" s="103">
        <f t="shared" si="200"/>
        <v>16.800000000003479</v>
      </c>
      <c r="Q3180" s="58"/>
      <c r="R3180" s="58"/>
      <c r="S3180" s="102"/>
    </row>
    <row r="3181" spans="1:19" ht="12.5" customHeight="1" x14ac:dyDescent="0.35">
      <c r="A3181" s="2">
        <v>48</v>
      </c>
      <c r="B3181" s="2" t="s">
        <v>71</v>
      </c>
      <c r="C3181" s="67">
        <v>106.7251</v>
      </c>
      <c r="D3181" t="s">
        <v>65</v>
      </c>
      <c r="E3181" s="2" t="s">
        <v>59</v>
      </c>
      <c r="F3181" s="2" t="s">
        <v>70</v>
      </c>
      <c r="G3181" s="2"/>
      <c r="I3181" s="60">
        <f t="shared" si="198"/>
        <v>0</v>
      </c>
      <c r="J3181" s="60">
        <f>IF(OR(I3181="",I3182="",I3183=""),"",(AVERAGEIF(A3181:A$10000,A3181,I3181:I$10000)))</f>
        <v>0</v>
      </c>
      <c r="K3181" s="60"/>
      <c r="L3181" s="55" t="str">
        <f>IF(O3181="","",A3181)</f>
        <v/>
      </c>
      <c r="M3181" s="60" t="str">
        <f>IF(O3181="","",(VLOOKUP(A3181,A3181:E10165,5,FALSE)))</f>
        <v/>
      </c>
      <c r="N3181" s="55" t="str">
        <f t="shared" si="199"/>
        <v/>
      </c>
      <c r="O3181" s="55" t="str">
        <f t="shared" si="201"/>
        <v/>
      </c>
      <c r="P3181" s="104">
        <f t="shared" si="200"/>
        <v>15.399999999999636</v>
      </c>
      <c r="Q3181" s="58"/>
      <c r="R3181" s="58"/>
      <c r="S3181" s="102"/>
    </row>
    <row r="3182" spans="1:19" ht="12.5" customHeight="1" x14ac:dyDescent="0.35">
      <c r="A3182" s="60">
        <v>48</v>
      </c>
      <c r="B3182" s="60" t="s">
        <v>71</v>
      </c>
      <c r="C3182" s="68">
        <v>106.74169999999999</v>
      </c>
      <c r="D3182" s="58" t="s">
        <v>65</v>
      </c>
      <c r="E3182" s="60" t="s">
        <v>59</v>
      </c>
      <c r="F3182" s="60" t="s">
        <v>70</v>
      </c>
      <c r="G3182" s="60"/>
      <c r="H3182" s="60"/>
      <c r="I3182" s="60">
        <f t="shared" si="198"/>
        <v>0</v>
      </c>
      <c r="J3182" s="60">
        <f>IF(OR(I3182="",I3183="",I3184=""),"",(AVERAGEIF(A3182:A$10000,A3182,I3182:I$10000)))</f>
        <v>0</v>
      </c>
      <c r="K3182" s="60"/>
      <c r="L3182" s="60" t="str">
        <f>IF(O3182="","",A3182)</f>
        <v/>
      </c>
      <c r="M3182" s="60" t="str">
        <f>IF(O3182="","",(VLOOKUP(A3182,A3182:E10166,5,FALSE)))</f>
        <v/>
      </c>
      <c r="N3182" s="60" t="str">
        <f t="shared" si="199"/>
        <v/>
      </c>
      <c r="O3182" s="60" t="str">
        <f t="shared" si="201"/>
        <v/>
      </c>
      <c r="P3182" s="103">
        <f t="shared" si="200"/>
        <v>16.59999999999684</v>
      </c>
      <c r="Q3182" s="58"/>
      <c r="R3182" s="58"/>
      <c r="S3182" s="102"/>
    </row>
    <row r="3183" spans="1:19" ht="12.5" customHeight="1" x14ac:dyDescent="0.35">
      <c r="A3183" s="2">
        <v>48</v>
      </c>
      <c r="B3183" s="2" t="s">
        <v>71</v>
      </c>
      <c r="C3183" s="67">
        <v>106.7557</v>
      </c>
      <c r="D3183" t="s">
        <v>65</v>
      </c>
      <c r="E3183" s="2" t="s">
        <v>59</v>
      </c>
      <c r="F3183" s="2" t="s">
        <v>70</v>
      </c>
      <c r="G3183" s="2"/>
      <c r="I3183" s="60">
        <f t="shared" si="198"/>
        <v>0</v>
      </c>
      <c r="J3183" s="60">
        <f>IF(OR(I3183="",I3184="",I3185=""),"",(AVERAGEIF(A3183:A$10000,A3183,I3183:I$10000)))</f>
        <v>0</v>
      </c>
      <c r="K3183" s="60"/>
      <c r="L3183" s="55" t="str">
        <f>IF(O3183="","",A3183)</f>
        <v/>
      </c>
      <c r="M3183" s="60" t="str">
        <f>IF(O3183="","",(VLOOKUP(A3183,A3183:E10167,5,FALSE)))</f>
        <v/>
      </c>
      <c r="N3183" s="55" t="str">
        <f t="shared" si="199"/>
        <v/>
      </c>
      <c r="O3183" s="55" t="str">
        <f t="shared" si="201"/>
        <v/>
      </c>
      <c r="P3183" s="104">
        <f t="shared" si="200"/>
        <v>14.000000000010004</v>
      </c>
      <c r="Q3183" s="58"/>
      <c r="R3183" s="58"/>
      <c r="S3183" s="102"/>
    </row>
    <row r="3184" spans="1:19" ht="12.5" customHeight="1" x14ac:dyDescent="0.35">
      <c r="A3184" s="60">
        <v>48</v>
      </c>
      <c r="B3184" s="60" t="s">
        <v>69</v>
      </c>
      <c r="C3184" s="68">
        <v>106.7689</v>
      </c>
      <c r="D3184" s="58" t="s">
        <v>65</v>
      </c>
      <c r="E3184" s="60" t="s">
        <v>59</v>
      </c>
      <c r="F3184" s="60" t="s">
        <v>70</v>
      </c>
      <c r="G3184" s="60"/>
      <c r="H3184" s="60"/>
      <c r="I3184" s="60">
        <f t="shared" si="198"/>
        <v>0</v>
      </c>
      <c r="J3184" s="60">
        <f>IF(OR(I3184="",I3185="",I3186=""),"",(AVERAGEIF(A3184:A$10000,A3184,I3184:I$10000)))</f>
        <v>0</v>
      </c>
      <c r="K3184" s="60"/>
      <c r="L3184" s="60" t="str">
        <f>IF(O3184="","",A3184)</f>
        <v/>
      </c>
      <c r="M3184" s="60" t="str">
        <f>IF(O3184="","",(VLOOKUP(A3184,A3184:E10168,5,FALSE)))</f>
        <v/>
      </c>
      <c r="N3184" s="60" t="str">
        <f t="shared" si="199"/>
        <v/>
      </c>
      <c r="O3184" s="60" t="str">
        <f t="shared" si="201"/>
        <v/>
      </c>
      <c r="P3184" s="103">
        <f t="shared" si="200"/>
        <v>13.199999999997658</v>
      </c>
      <c r="Q3184" s="58"/>
      <c r="R3184" s="58"/>
      <c r="S3184" s="102"/>
    </row>
    <row r="3185" spans="1:19" ht="12.5" customHeight="1" x14ac:dyDescent="0.35">
      <c r="A3185" s="2">
        <v>48</v>
      </c>
      <c r="B3185" s="2" t="s">
        <v>69</v>
      </c>
      <c r="C3185" s="67">
        <v>106.7829</v>
      </c>
      <c r="D3185" t="s">
        <v>65</v>
      </c>
      <c r="E3185" s="2" t="s">
        <v>59</v>
      </c>
      <c r="F3185" s="2" t="s">
        <v>70</v>
      </c>
      <c r="G3185" s="2"/>
      <c r="I3185" s="60">
        <f t="shared" si="198"/>
        <v>0</v>
      </c>
      <c r="J3185" s="60">
        <f>IF(OR(I3185="",I3186="",I3187=""),"",(AVERAGEIF(A3185:A$10000,A3185,I3185:I$10000)))</f>
        <v>0</v>
      </c>
      <c r="K3185" s="60"/>
      <c r="L3185" s="55" t="str">
        <f>IF(O3185="","",A3185)</f>
        <v/>
      </c>
      <c r="M3185" s="60" t="str">
        <f>IF(O3185="","",(VLOOKUP(A3185,A3185:E10169,5,FALSE)))</f>
        <v/>
      </c>
      <c r="N3185" s="55" t="str">
        <f t="shared" si="199"/>
        <v/>
      </c>
      <c r="O3185" s="55" t="str">
        <f t="shared" si="201"/>
        <v/>
      </c>
      <c r="P3185" s="104">
        <f t="shared" si="200"/>
        <v>13.999999999995794</v>
      </c>
      <c r="Q3185" s="58"/>
      <c r="R3185" s="58"/>
      <c r="S3185" s="102"/>
    </row>
    <row r="3186" spans="1:19" ht="12.5" customHeight="1" x14ac:dyDescent="0.35">
      <c r="A3186" s="60">
        <v>48</v>
      </c>
      <c r="B3186" s="60" t="s">
        <v>69</v>
      </c>
      <c r="C3186" s="68">
        <v>106.7974</v>
      </c>
      <c r="D3186" s="58" t="s">
        <v>65</v>
      </c>
      <c r="E3186" s="60" t="s">
        <v>59</v>
      </c>
      <c r="F3186" s="60" t="s">
        <v>70</v>
      </c>
      <c r="G3186" s="60"/>
      <c r="H3186" s="60"/>
      <c r="I3186" s="60">
        <f t="shared" si="198"/>
        <v>0</v>
      </c>
      <c r="J3186" s="60">
        <f>IF(OR(I3186="",I3187="",I3188=""),"",(AVERAGEIF(A3186:A$10000,A3186,I3186:I$10000)))</f>
        <v>0</v>
      </c>
      <c r="K3186" s="60"/>
      <c r="L3186" s="60" t="str">
        <f>IF(O3186="","",A3186)</f>
        <v/>
      </c>
      <c r="M3186" s="60" t="str">
        <f>IF(O3186="","",(VLOOKUP(A3186,A3186:E10170,5,FALSE)))</f>
        <v/>
      </c>
      <c r="N3186" s="60" t="str">
        <f t="shared" si="199"/>
        <v/>
      </c>
      <c r="O3186" s="60" t="str">
        <f t="shared" si="201"/>
        <v/>
      </c>
      <c r="P3186" s="103">
        <f t="shared" si="200"/>
        <v>14.499999999998181</v>
      </c>
      <c r="Q3186" s="58"/>
      <c r="R3186" s="58"/>
      <c r="S3186" s="102"/>
    </row>
    <row r="3187" spans="1:19" ht="12.5" customHeight="1" x14ac:dyDescent="0.35">
      <c r="A3187" s="2">
        <v>48</v>
      </c>
      <c r="B3187" s="2" t="s">
        <v>69</v>
      </c>
      <c r="C3187" s="67">
        <v>106.8126</v>
      </c>
      <c r="D3187" t="s">
        <v>65</v>
      </c>
      <c r="E3187" s="2" t="s">
        <v>59</v>
      </c>
      <c r="F3187" s="2" t="s">
        <v>70</v>
      </c>
      <c r="G3187" s="2"/>
      <c r="I3187" s="60">
        <f t="shared" si="198"/>
        <v>0</v>
      </c>
      <c r="J3187" s="60">
        <f>IF(OR(I3187="",I3188="",I3189=""),"",(AVERAGEIF(A3187:A$10000,A3187,I3187:I$10000)))</f>
        <v>0</v>
      </c>
      <c r="K3187" s="60"/>
      <c r="L3187" s="55" t="str">
        <f>IF(O3187="","",A3187)</f>
        <v/>
      </c>
      <c r="M3187" s="60" t="str">
        <f>IF(O3187="","",(VLOOKUP(A3187,A3187:E10171,5,FALSE)))</f>
        <v/>
      </c>
      <c r="N3187" s="55" t="str">
        <f t="shared" si="199"/>
        <v/>
      </c>
      <c r="O3187" s="55" t="str">
        <f t="shared" si="201"/>
        <v/>
      </c>
      <c r="P3187" s="104">
        <f t="shared" si="200"/>
        <v>15.200000000007208</v>
      </c>
      <c r="Q3187" s="58"/>
      <c r="R3187" s="58"/>
      <c r="S3187" s="102"/>
    </row>
    <row r="3188" spans="1:19" ht="12.5" customHeight="1" x14ac:dyDescent="0.35">
      <c r="A3188" s="60">
        <v>48</v>
      </c>
      <c r="B3188" s="60" t="s">
        <v>69</v>
      </c>
      <c r="C3188" s="68">
        <v>106.82769999999999</v>
      </c>
      <c r="D3188" s="58" t="s">
        <v>65</v>
      </c>
      <c r="E3188" s="60" t="s">
        <v>59</v>
      </c>
      <c r="F3188" s="60" t="s">
        <v>70</v>
      </c>
      <c r="G3188" s="60"/>
      <c r="H3188" s="60"/>
      <c r="I3188" s="60">
        <f t="shared" si="198"/>
        <v>0</v>
      </c>
      <c r="J3188" s="60">
        <f>IF(OR(I3188="",I3189="",I3190=""),"",(AVERAGEIF(A3188:A$10000,A3188,I3188:I$10000)))</f>
        <v>0</v>
      </c>
      <c r="K3188" s="60"/>
      <c r="L3188" s="60" t="str">
        <f>IF(O3188="","",A3188)</f>
        <v/>
      </c>
      <c r="M3188" s="60" t="str">
        <f>IF(O3188="","",(VLOOKUP(A3188,A3188:E10172,5,FALSE)))</f>
        <v/>
      </c>
      <c r="N3188" s="60" t="str">
        <f t="shared" si="199"/>
        <v/>
      </c>
      <c r="O3188" s="60" t="str">
        <f t="shared" si="201"/>
        <v/>
      </c>
      <c r="P3188" s="103">
        <f t="shared" si="200"/>
        <v>15.099999999989677</v>
      </c>
      <c r="Q3188" s="58"/>
      <c r="R3188" s="58"/>
      <c r="S3188" s="102"/>
    </row>
    <row r="3189" spans="1:19" ht="12.5" customHeight="1" x14ac:dyDescent="0.35">
      <c r="A3189" s="2">
        <v>48</v>
      </c>
      <c r="B3189" s="2" t="s">
        <v>69</v>
      </c>
      <c r="C3189" s="67">
        <v>106.8505</v>
      </c>
      <c r="D3189" t="s">
        <v>65</v>
      </c>
      <c r="E3189" s="2" t="s">
        <v>59</v>
      </c>
      <c r="F3189" s="2" t="s">
        <v>70</v>
      </c>
      <c r="G3189" s="2"/>
      <c r="I3189" s="60">
        <f t="shared" si="198"/>
        <v>0</v>
      </c>
      <c r="J3189" s="60">
        <f>IF(OR(I3189="",I3190="",I3191=""),"",(AVERAGEIF(A3189:A$10000,A3189,I3189:I$10000)))</f>
        <v>0</v>
      </c>
      <c r="K3189" s="60"/>
      <c r="L3189" s="55" t="str">
        <f>IF(O3189="","",A3189)</f>
        <v/>
      </c>
      <c r="M3189" s="60" t="str">
        <f>IF(O3189="","",(VLOOKUP(A3189,A3189:E10173,5,FALSE)))</f>
        <v/>
      </c>
      <c r="N3189" s="55" t="str">
        <f t="shared" si="199"/>
        <v/>
      </c>
      <c r="O3189" s="55" t="str">
        <f t="shared" si="201"/>
        <v/>
      </c>
      <c r="P3189" s="104">
        <f t="shared" si="200"/>
        <v>22.800000000003706</v>
      </c>
      <c r="Q3189" s="58"/>
      <c r="R3189" s="58"/>
      <c r="S3189" s="102"/>
    </row>
    <row r="3190" spans="1:19" ht="12.5" customHeight="1" x14ac:dyDescent="0.35">
      <c r="A3190" s="60">
        <v>49</v>
      </c>
      <c r="B3190" s="60" t="s">
        <v>69</v>
      </c>
      <c r="C3190" s="68">
        <v>107.8847</v>
      </c>
      <c r="D3190" s="58" t="s">
        <v>65</v>
      </c>
      <c r="E3190" s="60" t="s">
        <v>58</v>
      </c>
      <c r="F3190" s="60" t="s">
        <v>70</v>
      </c>
      <c r="G3190" s="60"/>
      <c r="H3190" s="60"/>
      <c r="I3190" s="60">
        <f t="shared" si="198"/>
        <v>0</v>
      </c>
      <c r="J3190" s="60">
        <f>IF(OR(I3190="",I3191="",I3192=""),"",(AVERAGEIF(A3190:A$10000,A3190,I3190:I$10000)))</f>
        <v>0</v>
      </c>
      <c r="K3190" s="60"/>
      <c r="L3190" s="60" t="str">
        <f>IF(O3190="","",A3190)</f>
        <v/>
      </c>
      <c r="M3190" s="60" t="str">
        <f>IF(O3190="","",(VLOOKUP(A3190,A3190:E10174,5,FALSE)))</f>
        <v/>
      </c>
      <c r="N3190" s="60" t="str">
        <f t="shared" si="199"/>
        <v/>
      </c>
      <c r="O3190" s="60" t="str">
        <f t="shared" si="201"/>
        <v/>
      </c>
      <c r="P3190" s="103" t="str">
        <f t="shared" si="200"/>
        <v/>
      </c>
      <c r="Q3190" s="58"/>
      <c r="R3190" s="58"/>
      <c r="S3190" s="102"/>
    </row>
    <row r="3191" spans="1:19" ht="12.5" customHeight="1" x14ac:dyDescent="0.35">
      <c r="A3191" s="2">
        <v>49</v>
      </c>
      <c r="B3191" s="2" t="s">
        <v>69</v>
      </c>
      <c r="C3191" s="67">
        <v>107.8989</v>
      </c>
      <c r="D3191" t="s">
        <v>65</v>
      </c>
      <c r="E3191" s="2" t="s">
        <v>58</v>
      </c>
      <c r="F3191" s="2" t="s">
        <v>70</v>
      </c>
      <c r="G3191" s="2"/>
      <c r="I3191" s="60">
        <f t="shared" si="198"/>
        <v>0</v>
      </c>
      <c r="J3191" s="60">
        <f>IF(OR(I3191="",I3192="",I3193=""),"",(AVERAGEIF(A3191:A$10000,A3191,I3191:I$10000)))</f>
        <v>0</v>
      </c>
      <c r="K3191" s="60"/>
      <c r="L3191" s="55" t="str">
        <f>IF(O3191="","",A3191)</f>
        <v/>
      </c>
      <c r="M3191" s="60" t="str">
        <f>IF(O3191="","",(VLOOKUP(A3191,A3191:E10175,5,FALSE)))</f>
        <v/>
      </c>
      <c r="N3191" s="55" t="str">
        <f t="shared" si="199"/>
        <v/>
      </c>
      <c r="O3191" s="55" t="str">
        <f t="shared" si="201"/>
        <v/>
      </c>
      <c r="P3191" s="104">
        <f t="shared" si="200"/>
        <v>14.200000000002433</v>
      </c>
      <c r="Q3191" s="58"/>
      <c r="R3191" s="58"/>
      <c r="S3191" s="102"/>
    </row>
    <row r="3192" spans="1:19" ht="12.5" customHeight="1" x14ac:dyDescent="0.35">
      <c r="A3192" s="60">
        <v>49</v>
      </c>
      <c r="B3192" s="60" t="s">
        <v>69</v>
      </c>
      <c r="C3192" s="68">
        <v>107.9122</v>
      </c>
      <c r="D3192" s="58" t="s">
        <v>65</v>
      </c>
      <c r="E3192" s="60" t="s">
        <v>58</v>
      </c>
      <c r="F3192" s="60" t="s">
        <v>70</v>
      </c>
      <c r="G3192" s="60"/>
      <c r="H3192" s="60"/>
      <c r="I3192" s="60">
        <f t="shared" si="198"/>
        <v>0</v>
      </c>
      <c r="J3192" s="60">
        <f>IF(OR(I3192="",I3193="",I3194=""),"",(AVERAGEIF(A3192:A$10000,A3192,I3192:I$10000)))</f>
        <v>0</v>
      </c>
      <c r="K3192" s="60"/>
      <c r="L3192" s="60" t="str">
        <f>IF(O3192="","",A3192)</f>
        <v/>
      </c>
      <c r="M3192" s="60" t="str">
        <f>IF(O3192="","",(VLOOKUP(A3192,A3192:E10176,5,FALSE)))</f>
        <v/>
      </c>
      <c r="N3192" s="60" t="str">
        <f t="shared" si="199"/>
        <v/>
      </c>
      <c r="O3192" s="60" t="str">
        <f t="shared" si="201"/>
        <v/>
      </c>
      <c r="P3192" s="103">
        <f t="shared" si="200"/>
        <v>13.300000000000978</v>
      </c>
      <c r="Q3192" s="58"/>
      <c r="R3192" s="58"/>
      <c r="S3192" s="102"/>
    </row>
    <row r="3193" spans="1:19" ht="12.5" customHeight="1" x14ac:dyDescent="0.35">
      <c r="A3193" s="2">
        <v>49</v>
      </c>
      <c r="B3193" s="2" t="s">
        <v>69</v>
      </c>
      <c r="C3193" s="67">
        <v>107.92659999999999</v>
      </c>
      <c r="D3193" t="s">
        <v>65</v>
      </c>
      <c r="E3193" s="2" t="s">
        <v>58</v>
      </c>
      <c r="F3193" s="2" t="s">
        <v>70</v>
      </c>
      <c r="G3193" s="2"/>
      <c r="I3193" s="60">
        <f t="shared" si="198"/>
        <v>0</v>
      </c>
      <c r="J3193" s="60">
        <f>IF(OR(I3193="",I3194="",I3195=""),"",(AVERAGEIF(A3193:A$10000,A3193,I3193:I$10000)))</f>
        <v>0</v>
      </c>
      <c r="K3193" s="60"/>
      <c r="L3193" s="55" t="str">
        <f>IF(O3193="","",A3193)</f>
        <v/>
      </c>
      <c r="M3193" s="60" t="str">
        <f>IF(O3193="","",(VLOOKUP(A3193,A3193:E10177,5,FALSE)))</f>
        <v/>
      </c>
      <c r="N3193" s="55" t="str">
        <f t="shared" si="199"/>
        <v/>
      </c>
      <c r="O3193" s="55" t="str">
        <f t="shared" si="201"/>
        <v/>
      </c>
      <c r="P3193" s="104">
        <f t="shared" si="200"/>
        <v>14.399999999994861</v>
      </c>
      <c r="Q3193" s="58"/>
      <c r="R3193" s="58"/>
      <c r="S3193" s="102"/>
    </row>
    <row r="3194" spans="1:19" ht="12.5" customHeight="1" x14ac:dyDescent="0.35">
      <c r="A3194" s="60">
        <v>49</v>
      </c>
      <c r="B3194" s="60" t="s">
        <v>69</v>
      </c>
      <c r="C3194" s="68">
        <v>107.941</v>
      </c>
      <c r="D3194" s="58" t="s">
        <v>65</v>
      </c>
      <c r="E3194" s="60" t="s">
        <v>58</v>
      </c>
      <c r="F3194" s="60" t="s">
        <v>70</v>
      </c>
      <c r="G3194" s="60"/>
      <c r="H3194" s="60"/>
      <c r="I3194" s="60">
        <f t="shared" si="198"/>
        <v>0</v>
      </c>
      <c r="J3194" s="60">
        <f>IF(OR(I3194="",I3195="",I3196=""),"",(AVERAGEIF(A3194:A$10000,A3194,I3194:I$10000)))</f>
        <v>0</v>
      </c>
      <c r="K3194" s="60"/>
      <c r="L3194" s="60" t="str">
        <f>IF(O3194="","",A3194)</f>
        <v/>
      </c>
      <c r="M3194" s="60" t="str">
        <f>IF(O3194="","",(VLOOKUP(A3194,A3194:E10178,5,FALSE)))</f>
        <v/>
      </c>
      <c r="N3194" s="60" t="str">
        <f t="shared" si="199"/>
        <v/>
      </c>
      <c r="O3194" s="60" t="str">
        <f t="shared" si="201"/>
        <v/>
      </c>
      <c r="P3194" s="103">
        <f t="shared" si="200"/>
        <v>14.400000000009072</v>
      </c>
      <c r="Q3194" s="58"/>
      <c r="R3194" s="58"/>
      <c r="S3194" s="102"/>
    </row>
    <row r="3195" spans="1:19" ht="12.5" customHeight="1" x14ac:dyDescent="0.35">
      <c r="A3195" s="2">
        <v>49</v>
      </c>
      <c r="B3195" s="2" t="s">
        <v>69</v>
      </c>
      <c r="C3195" s="67">
        <v>107.9559</v>
      </c>
      <c r="D3195" t="s">
        <v>65</v>
      </c>
      <c r="E3195" s="2" t="s">
        <v>58</v>
      </c>
      <c r="F3195" s="2" t="s">
        <v>70</v>
      </c>
      <c r="G3195" s="2"/>
      <c r="I3195" s="60">
        <f t="shared" si="198"/>
        <v>0</v>
      </c>
      <c r="J3195" s="60">
        <f>IF(OR(I3195="",I3196="",I3197=""),"",(AVERAGEIF(A3195:A$10000,A3195,I3195:I$10000)))</f>
        <v>0</v>
      </c>
      <c r="K3195" s="60"/>
      <c r="L3195" s="55" t="str">
        <f>IF(O3195="","",A3195)</f>
        <v/>
      </c>
      <c r="M3195" s="60" t="str">
        <f>IF(O3195="","",(VLOOKUP(A3195,A3195:E10179,5,FALSE)))</f>
        <v/>
      </c>
      <c r="N3195" s="55" t="str">
        <f t="shared" si="199"/>
        <v/>
      </c>
      <c r="O3195" s="55" t="str">
        <f t="shared" si="201"/>
        <v/>
      </c>
      <c r="P3195" s="104">
        <f t="shared" si="200"/>
        <v>14.899999999997249</v>
      </c>
      <c r="Q3195" s="58"/>
      <c r="R3195" s="58"/>
      <c r="S3195" s="102"/>
    </row>
    <row r="3196" spans="1:19" ht="12.5" customHeight="1" x14ac:dyDescent="0.35">
      <c r="A3196" s="60">
        <v>49</v>
      </c>
      <c r="B3196" s="60" t="s">
        <v>69</v>
      </c>
      <c r="C3196" s="68">
        <v>107.97539999999999</v>
      </c>
      <c r="D3196" s="58" t="s">
        <v>65</v>
      </c>
      <c r="E3196" s="60" t="s">
        <v>58</v>
      </c>
      <c r="F3196" s="60" t="s">
        <v>70</v>
      </c>
      <c r="G3196" s="60"/>
      <c r="H3196" s="60"/>
      <c r="I3196" s="60">
        <f t="shared" si="198"/>
        <v>0</v>
      </c>
      <c r="J3196" s="60">
        <f>IF(OR(I3196="",I3197="",I3198=""),"",(AVERAGEIF(A3196:A$10000,A3196,I3196:I$10000)))</f>
        <v>0</v>
      </c>
      <c r="K3196" s="60"/>
      <c r="L3196" s="60" t="str">
        <f>IF(O3196="","",A3196)</f>
        <v/>
      </c>
      <c r="M3196" s="60" t="str">
        <f>IF(O3196="","",(VLOOKUP(A3196,A3196:E10180,5,FALSE)))</f>
        <v/>
      </c>
      <c r="N3196" s="60" t="str">
        <f t="shared" si="199"/>
        <v/>
      </c>
      <c r="O3196" s="60" t="str">
        <f t="shared" si="201"/>
        <v/>
      </c>
      <c r="P3196" s="103">
        <f t="shared" si="200"/>
        <v>19.499999999993634</v>
      </c>
      <c r="Q3196" s="58"/>
      <c r="R3196" s="58"/>
      <c r="S3196" s="102"/>
    </row>
    <row r="3197" spans="1:19" ht="12.5" customHeight="1" x14ac:dyDescent="0.35">
      <c r="A3197" s="2">
        <v>49</v>
      </c>
      <c r="B3197" s="2" t="s">
        <v>69</v>
      </c>
      <c r="C3197" s="67">
        <v>107.99379999999999</v>
      </c>
      <c r="D3197" t="s">
        <v>65</v>
      </c>
      <c r="E3197" s="2" t="s">
        <v>58</v>
      </c>
      <c r="F3197" s="2" t="s">
        <v>70</v>
      </c>
      <c r="G3197" s="2"/>
      <c r="I3197" s="60">
        <f t="shared" si="198"/>
        <v>0</v>
      </c>
      <c r="J3197" s="60">
        <f>IF(OR(I3197="",I3198="",I3199=""),"",(AVERAGEIF(A3197:A$10000,A3197,I3197:I$10000)))</f>
        <v>0</v>
      </c>
      <c r="K3197" s="60"/>
      <c r="L3197" s="55" t="str">
        <f>IF(O3197="","",A3197)</f>
        <v/>
      </c>
      <c r="M3197" s="60" t="str">
        <f>IF(O3197="","",(VLOOKUP(A3197,A3197:E10181,5,FALSE)))</f>
        <v/>
      </c>
      <c r="N3197" s="55" t="str">
        <f t="shared" si="199"/>
        <v/>
      </c>
      <c r="O3197" s="55" t="str">
        <f t="shared" si="201"/>
        <v/>
      </c>
      <c r="P3197" s="104">
        <f t="shared" si="200"/>
        <v>18.39999999999975</v>
      </c>
      <c r="Q3197" s="58"/>
      <c r="R3197" s="58"/>
      <c r="S3197" s="102"/>
    </row>
    <row r="3198" spans="1:19" ht="12.5" customHeight="1" x14ac:dyDescent="0.35">
      <c r="A3198" s="60">
        <v>49</v>
      </c>
      <c r="B3198" s="60" t="s">
        <v>69</v>
      </c>
      <c r="C3198" s="68">
        <v>108.0067</v>
      </c>
      <c r="D3198" s="58" t="s">
        <v>65</v>
      </c>
      <c r="E3198" s="60" t="s">
        <v>58</v>
      </c>
      <c r="F3198" s="60" t="s">
        <v>70</v>
      </c>
      <c r="G3198" s="60"/>
      <c r="H3198" s="60"/>
      <c r="I3198" s="60">
        <f t="shared" si="198"/>
        <v>0</v>
      </c>
      <c r="J3198" s="60">
        <f>IF(OR(I3198="",I3199="",I3200=""),"",(AVERAGEIF(A3198:A$10000,A3198,I3198:I$10000)))</f>
        <v>0</v>
      </c>
      <c r="K3198" s="60"/>
      <c r="L3198" s="60" t="str">
        <f>IF(O3198="","",A3198)</f>
        <v/>
      </c>
      <c r="M3198" s="60" t="str">
        <f>IF(O3198="","",(VLOOKUP(A3198,A3198:E10182,5,FALSE)))</f>
        <v/>
      </c>
      <c r="N3198" s="60" t="str">
        <f t="shared" si="199"/>
        <v/>
      </c>
      <c r="O3198" s="60" t="str">
        <f t="shared" si="201"/>
        <v/>
      </c>
      <c r="P3198" s="103">
        <f t="shared" si="200"/>
        <v>12.90000000000191</v>
      </c>
      <c r="Q3198" s="58"/>
      <c r="R3198" s="58"/>
      <c r="S3198" s="102"/>
    </row>
    <row r="3199" spans="1:19" ht="12.5" customHeight="1" x14ac:dyDescent="0.35">
      <c r="A3199" s="2">
        <v>49</v>
      </c>
      <c r="B3199" s="2" t="s">
        <v>69</v>
      </c>
      <c r="C3199" s="67">
        <v>108.02030000000001</v>
      </c>
      <c r="D3199" t="s">
        <v>65</v>
      </c>
      <c r="E3199" s="2" t="s">
        <v>58</v>
      </c>
      <c r="F3199" s="2" t="s">
        <v>70</v>
      </c>
      <c r="G3199" s="2"/>
      <c r="I3199" s="60">
        <f t="shared" si="198"/>
        <v>0</v>
      </c>
      <c r="J3199" s="60">
        <f>IF(OR(I3199="",I3200="",I3201=""),"",(AVERAGEIF(A3199:A$10000,A3199,I3199:I$10000)))</f>
        <v>0</v>
      </c>
      <c r="K3199" s="60"/>
      <c r="L3199" s="55" t="str">
        <f>IF(O3199="","",A3199)</f>
        <v/>
      </c>
      <c r="M3199" s="60" t="str">
        <f>IF(O3199="","",(VLOOKUP(A3199,A3199:E10183,5,FALSE)))</f>
        <v/>
      </c>
      <c r="N3199" s="55" t="str">
        <f t="shared" si="199"/>
        <v/>
      </c>
      <c r="O3199" s="55" t="str">
        <f t="shared" si="201"/>
        <v/>
      </c>
      <c r="P3199" s="104">
        <f t="shared" si="200"/>
        <v>13.600000000010937</v>
      </c>
      <c r="Q3199" s="58"/>
      <c r="R3199" s="58"/>
      <c r="S3199" s="102"/>
    </row>
    <row r="3200" spans="1:19" ht="12.5" customHeight="1" x14ac:dyDescent="0.35">
      <c r="A3200" s="60">
        <v>49</v>
      </c>
      <c r="B3200" s="60" t="s">
        <v>69</v>
      </c>
      <c r="C3200" s="68">
        <v>108.0347</v>
      </c>
      <c r="D3200" s="58" t="s">
        <v>65</v>
      </c>
      <c r="E3200" s="60" t="s">
        <v>58</v>
      </c>
      <c r="F3200" s="60" t="s">
        <v>70</v>
      </c>
      <c r="G3200" s="60"/>
      <c r="H3200" s="60"/>
      <c r="I3200" s="60">
        <f t="shared" si="198"/>
        <v>0</v>
      </c>
      <c r="J3200" s="60">
        <f>IF(OR(I3200="",I3201="",I3202=""),"",(AVERAGEIF(A3200:A$10000,A3200,I3200:I$10000)))</f>
        <v>0</v>
      </c>
      <c r="K3200" s="60"/>
      <c r="L3200" s="60" t="str">
        <f>IF(O3200="","",A3200)</f>
        <v/>
      </c>
      <c r="M3200" s="60" t="str">
        <f>IF(O3200="","",(VLOOKUP(A3200,A3200:E10184,5,FALSE)))</f>
        <v/>
      </c>
      <c r="N3200" s="60" t="str">
        <f t="shared" si="199"/>
        <v/>
      </c>
      <c r="O3200" s="60" t="str">
        <f t="shared" si="201"/>
        <v/>
      </c>
      <c r="P3200" s="103">
        <f t="shared" si="200"/>
        <v>14.399999999994861</v>
      </c>
      <c r="Q3200" s="58"/>
      <c r="R3200" s="58"/>
      <c r="S3200" s="102"/>
    </row>
    <row r="3201" spans="1:19" ht="12.5" customHeight="1" x14ac:dyDescent="0.35">
      <c r="A3201" s="2">
        <v>49</v>
      </c>
      <c r="B3201" s="2" t="s">
        <v>69</v>
      </c>
      <c r="C3201" s="67">
        <v>108.04859999999999</v>
      </c>
      <c r="D3201" t="s">
        <v>65</v>
      </c>
      <c r="E3201" s="2" t="s">
        <v>58</v>
      </c>
      <c r="F3201" s="2" t="s">
        <v>70</v>
      </c>
      <c r="G3201" s="2"/>
      <c r="I3201" s="60">
        <f t="shared" si="198"/>
        <v>0</v>
      </c>
      <c r="J3201" s="60">
        <f>IF(OR(I3201="",I3202="",I3203=""),"",(AVERAGEIF(A3201:A$10000,A3201,I3201:I$10000)))</f>
        <v>0</v>
      </c>
      <c r="K3201" s="60"/>
      <c r="L3201" s="55" t="str">
        <f>IF(O3201="","",A3201)</f>
        <v/>
      </c>
      <c r="M3201" s="60" t="str">
        <f>IF(O3201="","",(VLOOKUP(A3201,A3201:E10185,5,FALSE)))</f>
        <v/>
      </c>
      <c r="N3201" s="55" t="str">
        <f t="shared" si="199"/>
        <v/>
      </c>
      <c r="O3201" s="55" t="str">
        <f t="shared" si="201"/>
        <v/>
      </c>
      <c r="P3201" s="104">
        <f t="shared" si="200"/>
        <v>13.899999999992474</v>
      </c>
      <c r="Q3201" s="58"/>
      <c r="R3201" s="58"/>
      <c r="S3201" s="102"/>
    </row>
    <row r="3202" spans="1:19" ht="12.5" customHeight="1" x14ac:dyDescent="0.35">
      <c r="A3202" s="60">
        <v>49</v>
      </c>
      <c r="B3202" s="60" t="s">
        <v>69</v>
      </c>
      <c r="C3202" s="68">
        <v>108.06270000000001</v>
      </c>
      <c r="D3202" s="58" t="s">
        <v>65</v>
      </c>
      <c r="E3202" s="60" t="s">
        <v>58</v>
      </c>
      <c r="F3202" s="60" t="s">
        <v>70</v>
      </c>
      <c r="G3202" s="60"/>
      <c r="H3202" s="60"/>
      <c r="I3202" s="60">
        <f t="shared" si="198"/>
        <v>0</v>
      </c>
      <c r="J3202" s="60">
        <f>IF(OR(I3202="",I3203="",I3204=""),"",(AVERAGEIF(A3202:A$10000,A3202,I3202:I$10000)))</f>
        <v>0</v>
      </c>
      <c r="K3202" s="60"/>
      <c r="L3202" s="60" t="str">
        <f>IF(O3202="","",A3202)</f>
        <v/>
      </c>
      <c r="M3202" s="60" t="str">
        <f>IF(O3202="","",(VLOOKUP(A3202,A3202:E10186,5,FALSE)))</f>
        <v/>
      </c>
      <c r="N3202" s="60" t="str">
        <f t="shared" si="199"/>
        <v/>
      </c>
      <c r="O3202" s="60" t="str">
        <f t="shared" si="201"/>
        <v/>
      </c>
      <c r="P3202" s="103">
        <f t="shared" si="200"/>
        <v>14.100000000013324</v>
      </c>
      <c r="Q3202" s="58"/>
      <c r="R3202" s="58"/>
      <c r="S3202" s="102"/>
    </row>
    <row r="3203" spans="1:19" ht="12.5" customHeight="1" x14ac:dyDescent="0.35">
      <c r="A3203" s="2">
        <v>49</v>
      </c>
      <c r="B3203" s="2" t="s">
        <v>69</v>
      </c>
      <c r="C3203" s="67">
        <v>108.0849</v>
      </c>
      <c r="D3203" t="s">
        <v>65</v>
      </c>
      <c r="E3203" s="2" t="s">
        <v>58</v>
      </c>
      <c r="F3203" s="2" t="s">
        <v>70</v>
      </c>
      <c r="G3203" s="2"/>
      <c r="I3203" s="60">
        <f t="shared" si="198"/>
        <v>0</v>
      </c>
      <c r="J3203" s="60">
        <f>IF(OR(I3203="",I3204="",I3205=""),"",(AVERAGEIF(A3203:A$10000,A3203,I3203:I$10000)))</f>
        <v>0</v>
      </c>
      <c r="K3203" s="60"/>
      <c r="L3203" s="55" t="str">
        <f>IF(O3203="","",A3203)</f>
        <v/>
      </c>
      <c r="M3203" s="60" t="str">
        <f>IF(O3203="","",(VLOOKUP(A3203,A3203:E10187,5,FALSE)))</f>
        <v/>
      </c>
      <c r="N3203" s="55" t="str">
        <f t="shared" si="199"/>
        <v/>
      </c>
      <c r="O3203" s="55" t="str">
        <f t="shared" si="201"/>
        <v/>
      </c>
      <c r="P3203" s="104">
        <f t="shared" si="200"/>
        <v>22.199999999997999</v>
      </c>
      <c r="Q3203" s="58"/>
      <c r="R3203" s="58"/>
      <c r="S3203" s="102"/>
    </row>
    <row r="3204" spans="1:19" ht="12.5" customHeight="1" x14ac:dyDescent="0.35">
      <c r="A3204" s="60">
        <v>49</v>
      </c>
      <c r="B3204" s="60" t="s">
        <v>69</v>
      </c>
      <c r="C3204" s="68">
        <v>108.09990000000001</v>
      </c>
      <c r="D3204" s="58" t="s">
        <v>65</v>
      </c>
      <c r="E3204" s="60" t="s">
        <v>58</v>
      </c>
      <c r="F3204" s="60" t="s">
        <v>70</v>
      </c>
      <c r="G3204" s="60"/>
      <c r="H3204" s="60"/>
      <c r="I3204" s="60">
        <f t="shared" si="198"/>
        <v>0</v>
      </c>
      <c r="J3204" s="60">
        <f>IF(OR(I3204="",I3205="",I3206=""),"",(AVERAGEIF(A3204:A$10000,A3204,I3204:I$10000)))</f>
        <v>0</v>
      </c>
      <c r="K3204" s="60"/>
      <c r="L3204" s="60" t="str">
        <f>IF(O3204="","",A3204)</f>
        <v/>
      </c>
      <c r="M3204" s="60" t="str">
        <f>IF(O3204="","",(VLOOKUP(A3204,A3204:E10188,5,FALSE)))</f>
        <v/>
      </c>
      <c r="N3204" s="60" t="str">
        <f t="shared" si="199"/>
        <v/>
      </c>
      <c r="O3204" s="60" t="str">
        <f t="shared" si="201"/>
        <v/>
      </c>
      <c r="P3204" s="103">
        <f t="shared" si="200"/>
        <v>15.000000000000568</v>
      </c>
      <c r="Q3204" s="58"/>
      <c r="R3204" s="58"/>
      <c r="S3204" s="102"/>
    </row>
    <row r="3205" spans="1:19" ht="12.5" customHeight="1" x14ac:dyDescent="0.35">
      <c r="A3205" s="2">
        <v>49</v>
      </c>
      <c r="B3205" s="2" t="s">
        <v>69</v>
      </c>
      <c r="C3205" s="67">
        <v>108.114</v>
      </c>
      <c r="D3205" t="s">
        <v>65</v>
      </c>
      <c r="E3205" s="2" t="s">
        <v>58</v>
      </c>
      <c r="F3205" s="2" t="s">
        <v>70</v>
      </c>
      <c r="G3205" s="2"/>
      <c r="I3205" s="60">
        <f t="shared" si="198"/>
        <v>0</v>
      </c>
      <c r="J3205" s="60">
        <f>IF(OR(I3205="",I3206="",I3207=""),"",(AVERAGEIF(A3205:A$10000,A3205,I3205:I$10000)))</f>
        <v>0</v>
      </c>
      <c r="K3205" s="60"/>
      <c r="L3205" s="55" t="str">
        <f>IF(O3205="","",A3205)</f>
        <v/>
      </c>
      <c r="M3205" s="60" t="str">
        <f>IF(O3205="","",(VLOOKUP(A3205,A3205:E10189,5,FALSE)))</f>
        <v/>
      </c>
      <c r="N3205" s="55" t="str">
        <f t="shared" si="199"/>
        <v/>
      </c>
      <c r="O3205" s="55" t="str">
        <f t="shared" si="201"/>
        <v/>
      </c>
      <c r="P3205" s="104">
        <f t="shared" si="200"/>
        <v>14.099999999999113</v>
      </c>
      <c r="Q3205" s="58"/>
      <c r="R3205" s="58"/>
      <c r="S3205" s="102"/>
    </row>
    <row r="3206" spans="1:19" ht="12.5" customHeight="1" x14ac:dyDescent="0.35">
      <c r="A3206" s="60">
        <v>49</v>
      </c>
      <c r="B3206" s="60" t="s">
        <v>69</v>
      </c>
      <c r="C3206" s="68">
        <v>108.128</v>
      </c>
      <c r="D3206" s="58" t="s">
        <v>65</v>
      </c>
      <c r="E3206" s="60" t="s">
        <v>58</v>
      </c>
      <c r="F3206" s="60" t="s">
        <v>70</v>
      </c>
      <c r="G3206" s="60"/>
      <c r="H3206" s="60"/>
      <c r="I3206" s="60">
        <f t="shared" si="198"/>
        <v>0</v>
      </c>
      <c r="J3206" s="60">
        <f>IF(OR(I3206="",I3207="",I3208=""),"",(AVERAGEIF(A3206:A$10000,A3206,I3206:I$10000)))</f>
        <v>0</v>
      </c>
      <c r="K3206" s="60"/>
      <c r="L3206" s="60" t="str">
        <f>IF(O3206="","",A3206)</f>
        <v/>
      </c>
      <c r="M3206" s="60" t="str">
        <f>IF(O3206="","",(VLOOKUP(A3206,A3206:E10190,5,FALSE)))</f>
        <v/>
      </c>
      <c r="N3206" s="60" t="str">
        <f t="shared" si="199"/>
        <v/>
      </c>
      <c r="O3206" s="60" t="str">
        <f t="shared" si="201"/>
        <v/>
      </c>
      <c r="P3206" s="103">
        <f t="shared" si="200"/>
        <v>13.999999999995794</v>
      </c>
      <c r="Q3206" s="58"/>
      <c r="R3206" s="58"/>
      <c r="S3206" s="102"/>
    </row>
    <row r="3207" spans="1:19" ht="12.5" customHeight="1" x14ac:dyDescent="0.35">
      <c r="A3207" s="2">
        <v>49</v>
      </c>
      <c r="B3207" s="2" t="s">
        <v>69</v>
      </c>
      <c r="C3207" s="67">
        <v>108.14190000000001</v>
      </c>
      <c r="D3207" t="s">
        <v>65</v>
      </c>
      <c r="E3207" s="2" t="s">
        <v>58</v>
      </c>
      <c r="F3207" s="2" t="s">
        <v>70</v>
      </c>
      <c r="G3207" s="2"/>
      <c r="I3207" s="60">
        <f t="shared" si="198"/>
        <v>0</v>
      </c>
      <c r="J3207" s="60">
        <f>IF(OR(I3207="",I3208="",I3209=""),"",(AVERAGEIF(A3207:A$10000,A3207,I3207:I$10000)))</f>
        <v>0</v>
      </c>
      <c r="K3207" s="60"/>
      <c r="L3207" s="55" t="str">
        <f>IF(O3207="","",A3207)</f>
        <v/>
      </c>
      <c r="M3207" s="60" t="str">
        <f>IF(O3207="","",(VLOOKUP(A3207,A3207:E10191,5,FALSE)))</f>
        <v/>
      </c>
      <c r="N3207" s="55" t="str">
        <f t="shared" si="199"/>
        <v/>
      </c>
      <c r="O3207" s="55" t="str">
        <f t="shared" si="201"/>
        <v/>
      </c>
      <c r="P3207" s="104">
        <f t="shared" si="200"/>
        <v>13.900000000006685</v>
      </c>
      <c r="Q3207" s="58"/>
      <c r="R3207" s="58"/>
      <c r="S3207" s="102"/>
    </row>
    <row r="3208" spans="1:19" ht="12.5" customHeight="1" x14ac:dyDescent="0.35">
      <c r="A3208" s="60">
        <v>49</v>
      </c>
      <c r="B3208" s="60" t="s">
        <v>69</v>
      </c>
      <c r="C3208" s="68">
        <v>108.1559</v>
      </c>
      <c r="D3208" s="58" t="s">
        <v>65</v>
      </c>
      <c r="E3208" s="60" t="s">
        <v>58</v>
      </c>
      <c r="F3208" s="60" t="s">
        <v>70</v>
      </c>
      <c r="G3208" s="60"/>
      <c r="H3208" s="60"/>
      <c r="I3208" s="60">
        <f t="shared" si="198"/>
        <v>0</v>
      </c>
      <c r="J3208" s="60">
        <f>IF(OR(I3208="",I3209="",I3210=""),"",(AVERAGEIF(A3208:A$10000,A3208,I3208:I$10000)))</f>
        <v>0</v>
      </c>
      <c r="K3208" s="60"/>
      <c r="L3208" s="60" t="str">
        <f>IF(O3208="","",A3208)</f>
        <v/>
      </c>
      <c r="M3208" s="60" t="str">
        <f>IF(O3208="","",(VLOOKUP(A3208,A3208:E10192,5,FALSE)))</f>
        <v/>
      </c>
      <c r="N3208" s="60" t="str">
        <f t="shared" si="199"/>
        <v/>
      </c>
      <c r="O3208" s="60" t="str">
        <f t="shared" si="201"/>
        <v/>
      </c>
      <c r="P3208" s="103">
        <f t="shared" si="200"/>
        <v>13.999999999995794</v>
      </c>
      <c r="Q3208" s="58"/>
      <c r="R3208" s="58"/>
      <c r="S3208" s="102"/>
    </row>
    <row r="3209" spans="1:19" ht="12.5" customHeight="1" x14ac:dyDescent="0.35">
      <c r="A3209" s="2">
        <v>49</v>
      </c>
      <c r="B3209" s="2" t="s">
        <v>69</v>
      </c>
      <c r="C3209" s="67">
        <v>108.1708</v>
      </c>
      <c r="D3209" t="s">
        <v>65</v>
      </c>
      <c r="E3209" s="2" t="s">
        <v>58</v>
      </c>
      <c r="F3209" s="2" t="s">
        <v>70</v>
      </c>
      <c r="G3209" s="2"/>
      <c r="I3209" s="60">
        <f t="shared" si="198"/>
        <v>0</v>
      </c>
      <c r="J3209" s="60">
        <f>IF(OR(I3209="",I3210="",I3211=""),"",(AVERAGEIF(A3209:A$10000,A3209,I3209:I$10000)))</f>
        <v>0</v>
      </c>
      <c r="K3209" s="60"/>
      <c r="L3209" s="55" t="str">
        <f>IF(O3209="","",A3209)</f>
        <v/>
      </c>
      <c r="M3209" s="60" t="str">
        <f>IF(O3209="","",(VLOOKUP(A3209,A3209:E10193,5,FALSE)))</f>
        <v/>
      </c>
      <c r="N3209" s="55" t="str">
        <f t="shared" si="199"/>
        <v/>
      </c>
      <c r="O3209" s="55" t="str">
        <f t="shared" si="201"/>
        <v/>
      </c>
      <c r="P3209" s="104">
        <f t="shared" si="200"/>
        <v>14.899999999997249</v>
      </c>
      <c r="Q3209" s="58"/>
      <c r="R3209" s="58"/>
      <c r="S3209" s="102"/>
    </row>
    <row r="3210" spans="1:19" ht="12.5" customHeight="1" x14ac:dyDescent="0.35">
      <c r="A3210" s="60">
        <v>49</v>
      </c>
      <c r="B3210" s="60" t="s">
        <v>69</v>
      </c>
      <c r="C3210" s="68">
        <v>108.1859</v>
      </c>
      <c r="D3210" s="58" t="s">
        <v>65</v>
      </c>
      <c r="E3210" s="60" t="s">
        <v>58</v>
      </c>
      <c r="F3210" s="60" t="s">
        <v>70</v>
      </c>
      <c r="G3210" s="60"/>
      <c r="H3210" s="60"/>
      <c r="I3210" s="60">
        <f t="shared" si="198"/>
        <v>0</v>
      </c>
      <c r="J3210" s="60">
        <f>IF(OR(I3210="",I3211="",I3212=""),"",(AVERAGEIF(A3210:A$10000,A3210,I3210:I$10000)))</f>
        <v>0</v>
      </c>
      <c r="K3210" s="60"/>
      <c r="L3210" s="60" t="str">
        <f>IF(O3210="","",A3210)</f>
        <v/>
      </c>
      <c r="M3210" s="60" t="str">
        <f>IF(O3210="","",(VLOOKUP(A3210,A3210:E10194,5,FALSE)))</f>
        <v/>
      </c>
      <c r="N3210" s="60" t="str">
        <f t="shared" si="199"/>
        <v/>
      </c>
      <c r="O3210" s="60" t="str">
        <f t="shared" si="201"/>
        <v/>
      </c>
      <c r="P3210" s="103">
        <f t="shared" si="200"/>
        <v>15.100000000003888</v>
      </c>
      <c r="Q3210" s="58"/>
      <c r="R3210" s="58"/>
      <c r="S3210" s="102"/>
    </row>
    <row r="3211" spans="1:19" ht="12.5" customHeight="1" x14ac:dyDescent="0.35">
      <c r="A3211" s="2">
        <v>49</v>
      </c>
      <c r="B3211" s="2" t="s">
        <v>69</v>
      </c>
      <c r="C3211" s="67">
        <v>108.2004</v>
      </c>
      <c r="D3211" t="s">
        <v>65</v>
      </c>
      <c r="E3211" s="2" t="s">
        <v>58</v>
      </c>
      <c r="F3211" s="2" t="s">
        <v>70</v>
      </c>
      <c r="G3211" s="2"/>
      <c r="I3211" s="60">
        <f t="shared" si="198"/>
        <v>0</v>
      </c>
      <c r="J3211" s="60">
        <f>IF(OR(I3211="",I3212="",I3213=""),"",(AVERAGEIF(A3211:A$10000,A3211,I3211:I$10000)))</f>
        <v>0</v>
      </c>
      <c r="K3211" s="60"/>
      <c r="L3211" s="55" t="str">
        <f>IF(O3211="","",A3211)</f>
        <v/>
      </c>
      <c r="M3211" s="60" t="str">
        <f>IF(O3211="","",(VLOOKUP(A3211,A3211:E10195,5,FALSE)))</f>
        <v/>
      </c>
      <c r="N3211" s="55" t="str">
        <f t="shared" si="199"/>
        <v/>
      </c>
      <c r="O3211" s="55" t="str">
        <f t="shared" si="201"/>
        <v/>
      </c>
      <c r="P3211" s="104">
        <f t="shared" si="200"/>
        <v>14.499999999998181</v>
      </c>
      <c r="Q3211" s="58"/>
      <c r="R3211" s="58"/>
      <c r="S3211" s="102"/>
    </row>
    <row r="3212" spans="1:19" ht="12.5" customHeight="1" x14ac:dyDescent="0.35">
      <c r="A3212" s="60">
        <v>49</v>
      </c>
      <c r="B3212" s="60" t="s">
        <v>69</v>
      </c>
      <c r="C3212" s="68">
        <v>108.2144</v>
      </c>
      <c r="D3212" s="58" t="s">
        <v>65</v>
      </c>
      <c r="E3212" s="60" t="s">
        <v>58</v>
      </c>
      <c r="F3212" s="60" t="s">
        <v>70</v>
      </c>
      <c r="G3212" s="60"/>
      <c r="H3212" s="60"/>
      <c r="I3212" s="60">
        <f t="shared" si="198"/>
        <v>0</v>
      </c>
      <c r="J3212" s="60">
        <f>IF(OR(I3212="",I3213="",I3214=""),"",(AVERAGEIF(A3212:A$10000,A3212,I3212:I$10000)))</f>
        <v>0</v>
      </c>
      <c r="K3212" s="60"/>
      <c r="L3212" s="60" t="str">
        <f>IF(O3212="","",A3212)</f>
        <v/>
      </c>
      <c r="M3212" s="60" t="str">
        <f>IF(O3212="","",(VLOOKUP(A3212,A3212:E10196,5,FALSE)))</f>
        <v/>
      </c>
      <c r="N3212" s="60" t="str">
        <f t="shared" si="199"/>
        <v/>
      </c>
      <c r="O3212" s="60" t="str">
        <f t="shared" si="201"/>
        <v/>
      </c>
      <c r="P3212" s="103">
        <f t="shared" si="200"/>
        <v>13.999999999995794</v>
      </c>
      <c r="Q3212" s="58"/>
      <c r="R3212" s="58"/>
      <c r="S3212" s="102"/>
    </row>
    <row r="3213" spans="1:19" ht="12.5" customHeight="1" x14ac:dyDescent="0.35">
      <c r="A3213" s="2">
        <v>49</v>
      </c>
      <c r="B3213" s="2" t="s">
        <v>69</v>
      </c>
      <c r="C3213" s="67">
        <v>108.22799999999999</v>
      </c>
      <c r="D3213" t="s">
        <v>65</v>
      </c>
      <c r="E3213" s="2" t="s">
        <v>58</v>
      </c>
      <c r="F3213" s="2" t="s">
        <v>70</v>
      </c>
      <c r="G3213" s="2"/>
      <c r="I3213" s="60">
        <f t="shared" si="198"/>
        <v>0</v>
      </c>
      <c r="J3213" s="60">
        <f>IF(OR(I3213="",I3214="",I3215=""),"",(AVERAGEIF(A3213:A$10000,A3213,I3213:I$10000)))</f>
        <v>0</v>
      </c>
      <c r="K3213" s="60"/>
      <c r="L3213" s="55" t="str">
        <f>IF(O3213="","",A3213)</f>
        <v/>
      </c>
      <c r="M3213" s="60" t="str">
        <f>IF(O3213="","",(VLOOKUP(A3213,A3213:E10197,5,FALSE)))</f>
        <v/>
      </c>
      <c r="N3213" s="55" t="str">
        <f t="shared" si="199"/>
        <v/>
      </c>
      <c r="O3213" s="55" t="str">
        <f t="shared" si="201"/>
        <v/>
      </c>
      <c r="P3213" s="104">
        <f t="shared" si="200"/>
        <v>13.599999999996726</v>
      </c>
      <c r="Q3213" s="58"/>
      <c r="R3213" s="58"/>
      <c r="S3213" s="102"/>
    </row>
    <row r="3214" spans="1:19" ht="12.5" customHeight="1" x14ac:dyDescent="0.35">
      <c r="A3214" s="60">
        <v>49</v>
      </c>
      <c r="B3214" s="60" t="s">
        <v>69</v>
      </c>
      <c r="C3214" s="68">
        <v>108.2415</v>
      </c>
      <c r="D3214" s="58" t="s">
        <v>65</v>
      </c>
      <c r="E3214" s="60" t="s">
        <v>58</v>
      </c>
      <c r="F3214" s="60" t="s">
        <v>70</v>
      </c>
      <c r="G3214" s="60"/>
      <c r="H3214" s="60"/>
      <c r="I3214" s="60">
        <f t="shared" si="198"/>
        <v>0</v>
      </c>
      <c r="J3214" s="60">
        <f>IF(OR(I3214="",I3215="",I3216=""),"",(AVERAGEIF(A3214:A$10000,A3214,I3214:I$10000)))</f>
        <v>0</v>
      </c>
      <c r="K3214" s="60"/>
      <c r="L3214" s="60" t="str">
        <f>IF(O3214="","",A3214)</f>
        <v/>
      </c>
      <c r="M3214" s="60" t="str">
        <f>IF(O3214="","",(VLOOKUP(A3214,A3214:E10198,5,FALSE)))</f>
        <v/>
      </c>
      <c r="N3214" s="60" t="str">
        <f t="shared" si="199"/>
        <v/>
      </c>
      <c r="O3214" s="60" t="str">
        <f t="shared" si="201"/>
        <v/>
      </c>
      <c r="P3214" s="103">
        <f t="shared" si="200"/>
        <v>13.500000000007617</v>
      </c>
      <c r="Q3214" s="58"/>
      <c r="R3214" s="58"/>
      <c r="S3214" s="102"/>
    </row>
    <row r="3215" spans="1:19" ht="12.5" customHeight="1" x14ac:dyDescent="0.35">
      <c r="A3215" s="2">
        <v>49</v>
      </c>
      <c r="B3215" s="2" t="s">
        <v>69</v>
      </c>
      <c r="C3215" s="67">
        <v>108.2556</v>
      </c>
      <c r="D3215" t="s">
        <v>65</v>
      </c>
      <c r="E3215" s="2" t="s">
        <v>58</v>
      </c>
      <c r="F3215" s="2" t="s">
        <v>70</v>
      </c>
      <c r="G3215" s="2"/>
      <c r="I3215" s="60">
        <f t="shared" si="198"/>
        <v>0</v>
      </c>
      <c r="J3215" s="60">
        <f>IF(OR(I3215="",I3216="",I3217=""),"",(AVERAGEIF(A3215:A$10000,A3215,I3215:I$10000)))</f>
        <v>0</v>
      </c>
      <c r="K3215" s="60"/>
      <c r="L3215" s="55" t="str">
        <f>IF(O3215="","",A3215)</f>
        <v/>
      </c>
      <c r="M3215" s="60" t="str">
        <f>IF(O3215="","",(VLOOKUP(A3215,A3215:E10199,5,FALSE)))</f>
        <v/>
      </c>
      <c r="N3215" s="55" t="str">
        <f t="shared" si="199"/>
        <v/>
      </c>
      <c r="O3215" s="55" t="str">
        <f t="shared" si="201"/>
        <v/>
      </c>
      <c r="P3215" s="104">
        <f t="shared" si="200"/>
        <v>14.099999999999113</v>
      </c>
      <c r="Q3215" s="58"/>
      <c r="R3215" s="58"/>
      <c r="S3215" s="102"/>
    </row>
    <row r="3216" spans="1:19" ht="12.5" customHeight="1" x14ac:dyDescent="0.35">
      <c r="A3216" s="60">
        <v>49</v>
      </c>
      <c r="B3216" s="60" t="s">
        <v>69</v>
      </c>
      <c r="C3216" s="68">
        <v>108.2693</v>
      </c>
      <c r="D3216" s="58" t="s">
        <v>65</v>
      </c>
      <c r="E3216" s="60" t="s">
        <v>58</v>
      </c>
      <c r="F3216" s="60" t="s">
        <v>70</v>
      </c>
      <c r="G3216" s="60"/>
      <c r="H3216" s="60"/>
      <c r="I3216" s="60">
        <f t="shared" si="198"/>
        <v>0</v>
      </c>
      <c r="J3216" s="60">
        <f>IF(OR(I3216="",I3217="",I3218=""),"",(AVERAGEIF(A3216:A$10000,A3216,I3216:I$10000)))</f>
        <v>0</v>
      </c>
      <c r="K3216" s="60"/>
      <c r="L3216" s="60" t="str">
        <f>IF(O3216="","",A3216)</f>
        <v/>
      </c>
      <c r="M3216" s="60" t="str">
        <f>IF(O3216="","",(VLOOKUP(A3216,A3216:E10200,5,FALSE)))</f>
        <v/>
      </c>
      <c r="N3216" s="60" t="str">
        <f t="shared" si="199"/>
        <v/>
      </c>
      <c r="O3216" s="60" t="str">
        <f t="shared" si="201"/>
        <v/>
      </c>
      <c r="P3216" s="103">
        <f t="shared" si="200"/>
        <v>13.700000000000045</v>
      </c>
      <c r="Q3216" s="58"/>
      <c r="R3216" s="58"/>
      <c r="S3216" s="102"/>
    </row>
    <row r="3217" spans="1:19" ht="12.5" customHeight="1" x14ac:dyDescent="0.35">
      <c r="A3217" s="2">
        <v>49</v>
      </c>
      <c r="B3217" s="2" t="s">
        <v>69</v>
      </c>
      <c r="C3217" s="67">
        <v>108.2898</v>
      </c>
      <c r="D3217" t="s">
        <v>65</v>
      </c>
      <c r="E3217" s="2" t="s">
        <v>58</v>
      </c>
      <c r="F3217" s="2" t="s">
        <v>70</v>
      </c>
      <c r="G3217" s="2"/>
      <c r="I3217" s="60">
        <f t="shared" ref="I3217:I3280" si="202">IF(AND(OR(G3216&gt;G$5,G3218&gt;G$5),G3217&gt;G$5),G3217,"")</f>
        <v>0</v>
      </c>
      <c r="J3217" s="60">
        <f>IF(OR(I3217="",I3218="",I3219=""),"",(AVERAGEIF(A3217:A$10000,A3217,I3217:I$10000)))</f>
        <v>0</v>
      </c>
      <c r="K3217" s="60"/>
      <c r="L3217" s="55" t="str">
        <f>IF(O3217="","",A3217)</f>
        <v/>
      </c>
      <c r="M3217" s="60" t="str">
        <f>IF(O3217="","",(VLOOKUP(A3217,A3217:E10201,5,FALSE)))</f>
        <v/>
      </c>
      <c r="N3217" s="55" t="str">
        <f t="shared" si="199"/>
        <v/>
      </c>
      <c r="O3217" s="55" t="str">
        <f t="shared" si="201"/>
        <v/>
      </c>
      <c r="P3217" s="104">
        <f t="shared" si="200"/>
        <v>20.499999999998408</v>
      </c>
      <c r="Q3217" s="58"/>
      <c r="R3217" s="58"/>
      <c r="S3217" s="102"/>
    </row>
    <row r="3218" spans="1:19" ht="12.5" customHeight="1" x14ac:dyDescent="0.35">
      <c r="A3218" s="60">
        <v>49</v>
      </c>
      <c r="B3218" s="60" t="s">
        <v>69</v>
      </c>
      <c r="C3218" s="68">
        <v>108.304</v>
      </c>
      <c r="D3218" s="58" t="s">
        <v>65</v>
      </c>
      <c r="E3218" s="60" t="s">
        <v>58</v>
      </c>
      <c r="F3218" s="60" t="s">
        <v>70</v>
      </c>
      <c r="G3218" s="60"/>
      <c r="H3218" s="60"/>
      <c r="I3218" s="60">
        <f t="shared" si="202"/>
        <v>0</v>
      </c>
      <c r="J3218" s="60">
        <f>IF(OR(I3218="",I3219="",I3220=""),"",(AVERAGEIF(A3218:A$10000,A3218,I3218:I$10000)))</f>
        <v>0</v>
      </c>
      <c r="K3218" s="60"/>
      <c r="L3218" s="60" t="str">
        <f>IF(O3218="","",A3218)</f>
        <v/>
      </c>
      <c r="M3218" s="60" t="str">
        <f>IF(O3218="","",(VLOOKUP(A3218,A3218:E10202,5,FALSE)))</f>
        <v/>
      </c>
      <c r="N3218" s="60" t="str">
        <f t="shared" ref="N3218:N3281" si="203">IF(L3218="","",I3218)</f>
        <v/>
      </c>
      <c r="O3218" s="60" t="str">
        <f t="shared" si="201"/>
        <v/>
      </c>
      <c r="P3218" s="103">
        <f t="shared" ref="P3218:P3281" si="204">IF(A3218=A3217,ABS(C3218-C3217)*1000,"")</f>
        <v>14.200000000002433</v>
      </c>
      <c r="Q3218" s="58"/>
      <c r="R3218" s="58"/>
      <c r="S3218" s="102"/>
    </row>
    <row r="3219" spans="1:19" ht="12.5" customHeight="1" x14ac:dyDescent="0.35">
      <c r="A3219" s="2">
        <v>49</v>
      </c>
      <c r="B3219" s="2" t="s">
        <v>69</v>
      </c>
      <c r="C3219" s="67">
        <v>108.3186</v>
      </c>
      <c r="D3219" t="s">
        <v>65</v>
      </c>
      <c r="E3219" s="2" t="s">
        <v>58</v>
      </c>
      <c r="F3219" s="2" t="s">
        <v>70</v>
      </c>
      <c r="G3219" s="2"/>
      <c r="I3219" s="60">
        <f t="shared" si="202"/>
        <v>0</v>
      </c>
      <c r="J3219" s="60">
        <f>IF(OR(I3219="",I3220="",I3221=""),"",(AVERAGEIF(A3219:A$10000,A3219,I3219:I$10000)))</f>
        <v>0</v>
      </c>
      <c r="K3219" s="60"/>
      <c r="L3219" s="55" t="str">
        <f>IF(O3219="","",A3219)</f>
        <v/>
      </c>
      <c r="M3219" s="60" t="str">
        <f>IF(O3219="","",(VLOOKUP(A3219,A3219:E10203,5,FALSE)))</f>
        <v/>
      </c>
      <c r="N3219" s="55" t="str">
        <f t="shared" si="203"/>
        <v/>
      </c>
      <c r="O3219" s="55" t="str">
        <f t="shared" si="201"/>
        <v/>
      </c>
      <c r="P3219" s="104">
        <f t="shared" si="204"/>
        <v>14.600000000001501</v>
      </c>
      <c r="Q3219" s="58"/>
      <c r="R3219" s="58"/>
      <c r="S3219" s="102"/>
    </row>
    <row r="3220" spans="1:19" ht="12.5" customHeight="1" x14ac:dyDescent="0.35">
      <c r="A3220" s="60">
        <v>49</v>
      </c>
      <c r="B3220" s="60" t="s">
        <v>69</v>
      </c>
      <c r="C3220" s="68">
        <v>108.33629999999999</v>
      </c>
      <c r="D3220" s="58" t="s">
        <v>65</v>
      </c>
      <c r="E3220" s="60" t="s">
        <v>58</v>
      </c>
      <c r="F3220" s="60" t="s">
        <v>70</v>
      </c>
      <c r="G3220" s="60"/>
      <c r="H3220" s="60"/>
      <c r="I3220" s="60">
        <f t="shared" si="202"/>
        <v>0</v>
      </c>
      <c r="J3220" s="60">
        <f>IF(OR(I3220="",I3221="",I3222=""),"",(AVERAGEIF(A3220:A$10000,A3220,I3220:I$10000)))</f>
        <v>0</v>
      </c>
      <c r="K3220" s="60"/>
      <c r="L3220" s="60" t="str">
        <f>IF(O3220="","",A3220)</f>
        <v/>
      </c>
      <c r="M3220" s="60" t="str">
        <f>IF(O3220="","",(VLOOKUP(A3220,A3220:E10204,5,FALSE)))</f>
        <v/>
      </c>
      <c r="N3220" s="60" t="str">
        <f t="shared" si="203"/>
        <v/>
      </c>
      <c r="O3220" s="60" t="str">
        <f t="shared" si="201"/>
        <v/>
      </c>
      <c r="P3220" s="103">
        <f t="shared" si="204"/>
        <v>17.699999999990723</v>
      </c>
      <c r="Q3220" s="58"/>
      <c r="R3220" s="58"/>
      <c r="S3220" s="102"/>
    </row>
    <row r="3221" spans="1:19" ht="12.5" customHeight="1" x14ac:dyDescent="0.35">
      <c r="A3221" s="2">
        <v>49</v>
      </c>
      <c r="B3221" s="2" t="s">
        <v>69</v>
      </c>
      <c r="C3221" s="67">
        <v>108.3554</v>
      </c>
      <c r="D3221" t="s">
        <v>65</v>
      </c>
      <c r="E3221" s="2" t="s">
        <v>58</v>
      </c>
      <c r="F3221" s="2" t="s">
        <v>70</v>
      </c>
      <c r="G3221" s="2"/>
      <c r="I3221" s="60">
        <f t="shared" si="202"/>
        <v>0</v>
      </c>
      <c r="J3221" s="60">
        <f>IF(OR(I3221="",I3222="",I3223=""),"",(AVERAGEIF(A3221:A$10000,A3221,I3221:I$10000)))</f>
        <v>0</v>
      </c>
      <c r="K3221" s="60"/>
      <c r="L3221" s="55" t="str">
        <f>IF(O3221="","",A3221)</f>
        <v/>
      </c>
      <c r="M3221" s="60" t="str">
        <f>IF(O3221="","",(VLOOKUP(A3221,A3221:E10205,5,FALSE)))</f>
        <v/>
      </c>
      <c r="N3221" s="55" t="str">
        <f t="shared" si="203"/>
        <v/>
      </c>
      <c r="O3221" s="55" t="str">
        <f t="shared" si="201"/>
        <v/>
      </c>
      <c r="P3221" s="104">
        <f t="shared" si="204"/>
        <v>19.100000000008777</v>
      </c>
      <c r="Q3221" s="58"/>
      <c r="R3221" s="58"/>
      <c r="S3221" s="102"/>
    </row>
    <row r="3222" spans="1:19" ht="12.5" customHeight="1" x14ac:dyDescent="0.35">
      <c r="A3222" s="60">
        <v>49</v>
      </c>
      <c r="B3222" s="60" t="s">
        <v>69</v>
      </c>
      <c r="C3222" s="68">
        <v>108.3817</v>
      </c>
      <c r="D3222" s="58" t="s">
        <v>65</v>
      </c>
      <c r="E3222" s="60" t="s">
        <v>58</v>
      </c>
      <c r="F3222" s="60" t="s">
        <v>70</v>
      </c>
      <c r="G3222" s="60"/>
      <c r="H3222" s="60"/>
      <c r="I3222" s="60">
        <f t="shared" si="202"/>
        <v>0</v>
      </c>
      <c r="J3222" s="60">
        <f>IF(OR(I3222="",I3223="",I3224=""),"",(AVERAGEIF(A3222:A$10000,A3222,I3222:I$10000)))</f>
        <v>0</v>
      </c>
      <c r="K3222" s="60"/>
      <c r="L3222" s="60" t="str">
        <f>IF(O3222="","",A3222)</f>
        <v/>
      </c>
      <c r="M3222" s="60" t="str">
        <f>IF(O3222="","",(VLOOKUP(A3222,A3222:E10206,5,FALSE)))</f>
        <v/>
      </c>
      <c r="N3222" s="60" t="str">
        <f t="shared" si="203"/>
        <v/>
      </c>
      <c r="O3222" s="60" t="str">
        <f t="shared" si="201"/>
        <v/>
      </c>
      <c r="P3222" s="103">
        <f t="shared" si="204"/>
        <v>26.299999999991996</v>
      </c>
      <c r="Q3222" s="58"/>
      <c r="R3222" s="58"/>
      <c r="S3222" s="102"/>
    </row>
    <row r="3223" spans="1:19" ht="12.5" customHeight="1" x14ac:dyDescent="0.35">
      <c r="A3223" s="2">
        <v>49</v>
      </c>
      <c r="B3223" s="2" t="s">
        <v>69</v>
      </c>
      <c r="C3223" s="67">
        <v>108.395</v>
      </c>
      <c r="D3223" t="s">
        <v>65</v>
      </c>
      <c r="E3223" s="2" t="s">
        <v>58</v>
      </c>
      <c r="F3223" s="2" t="s">
        <v>70</v>
      </c>
      <c r="G3223" s="2"/>
      <c r="I3223" s="60">
        <f t="shared" si="202"/>
        <v>0</v>
      </c>
      <c r="J3223" s="60">
        <f>IF(OR(I3223="",I3224="",I3225=""),"",(AVERAGEIF(A3223:A$10000,A3223,I3223:I$10000)))</f>
        <v>0</v>
      </c>
      <c r="K3223" s="60"/>
      <c r="L3223" s="55" t="str">
        <f>IF(O3223="","",A3223)</f>
        <v/>
      </c>
      <c r="M3223" s="60" t="str">
        <f>IF(O3223="","",(VLOOKUP(A3223,A3223:E10207,5,FALSE)))</f>
        <v/>
      </c>
      <c r="N3223" s="55" t="str">
        <f t="shared" si="203"/>
        <v/>
      </c>
      <c r="O3223" s="55" t="str">
        <f t="shared" si="201"/>
        <v/>
      </c>
      <c r="P3223" s="104">
        <f t="shared" si="204"/>
        <v>13.300000000000978</v>
      </c>
      <c r="Q3223" s="58"/>
      <c r="R3223" s="58"/>
      <c r="S3223" s="102"/>
    </row>
    <row r="3224" spans="1:19" ht="12.5" customHeight="1" x14ac:dyDescent="0.35">
      <c r="A3224" s="60">
        <v>49</v>
      </c>
      <c r="B3224" s="60" t="s">
        <v>71</v>
      </c>
      <c r="C3224" s="68">
        <v>108.4084</v>
      </c>
      <c r="D3224" s="58" t="s">
        <v>65</v>
      </c>
      <c r="E3224" s="60" t="s">
        <v>58</v>
      </c>
      <c r="F3224" s="60" t="s">
        <v>70</v>
      </c>
      <c r="G3224" s="60"/>
      <c r="H3224" s="60"/>
      <c r="I3224" s="60">
        <f t="shared" si="202"/>
        <v>0</v>
      </c>
      <c r="J3224" s="60">
        <f>IF(OR(I3224="",I3225="",I3226=""),"",(AVERAGEIF(A3224:A$10000,A3224,I3224:I$10000)))</f>
        <v>0</v>
      </c>
      <c r="K3224" s="60"/>
      <c r="L3224" s="60" t="str">
        <f>IF(O3224="","",A3224)</f>
        <v/>
      </c>
      <c r="M3224" s="60" t="str">
        <f>IF(O3224="","",(VLOOKUP(A3224,A3224:E10208,5,FALSE)))</f>
        <v/>
      </c>
      <c r="N3224" s="60" t="str">
        <f t="shared" si="203"/>
        <v/>
      </c>
      <c r="O3224" s="60" t="str">
        <f t="shared" si="201"/>
        <v/>
      </c>
      <c r="P3224" s="103">
        <f t="shared" si="204"/>
        <v>13.400000000004297</v>
      </c>
      <c r="Q3224" s="58"/>
      <c r="R3224" s="58"/>
      <c r="S3224" s="102"/>
    </row>
    <row r="3225" spans="1:19" ht="12.5" customHeight="1" x14ac:dyDescent="0.35">
      <c r="A3225" s="2">
        <v>49</v>
      </c>
      <c r="B3225" s="2" t="s">
        <v>71</v>
      </c>
      <c r="C3225" s="67">
        <v>108.4241</v>
      </c>
      <c r="D3225" t="s">
        <v>65</v>
      </c>
      <c r="E3225" s="2" t="s">
        <v>58</v>
      </c>
      <c r="F3225" s="2" t="s">
        <v>70</v>
      </c>
      <c r="G3225" s="2"/>
      <c r="I3225" s="60">
        <f t="shared" si="202"/>
        <v>0</v>
      </c>
      <c r="J3225" s="60">
        <f>IF(OR(I3225="",I3226="",I3227=""),"",(AVERAGEIF(A3225:A$10000,A3225,I3225:I$10000)))</f>
        <v>0</v>
      </c>
      <c r="K3225" s="60"/>
      <c r="L3225" s="55" t="str">
        <f>IF(O3225="","",A3225)</f>
        <v/>
      </c>
      <c r="M3225" s="60" t="str">
        <f>IF(O3225="","",(VLOOKUP(A3225,A3225:E10209,5,FALSE)))</f>
        <v/>
      </c>
      <c r="N3225" s="55" t="str">
        <f t="shared" si="203"/>
        <v/>
      </c>
      <c r="O3225" s="55" t="str">
        <f t="shared" si="201"/>
        <v/>
      </c>
      <c r="P3225" s="104">
        <f t="shared" si="204"/>
        <v>15.699999999995384</v>
      </c>
      <c r="Q3225" s="58"/>
      <c r="R3225" s="58"/>
      <c r="S3225" s="102"/>
    </row>
    <row r="3226" spans="1:19" ht="12.5" customHeight="1" x14ac:dyDescent="0.35">
      <c r="A3226" s="60">
        <v>49</v>
      </c>
      <c r="B3226" s="60" t="s">
        <v>71</v>
      </c>
      <c r="C3226" s="68">
        <v>108.44280000000001</v>
      </c>
      <c r="D3226" s="58" t="s">
        <v>65</v>
      </c>
      <c r="E3226" s="60" t="s">
        <v>58</v>
      </c>
      <c r="F3226" s="60" t="s">
        <v>70</v>
      </c>
      <c r="G3226" s="60"/>
      <c r="H3226" s="60"/>
      <c r="I3226" s="60">
        <f t="shared" si="202"/>
        <v>0</v>
      </c>
      <c r="J3226" s="60">
        <f>IF(OR(I3226="",I3227="",I3228=""),"",(AVERAGEIF(A3226:A$10000,A3226,I3226:I$10000)))</f>
        <v>0</v>
      </c>
      <c r="K3226" s="60"/>
      <c r="L3226" s="60" t="str">
        <f>IF(O3226="","",A3226)</f>
        <v/>
      </c>
      <c r="M3226" s="60" t="str">
        <f>IF(O3226="","",(VLOOKUP(A3226,A3226:E10210,5,FALSE)))</f>
        <v/>
      </c>
      <c r="N3226" s="60" t="str">
        <f t="shared" si="203"/>
        <v/>
      </c>
      <c r="O3226" s="60" t="str">
        <f t="shared" ref="O3226:O3289" si="205">IF(J3226="","",IF(AND(J3225="",J3224="",J3223=""),C3226,""))</f>
        <v/>
      </c>
      <c r="P3226" s="103">
        <f t="shared" si="204"/>
        <v>18.700000000009709</v>
      </c>
      <c r="Q3226" s="58"/>
      <c r="R3226" s="58"/>
      <c r="S3226" s="102"/>
    </row>
    <row r="3227" spans="1:19" ht="12.5" customHeight="1" x14ac:dyDescent="0.35">
      <c r="A3227" s="2">
        <v>49</v>
      </c>
      <c r="B3227" s="2" t="s">
        <v>71</v>
      </c>
      <c r="C3227" s="67">
        <v>108.45829999999999</v>
      </c>
      <c r="D3227" t="s">
        <v>65</v>
      </c>
      <c r="E3227" s="2" t="s">
        <v>58</v>
      </c>
      <c r="F3227" s="2" t="s">
        <v>70</v>
      </c>
      <c r="G3227" s="2"/>
      <c r="I3227" s="60">
        <f t="shared" si="202"/>
        <v>0</v>
      </c>
      <c r="J3227" s="60">
        <f>IF(OR(I3227="",I3228="",I3229=""),"",(AVERAGEIF(A3227:A$10000,A3227,I3227:I$10000)))</f>
        <v>0</v>
      </c>
      <c r="K3227" s="60"/>
      <c r="L3227" s="55" t="str">
        <f>IF(O3227="","",A3227)</f>
        <v/>
      </c>
      <c r="M3227" s="60" t="str">
        <f>IF(O3227="","",(VLOOKUP(A3227,A3227:E10211,5,FALSE)))</f>
        <v/>
      </c>
      <c r="N3227" s="55" t="str">
        <f t="shared" si="203"/>
        <v/>
      </c>
      <c r="O3227" s="55" t="str">
        <f t="shared" si="205"/>
        <v/>
      </c>
      <c r="P3227" s="104">
        <f t="shared" si="204"/>
        <v>15.499999999988745</v>
      </c>
      <c r="Q3227" s="58"/>
      <c r="R3227" s="58"/>
      <c r="S3227" s="102"/>
    </row>
    <row r="3228" spans="1:19" ht="12.5" customHeight="1" x14ac:dyDescent="0.35">
      <c r="A3228" s="60">
        <v>49</v>
      </c>
      <c r="B3228" s="60" t="s">
        <v>71</v>
      </c>
      <c r="C3228" s="68">
        <v>108.47199999999999</v>
      </c>
      <c r="D3228" s="58" t="s">
        <v>65</v>
      </c>
      <c r="E3228" s="60" t="s">
        <v>58</v>
      </c>
      <c r="F3228" s="60" t="s">
        <v>70</v>
      </c>
      <c r="G3228" s="60"/>
      <c r="H3228" s="60"/>
      <c r="I3228" s="60">
        <f t="shared" si="202"/>
        <v>0</v>
      </c>
      <c r="J3228" s="60">
        <f>IF(OR(I3228="",I3229="",I3230=""),"",(AVERAGEIF(A3228:A$10000,A3228,I3228:I$10000)))</f>
        <v>0</v>
      </c>
      <c r="K3228" s="60"/>
      <c r="L3228" s="60" t="str">
        <f>IF(O3228="","",A3228)</f>
        <v/>
      </c>
      <c r="M3228" s="60" t="str">
        <f>IF(O3228="","",(VLOOKUP(A3228,A3228:E10212,5,FALSE)))</f>
        <v/>
      </c>
      <c r="N3228" s="60" t="str">
        <f t="shared" si="203"/>
        <v/>
      </c>
      <c r="O3228" s="60" t="str">
        <f t="shared" si="205"/>
        <v/>
      </c>
      <c r="P3228" s="103">
        <f t="shared" si="204"/>
        <v>13.700000000000045</v>
      </c>
      <c r="Q3228" s="58"/>
      <c r="R3228" s="58"/>
      <c r="S3228" s="102"/>
    </row>
    <row r="3229" spans="1:19" ht="12.5" customHeight="1" x14ac:dyDescent="0.35">
      <c r="A3229" s="2">
        <v>49</v>
      </c>
      <c r="B3229" s="2" t="s">
        <v>71</v>
      </c>
      <c r="C3229" s="67">
        <v>108.4933</v>
      </c>
      <c r="D3229" t="s">
        <v>65</v>
      </c>
      <c r="E3229" s="2" t="s">
        <v>58</v>
      </c>
      <c r="F3229" s="2" t="s">
        <v>70</v>
      </c>
      <c r="G3229" s="2"/>
      <c r="I3229" s="60">
        <f t="shared" si="202"/>
        <v>0</v>
      </c>
      <c r="J3229" s="60">
        <f>IF(OR(I3229="",I3230="",I3231=""),"",(AVERAGEIF(A3229:A$10000,A3229,I3229:I$10000)))</f>
        <v>0</v>
      </c>
      <c r="K3229" s="60"/>
      <c r="L3229" s="55" t="str">
        <f>IF(O3229="","",A3229)</f>
        <v/>
      </c>
      <c r="M3229" s="60" t="str">
        <f>IF(O3229="","",(VLOOKUP(A3229,A3229:E10213,5,FALSE)))</f>
        <v/>
      </c>
      <c r="N3229" s="55" t="str">
        <f t="shared" si="203"/>
        <v/>
      </c>
      <c r="O3229" s="55" t="str">
        <f t="shared" si="205"/>
        <v/>
      </c>
      <c r="P3229" s="104">
        <f t="shared" si="204"/>
        <v>21.300000000010755</v>
      </c>
      <c r="Q3229" s="58"/>
      <c r="R3229" s="58"/>
      <c r="S3229" s="102"/>
    </row>
    <row r="3230" spans="1:19" ht="12.5" customHeight="1" x14ac:dyDescent="0.35">
      <c r="A3230" s="60">
        <v>49</v>
      </c>
      <c r="B3230" s="60" t="s">
        <v>71</v>
      </c>
      <c r="C3230" s="68">
        <v>108.5086</v>
      </c>
      <c r="D3230" s="58" t="s">
        <v>65</v>
      </c>
      <c r="E3230" s="60" t="s">
        <v>58</v>
      </c>
      <c r="F3230" s="60" t="s">
        <v>70</v>
      </c>
      <c r="G3230" s="60"/>
      <c r="H3230" s="60"/>
      <c r="I3230" s="60">
        <f t="shared" si="202"/>
        <v>0</v>
      </c>
      <c r="J3230" s="60">
        <f>IF(OR(I3230="",I3231="",I3232=""),"",(AVERAGEIF(A3230:A$10000,A3230,I3230:I$10000)))</f>
        <v>0</v>
      </c>
      <c r="K3230" s="60"/>
      <c r="L3230" s="60" t="str">
        <f>IF(O3230="","",A3230)</f>
        <v/>
      </c>
      <c r="M3230" s="60" t="str">
        <f>IF(O3230="","",(VLOOKUP(A3230,A3230:E10214,5,FALSE)))</f>
        <v/>
      </c>
      <c r="N3230" s="60" t="str">
        <f t="shared" si="203"/>
        <v/>
      </c>
      <c r="O3230" s="60" t="str">
        <f t="shared" si="205"/>
        <v/>
      </c>
      <c r="P3230" s="103">
        <f t="shared" si="204"/>
        <v>15.299999999996317</v>
      </c>
      <c r="Q3230" s="58"/>
      <c r="R3230" s="58"/>
      <c r="S3230" s="102"/>
    </row>
    <row r="3231" spans="1:19" ht="12.5" customHeight="1" x14ac:dyDescent="0.35">
      <c r="A3231" s="2">
        <v>49</v>
      </c>
      <c r="B3231" s="2" t="s">
        <v>71</v>
      </c>
      <c r="C3231" s="67">
        <v>108.52290000000001</v>
      </c>
      <c r="D3231" t="s">
        <v>65</v>
      </c>
      <c r="E3231" s="2" t="s">
        <v>58</v>
      </c>
      <c r="F3231" s="2" t="s">
        <v>70</v>
      </c>
      <c r="G3231" s="2"/>
      <c r="I3231" s="60">
        <f t="shared" si="202"/>
        <v>0</v>
      </c>
      <c r="J3231" s="60">
        <f>IF(OR(I3231="",I3232="",I3233=""),"",(AVERAGEIF(A3231:A$10000,A3231,I3231:I$10000)))</f>
        <v>0</v>
      </c>
      <c r="K3231" s="60"/>
      <c r="L3231" s="55" t="str">
        <f>IF(O3231="","",A3231)</f>
        <v/>
      </c>
      <c r="M3231" s="60" t="str">
        <f>IF(O3231="","",(VLOOKUP(A3231,A3231:E10215,5,FALSE)))</f>
        <v/>
      </c>
      <c r="N3231" s="55" t="str">
        <f t="shared" si="203"/>
        <v/>
      </c>
      <c r="O3231" s="55" t="str">
        <f t="shared" si="205"/>
        <v/>
      </c>
      <c r="P3231" s="104">
        <f t="shared" si="204"/>
        <v>14.300000000005753</v>
      </c>
      <c r="Q3231" s="58"/>
      <c r="R3231" s="58"/>
      <c r="S3231" s="102"/>
    </row>
    <row r="3232" spans="1:19" ht="12.5" customHeight="1" x14ac:dyDescent="0.35">
      <c r="A3232" s="60">
        <v>49</v>
      </c>
      <c r="B3232" s="60" t="s">
        <v>71</v>
      </c>
      <c r="C3232" s="68">
        <v>108.5373</v>
      </c>
      <c r="D3232" s="58" t="s">
        <v>65</v>
      </c>
      <c r="E3232" s="60" t="s">
        <v>58</v>
      </c>
      <c r="F3232" s="60" t="s">
        <v>70</v>
      </c>
      <c r="G3232" s="60"/>
      <c r="H3232" s="60"/>
      <c r="I3232" s="60">
        <f t="shared" si="202"/>
        <v>0</v>
      </c>
      <c r="J3232" s="60">
        <f>IF(OR(I3232="",I3233="",I3234=""),"",(AVERAGEIF(A3232:A$10000,A3232,I3232:I$10000)))</f>
        <v>0</v>
      </c>
      <c r="K3232" s="60"/>
      <c r="L3232" s="60" t="str">
        <f>IF(O3232="","",A3232)</f>
        <v/>
      </c>
      <c r="M3232" s="60" t="str">
        <f>IF(O3232="","",(VLOOKUP(A3232,A3232:E10216,5,FALSE)))</f>
        <v/>
      </c>
      <c r="N3232" s="60" t="str">
        <f t="shared" si="203"/>
        <v/>
      </c>
      <c r="O3232" s="60" t="str">
        <f t="shared" si="205"/>
        <v/>
      </c>
      <c r="P3232" s="103">
        <f t="shared" si="204"/>
        <v>14.399999999994861</v>
      </c>
      <c r="Q3232" s="58"/>
      <c r="R3232" s="58"/>
      <c r="S3232" s="102"/>
    </row>
    <row r="3233" spans="1:19" ht="12.5" customHeight="1" x14ac:dyDescent="0.35">
      <c r="A3233" s="2">
        <v>49</v>
      </c>
      <c r="B3233" s="2" t="s">
        <v>71</v>
      </c>
      <c r="C3233" s="67">
        <v>108.5508</v>
      </c>
      <c r="D3233" t="s">
        <v>65</v>
      </c>
      <c r="E3233" s="2" t="s">
        <v>58</v>
      </c>
      <c r="F3233" s="2" t="s">
        <v>70</v>
      </c>
      <c r="G3233" s="2"/>
      <c r="I3233" s="60">
        <f t="shared" si="202"/>
        <v>0</v>
      </c>
      <c r="J3233" s="60">
        <f>IF(OR(I3233="",I3234="",I3235=""),"",(AVERAGEIF(A3233:A$10000,A3233,I3233:I$10000)))</f>
        <v>0</v>
      </c>
      <c r="K3233" s="60"/>
      <c r="L3233" s="55" t="str">
        <f>IF(O3233="","",A3233)</f>
        <v/>
      </c>
      <c r="M3233" s="60" t="str">
        <f>IF(O3233="","",(VLOOKUP(A3233,A3233:E10217,5,FALSE)))</f>
        <v/>
      </c>
      <c r="N3233" s="55" t="str">
        <f t="shared" si="203"/>
        <v/>
      </c>
      <c r="O3233" s="55" t="str">
        <f t="shared" si="205"/>
        <v/>
      </c>
      <c r="P3233" s="104">
        <f t="shared" si="204"/>
        <v>13.499999999993406</v>
      </c>
      <c r="Q3233" s="58"/>
      <c r="R3233" s="58"/>
      <c r="S3233" s="102"/>
    </row>
    <row r="3234" spans="1:19" ht="12.5" customHeight="1" x14ac:dyDescent="0.35">
      <c r="A3234" s="60">
        <v>49</v>
      </c>
      <c r="B3234" s="60" t="s">
        <v>71</v>
      </c>
      <c r="C3234" s="68">
        <v>108.5656</v>
      </c>
      <c r="D3234" s="58" t="s">
        <v>65</v>
      </c>
      <c r="E3234" s="60" t="s">
        <v>58</v>
      </c>
      <c r="F3234" s="60" t="s">
        <v>70</v>
      </c>
      <c r="G3234" s="60"/>
      <c r="H3234" s="60"/>
      <c r="I3234" s="60">
        <f t="shared" si="202"/>
        <v>0</v>
      </c>
      <c r="J3234" s="60">
        <f>IF(OR(I3234="",I3235="",I3236=""),"",(AVERAGEIF(A3234:A$10000,A3234,I3234:I$10000)))</f>
        <v>0</v>
      </c>
      <c r="K3234" s="60"/>
      <c r="L3234" s="60" t="str">
        <f>IF(O3234="","",A3234)</f>
        <v/>
      </c>
      <c r="M3234" s="60" t="str">
        <f>IF(O3234="","",(VLOOKUP(A3234,A3234:E10218,5,FALSE)))</f>
        <v/>
      </c>
      <c r="N3234" s="60" t="str">
        <f t="shared" si="203"/>
        <v/>
      </c>
      <c r="O3234" s="60" t="str">
        <f t="shared" si="205"/>
        <v/>
      </c>
      <c r="P3234" s="103">
        <f t="shared" si="204"/>
        <v>14.80000000000814</v>
      </c>
      <c r="Q3234" s="58"/>
      <c r="R3234" s="58"/>
      <c r="S3234" s="102"/>
    </row>
    <row r="3235" spans="1:19" ht="12.5" customHeight="1" x14ac:dyDescent="0.35">
      <c r="A3235" s="2">
        <v>49</v>
      </c>
      <c r="B3235" s="2" t="s">
        <v>71</v>
      </c>
      <c r="C3235" s="67">
        <v>108.5792</v>
      </c>
      <c r="D3235" t="s">
        <v>65</v>
      </c>
      <c r="E3235" s="2" t="s">
        <v>58</v>
      </c>
      <c r="F3235" s="2" t="s">
        <v>70</v>
      </c>
      <c r="G3235" s="2"/>
      <c r="I3235" s="60">
        <f t="shared" si="202"/>
        <v>0</v>
      </c>
      <c r="J3235" s="60">
        <f>IF(OR(I3235="",I3236="",I3237=""),"",(AVERAGEIF(A3235:A$10000,A3235,I3235:I$10000)))</f>
        <v>0</v>
      </c>
      <c r="K3235" s="60"/>
      <c r="L3235" s="55" t="str">
        <f>IF(O3235="","",A3235)</f>
        <v/>
      </c>
      <c r="M3235" s="60" t="str">
        <f>IF(O3235="","",(VLOOKUP(A3235,A3235:E10219,5,FALSE)))</f>
        <v/>
      </c>
      <c r="N3235" s="55" t="str">
        <f t="shared" si="203"/>
        <v/>
      </c>
      <c r="O3235" s="55" t="str">
        <f t="shared" si="205"/>
        <v/>
      </c>
      <c r="P3235" s="104">
        <f t="shared" si="204"/>
        <v>13.599999999996726</v>
      </c>
      <c r="Q3235" s="58"/>
      <c r="R3235" s="58"/>
      <c r="S3235" s="102"/>
    </row>
    <row r="3236" spans="1:19" ht="12.5" customHeight="1" x14ac:dyDescent="0.35">
      <c r="A3236" s="60">
        <v>49</v>
      </c>
      <c r="B3236" s="60" t="s">
        <v>71</v>
      </c>
      <c r="C3236" s="68">
        <v>108.5924</v>
      </c>
      <c r="D3236" s="58" t="s">
        <v>65</v>
      </c>
      <c r="E3236" s="60" t="s">
        <v>58</v>
      </c>
      <c r="F3236" s="60" t="s">
        <v>70</v>
      </c>
      <c r="G3236" s="60"/>
      <c r="H3236" s="60"/>
      <c r="I3236" s="60">
        <f t="shared" si="202"/>
        <v>0</v>
      </c>
      <c r="J3236" s="60">
        <f>IF(OR(I3236="",I3237="",I3238=""),"",(AVERAGEIF(A3236:A$10000,A3236,I3236:I$10000)))</f>
        <v>0</v>
      </c>
      <c r="K3236" s="60"/>
      <c r="L3236" s="60" t="str">
        <f>IF(O3236="","",A3236)</f>
        <v/>
      </c>
      <c r="M3236" s="60" t="str">
        <f>IF(O3236="","",(VLOOKUP(A3236,A3236:E10220,5,FALSE)))</f>
        <v/>
      </c>
      <c r="N3236" s="60" t="str">
        <f t="shared" si="203"/>
        <v/>
      </c>
      <c r="O3236" s="60" t="str">
        <f t="shared" si="205"/>
        <v/>
      </c>
      <c r="P3236" s="103">
        <f t="shared" si="204"/>
        <v>13.199999999997658</v>
      </c>
      <c r="Q3236" s="58"/>
      <c r="R3236" s="58"/>
      <c r="S3236" s="102"/>
    </row>
    <row r="3237" spans="1:19" ht="12.5" customHeight="1" x14ac:dyDescent="0.35">
      <c r="A3237" s="2">
        <v>49</v>
      </c>
      <c r="B3237" s="2" t="s">
        <v>71</v>
      </c>
      <c r="C3237" s="67">
        <v>108.6074</v>
      </c>
      <c r="D3237" t="s">
        <v>65</v>
      </c>
      <c r="E3237" s="2" t="s">
        <v>58</v>
      </c>
      <c r="F3237" s="2" t="s">
        <v>70</v>
      </c>
      <c r="G3237" s="2"/>
      <c r="I3237" s="60">
        <f t="shared" si="202"/>
        <v>0</v>
      </c>
      <c r="J3237" s="60">
        <f>IF(OR(I3237="",I3238="",I3239=""),"",(AVERAGEIF(A3237:A$10000,A3237,I3237:I$10000)))</f>
        <v>0</v>
      </c>
      <c r="K3237" s="60"/>
      <c r="L3237" s="55" t="str">
        <f>IF(O3237="","",A3237)</f>
        <v/>
      </c>
      <c r="M3237" s="60" t="str">
        <f>IF(O3237="","",(VLOOKUP(A3237,A3237:E10221,5,FALSE)))</f>
        <v/>
      </c>
      <c r="N3237" s="55" t="str">
        <f t="shared" si="203"/>
        <v/>
      </c>
      <c r="O3237" s="55" t="str">
        <f t="shared" si="205"/>
        <v/>
      </c>
      <c r="P3237" s="104">
        <f t="shared" si="204"/>
        <v>15.000000000000568</v>
      </c>
      <c r="Q3237" s="58"/>
      <c r="R3237" s="58"/>
      <c r="S3237" s="102"/>
    </row>
    <row r="3238" spans="1:19" ht="12.5" customHeight="1" x14ac:dyDescent="0.35">
      <c r="A3238" s="60">
        <v>49</v>
      </c>
      <c r="B3238" s="60" t="s">
        <v>71</v>
      </c>
      <c r="C3238" s="68">
        <v>108.62130000000001</v>
      </c>
      <c r="D3238" s="58" t="s">
        <v>65</v>
      </c>
      <c r="E3238" s="60" t="s">
        <v>58</v>
      </c>
      <c r="F3238" s="60" t="s">
        <v>70</v>
      </c>
      <c r="G3238" s="60"/>
      <c r="H3238" s="60"/>
      <c r="I3238" s="60">
        <f t="shared" si="202"/>
        <v>0</v>
      </c>
      <c r="J3238" s="60">
        <f>IF(OR(I3238="",I3239="",I3240=""),"",(AVERAGEIF(A3238:A$10000,A3238,I3238:I$10000)))</f>
        <v>0</v>
      </c>
      <c r="K3238" s="60"/>
      <c r="L3238" s="60" t="str">
        <f>IF(O3238="","",A3238)</f>
        <v/>
      </c>
      <c r="M3238" s="60" t="str">
        <f>IF(O3238="","",(VLOOKUP(A3238,A3238:E10222,5,FALSE)))</f>
        <v/>
      </c>
      <c r="N3238" s="60" t="str">
        <f t="shared" si="203"/>
        <v/>
      </c>
      <c r="O3238" s="60" t="str">
        <f t="shared" si="205"/>
        <v/>
      </c>
      <c r="P3238" s="103">
        <f t="shared" si="204"/>
        <v>13.900000000006685</v>
      </c>
      <c r="Q3238" s="58"/>
      <c r="R3238" s="58"/>
      <c r="S3238" s="102"/>
    </row>
    <row r="3239" spans="1:19" ht="12.5" customHeight="1" x14ac:dyDescent="0.35">
      <c r="A3239" s="2">
        <v>49</v>
      </c>
      <c r="B3239" s="2" t="s">
        <v>71</v>
      </c>
      <c r="C3239" s="67">
        <v>108.6353</v>
      </c>
      <c r="D3239" t="s">
        <v>65</v>
      </c>
      <c r="E3239" s="2" t="s">
        <v>58</v>
      </c>
      <c r="F3239" s="2" t="s">
        <v>70</v>
      </c>
      <c r="G3239" s="2"/>
      <c r="I3239" s="60">
        <f t="shared" si="202"/>
        <v>0</v>
      </c>
      <c r="J3239" s="60">
        <f>IF(OR(I3239="",I3240="",I3241=""),"",(AVERAGEIF(A3239:A$10000,A3239,I3239:I$10000)))</f>
        <v>0</v>
      </c>
      <c r="K3239" s="60"/>
      <c r="L3239" s="55" t="str">
        <f>IF(O3239="","",A3239)</f>
        <v/>
      </c>
      <c r="M3239" s="60" t="str">
        <f>IF(O3239="","",(VLOOKUP(A3239,A3239:E10223,5,FALSE)))</f>
        <v/>
      </c>
      <c r="N3239" s="55" t="str">
        <f t="shared" si="203"/>
        <v/>
      </c>
      <c r="O3239" s="55" t="str">
        <f t="shared" si="205"/>
        <v/>
      </c>
      <c r="P3239" s="104">
        <f t="shared" si="204"/>
        <v>13.999999999995794</v>
      </c>
      <c r="Q3239" s="58"/>
      <c r="R3239" s="58"/>
      <c r="S3239" s="102"/>
    </row>
    <row r="3240" spans="1:19" ht="12.5" customHeight="1" x14ac:dyDescent="0.35">
      <c r="A3240" s="60">
        <v>49</v>
      </c>
      <c r="B3240" s="60" t="s">
        <v>71</v>
      </c>
      <c r="C3240" s="68">
        <v>108.64960000000001</v>
      </c>
      <c r="D3240" s="58" t="s">
        <v>65</v>
      </c>
      <c r="E3240" s="60" t="s">
        <v>58</v>
      </c>
      <c r="F3240" s="60" t="s">
        <v>70</v>
      </c>
      <c r="G3240" s="60"/>
      <c r="H3240" s="60"/>
      <c r="I3240" s="60">
        <f t="shared" si="202"/>
        <v>0</v>
      </c>
      <c r="J3240" s="60">
        <f>IF(OR(I3240="",I3241="",I3242=""),"",(AVERAGEIF(A3240:A$10000,A3240,I3240:I$10000)))</f>
        <v>0</v>
      </c>
      <c r="K3240" s="60"/>
      <c r="L3240" s="60" t="str">
        <f>IF(O3240="","",A3240)</f>
        <v/>
      </c>
      <c r="M3240" s="60" t="str">
        <f>IF(O3240="","",(VLOOKUP(A3240,A3240:E10224,5,FALSE)))</f>
        <v/>
      </c>
      <c r="N3240" s="60" t="str">
        <f t="shared" si="203"/>
        <v/>
      </c>
      <c r="O3240" s="60" t="str">
        <f t="shared" si="205"/>
        <v/>
      </c>
      <c r="P3240" s="103">
        <f t="shared" si="204"/>
        <v>14.300000000005753</v>
      </c>
      <c r="Q3240" s="58"/>
      <c r="R3240" s="58"/>
      <c r="S3240" s="102"/>
    </row>
    <row r="3241" spans="1:19" ht="12.5" customHeight="1" x14ac:dyDescent="0.35">
      <c r="A3241" s="2">
        <v>49</v>
      </c>
      <c r="B3241" s="2" t="s">
        <v>71</v>
      </c>
      <c r="C3241" s="67">
        <v>108.6653</v>
      </c>
      <c r="D3241" t="s">
        <v>65</v>
      </c>
      <c r="E3241" s="2" t="s">
        <v>58</v>
      </c>
      <c r="F3241" s="2" t="s">
        <v>70</v>
      </c>
      <c r="G3241" s="2"/>
      <c r="I3241" s="60">
        <f t="shared" si="202"/>
        <v>0</v>
      </c>
      <c r="J3241" s="60">
        <f>IF(OR(I3241="",I3242="",I3243=""),"",(AVERAGEIF(A3241:A$10000,A3241,I3241:I$10000)))</f>
        <v>0</v>
      </c>
      <c r="K3241" s="60"/>
      <c r="L3241" s="55" t="str">
        <f>IF(O3241="","",A3241)</f>
        <v/>
      </c>
      <c r="M3241" s="60" t="str">
        <f>IF(O3241="","",(VLOOKUP(A3241,A3241:E10225,5,FALSE)))</f>
        <v/>
      </c>
      <c r="N3241" s="55" t="str">
        <f t="shared" si="203"/>
        <v/>
      </c>
      <c r="O3241" s="55" t="str">
        <f t="shared" si="205"/>
        <v/>
      </c>
      <c r="P3241" s="104">
        <f t="shared" si="204"/>
        <v>15.699999999995384</v>
      </c>
      <c r="Q3241" s="58"/>
      <c r="R3241" s="58"/>
      <c r="S3241" s="102"/>
    </row>
    <row r="3242" spans="1:19" ht="12.5" customHeight="1" x14ac:dyDescent="0.35">
      <c r="A3242" s="60">
        <v>49</v>
      </c>
      <c r="B3242" s="60" t="s">
        <v>71</v>
      </c>
      <c r="C3242" s="68">
        <v>108.6798</v>
      </c>
      <c r="D3242" s="58" t="s">
        <v>65</v>
      </c>
      <c r="E3242" s="60" t="s">
        <v>58</v>
      </c>
      <c r="F3242" s="60" t="s">
        <v>70</v>
      </c>
      <c r="G3242" s="60"/>
      <c r="H3242" s="60"/>
      <c r="I3242" s="60">
        <f t="shared" si="202"/>
        <v>0</v>
      </c>
      <c r="J3242" s="60">
        <f>IF(OR(I3242="",I3243="",I3244=""),"",(AVERAGEIF(A3242:A$10000,A3242,I3242:I$10000)))</f>
        <v>0</v>
      </c>
      <c r="K3242" s="60"/>
      <c r="L3242" s="60" t="str">
        <f>IF(O3242="","",A3242)</f>
        <v/>
      </c>
      <c r="M3242" s="60" t="str">
        <f>IF(O3242="","",(VLOOKUP(A3242,A3242:E10226,5,FALSE)))</f>
        <v/>
      </c>
      <c r="N3242" s="60" t="str">
        <f t="shared" si="203"/>
        <v/>
      </c>
      <c r="O3242" s="60" t="str">
        <f t="shared" si="205"/>
        <v/>
      </c>
      <c r="P3242" s="103">
        <f t="shared" si="204"/>
        <v>14.499999999998181</v>
      </c>
      <c r="Q3242" s="58"/>
      <c r="R3242" s="58"/>
      <c r="S3242" s="102"/>
    </row>
    <row r="3243" spans="1:19" ht="12.5" customHeight="1" x14ac:dyDescent="0.35">
      <c r="A3243" s="2">
        <v>49</v>
      </c>
      <c r="B3243" s="2" t="s">
        <v>71</v>
      </c>
      <c r="C3243" s="67">
        <v>108.70229999999999</v>
      </c>
      <c r="D3243" t="s">
        <v>65</v>
      </c>
      <c r="E3243" s="2" t="s">
        <v>58</v>
      </c>
      <c r="F3243" s="2" t="s">
        <v>70</v>
      </c>
      <c r="G3243" s="2"/>
      <c r="I3243" s="60">
        <f t="shared" si="202"/>
        <v>0</v>
      </c>
      <c r="J3243" s="60">
        <f>IF(OR(I3243="",I3244="",I3245=""),"",(AVERAGEIF(A3243:A$10000,A3243,I3243:I$10000)))</f>
        <v>0</v>
      </c>
      <c r="K3243" s="60"/>
      <c r="L3243" s="55" t="str">
        <f>IF(O3243="","",A3243)</f>
        <v/>
      </c>
      <c r="M3243" s="60" t="str">
        <f>IF(O3243="","",(VLOOKUP(A3243,A3243:E10227,5,FALSE)))</f>
        <v/>
      </c>
      <c r="N3243" s="55" t="str">
        <f t="shared" si="203"/>
        <v/>
      </c>
      <c r="O3243" s="55" t="str">
        <f t="shared" si="205"/>
        <v/>
      </c>
      <c r="P3243" s="104">
        <f t="shared" si="204"/>
        <v>22.499999999993747</v>
      </c>
      <c r="Q3243" s="58"/>
      <c r="R3243" s="58"/>
      <c r="S3243" s="102"/>
    </row>
    <row r="3244" spans="1:19" ht="12.5" customHeight="1" x14ac:dyDescent="0.35">
      <c r="A3244" s="60">
        <v>49</v>
      </c>
      <c r="B3244" s="60" t="s">
        <v>71</v>
      </c>
      <c r="C3244" s="68">
        <v>108.71680000000001</v>
      </c>
      <c r="D3244" s="58" t="s">
        <v>65</v>
      </c>
      <c r="E3244" s="60" t="s">
        <v>58</v>
      </c>
      <c r="F3244" s="60" t="s">
        <v>70</v>
      </c>
      <c r="G3244" s="60"/>
      <c r="H3244" s="60"/>
      <c r="I3244" s="60">
        <f t="shared" si="202"/>
        <v>0</v>
      </c>
      <c r="J3244" s="60">
        <f>IF(OR(I3244="",I3245="",I3246=""),"",(AVERAGEIF(A3244:A$10000,A3244,I3244:I$10000)))</f>
        <v>0</v>
      </c>
      <c r="K3244" s="60"/>
      <c r="L3244" s="60" t="str">
        <f>IF(O3244="","",A3244)</f>
        <v/>
      </c>
      <c r="M3244" s="60" t="str">
        <f>IF(O3244="","",(VLOOKUP(A3244,A3244:E10228,5,FALSE)))</f>
        <v/>
      </c>
      <c r="N3244" s="60" t="str">
        <f t="shared" si="203"/>
        <v/>
      </c>
      <c r="O3244" s="60" t="str">
        <f t="shared" si="205"/>
        <v/>
      </c>
      <c r="P3244" s="103">
        <f t="shared" si="204"/>
        <v>14.500000000012392</v>
      </c>
      <c r="Q3244" s="58"/>
      <c r="R3244" s="58"/>
      <c r="S3244" s="102"/>
    </row>
    <row r="3245" spans="1:19" ht="12.5" customHeight="1" x14ac:dyDescent="0.35">
      <c r="A3245" s="2">
        <v>49</v>
      </c>
      <c r="B3245" s="2" t="s">
        <v>71</v>
      </c>
      <c r="C3245" s="67">
        <v>108.7313</v>
      </c>
      <c r="D3245" t="s">
        <v>65</v>
      </c>
      <c r="E3245" s="2" t="s">
        <v>58</v>
      </c>
      <c r="F3245" s="2" t="s">
        <v>70</v>
      </c>
      <c r="G3245" s="2"/>
      <c r="I3245" s="60">
        <f t="shared" si="202"/>
        <v>0</v>
      </c>
      <c r="J3245" s="60">
        <f>IF(OR(I3245="",I3246="",I3247=""),"",(AVERAGEIF(A3245:A$10000,A3245,I3245:I$10000)))</f>
        <v>0</v>
      </c>
      <c r="K3245" s="60"/>
      <c r="L3245" s="55" t="str">
        <f>IF(O3245="","",A3245)</f>
        <v/>
      </c>
      <c r="M3245" s="60" t="str">
        <f>IF(O3245="","",(VLOOKUP(A3245,A3245:E10229,5,FALSE)))</f>
        <v/>
      </c>
      <c r="N3245" s="55" t="str">
        <f t="shared" si="203"/>
        <v/>
      </c>
      <c r="O3245" s="55" t="str">
        <f t="shared" si="205"/>
        <v/>
      </c>
      <c r="P3245" s="104">
        <f t="shared" si="204"/>
        <v>14.499999999998181</v>
      </c>
      <c r="Q3245" s="58"/>
      <c r="R3245" s="58"/>
      <c r="S3245" s="102"/>
    </row>
    <row r="3246" spans="1:19" ht="12.5" customHeight="1" x14ac:dyDescent="0.35">
      <c r="A3246" s="60">
        <v>49</v>
      </c>
      <c r="B3246" s="60" t="s">
        <v>69</v>
      </c>
      <c r="C3246" s="68">
        <v>108.7458</v>
      </c>
      <c r="D3246" s="58" t="s">
        <v>65</v>
      </c>
      <c r="E3246" s="60" t="s">
        <v>58</v>
      </c>
      <c r="F3246" s="60" t="s">
        <v>70</v>
      </c>
      <c r="G3246" s="60"/>
      <c r="H3246" s="60"/>
      <c r="I3246" s="60">
        <f t="shared" si="202"/>
        <v>0</v>
      </c>
      <c r="J3246" s="60">
        <f>IF(OR(I3246="",I3247="",I3248=""),"",(AVERAGEIF(A3246:A$10000,A3246,I3246:I$10000)))</f>
        <v>0</v>
      </c>
      <c r="K3246" s="60"/>
      <c r="L3246" s="60" t="str">
        <f>IF(O3246="","",A3246)</f>
        <v/>
      </c>
      <c r="M3246" s="60" t="str">
        <f>IF(O3246="","",(VLOOKUP(A3246,A3246:E10230,5,FALSE)))</f>
        <v/>
      </c>
      <c r="N3246" s="60" t="str">
        <f t="shared" si="203"/>
        <v/>
      </c>
      <c r="O3246" s="60" t="str">
        <f t="shared" si="205"/>
        <v/>
      </c>
      <c r="P3246" s="103">
        <f t="shared" si="204"/>
        <v>14.499999999998181</v>
      </c>
      <c r="Q3246" s="58"/>
      <c r="R3246" s="58"/>
      <c r="S3246" s="102"/>
    </row>
    <row r="3247" spans="1:19" ht="12.5" customHeight="1" x14ac:dyDescent="0.35">
      <c r="A3247" s="2">
        <v>49</v>
      </c>
      <c r="B3247" s="2" t="s">
        <v>69</v>
      </c>
      <c r="C3247" s="67">
        <v>108.76139999999999</v>
      </c>
      <c r="D3247" t="s">
        <v>65</v>
      </c>
      <c r="E3247" s="2" t="s">
        <v>58</v>
      </c>
      <c r="F3247" s="2" t="s">
        <v>70</v>
      </c>
      <c r="G3247" s="2"/>
      <c r="I3247" s="60">
        <f t="shared" si="202"/>
        <v>0</v>
      </c>
      <c r="J3247" s="60">
        <f>IF(OR(I3247="",I3248="",I3249=""),"",(AVERAGEIF(A3247:A$10000,A3247,I3247:I$10000)))</f>
        <v>0</v>
      </c>
      <c r="K3247" s="60"/>
      <c r="L3247" s="55" t="str">
        <f>IF(O3247="","",A3247)</f>
        <v/>
      </c>
      <c r="M3247" s="60" t="str">
        <f>IF(O3247="","",(VLOOKUP(A3247,A3247:E10231,5,FALSE)))</f>
        <v/>
      </c>
      <c r="N3247" s="55" t="str">
        <f t="shared" si="203"/>
        <v/>
      </c>
      <c r="O3247" s="55" t="str">
        <f t="shared" si="205"/>
        <v/>
      </c>
      <c r="P3247" s="104">
        <f t="shared" si="204"/>
        <v>15.599999999992065</v>
      </c>
      <c r="Q3247" s="58"/>
      <c r="R3247" s="58"/>
      <c r="S3247" s="102"/>
    </row>
    <row r="3248" spans="1:19" ht="12.5" customHeight="1" x14ac:dyDescent="0.35">
      <c r="A3248" s="60">
        <v>49</v>
      </c>
      <c r="B3248" s="60" t="s">
        <v>69</v>
      </c>
      <c r="C3248" s="68">
        <v>108.7753</v>
      </c>
      <c r="D3248" s="58" t="s">
        <v>65</v>
      </c>
      <c r="E3248" s="60" t="s">
        <v>58</v>
      </c>
      <c r="F3248" s="60" t="s">
        <v>70</v>
      </c>
      <c r="G3248" s="60"/>
      <c r="H3248" s="60"/>
      <c r="I3248" s="60">
        <f t="shared" si="202"/>
        <v>0</v>
      </c>
      <c r="J3248" s="60">
        <f>IF(OR(I3248="",I3249="",I3250=""),"",(AVERAGEIF(A3248:A$10000,A3248,I3248:I$10000)))</f>
        <v>0</v>
      </c>
      <c r="K3248" s="60"/>
      <c r="L3248" s="60" t="str">
        <f>IF(O3248="","",A3248)</f>
        <v/>
      </c>
      <c r="M3248" s="60" t="str">
        <f>IF(O3248="","",(VLOOKUP(A3248,A3248:E10232,5,FALSE)))</f>
        <v/>
      </c>
      <c r="N3248" s="60" t="str">
        <f t="shared" si="203"/>
        <v/>
      </c>
      <c r="O3248" s="60" t="str">
        <f t="shared" si="205"/>
        <v/>
      </c>
      <c r="P3248" s="103">
        <f t="shared" si="204"/>
        <v>13.900000000006685</v>
      </c>
      <c r="Q3248" s="58"/>
      <c r="R3248" s="58"/>
      <c r="S3248" s="102"/>
    </row>
    <row r="3249" spans="1:19" ht="12.5" customHeight="1" x14ac:dyDescent="0.35">
      <c r="A3249" s="2">
        <v>49</v>
      </c>
      <c r="B3249" s="2" t="s">
        <v>69</v>
      </c>
      <c r="C3249" s="67">
        <v>108.78959999999999</v>
      </c>
      <c r="D3249" t="s">
        <v>65</v>
      </c>
      <c r="E3249" s="2" t="s">
        <v>58</v>
      </c>
      <c r="F3249" s="2" t="s">
        <v>70</v>
      </c>
      <c r="G3249" s="2"/>
      <c r="I3249" s="60">
        <f t="shared" si="202"/>
        <v>0</v>
      </c>
      <c r="J3249" s="60">
        <f>IF(OR(I3249="",I3250="",I3251=""),"",(AVERAGEIF(A3249:A$10000,A3249,I3249:I$10000)))</f>
        <v>0</v>
      </c>
      <c r="K3249" s="60"/>
      <c r="L3249" s="55" t="str">
        <f>IF(O3249="","",A3249)</f>
        <v/>
      </c>
      <c r="M3249" s="60" t="str">
        <f>IF(O3249="","",(VLOOKUP(A3249,A3249:E10233,5,FALSE)))</f>
        <v/>
      </c>
      <c r="N3249" s="55" t="str">
        <f t="shared" si="203"/>
        <v/>
      </c>
      <c r="O3249" s="55" t="str">
        <f t="shared" si="205"/>
        <v/>
      </c>
      <c r="P3249" s="104">
        <f t="shared" si="204"/>
        <v>14.299999999991542</v>
      </c>
      <c r="Q3249" s="58"/>
      <c r="R3249" s="58"/>
      <c r="S3249" s="102"/>
    </row>
    <row r="3250" spans="1:19" ht="12.5" customHeight="1" x14ac:dyDescent="0.35">
      <c r="A3250" s="60">
        <v>49</v>
      </c>
      <c r="B3250" s="60" t="s">
        <v>69</v>
      </c>
      <c r="C3250" s="68">
        <v>108.8056</v>
      </c>
      <c r="D3250" s="58" t="s">
        <v>65</v>
      </c>
      <c r="E3250" s="60" t="s">
        <v>58</v>
      </c>
      <c r="F3250" s="60" t="s">
        <v>70</v>
      </c>
      <c r="G3250" s="60"/>
      <c r="H3250" s="60"/>
      <c r="I3250" s="60">
        <f t="shared" si="202"/>
        <v>0</v>
      </c>
      <c r="J3250" s="60">
        <f>IF(OR(I3250="",I3251="",I3252=""),"",(AVERAGEIF(A3250:A$10000,A3250,I3250:I$10000)))</f>
        <v>0</v>
      </c>
      <c r="K3250" s="60"/>
      <c r="L3250" s="60" t="str">
        <f>IF(O3250="","",A3250)</f>
        <v/>
      </c>
      <c r="M3250" s="60" t="str">
        <f>IF(O3250="","",(VLOOKUP(A3250,A3250:E10234,5,FALSE)))</f>
        <v/>
      </c>
      <c r="N3250" s="60" t="str">
        <f t="shared" si="203"/>
        <v/>
      </c>
      <c r="O3250" s="60" t="str">
        <f t="shared" si="205"/>
        <v/>
      </c>
      <c r="P3250" s="103">
        <f t="shared" si="204"/>
        <v>16.000000000005343</v>
      </c>
      <c r="Q3250" s="58"/>
      <c r="R3250" s="58"/>
      <c r="S3250" s="102"/>
    </row>
    <row r="3251" spans="1:19" ht="12.5" customHeight="1" x14ac:dyDescent="0.35">
      <c r="A3251" s="2">
        <v>49</v>
      </c>
      <c r="B3251" s="2" t="s">
        <v>69</v>
      </c>
      <c r="C3251" s="67">
        <v>108.82170000000001</v>
      </c>
      <c r="D3251" t="s">
        <v>65</v>
      </c>
      <c r="E3251" s="2" t="s">
        <v>58</v>
      </c>
      <c r="F3251" s="2" t="s">
        <v>70</v>
      </c>
      <c r="G3251" s="2"/>
      <c r="I3251" s="60">
        <f t="shared" si="202"/>
        <v>0</v>
      </c>
      <c r="J3251" s="60">
        <f>IF(OR(I3251="",I3252="",I3253=""),"",(AVERAGEIF(A3251:A$10000,A3251,I3251:I$10000)))</f>
        <v>0</v>
      </c>
      <c r="K3251" s="60"/>
      <c r="L3251" s="55" t="str">
        <f>IF(O3251="","",A3251)</f>
        <v/>
      </c>
      <c r="M3251" s="60" t="str">
        <f>IF(O3251="","",(VLOOKUP(A3251,A3251:E10235,5,FALSE)))</f>
        <v/>
      </c>
      <c r="N3251" s="55" t="str">
        <f t="shared" si="203"/>
        <v/>
      </c>
      <c r="O3251" s="55" t="str">
        <f t="shared" si="205"/>
        <v/>
      </c>
      <c r="P3251" s="104">
        <f t="shared" si="204"/>
        <v>16.100000000008663</v>
      </c>
      <c r="Q3251" s="58"/>
      <c r="R3251" s="58"/>
      <c r="S3251" s="102"/>
    </row>
    <row r="3252" spans="1:19" ht="12.5" customHeight="1" x14ac:dyDescent="0.35">
      <c r="A3252" s="60">
        <v>49</v>
      </c>
      <c r="B3252" s="60" t="s">
        <v>69</v>
      </c>
      <c r="C3252" s="68">
        <v>108.83580000000001</v>
      </c>
      <c r="D3252" s="58" t="s">
        <v>65</v>
      </c>
      <c r="E3252" s="60" t="s">
        <v>58</v>
      </c>
      <c r="F3252" s="60" t="s">
        <v>70</v>
      </c>
      <c r="G3252" s="60"/>
      <c r="H3252" s="60"/>
      <c r="I3252" s="60">
        <f t="shared" si="202"/>
        <v>0</v>
      </c>
      <c r="J3252" s="60">
        <f>IF(OR(I3252="",I3253="",I3254=""),"",(AVERAGEIF(A3252:A$10000,A3252,I3252:I$10000)))</f>
        <v>0</v>
      </c>
      <c r="K3252" s="60"/>
      <c r="L3252" s="60" t="str">
        <f>IF(O3252="","",A3252)</f>
        <v/>
      </c>
      <c r="M3252" s="60" t="str">
        <f>IF(O3252="","",(VLOOKUP(A3252,A3252:E10236,5,FALSE)))</f>
        <v/>
      </c>
      <c r="N3252" s="60" t="str">
        <f t="shared" si="203"/>
        <v/>
      </c>
      <c r="O3252" s="60" t="str">
        <f t="shared" si="205"/>
        <v/>
      </c>
      <c r="P3252" s="103">
        <f t="shared" si="204"/>
        <v>14.099999999999113</v>
      </c>
      <c r="Q3252" s="58"/>
      <c r="R3252" s="58"/>
      <c r="S3252" s="102"/>
    </row>
    <row r="3253" spans="1:19" ht="12.5" customHeight="1" x14ac:dyDescent="0.35">
      <c r="A3253" s="2">
        <v>49</v>
      </c>
      <c r="B3253" s="2" t="s">
        <v>69</v>
      </c>
      <c r="C3253" s="67">
        <v>108.84990000000001</v>
      </c>
      <c r="D3253" t="s">
        <v>65</v>
      </c>
      <c r="E3253" s="2" t="s">
        <v>58</v>
      </c>
      <c r="F3253" s="2" t="s">
        <v>70</v>
      </c>
      <c r="G3253" s="2"/>
      <c r="I3253" s="60">
        <f t="shared" si="202"/>
        <v>0</v>
      </c>
      <c r="J3253" s="60">
        <f>IF(OR(I3253="",I3254="",I3255=""),"",(AVERAGEIF(A3253:A$10000,A3253,I3253:I$10000)))</f>
        <v>0</v>
      </c>
      <c r="K3253" s="60"/>
      <c r="L3253" s="55" t="str">
        <f>IF(O3253="","",A3253)</f>
        <v/>
      </c>
      <c r="M3253" s="60" t="str">
        <f>IF(O3253="","",(VLOOKUP(A3253,A3253:E10237,5,FALSE)))</f>
        <v/>
      </c>
      <c r="N3253" s="55" t="str">
        <f t="shared" si="203"/>
        <v/>
      </c>
      <c r="O3253" s="55" t="str">
        <f t="shared" si="205"/>
        <v/>
      </c>
      <c r="P3253" s="104">
        <f t="shared" si="204"/>
        <v>14.099999999999113</v>
      </c>
      <c r="Q3253" s="58"/>
      <c r="R3253" s="58"/>
      <c r="S3253" s="102"/>
    </row>
    <row r="3254" spans="1:19" ht="12.5" customHeight="1" x14ac:dyDescent="0.35">
      <c r="A3254" s="60">
        <v>49</v>
      </c>
      <c r="B3254" s="60" t="s">
        <v>69</v>
      </c>
      <c r="C3254" s="68">
        <v>108.864</v>
      </c>
      <c r="D3254" s="58" t="s">
        <v>65</v>
      </c>
      <c r="E3254" s="60" t="s">
        <v>58</v>
      </c>
      <c r="F3254" s="60" t="s">
        <v>70</v>
      </c>
      <c r="G3254" s="60"/>
      <c r="H3254" s="60"/>
      <c r="I3254" s="60">
        <f t="shared" si="202"/>
        <v>0</v>
      </c>
      <c r="J3254" s="60">
        <f>IF(OR(I3254="",I3255="",I3256=""),"",(AVERAGEIF(A3254:A$10000,A3254,I3254:I$10000)))</f>
        <v>0</v>
      </c>
      <c r="K3254" s="60"/>
      <c r="L3254" s="60" t="str">
        <f>IF(O3254="","",A3254)</f>
        <v/>
      </c>
      <c r="M3254" s="60" t="str">
        <f>IF(O3254="","",(VLOOKUP(A3254,A3254:E10238,5,FALSE)))</f>
        <v/>
      </c>
      <c r="N3254" s="60" t="str">
        <f t="shared" si="203"/>
        <v/>
      </c>
      <c r="O3254" s="60" t="str">
        <f t="shared" si="205"/>
        <v/>
      </c>
      <c r="P3254" s="103">
        <f t="shared" si="204"/>
        <v>14.099999999999113</v>
      </c>
      <c r="Q3254" s="58"/>
      <c r="R3254" s="58"/>
      <c r="S3254" s="102"/>
    </row>
    <row r="3255" spans="1:19" ht="12.5" customHeight="1" x14ac:dyDescent="0.35">
      <c r="A3255" s="2">
        <v>50</v>
      </c>
      <c r="B3255" s="2" t="s">
        <v>69</v>
      </c>
      <c r="C3255" s="67">
        <v>109.8917</v>
      </c>
      <c r="D3255" t="s">
        <v>65</v>
      </c>
      <c r="E3255" s="2" t="s">
        <v>58</v>
      </c>
      <c r="F3255" s="2" t="s">
        <v>70</v>
      </c>
      <c r="G3255" s="2"/>
      <c r="I3255" s="60">
        <f t="shared" si="202"/>
        <v>0</v>
      </c>
      <c r="J3255" s="60">
        <f>IF(OR(I3255="",I3256="",I3257=""),"",(AVERAGEIF(A3255:A$10000,A3255,I3255:I$10000)))</f>
        <v>0</v>
      </c>
      <c r="K3255" s="60"/>
      <c r="L3255" s="55" t="str">
        <f>IF(O3255="","",A3255)</f>
        <v/>
      </c>
      <c r="M3255" s="60" t="str">
        <f>IF(O3255="","",(VLOOKUP(A3255,A3255:E10239,5,FALSE)))</f>
        <v/>
      </c>
      <c r="N3255" s="55" t="str">
        <f t="shared" si="203"/>
        <v/>
      </c>
      <c r="O3255" s="55" t="str">
        <f t="shared" si="205"/>
        <v/>
      </c>
      <c r="P3255" s="104" t="str">
        <f t="shared" si="204"/>
        <v/>
      </c>
      <c r="Q3255" s="58"/>
      <c r="R3255" s="58"/>
      <c r="S3255" s="102"/>
    </row>
    <row r="3256" spans="1:19" ht="12.5" customHeight="1" x14ac:dyDescent="0.35">
      <c r="A3256" s="60">
        <v>50</v>
      </c>
      <c r="B3256" s="60" t="s">
        <v>69</v>
      </c>
      <c r="C3256" s="68">
        <v>109.9054</v>
      </c>
      <c r="D3256" s="58" t="s">
        <v>65</v>
      </c>
      <c r="E3256" s="60" t="s">
        <v>58</v>
      </c>
      <c r="F3256" s="60" t="s">
        <v>70</v>
      </c>
      <c r="G3256" s="60"/>
      <c r="H3256" s="60"/>
      <c r="I3256" s="60">
        <f t="shared" si="202"/>
        <v>0</v>
      </c>
      <c r="J3256" s="60">
        <f>IF(OR(I3256="",I3257="",I3258=""),"",(AVERAGEIF(A3256:A$10000,A3256,I3256:I$10000)))</f>
        <v>0</v>
      </c>
      <c r="K3256" s="60"/>
      <c r="L3256" s="60" t="str">
        <f>IF(O3256="","",A3256)</f>
        <v/>
      </c>
      <c r="M3256" s="60" t="str">
        <f>IF(O3256="","",(VLOOKUP(A3256,A3256:E10240,5,FALSE)))</f>
        <v/>
      </c>
      <c r="N3256" s="60" t="str">
        <f t="shared" si="203"/>
        <v/>
      </c>
      <c r="O3256" s="60" t="str">
        <f t="shared" si="205"/>
        <v/>
      </c>
      <c r="P3256" s="103">
        <f t="shared" si="204"/>
        <v>13.700000000000045</v>
      </c>
      <c r="Q3256" s="58"/>
      <c r="R3256" s="58"/>
      <c r="S3256" s="102"/>
    </row>
    <row r="3257" spans="1:19" ht="12.5" customHeight="1" x14ac:dyDescent="0.35">
      <c r="A3257" s="2">
        <v>50</v>
      </c>
      <c r="B3257" s="2" t="s">
        <v>69</v>
      </c>
      <c r="C3257" s="67">
        <v>109.92749999999999</v>
      </c>
      <c r="D3257" t="s">
        <v>65</v>
      </c>
      <c r="E3257" s="2" t="s">
        <v>58</v>
      </c>
      <c r="F3257" s="2" t="s">
        <v>70</v>
      </c>
      <c r="G3257" s="2"/>
      <c r="I3257" s="60">
        <f t="shared" si="202"/>
        <v>0</v>
      </c>
      <c r="J3257" s="60">
        <f>IF(OR(I3257="",I3258="",I3259=""),"",(AVERAGEIF(A3257:A$10000,A3257,I3257:I$10000)))</f>
        <v>0</v>
      </c>
      <c r="K3257" s="60"/>
      <c r="L3257" s="55" t="str">
        <f>IF(O3257="","",A3257)</f>
        <v/>
      </c>
      <c r="M3257" s="60" t="str">
        <f>IF(O3257="","",(VLOOKUP(A3257,A3257:E10241,5,FALSE)))</f>
        <v/>
      </c>
      <c r="N3257" s="55" t="str">
        <f t="shared" si="203"/>
        <v/>
      </c>
      <c r="O3257" s="55" t="str">
        <f t="shared" si="205"/>
        <v/>
      </c>
      <c r="P3257" s="104">
        <f t="shared" si="204"/>
        <v>22.099999999994679</v>
      </c>
      <c r="Q3257" s="58"/>
      <c r="R3257" s="58"/>
      <c r="S3257" s="102"/>
    </row>
    <row r="3258" spans="1:19" ht="12.5" customHeight="1" x14ac:dyDescent="0.35">
      <c r="A3258" s="60">
        <v>50</v>
      </c>
      <c r="B3258" s="60" t="s">
        <v>69</v>
      </c>
      <c r="C3258" s="68">
        <v>109.9474</v>
      </c>
      <c r="D3258" s="58" t="s">
        <v>65</v>
      </c>
      <c r="E3258" s="60" t="s">
        <v>58</v>
      </c>
      <c r="F3258" s="60" t="s">
        <v>70</v>
      </c>
      <c r="G3258" s="60"/>
      <c r="H3258" s="60"/>
      <c r="I3258" s="60">
        <f t="shared" si="202"/>
        <v>0</v>
      </c>
      <c r="J3258" s="60">
        <f>IF(OR(I3258="",I3259="",I3260=""),"",(AVERAGEIF(A3258:A$10000,A3258,I3258:I$10000)))</f>
        <v>0</v>
      </c>
      <c r="K3258" s="60"/>
      <c r="L3258" s="60" t="str">
        <f>IF(O3258="","",A3258)</f>
        <v/>
      </c>
      <c r="M3258" s="60" t="str">
        <f>IF(O3258="","",(VLOOKUP(A3258,A3258:E10242,5,FALSE)))</f>
        <v/>
      </c>
      <c r="N3258" s="60" t="str">
        <f t="shared" si="203"/>
        <v/>
      </c>
      <c r="O3258" s="60" t="str">
        <f t="shared" si="205"/>
        <v/>
      </c>
      <c r="P3258" s="103">
        <f t="shared" si="204"/>
        <v>19.900000000006912</v>
      </c>
      <c r="Q3258" s="58"/>
      <c r="R3258" s="58"/>
      <c r="S3258" s="102"/>
    </row>
    <row r="3259" spans="1:19" ht="12.5" customHeight="1" x14ac:dyDescent="0.35">
      <c r="A3259" s="2">
        <v>50</v>
      </c>
      <c r="B3259" s="2" t="s">
        <v>69</v>
      </c>
      <c r="C3259" s="67">
        <v>109.9609</v>
      </c>
      <c r="D3259" t="s">
        <v>65</v>
      </c>
      <c r="E3259" s="2" t="s">
        <v>58</v>
      </c>
      <c r="F3259" s="2" t="s">
        <v>70</v>
      </c>
      <c r="G3259" s="2"/>
      <c r="I3259" s="60">
        <f t="shared" si="202"/>
        <v>0</v>
      </c>
      <c r="J3259" s="60">
        <f>IF(OR(I3259="",I3260="",I3261=""),"",(AVERAGEIF(A3259:A$10000,A3259,I3259:I$10000)))</f>
        <v>0</v>
      </c>
      <c r="K3259" s="60"/>
      <c r="L3259" s="55" t="str">
        <f>IF(O3259="","",A3259)</f>
        <v/>
      </c>
      <c r="M3259" s="60" t="str">
        <f>IF(O3259="","",(VLOOKUP(A3259,A3259:E10243,5,FALSE)))</f>
        <v/>
      </c>
      <c r="N3259" s="55" t="str">
        <f t="shared" si="203"/>
        <v/>
      </c>
      <c r="O3259" s="55" t="str">
        <f t="shared" si="205"/>
        <v/>
      </c>
      <c r="P3259" s="104">
        <f t="shared" si="204"/>
        <v>13.499999999993406</v>
      </c>
      <c r="Q3259" s="58"/>
      <c r="R3259" s="58"/>
      <c r="S3259" s="102"/>
    </row>
    <row r="3260" spans="1:19" ht="12.5" customHeight="1" x14ac:dyDescent="0.35">
      <c r="A3260" s="60">
        <v>50</v>
      </c>
      <c r="B3260" s="60" t="s">
        <v>69</v>
      </c>
      <c r="C3260" s="68">
        <v>109.9753</v>
      </c>
      <c r="D3260" s="58" t="s">
        <v>65</v>
      </c>
      <c r="E3260" s="60" t="s">
        <v>58</v>
      </c>
      <c r="F3260" s="60" t="s">
        <v>70</v>
      </c>
      <c r="G3260" s="60"/>
      <c r="H3260" s="60"/>
      <c r="I3260" s="60">
        <f t="shared" si="202"/>
        <v>0</v>
      </c>
      <c r="J3260" s="60">
        <f>IF(OR(I3260="",I3261="",I3262=""),"",(AVERAGEIF(A3260:A$10000,A3260,I3260:I$10000)))</f>
        <v>0</v>
      </c>
      <c r="K3260" s="60"/>
      <c r="L3260" s="60" t="str">
        <f>IF(O3260="","",A3260)</f>
        <v/>
      </c>
      <c r="M3260" s="60" t="str">
        <f>IF(O3260="","",(VLOOKUP(A3260,A3260:E10244,5,FALSE)))</f>
        <v/>
      </c>
      <c r="N3260" s="60" t="str">
        <f t="shared" si="203"/>
        <v/>
      </c>
      <c r="O3260" s="60" t="str">
        <f t="shared" si="205"/>
        <v/>
      </c>
      <c r="P3260" s="103">
        <f t="shared" si="204"/>
        <v>14.400000000009072</v>
      </c>
      <c r="Q3260" s="58"/>
      <c r="R3260" s="58"/>
      <c r="S3260" s="102"/>
    </row>
    <row r="3261" spans="1:19" ht="12.5" customHeight="1" x14ac:dyDescent="0.35">
      <c r="A3261" s="2">
        <v>50</v>
      </c>
      <c r="B3261" s="2" t="s">
        <v>69</v>
      </c>
      <c r="C3261" s="67">
        <v>109.989</v>
      </c>
      <c r="D3261" t="s">
        <v>65</v>
      </c>
      <c r="E3261" s="2" t="s">
        <v>58</v>
      </c>
      <c r="F3261" s="2" t="s">
        <v>70</v>
      </c>
      <c r="G3261" s="2"/>
      <c r="I3261" s="60">
        <f t="shared" si="202"/>
        <v>0</v>
      </c>
      <c r="J3261" s="60">
        <f>IF(OR(I3261="",I3262="",I3263=""),"",(AVERAGEIF(A3261:A$10000,A3261,I3261:I$10000)))</f>
        <v>0</v>
      </c>
      <c r="K3261" s="60"/>
      <c r="L3261" s="55" t="str">
        <f>IF(O3261="","",A3261)</f>
        <v/>
      </c>
      <c r="M3261" s="60" t="str">
        <f>IF(O3261="","",(VLOOKUP(A3261,A3261:E10245,5,FALSE)))</f>
        <v/>
      </c>
      <c r="N3261" s="55" t="str">
        <f t="shared" si="203"/>
        <v/>
      </c>
      <c r="O3261" s="55" t="str">
        <f t="shared" si="205"/>
        <v/>
      </c>
      <c r="P3261" s="104">
        <f t="shared" si="204"/>
        <v>13.700000000000045</v>
      </c>
      <c r="Q3261" s="58"/>
      <c r="R3261" s="58"/>
      <c r="S3261" s="102"/>
    </row>
    <row r="3262" spans="1:19" ht="12.5" customHeight="1" x14ac:dyDescent="0.35">
      <c r="A3262" s="60">
        <v>50</v>
      </c>
      <c r="B3262" s="60" t="s">
        <v>69</v>
      </c>
      <c r="C3262" s="68">
        <v>110.0048</v>
      </c>
      <c r="D3262" s="58" t="s">
        <v>65</v>
      </c>
      <c r="E3262" s="60" t="s">
        <v>58</v>
      </c>
      <c r="F3262" s="60" t="s">
        <v>70</v>
      </c>
      <c r="G3262" s="60"/>
      <c r="H3262" s="60"/>
      <c r="I3262" s="60">
        <f t="shared" si="202"/>
        <v>0</v>
      </c>
      <c r="J3262" s="60">
        <f>IF(OR(I3262="",I3263="",I3264=""),"",(AVERAGEIF(A3262:A$10000,A3262,I3262:I$10000)))</f>
        <v>0</v>
      </c>
      <c r="K3262" s="60"/>
      <c r="L3262" s="60" t="str">
        <f>IF(O3262="","",A3262)</f>
        <v/>
      </c>
      <c r="M3262" s="60" t="str">
        <f>IF(O3262="","",(VLOOKUP(A3262,A3262:E10246,5,FALSE)))</f>
        <v/>
      </c>
      <c r="N3262" s="60" t="str">
        <f t="shared" si="203"/>
        <v/>
      </c>
      <c r="O3262" s="60" t="str">
        <f t="shared" si="205"/>
        <v/>
      </c>
      <c r="P3262" s="103">
        <f t="shared" si="204"/>
        <v>15.799999999998704</v>
      </c>
      <c r="Q3262" s="58"/>
      <c r="R3262" s="58"/>
      <c r="S3262" s="102"/>
    </row>
    <row r="3263" spans="1:19" ht="12.5" customHeight="1" x14ac:dyDescent="0.35">
      <c r="A3263" s="2">
        <v>50</v>
      </c>
      <c r="B3263" s="2" t="s">
        <v>69</v>
      </c>
      <c r="C3263" s="67">
        <v>110.032</v>
      </c>
      <c r="D3263" t="s">
        <v>65</v>
      </c>
      <c r="E3263" s="2" t="s">
        <v>58</v>
      </c>
      <c r="F3263" s="2" t="s">
        <v>70</v>
      </c>
      <c r="G3263" s="2"/>
      <c r="I3263" s="60">
        <f t="shared" si="202"/>
        <v>0</v>
      </c>
      <c r="J3263" s="60">
        <f>IF(OR(I3263="",I3264="",I3265=""),"",(AVERAGEIF(A3263:A$10000,A3263,I3263:I$10000)))</f>
        <v>0</v>
      </c>
      <c r="K3263" s="60"/>
      <c r="L3263" s="55" t="str">
        <f>IF(O3263="","",A3263)</f>
        <v/>
      </c>
      <c r="M3263" s="60" t="str">
        <f>IF(O3263="","",(VLOOKUP(A3263,A3263:E10247,5,FALSE)))</f>
        <v/>
      </c>
      <c r="N3263" s="55" t="str">
        <f t="shared" si="203"/>
        <v/>
      </c>
      <c r="O3263" s="55" t="str">
        <f t="shared" si="205"/>
        <v/>
      </c>
      <c r="P3263" s="104">
        <f t="shared" si="204"/>
        <v>27.199999999993452</v>
      </c>
      <c r="Q3263" s="58"/>
      <c r="R3263" s="58"/>
      <c r="S3263" s="102"/>
    </row>
    <row r="3264" spans="1:19" ht="12.5" customHeight="1" x14ac:dyDescent="0.35">
      <c r="A3264" s="60">
        <v>50</v>
      </c>
      <c r="B3264" s="60" t="s">
        <v>69</v>
      </c>
      <c r="C3264" s="68">
        <v>110.05549999999999</v>
      </c>
      <c r="D3264" s="58" t="s">
        <v>65</v>
      </c>
      <c r="E3264" s="60" t="s">
        <v>58</v>
      </c>
      <c r="F3264" s="60" t="s">
        <v>70</v>
      </c>
      <c r="G3264" s="60"/>
      <c r="H3264" s="60"/>
      <c r="I3264" s="60">
        <f t="shared" si="202"/>
        <v>0</v>
      </c>
      <c r="J3264" s="60">
        <f>IF(OR(I3264="",I3265="",I3266=""),"",(AVERAGEIF(A3264:A$10000,A3264,I3264:I$10000)))</f>
        <v>0</v>
      </c>
      <c r="K3264" s="60"/>
      <c r="L3264" s="60" t="str">
        <f>IF(O3264="","",A3264)</f>
        <v/>
      </c>
      <c r="M3264" s="60" t="str">
        <f>IF(O3264="","",(VLOOKUP(A3264,A3264:E10248,5,FALSE)))</f>
        <v/>
      </c>
      <c r="N3264" s="60" t="str">
        <f t="shared" si="203"/>
        <v/>
      </c>
      <c r="O3264" s="60" t="str">
        <f t="shared" si="205"/>
        <v/>
      </c>
      <c r="P3264" s="103">
        <f t="shared" si="204"/>
        <v>23.499999999998522</v>
      </c>
      <c r="Q3264" s="58"/>
      <c r="R3264" s="58"/>
      <c r="S3264" s="102"/>
    </row>
    <row r="3265" spans="1:19" ht="12.5" customHeight="1" x14ac:dyDescent="0.35">
      <c r="A3265" s="2">
        <v>50</v>
      </c>
      <c r="B3265" s="2" t="s">
        <v>69</v>
      </c>
      <c r="C3265" s="67">
        <v>110.0719</v>
      </c>
      <c r="D3265" t="s">
        <v>65</v>
      </c>
      <c r="E3265" s="2" t="s">
        <v>58</v>
      </c>
      <c r="F3265" s="2" t="s">
        <v>70</v>
      </c>
      <c r="G3265" s="2"/>
      <c r="I3265" s="60">
        <f t="shared" si="202"/>
        <v>0</v>
      </c>
      <c r="J3265" s="60">
        <f>IF(OR(I3265="",I3266="",I3267=""),"",(AVERAGEIF(A3265:A$10000,A3265,I3265:I$10000)))</f>
        <v>0</v>
      </c>
      <c r="K3265" s="60"/>
      <c r="L3265" s="55" t="str">
        <f>IF(O3265="","",A3265)</f>
        <v/>
      </c>
      <c r="M3265" s="60" t="str">
        <f>IF(O3265="","",(VLOOKUP(A3265,A3265:E10249,5,FALSE)))</f>
        <v/>
      </c>
      <c r="N3265" s="55" t="str">
        <f t="shared" si="203"/>
        <v/>
      </c>
      <c r="O3265" s="55" t="str">
        <f t="shared" si="205"/>
        <v/>
      </c>
      <c r="P3265" s="104">
        <f t="shared" si="204"/>
        <v>16.400000000004411</v>
      </c>
      <c r="Q3265" s="58"/>
      <c r="R3265" s="58"/>
      <c r="S3265" s="102"/>
    </row>
    <row r="3266" spans="1:19" ht="12.5" customHeight="1" x14ac:dyDescent="0.35">
      <c r="A3266" s="60">
        <v>50</v>
      </c>
      <c r="B3266" s="60" t="s">
        <v>69</v>
      </c>
      <c r="C3266" s="68">
        <v>110.09059999999999</v>
      </c>
      <c r="D3266" s="58" t="s">
        <v>65</v>
      </c>
      <c r="E3266" s="60" t="s">
        <v>58</v>
      </c>
      <c r="F3266" s="60" t="s">
        <v>70</v>
      </c>
      <c r="G3266" s="60"/>
      <c r="H3266" s="60"/>
      <c r="I3266" s="60">
        <f t="shared" si="202"/>
        <v>0</v>
      </c>
      <c r="J3266" s="60">
        <f>IF(OR(I3266="",I3267="",I3268=""),"",(AVERAGEIF(A3266:A$10000,A3266,I3266:I$10000)))</f>
        <v>0</v>
      </c>
      <c r="K3266" s="60"/>
      <c r="L3266" s="60" t="str">
        <f>IF(O3266="","",A3266)</f>
        <v/>
      </c>
      <c r="M3266" s="60" t="str">
        <f>IF(O3266="","",(VLOOKUP(A3266,A3266:E10250,5,FALSE)))</f>
        <v/>
      </c>
      <c r="N3266" s="60" t="str">
        <f t="shared" si="203"/>
        <v/>
      </c>
      <c r="O3266" s="60" t="str">
        <f t="shared" si="205"/>
        <v/>
      </c>
      <c r="P3266" s="103">
        <f t="shared" si="204"/>
        <v>18.699999999995498</v>
      </c>
      <c r="Q3266" s="58"/>
      <c r="R3266" s="58"/>
      <c r="S3266" s="102"/>
    </row>
    <row r="3267" spans="1:19" ht="12.5" customHeight="1" x14ac:dyDescent="0.35">
      <c r="A3267" s="2">
        <v>50</v>
      </c>
      <c r="B3267" s="2" t="s">
        <v>69</v>
      </c>
      <c r="C3267" s="67">
        <v>110.1093</v>
      </c>
      <c r="D3267" t="s">
        <v>65</v>
      </c>
      <c r="E3267" s="2" t="s">
        <v>58</v>
      </c>
      <c r="F3267" s="2" t="s">
        <v>70</v>
      </c>
      <c r="G3267" s="2"/>
      <c r="I3267" s="60">
        <f t="shared" si="202"/>
        <v>0</v>
      </c>
      <c r="J3267" s="60">
        <f>IF(OR(I3267="",I3268="",I3269=""),"",(AVERAGEIF(A3267:A$10000,A3267,I3267:I$10000)))</f>
        <v>0</v>
      </c>
      <c r="K3267" s="60"/>
      <c r="L3267" s="55" t="str">
        <f>IF(O3267="","",A3267)</f>
        <v/>
      </c>
      <c r="M3267" s="60" t="str">
        <f>IF(O3267="","",(VLOOKUP(A3267,A3267:E10251,5,FALSE)))</f>
        <v/>
      </c>
      <c r="N3267" s="55" t="str">
        <f t="shared" si="203"/>
        <v/>
      </c>
      <c r="O3267" s="55" t="str">
        <f t="shared" si="205"/>
        <v/>
      </c>
      <c r="P3267" s="104">
        <f t="shared" si="204"/>
        <v>18.700000000009709</v>
      </c>
      <c r="Q3267" s="58"/>
      <c r="R3267" s="58"/>
      <c r="S3267" s="102"/>
    </row>
    <row r="3268" spans="1:19" ht="12.5" customHeight="1" x14ac:dyDescent="0.35">
      <c r="A3268" s="60">
        <v>50</v>
      </c>
      <c r="B3268" s="60" t="s">
        <v>69</v>
      </c>
      <c r="C3268" s="68">
        <v>110.12739999999999</v>
      </c>
      <c r="D3268" s="58" t="s">
        <v>65</v>
      </c>
      <c r="E3268" s="60" t="s">
        <v>58</v>
      </c>
      <c r="F3268" s="60" t="s">
        <v>70</v>
      </c>
      <c r="G3268" s="60"/>
      <c r="H3268" s="60"/>
      <c r="I3268" s="60">
        <f t="shared" si="202"/>
        <v>0</v>
      </c>
      <c r="J3268" s="60">
        <f>IF(OR(I3268="",I3269="",I3270=""),"",(AVERAGEIF(A3268:A$10000,A3268,I3268:I$10000)))</f>
        <v>0</v>
      </c>
      <c r="K3268" s="60"/>
      <c r="L3268" s="60" t="str">
        <f>IF(O3268="","",A3268)</f>
        <v/>
      </c>
      <c r="M3268" s="60" t="str">
        <f>IF(O3268="","",(VLOOKUP(A3268,A3268:E10252,5,FALSE)))</f>
        <v/>
      </c>
      <c r="N3268" s="60" t="str">
        <f t="shared" si="203"/>
        <v/>
      </c>
      <c r="O3268" s="60" t="str">
        <f t="shared" si="205"/>
        <v/>
      </c>
      <c r="P3268" s="103">
        <f t="shared" si="204"/>
        <v>18.099999999989791</v>
      </c>
      <c r="Q3268" s="58"/>
      <c r="R3268" s="58"/>
      <c r="S3268" s="102"/>
    </row>
    <row r="3269" spans="1:19" ht="12.5" customHeight="1" x14ac:dyDescent="0.35">
      <c r="A3269" s="2">
        <v>50</v>
      </c>
      <c r="B3269" s="2" t="s">
        <v>69</v>
      </c>
      <c r="C3269" s="67">
        <v>110.14619999999999</v>
      </c>
      <c r="D3269" t="s">
        <v>65</v>
      </c>
      <c r="E3269" s="2" t="s">
        <v>58</v>
      </c>
      <c r="F3269" s="2" t="s">
        <v>70</v>
      </c>
      <c r="G3269" s="2"/>
      <c r="I3269" s="60">
        <f t="shared" si="202"/>
        <v>0</v>
      </c>
      <c r="J3269" s="60">
        <f>IF(OR(I3269="",I3270="",I3271=""),"",(AVERAGEIF(A3269:A$10000,A3269,I3269:I$10000)))</f>
        <v>0</v>
      </c>
      <c r="K3269" s="60"/>
      <c r="L3269" s="55" t="str">
        <f>IF(O3269="","",A3269)</f>
        <v/>
      </c>
      <c r="M3269" s="60" t="str">
        <f>IF(O3269="","",(VLOOKUP(A3269,A3269:E10253,5,FALSE)))</f>
        <v/>
      </c>
      <c r="N3269" s="55" t="str">
        <f t="shared" si="203"/>
        <v/>
      </c>
      <c r="O3269" s="55" t="str">
        <f t="shared" si="205"/>
        <v/>
      </c>
      <c r="P3269" s="104">
        <f t="shared" si="204"/>
        <v>18.799999999998818</v>
      </c>
      <c r="Q3269" s="58"/>
      <c r="R3269" s="58"/>
      <c r="S3269" s="102"/>
    </row>
    <row r="3270" spans="1:19" ht="12.5" customHeight="1" x14ac:dyDescent="0.35">
      <c r="A3270" s="60">
        <v>50</v>
      </c>
      <c r="B3270" s="60" t="s">
        <v>69</v>
      </c>
      <c r="C3270" s="68">
        <v>110.1772</v>
      </c>
      <c r="D3270" s="58" t="s">
        <v>65</v>
      </c>
      <c r="E3270" s="60" t="s">
        <v>58</v>
      </c>
      <c r="F3270" s="60" t="s">
        <v>70</v>
      </c>
      <c r="G3270" s="60"/>
      <c r="H3270" s="60"/>
      <c r="I3270" s="60">
        <f t="shared" si="202"/>
        <v>0</v>
      </c>
      <c r="J3270" s="60">
        <f>IF(OR(I3270="",I3271="",I3272=""),"",(AVERAGEIF(A3270:A$10000,A3270,I3270:I$10000)))</f>
        <v>0</v>
      </c>
      <c r="K3270" s="60"/>
      <c r="L3270" s="60" t="str">
        <f>IF(O3270="","",A3270)</f>
        <v/>
      </c>
      <c r="M3270" s="60" t="str">
        <f>IF(O3270="","",(VLOOKUP(A3270,A3270:E10254,5,FALSE)))</f>
        <v/>
      </c>
      <c r="N3270" s="60" t="str">
        <f t="shared" si="203"/>
        <v/>
      </c>
      <c r="O3270" s="60" t="str">
        <f t="shared" si="205"/>
        <v/>
      </c>
      <c r="P3270" s="103">
        <f t="shared" si="204"/>
        <v>31.000000000005912</v>
      </c>
      <c r="Q3270" s="58"/>
      <c r="R3270" s="58"/>
      <c r="S3270" s="102"/>
    </row>
    <row r="3271" spans="1:19" ht="12.5" customHeight="1" x14ac:dyDescent="0.35">
      <c r="A3271" s="2">
        <v>50</v>
      </c>
      <c r="B3271" s="2" t="s">
        <v>69</v>
      </c>
      <c r="C3271" s="67">
        <v>110.1979</v>
      </c>
      <c r="D3271" t="s">
        <v>65</v>
      </c>
      <c r="E3271" s="2" t="s">
        <v>58</v>
      </c>
      <c r="F3271" s="2" t="s">
        <v>70</v>
      </c>
      <c r="G3271" s="2"/>
      <c r="I3271" s="60">
        <f t="shared" si="202"/>
        <v>0</v>
      </c>
      <c r="J3271" s="60">
        <f>IF(OR(I3271="",I3272="",I3273=""),"",(AVERAGEIF(A3271:A$10000,A3271,I3271:I$10000)))</f>
        <v>0</v>
      </c>
      <c r="K3271" s="60"/>
      <c r="L3271" s="55" t="str">
        <f>IF(O3271="","",A3271)</f>
        <v/>
      </c>
      <c r="M3271" s="60" t="str">
        <f>IF(O3271="","",(VLOOKUP(A3271,A3271:E10255,5,FALSE)))</f>
        <v/>
      </c>
      <c r="N3271" s="55" t="str">
        <f t="shared" si="203"/>
        <v/>
      </c>
      <c r="O3271" s="55" t="str">
        <f t="shared" si="205"/>
        <v/>
      </c>
      <c r="P3271" s="104">
        <f t="shared" si="204"/>
        <v>20.700000000005048</v>
      </c>
      <c r="Q3271" s="58"/>
      <c r="R3271" s="58"/>
      <c r="S3271" s="102"/>
    </row>
    <row r="3272" spans="1:19" ht="12.5" customHeight="1" x14ac:dyDescent="0.35">
      <c r="A3272" s="60">
        <v>50</v>
      </c>
      <c r="B3272" s="60" t="s">
        <v>69</v>
      </c>
      <c r="C3272" s="68">
        <v>110.2165</v>
      </c>
      <c r="D3272" s="58" t="s">
        <v>65</v>
      </c>
      <c r="E3272" s="60" t="s">
        <v>58</v>
      </c>
      <c r="F3272" s="60" t="s">
        <v>70</v>
      </c>
      <c r="G3272" s="60"/>
      <c r="H3272" s="60"/>
      <c r="I3272" s="60">
        <f t="shared" si="202"/>
        <v>0</v>
      </c>
      <c r="J3272" s="60">
        <f>IF(OR(I3272="",I3273="",I3274=""),"",(AVERAGEIF(A3272:A$10000,A3272,I3272:I$10000)))</f>
        <v>0</v>
      </c>
      <c r="K3272" s="60"/>
      <c r="L3272" s="60" t="str">
        <f>IF(O3272="","",A3272)</f>
        <v/>
      </c>
      <c r="M3272" s="60" t="str">
        <f>IF(O3272="","",(VLOOKUP(A3272,A3272:E10256,5,FALSE)))</f>
        <v/>
      </c>
      <c r="N3272" s="60" t="str">
        <f t="shared" si="203"/>
        <v/>
      </c>
      <c r="O3272" s="60" t="str">
        <f t="shared" si="205"/>
        <v/>
      </c>
      <c r="P3272" s="103">
        <f t="shared" si="204"/>
        <v>18.599999999992178</v>
      </c>
      <c r="Q3272" s="58"/>
      <c r="R3272" s="58"/>
      <c r="S3272" s="102"/>
    </row>
    <row r="3273" spans="1:19" ht="12.5" customHeight="1" x14ac:dyDescent="0.35">
      <c r="A3273" s="2">
        <v>50</v>
      </c>
      <c r="B3273" s="2" t="s">
        <v>69</v>
      </c>
      <c r="C3273" s="67">
        <v>110.23560000000001</v>
      </c>
      <c r="D3273" t="s">
        <v>65</v>
      </c>
      <c r="E3273" s="2" t="s">
        <v>58</v>
      </c>
      <c r="F3273" s="2" t="s">
        <v>70</v>
      </c>
      <c r="G3273" s="2"/>
      <c r="I3273" s="60">
        <f t="shared" si="202"/>
        <v>0</v>
      </c>
      <c r="J3273" s="60">
        <f>IF(OR(I3273="",I3274="",I3275=""),"",(AVERAGEIF(A3273:A$10000,A3273,I3273:I$10000)))</f>
        <v>0</v>
      </c>
      <c r="K3273" s="60"/>
      <c r="L3273" s="55" t="str">
        <f>IF(O3273="","",A3273)</f>
        <v/>
      </c>
      <c r="M3273" s="60" t="str">
        <f>IF(O3273="","",(VLOOKUP(A3273,A3273:E10257,5,FALSE)))</f>
        <v/>
      </c>
      <c r="N3273" s="55" t="str">
        <f t="shared" si="203"/>
        <v/>
      </c>
      <c r="O3273" s="55" t="str">
        <f t="shared" si="205"/>
        <v/>
      </c>
      <c r="P3273" s="104">
        <f t="shared" si="204"/>
        <v>19.100000000008777</v>
      </c>
      <c r="Q3273" s="58"/>
      <c r="R3273" s="58"/>
      <c r="S3273" s="102"/>
    </row>
    <row r="3274" spans="1:19" ht="12.5" customHeight="1" x14ac:dyDescent="0.35">
      <c r="A3274" s="60">
        <v>50</v>
      </c>
      <c r="B3274" s="60" t="s">
        <v>69</v>
      </c>
      <c r="C3274" s="68">
        <v>110.2544</v>
      </c>
      <c r="D3274" s="58" t="s">
        <v>65</v>
      </c>
      <c r="E3274" s="60" t="s">
        <v>58</v>
      </c>
      <c r="F3274" s="60" t="s">
        <v>70</v>
      </c>
      <c r="G3274" s="60"/>
      <c r="H3274" s="60"/>
      <c r="I3274" s="60">
        <f t="shared" si="202"/>
        <v>0</v>
      </c>
      <c r="J3274" s="60">
        <f>IF(OR(I3274="",I3275="",I3276=""),"",(AVERAGEIF(A3274:A$10000,A3274,I3274:I$10000)))</f>
        <v>0</v>
      </c>
      <c r="K3274" s="60"/>
      <c r="L3274" s="60" t="str">
        <f>IF(O3274="","",A3274)</f>
        <v/>
      </c>
      <c r="M3274" s="60" t="str">
        <f>IF(O3274="","",(VLOOKUP(A3274,A3274:E10258,5,FALSE)))</f>
        <v/>
      </c>
      <c r="N3274" s="60" t="str">
        <f t="shared" si="203"/>
        <v/>
      </c>
      <c r="O3274" s="60" t="str">
        <f t="shared" si="205"/>
        <v/>
      </c>
      <c r="P3274" s="103">
        <f t="shared" si="204"/>
        <v>18.799999999998818</v>
      </c>
      <c r="Q3274" s="58"/>
      <c r="R3274" s="58"/>
      <c r="S3274" s="102"/>
    </row>
    <row r="3275" spans="1:19" ht="12.5" customHeight="1" x14ac:dyDescent="0.35">
      <c r="A3275" s="2">
        <v>50</v>
      </c>
      <c r="B3275" s="2" t="s">
        <v>69</v>
      </c>
      <c r="C3275" s="67">
        <v>110.2731</v>
      </c>
      <c r="D3275" t="s">
        <v>65</v>
      </c>
      <c r="E3275" s="2" t="s">
        <v>58</v>
      </c>
      <c r="F3275" s="2" t="s">
        <v>70</v>
      </c>
      <c r="G3275" s="2"/>
      <c r="I3275" s="60">
        <f t="shared" si="202"/>
        <v>0</v>
      </c>
      <c r="J3275" s="60">
        <f>IF(OR(I3275="",I3276="",I3277=""),"",(AVERAGEIF(A3275:A$10000,A3275,I3275:I$10000)))</f>
        <v>0</v>
      </c>
      <c r="K3275" s="60"/>
      <c r="L3275" s="55" t="str">
        <f>IF(O3275="","",A3275)</f>
        <v/>
      </c>
      <c r="M3275" s="60" t="str">
        <f>IF(O3275="","",(VLOOKUP(A3275,A3275:E10259,5,FALSE)))</f>
        <v/>
      </c>
      <c r="N3275" s="55" t="str">
        <f t="shared" si="203"/>
        <v/>
      </c>
      <c r="O3275" s="55" t="str">
        <f t="shared" si="205"/>
        <v/>
      </c>
      <c r="P3275" s="104">
        <f t="shared" si="204"/>
        <v>18.699999999995498</v>
      </c>
      <c r="Q3275" s="58"/>
      <c r="R3275" s="58"/>
      <c r="S3275" s="102"/>
    </row>
    <row r="3276" spans="1:19" ht="12.5" customHeight="1" x14ac:dyDescent="0.35">
      <c r="A3276" s="60">
        <v>50</v>
      </c>
      <c r="B3276" s="60" t="s">
        <v>69</v>
      </c>
      <c r="C3276" s="68">
        <v>110.2912</v>
      </c>
      <c r="D3276" s="58" t="s">
        <v>65</v>
      </c>
      <c r="E3276" s="60" t="s">
        <v>58</v>
      </c>
      <c r="F3276" s="60" t="s">
        <v>70</v>
      </c>
      <c r="G3276" s="60"/>
      <c r="H3276" s="60"/>
      <c r="I3276" s="60">
        <f t="shared" si="202"/>
        <v>0</v>
      </c>
      <c r="J3276" s="60">
        <f>IF(OR(I3276="",I3277="",I3278=""),"",(AVERAGEIF(A3276:A$10000,A3276,I3276:I$10000)))</f>
        <v>0</v>
      </c>
      <c r="K3276" s="60"/>
      <c r="L3276" s="60" t="str">
        <f>IF(O3276="","",A3276)</f>
        <v/>
      </c>
      <c r="M3276" s="60" t="str">
        <f>IF(O3276="","",(VLOOKUP(A3276,A3276:E10260,5,FALSE)))</f>
        <v/>
      </c>
      <c r="N3276" s="60" t="str">
        <f t="shared" si="203"/>
        <v/>
      </c>
      <c r="O3276" s="60" t="str">
        <f t="shared" si="205"/>
        <v/>
      </c>
      <c r="P3276" s="103">
        <f t="shared" si="204"/>
        <v>18.100000000004002</v>
      </c>
      <c r="Q3276" s="58"/>
      <c r="R3276" s="58"/>
      <c r="S3276" s="102"/>
    </row>
    <row r="3277" spans="1:19" ht="12.5" customHeight="1" x14ac:dyDescent="0.35">
      <c r="A3277" s="2">
        <v>50</v>
      </c>
      <c r="B3277" s="2" t="s">
        <v>69</v>
      </c>
      <c r="C3277" s="67">
        <v>110.3094</v>
      </c>
      <c r="D3277" t="s">
        <v>65</v>
      </c>
      <c r="E3277" s="2" t="s">
        <v>58</v>
      </c>
      <c r="F3277" s="2" t="s">
        <v>70</v>
      </c>
      <c r="G3277" s="2"/>
      <c r="I3277" s="60">
        <f t="shared" si="202"/>
        <v>0</v>
      </c>
      <c r="J3277" s="60">
        <f>IF(OR(I3277="",I3278="",I3279=""),"",(AVERAGEIF(A3277:A$10000,A3277,I3277:I$10000)))</f>
        <v>0</v>
      </c>
      <c r="K3277" s="60"/>
      <c r="L3277" s="55" t="str">
        <f>IF(O3277="","",A3277)</f>
        <v/>
      </c>
      <c r="M3277" s="60" t="str">
        <f>IF(O3277="","",(VLOOKUP(A3277,A3277:E10261,5,FALSE)))</f>
        <v/>
      </c>
      <c r="N3277" s="55" t="str">
        <f t="shared" si="203"/>
        <v/>
      </c>
      <c r="O3277" s="55" t="str">
        <f t="shared" si="205"/>
        <v/>
      </c>
      <c r="P3277" s="104">
        <f t="shared" si="204"/>
        <v>18.199999999993111</v>
      </c>
      <c r="Q3277" s="58"/>
      <c r="R3277" s="58"/>
      <c r="S3277" s="102"/>
    </row>
    <row r="3278" spans="1:19" ht="12.5" customHeight="1" x14ac:dyDescent="0.35">
      <c r="A3278" s="60">
        <v>50</v>
      </c>
      <c r="B3278" s="60" t="s">
        <v>69</v>
      </c>
      <c r="C3278" s="68">
        <v>110.32850000000001</v>
      </c>
      <c r="D3278" s="58" t="s">
        <v>65</v>
      </c>
      <c r="E3278" s="60" t="s">
        <v>58</v>
      </c>
      <c r="F3278" s="60" t="s">
        <v>70</v>
      </c>
      <c r="G3278" s="60"/>
      <c r="H3278" s="60"/>
      <c r="I3278" s="60">
        <f t="shared" si="202"/>
        <v>0</v>
      </c>
      <c r="J3278" s="60">
        <f>IF(OR(I3278="",I3279="",I3280=""),"",(AVERAGEIF(A3278:A$10000,A3278,I3278:I$10000)))</f>
        <v>0</v>
      </c>
      <c r="K3278" s="60"/>
      <c r="L3278" s="60" t="str">
        <f>IF(O3278="","",A3278)</f>
        <v/>
      </c>
      <c r="M3278" s="60" t="str">
        <f>IF(O3278="","",(VLOOKUP(A3278,A3278:E10262,5,FALSE)))</f>
        <v/>
      </c>
      <c r="N3278" s="60" t="str">
        <f t="shared" si="203"/>
        <v/>
      </c>
      <c r="O3278" s="60" t="str">
        <f t="shared" si="205"/>
        <v/>
      </c>
      <c r="P3278" s="103">
        <f t="shared" si="204"/>
        <v>19.100000000008777</v>
      </c>
      <c r="Q3278" s="58"/>
      <c r="R3278" s="58"/>
      <c r="S3278" s="102"/>
    </row>
    <row r="3279" spans="1:19" ht="12.5" customHeight="1" x14ac:dyDescent="0.35">
      <c r="A3279" s="2">
        <v>50</v>
      </c>
      <c r="B3279" s="2" t="s">
        <v>71</v>
      </c>
      <c r="C3279" s="67">
        <v>110.3477</v>
      </c>
      <c r="D3279" t="s">
        <v>65</v>
      </c>
      <c r="E3279" s="2" t="s">
        <v>58</v>
      </c>
      <c r="F3279" s="2" t="s">
        <v>70</v>
      </c>
      <c r="G3279" s="2"/>
      <c r="I3279" s="60">
        <f t="shared" si="202"/>
        <v>0</v>
      </c>
      <c r="J3279" s="60">
        <f>IF(OR(I3279="",I3280="",I3281=""),"",(AVERAGEIF(A3279:A$10000,A3279,I3279:I$10000)))</f>
        <v>0</v>
      </c>
      <c r="K3279" s="60"/>
      <c r="L3279" s="55" t="str">
        <f>IF(O3279="","",A3279)</f>
        <v/>
      </c>
      <c r="M3279" s="60" t="str">
        <f>IF(O3279="","",(VLOOKUP(A3279,A3279:E10263,5,FALSE)))</f>
        <v/>
      </c>
      <c r="N3279" s="55" t="str">
        <f t="shared" si="203"/>
        <v/>
      </c>
      <c r="O3279" s="55" t="str">
        <f t="shared" si="205"/>
        <v/>
      </c>
      <c r="P3279" s="104">
        <f t="shared" si="204"/>
        <v>19.199999999997885</v>
      </c>
      <c r="Q3279" s="58"/>
      <c r="R3279" s="58"/>
      <c r="S3279" s="102"/>
    </row>
    <row r="3280" spans="1:19" ht="12.5" customHeight="1" x14ac:dyDescent="0.35">
      <c r="A3280" s="60">
        <v>50</v>
      </c>
      <c r="B3280" s="60" t="s">
        <v>71</v>
      </c>
      <c r="C3280" s="68">
        <v>110.3766</v>
      </c>
      <c r="D3280" s="58" t="s">
        <v>65</v>
      </c>
      <c r="E3280" s="60" t="s">
        <v>58</v>
      </c>
      <c r="F3280" s="60" t="s">
        <v>70</v>
      </c>
      <c r="G3280" s="60"/>
      <c r="H3280" s="60"/>
      <c r="I3280" s="60">
        <f t="shared" si="202"/>
        <v>0</v>
      </c>
      <c r="J3280" s="60">
        <f>IF(OR(I3280="",I3281="",I3282=""),"",(AVERAGEIF(A3280:A$10000,A3280,I3280:I$10000)))</f>
        <v>0</v>
      </c>
      <c r="K3280" s="60"/>
      <c r="L3280" s="60" t="str">
        <f>IF(O3280="","",A3280)</f>
        <v/>
      </c>
      <c r="M3280" s="60" t="str">
        <f>IF(O3280="","",(VLOOKUP(A3280,A3280:E10264,5,FALSE)))</f>
        <v/>
      </c>
      <c r="N3280" s="60" t="str">
        <f t="shared" si="203"/>
        <v/>
      </c>
      <c r="O3280" s="60" t="str">
        <f t="shared" si="205"/>
        <v/>
      </c>
      <c r="P3280" s="103">
        <f t="shared" si="204"/>
        <v>28.899999999993042</v>
      </c>
      <c r="Q3280" s="58"/>
      <c r="R3280" s="58"/>
      <c r="S3280" s="102"/>
    </row>
    <row r="3281" spans="1:19" ht="12.5" customHeight="1" x14ac:dyDescent="0.35">
      <c r="A3281" s="2">
        <v>50</v>
      </c>
      <c r="B3281" s="2" t="s">
        <v>71</v>
      </c>
      <c r="C3281" s="67">
        <v>110.3968</v>
      </c>
      <c r="D3281" t="s">
        <v>65</v>
      </c>
      <c r="E3281" s="2" t="s">
        <v>58</v>
      </c>
      <c r="F3281" s="2" t="s">
        <v>70</v>
      </c>
      <c r="G3281" s="2"/>
      <c r="I3281" s="60">
        <f t="shared" ref="I3281:I3344" si="206">IF(AND(OR(G3280&gt;G$5,G3282&gt;G$5),G3281&gt;G$5),G3281,"")</f>
        <v>0</v>
      </c>
      <c r="J3281" s="60">
        <f>IF(OR(I3281="",I3282="",I3283=""),"",(AVERAGEIF(A3281:A$10000,A3281,I3281:I$10000)))</f>
        <v>0</v>
      </c>
      <c r="K3281" s="60"/>
      <c r="L3281" s="55" t="str">
        <f>IF(O3281="","",A3281)</f>
        <v/>
      </c>
      <c r="M3281" s="60" t="str">
        <f>IF(O3281="","",(VLOOKUP(A3281,A3281:E10265,5,FALSE)))</f>
        <v/>
      </c>
      <c r="N3281" s="55" t="str">
        <f t="shared" si="203"/>
        <v/>
      </c>
      <c r="O3281" s="55" t="str">
        <f t="shared" si="205"/>
        <v/>
      </c>
      <c r="P3281" s="104">
        <f t="shared" si="204"/>
        <v>20.20000000000266</v>
      </c>
      <c r="Q3281" s="58"/>
      <c r="R3281" s="58"/>
      <c r="S3281" s="102"/>
    </row>
    <row r="3282" spans="1:19" ht="12.5" customHeight="1" x14ac:dyDescent="0.35">
      <c r="A3282" s="60">
        <v>50</v>
      </c>
      <c r="B3282" s="60" t="s">
        <v>71</v>
      </c>
      <c r="C3282" s="68">
        <v>110.41589999999999</v>
      </c>
      <c r="D3282" s="58" t="s">
        <v>65</v>
      </c>
      <c r="E3282" s="60" t="s">
        <v>58</v>
      </c>
      <c r="F3282" s="60" t="s">
        <v>70</v>
      </c>
      <c r="G3282" s="60"/>
      <c r="H3282" s="60"/>
      <c r="I3282" s="60">
        <f t="shared" si="206"/>
        <v>0</v>
      </c>
      <c r="J3282" s="60">
        <f>IF(OR(I3282="",I3283="",I3284=""),"",(AVERAGEIF(A3282:A$10000,A3282,I3282:I$10000)))</f>
        <v>0</v>
      </c>
      <c r="K3282" s="60"/>
      <c r="L3282" s="60" t="str">
        <f>IF(O3282="","",A3282)</f>
        <v/>
      </c>
      <c r="M3282" s="60" t="str">
        <f>IF(O3282="","",(VLOOKUP(A3282,A3282:E10266,5,FALSE)))</f>
        <v/>
      </c>
      <c r="N3282" s="60" t="str">
        <f t="shared" ref="N3282:N3345" si="207">IF(L3282="","",I3282)</f>
        <v/>
      </c>
      <c r="O3282" s="60" t="str">
        <f t="shared" si="205"/>
        <v/>
      </c>
      <c r="P3282" s="103">
        <f t="shared" ref="P3282:P3345" si="208">IF(A3282=A3281,ABS(C3282-C3281)*1000,"")</f>
        <v>19.099999999994566</v>
      </c>
      <c r="Q3282" s="58"/>
      <c r="R3282" s="58"/>
      <c r="S3282" s="102"/>
    </row>
    <row r="3283" spans="1:19" ht="12.5" customHeight="1" x14ac:dyDescent="0.35">
      <c r="A3283" s="2">
        <v>50</v>
      </c>
      <c r="B3283" s="2" t="s">
        <v>71</v>
      </c>
      <c r="C3283" s="67">
        <v>110.4353</v>
      </c>
      <c r="D3283" t="s">
        <v>65</v>
      </c>
      <c r="E3283" s="2" t="s">
        <v>58</v>
      </c>
      <c r="F3283" s="2" t="s">
        <v>70</v>
      </c>
      <c r="G3283" s="2"/>
      <c r="I3283" s="60">
        <f t="shared" si="206"/>
        <v>0</v>
      </c>
      <c r="J3283" s="60">
        <f>IF(OR(I3283="",I3284="",I3285=""),"",(AVERAGEIF(A3283:A$10000,A3283,I3283:I$10000)))</f>
        <v>0</v>
      </c>
      <c r="K3283" s="60"/>
      <c r="L3283" s="55" t="str">
        <f>IF(O3283="","",A3283)</f>
        <v/>
      </c>
      <c r="M3283" s="60" t="str">
        <f>IF(O3283="","",(VLOOKUP(A3283,A3283:E10267,5,FALSE)))</f>
        <v/>
      </c>
      <c r="N3283" s="55" t="str">
        <f t="shared" si="207"/>
        <v/>
      </c>
      <c r="O3283" s="55" t="str">
        <f t="shared" si="205"/>
        <v/>
      </c>
      <c r="P3283" s="104">
        <f t="shared" si="208"/>
        <v>19.400000000004525</v>
      </c>
      <c r="Q3283" s="58"/>
      <c r="R3283" s="58"/>
      <c r="S3283" s="102"/>
    </row>
    <row r="3284" spans="1:19" ht="12.5" customHeight="1" x14ac:dyDescent="0.35">
      <c r="A3284" s="60">
        <v>50</v>
      </c>
      <c r="B3284" s="60" t="s">
        <v>71</v>
      </c>
      <c r="C3284" s="68">
        <v>110.45440000000001</v>
      </c>
      <c r="D3284" s="58" t="s">
        <v>65</v>
      </c>
      <c r="E3284" s="60" t="s">
        <v>58</v>
      </c>
      <c r="F3284" s="60" t="s">
        <v>70</v>
      </c>
      <c r="G3284" s="60"/>
      <c r="H3284" s="60"/>
      <c r="I3284" s="60">
        <f t="shared" si="206"/>
        <v>0</v>
      </c>
      <c r="J3284" s="60">
        <f>IF(OR(I3284="",I3285="",I3286=""),"",(AVERAGEIF(A3284:A$10000,A3284,I3284:I$10000)))</f>
        <v>0</v>
      </c>
      <c r="K3284" s="60"/>
      <c r="L3284" s="60" t="str">
        <f>IF(O3284="","",A3284)</f>
        <v/>
      </c>
      <c r="M3284" s="60" t="str">
        <f>IF(O3284="","",(VLOOKUP(A3284,A3284:E10268,5,FALSE)))</f>
        <v/>
      </c>
      <c r="N3284" s="60" t="str">
        <f t="shared" si="207"/>
        <v/>
      </c>
      <c r="O3284" s="60" t="str">
        <f t="shared" si="205"/>
        <v/>
      </c>
      <c r="P3284" s="103">
        <f t="shared" si="208"/>
        <v>19.100000000008777</v>
      </c>
      <c r="Q3284" s="58"/>
      <c r="R3284" s="58"/>
      <c r="S3284" s="102"/>
    </row>
    <row r="3285" spans="1:19" ht="12.5" customHeight="1" x14ac:dyDescent="0.35">
      <c r="A3285" s="2">
        <v>50</v>
      </c>
      <c r="B3285" s="2" t="s">
        <v>71</v>
      </c>
      <c r="C3285" s="67">
        <v>110.486</v>
      </c>
      <c r="D3285" t="s">
        <v>65</v>
      </c>
      <c r="E3285" s="2" t="s">
        <v>58</v>
      </c>
      <c r="F3285" s="2" t="s">
        <v>70</v>
      </c>
      <c r="G3285" s="2"/>
      <c r="I3285" s="60">
        <f t="shared" si="206"/>
        <v>0</v>
      </c>
      <c r="J3285" s="60">
        <f>IF(OR(I3285="",I3286="",I3287=""),"",(AVERAGEIF(A3285:A$10000,A3285,I3285:I$10000)))</f>
        <v>0</v>
      </c>
      <c r="K3285" s="60"/>
      <c r="L3285" s="55" t="str">
        <f>IF(O3285="","",A3285)</f>
        <v/>
      </c>
      <c r="M3285" s="60" t="str">
        <f>IF(O3285="","",(VLOOKUP(A3285,A3285:E10269,5,FALSE)))</f>
        <v/>
      </c>
      <c r="N3285" s="55" t="str">
        <f t="shared" si="207"/>
        <v/>
      </c>
      <c r="O3285" s="55" t="str">
        <f t="shared" si="205"/>
        <v/>
      </c>
      <c r="P3285" s="104">
        <f t="shared" si="208"/>
        <v>31.599999999997408</v>
      </c>
      <c r="Q3285" s="58"/>
      <c r="R3285" s="58"/>
      <c r="S3285" s="102"/>
    </row>
    <row r="3286" spans="1:19" ht="12.5" customHeight="1" x14ac:dyDescent="0.35">
      <c r="A3286" s="60">
        <v>50</v>
      </c>
      <c r="B3286" s="60" t="s">
        <v>71</v>
      </c>
      <c r="C3286" s="68">
        <v>110.504</v>
      </c>
      <c r="D3286" s="58" t="s">
        <v>65</v>
      </c>
      <c r="E3286" s="60" t="s">
        <v>58</v>
      </c>
      <c r="F3286" s="60" t="s">
        <v>70</v>
      </c>
      <c r="G3286" s="60"/>
      <c r="H3286" s="60"/>
      <c r="I3286" s="60">
        <f t="shared" si="206"/>
        <v>0</v>
      </c>
      <c r="J3286" s="60">
        <f>IF(OR(I3286="",I3287="",I3288=""),"",(AVERAGEIF(A3286:A$10000,A3286,I3286:I$10000)))</f>
        <v>0</v>
      </c>
      <c r="K3286" s="60"/>
      <c r="L3286" s="60" t="str">
        <f>IF(O3286="","",A3286)</f>
        <v/>
      </c>
      <c r="M3286" s="60" t="str">
        <f>IF(O3286="","",(VLOOKUP(A3286,A3286:E10270,5,FALSE)))</f>
        <v/>
      </c>
      <c r="N3286" s="60" t="str">
        <f t="shared" si="207"/>
        <v/>
      </c>
      <c r="O3286" s="60" t="str">
        <f t="shared" si="205"/>
        <v/>
      </c>
      <c r="P3286" s="103">
        <f t="shared" si="208"/>
        <v>18.000000000000682</v>
      </c>
      <c r="Q3286" s="58"/>
      <c r="R3286" s="58"/>
      <c r="S3286" s="102"/>
    </row>
    <row r="3287" spans="1:19" ht="12.5" customHeight="1" x14ac:dyDescent="0.35">
      <c r="A3287" s="2">
        <v>50</v>
      </c>
      <c r="B3287" s="2" t="s">
        <v>71</v>
      </c>
      <c r="C3287" s="67">
        <v>110.5235</v>
      </c>
      <c r="D3287" t="s">
        <v>65</v>
      </c>
      <c r="E3287" s="2" t="s">
        <v>58</v>
      </c>
      <c r="F3287" s="2" t="s">
        <v>70</v>
      </c>
      <c r="G3287" s="2"/>
      <c r="I3287" s="60">
        <f t="shared" si="206"/>
        <v>0</v>
      </c>
      <c r="J3287" s="60">
        <f>IF(OR(I3287="",I3288="",I3289=""),"",(AVERAGEIF(A3287:A$10000,A3287,I3287:I$10000)))</f>
        <v>0</v>
      </c>
      <c r="K3287" s="60"/>
      <c r="L3287" s="55" t="str">
        <f>IF(O3287="","",A3287)</f>
        <v/>
      </c>
      <c r="M3287" s="60" t="str">
        <f>IF(O3287="","",(VLOOKUP(A3287,A3287:E10271,5,FALSE)))</f>
        <v/>
      </c>
      <c r="N3287" s="55" t="str">
        <f t="shared" si="207"/>
        <v/>
      </c>
      <c r="O3287" s="55" t="str">
        <f t="shared" si="205"/>
        <v/>
      </c>
      <c r="P3287" s="104">
        <f t="shared" si="208"/>
        <v>19.499999999993634</v>
      </c>
      <c r="Q3287" s="58"/>
      <c r="R3287" s="58"/>
      <c r="S3287" s="102"/>
    </row>
    <row r="3288" spans="1:19" ht="12.5" customHeight="1" x14ac:dyDescent="0.35">
      <c r="A3288" s="60">
        <v>50</v>
      </c>
      <c r="B3288" s="60" t="s">
        <v>69</v>
      </c>
      <c r="C3288" s="68">
        <v>110.5441</v>
      </c>
      <c r="D3288" s="58" t="s">
        <v>65</v>
      </c>
      <c r="E3288" s="60" t="s">
        <v>58</v>
      </c>
      <c r="F3288" s="60" t="s">
        <v>70</v>
      </c>
      <c r="G3288" s="60"/>
      <c r="H3288" s="60"/>
      <c r="I3288" s="60">
        <f t="shared" si="206"/>
        <v>0</v>
      </c>
      <c r="J3288" s="60">
        <f>IF(OR(I3288="",I3289="",I3290=""),"",(AVERAGEIF(A3288:A$10000,A3288,I3288:I$10000)))</f>
        <v>0</v>
      </c>
      <c r="K3288" s="60"/>
      <c r="L3288" s="60" t="str">
        <f>IF(O3288="","",A3288)</f>
        <v/>
      </c>
      <c r="M3288" s="60" t="str">
        <f>IF(O3288="","",(VLOOKUP(A3288,A3288:E10272,5,FALSE)))</f>
        <v/>
      </c>
      <c r="N3288" s="60" t="str">
        <f t="shared" si="207"/>
        <v/>
      </c>
      <c r="O3288" s="60" t="str">
        <f t="shared" si="205"/>
        <v/>
      </c>
      <c r="P3288" s="103">
        <f t="shared" si="208"/>
        <v>20.600000000001728</v>
      </c>
      <c r="Q3288" s="58"/>
      <c r="R3288" s="58"/>
      <c r="S3288" s="102"/>
    </row>
    <row r="3289" spans="1:19" ht="12.5" customHeight="1" x14ac:dyDescent="0.35">
      <c r="A3289" s="2">
        <v>50</v>
      </c>
      <c r="B3289" s="2" t="s">
        <v>69</v>
      </c>
      <c r="C3289" s="67">
        <v>110.56319999999999</v>
      </c>
      <c r="D3289" t="s">
        <v>65</v>
      </c>
      <c r="E3289" s="2" t="s">
        <v>58</v>
      </c>
      <c r="F3289" s="2" t="s">
        <v>70</v>
      </c>
      <c r="G3289" s="2"/>
      <c r="I3289" s="60">
        <f t="shared" si="206"/>
        <v>0</v>
      </c>
      <c r="J3289" s="60">
        <f>IF(OR(I3289="",I3290="",I3291=""),"",(AVERAGEIF(A3289:A$10000,A3289,I3289:I$10000)))</f>
        <v>0</v>
      </c>
      <c r="K3289" s="60"/>
      <c r="L3289" s="55" t="str">
        <f>IF(O3289="","",A3289)</f>
        <v/>
      </c>
      <c r="M3289" s="60" t="str">
        <f>IF(O3289="","",(VLOOKUP(A3289,A3289:E10273,5,FALSE)))</f>
        <v/>
      </c>
      <c r="N3289" s="55" t="str">
        <f t="shared" si="207"/>
        <v/>
      </c>
      <c r="O3289" s="55" t="str">
        <f t="shared" si="205"/>
        <v/>
      </c>
      <c r="P3289" s="104">
        <f t="shared" si="208"/>
        <v>19.099999999994566</v>
      </c>
      <c r="Q3289" s="58"/>
      <c r="R3289" s="58"/>
      <c r="S3289" s="102"/>
    </row>
    <row r="3290" spans="1:19" ht="12.5" customHeight="1" x14ac:dyDescent="0.35">
      <c r="A3290" s="60">
        <v>50</v>
      </c>
      <c r="B3290" s="60" t="s">
        <v>71</v>
      </c>
      <c r="C3290" s="68">
        <v>110.5933</v>
      </c>
      <c r="D3290" s="58" t="s">
        <v>65</v>
      </c>
      <c r="E3290" s="60" t="s">
        <v>58</v>
      </c>
      <c r="F3290" s="60" t="s">
        <v>70</v>
      </c>
      <c r="G3290" s="60"/>
      <c r="H3290" s="60"/>
      <c r="I3290" s="60">
        <f t="shared" si="206"/>
        <v>0</v>
      </c>
      <c r="J3290" s="60">
        <f>IF(OR(I3290="",I3291="",I3292=""),"",(AVERAGEIF(A3290:A$10000,A3290,I3290:I$10000)))</f>
        <v>0</v>
      </c>
      <c r="K3290" s="60"/>
      <c r="L3290" s="60" t="str">
        <f>IF(O3290="","",A3290)</f>
        <v/>
      </c>
      <c r="M3290" s="60" t="str">
        <f>IF(O3290="","",(VLOOKUP(A3290,A3290:E10274,5,FALSE)))</f>
        <v/>
      </c>
      <c r="N3290" s="60" t="str">
        <f t="shared" si="207"/>
        <v/>
      </c>
      <c r="O3290" s="60" t="str">
        <f t="shared" ref="O3290:O3353" si="209">IF(J3290="","",IF(AND(J3289="",J3288="",J3287=""),C3290,""))</f>
        <v/>
      </c>
      <c r="P3290" s="103">
        <f t="shared" si="208"/>
        <v>30.100000000004457</v>
      </c>
      <c r="Q3290" s="58"/>
      <c r="R3290" s="58"/>
      <c r="S3290" s="102"/>
    </row>
    <row r="3291" spans="1:19" ht="12.5" customHeight="1" x14ac:dyDescent="0.35">
      <c r="A3291" s="2">
        <v>50</v>
      </c>
      <c r="B3291" s="2" t="s">
        <v>71</v>
      </c>
      <c r="C3291" s="67">
        <v>110.61320000000001</v>
      </c>
      <c r="D3291" t="s">
        <v>65</v>
      </c>
      <c r="E3291" s="2" t="s">
        <v>58</v>
      </c>
      <c r="F3291" s="2" t="s">
        <v>70</v>
      </c>
      <c r="G3291" s="2"/>
      <c r="I3291" s="60">
        <f t="shared" si="206"/>
        <v>0</v>
      </c>
      <c r="J3291" s="60">
        <f>IF(OR(I3291="",I3292="",I3293=""),"",(AVERAGEIF(A3291:A$10000,A3291,I3291:I$10000)))</f>
        <v>0</v>
      </c>
      <c r="K3291" s="60"/>
      <c r="L3291" s="55" t="str">
        <f>IF(O3291="","",A3291)</f>
        <v/>
      </c>
      <c r="M3291" s="60" t="str">
        <f>IF(O3291="","",(VLOOKUP(A3291,A3291:E10275,5,FALSE)))</f>
        <v/>
      </c>
      <c r="N3291" s="55" t="str">
        <f t="shared" si="207"/>
        <v/>
      </c>
      <c r="O3291" s="55" t="str">
        <f t="shared" si="209"/>
        <v/>
      </c>
      <c r="P3291" s="104">
        <f t="shared" si="208"/>
        <v>19.900000000006912</v>
      </c>
      <c r="Q3291" s="58"/>
      <c r="R3291" s="58"/>
      <c r="S3291" s="102"/>
    </row>
    <row r="3292" spans="1:19" ht="12.5" customHeight="1" x14ac:dyDescent="0.35">
      <c r="A3292" s="60">
        <v>50</v>
      </c>
      <c r="B3292" s="60" t="s">
        <v>71</v>
      </c>
      <c r="C3292" s="68">
        <v>110.6336</v>
      </c>
      <c r="D3292" s="58" t="s">
        <v>65</v>
      </c>
      <c r="E3292" s="60" t="s">
        <v>58</v>
      </c>
      <c r="F3292" s="60" t="s">
        <v>70</v>
      </c>
      <c r="G3292" s="60"/>
      <c r="H3292" s="60"/>
      <c r="I3292" s="60">
        <f t="shared" si="206"/>
        <v>0</v>
      </c>
      <c r="J3292" s="60">
        <f>IF(OR(I3292="",I3293="",I3294=""),"",(AVERAGEIF(A3292:A$10000,A3292,I3292:I$10000)))</f>
        <v>0</v>
      </c>
      <c r="K3292" s="60"/>
      <c r="L3292" s="60" t="str">
        <f>IF(O3292="","",A3292)</f>
        <v/>
      </c>
      <c r="M3292" s="60" t="str">
        <f>IF(O3292="","",(VLOOKUP(A3292,A3292:E10276,5,FALSE)))</f>
        <v/>
      </c>
      <c r="N3292" s="60" t="str">
        <f t="shared" si="207"/>
        <v/>
      </c>
      <c r="O3292" s="60" t="str">
        <f t="shared" si="209"/>
        <v/>
      </c>
      <c r="P3292" s="103">
        <f t="shared" si="208"/>
        <v>20.399999999995089</v>
      </c>
      <c r="Q3292" s="58"/>
      <c r="R3292" s="58"/>
      <c r="S3292" s="102"/>
    </row>
    <row r="3293" spans="1:19" ht="12.5" customHeight="1" x14ac:dyDescent="0.35">
      <c r="A3293" s="2">
        <v>50</v>
      </c>
      <c r="B3293" s="2" t="s">
        <v>71</v>
      </c>
      <c r="C3293" s="67">
        <v>110.6536</v>
      </c>
      <c r="D3293" t="s">
        <v>65</v>
      </c>
      <c r="E3293" s="2" t="s">
        <v>58</v>
      </c>
      <c r="F3293" s="2" t="s">
        <v>70</v>
      </c>
      <c r="G3293" s="2"/>
      <c r="I3293" s="60">
        <f t="shared" si="206"/>
        <v>0</v>
      </c>
      <c r="J3293" s="60">
        <f>IF(OR(I3293="",I3294="",I3295=""),"",(AVERAGEIF(A3293:A$10000,A3293,I3293:I$10000)))</f>
        <v>0</v>
      </c>
      <c r="K3293" s="60"/>
      <c r="L3293" s="55" t="str">
        <f>IF(O3293="","",A3293)</f>
        <v/>
      </c>
      <c r="M3293" s="60" t="str">
        <f>IF(O3293="","",(VLOOKUP(A3293,A3293:E10277,5,FALSE)))</f>
        <v/>
      </c>
      <c r="N3293" s="55" t="str">
        <f t="shared" si="207"/>
        <v/>
      </c>
      <c r="O3293" s="55" t="str">
        <f t="shared" si="209"/>
        <v/>
      </c>
      <c r="P3293" s="104">
        <f t="shared" si="208"/>
        <v>19.999999999996021</v>
      </c>
      <c r="Q3293" s="58"/>
      <c r="R3293" s="58"/>
      <c r="S3293" s="102"/>
    </row>
    <row r="3294" spans="1:19" ht="12.5" customHeight="1" x14ac:dyDescent="0.35">
      <c r="A3294" s="60">
        <v>50</v>
      </c>
      <c r="B3294" s="60" t="s">
        <v>71</v>
      </c>
      <c r="C3294" s="68">
        <v>110.67310000000001</v>
      </c>
      <c r="D3294" s="58" t="s">
        <v>65</v>
      </c>
      <c r="E3294" s="60" t="s">
        <v>58</v>
      </c>
      <c r="F3294" s="60" t="s">
        <v>70</v>
      </c>
      <c r="G3294" s="60"/>
      <c r="H3294" s="60"/>
      <c r="I3294" s="60">
        <f t="shared" si="206"/>
        <v>0</v>
      </c>
      <c r="J3294" s="60">
        <f>IF(OR(I3294="",I3295="",I3296=""),"",(AVERAGEIF(A3294:A$10000,A3294,I3294:I$10000)))</f>
        <v>0</v>
      </c>
      <c r="K3294" s="60"/>
      <c r="L3294" s="60" t="str">
        <f>IF(O3294="","",A3294)</f>
        <v/>
      </c>
      <c r="M3294" s="60" t="str">
        <f>IF(O3294="","",(VLOOKUP(A3294,A3294:E10278,5,FALSE)))</f>
        <v/>
      </c>
      <c r="N3294" s="60" t="str">
        <f t="shared" si="207"/>
        <v/>
      </c>
      <c r="O3294" s="60" t="str">
        <f t="shared" si="209"/>
        <v/>
      </c>
      <c r="P3294" s="103">
        <f t="shared" si="208"/>
        <v>19.500000000007844</v>
      </c>
      <c r="Q3294" s="58"/>
      <c r="R3294" s="58"/>
      <c r="S3294" s="102"/>
    </row>
    <row r="3295" spans="1:19" ht="12.5" customHeight="1" x14ac:dyDescent="0.35">
      <c r="A3295" s="2">
        <v>50</v>
      </c>
      <c r="B3295" s="2" t="s">
        <v>71</v>
      </c>
      <c r="C3295" s="67">
        <v>110.6926</v>
      </c>
      <c r="D3295" t="s">
        <v>65</v>
      </c>
      <c r="E3295" s="2" t="s">
        <v>58</v>
      </c>
      <c r="F3295" s="2" t="s">
        <v>70</v>
      </c>
      <c r="G3295" s="2"/>
      <c r="I3295" s="60">
        <f t="shared" si="206"/>
        <v>0</v>
      </c>
      <c r="J3295" s="60">
        <f>IF(OR(I3295="",I3296="",I3297=""),"",(AVERAGEIF(A3295:A$10000,A3295,I3295:I$10000)))</f>
        <v>0</v>
      </c>
      <c r="K3295" s="60"/>
      <c r="L3295" s="55" t="str">
        <f>IF(O3295="","",A3295)</f>
        <v/>
      </c>
      <c r="M3295" s="60" t="str">
        <f>IF(O3295="","",(VLOOKUP(A3295,A3295:E10279,5,FALSE)))</f>
        <v/>
      </c>
      <c r="N3295" s="55" t="str">
        <f t="shared" si="207"/>
        <v/>
      </c>
      <c r="O3295" s="55" t="str">
        <f t="shared" si="209"/>
        <v/>
      </c>
      <c r="P3295" s="104">
        <f t="shared" si="208"/>
        <v>19.499999999993634</v>
      </c>
      <c r="Q3295" s="58"/>
      <c r="R3295" s="58"/>
      <c r="S3295" s="102"/>
    </row>
    <row r="3296" spans="1:19" ht="12.5" customHeight="1" x14ac:dyDescent="0.35">
      <c r="A3296" s="60">
        <v>50</v>
      </c>
      <c r="B3296" s="60" t="s">
        <v>71</v>
      </c>
      <c r="C3296" s="68">
        <v>110.7107</v>
      </c>
      <c r="D3296" s="58" t="s">
        <v>65</v>
      </c>
      <c r="E3296" s="60" t="s">
        <v>58</v>
      </c>
      <c r="F3296" s="60" t="s">
        <v>70</v>
      </c>
      <c r="G3296" s="60"/>
      <c r="H3296" s="60"/>
      <c r="I3296" s="60">
        <f t="shared" si="206"/>
        <v>0</v>
      </c>
      <c r="J3296" s="60">
        <f>IF(OR(I3296="",I3297="",I3298=""),"",(AVERAGEIF(A3296:A$10000,A3296,I3296:I$10000)))</f>
        <v>0</v>
      </c>
      <c r="K3296" s="60"/>
      <c r="L3296" s="60" t="str">
        <f>IF(O3296="","",A3296)</f>
        <v/>
      </c>
      <c r="M3296" s="60" t="str">
        <f>IF(O3296="","",(VLOOKUP(A3296,A3296:E10280,5,FALSE)))</f>
        <v/>
      </c>
      <c r="N3296" s="60" t="str">
        <f t="shared" si="207"/>
        <v/>
      </c>
      <c r="O3296" s="60" t="str">
        <f t="shared" si="209"/>
        <v/>
      </c>
      <c r="P3296" s="103">
        <f t="shared" si="208"/>
        <v>18.100000000004002</v>
      </c>
      <c r="Q3296" s="58"/>
      <c r="R3296" s="58"/>
      <c r="S3296" s="102"/>
    </row>
    <row r="3297" spans="1:19" ht="12.5" customHeight="1" x14ac:dyDescent="0.35">
      <c r="A3297" s="2">
        <v>50</v>
      </c>
      <c r="B3297" s="2" t="s">
        <v>71</v>
      </c>
      <c r="C3297" s="67">
        <v>110.7291</v>
      </c>
      <c r="D3297" t="s">
        <v>65</v>
      </c>
      <c r="E3297" s="2" t="s">
        <v>58</v>
      </c>
      <c r="F3297" s="2" t="s">
        <v>70</v>
      </c>
      <c r="G3297" s="2"/>
      <c r="I3297" s="60">
        <f t="shared" si="206"/>
        <v>0</v>
      </c>
      <c r="J3297" s="60">
        <f>IF(OR(I3297="",I3298="",I3299=""),"",(AVERAGEIF(A3297:A$10000,A3297,I3297:I$10000)))</f>
        <v>0</v>
      </c>
      <c r="K3297" s="60"/>
      <c r="L3297" s="55" t="str">
        <f>IF(O3297="","",A3297)</f>
        <v/>
      </c>
      <c r="M3297" s="60" t="str">
        <f>IF(O3297="","",(VLOOKUP(A3297,A3297:E10281,5,FALSE)))</f>
        <v/>
      </c>
      <c r="N3297" s="55" t="str">
        <f t="shared" si="207"/>
        <v/>
      </c>
      <c r="O3297" s="55" t="str">
        <f t="shared" si="209"/>
        <v/>
      </c>
      <c r="P3297" s="104">
        <f t="shared" si="208"/>
        <v>18.39999999999975</v>
      </c>
      <c r="Q3297" s="58"/>
      <c r="R3297" s="58"/>
      <c r="S3297" s="102"/>
    </row>
    <row r="3298" spans="1:19" ht="12.5" customHeight="1" x14ac:dyDescent="0.35">
      <c r="A3298" s="60">
        <v>50</v>
      </c>
      <c r="B3298" s="60" t="s">
        <v>71</v>
      </c>
      <c r="C3298" s="68">
        <v>110.7478</v>
      </c>
      <c r="D3298" s="58" t="s">
        <v>65</v>
      </c>
      <c r="E3298" s="60" t="s">
        <v>58</v>
      </c>
      <c r="F3298" s="60" t="s">
        <v>70</v>
      </c>
      <c r="G3298" s="60"/>
      <c r="H3298" s="60"/>
      <c r="I3298" s="60">
        <f t="shared" si="206"/>
        <v>0</v>
      </c>
      <c r="J3298" s="60">
        <f>IF(OR(I3298="",I3299="",I3300=""),"",(AVERAGEIF(A3298:A$10000,A3298,I3298:I$10000)))</f>
        <v>0</v>
      </c>
      <c r="K3298" s="60"/>
      <c r="L3298" s="60" t="str">
        <f>IF(O3298="","",A3298)</f>
        <v/>
      </c>
      <c r="M3298" s="60" t="str">
        <f>IF(O3298="","",(VLOOKUP(A3298,A3298:E10282,5,FALSE)))</f>
        <v/>
      </c>
      <c r="N3298" s="60" t="str">
        <f t="shared" si="207"/>
        <v/>
      </c>
      <c r="O3298" s="60" t="str">
        <f t="shared" si="209"/>
        <v/>
      </c>
      <c r="P3298" s="103">
        <f t="shared" si="208"/>
        <v>18.699999999995498</v>
      </c>
      <c r="Q3298" s="58"/>
      <c r="R3298" s="58"/>
      <c r="S3298" s="102"/>
    </row>
    <row r="3299" spans="1:19" ht="12.5" customHeight="1" x14ac:dyDescent="0.35">
      <c r="A3299" s="2">
        <v>50</v>
      </c>
      <c r="B3299" s="2" t="s">
        <v>71</v>
      </c>
      <c r="C3299" s="67">
        <v>110.7664</v>
      </c>
      <c r="D3299" t="s">
        <v>65</v>
      </c>
      <c r="E3299" s="2" t="s">
        <v>58</v>
      </c>
      <c r="F3299" s="2" t="s">
        <v>70</v>
      </c>
      <c r="G3299" s="2"/>
      <c r="I3299" s="60">
        <f t="shared" si="206"/>
        <v>0</v>
      </c>
      <c r="J3299" s="60">
        <f>IF(OR(I3299="",I3300="",I3301=""),"",(AVERAGEIF(A3299:A$10000,A3299,I3299:I$10000)))</f>
        <v>0</v>
      </c>
      <c r="K3299" s="60"/>
      <c r="L3299" s="55" t="str">
        <f>IF(O3299="","",A3299)</f>
        <v/>
      </c>
      <c r="M3299" s="60" t="str">
        <f>IF(O3299="","",(VLOOKUP(A3299,A3299:E10283,5,FALSE)))</f>
        <v/>
      </c>
      <c r="N3299" s="55" t="str">
        <f t="shared" si="207"/>
        <v/>
      </c>
      <c r="O3299" s="55" t="str">
        <f t="shared" si="209"/>
        <v/>
      </c>
      <c r="P3299" s="104">
        <f t="shared" si="208"/>
        <v>18.600000000006389</v>
      </c>
      <c r="Q3299" s="58"/>
      <c r="R3299" s="58"/>
      <c r="S3299" s="102"/>
    </row>
    <row r="3300" spans="1:19" ht="12.5" customHeight="1" x14ac:dyDescent="0.35">
      <c r="A3300" s="60">
        <v>50</v>
      </c>
      <c r="B3300" s="60" t="s">
        <v>71</v>
      </c>
      <c r="C3300" s="68">
        <v>110.79559999999999</v>
      </c>
      <c r="D3300" s="58" t="s">
        <v>65</v>
      </c>
      <c r="E3300" s="60" t="s">
        <v>58</v>
      </c>
      <c r="F3300" s="60" t="s">
        <v>70</v>
      </c>
      <c r="G3300" s="60"/>
      <c r="H3300" s="60"/>
      <c r="I3300" s="60">
        <f t="shared" si="206"/>
        <v>0</v>
      </c>
      <c r="J3300" s="60">
        <f>IF(OR(I3300="",I3301="",I3302=""),"",(AVERAGEIF(A3300:A$10000,A3300,I3300:I$10000)))</f>
        <v>0</v>
      </c>
      <c r="K3300" s="60"/>
      <c r="L3300" s="60" t="str">
        <f>IF(O3300="","",A3300)</f>
        <v/>
      </c>
      <c r="M3300" s="60" t="str">
        <f>IF(O3300="","",(VLOOKUP(A3300,A3300:E10284,5,FALSE)))</f>
        <v/>
      </c>
      <c r="N3300" s="60" t="str">
        <f t="shared" si="207"/>
        <v/>
      </c>
      <c r="O3300" s="60" t="str">
        <f t="shared" si="209"/>
        <v/>
      </c>
      <c r="P3300" s="103">
        <f t="shared" si="208"/>
        <v>29.19999999998879</v>
      </c>
      <c r="Q3300" s="58"/>
      <c r="R3300" s="58"/>
      <c r="S3300" s="102"/>
    </row>
    <row r="3301" spans="1:19" ht="12.5" customHeight="1" x14ac:dyDescent="0.35">
      <c r="A3301" s="2">
        <v>50</v>
      </c>
      <c r="B3301" s="2" t="s">
        <v>71</v>
      </c>
      <c r="C3301" s="67">
        <v>110.8164</v>
      </c>
      <c r="D3301" t="s">
        <v>65</v>
      </c>
      <c r="E3301" s="2" t="s">
        <v>58</v>
      </c>
      <c r="F3301" s="2" t="s">
        <v>70</v>
      </c>
      <c r="G3301" s="2"/>
      <c r="I3301" s="60">
        <f t="shared" si="206"/>
        <v>0</v>
      </c>
      <c r="J3301" s="60">
        <f>IF(OR(I3301="",I3302="",I3303=""),"",(AVERAGEIF(A3301:A$10000,A3301,I3301:I$10000)))</f>
        <v>0</v>
      </c>
      <c r="K3301" s="60"/>
      <c r="L3301" s="55" t="str">
        <f>IF(O3301="","",A3301)</f>
        <v/>
      </c>
      <c r="M3301" s="60" t="str">
        <f>IF(O3301="","",(VLOOKUP(A3301,A3301:E10285,5,FALSE)))</f>
        <v/>
      </c>
      <c r="N3301" s="55" t="str">
        <f t="shared" si="207"/>
        <v/>
      </c>
      <c r="O3301" s="55" t="str">
        <f t="shared" si="209"/>
        <v/>
      </c>
      <c r="P3301" s="104">
        <f t="shared" si="208"/>
        <v>20.800000000008367</v>
      </c>
      <c r="Q3301" s="58"/>
      <c r="R3301" s="58"/>
      <c r="S3301" s="102"/>
    </row>
    <row r="3302" spans="1:19" ht="12.5" customHeight="1" x14ac:dyDescent="0.35">
      <c r="A3302" s="60">
        <v>50</v>
      </c>
      <c r="B3302" s="60" t="s">
        <v>69</v>
      </c>
      <c r="C3302" s="68">
        <v>110.8352</v>
      </c>
      <c r="D3302" s="58" t="s">
        <v>65</v>
      </c>
      <c r="E3302" s="60" t="s">
        <v>58</v>
      </c>
      <c r="F3302" s="60" t="s">
        <v>70</v>
      </c>
      <c r="G3302" s="60"/>
      <c r="H3302" s="60"/>
      <c r="I3302" s="60">
        <f t="shared" si="206"/>
        <v>0</v>
      </c>
      <c r="J3302" s="60">
        <f>IF(OR(I3302="",I3303="",I3304=""),"",(AVERAGEIF(A3302:A$10000,A3302,I3302:I$10000)))</f>
        <v>0</v>
      </c>
      <c r="K3302" s="60"/>
      <c r="L3302" s="60" t="str">
        <f>IF(O3302="","",A3302)</f>
        <v/>
      </c>
      <c r="M3302" s="60" t="str">
        <f>IF(O3302="","",(VLOOKUP(A3302,A3302:E10286,5,FALSE)))</f>
        <v/>
      </c>
      <c r="N3302" s="60" t="str">
        <f t="shared" si="207"/>
        <v/>
      </c>
      <c r="O3302" s="60" t="str">
        <f t="shared" si="209"/>
        <v/>
      </c>
      <c r="P3302" s="103">
        <f t="shared" si="208"/>
        <v>18.799999999998818</v>
      </c>
      <c r="Q3302" s="58"/>
      <c r="R3302" s="58"/>
      <c r="S3302" s="102"/>
    </row>
    <row r="3303" spans="1:19" ht="12.5" customHeight="1" x14ac:dyDescent="0.35">
      <c r="A3303" s="2">
        <v>50</v>
      </c>
      <c r="B3303" s="2" t="s">
        <v>69</v>
      </c>
      <c r="C3303" s="67">
        <v>110.8544</v>
      </c>
      <c r="D3303" t="s">
        <v>65</v>
      </c>
      <c r="E3303" s="2" t="s">
        <v>58</v>
      </c>
      <c r="F3303" s="2" t="s">
        <v>70</v>
      </c>
      <c r="G3303" s="2"/>
      <c r="I3303" s="60">
        <f t="shared" si="206"/>
        <v>0</v>
      </c>
      <c r="J3303" s="60">
        <f>IF(OR(I3303="",I3304="",I3305=""),"",(AVERAGEIF(A3303:A$10000,A3303,I3303:I$10000)))</f>
        <v>0</v>
      </c>
      <c r="K3303" s="60"/>
      <c r="L3303" s="55" t="str">
        <f>IF(O3303="","",A3303)</f>
        <v/>
      </c>
      <c r="M3303" s="60" t="str">
        <f>IF(O3303="","",(VLOOKUP(A3303,A3303:E10287,5,FALSE)))</f>
        <v/>
      </c>
      <c r="N3303" s="55" t="str">
        <f t="shared" si="207"/>
        <v/>
      </c>
      <c r="O3303" s="55" t="str">
        <f t="shared" si="209"/>
        <v/>
      </c>
      <c r="P3303" s="104">
        <f t="shared" si="208"/>
        <v>19.199999999997885</v>
      </c>
      <c r="Q3303" s="58"/>
      <c r="R3303" s="58"/>
      <c r="S3303" s="102"/>
    </row>
    <row r="3304" spans="1:19" ht="12.5" customHeight="1" x14ac:dyDescent="0.35">
      <c r="A3304" s="60">
        <v>50</v>
      </c>
      <c r="B3304" s="60" t="s">
        <v>69</v>
      </c>
      <c r="C3304" s="68">
        <v>110.8734</v>
      </c>
      <c r="D3304" s="58" t="s">
        <v>65</v>
      </c>
      <c r="E3304" s="60" t="s">
        <v>58</v>
      </c>
      <c r="F3304" s="60" t="s">
        <v>70</v>
      </c>
      <c r="G3304" s="60"/>
      <c r="H3304" s="60"/>
      <c r="I3304" s="60">
        <f t="shared" si="206"/>
        <v>0</v>
      </c>
      <c r="J3304" s="60">
        <f>IF(OR(I3304="",I3305="",I3306=""),"",(AVERAGEIF(A3304:A$10000,A3304,I3304:I$10000)))</f>
        <v>0</v>
      </c>
      <c r="K3304" s="60"/>
      <c r="L3304" s="60" t="str">
        <f>IF(O3304="","",A3304)</f>
        <v/>
      </c>
      <c r="M3304" s="60" t="str">
        <f>IF(O3304="","",(VLOOKUP(A3304,A3304:E10288,5,FALSE)))</f>
        <v/>
      </c>
      <c r="N3304" s="60" t="str">
        <f t="shared" si="207"/>
        <v/>
      </c>
      <c r="O3304" s="60" t="str">
        <f t="shared" si="209"/>
        <v/>
      </c>
      <c r="P3304" s="103">
        <f t="shared" si="208"/>
        <v>19.000000000005457</v>
      </c>
      <c r="Q3304" s="58"/>
      <c r="R3304" s="58"/>
      <c r="S3304" s="102"/>
    </row>
    <row r="3305" spans="1:19" ht="12.5" customHeight="1" x14ac:dyDescent="0.35">
      <c r="A3305" s="2">
        <v>50</v>
      </c>
      <c r="B3305" s="2" t="s">
        <v>69</v>
      </c>
      <c r="C3305" s="67">
        <v>110.8904</v>
      </c>
      <c r="D3305" t="s">
        <v>65</v>
      </c>
      <c r="E3305" s="2" t="s">
        <v>58</v>
      </c>
      <c r="F3305" s="2" t="s">
        <v>70</v>
      </c>
      <c r="G3305" s="2"/>
      <c r="I3305" s="60">
        <f t="shared" si="206"/>
        <v>0</v>
      </c>
      <c r="J3305" s="60">
        <f>IF(OR(I3305="",I3306="",I3307=""),"",(AVERAGEIF(A3305:A$10000,A3305,I3305:I$10000)))</f>
        <v>0</v>
      </c>
      <c r="K3305" s="60"/>
      <c r="L3305" s="55" t="str">
        <f>IF(O3305="","",A3305)</f>
        <v/>
      </c>
      <c r="M3305" s="60" t="str">
        <f>IF(O3305="","",(VLOOKUP(A3305,A3305:E10289,5,FALSE)))</f>
        <v/>
      </c>
      <c r="N3305" s="55" t="str">
        <f t="shared" si="207"/>
        <v/>
      </c>
      <c r="O3305" s="55" t="str">
        <f t="shared" si="209"/>
        <v/>
      </c>
      <c r="P3305" s="104">
        <f t="shared" si="208"/>
        <v>16.999999999995907</v>
      </c>
      <c r="Q3305" s="58"/>
      <c r="R3305" s="58"/>
      <c r="S3305" s="102"/>
    </row>
    <row r="3306" spans="1:19" ht="12.5" customHeight="1" x14ac:dyDescent="0.35">
      <c r="A3306" s="60">
        <v>51</v>
      </c>
      <c r="B3306" s="60" t="s">
        <v>69</v>
      </c>
      <c r="C3306" s="68">
        <v>111.9139</v>
      </c>
      <c r="D3306" s="58" t="s">
        <v>65</v>
      </c>
      <c r="E3306" s="60" t="s">
        <v>59</v>
      </c>
      <c r="F3306" s="60" t="s">
        <v>70</v>
      </c>
      <c r="G3306" s="60"/>
      <c r="H3306" s="60"/>
      <c r="I3306" s="60">
        <f t="shared" si="206"/>
        <v>0</v>
      </c>
      <c r="J3306" s="60">
        <f>IF(OR(I3306="",I3307="",I3308=""),"",(AVERAGEIF(A3306:A$10000,A3306,I3306:I$10000)))</f>
        <v>0</v>
      </c>
      <c r="K3306" s="60"/>
      <c r="L3306" s="60" t="str">
        <f>IF(O3306="","",A3306)</f>
        <v/>
      </c>
      <c r="M3306" s="60" t="str">
        <f>IF(O3306="","",(VLOOKUP(A3306,A3306:E10290,5,FALSE)))</f>
        <v/>
      </c>
      <c r="N3306" s="60" t="str">
        <f t="shared" si="207"/>
        <v/>
      </c>
      <c r="O3306" s="60" t="str">
        <f t="shared" si="209"/>
        <v/>
      </c>
      <c r="P3306" s="103" t="str">
        <f t="shared" si="208"/>
        <v/>
      </c>
      <c r="Q3306" s="58"/>
      <c r="R3306" s="58"/>
      <c r="S3306" s="102"/>
    </row>
    <row r="3307" spans="1:19" ht="12.5" customHeight="1" x14ac:dyDescent="0.35">
      <c r="A3307" s="2">
        <v>51</v>
      </c>
      <c r="B3307" s="2" t="s">
        <v>69</v>
      </c>
      <c r="C3307" s="67">
        <v>111.9271</v>
      </c>
      <c r="D3307" t="s">
        <v>65</v>
      </c>
      <c r="E3307" s="2" t="s">
        <v>59</v>
      </c>
      <c r="F3307" s="2" t="s">
        <v>70</v>
      </c>
      <c r="G3307" s="2"/>
      <c r="I3307" s="60">
        <f t="shared" si="206"/>
        <v>0</v>
      </c>
      <c r="J3307" s="60">
        <f>IF(OR(I3307="",I3308="",I3309=""),"",(AVERAGEIF(A3307:A$10000,A3307,I3307:I$10000)))</f>
        <v>0</v>
      </c>
      <c r="K3307" s="60"/>
      <c r="L3307" s="55" t="str">
        <f>IF(O3307="","",A3307)</f>
        <v/>
      </c>
      <c r="M3307" s="60" t="str">
        <f>IF(O3307="","",(VLOOKUP(A3307,A3307:E10291,5,FALSE)))</f>
        <v/>
      </c>
      <c r="N3307" s="55" t="str">
        <f t="shared" si="207"/>
        <v/>
      </c>
      <c r="O3307" s="55" t="str">
        <f t="shared" si="209"/>
        <v/>
      </c>
      <c r="P3307" s="104">
        <f t="shared" si="208"/>
        <v>13.199999999997658</v>
      </c>
      <c r="Q3307" s="58"/>
      <c r="R3307" s="58"/>
      <c r="S3307" s="102"/>
    </row>
    <row r="3308" spans="1:19" ht="12.5" customHeight="1" x14ac:dyDescent="0.35">
      <c r="A3308" s="60">
        <v>51</v>
      </c>
      <c r="B3308" s="60" t="s">
        <v>69</v>
      </c>
      <c r="C3308" s="68">
        <v>111.9408</v>
      </c>
      <c r="D3308" s="58" t="s">
        <v>65</v>
      </c>
      <c r="E3308" s="60" t="s">
        <v>59</v>
      </c>
      <c r="F3308" s="60" t="s">
        <v>70</v>
      </c>
      <c r="G3308" s="60"/>
      <c r="H3308" s="60"/>
      <c r="I3308" s="60">
        <f t="shared" si="206"/>
        <v>0</v>
      </c>
      <c r="J3308" s="60">
        <f>IF(OR(I3308="",I3309="",I3310=""),"",(AVERAGEIF(A3308:A$10000,A3308,I3308:I$10000)))</f>
        <v>0</v>
      </c>
      <c r="K3308" s="60"/>
      <c r="L3308" s="60" t="str">
        <f>IF(O3308="","",A3308)</f>
        <v/>
      </c>
      <c r="M3308" s="60" t="str">
        <f>IF(O3308="","",(VLOOKUP(A3308,A3308:E10292,5,FALSE)))</f>
        <v/>
      </c>
      <c r="N3308" s="60" t="str">
        <f t="shared" si="207"/>
        <v/>
      </c>
      <c r="O3308" s="60" t="str">
        <f t="shared" si="209"/>
        <v/>
      </c>
      <c r="P3308" s="103">
        <f t="shared" si="208"/>
        <v>13.700000000000045</v>
      </c>
      <c r="Q3308" s="58"/>
      <c r="R3308" s="58"/>
      <c r="S3308" s="102"/>
    </row>
    <row r="3309" spans="1:19" ht="12.5" customHeight="1" x14ac:dyDescent="0.35">
      <c r="A3309" s="2">
        <v>51</v>
      </c>
      <c r="B3309" s="2" t="s">
        <v>69</v>
      </c>
      <c r="C3309" s="67">
        <v>111.9563</v>
      </c>
      <c r="D3309" t="s">
        <v>65</v>
      </c>
      <c r="E3309" s="2" t="s">
        <v>59</v>
      </c>
      <c r="F3309" s="2" t="s">
        <v>70</v>
      </c>
      <c r="G3309" s="2"/>
      <c r="I3309" s="60">
        <f t="shared" si="206"/>
        <v>0</v>
      </c>
      <c r="J3309" s="60">
        <f>IF(OR(I3309="",I3310="",I3311=""),"",(AVERAGEIF(A3309:A$10000,A3309,I3309:I$10000)))</f>
        <v>0</v>
      </c>
      <c r="K3309" s="60"/>
      <c r="L3309" s="55" t="str">
        <f>IF(O3309="","",A3309)</f>
        <v/>
      </c>
      <c r="M3309" s="60" t="str">
        <f>IF(O3309="","",(VLOOKUP(A3309,A3309:E10293,5,FALSE)))</f>
        <v/>
      </c>
      <c r="N3309" s="55" t="str">
        <f t="shared" si="207"/>
        <v/>
      </c>
      <c r="O3309" s="55" t="str">
        <f t="shared" si="209"/>
        <v/>
      </c>
      <c r="P3309" s="104">
        <f t="shared" si="208"/>
        <v>15.500000000002956</v>
      </c>
      <c r="Q3309" s="58"/>
      <c r="R3309" s="58"/>
      <c r="S3309" s="102"/>
    </row>
    <row r="3310" spans="1:19" ht="12.5" customHeight="1" x14ac:dyDescent="0.35">
      <c r="A3310" s="60">
        <v>51</v>
      </c>
      <c r="B3310" s="60" t="s">
        <v>69</v>
      </c>
      <c r="C3310" s="68">
        <v>111.9693</v>
      </c>
      <c r="D3310" s="58" t="s">
        <v>65</v>
      </c>
      <c r="E3310" s="60" t="s">
        <v>59</v>
      </c>
      <c r="F3310" s="60" t="s">
        <v>70</v>
      </c>
      <c r="G3310" s="60"/>
      <c r="H3310" s="60"/>
      <c r="I3310" s="60">
        <f t="shared" si="206"/>
        <v>0</v>
      </c>
      <c r="J3310" s="60">
        <f>IF(OR(I3310="",I3311="",I3312=""),"",(AVERAGEIF(A3310:A$10000,A3310,I3310:I$10000)))</f>
        <v>0</v>
      </c>
      <c r="K3310" s="60"/>
      <c r="L3310" s="60" t="str">
        <f>IF(O3310="","",A3310)</f>
        <v/>
      </c>
      <c r="M3310" s="60" t="str">
        <f>IF(O3310="","",(VLOOKUP(A3310,A3310:E10294,5,FALSE)))</f>
        <v/>
      </c>
      <c r="N3310" s="60" t="str">
        <f t="shared" si="207"/>
        <v/>
      </c>
      <c r="O3310" s="60" t="str">
        <f t="shared" si="209"/>
        <v/>
      </c>
      <c r="P3310" s="103">
        <f t="shared" si="208"/>
        <v>13.00000000000523</v>
      </c>
      <c r="Q3310" s="58"/>
      <c r="R3310" s="58"/>
      <c r="S3310" s="102"/>
    </row>
    <row r="3311" spans="1:19" ht="12.5" customHeight="1" x14ac:dyDescent="0.35">
      <c r="A3311" s="2">
        <v>51</v>
      </c>
      <c r="B3311" s="2" t="s">
        <v>69</v>
      </c>
      <c r="C3311" s="67">
        <v>111.98350000000001</v>
      </c>
      <c r="D3311" t="s">
        <v>65</v>
      </c>
      <c r="E3311" s="2" t="s">
        <v>59</v>
      </c>
      <c r="F3311" s="2" t="s">
        <v>70</v>
      </c>
      <c r="G3311" s="2"/>
      <c r="I3311" s="60">
        <f t="shared" si="206"/>
        <v>0</v>
      </c>
      <c r="J3311" s="60">
        <f>IF(OR(I3311="",I3312="",I3313=""),"",(AVERAGEIF(A3311:A$10000,A3311,I3311:I$10000)))</f>
        <v>0</v>
      </c>
      <c r="K3311" s="60"/>
      <c r="L3311" s="55" t="str">
        <f>IF(O3311="","",A3311)</f>
        <v/>
      </c>
      <c r="M3311" s="60" t="str">
        <f>IF(O3311="","",(VLOOKUP(A3311,A3311:E10295,5,FALSE)))</f>
        <v/>
      </c>
      <c r="N3311" s="55" t="str">
        <f t="shared" si="207"/>
        <v/>
      </c>
      <c r="O3311" s="55" t="str">
        <f t="shared" si="209"/>
        <v/>
      </c>
      <c r="P3311" s="104">
        <f t="shared" si="208"/>
        <v>14.200000000002433</v>
      </c>
      <c r="Q3311" s="58"/>
      <c r="R3311" s="58"/>
      <c r="S3311" s="102"/>
    </row>
    <row r="3312" spans="1:19" ht="12.5" customHeight="1" x14ac:dyDescent="0.35">
      <c r="A3312" s="60">
        <v>51</v>
      </c>
      <c r="B3312" s="60" t="s">
        <v>69</v>
      </c>
      <c r="C3312" s="68">
        <v>111.9973</v>
      </c>
      <c r="D3312" s="58" t="s">
        <v>65</v>
      </c>
      <c r="E3312" s="60" t="s">
        <v>59</v>
      </c>
      <c r="F3312" s="60" t="s">
        <v>70</v>
      </c>
      <c r="G3312" s="60"/>
      <c r="H3312" s="60"/>
      <c r="I3312" s="60">
        <f t="shared" si="206"/>
        <v>0</v>
      </c>
      <c r="J3312" s="60">
        <f>IF(OR(I3312="",I3313="",I3314=""),"",(AVERAGEIF(A3312:A$10000,A3312,I3312:I$10000)))</f>
        <v>0</v>
      </c>
      <c r="K3312" s="60"/>
      <c r="L3312" s="60" t="str">
        <f>IF(O3312="","",A3312)</f>
        <v/>
      </c>
      <c r="M3312" s="60" t="str">
        <f>IF(O3312="","",(VLOOKUP(A3312,A3312:E10296,5,FALSE)))</f>
        <v/>
      </c>
      <c r="N3312" s="60" t="str">
        <f t="shared" si="207"/>
        <v/>
      </c>
      <c r="O3312" s="60" t="str">
        <f t="shared" si="209"/>
        <v/>
      </c>
      <c r="P3312" s="103">
        <f t="shared" si="208"/>
        <v>13.799999999989154</v>
      </c>
      <c r="Q3312" s="58"/>
      <c r="R3312" s="58"/>
      <c r="S3312" s="102"/>
    </row>
    <row r="3313" spans="1:19" ht="12.5" customHeight="1" x14ac:dyDescent="0.35">
      <c r="A3313" s="2">
        <v>51</v>
      </c>
      <c r="B3313" s="2" t="s">
        <v>69</v>
      </c>
      <c r="C3313" s="67">
        <v>112.017</v>
      </c>
      <c r="D3313" t="s">
        <v>65</v>
      </c>
      <c r="E3313" s="2" t="s">
        <v>59</v>
      </c>
      <c r="F3313" s="2" t="s">
        <v>70</v>
      </c>
      <c r="G3313" s="2"/>
      <c r="I3313" s="60">
        <f t="shared" si="206"/>
        <v>0</v>
      </c>
      <c r="J3313" s="60">
        <f>IF(OR(I3313="",I3314="",I3315=""),"",(AVERAGEIF(A3313:A$10000,A3313,I3313:I$10000)))</f>
        <v>0</v>
      </c>
      <c r="K3313" s="60"/>
      <c r="L3313" s="55" t="str">
        <f>IF(O3313="","",A3313)</f>
        <v/>
      </c>
      <c r="M3313" s="60" t="str">
        <f>IF(O3313="","",(VLOOKUP(A3313,A3313:E10297,5,FALSE)))</f>
        <v/>
      </c>
      <c r="N3313" s="55" t="str">
        <f t="shared" si="207"/>
        <v/>
      </c>
      <c r="O3313" s="55" t="str">
        <f t="shared" si="209"/>
        <v/>
      </c>
      <c r="P3313" s="104">
        <f t="shared" si="208"/>
        <v>19.700000000000273</v>
      </c>
      <c r="Q3313" s="58"/>
      <c r="R3313" s="58"/>
      <c r="S3313" s="102"/>
    </row>
    <row r="3314" spans="1:19" ht="12.5" customHeight="1" x14ac:dyDescent="0.35">
      <c r="A3314" s="60">
        <v>51</v>
      </c>
      <c r="B3314" s="60" t="s">
        <v>69</v>
      </c>
      <c r="C3314" s="68">
        <v>112.03149999999999</v>
      </c>
      <c r="D3314" s="58" t="s">
        <v>65</v>
      </c>
      <c r="E3314" s="60" t="s">
        <v>59</v>
      </c>
      <c r="F3314" s="60" t="s">
        <v>70</v>
      </c>
      <c r="G3314" s="60"/>
      <c r="H3314" s="60"/>
      <c r="I3314" s="60">
        <f t="shared" si="206"/>
        <v>0</v>
      </c>
      <c r="J3314" s="60">
        <f>IF(OR(I3314="",I3315="",I3316=""),"",(AVERAGEIF(A3314:A$10000,A3314,I3314:I$10000)))</f>
        <v>0</v>
      </c>
      <c r="K3314" s="60"/>
      <c r="L3314" s="60" t="str">
        <f>IF(O3314="","",A3314)</f>
        <v/>
      </c>
      <c r="M3314" s="60" t="str">
        <f>IF(O3314="","",(VLOOKUP(A3314,A3314:E10298,5,FALSE)))</f>
        <v/>
      </c>
      <c r="N3314" s="60" t="str">
        <f t="shared" si="207"/>
        <v/>
      </c>
      <c r="O3314" s="60" t="str">
        <f t="shared" si="209"/>
        <v/>
      </c>
      <c r="P3314" s="103">
        <f t="shared" si="208"/>
        <v>14.499999999998181</v>
      </c>
      <c r="Q3314" s="58"/>
      <c r="R3314" s="58"/>
      <c r="S3314" s="102"/>
    </row>
    <row r="3315" spans="1:19" ht="12.5" customHeight="1" x14ac:dyDescent="0.35">
      <c r="A3315" s="2">
        <v>51</v>
      </c>
      <c r="B3315" s="2" t="s">
        <v>69</v>
      </c>
      <c r="C3315" s="67">
        <v>112.0457</v>
      </c>
      <c r="D3315" t="s">
        <v>65</v>
      </c>
      <c r="E3315" s="2" t="s">
        <v>59</v>
      </c>
      <c r="F3315" s="2" t="s">
        <v>70</v>
      </c>
      <c r="G3315" s="2"/>
      <c r="I3315" s="60">
        <f t="shared" si="206"/>
        <v>0</v>
      </c>
      <c r="J3315" s="60">
        <f>IF(OR(I3315="",I3316="",I3317=""),"",(AVERAGEIF(A3315:A$10000,A3315,I3315:I$10000)))</f>
        <v>0</v>
      </c>
      <c r="K3315" s="60"/>
      <c r="L3315" s="55" t="str">
        <f>IF(O3315="","",A3315)</f>
        <v/>
      </c>
      <c r="M3315" s="60" t="str">
        <f>IF(O3315="","",(VLOOKUP(A3315,A3315:E10299,5,FALSE)))</f>
        <v/>
      </c>
      <c r="N3315" s="55" t="str">
        <f t="shared" si="207"/>
        <v/>
      </c>
      <c r="O3315" s="55" t="str">
        <f t="shared" si="209"/>
        <v/>
      </c>
      <c r="P3315" s="104">
        <f t="shared" si="208"/>
        <v>14.200000000002433</v>
      </c>
      <c r="Q3315" s="58"/>
      <c r="R3315" s="58"/>
      <c r="S3315" s="102"/>
    </row>
    <row r="3316" spans="1:19" ht="12.5" customHeight="1" x14ac:dyDescent="0.35">
      <c r="A3316" s="60">
        <v>51</v>
      </c>
      <c r="B3316" s="60" t="s">
        <v>69</v>
      </c>
      <c r="C3316" s="68">
        <v>112.0603</v>
      </c>
      <c r="D3316" s="58" t="s">
        <v>65</v>
      </c>
      <c r="E3316" s="60" t="s">
        <v>59</v>
      </c>
      <c r="F3316" s="60" t="s">
        <v>70</v>
      </c>
      <c r="G3316" s="60"/>
      <c r="H3316" s="60"/>
      <c r="I3316" s="60">
        <f t="shared" si="206"/>
        <v>0</v>
      </c>
      <c r="J3316" s="60">
        <f>IF(OR(I3316="",I3317="",I3318=""),"",(AVERAGEIF(A3316:A$10000,A3316,I3316:I$10000)))</f>
        <v>0</v>
      </c>
      <c r="K3316" s="60"/>
      <c r="L3316" s="60" t="str">
        <f>IF(O3316="","",A3316)</f>
        <v/>
      </c>
      <c r="M3316" s="60" t="str">
        <f>IF(O3316="","",(VLOOKUP(A3316,A3316:E10300,5,FALSE)))</f>
        <v/>
      </c>
      <c r="N3316" s="60" t="str">
        <f t="shared" si="207"/>
        <v/>
      </c>
      <c r="O3316" s="60" t="str">
        <f t="shared" si="209"/>
        <v/>
      </c>
      <c r="P3316" s="103">
        <f t="shared" si="208"/>
        <v>14.600000000001501</v>
      </c>
      <c r="Q3316" s="58"/>
      <c r="R3316" s="58"/>
      <c r="S3316" s="102"/>
    </row>
    <row r="3317" spans="1:19" ht="12.5" customHeight="1" x14ac:dyDescent="0.35">
      <c r="A3317" s="2">
        <v>51</v>
      </c>
      <c r="B3317" s="2" t="s">
        <v>69</v>
      </c>
      <c r="C3317" s="67">
        <v>112.0819</v>
      </c>
      <c r="D3317" t="s">
        <v>65</v>
      </c>
      <c r="E3317" s="2" t="s">
        <v>59</v>
      </c>
      <c r="F3317" s="2" t="s">
        <v>70</v>
      </c>
      <c r="G3317" s="2"/>
      <c r="I3317" s="60">
        <f t="shared" si="206"/>
        <v>0</v>
      </c>
      <c r="J3317" s="60">
        <f>IF(OR(I3317="",I3318="",I3319=""),"",(AVERAGEIF(A3317:A$10000,A3317,I3317:I$10000)))</f>
        <v>0</v>
      </c>
      <c r="K3317" s="60"/>
      <c r="L3317" s="55" t="str">
        <f>IF(O3317="","",A3317)</f>
        <v/>
      </c>
      <c r="M3317" s="60" t="str">
        <f>IF(O3317="","",(VLOOKUP(A3317,A3317:E10301,5,FALSE)))</f>
        <v/>
      </c>
      <c r="N3317" s="55" t="str">
        <f t="shared" si="207"/>
        <v/>
      </c>
      <c r="O3317" s="55" t="str">
        <f t="shared" si="209"/>
        <v/>
      </c>
      <c r="P3317" s="104">
        <f t="shared" si="208"/>
        <v>21.600000000006503</v>
      </c>
      <c r="Q3317" s="58"/>
      <c r="R3317" s="58"/>
      <c r="S3317" s="102"/>
    </row>
    <row r="3318" spans="1:19" ht="12.5" customHeight="1" x14ac:dyDescent="0.35">
      <c r="A3318" s="60">
        <v>51</v>
      </c>
      <c r="B3318" s="60" t="s">
        <v>69</v>
      </c>
      <c r="C3318" s="68">
        <v>112.0996</v>
      </c>
      <c r="D3318" s="58" t="s">
        <v>65</v>
      </c>
      <c r="E3318" s="60" t="s">
        <v>59</v>
      </c>
      <c r="F3318" s="60" t="s">
        <v>70</v>
      </c>
      <c r="G3318" s="60"/>
      <c r="H3318" s="60"/>
      <c r="I3318" s="60">
        <f t="shared" si="206"/>
        <v>0</v>
      </c>
      <c r="J3318" s="60">
        <f>IF(OR(I3318="",I3319="",I3320=""),"",(AVERAGEIF(A3318:A$10000,A3318,I3318:I$10000)))</f>
        <v>0</v>
      </c>
      <c r="K3318" s="60"/>
      <c r="L3318" s="60" t="str">
        <f>IF(O3318="","",A3318)</f>
        <v/>
      </c>
      <c r="M3318" s="60" t="str">
        <f>IF(O3318="","",(VLOOKUP(A3318,A3318:E10302,5,FALSE)))</f>
        <v/>
      </c>
      <c r="N3318" s="60" t="str">
        <f t="shared" si="207"/>
        <v/>
      </c>
      <c r="O3318" s="60" t="str">
        <f t="shared" si="209"/>
        <v/>
      </c>
      <c r="P3318" s="103">
        <f t="shared" si="208"/>
        <v>17.699999999990723</v>
      </c>
      <c r="Q3318" s="58"/>
      <c r="R3318" s="58"/>
      <c r="S3318" s="102"/>
    </row>
    <row r="3319" spans="1:19" ht="12.5" customHeight="1" x14ac:dyDescent="0.35">
      <c r="A3319" s="2">
        <v>51</v>
      </c>
      <c r="B3319" s="2" t="s">
        <v>69</v>
      </c>
      <c r="C3319" s="67">
        <v>112.1118</v>
      </c>
      <c r="D3319" t="s">
        <v>65</v>
      </c>
      <c r="E3319" s="2" t="s">
        <v>59</v>
      </c>
      <c r="F3319" s="2" t="s">
        <v>70</v>
      </c>
      <c r="G3319" s="2"/>
      <c r="I3319" s="60">
        <f t="shared" si="206"/>
        <v>0</v>
      </c>
      <c r="J3319" s="60">
        <f>IF(OR(I3319="",I3320="",I3321=""),"",(AVERAGEIF(A3319:A$10000,A3319,I3319:I$10000)))</f>
        <v>0</v>
      </c>
      <c r="K3319" s="60"/>
      <c r="L3319" s="55" t="str">
        <f>IF(O3319="","",A3319)</f>
        <v/>
      </c>
      <c r="M3319" s="60" t="str">
        <f>IF(O3319="","",(VLOOKUP(A3319,A3319:E10303,5,FALSE)))</f>
        <v/>
      </c>
      <c r="N3319" s="55" t="str">
        <f t="shared" si="207"/>
        <v/>
      </c>
      <c r="O3319" s="55" t="str">
        <f t="shared" si="209"/>
        <v/>
      </c>
      <c r="P3319" s="104">
        <f t="shared" si="208"/>
        <v>12.200000000007094</v>
      </c>
      <c r="Q3319" s="58"/>
      <c r="R3319" s="58"/>
      <c r="S3319" s="102"/>
    </row>
    <row r="3320" spans="1:19" ht="12.5" customHeight="1" x14ac:dyDescent="0.35">
      <c r="A3320" s="60">
        <v>51</v>
      </c>
      <c r="B3320" s="60" t="s">
        <v>69</v>
      </c>
      <c r="C3320" s="68">
        <v>112.1251</v>
      </c>
      <c r="D3320" s="58" t="s">
        <v>65</v>
      </c>
      <c r="E3320" s="60" t="s">
        <v>59</v>
      </c>
      <c r="F3320" s="60" t="s">
        <v>70</v>
      </c>
      <c r="G3320" s="60"/>
      <c r="H3320" s="60"/>
      <c r="I3320" s="60">
        <f t="shared" si="206"/>
        <v>0</v>
      </c>
      <c r="J3320" s="60">
        <f>IF(OR(I3320="",I3321="",I3322=""),"",(AVERAGEIF(A3320:A$10000,A3320,I3320:I$10000)))</f>
        <v>0</v>
      </c>
      <c r="K3320" s="60"/>
      <c r="L3320" s="60" t="str">
        <f>IF(O3320="","",A3320)</f>
        <v/>
      </c>
      <c r="M3320" s="60" t="str">
        <f>IF(O3320="","",(VLOOKUP(A3320,A3320:E10304,5,FALSE)))</f>
        <v/>
      </c>
      <c r="N3320" s="60" t="str">
        <f t="shared" si="207"/>
        <v/>
      </c>
      <c r="O3320" s="60" t="str">
        <f t="shared" si="209"/>
        <v/>
      </c>
      <c r="P3320" s="103">
        <f t="shared" si="208"/>
        <v>13.300000000000978</v>
      </c>
      <c r="Q3320" s="58"/>
      <c r="R3320" s="58"/>
      <c r="S3320" s="102"/>
    </row>
    <row r="3321" spans="1:19" ht="12.5" customHeight="1" x14ac:dyDescent="0.35">
      <c r="A3321" s="2">
        <v>51</v>
      </c>
      <c r="B3321" s="2" t="s">
        <v>69</v>
      </c>
      <c r="C3321" s="67">
        <v>112.13939999999999</v>
      </c>
      <c r="D3321" t="s">
        <v>65</v>
      </c>
      <c r="E3321" s="2" t="s">
        <v>59</v>
      </c>
      <c r="F3321" s="2" t="s">
        <v>70</v>
      </c>
      <c r="G3321" s="2"/>
      <c r="I3321" s="60">
        <f t="shared" si="206"/>
        <v>0</v>
      </c>
      <c r="J3321" s="60">
        <f>IF(OR(I3321="",I3322="",I3323=""),"",(AVERAGEIF(A3321:A$10000,A3321,I3321:I$10000)))</f>
        <v>0</v>
      </c>
      <c r="K3321" s="60"/>
      <c r="L3321" s="55" t="str">
        <f>IF(O3321="","",A3321)</f>
        <v/>
      </c>
      <c r="M3321" s="60" t="str">
        <f>IF(O3321="","",(VLOOKUP(A3321,A3321:E10305,5,FALSE)))</f>
        <v/>
      </c>
      <c r="N3321" s="55" t="str">
        <f t="shared" si="207"/>
        <v/>
      </c>
      <c r="O3321" s="55" t="str">
        <f t="shared" si="209"/>
        <v/>
      </c>
      <c r="P3321" s="104">
        <f t="shared" si="208"/>
        <v>14.299999999991542</v>
      </c>
      <c r="Q3321" s="58"/>
      <c r="R3321" s="58"/>
      <c r="S3321" s="102"/>
    </row>
    <row r="3322" spans="1:19" ht="12.5" customHeight="1" x14ac:dyDescent="0.35">
      <c r="A3322" s="60">
        <v>51</v>
      </c>
      <c r="B3322" s="60" t="s">
        <v>69</v>
      </c>
      <c r="C3322" s="68">
        <v>112.1527</v>
      </c>
      <c r="D3322" s="58" t="s">
        <v>65</v>
      </c>
      <c r="E3322" s="60" t="s">
        <v>59</v>
      </c>
      <c r="F3322" s="60" t="s">
        <v>70</v>
      </c>
      <c r="G3322" s="60"/>
      <c r="H3322" s="60"/>
      <c r="I3322" s="60">
        <f t="shared" si="206"/>
        <v>0</v>
      </c>
      <c r="J3322" s="60">
        <f>IF(OR(I3322="",I3323="",I3324=""),"",(AVERAGEIF(A3322:A$10000,A3322,I3322:I$10000)))</f>
        <v>0</v>
      </c>
      <c r="K3322" s="60"/>
      <c r="L3322" s="60" t="str">
        <f>IF(O3322="","",A3322)</f>
        <v/>
      </c>
      <c r="M3322" s="60" t="str">
        <f>IF(O3322="","",(VLOOKUP(A3322,A3322:E10306,5,FALSE)))</f>
        <v/>
      </c>
      <c r="N3322" s="60" t="str">
        <f t="shared" si="207"/>
        <v/>
      </c>
      <c r="O3322" s="60" t="str">
        <f t="shared" si="209"/>
        <v/>
      </c>
      <c r="P3322" s="103">
        <f t="shared" si="208"/>
        <v>13.300000000000978</v>
      </c>
      <c r="Q3322" s="58"/>
      <c r="R3322" s="58"/>
      <c r="S3322" s="102"/>
    </row>
    <row r="3323" spans="1:19" ht="12.5" customHeight="1" x14ac:dyDescent="0.35">
      <c r="A3323" s="2">
        <v>51</v>
      </c>
      <c r="B3323" s="2" t="s">
        <v>69</v>
      </c>
      <c r="C3323" s="67">
        <v>112.16670000000001</v>
      </c>
      <c r="D3323" t="s">
        <v>65</v>
      </c>
      <c r="E3323" s="2" t="s">
        <v>59</v>
      </c>
      <c r="F3323" s="2" t="s">
        <v>70</v>
      </c>
      <c r="G3323" s="2"/>
      <c r="I3323" s="60">
        <f t="shared" si="206"/>
        <v>0</v>
      </c>
      <c r="J3323" s="60">
        <f>IF(OR(I3323="",I3324="",I3325=""),"",(AVERAGEIF(A3323:A$10000,A3323,I3323:I$10000)))</f>
        <v>0</v>
      </c>
      <c r="K3323" s="60"/>
      <c r="L3323" s="55" t="str">
        <f>IF(O3323="","",A3323)</f>
        <v/>
      </c>
      <c r="M3323" s="60" t="str">
        <f>IF(O3323="","",(VLOOKUP(A3323,A3323:E10307,5,FALSE)))</f>
        <v/>
      </c>
      <c r="N3323" s="55" t="str">
        <f t="shared" si="207"/>
        <v/>
      </c>
      <c r="O3323" s="55" t="str">
        <f t="shared" si="209"/>
        <v/>
      </c>
      <c r="P3323" s="104">
        <f t="shared" si="208"/>
        <v>14.000000000010004</v>
      </c>
      <c r="Q3323" s="58"/>
      <c r="R3323" s="58"/>
      <c r="S3323" s="102"/>
    </row>
    <row r="3324" spans="1:19" ht="12.5" customHeight="1" x14ac:dyDescent="0.35">
      <c r="A3324" s="60">
        <v>51</v>
      </c>
      <c r="B3324" s="60" t="s">
        <v>69</v>
      </c>
      <c r="C3324" s="68">
        <v>112.18089999999999</v>
      </c>
      <c r="D3324" s="58" t="s">
        <v>65</v>
      </c>
      <c r="E3324" s="60" t="s">
        <v>59</v>
      </c>
      <c r="F3324" s="60" t="s">
        <v>70</v>
      </c>
      <c r="G3324" s="60"/>
      <c r="H3324" s="60"/>
      <c r="I3324" s="60">
        <f t="shared" si="206"/>
        <v>0</v>
      </c>
      <c r="J3324" s="60">
        <f>IF(OR(I3324="",I3325="",I3326=""),"",(AVERAGEIF(A3324:A$10000,A3324,I3324:I$10000)))</f>
        <v>0</v>
      </c>
      <c r="K3324" s="60"/>
      <c r="L3324" s="60" t="str">
        <f>IF(O3324="","",A3324)</f>
        <v/>
      </c>
      <c r="M3324" s="60" t="str">
        <f>IF(O3324="","",(VLOOKUP(A3324,A3324:E10308,5,FALSE)))</f>
        <v/>
      </c>
      <c r="N3324" s="60" t="str">
        <f t="shared" si="207"/>
        <v/>
      </c>
      <c r="O3324" s="60" t="str">
        <f t="shared" si="209"/>
        <v/>
      </c>
      <c r="P3324" s="103">
        <f t="shared" si="208"/>
        <v>14.199999999988222</v>
      </c>
      <c r="Q3324" s="58"/>
      <c r="R3324" s="58"/>
      <c r="S3324" s="102"/>
    </row>
    <row r="3325" spans="1:19" ht="12.5" customHeight="1" x14ac:dyDescent="0.35">
      <c r="A3325" s="2">
        <v>51</v>
      </c>
      <c r="B3325" s="2" t="s">
        <v>69</v>
      </c>
      <c r="C3325" s="67">
        <v>112.20269999999999</v>
      </c>
      <c r="D3325" t="s">
        <v>65</v>
      </c>
      <c r="E3325" s="2" t="s">
        <v>59</v>
      </c>
      <c r="F3325" s="2" t="s">
        <v>70</v>
      </c>
      <c r="G3325" s="2"/>
      <c r="I3325" s="60">
        <f t="shared" si="206"/>
        <v>0</v>
      </c>
      <c r="J3325" s="60">
        <f>IF(OR(I3325="",I3326="",I3327=""),"",(AVERAGEIF(A3325:A$10000,A3325,I3325:I$10000)))</f>
        <v>0</v>
      </c>
      <c r="K3325" s="60"/>
      <c r="L3325" s="55" t="str">
        <f>IF(O3325="","",A3325)</f>
        <v/>
      </c>
      <c r="M3325" s="60" t="str">
        <f>IF(O3325="","",(VLOOKUP(A3325,A3325:E10309,5,FALSE)))</f>
        <v/>
      </c>
      <c r="N3325" s="55" t="str">
        <f t="shared" si="207"/>
        <v/>
      </c>
      <c r="O3325" s="55" t="str">
        <f t="shared" si="209"/>
        <v/>
      </c>
      <c r="P3325" s="104">
        <f t="shared" si="208"/>
        <v>21.799999999998931</v>
      </c>
      <c r="Q3325" s="58"/>
      <c r="R3325" s="58"/>
      <c r="S3325" s="102"/>
    </row>
    <row r="3326" spans="1:19" ht="12.5" customHeight="1" x14ac:dyDescent="0.35">
      <c r="A3326" s="60">
        <v>51</v>
      </c>
      <c r="B3326" s="60" t="s">
        <v>69</v>
      </c>
      <c r="C3326" s="68">
        <v>112.2325</v>
      </c>
      <c r="D3326" s="58" t="s">
        <v>65</v>
      </c>
      <c r="E3326" s="60" t="s">
        <v>59</v>
      </c>
      <c r="F3326" s="60" t="s">
        <v>70</v>
      </c>
      <c r="G3326" s="60"/>
      <c r="H3326" s="60"/>
      <c r="I3326" s="60">
        <f t="shared" si="206"/>
        <v>0</v>
      </c>
      <c r="J3326" s="60">
        <f>IF(OR(I3326="",I3327="",I3328=""),"",(AVERAGEIF(A3326:A$10000,A3326,I3326:I$10000)))</f>
        <v>0</v>
      </c>
      <c r="K3326" s="60"/>
      <c r="L3326" s="60" t="str">
        <f>IF(O3326="","",A3326)</f>
        <v/>
      </c>
      <c r="M3326" s="60" t="str">
        <f>IF(O3326="","",(VLOOKUP(A3326,A3326:E10310,5,FALSE)))</f>
        <v/>
      </c>
      <c r="N3326" s="60" t="str">
        <f t="shared" si="207"/>
        <v/>
      </c>
      <c r="O3326" s="60" t="str">
        <f t="shared" si="209"/>
        <v/>
      </c>
      <c r="P3326" s="103">
        <f t="shared" si="208"/>
        <v>29.800000000008708</v>
      </c>
      <c r="Q3326" s="58"/>
      <c r="R3326" s="58"/>
      <c r="S3326" s="102"/>
    </row>
    <row r="3327" spans="1:19" ht="12.5" customHeight="1" x14ac:dyDescent="0.35">
      <c r="A3327" s="2">
        <v>51</v>
      </c>
      <c r="B3327" s="2" t="s">
        <v>69</v>
      </c>
      <c r="C3327" s="67">
        <v>112.24850000000001</v>
      </c>
      <c r="D3327" t="s">
        <v>65</v>
      </c>
      <c r="E3327" s="2" t="s">
        <v>59</v>
      </c>
      <c r="F3327" s="2" t="s">
        <v>70</v>
      </c>
      <c r="G3327" s="2"/>
      <c r="I3327" s="60">
        <f t="shared" si="206"/>
        <v>0</v>
      </c>
      <c r="J3327" s="60">
        <f>IF(OR(I3327="",I3328="",I3329=""),"",(AVERAGEIF(A3327:A$10000,A3327,I3327:I$10000)))</f>
        <v>0</v>
      </c>
      <c r="K3327" s="60"/>
      <c r="L3327" s="55" t="str">
        <f>IF(O3327="","",A3327)</f>
        <v/>
      </c>
      <c r="M3327" s="60" t="str">
        <f>IF(O3327="","",(VLOOKUP(A3327,A3327:E10311,5,FALSE)))</f>
        <v/>
      </c>
      <c r="N3327" s="55" t="str">
        <f t="shared" si="207"/>
        <v/>
      </c>
      <c r="O3327" s="55" t="str">
        <f t="shared" si="209"/>
        <v/>
      </c>
      <c r="P3327" s="104">
        <f t="shared" si="208"/>
        <v>16.000000000005343</v>
      </c>
      <c r="Q3327" s="58"/>
      <c r="R3327" s="58"/>
      <c r="S3327" s="102"/>
    </row>
    <row r="3328" spans="1:19" ht="12.5" customHeight="1" x14ac:dyDescent="0.35">
      <c r="A3328" s="60">
        <v>51</v>
      </c>
      <c r="B3328" s="60" t="s">
        <v>69</v>
      </c>
      <c r="C3328" s="68">
        <v>112.26220000000001</v>
      </c>
      <c r="D3328" s="58" t="s">
        <v>65</v>
      </c>
      <c r="E3328" s="60" t="s">
        <v>59</v>
      </c>
      <c r="F3328" s="60" t="s">
        <v>70</v>
      </c>
      <c r="G3328" s="60"/>
      <c r="H3328" s="60"/>
      <c r="I3328" s="60">
        <f t="shared" si="206"/>
        <v>0</v>
      </c>
      <c r="J3328" s="60">
        <f>IF(OR(I3328="",I3329="",I3330=""),"",(AVERAGEIF(A3328:A$10000,A3328,I3328:I$10000)))</f>
        <v>0</v>
      </c>
      <c r="K3328" s="60"/>
      <c r="L3328" s="60" t="str">
        <f>IF(O3328="","",A3328)</f>
        <v/>
      </c>
      <c r="M3328" s="60" t="str">
        <f>IF(O3328="","",(VLOOKUP(A3328,A3328:E10312,5,FALSE)))</f>
        <v/>
      </c>
      <c r="N3328" s="60" t="str">
        <f t="shared" si="207"/>
        <v/>
      </c>
      <c r="O3328" s="60" t="str">
        <f t="shared" si="209"/>
        <v/>
      </c>
      <c r="P3328" s="103">
        <f t="shared" si="208"/>
        <v>13.700000000000045</v>
      </c>
      <c r="Q3328" s="58"/>
      <c r="R3328" s="58"/>
      <c r="S3328" s="102"/>
    </row>
    <row r="3329" spans="1:19" ht="12.5" customHeight="1" x14ac:dyDescent="0.35">
      <c r="A3329" s="2">
        <v>51</v>
      </c>
      <c r="B3329" s="2" t="s">
        <v>69</v>
      </c>
      <c r="C3329" s="67">
        <v>112.276</v>
      </c>
      <c r="D3329" t="s">
        <v>65</v>
      </c>
      <c r="E3329" s="2" t="s">
        <v>59</v>
      </c>
      <c r="F3329" s="2" t="s">
        <v>70</v>
      </c>
      <c r="G3329" s="2"/>
      <c r="I3329" s="60">
        <f t="shared" si="206"/>
        <v>0</v>
      </c>
      <c r="J3329" s="60">
        <f>IF(OR(I3329="",I3330="",I3331=""),"",(AVERAGEIF(A3329:A$10000,A3329,I3329:I$10000)))</f>
        <v>0</v>
      </c>
      <c r="K3329" s="60"/>
      <c r="L3329" s="55" t="str">
        <f>IF(O3329="","",A3329)</f>
        <v/>
      </c>
      <c r="M3329" s="60" t="str">
        <f>IF(O3329="","",(VLOOKUP(A3329,A3329:E10313,5,FALSE)))</f>
        <v/>
      </c>
      <c r="N3329" s="55" t="str">
        <f t="shared" si="207"/>
        <v/>
      </c>
      <c r="O3329" s="55" t="str">
        <f t="shared" si="209"/>
        <v/>
      </c>
      <c r="P3329" s="104">
        <f t="shared" si="208"/>
        <v>13.799999999989154</v>
      </c>
      <c r="Q3329" s="58"/>
      <c r="R3329" s="58"/>
      <c r="S3329" s="102"/>
    </row>
    <row r="3330" spans="1:19" ht="12.5" customHeight="1" x14ac:dyDescent="0.35">
      <c r="A3330" s="60">
        <v>51</v>
      </c>
      <c r="B3330" s="60" t="s">
        <v>69</v>
      </c>
      <c r="C3330" s="68">
        <v>112.292</v>
      </c>
      <c r="D3330" s="58" t="s">
        <v>65</v>
      </c>
      <c r="E3330" s="60" t="s">
        <v>59</v>
      </c>
      <c r="F3330" s="60" t="s">
        <v>70</v>
      </c>
      <c r="G3330" s="60"/>
      <c r="H3330" s="60"/>
      <c r="I3330" s="60">
        <f t="shared" si="206"/>
        <v>0</v>
      </c>
      <c r="J3330" s="60">
        <f>IF(OR(I3330="",I3331="",I3332=""),"",(AVERAGEIF(A3330:A$10000,A3330,I3330:I$10000)))</f>
        <v>0</v>
      </c>
      <c r="K3330" s="60"/>
      <c r="L3330" s="60" t="str">
        <f>IF(O3330="","",A3330)</f>
        <v/>
      </c>
      <c r="M3330" s="60" t="str">
        <f>IF(O3330="","",(VLOOKUP(A3330,A3330:E10314,5,FALSE)))</f>
        <v/>
      </c>
      <c r="N3330" s="60" t="str">
        <f t="shared" si="207"/>
        <v/>
      </c>
      <c r="O3330" s="60" t="str">
        <f t="shared" si="209"/>
        <v/>
      </c>
      <c r="P3330" s="103">
        <f t="shared" si="208"/>
        <v>16.000000000005343</v>
      </c>
      <c r="Q3330" s="58"/>
      <c r="R3330" s="58"/>
      <c r="S3330" s="102"/>
    </row>
    <row r="3331" spans="1:19" ht="12.5" customHeight="1" x14ac:dyDescent="0.35">
      <c r="A3331" s="2">
        <v>51</v>
      </c>
      <c r="B3331" s="2" t="s">
        <v>69</v>
      </c>
      <c r="C3331" s="67">
        <v>112.3103</v>
      </c>
      <c r="D3331" t="s">
        <v>65</v>
      </c>
      <c r="E3331" s="2" t="s">
        <v>59</v>
      </c>
      <c r="F3331" s="2" t="s">
        <v>70</v>
      </c>
      <c r="G3331" s="2"/>
      <c r="I3331" s="60">
        <f t="shared" si="206"/>
        <v>0</v>
      </c>
      <c r="J3331" s="60">
        <f>IF(OR(I3331="",I3332="",I3333=""),"",(AVERAGEIF(A3331:A$10000,A3331,I3331:I$10000)))</f>
        <v>0</v>
      </c>
      <c r="K3331" s="60"/>
      <c r="L3331" s="55" t="str">
        <f>IF(O3331="","",A3331)</f>
        <v/>
      </c>
      <c r="M3331" s="60" t="str">
        <f>IF(O3331="","",(VLOOKUP(A3331,A3331:E10315,5,FALSE)))</f>
        <v/>
      </c>
      <c r="N3331" s="55" t="str">
        <f t="shared" si="207"/>
        <v/>
      </c>
      <c r="O3331" s="55" t="str">
        <f t="shared" si="209"/>
        <v/>
      </c>
      <c r="P3331" s="104">
        <f t="shared" si="208"/>
        <v>18.29999999999643</v>
      </c>
      <c r="Q3331" s="58"/>
      <c r="R3331" s="58"/>
      <c r="S3331" s="102"/>
    </row>
    <row r="3332" spans="1:19" ht="12.5" customHeight="1" x14ac:dyDescent="0.35">
      <c r="A3332" s="60">
        <v>51</v>
      </c>
      <c r="B3332" s="60" t="s">
        <v>69</v>
      </c>
      <c r="C3332" s="68">
        <v>112.3245</v>
      </c>
      <c r="D3332" s="58" t="s">
        <v>65</v>
      </c>
      <c r="E3332" s="60" t="s">
        <v>59</v>
      </c>
      <c r="F3332" s="60" t="s">
        <v>70</v>
      </c>
      <c r="G3332" s="60"/>
      <c r="H3332" s="60"/>
      <c r="I3332" s="60">
        <f t="shared" si="206"/>
        <v>0</v>
      </c>
      <c r="J3332" s="60">
        <f>IF(OR(I3332="",I3333="",I3334=""),"",(AVERAGEIF(A3332:A$10000,A3332,I3332:I$10000)))</f>
        <v>0</v>
      </c>
      <c r="K3332" s="60"/>
      <c r="L3332" s="60" t="str">
        <f>IF(O3332="","",A3332)</f>
        <v/>
      </c>
      <c r="M3332" s="60" t="str">
        <f>IF(O3332="","",(VLOOKUP(A3332,A3332:E10316,5,FALSE)))</f>
        <v/>
      </c>
      <c r="N3332" s="60" t="str">
        <f t="shared" si="207"/>
        <v/>
      </c>
      <c r="O3332" s="60" t="str">
        <f t="shared" si="209"/>
        <v/>
      </c>
      <c r="P3332" s="103">
        <f t="shared" si="208"/>
        <v>14.200000000002433</v>
      </c>
      <c r="Q3332" s="58"/>
      <c r="R3332" s="58"/>
      <c r="S3332" s="102"/>
    </row>
    <row r="3333" spans="1:19" ht="12.5" customHeight="1" x14ac:dyDescent="0.35">
      <c r="A3333" s="2">
        <v>51</v>
      </c>
      <c r="B3333" s="2" t="s">
        <v>69</v>
      </c>
      <c r="C3333" s="67">
        <v>112.3383</v>
      </c>
      <c r="D3333" t="s">
        <v>65</v>
      </c>
      <c r="E3333" s="2" t="s">
        <v>59</v>
      </c>
      <c r="F3333" s="2" t="s">
        <v>70</v>
      </c>
      <c r="G3333" s="2"/>
      <c r="I3333" s="60">
        <f t="shared" si="206"/>
        <v>0</v>
      </c>
      <c r="J3333" s="60">
        <f>IF(OR(I3333="",I3334="",I3335=""),"",(AVERAGEIF(A3333:A$10000,A3333,I3333:I$10000)))</f>
        <v>0</v>
      </c>
      <c r="K3333" s="60"/>
      <c r="L3333" s="55" t="str">
        <f>IF(O3333="","",A3333)</f>
        <v/>
      </c>
      <c r="M3333" s="60" t="str">
        <f>IF(O3333="","",(VLOOKUP(A3333,A3333:E10317,5,FALSE)))</f>
        <v/>
      </c>
      <c r="N3333" s="55" t="str">
        <f t="shared" si="207"/>
        <v/>
      </c>
      <c r="O3333" s="55" t="str">
        <f t="shared" si="209"/>
        <v/>
      </c>
      <c r="P3333" s="104">
        <f t="shared" si="208"/>
        <v>13.800000000003365</v>
      </c>
      <c r="Q3333" s="58"/>
      <c r="R3333" s="58"/>
      <c r="S3333" s="102"/>
    </row>
    <row r="3334" spans="1:19" ht="12.5" customHeight="1" x14ac:dyDescent="0.35">
      <c r="A3334" s="60">
        <v>51</v>
      </c>
      <c r="B3334" s="60" t="s">
        <v>69</v>
      </c>
      <c r="C3334" s="68">
        <v>112.3516</v>
      </c>
      <c r="D3334" s="58" t="s">
        <v>65</v>
      </c>
      <c r="E3334" s="60" t="s">
        <v>59</v>
      </c>
      <c r="F3334" s="60" t="s">
        <v>70</v>
      </c>
      <c r="G3334" s="60"/>
      <c r="H3334" s="60"/>
      <c r="I3334" s="60">
        <f t="shared" si="206"/>
        <v>0</v>
      </c>
      <c r="J3334" s="60">
        <f>IF(OR(I3334="",I3335="",I3336=""),"",(AVERAGEIF(A3334:A$10000,A3334,I3334:I$10000)))</f>
        <v>0</v>
      </c>
      <c r="K3334" s="60"/>
      <c r="L3334" s="60" t="str">
        <f>IF(O3334="","",A3334)</f>
        <v/>
      </c>
      <c r="M3334" s="60" t="str">
        <f>IF(O3334="","",(VLOOKUP(A3334,A3334:E10318,5,FALSE)))</f>
        <v/>
      </c>
      <c r="N3334" s="60" t="str">
        <f t="shared" si="207"/>
        <v/>
      </c>
      <c r="O3334" s="60" t="str">
        <f t="shared" si="209"/>
        <v/>
      </c>
      <c r="P3334" s="103">
        <f t="shared" si="208"/>
        <v>13.300000000000978</v>
      </c>
      <c r="Q3334" s="58"/>
      <c r="R3334" s="58"/>
      <c r="S3334" s="102"/>
    </row>
    <row r="3335" spans="1:19" ht="12.5" customHeight="1" x14ac:dyDescent="0.35">
      <c r="A3335" s="2">
        <v>51</v>
      </c>
      <c r="B3335" s="2" t="s">
        <v>69</v>
      </c>
      <c r="C3335" s="67">
        <v>112.36620000000001</v>
      </c>
      <c r="D3335" t="s">
        <v>65</v>
      </c>
      <c r="E3335" s="2" t="s">
        <v>59</v>
      </c>
      <c r="F3335" s="2" t="s">
        <v>70</v>
      </c>
      <c r="G3335" s="2"/>
      <c r="I3335" s="60">
        <f t="shared" si="206"/>
        <v>0</v>
      </c>
      <c r="J3335" s="60">
        <f>IF(OR(I3335="",I3336="",I3337=""),"",(AVERAGEIF(A3335:A$10000,A3335,I3335:I$10000)))</f>
        <v>0</v>
      </c>
      <c r="K3335" s="60"/>
      <c r="L3335" s="55" t="str">
        <f>IF(O3335="","",A3335)</f>
        <v/>
      </c>
      <c r="M3335" s="60" t="str">
        <f>IF(O3335="","",(VLOOKUP(A3335,A3335:E10319,5,FALSE)))</f>
        <v/>
      </c>
      <c r="N3335" s="55" t="str">
        <f t="shared" si="207"/>
        <v/>
      </c>
      <c r="O3335" s="55" t="str">
        <f t="shared" si="209"/>
        <v/>
      </c>
      <c r="P3335" s="104">
        <f t="shared" si="208"/>
        <v>14.600000000001501</v>
      </c>
      <c r="Q3335" s="58"/>
      <c r="R3335" s="58"/>
      <c r="S3335" s="102"/>
    </row>
    <row r="3336" spans="1:19" ht="12.5" customHeight="1" x14ac:dyDescent="0.35">
      <c r="A3336" s="60">
        <v>51</v>
      </c>
      <c r="B3336" s="60" t="s">
        <v>69</v>
      </c>
      <c r="C3336" s="68">
        <v>112.3809</v>
      </c>
      <c r="D3336" s="58" t="s">
        <v>65</v>
      </c>
      <c r="E3336" s="60" t="s">
        <v>59</v>
      </c>
      <c r="F3336" s="60" t="s">
        <v>70</v>
      </c>
      <c r="G3336" s="60"/>
      <c r="H3336" s="60"/>
      <c r="I3336" s="60">
        <f t="shared" si="206"/>
        <v>0</v>
      </c>
      <c r="J3336" s="60">
        <f>IF(OR(I3336="",I3337="",I3338=""),"",(AVERAGEIF(A3336:A$10000,A3336,I3336:I$10000)))</f>
        <v>0</v>
      </c>
      <c r="K3336" s="60"/>
      <c r="L3336" s="60" t="str">
        <f>IF(O3336="","",A3336)</f>
        <v/>
      </c>
      <c r="M3336" s="60" t="str">
        <f>IF(O3336="","",(VLOOKUP(A3336,A3336:E10320,5,FALSE)))</f>
        <v/>
      </c>
      <c r="N3336" s="60" t="str">
        <f t="shared" si="207"/>
        <v/>
      </c>
      <c r="O3336" s="60" t="str">
        <f t="shared" si="209"/>
        <v/>
      </c>
      <c r="P3336" s="103">
        <f t="shared" si="208"/>
        <v>14.699999999990609</v>
      </c>
      <c r="Q3336" s="58"/>
      <c r="R3336" s="58"/>
      <c r="S3336" s="102"/>
    </row>
    <row r="3337" spans="1:19" ht="12.5" customHeight="1" x14ac:dyDescent="0.35">
      <c r="A3337" s="2">
        <v>51</v>
      </c>
      <c r="B3337" s="2" t="s">
        <v>71</v>
      </c>
      <c r="C3337" s="67">
        <v>112.3955</v>
      </c>
      <c r="D3337" t="s">
        <v>65</v>
      </c>
      <c r="E3337" s="2" t="s">
        <v>59</v>
      </c>
      <c r="F3337" s="2" t="s">
        <v>70</v>
      </c>
      <c r="G3337" s="2"/>
      <c r="I3337" s="60">
        <f t="shared" si="206"/>
        <v>0</v>
      </c>
      <c r="J3337" s="60">
        <f>IF(OR(I3337="",I3338="",I3339=""),"",(AVERAGEIF(A3337:A$10000,A3337,I3337:I$10000)))</f>
        <v>0</v>
      </c>
      <c r="K3337" s="60"/>
      <c r="L3337" s="55" t="str">
        <f>IF(O3337="","",A3337)</f>
        <v/>
      </c>
      <c r="M3337" s="60" t="str">
        <f>IF(O3337="","",(VLOOKUP(A3337,A3337:E10321,5,FALSE)))</f>
        <v/>
      </c>
      <c r="N3337" s="55" t="str">
        <f t="shared" si="207"/>
        <v/>
      </c>
      <c r="O3337" s="55" t="str">
        <f t="shared" si="209"/>
        <v/>
      </c>
      <c r="P3337" s="104">
        <f t="shared" si="208"/>
        <v>14.600000000001501</v>
      </c>
      <c r="Q3337" s="58"/>
      <c r="R3337" s="58"/>
      <c r="S3337" s="102"/>
    </row>
    <row r="3338" spans="1:19" ht="12.5" customHeight="1" x14ac:dyDescent="0.35">
      <c r="A3338" s="60">
        <v>51</v>
      </c>
      <c r="B3338" s="60" t="s">
        <v>71</v>
      </c>
      <c r="C3338" s="68">
        <v>112.4088</v>
      </c>
      <c r="D3338" s="58" t="s">
        <v>65</v>
      </c>
      <c r="E3338" s="60" t="s">
        <v>59</v>
      </c>
      <c r="F3338" s="60" t="s">
        <v>70</v>
      </c>
      <c r="G3338" s="60"/>
      <c r="H3338" s="60"/>
      <c r="I3338" s="60">
        <f t="shared" si="206"/>
        <v>0</v>
      </c>
      <c r="J3338" s="60">
        <f>IF(OR(I3338="",I3339="",I3340=""),"",(AVERAGEIF(A3338:A$10000,A3338,I3338:I$10000)))</f>
        <v>0</v>
      </c>
      <c r="K3338" s="60"/>
      <c r="L3338" s="60" t="str">
        <f>IF(O3338="","",A3338)</f>
        <v/>
      </c>
      <c r="M3338" s="60" t="str">
        <f>IF(O3338="","",(VLOOKUP(A3338,A3338:E10322,5,FALSE)))</f>
        <v/>
      </c>
      <c r="N3338" s="60" t="str">
        <f t="shared" si="207"/>
        <v/>
      </c>
      <c r="O3338" s="60" t="str">
        <f t="shared" si="209"/>
        <v/>
      </c>
      <c r="P3338" s="103">
        <f t="shared" si="208"/>
        <v>13.300000000000978</v>
      </c>
      <c r="Q3338" s="58"/>
      <c r="R3338" s="58"/>
      <c r="S3338" s="102"/>
    </row>
    <row r="3339" spans="1:19" ht="12.5" customHeight="1" x14ac:dyDescent="0.35">
      <c r="A3339" s="2">
        <v>51</v>
      </c>
      <c r="B3339" s="2" t="s">
        <v>71</v>
      </c>
      <c r="C3339" s="67">
        <v>112.4324</v>
      </c>
      <c r="D3339" t="s">
        <v>65</v>
      </c>
      <c r="E3339" s="2" t="s">
        <v>59</v>
      </c>
      <c r="F3339" s="2" t="s">
        <v>70</v>
      </c>
      <c r="G3339" s="2"/>
      <c r="I3339" s="60">
        <f t="shared" si="206"/>
        <v>0</v>
      </c>
      <c r="J3339" s="60">
        <f>IF(OR(I3339="",I3340="",I3341=""),"",(AVERAGEIF(A3339:A$10000,A3339,I3339:I$10000)))</f>
        <v>0</v>
      </c>
      <c r="K3339" s="60"/>
      <c r="L3339" s="55" t="str">
        <f>IF(O3339="","",A3339)</f>
        <v/>
      </c>
      <c r="M3339" s="60" t="str">
        <f>IF(O3339="","",(VLOOKUP(A3339,A3339:E10323,5,FALSE)))</f>
        <v/>
      </c>
      <c r="N3339" s="55" t="str">
        <f t="shared" si="207"/>
        <v/>
      </c>
      <c r="O3339" s="55" t="str">
        <f t="shared" si="209"/>
        <v/>
      </c>
      <c r="P3339" s="104">
        <f t="shared" si="208"/>
        <v>23.600000000001842</v>
      </c>
      <c r="Q3339" s="58"/>
      <c r="R3339" s="58"/>
      <c r="S3339" s="102"/>
    </row>
    <row r="3340" spans="1:19" ht="12.5" customHeight="1" x14ac:dyDescent="0.35">
      <c r="A3340" s="60">
        <v>51</v>
      </c>
      <c r="B3340" s="60" t="s">
        <v>71</v>
      </c>
      <c r="C3340" s="68">
        <v>112.4477</v>
      </c>
      <c r="D3340" s="58" t="s">
        <v>65</v>
      </c>
      <c r="E3340" s="60" t="s">
        <v>59</v>
      </c>
      <c r="F3340" s="60" t="s">
        <v>70</v>
      </c>
      <c r="G3340" s="60"/>
      <c r="H3340" s="60"/>
      <c r="I3340" s="60">
        <f t="shared" si="206"/>
        <v>0</v>
      </c>
      <c r="J3340" s="60">
        <f>IF(OR(I3340="",I3341="",I3342=""),"",(AVERAGEIF(A3340:A$10000,A3340,I3340:I$10000)))</f>
        <v>0</v>
      </c>
      <c r="K3340" s="60"/>
      <c r="L3340" s="60" t="str">
        <f>IF(O3340="","",A3340)</f>
        <v/>
      </c>
      <c r="M3340" s="60" t="str">
        <f>IF(O3340="","",(VLOOKUP(A3340,A3340:E10324,5,FALSE)))</f>
        <v/>
      </c>
      <c r="N3340" s="60" t="str">
        <f t="shared" si="207"/>
        <v/>
      </c>
      <c r="O3340" s="60" t="str">
        <f t="shared" si="209"/>
        <v/>
      </c>
      <c r="P3340" s="103">
        <f t="shared" si="208"/>
        <v>15.299999999996317</v>
      </c>
      <c r="Q3340" s="58"/>
      <c r="R3340" s="58"/>
      <c r="S3340" s="102"/>
    </row>
    <row r="3341" spans="1:19" ht="12.5" customHeight="1" x14ac:dyDescent="0.35">
      <c r="A3341" s="2">
        <v>51</v>
      </c>
      <c r="B3341" s="2" t="s">
        <v>69</v>
      </c>
      <c r="C3341" s="67">
        <v>112.4616</v>
      </c>
      <c r="D3341" t="s">
        <v>65</v>
      </c>
      <c r="E3341" s="2" t="s">
        <v>59</v>
      </c>
      <c r="F3341" s="2" t="s">
        <v>70</v>
      </c>
      <c r="G3341" s="2"/>
      <c r="I3341" s="60">
        <f t="shared" si="206"/>
        <v>0</v>
      </c>
      <c r="J3341" s="60">
        <f>IF(OR(I3341="",I3342="",I3343=""),"",(AVERAGEIF(A3341:A$10000,A3341,I3341:I$10000)))</f>
        <v>0</v>
      </c>
      <c r="K3341" s="60"/>
      <c r="L3341" s="55" t="str">
        <f>IF(O3341="","",A3341)</f>
        <v/>
      </c>
      <c r="M3341" s="60" t="str">
        <f>IF(O3341="","",(VLOOKUP(A3341,A3341:E10325,5,FALSE)))</f>
        <v/>
      </c>
      <c r="N3341" s="55" t="str">
        <f t="shared" si="207"/>
        <v/>
      </c>
      <c r="O3341" s="55" t="str">
        <f t="shared" si="209"/>
        <v/>
      </c>
      <c r="P3341" s="104">
        <f t="shared" si="208"/>
        <v>13.900000000006685</v>
      </c>
      <c r="Q3341" s="58"/>
      <c r="R3341" s="58"/>
      <c r="S3341" s="102"/>
    </row>
    <row r="3342" spans="1:19" ht="12.5" customHeight="1" x14ac:dyDescent="0.35">
      <c r="A3342" s="60">
        <v>51</v>
      </c>
      <c r="B3342" s="60" t="s">
        <v>69</v>
      </c>
      <c r="C3342" s="68">
        <v>112.4753</v>
      </c>
      <c r="D3342" s="58" t="s">
        <v>65</v>
      </c>
      <c r="E3342" s="60" t="s">
        <v>59</v>
      </c>
      <c r="F3342" s="60" t="s">
        <v>70</v>
      </c>
      <c r="G3342" s="60"/>
      <c r="H3342" s="60"/>
      <c r="I3342" s="60">
        <f t="shared" si="206"/>
        <v>0</v>
      </c>
      <c r="J3342" s="60">
        <f>IF(OR(I3342="",I3343="",I3344=""),"",(AVERAGEIF(A3342:A$10000,A3342,I3342:I$10000)))</f>
        <v>0</v>
      </c>
      <c r="K3342" s="60"/>
      <c r="L3342" s="60" t="str">
        <f>IF(O3342="","",A3342)</f>
        <v/>
      </c>
      <c r="M3342" s="60" t="str">
        <f>IF(O3342="","",(VLOOKUP(A3342,A3342:E10326,5,FALSE)))</f>
        <v/>
      </c>
      <c r="N3342" s="60" t="str">
        <f t="shared" si="207"/>
        <v/>
      </c>
      <c r="O3342" s="60" t="str">
        <f t="shared" si="209"/>
        <v/>
      </c>
      <c r="P3342" s="103">
        <f t="shared" si="208"/>
        <v>13.700000000000045</v>
      </c>
      <c r="Q3342" s="58"/>
      <c r="R3342" s="58"/>
      <c r="S3342" s="102"/>
    </row>
    <row r="3343" spans="1:19" ht="12.5" customHeight="1" x14ac:dyDescent="0.35">
      <c r="A3343" s="2">
        <v>51</v>
      </c>
      <c r="B3343" s="2" t="s">
        <v>71</v>
      </c>
      <c r="C3343" s="67">
        <v>112.4889</v>
      </c>
      <c r="D3343" t="s">
        <v>65</v>
      </c>
      <c r="E3343" s="2" t="s">
        <v>59</v>
      </c>
      <c r="F3343" s="2" t="s">
        <v>70</v>
      </c>
      <c r="G3343" s="2"/>
      <c r="I3343" s="60">
        <f t="shared" si="206"/>
        <v>0</v>
      </c>
      <c r="J3343" s="60">
        <f>IF(OR(I3343="",I3344="",I3345=""),"",(AVERAGEIF(A3343:A$10000,A3343,I3343:I$10000)))</f>
        <v>0</v>
      </c>
      <c r="K3343" s="60"/>
      <c r="L3343" s="55" t="str">
        <f>IF(O3343="","",A3343)</f>
        <v/>
      </c>
      <c r="M3343" s="60" t="str">
        <f>IF(O3343="","",(VLOOKUP(A3343,A3343:E10327,5,FALSE)))</f>
        <v/>
      </c>
      <c r="N3343" s="55" t="str">
        <f t="shared" si="207"/>
        <v/>
      </c>
      <c r="O3343" s="55" t="str">
        <f t="shared" si="209"/>
        <v/>
      </c>
      <c r="P3343" s="104">
        <f t="shared" si="208"/>
        <v>13.599999999996726</v>
      </c>
      <c r="Q3343" s="58"/>
      <c r="R3343" s="58"/>
      <c r="S3343" s="102"/>
    </row>
    <row r="3344" spans="1:19" ht="12.5" customHeight="1" x14ac:dyDescent="0.35">
      <c r="A3344" s="60">
        <v>51</v>
      </c>
      <c r="B3344" s="60" t="s">
        <v>69</v>
      </c>
      <c r="C3344" s="68">
        <v>112.5035</v>
      </c>
      <c r="D3344" s="58" t="s">
        <v>65</v>
      </c>
      <c r="E3344" s="60" t="s">
        <v>59</v>
      </c>
      <c r="F3344" s="60" t="s">
        <v>70</v>
      </c>
      <c r="G3344" s="60"/>
      <c r="H3344" s="60"/>
      <c r="I3344" s="60">
        <f t="shared" si="206"/>
        <v>0</v>
      </c>
      <c r="J3344" s="60">
        <f>IF(OR(I3344="",I3345="",I3346=""),"",(AVERAGEIF(A3344:A$10000,A3344,I3344:I$10000)))</f>
        <v>0</v>
      </c>
      <c r="K3344" s="60"/>
      <c r="L3344" s="60" t="str">
        <f>IF(O3344="","",A3344)</f>
        <v/>
      </c>
      <c r="M3344" s="60" t="str">
        <f>IF(O3344="","",(VLOOKUP(A3344,A3344:E10328,5,FALSE)))</f>
        <v/>
      </c>
      <c r="N3344" s="60" t="str">
        <f t="shared" si="207"/>
        <v/>
      </c>
      <c r="O3344" s="60" t="str">
        <f t="shared" si="209"/>
        <v/>
      </c>
      <c r="P3344" s="103">
        <f t="shared" si="208"/>
        <v>14.600000000001501</v>
      </c>
      <c r="Q3344" s="58"/>
      <c r="R3344" s="58"/>
      <c r="S3344" s="102"/>
    </row>
    <row r="3345" spans="1:19" ht="12.5" customHeight="1" x14ac:dyDescent="0.35">
      <c r="A3345" s="2">
        <v>51</v>
      </c>
      <c r="B3345" s="2" t="s">
        <v>71</v>
      </c>
      <c r="C3345" s="67">
        <v>112.51779999999999</v>
      </c>
      <c r="D3345" t="s">
        <v>65</v>
      </c>
      <c r="E3345" s="2" t="s">
        <v>59</v>
      </c>
      <c r="F3345" s="2" t="s">
        <v>70</v>
      </c>
      <c r="G3345" s="2"/>
      <c r="I3345" s="60">
        <f t="shared" ref="I3345:I3408" si="210">IF(AND(OR(G3344&gt;G$5,G3346&gt;G$5),G3345&gt;G$5),G3345,"")</f>
        <v>0</v>
      </c>
      <c r="J3345" s="60">
        <f>IF(OR(I3345="",I3346="",I3347=""),"",(AVERAGEIF(A3345:A$10000,A3345,I3345:I$10000)))</f>
        <v>0</v>
      </c>
      <c r="K3345" s="60"/>
      <c r="L3345" s="55" t="str">
        <f>IF(O3345="","",A3345)</f>
        <v/>
      </c>
      <c r="M3345" s="60" t="str">
        <f>IF(O3345="","",(VLOOKUP(A3345,A3345:E10329,5,FALSE)))</f>
        <v/>
      </c>
      <c r="N3345" s="55" t="str">
        <f t="shared" si="207"/>
        <v/>
      </c>
      <c r="O3345" s="55" t="str">
        <f t="shared" si="209"/>
        <v/>
      </c>
      <c r="P3345" s="104">
        <f t="shared" si="208"/>
        <v>14.299999999991542</v>
      </c>
      <c r="Q3345" s="58"/>
      <c r="R3345" s="58"/>
      <c r="S3345" s="102"/>
    </row>
    <row r="3346" spans="1:19" ht="12.5" customHeight="1" x14ac:dyDescent="0.35">
      <c r="A3346" s="60">
        <v>51</v>
      </c>
      <c r="B3346" s="60" t="s">
        <v>71</v>
      </c>
      <c r="C3346" s="68">
        <v>112.5402</v>
      </c>
      <c r="D3346" s="58" t="s">
        <v>65</v>
      </c>
      <c r="E3346" s="60" t="s">
        <v>59</v>
      </c>
      <c r="F3346" s="60" t="s">
        <v>70</v>
      </c>
      <c r="G3346" s="60"/>
      <c r="H3346" s="60"/>
      <c r="I3346" s="60">
        <f t="shared" si="210"/>
        <v>0</v>
      </c>
      <c r="J3346" s="60">
        <f>IF(OR(I3346="",I3347="",I3348=""),"",(AVERAGEIF(A3346:A$10000,A3346,I3346:I$10000)))</f>
        <v>0</v>
      </c>
      <c r="K3346" s="60"/>
      <c r="L3346" s="60" t="str">
        <f>IF(O3346="","",A3346)</f>
        <v/>
      </c>
      <c r="M3346" s="60" t="str">
        <f>IF(O3346="","",(VLOOKUP(A3346,A3346:E10330,5,FALSE)))</f>
        <v/>
      </c>
      <c r="N3346" s="60" t="str">
        <f t="shared" ref="N3346:N3409" si="211">IF(L3346="","",I3346)</f>
        <v/>
      </c>
      <c r="O3346" s="60" t="str">
        <f t="shared" si="209"/>
        <v/>
      </c>
      <c r="P3346" s="103">
        <f t="shared" ref="P3346:P3409" si="212">IF(A3346=A3345,ABS(C3346-C3345)*1000,"")</f>
        <v>22.400000000004638</v>
      </c>
      <c r="Q3346" s="58"/>
      <c r="R3346" s="58"/>
      <c r="S3346" s="102"/>
    </row>
    <row r="3347" spans="1:19" ht="12.5" customHeight="1" x14ac:dyDescent="0.35">
      <c r="A3347" s="2">
        <v>51</v>
      </c>
      <c r="B3347" s="2" t="s">
        <v>71</v>
      </c>
      <c r="C3347" s="67">
        <v>112.5539</v>
      </c>
      <c r="D3347" t="s">
        <v>65</v>
      </c>
      <c r="E3347" s="2" t="s">
        <v>59</v>
      </c>
      <c r="F3347" s="2" t="s">
        <v>70</v>
      </c>
      <c r="G3347" s="2"/>
      <c r="I3347" s="60">
        <f t="shared" si="210"/>
        <v>0</v>
      </c>
      <c r="J3347" s="60">
        <f>IF(OR(I3347="",I3348="",I3349=""),"",(AVERAGEIF(A3347:A$10000,A3347,I3347:I$10000)))</f>
        <v>0</v>
      </c>
      <c r="K3347" s="60"/>
      <c r="L3347" s="55" t="str">
        <f>IF(O3347="","",A3347)</f>
        <v/>
      </c>
      <c r="M3347" s="60" t="str">
        <f>IF(O3347="","",(VLOOKUP(A3347,A3347:E10331,5,FALSE)))</f>
        <v/>
      </c>
      <c r="N3347" s="55" t="str">
        <f t="shared" si="211"/>
        <v/>
      </c>
      <c r="O3347" s="55" t="str">
        <f t="shared" si="209"/>
        <v/>
      </c>
      <c r="P3347" s="104">
        <f t="shared" si="212"/>
        <v>13.700000000000045</v>
      </c>
      <c r="Q3347" s="58"/>
      <c r="R3347" s="58"/>
      <c r="S3347" s="102"/>
    </row>
    <row r="3348" spans="1:19" ht="12.5" customHeight="1" x14ac:dyDescent="0.35">
      <c r="A3348" s="60">
        <v>51</v>
      </c>
      <c r="B3348" s="60" t="s">
        <v>71</v>
      </c>
      <c r="C3348" s="68">
        <v>112.5668</v>
      </c>
      <c r="D3348" s="58" t="s">
        <v>65</v>
      </c>
      <c r="E3348" s="60" t="s">
        <v>59</v>
      </c>
      <c r="F3348" s="60" t="s">
        <v>70</v>
      </c>
      <c r="G3348" s="60"/>
      <c r="H3348" s="60"/>
      <c r="I3348" s="60">
        <f t="shared" si="210"/>
        <v>0</v>
      </c>
      <c r="J3348" s="60">
        <f>IF(OR(I3348="",I3349="",I3350=""),"",(AVERAGEIF(A3348:A$10000,A3348,I3348:I$10000)))</f>
        <v>0</v>
      </c>
      <c r="K3348" s="60"/>
      <c r="L3348" s="60" t="str">
        <f>IF(O3348="","",A3348)</f>
        <v/>
      </c>
      <c r="M3348" s="60" t="str">
        <f>IF(O3348="","",(VLOOKUP(A3348,A3348:E10332,5,FALSE)))</f>
        <v/>
      </c>
      <c r="N3348" s="60" t="str">
        <f t="shared" si="211"/>
        <v/>
      </c>
      <c r="O3348" s="60" t="str">
        <f t="shared" si="209"/>
        <v/>
      </c>
      <c r="P3348" s="103">
        <f t="shared" si="212"/>
        <v>12.90000000000191</v>
      </c>
      <c r="Q3348" s="58"/>
      <c r="R3348" s="58"/>
      <c r="S3348" s="102"/>
    </row>
    <row r="3349" spans="1:19" ht="12.5" customHeight="1" x14ac:dyDescent="0.35">
      <c r="A3349" s="2">
        <v>51</v>
      </c>
      <c r="B3349" s="2" t="s">
        <v>71</v>
      </c>
      <c r="C3349" s="67">
        <v>112.58069999999999</v>
      </c>
      <c r="D3349" t="s">
        <v>65</v>
      </c>
      <c r="E3349" s="2" t="s">
        <v>59</v>
      </c>
      <c r="F3349" s="2" t="s">
        <v>70</v>
      </c>
      <c r="G3349" s="2"/>
      <c r="I3349" s="60">
        <f t="shared" si="210"/>
        <v>0</v>
      </c>
      <c r="J3349" s="60">
        <f>IF(OR(I3349="",I3350="",I3351=""),"",(AVERAGEIF(A3349:A$10000,A3349,I3349:I$10000)))</f>
        <v>0</v>
      </c>
      <c r="K3349" s="60"/>
      <c r="L3349" s="55" t="str">
        <f>IF(O3349="","",A3349)</f>
        <v/>
      </c>
      <c r="M3349" s="60" t="str">
        <f>IF(O3349="","",(VLOOKUP(A3349,A3349:E10333,5,FALSE)))</f>
        <v/>
      </c>
      <c r="N3349" s="55" t="str">
        <f t="shared" si="211"/>
        <v/>
      </c>
      <c r="O3349" s="55" t="str">
        <f t="shared" si="209"/>
        <v/>
      </c>
      <c r="P3349" s="104">
        <f t="shared" si="212"/>
        <v>13.899999999992474</v>
      </c>
      <c r="Q3349" s="58"/>
      <c r="R3349" s="58"/>
      <c r="S3349" s="102"/>
    </row>
    <row r="3350" spans="1:19" ht="12.5" customHeight="1" x14ac:dyDescent="0.35">
      <c r="A3350" s="60">
        <v>51</v>
      </c>
      <c r="B3350" s="60" t="s">
        <v>71</v>
      </c>
      <c r="C3350" s="68">
        <v>112.5955</v>
      </c>
      <c r="D3350" s="58" t="s">
        <v>65</v>
      </c>
      <c r="E3350" s="60" t="s">
        <v>59</v>
      </c>
      <c r="F3350" s="60" t="s">
        <v>70</v>
      </c>
      <c r="G3350" s="60"/>
      <c r="H3350" s="60"/>
      <c r="I3350" s="60">
        <f t="shared" si="210"/>
        <v>0</v>
      </c>
      <c r="J3350" s="60">
        <f>IF(OR(I3350="",I3351="",I3352=""),"",(AVERAGEIF(A3350:A$10000,A3350,I3350:I$10000)))</f>
        <v>0</v>
      </c>
      <c r="K3350" s="60"/>
      <c r="L3350" s="60" t="str">
        <f>IF(O3350="","",A3350)</f>
        <v/>
      </c>
      <c r="M3350" s="60" t="str">
        <f>IF(O3350="","",(VLOOKUP(A3350,A3350:E10334,5,FALSE)))</f>
        <v/>
      </c>
      <c r="N3350" s="60" t="str">
        <f t="shared" si="211"/>
        <v/>
      </c>
      <c r="O3350" s="60" t="str">
        <f t="shared" si="209"/>
        <v/>
      </c>
      <c r="P3350" s="103">
        <f t="shared" si="212"/>
        <v>14.80000000000814</v>
      </c>
      <c r="Q3350" s="58"/>
      <c r="R3350" s="58"/>
      <c r="S3350" s="102"/>
    </row>
    <row r="3351" spans="1:19" ht="12.5" customHeight="1" x14ac:dyDescent="0.35">
      <c r="A3351" s="2">
        <v>51</v>
      </c>
      <c r="B3351" s="2" t="s">
        <v>71</v>
      </c>
      <c r="C3351" s="67">
        <v>112.61199999999999</v>
      </c>
      <c r="D3351" t="s">
        <v>65</v>
      </c>
      <c r="E3351" s="2" t="s">
        <v>59</v>
      </c>
      <c r="F3351" s="2" t="s">
        <v>70</v>
      </c>
      <c r="G3351" s="2"/>
      <c r="I3351" s="60">
        <f t="shared" si="210"/>
        <v>0</v>
      </c>
      <c r="J3351" s="60">
        <f>IF(OR(I3351="",I3352="",I3353=""),"",(AVERAGEIF(A3351:A$10000,A3351,I3351:I$10000)))</f>
        <v>0</v>
      </c>
      <c r="K3351" s="60"/>
      <c r="L3351" s="55" t="str">
        <f>IF(O3351="","",A3351)</f>
        <v/>
      </c>
      <c r="M3351" s="60" t="str">
        <f>IF(O3351="","",(VLOOKUP(A3351,A3351:E10335,5,FALSE)))</f>
        <v/>
      </c>
      <c r="N3351" s="55" t="str">
        <f t="shared" si="211"/>
        <v/>
      </c>
      <c r="O3351" s="55" t="str">
        <f t="shared" si="209"/>
        <v/>
      </c>
      <c r="P3351" s="104">
        <f t="shared" si="212"/>
        <v>16.49999999999352</v>
      </c>
      <c r="Q3351" s="58"/>
      <c r="R3351" s="58"/>
      <c r="S3351" s="102"/>
    </row>
    <row r="3352" spans="1:19" ht="12.5" customHeight="1" x14ac:dyDescent="0.35">
      <c r="A3352" s="60">
        <v>51</v>
      </c>
      <c r="B3352" s="60" t="s">
        <v>71</v>
      </c>
      <c r="C3352" s="68">
        <v>112.6353</v>
      </c>
      <c r="D3352" s="58" t="s">
        <v>65</v>
      </c>
      <c r="E3352" s="60" t="s">
        <v>59</v>
      </c>
      <c r="F3352" s="60" t="s">
        <v>70</v>
      </c>
      <c r="G3352" s="60"/>
      <c r="H3352" s="60"/>
      <c r="I3352" s="60">
        <f t="shared" si="210"/>
        <v>0</v>
      </c>
      <c r="J3352" s="60">
        <f>IF(OR(I3352="",I3353="",I3354=""),"",(AVERAGEIF(A3352:A$10000,A3352,I3352:I$10000)))</f>
        <v>0</v>
      </c>
      <c r="K3352" s="60"/>
      <c r="L3352" s="60" t="str">
        <f>IF(O3352="","",A3352)</f>
        <v/>
      </c>
      <c r="M3352" s="60" t="str">
        <f>IF(O3352="","",(VLOOKUP(A3352,A3352:E10336,5,FALSE)))</f>
        <v/>
      </c>
      <c r="N3352" s="60" t="str">
        <f t="shared" si="211"/>
        <v/>
      </c>
      <c r="O3352" s="60" t="str">
        <f t="shared" si="209"/>
        <v/>
      </c>
      <c r="P3352" s="103">
        <f t="shared" si="212"/>
        <v>23.300000000006094</v>
      </c>
      <c r="Q3352" s="58"/>
      <c r="R3352" s="58"/>
      <c r="S3352" s="102"/>
    </row>
    <row r="3353" spans="1:19" ht="12.5" customHeight="1" x14ac:dyDescent="0.35">
      <c r="A3353" s="2">
        <v>51</v>
      </c>
      <c r="B3353" s="2" t="s">
        <v>71</v>
      </c>
      <c r="C3353" s="67">
        <v>112.6495</v>
      </c>
      <c r="D3353" t="s">
        <v>65</v>
      </c>
      <c r="E3353" s="2" t="s">
        <v>59</v>
      </c>
      <c r="F3353" s="2" t="s">
        <v>70</v>
      </c>
      <c r="G3353" s="2"/>
      <c r="I3353" s="60">
        <f t="shared" si="210"/>
        <v>0</v>
      </c>
      <c r="J3353" s="60">
        <f>IF(OR(I3353="",I3354="",I3355=""),"",(AVERAGEIF(A3353:A$10000,A3353,I3353:I$10000)))</f>
        <v>0</v>
      </c>
      <c r="K3353" s="60"/>
      <c r="L3353" s="55" t="str">
        <f>IF(O3353="","",A3353)</f>
        <v/>
      </c>
      <c r="M3353" s="60" t="str">
        <f>IF(O3353="","",(VLOOKUP(A3353,A3353:E10337,5,FALSE)))</f>
        <v/>
      </c>
      <c r="N3353" s="55" t="str">
        <f t="shared" si="211"/>
        <v/>
      </c>
      <c r="O3353" s="55" t="str">
        <f t="shared" si="209"/>
        <v/>
      </c>
      <c r="P3353" s="104">
        <f t="shared" si="212"/>
        <v>14.200000000002433</v>
      </c>
      <c r="Q3353" s="58"/>
      <c r="R3353" s="58"/>
      <c r="S3353" s="102"/>
    </row>
    <row r="3354" spans="1:19" ht="12.5" customHeight="1" x14ac:dyDescent="0.35">
      <c r="A3354" s="60">
        <v>51</v>
      </c>
      <c r="B3354" s="60" t="s">
        <v>71</v>
      </c>
      <c r="C3354" s="68">
        <v>112.6641</v>
      </c>
      <c r="D3354" s="58" t="s">
        <v>65</v>
      </c>
      <c r="E3354" s="60" t="s">
        <v>59</v>
      </c>
      <c r="F3354" s="60" t="s">
        <v>70</v>
      </c>
      <c r="G3354" s="60"/>
      <c r="H3354" s="60"/>
      <c r="I3354" s="60">
        <f t="shared" si="210"/>
        <v>0</v>
      </c>
      <c r="J3354" s="60">
        <f>IF(OR(I3354="",I3355="",I3356=""),"",(AVERAGEIF(A3354:A$10000,A3354,I3354:I$10000)))</f>
        <v>0</v>
      </c>
      <c r="K3354" s="60"/>
      <c r="L3354" s="60" t="str">
        <f>IF(O3354="","",A3354)</f>
        <v/>
      </c>
      <c r="M3354" s="60" t="str">
        <f>IF(O3354="","",(VLOOKUP(A3354,A3354:E10338,5,FALSE)))</f>
        <v/>
      </c>
      <c r="N3354" s="60" t="str">
        <f t="shared" si="211"/>
        <v/>
      </c>
      <c r="O3354" s="60" t="str">
        <f t="shared" ref="O3354:O3417" si="213">IF(J3354="","",IF(AND(J3353="",J3352="",J3351=""),C3354,""))</f>
        <v/>
      </c>
      <c r="P3354" s="103">
        <f t="shared" si="212"/>
        <v>14.600000000001501</v>
      </c>
      <c r="Q3354" s="58"/>
      <c r="R3354" s="58"/>
      <c r="S3354" s="102"/>
    </row>
    <row r="3355" spans="1:19" ht="12.5" customHeight="1" x14ac:dyDescent="0.35">
      <c r="A3355" s="2">
        <v>51</v>
      </c>
      <c r="B3355" s="2" t="s">
        <v>71</v>
      </c>
      <c r="C3355" s="67">
        <v>112.67749999999999</v>
      </c>
      <c r="D3355" t="s">
        <v>65</v>
      </c>
      <c r="E3355" s="2" t="s">
        <v>59</v>
      </c>
      <c r="F3355" s="2" t="s">
        <v>70</v>
      </c>
      <c r="G3355" s="2"/>
      <c r="I3355" s="60">
        <f t="shared" si="210"/>
        <v>0</v>
      </c>
      <c r="J3355" s="60">
        <f>IF(OR(I3355="",I3356="",I3357=""),"",(AVERAGEIF(A3355:A$10000,A3355,I3355:I$10000)))</f>
        <v>0</v>
      </c>
      <c r="K3355" s="60"/>
      <c r="L3355" s="55" t="str">
        <f>IF(O3355="","",A3355)</f>
        <v/>
      </c>
      <c r="M3355" s="60" t="str">
        <f>IF(O3355="","",(VLOOKUP(A3355,A3355:E10339,5,FALSE)))</f>
        <v/>
      </c>
      <c r="N3355" s="55" t="str">
        <f t="shared" si="211"/>
        <v/>
      </c>
      <c r="O3355" s="55" t="str">
        <f t="shared" si="213"/>
        <v/>
      </c>
      <c r="P3355" s="104">
        <f t="shared" si="212"/>
        <v>13.399999999990087</v>
      </c>
      <c r="Q3355" s="58"/>
      <c r="R3355" s="58"/>
      <c r="S3355" s="102"/>
    </row>
    <row r="3356" spans="1:19" ht="12.5" customHeight="1" x14ac:dyDescent="0.35">
      <c r="A3356" s="60">
        <v>51</v>
      </c>
      <c r="B3356" s="60" t="s">
        <v>71</v>
      </c>
      <c r="C3356" s="68">
        <v>112.69159999999999</v>
      </c>
      <c r="D3356" s="58" t="s">
        <v>65</v>
      </c>
      <c r="E3356" s="60" t="s">
        <v>59</v>
      </c>
      <c r="F3356" s="60" t="s">
        <v>70</v>
      </c>
      <c r="G3356" s="60"/>
      <c r="H3356" s="60"/>
      <c r="I3356" s="60">
        <f t="shared" si="210"/>
        <v>0</v>
      </c>
      <c r="J3356" s="60">
        <f>IF(OR(I3356="",I3357="",I3358=""),"",(AVERAGEIF(A3356:A$10000,A3356,I3356:I$10000)))</f>
        <v>0</v>
      </c>
      <c r="K3356" s="60"/>
      <c r="L3356" s="60" t="str">
        <f>IF(O3356="","",A3356)</f>
        <v/>
      </c>
      <c r="M3356" s="60" t="str">
        <f>IF(O3356="","",(VLOOKUP(A3356,A3356:E10340,5,FALSE)))</f>
        <v/>
      </c>
      <c r="N3356" s="60" t="str">
        <f t="shared" si="211"/>
        <v/>
      </c>
      <c r="O3356" s="60" t="str">
        <f t="shared" si="213"/>
        <v/>
      </c>
      <c r="P3356" s="103">
        <f t="shared" si="212"/>
        <v>14.099999999999113</v>
      </c>
      <c r="Q3356" s="58"/>
      <c r="R3356" s="58"/>
      <c r="S3356" s="102"/>
    </row>
    <row r="3357" spans="1:19" ht="12.5" customHeight="1" x14ac:dyDescent="0.35">
      <c r="A3357" s="2">
        <v>51</v>
      </c>
      <c r="B3357" s="2" t="s">
        <v>69</v>
      </c>
      <c r="C3357" s="67">
        <v>112.7069</v>
      </c>
      <c r="D3357" t="s">
        <v>65</v>
      </c>
      <c r="E3357" s="2" t="s">
        <v>59</v>
      </c>
      <c r="F3357" s="2" t="s">
        <v>70</v>
      </c>
      <c r="G3357" s="2"/>
      <c r="I3357" s="60">
        <f t="shared" si="210"/>
        <v>0</v>
      </c>
      <c r="J3357" s="60">
        <f>IF(OR(I3357="",I3358="",I3359=""),"",(AVERAGEIF(A3357:A$10000,A3357,I3357:I$10000)))</f>
        <v>0</v>
      </c>
      <c r="K3357" s="60"/>
      <c r="L3357" s="55" t="str">
        <f>IF(O3357="","",A3357)</f>
        <v/>
      </c>
      <c r="M3357" s="60" t="str">
        <f>IF(O3357="","",(VLOOKUP(A3357,A3357:E10341,5,FALSE)))</f>
        <v/>
      </c>
      <c r="N3357" s="55" t="str">
        <f t="shared" si="211"/>
        <v/>
      </c>
      <c r="O3357" s="55" t="str">
        <f t="shared" si="213"/>
        <v/>
      </c>
      <c r="P3357" s="104">
        <f t="shared" si="212"/>
        <v>15.300000000010527</v>
      </c>
      <c r="Q3357" s="58"/>
      <c r="R3357" s="58"/>
      <c r="S3357" s="102"/>
    </row>
    <row r="3358" spans="1:19" ht="12.5" customHeight="1" x14ac:dyDescent="0.35">
      <c r="A3358" s="60">
        <v>51</v>
      </c>
      <c r="B3358" s="60" t="s">
        <v>69</v>
      </c>
      <c r="C3358" s="68">
        <v>112.7246</v>
      </c>
      <c r="D3358" s="58" t="s">
        <v>65</v>
      </c>
      <c r="E3358" s="60" t="s">
        <v>59</v>
      </c>
      <c r="F3358" s="60" t="s">
        <v>70</v>
      </c>
      <c r="G3358" s="60"/>
      <c r="H3358" s="60"/>
      <c r="I3358" s="60">
        <f t="shared" si="210"/>
        <v>0</v>
      </c>
      <c r="J3358" s="60">
        <f>IF(OR(I3358="",I3359="",I3360=""),"",(AVERAGEIF(A3358:A$10000,A3358,I3358:I$10000)))</f>
        <v>0</v>
      </c>
      <c r="K3358" s="60"/>
      <c r="L3358" s="60" t="str">
        <f>IF(O3358="","",A3358)</f>
        <v/>
      </c>
      <c r="M3358" s="60" t="str">
        <f>IF(O3358="","",(VLOOKUP(A3358,A3358:E10342,5,FALSE)))</f>
        <v/>
      </c>
      <c r="N3358" s="60" t="str">
        <f t="shared" si="211"/>
        <v/>
      </c>
      <c r="O3358" s="60" t="str">
        <f t="shared" si="213"/>
        <v/>
      </c>
      <c r="P3358" s="103">
        <f t="shared" si="212"/>
        <v>17.699999999990723</v>
      </c>
      <c r="Q3358" s="58"/>
      <c r="R3358" s="58"/>
      <c r="S3358" s="102"/>
    </row>
    <row r="3359" spans="1:19" ht="12.5" customHeight="1" x14ac:dyDescent="0.35">
      <c r="A3359" s="2">
        <v>51</v>
      </c>
      <c r="B3359" s="2" t="s">
        <v>69</v>
      </c>
      <c r="C3359" s="67">
        <v>112.73779999999999</v>
      </c>
      <c r="D3359" t="s">
        <v>65</v>
      </c>
      <c r="E3359" s="2" t="s">
        <v>59</v>
      </c>
      <c r="F3359" s="2" t="s">
        <v>70</v>
      </c>
      <c r="G3359" s="2"/>
      <c r="I3359" s="60">
        <f t="shared" si="210"/>
        <v>0</v>
      </c>
      <c r="J3359" s="60">
        <f>IF(OR(I3359="",I3360="",I3361=""),"",(AVERAGEIF(A3359:A$10000,A3359,I3359:I$10000)))</f>
        <v>0</v>
      </c>
      <c r="K3359" s="60"/>
      <c r="L3359" s="55" t="str">
        <f>IF(O3359="","",A3359)</f>
        <v/>
      </c>
      <c r="M3359" s="60" t="str">
        <f>IF(O3359="","",(VLOOKUP(A3359,A3359:E10343,5,FALSE)))</f>
        <v/>
      </c>
      <c r="N3359" s="55" t="str">
        <f t="shared" si="211"/>
        <v/>
      </c>
      <c r="O3359" s="55" t="str">
        <f t="shared" si="213"/>
        <v/>
      </c>
      <c r="P3359" s="104">
        <f t="shared" si="212"/>
        <v>13.199999999997658</v>
      </c>
      <c r="Q3359" s="58"/>
      <c r="R3359" s="58"/>
      <c r="S3359" s="102"/>
    </row>
    <row r="3360" spans="1:19" ht="12.5" customHeight="1" x14ac:dyDescent="0.35">
      <c r="A3360" s="60">
        <v>51</v>
      </c>
      <c r="B3360" s="60" t="s">
        <v>69</v>
      </c>
      <c r="C3360" s="68">
        <v>112.75149999999999</v>
      </c>
      <c r="D3360" s="58" t="s">
        <v>65</v>
      </c>
      <c r="E3360" s="60" t="s">
        <v>59</v>
      </c>
      <c r="F3360" s="60" t="s">
        <v>70</v>
      </c>
      <c r="G3360" s="60"/>
      <c r="H3360" s="60"/>
      <c r="I3360" s="60">
        <f t="shared" si="210"/>
        <v>0</v>
      </c>
      <c r="J3360" s="60">
        <f>IF(OR(I3360="",I3361="",I3362=""),"",(AVERAGEIF(A3360:A$10000,A3360,I3360:I$10000)))</f>
        <v>0</v>
      </c>
      <c r="K3360" s="60"/>
      <c r="L3360" s="60" t="str">
        <f>IF(O3360="","",A3360)</f>
        <v/>
      </c>
      <c r="M3360" s="60" t="str">
        <f>IF(O3360="","",(VLOOKUP(A3360,A3360:E10344,5,FALSE)))</f>
        <v/>
      </c>
      <c r="N3360" s="60" t="str">
        <f t="shared" si="211"/>
        <v/>
      </c>
      <c r="O3360" s="60" t="str">
        <f t="shared" si="213"/>
        <v/>
      </c>
      <c r="P3360" s="103">
        <f t="shared" si="212"/>
        <v>13.700000000000045</v>
      </c>
      <c r="Q3360" s="58"/>
      <c r="R3360" s="58"/>
      <c r="S3360" s="102"/>
    </row>
    <row r="3361" spans="1:19" ht="12.5" customHeight="1" x14ac:dyDescent="0.35">
      <c r="A3361" s="2">
        <v>51</v>
      </c>
      <c r="B3361" s="2" t="s">
        <v>69</v>
      </c>
      <c r="C3361" s="67">
        <v>112.7653</v>
      </c>
      <c r="D3361" t="s">
        <v>65</v>
      </c>
      <c r="E3361" s="2" t="s">
        <v>59</v>
      </c>
      <c r="F3361" s="2" t="s">
        <v>70</v>
      </c>
      <c r="G3361" s="2"/>
      <c r="I3361" s="60">
        <f t="shared" si="210"/>
        <v>0</v>
      </c>
      <c r="J3361" s="60">
        <f>IF(OR(I3361="",I3362="",I3363=""),"",(AVERAGEIF(A3361:A$10000,A3361,I3361:I$10000)))</f>
        <v>0</v>
      </c>
      <c r="K3361" s="60"/>
      <c r="L3361" s="55" t="str">
        <f>IF(O3361="","",A3361)</f>
        <v/>
      </c>
      <c r="M3361" s="60" t="str">
        <f>IF(O3361="","",(VLOOKUP(A3361,A3361:E10345,5,FALSE)))</f>
        <v/>
      </c>
      <c r="N3361" s="55" t="str">
        <f t="shared" si="211"/>
        <v/>
      </c>
      <c r="O3361" s="55" t="str">
        <f t="shared" si="213"/>
        <v/>
      </c>
      <c r="P3361" s="104">
        <f t="shared" si="212"/>
        <v>13.800000000003365</v>
      </c>
      <c r="Q3361" s="58"/>
      <c r="R3361" s="58"/>
      <c r="S3361" s="102"/>
    </row>
    <row r="3362" spans="1:19" ht="12.5" customHeight="1" x14ac:dyDescent="0.35">
      <c r="A3362" s="60">
        <v>51</v>
      </c>
      <c r="B3362" s="60" t="s">
        <v>69</v>
      </c>
      <c r="C3362" s="68">
        <v>112.779</v>
      </c>
      <c r="D3362" s="58" t="s">
        <v>65</v>
      </c>
      <c r="E3362" s="60" t="s">
        <v>59</v>
      </c>
      <c r="F3362" s="60" t="s">
        <v>70</v>
      </c>
      <c r="G3362" s="60"/>
      <c r="H3362" s="60"/>
      <c r="I3362" s="60">
        <f t="shared" si="210"/>
        <v>0</v>
      </c>
      <c r="J3362" s="60">
        <f>IF(OR(I3362="",I3363="",I3364=""),"",(AVERAGEIF(A3362:A$10000,A3362,I3362:I$10000)))</f>
        <v>0</v>
      </c>
      <c r="K3362" s="60"/>
      <c r="L3362" s="60" t="str">
        <f>IF(O3362="","",A3362)</f>
        <v/>
      </c>
      <c r="M3362" s="60" t="str">
        <f>IF(O3362="","",(VLOOKUP(A3362,A3362:E10346,5,FALSE)))</f>
        <v/>
      </c>
      <c r="N3362" s="60" t="str">
        <f t="shared" si="211"/>
        <v/>
      </c>
      <c r="O3362" s="60" t="str">
        <f t="shared" si="213"/>
        <v/>
      </c>
      <c r="P3362" s="103">
        <f t="shared" si="212"/>
        <v>13.700000000000045</v>
      </c>
      <c r="Q3362" s="58"/>
      <c r="R3362" s="58"/>
      <c r="S3362" s="102"/>
    </row>
    <row r="3363" spans="1:19" ht="12.5" customHeight="1" x14ac:dyDescent="0.35">
      <c r="A3363" s="2">
        <v>51</v>
      </c>
      <c r="B3363" s="2" t="s">
        <v>69</v>
      </c>
      <c r="C3363" s="67">
        <v>112.7924</v>
      </c>
      <c r="D3363" t="s">
        <v>65</v>
      </c>
      <c r="E3363" s="2" t="s">
        <v>59</v>
      </c>
      <c r="F3363" s="2" t="s">
        <v>70</v>
      </c>
      <c r="G3363" s="2"/>
      <c r="I3363" s="60">
        <f t="shared" si="210"/>
        <v>0</v>
      </c>
      <c r="J3363" s="60">
        <f>IF(OR(I3363="",I3364="",I3365=""),"",(AVERAGEIF(A3363:A$10000,A3363,I3363:I$10000)))</f>
        <v>0</v>
      </c>
      <c r="K3363" s="60"/>
      <c r="L3363" s="55" t="str">
        <f>IF(O3363="","",A3363)</f>
        <v/>
      </c>
      <c r="M3363" s="60" t="str">
        <f>IF(O3363="","",(VLOOKUP(A3363,A3363:E10347,5,FALSE)))</f>
        <v/>
      </c>
      <c r="N3363" s="55" t="str">
        <f t="shared" si="211"/>
        <v/>
      </c>
      <c r="O3363" s="55" t="str">
        <f t="shared" si="213"/>
        <v/>
      </c>
      <c r="P3363" s="104">
        <f t="shared" si="212"/>
        <v>13.400000000004297</v>
      </c>
      <c r="Q3363" s="58"/>
      <c r="R3363" s="58"/>
      <c r="S3363" s="102"/>
    </row>
    <row r="3364" spans="1:19" ht="12.5" customHeight="1" x14ac:dyDescent="0.35">
      <c r="A3364" s="60">
        <v>51</v>
      </c>
      <c r="B3364" s="60" t="s">
        <v>69</v>
      </c>
      <c r="C3364" s="68">
        <v>112.80629999999999</v>
      </c>
      <c r="D3364" s="58" t="s">
        <v>65</v>
      </c>
      <c r="E3364" s="60" t="s">
        <v>59</v>
      </c>
      <c r="F3364" s="60" t="s">
        <v>70</v>
      </c>
      <c r="G3364" s="60"/>
      <c r="H3364" s="60"/>
      <c r="I3364" s="60">
        <f t="shared" si="210"/>
        <v>0</v>
      </c>
      <c r="J3364" s="60">
        <f>IF(OR(I3364="",I3365="",I3366=""),"",(AVERAGEIF(A3364:A$10000,A3364,I3364:I$10000)))</f>
        <v>0</v>
      </c>
      <c r="K3364" s="60"/>
      <c r="L3364" s="60" t="str">
        <f>IF(O3364="","",A3364)</f>
        <v/>
      </c>
      <c r="M3364" s="60" t="str">
        <f>IF(O3364="","",(VLOOKUP(A3364,A3364:E10348,5,FALSE)))</f>
        <v/>
      </c>
      <c r="N3364" s="60" t="str">
        <f t="shared" si="211"/>
        <v/>
      </c>
      <c r="O3364" s="60" t="str">
        <f t="shared" si="213"/>
        <v/>
      </c>
      <c r="P3364" s="103">
        <f t="shared" si="212"/>
        <v>13.899999999992474</v>
      </c>
      <c r="Q3364" s="58"/>
      <c r="R3364" s="58"/>
      <c r="S3364" s="102"/>
    </row>
    <row r="3365" spans="1:19" ht="12.5" customHeight="1" x14ac:dyDescent="0.35">
      <c r="A3365" s="2">
        <v>51</v>
      </c>
      <c r="B3365" s="2" t="s">
        <v>69</v>
      </c>
      <c r="C3365" s="67">
        <v>112.82040000000001</v>
      </c>
      <c r="D3365" t="s">
        <v>65</v>
      </c>
      <c r="E3365" s="2" t="s">
        <v>59</v>
      </c>
      <c r="F3365" s="2" t="s">
        <v>70</v>
      </c>
      <c r="G3365" s="2"/>
      <c r="I3365" s="60">
        <f t="shared" si="210"/>
        <v>0</v>
      </c>
      <c r="J3365" s="60">
        <f>IF(OR(I3365="",I3366="",I3367=""),"",(AVERAGEIF(A3365:A$10000,A3365,I3365:I$10000)))</f>
        <v>0</v>
      </c>
      <c r="K3365" s="60"/>
      <c r="L3365" s="55" t="str">
        <f>IF(O3365="","",A3365)</f>
        <v/>
      </c>
      <c r="M3365" s="60" t="str">
        <f>IF(O3365="","",(VLOOKUP(A3365,A3365:E10349,5,FALSE)))</f>
        <v/>
      </c>
      <c r="N3365" s="55" t="str">
        <f t="shared" si="211"/>
        <v/>
      </c>
      <c r="O3365" s="55" t="str">
        <f t="shared" si="213"/>
        <v/>
      </c>
      <c r="P3365" s="104">
        <f t="shared" si="212"/>
        <v>14.100000000013324</v>
      </c>
      <c r="Q3365" s="58"/>
      <c r="R3365" s="58"/>
      <c r="S3365" s="102"/>
    </row>
    <row r="3366" spans="1:19" ht="12.5" customHeight="1" x14ac:dyDescent="0.35">
      <c r="A3366" s="60">
        <v>51</v>
      </c>
      <c r="B3366" s="60" t="s">
        <v>69</v>
      </c>
      <c r="C3366" s="68">
        <v>112.8425</v>
      </c>
      <c r="D3366" s="58" t="s">
        <v>65</v>
      </c>
      <c r="E3366" s="60" t="s">
        <v>59</v>
      </c>
      <c r="F3366" s="60" t="s">
        <v>70</v>
      </c>
      <c r="G3366" s="60"/>
      <c r="H3366" s="60"/>
      <c r="I3366" s="60">
        <f t="shared" si="210"/>
        <v>0</v>
      </c>
      <c r="J3366" s="60">
        <f>IF(OR(I3366="",I3367="",I3368=""),"",(AVERAGEIF(A3366:A$10000,A3366,I3366:I$10000)))</f>
        <v>0</v>
      </c>
      <c r="K3366" s="60"/>
      <c r="L3366" s="60" t="str">
        <f>IF(O3366="","",A3366)</f>
        <v/>
      </c>
      <c r="M3366" s="60" t="str">
        <f>IF(O3366="","",(VLOOKUP(A3366,A3366:E10350,5,FALSE)))</f>
        <v/>
      </c>
      <c r="N3366" s="60" t="str">
        <f t="shared" si="211"/>
        <v/>
      </c>
      <c r="O3366" s="60" t="str">
        <f t="shared" si="213"/>
        <v/>
      </c>
      <c r="P3366" s="103">
        <f t="shared" si="212"/>
        <v>22.099999999994679</v>
      </c>
      <c r="Q3366" s="58"/>
      <c r="R3366" s="58"/>
      <c r="S3366" s="102"/>
    </row>
    <row r="3367" spans="1:19" ht="12.5" customHeight="1" x14ac:dyDescent="0.35">
      <c r="A3367" s="2">
        <v>51</v>
      </c>
      <c r="B3367" s="2" t="s">
        <v>69</v>
      </c>
      <c r="C3367" s="67">
        <v>112.8588</v>
      </c>
      <c r="D3367" t="s">
        <v>65</v>
      </c>
      <c r="E3367" s="2" t="s">
        <v>59</v>
      </c>
      <c r="F3367" s="2" t="s">
        <v>70</v>
      </c>
      <c r="G3367" s="2"/>
      <c r="I3367" s="60">
        <f t="shared" si="210"/>
        <v>0</v>
      </c>
      <c r="J3367" s="60">
        <f>IF(OR(I3367="",I3368="",I3369=""),"",(AVERAGEIF(A3367:A$10000,A3367,I3367:I$10000)))</f>
        <v>0</v>
      </c>
      <c r="K3367" s="60"/>
      <c r="L3367" s="55" t="str">
        <f>IF(O3367="","",A3367)</f>
        <v/>
      </c>
      <c r="M3367" s="60" t="str">
        <f>IF(O3367="","",(VLOOKUP(A3367,A3367:E10351,5,FALSE)))</f>
        <v/>
      </c>
      <c r="N3367" s="55" t="str">
        <f t="shared" si="211"/>
        <v/>
      </c>
      <c r="O3367" s="55" t="str">
        <f t="shared" si="213"/>
        <v/>
      </c>
      <c r="P3367" s="104">
        <f t="shared" si="212"/>
        <v>16.300000000001091</v>
      </c>
      <c r="Q3367" s="58"/>
      <c r="R3367" s="58"/>
      <c r="S3367" s="102"/>
    </row>
    <row r="3368" spans="1:19" ht="12.5" customHeight="1" x14ac:dyDescent="0.35">
      <c r="A3368" s="60">
        <v>51</v>
      </c>
      <c r="B3368" s="60" t="s">
        <v>69</v>
      </c>
      <c r="C3368" s="68">
        <v>112.87260000000001</v>
      </c>
      <c r="D3368" s="58" t="s">
        <v>65</v>
      </c>
      <c r="E3368" s="60" t="s">
        <v>59</v>
      </c>
      <c r="F3368" s="60" t="s">
        <v>70</v>
      </c>
      <c r="G3368" s="60"/>
      <c r="H3368" s="60"/>
      <c r="I3368" s="60">
        <f t="shared" si="210"/>
        <v>0</v>
      </c>
      <c r="J3368" s="60">
        <f>IF(OR(I3368="",I3369="",I3370=""),"",(AVERAGEIF(A3368:A$10000,A3368,I3368:I$10000)))</f>
        <v>0</v>
      </c>
      <c r="K3368" s="60"/>
      <c r="L3368" s="60" t="str">
        <f>IF(O3368="","",A3368)</f>
        <v/>
      </c>
      <c r="M3368" s="60" t="str">
        <f>IF(O3368="","",(VLOOKUP(A3368,A3368:E10352,5,FALSE)))</f>
        <v/>
      </c>
      <c r="N3368" s="60" t="str">
        <f t="shared" si="211"/>
        <v/>
      </c>
      <c r="O3368" s="60" t="str">
        <f t="shared" si="213"/>
        <v/>
      </c>
      <c r="P3368" s="103">
        <f t="shared" si="212"/>
        <v>13.800000000003365</v>
      </c>
      <c r="Q3368" s="58"/>
      <c r="R3368" s="58"/>
      <c r="S3368" s="102"/>
    </row>
    <row r="3369" spans="1:19" ht="12.5" customHeight="1" x14ac:dyDescent="0.35">
      <c r="A3369" s="2">
        <v>51</v>
      </c>
      <c r="B3369" s="2" t="s">
        <v>69</v>
      </c>
      <c r="C3369" s="67">
        <v>112.8866</v>
      </c>
      <c r="D3369" t="s">
        <v>65</v>
      </c>
      <c r="E3369" s="2" t="s">
        <v>59</v>
      </c>
      <c r="F3369" s="2" t="s">
        <v>70</v>
      </c>
      <c r="G3369" s="2"/>
      <c r="I3369" s="60">
        <f t="shared" si="210"/>
        <v>0</v>
      </c>
      <c r="J3369" s="60">
        <f>IF(OR(I3369="",I3370="",I3371=""),"",(AVERAGEIF(A3369:A$10000,A3369,I3369:I$10000)))</f>
        <v>0</v>
      </c>
      <c r="K3369" s="60"/>
      <c r="L3369" s="55" t="str">
        <f>IF(O3369="","",A3369)</f>
        <v/>
      </c>
      <c r="M3369" s="60" t="str">
        <f>IF(O3369="","",(VLOOKUP(A3369,A3369:E10353,5,FALSE)))</f>
        <v/>
      </c>
      <c r="N3369" s="55" t="str">
        <f t="shared" si="211"/>
        <v/>
      </c>
      <c r="O3369" s="55" t="str">
        <f t="shared" si="213"/>
        <v/>
      </c>
      <c r="P3369" s="104">
        <f t="shared" si="212"/>
        <v>13.999999999995794</v>
      </c>
      <c r="Q3369" s="58"/>
      <c r="R3369" s="58"/>
      <c r="S3369" s="102"/>
    </row>
    <row r="3370" spans="1:19" ht="12.5" customHeight="1" x14ac:dyDescent="0.35">
      <c r="A3370" s="60">
        <v>51</v>
      </c>
      <c r="B3370" s="60" t="s">
        <v>69</v>
      </c>
      <c r="C3370" s="68">
        <v>112.9004</v>
      </c>
      <c r="D3370" s="58" t="s">
        <v>65</v>
      </c>
      <c r="E3370" s="60" t="s">
        <v>59</v>
      </c>
      <c r="F3370" s="60" t="s">
        <v>70</v>
      </c>
      <c r="G3370" s="60"/>
      <c r="H3370" s="60"/>
      <c r="I3370" s="60">
        <f t="shared" si="210"/>
        <v>0</v>
      </c>
      <c r="J3370" s="60">
        <f>IF(OR(I3370="",I3371="",I3372=""),"",(AVERAGEIF(A3370:A$10000,A3370,I3370:I$10000)))</f>
        <v>0</v>
      </c>
      <c r="K3370" s="60"/>
      <c r="L3370" s="60" t="str">
        <f>IF(O3370="","",A3370)</f>
        <v/>
      </c>
      <c r="M3370" s="60" t="str">
        <f>IF(O3370="","",(VLOOKUP(A3370,A3370:E10354,5,FALSE)))</f>
        <v/>
      </c>
      <c r="N3370" s="60" t="str">
        <f t="shared" si="211"/>
        <v/>
      </c>
      <c r="O3370" s="60" t="str">
        <f t="shared" si="213"/>
        <v/>
      </c>
      <c r="P3370" s="103">
        <f t="shared" si="212"/>
        <v>13.800000000003365</v>
      </c>
      <c r="Q3370" s="58"/>
      <c r="R3370" s="58"/>
      <c r="S3370" s="102"/>
    </row>
    <row r="3371" spans="1:19" ht="12.5" customHeight="1" x14ac:dyDescent="0.35">
      <c r="A3371" s="2">
        <v>52</v>
      </c>
      <c r="B3371" s="2" t="s">
        <v>69</v>
      </c>
      <c r="C3371" s="67">
        <v>113.92829999999999</v>
      </c>
      <c r="D3371" t="s">
        <v>65</v>
      </c>
      <c r="E3371" s="2" t="s">
        <v>58</v>
      </c>
      <c r="F3371" s="2" t="s">
        <v>70</v>
      </c>
      <c r="G3371" s="2"/>
      <c r="I3371" s="60">
        <f t="shared" si="210"/>
        <v>0</v>
      </c>
      <c r="J3371" s="60">
        <f>IF(OR(I3371="",I3372="",I3373=""),"",(AVERAGEIF(A3371:A$10000,A3371,I3371:I$10000)))</f>
        <v>0</v>
      </c>
      <c r="K3371" s="60"/>
      <c r="L3371" s="55" t="str">
        <f>IF(O3371="","",A3371)</f>
        <v/>
      </c>
      <c r="M3371" s="60" t="str">
        <f>IF(O3371="","",(VLOOKUP(A3371,A3371:E10355,5,FALSE)))</f>
        <v/>
      </c>
      <c r="N3371" s="55" t="str">
        <f t="shared" si="211"/>
        <v/>
      </c>
      <c r="O3371" s="55" t="str">
        <f t="shared" si="213"/>
        <v/>
      </c>
      <c r="P3371" s="104" t="str">
        <f t="shared" si="212"/>
        <v/>
      </c>
      <c r="Q3371" s="58"/>
      <c r="R3371" s="58"/>
      <c r="S3371" s="102"/>
    </row>
    <row r="3372" spans="1:19" ht="12.5" customHeight="1" x14ac:dyDescent="0.35">
      <c r="A3372" s="60">
        <v>52</v>
      </c>
      <c r="B3372" s="60" t="s">
        <v>69</v>
      </c>
      <c r="C3372" s="68">
        <v>113.9447</v>
      </c>
      <c r="D3372" s="58" t="s">
        <v>65</v>
      </c>
      <c r="E3372" s="60" t="s">
        <v>58</v>
      </c>
      <c r="F3372" s="60" t="s">
        <v>70</v>
      </c>
      <c r="G3372" s="60"/>
      <c r="H3372" s="60"/>
      <c r="I3372" s="60">
        <f t="shared" si="210"/>
        <v>0</v>
      </c>
      <c r="J3372" s="60">
        <f>IF(OR(I3372="",I3373="",I3374=""),"",(AVERAGEIF(A3372:A$10000,A3372,I3372:I$10000)))</f>
        <v>0</v>
      </c>
      <c r="K3372" s="60"/>
      <c r="L3372" s="60" t="str">
        <f>IF(O3372="","",A3372)</f>
        <v/>
      </c>
      <c r="M3372" s="60" t="str">
        <f>IF(O3372="","",(VLOOKUP(A3372,A3372:E10356,5,FALSE)))</f>
        <v/>
      </c>
      <c r="N3372" s="60" t="str">
        <f t="shared" si="211"/>
        <v/>
      </c>
      <c r="O3372" s="60" t="str">
        <f t="shared" si="213"/>
        <v/>
      </c>
      <c r="P3372" s="103">
        <f t="shared" si="212"/>
        <v>16.400000000004411</v>
      </c>
      <c r="Q3372" s="58"/>
      <c r="R3372" s="58"/>
      <c r="S3372" s="102"/>
    </row>
    <row r="3373" spans="1:19" ht="12.5" customHeight="1" x14ac:dyDescent="0.35">
      <c r="A3373" s="2">
        <v>52</v>
      </c>
      <c r="B3373" s="2" t="s">
        <v>69</v>
      </c>
      <c r="C3373" s="67">
        <v>113.9601</v>
      </c>
      <c r="D3373" t="s">
        <v>65</v>
      </c>
      <c r="E3373" s="2" t="s">
        <v>58</v>
      </c>
      <c r="F3373" s="2" t="s">
        <v>70</v>
      </c>
      <c r="G3373" s="2"/>
      <c r="I3373" s="60">
        <f t="shared" si="210"/>
        <v>0</v>
      </c>
      <c r="J3373" s="60">
        <f>IF(OR(I3373="",I3374="",I3375=""),"",(AVERAGEIF(A3373:A$10000,A3373,I3373:I$10000)))</f>
        <v>0</v>
      </c>
      <c r="K3373" s="60"/>
      <c r="L3373" s="55" t="str">
        <f>IF(O3373="","",A3373)</f>
        <v/>
      </c>
      <c r="M3373" s="60" t="str">
        <f>IF(O3373="","",(VLOOKUP(A3373,A3373:E10357,5,FALSE)))</f>
        <v/>
      </c>
      <c r="N3373" s="55" t="str">
        <f t="shared" si="211"/>
        <v/>
      </c>
      <c r="O3373" s="55" t="str">
        <f t="shared" si="213"/>
        <v/>
      </c>
      <c r="P3373" s="104">
        <f t="shared" si="212"/>
        <v>15.399999999999636</v>
      </c>
      <c r="Q3373" s="58"/>
      <c r="R3373" s="58"/>
      <c r="S3373" s="102"/>
    </row>
    <row r="3374" spans="1:19" ht="12.5" customHeight="1" x14ac:dyDescent="0.35">
      <c r="A3374" s="60">
        <v>52</v>
      </c>
      <c r="B3374" s="60" t="s">
        <v>69</v>
      </c>
      <c r="C3374" s="68">
        <v>113.98050000000001</v>
      </c>
      <c r="D3374" s="58" t="s">
        <v>65</v>
      </c>
      <c r="E3374" s="60" t="s">
        <v>58</v>
      </c>
      <c r="F3374" s="60" t="s">
        <v>70</v>
      </c>
      <c r="G3374" s="60"/>
      <c r="H3374" s="60"/>
      <c r="I3374" s="60">
        <f t="shared" si="210"/>
        <v>0</v>
      </c>
      <c r="J3374" s="60">
        <f>IF(OR(I3374="",I3375="",I3376=""),"",(AVERAGEIF(A3374:A$10000,A3374,I3374:I$10000)))</f>
        <v>0</v>
      </c>
      <c r="K3374" s="60"/>
      <c r="L3374" s="60" t="str">
        <f>IF(O3374="","",A3374)</f>
        <v/>
      </c>
      <c r="M3374" s="60" t="str">
        <f>IF(O3374="","",(VLOOKUP(A3374,A3374:E10358,5,FALSE)))</f>
        <v/>
      </c>
      <c r="N3374" s="60" t="str">
        <f t="shared" si="211"/>
        <v/>
      </c>
      <c r="O3374" s="60" t="str">
        <f t="shared" si="213"/>
        <v/>
      </c>
      <c r="P3374" s="103">
        <f t="shared" si="212"/>
        <v>20.4000000000093</v>
      </c>
      <c r="Q3374" s="58"/>
      <c r="R3374" s="58"/>
      <c r="S3374" s="102"/>
    </row>
    <row r="3375" spans="1:19" ht="12.5" customHeight="1" x14ac:dyDescent="0.35">
      <c r="A3375" s="2">
        <v>52</v>
      </c>
      <c r="B3375" s="2" t="s">
        <v>69</v>
      </c>
      <c r="C3375" s="67">
        <v>113.99809999999999</v>
      </c>
      <c r="D3375" t="s">
        <v>65</v>
      </c>
      <c r="E3375" s="2" t="s">
        <v>58</v>
      </c>
      <c r="F3375" s="2" t="s">
        <v>70</v>
      </c>
      <c r="G3375" s="2"/>
      <c r="I3375" s="60">
        <f t="shared" si="210"/>
        <v>0</v>
      </c>
      <c r="J3375" s="60">
        <f>IF(OR(I3375="",I3376="",I3377=""),"",(AVERAGEIF(A3375:A$10000,A3375,I3375:I$10000)))</f>
        <v>0</v>
      </c>
      <c r="K3375" s="60"/>
      <c r="L3375" s="55" t="str">
        <f>IF(O3375="","",A3375)</f>
        <v/>
      </c>
      <c r="M3375" s="60" t="str">
        <f>IF(O3375="","",(VLOOKUP(A3375,A3375:E10359,5,FALSE)))</f>
        <v/>
      </c>
      <c r="N3375" s="55" t="str">
        <f t="shared" si="211"/>
        <v/>
      </c>
      <c r="O3375" s="55" t="str">
        <f t="shared" si="213"/>
        <v/>
      </c>
      <c r="P3375" s="104">
        <f t="shared" si="212"/>
        <v>17.599999999987403</v>
      </c>
      <c r="Q3375" s="58"/>
      <c r="R3375" s="58"/>
      <c r="S3375" s="102"/>
    </row>
    <row r="3376" spans="1:19" ht="12.5" customHeight="1" x14ac:dyDescent="0.35">
      <c r="A3376" s="60">
        <v>52</v>
      </c>
      <c r="B3376" s="60" t="s">
        <v>69</v>
      </c>
      <c r="C3376" s="68">
        <v>114.0099</v>
      </c>
      <c r="D3376" s="58" t="s">
        <v>65</v>
      </c>
      <c r="E3376" s="60" t="s">
        <v>58</v>
      </c>
      <c r="F3376" s="60" t="s">
        <v>70</v>
      </c>
      <c r="G3376" s="60"/>
      <c r="H3376" s="60"/>
      <c r="I3376" s="60">
        <f t="shared" si="210"/>
        <v>0</v>
      </c>
      <c r="J3376" s="60">
        <f>IF(OR(I3376="",I3377="",I3378=""),"",(AVERAGEIF(A3376:A$10000,A3376,I3376:I$10000)))</f>
        <v>0</v>
      </c>
      <c r="K3376" s="60"/>
      <c r="L3376" s="60" t="str">
        <f>IF(O3376="","",A3376)</f>
        <v/>
      </c>
      <c r="M3376" s="60" t="str">
        <f>IF(O3376="","",(VLOOKUP(A3376,A3376:E10360,5,FALSE)))</f>
        <v/>
      </c>
      <c r="N3376" s="60" t="str">
        <f t="shared" si="211"/>
        <v/>
      </c>
      <c r="O3376" s="60" t="str">
        <f t="shared" si="213"/>
        <v/>
      </c>
      <c r="P3376" s="103">
        <f t="shared" si="212"/>
        <v>11.800000000008026</v>
      </c>
      <c r="Q3376" s="58"/>
      <c r="R3376" s="58"/>
      <c r="S3376" s="102"/>
    </row>
    <row r="3377" spans="1:19" ht="12.5" customHeight="1" x14ac:dyDescent="0.35">
      <c r="A3377" s="2">
        <v>52</v>
      </c>
      <c r="B3377" s="2" t="s">
        <v>69</v>
      </c>
      <c r="C3377" s="67">
        <v>114.0236</v>
      </c>
      <c r="D3377" t="s">
        <v>65</v>
      </c>
      <c r="E3377" s="2" t="s">
        <v>58</v>
      </c>
      <c r="F3377" s="2" t="s">
        <v>70</v>
      </c>
      <c r="G3377" s="2"/>
      <c r="I3377" s="60">
        <f t="shared" si="210"/>
        <v>0</v>
      </c>
      <c r="J3377" s="60">
        <f>IF(OR(I3377="",I3378="",I3379=""),"",(AVERAGEIF(A3377:A$10000,A3377,I3377:I$10000)))</f>
        <v>0</v>
      </c>
      <c r="K3377" s="60"/>
      <c r="L3377" s="55" t="str">
        <f>IF(O3377="","",A3377)</f>
        <v/>
      </c>
      <c r="M3377" s="60" t="str">
        <f>IF(O3377="","",(VLOOKUP(A3377,A3377:E10361,5,FALSE)))</f>
        <v/>
      </c>
      <c r="N3377" s="55" t="str">
        <f t="shared" si="211"/>
        <v/>
      </c>
      <c r="O3377" s="55" t="str">
        <f t="shared" si="213"/>
        <v/>
      </c>
      <c r="P3377" s="104">
        <f t="shared" si="212"/>
        <v>13.700000000000045</v>
      </c>
      <c r="Q3377" s="58"/>
      <c r="R3377" s="58"/>
      <c r="S3377" s="102"/>
    </row>
    <row r="3378" spans="1:19" ht="12.5" customHeight="1" x14ac:dyDescent="0.35">
      <c r="A3378" s="60">
        <v>52</v>
      </c>
      <c r="B3378" s="60" t="s">
        <v>69</v>
      </c>
      <c r="C3378" s="68">
        <v>114.0377</v>
      </c>
      <c r="D3378" s="58" t="s">
        <v>65</v>
      </c>
      <c r="E3378" s="60" t="s">
        <v>58</v>
      </c>
      <c r="F3378" s="60" t="s">
        <v>70</v>
      </c>
      <c r="G3378" s="60"/>
      <c r="H3378" s="60"/>
      <c r="I3378" s="60">
        <f t="shared" si="210"/>
        <v>0</v>
      </c>
      <c r="J3378" s="60">
        <f>IF(OR(I3378="",I3379="",I3380=""),"",(AVERAGEIF(A3378:A$10000,A3378,I3378:I$10000)))</f>
        <v>0</v>
      </c>
      <c r="K3378" s="60"/>
      <c r="L3378" s="60" t="str">
        <f>IF(O3378="","",A3378)</f>
        <v/>
      </c>
      <c r="M3378" s="60" t="str">
        <f>IF(O3378="","",(VLOOKUP(A3378,A3378:E10362,5,FALSE)))</f>
        <v/>
      </c>
      <c r="N3378" s="60" t="str">
        <f t="shared" si="211"/>
        <v/>
      </c>
      <c r="O3378" s="60" t="str">
        <f t="shared" si="213"/>
        <v/>
      </c>
      <c r="P3378" s="103">
        <f t="shared" si="212"/>
        <v>14.099999999999113</v>
      </c>
      <c r="Q3378" s="58"/>
      <c r="R3378" s="58"/>
      <c r="S3378" s="102"/>
    </row>
    <row r="3379" spans="1:19" ht="12.5" customHeight="1" x14ac:dyDescent="0.35">
      <c r="A3379" s="2">
        <v>52</v>
      </c>
      <c r="B3379" s="2" t="s">
        <v>69</v>
      </c>
      <c r="C3379" s="67">
        <v>114.0513</v>
      </c>
      <c r="D3379" t="s">
        <v>65</v>
      </c>
      <c r="E3379" s="2" t="s">
        <v>58</v>
      </c>
      <c r="F3379" s="2" t="s">
        <v>70</v>
      </c>
      <c r="G3379" s="2"/>
      <c r="I3379" s="60">
        <f t="shared" si="210"/>
        <v>0</v>
      </c>
      <c r="J3379" s="60">
        <f>IF(OR(I3379="",I3380="",I3381=""),"",(AVERAGEIF(A3379:A$10000,A3379,I3379:I$10000)))</f>
        <v>0</v>
      </c>
      <c r="K3379" s="60"/>
      <c r="L3379" s="55" t="str">
        <f>IF(O3379="","",A3379)</f>
        <v/>
      </c>
      <c r="M3379" s="60" t="str">
        <f>IF(O3379="","",(VLOOKUP(A3379,A3379:E10363,5,FALSE)))</f>
        <v/>
      </c>
      <c r="N3379" s="55" t="str">
        <f t="shared" si="211"/>
        <v/>
      </c>
      <c r="O3379" s="55" t="str">
        <f t="shared" si="213"/>
        <v/>
      </c>
      <c r="P3379" s="104">
        <f t="shared" si="212"/>
        <v>13.599999999996726</v>
      </c>
      <c r="Q3379" s="58"/>
      <c r="R3379" s="58"/>
      <c r="S3379" s="102"/>
    </row>
    <row r="3380" spans="1:19" ht="12.5" customHeight="1" x14ac:dyDescent="0.35">
      <c r="A3380" s="60">
        <v>52</v>
      </c>
      <c r="B3380" s="60" t="s">
        <v>69</v>
      </c>
      <c r="C3380" s="68">
        <v>114.0655</v>
      </c>
      <c r="D3380" s="58" t="s">
        <v>65</v>
      </c>
      <c r="E3380" s="60" t="s">
        <v>58</v>
      </c>
      <c r="F3380" s="60" t="s">
        <v>70</v>
      </c>
      <c r="G3380" s="60"/>
      <c r="H3380" s="60"/>
      <c r="I3380" s="60">
        <f t="shared" si="210"/>
        <v>0</v>
      </c>
      <c r="J3380" s="60">
        <f>IF(OR(I3380="",I3381="",I3382=""),"",(AVERAGEIF(A3380:A$10000,A3380,I3380:I$10000)))</f>
        <v>0</v>
      </c>
      <c r="K3380" s="60"/>
      <c r="L3380" s="60" t="str">
        <f>IF(O3380="","",A3380)</f>
        <v/>
      </c>
      <c r="M3380" s="60" t="str">
        <f>IF(O3380="","",(VLOOKUP(A3380,A3380:E10364,5,FALSE)))</f>
        <v/>
      </c>
      <c r="N3380" s="60" t="str">
        <f t="shared" si="211"/>
        <v/>
      </c>
      <c r="O3380" s="60" t="str">
        <f t="shared" si="213"/>
        <v/>
      </c>
      <c r="P3380" s="103">
        <f t="shared" si="212"/>
        <v>14.200000000002433</v>
      </c>
      <c r="Q3380" s="58"/>
      <c r="R3380" s="58"/>
      <c r="S3380" s="102"/>
    </row>
    <row r="3381" spans="1:19" ht="12.5" customHeight="1" x14ac:dyDescent="0.35">
      <c r="A3381" s="2">
        <v>52</v>
      </c>
      <c r="B3381" s="2" t="s">
        <v>69</v>
      </c>
      <c r="C3381" s="67">
        <v>114.0878</v>
      </c>
      <c r="D3381" t="s">
        <v>65</v>
      </c>
      <c r="E3381" s="2" t="s">
        <v>58</v>
      </c>
      <c r="F3381" s="2" t="s">
        <v>70</v>
      </c>
      <c r="G3381" s="2"/>
      <c r="I3381" s="60">
        <f t="shared" si="210"/>
        <v>0</v>
      </c>
      <c r="J3381" s="60">
        <f>IF(OR(I3381="",I3382="",I3383=""),"",(AVERAGEIF(A3381:A$10000,A3381,I3381:I$10000)))</f>
        <v>0</v>
      </c>
      <c r="K3381" s="60"/>
      <c r="L3381" s="55" t="str">
        <f>IF(O3381="","",A3381)</f>
        <v/>
      </c>
      <c r="M3381" s="60" t="str">
        <f>IF(O3381="","",(VLOOKUP(A3381,A3381:E10365,5,FALSE)))</f>
        <v/>
      </c>
      <c r="N3381" s="55" t="str">
        <f t="shared" si="211"/>
        <v/>
      </c>
      <c r="O3381" s="55" t="str">
        <f t="shared" si="213"/>
        <v/>
      </c>
      <c r="P3381" s="104">
        <f t="shared" si="212"/>
        <v>22.300000000001319</v>
      </c>
      <c r="Q3381" s="58"/>
      <c r="R3381" s="58"/>
      <c r="S3381" s="102"/>
    </row>
    <row r="3382" spans="1:19" ht="12.5" customHeight="1" x14ac:dyDescent="0.35">
      <c r="A3382" s="60">
        <v>52</v>
      </c>
      <c r="B3382" s="60" t="s">
        <v>69</v>
      </c>
      <c r="C3382" s="68">
        <v>114.102</v>
      </c>
      <c r="D3382" s="58" t="s">
        <v>65</v>
      </c>
      <c r="E3382" s="60" t="s">
        <v>58</v>
      </c>
      <c r="F3382" s="60" t="s">
        <v>70</v>
      </c>
      <c r="G3382" s="60"/>
      <c r="H3382" s="60"/>
      <c r="I3382" s="60">
        <f t="shared" si="210"/>
        <v>0</v>
      </c>
      <c r="J3382" s="60">
        <f>IF(OR(I3382="",I3383="",I3384=""),"",(AVERAGEIF(A3382:A$10000,A3382,I3382:I$10000)))</f>
        <v>0</v>
      </c>
      <c r="K3382" s="60"/>
      <c r="L3382" s="60" t="str">
        <f>IF(O3382="","",A3382)</f>
        <v/>
      </c>
      <c r="M3382" s="60" t="str">
        <f>IF(O3382="","",(VLOOKUP(A3382,A3382:E10366,5,FALSE)))</f>
        <v/>
      </c>
      <c r="N3382" s="60" t="str">
        <f t="shared" si="211"/>
        <v/>
      </c>
      <c r="O3382" s="60" t="str">
        <f t="shared" si="213"/>
        <v/>
      </c>
      <c r="P3382" s="103">
        <f t="shared" si="212"/>
        <v>14.200000000002433</v>
      </c>
      <c r="Q3382" s="58"/>
      <c r="R3382" s="58"/>
      <c r="S3382" s="102"/>
    </row>
    <row r="3383" spans="1:19" ht="12.5" customHeight="1" x14ac:dyDescent="0.35">
      <c r="A3383" s="2">
        <v>52</v>
      </c>
      <c r="B3383" s="2" t="s">
        <v>69</v>
      </c>
      <c r="C3383" s="67">
        <v>114.1169</v>
      </c>
      <c r="D3383" t="s">
        <v>65</v>
      </c>
      <c r="E3383" s="2" t="s">
        <v>58</v>
      </c>
      <c r="F3383" s="2" t="s">
        <v>70</v>
      </c>
      <c r="G3383" s="2"/>
      <c r="I3383" s="60">
        <f t="shared" si="210"/>
        <v>0</v>
      </c>
      <c r="J3383" s="60">
        <f>IF(OR(I3383="",I3384="",I3385=""),"",(AVERAGEIF(A3383:A$10000,A3383,I3383:I$10000)))</f>
        <v>0</v>
      </c>
      <c r="K3383" s="60"/>
      <c r="L3383" s="55" t="str">
        <f>IF(O3383="","",A3383)</f>
        <v/>
      </c>
      <c r="M3383" s="60" t="str">
        <f>IF(O3383="","",(VLOOKUP(A3383,A3383:E10367,5,FALSE)))</f>
        <v/>
      </c>
      <c r="N3383" s="55" t="str">
        <f t="shared" si="211"/>
        <v/>
      </c>
      <c r="O3383" s="55" t="str">
        <f t="shared" si="213"/>
        <v/>
      </c>
      <c r="P3383" s="104">
        <f t="shared" si="212"/>
        <v>14.899999999997249</v>
      </c>
      <c r="Q3383" s="58"/>
      <c r="R3383" s="58"/>
      <c r="S3383" s="102"/>
    </row>
    <row r="3384" spans="1:19" ht="12.5" customHeight="1" x14ac:dyDescent="0.35">
      <c r="A3384" s="60">
        <v>52</v>
      </c>
      <c r="B3384" s="60" t="s">
        <v>69</v>
      </c>
      <c r="C3384" s="68">
        <v>114.1319</v>
      </c>
      <c r="D3384" s="58" t="s">
        <v>65</v>
      </c>
      <c r="E3384" s="60" t="s">
        <v>58</v>
      </c>
      <c r="F3384" s="60" t="s">
        <v>70</v>
      </c>
      <c r="G3384" s="60"/>
      <c r="H3384" s="60"/>
      <c r="I3384" s="60">
        <f t="shared" si="210"/>
        <v>0</v>
      </c>
      <c r="J3384" s="60">
        <f>IF(OR(I3384="",I3385="",I3386=""),"",(AVERAGEIF(A3384:A$10000,A3384,I3384:I$10000)))</f>
        <v>0</v>
      </c>
      <c r="K3384" s="60"/>
      <c r="L3384" s="60" t="str">
        <f>IF(O3384="","",A3384)</f>
        <v/>
      </c>
      <c r="M3384" s="60" t="str">
        <f>IF(O3384="","",(VLOOKUP(A3384,A3384:E10368,5,FALSE)))</f>
        <v/>
      </c>
      <c r="N3384" s="60" t="str">
        <f t="shared" si="211"/>
        <v/>
      </c>
      <c r="O3384" s="60" t="str">
        <f t="shared" si="213"/>
        <v/>
      </c>
      <c r="P3384" s="103">
        <f t="shared" si="212"/>
        <v>15.000000000000568</v>
      </c>
      <c r="Q3384" s="58"/>
      <c r="R3384" s="58"/>
      <c r="S3384" s="102"/>
    </row>
    <row r="3385" spans="1:19" ht="12.5" customHeight="1" x14ac:dyDescent="0.35">
      <c r="A3385" s="2">
        <v>52</v>
      </c>
      <c r="B3385" s="2" t="s">
        <v>69</v>
      </c>
      <c r="C3385" s="67">
        <v>114.14579999999999</v>
      </c>
      <c r="D3385" t="s">
        <v>65</v>
      </c>
      <c r="E3385" s="2" t="s">
        <v>58</v>
      </c>
      <c r="F3385" s="2" t="s">
        <v>70</v>
      </c>
      <c r="G3385" s="2"/>
      <c r="I3385" s="60">
        <f t="shared" si="210"/>
        <v>0</v>
      </c>
      <c r="J3385" s="60">
        <f>IF(OR(I3385="",I3386="",I3387=""),"",(AVERAGEIF(A3385:A$10000,A3385,I3385:I$10000)))</f>
        <v>0</v>
      </c>
      <c r="K3385" s="60"/>
      <c r="L3385" s="55" t="str">
        <f>IF(O3385="","",A3385)</f>
        <v/>
      </c>
      <c r="M3385" s="60" t="str">
        <f>IF(O3385="","",(VLOOKUP(A3385,A3385:E10369,5,FALSE)))</f>
        <v/>
      </c>
      <c r="N3385" s="55" t="str">
        <f t="shared" si="211"/>
        <v/>
      </c>
      <c r="O3385" s="55" t="str">
        <f t="shared" si="213"/>
        <v/>
      </c>
      <c r="P3385" s="104">
        <f t="shared" si="212"/>
        <v>13.899999999992474</v>
      </c>
      <c r="Q3385" s="58"/>
      <c r="R3385" s="58"/>
      <c r="S3385" s="102"/>
    </row>
    <row r="3386" spans="1:19" ht="12.5" customHeight="1" x14ac:dyDescent="0.35">
      <c r="A3386" s="60">
        <v>52</v>
      </c>
      <c r="B3386" s="60" t="s">
        <v>69</v>
      </c>
      <c r="C3386" s="68">
        <v>114.15949999999999</v>
      </c>
      <c r="D3386" s="58" t="s">
        <v>65</v>
      </c>
      <c r="E3386" s="60" t="s">
        <v>58</v>
      </c>
      <c r="F3386" s="60" t="s">
        <v>70</v>
      </c>
      <c r="G3386" s="60"/>
      <c r="H3386" s="60"/>
      <c r="I3386" s="60">
        <f t="shared" si="210"/>
        <v>0</v>
      </c>
      <c r="J3386" s="60">
        <f>IF(OR(I3386="",I3387="",I3388=""),"",(AVERAGEIF(A3386:A$10000,A3386,I3386:I$10000)))</f>
        <v>0</v>
      </c>
      <c r="K3386" s="60"/>
      <c r="L3386" s="60" t="str">
        <f>IF(O3386="","",A3386)</f>
        <v/>
      </c>
      <c r="M3386" s="60" t="str">
        <f>IF(O3386="","",(VLOOKUP(A3386,A3386:E10370,5,FALSE)))</f>
        <v/>
      </c>
      <c r="N3386" s="60" t="str">
        <f t="shared" si="211"/>
        <v/>
      </c>
      <c r="O3386" s="60" t="str">
        <f t="shared" si="213"/>
        <v/>
      </c>
      <c r="P3386" s="103">
        <f t="shared" si="212"/>
        <v>13.700000000000045</v>
      </c>
      <c r="Q3386" s="58"/>
      <c r="R3386" s="58"/>
      <c r="S3386" s="102"/>
    </row>
    <row r="3387" spans="1:19" ht="12.5" customHeight="1" x14ac:dyDescent="0.35">
      <c r="A3387" s="2">
        <v>52</v>
      </c>
      <c r="B3387" s="2" t="s">
        <v>69</v>
      </c>
      <c r="C3387" s="67">
        <v>114.17310000000001</v>
      </c>
      <c r="D3387" t="s">
        <v>65</v>
      </c>
      <c r="E3387" s="2" t="s">
        <v>58</v>
      </c>
      <c r="F3387" s="2" t="s">
        <v>70</v>
      </c>
      <c r="G3387" s="2"/>
      <c r="I3387" s="60">
        <f t="shared" si="210"/>
        <v>0</v>
      </c>
      <c r="J3387" s="60">
        <f>IF(OR(I3387="",I3388="",I3389=""),"",(AVERAGEIF(A3387:A$10000,A3387,I3387:I$10000)))</f>
        <v>0</v>
      </c>
      <c r="K3387" s="60"/>
      <c r="L3387" s="55" t="str">
        <f>IF(O3387="","",A3387)</f>
        <v/>
      </c>
      <c r="M3387" s="60" t="str">
        <f>IF(O3387="","",(VLOOKUP(A3387,A3387:E10371,5,FALSE)))</f>
        <v/>
      </c>
      <c r="N3387" s="55" t="str">
        <f t="shared" si="211"/>
        <v/>
      </c>
      <c r="O3387" s="55" t="str">
        <f t="shared" si="213"/>
        <v/>
      </c>
      <c r="P3387" s="104">
        <f t="shared" si="212"/>
        <v>13.600000000010937</v>
      </c>
      <c r="Q3387" s="58"/>
      <c r="R3387" s="58"/>
      <c r="S3387" s="102"/>
    </row>
    <row r="3388" spans="1:19" ht="12.5" customHeight="1" x14ac:dyDescent="0.35">
      <c r="A3388" s="60">
        <v>52</v>
      </c>
      <c r="B3388" s="60" t="s">
        <v>69</v>
      </c>
      <c r="C3388" s="68">
        <v>114.18729999999999</v>
      </c>
      <c r="D3388" s="58" t="s">
        <v>65</v>
      </c>
      <c r="E3388" s="60" t="s">
        <v>58</v>
      </c>
      <c r="F3388" s="60" t="s">
        <v>70</v>
      </c>
      <c r="G3388" s="60"/>
      <c r="H3388" s="60"/>
      <c r="I3388" s="60">
        <f t="shared" si="210"/>
        <v>0</v>
      </c>
      <c r="J3388" s="60">
        <f>IF(OR(I3388="",I3389="",I3390=""),"",(AVERAGEIF(A3388:A$10000,A3388,I3388:I$10000)))</f>
        <v>0</v>
      </c>
      <c r="K3388" s="60"/>
      <c r="L3388" s="60" t="str">
        <f>IF(O3388="","",A3388)</f>
        <v/>
      </c>
      <c r="M3388" s="60" t="str">
        <f>IF(O3388="","",(VLOOKUP(A3388,A3388:E10372,5,FALSE)))</f>
        <v/>
      </c>
      <c r="N3388" s="60" t="str">
        <f t="shared" si="211"/>
        <v/>
      </c>
      <c r="O3388" s="60" t="str">
        <f t="shared" si="213"/>
        <v/>
      </c>
      <c r="P3388" s="103">
        <f t="shared" si="212"/>
        <v>14.199999999988222</v>
      </c>
      <c r="Q3388" s="58"/>
      <c r="R3388" s="58"/>
      <c r="S3388" s="102"/>
    </row>
    <row r="3389" spans="1:19" ht="12.5" customHeight="1" x14ac:dyDescent="0.35">
      <c r="A3389" s="2">
        <v>52</v>
      </c>
      <c r="B3389" s="2" t="s">
        <v>69</v>
      </c>
      <c r="C3389" s="67">
        <v>114.20099999999999</v>
      </c>
      <c r="D3389" t="s">
        <v>65</v>
      </c>
      <c r="E3389" s="2" t="s">
        <v>58</v>
      </c>
      <c r="F3389" s="2" t="s">
        <v>70</v>
      </c>
      <c r="G3389" s="2"/>
      <c r="I3389" s="60">
        <f t="shared" si="210"/>
        <v>0</v>
      </c>
      <c r="J3389" s="60">
        <f>IF(OR(I3389="",I3390="",I3391=""),"",(AVERAGEIF(A3389:A$10000,A3389,I3389:I$10000)))</f>
        <v>0</v>
      </c>
      <c r="K3389" s="60"/>
      <c r="L3389" s="55" t="str">
        <f>IF(O3389="","",A3389)</f>
        <v/>
      </c>
      <c r="M3389" s="60" t="str">
        <f>IF(O3389="","",(VLOOKUP(A3389,A3389:E10373,5,FALSE)))</f>
        <v/>
      </c>
      <c r="N3389" s="55" t="str">
        <f t="shared" si="211"/>
        <v/>
      </c>
      <c r="O3389" s="55" t="str">
        <f t="shared" si="213"/>
        <v/>
      </c>
      <c r="P3389" s="104">
        <f t="shared" si="212"/>
        <v>13.700000000000045</v>
      </c>
      <c r="Q3389" s="58"/>
      <c r="R3389" s="58"/>
      <c r="S3389" s="102"/>
    </row>
    <row r="3390" spans="1:19" ht="12.5" customHeight="1" x14ac:dyDescent="0.35">
      <c r="A3390" s="60">
        <v>52</v>
      </c>
      <c r="B3390" s="60" t="s">
        <v>69</v>
      </c>
      <c r="C3390" s="68">
        <v>114.21769999999999</v>
      </c>
      <c r="D3390" s="58" t="s">
        <v>65</v>
      </c>
      <c r="E3390" s="60" t="s">
        <v>58</v>
      </c>
      <c r="F3390" s="60" t="s">
        <v>70</v>
      </c>
      <c r="G3390" s="60"/>
      <c r="H3390" s="60"/>
      <c r="I3390" s="60">
        <f t="shared" si="210"/>
        <v>0</v>
      </c>
      <c r="J3390" s="60">
        <f>IF(OR(I3390="",I3391="",I3392=""),"",(AVERAGEIF(A3390:A$10000,A3390,I3390:I$10000)))</f>
        <v>0</v>
      </c>
      <c r="K3390" s="60"/>
      <c r="L3390" s="60" t="str">
        <f>IF(O3390="","",A3390)</f>
        <v/>
      </c>
      <c r="M3390" s="60" t="str">
        <f>IF(O3390="","",(VLOOKUP(A3390,A3390:E10374,5,FALSE)))</f>
        <v/>
      </c>
      <c r="N3390" s="60" t="str">
        <f t="shared" si="211"/>
        <v/>
      </c>
      <c r="O3390" s="60" t="str">
        <f t="shared" si="213"/>
        <v/>
      </c>
      <c r="P3390" s="103">
        <f t="shared" si="212"/>
        <v>16.700000000000159</v>
      </c>
      <c r="Q3390" s="58"/>
      <c r="R3390" s="58"/>
      <c r="S3390" s="102"/>
    </row>
    <row r="3391" spans="1:19" ht="12.5" customHeight="1" x14ac:dyDescent="0.35">
      <c r="A3391" s="2">
        <v>52</v>
      </c>
      <c r="B3391" s="2" t="s">
        <v>69</v>
      </c>
      <c r="C3391" s="67">
        <v>114.232</v>
      </c>
      <c r="D3391" t="s">
        <v>65</v>
      </c>
      <c r="E3391" s="2" t="s">
        <v>58</v>
      </c>
      <c r="F3391" s="2" t="s">
        <v>70</v>
      </c>
      <c r="G3391" s="2"/>
      <c r="I3391" s="60">
        <f t="shared" si="210"/>
        <v>0</v>
      </c>
      <c r="J3391" s="60">
        <f>IF(OR(I3391="",I3392="",I3393=""),"",(AVERAGEIF(A3391:A$10000,A3391,I3391:I$10000)))</f>
        <v>0</v>
      </c>
      <c r="K3391" s="60"/>
      <c r="L3391" s="55" t="str">
        <f>IF(O3391="","",A3391)</f>
        <v/>
      </c>
      <c r="M3391" s="60" t="str">
        <f>IF(O3391="","",(VLOOKUP(A3391,A3391:E10375,5,FALSE)))</f>
        <v/>
      </c>
      <c r="N3391" s="55" t="str">
        <f t="shared" si="211"/>
        <v/>
      </c>
      <c r="O3391" s="55" t="str">
        <f t="shared" si="213"/>
        <v/>
      </c>
      <c r="P3391" s="104">
        <f t="shared" si="212"/>
        <v>14.300000000005753</v>
      </c>
      <c r="Q3391" s="58"/>
      <c r="R3391" s="58"/>
      <c r="S3391" s="102"/>
    </row>
    <row r="3392" spans="1:19" ht="12.5" customHeight="1" x14ac:dyDescent="0.35">
      <c r="A3392" s="60">
        <v>52</v>
      </c>
      <c r="B3392" s="60" t="s">
        <v>69</v>
      </c>
      <c r="C3392" s="68">
        <v>114.2456</v>
      </c>
      <c r="D3392" s="58" t="s">
        <v>65</v>
      </c>
      <c r="E3392" s="60" t="s">
        <v>58</v>
      </c>
      <c r="F3392" s="60" t="s">
        <v>70</v>
      </c>
      <c r="G3392" s="60"/>
      <c r="H3392" s="60"/>
      <c r="I3392" s="60">
        <f t="shared" si="210"/>
        <v>0</v>
      </c>
      <c r="J3392" s="60">
        <f>IF(OR(I3392="",I3393="",I3394=""),"",(AVERAGEIF(A3392:A$10000,A3392,I3392:I$10000)))</f>
        <v>0</v>
      </c>
      <c r="K3392" s="60"/>
      <c r="L3392" s="60" t="str">
        <f>IF(O3392="","",A3392)</f>
        <v/>
      </c>
      <c r="M3392" s="60" t="str">
        <f>IF(O3392="","",(VLOOKUP(A3392,A3392:E10376,5,FALSE)))</f>
        <v/>
      </c>
      <c r="N3392" s="60" t="str">
        <f t="shared" si="211"/>
        <v/>
      </c>
      <c r="O3392" s="60" t="str">
        <f t="shared" si="213"/>
        <v/>
      </c>
      <c r="P3392" s="103">
        <f t="shared" si="212"/>
        <v>13.599999999996726</v>
      </c>
      <c r="Q3392" s="58"/>
      <c r="R3392" s="58"/>
      <c r="S3392" s="102"/>
    </row>
    <row r="3393" spans="1:19" ht="12.5" customHeight="1" x14ac:dyDescent="0.35">
      <c r="A3393" s="2">
        <v>52</v>
      </c>
      <c r="B3393" s="2" t="s">
        <v>69</v>
      </c>
      <c r="C3393" s="67">
        <v>114.2594</v>
      </c>
      <c r="D3393" t="s">
        <v>65</v>
      </c>
      <c r="E3393" s="2" t="s">
        <v>58</v>
      </c>
      <c r="F3393" s="2" t="s">
        <v>70</v>
      </c>
      <c r="G3393" s="2"/>
      <c r="I3393" s="60">
        <f t="shared" si="210"/>
        <v>0</v>
      </c>
      <c r="J3393" s="60">
        <f>IF(OR(I3393="",I3394="",I3395=""),"",(AVERAGEIF(A3393:A$10000,A3393,I3393:I$10000)))</f>
        <v>0</v>
      </c>
      <c r="K3393" s="60"/>
      <c r="L3393" s="55" t="str">
        <f>IF(O3393="","",A3393)</f>
        <v/>
      </c>
      <c r="M3393" s="60" t="str">
        <f>IF(O3393="","",(VLOOKUP(A3393,A3393:E10377,5,FALSE)))</f>
        <v/>
      </c>
      <c r="N3393" s="55" t="str">
        <f t="shared" si="211"/>
        <v/>
      </c>
      <c r="O3393" s="55" t="str">
        <f t="shared" si="213"/>
        <v/>
      </c>
      <c r="P3393" s="104">
        <f t="shared" si="212"/>
        <v>13.800000000003365</v>
      </c>
      <c r="Q3393" s="58"/>
      <c r="R3393" s="58"/>
      <c r="S3393" s="102"/>
    </row>
    <row r="3394" spans="1:19" ht="12.5" customHeight="1" x14ac:dyDescent="0.35">
      <c r="A3394" s="60">
        <v>52</v>
      </c>
      <c r="B3394" s="60" t="s">
        <v>69</v>
      </c>
      <c r="C3394" s="68">
        <v>114.2736</v>
      </c>
      <c r="D3394" s="58" t="s">
        <v>65</v>
      </c>
      <c r="E3394" s="60" t="s">
        <v>58</v>
      </c>
      <c r="F3394" s="60" t="s">
        <v>70</v>
      </c>
      <c r="G3394" s="60"/>
      <c r="H3394" s="60"/>
      <c r="I3394" s="60">
        <f t="shared" si="210"/>
        <v>0</v>
      </c>
      <c r="J3394" s="60">
        <f>IF(OR(I3394="",I3395="",I3396=""),"",(AVERAGEIF(A3394:A$10000,A3394,I3394:I$10000)))</f>
        <v>0</v>
      </c>
      <c r="K3394" s="60"/>
      <c r="L3394" s="60" t="str">
        <f>IF(O3394="","",A3394)</f>
        <v/>
      </c>
      <c r="M3394" s="60" t="str">
        <f>IF(O3394="","",(VLOOKUP(A3394,A3394:E10378,5,FALSE)))</f>
        <v/>
      </c>
      <c r="N3394" s="60" t="str">
        <f t="shared" si="211"/>
        <v/>
      </c>
      <c r="O3394" s="60" t="str">
        <f t="shared" si="213"/>
        <v/>
      </c>
      <c r="P3394" s="103">
        <f t="shared" si="212"/>
        <v>14.200000000002433</v>
      </c>
      <c r="Q3394" s="58"/>
      <c r="R3394" s="58"/>
      <c r="S3394" s="102"/>
    </row>
    <row r="3395" spans="1:19" ht="12.5" customHeight="1" x14ac:dyDescent="0.35">
      <c r="A3395" s="2">
        <v>52</v>
      </c>
      <c r="B3395" s="2" t="s">
        <v>69</v>
      </c>
      <c r="C3395" s="67">
        <v>114.2957</v>
      </c>
      <c r="D3395" t="s">
        <v>65</v>
      </c>
      <c r="E3395" s="2" t="s">
        <v>58</v>
      </c>
      <c r="F3395" s="2" t="s">
        <v>70</v>
      </c>
      <c r="G3395" s="2"/>
      <c r="I3395" s="60">
        <f t="shared" si="210"/>
        <v>0</v>
      </c>
      <c r="J3395" s="60">
        <f>IF(OR(I3395="",I3396="",I3397=""),"",(AVERAGEIF(A3395:A$10000,A3395,I3395:I$10000)))</f>
        <v>0</v>
      </c>
      <c r="K3395" s="60"/>
      <c r="L3395" s="55" t="str">
        <f>IF(O3395="","",A3395)</f>
        <v/>
      </c>
      <c r="M3395" s="60" t="str">
        <f>IF(O3395="","",(VLOOKUP(A3395,A3395:E10379,5,FALSE)))</f>
        <v/>
      </c>
      <c r="N3395" s="55" t="str">
        <f t="shared" si="211"/>
        <v/>
      </c>
      <c r="O3395" s="55" t="str">
        <f t="shared" si="213"/>
        <v/>
      </c>
      <c r="P3395" s="104">
        <f t="shared" si="212"/>
        <v>22.099999999994679</v>
      </c>
      <c r="Q3395" s="58"/>
      <c r="R3395" s="58"/>
      <c r="S3395" s="102"/>
    </row>
    <row r="3396" spans="1:19" ht="12.5" customHeight="1" x14ac:dyDescent="0.35">
      <c r="A3396" s="60">
        <v>52</v>
      </c>
      <c r="B3396" s="60" t="s">
        <v>69</v>
      </c>
      <c r="C3396" s="68">
        <v>114.30929999999999</v>
      </c>
      <c r="D3396" s="58" t="s">
        <v>65</v>
      </c>
      <c r="E3396" s="60" t="s">
        <v>58</v>
      </c>
      <c r="F3396" s="60" t="s">
        <v>70</v>
      </c>
      <c r="G3396" s="60"/>
      <c r="H3396" s="60"/>
      <c r="I3396" s="60">
        <f t="shared" si="210"/>
        <v>0</v>
      </c>
      <c r="J3396" s="60">
        <f>IF(OR(I3396="",I3397="",I3398=""),"",(AVERAGEIF(A3396:A$10000,A3396,I3396:I$10000)))</f>
        <v>0</v>
      </c>
      <c r="K3396" s="60"/>
      <c r="L3396" s="60" t="str">
        <f>IF(O3396="","",A3396)</f>
        <v/>
      </c>
      <c r="M3396" s="60" t="str">
        <f>IF(O3396="","",(VLOOKUP(A3396,A3396:E10380,5,FALSE)))</f>
        <v/>
      </c>
      <c r="N3396" s="60" t="str">
        <f t="shared" si="211"/>
        <v/>
      </c>
      <c r="O3396" s="60" t="str">
        <f t="shared" si="213"/>
        <v/>
      </c>
      <c r="P3396" s="103">
        <f t="shared" si="212"/>
        <v>13.599999999996726</v>
      </c>
      <c r="Q3396" s="58"/>
      <c r="R3396" s="58"/>
      <c r="S3396" s="102"/>
    </row>
    <row r="3397" spans="1:19" ht="12.5" customHeight="1" x14ac:dyDescent="0.35">
      <c r="A3397" s="2">
        <v>52</v>
      </c>
      <c r="B3397" s="2" t="s">
        <v>69</v>
      </c>
      <c r="C3397" s="67">
        <v>114.32389999999999</v>
      </c>
      <c r="D3397" t="s">
        <v>65</v>
      </c>
      <c r="E3397" s="2" t="s">
        <v>58</v>
      </c>
      <c r="F3397" s="2" t="s">
        <v>70</v>
      </c>
      <c r="G3397" s="2"/>
      <c r="I3397" s="60">
        <f t="shared" si="210"/>
        <v>0</v>
      </c>
      <c r="J3397" s="60">
        <f>IF(OR(I3397="",I3398="",I3399=""),"",(AVERAGEIF(A3397:A$10000,A3397,I3397:I$10000)))</f>
        <v>0</v>
      </c>
      <c r="K3397" s="60"/>
      <c r="L3397" s="55" t="str">
        <f>IF(O3397="","",A3397)</f>
        <v/>
      </c>
      <c r="M3397" s="60" t="str">
        <f>IF(O3397="","",(VLOOKUP(A3397,A3397:E10381,5,FALSE)))</f>
        <v/>
      </c>
      <c r="N3397" s="55" t="str">
        <f t="shared" si="211"/>
        <v/>
      </c>
      <c r="O3397" s="55" t="str">
        <f t="shared" si="213"/>
        <v/>
      </c>
      <c r="P3397" s="104">
        <f t="shared" si="212"/>
        <v>14.600000000001501</v>
      </c>
      <c r="Q3397" s="58"/>
      <c r="R3397" s="58"/>
      <c r="S3397" s="102"/>
    </row>
    <row r="3398" spans="1:19" ht="12.5" customHeight="1" x14ac:dyDescent="0.35">
      <c r="A3398" s="60">
        <v>52</v>
      </c>
      <c r="B3398" s="60" t="s">
        <v>69</v>
      </c>
      <c r="C3398" s="68">
        <v>114.3381</v>
      </c>
      <c r="D3398" s="58" t="s">
        <v>65</v>
      </c>
      <c r="E3398" s="60" t="s">
        <v>58</v>
      </c>
      <c r="F3398" s="60" t="s">
        <v>70</v>
      </c>
      <c r="G3398" s="60"/>
      <c r="H3398" s="60"/>
      <c r="I3398" s="60">
        <f t="shared" si="210"/>
        <v>0</v>
      </c>
      <c r="J3398" s="60">
        <f>IF(OR(I3398="",I3399="",I3400=""),"",(AVERAGEIF(A3398:A$10000,A3398,I3398:I$10000)))</f>
        <v>0</v>
      </c>
      <c r="K3398" s="60"/>
      <c r="L3398" s="60" t="str">
        <f>IF(O3398="","",A3398)</f>
        <v/>
      </c>
      <c r="M3398" s="60" t="str">
        <f>IF(O3398="","",(VLOOKUP(A3398,A3398:E10382,5,FALSE)))</f>
        <v/>
      </c>
      <c r="N3398" s="60" t="str">
        <f t="shared" si="211"/>
        <v/>
      </c>
      <c r="O3398" s="60" t="str">
        <f t="shared" si="213"/>
        <v/>
      </c>
      <c r="P3398" s="103">
        <f t="shared" si="212"/>
        <v>14.200000000002433</v>
      </c>
      <c r="Q3398" s="58"/>
      <c r="R3398" s="58"/>
      <c r="S3398" s="102"/>
    </row>
    <row r="3399" spans="1:19" ht="12.5" customHeight="1" x14ac:dyDescent="0.35">
      <c r="A3399" s="2">
        <v>52</v>
      </c>
      <c r="B3399" s="2" t="s">
        <v>69</v>
      </c>
      <c r="C3399" s="67">
        <v>114.35209999999999</v>
      </c>
      <c r="D3399" t="s">
        <v>65</v>
      </c>
      <c r="E3399" s="2" t="s">
        <v>58</v>
      </c>
      <c r="F3399" s="2" t="s">
        <v>70</v>
      </c>
      <c r="G3399" s="2"/>
      <c r="I3399" s="60">
        <f t="shared" si="210"/>
        <v>0</v>
      </c>
      <c r="J3399" s="60">
        <f>IF(OR(I3399="",I3400="",I3401=""),"",(AVERAGEIF(A3399:A$10000,A3399,I3399:I$10000)))</f>
        <v>0</v>
      </c>
      <c r="K3399" s="60"/>
      <c r="L3399" s="55" t="str">
        <f>IF(O3399="","",A3399)</f>
        <v/>
      </c>
      <c r="M3399" s="60" t="str">
        <f>IF(O3399="","",(VLOOKUP(A3399,A3399:E10383,5,FALSE)))</f>
        <v/>
      </c>
      <c r="N3399" s="55" t="str">
        <f t="shared" si="211"/>
        <v/>
      </c>
      <c r="O3399" s="55" t="str">
        <f t="shared" si="213"/>
        <v/>
      </c>
      <c r="P3399" s="104">
        <f t="shared" si="212"/>
        <v>13.999999999995794</v>
      </c>
      <c r="Q3399" s="58"/>
      <c r="R3399" s="58"/>
      <c r="S3399" s="102"/>
    </row>
    <row r="3400" spans="1:19" ht="12.5" customHeight="1" x14ac:dyDescent="0.35">
      <c r="A3400" s="60">
        <v>52</v>
      </c>
      <c r="B3400" s="60" t="s">
        <v>71</v>
      </c>
      <c r="C3400" s="68">
        <v>114.36620000000001</v>
      </c>
      <c r="D3400" s="58" t="s">
        <v>65</v>
      </c>
      <c r="E3400" s="60" t="s">
        <v>58</v>
      </c>
      <c r="F3400" s="60" t="s">
        <v>70</v>
      </c>
      <c r="G3400" s="60"/>
      <c r="H3400" s="60"/>
      <c r="I3400" s="60">
        <f t="shared" si="210"/>
        <v>0</v>
      </c>
      <c r="J3400" s="60">
        <f>IF(OR(I3400="",I3401="",I3402=""),"",(AVERAGEIF(A3400:A$10000,A3400,I3400:I$10000)))</f>
        <v>0</v>
      </c>
      <c r="K3400" s="60"/>
      <c r="L3400" s="60" t="str">
        <f>IF(O3400="","",A3400)</f>
        <v/>
      </c>
      <c r="M3400" s="60" t="str">
        <f>IF(O3400="","",(VLOOKUP(A3400,A3400:E10384,5,FALSE)))</f>
        <v/>
      </c>
      <c r="N3400" s="60" t="str">
        <f t="shared" si="211"/>
        <v/>
      </c>
      <c r="O3400" s="60" t="str">
        <f t="shared" si="213"/>
        <v/>
      </c>
      <c r="P3400" s="103">
        <f t="shared" si="212"/>
        <v>14.100000000013324</v>
      </c>
      <c r="Q3400" s="58"/>
      <c r="R3400" s="58"/>
      <c r="S3400" s="102"/>
    </row>
    <row r="3401" spans="1:19" ht="12.5" customHeight="1" x14ac:dyDescent="0.35">
      <c r="A3401" s="2">
        <v>52</v>
      </c>
      <c r="B3401" s="2" t="s">
        <v>71</v>
      </c>
      <c r="C3401" s="67">
        <v>114.3815</v>
      </c>
      <c r="D3401" t="s">
        <v>65</v>
      </c>
      <c r="E3401" s="2" t="s">
        <v>58</v>
      </c>
      <c r="F3401" s="2" t="s">
        <v>70</v>
      </c>
      <c r="G3401" s="2"/>
      <c r="I3401" s="60">
        <f t="shared" si="210"/>
        <v>0</v>
      </c>
      <c r="J3401" s="60">
        <f>IF(OR(I3401="",I3402="",I3403=""),"",(AVERAGEIF(A3401:A$10000,A3401,I3401:I$10000)))</f>
        <v>0</v>
      </c>
      <c r="K3401" s="60"/>
      <c r="L3401" s="55" t="str">
        <f>IF(O3401="","",A3401)</f>
        <v/>
      </c>
      <c r="M3401" s="60" t="str">
        <f>IF(O3401="","",(VLOOKUP(A3401,A3401:E10385,5,FALSE)))</f>
        <v/>
      </c>
      <c r="N3401" s="55" t="str">
        <f t="shared" si="211"/>
        <v/>
      </c>
      <c r="O3401" s="55" t="str">
        <f t="shared" si="213"/>
        <v/>
      </c>
      <c r="P3401" s="104">
        <f t="shared" si="212"/>
        <v>15.299999999996317</v>
      </c>
      <c r="Q3401" s="58"/>
      <c r="R3401" s="58"/>
      <c r="S3401" s="102"/>
    </row>
    <row r="3402" spans="1:19" ht="12.5" customHeight="1" x14ac:dyDescent="0.35">
      <c r="A3402" s="60">
        <v>52</v>
      </c>
      <c r="B3402" s="60" t="s">
        <v>71</v>
      </c>
      <c r="C3402" s="68">
        <v>114.3959</v>
      </c>
      <c r="D3402" s="58" t="s">
        <v>65</v>
      </c>
      <c r="E3402" s="60" t="s">
        <v>58</v>
      </c>
      <c r="F3402" s="60" t="s">
        <v>70</v>
      </c>
      <c r="G3402" s="60"/>
      <c r="H3402" s="60"/>
      <c r="I3402" s="60">
        <f t="shared" si="210"/>
        <v>0</v>
      </c>
      <c r="J3402" s="60">
        <f>IF(OR(I3402="",I3403="",I3404=""),"",(AVERAGEIF(A3402:A$10000,A3402,I3402:I$10000)))</f>
        <v>0</v>
      </c>
      <c r="K3402" s="60"/>
      <c r="L3402" s="60" t="str">
        <f>IF(O3402="","",A3402)</f>
        <v/>
      </c>
      <c r="M3402" s="60" t="str">
        <f>IF(O3402="","",(VLOOKUP(A3402,A3402:E10386,5,FALSE)))</f>
        <v/>
      </c>
      <c r="N3402" s="60" t="str">
        <f t="shared" si="211"/>
        <v/>
      </c>
      <c r="O3402" s="60" t="str">
        <f t="shared" si="213"/>
        <v/>
      </c>
      <c r="P3402" s="103">
        <f t="shared" si="212"/>
        <v>14.399999999994861</v>
      </c>
      <c r="Q3402" s="58"/>
      <c r="R3402" s="58"/>
      <c r="S3402" s="102"/>
    </row>
    <row r="3403" spans="1:19" ht="12.5" customHeight="1" x14ac:dyDescent="0.35">
      <c r="A3403" s="2">
        <v>52</v>
      </c>
      <c r="B3403" s="2" t="s">
        <v>71</v>
      </c>
      <c r="C3403" s="67">
        <v>114.4096</v>
      </c>
      <c r="D3403" t="s">
        <v>65</v>
      </c>
      <c r="E3403" s="2" t="s">
        <v>58</v>
      </c>
      <c r="F3403" s="2" t="s">
        <v>70</v>
      </c>
      <c r="G3403" s="2"/>
      <c r="I3403" s="60">
        <f t="shared" si="210"/>
        <v>0</v>
      </c>
      <c r="J3403" s="60">
        <f>IF(OR(I3403="",I3404="",I3405=""),"",(AVERAGEIF(A3403:A$10000,A3403,I3403:I$10000)))</f>
        <v>0</v>
      </c>
      <c r="K3403" s="60"/>
      <c r="L3403" s="55" t="str">
        <f>IF(O3403="","",A3403)</f>
        <v/>
      </c>
      <c r="M3403" s="60" t="str">
        <f>IF(O3403="","",(VLOOKUP(A3403,A3403:E10387,5,FALSE)))</f>
        <v/>
      </c>
      <c r="N3403" s="55" t="str">
        <f t="shared" si="211"/>
        <v/>
      </c>
      <c r="O3403" s="55" t="str">
        <f t="shared" si="213"/>
        <v/>
      </c>
      <c r="P3403" s="104">
        <f t="shared" si="212"/>
        <v>13.700000000000045</v>
      </c>
      <c r="Q3403" s="58"/>
      <c r="R3403" s="58"/>
      <c r="S3403" s="102"/>
    </row>
    <row r="3404" spans="1:19" ht="12.5" customHeight="1" x14ac:dyDescent="0.35">
      <c r="A3404" s="60">
        <v>52</v>
      </c>
      <c r="B3404" s="60" t="s">
        <v>71</v>
      </c>
      <c r="C3404" s="68">
        <v>114.4247</v>
      </c>
      <c r="D3404" s="58" t="s">
        <v>65</v>
      </c>
      <c r="E3404" s="60" t="s">
        <v>58</v>
      </c>
      <c r="F3404" s="60" t="s">
        <v>70</v>
      </c>
      <c r="G3404" s="60"/>
      <c r="H3404" s="60"/>
      <c r="I3404" s="60">
        <f t="shared" si="210"/>
        <v>0</v>
      </c>
      <c r="J3404" s="60">
        <f>IF(OR(I3404="",I3405="",I3406=""),"",(AVERAGEIF(A3404:A$10000,A3404,I3404:I$10000)))</f>
        <v>0</v>
      </c>
      <c r="K3404" s="60"/>
      <c r="L3404" s="60" t="str">
        <f>IF(O3404="","",A3404)</f>
        <v/>
      </c>
      <c r="M3404" s="60" t="str">
        <f>IF(O3404="","",(VLOOKUP(A3404,A3404:E10388,5,FALSE)))</f>
        <v/>
      </c>
      <c r="N3404" s="60" t="str">
        <f t="shared" si="211"/>
        <v/>
      </c>
      <c r="O3404" s="60" t="str">
        <f t="shared" si="213"/>
        <v/>
      </c>
      <c r="P3404" s="103">
        <f t="shared" si="212"/>
        <v>15.100000000003888</v>
      </c>
      <c r="Q3404" s="58"/>
      <c r="R3404" s="58"/>
      <c r="S3404" s="102"/>
    </row>
    <row r="3405" spans="1:19" ht="12.5" customHeight="1" x14ac:dyDescent="0.35">
      <c r="A3405" s="2">
        <v>52</v>
      </c>
      <c r="B3405" s="2" t="s">
        <v>71</v>
      </c>
      <c r="C3405" s="67">
        <v>114.4387</v>
      </c>
      <c r="D3405" t="s">
        <v>65</v>
      </c>
      <c r="E3405" s="2" t="s">
        <v>58</v>
      </c>
      <c r="F3405" s="2" t="s">
        <v>70</v>
      </c>
      <c r="G3405" s="2"/>
      <c r="I3405" s="60">
        <f t="shared" si="210"/>
        <v>0</v>
      </c>
      <c r="J3405" s="60">
        <f>IF(OR(I3405="",I3406="",I3407=""),"",(AVERAGEIF(A3405:A$10000,A3405,I3405:I$10000)))</f>
        <v>0</v>
      </c>
      <c r="K3405" s="60"/>
      <c r="L3405" s="55" t="str">
        <f>IF(O3405="","",A3405)</f>
        <v/>
      </c>
      <c r="M3405" s="60" t="str">
        <f>IF(O3405="","",(VLOOKUP(A3405,A3405:E10389,5,FALSE)))</f>
        <v/>
      </c>
      <c r="N3405" s="55" t="str">
        <f t="shared" si="211"/>
        <v/>
      </c>
      <c r="O3405" s="55" t="str">
        <f t="shared" si="213"/>
        <v/>
      </c>
      <c r="P3405" s="104">
        <f t="shared" si="212"/>
        <v>13.999999999995794</v>
      </c>
      <c r="Q3405" s="58"/>
      <c r="R3405" s="58"/>
      <c r="S3405" s="102"/>
    </row>
    <row r="3406" spans="1:19" ht="12.5" customHeight="1" x14ac:dyDescent="0.35">
      <c r="A3406" s="60">
        <v>52</v>
      </c>
      <c r="B3406" s="60" t="s">
        <v>71</v>
      </c>
      <c r="C3406" s="68">
        <v>114.4528</v>
      </c>
      <c r="D3406" s="58" t="s">
        <v>65</v>
      </c>
      <c r="E3406" s="60" t="s">
        <v>58</v>
      </c>
      <c r="F3406" s="60" t="s">
        <v>70</v>
      </c>
      <c r="G3406" s="60"/>
      <c r="H3406" s="60"/>
      <c r="I3406" s="60">
        <f t="shared" si="210"/>
        <v>0</v>
      </c>
      <c r="J3406" s="60">
        <f>IF(OR(I3406="",I3407="",I3408=""),"",(AVERAGEIF(A3406:A$10000,A3406,I3406:I$10000)))</f>
        <v>0</v>
      </c>
      <c r="K3406" s="60"/>
      <c r="L3406" s="60" t="str">
        <f>IF(O3406="","",A3406)</f>
        <v/>
      </c>
      <c r="M3406" s="60" t="str">
        <f>IF(O3406="","",(VLOOKUP(A3406,A3406:E10390,5,FALSE)))</f>
        <v/>
      </c>
      <c r="N3406" s="60" t="str">
        <f t="shared" si="211"/>
        <v/>
      </c>
      <c r="O3406" s="60" t="str">
        <f t="shared" si="213"/>
        <v/>
      </c>
      <c r="P3406" s="103">
        <f t="shared" si="212"/>
        <v>14.099999999999113</v>
      </c>
      <c r="Q3406" s="58"/>
      <c r="R3406" s="58"/>
      <c r="S3406" s="102"/>
    </row>
    <row r="3407" spans="1:19" ht="12.5" customHeight="1" x14ac:dyDescent="0.35">
      <c r="A3407" s="2">
        <v>52</v>
      </c>
      <c r="B3407" s="2" t="s">
        <v>71</v>
      </c>
      <c r="C3407" s="67">
        <v>114.4684</v>
      </c>
      <c r="D3407" t="s">
        <v>65</v>
      </c>
      <c r="E3407" s="2" t="s">
        <v>58</v>
      </c>
      <c r="F3407" s="2" t="s">
        <v>70</v>
      </c>
      <c r="G3407" s="2"/>
      <c r="I3407" s="60">
        <f t="shared" si="210"/>
        <v>0</v>
      </c>
      <c r="J3407" s="60">
        <f>IF(OR(I3407="",I3408="",I3409=""),"",(AVERAGEIF(A3407:A$10000,A3407,I3407:I$10000)))</f>
        <v>0</v>
      </c>
      <c r="K3407" s="60"/>
      <c r="L3407" s="55" t="str">
        <f>IF(O3407="","",A3407)</f>
        <v/>
      </c>
      <c r="M3407" s="60" t="str">
        <f>IF(O3407="","",(VLOOKUP(A3407,A3407:E10391,5,FALSE)))</f>
        <v/>
      </c>
      <c r="N3407" s="55" t="str">
        <f t="shared" si="211"/>
        <v/>
      </c>
      <c r="O3407" s="55" t="str">
        <f t="shared" si="213"/>
        <v/>
      </c>
      <c r="P3407" s="104">
        <f t="shared" si="212"/>
        <v>15.600000000006276</v>
      </c>
      <c r="Q3407" s="58"/>
      <c r="R3407" s="58"/>
      <c r="S3407" s="102"/>
    </row>
    <row r="3408" spans="1:19" ht="12.5" customHeight="1" x14ac:dyDescent="0.35">
      <c r="A3408" s="60">
        <v>52</v>
      </c>
      <c r="B3408" s="60" t="s">
        <v>71</v>
      </c>
      <c r="C3408" s="68">
        <v>114.4828</v>
      </c>
      <c r="D3408" s="58" t="s">
        <v>65</v>
      </c>
      <c r="E3408" s="60" t="s">
        <v>58</v>
      </c>
      <c r="F3408" s="60" t="s">
        <v>70</v>
      </c>
      <c r="G3408" s="60"/>
      <c r="H3408" s="60"/>
      <c r="I3408" s="60">
        <f t="shared" si="210"/>
        <v>0</v>
      </c>
      <c r="J3408" s="60">
        <f>IF(OR(I3408="",I3409="",I3410=""),"",(AVERAGEIF(A3408:A$10000,A3408,I3408:I$10000)))</f>
        <v>0</v>
      </c>
      <c r="K3408" s="60"/>
      <c r="L3408" s="60" t="str">
        <f>IF(O3408="","",A3408)</f>
        <v/>
      </c>
      <c r="M3408" s="60" t="str">
        <f>IF(O3408="","",(VLOOKUP(A3408,A3408:E10392,5,FALSE)))</f>
        <v/>
      </c>
      <c r="N3408" s="60" t="str">
        <f t="shared" si="211"/>
        <v/>
      </c>
      <c r="O3408" s="60" t="str">
        <f t="shared" si="213"/>
        <v/>
      </c>
      <c r="P3408" s="103">
        <f t="shared" si="212"/>
        <v>14.399999999994861</v>
      </c>
      <c r="Q3408" s="58"/>
      <c r="R3408" s="58"/>
      <c r="S3408" s="102"/>
    </row>
    <row r="3409" spans="1:19" ht="12.5" customHeight="1" x14ac:dyDescent="0.35">
      <c r="A3409" s="2">
        <v>52</v>
      </c>
      <c r="B3409" s="2" t="s">
        <v>71</v>
      </c>
      <c r="C3409" s="67">
        <v>114.5146</v>
      </c>
      <c r="D3409" t="s">
        <v>65</v>
      </c>
      <c r="E3409" s="2" t="s">
        <v>58</v>
      </c>
      <c r="F3409" s="2" t="s">
        <v>70</v>
      </c>
      <c r="G3409" s="2"/>
      <c r="I3409" s="60">
        <f t="shared" ref="I3409:I3472" si="214">IF(AND(OR(G3408&gt;G$5,G3410&gt;G$5),G3409&gt;G$5),G3409,"")</f>
        <v>0</v>
      </c>
      <c r="J3409" s="60">
        <f>IF(OR(I3409="",I3410="",I3411=""),"",(AVERAGEIF(A3409:A$10000,A3409,I3409:I$10000)))</f>
        <v>0</v>
      </c>
      <c r="K3409" s="60"/>
      <c r="L3409" s="55" t="str">
        <f>IF(O3409="","",A3409)</f>
        <v/>
      </c>
      <c r="M3409" s="60" t="str">
        <f>IF(O3409="","",(VLOOKUP(A3409,A3409:E10393,5,FALSE)))</f>
        <v/>
      </c>
      <c r="N3409" s="55" t="str">
        <f t="shared" si="211"/>
        <v/>
      </c>
      <c r="O3409" s="55" t="str">
        <f t="shared" si="213"/>
        <v/>
      </c>
      <c r="P3409" s="104">
        <f t="shared" si="212"/>
        <v>31.800000000004047</v>
      </c>
      <c r="Q3409" s="58"/>
      <c r="R3409" s="58"/>
      <c r="S3409" s="102"/>
    </row>
    <row r="3410" spans="1:19" ht="12.5" customHeight="1" x14ac:dyDescent="0.35">
      <c r="A3410" s="60">
        <v>52</v>
      </c>
      <c r="B3410" s="60" t="s">
        <v>69</v>
      </c>
      <c r="C3410" s="68">
        <v>114.5283</v>
      </c>
      <c r="D3410" s="58" t="s">
        <v>65</v>
      </c>
      <c r="E3410" s="60" t="s">
        <v>58</v>
      </c>
      <c r="F3410" s="60" t="s">
        <v>70</v>
      </c>
      <c r="G3410" s="60"/>
      <c r="H3410" s="60"/>
      <c r="I3410" s="60">
        <f t="shared" si="214"/>
        <v>0</v>
      </c>
      <c r="J3410" s="60">
        <f>IF(OR(I3410="",I3411="",I3412=""),"",(AVERAGEIF(A3410:A$10000,A3410,I3410:I$10000)))</f>
        <v>0</v>
      </c>
      <c r="K3410" s="60"/>
      <c r="L3410" s="60" t="str">
        <f>IF(O3410="","",A3410)</f>
        <v/>
      </c>
      <c r="M3410" s="60" t="str">
        <f>IF(O3410="","",(VLOOKUP(A3410,A3410:E10394,5,FALSE)))</f>
        <v/>
      </c>
      <c r="N3410" s="60" t="str">
        <f t="shared" ref="N3410:N3473" si="215">IF(L3410="","",I3410)</f>
        <v/>
      </c>
      <c r="O3410" s="60" t="str">
        <f t="shared" si="213"/>
        <v/>
      </c>
      <c r="P3410" s="103">
        <f t="shared" ref="P3410:P3473" si="216">IF(A3410=A3409,ABS(C3410-C3409)*1000,"")</f>
        <v>13.700000000000045</v>
      </c>
      <c r="Q3410" s="58"/>
      <c r="R3410" s="58"/>
      <c r="S3410" s="102"/>
    </row>
    <row r="3411" spans="1:19" ht="12.5" customHeight="1" x14ac:dyDescent="0.35">
      <c r="A3411" s="2">
        <v>52</v>
      </c>
      <c r="B3411" s="2" t="s">
        <v>69</v>
      </c>
      <c r="C3411" s="67">
        <v>114.54349999999999</v>
      </c>
      <c r="D3411" t="s">
        <v>65</v>
      </c>
      <c r="E3411" s="2" t="s">
        <v>58</v>
      </c>
      <c r="F3411" s="2" t="s">
        <v>70</v>
      </c>
      <c r="G3411" s="2"/>
      <c r="I3411" s="60">
        <f t="shared" si="214"/>
        <v>0</v>
      </c>
      <c r="J3411" s="60">
        <f>IF(OR(I3411="",I3412="",I3413=""),"",(AVERAGEIF(A3411:A$10000,A3411,I3411:I$10000)))</f>
        <v>0</v>
      </c>
      <c r="K3411" s="60"/>
      <c r="L3411" s="55" t="str">
        <f>IF(O3411="","",A3411)</f>
        <v/>
      </c>
      <c r="M3411" s="60" t="str">
        <f>IF(O3411="","",(VLOOKUP(A3411,A3411:E10395,5,FALSE)))</f>
        <v/>
      </c>
      <c r="N3411" s="55" t="str">
        <f t="shared" si="215"/>
        <v/>
      </c>
      <c r="O3411" s="55" t="str">
        <f t="shared" si="213"/>
        <v/>
      </c>
      <c r="P3411" s="104">
        <f t="shared" si="216"/>
        <v>15.199999999992997</v>
      </c>
      <c r="Q3411" s="58"/>
      <c r="R3411" s="58"/>
      <c r="S3411" s="102"/>
    </row>
    <row r="3412" spans="1:19" ht="12.5" customHeight="1" x14ac:dyDescent="0.35">
      <c r="A3412" s="60">
        <v>52</v>
      </c>
      <c r="B3412" s="60" t="s">
        <v>69</v>
      </c>
      <c r="C3412" s="68">
        <v>114.5591</v>
      </c>
      <c r="D3412" s="58" t="s">
        <v>65</v>
      </c>
      <c r="E3412" s="60" t="s">
        <v>58</v>
      </c>
      <c r="F3412" s="60" t="s">
        <v>70</v>
      </c>
      <c r="G3412" s="60"/>
      <c r="H3412" s="60"/>
      <c r="I3412" s="60">
        <f t="shared" si="214"/>
        <v>0</v>
      </c>
      <c r="J3412" s="60">
        <f>IF(OR(I3412="",I3413="",I3414=""),"",(AVERAGEIF(A3412:A$10000,A3412,I3412:I$10000)))</f>
        <v>0</v>
      </c>
      <c r="K3412" s="60"/>
      <c r="L3412" s="60" t="str">
        <f>IF(O3412="","",A3412)</f>
        <v/>
      </c>
      <c r="M3412" s="60" t="str">
        <f>IF(O3412="","",(VLOOKUP(A3412,A3412:E10396,5,FALSE)))</f>
        <v/>
      </c>
      <c r="N3412" s="60" t="str">
        <f t="shared" si="215"/>
        <v/>
      </c>
      <c r="O3412" s="60" t="str">
        <f t="shared" si="213"/>
        <v/>
      </c>
      <c r="P3412" s="103">
        <f t="shared" si="216"/>
        <v>15.600000000006276</v>
      </c>
      <c r="Q3412" s="58"/>
      <c r="R3412" s="58"/>
      <c r="S3412" s="102"/>
    </row>
    <row r="3413" spans="1:19" ht="12.5" customHeight="1" x14ac:dyDescent="0.35">
      <c r="A3413" s="2">
        <v>52</v>
      </c>
      <c r="B3413" s="2" t="s">
        <v>71</v>
      </c>
      <c r="C3413" s="67">
        <v>114.57380000000001</v>
      </c>
      <c r="D3413" t="s">
        <v>65</v>
      </c>
      <c r="E3413" s="2" t="s">
        <v>58</v>
      </c>
      <c r="F3413" s="2" t="s">
        <v>70</v>
      </c>
      <c r="G3413" s="2"/>
      <c r="I3413" s="60">
        <f t="shared" si="214"/>
        <v>0</v>
      </c>
      <c r="J3413" s="60">
        <f>IF(OR(I3413="",I3414="",I3415=""),"",(AVERAGEIF(A3413:A$10000,A3413,I3413:I$10000)))</f>
        <v>0</v>
      </c>
      <c r="K3413" s="60"/>
      <c r="L3413" s="55" t="str">
        <f>IF(O3413="","",A3413)</f>
        <v/>
      </c>
      <c r="M3413" s="60" t="str">
        <f>IF(O3413="","",(VLOOKUP(A3413,A3413:E10397,5,FALSE)))</f>
        <v/>
      </c>
      <c r="N3413" s="55" t="str">
        <f t="shared" si="215"/>
        <v/>
      </c>
      <c r="O3413" s="55" t="str">
        <f t="shared" si="213"/>
        <v/>
      </c>
      <c r="P3413" s="104">
        <f t="shared" si="216"/>
        <v>14.70000000000482</v>
      </c>
      <c r="Q3413" s="58"/>
      <c r="R3413" s="58"/>
      <c r="S3413" s="102"/>
    </row>
    <row r="3414" spans="1:19" ht="12.5" customHeight="1" x14ac:dyDescent="0.35">
      <c r="A3414" s="60">
        <v>52</v>
      </c>
      <c r="B3414" s="60" t="s">
        <v>71</v>
      </c>
      <c r="C3414" s="68">
        <v>114.5882</v>
      </c>
      <c r="D3414" s="58" t="s">
        <v>65</v>
      </c>
      <c r="E3414" s="60" t="s">
        <v>58</v>
      </c>
      <c r="F3414" s="60" t="s">
        <v>70</v>
      </c>
      <c r="G3414" s="60"/>
      <c r="H3414" s="60"/>
      <c r="I3414" s="60">
        <f t="shared" si="214"/>
        <v>0</v>
      </c>
      <c r="J3414" s="60">
        <f>IF(OR(I3414="",I3415="",I3416=""),"",(AVERAGEIF(A3414:A$10000,A3414,I3414:I$10000)))</f>
        <v>0</v>
      </c>
      <c r="K3414" s="60"/>
      <c r="L3414" s="60" t="str">
        <f>IF(O3414="","",A3414)</f>
        <v/>
      </c>
      <c r="M3414" s="60" t="str">
        <f>IF(O3414="","",(VLOOKUP(A3414,A3414:E10398,5,FALSE)))</f>
        <v/>
      </c>
      <c r="N3414" s="60" t="str">
        <f t="shared" si="215"/>
        <v/>
      </c>
      <c r="O3414" s="60" t="str">
        <f t="shared" si="213"/>
        <v/>
      </c>
      <c r="P3414" s="103">
        <f t="shared" si="216"/>
        <v>14.399999999994861</v>
      </c>
      <c r="Q3414" s="58"/>
      <c r="R3414" s="58"/>
      <c r="S3414" s="102"/>
    </row>
    <row r="3415" spans="1:19" ht="12.5" customHeight="1" x14ac:dyDescent="0.35">
      <c r="A3415" s="2">
        <v>52</v>
      </c>
      <c r="B3415" s="2" t="s">
        <v>71</v>
      </c>
      <c r="C3415" s="67">
        <v>114.60209999999999</v>
      </c>
      <c r="D3415" t="s">
        <v>65</v>
      </c>
      <c r="E3415" s="2" t="s">
        <v>58</v>
      </c>
      <c r="F3415" s="2" t="s">
        <v>70</v>
      </c>
      <c r="G3415" s="2"/>
      <c r="I3415" s="60">
        <f t="shared" si="214"/>
        <v>0</v>
      </c>
      <c r="J3415" s="60">
        <f>IF(OR(I3415="",I3416="",I3417=""),"",(AVERAGEIF(A3415:A$10000,A3415,I3415:I$10000)))</f>
        <v>0</v>
      </c>
      <c r="K3415" s="60"/>
      <c r="L3415" s="55" t="str">
        <f>IF(O3415="","",A3415)</f>
        <v/>
      </c>
      <c r="M3415" s="60" t="str">
        <f>IF(O3415="","",(VLOOKUP(A3415,A3415:E10399,5,FALSE)))</f>
        <v/>
      </c>
      <c r="N3415" s="55" t="str">
        <f t="shared" si="215"/>
        <v/>
      </c>
      <c r="O3415" s="55" t="str">
        <f t="shared" si="213"/>
        <v/>
      </c>
      <c r="P3415" s="104">
        <f t="shared" si="216"/>
        <v>13.899999999992474</v>
      </c>
      <c r="Q3415" s="58"/>
      <c r="R3415" s="58"/>
      <c r="S3415" s="102"/>
    </row>
    <row r="3416" spans="1:19" ht="12.5" customHeight="1" x14ac:dyDescent="0.35">
      <c r="A3416" s="60">
        <v>52</v>
      </c>
      <c r="B3416" s="60" t="s">
        <v>71</v>
      </c>
      <c r="C3416" s="68">
        <v>114.6168</v>
      </c>
      <c r="D3416" s="58" t="s">
        <v>65</v>
      </c>
      <c r="E3416" s="60" t="s">
        <v>58</v>
      </c>
      <c r="F3416" s="60" t="s">
        <v>70</v>
      </c>
      <c r="G3416" s="60"/>
      <c r="H3416" s="60"/>
      <c r="I3416" s="60">
        <f t="shared" si="214"/>
        <v>0</v>
      </c>
      <c r="J3416" s="60">
        <f>IF(OR(I3416="",I3417="",I3418=""),"",(AVERAGEIF(A3416:A$10000,A3416,I3416:I$10000)))</f>
        <v>0</v>
      </c>
      <c r="K3416" s="60"/>
      <c r="L3416" s="60" t="str">
        <f>IF(O3416="","",A3416)</f>
        <v/>
      </c>
      <c r="M3416" s="60" t="str">
        <f>IF(O3416="","",(VLOOKUP(A3416,A3416:E10400,5,FALSE)))</f>
        <v/>
      </c>
      <c r="N3416" s="60" t="str">
        <f t="shared" si="215"/>
        <v/>
      </c>
      <c r="O3416" s="60" t="str">
        <f t="shared" si="213"/>
        <v/>
      </c>
      <c r="P3416" s="103">
        <f t="shared" si="216"/>
        <v>14.70000000000482</v>
      </c>
      <c r="Q3416" s="58"/>
      <c r="R3416" s="58"/>
      <c r="S3416" s="102"/>
    </row>
    <row r="3417" spans="1:19" ht="12.5" customHeight="1" x14ac:dyDescent="0.35">
      <c r="A3417" s="2">
        <v>52</v>
      </c>
      <c r="B3417" s="2" t="s">
        <v>71</v>
      </c>
      <c r="C3417" s="67">
        <v>114.6387</v>
      </c>
      <c r="D3417" t="s">
        <v>65</v>
      </c>
      <c r="E3417" s="2" t="s">
        <v>58</v>
      </c>
      <c r="F3417" s="2" t="s">
        <v>70</v>
      </c>
      <c r="G3417" s="2"/>
      <c r="I3417" s="60">
        <f t="shared" si="214"/>
        <v>0</v>
      </c>
      <c r="J3417" s="60">
        <f>IF(OR(I3417="",I3418="",I3419=""),"",(AVERAGEIF(A3417:A$10000,A3417,I3417:I$10000)))</f>
        <v>0</v>
      </c>
      <c r="K3417" s="60"/>
      <c r="L3417" s="55" t="str">
        <f>IF(O3417="","",A3417)</f>
        <v/>
      </c>
      <c r="M3417" s="60" t="str">
        <f>IF(O3417="","",(VLOOKUP(A3417,A3417:E10401,5,FALSE)))</f>
        <v/>
      </c>
      <c r="N3417" s="55" t="str">
        <f t="shared" si="215"/>
        <v/>
      </c>
      <c r="O3417" s="55" t="str">
        <f t="shared" si="213"/>
        <v/>
      </c>
      <c r="P3417" s="104">
        <f t="shared" si="216"/>
        <v>21.900000000002251</v>
      </c>
      <c r="Q3417" s="58"/>
      <c r="R3417" s="58"/>
      <c r="S3417" s="102"/>
    </row>
    <row r="3418" spans="1:19" ht="12.5" customHeight="1" x14ac:dyDescent="0.35">
      <c r="A3418" s="60">
        <v>52</v>
      </c>
      <c r="B3418" s="60" t="s">
        <v>71</v>
      </c>
      <c r="C3418" s="68">
        <v>114.6598</v>
      </c>
      <c r="D3418" s="58" t="s">
        <v>65</v>
      </c>
      <c r="E3418" s="60" t="s">
        <v>58</v>
      </c>
      <c r="F3418" s="60" t="s">
        <v>70</v>
      </c>
      <c r="G3418" s="60"/>
      <c r="H3418" s="60"/>
      <c r="I3418" s="60">
        <f t="shared" si="214"/>
        <v>0</v>
      </c>
      <c r="J3418" s="60">
        <f>IF(OR(I3418="",I3419="",I3420=""),"",(AVERAGEIF(A3418:A$10000,A3418,I3418:I$10000)))</f>
        <v>0</v>
      </c>
      <c r="K3418" s="60"/>
      <c r="L3418" s="60" t="str">
        <f>IF(O3418="","",A3418)</f>
        <v/>
      </c>
      <c r="M3418" s="60" t="str">
        <f>IF(O3418="","",(VLOOKUP(A3418,A3418:E10402,5,FALSE)))</f>
        <v/>
      </c>
      <c r="N3418" s="60" t="str">
        <f t="shared" si="215"/>
        <v/>
      </c>
      <c r="O3418" s="60" t="str">
        <f t="shared" ref="O3418:O3481" si="217">IF(J3418="","",IF(AND(J3417="",J3416="",J3415=""),C3418,""))</f>
        <v/>
      </c>
      <c r="P3418" s="103">
        <f t="shared" si="216"/>
        <v>21.100000000004115</v>
      </c>
      <c r="Q3418" s="58"/>
      <c r="R3418" s="58"/>
      <c r="S3418" s="102"/>
    </row>
    <row r="3419" spans="1:19" ht="12.5" customHeight="1" x14ac:dyDescent="0.35">
      <c r="A3419" s="2">
        <v>52</v>
      </c>
      <c r="B3419" s="2" t="s">
        <v>71</v>
      </c>
      <c r="C3419" s="67">
        <v>114.67749999999999</v>
      </c>
      <c r="D3419" t="s">
        <v>65</v>
      </c>
      <c r="E3419" s="2" t="s">
        <v>58</v>
      </c>
      <c r="F3419" s="2" t="s">
        <v>70</v>
      </c>
      <c r="G3419" s="2"/>
      <c r="I3419" s="60">
        <f t="shared" si="214"/>
        <v>0</v>
      </c>
      <c r="J3419" s="60">
        <f>IF(OR(I3419="",I3420="",I3421=""),"",(AVERAGEIF(A3419:A$10000,A3419,I3419:I$10000)))</f>
        <v>0</v>
      </c>
      <c r="K3419" s="60"/>
      <c r="L3419" s="55" t="str">
        <f>IF(O3419="","",A3419)</f>
        <v/>
      </c>
      <c r="M3419" s="60" t="str">
        <f>IF(O3419="","",(VLOOKUP(A3419,A3419:E10403,5,FALSE)))</f>
        <v/>
      </c>
      <c r="N3419" s="55" t="str">
        <f t="shared" si="215"/>
        <v/>
      </c>
      <c r="O3419" s="55" t="str">
        <f t="shared" si="217"/>
        <v/>
      </c>
      <c r="P3419" s="104">
        <f t="shared" si="216"/>
        <v>17.699999999990723</v>
      </c>
      <c r="Q3419" s="58"/>
      <c r="R3419" s="58"/>
      <c r="S3419" s="102"/>
    </row>
    <row r="3420" spans="1:19" ht="12.5" customHeight="1" x14ac:dyDescent="0.35">
      <c r="A3420" s="60">
        <v>52</v>
      </c>
      <c r="B3420" s="60" t="s">
        <v>71</v>
      </c>
      <c r="C3420" s="68">
        <v>114.6955</v>
      </c>
      <c r="D3420" s="58" t="s">
        <v>65</v>
      </c>
      <c r="E3420" s="60" t="s">
        <v>58</v>
      </c>
      <c r="F3420" s="60" t="s">
        <v>70</v>
      </c>
      <c r="G3420" s="60"/>
      <c r="H3420" s="60"/>
      <c r="I3420" s="60">
        <f t="shared" si="214"/>
        <v>0</v>
      </c>
      <c r="J3420" s="60">
        <f>IF(OR(I3420="",I3421="",I3422=""),"",(AVERAGEIF(A3420:A$10000,A3420,I3420:I$10000)))</f>
        <v>0</v>
      </c>
      <c r="K3420" s="60"/>
      <c r="L3420" s="60" t="str">
        <f>IF(O3420="","",A3420)</f>
        <v/>
      </c>
      <c r="M3420" s="60" t="str">
        <f>IF(O3420="","",(VLOOKUP(A3420,A3420:E10404,5,FALSE)))</f>
        <v/>
      </c>
      <c r="N3420" s="60" t="str">
        <f t="shared" si="215"/>
        <v/>
      </c>
      <c r="O3420" s="60" t="str">
        <f t="shared" si="217"/>
        <v/>
      </c>
      <c r="P3420" s="103">
        <f t="shared" si="216"/>
        <v>18.000000000000682</v>
      </c>
      <c r="Q3420" s="58"/>
      <c r="R3420" s="58"/>
      <c r="S3420" s="102"/>
    </row>
    <row r="3421" spans="1:19" ht="12.5" customHeight="1" x14ac:dyDescent="0.35">
      <c r="A3421" s="2">
        <v>52</v>
      </c>
      <c r="B3421" s="2" t="s">
        <v>71</v>
      </c>
      <c r="C3421" s="67">
        <v>114.7251</v>
      </c>
      <c r="D3421" t="s">
        <v>65</v>
      </c>
      <c r="E3421" s="2" t="s">
        <v>58</v>
      </c>
      <c r="F3421" s="2" t="s">
        <v>70</v>
      </c>
      <c r="G3421" s="2"/>
      <c r="I3421" s="60">
        <f t="shared" si="214"/>
        <v>0</v>
      </c>
      <c r="J3421" s="60">
        <f>IF(OR(I3421="",I3422="",I3423=""),"",(AVERAGEIF(A3421:A$10000,A3421,I3421:I$10000)))</f>
        <v>0</v>
      </c>
      <c r="K3421" s="60"/>
      <c r="L3421" s="55" t="str">
        <f>IF(O3421="","",A3421)</f>
        <v/>
      </c>
      <c r="M3421" s="60" t="str">
        <f>IF(O3421="","",(VLOOKUP(A3421,A3421:E10405,5,FALSE)))</f>
        <v/>
      </c>
      <c r="N3421" s="55" t="str">
        <f t="shared" si="215"/>
        <v/>
      </c>
      <c r="O3421" s="55" t="str">
        <f t="shared" si="217"/>
        <v/>
      </c>
      <c r="P3421" s="104">
        <f t="shared" si="216"/>
        <v>29.600000000002069</v>
      </c>
      <c r="Q3421" s="58"/>
      <c r="R3421" s="58"/>
      <c r="S3421" s="102"/>
    </row>
    <row r="3422" spans="1:19" ht="12.5" customHeight="1" x14ac:dyDescent="0.35">
      <c r="A3422" s="60">
        <v>52</v>
      </c>
      <c r="B3422" s="60" t="s">
        <v>71</v>
      </c>
      <c r="C3422" s="68">
        <v>114.7461</v>
      </c>
      <c r="D3422" s="58" t="s">
        <v>65</v>
      </c>
      <c r="E3422" s="60" t="s">
        <v>58</v>
      </c>
      <c r="F3422" s="60" t="s">
        <v>70</v>
      </c>
      <c r="G3422" s="60"/>
      <c r="H3422" s="60"/>
      <c r="I3422" s="60">
        <f t="shared" si="214"/>
        <v>0</v>
      </c>
      <c r="J3422" s="60">
        <f>IF(OR(I3422="",I3423="",I3424=""),"",(AVERAGEIF(A3422:A$10000,A3422,I3422:I$10000)))</f>
        <v>0</v>
      </c>
      <c r="K3422" s="60"/>
      <c r="L3422" s="60" t="str">
        <f>IF(O3422="","",A3422)</f>
        <v/>
      </c>
      <c r="M3422" s="60" t="str">
        <f>IF(O3422="","",(VLOOKUP(A3422,A3422:E10406,5,FALSE)))</f>
        <v/>
      </c>
      <c r="N3422" s="60" t="str">
        <f t="shared" si="215"/>
        <v/>
      </c>
      <c r="O3422" s="60" t="str">
        <f t="shared" si="217"/>
        <v/>
      </c>
      <c r="P3422" s="103">
        <f t="shared" si="216"/>
        <v>21.000000000000796</v>
      </c>
      <c r="Q3422" s="58"/>
      <c r="R3422" s="58"/>
      <c r="S3422" s="102"/>
    </row>
    <row r="3423" spans="1:19" ht="12.5" customHeight="1" x14ac:dyDescent="0.35">
      <c r="A3423" s="2">
        <v>52</v>
      </c>
      <c r="B3423" s="2" t="s">
        <v>71</v>
      </c>
      <c r="C3423" s="67">
        <v>114.7748</v>
      </c>
      <c r="D3423" t="s">
        <v>65</v>
      </c>
      <c r="E3423" s="2" t="s">
        <v>58</v>
      </c>
      <c r="F3423" s="2" t="s">
        <v>70</v>
      </c>
      <c r="G3423" s="2"/>
      <c r="I3423" s="60">
        <f t="shared" si="214"/>
        <v>0</v>
      </c>
      <c r="J3423" s="60">
        <f>IF(OR(I3423="",I3424="",I3425=""),"",(AVERAGEIF(A3423:A$10000,A3423,I3423:I$10000)))</f>
        <v>0</v>
      </c>
      <c r="K3423" s="60"/>
      <c r="L3423" s="55" t="str">
        <f>IF(O3423="","",A3423)</f>
        <v/>
      </c>
      <c r="M3423" s="60" t="str">
        <f>IF(O3423="","",(VLOOKUP(A3423,A3423:E10407,5,FALSE)))</f>
        <v/>
      </c>
      <c r="N3423" s="55" t="str">
        <f t="shared" si="215"/>
        <v/>
      </c>
      <c r="O3423" s="55" t="str">
        <f t="shared" si="217"/>
        <v/>
      </c>
      <c r="P3423" s="104">
        <f t="shared" si="216"/>
        <v>28.700000000000614</v>
      </c>
      <c r="Q3423" s="58"/>
      <c r="R3423" s="58"/>
      <c r="S3423" s="102"/>
    </row>
    <row r="3424" spans="1:19" ht="12.5" customHeight="1" x14ac:dyDescent="0.35">
      <c r="A3424" s="60">
        <v>52</v>
      </c>
      <c r="B3424" s="60" t="s">
        <v>69</v>
      </c>
      <c r="C3424" s="68">
        <v>114.8004</v>
      </c>
      <c r="D3424" s="58" t="s">
        <v>65</v>
      </c>
      <c r="E3424" s="60" t="s">
        <v>58</v>
      </c>
      <c r="F3424" s="60" t="s">
        <v>70</v>
      </c>
      <c r="G3424" s="60"/>
      <c r="H3424" s="60"/>
      <c r="I3424" s="60">
        <f t="shared" si="214"/>
        <v>0</v>
      </c>
      <c r="J3424" s="60">
        <f>IF(OR(I3424="",I3425="",I3426=""),"",(AVERAGEIF(A3424:A$10000,A3424,I3424:I$10000)))</f>
        <v>0</v>
      </c>
      <c r="K3424" s="60"/>
      <c r="L3424" s="60" t="str">
        <f>IF(O3424="","",A3424)</f>
        <v/>
      </c>
      <c r="M3424" s="60" t="str">
        <f>IF(O3424="","",(VLOOKUP(A3424,A3424:E10408,5,FALSE)))</f>
        <v/>
      </c>
      <c r="N3424" s="60" t="str">
        <f t="shared" si="215"/>
        <v/>
      </c>
      <c r="O3424" s="60" t="str">
        <f t="shared" si="217"/>
        <v/>
      </c>
      <c r="P3424" s="103">
        <f t="shared" si="216"/>
        <v>25.599999999997181</v>
      </c>
      <c r="Q3424" s="58"/>
      <c r="R3424" s="58"/>
      <c r="S3424" s="102"/>
    </row>
    <row r="3425" spans="1:19" ht="12.5" customHeight="1" x14ac:dyDescent="0.35">
      <c r="A3425" s="2">
        <v>52</v>
      </c>
      <c r="B3425" s="2" t="s">
        <v>71</v>
      </c>
      <c r="C3425" s="67">
        <v>114.8202</v>
      </c>
      <c r="D3425" t="s">
        <v>65</v>
      </c>
      <c r="E3425" s="2" t="s">
        <v>58</v>
      </c>
      <c r="F3425" s="2" t="s">
        <v>70</v>
      </c>
      <c r="G3425" s="2"/>
      <c r="I3425" s="60">
        <f t="shared" si="214"/>
        <v>0</v>
      </c>
      <c r="J3425" s="60">
        <f>IF(OR(I3425="",I3426="",I3427=""),"",(AVERAGEIF(A3425:A$10000,A3425,I3425:I$10000)))</f>
        <v>0</v>
      </c>
      <c r="K3425" s="60"/>
      <c r="L3425" s="55" t="str">
        <f>IF(O3425="","",A3425)</f>
        <v/>
      </c>
      <c r="M3425" s="60" t="str">
        <f>IF(O3425="","",(VLOOKUP(A3425,A3425:E10409,5,FALSE)))</f>
        <v/>
      </c>
      <c r="N3425" s="55" t="str">
        <f t="shared" si="215"/>
        <v/>
      </c>
      <c r="O3425" s="55" t="str">
        <f t="shared" si="217"/>
        <v/>
      </c>
      <c r="P3425" s="104">
        <f t="shared" si="216"/>
        <v>19.800000000003593</v>
      </c>
      <c r="Q3425" s="58"/>
      <c r="R3425" s="58"/>
      <c r="S3425" s="102"/>
    </row>
    <row r="3426" spans="1:19" ht="12.5" customHeight="1" x14ac:dyDescent="0.35">
      <c r="A3426" s="60">
        <v>52</v>
      </c>
      <c r="B3426" s="60" t="s">
        <v>69</v>
      </c>
      <c r="C3426" s="68">
        <v>114.83540000000001</v>
      </c>
      <c r="D3426" s="58" t="s">
        <v>65</v>
      </c>
      <c r="E3426" s="60" t="s">
        <v>58</v>
      </c>
      <c r="F3426" s="60" t="s">
        <v>70</v>
      </c>
      <c r="G3426" s="60"/>
      <c r="H3426" s="60"/>
      <c r="I3426" s="60">
        <f t="shared" si="214"/>
        <v>0</v>
      </c>
      <c r="J3426" s="60">
        <f>IF(OR(I3426="",I3427="",I3428=""),"",(AVERAGEIF(A3426:A$10000,A3426,I3426:I$10000)))</f>
        <v>0</v>
      </c>
      <c r="K3426" s="60"/>
      <c r="L3426" s="60" t="str">
        <f>IF(O3426="","",A3426)</f>
        <v/>
      </c>
      <c r="M3426" s="60" t="str">
        <f>IF(O3426="","",(VLOOKUP(A3426,A3426:E10410,5,FALSE)))</f>
        <v/>
      </c>
      <c r="N3426" s="60" t="str">
        <f t="shared" si="215"/>
        <v/>
      </c>
      <c r="O3426" s="60" t="str">
        <f t="shared" si="217"/>
        <v/>
      </c>
      <c r="P3426" s="103">
        <f t="shared" si="216"/>
        <v>15.200000000007208</v>
      </c>
      <c r="Q3426" s="58"/>
      <c r="R3426" s="58"/>
      <c r="S3426" s="102"/>
    </row>
    <row r="3427" spans="1:19" ht="12.5" customHeight="1" x14ac:dyDescent="0.35">
      <c r="A3427" s="2">
        <v>52</v>
      </c>
      <c r="B3427" s="2" t="s">
        <v>69</v>
      </c>
      <c r="C3427" s="67">
        <v>114.84950000000001</v>
      </c>
      <c r="D3427" t="s">
        <v>65</v>
      </c>
      <c r="E3427" s="2" t="s">
        <v>58</v>
      </c>
      <c r="F3427" s="2" t="s">
        <v>70</v>
      </c>
      <c r="G3427" s="2"/>
      <c r="I3427" s="60">
        <f t="shared" si="214"/>
        <v>0</v>
      </c>
      <c r="J3427" s="60">
        <f>IF(OR(I3427="",I3428="",I3429=""),"",(AVERAGEIF(A3427:A$10000,A3427,I3427:I$10000)))</f>
        <v>0</v>
      </c>
      <c r="K3427" s="60"/>
      <c r="L3427" s="55" t="str">
        <f>IF(O3427="","",A3427)</f>
        <v/>
      </c>
      <c r="M3427" s="60" t="str">
        <f>IF(O3427="","",(VLOOKUP(A3427,A3427:E10411,5,FALSE)))</f>
        <v/>
      </c>
      <c r="N3427" s="55" t="str">
        <f t="shared" si="215"/>
        <v/>
      </c>
      <c r="O3427" s="55" t="str">
        <f t="shared" si="217"/>
        <v/>
      </c>
      <c r="P3427" s="104">
        <f t="shared" si="216"/>
        <v>14.099999999999113</v>
      </c>
      <c r="Q3427" s="58"/>
      <c r="R3427" s="58"/>
      <c r="S3427" s="102"/>
    </row>
    <row r="3428" spans="1:19" ht="12.5" customHeight="1" x14ac:dyDescent="0.35">
      <c r="A3428" s="60">
        <v>52</v>
      </c>
      <c r="B3428" s="60" t="s">
        <v>69</v>
      </c>
      <c r="C3428" s="68">
        <v>114.8647</v>
      </c>
      <c r="D3428" s="58" t="s">
        <v>65</v>
      </c>
      <c r="E3428" s="60" t="s">
        <v>58</v>
      </c>
      <c r="F3428" s="60" t="s">
        <v>70</v>
      </c>
      <c r="G3428" s="60"/>
      <c r="H3428" s="60"/>
      <c r="I3428" s="60">
        <f t="shared" si="214"/>
        <v>0</v>
      </c>
      <c r="J3428" s="60">
        <f>IF(OR(I3428="",I3429="",I3430=""),"",(AVERAGEIF(A3428:A$10000,A3428,I3428:I$10000)))</f>
        <v>0</v>
      </c>
      <c r="K3428" s="60"/>
      <c r="L3428" s="60" t="str">
        <f>IF(O3428="","",A3428)</f>
        <v/>
      </c>
      <c r="M3428" s="60" t="str">
        <f>IF(O3428="","",(VLOOKUP(A3428,A3428:E10412,5,FALSE)))</f>
        <v/>
      </c>
      <c r="N3428" s="60" t="str">
        <f t="shared" si="215"/>
        <v/>
      </c>
      <c r="O3428" s="60" t="str">
        <f t="shared" si="217"/>
        <v/>
      </c>
      <c r="P3428" s="103">
        <f t="shared" si="216"/>
        <v>15.199999999992997</v>
      </c>
      <c r="Q3428" s="58"/>
      <c r="R3428" s="58"/>
      <c r="S3428" s="102"/>
    </row>
    <row r="3429" spans="1:19" ht="12.5" customHeight="1" x14ac:dyDescent="0.35">
      <c r="A3429" s="2">
        <v>52</v>
      </c>
      <c r="B3429" s="2" t="s">
        <v>69</v>
      </c>
      <c r="C3429" s="67">
        <v>114.8827</v>
      </c>
      <c r="D3429" t="s">
        <v>65</v>
      </c>
      <c r="E3429" s="2" t="s">
        <v>58</v>
      </c>
      <c r="F3429" s="2" t="s">
        <v>70</v>
      </c>
      <c r="G3429" s="2"/>
      <c r="I3429" s="60">
        <f t="shared" si="214"/>
        <v>0</v>
      </c>
      <c r="J3429" s="60">
        <f>IF(OR(I3429="",I3430="",I3431=""),"",(AVERAGEIF(A3429:A$10000,A3429,I3429:I$10000)))</f>
        <v>0</v>
      </c>
      <c r="K3429" s="60"/>
      <c r="L3429" s="55" t="str">
        <f>IF(O3429="","",A3429)</f>
        <v/>
      </c>
      <c r="M3429" s="60" t="str">
        <f>IF(O3429="","",(VLOOKUP(A3429,A3429:E10413,5,FALSE)))</f>
        <v/>
      </c>
      <c r="N3429" s="55" t="str">
        <f t="shared" si="215"/>
        <v/>
      </c>
      <c r="O3429" s="55" t="str">
        <f t="shared" si="217"/>
        <v/>
      </c>
      <c r="P3429" s="104">
        <f t="shared" si="216"/>
        <v>18.000000000000682</v>
      </c>
      <c r="Q3429" s="58"/>
      <c r="R3429" s="58"/>
      <c r="S3429" s="102"/>
    </row>
    <row r="3430" spans="1:19" ht="12.5" customHeight="1" x14ac:dyDescent="0.35">
      <c r="A3430" s="60">
        <v>52</v>
      </c>
      <c r="B3430" s="60" t="s">
        <v>69</v>
      </c>
      <c r="C3430" s="68">
        <v>114.9006</v>
      </c>
      <c r="D3430" s="58" t="s">
        <v>65</v>
      </c>
      <c r="E3430" s="60" t="s">
        <v>58</v>
      </c>
      <c r="F3430" s="60" t="s">
        <v>70</v>
      </c>
      <c r="G3430" s="60"/>
      <c r="H3430" s="60"/>
      <c r="I3430" s="60">
        <f t="shared" si="214"/>
        <v>0</v>
      </c>
      <c r="J3430" s="60">
        <f>IF(OR(I3430="",I3431="",I3432=""),"",(AVERAGEIF(A3430:A$10000,A3430,I3430:I$10000)))</f>
        <v>0</v>
      </c>
      <c r="K3430" s="60"/>
      <c r="L3430" s="60" t="str">
        <f>IF(O3430="","",A3430)</f>
        <v/>
      </c>
      <c r="M3430" s="60" t="str">
        <f>IF(O3430="","",(VLOOKUP(A3430,A3430:E10414,5,FALSE)))</f>
        <v/>
      </c>
      <c r="N3430" s="60" t="str">
        <f t="shared" si="215"/>
        <v/>
      </c>
      <c r="O3430" s="60" t="str">
        <f t="shared" si="217"/>
        <v/>
      </c>
      <c r="P3430" s="103">
        <f t="shared" si="216"/>
        <v>17.899999999997362</v>
      </c>
      <c r="Q3430" s="58"/>
      <c r="R3430" s="58"/>
      <c r="S3430" s="102"/>
    </row>
    <row r="3431" spans="1:19" ht="12.5" customHeight="1" x14ac:dyDescent="0.35">
      <c r="A3431" s="2">
        <v>52</v>
      </c>
      <c r="B3431" s="2" t="s">
        <v>69</v>
      </c>
      <c r="C3431" s="67">
        <v>114.9237</v>
      </c>
      <c r="D3431" t="s">
        <v>65</v>
      </c>
      <c r="E3431" s="2" t="s">
        <v>58</v>
      </c>
      <c r="F3431" s="2" t="s">
        <v>70</v>
      </c>
      <c r="G3431" s="2"/>
      <c r="I3431" s="60">
        <f t="shared" si="214"/>
        <v>0</v>
      </c>
      <c r="J3431" s="60">
        <f>IF(OR(I3431="",I3432="",I3433=""),"",(AVERAGEIF(A3431:A$10000,A3431,I3431:I$10000)))</f>
        <v>0</v>
      </c>
      <c r="K3431" s="60"/>
      <c r="L3431" s="55" t="str">
        <f>IF(O3431="","",A3431)</f>
        <v/>
      </c>
      <c r="M3431" s="60" t="str">
        <f>IF(O3431="","",(VLOOKUP(A3431,A3431:E10415,5,FALSE)))</f>
        <v/>
      </c>
      <c r="N3431" s="55" t="str">
        <f t="shared" si="215"/>
        <v/>
      </c>
      <c r="O3431" s="55" t="str">
        <f t="shared" si="217"/>
        <v/>
      </c>
      <c r="P3431" s="104">
        <f t="shared" si="216"/>
        <v>23.099999999999454</v>
      </c>
      <c r="Q3431" s="58"/>
      <c r="R3431" s="58"/>
      <c r="S3431" s="102"/>
    </row>
    <row r="3432" spans="1:19" ht="12.5" customHeight="1" x14ac:dyDescent="0.35">
      <c r="A3432" s="60">
        <v>53</v>
      </c>
      <c r="B3432" s="60" t="s">
        <v>69</v>
      </c>
      <c r="C3432" s="68">
        <v>115.9413</v>
      </c>
      <c r="D3432" s="58" t="s">
        <v>65</v>
      </c>
      <c r="E3432" s="60" t="s">
        <v>59</v>
      </c>
      <c r="F3432" s="60" t="s">
        <v>70</v>
      </c>
      <c r="G3432" s="60"/>
      <c r="H3432" s="60"/>
      <c r="I3432" s="60">
        <f t="shared" si="214"/>
        <v>0</v>
      </c>
      <c r="J3432" s="60">
        <f>IF(OR(I3432="",I3433="",I3434=""),"",(AVERAGEIF(A3432:A$10000,A3432,I3432:I$10000)))</f>
        <v>0</v>
      </c>
      <c r="K3432" s="60"/>
      <c r="L3432" s="60" t="str">
        <f>IF(O3432="","",A3432)</f>
        <v/>
      </c>
      <c r="M3432" s="60" t="str">
        <f>IF(O3432="","",(VLOOKUP(A3432,A3432:E10416,5,FALSE)))</f>
        <v/>
      </c>
      <c r="N3432" s="60" t="str">
        <f t="shared" si="215"/>
        <v/>
      </c>
      <c r="O3432" s="60" t="str">
        <f t="shared" si="217"/>
        <v/>
      </c>
      <c r="P3432" s="103" t="str">
        <f t="shared" si="216"/>
        <v/>
      </c>
      <c r="Q3432" s="58"/>
      <c r="R3432" s="58"/>
      <c r="S3432" s="102"/>
    </row>
    <row r="3433" spans="1:19" ht="12.5" customHeight="1" x14ac:dyDescent="0.35">
      <c r="A3433" s="2">
        <v>53</v>
      </c>
      <c r="B3433" s="2" t="s">
        <v>71</v>
      </c>
      <c r="C3433" s="67">
        <v>115.964</v>
      </c>
      <c r="D3433" t="s">
        <v>65</v>
      </c>
      <c r="E3433" s="2" t="s">
        <v>59</v>
      </c>
      <c r="F3433" s="2" t="s">
        <v>70</v>
      </c>
      <c r="G3433" s="2"/>
      <c r="I3433" s="60">
        <f t="shared" si="214"/>
        <v>0</v>
      </c>
      <c r="J3433" s="60">
        <f>IF(OR(I3433="",I3434="",I3435=""),"",(AVERAGEIF(A3433:A$10000,A3433,I3433:I$10000)))</f>
        <v>0</v>
      </c>
      <c r="K3433" s="60"/>
      <c r="L3433" s="55" t="str">
        <f>IF(O3433="","",A3433)</f>
        <v/>
      </c>
      <c r="M3433" s="60" t="str">
        <f>IF(O3433="","",(VLOOKUP(A3433,A3433:E10417,5,FALSE)))</f>
        <v/>
      </c>
      <c r="N3433" s="55" t="str">
        <f t="shared" si="215"/>
        <v/>
      </c>
      <c r="O3433" s="55" t="str">
        <f t="shared" si="217"/>
        <v/>
      </c>
      <c r="P3433" s="104">
        <f t="shared" si="216"/>
        <v>22.700000000000387</v>
      </c>
      <c r="Q3433" s="58"/>
      <c r="R3433" s="58"/>
      <c r="S3433" s="102"/>
    </row>
    <row r="3434" spans="1:19" ht="12.5" customHeight="1" x14ac:dyDescent="0.35">
      <c r="A3434" s="60">
        <v>53</v>
      </c>
      <c r="B3434" s="60" t="s">
        <v>71</v>
      </c>
      <c r="C3434" s="68">
        <v>115.9791</v>
      </c>
      <c r="D3434" s="58" t="s">
        <v>65</v>
      </c>
      <c r="E3434" s="60" t="s">
        <v>59</v>
      </c>
      <c r="F3434" s="60" t="s">
        <v>70</v>
      </c>
      <c r="G3434" s="60"/>
      <c r="H3434" s="60"/>
      <c r="I3434" s="60">
        <f t="shared" si="214"/>
        <v>0</v>
      </c>
      <c r="J3434" s="60">
        <f>IF(OR(I3434="",I3435="",I3436=""),"",(AVERAGEIF(A3434:A$10000,A3434,I3434:I$10000)))</f>
        <v>0</v>
      </c>
      <c r="K3434" s="60"/>
      <c r="L3434" s="60" t="str">
        <f>IF(O3434="","",A3434)</f>
        <v/>
      </c>
      <c r="M3434" s="60" t="str">
        <f>IF(O3434="","",(VLOOKUP(A3434,A3434:E10418,5,FALSE)))</f>
        <v/>
      </c>
      <c r="N3434" s="60" t="str">
        <f t="shared" si="215"/>
        <v/>
      </c>
      <c r="O3434" s="60" t="str">
        <f t="shared" si="217"/>
        <v/>
      </c>
      <c r="P3434" s="103">
        <f t="shared" si="216"/>
        <v>15.100000000003888</v>
      </c>
      <c r="Q3434" s="58"/>
      <c r="R3434" s="58"/>
      <c r="S3434" s="102"/>
    </row>
    <row r="3435" spans="1:19" ht="12.5" customHeight="1" x14ac:dyDescent="0.35">
      <c r="A3435" s="2">
        <v>53</v>
      </c>
      <c r="B3435" s="2" t="s">
        <v>69</v>
      </c>
      <c r="C3435" s="67">
        <v>115.9945</v>
      </c>
      <c r="D3435" t="s">
        <v>65</v>
      </c>
      <c r="E3435" s="2" t="s">
        <v>59</v>
      </c>
      <c r="F3435" s="2" t="s">
        <v>70</v>
      </c>
      <c r="G3435" s="2"/>
      <c r="I3435" s="60">
        <f t="shared" si="214"/>
        <v>0</v>
      </c>
      <c r="J3435" s="60">
        <f>IF(OR(I3435="",I3436="",I3437=""),"",(AVERAGEIF(A3435:A$10000,A3435,I3435:I$10000)))</f>
        <v>0</v>
      </c>
      <c r="K3435" s="60"/>
      <c r="L3435" s="55" t="str">
        <f>IF(O3435="","",A3435)</f>
        <v/>
      </c>
      <c r="M3435" s="60" t="str">
        <f>IF(O3435="","",(VLOOKUP(A3435,A3435:E10419,5,FALSE)))</f>
        <v/>
      </c>
      <c r="N3435" s="55" t="str">
        <f t="shared" si="215"/>
        <v/>
      </c>
      <c r="O3435" s="55" t="str">
        <f t="shared" si="217"/>
        <v/>
      </c>
      <c r="P3435" s="104">
        <f t="shared" si="216"/>
        <v>15.399999999999636</v>
      </c>
      <c r="Q3435" s="58"/>
      <c r="R3435" s="58"/>
      <c r="S3435" s="102"/>
    </row>
    <row r="3436" spans="1:19" ht="12.5" customHeight="1" x14ac:dyDescent="0.35">
      <c r="A3436" s="60">
        <v>53</v>
      </c>
      <c r="B3436" s="60" t="s">
        <v>69</v>
      </c>
      <c r="C3436" s="68">
        <v>116.0158</v>
      </c>
      <c r="D3436" s="58" t="s">
        <v>65</v>
      </c>
      <c r="E3436" s="60" t="s">
        <v>59</v>
      </c>
      <c r="F3436" s="60" t="s">
        <v>70</v>
      </c>
      <c r="G3436" s="60"/>
      <c r="H3436" s="60"/>
      <c r="I3436" s="60">
        <f t="shared" si="214"/>
        <v>0</v>
      </c>
      <c r="J3436" s="60">
        <f>IF(OR(I3436="",I3437="",I3438=""),"",(AVERAGEIF(A3436:A$10000,A3436,I3436:I$10000)))</f>
        <v>0</v>
      </c>
      <c r="K3436" s="60"/>
      <c r="L3436" s="60" t="str">
        <f>IF(O3436="","",A3436)</f>
        <v/>
      </c>
      <c r="M3436" s="60" t="str">
        <f>IF(O3436="","",(VLOOKUP(A3436,A3436:E10420,5,FALSE)))</f>
        <v/>
      </c>
      <c r="N3436" s="60" t="str">
        <f t="shared" si="215"/>
        <v/>
      </c>
      <c r="O3436" s="60" t="str">
        <f t="shared" si="217"/>
        <v/>
      </c>
      <c r="P3436" s="103">
        <f t="shared" si="216"/>
        <v>21.299999999996544</v>
      </c>
      <c r="Q3436" s="58"/>
      <c r="R3436" s="58"/>
      <c r="S3436" s="102"/>
    </row>
    <row r="3437" spans="1:19" ht="12.5" customHeight="1" x14ac:dyDescent="0.35">
      <c r="A3437" s="2">
        <v>53</v>
      </c>
      <c r="B3437" s="2" t="s">
        <v>69</v>
      </c>
      <c r="C3437" s="67">
        <v>116.0343</v>
      </c>
      <c r="D3437" t="s">
        <v>65</v>
      </c>
      <c r="E3437" s="2" t="s">
        <v>59</v>
      </c>
      <c r="F3437" s="2" t="s">
        <v>70</v>
      </c>
      <c r="G3437" s="2"/>
      <c r="I3437" s="60">
        <f t="shared" si="214"/>
        <v>0</v>
      </c>
      <c r="J3437" s="60">
        <f>IF(OR(I3437="",I3438="",I3439=""),"",(AVERAGEIF(A3437:A$10000,A3437,I3437:I$10000)))</f>
        <v>0</v>
      </c>
      <c r="K3437" s="60"/>
      <c r="L3437" s="55" t="str">
        <f>IF(O3437="","",A3437)</f>
        <v/>
      </c>
      <c r="M3437" s="60" t="str">
        <f>IF(O3437="","",(VLOOKUP(A3437,A3437:E10421,5,FALSE)))</f>
        <v/>
      </c>
      <c r="N3437" s="55" t="str">
        <f t="shared" si="215"/>
        <v/>
      </c>
      <c r="O3437" s="55" t="str">
        <f t="shared" si="217"/>
        <v/>
      </c>
      <c r="P3437" s="104">
        <f t="shared" si="216"/>
        <v>18.50000000000307</v>
      </c>
      <c r="Q3437" s="58"/>
      <c r="R3437" s="58"/>
      <c r="S3437" s="102"/>
    </row>
    <row r="3438" spans="1:19" ht="12.5" customHeight="1" x14ac:dyDescent="0.35">
      <c r="A3438" s="60">
        <v>53</v>
      </c>
      <c r="B3438" s="60" t="s">
        <v>69</v>
      </c>
      <c r="C3438" s="68">
        <v>116.0478</v>
      </c>
      <c r="D3438" s="58" t="s">
        <v>65</v>
      </c>
      <c r="E3438" s="60" t="s">
        <v>59</v>
      </c>
      <c r="F3438" s="60" t="s">
        <v>70</v>
      </c>
      <c r="G3438" s="60"/>
      <c r="H3438" s="60"/>
      <c r="I3438" s="60">
        <f t="shared" si="214"/>
        <v>0</v>
      </c>
      <c r="J3438" s="60">
        <f>IF(OR(I3438="",I3439="",I3440=""),"",(AVERAGEIF(A3438:A$10000,A3438,I3438:I$10000)))</f>
        <v>0</v>
      </c>
      <c r="K3438" s="60"/>
      <c r="L3438" s="60" t="str">
        <f>IF(O3438="","",A3438)</f>
        <v/>
      </c>
      <c r="M3438" s="60" t="str">
        <f>IF(O3438="","",(VLOOKUP(A3438,A3438:E10422,5,FALSE)))</f>
        <v/>
      </c>
      <c r="N3438" s="60" t="str">
        <f t="shared" si="215"/>
        <v/>
      </c>
      <c r="O3438" s="60" t="str">
        <f t="shared" si="217"/>
        <v/>
      </c>
      <c r="P3438" s="103">
        <f t="shared" si="216"/>
        <v>13.499999999993406</v>
      </c>
      <c r="Q3438" s="58"/>
      <c r="R3438" s="58"/>
      <c r="S3438" s="102"/>
    </row>
    <row r="3439" spans="1:19" ht="12.5" customHeight="1" x14ac:dyDescent="0.35">
      <c r="A3439" s="2">
        <v>53</v>
      </c>
      <c r="B3439" s="2" t="s">
        <v>69</v>
      </c>
      <c r="C3439" s="67">
        <v>116.0613</v>
      </c>
      <c r="D3439" t="s">
        <v>65</v>
      </c>
      <c r="E3439" s="2" t="s">
        <v>59</v>
      </c>
      <c r="F3439" s="2" t="s">
        <v>70</v>
      </c>
      <c r="G3439" s="2"/>
      <c r="I3439" s="60">
        <f t="shared" si="214"/>
        <v>0</v>
      </c>
      <c r="J3439" s="60">
        <f>IF(OR(I3439="",I3440="",I3441=""),"",(AVERAGEIF(A3439:A$10000,A3439,I3439:I$10000)))</f>
        <v>0</v>
      </c>
      <c r="K3439" s="60"/>
      <c r="L3439" s="55" t="str">
        <f>IF(O3439="","",A3439)</f>
        <v/>
      </c>
      <c r="M3439" s="60" t="str">
        <f>IF(O3439="","",(VLOOKUP(A3439,A3439:E10423,5,FALSE)))</f>
        <v/>
      </c>
      <c r="N3439" s="55" t="str">
        <f t="shared" si="215"/>
        <v/>
      </c>
      <c r="O3439" s="55" t="str">
        <f t="shared" si="217"/>
        <v/>
      </c>
      <c r="P3439" s="104">
        <f t="shared" si="216"/>
        <v>13.500000000007617</v>
      </c>
      <c r="Q3439" s="58"/>
      <c r="R3439" s="58"/>
      <c r="S3439" s="102"/>
    </row>
    <row r="3440" spans="1:19" ht="12.5" customHeight="1" x14ac:dyDescent="0.35">
      <c r="A3440" s="60">
        <v>53</v>
      </c>
      <c r="B3440" s="60" t="s">
        <v>69</v>
      </c>
      <c r="C3440" s="68">
        <v>116.0761</v>
      </c>
      <c r="D3440" s="58" t="s">
        <v>65</v>
      </c>
      <c r="E3440" s="60" t="s">
        <v>59</v>
      </c>
      <c r="F3440" s="60" t="s">
        <v>70</v>
      </c>
      <c r="G3440" s="60"/>
      <c r="H3440" s="60"/>
      <c r="I3440" s="60">
        <f t="shared" si="214"/>
        <v>0</v>
      </c>
      <c r="J3440" s="60">
        <f>IF(OR(I3440="",I3441="",I3442=""),"",(AVERAGEIF(A3440:A$10000,A3440,I3440:I$10000)))</f>
        <v>0</v>
      </c>
      <c r="K3440" s="60"/>
      <c r="L3440" s="60" t="str">
        <f>IF(O3440="","",A3440)</f>
        <v/>
      </c>
      <c r="M3440" s="60" t="str">
        <f>IF(O3440="","",(VLOOKUP(A3440,A3440:E10424,5,FALSE)))</f>
        <v/>
      </c>
      <c r="N3440" s="60" t="str">
        <f t="shared" si="215"/>
        <v/>
      </c>
      <c r="O3440" s="60" t="str">
        <f t="shared" si="217"/>
        <v/>
      </c>
      <c r="P3440" s="103">
        <f t="shared" si="216"/>
        <v>14.799999999993929</v>
      </c>
      <c r="Q3440" s="58"/>
      <c r="R3440" s="58"/>
      <c r="S3440" s="102"/>
    </row>
    <row r="3441" spans="1:19" ht="12.5" customHeight="1" x14ac:dyDescent="0.35">
      <c r="A3441" s="2">
        <v>53</v>
      </c>
      <c r="B3441" s="2" t="s">
        <v>69</v>
      </c>
      <c r="C3441" s="67">
        <v>116.0903</v>
      </c>
      <c r="D3441" t="s">
        <v>65</v>
      </c>
      <c r="E3441" s="2" t="s">
        <v>59</v>
      </c>
      <c r="F3441" s="2" t="s">
        <v>70</v>
      </c>
      <c r="G3441" s="2"/>
      <c r="I3441" s="60">
        <f t="shared" si="214"/>
        <v>0</v>
      </c>
      <c r="J3441" s="60">
        <f>IF(OR(I3441="",I3442="",I3443=""),"",(AVERAGEIF(A3441:A$10000,A3441,I3441:I$10000)))</f>
        <v>0</v>
      </c>
      <c r="K3441" s="60"/>
      <c r="L3441" s="55" t="str">
        <f>IF(O3441="","",A3441)</f>
        <v/>
      </c>
      <c r="M3441" s="60" t="str">
        <f>IF(O3441="","",(VLOOKUP(A3441,A3441:E10425,5,FALSE)))</f>
        <v/>
      </c>
      <c r="N3441" s="55" t="str">
        <f t="shared" si="215"/>
        <v/>
      </c>
      <c r="O3441" s="55" t="str">
        <f t="shared" si="217"/>
        <v/>
      </c>
      <c r="P3441" s="104">
        <f t="shared" si="216"/>
        <v>14.200000000002433</v>
      </c>
      <c r="Q3441" s="58"/>
      <c r="R3441" s="58"/>
      <c r="S3441" s="102"/>
    </row>
    <row r="3442" spans="1:19" ht="12.5" customHeight="1" x14ac:dyDescent="0.35">
      <c r="A3442" s="60">
        <v>53</v>
      </c>
      <c r="B3442" s="60" t="s">
        <v>69</v>
      </c>
      <c r="C3442" s="68">
        <v>116.1048</v>
      </c>
      <c r="D3442" s="58" t="s">
        <v>65</v>
      </c>
      <c r="E3442" s="60" t="s">
        <v>59</v>
      </c>
      <c r="F3442" s="60" t="s">
        <v>70</v>
      </c>
      <c r="G3442" s="60"/>
      <c r="H3442" s="60"/>
      <c r="I3442" s="60">
        <f t="shared" si="214"/>
        <v>0</v>
      </c>
      <c r="J3442" s="60">
        <f>IF(OR(I3442="",I3443="",I3444=""),"",(AVERAGEIF(A3442:A$10000,A3442,I3442:I$10000)))</f>
        <v>0</v>
      </c>
      <c r="K3442" s="60"/>
      <c r="L3442" s="60" t="str">
        <f>IF(O3442="","",A3442)</f>
        <v/>
      </c>
      <c r="M3442" s="60" t="str">
        <f>IF(O3442="","",(VLOOKUP(A3442,A3442:E10426,5,FALSE)))</f>
        <v/>
      </c>
      <c r="N3442" s="60" t="str">
        <f t="shared" si="215"/>
        <v/>
      </c>
      <c r="O3442" s="60" t="str">
        <f t="shared" si="217"/>
        <v/>
      </c>
      <c r="P3442" s="103">
        <f t="shared" si="216"/>
        <v>14.499999999998181</v>
      </c>
      <c r="Q3442" s="58"/>
      <c r="R3442" s="58"/>
      <c r="S3442" s="102"/>
    </row>
    <row r="3443" spans="1:19" ht="12.5" customHeight="1" x14ac:dyDescent="0.35">
      <c r="A3443" s="2">
        <v>53</v>
      </c>
      <c r="B3443" s="2" t="s">
        <v>69</v>
      </c>
      <c r="C3443" s="67">
        <v>116.1193</v>
      </c>
      <c r="D3443" t="s">
        <v>65</v>
      </c>
      <c r="E3443" s="2" t="s">
        <v>59</v>
      </c>
      <c r="F3443" s="2" t="s">
        <v>70</v>
      </c>
      <c r="G3443" s="2"/>
      <c r="I3443" s="60">
        <f t="shared" si="214"/>
        <v>0</v>
      </c>
      <c r="J3443" s="60">
        <f>IF(OR(I3443="",I3444="",I3445=""),"",(AVERAGEIF(A3443:A$10000,A3443,I3443:I$10000)))</f>
        <v>0</v>
      </c>
      <c r="K3443" s="60"/>
      <c r="L3443" s="55" t="str">
        <f>IF(O3443="","",A3443)</f>
        <v/>
      </c>
      <c r="M3443" s="60" t="str">
        <f>IF(O3443="","",(VLOOKUP(A3443,A3443:E10427,5,FALSE)))</f>
        <v/>
      </c>
      <c r="N3443" s="55" t="str">
        <f t="shared" si="215"/>
        <v/>
      </c>
      <c r="O3443" s="55" t="str">
        <f t="shared" si="217"/>
        <v/>
      </c>
      <c r="P3443" s="104">
        <f t="shared" si="216"/>
        <v>14.499999999998181</v>
      </c>
      <c r="Q3443" s="58"/>
      <c r="R3443" s="58"/>
      <c r="S3443" s="102"/>
    </row>
    <row r="3444" spans="1:19" ht="12.5" customHeight="1" x14ac:dyDescent="0.35">
      <c r="A3444" s="60">
        <v>53</v>
      </c>
      <c r="B3444" s="60" t="s">
        <v>69</v>
      </c>
      <c r="C3444" s="68">
        <v>116.13339999999999</v>
      </c>
      <c r="D3444" s="58" t="s">
        <v>65</v>
      </c>
      <c r="E3444" s="60" t="s">
        <v>59</v>
      </c>
      <c r="F3444" s="60" t="s">
        <v>70</v>
      </c>
      <c r="G3444" s="60"/>
      <c r="H3444" s="60"/>
      <c r="I3444" s="60">
        <f t="shared" si="214"/>
        <v>0</v>
      </c>
      <c r="J3444" s="60">
        <f>IF(OR(I3444="",I3445="",I3446=""),"",(AVERAGEIF(A3444:A$10000,A3444,I3444:I$10000)))</f>
        <v>0</v>
      </c>
      <c r="K3444" s="60"/>
      <c r="L3444" s="60" t="str">
        <f>IF(O3444="","",A3444)</f>
        <v/>
      </c>
      <c r="M3444" s="60" t="str">
        <f>IF(O3444="","",(VLOOKUP(A3444,A3444:E10428,5,FALSE)))</f>
        <v/>
      </c>
      <c r="N3444" s="60" t="str">
        <f t="shared" si="215"/>
        <v/>
      </c>
      <c r="O3444" s="60" t="str">
        <f t="shared" si="217"/>
        <v/>
      </c>
      <c r="P3444" s="103">
        <f t="shared" si="216"/>
        <v>14.099999999999113</v>
      </c>
      <c r="Q3444" s="58"/>
      <c r="R3444" s="58"/>
      <c r="S3444" s="102"/>
    </row>
    <row r="3445" spans="1:19" ht="12.5" customHeight="1" x14ac:dyDescent="0.35">
      <c r="A3445" s="2">
        <v>53</v>
      </c>
      <c r="B3445" s="2" t="s">
        <v>69</v>
      </c>
      <c r="C3445" s="67">
        <v>116.149</v>
      </c>
      <c r="D3445" t="s">
        <v>65</v>
      </c>
      <c r="E3445" s="2" t="s">
        <v>59</v>
      </c>
      <c r="F3445" s="2" t="s">
        <v>70</v>
      </c>
      <c r="G3445" s="2"/>
      <c r="I3445" s="60">
        <f t="shared" si="214"/>
        <v>0</v>
      </c>
      <c r="J3445" s="60">
        <f>IF(OR(I3445="",I3446="",I3447=""),"",(AVERAGEIF(A3445:A$10000,A3445,I3445:I$10000)))</f>
        <v>0</v>
      </c>
      <c r="K3445" s="60"/>
      <c r="L3445" s="55" t="str">
        <f>IF(O3445="","",A3445)</f>
        <v/>
      </c>
      <c r="M3445" s="60" t="str">
        <f>IF(O3445="","",(VLOOKUP(A3445,A3445:E10429,5,FALSE)))</f>
        <v/>
      </c>
      <c r="N3445" s="55" t="str">
        <f t="shared" si="215"/>
        <v/>
      </c>
      <c r="O3445" s="55" t="str">
        <f t="shared" si="217"/>
        <v/>
      </c>
      <c r="P3445" s="104">
        <f t="shared" si="216"/>
        <v>15.600000000006276</v>
      </c>
      <c r="Q3445" s="58"/>
      <c r="R3445" s="58"/>
      <c r="S3445" s="102"/>
    </row>
    <row r="3446" spans="1:19" ht="12.5" customHeight="1" x14ac:dyDescent="0.35">
      <c r="A3446" s="60">
        <v>53</v>
      </c>
      <c r="B3446" s="60" t="s">
        <v>69</v>
      </c>
      <c r="C3446" s="68">
        <v>116.1716</v>
      </c>
      <c r="D3446" s="58" t="s">
        <v>65</v>
      </c>
      <c r="E3446" s="60" t="s">
        <v>59</v>
      </c>
      <c r="F3446" s="60" t="s">
        <v>70</v>
      </c>
      <c r="G3446" s="60"/>
      <c r="H3446" s="60"/>
      <c r="I3446" s="60">
        <f t="shared" si="214"/>
        <v>0</v>
      </c>
      <c r="J3446" s="60">
        <f>IF(OR(I3446="",I3447="",I3448=""),"",(AVERAGEIF(A3446:A$10000,A3446,I3446:I$10000)))</f>
        <v>0</v>
      </c>
      <c r="K3446" s="60"/>
      <c r="L3446" s="60" t="str">
        <f>IF(O3446="","",A3446)</f>
        <v/>
      </c>
      <c r="M3446" s="60" t="str">
        <f>IF(O3446="","",(VLOOKUP(A3446,A3446:E10430,5,FALSE)))</f>
        <v/>
      </c>
      <c r="N3446" s="60" t="str">
        <f t="shared" si="215"/>
        <v/>
      </c>
      <c r="O3446" s="60" t="str">
        <f t="shared" si="217"/>
        <v/>
      </c>
      <c r="P3446" s="103">
        <f t="shared" si="216"/>
        <v>22.599999999997067</v>
      </c>
      <c r="Q3446" s="58"/>
      <c r="R3446" s="58"/>
      <c r="S3446" s="102"/>
    </row>
    <row r="3447" spans="1:19" ht="12.5" customHeight="1" x14ac:dyDescent="0.35">
      <c r="A3447" s="2">
        <v>53</v>
      </c>
      <c r="B3447" s="2" t="s">
        <v>71</v>
      </c>
      <c r="C3447" s="67">
        <v>116.18680000000001</v>
      </c>
      <c r="D3447" t="s">
        <v>65</v>
      </c>
      <c r="E3447" s="2" t="s">
        <v>59</v>
      </c>
      <c r="F3447" s="2" t="s">
        <v>70</v>
      </c>
      <c r="G3447" s="2"/>
      <c r="I3447" s="60">
        <f t="shared" si="214"/>
        <v>0</v>
      </c>
      <c r="J3447" s="60">
        <f>IF(OR(I3447="",I3448="",I3449=""),"",(AVERAGEIF(A3447:A$10000,A3447,I3447:I$10000)))</f>
        <v>0</v>
      </c>
      <c r="K3447" s="60"/>
      <c r="L3447" s="55" t="str">
        <f>IF(O3447="","",A3447)</f>
        <v/>
      </c>
      <c r="M3447" s="60" t="str">
        <f>IF(O3447="","",(VLOOKUP(A3447,A3447:E10431,5,FALSE)))</f>
        <v/>
      </c>
      <c r="N3447" s="55" t="str">
        <f t="shared" si="215"/>
        <v/>
      </c>
      <c r="O3447" s="55" t="str">
        <f t="shared" si="217"/>
        <v/>
      </c>
      <c r="P3447" s="104">
        <f t="shared" si="216"/>
        <v>15.200000000007208</v>
      </c>
      <c r="Q3447" s="58"/>
      <c r="R3447" s="58"/>
      <c r="S3447" s="102"/>
    </row>
    <row r="3448" spans="1:19" ht="12.5" customHeight="1" x14ac:dyDescent="0.35">
      <c r="A3448" s="60">
        <v>53</v>
      </c>
      <c r="B3448" s="60" t="s">
        <v>71</v>
      </c>
      <c r="C3448" s="68">
        <v>116.2015</v>
      </c>
      <c r="D3448" s="58" t="s">
        <v>65</v>
      </c>
      <c r="E3448" s="60" t="s">
        <v>59</v>
      </c>
      <c r="F3448" s="60" t="s">
        <v>70</v>
      </c>
      <c r="G3448" s="60"/>
      <c r="H3448" s="60"/>
      <c r="I3448" s="60">
        <f t="shared" si="214"/>
        <v>0</v>
      </c>
      <c r="J3448" s="60">
        <f>IF(OR(I3448="",I3449="",I3450=""),"",(AVERAGEIF(A3448:A$10000,A3448,I3448:I$10000)))</f>
        <v>0</v>
      </c>
      <c r="K3448" s="60"/>
      <c r="L3448" s="60" t="str">
        <f>IF(O3448="","",A3448)</f>
        <v/>
      </c>
      <c r="M3448" s="60" t="str">
        <f>IF(O3448="","",(VLOOKUP(A3448,A3448:E10432,5,FALSE)))</f>
        <v/>
      </c>
      <c r="N3448" s="60" t="str">
        <f t="shared" si="215"/>
        <v/>
      </c>
      <c r="O3448" s="60" t="str">
        <f t="shared" si="217"/>
        <v/>
      </c>
      <c r="P3448" s="103">
        <f t="shared" si="216"/>
        <v>14.699999999990609</v>
      </c>
      <c r="Q3448" s="58"/>
      <c r="R3448" s="58"/>
      <c r="S3448" s="102"/>
    </row>
    <row r="3449" spans="1:19" ht="12.5" customHeight="1" x14ac:dyDescent="0.35">
      <c r="A3449" s="2">
        <v>53</v>
      </c>
      <c r="B3449" s="2" t="s">
        <v>69</v>
      </c>
      <c r="C3449" s="67">
        <v>116.2162</v>
      </c>
      <c r="D3449" t="s">
        <v>65</v>
      </c>
      <c r="E3449" s="2" t="s">
        <v>59</v>
      </c>
      <c r="F3449" s="2" t="s">
        <v>70</v>
      </c>
      <c r="G3449" s="2"/>
      <c r="I3449" s="60">
        <f t="shared" si="214"/>
        <v>0</v>
      </c>
      <c r="J3449" s="60">
        <f>IF(OR(I3449="",I3450="",I3451=""),"",(AVERAGEIF(A3449:A$10000,A3449,I3449:I$10000)))</f>
        <v>0</v>
      </c>
      <c r="K3449" s="60"/>
      <c r="L3449" s="55" t="str">
        <f>IF(O3449="","",A3449)</f>
        <v/>
      </c>
      <c r="M3449" s="60" t="str">
        <f>IF(O3449="","",(VLOOKUP(A3449,A3449:E10433,5,FALSE)))</f>
        <v/>
      </c>
      <c r="N3449" s="55" t="str">
        <f t="shared" si="215"/>
        <v/>
      </c>
      <c r="O3449" s="55" t="str">
        <f t="shared" si="217"/>
        <v/>
      </c>
      <c r="P3449" s="104">
        <f t="shared" si="216"/>
        <v>14.70000000000482</v>
      </c>
      <c r="Q3449" s="58"/>
      <c r="R3449" s="58"/>
      <c r="S3449" s="102"/>
    </row>
    <row r="3450" spans="1:19" ht="12.5" customHeight="1" x14ac:dyDescent="0.35">
      <c r="A3450" s="60">
        <v>53</v>
      </c>
      <c r="B3450" s="60" t="s">
        <v>69</v>
      </c>
      <c r="C3450" s="68">
        <v>116.2315</v>
      </c>
      <c r="D3450" s="58" t="s">
        <v>65</v>
      </c>
      <c r="E3450" s="60" t="s">
        <v>59</v>
      </c>
      <c r="F3450" s="60" t="s">
        <v>70</v>
      </c>
      <c r="G3450" s="60"/>
      <c r="H3450" s="60"/>
      <c r="I3450" s="60">
        <f t="shared" si="214"/>
        <v>0</v>
      </c>
      <c r="J3450" s="60">
        <f>IF(OR(I3450="",I3451="",I3452=""),"",(AVERAGEIF(A3450:A$10000,A3450,I3450:I$10000)))</f>
        <v>0</v>
      </c>
      <c r="K3450" s="60"/>
      <c r="L3450" s="60" t="str">
        <f>IF(O3450="","",A3450)</f>
        <v/>
      </c>
      <c r="M3450" s="60" t="str">
        <f>IF(O3450="","",(VLOOKUP(A3450,A3450:E10434,5,FALSE)))</f>
        <v/>
      </c>
      <c r="N3450" s="60" t="str">
        <f t="shared" si="215"/>
        <v/>
      </c>
      <c r="O3450" s="60" t="str">
        <f t="shared" si="217"/>
        <v/>
      </c>
      <c r="P3450" s="103">
        <f t="shared" si="216"/>
        <v>15.299999999996317</v>
      </c>
      <c r="Q3450" s="58"/>
      <c r="R3450" s="58"/>
      <c r="S3450" s="102"/>
    </row>
    <row r="3451" spans="1:19" ht="12.5" customHeight="1" x14ac:dyDescent="0.35">
      <c r="A3451" s="2">
        <v>53</v>
      </c>
      <c r="B3451" s="2" t="s">
        <v>69</v>
      </c>
      <c r="C3451" s="67">
        <v>116.24769999999999</v>
      </c>
      <c r="D3451" t="s">
        <v>65</v>
      </c>
      <c r="E3451" s="2" t="s">
        <v>59</v>
      </c>
      <c r="F3451" s="2" t="s">
        <v>70</v>
      </c>
      <c r="G3451" s="2"/>
      <c r="I3451" s="60">
        <f t="shared" si="214"/>
        <v>0</v>
      </c>
      <c r="J3451" s="60">
        <f>IF(OR(I3451="",I3452="",I3453=""),"",(AVERAGEIF(A3451:A$10000,A3451,I3451:I$10000)))</f>
        <v>0</v>
      </c>
      <c r="K3451" s="60"/>
      <c r="L3451" s="55" t="str">
        <f>IF(O3451="","",A3451)</f>
        <v/>
      </c>
      <c r="M3451" s="60" t="str">
        <f>IF(O3451="","",(VLOOKUP(A3451,A3451:E10435,5,FALSE)))</f>
        <v/>
      </c>
      <c r="N3451" s="55" t="str">
        <f t="shared" si="215"/>
        <v/>
      </c>
      <c r="O3451" s="55" t="str">
        <f t="shared" si="217"/>
        <v/>
      </c>
      <c r="P3451" s="104">
        <f t="shared" si="216"/>
        <v>16.199999999997772</v>
      </c>
      <c r="Q3451" s="58"/>
      <c r="R3451" s="58"/>
      <c r="S3451" s="102"/>
    </row>
    <row r="3452" spans="1:19" ht="12.5" customHeight="1" x14ac:dyDescent="0.35">
      <c r="A3452" s="60">
        <v>53</v>
      </c>
      <c r="B3452" s="60" t="s">
        <v>71</v>
      </c>
      <c r="C3452" s="68">
        <v>116.26260000000001</v>
      </c>
      <c r="D3452" s="58" t="s">
        <v>65</v>
      </c>
      <c r="E3452" s="60" t="s">
        <v>59</v>
      </c>
      <c r="F3452" s="60" t="s">
        <v>70</v>
      </c>
      <c r="G3452" s="60"/>
      <c r="H3452" s="60"/>
      <c r="I3452" s="60">
        <f t="shared" si="214"/>
        <v>0</v>
      </c>
      <c r="J3452" s="60">
        <f>IF(OR(I3452="",I3453="",I3454=""),"",(AVERAGEIF(A3452:A$10000,A3452,I3452:I$10000)))</f>
        <v>0</v>
      </c>
      <c r="K3452" s="60"/>
      <c r="L3452" s="60" t="str">
        <f>IF(O3452="","",A3452)</f>
        <v/>
      </c>
      <c r="M3452" s="60" t="str">
        <f>IF(O3452="","",(VLOOKUP(A3452,A3452:E10436,5,FALSE)))</f>
        <v/>
      </c>
      <c r="N3452" s="60" t="str">
        <f t="shared" si="215"/>
        <v/>
      </c>
      <c r="O3452" s="60" t="str">
        <f t="shared" si="217"/>
        <v/>
      </c>
      <c r="P3452" s="103">
        <f t="shared" si="216"/>
        <v>14.90000000001146</v>
      </c>
      <c r="Q3452" s="58"/>
      <c r="R3452" s="58"/>
      <c r="S3452" s="102"/>
    </row>
    <row r="3453" spans="1:19" ht="12.5" customHeight="1" x14ac:dyDescent="0.35">
      <c r="A3453" s="2">
        <v>53</v>
      </c>
      <c r="B3453" s="2" t="s">
        <v>71</v>
      </c>
      <c r="C3453" s="67">
        <v>116.27679999999999</v>
      </c>
      <c r="D3453" t="s">
        <v>65</v>
      </c>
      <c r="E3453" s="2" t="s">
        <v>59</v>
      </c>
      <c r="F3453" s="2" t="s">
        <v>70</v>
      </c>
      <c r="G3453" s="2"/>
      <c r="I3453" s="60">
        <f t="shared" si="214"/>
        <v>0</v>
      </c>
      <c r="J3453" s="60">
        <f>IF(OR(I3453="",I3454="",I3455=""),"",(AVERAGEIF(A3453:A$10000,A3453,I3453:I$10000)))</f>
        <v>0</v>
      </c>
      <c r="K3453" s="60"/>
      <c r="L3453" s="55" t="str">
        <f>IF(O3453="","",A3453)</f>
        <v/>
      </c>
      <c r="M3453" s="60" t="str">
        <f>IF(O3453="","",(VLOOKUP(A3453,A3453:E10437,5,FALSE)))</f>
        <v/>
      </c>
      <c r="N3453" s="55" t="str">
        <f t="shared" si="215"/>
        <v/>
      </c>
      <c r="O3453" s="55" t="str">
        <f t="shared" si="217"/>
        <v/>
      </c>
      <c r="P3453" s="104">
        <f t="shared" si="216"/>
        <v>14.199999999988222</v>
      </c>
      <c r="Q3453" s="58"/>
      <c r="R3453" s="58"/>
      <c r="S3453" s="102"/>
    </row>
    <row r="3454" spans="1:19" ht="12.5" customHeight="1" x14ac:dyDescent="0.35">
      <c r="A3454" s="60">
        <v>53</v>
      </c>
      <c r="B3454" s="60" t="s">
        <v>71</v>
      </c>
      <c r="C3454" s="68">
        <v>116.2906</v>
      </c>
      <c r="D3454" s="58" t="s">
        <v>65</v>
      </c>
      <c r="E3454" s="60" t="s">
        <v>59</v>
      </c>
      <c r="F3454" s="60" t="s">
        <v>70</v>
      </c>
      <c r="G3454" s="60"/>
      <c r="H3454" s="60"/>
      <c r="I3454" s="60">
        <f t="shared" si="214"/>
        <v>0</v>
      </c>
      <c r="J3454" s="60">
        <f>IF(OR(I3454="",I3455="",I3456=""),"",(AVERAGEIF(A3454:A$10000,A3454,I3454:I$10000)))</f>
        <v>0</v>
      </c>
      <c r="K3454" s="60"/>
      <c r="L3454" s="60" t="str">
        <f>IF(O3454="","",A3454)</f>
        <v/>
      </c>
      <c r="M3454" s="60" t="str">
        <f>IF(O3454="","",(VLOOKUP(A3454,A3454:E10438,5,FALSE)))</f>
        <v/>
      </c>
      <c r="N3454" s="60" t="str">
        <f t="shared" si="215"/>
        <v/>
      </c>
      <c r="O3454" s="60" t="str">
        <f t="shared" si="217"/>
        <v/>
      </c>
      <c r="P3454" s="103">
        <f t="shared" si="216"/>
        <v>13.800000000003365</v>
      </c>
      <c r="Q3454" s="58"/>
      <c r="R3454" s="58"/>
      <c r="S3454" s="102"/>
    </row>
    <row r="3455" spans="1:19" ht="12.5" customHeight="1" x14ac:dyDescent="0.35">
      <c r="A3455" s="2">
        <v>53</v>
      </c>
      <c r="B3455" s="2" t="s">
        <v>71</v>
      </c>
      <c r="C3455" s="67">
        <v>116.306</v>
      </c>
      <c r="D3455" t="s">
        <v>65</v>
      </c>
      <c r="E3455" s="2" t="s">
        <v>59</v>
      </c>
      <c r="F3455" s="2" t="s">
        <v>70</v>
      </c>
      <c r="G3455" s="2"/>
      <c r="I3455" s="60">
        <f t="shared" si="214"/>
        <v>0</v>
      </c>
      <c r="J3455" s="60">
        <f>IF(OR(I3455="",I3456="",I3457=""),"",(AVERAGEIF(A3455:A$10000,A3455,I3455:I$10000)))</f>
        <v>0</v>
      </c>
      <c r="K3455" s="60"/>
      <c r="L3455" s="55" t="str">
        <f>IF(O3455="","",A3455)</f>
        <v/>
      </c>
      <c r="M3455" s="60" t="str">
        <f>IF(O3455="","",(VLOOKUP(A3455,A3455:E10439,5,FALSE)))</f>
        <v/>
      </c>
      <c r="N3455" s="55" t="str">
        <f t="shared" si="215"/>
        <v/>
      </c>
      <c r="O3455" s="55" t="str">
        <f t="shared" si="217"/>
        <v/>
      </c>
      <c r="P3455" s="104">
        <f t="shared" si="216"/>
        <v>15.399999999999636</v>
      </c>
      <c r="Q3455" s="58"/>
      <c r="R3455" s="58"/>
      <c r="S3455" s="102"/>
    </row>
    <row r="3456" spans="1:19" ht="12.5" customHeight="1" x14ac:dyDescent="0.35">
      <c r="A3456" s="60">
        <v>53</v>
      </c>
      <c r="B3456" s="60" t="s">
        <v>71</v>
      </c>
      <c r="C3456" s="68">
        <v>116.3203</v>
      </c>
      <c r="D3456" s="58" t="s">
        <v>65</v>
      </c>
      <c r="E3456" s="60" t="s">
        <v>59</v>
      </c>
      <c r="F3456" s="60" t="s">
        <v>70</v>
      </c>
      <c r="G3456" s="60"/>
      <c r="H3456" s="60"/>
      <c r="I3456" s="60">
        <f t="shared" si="214"/>
        <v>0</v>
      </c>
      <c r="J3456" s="60">
        <f>IF(OR(I3456="",I3457="",I3458=""),"",(AVERAGEIF(A3456:A$10000,A3456,I3456:I$10000)))</f>
        <v>0</v>
      </c>
      <c r="K3456" s="60"/>
      <c r="L3456" s="60" t="str">
        <f>IF(O3456="","",A3456)</f>
        <v/>
      </c>
      <c r="M3456" s="60" t="str">
        <f>IF(O3456="","",(VLOOKUP(A3456,A3456:E10440,5,FALSE)))</f>
        <v/>
      </c>
      <c r="N3456" s="60" t="str">
        <f t="shared" si="215"/>
        <v/>
      </c>
      <c r="O3456" s="60" t="str">
        <f t="shared" si="217"/>
        <v/>
      </c>
      <c r="P3456" s="103">
        <f t="shared" si="216"/>
        <v>14.300000000005753</v>
      </c>
      <c r="Q3456" s="58"/>
      <c r="R3456" s="58"/>
      <c r="S3456" s="102"/>
    </row>
    <row r="3457" spans="1:19" ht="12.5" customHeight="1" x14ac:dyDescent="0.35">
      <c r="A3457" s="2">
        <v>53</v>
      </c>
      <c r="B3457" s="2" t="s">
        <v>71</v>
      </c>
      <c r="C3457" s="67">
        <v>116.3348</v>
      </c>
      <c r="D3457" t="s">
        <v>65</v>
      </c>
      <c r="E3457" s="2" t="s">
        <v>59</v>
      </c>
      <c r="F3457" s="2" t="s">
        <v>70</v>
      </c>
      <c r="G3457" s="2"/>
      <c r="I3457" s="60">
        <f t="shared" si="214"/>
        <v>0</v>
      </c>
      <c r="J3457" s="60">
        <f>IF(OR(I3457="",I3458="",I3459=""),"",(AVERAGEIF(A3457:A$10000,A3457,I3457:I$10000)))</f>
        <v>0</v>
      </c>
      <c r="K3457" s="60"/>
      <c r="L3457" s="55" t="str">
        <f>IF(O3457="","",A3457)</f>
        <v/>
      </c>
      <c r="M3457" s="60" t="str">
        <f>IF(O3457="","",(VLOOKUP(A3457,A3457:E10441,5,FALSE)))</f>
        <v/>
      </c>
      <c r="N3457" s="55" t="str">
        <f t="shared" si="215"/>
        <v/>
      </c>
      <c r="O3457" s="55" t="str">
        <f t="shared" si="217"/>
        <v/>
      </c>
      <c r="P3457" s="104">
        <f t="shared" si="216"/>
        <v>14.499999999998181</v>
      </c>
      <c r="Q3457" s="58"/>
      <c r="R3457" s="58"/>
      <c r="S3457" s="102"/>
    </row>
    <row r="3458" spans="1:19" ht="12.5" customHeight="1" x14ac:dyDescent="0.35">
      <c r="A3458" s="60">
        <v>53</v>
      </c>
      <c r="B3458" s="60" t="s">
        <v>71</v>
      </c>
      <c r="C3458" s="68">
        <v>116.34910000000001</v>
      </c>
      <c r="D3458" s="58" t="s">
        <v>65</v>
      </c>
      <c r="E3458" s="60" t="s">
        <v>59</v>
      </c>
      <c r="F3458" s="60" t="s">
        <v>70</v>
      </c>
      <c r="G3458" s="60"/>
      <c r="H3458" s="60"/>
      <c r="I3458" s="60">
        <f t="shared" si="214"/>
        <v>0</v>
      </c>
      <c r="J3458" s="60">
        <f>IF(OR(I3458="",I3459="",I3460=""),"",(AVERAGEIF(A3458:A$10000,A3458,I3458:I$10000)))</f>
        <v>0</v>
      </c>
      <c r="K3458" s="60"/>
      <c r="L3458" s="60" t="str">
        <f>IF(O3458="","",A3458)</f>
        <v/>
      </c>
      <c r="M3458" s="60" t="str">
        <f>IF(O3458="","",(VLOOKUP(A3458,A3458:E10442,5,FALSE)))</f>
        <v/>
      </c>
      <c r="N3458" s="60" t="str">
        <f t="shared" si="215"/>
        <v/>
      </c>
      <c r="O3458" s="60" t="str">
        <f t="shared" si="217"/>
        <v/>
      </c>
      <c r="P3458" s="103">
        <f t="shared" si="216"/>
        <v>14.300000000005753</v>
      </c>
      <c r="Q3458" s="58"/>
      <c r="R3458" s="58"/>
      <c r="S3458" s="102"/>
    </row>
    <row r="3459" spans="1:19" ht="12.5" customHeight="1" x14ac:dyDescent="0.35">
      <c r="A3459" s="2">
        <v>53</v>
      </c>
      <c r="B3459" s="2" t="s">
        <v>71</v>
      </c>
      <c r="C3459" s="67">
        <v>116.3717</v>
      </c>
      <c r="D3459" t="s">
        <v>65</v>
      </c>
      <c r="E3459" s="2" t="s">
        <v>59</v>
      </c>
      <c r="F3459" s="2" t="s">
        <v>70</v>
      </c>
      <c r="G3459" s="2"/>
      <c r="I3459" s="60">
        <f t="shared" si="214"/>
        <v>0</v>
      </c>
      <c r="J3459" s="60">
        <f>IF(OR(I3459="",I3460="",I3461=""),"",(AVERAGEIF(A3459:A$10000,A3459,I3459:I$10000)))</f>
        <v>0</v>
      </c>
      <c r="K3459" s="60"/>
      <c r="L3459" s="55" t="str">
        <f>IF(O3459="","",A3459)</f>
        <v/>
      </c>
      <c r="M3459" s="60" t="str">
        <f>IF(O3459="","",(VLOOKUP(A3459,A3459:E10443,5,FALSE)))</f>
        <v/>
      </c>
      <c r="N3459" s="55" t="str">
        <f t="shared" si="215"/>
        <v/>
      </c>
      <c r="O3459" s="55" t="str">
        <f t="shared" si="217"/>
        <v/>
      </c>
      <c r="P3459" s="104">
        <f t="shared" si="216"/>
        <v>22.599999999997067</v>
      </c>
      <c r="Q3459" s="58"/>
      <c r="R3459" s="58"/>
      <c r="S3459" s="102"/>
    </row>
    <row r="3460" spans="1:19" ht="12.5" customHeight="1" x14ac:dyDescent="0.35">
      <c r="A3460" s="60">
        <v>53</v>
      </c>
      <c r="B3460" s="60" t="s">
        <v>71</v>
      </c>
      <c r="C3460" s="68">
        <v>116.3883</v>
      </c>
      <c r="D3460" s="58" t="s">
        <v>65</v>
      </c>
      <c r="E3460" s="60" t="s">
        <v>59</v>
      </c>
      <c r="F3460" s="60" t="s">
        <v>70</v>
      </c>
      <c r="G3460" s="60"/>
      <c r="H3460" s="60"/>
      <c r="I3460" s="60">
        <f t="shared" si="214"/>
        <v>0</v>
      </c>
      <c r="J3460" s="60">
        <f>IF(OR(I3460="",I3461="",I3462=""),"",(AVERAGEIF(A3460:A$10000,A3460,I3460:I$10000)))</f>
        <v>0</v>
      </c>
      <c r="K3460" s="60"/>
      <c r="L3460" s="60" t="str">
        <f>IF(O3460="","",A3460)</f>
        <v/>
      </c>
      <c r="M3460" s="60" t="str">
        <f>IF(O3460="","",(VLOOKUP(A3460,A3460:E10444,5,FALSE)))</f>
        <v/>
      </c>
      <c r="N3460" s="60" t="str">
        <f t="shared" si="215"/>
        <v/>
      </c>
      <c r="O3460" s="60" t="str">
        <f t="shared" si="217"/>
        <v/>
      </c>
      <c r="P3460" s="103">
        <f t="shared" si="216"/>
        <v>16.59999999999684</v>
      </c>
      <c r="Q3460" s="58"/>
      <c r="R3460" s="58"/>
      <c r="S3460" s="102"/>
    </row>
    <row r="3461" spans="1:19" ht="12.5" customHeight="1" x14ac:dyDescent="0.35">
      <c r="A3461" s="2">
        <v>53</v>
      </c>
      <c r="B3461" s="2" t="s">
        <v>71</v>
      </c>
      <c r="C3461" s="67">
        <v>116.4033</v>
      </c>
      <c r="D3461" t="s">
        <v>65</v>
      </c>
      <c r="E3461" s="2" t="s">
        <v>59</v>
      </c>
      <c r="F3461" s="2" t="s">
        <v>70</v>
      </c>
      <c r="G3461" s="2"/>
      <c r="I3461" s="60">
        <f t="shared" si="214"/>
        <v>0</v>
      </c>
      <c r="J3461" s="60">
        <f>IF(OR(I3461="",I3462="",I3463=""),"",(AVERAGEIF(A3461:A$10000,A3461,I3461:I$10000)))</f>
        <v>0</v>
      </c>
      <c r="K3461" s="60"/>
      <c r="L3461" s="55" t="str">
        <f>IF(O3461="","",A3461)</f>
        <v/>
      </c>
      <c r="M3461" s="60" t="str">
        <f>IF(O3461="","",(VLOOKUP(A3461,A3461:E10445,5,FALSE)))</f>
        <v/>
      </c>
      <c r="N3461" s="55" t="str">
        <f t="shared" si="215"/>
        <v/>
      </c>
      <c r="O3461" s="55" t="str">
        <f t="shared" si="217"/>
        <v/>
      </c>
      <c r="P3461" s="104">
        <f t="shared" si="216"/>
        <v>15.000000000000568</v>
      </c>
      <c r="Q3461" s="58"/>
      <c r="R3461" s="58"/>
      <c r="S3461" s="102"/>
    </row>
    <row r="3462" spans="1:19" ht="12.5" customHeight="1" x14ac:dyDescent="0.35">
      <c r="A3462" s="60">
        <v>53</v>
      </c>
      <c r="B3462" s="60" t="s">
        <v>71</v>
      </c>
      <c r="C3462" s="68">
        <v>116.4177</v>
      </c>
      <c r="D3462" s="58" t="s">
        <v>65</v>
      </c>
      <c r="E3462" s="60" t="s">
        <v>59</v>
      </c>
      <c r="F3462" s="60" t="s">
        <v>70</v>
      </c>
      <c r="G3462" s="60"/>
      <c r="H3462" s="60"/>
      <c r="I3462" s="60">
        <f t="shared" si="214"/>
        <v>0</v>
      </c>
      <c r="J3462" s="60">
        <f>IF(OR(I3462="",I3463="",I3464=""),"",(AVERAGEIF(A3462:A$10000,A3462,I3462:I$10000)))</f>
        <v>0</v>
      </c>
      <c r="K3462" s="60"/>
      <c r="L3462" s="60" t="str">
        <f>IF(O3462="","",A3462)</f>
        <v/>
      </c>
      <c r="M3462" s="60" t="str">
        <f>IF(O3462="","",(VLOOKUP(A3462,A3462:E10446,5,FALSE)))</f>
        <v/>
      </c>
      <c r="N3462" s="60" t="str">
        <f t="shared" si="215"/>
        <v/>
      </c>
      <c r="O3462" s="60" t="str">
        <f t="shared" si="217"/>
        <v/>
      </c>
      <c r="P3462" s="103">
        <f t="shared" si="216"/>
        <v>14.399999999994861</v>
      </c>
      <c r="Q3462" s="58"/>
      <c r="R3462" s="58"/>
      <c r="S3462" s="102"/>
    </row>
    <row r="3463" spans="1:19" ht="12.5" customHeight="1" x14ac:dyDescent="0.35">
      <c r="A3463" s="2">
        <v>53</v>
      </c>
      <c r="B3463" s="2" t="s">
        <v>71</v>
      </c>
      <c r="C3463" s="67">
        <v>116.43170000000001</v>
      </c>
      <c r="D3463" t="s">
        <v>65</v>
      </c>
      <c r="E3463" s="2" t="s">
        <v>59</v>
      </c>
      <c r="F3463" s="2" t="s">
        <v>70</v>
      </c>
      <c r="G3463" s="2"/>
      <c r="I3463" s="60">
        <f t="shared" si="214"/>
        <v>0</v>
      </c>
      <c r="J3463" s="60">
        <f>IF(OR(I3463="",I3464="",I3465=""),"",(AVERAGEIF(A3463:A$10000,A3463,I3463:I$10000)))</f>
        <v>0</v>
      </c>
      <c r="K3463" s="60"/>
      <c r="L3463" s="55" t="str">
        <f>IF(O3463="","",A3463)</f>
        <v/>
      </c>
      <c r="M3463" s="60" t="str">
        <f>IF(O3463="","",(VLOOKUP(A3463,A3463:E10447,5,FALSE)))</f>
        <v/>
      </c>
      <c r="N3463" s="55" t="str">
        <f t="shared" si="215"/>
        <v/>
      </c>
      <c r="O3463" s="55" t="str">
        <f t="shared" si="217"/>
        <v/>
      </c>
      <c r="P3463" s="104">
        <f t="shared" si="216"/>
        <v>14.000000000010004</v>
      </c>
      <c r="Q3463" s="58"/>
      <c r="R3463" s="58"/>
      <c r="S3463" s="102"/>
    </row>
    <row r="3464" spans="1:19" ht="12.5" customHeight="1" x14ac:dyDescent="0.35">
      <c r="A3464" s="60">
        <v>53</v>
      </c>
      <c r="B3464" s="60" t="s">
        <v>71</v>
      </c>
      <c r="C3464" s="68">
        <v>116.4473</v>
      </c>
      <c r="D3464" s="58" t="s">
        <v>65</v>
      </c>
      <c r="E3464" s="60" t="s">
        <v>59</v>
      </c>
      <c r="F3464" s="60" t="s">
        <v>70</v>
      </c>
      <c r="G3464" s="60"/>
      <c r="H3464" s="60"/>
      <c r="I3464" s="60">
        <f t="shared" si="214"/>
        <v>0</v>
      </c>
      <c r="J3464" s="60">
        <f>IF(OR(I3464="",I3465="",I3466=""),"",(AVERAGEIF(A3464:A$10000,A3464,I3464:I$10000)))</f>
        <v>0</v>
      </c>
      <c r="K3464" s="60"/>
      <c r="L3464" s="60" t="str">
        <f>IF(O3464="","",A3464)</f>
        <v/>
      </c>
      <c r="M3464" s="60" t="str">
        <f>IF(O3464="","",(VLOOKUP(A3464,A3464:E10448,5,FALSE)))</f>
        <v/>
      </c>
      <c r="N3464" s="60" t="str">
        <f t="shared" si="215"/>
        <v/>
      </c>
      <c r="O3464" s="60" t="str">
        <f t="shared" si="217"/>
        <v/>
      </c>
      <c r="P3464" s="103">
        <f t="shared" si="216"/>
        <v>15.599999999992065</v>
      </c>
      <c r="Q3464" s="58"/>
      <c r="R3464" s="58"/>
      <c r="S3464" s="102"/>
    </row>
    <row r="3465" spans="1:19" ht="12.5" customHeight="1" x14ac:dyDescent="0.35">
      <c r="A3465" s="2">
        <v>53</v>
      </c>
      <c r="B3465" s="2" t="s">
        <v>71</v>
      </c>
      <c r="C3465" s="67">
        <v>116.4619</v>
      </c>
      <c r="D3465" t="s">
        <v>65</v>
      </c>
      <c r="E3465" s="2" t="s">
        <v>59</v>
      </c>
      <c r="F3465" s="2" t="s">
        <v>70</v>
      </c>
      <c r="G3465" s="2"/>
      <c r="I3465" s="60">
        <f t="shared" si="214"/>
        <v>0</v>
      </c>
      <c r="J3465" s="60">
        <f>IF(OR(I3465="",I3466="",I3467=""),"",(AVERAGEIF(A3465:A$10000,A3465,I3465:I$10000)))</f>
        <v>0</v>
      </c>
      <c r="K3465" s="60"/>
      <c r="L3465" s="55" t="str">
        <f>IF(O3465="","",A3465)</f>
        <v/>
      </c>
      <c r="M3465" s="60" t="str">
        <f>IF(O3465="","",(VLOOKUP(A3465,A3465:E10449,5,FALSE)))</f>
        <v/>
      </c>
      <c r="N3465" s="55" t="str">
        <f t="shared" si="215"/>
        <v/>
      </c>
      <c r="O3465" s="55" t="str">
        <f t="shared" si="217"/>
        <v/>
      </c>
      <c r="P3465" s="104">
        <f t="shared" si="216"/>
        <v>14.600000000001501</v>
      </c>
      <c r="Q3465" s="58"/>
      <c r="R3465" s="58"/>
      <c r="S3465" s="102"/>
    </row>
    <row r="3466" spans="1:19" ht="12.5" customHeight="1" x14ac:dyDescent="0.35">
      <c r="A3466" s="60">
        <v>53</v>
      </c>
      <c r="B3466" s="60" t="s">
        <v>71</v>
      </c>
      <c r="C3466" s="68">
        <v>116.4761</v>
      </c>
      <c r="D3466" s="58" t="s">
        <v>65</v>
      </c>
      <c r="E3466" s="60" t="s">
        <v>59</v>
      </c>
      <c r="F3466" s="60" t="s">
        <v>70</v>
      </c>
      <c r="G3466" s="60"/>
      <c r="H3466" s="60"/>
      <c r="I3466" s="60">
        <f t="shared" si="214"/>
        <v>0</v>
      </c>
      <c r="J3466" s="60">
        <f>IF(OR(I3466="",I3467="",I3468=""),"",(AVERAGEIF(A3466:A$10000,A3466,I3466:I$10000)))</f>
        <v>0</v>
      </c>
      <c r="K3466" s="60"/>
      <c r="L3466" s="60" t="str">
        <f>IF(O3466="","",A3466)</f>
        <v/>
      </c>
      <c r="M3466" s="60" t="str">
        <f>IF(O3466="","",(VLOOKUP(A3466,A3466:E10450,5,FALSE)))</f>
        <v/>
      </c>
      <c r="N3466" s="60" t="str">
        <f t="shared" si="215"/>
        <v/>
      </c>
      <c r="O3466" s="60" t="str">
        <f t="shared" si="217"/>
        <v/>
      </c>
      <c r="P3466" s="103">
        <f t="shared" si="216"/>
        <v>14.200000000002433</v>
      </c>
      <c r="Q3466" s="58"/>
      <c r="R3466" s="58"/>
      <c r="S3466" s="102"/>
    </row>
    <row r="3467" spans="1:19" ht="12.5" customHeight="1" x14ac:dyDescent="0.35">
      <c r="A3467" s="2">
        <v>53</v>
      </c>
      <c r="B3467" s="2" t="s">
        <v>71</v>
      </c>
      <c r="C3467" s="67">
        <v>116.4897</v>
      </c>
      <c r="D3467" t="s">
        <v>65</v>
      </c>
      <c r="E3467" s="2" t="s">
        <v>59</v>
      </c>
      <c r="F3467" s="2" t="s">
        <v>70</v>
      </c>
      <c r="G3467" s="2"/>
      <c r="I3467" s="60">
        <f t="shared" si="214"/>
        <v>0</v>
      </c>
      <c r="J3467" s="60">
        <f>IF(OR(I3467="",I3468="",I3469=""),"",(AVERAGEIF(A3467:A$10000,A3467,I3467:I$10000)))</f>
        <v>0</v>
      </c>
      <c r="K3467" s="60"/>
      <c r="L3467" s="55" t="str">
        <f>IF(O3467="","",A3467)</f>
        <v/>
      </c>
      <c r="M3467" s="60" t="str">
        <f>IF(O3467="","",(VLOOKUP(A3467,A3467:E10451,5,FALSE)))</f>
        <v/>
      </c>
      <c r="N3467" s="55" t="str">
        <f t="shared" si="215"/>
        <v/>
      </c>
      <c r="O3467" s="55" t="str">
        <f t="shared" si="217"/>
        <v/>
      </c>
      <c r="P3467" s="104">
        <f t="shared" si="216"/>
        <v>13.599999999996726</v>
      </c>
      <c r="Q3467" s="58"/>
      <c r="R3467" s="58"/>
      <c r="S3467" s="102"/>
    </row>
    <row r="3468" spans="1:19" ht="12.5" customHeight="1" x14ac:dyDescent="0.35">
      <c r="A3468" s="60">
        <v>53</v>
      </c>
      <c r="B3468" s="60" t="s">
        <v>71</v>
      </c>
      <c r="C3468" s="68">
        <v>116.5063</v>
      </c>
      <c r="D3468" s="58" t="s">
        <v>65</v>
      </c>
      <c r="E3468" s="60" t="s">
        <v>59</v>
      </c>
      <c r="F3468" s="60" t="s">
        <v>70</v>
      </c>
      <c r="G3468" s="60"/>
      <c r="H3468" s="60"/>
      <c r="I3468" s="60">
        <f t="shared" si="214"/>
        <v>0</v>
      </c>
      <c r="J3468" s="60">
        <f>IF(OR(I3468="",I3469="",I3470=""),"",(AVERAGEIF(A3468:A$10000,A3468,I3468:I$10000)))</f>
        <v>0</v>
      </c>
      <c r="K3468" s="60"/>
      <c r="L3468" s="60" t="str">
        <f>IF(O3468="","",A3468)</f>
        <v/>
      </c>
      <c r="M3468" s="60" t="str">
        <f>IF(O3468="","",(VLOOKUP(A3468,A3468:E10452,5,FALSE)))</f>
        <v/>
      </c>
      <c r="N3468" s="60" t="str">
        <f t="shared" si="215"/>
        <v/>
      </c>
      <c r="O3468" s="60" t="str">
        <f t="shared" si="217"/>
        <v/>
      </c>
      <c r="P3468" s="103">
        <f t="shared" si="216"/>
        <v>16.59999999999684</v>
      </c>
      <c r="Q3468" s="58"/>
      <c r="R3468" s="58"/>
      <c r="S3468" s="102"/>
    </row>
    <row r="3469" spans="1:19" ht="12.5" customHeight="1" x14ac:dyDescent="0.35">
      <c r="A3469" s="2">
        <v>53</v>
      </c>
      <c r="B3469" s="2" t="s">
        <v>71</v>
      </c>
      <c r="C3469" s="67">
        <v>116.5213</v>
      </c>
      <c r="D3469" t="s">
        <v>65</v>
      </c>
      <c r="E3469" s="2" t="s">
        <v>59</v>
      </c>
      <c r="F3469" s="2" t="s">
        <v>70</v>
      </c>
      <c r="G3469" s="2"/>
      <c r="I3469" s="60">
        <f t="shared" si="214"/>
        <v>0</v>
      </c>
      <c r="J3469" s="60">
        <f>IF(OR(I3469="",I3470="",I3471=""),"",(AVERAGEIF(A3469:A$10000,A3469,I3469:I$10000)))</f>
        <v>0</v>
      </c>
      <c r="K3469" s="60"/>
      <c r="L3469" s="55" t="str">
        <f>IF(O3469="","",A3469)</f>
        <v/>
      </c>
      <c r="M3469" s="60" t="str">
        <f>IF(O3469="","",(VLOOKUP(A3469,A3469:E10453,5,FALSE)))</f>
        <v/>
      </c>
      <c r="N3469" s="55" t="str">
        <f t="shared" si="215"/>
        <v/>
      </c>
      <c r="O3469" s="55" t="str">
        <f t="shared" si="217"/>
        <v/>
      </c>
      <c r="P3469" s="104">
        <f t="shared" si="216"/>
        <v>15.000000000000568</v>
      </c>
      <c r="Q3469" s="58"/>
      <c r="R3469" s="58"/>
      <c r="S3469" s="102"/>
    </row>
    <row r="3470" spans="1:19" ht="12.5" customHeight="1" x14ac:dyDescent="0.35">
      <c r="A3470" s="60">
        <v>53</v>
      </c>
      <c r="B3470" s="60" t="s">
        <v>71</v>
      </c>
      <c r="C3470" s="68">
        <v>116.53660000000001</v>
      </c>
      <c r="D3470" s="58" t="s">
        <v>65</v>
      </c>
      <c r="E3470" s="60" t="s">
        <v>59</v>
      </c>
      <c r="F3470" s="60" t="s">
        <v>70</v>
      </c>
      <c r="G3470" s="60"/>
      <c r="H3470" s="60"/>
      <c r="I3470" s="60">
        <f t="shared" si="214"/>
        <v>0</v>
      </c>
      <c r="J3470" s="60">
        <f>IF(OR(I3470="",I3471="",I3472=""),"",(AVERAGEIF(A3470:A$10000,A3470,I3470:I$10000)))</f>
        <v>0</v>
      </c>
      <c r="K3470" s="60"/>
      <c r="L3470" s="60" t="str">
        <f>IF(O3470="","",A3470)</f>
        <v/>
      </c>
      <c r="M3470" s="60" t="str">
        <f>IF(O3470="","",(VLOOKUP(A3470,A3470:E10454,5,FALSE)))</f>
        <v/>
      </c>
      <c r="N3470" s="60" t="str">
        <f t="shared" si="215"/>
        <v/>
      </c>
      <c r="O3470" s="60" t="str">
        <f t="shared" si="217"/>
        <v/>
      </c>
      <c r="P3470" s="103">
        <f t="shared" si="216"/>
        <v>15.300000000010527</v>
      </c>
      <c r="Q3470" s="58"/>
      <c r="R3470" s="58"/>
      <c r="S3470" s="102"/>
    </row>
    <row r="3471" spans="1:19" ht="12.5" customHeight="1" x14ac:dyDescent="0.35">
      <c r="A3471" s="2">
        <v>53</v>
      </c>
      <c r="B3471" s="2" t="s">
        <v>71</v>
      </c>
      <c r="C3471" s="67">
        <v>116.5515</v>
      </c>
      <c r="D3471" t="s">
        <v>65</v>
      </c>
      <c r="E3471" s="2" t="s">
        <v>59</v>
      </c>
      <c r="F3471" s="2" t="s">
        <v>70</v>
      </c>
      <c r="G3471" s="2"/>
      <c r="I3471" s="60">
        <f t="shared" si="214"/>
        <v>0</v>
      </c>
      <c r="J3471" s="60">
        <f>IF(OR(I3471="",I3472="",I3473=""),"",(AVERAGEIF(A3471:A$10000,A3471,I3471:I$10000)))</f>
        <v>0</v>
      </c>
      <c r="K3471" s="60"/>
      <c r="L3471" s="55" t="str">
        <f>IF(O3471="","",A3471)</f>
        <v/>
      </c>
      <c r="M3471" s="60" t="str">
        <f>IF(O3471="","",(VLOOKUP(A3471,A3471:E10455,5,FALSE)))</f>
        <v/>
      </c>
      <c r="N3471" s="55" t="str">
        <f t="shared" si="215"/>
        <v/>
      </c>
      <c r="O3471" s="55" t="str">
        <f t="shared" si="217"/>
        <v/>
      </c>
      <c r="P3471" s="104">
        <f t="shared" si="216"/>
        <v>14.899999999997249</v>
      </c>
      <c r="Q3471" s="58"/>
      <c r="R3471" s="58"/>
      <c r="S3471" s="102"/>
    </row>
    <row r="3472" spans="1:19" ht="12.5" customHeight="1" x14ac:dyDescent="0.35">
      <c r="A3472" s="60">
        <v>53</v>
      </c>
      <c r="B3472" s="60" t="s">
        <v>71</v>
      </c>
      <c r="C3472" s="68">
        <v>116.57470000000001</v>
      </c>
      <c r="D3472" s="58" t="s">
        <v>65</v>
      </c>
      <c r="E3472" s="60" t="s">
        <v>59</v>
      </c>
      <c r="F3472" s="60" t="s">
        <v>70</v>
      </c>
      <c r="G3472" s="60"/>
      <c r="H3472" s="60"/>
      <c r="I3472" s="60">
        <f t="shared" si="214"/>
        <v>0</v>
      </c>
      <c r="J3472" s="60">
        <f>IF(OR(I3472="",I3473="",I3474=""),"",(AVERAGEIF(A3472:A$10000,A3472,I3472:I$10000)))</f>
        <v>0</v>
      </c>
      <c r="K3472" s="60"/>
      <c r="L3472" s="60" t="str">
        <f>IF(O3472="","",A3472)</f>
        <v/>
      </c>
      <c r="M3472" s="60" t="str">
        <f>IF(O3472="","",(VLOOKUP(A3472,A3472:E10456,5,FALSE)))</f>
        <v/>
      </c>
      <c r="N3472" s="60" t="str">
        <f t="shared" si="215"/>
        <v/>
      </c>
      <c r="O3472" s="60" t="str">
        <f t="shared" si="217"/>
        <v/>
      </c>
      <c r="P3472" s="103">
        <f t="shared" si="216"/>
        <v>23.200000000002774</v>
      </c>
      <c r="Q3472" s="58"/>
      <c r="R3472" s="58"/>
      <c r="S3472" s="102"/>
    </row>
    <row r="3473" spans="1:19" ht="12.5" customHeight="1" x14ac:dyDescent="0.35">
      <c r="A3473" s="2">
        <v>53</v>
      </c>
      <c r="B3473" s="2" t="s">
        <v>71</v>
      </c>
      <c r="C3473" s="67">
        <v>116.5899</v>
      </c>
      <c r="D3473" t="s">
        <v>65</v>
      </c>
      <c r="E3473" s="2" t="s">
        <v>59</v>
      </c>
      <c r="F3473" s="2" t="s">
        <v>70</v>
      </c>
      <c r="G3473" s="2"/>
      <c r="I3473" s="60">
        <f t="shared" ref="I3473:I3536" si="218">IF(AND(OR(G3472&gt;G$5,G3474&gt;G$5),G3473&gt;G$5),G3473,"")</f>
        <v>0</v>
      </c>
      <c r="J3473" s="60">
        <f>IF(OR(I3473="",I3474="",I3475=""),"",(AVERAGEIF(A3473:A$10000,A3473,I3473:I$10000)))</f>
        <v>0</v>
      </c>
      <c r="K3473" s="60"/>
      <c r="L3473" s="55" t="str">
        <f>IF(O3473="","",A3473)</f>
        <v/>
      </c>
      <c r="M3473" s="60" t="str">
        <f>IF(O3473="","",(VLOOKUP(A3473,A3473:E10457,5,FALSE)))</f>
        <v/>
      </c>
      <c r="N3473" s="55" t="str">
        <f t="shared" si="215"/>
        <v/>
      </c>
      <c r="O3473" s="55" t="str">
        <f t="shared" si="217"/>
        <v/>
      </c>
      <c r="P3473" s="104">
        <f t="shared" si="216"/>
        <v>15.199999999992997</v>
      </c>
      <c r="Q3473" s="58"/>
      <c r="R3473" s="58"/>
      <c r="S3473" s="102"/>
    </row>
    <row r="3474" spans="1:19" ht="12.5" customHeight="1" x14ac:dyDescent="0.35">
      <c r="A3474" s="60">
        <v>53</v>
      </c>
      <c r="B3474" s="60" t="s">
        <v>69</v>
      </c>
      <c r="C3474" s="68">
        <v>116.6049</v>
      </c>
      <c r="D3474" s="58" t="s">
        <v>65</v>
      </c>
      <c r="E3474" s="60" t="s">
        <v>59</v>
      </c>
      <c r="F3474" s="60" t="s">
        <v>70</v>
      </c>
      <c r="G3474" s="60"/>
      <c r="H3474" s="60"/>
      <c r="I3474" s="60">
        <f t="shared" si="218"/>
        <v>0</v>
      </c>
      <c r="J3474" s="60">
        <f>IF(OR(I3474="",I3475="",I3476=""),"",(AVERAGEIF(A3474:A$10000,A3474,I3474:I$10000)))</f>
        <v>0</v>
      </c>
      <c r="K3474" s="60"/>
      <c r="L3474" s="60" t="str">
        <f>IF(O3474="","",A3474)</f>
        <v/>
      </c>
      <c r="M3474" s="60" t="str">
        <f>IF(O3474="","",(VLOOKUP(A3474,A3474:E10458,5,FALSE)))</f>
        <v/>
      </c>
      <c r="N3474" s="60" t="str">
        <f t="shared" ref="N3474:N3537" si="219">IF(L3474="","",I3474)</f>
        <v/>
      </c>
      <c r="O3474" s="60" t="str">
        <f t="shared" si="217"/>
        <v/>
      </c>
      <c r="P3474" s="103">
        <f t="shared" ref="P3474:P3537" si="220">IF(A3474=A3473,ABS(C3474-C3473)*1000,"")</f>
        <v>15.000000000000568</v>
      </c>
      <c r="Q3474" s="58"/>
      <c r="R3474" s="58"/>
      <c r="S3474" s="102"/>
    </row>
    <row r="3475" spans="1:19" ht="12.5" customHeight="1" x14ac:dyDescent="0.35">
      <c r="A3475" s="2">
        <v>53</v>
      </c>
      <c r="B3475" s="2" t="s">
        <v>69</v>
      </c>
      <c r="C3475" s="67">
        <v>116.6297</v>
      </c>
      <c r="D3475" t="s">
        <v>65</v>
      </c>
      <c r="E3475" s="2" t="s">
        <v>59</v>
      </c>
      <c r="F3475" s="2" t="s">
        <v>70</v>
      </c>
      <c r="G3475" s="2"/>
      <c r="I3475" s="60">
        <f t="shared" si="218"/>
        <v>0</v>
      </c>
      <c r="J3475" s="60">
        <f>IF(OR(I3475="",I3476="",I3477=""),"",(AVERAGEIF(A3475:A$10000,A3475,I3475:I$10000)))</f>
        <v>0</v>
      </c>
      <c r="K3475" s="60"/>
      <c r="L3475" s="55" t="str">
        <f>IF(O3475="","",A3475)</f>
        <v/>
      </c>
      <c r="M3475" s="60" t="str">
        <f>IF(O3475="","",(VLOOKUP(A3475,A3475:E10459,5,FALSE)))</f>
        <v/>
      </c>
      <c r="N3475" s="55" t="str">
        <f t="shared" si="219"/>
        <v/>
      </c>
      <c r="O3475" s="55" t="str">
        <f t="shared" si="217"/>
        <v/>
      </c>
      <c r="P3475" s="104">
        <f t="shared" si="220"/>
        <v>24.799999999999045</v>
      </c>
      <c r="Q3475" s="58"/>
      <c r="R3475" s="58"/>
      <c r="S3475" s="102"/>
    </row>
    <row r="3476" spans="1:19" ht="12.5" customHeight="1" x14ac:dyDescent="0.35">
      <c r="A3476" s="60">
        <v>53</v>
      </c>
      <c r="B3476" s="60" t="s">
        <v>69</v>
      </c>
      <c r="C3476" s="68">
        <v>116.6422</v>
      </c>
      <c r="D3476" s="58" t="s">
        <v>65</v>
      </c>
      <c r="E3476" s="60" t="s">
        <v>59</v>
      </c>
      <c r="F3476" s="60" t="s">
        <v>70</v>
      </c>
      <c r="G3476" s="60"/>
      <c r="H3476" s="60"/>
      <c r="I3476" s="60">
        <f t="shared" si="218"/>
        <v>0</v>
      </c>
      <c r="J3476" s="60">
        <f>IF(OR(I3476="",I3477="",I3478=""),"",(AVERAGEIF(A3476:A$10000,A3476,I3476:I$10000)))</f>
        <v>0</v>
      </c>
      <c r="K3476" s="60"/>
      <c r="L3476" s="60" t="str">
        <f>IF(O3476="","",A3476)</f>
        <v/>
      </c>
      <c r="M3476" s="60" t="str">
        <f>IF(O3476="","",(VLOOKUP(A3476,A3476:E10460,5,FALSE)))</f>
        <v/>
      </c>
      <c r="N3476" s="60" t="str">
        <f t="shared" si="219"/>
        <v/>
      </c>
      <c r="O3476" s="60" t="str">
        <f t="shared" si="217"/>
        <v/>
      </c>
      <c r="P3476" s="103">
        <f t="shared" si="220"/>
        <v>12.500000000002842</v>
      </c>
      <c r="Q3476" s="58"/>
      <c r="R3476" s="58"/>
      <c r="S3476" s="102"/>
    </row>
    <row r="3477" spans="1:19" ht="12.5" customHeight="1" x14ac:dyDescent="0.35">
      <c r="A3477" s="2">
        <v>53</v>
      </c>
      <c r="B3477" s="2" t="s">
        <v>69</v>
      </c>
      <c r="C3477" s="67">
        <v>116.65770000000001</v>
      </c>
      <c r="D3477" t="s">
        <v>65</v>
      </c>
      <c r="E3477" s="2" t="s">
        <v>59</v>
      </c>
      <c r="F3477" s="2" t="s">
        <v>70</v>
      </c>
      <c r="G3477" s="2"/>
      <c r="I3477" s="60">
        <f t="shared" si="218"/>
        <v>0</v>
      </c>
      <c r="J3477" s="60">
        <f>IF(OR(I3477="",I3478="",I3479=""),"",(AVERAGEIF(A3477:A$10000,A3477,I3477:I$10000)))</f>
        <v>0</v>
      </c>
      <c r="K3477" s="60"/>
      <c r="L3477" s="55" t="str">
        <f>IF(O3477="","",A3477)</f>
        <v/>
      </c>
      <c r="M3477" s="60" t="str">
        <f>IF(O3477="","",(VLOOKUP(A3477,A3477:E10461,5,FALSE)))</f>
        <v/>
      </c>
      <c r="N3477" s="55" t="str">
        <f t="shared" si="219"/>
        <v/>
      </c>
      <c r="O3477" s="55" t="str">
        <f t="shared" si="217"/>
        <v/>
      </c>
      <c r="P3477" s="104">
        <f t="shared" si="220"/>
        <v>15.500000000002956</v>
      </c>
      <c r="Q3477" s="58"/>
      <c r="R3477" s="58"/>
      <c r="S3477" s="102"/>
    </row>
    <row r="3478" spans="1:19" ht="12.5" customHeight="1" x14ac:dyDescent="0.35">
      <c r="A3478" s="60">
        <v>53</v>
      </c>
      <c r="B3478" s="60" t="s">
        <v>69</v>
      </c>
      <c r="C3478" s="68">
        <v>116.6776</v>
      </c>
      <c r="D3478" s="58" t="s">
        <v>65</v>
      </c>
      <c r="E3478" s="60" t="s">
        <v>59</v>
      </c>
      <c r="F3478" s="60" t="s">
        <v>70</v>
      </c>
      <c r="G3478" s="60"/>
      <c r="H3478" s="60"/>
      <c r="I3478" s="60">
        <f t="shared" si="218"/>
        <v>0</v>
      </c>
      <c r="J3478" s="60">
        <f>IF(OR(I3478="",I3479="",I3480=""),"",(AVERAGEIF(A3478:A$10000,A3478,I3478:I$10000)))</f>
        <v>0</v>
      </c>
      <c r="K3478" s="60"/>
      <c r="L3478" s="60" t="str">
        <f>IF(O3478="","",A3478)</f>
        <v/>
      </c>
      <c r="M3478" s="60" t="str">
        <f>IF(O3478="","",(VLOOKUP(A3478,A3478:E10462,5,FALSE)))</f>
        <v/>
      </c>
      <c r="N3478" s="60" t="str">
        <f t="shared" si="219"/>
        <v/>
      </c>
      <c r="O3478" s="60" t="str">
        <f t="shared" si="217"/>
        <v/>
      </c>
      <c r="P3478" s="103">
        <f t="shared" si="220"/>
        <v>19.899999999992701</v>
      </c>
      <c r="Q3478" s="58"/>
      <c r="R3478" s="58"/>
      <c r="S3478" s="102"/>
    </row>
    <row r="3479" spans="1:19" ht="12.5" customHeight="1" x14ac:dyDescent="0.35">
      <c r="A3479" s="2">
        <v>53</v>
      </c>
      <c r="B3479" s="2" t="s">
        <v>69</v>
      </c>
      <c r="C3479" s="67">
        <v>116.6939</v>
      </c>
      <c r="D3479" t="s">
        <v>65</v>
      </c>
      <c r="E3479" s="2" t="s">
        <v>59</v>
      </c>
      <c r="F3479" s="2" t="s">
        <v>70</v>
      </c>
      <c r="G3479" s="2"/>
      <c r="I3479" s="60">
        <f t="shared" si="218"/>
        <v>0</v>
      </c>
      <c r="J3479" s="60">
        <f>IF(OR(I3479="",I3480="",I3481=""),"",(AVERAGEIF(A3479:A$10000,A3479,I3479:I$10000)))</f>
        <v>0</v>
      </c>
      <c r="K3479" s="60"/>
      <c r="L3479" s="55" t="str">
        <f>IF(O3479="","",A3479)</f>
        <v/>
      </c>
      <c r="M3479" s="60" t="str">
        <f>IF(O3479="","",(VLOOKUP(A3479,A3479:E10463,5,FALSE)))</f>
        <v/>
      </c>
      <c r="N3479" s="55" t="str">
        <f t="shared" si="219"/>
        <v/>
      </c>
      <c r="O3479" s="55" t="str">
        <f t="shared" si="217"/>
        <v/>
      </c>
      <c r="P3479" s="104">
        <f t="shared" si="220"/>
        <v>16.300000000001091</v>
      </c>
      <c r="Q3479" s="58"/>
      <c r="R3479" s="58"/>
      <c r="S3479" s="102"/>
    </row>
    <row r="3480" spans="1:19" ht="12.5" customHeight="1" x14ac:dyDescent="0.35">
      <c r="A3480" s="60">
        <v>53</v>
      </c>
      <c r="B3480" s="60" t="s">
        <v>69</v>
      </c>
      <c r="C3480" s="68">
        <v>116.7085</v>
      </c>
      <c r="D3480" s="58" t="s">
        <v>65</v>
      </c>
      <c r="E3480" s="60" t="s">
        <v>59</v>
      </c>
      <c r="F3480" s="60" t="s">
        <v>70</v>
      </c>
      <c r="G3480" s="60"/>
      <c r="H3480" s="60"/>
      <c r="I3480" s="60">
        <f t="shared" si="218"/>
        <v>0</v>
      </c>
      <c r="J3480" s="60">
        <f>IF(OR(I3480="",I3481="",I3482=""),"",(AVERAGEIF(A3480:A$10000,A3480,I3480:I$10000)))</f>
        <v>0</v>
      </c>
      <c r="K3480" s="60"/>
      <c r="L3480" s="60" t="str">
        <f>IF(O3480="","",A3480)</f>
        <v/>
      </c>
      <c r="M3480" s="60" t="str">
        <f>IF(O3480="","",(VLOOKUP(A3480,A3480:E10464,5,FALSE)))</f>
        <v/>
      </c>
      <c r="N3480" s="60" t="str">
        <f t="shared" si="219"/>
        <v/>
      </c>
      <c r="O3480" s="60" t="str">
        <f t="shared" si="217"/>
        <v/>
      </c>
      <c r="P3480" s="103">
        <f t="shared" si="220"/>
        <v>14.600000000001501</v>
      </c>
      <c r="Q3480" s="58"/>
      <c r="R3480" s="58"/>
      <c r="S3480" s="102"/>
    </row>
    <row r="3481" spans="1:19" ht="12.5" customHeight="1" x14ac:dyDescent="0.35">
      <c r="A3481" s="2">
        <v>53</v>
      </c>
      <c r="B3481" s="2" t="s">
        <v>69</v>
      </c>
      <c r="C3481" s="67">
        <v>116.7229</v>
      </c>
      <c r="D3481" t="s">
        <v>65</v>
      </c>
      <c r="E3481" s="2" t="s">
        <v>59</v>
      </c>
      <c r="F3481" s="2" t="s">
        <v>70</v>
      </c>
      <c r="G3481" s="2"/>
      <c r="I3481" s="60">
        <f t="shared" si="218"/>
        <v>0</v>
      </c>
      <c r="J3481" s="60">
        <f>IF(OR(I3481="",I3482="",I3483=""),"",(AVERAGEIF(A3481:A$10000,A3481,I3481:I$10000)))</f>
        <v>0</v>
      </c>
      <c r="K3481" s="60"/>
      <c r="L3481" s="55" t="str">
        <f>IF(O3481="","",A3481)</f>
        <v/>
      </c>
      <c r="M3481" s="60" t="str">
        <f>IF(O3481="","",(VLOOKUP(A3481,A3481:E10465,5,FALSE)))</f>
        <v/>
      </c>
      <c r="N3481" s="55" t="str">
        <f t="shared" si="219"/>
        <v/>
      </c>
      <c r="O3481" s="55" t="str">
        <f t="shared" si="217"/>
        <v/>
      </c>
      <c r="P3481" s="104">
        <f t="shared" si="220"/>
        <v>14.399999999994861</v>
      </c>
      <c r="Q3481" s="58"/>
      <c r="R3481" s="58"/>
      <c r="S3481" s="102"/>
    </row>
    <row r="3482" spans="1:19" ht="12.5" customHeight="1" x14ac:dyDescent="0.35">
      <c r="A3482" s="60">
        <v>53</v>
      </c>
      <c r="B3482" s="60" t="s">
        <v>69</v>
      </c>
      <c r="C3482" s="68">
        <v>116.7376</v>
      </c>
      <c r="D3482" s="58" t="s">
        <v>65</v>
      </c>
      <c r="E3482" s="60" t="s">
        <v>59</v>
      </c>
      <c r="F3482" s="60" t="s">
        <v>70</v>
      </c>
      <c r="G3482" s="60"/>
      <c r="H3482" s="60"/>
      <c r="I3482" s="60">
        <f t="shared" si="218"/>
        <v>0</v>
      </c>
      <c r="J3482" s="60">
        <f>IF(OR(I3482="",I3483="",I3484=""),"",(AVERAGEIF(A3482:A$10000,A3482,I3482:I$10000)))</f>
        <v>0</v>
      </c>
      <c r="K3482" s="60"/>
      <c r="L3482" s="60" t="str">
        <f>IF(O3482="","",A3482)</f>
        <v/>
      </c>
      <c r="M3482" s="60" t="str">
        <f>IF(O3482="","",(VLOOKUP(A3482,A3482:E10466,5,FALSE)))</f>
        <v/>
      </c>
      <c r="N3482" s="60" t="str">
        <f t="shared" si="219"/>
        <v/>
      </c>
      <c r="O3482" s="60" t="str">
        <f t="shared" ref="O3482:O3545" si="221">IF(J3482="","",IF(AND(J3481="",J3480="",J3479=""),C3482,""))</f>
        <v/>
      </c>
      <c r="P3482" s="103">
        <f t="shared" si="220"/>
        <v>14.70000000000482</v>
      </c>
      <c r="Q3482" s="58"/>
      <c r="R3482" s="58"/>
      <c r="S3482" s="102"/>
    </row>
    <row r="3483" spans="1:19" ht="12.5" customHeight="1" x14ac:dyDescent="0.35">
      <c r="A3483" s="2">
        <v>53</v>
      </c>
      <c r="B3483" s="2" t="s">
        <v>69</v>
      </c>
      <c r="C3483" s="67">
        <v>116.756</v>
      </c>
      <c r="D3483" t="s">
        <v>65</v>
      </c>
      <c r="E3483" s="2" t="s">
        <v>59</v>
      </c>
      <c r="F3483" s="2" t="s">
        <v>70</v>
      </c>
      <c r="G3483" s="2"/>
      <c r="I3483" s="60">
        <f t="shared" si="218"/>
        <v>0</v>
      </c>
      <c r="J3483" s="60">
        <f>IF(OR(I3483="",I3484="",I3485=""),"",(AVERAGEIF(A3483:A$10000,A3483,I3483:I$10000)))</f>
        <v>0</v>
      </c>
      <c r="K3483" s="60"/>
      <c r="L3483" s="55" t="str">
        <f>IF(O3483="","",A3483)</f>
        <v/>
      </c>
      <c r="M3483" s="60" t="str">
        <f>IF(O3483="","",(VLOOKUP(A3483,A3483:E10467,5,FALSE)))</f>
        <v/>
      </c>
      <c r="N3483" s="55" t="str">
        <f t="shared" si="219"/>
        <v/>
      </c>
      <c r="O3483" s="55" t="str">
        <f t="shared" si="221"/>
        <v/>
      </c>
      <c r="P3483" s="104">
        <f t="shared" si="220"/>
        <v>18.39999999999975</v>
      </c>
      <c r="Q3483" s="58"/>
      <c r="R3483" s="58"/>
      <c r="S3483" s="102"/>
    </row>
    <row r="3484" spans="1:19" ht="12.5" customHeight="1" x14ac:dyDescent="0.35">
      <c r="A3484" s="60">
        <v>53</v>
      </c>
      <c r="B3484" s="60" t="s">
        <v>69</v>
      </c>
      <c r="C3484" s="68">
        <v>116.785</v>
      </c>
      <c r="D3484" s="58" t="s">
        <v>65</v>
      </c>
      <c r="E3484" s="60" t="s">
        <v>59</v>
      </c>
      <c r="F3484" s="60" t="s">
        <v>70</v>
      </c>
      <c r="G3484" s="60"/>
      <c r="H3484" s="60"/>
      <c r="I3484" s="60">
        <f t="shared" si="218"/>
        <v>0</v>
      </c>
      <c r="J3484" s="60">
        <f>IF(OR(I3484="",I3485="",I3486=""),"",(AVERAGEIF(A3484:A$10000,A3484,I3484:I$10000)))</f>
        <v>0</v>
      </c>
      <c r="K3484" s="60"/>
      <c r="L3484" s="60" t="str">
        <f>IF(O3484="","",A3484)</f>
        <v/>
      </c>
      <c r="M3484" s="60" t="str">
        <f>IF(O3484="","",(VLOOKUP(A3484,A3484:E10468,5,FALSE)))</f>
        <v/>
      </c>
      <c r="N3484" s="60" t="str">
        <f t="shared" si="219"/>
        <v/>
      </c>
      <c r="O3484" s="60" t="str">
        <f t="shared" si="221"/>
        <v/>
      </c>
      <c r="P3484" s="103">
        <f t="shared" si="220"/>
        <v>28.999999999996362</v>
      </c>
      <c r="Q3484" s="58"/>
      <c r="R3484" s="58"/>
      <c r="S3484" s="102"/>
    </row>
    <row r="3485" spans="1:19" ht="12.5" customHeight="1" x14ac:dyDescent="0.35">
      <c r="A3485" s="2">
        <v>53</v>
      </c>
      <c r="B3485" s="2" t="s">
        <v>69</v>
      </c>
      <c r="C3485" s="67">
        <v>116.8004</v>
      </c>
      <c r="D3485" t="s">
        <v>65</v>
      </c>
      <c r="E3485" s="2" t="s">
        <v>59</v>
      </c>
      <c r="F3485" s="2" t="s">
        <v>70</v>
      </c>
      <c r="G3485" s="2"/>
      <c r="I3485" s="60">
        <f t="shared" si="218"/>
        <v>0</v>
      </c>
      <c r="J3485" s="60">
        <f>IF(OR(I3485="",I3486="",I3487=""),"",(AVERAGEIF(A3485:A$10000,A3485,I3485:I$10000)))</f>
        <v>0</v>
      </c>
      <c r="K3485" s="60"/>
      <c r="L3485" s="55" t="str">
        <f>IF(O3485="","",A3485)</f>
        <v/>
      </c>
      <c r="M3485" s="60" t="str">
        <f>IF(O3485="","",(VLOOKUP(A3485,A3485:E10469,5,FALSE)))</f>
        <v/>
      </c>
      <c r="N3485" s="55" t="str">
        <f t="shared" si="219"/>
        <v/>
      </c>
      <c r="O3485" s="55" t="str">
        <f t="shared" si="221"/>
        <v/>
      </c>
      <c r="P3485" s="104">
        <f t="shared" si="220"/>
        <v>15.399999999999636</v>
      </c>
      <c r="Q3485" s="58"/>
      <c r="R3485" s="58"/>
      <c r="S3485" s="102"/>
    </row>
    <row r="3486" spans="1:19" ht="12.5" customHeight="1" x14ac:dyDescent="0.35">
      <c r="A3486" s="60">
        <v>53</v>
      </c>
      <c r="B3486" s="60" t="s">
        <v>69</v>
      </c>
      <c r="C3486" s="68">
        <v>116.8152</v>
      </c>
      <c r="D3486" s="58" t="s">
        <v>65</v>
      </c>
      <c r="E3486" s="60" t="s">
        <v>59</v>
      </c>
      <c r="F3486" s="60" t="s">
        <v>70</v>
      </c>
      <c r="G3486" s="60"/>
      <c r="H3486" s="60"/>
      <c r="I3486" s="60">
        <f t="shared" si="218"/>
        <v>0</v>
      </c>
      <c r="J3486" s="60">
        <f>IF(OR(I3486="",I3487="",I3488=""),"",(AVERAGEIF(A3486:A$10000,A3486,I3486:I$10000)))</f>
        <v>0</v>
      </c>
      <c r="K3486" s="60"/>
      <c r="L3486" s="60" t="str">
        <f>IF(O3486="","",A3486)</f>
        <v/>
      </c>
      <c r="M3486" s="60" t="str">
        <f>IF(O3486="","",(VLOOKUP(A3486,A3486:E10470,5,FALSE)))</f>
        <v/>
      </c>
      <c r="N3486" s="60" t="str">
        <f t="shared" si="219"/>
        <v/>
      </c>
      <c r="O3486" s="60" t="str">
        <f t="shared" si="221"/>
        <v/>
      </c>
      <c r="P3486" s="103">
        <f t="shared" si="220"/>
        <v>14.80000000000814</v>
      </c>
      <c r="Q3486" s="58"/>
      <c r="R3486" s="58"/>
      <c r="S3486" s="102"/>
    </row>
    <row r="3487" spans="1:19" ht="12.5" customHeight="1" x14ac:dyDescent="0.35">
      <c r="A3487" s="2">
        <v>53</v>
      </c>
      <c r="B3487" s="2" t="s">
        <v>69</v>
      </c>
      <c r="C3487" s="67">
        <v>116.8297</v>
      </c>
      <c r="D3487" t="s">
        <v>65</v>
      </c>
      <c r="E3487" s="2" t="s">
        <v>59</v>
      </c>
      <c r="F3487" s="2" t="s">
        <v>70</v>
      </c>
      <c r="G3487" s="2"/>
      <c r="I3487" s="60">
        <f t="shared" si="218"/>
        <v>0</v>
      </c>
      <c r="J3487" s="60">
        <f>IF(OR(I3487="",I3488="",I3489=""),"",(AVERAGEIF(A3487:A$10000,A3487,I3487:I$10000)))</f>
        <v>0</v>
      </c>
      <c r="K3487" s="60"/>
      <c r="L3487" s="55" t="str">
        <f>IF(O3487="","",A3487)</f>
        <v/>
      </c>
      <c r="M3487" s="60" t="str">
        <f>IF(O3487="","",(VLOOKUP(A3487,A3487:E10471,5,FALSE)))</f>
        <v/>
      </c>
      <c r="N3487" s="55" t="str">
        <f t="shared" si="219"/>
        <v/>
      </c>
      <c r="O3487" s="55" t="str">
        <f t="shared" si="221"/>
        <v/>
      </c>
      <c r="P3487" s="104">
        <f t="shared" si="220"/>
        <v>14.499999999998181</v>
      </c>
      <c r="Q3487" s="58"/>
      <c r="R3487" s="58"/>
      <c r="S3487" s="102"/>
    </row>
    <row r="3488" spans="1:19" ht="12.5" customHeight="1" x14ac:dyDescent="0.35">
      <c r="A3488" s="60">
        <v>53</v>
      </c>
      <c r="B3488" s="60" t="s">
        <v>69</v>
      </c>
      <c r="C3488" s="68">
        <v>116.8445</v>
      </c>
      <c r="D3488" s="58" t="s">
        <v>65</v>
      </c>
      <c r="E3488" s="60" t="s">
        <v>59</v>
      </c>
      <c r="F3488" s="60" t="s">
        <v>70</v>
      </c>
      <c r="G3488" s="60"/>
      <c r="H3488" s="60"/>
      <c r="I3488" s="60">
        <f t="shared" si="218"/>
        <v>0</v>
      </c>
      <c r="J3488" s="60">
        <f>IF(OR(I3488="",I3489="",I3490=""),"",(AVERAGEIF(A3488:A$10000,A3488,I3488:I$10000)))</f>
        <v>0</v>
      </c>
      <c r="K3488" s="60"/>
      <c r="L3488" s="60" t="str">
        <f>IF(O3488="","",A3488)</f>
        <v/>
      </c>
      <c r="M3488" s="60" t="str">
        <f>IF(O3488="","",(VLOOKUP(A3488,A3488:E10472,5,FALSE)))</f>
        <v/>
      </c>
      <c r="N3488" s="60" t="str">
        <f t="shared" si="219"/>
        <v/>
      </c>
      <c r="O3488" s="60" t="str">
        <f t="shared" si="221"/>
        <v/>
      </c>
      <c r="P3488" s="103">
        <f t="shared" si="220"/>
        <v>14.799999999993929</v>
      </c>
      <c r="Q3488" s="58"/>
      <c r="R3488" s="58"/>
      <c r="S3488" s="102"/>
    </row>
    <row r="3489" spans="1:19" ht="12.5" customHeight="1" x14ac:dyDescent="0.35">
      <c r="A3489" s="2">
        <v>53</v>
      </c>
      <c r="B3489" s="2" t="s">
        <v>69</v>
      </c>
      <c r="C3489" s="67">
        <v>116.8584</v>
      </c>
      <c r="D3489" t="s">
        <v>65</v>
      </c>
      <c r="E3489" s="2" t="s">
        <v>59</v>
      </c>
      <c r="F3489" s="2" t="s">
        <v>70</v>
      </c>
      <c r="G3489" s="2"/>
      <c r="I3489" s="60">
        <f t="shared" si="218"/>
        <v>0</v>
      </c>
      <c r="J3489" s="60">
        <f>IF(OR(I3489="",I3490="",I3491=""),"",(AVERAGEIF(A3489:A$10000,A3489,I3489:I$10000)))</f>
        <v>0</v>
      </c>
      <c r="K3489" s="60"/>
      <c r="L3489" s="55" t="str">
        <f>IF(O3489="","",A3489)</f>
        <v/>
      </c>
      <c r="M3489" s="60" t="str">
        <f>IF(O3489="","",(VLOOKUP(A3489,A3489:E10473,5,FALSE)))</f>
        <v/>
      </c>
      <c r="N3489" s="55" t="str">
        <f t="shared" si="219"/>
        <v/>
      </c>
      <c r="O3489" s="55" t="str">
        <f t="shared" si="221"/>
        <v/>
      </c>
      <c r="P3489" s="104">
        <f t="shared" si="220"/>
        <v>13.900000000006685</v>
      </c>
      <c r="Q3489" s="58"/>
      <c r="R3489" s="58"/>
      <c r="S3489" s="102"/>
    </row>
    <row r="3490" spans="1:19" ht="12.5" customHeight="1" x14ac:dyDescent="0.35">
      <c r="A3490" s="60">
        <v>53</v>
      </c>
      <c r="B3490" s="60" t="s">
        <v>69</v>
      </c>
      <c r="C3490" s="68">
        <v>116.8724</v>
      </c>
      <c r="D3490" s="58" t="s">
        <v>65</v>
      </c>
      <c r="E3490" s="60" t="s">
        <v>59</v>
      </c>
      <c r="F3490" s="60" t="s">
        <v>70</v>
      </c>
      <c r="G3490" s="60"/>
      <c r="H3490" s="60"/>
      <c r="I3490" s="60">
        <f t="shared" si="218"/>
        <v>0</v>
      </c>
      <c r="J3490" s="60">
        <f>IF(OR(I3490="",I3491="",I3492=""),"",(AVERAGEIF(A3490:A$10000,A3490,I3490:I$10000)))</f>
        <v>0</v>
      </c>
      <c r="K3490" s="60"/>
      <c r="L3490" s="60" t="str">
        <f>IF(O3490="","",A3490)</f>
        <v/>
      </c>
      <c r="M3490" s="60" t="str">
        <f>IF(O3490="","",(VLOOKUP(A3490,A3490:E10474,5,FALSE)))</f>
        <v/>
      </c>
      <c r="N3490" s="60" t="str">
        <f t="shared" si="219"/>
        <v/>
      </c>
      <c r="O3490" s="60" t="str">
        <f t="shared" si="221"/>
        <v/>
      </c>
      <c r="P3490" s="103">
        <f t="shared" si="220"/>
        <v>13.999999999995794</v>
      </c>
      <c r="Q3490" s="58"/>
      <c r="R3490" s="58"/>
      <c r="S3490" s="102"/>
    </row>
    <row r="3491" spans="1:19" ht="12.5" customHeight="1" x14ac:dyDescent="0.35">
      <c r="A3491" s="2">
        <v>53</v>
      </c>
      <c r="B3491" s="2" t="s">
        <v>69</v>
      </c>
      <c r="C3491" s="67">
        <v>116.8873</v>
      </c>
      <c r="D3491" t="s">
        <v>65</v>
      </c>
      <c r="E3491" s="2" t="s">
        <v>59</v>
      </c>
      <c r="F3491" s="2" t="s">
        <v>70</v>
      </c>
      <c r="G3491" s="2"/>
      <c r="I3491" s="60">
        <f t="shared" si="218"/>
        <v>0</v>
      </c>
      <c r="J3491" s="60">
        <f>IF(OR(I3491="",I3492="",I3493=""),"",(AVERAGEIF(A3491:A$10000,A3491,I3491:I$10000)))</f>
        <v>0</v>
      </c>
      <c r="K3491" s="60"/>
      <c r="L3491" s="55" t="str">
        <f>IF(O3491="","",A3491)</f>
        <v/>
      </c>
      <c r="M3491" s="60" t="str">
        <f>IF(O3491="","",(VLOOKUP(A3491,A3491:E10475,5,FALSE)))</f>
        <v/>
      </c>
      <c r="N3491" s="55" t="str">
        <f t="shared" si="219"/>
        <v/>
      </c>
      <c r="O3491" s="55" t="str">
        <f t="shared" si="221"/>
        <v/>
      </c>
      <c r="P3491" s="104">
        <f t="shared" si="220"/>
        <v>14.899999999997249</v>
      </c>
      <c r="Q3491" s="58"/>
      <c r="R3491" s="58"/>
      <c r="S3491" s="102"/>
    </row>
    <row r="3492" spans="1:19" ht="12.5" customHeight="1" x14ac:dyDescent="0.35">
      <c r="A3492" s="60">
        <v>53</v>
      </c>
      <c r="B3492" s="60" t="s">
        <v>69</v>
      </c>
      <c r="C3492" s="68">
        <v>116.9021</v>
      </c>
      <c r="D3492" s="58" t="s">
        <v>65</v>
      </c>
      <c r="E3492" s="60" t="s">
        <v>59</v>
      </c>
      <c r="F3492" s="60" t="s">
        <v>70</v>
      </c>
      <c r="G3492" s="60"/>
      <c r="H3492" s="60"/>
      <c r="I3492" s="60">
        <f t="shared" si="218"/>
        <v>0</v>
      </c>
      <c r="J3492" s="60">
        <f>IF(OR(I3492="",I3493="",I3494=""),"",(AVERAGEIF(A3492:A$10000,A3492,I3492:I$10000)))</f>
        <v>0</v>
      </c>
      <c r="K3492" s="60"/>
      <c r="L3492" s="60" t="str">
        <f>IF(O3492="","",A3492)</f>
        <v/>
      </c>
      <c r="M3492" s="60" t="str">
        <f>IF(O3492="","",(VLOOKUP(A3492,A3492:E10476,5,FALSE)))</f>
        <v/>
      </c>
      <c r="N3492" s="60" t="str">
        <f t="shared" si="219"/>
        <v/>
      </c>
      <c r="O3492" s="60" t="str">
        <f t="shared" si="221"/>
        <v/>
      </c>
      <c r="P3492" s="103">
        <f t="shared" si="220"/>
        <v>14.80000000000814</v>
      </c>
      <c r="Q3492" s="58"/>
      <c r="R3492" s="58"/>
      <c r="S3492" s="102"/>
    </row>
    <row r="3493" spans="1:19" ht="12.5" customHeight="1" x14ac:dyDescent="0.35">
      <c r="A3493" s="2">
        <v>53</v>
      </c>
      <c r="B3493" s="2" t="s">
        <v>69</v>
      </c>
      <c r="C3493" s="67">
        <v>116.9166</v>
      </c>
      <c r="D3493" t="s">
        <v>65</v>
      </c>
      <c r="E3493" s="2" t="s">
        <v>59</v>
      </c>
      <c r="F3493" s="2" t="s">
        <v>70</v>
      </c>
      <c r="G3493" s="2"/>
      <c r="I3493" s="60">
        <f t="shared" si="218"/>
        <v>0</v>
      </c>
      <c r="J3493" s="60">
        <f>IF(OR(I3493="",I3494="",I3495=""),"",(AVERAGEIF(A3493:A$10000,A3493,I3493:I$10000)))</f>
        <v>0</v>
      </c>
      <c r="K3493" s="60"/>
      <c r="L3493" s="55" t="str">
        <f>IF(O3493="","",A3493)</f>
        <v/>
      </c>
      <c r="M3493" s="60" t="str">
        <f>IF(O3493="","",(VLOOKUP(A3493,A3493:E10477,5,FALSE)))</f>
        <v/>
      </c>
      <c r="N3493" s="55" t="str">
        <f t="shared" si="219"/>
        <v/>
      </c>
      <c r="O3493" s="55" t="str">
        <f t="shared" si="221"/>
        <v/>
      </c>
      <c r="P3493" s="104">
        <f t="shared" si="220"/>
        <v>14.499999999998181</v>
      </c>
      <c r="Q3493" s="58"/>
      <c r="R3493" s="58"/>
      <c r="S3493" s="102"/>
    </row>
    <row r="3494" spans="1:19" ht="12.5" customHeight="1" x14ac:dyDescent="0.35">
      <c r="A3494" s="60">
        <v>53</v>
      </c>
      <c r="B3494" s="60" t="s">
        <v>69</v>
      </c>
      <c r="C3494" s="68">
        <v>116.9324</v>
      </c>
      <c r="D3494" s="58" t="s">
        <v>65</v>
      </c>
      <c r="E3494" s="60" t="s">
        <v>59</v>
      </c>
      <c r="F3494" s="60" t="s">
        <v>70</v>
      </c>
      <c r="G3494" s="60"/>
      <c r="H3494" s="60"/>
      <c r="I3494" s="60">
        <f t="shared" si="218"/>
        <v>0</v>
      </c>
      <c r="J3494" s="60">
        <f>IF(OR(I3494="",I3495="",I3496=""),"",(AVERAGEIF(A3494:A$10000,A3494,I3494:I$10000)))</f>
        <v>0</v>
      </c>
      <c r="K3494" s="60"/>
      <c r="L3494" s="60" t="str">
        <f>IF(O3494="","",A3494)</f>
        <v/>
      </c>
      <c r="M3494" s="60" t="str">
        <f>IF(O3494="","",(VLOOKUP(A3494,A3494:E10478,5,FALSE)))</f>
        <v/>
      </c>
      <c r="N3494" s="60" t="str">
        <f t="shared" si="219"/>
        <v/>
      </c>
      <c r="O3494" s="60" t="str">
        <f t="shared" si="221"/>
        <v/>
      </c>
      <c r="P3494" s="103">
        <f t="shared" si="220"/>
        <v>15.799999999998704</v>
      </c>
      <c r="Q3494" s="58"/>
      <c r="R3494" s="58"/>
      <c r="S3494" s="102"/>
    </row>
    <row r="3495" spans="1:19" ht="12.5" customHeight="1" x14ac:dyDescent="0.35">
      <c r="A3495" s="2">
        <v>54</v>
      </c>
      <c r="B3495" s="2" t="s">
        <v>69</v>
      </c>
      <c r="C3495" s="67">
        <v>117.9526</v>
      </c>
      <c r="D3495" t="s">
        <v>65</v>
      </c>
      <c r="E3495" s="2" t="s">
        <v>59</v>
      </c>
      <c r="F3495" s="2" t="s">
        <v>70</v>
      </c>
      <c r="G3495" s="2"/>
      <c r="I3495" s="60">
        <f t="shared" si="218"/>
        <v>0</v>
      </c>
      <c r="J3495" s="60">
        <f>IF(OR(I3495="",I3496="",I3497=""),"",(AVERAGEIF(A3495:A$10000,A3495,I3495:I$10000)))</f>
        <v>0</v>
      </c>
      <c r="K3495" s="60"/>
      <c r="L3495" s="55" t="str">
        <f>IF(O3495="","",A3495)</f>
        <v/>
      </c>
      <c r="M3495" s="60" t="str">
        <f>IF(O3495="","",(VLOOKUP(A3495,A3495:E10479,5,FALSE)))</f>
        <v/>
      </c>
      <c r="N3495" s="55" t="str">
        <f t="shared" si="219"/>
        <v/>
      </c>
      <c r="O3495" s="55" t="str">
        <f t="shared" si="221"/>
        <v/>
      </c>
      <c r="P3495" s="104" t="str">
        <f t="shared" si="220"/>
        <v/>
      </c>
      <c r="Q3495" s="58"/>
      <c r="R3495" s="58"/>
      <c r="S3495" s="102"/>
    </row>
    <row r="3496" spans="1:19" ht="12.5" customHeight="1" x14ac:dyDescent="0.35">
      <c r="A3496" s="60">
        <v>54</v>
      </c>
      <c r="B3496" s="60" t="s">
        <v>69</v>
      </c>
      <c r="C3496" s="68">
        <v>117.9666</v>
      </c>
      <c r="D3496" s="58" t="s">
        <v>65</v>
      </c>
      <c r="E3496" s="60" t="s">
        <v>59</v>
      </c>
      <c r="F3496" s="60" t="s">
        <v>70</v>
      </c>
      <c r="G3496" s="60"/>
      <c r="H3496" s="60"/>
      <c r="I3496" s="60">
        <f t="shared" si="218"/>
        <v>0</v>
      </c>
      <c r="J3496" s="60">
        <f>IF(OR(I3496="",I3497="",I3498=""),"",(AVERAGEIF(A3496:A$10000,A3496,I3496:I$10000)))</f>
        <v>0</v>
      </c>
      <c r="K3496" s="60"/>
      <c r="L3496" s="60" t="str">
        <f>IF(O3496="","",A3496)</f>
        <v/>
      </c>
      <c r="M3496" s="60" t="str">
        <f>IF(O3496="","",(VLOOKUP(A3496,A3496:E10480,5,FALSE)))</f>
        <v/>
      </c>
      <c r="N3496" s="60" t="str">
        <f t="shared" si="219"/>
        <v/>
      </c>
      <c r="O3496" s="60" t="str">
        <f t="shared" si="221"/>
        <v/>
      </c>
      <c r="P3496" s="103">
        <f t="shared" si="220"/>
        <v>13.999999999995794</v>
      </c>
      <c r="Q3496" s="58"/>
      <c r="R3496" s="58"/>
      <c r="S3496" s="102"/>
    </row>
    <row r="3497" spans="1:19" ht="12.5" customHeight="1" x14ac:dyDescent="0.35">
      <c r="A3497" s="2">
        <v>54</v>
      </c>
      <c r="B3497" s="2" t="s">
        <v>69</v>
      </c>
      <c r="C3497" s="67">
        <v>117.9808</v>
      </c>
      <c r="D3497" t="s">
        <v>65</v>
      </c>
      <c r="E3497" s="2" t="s">
        <v>59</v>
      </c>
      <c r="F3497" s="2" t="s">
        <v>70</v>
      </c>
      <c r="G3497" s="2"/>
      <c r="I3497" s="60">
        <f t="shared" si="218"/>
        <v>0</v>
      </c>
      <c r="J3497" s="60">
        <f>IF(OR(I3497="",I3498="",I3499=""),"",(AVERAGEIF(A3497:A$10000,A3497,I3497:I$10000)))</f>
        <v>0</v>
      </c>
      <c r="K3497" s="60"/>
      <c r="L3497" s="55" t="str">
        <f>IF(O3497="","",A3497)</f>
        <v/>
      </c>
      <c r="M3497" s="60" t="str">
        <f>IF(O3497="","",(VLOOKUP(A3497,A3497:E10481,5,FALSE)))</f>
        <v/>
      </c>
      <c r="N3497" s="55" t="str">
        <f t="shared" si="219"/>
        <v/>
      </c>
      <c r="O3497" s="55" t="str">
        <f t="shared" si="221"/>
        <v/>
      </c>
      <c r="P3497" s="104">
        <f t="shared" si="220"/>
        <v>14.200000000002433</v>
      </c>
      <c r="Q3497" s="58"/>
      <c r="R3497" s="58"/>
      <c r="S3497" s="102"/>
    </row>
    <row r="3498" spans="1:19" ht="12.5" customHeight="1" x14ac:dyDescent="0.35">
      <c r="A3498" s="60">
        <v>54</v>
      </c>
      <c r="B3498" s="60" t="s">
        <v>69</v>
      </c>
      <c r="C3498" s="68">
        <v>117.99639999999999</v>
      </c>
      <c r="D3498" s="58" t="s">
        <v>65</v>
      </c>
      <c r="E3498" s="60" t="s">
        <v>59</v>
      </c>
      <c r="F3498" s="60" t="s">
        <v>70</v>
      </c>
      <c r="G3498" s="60"/>
      <c r="H3498" s="60"/>
      <c r="I3498" s="60">
        <f t="shared" si="218"/>
        <v>0</v>
      </c>
      <c r="J3498" s="60">
        <f>IF(OR(I3498="",I3499="",I3500=""),"",(AVERAGEIF(A3498:A$10000,A3498,I3498:I$10000)))</f>
        <v>0</v>
      </c>
      <c r="K3498" s="60"/>
      <c r="L3498" s="60" t="str">
        <f>IF(O3498="","",A3498)</f>
        <v/>
      </c>
      <c r="M3498" s="60" t="str">
        <f>IF(O3498="","",(VLOOKUP(A3498,A3498:E10482,5,FALSE)))</f>
        <v/>
      </c>
      <c r="N3498" s="60" t="str">
        <f t="shared" si="219"/>
        <v/>
      </c>
      <c r="O3498" s="60" t="str">
        <f t="shared" si="221"/>
        <v/>
      </c>
      <c r="P3498" s="103">
        <f t="shared" si="220"/>
        <v>15.599999999992065</v>
      </c>
      <c r="Q3498" s="58"/>
      <c r="R3498" s="58"/>
      <c r="S3498" s="102"/>
    </row>
    <row r="3499" spans="1:19" ht="12.5" customHeight="1" x14ac:dyDescent="0.35">
      <c r="A3499" s="2">
        <v>54</v>
      </c>
      <c r="B3499" s="2" t="s">
        <v>69</v>
      </c>
      <c r="C3499" s="67">
        <v>118.0185</v>
      </c>
      <c r="D3499" t="s">
        <v>65</v>
      </c>
      <c r="E3499" s="2" t="s">
        <v>59</v>
      </c>
      <c r="F3499" s="2" t="s">
        <v>70</v>
      </c>
      <c r="G3499" s="2"/>
      <c r="I3499" s="60">
        <f t="shared" si="218"/>
        <v>0</v>
      </c>
      <c r="J3499" s="60">
        <f>IF(OR(I3499="",I3500="",I3501=""),"",(AVERAGEIF(A3499:A$10000,A3499,I3499:I$10000)))</f>
        <v>0</v>
      </c>
      <c r="K3499" s="60"/>
      <c r="L3499" s="55" t="str">
        <f>IF(O3499="","",A3499)</f>
        <v/>
      </c>
      <c r="M3499" s="60" t="str">
        <f>IF(O3499="","",(VLOOKUP(A3499,A3499:E10483,5,FALSE)))</f>
        <v/>
      </c>
      <c r="N3499" s="55" t="str">
        <f t="shared" si="219"/>
        <v/>
      </c>
      <c r="O3499" s="55" t="str">
        <f t="shared" si="221"/>
        <v/>
      </c>
      <c r="P3499" s="104">
        <f t="shared" si="220"/>
        <v>22.10000000000889</v>
      </c>
      <c r="Q3499" s="58"/>
      <c r="R3499" s="58"/>
      <c r="S3499" s="102"/>
    </row>
    <row r="3500" spans="1:19" ht="12.5" customHeight="1" x14ac:dyDescent="0.35">
      <c r="A3500" s="60">
        <v>54</v>
      </c>
      <c r="B3500" s="60" t="s">
        <v>69</v>
      </c>
      <c r="C3500" s="68">
        <v>118.03319999999999</v>
      </c>
      <c r="D3500" s="58" t="s">
        <v>65</v>
      </c>
      <c r="E3500" s="60" t="s">
        <v>59</v>
      </c>
      <c r="F3500" s="60" t="s">
        <v>70</v>
      </c>
      <c r="G3500" s="60"/>
      <c r="H3500" s="60"/>
      <c r="I3500" s="60">
        <f t="shared" si="218"/>
        <v>0</v>
      </c>
      <c r="J3500" s="60">
        <f>IF(OR(I3500="",I3501="",I3502=""),"",(AVERAGEIF(A3500:A$10000,A3500,I3500:I$10000)))</f>
        <v>0</v>
      </c>
      <c r="K3500" s="60"/>
      <c r="L3500" s="60" t="str">
        <f>IF(O3500="","",A3500)</f>
        <v/>
      </c>
      <c r="M3500" s="60" t="str">
        <f>IF(O3500="","",(VLOOKUP(A3500,A3500:E10484,5,FALSE)))</f>
        <v/>
      </c>
      <c r="N3500" s="60" t="str">
        <f t="shared" si="219"/>
        <v/>
      </c>
      <c r="O3500" s="60" t="str">
        <f t="shared" si="221"/>
        <v/>
      </c>
      <c r="P3500" s="103">
        <f t="shared" si="220"/>
        <v>14.699999999990609</v>
      </c>
      <c r="Q3500" s="58"/>
      <c r="R3500" s="58"/>
      <c r="S3500" s="102"/>
    </row>
    <row r="3501" spans="1:19" ht="12.5" customHeight="1" x14ac:dyDescent="0.35">
      <c r="A3501" s="2">
        <v>54</v>
      </c>
      <c r="B3501" s="2" t="s">
        <v>69</v>
      </c>
      <c r="C3501" s="67">
        <v>118.04900000000001</v>
      </c>
      <c r="D3501" t="s">
        <v>65</v>
      </c>
      <c r="E3501" s="2" t="s">
        <v>59</v>
      </c>
      <c r="F3501" s="2" t="s">
        <v>70</v>
      </c>
      <c r="G3501" s="2"/>
      <c r="I3501" s="60">
        <f t="shared" si="218"/>
        <v>0</v>
      </c>
      <c r="J3501" s="60">
        <f>IF(OR(I3501="",I3502="",I3503=""),"",(AVERAGEIF(A3501:A$10000,A3501,I3501:I$10000)))</f>
        <v>0</v>
      </c>
      <c r="K3501" s="60"/>
      <c r="L3501" s="55" t="str">
        <f>IF(O3501="","",A3501)</f>
        <v/>
      </c>
      <c r="M3501" s="60" t="str">
        <f>IF(O3501="","",(VLOOKUP(A3501,A3501:E10485,5,FALSE)))</f>
        <v/>
      </c>
      <c r="N3501" s="55" t="str">
        <f t="shared" si="219"/>
        <v/>
      </c>
      <c r="O3501" s="55" t="str">
        <f t="shared" si="221"/>
        <v/>
      </c>
      <c r="P3501" s="104">
        <f t="shared" si="220"/>
        <v>15.800000000012915</v>
      </c>
      <c r="Q3501" s="58"/>
      <c r="R3501" s="58"/>
      <c r="S3501" s="102"/>
    </row>
    <row r="3502" spans="1:19" ht="12.5" customHeight="1" x14ac:dyDescent="0.35">
      <c r="A3502" s="60">
        <v>54</v>
      </c>
      <c r="B3502" s="60" t="s">
        <v>69</v>
      </c>
      <c r="C3502" s="68">
        <v>118.0698</v>
      </c>
      <c r="D3502" s="58" t="s">
        <v>65</v>
      </c>
      <c r="E3502" s="60" t="s">
        <v>59</v>
      </c>
      <c r="F3502" s="60" t="s">
        <v>70</v>
      </c>
      <c r="G3502" s="60"/>
      <c r="H3502" s="60"/>
      <c r="I3502" s="60">
        <f t="shared" si="218"/>
        <v>0</v>
      </c>
      <c r="J3502" s="60">
        <f>IF(OR(I3502="",I3503="",I3504=""),"",(AVERAGEIF(A3502:A$10000,A3502,I3502:I$10000)))</f>
        <v>0</v>
      </c>
      <c r="K3502" s="60"/>
      <c r="L3502" s="60" t="str">
        <f>IF(O3502="","",A3502)</f>
        <v/>
      </c>
      <c r="M3502" s="60" t="str">
        <f>IF(O3502="","",(VLOOKUP(A3502,A3502:E10486,5,FALSE)))</f>
        <v/>
      </c>
      <c r="N3502" s="60" t="str">
        <f t="shared" si="219"/>
        <v/>
      </c>
      <c r="O3502" s="60" t="str">
        <f t="shared" si="221"/>
        <v/>
      </c>
      <c r="P3502" s="103">
        <f t="shared" si="220"/>
        <v>20.799999999994156</v>
      </c>
      <c r="Q3502" s="58"/>
      <c r="R3502" s="58"/>
      <c r="S3502" s="102"/>
    </row>
    <row r="3503" spans="1:19" ht="12.5" customHeight="1" x14ac:dyDescent="0.35">
      <c r="A3503" s="2">
        <v>54</v>
      </c>
      <c r="B3503" s="2" t="s">
        <v>69</v>
      </c>
      <c r="C3503" s="67">
        <v>118.089</v>
      </c>
      <c r="D3503" t="s">
        <v>65</v>
      </c>
      <c r="E3503" s="2" t="s">
        <v>59</v>
      </c>
      <c r="F3503" s="2" t="s">
        <v>70</v>
      </c>
      <c r="G3503" s="2"/>
      <c r="I3503" s="60">
        <f t="shared" si="218"/>
        <v>0</v>
      </c>
      <c r="J3503" s="60">
        <f>IF(OR(I3503="",I3504="",I3505=""),"",(AVERAGEIF(A3503:A$10000,A3503,I3503:I$10000)))</f>
        <v>0</v>
      </c>
      <c r="K3503" s="60"/>
      <c r="L3503" s="55" t="str">
        <f>IF(O3503="","",A3503)</f>
        <v/>
      </c>
      <c r="M3503" s="60" t="str">
        <f>IF(O3503="","",(VLOOKUP(A3503,A3503:E10487,5,FALSE)))</f>
        <v/>
      </c>
      <c r="N3503" s="55" t="str">
        <f t="shared" si="219"/>
        <v/>
      </c>
      <c r="O3503" s="55" t="str">
        <f t="shared" si="221"/>
        <v/>
      </c>
      <c r="P3503" s="104">
        <f t="shared" si="220"/>
        <v>19.199999999997885</v>
      </c>
      <c r="Q3503" s="58"/>
      <c r="R3503" s="58"/>
      <c r="S3503" s="102"/>
    </row>
    <row r="3504" spans="1:19" ht="12.5" customHeight="1" x14ac:dyDescent="0.35">
      <c r="A3504" s="60">
        <v>54</v>
      </c>
      <c r="B3504" s="60" t="s">
        <v>69</v>
      </c>
      <c r="C3504" s="68">
        <v>118.1019</v>
      </c>
      <c r="D3504" s="58" t="s">
        <v>65</v>
      </c>
      <c r="E3504" s="60" t="s">
        <v>59</v>
      </c>
      <c r="F3504" s="60" t="s">
        <v>70</v>
      </c>
      <c r="G3504" s="60"/>
      <c r="H3504" s="60"/>
      <c r="I3504" s="60">
        <f t="shared" si="218"/>
        <v>0</v>
      </c>
      <c r="J3504" s="60">
        <f>IF(OR(I3504="",I3505="",I3506=""),"",(AVERAGEIF(A3504:A$10000,A3504,I3504:I$10000)))</f>
        <v>0</v>
      </c>
      <c r="K3504" s="60"/>
      <c r="L3504" s="60" t="str">
        <f>IF(O3504="","",A3504)</f>
        <v/>
      </c>
      <c r="M3504" s="60" t="str">
        <f>IF(O3504="","",(VLOOKUP(A3504,A3504:E10488,5,FALSE)))</f>
        <v/>
      </c>
      <c r="N3504" s="60" t="str">
        <f t="shared" si="219"/>
        <v/>
      </c>
      <c r="O3504" s="60" t="str">
        <f t="shared" si="221"/>
        <v/>
      </c>
      <c r="P3504" s="103">
        <f t="shared" si="220"/>
        <v>12.90000000000191</v>
      </c>
      <c r="Q3504" s="58"/>
      <c r="R3504" s="58"/>
      <c r="S3504" s="102"/>
    </row>
    <row r="3505" spans="1:19" ht="12.5" customHeight="1" x14ac:dyDescent="0.35">
      <c r="A3505" s="2">
        <v>54</v>
      </c>
      <c r="B3505" s="2" t="s">
        <v>69</v>
      </c>
      <c r="C3505" s="67">
        <v>118.1157</v>
      </c>
      <c r="D3505" t="s">
        <v>65</v>
      </c>
      <c r="E3505" s="2" t="s">
        <v>59</v>
      </c>
      <c r="F3505" s="2" t="s">
        <v>70</v>
      </c>
      <c r="G3505" s="2"/>
      <c r="I3505" s="60">
        <f t="shared" si="218"/>
        <v>0</v>
      </c>
      <c r="J3505" s="60">
        <f>IF(OR(I3505="",I3506="",I3507=""),"",(AVERAGEIF(A3505:A$10000,A3505,I3505:I$10000)))</f>
        <v>0</v>
      </c>
      <c r="K3505" s="60"/>
      <c r="L3505" s="55" t="str">
        <f>IF(O3505="","",A3505)</f>
        <v/>
      </c>
      <c r="M3505" s="60" t="str">
        <f>IF(O3505="","",(VLOOKUP(A3505,A3505:E10489,5,FALSE)))</f>
        <v/>
      </c>
      <c r="N3505" s="55" t="str">
        <f t="shared" si="219"/>
        <v/>
      </c>
      <c r="O3505" s="55" t="str">
        <f t="shared" si="221"/>
        <v/>
      </c>
      <c r="P3505" s="104">
        <f t="shared" si="220"/>
        <v>13.800000000003365</v>
      </c>
      <c r="Q3505" s="58"/>
      <c r="R3505" s="58"/>
      <c r="S3505" s="102"/>
    </row>
    <row r="3506" spans="1:19" ht="12.5" customHeight="1" x14ac:dyDescent="0.35">
      <c r="A3506" s="60">
        <v>54</v>
      </c>
      <c r="B3506" s="60" t="s">
        <v>69</v>
      </c>
      <c r="C3506" s="68">
        <v>118.1302</v>
      </c>
      <c r="D3506" s="58" t="s">
        <v>65</v>
      </c>
      <c r="E3506" s="60" t="s">
        <v>59</v>
      </c>
      <c r="F3506" s="60" t="s">
        <v>70</v>
      </c>
      <c r="G3506" s="60"/>
      <c r="H3506" s="60"/>
      <c r="I3506" s="60">
        <f t="shared" si="218"/>
        <v>0</v>
      </c>
      <c r="J3506" s="60">
        <f>IF(OR(I3506="",I3507="",I3508=""),"",(AVERAGEIF(A3506:A$10000,A3506,I3506:I$10000)))</f>
        <v>0</v>
      </c>
      <c r="K3506" s="60"/>
      <c r="L3506" s="60" t="str">
        <f>IF(O3506="","",A3506)</f>
        <v/>
      </c>
      <c r="M3506" s="60" t="str">
        <f>IF(O3506="","",(VLOOKUP(A3506,A3506:E10490,5,FALSE)))</f>
        <v/>
      </c>
      <c r="N3506" s="60" t="str">
        <f t="shared" si="219"/>
        <v/>
      </c>
      <c r="O3506" s="60" t="str">
        <f t="shared" si="221"/>
        <v/>
      </c>
      <c r="P3506" s="103">
        <f t="shared" si="220"/>
        <v>14.499999999998181</v>
      </c>
      <c r="Q3506" s="58"/>
      <c r="R3506" s="58"/>
      <c r="S3506" s="102"/>
    </row>
    <row r="3507" spans="1:19" ht="12.5" customHeight="1" x14ac:dyDescent="0.35">
      <c r="A3507" s="2">
        <v>54</v>
      </c>
      <c r="B3507" s="2" t="s">
        <v>69</v>
      </c>
      <c r="C3507" s="67">
        <v>118.1446</v>
      </c>
      <c r="D3507" t="s">
        <v>65</v>
      </c>
      <c r="E3507" s="2" t="s">
        <v>59</v>
      </c>
      <c r="F3507" s="2" t="s">
        <v>70</v>
      </c>
      <c r="G3507" s="2"/>
      <c r="I3507" s="60">
        <f t="shared" si="218"/>
        <v>0</v>
      </c>
      <c r="J3507" s="60">
        <f>IF(OR(I3507="",I3508="",I3509=""),"",(AVERAGEIF(A3507:A$10000,A3507,I3507:I$10000)))</f>
        <v>0</v>
      </c>
      <c r="K3507" s="60"/>
      <c r="L3507" s="55" t="str">
        <f>IF(O3507="","",A3507)</f>
        <v/>
      </c>
      <c r="M3507" s="60" t="str">
        <f>IF(O3507="","",(VLOOKUP(A3507,A3507:E10491,5,FALSE)))</f>
        <v/>
      </c>
      <c r="N3507" s="55" t="str">
        <f t="shared" si="219"/>
        <v/>
      </c>
      <c r="O3507" s="55" t="str">
        <f t="shared" si="221"/>
        <v/>
      </c>
      <c r="P3507" s="104">
        <f t="shared" si="220"/>
        <v>14.399999999994861</v>
      </c>
      <c r="Q3507" s="58"/>
      <c r="R3507" s="58"/>
      <c r="S3507" s="102"/>
    </row>
    <row r="3508" spans="1:19" ht="12.5" customHeight="1" x14ac:dyDescent="0.35">
      <c r="A3508" s="60">
        <v>54</v>
      </c>
      <c r="B3508" s="60" t="s">
        <v>69</v>
      </c>
      <c r="C3508" s="68">
        <v>118.15819999999999</v>
      </c>
      <c r="D3508" s="58" t="s">
        <v>65</v>
      </c>
      <c r="E3508" s="60" t="s">
        <v>59</v>
      </c>
      <c r="F3508" s="60" t="s">
        <v>70</v>
      </c>
      <c r="G3508" s="60"/>
      <c r="H3508" s="60"/>
      <c r="I3508" s="60">
        <f t="shared" si="218"/>
        <v>0</v>
      </c>
      <c r="J3508" s="60">
        <f>IF(OR(I3508="",I3509="",I3510=""),"",(AVERAGEIF(A3508:A$10000,A3508,I3508:I$10000)))</f>
        <v>0</v>
      </c>
      <c r="K3508" s="60"/>
      <c r="L3508" s="60" t="str">
        <f>IF(O3508="","",A3508)</f>
        <v/>
      </c>
      <c r="M3508" s="60" t="str">
        <f>IF(O3508="","",(VLOOKUP(A3508,A3508:E10492,5,FALSE)))</f>
        <v/>
      </c>
      <c r="N3508" s="60" t="str">
        <f t="shared" si="219"/>
        <v/>
      </c>
      <c r="O3508" s="60" t="str">
        <f t="shared" si="221"/>
        <v/>
      </c>
      <c r="P3508" s="103">
        <f t="shared" si="220"/>
        <v>13.599999999996726</v>
      </c>
      <c r="Q3508" s="58"/>
      <c r="R3508" s="58"/>
      <c r="S3508" s="102"/>
    </row>
    <row r="3509" spans="1:19" ht="12.5" customHeight="1" x14ac:dyDescent="0.35">
      <c r="A3509" s="2">
        <v>54</v>
      </c>
      <c r="B3509" s="2" t="s">
        <v>69</v>
      </c>
      <c r="C3509" s="67">
        <v>118.17230000000001</v>
      </c>
      <c r="D3509" t="s">
        <v>65</v>
      </c>
      <c r="E3509" s="2" t="s">
        <v>59</v>
      </c>
      <c r="F3509" s="2" t="s">
        <v>70</v>
      </c>
      <c r="G3509" s="2"/>
      <c r="I3509" s="60">
        <f t="shared" si="218"/>
        <v>0</v>
      </c>
      <c r="J3509" s="60">
        <f>IF(OR(I3509="",I3510="",I3511=""),"",(AVERAGEIF(A3509:A$10000,A3509,I3509:I$10000)))</f>
        <v>0</v>
      </c>
      <c r="K3509" s="60"/>
      <c r="L3509" s="55" t="str">
        <f>IF(O3509="","",A3509)</f>
        <v/>
      </c>
      <c r="M3509" s="60" t="str">
        <f>IF(O3509="","",(VLOOKUP(A3509,A3509:E10493,5,FALSE)))</f>
        <v/>
      </c>
      <c r="N3509" s="55" t="str">
        <f t="shared" si="219"/>
        <v/>
      </c>
      <c r="O3509" s="55" t="str">
        <f t="shared" si="221"/>
        <v/>
      </c>
      <c r="P3509" s="104">
        <f t="shared" si="220"/>
        <v>14.100000000013324</v>
      </c>
      <c r="Q3509" s="58"/>
      <c r="R3509" s="58"/>
      <c r="S3509" s="102"/>
    </row>
    <row r="3510" spans="1:19" ht="12.5" customHeight="1" x14ac:dyDescent="0.35">
      <c r="A3510" s="60">
        <v>54</v>
      </c>
      <c r="B3510" s="60" t="s">
        <v>69</v>
      </c>
      <c r="C3510" s="68">
        <v>118.18689999999999</v>
      </c>
      <c r="D3510" s="58" t="s">
        <v>65</v>
      </c>
      <c r="E3510" s="60" t="s">
        <v>59</v>
      </c>
      <c r="F3510" s="60" t="s">
        <v>70</v>
      </c>
      <c r="G3510" s="60"/>
      <c r="H3510" s="60"/>
      <c r="I3510" s="60">
        <f t="shared" si="218"/>
        <v>0</v>
      </c>
      <c r="J3510" s="60">
        <f>IF(OR(I3510="",I3511="",I3512=""),"",(AVERAGEIF(A3510:A$10000,A3510,I3510:I$10000)))</f>
        <v>0</v>
      </c>
      <c r="K3510" s="60"/>
      <c r="L3510" s="60" t="str">
        <f>IF(O3510="","",A3510)</f>
        <v/>
      </c>
      <c r="M3510" s="60" t="str">
        <f>IF(O3510="","",(VLOOKUP(A3510,A3510:E10494,5,FALSE)))</f>
        <v/>
      </c>
      <c r="N3510" s="60" t="str">
        <f t="shared" si="219"/>
        <v/>
      </c>
      <c r="O3510" s="60" t="str">
        <f t="shared" si="221"/>
        <v/>
      </c>
      <c r="P3510" s="103">
        <f t="shared" si="220"/>
        <v>14.59999999998729</v>
      </c>
      <c r="Q3510" s="58"/>
      <c r="R3510" s="58"/>
      <c r="S3510" s="102"/>
    </row>
    <row r="3511" spans="1:19" ht="12.5" customHeight="1" x14ac:dyDescent="0.35">
      <c r="A3511" s="2">
        <v>54</v>
      </c>
      <c r="B3511" s="2" t="s">
        <v>69</v>
      </c>
      <c r="C3511" s="67">
        <v>118.20180000000001</v>
      </c>
      <c r="D3511" t="s">
        <v>65</v>
      </c>
      <c r="E3511" s="2" t="s">
        <v>59</v>
      </c>
      <c r="F3511" s="2" t="s">
        <v>70</v>
      </c>
      <c r="G3511" s="2"/>
      <c r="I3511" s="60">
        <f t="shared" si="218"/>
        <v>0</v>
      </c>
      <c r="J3511" s="60">
        <f>IF(OR(I3511="",I3512="",I3513=""),"",(AVERAGEIF(A3511:A$10000,A3511,I3511:I$10000)))</f>
        <v>0</v>
      </c>
      <c r="K3511" s="60"/>
      <c r="L3511" s="55" t="str">
        <f>IF(O3511="","",A3511)</f>
        <v/>
      </c>
      <c r="M3511" s="60" t="str">
        <f>IF(O3511="","",(VLOOKUP(A3511,A3511:E10495,5,FALSE)))</f>
        <v/>
      </c>
      <c r="N3511" s="55" t="str">
        <f t="shared" si="219"/>
        <v/>
      </c>
      <c r="O3511" s="55" t="str">
        <f t="shared" si="221"/>
        <v/>
      </c>
      <c r="P3511" s="104">
        <f t="shared" si="220"/>
        <v>14.90000000001146</v>
      </c>
      <c r="Q3511" s="58"/>
      <c r="R3511" s="58"/>
      <c r="S3511" s="102"/>
    </row>
    <row r="3512" spans="1:19" ht="12.5" customHeight="1" x14ac:dyDescent="0.35">
      <c r="A3512" s="60">
        <v>54</v>
      </c>
      <c r="B3512" s="60" t="s">
        <v>69</v>
      </c>
      <c r="C3512" s="68">
        <v>118.2239</v>
      </c>
      <c r="D3512" s="58" t="s">
        <v>65</v>
      </c>
      <c r="E3512" s="60" t="s">
        <v>59</v>
      </c>
      <c r="F3512" s="60" t="s">
        <v>70</v>
      </c>
      <c r="G3512" s="60"/>
      <c r="H3512" s="60"/>
      <c r="I3512" s="60">
        <f t="shared" si="218"/>
        <v>0</v>
      </c>
      <c r="J3512" s="60">
        <f>IF(OR(I3512="",I3513="",I3514=""),"",(AVERAGEIF(A3512:A$10000,A3512,I3512:I$10000)))</f>
        <v>0</v>
      </c>
      <c r="K3512" s="60"/>
      <c r="L3512" s="60" t="str">
        <f>IF(O3512="","",A3512)</f>
        <v/>
      </c>
      <c r="M3512" s="60" t="str">
        <f>IF(O3512="","",(VLOOKUP(A3512,A3512:E10496,5,FALSE)))</f>
        <v/>
      </c>
      <c r="N3512" s="60" t="str">
        <f t="shared" si="219"/>
        <v/>
      </c>
      <c r="O3512" s="60" t="str">
        <f t="shared" si="221"/>
        <v/>
      </c>
      <c r="P3512" s="103">
        <f t="shared" si="220"/>
        <v>22.099999999994679</v>
      </c>
      <c r="Q3512" s="58"/>
      <c r="R3512" s="58"/>
      <c r="S3512" s="102"/>
    </row>
    <row r="3513" spans="1:19" ht="12.5" customHeight="1" x14ac:dyDescent="0.35">
      <c r="A3513" s="2">
        <v>54</v>
      </c>
      <c r="B3513" s="2" t="s">
        <v>69</v>
      </c>
      <c r="C3513" s="67">
        <v>118.23869999999999</v>
      </c>
      <c r="D3513" t="s">
        <v>65</v>
      </c>
      <c r="E3513" s="2" t="s">
        <v>59</v>
      </c>
      <c r="F3513" s="2" t="s">
        <v>70</v>
      </c>
      <c r="G3513" s="2"/>
      <c r="I3513" s="60">
        <f t="shared" si="218"/>
        <v>0</v>
      </c>
      <c r="J3513" s="60">
        <f>IF(OR(I3513="",I3514="",I3515=""),"",(AVERAGEIF(A3513:A$10000,A3513,I3513:I$10000)))</f>
        <v>0</v>
      </c>
      <c r="K3513" s="60"/>
      <c r="L3513" s="55" t="str">
        <f>IF(O3513="","",A3513)</f>
        <v/>
      </c>
      <c r="M3513" s="60" t="str">
        <f>IF(O3513="","",(VLOOKUP(A3513,A3513:E10497,5,FALSE)))</f>
        <v/>
      </c>
      <c r="N3513" s="55" t="str">
        <f t="shared" si="219"/>
        <v/>
      </c>
      <c r="O3513" s="55" t="str">
        <f t="shared" si="221"/>
        <v/>
      </c>
      <c r="P3513" s="104">
        <f t="shared" si="220"/>
        <v>14.799999999993929</v>
      </c>
      <c r="Q3513" s="58"/>
      <c r="R3513" s="58"/>
      <c r="S3513" s="102"/>
    </row>
    <row r="3514" spans="1:19" ht="12.5" customHeight="1" x14ac:dyDescent="0.35">
      <c r="A3514" s="60">
        <v>54</v>
      </c>
      <c r="B3514" s="60" t="s">
        <v>69</v>
      </c>
      <c r="C3514" s="68">
        <v>118.2529</v>
      </c>
      <c r="D3514" s="58" t="s">
        <v>65</v>
      </c>
      <c r="E3514" s="60" t="s">
        <v>59</v>
      </c>
      <c r="F3514" s="60" t="s">
        <v>70</v>
      </c>
      <c r="G3514" s="60"/>
      <c r="H3514" s="60"/>
      <c r="I3514" s="60">
        <f t="shared" si="218"/>
        <v>0</v>
      </c>
      <c r="J3514" s="60">
        <f>IF(OR(I3514="",I3515="",I3516=""),"",(AVERAGEIF(A3514:A$10000,A3514,I3514:I$10000)))</f>
        <v>0</v>
      </c>
      <c r="K3514" s="60"/>
      <c r="L3514" s="60" t="str">
        <f>IF(O3514="","",A3514)</f>
        <v/>
      </c>
      <c r="M3514" s="60" t="str">
        <f>IF(O3514="","",(VLOOKUP(A3514,A3514:E10498,5,FALSE)))</f>
        <v/>
      </c>
      <c r="N3514" s="60" t="str">
        <f t="shared" si="219"/>
        <v/>
      </c>
      <c r="O3514" s="60" t="str">
        <f t="shared" si="221"/>
        <v/>
      </c>
      <c r="P3514" s="103">
        <f t="shared" si="220"/>
        <v>14.200000000002433</v>
      </c>
      <c r="Q3514" s="58"/>
      <c r="R3514" s="58"/>
      <c r="S3514" s="102"/>
    </row>
    <row r="3515" spans="1:19" ht="12.5" customHeight="1" x14ac:dyDescent="0.35">
      <c r="A3515" s="2">
        <v>54</v>
      </c>
      <c r="B3515" s="2" t="s">
        <v>69</v>
      </c>
      <c r="C3515" s="67">
        <v>118.268</v>
      </c>
      <c r="D3515" t="s">
        <v>65</v>
      </c>
      <c r="E3515" s="2" t="s">
        <v>59</v>
      </c>
      <c r="F3515" s="2" t="s">
        <v>70</v>
      </c>
      <c r="G3515" s="2"/>
      <c r="I3515" s="60">
        <f t="shared" si="218"/>
        <v>0</v>
      </c>
      <c r="J3515" s="60">
        <f>IF(OR(I3515="",I3516="",I3517=""),"",(AVERAGEIF(A3515:A$10000,A3515,I3515:I$10000)))</f>
        <v>0</v>
      </c>
      <c r="K3515" s="60"/>
      <c r="L3515" s="55" t="str">
        <f>IF(O3515="","",A3515)</f>
        <v/>
      </c>
      <c r="M3515" s="60" t="str">
        <f>IF(O3515="","",(VLOOKUP(A3515,A3515:E10499,5,FALSE)))</f>
        <v/>
      </c>
      <c r="N3515" s="55" t="str">
        <f t="shared" si="219"/>
        <v/>
      </c>
      <c r="O3515" s="55" t="str">
        <f t="shared" si="221"/>
        <v/>
      </c>
      <c r="P3515" s="104">
        <f t="shared" si="220"/>
        <v>15.100000000003888</v>
      </c>
      <c r="Q3515" s="58"/>
      <c r="R3515" s="58"/>
      <c r="S3515" s="102"/>
    </row>
    <row r="3516" spans="1:19" ht="12.5" customHeight="1" x14ac:dyDescent="0.35">
      <c r="A3516" s="60">
        <v>54</v>
      </c>
      <c r="B3516" s="60" t="s">
        <v>69</v>
      </c>
      <c r="C3516" s="68">
        <v>118.28619999999999</v>
      </c>
      <c r="D3516" s="58" t="s">
        <v>65</v>
      </c>
      <c r="E3516" s="60" t="s">
        <v>59</v>
      </c>
      <c r="F3516" s="60" t="s">
        <v>70</v>
      </c>
      <c r="G3516" s="60"/>
      <c r="H3516" s="60"/>
      <c r="I3516" s="60">
        <f t="shared" si="218"/>
        <v>0</v>
      </c>
      <c r="J3516" s="60">
        <f>IF(OR(I3516="",I3517="",I3518=""),"",(AVERAGEIF(A3516:A$10000,A3516,I3516:I$10000)))</f>
        <v>0</v>
      </c>
      <c r="K3516" s="60"/>
      <c r="L3516" s="60" t="str">
        <f>IF(O3516="","",A3516)</f>
        <v/>
      </c>
      <c r="M3516" s="60" t="str">
        <f>IF(O3516="","",(VLOOKUP(A3516,A3516:E10500,5,FALSE)))</f>
        <v/>
      </c>
      <c r="N3516" s="60" t="str">
        <f t="shared" si="219"/>
        <v/>
      </c>
      <c r="O3516" s="60" t="str">
        <f t="shared" si="221"/>
        <v/>
      </c>
      <c r="P3516" s="103">
        <f t="shared" si="220"/>
        <v>18.199999999993111</v>
      </c>
      <c r="Q3516" s="58"/>
      <c r="R3516" s="58"/>
      <c r="S3516" s="102"/>
    </row>
    <row r="3517" spans="1:19" ht="12.5" customHeight="1" x14ac:dyDescent="0.35">
      <c r="A3517" s="2">
        <v>54</v>
      </c>
      <c r="B3517" s="2" t="s">
        <v>69</v>
      </c>
      <c r="C3517" s="67">
        <v>118.3023</v>
      </c>
      <c r="D3517" t="s">
        <v>65</v>
      </c>
      <c r="E3517" s="2" t="s">
        <v>59</v>
      </c>
      <c r="F3517" s="2" t="s">
        <v>70</v>
      </c>
      <c r="G3517" s="2"/>
      <c r="I3517" s="60">
        <f t="shared" si="218"/>
        <v>0</v>
      </c>
      <c r="J3517" s="60">
        <f>IF(OR(I3517="",I3518="",I3519=""),"",(AVERAGEIF(A3517:A$10000,A3517,I3517:I$10000)))</f>
        <v>0</v>
      </c>
      <c r="K3517" s="60"/>
      <c r="L3517" s="55" t="str">
        <f>IF(O3517="","",A3517)</f>
        <v/>
      </c>
      <c r="M3517" s="60" t="str">
        <f>IF(O3517="","",(VLOOKUP(A3517,A3517:E10501,5,FALSE)))</f>
        <v/>
      </c>
      <c r="N3517" s="55" t="str">
        <f t="shared" si="219"/>
        <v/>
      </c>
      <c r="O3517" s="55" t="str">
        <f t="shared" si="221"/>
        <v/>
      </c>
      <c r="P3517" s="104">
        <f t="shared" si="220"/>
        <v>16.100000000008663</v>
      </c>
      <c r="Q3517" s="58"/>
      <c r="R3517" s="58"/>
      <c r="S3517" s="102"/>
    </row>
    <row r="3518" spans="1:19" ht="12.5" customHeight="1" x14ac:dyDescent="0.35">
      <c r="A3518" s="60">
        <v>54</v>
      </c>
      <c r="B3518" s="60" t="s">
        <v>69</v>
      </c>
      <c r="C3518" s="68">
        <v>118.31659999999999</v>
      </c>
      <c r="D3518" s="58" t="s">
        <v>65</v>
      </c>
      <c r="E3518" s="60" t="s">
        <v>59</v>
      </c>
      <c r="F3518" s="60" t="s">
        <v>70</v>
      </c>
      <c r="G3518" s="60"/>
      <c r="H3518" s="60"/>
      <c r="I3518" s="60">
        <f t="shared" si="218"/>
        <v>0</v>
      </c>
      <c r="J3518" s="60">
        <f>IF(OR(I3518="",I3519="",I3520=""),"",(AVERAGEIF(A3518:A$10000,A3518,I3518:I$10000)))</f>
        <v>0</v>
      </c>
      <c r="K3518" s="60"/>
      <c r="L3518" s="60" t="str">
        <f>IF(O3518="","",A3518)</f>
        <v/>
      </c>
      <c r="M3518" s="60" t="str">
        <f>IF(O3518="","",(VLOOKUP(A3518,A3518:E10502,5,FALSE)))</f>
        <v/>
      </c>
      <c r="N3518" s="60" t="str">
        <f t="shared" si="219"/>
        <v/>
      </c>
      <c r="O3518" s="60" t="str">
        <f t="shared" si="221"/>
        <v/>
      </c>
      <c r="P3518" s="103">
        <f t="shared" si="220"/>
        <v>14.299999999991542</v>
      </c>
      <c r="Q3518" s="58"/>
      <c r="R3518" s="58"/>
      <c r="S3518" s="102"/>
    </row>
    <row r="3519" spans="1:19" ht="12.5" customHeight="1" x14ac:dyDescent="0.35">
      <c r="A3519" s="2">
        <v>54</v>
      </c>
      <c r="B3519" s="2" t="s">
        <v>69</v>
      </c>
      <c r="C3519" s="67">
        <v>118.33110000000001</v>
      </c>
      <c r="D3519" t="s">
        <v>65</v>
      </c>
      <c r="E3519" s="2" t="s">
        <v>59</v>
      </c>
      <c r="F3519" s="2" t="s">
        <v>70</v>
      </c>
      <c r="G3519" s="2"/>
      <c r="I3519" s="60">
        <f t="shared" si="218"/>
        <v>0</v>
      </c>
      <c r="J3519" s="60">
        <f>IF(OR(I3519="",I3520="",I3521=""),"",(AVERAGEIF(A3519:A$10000,A3519,I3519:I$10000)))</f>
        <v>0</v>
      </c>
      <c r="K3519" s="60"/>
      <c r="L3519" s="55" t="str">
        <f>IF(O3519="","",A3519)</f>
        <v/>
      </c>
      <c r="M3519" s="60" t="str">
        <f>IF(O3519="","",(VLOOKUP(A3519,A3519:E10503,5,FALSE)))</f>
        <v/>
      </c>
      <c r="N3519" s="55" t="str">
        <f t="shared" si="219"/>
        <v/>
      </c>
      <c r="O3519" s="55" t="str">
        <f t="shared" si="221"/>
        <v/>
      </c>
      <c r="P3519" s="104">
        <f t="shared" si="220"/>
        <v>14.500000000012392</v>
      </c>
      <c r="Q3519" s="58"/>
      <c r="R3519" s="58"/>
      <c r="S3519" s="102"/>
    </row>
    <row r="3520" spans="1:19" ht="12.5" customHeight="1" x14ac:dyDescent="0.35">
      <c r="A3520" s="60">
        <v>54</v>
      </c>
      <c r="B3520" s="60" t="s">
        <v>69</v>
      </c>
      <c r="C3520" s="68">
        <v>118.34569999999999</v>
      </c>
      <c r="D3520" s="58" t="s">
        <v>65</v>
      </c>
      <c r="E3520" s="60" t="s">
        <v>59</v>
      </c>
      <c r="F3520" s="60" t="s">
        <v>70</v>
      </c>
      <c r="G3520" s="60"/>
      <c r="H3520" s="60"/>
      <c r="I3520" s="60">
        <f t="shared" si="218"/>
        <v>0</v>
      </c>
      <c r="J3520" s="60">
        <f>IF(OR(I3520="",I3521="",I3522=""),"",(AVERAGEIF(A3520:A$10000,A3520,I3520:I$10000)))</f>
        <v>0</v>
      </c>
      <c r="K3520" s="60"/>
      <c r="L3520" s="60" t="str">
        <f>IF(O3520="","",A3520)</f>
        <v/>
      </c>
      <c r="M3520" s="60" t="str">
        <f>IF(O3520="","",(VLOOKUP(A3520,A3520:E10504,5,FALSE)))</f>
        <v/>
      </c>
      <c r="N3520" s="60" t="str">
        <f t="shared" si="219"/>
        <v/>
      </c>
      <c r="O3520" s="60" t="str">
        <f t="shared" si="221"/>
        <v/>
      </c>
      <c r="P3520" s="103">
        <f t="shared" si="220"/>
        <v>14.59999999998729</v>
      </c>
      <c r="Q3520" s="58"/>
      <c r="R3520" s="58"/>
      <c r="S3520" s="102"/>
    </row>
    <row r="3521" spans="1:19" ht="12.5" customHeight="1" x14ac:dyDescent="0.35">
      <c r="A3521" s="2">
        <v>54</v>
      </c>
      <c r="B3521" s="2" t="s">
        <v>69</v>
      </c>
      <c r="C3521" s="67">
        <v>118.3604</v>
      </c>
      <c r="D3521" t="s">
        <v>65</v>
      </c>
      <c r="E3521" s="2" t="s">
        <v>59</v>
      </c>
      <c r="F3521" s="2" t="s">
        <v>70</v>
      </c>
      <c r="G3521" s="2"/>
      <c r="I3521" s="60">
        <f t="shared" si="218"/>
        <v>0</v>
      </c>
      <c r="J3521" s="60">
        <f>IF(OR(I3521="",I3522="",I3523=""),"",(AVERAGEIF(A3521:A$10000,A3521,I3521:I$10000)))</f>
        <v>0</v>
      </c>
      <c r="K3521" s="60"/>
      <c r="L3521" s="55" t="str">
        <f>IF(O3521="","",A3521)</f>
        <v/>
      </c>
      <c r="M3521" s="60" t="str">
        <f>IF(O3521="","",(VLOOKUP(A3521,A3521:E10505,5,FALSE)))</f>
        <v/>
      </c>
      <c r="N3521" s="55" t="str">
        <f t="shared" si="219"/>
        <v/>
      </c>
      <c r="O3521" s="55" t="str">
        <f t="shared" si="221"/>
        <v/>
      </c>
      <c r="P3521" s="104">
        <f t="shared" si="220"/>
        <v>14.70000000000482</v>
      </c>
      <c r="Q3521" s="58"/>
      <c r="R3521" s="58"/>
      <c r="S3521" s="102"/>
    </row>
    <row r="3522" spans="1:19" ht="12.5" customHeight="1" x14ac:dyDescent="0.35">
      <c r="A3522" s="60">
        <v>54</v>
      </c>
      <c r="B3522" s="60" t="s">
        <v>69</v>
      </c>
      <c r="C3522" s="68">
        <v>118.3745</v>
      </c>
      <c r="D3522" s="58" t="s">
        <v>65</v>
      </c>
      <c r="E3522" s="60" t="s">
        <v>59</v>
      </c>
      <c r="F3522" s="60" t="s">
        <v>70</v>
      </c>
      <c r="G3522" s="60"/>
      <c r="H3522" s="60"/>
      <c r="I3522" s="60">
        <f t="shared" si="218"/>
        <v>0</v>
      </c>
      <c r="J3522" s="60">
        <f>IF(OR(I3522="",I3523="",I3524=""),"",(AVERAGEIF(A3522:A$10000,A3522,I3522:I$10000)))</f>
        <v>0</v>
      </c>
      <c r="K3522" s="60"/>
      <c r="L3522" s="60" t="str">
        <f>IF(O3522="","",A3522)</f>
        <v/>
      </c>
      <c r="M3522" s="60" t="str">
        <f>IF(O3522="","",(VLOOKUP(A3522,A3522:E10506,5,FALSE)))</f>
        <v/>
      </c>
      <c r="N3522" s="60" t="str">
        <f t="shared" si="219"/>
        <v/>
      </c>
      <c r="O3522" s="60" t="str">
        <f t="shared" si="221"/>
        <v/>
      </c>
      <c r="P3522" s="103">
        <f t="shared" si="220"/>
        <v>14.099999999999113</v>
      </c>
      <c r="Q3522" s="58"/>
      <c r="R3522" s="58"/>
      <c r="S3522" s="102"/>
    </row>
    <row r="3523" spans="1:19" ht="12.5" customHeight="1" x14ac:dyDescent="0.35">
      <c r="A3523" s="2">
        <v>54</v>
      </c>
      <c r="B3523" s="2" t="s">
        <v>71</v>
      </c>
      <c r="C3523" s="67">
        <v>118.38890000000001</v>
      </c>
      <c r="D3523" t="s">
        <v>65</v>
      </c>
      <c r="E3523" s="2" t="s">
        <v>59</v>
      </c>
      <c r="F3523" s="2" t="s">
        <v>70</v>
      </c>
      <c r="G3523" s="2"/>
      <c r="I3523" s="60">
        <f t="shared" si="218"/>
        <v>0</v>
      </c>
      <c r="J3523" s="60">
        <f>IF(OR(I3523="",I3524="",I3525=""),"",(AVERAGEIF(A3523:A$10000,A3523,I3523:I$10000)))</f>
        <v>0</v>
      </c>
      <c r="K3523" s="60"/>
      <c r="L3523" s="55" t="str">
        <f>IF(O3523="","",A3523)</f>
        <v/>
      </c>
      <c r="M3523" s="60" t="str">
        <f>IF(O3523="","",(VLOOKUP(A3523,A3523:E10507,5,FALSE)))</f>
        <v/>
      </c>
      <c r="N3523" s="55" t="str">
        <f t="shared" si="219"/>
        <v/>
      </c>
      <c r="O3523" s="55" t="str">
        <f t="shared" si="221"/>
        <v/>
      </c>
      <c r="P3523" s="104">
        <f t="shared" si="220"/>
        <v>14.400000000009072</v>
      </c>
      <c r="Q3523" s="58"/>
      <c r="R3523" s="58"/>
      <c r="S3523" s="102"/>
    </row>
    <row r="3524" spans="1:19" ht="12.5" customHeight="1" x14ac:dyDescent="0.35">
      <c r="A3524" s="60">
        <v>54</v>
      </c>
      <c r="B3524" s="60" t="s">
        <v>71</v>
      </c>
      <c r="C3524" s="68">
        <v>118.4033</v>
      </c>
      <c r="D3524" s="58" t="s">
        <v>65</v>
      </c>
      <c r="E3524" s="60" t="s">
        <v>59</v>
      </c>
      <c r="F3524" s="60" t="s">
        <v>70</v>
      </c>
      <c r="G3524" s="60"/>
      <c r="H3524" s="60"/>
      <c r="I3524" s="60">
        <f t="shared" si="218"/>
        <v>0</v>
      </c>
      <c r="J3524" s="60">
        <f>IF(OR(I3524="",I3525="",I3526=""),"",(AVERAGEIF(A3524:A$10000,A3524,I3524:I$10000)))</f>
        <v>0</v>
      </c>
      <c r="K3524" s="60"/>
      <c r="L3524" s="60" t="str">
        <f>IF(O3524="","",A3524)</f>
        <v/>
      </c>
      <c r="M3524" s="60" t="str">
        <f>IF(O3524="","",(VLOOKUP(A3524,A3524:E10508,5,FALSE)))</f>
        <v/>
      </c>
      <c r="N3524" s="60" t="str">
        <f t="shared" si="219"/>
        <v/>
      </c>
      <c r="O3524" s="60" t="str">
        <f t="shared" si="221"/>
        <v/>
      </c>
      <c r="P3524" s="103">
        <f t="shared" si="220"/>
        <v>14.399999999994861</v>
      </c>
      <c r="Q3524" s="58"/>
      <c r="R3524" s="58"/>
      <c r="S3524" s="102"/>
    </row>
    <row r="3525" spans="1:19" ht="12.5" customHeight="1" x14ac:dyDescent="0.35">
      <c r="A3525" s="2">
        <v>54</v>
      </c>
      <c r="B3525" s="2" t="s">
        <v>71</v>
      </c>
      <c r="C3525" s="67">
        <v>118.4254</v>
      </c>
      <c r="D3525" t="s">
        <v>65</v>
      </c>
      <c r="E3525" s="2" t="s">
        <v>59</v>
      </c>
      <c r="F3525" s="2" t="s">
        <v>70</v>
      </c>
      <c r="G3525" s="2"/>
      <c r="I3525" s="60">
        <f t="shared" si="218"/>
        <v>0</v>
      </c>
      <c r="J3525" s="60">
        <f>IF(OR(I3525="",I3526="",I3527=""),"",(AVERAGEIF(A3525:A$10000,A3525,I3525:I$10000)))</f>
        <v>0</v>
      </c>
      <c r="K3525" s="60"/>
      <c r="L3525" s="55" t="str">
        <f>IF(O3525="","",A3525)</f>
        <v/>
      </c>
      <c r="M3525" s="60" t="str">
        <f>IF(O3525="","",(VLOOKUP(A3525,A3525:E10509,5,FALSE)))</f>
        <v/>
      </c>
      <c r="N3525" s="55" t="str">
        <f t="shared" si="219"/>
        <v/>
      </c>
      <c r="O3525" s="55" t="str">
        <f t="shared" si="221"/>
        <v/>
      </c>
      <c r="P3525" s="104">
        <f t="shared" si="220"/>
        <v>22.099999999994679</v>
      </c>
      <c r="Q3525" s="58"/>
      <c r="R3525" s="58"/>
      <c r="S3525" s="102"/>
    </row>
    <row r="3526" spans="1:19" ht="12.5" customHeight="1" x14ac:dyDescent="0.35">
      <c r="A3526" s="60">
        <v>54</v>
      </c>
      <c r="B3526" s="60" t="s">
        <v>71</v>
      </c>
      <c r="C3526" s="68">
        <v>118.4414</v>
      </c>
      <c r="D3526" s="58" t="s">
        <v>65</v>
      </c>
      <c r="E3526" s="60" t="s">
        <v>59</v>
      </c>
      <c r="F3526" s="60" t="s">
        <v>70</v>
      </c>
      <c r="G3526" s="60"/>
      <c r="H3526" s="60"/>
      <c r="I3526" s="60">
        <f t="shared" si="218"/>
        <v>0</v>
      </c>
      <c r="J3526" s="60">
        <f>IF(OR(I3526="",I3527="",I3528=""),"",(AVERAGEIF(A3526:A$10000,A3526,I3526:I$10000)))</f>
        <v>0</v>
      </c>
      <c r="K3526" s="60"/>
      <c r="L3526" s="60" t="str">
        <f>IF(O3526="","",A3526)</f>
        <v/>
      </c>
      <c r="M3526" s="60" t="str">
        <f>IF(O3526="","",(VLOOKUP(A3526,A3526:E10510,5,FALSE)))</f>
        <v/>
      </c>
      <c r="N3526" s="60" t="str">
        <f t="shared" si="219"/>
        <v/>
      </c>
      <c r="O3526" s="60" t="str">
        <f t="shared" si="221"/>
        <v/>
      </c>
      <c r="P3526" s="103">
        <f t="shared" si="220"/>
        <v>16.000000000005343</v>
      </c>
      <c r="Q3526" s="58"/>
      <c r="R3526" s="58"/>
      <c r="S3526" s="102"/>
    </row>
    <row r="3527" spans="1:19" ht="12.5" customHeight="1" x14ac:dyDescent="0.35">
      <c r="A3527" s="2">
        <v>54</v>
      </c>
      <c r="B3527" s="2" t="s">
        <v>71</v>
      </c>
      <c r="C3527" s="67">
        <v>118.4577</v>
      </c>
      <c r="D3527" t="s">
        <v>65</v>
      </c>
      <c r="E3527" s="2" t="s">
        <v>59</v>
      </c>
      <c r="F3527" s="2" t="s">
        <v>70</v>
      </c>
      <c r="G3527" s="2"/>
      <c r="I3527" s="60">
        <f t="shared" si="218"/>
        <v>0</v>
      </c>
      <c r="J3527" s="60">
        <f>IF(OR(I3527="",I3528="",I3529=""),"",(AVERAGEIF(A3527:A$10000,A3527,I3527:I$10000)))</f>
        <v>0</v>
      </c>
      <c r="K3527" s="60"/>
      <c r="L3527" s="55" t="str">
        <f>IF(O3527="","",A3527)</f>
        <v/>
      </c>
      <c r="M3527" s="60" t="str">
        <f>IF(O3527="","",(VLOOKUP(A3527,A3527:E10511,5,FALSE)))</f>
        <v/>
      </c>
      <c r="N3527" s="55" t="str">
        <f t="shared" si="219"/>
        <v/>
      </c>
      <c r="O3527" s="55" t="str">
        <f t="shared" si="221"/>
        <v/>
      </c>
      <c r="P3527" s="104">
        <f t="shared" si="220"/>
        <v>16.300000000001091</v>
      </c>
      <c r="Q3527" s="58"/>
      <c r="R3527" s="58"/>
      <c r="S3527" s="102"/>
    </row>
    <row r="3528" spans="1:19" ht="12.5" customHeight="1" x14ac:dyDescent="0.35">
      <c r="A3528" s="60">
        <v>54</v>
      </c>
      <c r="B3528" s="60" t="s">
        <v>71</v>
      </c>
      <c r="C3528" s="68">
        <v>118.4744</v>
      </c>
      <c r="D3528" s="58" t="s">
        <v>65</v>
      </c>
      <c r="E3528" s="60" t="s">
        <v>59</v>
      </c>
      <c r="F3528" s="60" t="s">
        <v>70</v>
      </c>
      <c r="G3528" s="60"/>
      <c r="H3528" s="60"/>
      <c r="I3528" s="60">
        <f t="shared" si="218"/>
        <v>0</v>
      </c>
      <c r="J3528" s="60">
        <f>IF(OR(I3528="",I3529="",I3530=""),"",(AVERAGEIF(A3528:A$10000,A3528,I3528:I$10000)))</f>
        <v>0</v>
      </c>
      <c r="K3528" s="60"/>
      <c r="L3528" s="60" t="str">
        <f>IF(O3528="","",A3528)</f>
        <v/>
      </c>
      <c r="M3528" s="60" t="str">
        <f>IF(O3528="","",(VLOOKUP(A3528,A3528:E10512,5,FALSE)))</f>
        <v/>
      </c>
      <c r="N3528" s="60" t="str">
        <f t="shared" si="219"/>
        <v/>
      </c>
      <c r="O3528" s="60" t="str">
        <f t="shared" si="221"/>
        <v/>
      </c>
      <c r="P3528" s="103">
        <f t="shared" si="220"/>
        <v>16.700000000000159</v>
      </c>
      <c r="Q3528" s="58"/>
      <c r="R3528" s="58"/>
      <c r="S3528" s="102"/>
    </row>
    <row r="3529" spans="1:19" ht="12.5" customHeight="1" x14ac:dyDescent="0.35">
      <c r="A3529" s="2">
        <v>54</v>
      </c>
      <c r="B3529" s="2" t="s">
        <v>71</v>
      </c>
      <c r="C3529" s="67">
        <v>118.4926</v>
      </c>
      <c r="D3529" t="s">
        <v>65</v>
      </c>
      <c r="E3529" s="2" t="s">
        <v>59</v>
      </c>
      <c r="F3529" s="2" t="s">
        <v>70</v>
      </c>
      <c r="G3529" s="2"/>
      <c r="I3529" s="60">
        <f t="shared" si="218"/>
        <v>0</v>
      </c>
      <c r="J3529" s="60">
        <f>IF(OR(I3529="",I3530="",I3531=""),"",(AVERAGEIF(A3529:A$10000,A3529,I3529:I$10000)))</f>
        <v>0</v>
      </c>
      <c r="K3529" s="60"/>
      <c r="L3529" s="55" t="str">
        <f>IF(O3529="","",A3529)</f>
        <v/>
      </c>
      <c r="M3529" s="60" t="str">
        <f>IF(O3529="","",(VLOOKUP(A3529,A3529:E10513,5,FALSE)))</f>
        <v/>
      </c>
      <c r="N3529" s="55" t="str">
        <f t="shared" si="219"/>
        <v/>
      </c>
      <c r="O3529" s="55" t="str">
        <f t="shared" si="221"/>
        <v/>
      </c>
      <c r="P3529" s="104">
        <f t="shared" si="220"/>
        <v>18.199999999993111</v>
      </c>
      <c r="Q3529" s="58"/>
      <c r="R3529" s="58"/>
      <c r="S3529" s="102"/>
    </row>
    <row r="3530" spans="1:19" ht="12.5" customHeight="1" x14ac:dyDescent="0.35">
      <c r="A3530" s="60">
        <v>54</v>
      </c>
      <c r="B3530" s="60" t="s">
        <v>71</v>
      </c>
      <c r="C3530" s="68">
        <v>118.51439999999999</v>
      </c>
      <c r="D3530" s="58" t="s">
        <v>65</v>
      </c>
      <c r="E3530" s="60" t="s">
        <v>59</v>
      </c>
      <c r="F3530" s="60" t="s">
        <v>70</v>
      </c>
      <c r="G3530" s="60"/>
      <c r="H3530" s="60"/>
      <c r="I3530" s="60">
        <f t="shared" si="218"/>
        <v>0</v>
      </c>
      <c r="J3530" s="60">
        <f>IF(OR(I3530="",I3531="",I3532=""),"",(AVERAGEIF(A3530:A$10000,A3530,I3530:I$10000)))</f>
        <v>0</v>
      </c>
      <c r="K3530" s="60"/>
      <c r="L3530" s="60" t="str">
        <f>IF(O3530="","",A3530)</f>
        <v/>
      </c>
      <c r="M3530" s="60" t="str">
        <f>IF(O3530="","",(VLOOKUP(A3530,A3530:E10514,5,FALSE)))</f>
        <v/>
      </c>
      <c r="N3530" s="60" t="str">
        <f t="shared" si="219"/>
        <v/>
      </c>
      <c r="O3530" s="60" t="str">
        <f t="shared" si="221"/>
        <v/>
      </c>
      <c r="P3530" s="103">
        <f t="shared" si="220"/>
        <v>21.799999999998931</v>
      </c>
      <c r="Q3530" s="58"/>
      <c r="R3530" s="58"/>
      <c r="S3530" s="102"/>
    </row>
    <row r="3531" spans="1:19" ht="12.5" customHeight="1" x14ac:dyDescent="0.35">
      <c r="A3531" s="2">
        <v>54</v>
      </c>
      <c r="B3531" s="2" t="s">
        <v>71</v>
      </c>
      <c r="C3531" s="67">
        <v>118.5303</v>
      </c>
      <c r="D3531" t="s">
        <v>65</v>
      </c>
      <c r="E3531" s="2" t="s">
        <v>59</v>
      </c>
      <c r="F3531" s="2" t="s">
        <v>70</v>
      </c>
      <c r="G3531" s="2"/>
      <c r="I3531" s="60">
        <f t="shared" si="218"/>
        <v>0</v>
      </c>
      <c r="J3531" s="60">
        <f>IF(OR(I3531="",I3532="",I3533=""),"",(AVERAGEIF(A3531:A$10000,A3531,I3531:I$10000)))</f>
        <v>0</v>
      </c>
      <c r="K3531" s="60"/>
      <c r="L3531" s="55" t="str">
        <f>IF(O3531="","",A3531)</f>
        <v/>
      </c>
      <c r="M3531" s="60" t="str">
        <f>IF(O3531="","",(VLOOKUP(A3531,A3531:E10515,5,FALSE)))</f>
        <v/>
      </c>
      <c r="N3531" s="55" t="str">
        <f t="shared" si="219"/>
        <v/>
      </c>
      <c r="O3531" s="55" t="str">
        <f t="shared" si="221"/>
        <v/>
      </c>
      <c r="P3531" s="104">
        <f t="shared" si="220"/>
        <v>15.900000000002024</v>
      </c>
      <c r="Q3531" s="58"/>
      <c r="R3531" s="58"/>
      <c r="S3531" s="102"/>
    </row>
    <row r="3532" spans="1:19" ht="12.5" customHeight="1" x14ac:dyDescent="0.35">
      <c r="A3532" s="60">
        <v>54</v>
      </c>
      <c r="B3532" s="60" t="s">
        <v>71</v>
      </c>
      <c r="C3532" s="68">
        <v>118.545</v>
      </c>
      <c r="D3532" s="58" t="s">
        <v>65</v>
      </c>
      <c r="E3532" s="60" t="s">
        <v>59</v>
      </c>
      <c r="F3532" s="60" t="s">
        <v>70</v>
      </c>
      <c r="G3532" s="60"/>
      <c r="H3532" s="60"/>
      <c r="I3532" s="60">
        <f t="shared" si="218"/>
        <v>0</v>
      </c>
      <c r="J3532" s="60">
        <f>IF(OR(I3532="",I3533="",I3534=""),"",(AVERAGEIF(A3532:A$10000,A3532,I3532:I$10000)))</f>
        <v>0</v>
      </c>
      <c r="K3532" s="60"/>
      <c r="L3532" s="60" t="str">
        <f>IF(O3532="","",A3532)</f>
        <v/>
      </c>
      <c r="M3532" s="60" t="str">
        <f>IF(O3532="","",(VLOOKUP(A3532,A3532:E10516,5,FALSE)))</f>
        <v/>
      </c>
      <c r="N3532" s="60" t="str">
        <f t="shared" si="219"/>
        <v/>
      </c>
      <c r="O3532" s="60" t="str">
        <f t="shared" si="221"/>
        <v/>
      </c>
      <c r="P3532" s="103">
        <f t="shared" si="220"/>
        <v>14.70000000000482</v>
      </c>
      <c r="Q3532" s="58"/>
      <c r="R3532" s="58"/>
      <c r="S3532" s="102"/>
    </row>
    <row r="3533" spans="1:19" ht="12.5" customHeight="1" x14ac:dyDescent="0.35">
      <c r="A3533" s="2">
        <v>54</v>
      </c>
      <c r="B3533" s="2" t="s">
        <v>71</v>
      </c>
      <c r="C3533" s="67">
        <v>118.5598</v>
      </c>
      <c r="D3533" t="s">
        <v>65</v>
      </c>
      <c r="E3533" s="2" t="s">
        <v>59</v>
      </c>
      <c r="F3533" s="2" t="s">
        <v>70</v>
      </c>
      <c r="G3533" s="2"/>
      <c r="I3533" s="60">
        <f t="shared" si="218"/>
        <v>0</v>
      </c>
      <c r="J3533" s="60">
        <f>IF(OR(I3533="",I3534="",I3535=""),"",(AVERAGEIF(A3533:A$10000,A3533,I3533:I$10000)))</f>
        <v>0</v>
      </c>
      <c r="K3533" s="60"/>
      <c r="L3533" s="55" t="str">
        <f>IF(O3533="","",A3533)</f>
        <v/>
      </c>
      <c r="M3533" s="60" t="str">
        <f>IF(O3533="","",(VLOOKUP(A3533,A3533:E10517,5,FALSE)))</f>
        <v/>
      </c>
      <c r="N3533" s="55" t="str">
        <f t="shared" si="219"/>
        <v/>
      </c>
      <c r="O3533" s="55" t="str">
        <f t="shared" si="221"/>
        <v/>
      </c>
      <c r="P3533" s="104">
        <f t="shared" si="220"/>
        <v>14.799999999993929</v>
      </c>
      <c r="Q3533" s="58"/>
      <c r="R3533" s="58"/>
      <c r="S3533" s="102"/>
    </row>
    <row r="3534" spans="1:19" ht="12.5" customHeight="1" x14ac:dyDescent="0.35">
      <c r="A3534" s="60">
        <v>54</v>
      </c>
      <c r="B3534" s="60" t="s">
        <v>71</v>
      </c>
      <c r="C3534" s="68">
        <v>118.5753</v>
      </c>
      <c r="D3534" s="58" t="s">
        <v>65</v>
      </c>
      <c r="E3534" s="60" t="s">
        <v>59</v>
      </c>
      <c r="F3534" s="60" t="s">
        <v>70</v>
      </c>
      <c r="G3534" s="60"/>
      <c r="H3534" s="60"/>
      <c r="I3534" s="60">
        <f t="shared" si="218"/>
        <v>0</v>
      </c>
      <c r="J3534" s="60">
        <f>IF(OR(I3534="",I3535="",I3536=""),"",(AVERAGEIF(A3534:A$10000,A3534,I3534:I$10000)))</f>
        <v>0</v>
      </c>
      <c r="K3534" s="60"/>
      <c r="L3534" s="60" t="str">
        <f>IF(O3534="","",A3534)</f>
        <v/>
      </c>
      <c r="M3534" s="60" t="str">
        <f>IF(O3534="","",(VLOOKUP(A3534,A3534:E10518,5,FALSE)))</f>
        <v/>
      </c>
      <c r="N3534" s="60" t="str">
        <f t="shared" si="219"/>
        <v/>
      </c>
      <c r="O3534" s="60" t="str">
        <f t="shared" si="221"/>
        <v/>
      </c>
      <c r="P3534" s="103">
        <f t="shared" si="220"/>
        <v>15.500000000002956</v>
      </c>
      <c r="Q3534" s="58"/>
      <c r="R3534" s="58"/>
      <c r="S3534" s="102"/>
    </row>
    <row r="3535" spans="1:19" ht="12.5" customHeight="1" x14ac:dyDescent="0.35">
      <c r="A3535" s="2">
        <v>54</v>
      </c>
      <c r="B3535" s="2" t="s">
        <v>71</v>
      </c>
      <c r="C3535" s="67">
        <v>118.59269999999999</v>
      </c>
      <c r="D3535" t="s">
        <v>65</v>
      </c>
      <c r="E3535" s="2" t="s">
        <v>59</v>
      </c>
      <c r="F3535" s="2" t="s">
        <v>70</v>
      </c>
      <c r="G3535" s="2"/>
      <c r="I3535" s="60">
        <f t="shared" si="218"/>
        <v>0</v>
      </c>
      <c r="J3535" s="60">
        <f>IF(OR(I3535="",I3536="",I3537=""),"",(AVERAGEIF(A3535:A$10000,A3535,I3535:I$10000)))</f>
        <v>0</v>
      </c>
      <c r="K3535" s="60"/>
      <c r="L3535" s="55" t="str">
        <f>IF(O3535="","",A3535)</f>
        <v/>
      </c>
      <c r="M3535" s="60" t="str">
        <f>IF(O3535="","",(VLOOKUP(A3535,A3535:E10519,5,FALSE)))</f>
        <v/>
      </c>
      <c r="N3535" s="55" t="str">
        <f t="shared" si="219"/>
        <v/>
      </c>
      <c r="O3535" s="55" t="str">
        <f t="shared" si="221"/>
        <v/>
      </c>
      <c r="P3535" s="104">
        <f t="shared" si="220"/>
        <v>17.399999999994975</v>
      </c>
      <c r="Q3535" s="58"/>
      <c r="R3535" s="58"/>
      <c r="S3535" s="102"/>
    </row>
    <row r="3536" spans="1:19" ht="12.5" customHeight="1" x14ac:dyDescent="0.35">
      <c r="A3536" s="60">
        <v>54</v>
      </c>
      <c r="B3536" s="60" t="s">
        <v>71</v>
      </c>
      <c r="C3536" s="68">
        <v>118.6074</v>
      </c>
      <c r="D3536" s="58" t="s">
        <v>65</v>
      </c>
      <c r="E3536" s="60" t="s">
        <v>59</v>
      </c>
      <c r="F3536" s="60" t="s">
        <v>70</v>
      </c>
      <c r="G3536" s="60"/>
      <c r="H3536" s="60"/>
      <c r="I3536" s="60">
        <f t="shared" si="218"/>
        <v>0</v>
      </c>
      <c r="J3536" s="60">
        <f>IF(OR(I3536="",I3537="",I3538=""),"",(AVERAGEIF(A3536:A$10000,A3536,I3536:I$10000)))</f>
        <v>0</v>
      </c>
      <c r="K3536" s="60"/>
      <c r="L3536" s="60" t="str">
        <f>IF(O3536="","",A3536)</f>
        <v/>
      </c>
      <c r="M3536" s="60" t="str">
        <f>IF(O3536="","",(VLOOKUP(A3536,A3536:E10520,5,FALSE)))</f>
        <v/>
      </c>
      <c r="N3536" s="60" t="str">
        <f t="shared" si="219"/>
        <v/>
      </c>
      <c r="O3536" s="60" t="str">
        <f t="shared" si="221"/>
        <v/>
      </c>
      <c r="P3536" s="103">
        <f t="shared" si="220"/>
        <v>14.70000000000482</v>
      </c>
      <c r="Q3536" s="58"/>
      <c r="R3536" s="58"/>
      <c r="S3536" s="102"/>
    </row>
    <row r="3537" spans="1:19" ht="12.5" customHeight="1" x14ac:dyDescent="0.35">
      <c r="A3537" s="2">
        <v>54</v>
      </c>
      <c r="B3537" s="2" t="s">
        <v>71</v>
      </c>
      <c r="C3537" s="67">
        <v>118.63039999999999</v>
      </c>
      <c r="D3537" t="s">
        <v>65</v>
      </c>
      <c r="E3537" s="2" t="s">
        <v>59</v>
      </c>
      <c r="F3537" s="2" t="s">
        <v>70</v>
      </c>
      <c r="G3537" s="2"/>
      <c r="I3537" s="60">
        <f t="shared" ref="I3537:I3600" si="222">IF(AND(OR(G3536&gt;G$5,G3538&gt;G$5),G3537&gt;G$5),G3537,"")</f>
        <v>0</v>
      </c>
      <c r="J3537" s="60">
        <f>IF(OR(I3537="",I3538="",I3539=""),"",(AVERAGEIF(A3537:A$10000,A3537,I3537:I$10000)))</f>
        <v>0</v>
      </c>
      <c r="K3537" s="60"/>
      <c r="L3537" s="55" t="str">
        <f>IF(O3537="","",A3537)</f>
        <v/>
      </c>
      <c r="M3537" s="60" t="str">
        <f>IF(O3537="","",(VLOOKUP(A3537,A3537:E10521,5,FALSE)))</f>
        <v/>
      </c>
      <c r="N3537" s="55" t="str">
        <f t="shared" si="219"/>
        <v/>
      </c>
      <c r="O3537" s="55" t="str">
        <f t="shared" si="221"/>
        <v/>
      </c>
      <c r="P3537" s="104">
        <f t="shared" si="220"/>
        <v>22.999999999996135</v>
      </c>
      <c r="Q3537" s="58"/>
      <c r="R3537" s="58"/>
      <c r="S3537" s="102"/>
    </row>
    <row r="3538" spans="1:19" ht="12.5" customHeight="1" x14ac:dyDescent="0.35">
      <c r="A3538" s="60">
        <v>54</v>
      </c>
      <c r="B3538" s="60" t="s">
        <v>71</v>
      </c>
      <c r="C3538" s="68">
        <v>118.64579999999999</v>
      </c>
      <c r="D3538" s="58" t="s">
        <v>65</v>
      </c>
      <c r="E3538" s="60" t="s">
        <v>59</v>
      </c>
      <c r="F3538" s="60" t="s">
        <v>70</v>
      </c>
      <c r="G3538" s="60"/>
      <c r="H3538" s="60"/>
      <c r="I3538" s="60">
        <f t="shared" si="222"/>
        <v>0</v>
      </c>
      <c r="J3538" s="60">
        <f>IF(OR(I3538="",I3539="",I3540=""),"",(AVERAGEIF(A3538:A$10000,A3538,I3538:I$10000)))</f>
        <v>0</v>
      </c>
      <c r="K3538" s="60"/>
      <c r="L3538" s="60" t="str">
        <f>IF(O3538="","",A3538)</f>
        <v/>
      </c>
      <c r="M3538" s="60" t="str">
        <f>IF(O3538="","",(VLOOKUP(A3538,A3538:E10522,5,FALSE)))</f>
        <v/>
      </c>
      <c r="N3538" s="60" t="str">
        <f t="shared" ref="N3538:N3601" si="223">IF(L3538="","",I3538)</f>
        <v/>
      </c>
      <c r="O3538" s="60" t="str">
        <f t="shared" si="221"/>
        <v/>
      </c>
      <c r="P3538" s="103">
        <f t="shared" ref="P3538:P3601" si="224">IF(A3538=A3537,ABS(C3538-C3537)*1000,"")</f>
        <v>15.399999999999636</v>
      </c>
      <c r="Q3538" s="58"/>
      <c r="R3538" s="58"/>
      <c r="S3538" s="102"/>
    </row>
    <row r="3539" spans="1:19" ht="12.5" customHeight="1" x14ac:dyDescent="0.35">
      <c r="A3539" s="2">
        <v>54</v>
      </c>
      <c r="B3539" s="2" t="s">
        <v>71</v>
      </c>
      <c r="C3539" s="67">
        <v>118.6602</v>
      </c>
      <c r="D3539" t="s">
        <v>65</v>
      </c>
      <c r="E3539" s="2" t="s">
        <v>59</v>
      </c>
      <c r="F3539" s="2" t="s">
        <v>70</v>
      </c>
      <c r="G3539" s="2"/>
      <c r="I3539" s="60">
        <f t="shared" si="222"/>
        <v>0</v>
      </c>
      <c r="J3539" s="60">
        <f>IF(OR(I3539="",I3540="",I3541=""),"",(AVERAGEIF(A3539:A$10000,A3539,I3539:I$10000)))</f>
        <v>0</v>
      </c>
      <c r="K3539" s="60"/>
      <c r="L3539" s="55" t="str">
        <f>IF(O3539="","",A3539)</f>
        <v/>
      </c>
      <c r="M3539" s="60" t="str">
        <f>IF(O3539="","",(VLOOKUP(A3539,A3539:E10523,5,FALSE)))</f>
        <v/>
      </c>
      <c r="N3539" s="55" t="str">
        <f t="shared" si="223"/>
        <v/>
      </c>
      <c r="O3539" s="55" t="str">
        <f t="shared" si="221"/>
        <v/>
      </c>
      <c r="P3539" s="104">
        <f t="shared" si="224"/>
        <v>14.400000000009072</v>
      </c>
      <c r="Q3539" s="58"/>
      <c r="R3539" s="58"/>
      <c r="S3539" s="102"/>
    </row>
    <row r="3540" spans="1:19" ht="12.5" customHeight="1" x14ac:dyDescent="0.35">
      <c r="A3540" s="60">
        <v>54</v>
      </c>
      <c r="B3540" s="60" t="s">
        <v>71</v>
      </c>
      <c r="C3540" s="68">
        <v>118.67529999999999</v>
      </c>
      <c r="D3540" s="58" t="s">
        <v>65</v>
      </c>
      <c r="E3540" s="60" t="s">
        <v>59</v>
      </c>
      <c r="F3540" s="60" t="s">
        <v>70</v>
      </c>
      <c r="G3540" s="60"/>
      <c r="H3540" s="60"/>
      <c r="I3540" s="60">
        <f t="shared" si="222"/>
        <v>0</v>
      </c>
      <c r="J3540" s="60">
        <f>IF(OR(I3540="",I3541="",I3542=""),"",(AVERAGEIF(A3540:A$10000,A3540,I3540:I$10000)))</f>
        <v>0</v>
      </c>
      <c r="K3540" s="60"/>
      <c r="L3540" s="60" t="str">
        <f>IF(O3540="","",A3540)</f>
        <v/>
      </c>
      <c r="M3540" s="60" t="str">
        <f>IF(O3540="","",(VLOOKUP(A3540,A3540:E10524,5,FALSE)))</f>
        <v/>
      </c>
      <c r="N3540" s="60" t="str">
        <f t="shared" si="223"/>
        <v/>
      </c>
      <c r="O3540" s="60" t="str">
        <f t="shared" si="221"/>
        <v/>
      </c>
      <c r="P3540" s="103">
        <f t="shared" si="224"/>
        <v>15.099999999989677</v>
      </c>
      <c r="Q3540" s="58"/>
      <c r="R3540" s="58"/>
      <c r="S3540" s="102"/>
    </row>
    <row r="3541" spans="1:19" ht="12.5" customHeight="1" x14ac:dyDescent="0.35">
      <c r="A3541" s="2">
        <v>54</v>
      </c>
      <c r="B3541" s="2" t="s">
        <v>71</v>
      </c>
      <c r="C3541" s="67">
        <v>118.68980000000001</v>
      </c>
      <c r="D3541" t="s">
        <v>65</v>
      </c>
      <c r="E3541" s="2" t="s">
        <v>59</v>
      </c>
      <c r="F3541" s="2" t="s">
        <v>70</v>
      </c>
      <c r="G3541" s="2"/>
      <c r="I3541" s="60">
        <f t="shared" si="222"/>
        <v>0</v>
      </c>
      <c r="J3541" s="60">
        <f>IF(OR(I3541="",I3542="",I3543=""),"",(AVERAGEIF(A3541:A$10000,A3541,I3541:I$10000)))</f>
        <v>0</v>
      </c>
      <c r="K3541" s="60"/>
      <c r="L3541" s="55" t="str">
        <f>IF(O3541="","",A3541)</f>
        <v/>
      </c>
      <c r="M3541" s="60" t="str">
        <f>IF(O3541="","",(VLOOKUP(A3541,A3541:E10525,5,FALSE)))</f>
        <v/>
      </c>
      <c r="N3541" s="55" t="str">
        <f t="shared" si="223"/>
        <v/>
      </c>
      <c r="O3541" s="55" t="str">
        <f t="shared" si="221"/>
        <v/>
      </c>
      <c r="P3541" s="104">
        <f t="shared" si="224"/>
        <v>14.500000000012392</v>
      </c>
      <c r="Q3541" s="58"/>
      <c r="R3541" s="58"/>
      <c r="S3541" s="102"/>
    </row>
    <row r="3542" spans="1:19" ht="12.5" customHeight="1" x14ac:dyDescent="0.35">
      <c r="A3542" s="60">
        <v>54</v>
      </c>
      <c r="B3542" s="60" t="s">
        <v>71</v>
      </c>
      <c r="C3542" s="68">
        <v>118.7045</v>
      </c>
      <c r="D3542" s="58" t="s">
        <v>65</v>
      </c>
      <c r="E3542" s="60" t="s">
        <v>59</v>
      </c>
      <c r="F3542" s="60" t="s">
        <v>70</v>
      </c>
      <c r="G3542" s="60"/>
      <c r="H3542" s="60"/>
      <c r="I3542" s="60">
        <f t="shared" si="222"/>
        <v>0</v>
      </c>
      <c r="J3542" s="60">
        <f>IF(OR(I3542="",I3543="",I3544=""),"",(AVERAGEIF(A3542:A$10000,A3542,I3542:I$10000)))</f>
        <v>0</v>
      </c>
      <c r="K3542" s="60"/>
      <c r="L3542" s="60" t="str">
        <f>IF(O3542="","",A3542)</f>
        <v/>
      </c>
      <c r="M3542" s="60" t="str">
        <f>IF(O3542="","",(VLOOKUP(A3542,A3542:E10526,5,FALSE)))</f>
        <v/>
      </c>
      <c r="N3542" s="60" t="str">
        <f t="shared" si="223"/>
        <v/>
      </c>
      <c r="O3542" s="60" t="str">
        <f t="shared" si="221"/>
        <v/>
      </c>
      <c r="P3542" s="103">
        <f t="shared" si="224"/>
        <v>14.699999999990609</v>
      </c>
      <c r="Q3542" s="58"/>
      <c r="R3542" s="58"/>
      <c r="S3542" s="102"/>
    </row>
    <row r="3543" spans="1:19" ht="12.5" customHeight="1" x14ac:dyDescent="0.35">
      <c r="A3543" s="2">
        <v>54</v>
      </c>
      <c r="B3543" s="2" t="s">
        <v>71</v>
      </c>
      <c r="C3543" s="67">
        <v>118.7287</v>
      </c>
      <c r="D3543" t="s">
        <v>65</v>
      </c>
      <c r="E3543" s="2" t="s">
        <v>59</v>
      </c>
      <c r="F3543" s="2" t="s">
        <v>70</v>
      </c>
      <c r="G3543" s="2"/>
      <c r="I3543" s="60">
        <f t="shared" si="222"/>
        <v>0</v>
      </c>
      <c r="J3543" s="60">
        <f>IF(OR(I3543="",I3544="",I3545=""),"",(AVERAGEIF(A3543:A$10000,A3543,I3543:I$10000)))</f>
        <v>0</v>
      </c>
      <c r="K3543" s="60"/>
      <c r="L3543" s="55" t="str">
        <f>IF(O3543="","",A3543)</f>
        <v/>
      </c>
      <c r="M3543" s="60" t="str">
        <f>IF(O3543="","",(VLOOKUP(A3543,A3543:E10527,5,FALSE)))</f>
        <v/>
      </c>
      <c r="N3543" s="55" t="str">
        <f t="shared" si="223"/>
        <v/>
      </c>
      <c r="O3543" s="55" t="str">
        <f t="shared" si="221"/>
        <v/>
      </c>
      <c r="P3543" s="104">
        <f t="shared" si="224"/>
        <v>24.200000000007549</v>
      </c>
      <c r="Q3543" s="58"/>
      <c r="R3543" s="58"/>
      <c r="S3543" s="102"/>
    </row>
    <row r="3544" spans="1:19" ht="12.5" customHeight="1" x14ac:dyDescent="0.35">
      <c r="A3544" s="60">
        <v>54</v>
      </c>
      <c r="B3544" s="60" t="s">
        <v>71</v>
      </c>
      <c r="C3544" s="68">
        <v>118.7415</v>
      </c>
      <c r="D3544" s="58" t="s">
        <v>65</v>
      </c>
      <c r="E3544" s="60" t="s">
        <v>59</v>
      </c>
      <c r="F3544" s="60" t="s">
        <v>70</v>
      </c>
      <c r="G3544" s="60"/>
      <c r="H3544" s="60"/>
      <c r="I3544" s="60">
        <f t="shared" si="222"/>
        <v>0</v>
      </c>
      <c r="J3544" s="60">
        <f>IF(OR(I3544="",I3545="",I3546=""),"",(AVERAGEIF(A3544:A$10000,A3544,I3544:I$10000)))</f>
        <v>0</v>
      </c>
      <c r="K3544" s="60"/>
      <c r="L3544" s="60" t="str">
        <f>IF(O3544="","",A3544)</f>
        <v/>
      </c>
      <c r="M3544" s="60" t="str">
        <f>IF(O3544="","",(VLOOKUP(A3544,A3544:E10528,5,FALSE)))</f>
        <v/>
      </c>
      <c r="N3544" s="60" t="str">
        <f t="shared" si="223"/>
        <v/>
      </c>
      <c r="O3544" s="60" t="str">
        <f t="shared" si="221"/>
        <v/>
      </c>
      <c r="P3544" s="103">
        <f t="shared" si="224"/>
        <v>12.79999999999859</v>
      </c>
      <c r="Q3544" s="58"/>
      <c r="R3544" s="58"/>
      <c r="S3544" s="102"/>
    </row>
    <row r="3545" spans="1:19" ht="12.5" customHeight="1" x14ac:dyDescent="0.35">
      <c r="A3545" s="2">
        <v>54</v>
      </c>
      <c r="B3545" s="2" t="s">
        <v>71</v>
      </c>
      <c r="C3545" s="67">
        <v>118.756</v>
      </c>
      <c r="D3545" t="s">
        <v>65</v>
      </c>
      <c r="E3545" s="2" t="s">
        <v>59</v>
      </c>
      <c r="F3545" s="2" t="s">
        <v>70</v>
      </c>
      <c r="G3545" s="2"/>
      <c r="I3545" s="60">
        <f t="shared" si="222"/>
        <v>0</v>
      </c>
      <c r="J3545" s="60">
        <f>IF(OR(I3545="",I3546="",I3547=""),"",(AVERAGEIF(A3545:A$10000,A3545,I3545:I$10000)))</f>
        <v>0</v>
      </c>
      <c r="K3545" s="60"/>
      <c r="L3545" s="55" t="str">
        <f>IF(O3545="","",A3545)</f>
        <v/>
      </c>
      <c r="M3545" s="60" t="str">
        <f>IF(O3545="","",(VLOOKUP(A3545,A3545:E10529,5,FALSE)))</f>
        <v/>
      </c>
      <c r="N3545" s="55" t="str">
        <f t="shared" si="223"/>
        <v/>
      </c>
      <c r="O3545" s="55" t="str">
        <f t="shared" si="221"/>
        <v/>
      </c>
      <c r="P3545" s="104">
        <f t="shared" si="224"/>
        <v>14.499999999998181</v>
      </c>
      <c r="Q3545" s="58"/>
      <c r="R3545" s="58"/>
      <c r="S3545" s="102"/>
    </row>
    <row r="3546" spans="1:19" ht="12.5" customHeight="1" x14ac:dyDescent="0.35">
      <c r="A3546" s="60">
        <v>54</v>
      </c>
      <c r="B3546" s="60" t="s">
        <v>71</v>
      </c>
      <c r="C3546" s="68">
        <v>118.7698</v>
      </c>
      <c r="D3546" s="58" t="s">
        <v>65</v>
      </c>
      <c r="E3546" s="60" t="s">
        <v>59</v>
      </c>
      <c r="F3546" s="60" t="s">
        <v>70</v>
      </c>
      <c r="G3546" s="60"/>
      <c r="H3546" s="60"/>
      <c r="I3546" s="60">
        <f t="shared" si="222"/>
        <v>0</v>
      </c>
      <c r="J3546" s="60">
        <f>IF(OR(I3546="",I3547="",I3548=""),"",(AVERAGEIF(A3546:A$10000,A3546,I3546:I$10000)))</f>
        <v>0</v>
      </c>
      <c r="K3546" s="60"/>
      <c r="L3546" s="60" t="str">
        <f>IF(O3546="","",A3546)</f>
        <v/>
      </c>
      <c r="M3546" s="60" t="str">
        <f>IF(O3546="","",(VLOOKUP(A3546,A3546:E10530,5,FALSE)))</f>
        <v/>
      </c>
      <c r="N3546" s="60" t="str">
        <f t="shared" si="223"/>
        <v/>
      </c>
      <c r="O3546" s="60" t="str">
        <f t="shared" ref="O3546:O3609" si="225">IF(J3546="","",IF(AND(J3545="",J3544="",J3543=""),C3546,""))</f>
        <v/>
      </c>
      <c r="P3546" s="103">
        <f t="shared" si="224"/>
        <v>13.800000000003365</v>
      </c>
      <c r="Q3546" s="58"/>
      <c r="R3546" s="58"/>
      <c r="S3546" s="102"/>
    </row>
    <row r="3547" spans="1:19" ht="12.5" customHeight="1" x14ac:dyDescent="0.35">
      <c r="A3547" s="2">
        <v>54</v>
      </c>
      <c r="B3547" s="2" t="s">
        <v>71</v>
      </c>
      <c r="C3547" s="67">
        <v>118.7856</v>
      </c>
      <c r="D3547" t="s">
        <v>65</v>
      </c>
      <c r="E3547" s="2" t="s">
        <v>59</v>
      </c>
      <c r="F3547" s="2" t="s">
        <v>70</v>
      </c>
      <c r="G3547" s="2"/>
      <c r="I3547" s="60">
        <f t="shared" si="222"/>
        <v>0</v>
      </c>
      <c r="J3547" s="60">
        <f>IF(OR(I3547="",I3548="",I3549=""),"",(AVERAGEIF(A3547:A$10000,A3547,I3547:I$10000)))</f>
        <v>0</v>
      </c>
      <c r="K3547" s="60"/>
      <c r="L3547" s="55" t="str">
        <f>IF(O3547="","",A3547)</f>
        <v/>
      </c>
      <c r="M3547" s="60" t="str">
        <f>IF(O3547="","",(VLOOKUP(A3547,A3547:E10531,5,FALSE)))</f>
        <v/>
      </c>
      <c r="N3547" s="55" t="str">
        <f t="shared" si="223"/>
        <v/>
      </c>
      <c r="O3547" s="55" t="str">
        <f t="shared" si="225"/>
        <v/>
      </c>
      <c r="P3547" s="104">
        <f t="shared" si="224"/>
        <v>15.799999999998704</v>
      </c>
      <c r="Q3547" s="58"/>
      <c r="R3547" s="58"/>
      <c r="S3547" s="102"/>
    </row>
    <row r="3548" spans="1:19" ht="12.5" customHeight="1" x14ac:dyDescent="0.35">
      <c r="A3548" s="60">
        <v>54</v>
      </c>
      <c r="B3548" s="60" t="s">
        <v>71</v>
      </c>
      <c r="C3548" s="68">
        <v>118.8027</v>
      </c>
      <c r="D3548" s="58" t="s">
        <v>65</v>
      </c>
      <c r="E3548" s="60" t="s">
        <v>59</v>
      </c>
      <c r="F3548" s="60" t="s">
        <v>70</v>
      </c>
      <c r="G3548" s="60"/>
      <c r="H3548" s="60"/>
      <c r="I3548" s="60">
        <f t="shared" si="222"/>
        <v>0</v>
      </c>
      <c r="J3548" s="60">
        <f>IF(OR(I3548="",I3549="",I3550=""),"",(AVERAGEIF(A3548:A$10000,A3548,I3548:I$10000)))</f>
        <v>0</v>
      </c>
      <c r="K3548" s="60"/>
      <c r="L3548" s="60" t="str">
        <f>IF(O3548="","",A3548)</f>
        <v/>
      </c>
      <c r="M3548" s="60" t="str">
        <f>IF(O3548="","",(VLOOKUP(A3548,A3548:E10532,5,FALSE)))</f>
        <v/>
      </c>
      <c r="N3548" s="60" t="str">
        <f t="shared" si="223"/>
        <v/>
      </c>
      <c r="O3548" s="60" t="str">
        <f t="shared" si="225"/>
        <v/>
      </c>
      <c r="P3548" s="103">
        <f t="shared" si="224"/>
        <v>17.099999999999227</v>
      </c>
      <c r="Q3548" s="58"/>
      <c r="R3548" s="58"/>
      <c r="S3548" s="102"/>
    </row>
    <row r="3549" spans="1:19" ht="12.5" customHeight="1" x14ac:dyDescent="0.35">
      <c r="A3549" s="2">
        <v>54</v>
      </c>
      <c r="B3549" s="2" t="s">
        <v>71</v>
      </c>
      <c r="C3549" s="67">
        <v>118.81699999999999</v>
      </c>
      <c r="D3549" t="s">
        <v>65</v>
      </c>
      <c r="E3549" s="2" t="s">
        <v>59</v>
      </c>
      <c r="F3549" s="2" t="s">
        <v>70</v>
      </c>
      <c r="G3549" s="2"/>
      <c r="I3549" s="60">
        <f t="shared" si="222"/>
        <v>0</v>
      </c>
      <c r="J3549" s="60">
        <f>IF(OR(I3549="",I3550="",I3551=""),"",(AVERAGEIF(A3549:A$10000,A3549,I3549:I$10000)))</f>
        <v>0</v>
      </c>
      <c r="K3549" s="60"/>
      <c r="L3549" s="55" t="str">
        <f>IF(O3549="","",A3549)</f>
        <v/>
      </c>
      <c r="M3549" s="60" t="str">
        <f>IF(O3549="","",(VLOOKUP(A3549,A3549:E10533,5,FALSE)))</f>
        <v/>
      </c>
      <c r="N3549" s="55" t="str">
        <f t="shared" si="223"/>
        <v/>
      </c>
      <c r="O3549" s="55" t="str">
        <f t="shared" si="225"/>
        <v/>
      </c>
      <c r="P3549" s="104">
        <f t="shared" si="224"/>
        <v>14.299999999991542</v>
      </c>
      <c r="Q3549" s="58"/>
      <c r="R3549" s="58"/>
      <c r="S3549" s="102"/>
    </row>
    <row r="3550" spans="1:19" ht="12.5" customHeight="1" x14ac:dyDescent="0.35">
      <c r="A3550" s="60">
        <v>54</v>
      </c>
      <c r="B3550" s="60" t="s">
        <v>71</v>
      </c>
      <c r="C3550" s="68">
        <v>118.8391</v>
      </c>
      <c r="D3550" s="58" t="s">
        <v>65</v>
      </c>
      <c r="E3550" s="60" t="s">
        <v>59</v>
      </c>
      <c r="F3550" s="60" t="s">
        <v>70</v>
      </c>
      <c r="G3550" s="60"/>
      <c r="H3550" s="60"/>
      <c r="I3550" s="60">
        <f t="shared" si="222"/>
        <v>0</v>
      </c>
      <c r="J3550" s="60">
        <f>IF(OR(I3550="",I3551="",I3552=""),"",(AVERAGEIF(A3550:A$10000,A3550,I3550:I$10000)))</f>
        <v>0</v>
      </c>
      <c r="K3550" s="60"/>
      <c r="L3550" s="60" t="str">
        <f>IF(O3550="","",A3550)</f>
        <v/>
      </c>
      <c r="M3550" s="60" t="str">
        <f>IF(O3550="","",(VLOOKUP(A3550,A3550:E10534,5,FALSE)))</f>
        <v/>
      </c>
      <c r="N3550" s="60" t="str">
        <f t="shared" si="223"/>
        <v/>
      </c>
      <c r="O3550" s="60" t="str">
        <f t="shared" si="225"/>
        <v/>
      </c>
      <c r="P3550" s="103">
        <f t="shared" si="224"/>
        <v>22.10000000000889</v>
      </c>
      <c r="Q3550" s="58"/>
      <c r="R3550" s="58"/>
      <c r="S3550" s="102"/>
    </row>
    <row r="3551" spans="1:19" ht="12.5" customHeight="1" x14ac:dyDescent="0.35">
      <c r="A3551" s="2">
        <v>54</v>
      </c>
      <c r="B3551" s="2" t="s">
        <v>69</v>
      </c>
      <c r="C3551" s="67">
        <v>118.85380000000001</v>
      </c>
      <c r="D3551" t="s">
        <v>65</v>
      </c>
      <c r="E3551" s="2" t="s">
        <v>59</v>
      </c>
      <c r="F3551" s="2" t="s">
        <v>70</v>
      </c>
      <c r="G3551" s="2"/>
      <c r="I3551" s="60">
        <f t="shared" si="222"/>
        <v>0</v>
      </c>
      <c r="J3551" s="60">
        <f>IF(OR(I3551="",I3552="",I3553=""),"",(AVERAGEIF(A3551:A$10000,A3551,I3551:I$10000)))</f>
        <v>0</v>
      </c>
      <c r="K3551" s="60"/>
      <c r="L3551" s="55" t="str">
        <f>IF(O3551="","",A3551)</f>
        <v/>
      </c>
      <c r="M3551" s="60" t="str">
        <f>IF(O3551="","",(VLOOKUP(A3551,A3551:E10535,5,FALSE)))</f>
        <v/>
      </c>
      <c r="N3551" s="55" t="str">
        <f t="shared" si="223"/>
        <v/>
      </c>
      <c r="O3551" s="55" t="str">
        <f t="shared" si="225"/>
        <v/>
      </c>
      <c r="P3551" s="104">
        <f t="shared" si="224"/>
        <v>14.70000000000482</v>
      </c>
      <c r="Q3551" s="58"/>
      <c r="R3551" s="58"/>
      <c r="S3551" s="102"/>
    </row>
    <row r="3552" spans="1:19" ht="12.5" customHeight="1" x14ac:dyDescent="0.35">
      <c r="A3552" s="60">
        <v>54</v>
      </c>
      <c r="B3552" s="60" t="s">
        <v>69</v>
      </c>
      <c r="C3552" s="68">
        <v>118.8686</v>
      </c>
      <c r="D3552" s="58" t="s">
        <v>65</v>
      </c>
      <c r="E3552" s="60" t="s">
        <v>59</v>
      </c>
      <c r="F3552" s="60" t="s">
        <v>70</v>
      </c>
      <c r="G3552" s="60"/>
      <c r="H3552" s="60"/>
      <c r="I3552" s="60">
        <f t="shared" si="222"/>
        <v>0</v>
      </c>
      <c r="J3552" s="60">
        <f>IF(OR(I3552="",I3553="",I3554=""),"",(AVERAGEIF(A3552:A$10000,A3552,I3552:I$10000)))</f>
        <v>0</v>
      </c>
      <c r="K3552" s="60"/>
      <c r="L3552" s="60" t="str">
        <f>IF(O3552="","",A3552)</f>
        <v/>
      </c>
      <c r="M3552" s="60" t="str">
        <f>IF(O3552="","",(VLOOKUP(A3552,A3552:E10536,5,FALSE)))</f>
        <v/>
      </c>
      <c r="N3552" s="60" t="str">
        <f t="shared" si="223"/>
        <v/>
      </c>
      <c r="O3552" s="60" t="str">
        <f t="shared" si="225"/>
        <v/>
      </c>
      <c r="P3552" s="103">
        <f t="shared" si="224"/>
        <v>14.799999999993929</v>
      </c>
      <c r="Q3552" s="58"/>
      <c r="R3552" s="58"/>
      <c r="S3552" s="102"/>
    </row>
    <row r="3553" spans="1:19" ht="12.5" customHeight="1" x14ac:dyDescent="0.35">
      <c r="A3553" s="2">
        <v>54</v>
      </c>
      <c r="B3553" s="2" t="s">
        <v>69</v>
      </c>
      <c r="C3553" s="67">
        <v>118.8836</v>
      </c>
      <c r="D3553" t="s">
        <v>65</v>
      </c>
      <c r="E3553" s="2" t="s">
        <v>59</v>
      </c>
      <c r="F3553" s="2" t="s">
        <v>70</v>
      </c>
      <c r="G3553" s="2"/>
      <c r="I3553" s="60">
        <f t="shared" si="222"/>
        <v>0</v>
      </c>
      <c r="J3553" s="60">
        <f>IF(OR(I3553="",I3554="",I3555=""),"",(AVERAGEIF(A3553:A$10000,A3553,I3553:I$10000)))</f>
        <v>0</v>
      </c>
      <c r="K3553" s="60"/>
      <c r="L3553" s="55" t="str">
        <f>IF(O3553="","",A3553)</f>
        <v/>
      </c>
      <c r="M3553" s="60" t="str">
        <f>IF(O3553="","",(VLOOKUP(A3553,A3553:E10537,5,FALSE)))</f>
        <v/>
      </c>
      <c r="N3553" s="55" t="str">
        <f t="shared" si="223"/>
        <v/>
      </c>
      <c r="O3553" s="55" t="str">
        <f t="shared" si="225"/>
        <v/>
      </c>
      <c r="P3553" s="104">
        <f t="shared" si="224"/>
        <v>15.000000000000568</v>
      </c>
      <c r="Q3553" s="58"/>
      <c r="R3553" s="58"/>
      <c r="S3553" s="102"/>
    </row>
    <row r="3554" spans="1:19" ht="12.5" customHeight="1" x14ac:dyDescent="0.35">
      <c r="A3554" s="60">
        <v>54</v>
      </c>
      <c r="B3554" s="60" t="s">
        <v>69</v>
      </c>
      <c r="C3554" s="68">
        <v>118.898</v>
      </c>
      <c r="D3554" s="58" t="s">
        <v>65</v>
      </c>
      <c r="E3554" s="60" t="s">
        <v>59</v>
      </c>
      <c r="F3554" s="60" t="s">
        <v>70</v>
      </c>
      <c r="G3554" s="60"/>
      <c r="H3554" s="60"/>
      <c r="I3554" s="60">
        <f t="shared" si="222"/>
        <v>0</v>
      </c>
      <c r="J3554" s="60">
        <f>IF(OR(I3554="",I3555="",I3556=""),"",(AVERAGEIF(A3554:A$10000,A3554,I3554:I$10000)))</f>
        <v>0</v>
      </c>
      <c r="K3554" s="60"/>
      <c r="L3554" s="60" t="str">
        <f>IF(O3554="","",A3554)</f>
        <v/>
      </c>
      <c r="M3554" s="60" t="str">
        <f>IF(O3554="","",(VLOOKUP(A3554,A3554:E10538,5,FALSE)))</f>
        <v/>
      </c>
      <c r="N3554" s="60" t="str">
        <f t="shared" si="223"/>
        <v/>
      </c>
      <c r="O3554" s="60" t="str">
        <f t="shared" si="225"/>
        <v/>
      </c>
      <c r="P3554" s="103">
        <f t="shared" si="224"/>
        <v>14.399999999994861</v>
      </c>
      <c r="Q3554" s="58"/>
      <c r="R3554" s="58"/>
      <c r="S3554" s="102"/>
    </row>
    <row r="3555" spans="1:19" ht="12.5" customHeight="1" x14ac:dyDescent="0.35">
      <c r="A3555" s="2">
        <v>54</v>
      </c>
      <c r="B3555" s="2" t="s">
        <v>69</v>
      </c>
      <c r="C3555" s="67">
        <v>118.9122</v>
      </c>
      <c r="D3555" t="s">
        <v>65</v>
      </c>
      <c r="E3555" s="2" t="s">
        <v>59</v>
      </c>
      <c r="F3555" s="2" t="s">
        <v>70</v>
      </c>
      <c r="G3555" s="2"/>
      <c r="I3555" s="60">
        <f t="shared" si="222"/>
        <v>0</v>
      </c>
      <c r="J3555" s="60">
        <f>IF(OR(I3555="",I3556="",I3557=""),"",(AVERAGEIF(A3555:A$10000,A3555,I3555:I$10000)))</f>
        <v>0</v>
      </c>
      <c r="K3555" s="60"/>
      <c r="L3555" s="55" t="str">
        <f>IF(O3555="","",A3555)</f>
        <v/>
      </c>
      <c r="M3555" s="60" t="str">
        <f>IF(O3555="","",(VLOOKUP(A3555,A3555:E10539,5,FALSE)))</f>
        <v/>
      </c>
      <c r="N3555" s="55" t="str">
        <f t="shared" si="223"/>
        <v/>
      </c>
      <c r="O3555" s="55" t="str">
        <f t="shared" si="225"/>
        <v/>
      </c>
      <c r="P3555" s="104">
        <f t="shared" si="224"/>
        <v>14.200000000002433</v>
      </c>
      <c r="Q3555" s="58"/>
      <c r="R3555" s="58"/>
      <c r="S3555" s="102"/>
    </row>
    <row r="3556" spans="1:19" ht="12.5" customHeight="1" x14ac:dyDescent="0.35">
      <c r="A3556" s="60">
        <v>54</v>
      </c>
      <c r="B3556" s="60" t="s">
        <v>69</v>
      </c>
      <c r="C3556" s="68">
        <v>118.9267</v>
      </c>
      <c r="D3556" s="58" t="s">
        <v>65</v>
      </c>
      <c r="E3556" s="60" t="s">
        <v>59</v>
      </c>
      <c r="F3556" s="60" t="s">
        <v>70</v>
      </c>
      <c r="G3556" s="60"/>
      <c r="H3556" s="60"/>
      <c r="I3556" s="60">
        <f t="shared" si="222"/>
        <v>0</v>
      </c>
      <c r="J3556" s="60">
        <f>IF(OR(I3556="",I3557="",I3558=""),"",(AVERAGEIF(A3556:A$10000,A3556,I3556:I$10000)))</f>
        <v>0</v>
      </c>
      <c r="K3556" s="60"/>
      <c r="L3556" s="60" t="str">
        <f>IF(O3556="","",A3556)</f>
        <v/>
      </c>
      <c r="M3556" s="60" t="str">
        <f>IF(O3556="","",(VLOOKUP(A3556,A3556:E10540,5,FALSE)))</f>
        <v/>
      </c>
      <c r="N3556" s="60" t="str">
        <f t="shared" si="223"/>
        <v/>
      </c>
      <c r="O3556" s="60" t="str">
        <f t="shared" si="225"/>
        <v/>
      </c>
      <c r="P3556" s="103">
        <f t="shared" si="224"/>
        <v>14.499999999998181</v>
      </c>
      <c r="Q3556" s="58"/>
      <c r="R3556" s="58"/>
      <c r="S3556" s="102"/>
    </row>
    <row r="3557" spans="1:19" ht="12.5" customHeight="1" x14ac:dyDescent="0.35">
      <c r="A3557" s="2">
        <v>54</v>
      </c>
      <c r="B3557" s="2" t="s">
        <v>69</v>
      </c>
      <c r="C3557" s="67">
        <v>118.94070000000001</v>
      </c>
      <c r="D3557" t="s">
        <v>65</v>
      </c>
      <c r="E3557" s="2" t="s">
        <v>59</v>
      </c>
      <c r="F3557" s="2" t="s">
        <v>70</v>
      </c>
      <c r="G3557" s="2"/>
      <c r="I3557" s="60">
        <f t="shared" si="222"/>
        <v>0</v>
      </c>
      <c r="J3557" s="60">
        <f>IF(OR(I3557="",I3558="",I3559=""),"",(AVERAGEIF(A3557:A$10000,A3557,I3557:I$10000)))</f>
        <v>0</v>
      </c>
      <c r="K3557" s="60"/>
      <c r="L3557" s="55" t="str">
        <f>IF(O3557="","",A3557)</f>
        <v/>
      </c>
      <c r="M3557" s="60" t="str">
        <f>IF(O3557="","",(VLOOKUP(A3557,A3557:E10541,5,FALSE)))</f>
        <v/>
      </c>
      <c r="N3557" s="55" t="str">
        <f t="shared" si="223"/>
        <v/>
      </c>
      <c r="O3557" s="55" t="str">
        <f t="shared" si="225"/>
        <v/>
      </c>
      <c r="P3557" s="104">
        <f t="shared" si="224"/>
        <v>14.000000000010004</v>
      </c>
      <c r="Q3557" s="58"/>
      <c r="R3557" s="58"/>
      <c r="S3557" s="102"/>
    </row>
    <row r="3558" spans="1:19" ht="12.5" customHeight="1" x14ac:dyDescent="0.35">
      <c r="A3558" s="60">
        <v>55</v>
      </c>
      <c r="B3558" s="60" t="s">
        <v>69</v>
      </c>
      <c r="C3558" s="68">
        <v>119.9644</v>
      </c>
      <c r="D3558" s="58" t="s">
        <v>65</v>
      </c>
      <c r="E3558" s="60" t="s">
        <v>59</v>
      </c>
      <c r="F3558" s="60" t="s">
        <v>70</v>
      </c>
      <c r="G3558" s="60"/>
      <c r="H3558" s="60"/>
      <c r="I3558" s="60">
        <f t="shared" si="222"/>
        <v>0</v>
      </c>
      <c r="J3558" s="60">
        <f>IF(OR(I3558="",I3559="",I3560=""),"",(AVERAGEIF(A3558:A$10000,A3558,I3558:I$10000)))</f>
        <v>0</v>
      </c>
      <c r="K3558" s="60"/>
      <c r="L3558" s="60" t="str">
        <f>IF(O3558="","",A3558)</f>
        <v/>
      </c>
      <c r="M3558" s="60" t="str">
        <f>IF(O3558="","",(VLOOKUP(A3558,A3558:E10542,5,FALSE)))</f>
        <v/>
      </c>
      <c r="N3558" s="60" t="str">
        <f t="shared" si="223"/>
        <v/>
      </c>
      <c r="O3558" s="60" t="str">
        <f t="shared" si="225"/>
        <v/>
      </c>
      <c r="P3558" s="103" t="str">
        <f t="shared" si="224"/>
        <v/>
      </c>
      <c r="Q3558" s="58"/>
      <c r="R3558" s="58"/>
      <c r="S3558" s="102"/>
    </row>
    <row r="3559" spans="1:19" ht="12.5" customHeight="1" x14ac:dyDescent="0.35">
      <c r="A3559" s="2">
        <v>55</v>
      </c>
      <c r="B3559" s="2" t="s">
        <v>69</v>
      </c>
      <c r="C3559" s="67">
        <v>119.97880000000001</v>
      </c>
      <c r="D3559" t="s">
        <v>65</v>
      </c>
      <c r="E3559" s="2" t="s">
        <v>59</v>
      </c>
      <c r="F3559" s="2" t="s">
        <v>70</v>
      </c>
      <c r="G3559" s="2"/>
      <c r="I3559" s="60">
        <f t="shared" si="222"/>
        <v>0</v>
      </c>
      <c r="J3559" s="60">
        <f>IF(OR(I3559="",I3560="",I3561=""),"",(AVERAGEIF(A3559:A$10000,A3559,I3559:I$10000)))</f>
        <v>0</v>
      </c>
      <c r="K3559" s="60"/>
      <c r="L3559" s="55" t="str">
        <f>IF(O3559="","",A3559)</f>
        <v/>
      </c>
      <c r="M3559" s="60" t="str">
        <f>IF(O3559="","",(VLOOKUP(A3559,A3559:E10543,5,FALSE)))</f>
        <v/>
      </c>
      <c r="N3559" s="55" t="str">
        <f t="shared" si="223"/>
        <v/>
      </c>
      <c r="O3559" s="55" t="str">
        <f t="shared" si="225"/>
        <v/>
      </c>
      <c r="P3559" s="104">
        <f t="shared" si="224"/>
        <v>14.400000000009072</v>
      </c>
      <c r="Q3559" s="58"/>
      <c r="R3559" s="58"/>
      <c r="S3559" s="102"/>
    </row>
    <row r="3560" spans="1:19" ht="12.5" customHeight="1" x14ac:dyDescent="0.35">
      <c r="A3560" s="60">
        <v>55</v>
      </c>
      <c r="B3560" s="60" t="s">
        <v>69</v>
      </c>
      <c r="C3560" s="68">
        <v>119.9937</v>
      </c>
      <c r="D3560" s="58" t="s">
        <v>65</v>
      </c>
      <c r="E3560" s="60" t="s">
        <v>59</v>
      </c>
      <c r="F3560" s="60" t="s">
        <v>70</v>
      </c>
      <c r="G3560" s="60"/>
      <c r="H3560" s="60"/>
      <c r="I3560" s="60">
        <f t="shared" si="222"/>
        <v>0</v>
      </c>
      <c r="J3560" s="60">
        <f>IF(OR(I3560="",I3561="",I3562=""),"",(AVERAGEIF(A3560:A$10000,A3560,I3560:I$10000)))</f>
        <v>0</v>
      </c>
      <c r="K3560" s="60"/>
      <c r="L3560" s="60" t="str">
        <f>IF(O3560="","",A3560)</f>
        <v/>
      </c>
      <c r="M3560" s="60" t="str">
        <f>IF(O3560="","",(VLOOKUP(A3560,A3560:E10544,5,FALSE)))</f>
        <v/>
      </c>
      <c r="N3560" s="60" t="str">
        <f t="shared" si="223"/>
        <v/>
      </c>
      <c r="O3560" s="60" t="str">
        <f t="shared" si="225"/>
        <v/>
      </c>
      <c r="P3560" s="103">
        <f t="shared" si="224"/>
        <v>14.899999999997249</v>
      </c>
      <c r="Q3560" s="58"/>
      <c r="R3560" s="58"/>
      <c r="S3560" s="102"/>
    </row>
    <row r="3561" spans="1:19" ht="12.5" customHeight="1" x14ac:dyDescent="0.35">
      <c r="A3561" s="2">
        <v>55</v>
      </c>
      <c r="B3561" s="2" t="s">
        <v>69</v>
      </c>
      <c r="C3561" s="67">
        <v>120.0117</v>
      </c>
      <c r="D3561" t="s">
        <v>65</v>
      </c>
      <c r="E3561" s="2" t="s">
        <v>59</v>
      </c>
      <c r="F3561" s="2" t="s">
        <v>70</v>
      </c>
      <c r="G3561" s="2"/>
      <c r="I3561" s="60">
        <f t="shared" si="222"/>
        <v>0</v>
      </c>
      <c r="J3561" s="60">
        <f>IF(OR(I3561="",I3562="",I3563=""),"",(AVERAGEIF(A3561:A$10000,A3561,I3561:I$10000)))</f>
        <v>0</v>
      </c>
      <c r="K3561" s="60"/>
      <c r="L3561" s="55" t="str">
        <f>IF(O3561="","",A3561)</f>
        <v/>
      </c>
      <c r="M3561" s="60" t="str">
        <f>IF(O3561="","",(VLOOKUP(A3561,A3561:E10545,5,FALSE)))</f>
        <v/>
      </c>
      <c r="N3561" s="55" t="str">
        <f t="shared" si="223"/>
        <v/>
      </c>
      <c r="O3561" s="55" t="str">
        <f t="shared" si="225"/>
        <v/>
      </c>
      <c r="P3561" s="104">
        <f t="shared" si="224"/>
        <v>18.000000000000682</v>
      </c>
      <c r="Q3561" s="58"/>
      <c r="R3561" s="58"/>
      <c r="S3561" s="102"/>
    </row>
    <row r="3562" spans="1:19" ht="12.5" customHeight="1" x14ac:dyDescent="0.35">
      <c r="A3562" s="60">
        <v>55</v>
      </c>
      <c r="B3562" s="60" t="s">
        <v>69</v>
      </c>
      <c r="C3562" s="68">
        <v>120.027</v>
      </c>
      <c r="D3562" s="58" t="s">
        <v>65</v>
      </c>
      <c r="E3562" s="60" t="s">
        <v>59</v>
      </c>
      <c r="F3562" s="60" t="s">
        <v>70</v>
      </c>
      <c r="G3562" s="60"/>
      <c r="H3562" s="60"/>
      <c r="I3562" s="60">
        <f t="shared" si="222"/>
        <v>0</v>
      </c>
      <c r="J3562" s="60">
        <f>IF(OR(I3562="",I3563="",I3564=""),"",(AVERAGEIF(A3562:A$10000,A3562,I3562:I$10000)))</f>
        <v>0</v>
      </c>
      <c r="K3562" s="60"/>
      <c r="L3562" s="60" t="str">
        <f>IF(O3562="","",A3562)</f>
        <v/>
      </c>
      <c r="M3562" s="60" t="str">
        <f>IF(O3562="","",(VLOOKUP(A3562,A3562:E10546,5,FALSE)))</f>
        <v/>
      </c>
      <c r="N3562" s="60" t="str">
        <f t="shared" si="223"/>
        <v/>
      </c>
      <c r="O3562" s="60" t="str">
        <f t="shared" si="225"/>
        <v/>
      </c>
      <c r="P3562" s="103">
        <f t="shared" si="224"/>
        <v>15.299999999996317</v>
      </c>
      <c r="Q3562" s="58"/>
      <c r="R3562" s="58"/>
      <c r="S3562" s="102"/>
    </row>
    <row r="3563" spans="1:19" ht="12.5" customHeight="1" x14ac:dyDescent="0.35">
      <c r="A3563" s="2">
        <v>55</v>
      </c>
      <c r="B3563" s="2" t="s">
        <v>69</v>
      </c>
      <c r="C3563" s="67">
        <v>120.0407</v>
      </c>
      <c r="D3563" t="s">
        <v>65</v>
      </c>
      <c r="E3563" s="2" t="s">
        <v>59</v>
      </c>
      <c r="F3563" s="2" t="s">
        <v>70</v>
      </c>
      <c r="G3563" s="2"/>
      <c r="I3563" s="60">
        <f t="shared" si="222"/>
        <v>0</v>
      </c>
      <c r="J3563" s="60">
        <f>IF(OR(I3563="",I3564="",I3565=""),"",(AVERAGEIF(A3563:A$10000,A3563,I3563:I$10000)))</f>
        <v>0</v>
      </c>
      <c r="K3563" s="60"/>
      <c r="L3563" s="55" t="str">
        <f>IF(O3563="","",A3563)</f>
        <v/>
      </c>
      <c r="M3563" s="60" t="str">
        <f>IF(O3563="","",(VLOOKUP(A3563,A3563:E10547,5,FALSE)))</f>
        <v/>
      </c>
      <c r="N3563" s="55" t="str">
        <f t="shared" si="223"/>
        <v/>
      </c>
      <c r="O3563" s="55" t="str">
        <f t="shared" si="225"/>
        <v/>
      </c>
      <c r="P3563" s="104">
        <f t="shared" si="224"/>
        <v>13.700000000000045</v>
      </c>
      <c r="Q3563" s="58"/>
      <c r="R3563" s="58"/>
      <c r="S3563" s="102"/>
    </row>
    <row r="3564" spans="1:19" ht="12.5" customHeight="1" x14ac:dyDescent="0.35">
      <c r="A3564" s="60">
        <v>55</v>
      </c>
      <c r="B3564" s="60" t="s">
        <v>69</v>
      </c>
      <c r="C3564" s="68">
        <v>120.05549999999999</v>
      </c>
      <c r="D3564" s="58" t="s">
        <v>65</v>
      </c>
      <c r="E3564" s="60" t="s">
        <v>59</v>
      </c>
      <c r="F3564" s="60" t="s">
        <v>70</v>
      </c>
      <c r="G3564" s="60"/>
      <c r="H3564" s="60"/>
      <c r="I3564" s="60">
        <f t="shared" si="222"/>
        <v>0</v>
      </c>
      <c r="J3564" s="60">
        <f>IF(OR(I3564="",I3565="",I3566=""),"",(AVERAGEIF(A3564:A$10000,A3564,I3564:I$10000)))</f>
        <v>0</v>
      </c>
      <c r="K3564" s="60"/>
      <c r="L3564" s="60" t="str">
        <f>IF(O3564="","",A3564)</f>
        <v/>
      </c>
      <c r="M3564" s="60" t="str">
        <f>IF(O3564="","",(VLOOKUP(A3564,A3564:E10548,5,FALSE)))</f>
        <v/>
      </c>
      <c r="N3564" s="60" t="str">
        <f t="shared" si="223"/>
        <v/>
      </c>
      <c r="O3564" s="60" t="str">
        <f t="shared" si="225"/>
        <v/>
      </c>
      <c r="P3564" s="103">
        <f t="shared" si="224"/>
        <v>14.799999999993929</v>
      </c>
      <c r="Q3564" s="58"/>
      <c r="R3564" s="58"/>
      <c r="S3564" s="102"/>
    </row>
    <row r="3565" spans="1:19" ht="12.5" customHeight="1" x14ac:dyDescent="0.35">
      <c r="A3565" s="2">
        <v>55</v>
      </c>
      <c r="B3565" s="2" t="s">
        <v>69</v>
      </c>
      <c r="C3565" s="67">
        <v>120.078</v>
      </c>
      <c r="D3565" t="s">
        <v>65</v>
      </c>
      <c r="E3565" s="2" t="s">
        <v>59</v>
      </c>
      <c r="F3565" s="2" t="s">
        <v>70</v>
      </c>
      <c r="G3565" s="2"/>
      <c r="I3565" s="60">
        <f t="shared" si="222"/>
        <v>0</v>
      </c>
      <c r="J3565" s="60">
        <f>IF(OR(I3565="",I3566="",I3567=""),"",(AVERAGEIF(A3565:A$10000,A3565,I3565:I$10000)))</f>
        <v>0</v>
      </c>
      <c r="K3565" s="60"/>
      <c r="L3565" s="55" t="str">
        <f>IF(O3565="","",A3565)</f>
        <v/>
      </c>
      <c r="M3565" s="60" t="str">
        <f>IF(O3565="","",(VLOOKUP(A3565,A3565:E10549,5,FALSE)))</f>
        <v/>
      </c>
      <c r="N3565" s="55" t="str">
        <f t="shared" si="223"/>
        <v/>
      </c>
      <c r="O3565" s="55" t="str">
        <f t="shared" si="225"/>
        <v/>
      </c>
      <c r="P3565" s="104">
        <f t="shared" si="224"/>
        <v>22.500000000007958</v>
      </c>
      <c r="Q3565" s="58"/>
      <c r="R3565" s="58"/>
      <c r="S3565" s="102"/>
    </row>
    <row r="3566" spans="1:19" ht="12.5" customHeight="1" x14ac:dyDescent="0.35">
      <c r="A3566" s="60">
        <v>55</v>
      </c>
      <c r="B3566" s="60" t="s">
        <v>69</v>
      </c>
      <c r="C3566" s="68">
        <v>120.0926</v>
      </c>
      <c r="D3566" s="58" t="s">
        <v>65</v>
      </c>
      <c r="E3566" s="60" t="s">
        <v>59</v>
      </c>
      <c r="F3566" s="60" t="s">
        <v>70</v>
      </c>
      <c r="G3566" s="60"/>
      <c r="H3566" s="60"/>
      <c r="I3566" s="60">
        <f t="shared" si="222"/>
        <v>0</v>
      </c>
      <c r="J3566" s="60">
        <f>IF(OR(I3566="",I3567="",I3568=""),"",(AVERAGEIF(A3566:A$10000,A3566,I3566:I$10000)))</f>
        <v>0</v>
      </c>
      <c r="K3566" s="60"/>
      <c r="L3566" s="60" t="str">
        <f>IF(O3566="","",A3566)</f>
        <v/>
      </c>
      <c r="M3566" s="60" t="str">
        <f>IF(O3566="","",(VLOOKUP(A3566,A3566:E10550,5,FALSE)))</f>
        <v/>
      </c>
      <c r="N3566" s="60" t="str">
        <f t="shared" si="223"/>
        <v/>
      </c>
      <c r="O3566" s="60" t="str">
        <f t="shared" si="225"/>
        <v/>
      </c>
      <c r="P3566" s="103">
        <f t="shared" si="224"/>
        <v>14.600000000001501</v>
      </c>
      <c r="Q3566" s="58"/>
      <c r="R3566" s="58"/>
      <c r="S3566" s="102"/>
    </row>
    <row r="3567" spans="1:19" ht="12.5" customHeight="1" x14ac:dyDescent="0.35">
      <c r="A3567" s="2">
        <v>55</v>
      </c>
      <c r="B3567" s="2" t="s">
        <v>69</v>
      </c>
      <c r="C3567" s="67">
        <v>120.1086</v>
      </c>
      <c r="D3567" t="s">
        <v>65</v>
      </c>
      <c r="E3567" s="2" t="s">
        <v>59</v>
      </c>
      <c r="F3567" s="2" t="s">
        <v>70</v>
      </c>
      <c r="G3567" s="2"/>
      <c r="I3567" s="60">
        <f t="shared" si="222"/>
        <v>0</v>
      </c>
      <c r="J3567" s="60">
        <f>IF(OR(I3567="",I3568="",I3569=""),"",(AVERAGEIF(A3567:A$10000,A3567,I3567:I$10000)))</f>
        <v>0</v>
      </c>
      <c r="K3567" s="60"/>
      <c r="L3567" s="55" t="str">
        <f>IF(O3567="","",A3567)</f>
        <v/>
      </c>
      <c r="M3567" s="60" t="str">
        <f>IF(O3567="","",(VLOOKUP(A3567,A3567:E10551,5,FALSE)))</f>
        <v/>
      </c>
      <c r="N3567" s="55" t="str">
        <f t="shared" si="223"/>
        <v/>
      </c>
      <c r="O3567" s="55" t="str">
        <f t="shared" si="225"/>
        <v/>
      </c>
      <c r="P3567" s="104">
        <f t="shared" si="224"/>
        <v>15.999999999991132</v>
      </c>
      <c r="Q3567" s="58"/>
      <c r="R3567" s="58"/>
      <c r="S3567" s="102"/>
    </row>
    <row r="3568" spans="1:19" ht="12.5" customHeight="1" x14ac:dyDescent="0.35">
      <c r="A3568" s="60">
        <v>55</v>
      </c>
      <c r="B3568" s="60" t="s">
        <v>69</v>
      </c>
      <c r="C3568" s="68">
        <v>120.13030000000001</v>
      </c>
      <c r="D3568" s="58" t="s">
        <v>65</v>
      </c>
      <c r="E3568" s="60" t="s">
        <v>59</v>
      </c>
      <c r="F3568" s="60" t="s">
        <v>70</v>
      </c>
      <c r="G3568" s="60"/>
      <c r="H3568" s="60"/>
      <c r="I3568" s="60">
        <f t="shared" si="222"/>
        <v>0</v>
      </c>
      <c r="J3568" s="60">
        <f>IF(OR(I3568="",I3569="",I3570=""),"",(AVERAGEIF(A3568:A$10000,A3568,I3568:I$10000)))</f>
        <v>0</v>
      </c>
      <c r="K3568" s="60"/>
      <c r="L3568" s="60" t="str">
        <f>IF(O3568="","",A3568)</f>
        <v/>
      </c>
      <c r="M3568" s="60" t="str">
        <f>IF(O3568="","",(VLOOKUP(A3568,A3568:E10552,5,FALSE)))</f>
        <v/>
      </c>
      <c r="N3568" s="60" t="str">
        <f t="shared" si="223"/>
        <v/>
      </c>
      <c r="O3568" s="60" t="str">
        <f t="shared" si="225"/>
        <v/>
      </c>
      <c r="P3568" s="103">
        <f t="shared" si="224"/>
        <v>21.700000000009823</v>
      </c>
      <c r="Q3568" s="58"/>
      <c r="R3568" s="58"/>
      <c r="S3568" s="102"/>
    </row>
    <row r="3569" spans="1:19" ht="12.5" customHeight="1" x14ac:dyDescent="0.35">
      <c r="A3569" s="2">
        <v>55</v>
      </c>
      <c r="B3569" s="2" t="s">
        <v>69</v>
      </c>
      <c r="C3569" s="67">
        <v>120.1486</v>
      </c>
      <c r="D3569" t="s">
        <v>65</v>
      </c>
      <c r="E3569" s="2" t="s">
        <v>59</v>
      </c>
      <c r="F3569" s="2" t="s">
        <v>70</v>
      </c>
      <c r="G3569" s="2"/>
      <c r="I3569" s="60">
        <f t="shared" si="222"/>
        <v>0</v>
      </c>
      <c r="J3569" s="60">
        <f>IF(OR(I3569="",I3570="",I3571=""),"",(AVERAGEIF(A3569:A$10000,A3569,I3569:I$10000)))</f>
        <v>0</v>
      </c>
      <c r="K3569" s="60"/>
      <c r="L3569" s="55" t="str">
        <f>IF(O3569="","",A3569)</f>
        <v/>
      </c>
      <c r="M3569" s="60" t="str">
        <f>IF(O3569="","",(VLOOKUP(A3569,A3569:E10553,5,FALSE)))</f>
        <v/>
      </c>
      <c r="N3569" s="55" t="str">
        <f t="shared" si="223"/>
        <v/>
      </c>
      <c r="O3569" s="55" t="str">
        <f t="shared" si="225"/>
        <v/>
      </c>
      <c r="P3569" s="104">
        <f t="shared" si="224"/>
        <v>18.29999999999643</v>
      </c>
      <c r="Q3569" s="58"/>
      <c r="R3569" s="58"/>
      <c r="S3569" s="102"/>
    </row>
    <row r="3570" spans="1:19" ht="12.5" customHeight="1" x14ac:dyDescent="0.35">
      <c r="A3570" s="60">
        <v>55</v>
      </c>
      <c r="B3570" s="60" t="s">
        <v>69</v>
      </c>
      <c r="C3570" s="68">
        <v>120.16160000000001</v>
      </c>
      <c r="D3570" s="58" t="s">
        <v>65</v>
      </c>
      <c r="E3570" s="60" t="s">
        <v>59</v>
      </c>
      <c r="F3570" s="60" t="s">
        <v>70</v>
      </c>
      <c r="G3570" s="60"/>
      <c r="H3570" s="60"/>
      <c r="I3570" s="60">
        <f t="shared" si="222"/>
        <v>0</v>
      </c>
      <c r="J3570" s="60">
        <f>IF(OR(I3570="",I3571="",I3572=""),"",(AVERAGEIF(A3570:A$10000,A3570,I3570:I$10000)))</f>
        <v>0</v>
      </c>
      <c r="K3570" s="60"/>
      <c r="L3570" s="60" t="str">
        <f>IF(O3570="","",A3570)</f>
        <v/>
      </c>
      <c r="M3570" s="60" t="str">
        <f>IF(O3570="","",(VLOOKUP(A3570,A3570:E10554,5,FALSE)))</f>
        <v/>
      </c>
      <c r="N3570" s="60" t="str">
        <f t="shared" si="223"/>
        <v/>
      </c>
      <c r="O3570" s="60" t="str">
        <f t="shared" si="225"/>
        <v/>
      </c>
      <c r="P3570" s="103">
        <f t="shared" si="224"/>
        <v>13.00000000000523</v>
      </c>
      <c r="Q3570" s="58"/>
      <c r="R3570" s="58"/>
      <c r="S3570" s="102"/>
    </row>
    <row r="3571" spans="1:19" ht="12.5" customHeight="1" x14ac:dyDescent="0.35">
      <c r="A3571" s="2">
        <v>55</v>
      </c>
      <c r="B3571" s="2" t="s">
        <v>69</v>
      </c>
      <c r="C3571" s="67">
        <v>120.1756</v>
      </c>
      <c r="D3571" t="s">
        <v>65</v>
      </c>
      <c r="E3571" s="2" t="s">
        <v>59</v>
      </c>
      <c r="F3571" s="2" t="s">
        <v>70</v>
      </c>
      <c r="G3571" s="2"/>
      <c r="I3571" s="60">
        <f t="shared" si="222"/>
        <v>0</v>
      </c>
      <c r="J3571" s="60">
        <f>IF(OR(I3571="",I3572="",I3573=""),"",(AVERAGEIF(A3571:A$10000,A3571,I3571:I$10000)))</f>
        <v>0</v>
      </c>
      <c r="K3571" s="60"/>
      <c r="L3571" s="55" t="str">
        <f>IF(O3571="","",A3571)</f>
        <v/>
      </c>
      <c r="M3571" s="60" t="str">
        <f>IF(O3571="","",(VLOOKUP(A3571,A3571:E10555,5,FALSE)))</f>
        <v/>
      </c>
      <c r="N3571" s="55" t="str">
        <f t="shared" si="223"/>
        <v/>
      </c>
      <c r="O3571" s="55" t="str">
        <f t="shared" si="225"/>
        <v/>
      </c>
      <c r="P3571" s="104">
        <f t="shared" si="224"/>
        <v>13.999999999995794</v>
      </c>
      <c r="Q3571" s="58"/>
      <c r="R3571" s="58"/>
      <c r="S3571" s="102"/>
    </row>
    <row r="3572" spans="1:19" ht="12.5" customHeight="1" x14ac:dyDescent="0.35">
      <c r="A3572" s="60">
        <v>55</v>
      </c>
      <c r="B3572" s="60" t="s">
        <v>69</v>
      </c>
      <c r="C3572" s="68">
        <v>120.1892</v>
      </c>
      <c r="D3572" s="58" t="s">
        <v>65</v>
      </c>
      <c r="E3572" s="60" t="s">
        <v>59</v>
      </c>
      <c r="F3572" s="60" t="s">
        <v>70</v>
      </c>
      <c r="G3572" s="60"/>
      <c r="H3572" s="60"/>
      <c r="I3572" s="60">
        <f t="shared" si="222"/>
        <v>0</v>
      </c>
      <c r="J3572" s="60">
        <f>IF(OR(I3572="",I3573="",I3574=""),"",(AVERAGEIF(A3572:A$10000,A3572,I3572:I$10000)))</f>
        <v>0</v>
      </c>
      <c r="K3572" s="60"/>
      <c r="L3572" s="60" t="str">
        <f>IF(O3572="","",A3572)</f>
        <v/>
      </c>
      <c r="M3572" s="60" t="str">
        <f>IF(O3572="","",(VLOOKUP(A3572,A3572:E10556,5,FALSE)))</f>
        <v/>
      </c>
      <c r="N3572" s="60" t="str">
        <f t="shared" si="223"/>
        <v/>
      </c>
      <c r="O3572" s="60" t="str">
        <f t="shared" si="225"/>
        <v/>
      </c>
      <c r="P3572" s="103">
        <f t="shared" si="224"/>
        <v>13.599999999996726</v>
      </c>
      <c r="Q3572" s="58"/>
      <c r="R3572" s="58"/>
      <c r="S3572" s="102"/>
    </row>
    <row r="3573" spans="1:19" ht="12.5" customHeight="1" x14ac:dyDescent="0.35">
      <c r="A3573" s="2">
        <v>55</v>
      </c>
      <c r="B3573" s="2" t="s">
        <v>69</v>
      </c>
      <c r="C3573" s="67">
        <v>120.2042</v>
      </c>
      <c r="D3573" t="s">
        <v>65</v>
      </c>
      <c r="E3573" s="2" t="s">
        <v>59</v>
      </c>
      <c r="F3573" s="2" t="s">
        <v>70</v>
      </c>
      <c r="G3573" s="2"/>
      <c r="I3573" s="60">
        <f t="shared" si="222"/>
        <v>0</v>
      </c>
      <c r="J3573" s="60">
        <f>IF(OR(I3573="",I3574="",I3575=""),"",(AVERAGEIF(A3573:A$10000,A3573,I3573:I$10000)))</f>
        <v>0</v>
      </c>
      <c r="K3573" s="60"/>
      <c r="L3573" s="55" t="str">
        <f>IF(O3573="","",A3573)</f>
        <v/>
      </c>
      <c r="M3573" s="60" t="str">
        <f>IF(O3573="","",(VLOOKUP(A3573,A3573:E10557,5,FALSE)))</f>
        <v/>
      </c>
      <c r="N3573" s="55" t="str">
        <f t="shared" si="223"/>
        <v/>
      </c>
      <c r="O3573" s="55" t="str">
        <f t="shared" si="225"/>
        <v/>
      </c>
      <c r="P3573" s="104">
        <f t="shared" si="224"/>
        <v>15.000000000000568</v>
      </c>
      <c r="Q3573" s="58"/>
      <c r="R3573" s="58"/>
      <c r="S3573" s="102"/>
    </row>
    <row r="3574" spans="1:19" ht="12.5" customHeight="1" x14ac:dyDescent="0.35">
      <c r="A3574" s="60">
        <v>55</v>
      </c>
      <c r="B3574" s="60" t="s">
        <v>69</v>
      </c>
      <c r="C3574" s="68">
        <v>120.2183</v>
      </c>
      <c r="D3574" s="58" t="s">
        <v>65</v>
      </c>
      <c r="E3574" s="60" t="s">
        <v>59</v>
      </c>
      <c r="F3574" s="60" t="s">
        <v>70</v>
      </c>
      <c r="G3574" s="60"/>
      <c r="H3574" s="60"/>
      <c r="I3574" s="60">
        <f t="shared" si="222"/>
        <v>0</v>
      </c>
      <c r="J3574" s="60">
        <f>IF(OR(I3574="",I3575="",I3576=""),"",(AVERAGEIF(A3574:A$10000,A3574,I3574:I$10000)))</f>
        <v>0</v>
      </c>
      <c r="K3574" s="60"/>
      <c r="L3574" s="60" t="str">
        <f>IF(O3574="","",A3574)</f>
        <v/>
      </c>
      <c r="M3574" s="60" t="str">
        <f>IF(O3574="","",(VLOOKUP(A3574,A3574:E10558,5,FALSE)))</f>
        <v/>
      </c>
      <c r="N3574" s="60" t="str">
        <f t="shared" si="223"/>
        <v/>
      </c>
      <c r="O3574" s="60" t="str">
        <f t="shared" si="225"/>
        <v/>
      </c>
      <c r="P3574" s="103">
        <f t="shared" si="224"/>
        <v>14.099999999999113</v>
      </c>
      <c r="Q3574" s="58"/>
      <c r="R3574" s="58"/>
      <c r="S3574" s="102"/>
    </row>
    <row r="3575" spans="1:19" ht="12.5" customHeight="1" x14ac:dyDescent="0.35">
      <c r="A3575" s="2">
        <v>55</v>
      </c>
      <c r="B3575" s="2" t="s">
        <v>69</v>
      </c>
      <c r="C3575" s="67">
        <v>120.23180000000001</v>
      </c>
      <c r="D3575" t="s">
        <v>65</v>
      </c>
      <c r="E3575" s="2" t="s">
        <v>59</v>
      </c>
      <c r="F3575" s="2" t="s">
        <v>70</v>
      </c>
      <c r="G3575" s="2"/>
      <c r="I3575" s="60">
        <f t="shared" si="222"/>
        <v>0</v>
      </c>
      <c r="J3575" s="60">
        <f>IF(OR(I3575="",I3576="",I3577=""),"",(AVERAGEIF(A3575:A$10000,A3575,I3575:I$10000)))</f>
        <v>0</v>
      </c>
      <c r="K3575" s="60"/>
      <c r="L3575" s="55" t="str">
        <f>IF(O3575="","",A3575)</f>
        <v/>
      </c>
      <c r="M3575" s="60" t="str">
        <f>IF(O3575="","",(VLOOKUP(A3575,A3575:E10559,5,FALSE)))</f>
        <v/>
      </c>
      <c r="N3575" s="55" t="str">
        <f t="shared" si="223"/>
        <v/>
      </c>
      <c r="O3575" s="55" t="str">
        <f t="shared" si="225"/>
        <v/>
      </c>
      <c r="P3575" s="104">
        <f t="shared" si="224"/>
        <v>13.500000000007617</v>
      </c>
      <c r="Q3575" s="58"/>
      <c r="R3575" s="58"/>
      <c r="S3575" s="102"/>
    </row>
    <row r="3576" spans="1:19" ht="12.5" customHeight="1" x14ac:dyDescent="0.35">
      <c r="A3576" s="60">
        <v>55</v>
      </c>
      <c r="B3576" s="60" t="s">
        <v>69</v>
      </c>
      <c r="C3576" s="68">
        <v>120.2466</v>
      </c>
      <c r="D3576" s="58" t="s">
        <v>65</v>
      </c>
      <c r="E3576" s="60" t="s">
        <v>59</v>
      </c>
      <c r="F3576" s="60" t="s">
        <v>70</v>
      </c>
      <c r="G3576" s="60"/>
      <c r="H3576" s="60"/>
      <c r="I3576" s="60">
        <f t="shared" si="222"/>
        <v>0</v>
      </c>
      <c r="J3576" s="60">
        <f>IF(OR(I3576="",I3577="",I3578=""),"",(AVERAGEIF(A3576:A$10000,A3576,I3576:I$10000)))</f>
        <v>0</v>
      </c>
      <c r="K3576" s="60"/>
      <c r="L3576" s="60" t="str">
        <f>IF(O3576="","",A3576)</f>
        <v/>
      </c>
      <c r="M3576" s="60" t="str">
        <f>IF(O3576="","",(VLOOKUP(A3576,A3576:E10560,5,FALSE)))</f>
        <v/>
      </c>
      <c r="N3576" s="60" t="str">
        <f t="shared" si="223"/>
        <v/>
      </c>
      <c r="O3576" s="60" t="str">
        <f t="shared" si="225"/>
        <v/>
      </c>
      <c r="P3576" s="103">
        <f t="shared" si="224"/>
        <v>14.799999999993929</v>
      </c>
      <c r="Q3576" s="58"/>
      <c r="R3576" s="58"/>
      <c r="S3576" s="102"/>
    </row>
    <row r="3577" spans="1:19" ht="12.5" customHeight="1" x14ac:dyDescent="0.35">
      <c r="A3577" s="2">
        <v>55</v>
      </c>
      <c r="B3577" s="2" t="s">
        <v>69</v>
      </c>
      <c r="C3577" s="67">
        <v>120.2621</v>
      </c>
      <c r="D3577" t="s">
        <v>65</v>
      </c>
      <c r="E3577" s="2" t="s">
        <v>59</v>
      </c>
      <c r="F3577" s="2" t="s">
        <v>70</v>
      </c>
      <c r="G3577" s="2"/>
      <c r="I3577" s="60">
        <f t="shared" si="222"/>
        <v>0</v>
      </c>
      <c r="J3577" s="60">
        <f>IF(OR(I3577="",I3578="",I3579=""),"",(AVERAGEIF(A3577:A$10000,A3577,I3577:I$10000)))</f>
        <v>0</v>
      </c>
      <c r="K3577" s="60"/>
      <c r="L3577" s="55" t="str">
        <f>IF(O3577="","",A3577)</f>
        <v/>
      </c>
      <c r="M3577" s="60" t="str">
        <f>IF(O3577="","",(VLOOKUP(A3577,A3577:E10561,5,FALSE)))</f>
        <v/>
      </c>
      <c r="N3577" s="55" t="str">
        <f t="shared" si="223"/>
        <v/>
      </c>
      <c r="O3577" s="55" t="str">
        <f t="shared" si="225"/>
        <v/>
      </c>
      <c r="P3577" s="104">
        <f t="shared" si="224"/>
        <v>15.500000000002956</v>
      </c>
      <c r="Q3577" s="58"/>
      <c r="R3577" s="58"/>
      <c r="S3577" s="102"/>
    </row>
    <row r="3578" spans="1:19" ht="12.5" customHeight="1" x14ac:dyDescent="0.35">
      <c r="A3578" s="60">
        <v>55</v>
      </c>
      <c r="B3578" s="60" t="s">
        <v>69</v>
      </c>
      <c r="C3578" s="68">
        <v>120.28360000000001</v>
      </c>
      <c r="D3578" s="58" t="s">
        <v>65</v>
      </c>
      <c r="E3578" s="60" t="s">
        <v>59</v>
      </c>
      <c r="F3578" s="60" t="s">
        <v>70</v>
      </c>
      <c r="G3578" s="60"/>
      <c r="H3578" s="60"/>
      <c r="I3578" s="60">
        <f t="shared" si="222"/>
        <v>0</v>
      </c>
      <c r="J3578" s="60">
        <f>IF(OR(I3578="",I3579="",I3580=""),"",(AVERAGEIF(A3578:A$10000,A3578,I3578:I$10000)))</f>
        <v>0</v>
      </c>
      <c r="K3578" s="60"/>
      <c r="L3578" s="60" t="str">
        <f>IF(O3578="","",A3578)</f>
        <v/>
      </c>
      <c r="M3578" s="60" t="str">
        <f>IF(O3578="","",(VLOOKUP(A3578,A3578:E10562,5,FALSE)))</f>
        <v/>
      </c>
      <c r="N3578" s="60" t="str">
        <f t="shared" si="223"/>
        <v/>
      </c>
      <c r="O3578" s="60" t="str">
        <f t="shared" si="225"/>
        <v/>
      </c>
      <c r="P3578" s="103">
        <f t="shared" si="224"/>
        <v>21.500000000003183</v>
      </c>
      <c r="Q3578" s="58"/>
      <c r="R3578" s="58"/>
      <c r="S3578" s="102"/>
    </row>
    <row r="3579" spans="1:19" ht="12.5" customHeight="1" x14ac:dyDescent="0.35">
      <c r="A3579" s="2">
        <v>55</v>
      </c>
      <c r="B3579" s="2" t="s">
        <v>69</v>
      </c>
      <c r="C3579" s="67">
        <v>120.29819999999999</v>
      </c>
      <c r="D3579" t="s">
        <v>65</v>
      </c>
      <c r="E3579" s="2" t="s">
        <v>59</v>
      </c>
      <c r="F3579" s="2" t="s">
        <v>70</v>
      </c>
      <c r="G3579" s="2"/>
      <c r="I3579" s="60">
        <f t="shared" si="222"/>
        <v>0</v>
      </c>
      <c r="J3579" s="60">
        <f>IF(OR(I3579="",I3580="",I3581=""),"",(AVERAGEIF(A3579:A$10000,A3579,I3579:I$10000)))</f>
        <v>0</v>
      </c>
      <c r="K3579" s="60"/>
      <c r="L3579" s="55" t="str">
        <f>IF(O3579="","",A3579)</f>
        <v/>
      </c>
      <c r="M3579" s="60" t="str">
        <f>IF(O3579="","",(VLOOKUP(A3579,A3579:E10563,5,FALSE)))</f>
        <v/>
      </c>
      <c r="N3579" s="55" t="str">
        <f t="shared" si="223"/>
        <v/>
      </c>
      <c r="O3579" s="55" t="str">
        <f t="shared" si="225"/>
        <v/>
      </c>
      <c r="P3579" s="104">
        <f t="shared" si="224"/>
        <v>14.59999999998729</v>
      </c>
      <c r="Q3579" s="58"/>
      <c r="R3579" s="58"/>
      <c r="S3579" s="102"/>
    </row>
    <row r="3580" spans="1:19" ht="12.5" customHeight="1" x14ac:dyDescent="0.35">
      <c r="A3580" s="60">
        <v>55</v>
      </c>
      <c r="B3580" s="60" t="s">
        <v>69</v>
      </c>
      <c r="C3580" s="68">
        <v>120.3146</v>
      </c>
      <c r="D3580" s="58" t="s">
        <v>65</v>
      </c>
      <c r="E3580" s="60" t="s">
        <v>59</v>
      </c>
      <c r="F3580" s="60" t="s">
        <v>70</v>
      </c>
      <c r="G3580" s="60"/>
      <c r="H3580" s="60"/>
      <c r="I3580" s="60">
        <f t="shared" si="222"/>
        <v>0</v>
      </c>
      <c r="J3580" s="60">
        <f>IF(OR(I3580="",I3581="",I3582=""),"",(AVERAGEIF(A3580:A$10000,A3580,I3580:I$10000)))</f>
        <v>0</v>
      </c>
      <c r="K3580" s="60"/>
      <c r="L3580" s="60" t="str">
        <f>IF(O3580="","",A3580)</f>
        <v/>
      </c>
      <c r="M3580" s="60" t="str">
        <f>IF(O3580="","",(VLOOKUP(A3580,A3580:E10564,5,FALSE)))</f>
        <v/>
      </c>
      <c r="N3580" s="60" t="str">
        <f t="shared" si="223"/>
        <v/>
      </c>
      <c r="O3580" s="60" t="str">
        <f t="shared" si="225"/>
        <v/>
      </c>
      <c r="P3580" s="103">
        <f t="shared" si="224"/>
        <v>16.400000000004411</v>
      </c>
      <c r="Q3580" s="58"/>
      <c r="R3580" s="58"/>
      <c r="S3580" s="102"/>
    </row>
    <row r="3581" spans="1:19" ht="12.5" customHeight="1" x14ac:dyDescent="0.35">
      <c r="A3581" s="2">
        <v>55</v>
      </c>
      <c r="B3581" s="2" t="s">
        <v>69</v>
      </c>
      <c r="C3581" s="67">
        <v>120.32940000000001</v>
      </c>
      <c r="D3581" t="s">
        <v>65</v>
      </c>
      <c r="E3581" s="2" t="s">
        <v>59</v>
      </c>
      <c r="F3581" s="2" t="s">
        <v>70</v>
      </c>
      <c r="G3581" s="2"/>
      <c r="I3581" s="60">
        <f t="shared" si="222"/>
        <v>0</v>
      </c>
      <c r="J3581" s="60">
        <f>IF(OR(I3581="",I3582="",I3583=""),"",(AVERAGEIF(A3581:A$10000,A3581,I3581:I$10000)))</f>
        <v>0</v>
      </c>
      <c r="K3581" s="60"/>
      <c r="L3581" s="55" t="str">
        <f>IF(O3581="","",A3581)</f>
        <v/>
      </c>
      <c r="M3581" s="60" t="str">
        <f>IF(O3581="","",(VLOOKUP(A3581,A3581:E10565,5,FALSE)))</f>
        <v/>
      </c>
      <c r="N3581" s="55" t="str">
        <f t="shared" si="223"/>
        <v/>
      </c>
      <c r="O3581" s="55" t="str">
        <f t="shared" si="225"/>
        <v/>
      </c>
      <c r="P3581" s="104">
        <f t="shared" si="224"/>
        <v>14.80000000000814</v>
      </c>
      <c r="Q3581" s="58"/>
      <c r="R3581" s="58"/>
      <c r="S3581" s="102"/>
    </row>
    <row r="3582" spans="1:19" ht="12.5" customHeight="1" x14ac:dyDescent="0.35">
      <c r="A3582" s="60">
        <v>55</v>
      </c>
      <c r="B3582" s="60" t="s">
        <v>69</v>
      </c>
      <c r="C3582" s="68">
        <v>120.34439999999999</v>
      </c>
      <c r="D3582" s="58" t="s">
        <v>65</v>
      </c>
      <c r="E3582" s="60" t="s">
        <v>59</v>
      </c>
      <c r="F3582" s="60" t="s">
        <v>70</v>
      </c>
      <c r="G3582" s="60"/>
      <c r="H3582" s="60"/>
      <c r="I3582" s="60">
        <f t="shared" si="222"/>
        <v>0</v>
      </c>
      <c r="J3582" s="60">
        <f>IF(OR(I3582="",I3583="",I3584=""),"",(AVERAGEIF(A3582:A$10000,A3582,I3582:I$10000)))</f>
        <v>0</v>
      </c>
      <c r="K3582" s="60"/>
      <c r="L3582" s="60" t="str">
        <f>IF(O3582="","",A3582)</f>
        <v/>
      </c>
      <c r="M3582" s="60" t="str">
        <f>IF(O3582="","",(VLOOKUP(A3582,A3582:E10566,5,FALSE)))</f>
        <v/>
      </c>
      <c r="N3582" s="60" t="str">
        <f t="shared" si="223"/>
        <v/>
      </c>
      <c r="O3582" s="60" t="str">
        <f t="shared" si="225"/>
        <v/>
      </c>
      <c r="P3582" s="103">
        <f t="shared" si="224"/>
        <v>14.999999999986358</v>
      </c>
      <c r="Q3582" s="58"/>
      <c r="R3582" s="58"/>
      <c r="S3582" s="102"/>
    </row>
    <row r="3583" spans="1:19" ht="12.5" customHeight="1" x14ac:dyDescent="0.35">
      <c r="A3583" s="2">
        <v>55</v>
      </c>
      <c r="B3583" s="2" t="s">
        <v>69</v>
      </c>
      <c r="C3583" s="67">
        <v>120.358</v>
      </c>
      <c r="D3583" t="s">
        <v>65</v>
      </c>
      <c r="E3583" s="2" t="s">
        <v>59</v>
      </c>
      <c r="F3583" s="2" t="s">
        <v>70</v>
      </c>
      <c r="G3583" s="2"/>
      <c r="I3583" s="60">
        <f t="shared" si="222"/>
        <v>0</v>
      </c>
      <c r="J3583" s="60">
        <f>IF(OR(I3583="",I3584="",I3585=""),"",(AVERAGEIF(A3583:A$10000,A3583,I3583:I$10000)))</f>
        <v>0</v>
      </c>
      <c r="K3583" s="60"/>
      <c r="L3583" s="55" t="str">
        <f>IF(O3583="","",A3583)</f>
        <v/>
      </c>
      <c r="M3583" s="60" t="str">
        <f>IF(O3583="","",(VLOOKUP(A3583,A3583:E10567,5,FALSE)))</f>
        <v/>
      </c>
      <c r="N3583" s="55" t="str">
        <f t="shared" si="223"/>
        <v/>
      </c>
      <c r="O3583" s="55" t="str">
        <f t="shared" si="225"/>
        <v/>
      </c>
      <c r="P3583" s="104">
        <f t="shared" si="224"/>
        <v>13.600000000010937</v>
      </c>
      <c r="Q3583" s="58"/>
      <c r="R3583" s="58"/>
      <c r="S3583" s="102"/>
    </row>
    <row r="3584" spans="1:19" ht="12.5" customHeight="1" x14ac:dyDescent="0.35">
      <c r="A3584" s="60">
        <v>55</v>
      </c>
      <c r="B3584" s="60" t="s">
        <v>69</v>
      </c>
      <c r="C3584" s="68">
        <v>120.3721</v>
      </c>
      <c r="D3584" s="58" t="s">
        <v>65</v>
      </c>
      <c r="E3584" s="60" t="s">
        <v>59</v>
      </c>
      <c r="F3584" s="60" t="s">
        <v>70</v>
      </c>
      <c r="G3584" s="60"/>
      <c r="H3584" s="60"/>
      <c r="I3584" s="60">
        <f t="shared" si="222"/>
        <v>0</v>
      </c>
      <c r="J3584" s="60">
        <f>IF(OR(I3584="",I3585="",I3586=""),"",(AVERAGEIF(A3584:A$10000,A3584,I3584:I$10000)))</f>
        <v>0</v>
      </c>
      <c r="K3584" s="60"/>
      <c r="L3584" s="60" t="str">
        <f>IF(O3584="","",A3584)</f>
        <v/>
      </c>
      <c r="M3584" s="60" t="str">
        <f>IF(O3584="","",(VLOOKUP(A3584,A3584:E10568,5,FALSE)))</f>
        <v/>
      </c>
      <c r="N3584" s="60" t="str">
        <f t="shared" si="223"/>
        <v/>
      </c>
      <c r="O3584" s="60" t="str">
        <f t="shared" si="225"/>
        <v/>
      </c>
      <c r="P3584" s="103">
        <f t="shared" si="224"/>
        <v>14.099999999999113</v>
      </c>
      <c r="Q3584" s="58"/>
      <c r="R3584" s="58"/>
      <c r="S3584" s="102"/>
    </row>
    <row r="3585" spans="1:19" ht="12.5" customHeight="1" x14ac:dyDescent="0.35">
      <c r="A3585" s="2">
        <v>55</v>
      </c>
      <c r="B3585" s="2" t="s">
        <v>69</v>
      </c>
      <c r="C3585" s="67">
        <v>120.3869</v>
      </c>
      <c r="D3585" t="s">
        <v>65</v>
      </c>
      <c r="E3585" s="2" t="s">
        <v>59</v>
      </c>
      <c r="F3585" s="2" t="s">
        <v>70</v>
      </c>
      <c r="G3585" s="2"/>
      <c r="I3585" s="60">
        <f t="shared" si="222"/>
        <v>0</v>
      </c>
      <c r="J3585" s="60">
        <f>IF(OR(I3585="",I3586="",I3587=""),"",(AVERAGEIF(A3585:A$10000,A3585,I3585:I$10000)))</f>
        <v>0</v>
      </c>
      <c r="K3585" s="60"/>
      <c r="L3585" s="55" t="str">
        <f>IF(O3585="","",A3585)</f>
        <v/>
      </c>
      <c r="M3585" s="60" t="str">
        <f>IF(O3585="","",(VLOOKUP(A3585,A3585:E10569,5,FALSE)))</f>
        <v/>
      </c>
      <c r="N3585" s="55" t="str">
        <f t="shared" si="223"/>
        <v/>
      </c>
      <c r="O3585" s="55" t="str">
        <f t="shared" si="225"/>
        <v/>
      </c>
      <c r="P3585" s="104">
        <f t="shared" si="224"/>
        <v>14.799999999993929</v>
      </c>
      <c r="Q3585" s="58"/>
      <c r="R3585" s="58"/>
      <c r="S3585" s="102"/>
    </row>
    <row r="3586" spans="1:19" ht="12.5" customHeight="1" x14ac:dyDescent="0.35">
      <c r="A3586" s="60">
        <v>55</v>
      </c>
      <c r="B3586" s="60" t="s">
        <v>69</v>
      </c>
      <c r="C3586" s="68">
        <v>120.401</v>
      </c>
      <c r="D3586" s="58" t="s">
        <v>65</v>
      </c>
      <c r="E3586" s="60" t="s">
        <v>59</v>
      </c>
      <c r="F3586" s="60" t="s">
        <v>70</v>
      </c>
      <c r="G3586" s="60"/>
      <c r="H3586" s="60"/>
      <c r="I3586" s="60">
        <f t="shared" si="222"/>
        <v>0</v>
      </c>
      <c r="J3586" s="60">
        <f>IF(OR(I3586="",I3587="",I3588=""),"",(AVERAGEIF(A3586:A$10000,A3586,I3586:I$10000)))</f>
        <v>0</v>
      </c>
      <c r="K3586" s="60"/>
      <c r="L3586" s="60" t="str">
        <f>IF(O3586="","",A3586)</f>
        <v/>
      </c>
      <c r="M3586" s="60" t="str">
        <f>IF(O3586="","",(VLOOKUP(A3586,A3586:E10570,5,FALSE)))</f>
        <v/>
      </c>
      <c r="N3586" s="60" t="str">
        <f t="shared" si="223"/>
        <v/>
      </c>
      <c r="O3586" s="60" t="str">
        <f t="shared" si="225"/>
        <v/>
      </c>
      <c r="P3586" s="103">
        <f t="shared" si="224"/>
        <v>14.099999999999113</v>
      </c>
      <c r="Q3586" s="58"/>
      <c r="R3586" s="58"/>
      <c r="S3586" s="102"/>
    </row>
    <row r="3587" spans="1:19" ht="12.5" customHeight="1" x14ac:dyDescent="0.35">
      <c r="A3587" s="2">
        <v>55</v>
      </c>
      <c r="B3587" s="2" t="s">
        <v>69</v>
      </c>
      <c r="C3587" s="67">
        <v>120.4156</v>
      </c>
      <c r="D3587" t="s">
        <v>65</v>
      </c>
      <c r="E3587" s="2" t="s">
        <v>59</v>
      </c>
      <c r="F3587" s="2" t="s">
        <v>70</v>
      </c>
      <c r="G3587" s="2"/>
      <c r="I3587" s="60">
        <f t="shared" si="222"/>
        <v>0</v>
      </c>
      <c r="J3587" s="60">
        <f>IF(OR(I3587="",I3588="",I3589=""),"",(AVERAGEIF(A3587:A$10000,A3587,I3587:I$10000)))</f>
        <v>0</v>
      </c>
      <c r="K3587" s="60"/>
      <c r="L3587" s="55" t="str">
        <f>IF(O3587="","",A3587)</f>
        <v/>
      </c>
      <c r="M3587" s="60" t="str">
        <f>IF(O3587="","",(VLOOKUP(A3587,A3587:E10571,5,FALSE)))</f>
        <v/>
      </c>
      <c r="N3587" s="55" t="str">
        <f t="shared" si="223"/>
        <v/>
      </c>
      <c r="O3587" s="55" t="str">
        <f t="shared" si="225"/>
        <v/>
      </c>
      <c r="P3587" s="104">
        <f t="shared" si="224"/>
        <v>14.600000000001501</v>
      </c>
      <c r="Q3587" s="58"/>
      <c r="R3587" s="58"/>
      <c r="S3587" s="102"/>
    </row>
    <row r="3588" spans="1:19" ht="12.5" customHeight="1" x14ac:dyDescent="0.35">
      <c r="A3588" s="60">
        <v>55</v>
      </c>
      <c r="B3588" s="60" t="s">
        <v>69</v>
      </c>
      <c r="C3588" s="68">
        <v>120.4295</v>
      </c>
      <c r="D3588" s="58" t="s">
        <v>65</v>
      </c>
      <c r="E3588" s="60" t="s">
        <v>59</v>
      </c>
      <c r="F3588" s="60" t="s">
        <v>70</v>
      </c>
      <c r="G3588" s="60"/>
      <c r="H3588" s="60"/>
      <c r="I3588" s="60">
        <f t="shared" si="222"/>
        <v>0</v>
      </c>
      <c r="J3588" s="60">
        <f>IF(OR(I3588="",I3589="",I3590=""),"",(AVERAGEIF(A3588:A$10000,A3588,I3588:I$10000)))</f>
        <v>0</v>
      </c>
      <c r="K3588" s="60"/>
      <c r="L3588" s="60" t="str">
        <f>IF(O3588="","",A3588)</f>
        <v/>
      </c>
      <c r="M3588" s="60" t="str">
        <f>IF(O3588="","",(VLOOKUP(A3588,A3588:E10572,5,FALSE)))</f>
        <v/>
      </c>
      <c r="N3588" s="60" t="str">
        <f t="shared" si="223"/>
        <v/>
      </c>
      <c r="O3588" s="60" t="str">
        <f t="shared" si="225"/>
        <v/>
      </c>
      <c r="P3588" s="103">
        <f t="shared" si="224"/>
        <v>13.900000000006685</v>
      </c>
      <c r="Q3588" s="58"/>
      <c r="R3588" s="58"/>
      <c r="S3588" s="102"/>
    </row>
    <row r="3589" spans="1:19" ht="12.5" customHeight="1" x14ac:dyDescent="0.35">
      <c r="A3589" s="2">
        <v>55</v>
      </c>
      <c r="B3589" s="2" t="s">
        <v>71</v>
      </c>
      <c r="C3589" s="67">
        <v>120.44450000000001</v>
      </c>
      <c r="D3589" t="s">
        <v>65</v>
      </c>
      <c r="E3589" s="2" t="s">
        <v>59</v>
      </c>
      <c r="F3589" s="2" t="s">
        <v>70</v>
      </c>
      <c r="G3589" s="2"/>
      <c r="I3589" s="60">
        <f t="shared" si="222"/>
        <v>0</v>
      </c>
      <c r="J3589" s="60">
        <f>IF(OR(I3589="",I3590="",I3591=""),"",(AVERAGEIF(A3589:A$10000,A3589,I3589:I$10000)))</f>
        <v>0</v>
      </c>
      <c r="K3589" s="60"/>
      <c r="L3589" s="55" t="str">
        <f>IF(O3589="","",A3589)</f>
        <v/>
      </c>
      <c r="M3589" s="60" t="str">
        <f>IF(O3589="","",(VLOOKUP(A3589,A3589:E10573,5,FALSE)))</f>
        <v/>
      </c>
      <c r="N3589" s="55" t="str">
        <f t="shared" si="223"/>
        <v/>
      </c>
      <c r="O3589" s="55" t="str">
        <f t="shared" si="225"/>
        <v/>
      </c>
      <c r="P3589" s="104">
        <f t="shared" si="224"/>
        <v>15.000000000000568</v>
      </c>
      <c r="Q3589" s="58"/>
      <c r="R3589" s="58"/>
      <c r="S3589" s="102"/>
    </row>
    <row r="3590" spans="1:19" ht="12.5" customHeight="1" x14ac:dyDescent="0.35">
      <c r="A3590" s="60">
        <v>55</v>
      </c>
      <c r="B3590" s="60" t="s">
        <v>71</v>
      </c>
      <c r="C3590" s="68">
        <v>120.4586</v>
      </c>
      <c r="D3590" s="58" t="s">
        <v>65</v>
      </c>
      <c r="E3590" s="60" t="s">
        <v>59</v>
      </c>
      <c r="F3590" s="60" t="s">
        <v>70</v>
      </c>
      <c r="G3590" s="60"/>
      <c r="H3590" s="60"/>
      <c r="I3590" s="60">
        <f t="shared" si="222"/>
        <v>0</v>
      </c>
      <c r="J3590" s="60">
        <f>IF(OR(I3590="",I3591="",I3592=""),"",(AVERAGEIF(A3590:A$10000,A3590,I3590:I$10000)))</f>
        <v>0</v>
      </c>
      <c r="K3590" s="60"/>
      <c r="L3590" s="60" t="str">
        <f>IF(O3590="","",A3590)</f>
        <v/>
      </c>
      <c r="M3590" s="60" t="str">
        <f>IF(O3590="","",(VLOOKUP(A3590,A3590:E10574,5,FALSE)))</f>
        <v/>
      </c>
      <c r="N3590" s="60" t="str">
        <f t="shared" si="223"/>
        <v/>
      </c>
      <c r="O3590" s="60" t="str">
        <f t="shared" si="225"/>
        <v/>
      </c>
      <c r="P3590" s="103">
        <f t="shared" si="224"/>
        <v>14.099999999999113</v>
      </c>
      <c r="Q3590" s="58"/>
      <c r="R3590" s="58"/>
      <c r="S3590" s="102"/>
    </row>
    <row r="3591" spans="1:19" ht="12.5" customHeight="1" x14ac:dyDescent="0.35">
      <c r="A3591" s="2">
        <v>55</v>
      </c>
      <c r="B3591" s="2" t="s">
        <v>71</v>
      </c>
      <c r="C3591" s="67">
        <v>120.47239999999999</v>
      </c>
      <c r="D3591" t="s">
        <v>65</v>
      </c>
      <c r="E3591" s="2" t="s">
        <v>59</v>
      </c>
      <c r="F3591" s="2" t="s">
        <v>70</v>
      </c>
      <c r="G3591" s="2"/>
      <c r="I3591" s="60">
        <f t="shared" si="222"/>
        <v>0</v>
      </c>
      <c r="J3591" s="60">
        <f>IF(OR(I3591="",I3592="",I3593=""),"",(AVERAGEIF(A3591:A$10000,A3591,I3591:I$10000)))</f>
        <v>0</v>
      </c>
      <c r="K3591" s="60"/>
      <c r="L3591" s="55" t="str">
        <f>IF(O3591="","",A3591)</f>
        <v/>
      </c>
      <c r="M3591" s="60" t="str">
        <f>IF(O3591="","",(VLOOKUP(A3591,A3591:E10575,5,FALSE)))</f>
        <v/>
      </c>
      <c r="N3591" s="55" t="str">
        <f t="shared" si="223"/>
        <v/>
      </c>
      <c r="O3591" s="55" t="str">
        <f t="shared" si="225"/>
        <v/>
      </c>
      <c r="P3591" s="104">
        <f t="shared" si="224"/>
        <v>13.799999999989154</v>
      </c>
      <c r="Q3591" s="58"/>
      <c r="R3591" s="58"/>
      <c r="S3591" s="102"/>
    </row>
    <row r="3592" spans="1:19" ht="12.5" customHeight="1" x14ac:dyDescent="0.35">
      <c r="A3592" s="60">
        <v>55</v>
      </c>
      <c r="B3592" s="60" t="s">
        <v>71</v>
      </c>
      <c r="C3592" s="68">
        <v>120.49550000000001</v>
      </c>
      <c r="D3592" s="58" t="s">
        <v>65</v>
      </c>
      <c r="E3592" s="60" t="s">
        <v>59</v>
      </c>
      <c r="F3592" s="60" t="s">
        <v>70</v>
      </c>
      <c r="G3592" s="60"/>
      <c r="H3592" s="60"/>
      <c r="I3592" s="60">
        <f t="shared" si="222"/>
        <v>0</v>
      </c>
      <c r="J3592" s="60">
        <f>IF(OR(I3592="",I3593="",I3594=""),"",(AVERAGEIF(A3592:A$10000,A3592,I3592:I$10000)))</f>
        <v>0</v>
      </c>
      <c r="K3592" s="60"/>
      <c r="L3592" s="60" t="str">
        <f>IF(O3592="","",A3592)</f>
        <v/>
      </c>
      <c r="M3592" s="60" t="str">
        <f>IF(O3592="","",(VLOOKUP(A3592,A3592:E10576,5,FALSE)))</f>
        <v/>
      </c>
      <c r="N3592" s="60" t="str">
        <f t="shared" si="223"/>
        <v/>
      </c>
      <c r="O3592" s="60" t="str">
        <f t="shared" si="225"/>
        <v/>
      </c>
      <c r="P3592" s="103">
        <f t="shared" si="224"/>
        <v>23.100000000013665</v>
      </c>
      <c r="Q3592" s="58"/>
      <c r="R3592" s="58"/>
      <c r="S3592" s="102"/>
    </row>
    <row r="3593" spans="1:19" ht="12.5" customHeight="1" x14ac:dyDescent="0.35">
      <c r="A3593" s="2">
        <v>55</v>
      </c>
      <c r="B3593" s="2" t="s">
        <v>71</v>
      </c>
      <c r="C3593" s="67">
        <v>120.5121</v>
      </c>
      <c r="D3593" t="s">
        <v>65</v>
      </c>
      <c r="E3593" s="2" t="s">
        <v>59</v>
      </c>
      <c r="F3593" s="2" t="s">
        <v>70</v>
      </c>
      <c r="G3593" s="2"/>
      <c r="I3593" s="60">
        <f t="shared" si="222"/>
        <v>0</v>
      </c>
      <c r="J3593" s="60">
        <f>IF(OR(I3593="",I3594="",I3595=""),"",(AVERAGEIF(A3593:A$10000,A3593,I3593:I$10000)))</f>
        <v>0</v>
      </c>
      <c r="K3593" s="60"/>
      <c r="L3593" s="55" t="str">
        <f>IF(O3593="","",A3593)</f>
        <v/>
      </c>
      <c r="M3593" s="60" t="str">
        <f>IF(O3593="","",(VLOOKUP(A3593,A3593:E10577,5,FALSE)))</f>
        <v/>
      </c>
      <c r="N3593" s="55" t="str">
        <f t="shared" si="223"/>
        <v/>
      </c>
      <c r="O3593" s="55" t="str">
        <f t="shared" si="225"/>
        <v/>
      </c>
      <c r="P3593" s="104">
        <f t="shared" si="224"/>
        <v>16.59999999999684</v>
      </c>
      <c r="Q3593" s="58"/>
      <c r="R3593" s="58"/>
      <c r="S3593" s="102"/>
    </row>
    <row r="3594" spans="1:19" ht="12.5" customHeight="1" x14ac:dyDescent="0.35">
      <c r="A3594" s="60">
        <v>55</v>
      </c>
      <c r="B3594" s="60" t="s">
        <v>71</v>
      </c>
      <c r="C3594" s="68">
        <v>120.5264</v>
      </c>
      <c r="D3594" s="58" t="s">
        <v>65</v>
      </c>
      <c r="E3594" s="60" t="s">
        <v>59</v>
      </c>
      <c r="F3594" s="60" t="s">
        <v>70</v>
      </c>
      <c r="G3594" s="60"/>
      <c r="H3594" s="60"/>
      <c r="I3594" s="60">
        <f t="shared" si="222"/>
        <v>0</v>
      </c>
      <c r="J3594" s="60">
        <f>IF(OR(I3594="",I3595="",I3596=""),"",(AVERAGEIF(A3594:A$10000,A3594,I3594:I$10000)))</f>
        <v>0</v>
      </c>
      <c r="K3594" s="60"/>
      <c r="L3594" s="60" t="str">
        <f>IF(O3594="","",A3594)</f>
        <v/>
      </c>
      <c r="M3594" s="60" t="str">
        <f>IF(O3594="","",(VLOOKUP(A3594,A3594:E10578,5,FALSE)))</f>
        <v/>
      </c>
      <c r="N3594" s="60" t="str">
        <f t="shared" si="223"/>
        <v/>
      </c>
      <c r="O3594" s="60" t="str">
        <f t="shared" si="225"/>
        <v/>
      </c>
      <c r="P3594" s="103">
        <f t="shared" si="224"/>
        <v>14.299999999991542</v>
      </c>
      <c r="Q3594" s="58"/>
      <c r="R3594" s="58"/>
      <c r="S3594" s="102"/>
    </row>
    <row r="3595" spans="1:19" ht="12.5" customHeight="1" x14ac:dyDescent="0.35">
      <c r="A3595" s="2">
        <v>55</v>
      </c>
      <c r="B3595" s="2" t="s">
        <v>71</v>
      </c>
      <c r="C3595" s="67">
        <v>120.5407</v>
      </c>
      <c r="D3595" t="s">
        <v>65</v>
      </c>
      <c r="E3595" s="2" t="s">
        <v>59</v>
      </c>
      <c r="F3595" s="2" t="s">
        <v>70</v>
      </c>
      <c r="G3595" s="2"/>
      <c r="I3595" s="60">
        <f t="shared" si="222"/>
        <v>0</v>
      </c>
      <c r="J3595" s="60">
        <f>IF(OR(I3595="",I3596="",I3597=""),"",(AVERAGEIF(A3595:A$10000,A3595,I3595:I$10000)))</f>
        <v>0</v>
      </c>
      <c r="K3595" s="60"/>
      <c r="L3595" s="55" t="str">
        <f>IF(O3595="","",A3595)</f>
        <v/>
      </c>
      <c r="M3595" s="60" t="str">
        <f>IF(O3595="","",(VLOOKUP(A3595,A3595:E10579,5,FALSE)))</f>
        <v/>
      </c>
      <c r="N3595" s="55" t="str">
        <f t="shared" si="223"/>
        <v/>
      </c>
      <c r="O3595" s="55" t="str">
        <f t="shared" si="225"/>
        <v/>
      </c>
      <c r="P3595" s="104">
        <f t="shared" si="224"/>
        <v>14.300000000005753</v>
      </c>
      <c r="Q3595" s="58"/>
      <c r="R3595" s="58"/>
      <c r="S3595" s="102"/>
    </row>
    <row r="3596" spans="1:19" ht="12.5" customHeight="1" x14ac:dyDescent="0.35">
      <c r="A3596" s="60">
        <v>55</v>
      </c>
      <c r="B3596" s="60" t="s">
        <v>71</v>
      </c>
      <c r="C3596" s="68">
        <v>120.5557</v>
      </c>
      <c r="D3596" s="58" t="s">
        <v>65</v>
      </c>
      <c r="E3596" s="60" t="s">
        <v>59</v>
      </c>
      <c r="F3596" s="60" t="s">
        <v>70</v>
      </c>
      <c r="G3596" s="60"/>
      <c r="H3596" s="60"/>
      <c r="I3596" s="60">
        <f t="shared" si="222"/>
        <v>0</v>
      </c>
      <c r="J3596" s="60">
        <f>IF(OR(I3596="",I3597="",I3598=""),"",(AVERAGEIF(A3596:A$10000,A3596,I3596:I$10000)))</f>
        <v>0</v>
      </c>
      <c r="K3596" s="60"/>
      <c r="L3596" s="60" t="str">
        <f>IF(O3596="","",A3596)</f>
        <v/>
      </c>
      <c r="M3596" s="60" t="str">
        <f>IF(O3596="","",(VLOOKUP(A3596,A3596:E10580,5,FALSE)))</f>
        <v/>
      </c>
      <c r="N3596" s="60" t="str">
        <f t="shared" si="223"/>
        <v/>
      </c>
      <c r="O3596" s="60" t="str">
        <f t="shared" si="225"/>
        <v/>
      </c>
      <c r="P3596" s="103">
        <f t="shared" si="224"/>
        <v>15.000000000000568</v>
      </c>
      <c r="Q3596" s="58"/>
      <c r="R3596" s="58"/>
      <c r="S3596" s="102"/>
    </row>
    <row r="3597" spans="1:19" ht="12.5" customHeight="1" x14ac:dyDescent="0.35">
      <c r="A3597" s="2">
        <v>55</v>
      </c>
      <c r="B3597" s="2" t="s">
        <v>71</v>
      </c>
      <c r="C3597" s="67">
        <v>120.57080000000001</v>
      </c>
      <c r="D3597" t="s">
        <v>65</v>
      </c>
      <c r="E3597" s="2" t="s">
        <v>59</v>
      </c>
      <c r="F3597" s="2" t="s">
        <v>70</v>
      </c>
      <c r="G3597" s="2"/>
      <c r="I3597" s="60">
        <f t="shared" si="222"/>
        <v>0</v>
      </c>
      <c r="J3597" s="60">
        <f>IF(OR(I3597="",I3598="",I3599=""),"",(AVERAGEIF(A3597:A$10000,A3597,I3597:I$10000)))</f>
        <v>0</v>
      </c>
      <c r="K3597" s="60"/>
      <c r="L3597" s="55" t="str">
        <f>IF(O3597="","",A3597)</f>
        <v/>
      </c>
      <c r="M3597" s="60" t="str">
        <f>IF(O3597="","",(VLOOKUP(A3597,A3597:E10581,5,FALSE)))</f>
        <v/>
      </c>
      <c r="N3597" s="55" t="str">
        <f t="shared" si="223"/>
        <v/>
      </c>
      <c r="O3597" s="55" t="str">
        <f t="shared" si="225"/>
        <v/>
      </c>
      <c r="P3597" s="104">
        <f t="shared" si="224"/>
        <v>15.100000000003888</v>
      </c>
      <c r="Q3597" s="58"/>
      <c r="R3597" s="58"/>
      <c r="S3597" s="102"/>
    </row>
    <row r="3598" spans="1:19" ht="12.5" customHeight="1" x14ac:dyDescent="0.35">
      <c r="A3598" s="60">
        <v>55</v>
      </c>
      <c r="B3598" s="60" t="s">
        <v>71</v>
      </c>
      <c r="C3598" s="68">
        <v>120.5852</v>
      </c>
      <c r="D3598" s="58" t="s">
        <v>65</v>
      </c>
      <c r="E3598" s="60" t="s">
        <v>59</v>
      </c>
      <c r="F3598" s="60" t="s">
        <v>70</v>
      </c>
      <c r="G3598" s="60"/>
      <c r="H3598" s="60"/>
      <c r="I3598" s="60">
        <f t="shared" si="222"/>
        <v>0</v>
      </c>
      <c r="J3598" s="60">
        <f>IF(OR(I3598="",I3599="",I3600=""),"",(AVERAGEIF(A3598:A$10000,A3598,I3598:I$10000)))</f>
        <v>0</v>
      </c>
      <c r="K3598" s="60"/>
      <c r="L3598" s="60" t="str">
        <f>IF(O3598="","",A3598)</f>
        <v/>
      </c>
      <c r="M3598" s="60" t="str">
        <f>IF(O3598="","",(VLOOKUP(A3598,A3598:E10582,5,FALSE)))</f>
        <v/>
      </c>
      <c r="N3598" s="60" t="str">
        <f t="shared" si="223"/>
        <v/>
      </c>
      <c r="O3598" s="60" t="str">
        <f t="shared" si="225"/>
        <v/>
      </c>
      <c r="P3598" s="103">
        <f t="shared" si="224"/>
        <v>14.399999999994861</v>
      </c>
      <c r="Q3598" s="58"/>
      <c r="R3598" s="58"/>
      <c r="S3598" s="102"/>
    </row>
    <row r="3599" spans="1:19" ht="12.5" customHeight="1" x14ac:dyDescent="0.35">
      <c r="A3599" s="2">
        <v>55</v>
      </c>
      <c r="B3599" s="2" t="s">
        <v>71</v>
      </c>
      <c r="C3599" s="67">
        <v>120.60120000000001</v>
      </c>
      <c r="D3599" t="s">
        <v>65</v>
      </c>
      <c r="E3599" s="2" t="s">
        <v>59</v>
      </c>
      <c r="F3599" s="2" t="s">
        <v>70</v>
      </c>
      <c r="G3599" s="2"/>
      <c r="I3599" s="60">
        <f t="shared" si="222"/>
        <v>0</v>
      </c>
      <c r="J3599" s="60">
        <f>IF(OR(I3599="",I3600="",I3601=""),"",(AVERAGEIF(A3599:A$10000,A3599,I3599:I$10000)))</f>
        <v>0</v>
      </c>
      <c r="K3599" s="60"/>
      <c r="L3599" s="55" t="str">
        <f>IF(O3599="","",A3599)</f>
        <v/>
      </c>
      <c r="M3599" s="60" t="str">
        <f>IF(O3599="","",(VLOOKUP(A3599,A3599:E10583,5,FALSE)))</f>
        <v/>
      </c>
      <c r="N3599" s="55" t="str">
        <f t="shared" si="223"/>
        <v/>
      </c>
      <c r="O3599" s="55" t="str">
        <f t="shared" si="225"/>
        <v/>
      </c>
      <c r="P3599" s="104">
        <f t="shared" si="224"/>
        <v>16.000000000005343</v>
      </c>
      <c r="Q3599" s="58"/>
      <c r="R3599" s="58"/>
      <c r="S3599" s="102"/>
    </row>
    <row r="3600" spans="1:19" ht="12.5" customHeight="1" x14ac:dyDescent="0.35">
      <c r="A3600" s="60">
        <v>55</v>
      </c>
      <c r="B3600" s="60" t="s">
        <v>71</v>
      </c>
      <c r="C3600" s="68">
        <v>120.61709999999999</v>
      </c>
      <c r="D3600" s="58" t="s">
        <v>65</v>
      </c>
      <c r="E3600" s="60" t="s">
        <v>59</v>
      </c>
      <c r="F3600" s="60" t="s">
        <v>70</v>
      </c>
      <c r="G3600" s="60"/>
      <c r="H3600" s="60"/>
      <c r="I3600" s="60">
        <f t="shared" si="222"/>
        <v>0</v>
      </c>
      <c r="J3600" s="60">
        <f>IF(OR(I3600="",I3601="",I3602=""),"",(AVERAGEIF(A3600:A$10000,A3600,I3600:I$10000)))</f>
        <v>0</v>
      </c>
      <c r="K3600" s="60"/>
      <c r="L3600" s="60" t="str">
        <f>IF(O3600="","",A3600)</f>
        <v/>
      </c>
      <c r="M3600" s="60" t="str">
        <f>IF(O3600="","",(VLOOKUP(A3600,A3600:E10584,5,FALSE)))</f>
        <v/>
      </c>
      <c r="N3600" s="60" t="str">
        <f t="shared" si="223"/>
        <v/>
      </c>
      <c r="O3600" s="60" t="str">
        <f t="shared" si="225"/>
        <v/>
      </c>
      <c r="P3600" s="103">
        <f t="shared" si="224"/>
        <v>15.899999999987813</v>
      </c>
      <c r="Q3600" s="58"/>
      <c r="R3600" s="58"/>
      <c r="S3600" s="102"/>
    </row>
    <row r="3601" spans="1:19" ht="12.5" customHeight="1" x14ac:dyDescent="0.35">
      <c r="A3601" s="2">
        <v>55</v>
      </c>
      <c r="B3601" s="2" t="s">
        <v>71</v>
      </c>
      <c r="C3601" s="67">
        <v>120.63200000000001</v>
      </c>
      <c r="D3601" t="s">
        <v>65</v>
      </c>
      <c r="E3601" s="2" t="s">
        <v>59</v>
      </c>
      <c r="F3601" s="2" t="s">
        <v>70</v>
      </c>
      <c r="G3601" s="2"/>
      <c r="I3601" s="60">
        <f t="shared" ref="I3601:I3664" si="226">IF(AND(OR(G3600&gt;G$5,G3602&gt;G$5),G3601&gt;G$5),G3601,"")</f>
        <v>0</v>
      </c>
      <c r="J3601" s="60">
        <f>IF(OR(I3601="",I3602="",I3603=""),"",(AVERAGEIF(A3601:A$10000,A3601,I3601:I$10000)))</f>
        <v>0</v>
      </c>
      <c r="K3601" s="60"/>
      <c r="L3601" s="55" t="str">
        <f>IF(O3601="","",A3601)</f>
        <v/>
      </c>
      <c r="M3601" s="60" t="str">
        <f>IF(O3601="","",(VLOOKUP(A3601,A3601:E10585,5,FALSE)))</f>
        <v/>
      </c>
      <c r="N3601" s="55" t="str">
        <f t="shared" si="223"/>
        <v/>
      </c>
      <c r="O3601" s="55" t="str">
        <f t="shared" si="225"/>
        <v/>
      </c>
      <c r="P3601" s="104">
        <f t="shared" si="224"/>
        <v>14.90000000001146</v>
      </c>
      <c r="Q3601" s="58"/>
      <c r="R3601" s="58"/>
      <c r="S3601" s="102"/>
    </row>
    <row r="3602" spans="1:19" ht="12.5" customHeight="1" x14ac:dyDescent="0.35">
      <c r="A3602" s="60">
        <v>55</v>
      </c>
      <c r="B3602" s="60" t="s">
        <v>71</v>
      </c>
      <c r="C3602" s="68">
        <v>120.6469</v>
      </c>
      <c r="D3602" s="58" t="s">
        <v>65</v>
      </c>
      <c r="E3602" s="60" t="s">
        <v>59</v>
      </c>
      <c r="F3602" s="60" t="s">
        <v>70</v>
      </c>
      <c r="G3602" s="60"/>
      <c r="H3602" s="60"/>
      <c r="I3602" s="60">
        <f t="shared" si="226"/>
        <v>0</v>
      </c>
      <c r="J3602" s="60">
        <f>IF(OR(I3602="",I3603="",I3604=""),"",(AVERAGEIF(A3602:A$10000,A3602,I3602:I$10000)))</f>
        <v>0</v>
      </c>
      <c r="K3602" s="60"/>
      <c r="L3602" s="60" t="str">
        <f>IF(O3602="","",A3602)</f>
        <v/>
      </c>
      <c r="M3602" s="60" t="str">
        <f>IF(O3602="","",(VLOOKUP(A3602,A3602:E10586,5,FALSE)))</f>
        <v/>
      </c>
      <c r="N3602" s="60" t="str">
        <f t="shared" ref="N3602:N3665" si="227">IF(L3602="","",I3602)</f>
        <v/>
      </c>
      <c r="O3602" s="60" t="str">
        <f t="shared" si="225"/>
        <v/>
      </c>
      <c r="P3602" s="103">
        <f t="shared" ref="P3602:P3665" si="228">IF(A3602=A3601,ABS(C3602-C3601)*1000,"")</f>
        <v>14.899999999997249</v>
      </c>
      <c r="Q3602" s="58"/>
      <c r="R3602" s="58"/>
      <c r="S3602" s="102"/>
    </row>
    <row r="3603" spans="1:19" ht="12.5" customHeight="1" x14ac:dyDescent="0.35">
      <c r="A3603" s="2">
        <v>55</v>
      </c>
      <c r="B3603" s="2" t="s">
        <v>71</v>
      </c>
      <c r="C3603" s="67">
        <v>120.6619</v>
      </c>
      <c r="D3603" t="s">
        <v>65</v>
      </c>
      <c r="E3603" s="2" t="s">
        <v>59</v>
      </c>
      <c r="F3603" s="2" t="s">
        <v>70</v>
      </c>
      <c r="G3603" s="2"/>
      <c r="I3603" s="60">
        <f t="shared" si="226"/>
        <v>0</v>
      </c>
      <c r="J3603" s="60">
        <f>IF(OR(I3603="",I3604="",I3605=""),"",(AVERAGEIF(A3603:A$10000,A3603,I3603:I$10000)))</f>
        <v>0</v>
      </c>
      <c r="K3603" s="60"/>
      <c r="L3603" s="55" t="str">
        <f>IF(O3603="","",A3603)</f>
        <v/>
      </c>
      <c r="M3603" s="60" t="str">
        <f>IF(O3603="","",(VLOOKUP(A3603,A3603:E10587,5,FALSE)))</f>
        <v/>
      </c>
      <c r="N3603" s="55" t="str">
        <f t="shared" si="227"/>
        <v/>
      </c>
      <c r="O3603" s="55" t="str">
        <f t="shared" si="225"/>
        <v/>
      </c>
      <c r="P3603" s="104">
        <f t="shared" si="228"/>
        <v>15.000000000000568</v>
      </c>
      <c r="Q3603" s="58"/>
      <c r="R3603" s="58"/>
      <c r="S3603" s="102"/>
    </row>
    <row r="3604" spans="1:19" ht="12.5" customHeight="1" x14ac:dyDescent="0.35">
      <c r="A3604" s="60">
        <v>55</v>
      </c>
      <c r="B3604" s="60" t="s">
        <v>71</v>
      </c>
      <c r="C3604" s="68">
        <v>120.6758</v>
      </c>
      <c r="D3604" s="58" t="s">
        <v>65</v>
      </c>
      <c r="E3604" s="60" t="s">
        <v>59</v>
      </c>
      <c r="F3604" s="60" t="s">
        <v>70</v>
      </c>
      <c r="G3604" s="60"/>
      <c r="H3604" s="60"/>
      <c r="I3604" s="60">
        <f t="shared" si="226"/>
        <v>0</v>
      </c>
      <c r="J3604" s="60">
        <f>IF(OR(I3604="",I3605="",I3606=""),"",(AVERAGEIF(A3604:A$10000,A3604,I3604:I$10000)))</f>
        <v>0</v>
      </c>
      <c r="K3604" s="60"/>
      <c r="L3604" s="60" t="str">
        <f>IF(O3604="","",A3604)</f>
        <v/>
      </c>
      <c r="M3604" s="60" t="str">
        <f>IF(O3604="","",(VLOOKUP(A3604,A3604:E10588,5,FALSE)))</f>
        <v/>
      </c>
      <c r="N3604" s="60" t="str">
        <f t="shared" si="227"/>
        <v/>
      </c>
      <c r="O3604" s="60" t="str">
        <f t="shared" si="225"/>
        <v/>
      </c>
      <c r="P3604" s="103">
        <f t="shared" si="228"/>
        <v>13.899999999992474</v>
      </c>
      <c r="Q3604" s="58"/>
      <c r="R3604" s="58"/>
      <c r="S3604" s="102"/>
    </row>
    <row r="3605" spans="1:19" ht="12.5" customHeight="1" x14ac:dyDescent="0.35">
      <c r="A3605" s="2">
        <v>55</v>
      </c>
      <c r="B3605" s="2" t="s">
        <v>71</v>
      </c>
      <c r="C3605" s="67">
        <v>120.69880000000001</v>
      </c>
      <c r="D3605" t="s">
        <v>65</v>
      </c>
      <c r="E3605" s="2" t="s">
        <v>59</v>
      </c>
      <c r="F3605" s="2" t="s">
        <v>70</v>
      </c>
      <c r="G3605" s="2"/>
      <c r="I3605" s="60">
        <f t="shared" si="226"/>
        <v>0</v>
      </c>
      <c r="J3605" s="60">
        <f>IF(OR(I3605="",I3606="",I3607=""),"",(AVERAGEIF(A3605:A$10000,A3605,I3605:I$10000)))</f>
        <v>0</v>
      </c>
      <c r="K3605" s="60"/>
      <c r="L3605" s="55" t="str">
        <f>IF(O3605="","",A3605)</f>
        <v/>
      </c>
      <c r="M3605" s="60" t="str">
        <f>IF(O3605="","",(VLOOKUP(A3605,A3605:E10589,5,FALSE)))</f>
        <v/>
      </c>
      <c r="N3605" s="55" t="str">
        <f t="shared" si="227"/>
        <v/>
      </c>
      <c r="O3605" s="55" t="str">
        <f t="shared" si="225"/>
        <v/>
      </c>
      <c r="P3605" s="104">
        <f t="shared" si="228"/>
        <v>23.000000000010346</v>
      </c>
      <c r="Q3605" s="58"/>
      <c r="R3605" s="58"/>
      <c r="S3605" s="102"/>
    </row>
    <row r="3606" spans="1:19" ht="12.5" customHeight="1" x14ac:dyDescent="0.35">
      <c r="A3606" s="60">
        <v>55</v>
      </c>
      <c r="B3606" s="60" t="s">
        <v>71</v>
      </c>
      <c r="C3606" s="68">
        <v>120.7171</v>
      </c>
      <c r="D3606" s="58" t="s">
        <v>65</v>
      </c>
      <c r="E3606" s="60" t="s">
        <v>59</v>
      </c>
      <c r="F3606" s="60" t="s">
        <v>70</v>
      </c>
      <c r="G3606" s="60"/>
      <c r="H3606" s="60"/>
      <c r="I3606" s="60">
        <f t="shared" si="226"/>
        <v>0</v>
      </c>
      <c r="J3606" s="60">
        <f>IF(OR(I3606="",I3607="",I3608=""),"",(AVERAGEIF(A3606:A$10000,A3606,I3606:I$10000)))</f>
        <v>0</v>
      </c>
      <c r="K3606" s="60"/>
      <c r="L3606" s="60" t="str">
        <f>IF(O3606="","",A3606)</f>
        <v/>
      </c>
      <c r="M3606" s="60" t="str">
        <f>IF(O3606="","",(VLOOKUP(A3606,A3606:E10590,5,FALSE)))</f>
        <v/>
      </c>
      <c r="N3606" s="60" t="str">
        <f t="shared" si="227"/>
        <v/>
      </c>
      <c r="O3606" s="60" t="str">
        <f t="shared" si="225"/>
        <v/>
      </c>
      <c r="P3606" s="103">
        <f t="shared" si="228"/>
        <v>18.29999999999643</v>
      </c>
      <c r="Q3606" s="58"/>
      <c r="R3606" s="58"/>
      <c r="S3606" s="102"/>
    </row>
    <row r="3607" spans="1:19" ht="12.5" customHeight="1" x14ac:dyDescent="0.35">
      <c r="A3607" s="2">
        <v>55</v>
      </c>
      <c r="B3607" s="2" t="s">
        <v>71</v>
      </c>
      <c r="C3607" s="67">
        <v>120.7353</v>
      </c>
      <c r="D3607" t="s">
        <v>65</v>
      </c>
      <c r="E3607" s="2" t="s">
        <v>59</v>
      </c>
      <c r="F3607" s="2" t="s">
        <v>70</v>
      </c>
      <c r="G3607" s="2"/>
      <c r="I3607" s="60">
        <f t="shared" si="226"/>
        <v>0</v>
      </c>
      <c r="J3607" s="60">
        <f>IF(OR(I3607="",I3608="",I3609=""),"",(AVERAGEIF(A3607:A$10000,A3607,I3607:I$10000)))</f>
        <v>0</v>
      </c>
      <c r="K3607" s="60"/>
      <c r="L3607" s="55" t="str">
        <f>IF(O3607="","",A3607)</f>
        <v/>
      </c>
      <c r="M3607" s="60" t="str">
        <f>IF(O3607="","",(VLOOKUP(A3607,A3607:E10591,5,FALSE)))</f>
        <v/>
      </c>
      <c r="N3607" s="55" t="str">
        <f t="shared" si="227"/>
        <v/>
      </c>
      <c r="O3607" s="55" t="str">
        <f t="shared" si="225"/>
        <v/>
      </c>
      <c r="P3607" s="104">
        <f t="shared" si="228"/>
        <v>18.199999999993111</v>
      </c>
      <c r="Q3607" s="58"/>
      <c r="R3607" s="58"/>
      <c r="S3607" s="102"/>
    </row>
    <row r="3608" spans="1:19" ht="12.5" customHeight="1" x14ac:dyDescent="0.35">
      <c r="A3608" s="60">
        <v>55</v>
      </c>
      <c r="B3608" s="60" t="s">
        <v>71</v>
      </c>
      <c r="C3608" s="68">
        <v>120.75190000000001</v>
      </c>
      <c r="D3608" s="58" t="s">
        <v>65</v>
      </c>
      <c r="E3608" s="60" t="s">
        <v>59</v>
      </c>
      <c r="F3608" s="60" t="s">
        <v>70</v>
      </c>
      <c r="G3608" s="60"/>
      <c r="H3608" s="60"/>
      <c r="I3608" s="60">
        <f t="shared" si="226"/>
        <v>0</v>
      </c>
      <c r="J3608" s="60">
        <f>IF(OR(I3608="",I3609="",I3610=""),"",(AVERAGEIF(A3608:A$10000,A3608,I3608:I$10000)))</f>
        <v>0</v>
      </c>
      <c r="K3608" s="60"/>
      <c r="L3608" s="60" t="str">
        <f>IF(O3608="","",A3608)</f>
        <v/>
      </c>
      <c r="M3608" s="60" t="str">
        <f>IF(O3608="","",(VLOOKUP(A3608,A3608:E10592,5,FALSE)))</f>
        <v/>
      </c>
      <c r="N3608" s="60" t="str">
        <f t="shared" si="227"/>
        <v/>
      </c>
      <c r="O3608" s="60" t="str">
        <f t="shared" si="225"/>
        <v/>
      </c>
      <c r="P3608" s="103">
        <f t="shared" si="228"/>
        <v>16.60000000001105</v>
      </c>
      <c r="Q3608" s="58"/>
      <c r="R3608" s="58"/>
      <c r="S3608" s="102"/>
    </row>
    <row r="3609" spans="1:19" ht="12.5" customHeight="1" x14ac:dyDescent="0.35">
      <c r="A3609" s="2">
        <v>55</v>
      </c>
      <c r="B3609" s="2" t="s">
        <v>71</v>
      </c>
      <c r="C3609" s="67">
        <v>120.7663</v>
      </c>
      <c r="D3609" t="s">
        <v>65</v>
      </c>
      <c r="E3609" s="2" t="s">
        <v>59</v>
      </c>
      <c r="F3609" s="2" t="s">
        <v>70</v>
      </c>
      <c r="G3609" s="2"/>
      <c r="I3609" s="60">
        <f t="shared" si="226"/>
        <v>0</v>
      </c>
      <c r="J3609" s="60">
        <f>IF(OR(I3609="",I3610="",I3611=""),"",(AVERAGEIF(A3609:A$10000,A3609,I3609:I$10000)))</f>
        <v>0</v>
      </c>
      <c r="K3609" s="60"/>
      <c r="L3609" s="55" t="str">
        <f>IF(O3609="","",A3609)</f>
        <v/>
      </c>
      <c r="M3609" s="60" t="str">
        <f>IF(O3609="","",(VLOOKUP(A3609,A3609:E10593,5,FALSE)))</f>
        <v/>
      </c>
      <c r="N3609" s="55" t="str">
        <f t="shared" si="227"/>
        <v/>
      </c>
      <c r="O3609" s="55" t="str">
        <f t="shared" si="225"/>
        <v/>
      </c>
      <c r="P3609" s="104">
        <f t="shared" si="228"/>
        <v>14.399999999994861</v>
      </c>
      <c r="Q3609" s="58"/>
      <c r="R3609" s="58"/>
      <c r="S3609" s="102"/>
    </row>
    <row r="3610" spans="1:19" ht="12.5" customHeight="1" x14ac:dyDescent="0.35">
      <c r="A3610" s="60">
        <v>55</v>
      </c>
      <c r="B3610" s="60" t="s">
        <v>69</v>
      </c>
      <c r="C3610" s="68">
        <v>120.7804</v>
      </c>
      <c r="D3610" s="58" t="s">
        <v>65</v>
      </c>
      <c r="E3610" s="60" t="s">
        <v>59</v>
      </c>
      <c r="F3610" s="60" t="s">
        <v>70</v>
      </c>
      <c r="G3610" s="60"/>
      <c r="H3610" s="60"/>
      <c r="I3610" s="60">
        <f t="shared" si="226"/>
        <v>0</v>
      </c>
      <c r="J3610" s="60">
        <f>IF(OR(I3610="",I3611="",I3612=""),"",(AVERAGEIF(A3610:A$10000,A3610,I3610:I$10000)))</f>
        <v>0</v>
      </c>
      <c r="K3610" s="60"/>
      <c r="L3610" s="60" t="str">
        <f>IF(O3610="","",A3610)</f>
        <v/>
      </c>
      <c r="M3610" s="60" t="str">
        <f>IF(O3610="","",(VLOOKUP(A3610,A3610:E10594,5,FALSE)))</f>
        <v/>
      </c>
      <c r="N3610" s="60" t="str">
        <f t="shared" si="227"/>
        <v/>
      </c>
      <c r="O3610" s="60" t="str">
        <f t="shared" ref="O3610:O3673" si="229">IF(J3610="","",IF(AND(J3609="",J3608="",J3607=""),C3610,""))</f>
        <v/>
      </c>
      <c r="P3610" s="103">
        <f t="shared" si="228"/>
        <v>14.099999999999113</v>
      </c>
      <c r="Q3610" s="58"/>
      <c r="R3610" s="58"/>
      <c r="S3610" s="102"/>
    </row>
    <row r="3611" spans="1:19" ht="12.5" customHeight="1" x14ac:dyDescent="0.35">
      <c r="A3611" s="2">
        <v>55</v>
      </c>
      <c r="B3611" s="2" t="s">
        <v>69</v>
      </c>
      <c r="C3611" s="67">
        <v>120.7955</v>
      </c>
      <c r="D3611" t="s">
        <v>65</v>
      </c>
      <c r="E3611" s="2" t="s">
        <v>59</v>
      </c>
      <c r="F3611" s="2" t="s">
        <v>70</v>
      </c>
      <c r="G3611" s="2"/>
      <c r="I3611" s="60">
        <f t="shared" si="226"/>
        <v>0</v>
      </c>
      <c r="J3611" s="60">
        <f>IF(OR(I3611="",I3612="",I3613=""),"",(AVERAGEIF(A3611:A$10000,A3611,I3611:I$10000)))</f>
        <v>0</v>
      </c>
      <c r="K3611" s="60"/>
      <c r="L3611" s="55" t="str">
        <f>IF(O3611="","",A3611)</f>
        <v/>
      </c>
      <c r="M3611" s="60" t="str">
        <f>IF(O3611="","",(VLOOKUP(A3611,A3611:E10595,5,FALSE)))</f>
        <v/>
      </c>
      <c r="N3611" s="55" t="str">
        <f t="shared" si="227"/>
        <v/>
      </c>
      <c r="O3611" s="55" t="str">
        <f t="shared" si="229"/>
        <v/>
      </c>
      <c r="P3611" s="104">
        <f t="shared" si="228"/>
        <v>15.100000000003888</v>
      </c>
      <c r="Q3611" s="58"/>
      <c r="R3611" s="58"/>
      <c r="S3611" s="102"/>
    </row>
    <row r="3612" spans="1:19" ht="12.5" customHeight="1" x14ac:dyDescent="0.35">
      <c r="A3612" s="60">
        <v>55</v>
      </c>
      <c r="B3612" s="60" t="s">
        <v>69</v>
      </c>
      <c r="C3612" s="68">
        <v>120.8156</v>
      </c>
      <c r="D3612" s="58" t="s">
        <v>65</v>
      </c>
      <c r="E3612" s="60" t="s">
        <v>59</v>
      </c>
      <c r="F3612" s="60" t="s">
        <v>70</v>
      </c>
      <c r="G3612" s="60"/>
      <c r="H3612" s="60"/>
      <c r="I3612" s="60">
        <f t="shared" si="226"/>
        <v>0</v>
      </c>
      <c r="J3612" s="60">
        <f>IF(OR(I3612="",I3613="",I3614=""),"",(AVERAGEIF(A3612:A$10000,A3612,I3612:I$10000)))</f>
        <v>0</v>
      </c>
      <c r="K3612" s="60"/>
      <c r="L3612" s="60" t="str">
        <f>IF(O3612="","",A3612)</f>
        <v/>
      </c>
      <c r="M3612" s="60" t="str">
        <f>IF(O3612="","",(VLOOKUP(A3612,A3612:E10596,5,FALSE)))</f>
        <v/>
      </c>
      <c r="N3612" s="60" t="str">
        <f t="shared" si="227"/>
        <v/>
      </c>
      <c r="O3612" s="60" t="str">
        <f t="shared" si="229"/>
        <v/>
      </c>
      <c r="P3612" s="103">
        <f t="shared" si="228"/>
        <v>20.099999999999341</v>
      </c>
      <c r="Q3612" s="58"/>
      <c r="R3612" s="58"/>
      <c r="S3612" s="102"/>
    </row>
    <row r="3613" spans="1:19" ht="12.5" customHeight="1" x14ac:dyDescent="0.35">
      <c r="A3613" s="2">
        <v>55</v>
      </c>
      <c r="B3613" s="2" t="s">
        <v>69</v>
      </c>
      <c r="C3613" s="67">
        <v>120.84</v>
      </c>
      <c r="D3613" t="s">
        <v>65</v>
      </c>
      <c r="E3613" s="2" t="s">
        <v>59</v>
      </c>
      <c r="F3613" s="2" t="s">
        <v>70</v>
      </c>
      <c r="G3613" s="2"/>
      <c r="I3613" s="60">
        <f t="shared" si="226"/>
        <v>0</v>
      </c>
      <c r="J3613" s="60">
        <f>IF(OR(I3613="",I3614="",I3615=""),"",(AVERAGEIF(A3613:A$10000,A3613,I3613:I$10000)))</f>
        <v>0</v>
      </c>
      <c r="K3613" s="60"/>
      <c r="L3613" s="55" t="str">
        <f>IF(O3613="","",A3613)</f>
        <v/>
      </c>
      <c r="M3613" s="60" t="str">
        <f>IF(O3613="","",(VLOOKUP(A3613,A3613:E10597,5,FALSE)))</f>
        <v/>
      </c>
      <c r="N3613" s="55" t="str">
        <f t="shared" si="227"/>
        <v/>
      </c>
      <c r="O3613" s="55" t="str">
        <f t="shared" si="229"/>
        <v/>
      </c>
      <c r="P3613" s="104">
        <f t="shared" si="228"/>
        <v>24.399999999999977</v>
      </c>
      <c r="Q3613" s="58"/>
      <c r="R3613" s="58"/>
      <c r="S3613" s="102"/>
    </row>
    <row r="3614" spans="1:19" ht="12.5" customHeight="1" x14ac:dyDescent="0.35">
      <c r="A3614" s="60">
        <v>55</v>
      </c>
      <c r="B3614" s="60" t="s">
        <v>69</v>
      </c>
      <c r="C3614" s="68">
        <v>120.85299999999999</v>
      </c>
      <c r="D3614" s="58" t="s">
        <v>65</v>
      </c>
      <c r="E3614" s="60" t="s">
        <v>59</v>
      </c>
      <c r="F3614" s="60" t="s">
        <v>70</v>
      </c>
      <c r="G3614" s="60"/>
      <c r="H3614" s="60"/>
      <c r="I3614" s="60">
        <f t="shared" si="226"/>
        <v>0</v>
      </c>
      <c r="J3614" s="60">
        <f>IF(OR(I3614="",I3615="",I3616=""),"",(AVERAGEIF(A3614:A$10000,A3614,I3614:I$10000)))</f>
        <v>0</v>
      </c>
      <c r="K3614" s="60"/>
      <c r="L3614" s="60" t="str">
        <f>IF(O3614="","",A3614)</f>
        <v/>
      </c>
      <c r="M3614" s="60" t="str">
        <f>IF(O3614="","",(VLOOKUP(A3614,A3614:E10598,5,FALSE)))</f>
        <v/>
      </c>
      <c r="N3614" s="60" t="str">
        <f t="shared" si="227"/>
        <v/>
      </c>
      <c r="O3614" s="60" t="str">
        <f t="shared" si="229"/>
        <v/>
      </c>
      <c r="P3614" s="103">
        <f t="shared" si="228"/>
        <v>12.999999999991019</v>
      </c>
      <c r="Q3614" s="58"/>
      <c r="R3614" s="58"/>
      <c r="S3614" s="102"/>
    </row>
    <row r="3615" spans="1:19" ht="12.5" customHeight="1" x14ac:dyDescent="0.35">
      <c r="A3615" s="2">
        <v>55</v>
      </c>
      <c r="B3615" s="2" t="s">
        <v>69</v>
      </c>
      <c r="C3615" s="67">
        <v>120.86660000000001</v>
      </c>
      <c r="D3615" t="s">
        <v>65</v>
      </c>
      <c r="E3615" s="2" t="s">
        <v>59</v>
      </c>
      <c r="F3615" s="2" t="s">
        <v>70</v>
      </c>
      <c r="G3615" s="2"/>
      <c r="I3615" s="60">
        <f t="shared" si="226"/>
        <v>0</v>
      </c>
      <c r="J3615" s="60">
        <f>IF(OR(I3615="",I3616="",I3617=""),"",(AVERAGEIF(A3615:A$10000,A3615,I3615:I$10000)))</f>
        <v>0</v>
      </c>
      <c r="K3615" s="60"/>
      <c r="L3615" s="55" t="str">
        <f>IF(O3615="","",A3615)</f>
        <v/>
      </c>
      <c r="M3615" s="60" t="str">
        <f>IF(O3615="","",(VLOOKUP(A3615,A3615:E10599,5,FALSE)))</f>
        <v/>
      </c>
      <c r="N3615" s="55" t="str">
        <f t="shared" si="227"/>
        <v/>
      </c>
      <c r="O3615" s="55" t="str">
        <f t="shared" si="229"/>
        <v/>
      </c>
      <c r="P3615" s="104">
        <f t="shared" si="228"/>
        <v>13.600000000010937</v>
      </c>
      <c r="Q3615" s="58"/>
      <c r="R3615" s="58"/>
      <c r="S3615" s="102"/>
    </row>
    <row r="3616" spans="1:19" ht="12.5" customHeight="1" x14ac:dyDescent="0.35">
      <c r="A3616" s="60">
        <v>55</v>
      </c>
      <c r="B3616" s="60" t="s">
        <v>69</v>
      </c>
      <c r="C3616" s="68">
        <v>120.88079999999999</v>
      </c>
      <c r="D3616" s="58" t="s">
        <v>65</v>
      </c>
      <c r="E3616" s="60" t="s">
        <v>59</v>
      </c>
      <c r="F3616" s="60" t="s">
        <v>70</v>
      </c>
      <c r="G3616" s="60"/>
      <c r="H3616" s="60"/>
      <c r="I3616" s="60">
        <f t="shared" si="226"/>
        <v>0</v>
      </c>
      <c r="J3616" s="60">
        <f>IF(OR(I3616="",I3617="",I3618=""),"",(AVERAGEIF(A3616:A$10000,A3616,I3616:I$10000)))</f>
        <v>0</v>
      </c>
      <c r="K3616" s="60"/>
      <c r="L3616" s="60" t="str">
        <f>IF(O3616="","",A3616)</f>
        <v/>
      </c>
      <c r="M3616" s="60" t="str">
        <f>IF(O3616="","",(VLOOKUP(A3616,A3616:E10600,5,FALSE)))</f>
        <v/>
      </c>
      <c r="N3616" s="60" t="str">
        <f t="shared" si="227"/>
        <v/>
      </c>
      <c r="O3616" s="60" t="str">
        <f t="shared" si="229"/>
        <v/>
      </c>
      <c r="P3616" s="103">
        <f t="shared" si="228"/>
        <v>14.199999999988222</v>
      </c>
      <c r="Q3616" s="58"/>
      <c r="R3616" s="58"/>
      <c r="S3616" s="102"/>
    </row>
    <row r="3617" spans="1:19" ht="12.5" customHeight="1" x14ac:dyDescent="0.35">
      <c r="A3617" s="2">
        <v>55</v>
      </c>
      <c r="B3617" s="2" t="s">
        <v>69</v>
      </c>
      <c r="C3617" s="67">
        <v>120.904</v>
      </c>
      <c r="D3617" t="s">
        <v>65</v>
      </c>
      <c r="E3617" s="2" t="s">
        <v>59</v>
      </c>
      <c r="F3617" s="2" t="s">
        <v>70</v>
      </c>
      <c r="G3617" s="2"/>
      <c r="I3617" s="60">
        <f t="shared" si="226"/>
        <v>0</v>
      </c>
      <c r="J3617" s="60">
        <f>IF(OR(I3617="",I3618="",I3619=""),"",(AVERAGEIF(A3617:A$10000,A3617,I3617:I$10000)))</f>
        <v>0</v>
      </c>
      <c r="K3617" s="60"/>
      <c r="L3617" s="55" t="str">
        <f>IF(O3617="","",A3617)</f>
        <v/>
      </c>
      <c r="M3617" s="60" t="str">
        <f>IF(O3617="","",(VLOOKUP(A3617,A3617:E10601,5,FALSE)))</f>
        <v/>
      </c>
      <c r="N3617" s="55" t="str">
        <f t="shared" si="227"/>
        <v/>
      </c>
      <c r="O3617" s="55" t="str">
        <f t="shared" si="229"/>
        <v/>
      </c>
      <c r="P3617" s="104">
        <f t="shared" si="228"/>
        <v>23.200000000002774</v>
      </c>
      <c r="Q3617" s="58"/>
      <c r="R3617" s="58"/>
      <c r="S3617" s="102"/>
    </row>
    <row r="3618" spans="1:19" ht="12.5" customHeight="1" x14ac:dyDescent="0.35">
      <c r="A3618" s="60">
        <v>55</v>
      </c>
      <c r="B3618" s="60" t="s">
        <v>69</v>
      </c>
      <c r="C3618" s="68">
        <v>120.91889999999999</v>
      </c>
      <c r="D3618" s="58" t="s">
        <v>65</v>
      </c>
      <c r="E3618" s="60" t="s">
        <v>59</v>
      </c>
      <c r="F3618" s="60" t="s">
        <v>70</v>
      </c>
      <c r="G3618" s="60"/>
      <c r="H3618" s="60"/>
      <c r="I3618" s="60">
        <f t="shared" si="226"/>
        <v>0</v>
      </c>
      <c r="J3618" s="60">
        <f>IF(OR(I3618="",I3619="",I3620=""),"",(AVERAGEIF(A3618:A$10000,A3618,I3618:I$10000)))</f>
        <v>0</v>
      </c>
      <c r="K3618" s="60"/>
      <c r="L3618" s="60" t="str">
        <f>IF(O3618="","",A3618)</f>
        <v/>
      </c>
      <c r="M3618" s="60" t="str">
        <f>IF(O3618="","",(VLOOKUP(A3618,A3618:E10602,5,FALSE)))</f>
        <v/>
      </c>
      <c r="N3618" s="60" t="str">
        <f t="shared" si="227"/>
        <v/>
      </c>
      <c r="O3618" s="60" t="str">
        <f t="shared" si="229"/>
        <v/>
      </c>
      <c r="P3618" s="103">
        <f t="shared" si="228"/>
        <v>14.899999999997249</v>
      </c>
      <c r="Q3618" s="58"/>
      <c r="R3618" s="58"/>
      <c r="S3618" s="102"/>
    </row>
    <row r="3619" spans="1:19" ht="12.5" customHeight="1" x14ac:dyDescent="0.35">
      <c r="A3619" s="2">
        <v>55</v>
      </c>
      <c r="B3619" s="2" t="s">
        <v>69</v>
      </c>
      <c r="C3619" s="67">
        <v>120.93300000000001</v>
      </c>
      <c r="D3619" t="s">
        <v>65</v>
      </c>
      <c r="E3619" s="2" t="s">
        <v>59</v>
      </c>
      <c r="F3619" s="2" t="s">
        <v>70</v>
      </c>
      <c r="G3619" s="2"/>
      <c r="I3619" s="60">
        <f t="shared" si="226"/>
        <v>0</v>
      </c>
      <c r="J3619" s="60">
        <f>IF(OR(I3619="",I3620="",I3621=""),"",(AVERAGEIF(A3619:A$10000,A3619,I3619:I$10000)))</f>
        <v>0</v>
      </c>
      <c r="K3619" s="60"/>
      <c r="L3619" s="55" t="str">
        <f>IF(O3619="","",A3619)</f>
        <v/>
      </c>
      <c r="M3619" s="60" t="str">
        <f>IF(O3619="","",(VLOOKUP(A3619,A3619:E10603,5,FALSE)))</f>
        <v/>
      </c>
      <c r="N3619" s="55" t="str">
        <f t="shared" si="227"/>
        <v/>
      </c>
      <c r="O3619" s="55" t="str">
        <f t="shared" si="229"/>
        <v/>
      </c>
      <c r="P3619" s="104">
        <f t="shared" si="228"/>
        <v>14.100000000013324</v>
      </c>
      <c r="Q3619" s="58"/>
      <c r="R3619" s="58"/>
      <c r="S3619" s="102"/>
    </row>
    <row r="3620" spans="1:19" ht="12.5" customHeight="1" x14ac:dyDescent="0.35">
      <c r="A3620" s="60">
        <v>55</v>
      </c>
      <c r="B3620" s="60" t="s">
        <v>69</v>
      </c>
      <c r="C3620" s="68">
        <v>120.94799999999999</v>
      </c>
      <c r="D3620" s="58" t="s">
        <v>65</v>
      </c>
      <c r="E3620" s="60" t="s">
        <v>59</v>
      </c>
      <c r="F3620" s="60" t="s">
        <v>70</v>
      </c>
      <c r="G3620" s="60"/>
      <c r="H3620" s="60"/>
      <c r="I3620" s="60">
        <f t="shared" si="226"/>
        <v>0</v>
      </c>
      <c r="J3620" s="60">
        <f>IF(OR(I3620="",I3621="",I3622=""),"",(AVERAGEIF(A3620:A$10000,A3620,I3620:I$10000)))</f>
        <v>0</v>
      </c>
      <c r="K3620" s="60"/>
      <c r="L3620" s="60" t="str">
        <f>IF(O3620="","",A3620)</f>
        <v/>
      </c>
      <c r="M3620" s="60" t="str">
        <f>IF(O3620="","",(VLOOKUP(A3620,A3620:E10604,5,FALSE)))</f>
        <v/>
      </c>
      <c r="N3620" s="60" t="str">
        <f t="shared" si="227"/>
        <v/>
      </c>
      <c r="O3620" s="60" t="str">
        <f t="shared" si="229"/>
        <v/>
      </c>
      <c r="P3620" s="103">
        <f t="shared" si="228"/>
        <v>14.999999999986358</v>
      </c>
      <c r="Q3620" s="58"/>
      <c r="R3620" s="58"/>
      <c r="S3620" s="102"/>
    </row>
    <row r="3621" spans="1:19" ht="12.5" customHeight="1" x14ac:dyDescent="0.35">
      <c r="A3621" s="2">
        <v>56</v>
      </c>
      <c r="B3621" s="2" t="s">
        <v>69</v>
      </c>
      <c r="C3621" s="67">
        <v>121.97620000000001</v>
      </c>
      <c r="D3621" t="s">
        <v>65</v>
      </c>
      <c r="E3621" s="2" t="s">
        <v>58</v>
      </c>
      <c r="F3621" s="2" t="s">
        <v>70</v>
      </c>
      <c r="G3621" s="2"/>
      <c r="I3621" s="60">
        <f t="shared" si="226"/>
        <v>0</v>
      </c>
      <c r="J3621" s="60">
        <f>IF(OR(I3621="",I3622="",I3623=""),"",(AVERAGEIF(A3621:A$10000,A3621,I3621:I$10000)))</f>
        <v>0</v>
      </c>
      <c r="K3621" s="60"/>
      <c r="L3621" s="55" t="str">
        <f>IF(O3621="","",A3621)</f>
        <v/>
      </c>
      <c r="M3621" s="60" t="str">
        <f>IF(O3621="","",(VLOOKUP(A3621,A3621:E10605,5,FALSE)))</f>
        <v/>
      </c>
      <c r="N3621" s="55" t="str">
        <f t="shared" si="227"/>
        <v/>
      </c>
      <c r="O3621" s="55" t="str">
        <f t="shared" si="229"/>
        <v/>
      </c>
      <c r="P3621" s="104" t="str">
        <f t="shared" si="228"/>
        <v/>
      </c>
      <c r="Q3621" s="58"/>
      <c r="R3621" s="58"/>
      <c r="S3621" s="102"/>
    </row>
    <row r="3622" spans="1:19" ht="12.5" customHeight="1" x14ac:dyDescent="0.35">
      <c r="A3622" s="60">
        <v>56</v>
      </c>
      <c r="B3622" s="60" t="s">
        <v>69</v>
      </c>
      <c r="C3622" s="68">
        <v>121.9913</v>
      </c>
      <c r="D3622" s="58" t="s">
        <v>65</v>
      </c>
      <c r="E3622" s="60" t="s">
        <v>58</v>
      </c>
      <c r="F3622" s="60" t="s">
        <v>70</v>
      </c>
      <c r="G3622" s="60"/>
      <c r="H3622" s="60"/>
      <c r="I3622" s="60">
        <f t="shared" si="226"/>
        <v>0</v>
      </c>
      <c r="J3622" s="60">
        <f>IF(OR(I3622="",I3623="",I3624=""),"",(AVERAGEIF(A3622:A$10000,A3622,I3622:I$10000)))</f>
        <v>0</v>
      </c>
      <c r="K3622" s="60"/>
      <c r="L3622" s="60" t="str">
        <f>IF(O3622="","",A3622)</f>
        <v/>
      </c>
      <c r="M3622" s="60" t="str">
        <f>IF(O3622="","",(VLOOKUP(A3622,A3622:E10606,5,FALSE)))</f>
        <v/>
      </c>
      <c r="N3622" s="60" t="str">
        <f t="shared" si="227"/>
        <v/>
      </c>
      <c r="O3622" s="60" t="str">
        <f t="shared" si="229"/>
        <v/>
      </c>
      <c r="P3622" s="103">
        <f t="shared" si="228"/>
        <v>15.099999999989677</v>
      </c>
      <c r="Q3622" s="58"/>
      <c r="R3622" s="58"/>
      <c r="S3622" s="102"/>
    </row>
    <row r="3623" spans="1:19" ht="12.5" customHeight="1" x14ac:dyDescent="0.35">
      <c r="A3623" s="2">
        <v>56</v>
      </c>
      <c r="B3623" s="2" t="s">
        <v>69</v>
      </c>
      <c r="C3623" s="67">
        <v>122.006</v>
      </c>
      <c r="D3623" t="s">
        <v>65</v>
      </c>
      <c r="E3623" s="2" t="s">
        <v>58</v>
      </c>
      <c r="F3623" s="2" t="s">
        <v>70</v>
      </c>
      <c r="G3623" s="2"/>
      <c r="I3623" s="60">
        <f t="shared" si="226"/>
        <v>0</v>
      </c>
      <c r="J3623" s="60">
        <f>IF(OR(I3623="",I3624="",I3625=""),"",(AVERAGEIF(A3623:A$10000,A3623,I3623:I$10000)))</f>
        <v>0</v>
      </c>
      <c r="K3623" s="60"/>
      <c r="L3623" s="55" t="str">
        <f>IF(O3623="","",A3623)</f>
        <v/>
      </c>
      <c r="M3623" s="60" t="str">
        <f>IF(O3623="","",(VLOOKUP(A3623,A3623:E10607,5,FALSE)))</f>
        <v/>
      </c>
      <c r="N3623" s="55" t="str">
        <f t="shared" si="227"/>
        <v/>
      </c>
      <c r="O3623" s="55" t="str">
        <f t="shared" si="229"/>
        <v/>
      </c>
      <c r="P3623" s="104">
        <f t="shared" si="228"/>
        <v>14.70000000000482</v>
      </c>
      <c r="Q3623" s="58"/>
      <c r="R3623" s="58"/>
      <c r="S3623" s="102"/>
    </row>
    <row r="3624" spans="1:19" ht="12.5" customHeight="1" x14ac:dyDescent="0.35">
      <c r="A3624" s="60">
        <v>56</v>
      </c>
      <c r="B3624" s="60" t="s">
        <v>69</v>
      </c>
      <c r="C3624" s="68">
        <v>122.02719999999999</v>
      </c>
      <c r="D3624" s="58" t="s">
        <v>65</v>
      </c>
      <c r="E3624" s="60" t="s">
        <v>58</v>
      </c>
      <c r="F3624" s="60" t="s">
        <v>70</v>
      </c>
      <c r="G3624" s="60"/>
      <c r="H3624" s="60"/>
      <c r="I3624" s="60">
        <f t="shared" si="226"/>
        <v>0</v>
      </c>
      <c r="J3624" s="60">
        <f>IF(OR(I3624="",I3625="",I3626=""),"",(AVERAGEIF(A3624:A$10000,A3624,I3624:I$10000)))</f>
        <v>0</v>
      </c>
      <c r="K3624" s="60"/>
      <c r="L3624" s="60" t="str">
        <f>IF(O3624="","",A3624)</f>
        <v/>
      </c>
      <c r="M3624" s="60" t="str">
        <f>IF(O3624="","",(VLOOKUP(A3624,A3624:E10608,5,FALSE)))</f>
        <v/>
      </c>
      <c r="N3624" s="60" t="str">
        <f t="shared" si="227"/>
        <v/>
      </c>
      <c r="O3624" s="60" t="str">
        <f t="shared" si="229"/>
        <v/>
      </c>
      <c r="P3624" s="103">
        <f t="shared" si="228"/>
        <v>21.199999999993224</v>
      </c>
      <c r="Q3624" s="58"/>
      <c r="R3624" s="58"/>
      <c r="S3624" s="102"/>
    </row>
    <row r="3625" spans="1:19" ht="12.5" customHeight="1" x14ac:dyDescent="0.35">
      <c r="A3625" s="2">
        <v>56</v>
      </c>
      <c r="B3625" s="2" t="s">
        <v>69</v>
      </c>
      <c r="C3625" s="67">
        <v>122.04640000000001</v>
      </c>
      <c r="D3625" t="s">
        <v>65</v>
      </c>
      <c r="E3625" s="2" t="s">
        <v>58</v>
      </c>
      <c r="F3625" s="2" t="s">
        <v>70</v>
      </c>
      <c r="G3625" s="2"/>
      <c r="I3625" s="60">
        <f t="shared" si="226"/>
        <v>0</v>
      </c>
      <c r="J3625" s="60">
        <f>IF(OR(I3625="",I3626="",I3627=""),"",(AVERAGEIF(A3625:A$10000,A3625,I3625:I$10000)))</f>
        <v>0</v>
      </c>
      <c r="K3625" s="60"/>
      <c r="L3625" s="55" t="str">
        <f>IF(O3625="","",A3625)</f>
        <v/>
      </c>
      <c r="M3625" s="60" t="str">
        <f>IF(O3625="","",(VLOOKUP(A3625,A3625:E10609,5,FALSE)))</f>
        <v/>
      </c>
      <c r="N3625" s="55" t="str">
        <f t="shared" si="227"/>
        <v/>
      </c>
      <c r="O3625" s="55" t="str">
        <f t="shared" si="229"/>
        <v/>
      </c>
      <c r="P3625" s="104">
        <f t="shared" si="228"/>
        <v>19.200000000012096</v>
      </c>
      <c r="Q3625" s="58"/>
      <c r="R3625" s="58"/>
      <c r="S3625" s="102"/>
    </row>
    <row r="3626" spans="1:19" ht="12.5" customHeight="1" x14ac:dyDescent="0.35">
      <c r="A3626" s="60">
        <v>56</v>
      </c>
      <c r="B3626" s="60" t="s">
        <v>69</v>
      </c>
      <c r="C3626" s="68">
        <v>122.06480000000001</v>
      </c>
      <c r="D3626" s="58" t="s">
        <v>65</v>
      </c>
      <c r="E3626" s="60" t="s">
        <v>58</v>
      </c>
      <c r="F3626" s="60" t="s">
        <v>70</v>
      </c>
      <c r="G3626" s="60"/>
      <c r="H3626" s="60"/>
      <c r="I3626" s="60">
        <f t="shared" si="226"/>
        <v>0</v>
      </c>
      <c r="J3626" s="60">
        <f>IF(OR(I3626="",I3627="",I3628=""),"",(AVERAGEIF(A3626:A$10000,A3626,I3626:I$10000)))</f>
        <v>0</v>
      </c>
      <c r="K3626" s="60"/>
      <c r="L3626" s="60" t="str">
        <f>IF(O3626="","",A3626)</f>
        <v/>
      </c>
      <c r="M3626" s="60" t="str">
        <f>IF(O3626="","",(VLOOKUP(A3626,A3626:E10610,5,FALSE)))</f>
        <v/>
      </c>
      <c r="N3626" s="60" t="str">
        <f t="shared" si="227"/>
        <v/>
      </c>
      <c r="O3626" s="60" t="str">
        <f t="shared" si="229"/>
        <v/>
      </c>
      <c r="P3626" s="103">
        <f t="shared" si="228"/>
        <v>18.39999999999975</v>
      </c>
      <c r="Q3626" s="58"/>
      <c r="R3626" s="58"/>
      <c r="S3626" s="102"/>
    </row>
    <row r="3627" spans="1:19" ht="12.5" customHeight="1" x14ac:dyDescent="0.35">
      <c r="A3627" s="2">
        <v>56</v>
      </c>
      <c r="B3627" s="2" t="s">
        <v>69</v>
      </c>
      <c r="C3627" s="67">
        <v>122.0778</v>
      </c>
      <c r="D3627" t="s">
        <v>65</v>
      </c>
      <c r="E3627" s="2" t="s">
        <v>58</v>
      </c>
      <c r="F3627" s="2" t="s">
        <v>70</v>
      </c>
      <c r="G3627" s="2"/>
      <c r="I3627" s="60">
        <f t="shared" si="226"/>
        <v>0</v>
      </c>
      <c r="J3627" s="60">
        <f>IF(OR(I3627="",I3628="",I3629=""),"",(AVERAGEIF(A3627:A$10000,A3627,I3627:I$10000)))</f>
        <v>0</v>
      </c>
      <c r="K3627" s="60"/>
      <c r="L3627" s="55" t="str">
        <f>IF(O3627="","",A3627)</f>
        <v/>
      </c>
      <c r="M3627" s="60" t="str">
        <f>IF(O3627="","",(VLOOKUP(A3627,A3627:E10611,5,FALSE)))</f>
        <v/>
      </c>
      <c r="N3627" s="55" t="str">
        <f t="shared" si="227"/>
        <v/>
      </c>
      <c r="O3627" s="55" t="str">
        <f t="shared" si="229"/>
        <v/>
      </c>
      <c r="P3627" s="104">
        <f t="shared" si="228"/>
        <v>12.999999999991019</v>
      </c>
      <c r="Q3627" s="58"/>
      <c r="R3627" s="58"/>
      <c r="S3627" s="102"/>
    </row>
    <row r="3628" spans="1:19" ht="12.5" customHeight="1" x14ac:dyDescent="0.35">
      <c r="A3628" s="60">
        <v>56</v>
      </c>
      <c r="B3628" s="60" t="s">
        <v>69</v>
      </c>
      <c r="C3628" s="68">
        <v>122.0912</v>
      </c>
      <c r="D3628" s="58" t="s">
        <v>65</v>
      </c>
      <c r="E3628" s="60" t="s">
        <v>58</v>
      </c>
      <c r="F3628" s="60" t="s">
        <v>70</v>
      </c>
      <c r="G3628" s="60"/>
      <c r="H3628" s="60"/>
      <c r="I3628" s="60">
        <f t="shared" si="226"/>
        <v>0</v>
      </c>
      <c r="J3628" s="60">
        <f>IF(OR(I3628="",I3629="",I3630=""),"",(AVERAGEIF(A3628:A$10000,A3628,I3628:I$10000)))</f>
        <v>0</v>
      </c>
      <c r="K3628" s="60"/>
      <c r="L3628" s="60" t="str">
        <f>IF(O3628="","",A3628)</f>
        <v/>
      </c>
      <c r="M3628" s="60" t="str">
        <f>IF(O3628="","",(VLOOKUP(A3628,A3628:E10612,5,FALSE)))</f>
        <v/>
      </c>
      <c r="N3628" s="60" t="str">
        <f t="shared" si="227"/>
        <v/>
      </c>
      <c r="O3628" s="60" t="str">
        <f t="shared" si="229"/>
        <v/>
      </c>
      <c r="P3628" s="103">
        <f t="shared" si="228"/>
        <v>13.400000000004297</v>
      </c>
      <c r="Q3628" s="58"/>
      <c r="R3628" s="58"/>
      <c r="S3628" s="102"/>
    </row>
    <row r="3629" spans="1:19" ht="12.5" customHeight="1" x14ac:dyDescent="0.35">
      <c r="A3629" s="2">
        <v>56</v>
      </c>
      <c r="B3629" s="2" t="s">
        <v>69</v>
      </c>
      <c r="C3629" s="67">
        <v>122.1078</v>
      </c>
      <c r="D3629" t="s">
        <v>65</v>
      </c>
      <c r="E3629" s="2" t="s">
        <v>58</v>
      </c>
      <c r="F3629" s="2" t="s">
        <v>70</v>
      </c>
      <c r="G3629" s="2"/>
      <c r="I3629" s="60">
        <f t="shared" si="226"/>
        <v>0</v>
      </c>
      <c r="J3629" s="60">
        <f>IF(OR(I3629="",I3630="",I3631=""),"",(AVERAGEIF(A3629:A$10000,A3629,I3629:I$10000)))</f>
        <v>0</v>
      </c>
      <c r="K3629" s="60"/>
      <c r="L3629" s="55" t="str">
        <f>IF(O3629="","",A3629)</f>
        <v/>
      </c>
      <c r="M3629" s="60" t="str">
        <f>IF(O3629="","",(VLOOKUP(A3629,A3629:E10613,5,FALSE)))</f>
        <v/>
      </c>
      <c r="N3629" s="55" t="str">
        <f t="shared" si="227"/>
        <v/>
      </c>
      <c r="O3629" s="55" t="str">
        <f t="shared" si="229"/>
        <v/>
      </c>
      <c r="P3629" s="104">
        <f t="shared" si="228"/>
        <v>16.59999999999684</v>
      </c>
      <c r="Q3629" s="58"/>
      <c r="R3629" s="58"/>
      <c r="S3629" s="102"/>
    </row>
    <row r="3630" spans="1:19" ht="12.5" customHeight="1" x14ac:dyDescent="0.35">
      <c r="A3630" s="60">
        <v>56</v>
      </c>
      <c r="B3630" s="60" t="s">
        <v>69</v>
      </c>
      <c r="C3630" s="68">
        <v>122.1266</v>
      </c>
      <c r="D3630" s="58" t="s">
        <v>65</v>
      </c>
      <c r="E3630" s="60" t="s">
        <v>58</v>
      </c>
      <c r="F3630" s="60" t="s">
        <v>70</v>
      </c>
      <c r="G3630" s="60"/>
      <c r="H3630" s="60"/>
      <c r="I3630" s="60">
        <f t="shared" si="226"/>
        <v>0</v>
      </c>
      <c r="J3630" s="60">
        <f>IF(OR(I3630="",I3631="",I3632=""),"",(AVERAGEIF(A3630:A$10000,A3630,I3630:I$10000)))</f>
        <v>0</v>
      </c>
      <c r="K3630" s="60"/>
      <c r="L3630" s="60" t="str">
        <f>IF(O3630="","",A3630)</f>
        <v/>
      </c>
      <c r="M3630" s="60" t="str">
        <f>IF(O3630="","",(VLOOKUP(A3630,A3630:E10614,5,FALSE)))</f>
        <v/>
      </c>
      <c r="N3630" s="60" t="str">
        <f t="shared" si="227"/>
        <v/>
      </c>
      <c r="O3630" s="60" t="str">
        <f t="shared" si="229"/>
        <v/>
      </c>
      <c r="P3630" s="103">
        <f t="shared" si="228"/>
        <v>18.799999999998818</v>
      </c>
      <c r="Q3630" s="58"/>
      <c r="R3630" s="58"/>
      <c r="S3630" s="102"/>
    </row>
    <row r="3631" spans="1:19" ht="12.5" customHeight="1" x14ac:dyDescent="0.35">
      <c r="A3631" s="2">
        <v>56</v>
      </c>
      <c r="B3631" s="2" t="s">
        <v>69</v>
      </c>
      <c r="C3631" s="67">
        <v>122.1519</v>
      </c>
      <c r="D3631" t="s">
        <v>65</v>
      </c>
      <c r="E3631" s="2" t="s">
        <v>58</v>
      </c>
      <c r="F3631" s="2" t="s">
        <v>70</v>
      </c>
      <c r="G3631" s="2"/>
      <c r="I3631" s="60">
        <f t="shared" si="226"/>
        <v>0</v>
      </c>
      <c r="J3631" s="60">
        <f>IF(OR(I3631="",I3632="",I3633=""),"",(AVERAGEIF(A3631:A$10000,A3631,I3631:I$10000)))</f>
        <v>0</v>
      </c>
      <c r="K3631" s="60"/>
      <c r="L3631" s="55" t="str">
        <f>IF(O3631="","",A3631)</f>
        <v/>
      </c>
      <c r="M3631" s="60" t="str">
        <f>IF(O3631="","",(VLOOKUP(A3631,A3631:E10615,5,FALSE)))</f>
        <v/>
      </c>
      <c r="N3631" s="55" t="str">
        <f t="shared" si="227"/>
        <v/>
      </c>
      <c r="O3631" s="55" t="str">
        <f t="shared" si="229"/>
        <v/>
      </c>
      <c r="P3631" s="104">
        <f t="shared" si="228"/>
        <v>25.300000000001432</v>
      </c>
      <c r="Q3631" s="58"/>
      <c r="R3631" s="58"/>
      <c r="S3631" s="102"/>
    </row>
    <row r="3632" spans="1:19" ht="12.5" customHeight="1" x14ac:dyDescent="0.35">
      <c r="A3632" s="60">
        <v>56</v>
      </c>
      <c r="B3632" s="60" t="s">
        <v>69</v>
      </c>
      <c r="C3632" s="68">
        <v>122.16800000000001</v>
      </c>
      <c r="D3632" s="58" t="s">
        <v>65</v>
      </c>
      <c r="E3632" s="60" t="s">
        <v>58</v>
      </c>
      <c r="F3632" s="60" t="s">
        <v>70</v>
      </c>
      <c r="G3632" s="60"/>
      <c r="H3632" s="60"/>
      <c r="I3632" s="60">
        <f t="shared" si="226"/>
        <v>0</v>
      </c>
      <c r="J3632" s="60">
        <f>IF(OR(I3632="",I3633="",I3634=""),"",(AVERAGEIF(A3632:A$10000,A3632,I3632:I$10000)))</f>
        <v>0</v>
      </c>
      <c r="K3632" s="60"/>
      <c r="L3632" s="60" t="str">
        <f>IF(O3632="","",A3632)</f>
        <v/>
      </c>
      <c r="M3632" s="60" t="str">
        <f>IF(O3632="","",(VLOOKUP(A3632,A3632:E10616,5,FALSE)))</f>
        <v/>
      </c>
      <c r="N3632" s="60" t="str">
        <f t="shared" si="227"/>
        <v/>
      </c>
      <c r="O3632" s="60" t="str">
        <f t="shared" si="229"/>
        <v/>
      </c>
      <c r="P3632" s="103">
        <f t="shared" si="228"/>
        <v>16.100000000008663</v>
      </c>
      <c r="Q3632" s="58"/>
      <c r="R3632" s="58"/>
      <c r="S3632" s="102"/>
    </row>
    <row r="3633" spans="1:19" ht="12.5" customHeight="1" x14ac:dyDescent="0.35">
      <c r="A3633" s="2">
        <v>56</v>
      </c>
      <c r="B3633" s="2" t="s">
        <v>69</v>
      </c>
      <c r="C3633" s="67">
        <v>122.18859999999999</v>
      </c>
      <c r="D3633" t="s">
        <v>65</v>
      </c>
      <c r="E3633" s="2" t="s">
        <v>58</v>
      </c>
      <c r="F3633" s="2" t="s">
        <v>70</v>
      </c>
      <c r="G3633" s="2"/>
      <c r="I3633" s="60">
        <f t="shared" si="226"/>
        <v>0</v>
      </c>
      <c r="J3633" s="60">
        <f>IF(OR(I3633="",I3634="",I3635=""),"",(AVERAGEIF(A3633:A$10000,A3633,I3633:I$10000)))</f>
        <v>0</v>
      </c>
      <c r="K3633" s="60"/>
      <c r="L3633" s="55" t="str">
        <f>IF(O3633="","",A3633)</f>
        <v/>
      </c>
      <c r="M3633" s="60" t="str">
        <f>IF(O3633="","",(VLOOKUP(A3633,A3633:E10617,5,FALSE)))</f>
        <v/>
      </c>
      <c r="N3633" s="55" t="str">
        <f t="shared" si="227"/>
        <v/>
      </c>
      <c r="O3633" s="55" t="str">
        <f t="shared" si="229"/>
        <v/>
      </c>
      <c r="P3633" s="104">
        <f t="shared" si="228"/>
        <v>20.599999999987517</v>
      </c>
      <c r="Q3633" s="58"/>
      <c r="R3633" s="58"/>
      <c r="S3633" s="102"/>
    </row>
    <row r="3634" spans="1:19" ht="12.5" customHeight="1" x14ac:dyDescent="0.35">
      <c r="A3634" s="60">
        <v>56</v>
      </c>
      <c r="B3634" s="60" t="s">
        <v>69</v>
      </c>
      <c r="C3634" s="68">
        <v>122.20740000000001</v>
      </c>
      <c r="D3634" s="58" t="s">
        <v>65</v>
      </c>
      <c r="E3634" s="60" t="s">
        <v>58</v>
      </c>
      <c r="F3634" s="60" t="s">
        <v>70</v>
      </c>
      <c r="G3634" s="60"/>
      <c r="H3634" s="60"/>
      <c r="I3634" s="60">
        <f t="shared" si="226"/>
        <v>0</v>
      </c>
      <c r="J3634" s="60">
        <f>IF(OR(I3634="",I3635="",I3636=""),"",(AVERAGEIF(A3634:A$10000,A3634,I3634:I$10000)))</f>
        <v>0</v>
      </c>
      <c r="K3634" s="60"/>
      <c r="L3634" s="60" t="str">
        <f>IF(O3634="","",A3634)</f>
        <v/>
      </c>
      <c r="M3634" s="60" t="str">
        <f>IF(O3634="","",(VLOOKUP(A3634,A3634:E10618,5,FALSE)))</f>
        <v/>
      </c>
      <c r="N3634" s="60" t="str">
        <f t="shared" si="227"/>
        <v/>
      </c>
      <c r="O3634" s="60" t="str">
        <f t="shared" si="229"/>
        <v/>
      </c>
      <c r="P3634" s="103">
        <f t="shared" si="228"/>
        <v>18.800000000013029</v>
      </c>
      <c r="Q3634" s="58"/>
      <c r="R3634" s="58"/>
      <c r="S3634" s="102"/>
    </row>
    <row r="3635" spans="1:19" ht="12.5" customHeight="1" x14ac:dyDescent="0.35">
      <c r="A3635" s="2">
        <v>56</v>
      </c>
      <c r="B3635" s="2" t="s">
        <v>69</v>
      </c>
      <c r="C3635" s="67">
        <v>122.221</v>
      </c>
      <c r="D3635" t="s">
        <v>65</v>
      </c>
      <c r="E3635" s="2" t="s">
        <v>58</v>
      </c>
      <c r="F3635" s="2" t="s">
        <v>70</v>
      </c>
      <c r="G3635" s="2"/>
      <c r="I3635" s="60">
        <f t="shared" si="226"/>
        <v>0</v>
      </c>
      <c r="J3635" s="60">
        <f>IF(OR(I3635="",I3636="",I3637=""),"",(AVERAGEIF(A3635:A$10000,A3635,I3635:I$10000)))</f>
        <v>0</v>
      </c>
      <c r="K3635" s="60"/>
      <c r="L3635" s="55" t="str">
        <f>IF(O3635="","",A3635)</f>
        <v/>
      </c>
      <c r="M3635" s="60" t="str">
        <f>IF(O3635="","",(VLOOKUP(A3635,A3635:E10619,5,FALSE)))</f>
        <v/>
      </c>
      <c r="N3635" s="55" t="str">
        <f t="shared" si="227"/>
        <v/>
      </c>
      <c r="O3635" s="55" t="str">
        <f t="shared" si="229"/>
        <v/>
      </c>
      <c r="P3635" s="104">
        <f t="shared" si="228"/>
        <v>13.599999999996726</v>
      </c>
      <c r="Q3635" s="58"/>
      <c r="R3635" s="58"/>
      <c r="S3635" s="102"/>
    </row>
    <row r="3636" spans="1:19" ht="12.5" customHeight="1" x14ac:dyDescent="0.35">
      <c r="A3636" s="60">
        <v>56</v>
      </c>
      <c r="B3636" s="60" t="s">
        <v>69</v>
      </c>
      <c r="C3636" s="68">
        <v>122.23520000000001</v>
      </c>
      <c r="D3636" s="58" t="s">
        <v>65</v>
      </c>
      <c r="E3636" s="60" t="s">
        <v>58</v>
      </c>
      <c r="F3636" s="60" t="s">
        <v>70</v>
      </c>
      <c r="G3636" s="60"/>
      <c r="H3636" s="60"/>
      <c r="I3636" s="60">
        <f t="shared" si="226"/>
        <v>0</v>
      </c>
      <c r="J3636" s="60">
        <f>IF(OR(I3636="",I3637="",I3638=""),"",(AVERAGEIF(A3636:A$10000,A3636,I3636:I$10000)))</f>
        <v>0</v>
      </c>
      <c r="K3636" s="60"/>
      <c r="L3636" s="60" t="str">
        <f>IF(O3636="","",A3636)</f>
        <v/>
      </c>
      <c r="M3636" s="60" t="str">
        <f>IF(O3636="","",(VLOOKUP(A3636,A3636:E10620,5,FALSE)))</f>
        <v/>
      </c>
      <c r="N3636" s="60" t="str">
        <f t="shared" si="227"/>
        <v/>
      </c>
      <c r="O3636" s="60" t="str">
        <f t="shared" si="229"/>
        <v/>
      </c>
      <c r="P3636" s="103">
        <f t="shared" si="228"/>
        <v>14.200000000002433</v>
      </c>
      <c r="Q3636" s="58"/>
      <c r="R3636" s="58"/>
      <c r="S3636" s="102"/>
    </row>
    <row r="3637" spans="1:19" ht="12.5" customHeight="1" x14ac:dyDescent="0.35">
      <c r="A3637" s="2">
        <v>56</v>
      </c>
      <c r="B3637" s="2" t="s">
        <v>69</v>
      </c>
      <c r="C3637" s="67">
        <v>122.249</v>
      </c>
      <c r="D3637" t="s">
        <v>65</v>
      </c>
      <c r="E3637" s="2" t="s">
        <v>58</v>
      </c>
      <c r="F3637" s="2" t="s">
        <v>70</v>
      </c>
      <c r="G3637" s="2"/>
      <c r="I3637" s="60">
        <f t="shared" si="226"/>
        <v>0</v>
      </c>
      <c r="J3637" s="60">
        <f>IF(OR(I3637="",I3638="",I3639=""),"",(AVERAGEIF(A3637:A$10000,A3637,I3637:I$10000)))</f>
        <v>0</v>
      </c>
      <c r="K3637" s="60"/>
      <c r="L3637" s="55" t="str">
        <f>IF(O3637="","",A3637)</f>
        <v/>
      </c>
      <c r="M3637" s="60" t="str">
        <f>IF(O3637="","",(VLOOKUP(A3637,A3637:E10621,5,FALSE)))</f>
        <v/>
      </c>
      <c r="N3637" s="55" t="str">
        <f t="shared" si="227"/>
        <v/>
      </c>
      <c r="O3637" s="55" t="str">
        <f t="shared" si="229"/>
        <v/>
      </c>
      <c r="P3637" s="104">
        <f t="shared" si="228"/>
        <v>13.799999999989154</v>
      </c>
      <c r="Q3637" s="58"/>
      <c r="R3637" s="58"/>
      <c r="S3637" s="102"/>
    </row>
    <row r="3638" spans="1:19" ht="12.5" customHeight="1" x14ac:dyDescent="0.35">
      <c r="A3638" s="60">
        <v>56</v>
      </c>
      <c r="B3638" s="60" t="s">
        <v>69</v>
      </c>
      <c r="C3638" s="68">
        <v>122.2637</v>
      </c>
      <c r="D3638" s="58" t="s">
        <v>65</v>
      </c>
      <c r="E3638" s="60" t="s">
        <v>58</v>
      </c>
      <c r="F3638" s="60" t="s">
        <v>70</v>
      </c>
      <c r="G3638" s="60"/>
      <c r="H3638" s="60"/>
      <c r="I3638" s="60">
        <f t="shared" si="226"/>
        <v>0</v>
      </c>
      <c r="J3638" s="60">
        <f>IF(OR(I3638="",I3639="",I3640=""),"",(AVERAGEIF(A3638:A$10000,A3638,I3638:I$10000)))</f>
        <v>0</v>
      </c>
      <c r="K3638" s="60"/>
      <c r="L3638" s="60" t="str">
        <f>IF(O3638="","",A3638)</f>
        <v/>
      </c>
      <c r="M3638" s="60" t="str">
        <f>IF(O3638="","",(VLOOKUP(A3638,A3638:E10622,5,FALSE)))</f>
        <v/>
      </c>
      <c r="N3638" s="60" t="str">
        <f t="shared" si="227"/>
        <v/>
      </c>
      <c r="O3638" s="60" t="str">
        <f t="shared" si="229"/>
        <v/>
      </c>
      <c r="P3638" s="103">
        <f t="shared" si="228"/>
        <v>14.70000000000482</v>
      </c>
      <c r="Q3638" s="58"/>
      <c r="R3638" s="58"/>
      <c r="S3638" s="102"/>
    </row>
    <row r="3639" spans="1:19" ht="12.5" customHeight="1" x14ac:dyDescent="0.35">
      <c r="A3639" s="2">
        <v>56</v>
      </c>
      <c r="B3639" s="2" t="s">
        <v>69</v>
      </c>
      <c r="C3639" s="67">
        <v>122.2784</v>
      </c>
      <c r="D3639" t="s">
        <v>65</v>
      </c>
      <c r="E3639" s="2" t="s">
        <v>58</v>
      </c>
      <c r="F3639" s="2" t="s">
        <v>70</v>
      </c>
      <c r="G3639" s="2"/>
      <c r="I3639" s="60">
        <f t="shared" si="226"/>
        <v>0</v>
      </c>
      <c r="J3639" s="60">
        <f>IF(OR(I3639="",I3640="",I3641=""),"",(AVERAGEIF(A3639:A$10000,A3639,I3639:I$10000)))</f>
        <v>0</v>
      </c>
      <c r="K3639" s="60"/>
      <c r="L3639" s="55" t="str">
        <f>IF(O3639="","",A3639)</f>
        <v/>
      </c>
      <c r="M3639" s="60" t="str">
        <f>IF(O3639="","",(VLOOKUP(A3639,A3639:E10623,5,FALSE)))</f>
        <v/>
      </c>
      <c r="N3639" s="55" t="str">
        <f t="shared" si="227"/>
        <v/>
      </c>
      <c r="O3639" s="55" t="str">
        <f t="shared" si="229"/>
        <v/>
      </c>
      <c r="P3639" s="104">
        <f t="shared" si="228"/>
        <v>14.70000000000482</v>
      </c>
      <c r="Q3639" s="58"/>
      <c r="R3639" s="58"/>
      <c r="S3639" s="102"/>
    </row>
    <row r="3640" spans="1:19" ht="12.5" customHeight="1" x14ac:dyDescent="0.35">
      <c r="A3640" s="60">
        <v>56</v>
      </c>
      <c r="B3640" s="60" t="s">
        <v>69</v>
      </c>
      <c r="C3640" s="68">
        <v>122.2921</v>
      </c>
      <c r="D3640" s="58" t="s">
        <v>65</v>
      </c>
      <c r="E3640" s="60" t="s">
        <v>58</v>
      </c>
      <c r="F3640" s="60" t="s">
        <v>70</v>
      </c>
      <c r="G3640" s="60"/>
      <c r="H3640" s="60"/>
      <c r="I3640" s="60">
        <f t="shared" si="226"/>
        <v>0</v>
      </c>
      <c r="J3640" s="60">
        <f>IF(OR(I3640="",I3641="",I3642=""),"",(AVERAGEIF(A3640:A$10000,A3640,I3640:I$10000)))</f>
        <v>0</v>
      </c>
      <c r="K3640" s="60"/>
      <c r="L3640" s="60" t="str">
        <f>IF(O3640="","",A3640)</f>
        <v/>
      </c>
      <c r="M3640" s="60" t="str">
        <f>IF(O3640="","",(VLOOKUP(A3640,A3640:E10624,5,FALSE)))</f>
        <v/>
      </c>
      <c r="N3640" s="60" t="str">
        <f t="shared" si="227"/>
        <v/>
      </c>
      <c r="O3640" s="60" t="str">
        <f t="shared" si="229"/>
        <v/>
      </c>
      <c r="P3640" s="103">
        <f t="shared" si="228"/>
        <v>13.700000000000045</v>
      </c>
      <c r="Q3640" s="58"/>
      <c r="R3640" s="58"/>
      <c r="S3640" s="102"/>
    </row>
    <row r="3641" spans="1:19" ht="12.5" customHeight="1" x14ac:dyDescent="0.35">
      <c r="A3641" s="2">
        <v>56</v>
      </c>
      <c r="B3641" s="2" t="s">
        <v>69</v>
      </c>
      <c r="C3641" s="67">
        <v>122.3073</v>
      </c>
      <c r="D3641" t="s">
        <v>65</v>
      </c>
      <c r="E3641" s="2" t="s">
        <v>58</v>
      </c>
      <c r="F3641" s="2" t="s">
        <v>70</v>
      </c>
      <c r="G3641" s="2"/>
      <c r="I3641" s="60">
        <f t="shared" si="226"/>
        <v>0</v>
      </c>
      <c r="J3641" s="60">
        <f>IF(OR(I3641="",I3642="",I3643=""),"",(AVERAGEIF(A3641:A$10000,A3641,I3641:I$10000)))</f>
        <v>0</v>
      </c>
      <c r="K3641" s="60"/>
      <c r="L3641" s="55" t="str">
        <f>IF(O3641="","",A3641)</f>
        <v/>
      </c>
      <c r="M3641" s="60" t="str">
        <f>IF(O3641="","",(VLOOKUP(A3641,A3641:E10625,5,FALSE)))</f>
        <v/>
      </c>
      <c r="N3641" s="55" t="str">
        <f t="shared" si="227"/>
        <v/>
      </c>
      <c r="O3641" s="55" t="str">
        <f t="shared" si="229"/>
        <v/>
      </c>
      <c r="P3641" s="104">
        <f t="shared" si="228"/>
        <v>15.199999999992997</v>
      </c>
      <c r="Q3641" s="58"/>
      <c r="R3641" s="58"/>
      <c r="S3641" s="102"/>
    </row>
    <row r="3642" spans="1:19" ht="12.5" customHeight="1" x14ac:dyDescent="0.35">
      <c r="A3642" s="60">
        <v>56</v>
      </c>
      <c r="B3642" s="60" t="s">
        <v>69</v>
      </c>
      <c r="C3642" s="68">
        <v>122.3242</v>
      </c>
      <c r="D3642" s="58" t="s">
        <v>65</v>
      </c>
      <c r="E3642" s="60" t="s">
        <v>58</v>
      </c>
      <c r="F3642" s="60" t="s">
        <v>70</v>
      </c>
      <c r="G3642" s="60"/>
      <c r="H3642" s="60"/>
      <c r="I3642" s="60">
        <f t="shared" si="226"/>
        <v>0</v>
      </c>
      <c r="J3642" s="60">
        <f>IF(OR(I3642="",I3643="",I3644=""),"",(AVERAGEIF(A3642:A$10000,A3642,I3642:I$10000)))</f>
        <v>0</v>
      </c>
      <c r="K3642" s="60"/>
      <c r="L3642" s="60" t="str">
        <f>IF(O3642="","",A3642)</f>
        <v/>
      </c>
      <c r="M3642" s="60" t="str">
        <f>IF(O3642="","",(VLOOKUP(A3642,A3642:E10626,5,FALSE)))</f>
        <v/>
      </c>
      <c r="N3642" s="60" t="str">
        <f t="shared" si="227"/>
        <v/>
      </c>
      <c r="O3642" s="60" t="str">
        <f t="shared" si="229"/>
        <v/>
      </c>
      <c r="P3642" s="103">
        <f t="shared" si="228"/>
        <v>16.900000000006798</v>
      </c>
      <c r="Q3642" s="58"/>
      <c r="R3642" s="58"/>
      <c r="S3642" s="102"/>
    </row>
    <row r="3643" spans="1:19" ht="12.5" customHeight="1" x14ac:dyDescent="0.35">
      <c r="A3643" s="2">
        <v>56</v>
      </c>
      <c r="B3643" s="2" t="s">
        <v>69</v>
      </c>
      <c r="C3643" s="67">
        <v>122.3382</v>
      </c>
      <c r="D3643" t="s">
        <v>65</v>
      </c>
      <c r="E3643" s="2" t="s">
        <v>58</v>
      </c>
      <c r="F3643" s="2" t="s">
        <v>70</v>
      </c>
      <c r="G3643" s="2"/>
      <c r="I3643" s="60">
        <f t="shared" si="226"/>
        <v>0</v>
      </c>
      <c r="J3643" s="60">
        <f>IF(OR(I3643="",I3644="",I3645=""),"",(AVERAGEIF(A3643:A$10000,A3643,I3643:I$10000)))</f>
        <v>0</v>
      </c>
      <c r="K3643" s="60"/>
      <c r="L3643" s="55" t="str">
        <f>IF(O3643="","",A3643)</f>
        <v/>
      </c>
      <c r="M3643" s="60" t="str">
        <f>IF(O3643="","",(VLOOKUP(A3643,A3643:E10627,5,FALSE)))</f>
        <v/>
      </c>
      <c r="N3643" s="55" t="str">
        <f t="shared" si="227"/>
        <v/>
      </c>
      <c r="O3643" s="55" t="str">
        <f t="shared" si="229"/>
        <v/>
      </c>
      <c r="P3643" s="104">
        <f t="shared" si="228"/>
        <v>13.999999999995794</v>
      </c>
      <c r="Q3643" s="58"/>
      <c r="R3643" s="58"/>
      <c r="S3643" s="102"/>
    </row>
    <row r="3644" spans="1:19" ht="12.5" customHeight="1" x14ac:dyDescent="0.35">
      <c r="A3644" s="60">
        <v>56</v>
      </c>
      <c r="B3644" s="60" t="s">
        <v>69</v>
      </c>
      <c r="C3644" s="68">
        <v>122.36020000000001</v>
      </c>
      <c r="D3644" s="58" t="s">
        <v>65</v>
      </c>
      <c r="E3644" s="60" t="s">
        <v>58</v>
      </c>
      <c r="F3644" s="60" t="s">
        <v>70</v>
      </c>
      <c r="G3644" s="60"/>
      <c r="H3644" s="60"/>
      <c r="I3644" s="60">
        <f t="shared" si="226"/>
        <v>0</v>
      </c>
      <c r="J3644" s="60">
        <f>IF(OR(I3644="",I3645="",I3646=""),"",(AVERAGEIF(A3644:A$10000,A3644,I3644:I$10000)))</f>
        <v>0</v>
      </c>
      <c r="K3644" s="60"/>
      <c r="L3644" s="60" t="str">
        <f>IF(O3644="","",A3644)</f>
        <v/>
      </c>
      <c r="M3644" s="60" t="str">
        <f>IF(O3644="","",(VLOOKUP(A3644,A3644:E10628,5,FALSE)))</f>
        <v/>
      </c>
      <c r="N3644" s="60" t="str">
        <f t="shared" si="227"/>
        <v/>
      </c>
      <c r="O3644" s="60" t="str">
        <f t="shared" si="229"/>
        <v/>
      </c>
      <c r="P3644" s="103">
        <f t="shared" si="228"/>
        <v>22.000000000005571</v>
      </c>
      <c r="Q3644" s="58"/>
      <c r="R3644" s="58"/>
      <c r="S3644" s="102"/>
    </row>
    <row r="3645" spans="1:19" ht="12.5" customHeight="1" x14ac:dyDescent="0.35">
      <c r="A3645" s="2">
        <v>56</v>
      </c>
      <c r="B3645" s="2" t="s">
        <v>69</v>
      </c>
      <c r="C3645" s="67">
        <v>122.3753</v>
      </c>
      <c r="D3645" t="s">
        <v>65</v>
      </c>
      <c r="E3645" s="2" t="s">
        <v>58</v>
      </c>
      <c r="F3645" s="2" t="s">
        <v>70</v>
      </c>
      <c r="G3645" s="2"/>
      <c r="I3645" s="60">
        <f t="shared" si="226"/>
        <v>0</v>
      </c>
      <c r="J3645" s="60">
        <f>IF(OR(I3645="",I3646="",I3647=""),"",(AVERAGEIF(A3645:A$10000,A3645,I3645:I$10000)))</f>
        <v>0</v>
      </c>
      <c r="K3645" s="60"/>
      <c r="L3645" s="55" t="str">
        <f>IF(O3645="","",A3645)</f>
        <v/>
      </c>
      <c r="M3645" s="60" t="str">
        <f>IF(O3645="","",(VLOOKUP(A3645,A3645:E10629,5,FALSE)))</f>
        <v/>
      </c>
      <c r="N3645" s="55" t="str">
        <f t="shared" si="227"/>
        <v/>
      </c>
      <c r="O3645" s="55" t="str">
        <f t="shared" si="229"/>
        <v/>
      </c>
      <c r="P3645" s="104">
        <f t="shared" si="228"/>
        <v>15.099999999989677</v>
      </c>
      <c r="Q3645" s="58"/>
      <c r="R3645" s="58"/>
      <c r="S3645" s="102"/>
    </row>
    <row r="3646" spans="1:19" ht="12.5" customHeight="1" x14ac:dyDescent="0.35">
      <c r="A3646" s="60">
        <v>56</v>
      </c>
      <c r="B3646" s="60" t="s">
        <v>69</v>
      </c>
      <c r="C3646" s="68">
        <v>122.38979999999999</v>
      </c>
      <c r="D3646" s="58" t="s">
        <v>65</v>
      </c>
      <c r="E3646" s="60" t="s">
        <v>58</v>
      </c>
      <c r="F3646" s="60" t="s">
        <v>70</v>
      </c>
      <c r="G3646" s="60"/>
      <c r="H3646" s="60"/>
      <c r="I3646" s="60">
        <f t="shared" si="226"/>
        <v>0</v>
      </c>
      <c r="J3646" s="60">
        <f>IF(OR(I3646="",I3647="",I3648=""),"",(AVERAGEIF(A3646:A$10000,A3646,I3646:I$10000)))</f>
        <v>0</v>
      </c>
      <c r="K3646" s="60"/>
      <c r="L3646" s="60" t="str">
        <f>IF(O3646="","",A3646)</f>
        <v/>
      </c>
      <c r="M3646" s="60" t="str">
        <f>IF(O3646="","",(VLOOKUP(A3646,A3646:E10630,5,FALSE)))</f>
        <v/>
      </c>
      <c r="N3646" s="60" t="str">
        <f t="shared" si="227"/>
        <v/>
      </c>
      <c r="O3646" s="60" t="str">
        <f t="shared" si="229"/>
        <v/>
      </c>
      <c r="P3646" s="103">
        <f t="shared" si="228"/>
        <v>14.499999999998181</v>
      </c>
      <c r="Q3646" s="58"/>
      <c r="R3646" s="58"/>
      <c r="S3646" s="102"/>
    </row>
    <row r="3647" spans="1:19" ht="12.5" customHeight="1" x14ac:dyDescent="0.35">
      <c r="A3647" s="2">
        <v>56</v>
      </c>
      <c r="B3647" s="2" t="s">
        <v>69</v>
      </c>
      <c r="C3647" s="67">
        <v>122.40479999999999</v>
      </c>
      <c r="D3647" t="s">
        <v>65</v>
      </c>
      <c r="E3647" s="2" t="s">
        <v>58</v>
      </c>
      <c r="F3647" s="2" t="s">
        <v>70</v>
      </c>
      <c r="G3647" s="2"/>
      <c r="I3647" s="60">
        <f t="shared" si="226"/>
        <v>0</v>
      </c>
      <c r="J3647" s="60">
        <f>IF(OR(I3647="",I3648="",I3649=""),"",(AVERAGEIF(A3647:A$10000,A3647,I3647:I$10000)))</f>
        <v>0</v>
      </c>
      <c r="K3647" s="60"/>
      <c r="L3647" s="55" t="str">
        <f>IF(O3647="","",A3647)</f>
        <v/>
      </c>
      <c r="M3647" s="60" t="str">
        <f>IF(O3647="","",(VLOOKUP(A3647,A3647:E10631,5,FALSE)))</f>
        <v/>
      </c>
      <c r="N3647" s="55" t="str">
        <f t="shared" si="227"/>
        <v/>
      </c>
      <c r="O3647" s="55" t="str">
        <f t="shared" si="229"/>
        <v/>
      </c>
      <c r="P3647" s="104">
        <f t="shared" si="228"/>
        <v>15.000000000000568</v>
      </c>
      <c r="Q3647" s="58"/>
      <c r="R3647" s="58"/>
      <c r="S3647" s="102"/>
    </row>
    <row r="3648" spans="1:19" ht="12.5" customHeight="1" x14ac:dyDescent="0.35">
      <c r="A3648" s="60">
        <v>56</v>
      </c>
      <c r="B3648" s="60" t="s">
        <v>69</v>
      </c>
      <c r="C3648" s="68">
        <v>122.41930000000001</v>
      </c>
      <c r="D3648" s="58" t="s">
        <v>65</v>
      </c>
      <c r="E3648" s="60" t="s">
        <v>58</v>
      </c>
      <c r="F3648" s="60" t="s">
        <v>70</v>
      </c>
      <c r="G3648" s="60"/>
      <c r="H3648" s="60"/>
      <c r="I3648" s="60">
        <f t="shared" si="226"/>
        <v>0</v>
      </c>
      <c r="J3648" s="60">
        <f>IF(OR(I3648="",I3649="",I3650=""),"",(AVERAGEIF(A3648:A$10000,A3648,I3648:I$10000)))</f>
        <v>0</v>
      </c>
      <c r="K3648" s="60"/>
      <c r="L3648" s="60" t="str">
        <f>IF(O3648="","",A3648)</f>
        <v/>
      </c>
      <c r="M3648" s="60" t="str">
        <f>IF(O3648="","",(VLOOKUP(A3648,A3648:E10632,5,FALSE)))</f>
        <v/>
      </c>
      <c r="N3648" s="60" t="str">
        <f t="shared" si="227"/>
        <v/>
      </c>
      <c r="O3648" s="60" t="str">
        <f t="shared" si="229"/>
        <v/>
      </c>
      <c r="P3648" s="103">
        <f t="shared" si="228"/>
        <v>14.500000000012392</v>
      </c>
      <c r="Q3648" s="58"/>
      <c r="R3648" s="58"/>
      <c r="S3648" s="102"/>
    </row>
    <row r="3649" spans="1:19" ht="12.5" customHeight="1" x14ac:dyDescent="0.35">
      <c r="A3649" s="2">
        <v>56</v>
      </c>
      <c r="B3649" s="2" t="s">
        <v>69</v>
      </c>
      <c r="C3649" s="67">
        <v>122.4331</v>
      </c>
      <c r="D3649" t="s">
        <v>65</v>
      </c>
      <c r="E3649" s="2" t="s">
        <v>58</v>
      </c>
      <c r="F3649" s="2" t="s">
        <v>70</v>
      </c>
      <c r="G3649" s="2"/>
      <c r="I3649" s="60">
        <f t="shared" si="226"/>
        <v>0</v>
      </c>
      <c r="J3649" s="60">
        <f>IF(OR(I3649="",I3650="",I3651=""),"",(AVERAGEIF(A3649:A$10000,A3649,I3649:I$10000)))</f>
        <v>0</v>
      </c>
      <c r="K3649" s="60"/>
      <c r="L3649" s="55" t="str">
        <f>IF(O3649="","",A3649)</f>
        <v/>
      </c>
      <c r="M3649" s="60" t="str">
        <f>IF(O3649="","",(VLOOKUP(A3649,A3649:E10633,5,FALSE)))</f>
        <v/>
      </c>
      <c r="N3649" s="55" t="str">
        <f t="shared" si="227"/>
        <v/>
      </c>
      <c r="O3649" s="55" t="str">
        <f t="shared" si="229"/>
        <v/>
      </c>
      <c r="P3649" s="104">
        <f t="shared" si="228"/>
        <v>13.799999999989154</v>
      </c>
      <c r="Q3649" s="58"/>
      <c r="R3649" s="58"/>
      <c r="S3649" s="102"/>
    </row>
    <row r="3650" spans="1:19" ht="12.5" customHeight="1" x14ac:dyDescent="0.35">
      <c r="A3650" s="60">
        <v>56</v>
      </c>
      <c r="B3650" s="60" t="s">
        <v>69</v>
      </c>
      <c r="C3650" s="68">
        <v>122.4477</v>
      </c>
      <c r="D3650" s="58" t="s">
        <v>65</v>
      </c>
      <c r="E3650" s="60" t="s">
        <v>58</v>
      </c>
      <c r="F3650" s="60" t="s">
        <v>70</v>
      </c>
      <c r="G3650" s="60"/>
      <c r="H3650" s="60"/>
      <c r="I3650" s="60">
        <f t="shared" si="226"/>
        <v>0</v>
      </c>
      <c r="J3650" s="60">
        <f>IF(OR(I3650="",I3651="",I3652=""),"",(AVERAGEIF(A3650:A$10000,A3650,I3650:I$10000)))</f>
        <v>0</v>
      </c>
      <c r="K3650" s="60"/>
      <c r="L3650" s="60" t="str">
        <f>IF(O3650="","",A3650)</f>
        <v/>
      </c>
      <c r="M3650" s="60" t="str">
        <f>IF(O3650="","",(VLOOKUP(A3650,A3650:E10634,5,FALSE)))</f>
        <v/>
      </c>
      <c r="N3650" s="60" t="str">
        <f t="shared" si="227"/>
        <v/>
      </c>
      <c r="O3650" s="60" t="str">
        <f t="shared" si="229"/>
        <v/>
      </c>
      <c r="P3650" s="103">
        <f t="shared" si="228"/>
        <v>14.600000000001501</v>
      </c>
      <c r="Q3650" s="58"/>
      <c r="R3650" s="58"/>
      <c r="S3650" s="102"/>
    </row>
    <row r="3651" spans="1:19" ht="12.5" customHeight="1" x14ac:dyDescent="0.35">
      <c r="A3651" s="2">
        <v>56</v>
      </c>
      <c r="B3651" s="2" t="s">
        <v>69</v>
      </c>
      <c r="C3651" s="67">
        <v>122.4622</v>
      </c>
      <c r="D3651" t="s">
        <v>65</v>
      </c>
      <c r="E3651" s="2" t="s">
        <v>58</v>
      </c>
      <c r="F3651" s="2" t="s">
        <v>70</v>
      </c>
      <c r="G3651" s="2"/>
      <c r="I3651" s="60">
        <f t="shared" si="226"/>
        <v>0</v>
      </c>
      <c r="J3651" s="60">
        <f>IF(OR(I3651="",I3652="",I3653=""),"",(AVERAGEIF(A3651:A$10000,A3651,I3651:I$10000)))</f>
        <v>0</v>
      </c>
      <c r="K3651" s="60"/>
      <c r="L3651" s="55" t="str">
        <f>IF(O3651="","",A3651)</f>
        <v/>
      </c>
      <c r="M3651" s="60" t="str">
        <f>IF(O3651="","",(VLOOKUP(A3651,A3651:E10635,5,FALSE)))</f>
        <v/>
      </c>
      <c r="N3651" s="55" t="str">
        <f t="shared" si="227"/>
        <v/>
      </c>
      <c r="O3651" s="55" t="str">
        <f t="shared" si="229"/>
        <v/>
      </c>
      <c r="P3651" s="104">
        <f t="shared" si="228"/>
        <v>14.499999999998181</v>
      </c>
      <c r="Q3651" s="58"/>
      <c r="R3651" s="58"/>
      <c r="S3651" s="102"/>
    </row>
    <row r="3652" spans="1:19" ht="12.5" customHeight="1" x14ac:dyDescent="0.35">
      <c r="A3652" s="60">
        <v>56</v>
      </c>
      <c r="B3652" s="60" t="s">
        <v>69</v>
      </c>
      <c r="C3652" s="68">
        <v>122.4777</v>
      </c>
      <c r="D3652" s="58" t="s">
        <v>65</v>
      </c>
      <c r="E3652" s="60" t="s">
        <v>58</v>
      </c>
      <c r="F3652" s="60" t="s">
        <v>70</v>
      </c>
      <c r="G3652" s="60"/>
      <c r="H3652" s="60"/>
      <c r="I3652" s="60">
        <f t="shared" si="226"/>
        <v>0</v>
      </c>
      <c r="J3652" s="60">
        <f>IF(OR(I3652="",I3653="",I3654=""),"",(AVERAGEIF(A3652:A$10000,A3652,I3652:I$10000)))</f>
        <v>0</v>
      </c>
      <c r="K3652" s="60"/>
      <c r="L3652" s="60" t="str">
        <f>IF(O3652="","",A3652)</f>
        <v/>
      </c>
      <c r="M3652" s="60" t="str">
        <f>IF(O3652="","",(VLOOKUP(A3652,A3652:E10636,5,FALSE)))</f>
        <v/>
      </c>
      <c r="N3652" s="60" t="str">
        <f t="shared" si="227"/>
        <v/>
      </c>
      <c r="O3652" s="60" t="str">
        <f t="shared" si="229"/>
        <v/>
      </c>
      <c r="P3652" s="103">
        <f t="shared" si="228"/>
        <v>15.500000000002956</v>
      </c>
      <c r="Q3652" s="58"/>
      <c r="R3652" s="58"/>
      <c r="S3652" s="102"/>
    </row>
    <row r="3653" spans="1:19" ht="12.5" customHeight="1" x14ac:dyDescent="0.35">
      <c r="A3653" s="2">
        <v>56</v>
      </c>
      <c r="B3653" s="2" t="s">
        <v>69</v>
      </c>
      <c r="C3653" s="67">
        <v>122.4907</v>
      </c>
      <c r="D3653" t="s">
        <v>65</v>
      </c>
      <c r="E3653" s="2" t="s">
        <v>58</v>
      </c>
      <c r="F3653" s="2" t="s">
        <v>70</v>
      </c>
      <c r="G3653" s="2"/>
      <c r="I3653" s="60">
        <f t="shared" si="226"/>
        <v>0</v>
      </c>
      <c r="J3653" s="60">
        <f>IF(OR(I3653="",I3654="",I3655=""),"",(AVERAGEIF(A3653:A$10000,A3653,I3653:I$10000)))</f>
        <v>0</v>
      </c>
      <c r="K3653" s="60"/>
      <c r="L3653" s="55" t="str">
        <f>IF(O3653="","",A3653)</f>
        <v/>
      </c>
      <c r="M3653" s="60" t="str">
        <f>IF(O3653="","",(VLOOKUP(A3653,A3653:E10637,5,FALSE)))</f>
        <v/>
      </c>
      <c r="N3653" s="55" t="str">
        <f t="shared" si="227"/>
        <v/>
      </c>
      <c r="O3653" s="55" t="str">
        <f t="shared" si="229"/>
        <v/>
      </c>
      <c r="P3653" s="104">
        <f t="shared" si="228"/>
        <v>13.00000000000523</v>
      </c>
      <c r="Q3653" s="58"/>
      <c r="R3653" s="58"/>
      <c r="S3653" s="102"/>
    </row>
    <row r="3654" spans="1:19" ht="12.5" customHeight="1" x14ac:dyDescent="0.35">
      <c r="A3654" s="60">
        <v>56</v>
      </c>
      <c r="B3654" s="60" t="s">
        <v>69</v>
      </c>
      <c r="C3654" s="68">
        <v>122.5052</v>
      </c>
      <c r="D3654" s="58" t="s">
        <v>65</v>
      </c>
      <c r="E3654" s="60" t="s">
        <v>58</v>
      </c>
      <c r="F3654" s="60" t="s">
        <v>70</v>
      </c>
      <c r="G3654" s="60"/>
      <c r="H3654" s="60"/>
      <c r="I3654" s="60">
        <f t="shared" si="226"/>
        <v>0</v>
      </c>
      <c r="J3654" s="60">
        <f>IF(OR(I3654="",I3655="",I3656=""),"",(AVERAGEIF(A3654:A$10000,A3654,I3654:I$10000)))</f>
        <v>0</v>
      </c>
      <c r="K3654" s="60"/>
      <c r="L3654" s="60" t="str">
        <f>IF(O3654="","",A3654)</f>
        <v/>
      </c>
      <c r="M3654" s="60" t="str">
        <f>IF(O3654="","",(VLOOKUP(A3654,A3654:E10638,5,FALSE)))</f>
        <v/>
      </c>
      <c r="N3654" s="60" t="str">
        <f t="shared" si="227"/>
        <v/>
      </c>
      <c r="O3654" s="60" t="str">
        <f t="shared" si="229"/>
        <v/>
      </c>
      <c r="P3654" s="103">
        <f t="shared" si="228"/>
        <v>14.499999999998181</v>
      </c>
      <c r="Q3654" s="58"/>
      <c r="R3654" s="58"/>
      <c r="S3654" s="102"/>
    </row>
    <row r="3655" spans="1:19" ht="12.5" customHeight="1" x14ac:dyDescent="0.35">
      <c r="A3655" s="2">
        <v>56</v>
      </c>
      <c r="B3655" s="2" t="s">
        <v>69</v>
      </c>
      <c r="C3655" s="67">
        <v>122.5204</v>
      </c>
      <c r="D3655" t="s">
        <v>65</v>
      </c>
      <c r="E3655" s="2" t="s">
        <v>58</v>
      </c>
      <c r="F3655" s="2" t="s">
        <v>70</v>
      </c>
      <c r="G3655" s="2"/>
      <c r="I3655" s="60">
        <f t="shared" si="226"/>
        <v>0</v>
      </c>
      <c r="J3655" s="60">
        <f>IF(OR(I3655="",I3656="",I3657=""),"",(AVERAGEIF(A3655:A$10000,A3655,I3655:I$10000)))</f>
        <v>0</v>
      </c>
      <c r="K3655" s="60"/>
      <c r="L3655" s="55" t="str">
        <f>IF(O3655="","",A3655)</f>
        <v/>
      </c>
      <c r="M3655" s="60" t="str">
        <f>IF(O3655="","",(VLOOKUP(A3655,A3655:E10639,5,FALSE)))</f>
        <v/>
      </c>
      <c r="N3655" s="55" t="str">
        <f t="shared" si="227"/>
        <v/>
      </c>
      <c r="O3655" s="55" t="str">
        <f t="shared" si="229"/>
        <v/>
      </c>
      <c r="P3655" s="104">
        <f t="shared" si="228"/>
        <v>15.199999999992997</v>
      </c>
      <c r="Q3655" s="58"/>
      <c r="R3655" s="58"/>
      <c r="S3655" s="102"/>
    </row>
    <row r="3656" spans="1:19" ht="12.5" customHeight="1" x14ac:dyDescent="0.35">
      <c r="A3656" s="60">
        <v>56</v>
      </c>
      <c r="B3656" s="60" t="s">
        <v>69</v>
      </c>
      <c r="C3656" s="68">
        <v>122.5346</v>
      </c>
      <c r="D3656" s="58" t="s">
        <v>65</v>
      </c>
      <c r="E3656" s="60" t="s">
        <v>58</v>
      </c>
      <c r="F3656" s="60" t="s">
        <v>70</v>
      </c>
      <c r="G3656" s="60"/>
      <c r="H3656" s="60"/>
      <c r="I3656" s="60">
        <f t="shared" si="226"/>
        <v>0</v>
      </c>
      <c r="J3656" s="60">
        <f>IF(OR(I3656="",I3657="",I3658=""),"",(AVERAGEIF(A3656:A$10000,A3656,I3656:I$10000)))</f>
        <v>0</v>
      </c>
      <c r="K3656" s="60"/>
      <c r="L3656" s="60" t="str">
        <f>IF(O3656="","",A3656)</f>
        <v/>
      </c>
      <c r="M3656" s="60" t="str">
        <f>IF(O3656="","",(VLOOKUP(A3656,A3656:E10640,5,FALSE)))</f>
        <v/>
      </c>
      <c r="N3656" s="60" t="str">
        <f t="shared" si="227"/>
        <v/>
      </c>
      <c r="O3656" s="60" t="str">
        <f t="shared" si="229"/>
        <v/>
      </c>
      <c r="P3656" s="103">
        <f t="shared" si="228"/>
        <v>14.200000000002433</v>
      </c>
      <c r="Q3656" s="58"/>
      <c r="R3656" s="58"/>
      <c r="S3656" s="102"/>
    </row>
    <row r="3657" spans="1:19" ht="12.5" customHeight="1" x14ac:dyDescent="0.35">
      <c r="A3657" s="2">
        <v>56</v>
      </c>
      <c r="B3657" s="2" t="s">
        <v>69</v>
      </c>
      <c r="C3657" s="67">
        <v>122.54819999999999</v>
      </c>
      <c r="D3657" t="s">
        <v>65</v>
      </c>
      <c r="E3657" s="2" t="s">
        <v>58</v>
      </c>
      <c r="F3657" s="2" t="s">
        <v>70</v>
      </c>
      <c r="G3657" s="2"/>
      <c r="I3657" s="60">
        <f t="shared" si="226"/>
        <v>0</v>
      </c>
      <c r="J3657" s="60">
        <f>IF(OR(I3657="",I3658="",I3659=""),"",(AVERAGEIF(A3657:A$10000,A3657,I3657:I$10000)))</f>
        <v>0</v>
      </c>
      <c r="K3657" s="60"/>
      <c r="L3657" s="55" t="str">
        <f>IF(O3657="","",A3657)</f>
        <v/>
      </c>
      <c r="M3657" s="60" t="str">
        <f>IF(O3657="","",(VLOOKUP(A3657,A3657:E10641,5,FALSE)))</f>
        <v/>
      </c>
      <c r="N3657" s="55" t="str">
        <f t="shared" si="227"/>
        <v/>
      </c>
      <c r="O3657" s="55" t="str">
        <f t="shared" si="229"/>
        <v/>
      </c>
      <c r="P3657" s="104">
        <f t="shared" si="228"/>
        <v>13.599999999996726</v>
      </c>
      <c r="Q3657" s="58"/>
      <c r="R3657" s="58"/>
      <c r="S3657" s="102"/>
    </row>
    <row r="3658" spans="1:19" ht="12.5" customHeight="1" x14ac:dyDescent="0.35">
      <c r="A3658" s="60">
        <v>56</v>
      </c>
      <c r="B3658" s="60" t="s">
        <v>71</v>
      </c>
      <c r="C3658" s="68">
        <v>122.57089999999999</v>
      </c>
      <c r="D3658" s="58" t="s">
        <v>65</v>
      </c>
      <c r="E3658" s="60" t="s">
        <v>58</v>
      </c>
      <c r="F3658" s="60" t="s">
        <v>70</v>
      </c>
      <c r="G3658" s="60"/>
      <c r="H3658" s="60"/>
      <c r="I3658" s="60">
        <f t="shared" si="226"/>
        <v>0</v>
      </c>
      <c r="J3658" s="60">
        <f>IF(OR(I3658="",I3659="",I3660=""),"",(AVERAGEIF(A3658:A$10000,A3658,I3658:I$10000)))</f>
        <v>0</v>
      </c>
      <c r="K3658" s="60"/>
      <c r="L3658" s="60" t="str">
        <f>IF(O3658="","",A3658)</f>
        <v/>
      </c>
      <c r="M3658" s="60" t="str">
        <f>IF(O3658="","",(VLOOKUP(A3658,A3658:E10642,5,FALSE)))</f>
        <v/>
      </c>
      <c r="N3658" s="60" t="str">
        <f t="shared" si="227"/>
        <v/>
      </c>
      <c r="O3658" s="60" t="str">
        <f t="shared" si="229"/>
        <v/>
      </c>
      <c r="P3658" s="103">
        <f t="shared" si="228"/>
        <v>22.700000000000387</v>
      </c>
      <c r="Q3658" s="58"/>
      <c r="R3658" s="58"/>
      <c r="S3658" s="102"/>
    </row>
    <row r="3659" spans="1:19" ht="12.5" customHeight="1" x14ac:dyDescent="0.35">
      <c r="A3659" s="2">
        <v>56</v>
      </c>
      <c r="B3659" s="2" t="s">
        <v>71</v>
      </c>
      <c r="C3659" s="67">
        <v>122.5857</v>
      </c>
      <c r="D3659" t="s">
        <v>65</v>
      </c>
      <c r="E3659" s="2" t="s">
        <v>58</v>
      </c>
      <c r="F3659" s="2" t="s">
        <v>70</v>
      </c>
      <c r="G3659" s="2"/>
      <c r="I3659" s="60">
        <f t="shared" si="226"/>
        <v>0</v>
      </c>
      <c r="J3659" s="60">
        <f>IF(OR(I3659="",I3660="",I3661=""),"",(AVERAGEIF(A3659:A$10000,A3659,I3659:I$10000)))</f>
        <v>0</v>
      </c>
      <c r="K3659" s="60"/>
      <c r="L3659" s="55" t="str">
        <f>IF(O3659="","",A3659)</f>
        <v/>
      </c>
      <c r="M3659" s="60" t="str">
        <f>IF(O3659="","",(VLOOKUP(A3659,A3659:E10643,5,FALSE)))</f>
        <v/>
      </c>
      <c r="N3659" s="55" t="str">
        <f t="shared" si="227"/>
        <v/>
      </c>
      <c r="O3659" s="55" t="str">
        <f t="shared" si="229"/>
        <v/>
      </c>
      <c r="P3659" s="104">
        <f t="shared" si="228"/>
        <v>14.80000000000814</v>
      </c>
      <c r="Q3659" s="58"/>
      <c r="R3659" s="58"/>
      <c r="S3659" s="102"/>
    </row>
    <row r="3660" spans="1:19" ht="12.5" customHeight="1" x14ac:dyDescent="0.35">
      <c r="A3660" s="60">
        <v>56</v>
      </c>
      <c r="B3660" s="60" t="s">
        <v>71</v>
      </c>
      <c r="C3660" s="68">
        <v>122.6005</v>
      </c>
      <c r="D3660" s="58" t="s">
        <v>65</v>
      </c>
      <c r="E3660" s="60" t="s">
        <v>58</v>
      </c>
      <c r="F3660" s="60" t="s">
        <v>70</v>
      </c>
      <c r="G3660" s="60"/>
      <c r="H3660" s="60"/>
      <c r="I3660" s="60">
        <f t="shared" si="226"/>
        <v>0</v>
      </c>
      <c r="J3660" s="60">
        <f>IF(OR(I3660="",I3661="",I3662=""),"",(AVERAGEIF(A3660:A$10000,A3660,I3660:I$10000)))</f>
        <v>0</v>
      </c>
      <c r="K3660" s="60"/>
      <c r="L3660" s="60" t="str">
        <f>IF(O3660="","",A3660)</f>
        <v/>
      </c>
      <c r="M3660" s="60" t="str">
        <f>IF(O3660="","",(VLOOKUP(A3660,A3660:E10644,5,FALSE)))</f>
        <v/>
      </c>
      <c r="N3660" s="60" t="str">
        <f t="shared" si="227"/>
        <v/>
      </c>
      <c r="O3660" s="60" t="str">
        <f t="shared" si="229"/>
        <v/>
      </c>
      <c r="P3660" s="103">
        <f t="shared" si="228"/>
        <v>14.799999999993929</v>
      </c>
      <c r="Q3660" s="58"/>
      <c r="R3660" s="58"/>
      <c r="S3660" s="102"/>
    </row>
    <row r="3661" spans="1:19" ht="12.5" customHeight="1" x14ac:dyDescent="0.35">
      <c r="A3661" s="2">
        <v>56</v>
      </c>
      <c r="B3661" s="2" t="s">
        <v>71</v>
      </c>
      <c r="C3661" s="67">
        <v>122.61490000000001</v>
      </c>
      <c r="D3661" t="s">
        <v>65</v>
      </c>
      <c r="E3661" s="2" t="s">
        <v>58</v>
      </c>
      <c r="F3661" s="2" t="s">
        <v>70</v>
      </c>
      <c r="G3661" s="2"/>
      <c r="I3661" s="60">
        <f t="shared" si="226"/>
        <v>0</v>
      </c>
      <c r="J3661" s="60">
        <f>IF(OR(I3661="",I3662="",I3663=""),"",(AVERAGEIF(A3661:A$10000,A3661,I3661:I$10000)))</f>
        <v>0</v>
      </c>
      <c r="K3661" s="60"/>
      <c r="L3661" s="55" t="str">
        <f>IF(O3661="","",A3661)</f>
        <v/>
      </c>
      <c r="M3661" s="60" t="str">
        <f>IF(O3661="","",(VLOOKUP(A3661,A3661:E10645,5,FALSE)))</f>
        <v/>
      </c>
      <c r="N3661" s="55" t="str">
        <f t="shared" si="227"/>
        <v/>
      </c>
      <c r="O3661" s="55" t="str">
        <f t="shared" si="229"/>
        <v/>
      </c>
      <c r="P3661" s="104">
        <f t="shared" si="228"/>
        <v>14.400000000009072</v>
      </c>
      <c r="Q3661" s="58"/>
      <c r="R3661" s="58"/>
      <c r="S3661" s="102"/>
    </row>
    <row r="3662" spans="1:19" ht="12.5" customHeight="1" x14ac:dyDescent="0.35">
      <c r="A3662" s="60">
        <v>56</v>
      </c>
      <c r="B3662" s="60" t="s">
        <v>71</v>
      </c>
      <c r="C3662" s="68">
        <v>122.62949999999999</v>
      </c>
      <c r="D3662" s="58" t="s">
        <v>65</v>
      </c>
      <c r="E3662" s="60" t="s">
        <v>58</v>
      </c>
      <c r="F3662" s="60" t="s">
        <v>70</v>
      </c>
      <c r="G3662" s="60"/>
      <c r="H3662" s="60"/>
      <c r="I3662" s="60">
        <f t="shared" si="226"/>
        <v>0</v>
      </c>
      <c r="J3662" s="60">
        <f>IF(OR(I3662="",I3663="",I3664=""),"",(AVERAGEIF(A3662:A$10000,A3662,I3662:I$10000)))</f>
        <v>0</v>
      </c>
      <c r="K3662" s="60"/>
      <c r="L3662" s="60" t="str">
        <f>IF(O3662="","",A3662)</f>
        <v/>
      </c>
      <c r="M3662" s="60" t="str">
        <f>IF(O3662="","",(VLOOKUP(A3662,A3662:E10646,5,FALSE)))</f>
        <v/>
      </c>
      <c r="N3662" s="60" t="str">
        <f t="shared" si="227"/>
        <v/>
      </c>
      <c r="O3662" s="60" t="str">
        <f t="shared" si="229"/>
        <v/>
      </c>
      <c r="P3662" s="103">
        <f t="shared" si="228"/>
        <v>14.59999999998729</v>
      </c>
      <c r="Q3662" s="58"/>
      <c r="R3662" s="58"/>
      <c r="S3662" s="102"/>
    </row>
    <row r="3663" spans="1:19" ht="12.5" customHeight="1" x14ac:dyDescent="0.35">
      <c r="A3663" s="2">
        <v>56</v>
      </c>
      <c r="B3663" s="2" t="s">
        <v>71</v>
      </c>
      <c r="C3663" s="67">
        <v>122.6437</v>
      </c>
      <c r="D3663" t="s">
        <v>65</v>
      </c>
      <c r="E3663" s="2" t="s">
        <v>58</v>
      </c>
      <c r="F3663" s="2" t="s">
        <v>70</v>
      </c>
      <c r="G3663" s="2"/>
      <c r="I3663" s="60">
        <f t="shared" si="226"/>
        <v>0</v>
      </c>
      <c r="J3663" s="60">
        <f>IF(OR(I3663="",I3664="",I3665=""),"",(AVERAGEIF(A3663:A$10000,A3663,I3663:I$10000)))</f>
        <v>0</v>
      </c>
      <c r="K3663" s="60"/>
      <c r="L3663" s="55" t="str">
        <f>IF(O3663="","",A3663)</f>
        <v/>
      </c>
      <c r="M3663" s="60" t="str">
        <f>IF(O3663="","",(VLOOKUP(A3663,A3663:E10647,5,FALSE)))</f>
        <v/>
      </c>
      <c r="N3663" s="55" t="str">
        <f t="shared" si="227"/>
        <v/>
      </c>
      <c r="O3663" s="55" t="str">
        <f t="shared" si="229"/>
        <v/>
      </c>
      <c r="P3663" s="104">
        <f t="shared" si="228"/>
        <v>14.200000000002433</v>
      </c>
      <c r="Q3663" s="58"/>
      <c r="R3663" s="58"/>
      <c r="S3663" s="102"/>
    </row>
    <row r="3664" spans="1:19" ht="12.5" customHeight="1" x14ac:dyDescent="0.35">
      <c r="A3664" s="60">
        <v>56</v>
      </c>
      <c r="B3664" s="60" t="s">
        <v>71</v>
      </c>
      <c r="C3664" s="68">
        <v>122.65779999999999</v>
      </c>
      <c r="D3664" s="58" t="s">
        <v>65</v>
      </c>
      <c r="E3664" s="60" t="s">
        <v>58</v>
      </c>
      <c r="F3664" s="60" t="s">
        <v>70</v>
      </c>
      <c r="G3664" s="60"/>
      <c r="H3664" s="60"/>
      <c r="I3664" s="60">
        <f t="shared" si="226"/>
        <v>0</v>
      </c>
      <c r="J3664" s="60">
        <f>IF(OR(I3664="",I3665="",I3666=""),"",(AVERAGEIF(A3664:A$10000,A3664,I3664:I$10000)))</f>
        <v>0</v>
      </c>
      <c r="K3664" s="60"/>
      <c r="L3664" s="60" t="str">
        <f>IF(O3664="","",A3664)</f>
        <v/>
      </c>
      <c r="M3664" s="60" t="str">
        <f>IF(O3664="","",(VLOOKUP(A3664,A3664:E10648,5,FALSE)))</f>
        <v/>
      </c>
      <c r="N3664" s="60" t="str">
        <f t="shared" si="227"/>
        <v/>
      </c>
      <c r="O3664" s="60" t="str">
        <f t="shared" si="229"/>
        <v/>
      </c>
      <c r="P3664" s="103">
        <f t="shared" si="228"/>
        <v>14.099999999999113</v>
      </c>
      <c r="Q3664" s="58"/>
      <c r="R3664" s="58"/>
      <c r="S3664" s="102"/>
    </row>
    <row r="3665" spans="1:19" ht="12.5" customHeight="1" x14ac:dyDescent="0.35">
      <c r="A3665" s="2">
        <v>56</v>
      </c>
      <c r="B3665" s="2" t="s">
        <v>71</v>
      </c>
      <c r="C3665" s="67">
        <v>122.6718</v>
      </c>
      <c r="D3665" t="s">
        <v>65</v>
      </c>
      <c r="E3665" s="2" t="s">
        <v>58</v>
      </c>
      <c r="F3665" s="2" t="s">
        <v>70</v>
      </c>
      <c r="G3665" s="2"/>
      <c r="I3665" s="60">
        <f t="shared" ref="I3665:I3728" si="230">IF(AND(OR(G3664&gt;G$5,G3666&gt;G$5),G3665&gt;G$5),G3665,"")</f>
        <v>0</v>
      </c>
      <c r="J3665" s="60">
        <f>IF(OR(I3665="",I3666="",I3667=""),"",(AVERAGEIF(A3665:A$10000,A3665,I3665:I$10000)))</f>
        <v>0</v>
      </c>
      <c r="K3665" s="60"/>
      <c r="L3665" s="55" t="str">
        <f>IF(O3665="","",A3665)</f>
        <v/>
      </c>
      <c r="M3665" s="60" t="str">
        <f>IF(O3665="","",(VLOOKUP(A3665,A3665:E10649,5,FALSE)))</f>
        <v/>
      </c>
      <c r="N3665" s="55" t="str">
        <f t="shared" si="227"/>
        <v/>
      </c>
      <c r="O3665" s="55" t="str">
        <f t="shared" si="229"/>
        <v/>
      </c>
      <c r="P3665" s="104">
        <f t="shared" si="228"/>
        <v>14.000000000010004</v>
      </c>
      <c r="Q3665" s="58"/>
      <c r="R3665" s="58"/>
      <c r="S3665" s="102"/>
    </row>
    <row r="3666" spans="1:19" ht="12.5" customHeight="1" x14ac:dyDescent="0.35">
      <c r="A3666" s="60">
        <v>56</v>
      </c>
      <c r="B3666" s="60" t="s">
        <v>71</v>
      </c>
      <c r="C3666" s="68">
        <v>122.6861</v>
      </c>
      <c r="D3666" s="58" t="s">
        <v>65</v>
      </c>
      <c r="E3666" s="60" t="s">
        <v>58</v>
      </c>
      <c r="F3666" s="60" t="s">
        <v>70</v>
      </c>
      <c r="G3666" s="60"/>
      <c r="H3666" s="60"/>
      <c r="I3666" s="60">
        <f t="shared" si="230"/>
        <v>0</v>
      </c>
      <c r="J3666" s="60">
        <f>IF(OR(I3666="",I3667="",I3668=""),"",(AVERAGEIF(A3666:A$10000,A3666,I3666:I$10000)))</f>
        <v>0</v>
      </c>
      <c r="K3666" s="60"/>
      <c r="L3666" s="60" t="str">
        <f>IF(O3666="","",A3666)</f>
        <v/>
      </c>
      <c r="M3666" s="60" t="str">
        <f>IF(O3666="","",(VLOOKUP(A3666,A3666:E10650,5,FALSE)))</f>
        <v/>
      </c>
      <c r="N3666" s="60" t="str">
        <f t="shared" ref="N3666:N3729" si="231">IF(L3666="","",I3666)</f>
        <v/>
      </c>
      <c r="O3666" s="60" t="str">
        <f t="shared" si="229"/>
        <v/>
      </c>
      <c r="P3666" s="103">
        <f t="shared" ref="P3666:P3729" si="232">IF(A3666=A3665,ABS(C3666-C3665)*1000,"")</f>
        <v>14.299999999991542</v>
      </c>
      <c r="Q3666" s="58"/>
      <c r="R3666" s="58"/>
      <c r="S3666" s="102"/>
    </row>
    <row r="3667" spans="1:19" ht="12.5" customHeight="1" x14ac:dyDescent="0.35">
      <c r="A3667" s="2">
        <v>56</v>
      </c>
      <c r="B3667" s="2" t="s">
        <v>71</v>
      </c>
      <c r="C3667" s="67">
        <v>122.7003</v>
      </c>
      <c r="D3667" t="s">
        <v>65</v>
      </c>
      <c r="E3667" s="2" t="s">
        <v>58</v>
      </c>
      <c r="F3667" s="2" t="s">
        <v>70</v>
      </c>
      <c r="G3667" s="2"/>
      <c r="I3667" s="60">
        <f t="shared" si="230"/>
        <v>0</v>
      </c>
      <c r="J3667" s="60">
        <f>IF(OR(I3667="",I3668="",I3669=""),"",(AVERAGEIF(A3667:A$10000,A3667,I3667:I$10000)))</f>
        <v>0</v>
      </c>
      <c r="K3667" s="60"/>
      <c r="L3667" s="55" t="str">
        <f>IF(O3667="","",A3667)</f>
        <v/>
      </c>
      <c r="M3667" s="60" t="str">
        <f>IF(O3667="","",(VLOOKUP(A3667,A3667:E10651,5,FALSE)))</f>
        <v/>
      </c>
      <c r="N3667" s="55" t="str">
        <f t="shared" si="231"/>
        <v/>
      </c>
      <c r="O3667" s="55" t="str">
        <f t="shared" si="229"/>
        <v/>
      </c>
      <c r="P3667" s="104">
        <f t="shared" si="232"/>
        <v>14.200000000002433</v>
      </c>
      <c r="Q3667" s="58"/>
      <c r="R3667" s="58"/>
      <c r="S3667" s="102"/>
    </row>
    <row r="3668" spans="1:19" ht="12.5" customHeight="1" x14ac:dyDescent="0.35">
      <c r="A3668" s="60">
        <v>56</v>
      </c>
      <c r="B3668" s="60" t="s">
        <v>71</v>
      </c>
      <c r="C3668" s="68">
        <v>122.71510000000001</v>
      </c>
      <c r="D3668" s="58" t="s">
        <v>65</v>
      </c>
      <c r="E3668" s="60" t="s">
        <v>58</v>
      </c>
      <c r="F3668" s="60" t="s">
        <v>70</v>
      </c>
      <c r="G3668" s="60"/>
      <c r="H3668" s="60"/>
      <c r="I3668" s="60">
        <f t="shared" si="230"/>
        <v>0</v>
      </c>
      <c r="J3668" s="60">
        <f>IF(OR(I3668="",I3669="",I3670=""),"",(AVERAGEIF(A3668:A$10000,A3668,I3668:I$10000)))</f>
        <v>0</v>
      </c>
      <c r="K3668" s="60"/>
      <c r="L3668" s="60" t="str">
        <f>IF(O3668="","",A3668)</f>
        <v/>
      </c>
      <c r="M3668" s="60" t="str">
        <f>IF(O3668="","",(VLOOKUP(A3668,A3668:E10652,5,FALSE)))</f>
        <v/>
      </c>
      <c r="N3668" s="60" t="str">
        <f t="shared" si="231"/>
        <v/>
      </c>
      <c r="O3668" s="60" t="str">
        <f t="shared" si="229"/>
        <v/>
      </c>
      <c r="P3668" s="103">
        <f t="shared" si="232"/>
        <v>14.80000000000814</v>
      </c>
      <c r="Q3668" s="58"/>
      <c r="R3668" s="58"/>
      <c r="S3668" s="102"/>
    </row>
    <row r="3669" spans="1:19" ht="12.5" customHeight="1" x14ac:dyDescent="0.35">
      <c r="A3669" s="2">
        <v>56</v>
      </c>
      <c r="B3669" s="2" t="s">
        <v>71</v>
      </c>
      <c r="C3669" s="67">
        <v>122.72969999999999</v>
      </c>
      <c r="D3669" t="s">
        <v>65</v>
      </c>
      <c r="E3669" s="2" t="s">
        <v>58</v>
      </c>
      <c r="F3669" s="2" t="s">
        <v>70</v>
      </c>
      <c r="G3669" s="2"/>
      <c r="I3669" s="60">
        <f t="shared" si="230"/>
        <v>0</v>
      </c>
      <c r="J3669" s="60">
        <f>IF(OR(I3669="",I3670="",I3671=""),"",(AVERAGEIF(A3669:A$10000,A3669,I3669:I$10000)))</f>
        <v>0</v>
      </c>
      <c r="K3669" s="60"/>
      <c r="L3669" s="55" t="str">
        <f>IF(O3669="","",A3669)</f>
        <v/>
      </c>
      <c r="M3669" s="60" t="str">
        <f>IF(O3669="","",(VLOOKUP(A3669,A3669:E10653,5,FALSE)))</f>
        <v/>
      </c>
      <c r="N3669" s="55" t="str">
        <f t="shared" si="231"/>
        <v/>
      </c>
      <c r="O3669" s="55" t="str">
        <f t="shared" si="229"/>
        <v/>
      </c>
      <c r="P3669" s="104">
        <f t="shared" si="232"/>
        <v>14.59999999998729</v>
      </c>
      <c r="Q3669" s="58"/>
      <c r="R3669" s="58"/>
      <c r="S3669" s="102"/>
    </row>
    <row r="3670" spans="1:19" ht="12.5" customHeight="1" x14ac:dyDescent="0.35">
      <c r="A3670" s="60">
        <v>56</v>
      </c>
      <c r="B3670" s="60" t="s">
        <v>71</v>
      </c>
      <c r="C3670" s="68">
        <v>122.74420000000001</v>
      </c>
      <c r="D3670" s="58" t="s">
        <v>65</v>
      </c>
      <c r="E3670" s="60" t="s">
        <v>58</v>
      </c>
      <c r="F3670" s="60" t="s">
        <v>70</v>
      </c>
      <c r="G3670" s="60"/>
      <c r="H3670" s="60"/>
      <c r="I3670" s="60">
        <f t="shared" si="230"/>
        <v>0</v>
      </c>
      <c r="J3670" s="60">
        <f>IF(OR(I3670="",I3671="",I3672=""),"",(AVERAGEIF(A3670:A$10000,A3670,I3670:I$10000)))</f>
        <v>0</v>
      </c>
      <c r="K3670" s="60"/>
      <c r="L3670" s="60" t="str">
        <f>IF(O3670="","",A3670)</f>
        <v/>
      </c>
      <c r="M3670" s="60" t="str">
        <f>IF(O3670="","",(VLOOKUP(A3670,A3670:E10654,5,FALSE)))</f>
        <v/>
      </c>
      <c r="N3670" s="60" t="str">
        <f t="shared" si="231"/>
        <v/>
      </c>
      <c r="O3670" s="60" t="str">
        <f t="shared" si="229"/>
        <v/>
      </c>
      <c r="P3670" s="103">
        <f t="shared" si="232"/>
        <v>14.500000000012392</v>
      </c>
      <c r="Q3670" s="58"/>
      <c r="R3670" s="58"/>
      <c r="S3670" s="102"/>
    </row>
    <row r="3671" spans="1:19" ht="12.5" customHeight="1" x14ac:dyDescent="0.35">
      <c r="A3671" s="2">
        <v>56</v>
      </c>
      <c r="B3671" s="2" t="s">
        <v>71</v>
      </c>
      <c r="C3671" s="67">
        <v>122.7597</v>
      </c>
      <c r="D3671" t="s">
        <v>65</v>
      </c>
      <c r="E3671" s="2" t="s">
        <v>58</v>
      </c>
      <c r="F3671" s="2" t="s">
        <v>70</v>
      </c>
      <c r="G3671" s="2"/>
      <c r="I3671" s="60">
        <f t="shared" si="230"/>
        <v>0</v>
      </c>
      <c r="J3671" s="60">
        <f>IF(OR(I3671="",I3672="",I3673=""),"",(AVERAGEIF(A3671:A$10000,A3671,I3671:I$10000)))</f>
        <v>0</v>
      </c>
      <c r="K3671" s="60"/>
      <c r="L3671" s="55" t="str">
        <f>IF(O3671="","",A3671)</f>
        <v/>
      </c>
      <c r="M3671" s="60" t="str">
        <f>IF(O3671="","",(VLOOKUP(A3671,A3671:E10655,5,FALSE)))</f>
        <v/>
      </c>
      <c r="N3671" s="55" t="str">
        <f t="shared" si="231"/>
        <v/>
      </c>
      <c r="O3671" s="55" t="str">
        <f t="shared" si="229"/>
        <v/>
      </c>
      <c r="P3671" s="104">
        <f t="shared" si="232"/>
        <v>15.499999999988745</v>
      </c>
      <c r="Q3671" s="58"/>
      <c r="R3671" s="58"/>
      <c r="S3671" s="102"/>
    </row>
    <row r="3672" spans="1:19" ht="12.5" customHeight="1" x14ac:dyDescent="0.35">
      <c r="A3672" s="60">
        <v>56</v>
      </c>
      <c r="B3672" s="60" t="s">
        <v>71</v>
      </c>
      <c r="C3672" s="68">
        <v>122.7829</v>
      </c>
      <c r="D3672" s="58" t="s">
        <v>65</v>
      </c>
      <c r="E3672" s="60" t="s">
        <v>58</v>
      </c>
      <c r="F3672" s="60" t="s">
        <v>70</v>
      </c>
      <c r="G3672" s="60"/>
      <c r="H3672" s="60"/>
      <c r="I3672" s="60">
        <f t="shared" si="230"/>
        <v>0</v>
      </c>
      <c r="J3672" s="60">
        <f>IF(OR(I3672="",I3673="",I3674=""),"",(AVERAGEIF(A3672:A$10000,A3672,I3672:I$10000)))</f>
        <v>0</v>
      </c>
      <c r="K3672" s="60"/>
      <c r="L3672" s="60" t="str">
        <f>IF(O3672="","",A3672)</f>
        <v/>
      </c>
      <c r="M3672" s="60" t="str">
        <f>IF(O3672="","",(VLOOKUP(A3672,A3672:E10656,5,FALSE)))</f>
        <v/>
      </c>
      <c r="N3672" s="60" t="str">
        <f t="shared" si="231"/>
        <v/>
      </c>
      <c r="O3672" s="60" t="str">
        <f t="shared" si="229"/>
        <v/>
      </c>
      <c r="P3672" s="103">
        <f t="shared" si="232"/>
        <v>23.200000000002774</v>
      </c>
      <c r="Q3672" s="58"/>
      <c r="R3672" s="58"/>
      <c r="S3672" s="102"/>
    </row>
    <row r="3673" spans="1:19" ht="12.5" customHeight="1" x14ac:dyDescent="0.35">
      <c r="A3673" s="2">
        <v>56</v>
      </c>
      <c r="B3673" s="2" t="s">
        <v>69</v>
      </c>
      <c r="C3673" s="67">
        <v>122.79810000000001</v>
      </c>
      <c r="D3673" t="s">
        <v>65</v>
      </c>
      <c r="E3673" s="2" t="s">
        <v>58</v>
      </c>
      <c r="F3673" s="2" t="s">
        <v>70</v>
      </c>
      <c r="G3673" s="2"/>
      <c r="I3673" s="60">
        <f t="shared" si="230"/>
        <v>0</v>
      </c>
      <c r="J3673" s="60">
        <f>IF(OR(I3673="",I3674="",I3675=""),"",(AVERAGEIF(A3673:A$10000,A3673,I3673:I$10000)))</f>
        <v>0</v>
      </c>
      <c r="K3673" s="60"/>
      <c r="L3673" s="55" t="str">
        <f>IF(O3673="","",A3673)</f>
        <v/>
      </c>
      <c r="M3673" s="60" t="str">
        <f>IF(O3673="","",(VLOOKUP(A3673,A3673:E10657,5,FALSE)))</f>
        <v/>
      </c>
      <c r="N3673" s="55" t="str">
        <f t="shared" si="231"/>
        <v/>
      </c>
      <c r="O3673" s="55" t="str">
        <f t="shared" si="229"/>
        <v/>
      </c>
      <c r="P3673" s="104">
        <f t="shared" si="232"/>
        <v>15.200000000007208</v>
      </c>
      <c r="Q3673" s="58"/>
      <c r="R3673" s="58"/>
      <c r="S3673" s="102"/>
    </row>
    <row r="3674" spans="1:19" ht="12.5" customHeight="1" x14ac:dyDescent="0.35">
      <c r="A3674" s="60">
        <v>56</v>
      </c>
      <c r="B3674" s="60" t="s">
        <v>71</v>
      </c>
      <c r="C3674" s="68">
        <v>122.81270000000001</v>
      </c>
      <c r="D3674" s="58" t="s">
        <v>65</v>
      </c>
      <c r="E3674" s="60" t="s">
        <v>58</v>
      </c>
      <c r="F3674" s="60" t="s">
        <v>70</v>
      </c>
      <c r="G3674" s="60"/>
      <c r="H3674" s="60"/>
      <c r="I3674" s="60">
        <f t="shared" si="230"/>
        <v>0</v>
      </c>
      <c r="J3674" s="60">
        <f>IF(OR(I3674="",I3675="",I3676=""),"",(AVERAGEIF(A3674:A$10000,A3674,I3674:I$10000)))</f>
        <v>0</v>
      </c>
      <c r="K3674" s="60"/>
      <c r="L3674" s="60" t="str">
        <f>IF(O3674="","",A3674)</f>
        <v/>
      </c>
      <c r="M3674" s="60" t="str">
        <f>IF(O3674="","",(VLOOKUP(A3674,A3674:E10658,5,FALSE)))</f>
        <v/>
      </c>
      <c r="N3674" s="60" t="str">
        <f t="shared" si="231"/>
        <v/>
      </c>
      <c r="O3674" s="60" t="str">
        <f t="shared" ref="O3674:O3737" si="233">IF(J3674="","",IF(AND(J3673="",J3672="",J3671=""),C3674,""))</f>
        <v/>
      </c>
      <c r="P3674" s="103">
        <f t="shared" si="232"/>
        <v>14.600000000001501</v>
      </c>
      <c r="Q3674" s="58"/>
      <c r="R3674" s="58"/>
      <c r="S3674" s="102"/>
    </row>
    <row r="3675" spans="1:19" ht="12.5" customHeight="1" x14ac:dyDescent="0.35">
      <c r="A3675" s="2">
        <v>56</v>
      </c>
      <c r="B3675" s="2" t="s">
        <v>71</v>
      </c>
      <c r="C3675" s="67">
        <v>122.83159999999999</v>
      </c>
      <c r="D3675" t="s">
        <v>65</v>
      </c>
      <c r="E3675" s="2" t="s">
        <v>58</v>
      </c>
      <c r="F3675" s="2" t="s">
        <v>70</v>
      </c>
      <c r="G3675" s="2"/>
      <c r="I3675" s="60">
        <f t="shared" si="230"/>
        <v>0</v>
      </c>
      <c r="J3675" s="60">
        <f>IF(OR(I3675="",I3676="",I3677=""),"",(AVERAGEIF(A3675:A$10000,A3675,I3675:I$10000)))</f>
        <v>0</v>
      </c>
      <c r="K3675" s="60"/>
      <c r="L3675" s="55" t="str">
        <f>IF(O3675="","",A3675)</f>
        <v/>
      </c>
      <c r="M3675" s="60" t="str">
        <f>IF(O3675="","",(VLOOKUP(A3675,A3675:E10659,5,FALSE)))</f>
        <v/>
      </c>
      <c r="N3675" s="55" t="str">
        <f t="shared" si="231"/>
        <v/>
      </c>
      <c r="O3675" s="55" t="str">
        <f t="shared" si="233"/>
        <v/>
      </c>
      <c r="P3675" s="104">
        <f t="shared" si="232"/>
        <v>18.899999999987926</v>
      </c>
      <c r="Q3675" s="58"/>
      <c r="R3675" s="58"/>
      <c r="S3675" s="102"/>
    </row>
    <row r="3676" spans="1:19" ht="12.5" customHeight="1" x14ac:dyDescent="0.35">
      <c r="A3676" s="60">
        <v>56</v>
      </c>
      <c r="B3676" s="60" t="s">
        <v>71</v>
      </c>
      <c r="C3676" s="68">
        <v>122.8458</v>
      </c>
      <c r="D3676" s="58" t="s">
        <v>65</v>
      </c>
      <c r="E3676" s="60" t="s">
        <v>58</v>
      </c>
      <c r="F3676" s="60" t="s">
        <v>70</v>
      </c>
      <c r="G3676" s="60"/>
      <c r="H3676" s="60"/>
      <c r="I3676" s="60">
        <f t="shared" si="230"/>
        <v>0</v>
      </c>
      <c r="J3676" s="60">
        <f>IF(OR(I3676="",I3677="",I3678=""),"",(AVERAGEIF(A3676:A$10000,A3676,I3676:I$10000)))</f>
        <v>0</v>
      </c>
      <c r="K3676" s="60"/>
      <c r="L3676" s="60" t="str">
        <f>IF(O3676="","",A3676)</f>
        <v/>
      </c>
      <c r="M3676" s="60" t="str">
        <f>IF(O3676="","",(VLOOKUP(A3676,A3676:E10660,5,FALSE)))</f>
        <v/>
      </c>
      <c r="N3676" s="60" t="str">
        <f t="shared" si="231"/>
        <v/>
      </c>
      <c r="O3676" s="60" t="str">
        <f t="shared" si="233"/>
        <v/>
      </c>
      <c r="P3676" s="103">
        <f t="shared" si="232"/>
        <v>14.200000000002433</v>
      </c>
      <c r="Q3676" s="58"/>
      <c r="R3676" s="58"/>
      <c r="S3676" s="102"/>
    </row>
    <row r="3677" spans="1:19" ht="12.5" customHeight="1" x14ac:dyDescent="0.35">
      <c r="A3677" s="2">
        <v>56</v>
      </c>
      <c r="B3677" s="2" t="s">
        <v>71</v>
      </c>
      <c r="C3677" s="67">
        <v>122.86150000000001</v>
      </c>
      <c r="D3677" t="s">
        <v>65</v>
      </c>
      <c r="E3677" s="2" t="s">
        <v>58</v>
      </c>
      <c r="F3677" s="2" t="s">
        <v>70</v>
      </c>
      <c r="G3677" s="2"/>
      <c r="I3677" s="60">
        <f t="shared" si="230"/>
        <v>0</v>
      </c>
      <c r="J3677" s="60">
        <f>IF(OR(I3677="",I3678="",I3679=""),"",(AVERAGEIF(A3677:A$10000,A3677,I3677:I$10000)))</f>
        <v>0</v>
      </c>
      <c r="K3677" s="60"/>
      <c r="L3677" s="55" t="str">
        <f>IF(O3677="","",A3677)</f>
        <v/>
      </c>
      <c r="M3677" s="60" t="str">
        <f>IF(O3677="","",(VLOOKUP(A3677,A3677:E10661,5,FALSE)))</f>
        <v/>
      </c>
      <c r="N3677" s="55" t="str">
        <f t="shared" si="231"/>
        <v/>
      </c>
      <c r="O3677" s="55" t="str">
        <f t="shared" si="233"/>
        <v/>
      </c>
      <c r="P3677" s="104">
        <f t="shared" si="232"/>
        <v>15.700000000009595</v>
      </c>
      <c r="Q3677" s="58"/>
      <c r="R3677" s="58"/>
      <c r="S3677" s="102"/>
    </row>
    <row r="3678" spans="1:19" ht="12.5" customHeight="1" x14ac:dyDescent="0.35">
      <c r="A3678" s="60">
        <v>56</v>
      </c>
      <c r="B3678" s="60" t="s">
        <v>71</v>
      </c>
      <c r="C3678" s="68">
        <v>122.8759</v>
      </c>
      <c r="D3678" s="58" t="s">
        <v>65</v>
      </c>
      <c r="E3678" s="60" t="s">
        <v>58</v>
      </c>
      <c r="F3678" s="60" t="s">
        <v>70</v>
      </c>
      <c r="G3678" s="60"/>
      <c r="H3678" s="60"/>
      <c r="I3678" s="60">
        <f t="shared" si="230"/>
        <v>0</v>
      </c>
      <c r="J3678" s="60">
        <f>IF(OR(I3678="",I3679="",I3680=""),"",(AVERAGEIF(A3678:A$10000,A3678,I3678:I$10000)))</f>
        <v>0</v>
      </c>
      <c r="K3678" s="60"/>
      <c r="L3678" s="60" t="str">
        <f>IF(O3678="","",A3678)</f>
        <v/>
      </c>
      <c r="M3678" s="60" t="str">
        <f>IF(O3678="","",(VLOOKUP(A3678,A3678:E10662,5,FALSE)))</f>
        <v/>
      </c>
      <c r="N3678" s="60" t="str">
        <f t="shared" si="231"/>
        <v/>
      </c>
      <c r="O3678" s="60" t="str">
        <f t="shared" si="233"/>
        <v/>
      </c>
      <c r="P3678" s="103">
        <f t="shared" si="232"/>
        <v>14.399999999994861</v>
      </c>
      <c r="Q3678" s="58"/>
      <c r="R3678" s="58"/>
      <c r="S3678" s="102"/>
    </row>
    <row r="3679" spans="1:19" ht="12.5" customHeight="1" x14ac:dyDescent="0.35">
      <c r="A3679" s="2">
        <v>56</v>
      </c>
      <c r="B3679" s="2" t="s">
        <v>71</v>
      </c>
      <c r="C3679" s="67">
        <v>122.8896</v>
      </c>
      <c r="D3679" t="s">
        <v>65</v>
      </c>
      <c r="E3679" s="2" t="s">
        <v>58</v>
      </c>
      <c r="F3679" s="2" t="s">
        <v>70</v>
      </c>
      <c r="G3679" s="2"/>
      <c r="I3679" s="60">
        <f t="shared" si="230"/>
        <v>0</v>
      </c>
      <c r="J3679" s="60">
        <f>IF(OR(I3679="",I3680="",I3681=""),"",(AVERAGEIF(A3679:A$10000,A3679,I3679:I$10000)))</f>
        <v>0</v>
      </c>
      <c r="K3679" s="60"/>
      <c r="L3679" s="55" t="str">
        <f>IF(O3679="","",A3679)</f>
        <v/>
      </c>
      <c r="M3679" s="60" t="str">
        <f>IF(O3679="","",(VLOOKUP(A3679,A3679:E10663,5,FALSE)))</f>
        <v/>
      </c>
      <c r="N3679" s="55" t="str">
        <f t="shared" si="231"/>
        <v/>
      </c>
      <c r="O3679" s="55" t="str">
        <f t="shared" si="233"/>
        <v/>
      </c>
      <c r="P3679" s="104">
        <f t="shared" si="232"/>
        <v>13.700000000000045</v>
      </c>
      <c r="Q3679" s="58"/>
      <c r="R3679" s="58"/>
      <c r="S3679" s="102"/>
    </row>
    <row r="3680" spans="1:19" ht="12.5" customHeight="1" x14ac:dyDescent="0.35">
      <c r="A3680" s="60">
        <v>56</v>
      </c>
      <c r="B3680" s="60" t="s">
        <v>71</v>
      </c>
      <c r="C3680" s="68">
        <v>122.90479999999999</v>
      </c>
      <c r="D3680" s="58" t="s">
        <v>65</v>
      </c>
      <c r="E3680" s="60" t="s">
        <v>58</v>
      </c>
      <c r="F3680" s="60" t="s">
        <v>70</v>
      </c>
      <c r="G3680" s="60"/>
      <c r="H3680" s="60"/>
      <c r="I3680" s="60">
        <f t="shared" si="230"/>
        <v>0</v>
      </c>
      <c r="J3680" s="60">
        <f>IF(OR(I3680="",I3681="",I3682=""),"",(AVERAGEIF(A3680:A$10000,A3680,I3680:I$10000)))</f>
        <v>0</v>
      </c>
      <c r="K3680" s="60"/>
      <c r="L3680" s="60" t="str">
        <f>IF(O3680="","",A3680)</f>
        <v/>
      </c>
      <c r="M3680" s="60" t="str">
        <f>IF(O3680="","",(VLOOKUP(A3680,A3680:E10664,5,FALSE)))</f>
        <v/>
      </c>
      <c r="N3680" s="60" t="str">
        <f t="shared" si="231"/>
        <v/>
      </c>
      <c r="O3680" s="60" t="str">
        <f t="shared" si="233"/>
        <v/>
      </c>
      <c r="P3680" s="103">
        <f t="shared" si="232"/>
        <v>15.199999999992997</v>
      </c>
      <c r="Q3680" s="58"/>
      <c r="R3680" s="58"/>
      <c r="S3680" s="102"/>
    </row>
    <row r="3681" spans="1:19" ht="12.5" customHeight="1" x14ac:dyDescent="0.35">
      <c r="A3681" s="2">
        <v>56</v>
      </c>
      <c r="B3681" s="2" t="s">
        <v>71</v>
      </c>
      <c r="C3681" s="67">
        <v>122.9299</v>
      </c>
      <c r="D3681" t="s">
        <v>65</v>
      </c>
      <c r="E3681" s="2" t="s">
        <v>58</v>
      </c>
      <c r="F3681" s="2" t="s">
        <v>70</v>
      </c>
      <c r="G3681" s="2"/>
      <c r="I3681" s="60">
        <f t="shared" si="230"/>
        <v>0</v>
      </c>
      <c r="J3681" s="60">
        <f>IF(OR(I3681="",I3682="",I3683=""),"",(AVERAGEIF(A3681:A$10000,A3681,I3681:I$10000)))</f>
        <v>0</v>
      </c>
      <c r="K3681" s="60"/>
      <c r="L3681" s="55" t="str">
        <f>IF(O3681="","",A3681)</f>
        <v/>
      </c>
      <c r="M3681" s="60" t="str">
        <f>IF(O3681="","",(VLOOKUP(A3681,A3681:E10665,5,FALSE)))</f>
        <v/>
      </c>
      <c r="N3681" s="55" t="str">
        <f t="shared" si="231"/>
        <v/>
      </c>
      <c r="O3681" s="55" t="str">
        <f t="shared" si="233"/>
        <v/>
      </c>
      <c r="P3681" s="104">
        <f t="shared" si="232"/>
        <v>25.100000000009004</v>
      </c>
      <c r="Q3681" s="58"/>
      <c r="R3681" s="58"/>
      <c r="S3681" s="102"/>
    </row>
    <row r="3682" spans="1:19" ht="12.5" customHeight="1" x14ac:dyDescent="0.35">
      <c r="A3682" s="60">
        <v>56</v>
      </c>
      <c r="B3682" s="60" t="s">
        <v>71</v>
      </c>
      <c r="C3682" s="68">
        <v>122.9442</v>
      </c>
      <c r="D3682" s="58" t="s">
        <v>65</v>
      </c>
      <c r="E3682" s="60" t="s">
        <v>58</v>
      </c>
      <c r="F3682" s="60" t="s">
        <v>70</v>
      </c>
      <c r="G3682" s="60"/>
      <c r="H3682" s="60"/>
      <c r="I3682" s="60">
        <f t="shared" si="230"/>
        <v>0</v>
      </c>
      <c r="J3682" s="60">
        <f>IF(OR(I3682="",I3683="",I3684=""),"",(AVERAGEIF(A3682:A$10000,A3682,I3682:I$10000)))</f>
        <v>0</v>
      </c>
      <c r="K3682" s="60"/>
      <c r="L3682" s="60" t="str">
        <f>IF(O3682="","",A3682)</f>
        <v/>
      </c>
      <c r="M3682" s="60" t="str">
        <f>IF(O3682="","",(VLOOKUP(A3682,A3682:E10666,5,FALSE)))</f>
        <v/>
      </c>
      <c r="N3682" s="60" t="str">
        <f t="shared" si="231"/>
        <v/>
      </c>
      <c r="O3682" s="60" t="str">
        <f t="shared" si="233"/>
        <v/>
      </c>
      <c r="P3682" s="103">
        <f t="shared" si="232"/>
        <v>14.299999999991542</v>
      </c>
      <c r="Q3682" s="58"/>
      <c r="R3682" s="58"/>
      <c r="S3682" s="102"/>
    </row>
    <row r="3683" spans="1:19" ht="12.5" customHeight="1" x14ac:dyDescent="0.35">
      <c r="A3683" s="2">
        <v>56</v>
      </c>
      <c r="B3683" s="2" t="s">
        <v>71</v>
      </c>
      <c r="C3683" s="67">
        <v>122.9575</v>
      </c>
      <c r="D3683" t="s">
        <v>65</v>
      </c>
      <c r="E3683" s="2" t="s">
        <v>58</v>
      </c>
      <c r="F3683" s="2" t="s">
        <v>70</v>
      </c>
      <c r="G3683" s="2"/>
      <c r="I3683" s="60">
        <f t="shared" si="230"/>
        <v>0</v>
      </c>
      <c r="J3683" s="60">
        <f>IF(OR(I3683="",I3684="",I3685=""),"",(AVERAGEIF(A3683:A$10000,A3683,I3683:I$10000)))</f>
        <v>0</v>
      </c>
      <c r="K3683" s="60"/>
      <c r="L3683" s="55" t="str">
        <f>IF(O3683="","",A3683)</f>
        <v/>
      </c>
      <c r="M3683" s="60" t="str">
        <f>IF(O3683="","",(VLOOKUP(A3683,A3683:E10667,5,FALSE)))</f>
        <v/>
      </c>
      <c r="N3683" s="55" t="str">
        <f t="shared" si="231"/>
        <v/>
      </c>
      <c r="O3683" s="55" t="str">
        <f t="shared" si="233"/>
        <v/>
      </c>
      <c r="P3683" s="104">
        <f t="shared" si="232"/>
        <v>13.300000000000978</v>
      </c>
      <c r="Q3683" s="58"/>
      <c r="R3683" s="58"/>
      <c r="S3683" s="102"/>
    </row>
    <row r="3684" spans="1:19" ht="12.5" customHeight="1" x14ac:dyDescent="0.35">
      <c r="A3684" s="60">
        <v>56</v>
      </c>
      <c r="B3684" s="60" t="s">
        <v>71</v>
      </c>
      <c r="C3684" s="68">
        <v>122.97150000000001</v>
      </c>
      <c r="D3684" s="58" t="s">
        <v>65</v>
      </c>
      <c r="E3684" s="60" t="s">
        <v>58</v>
      </c>
      <c r="F3684" s="60" t="s">
        <v>70</v>
      </c>
      <c r="G3684" s="60"/>
      <c r="H3684" s="60"/>
      <c r="I3684" s="60">
        <f t="shared" si="230"/>
        <v>0</v>
      </c>
      <c r="J3684" s="60">
        <f>IF(OR(I3684="",I3685="",I3686=""),"",(AVERAGEIF(A3684:A$10000,A3684,I3684:I$10000)))</f>
        <v>0</v>
      </c>
      <c r="K3684" s="60"/>
      <c r="L3684" s="60" t="str">
        <f>IF(O3684="","",A3684)</f>
        <v/>
      </c>
      <c r="M3684" s="60" t="str">
        <f>IF(O3684="","",(VLOOKUP(A3684,A3684:E10668,5,FALSE)))</f>
        <v/>
      </c>
      <c r="N3684" s="60" t="str">
        <f t="shared" si="231"/>
        <v/>
      </c>
      <c r="O3684" s="60" t="str">
        <f t="shared" si="233"/>
        <v/>
      </c>
      <c r="P3684" s="103">
        <f t="shared" si="232"/>
        <v>14.000000000010004</v>
      </c>
      <c r="Q3684" s="58"/>
      <c r="R3684" s="58"/>
      <c r="S3684" s="102"/>
    </row>
    <row r="3685" spans="1:19" ht="12.5" customHeight="1" x14ac:dyDescent="0.35">
      <c r="A3685" s="2">
        <v>57</v>
      </c>
      <c r="B3685" s="2" t="s">
        <v>69</v>
      </c>
      <c r="C3685" s="67">
        <v>124.00060000000001</v>
      </c>
      <c r="D3685" t="s">
        <v>65</v>
      </c>
      <c r="E3685" s="2" t="s">
        <v>59</v>
      </c>
      <c r="F3685" s="2" t="s">
        <v>70</v>
      </c>
      <c r="G3685" s="2"/>
      <c r="I3685" s="60">
        <f t="shared" si="230"/>
        <v>0</v>
      </c>
      <c r="J3685" s="60">
        <f>IF(OR(I3685="",I3686="",I3687=""),"",(AVERAGEIF(A3685:A$10000,A3685,I3685:I$10000)))</f>
        <v>0</v>
      </c>
      <c r="K3685" s="60"/>
      <c r="L3685" s="55" t="str">
        <f>IF(O3685="","",A3685)</f>
        <v/>
      </c>
      <c r="M3685" s="60" t="str">
        <f>IF(O3685="","",(VLOOKUP(A3685,A3685:E10669,5,FALSE)))</f>
        <v/>
      </c>
      <c r="N3685" s="55" t="str">
        <f t="shared" si="231"/>
        <v/>
      </c>
      <c r="O3685" s="55" t="str">
        <f t="shared" si="233"/>
        <v/>
      </c>
      <c r="P3685" s="104" t="str">
        <f t="shared" si="232"/>
        <v/>
      </c>
      <c r="Q3685" s="58"/>
      <c r="R3685" s="58"/>
      <c r="S3685" s="102"/>
    </row>
    <row r="3686" spans="1:19" ht="12.5" customHeight="1" x14ac:dyDescent="0.35">
      <c r="A3686" s="60">
        <v>57</v>
      </c>
      <c r="B3686" s="60" t="s">
        <v>69</v>
      </c>
      <c r="C3686" s="68">
        <v>124.0314</v>
      </c>
      <c r="D3686" s="58" t="s">
        <v>65</v>
      </c>
      <c r="E3686" s="60" t="s">
        <v>59</v>
      </c>
      <c r="F3686" s="60" t="s">
        <v>70</v>
      </c>
      <c r="G3686" s="60"/>
      <c r="H3686" s="60"/>
      <c r="I3686" s="60">
        <f t="shared" si="230"/>
        <v>0</v>
      </c>
      <c r="J3686" s="60">
        <f>IF(OR(I3686="",I3687="",I3688=""),"",(AVERAGEIF(A3686:A$10000,A3686,I3686:I$10000)))</f>
        <v>0</v>
      </c>
      <c r="K3686" s="60"/>
      <c r="L3686" s="60" t="str">
        <f>IF(O3686="","",A3686)</f>
        <v/>
      </c>
      <c r="M3686" s="60" t="str">
        <f>IF(O3686="","",(VLOOKUP(A3686,A3686:E10670,5,FALSE)))</f>
        <v/>
      </c>
      <c r="N3686" s="60" t="str">
        <f t="shared" si="231"/>
        <v/>
      </c>
      <c r="O3686" s="60" t="str">
        <f t="shared" si="233"/>
        <v/>
      </c>
      <c r="P3686" s="103">
        <f t="shared" si="232"/>
        <v>30.799999999999272</v>
      </c>
      <c r="Q3686" s="58"/>
      <c r="R3686" s="58"/>
      <c r="S3686" s="102"/>
    </row>
    <row r="3687" spans="1:19" ht="12.5" customHeight="1" x14ac:dyDescent="0.35">
      <c r="A3687" s="2">
        <v>57</v>
      </c>
      <c r="B3687" s="2" t="s">
        <v>69</v>
      </c>
      <c r="C3687" s="67">
        <v>124.0491</v>
      </c>
      <c r="D3687" t="s">
        <v>65</v>
      </c>
      <c r="E3687" s="2" t="s">
        <v>59</v>
      </c>
      <c r="F3687" s="2" t="s">
        <v>70</v>
      </c>
      <c r="G3687" s="2"/>
      <c r="I3687" s="60">
        <f t="shared" si="230"/>
        <v>0</v>
      </c>
      <c r="J3687" s="60">
        <f>IF(OR(I3687="",I3688="",I3689=""),"",(AVERAGEIF(A3687:A$10000,A3687,I3687:I$10000)))</f>
        <v>0</v>
      </c>
      <c r="K3687" s="60"/>
      <c r="L3687" s="55" t="str">
        <f>IF(O3687="","",A3687)</f>
        <v/>
      </c>
      <c r="M3687" s="60" t="str">
        <f>IF(O3687="","",(VLOOKUP(A3687,A3687:E10671,5,FALSE)))</f>
        <v/>
      </c>
      <c r="N3687" s="55" t="str">
        <f t="shared" si="231"/>
        <v/>
      </c>
      <c r="O3687" s="55" t="str">
        <f t="shared" si="233"/>
        <v/>
      </c>
      <c r="P3687" s="104">
        <f t="shared" si="232"/>
        <v>17.699999999990723</v>
      </c>
      <c r="Q3687" s="58"/>
      <c r="R3687" s="58"/>
      <c r="S3687" s="102"/>
    </row>
    <row r="3688" spans="1:19" ht="12.5" customHeight="1" x14ac:dyDescent="0.35">
      <c r="A3688" s="60">
        <v>57</v>
      </c>
      <c r="B3688" s="60" t="s">
        <v>69</v>
      </c>
      <c r="C3688" s="68">
        <v>124.0684</v>
      </c>
      <c r="D3688" s="58" t="s">
        <v>65</v>
      </c>
      <c r="E3688" s="60" t="s">
        <v>59</v>
      </c>
      <c r="F3688" s="60" t="s">
        <v>70</v>
      </c>
      <c r="G3688" s="60"/>
      <c r="H3688" s="60"/>
      <c r="I3688" s="60">
        <f t="shared" si="230"/>
        <v>0</v>
      </c>
      <c r="J3688" s="60">
        <f>IF(OR(I3688="",I3689="",I3690=""),"",(AVERAGEIF(A3688:A$10000,A3688,I3688:I$10000)))</f>
        <v>0</v>
      </c>
      <c r="K3688" s="60"/>
      <c r="L3688" s="60" t="str">
        <f>IF(O3688="","",A3688)</f>
        <v/>
      </c>
      <c r="M3688" s="60" t="str">
        <f>IF(O3688="","",(VLOOKUP(A3688,A3688:E10672,5,FALSE)))</f>
        <v/>
      </c>
      <c r="N3688" s="60" t="str">
        <f t="shared" si="231"/>
        <v/>
      </c>
      <c r="O3688" s="60" t="str">
        <f t="shared" si="233"/>
        <v/>
      </c>
      <c r="P3688" s="103">
        <f t="shared" si="232"/>
        <v>19.300000000001205</v>
      </c>
      <c r="Q3688" s="58"/>
      <c r="R3688" s="58"/>
      <c r="S3688" s="102"/>
    </row>
    <row r="3689" spans="1:19" ht="12.5" customHeight="1" x14ac:dyDescent="0.35">
      <c r="A3689" s="2">
        <v>57</v>
      </c>
      <c r="B3689" s="2" t="s">
        <v>69</v>
      </c>
      <c r="C3689" s="67">
        <v>124.0895</v>
      </c>
      <c r="D3689" t="s">
        <v>65</v>
      </c>
      <c r="E3689" s="2" t="s">
        <v>59</v>
      </c>
      <c r="F3689" s="2" t="s">
        <v>70</v>
      </c>
      <c r="G3689" s="2"/>
      <c r="I3689" s="60">
        <f t="shared" si="230"/>
        <v>0</v>
      </c>
      <c r="J3689" s="60">
        <f>IF(OR(I3689="",I3690="",I3691=""),"",(AVERAGEIF(A3689:A$10000,A3689,I3689:I$10000)))</f>
        <v>0</v>
      </c>
      <c r="K3689" s="60"/>
      <c r="L3689" s="55" t="str">
        <f>IF(O3689="","",A3689)</f>
        <v/>
      </c>
      <c r="M3689" s="60" t="str">
        <f>IF(O3689="","",(VLOOKUP(A3689,A3689:E10673,5,FALSE)))</f>
        <v/>
      </c>
      <c r="N3689" s="55" t="str">
        <f t="shared" si="231"/>
        <v/>
      </c>
      <c r="O3689" s="55" t="str">
        <f t="shared" si="233"/>
        <v/>
      </c>
      <c r="P3689" s="104">
        <f t="shared" si="232"/>
        <v>21.100000000004115</v>
      </c>
      <c r="Q3689" s="58"/>
      <c r="R3689" s="58"/>
      <c r="S3689" s="102"/>
    </row>
    <row r="3690" spans="1:19" ht="12.5" customHeight="1" x14ac:dyDescent="0.35">
      <c r="A3690" s="60">
        <v>57</v>
      </c>
      <c r="B3690" s="60" t="s">
        <v>69</v>
      </c>
      <c r="C3690" s="68">
        <v>124.1083</v>
      </c>
      <c r="D3690" s="58" t="s">
        <v>65</v>
      </c>
      <c r="E3690" s="60" t="s">
        <v>59</v>
      </c>
      <c r="F3690" s="60" t="s">
        <v>70</v>
      </c>
      <c r="G3690" s="60"/>
      <c r="H3690" s="60"/>
      <c r="I3690" s="60">
        <f t="shared" si="230"/>
        <v>0</v>
      </c>
      <c r="J3690" s="60">
        <f>IF(OR(I3690="",I3691="",I3692=""),"",(AVERAGEIF(A3690:A$10000,A3690,I3690:I$10000)))</f>
        <v>0</v>
      </c>
      <c r="K3690" s="60"/>
      <c r="L3690" s="60" t="str">
        <f>IF(O3690="","",A3690)</f>
        <v/>
      </c>
      <c r="M3690" s="60" t="str">
        <f>IF(O3690="","",(VLOOKUP(A3690,A3690:E10674,5,FALSE)))</f>
        <v/>
      </c>
      <c r="N3690" s="60" t="str">
        <f t="shared" si="231"/>
        <v/>
      </c>
      <c r="O3690" s="60" t="str">
        <f t="shared" si="233"/>
        <v/>
      </c>
      <c r="P3690" s="103">
        <f t="shared" si="232"/>
        <v>18.799999999998818</v>
      </c>
      <c r="Q3690" s="58"/>
      <c r="R3690" s="58"/>
      <c r="S3690" s="102"/>
    </row>
    <row r="3691" spans="1:19" ht="12.5" customHeight="1" x14ac:dyDescent="0.35">
      <c r="A3691" s="2">
        <v>57</v>
      </c>
      <c r="B3691" s="2" t="s">
        <v>69</v>
      </c>
      <c r="C3691" s="67">
        <v>124.1208</v>
      </c>
      <c r="D3691" t="s">
        <v>65</v>
      </c>
      <c r="E3691" s="2" t="s">
        <v>59</v>
      </c>
      <c r="F3691" s="2" t="s">
        <v>70</v>
      </c>
      <c r="G3691" s="2"/>
      <c r="I3691" s="60">
        <f t="shared" si="230"/>
        <v>0</v>
      </c>
      <c r="J3691" s="60">
        <f>IF(OR(I3691="",I3692="",I3693=""),"",(AVERAGEIF(A3691:A$10000,A3691,I3691:I$10000)))</f>
        <v>0</v>
      </c>
      <c r="K3691" s="60"/>
      <c r="L3691" s="55" t="str">
        <f>IF(O3691="","",A3691)</f>
        <v/>
      </c>
      <c r="M3691" s="60" t="str">
        <f>IF(O3691="","",(VLOOKUP(A3691,A3691:E10675,5,FALSE)))</f>
        <v/>
      </c>
      <c r="N3691" s="55" t="str">
        <f t="shared" si="231"/>
        <v/>
      </c>
      <c r="O3691" s="55" t="str">
        <f t="shared" si="233"/>
        <v/>
      </c>
      <c r="P3691" s="104">
        <f t="shared" si="232"/>
        <v>12.500000000002842</v>
      </c>
      <c r="Q3691" s="58"/>
      <c r="R3691" s="58"/>
      <c r="S3691" s="102"/>
    </row>
    <row r="3692" spans="1:19" ht="12.5" customHeight="1" x14ac:dyDescent="0.35">
      <c r="A3692" s="60">
        <v>57</v>
      </c>
      <c r="B3692" s="60" t="s">
        <v>69</v>
      </c>
      <c r="C3692" s="68">
        <v>124.1379</v>
      </c>
      <c r="D3692" s="58" t="s">
        <v>65</v>
      </c>
      <c r="E3692" s="60" t="s">
        <v>59</v>
      </c>
      <c r="F3692" s="60" t="s">
        <v>70</v>
      </c>
      <c r="G3692" s="60"/>
      <c r="H3692" s="60"/>
      <c r="I3692" s="60">
        <f t="shared" si="230"/>
        <v>0</v>
      </c>
      <c r="J3692" s="60">
        <f>IF(OR(I3692="",I3693="",I3694=""),"",(AVERAGEIF(A3692:A$10000,A3692,I3692:I$10000)))</f>
        <v>0</v>
      </c>
      <c r="K3692" s="60"/>
      <c r="L3692" s="60" t="str">
        <f>IF(O3692="","",A3692)</f>
        <v/>
      </c>
      <c r="M3692" s="60" t="str">
        <f>IF(O3692="","",(VLOOKUP(A3692,A3692:E10676,5,FALSE)))</f>
        <v/>
      </c>
      <c r="N3692" s="60" t="str">
        <f t="shared" si="231"/>
        <v/>
      </c>
      <c r="O3692" s="60" t="str">
        <f t="shared" si="233"/>
        <v/>
      </c>
      <c r="P3692" s="103">
        <f t="shared" si="232"/>
        <v>17.099999999999227</v>
      </c>
      <c r="Q3692" s="58"/>
      <c r="R3692" s="58"/>
      <c r="S3692" s="102"/>
    </row>
    <row r="3693" spans="1:19" ht="12.5" customHeight="1" x14ac:dyDescent="0.35">
      <c r="A3693" s="2">
        <v>57</v>
      </c>
      <c r="B3693" s="2" t="s">
        <v>69</v>
      </c>
      <c r="C3693" s="67">
        <v>124.15389999999999</v>
      </c>
      <c r="D3693" t="s">
        <v>65</v>
      </c>
      <c r="E3693" s="2" t="s">
        <v>59</v>
      </c>
      <c r="F3693" s="2" t="s">
        <v>70</v>
      </c>
      <c r="G3693" s="2"/>
      <c r="I3693" s="60">
        <f t="shared" si="230"/>
        <v>0</v>
      </c>
      <c r="J3693" s="60">
        <f>IF(OR(I3693="",I3694="",I3695=""),"",(AVERAGEIF(A3693:A$10000,A3693,I3693:I$10000)))</f>
        <v>0</v>
      </c>
      <c r="K3693" s="60"/>
      <c r="L3693" s="55" t="str">
        <f>IF(O3693="","",A3693)</f>
        <v/>
      </c>
      <c r="M3693" s="60" t="str">
        <f>IF(O3693="","",(VLOOKUP(A3693,A3693:E10677,5,FALSE)))</f>
        <v/>
      </c>
      <c r="N3693" s="55" t="str">
        <f t="shared" si="231"/>
        <v/>
      </c>
      <c r="O3693" s="55" t="str">
        <f t="shared" si="233"/>
        <v/>
      </c>
      <c r="P3693" s="104">
        <f t="shared" si="232"/>
        <v>15.999999999991132</v>
      </c>
      <c r="Q3693" s="58"/>
      <c r="R3693" s="58"/>
      <c r="S3693" s="102"/>
    </row>
    <row r="3694" spans="1:19" ht="12.5" customHeight="1" x14ac:dyDescent="0.35">
      <c r="A3694" s="60">
        <v>57</v>
      </c>
      <c r="B3694" s="60" t="s">
        <v>69</v>
      </c>
      <c r="C3694" s="68">
        <v>124.16849999999999</v>
      </c>
      <c r="D3694" s="58" t="s">
        <v>65</v>
      </c>
      <c r="E3694" s="60" t="s">
        <v>59</v>
      </c>
      <c r="F3694" s="60" t="s">
        <v>70</v>
      </c>
      <c r="G3694" s="60"/>
      <c r="H3694" s="60"/>
      <c r="I3694" s="60">
        <f t="shared" si="230"/>
        <v>0</v>
      </c>
      <c r="J3694" s="60">
        <f>IF(OR(I3694="",I3695="",I3696=""),"",(AVERAGEIF(A3694:A$10000,A3694,I3694:I$10000)))</f>
        <v>0</v>
      </c>
      <c r="K3694" s="60"/>
      <c r="L3694" s="60" t="str">
        <f>IF(O3694="","",A3694)</f>
        <v/>
      </c>
      <c r="M3694" s="60" t="str">
        <f>IF(O3694="","",(VLOOKUP(A3694,A3694:E10678,5,FALSE)))</f>
        <v/>
      </c>
      <c r="N3694" s="60" t="str">
        <f t="shared" si="231"/>
        <v/>
      </c>
      <c r="O3694" s="60" t="str">
        <f t="shared" si="233"/>
        <v/>
      </c>
      <c r="P3694" s="103">
        <f t="shared" si="232"/>
        <v>14.600000000001501</v>
      </c>
      <c r="Q3694" s="58"/>
      <c r="R3694" s="58"/>
      <c r="S3694" s="102"/>
    </row>
    <row r="3695" spans="1:19" ht="12.5" customHeight="1" x14ac:dyDescent="0.35">
      <c r="A3695" s="2">
        <v>57</v>
      </c>
      <c r="B3695" s="2" t="s">
        <v>69</v>
      </c>
      <c r="C3695" s="67">
        <v>124.18259999999999</v>
      </c>
      <c r="D3695" t="s">
        <v>65</v>
      </c>
      <c r="E3695" s="2" t="s">
        <v>59</v>
      </c>
      <c r="F3695" s="2" t="s">
        <v>70</v>
      </c>
      <c r="G3695" s="2"/>
      <c r="I3695" s="60">
        <f t="shared" si="230"/>
        <v>0</v>
      </c>
      <c r="J3695" s="60">
        <f>IF(OR(I3695="",I3696="",I3697=""),"",(AVERAGEIF(A3695:A$10000,A3695,I3695:I$10000)))</f>
        <v>0</v>
      </c>
      <c r="K3695" s="60"/>
      <c r="L3695" s="55" t="str">
        <f>IF(O3695="","",A3695)</f>
        <v/>
      </c>
      <c r="M3695" s="60" t="str">
        <f>IF(O3695="","",(VLOOKUP(A3695,A3695:E10679,5,FALSE)))</f>
        <v/>
      </c>
      <c r="N3695" s="55" t="str">
        <f t="shared" si="231"/>
        <v/>
      </c>
      <c r="O3695" s="55" t="str">
        <f t="shared" si="233"/>
        <v/>
      </c>
      <c r="P3695" s="104">
        <f t="shared" si="232"/>
        <v>14.099999999999113</v>
      </c>
      <c r="Q3695" s="58"/>
      <c r="R3695" s="58"/>
      <c r="S3695" s="102"/>
    </row>
    <row r="3696" spans="1:19" ht="12.5" customHeight="1" x14ac:dyDescent="0.35">
      <c r="A3696" s="60">
        <v>57</v>
      </c>
      <c r="B3696" s="60" t="s">
        <v>69</v>
      </c>
      <c r="C3696" s="68">
        <v>124.1972</v>
      </c>
      <c r="D3696" s="58" t="s">
        <v>65</v>
      </c>
      <c r="E3696" s="60" t="s">
        <v>59</v>
      </c>
      <c r="F3696" s="60" t="s">
        <v>70</v>
      </c>
      <c r="G3696" s="60"/>
      <c r="H3696" s="60"/>
      <c r="I3696" s="60">
        <f t="shared" si="230"/>
        <v>0</v>
      </c>
      <c r="J3696" s="60">
        <f>IF(OR(I3696="",I3697="",I3698=""),"",(AVERAGEIF(A3696:A$10000,A3696,I3696:I$10000)))</f>
        <v>0</v>
      </c>
      <c r="K3696" s="60"/>
      <c r="L3696" s="60" t="str">
        <f>IF(O3696="","",A3696)</f>
        <v/>
      </c>
      <c r="M3696" s="60" t="str">
        <f>IF(O3696="","",(VLOOKUP(A3696,A3696:E10680,5,FALSE)))</f>
        <v/>
      </c>
      <c r="N3696" s="60" t="str">
        <f t="shared" si="231"/>
        <v/>
      </c>
      <c r="O3696" s="60" t="str">
        <f t="shared" si="233"/>
        <v/>
      </c>
      <c r="P3696" s="103">
        <f t="shared" si="232"/>
        <v>14.600000000001501</v>
      </c>
      <c r="Q3696" s="58"/>
      <c r="R3696" s="58"/>
      <c r="S3696" s="102"/>
    </row>
    <row r="3697" spans="1:19" ht="12.5" customHeight="1" x14ac:dyDescent="0.35">
      <c r="A3697" s="2">
        <v>57</v>
      </c>
      <c r="B3697" s="2" t="s">
        <v>69</v>
      </c>
      <c r="C3697" s="67">
        <v>124.211</v>
      </c>
      <c r="D3697" t="s">
        <v>65</v>
      </c>
      <c r="E3697" s="2" t="s">
        <v>59</v>
      </c>
      <c r="F3697" s="2" t="s">
        <v>70</v>
      </c>
      <c r="G3697" s="2"/>
      <c r="I3697" s="60">
        <f t="shared" si="230"/>
        <v>0</v>
      </c>
      <c r="J3697" s="60">
        <f>IF(OR(I3697="",I3698="",I3699=""),"",(AVERAGEIF(A3697:A$10000,A3697,I3697:I$10000)))</f>
        <v>0</v>
      </c>
      <c r="K3697" s="60"/>
      <c r="L3697" s="55" t="str">
        <f>IF(O3697="","",A3697)</f>
        <v/>
      </c>
      <c r="M3697" s="60" t="str">
        <f>IF(O3697="","",(VLOOKUP(A3697,A3697:E10681,5,FALSE)))</f>
        <v/>
      </c>
      <c r="N3697" s="55" t="str">
        <f t="shared" si="231"/>
        <v/>
      </c>
      <c r="O3697" s="55" t="str">
        <f t="shared" si="233"/>
        <v/>
      </c>
      <c r="P3697" s="104">
        <f t="shared" si="232"/>
        <v>13.800000000003365</v>
      </c>
      <c r="Q3697" s="58"/>
      <c r="R3697" s="58"/>
      <c r="S3697" s="102"/>
    </row>
    <row r="3698" spans="1:19" ht="12.5" customHeight="1" x14ac:dyDescent="0.35">
      <c r="A3698" s="60">
        <v>57</v>
      </c>
      <c r="B3698" s="60" t="s">
        <v>69</v>
      </c>
      <c r="C3698" s="68">
        <v>124.2332</v>
      </c>
      <c r="D3698" s="58" t="s">
        <v>65</v>
      </c>
      <c r="E3698" s="60" t="s">
        <v>59</v>
      </c>
      <c r="F3698" s="60" t="s">
        <v>70</v>
      </c>
      <c r="G3698" s="60"/>
      <c r="H3698" s="60"/>
      <c r="I3698" s="60">
        <f t="shared" si="230"/>
        <v>0</v>
      </c>
      <c r="J3698" s="60">
        <f>IF(OR(I3698="",I3699="",I3700=""),"",(AVERAGEIF(A3698:A$10000,A3698,I3698:I$10000)))</f>
        <v>0</v>
      </c>
      <c r="K3698" s="60"/>
      <c r="L3698" s="60" t="str">
        <f>IF(O3698="","",A3698)</f>
        <v/>
      </c>
      <c r="M3698" s="60" t="str">
        <f>IF(O3698="","",(VLOOKUP(A3698,A3698:E10682,5,FALSE)))</f>
        <v/>
      </c>
      <c r="N3698" s="60" t="str">
        <f t="shared" si="231"/>
        <v/>
      </c>
      <c r="O3698" s="60" t="str">
        <f t="shared" si="233"/>
        <v/>
      </c>
      <c r="P3698" s="103">
        <f t="shared" si="232"/>
        <v>22.199999999997999</v>
      </c>
      <c r="Q3698" s="58"/>
      <c r="R3698" s="58"/>
      <c r="S3698" s="102"/>
    </row>
    <row r="3699" spans="1:19" ht="12.5" customHeight="1" x14ac:dyDescent="0.35">
      <c r="A3699" s="2">
        <v>57</v>
      </c>
      <c r="B3699" s="2" t="s">
        <v>69</v>
      </c>
      <c r="C3699" s="67">
        <v>124.2479</v>
      </c>
      <c r="D3699" t="s">
        <v>65</v>
      </c>
      <c r="E3699" s="2" t="s">
        <v>59</v>
      </c>
      <c r="F3699" s="2" t="s">
        <v>70</v>
      </c>
      <c r="G3699" s="2"/>
      <c r="I3699" s="60">
        <f t="shared" si="230"/>
        <v>0</v>
      </c>
      <c r="J3699" s="60">
        <f>IF(OR(I3699="",I3700="",I3701=""),"",(AVERAGEIF(A3699:A$10000,A3699,I3699:I$10000)))</f>
        <v>0</v>
      </c>
      <c r="K3699" s="60"/>
      <c r="L3699" s="55" t="str">
        <f>IF(O3699="","",A3699)</f>
        <v/>
      </c>
      <c r="M3699" s="60" t="str">
        <f>IF(O3699="","",(VLOOKUP(A3699,A3699:E10683,5,FALSE)))</f>
        <v/>
      </c>
      <c r="N3699" s="55" t="str">
        <f t="shared" si="231"/>
        <v/>
      </c>
      <c r="O3699" s="55" t="str">
        <f t="shared" si="233"/>
        <v/>
      </c>
      <c r="P3699" s="104">
        <f t="shared" si="232"/>
        <v>14.70000000000482</v>
      </c>
      <c r="Q3699" s="58"/>
      <c r="R3699" s="58"/>
      <c r="S3699" s="102"/>
    </row>
    <row r="3700" spans="1:19" ht="12.5" customHeight="1" x14ac:dyDescent="0.35">
      <c r="A3700" s="60">
        <v>57</v>
      </c>
      <c r="B3700" s="60" t="s">
        <v>69</v>
      </c>
      <c r="C3700" s="68">
        <v>124.26260000000001</v>
      </c>
      <c r="D3700" s="58" t="s">
        <v>65</v>
      </c>
      <c r="E3700" s="60" t="s">
        <v>59</v>
      </c>
      <c r="F3700" s="60" t="s">
        <v>70</v>
      </c>
      <c r="G3700" s="60"/>
      <c r="H3700" s="60"/>
      <c r="I3700" s="60">
        <f t="shared" si="230"/>
        <v>0</v>
      </c>
      <c r="J3700" s="60">
        <f>IF(OR(I3700="",I3701="",I3702=""),"",(AVERAGEIF(A3700:A$10000,A3700,I3700:I$10000)))</f>
        <v>0</v>
      </c>
      <c r="K3700" s="60"/>
      <c r="L3700" s="60" t="str">
        <f>IF(O3700="","",A3700)</f>
        <v/>
      </c>
      <c r="M3700" s="60" t="str">
        <f>IF(O3700="","",(VLOOKUP(A3700,A3700:E10684,5,FALSE)))</f>
        <v/>
      </c>
      <c r="N3700" s="60" t="str">
        <f t="shared" si="231"/>
        <v/>
      </c>
      <c r="O3700" s="60" t="str">
        <f t="shared" si="233"/>
        <v/>
      </c>
      <c r="P3700" s="103">
        <f t="shared" si="232"/>
        <v>14.70000000000482</v>
      </c>
      <c r="Q3700" s="58"/>
      <c r="R3700" s="58"/>
      <c r="S3700" s="102"/>
    </row>
    <row r="3701" spans="1:19" ht="12.5" customHeight="1" x14ac:dyDescent="0.35">
      <c r="A3701" s="2">
        <v>57</v>
      </c>
      <c r="B3701" s="2" t="s">
        <v>69</v>
      </c>
      <c r="C3701" s="67">
        <v>124.27719999999999</v>
      </c>
      <c r="D3701" t="s">
        <v>65</v>
      </c>
      <c r="E3701" s="2" t="s">
        <v>59</v>
      </c>
      <c r="F3701" s="2" t="s">
        <v>70</v>
      </c>
      <c r="G3701" s="2"/>
      <c r="I3701" s="60">
        <f t="shared" si="230"/>
        <v>0</v>
      </c>
      <c r="J3701" s="60">
        <f>IF(OR(I3701="",I3702="",I3703=""),"",(AVERAGEIF(A3701:A$10000,A3701,I3701:I$10000)))</f>
        <v>0</v>
      </c>
      <c r="K3701" s="60"/>
      <c r="L3701" s="55" t="str">
        <f>IF(O3701="","",A3701)</f>
        <v/>
      </c>
      <c r="M3701" s="60" t="str">
        <f>IF(O3701="","",(VLOOKUP(A3701,A3701:E10685,5,FALSE)))</f>
        <v/>
      </c>
      <c r="N3701" s="55" t="str">
        <f t="shared" si="231"/>
        <v/>
      </c>
      <c r="O3701" s="55" t="str">
        <f t="shared" si="233"/>
        <v/>
      </c>
      <c r="P3701" s="104">
        <f t="shared" si="232"/>
        <v>14.59999999998729</v>
      </c>
      <c r="Q3701" s="58"/>
      <c r="R3701" s="58"/>
      <c r="S3701" s="102"/>
    </row>
    <row r="3702" spans="1:19" ht="12.5" customHeight="1" x14ac:dyDescent="0.35">
      <c r="A3702" s="60">
        <v>57</v>
      </c>
      <c r="B3702" s="60" t="s">
        <v>69</v>
      </c>
      <c r="C3702" s="68">
        <v>124.2908</v>
      </c>
      <c r="D3702" s="58" t="s">
        <v>65</v>
      </c>
      <c r="E3702" s="60" t="s">
        <v>59</v>
      </c>
      <c r="F3702" s="60" t="s">
        <v>70</v>
      </c>
      <c r="G3702" s="60"/>
      <c r="H3702" s="60"/>
      <c r="I3702" s="60">
        <f t="shared" si="230"/>
        <v>0</v>
      </c>
      <c r="J3702" s="60">
        <f>IF(OR(I3702="",I3703="",I3704=""),"",(AVERAGEIF(A3702:A$10000,A3702,I3702:I$10000)))</f>
        <v>0</v>
      </c>
      <c r="K3702" s="60"/>
      <c r="L3702" s="60" t="str">
        <f>IF(O3702="","",A3702)</f>
        <v/>
      </c>
      <c r="M3702" s="60" t="str">
        <f>IF(O3702="","",(VLOOKUP(A3702,A3702:E10686,5,FALSE)))</f>
        <v/>
      </c>
      <c r="N3702" s="60" t="str">
        <f t="shared" si="231"/>
        <v/>
      </c>
      <c r="O3702" s="60" t="str">
        <f t="shared" si="233"/>
        <v/>
      </c>
      <c r="P3702" s="103">
        <f t="shared" si="232"/>
        <v>13.600000000010937</v>
      </c>
      <c r="Q3702" s="58"/>
      <c r="R3702" s="58"/>
      <c r="S3702" s="102"/>
    </row>
    <row r="3703" spans="1:19" ht="12.5" customHeight="1" x14ac:dyDescent="0.35">
      <c r="A3703" s="2">
        <v>57</v>
      </c>
      <c r="B3703" s="2" t="s">
        <v>69</v>
      </c>
      <c r="C3703" s="67">
        <v>124.3053</v>
      </c>
      <c r="D3703" t="s">
        <v>65</v>
      </c>
      <c r="E3703" s="2" t="s">
        <v>59</v>
      </c>
      <c r="F3703" s="2" t="s">
        <v>70</v>
      </c>
      <c r="G3703" s="2"/>
      <c r="I3703" s="60">
        <f t="shared" si="230"/>
        <v>0</v>
      </c>
      <c r="J3703" s="60">
        <f>IF(OR(I3703="",I3704="",I3705=""),"",(AVERAGEIF(A3703:A$10000,A3703,I3703:I$10000)))</f>
        <v>0</v>
      </c>
      <c r="K3703" s="60"/>
      <c r="L3703" s="55" t="str">
        <f>IF(O3703="","",A3703)</f>
        <v/>
      </c>
      <c r="M3703" s="60" t="str">
        <f>IF(O3703="","",(VLOOKUP(A3703,A3703:E10687,5,FALSE)))</f>
        <v/>
      </c>
      <c r="N3703" s="55" t="str">
        <f t="shared" si="231"/>
        <v/>
      </c>
      <c r="O3703" s="55" t="str">
        <f t="shared" si="233"/>
        <v/>
      </c>
      <c r="P3703" s="104">
        <f t="shared" si="232"/>
        <v>14.499999999998181</v>
      </c>
      <c r="Q3703" s="58"/>
      <c r="R3703" s="58"/>
      <c r="S3703" s="102"/>
    </row>
    <row r="3704" spans="1:19" ht="12.5" customHeight="1" x14ac:dyDescent="0.35">
      <c r="A3704" s="60">
        <v>57</v>
      </c>
      <c r="B3704" s="60" t="s">
        <v>69</v>
      </c>
      <c r="C3704" s="68">
        <v>124.3197</v>
      </c>
      <c r="D3704" s="58" t="s">
        <v>65</v>
      </c>
      <c r="E3704" s="60" t="s">
        <v>59</v>
      </c>
      <c r="F3704" s="60" t="s">
        <v>70</v>
      </c>
      <c r="G3704" s="60"/>
      <c r="H3704" s="60"/>
      <c r="I3704" s="60">
        <f t="shared" si="230"/>
        <v>0</v>
      </c>
      <c r="J3704" s="60">
        <f>IF(OR(I3704="",I3705="",I3706=""),"",(AVERAGEIF(A3704:A$10000,A3704,I3704:I$10000)))</f>
        <v>0</v>
      </c>
      <c r="K3704" s="60"/>
      <c r="L3704" s="60" t="str">
        <f>IF(O3704="","",A3704)</f>
        <v/>
      </c>
      <c r="M3704" s="60" t="str">
        <f>IF(O3704="","",(VLOOKUP(A3704,A3704:E10688,5,FALSE)))</f>
        <v/>
      </c>
      <c r="N3704" s="60" t="str">
        <f t="shared" si="231"/>
        <v/>
      </c>
      <c r="O3704" s="60" t="str">
        <f t="shared" si="233"/>
        <v/>
      </c>
      <c r="P3704" s="103">
        <f t="shared" si="232"/>
        <v>14.399999999994861</v>
      </c>
      <c r="Q3704" s="58"/>
      <c r="R3704" s="58"/>
      <c r="S3704" s="102"/>
    </row>
    <row r="3705" spans="1:19" ht="12.5" customHeight="1" x14ac:dyDescent="0.35">
      <c r="A3705" s="2">
        <v>57</v>
      </c>
      <c r="B3705" s="2" t="s">
        <v>69</v>
      </c>
      <c r="C3705" s="67">
        <v>124.3344</v>
      </c>
      <c r="D3705" t="s">
        <v>65</v>
      </c>
      <c r="E3705" s="2" t="s">
        <v>59</v>
      </c>
      <c r="F3705" s="2" t="s">
        <v>70</v>
      </c>
      <c r="G3705" s="2"/>
      <c r="I3705" s="60">
        <f t="shared" si="230"/>
        <v>0</v>
      </c>
      <c r="J3705" s="60">
        <f>IF(OR(I3705="",I3706="",I3707=""),"",(AVERAGEIF(A3705:A$10000,A3705,I3705:I$10000)))</f>
        <v>0</v>
      </c>
      <c r="K3705" s="60"/>
      <c r="L3705" s="55" t="str">
        <f>IF(O3705="","",A3705)</f>
        <v/>
      </c>
      <c r="M3705" s="60" t="str">
        <f>IF(O3705="","",(VLOOKUP(A3705,A3705:E10689,5,FALSE)))</f>
        <v/>
      </c>
      <c r="N3705" s="55" t="str">
        <f t="shared" si="231"/>
        <v/>
      </c>
      <c r="O3705" s="55" t="str">
        <f t="shared" si="233"/>
        <v/>
      </c>
      <c r="P3705" s="104">
        <f t="shared" si="232"/>
        <v>14.70000000000482</v>
      </c>
      <c r="Q3705" s="58"/>
      <c r="R3705" s="58"/>
      <c r="S3705" s="102"/>
    </row>
    <row r="3706" spans="1:19" ht="12.5" customHeight="1" x14ac:dyDescent="0.35">
      <c r="A3706" s="60">
        <v>57</v>
      </c>
      <c r="B3706" s="60" t="s">
        <v>69</v>
      </c>
      <c r="C3706" s="68">
        <v>124.35250000000001</v>
      </c>
      <c r="D3706" s="58" t="s">
        <v>65</v>
      </c>
      <c r="E3706" s="60" t="s">
        <v>59</v>
      </c>
      <c r="F3706" s="60" t="s">
        <v>70</v>
      </c>
      <c r="G3706" s="60"/>
      <c r="H3706" s="60"/>
      <c r="I3706" s="60">
        <f t="shared" si="230"/>
        <v>0</v>
      </c>
      <c r="J3706" s="60">
        <f>IF(OR(I3706="",I3707="",I3708=""),"",(AVERAGEIF(A3706:A$10000,A3706,I3706:I$10000)))</f>
        <v>0</v>
      </c>
      <c r="K3706" s="60"/>
      <c r="L3706" s="60" t="str">
        <f>IF(O3706="","",A3706)</f>
        <v/>
      </c>
      <c r="M3706" s="60" t="str">
        <f>IF(O3706="","",(VLOOKUP(A3706,A3706:E10690,5,FALSE)))</f>
        <v/>
      </c>
      <c r="N3706" s="60" t="str">
        <f t="shared" si="231"/>
        <v/>
      </c>
      <c r="O3706" s="60" t="str">
        <f t="shared" si="233"/>
        <v/>
      </c>
      <c r="P3706" s="103">
        <f t="shared" si="232"/>
        <v>18.100000000004002</v>
      </c>
      <c r="Q3706" s="58"/>
      <c r="R3706" s="58"/>
      <c r="S3706" s="102"/>
    </row>
    <row r="3707" spans="1:19" ht="12.5" customHeight="1" x14ac:dyDescent="0.35">
      <c r="A3707" s="2">
        <v>57</v>
      </c>
      <c r="B3707" s="2" t="s">
        <v>69</v>
      </c>
      <c r="C3707" s="67">
        <v>124.3693</v>
      </c>
      <c r="D3707" t="s">
        <v>65</v>
      </c>
      <c r="E3707" s="2" t="s">
        <v>59</v>
      </c>
      <c r="F3707" s="2" t="s">
        <v>70</v>
      </c>
      <c r="G3707" s="2"/>
      <c r="I3707" s="60">
        <f t="shared" si="230"/>
        <v>0</v>
      </c>
      <c r="J3707" s="60">
        <f>IF(OR(I3707="",I3708="",I3709=""),"",(AVERAGEIF(A3707:A$10000,A3707,I3707:I$10000)))</f>
        <v>0</v>
      </c>
      <c r="K3707" s="60"/>
      <c r="L3707" s="55" t="str">
        <f>IF(O3707="","",A3707)</f>
        <v/>
      </c>
      <c r="M3707" s="60" t="str">
        <f>IF(O3707="","",(VLOOKUP(A3707,A3707:E10691,5,FALSE)))</f>
        <v/>
      </c>
      <c r="N3707" s="55" t="str">
        <f t="shared" si="231"/>
        <v/>
      </c>
      <c r="O3707" s="55" t="str">
        <f t="shared" si="233"/>
        <v/>
      </c>
      <c r="P3707" s="104">
        <f t="shared" si="232"/>
        <v>16.799999999989268</v>
      </c>
      <c r="Q3707" s="58"/>
      <c r="R3707" s="58"/>
      <c r="S3707" s="102"/>
    </row>
    <row r="3708" spans="1:19" ht="12.5" customHeight="1" x14ac:dyDescent="0.35">
      <c r="A3708" s="60">
        <v>57</v>
      </c>
      <c r="B3708" s="60" t="s">
        <v>69</v>
      </c>
      <c r="C3708" s="68">
        <v>124.3852</v>
      </c>
      <c r="D3708" s="58" t="s">
        <v>65</v>
      </c>
      <c r="E3708" s="60" t="s">
        <v>59</v>
      </c>
      <c r="F3708" s="60" t="s">
        <v>70</v>
      </c>
      <c r="G3708" s="60"/>
      <c r="H3708" s="60"/>
      <c r="I3708" s="60">
        <f t="shared" si="230"/>
        <v>0</v>
      </c>
      <c r="J3708" s="60">
        <f>IF(OR(I3708="",I3709="",I3710=""),"",(AVERAGEIF(A3708:A$10000,A3708,I3708:I$10000)))</f>
        <v>0</v>
      </c>
      <c r="K3708" s="60"/>
      <c r="L3708" s="60" t="str">
        <f>IF(O3708="","",A3708)</f>
        <v/>
      </c>
      <c r="M3708" s="60" t="str">
        <f>IF(O3708="","",(VLOOKUP(A3708,A3708:E10692,5,FALSE)))</f>
        <v/>
      </c>
      <c r="N3708" s="60" t="str">
        <f t="shared" si="231"/>
        <v/>
      </c>
      <c r="O3708" s="60" t="str">
        <f t="shared" si="233"/>
        <v/>
      </c>
      <c r="P3708" s="103">
        <f t="shared" si="232"/>
        <v>15.900000000002024</v>
      </c>
      <c r="Q3708" s="58"/>
      <c r="R3708" s="58"/>
      <c r="S3708" s="102"/>
    </row>
    <row r="3709" spans="1:19" ht="12.5" customHeight="1" x14ac:dyDescent="0.35">
      <c r="A3709" s="2">
        <v>57</v>
      </c>
      <c r="B3709" s="2" t="s">
        <v>69</v>
      </c>
      <c r="C3709" s="67">
        <v>124.3989</v>
      </c>
      <c r="D3709" t="s">
        <v>65</v>
      </c>
      <c r="E3709" s="2" t="s">
        <v>59</v>
      </c>
      <c r="F3709" s="2" t="s">
        <v>70</v>
      </c>
      <c r="G3709" s="2"/>
      <c r="I3709" s="60">
        <f t="shared" si="230"/>
        <v>0</v>
      </c>
      <c r="J3709" s="60">
        <f>IF(OR(I3709="",I3710="",I3711=""),"",(AVERAGEIF(A3709:A$10000,A3709,I3709:I$10000)))</f>
        <v>0</v>
      </c>
      <c r="K3709" s="60"/>
      <c r="L3709" s="55" t="str">
        <f>IF(O3709="","",A3709)</f>
        <v/>
      </c>
      <c r="M3709" s="60" t="str">
        <f>IF(O3709="","",(VLOOKUP(A3709,A3709:E10693,5,FALSE)))</f>
        <v/>
      </c>
      <c r="N3709" s="55" t="str">
        <f t="shared" si="231"/>
        <v/>
      </c>
      <c r="O3709" s="55" t="str">
        <f t="shared" si="233"/>
        <v/>
      </c>
      <c r="P3709" s="104">
        <f t="shared" si="232"/>
        <v>13.700000000000045</v>
      </c>
      <c r="Q3709" s="58"/>
      <c r="R3709" s="58"/>
      <c r="S3709" s="102"/>
    </row>
    <row r="3710" spans="1:19" ht="12.5" customHeight="1" x14ac:dyDescent="0.35">
      <c r="A3710" s="60">
        <v>57</v>
      </c>
      <c r="B3710" s="60" t="s">
        <v>69</v>
      </c>
      <c r="C3710" s="68">
        <v>124.41249999999999</v>
      </c>
      <c r="D3710" s="58" t="s">
        <v>65</v>
      </c>
      <c r="E3710" s="60" t="s">
        <v>59</v>
      </c>
      <c r="F3710" s="60" t="s">
        <v>70</v>
      </c>
      <c r="G3710" s="60"/>
      <c r="H3710" s="60"/>
      <c r="I3710" s="60">
        <f t="shared" si="230"/>
        <v>0</v>
      </c>
      <c r="J3710" s="60">
        <f>IF(OR(I3710="",I3711="",I3712=""),"",(AVERAGEIF(A3710:A$10000,A3710,I3710:I$10000)))</f>
        <v>0</v>
      </c>
      <c r="K3710" s="60"/>
      <c r="L3710" s="60" t="str">
        <f>IF(O3710="","",A3710)</f>
        <v/>
      </c>
      <c r="M3710" s="60" t="str">
        <f>IF(O3710="","",(VLOOKUP(A3710,A3710:E10694,5,FALSE)))</f>
        <v/>
      </c>
      <c r="N3710" s="60" t="str">
        <f t="shared" si="231"/>
        <v/>
      </c>
      <c r="O3710" s="60" t="str">
        <f t="shared" si="233"/>
        <v/>
      </c>
      <c r="P3710" s="103">
        <f t="shared" si="232"/>
        <v>13.599999999996726</v>
      </c>
      <c r="Q3710" s="58"/>
      <c r="R3710" s="58"/>
      <c r="S3710" s="102"/>
    </row>
    <row r="3711" spans="1:19" ht="12.5" customHeight="1" x14ac:dyDescent="0.35">
      <c r="A3711" s="2">
        <v>57</v>
      </c>
      <c r="B3711" s="2" t="s">
        <v>69</v>
      </c>
      <c r="C3711" s="67">
        <v>124.43519999999999</v>
      </c>
      <c r="D3711" t="s">
        <v>65</v>
      </c>
      <c r="E3711" s="2" t="s">
        <v>59</v>
      </c>
      <c r="F3711" s="2" t="s">
        <v>70</v>
      </c>
      <c r="G3711" s="2"/>
      <c r="I3711" s="60">
        <f t="shared" si="230"/>
        <v>0</v>
      </c>
      <c r="J3711" s="60">
        <f>IF(OR(I3711="",I3712="",I3713=""),"",(AVERAGEIF(A3711:A$10000,A3711,I3711:I$10000)))</f>
        <v>0</v>
      </c>
      <c r="K3711" s="60"/>
      <c r="L3711" s="55" t="str">
        <f>IF(O3711="","",A3711)</f>
        <v/>
      </c>
      <c r="M3711" s="60" t="str">
        <f>IF(O3711="","",(VLOOKUP(A3711,A3711:E10695,5,FALSE)))</f>
        <v/>
      </c>
      <c r="N3711" s="55" t="str">
        <f t="shared" si="231"/>
        <v/>
      </c>
      <c r="O3711" s="55" t="str">
        <f t="shared" si="233"/>
        <v/>
      </c>
      <c r="P3711" s="104">
        <f t="shared" si="232"/>
        <v>22.700000000000387</v>
      </c>
      <c r="Q3711" s="58"/>
      <c r="R3711" s="58"/>
      <c r="S3711" s="102"/>
    </row>
    <row r="3712" spans="1:19" ht="12.5" customHeight="1" x14ac:dyDescent="0.35">
      <c r="A3712" s="60">
        <v>57</v>
      </c>
      <c r="B3712" s="60" t="s">
        <v>69</v>
      </c>
      <c r="C3712" s="68">
        <v>124.45010000000001</v>
      </c>
      <c r="D3712" s="58" t="s">
        <v>65</v>
      </c>
      <c r="E3712" s="60" t="s">
        <v>59</v>
      </c>
      <c r="F3712" s="60" t="s">
        <v>70</v>
      </c>
      <c r="G3712" s="60"/>
      <c r="H3712" s="60"/>
      <c r="I3712" s="60">
        <f t="shared" si="230"/>
        <v>0</v>
      </c>
      <c r="J3712" s="60">
        <f>IF(OR(I3712="",I3713="",I3714=""),"",(AVERAGEIF(A3712:A$10000,A3712,I3712:I$10000)))</f>
        <v>0</v>
      </c>
      <c r="K3712" s="60"/>
      <c r="L3712" s="60" t="str">
        <f>IF(O3712="","",A3712)</f>
        <v/>
      </c>
      <c r="M3712" s="60" t="str">
        <f>IF(O3712="","",(VLOOKUP(A3712,A3712:E10696,5,FALSE)))</f>
        <v/>
      </c>
      <c r="N3712" s="60" t="str">
        <f t="shared" si="231"/>
        <v/>
      </c>
      <c r="O3712" s="60" t="str">
        <f t="shared" si="233"/>
        <v/>
      </c>
      <c r="P3712" s="103">
        <f t="shared" si="232"/>
        <v>14.90000000001146</v>
      </c>
      <c r="Q3712" s="58"/>
      <c r="R3712" s="58"/>
      <c r="S3712" s="102"/>
    </row>
    <row r="3713" spans="1:19" ht="12.5" customHeight="1" x14ac:dyDescent="0.35">
      <c r="A3713" s="2">
        <v>57</v>
      </c>
      <c r="B3713" s="2" t="s">
        <v>69</v>
      </c>
      <c r="C3713" s="67">
        <v>124.4648</v>
      </c>
      <c r="D3713" t="s">
        <v>65</v>
      </c>
      <c r="E3713" s="2" t="s">
        <v>59</v>
      </c>
      <c r="F3713" s="2" t="s">
        <v>70</v>
      </c>
      <c r="G3713" s="2"/>
      <c r="I3713" s="60">
        <f t="shared" si="230"/>
        <v>0</v>
      </c>
      <c r="J3713" s="60">
        <f>IF(OR(I3713="",I3714="",I3715=""),"",(AVERAGEIF(A3713:A$10000,A3713,I3713:I$10000)))</f>
        <v>0</v>
      </c>
      <c r="K3713" s="60"/>
      <c r="L3713" s="55" t="str">
        <f>IF(O3713="","",A3713)</f>
        <v/>
      </c>
      <c r="M3713" s="60" t="str">
        <f>IF(O3713="","",(VLOOKUP(A3713,A3713:E10697,5,FALSE)))</f>
        <v/>
      </c>
      <c r="N3713" s="55" t="str">
        <f t="shared" si="231"/>
        <v/>
      </c>
      <c r="O3713" s="55" t="str">
        <f t="shared" si="233"/>
        <v/>
      </c>
      <c r="P3713" s="104">
        <f t="shared" si="232"/>
        <v>14.699999999990609</v>
      </c>
      <c r="Q3713" s="58"/>
      <c r="R3713" s="58"/>
      <c r="S3713" s="102"/>
    </row>
    <row r="3714" spans="1:19" ht="12.5" customHeight="1" x14ac:dyDescent="0.35">
      <c r="A3714" s="60">
        <v>57</v>
      </c>
      <c r="B3714" s="60" t="s">
        <v>69</v>
      </c>
      <c r="C3714" s="68">
        <v>124.4794</v>
      </c>
      <c r="D3714" s="58" t="s">
        <v>65</v>
      </c>
      <c r="E3714" s="60" t="s">
        <v>59</v>
      </c>
      <c r="F3714" s="60" t="s">
        <v>70</v>
      </c>
      <c r="G3714" s="60"/>
      <c r="H3714" s="60"/>
      <c r="I3714" s="60">
        <f t="shared" si="230"/>
        <v>0</v>
      </c>
      <c r="J3714" s="60">
        <f>IF(OR(I3714="",I3715="",I3716=""),"",(AVERAGEIF(A3714:A$10000,A3714,I3714:I$10000)))</f>
        <v>0</v>
      </c>
      <c r="K3714" s="60"/>
      <c r="L3714" s="60" t="str">
        <f>IF(O3714="","",A3714)</f>
        <v/>
      </c>
      <c r="M3714" s="60" t="str">
        <f>IF(O3714="","",(VLOOKUP(A3714,A3714:E10698,5,FALSE)))</f>
        <v/>
      </c>
      <c r="N3714" s="60" t="str">
        <f t="shared" si="231"/>
        <v/>
      </c>
      <c r="O3714" s="60" t="str">
        <f t="shared" si="233"/>
        <v/>
      </c>
      <c r="P3714" s="103">
        <f t="shared" si="232"/>
        <v>14.600000000001501</v>
      </c>
      <c r="Q3714" s="58"/>
      <c r="R3714" s="58"/>
      <c r="S3714" s="102"/>
    </row>
    <row r="3715" spans="1:19" ht="12.5" customHeight="1" x14ac:dyDescent="0.35">
      <c r="A3715" s="2">
        <v>57</v>
      </c>
      <c r="B3715" s="2" t="s">
        <v>69</v>
      </c>
      <c r="C3715" s="67">
        <v>124.4943</v>
      </c>
      <c r="D3715" t="s">
        <v>65</v>
      </c>
      <c r="E3715" s="2" t="s">
        <v>59</v>
      </c>
      <c r="F3715" s="2" t="s">
        <v>70</v>
      </c>
      <c r="G3715" s="2"/>
      <c r="I3715" s="60">
        <f t="shared" si="230"/>
        <v>0</v>
      </c>
      <c r="J3715" s="60">
        <f>IF(OR(I3715="",I3716="",I3717=""),"",(AVERAGEIF(A3715:A$10000,A3715,I3715:I$10000)))</f>
        <v>0</v>
      </c>
      <c r="K3715" s="60"/>
      <c r="L3715" s="55" t="str">
        <f>IF(O3715="","",A3715)</f>
        <v/>
      </c>
      <c r="M3715" s="60" t="str">
        <f>IF(O3715="","",(VLOOKUP(A3715,A3715:E10699,5,FALSE)))</f>
        <v/>
      </c>
      <c r="N3715" s="55" t="str">
        <f t="shared" si="231"/>
        <v/>
      </c>
      <c r="O3715" s="55" t="str">
        <f t="shared" si="233"/>
        <v/>
      </c>
      <c r="P3715" s="104">
        <f t="shared" si="232"/>
        <v>14.899999999997249</v>
      </c>
      <c r="Q3715" s="58"/>
      <c r="R3715" s="58"/>
      <c r="S3715" s="102"/>
    </row>
    <row r="3716" spans="1:19" ht="12.5" customHeight="1" x14ac:dyDescent="0.35">
      <c r="A3716" s="60">
        <v>57</v>
      </c>
      <c r="B3716" s="60" t="s">
        <v>69</v>
      </c>
      <c r="C3716" s="68">
        <v>124.5085</v>
      </c>
      <c r="D3716" s="58" t="s">
        <v>65</v>
      </c>
      <c r="E3716" s="60" t="s">
        <v>59</v>
      </c>
      <c r="F3716" s="60" t="s">
        <v>70</v>
      </c>
      <c r="G3716" s="60"/>
      <c r="H3716" s="60"/>
      <c r="I3716" s="60">
        <f t="shared" si="230"/>
        <v>0</v>
      </c>
      <c r="J3716" s="60">
        <f>IF(OR(I3716="",I3717="",I3718=""),"",(AVERAGEIF(A3716:A$10000,A3716,I3716:I$10000)))</f>
        <v>0</v>
      </c>
      <c r="K3716" s="60"/>
      <c r="L3716" s="60" t="str">
        <f>IF(O3716="","",A3716)</f>
        <v/>
      </c>
      <c r="M3716" s="60" t="str">
        <f>IF(O3716="","",(VLOOKUP(A3716,A3716:E10700,5,FALSE)))</f>
        <v/>
      </c>
      <c r="N3716" s="60" t="str">
        <f t="shared" si="231"/>
        <v/>
      </c>
      <c r="O3716" s="60" t="str">
        <f t="shared" si="233"/>
        <v/>
      </c>
      <c r="P3716" s="103">
        <f t="shared" si="232"/>
        <v>14.200000000002433</v>
      </c>
      <c r="Q3716" s="58"/>
      <c r="R3716" s="58"/>
      <c r="S3716" s="102"/>
    </row>
    <row r="3717" spans="1:19" ht="12.5" customHeight="1" x14ac:dyDescent="0.35">
      <c r="A3717" s="2">
        <v>57</v>
      </c>
      <c r="B3717" s="2" t="s">
        <v>69</v>
      </c>
      <c r="C3717" s="67">
        <v>124.5224</v>
      </c>
      <c r="D3717" t="s">
        <v>65</v>
      </c>
      <c r="E3717" s="2" t="s">
        <v>59</v>
      </c>
      <c r="F3717" s="2" t="s">
        <v>70</v>
      </c>
      <c r="G3717" s="2"/>
      <c r="I3717" s="60">
        <f t="shared" si="230"/>
        <v>0</v>
      </c>
      <c r="J3717" s="60">
        <f>IF(OR(I3717="",I3718="",I3719=""),"",(AVERAGEIF(A3717:A$10000,A3717,I3717:I$10000)))</f>
        <v>0</v>
      </c>
      <c r="K3717" s="60"/>
      <c r="L3717" s="55" t="str">
        <f>IF(O3717="","",A3717)</f>
        <v/>
      </c>
      <c r="M3717" s="60" t="str">
        <f>IF(O3717="","",(VLOOKUP(A3717,A3717:E10701,5,FALSE)))</f>
        <v/>
      </c>
      <c r="N3717" s="55" t="str">
        <f t="shared" si="231"/>
        <v/>
      </c>
      <c r="O3717" s="55" t="str">
        <f t="shared" si="233"/>
        <v/>
      </c>
      <c r="P3717" s="104">
        <f t="shared" si="232"/>
        <v>13.900000000006685</v>
      </c>
      <c r="Q3717" s="58"/>
      <c r="R3717" s="58"/>
      <c r="S3717" s="102"/>
    </row>
    <row r="3718" spans="1:19" ht="12.5" customHeight="1" x14ac:dyDescent="0.35">
      <c r="A3718" s="60">
        <v>57</v>
      </c>
      <c r="B3718" s="60" t="s">
        <v>69</v>
      </c>
      <c r="C3718" s="68">
        <v>124.5378</v>
      </c>
      <c r="D3718" s="58" t="s">
        <v>65</v>
      </c>
      <c r="E3718" s="60" t="s">
        <v>59</v>
      </c>
      <c r="F3718" s="60" t="s">
        <v>70</v>
      </c>
      <c r="G3718" s="60"/>
      <c r="H3718" s="60"/>
      <c r="I3718" s="60">
        <f t="shared" si="230"/>
        <v>0</v>
      </c>
      <c r="J3718" s="60">
        <f>IF(OR(I3718="",I3719="",I3720=""),"",(AVERAGEIF(A3718:A$10000,A3718,I3718:I$10000)))</f>
        <v>0</v>
      </c>
      <c r="K3718" s="60"/>
      <c r="L3718" s="60" t="str">
        <f>IF(O3718="","",A3718)</f>
        <v/>
      </c>
      <c r="M3718" s="60" t="str">
        <f>IF(O3718="","",(VLOOKUP(A3718,A3718:E10702,5,FALSE)))</f>
        <v/>
      </c>
      <c r="N3718" s="60" t="str">
        <f t="shared" si="231"/>
        <v/>
      </c>
      <c r="O3718" s="60" t="str">
        <f t="shared" si="233"/>
        <v/>
      </c>
      <c r="P3718" s="103">
        <f t="shared" si="232"/>
        <v>15.399999999999636</v>
      </c>
      <c r="Q3718" s="58"/>
      <c r="R3718" s="58"/>
      <c r="S3718" s="102"/>
    </row>
    <row r="3719" spans="1:19" ht="12.5" customHeight="1" x14ac:dyDescent="0.35">
      <c r="A3719" s="2">
        <v>57</v>
      </c>
      <c r="B3719" s="2" t="s">
        <v>69</v>
      </c>
      <c r="C3719" s="67">
        <v>124.55159999999999</v>
      </c>
      <c r="D3719" t="s">
        <v>65</v>
      </c>
      <c r="E3719" s="2" t="s">
        <v>59</v>
      </c>
      <c r="F3719" s="2" t="s">
        <v>70</v>
      </c>
      <c r="G3719" s="2"/>
      <c r="I3719" s="60">
        <f t="shared" si="230"/>
        <v>0</v>
      </c>
      <c r="J3719" s="60">
        <f>IF(OR(I3719="",I3720="",I3721=""),"",(AVERAGEIF(A3719:A$10000,A3719,I3719:I$10000)))</f>
        <v>0</v>
      </c>
      <c r="K3719" s="60"/>
      <c r="L3719" s="55" t="str">
        <f>IF(O3719="","",A3719)</f>
        <v/>
      </c>
      <c r="M3719" s="60" t="str">
        <f>IF(O3719="","",(VLOOKUP(A3719,A3719:E10703,5,FALSE)))</f>
        <v/>
      </c>
      <c r="N3719" s="55" t="str">
        <f t="shared" si="231"/>
        <v/>
      </c>
      <c r="O3719" s="55" t="str">
        <f t="shared" si="233"/>
        <v/>
      </c>
      <c r="P3719" s="104">
        <f t="shared" si="232"/>
        <v>13.799999999989154</v>
      </c>
      <c r="Q3719" s="58"/>
      <c r="R3719" s="58"/>
      <c r="S3719" s="102"/>
    </row>
    <row r="3720" spans="1:19" ht="12.5" customHeight="1" x14ac:dyDescent="0.35">
      <c r="A3720" s="60">
        <v>57</v>
      </c>
      <c r="B3720" s="60" t="s">
        <v>69</v>
      </c>
      <c r="C3720" s="68">
        <v>124.56570000000001</v>
      </c>
      <c r="D3720" s="58" t="s">
        <v>65</v>
      </c>
      <c r="E3720" s="60" t="s">
        <v>59</v>
      </c>
      <c r="F3720" s="60" t="s">
        <v>70</v>
      </c>
      <c r="G3720" s="60"/>
      <c r="H3720" s="60"/>
      <c r="I3720" s="60">
        <f t="shared" si="230"/>
        <v>0</v>
      </c>
      <c r="J3720" s="60">
        <f>IF(OR(I3720="",I3721="",I3722=""),"",(AVERAGEIF(A3720:A$10000,A3720,I3720:I$10000)))</f>
        <v>0</v>
      </c>
      <c r="K3720" s="60"/>
      <c r="L3720" s="60" t="str">
        <f>IF(O3720="","",A3720)</f>
        <v/>
      </c>
      <c r="M3720" s="60" t="str">
        <f>IF(O3720="","",(VLOOKUP(A3720,A3720:E10704,5,FALSE)))</f>
        <v/>
      </c>
      <c r="N3720" s="60" t="str">
        <f t="shared" si="231"/>
        <v/>
      </c>
      <c r="O3720" s="60" t="str">
        <f t="shared" si="233"/>
        <v/>
      </c>
      <c r="P3720" s="103">
        <f t="shared" si="232"/>
        <v>14.100000000013324</v>
      </c>
      <c r="Q3720" s="58"/>
      <c r="R3720" s="58"/>
      <c r="S3720" s="102"/>
    </row>
    <row r="3721" spans="1:19" ht="12.5" customHeight="1" x14ac:dyDescent="0.35">
      <c r="A3721" s="2">
        <v>57</v>
      </c>
      <c r="B3721" s="2" t="s">
        <v>69</v>
      </c>
      <c r="C3721" s="67">
        <v>124.5804</v>
      </c>
      <c r="D3721" t="s">
        <v>65</v>
      </c>
      <c r="E3721" s="2" t="s">
        <v>59</v>
      </c>
      <c r="F3721" s="2" t="s">
        <v>70</v>
      </c>
      <c r="G3721" s="2"/>
      <c r="I3721" s="60">
        <f t="shared" si="230"/>
        <v>0</v>
      </c>
      <c r="J3721" s="60">
        <f>IF(OR(I3721="",I3722="",I3723=""),"",(AVERAGEIF(A3721:A$10000,A3721,I3721:I$10000)))</f>
        <v>0</v>
      </c>
      <c r="K3721" s="60"/>
      <c r="L3721" s="55" t="str">
        <f>IF(O3721="","",A3721)</f>
        <v/>
      </c>
      <c r="M3721" s="60" t="str">
        <f>IF(O3721="","",(VLOOKUP(A3721,A3721:E10705,5,FALSE)))</f>
        <v/>
      </c>
      <c r="N3721" s="55" t="str">
        <f t="shared" si="231"/>
        <v/>
      </c>
      <c r="O3721" s="55" t="str">
        <f t="shared" si="233"/>
        <v/>
      </c>
      <c r="P3721" s="104">
        <f t="shared" si="232"/>
        <v>14.699999999990609</v>
      </c>
      <c r="Q3721" s="58"/>
      <c r="R3721" s="58"/>
      <c r="S3721" s="102"/>
    </row>
    <row r="3722" spans="1:19" ht="12.5" customHeight="1" x14ac:dyDescent="0.35">
      <c r="A3722" s="60">
        <v>57</v>
      </c>
      <c r="B3722" s="60" t="s">
        <v>71</v>
      </c>
      <c r="C3722" s="68">
        <v>124.59520000000001</v>
      </c>
      <c r="D3722" s="58" t="s">
        <v>65</v>
      </c>
      <c r="E3722" s="60" t="s">
        <v>59</v>
      </c>
      <c r="F3722" s="60" t="s">
        <v>70</v>
      </c>
      <c r="G3722" s="60"/>
      <c r="H3722" s="60"/>
      <c r="I3722" s="60">
        <f t="shared" si="230"/>
        <v>0</v>
      </c>
      <c r="J3722" s="60">
        <f>IF(OR(I3722="",I3723="",I3724=""),"",(AVERAGEIF(A3722:A$10000,A3722,I3722:I$10000)))</f>
        <v>0</v>
      </c>
      <c r="K3722" s="60"/>
      <c r="L3722" s="60" t="str">
        <f>IF(O3722="","",A3722)</f>
        <v/>
      </c>
      <c r="M3722" s="60" t="str">
        <f>IF(O3722="","",(VLOOKUP(A3722,A3722:E10706,5,FALSE)))</f>
        <v/>
      </c>
      <c r="N3722" s="60" t="str">
        <f t="shared" si="231"/>
        <v/>
      </c>
      <c r="O3722" s="60" t="str">
        <f t="shared" si="233"/>
        <v/>
      </c>
      <c r="P3722" s="103">
        <f t="shared" si="232"/>
        <v>14.80000000000814</v>
      </c>
      <c r="Q3722" s="58"/>
      <c r="R3722" s="58"/>
      <c r="S3722" s="102"/>
    </row>
    <row r="3723" spans="1:19" ht="12.5" customHeight="1" x14ac:dyDescent="0.35">
      <c r="A3723" s="2">
        <v>57</v>
      </c>
      <c r="B3723" s="2" t="s">
        <v>71</v>
      </c>
      <c r="C3723" s="67">
        <v>124.6088</v>
      </c>
      <c r="D3723" t="s">
        <v>65</v>
      </c>
      <c r="E3723" s="2" t="s">
        <v>59</v>
      </c>
      <c r="F3723" s="2" t="s">
        <v>70</v>
      </c>
      <c r="G3723" s="2"/>
      <c r="I3723" s="60">
        <f t="shared" si="230"/>
        <v>0</v>
      </c>
      <c r="J3723" s="60">
        <f>IF(OR(I3723="",I3724="",I3725=""),"",(AVERAGEIF(A3723:A$10000,A3723,I3723:I$10000)))</f>
        <v>0</v>
      </c>
      <c r="K3723" s="60"/>
      <c r="L3723" s="55" t="str">
        <f>IF(O3723="","",A3723)</f>
        <v/>
      </c>
      <c r="M3723" s="60" t="str">
        <f>IF(O3723="","",(VLOOKUP(A3723,A3723:E10707,5,FALSE)))</f>
        <v/>
      </c>
      <c r="N3723" s="55" t="str">
        <f t="shared" si="231"/>
        <v/>
      </c>
      <c r="O3723" s="55" t="str">
        <f t="shared" si="233"/>
        <v/>
      </c>
      <c r="P3723" s="104">
        <f t="shared" si="232"/>
        <v>13.599999999996726</v>
      </c>
      <c r="Q3723" s="58"/>
      <c r="R3723" s="58"/>
      <c r="S3723" s="102"/>
    </row>
    <row r="3724" spans="1:19" ht="12.5" customHeight="1" x14ac:dyDescent="0.35">
      <c r="A3724" s="60">
        <v>57</v>
      </c>
      <c r="B3724" s="60" t="s">
        <v>71</v>
      </c>
      <c r="C3724" s="68">
        <v>124.623</v>
      </c>
      <c r="D3724" s="58" t="s">
        <v>65</v>
      </c>
      <c r="E3724" s="60" t="s">
        <v>59</v>
      </c>
      <c r="F3724" s="60" t="s">
        <v>70</v>
      </c>
      <c r="G3724" s="60"/>
      <c r="H3724" s="60"/>
      <c r="I3724" s="60">
        <f t="shared" si="230"/>
        <v>0</v>
      </c>
      <c r="J3724" s="60">
        <f>IF(OR(I3724="",I3725="",I3726=""),"",(AVERAGEIF(A3724:A$10000,A3724,I3724:I$10000)))</f>
        <v>0</v>
      </c>
      <c r="K3724" s="60"/>
      <c r="L3724" s="60" t="str">
        <f>IF(O3724="","",A3724)</f>
        <v/>
      </c>
      <c r="M3724" s="60" t="str">
        <f>IF(O3724="","",(VLOOKUP(A3724,A3724:E10708,5,FALSE)))</f>
        <v/>
      </c>
      <c r="N3724" s="60" t="str">
        <f t="shared" si="231"/>
        <v/>
      </c>
      <c r="O3724" s="60" t="str">
        <f t="shared" si="233"/>
        <v/>
      </c>
      <c r="P3724" s="103">
        <f t="shared" si="232"/>
        <v>14.200000000002433</v>
      </c>
      <c r="Q3724" s="58"/>
      <c r="R3724" s="58"/>
      <c r="S3724" s="102"/>
    </row>
    <row r="3725" spans="1:19" ht="12.5" customHeight="1" x14ac:dyDescent="0.35">
      <c r="A3725" s="2">
        <v>57</v>
      </c>
      <c r="B3725" s="2" t="s">
        <v>71</v>
      </c>
      <c r="C3725" s="67">
        <v>124.6469</v>
      </c>
      <c r="D3725" t="s">
        <v>65</v>
      </c>
      <c r="E3725" s="2" t="s">
        <v>59</v>
      </c>
      <c r="F3725" s="2" t="s">
        <v>70</v>
      </c>
      <c r="G3725" s="2"/>
      <c r="I3725" s="60">
        <f t="shared" si="230"/>
        <v>0</v>
      </c>
      <c r="J3725" s="60">
        <f>IF(OR(I3725="",I3726="",I3727=""),"",(AVERAGEIF(A3725:A$10000,A3725,I3725:I$10000)))</f>
        <v>0</v>
      </c>
      <c r="K3725" s="60"/>
      <c r="L3725" s="55" t="str">
        <f>IF(O3725="","",A3725)</f>
        <v/>
      </c>
      <c r="M3725" s="60" t="str">
        <f>IF(O3725="","",(VLOOKUP(A3725,A3725:E10709,5,FALSE)))</f>
        <v/>
      </c>
      <c r="N3725" s="55" t="str">
        <f t="shared" si="231"/>
        <v/>
      </c>
      <c r="O3725" s="55" t="str">
        <f t="shared" si="233"/>
        <v/>
      </c>
      <c r="P3725" s="104">
        <f t="shared" si="232"/>
        <v>23.89999999999759</v>
      </c>
      <c r="Q3725" s="58"/>
      <c r="R3725" s="58"/>
      <c r="S3725" s="102"/>
    </row>
    <row r="3726" spans="1:19" ht="12.5" customHeight="1" x14ac:dyDescent="0.35">
      <c r="A3726" s="60">
        <v>57</v>
      </c>
      <c r="B3726" s="60" t="s">
        <v>71</v>
      </c>
      <c r="C3726" s="68">
        <v>124.6621</v>
      </c>
      <c r="D3726" s="58" t="s">
        <v>65</v>
      </c>
      <c r="E3726" s="60" t="s">
        <v>59</v>
      </c>
      <c r="F3726" s="60" t="s">
        <v>70</v>
      </c>
      <c r="G3726" s="60"/>
      <c r="H3726" s="60"/>
      <c r="I3726" s="60">
        <f t="shared" si="230"/>
        <v>0</v>
      </c>
      <c r="J3726" s="60">
        <f>IF(OR(I3726="",I3727="",I3728=""),"",(AVERAGEIF(A3726:A$10000,A3726,I3726:I$10000)))</f>
        <v>0</v>
      </c>
      <c r="K3726" s="60"/>
      <c r="L3726" s="60" t="str">
        <f>IF(O3726="","",A3726)</f>
        <v/>
      </c>
      <c r="M3726" s="60" t="str">
        <f>IF(O3726="","",(VLOOKUP(A3726,A3726:E10710,5,FALSE)))</f>
        <v/>
      </c>
      <c r="N3726" s="60" t="str">
        <f t="shared" si="231"/>
        <v/>
      </c>
      <c r="O3726" s="60" t="str">
        <f t="shared" si="233"/>
        <v/>
      </c>
      <c r="P3726" s="103">
        <f t="shared" si="232"/>
        <v>15.199999999992997</v>
      </c>
      <c r="Q3726" s="58"/>
      <c r="R3726" s="58"/>
      <c r="S3726" s="102"/>
    </row>
    <row r="3727" spans="1:19" ht="12.5" customHeight="1" x14ac:dyDescent="0.35">
      <c r="A3727" s="2">
        <v>57</v>
      </c>
      <c r="B3727" s="2" t="s">
        <v>71</v>
      </c>
      <c r="C3727" s="67">
        <v>124.6794</v>
      </c>
      <c r="D3727" t="s">
        <v>65</v>
      </c>
      <c r="E3727" s="2" t="s">
        <v>59</v>
      </c>
      <c r="F3727" s="2" t="s">
        <v>70</v>
      </c>
      <c r="G3727" s="2"/>
      <c r="I3727" s="60">
        <f t="shared" si="230"/>
        <v>0</v>
      </c>
      <c r="J3727" s="60">
        <f>IF(OR(I3727="",I3728="",I3729=""),"",(AVERAGEIF(A3727:A$10000,A3727,I3727:I$10000)))</f>
        <v>0</v>
      </c>
      <c r="K3727" s="60"/>
      <c r="L3727" s="55" t="str">
        <f>IF(O3727="","",A3727)</f>
        <v/>
      </c>
      <c r="M3727" s="60" t="str">
        <f>IF(O3727="","",(VLOOKUP(A3727,A3727:E10711,5,FALSE)))</f>
        <v/>
      </c>
      <c r="N3727" s="55" t="str">
        <f t="shared" si="231"/>
        <v/>
      </c>
      <c r="O3727" s="55" t="str">
        <f t="shared" si="233"/>
        <v/>
      </c>
      <c r="P3727" s="104">
        <f t="shared" si="232"/>
        <v>17.300000000005866</v>
      </c>
      <c r="Q3727" s="58"/>
      <c r="R3727" s="58"/>
      <c r="S3727" s="102"/>
    </row>
    <row r="3728" spans="1:19" ht="12.5" customHeight="1" x14ac:dyDescent="0.35">
      <c r="A3728" s="60">
        <v>57</v>
      </c>
      <c r="B3728" s="60" t="s">
        <v>71</v>
      </c>
      <c r="C3728" s="68">
        <v>124.6949</v>
      </c>
      <c r="D3728" s="58" t="s">
        <v>65</v>
      </c>
      <c r="E3728" s="60" t="s">
        <v>59</v>
      </c>
      <c r="F3728" s="60" t="s">
        <v>70</v>
      </c>
      <c r="G3728" s="60"/>
      <c r="H3728" s="60"/>
      <c r="I3728" s="60">
        <f t="shared" si="230"/>
        <v>0</v>
      </c>
      <c r="J3728" s="60">
        <f>IF(OR(I3728="",I3729="",I3730=""),"",(AVERAGEIF(A3728:A$10000,A3728,I3728:I$10000)))</f>
        <v>0</v>
      </c>
      <c r="K3728" s="60"/>
      <c r="L3728" s="60" t="str">
        <f>IF(O3728="","",A3728)</f>
        <v/>
      </c>
      <c r="M3728" s="60" t="str">
        <f>IF(O3728="","",(VLOOKUP(A3728,A3728:E10712,5,FALSE)))</f>
        <v/>
      </c>
      <c r="N3728" s="60" t="str">
        <f t="shared" si="231"/>
        <v/>
      </c>
      <c r="O3728" s="60" t="str">
        <f t="shared" si="233"/>
        <v/>
      </c>
      <c r="P3728" s="103">
        <f t="shared" si="232"/>
        <v>15.500000000002956</v>
      </c>
      <c r="Q3728" s="58"/>
      <c r="R3728" s="58"/>
      <c r="S3728" s="102"/>
    </row>
    <row r="3729" spans="1:19" ht="12.5" customHeight="1" x14ac:dyDescent="0.35">
      <c r="A3729" s="2">
        <v>57</v>
      </c>
      <c r="B3729" s="2" t="s">
        <v>71</v>
      </c>
      <c r="C3729" s="67">
        <v>124.7107</v>
      </c>
      <c r="D3729" t="s">
        <v>65</v>
      </c>
      <c r="E3729" s="2" t="s">
        <v>59</v>
      </c>
      <c r="F3729" s="2" t="s">
        <v>70</v>
      </c>
      <c r="G3729" s="2"/>
      <c r="I3729" s="60">
        <f t="shared" ref="I3729:I3792" si="234">IF(AND(OR(G3728&gt;G$5,G3730&gt;G$5),G3729&gt;G$5),G3729,"")</f>
        <v>0</v>
      </c>
      <c r="J3729" s="60">
        <f>IF(OR(I3729="",I3730="",I3731=""),"",(AVERAGEIF(A3729:A$10000,A3729,I3729:I$10000)))</f>
        <v>0</v>
      </c>
      <c r="K3729" s="60"/>
      <c r="L3729" s="55" t="str">
        <f>IF(O3729="","",A3729)</f>
        <v/>
      </c>
      <c r="M3729" s="60" t="str">
        <f>IF(O3729="","",(VLOOKUP(A3729,A3729:E10713,5,FALSE)))</f>
        <v/>
      </c>
      <c r="N3729" s="55" t="str">
        <f t="shared" si="231"/>
        <v/>
      </c>
      <c r="O3729" s="55" t="str">
        <f t="shared" si="233"/>
        <v/>
      </c>
      <c r="P3729" s="104">
        <f t="shared" si="232"/>
        <v>15.799999999998704</v>
      </c>
      <c r="Q3729" s="58"/>
      <c r="R3729" s="58"/>
      <c r="S3729" s="102"/>
    </row>
    <row r="3730" spans="1:19" ht="12.5" customHeight="1" x14ac:dyDescent="0.35">
      <c r="A3730" s="60">
        <v>57</v>
      </c>
      <c r="B3730" s="60" t="s">
        <v>71</v>
      </c>
      <c r="C3730" s="68">
        <v>124.7256</v>
      </c>
      <c r="D3730" s="58" t="s">
        <v>65</v>
      </c>
      <c r="E3730" s="60" t="s">
        <v>59</v>
      </c>
      <c r="F3730" s="60" t="s">
        <v>70</v>
      </c>
      <c r="G3730" s="60"/>
      <c r="H3730" s="60"/>
      <c r="I3730" s="60">
        <f t="shared" si="234"/>
        <v>0</v>
      </c>
      <c r="J3730" s="60">
        <f>IF(OR(I3730="",I3731="",I3732=""),"",(AVERAGEIF(A3730:A$10000,A3730,I3730:I$10000)))</f>
        <v>0</v>
      </c>
      <c r="K3730" s="60"/>
      <c r="L3730" s="60" t="str">
        <f>IF(O3730="","",A3730)</f>
        <v/>
      </c>
      <c r="M3730" s="60" t="str">
        <f>IF(O3730="","",(VLOOKUP(A3730,A3730:E10714,5,FALSE)))</f>
        <v/>
      </c>
      <c r="N3730" s="60" t="str">
        <f t="shared" ref="N3730:N3793" si="235">IF(L3730="","",I3730)</f>
        <v/>
      </c>
      <c r="O3730" s="60" t="str">
        <f t="shared" si="233"/>
        <v/>
      </c>
      <c r="P3730" s="103">
        <f t="shared" ref="P3730:P3793" si="236">IF(A3730=A3729,ABS(C3730-C3729)*1000,"")</f>
        <v>14.899999999997249</v>
      </c>
      <c r="Q3730" s="58"/>
      <c r="R3730" s="58"/>
      <c r="S3730" s="102"/>
    </row>
    <row r="3731" spans="1:19" ht="12.5" customHeight="1" x14ac:dyDescent="0.35">
      <c r="A3731" s="2">
        <v>57</v>
      </c>
      <c r="B3731" s="2" t="s">
        <v>71</v>
      </c>
      <c r="C3731" s="67">
        <v>124.7406</v>
      </c>
      <c r="D3731" t="s">
        <v>65</v>
      </c>
      <c r="E3731" s="2" t="s">
        <v>59</v>
      </c>
      <c r="F3731" s="2" t="s">
        <v>70</v>
      </c>
      <c r="G3731" s="2"/>
      <c r="I3731" s="60">
        <f t="shared" si="234"/>
        <v>0</v>
      </c>
      <c r="J3731" s="60">
        <f>IF(OR(I3731="",I3732="",I3733=""),"",(AVERAGEIF(A3731:A$10000,A3731,I3731:I$10000)))</f>
        <v>0</v>
      </c>
      <c r="K3731" s="60"/>
      <c r="L3731" s="55" t="str">
        <f>IF(O3731="","",A3731)</f>
        <v/>
      </c>
      <c r="M3731" s="60" t="str">
        <f>IF(O3731="","",(VLOOKUP(A3731,A3731:E10715,5,FALSE)))</f>
        <v/>
      </c>
      <c r="N3731" s="55" t="str">
        <f t="shared" si="235"/>
        <v/>
      </c>
      <c r="O3731" s="55" t="str">
        <f t="shared" si="233"/>
        <v/>
      </c>
      <c r="P3731" s="104">
        <f t="shared" si="236"/>
        <v>15.000000000000568</v>
      </c>
      <c r="Q3731" s="58"/>
      <c r="R3731" s="58"/>
      <c r="S3731" s="102"/>
    </row>
    <row r="3732" spans="1:19" ht="12.5" customHeight="1" x14ac:dyDescent="0.35">
      <c r="A3732" s="60">
        <v>57</v>
      </c>
      <c r="B3732" s="60" t="s">
        <v>71</v>
      </c>
      <c r="C3732" s="68">
        <v>124.7548</v>
      </c>
      <c r="D3732" s="58" t="s">
        <v>65</v>
      </c>
      <c r="E3732" s="60" t="s">
        <v>59</v>
      </c>
      <c r="F3732" s="60" t="s">
        <v>70</v>
      </c>
      <c r="G3732" s="60"/>
      <c r="H3732" s="60"/>
      <c r="I3732" s="60">
        <f t="shared" si="234"/>
        <v>0</v>
      </c>
      <c r="J3732" s="60">
        <f>IF(OR(I3732="",I3733="",I3734=""),"",(AVERAGEIF(A3732:A$10000,A3732,I3732:I$10000)))</f>
        <v>0</v>
      </c>
      <c r="K3732" s="60"/>
      <c r="L3732" s="60" t="str">
        <f>IF(O3732="","",A3732)</f>
        <v/>
      </c>
      <c r="M3732" s="60" t="str">
        <f>IF(O3732="","",(VLOOKUP(A3732,A3732:E10716,5,FALSE)))</f>
        <v/>
      </c>
      <c r="N3732" s="60" t="str">
        <f t="shared" si="235"/>
        <v/>
      </c>
      <c r="O3732" s="60" t="str">
        <f t="shared" si="233"/>
        <v/>
      </c>
      <c r="P3732" s="103">
        <f t="shared" si="236"/>
        <v>14.200000000002433</v>
      </c>
      <c r="Q3732" s="58"/>
      <c r="R3732" s="58"/>
      <c r="S3732" s="102"/>
    </row>
    <row r="3733" spans="1:19" ht="12.5" customHeight="1" x14ac:dyDescent="0.35">
      <c r="A3733" s="2">
        <v>57</v>
      </c>
      <c r="B3733" s="2" t="s">
        <v>71</v>
      </c>
      <c r="C3733" s="67">
        <v>124.7689</v>
      </c>
      <c r="D3733" t="s">
        <v>65</v>
      </c>
      <c r="E3733" s="2" t="s">
        <v>59</v>
      </c>
      <c r="F3733" s="2" t="s">
        <v>70</v>
      </c>
      <c r="G3733" s="2"/>
      <c r="I3733" s="60">
        <f t="shared" si="234"/>
        <v>0</v>
      </c>
      <c r="J3733" s="60">
        <f>IF(OR(I3733="",I3734="",I3735=""),"",(AVERAGEIF(A3733:A$10000,A3733,I3733:I$10000)))</f>
        <v>0</v>
      </c>
      <c r="K3733" s="60"/>
      <c r="L3733" s="55" t="str">
        <f>IF(O3733="","",A3733)</f>
        <v/>
      </c>
      <c r="M3733" s="60" t="str">
        <f>IF(O3733="","",(VLOOKUP(A3733,A3733:E10717,5,FALSE)))</f>
        <v/>
      </c>
      <c r="N3733" s="55" t="str">
        <f t="shared" si="235"/>
        <v/>
      </c>
      <c r="O3733" s="55" t="str">
        <f t="shared" si="233"/>
        <v/>
      </c>
      <c r="P3733" s="104">
        <f t="shared" si="236"/>
        <v>14.099999999999113</v>
      </c>
      <c r="Q3733" s="58"/>
      <c r="R3733" s="58"/>
      <c r="S3733" s="102"/>
    </row>
    <row r="3734" spans="1:19" ht="12.5" customHeight="1" x14ac:dyDescent="0.35">
      <c r="A3734" s="60">
        <v>57</v>
      </c>
      <c r="B3734" s="60" t="s">
        <v>71</v>
      </c>
      <c r="C3734" s="68">
        <v>124.78319999999999</v>
      </c>
      <c r="D3734" s="58" t="s">
        <v>65</v>
      </c>
      <c r="E3734" s="60" t="s">
        <v>59</v>
      </c>
      <c r="F3734" s="60" t="s">
        <v>70</v>
      </c>
      <c r="G3734" s="60"/>
      <c r="H3734" s="60"/>
      <c r="I3734" s="60">
        <f t="shared" si="234"/>
        <v>0</v>
      </c>
      <c r="J3734" s="60">
        <f>IF(OR(I3734="",I3735="",I3736=""),"",(AVERAGEIF(A3734:A$10000,A3734,I3734:I$10000)))</f>
        <v>0</v>
      </c>
      <c r="K3734" s="60"/>
      <c r="L3734" s="60" t="str">
        <f>IF(O3734="","",A3734)</f>
        <v/>
      </c>
      <c r="M3734" s="60" t="str">
        <f>IF(O3734="","",(VLOOKUP(A3734,A3734:E10718,5,FALSE)))</f>
        <v/>
      </c>
      <c r="N3734" s="60" t="str">
        <f t="shared" si="235"/>
        <v/>
      </c>
      <c r="O3734" s="60" t="str">
        <f t="shared" si="233"/>
        <v/>
      </c>
      <c r="P3734" s="103">
        <f t="shared" si="236"/>
        <v>14.299999999991542</v>
      </c>
      <c r="Q3734" s="58"/>
      <c r="R3734" s="58"/>
      <c r="S3734" s="102"/>
    </row>
    <row r="3735" spans="1:19" ht="12.5" customHeight="1" x14ac:dyDescent="0.35">
      <c r="A3735" s="2">
        <v>57</v>
      </c>
      <c r="B3735" s="2" t="s">
        <v>71</v>
      </c>
      <c r="C3735" s="67">
        <v>124.7979</v>
      </c>
      <c r="D3735" t="s">
        <v>65</v>
      </c>
      <c r="E3735" s="2" t="s">
        <v>59</v>
      </c>
      <c r="F3735" s="2" t="s">
        <v>70</v>
      </c>
      <c r="G3735" s="2"/>
      <c r="I3735" s="60">
        <f t="shared" si="234"/>
        <v>0</v>
      </c>
      <c r="J3735" s="60">
        <f>IF(OR(I3735="",I3736="",I3737=""),"",(AVERAGEIF(A3735:A$10000,A3735,I3735:I$10000)))</f>
        <v>0</v>
      </c>
      <c r="K3735" s="60"/>
      <c r="L3735" s="55" t="str">
        <f>IF(O3735="","",A3735)</f>
        <v/>
      </c>
      <c r="M3735" s="60" t="str">
        <f>IF(O3735="","",(VLOOKUP(A3735,A3735:E10719,5,FALSE)))</f>
        <v/>
      </c>
      <c r="N3735" s="55" t="str">
        <f t="shared" si="235"/>
        <v/>
      </c>
      <c r="O3735" s="55" t="str">
        <f t="shared" si="233"/>
        <v/>
      </c>
      <c r="P3735" s="104">
        <f t="shared" si="236"/>
        <v>14.70000000000482</v>
      </c>
      <c r="Q3735" s="58"/>
      <c r="R3735" s="58"/>
      <c r="S3735" s="102"/>
    </row>
    <row r="3736" spans="1:19" ht="12.5" customHeight="1" x14ac:dyDescent="0.35">
      <c r="A3736" s="60">
        <v>57</v>
      </c>
      <c r="B3736" s="60" t="s">
        <v>71</v>
      </c>
      <c r="C3736" s="68">
        <v>124.8116</v>
      </c>
      <c r="D3736" s="58" t="s">
        <v>65</v>
      </c>
      <c r="E3736" s="60" t="s">
        <v>59</v>
      </c>
      <c r="F3736" s="60" t="s">
        <v>70</v>
      </c>
      <c r="G3736" s="60"/>
      <c r="H3736" s="60"/>
      <c r="I3736" s="60">
        <f t="shared" si="234"/>
        <v>0</v>
      </c>
      <c r="J3736" s="60">
        <f>IF(OR(I3736="",I3737="",I3738=""),"",(AVERAGEIF(A3736:A$10000,A3736,I3736:I$10000)))</f>
        <v>0</v>
      </c>
      <c r="K3736" s="60"/>
      <c r="L3736" s="60" t="str">
        <f>IF(O3736="","",A3736)</f>
        <v/>
      </c>
      <c r="M3736" s="60" t="str">
        <f>IF(O3736="","",(VLOOKUP(A3736,A3736:E10720,5,FALSE)))</f>
        <v/>
      </c>
      <c r="N3736" s="60" t="str">
        <f t="shared" si="235"/>
        <v/>
      </c>
      <c r="O3736" s="60" t="str">
        <f t="shared" si="233"/>
        <v/>
      </c>
      <c r="P3736" s="103">
        <f t="shared" si="236"/>
        <v>13.700000000000045</v>
      </c>
      <c r="Q3736" s="58"/>
      <c r="R3736" s="58"/>
      <c r="S3736" s="102"/>
    </row>
    <row r="3737" spans="1:19" ht="12.5" customHeight="1" x14ac:dyDescent="0.35">
      <c r="A3737" s="2">
        <v>57</v>
      </c>
      <c r="B3737" s="2" t="s">
        <v>71</v>
      </c>
      <c r="C3737" s="67">
        <v>124.8276</v>
      </c>
      <c r="D3737" t="s">
        <v>65</v>
      </c>
      <c r="E3737" s="2" t="s">
        <v>59</v>
      </c>
      <c r="F3737" s="2" t="s">
        <v>70</v>
      </c>
      <c r="G3737" s="2"/>
      <c r="I3737" s="60">
        <f t="shared" si="234"/>
        <v>0</v>
      </c>
      <c r="J3737" s="60">
        <f>IF(OR(I3737="",I3738="",I3739=""),"",(AVERAGEIF(A3737:A$10000,A3737,I3737:I$10000)))</f>
        <v>0</v>
      </c>
      <c r="K3737" s="60"/>
      <c r="L3737" s="55" t="str">
        <f>IF(O3737="","",A3737)</f>
        <v/>
      </c>
      <c r="M3737" s="60" t="str">
        <f>IF(O3737="","",(VLOOKUP(A3737,A3737:E10721,5,FALSE)))</f>
        <v/>
      </c>
      <c r="N3737" s="55" t="str">
        <f t="shared" si="235"/>
        <v/>
      </c>
      <c r="O3737" s="55" t="str">
        <f t="shared" si="233"/>
        <v/>
      </c>
      <c r="P3737" s="104">
        <f t="shared" si="236"/>
        <v>16.000000000005343</v>
      </c>
      <c r="Q3737" s="58"/>
      <c r="R3737" s="58"/>
      <c r="S3737" s="102"/>
    </row>
    <row r="3738" spans="1:19" ht="12.5" customHeight="1" x14ac:dyDescent="0.35">
      <c r="A3738" s="60">
        <v>57</v>
      </c>
      <c r="B3738" s="60" t="s">
        <v>71</v>
      </c>
      <c r="C3738" s="68">
        <v>124.8616</v>
      </c>
      <c r="D3738" s="58" t="s">
        <v>65</v>
      </c>
      <c r="E3738" s="60" t="s">
        <v>59</v>
      </c>
      <c r="F3738" s="60" t="s">
        <v>70</v>
      </c>
      <c r="G3738" s="60"/>
      <c r="H3738" s="60"/>
      <c r="I3738" s="60">
        <f t="shared" si="234"/>
        <v>0</v>
      </c>
      <c r="J3738" s="60">
        <f>IF(OR(I3738="",I3739="",I3740=""),"",(AVERAGEIF(A3738:A$10000,A3738,I3738:I$10000)))</f>
        <v>0</v>
      </c>
      <c r="K3738" s="60"/>
      <c r="L3738" s="60" t="str">
        <f>IF(O3738="","",A3738)</f>
        <v/>
      </c>
      <c r="M3738" s="60" t="str">
        <f>IF(O3738="","",(VLOOKUP(A3738,A3738:E10722,5,FALSE)))</f>
        <v/>
      </c>
      <c r="N3738" s="60" t="str">
        <f t="shared" si="235"/>
        <v/>
      </c>
      <c r="O3738" s="60" t="str">
        <f t="shared" ref="O3738:O3801" si="237">IF(J3738="","",IF(AND(J3737="",J3736="",J3735=""),C3738,""))</f>
        <v/>
      </c>
      <c r="P3738" s="103">
        <f t="shared" si="236"/>
        <v>33.999999999991815</v>
      </c>
      <c r="Q3738" s="58"/>
      <c r="R3738" s="58"/>
      <c r="S3738" s="102"/>
    </row>
    <row r="3739" spans="1:19" ht="12.5" customHeight="1" x14ac:dyDescent="0.35">
      <c r="A3739" s="2">
        <v>57</v>
      </c>
      <c r="B3739" s="2" t="s">
        <v>71</v>
      </c>
      <c r="C3739" s="67">
        <v>124.8802</v>
      </c>
      <c r="D3739" t="s">
        <v>65</v>
      </c>
      <c r="E3739" s="2" t="s">
        <v>59</v>
      </c>
      <c r="F3739" s="2" t="s">
        <v>70</v>
      </c>
      <c r="G3739" s="2"/>
      <c r="I3739" s="60">
        <f t="shared" si="234"/>
        <v>0</v>
      </c>
      <c r="J3739" s="60">
        <f>IF(OR(I3739="",I3740="",I3741=""),"",(AVERAGEIF(A3739:A$10000,A3739,I3739:I$10000)))</f>
        <v>0</v>
      </c>
      <c r="K3739" s="60"/>
      <c r="L3739" s="55" t="str">
        <f>IF(O3739="","",A3739)</f>
        <v/>
      </c>
      <c r="M3739" s="60" t="str">
        <f>IF(O3739="","",(VLOOKUP(A3739,A3739:E10723,5,FALSE)))</f>
        <v/>
      </c>
      <c r="N3739" s="55" t="str">
        <f t="shared" si="235"/>
        <v/>
      </c>
      <c r="O3739" s="55" t="str">
        <f t="shared" si="237"/>
        <v/>
      </c>
      <c r="P3739" s="104">
        <f t="shared" si="236"/>
        <v>18.600000000006389</v>
      </c>
      <c r="Q3739" s="58"/>
      <c r="R3739" s="58"/>
      <c r="S3739" s="102"/>
    </row>
    <row r="3740" spans="1:19" ht="12.5" customHeight="1" x14ac:dyDescent="0.35">
      <c r="A3740" s="60">
        <v>57</v>
      </c>
      <c r="B3740" s="60" t="s">
        <v>71</v>
      </c>
      <c r="C3740" s="68">
        <v>124.8982</v>
      </c>
      <c r="D3740" s="58" t="s">
        <v>65</v>
      </c>
      <c r="E3740" s="60" t="s">
        <v>59</v>
      </c>
      <c r="F3740" s="60" t="s">
        <v>70</v>
      </c>
      <c r="G3740" s="60"/>
      <c r="H3740" s="60"/>
      <c r="I3740" s="60">
        <f t="shared" si="234"/>
        <v>0</v>
      </c>
      <c r="J3740" s="60">
        <f>IF(OR(I3740="",I3741="",I3742=""),"",(AVERAGEIF(A3740:A$10000,A3740,I3740:I$10000)))</f>
        <v>0</v>
      </c>
      <c r="K3740" s="60"/>
      <c r="L3740" s="60" t="str">
        <f>IF(O3740="","",A3740)</f>
        <v/>
      </c>
      <c r="M3740" s="60" t="str">
        <f>IF(O3740="","",(VLOOKUP(A3740,A3740:E10724,5,FALSE)))</f>
        <v/>
      </c>
      <c r="N3740" s="60" t="str">
        <f t="shared" si="235"/>
        <v/>
      </c>
      <c r="O3740" s="60" t="str">
        <f t="shared" si="237"/>
        <v/>
      </c>
      <c r="P3740" s="103">
        <f t="shared" si="236"/>
        <v>18.000000000000682</v>
      </c>
      <c r="Q3740" s="58"/>
      <c r="R3740" s="58"/>
      <c r="S3740" s="102"/>
    </row>
    <row r="3741" spans="1:19" ht="12.5" customHeight="1" x14ac:dyDescent="0.35">
      <c r="A3741" s="2">
        <v>57</v>
      </c>
      <c r="B3741" s="2" t="s">
        <v>71</v>
      </c>
      <c r="C3741" s="67">
        <v>124.91459999999999</v>
      </c>
      <c r="D3741" t="s">
        <v>65</v>
      </c>
      <c r="E3741" s="2" t="s">
        <v>59</v>
      </c>
      <c r="F3741" s="2" t="s">
        <v>70</v>
      </c>
      <c r="G3741" s="2"/>
      <c r="I3741" s="60">
        <f t="shared" si="234"/>
        <v>0</v>
      </c>
      <c r="J3741" s="60">
        <f>IF(OR(I3741="",I3742="",I3743=""),"",(AVERAGEIF(A3741:A$10000,A3741,I3741:I$10000)))</f>
        <v>0</v>
      </c>
      <c r="K3741" s="60"/>
      <c r="L3741" s="55" t="str">
        <f>IF(O3741="","",A3741)</f>
        <v/>
      </c>
      <c r="M3741" s="60" t="str">
        <f>IF(O3741="","",(VLOOKUP(A3741,A3741:E10725,5,FALSE)))</f>
        <v/>
      </c>
      <c r="N3741" s="55" t="str">
        <f t="shared" si="235"/>
        <v/>
      </c>
      <c r="O3741" s="55" t="str">
        <f t="shared" si="237"/>
        <v/>
      </c>
      <c r="P3741" s="104">
        <f t="shared" si="236"/>
        <v>16.3999999999902</v>
      </c>
      <c r="Q3741" s="58"/>
      <c r="R3741" s="58"/>
      <c r="S3741" s="102"/>
    </row>
    <row r="3742" spans="1:19" ht="12.5" customHeight="1" x14ac:dyDescent="0.35">
      <c r="A3742" s="60">
        <v>57</v>
      </c>
      <c r="B3742" s="60" t="s">
        <v>71</v>
      </c>
      <c r="C3742" s="68">
        <v>124.93340000000001</v>
      </c>
      <c r="D3742" s="58" t="s">
        <v>65</v>
      </c>
      <c r="E3742" s="60" t="s">
        <v>59</v>
      </c>
      <c r="F3742" s="60" t="s">
        <v>70</v>
      </c>
      <c r="G3742" s="60"/>
      <c r="H3742" s="60"/>
      <c r="I3742" s="60">
        <f t="shared" si="234"/>
        <v>0</v>
      </c>
      <c r="J3742" s="60">
        <f>IF(OR(I3742="",I3743="",I3744=""),"",(AVERAGEIF(A3742:A$10000,A3742,I3742:I$10000)))</f>
        <v>0</v>
      </c>
      <c r="K3742" s="60"/>
      <c r="L3742" s="60" t="str">
        <f>IF(O3742="","",A3742)</f>
        <v/>
      </c>
      <c r="M3742" s="60" t="str">
        <f>IF(O3742="","",(VLOOKUP(A3742,A3742:E10726,5,FALSE)))</f>
        <v/>
      </c>
      <c r="N3742" s="60" t="str">
        <f t="shared" si="235"/>
        <v/>
      </c>
      <c r="O3742" s="60" t="str">
        <f t="shared" si="237"/>
        <v/>
      </c>
      <c r="P3742" s="103">
        <f t="shared" si="236"/>
        <v>18.800000000013029</v>
      </c>
      <c r="Q3742" s="58"/>
      <c r="R3742" s="58"/>
      <c r="S3742" s="102"/>
    </row>
    <row r="3743" spans="1:19" ht="12.5" customHeight="1" x14ac:dyDescent="0.35">
      <c r="A3743" s="2">
        <v>57</v>
      </c>
      <c r="B3743" s="2" t="s">
        <v>69</v>
      </c>
      <c r="C3743" s="67">
        <v>124.9538</v>
      </c>
      <c r="D3743" t="s">
        <v>65</v>
      </c>
      <c r="E3743" s="2" t="s">
        <v>59</v>
      </c>
      <c r="F3743" s="2" t="s">
        <v>70</v>
      </c>
      <c r="G3743" s="2"/>
      <c r="I3743" s="60">
        <f t="shared" si="234"/>
        <v>0</v>
      </c>
      <c r="J3743" s="60">
        <f>IF(OR(I3743="",I3744="",I3745=""),"",(AVERAGEIF(A3743:A$10000,A3743,I3743:I$10000)))</f>
        <v>0</v>
      </c>
      <c r="K3743" s="60"/>
      <c r="L3743" s="55" t="str">
        <f>IF(O3743="","",A3743)</f>
        <v/>
      </c>
      <c r="M3743" s="60" t="str">
        <f>IF(O3743="","",(VLOOKUP(A3743,A3743:E10727,5,FALSE)))</f>
        <v/>
      </c>
      <c r="N3743" s="55" t="str">
        <f t="shared" si="235"/>
        <v/>
      </c>
      <c r="O3743" s="55" t="str">
        <f t="shared" si="237"/>
        <v/>
      </c>
      <c r="P3743" s="104">
        <f t="shared" si="236"/>
        <v>20.399999999995089</v>
      </c>
      <c r="Q3743" s="58"/>
      <c r="R3743" s="58"/>
      <c r="S3743" s="102"/>
    </row>
    <row r="3744" spans="1:19" ht="12.5" customHeight="1" x14ac:dyDescent="0.35">
      <c r="A3744" s="60">
        <v>57</v>
      </c>
      <c r="B3744" s="60" t="s">
        <v>69</v>
      </c>
      <c r="C3744" s="68">
        <v>124.9687</v>
      </c>
      <c r="D3744" s="58" t="s">
        <v>65</v>
      </c>
      <c r="E3744" s="60" t="s">
        <v>59</v>
      </c>
      <c r="F3744" s="60" t="s">
        <v>70</v>
      </c>
      <c r="G3744" s="60"/>
      <c r="H3744" s="60"/>
      <c r="I3744" s="60">
        <f t="shared" si="234"/>
        <v>0</v>
      </c>
      <c r="J3744" s="60">
        <f>IF(OR(I3744="",I3745="",I3746=""),"",(AVERAGEIF(A3744:A$10000,A3744,I3744:I$10000)))</f>
        <v>0</v>
      </c>
      <c r="K3744" s="60"/>
      <c r="L3744" s="60" t="str">
        <f>IF(O3744="","",A3744)</f>
        <v/>
      </c>
      <c r="M3744" s="60" t="str">
        <f>IF(O3744="","",(VLOOKUP(A3744,A3744:E10728,5,FALSE)))</f>
        <v/>
      </c>
      <c r="N3744" s="60" t="str">
        <f t="shared" si="235"/>
        <v/>
      </c>
      <c r="O3744" s="60" t="str">
        <f t="shared" si="237"/>
        <v/>
      </c>
      <c r="P3744" s="103">
        <f t="shared" si="236"/>
        <v>14.899999999997249</v>
      </c>
      <c r="Q3744" s="58"/>
      <c r="R3744" s="58"/>
      <c r="S3744" s="102"/>
    </row>
    <row r="3745" spans="1:19" ht="12.5" customHeight="1" x14ac:dyDescent="0.35">
      <c r="A3745" s="2">
        <v>57</v>
      </c>
      <c r="B3745" s="2" t="s">
        <v>69</v>
      </c>
      <c r="C3745" s="67">
        <v>124.9829</v>
      </c>
      <c r="D3745" t="s">
        <v>65</v>
      </c>
      <c r="E3745" s="2" t="s">
        <v>59</v>
      </c>
      <c r="F3745" s="2" t="s">
        <v>70</v>
      </c>
      <c r="G3745" s="2"/>
      <c r="I3745" s="60">
        <f t="shared" si="234"/>
        <v>0</v>
      </c>
      <c r="J3745" s="60">
        <f>IF(OR(I3745="",I3746="",I3747=""),"",(AVERAGEIF(A3745:A$10000,A3745,I3745:I$10000)))</f>
        <v>0</v>
      </c>
      <c r="K3745" s="60"/>
      <c r="L3745" s="55" t="str">
        <f>IF(O3745="","",A3745)</f>
        <v/>
      </c>
      <c r="M3745" s="60" t="str">
        <f>IF(O3745="","",(VLOOKUP(A3745,A3745:E10729,5,FALSE)))</f>
        <v/>
      </c>
      <c r="N3745" s="55" t="str">
        <f t="shared" si="235"/>
        <v/>
      </c>
      <c r="O3745" s="55" t="str">
        <f t="shared" si="237"/>
        <v/>
      </c>
      <c r="P3745" s="104">
        <f t="shared" si="236"/>
        <v>14.200000000002433</v>
      </c>
      <c r="Q3745" s="58"/>
      <c r="R3745" s="58"/>
      <c r="S3745" s="102"/>
    </row>
    <row r="3746" spans="1:19" ht="12.5" customHeight="1" x14ac:dyDescent="0.35">
      <c r="A3746" s="60">
        <v>57</v>
      </c>
      <c r="B3746" s="60" t="s">
        <v>69</v>
      </c>
      <c r="C3746" s="68">
        <v>124.997</v>
      </c>
      <c r="D3746" s="58" t="s">
        <v>65</v>
      </c>
      <c r="E3746" s="60" t="s">
        <v>59</v>
      </c>
      <c r="F3746" s="60" t="s">
        <v>70</v>
      </c>
      <c r="G3746" s="60"/>
      <c r="H3746" s="60"/>
      <c r="I3746" s="60">
        <f t="shared" si="234"/>
        <v>0</v>
      </c>
      <c r="J3746" s="60">
        <f>IF(OR(I3746="",I3747="",I3748=""),"",(AVERAGEIF(A3746:A$10000,A3746,I3746:I$10000)))</f>
        <v>0</v>
      </c>
      <c r="K3746" s="60"/>
      <c r="L3746" s="60" t="str">
        <f>IF(O3746="","",A3746)</f>
        <v/>
      </c>
      <c r="M3746" s="60" t="str">
        <f>IF(O3746="","",(VLOOKUP(A3746,A3746:E10730,5,FALSE)))</f>
        <v/>
      </c>
      <c r="N3746" s="60" t="str">
        <f t="shared" si="235"/>
        <v/>
      </c>
      <c r="O3746" s="60" t="str">
        <f t="shared" si="237"/>
        <v/>
      </c>
      <c r="P3746" s="103">
        <f t="shared" si="236"/>
        <v>14.099999999999113</v>
      </c>
      <c r="Q3746" s="58"/>
      <c r="R3746" s="58"/>
      <c r="S3746" s="102"/>
    </row>
    <row r="3747" spans="1:19" ht="12.5" customHeight="1" x14ac:dyDescent="0.35">
      <c r="A3747" s="2">
        <v>58</v>
      </c>
      <c r="B3747" s="2" t="s">
        <v>69</v>
      </c>
      <c r="C3747" s="67">
        <v>126.0146</v>
      </c>
      <c r="D3747" t="s">
        <v>65</v>
      </c>
      <c r="E3747" s="2" t="s">
        <v>59</v>
      </c>
      <c r="F3747" s="2" t="s">
        <v>70</v>
      </c>
      <c r="G3747" s="2"/>
      <c r="I3747" s="60">
        <f t="shared" si="234"/>
        <v>0</v>
      </c>
      <c r="J3747" s="60">
        <f>IF(OR(I3747="",I3748="",I3749=""),"",(AVERAGEIF(A3747:A$10000,A3747,I3747:I$10000)))</f>
        <v>0</v>
      </c>
      <c r="K3747" s="60"/>
      <c r="L3747" s="55" t="str">
        <f>IF(O3747="","",A3747)</f>
        <v/>
      </c>
      <c r="M3747" s="60" t="str">
        <f>IF(O3747="","",(VLOOKUP(A3747,A3747:E10731,5,FALSE)))</f>
        <v/>
      </c>
      <c r="N3747" s="55" t="str">
        <f t="shared" si="235"/>
        <v/>
      </c>
      <c r="O3747" s="55" t="str">
        <f t="shared" si="237"/>
        <v/>
      </c>
      <c r="P3747" s="104" t="str">
        <f t="shared" si="236"/>
        <v/>
      </c>
      <c r="Q3747" s="58"/>
      <c r="R3747" s="58"/>
      <c r="S3747" s="102"/>
    </row>
    <row r="3748" spans="1:19" ht="12.5" customHeight="1" x14ac:dyDescent="0.35">
      <c r="A3748" s="60">
        <v>58</v>
      </c>
      <c r="B3748" s="60" t="s">
        <v>69</v>
      </c>
      <c r="C3748" s="68">
        <v>126.02889999999999</v>
      </c>
      <c r="D3748" s="58" t="s">
        <v>65</v>
      </c>
      <c r="E3748" s="60" t="s">
        <v>59</v>
      </c>
      <c r="F3748" s="60" t="s">
        <v>70</v>
      </c>
      <c r="G3748" s="60"/>
      <c r="H3748" s="60"/>
      <c r="I3748" s="60">
        <f t="shared" si="234"/>
        <v>0</v>
      </c>
      <c r="J3748" s="60">
        <f>IF(OR(I3748="",I3749="",I3750=""),"",(AVERAGEIF(A3748:A$10000,A3748,I3748:I$10000)))</f>
        <v>0</v>
      </c>
      <c r="K3748" s="60"/>
      <c r="L3748" s="60" t="str">
        <f>IF(O3748="","",A3748)</f>
        <v/>
      </c>
      <c r="M3748" s="60" t="str">
        <f>IF(O3748="","",(VLOOKUP(A3748,A3748:E10732,5,FALSE)))</f>
        <v/>
      </c>
      <c r="N3748" s="60" t="str">
        <f t="shared" si="235"/>
        <v/>
      </c>
      <c r="O3748" s="60" t="str">
        <f t="shared" si="237"/>
        <v/>
      </c>
      <c r="P3748" s="103">
        <f t="shared" si="236"/>
        <v>14.299999999991542</v>
      </c>
      <c r="Q3748" s="58"/>
      <c r="R3748" s="58"/>
      <c r="S3748" s="102"/>
    </row>
    <row r="3749" spans="1:19" ht="12.5" customHeight="1" x14ac:dyDescent="0.35">
      <c r="A3749" s="2">
        <v>58</v>
      </c>
      <c r="B3749" s="2" t="s">
        <v>69</v>
      </c>
      <c r="C3749" s="67">
        <v>126.04649999999999</v>
      </c>
      <c r="D3749" t="s">
        <v>65</v>
      </c>
      <c r="E3749" s="2" t="s">
        <v>59</v>
      </c>
      <c r="F3749" s="2" t="s">
        <v>70</v>
      </c>
      <c r="G3749" s="2"/>
      <c r="I3749" s="60">
        <f t="shared" si="234"/>
        <v>0</v>
      </c>
      <c r="J3749" s="60">
        <f>IF(OR(I3749="",I3750="",I3751=""),"",(AVERAGEIF(A3749:A$10000,A3749,I3749:I$10000)))</f>
        <v>0</v>
      </c>
      <c r="K3749" s="60"/>
      <c r="L3749" s="55" t="str">
        <f>IF(O3749="","",A3749)</f>
        <v/>
      </c>
      <c r="M3749" s="60" t="str">
        <f>IF(O3749="","",(VLOOKUP(A3749,A3749:E10733,5,FALSE)))</f>
        <v/>
      </c>
      <c r="N3749" s="55" t="str">
        <f t="shared" si="235"/>
        <v/>
      </c>
      <c r="O3749" s="55" t="str">
        <f t="shared" si="237"/>
        <v/>
      </c>
      <c r="P3749" s="104">
        <f t="shared" si="236"/>
        <v>17.600000000001614</v>
      </c>
      <c r="Q3749" s="58"/>
      <c r="R3749" s="58"/>
      <c r="S3749" s="102"/>
    </row>
    <row r="3750" spans="1:19" ht="12.5" customHeight="1" x14ac:dyDescent="0.35">
      <c r="A3750" s="60">
        <v>58</v>
      </c>
      <c r="B3750" s="60" t="s">
        <v>69</v>
      </c>
      <c r="C3750" s="68">
        <v>126.06100000000001</v>
      </c>
      <c r="D3750" s="58" t="s">
        <v>65</v>
      </c>
      <c r="E3750" s="60" t="s">
        <v>59</v>
      </c>
      <c r="F3750" s="60" t="s">
        <v>70</v>
      </c>
      <c r="G3750" s="60"/>
      <c r="H3750" s="60"/>
      <c r="I3750" s="60">
        <f t="shared" si="234"/>
        <v>0</v>
      </c>
      <c r="J3750" s="60">
        <f>IF(OR(I3750="",I3751="",I3752=""),"",(AVERAGEIF(A3750:A$10000,A3750,I3750:I$10000)))</f>
        <v>0</v>
      </c>
      <c r="K3750" s="60"/>
      <c r="L3750" s="60" t="str">
        <f>IF(O3750="","",A3750)</f>
        <v/>
      </c>
      <c r="M3750" s="60" t="str">
        <f>IF(O3750="","",(VLOOKUP(A3750,A3750:E10734,5,FALSE)))</f>
        <v/>
      </c>
      <c r="N3750" s="60" t="str">
        <f t="shared" si="235"/>
        <v/>
      </c>
      <c r="O3750" s="60" t="str">
        <f t="shared" si="237"/>
        <v/>
      </c>
      <c r="P3750" s="103">
        <f t="shared" si="236"/>
        <v>14.500000000012392</v>
      </c>
      <c r="Q3750" s="58"/>
      <c r="R3750" s="58"/>
      <c r="S3750" s="102"/>
    </row>
    <row r="3751" spans="1:19" ht="12.5" customHeight="1" x14ac:dyDescent="0.35">
      <c r="A3751" s="2">
        <v>58</v>
      </c>
      <c r="B3751" s="2" t="s">
        <v>69</v>
      </c>
      <c r="C3751" s="67">
        <v>126.0836</v>
      </c>
      <c r="D3751" t="s">
        <v>65</v>
      </c>
      <c r="E3751" s="2" t="s">
        <v>59</v>
      </c>
      <c r="F3751" s="2" t="s">
        <v>70</v>
      </c>
      <c r="G3751" s="2"/>
      <c r="I3751" s="60">
        <f t="shared" si="234"/>
        <v>0</v>
      </c>
      <c r="J3751" s="60">
        <f>IF(OR(I3751="",I3752="",I3753=""),"",(AVERAGEIF(A3751:A$10000,A3751,I3751:I$10000)))</f>
        <v>0</v>
      </c>
      <c r="K3751" s="60"/>
      <c r="L3751" s="55" t="str">
        <f>IF(O3751="","",A3751)</f>
        <v/>
      </c>
      <c r="M3751" s="60" t="str">
        <f>IF(O3751="","",(VLOOKUP(A3751,A3751:E10735,5,FALSE)))</f>
        <v/>
      </c>
      <c r="N3751" s="55" t="str">
        <f t="shared" si="235"/>
        <v/>
      </c>
      <c r="O3751" s="55" t="str">
        <f t="shared" si="237"/>
        <v/>
      </c>
      <c r="P3751" s="104">
        <f t="shared" si="236"/>
        <v>22.599999999997067</v>
      </c>
      <c r="Q3751" s="58"/>
      <c r="R3751" s="58"/>
      <c r="S3751" s="102"/>
    </row>
    <row r="3752" spans="1:19" ht="12.5" customHeight="1" x14ac:dyDescent="0.35">
      <c r="A3752" s="60">
        <v>58</v>
      </c>
      <c r="B3752" s="60" t="s">
        <v>69</v>
      </c>
      <c r="C3752" s="68">
        <v>126.1006</v>
      </c>
      <c r="D3752" s="58" t="s">
        <v>65</v>
      </c>
      <c r="E3752" s="60" t="s">
        <v>59</v>
      </c>
      <c r="F3752" s="60" t="s">
        <v>70</v>
      </c>
      <c r="G3752" s="60"/>
      <c r="H3752" s="60"/>
      <c r="I3752" s="60">
        <f t="shared" si="234"/>
        <v>0</v>
      </c>
      <c r="J3752" s="60">
        <f>IF(OR(I3752="",I3753="",I3754=""),"",(AVERAGEIF(A3752:A$10000,A3752,I3752:I$10000)))</f>
        <v>0</v>
      </c>
      <c r="K3752" s="60"/>
      <c r="L3752" s="60" t="str">
        <f>IF(O3752="","",A3752)</f>
        <v/>
      </c>
      <c r="M3752" s="60" t="str">
        <f>IF(O3752="","",(VLOOKUP(A3752,A3752:E10736,5,FALSE)))</f>
        <v/>
      </c>
      <c r="N3752" s="60" t="str">
        <f t="shared" si="235"/>
        <v/>
      </c>
      <c r="O3752" s="60" t="str">
        <f t="shared" si="237"/>
        <v/>
      </c>
      <c r="P3752" s="103">
        <f t="shared" si="236"/>
        <v>16.999999999995907</v>
      </c>
      <c r="Q3752" s="58"/>
      <c r="R3752" s="58"/>
      <c r="S3752" s="102"/>
    </row>
    <row r="3753" spans="1:19" ht="12.5" customHeight="1" x14ac:dyDescent="0.35">
      <c r="A3753" s="2">
        <v>58</v>
      </c>
      <c r="B3753" s="2" t="s">
        <v>69</v>
      </c>
      <c r="C3753" s="67">
        <v>126.1161</v>
      </c>
      <c r="D3753" t="s">
        <v>65</v>
      </c>
      <c r="E3753" s="2" t="s">
        <v>59</v>
      </c>
      <c r="F3753" s="2" t="s">
        <v>70</v>
      </c>
      <c r="G3753" s="2"/>
      <c r="I3753" s="60">
        <f t="shared" si="234"/>
        <v>0</v>
      </c>
      <c r="J3753" s="60">
        <f>IF(OR(I3753="",I3754="",I3755=""),"",(AVERAGEIF(A3753:A$10000,A3753,I3753:I$10000)))</f>
        <v>0</v>
      </c>
      <c r="K3753" s="60"/>
      <c r="L3753" s="55" t="str">
        <f>IF(O3753="","",A3753)</f>
        <v/>
      </c>
      <c r="M3753" s="60" t="str">
        <f>IF(O3753="","",(VLOOKUP(A3753,A3753:E10737,5,FALSE)))</f>
        <v/>
      </c>
      <c r="N3753" s="55" t="str">
        <f t="shared" si="235"/>
        <v/>
      </c>
      <c r="O3753" s="55" t="str">
        <f t="shared" si="237"/>
        <v/>
      </c>
      <c r="P3753" s="104">
        <f t="shared" si="236"/>
        <v>15.500000000002956</v>
      </c>
      <c r="Q3753" s="58"/>
      <c r="R3753" s="58"/>
      <c r="S3753" s="102"/>
    </row>
    <row r="3754" spans="1:19" ht="12.5" customHeight="1" x14ac:dyDescent="0.35">
      <c r="A3754" s="60">
        <v>58</v>
      </c>
      <c r="B3754" s="60" t="s">
        <v>69</v>
      </c>
      <c r="C3754" s="68">
        <v>126.1367</v>
      </c>
      <c r="D3754" s="58" t="s">
        <v>65</v>
      </c>
      <c r="E3754" s="60" t="s">
        <v>59</v>
      </c>
      <c r="F3754" s="60" t="s">
        <v>70</v>
      </c>
      <c r="G3754" s="60"/>
      <c r="H3754" s="60"/>
      <c r="I3754" s="60">
        <f t="shared" si="234"/>
        <v>0</v>
      </c>
      <c r="J3754" s="60">
        <f>IF(OR(I3754="",I3755="",I3756=""),"",(AVERAGEIF(A3754:A$10000,A3754,I3754:I$10000)))</f>
        <v>0</v>
      </c>
      <c r="K3754" s="60"/>
      <c r="L3754" s="60" t="str">
        <f>IF(O3754="","",A3754)</f>
        <v/>
      </c>
      <c r="M3754" s="60" t="str">
        <f>IF(O3754="","",(VLOOKUP(A3754,A3754:E10738,5,FALSE)))</f>
        <v/>
      </c>
      <c r="N3754" s="60" t="str">
        <f t="shared" si="235"/>
        <v/>
      </c>
      <c r="O3754" s="60" t="str">
        <f t="shared" si="237"/>
        <v/>
      </c>
      <c r="P3754" s="103">
        <f t="shared" si="236"/>
        <v>20.600000000001728</v>
      </c>
      <c r="Q3754" s="58"/>
      <c r="R3754" s="58"/>
      <c r="S3754" s="102"/>
    </row>
    <row r="3755" spans="1:19" ht="12.5" customHeight="1" x14ac:dyDescent="0.35">
      <c r="A3755" s="2">
        <v>58</v>
      </c>
      <c r="B3755" s="2" t="s">
        <v>69</v>
      </c>
      <c r="C3755" s="67">
        <v>126.1554</v>
      </c>
      <c r="D3755" t="s">
        <v>65</v>
      </c>
      <c r="E3755" s="2" t="s">
        <v>59</v>
      </c>
      <c r="F3755" s="2" t="s">
        <v>70</v>
      </c>
      <c r="G3755" s="2"/>
      <c r="I3755" s="60">
        <f t="shared" si="234"/>
        <v>0</v>
      </c>
      <c r="J3755" s="60">
        <f>IF(OR(I3755="",I3756="",I3757=""),"",(AVERAGEIF(A3755:A$10000,A3755,I3755:I$10000)))</f>
        <v>0</v>
      </c>
      <c r="K3755" s="60"/>
      <c r="L3755" s="55" t="str">
        <f>IF(O3755="","",A3755)</f>
        <v/>
      </c>
      <c r="M3755" s="60" t="str">
        <f>IF(O3755="","",(VLOOKUP(A3755,A3755:E10739,5,FALSE)))</f>
        <v/>
      </c>
      <c r="N3755" s="55" t="str">
        <f t="shared" si="235"/>
        <v/>
      </c>
      <c r="O3755" s="55" t="str">
        <f t="shared" si="237"/>
        <v/>
      </c>
      <c r="P3755" s="104">
        <f t="shared" si="236"/>
        <v>18.699999999995498</v>
      </c>
      <c r="Q3755" s="58"/>
      <c r="R3755" s="58"/>
      <c r="S3755" s="102"/>
    </row>
    <row r="3756" spans="1:19" ht="12.5" customHeight="1" x14ac:dyDescent="0.35">
      <c r="A3756" s="60">
        <v>58</v>
      </c>
      <c r="B3756" s="60" t="s">
        <v>69</v>
      </c>
      <c r="C3756" s="68">
        <v>126.17019999999999</v>
      </c>
      <c r="D3756" s="58" t="s">
        <v>65</v>
      </c>
      <c r="E3756" s="60" t="s">
        <v>59</v>
      </c>
      <c r="F3756" s="60" t="s">
        <v>70</v>
      </c>
      <c r="G3756" s="60"/>
      <c r="H3756" s="60"/>
      <c r="I3756" s="60">
        <f t="shared" si="234"/>
        <v>0</v>
      </c>
      <c r="J3756" s="60">
        <f>IF(OR(I3756="",I3757="",I3758=""),"",(AVERAGEIF(A3756:A$10000,A3756,I3756:I$10000)))</f>
        <v>0</v>
      </c>
      <c r="K3756" s="60"/>
      <c r="L3756" s="60" t="str">
        <f>IF(O3756="","",A3756)</f>
        <v/>
      </c>
      <c r="M3756" s="60" t="str">
        <f>IF(O3756="","",(VLOOKUP(A3756,A3756:E10740,5,FALSE)))</f>
        <v/>
      </c>
      <c r="N3756" s="60" t="str">
        <f t="shared" si="235"/>
        <v/>
      </c>
      <c r="O3756" s="60" t="str">
        <f t="shared" si="237"/>
        <v/>
      </c>
      <c r="P3756" s="103">
        <f t="shared" si="236"/>
        <v>14.799999999993929</v>
      </c>
      <c r="Q3756" s="58"/>
      <c r="R3756" s="58"/>
      <c r="S3756" s="102"/>
    </row>
    <row r="3757" spans="1:19" ht="12.5" customHeight="1" x14ac:dyDescent="0.35">
      <c r="A3757" s="2">
        <v>58</v>
      </c>
      <c r="B3757" s="2" t="s">
        <v>69</v>
      </c>
      <c r="C3757" s="67">
        <v>126.1885</v>
      </c>
      <c r="D3757" t="s">
        <v>65</v>
      </c>
      <c r="E3757" s="2" t="s">
        <v>59</v>
      </c>
      <c r="F3757" s="2" t="s">
        <v>70</v>
      </c>
      <c r="G3757" s="2"/>
      <c r="I3757" s="60">
        <f t="shared" si="234"/>
        <v>0</v>
      </c>
      <c r="J3757" s="60">
        <f>IF(OR(I3757="",I3758="",I3759=""),"",(AVERAGEIF(A3757:A$10000,A3757,I3757:I$10000)))</f>
        <v>0</v>
      </c>
      <c r="K3757" s="60"/>
      <c r="L3757" s="55" t="str">
        <f>IF(O3757="","",A3757)</f>
        <v/>
      </c>
      <c r="M3757" s="60" t="str">
        <f>IF(O3757="","",(VLOOKUP(A3757,A3757:E10741,5,FALSE)))</f>
        <v/>
      </c>
      <c r="N3757" s="55" t="str">
        <f t="shared" si="235"/>
        <v/>
      </c>
      <c r="O3757" s="55" t="str">
        <f t="shared" si="237"/>
        <v/>
      </c>
      <c r="P3757" s="104">
        <f t="shared" si="236"/>
        <v>18.300000000010641</v>
      </c>
      <c r="Q3757" s="58"/>
      <c r="R3757" s="58"/>
      <c r="S3757" s="102"/>
    </row>
    <row r="3758" spans="1:19" ht="12.5" customHeight="1" x14ac:dyDescent="0.35">
      <c r="A3758" s="60">
        <v>58</v>
      </c>
      <c r="B3758" s="60" t="s">
        <v>69</v>
      </c>
      <c r="C3758" s="68">
        <v>126.21469999999999</v>
      </c>
      <c r="D3758" s="58" t="s">
        <v>65</v>
      </c>
      <c r="E3758" s="60" t="s">
        <v>59</v>
      </c>
      <c r="F3758" s="60" t="s">
        <v>70</v>
      </c>
      <c r="G3758" s="60"/>
      <c r="H3758" s="60"/>
      <c r="I3758" s="60">
        <f t="shared" si="234"/>
        <v>0</v>
      </c>
      <c r="J3758" s="60">
        <f>IF(OR(I3758="",I3759="",I3760=""),"",(AVERAGEIF(A3758:A$10000,A3758,I3758:I$10000)))</f>
        <v>0</v>
      </c>
      <c r="K3758" s="60"/>
      <c r="L3758" s="60" t="str">
        <f>IF(O3758="","",A3758)</f>
        <v/>
      </c>
      <c r="M3758" s="60" t="str">
        <f>IF(O3758="","",(VLOOKUP(A3758,A3758:E10742,5,FALSE)))</f>
        <v/>
      </c>
      <c r="N3758" s="60" t="str">
        <f t="shared" si="235"/>
        <v/>
      </c>
      <c r="O3758" s="60" t="str">
        <f t="shared" si="237"/>
        <v/>
      </c>
      <c r="P3758" s="103">
        <f t="shared" si="236"/>
        <v>26.199999999988677</v>
      </c>
      <c r="Q3758" s="58"/>
      <c r="R3758" s="58"/>
      <c r="S3758" s="102"/>
    </row>
    <row r="3759" spans="1:19" ht="12.5" customHeight="1" x14ac:dyDescent="0.35">
      <c r="A3759" s="2">
        <v>58</v>
      </c>
      <c r="B3759" s="2" t="s">
        <v>69</v>
      </c>
      <c r="C3759" s="67">
        <v>126.2285</v>
      </c>
      <c r="D3759" t="s">
        <v>65</v>
      </c>
      <c r="E3759" s="2" t="s">
        <v>59</v>
      </c>
      <c r="F3759" s="2" t="s">
        <v>70</v>
      </c>
      <c r="G3759" s="2"/>
      <c r="I3759" s="60">
        <f t="shared" si="234"/>
        <v>0</v>
      </c>
      <c r="J3759" s="60">
        <f>IF(OR(I3759="",I3760="",I3761=""),"",(AVERAGEIF(A3759:A$10000,A3759,I3759:I$10000)))</f>
        <v>0</v>
      </c>
      <c r="K3759" s="60"/>
      <c r="L3759" s="55" t="str">
        <f>IF(O3759="","",A3759)</f>
        <v/>
      </c>
      <c r="M3759" s="60" t="str">
        <f>IF(O3759="","",(VLOOKUP(A3759,A3759:E10743,5,FALSE)))</f>
        <v/>
      </c>
      <c r="N3759" s="55" t="str">
        <f t="shared" si="235"/>
        <v/>
      </c>
      <c r="O3759" s="55" t="str">
        <f t="shared" si="237"/>
        <v/>
      </c>
      <c r="P3759" s="104">
        <f t="shared" si="236"/>
        <v>13.800000000003365</v>
      </c>
      <c r="Q3759" s="58"/>
      <c r="R3759" s="58"/>
      <c r="S3759" s="102"/>
    </row>
    <row r="3760" spans="1:19" ht="12.5" customHeight="1" x14ac:dyDescent="0.35">
      <c r="A3760" s="60">
        <v>58</v>
      </c>
      <c r="B3760" s="60" t="s">
        <v>69</v>
      </c>
      <c r="C3760" s="68">
        <v>126.2427</v>
      </c>
      <c r="D3760" s="58" t="s">
        <v>65</v>
      </c>
      <c r="E3760" s="60" t="s">
        <v>59</v>
      </c>
      <c r="F3760" s="60" t="s">
        <v>70</v>
      </c>
      <c r="G3760" s="60"/>
      <c r="H3760" s="60"/>
      <c r="I3760" s="60">
        <f t="shared" si="234"/>
        <v>0</v>
      </c>
      <c r="J3760" s="60">
        <f>IF(OR(I3760="",I3761="",I3762=""),"",(AVERAGEIF(A3760:A$10000,A3760,I3760:I$10000)))</f>
        <v>0</v>
      </c>
      <c r="K3760" s="60"/>
      <c r="L3760" s="60" t="str">
        <f>IF(O3760="","",A3760)</f>
        <v/>
      </c>
      <c r="M3760" s="60" t="str">
        <f>IF(O3760="","",(VLOOKUP(A3760,A3760:E10744,5,FALSE)))</f>
        <v/>
      </c>
      <c r="N3760" s="60" t="str">
        <f t="shared" si="235"/>
        <v/>
      </c>
      <c r="O3760" s="60" t="str">
        <f t="shared" si="237"/>
        <v/>
      </c>
      <c r="P3760" s="103">
        <f t="shared" si="236"/>
        <v>14.200000000002433</v>
      </c>
      <c r="Q3760" s="58"/>
      <c r="R3760" s="58"/>
      <c r="S3760" s="102"/>
    </row>
    <row r="3761" spans="1:19" ht="12.5" customHeight="1" x14ac:dyDescent="0.35">
      <c r="A3761" s="2">
        <v>58</v>
      </c>
      <c r="B3761" s="2" t="s">
        <v>69</v>
      </c>
      <c r="C3761" s="67">
        <v>126.25700000000001</v>
      </c>
      <c r="D3761" t="s">
        <v>65</v>
      </c>
      <c r="E3761" s="2" t="s">
        <v>59</v>
      </c>
      <c r="F3761" s="2" t="s">
        <v>70</v>
      </c>
      <c r="G3761" s="2"/>
      <c r="I3761" s="60">
        <f t="shared" si="234"/>
        <v>0</v>
      </c>
      <c r="J3761" s="60">
        <f>IF(OR(I3761="",I3762="",I3763=""),"",(AVERAGEIF(A3761:A$10000,A3761,I3761:I$10000)))</f>
        <v>0</v>
      </c>
      <c r="K3761" s="60"/>
      <c r="L3761" s="55" t="str">
        <f>IF(O3761="","",A3761)</f>
        <v/>
      </c>
      <c r="M3761" s="60" t="str">
        <f>IF(O3761="","",(VLOOKUP(A3761,A3761:E10745,5,FALSE)))</f>
        <v/>
      </c>
      <c r="N3761" s="55" t="str">
        <f t="shared" si="235"/>
        <v/>
      </c>
      <c r="O3761" s="55" t="str">
        <f t="shared" si="237"/>
        <v/>
      </c>
      <c r="P3761" s="104">
        <f t="shared" si="236"/>
        <v>14.300000000005753</v>
      </c>
      <c r="Q3761" s="58"/>
      <c r="R3761" s="58"/>
      <c r="S3761" s="102"/>
    </row>
    <row r="3762" spans="1:19" ht="12.5" customHeight="1" x14ac:dyDescent="0.35">
      <c r="A3762" s="60">
        <v>58</v>
      </c>
      <c r="B3762" s="60" t="s">
        <v>69</v>
      </c>
      <c r="C3762" s="68">
        <v>126.2715</v>
      </c>
      <c r="D3762" s="58" t="s">
        <v>65</v>
      </c>
      <c r="E3762" s="60" t="s">
        <v>59</v>
      </c>
      <c r="F3762" s="60" t="s">
        <v>70</v>
      </c>
      <c r="G3762" s="60"/>
      <c r="H3762" s="60"/>
      <c r="I3762" s="60">
        <f t="shared" si="234"/>
        <v>0</v>
      </c>
      <c r="J3762" s="60">
        <f>IF(OR(I3762="",I3763="",I3764=""),"",(AVERAGEIF(A3762:A$10000,A3762,I3762:I$10000)))</f>
        <v>0</v>
      </c>
      <c r="K3762" s="60"/>
      <c r="L3762" s="60" t="str">
        <f>IF(O3762="","",A3762)</f>
        <v/>
      </c>
      <c r="M3762" s="60" t="str">
        <f>IF(O3762="","",(VLOOKUP(A3762,A3762:E10746,5,FALSE)))</f>
        <v/>
      </c>
      <c r="N3762" s="60" t="str">
        <f t="shared" si="235"/>
        <v/>
      </c>
      <c r="O3762" s="60" t="str">
        <f t="shared" si="237"/>
        <v/>
      </c>
      <c r="P3762" s="103">
        <f t="shared" si="236"/>
        <v>14.499999999998181</v>
      </c>
      <c r="Q3762" s="58"/>
      <c r="R3762" s="58"/>
      <c r="S3762" s="102"/>
    </row>
    <row r="3763" spans="1:19" ht="12.5" customHeight="1" x14ac:dyDescent="0.35">
      <c r="A3763" s="2">
        <v>58</v>
      </c>
      <c r="B3763" s="2" t="s">
        <v>69</v>
      </c>
      <c r="C3763" s="67">
        <v>126.2948</v>
      </c>
      <c r="D3763" t="s">
        <v>65</v>
      </c>
      <c r="E3763" s="2" t="s">
        <v>59</v>
      </c>
      <c r="F3763" s="2" t="s">
        <v>70</v>
      </c>
      <c r="G3763" s="2"/>
      <c r="I3763" s="60">
        <f t="shared" si="234"/>
        <v>0</v>
      </c>
      <c r="J3763" s="60">
        <f>IF(OR(I3763="",I3764="",I3765=""),"",(AVERAGEIF(A3763:A$10000,A3763,I3763:I$10000)))</f>
        <v>0</v>
      </c>
      <c r="K3763" s="60"/>
      <c r="L3763" s="55" t="str">
        <f>IF(O3763="","",A3763)</f>
        <v/>
      </c>
      <c r="M3763" s="60" t="str">
        <f>IF(O3763="","",(VLOOKUP(A3763,A3763:E10747,5,FALSE)))</f>
        <v/>
      </c>
      <c r="N3763" s="55" t="str">
        <f t="shared" si="235"/>
        <v/>
      </c>
      <c r="O3763" s="55" t="str">
        <f t="shared" si="237"/>
        <v/>
      </c>
      <c r="P3763" s="104">
        <f t="shared" si="236"/>
        <v>23.299999999991883</v>
      </c>
      <c r="Q3763" s="58"/>
      <c r="R3763" s="58"/>
      <c r="S3763" s="102"/>
    </row>
    <row r="3764" spans="1:19" ht="12.5" customHeight="1" x14ac:dyDescent="0.35">
      <c r="A3764" s="60">
        <v>58</v>
      </c>
      <c r="B3764" s="60" t="s">
        <v>69</v>
      </c>
      <c r="C3764" s="68">
        <v>126.3092</v>
      </c>
      <c r="D3764" s="58" t="s">
        <v>65</v>
      </c>
      <c r="E3764" s="60" t="s">
        <v>59</v>
      </c>
      <c r="F3764" s="60" t="s">
        <v>70</v>
      </c>
      <c r="G3764" s="60"/>
      <c r="H3764" s="60"/>
      <c r="I3764" s="60">
        <f t="shared" si="234"/>
        <v>0</v>
      </c>
      <c r="J3764" s="60">
        <f>IF(OR(I3764="",I3765="",I3766=""),"",(AVERAGEIF(A3764:A$10000,A3764,I3764:I$10000)))</f>
        <v>0</v>
      </c>
      <c r="K3764" s="60"/>
      <c r="L3764" s="60" t="str">
        <f>IF(O3764="","",A3764)</f>
        <v/>
      </c>
      <c r="M3764" s="60" t="str">
        <f>IF(O3764="","",(VLOOKUP(A3764,A3764:E10748,5,FALSE)))</f>
        <v/>
      </c>
      <c r="N3764" s="60" t="str">
        <f t="shared" si="235"/>
        <v/>
      </c>
      <c r="O3764" s="60" t="str">
        <f t="shared" si="237"/>
        <v/>
      </c>
      <c r="P3764" s="103">
        <f t="shared" si="236"/>
        <v>14.400000000009072</v>
      </c>
      <c r="Q3764" s="58"/>
      <c r="R3764" s="58"/>
      <c r="S3764" s="102"/>
    </row>
    <row r="3765" spans="1:19" ht="12.5" customHeight="1" x14ac:dyDescent="0.35">
      <c r="A3765" s="2">
        <v>58</v>
      </c>
      <c r="B3765" s="2" t="s">
        <v>69</v>
      </c>
      <c r="C3765" s="67">
        <v>126.3233</v>
      </c>
      <c r="D3765" t="s">
        <v>65</v>
      </c>
      <c r="E3765" s="2" t="s">
        <v>59</v>
      </c>
      <c r="F3765" s="2" t="s">
        <v>70</v>
      </c>
      <c r="G3765" s="2"/>
      <c r="I3765" s="60">
        <f t="shared" si="234"/>
        <v>0</v>
      </c>
      <c r="J3765" s="60">
        <f>IF(OR(I3765="",I3766="",I3767=""),"",(AVERAGEIF(A3765:A$10000,A3765,I3765:I$10000)))</f>
        <v>0</v>
      </c>
      <c r="K3765" s="60"/>
      <c r="L3765" s="55" t="str">
        <f>IF(O3765="","",A3765)</f>
        <v/>
      </c>
      <c r="M3765" s="60" t="str">
        <f>IF(O3765="","",(VLOOKUP(A3765,A3765:E10749,5,FALSE)))</f>
        <v/>
      </c>
      <c r="N3765" s="55" t="str">
        <f t="shared" si="235"/>
        <v/>
      </c>
      <c r="O3765" s="55" t="str">
        <f t="shared" si="237"/>
        <v/>
      </c>
      <c r="P3765" s="104">
        <f t="shared" si="236"/>
        <v>14.099999999999113</v>
      </c>
      <c r="Q3765" s="58"/>
      <c r="R3765" s="58"/>
      <c r="S3765" s="102"/>
    </row>
    <row r="3766" spans="1:19" ht="12.5" customHeight="1" x14ac:dyDescent="0.35">
      <c r="A3766" s="60">
        <v>58</v>
      </c>
      <c r="B3766" s="60" t="s">
        <v>69</v>
      </c>
      <c r="C3766" s="68">
        <v>126.3382</v>
      </c>
      <c r="D3766" s="58" t="s">
        <v>65</v>
      </c>
      <c r="E3766" s="60" t="s">
        <v>59</v>
      </c>
      <c r="F3766" s="60" t="s">
        <v>70</v>
      </c>
      <c r="G3766" s="60"/>
      <c r="H3766" s="60"/>
      <c r="I3766" s="60">
        <f t="shared" si="234"/>
        <v>0</v>
      </c>
      <c r="J3766" s="60">
        <f>IF(OR(I3766="",I3767="",I3768=""),"",(AVERAGEIF(A3766:A$10000,A3766,I3766:I$10000)))</f>
        <v>0</v>
      </c>
      <c r="K3766" s="60"/>
      <c r="L3766" s="60" t="str">
        <f>IF(O3766="","",A3766)</f>
        <v/>
      </c>
      <c r="M3766" s="60" t="str">
        <f>IF(O3766="","",(VLOOKUP(A3766,A3766:E10750,5,FALSE)))</f>
        <v/>
      </c>
      <c r="N3766" s="60" t="str">
        <f t="shared" si="235"/>
        <v/>
      </c>
      <c r="O3766" s="60" t="str">
        <f t="shared" si="237"/>
        <v/>
      </c>
      <c r="P3766" s="103">
        <f t="shared" si="236"/>
        <v>14.899999999997249</v>
      </c>
      <c r="Q3766" s="58"/>
      <c r="R3766" s="58"/>
      <c r="S3766" s="102"/>
    </row>
    <row r="3767" spans="1:19" ht="12.5" customHeight="1" x14ac:dyDescent="0.35">
      <c r="A3767" s="2">
        <v>58</v>
      </c>
      <c r="B3767" s="2" t="s">
        <v>69</v>
      </c>
      <c r="C3767" s="67">
        <v>126.3535</v>
      </c>
      <c r="D3767" t="s">
        <v>65</v>
      </c>
      <c r="E3767" s="2" t="s">
        <v>59</v>
      </c>
      <c r="F3767" s="2" t="s">
        <v>70</v>
      </c>
      <c r="G3767" s="2"/>
      <c r="I3767" s="60">
        <f t="shared" si="234"/>
        <v>0</v>
      </c>
      <c r="J3767" s="60">
        <f>IF(OR(I3767="",I3768="",I3769=""),"",(AVERAGEIF(A3767:A$10000,A3767,I3767:I$10000)))</f>
        <v>0</v>
      </c>
      <c r="K3767" s="60"/>
      <c r="L3767" s="55" t="str">
        <f>IF(O3767="","",A3767)</f>
        <v/>
      </c>
      <c r="M3767" s="60" t="str">
        <f>IF(O3767="","",(VLOOKUP(A3767,A3767:E10751,5,FALSE)))</f>
        <v/>
      </c>
      <c r="N3767" s="55" t="str">
        <f t="shared" si="235"/>
        <v/>
      </c>
      <c r="O3767" s="55" t="str">
        <f t="shared" si="237"/>
        <v/>
      </c>
      <c r="P3767" s="104">
        <f t="shared" si="236"/>
        <v>15.299999999996317</v>
      </c>
      <c r="Q3767" s="58"/>
      <c r="R3767" s="58"/>
      <c r="S3767" s="102"/>
    </row>
    <row r="3768" spans="1:19" ht="12.5" customHeight="1" x14ac:dyDescent="0.35">
      <c r="A3768" s="60">
        <v>58</v>
      </c>
      <c r="B3768" s="60" t="s">
        <v>69</v>
      </c>
      <c r="C3768" s="68">
        <v>126.3681</v>
      </c>
      <c r="D3768" s="58" t="s">
        <v>65</v>
      </c>
      <c r="E3768" s="60" t="s">
        <v>59</v>
      </c>
      <c r="F3768" s="60" t="s">
        <v>70</v>
      </c>
      <c r="G3768" s="60"/>
      <c r="H3768" s="60"/>
      <c r="I3768" s="60">
        <f t="shared" si="234"/>
        <v>0</v>
      </c>
      <c r="J3768" s="60">
        <f>IF(OR(I3768="",I3769="",I3770=""),"",(AVERAGEIF(A3768:A$10000,A3768,I3768:I$10000)))</f>
        <v>0</v>
      </c>
      <c r="K3768" s="60"/>
      <c r="L3768" s="60" t="str">
        <f>IF(O3768="","",A3768)</f>
        <v/>
      </c>
      <c r="M3768" s="60" t="str">
        <f>IF(O3768="","",(VLOOKUP(A3768,A3768:E10752,5,FALSE)))</f>
        <v/>
      </c>
      <c r="N3768" s="60" t="str">
        <f t="shared" si="235"/>
        <v/>
      </c>
      <c r="O3768" s="60" t="str">
        <f t="shared" si="237"/>
        <v/>
      </c>
      <c r="P3768" s="103">
        <f t="shared" si="236"/>
        <v>14.600000000001501</v>
      </c>
      <c r="Q3768" s="58"/>
      <c r="R3768" s="58"/>
      <c r="S3768" s="102"/>
    </row>
    <row r="3769" spans="1:19" ht="12.5" customHeight="1" x14ac:dyDescent="0.35">
      <c r="A3769" s="2">
        <v>58</v>
      </c>
      <c r="B3769" s="2" t="s">
        <v>69</v>
      </c>
      <c r="C3769" s="67">
        <v>126.3839</v>
      </c>
      <c r="D3769" t="s">
        <v>65</v>
      </c>
      <c r="E3769" s="2" t="s">
        <v>59</v>
      </c>
      <c r="F3769" s="2" t="s">
        <v>70</v>
      </c>
      <c r="G3769" s="2"/>
      <c r="I3769" s="60">
        <f t="shared" si="234"/>
        <v>0</v>
      </c>
      <c r="J3769" s="60">
        <f>IF(OR(I3769="",I3770="",I3771=""),"",(AVERAGEIF(A3769:A$10000,A3769,I3769:I$10000)))</f>
        <v>0</v>
      </c>
      <c r="K3769" s="60"/>
      <c r="L3769" s="55" t="str">
        <f>IF(O3769="","",A3769)</f>
        <v/>
      </c>
      <c r="M3769" s="60" t="str">
        <f>IF(O3769="","",(VLOOKUP(A3769,A3769:E10753,5,FALSE)))</f>
        <v/>
      </c>
      <c r="N3769" s="55" t="str">
        <f t="shared" si="235"/>
        <v/>
      </c>
      <c r="O3769" s="55" t="str">
        <f t="shared" si="237"/>
        <v/>
      </c>
      <c r="P3769" s="104">
        <f t="shared" si="236"/>
        <v>15.799999999998704</v>
      </c>
      <c r="Q3769" s="58"/>
      <c r="R3769" s="58"/>
      <c r="S3769" s="102"/>
    </row>
    <row r="3770" spans="1:19" ht="12.5" customHeight="1" x14ac:dyDescent="0.35">
      <c r="A3770" s="60">
        <v>58</v>
      </c>
      <c r="B3770" s="60" t="s">
        <v>69</v>
      </c>
      <c r="C3770" s="68">
        <v>126.3997</v>
      </c>
      <c r="D3770" s="58" t="s">
        <v>65</v>
      </c>
      <c r="E3770" s="60" t="s">
        <v>59</v>
      </c>
      <c r="F3770" s="60" t="s">
        <v>70</v>
      </c>
      <c r="G3770" s="60"/>
      <c r="H3770" s="60"/>
      <c r="I3770" s="60">
        <f t="shared" si="234"/>
        <v>0</v>
      </c>
      <c r="J3770" s="60">
        <f>IF(OR(I3770="",I3771="",I3772=""),"",(AVERAGEIF(A3770:A$10000,A3770,I3770:I$10000)))</f>
        <v>0</v>
      </c>
      <c r="K3770" s="60"/>
      <c r="L3770" s="60" t="str">
        <f>IF(O3770="","",A3770)</f>
        <v/>
      </c>
      <c r="M3770" s="60" t="str">
        <f>IF(O3770="","",(VLOOKUP(A3770,A3770:E10754,5,FALSE)))</f>
        <v/>
      </c>
      <c r="N3770" s="60" t="str">
        <f t="shared" si="235"/>
        <v/>
      </c>
      <c r="O3770" s="60" t="str">
        <f t="shared" si="237"/>
        <v/>
      </c>
      <c r="P3770" s="103">
        <f t="shared" si="236"/>
        <v>15.799999999998704</v>
      </c>
      <c r="Q3770" s="58"/>
      <c r="R3770" s="58"/>
      <c r="S3770" s="102"/>
    </row>
    <row r="3771" spans="1:19" ht="12.5" customHeight="1" x14ac:dyDescent="0.35">
      <c r="A3771" s="2">
        <v>58</v>
      </c>
      <c r="B3771" s="2" t="s">
        <v>69</v>
      </c>
      <c r="C3771" s="67">
        <v>126.4139</v>
      </c>
      <c r="D3771" t="s">
        <v>65</v>
      </c>
      <c r="E3771" s="2" t="s">
        <v>59</v>
      </c>
      <c r="F3771" s="2" t="s">
        <v>70</v>
      </c>
      <c r="G3771" s="2"/>
      <c r="I3771" s="60">
        <f t="shared" si="234"/>
        <v>0</v>
      </c>
      <c r="J3771" s="60">
        <f>IF(OR(I3771="",I3772="",I3773=""),"",(AVERAGEIF(A3771:A$10000,A3771,I3771:I$10000)))</f>
        <v>0</v>
      </c>
      <c r="K3771" s="60"/>
      <c r="L3771" s="55" t="str">
        <f>IF(O3771="","",A3771)</f>
        <v/>
      </c>
      <c r="M3771" s="60" t="str">
        <f>IF(O3771="","",(VLOOKUP(A3771,A3771:E10755,5,FALSE)))</f>
        <v/>
      </c>
      <c r="N3771" s="55" t="str">
        <f t="shared" si="235"/>
        <v/>
      </c>
      <c r="O3771" s="55" t="str">
        <f t="shared" si="237"/>
        <v/>
      </c>
      <c r="P3771" s="104">
        <f t="shared" si="236"/>
        <v>14.200000000002433</v>
      </c>
      <c r="Q3771" s="58"/>
      <c r="R3771" s="58"/>
      <c r="S3771" s="102"/>
    </row>
    <row r="3772" spans="1:19" ht="12.5" customHeight="1" x14ac:dyDescent="0.35">
      <c r="A3772" s="60">
        <v>58</v>
      </c>
      <c r="B3772" s="60" t="s">
        <v>69</v>
      </c>
      <c r="C3772" s="68">
        <v>126.42870000000001</v>
      </c>
      <c r="D3772" s="58" t="s">
        <v>65</v>
      </c>
      <c r="E3772" s="60" t="s">
        <v>59</v>
      </c>
      <c r="F3772" s="60" t="s">
        <v>70</v>
      </c>
      <c r="G3772" s="60"/>
      <c r="H3772" s="60"/>
      <c r="I3772" s="60">
        <f t="shared" si="234"/>
        <v>0</v>
      </c>
      <c r="J3772" s="60">
        <f>IF(OR(I3772="",I3773="",I3774=""),"",(AVERAGEIF(A3772:A$10000,A3772,I3772:I$10000)))</f>
        <v>0</v>
      </c>
      <c r="K3772" s="60"/>
      <c r="L3772" s="60" t="str">
        <f>IF(O3772="","",A3772)</f>
        <v/>
      </c>
      <c r="M3772" s="60" t="str">
        <f>IF(O3772="","",(VLOOKUP(A3772,A3772:E10756,5,FALSE)))</f>
        <v/>
      </c>
      <c r="N3772" s="60" t="str">
        <f t="shared" si="235"/>
        <v/>
      </c>
      <c r="O3772" s="60" t="str">
        <f t="shared" si="237"/>
        <v/>
      </c>
      <c r="P3772" s="103">
        <f t="shared" si="236"/>
        <v>14.80000000000814</v>
      </c>
      <c r="Q3772" s="58"/>
      <c r="R3772" s="58"/>
      <c r="S3772" s="102"/>
    </row>
    <row r="3773" spans="1:19" ht="12.5" customHeight="1" x14ac:dyDescent="0.35">
      <c r="A3773" s="2">
        <v>58</v>
      </c>
      <c r="B3773" s="2" t="s">
        <v>69</v>
      </c>
      <c r="C3773" s="67">
        <v>126.44280000000001</v>
      </c>
      <c r="D3773" t="s">
        <v>65</v>
      </c>
      <c r="E3773" s="2" t="s">
        <v>59</v>
      </c>
      <c r="F3773" s="2" t="s">
        <v>70</v>
      </c>
      <c r="G3773" s="2"/>
      <c r="I3773" s="60">
        <f t="shared" si="234"/>
        <v>0</v>
      </c>
      <c r="J3773" s="60">
        <f>IF(OR(I3773="",I3774="",I3775=""),"",(AVERAGEIF(A3773:A$10000,A3773,I3773:I$10000)))</f>
        <v>0</v>
      </c>
      <c r="K3773" s="60"/>
      <c r="L3773" s="55" t="str">
        <f>IF(O3773="","",A3773)</f>
        <v/>
      </c>
      <c r="M3773" s="60" t="str">
        <f>IF(O3773="","",(VLOOKUP(A3773,A3773:E10757,5,FALSE)))</f>
        <v/>
      </c>
      <c r="N3773" s="55" t="str">
        <f t="shared" si="235"/>
        <v/>
      </c>
      <c r="O3773" s="55" t="str">
        <f t="shared" si="237"/>
        <v/>
      </c>
      <c r="P3773" s="104">
        <f t="shared" si="236"/>
        <v>14.099999999999113</v>
      </c>
      <c r="Q3773" s="58"/>
      <c r="R3773" s="58"/>
      <c r="S3773" s="102"/>
    </row>
    <row r="3774" spans="1:19" ht="12.5" customHeight="1" x14ac:dyDescent="0.35">
      <c r="A3774" s="60">
        <v>58</v>
      </c>
      <c r="B3774" s="60" t="s">
        <v>69</v>
      </c>
      <c r="C3774" s="68">
        <v>126.4564</v>
      </c>
      <c r="D3774" s="58" t="s">
        <v>65</v>
      </c>
      <c r="E3774" s="60" t="s">
        <v>59</v>
      </c>
      <c r="F3774" s="60" t="s">
        <v>70</v>
      </c>
      <c r="G3774" s="60"/>
      <c r="H3774" s="60"/>
      <c r="I3774" s="60">
        <f t="shared" si="234"/>
        <v>0</v>
      </c>
      <c r="J3774" s="60">
        <f>IF(OR(I3774="",I3775="",I3776=""),"",(AVERAGEIF(A3774:A$10000,A3774,I3774:I$10000)))</f>
        <v>0</v>
      </c>
      <c r="K3774" s="60"/>
      <c r="L3774" s="60" t="str">
        <f>IF(O3774="","",A3774)</f>
        <v/>
      </c>
      <c r="M3774" s="60" t="str">
        <f>IF(O3774="","",(VLOOKUP(A3774,A3774:E10758,5,FALSE)))</f>
        <v/>
      </c>
      <c r="N3774" s="60" t="str">
        <f t="shared" si="235"/>
        <v/>
      </c>
      <c r="O3774" s="60" t="str">
        <f t="shared" si="237"/>
        <v/>
      </c>
      <c r="P3774" s="103">
        <f t="shared" si="236"/>
        <v>13.599999999996726</v>
      </c>
      <c r="Q3774" s="58"/>
      <c r="R3774" s="58"/>
      <c r="S3774" s="102"/>
    </row>
    <row r="3775" spans="1:19" ht="12.5" customHeight="1" x14ac:dyDescent="0.35">
      <c r="A3775" s="2">
        <v>58</v>
      </c>
      <c r="B3775" s="2" t="s">
        <v>69</v>
      </c>
      <c r="C3775" s="67">
        <v>126.4705</v>
      </c>
      <c r="D3775" t="s">
        <v>65</v>
      </c>
      <c r="E3775" s="2" t="s">
        <v>59</v>
      </c>
      <c r="F3775" s="2" t="s">
        <v>70</v>
      </c>
      <c r="G3775" s="2"/>
      <c r="I3775" s="60">
        <f t="shared" si="234"/>
        <v>0</v>
      </c>
      <c r="J3775" s="60">
        <f>IF(OR(I3775="",I3776="",I3777=""),"",(AVERAGEIF(A3775:A$10000,A3775,I3775:I$10000)))</f>
        <v>0</v>
      </c>
      <c r="K3775" s="60"/>
      <c r="L3775" s="55" t="str">
        <f>IF(O3775="","",A3775)</f>
        <v/>
      </c>
      <c r="M3775" s="60" t="str">
        <f>IF(O3775="","",(VLOOKUP(A3775,A3775:E10759,5,FALSE)))</f>
        <v/>
      </c>
      <c r="N3775" s="55" t="str">
        <f t="shared" si="235"/>
        <v/>
      </c>
      <c r="O3775" s="55" t="str">
        <f t="shared" si="237"/>
        <v/>
      </c>
      <c r="P3775" s="104">
        <f t="shared" si="236"/>
        <v>14.099999999999113</v>
      </c>
      <c r="Q3775" s="58"/>
      <c r="R3775" s="58"/>
      <c r="S3775" s="102"/>
    </row>
    <row r="3776" spans="1:19" ht="12.5" customHeight="1" x14ac:dyDescent="0.35">
      <c r="A3776" s="60">
        <v>58</v>
      </c>
      <c r="B3776" s="60" t="s">
        <v>69</v>
      </c>
      <c r="C3776" s="68">
        <v>126.485</v>
      </c>
      <c r="D3776" s="58" t="s">
        <v>65</v>
      </c>
      <c r="E3776" s="60" t="s">
        <v>59</v>
      </c>
      <c r="F3776" s="60" t="s">
        <v>70</v>
      </c>
      <c r="G3776" s="60"/>
      <c r="H3776" s="60"/>
      <c r="I3776" s="60">
        <f t="shared" si="234"/>
        <v>0</v>
      </c>
      <c r="J3776" s="60">
        <f>IF(OR(I3776="",I3777="",I3778=""),"",(AVERAGEIF(A3776:A$10000,A3776,I3776:I$10000)))</f>
        <v>0</v>
      </c>
      <c r="K3776" s="60"/>
      <c r="L3776" s="60" t="str">
        <f>IF(O3776="","",A3776)</f>
        <v/>
      </c>
      <c r="M3776" s="60" t="str">
        <f>IF(O3776="","",(VLOOKUP(A3776,A3776:E10760,5,FALSE)))</f>
        <v/>
      </c>
      <c r="N3776" s="60" t="str">
        <f t="shared" si="235"/>
        <v/>
      </c>
      <c r="O3776" s="60" t="str">
        <f t="shared" si="237"/>
        <v/>
      </c>
      <c r="P3776" s="103">
        <f t="shared" si="236"/>
        <v>14.499999999998181</v>
      </c>
      <c r="Q3776" s="58"/>
      <c r="R3776" s="58"/>
      <c r="S3776" s="102"/>
    </row>
    <row r="3777" spans="1:19" ht="12.5" customHeight="1" x14ac:dyDescent="0.35">
      <c r="A3777" s="2">
        <v>58</v>
      </c>
      <c r="B3777" s="2" t="s">
        <v>69</v>
      </c>
      <c r="C3777" s="67">
        <v>126.50749999999999</v>
      </c>
      <c r="D3777" t="s">
        <v>65</v>
      </c>
      <c r="E3777" s="2" t="s">
        <v>59</v>
      </c>
      <c r="F3777" s="2" t="s">
        <v>70</v>
      </c>
      <c r="G3777" s="2"/>
      <c r="I3777" s="60">
        <f t="shared" si="234"/>
        <v>0</v>
      </c>
      <c r="J3777" s="60">
        <f>IF(OR(I3777="",I3778="",I3779=""),"",(AVERAGEIF(A3777:A$10000,A3777,I3777:I$10000)))</f>
        <v>0</v>
      </c>
      <c r="K3777" s="60"/>
      <c r="L3777" s="55" t="str">
        <f>IF(O3777="","",A3777)</f>
        <v/>
      </c>
      <c r="M3777" s="60" t="str">
        <f>IF(O3777="","",(VLOOKUP(A3777,A3777:E10761,5,FALSE)))</f>
        <v/>
      </c>
      <c r="N3777" s="55" t="str">
        <f t="shared" si="235"/>
        <v/>
      </c>
      <c r="O3777" s="55" t="str">
        <f t="shared" si="237"/>
        <v/>
      </c>
      <c r="P3777" s="104">
        <f t="shared" si="236"/>
        <v>22.499999999993747</v>
      </c>
      <c r="Q3777" s="58"/>
      <c r="R3777" s="58"/>
      <c r="S3777" s="102"/>
    </row>
    <row r="3778" spans="1:19" ht="12.5" customHeight="1" x14ac:dyDescent="0.35">
      <c r="A3778" s="60">
        <v>58</v>
      </c>
      <c r="B3778" s="60" t="s">
        <v>69</v>
      </c>
      <c r="C3778" s="68">
        <v>126.5222</v>
      </c>
      <c r="D3778" s="58" t="s">
        <v>65</v>
      </c>
      <c r="E3778" s="60" t="s">
        <v>59</v>
      </c>
      <c r="F3778" s="60" t="s">
        <v>70</v>
      </c>
      <c r="G3778" s="60"/>
      <c r="H3778" s="60"/>
      <c r="I3778" s="60">
        <f t="shared" si="234"/>
        <v>0</v>
      </c>
      <c r="J3778" s="60">
        <f>IF(OR(I3778="",I3779="",I3780=""),"",(AVERAGEIF(A3778:A$10000,A3778,I3778:I$10000)))</f>
        <v>0</v>
      </c>
      <c r="K3778" s="60"/>
      <c r="L3778" s="60" t="str">
        <f>IF(O3778="","",A3778)</f>
        <v/>
      </c>
      <c r="M3778" s="60" t="str">
        <f>IF(O3778="","",(VLOOKUP(A3778,A3778:E10762,5,FALSE)))</f>
        <v/>
      </c>
      <c r="N3778" s="60" t="str">
        <f t="shared" si="235"/>
        <v/>
      </c>
      <c r="O3778" s="60" t="str">
        <f t="shared" si="237"/>
        <v/>
      </c>
      <c r="P3778" s="103">
        <f t="shared" si="236"/>
        <v>14.70000000000482</v>
      </c>
      <c r="Q3778" s="58"/>
      <c r="R3778" s="58"/>
      <c r="S3778" s="102"/>
    </row>
    <row r="3779" spans="1:19" ht="12.5" customHeight="1" x14ac:dyDescent="0.35">
      <c r="A3779" s="2">
        <v>58</v>
      </c>
      <c r="B3779" s="2" t="s">
        <v>69</v>
      </c>
      <c r="C3779" s="67">
        <v>126.5373</v>
      </c>
      <c r="D3779" t="s">
        <v>65</v>
      </c>
      <c r="E3779" s="2" t="s">
        <v>59</v>
      </c>
      <c r="F3779" s="2" t="s">
        <v>70</v>
      </c>
      <c r="G3779" s="2"/>
      <c r="I3779" s="60">
        <f t="shared" si="234"/>
        <v>0</v>
      </c>
      <c r="J3779" s="60">
        <f>IF(OR(I3779="",I3780="",I3781=""),"",(AVERAGEIF(A3779:A$10000,A3779,I3779:I$10000)))</f>
        <v>0</v>
      </c>
      <c r="K3779" s="60"/>
      <c r="L3779" s="55" t="str">
        <f>IF(O3779="","",A3779)</f>
        <v/>
      </c>
      <c r="M3779" s="60" t="str">
        <f>IF(O3779="","",(VLOOKUP(A3779,A3779:E10763,5,FALSE)))</f>
        <v/>
      </c>
      <c r="N3779" s="55" t="str">
        <f t="shared" si="235"/>
        <v/>
      </c>
      <c r="O3779" s="55" t="str">
        <f t="shared" si="237"/>
        <v/>
      </c>
      <c r="P3779" s="104">
        <f t="shared" si="236"/>
        <v>15.100000000003888</v>
      </c>
      <c r="Q3779" s="58"/>
      <c r="R3779" s="58"/>
      <c r="S3779" s="102"/>
    </row>
    <row r="3780" spans="1:19" ht="12.5" customHeight="1" x14ac:dyDescent="0.35">
      <c r="A3780" s="60">
        <v>58</v>
      </c>
      <c r="B3780" s="60" t="s">
        <v>69</v>
      </c>
      <c r="C3780" s="68">
        <v>126.5513</v>
      </c>
      <c r="D3780" s="58" t="s">
        <v>65</v>
      </c>
      <c r="E3780" s="60" t="s">
        <v>59</v>
      </c>
      <c r="F3780" s="60" t="s">
        <v>70</v>
      </c>
      <c r="G3780" s="60"/>
      <c r="H3780" s="60"/>
      <c r="I3780" s="60">
        <f t="shared" si="234"/>
        <v>0</v>
      </c>
      <c r="J3780" s="60">
        <f>IF(OR(I3780="",I3781="",I3782=""),"",(AVERAGEIF(A3780:A$10000,A3780,I3780:I$10000)))</f>
        <v>0</v>
      </c>
      <c r="K3780" s="60"/>
      <c r="L3780" s="60" t="str">
        <f>IF(O3780="","",A3780)</f>
        <v/>
      </c>
      <c r="M3780" s="60" t="str">
        <f>IF(O3780="","",(VLOOKUP(A3780,A3780:E10764,5,FALSE)))</f>
        <v/>
      </c>
      <c r="N3780" s="60" t="str">
        <f t="shared" si="235"/>
        <v/>
      </c>
      <c r="O3780" s="60" t="str">
        <f t="shared" si="237"/>
        <v/>
      </c>
      <c r="P3780" s="103">
        <f t="shared" si="236"/>
        <v>13.999999999995794</v>
      </c>
      <c r="Q3780" s="58"/>
      <c r="R3780" s="58"/>
      <c r="S3780" s="102"/>
    </row>
    <row r="3781" spans="1:19" ht="12.5" customHeight="1" x14ac:dyDescent="0.35">
      <c r="A3781" s="2">
        <v>58</v>
      </c>
      <c r="B3781" s="2" t="s">
        <v>71</v>
      </c>
      <c r="C3781" s="67">
        <v>126.5658</v>
      </c>
      <c r="D3781" t="s">
        <v>65</v>
      </c>
      <c r="E3781" s="2" t="s">
        <v>59</v>
      </c>
      <c r="F3781" s="2" t="s">
        <v>70</v>
      </c>
      <c r="G3781" s="2"/>
      <c r="I3781" s="60">
        <f t="shared" si="234"/>
        <v>0</v>
      </c>
      <c r="J3781" s="60">
        <f>IF(OR(I3781="",I3782="",I3783=""),"",(AVERAGEIF(A3781:A$10000,A3781,I3781:I$10000)))</f>
        <v>0</v>
      </c>
      <c r="K3781" s="60"/>
      <c r="L3781" s="55" t="str">
        <f>IF(O3781="","",A3781)</f>
        <v/>
      </c>
      <c r="M3781" s="60" t="str">
        <f>IF(O3781="","",(VLOOKUP(A3781,A3781:E10765,5,FALSE)))</f>
        <v/>
      </c>
      <c r="N3781" s="55" t="str">
        <f t="shared" si="235"/>
        <v/>
      </c>
      <c r="O3781" s="55" t="str">
        <f t="shared" si="237"/>
        <v/>
      </c>
      <c r="P3781" s="104">
        <f t="shared" si="236"/>
        <v>14.499999999998181</v>
      </c>
      <c r="Q3781" s="58"/>
      <c r="R3781" s="58"/>
      <c r="S3781" s="102"/>
    </row>
    <row r="3782" spans="1:19" ht="12.5" customHeight="1" x14ac:dyDescent="0.35">
      <c r="A3782" s="60">
        <v>58</v>
      </c>
      <c r="B3782" s="60" t="s">
        <v>71</v>
      </c>
      <c r="C3782" s="68">
        <v>126.5804</v>
      </c>
      <c r="D3782" s="58" t="s">
        <v>65</v>
      </c>
      <c r="E3782" s="60" t="s">
        <v>59</v>
      </c>
      <c r="F3782" s="60" t="s">
        <v>70</v>
      </c>
      <c r="G3782" s="60"/>
      <c r="H3782" s="60"/>
      <c r="I3782" s="60">
        <f t="shared" si="234"/>
        <v>0</v>
      </c>
      <c r="J3782" s="60">
        <f>IF(OR(I3782="",I3783="",I3784=""),"",(AVERAGEIF(A3782:A$10000,A3782,I3782:I$10000)))</f>
        <v>0</v>
      </c>
      <c r="K3782" s="60"/>
      <c r="L3782" s="60" t="str">
        <f>IF(O3782="","",A3782)</f>
        <v/>
      </c>
      <c r="M3782" s="60" t="str">
        <f>IF(O3782="","",(VLOOKUP(A3782,A3782:E10766,5,FALSE)))</f>
        <v/>
      </c>
      <c r="N3782" s="60" t="str">
        <f t="shared" si="235"/>
        <v/>
      </c>
      <c r="O3782" s="60" t="str">
        <f t="shared" si="237"/>
        <v/>
      </c>
      <c r="P3782" s="103">
        <f t="shared" si="236"/>
        <v>14.600000000001501</v>
      </c>
      <c r="Q3782" s="58"/>
      <c r="R3782" s="58"/>
      <c r="S3782" s="102"/>
    </row>
    <row r="3783" spans="1:19" ht="12.5" customHeight="1" x14ac:dyDescent="0.35">
      <c r="A3783" s="2">
        <v>58</v>
      </c>
      <c r="B3783" s="2" t="s">
        <v>71</v>
      </c>
      <c r="C3783" s="67">
        <v>126.5949</v>
      </c>
      <c r="D3783" t="s">
        <v>65</v>
      </c>
      <c r="E3783" s="2" t="s">
        <v>59</v>
      </c>
      <c r="F3783" s="2" t="s">
        <v>70</v>
      </c>
      <c r="G3783" s="2"/>
      <c r="I3783" s="60">
        <f t="shared" si="234"/>
        <v>0</v>
      </c>
      <c r="J3783" s="60">
        <f>IF(OR(I3783="",I3784="",I3785=""),"",(AVERAGEIF(A3783:A$10000,A3783,I3783:I$10000)))</f>
        <v>0</v>
      </c>
      <c r="K3783" s="60"/>
      <c r="L3783" s="55" t="str">
        <f>IF(O3783="","",A3783)</f>
        <v/>
      </c>
      <c r="M3783" s="60" t="str">
        <f>IF(O3783="","",(VLOOKUP(A3783,A3783:E10767,5,FALSE)))</f>
        <v/>
      </c>
      <c r="N3783" s="55" t="str">
        <f t="shared" si="235"/>
        <v/>
      </c>
      <c r="O3783" s="55" t="str">
        <f t="shared" si="237"/>
        <v/>
      </c>
      <c r="P3783" s="104">
        <f t="shared" si="236"/>
        <v>14.499999999998181</v>
      </c>
      <c r="Q3783" s="58"/>
      <c r="R3783" s="58"/>
      <c r="S3783" s="102"/>
    </row>
    <row r="3784" spans="1:19" ht="12.5" customHeight="1" x14ac:dyDescent="0.35">
      <c r="A3784" s="60">
        <v>58</v>
      </c>
      <c r="B3784" s="60" t="s">
        <v>71</v>
      </c>
      <c r="C3784" s="68">
        <v>126.60899999999999</v>
      </c>
      <c r="D3784" s="58" t="s">
        <v>65</v>
      </c>
      <c r="E3784" s="60" t="s">
        <v>59</v>
      </c>
      <c r="F3784" s="60" t="s">
        <v>70</v>
      </c>
      <c r="G3784" s="60"/>
      <c r="H3784" s="60"/>
      <c r="I3784" s="60">
        <f t="shared" si="234"/>
        <v>0</v>
      </c>
      <c r="J3784" s="60">
        <f>IF(OR(I3784="",I3785="",I3786=""),"",(AVERAGEIF(A3784:A$10000,A3784,I3784:I$10000)))</f>
        <v>0</v>
      </c>
      <c r="K3784" s="60"/>
      <c r="L3784" s="60" t="str">
        <f>IF(O3784="","",A3784)</f>
        <v/>
      </c>
      <c r="M3784" s="60" t="str">
        <f>IF(O3784="","",(VLOOKUP(A3784,A3784:E10768,5,FALSE)))</f>
        <v/>
      </c>
      <c r="N3784" s="60" t="str">
        <f t="shared" si="235"/>
        <v/>
      </c>
      <c r="O3784" s="60" t="str">
        <f t="shared" si="237"/>
        <v/>
      </c>
      <c r="P3784" s="103">
        <f t="shared" si="236"/>
        <v>14.099999999999113</v>
      </c>
      <c r="Q3784" s="58"/>
      <c r="R3784" s="58"/>
      <c r="S3784" s="102"/>
    </row>
    <row r="3785" spans="1:19" ht="12.5" customHeight="1" x14ac:dyDescent="0.35">
      <c r="A3785" s="2">
        <v>58</v>
      </c>
      <c r="B3785" s="2" t="s">
        <v>71</v>
      </c>
      <c r="C3785" s="67">
        <v>126.6232</v>
      </c>
      <c r="D3785" t="s">
        <v>65</v>
      </c>
      <c r="E3785" s="2" t="s">
        <v>59</v>
      </c>
      <c r="F3785" s="2" t="s">
        <v>70</v>
      </c>
      <c r="G3785" s="2"/>
      <c r="I3785" s="60">
        <f t="shared" si="234"/>
        <v>0</v>
      </c>
      <c r="J3785" s="60">
        <f>IF(OR(I3785="",I3786="",I3787=""),"",(AVERAGEIF(A3785:A$10000,A3785,I3785:I$10000)))</f>
        <v>0</v>
      </c>
      <c r="K3785" s="60"/>
      <c r="L3785" s="55" t="str">
        <f>IF(O3785="","",A3785)</f>
        <v/>
      </c>
      <c r="M3785" s="60" t="str">
        <f>IF(O3785="","",(VLOOKUP(A3785,A3785:E10769,5,FALSE)))</f>
        <v/>
      </c>
      <c r="N3785" s="55" t="str">
        <f t="shared" si="235"/>
        <v/>
      </c>
      <c r="O3785" s="55" t="str">
        <f t="shared" si="237"/>
        <v/>
      </c>
      <c r="P3785" s="104">
        <f t="shared" si="236"/>
        <v>14.200000000002433</v>
      </c>
      <c r="Q3785" s="58"/>
      <c r="R3785" s="58"/>
      <c r="S3785" s="102"/>
    </row>
    <row r="3786" spans="1:19" ht="12.5" customHeight="1" x14ac:dyDescent="0.35">
      <c r="A3786" s="60">
        <v>58</v>
      </c>
      <c r="B3786" s="60" t="s">
        <v>71</v>
      </c>
      <c r="C3786" s="68">
        <v>126.6374</v>
      </c>
      <c r="D3786" s="58" t="s">
        <v>65</v>
      </c>
      <c r="E3786" s="60" t="s">
        <v>59</v>
      </c>
      <c r="F3786" s="60" t="s">
        <v>70</v>
      </c>
      <c r="G3786" s="60"/>
      <c r="H3786" s="60"/>
      <c r="I3786" s="60">
        <f t="shared" si="234"/>
        <v>0</v>
      </c>
      <c r="J3786" s="60">
        <f>IF(OR(I3786="",I3787="",I3788=""),"",(AVERAGEIF(A3786:A$10000,A3786,I3786:I$10000)))</f>
        <v>0</v>
      </c>
      <c r="K3786" s="60"/>
      <c r="L3786" s="60" t="str">
        <f>IF(O3786="","",A3786)</f>
        <v/>
      </c>
      <c r="M3786" s="60" t="str">
        <f>IF(O3786="","",(VLOOKUP(A3786,A3786:E10770,5,FALSE)))</f>
        <v/>
      </c>
      <c r="N3786" s="60" t="str">
        <f t="shared" si="235"/>
        <v/>
      </c>
      <c r="O3786" s="60" t="str">
        <f t="shared" si="237"/>
        <v/>
      </c>
      <c r="P3786" s="103">
        <f t="shared" si="236"/>
        <v>14.200000000002433</v>
      </c>
      <c r="Q3786" s="58"/>
      <c r="R3786" s="58"/>
      <c r="S3786" s="102"/>
    </row>
    <row r="3787" spans="1:19" ht="12.5" customHeight="1" x14ac:dyDescent="0.35">
      <c r="A3787" s="2">
        <v>58</v>
      </c>
      <c r="B3787" s="2" t="s">
        <v>71</v>
      </c>
      <c r="C3787" s="67">
        <v>126.65170000000001</v>
      </c>
      <c r="D3787" t="s">
        <v>65</v>
      </c>
      <c r="E3787" s="2" t="s">
        <v>59</v>
      </c>
      <c r="F3787" s="2" t="s">
        <v>70</v>
      </c>
      <c r="G3787" s="2"/>
      <c r="I3787" s="60">
        <f t="shared" si="234"/>
        <v>0</v>
      </c>
      <c r="J3787" s="60">
        <f>IF(OR(I3787="",I3788="",I3789=""),"",(AVERAGEIF(A3787:A$10000,A3787,I3787:I$10000)))</f>
        <v>0</v>
      </c>
      <c r="K3787" s="60"/>
      <c r="L3787" s="55" t="str">
        <f>IF(O3787="","",A3787)</f>
        <v/>
      </c>
      <c r="M3787" s="60" t="str">
        <f>IF(O3787="","",(VLOOKUP(A3787,A3787:E10771,5,FALSE)))</f>
        <v/>
      </c>
      <c r="N3787" s="55" t="str">
        <f t="shared" si="235"/>
        <v/>
      </c>
      <c r="O3787" s="55" t="str">
        <f t="shared" si="237"/>
        <v/>
      </c>
      <c r="P3787" s="104">
        <f t="shared" si="236"/>
        <v>14.300000000005753</v>
      </c>
      <c r="Q3787" s="58"/>
      <c r="R3787" s="58"/>
      <c r="S3787" s="102"/>
    </row>
    <row r="3788" spans="1:19" ht="12.5" customHeight="1" x14ac:dyDescent="0.35">
      <c r="A3788" s="60">
        <v>58</v>
      </c>
      <c r="B3788" s="60" t="s">
        <v>71</v>
      </c>
      <c r="C3788" s="68">
        <v>126.669</v>
      </c>
      <c r="D3788" s="58" t="s">
        <v>65</v>
      </c>
      <c r="E3788" s="60" t="s">
        <v>59</v>
      </c>
      <c r="F3788" s="60" t="s">
        <v>70</v>
      </c>
      <c r="G3788" s="60"/>
      <c r="H3788" s="60"/>
      <c r="I3788" s="60">
        <f t="shared" si="234"/>
        <v>0</v>
      </c>
      <c r="J3788" s="60">
        <f>IF(OR(I3788="",I3789="",I3790=""),"",(AVERAGEIF(A3788:A$10000,A3788,I3788:I$10000)))</f>
        <v>0</v>
      </c>
      <c r="K3788" s="60"/>
      <c r="L3788" s="60" t="str">
        <f>IF(O3788="","",A3788)</f>
        <v/>
      </c>
      <c r="M3788" s="60" t="str">
        <f>IF(O3788="","",(VLOOKUP(A3788,A3788:E10772,5,FALSE)))</f>
        <v/>
      </c>
      <c r="N3788" s="60" t="str">
        <f t="shared" si="235"/>
        <v/>
      </c>
      <c r="O3788" s="60" t="str">
        <f t="shared" si="237"/>
        <v/>
      </c>
      <c r="P3788" s="103">
        <f t="shared" si="236"/>
        <v>17.299999999991655</v>
      </c>
      <c r="Q3788" s="58"/>
      <c r="R3788" s="58"/>
      <c r="S3788" s="102"/>
    </row>
    <row r="3789" spans="1:19" ht="12.5" customHeight="1" x14ac:dyDescent="0.35">
      <c r="A3789" s="2">
        <v>58</v>
      </c>
      <c r="B3789" s="2" t="s">
        <v>71</v>
      </c>
      <c r="C3789" s="67">
        <v>126.6835</v>
      </c>
      <c r="D3789" t="s">
        <v>65</v>
      </c>
      <c r="E3789" s="2" t="s">
        <v>59</v>
      </c>
      <c r="F3789" s="2" t="s">
        <v>70</v>
      </c>
      <c r="G3789" s="2"/>
      <c r="I3789" s="60">
        <f t="shared" si="234"/>
        <v>0</v>
      </c>
      <c r="J3789" s="60">
        <f>IF(OR(I3789="",I3790="",I3791=""),"",(AVERAGEIF(A3789:A$10000,A3789,I3789:I$10000)))</f>
        <v>0</v>
      </c>
      <c r="K3789" s="60"/>
      <c r="L3789" s="55" t="str">
        <f>IF(O3789="","",A3789)</f>
        <v/>
      </c>
      <c r="M3789" s="60" t="str">
        <f>IF(O3789="","",(VLOOKUP(A3789,A3789:E10773,5,FALSE)))</f>
        <v/>
      </c>
      <c r="N3789" s="55" t="str">
        <f t="shared" si="235"/>
        <v/>
      </c>
      <c r="O3789" s="55" t="str">
        <f t="shared" si="237"/>
        <v/>
      </c>
      <c r="P3789" s="104">
        <f t="shared" si="236"/>
        <v>14.499999999998181</v>
      </c>
      <c r="Q3789" s="58"/>
      <c r="R3789" s="58"/>
      <c r="S3789" s="102"/>
    </row>
    <row r="3790" spans="1:19" ht="12.5" customHeight="1" x14ac:dyDescent="0.35">
      <c r="A3790" s="60">
        <v>58</v>
      </c>
      <c r="B3790" s="60" t="s">
        <v>71</v>
      </c>
      <c r="C3790" s="68">
        <v>126.6983</v>
      </c>
      <c r="D3790" s="58" t="s">
        <v>65</v>
      </c>
      <c r="E3790" s="60" t="s">
        <v>59</v>
      </c>
      <c r="F3790" s="60" t="s">
        <v>70</v>
      </c>
      <c r="G3790" s="60"/>
      <c r="H3790" s="60"/>
      <c r="I3790" s="60">
        <f t="shared" si="234"/>
        <v>0</v>
      </c>
      <c r="J3790" s="60">
        <f>IF(OR(I3790="",I3791="",I3792=""),"",(AVERAGEIF(A3790:A$10000,A3790,I3790:I$10000)))</f>
        <v>0</v>
      </c>
      <c r="K3790" s="60"/>
      <c r="L3790" s="60" t="str">
        <f>IF(O3790="","",A3790)</f>
        <v/>
      </c>
      <c r="M3790" s="60" t="str">
        <f>IF(O3790="","",(VLOOKUP(A3790,A3790:E10774,5,FALSE)))</f>
        <v/>
      </c>
      <c r="N3790" s="60" t="str">
        <f t="shared" si="235"/>
        <v/>
      </c>
      <c r="O3790" s="60" t="str">
        <f t="shared" si="237"/>
        <v/>
      </c>
      <c r="P3790" s="103">
        <f t="shared" si="236"/>
        <v>14.80000000000814</v>
      </c>
      <c r="Q3790" s="58"/>
      <c r="R3790" s="58"/>
      <c r="S3790" s="102"/>
    </row>
    <row r="3791" spans="1:19" ht="12.5" customHeight="1" x14ac:dyDescent="0.35">
      <c r="A3791" s="2">
        <v>58</v>
      </c>
      <c r="B3791" s="2" t="s">
        <v>71</v>
      </c>
      <c r="C3791" s="67">
        <v>126.7195</v>
      </c>
      <c r="D3791" t="s">
        <v>65</v>
      </c>
      <c r="E3791" s="2" t="s">
        <v>59</v>
      </c>
      <c r="F3791" s="2" t="s">
        <v>70</v>
      </c>
      <c r="G3791" s="2"/>
      <c r="I3791" s="60">
        <f t="shared" si="234"/>
        <v>0</v>
      </c>
      <c r="J3791" s="60">
        <f>IF(OR(I3791="",I3792="",I3793=""),"",(AVERAGEIF(A3791:A$10000,A3791,I3791:I$10000)))</f>
        <v>0</v>
      </c>
      <c r="K3791" s="60"/>
      <c r="L3791" s="55" t="str">
        <f>IF(O3791="","",A3791)</f>
        <v/>
      </c>
      <c r="M3791" s="60" t="str">
        <f>IF(O3791="","",(VLOOKUP(A3791,A3791:E10775,5,FALSE)))</f>
        <v/>
      </c>
      <c r="N3791" s="55" t="str">
        <f t="shared" si="235"/>
        <v/>
      </c>
      <c r="O3791" s="55" t="str">
        <f t="shared" si="237"/>
        <v/>
      </c>
      <c r="P3791" s="104">
        <f t="shared" si="236"/>
        <v>21.199999999993224</v>
      </c>
      <c r="Q3791" s="58"/>
      <c r="R3791" s="58"/>
      <c r="S3791" s="102"/>
    </row>
    <row r="3792" spans="1:19" ht="12.5" customHeight="1" x14ac:dyDescent="0.35">
      <c r="A3792" s="60">
        <v>58</v>
      </c>
      <c r="B3792" s="60" t="s">
        <v>69</v>
      </c>
      <c r="C3792" s="68">
        <v>126.7349</v>
      </c>
      <c r="D3792" s="58" t="s">
        <v>65</v>
      </c>
      <c r="E3792" s="60" t="s">
        <v>59</v>
      </c>
      <c r="F3792" s="60" t="s">
        <v>70</v>
      </c>
      <c r="G3792" s="60"/>
      <c r="H3792" s="60"/>
      <c r="I3792" s="60">
        <f t="shared" si="234"/>
        <v>0</v>
      </c>
      <c r="J3792" s="60">
        <f>IF(OR(I3792="",I3793="",I3794=""),"",(AVERAGEIF(A3792:A$10000,A3792,I3792:I$10000)))</f>
        <v>0</v>
      </c>
      <c r="K3792" s="60"/>
      <c r="L3792" s="60" t="str">
        <f>IF(O3792="","",A3792)</f>
        <v/>
      </c>
      <c r="M3792" s="60" t="str">
        <f>IF(O3792="","",(VLOOKUP(A3792,A3792:E10776,5,FALSE)))</f>
        <v/>
      </c>
      <c r="N3792" s="60" t="str">
        <f t="shared" si="235"/>
        <v/>
      </c>
      <c r="O3792" s="60" t="str">
        <f t="shared" si="237"/>
        <v/>
      </c>
      <c r="P3792" s="103">
        <f t="shared" si="236"/>
        <v>15.399999999999636</v>
      </c>
      <c r="Q3792" s="58"/>
      <c r="R3792" s="58"/>
      <c r="S3792" s="102"/>
    </row>
    <row r="3793" spans="1:19" ht="12.5" customHeight="1" x14ac:dyDescent="0.35">
      <c r="A3793" s="2">
        <v>58</v>
      </c>
      <c r="B3793" s="2" t="s">
        <v>69</v>
      </c>
      <c r="C3793" s="67">
        <v>126.7505</v>
      </c>
      <c r="D3793" t="s">
        <v>65</v>
      </c>
      <c r="E3793" s="2" t="s">
        <v>59</v>
      </c>
      <c r="F3793" s="2" t="s">
        <v>70</v>
      </c>
      <c r="G3793" s="2"/>
      <c r="I3793" s="60">
        <f t="shared" ref="I3793:I3856" si="238">IF(AND(OR(G3792&gt;G$5,G3794&gt;G$5),G3793&gt;G$5),G3793,"")</f>
        <v>0</v>
      </c>
      <c r="J3793" s="60">
        <f>IF(OR(I3793="",I3794="",I3795=""),"",(AVERAGEIF(A3793:A$10000,A3793,I3793:I$10000)))</f>
        <v>0</v>
      </c>
      <c r="K3793" s="60"/>
      <c r="L3793" s="55" t="str">
        <f>IF(O3793="","",A3793)</f>
        <v/>
      </c>
      <c r="M3793" s="60" t="str">
        <f>IF(O3793="","",(VLOOKUP(A3793,A3793:E10777,5,FALSE)))</f>
        <v/>
      </c>
      <c r="N3793" s="55" t="str">
        <f t="shared" si="235"/>
        <v/>
      </c>
      <c r="O3793" s="55" t="str">
        <f t="shared" si="237"/>
        <v/>
      </c>
      <c r="P3793" s="104">
        <f t="shared" si="236"/>
        <v>15.600000000006276</v>
      </c>
      <c r="Q3793" s="58"/>
      <c r="R3793" s="58"/>
      <c r="S3793" s="102"/>
    </row>
    <row r="3794" spans="1:19" ht="12.5" customHeight="1" x14ac:dyDescent="0.35">
      <c r="A3794" s="60">
        <v>58</v>
      </c>
      <c r="B3794" s="60" t="s">
        <v>69</v>
      </c>
      <c r="C3794" s="68">
        <v>126.7651</v>
      </c>
      <c r="D3794" s="58" t="s">
        <v>65</v>
      </c>
      <c r="E3794" s="60" t="s">
        <v>59</v>
      </c>
      <c r="F3794" s="60" t="s">
        <v>70</v>
      </c>
      <c r="G3794" s="60"/>
      <c r="H3794" s="60"/>
      <c r="I3794" s="60">
        <f t="shared" si="238"/>
        <v>0</v>
      </c>
      <c r="J3794" s="60">
        <f>IF(OR(I3794="",I3795="",I3796=""),"",(AVERAGEIF(A3794:A$10000,A3794,I3794:I$10000)))</f>
        <v>0</v>
      </c>
      <c r="K3794" s="60"/>
      <c r="L3794" s="60" t="str">
        <f>IF(O3794="","",A3794)</f>
        <v/>
      </c>
      <c r="M3794" s="60" t="str">
        <f>IF(O3794="","",(VLOOKUP(A3794,A3794:E10778,5,FALSE)))</f>
        <v/>
      </c>
      <c r="N3794" s="60" t="str">
        <f t="shared" ref="N3794:N3857" si="239">IF(L3794="","",I3794)</f>
        <v/>
      </c>
      <c r="O3794" s="60" t="str">
        <f t="shared" si="237"/>
        <v/>
      </c>
      <c r="P3794" s="103">
        <f t="shared" ref="P3794:P3857" si="240">IF(A3794=A3793,ABS(C3794-C3793)*1000,"")</f>
        <v>14.600000000001501</v>
      </c>
      <c r="Q3794" s="58"/>
      <c r="R3794" s="58"/>
      <c r="S3794" s="102"/>
    </row>
    <row r="3795" spans="1:19" ht="12.5" customHeight="1" x14ac:dyDescent="0.35">
      <c r="A3795" s="2">
        <v>58</v>
      </c>
      <c r="B3795" s="2" t="s">
        <v>69</v>
      </c>
      <c r="C3795" s="67">
        <v>126.7801</v>
      </c>
      <c r="D3795" t="s">
        <v>65</v>
      </c>
      <c r="E3795" s="2" t="s">
        <v>59</v>
      </c>
      <c r="F3795" s="2" t="s">
        <v>70</v>
      </c>
      <c r="G3795" s="2"/>
      <c r="I3795" s="60">
        <f t="shared" si="238"/>
        <v>0</v>
      </c>
      <c r="J3795" s="60">
        <f>IF(OR(I3795="",I3796="",I3797=""),"",(AVERAGEIF(A3795:A$10000,A3795,I3795:I$10000)))</f>
        <v>0</v>
      </c>
      <c r="K3795" s="60"/>
      <c r="L3795" s="55" t="str">
        <f>IF(O3795="","",A3795)</f>
        <v/>
      </c>
      <c r="M3795" s="60" t="str">
        <f>IF(O3795="","",(VLOOKUP(A3795,A3795:E10779,5,FALSE)))</f>
        <v/>
      </c>
      <c r="N3795" s="55" t="str">
        <f t="shared" si="239"/>
        <v/>
      </c>
      <c r="O3795" s="55" t="str">
        <f t="shared" si="237"/>
        <v/>
      </c>
      <c r="P3795" s="104">
        <f t="shared" si="240"/>
        <v>15.000000000000568</v>
      </c>
      <c r="Q3795" s="58"/>
      <c r="R3795" s="58"/>
      <c r="S3795" s="102"/>
    </row>
    <row r="3796" spans="1:19" ht="12.5" customHeight="1" x14ac:dyDescent="0.35">
      <c r="A3796" s="60">
        <v>58</v>
      </c>
      <c r="B3796" s="60" t="s">
        <v>69</v>
      </c>
      <c r="C3796" s="68">
        <v>126.7948</v>
      </c>
      <c r="D3796" s="58" t="s">
        <v>65</v>
      </c>
      <c r="E3796" s="60" t="s">
        <v>59</v>
      </c>
      <c r="F3796" s="60" t="s">
        <v>70</v>
      </c>
      <c r="G3796" s="60"/>
      <c r="H3796" s="60"/>
      <c r="I3796" s="60">
        <f t="shared" si="238"/>
        <v>0</v>
      </c>
      <c r="J3796" s="60">
        <f>IF(OR(I3796="",I3797="",I3798=""),"",(AVERAGEIF(A3796:A$10000,A3796,I3796:I$10000)))</f>
        <v>0</v>
      </c>
      <c r="K3796" s="60"/>
      <c r="L3796" s="60" t="str">
        <f>IF(O3796="","",A3796)</f>
        <v/>
      </c>
      <c r="M3796" s="60" t="str">
        <f>IF(O3796="","",(VLOOKUP(A3796,A3796:E10780,5,FALSE)))</f>
        <v/>
      </c>
      <c r="N3796" s="60" t="str">
        <f t="shared" si="239"/>
        <v/>
      </c>
      <c r="O3796" s="60" t="str">
        <f t="shared" si="237"/>
        <v/>
      </c>
      <c r="P3796" s="103">
        <f t="shared" si="240"/>
        <v>14.699999999990609</v>
      </c>
      <c r="Q3796" s="58"/>
      <c r="R3796" s="58"/>
      <c r="S3796" s="102"/>
    </row>
    <row r="3797" spans="1:19" ht="12.5" customHeight="1" x14ac:dyDescent="0.35">
      <c r="A3797" s="2">
        <v>58</v>
      </c>
      <c r="B3797" s="2" t="s">
        <v>69</v>
      </c>
      <c r="C3797" s="67">
        <v>126.8091</v>
      </c>
      <c r="D3797" t="s">
        <v>65</v>
      </c>
      <c r="E3797" s="2" t="s">
        <v>59</v>
      </c>
      <c r="F3797" s="2" t="s">
        <v>70</v>
      </c>
      <c r="G3797" s="2"/>
      <c r="I3797" s="60">
        <f t="shared" si="238"/>
        <v>0</v>
      </c>
      <c r="J3797" s="60">
        <f>IF(OR(I3797="",I3798="",I3799=""),"",(AVERAGEIF(A3797:A$10000,A3797,I3797:I$10000)))</f>
        <v>0</v>
      </c>
      <c r="K3797" s="60"/>
      <c r="L3797" s="55" t="str">
        <f>IF(O3797="","",A3797)</f>
        <v/>
      </c>
      <c r="M3797" s="60" t="str">
        <f>IF(O3797="","",(VLOOKUP(A3797,A3797:E10781,5,FALSE)))</f>
        <v/>
      </c>
      <c r="N3797" s="55" t="str">
        <f t="shared" si="239"/>
        <v/>
      </c>
      <c r="O3797" s="55" t="str">
        <f t="shared" si="237"/>
        <v/>
      </c>
      <c r="P3797" s="104">
        <f t="shared" si="240"/>
        <v>14.300000000005753</v>
      </c>
      <c r="Q3797" s="58"/>
      <c r="R3797" s="58"/>
      <c r="S3797" s="102"/>
    </row>
    <row r="3798" spans="1:19" ht="12.5" customHeight="1" x14ac:dyDescent="0.35">
      <c r="A3798" s="60">
        <v>58</v>
      </c>
      <c r="B3798" s="60" t="s">
        <v>71</v>
      </c>
      <c r="C3798" s="68">
        <v>126.8233</v>
      </c>
      <c r="D3798" s="58" t="s">
        <v>65</v>
      </c>
      <c r="E3798" s="60" t="s">
        <v>59</v>
      </c>
      <c r="F3798" s="60" t="s">
        <v>70</v>
      </c>
      <c r="G3798" s="60"/>
      <c r="H3798" s="60"/>
      <c r="I3798" s="60">
        <f t="shared" si="238"/>
        <v>0</v>
      </c>
      <c r="J3798" s="60">
        <f>IF(OR(I3798="",I3799="",I3800=""),"",(AVERAGEIF(A3798:A$10000,A3798,I3798:I$10000)))</f>
        <v>0</v>
      </c>
      <c r="K3798" s="60"/>
      <c r="L3798" s="60" t="str">
        <f>IF(O3798="","",A3798)</f>
        <v/>
      </c>
      <c r="M3798" s="60" t="str">
        <f>IF(O3798="","",(VLOOKUP(A3798,A3798:E10782,5,FALSE)))</f>
        <v/>
      </c>
      <c r="N3798" s="60" t="str">
        <f t="shared" si="239"/>
        <v/>
      </c>
      <c r="O3798" s="60" t="str">
        <f t="shared" si="237"/>
        <v/>
      </c>
      <c r="P3798" s="103">
        <f t="shared" si="240"/>
        <v>14.200000000002433</v>
      </c>
      <c r="Q3798" s="58"/>
      <c r="R3798" s="58"/>
      <c r="S3798" s="102"/>
    </row>
    <row r="3799" spans="1:19" ht="12.5" customHeight="1" x14ac:dyDescent="0.35">
      <c r="A3799" s="2">
        <v>58</v>
      </c>
      <c r="B3799" s="2" t="s">
        <v>71</v>
      </c>
      <c r="C3799" s="67">
        <v>126.83880000000001</v>
      </c>
      <c r="D3799" t="s">
        <v>65</v>
      </c>
      <c r="E3799" s="2" t="s">
        <v>59</v>
      </c>
      <c r="F3799" s="2" t="s">
        <v>70</v>
      </c>
      <c r="G3799" s="2"/>
      <c r="I3799" s="60">
        <f t="shared" si="238"/>
        <v>0</v>
      </c>
      <c r="J3799" s="60">
        <f>IF(OR(I3799="",I3800="",I3801=""),"",(AVERAGEIF(A3799:A$10000,A3799,I3799:I$10000)))</f>
        <v>0</v>
      </c>
      <c r="K3799" s="60"/>
      <c r="L3799" s="55" t="str">
        <f>IF(O3799="","",A3799)</f>
        <v/>
      </c>
      <c r="M3799" s="60" t="str">
        <f>IF(O3799="","",(VLOOKUP(A3799,A3799:E10783,5,FALSE)))</f>
        <v/>
      </c>
      <c r="N3799" s="55" t="str">
        <f t="shared" si="239"/>
        <v/>
      </c>
      <c r="O3799" s="55" t="str">
        <f t="shared" si="237"/>
        <v/>
      </c>
      <c r="P3799" s="104">
        <f t="shared" si="240"/>
        <v>15.500000000002956</v>
      </c>
      <c r="Q3799" s="58"/>
      <c r="R3799" s="58"/>
      <c r="S3799" s="102"/>
    </row>
    <row r="3800" spans="1:19" ht="12.5" customHeight="1" x14ac:dyDescent="0.35">
      <c r="A3800" s="60">
        <v>58</v>
      </c>
      <c r="B3800" s="60" t="s">
        <v>71</v>
      </c>
      <c r="C3800" s="68">
        <v>126.8532</v>
      </c>
      <c r="D3800" s="58" t="s">
        <v>65</v>
      </c>
      <c r="E3800" s="60" t="s">
        <v>59</v>
      </c>
      <c r="F3800" s="60" t="s">
        <v>70</v>
      </c>
      <c r="G3800" s="60"/>
      <c r="H3800" s="60"/>
      <c r="I3800" s="60">
        <f t="shared" si="238"/>
        <v>0</v>
      </c>
      <c r="J3800" s="60">
        <f>IF(OR(I3800="",I3801="",I3802=""),"",(AVERAGEIF(A3800:A$10000,A3800,I3800:I$10000)))</f>
        <v>0</v>
      </c>
      <c r="K3800" s="60"/>
      <c r="L3800" s="60" t="str">
        <f>IF(O3800="","",A3800)</f>
        <v/>
      </c>
      <c r="M3800" s="60" t="str">
        <f>IF(O3800="","",(VLOOKUP(A3800,A3800:E10784,5,FALSE)))</f>
        <v/>
      </c>
      <c r="N3800" s="60" t="str">
        <f t="shared" si="239"/>
        <v/>
      </c>
      <c r="O3800" s="60" t="str">
        <f t="shared" si="237"/>
        <v/>
      </c>
      <c r="P3800" s="103">
        <f t="shared" si="240"/>
        <v>14.399999999994861</v>
      </c>
      <c r="Q3800" s="58"/>
      <c r="R3800" s="58"/>
      <c r="S3800" s="102"/>
    </row>
    <row r="3801" spans="1:19" ht="12.5" customHeight="1" x14ac:dyDescent="0.35">
      <c r="A3801" s="2">
        <v>58</v>
      </c>
      <c r="B3801" s="2" t="s">
        <v>71</v>
      </c>
      <c r="C3801" s="67">
        <v>126.8678</v>
      </c>
      <c r="D3801" t="s">
        <v>65</v>
      </c>
      <c r="E3801" s="2" t="s">
        <v>59</v>
      </c>
      <c r="F3801" s="2" t="s">
        <v>70</v>
      </c>
      <c r="G3801" s="2"/>
      <c r="I3801" s="60">
        <f t="shared" si="238"/>
        <v>0</v>
      </c>
      <c r="J3801" s="60">
        <f>IF(OR(I3801="",I3802="",I3803=""),"",(AVERAGEIF(A3801:A$10000,A3801,I3801:I$10000)))</f>
        <v>0</v>
      </c>
      <c r="K3801" s="60"/>
      <c r="L3801" s="55" t="str">
        <f>IF(O3801="","",A3801)</f>
        <v/>
      </c>
      <c r="M3801" s="60" t="str">
        <f>IF(O3801="","",(VLOOKUP(A3801,A3801:E10785,5,FALSE)))</f>
        <v/>
      </c>
      <c r="N3801" s="55" t="str">
        <f t="shared" si="239"/>
        <v/>
      </c>
      <c r="O3801" s="55" t="str">
        <f t="shared" si="237"/>
        <v/>
      </c>
      <c r="P3801" s="104">
        <f t="shared" si="240"/>
        <v>14.600000000001501</v>
      </c>
      <c r="Q3801" s="58"/>
      <c r="R3801" s="58"/>
      <c r="S3801" s="102"/>
    </row>
    <row r="3802" spans="1:19" ht="12.5" customHeight="1" x14ac:dyDescent="0.35">
      <c r="A3802" s="60">
        <v>58</v>
      </c>
      <c r="B3802" s="60" t="s">
        <v>71</v>
      </c>
      <c r="C3802" s="68">
        <v>126.8827</v>
      </c>
      <c r="D3802" s="58" t="s">
        <v>65</v>
      </c>
      <c r="E3802" s="60" t="s">
        <v>59</v>
      </c>
      <c r="F3802" s="60" t="s">
        <v>70</v>
      </c>
      <c r="G3802" s="60"/>
      <c r="H3802" s="60"/>
      <c r="I3802" s="60">
        <f t="shared" si="238"/>
        <v>0</v>
      </c>
      <c r="J3802" s="60">
        <f>IF(OR(I3802="",I3803="",I3804=""),"",(AVERAGEIF(A3802:A$10000,A3802,I3802:I$10000)))</f>
        <v>0</v>
      </c>
      <c r="K3802" s="60"/>
      <c r="L3802" s="60" t="str">
        <f>IF(O3802="","",A3802)</f>
        <v/>
      </c>
      <c r="M3802" s="60" t="str">
        <f>IF(O3802="","",(VLOOKUP(A3802,A3802:E10786,5,FALSE)))</f>
        <v/>
      </c>
      <c r="N3802" s="60" t="str">
        <f t="shared" si="239"/>
        <v/>
      </c>
      <c r="O3802" s="60" t="str">
        <f t="shared" ref="O3802:O3865" si="241">IF(J3802="","",IF(AND(J3801="",J3800="",J3799=""),C3802,""))</f>
        <v/>
      </c>
      <c r="P3802" s="103">
        <f t="shared" si="240"/>
        <v>14.899999999997249</v>
      </c>
      <c r="Q3802" s="58"/>
      <c r="R3802" s="58"/>
      <c r="S3802" s="102"/>
    </row>
    <row r="3803" spans="1:19" ht="12.5" customHeight="1" x14ac:dyDescent="0.35">
      <c r="A3803" s="2">
        <v>58</v>
      </c>
      <c r="B3803" s="2" t="s">
        <v>71</v>
      </c>
      <c r="C3803" s="67">
        <v>126.9002</v>
      </c>
      <c r="D3803" t="s">
        <v>65</v>
      </c>
      <c r="E3803" s="2" t="s">
        <v>59</v>
      </c>
      <c r="F3803" s="2" t="s">
        <v>70</v>
      </c>
      <c r="G3803" s="2"/>
      <c r="I3803" s="60">
        <f t="shared" si="238"/>
        <v>0</v>
      </c>
      <c r="J3803" s="60">
        <f>IF(OR(I3803="",I3804="",I3805=""),"",(AVERAGEIF(A3803:A$10000,A3803,I3803:I$10000)))</f>
        <v>0</v>
      </c>
      <c r="K3803" s="60"/>
      <c r="L3803" s="55" t="str">
        <f>IF(O3803="","",A3803)</f>
        <v/>
      </c>
      <c r="M3803" s="60" t="str">
        <f>IF(O3803="","",(VLOOKUP(A3803,A3803:E10787,5,FALSE)))</f>
        <v/>
      </c>
      <c r="N3803" s="55" t="str">
        <f t="shared" si="239"/>
        <v/>
      </c>
      <c r="O3803" s="55" t="str">
        <f t="shared" si="241"/>
        <v/>
      </c>
      <c r="P3803" s="104">
        <f t="shared" si="240"/>
        <v>17.499999999998295</v>
      </c>
      <c r="Q3803" s="58"/>
      <c r="R3803" s="58"/>
      <c r="S3803" s="102"/>
    </row>
    <row r="3804" spans="1:19" ht="12.5" customHeight="1" x14ac:dyDescent="0.35">
      <c r="A3804" s="60">
        <v>58</v>
      </c>
      <c r="B3804" s="60" t="s">
        <v>71</v>
      </c>
      <c r="C3804" s="68">
        <v>126.9228</v>
      </c>
      <c r="D3804" s="58" t="s">
        <v>65</v>
      </c>
      <c r="E3804" s="60" t="s">
        <v>59</v>
      </c>
      <c r="F3804" s="60" t="s">
        <v>70</v>
      </c>
      <c r="G3804" s="60"/>
      <c r="H3804" s="60"/>
      <c r="I3804" s="60">
        <f t="shared" si="238"/>
        <v>0</v>
      </c>
      <c r="J3804" s="60">
        <f>IF(OR(I3804="",I3805="",I3806=""),"",(AVERAGEIF(A3804:A$10000,A3804,I3804:I$10000)))</f>
        <v>0</v>
      </c>
      <c r="K3804" s="60"/>
      <c r="L3804" s="60" t="str">
        <f>IF(O3804="","",A3804)</f>
        <v/>
      </c>
      <c r="M3804" s="60" t="str">
        <f>IF(O3804="","",(VLOOKUP(A3804,A3804:E10788,5,FALSE)))</f>
        <v/>
      </c>
      <c r="N3804" s="60" t="str">
        <f t="shared" si="239"/>
        <v/>
      </c>
      <c r="O3804" s="60" t="str">
        <f t="shared" si="241"/>
        <v/>
      </c>
      <c r="P3804" s="103">
        <f t="shared" si="240"/>
        <v>22.599999999997067</v>
      </c>
      <c r="Q3804" s="58"/>
      <c r="R3804" s="58"/>
      <c r="S3804" s="102"/>
    </row>
    <row r="3805" spans="1:19" ht="12.5" customHeight="1" x14ac:dyDescent="0.35">
      <c r="A3805" s="2">
        <v>58</v>
      </c>
      <c r="B3805" s="2" t="s">
        <v>71</v>
      </c>
      <c r="C3805" s="67">
        <v>126.938</v>
      </c>
      <c r="D3805" t="s">
        <v>65</v>
      </c>
      <c r="E3805" s="2" t="s">
        <v>59</v>
      </c>
      <c r="F3805" s="2" t="s">
        <v>70</v>
      </c>
      <c r="G3805" s="2"/>
      <c r="I3805" s="60">
        <f t="shared" si="238"/>
        <v>0</v>
      </c>
      <c r="J3805" s="60">
        <f>IF(OR(I3805="",I3806="",I3807=""),"",(AVERAGEIF(A3805:A$10000,A3805,I3805:I$10000)))</f>
        <v>0</v>
      </c>
      <c r="K3805" s="60"/>
      <c r="L3805" s="55" t="str">
        <f>IF(O3805="","",A3805)</f>
        <v/>
      </c>
      <c r="M3805" s="60" t="str">
        <f>IF(O3805="","",(VLOOKUP(A3805,A3805:E10789,5,FALSE)))</f>
        <v/>
      </c>
      <c r="N3805" s="55" t="str">
        <f t="shared" si="239"/>
        <v/>
      </c>
      <c r="O3805" s="55" t="str">
        <f t="shared" si="241"/>
        <v/>
      </c>
      <c r="P3805" s="104">
        <f t="shared" si="240"/>
        <v>15.200000000007208</v>
      </c>
      <c r="Q3805" s="58"/>
      <c r="R3805" s="58"/>
      <c r="S3805" s="102"/>
    </row>
    <row r="3806" spans="1:19" ht="12.5" customHeight="1" x14ac:dyDescent="0.35">
      <c r="A3806" s="60">
        <v>58</v>
      </c>
      <c r="B3806" s="60" t="s">
        <v>71</v>
      </c>
      <c r="C3806" s="68">
        <v>126.9521</v>
      </c>
      <c r="D3806" s="58" t="s">
        <v>65</v>
      </c>
      <c r="E3806" s="60" t="s">
        <v>59</v>
      </c>
      <c r="F3806" s="60" t="s">
        <v>70</v>
      </c>
      <c r="G3806" s="60"/>
      <c r="H3806" s="60"/>
      <c r="I3806" s="60">
        <f t="shared" si="238"/>
        <v>0</v>
      </c>
      <c r="J3806" s="60">
        <f>IF(OR(I3806="",I3807="",I3808=""),"",(AVERAGEIF(A3806:A$10000,A3806,I3806:I$10000)))</f>
        <v>0</v>
      </c>
      <c r="K3806" s="60"/>
      <c r="L3806" s="60" t="str">
        <f>IF(O3806="","",A3806)</f>
        <v/>
      </c>
      <c r="M3806" s="60" t="str">
        <f>IF(O3806="","",(VLOOKUP(A3806,A3806:E10790,5,FALSE)))</f>
        <v/>
      </c>
      <c r="N3806" s="60" t="str">
        <f t="shared" si="239"/>
        <v/>
      </c>
      <c r="O3806" s="60" t="str">
        <f t="shared" si="241"/>
        <v/>
      </c>
      <c r="P3806" s="103">
        <f t="shared" si="240"/>
        <v>14.099999999999113</v>
      </c>
      <c r="Q3806" s="58"/>
      <c r="R3806" s="58"/>
      <c r="S3806" s="102"/>
    </row>
    <row r="3807" spans="1:19" ht="12.5" customHeight="1" x14ac:dyDescent="0.35">
      <c r="A3807" s="2">
        <v>58</v>
      </c>
      <c r="B3807" s="2" t="s">
        <v>71</v>
      </c>
      <c r="C3807" s="67">
        <v>126.9669</v>
      </c>
      <c r="D3807" t="s">
        <v>65</v>
      </c>
      <c r="E3807" s="2" t="s">
        <v>59</v>
      </c>
      <c r="F3807" s="2" t="s">
        <v>70</v>
      </c>
      <c r="G3807" s="2"/>
      <c r="I3807" s="60">
        <f t="shared" si="238"/>
        <v>0</v>
      </c>
      <c r="J3807" s="60">
        <f>IF(OR(I3807="",I3808="",I3809=""),"",(AVERAGEIF(A3807:A$10000,A3807,I3807:I$10000)))</f>
        <v>0</v>
      </c>
      <c r="K3807" s="60"/>
      <c r="L3807" s="55" t="str">
        <f>IF(O3807="","",A3807)</f>
        <v/>
      </c>
      <c r="M3807" s="60" t="str">
        <f>IF(O3807="","",(VLOOKUP(A3807,A3807:E10791,5,FALSE)))</f>
        <v/>
      </c>
      <c r="N3807" s="55" t="str">
        <f t="shared" si="239"/>
        <v/>
      </c>
      <c r="O3807" s="55" t="str">
        <f t="shared" si="241"/>
        <v/>
      </c>
      <c r="P3807" s="104">
        <f t="shared" si="240"/>
        <v>14.799999999993929</v>
      </c>
      <c r="Q3807" s="58"/>
      <c r="R3807" s="58"/>
      <c r="S3807" s="102"/>
    </row>
    <row r="3808" spans="1:19" ht="12.5" customHeight="1" x14ac:dyDescent="0.35">
      <c r="A3808" s="60">
        <v>58</v>
      </c>
      <c r="B3808" s="60" t="s">
        <v>71</v>
      </c>
      <c r="C3808" s="68">
        <v>126.9817</v>
      </c>
      <c r="D3808" s="58" t="s">
        <v>65</v>
      </c>
      <c r="E3808" s="60" t="s">
        <v>59</v>
      </c>
      <c r="F3808" s="60" t="s">
        <v>70</v>
      </c>
      <c r="G3808" s="60"/>
      <c r="H3808" s="60"/>
      <c r="I3808" s="60">
        <f t="shared" si="238"/>
        <v>0</v>
      </c>
      <c r="J3808" s="60">
        <f>IF(OR(I3808="",I3809="",I3810=""),"",(AVERAGEIF(A3808:A$10000,A3808,I3808:I$10000)))</f>
        <v>0</v>
      </c>
      <c r="K3808" s="60"/>
      <c r="L3808" s="60" t="str">
        <f>IF(O3808="","",A3808)</f>
        <v/>
      </c>
      <c r="M3808" s="60" t="str">
        <f>IF(O3808="","",(VLOOKUP(A3808,A3808:E10792,5,FALSE)))</f>
        <v/>
      </c>
      <c r="N3808" s="60" t="str">
        <f t="shared" si="239"/>
        <v/>
      </c>
      <c r="O3808" s="60" t="str">
        <f t="shared" si="241"/>
        <v/>
      </c>
      <c r="P3808" s="103">
        <f t="shared" si="240"/>
        <v>14.80000000000814</v>
      </c>
      <c r="Q3808" s="58"/>
      <c r="R3808" s="58"/>
      <c r="S3808" s="102"/>
    </row>
    <row r="3809" spans="1:19" ht="12.5" customHeight="1" x14ac:dyDescent="0.35">
      <c r="A3809" s="2">
        <v>58</v>
      </c>
      <c r="B3809" s="2" t="s">
        <v>69</v>
      </c>
      <c r="C3809" s="67">
        <v>126.9962</v>
      </c>
      <c r="D3809" t="s">
        <v>65</v>
      </c>
      <c r="E3809" s="2" t="s">
        <v>59</v>
      </c>
      <c r="F3809" s="2" t="s">
        <v>70</v>
      </c>
      <c r="G3809" s="2"/>
      <c r="I3809" s="60">
        <f t="shared" si="238"/>
        <v>0</v>
      </c>
      <c r="J3809" s="60">
        <f>IF(OR(I3809="",I3810="",I3811=""),"",(AVERAGEIF(A3809:A$10000,A3809,I3809:I$10000)))</f>
        <v>0</v>
      </c>
      <c r="K3809" s="60"/>
      <c r="L3809" s="55" t="str">
        <f>IF(O3809="","",A3809)</f>
        <v/>
      </c>
      <c r="M3809" s="60" t="str">
        <f>IF(O3809="","",(VLOOKUP(A3809,A3809:E10793,5,FALSE)))</f>
        <v/>
      </c>
      <c r="N3809" s="55" t="str">
        <f t="shared" si="239"/>
        <v/>
      </c>
      <c r="O3809" s="55" t="str">
        <f t="shared" si="241"/>
        <v/>
      </c>
      <c r="P3809" s="104">
        <f t="shared" si="240"/>
        <v>14.499999999998181</v>
      </c>
      <c r="Q3809" s="58"/>
      <c r="R3809" s="58"/>
      <c r="S3809" s="102"/>
    </row>
    <row r="3810" spans="1:19" ht="12.5" customHeight="1" x14ac:dyDescent="0.35">
      <c r="A3810" s="60">
        <v>58</v>
      </c>
      <c r="B3810" s="60" t="s">
        <v>69</v>
      </c>
      <c r="C3810" s="68">
        <v>127.0106</v>
      </c>
      <c r="D3810" s="58" t="s">
        <v>65</v>
      </c>
      <c r="E3810" s="60" t="s">
        <v>59</v>
      </c>
      <c r="F3810" s="60" t="s">
        <v>70</v>
      </c>
      <c r="G3810" s="60"/>
      <c r="H3810" s="60"/>
      <c r="I3810" s="60">
        <f t="shared" si="238"/>
        <v>0</v>
      </c>
      <c r="J3810" s="60">
        <f>IF(OR(I3810="",I3811="",I3812=""),"",(AVERAGEIF(A3810:A$10000,A3810,I3810:I$10000)))</f>
        <v>0</v>
      </c>
      <c r="K3810" s="60"/>
      <c r="L3810" s="60" t="str">
        <f>IF(O3810="","",A3810)</f>
        <v/>
      </c>
      <c r="M3810" s="60" t="str">
        <f>IF(O3810="","",(VLOOKUP(A3810,A3810:E10794,5,FALSE)))</f>
        <v/>
      </c>
      <c r="N3810" s="60" t="str">
        <f t="shared" si="239"/>
        <v/>
      </c>
      <c r="O3810" s="60" t="str">
        <f t="shared" si="241"/>
        <v/>
      </c>
      <c r="P3810" s="103">
        <f t="shared" si="240"/>
        <v>14.399999999994861</v>
      </c>
      <c r="Q3810" s="58"/>
      <c r="R3810" s="58"/>
      <c r="S3810" s="102"/>
    </row>
    <row r="3811" spans="1:19" ht="12.5" customHeight="1" x14ac:dyDescent="0.35">
      <c r="A3811" s="2">
        <v>59</v>
      </c>
      <c r="B3811" s="2" t="s">
        <v>69</v>
      </c>
      <c r="C3811" s="67">
        <v>128.03229999999999</v>
      </c>
      <c r="D3811" t="s">
        <v>65</v>
      </c>
      <c r="E3811" s="2" t="s">
        <v>59</v>
      </c>
      <c r="F3811" s="2" t="s">
        <v>70</v>
      </c>
      <c r="G3811" s="2"/>
      <c r="I3811" s="60">
        <f t="shared" si="238"/>
        <v>0</v>
      </c>
      <c r="J3811" s="60">
        <f>IF(OR(I3811="",I3812="",I3813=""),"",(AVERAGEIF(A3811:A$10000,A3811,I3811:I$10000)))</f>
        <v>0</v>
      </c>
      <c r="K3811" s="60"/>
      <c r="L3811" s="55" t="str">
        <f>IF(O3811="","",A3811)</f>
        <v/>
      </c>
      <c r="M3811" s="60" t="str">
        <f>IF(O3811="","",(VLOOKUP(A3811,A3811:E10795,5,FALSE)))</f>
        <v/>
      </c>
      <c r="N3811" s="55" t="str">
        <f t="shared" si="239"/>
        <v/>
      </c>
      <c r="O3811" s="55" t="str">
        <f t="shared" si="241"/>
        <v/>
      </c>
      <c r="P3811" s="104" t="str">
        <f t="shared" si="240"/>
        <v/>
      </c>
      <c r="Q3811" s="58"/>
      <c r="R3811" s="58"/>
      <c r="S3811" s="102"/>
    </row>
    <row r="3812" spans="1:19" ht="12.5" customHeight="1" x14ac:dyDescent="0.35">
      <c r="A3812" s="60">
        <v>59</v>
      </c>
      <c r="B3812" s="60" t="s">
        <v>69</v>
      </c>
      <c r="C3812" s="68">
        <v>128.05260000000001</v>
      </c>
      <c r="D3812" s="58" t="s">
        <v>65</v>
      </c>
      <c r="E3812" s="60" t="s">
        <v>59</v>
      </c>
      <c r="F3812" s="60" t="s">
        <v>70</v>
      </c>
      <c r="G3812" s="60"/>
      <c r="H3812" s="60"/>
      <c r="I3812" s="60">
        <f t="shared" si="238"/>
        <v>0</v>
      </c>
      <c r="J3812" s="60">
        <f>IF(OR(I3812="",I3813="",I3814=""),"",(AVERAGEIF(A3812:A$10000,A3812,I3812:I$10000)))</f>
        <v>0</v>
      </c>
      <c r="K3812" s="60"/>
      <c r="L3812" s="60" t="str">
        <f>IF(O3812="","",A3812)</f>
        <v/>
      </c>
      <c r="M3812" s="60" t="str">
        <f>IF(O3812="","",(VLOOKUP(A3812,A3812:E10796,5,FALSE)))</f>
        <v/>
      </c>
      <c r="N3812" s="60" t="str">
        <f t="shared" si="239"/>
        <v/>
      </c>
      <c r="O3812" s="60" t="str">
        <f t="shared" si="241"/>
        <v/>
      </c>
      <c r="P3812" s="103">
        <f t="shared" si="240"/>
        <v>20.300000000020191</v>
      </c>
      <c r="Q3812" s="58"/>
      <c r="R3812" s="58"/>
      <c r="S3812" s="102"/>
    </row>
    <row r="3813" spans="1:19" ht="12.5" customHeight="1" x14ac:dyDescent="0.35">
      <c r="A3813" s="2">
        <v>59</v>
      </c>
      <c r="B3813" s="2" t="s">
        <v>69</v>
      </c>
      <c r="C3813" s="67">
        <v>128.07089999999999</v>
      </c>
      <c r="D3813" t="s">
        <v>65</v>
      </c>
      <c r="E3813" s="2" t="s">
        <v>59</v>
      </c>
      <c r="F3813" s="2" t="s">
        <v>70</v>
      </c>
      <c r="G3813" s="2"/>
      <c r="I3813" s="60">
        <f t="shared" si="238"/>
        <v>0</v>
      </c>
      <c r="J3813" s="60">
        <f>IF(OR(I3813="",I3814="",I3815=""),"",(AVERAGEIF(A3813:A$10000,A3813,I3813:I$10000)))</f>
        <v>0</v>
      </c>
      <c r="K3813" s="60"/>
      <c r="L3813" s="55" t="str">
        <f>IF(O3813="","",A3813)</f>
        <v/>
      </c>
      <c r="M3813" s="60" t="str">
        <f>IF(O3813="","",(VLOOKUP(A3813,A3813:E10797,5,FALSE)))</f>
        <v/>
      </c>
      <c r="N3813" s="55" t="str">
        <f t="shared" si="239"/>
        <v/>
      </c>
      <c r="O3813" s="55" t="str">
        <f t="shared" si="241"/>
        <v/>
      </c>
      <c r="P3813" s="104">
        <f t="shared" si="240"/>
        <v>18.299999999982219</v>
      </c>
      <c r="Q3813" s="58"/>
      <c r="R3813" s="58"/>
      <c r="S3813" s="102"/>
    </row>
    <row r="3814" spans="1:19" ht="12.5" customHeight="1" x14ac:dyDescent="0.35">
      <c r="A3814" s="60">
        <v>59</v>
      </c>
      <c r="B3814" s="60" t="s">
        <v>69</v>
      </c>
      <c r="C3814" s="68">
        <v>128.08439999999999</v>
      </c>
      <c r="D3814" s="58" t="s">
        <v>65</v>
      </c>
      <c r="E3814" s="60" t="s">
        <v>59</v>
      </c>
      <c r="F3814" s="60" t="s">
        <v>70</v>
      </c>
      <c r="G3814" s="60"/>
      <c r="H3814" s="60"/>
      <c r="I3814" s="60">
        <f t="shared" si="238"/>
        <v>0</v>
      </c>
      <c r="J3814" s="60">
        <f>IF(OR(I3814="",I3815="",I3816=""),"",(AVERAGEIF(A3814:A$10000,A3814,I3814:I$10000)))</f>
        <v>0</v>
      </c>
      <c r="K3814" s="60"/>
      <c r="L3814" s="60" t="str">
        <f>IF(O3814="","",A3814)</f>
        <v/>
      </c>
      <c r="M3814" s="60" t="str">
        <f>IF(O3814="","",(VLOOKUP(A3814,A3814:E10798,5,FALSE)))</f>
        <v/>
      </c>
      <c r="N3814" s="60" t="str">
        <f t="shared" si="239"/>
        <v/>
      </c>
      <c r="O3814" s="60" t="str">
        <f t="shared" si="241"/>
        <v/>
      </c>
      <c r="P3814" s="103">
        <f t="shared" si="240"/>
        <v>13.499999999993406</v>
      </c>
      <c r="Q3814" s="58"/>
      <c r="R3814" s="58"/>
      <c r="S3814" s="102"/>
    </row>
    <row r="3815" spans="1:19" ht="12.5" customHeight="1" x14ac:dyDescent="0.35">
      <c r="A3815" s="2">
        <v>59</v>
      </c>
      <c r="B3815" s="2" t="s">
        <v>69</v>
      </c>
      <c r="C3815" s="67">
        <v>128.0985</v>
      </c>
      <c r="D3815" t="s">
        <v>65</v>
      </c>
      <c r="E3815" s="2" t="s">
        <v>59</v>
      </c>
      <c r="F3815" s="2" t="s">
        <v>70</v>
      </c>
      <c r="G3815" s="2"/>
      <c r="I3815" s="60">
        <f t="shared" si="238"/>
        <v>0</v>
      </c>
      <c r="J3815" s="60">
        <f>IF(OR(I3815="",I3816="",I3817=""),"",(AVERAGEIF(A3815:A$10000,A3815,I3815:I$10000)))</f>
        <v>0</v>
      </c>
      <c r="K3815" s="60"/>
      <c r="L3815" s="55" t="str">
        <f>IF(O3815="","",A3815)</f>
        <v/>
      </c>
      <c r="M3815" s="60" t="str">
        <f>IF(O3815="","",(VLOOKUP(A3815,A3815:E10799,5,FALSE)))</f>
        <v/>
      </c>
      <c r="N3815" s="55" t="str">
        <f t="shared" si="239"/>
        <v/>
      </c>
      <c r="O3815" s="55" t="str">
        <f t="shared" si="241"/>
        <v/>
      </c>
      <c r="P3815" s="104">
        <f t="shared" si="240"/>
        <v>14.100000000013324</v>
      </c>
      <c r="Q3815" s="58"/>
      <c r="R3815" s="58"/>
      <c r="S3815" s="102"/>
    </row>
    <row r="3816" spans="1:19" ht="12.5" customHeight="1" x14ac:dyDescent="0.35">
      <c r="A3816" s="60">
        <v>59</v>
      </c>
      <c r="B3816" s="60" t="s">
        <v>69</v>
      </c>
      <c r="C3816" s="68">
        <v>128.11279999999999</v>
      </c>
      <c r="D3816" s="58" t="s">
        <v>65</v>
      </c>
      <c r="E3816" s="60" t="s">
        <v>59</v>
      </c>
      <c r="F3816" s="60" t="s">
        <v>70</v>
      </c>
      <c r="G3816" s="60"/>
      <c r="H3816" s="60"/>
      <c r="I3816" s="60">
        <f t="shared" si="238"/>
        <v>0</v>
      </c>
      <c r="J3816" s="60">
        <f>IF(OR(I3816="",I3817="",I3818=""),"",(AVERAGEIF(A3816:A$10000,A3816,I3816:I$10000)))</f>
        <v>0</v>
      </c>
      <c r="K3816" s="60"/>
      <c r="L3816" s="60" t="str">
        <f>IF(O3816="","",A3816)</f>
        <v/>
      </c>
      <c r="M3816" s="60" t="str">
        <f>IF(O3816="","",(VLOOKUP(A3816,A3816:E10800,5,FALSE)))</f>
        <v/>
      </c>
      <c r="N3816" s="60" t="str">
        <f t="shared" si="239"/>
        <v/>
      </c>
      <c r="O3816" s="60" t="str">
        <f t="shared" si="241"/>
        <v/>
      </c>
      <c r="P3816" s="103">
        <f t="shared" si="240"/>
        <v>14.299999999991542</v>
      </c>
      <c r="Q3816" s="58"/>
      <c r="R3816" s="58"/>
      <c r="S3816" s="102"/>
    </row>
    <row r="3817" spans="1:19" ht="12.5" customHeight="1" x14ac:dyDescent="0.35">
      <c r="A3817" s="2">
        <v>59</v>
      </c>
      <c r="B3817" s="2" t="s">
        <v>69</v>
      </c>
      <c r="C3817" s="67">
        <v>128.1277</v>
      </c>
      <c r="D3817" t="s">
        <v>65</v>
      </c>
      <c r="E3817" s="2" t="s">
        <v>59</v>
      </c>
      <c r="F3817" s="2" t="s">
        <v>70</v>
      </c>
      <c r="G3817" s="2"/>
      <c r="I3817" s="60">
        <f t="shared" si="238"/>
        <v>0</v>
      </c>
      <c r="J3817" s="60">
        <f>IF(OR(I3817="",I3818="",I3819=""),"",(AVERAGEIF(A3817:A$10000,A3817,I3817:I$10000)))</f>
        <v>0</v>
      </c>
      <c r="K3817" s="60"/>
      <c r="L3817" s="55" t="str">
        <f>IF(O3817="","",A3817)</f>
        <v/>
      </c>
      <c r="M3817" s="60" t="str">
        <f>IF(O3817="","",(VLOOKUP(A3817,A3817:E10801,5,FALSE)))</f>
        <v/>
      </c>
      <c r="N3817" s="55" t="str">
        <f t="shared" si="239"/>
        <v/>
      </c>
      <c r="O3817" s="55" t="str">
        <f t="shared" si="241"/>
        <v/>
      </c>
      <c r="P3817" s="104">
        <f t="shared" si="240"/>
        <v>14.90000000001146</v>
      </c>
      <c r="Q3817" s="58"/>
      <c r="R3817" s="58"/>
      <c r="S3817" s="102"/>
    </row>
    <row r="3818" spans="1:19" ht="12.5" customHeight="1" x14ac:dyDescent="0.35">
      <c r="A3818" s="60">
        <v>59</v>
      </c>
      <c r="B3818" s="60" t="s">
        <v>69</v>
      </c>
      <c r="C3818" s="68">
        <v>128.1506</v>
      </c>
      <c r="D3818" s="58" t="s">
        <v>65</v>
      </c>
      <c r="E3818" s="60" t="s">
        <v>59</v>
      </c>
      <c r="F3818" s="60" t="s">
        <v>70</v>
      </c>
      <c r="G3818" s="60"/>
      <c r="H3818" s="60"/>
      <c r="I3818" s="60">
        <f t="shared" si="238"/>
        <v>0</v>
      </c>
      <c r="J3818" s="60">
        <f>IF(OR(I3818="",I3819="",I3820=""),"",(AVERAGEIF(A3818:A$10000,A3818,I3818:I$10000)))</f>
        <v>0</v>
      </c>
      <c r="K3818" s="60"/>
      <c r="L3818" s="60" t="str">
        <f>IF(O3818="","",A3818)</f>
        <v/>
      </c>
      <c r="M3818" s="60" t="str">
        <f>IF(O3818="","",(VLOOKUP(A3818,A3818:E10802,5,FALSE)))</f>
        <v/>
      </c>
      <c r="N3818" s="60" t="str">
        <f t="shared" si="239"/>
        <v/>
      </c>
      <c r="O3818" s="60" t="str">
        <f t="shared" si="241"/>
        <v/>
      </c>
      <c r="P3818" s="103">
        <f t="shared" si="240"/>
        <v>22.899999999992815</v>
      </c>
      <c r="Q3818" s="58"/>
      <c r="R3818" s="58"/>
      <c r="S3818" s="102"/>
    </row>
    <row r="3819" spans="1:19" ht="12.5" customHeight="1" x14ac:dyDescent="0.35">
      <c r="A3819" s="2">
        <v>59</v>
      </c>
      <c r="B3819" s="2" t="s">
        <v>69</v>
      </c>
      <c r="C3819" s="67">
        <v>128.16560000000001</v>
      </c>
      <c r="D3819" t="s">
        <v>65</v>
      </c>
      <c r="E3819" s="2" t="s">
        <v>59</v>
      </c>
      <c r="F3819" s="2" t="s">
        <v>70</v>
      </c>
      <c r="G3819" s="2"/>
      <c r="I3819" s="60">
        <f t="shared" si="238"/>
        <v>0</v>
      </c>
      <c r="J3819" s="60">
        <f>IF(OR(I3819="",I3820="",I3821=""),"",(AVERAGEIF(A3819:A$10000,A3819,I3819:I$10000)))</f>
        <v>0</v>
      </c>
      <c r="K3819" s="60"/>
      <c r="L3819" s="55" t="str">
        <f>IF(O3819="","",A3819)</f>
        <v/>
      </c>
      <c r="M3819" s="60" t="str">
        <f>IF(O3819="","",(VLOOKUP(A3819,A3819:E10803,5,FALSE)))</f>
        <v/>
      </c>
      <c r="N3819" s="55" t="str">
        <f t="shared" si="239"/>
        <v/>
      </c>
      <c r="O3819" s="55" t="str">
        <f t="shared" si="241"/>
        <v/>
      </c>
      <c r="P3819" s="104">
        <f t="shared" si="240"/>
        <v>15.000000000014779</v>
      </c>
      <c r="Q3819" s="58"/>
      <c r="R3819" s="58"/>
      <c r="S3819" s="102"/>
    </row>
    <row r="3820" spans="1:19" ht="12.5" customHeight="1" x14ac:dyDescent="0.35">
      <c r="A3820" s="60">
        <v>59</v>
      </c>
      <c r="B3820" s="60" t="s">
        <v>69</v>
      </c>
      <c r="C3820" s="68">
        <v>128.18049999999999</v>
      </c>
      <c r="D3820" s="58" t="s">
        <v>65</v>
      </c>
      <c r="E3820" s="60" t="s">
        <v>59</v>
      </c>
      <c r="F3820" s="60" t="s">
        <v>70</v>
      </c>
      <c r="G3820" s="60"/>
      <c r="H3820" s="60"/>
      <c r="I3820" s="60">
        <f t="shared" si="238"/>
        <v>0</v>
      </c>
      <c r="J3820" s="60">
        <f>IF(OR(I3820="",I3821="",I3822=""),"",(AVERAGEIF(A3820:A$10000,A3820,I3820:I$10000)))</f>
        <v>0</v>
      </c>
      <c r="K3820" s="60"/>
      <c r="L3820" s="60" t="str">
        <f>IF(O3820="","",A3820)</f>
        <v/>
      </c>
      <c r="M3820" s="60" t="str">
        <f>IF(O3820="","",(VLOOKUP(A3820,A3820:E10804,5,FALSE)))</f>
        <v/>
      </c>
      <c r="N3820" s="60" t="str">
        <f t="shared" si="239"/>
        <v/>
      </c>
      <c r="O3820" s="60" t="str">
        <f t="shared" si="241"/>
        <v/>
      </c>
      <c r="P3820" s="103">
        <f t="shared" si="240"/>
        <v>14.899999999983038</v>
      </c>
      <c r="Q3820" s="58"/>
      <c r="R3820" s="58"/>
      <c r="S3820" s="102"/>
    </row>
    <row r="3821" spans="1:19" ht="12.5" customHeight="1" x14ac:dyDescent="0.35">
      <c r="A3821" s="2">
        <v>59</v>
      </c>
      <c r="B3821" s="2" t="s">
        <v>69</v>
      </c>
      <c r="C3821" s="67">
        <v>128.19659999999999</v>
      </c>
      <c r="D3821" t="s">
        <v>65</v>
      </c>
      <c r="E3821" s="2" t="s">
        <v>59</v>
      </c>
      <c r="F3821" s="2" t="s">
        <v>70</v>
      </c>
      <c r="G3821" s="2"/>
      <c r="I3821" s="60">
        <f t="shared" si="238"/>
        <v>0</v>
      </c>
      <c r="J3821" s="60">
        <f>IF(OR(I3821="",I3822="",I3823=""),"",(AVERAGEIF(A3821:A$10000,A3821,I3821:I$10000)))</f>
        <v>0</v>
      </c>
      <c r="K3821" s="60"/>
      <c r="L3821" s="55" t="str">
        <f>IF(O3821="","",A3821)</f>
        <v/>
      </c>
      <c r="M3821" s="60" t="str">
        <f>IF(O3821="","",(VLOOKUP(A3821,A3821:E10805,5,FALSE)))</f>
        <v/>
      </c>
      <c r="N3821" s="55" t="str">
        <f t="shared" si="239"/>
        <v/>
      </c>
      <c r="O3821" s="55" t="str">
        <f t="shared" si="241"/>
        <v/>
      </c>
      <c r="P3821" s="104">
        <f t="shared" si="240"/>
        <v>16.099999999994452</v>
      </c>
      <c r="Q3821" s="58"/>
      <c r="R3821" s="58"/>
      <c r="S3821" s="102"/>
    </row>
    <row r="3822" spans="1:19" ht="12.5" customHeight="1" x14ac:dyDescent="0.35">
      <c r="A3822" s="60">
        <v>59</v>
      </c>
      <c r="B3822" s="60" t="s">
        <v>69</v>
      </c>
      <c r="C3822" s="68">
        <v>128.2174</v>
      </c>
      <c r="D3822" s="58" t="s">
        <v>65</v>
      </c>
      <c r="E3822" s="60" t="s">
        <v>59</v>
      </c>
      <c r="F3822" s="60" t="s">
        <v>70</v>
      </c>
      <c r="G3822" s="60"/>
      <c r="H3822" s="60"/>
      <c r="I3822" s="60">
        <f t="shared" si="238"/>
        <v>0</v>
      </c>
      <c r="J3822" s="60">
        <f>IF(OR(I3822="",I3823="",I3824=""),"",(AVERAGEIF(A3822:A$10000,A3822,I3822:I$10000)))</f>
        <v>0</v>
      </c>
      <c r="K3822" s="60"/>
      <c r="L3822" s="60" t="str">
        <f>IF(O3822="","",A3822)</f>
        <v/>
      </c>
      <c r="M3822" s="60" t="str">
        <f>IF(O3822="","",(VLOOKUP(A3822,A3822:E10806,5,FALSE)))</f>
        <v/>
      </c>
      <c r="N3822" s="60" t="str">
        <f t="shared" si="239"/>
        <v/>
      </c>
      <c r="O3822" s="60" t="str">
        <f t="shared" si="241"/>
        <v/>
      </c>
      <c r="P3822" s="103">
        <f t="shared" si="240"/>
        <v>20.800000000008367</v>
      </c>
      <c r="Q3822" s="58"/>
      <c r="R3822" s="58"/>
      <c r="S3822" s="102"/>
    </row>
    <row r="3823" spans="1:19" ht="12.5" customHeight="1" x14ac:dyDescent="0.35">
      <c r="A3823" s="2">
        <v>59</v>
      </c>
      <c r="B3823" s="2" t="s">
        <v>69</v>
      </c>
      <c r="C3823" s="67">
        <v>128.2364</v>
      </c>
      <c r="D3823" t="s">
        <v>65</v>
      </c>
      <c r="E3823" s="2" t="s">
        <v>59</v>
      </c>
      <c r="F3823" s="2" t="s">
        <v>70</v>
      </c>
      <c r="G3823" s="2"/>
      <c r="I3823" s="60">
        <f t="shared" si="238"/>
        <v>0</v>
      </c>
      <c r="J3823" s="60">
        <f>IF(OR(I3823="",I3824="",I3825=""),"",(AVERAGEIF(A3823:A$10000,A3823,I3823:I$10000)))</f>
        <v>0</v>
      </c>
      <c r="K3823" s="60"/>
      <c r="L3823" s="55" t="str">
        <f>IF(O3823="","",A3823)</f>
        <v/>
      </c>
      <c r="M3823" s="60" t="str">
        <f>IF(O3823="","",(VLOOKUP(A3823,A3823:E10807,5,FALSE)))</f>
        <v/>
      </c>
      <c r="N3823" s="55" t="str">
        <f t="shared" si="239"/>
        <v/>
      </c>
      <c r="O3823" s="55" t="str">
        <f t="shared" si="241"/>
        <v/>
      </c>
      <c r="P3823" s="104">
        <f t="shared" si="240"/>
        <v>19.000000000005457</v>
      </c>
      <c r="Q3823" s="58"/>
      <c r="R3823" s="58"/>
      <c r="S3823" s="102"/>
    </row>
    <row r="3824" spans="1:19" ht="12.5" customHeight="1" x14ac:dyDescent="0.35">
      <c r="A3824" s="60">
        <v>59</v>
      </c>
      <c r="B3824" s="60" t="s">
        <v>69</v>
      </c>
      <c r="C3824" s="68">
        <v>128.249</v>
      </c>
      <c r="D3824" s="58" t="s">
        <v>65</v>
      </c>
      <c r="E3824" s="60" t="s">
        <v>59</v>
      </c>
      <c r="F3824" s="60" t="s">
        <v>70</v>
      </c>
      <c r="G3824" s="60"/>
      <c r="H3824" s="60"/>
      <c r="I3824" s="60">
        <f t="shared" si="238"/>
        <v>0</v>
      </c>
      <c r="J3824" s="60">
        <f>IF(OR(I3824="",I3825="",I3826=""),"",(AVERAGEIF(A3824:A$10000,A3824,I3824:I$10000)))</f>
        <v>0</v>
      </c>
      <c r="K3824" s="60"/>
      <c r="L3824" s="60" t="str">
        <f>IF(O3824="","",A3824)</f>
        <v/>
      </c>
      <c r="M3824" s="60" t="str">
        <f>IF(O3824="","",(VLOOKUP(A3824,A3824:E10808,5,FALSE)))</f>
        <v/>
      </c>
      <c r="N3824" s="60" t="str">
        <f t="shared" si="239"/>
        <v/>
      </c>
      <c r="O3824" s="60" t="str">
        <f t="shared" si="241"/>
        <v/>
      </c>
      <c r="P3824" s="103">
        <f t="shared" si="240"/>
        <v>12.599999999991951</v>
      </c>
      <c r="Q3824" s="58"/>
      <c r="R3824" s="58"/>
      <c r="S3824" s="102"/>
    </row>
    <row r="3825" spans="1:19" ht="12.5" customHeight="1" x14ac:dyDescent="0.35">
      <c r="A3825" s="2">
        <v>59</v>
      </c>
      <c r="B3825" s="2" t="s">
        <v>69</v>
      </c>
      <c r="C3825" s="67">
        <v>128.26349999999999</v>
      </c>
      <c r="D3825" t="s">
        <v>65</v>
      </c>
      <c r="E3825" s="2" t="s">
        <v>59</v>
      </c>
      <c r="F3825" s="2" t="s">
        <v>70</v>
      </c>
      <c r="G3825" s="2"/>
      <c r="I3825" s="60">
        <f t="shared" si="238"/>
        <v>0</v>
      </c>
      <c r="J3825" s="60">
        <f>IF(OR(I3825="",I3826="",I3827=""),"",(AVERAGEIF(A3825:A$10000,A3825,I3825:I$10000)))</f>
        <v>0</v>
      </c>
      <c r="K3825" s="60"/>
      <c r="L3825" s="55" t="str">
        <f>IF(O3825="","",A3825)</f>
        <v/>
      </c>
      <c r="M3825" s="60" t="str">
        <f>IF(O3825="","",(VLOOKUP(A3825,A3825:E10809,5,FALSE)))</f>
        <v/>
      </c>
      <c r="N3825" s="55" t="str">
        <f t="shared" si="239"/>
        <v/>
      </c>
      <c r="O3825" s="55" t="str">
        <f t="shared" si="241"/>
        <v/>
      </c>
      <c r="P3825" s="104">
        <f t="shared" si="240"/>
        <v>14.499999999998181</v>
      </c>
      <c r="Q3825" s="58"/>
      <c r="R3825" s="58"/>
      <c r="S3825" s="102"/>
    </row>
    <row r="3826" spans="1:19" ht="12.5" customHeight="1" x14ac:dyDescent="0.35">
      <c r="A3826" s="60">
        <v>59</v>
      </c>
      <c r="B3826" s="60" t="s">
        <v>69</v>
      </c>
      <c r="C3826" s="68">
        <v>128.27789999999999</v>
      </c>
      <c r="D3826" s="58" t="s">
        <v>65</v>
      </c>
      <c r="E3826" s="60" t="s">
        <v>59</v>
      </c>
      <c r="F3826" s="60" t="s">
        <v>70</v>
      </c>
      <c r="G3826" s="60"/>
      <c r="H3826" s="60"/>
      <c r="I3826" s="60">
        <f t="shared" si="238"/>
        <v>0</v>
      </c>
      <c r="J3826" s="60">
        <f>IF(OR(I3826="",I3827="",I3828=""),"",(AVERAGEIF(A3826:A$10000,A3826,I3826:I$10000)))</f>
        <v>0</v>
      </c>
      <c r="K3826" s="60"/>
      <c r="L3826" s="60" t="str">
        <f>IF(O3826="","",A3826)</f>
        <v/>
      </c>
      <c r="M3826" s="60" t="str">
        <f>IF(O3826="","",(VLOOKUP(A3826,A3826:E10810,5,FALSE)))</f>
        <v/>
      </c>
      <c r="N3826" s="60" t="str">
        <f t="shared" si="239"/>
        <v/>
      </c>
      <c r="O3826" s="60" t="str">
        <f t="shared" si="241"/>
        <v/>
      </c>
      <c r="P3826" s="103">
        <f t="shared" si="240"/>
        <v>14.399999999994861</v>
      </c>
      <c r="Q3826" s="58"/>
      <c r="R3826" s="58"/>
      <c r="S3826" s="102"/>
    </row>
    <row r="3827" spans="1:19" ht="12.5" customHeight="1" x14ac:dyDescent="0.35">
      <c r="A3827" s="2">
        <v>59</v>
      </c>
      <c r="B3827" s="2" t="s">
        <v>69</v>
      </c>
      <c r="C3827" s="67">
        <v>128.29230000000001</v>
      </c>
      <c r="D3827" t="s">
        <v>65</v>
      </c>
      <c r="E3827" s="2" t="s">
        <v>59</v>
      </c>
      <c r="F3827" s="2" t="s">
        <v>70</v>
      </c>
      <c r="G3827" s="2"/>
      <c r="I3827" s="60">
        <f t="shared" si="238"/>
        <v>0</v>
      </c>
      <c r="J3827" s="60">
        <f>IF(OR(I3827="",I3828="",I3829=""),"",(AVERAGEIF(A3827:A$10000,A3827,I3827:I$10000)))</f>
        <v>0</v>
      </c>
      <c r="K3827" s="60"/>
      <c r="L3827" s="55" t="str">
        <f>IF(O3827="","",A3827)</f>
        <v/>
      </c>
      <c r="M3827" s="60" t="str">
        <f>IF(O3827="","",(VLOOKUP(A3827,A3827:E10811,5,FALSE)))</f>
        <v/>
      </c>
      <c r="N3827" s="55" t="str">
        <f t="shared" si="239"/>
        <v/>
      </c>
      <c r="O3827" s="55" t="str">
        <f t="shared" si="241"/>
        <v/>
      </c>
      <c r="P3827" s="104">
        <f t="shared" si="240"/>
        <v>14.400000000023283</v>
      </c>
      <c r="Q3827" s="58"/>
      <c r="R3827" s="58"/>
      <c r="S3827" s="102"/>
    </row>
    <row r="3828" spans="1:19" ht="12.5" customHeight="1" x14ac:dyDescent="0.35">
      <c r="A3828" s="60">
        <v>59</v>
      </c>
      <c r="B3828" s="60" t="s">
        <v>69</v>
      </c>
      <c r="C3828" s="68">
        <v>128.3066</v>
      </c>
      <c r="D3828" s="58" t="s">
        <v>65</v>
      </c>
      <c r="E3828" s="60" t="s">
        <v>59</v>
      </c>
      <c r="F3828" s="60" t="s">
        <v>70</v>
      </c>
      <c r="G3828" s="60"/>
      <c r="H3828" s="60"/>
      <c r="I3828" s="60">
        <f t="shared" si="238"/>
        <v>0</v>
      </c>
      <c r="J3828" s="60">
        <f>IF(OR(I3828="",I3829="",I3830=""),"",(AVERAGEIF(A3828:A$10000,A3828,I3828:I$10000)))</f>
        <v>0</v>
      </c>
      <c r="K3828" s="60"/>
      <c r="L3828" s="60" t="str">
        <f>IF(O3828="","",A3828)</f>
        <v/>
      </c>
      <c r="M3828" s="60" t="str">
        <f>IF(O3828="","",(VLOOKUP(A3828,A3828:E10812,5,FALSE)))</f>
        <v/>
      </c>
      <c r="N3828" s="60" t="str">
        <f t="shared" si="239"/>
        <v/>
      </c>
      <c r="O3828" s="60" t="str">
        <f t="shared" si="241"/>
        <v/>
      </c>
      <c r="P3828" s="103">
        <f t="shared" si="240"/>
        <v>14.299999999991542</v>
      </c>
      <c r="Q3828" s="58"/>
      <c r="R3828" s="58"/>
      <c r="S3828" s="102"/>
    </row>
    <row r="3829" spans="1:19" ht="12.5" customHeight="1" x14ac:dyDescent="0.35">
      <c r="A3829" s="2">
        <v>59</v>
      </c>
      <c r="B3829" s="2" t="s">
        <v>69</v>
      </c>
      <c r="C3829" s="67">
        <v>128.321</v>
      </c>
      <c r="D3829" t="s">
        <v>65</v>
      </c>
      <c r="E3829" s="2" t="s">
        <v>59</v>
      </c>
      <c r="F3829" s="2" t="s">
        <v>70</v>
      </c>
      <c r="G3829" s="2"/>
      <c r="I3829" s="60">
        <f t="shared" si="238"/>
        <v>0</v>
      </c>
      <c r="J3829" s="60">
        <f>IF(OR(I3829="",I3830="",I3831=""),"",(AVERAGEIF(A3829:A$10000,A3829,I3829:I$10000)))</f>
        <v>0</v>
      </c>
      <c r="K3829" s="60"/>
      <c r="L3829" s="55" t="str">
        <f>IF(O3829="","",A3829)</f>
        <v/>
      </c>
      <c r="M3829" s="60" t="str">
        <f>IF(O3829="","",(VLOOKUP(A3829,A3829:E10813,5,FALSE)))</f>
        <v/>
      </c>
      <c r="N3829" s="55" t="str">
        <f t="shared" si="239"/>
        <v/>
      </c>
      <c r="O3829" s="55" t="str">
        <f t="shared" si="241"/>
        <v/>
      </c>
      <c r="P3829" s="104">
        <f t="shared" si="240"/>
        <v>14.399999999994861</v>
      </c>
      <c r="Q3829" s="58"/>
      <c r="R3829" s="58"/>
      <c r="S3829" s="102"/>
    </row>
    <row r="3830" spans="1:19" ht="12.5" customHeight="1" x14ac:dyDescent="0.35">
      <c r="A3830" s="60">
        <v>59</v>
      </c>
      <c r="B3830" s="60" t="s">
        <v>69</v>
      </c>
      <c r="C3830" s="68">
        <v>128.3356</v>
      </c>
      <c r="D3830" s="58" t="s">
        <v>65</v>
      </c>
      <c r="E3830" s="60" t="s">
        <v>59</v>
      </c>
      <c r="F3830" s="60" t="s">
        <v>70</v>
      </c>
      <c r="G3830" s="60"/>
      <c r="H3830" s="60"/>
      <c r="I3830" s="60">
        <f t="shared" si="238"/>
        <v>0</v>
      </c>
      <c r="J3830" s="60">
        <f>IF(OR(I3830="",I3831="",I3832=""),"",(AVERAGEIF(A3830:A$10000,A3830,I3830:I$10000)))</f>
        <v>0</v>
      </c>
      <c r="K3830" s="60"/>
      <c r="L3830" s="60" t="str">
        <f>IF(O3830="","",A3830)</f>
        <v/>
      </c>
      <c r="M3830" s="60" t="str">
        <f>IF(O3830="","",(VLOOKUP(A3830,A3830:E10814,5,FALSE)))</f>
        <v/>
      </c>
      <c r="N3830" s="60" t="str">
        <f t="shared" si="239"/>
        <v/>
      </c>
      <c r="O3830" s="60" t="str">
        <f t="shared" si="241"/>
        <v/>
      </c>
      <c r="P3830" s="103">
        <f t="shared" si="240"/>
        <v>14.600000000001501</v>
      </c>
      <c r="Q3830" s="58"/>
      <c r="R3830" s="58"/>
      <c r="S3830" s="102"/>
    </row>
    <row r="3831" spans="1:19" ht="12.5" customHeight="1" x14ac:dyDescent="0.35">
      <c r="A3831" s="2">
        <v>59</v>
      </c>
      <c r="B3831" s="2" t="s">
        <v>69</v>
      </c>
      <c r="C3831" s="67">
        <v>128.36770000000001</v>
      </c>
      <c r="D3831" t="s">
        <v>65</v>
      </c>
      <c r="E3831" s="2" t="s">
        <v>59</v>
      </c>
      <c r="F3831" s="2" t="s">
        <v>70</v>
      </c>
      <c r="G3831" s="2"/>
      <c r="I3831" s="60">
        <f t="shared" si="238"/>
        <v>0</v>
      </c>
      <c r="J3831" s="60">
        <f>IF(OR(I3831="",I3832="",I3833=""),"",(AVERAGEIF(A3831:A$10000,A3831,I3831:I$10000)))</f>
        <v>0</v>
      </c>
      <c r="K3831" s="60"/>
      <c r="L3831" s="55" t="str">
        <f>IF(O3831="","",A3831)</f>
        <v/>
      </c>
      <c r="M3831" s="60" t="str">
        <f>IF(O3831="","",(VLOOKUP(A3831,A3831:E10815,5,FALSE)))</f>
        <v/>
      </c>
      <c r="N3831" s="55" t="str">
        <f t="shared" si="239"/>
        <v/>
      </c>
      <c r="O3831" s="55" t="str">
        <f t="shared" si="241"/>
        <v/>
      </c>
      <c r="P3831" s="104">
        <f t="shared" si="240"/>
        <v>32.100000000014006</v>
      </c>
      <c r="Q3831" s="58"/>
      <c r="R3831" s="58"/>
      <c r="S3831" s="102"/>
    </row>
    <row r="3832" spans="1:19" ht="12.5" customHeight="1" x14ac:dyDescent="0.35">
      <c r="A3832" s="60">
        <v>59</v>
      </c>
      <c r="B3832" s="60" t="s">
        <v>69</v>
      </c>
      <c r="C3832" s="68">
        <v>128.3835</v>
      </c>
      <c r="D3832" s="58" t="s">
        <v>65</v>
      </c>
      <c r="E3832" s="60" t="s">
        <v>59</v>
      </c>
      <c r="F3832" s="60" t="s">
        <v>70</v>
      </c>
      <c r="G3832" s="60"/>
      <c r="H3832" s="60"/>
      <c r="I3832" s="60">
        <f t="shared" si="238"/>
        <v>0</v>
      </c>
      <c r="J3832" s="60">
        <f>IF(OR(I3832="",I3833="",I3834=""),"",(AVERAGEIF(A3832:A$10000,A3832,I3832:I$10000)))</f>
        <v>0</v>
      </c>
      <c r="K3832" s="60"/>
      <c r="L3832" s="60" t="str">
        <f>IF(O3832="","",A3832)</f>
        <v/>
      </c>
      <c r="M3832" s="60" t="str">
        <f>IF(O3832="","",(VLOOKUP(A3832,A3832:E10816,5,FALSE)))</f>
        <v/>
      </c>
      <c r="N3832" s="60" t="str">
        <f t="shared" si="239"/>
        <v/>
      </c>
      <c r="O3832" s="60" t="str">
        <f t="shared" si="241"/>
        <v/>
      </c>
      <c r="P3832" s="103">
        <f t="shared" si="240"/>
        <v>15.799999999984493</v>
      </c>
      <c r="Q3832" s="58"/>
      <c r="R3832" s="58"/>
      <c r="S3832" s="102"/>
    </row>
    <row r="3833" spans="1:19" ht="12.5" customHeight="1" x14ac:dyDescent="0.35">
      <c r="A3833" s="2">
        <v>59</v>
      </c>
      <c r="B3833" s="2" t="s">
        <v>69</v>
      </c>
      <c r="C3833" s="67">
        <v>128.40459999999999</v>
      </c>
      <c r="D3833" t="s">
        <v>65</v>
      </c>
      <c r="E3833" s="2" t="s">
        <v>59</v>
      </c>
      <c r="F3833" s="2" t="s">
        <v>70</v>
      </c>
      <c r="G3833" s="2"/>
      <c r="I3833" s="60">
        <f t="shared" si="238"/>
        <v>0</v>
      </c>
      <c r="J3833" s="60">
        <f>IF(OR(I3833="",I3834="",I3835=""),"",(AVERAGEIF(A3833:A$10000,A3833,I3833:I$10000)))</f>
        <v>0</v>
      </c>
      <c r="K3833" s="60"/>
      <c r="L3833" s="55" t="str">
        <f>IF(O3833="","",A3833)</f>
        <v/>
      </c>
      <c r="M3833" s="60" t="str">
        <f>IF(O3833="","",(VLOOKUP(A3833,A3833:E10817,5,FALSE)))</f>
        <v/>
      </c>
      <c r="N3833" s="55" t="str">
        <f t="shared" si="239"/>
        <v/>
      </c>
      <c r="O3833" s="55" t="str">
        <f t="shared" si="241"/>
        <v/>
      </c>
      <c r="P3833" s="104">
        <f t="shared" si="240"/>
        <v>21.099999999989905</v>
      </c>
      <c r="Q3833" s="58"/>
      <c r="R3833" s="58"/>
      <c r="S3833" s="102"/>
    </row>
    <row r="3834" spans="1:19" ht="12.5" customHeight="1" x14ac:dyDescent="0.35">
      <c r="A3834" s="60">
        <v>59</v>
      </c>
      <c r="B3834" s="60" t="s">
        <v>69</v>
      </c>
      <c r="C3834" s="68">
        <v>128.42150000000001</v>
      </c>
      <c r="D3834" s="58" t="s">
        <v>65</v>
      </c>
      <c r="E3834" s="60" t="s">
        <v>59</v>
      </c>
      <c r="F3834" s="60" t="s">
        <v>70</v>
      </c>
      <c r="G3834" s="60"/>
      <c r="H3834" s="60"/>
      <c r="I3834" s="60">
        <f t="shared" si="238"/>
        <v>0</v>
      </c>
      <c r="J3834" s="60">
        <f>IF(OR(I3834="",I3835="",I3836=""),"",(AVERAGEIF(A3834:A$10000,A3834,I3834:I$10000)))</f>
        <v>0</v>
      </c>
      <c r="K3834" s="60"/>
      <c r="L3834" s="60" t="str">
        <f>IF(O3834="","",A3834)</f>
        <v/>
      </c>
      <c r="M3834" s="60" t="str">
        <f>IF(O3834="","",(VLOOKUP(A3834,A3834:E10818,5,FALSE)))</f>
        <v/>
      </c>
      <c r="N3834" s="60" t="str">
        <f t="shared" si="239"/>
        <v/>
      </c>
      <c r="O3834" s="60" t="str">
        <f t="shared" si="241"/>
        <v/>
      </c>
      <c r="P3834" s="103">
        <f t="shared" si="240"/>
        <v>16.900000000021009</v>
      </c>
      <c r="Q3834" s="58"/>
      <c r="R3834" s="58"/>
      <c r="S3834" s="102"/>
    </row>
    <row r="3835" spans="1:19" ht="12.5" customHeight="1" x14ac:dyDescent="0.35">
      <c r="A3835" s="2">
        <v>59</v>
      </c>
      <c r="B3835" s="2" t="s">
        <v>69</v>
      </c>
      <c r="C3835" s="67">
        <v>128.4391</v>
      </c>
      <c r="D3835" t="s">
        <v>65</v>
      </c>
      <c r="E3835" s="2" t="s">
        <v>59</v>
      </c>
      <c r="F3835" s="2" t="s">
        <v>70</v>
      </c>
      <c r="G3835" s="2"/>
      <c r="I3835" s="60">
        <f t="shared" si="238"/>
        <v>0</v>
      </c>
      <c r="J3835" s="60">
        <f>IF(OR(I3835="",I3836="",I3837=""),"",(AVERAGEIF(A3835:A$10000,A3835,I3835:I$10000)))</f>
        <v>0</v>
      </c>
      <c r="K3835" s="60"/>
      <c r="L3835" s="55" t="str">
        <f>IF(O3835="","",A3835)</f>
        <v/>
      </c>
      <c r="M3835" s="60" t="str">
        <f>IF(O3835="","",(VLOOKUP(A3835,A3835:E10819,5,FALSE)))</f>
        <v/>
      </c>
      <c r="N3835" s="55" t="str">
        <f t="shared" si="239"/>
        <v/>
      </c>
      <c r="O3835" s="55" t="str">
        <f t="shared" si="241"/>
        <v/>
      </c>
      <c r="P3835" s="104">
        <f t="shared" si="240"/>
        <v>17.599999999987403</v>
      </c>
      <c r="Q3835" s="58"/>
      <c r="R3835" s="58"/>
      <c r="S3835" s="102"/>
    </row>
    <row r="3836" spans="1:19" ht="12.5" customHeight="1" x14ac:dyDescent="0.35">
      <c r="A3836" s="60">
        <v>59</v>
      </c>
      <c r="B3836" s="60" t="s">
        <v>69</v>
      </c>
      <c r="C3836" s="68">
        <v>128.45410000000001</v>
      </c>
      <c r="D3836" s="58" t="s">
        <v>65</v>
      </c>
      <c r="E3836" s="60" t="s">
        <v>59</v>
      </c>
      <c r="F3836" s="60" t="s">
        <v>70</v>
      </c>
      <c r="G3836" s="60"/>
      <c r="H3836" s="60"/>
      <c r="I3836" s="60">
        <f t="shared" si="238"/>
        <v>0</v>
      </c>
      <c r="J3836" s="60">
        <f>IF(OR(I3836="",I3837="",I3838=""),"",(AVERAGEIF(A3836:A$10000,A3836,I3836:I$10000)))</f>
        <v>0</v>
      </c>
      <c r="K3836" s="60"/>
      <c r="L3836" s="60" t="str">
        <f>IF(O3836="","",A3836)</f>
        <v/>
      </c>
      <c r="M3836" s="60" t="str">
        <f>IF(O3836="","",(VLOOKUP(A3836,A3836:E10820,5,FALSE)))</f>
        <v/>
      </c>
      <c r="N3836" s="60" t="str">
        <f t="shared" si="239"/>
        <v/>
      </c>
      <c r="O3836" s="60" t="str">
        <f t="shared" si="241"/>
        <v/>
      </c>
      <c r="P3836" s="103">
        <f t="shared" si="240"/>
        <v>15.000000000014779</v>
      </c>
      <c r="Q3836" s="58"/>
      <c r="R3836" s="58"/>
      <c r="S3836" s="102"/>
    </row>
    <row r="3837" spans="1:19" ht="12.5" customHeight="1" x14ac:dyDescent="0.35">
      <c r="A3837" s="2">
        <v>59</v>
      </c>
      <c r="B3837" s="2" t="s">
        <v>69</v>
      </c>
      <c r="C3837" s="67">
        <v>128.4693</v>
      </c>
      <c r="D3837" t="s">
        <v>65</v>
      </c>
      <c r="E3837" s="2" t="s">
        <v>59</v>
      </c>
      <c r="F3837" s="2" t="s">
        <v>70</v>
      </c>
      <c r="G3837" s="2"/>
      <c r="I3837" s="60">
        <f t="shared" si="238"/>
        <v>0</v>
      </c>
      <c r="J3837" s="60">
        <f>IF(OR(I3837="",I3838="",I3839=""),"",(AVERAGEIF(A3837:A$10000,A3837,I3837:I$10000)))</f>
        <v>0</v>
      </c>
      <c r="K3837" s="60"/>
      <c r="L3837" s="55" t="str">
        <f>IF(O3837="","",A3837)</f>
        <v/>
      </c>
      <c r="M3837" s="60" t="str">
        <f>IF(O3837="","",(VLOOKUP(A3837,A3837:E10821,5,FALSE)))</f>
        <v/>
      </c>
      <c r="N3837" s="55" t="str">
        <f t="shared" si="239"/>
        <v/>
      </c>
      <c r="O3837" s="55" t="str">
        <f t="shared" si="241"/>
        <v/>
      </c>
      <c r="P3837" s="104">
        <f t="shared" si="240"/>
        <v>15.199999999992997</v>
      </c>
      <c r="Q3837" s="58"/>
      <c r="R3837" s="58"/>
      <c r="S3837" s="102"/>
    </row>
    <row r="3838" spans="1:19" ht="12.5" customHeight="1" x14ac:dyDescent="0.35">
      <c r="A3838" s="60">
        <v>59</v>
      </c>
      <c r="B3838" s="60" t="s">
        <v>69</v>
      </c>
      <c r="C3838" s="68">
        <v>128.48400000000001</v>
      </c>
      <c r="D3838" s="58" t="s">
        <v>65</v>
      </c>
      <c r="E3838" s="60" t="s">
        <v>59</v>
      </c>
      <c r="F3838" s="60" t="s">
        <v>70</v>
      </c>
      <c r="G3838" s="60"/>
      <c r="H3838" s="60"/>
      <c r="I3838" s="60">
        <f t="shared" si="238"/>
        <v>0</v>
      </c>
      <c r="J3838" s="60">
        <f>IF(OR(I3838="",I3839="",I3840=""),"",(AVERAGEIF(A3838:A$10000,A3838,I3838:I$10000)))</f>
        <v>0</v>
      </c>
      <c r="K3838" s="60"/>
      <c r="L3838" s="60" t="str">
        <f>IF(O3838="","",A3838)</f>
        <v/>
      </c>
      <c r="M3838" s="60" t="str">
        <f>IF(O3838="","",(VLOOKUP(A3838,A3838:E10822,5,FALSE)))</f>
        <v/>
      </c>
      <c r="N3838" s="60" t="str">
        <f t="shared" si="239"/>
        <v/>
      </c>
      <c r="O3838" s="60" t="str">
        <f t="shared" si="241"/>
        <v/>
      </c>
      <c r="P3838" s="103">
        <f t="shared" si="240"/>
        <v>14.70000000000482</v>
      </c>
      <c r="Q3838" s="58"/>
      <c r="R3838" s="58"/>
      <c r="S3838" s="102"/>
    </row>
    <row r="3839" spans="1:19" ht="12.5" customHeight="1" x14ac:dyDescent="0.35">
      <c r="A3839" s="2">
        <v>59</v>
      </c>
      <c r="B3839" s="2" t="s">
        <v>69</v>
      </c>
      <c r="C3839" s="67">
        <v>128.49850000000001</v>
      </c>
      <c r="D3839" t="s">
        <v>65</v>
      </c>
      <c r="E3839" s="2" t="s">
        <v>59</v>
      </c>
      <c r="F3839" s="2" t="s">
        <v>70</v>
      </c>
      <c r="G3839" s="2"/>
      <c r="I3839" s="60">
        <f t="shared" si="238"/>
        <v>0</v>
      </c>
      <c r="J3839" s="60">
        <f>IF(OR(I3839="",I3840="",I3841=""),"",(AVERAGEIF(A3839:A$10000,A3839,I3839:I$10000)))</f>
        <v>0</v>
      </c>
      <c r="K3839" s="60"/>
      <c r="L3839" s="55" t="str">
        <f>IF(O3839="","",A3839)</f>
        <v/>
      </c>
      <c r="M3839" s="60" t="str">
        <f>IF(O3839="","",(VLOOKUP(A3839,A3839:E10823,5,FALSE)))</f>
        <v/>
      </c>
      <c r="N3839" s="55" t="str">
        <f t="shared" si="239"/>
        <v/>
      </c>
      <c r="O3839" s="55" t="str">
        <f t="shared" si="241"/>
        <v/>
      </c>
      <c r="P3839" s="104">
        <f t="shared" si="240"/>
        <v>14.499999999998181</v>
      </c>
      <c r="Q3839" s="58"/>
      <c r="R3839" s="58"/>
      <c r="S3839" s="102"/>
    </row>
    <row r="3840" spans="1:19" ht="12.5" customHeight="1" x14ac:dyDescent="0.35">
      <c r="A3840" s="60">
        <v>59</v>
      </c>
      <c r="B3840" s="60" t="s">
        <v>69</v>
      </c>
      <c r="C3840" s="68">
        <v>128.5162</v>
      </c>
      <c r="D3840" s="58" t="s">
        <v>65</v>
      </c>
      <c r="E3840" s="60" t="s">
        <v>59</v>
      </c>
      <c r="F3840" s="60" t="s">
        <v>70</v>
      </c>
      <c r="G3840" s="60"/>
      <c r="H3840" s="60"/>
      <c r="I3840" s="60">
        <f t="shared" si="238"/>
        <v>0</v>
      </c>
      <c r="J3840" s="60">
        <f>IF(OR(I3840="",I3841="",I3842=""),"",(AVERAGEIF(A3840:A$10000,A3840,I3840:I$10000)))</f>
        <v>0</v>
      </c>
      <c r="K3840" s="60"/>
      <c r="L3840" s="60" t="str">
        <f>IF(O3840="","",A3840)</f>
        <v/>
      </c>
      <c r="M3840" s="60" t="str">
        <f>IF(O3840="","",(VLOOKUP(A3840,A3840:E10824,5,FALSE)))</f>
        <v/>
      </c>
      <c r="N3840" s="60" t="str">
        <f t="shared" si="239"/>
        <v/>
      </c>
      <c r="O3840" s="60" t="str">
        <f t="shared" si="241"/>
        <v/>
      </c>
      <c r="P3840" s="103">
        <f t="shared" si="240"/>
        <v>17.699999999990723</v>
      </c>
      <c r="Q3840" s="58"/>
      <c r="R3840" s="58"/>
      <c r="S3840" s="102"/>
    </row>
    <row r="3841" spans="1:19" ht="12.5" customHeight="1" x14ac:dyDescent="0.35">
      <c r="A3841" s="2">
        <v>59</v>
      </c>
      <c r="B3841" s="2" t="s">
        <v>69</v>
      </c>
      <c r="C3841" s="67">
        <v>128.53219999999999</v>
      </c>
      <c r="D3841" t="s">
        <v>65</v>
      </c>
      <c r="E3841" s="2" t="s">
        <v>59</v>
      </c>
      <c r="F3841" s="2" t="s">
        <v>70</v>
      </c>
      <c r="G3841" s="2"/>
      <c r="I3841" s="60">
        <f t="shared" si="238"/>
        <v>0</v>
      </c>
      <c r="J3841" s="60">
        <f>IF(OR(I3841="",I3842="",I3843=""),"",(AVERAGEIF(A3841:A$10000,A3841,I3841:I$10000)))</f>
        <v>0</v>
      </c>
      <c r="K3841" s="60"/>
      <c r="L3841" s="55" t="str">
        <f>IF(O3841="","",A3841)</f>
        <v/>
      </c>
      <c r="M3841" s="60" t="str">
        <f>IF(O3841="","",(VLOOKUP(A3841,A3841:E10825,5,FALSE)))</f>
        <v/>
      </c>
      <c r="N3841" s="55" t="str">
        <f t="shared" si="239"/>
        <v/>
      </c>
      <c r="O3841" s="55" t="str">
        <f t="shared" si="241"/>
        <v/>
      </c>
      <c r="P3841" s="104">
        <f t="shared" si="240"/>
        <v>15.999999999991132</v>
      </c>
      <c r="Q3841" s="58"/>
      <c r="R3841" s="58"/>
      <c r="S3841" s="102"/>
    </row>
    <row r="3842" spans="1:19" ht="12.5" customHeight="1" x14ac:dyDescent="0.35">
      <c r="A3842" s="60">
        <v>59</v>
      </c>
      <c r="B3842" s="60" t="s">
        <v>69</v>
      </c>
      <c r="C3842" s="68">
        <v>128.54669999999999</v>
      </c>
      <c r="D3842" s="58" t="s">
        <v>65</v>
      </c>
      <c r="E3842" s="60" t="s">
        <v>59</v>
      </c>
      <c r="F3842" s="60" t="s">
        <v>70</v>
      </c>
      <c r="G3842" s="60"/>
      <c r="H3842" s="60"/>
      <c r="I3842" s="60">
        <f t="shared" si="238"/>
        <v>0</v>
      </c>
      <c r="J3842" s="60">
        <f>IF(OR(I3842="",I3843="",I3844=""),"",(AVERAGEIF(A3842:A$10000,A3842,I3842:I$10000)))</f>
        <v>0</v>
      </c>
      <c r="K3842" s="60"/>
      <c r="L3842" s="60" t="str">
        <f>IF(O3842="","",A3842)</f>
        <v/>
      </c>
      <c r="M3842" s="60" t="str">
        <f>IF(O3842="","",(VLOOKUP(A3842,A3842:E10826,5,FALSE)))</f>
        <v/>
      </c>
      <c r="N3842" s="60" t="str">
        <f t="shared" si="239"/>
        <v/>
      </c>
      <c r="O3842" s="60" t="str">
        <f t="shared" si="241"/>
        <v/>
      </c>
      <c r="P3842" s="103">
        <f t="shared" si="240"/>
        <v>14.499999999998181</v>
      </c>
      <c r="Q3842" s="58"/>
      <c r="R3842" s="58"/>
      <c r="S3842" s="102"/>
    </row>
    <row r="3843" spans="1:19" ht="12.5" customHeight="1" x14ac:dyDescent="0.35">
      <c r="A3843" s="2">
        <v>59</v>
      </c>
      <c r="B3843" s="2" t="s">
        <v>69</v>
      </c>
      <c r="C3843" s="67">
        <v>128.5685</v>
      </c>
      <c r="D3843" t="s">
        <v>65</v>
      </c>
      <c r="E3843" s="2" t="s">
        <v>59</v>
      </c>
      <c r="F3843" s="2" t="s">
        <v>70</v>
      </c>
      <c r="G3843" s="2"/>
      <c r="I3843" s="60">
        <f t="shared" si="238"/>
        <v>0</v>
      </c>
      <c r="J3843" s="60">
        <f>IF(OR(I3843="",I3844="",I3845=""),"",(AVERAGEIF(A3843:A$10000,A3843,I3843:I$10000)))</f>
        <v>0</v>
      </c>
      <c r="K3843" s="60"/>
      <c r="L3843" s="55" t="str">
        <f>IF(O3843="","",A3843)</f>
        <v/>
      </c>
      <c r="M3843" s="60" t="str">
        <f>IF(O3843="","",(VLOOKUP(A3843,A3843:E10827,5,FALSE)))</f>
        <v/>
      </c>
      <c r="N3843" s="55" t="str">
        <f t="shared" si="239"/>
        <v/>
      </c>
      <c r="O3843" s="55" t="str">
        <f t="shared" si="241"/>
        <v/>
      </c>
      <c r="P3843" s="104">
        <f t="shared" si="240"/>
        <v>21.800000000013142</v>
      </c>
      <c r="Q3843" s="58"/>
      <c r="R3843" s="58"/>
      <c r="S3843" s="102"/>
    </row>
    <row r="3844" spans="1:19" ht="12.5" customHeight="1" x14ac:dyDescent="0.35">
      <c r="A3844" s="60">
        <v>59</v>
      </c>
      <c r="B3844" s="60" t="s">
        <v>69</v>
      </c>
      <c r="C3844" s="68">
        <v>128.5838</v>
      </c>
      <c r="D3844" s="58" t="s">
        <v>65</v>
      </c>
      <c r="E3844" s="60" t="s">
        <v>59</v>
      </c>
      <c r="F3844" s="60" t="s">
        <v>70</v>
      </c>
      <c r="G3844" s="60"/>
      <c r="H3844" s="60"/>
      <c r="I3844" s="60">
        <f t="shared" si="238"/>
        <v>0</v>
      </c>
      <c r="J3844" s="60">
        <f>IF(OR(I3844="",I3845="",I3846=""),"",(AVERAGEIF(A3844:A$10000,A3844,I3844:I$10000)))</f>
        <v>0</v>
      </c>
      <c r="K3844" s="60"/>
      <c r="L3844" s="60" t="str">
        <f>IF(O3844="","",A3844)</f>
        <v/>
      </c>
      <c r="M3844" s="60" t="str">
        <f>IF(O3844="","",(VLOOKUP(A3844,A3844:E10828,5,FALSE)))</f>
        <v/>
      </c>
      <c r="N3844" s="60" t="str">
        <f t="shared" si="239"/>
        <v/>
      </c>
      <c r="O3844" s="60" t="str">
        <f t="shared" si="241"/>
        <v/>
      </c>
      <c r="P3844" s="103">
        <f t="shared" si="240"/>
        <v>15.299999999996317</v>
      </c>
      <c r="Q3844" s="58"/>
      <c r="R3844" s="58"/>
      <c r="S3844" s="102"/>
    </row>
    <row r="3845" spans="1:19" ht="12.5" customHeight="1" x14ac:dyDescent="0.35">
      <c r="A3845" s="2">
        <v>59</v>
      </c>
      <c r="B3845" s="2" t="s">
        <v>71</v>
      </c>
      <c r="C3845" s="67">
        <v>128.5985</v>
      </c>
      <c r="D3845" t="s">
        <v>65</v>
      </c>
      <c r="E3845" s="2" t="s">
        <v>59</v>
      </c>
      <c r="F3845" s="2" t="s">
        <v>70</v>
      </c>
      <c r="G3845" s="2"/>
      <c r="I3845" s="60">
        <f t="shared" si="238"/>
        <v>0</v>
      </c>
      <c r="J3845" s="60">
        <f>IF(OR(I3845="",I3846="",I3847=""),"",(AVERAGEIF(A3845:A$10000,A3845,I3845:I$10000)))</f>
        <v>0</v>
      </c>
      <c r="K3845" s="60"/>
      <c r="L3845" s="55" t="str">
        <f>IF(O3845="","",A3845)</f>
        <v/>
      </c>
      <c r="M3845" s="60" t="str">
        <f>IF(O3845="","",(VLOOKUP(A3845,A3845:E10829,5,FALSE)))</f>
        <v/>
      </c>
      <c r="N3845" s="55" t="str">
        <f t="shared" si="239"/>
        <v/>
      </c>
      <c r="O3845" s="55" t="str">
        <f t="shared" si="241"/>
        <v/>
      </c>
      <c r="P3845" s="104">
        <f t="shared" si="240"/>
        <v>14.70000000000482</v>
      </c>
      <c r="Q3845" s="58"/>
      <c r="R3845" s="58"/>
      <c r="S3845" s="102"/>
    </row>
    <row r="3846" spans="1:19" ht="12.5" customHeight="1" x14ac:dyDescent="0.35">
      <c r="A3846" s="60">
        <v>59</v>
      </c>
      <c r="B3846" s="60" t="s">
        <v>71</v>
      </c>
      <c r="C3846" s="68">
        <v>128.61199999999999</v>
      </c>
      <c r="D3846" s="58" t="s">
        <v>65</v>
      </c>
      <c r="E3846" s="60" t="s">
        <v>59</v>
      </c>
      <c r="F3846" s="60" t="s">
        <v>70</v>
      </c>
      <c r="G3846" s="60"/>
      <c r="H3846" s="60"/>
      <c r="I3846" s="60">
        <f t="shared" si="238"/>
        <v>0</v>
      </c>
      <c r="J3846" s="60">
        <f>IF(OR(I3846="",I3847="",I3848=""),"",(AVERAGEIF(A3846:A$10000,A3846,I3846:I$10000)))</f>
        <v>0</v>
      </c>
      <c r="K3846" s="60"/>
      <c r="L3846" s="60" t="str">
        <f>IF(O3846="","",A3846)</f>
        <v/>
      </c>
      <c r="M3846" s="60" t="str">
        <f>IF(O3846="","",(VLOOKUP(A3846,A3846:E10830,5,FALSE)))</f>
        <v/>
      </c>
      <c r="N3846" s="60" t="str">
        <f t="shared" si="239"/>
        <v/>
      </c>
      <c r="O3846" s="60" t="str">
        <f t="shared" si="241"/>
        <v/>
      </c>
      <c r="P3846" s="103">
        <f t="shared" si="240"/>
        <v>13.499999999993406</v>
      </c>
      <c r="Q3846" s="58"/>
      <c r="R3846" s="58"/>
      <c r="S3846" s="102"/>
    </row>
    <row r="3847" spans="1:19" ht="12.5" customHeight="1" x14ac:dyDescent="0.35">
      <c r="A3847" s="2">
        <v>59</v>
      </c>
      <c r="B3847" s="2" t="s">
        <v>71</v>
      </c>
      <c r="C3847" s="67">
        <v>128.62690000000001</v>
      </c>
      <c r="D3847" t="s">
        <v>65</v>
      </c>
      <c r="E3847" s="2" t="s">
        <v>59</v>
      </c>
      <c r="F3847" s="2" t="s">
        <v>70</v>
      </c>
      <c r="G3847" s="2"/>
      <c r="I3847" s="60">
        <f t="shared" si="238"/>
        <v>0</v>
      </c>
      <c r="J3847" s="60">
        <f>IF(OR(I3847="",I3848="",I3849=""),"",(AVERAGEIF(A3847:A$10000,A3847,I3847:I$10000)))</f>
        <v>0</v>
      </c>
      <c r="K3847" s="60"/>
      <c r="L3847" s="55" t="str">
        <f>IF(O3847="","",A3847)</f>
        <v/>
      </c>
      <c r="M3847" s="60" t="str">
        <f>IF(O3847="","",(VLOOKUP(A3847,A3847:E10831,5,FALSE)))</f>
        <v/>
      </c>
      <c r="N3847" s="55" t="str">
        <f t="shared" si="239"/>
        <v/>
      </c>
      <c r="O3847" s="55" t="str">
        <f t="shared" si="241"/>
        <v/>
      </c>
      <c r="P3847" s="104">
        <f t="shared" si="240"/>
        <v>14.90000000001146</v>
      </c>
      <c r="Q3847" s="58"/>
      <c r="R3847" s="58"/>
      <c r="S3847" s="102"/>
    </row>
    <row r="3848" spans="1:19" ht="12.5" customHeight="1" x14ac:dyDescent="0.35">
      <c r="A3848" s="60">
        <v>59</v>
      </c>
      <c r="B3848" s="60" t="s">
        <v>71</v>
      </c>
      <c r="C3848" s="68">
        <v>128.6414</v>
      </c>
      <c r="D3848" s="58" t="s">
        <v>65</v>
      </c>
      <c r="E3848" s="60" t="s">
        <v>59</v>
      </c>
      <c r="F3848" s="60" t="s">
        <v>70</v>
      </c>
      <c r="G3848" s="60"/>
      <c r="H3848" s="60"/>
      <c r="I3848" s="60">
        <f t="shared" si="238"/>
        <v>0</v>
      </c>
      <c r="J3848" s="60">
        <f>IF(OR(I3848="",I3849="",I3850=""),"",(AVERAGEIF(A3848:A$10000,A3848,I3848:I$10000)))</f>
        <v>0</v>
      </c>
      <c r="K3848" s="60"/>
      <c r="L3848" s="60" t="str">
        <f>IF(O3848="","",A3848)</f>
        <v/>
      </c>
      <c r="M3848" s="60" t="str">
        <f>IF(O3848="","",(VLOOKUP(A3848,A3848:E10832,5,FALSE)))</f>
        <v/>
      </c>
      <c r="N3848" s="60" t="str">
        <f t="shared" si="239"/>
        <v/>
      </c>
      <c r="O3848" s="60" t="str">
        <f t="shared" si="241"/>
        <v/>
      </c>
      <c r="P3848" s="103">
        <f t="shared" si="240"/>
        <v>14.499999999998181</v>
      </c>
      <c r="Q3848" s="58"/>
      <c r="R3848" s="58"/>
      <c r="S3848" s="102"/>
    </row>
    <row r="3849" spans="1:19" ht="12.5" customHeight="1" x14ac:dyDescent="0.35">
      <c r="A3849" s="2">
        <v>59</v>
      </c>
      <c r="B3849" s="2" t="s">
        <v>71</v>
      </c>
      <c r="C3849" s="67">
        <v>128.65559999999999</v>
      </c>
      <c r="D3849" t="s">
        <v>65</v>
      </c>
      <c r="E3849" s="2" t="s">
        <v>59</v>
      </c>
      <c r="F3849" s="2" t="s">
        <v>70</v>
      </c>
      <c r="G3849" s="2"/>
      <c r="I3849" s="60">
        <f t="shared" si="238"/>
        <v>0</v>
      </c>
      <c r="J3849" s="60">
        <f>IF(OR(I3849="",I3850="",I3851=""),"",(AVERAGEIF(A3849:A$10000,A3849,I3849:I$10000)))</f>
        <v>0</v>
      </c>
      <c r="K3849" s="60"/>
      <c r="L3849" s="55" t="str">
        <f>IF(O3849="","",A3849)</f>
        <v/>
      </c>
      <c r="M3849" s="60" t="str">
        <f>IF(O3849="","",(VLOOKUP(A3849,A3849:E10833,5,FALSE)))</f>
        <v/>
      </c>
      <c r="N3849" s="55" t="str">
        <f t="shared" si="239"/>
        <v/>
      </c>
      <c r="O3849" s="55" t="str">
        <f t="shared" si="241"/>
        <v/>
      </c>
      <c r="P3849" s="104">
        <f t="shared" si="240"/>
        <v>14.199999999988222</v>
      </c>
      <c r="Q3849" s="58"/>
      <c r="R3849" s="58"/>
      <c r="S3849" s="102"/>
    </row>
    <row r="3850" spans="1:19" ht="12.5" customHeight="1" x14ac:dyDescent="0.35">
      <c r="A3850" s="60">
        <v>59</v>
      </c>
      <c r="B3850" s="60" t="s">
        <v>71</v>
      </c>
      <c r="C3850" s="68">
        <v>128.6696</v>
      </c>
      <c r="D3850" s="58" t="s">
        <v>65</v>
      </c>
      <c r="E3850" s="60" t="s">
        <v>59</v>
      </c>
      <c r="F3850" s="60" t="s">
        <v>70</v>
      </c>
      <c r="G3850" s="60"/>
      <c r="H3850" s="60"/>
      <c r="I3850" s="60">
        <f t="shared" si="238"/>
        <v>0</v>
      </c>
      <c r="J3850" s="60">
        <f>IF(OR(I3850="",I3851="",I3852=""),"",(AVERAGEIF(A3850:A$10000,A3850,I3850:I$10000)))</f>
        <v>0</v>
      </c>
      <c r="K3850" s="60"/>
      <c r="L3850" s="60" t="str">
        <f>IF(O3850="","",A3850)</f>
        <v/>
      </c>
      <c r="M3850" s="60" t="str">
        <f>IF(O3850="","",(VLOOKUP(A3850,A3850:E10834,5,FALSE)))</f>
        <v/>
      </c>
      <c r="N3850" s="60" t="str">
        <f t="shared" si="239"/>
        <v/>
      </c>
      <c r="O3850" s="60" t="str">
        <f t="shared" si="241"/>
        <v/>
      </c>
      <c r="P3850" s="103">
        <f t="shared" si="240"/>
        <v>14.000000000010004</v>
      </c>
      <c r="Q3850" s="58"/>
      <c r="R3850" s="58"/>
      <c r="S3850" s="102"/>
    </row>
    <row r="3851" spans="1:19" ht="12.5" customHeight="1" x14ac:dyDescent="0.35">
      <c r="A3851" s="2">
        <v>59</v>
      </c>
      <c r="B3851" s="2" t="s">
        <v>71</v>
      </c>
      <c r="C3851" s="67">
        <v>128.68469999999999</v>
      </c>
      <c r="D3851" t="s">
        <v>65</v>
      </c>
      <c r="E3851" s="2" t="s">
        <v>59</v>
      </c>
      <c r="F3851" s="2" t="s">
        <v>70</v>
      </c>
      <c r="G3851" s="2"/>
      <c r="I3851" s="60">
        <f t="shared" si="238"/>
        <v>0</v>
      </c>
      <c r="J3851" s="60">
        <f>IF(OR(I3851="",I3852="",I3853=""),"",(AVERAGEIF(A3851:A$10000,A3851,I3851:I$10000)))</f>
        <v>0</v>
      </c>
      <c r="K3851" s="60"/>
      <c r="L3851" s="55" t="str">
        <f>IF(O3851="","",A3851)</f>
        <v/>
      </c>
      <c r="M3851" s="60" t="str">
        <f>IF(O3851="","",(VLOOKUP(A3851,A3851:E10835,5,FALSE)))</f>
        <v/>
      </c>
      <c r="N3851" s="55" t="str">
        <f t="shared" si="239"/>
        <v/>
      </c>
      <c r="O3851" s="55" t="str">
        <f t="shared" si="241"/>
        <v/>
      </c>
      <c r="P3851" s="104">
        <f t="shared" si="240"/>
        <v>15.099999999989677</v>
      </c>
      <c r="Q3851" s="58"/>
      <c r="R3851" s="58"/>
      <c r="S3851" s="102"/>
    </row>
    <row r="3852" spans="1:19" ht="12.5" customHeight="1" x14ac:dyDescent="0.35">
      <c r="A3852" s="60">
        <v>59</v>
      </c>
      <c r="B3852" s="60" t="s">
        <v>71</v>
      </c>
      <c r="C3852" s="68">
        <v>128.69890000000001</v>
      </c>
      <c r="D3852" s="58" t="s">
        <v>65</v>
      </c>
      <c r="E3852" s="60" t="s">
        <v>59</v>
      </c>
      <c r="F3852" s="60" t="s">
        <v>70</v>
      </c>
      <c r="G3852" s="60"/>
      <c r="H3852" s="60"/>
      <c r="I3852" s="60">
        <f t="shared" si="238"/>
        <v>0</v>
      </c>
      <c r="J3852" s="60">
        <f>IF(OR(I3852="",I3853="",I3854=""),"",(AVERAGEIF(A3852:A$10000,A3852,I3852:I$10000)))</f>
        <v>0</v>
      </c>
      <c r="K3852" s="60"/>
      <c r="L3852" s="60" t="str">
        <f>IF(O3852="","",A3852)</f>
        <v/>
      </c>
      <c r="M3852" s="60" t="str">
        <f>IF(O3852="","",(VLOOKUP(A3852,A3852:E10836,5,FALSE)))</f>
        <v/>
      </c>
      <c r="N3852" s="60" t="str">
        <f t="shared" si="239"/>
        <v/>
      </c>
      <c r="O3852" s="60" t="str">
        <f t="shared" si="241"/>
        <v/>
      </c>
      <c r="P3852" s="103">
        <f t="shared" si="240"/>
        <v>14.200000000016644</v>
      </c>
      <c r="Q3852" s="58"/>
      <c r="R3852" s="58"/>
      <c r="S3852" s="102"/>
    </row>
    <row r="3853" spans="1:19" ht="12.5" customHeight="1" x14ac:dyDescent="0.35">
      <c r="A3853" s="2">
        <v>59</v>
      </c>
      <c r="B3853" s="2" t="s">
        <v>71</v>
      </c>
      <c r="C3853" s="67">
        <v>128.71270000000001</v>
      </c>
      <c r="D3853" t="s">
        <v>65</v>
      </c>
      <c r="E3853" s="2" t="s">
        <v>59</v>
      </c>
      <c r="F3853" s="2" t="s">
        <v>70</v>
      </c>
      <c r="G3853" s="2"/>
      <c r="I3853" s="60">
        <f t="shared" si="238"/>
        <v>0</v>
      </c>
      <c r="J3853" s="60">
        <f>IF(OR(I3853="",I3854="",I3855=""),"",(AVERAGEIF(A3853:A$10000,A3853,I3853:I$10000)))</f>
        <v>0</v>
      </c>
      <c r="K3853" s="60"/>
      <c r="L3853" s="55" t="str">
        <f>IF(O3853="","",A3853)</f>
        <v/>
      </c>
      <c r="M3853" s="60" t="str">
        <f>IF(O3853="","",(VLOOKUP(A3853,A3853:E10837,5,FALSE)))</f>
        <v/>
      </c>
      <c r="N3853" s="55" t="str">
        <f t="shared" si="239"/>
        <v/>
      </c>
      <c r="O3853" s="55" t="str">
        <f t="shared" si="241"/>
        <v/>
      </c>
      <c r="P3853" s="104">
        <f t="shared" si="240"/>
        <v>13.800000000003365</v>
      </c>
      <c r="Q3853" s="58"/>
      <c r="R3853" s="58"/>
      <c r="S3853" s="102"/>
    </row>
    <row r="3854" spans="1:19" ht="12.5" customHeight="1" x14ac:dyDescent="0.35">
      <c r="A3854" s="60">
        <v>59</v>
      </c>
      <c r="B3854" s="60" t="s">
        <v>71</v>
      </c>
      <c r="C3854" s="68">
        <v>128.7285</v>
      </c>
      <c r="D3854" s="58" t="s">
        <v>65</v>
      </c>
      <c r="E3854" s="60" t="s">
        <v>59</v>
      </c>
      <c r="F3854" s="60" t="s">
        <v>70</v>
      </c>
      <c r="G3854" s="60"/>
      <c r="H3854" s="60"/>
      <c r="I3854" s="60">
        <f t="shared" si="238"/>
        <v>0</v>
      </c>
      <c r="J3854" s="60">
        <f>IF(OR(I3854="",I3855="",I3856=""),"",(AVERAGEIF(A3854:A$10000,A3854,I3854:I$10000)))</f>
        <v>0</v>
      </c>
      <c r="K3854" s="60"/>
      <c r="L3854" s="60" t="str">
        <f>IF(O3854="","",A3854)</f>
        <v/>
      </c>
      <c r="M3854" s="60" t="str">
        <f>IF(O3854="","",(VLOOKUP(A3854,A3854:E10838,5,FALSE)))</f>
        <v/>
      </c>
      <c r="N3854" s="60" t="str">
        <f t="shared" si="239"/>
        <v/>
      </c>
      <c r="O3854" s="60" t="str">
        <f t="shared" si="241"/>
        <v/>
      </c>
      <c r="P3854" s="103">
        <f t="shared" si="240"/>
        <v>15.799999999984493</v>
      </c>
      <c r="Q3854" s="58"/>
      <c r="R3854" s="58"/>
      <c r="S3854" s="102"/>
    </row>
    <row r="3855" spans="1:19" ht="12.5" customHeight="1" x14ac:dyDescent="0.35">
      <c r="A3855" s="2">
        <v>59</v>
      </c>
      <c r="B3855" s="2" t="s">
        <v>71</v>
      </c>
      <c r="C3855" s="67">
        <v>128.74260000000001</v>
      </c>
      <c r="D3855" t="s">
        <v>65</v>
      </c>
      <c r="E3855" s="2" t="s">
        <v>59</v>
      </c>
      <c r="F3855" s="2" t="s">
        <v>70</v>
      </c>
      <c r="G3855" s="2"/>
      <c r="I3855" s="60">
        <f t="shared" si="238"/>
        <v>0</v>
      </c>
      <c r="J3855" s="60">
        <f>IF(OR(I3855="",I3856="",I3857=""),"",(AVERAGEIF(A3855:A$10000,A3855,I3855:I$10000)))</f>
        <v>0</v>
      </c>
      <c r="K3855" s="60"/>
      <c r="L3855" s="55" t="str">
        <f>IF(O3855="","",A3855)</f>
        <v/>
      </c>
      <c r="M3855" s="60" t="str">
        <f>IF(O3855="","",(VLOOKUP(A3855,A3855:E10839,5,FALSE)))</f>
        <v/>
      </c>
      <c r="N3855" s="55" t="str">
        <f t="shared" si="239"/>
        <v/>
      </c>
      <c r="O3855" s="55" t="str">
        <f t="shared" si="241"/>
        <v/>
      </c>
      <c r="P3855" s="104">
        <f t="shared" si="240"/>
        <v>14.100000000013324</v>
      </c>
      <c r="Q3855" s="58"/>
      <c r="R3855" s="58"/>
      <c r="S3855" s="102"/>
    </row>
    <row r="3856" spans="1:19" ht="12.5" customHeight="1" x14ac:dyDescent="0.35">
      <c r="A3856" s="60">
        <v>59</v>
      </c>
      <c r="B3856" s="60" t="s">
        <v>71</v>
      </c>
      <c r="C3856" s="68">
        <v>128.75739999999999</v>
      </c>
      <c r="D3856" s="58" t="s">
        <v>65</v>
      </c>
      <c r="E3856" s="60" t="s">
        <v>59</v>
      </c>
      <c r="F3856" s="60" t="s">
        <v>70</v>
      </c>
      <c r="G3856" s="60"/>
      <c r="H3856" s="60"/>
      <c r="I3856" s="60">
        <f t="shared" si="238"/>
        <v>0</v>
      </c>
      <c r="J3856" s="60">
        <f>IF(OR(I3856="",I3857="",I3858=""),"",(AVERAGEIF(A3856:A$10000,A3856,I3856:I$10000)))</f>
        <v>0</v>
      </c>
      <c r="K3856" s="60"/>
      <c r="L3856" s="60" t="str">
        <f>IF(O3856="","",A3856)</f>
        <v/>
      </c>
      <c r="M3856" s="60" t="str">
        <f>IF(O3856="","",(VLOOKUP(A3856,A3856:E10840,5,FALSE)))</f>
        <v/>
      </c>
      <c r="N3856" s="60" t="str">
        <f t="shared" si="239"/>
        <v/>
      </c>
      <c r="O3856" s="60" t="str">
        <f t="shared" si="241"/>
        <v/>
      </c>
      <c r="P3856" s="103">
        <f t="shared" si="240"/>
        <v>14.799999999979718</v>
      </c>
      <c r="Q3856" s="58"/>
      <c r="R3856" s="58"/>
      <c r="S3856" s="102"/>
    </row>
    <row r="3857" spans="1:19" ht="12.5" customHeight="1" x14ac:dyDescent="0.35">
      <c r="A3857" s="2">
        <v>59</v>
      </c>
      <c r="B3857" s="2" t="s">
        <v>71</v>
      </c>
      <c r="C3857" s="67">
        <v>128.78030000000001</v>
      </c>
      <c r="D3857" t="s">
        <v>65</v>
      </c>
      <c r="E3857" s="2" t="s">
        <v>59</v>
      </c>
      <c r="F3857" s="2" t="s">
        <v>70</v>
      </c>
      <c r="G3857" s="2"/>
      <c r="I3857" s="60">
        <f t="shared" ref="I3857:I3920" si="242">IF(AND(OR(G3856&gt;G$5,G3858&gt;G$5),G3857&gt;G$5),G3857,"")</f>
        <v>0</v>
      </c>
      <c r="J3857" s="60">
        <f>IF(OR(I3857="",I3858="",I3859=""),"",(AVERAGEIF(A3857:A$10000,A3857,I3857:I$10000)))</f>
        <v>0</v>
      </c>
      <c r="K3857" s="60"/>
      <c r="L3857" s="55" t="str">
        <f>IF(O3857="","",A3857)</f>
        <v/>
      </c>
      <c r="M3857" s="60" t="str">
        <f>IF(O3857="","",(VLOOKUP(A3857,A3857:E10841,5,FALSE)))</f>
        <v/>
      </c>
      <c r="N3857" s="55" t="str">
        <f t="shared" si="239"/>
        <v/>
      </c>
      <c r="O3857" s="55" t="str">
        <f t="shared" si="241"/>
        <v/>
      </c>
      <c r="P3857" s="104">
        <f t="shared" si="240"/>
        <v>22.900000000021237</v>
      </c>
      <c r="Q3857" s="58"/>
      <c r="R3857" s="58"/>
      <c r="S3857" s="102"/>
    </row>
    <row r="3858" spans="1:19" ht="12.5" customHeight="1" x14ac:dyDescent="0.35">
      <c r="A3858" s="60">
        <v>59</v>
      </c>
      <c r="B3858" s="60" t="s">
        <v>71</v>
      </c>
      <c r="C3858" s="68">
        <v>128.79560000000001</v>
      </c>
      <c r="D3858" s="58" t="s">
        <v>65</v>
      </c>
      <c r="E3858" s="60" t="s">
        <v>59</v>
      </c>
      <c r="F3858" s="60" t="s">
        <v>70</v>
      </c>
      <c r="G3858" s="60"/>
      <c r="H3858" s="60"/>
      <c r="I3858" s="60">
        <f t="shared" si="242"/>
        <v>0</v>
      </c>
      <c r="J3858" s="60">
        <f>IF(OR(I3858="",I3859="",I3860=""),"",(AVERAGEIF(A3858:A$10000,A3858,I3858:I$10000)))</f>
        <v>0</v>
      </c>
      <c r="K3858" s="60"/>
      <c r="L3858" s="60" t="str">
        <f>IF(O3858="","",A3858)</f>
        <v/>
      </c>
      <c r="M3858" s="60" t="str">
        <f>IF(O3858="","",(VLOOKUP(A3858,A3858:E10842,5,FALSE)))</f>
        <v/>
      </c>
      <c r="N3858" s="60" t="str">
        <f t="shared" ref="N3858:N3921" si="243">IF(L3858="","",I3858)</f>
        <v/>
      </c>
      <c r="O3858" s="60" t="str">
        <f t="shared" si="241"/>
        <v/>
      </c>
      <c r="P3858" s="103">
        <f t="shared" ref="P3858:P3921" si="244">IF(A3858=A3857,ABS(C3858-C3857)*1000,"")</f>
        <v>15.299999999996317</v>
      </c>
      <c r="Q3858" s="58"/>
      <c r="R3858" s="58"/>
      <c r="S3858" s="102"/>
    </row>
    <row r="3859" spans="1:19" ht="12.5" customHeight="1" x14ac:dyDescent="0.35">
      <c r="A3859" s="2">
        <v>59</v>
      </c>
      <c r="B3859" s="2" t="s">
        <v>71</v>
      </c>
      <c r="C3859" s="67">
        <v>128.81110000000001</v>
      </c>
      <c r="D3859" t="s">
        <v>65</v>
      </c>
      <c r="E3859" s="2" t="s">
        <v>59</v>
      </c>
      <c r="F3859" s="2" t="s">
        <v>70</v>
      </c>
      <c r="G3859" s="2"/>
      <c r="I3859" s="60">
        <f t="shared" si="242"/>
        <v>0</v>
      </c>
      <c r="J3859" s="60">
        <f>IF(OR(I3859="",I3860="",I3861=""),"",(AVERAGEIF(A3859:A$10000,A3859,I3859:I$10000)))</f>
        <v>0</v>
      </c>
      <c r="K3859" s="60"/>
      <c r="L3859" s="55" t="str">
        <f>IF(O3859="","",A3859)</f>
        <v/>
      </c>
      <c r="M3859" s="60" t="str">
        <f>IF(O3859="","",(VLOOKUP(A3859,A3859:E10843,5,FALSE)))</f>
        <v/>
      </c>
      <c r="N3859" s="55" t="str">
        <f t="shared" si="243"/>
        <v/>
      </c>
      <c r="O3859" s="55" t="str">
        <f t="shared" si="241"/>
        <v/>
      </c>
      <c r="P3859" s="104">
        <f t="shared" si="244"/>
        <v>15.500000000002956</v>
      </c>
      <c r="Q3859" s="58"/>
      <c r="R3859" s="58"/>
      <c r="S3859" s="102"/>
    </row>
    <row r="3860" spans="1:19" ht="12.5" customHeight="1" x14ac:dyDescent="0.35">
      <c r="A3860" s="60">
        <v>59</v>
      </c>
      <c r="B3860" s="60" t="s">
        <v>69</v>
      </c>
      <c r="C3860" s="68">
        <v>128.8261</v>
      </c>
      <c r="D3860" s="58" t="s">
        <v>65</v>
      </c>
      <c r="E3860" s="60" t="s">
        <v>59</v>
      </c>
      <c r="F3860" s="60" t="s">
        <v>70</v>
      </c>
      <c r="G3860" s="60"/>
      <c r="H3860" s="60"/>
      <c r="I3860" s="60">
        <f t="shared" si="242"/>
        <v>0</v>
      </c>
      <c r="J3860" s="60">
        <f>IF(OR(I3860="",I3861="",I3862=""),"",(AVERAGEIF(A3860:A$10000,A3860,I3860:I$10000)))</f>
        <v>0</v>
      </c>
      <c r="K3860" s="60"/>
      <c r="L3860" s="60" t="str">
        <f>IF(O3860="","",A3860)</f>
        <v/>
      </c>
      <c r="M3860" s="60" t="str">
        <f>IF(O3860="","",(VLOOKUP(A3860,A3860:E10844,5,FALSE)))</f>
        <v/>
      </c>
      <c r="N3860" s="60" t="str">
        <f t="shared" si="243"/>
        <v/>
      </c>
      <c r="O3860" s="60" t="str">
        <f t="shared" si="241"/>
        <v/>
      </c>
      <c r="P3860" s="103">
        <f t="shared" si="244"/>
        <v>14.999999999986358</v>
      </c>
      <c r="Q3860" s="58"/>
      <c r="R3860" s="58"/>
      <c r="S3860" s="102"/>
    </row>
    <row r="3861" spans="1:19" ht="12.5" customHeight="1" x14ac:dyDescent="0.35">
      <c r="A3861" s="2">
        <v>59</v>
      </c>
      <c r="B3861" s="2" t="s">
        <v>71</v>
      </c>
      <c r="C3861" s="67">
        <v>128.8408</v>
      </c>
      <c r="D3861" t="s">
        <v>65</v>
      </c>
      <c r="E3861" s="2" t="s">
        <v>59</v>
      </c>
      <c r="F3861" s="2" t="s">
        <v>70</v>
      </c>
      <c r="G3861" s="2"/>
      <c r="I3861" s="60">
        <f t="shared" si="242"/>
        <v>0</v>
      </c>
      <c r="J3861" s="60">
        <f>IF(OR(I3861="",I3862="",I3863=""),"",(AVERAGEIF(A3861:A$10000,A3861,I3861:I$10000)))</f>
        <v>0</v>
      </c>
      <c r="K3861" s="60"/>
      <c r="L3861" s="55" t="str">
        <f>IF(O3861="","",A3861)</f>
        <v/>
      </c>
      <c r="M3861" s="60" t="str">
        <f>IF(O3861="","",(VLOOKUP(A3861,A3861:E10845,5,FALSE)))</f>
        <v/>
      </c>
      <c r="N3861" s="55" t="str">
        <f t="shared" si="243"/>
        <v/>
      </c>
      <c r="O3861" s="55" t="str">
        <f t="shared" si="241"/>
        <v/>
      </c>
      <c r="P3861" s="104">
        <f t="shared" si="244"/>
        <v>14.70000000000482</v>
      </c>
      <c r="Q3861" s="58"/>
      <c r="R3861" s="58"/>
      <c r="S3861" s="102"/>
    </row>
    <row r="3862" spans="1:19" ht="12.5" customHeight="1" x14ac:dyDescent="0.35">
      <c r="A3862" s="60">
        <v>59</v>
      </c>
      <c r="B3862" s="60" t="s">
        <v>71</v>
      </c>
      <c r="C3862" s="68">
        <v>128.85470000000001</v>
      </c>
      <c r="D3862" s="58" t="s">
        <v>65</v>
      </c>
      <c r="E3862" s="60" t="s">
        <v>59</v>
      </c>
      <c r="F3862" s="60" t="s">
        <v>70</v>
      </c>
      <c r="G3862" s="60"/>
      <c r="H3862" s="60"/>
      <c r="I3862" s="60">
        <f t="shared" si="242"/>
        <v>0</v>
      </c>
      <c r="J3862" s="60">
        <f>IF(OR(I3862="",I3863="",I3864=""),"",(AVERAGEIF(A3862:A$10000,A3862,I3862:I$10000)))</f>
        <v>0</v>
      </c>
      <c r="K3862" s="60"/>
      <c r="L3862" s="60" t="str">
        <f>IF(O3862="","",A3862)</f>
        <v/>
      </c>
      <c r="M3862" s="60" t="str">
        <f>IF(O3862="","",(VLOOKUP(A3862,A3862:E10846,5,FALSE)))</f>
        <v/>
      </c>
      <c r="N3862" s="60" t="str">
        <f t="shared" si="243"/>
        <v/>
      </c>
      <c r="O3862" s="60" t="str">
        <f t="shared" si="241"/>
        <v/>
      </c>
      <c r="P3862" s="103">
        <f t="shared" si="244"/>
        <v>13.900000000006685</v>
      </c>
      <c r="Q3862" s="58"/>
      <c r="R3862" s="58"/>
      <c r="S3862" s="102"/>
    </row>
    <row r="3863" spans="1:19" ht="12.5" customHeight="1" x14ac:dyDescent="0.35">
      <c r="A3863" s="2">
        <v>59</v>
      </c>
      <c r="B3863" s="2" t="s">
        <v>71</v>
      </c>
      <c r="C3863" s="67">
        <v>128.86969999999999</v>
      </c>
      <c r="D3863" t="s">
        <v>65</v>
      </c>
      <c r="E3863" s="2" t="s">
        <v>59</v>
      </c>
      <c r="F3863" s="2" t="s">
        <v>70</v>
      </c>
      <c r="G3863" s="2"/>
      <c r="I3863" s="60">
        <f t="shared" si="242"/>
        <v>0</v>
      </c>
      <c r="J3863" s="60">
        <f>IF(OR(I3863="",I3864="",I3865=""),"",(AVERAGEIF(A3863:A$10000,A3863,I3863:I$10000)))</f>
        <v>0</v>
      </c>
      <c r="K3863" s="60"/>
      <c r="L3863" s="55" t="str">
        <f>IF(O3863="","",A3863)</f>
        <v/>
      </c>
      <c r="M3863" s="60" t="str">
        <f>IF(O3863="","",(VLOOKUP(A3863,A3863:E10847,5,FALSE)))</f>
        <v/>
      </c>
      <c r="N3863" s="55" t="str">
        <f t="shared" si="243"/>
        <v/>
      </c>
      <c r="O3863" s="55" t="str">
        <f t="shared" si="241"/>
        <v/>
      </c>
      <c r="P3863" s="104">
        <f t="shared" si="244"/>
        <v>14.999999999986358</v>
      </c>
      <c r="Q3863" s="58"/>
      <c r="R3863" s="58"/>
      <c r="S3863" s="102"/>
    </row>
    <row r="3864" spans="1:19" ht="12.5" customHeight="1" x14ac:dyDescent="0.35">
      <c r="A3864" s="60">
        <v>59</v>
      </c>
      <c r="B3864" s="60" t="s">
        <v>71</v>
      </c>
      <c r="C3864" s="68">
        <v>128.8843</v>
      </c>
      <c r="D3864" s="58" t="s">
        <v>65</v>
      </c>
      <c r="E3864" s="60" t="s">
        <v>59</v>
      </c>
      <c r="F3864" s="60" t="s">
        <v>70</v>
      </c>
      <c r="G3864" s="60"/>
      <c r="H3864" s="60"/>
      <c r="I3864" s="60">
        <f t="shared" si="242"/>
        <v>0</v>
      </c>
      <c r="J3864" s="60">
        <f>IF(OR(I3864="",I3865="",I3866=""),"",(AVERAGEIF(A3864:A$10000,A3864,I3864:I$10000)))</f>
        <v>0</v>
      </c>
      <c r="K3864" s="60"/>
      <c r="L3864" s="60" t="str">
        <f>IF(O3864="","",A3864)</f>
        <v/>
      </c>
      <c r="M3864" s="60" t="str">
        <f>IF(O3864="","",(VLOOKUP(A3864,A3864:E10848,5,FALSE)))</f>
        <v/>
      </c>
      <c r="N3864" s="60" t="str">
        <f t="shared" si="243"/>
        <v/>
      </c>
      <c r="O3864" s="60" t="str">
        <f t="shared" si="241"/>
        <v/>
      </c>
      <c r="P3864" s="103">
        <f t="shared" si="244"/>
        <v>14.600000000001501</v>
      </c>
      <c r="Q3864" s="58"/>
      <c r="R3864" s="58"/>
      <c r="S3864" s="102"/>
    </row>
    <row r="3865" spans="1:19" ht="12.5" customHeight="1" x14ac:dyDescent="0.35">
      <c r="A3865" s="2">
        <v>59</v>
      </c>
      <c r="B3865" s="2" t="s">
        <v>71</v>
      </c>
      <c r="C3865" s="67">
        <v>128.8998</v>
      </c>
      <c r="D3865" t="s">
        <v>65</v>
      </c>
      <c r="E3865" s="2" t="s">
        <v>59</v>
      </c>
      <c r="F3865" s="2" t="s">
        <v>70</v>
      </c>
      <c r="G3865" s="2"/>
      <c r="I3865" s="60">
        <f t="shared" si="242"/>
        <v>0</v>
      </c>
      <c r="J3865" s="60">
        <f>IF(OR(I3865="",I3866="",I3867=""),"",(AVERAGEIF(A3865:A$10000,A3865,I3865:I$10000)))</f>
        <v>0</v>
      </c>
      <c r="K3865" s="60"/>
      <c r="L3865" s="55" t="str">
        <f>IF(O3865="","",A3865)</f>
        <v/>
      </c>
      <c r="M3865" s="60" t="str">
        <f>IF(O3865="","",(VLOOKUP(A3865,A3865:E10849,5,FALSE)))</f>
        <v/>
      </c>
      <c r="N3865" s="55" t="str">
        <f t="shared" si="243"/>
        <v/>
      </c>
      <c r="O3865" s="55" t="str">
        <f t="shared" si="241"/>
        <v/>
      </c>
      <c r="P3865" s="104">
        <f t="shared" si="244"/>
        <v>15.500000000002956</v>
      </c>
      <c r="Q3865" s="58"/>
      <c r="R3865" s="58"/>
      <c r="S3865" s="102"/>
    </row>
    <row r="3866" spans="1:19" ht="12.5" customHeight="1" x14ac:dyDescent="0.35">
      <c r="A3866" s="60">
        <v>59</v>
      </c>
      <c r="B3866" s="60" t="s">
        <v>71</v>
      </c>
      <c r="C3866" s="68">
        <v>128.91540000000001</v>
      </c>
      <c r="D3866" s="58" t="s">
        <v>65</v>
      </c>
      <c r="E3866" s="60" t="s">
        <v>59</v>
      </c>
      <c r="F3866" s="60" t="s">
        <v>70</v>
      </c>
      <c r="G3866" s="60"/>
      <c r="H3866" s="60"/>
      <c r="I3866" s="60">
        <f t="shared" si="242"/>
        <v>0</v>
      </c>
      <c r="J3866" s="60">
        <f>IF(OR(I3866="",I3867="",I3868=""),"",(AVERAGEIF(A3866:A$10000,A3866,I3866:I$10000)))</f>
        <v>0</v>
      </c>
      <c r="K3866" s="60"/>
      <c r="L3866" s="60" t="str">
        <f>IF(O3866="","",A3866)</f>
        <v/>
      </c>
      <c r="M3866" s="60" t="str">
        <f>IF(O3866="","",(VLOOKUP(A3866,A3866:E10850,5,FALSE)))</f>
        <v/>
      </c>
      <c r="N3866" s="60" t="str">
        <f t="shared" si="243"/>
        <v/>
      </c>
      <c r="O3866" s="60" t="str">
        <f t="shared" ref="O3866:O3929" si="245">IF(J3866="","",IF(AND(J3865="",J3864="",J3863=""),C3866,""))</f>
        <v/>
      </c>
      <c r="P3866" s="103">
        <f t="shared" si="244"/>
        <v>15.600000000006276</v>
      </c>
      <c r="Q3866" s="58"/>
      <c r="R3866" s="58"/>
      <c r="S3866" s="102"/>
    </row>
    <row r="3867" spans="1:19" ht="12.5" customHeight="1" x14ac:dyDescent="0.35">
      <c r="A3867" s="2">
        <v>59</v>
      </c>
      <c r="B3867" s="2" t="s">
        <v>69</v>
      </c>
      <c r="C3867" s="67">
        <v>128.92939999999999</v>
      </c>
      <c r="D3867" t="s">
        <v>65</v>
      </c>
      <c r="E3867" s="2" t="s">
        <v>59</v>
      </c>
      <c r="F3867" s="2" t="s">
        <v>70</v>
      </c>
      <c r="G3867" s="2"/>
      <c r="I3867" s="60">
        <f t="shared" si="242"/>
        <v>0</v>
      </c>
      <c r="J3867" s="60">
        <f>IF(OR(I3867="",I3868="",I3869=""),"",(AVERAGEIF(A3867:A$10000,A3867,I3867:I$10000)))</f>
        <v>0</v>
      </c>
      <c r="K3867" s="60"/>
      <c r="L3867" s="55" t="str">
        <f>IF(O3867="","",A3867)</f>
        <v/>
      </c>
      <c r="M3867" s="60" t="str">
        <f>IF(O3867="","",(VLOOKUP(A3867,A3867:E10851,5,FALSE)))</f>
        <v/>
      </c>
      <c r="N3867" s="55" t="str">
        <f t="shared" si="243"/>
        <v/>
      </c>
      <c r="O3867" s="55" t="str">
        <f t="shared" si="245"/>
        <v/>
      </c>
      <c r="P3867" s="104">
        <f t="shared" si="244"/>
        <v>13.999999999981583</v>
      </c>
      <c r="Q3867" s="58"/>
      <c r="R3867" s="58"/>
      <c r="S3867" s="102"/>
    </row>
    <row r="3868" spans="1:19" ht="12.5" customHeight="1" x14ac:dyDescent="0.35">
      <c r="A3868" s="60">
        <v>59</v>
      </c>
      <c r="B3868" s="60" t="s">
        <v>69</v>
      </c>
      <c r="C3868" s="68">
        <v>128.9442</v>
      </c>
      <c r="D3868" s="58" t="s">
        <v>65</v>
      </c>
      <c r="E3868" s="60" t="s">
        <v>59</v>
      </c>
      <c r="F3868" s="60" t="s">
        <v>70</v>
      </c>
      <c r="G3868" s="60"/>
      <c r="H3868" s="60"/>
      <c r="I3868" s="60">
        <f t="shared" si="242"/>
        <v>0</v>
      </c>
      <c r="J3868" s="60">
        <f>IF(OR(I3868="",I3869="",I3870=""),"",(AVERAGEIF(A3868:A$10000,A3868,I3868:I$10000)))</f>
        <v>0</v>
      </c>
      <c r="K3868" s="60"/>
      <c r="L3868" s="60" t="str">
        <f>IF(O3868="","",A3868)</f>
        <v/>
      </c>
      <c r="M3868" s="60" t="str">
        <f>IF(O3868="","",(VLOOKUP(A3868,A3868:E10852,5,FALSE)))</f>
        <v/>
      </c>
      <c r="N3868" s="60" t="str">
        <f t="shared" si="243"/>
        <v/>
      </c>
      <c r="O3868" s="60" t="str">
        <f t="shared" si="245"/>
        <v/>
      </c>
      <c r="P3868" s="103">
        <f t="shared" si="244"/>
        <v>14.80000000000814</v>
      </c>
      <c r="Q3868" s="58"/>
      <c r="R3868" s="58"/>
      <c r="S3868" s="102"/>
    </row>
    <row r="3869" spans="1:19" ht="12.5" customHeight="1" x14ac:dyDescent="0.35">
      <c r="A3869" s="2">
        <v>59</v>
      </c>
      <c r="B3869" s="2" t="s">
        <v>69</v>
      </c>
      <c r="C3869" s="67">
        <v>128.95939999999999</v>
      </c>
      <c r="D3869" t="s">
        <v>65</v>
      </c>
      <c r="E3869" s="2" t="s">
        <v>59</v>
      </c>
      <c r="F3869" s="2" t="s">
        <v>70</v>
      </c>
      <c r="G3869" s="2"/>
      <c r="I3869" s="60">
        <f t="shared" si="242"/>
        <v>0</v>
      </c>
      <c r="J3869" s="60">
        <f>IF(OR(I3869="",I3870="",I3871=""),"",(AVERAGEIF(A3869:A$10000,A3869,I3869:I$10000)))</f>
        <v>0</v>
      </c>
      <c r="K3869" s="60"/>
      <c r="L3869" s="55" t="str">
        <f>IF(O3869="","",A3869)</f>
        <v/>
      </c>
      <c r="M3869" s="60" t="str">
        <f>IF(O3869="","",(VLOOKUP(A3869,A3869:E10853,5,FALSE)))</f>
        <v/>
      </c>
      <c r="N3869" s="55" t="str">
        <f t="shared" si="243"/>
        <v/>
      </c>
      <c r="O3869" s="55" t="str">
        <f t="shared" si="245"/>
        <v/>
      </c>
      <c r="P3869" s="104">
        <f t="shared" si="244"/>
        <v>15.199999999992997</v>
      </c>
      <c r="Q3869" s="58"/>
      <c r="R3869" s="58"/>
      <c r="S3869" s="102"/>
    </row>
    <row r="3870" spans="1:19" ht="12.5" customHeight="1" x14ac:dyDescent="0.35">
      <c r="A3870" s="60">
        <v>59</v>
      </c>
      <c r="B3870" s="60" t="s">
        <v>69</v>
      </c>
      <c r="C3870" s="68">
        <v>128.9819</v>
      </c>
      <c r="D3870" s="58" t="s">
        <v>65</v>
      </c>
      <c r="E3870" s="60" t="s">
        <v>59</v>
      </c>
      <c r="F3870" s="60" t="s">
        <v>70</v>
      </c>
      <c r="G3870" s="60"/>
      <c r="H3870" s="60"/>
      <c r="I3870" s="60">
        <f t="shared" si="242"/>
        <v>0</v>
      </c>
      <c r="J3870" s="60">
        <f>IF(OR(I3870="",I3871="",I3872=""),"",(AVERAGEIF(A3870:A$10000,A3870,I3870:I$10000)))</f>
        <v>0</v>
      </c>
      <c r="K3870" s="60"/>
      <c r="L3870" s="60" t="str">
        <f>IF(O3870="","",A3870)</f>
        <v/>
      </c>
      <c r="M3870" s="60" t="str">
        <f>IF(O3870="","",(VLOOKUP(A3870,A3870:E10854,5,FALSE)))</f>
        <v/>
      </c>
      <c r="N3870" s="60" t="str">
        <f t="shared" si="243"/>
        <v/>
      </c>
      <c r="O3870" s="60" t="str">
        <f t="shared" si="245"/>
        <v/>
      </c>
      <c r="P3870" s="103">
        <f t="shared" si="244"/>
        <v>22.500000000007958</v>
      </c>
      <c r="Q3870" s="58"/>
      <c r="R3870" s="58"/>
      <c r="S3870" s="102"/>
    </row>
    <row r="3871" spans="1:19" ht="12.5" customHeight="1" x14ac:dyDescent="0.35">
      <c r="A3871" s="2">
        <v>59</v>
      </c>
      <c r="B3871" s="2" t="s">
        <v>69</v>
      </c>
      <c r="C3871" s="67">
        <v>128.99799999999999</v>
      </c>
      <c r="D3871" t="s">
        <v>65</v>
      </c>
      <c r="E3871" s="2" t="s">
        <v>59</v>
      </c>
      <c r="F3871" s="2" t="s">
        <v>70</v>
      </c>
      <c r="G3871" s="2"/>
      <c r="I3871" s="60">
        <f t="shared" si="242"/>
        <v>0</v>
      </c>
      <c r="J3871" s="60">
        <f>IF(OR(I3871="",I3872="",I3873=""),"",(AVERAGEIF(A3871:A$10000,A3871,I3871:I$10000)))</f>
        <v>0</v>
      </c>
      <c r="K3871" s="60"/>
      <c r="L3871" s="55" t="str">
        <f>IF(O3871="","",A3871)</f>
        <v/>
      </c>
      <c r="M3871" s="60" t="str">
        <f>IF(O3871="","",(VLOOKUP(A3871,A3871:E10855,5,FALSE)))</f>
        <v/>
      </c>
      <c r="N3871" s="55" t="str">
        <f t="shared" si="243"/>
        <v/>
      </c>
      <c r="O3871" s="55" t="str">
        <f t="shared" si="245"/>
        <v/>
      </c>
      <c r="P3871" s="104">
        <f t="shared" si="244"/>
        <v>16.099999999994452</v>
      </c>
      <c r="Q3871" s="58"/>
      <c r="R3871" s="58"/>
      <c r="S3871" s="102"/>
    </row>
    <row r="3872" spans="1:19" ht="12.5" customHeight="1" x14ac:dyDescent="0.35">
      <c r="A3872" s="60">
        <v>59</v>
      </c>
      <c r="B3872" s="60" t="s">
        <v>69</v>
      </c>
      <c r="C3872" s="68">
        <v>129.0121</v>
      </c>
      <c r="D3872" s="58" t="s">
        <v>65</v>
      </c>
      <c r="E3872" s="60" t="s">
        <v>59</v>
      </c>
      <c r="F3872" s="60" t="s">
        <v>70</v>
      </c>
      <c r="G3872" s="60"/>
      <c r="H3872" s="60"/>
      <c r="I3872" s="60">
        <f t="shared" si="242"/>
        <v>0</v>
      </c>
      <c r="J3872" s="60">
        <f>IF(OR(I3872="",I3873="",I3874=""),"",(AVERAGEIF(A3872:A$10000,A3872,I3872:I$10000)))</f>
        <v>0</v>
      </c>
      <c r="K3872" s="60"/>
      <c r="L3872" s="60" t="str">
        <f>IF(O3872="","",A3872)</f>
        <v/>
      </c>
      <c r="M3872" s="60" t="str">
        <f>IF(O3872="","",(VLOOKUP(A3872,A3872:E10856,5,FALSE)))</f>
        <v/>
      </c>
      <c r="N3872" s="60" t="str">
        <f t="shared" si="243"/>
        <v/>
      </c>
      <c r="O3872" s="60" t="str">
        <f t="shared" si="245"/>
        <v/>
      </c>
      <c r="P3872" s="103">
        <f t="shared" si="244"/>
        <v>14.100000000013324</v>
      </c>
      <c r="Q3872" s="58"/>
      <c r="R3872" s="58"/>
      <c r="S3872" s="102"/>
    </row>
    <row r="3873" spans="1:19" ht="12.5" customHeight="1" x14ac:dyDescent="0.35">
      <c r="A3873" s="2">
        <v>59</v>
      </c>
      <c r="B3873" s="2" t="s">
        <v>69</v>
      </c>
      <c r="C3873" s="67">
        <v>129.02719999999999</v>
      </c>
      <c r="D3873" t="s">
        <v>65</v>
      </c>
      <c r="E3873" s="2" t="s">
        <v>59</v>
      </c>
      <c r="F3873" s="2" t="s">
        <v>70</v>
      </c>
      <c r="G3873" s="2"/>
      <c r="I3873" s="60">
        <f t="shared" si="242"/>
        <v>0</v>
      </c>
      <c r="J3873" s="60">
        <f>IF(OR(I3873="",I3874="",I3875=""),"",(AVERAGEIF(A3873:A$10000,A3873,I3873:I$10000)))</f>
        <v>0</v>
      </c>
      <c r="K3873" s="60"/>
      <c r="L3873" s="55" t="str">
        <f>IF(O3873="","",A3873)</f>
        <v/>
      </c>
      <c r="M3873" s="60" t="str">
        <f>IF(O3873="","",(VLOOKUP(A3873,A3873:E10857,5,FALSE)))</f>
        <v/>
      </c>
      <c r="N3873" s="55" t="str">
        <f t="shared" si="243"/>
        <v/>
      </c>
      <c r="O3873" s="55" t="str">
        <f t="shared" si="245"/>
        <v/>
      </c>
      <c r="P3873" s="104">
        <f t="shared" si="244"/>
        <v>15.099999999989677</v>
      </c>
      <c r="Q3873" s="58"/>
      <c r="R3873" s="58"/>
      <c r="S3873" s="102"/>
    </row>
    <row r="3874" spans="1:19" ht="12.5" customHeight="1" x14ac:dyDescent="0.35">
      <c r="A3874" s="60">
        <v>60</v>
      </c>
      <c r="B3874" s="60" t="s">
        <v>69</v>
      </c>
      <c r="C3874" s="68">
        <v>130.05459999999999</v>
      </c>
      <c r="D3874" s="58" t="s">
        <v>65</v>
      </c>
      <c r="E3874" s="60" t="s">
        <v>58</v>
      </c>
      <c r="F3874" s="60" t="s">
        <v>70</v>
      </c>
      <c r="G3874" s="60"/>
      <c r="H3874" s="60"/>
      <c r="I3874" s="60">
        <f t="shared" si="242"/>
        <v>0</v>
      </c>
      <c r="J3874" s="60">
        <f>IF(OR(I3874="",I3875="",I3876=""),"",(AVERAGEIF(A3874:A$10000,A3874,I3874:I$10000)))</f>
        <v>0</v>
      </c>
      <c r="K3874" s="60"/>
      <c r="L3874" s="60" t="str">
        <f>IF(O3874="","",A3874)</f>
        <v/>
      </c>
      <c r="M3874" s="60" t="str">
        <f>IF(O3874="","",(VLOOKUP(A3874,A3874:E10858,5,FALSE)))</f>
        <v/>
      </c>
      <c r="N3874" s="60" t="str">
        <f t="shared" si="243"/>
        <v/>
      </c>
      <c r="O3874" s="60" t="str">
        <f t="shared" si="245"/>
        <v/>
      </c>
      <c r="P3874" s="103" t="str">
        <f t="shared" si="244"/>
        <v/>
      </c>
      <c r="Q3874" s="58"/>
      <c r="R3874" s="58"/>
      <c r="S3874" s="102"/>
    </row>
    <row r="3875" spans="1:19" ht="12.5" customHeight="1" x14ac:dyDescent="0.35">
      <c r="A3875" s="2">
        <v>60</v>
      </c>
      <c r="B3875" s="2" t="s">
        <v>69</v>
      </c>
      <c r="C3875" s="67">
        <v>130.06960000000001</v>
      </c>
      <c r="D3875" t="s">
        <v>65</v>
      </c>
      <c r="E3875" s="2" t="s">
        <v>58</v>
      </c>
      <c r="F3875" s="2" t="s">
        <v>70</v>
      </c>
      <c r="G3875" s="2"/>
      <c r="I3875" s="60">
        <f t="shared" si="242"/>
        <v>0</v>
      </c>
      <c r="J3875" s="60">
        <f>IF(OR(I3875="",I3876="",I3877=""),"",(AVERAGEIF(A3875:A$10000,A3875,I3875:I$10000)))</f>
        <v>0</v>
      </c>
      <c r="K3875" s="60"/>
      <c r="L3875" s="55" t="str">
        <f>IF(O3875="","",A3875)</f>
        <v/>
      </c>
      <c r="M3875" s="60" t="str">
        <f>IF(O3875="","",(VLOOKUP(A3875,A3875:E10859,5,FALSE)))</f>
        <v/>
      </c>
      <c r="N3875" s="55" t="str">
        <f t="shared" si="243"/>
        <v/>
      </c>
      <c r="O3875" s="55" t="str">
        <f t="shared" si="245"/>
        <v/>
      </c>
      <c r="P3875" s="104">
        <f t="shared" si="244"/>
        <v>15.000000000014779</v>
      </c>
      <c r="Q3875" s="58"/>
      <c r="R3875" s="58"/>
      <c r="S3875" s="102"/>
    </row>
    <row r="3876" spans="1:19" ht="12.5" customHeight="1" x14ac:dyDescent="0.35">
      <c r="A3876" s="60">
        <v>60</v>
      </c>
      <c r="B3876" s="60" t="s">
        <v>69</v>
      </c>
      <c r="C3876" s="68">
        <v>130.08680000000001</v>
      </c>
      <c r="D3876" s="58" t="s">
        <v>65</v>
      </c>
      <c r="E3876" s="60" t="s">
        <v>58</v>
      </c>
      <c r="F3876" s="60" t="s">
        <v>70</v>
      </c>
      <c r="G3876" s="60"/>
      <c r="H3876" s="60"/>
      <c r="I3876" s="60">
        <f t="shared" si="242"/>
        <v>0</v>
      </c>
      <c r="J3876" s="60">
        <f>IF(OR(I3876="",I3877="",I3878=""),"",(AVERAGEIF(A3876:A$10000,A3876,I3876:I$10000)))</f>
        <v>0</v>
      </c>
      <c r="K3876" s="60"/>
      <c r="L3876" s="60" t="str">
        <f>IF(O3876="","",A3876)</f>
        <v/>
      </c>
      <c r="M3876" s="60" t="str">
        <f>IF(O3876="","",(VLOOKUP(A3876,A3876:E10860,5,FALSE)))</f>
        <v/>
      </c>
      <c r="N3876" s="60" t="str">
        <f t="shared" si="243"/>
        <v/>
      </c>
      <c r="O3876" s="60" t="str">
        <f t="shared" si="245"/>
        <v/>
      </c>
      <c r="P3876" s="103">
        <f t="shared" si="244"/>
        <v>17.200000000002547</v>
      </c>
      <c r="Q3876" s="58"/>
      <c r="R3876" s="58"/>
      <c r="S3876" s="102"/>
    </row>
    <row r="3877" spans="1:19" ht="12.5" customHeight="1" x14ac:dyDescent="0.35">
      <c r="A3877" s="2">
        <v>60</v>
      </c>
      <c r="B3877" s="2" t="s">
        <v>69</v>
      </c>
      <c r="C3877" s="67">
        <v>130.10659999999999</v>
      </c>
      <c r="D3877" t="s">
        <v>65</v>
      </c>
      <c r="E3877" s="2" t="s">
        <v>58</v>
      </c>
      <c r="F3877" s="2" t="s">
        <v>70</v>
      </c>
      <c r="G3877" s="2"/>
      <c r="I3877" s="60">
        <f t="shared" si="242"/>
        <v>0</v>
      </c>
      <c r="J3877" s="60">
        <f>IF(OR(I3877="",I3878="",I3879=""),"",(AVERAGEIF(A3877:A$10000,A3877,I3877:I$10000)))</f>
        <v>0</v>
      </c>
      <c r="K3877" s="60"/>
      <c r="L3877" s="55" t="str">
        <f>IF(O3877="","",A3877)</f>
        <v/>
      </c>
      <c r="M3877" s="60" t="str">
        <f>IF(O3877="","",(VLOOKUP(A3877,A3877:E10861,5,FALSE)))</f>
        <v/>
      </c>
      <c r="N3877" s="55" t="str">
        <f t="shared" si="243"/>
        <v/>
      </c>
      <c r="O3877" s="55" t="str">
        <f t="shared" si="245"/>
        <v/>
      </c>
      <c r="P3877" s="104">
        <f t="shared" si="244"/>
        <v>19.799999999975171</v>
      </c>
      <c r="Q3877" s="58"/>
      <c r="R3877" s="58"/>
      <c r="S3877" s="102"/>
    </row>
    <row r="3878" spans="1:19" ht="12.5" customHeight="1" x14ac:dyDescent="0.35">
      <c r="A3878" s="60">
        <v>60</v>
      </c>
      <c r="B3878" s="60" t="s">
        <v>69</v>
      </c>
      <c r="C3878" s="68">
        <v>130.1309</v>
      </c>
      <c r="D3878" s="58" t="s">
        <v>65</v>
      </c>
      <c r="E3878" s="60" t="s">
        <v>58</v>
      </c>
      <c r="F3878" s="60" t="s">
        <v>70</v>
      </c>
      <c r="G3878" s="60"/>
      <c r="H3878" s="60"/>
      <c r="I3878" s="60">
        <f t="shared" si="242"/>
        <v>0</v>
      </c>
      <c r="J3878" s="60">
        <f>IF(OR(I3878="",I3879="",I3880=""),"",(AVERAGEIF(A3878:A$10000,A3878,I3878:I$10000)))</f>
        <v>0</v>
      </c>
      <c r="K3878" s="60"/>
      <c r="L3878" s="60" t="str">
        <f>IF(O3878="","",A3878)</f>
        <v/>
      </c>
      <c r="M3878" s="60" t="str">
        <f>IF(O3878="","",(VLOOKUP(A3878,A3878:E10862,5,FALSE)))</f>
        <v/>
      </c>
      <c r="N3878" s="60" t="str">
        <f t="shared" si="243"/>
        <v/>
      </c>
      <c r="O3878" s="60" t="str">
        <f t="shared" si="245"/>
        <v/>
      </c>
      <c r="P3878" s="103">
        <f t="shared" si="244"/>
        <v>24.300000000010868</v>
      </c>
      <c r="Q3878" s="58"/>
      <c r="R3878" s="58"/>
      <c r="S3878" s="102"/>
    </row>
    <row r="3879" spans="1:19" ht="12.5" customHeight="1" x14ac:dyDescent="0.35">
      <c r="A3879" s="2">
        <v>60</v>
      </c>
      <c r="B3879" s="2" t="s">
        <v>69</v>
      </c>
      <c r="C3879" s="67">
        <v>130.15289999999999</v>
      </c>
      <c r="D3879" t="s">
        <v>65</v>
      </c>
      <c r="E3879" s="2" t="s">
        <v>58</v>
      </c>
      <c r="F3879" s="2" t="s">
        <v>70</v>
      </c>
      <c r="G3879" s="2"/>
      <c r="I3879" s="60">
        <f t="shared" si="242"/>
        <v>0</v>
      </c>
      <c r="J3879" s="60">
        <f>IF(OR(I3879="",I3880="",I3881=""),"",(AVERAGEIF(A3879:A$10000,A3879,I3879:I$10000)))</f>
        <v>0</v>
      </c>
      <c r="K3879" s="60"/>
      <c r="L3879" s="55" t="str">
        <f>IF(O3879="","",A3879)</f>
        <v/>
      </c>
      <c r="M3879" s="60" t="str">
        <f>IF(O3879="","",(VLOOKUP(A3879,A3879:E10863,5,FALSE)))</f>
        <v/>
      </c>
      <c r="N3879" s="55" t="str">
        <f t="shared" si="243"/>
        <v/>
      </c>
      <c r="O3879" s="55" t="str">
        <f t="shared" si="245"/>
        <v/>
      </c>
      <c r="P3879" s="104">
        <f t="shared" si="244"/>
        <v>21.99999999999136</v>
      </c>
      <c r="Q3879" s="58"/>
      <c r="R3879" s="58"/>
      <c r="S3879" s="102"/>
    </row>
    <row r="3880" spans="1:19" ht="12.5" customHeight="1" x14ac:dyDescent="0.35">
      <c r="A3880" s="60">
        <v>60</v>
      </c>
      <c r="B3880" s="60" t="s">
        <v>69</v>
      </c>
      <c r="C3880" s="68">
        <v>130.1679</v>
      </c>
      <c r="D3880" s="58" t="s">
        <v>65</v>
      </c>
      <c r="E3880" s="60" t="s">
        <v>58</v>
      </c>
      <c r="F3880" s="60" t="s">
        <v>70</v>
      </c>
      <c r="G3880" s="60"/>
      <c r="H3880" s="60"/>
      <c r="I3880" s="60">
        <f t="shared" si="242"/>
        <v>0</v>
      </c>
      <c r="J3880" s="60">
        <f>IF(OR(I3880="",I3881="",I3882=""),"",(AVERAGEIF(A3880:A$10000,A3880,I3880:I$10000)))</f>
        <v>0</v>
      </c>
      <c r="K3880" s="60"/>
      <c r="L3880" s="60" t="str">
        <f>IF(O3880="","",A3880)</f>
        <v/>
      </c>
      <c r="M3880" s="60" t="str">
        <f>IF(O3880="","",(VLOOKUP(A3880,A3880:E10864,5,FALSE)))</f>
        <v/>
      </c>
      <c r="N3880" s="60" t="str">
        <f t="shared" si="243"/>
        <v/>
      </c>
      <c r="O3880" s="60" t="str">
        <f t="shared" si="245"/>
        <v/>
      </c>
      <c r="P3880" s="103">
        <f t="shared" si="244"/>
        <v>15.000000000014779</v>
      </c>
      <c r="Q3880" s="58"/>
      <c r="R3880" s="58"/>
      <c r="S3880" s="102"/>
    </row>
    <row r="3881" spans="1:19" ht="12.5" customHeight="1" x14ac:dyDescent="0.35">
      <c r="A3881" s="2">
        <v>60</v>
      </c>
      <c r="B3881" s="2" t="s">
        <v>69</v>
      </c>
      <c r="C3881" s="67">
        <v>130.18559999999999</v>
      </c>
      <c r="D3881" t="s">
        <v>65</v>
      </c>
      <c r="E3881" s="2" t="s">
        <v>58</v>
      </c>
      <c r="F3881" s="2" t="s">
        <v>70</v>
      </c>
      <c r="G3881" s="2"/>
      <c r="I3881" s="60">
        <f t="shared" si="242"/>
        <v>0</v>
      </c>
      <c r="J3881" s="60">
        <f>IF(OR(I3881="",I3882="",I3883=""),"",(AVERAGEIF(A3881:A$10000,A3881,I3881:I$10000)))</f>
        <v>0</v>
      </c>
      <c r="K3881" s="60"/>
      <c r="L3881" s="55" t="str">
        <f>IF(O3881="","",A3881)</f>
        <v/>
      </c>
      <c r="M3881" s="60" t="str">
        <f>IF(O3881="","",(VLOOKUP(A3881,A3881:E10865,5,FALSE)))</f>
        <v/>
      </c>
      <c r="N3881" s="55" t="str">
        <f t="shared" si="243"/>
        <v/>
      </c>
      <c r="O3881" s="55" t="str">
        <f t="shared" si="245"/>
        <v/>
      </c>
      <c r="P3881" s="104">
        <f t="shared" si="244"/>
        <v>17.699999999990723</v>
      </c>
      <c r="Q3881" s="58"/>
      <c r="R3881" s="58"/>
      <c r="S3881" s="102"/>
    </row>
    <row r="3882" spans="1:19" ht="12.5" customHeight="1" x14ac:dyDescent="0.35">
      <c r="A3882" s="60">
        <v>60</v>
      </c>
      <c r="B3882" s="60" t="s">
        <v>69</v>
      </c>
      <c r="C3882" s="68">
        <v>130.20179999999999</v>
      </c>
      <c r="D3882" s="58" t="s">
        <v>65</v>
      </c>
      <c r="E3882" s="60" t="s">
        <v>58</v>
      </c>
      <c r="F3882" s="60" t="s">
        <v>70</v>
      </c>
      <c r="G3882" s="60"/>
      <c r="H3882" s="60"/>
      <c r="I3882" s="60">
        <f t="shared" si="242"/>
        <v>0</v>
      </c>
      <c r="J3882" s="60">
        <f>IF(OR(I3882="",I3883="",I3884=""),"",(AVERAGEIF(A3882:A$10000,A3882,I3882:I$10000)))</f>
        <v>0</v>
      </c>
      <c r="K3882" s="60"/>
      <c r="L3882" s="60" t="str">
        <f>IF(O3882="","",A3882)</f>
        <v/>
      </c>
      <c r="M3882" s="60" t="str">
        <f>IF(O3882="","",(VLOOKUP(A3882,A3882:E10866,5,FALSE)))</f>
        <v/>
      </c>
      <c r="N3882" s="60" t="str">
        <f t="shared" si="243"/>
        <v/>
      </c>
      <c r="O3882" s="60" t="str">
        <f t="shared" si="245"/>
        <v/>
      </c>
      <c r="P3882" s="103">
        <f t="shared" si="244"/>
        <v>16.199999999997772</v>
      </c>
      <c r="Q3882" s="58"/>
      <c r="R3882" s="58"/>
      <c r="S3882" s="102"/>
    </row>
    <row r="3883" spans="1:19" ht="12.5" customHeight="1" x14ac:dyDescent="0.35">
      <c r="A3883" s="2">
        <v>60</v>
      </c>
      <c r="B3883" s="2" t="s">
        <v>69</v>
      </c>
      <c r="C3883" s="67">
        <v>130.21950000000001</v>
      </c>
      <c r="D3883" t="s">
        <v>65</v>
      </c>
      <c r="E3883" s="2" t="s">
        <v>58</v>
      </c>
      <c r="F3883" s="2" t="s">
        <v>70</v>
      </c>
      <c r="G3883" s="2"/>
      <c r="I3883" s="60">
        <f t="shared" si="242"/>
        <v>0</v>
      </c>
      <c r="J3883" s="60">
        <f>IF(OR(I3883="",I3884="",I3885=""),"",(AVERAGEIF(A3883:A$10000,A3883,I3883:I$10000)))</f>
        <v>0</v>
      </c>
      <c r="K3883" s="60"/>
      <c r="L3883" s="55" t="str">
        <f>IF(O3883="","",A3883)</f>
        <v/>
      </c>
      <c r="M3883" s="60" t="str">
        <f>IF(O3883="","",(VLOOKUP(A3883,A3883:E10867,5,FALSE)))</f>
        <v/>
      </c>
      <c r="N3883" s="55" t="str">
        <f t="shared" si="243"/>
        <v/>
      </c>
      <c r="O3883" s="55" t="str">
        <f t="shared" si="245"/>
        <v/>
      </c>
      <c r="P3883" s="104">
        <f t="shared" si="244"/>
        <v>17.700000000019145</v>
      </c>
      <c r="Q3883" s="58"/>
      <c r="R3883" s="58"/>
      <c r="S3883" s="102"/>
    </row>
    <row r="3884" spans="1:19" ht="12.5" customHeight="1" x14ac:dyDescent="0.35">
      <c r="A3884" s="60">
        <v>60</v>
      </c>
      <c r="B3884" s="60" t="s">
        <v>69</v>
      </c>
      <c r="C3884" s="68">
        <v>130.24549999999999</v>
      </c>
      <c r="D3884" s="58" t="s">
        <v>65</v>
      </c>
      <c r="E3884" s="60" t="s">
        <v>58</v>
      </c>
      <c r="F3884" s="60" t="s">
        <v>70</v>
      </c>
      <c r="G3884" s="60"/>
      <c r="H3884" s="60"/>
      <c r="I3884" s="60">
        <f t="shared" si="242"/>
        <v>0</v>
      </c>
      <c r="J3884" s="60">
        <f>IF(OR(I3884="",I3885="",I3886=""),"",(AVERAGEIF(A3884:A$10000,A3884,I3884:I$10000)))</f>
        <v>0</v>
      </c>
      <c r="K3884" s="60"/>
      <c r="L3884" s="60" t="str">
        <f>IF(O3884="","",A3884)</f>
        <v/>
      </c>
      <c r="M3884" s="60" t="str">
        <f>IF(O3884="","",(VLOOKUP(A3884,A3884:E10868,5,FALSE)))</f>
        <v/>
      </c>
      <c r="N3884" s="60" t="str">
        <f t="shared" si="243"/>
        <v/>
      </c>
      <c r="O3884" s="60" t="str">
        <f t="shared" si="245"/>
        <v/>
      </c>
      <c r="P3884" s="103">
        <f t="shared" si="244"/>
        <v>25.999999999982037</v>
      </c>
      <c r="Q3884" s="58"/>
      <c r="R3884" s="58"/>
      <c r="S3884" s="102"/>
    </row>
    <row r="3885" spans="1:19" ht="12.5" customHeight="1" x14ac:dyDescent="0.35">
      <c r="A3885" s="2">
        <v>60</v>
      </c>
      <c r="B3885" s="2" t="s">
        <v>69</v>
      </c>
      <c r="C3885" s="67">
        <v>130.26689999999999</v>
      </c>
      <c r="D3885" t="s">
        <v>65</v>
      </c>
      <c r="E3885" s="2" t="s">
        <v>58</v>
      </c>
      <c r="F3885" s="2" t="s">
        <v>70</v>
      </c>
      <c r="G3885" s="2"/>
      <c r="I3885" s="60">
        <f t="shared" si="242"/>
        <v>0</v>
      </c>
      <c r="J3885" s="60">
        <f>IF(OR(I3885="",I3886="",I3887=""),"",(AVERAGEIF(A3885:A$10000,A3885,I3885:I$10000)))</f>
        <v>0</v>
      </c>
      <c r="K3885" s="60"/>
      <c r="L3885" s="55" t="str">
        <f>IF(O3885="","",A3885)</f>
        <v/>
      </c>
      <c r="M3885" s="60" t="str">
        <f>IF(O3885="","",(VLOOKUP(A3885,A3885:E10869,5,FALSE)))</f>
        <v/>
      </c>
      <c r="N3885" s="55" t="str">
        <f t="shared" si="243"/>
        <v/>
      </c>
      <c r="O3885" s="55" t="str">
        <f t="shared" si="245"/>
        <v/>
      </c>
      <c r="P3885" s="104">
        <f t="shared" si="244"/>
        <v>21.399999999999864</v>
      </c>
      <c r="Q3885" s="58"/>
      <c r="R3885" s="58"/>
      <c r="S3885" s="102"/>
    </row>
    <row r="3886" spans="1:19" ht="12.5" customHeight="1" x14ac:dyDescent="0.35">
      <c r="A3886" s="60">
        <v>60</v>
      </c>
      <c r="B3886" s="60" t="s">
        <v>69</v>
      </c>
      <c r="C3886" s="68">
        <v>130.2876</v>
      </c>
      <c r="D3886" s="58" t="s">
        <v>65</v>
      </c>
      <c r="E3886" s="60" t="s">
        <v>58</v>
      </c>
      <c r="F3886" s="60" t="s">
        <v>70</v>
      </c>
      <c r="G3886" s="60"/>
      <c r="H3886" s="60"/>
      <c r="I3886" s="60">
        <f t="shared" si="242"/>
        <v>0</v>
      </c>
      <c r="J3886" s="60">
        <f>IF(OR(I3886="",I3887="",I3888=""),"",(AVERAGEIF(A3886:A$10000,A3886,I3886:I$10000)))</f>
        <v>0</v>
      </c>
      <c r="K3886" s="60"/>
      <c r="L3886" s="60" t="str">
        <f>IF(O3886="","",A3886)</f>
        <v/>
      </c>
      <c r="M3886" s="60" t="str">
        <f>IF(O3886="","",(VLOOKUP(A3886,A3886:E10870,5,FALSE)))</f>
        <v/>
      </c>
      <c r="N3886" s="60" t="str">
        <f t="shared" si="243"/>
        <v/>
      </c>
      <c r="O3886" s="60" t="str">
        <f t="shared" si="245"/>
        <v/>
      </c>
      <c r="P3886" s="103">
        <f t="shared" si="244"/>
        <v>20.700000000005048</v>
      </c>
      <c r="Q3886" s="58"/>
      <c r="R3886" s="58"/>
      <c r="S3886" s="102"/>
    </row>
    <row r="3887" spans="1:19" ht="12.5" customHeight="1" x14ac:dyDescent="0.35">
      <c r="A3887" s="2">
        <v>60</v>
      </c>
      <c r="B3887" s="2" t="s">
        <v>69</v>
      </c>
      <c r="C3887" s="67">
        <v>130.30420000000001</v>
      </c>
      <c r="D3887" t="s">
        <v>65</v>
      </c>
      <c r="E3887" s="2" t="s">
        <v>58</v>
      </c>
      <c r="F3887" s="2" t="s">
        <v>70</v>
      </c>
      <c r="G3887" s="2"/>
      <c r="I3887" s="60">
        <f t="shared" si="242"/>
        <v>0</v>
      </c>
      <c r="J3887" s="60">
        <f>IF(OR(I3887="",I3888="",I3889=""),"",(AVERAGEIF(A3887:A$10000,A3887,I3887:I$10000)))</f>
        <v>0</v>
      </c>
      <c r="K3887" s="60"/>
      <c r="L3887" s="55" t="str">
        <f>IF(O3887="","",A3887)</f>
        <v/>
      </c>
      <c r="M3887" s="60" t="str">
        <f>IF(O3887="","",(VLOOKUP(A3887,A3887:E10871,5,FALSE)))</f>
        <v/>
      </c>
      <c r="N3887" s="55" t="str">
        <f t="shared" si="243"/>
        <v/>
      </c>
      <c r="O3887" s="55" t="str">
        <f t="shared" si="245"/>
        <v/>
      </c>
      <c r="P3887" s="104">
        <f t="shared" si="244"/>
        <v>16.60000000001105</v>
      </c>
      <c r="Q3887" s="58"/>
      <c r="R3887" s="58"/>
      <c r="S3887" s="102"/>
    </row>
    <row r="3888" spans="1:19" ht="12.5" customHeight="1" x14ac:dyDescent="0.35">
      <c r="A3888" s="60">
        <v>60</v>
      </c>
      <c r="B3888" s="60" t="s">
        <v>69</v>
      </c>
      <c r="C3888" s="68">
        <v>130.32149999999999</v>
      </c>
      <c r="D3888" s="58" t="s">
        <v>65</v>
      </c>
      <c r="E3888" s="60" t="s">
        <v>58</v>
      </c>
      <c r="F3888" s="60" t="s">
        <v>70</v>
      </c>
      <c r="G3888" s="60"/>
      <c r="H3888" s="60"/>
      <c r="I3888" s="60">
        <f t="shared" si="242"/>
        <v>0</v>
      </c>
      <c r="J3888" s="60">
        <f>IF(OR(I3888="",I3889="",I3890=""),"",(AVERAGEIF(A3888:A$10000,A3888,I3888:I$10000)))</f>
        <v>0</v>
      </c>
      <c r="K3888" s="60"/>
      <c r="L3888" s="60" t="str">
        <f>IF(O3888="","",A3888)</f>
        <v/>
      </c>
      <c r="M3888" s="60" t="str">
        <f>IF(O3888="","",(VLOOKUP(A3888,A3888:E10872,5,FALSE)))</f>
        <v/>
      </c>
      <c r="N3888" s="60" t="str">
        <f t="shared" si="243"/>
        <v/>
      </c>
      <c r="O3888" s="60" t="str">
        <f t="shared" si="245"/>
        <v/>
      </c>
      <c r="P3888" s="103">
        <f t="shared" si="244"/>
        <v>17.299999999977445</v>
      </c>
      <c r="Q3888" s="58"/>
      <c r="R3888" s="58"/>
      <c r="S3888" s="102"/>
    </row>
    <row r="3889" spans="1:19" ht="12.5" customHeight="1" x14ac:dyDescent="0.35">
      <c r="A3889" s="2">
        <v>60</v>
      </c>
      <c r="B3889" s="2" t="s">
        <v>69</v>
      </c>
      <c r="C3889" s="67">
        <v>130.33760000000001</v>
      </c>
      <c r="D3889" t="s">
        <v>65</v>
      </c>
      <c r="E3889" s="2" t="s">
        <v>58</v>
      </c>
      <c r="F3889" s="2" t="s">
        <v>70</v>
      </c>
      <c r="G3889" s="2"/>
      <c r="I3889" s="60">
        <f t="shared" si="242"/>
        <v>0</v>
      </c>
      <c r="J3889" s="60">
        <f>IF(OR(I3889="",I3890="",I3891=""),"",(AVERAGEIF(A3889:A$10000,A3889,I3889:I$10000)))</f>
        <v>0</v>
      </c>
      <c r="K3889" s="60"/>
      <c r="L3889" s="55" t="str">
        <f>IF(O3889="","",A3889)</f>
        <v/>
      </c>
      <c r="M3889" s="60" t="str">
        <f>IF(O3889="","",(VLOOKUP(A3889,A3889:E10873,5,FALSE)))</f>
        <v/>
      </c>
      <c r="N3889" s="55" t="str">
        <f t="shared" si="243"/>
        <v/>
      </c>
      <c r="O3889" s="55" t="str">
        <f t="shared" si="245"/>
        <v/>
      </c>
      <c r="P3889" s="104">
        <f t="shared" si="244"/>
        <v>16.100000000022874</v>
      </c>
      <c r="Q3889" s="58"/>
      <c r="R3889" s="58"/>
      <c r="S3889" s="102"/>
    </row>
    <row r="3890" spans="1:19" ht="12.5" customHeight="1" x14ac:dyDescent="0.35">
      <c r="A3890" s="60">
        <v>60</v>
      </c>
      <c r="B3890" s="60" t="s">
        <v>69</v>
      </c>
      <c r="C3890" s="68">
        <v>130.35339999999999</v>
      </c>
      <c r="D3890" s="58" t="s">
        <v>65</v>
      </c>
      <c r="E3890" s="60" t="s">
        <v>58</v>
      </c>
      <c r="F3890" s="60" t="s">
        <v>70</v>
      </c>
      <c r="G3890" s="60"/>
      <c r="H3890" s="60"/>
      <c r="I3890" s="60">
        <f t="shared" si="242"/>
        <v>0</v>
      </c>
      <c r="J3890" s="60">
        <f>IF(OR(I3890="",I3891="",I3892=""),"",(AVERAGEIF(A3890:A$10000,A3890,I3890:I$10000)))</f>
        <v>0</v>
      </c>
      <c r="K3890" s="60"/>
      <c r="L3890" s="60" t="str">
        <f>IF(O3890="","",A3890)</f>
        <v/>
      </c>
      <c r="M3890" s="60" t="str">
        <f>IF(O3890="","",(VLOOKUP(A3890,A3890:E10874,5,FALSE)))</f>
        <v/>
      </c>
      <c r="N3890" s="60" t="str">
        <f t="shared" si="243"/>
        <v/>
      </c>
      <c r="O3890" s="60" t="str">
        <f t="shared" si="245"/>
        <v/>
      </c>
      <c r="P3890" s="103">
        <f t="shared" si="244"/>
        <v>15.799999999984493</v>
      </c>
      <c r="Q3890" s="58"/>
      <c r="R3890" s="58"/>
      <c r="S3890" s="102"/>
    </row>
    <row r="3891" spans="1:19" ht="12.5" customHeight="1" x14ac:dyDescent="0.35">
      <c r="A3891" s="2">
        <v>60</v>
      </c>
      <c r="B3891" s="2" t="s">
        <v>69</v>
      </c>
      <c r="C3891" s="67">
        <v>130.37010000000001</v>
      </c>
      <c r="D3891" t="s">
        <v>65</v>
      </c>
      <c r="E3891" s="2" t="s">
        <v>58</v>
      </c>
      <c r="F3891" s="2" t="s">
        <v>70</v>
      </c>
      <c r="G3891" s="2"/>
      <c r="I3891" s="60">
        <f t="shared" si="242"/>
        <v>0</v>
      </c>
      <c r="J3891" s="60">
        <f>IF(OR(I3891="",I3892="",I3893=""),"",(AVERAGEIF(A3891:A$10000,A3891,I3891:I$10000)))</f>
        <v>0</v>
      </c>
      <c r="K3891" s="60"/>
      <c r="L3891" s="55" t="str">
        <f>IF(O3891="","",A3891)</f>
        <v/>
      </c>
      <c r="M3891" s="60" t="str">
        <f>IF(O3891="","",(VLOOKUP(A3891,A3891:E10875,5,FALSE)))</f>
        <v/>
      </c>
      <c r="N3891" s="55" t="str">
        <f t="shared" si="243"/>
        <v/>
      </c>
      <c r="O3891" s="55" t="str">
        <f t="shared" si="245"/>
        <v/>
      </c>
      <c r="P3891" s="104">
        <f t="shared" si="244"/>
        <v>16.70000000001437</v>
      </c>
      <c r="Q3891" s="58"/>
      <c r="R3891" s="58"/>
      <c r="S3891" s="102"/>
    </row>
    <row r="3892" spans="1:19" ht="12.5" customHeight="1" x14ac:dyDescent="0.35">
      <c r="A3892" s="60">
        <v>60</v>
      </c>
      <c r="B3892" s="60" t="s">
        <v>69</v>
      </c>
      <c r="C3892" s="68">
        <v>130.387</v>
      </c>
      <c r="D3892" s="58" t="s">
        <v>65</v>
      </c>
      <c r="E3892" s="60" t="s">
        <v>58</v>
      </c>
      <c r="F3892" s="60" t="s">
        <v>70</v>
      </c>
      <c r="G3892" s="60"/>
      <c r="H3892" s="60"/>
      <c r="I3892" s="60">
        <f t="shared" si="242"/>
        <v>0</v>
      </c>
      <c r="J3892" s="60">
        <f>IF(OR(I3892="",I3893="",I3894=""),"",(AVERAGEIF(A3892:A$10000,A3892,I3892:I$10000)))</f>
        <v>0</v>
      </c>
      <c r="K3892" s="60"/>
      <c r="L3892" s="60" t="str">
        <f>IF(O3892="","",A3892)</f>
        <v/>
      </c>
      <c r="M3892" s="60" t="str">
        <f>IF(O3892="","",(VLOOKUP(A3892,A3892:E10876,5,FALSE)))</f>
        <v/>
      </c>
      <c r="N3892" s="60" t="str">
        <f t="shared" si="243"/>
        <v/>
      </c>
      <c r="O3892" s="60" t="str">
        <f t="shared" si="245"/>
        <v/>
      </c>
      <c r="P3892" s="103">
        <f t="shared" si="244"/>
        <v>16.899999999992588</v>
      </c>
      <c r="Q3892" s="58"/>
      <c r="R3892" s="58"/>
      <c r="S3892" s="102"/>
    </row>
    <row r="3893" spans="1:19" ht="12.5" customHeight="1" x14ac:dyDescent="0.35">
      <c r="A3893" s="2">
        <v>60</v>
      </c>
      <c r="B3893" s="2" t="s">
        <v>69</v>
      </c>
      <c r="C3893" s="67">
        <v>130.40389999999999</v>
      </c>
      <c r="D3893" t="s">
        <v>65</v>
      </c>
      <c r="E3893" s="2" t="s">
        <v>58</v>
      </c>
      <c r="F3893" s="2" t="s">
        <v>70</v>
      </c>
      <c r="G3893" s="2"/>
      <c r="I3893" s="60">
        <f t="shared" si="242"/>
        <v>0</v>
      </c>
      <c r="J3893" s="60">
        <f>IF(OR(I3893="",I3894="",I3895=""),"",(AVERAGEIF(A3893:A$10000,A3893,I3893:I$10000)))</f>
        <v>0</v>
      </c>
      <c r="K3893" s="60"/>
      <c r="L3893" s="55" t="str">
        <f>IF(O3893="","",A3893)</f>
        <v/>
      </c>
      <c r="M3893" s="60" t="str">
        <f>IF(O3893="","",(VLOOKUP(A3893,A3893:E10877,5,FALSE)))</f>
        <v/>
      </c>
      <c r="N3893" s="55" t="str">
        <f t="shared" si="243"/>
        <v/>
      </c>
      <c r="O3893" s="55" t="str">
        <f t="shared" si="245"/>
        <v/>
      </c>
      <c r="P3893" s="104">
        <f t="shared" si="244"/>
        <v>16.899999999992588</v>
      </c>
      <c r="Q3893" s="58"/>
      <c r="R3893" s="58"/>
      <c r="S3893" s="102"/>
    </row>
    <row r="3894" spans="1:19" ht="12.5" customHeight="1" x14ac:dyDescent="0.35">
      <c r="A3894" s="60">
        <v>60</v>
      </c>
      <c r="B3894" s="60" t="s">
        <v>69</v>
      </c>
      <c r="C3894" s="68">
        <v>130.4211</v>
      </c>
      <c r="D3894" s="58" t="s">
        <v>65</v>
      </c>
      <c r="E3894" s="60" t="s">
        <v>58</v>
      </c>
      <c r="F3894" s="60" t="s">
        <v>70</v>
      </c>
      <c r="G3894" s="60"/>
      <c r="H3894" s="60"/>
      <c r="I3894" s="60">
        <f t="shared" si="242"/>
        <v>0</v>
      </c>
      <c r="J3894" s="60">
        <f>IF(OR(I3894="",I3895="",I3896=""),"",(AVERAGEIF(A3894:A$10000,A3894,I3894:I$10000)))</f>
        <v>0</v>
      </c>
      <c r="K3894" s="60"/>
      <c r="L3894" s="60" t="str">
        <f>IF(O3894="","",A3894)</f>
        <v/>
      </c>
      <c r="M3894" s="60" t="str">
        <f>IF(O3894="","",(VLOOKUP(A3894,A3894:E10878,5,FALSE)))</f>
        <v/>
      </c>
      <c r="N3894" s="60" t="str">
        <f t="shared" si="243"/>
        <v/>
      </c>
      <c r="O3894" s="60" t="str">
        <f t="shared" si="245"/>
        <v/>
      </c>
      <c r="P3894" s="103">
        <f t="shared" si="244"/>
        <v>17.200000000002547</v>
      </c>
      <c r="Q3894" s="58"/>
      <c r="R3894" s="58"/>
      <c r="S3894" s="102"/>
    </row>
    <row r="3895" spans="1:19" ht="12.5" customHeight="1" x14ac:dyDescent="0.35">
      <c r="A3895" s="2">
        <v>60</v>
      </c>
      <c r="B3895" s="2" t="s">
        <v>69</v>
      </c>
      <c r="C3895" s="67">
        <v>130.45070000000001</v>
      </c>
      <c r="D3895" t="s">
        <v>65</v>
      </c>
      <c r="E3895" s="2" t="s">
        <v>58</v>
      </c>
      <c r="F3895" s="2" t="s">
        <v>70</v>
      </c>
      <c r="G3895" s="2"/>
      <c r="I3895" s="60">
        <f t="shared" si="242"/>
        <v>0</v>
      </c>
      <c r="J3895" s="60">
        <f>IF(OR(I3895="",I3896="",I3897=""),"",(AVERAGEIF(A3895:A$10000,A3895,I3895:I$10000)))</f>
        <v>0</v>
      </c>
      <c r="K3895" s="60"/>
      <c r="L3895" s="55" t="str">
        <f>IF(O3895="","",A3895)</f>
        <v/>
      </c>
      <c r="M3895" s="60" t="str">
        <f>IF(O3895="","",(VLOOKUP(A3895,A3895:E10879,5,FALSE)))</f>
        <v/>
      </c>
      <c r="N3895" s="55" t="str">
        <f t="shared" si="243"/>
        <v/>
      </c>
      <c r="O3895" s="55" t="str">
        <f t="shared" si="245"/>
        <v/>
      </c>
      <c r="P3895" s="104">
        <f t="shared" si="244"/>
        <v>29.60000000001628</v>
      </c>
      <c r="Q3895" s="58"/>
      <c r="R3895" s="58"/>
      <c r="S3895" s="102"/>
    </row>
    <row r="3896" spans="1:19" ht="12.5" customHeight="1" x14ac:dyDescent="0.35">
      <c r="A3896" s="60">
        <v>60</v>
      </c>
      <c r="B3896" s="60" t="s">
        <v>69</v>
      </c>
      <c r="C3896" s="68">
        <v>130.46960000000001</v>
      </c>
      <c r="D3896" s="58" t="s">
        <v>65</v>
      </c>
      <c r="E3896" s="60" t="s">
        <v>58</v>
      </c>
      <c r="F3896" s="60" t="s">
        <v>70</v>
      </c>
      <c r="G3896" s="60"/>
      <c r="H3896" s="60"/>
      <c r="I3896" s="60">
        <f t="shared" si="242"/>
        <v>0</v>
      </c>
      <c r="J3896" s="60">
        <f>IF(OR(I3896="",I3897="",I3898=""),"",(AVERAGEIF(A3896:A$10000,A3896,I3896:I$10000)))</f>
        <v>0</v>
      </c>
      <c r="K3896" s="60"/>
      <c r="L3896" s="60" t="str">
        <f>IF(O3896="","",A3896)</f>
        <v/>
      </c>
      <c r="M3896" s="60" t="str">
        <f>IF(O3896="","",(VLOOKUP(A3896,A3896:E10880,5,FALSE)))</f>
        <v/>
      </c>
      <c r="N3896" s="60" t="str">
        <f t="shared" si="243"/>
        <v/>
      </c>
      <c r="O3896" s="60" t="str">
        <f t="shared" si="245"/>
        <v/>
      </c>
      <c r="P3896" s="103">
        <f t="shared" si="244"/>
        <v>18.900000000002137</v>
      </c>
      <c r="Q3896" s="58"/>
      <c r="R3896" s="58"/>
      <c r="S3896" s="102"/>
    </row>
    <row r="3897" spans="1:19" ht="12.5" customHeight="1" x14ac:dyDescent="0.35">
      <c r="A3897" s="2">
        <v>60</v>
      </c>
      <c r="B3897" s="2" t="s">
        <v>69</v>
      </c>
      <c r="C3897" s="67">
        <v>130.48609999999999</v>
      </c>
      <c r="D3897" t="s">
        <v>65</v>
      </c>
      <c r="E3897" s="2" t="s">
        <v>58</v>
      </c>
      <c r="F3897" s="2" t="s">
        <v>70</v>
      </c>
      <c r="G3897" s="2"/>
      <c r="I3897" s="60">
        <f t="shared" si="242"/>
        <v>0</v>
      </c>
      <c r="J3897" s="60">
        <f>IF(OR(I3897="",I3898="",I3899=""),"",(AVERAGEIF(A3897:A$10000,A3897,I3897:I$10000)))</f>
        <v>0</v>
      </c>
      <c r="K3897" s="60"/>
      <c r="L3897" s="55" t="str">
        <f>IF(O3897="","",A3897)</f>
        <v/>
      </c>
      <c r="M3897" s="60" t="str">
        <f>IF(O3897="","",(VLOOKUP(A3897,A3897:E10881,5,FALSE)))</f>
        <v/>
      </c>
      <c r="N3897" s="55" t="str">
        <f t="shared" si="243"/>
        <v/>
      </c>
      <c r="O3897" s="55" t="str">
        <f t="shared" si="245"/>
        <v/>
      </c>
      <c r="P3897" s="104">
        <f t="shared" si="244"/>
        <v>16.499999999979309</v>
      </c>
      <c r="Q3897" s="58"/>
      <c r="R3897" s="58"/>
      <c r="S3897" s="102"/>
    </row>
    <row r="3898" spans="1:19" ht="12.5" customHeight="1" x14ac:dyDescent="0.35">
      <c r="A3898" s="60">
        <v>60</v>
      </c>
      <c r="B3898" s="60" t="s">
        <v>69</v>
      </c>
      <c r="C3898" s="68">
        <v>130.50290000000001</v>
      </c>
      <c r="D3898" s="58" t="s">
        <v>65</v>
      </c>
      <c r="E3898" s="60" t="s">
        <v>58</v>
      </c>
      <c r="F3898" s="60" t="s">
        <v>70</v>
      </c>
      <c r="G3898" s="60"/>
      <c r="H3898" s="60"/>
      <c r="I3898" s="60">
        <f t="shared" si="242"/>
        <v>0</v>
      </c>
      <c r="J3898" s="60">
        <f>IF(OR(I3898="",I3899="",I3900=""),"",(AVERAGEIF(A3898:A$10000,A3898,I3898:I$10000)))</f>
        <v>0</v>
      </c>
      <c r="K3898" s="60"/>
      <c r="L3898" s="60" t="str">
        <f>IF(O3898="","",A3898)</f>
        <v/>
      </c>
      <c r="M3898" s="60" t="str">
        <f>IF(O3898="","",(VLOOKUP(A3898,A3898:E10882,5,FALSE)))</f>
        <v/>
      </c>
      <c r="N3898" s="60" t="str">
        <f t="shared" si="243"/>
        <v/>
      </c>
      <c r="O3898" s="60" t="str">
        <f t="shared" si="245"/>
        <v/>
      </c>
      <c r="P3898" s="103">
        <f t="shared" si="244"/>
        <v>16.80000000001769</v>
      </c>
      <c r="Q3898" s="58"/>
      <c r="R3898" s="58"/>
      <c r="S3898" s="102"/>
    </row>
    <row r="3899" spans="1:19" ht="12.5" customHeight="1" x14ac:dyDescent="0.35">
      <c r="A3899" s="2">
        <v>60</v>
      </c>
      <c r="B3899" s="2" t="s">
        <v>69</v>
      </c>
      <c r="C3899" s="67">
        <v>130.52070000000001</v>
      </c>
      <c r="D3899" t="s">
        <v>65</v>
      </c>
      <c r="E3899" s="2" t="s">
        <v>58</v>
      </c>
      <c r="F3899" s="2" t="s">
        <v>70</v>
      </c>
      <c r="G3899" s="2"/>
      <c r="I3899" s="60">
        <f t="shared" si="242"/>
        <v>0</v>
      </c>
      <c r="J3899" s="60">
        <f>IF(OR(I3899="",I3900="",I3901=""),"",(AVERAGEIF(A3899:A$10000,A3899,I3899:I$10000)))</f>
        <v>0</v>
      </c>
      <c r="K3899" s="60"/>
      <c r="L3899" s="55" t="str">
        <f>IF(O3899="","",A3899)</f>
        <v/>
      </c>
      <c r="M3899" s="60" t="str">
        <f>IF(O3899="","",(VLOOKUP(A3899,A3899:E10883,5,FALSE)))</f>
        <v/>
      </c>
      <c r="N3899" s="55" t="str">
        <f t="shared" si="243"/>
        <v/>
      </c>
      <c r="O3899" s="55" t="str">
        <f t="shared" si="245"/>
        <v/>
      </c>
      <c r="P3899" s="104">
        <f t="shared" si="244"/>
        <v>17.799999999994043</v>
      </c>
      <c r="Q3899" s="58"/>
      <c r="R3899" s="58"/>
      <c r="S3899" s="102"/>
    </row>
    <row r="3900" spans="1:19" ht="12.5" customHeight="1" x14ac:dyDescent="0.35">
      <c r="A3900" s="60">
        <v>60</v>
      </c>
      <c r="B3900" s="60" t="s">
        <v>69</v>
      </c>
      <c r="C3900" s="68">
        <v>130.53720000000001</v>
      </c>
      <c r="D3900" s="58" t="s">
        <v>65</v>
      </c>
      <c r="E3900" s="60" t="s">
        <v>58</v>
      </c>
      <c r="F3900" s="60" t="s">
        <v>70</v>
      </c>
      <c r="G3900" s="60"/>
      <c r="H3900" s="60"/>
      <c r="I3900" s="60">
        <f t="shared" si="242"/>
        <v>0</v>
      </c>
      <c r="J3900" s="60">
        <f>IF(OR(I3900="",I3901="",I3902=""),"",(AVERAGEIF(A3900:A$10000,A3900,I3900:I$10000)))</f>
        <v>0</v>
      </c>
      <c r="K3900" s="60"/>
      <c r="L3900" s="60" t="str">
        <f>IF(O3900="","",A3900)</f>
        <v/>
      </c>
      <c r="M3900" s="60" t="str">
        <f>IF(O3900="","",(VLOOKUP(A3900,A3900:E10884,5,FALSE)))</f>
        <v/>
      </c>
      <c r="N3900" s="60" t="str">
        <f t="shared" si="243"/>
        <v/>
      </c>
      <c r="O3900" s="60" t="str">
        <f t="shared" si="245"/>
        <v/>
      </c>
      <c r="P3900" s="103">
        <f t="shared" si="244"/>
        <v>16.500000000007731</v>
      </c>
      <c r="Q3900" s="58"/>
      <c r="R3900" s="58"/>
      <c r="S3900" s="102"/>
    </row>
    <row r="3901" spans="1:19" ht="12.5" customHeight="1" x14ac:dyDescent="0.35">
      <c r="A3901" s="2">
        <v>60</v>
      </c>
      <c r="B3901" s="2" t="s">
        <v>69</v>
      </c>
      <c r="C3901" s="67">
        <v>130.55279999999999</v>
      </c>
      <c r="D3901" t="s">
        <v>65</v>
      </c>
      <c r="E3901" s="2" t="s">
        <v>58</v>
      </c>
      <c r="F3901" s="2" t="s">
        <v>70</v>
      </c>
      <c r="G3901" s="2"/>
      <c r="I3901" s="60">
        <f t="shared" si="242"/>
        <v>0</v>
      </c>
      <c r="J3901" s="60">
        <f>IF(OR(I3901="",I3902="",I3903=""),"",(AVERAGEIF(A3901:A$10000,A3901,I3901:I$10000)))</f>
        <v>0</v>
      </c>
      <c r="K3901" s="60"/>
      <c r="L3901" s="55" t="str">
        <f>IF(O3901="","",A3901)</f>
        <v/>
      </c>
      <c r="M3901" s="60" t="str">
        <f>IF(O3901="","",(VLOOKUP(A3901,A3901:E10885,5,FALSE)))</f>
        <v/>
      </c>
      <c r="N3901" s="55" t="str">
        <f t="shared" si="243"/>
        <v/>
      </c>
      <c r="O3901" s="55" t="str">
        <f t="shared" si="245"/>
        <v/>
      </c>
      <c r="P3901" s="104">
        <f t="shared" si="244"/>
        <v>15.599999999977854</v>
      </c>
      <c r="Q3901" s="58"/>
      <c r="R3901" s="58"/>
      <c r="S3901" s="102"/>
    </row>
    <row r="3902" spans="1:19" ht="12.5" customHeight="1" x14ac:dyDescent="0.35">
      <c r="A3902" s="60">
        <v>60</v>
      </c>
      <c r="B3902" s="60" t="s">
        <v>69</v>
      </c>
      <c r="C3902" s="68">
        <v>130.5753</v>
      </c>
      <c r="D3902" s="58" t="s">
        <v>65</v>
      </c>
      <c r="E3902" s="60" t="s">
        <v>58</v>
      </c>
      <c r="F3902" s="60" t="s">
        <v>70</v>
      </c>
      <c r="G3902" s="60"/>
      <c r="H3902" s="60"/>
      <c r="I3902" s="60">
        <f t="shared" si="242"/>
        <v>0</v>
      </c>
      <c r="J3902" s="60">
        <f>IF(OR(I3902="",I3903="",I3904=""),"",(AVERAGEIF(A3902:A$10000,A3902,I3902:I$10000)))</f>
        <v>0</v>
      </c>
      <c r="K3902" s="60"/>
      <c r="L3902" s="60" t="str">
        <f>IF(O3902="","",A3902)</f>
        <v/>
      </c>
      <c r="M3902" s="60" t="str">
        <f>IF(O3902="","",(VLOOKUP(A3902,A3902:E10886,5,FALSE)))</f>
        <v/>
      </c>
      <c r="N3902" s="60" t="str">
        <f t="shared" si="243"/>
        <v/>
      </c>
      <c r="O3902" s="60" t="str">
        <f t="shared" si="245"/>
        <v/>
      </c>
      <c r="P3902" s="103">
        <f t="shared" si="244"/>
        <v>22.500000000007958</v>
      </c>
      <c r="Q3902" s="58"/>
      <c r="R3902" s="58"/>
      <c r="S3902" s="102"/>
    </row>
    <row r="3903" spans="1:19" ht="12.5" customHeight="1" x14ac:dyDescent="0.35">
      <c r="A3903" s="2">
        <v>60</v>
      </c>
      <c r="B3903" s="2" t="s">
        <v>69</v>
      </c>
      <c r="C3903" s="67">
        <v>130.5933</v>
      </c>
      <c r="D3903" t="s">
        <v>65</v>
      </c>
      <c r="E3903" s="2" t="s">
        <v>58</v>
      </c>
      <c r="F3903" s="2" t="s">
        <v>70</v>
      </c>
      <c r="G3903" s="2"/>
      <c r="I3903" s="60">
        <f t="shared" si="242"/>
        <v>0</v>
      </c>
      <c r="J3903" s="60">
        <f>IF(OR(I3903="",I3904="",I3905=""),"",(AVERAGEIF(A3903:A$10000,A3903,I3903:I$10000)))</f>
        <v>0</v>
      </c>
      <c r="K3903" s="60"/>
      <c r="L3903" s="55" t="str">
        <f>IF(O3903="","",A3903)</f>
        <v/>
      </c>
      <c r="M3903" s="60" t="str">
        <f>IF(O3903="","",(VLOOKUP(A3903,A3903:E10887,5,FALSE)))</f>
        <v/>
      </c>
      <c r="N3903" s="55" t="str">
        <f t="shared" si="243"/>
        <v/>
      </c>
      <c r="O3903" s="55" t="str">
        <f t="shared" si="245"/>
        <v/>
      </c>
      <c r="P3903" s="104">
        <f t="shared" si="244"/>
        <v>18.000000000000682</v>
      </c>
      <c r="Q3903" s="58"/>
      <c r="R3903" s="58"/>
      <c r="S3903" s="102"/>
    </row>
    <row r="3904" spans="1:19" ht="12.5" customHeight="1" x14ac:dyDescent="0.35">
      <c r="A3904" s="60">
        <v>60</v>
      </c>
      <c r="B3904" s="60" t="s">
        <v>69</v>
      </c>
      <c r="C3904" s="68">
        <v>130.6113</v>
      </c>
      <c r="D3904" s="58" t="s">
        <v>65</v>
      </c>
      <c r="E3904" s="60" t="s">
        <v>58</v>
      </c>
      <c r="F3904" s="60" t="s">
        <v>70</v>
      </c>
      <c r="G3904" s="60"/>
      <c r="H3904" s="60"/>
      <c r="I3904" s="60">
        <f t="shared" si="242"/>
        <v>0</v>
      </c>
      <c r="J3904" s="60">
        <f>IF(OR(I3904="",I3905="",I3906=""),"",(AVERAGEIF(A3904:A$10000,A3904,I3904:I$10000)))</f>
        <v>0</v>
      </c>
      <c r="K3904" s="60"/>
      <c r="L3904" s="60" t="str">
        <f>IF(O3904="","",A3904)</f>
        <v/>
      </c>
      <c r="M3904" s="60" t="str">
        <f>IF(O3904="","",(VLOOKUP(A3904,A3904:E10888,5,FALSE)))</f>
        <v/>
      </c>
      <c r="N3904" s="60" t="str">
        <f t="shared" si="243"/>
        <v/>
      </c>
      <c r="O3904" s="60" t="str">
        <f t="shared" si="245"/>
        <v/>
      </c>
      <c r="P3904" s="103">
        <f t="shared" si="244"/>
        <v>18.000000000000682</v>
      </c>
      <c r="Q3904" s="58"/>
      <c r="R3904" s="58"/>
      <c r="S3904" s="102"/>
    </row>
    <row r="3905" spans="1:19" ht="12.5" customHeight="1" x14ac:dyDescent="0.35">
      <c r="A3905" s="2">
        <v>60</v>
      </c>
      <c r="B3905" s="2" t="s">
        <v>69</v>
      </c>
      <c r="C3905" s="67">
        <v>130.62739999999999</v>
      </c>
      <c r="D3905" t="s">
        <v>65</v>
      </c>
      <c r="E3905" s="2" t="s">
        <v>58</v>
      </c>
      <c r="F3905" s="2" t="s">
        <v>70</v>
      </c>
      <c r="G3905" s="2"/>
      <c r="I3905" s="60">
        <f t="shared" si="242"/>
        <v>0</v>
      </c>
      <c r="J3905" s="60">
        <f>IF(OR(I3905="",I3906="",I3907=""),"",(AVERAGEIF(A3905:A$10000,A3905,I3905:I$10000)))</f>
        <v>0</v>
      </c>
      <c r="K3905" s="60"/>
      <c r="L3905" s="55" t="str">
        <f>IF(O3905="","",A3905)</f>
        <v/>
      </c>
      <c r="M3905" s="60" t="str">
        <f>IF(O3905="","",(VLOOKUP(A3905,A3905:E10889,5,FALSE)))</f>
        <v/>
      </c>
      <c r="N3905" s="55" t="str">
        <f t="shared" si="243"/>
        <v/>
      </c>
      <c r="O3905" s="55" t="str">
        <f t="shared" si="245"/>
        <v/>
      </c>
      <c r="P3905" s="104">
        <f t="shared" si="244"/>
        <v>16.099999999994452</v>
      </c>
      <c r="Q3905" s="58"/>
      <c r="R3905" s="58"/>
      <c r="S3905" s="102"/>
    </row>
    <row r="3906" spans="1:19" ht="12.5" customHeight="1" x14ac:dyDescent="0.35">
      <c r="A3906" s="60">
        <v>60</v>
      </c>
      <c r="B3906" s="60" t="s">
        <v>69</v>
      </c>
      <c r="C3906" s="68">
        <v>130.65360000000001</v>
      </c>
      <c r="D3906" s="58" t="s">
        <v>65</v>
      </c>
      <c r="E3906" s="60" t="s">
        <v>58</v>
      </c>
      <c r="F3906" s="60" t="s">
        <v>70</v>
      </c>
      <c r="G3906" s="60"/>
      <c r="H3906" s="60"/>
      <c r="I3906" s="60">
        <f t="shared" si="242"/>
        <v>0</v>
      </c>
      <c r="J3906" s="60">
        <f>IF(OR(I3906="",I3907="",I3908=""),"",(AVERAGEIF(A3906:A$10000,A3906,I3906:I$10000)))</f>
        <v>0</v>
      </c>
      <c r="K3906" s="60"/>
      <c r="L3906" s="60" t="str">
        <f>IF(O3906="","",A3906)</f>
        <v/>
      </c>
      <c r="M3906" s="60" t="str">
        <f>IF(O3906="","",(VLOOKUP(A3906,A3906:E10890,5,FALSE)))</f>
        <v/>
      </c>
      <c r="N3906" s="60" t="str">
        <f t="shared" si="243"/>
        <v/>
      </c>
      <c r="O3906" s="60" t="str">
        <f t="shared" si="245"/>
        <v/>
      </c>
      <c r="P3906" s="103">
        <f t="shared" si="244"/>
        <v>26.200000000017099</v>
      </c>
      <c r="Q3906" s="58"/>
      <c r="R3906" s="58"/>
      <c r="S3906" s="102"/>
    </row>
    <row r="3907" spans="1:19" ht="12.5" customHeight="1" x14ac:dyDescent="0.35">
      <c r="A3907" s="2">
        <v>60</v>
      </c>
      <c r="B3907" s="2" t="s">
        <v>71</v>
      </c>
      <c r="C3907" s="67">
        <v>130.67009999999999</v>
      </c>
      <c r="D3907" t="s">
        <v>65</v>
      </c>
      <c r="E3907" s="2" t="s">
        <v>58</v>
      </c>
      <c r="F3907" s="2" t="s">
        <v>70</v>
      </c>
      <c r="G3907" s="2"/>
      <c r="I3907" s="60">
        <f t="shared" si="242"/>
        <v>0</v>
      </c>
      <c r="J3907" s="60">
        <f>IF(OR(I3907="",I3908="",I3909=""),"",(AVERAGEIF(A3907:A$10000,A3907,I3907:I$10000)))</f>
        <v>0</v>
      </c>
      <c r="K3907" s="60"/>
      <c r="L3907" s="55" t="str">
        <f>IF(O3907="","",A3907)</f>
        <v/>
      </c>
      <c r="M3907" s="60" t="str">
        <f>IF(O3907="","",(VLOOKUP(A3907,A3907:E10891,5,FALSE)))</f>
        <v/>
      </c>
      <c r="N3907" s="55" t="str">
        <f t="shared" si="243"/>
        <v/>
      </c>
      <c r="O3907" s="55" t="str">
        <f t="shared" si="245"/>
        <v/>
      </c>
      <c r="P3907" s="104">
        <f t="shared" si="244"/>
        <v>16.499999999979309</v>
      </c>
      <c r="Q3907" s="58"/>
      <c r="R3907" s="58"/>
      <c r="S3907" s="102"/>
    </row>
    <row r="3908" spans="1:19" ht="12.5" customHeight="1" x14ac:dyDescent="0.35">
      <c r="A3908" s="60">
        <v>60</v>
      </c>
      <c r="B3908" s="60" t="s">
        <v>71</v>
      </c>
      <c r="C3908" s="68">
        <v>130.68809999999999</v>
      </c>
      <c r="D3908" s="58" t="s">
        <v>65</v>
      </c>
      <c r="E3908" s="60" t="s">
        <v>58</v>
      </c>
      <c r="F3908" s="60" t="s">
        <v>70</v>
      </c>
      <c r="G3908" s="60"/>
      <c r="H3908" s="60"/>
      <c r="I3908" s="60">
        <f t="shared" si="242"/>
        <v>0</v>
      </c>
      <c r="J3908" s="60">
        <f>IF(OR(I3908="",I3909="",I3910=""),"",(AVERAGEIF(A3908:A$10000,A3908,I3908:I$10000)))</f>
        <v>0</v>
      </c>
      <c r="K3908" s="60"/>
      <c r="L3908" s="60" t="str">
        <f>IF(O3908="","",A3908)</f>
        <v/>
      </c>
      <c r="M3908" s="60" t="str">
        <f>IF(O3908="","",(VLOOKUP(A3908,A3908:E10892,5,FALSE)))</f>
        <v/>
      </c>
      <c r="N3908" s="60" t="str">
        <f t="shared" si="243"/>
        <v/>
      </c>
      <c r="O3908" s="60" t="str">
        <f t="shared" si="245"/>
        <v/>
      </c>
      <c r="P3908" s="103">
        <f t="shared" si="244"/>
        <v>18.000000000000682</v>
      </c>
      <c r="Q3908" s="58"/>
      <c r="R3908" s="58"/>
      <c r="S3908" s="102"/>
    </row>
    <row r="3909" spans="1:19" ht="12.5" customHeight="1" x14ac:dyDescent="0.35">
      <c r="A3909" s="2">
        <v>60</v>
      </c>
      <c r="B3909" s="2" t="s">
        <v>71</v>
      </c>
      <c r="C3909" s="67">
        <v>130.70509999999999</v>
      </c>
      <c r="D3909" t="s">
        <v>65</v>
      </c>
      <c r="E3909" s="2" t="s">
        <v>58</v>
      </c>
      <c r="F3909" s="2" t="s">
        <v>70</v>
      </c>
      <c r="G3909" s="2"/>
      <c r="I3909" s="60">
        <f t="shared" si="242"/>
        <v>0</v>
      </c>
      <c r="J3909" s="60">
        <f>IF(OR(I3909="",I3910="",I3911=""),"",(AVERAGEIF(A3909:A$10000,A3909,I3909:I$10000)))</f>
        <v>0</v>
      </c>
      <c r="K3909" s="60"/>
      <c r="L3909" s="55" t="str">
        <f>IF(O3909="","",A3909)</f>
        <v/>
      </c>
      <c r="M3909" s="60" t="str">
        <f>IF(O3909="","",(VLOOKUP(A3909,A3909:E10893,5,FALSE)))</f>
        <v/>
      </c>
      <c r="N3909" s="55" t="str">
        <f t="shared" si="243"/>
        <v/>
      </c>
      <c r="O3909" s="55" t="str">
        <f t="shared" si="245"/>
        <v/>
      </c>
      <c r="P3909" s="104">
        <f t="shared" si="244"/>
        <v>16.999999999995907</v>
      </c>
      <c r="Q3909" s="58"/>
      <c r="R3909" s="58"/>
      <c r="S3909" s="102"/>
    </row>
    <row r="3910" spans="1:19" ht="12.5" customHeight="1" x14ac:dyDescent="0.35">
      <c r="A3910" s="60">
        <v>60</v>
      </c>
      <c r="B3910" s="60" t="s">
        <v>71</v>
      </c>
      <c r="C3910" s="68">
        <v>130.72229999999999</v>
      </c>
      <c r="D3910" s="58" t="s">
        <v>65</v>
      </c>
      <c r="E3910" s="60" t="s">
        <v>58</v>
      </c>
      <c r="F3910" s="60" t="s">
        <v>70</v>
      </c>
      <c r="G3910" s="60"/>
      <c r="H3910" s="60"/>
      <c r="I3910" s="60">
        <f t="shared" si="242"/>
        <v>0</v>
      </c>
      <c r="J3910" s="60">
        <f>IF(OR(I3910="",I3911="",I3912=""),"",(AVERAGEIF(A3910:A$10000,A3910,I3910:I$10000)))</f>
        <v>0</v>
      </c>
      <c r="K3910" s="60"/>
      <c r="L3910" s="60" t="str">
        <f>IF(O3910="","",A3910)</f>
        <v/>
      </c>
      <c r="M3910" s="60" t="str">
        <f>IF(O3910="","",(VLOOKUP(A3910,A3910:E10894,5,FALSE)))</f>
        <v/>
      </c>
      <c r="N3910" s="60" t="str">
        <f t="shared" si="243"/>
        <v/>
      </c>
      <c r="O3910" s="60" t="str">
        <f t="shared" si="245"/>
        <v/>
      </c>
      <c r="P3910" s="103">
        <f t="shared" si="244"/>
        <v>17.200000000002547</v>
      </c>
      <c r="Q3910" s="58"/>
      <c r="R3910" s="58"/>
      <c r="S3910" s="102"/>
    </row>
    <row r="3911" spans="1:19" ht="12.5" customHeight="1" x14ac:dyDescent="0.35">
      <c r="A3911" s="2">
        <v>60</v>
      </c>
      <c r="B3911" s="2" t="s">
        <v>71</v>
      </c>
      <c r="C3911" s="67">
        <v>130.73869999999999</v>
      </c>
      <c r="D3911" t="s">
        <v>65</v>
      </c>
      <c r="E3911" s="2" t="s">
        <v>58</v>
      </c>
      <c r="F3911" s="2" t="s">
        <v>70</v>
      </c>
      <c r="G3911" s="2"/>
      <c r="I3911" s="60">
        <f t="shared" si="242"/>
        <v>0</v>
      </c>
      <c r="J3911" s="60">
        <f>IF(OR(I3911="",I3912="",I3913=""),"",(AVERAGEIF(A3911:A$10000,A3911,I3911:I$10000)))</f>
        <v>0</v>
      </c>
      <c r="K3911" s="60"/>
      <c r="L3911" s="55" t="str">
        <f>IF(O3911="","",A3911)</f>
        <v/>
      </c>
      <c r="M3911" s="60" t="str">
        <f>IF(O3911="","",(VLOOKUP(A3911,A3911:E10895,5,FALSE)))</f>
        <v/>
      </c>
      <c r="N3911" s="55" t="str">
        <f t="shared" si="243"/>
        <v/>
      </c>
      <c r="O3911" s="55" t="str">
        <f t="shared" si="245"/>
        <v/>
      </c>
      <c r="P3911" s="104">
        <f t="shared" si="244"/>
        <v>16.400000000004411</v>
      </c>
      <c r="Q3911" s="58"/>
      <c r="R3911" s="58"/>
      <c r="S3911" s="102"/>
    </row>
    <row r="3912" spans="1:19" ht="12.5" customHeight="1" x14ac:dyDescent="0.35">
      <c r="A3912" s="60">
        <v>60</v>
      </c>
      <c r="B3912" s="60" t="s">
        <v>71</v>
      </c>
      <c r="C3912" s="68">
        <v>130.75380000000001</v>
      </c>
      <c r="D3912" s="58" t="s">
        <v>65</v>
      </c>
      <c r="E3912" s="60" t="s">
        <v>58</v>
      </c>
      <c r="F3912" s="60" t="s">
        <v>70</v>
      </c>
      <c r="G3912" s="60"/>
      <c r="H3912" s="60"/>
      <c r="I3912" s="60">
        <f t="shared" si="242"/>
        <v>0</v>
      </c>
      <c r="J3912" s="60">
        <f>IF(OR(I3912="",I3913="",I3914=""),"",(AVERAGEIF(A3912:A$10000,A3912,I3912:I$10000)))</f>
        <v>0</v>
      </c>
      <c r="K3912" s="60"/>
      <c r="L3912" s="60" t="str">
        <f>IF(O3912="","",A3912)</f>
        <v/>
      </c>
      <c r="M3912" s="60" t="str">
        <f>IF(O3912="","",(VLOOKUP(A3912,A3912:E10896,5,FALSE)))</f>
        <v/>
      </c>
      <c r="N3912" s="60" t="str">
        <f t="shared" si="243"/>
        <v/>
      </c>
      <c r="O3912" s="60" t="str">
        <f t="shared" si="245"/>
        <v/>
      </c>
      <c r="P3912" s="103">
        <f t="shared" si="244"/>
        <v>15.100000000018099</v>
      </c>
      <c r="Q3912" s="58"/>
      <c r="R3912" s="58"/>
      <c r="S3912" s="102"/>
    </row>
    <row r="3913" spans="1:19" ht="12.5" customHeight="1" x14ac:dyDescent="0.35">
      <c r="A3913" s="2">
        <v>60</v>
      </c>
      <c r="B3913" s="2" t="s">
        <v>71</v>
      </c>
      <c r="C3913" s="67">
        <v>130.7816</v>
      </c>
      <c r="D3913" t="s">
        <v>65</v>
      </c>
      <c r="E3913" s="2" t="s">
        <v>58</v>
      </c>
      <c r="F3913" s="2" t="s">
        <v>70</v>
      </c>
      <c r="G3913" s="2"/>
      <c r="I3913" s="60">
        <f t="shared" si="242"/>
        <v>0</v>
      </c>
      <c r="J3913" s="60">
        <f>IF(OR(I3913="",I3914="",I3915=""),"",(AVERAGEIF(A3913:A$10000,A3913,I3913:I$10000)))</f>
        <v>0</v>
      </c>
      <c r="K3913" s="60"/>
      <c r="L3913" s="55" t="str">
        <f>IF(O3913="","",A3913)</f>
        <v/>
      </c>
      <c r="M3913" s="60" t="str">
        <f>IF(O3913="","",(VLOOKUP(A3913,A3913:E10897,5,FALSE)))</f>
        <v/>
      </c>
      <c r="N3913" s="55" t="str">
        <f t="shared" si="243"/>
        <v/>
      </c>
      <c r="O3913" s="55" t="str">
        <f t="shared" si="245"/>
        <v/>
      </c>
      <c r="P3913" s="104">
        <f t="shared" si="244"/>
        <v>27.799999999984948</v>
      </c>
      <c r="Q3913" s="58"/>
      <c r="R3913" s="58"/>
      <c r="S3913" s="102"/>
    </row>
    <row r="3914" spans="1:19" ht="12.5" customHeight="1" x14ac:dyDescent="0.35">
      <c r="A3914" s="60">
        <v>60</v>
      </c>
      <c r="B3914" s="60" t="s">
        <v>71</v>
      </c>
      <c r="C3914" s="68">
        <v>130.798</v>
      </c>
      <c r="D3914" s="58" t="s">
        <v>65</v>
      </c>
      <c r="E3914" s="60" t="s">
        <v>58</v>
      </c>
      <c r="F3914" s="60" t="s">
        <v>70</v>
      </c>
      <c r="G3914" s="60"/>
      <c r="H3914" s="60"/>
      <c r="I3914" s="60">
        <f t="shared" si="242"/>
        <v>0</v>
      </c>
      <c r="J3914" s="60">
        <f>IF(OR(I3914="",I3915="",I3916=""),"",(AVERAGEIF(A3914:A$10000,A3914,I3914:I$10000)))</f>
        <v>0</v>
      </c>
      <c r="K3914" s="60"/>
      <c r="L3914" s="60" t="str">
        <f>IF(O3914="","",A3914)</f>
        <v/>
      </c>
      <c r="M3914" s="60" t="str">
        <f>IF(O3914="","",(VLOOKUP(A3914,A3914:E10898,5,FALSE)))</f>
        <v/>
      </c>
      <c r="N3914" s="60" t="str">
        <f t="shared" si="243"/>
        <v/>
      </c>
      <c r="O3914" s="60" t="str">
        <f t="shared" si="245"/>
        <v/>
      </c>
      <c r="P3914" s="103">
        <f t="shared" si="244"/>
        <v>16.400000000004411</v>
      </c>
      <c r="Q3914" s="58"/>
      <c r="R3914" s="58"/>
      <c r="S3914" s="102"/>
    </row>
    <row r="3915" spans="1:19" ht="12.5" customHeight="1" x14ac:dyDescent="0.35">
      <c r="A3915" s="2">
        <v>60</v>
      </c>
      <c r="B3915" s="2" t="s">
        <v>71</v>
      </c>
      <c r="C3915" s="67">
        <v>130.8143</v>
      </c>
      <c r="D3915" t="s">
        <v>65</v>
      </c>
      <c r="E3915" s="2" t="s">
        <v>58</v>
      </c>
      <c r="F3915" s="2" t="s">
        <v>70</v>
      </c>
      <c r="G3915" s="2"/>
      <c r="I3915" s="60">
        <f t="shared" si="242"/>
        <v>0</v>
      </c>
      <c r="J3915" s="60">
        <f>IF(OR(I3915="",I3916="",I3917=""),"",(AVERAGEIF(A3915:A$10000,A3915,I3915:I$10000)))</f>
        <v>0</v>
      </c>
      <c r="K3915" s="60"/>
      <c r="L3915" s="55" t="str">
        <f>IF(O3915="","",A3915)</f>
        <v/>
      </c>
      <c r="M3915" s="60" t="str">
        <f>IF(O3915="","",(VLOOKUP(A3915,A3915:E10899,5,FALSE)))</f>
        <v/>
      </c>
      <c r="N3915" s="55" t="str">
        <f t="shared" si="243"/>
        <v/>
      </c>
      <c r="O3915" s="55" t="str">
        <f t="shared" si="245"/>
        <v/>
      </c>
      <c r="P3915" s="104">
        <f t="shared" si="244"/>
        <v>16.300000000001091</v>
      </c>
      <c r="Q3915" s="58"/>
      <c r="R3915" s="58"/>
      <c r="S3915" s="102"/>
    </row>
    <row r="3916" spans="1:19" ht="12.5" customHeight="1" x14ac:dyDescent="0.35">
      <c r="A3916" s="60">
        <v>60</v>
      </c>
      <c r="B3916" s="60" t="s">
        <v>71</v>
      </c>
      <c r="C3916" s="68">
        <v>130.8306</v>
      </c>
      <c r="D3916" s="58" t="s">
        <v>65</v>
      </c>
      <c r="E3916" s="60" t="s">
        <v>58</v>
      </c>
      <c r="F3916" s="60" t="s">
        <v>70</v>
      </c>
      <c r="G3916" s="60"/>
      <c r="H3916" s="60"/>
      <c r="I3916" s="60">
        <f t="shared" si="242"/>
        <v>0</v>
      </c>
      <c r="J3916" s="60">
        <f>IF(OR(I3916="",I3917="",I3918=""),"",(AVERAGEIF(A3916:A$10000,A3916,I3916:I$10000)))</f>
        <v>0</v>
      </c>
      <c r="K3916" s="60"/>
      <c r="L3916" s="60" t="str">
        <f>IF(O3916="","",A3916)</f>
        <v/>
      </c>
      <c r="M3916" s="60" t="str">
        <f>IF(O3916="","",(VLOOKUP(A3916,A3916:E10900,5,FALSE)))</f>
        <v/>
      </c>
      <c r="N3916" s="60" t="str">
        <f t="shared" si="243"/>
        <v/>
      </c>
      <c r="O3916" s="60" t="str">
        <f t="shared" si="245"/>
        <v/>
      </c>
      <c r="P3916" s="103">
        <f t="shared" si="244"/>
        <v>16.300000000001091</v>
      </c>
      <c r="Q3916" s="58"/>
      <c r="R3916" s="58"/>
      <c r="S3916" s="102"/>
    </row>
    <row r="3917" spans="1:19" ht="12.5" customHeight="1" x14ac:dyDescent="0.35">
      <c r="A3917" s="2">
        <v>60</v>
      </c>
      <c r="B3917" s="2" t="s">
        <v>71</v>
      </c>
      <c r="C3917" s="67">
        <v>130.8569</v>
      </c>
      <c r="D3917" t="s">
        <v>65</v>
      </c>
      <c r="E3917" s="2" t="s">
        <v>58</v>
      </c>
      <c r="F3917" s="2" t="s">
        <v>70</v>
      </c>
      <c r="G3917" s="2"/>
      <c r="I3917" s="60">
        <f t="shared" si="242"/>
        <v>0</v>
      </c>
      <c r="J3917" s="60">
        <f>IF(OR(I3917="",I3918="",I3919=""),"",(AVERAGEIF(A3917:A$10000,A3917,I3917:I$10000)))</f>
        <v>0</v>
      </c>
      <c r="K3917" s="60"/>
      <c r="L3917" s="55" t="str">
        <f>IF(O3917="","",A3917)</f>
        <v/>
      </c>
      <c r="M3917" s="60" t="str">
        <f>IF(O3917="","",(VLOOKUP(A3917,A3917:E10901,5,FALSE)))</f>
        <v/>
      </c>
      <c r="N3917" s="55" t="str">
        <f t="shared" si="243"/>
        <v/>
      </c>
      <c r="O3917" s="55" t="str">
        <f t="shared" si="245"/>
        <v/>
      </c>
      <c r="P3917" s="104">
        <f t="shared" si="244"/>
        <v>26.299999999991996</v>
      </c>
      <c r="Q3917" s="58"/>
      <c r="R3917" s="58"/>
      <c r="S3917" s="102"/>
    </row>
    <row r="3918" spans="1:19" ht="12.5" customHeight="1" x14ac:dyDescent="0.35">
      <c r="A3918" s="60">
        <v>60</v>
      </c>
      <c r="B3918" s="60" t="s">
        <v>69</v>
      </c>
      <c r="C3918" s="68">
        <v>130.87389999999999</v>
      </c>
      <c r="D3918" s="58" t="s">
        <v>65</v>
      </c>
      <c r="E3918" s="60" t="s">
        <v>58</v>
      </c>
      <c r="F3918" s="60" t="s">
        <v>70</v>
      </c>
      <c r="G3918" s="60"/>
      <c r="H3918" s="60"/>
      <c r="I3918" s="60">
        <f t="shared" si="242"/>
        <v>0</v>
      </c>
      <c r="J3918" s="60">
        <f>IF(OR(I3918="",I3919="",I3920=""),"",(AVERAGEIF(A3918:A$10000,A3918,I3918:I$10000)))</f>
        <v>0</v>
      </c>
      <c r="K3918" s="60"/>
      <c r="L3918" s="60" t="str">
        <f>IF(O3918="","",A3918)</f>
        <v/>
      </c>
      <c r="M3918" s="60" t="str">
        <f>IF(O3918="","",(VLOOKUP(A3918,A3918:E10902,5,FALSE)))</f>
        <v/>
      </c>
      <c r="N3918" s="60" t="str">
        <f t="shared" si="243"/>
        <v/>
      </c>
      <c r="O3918" s="60" t="str">
        <f t="shared" si="245"/>
        <v/>
      </c>
      <c r="P3918" s="103">
        <f t="shared" si="244"/>
        <v>16.999999999995907</v>
      </c>
      <c r="Q3918" s="58"/>
      <c r="R3918" s="58"/>
      <c r="S3918" s="102"/>
    </row>
    <row r="3919" spans="1:19" ht="12.5" customHeight="1" x14ac:dyDescent="0.35">
      <c r="A3919" s="2">
        <v>60</v>
      </c>
      <c r="B3919" s="2" t="s">
        <v>71</v>
      </c>
      <c r="C3919" s="67">
        <v>130.8921</v>
      </c>
      <c r="D3919" t="s">
        <v>65</v>
      </c>
      <c r="E3919" s="2" t="s">
        <v>58</v>
      </c>
      <c r="F3919" s="2" t="s">
        <v>70</v>
      </c>
      <c r="G3919" s="2"/>
      <c r="I3919" s="60">
        <f t="shared" si="242"/>
        <v>0</v>
      </c>
      <c r="J3919" s="60">
        <f>IF(OR(I3919="",I3920="",I3921=""),"",(AVERAGEIF(A3919:A$10000,A3919,I3919:I$10000)))</f>
        <v>0</v>
      </c>
      <c r="K3919" s="60"/>
      <c r="L3919" s="55" t="str">
        <f>IF(O3919="","",A3919)</f>
        <v/>
      </c>
      <c r="M3919" s="60" t="str">
        <f>IF(O3919="","",(VLOOKUP(A3919,A3919:E10903,5,FALSE)))</f>
        <v/>
      </c>
      <c r="N3919" s="55" t="str">
        <f t="shared" si="243"/>
        <v/>
      </c>
      <c r="O3919" s="55" t="str">
        <f t="shared" si="245"/>
        <v/>
      </c>
      <c r="P3919" s="104">
        <f t="shared" si="244"/>
        <v>18.200000000007321</v>
      </c>
      <c r="Q3919" s="58"/>
      <c r="R3919" s="58"/>
      <c r="S3919" s="102"/>
    </row>
    <row r="3920" spans="1:19" ht="12.5" customHeight="1" x14ac:dyDescent="0.35">
      <c r="A3920" s="60">
        <v>60</v>
      </c>
      <c r="B3920" s="60" t="s">
        <v>71</v>
      </c>
      <c r="C3920" s="68">
        <v>130.9091</v>
      </c>
      <c r="D3920" s="58" t="s">
        <v>65</v>
      </c>
      <c r="E3920" s="60" t="s">
        <v>58</v>
      </c>
      <c r="F3920" s="60" t="s">
        <v>70</v>
      </c>
      <c r="G3920" s="60"/>
      <c r="H3920" s="60"/>
      <c r="I3920" s="60">
        <f t="shared" si="242"/>
        <v>0</v>
      </c>
      <c r="J3920" s="60">
        <f>IF(OR(I3920="",I3921="",I3922=""),"",(AVERAGEIF(A3920:A$10000,A3920,I3920:I$10000)))</f>
        <v>0</v>
      </c>
      <c r="K3920" s="60"/>
      <c r="L3920" s="60" t="str">
        <f>IF(O3920="","",A3920)</f>
        <v/>
      </c>
      <c r="M3920" s="60" t="str">
        <f>IF(O3920="","",(VLOOKUP(A3920,A3920:E10904,5,FALSE)))</f>
        <v/>
      </c>
      <c r="N3920" s="60" t="str">
        <f t="shared" si="243"/>
        <v/>
      </c>
      <c r="O3920" s="60" t="str">
        <f t="shared" si="245"/>
        <v/>
      </c>
      <c r="P3920" s="103">
        <f t="shared" si="244"/>
        <v>16.999999999995907</v>
      </c>
      <c r="Q3920" s="58"/>
      <c r="R3920" s="58"/>
      <c r="S3920" s="102"/>
    </row>
    <row r="3921" spans="1:19" ht="12.5" customHeight="1" x14ac:dyDescent="0.35">
      <c r="A3921" s="2">
        <v>60</v>
      </c>
      <c r="B3921" s="2" t="s">
        <v>71</v>
      </c>
      <c r="C3921" s="67">
        <v>130.92590000000001</v>
      </c>
      <c r="D3921" t="s">
        <v>65</v>
      </c>
      <c r="E3921" s="2" t="s">
        <v>58</v>
      </c>
      <c r="F3921" s="2" t="s">
        <v>70</v>
      </c>
      <c r="G3921" s="2"/>
      <c r="I3921" s="60">
        <f t="shared" ref="I3921:I3984" si="246">IF(AND(OR(G3920&gt;G$5,G3922&gt;G$5),G3921&gt;G$5),G3921,"")</f>
        <v>0</v>
      </c>
      <c r="J3921" s="60">
        <f>IF(OR(I3921="",I3922="",I3923=""),"",(AVERAGEIF(A3921:A$10000,A3921,I3921:I$10000)))</f>
        <v>0</v>
      </c>
      <c r="K3921" s="60"/>
      <c r="L3921" s="55" t="str">
        <f>IF(O3921="","",A3921)</f>
        <v/>
      </c>
      <c r="M3921" s="60" t="str">
        <f>IF(O3921="","",(VLOOKUP(A3921,A3921:E10905,5,FALSE)))</f>
        <v/>
      </c>
      <c r="N3921" s="55" t="str">
        <f t="shared" si="243"/>
        <v/>
      </c>
      <c r="O3921" s="55" t="str">
        <f t="shared" si="245"/>
        <v/>
      </c>
      <c r="P3921" s="104">
        <f t="shared" si="244"/>
        <v>16.80000000001769</v>
      </c>
      <c r="Q3921" s="58"/>
      <c r="R3921" s="58"/>
      <c r="S3921" s="102"/>
    </row>
    <row r="3922" spans="1:19" ht="12.5" customHeight="1" x14ac:dyDescent="0.35">
      <c r="A3922" s="60">
        <v>60</v>
      </c>
      <c r="B3922" s="60" t="s">
        <v>71</v>
      </c>
      <c r="C3922" s="68">
        <v>130.94200000000001</v>
      </c>
      <c r="D3922" s="58" t="s">
        <v>65</v>
      </c>
      <c r="E3922" s="60" t="s">
        <v>58</v>
      </c>
      <c r="F3922" s="60" t="s">
        <v>70</v>
      </c>
      <c r="G3922" s="60"/>
      <c r="H3922" s="60"/>
      <c r="I3922" s="60">
        <f t="shared" si="246"/>
        <v>0</v>
      </c>
      <c r="J3922" s="60">
        <f>IF(OR(I3922="",I3923="",I3924=""),"",(AVERAGEIF(A3922:A$10000,A3922,I3922:I$10000)))</f>
        <v>0</v>
      </c>
      <c r="K3922" s="60"/>
      <c r="L3922" s="60" t="str">
        <f>IF(O3922="","",A3922)</f>
        <v/>
      </c>
      <c r="M3922" s="60" t="str">
        <f>IF(O3922="","",(VLOOKUP(A3922,A3922:E10906,5,FALSE)))</f>
        <v/>
      </c>
      <c r="N3922" s="60" t="str">
        <f t="shared" ref="N3922:N3985" si="247">IF(L3922="","",I3922)</f>
        <v/>
      </c>
      <c r="O3922" s="60" t="str">
        <f t="shared" si="245"/>
        <v/>
      </c>
      <c r="P3922" s="103">
        <f t="shared" ref="P3922:P3985" si="248">IF(A3922=A3921,ABS(C3922-C3921)*1000,"")</f>
        <v>16.099999999994452</v>
      </c>
      <c r="Q3922" s="58"/>
      <c r="R3922" s="58"/>
      <c r="S3922" s="102"/>
    </row>
    <row r="3923" spans="1:19" ht="12.5" customHeight="1" x14ac:dyDescent="0.35">
      <c r="A3923" s="2">
        <v>60</v>
      </c>
      <c r="B3923" s="2" t="s">
        <v>71</v>
      </c>
      <c r="C3923" s="67">
        <v>130.95930000000001</v>
      </c>
      <c r="D3923" t="s">
        <v>65</v>
      </c>
      <c r="E3923" s="2" t="s">
        <v>58</v>
      </c>
      <c r="F3923" s="2" t="s">
        <v>70</v>
      </c>
      <c r="G3923" s="2"/>
      <c r="I3923" s="60">
        <f t="shared" si="246"/>
        <v>0</v>
      </c>
      <c r="J3923" s="60">
        <f>IF(OR(I3923="",I3924="",I3925=""),"",(AVERAGEIF(A3923:A$10000,A3923,I3923:I$10000)))</f>
        <v>0</v>
      </c>
      <c r="K3923" s="60"/>
      <c r="L3923" s="55" t="str">
        <f>IF(O3923="","",A3923)</f>
        <v/>
      </c>
      <c r="M3923" s="60" t="str">
        <f>IF(O3923="","",(VLOOKUP(A3923,A3923:E10907,5,FALSE)))</f>
        <v/>
      </c>
      <c r="N3923" s="55" t="str">
        <f t="shared" si="247"/>
        <v/>
      </c>
      <c r="O3923" s="55" t="str">
        <f t="shared" si="245"/>
        <v/>
      </c>
      <c r="P3923" s="104">
        <f t="shared" si="248"/>
        <v>17.300000000005866</v>
      </c>
      <c r="Q3923" s="58"/>
      <c r="R3923" s="58"/>
      <c r="S3923" s="102"/>
    </row>
    <row r="3924" spans="1:19" ht="12.5" customHeight="1" x14ac:dyDescent="0.35">
      <c r="A3924" s="60">
        <v>60</v>
      </c>
      <c r="B3924" s="60" t="s">
        <v>71</v>
      </c>
      <c r="C3924" s="68">
        <v>130.9768</v>
      </c>
      <c r="D3924" s="58" t="s">
        <v>65</v>
      </c>
      <c r="E3924" s="60" t="s">
        <v>58</v>
      </c>
      <c r="F3924" s="60" t="s">
        <v>70</v>
      </c>
      <c r="G3924" s="60"/>
      <c r="H3924" s="60"/>
      <c r="I3924" s="60">
        <f t="shared" si="246"/>
        <v>0</v>
      </c>
      <c r="J3924" s="60">
        <f>IF(OR(I3924="",I3925="",I3926=""),"",(AVERAGEIF(A3924:A$10000,A3924,I3924:I$10000)))</f>
        <v>0</v>
      </c>
      <c r="K3924" s="60"/>
      <c r="L3924" s="60" t="str">
        <f>IF(O3924="","",A3924)</f>
        <v/>
      </c>
      <c r="M3924" s="60" t="str">
        <f>IF(O3924="","",(VLOOKUP(A3924,A3924:E10908,5,FALSE)))</f>
        <v/>
      </c>
      <c r="N3924" s="60" t="str">
        <f t="shared" si="247"/>
        <v/>
      </c>
      <c r="O3924" s="60" t="str">
        <f t="shared" si="245"/>
        <v/>
      </c>
      <c r="P3924" s="103">
        <f t="shared" si="248"/>
        <v>17.499999999984084</v>
      </c>
      <c r="Q3924" s="58"/>
      <c r="R3924" s="58"/>
      <c r="S3924" s="102"/>
    </row>
    <row r="3925" spans="1:19" ht="12.5" customHeight="1" x14ac:dyDescent="0.35">
      <c r="A3925" s="2">
        <v>60</v>
      </c>
      <c r="B3925" s="2" t="s">
        <v>71</v>
      </c>
      <c r="C3925" s="67">
        <v>130.9933</v>
      </c>
      <c r="D3925" t="s">
        <v>65</v>
      </c>
      <c r="E3925" s="2" t="s">
        <v>58</v>
      </c>
      <c r="F3925" s="2" t="s">
        <v>70</v>
      </c>
      <c r="G3925" s="2"/>
      <c r="I3925" s="60">
        <f t="shared" si="246"/>
        <v>0</v>
      </c>
      <c r="J3925" s="60">
        <f>IF(OR(I3925="",I3926="",I3927=""),"",(AVERAGEIF(A3925:A$10000,A3925,I3925:I$10000)))</f>
        <v>0</v>
      </c>
      <c r="K3925" s="60"/>
      <c r="L3925" s="55" t="str">
        <f>IF(O3925="","",A3925)</f>
        <v/>
      </c>
      <c r="M3925" s="60" t="str">
        <f>IF(O3925="","",(VLOOKUP(A3925,A3925:E10909,5,FALSE)))</f>
        <v/>
      </c>
      <c r="N3925" s="55" t="str">
        <f t="shared" si="247"/>
        <v/>
      </c>
      <c r="O3925" s="55" t="str">
        <f t="shared" si="245"/>
        <v/>
      </c>
      <c r="P3925" s="104">
        <f t="shared" si="248"/>
        <v>16.500000000007731</v>
      </c>
      <c r="Q3925" s="58"/>
      <c r="R3925" s="58"/>
      <c r="S3925" s="102"/>
    </row>
    <row r="3926" spans="1:19" ht="12.5" customHeight="1" x14ac:dyDescent="0.35">
      <c r="A3926" s="60">
        <v>60</v>
      </c>
      <c r="B3926" s="60" t="s">
        <v>71</v>
      </c>
      <c r="C3926" s="68">
        <v>131.0102</v>
      </c>
      <c r="D3926" s="58" t="s">
        <v>65</v>
      </c>
      <c r="E3926" s="60" t="s">
        <v>58</v>
      </c>
      <c r="F3926" s="60" t="s">
        <v>70</v>
      </c>
      <c r="G3926" s="60"/>
      <c r="H3926" s="60"/>
      <c r="I3926" s="60">
        <f t="shared" si="246"/>
        <v>0</v>
      </c>
      <c r="J3926" s="60">
        <f>IF(OR(I3926="",I3927="",I3928=""),"",(AVERAGEIF(A3926:A$10000,A3926,I3926:I$10000)))</f>
        <v>0</v>
      </c>
      <c r="K3926" s="60"/>
      <c r="L3926" s="60" t="str">
        <f>IF(O3926="","",A3926)</f>
        <v/>
      </c>
      <c r="M3926" s="60" t="str">
        <f>IF(O3926="","",(VLOOKUP(A3926,A3926:E10910,5,FALSE)))</f>
        <v/>
      </c>
      <c r="N3926" s="60" t="str">
        <f t="shared" si="247"/>
        <v/>
      </c>
      <c r="O3926" s="60" t="str">
        <f t="shared" si="245"/>
        <v/>
      </c>
      <c r="P3926" s="103">
        <f t="shared" si="248"/>
        <v>16.899999999992588</v>
      </c>
      <c r="Q3926" s="58"/>
      <c r="R3926" s="58"/>
      <c r="S3926" s="102"/>
    </row>
    <row r="3927" spans="1:19" ht="12.5" customHeight="1" x14ac:dyDescent="0.35">
      <c r="A3927" s="2">
        <v>60</v>
      </c>
      <c r="B3927" s="2" t="s">
        <v>71</v>
      </c>
      <c r="C3927" s="67">
        <v>131.02719999999999</v>
      </c>
      <c r="D3927" t="s">
        <v>65</v>
      </c>
      <c r="E3927" s="2" t="s">
        <v>58</v>
      </c>
      <c r="F3927" s="2" t="s">
        <v>70</v>
      </c>
      <c r="G3927" s="2"/>
      <c r="I3927" s="60">
        <f t="shared" si="246"/>
        <v>0</v>
      </c>
      <c r="J3927" s="60">
        <f>IF(OR(I3927="",I3928="",I3929=""),"",(AVERAGEIF(A3927:A$10000,A3927,I3927:I$10000)))</f>
        <v>0</v>
      </c>
      <c r="K3927" s="60"/>
      <c r="L3927" s="55" t="str">
        <f>IF(O3927="","",A3927)</f>
        <v/>
      </c>
      <c r="M3927" s="60" t="str">
        <f>IF(O3927="","",(VLOOKUP(A3927,A3927:E10911,5,FALSE)))</f>
        <v/>
      </c>
      <c r="N3927" s="55" t="str">
        <f t="shared" si="247"/>
        <v/>
      </c>
      <c r="O3927" s="55" t="str">
        <f t="shared" si="245"/>
        <v/>
      </c>
      <c r="P3927" s="104">
        <f t="shared" si="248"/>
        <v>16.999999999995907</v>
      </c>
      <c r="Q3927" s="58"/>
      <c r="R3927" s="58"/>
      <c r="S3927" s="102"/>
    </row>
    <row r="3928" spans="1:19" ht="12.5" customHeight="1" x14ac:dyDescent="0.35">
      <c r="A3928" s="60">
        <v>60</v>
      </c>
      <c r="B3928" s="60" t="s">
        <v>71</v>
      </c>
      <c r="C3928" s="68">
        <v>131.04830000000001</v>
      </c>
      <c r="D3928" s="58" t="s">
        <v>65</v>
      </c>
      <c r="E3928" s="60" t="s">
        <v>58</v>
      </c>
      <c r="F3928" s="60" t="s">
        <v>70</v>
      </c>
      <c r="G3928" s="60"/>
      <c r="H3928" s="60"/>
      <c r="I3928" s="60">
        <f t="shared" si="246"/>
        <v>0</v>
      </c>
      <c r="J3928" s="60">
        <f>IF(OR(I3928="",I3929="",I3930=""),"",(AVERAGEIF(A3928:A$10000,A3928,I3928:I$10000)))</f>
        <v>0</v>
      </c>
      <c r="K3928" s="60"/>
      <c r="L3928" s="60" t="str">
        <f>IF(O3928="","",A3928)</f>
        <v/>
      </c>
      <c r="M3928" s="60" t="str">
        <f>IF(O3928="","",(VLOOKUP(A3928,A3928:E10912,5,FALSE)))</f>
        <v/>
      </c>
      <c r="N3928" s="60" t="str">
        <f t="shared" si="247"/>
        <v/>
      </c>
      <c r="O3928" s="60" t="str">
        <f t="shared" si="245"/>
        <v/>
      </c>
      <c r="P3928" s="103">
        <f t="shared" si="248"/>
        <v>21.100000000018326</v>
      </c>
      <c r="Q3928" s="58"/>
      <c r="R3928" s="58"/>
      <c r="S3928" s="102"/>
    </row>
    <row r="3929" spans="1:19" ht="12.5" customHeight="1" x14ac:dyDescent="0.35">
      <c r="A3929" s="2">
        <v>61</v>
      </c>
      <c r="B3929" s="2" t="s">
        <v>69</v>
      </c>
      <c r="C3929" s="67">
        <v>132.101</v>
      </c>
      <c r="D3929" t="s">
        <v>65</v>
      </c>
      <c r="E3929" s="2" t="s">
        <v>57</v>
      </c>
      <c r="F3929" s="2" t="s">
        <v>70</v>
      </c>
      <c r="G3929" s="2"/>
      <c r="I3929" s="60">
        <f t="shared" si="246"/>
        <v>0</v>
      </c>
      <c r="J3929" s="60">
        <f>IF(OR(I3929="",I3930="",I3931=""),"",(AVERAGEIF(A3929:A$10000,A3929,I3929:I$10000)))</f>
        <v>0</v>
      </c>
      <c r="K3929" s="60"/>
      <c r="L3929" s="55" t="str">
        <f>IF(O3929="","",A3929)</f>
        <v/>
      </c>
      <c r="M3929" s="60" t="str">
        <f>IF(O3929="","",(VLOOKUP(A3929,A3929:E10913,5,FALSE)))</f>
        <v/>
      </c>
      <c r="N3929" s="55" t="str">
        <f t="shared" si="247"/>
        <v/>
      </c>
      <c r="O3929" s="55" t="str">
        <f t="shared" si="245"/>
        <v/>
      </c>
      <c r="P3929" s="104" t="str">
        <f t="shared" si="248"/>
        <v/>
      </c>
      <c r="Q3929" s="58"/>
      <c r="R3929" s="58"/>
      <c r="S3929" s="102"/>
    </row>
    <row r="3930" spans="1:19" ht="12.5" customHeight="1" x14ac:dyDescent="0.35">
      <c r="A3930" s="60">
        <v>61</v>
      </c>
      <c r="B3930" s="60" t="s">
        <v>69</v>
      </c>
      <c r="C3930" s="68">
        <v>132.11859999999999</v>
      </c>
      <c r="D3930" s="58" t="s">
        <v>65</v>
      </c>
      <c r="E3930" s="60" t="s">
        <v>57</v>
      </c>
      <c r="F3930" s="60" t="s">
        <v>70</v>
      </c>
      <c r="G3930" s="60"/>
      <c r="H3930" s="60"/>
      <c r="I3930" s="60">
        <f t="shared" si="246"/>
        <v>0</v>
      </c>
      <c r="J3930" s="60">
        <f>IF(OR(I3930="",I3931="",I3932=""),"",(AVERAGEIF(A3930:A$10000,A3930,I3930:I$10000)))</f>
        <v>0</v>
      </c>
      <c r="K3930" s="60"/>
      <c r="L3930" s="60" t="str">
        <f>IF(O3930="","",A3930)</f>
        <v/>
      </c>
      <c r="M3930" s="60" t="str">
        <f>IF(O3930="","",(VLOOKUP(A3930,A3930:E10914,5,FALSE)))</f>
        <v/>
      </c>
      <c r="N3930" s="60" t="str">
        <f t="shared" si="247"/>
        <v/>
      </c>
      <c r="O3930" s="60" t="str">
        <f t="shared" ref="O3930:O3993" si="249">IF(J3930="","",IF(AND(J3929="",J3928="",J3927=""),C3930,""))</f>
        <v/>
      </c>
      <c r="P3930" s="103">
        <f t="shared" si="248"/>
        <v>17.599999999987403</v>
      </c>
      <c r="Q3930" s="58"/>
      <c r="R3930" s="58"/>
      <c r="S3930" s="102"/>
    </row>
    <row r="3931" spans="1:19" ht="12.5" customHeight="1" x14ac:dyDescent="0.35">
      <c r="A3931" s="2">
        <v>61</v>
      </c>
      <c r="B3931" s="2" t="s">
        <v>69</v>
      </c>
      <c r="C3931" s="67">
        <v>132.1352</v>
      </c>
      <c r="D3931" t="s">
        <v>65</v>
      </c>
      <c r="E3931" s="2" t="s">
        <v>57</v>
      </c>
      <c r="F3931" s="2" t="s">
        <v>70</v>
      </c>
      <c r="G3931" s="2"/>
      <c r="I3931" s="60">
        <f t="shared" si="246"/>
        <v>0</v>
      </c>
      <c r="J3931" s="60">
        <f>IF(OR(I3931="",I3932="",I3933=""),"",(AVERAGEIF(A3931:A$10000,A3931,I3931:I$10000)))</f>
        <v>0</v>
      </c>
      <c r="K3931" s="60"/>
      <c r="L3931" s="55" t="str">
        <f>IF(O3931="","",A3931)</f>
        <v/>
      </c>
      <c r="M3931" s="60" t="str">
        <f>IF(O3931="","",(VLOOKUP(A3931,A3931:E10915,5,FALSE)))</f>
        <v/>
      </c>
      <c r="N3931" s="55" t="str">
        <f t="shared" si="247"/>
        <v/>
      </c>
      <c r="O3931" s="55" t="str">
        <f t="shared" si="249"/>
        <v/>
      </c>
      <c r="P3931" s="104">
        <f t="shared" si="248"/>
        <v>16.60000000001105</v>
      </c>
      <c r="Q3931" s="58"/>
      <c r="R3931" s="58"/>
      <c r="S3931" s="102"/>
    </row>
    <row r="3932" spans="1:19" ht="12.5" customHeight="1" x14ac:dyDescent="0.35">
      <c r="A3932" s="60">
        <v>61</v>
      </c>
      <c r="B3932" s="60" t="s">
        <v>69</v>
      </c>
      <c r="C3932" s="68">
        <v>132.1524</v>
      </c>
      <c r="D3932" s="58" t="s">
        <v>65</v>
      </c>
      <c r="E3932" s="60" t="s">
        <v>57</v>
      </c>
      <c r="F3932" s="60" t="s">
        <v>70</v>
      </c>
      <c r="G3932" s="60"/>
      <c r="H3932" s="60"/>
      <c r="I3932" s="60">
        <f t="shared" si="246"/>
        <v>0</v>
      </c>
      <c r="J3932" s="60">
        <f>IF(OR(I3932="",I3933="",I3934=""),"",(AVERAGEIF(A3932:A$10000,A3932,I3932:I$10000)))</f>
        <v>0</v>
      </c>
      <c r="K3932" s="60"/>
      <c r="L3932" s="60" t="str">
        <f>IF(O3932="","",A3932)</f>
        <v/>
      </c>
      <c r="M3932" s="60" t="str">
        <f>IF(O3932="","",(VLOOKUP(A3932,A3932:E10916,5,FALSE)))</f>
        <v/>
      </c>
      <c r="N3932" s="60" t="str">
        <f t="shared" si="247"/>
        <v/>
      </c>
      <c r="O3932" s="60" t="str">
        <f t="shared" si="249"/>
        <v/>
      </c>
      <c r="P3932" s="103">
        <f t="shared" si="248"/>
        <v>17.200000000002547</v>
      </c>
      <c r="Q3932" s="58"/>
      <c r="R3932" s="58"/>
      <c r="S3932" s="102"/>
    </row>
    <row r="3933" spans="1:19" ht="12.5" customHeight="1" x14ac:dyDescent="0.35">
      <c r="A3933" s="2">
        <v>61</v>
      </c>
      <c r="B3933" s="2" t="s">
        <v>69</v>
      </c>
      <c r="C3933" s="67">
        <v>132.17769999999999</v>
      </c>
      <c r="D3933" t="s">
        <v>65</v>
      </c>
      <c r="E3933" s="2" t="s">
        <v>57</v>
      </c>
      <c r="F3933" s="2" t="s">
        <v>70</v>
      </c>
      <c r="G3933" s="2"/>
      <c r="I3933" s="60">
        <f t="shared" si="246"/>
        <v>0</v>
      </c>
      <c r="J3933" s="60">
        <f>IF(OR(I3933="",I3934="",I3935=""),"",(AVERAGEIF(A3933:A$10000,A3933,I3933:I$10000)))</f>
        <v>0</v>
      </c>
      <c r="K3933" s="60"/>
      <c r="L3933" s="55" t="str">
        <f>IF(O3933="","",A3933)</f>
        <v/>
      </c>
      <c r="M3933" s="60" t="str">
        <f>IF(O3933="","",(VLOOKUP(A3933,A3933:E10917,5,FALSE)))</f>
        <v/>
      </c>
      <c r="N3933" s="55" t="str">
        <f t="shared" si="247"/>
        <v/>
      </c>
      <c r="O3933" s="55" t="str">
        <f t="shared" si="249"/>
        <v/>
      </c>
      <c r="P3933" s="104">
        <f t="shared" si="248"/>
        <v>25.299999999987222</v>
      </c>
      <c r="Q3933" s="58"/>
      <c r="R3933" s="58"/>
      <c r="S3933" s="102"/>
    </row>
    <row r="3934" spans="1:19" ht="12.5" customHeight="1" x14ac:dyDescent="0.35">
      <c r="A3934" s="60">
        <v>61</v>
      </c>
      <c r="B3934" s="60" t="s">
        <v>69</v>
      </c>
      <c r="C3934" s="68">
        <v>132.2004</v>
      </c>
      <c r="D3934" s="58" t="s">
        <v>65</v>
      </c>
      <c r="E3934" s="60" t="s">
        <v>57</v>
      </c>
      <c r="F3934" s="60" t="s">
        <v>70</v>
      </c>
      <c r="G3934" s="60"/>
      <c r="H3934" s="60"/>
      <c r="I3934" s="60">
        <f t="shared" si="246"/>
        <v>0</v>
      </c>
      <c r="J3934" s="60">
        <f>IF(OR(I3934="",I3935="",I3936=""),"",(AVERAGEIF(A3934:A$10000,A3934,I3934:I$10000)))</f>
        <v>0</v>
      </c>
      <c r="K3934" s="60"/>
      <c r="L3934" s="60" t="str">
        <f>IF(O3934="","",A3934)</f>
        <v/>
      </c>
      <c r="M3934" s="60" t="str">
        <f>IF(O3934="","",(VLOOKUP(A3934,A3934:E10918,5,FALSE)))</f>
        <v/>
      </c>
      <c r="N3934" s="60" t="str">
        <f t="shared" si="247"/>
        <v/>
      </c>
      <c r="O3934" s="60" t="str">
        <f t="shared" si="249"/>
        <v/>
      </c>
      <c r="P3934" s="103">
        <f t="shared" si="248"/>
        <v>22.700000000014597</v>
      </c>
      <c r="Q3934" s="58"/>
      <c r="R3934" s="58"/>
      <c r="S3934" s="102"/>
    </row>
    <row r="3935" spans="1:19" ht="12.5" customHeight="1" x14ac:dyDescent="0.35">
      <c r="A3935" s="2">
        <v>61</v>
      </c>
      <c r="B3935" s="2" t="s">
        <v>69</v>
      </c>
      <c r="C3935" s="67">
        <v>132.2159</v>
      </c>
      <c r="D3935" t="s">
        <v>65</v>
      </c>
      <c r="E3935" s="2" t="s">
        <v>57</v>
      </c>
      <c r="F3935" s="2" t="s">
        <v>70</v>
      </c>
      <c r="G3935" s="2"/>
      <c r="I3935" s="60">
        <f t="shared" si="246"/>
        <v>0</v>
      </c>
      <c r="J3935" s="60">
        <f>IF(OR(I3935="",I3936="",I3937=""),"",(AVERAGEIF(A3935:A$10000,A3935,I3935:I$10000)))</f>
        <v>0</v>
      </c>
      <c r="K3935" s="60"/>
      <c r="L3935" s="55" t="str">
        <f>IF(O3935="","",A3935)</f>
        <v/>
      </c>
      <c r="M3935" s="60" t="str">
        <f>IF(O3935="","",(VLOOKUP(A3935,A3935:E10919,5,FALSE)))</f>
        <v/>
      </c>
      <c r="N3935" s="55" t="str">
        <f t="shared" si="247"/>
        <v/>
      </c>
      <c r="O3935" s="55" t="str">
        <f t="shared" si="249"/>
        <v/>
      </c>
      <c r="P3935" s="104">
        <f t="shared" si="248"/>
        <v>15.500000000002956</v>
      </c>
      <c r="Q3935" s="58"/>
      <c r="R3935" s="58"/>
      <c r="S3935" s="102"/>
    </row>
    <row r="3936" spans="1:19" ht="12.5" customHeight="1" x14ac:dyDescent="0.35">
      <c r="A3936" s="60">
        <v>61</v>
      </c>
      <c r="B3936" s="60" t="s">
        <v>69</v>
      </c>
      <c r="C3936" s="68">
        <v>132.23259999999999</v>
      </c>
      <c r="D3936" s="58" t="s">
        <v>65</v>
      </c>
      <c r="E3936" s="60" t="s">
        <v>57</v>
      </c>
      <c r="F3936" s="60" t="s">
        <v>70</v>
      </c>
      <c r="G3936" s="60"/>
      <c r="H3936" s="60"/>
      <c r="I3936" s="60">
        <f t="shared" si="246"/>
        <v>0</v>
      </c>
      <c r="J3936" s="60">
        <f>IF(OR(I3936="",I3937="",I3938=""),"",(AVERAGEIF(A3936:A$10000,A3936,I3936:I$10000)))</f>
        <v>0</v>
      </c>
      <c r="K3936" s="60"/>
      <c r="L3936" s="60" t="str">
        <f>IF(O3936="","",A3936)</f>
        <v/>
      </c>
      <c r="M3936" s="60" t="str">
        <f>IF(O3936="","",(VLOOKUP(A3936,A3936:E10920,5,FALSE)))</f>
        <v/>
      </c>
      <c r="N3936" s="60" t="str">
        <f t="shared" si="247"/>
        <v/>
      </c>
      <c r="O3936" s="60" t="str">
        <f t="shared" si="249"/>
        <v/>
      </c>
      <c r="P3936" s="103">
        <f t="shared" si="248"/>
        <v>16.699999999985948</v>
      </c>
      <c r="Q3936" s="58"/>
      <c r="R3936" s="58"/>
      <c r="S3936" s="102"/>
    </row>
    <row r="3937" spans="1:19" ht="12.5" customHeight="1" x14ac:dyDescent="0.35">
      <c r="A3937" s="2">
        <v>61</v>
      </c>
      <c r="B3937" s="2" t="s">
        <v>69</v>
      </c>
      <c r="C3937" s="67">
        <v>132.24930000000001</v>
      </c>
      <c r="D3937" t="s">
        <v>65</v>
      </c>
      <c r="E3937" s="2" t="s">
        <v>57</v>
      </c>
      <c r="F3937" s="2" t="s">
        <v>70</v>
      </c>
      <c r="G3937" s="2"/>
      <c r="I3937" s="60">
        <f t="shared" si="246"/>
        <v>0</v>
      </c>
      <c r="J3937" s="60">
        <f>IF(OR(I3937="",I3938="",I3939=""),"",(AVERAGEIF(A3937:A$10000,A3937,I3937:I$10000)))</f>
        <v>0</v>
      </c>
      <c r="K3937" s="60"/>
      <c r="L3937" s="55" t="str">
        <f>IF(O3937="","",A3937)</f>
        <v/>
      </c>
      <c r="M3937" s="60" t="str">
        <f>IF(O3937="","",(VLOOKUP(A3937,A3937:E10921,5,FALSE)))</f>
        <v/>
      </c>
      <c r="N3937" s="55" t="str">
        <f t="shared" si="247"/>
        <v/>
      </c>
      <c r="O3937" s="55" t="str">
        <f t="shared" si="249"/>
        <v/>
      </c>
      <c r="P3937" s="104">
        <f t="shared" si="248"/>
        <v>16.70000000001437</v>
      </c>
      <c r="Q3937" s="58"/>
      <c r="R3937" s="58"/>
      <c r="S3937" s="102"/>
    </row>
    <row r="3938" spans="1:19" ht="12.5" customHeight="1" x14ac:dyDescent="0.35">
      <c r="A3938" s="60">
        <v>61</v>
      </c>
      <c r="B3938" s="60" t="s">
        <v>69</v>
      </c>
      <c r="C3938" s="68">
        <v>132.26589999999999</v>
      </c>
      <c r="D3938" s="58" t="s">
        <v>65</v>
      </c>
      <c r="E3938" s="60" t="s">
        <v>57</v>
      </c>
      <c r="F3938" s="60" t="s">
        <v>70</v>
      </c>
      <c r="G3938" s="60"/>
      <c r="H3938" s="60"/>
      <c r="I3938" s="60">
        <f t="shared" si="246"/>
        <v>0</v>
      </c>
      <c r="J3938" s="60">
        <f>IF(OR(I3938="",I3939="",I3940=""),"",(AVERAGEIF(A3938:A$10000,A3938,I3938:I$10000)))</f>
        <v>0</v>
      </c>
      <c r="K3938" s="60"/>
      <c r="L3938" s="60" t="str">
        <f>IF(O3938="","",A3938)</f>
        <v/>
      </c>
      <c r="M3938" s="60" t="str">
        <f>IF(O3938="","",(VLOOKUP(A3938,A3938:E10922,5,FALSE)))</f>
        <v/>
      </c>
      <c r="N3938" s="60" t="str">
        <f t="shared" si="247"/>
        <v/>
      </c>
      <c r="O3938" s="60" t="str">
        <f t="shared" si="249"/>
        <v/>
      </c>
      <c r="P3938" s="103">
        <f t="shared" si="248"/>
        <v>16.599999999982629</v>
      </c>
      <c r="Q3938" s="58"/>
      <c r="R3938" s="58"/>
      <c r="S3938" s="102"/>
    </row>
    <row r="3939" spans="1:19" ht="12.5" customHeight="1" x14ac:dyDescent="0.35">
      <c r="A3939" s="2">
        <v>61</v>
      </c>
      <c r="B3939" s="2" t="s">
        <v>69</v>
      </c>
      <c r="C3939" s="67">
        <v>132.2835</v>
      </c>
      <c r="D3939" t="s">
        <v>65</v>
      </c>
      <c r="E3939" s="2" t="s">
        <v>57</v>
      </c>
      <c r="F3939" s="2" t="s">
        <v>70</v>
      </c>
      <c r="G3939" s="2"/>
      <c r="I3939" s="60">
        <f t="shared" si="246"/>
        <v>0</v>
      </c>
      <c r="J3939" s="60">
        <f>IF(OR(I3939="",I3940="",I3941=""),"",(AVERAGEIF(A3939:A$10000,A3939,I3939:I$10000)))</f>
        <v>0</v>
      </c>
      <c r="K3939" s="60"/>
      <c r="L3939" s="55" t="str">
        <f>IF(O3939="","",A3939)</f>
        <v/>
      </c>
      <c r="M3939" s="60" t="str">
        <f>IF(O3939="","",(VLOOKUP(A3939,A3939:E10923,5,FALSE)))</f>
        <v/>
      </c>
      <c r="N3939" s="55" t="str">
        <f t="shared" si="247"/>
        <v/>
      </c>
      <c r="O3939" s="55" t="str">
        <f t="shared" si="249"/>
        <v/>
      </c>
      <c r="P3939" s="104">
        <f t="shared" si="248"/>
        <v>17.600000000015825</v>
      </c>
      <c r="Q3939" s="58"/>
      <c r="R3939" s="58"/>
      <c r="S3939" s="102"/>
    </row>
    <row r="3940" spans="1:19" ht="12.5" customHeight="1" x14ac:dyDescent="0.35">
      <c r="A3940" s="60">
        <v>61</v>
      </c>
      <c r="B3940" s="60" t="s">
        <v>69</v>
      </c>
      <c r="C3940" s="68">
        <v>132.3108</v>
      </c>
      <c r="D3940" s="58" t="s">
        <v>65</v>
      </c>
      <c r="E3940" s="60" t="s">
        <v>57</v>
      </c>
      <c r="F3940" s="60" t="s">
        <v>70</v>
      </c>
      <c r="G3940" s="60"/>
      <c r="H3940" s="60"/>
      <c r="I3940" s="60">
        <f t="shared" si="246"/>
        <v>0</v>
      </c>
      <c r="J3940" s="60">
        <f>IF(OR(I3940="",I3941="",I3942=""),"",(AVERAGEIF(A3940:A$10000,A3940,I3940:I$10000)))</f>
        <v>0</v>
      </c>
      <c r="K3940" s="60"/>
      <c r="L3940" s="60" t="str">
        <f>IF(O3940="","",A3940)</f>
        <v/>
      </c>
      <c r="M3940" s="60" t="str">
        <f>IF(O3940="","",(VLOOKUP(A3940,A3940:E10924,5,FALSE)))</f>
        <v/>
      </c>
      <c r="N3940" s="60" t="str">
        <f t="shared" si="247"/>
        <v/>
      </c>
      <c r="O3940" s="60" t="str">
        <f t="shared" si="249"/>
        <v/>
      </c>
      <c r="P3940" s="103">
        <f t="shared" si="248"/>
        <v>27.299999999996771</v>
      </c>
      <c r="Q3940" s="58"/>
      <c r="R3940" s="58"/>
      <c r="S3940" s="102"/>
    </row>
    <row r="3941" spans="1:19" ht="12.5" customHeight="1" x14ac:dyDescent="0.35">
      <c r="A3941" s="2">
        <v>61</v>
      </c>
      <c r="B3941" s="2" t="s">
        <v>69</v>
      </c>
      <c r="C3941" s="67">
        <v>132.32769999999999</v>
      </c>
      <c r="D3941" t="s">
        <v>65</v>
      </c>
      <c r="E3941" s="2" t="s">
        <v>57</v>
      </c>
      <c r="F3941" s="2" t="s">
        <v>70</v>
      </c>
      <c r="G3941" s="2"/>
      <c r="I3941" s="60">
        <f t="shared" si="246"/>
        <v>0</v>
      </c>
      <c r="J3941" s="60">
        <f>IF(OR(I3941="",I3942="",I3943=""),"",(AVERAGEIF(A3941:A$10000,A3941,I3941:I$10000)))</f>
        <v>0</v>
      </c>
      <c r="K3941" s="60"/>
      <c r="L3941" s="55" t="str">
        <f>IF(O3941="","",A3941)</f>
        <v/>
      </c>
      <c r="M3941" s="60" t="str">
        <f>IF(O3941="","",(VLOOKUP(A3941,A3941:E10925,5,FALSE)))</f>
        <v/>
      </c>
      <c r="N3941" s="55" t="str">
        <f t="shared" si="247"/>
        <v/>
      </c>
      <c r="O3941" s="55" t="str">
        <f t="shared" si="249"/>
        <v/>
      </c>
      <c r="P3941" s="104">
        <f t="shared" si="248"/>
        <v>16.899999999992588</v>
      </c>
      <c r="Q3941" s="58"/>
      <c r="R3941" s="58"/>
      <c r="S3941" s="102"/>
    </row>
    <row r="3942" spans="1:19" ht="12.5" customHeight="1" x14ac:dyDescent="0.35">
      <c r="A3942" s="60">
        <v>61</v>
      </c>
      <c r="B3942" s="60" t="s">
        <v>69</v>
      </c>
      <c r="C3942" s="68">
        <v>132.345</v>
      </c>
      <c r="D3942" s="58" t="s">
        <v>65</v>
      </c>
      <c r="E3942" s="60" t="s">
        <v>57</v>
      </c>
      <c r="F3942" s="60" t="s">
        <v>70</v>
      </c>
      <c r="G3942" s="60"/>
      <c r="H3942" s="60"/>
      <c r="I3942" s="60">
        <f t="shared" si="246"/>
        <v>0</v>
      </c>
      <c r="J3942" s="60">
        <f>IF(OR(I3942="",I3943="",I3944=""),"",(AVERAGEIF(A3942:A$10000,A3942,I3942:I$10000)))</f>
        <v>0</v>
      </c>
      <c r="K3942" s="60"/>
      <c r="L3942" s="60" t="str">
        <f>IF(O3942="","",A3942)</f>
        <v/>
      </c>
      <c r="M3942" s="60" t="str">
        <f>IF(O3942="","",(VLOOKUP(A3942,A3942:E10926,5,FALSE)))</f>
        <v/>
      </c>
      <c r="N3942" s="60" t="str">
        <f t="shared" si="247"/>
        <v/>
      </c>
      <c r="O3942" s="60" t="str">
        <f t="shared" si="249"/>
        <v/>
      </c>
      <c r="P3942" s="103">
        <f t="shared" si="248"/>
        <v>17.300000000005866</v>
      </c>
      <c r="Q3942" s="58"/>
      <c r="R3942" s="58"/>
      <c r="S3942" s="102"/>
    </row>
    <row r="3943" spans="1:19" ht="12.5" customHeight="1" x14ac:dyDescent="0.35">
      <c r="A3943" s="2">
        <v>61</v>
      </c>
      <c r="B3943" s="2" t="s">
        <v>69</v>
      </c>
      <c r="C3943" s="67">
        <v>132.3613</v>
      </c>
      <c r="D3943" t="s">
        <v>65</v>
      </c>
      <c r="E3943" s="2" t="s">
        <v>57</v>
      </c>
      <c r="F3943" s="2" t="s">
        <v>70</v>
      </c>
      <c r="G3943" s="2"/>
      <c r="I3943" s="60">
        <f t="shared" si="246"/>
        <v>0</v>
      </c>
      <c r="J3943" s="60">
        <f>IF(OR(I3943="",I3944="",I3945=""),"",(AVERAGEIF(A3943:A$10000,A3943,I3943:I$10000)))</f>
        <v>0</v>
      </c>
      <c r="K3943" s="60"/>
      <c r="L3943" s="55" t="str">
        <f>IF(O3943="","",A3943)</f>
        <v/>
      </c>
      <c r="M3943" s="60" t="str">
        <f>IF(O3943="","",(VLOOKUP(A3943,A3943:E10927,5,FALSE)))</f>
        <v/>
      </c>
      <c r="N3943" s="55" t="str">
        <f t="shared" si="247"/>
        <v/>
      </c>
      <c r="O3943" s="55" t="str">
        <f t="shared" si="249"/>
        <v/>
      </c>
      <c r="P3943" s="104">
        <f t="shared" si="248"/>
        <v>16.300000000001091</v>
      </c>
      <c r="Q3943" s="58"/>
      <c r="R3943" s="58"/>
      <c r="S3943" s="102"/>
    </row>
    <row r="3944" spans="1:19" ht="12.5" customHeight="1" x14ac:dyDescent="0.35">
      <c r="A3944" s="60">
        <v>61</v>
      </c>
      <c r="B3944" s="60" t="s">
        <v>69</v>
      </c>
      <c r="C3944" s="68">
        <v>132.37979999999999</v>
      </c>
      <c r="D3944" s="58" t="s">
        <v>65</v>
      </c>
      <c r="E3944" s="60" t="s">
        <v>57</v>
      </c>
      <c r="F3944" s="60" t="s">
        <v>70</v>
      </c>
      <c r="G3944" s="60"/>
      <c r="H3944" s="60"/>
      <c r="I3944" s="60">
        <f t="shared" si="246"/>
        <v>0</v>
      </c>
      <c r="J3944" s="60">
        <f>IF(OR(I3944="",I3945="",I3946=""),"",(AVERAGEIF(A3944:A$10000,A3944,I3944:I$10000)))</f>
        <v>0</v>
      </c>
      <c r="K3944" s="60"/>
      <c r="L3944" s="60" t="str">
        <f>IF(O3944="","",A3944)</f>
        <v/>
      </c>
      <c r="M3944" s="60" t="str">
        <f>IF(O3944="","",(VLOOKUP(A3944,A3944:E10928,5,FALSE)))</f>
        <v/>
      </c>
      <c r="N3944" s="60" t="str">
        <f t="shared" si="247"/>
        <v/>
      </c>
      <c r="O3944" s="60" t="str">
        <f t="shared" si="249"/>
        <v/>
      </c>
      <c r="P3944" s="103">
        <f t="shared" si="248"/>
        <v>18.499999999988859</v>
      </c>
      <c r="Q3944" s="58"/>
      <c r="R3944" s="58"/>
      <c r="S3944" s="102"/>
    </row>
    <row r="3945" spans="1:19" ht="12.5" customHeight="1" x14ac:dyDescent="0.35">
      <c r="A3945" s="2">
        <v>61</v>
      </c>
      <c r="B3945" s="2" t="s">
        <v>69</v>
      </c>
      <c r="C3945" s="67">
        <v>132.39680000000001</v>
      </c>
      <c r="D3945" t="s">
        <v>65</v>
      </c>
      <c r="E3945" s="2" t="s">
        <v>57</v>
      </c>
      <c r="F3945" s="2" t="s">
        <v>70</v>
      </c>
      <c r="G3945" s="2"/>
      <c r="I3945" s="60">
        <f t="shared" si="246"/>
        <v>0</v>
      </c>
      <c r="J3945" s="60">
        <f>IF(OR(I3945="",I3946="",I3947=""),"",(AVERAGEIF(A3945:A$10000,A3945,I3945:I$10000)))</f>
        <v>0</v>
      </c>
      <c r="K3945" s="60"/>
      <c r="L3945" s="55" t="str">
        <f>IF(O3945="","",A3945)</f>
        <v/>
      </c>
      <c r="M3945" s="60" t="str">
        <f>IF(O3945="","",(VLOOKUP(A3945,A3945:E10929,5,FALSE)))</f>
        <v/>
      </c>
      <c r="N3945" s="55" t="str">
        <f t="shared" si="247"/>
        <v/>
      </c>
      <c r="O3945" s="55" t="str">
        <f t="shared" si="249"/>
        <v/>
      </c>
      <c r="P3945" s="104">
        <f t="shared" si="248"/>
        <v>17.000000000024329</v>
      </c>
      <c r="Q3945" s="58"/>
      <c r="R3945" s="58"/>
      <c r="S3945" s="102"/>
    </row>
    <row r="3946" spans="1:19" ht="12.5" customHeight="1" x14ac:dyDescent="0.35">
      <c r="A3946" s="60">
        <v>61</v>
      </c>
      <c r="B3946" s="60" t="s">
        <v>69</v>
      </c>
      <c r="C3946" s="68">
        <v>132.41589999999999</v>
      </c>
      <c r="D3946" s="58" t="s">
        <v>65</v>
      </c>
      <c r="E3946" s="60" t="s">
        <v>57</v>
      </c>
      <c r="F3946" s="60" t="s">
        <v>70</v>
      </c>
      <c r="G3946" s="60"/>
      <c r="H3946" s="60"/>
      <c r="I3946" s="60">
        <f t="shared" si="246"/>
        <v>0</v>
      </c>
      <c r="J3946" s="60">
        <f>IF(OR(I3946="",I3947="",I3948=""),"",(AVERAGEIF(A3946:A$10000,A3946,I3946:I$10000)))</f>
        <v>0</v>
      </c>
      <c r="K3946" s="60"/>
      <c r="L3946" s="60" t="str">
        <f>IF(O3946="","",A3946)</f>
        <v/>
      </c>
      <c r="M3946" s="60" t="str">
        <f>IF(O3946="","",(VLOOKUP(A3946,A3946:E10930,5,FALSE)))</f>
        <v/>
      </c>
      <c r="N3946" s="60" t="str">
        <f t="shared" si="247"/>
        <v/>
      </c>
      <c r="O3946" s="60" t="str">
        <f t="shared" si="249"/>
        <v/>
      </c>
      <c r="P3946" s="103">
        <f t="shared" si="248"/>
        <v>19.099999999980355</v>
      </c>
      <c r="Q3946" s="58"/>
      <c r="R3946" s="58"/>
      <c r="S3946" s="102"/>
    </row>
    <row r="3947" spans="1:19" ht="12.5" customHeight="1" x14ac:dyDescent="0.35">
      <c r="A3947" s="2">
        <v>61</v>
      </c>
      <c r="B3947" s="2" t="s">
        <v>69</v>
      </c>
      <c r="C3947" s="67">
        <v>132.43430000000001</v>
      </c>
      <c r="D3947" t="s">
        <v>65</v>
      </c>
      <c r="E3947" s="2" t="s">
        <v>57</v>
      </c>
      <c r="F3947" s="2" t="s">
        <v>70</v>
      </c>
      <c r="G3947" s="2"/>
      <c r="I3947" s="60">
        <f t="shared" si="246"/>
        <v>0</v>
      </c>
      <c r="J3947" s="60">
        <f>IF(OR(I3947="",I3948="",I3949=""),"",(AVERAGEIF(A3947:A$10000,A3947,I3947:I$10000)))</f>
        <v>0</v>
      </c>
      <c r="K3947" s="60"/>
      <c r="L3947" s="55" t="str">
        <f>IF(O3947="","",A3947)</f>
        <v/>
      </c>
      <c r="M3947" s="60" t="str">
        <f>IF(O3947="","",(VLOOKUP(A3947,A3947:E10931,5,FALSE)))</f>
        <v/>
      </c>
      <c r="N3947" s="55" t="str">
        <f t="shared" si="247"/>
        <v/>
      </c>
      <c r="O3947" s="55" t="str">
        <f t="shared" si="249"/>
        <v/>
      </c>
      <c r="P3947" s="104">
        <f t="shared" si="248"/>
        <v>18.400000000013961</v>
      </c>
      <c r="Q3947" s="58"/>
      <c r="R3947" s="58"/>
      <c r="S3947" s="102"/>
    </row>
    <row r="3948" spans="1:19" ht="12.5" customHeight="1" x14ac:dyDescent="0.35">
      <c r="A3948" s="60">
        <v>61</v>
      </c>
      <c r="B3948" s="60" t="s">
        <v>69</v>
      </c>
      <c r="C3948" s="68">
        <v>132.45179999999999</v>
      </c>
      <c r="D3948" s="58" t="s">
        <v>65</v>
      </c>
      <c r="E3948" s="60" t="s">
        <v>57</v>
      </c>
      <c r="F3948" s="60" t="s">
        <v>70</v>
      </c>
      <c r="G3948" s="60"/>
      <c r="H3948" s="60"/>
      <c r="I3948" s="60">
        <f t="shared" si="246"/>
        <v>0</v>
      </c>
      <c r="J3948" s="60">
        <f>IF(OR(I3948="",I3949="",I3950=""),"",(AVERAGEIF(A3948:A$10000,A3948,I3948:I$10000)))</f>
        <v>0</v>
      </c>
      <c r="K3948" s="60"/>
      <c r="L3948" s="60" t="str">
        <f>IF(O3948="","",A3948)</f>
        <v/>
      </c>
      <c r="M3948" s="60" t="str">
        <f>IF(O3948="","",(VLOOKUP(A3948,A3948:E10932,5,FALSE)))</f>
        <v/>
      </c>
      <c r="N3948" s="60" t="str">
        <f t="shared" si="247"/>
        <v/>
      </c>
      <c r="O3948" s="60" t="str">
        <f t="shared" si="249"/>
        <v/>
      </c>
      <c r="P3948" s="103">
        <f t="shared" si="248"/>
        <v>17.499999999984084</v>
      </c>
      <c r="Q3948" s="58"/>
      <c r="R3948" s="58"/>
      <c r="S3948" s="102"/>
    </row>
    <row r="3949" spans="1:19" ht="12.5" customHeight="1" x14ac:dyDescent="0.35">
      <c r="A3949" s="2">
        <v>61</v>
      </c>
      <c r="B3949" s="2" t="s">
        <v>69</v>
      </c>
      <c r="C3949" s="67">
        <v>132.47130000000001</v>
      </c>
      <c r="D3949" t="s">
        <v>65</v>
      </c>
      <c r="E3949" s="2" t="s">
        <v>57</v>
      </c>
      <c r="F3949" s="2" t="s">
        <v>70</v>
      </c>
      <c r="G3949" s="2"/>
      <c r="I3949" s="60">
        <f t="shared" si="246"/>
        <v>0</v>
      </c>
      <c r="J3949" s="60">
        <f>IF(OR(I3949="",I3950="",I3951=""),"",(AVERAGEIF(A3949:A$10000,A3949,I3949:I$10000)))</f>
        <v>0</v>
      </c>
      <c r="K3949" s="60"/>
      <c r="L3949" s="55" t="str">
        <f>IF(O3949="","",A3949)</f>
        <v/>
      </c>
      <c r="M3949" s="60" t="str">
        <f>IF(O3949="","",(VLOOKUP(A3949,A3949:E10933,5,FALSE)))</f>
        <v/>
      </c>
      <c r="N3949" s="55" t="str">
        <f t="shared" si="247"/>
        <v/>
      </c>
      <c r="O3949" s="55" t="str">
        <f t="shared" si="249"/>
        <v/>
      </c>
      <c r="P3949" s="104">
        <f t="shared" si="248"/>
        <v>19.500000000022055</v>
      </c>
      <c r="Q3949" s="58"/>
      <c r="R3949" s="58"/>
      <c r="S3949" s="102"/>
    </row>
    <row r="3950" spans="1:19" ht="12.5" customHeight="1" x14ac:dyDescent="0.35">
      <c r="A3950" s="60">
        <v>61</v>
      </c>
      <c r="B3950" s="60" t="s">
        <v>69</v>
      </c>
      <c r="C3950" s="68">
        <v>132.49019999999999</v>
      </c>
      <c r="D3950" s="58" t="s">
        <v>65</v>
      </c>
      <c r="E3950" s="60" t="s">
        <v>57</v>
      </c>
      <c r="F3950" s="60" t="s">
        <v>70</v>
      </c>
      <c r="G3950" s="60"/>
      <c r="H3950" s="60"/>
      <c r="I3950" s="60">
        <f t="shared" si="246"/>
        <v>0</v>
      </c>
      <c r="J3950" s="60">
        <f>IF(OR(I3950="",I3951="",I3952=""),"",(AVERAGEIF(A3950:A$10000,A3950,I3950:I$10000)))</f>
        <v>0</v>
      </c>
      <c r="K3950" s="60"/>
      <c r="L3950" s="60" t="str">
        <f>IF(O3950="","",A3950)</f>
        <v/>
      </c>
      <c r="M3950" s="60" t="str">
        <f>IF(O3950="","",(VLOOKUP(A3950,A3950:E10934,5,FALSE)))</f>
        <v/>
      </c>
      <c r="N3950" s="60" t="str">
        <f t="shared" si="247"/>
        <v/>
      </c>
      <c r="O3950" s="60" t="str">
        <f t="shared" si="249"/>
        <v/>
      </c>
      <c r="P3950" s="103">
        <f t="shared" si="248"/>
        <v>18.899999999973716</v>
      </c>
      <c r="Q3950" s="58"/>
      <c r="R3950" s="58"/>
      <c r="S3950" s="102"/>
    </row>
    <row r="3951" spans="1:19" ht="12.5" customHeight="1" x14ac:dyDescent="0.35">
      <c r="A3951" s="2">
        <v>61</v>
      </c>
      <c r="B3951" s="2" t="s">
        <v>69</v>
      </c>
      <c r="C3951" s="67">
        <v>132.51580000000001</v>
      </c>
      <c r="D3951" t="s">
        <v>65</v>
      </c>
      <c r="E3951" s="2" t="s">
        <v>57</v>
      </c>
      <c r="F3951" s="2" t="s">
        <v>70</v>
      </c>
      <c r="G3951" s="2"/>
      <c r="I3951" s="60">
        <f t="shared" si="246"/>
        <v>0</v>
      </c>
      <c r="J3951" s="60">
        <f>IF(OR(I3951="",I3952="",I3953=""),"",(AVERAGEIF(A3951:A$10000,A3951,I3951:I$10000)))</f>
        <v>0</v>
      </c>
      <c r="K3951" s="60"/>
      <c r="L3951" s="55" t="str">
        <f>IF(O3951="","",A3951)</f>
        <v/>
      </c>
      <c r="M3951" s="60" t="str">
        <f>IF(O3951="","",(VLOOKUP(A3951,A3951:E10935,5,FALSE)))</f>
        <v/>
      </c>
      <c r="N3951" s="55" t="str">
        <f t="shared" si="247"/>
        <v/>
      </c>
      <c r="O3951" s="55" t="str">
        <f t="shared" si="249"/>
        <v/>
      </c>
      <c r="P3951" s="104">
        <f t="shared" si="248"/>
        <v>25.600000000025602</v>
      </c>
      <c r="Q3951" s="58"/>
      <c r="R3951" s="58"/>
      <c r="S3951" s="102"/>
    </row>
    <row r="3952" spans="1:19" ht="12.5" customHeight="1" x14ac:dyDescent="0.35">
      <c r="A3952" s="60">
        <v>61</v>
      </c>
      <c r="B3952" s="60" t="s">
        <v>69</v>
      </c>
      <c r="C3952" s="68">
        <v>132.53460000000001</v>
      </c>
      <c r="D3952" s="58" t="s">
        <v>65</v>
      </c>
      <c r="E3952" s="60" t="s">
        <v>57</v>
      </c>
      <c r="F3952" s="60" t="s">
        <v>70</v>
      </c>
      <c r="G3952" s="60"/>
      <c r="H3952" s="60"/>
      <c r="I3952" s="60">
        <f t="shared" si="246"/>
        <v>0</v>
      </c>
      <c r="J3952" s="60">
        <f>IF(OR(I3952="",I3953="",I3954=""),"",(AVERAGEIF(A3952:A$10000,A3952,I3952:I$10000)))</f>
        <v>0</v>
      </c>
      <c r="K3952" s="60"/>
      <c r="L3952" s="60" t="str">
        <f>IF(O3952="","",A3952)</f>
        <v/>
      </c>
      <c r="M3952" s="60" t="str">
        <f>IF(O3952="","",(VLOOKUP(A3952,A3952:E10936,5,FALSE)))</f>
        <v/>
      </c>
      <c r="N3952" s="60" t="str">
        <f t="shared" si="247"/>
        <v/>
      </c>
      <c r="O3952" s="60" t="str">
        <f t="shared" si="249"/>
        <v/>
      </c>
      <c r="P3952" s="103">
        <f t="shared" si="248"/>
        <v>18.799999999998818</v>
      </c>
      <c r="Q3952" s="58"/>
      <c r="R3952" s="58"/>
      <c r="S3952" s="102"/>
    </row>
    <row r="3953" spans="1:19" ht="12.5" customHeight="1" x14ac:dyDescent="0.35">
      <c r="A3953" s="2">
        <v>61</v>
      </c>
      <c r="B3953" s="2" t="s">
        <v>69</v>
      </c>
      <c r="C3953" s="67">
        <v>132.55160000000001</v>
      </c>
      <c r="D3953" t="s">
        <v>65</v>
      </c>
      <c r="E3953" s="2" t="s">
        <v>57</v>
      </c>
      <c r="F3953" s="2" t="s">
        <v>70</v>
      </c>
      <c r="G3953" s="2"/>
      <c r="I3953" s="60">
        <f t="shared" si="246"/>
        <v>0</v>
      </c>
      <c r="J3953" s="60">
        <f>IF(OR(I3953="",I3954="",I3955=""),"",(AVERAGEIF(A3953:A$10000,A3953,I3953:I$10000)))</f>
        <v>0</v>
      </c>
      <c r="K3953" s="60"/>
      <c r="L3953" s="55" t="str">
        <f>IF(O3953="","",A3953)</f>
        <v/>
      </c>
      <c r="M3953" s="60" t="str">
        <f>IF(O3953="","",(VLOOKUP(A3953,A3953:E10937,5,FALSE)))</f>
        <v/>
      </c>
      <c r="N3953" s="55" t="str">
        <f t="shared" si="247"/>
        <v/>
      </c>
      <c r="O3953" s="55" t="str">
        <f t="shared" si="249"/>
        <v/>
      </c>
      <c r="P3953" s="104">
        <f t="shared" si="248"/>
        <v>16.999999999995907</v>
      </c>
      <c r="Q3953" s="58"/>
      <c r="R3953" s="58"/>
      <c r="S3953" s="102"/>
    </row>
    <row r="3954" spans="1:19" ht="12.5" customHeight="1" x14ac:dyDescent="0.35">
      <c r="A3954" s="60">
        <v>61</v>
      </c>
      <c r="B3954" s="60" t="s">
        <v>69</v>
      </c>
      <c r="C3954" s="68">
        <v>132.5685</v>
      </c>
      <c r="D3954" s="58" t="s">
        <v>65</v>
      </c>
      <c r="E3954" s="60" t="s">
        <v>57</v>
      </c>
      <c r="F3954" s="60" t="s">
        <v>70</v>
      </c>
      <c r="G3954" s="60"/>
      <c r="H3954" s="60"/>
      <c r="I3954" s="60">
        <f t="shared" si="246"/>
        <v>0</v>
      </c>
      <c r="J3954" s="60">
        <f>IF(OR(I3954="",I3955="",I3956=""),"",(AVERAGEIF(A3954:A$10000,A3954,I3954:I$10000)))</f>
        <v>0</v>
      </c>
      <c r="K3954" s="60"/>
      <c r="L3954" s="60" t="str">
        <f>IF(O3954="","",A3954)</f>
        <v/>
      </c>
      <c r="M3954" s="60" t="str">
        <f>IF(O3954="","",(VLOOKUP(A3954,A3954:E10938,5,FALSE)))</f>
        <v/>
      </c>
      <c r="N3954" s="60" t="str">
        <f t="shared" si="247"/>
        <v/>
      </c>
      <c r="O3954" s="60" t="str">
        <f t="shared" si="249"/>
        <v/>
      </c>
      <c r="P3954" s="103">
        <f t="shared" si="248"/>
        <v>16.899999999992588</v>
      </c>
      <c r="Q3954" s="58"/>
      <c r="R3954" s="58"/>
      <c r="S3954" s="102"/>
    </row>
    <row r="3955" spans="1:19" ht="12.5" customHeight="1" x14ac:dyDescent="0.35">
      <c r="A3955" s="2">
        <v>61</v>
      </c>
      <c r="B3955" s="2" t="s">
        <v>69</v>
      </c>
      <c r="C3955" s="67">
        <v>132.58529999999999</v>
      </c>
      <c r="D3955" t="s">
        <v>65</v>
      </c>
      <c r="E3955" s="2" t="s">
        <v>57</v>
      </c>
      <c r="F3955" s="2" t="s">
        <v>70</v>
      </c>
      <c r="G3955" s="2"/>
      <c r="I3955" s="60">
        <f t="shared" si="246"/>
        <v>0</v>
      </c>
      <c r="J3955" s="60">
        <f>IF(OR(I3955="",I3956="",I3957=""),"",(AVERAGEIF(A3955:A$10000,A3955,I3955:I$10000)))</f>
        <v>0</v>
      </c>
      <c r="K3955" s="60"/>
      <c r="L3955" s="55" t="str">
        <f>IF(O3955="","",A3955)</f>
        <v/>
      </c>
      <c r="M3955" s="60" t="str">
        <f>IF(O3955="","",(VLOOKUP(A3955,A3955:E10939,5,FALSE)))</f>
        <v/>
      </c>
      <c r="N3955" s="55" t="str">
        <f t="shared" si="247"/>
        <v/>
      </c>
      <c r="O3955" s="55" t="str">
        <f t="shared" si="249"/>
        <v/>
      </c>
      <c r="P3955" s="104">
        <f t="shared" si="248"/>
        <v>16.799999999989268</v>
      </c>
      <c r="Q3955" s="58"/>
      <c r="R3955" s="58"/>
      <c r="S3955" s="102"/>
    </row>
    <row r="3956" spans="1:19" ht="12.5" customHeight="1" x14ac:dyDescent="0.35">
      <c r="A3956" s="60">
        <v>61</v>
      </c>
      <c r="B3956" s="60" t="s">
        <v>69</v>
      </c>
      <c r="C3956" s="68">
        <v>132.60220000000001</v>
      </c>
      <c r="D3956" s="58" t="s">
        <v>65</v>
      </c>
      <c r="E3956" s="60" t="s">
        <v>57</v>
      </c>
      <c r="F3956" s="60" t="s">
        <v>70</v>
      </c>
      <c r="G3956" s="60"/>
      <c r="H3956" s="60"/>
      <c r="I3956" s="60">
        <f t="shared" si="246"/>
        <v>0</v>
      </c>
      <c r="J3956" s="60">
        <f>IF(OR(I3956="",I3957="",I3958=""),"",(AVERAGEIF(A3956:A$10000,A3956,I3956:I$10000)))</f>
        <v>0</v>
      </c>
      <c r="K3956" s="60"/>
      <c r="L3956" s="60" t="str">
        <f>IF(O3956="","",A3956)</f>
        <v/>
      </c>
      <c r="M3956" s="60" t="str">
        <f>IF(O3956="","",(VLOOKUP(A3956,A3956:E10940,5,FALSE)))</f>
        <v/>
      </c>
      <c r="N3956" s="60" t="str">
        <f t="shared" si="247"/>
        <v/>
      </c>
      <c r="O3956" s="60" t="str">
        <f t="shared" si="249"/>
        <v/>
      </c>
      <c r="P3956" s="103">
        <f t="shared" si="248"/>
        <v>16.900000000021009</v>
      </c>
      <c r="Q3956" s="58"/>
      <c r="R3956" s="58"/>
      <c r="S3956" s="102"/>
    </row>
    <row r="3957" spans="1:19" ht="12.5" customHeight="1" x14ac:dyDescent="0.35">
      <c r="A3957" s="2">
        <v>61</v>
      </c>
      <c r="B3957" s="2" t="s">
        <v>69</v>
      </c>
      <c r="C3957" s="67">
        <v>132.61869999999999</v>
      </c>
      <c r="D3957" t="s">
        <v>65</v>
      </c>
      <c r="E3957" s="2" t="s">
        <v>57</v>
      </c>
      <c r="F3957" s="2" t="s">
        <v>70</v>
      </c>
      <c r="G3957" s="2"/>
      <c r="I3957" s="60">
        <f t="shared" si="246"/>
        <v>0</v>
      </c>
      <c r="J3957" s="60">
        <f>IF(OR(I3957="",I3958="",I3959=""),"",(AVERAGEIF(A3957:A$10000,A3957,I3957:I$10000)))</f>
        <v>0</v>
      </c>
      <c r="K3957" s="60"/>
      <c r="L3957" s="55" t="str">
        <f>IF(O3957="","",A3957)</f>
        <v/>
      </c>
      <c r="M3957" s="60" t="str">
        <f>IF(O3957="","",(VLOOKUP(A3957,A3957:E10941,5,FALSE)))</f>
        <v/>
      </c>
      <c r="N3957" s="55" t="str">
        <f t="shared" si="247"/>
        <v/>
      </c>
      <c r="O3957" s="55" t="str">
        <f t="shared" si="249"/>
        <v/>
      </c>
      <c r="P3957" s="104">
        <f t="shared" si="248"/>
        <v>16.499999999979309</v>
      </c>
      <c r="Q3957" s="58"/>
      <c r="R3957" s="58"/>
      <c r="S3957" s="102"/>
    </row>
    <row r="3958" spans="1:19" ht="12.5" customHeight="1" x14ac:dyDescent="0.35">
      <c r="A3958" s="60">
        <v>61</v>
      </c>
      <c r="B3958" s="60" t="s">
        <v>69</v>
      </c>
      <c r="C3958" s="68">
        <v>132.636</v>
      </c>
      <c r="D3958" s="58" t="s">
        <v>65</v>
      </c>
      <c r="E3958" s="60" t="s">
        <v>57</v>
      </c>
      <c r="F3958" s="60" t="s">
        <v>70</v>
      </c>
      <c r="G3958" s="60"/>
      <c r="H3958" s="60"/>
      <c r="I3958" s="60">
        <f t="shared" si="246"/>
        <v>0</v>
      </c>
      <c r="J3958" s="60">
        <f>IF(OR(I3958="",I3959="",I3960=""),"",(AVERAGEIF(A3958:A$10000,A3958,I3958:I$10000)))</f>
        <v>0</v>
      </c>
      <c r="K3958" s="60"/>
      <c r="L3958" s="60" t="str">
        <f>IF(O3958="","",A3958)</f>
        <v/>
      </c>
      <c r="M3958" s="60" t="str">
        <f>IF(O3958="","",(VLOOKUP(A3958,A3958:E10942,5,FALSE)))</f>
        <v/>
      </c>
      <c r="N3958" s="60" t="str">
        <f t="shared" si="247"/>
        <v/>
      </c>
      <c r="O3958" s="60" t="str">
        <f t="shared" si="249"/>
        <v/>
      </c>
      <c r="P3958" s="103">
        <f t="shared" si="248"/>
        <v>17.300000000005866</v>
      </c>
      <c r="Q3958" s="58"/>
      <c r="R3958" s="58"/>
      <c r="S3958" s="102"/>
    </row>
    <row r="3959" spans="1:19" ht="12.5" customHeight="1" x14ac:dyDescent="0.35">
      <c r="A3959" s="2">
        <v>61</v>
      </c>
      <c r="B3959" s="2" t="s">
        <v>69</v>
      </c>
      <c r="C3959" s="67">
        <v>132.65350000000001</v>
      </c>
      <c r="D3959" t="s">
        <v>65</v>
      </c>
      <c r="E3959" s="2" t="s">
        <v>57</v>
      </c>
      <c r="F3959" s="2" t="s">
        <v>70</v>
      </c>
      <c r="G3959" s="2"/>
      <c r="I3959" s="60">
        <f t="shared" si="246"/>
        <v>0</v>
      </c>
      <c r="J3959" s="60">
        <f>IF(OR(I3959="",I3960="",I3961=""),"",(AVERAGEIF(A3959:A$10000,A3959,I3959:I$10000)))</f>
        <v>0</v>
      </c>
      <c r="K3959" s="60"/>
      <c r="L3959" s="55" t="str">
        <f>IF(O3959="","",A3959)</f>
        <v/>
      </c>
      <c r="M3959" s="60" t="str">
        <f>IF(O3959="","",(VLOOKUP(A3959,A3959:E10943,5,FALSE)))</f>
        <v/>
      </c>
      <c r="N3959" s="55" t="str">
        <f t="shared" si="247"/>
        <v/>
      </c>
      <c r="O3959" s="55" t="str">
        <f t="shared" si="249"/>
        <v/>
      </c>
      <c r="P3959" s="104">
        <f t="shared" si="248"/>
        <v>17.500000000012506</v>
      </c>
      <c r="Q3959" s="58"/>
      <c r="R3959" s="58"/>
      <c r="S3959" s="102"/>
    </row>
    <row r="3960" spans="1:19" ht="12.5" customHeight="1" x14ac:dyDescent="0.35">
      <c r="A3960" s="60">
        <v>61</v>
      </c>
      <c r="B3960" s="60" t="s">
        <v>71</v>
      </c>
      <c r="C3960" s="68">
        <v>132.6711</v>
      </c>
      <c r="D3960" s="58" t="s">
        <v>65</v>
      </c>
      <c r="E3960" s="60" t="s">
        <v>57</v>
      </c>
      <c r="F3960" s="60" t="s">
        <v>70</v>
      </c>
      <c r="G3960" s="60"/>
      <c r="H3960" s="60"/>
      <c r="I3960" s="60">
        <f t="shared" si="246"/>
        <v>0</v>
      </c>
      <c r="J3960" s="60">
        <f>IF(OR(I3960="",I3961="",I3962=""),"",(AVERAGEIF(A3960:A$10000,A3960,I3960:I$10000)))</f>
        <v>0</v>
      </c>
      <c r="K3960" s="60"/>
      <c r="L3960" s="60" t="str">
        <f>IF(O3960="","",A3960)</f>
        <v/>
      </c>
      <c r="M3960" s="60" t="str">
        <f>IF(O3960="","",(VLOOKUP(A3960,A3960:E10944,5,FALSE)))</f>
        <v/>
      </c>
      <c r="N3960" s="60" t="str">
        <f t="shared" si="247"/>
        <v/>
      </c>
      <c r="O3960" s="60" t="str">
        <f t="shared" si="249"/>
        <v/>
      </c>
      <c r="P3960" s="103">
        <f t="shared" si="248"/>
        <v>17.599999999987403</v>
      </c>
      <c r="Q3960" s="58"/>
      <c r="R3960" s="58"/>
      <c r="S3960" s="102"/>
    </row>
    <row r="3961" spans="1:19" ht="12.5" customHeight="1" x14ac:dyDescent="0.35">
      <c r="A3961" s="2">
        <v>61</v>
      </c>
      <c r="B3961" s="2" t="s">
        <v>71</v>
      </c>
      <c r="C3961" s="67">
        <v>132.68700000000001</v>
      </c>
      <c r="D3961" t="s">
        <v>65</v>
      </c>
      <c r="E3961" s="2" t="s">
        <v>57</v>
      </c>
      <c r="F3961" s="2" t="s">
        <v>70</v>
      </c>
      <c r="G3961" s="2"/>
      <c r="I3961" s="60">
        <f t="shared" si="246"/>
        <v>0</v>
      </c>
      <c r="J3961" s="60">
        <f>IF(OR(I3961="",I3962="",I3963=""),"",(AVERAGEIF(A3961:A$10000,A3961,I3961:I$10000)))</f>
        <v>0</v>
      </c>
      <c r="K3961" s="60"/>
      <c r="L3961" s="55" t="str">
        <f>IF(O3961="","",A3961)</f>
        <v/>
      </c>
      <c r="M3961" s="60" t="str">
        <f>IF(O3961="","",(VLOOKUP(A3961,A3961:E10945,5,FALSE)))</f>
        <v/>
      </c>
      <c r="N3961" s="55" t="str">
        <f t="shared" si="247"/>
        <v/>
      </c>
      <c r="O3961" s="55" t="str">
        <f t="shared" si="249"/>
        <v/>
      </c>
      <c r="P3961" s="104">
        <f t="shared" si="248"/>
        <v>15.900000000016234</v>
      </c>
      <c r="Q3961" s="58"/>
      <c r="R3961" s="58"/>
      <c r="S3961" s="102"/>
    </row>
    <row r="3962" spans="1:19" ht="12.5" customHeight="1" x14ac:dyDescent="0.35">
      <c r="A3962" s="60">
        <v>61</v>
      </c>
      <c r="B3962" s="60" t="s">
        <v>71</v>
      </c>
      <c r="C3962" s="68">
        <v>132.7064</v>
      </c>
      <c r="D3962" s="58" t="s">
        <v>65</v>
      </c>
      <c r="E3962" s="60" t="s">
        <v>57</v>
      </c>
      <c r="F3962" s="60" t="s">
        <v>70</v>
      </c>
      <c r="G3962" s="60"/>
      <c r="H3962" s="60"/>
      <c r="I3962" s="60">
        <f t="shared" si="246"/>
        <v>0</v>
      </c>
      <c r="J3962" s="60">
        <f>IF(OR(I3962="",I3963="",I3964=""),"",(AVERAGEIF(A3962:A$10000,A3962,I3962:I$10000)))</f>
        <v>0</v>
      </c>
      <c r="K3962" s="60"/>
      <c r="L3962" s="60" t="str">
        <f>IF(O3962="","",A3962)</f>
        <v/>
      </c>
      <c r="M3962" s="60" t="str">
        <f>IF(O3962="","",(VLOOKUP(A3962,A3962:E10946,5,FALSE)))</f>
        <v/>
      </c>
      <c r="N3962" s="60" t="str">
        <f t="shared" si="247"/>
        <v/>
      </c>
      <c r="O3962" s="60" t="str">
        <f t="shared" si="249"/>
        <v/>
      </c>
      <c r="P3962" s="103">
        <f t="shared" si="248"/>
        <v>19.399999999990314</v>
      </c>
      <c r="Q3962" s="58"/>
      <c r="R3962" s="58"/>
      <c r="S3962" s="102"/>
    </row>
    <row r="3963" spans="1:19" ht="12.5" customHeight="1" x14ac:dyDescent="0.35">
      <c r="A3963" s="2">
        <v>61</v>
      </c>
      <c r="B3963" s="2" t="s">
        <v>71</v>
      </c>
      <c r="C3963" s="67">
        <v>132.73330000000001</v>
      </c>
      <c r="D3963" t="s">
        <v>65</v>
      </c>
      <c r="E3963" s="2" t="s">
        <v>57</v>
      </c>
      <c r="F3963" s="2" t="s">
        <v>70</v>
      </c>
      <c r="G3963" s="2"/>
      <c r="I3963" s="60">
        <f t="shared" si="246"/>
        <v>0</v>
      </c>
      <c r="J3963" s="60">
        <f>IF(OR(I3963="",I3964="",I3965=""),"",(AVERAGEIF(A3963:A$10000,A3963,I3963:I$10000)))</f>
        <v>0</v>
      </c>
      <c r="K3963" s="60"/>
      <c r="L3963" s="55" t="str">
        <f>IF(O3963="","",A3963)</f>
        <v/>
      </c>
      <c r="M3963" s="60" t="str">
        <f>IF(O3963="","",(VLOOKUP(A3963,A3963:E10947,5,FALSE)))</f>
        <v/>
      </c>
      <c r="N3963" s="55" t="str">
        <f t="shared" si="247"/>
        <v/>
      </c>
      <c r="O3963" s="55" t="str">
        <f t="shared" si="249"/>
        <v/>
      </c>
      <c r="P3963" s="104">
        <f t="shared" si="248"/>
        <v>26.900000000011914</v>
      </c>
      <c r="Q3963" s="58"/>
      <c r="R3963" s="58"/>
      <c r="S3963" s="102"/>
    </row>
    <row r="3964" spans="1:19" ht="12.5" customHeight="1" x14ac:dyDescent="0.35">
      <c r="A3964" s="60">
        <v>61</v>
      </c>
      <c r="B3964" s="60" t="s">
        <v>71</v>
      </c>
      <c r="C3964" s="68">
        <v>132.75030000000001</v>
      </c>
      <c r="D3964" s="58" t="s">
        <v>65</v>
      </c>
      <c r="E3964" s="60" t="s">
        <v>57</v>
      </c>
      <c r="F3964" s="60" t="s">
        <v>70</v>
      </c>
      <c r="G3964" s="60"/>
      <c r="H3964" s="60"/>
      <c r="I3964" s="60">
        <f t="shared" si="246"/>
        <v>0</v>
      </c>
      <c r="J3964" s="60">
        <f>IF(OR(I3964="",I3965="",I3966=""),"",(AVERAGEIF(A3964:A$10000,A3964,I3964:I$10000)))</f>
        <v>0</v>
      </c>
      <c r="K3964" s="60"/>
      <c r="L3964" s="60" t="str">
        <f>IF(O3964="","",A3964)</f>
        <v/>
      </c>
      <c r="M3964" s="60" t="str">
        <f>IF(O3964="","",(VLOOKUP(A3964,A3964:E10948,5,FALSE)))</f>
        <v/>
      </c>
      <c r="N3964" s="60" t="str">
        <f t="shared" si="247"/>
        <v/>
      </c>
      <c r="O3964" s="60" t="str">
        <f t="shared" si="249"/>
        <v/>
      </c>
      <c r="P3964" s="103">
        <f t="shared" si="248"/>
        <v>16.999999999995907</v>
      </c>
      <c r="Q3964" s="58"/>
      <c r="R3964" s="58"/>
      <c r="S3964" s="102"/>
    </row>
    <row r="3965" spans="1:19" ht="12.5" customHeight="1" x14ac:dyDescent="0.35">
      <c r="A3965" s="2">
        <v>61</v>
      </c>
      <c r="B3965" s="2" t="s">
        <v>71</v>
      </c>
      <c r="C3965" s="67">
        <v>132.7681</v>
      </c>
      <c r="D3965" t="s">
        <v>65</v>
      </c>
      <c r="E3965" s="2" t="s">
        <v>57</v>
      </c>
      <c r="F3965" s="2" t="s">
        <v>70</v>
      </c>
      <c r="G3965" s="2"/>
      <c r="I3965" s="60">
        <f t="shared" si="246"/>
        <v>0</v>
      </c>
      <c r="J3965" s="60">
        <f>IF(OR(I3965="",I3966="",I3967=""),"",(AVERAGEIF(A3965:A$10000,A3965,I3965:I$10000)))</f>
        <v>0</v>
      </c>
      <c r="K3965" s="60"/>
      <c r="L3965" s="55" t="str">
        <f>IF(O3965="","",A3965)</f>
        <v/>
      </c>
      <c r="M3965" s="60" t="str">
        <f>IF(O3965="","",(VLOOKUP(A3965,A3965:E10949,5,FALSE)))</f>
        <v/>
      </c>
      <c r="N3965" s="55" t="str">
        <f t="shared" si="247"/>
        <v/>
      </c>
      <c r="O3965" s="55" t="str">
        <f t="shared" si="249"/>
        <v/>
      </c>
      <c r="P3965" s="104">
        <f t="shared" si="248"/>
        <v>17.799999999994043</v>
      </c>
      <c r="Q3965" s="58"/>
      <c r="R3965" s="58"/>
      <c r="S3965" s="102"/>
    </row>
    <row r="3966" spans="1:19" ht="12.5" customHeight="1" x14ac:dyDescent="0.35">
      <c r="A3966" s="60">
        <v>61</v>
      </c>
      <c r="B3966" s="60" t="s">
        <v>71</v>
      </c>
      <c r="C3966" s="68">
        <v>132.7842</v>
      </c>
      <c r="D3966" s="58" t="s">
        <v>65</v>
      </c>
      <c r="E3966" s="60" t="s">
        <v>57</v>
      </c>
      <c r="F3966" s="60" t="s">
        <v>70</v>
      </c>
      <c r="G3966" s="60"/>
      <c r="H3966" s="60"/>
      <c r="I3966" s="60">
        <f t="shared" si="246"/>
        <v>0</v>
      </c>
      <c r="J3966" s="60">
        <f>IF(OR(I3966="",I3967="",I3968=""),"",(AVERAGEIF(A3966:A$10000,A3966,I3966:I$10000)))</f>
        <v>0</v>
      </c>
      <c r="K3966" s="60"/>
      <c r="L3966" s="60" t="str">
        <f>IF(O3966="","",A3966)</f>
        <v/>
      </c>
      <c r="M3966" s="60" t="str">
        <f>IF(O3966="","",(VLOOKUP(A3966,A3966:E10950,5,FALSE)))</f>
        <v/>
      </c>
      <c r="N3966" s="60" t="str">
        <f t="shared" si="247"/>
        <v/>
      </c>
      <c r="O3966" s="60" t="str">
        <f t="shared" si="249"/>
        <v/>
      </c>
      <c r="P3966" s="103">
        <f t="shared" si="248"/>
        <v>16.099999999994452</v>
      </c>
      <c r="Q3966" s="58"/>
      <c r="R3966" s="58"/>
      <c r="S3966" s="102"/>
    </row>
    <row r="3967" spans="1:19" ht="12.5" customHeight="1" x14ac:dyDescent="0.35">
      <c r="A3967" s="2">
        <v>61</v>
      </c>
      <c r="B3967" s="2" t="s">
        <v>71</v>
      </c>
      <c r="C3967" s="67">
        <v>132.80269999999999</v>
      </c>
      <c r="D3967" t="s">
        <v>65</v>
      </c>
      <c r="E3967" s="2" t="s">
        <v>57</v>
      </c>
      <c r="F3967" s="2" t="s">
        <v>70</v>
      </c>
      <c r="G3967" s="2"/>
      <c r="I3967" s="60">
        <f t="shared" si="246"/>
        <v>0</v>
      </c>
      <c r="J3967" s="60">
        <f>IF(OR(I3967="",I3968="",I3969=""),"",(AVERAGEIF(A3967:A$10000,A3967,I3967:I$10000)))</f>
        <v>0</v>
      </c>
      <c r="K3967" s="60"/>
      <c r="L3967" s="55" t="str">
        <f>IF(O3967="","",A3967)</f>
        <v/>
      </c>
      <c r="M3967" s="60" t="str">
        <f>IF(O3967="","",(VLOOKUP(A3967,A3967:E10951,5,FALSE)))</f>
        <v/>
      </c>
      <c r="N3967" s="55" t="str">
        <f t="shared" si="247"/>
        <v/>
      </c>
      <c r="O3967" s="55" t="str">
        <f t="shared" si="249"/>
        <v/>
      </c>
      <c r="P3967" s="104">
        <f t="shared" si="248"/>
        <v>18.499999999988859</v>
      </c>
      <c r="Q3967" s="58"/>
      <c r="R3967" s="58"/>
      <c r="S3967" s="102"/>
    </row>
    <row r="3968" spans="1:19" ht="12.5" customHeight="1" x14ac:dyDescent="0.35">
      <c r="A3968" s="60">
        <v>61</v>
      </c>
      <c r="B3968" s="60" t="s">
        <v>71</v>
      </c>
      <c r="C3968" s="68">
        <v>132.82</v>
      </c>
      <c r="D3968" s="58" t="s">
        <v>65</v>
      </c>
      <c r="E3968" s="60" t="s">
        <v>57</v>
      </c>
      <c r="F3968" s="60" t="s">
        <v>70</v>
      </c>
      <c r="G3968" s="60"/>
      <c r="H3968" s="60"/>
      <c r="I3968" s="60">
        <f t="shared" si="246"/>
        <v>0</v>
      </c>
      <c r="J3968" s="60">
        <f>IF(OR(I3968="",I3969="",I3970=""),"",(AVERAGEIF(A3968:A$10000,A3968,I3968:I$10000)))</f>
        <v>0</v>
      </c>
      <c r="K3968" s="60"/>
      <c r="L3968" s="60" t="str">
        <f>IF(O3968="","",A3968)</f>
        <v/>
      </c>
      <c r="M3968" s="60" t="str">
        <f>IF(O3968="","",(VLOOKUP(A3968,A3968:E10952,5,FALSE)))</f>
        <v/>
      </c>
      <c r="N3968" s="60" t="str">
        <f t="shared" si="247"/>
        <v/>
      </c>
      <c r="O3968" s="60" t="str">
        <f t="shared" si="249"/>
        <v/>
      </c>
      <c r="P3968" s="103">
        <f t="shared" si="248"/>
        <v>17.300000000005866</v>
      </c>
      <c r="Q3968" s="58"/>
      <c r="R3968" s="58"/>
      <c r="S3968" s="102"/>
    </row>
    <row r="3969" spans="1:19" ht="12.5" customHeight="1" x14ac:dyDescent="0.35">
      <c r="A3969" s="2">
        <v>61</v>
      </c>
      <c r="B3969" s="2" t="s">
        <v>71</v>
      </c>
      <c r="C3969" s="67">
        <v>132.83690000000001</v>
      </c>
      <c r="D3969" t="s">
        <v>65</v>
      </c>
      <c r="E3969" s="2" t="s">
        <v>57</v>
      </c>
      <c r="F3969" s="2" t="s">
        <v>70</v>
      </c>
      <c r="G3969" s="2"/>
      <c r="I3969" s="60">
        <f t="shared" si="246"/>
        <v>0</v>
      </c>
      <c r="J3969" s="60">
        <f>IF(OR(I3969="",I3970="",I3971=""),"",(AVERAGEIF(A3969:A$10000,A3969,I3969:I$10000)))</f>
        <v>0</v>
      </c>
      <c r="K3969" s="60"/>
      <c r="L3969" s="55" t="str">
        <f>IF(O3969="","",A3969)</f>
        <v/>
      </c>
      <c r="M3969" s="60" t="str">
        <f>IF(O3969="","",(VLOOKUP(A3969,A3969:E10953,5,FALSE)))</f>
        <v/>
      </c>
      <c r="N3969" s="55" t="str">
        <f t="shared" si="247"/>
        <v/>
      </c>
      <c r="O3969" s="55" t="str">
        <f t="shared" si="249"/>
        <v/>
      </c>
      <c r="P3969" s="104">
        <f t="shared" si="248"/>
        <v>16.900000000021009</v>
      </c>
      <c r="Q3969" s="58"/>
      <c r="R3969" s="58"/>
      <c r="S3969" s="102"/>
    </row>
    <row r="3970" spans="1:19" ht="12.5" customHeight="1" x14ac:dyDescent="0.35">
      <c r="A3970" s="60">
        <v>61</v>
      </c>
      <c r="B3970" s="60" t="s">
        <v>71</v>
      </c>
      <c r="C3970" s="68">
        <v>132.85339999999999</v>
      </c>
      <c r="D3970" s="58" t="s">
        <v>65</v>
      </c>
      <c r="E3970" s="60" t="s">
        <v>57</v>
      </c>
      <c r="F3970" s="60" t="s">
        <v>70</v>
      </c>
      <c r="G3970" s="60"/>
      <c r="H3970" s="60"/>
      <c r="I3970" s="60">
        <f t="shared" si="246"/>
        <v>0</v>
      </c>
      <c r="J3970" s="60">
        <f>IF(OR(I3970="",I3971="",I3972=""),"",(AVERAGEIF(A3970:A$10000,A3970,I3970:I$10000)))</f>
        <v>0</v>
      </c>
      <c r="K3970" s="60"/>
      <c r="L3970" s="60" t="str">
        <f>IF(O3970="","",A3970)</f>
        <v/>
      </c>
      <c r="M3970" s="60" t="str">
        <f>IF(O3970="","",(VLOOKUP(A3970,A3970:E10954,5,FALSE)))</f>
        <v/>
      </c>
      <c r="N3970" s="60" t="str">
        <f t="shared" si="247"/>
        <v/>
      </c>
      <c r="O3970" s="60" t="str">
        <f t="shared" si="249"/>
        <v/>
      </c>
      <c r="P3970" s="103">
        <f t="shared" si="248"/>
        <v>16.499999999979309</v>
      </c>
      <c r="Q3970" s="58"/>
      <c r="R3970" s="58"/>
      <c r="S3970" s="102"/>
    </row>
    <row r="3971" spans="1:19" ht="12.5" customHeight="1" x14ac:dyDescent="0.35">
      <c r="A3971" s="2">
        <v>61</v>
      </c>
      <c r="B3971" s="2" t="s">
        <v>71</v>
      </c>
      <c r="C3971" s="67">
        <v>132.87129999999999</v>
      </c>
      <c r="D3971" t="s">
        <v>65</v>
      </c>
      <c r="E3971" s="2" t="s">
        <v>57</v>
      </c>
      <c r="F3971" s="2" t="s">
        <v>70</v>
      </c>
      <c r="G3971" s="2"/>
      <c r="I3971" s="60">
        <f t="shared" si="246"/>
        <v>0</v>
      </c>
      <c r="J3971" s="60">
        <f>IF(OR(I3971="",I3972="",I3973=""),"",(AVERAGEIF(A3971:A$10000,A3971,I3971:I$10000)))</f>
        <v>0</v>
      </c>
      <c r="K3971" s="60"/>
      <c r="L3971" s="55" t="str">
        <f>IF(O3971="","",A3971)</f>
        <v/>
      </c>
      <c r="M3971" s="60" t="str">
        <f>IF(O3971="","",(VLOOKUP(A3971,A3971:E10955,5,FALSE)))</f>
        <v/>
      </c>
      <c r="N3971" s="55" t="str">
        <f t="shared" si="247"/>
        <v/>
      </c>
      <c r="O3971" s="55" t="str">
        <f t="shared" si="249"/>
        <v/>
      </c>
      <c r="P3971" s="104">
        <f t="shared" si="248"/>
        <v>17.899999999997362</v>
      </c>
      <c r="Q3971" s="58"/>
      <c r="R3971" s="58"/>
      <c r="S3971" s="102"/>
    </row>
    <row r="3972" spans="1:19" ht="12.5" customHeight="1" x14ac:dyDescent="0.35">
      <c r="A3972" s="60">
        <v>61</v>
      </c>
      <c r="B3972" s="60" t="s">
        <v>71</v>
      </c>
      <c r="C3972" s="68">
        <v>132.88929999999999</v>
      </c>
      <c r="D3972" s="58" t="s">
        <v>65</v>
      </c>
      <c r="E3972" s="60" t="s">
        <v>57</v>
      </c>
      <c r="F3972" s="60" t="s">
        <v>70</v>
      </c>
      <c r="G3972" s="60"/>
      <c r="H3972" s="60"/>
      <c r="I3972" s="60">
        <f t="shared" si="246"/>
        <v>0</v>
      </c>
      <c r="J3972" s="60">
        <f>IF(OR(I3972="",I3973="",I3974=""),"",(AVERAGEIF(A3972:A$10000,A3972,I3972:I$10000)))</f>
        <v>0</v>
      </c>
      <c r="K3972" s="60"/>
      <c r="L3972" s="60" t="str">
        <f>IF(O3972="","",A3972)</f>
        <v/>
      </c>
      <c r="M3972" s="60" t="str">
        <f>IF(O3972="","",(VLOOKUP(A3972,A3972:E10956,5,FALSE)))</f>
        <v/>
      </c>
      <c r="N3972" s="60" t="str">
        <f t="shared" si="247"/>
        <v/>
      </c>
      <c r="O3972" s="60" t="str">
        <f t="shared" si="249"/>
        <v/>
      </c>
      <c r="P3972" s="103">
        <f t="shared" si="248"/>
        <v>18.000000000000682</v>
      </c>
      <c r="Q3972" s="58"/>
      <c r="R3972" s="58"/>
      <c r="S3972" s="102"/>
    </row>
    <row r="3973" spans="1:19" ht="12.5" customHeight="1" x14ac:dyDescent="0.35">
      <c r="A3973" s="2">
        <v>61</v>
      </c>
      <c r="B3973" s="2" t="s">
        <v>71</v>
      </c>
      <c r="C3973" s="67">
        <v>132.9101</v>
      </c>
      <c r="D3973" t="s">
        <v>65</v>
      </c>
      <c r="E3973" s="2" t="s">
        <v>57</v>
      </c>
      <c r="F3973" s="2" t="s">
        <v>70</v>
      </c>
      <c r="G3973" s="2"/>
      <c r="I3973" s="60">
        <f t="shared" si="246"/>
        <v>0</v>
      </c>
      <c r="J3973" s="60">
        <f>IF(OR(I3973="",I3974="",I3975=""),"",(AVERAGEIF(A3973:A$10000,A3973,I3973:I$10000)))</f>
        <v>0</v>
      </c>
      <c r="K3973" s="60"/>
      <c r="L3973" s="55" t="str">
        <f>IF(O3973="","",A3973)</f>
        <v/>
      </c>
      <c r="M3973" s="60" t="str">
        <f>IF(O3973="","",(VLOOKUP(A3973,A3973:E10957,5,FALSE)))</f>
        <v/>
      </c>
      <c r="N3973" s="55" t="str">
        <f t="shared" si="247"/>
        <v/>
      </c>
      <c r="O3973" s="55" t="str">
        <f t="shared" si="249"/>
        <v/>
      </c>
      <c r="P3973" s="104">
        <f t="shared" si="248"/>
        <v>20.800000000008367</v>
      </c>
      <c r="Q3973" s="58"/>
      <c r="R3973" s="58"/>
      <c r="S3973" s="102"/>
    </row>
    <row r="3974" spans="1:19" ht="12.5" customHeight="1" x14ac:dyDescent="0.35">
      <c r="A3974" s="60">
        <v>61</v>
      </c>
      <c r="B3974" s="60" t="s">
        <v>71</v>
      </c>
      <c r="C3974" s="68">
        <v>132.94200000000001</v>
      </c>
      <c r="D3974" s="58" t="s">
        <v>65</v>
      </c>
      <c r="E3974" s="60" t="s">
        <v>57</v>
      </c>
      <c r="F3974" s="60" t="s">
        <v>70</v>
      </c>
      <c r="G3974" s="60"/>
      <c r="H3974" s="60"/>
      <c r="I3974" s="60">
        <f t="shared" si="246"/>
        <v>0</v>
      </c>
      <c r="J3974" s="60">
        <f>IF(OR(I3974="",I3975="",I3976=""),"",(AVERAGEIF(A3974:A$10000,A3974,I3974:I$10000)))</f>
        <v>0</v>
      </c>
      <c r="K3974" s="60"/>
      <c r="L3974" s="60" t="str">
        <f>IF(O3974="","",A3974)</f>
        <v/>
      </c>
      <c r="M3974" s="60" t="str">
        <f>IF(O3974="","",(VLOOKUP(A3974,A3974:E10958,5,FALSE)))</f>
        <v/>
      </c>
      <c r="N3974" s="60" t="str">
        <f t="shared" si="247"/>
        <v/>
      </c>
      <c r="O3974" s="60" t="str">
        <f t="shared" si="249"/>
        <v/>
      </c>
      <c r="P3974" s="103">
        <f t="shared" si="248"/>
        <v>31.900000000007367</v>
      </c>
      <c r="Q3974" s="58"/>
      <c r="R3974" s="58"/>
      <c r="S3974" s="102"/>
    </row>
    <row r="3975" spans="1:19" ht="12.5" customHeight="1" x14ac:dyDescent="0.35">
      <c r="A3975" s="2">
        <v>61</v>
      </c>
      <c r="B3975" s="2" t="s">
        <v>71</v>
      </c>
      <c r="C3975" s="67">
        <v>132.96940000000001</v>
      </c>
      <c r="D3975" t="s">
        <v>65</v>
      </c>
      <c r="E3975" s="2" t="s">
        <v>57</v>
      </c>
      <c r="F3975" s="2" t="s">
        <v>70</v>
      </c>
      <c r="G3975" s="2"/>
      <c r="I3975" s="60">
        <f t="shared" si="246"/>
        <v>0</v>
      </c>
      <c r="J3975" s="60">
        <f>IF(OR(I3975="",I3976="",I3977=""),"",(AVERAGEIF(A3975:A$10000,A3975,I3975:I$10000)))</f>
        <v>0</v>
      </c>
      <c r="K3975" s="60"/>
      <c r="L3975" s="55" t="str">
        <f>IF(O3975="","",A3975)</f>
        <v/>
      </c>
      <c r="M3975" s="60" t="str">
        <f>IF(O3975="","",(VLOOKUP(A3975,A3975:E10959,5,FALSE)))</f>
        <v/>
      </c>
      <c r="N3975" s="55" t="str">
        <f t="shared" si="247"/>
        <v/>
      </c>
      <c r="O3975" s="55" t="str">
        <f t="shared" si="249"/>
        <v/>
      </c>
      <c r="P3975" s="104">
        <f t="shared" si="248"/>
        <v>27.400000000000091</v>
      </c>
      <c r="Q3975" s="58"/>
      <c r="R3975" s="58"/>
      <c r="S3975" s="102"/>
    </row>
    <row r="3976" spans="1:19" ht="12.5" customHeight="1" x14ac:dyDescent="0.35">
      <c r="A3976" s="60">
        <v>61</v>
      </c>
      <c r="B3976" s="60" t="s">
        <v>71</v>
      </c>
      <c r="C3976" s="68">
        <v>132.98820000000001</v>
      </c>
      <c r="D3976" s="58" t="s">
        <v>65</v>
      </c>
      <c r="E3976" s="60" t="s">
        <v>57</v>
      </c>
      <c r="F3976" s="60" t="s">
        <v>70</v>
      </c>
      <c r="G3976" s="60"/>
      <c r="H3976" s="60"/>
      <c r="I3976" s="60">
        <f t="shared" si="246"/>
        <v>0</v>
      </c>
      <c r="J3976" s="60">
        <f>IF(OR(I3976="",I3977="",I3978=""),"",(AVERAGEIF(A3976:A$10000,A3976,I3976:I$10000)))</f>
        <v>0</v>
      </c>
      <c r="K3976" s="60"/>
      <c r="L3976" s="60" t="str">
        <f>IF(O3976="","",A3976)</f>
        <v/>
      </c>
      <c r="M3976" s="60" t="str">
        <f>IF(O3976="","",(VLOOKUP(A3976,A3976:E10960,5,FALSE)))</f>
        <v/>
      </c>
      <c r="N3976" s="60" t="str">
        <f t="shared" si="247"/>
        <v/>
      </c>
      <c r="O3976" s="60" t="str">
        <f t="shared" si="249"/>
        <v/>
      </c>
      <c r="P3976" s="103">
        <f t="shared" si="248"/>
        <v>18.799999999998818</v>
      </c>
      <c r="Q3976" s="58"/>
      <c r="R3976" s="58"/>
      <c r="S3976" s="102"/>
    </row>
    <row r="3977" spans="1:19" ht="12.5" customHeight="1" x14ac:dyDescent="0.35">
      <c r="A3977" s="2">
        <v>61</v>
      </c>
      <c r="B3977" s="2" t="s">
        <v>71</v>
      </c>
      <c r="C3977" s="67">
        <v>133.00960000000001</v>
      </c>
      <c r="D3977" t="s">
        <v>65</v>
      </c>
      <c r="E3977" s="2" t="s">
        <v>57</v>
      </c>
      <c r="F3977" s="2" t="s">
        <v>70</v>
      </c>
      <c r="G3977" s="2"/>
      <c r="I3977" s="60">
        <f t="shared" si="246"/>
        <v>0</v>
      </c>
      <c r="J3977" s="60">
        <f>IF(OR(I3977="",I3978="",I3979=""),"",(AVERAGEIF(A3977:A$10000,A3977,I3977:I$10000)))</f>
        <v>0</v>
      </c>
      <c r="K3977" s="60"/>
      <c r="L3977" s="55" t="str">
        <f>IF(O3977="","",A3977)</f>
        <v/>
      </c>
      <c r="M3977" s="60" t="str">
        <f>IF(O3977="","",(VLOOKUP(A3977,A3977:E10961,5,FALSE)))</f>
        <v/>
      </c>
      <c r="N3977" s="55" t="str">
        <f t="shared" si="247"/>
        <v/>
      </c>
      <c r="O3977" s="55" t="str">
        <f t="shared" si="249"/>
        <v/>
      </c>
      <c r="P3977" s="104">
        <f t="shared" si="248"/>
        <v>21.399999999999864</v>
      </c>
      <c r="Q3977" s="58"/>
      <c r="R3977" s="58"/>
      <c r="S3977" s="102"/>
    </row>
    <row r="3978" spans="1:19" ht="12.5" customHeight="1" x14ac:dyDescent="0.35">
      <c r="A3978" s="60">
        <v>61</v>
      </c>
      <c r="B3978" s="60" t="s">
        <v>69</v>
      </c>
      <c r="C3978" s="68">
        <v>133.0309</v>
      </c>
      <c r="D3978" s="58" t="s">
        <v>65</v>
      </c>
      <c r="E3978" s="60" t="s">
        <v>57</v>
      </c>
      <c r="F3978" s="60" t="s">
        <v>70</v>
      </c>
      <c r="G3978" s="60"/>
      <c r="H3978" s="60"/>
      <c r="I3978" s="60">
        <f t="shared" si="246"/>
        <v>0</v>
      </c>
      <c r="J3978" s="60">
        <f>IF(OR(I3978="",I3979="",I3980=""),"",(AVERAGEIF(A3978:A$10000,A3978,I3978:I$10000)))</f>
        <v>0</v>
      </c>
      <c r="K3978" s="60"/>
      <c r="L3978" s="60" t="str">
        <f>IF(O3978="","",A3978)</f>
        <v/>
      </c>
      <c r="M3978" s="60" t="str">
        <f>IF(O3978="","",(VLOOKUP(A3978,A3978:E10962,5,FALSE)))</f>
        <v/>
      </c>
      <c r="N3978" s="60" t="str">
        <f t="shared" si="247"/>
        <v/>
      </c>
      <c r="O3978" s="60" t="str">
        <f t="shared" si="249"/>
        <v/>
      </c>
      <c r="P3978" s="103">
        <f t="shared" si="248"/>
        <v>21.299999999996544</v>
      </c>
      <c r="Q3978" s="58"/>
      <c r="R3978" s="58"/>
      <c r="S3978" s="102"/>
    </row>
    <row r="3979" spans="1:19" ht="12.5" customHeight="1" x14ac:dyDescent="0.35">
      <c r="A3979" s="2">
        <v>61</v>
      </c>
      <c r="B3979" s="2" t="s">
        <v>69</v>
      </c>
      <c r="C3979" s="67">
        <v>133.04920000000001</v>
      </c>
      <c r="D3979" t="s">
        <v>65</v>
      </c>
      <c r="E3979" s="2" t="s">
        <v>57</v>
      </c>
      <c r="F3979" s="2" t="s">
        <v>70</v>
      </c>
      <c r="G3979" s="2"/>
      <c r="I3979" s="60">
        <f t="shared" si="246"/>
        <v>0</v>
      </c>
      <c r="J3979" s="60">
        <f>IF(OR(I3979="",I3980="",I3981=""),"",(AVERAGEIF(A3979:A$10000,A3979,I3979:I$10000)))</f>
        <v>0</v>
      </c>
      <c r="K3979" s="60"/>
      <c r="L3979" s="55" t="str">
        <f>IF(O3979="","",A3979)</f>
        <v/>
      </c>
      <c r="M3979" s="60" t="str">
        <f>IF(O3979="","",(VLOOKUP(A3979,A3979:E10963,5,FALSE)))</f>
        <v/>
      </c>
      <c r="N3979" s="55" t="str">
        <f t="shared" si="247"/>
        <v/>
      </c>
      <c r="O3979" s="55" t="str">
        <f t="shared" si="249"/>
        <v/>
      </c>
      <c r="P3979" s="104">
        <f t="shared" si="248"/>
        <v>18.300000000010641</v>
      </c>
      <c r="Q3979" s="58"/>
      <c r="R3979" s="58"/>
      <c r="S3979" s="102"/>
    </row>
    <row r="3980" spans="1:19" ht="12.5" customHeight="1" x14ac:dyDescent="0.35">
      <c r="A3980" s="60">
        <v>61</v>
      </c>
      <c r="B3980" s="60" t="s">
        <v>69</v>
      </c>
      <c r="C3980" s="68">
        <v>133.06659999999999</v>
      </c>
      <c r="D3980" s="58" t="s">
        <v>65</v>
      </c>
      <c r="E3980" s="60" t="s">
        <v>57</v>
      </c>
      <c r="F3980" s="60" t="s">
        <v>70</v>
      </c>
      <c r="G3980" s="60"/>
      <c r="H3980" s="60"/>
      <c r="I3980" s="60">
        <f t="shared" si="246"/>
        <v>0</v>
      </c>
      <c r="J3980" s="60">
        <f>IF(OR(I3980="",I3981="",I3982=""),"",(AVERAGEIF(A3980:A$10000,A3980,I3980:I$10000)))</f>
        <v>0</v>
      </c>
      <c r="K3980" s="60"/>
      <c r="L3980" s="60" t="str">
        <f>IF(O3980="","",A3980)</f>
        <v/>
      </c>
      <c r="M3980" s="60" t="str">
        <f>IF(O3980="","",(VLOOKUP(A3980,A3980:E10964,5,FALSE)))</f>
        <v/>
      </c>
      <c r="N3980" s="60" t="str">
        <f t="shared" si="247"/>
        <v/>
      </c>
      <c r="O3980" s="60" t="str">
        <f t="shared" si="249"/>
        <v/>
      </c>
      <c r="P3980" s="103">
        <f t="shared" si="248"/>
        <v>17.399999999980764</v>
      </c>
      <c r="Q3980" s="58"/>
      <c r="R3980" s="58"/>
      <c r="S3980" s="102"/>
    </row>
    <row r="3981" spans="1:19" ht="12.5" customHeight="1" x14ac:dyDescent="0.35">
      <c r="A3981" s="2">
        <v>61</v>
      </c>
      <c r="B3981" s="2" t="s">
        <v>69</v>
      </c>
      <c r="C3981" s="67">
        <v>133.08349999999999</v>
      </c>
      <c r="D3981" t="s">
        <v>65</v>
      </c>
      <c r="E3981" s="2" t="s">
        <v>57</v>
      </c>
      <c r="F3981" s="2" t="s">
        <v>70</v>
      </c>
      <c r="G3981" s="2"/>
      <c r="I3981" s="60">
        <f t="shared" si="246"/>
        <v>0</v>
      </c>
      <c r="J3981" s="60">
        <f>IF(OR(I3981="",I3982="",I3983=""),"",(AVERAGEIF(A3981:A$10000,A3981,I3981:I$10000)))</f>
        <v>0</v>
      </c>
      <c r="K3981" s="60"/>
      <c r="L3981" s="55" t="str">
        <f>IF(O3981="","",A3981)</f>
        <v/>
      </c>
      <c r="M3981" s="60" t="str">
        <f>IF(O3981="","",(VLOOKUP(A3981,A3981:E10965,5,FALSE)))</f>
        <v/>
      </c>
      <c r="N3981" s="55" t="str">
        <f t="shared" si="247"/>
        <v/>
      </c>
      <c r="O3981" s="55" t="str">
        <f t="shared" si="249"/>
        <v/>
      </c>
      <c r="P3981" s="104">
        <f t="shared" si="248"/>
        <v>16.899999999992588</v>
      </c>
      <c r="Q3981" s="58"/>
      <c r="R3981" s="58"/>
      <c r="S3981" s="102"/>
    </row>
    <row r="3982" spans="1:19" ht="12.5" customHeight="1" x14ac:dyDescent="0.35">
      <c r="A3982" s="60">
        <v>62</v>
      </c>
      <c r="B3982" s="60" t="s">
        <v>69</v>
      </c>
      <c r="C3982" s="68">
        <v>134.1216</v>
      </c>
      <c r="D3982" s="58" t="s">
        <v>65</v>
      </c>
      <c r="E3982" s="60" t="s">
        <v>56</v>
      </c>
      <c r="F3982" s="60" t="s">
        <v>70</v>
      </c>
      <c r="G3982" s="60"/>
      <c r="H3982" s="60"/>
      <c r="I3982" s="60">
        <f t="shared" si="246"/>
        <v>0</v>
      </c>
      <c r="J3982" s="60">
        <f>IF(OR(I3982="",I3983="",I3984=""),"",(AVERAGEIF(A3982:A$10000,A3982,I3982:I$10000)))</f>
        <v>0</v>
      </c>
      <c r="K3982" s="60"/>
      <c r="L3982" s="60" t="str">
        <f>IF(O3982="","",A3982)</f>
        <v/>
      </c>
      <c r="M3982" s="60" t="str">
        <f>IF(O3982="","",(VLOOKUP(A3982,A3982:E10966,5,FALSE)))</f>
        <v/>
      </c>
      <c r="N3982" s="60" t="str">
        <f t="shared" si="247"/>
        <v/>
      </c>
      <c r="O3982" s="60" t="str">
        <f t="shared" si="249"/>
        <v/>
      </c>
      <c r="P3982" s="103" t="str">
        <f t="shared" si="248"/>
        <v/>
      </c>
      <c r="Q3982" s="58"/>
      <c r="R3982" s="58"/>
      <c r="S3982" s="102"/>
    </row>
    <row r="3983" spans="1:19" ht="12.5" customHeight="1" x14ac:dyDescent="0.35">
      <c r="A3983" s="2">
        <v>62</v>
      </c>
      <c r="B3983" s="2" t="s">
        <v>69</v>
      </c>
      <c r="C3983" s="67">
        <v>134.13820000000001</v>
      </c>
      <c r="D3983" t="s">
        <v>65</v>
      </c>
      <c r="E3983" s="2" t="s">
        <v>56</v>
      </c>
      <c r="F3983" s="2" t="s">
        <v>70</v>
      </c>
      <c r="G3983" s="2"/>
      <c r="I3983" s="60">
        <f t="shared" si="246"/>
        <v>0</v>
      </c>
      <c r="J3983" s="60">
        <f>IF(OR(I3983="",I3984="",I3985=""),"",(AVERAGEIF(A3983:A$10000,A3983,I3983:I$10000)))</f>
        <v>0</v>
      </c>
      <c r="K3983" s="60"/>
      <c r="L3983" s="55" t="str">
        <f>IF(O3983="","",A3983)</f>
        <v/>
      </c>
      <c r="M3983" s="60" t="str">
        <f>IF(O3983="","",(VLOOKUP(A3983,A3983:E10967,5,FALSE)))</f>
        <v/>
      </c>
      <c r="N3983" s="55" t="str">
        <f t="shared" si="247"/>
        <v/>
      </c>
      <c r="O3983" s="55" t="str">
        <f t="shared" si="249"/>
        <v/>
      </c>
      <c r="P3983" s="104">
        <f t="shared" si="248"/>
        <v>16.60000000001105</v>
      </c>
      <c r="Q3983" s="58"/>
      <c r="R3983" s="58"/>
      <c r="S3983" s="102"/>
    </row>
    <row r="3984" spans="1:19" ht="12.5" customHeight="1" x14ac:dyDescent="0.35">
      <c r="A3984" s="60">
        <v>62</v>
      </c>
      <c r="B3984" s="60" t="s">
        <v>69</v>
      </c>
      <c r="C3984" s="68">
        <v>134.15860000000001</v>
      </c>
      <c r="D3984" s="58" t="s">
        <v>65</v>
      </c>
      <c r="E3984" s="60" t="s">
        <v>56</v>
      </c>
      <c r="F3984" s="60" t="s">
        <v>70</v>
      </c>
      <c r="G3984" s="60"/>
      <c r="H3984" s="60"/>
      <c r="I3984" s="60">
        <f t="shared" si="246"/>
        <v>0</v>
      </c>
      <c r="J3984" s="60">
        <f>IF(OR(I3984="",I3985="",I3986=""),"",(AVERAGEIF(A3984:A$10000,A3984,I3984:I$10000)))</f>
        <v>0</v>
      </c>
      <c r="K3984" s="60"/>
      <c r="L3984" s="60" t="str">
        <f>IF(O3984="","",A3984)</f>
        <v/>
      </c>
      <c r="M3984" s="60" t="str">
        <f>IF(O3984="","",(VLOOKUP(A3984,A3984:E10968,5,FALSE)))</f>
        <v/>
      </c>
      <c r="N3984" s="60" t="str">
        <f t="shared" si="247"/>
        <v/>
      </c>
      <c r="O3984" s="60" t="str">
        <f t="shared" si="249"/>
        <v/>
      </c>
      <c r="P3984" s="103">
        <f t="shared" si="248"/>
        <v>20.399999999995089</v>
      </c>
      <c r="Q3984" s="58"/>
      <c r="R3984" s="58"/>
      <c r="S3984" s="102"/>
    </row>
    <row r="3985" spans="1:19" ht="12.5" customHeight="1" x14ac:dyDescent="0.35">
      <c r="A3985" s="2">
        <v>62</v>
      </c>
      <c r="B3985" s="2" t="s">
        <v>69</v>
      </c>
      <c r="C3985" s="67">
        <v>134.18690000000001</v>
      </c>
      <c r="D3985" t="s">
        <v>65</v>
      </c>
      <c r="E3985" s="2" t="s">
        <v>56</v>
      </c>
      <c r="F3985" s="2" t="s">
        <v>70</v>
      </c>
      <c r="G3985" s="2"/>
      <c r="I3985" s="60">
        <f t="shared" ref="I3985:I4048" si="250">IF(AND(OR(G3984&gt;G$5,G3986&gt;G$5),G3985&gt;G$5),G3985,"")</f>
        <v>0</v>
      </c>
      <c r="J3985" s="60">
        <f>IF(OR(I3985="",I3986="",I3987=""),"",(AVERAGEIF(A3985:A$10000,A3985,I3985:I$10000)))</f>
        <v>0</v>
      </c>
      <c r="K3985" s="60"/>
      <c r="L3985" s="55" t="str">
        <f>IF(O3985="","",A3985)</f>
        <v/>
      </c>
      <c r="M3985" s="60" t="str">
        <f>IF(O3985="","",(VLOOKUP(A3985,A3985:E10969,5,FALSE)))</f>
        <v/>
      </c>
      <c r="N3985" s="55" t="str">
        <f t="shared" si="247"/>
        <v/>
      </c>
      <c r="O3985" s="55" t="str">
        <f t="shared" si="249"/>
        <v/>
      </c>
      <c r="P3985" s="104">
        <f t="shared" si="248"/>
        <v>28.300000000001546</v>
      </c>
      <c r="Q3985" s="58"/>
      <c r="R3985" s="58"/>
      <c r="S3985" s="102"/>
    </row>
    <row r="3986" spans="1:19" ht="12.5" customHeight="1" x14ac:dyDescent="0.35">
      <c r="A3986" s="60">
        <v>62</v>
      </c>
      <c r="B3986" s="60" t="s">
        <v>69</v>
      </c>
      <c r="C3986" s="68">
        <v>134.2039</v>
      </c>
      <c r="D3986" s="58" t="s">
        <v>65</v>
      </c>
      <c r="E3986" s="60" t="s">
        <v>56</v>
      </c>
      <c r="F3986" s="60" t="s">
        <v>70</v>
      </c>
      <c r="G3986" s="60"/>
      <c r="H3986" s="60"/>
      <c r="I3986" s="60">
        <f t="shared" si="250"/>
        <v>0</v>
      </c>
      <c r="J3986" s="60">
        <f>IF(OR(I3986="",I3987="",I3988=""),"",(AVERAGEIF(A3986:A$10000,A3986,I3986:I$10000)))</f>
        <v>0</v>
      </c>
      <c r="K3986" s="60"/>
      <c r="L3986" s="60" t="str">
        <f>IF(O3986="","",A3986)</f>
        <v/>
      </c>
      <c r="M3986" s="60" t="str">
        <f>IF(O3986="","",(VLOOKUP(A3986,A3986:E10970,5,FALSE)))</f>
        <v/>
      </c>
      <c r="N3986" s="60" t="str">
        <f t="shared" ref="N3986:N4049" si="251">IF(L3986="","",I3986)</f>
        <v/>
      </c>
      <c r="O3986" s="60" t="str">
        <f t="shared" si="249"/>
        <v/>
      </c>
      <c r="P3986" s="103">
        <f t="shared" ref="P3986:P4049" si="252">IF(A3986=A3985,ABS(C3986-C3985)*1000,"")</f>
        <v>16.999999999995907</v>
      </c>
      <c r="Q3986" s="58"/>
      <c r="R3986" s="58"/>
      <c r="S3986" s="102"/>
    </row>
    <row r="3987" spans="1:19" ht="12.5" customHeight="1" x14ac:dyDescent="0.35">
      <c r="A3987" s="2">
        <v>62</v>
      </c>
      <c r="B3987" s="2" t="s">
        <v>69</v>
      </c>
      <c r="C3987" s="67">
        <v>134.22280000000001</v>
      </c>
      <c r="D3987" t="s">
        <v>65</v>
      </c>
      <c r="E3987" s="2" t="s">
        <v>56</v>
      </c>
      <c r="F3987" s="2" t="s">
        <v>70</v>
      </c>
      <c r="G3987" s="2"/>
      <c r="I3987" s="60">
        <f t="shared" si="250"/>
        <v>0</v>
      </c>
      <c r="J3987" s="60">
        <f>IF(OR(I3987="",I3988="",I3989=""),"",(AVERAGEIF(A3987:A$10000,A3987,I3987:I$10000)))</f>
        <v>0</v>
      </c>
      <c r="K3987" s="60"/>
      <c r="L3987" s="55" t="str">
        <f>IF(O3987="","",A3987)</f>
        <v/>
      </c>
      <c r="M3987" s="60" t="str">
        <f>IF(O3987="","",(VLOOKUP(A3987,A3987:E10971,5,FALSE)))</f>
        <v/>
      </c>
      <c r="N3987" s="55" t="str">
        <f t="shared" si="251"/>
        <v/>
      </c>
      <c r="O3987" s="55" t="str">
        <f t="shared" si="249"/>
        <v/>
      </c>
      <c r="P3987" s="104">
        <f t="shared" si="252"/>
        <v>18.900000000002137</v>
      </c>
      <c r="Q3987" s="58"/>
      <c r="R3987" s="58"/>
      <c r="S3987" s="102"/>
    </row>
    <row r="3988" spans="1:19" ht="12.5" customHeight="1" x14ac:dyDescent="0.35">
      <c r="A3988" s="60">
        <v>62</v>
      </c>
      <c r="B3988" s="60" t="s">
        <v>69</v>
      </c>
      <c r="C3988" s="68">
        <v>134.24789999999999</v>
      </c>
      <c r="D3988" s="58" t="s">
        <v>65</v>
      </c>
      <c r="E3988" s="60" t="s">
        <v>56</v>
      </c>
      <c r="F3988" s="60" t="s">
        <v>70</v>
      </c>
      <c r="G3988" s="60"/>
      <c r="H3988" s="60"/>
      <c r="I3988" s="60">
        <f t="shared" si="250"/>
        <v>0</v>
      </c>
      <c r="J3988" s="60">
        <f>IF(OR(I3988="",I3989="",I3990=""),"",(AVERAGEIF(A3988:A$10000,A3988,I3988:I$10000)))</f>
        <v>0</v>
      </c>
      <c r="K3988" s="60"/>
      <c r="L3988" s="60" t="str">
        <f>IF(O3988="","",A3988)</f>
        <v/>
      </c>
      <c r="M3988" s="60" t="str">
        <f>IF(O3988="","",(VLOOKUP(A3988,A3988:E10972,5,FALSE)))</f>
        <v/>
      </c>
      <c r="N3988" s="60" t="str">
        <f t="shared" si="251"/>
        <v/>
      </c>
      <c r="O3988" s="60" t="str">
        <f t="shared" si="249"/>
        <v/>
      </c>
      <c r="P3988" s="103">
        <f t="shared" si="252"/>
        <v>25.099999999980582</v>
      </c>
      <c r="Q3988" s="58"/>
      <c r="R3988" s="58"/>
      <c r="S3988" s="102"/>
    </row>
    <row r="3989" spans="1:19" ht="12.5" customHeight="1" x14ac:dyDescent="0.35">
      <c r="A3989" s="2">
        <v>62</v>
      </c>
      <c r="B3989" s="2" t="s">
        <v>69</v>
      </c>
      <c r="C3989" s="67">
        <v>134.26920000000001</v>
      </c>
      <c r="D3989" t="s">
        <v>65</v>
      </c>
      <c r="E3989" s="2" t="s">
        <v>56</v>
      </c>
      <c r="F3989" s="2" t="s">
        <v>70</v>
      </c>
      <c r="G3989" s="2"/>
      <c r="I3989" s="60">
        <f t="shared" si="250"/>
        <v>0</v>
      </c>
      <c r="J3989" s="60">
        <f>IF(OR(I3989="",I3990="",I3991=""),"",(AVERAGEIF(A3989:A$10000,A3989,I3989:I$10000)))</f>
        <v>0</v>
      </c>
      <c r="K3989" s="60"/>
      <c r="L3989" s="55" t="str">
        <f>IF(O3989="","",A3989)</f>
        <v/>
      </c>
      <c r="M3989" s="60" t="str">
        <f>IF(O3989="","",(VLOOKUP(A3989,A3989:E10973,5,FALSE)))</f>
        <v/>
      </c>
      <c r="N3989" s="55" t="str">
        <f t="shared" si="251"/>
        <v/>
      </c>
      <c r="O3989" s="55" t="str">
        <f t="shared" si="249"/>
        <v/>
      </c>
      <c r="P3989" s="104">
        <f t="shared" si="252"/>
        <v>21.300000000024966</v>
      </c>
      <c r="Q3989" s="58"/>
      <c r="R3989" s="58"/>
      <c r="S3989" s="102"/>
    </row>
    <row r="3990" spans="1:19" ht="12.5" customHeight="1" x14ac:dyDescent="0.35">
      <c r="A3990" s="60">
        <v>62</v>
      </c>
      <c r="B3990" s="60" t="s">
        <v>69</v>
      </c>
      <c r="C3990" s="68">
        <v>134.28550000000001</v>
      </c>
      <c r="D3990" s="58" t="s">
        <v>65</v>
      </c>
      <c r="E3990" s="60" t="s">
        <v>56</v>
      </c>
      <c r="F3990" s="60" t="s">
        <v>70</v>
      </c>
      <c r="G3990" s="60"/>
      <c r="H3990" s="60"/>
      <c r="I3990" s="60">
        <f t="shared" si="250"/>
        <v>0</v>
      </c>
      <c r="J3990" s="60">
        <f>IF(OR(I3990="",I3991="",I3992=""),"",(AVERAGEIF(A3990:A$10000,A3990,I3990:I$10000)))</f>
        <v>0</v>
      </c>
      <c r="K3990" s="60"/>
      <c r="L3990" s="60" t="str">
        <f>IF(O3990="","",A3990)</f>
        <v/>
      </c>
      <c r="M3990" s="60" t="str">
        <f>IF(O3990="","",(VLOOKUP(A3990,A3990:E10974,5,FALSE)))</f>
        <v/>
      </c>
      <c r="N3990" s="60" t="str">
        <f t="shared" si="251"/>
        <v/>
      </c>
      <c r="O3990" s="60" t="str">
        <f t="shared" si="249"/>
        <v/>
      </c>
      <c r="P3990" s="103">
        <f t="shared" si="252"/>
        <v>16.300000000001091</v>
      </c>
      <c r="Q3990" s="58"/>
      <c r="R3990" s="58"/>
      <c r="S3990" s="102"/>
    </row>
    <row r="3991" spans="1:19" ht="12.5" customHeight="1" x14ac:dyDescent="0.35">
      <c r="A3991" s="2">
        <v>62</v>
      </c>
      <c r="B3991" s="2" t="s">
        <v>69</v>
      </c>
      <c r="C3991" s="67">
        <v>134.3021</v>
      </c>
      <c r="D3991" t="s">
        <v>65</v>
      </c>
      <c r="E3991" s="2" t="s">
        <v>56</v>
      </c>
      <c r="F3991" s="2" t="s">
        <v>70</v>
      </c>
      <c r="G3991" s="2"/>
      <c r="I3991" s="60">
        <f t="shared" si="250"/>
        <v>0</v>
      </c>
      <c r="J3991" s="60">
        <f>IF(OR(I3991="",I3992="",I3993=""),"",(AVERAGEIF(A3991:A$10000,A3991,I3991:I$10000)))</f>
        <v>0</v>
      </c>
      <c r="K3991" s="60"/>
      <c r="L3991" s="55" t="str">
        <f>IF(O3991="","",A3991)</f>
        <v/>
      </c>
      <c r="M3991" s="60" t="str">
        <f>IF(O3991="","",(VLOOKUP(A3991,A3991:E10975,5,FALSE)))</f>
        <v/>
      </c>
      <c r="N3991" s="55" t="str">
        <f t="shared" si="251"/>
        <v/>
      </c>
      <c r="O3991" s="55" t="str">
        <f t="shared" si="249"/>
        <v/>
      </c>
      <c r="P3991" s="104">
        <f t="shared" si="252"/>
        <v>16.599999999982629</v>
      </c>
      <c r="Q3991" s="58"/>
      <c r="R3991" s="58"/>
      <c r="S3991" s="102"/>
    </row>
    <row r="3992" spans="1:19" ht="12.5" customHeight="1" x14ac:dyDescent="0.35">
      <c r="A3992" s="60">
        <v>62</v>
      </c>
      <c r="B3992" s="60" t="s">
        <v>69</v>
      </c>
      <c r="C3992" s="68">
        <v>134.3219</v>
      </c>
      <c r="D3992" s="58" t="s">
        <v>65</v>
      </c>
      <c r="E3992" s="60" t="s">
        <v>56</v>
      </c>
      <c r="F3992" s="60" t="s">
        <v>70</v>
      </c>
      <c r="G3992" s="60"/>
      <c r="H3992" s="60"/>
      <c r="I3992" s="60">
        <f t="shared" si="250"/>
        <v>0</v>
      </c>
      <c r="J3992" s="60">
        <f>IF(OR(I3992="",I3993="",I3994=""),"",(AVERAGEIF(A3992:A$10000,A3992,I3992:I$10000)))</f>
        <v>0</v>
      </c>
      <c r="K3992" s="60"/>
      <c r="L3992" s="60" t="str">
        <f>IF(O3992="","",A3992)</f>
        <v/>
      </c>
      <c r="M3992" s="60" t="str">
        <f>IF(O3992="","",(VLOOKUP(A3992,A3992:E10976,5,FALSE)))</f>
        <v/>
      </c>
      <c r="N3992" s="60" t="str">
        <f t="shared" si="251"/>
        <v/>
      </c>
      <c r="O3992" s="60" t="str">
        <f t="shared" si="249"/>
        <v/>
      </c>
      <c r="P3992" s="103">
        <f t="shared" si="252"/>
        <v>19.800000000003593</v>
      </c>
      <c r="Q3992" s="58"/>
      <c r="R3992" s="58"/>
      <c r="S3992" s="102"/>
    </row>
    <row r="3993" spans="1:19" ht="12.5" customHeight="1" x14ac:dyDescent="0.35">
      <c r="A3993" s="2">
        <v>62</v>
      </c>
      <c r="B3993" s="2" t="s">
        <v>69</v>
      </c>
      <c r="C3993" s="67">
        <v>134.3366</v>
      </c>
      <c r="D3993" t="s">
        <v>65</v>
      </c>
      <c r="E3993" s="2" t="s">
        <v>56</v>
      </c>
      <c r="F3993" s="2" t="s">
        <v>70</v>
      </c>
      <c r="G3993" s="2"/>
      <c r="I3993" s="60">
        <f t="shared" si="250"/>
        <v>0</v>
      </c>
      <c r="J3993" s="60">
        <f>IF(OR(I3993="",I3994="",I3995=""),"",(AVERAGEIF(A3993:A$10000,A3993,I3993:I$10000)))</f>
        <v>0</v>
      </c>
      <c r="K3993" s="60"/>
      <c r="L3993" s="55" t="str">
        <f>IF(O3993="","",A3993)</f>
        <v/>
      </c>
      <c r="M3993" s="60" t="str">
        <f>IF(O3993="","",(VLOOKUP(A3993,A3993:E10977,5,FALSE)))</f>
        <v/>
      </c>
      <c r="N3993" s="55" t="str">
        <f t="shared" si="251"/>
        <v/>
      </c>
      <c r="O3993" s="55" t="str">
        <f t="shared" si="249"/>
        <v/>
      </c>
      <c r="P3993" s="104">
        <f t="shared" si="252"/>
        <v>14.70000000000482</v>
      </c>
      <c r="Q3993" s="58"/>
      <c r="R3993" s="58"/>
      <c r="S3993" s="102"/>
    </row>
    <row r="3994" spans="1:19" ht="12.5" customHeight="1" x14ac:dyDescent="0.35">
      <c r="A3994" s="60">
        <v>62</v>
      </c>
      <c r="B3994" s="60" t="s">
        <v>69</v>
      </c>
      <c r="C3994" s="68">
        <v>134.3502</v>
      </c>
      <c r="D3994" s="58" t="s">
        <v>65</v>
      </c>
      <c r="E3994" s="60" t="s">
        <v>56</v>
      </c>
      <c r="F3994" s="60" t="s">
        <v>70</v>
      </c>
      <c r="G3994" s="60"/>
      <c r="H3994" s="60"/>
      <c r="I3994" s="60">
        <f t="shared" si="250"/>
        <v>0</v>
      </c>
      <c r="J3994" s="60">
        <f>IF(OR(I3994="",I3995="",I3996=""),"",(AVERAGEIF(A3994:A$10000,A3994,I3994:I$10000)))</f>
        <v>0</v>
      </c>
      <c r="K3994" s="60"/>
      <c r="L3994" s="60" t="str">
        <f>IF(O3994="","",A3994)</f>
        <v/>
      </c>
      <c r="M3994" s="60" t="str">
        <f>IF(O3994="","",(VLOOKUP(A3994,A3994:E10978,5,FALSE)))</f>
        <v/>
      </c>
      <c r="N3994" s="60" t="str">
        <f t="shared" si="251"/>
        <v/>
      </c>
      <c r="O3994" s="60" t="str">
        <f t="shared" ref="O3994:O4057" si="253">IF(J3994="","",IF(AND(J3993="",J3992="",J3991=""),C3994,""))</f>
        <v/>
      </c>
      <c r="P3994" s="103">
        <f t="shared" si="252"/>
        <v>13.599999999996726</v>
      </c>
      <c r="Q3994" s="58"/>
      <c r="R3994" s="58"/>
      <c r="S3994" s="102"/>
    </row>
    <row r="3995" spans="1:19" ht="12.5" customHeight="1" x14ac:dyDescent="0.35">
      <c r="A3995" s="2">
        <v>62</v>
      </c>
      <c r="B3995" s="2" t="s">
        <v>69</v>
      </c>
      <c r="C3995" s="67">
        <v>134.3647</v>
      </c>
      <c r="D3995" t="s">
        <v>65</v>
      </c>
      <c r="E3995" s="2" t="s">
        <v>56</v>
      </c>
      <c r="F3995" s="2" t="s">
        <v>70</v>
      </c>
      <c r="G3995" s="2"/>
      <c r="I3995" s="60">
        <f t="shared" si="250"/>
        <v>0</v>
      </c>
      <c r="J3995" s="60">
        <f>IF(OR(I3995="",I3996="",I3997=""),"",(AVERAGEIF(A3995:A$10000,A3995,I3995:I$10000)))</f>
        <v>0</v>
      </c>
      <c r="K3995" s="60"/>
      <c r="L3995" s="55" t="str">
        <f>IF(O3995="","",A3995)</f>
        <v/>
      </c>
      <c r="M3995" s="60" t="str">
        <f>IF(O3995="","",(VLOOKUP(A3995,A3995:E10979,5,FALSE)))</f>
        <v/>
      </c>
      <c r="N3995" s="55" t="str">
        <f t="shared" si="251"/>
        <v/>
      </c>
      <c r="O3995" s="55" t="str">
        <f t="shared" si="253"/>
        <v/>
      </c>
      <c r="P3995" s="104">
        <f t="shared" si="252"/>
        <v>14.499999999998181</v>
      </c>
      <c r="Q3995" s="58"/>
      <c r="R3995" s="58"/>
      <c r="S3995" s="102"/>
    </row>
    <row r="3996" spans="1:19" ht="12.5" customHeight="1" x14ac:dyDescent="0.35">
      <c r="A3996" s="60">
        <v>62</v>
      </c>
      <c r="B3996" s="60" t="s">
        <v>69</v>
      </c>
      <c r="C3996" s="68">
        <v>134.3861</v>
      </c>
      <c r="D3996" s="58" t="s">
        <v>65</v>
      </c>
      <c r="E3996" s="60" t="s">
        <v>56</v>
      </c>
      <c r="F3996" s="60" t="s">
        <v>70</v>
      </c>
      <c r="G3996" s="60"/>
      <c r="H3996" s="60"/>
      <c r="I3996" s="60">
        <f t="shared" si="250"/>
        <v>0</v>
      </c>
      <c r="J3996" s="60">
        <f>IF(OR(I3996="",I3997="",I3998=""),"",(AVERAGEIF(A3996:A$10000,A3996,I3996:I$10000)))</f>
        <v>0</v>
      </c>
      <c r="K3996" s="60"/>
      <c r="L3996" s="60" t="str">
        <f>IF(O3996="","",A3996)</f>
        <v/>
      </c>
      <c r="M3996" s="60" t="str">
        <f>IF(O3996="","",(VLOOKUP(A3996,A3996:E10980,5,FALSE)))</f>
        <v/>
      </c>
      <c r="N3996" s="60" t="str">
        <f t="shared" si="251"/>
        <v/>
      </c>
      <c r="O3996" s="60" t="str">
        <f t="shared" si="253"/>
        <v/>
      </c>
      <c r="P3996" s="103">
        <f t="shared" si="252"/>
        <v>21.399999999999864</v>
      </c>
      <c r="Q3996" s="58"/>
      <c r="R3996" s="58"/>
      <c r="S3996" s="102"/>
    </row>
    <row r="3997" spans="1:19" ht="12.5" customHeight="1" x14ac:dyDescent="0.35">
      <c r="A3997" s="2">
        <v>62</v>
      </c>
      <c r="B3997" s="2" t="s">
        <v>69</v>
      </c>
      <c r="C3997" s="67">
        <v>134.4007</v>
      </c>
      <c r="D3997" t="s">
        <v>65</v>
      </c>
      <c r="E3997" s="2" t="s">
        <v>56</v>
      </c>
      <c r="F3997" s="2" t="s">
        <v>70</v>
      </c>
      <c r="G3997" s="2"/>
      <c r="I3997" s="60">
        <f t="shared" si="250"/>
        <v>0</v>
      </c>
      <c r="J3997" s="60">
        <f>IF(OR(I3997="",I3998="",I3999=""),"",(AVERAGEIF(A3997:A$10000,A3997,I3997:I$10000)))</f>
        <v>0</v>
      </c>
      <c r="K3997" s="60"/>
      <c r="L3997" s="55" t="str">
        <f>IF(O3997="","",A3997)</f>
        <v/>
      </c>
      <c r="M3997" s="60" t="str">
        <f>IF(O3997="","",(VLOOKUP(A3997,A3997:E10981,5,FALSE)))</f>
        <v/>
      </c>
      <c r="N3997" s="55" t="str">
        <f t="shared" si="251"/>
        <v/>
      </c>
      <c r="O3997" s="55" t="str">
        <f t="shared" si="253"/>
        <v/>
      </c>
      <c r="P3997" s="104">
        <f t="shared" si="252"/>
        <v>14.600000000001501</v>
      </c>
      <c r="Q3997" s="58"/>
      <c r="R3997" s="58"/>
      <c r="S3997" s="102"/>
    </row>
    <row r="3998" spans="1:19" ht="12.5" customHeight="1" x14ac:dyDescent="0.35">
      <c r="A3998" s="60">
        <v>62</v>
      </c>
      <c r="B3998" s="60" t="s">
        <v>69</v>
      </c>
      <c r="C3998" s="68">
        <v>134.41550000000001</v>
      </c>
      <c r="D3998" s="58" t="s">
        <v>65</v>
      </c>
      <c r="E3998" s="60" t="s">
        <v>56</v>
      </c>
      <c r="F3998" s="60" t="s">
        <v>70</v>
      </c>
      <c r="G3998" s="60"/>
      <c r="H3998" s="60"/>
      <c r="I3998" s="60">
        <f t="shared" si="250"/>
        <v>0</v>
      </c>
      <c r="J3998" s="60">
        <f>IF(OR(I3998="",I3999="",I4000=""),"",(AVERAGEIF(A3998:A$10000,A3998,I3998:I$10000)))</f>
        <v>0</v>
      </c>
      <c r="K3998" s="60"/>
      <c r="L3998" s="60" t="str">
        <f>IF(O3998="","",A3998)</f>
        <v/>
      </c>
      <c r="M3998" s="60" t="str">
        <f>IF(O3998="","",(VLOOKUP(A3998,A3998:E10982,5,FALSE)))</f>
        <v/>
      </c>
      <c r="N3998" s="60" t="str">
        <f t="shared" si="251"/>
        <v/>
      </c>
      <c r="O3998" s="60" t="str">
        <f t="shared" si="253"/>
        <v/>
      </c>
      <c r="P3998" s="103">
        <f t="shared" si="252"/>
        <v>14.80000000000814</v>
      </c>
      <c r="Q3998" s="58"/>
      <c r="R3998" s="58"/>
      <c r="S3998" s="102"/>
    </row>
    <row r="3999" spans="1:19" ht="12.5" customHeight="1" x14ac:dyDescent="0.35">
      <c r="A3999" s="2">
        <v>62</v>
      </c>
      <c r="B3999" s="2" t="s">
        <v>69</v>
      </c>
      <c r="C3999" s="67">
        <v>134.42949999999999</v>
      </c>
      <c r="D3999" t="s">
        <v>65</v>
      </c>
      <c r="E3999" s="2" t="s">
        <v>56</v>
      </c>
      <c r="F3999" s="2" t="s">
        <v>70</v>
      </c>
      <c r="G3999" s="2"/>
      <c r="I3999" s="60">
        <f t="shared" si="250"/>
        <v>0</v>
      </c>
      <c r="J3999" s="60">
        <f>IF(OR(I3999="",I4000="",I4001=""),"",(AVERAGEIF(A3999:A$10000,A3999,I3999:I$10000)))</f>
        <v>0</v>
      </c>
      <c r="K3999" s="60"/>
      <c r="L3999" s="55" t="str">
        <f>IF(O3999="","",A3999)</f>
        <v/>
      </c>
      <c r="M3999" s="60" t="str">
        <f>IF(O3999="","",(VLOOKUP(A3999,A3999:E10983,5,FALSE)))</f>
        <v/>
      </c>
      <c r="N3999" s="55" t="str">
        <f t="shared" si="251"/>
        <v/>
      </c>
      <c r="O3999" s="55" t="str">
        <f t="shared" si="253"/>
        <v/>
      </c>
      <c r="P3999" s="104">
        <f t="shared" si="252"/>
        <v>13.999999999981583</v>
      </c>
      <c r="Q3999" s="58"/>
      <c r="R3999" s="58"/>
      <c r="S3999" s="102"/>
    </row>
    <row r="4000" spans="1:19" ht="12.5" customHeight="1" x14ac:dyDescent="0.35">
      <c r="A4000" s="60">
        <v>62</v>
      </c>
      <c r="B4000" s="60" t="s">
        <v>69</v>
      </c>
      <c r="C4000" s="68">
        <v>134.44460000000001</v>
      </c>
      <c r="D4000" s="58" t="s">
        <v>65</v>
      </c>
      <c r="E4000" s="60" t="s">
        <v>56</v>
      </c>
      <c r="F4000" s="60" t="s">
        <v>70</v>
      </c>
      <c r="G4000" s="60"/>
      <c r="H4000" s="60"/>
      <c r="I4000" s="60">
        <f t="shared" si="250"/>
        <v>0</v>
      </c>
      <c r="J4000" s="60">
        <f>IF(OR(I4000="",I4001="",I4002=""),"",(AVERAGEIF(A4000:A$10000,A4000,I4000:I$10000)))</f>
        <v>0</v>
      </c>
      <c r="K4000" s="60"/>
      <c r="L4000" s="60" t="str">
        <f>IF(O4000="","",A4000)</f>
        <v/>
      </c>
      <c r="M4000" s="60" t="str">
        <f>IF(O4000="","",(VLOOKUP(A4000,A4000:E10984,5,FALSE)))</f>
        <v/>
      </c>
      <c r="N4000" s="60" t="str">
        <f t="shared" si="251"/>
        <v/>
      </c>
      <c r="O4000" s="60" t="str">
        <f t="shared" si="253"/>
        <v/>
      </c>
      <c r="P4000" s="103">
        <f t="shared" si="252"/>
        <v>15.100000000018099</v>
      </c>
      <c r="Q4000" s="58"/>
      <c r="R4000" s="58"/>
      <c r="S4000" s="102"/>
    </row>
    <row r="4001" spans="1:19" ht="12.5" customHeight="1" x14ac:dyDescent="0.35">
      <c r="A4001" s="2">
        <v>62</v>
      </c>
      <c r="B4001" s="2" t="s">
        <v>69</v>
      </c>
      <c r="C4001" s="67">
        <v>134.46</v>
      </c>
      <c r="D4001" t="s">
        <v>65</v>
      </c>
      <c r="E4001" s="2" t="s">
        <v>56</v>
      </c>
      <c r="F4001" s="2" t="s">
        <v>70</v>
      </c>
      <c r="G4001" s="2"/>
      <c r="I4001" s="60">
        <f t="shared" si="250"/>
        <v>0</v>
      </c>
      <c r="J4001" s="60">
        <f>IF(OR(I4001="",I4002="",I4003=""),"",(AVERAGEIF(A4001:A$10000,A4001,I4001:I$10000)))</f>
        <v>0</v>
      </c>
      <c r="K4001" s="60"/>
      <c r="L4001" s="55" t="str">
        <f>IF(O4001="","",A4001)</f>
        <v/>
      </c>
      <c r="M4001" s="60" t="str">
        <f>IF(O4001="","",(VLOOKUP(A4001,A4001:E10985,5,FALSE)))</f>
        <v/>
      </c>
      <c r="N4001" s="55" t="str">
        <f t="shared" si="251"/>
        <v/>
      </c>
      <c r="O4001" s="55" t="str">
        <f t="shared" si="253"/>
        <v/>
      </c>
      <c r="P4001" s="104">
        <f t="shared" si="252"/>
        <v>15.399999999999636</v>
      </c>
      <c r="Q4001" s="58"/>
      <c r="R4001" s="58"/>
      <c r="S4001" s="102"/>
    </row>
    <row r="4002" spans="1:19" ht="12.5" customHeight="1" x14ac:dyDescent="0.35">
      <c r="A4002" s="60">
        <v>62</v>
      </c>
      <c r="B4002" s="60" t="s">
        <v>69</v>
      </c>
      <c r="C4002" s="68">
        <v>134.47620000000001</v>
      </c>
      <c r="D4002" s="58" t="s">
        <v>65</v>
      </c>
      <c r="E4002" s="60" t="s">
        <v>56</v>
      </c>
      <c r="F4002" s="60" t="s">
        <v>70</v>
      </c>
      <c r="G4002" s="60"/>
      <c r="H4002" s="60"/>
      <c r="I4002" s="60">
        <f t="shared" si="250"/>
        <v>0</v>
      </c>
      <c r="J4002" s="60">
        <f>IF(OR(I4002="",I4003="",I4004=""),"",(AVERAGEIF(A4002:A$10000,A4002,I4002:I$10000)))</f>
        <v>0</v>
      </c>
      <c r="K4002" s="60"/>
      <c r="L4002" s="60" t="str">
        <f>IF(O4002="","",A4002)</f>
        <v/>
      </c>
      <c r="M4002" s="60" t="str">
        <f>IF(O4002="","",(VLOOKUP(A4002,A4002:E10986,5,FALSE)))</f>
        <v/>
      </c>
      <c r="N4002" s="60" t="str">
        <f t="shared" si="251"/>
        <v/>
      </c>
      <c r="O4002" s="60" t="str">
        <f t="shared" si="253"/>
        <v/>
      </c>
      <c r="P4002" s="103">
        <f t="shared" si="252"/>
        <v>16.199999999997772</v>
      </c>
      <c r="Q4002" s="58"/>
      <c r="R4002" s="58"/>
      <c r="S4002" s="102"/>
    </row>
    <row r="4003" spans="1:19" ht="12.5" customHeight="1" x14ac:dyDescent="0.35">
      <c r="A4003" s="2">
        <v>62</v>
      </c>
      <c r="B4003" s="2" t="s">
        <v>69</v>
      </c>
      <c r="C4003" s="67">
        <v>134.49080000000001</v>
      </c>
      <c r="D4003" t="s">
        <v>65</v>
      </c>
      <c r="E4003" s="2" t="s">
        <v>56</v>
      </c>
      <c r="F4003" s="2" t="s">
        <v>70</v>
      </c>
      <c r="G4003" s="2"/>
      <c r="I4003" s="60">
        <f t="shared" si="250"/>
        <v>0</v>
      </c>
      <c r="J4003" s="60">
        <f>IF(OR(I4003="",I4004="",I4005=""),"",(AVERAGEIF(A4003:A$10000,A4003,I4003:I$10000)))</f>
        <v>0</v>
      </c>
      <c r="K4003" s="60"/>
      <c r="L4003" s="55" t="str">
        <f>IF(O4003="","",A4003)</f>
        <v/>
      </c>
      <c r="M4003" s="60" t="str">
        <f>IF(O4003="","",(VLOOKUP(A4003,A4003:E10987,5,FALSE)))</f>
        <v/>
      </c>
      <c r="N4003" s="55" t="str">
        <f t="shared" si="251"/>
        <v/>
      </c>
      <c r="O4003" s="55" t="str">
        <f t="shared" si="253"/>
        <v/>
      </c>
      <c r="P4003" s="104">
        <f t="shared" si="252"/>
        <v>14.600000000001501</v>
      </c>
      <c r="Q4003" s="58"/>
      <c r="R4003" s="58"/>
      <c r="S4003" s="102"/>
    </row>
    <row r="4004" spans="1:19" ht="12.5" customHeight="1" x14ac:dyDescent="0.35">
      <c r="A4004" s="60">
        <v>62</v>
      </c>
      <c r="B4004" s="60" t="s">
        <v>69</v>
      </c>
      <c r="C4004" s="68">
        <v>134.50640000000001</v>
      </c>
      <c r="D4004" s="58" t="s">
        <v>65</v>
      </c>
      <c r="E4004" s="60" t="s">
        <v>56</v>
      </c>
      <c r="F4004" s="60" t="s">
        <v>70</v>
      </c>
      <c r="G4004" s="60"/>
      <c r="H4004" s="60"/>
      <c r="I4004" s="60">
        <f t="shared" si="250"/>
        <v>0</v>
      </c>
      <c r="J4004" s="60">
        <f>IF(OR(I4004="",I4005="",I4006=""),"",(AVERAGEIF(A4004:A$10000,A4004,I4004:I$10000)))</f>
        <v>0</v>
      </c>
      <c r="K4004" s="60"/>
      <c r="L4004" s="60" t="str">
        <f>IF(O4004="","",A4004)</f>
        <v/>
      </c>
      <c r="M4004" s="60" t="str">
        <f>IF(O4004="","",(VLOOKUP(A4004,A4004:E10988,5,FALSE)))</f>
        <v/>
      </c>
      <c r="N4004" s="60" t="str">
        <f t="shared" si="251"/>
        <v/>
      </c>
      <c r="O4004" s="60" t="str">
        <f t="shared" si="253"/>
        <v/>
      </c>
      <c r="P4004" s="103">
        <f t="shared" si="252"/>
        <v>15.600000000006276</v>
      </c>
      <c r="Q4004" s="58"/>
      <c r="R4004" s="58"/>
      <c r="S4004" s="102"/>
    </row>
    <row r="4005" spans="1:19" ht="12.5" customHeight="1" x14ac:dyDescent="0.35">
      <c r="A4005" s="2">
        <v>62</v>
      </c>
      <c r="B4005" s="2" t="s">
        <v>69</v>
      </c>
      <c r="C4005" s="67">
        <v>134.5204</v>
      </c>
      <c r="D4005" t="s">
        <v>65</v>
      </c>
      <c r="E4005" s="2" t="s">
        <v>56</v>
      </c>
      <c r="F4005" s="2" t="s">
        <v>70</v>
      </c>
      <c r="G4005" s="2"/>
      <c r="I4005" s="60">
        <f t="shared" si="250"/>
        <v>0</v>
      </c>
      <c r="J4005" s="60">
        <f>IF(OR(I4005="",I4006="",I4007=""),"",(AVERAGEIF(A4005:A$10000,A4005,I4005:I$10000)))</f>
        <v>0</v>
      </c>
      <c r="K4005" s="60"/>
      <c r="L4005" s="55" t="str">
        <f>IF(O4005="","",A4005)</f>
        <v/>
      </c>
      <c r="M4005" s="60" t="str">
        <f>IF(O4005="","",(VLOOKUP(A4005,A4005:E10989,5,FALSE)))</f>
        <v/>
      </c>
      <c r="N4005" s="55" t="str">
        <f t="shared" si="251"/>
        <v/>
      </c>
      <c r="O4005" s="55" t="str">
        <f t="shared" si="253"/>
        <v/>
      </c>
      <c r="P4005" s="104">
        <f t="shared" si="252"/>
        <v>13.999999999981583</v>
      </c>
      <c r="Q4005" s="58"/>
      <c r="R4005" s="58"/>
      <c r="S4005" s="102"/>
    </row>
    <row r="4006" spans="1:19" ht="12.5" customHeight="1" x14ac:dyDescent="0.35">
      <c r="A4006" s="60">
        <v>62</v>
      </c>
      <c r="B4006" s="60" t="s">
        <v>69</v>
      </c>
      <c r="C4006" s="68">
        <v>134.53540000000001</v>
      </c>
      <c r="D4006" s="58" t="s">
        <v>65</v>
      </c>
      <c r="E4006" s="60" t="s">
        <v>56</v>
      </c>
      <c r="F4006" s="60" t="s">
        <v>70</v>
      </c>
      <c r="G4006" s="60"/>
      <c r="H4006" s="60"/>
      <c r="I4006" s="60">
        <f t="shared" si="250"/>
        <v>0</v>
      </c>
      <c r="J4006" s="60">
        <f>IF(OR(I4006="",I4007="",I4008=""),"",(AVERAGEIF(A4006:A$10000,A4006,I4006:I$10000)))</f>
        <v>0</v>
      </c>
      <c r="K4006" s="60"/>
      <c r="L4006" s="60" t="str">
        <f>IF(O4006="","",A4006)</f>
        <v/>
      </c>
      <c r="M4006" s="60" t="str">
        <f>IF(O4006="","",(VLOOKUP(A4006,A4006:E10990,5,FALSE)))</f>
        <v/>
      </c>
      <c r="N4006" s="60" t="str">
        <f t="shared" si="251"/>
        <v/>
      </c>
      <c r="O4006" s="60" t="str">
        <f t="shared" si="253"/>
        <v/>
      </c>
      <c r="P4006" s="103">
        <f t="shared" si="252"/>
        <v>15.000000000014779</v>
      </c>
      <c r="Q4006" s="58"/>
      <c r="R4006" s="58"/>
      <c r="S4006" s="102"/>
    </row>
    <row r="4007" spans="1:19" ht="12.5" customHeight="1" x14ac:dyDescent="0.35">
      <c r="A4007" s="2">
        <v>62</v>
      </c>
      <c r="B4007" s="2" t="s">
        <v>69</v>
      </c>
      <c r="C4007" s="67">
        <v>134.5498</v>
      </c>
      <c r="D4007" t="s">
        <v>65</v>
      </c>
      <c r="E4007" s="2" t="s">
        <v>56</v>
      </c>
      <c r="F4007" s="2" t="s">
        <v>70</v>
      </c>
      <c r="G4007" s="2"/>
      <c r="I4007" s="60">
        <f t="shared" si="250"/>
        <v>0</v>
      </c>
      <c r="J4007" s="60">
        <f>IF(OR(I4007="",I4008="",I4009=""),"",(AVERAGEIF(A4007:A$10000,A4007,I4007:I$10000)))</f>
        <v>0</v>
      </c>
      <c r="K4007" s="60"/>
      <c r="L4007" s="55" t="str">
        <f>IF(O4007="","",A4007)</f>
        <v/>
      </c>
      <c r="M4007" s="60" t="str">
        <f>IF(O4007="","",(VLOOKUP(A4007,A4007:E10991,5,FALSE)))</f>
        <v/>
      </c>
      <c r="N4007" s="55" t="str">
        <f t="shared" si="251"/>
        <v/>
      </c>
      <c r="O4007" s="55" t="str">
        <f t="shared" si="253"/>
        <v/>
      </c>
      <c r="P4007" s="104">
        <f t="shared" si="252"/>
        <v>14.399999999994861</v>
      </c>
      <c r="Q4007" s="58"/>
      <c r="R4007" s="58"/>
      <c r="S4007" s="102"/>
    </row>
    <row r="4008" spans="1:19" ht="12.5" customHeight="1" x14ac:dyDescent="0.35">
      <c r="A4008" s="60">
        <v>62</v>
      </c>
      <c r="B4008" s="60" t="s">
        <v>69</v>
      </c>
      <c r="C4008" s="68">
        <v>134.56460000000001</v>
      </c>
      <c r="D4008" s="58" t="s">
        <v>65</v>
      </c>
      <c r="E4008" s="60" t="s">
        <v>56</v>
      </c>
      <c r="F4008" s="60" t="s">
        <v>70</v>
      </c>
      <c r="G4008" s="60"/>
      <c r="H4008" s="60"/>
      <c r="I4008" s="60">
        <f t="shared" si="250"/>
        <v>0</v>
      </c>
      <c r="J4008" s="60">
        <f>IF(OR(I4008="",I4009="",I4010=""),"",(AVERAGEIF(A4008:A$10000,A4008,I4008:I$10000)))</f>
        <v>0</v>
      </c>
      <c r="K4008" s="60"/>
      <c r="L4008" s="60" t="str">
        <f>IF(O4008="","",A4008)</f>
        <v/>
      </c>
      <c r="M4008" s="60" t="str">
        <f>IF(O4008="","",(VLOOKUP(A4008,A4008:E10992,5,FALSE)))</f>
        <v/>
      </c>
      <c r="N4008" s="60" t="str">
        <f t="shared" si="251"/>
        <v/>
      </c>
      <c r="O4008" s="60" t="str">
        <f t="shared" si="253"/>
        <v/>
      </c>
      <c r="P4008" s="103">
        <f t="shared" si="252"/>
        <v>14.80000000000814</v>
      </c>
      <c r="Q4008" s="58"/>
      <c r="R4008" s="58"/>
      <c r="S4008" s="102"/>
    </row>
    <row r="4009" spans="1:19" ht="12.5" customHeight="1" x14ac:dyDescent="0.35">
      <c r="A4009" s="2">
        <v>62</v>
      </c>
      <c r="B4009" s="2" t="s">
        <v>69</v>
      </c>
      <c r="C4009" s="67">
        <v>134.57859999999999</v>
      </c>
      <c r="D4009" t="s">
        <v>65</v>
      </c>
      <c r="E4009" s="2" t="s">
        <v>56</v>
      </c>
      <c r="F4009" s="2" t="s">
        <v>70</v>
      </c>
      <c r="G4009" s="2"/>
      <c r="I4009" s="60">
        <f t="shared" si="250"/>
        <v>0</v>
      </c>
      <c r="J4009" s="60">
        <f>IF(OR(I4009="",I4010="",I4011=""),"",(AVERAGEIF(A4009:A$10000,A4009,I4009:I$10000)))</f>
        <v>0</v>
      </c>
      <c r="K4009" s="60"/>
      <c r="L4009" s="55" t="str">
        <f>IF(O4009="","",A4009)</f>
        <v/>
      </c>
      <c r="M4009" s="60" t="str">
        <f>IF(O4009="","",(VLOOKUP(A4009,A4009:E10993,5,FALSE)))</f>
        <v/>
      </c>
      <c r="N4009" s="55" t="str">
        <f t="shared" si="251"/>
        <v/>
      </c>
      <c r="O4009" s="55" t="str">
        <f t="shared" si="253"/>
        <v/>
      </c>
      <c r="P4009" s="104">
        <f t="shared" si="252"/>
        <v>13.999999999981583</v>
      </c>
      <c r="Q4009" s="58"/>
      <c r="R4009" s="58"/>
      <c r="S4009" s="102"/>
    </row>
    <row r="4010" spans="1:19" ht="12.5" customHeight="1" x14ac:dyDescent="0.35">
      <c r="A4010" s="60">
        <v>62</v>
      </c>
      <c r="B4010" s="60" t="s">
        <v>69</v>
      </c>
      <c r="C4010" s="68">
        <v>134.6018</v>
      </c>
      <c r="D4010" s="58" t="s">
        <v>65</v>
      </c>
      <c r="E4010" s="60" t="s">
        <v>56</v>
      </c>
      <c r="F4010" s="60" t="s">
        <v>70</v>
      </c>
      <c r="G4010" s="60"/>
      <c r="H4010" s="60"/>
      <c r="I4010" s="60">
        <f t="shared" si="250"/>
        <v>0</v>
      </c>
      <c r="J4010" s="60">
        <f>IF(OR(I4010="",I4011="",I4012=""),"",(AVERAGEIF(A4010:A$10000,A4010,I4010:I$10000)))</f>
        <v>0</v>
      </c>
      <c r="K4010" s="60"/>
      <c r="L4010" s="60" t="str">
        <f>IF(O4010="","",A4010)</f>
        <v/>
      </c>
      <c r="M4010" s="60" t="str">
        <f>IF(O4010="","",(VLOOKUP(A4010,A4010:E10994,5,FALSE)))</f>
        <v/>
      </c>
      <c r="N4010" s="60" t="str">
        <f t="shared" si="251"/>
        <v/>
      </c>
      <c r="O4010" s="60" t="str">
        <f t="shared" si="253"/>
        <v/>
      </c>
      <c r="P4010" s="103">
        <f t="shared" si="252"/>
        <v>23.200000000002774</v>
      </c>
      <c r="Q4010" s="58"/>
      <c r="R4010" s="58"/>
      <c r="S4010" s="102"/>
    </row>
    <row r="4011" spans="1:19" ht="12.5" customHeight="1" x14ac:dyDescent="0.35">
      <c r="A4011" s="2">
        <v>62</v>
      </c>
      <c r="B4011" s="2" t="s">
        <v>69</v>
      </c>
      <c r="C4011" s="67">
        <v>134.6173</v>
      </c>
      <c r="D4011" t="s">
        <v>65</v>
      </c>
      <c r="E4011" s="2" t="s">
        <v>56</v>
      </c>
      <c r="F4011" s="2" t="s">
        <v>70</v>
      </c>
      <c r="G4011" s="2"/>
      <c r="I4011" s="60">
        <f t="shared" si="250"/>
        <v>0</v>
      </c>
      <c r="J4011" s="60">
        <f>IF(OR(I4011="",I4012="",I4013=""),"",(AVERAGEIF(A4011:A$10000,A4011,I4011:I$10000)))</f>
        <v>0</v>
      </c>
      <c r="K4011" s="60"/>
      <c r="L4011" s="55" t="str">
        <f>IF(O4011="","",A4011)</f>
        <v/>
      </c>
      <c r="M4011" s="60" t="str">
        <f>IF(O4011="","",(VLOOKUP(A4011,A4011:E10995,5,FALSE)))</f>
        <v/>
      </c>
      <c r="N4011" s="55" t="str">
        <f t="shared" si="251"/>
        <v/>
      </c>
      <c r="O4011" s="55" t="str">
        <f t="shared" si="253"/>
        <v/>
      </c>
      <c r="P4011" s="104">
        <f t="shared" si="252"/>
        <v>15.500000000002956</v>
      </c>
      <c r="Q4011" s="58"/>
      <c r="R4011" s="58"/>
      <c r="S4011" s="102"/>
    </row>
    <row r="4012" spans="1:19" ht="12.5" customHeight="1" x14ac:dyDescent="0.35">
      <c r="A4012" s="60">
        <v>62</v>
      </c>
      <c r="B4012" s="60" t="s">
        <v>69</v>
      </c>
      <c r="C4012" s="68">
        <v>134.6414</v>
      </c>
      <c r="D4012" s="58" t="s">
        <v>65</v>
      </c>
      <c r="E4012" s="60" t="s">
        <v>56</v>
      </c>
      <c r="F4012" s="60" t="s">
        <v>70</v>
      </c>
      <c r="G4012" s="60"/>
      <c r="H4012" s="60"/>
      <c r="I4012" s="60">
        <f t="shared" si="250"/>
        <v>0</v>
      </c>
      <c r="J4012" s="60">
        <f>IF(OR(I4012="",I4013="",I4014=""),"",(AVERAGEIF(A4012:A$10000,A4012,I4012:I$10000)))</f>
        <v>0</v>
      </c>
      <c r="K4012" s="60"/>
      <c r="L4012" s="60" t="str">
        <f>IF(O4012="","",A4012)</f>
        <v/>
      </c>
      <c r="M4012" s="60" t="str">
        <f>IF(O4012="","",(VLOOKUP(A4012,A4012:E10996,5,FALSE)))</f>
        <v/>
      </c>
      <c r="N4012" s="60" t="str">
        <f t="shared" si="251"/>
        <v/>
      </c>
      <c r="O4012" s="60" t="str">
        <f t="shared" si="253"/>
        <v/>
      </c>
      <c r="P4012" s="103">
        <f t="shared" si="252"/>
        <v>24.100000000004229</v>
      </c>
      <c r="Q4012" s="58"/>
      <c r="R4012" s="58"/>
      <c r="S4012" s="102"/>
    </row>
    <row r="4013" spans="1:19" ht="12.5" customHeight="1" x14ac:dyDescent="0.35">
      <c r="A4013" s="2">
        <v>62</v>
      </c>
      <c r="B4013" s="2" t="s">
        <v>69</v>
      </c>
      <c r="C4013" s="67">
        <v>134.65469999999999</v>
      </c>
      <c r="D4013" t="s">
        <v>65</v>
      </c>
      <c r="E4013" s="2" t="s">
        <v>56</v>
      </c>
      <c r="F4013" s="2" t="s">
        <v>70</v>
      </c>
      <c r="G4013" s="2"/>
      <c r="I4013" s="60">
        <f t="shared" si="250"/>
        <v>0</v>
      </c>
      <c r="J4013" s="60">
        <f>IF(OR(I4013="",I4014="",I4015=""),"",(AVERAGEIF(A4013:A$10000,A4013,I4013:I$10000)))</f>
        <v>0</v>
      </c>
      <c r="K4013" s="60"/>
      <c r="L4013" s="55" t="str">
        <f>IF(O4013="","",A4013)</f>
        <v/>
      </c>
      <c r="M4013" s="60" t="str">
        <f>IF(O4013="","",(VLOOKUP(A4013,A4013:E10997,5,FALSE)))</f>
        <v/>
      </c>
      <c r="N4013" s="55" t="str">
        <f t="shared" si="251"/>
        <v/>
      </c>
      <c r="O4013" s="55" t="str">
        <f t="shared" si="253"/>
        <v/>
      </c>
      <c r="P4013" s="104">
        <f t="shared" si="252"/>
        <v>13.299999999986767</v>
      </c>
      <c r="Q4013" s="58"/>
      <c r="R4013" s="58"/>
      <c r="S4013" s="102"/>
    </row>
    <row r="4014" spans="1:19" ht="12.5" customHeight="1" x14ac:dyDescent="0.35">
      <c r="A4014" s="60">
        <v>62</v>
      </c>
      <c r="B4014" s="60" t="s">
        <v>69</v>
      </c>
      <c r="C4014" s="68">
        <v>134.6686</v>
      </c>
      <c r="D4014" s="58" t="s">
        <v>65</v>
      </c>
      <c r="E4014" s="60" t="s">
        <v>56</v>
      </c>
      <c r="F4014" s="60" t="s">
        <v>70</v>
      </c>
      <c r="G4014" s="60"/>
      <c r="H4014" s="60"/>
      <c r="I4014" s="60">
        <f t="shared" si="250"/>
        <v>0</v>
      </c>
      <c r="J4014" s="60">
        <f>IF(OR(I4014="",I4015="",I4016=""),"",(AVERAGEIF(A4014:A$10000,A4014,I4014:I$10000)))</f>
        <v>0</v>
      </c>
      <c r="K4014" s="60"/>
      <c r="L4014" s="60" t="str">
        <f>IF(O4014="","",A4014)</f>
        <v/>
      </c>
      <c r="M4014" s="60" t="str">
        <f>IF(O4014="","",(VLOOKUP(A4014,A4014:E10998,5,FALSE)))</f>
        <v/>
      </c>
      <c r="N4014" s="60" t="str">
        <f t="shared" si="251"/>
        <v/>
      </c>
      <c r="O4014" s="60" t="str">
        <f t="shared" si="253"/>
        <v/>
      </c>
      <c r="P4014" s="103">
        <f t="shared" si="252"/>
        <v>13.900000000006685</v>
      </c>
      <c r="Q4014" s="58"/>
      <c r="R4014" s="58"/>
      <c r="S4014" s="102"/>
    </row>
    <row r="4015" spans="1:19" ht="12.5" customHeight="1" x14ac:dyDescent="0.35">
      <c r="A4015" s="2">
        <v>62</v>
      </c>
      <c r="B4015" s="2" t="s">
        <v>69</v>
      </c>
      <c r="C4015" s="67">
        <v>134.68279999999999</v>
      </c>
      <c r="D4015" t="s">
        <v>65</v>
      </c>
      <c r="E4015" s="2" t="s">
        <v>56</v>
      </c>
      <c r="F4015" s="2" t="s">
        <v>70</v>
      </c>
      <c r="G4015" s="2"/>
      <c r="I4015" s="60">
        <f t="shared" si="250"/>
        <v>0</v>
      </c>
      <c r="J4015" s="60">
        <f>IF(OR(I4015="",I4016="",I4017=""),"",(AVERAGEIF(A4015:A$10000,A4015,I4015:I$10000)))</f>
        <v>0</v>
      </c>
      <c r="K4015" s="60"/>
      <c r="L4015" s="55" t="str">
        <f>IF(O4015="","",A4015)</f>
        <v/>
      </c>
      <c r="M4015" s="60" t="str">
        <f>IF(O4015="","",(VLOOKUP(A4015,A4015:E10999,5,FALSE)))</f>
        <v/>
      </c>
      <c r="N4015" s="55" t="str">
        <f t="shared" si="251"/>
        <v/>
      </c>
      <c r="O4015" s="55" t="str">
        <f t="shared" si="253"/>
        <v/>
      </c>
      <c r="P4015" s="104">
        <f t="shared" si="252"/>
        <v>14.199999999988222</v>
      </c>
      <c r="Q4015" s="58"/>
      <c r="R4015" s="58"/>
      <c r="S4015" s="102"/>
    </row>
    <row r="4016" spans="1:19" ht="12.5" customHeight="1" x14ac:dyDescent="0.35">
      <c r="A4016" s="60">
        <v>62</v>
      </c>
      <c r="B4016" s="60" t="s">
        <v>69</v>
      </c>
      <c r="C4016" s="68">
        <v>134.69800000000001</v>
      </c>
      <c r="D4016" s="58" t="s">
        <v>65</v>
      </c>
      <c r="E4016" s="60" t="s">
        <v>56</v>
      </c>
      <c r="F4016" s="60" t="s">
        <v>70</v>
      </c>
      <c r="G4016" s="60"/>
      <c r="H4016" s="60"/>
      <c r="I4016" s="60">
        <f t="shared" si="250"/>
        <v>0</v>
      </c>
      <c r="J4016" s="60">
        <f>IF(OR(I4016="",I4017="",I4018=""),"",(AVERAGEIF(A4016:A$10000,A4016,I4016:I$10000)))</f>
        <v>0</v>
      </c>
      <c r="K4016" s="60"/>
      <c r="L4016" s="60" t="str">
        <f>IF(O4016="","",A4016)</f>
        <v/>
      </c>
      <c r="M4016" s="60" t="str">
        <f>IF(O4016="","",(VLOOKUP(A4016,A4016:E11000,5,FALSE)))</f>
        <v/>
      </c>
      <c r="N4016" s="60" t="str">
        <f t="shared" si="251"/>
        <v/>
      </c>
      <c r="O4016" s="60" t="str">
        <f t="shared" si="253"/>
        <v/>
      </c>
      <c r="P4016" s="103">
        <f t="shared" si="252"/>
        <v>15.200000000021419</v>
      </c>
      <c r="Q4016" s="58"/>
      <c r="R4016" s="58"/>
      <c r="S4016" s="102"/>
    </row>
    <row r="4017" spans="1:19" ht="12.5" customHeight="1" x14ac:dyDescent="0.35">
      <c r="A4017" s="2">
        <v>62</v>
      </c>
      <c r="B4017" s="2" t="s">
        <v>71</v>
      </c>
      <c r="C4017" s="67">
        <v>134.71780000000001</v>
      </c>
      <c r="D4017" t="s">
        <v>65</v>
      </c>
      <c r="E4017" s="2" t="s">
        <v>56</v>
      </c>
      <c r="F4017" s="2" t="s">
        <v>70</v>
      </c>
      <c r="G4017" s="2"/>
      <c r="I4017" s="60">
        <f t="shared" si="250"/>
        <v>0</v>
      </c>
      <c r="J4017" s="60">
        <f>IF(OR(I4017="",I4018="",I4019=""),"",(AVERAGEIF(A4017:A$10000,A4017,I4017:I$10000)))</f>
        <v>0</v>
      </c>
      <c r="K4017" s="60"/>
      <c r="L4017" s="55" t="str">
        <f>IF(O4017="","",A4017)</f>
        <v/>
      </c>
      <c r="M4017" s="60" t="str">
        <f>IF(O4017="","",(VLOOKUP(A4017,A4017:E11001,5,FALSE)))</f>
        <v/>
      </c>
      <c r="N4017" s="55" t="str">
        <f t="shared" si="251"/>
        <v/>
      </c>
      <c r="O4017" s="55" t="str">
        <f t="shared" si="253"/>
        <v/>
      </c>
      <c r="P4017" s="104">
        <f t="shared" si="252"/>
        <v>19.800000000003593</v>
      </c>
      <c r="Q4017" s="58"/>
      <c r="R4017" s="58"/>
      <c r="S4017" s="102"/>
    </row>
    <row r="4018" spans="1:19" ht="12.5" customHeight="1" x14ac:dyDescent="0.35">
      <c r="A4018" s="60">
        <v>62</v>
      </c>
      <c r="B4018" s="60" t="s">
        <v>71</v>
      </c>
      <c r="C4018" s="68">
        <v>134.73660000000001</v>
      </c>
      <c r="D4018" s="58" t="s">
        <v>65</v>
      </c>
      <c r="E4018" s="60" t="s">
        <v>56</v>
      </c>
      <c r="F4018" s="60" t="s">
        <v>70</v>
      </c>
      <c r="G4018" s="60"/>
      <c r="H4018" s="60"/>
      <c r="I4018" s="60">
        <f t="shared" si="250"/>
        <v>0</v>
      </c>
      <c r="J4018" s="60">
        <f>IF(OR(I4018="",I4019="",I4020=""),"",(AVERAGEIF(A4018:A$10000,A4018,I4018:I$10000)))</f>
        <v>0</v>
      </c>
      <c r="K4018" s="60"/>
      <c r="L4018" s="60" t="str">
        <f>IF(O4018="","",A4018)</f>
        <v/>
      </c>
      <c r="M4018" s="60" t="str">
        <f>IF(O4018="","",(VLOOKUP(A4018,A4018:E11002,5,FALSE)))</f>
        <v/>
      </c>
      <c r="N4018" s="60" t="str">
        <f t="shared" si="251"/>
        <v/>
      </c>
      <c r="O4018" s="60" t="str">
        <f t="shared" si="253"/>
        <v/>
      </c>
      <c r="P4018" s="103">
        <f t="shared" si="252"/>
        <v>18.799999999998818</v>
      </c>
      <c r="Q4018" s="58"/>
      <c r="R4018" s="58"/>
      <c r="S4018" s="102"/>
    </row>
    <row r="4019" spans="1:19" ht="12.5" customHeight="1" x14ac:dyDescent="0.35">
      <c r="A4019" s="2">
        <v>62</v>
      </c>
      <c r="B4019" s="2" t="s">
        <v>71</v>
      </c>
      <c r="C4019" s="67">
        <v>134.7526</v>
      </c>
      <c r="D4019" t="s">
        <v>65</v>
      </c>
      <c r="E4019" s="2" t="s">
        <v>56</v>
      </c>
      <c r="F4019" s="2" t="s">
        <v>70</v>
      </c>
      <c r="G4019" s="2"/>
      <c r="I4019" s="60">
        <f t="shared" si="250"/>
        <v>0</v>
      </c>
      <c r="J4019" s="60">
        <f>IF(OR(I4019="",I4020="",I4021=""),"",(AVERAGEIF(A4019:A$10000,A4019,I4019:I$10000)))</f>
        <v>0</v>
      </c>
      <c r="K4019" s="60"/>
      <c r="L4019" s="55" t="str">
        <f>IF(O4019="","",A4019)</f>
        <v/>
      </c>
      <c r="M4019" s="60" t="str">
        <f>IF(O4019="","",(VLOOKUP(A4019,A4019:E11003,5,FALSE)))</f>
        <v/>
      </c>
      <c r="N4019" s="55" t="str">
        <f t="shared" si="251"/>
        <v/>
      </c>
      <c r="O4019" s="55" t="str">
        <f t="shared" si="253"/>
        <v/>
      </c>
      <c r="P4019" s="104">
        <f t="shared" si="252"/>
        <v>15.999999999991132</v>
      </c>
      <c r="Q4019" s="58"/>
      <c r="R4019" s="58"/>
      <c r="S4019" s="102"/>
    </row>
    <row r="4020" spans="1:19" ht="12.5" customHeight="1" x14ac:dyDescent="0.35">
      <c r="A4020" s="60">
        <v>62</v>
      </c>
      <c r="B4020" s="60" t="s">
        <v>71</v>
      </c>
      <c r="C4020" s="68">
        <v>134.76750000000001</v>
      </c>
      <c r="D4020" s="58" t="s">
        <v>65</v>
      </c>
      <c r="E4020" s="60" t="s">
        <v>56</v>
      </c>
      <c r="F4020" s="60" t="s">
        <v>70</v>
      </c>
      <c r="G4020" s="60"/>
      <c r="H4020" s="60"/>
      <c r="I4020" s="60">
        <f t="shared" si="250"/>
        <v>0</v>
      </c>
      <c r="J4020" s="60">
        <f>IF(OR(I4020="",I4021="",I4022=""),"",(AVERAGEIF(A4020:A$10000,A4020,I4020:I$10000)))</f>
        <v>0</v>
      </c>
      <c r="K4020" s="60"/>
      <c r="L4020" s="60" t="str">
        <f>IF(O4020="","",A4020)</f>
        <v/>
      </c>
      <c r="M4020" s="60" t="str">
        <f>IF(O4020="","",(VLOOKUP(A4020,A4020:E11004,5,FALSE)))</f>
        <v/>
      </c>
      <c r="N4020" s="60" t="str">
        <f t="shared" si="251"/>
        <v/>
      </c>
      <c r="O4020" s="60" t="str">
        <f t="shared" si="253"/>
        <v/>
      </c>
      <c r="P4020" s="103">
        <f t="shared" si="252"/>
        <v>14.90000000001146</v>
      </c>
      <c r="Q4020" s="58"/>
      <c r="R4020" s="58"/>
      <c r="S4020" s="102"/>
    </row>
    <row r="4021" spans="1:19" ht="12.5" customHeight="1" x14ac:dyDescent="0.35">
      <c r="A4021" s="2">
        <v>62</v>
      </c>
      <c r="B4021" s="2" t="s">
        <v>71</v>
      </c>
      <c r="C4021" s="67">
        <v>134.7818</v>
      </c>
      <c r="D4021" t="s">
        <v>65</v>
      </c>
      <c r="E4021" s="2" t="s">
        <v>56</v>
      </c>
      <c r="F4021" s="2" t="s">
        <v>70</v>
      </c>
      <c r="G4021" s="2"/>
      <c r="I4021" s="60">
        <f t="shared" si="250"/>
        <v>0</v>
      </c>
      <c r="J4021" s="60">
        <f>IF(OR(I4021="",I4022="",I4023=""),"",(AVERAGEIF(A4021:A$10000,A4021,I4021:I$10000)))</f>
        <v>0</v>
      </c>
      <c r="K4021" s="60"/>
      <c r="L4021" s="55" t="str">
        <f>IF(O4021="","",A4021)</f>
        <v/>
      </c>
      <c r="M4021" s="60" t="str">
        <f>IF(O4021="","",(VLOOKUP(A4021,A4021:E11005,5,FALSE)))</f>
        <v/>
      </c>
      <c r="N4021" s="55" t="str">
        <f t="shared" si="251"/>
        <v/>
      </c>
      <c r="O4021" s="55" t="str">
        <f t="shared" si="253"/>
        <v/>
      </c>
      <c r="P4021" s="104">
        <f t="shared" si="252"/>
        <v>14.299999999991542</v>
      </c>
      <c r="Q4021" s="58"/>
      <c r="R4021" s="58"/>
      <c r="S4021" s="102"/>
    </row>
    <row r="4022" spans="1:19" ht="12.5" customHeight="1" x14ac:dyDescent="0.35">
      <c r="A4022" s="60">
        <v>62</v>
      </c>
      <c r="B4022" s="60" t="s">
        <v>71</v>
      </c>
      <c r="C4022" s="68">
        <v>134.8056</v>
      </c>
      <c r="D4022" s="58" t="s">
        <v>65</v>
      </c>
      <c r="E4022" s="60" t="s">
        <v>56</v>
      </c>
      <c r="F4022" s="60" t="s">
        <v>70</v>
      </c>
      <c r="G4022" s="60"/>
      <c r="H4022" s="60"/>
      <c r="I4022" s="60">
        <f t="shared" si="250"/>
        <v>0</v>
      </c>
      <c r="J4022" s="60">
        <f>IF(OR(I4022="",I4023="",I4024=""),"",(AVERAGEIF(A4022:A$10000,A4022,I4022:I$10000)))</f>
        <v>0</v>
      </c>
      <c r="K4022" s="60"/>
      <c r="L4022" s="60" t="str">
        <f>IF(O4022="","",A4022)</f>
        <v/>
      </c>
      <c r="M4022" s="60" t="str">
        <f>IF(O4022="","",(VLOOKUP(A4022,A4022:E11006,5,FALSE)))</f>
        <v/>
      </c>
      <c r="N4022" s="60" t="str">
        <f t="shared" si="251"/>
        <v/>
      </c>
      <c r="O4022" s="60" t="str">
        <f t="shared" si="253"/>
        <v/>
      </c>
      <c r="P4022" s="103">
        <f t="shared" si="252"/>
        <v>23.79999999999427</v>
      </c>
      <c r="Q4022" s="58"/>
      <c r="R4022" s="58"/>
      <c r="S4022" s="102"/>
    </row>
    <row r="4023" spans="1:19" ht="12.5" customHeight="1" x14ac:dyDescent="0.35">
      <c r="A4023" s="2">
        <v>62</v>
      </c>
      <c r="B4023" s="2" t="s">
        <v>71</v>
      </c>
      <c r="C4023" s="67">
        <v>134.82419999999999</v>
      </c>
      <c r="D4023" t="s">
        <v>65</v>
      </c>
      <c r="E4023" s="2" t="s">
        <v>56</v>
      </c>
      <c r="F4023" s="2" t="s">
        <v>70</v>
      </c>
      <c r="G4023" s="2"/>
      <c r="I4023" s="60">
        <f t="shared" si="250"/>
        <v>0</v>
      </c>
      <c r="J4023" s="60">
        <f>IF(OR(I4023="",I4024="",I4025=""),"",(AVERAGEIF(A4023:A$10000,A4023,I4023:I$10000)))</f>
        <v>0</v>
      </c>
      <c r="K4023" s="60"/>
      <c r="L4023" s="55" t="str">
        <f>IF(O4023="","",A4023)</f>
        <v/>
      </c>
      <c r="M4023" s="60" t="str">
        <f>IF(O4023="","",(VLOOKUP(A4023,A4023:E11007,5,FALSE)))</f>
        <v/>
      </c>
      <c r="N4023" s="55" t="str">
        <f t="shared" si="251"/>
        <v/>
      </c>
      <c r="O4023" s="55" t="str">
        <f t="shared" si="253"/>
        <v/>
      </c>
      <c r="P4023" s="104">
        <f t="shared" si="252"/>
        <v>18.599999999992178</v>
      </c>
      <c r="Q4023" s="58"/>
      <c r="R4023" s="58"/>
      <c r="S4023" s="102"/>
    </row>
    <row r="4024" spans="1:19" ht="12.5" customHeight="1" x14ac:dyDescent="0.35">
      <c r="A4024" s="60">
        <v>62</v>
      </c>
      <c r="B4024" s="60" t="s">
        <v>71</v>
      </c>
      <c r="C4024" s="68">
        <v>134.8383</v>
      </c>
      <c r="D4024" s="58" t="s">
        <v>65</v>
      </c>
      <c r="E4024" s="60" t="s">
        <v>56</v>
      </c>
      <c r="F4024" s="60" t="s">
        <v>70</v>
      </c>
      <c r="G4024" s="60"/>
      <c r="H4024" s="60"/>
      <c r="I4024" s="60">
        <f t="shared" si="250"/>
        <v>0</v>
      </c>
      <c r="J4024" s="60">
        <f>IF(OR(I4024="",I4025="",I4026=""),"",(AVERAGEIF(A4024:A$10000,A4024,I4024:I$10000)))</f>
        <v>0</v>
      </c>
      <c r="K4024" s="60"/>
      <c r="L4024" s="60" t="str">
        <f>IF(O4024="","",A4024)</f>
        <v/>
      </c>
      <c r="M4024" s="60" t="str">
        <f>IF(O4024="","",(VLOOKUP(A4024,A4024:E11008,5,FALSE)))</f>
        <v/>
      </c>
      <c r="N4024" s="60" t="str">
        <f t="shared" si="251"/>
        <v/>
      </c>
      <c r="O4024" s="60" t="str">
        <f t="shared" si="253"/>
        <v/>
      </c>
      <c r="P4024" s="103">
        <f t="shared" si="252"/>
        <v>14.100000000013324</v>
      </c>
      <c r="Q4024" s="58"/>
      <c r="R4024" s="58"/>
      <c r="S4024" s="102"/>
    </row>
    <row r="4025" spans="1:19" ht="12.5" customHeight="1" x14ac:dyDescent="0.35">
      <c r="A4025" s="2">
        <v>62</v>
      </c>
      <c r="B4025" s="2" t="s">
        <v>71</v>
      </c>
      <c r="C4025" s="67">
        <v>134.85230000000001</v>
      </c>
      <c r="D4025" t="s">
        <v>65</v>
      </c>
      <c r="E4025" s="2" t="s">
        <v>56</v>
      </c>
      <c r="F4025" s="2" t="s">
        <v>70</v>
      </c>
      <c r="G4025" s="2"/>
      <c r="I4025" s="60">
        <f t="shared" si="250"/>
        <v>0</v>
      </c>
      <c r="J4025" s="60">
        <f>IF(OR(I4025="",I4026="",I4027=""),"",(AVERAGEIF(A4025:A$10000,A4025,I4025:I$10000)))</f>
        <v>0</v>
      </c>
      <c r="K4025" s="60"/>
      <c r="L4025" s="55" t="str">
        <f>IF(O4025="","",A4025)</f>
        <v/>
      </c>
      <c r="M4025" s="60" t="str">
        <f>IF(O4025="","",(VLOOKUP(A4025,A4025:E11009,5,FALSE)))</f>
        <v/>
      </c>
      <c r="N4025" s="55" t="str">
        <f t="shared" si="251"/>
        <v/>
      </c>
      <c r="O4025" s="55" t="str">
        <f t="shared" si="253"/>
        <v/>
      </c>
      <c r="P4025" s="104">
        <f t="shared" si="252"/>
        <v>14.000000000010004</v>
      </c>
      <c r="Q4025" s="58"/>
      <c r="R4025" s="58"/>
      <c r="S4025" s="102"/>
    </row>
    <row r="4026" spans="1:19" ht="12.5" customHeight="1" x14ac:dyDescent="0.35">
      <c r="A4026" s="60">
        <v>62</v>
      </c>
      <c r="B4026" s="60" t="s">
        <v>71</v>
      </c>
      <c r="C4026" s="68">
        <v>134.86850000000001</v>
      </c>
      <c r="D4026" s="58" t="s">
        <v>65</v>
      </c>
      <c r="E4026" s="60" t="s">
        <v>56</v>
      </c>
      <c r="F4026" s="60" t="s">
        <v>70</v>
      </c>
      <c r="G4026" s="60"/>
      <c r="H4026" s="60"/>
      <c r="I4026" s="60">
        <f t="shared" si="250"/>
        <v>0</v>
      </c>
      <c r="J4026" s="60">
        <f>IF(OR(I4026="",I4027="",I4028=""),"",(AVERAGEIF(A4026:A$10000,A4026,I4026:I$10000)))</f>
        <v>0</v>
      </c>
      <c r="K4026" s="60"/>
      <c r="L4026" s="60" t="str">
        <f>IF(O4026="","",A4026)</f>
        <v/>
      </c>
      <c r="M4026" s="60" t="str">
        <f>IF(O4026="","",(VLOOKUP(A4026,A4026:E11010,5,FALSE)))</f>
        <v/>
      </c>
      <c r="N4026" s="60" t="str">
        <f t="shared" si="251"/>
        <v/>
      </c>
      <c r="O4026" s="60" t="str">
        <f t="shared" si="253"/>
        <v/>
      </c>
      <c r="P4026" s="103">
        <f t="shared" si="252"/>
        <v>16.199999999997772</v>
      </c>
      <c r="Q4026" s="58"/>
      <c r="R4026" s="58"/>
      <c r="S4026" s="102"/>
    </row>
    <row r="4027" spans="1:19" ht="12.5" customHeight="1" x14ac:dyDescent="0.35">
      <c r="A4027" s="2">
        <v>62</v>
      </c>
      <c r="B4027" s="2" t="s">
        <v>71</v>
      </c>
      <c r="C4027" s="67">
        <v>134.8827</v>
      </c>
      <c r="D4027" t="s">
        <v>65</v>
      </c>
      <c r="E4027" s="2" t="s">
        <v>56</v>
      </c>
      <c r="F4027" s="2" t="s">
        <v>70</v>
      </c>
      <c r="G4027" s="2"/>
      <c r="I4027" s="60">
        <f t="shared" si="250"/>
        <v>0</v>
      </c>
      <c r="J4027" s="60">
        <f>IF(OR(I4027="",I4028="",I4029=""),"",(AVERAGEIF(A4027:A$10000,A4027,I4027:I$10000)))</f>
        <v>0</v>
      </c>
      <c r="K4027" s="60"/>
      <c r="L4027" s="55" t="str">
        <f>IF(O4027="","",A4027)</f>
        <v/>
      </c>
      <c r="M4027" s="60" t="str">
        <f>IF(O4027="","",(VLOOKUP(A4027,A4027:E11011,5,FALSE)))</f>
        <v/>
      </c>
      <c r="N4027" s="55" t="str">
        <f t="shared" si="251"/>
        <v/>
      </c>
      <c r="O4027" s="55" t="str">
        <f t="shared" si="253"/>
        <v/>
      </c>
      <c r="P4027" s="104">
        <f t="shared" si="252"/>
        <v>14.199999999988222</v>
      </c>
      <c r="Q4027" s="58"/>
      <c r="R4027" s="58"/>
      <c r="S4027" s="102"/>
    </row>
    <row r="4028" spans="1:19" ht="12.5" customHeight="1" x14ac:dyDescent="0.35">
      <c r="A4028" s="60">
        <v>62</v>
      </c>
      <c r="B4028" s="60" t="s">
        <v>71</v>
      </c>
      <c r="C4028" s="68">
        <v>134.89769999999999</v>
      </c>
      <c r="D4028" s="58" t="s">
        <v>65</v>
      </c>
      <c r="E4028" s="60" t="s">
        <v>56</v>
      </c>
      <c r="F4028" s="60" t="s">
        <v>70</v>
      </c>
      <c r="G4028" s="60"/>
      <c r="H4028" s="60"/>
      <c r="I4028" s="60">
        <f t="shared" si="250"/>
        <v>0</v>
      </c>
      <c r="J4028" s="60">
        <f>IF(OR(I4028="",I4029="",I4030=""),"",(AVERAGEIF(A4028:A$10000,A4028,I4028:I$10000)))</f>
        <v>0</v>
      </c>
      <c r="K4028" s="60"/>
      <c r="L4028" s="60" t="str">
        <f>IF(O4028="","",A4028)</f>
        <v/>
      </c>
      <c r="M4028" s="60" t="str">
        <f>IF(O4028="","",(VLOOKUP(A4028,A4028:E11012,5,FALSE)))</f>
        <v/>
      </c>
      <c r="N4028" s="60" t="str">
        <f t="shared" si="251"/>
        <v/>
      </c>
      <c r="O4028" s="60" t="str">
        <f t="shared" si="253"/>
        <v/>
      </c>
      <c r="P4028" s="103">
        <f t="shared" si="252"/>
        <v>14.999999999986358</v>
      </c>
      <c r="Q4028" s="58"/>
      <c r="R4028" s="58"/>
      <c r="S4028" s="102"/>
    </row>
    <row r="4029" spans="1:19" ht="12.5" customHeight="1" x14ac:dyDescent="0.35">
      <c r="A4029" s="2">
        <v>62</v>
      </c>
      <c r="B4029" s="2" t="s">
        <v>69</v>
      </c>
      <c r="C4029" s="67">
        <v>134.91130000000001</v>
      </c>
      <c r="D4029" t="s">
        <v>65</v>
      </c>
      <c r="E4029" s="2" t="s">
        <v>56</v>
      </c>
      <c r="F4029" s="2" t="s">
        <v>70</v>
      </c>
      <c r="G4029" s="2"/>
      <c r="I4029" s="60">
        <f t="shared" si="250"/>
        <v>0</v>
      </c>
      <c r="J4029" s="60">
        <f>IF(OR(I4029="",I4030="",I4031=""),"",(AVERAGEIF(A4029:A$10000,A4029,I4029:I$10000)))</f>
        <v>0</v>
      </c>
      <c r="K4029" s="60"/>
      <c r="L4029" s="55" t="str">
        <f>IF(O4029="","",A4029)</f>
        <v/>
      </c>
      <c r="M4029" s="60" t="str">
        <f>IF(O4029="","",(VLOOKUP(A4029,A4029:E11013,5,FALSE)))</f>
        <v/>
      </c>
      <c r="N4029" s="55" t="str">
        <f t="shared" si="251"/>
        <v/>
      </c>
      <c r="O4029" s="55" t="str">
        <f t="shared" si="253"/>
        <v/>
      </c>
      <c r="P4029" s="104">
        <f t="shared" si="252"/>
        <v>13.600000000025148</v>
      </c>
      <c r="Q4029" s="58"/>
      <c r="R4029" s="58"/>
      <c r="S4029" s="102"/>
    </row>
    <row r="4030" spans="1:19" ht="12.5" customHeight="1" x14ac:dyDescent="0.35">
      <c r="A4030" s="60">
        <v>62</v>
      </c>
      <c r="B4030" s="60" t="s">
        <v>69</v>
      </c>
      <c r="C4030" s="68">
        <v>134.92609999999999</v>
      </c>
      <c r="D4030" s="58" t="s">
        <v>65</v>
      </c>
      <c r="E4030" s="60" t="s">
        <v>56</v>
      </c>
      <c r="F4030" s="60" t="s">
        <v>70</v>
      </c>
      <c r="G4030" s="60"/>
      <c r="H4030" s="60"/>
      <c r="I4030" s="60">
        <f t="shared" si="250"/>
        <v>0</v>
      </c>
      <c r="J4030" s="60">
        <f>IF(OR(I4030="",I4031="",I4032=""),"",(AVERAGEIF(A4030:A$10000,A4030,I4030:I$10000)))</f>
        <v>0</v>
      </c>
      <c r="K4030" s="60"/>
      <c r="L4030" s="60" t="str">
        <f>IF(O4030="","",A4030)</f>
        <v/>
      </c>
      <c r="M4030" s="60" t="str">
        <f>IF(O4030="","",(VLOOKUP(A4030,A4030:E11014,5,FALSE)))</f>
        <v/>
      </c>
      <c r="N4030" s="60" t="str">
        <f t="shared" si="251"/>
        <v/>
      </c>
      <c r="O4030" s="60" t="str">
        <f t="shared" si="253"/>
        <v/>
      </c>
      <c r="P4030" s="103">
        <f t="shared" si="252"/>
        <v>14.799999999979718</v>
      </c>
      <c r="Q4030" s="58"/>
      <c r="R4030" s="58"/>
      <c r="S4030" s="102"/>
    </row>
    <row r="4031" spans="1:19" ht="12.5" customHeight="1" x14ac:dyDescent="0.35">
      <c r="A4031" s="2">
        <v>62</v>
      </c>
      <c r="B4031" s="2" t="s">
        <v>71</v>
      </c>
      <c r="C4031" s="67">
        <v>134.94030000000001</v>
      </c>
      <c r="D4031" t="s">
        <v>65</v>
      </c>
      <c r="E4031" s="2" t="s">
        <v>56</v>
      </c>
      <c r="F4031" s="2" t="s">
        <v>70</v>
      </c>
      <c r="G4031" s="2"/>
      <c r="I4031" s="60">
        <f t="shared" si="250"/>
        <v>0</v>
      </c>
      <c r="J4031" s="60">
        <f>IF(OR(I4031="",I4032="",I4033=""),"",(AVERAGEIF(A4031:A$10000,A4031,I4031:I$10000)))</f>
        <v>0</v>
      </c>
      <c r="K4031" s="60"/>
      <c r="L4031" s="55" t="str">
        <f>IF(O4031="","",A4031)</f>
        <v/>
      </c>
      <c r="M4031" s="60" t="str">
        <f>IF(O4031="","",(VLOOKUP(A4031,A4031:E11015,5,FALSE)))</f>
        <v/>
      </c>
      <c r="N4031" s="55" t="str">
        <f t="shared" si="251"/>
        <v/>
      </c>
      <c r="O4031" s="55" t="str">
        <f t="shared" si="253"/>
        <v/>
      </c>
      <c r="P4031" s="104">
        <f t="shared" si="252"/>
        <v>14.200000000016644</v>
      </c>
      <c r="Q4031" s="58"/>
      <c r="R4031" s="58"/>
      <c r="S4031" s="102"/>
    </row>
    <row r="4032" spans="1:19" ht="12.5" customHeight="1" x14ac:dyDescent="0.35">
      <c r="A4032" s="60">
        <v>62</v>
      </c>
      <c r="B4032" s="60" t="s">
        <v>71</v>
      </c>
      <c r="C4032" s="68">
        <v>134.9554</v>
      </c>
      <c r="D4032" s="58" t="s">
        <v>65</v>
      </c>
      <c r="E4032" s="60" t="s">
        <v>56</v>
      </c>
      <c r="F4032" s="60" t="s">
        <v>70</v>
      </c>
      <c r="G4032" s="60"/>
      <c r="H4032" s="60"/>
      <c r="I4032" s="60">
        <f t="shared" si="250"/>
        <v>0</v>
      </c>
      <c r="J4032" s="60">
        <f>IF(OR(I4032="",I4033="",I4034=""),"",(AVERAGEIF(A4032:A$10000,A4032,I4032:I$10000)))</f>
        <v>0</v>
      </c>
      <c r="K4032" s="60"/>
      <c r="L4032" s="60" t="str">
        <f>IF(O4032="","",A4032)</f>
        <v/>
      </c>
      <c r="M4032" s="60" t="str">
        <f>IF(O4032="","",(VLOOKUP(A4032,A4032:E11016,5,FALSE)))</f>
        <v/>
      </c>
      <c r="N4032" s="60" t="str">
        <f t="shared" si="251"/>
        <v/>
      </c>
      <c r="O4032" s="60" t="str">
        <f t="shared" si="253"/>
        <v/>
      </c>
      <c r="P4032" s="103">
        <f t="shared" si="252"/>
        <v>15.099999999989677</v>
      </c>
      <c r="Q4032" s="58"/>
      <c r="R4032" s="58"/>
      <c r="S4032" s="102"/>
    </row>
    <row r="4033" spans="1:19" ht="12.5" customHeight="1" x14ac:dyDescent="0.35">
      <c r="A4033" s="2">
        <v>62</v>
      </c>
      <c r="B4033" s="2" t="s">
        <v>71</v>
      </c>
      <c r="C4033" s="67">
        <v>134.9708</v>
      </c>
      <c r="D4033" t="s">
        <v>65</v>
      </c>
      <c r="E4033" s="2" t="s">
        <v>56</v>
      </c>
      <c r="F4033" s="2" t="s">
        <v>70</v>
      </c>
      <c r="G4033" s="2"/>
      <c r="I4033" s="60">
        <f t="shared" si="250"/>
        <v>0</v>
      </c>
      <c r="J4033" s="60">
        <f>IF(OR(I4033="",I4034="",I4035=""),"",(AVERAGEIF(A4033:A$10000,A4033,I4033:I$10000)))</f>
        <v>0</v>
      </c>
      <c r="K4033" s="60"/>
      <c r="L4033" s="55" t="str">
        <f>IF(O4033="","",A4033)</f>
        <v/>
      </c>
      <c r="M4033" s="60" t="str">
        <f>IF(O4033="","",(VLOOKUP(A4033,A4033:E11017,5,FALSE)))</f>
        <v/>
      </c>
      <c r="N4033" s="55" t="str">
        <f t="shared" si="251"/>
        <v/>
      </c>
      <c r="O4033" s="55" t="str">
        <f t="shared" si="253"/>
        <v/>
      </c>
      <c r="P4033" s="104">
        <f t="shared" si="252"/>
        <v>15.399999999999636</v>
      </c>
      <c r="Q4033" s="58"/>
      <c r="R4033" s="58"/>
      <c r="S4033" s="102"/>
    </row>
    <row r="4034" spans="1:19" ht="12.5" customHeight="1" x14ac:dyDescent="0.35">
      <c r="A4034" s="60">
        <v>62</v>
      </c>
      <c r="B4034" s="60" t="s">
        <v>71</v>
      </c>
      <c r="C4034" s="68">
        <v>134.98560000000001</v>
      </c>
      <c r="D4034" s="58" t="s">
        <v>65</v>
      </c>
      <c r="E4034" s="60" t="s">
        <v>56</v>
      </c>
      <c r="F4034" s="60" t="s">
        <v>70</v>
      </c>
      <c r="G4034" s="60"/>
      <c r="H4034" s="60"/>
      <c r="I4034" s="60">
        <f t="shared" si="250"/>
        <v>0</v>
      </c>
      <c r="J4034" s="60">
        <f>IF(OR(I4034="",I4035="",I4036=""),"",(AVERAGEIF(A4034:A$10000,A4034,I4034:I$10000)))</f>
        <v>0</v>
      </c>
      <c r="K4034" s="60"/>
      <c r="L4034" s="60" t="str">
        <f>IF(O4034="","",A4034)</f>
        <v/>
      </c>
      <c r="M4034" s="60" t="str">
        <f>IF(O4034="","",(VLOOKUP(A4034,A4034:E11018,5,FALSE)))</f>
        <v/>
      </c>
      <c r="N4034" s="60" t="str">
        <f t="shared" si="251"/>
        <v/>
      </c>
      <c r="O4034" s="60" t="str">
        <f t="shared" si="253"/>
        <v/>
      </c>
      <c r="P4034" s="103">
        <f t="shared" si="252"/>
        <v>14.80000000000814</v>
      </c>
      <c r="Q4034" s="58"/>
      <c r="R4034" s="58"/>
      <c r="S4034" s="102"/>
    </row>
    <row r="4035" spans="1:19" ht="12.5" customHeight="1" x14ac:dyDescent="0.35">
      <c r="A4035" s="2">
        <v>62</v>
      </c>
      <c r="B4035" s="2" t="s">
        <v>71</v>
      </c>
      <c r="C4035" s="67">
        <v>135.0087</v>
      </c>
      <c r="D4035" t="s">
        <v>65</v>
      </c>
      <c r="E4035" s="2" t="s">
        <v>56</v>
      </c>
      <c r="F4035" s="2" t="s">
        <v>70</v>
      </c>
      <c r="G4035" s="2"/>
      <c r="I4035" s="60">
        <f t="shared" si="250"/>
        <v>0</v>
      </c>
      <c r="J4035" s="60">
        <f>IF(OR(I4035="",I4036="",I4037=""),"",(AVERAGEIF(A4035:A$10000,A4035,I4035:I$10000)))</f>
        <v>0</v>
      </c>
      <c r="K4035" s="60"/>
      <c r="L4035" s="55" t="str">
        <f>IF(O4035="","",A4035)</f>
        <v/>
      </c>
      <c r="M4035" s="60" t="str">
        <f>IF(O4035="","",(VLOOKUP(A4035,A4035:E11019,5,FALSE)))</f>
        <v/>
      </c>
      <c r="N4035" s="55" t="str">
        <f t="shared" si="251"/>
        <v/>
      </c>
      <c r="O4035" s="55" t="str">
        <f t="shared" si="253"/>
        <v/>
      </c>
      <c r="P4035" s="104">
        <f t="shared" si="252"/>
        <v>23.099999999999454</v>
      </c>
      <c r="Q4035" s="58"/>
      <c r="R4035" s="58"/>
      <c r="S4035" s="102"/>
    </row>
    <row r="4036" spans="1:19" ht="12.5" customHeight="1" x14ac:dyDescent="0.35">
      <c r="A4036" s="60">
        <v>62</v>
      </c>
      <c r="B4036" s="60" t="s">
        <v>71</v>
      </c>
      <c r="C4036" s="68">
        <v>135.0258</v>
      </c>
      <c r="D4036" s="58" t="s">
        <v>65</v>
      </c>
      <c r="E4036" s="60" t="s">
        <v>56</v>
      </c>
      <c r="F4036" s="60" t="s">
        <v>70</v>
      </c>
      <c r="G4036" s="60"/>
      <c r="H4036" s="60"/>
      <c r="I4036" s="60">
        <f t="shared" si="250"/>
        <v>0</v>
      </c>
      <c r="J4036" s="60">
        <f>IF(OR(I4036="",I4037="",I4038=""),"",(AVERAGEIF(A4036:A$10000,A4036,I4036:I$10000)))</f>
        <v>0</v>
      </c>
      <c r="K4036" s="60"/>
      <c r="L4036" s="60" t="str">
        <f>IF(O4036="","",A4036)</f>
        <v/>
      </c>
      <c r="M4036" s="60" t="str">
        <f>IF(O4036="","",(VLOOKUP(A4036,A4036:E11020,5,FALSE)))</f>
        <v/>
      </c>
      <c r="N4036" s="60" t="str">
        <f t="shared" si="251"/>
        <v/>
      </c>
      <c r="O4036" s="60" t="str">
        <f t="shared" si="253"/>
        <v/>
      </c>
      <c r="P4036" s="103">
        <f t="shared" si="252"/>
        <v>17.099999999999227</v>
      </c>
      <c r="Q4036" s="58"/>
      <c r="R4036" s="58"/>
      <c r="S4036" s="102"/>
    </row>
    <row r="4037" spans="1:19" ht="12.5" customHeight="1" x14ac:dyDescent="0.35">
      <c r="A4037" s="2">
        <v>62</v>
      </c>
      <c r="B4037" s="2" t="s">
        <v>71</v>
      </c>
      <c r="C4037" s="67">
        <v>135.04329999999999</v>
      </c>
      <c r="D4037" t="s">
        <v>65</v>
      </c>
      <c r="E4037" s="2" t="s">
        <v>56</v>
      </c>
      <c r="F4037" s="2" t="s">
        <v>70</v>
      </c>
      <c r="G4037" s="2"/>
      <c r="I4037" s="60">
        <f t="shared" si="250"/>
        <v>0</v>
      </c>
      <c r="J4037" s="60">
        <f>IF(OR(I4037="",I4038="",I4039=""),"",(AVERAGEIF(A4037:A$10000,A4037,I4037:I$10000)))</f>
        <v>0</v>
      </c>
      <c r="K4037" s="60"/>
      <c r="L4037" s="55" t="str">
        <f>IF(O4037="","",A4037)</f>
        <v/>
      </c>
      <c r="M4037" s="60" t="str">
        <f>IF(O4037="","",(VLOOKUP(A4037,A4037:E11021,5,FALSE)))</f>
        <v/>
      </c>
      <c r="N4037" s="55" t="str">
        <f t="shared" si="251"/>
        <v/>
      </c>
      <c r="O4037" s="55" t="str">
        <f t="shared" si="253"/>
        <v/>
      </c>
      <c r="P4037" s="104">
        <f t="shared" si="252"/>
        <v>17.499999999984084</v>
      </c>
      <c r="Q4037" s="58"/>
      <c r="R4037" s="58"/>
      <c r="S4037" s="102"/>
    </row>
    <row r="4038" spans="1:19" ht="12.5" customHeight="1" x14ac:dyDescent="0.35">
      <c r="A4038" s="60">
        <v>62</v>
      </c>
      <c r="B4038" s="60" t="s">
        <v>71</v>
      </c>
      <c r="C4038" s="68">
        <v>135.06030000000001</v>
      </c>
      <c r="D4038" s="58" t="s">
        <v>65</v>
      </c>
      <c r="E4038" s="60" t="s">
        <v>56</v>
      </c>
      <c r="F4038" s="60" t="s">
        <v>70</v>
      </c>
      <c r="G4038" s="60"/>
      <c r="H4038" s="60"/>
      <c r="I4038" s="60">
        <f t="shared" si="250"/>
        <v>0</v>
      </c>
      <c r="J4038" s="60">
        <f>IF(OR(I4038="",I4039="",I4040=""),"",(AVERAGEIF(A4038:A$10000,A4038,I4038:I$10000)))</f>
        <v>0</v>
      </c>
      <c r="K4038" s="60"/>
      <c r="L4038" s="60" t="str">
        <f>IF(O4038="","",A4038)</f>
        <v/>
      </c>
      <c r="M4038" s="60" t="str">
        <f>IF(O4038="","",(VLOOKUP(A4038,A4038:E11022,5,FALSE)))</f>
        <v/>
      </c>
      <c r="N4038" s="60" t="str">
        <f t="shared" si="251"/>
        <v/>
      </c>
      <c r="O4038" s="60" t="str">
        <f t="shared" si="253"/>
        <v/>
      </c>
      <c r="P4038" s="103">
        <f t="shared" si="252"/>
        <v>17.000000000024329</v>
      </c>
      <c r="Q4038" s="58"/>
      <c r="R4038" s="58"/>
      <c r="S4038" s="102"/>
    </row>
    <row r="4039" spans="1:19" ht="12.5" customHeight="1" x14ac:dyDescent="0.35">
      <c r="A4039" s="2">
        <v>62</v>
      </c>
      <c r="B4039" s="2" t="s">
        <v>71</v>
      </c>
      <c r="C4039" s="67">
        <v>135.07749999999999</v>
      </c>
      <c r="D4039" t="s">
        <v>65</v>
      </c>
      <c r="E4039" s="2" t="s">
        <v>56</v>
      </c>
      <c r="F4039" s="2" t="s">
        <v>70</v>
      </c>
      <c r="G4039" s="2"/>
      <c r="I4039" s="60">
        <f t="shared" si="250"/>
        <v>0</v>
      </c>
      <c r="J4039" s="60">
        <f>IF(OR(I4039="",I4040="",I4041=""),"",(AVERAGEIF(A4039:A$10000,A4039,I4039:I$10000)))</f>
        <v>0</v>
      </c>
      <c r="K4039" s="60"/>
      <c r="L4039" s="55" t="str">
        <f>IF(O4039="","",A4039)</f>
        <v/>
      </c>
      <c r="M4039" s="60" t="str">
        <f>IF(O4039="","",(VLOOKUP(A4039,A4039:E11023,5,FALSE)))</f>
        <v/>
      </c>
      <c r="N4039" s="55" t="str">
        <f t="shared" si="251"/>
        <v/>
      </c>
      <c r="O4039" s="55" t="str">
        <f t="shared" si="253"/>
        <v/>
      </c>
      <c r="P4039" s="104">
        <f t="shared" si="252"/>
        <v>17.199999999974125</v>
      </c>
      <c r="Q4039" s="58"/>
      <c r="R4039" s="58"/>
      <c r="S4039" s="102"/>
    </row>
    <row r="4040" spans="1:19" ht="12.5" customHeight="1" x14ac:dyDescent="0.35">
      <c r="A4040" s="60">
        <v>62</v>
      </c>
      <c r="B4040" s="60" t="s">
        <v>71</v>
      </c>
      <c r="C4040" s="68">
        <v>135.09139999999999</v>
      </c>
      <c r="D4040" s="58" t="s">
        <v>65</v>
      </c>
      <c r="E4040" s="60" t="s">
        <v>56</v>
      </c>
      <c r="F4040" s="60" t="s">
        <v>70</v>
      </c>
      <c r="G4040" s="60"/>
      <c r="H4040" s="60"/>
      <c r="I4040" s="60">
        <f t="shared" si="250"/>
        <v>0</v>
      </c>
      <c r="J4040" s="60">
        <f>IF(OR(I4040="",I4041="",I4042=""),"",(AVERAGEIF(A4040:A$10000,A4040,I4040:I$10000)))</f>
        <v>0</v>
      </c>
      <c r="K4040" s="60"/>
      <c r="L4040" s="60" t="str">
        <f>IF(O4040="","",A4040)</f>
        <v/>
      </c>
      <c r="M4040" s="60" t="str">
        <f>IF(O4040="","",(VLOOKUP(A4040,A4040:E11024,5,FALSE)))</f>
        <v/>
      </c>
      <c r="N4040" s="60" t="str">
        <f t="shared" si="251"/>
        <v/>
      </c>
      <c r="O4040" s="60" t="str">
        <f t="shared" si="253"/>
        <v/>
      </c>
      <c r="P4040" s="103">
        <f t="shared" si="252"/>
        <v>13.900000000006685</v>
      </c>
      <c r="Q4040" s="58"/>
      <c r="R4040" s="58"/>
      <c r="S4040" s="102"/>
    </row>
    <row r="4041" spans="1:19" ht="12.5" customHeight="1" x14ac:dyDescent="0.35">
      <c r="A4041" s="2">
        <v>62</v>
      </c>
      <c r="B4041" s="2" t="s">
        <v>71</v>
      </c>
      <c r="C4041" s="67">
        <v>135.1061</v>
      </c>
      <c r="D4041" t="s">
        <v>65</v>
      </c>
      <c r="E4041" s="2" t="s">
        <v>56</v>
      </c>
      <c r="F4041" s="2" t="s">
        <v>70</v>
      </c>
      <c r="G4041" s="2"/>
      <c r="I4041" s="60">
        <f t="shared" si="250"/>
        <v>0</v>
      </c>
      <c r="J4041" s="60">
        <f>IF(OR(I4041="",I4042="",I4043=""),"",(AVERAGEIF(A4041:A$10000,A4041,I4041:I$10000)))</f>
        <v>0</v>
      </c>
      <c r="K4041" s="60"/>
      <c r="L4041" s="55" t="str">
        <f>IF(O4041="","",A4041)</f>
        <v/>
      </c>
      <c r="M4041" s="60" t="str">
        <f>IF(O4041="","",(VLOOKUP(A4041,A4041:E11025,5,FALSE)))</f>
        <v/>
      </c>
      <c r="N4041" s="55" t="str">
        <f t="shared" si="251"/>
        <v/>
      </c>
      <c r="O4041" s="55" t="str">
        <f t="shared" si="253"/>
        <v/>
      </c>
      <c r="P4041" s="104">
        <f t="shared" si="252"/>
        <v>14.70000000000482</v>
      </c>
      <c r="Q4041" s="58"/>
      <c r="R4041" s="58"/>
      <c r="S4041" s="102"/>
    </row>
    <row r="4042" spans="1:19" ht="12.5" customHeight="1" x14ac:dyDescent="0.35">
      <c r="A4042" s="60">
        <v>63</v>
      </c>
      <c r="B4042" s="60" t="s">
        <v>69</v>
      </c>
      <c r="C4042" s="68">
        <v>136.13669999999999</v>
      </c>
      <c r="D4042" s="58" t="s">
        <v>65</v>
      </c>
      <c r="E4042" s="60" t="s">
        <v>56</v>
      </c>
      <c r="F4042" s="60" t="s">
        <v>70</v>
      </c>
      <c r="G4042" s="60"/>
      <c r="H4042" s="60"/>
      <c r="I4042" s="60">
        <f t="shared" si="250"/>
        <v>0</v>
      </c>
      <c r="J4042" s="60">
        <f>IF(OR(I4042="",I4043="",I4044=""),"",(AVERAGEIF(A4042:A$10000,A4042,I4042:I$10000)))</f>
        <v>0</v>
      </c>
      <c r="K4042" s="60"/>
      <c r="L4042" s="60" t="str">
        <f>IF(O4042="","",A4042)</f>
        <v/>
      </c>
      <c r="M4042" s="60" t="str">
        <f>IF(O4042="","",(VLOOKUP(A4042,A4042:E11026,5,FALSE)))</f>
        <v/>
      </c>
      <c r="N4042" s="60" t="str">
        <f t="shared" si="251"/>
        <v/>
      </c>
      <c r="O4042" s="60" t="str">
        <f t="shared" si="253"/>
        <v/>
      </c>
      <c r="P4042" s="103" t="str">
        <f t="shared" si="252"/>
        <v/>
      </c>
      <c r="Q4042" s="58"/>
      <c r="R4042" s="58"/>
      <c r="S4042" s="102"/>
    </row>
    <row r="4043" spans="1:19" ht="12.5" customHeight="1" x14ac:dyDescent="0.35">
      <c r="A4043" s="2">
        <v>63</v>
      </c>
      <c r="B4043" s="2" t="s">
        <v>69</v>
      </c>
      <c r="C4043" s="67">
        <v>136.15129999999999</v>
      </c>
      <c r="D4043" t="s">
        <v>65</v>
      </c>
      <c r="E4043" s="2" t="s">
        <v>56</v>
      </c>
      <c r="F4043" s="2" t="s">
        <v>70</v>
      </c>
      <c r="G4043" s="2"/>
      <c r="I4043" s="60">
        <f t="shared" si="250"/>
        <v>0</v>
      </c>
      <c r="J4043" s="60">
        <f>IF(OR(I4043="",I4044="",I4045=""),"",(AVERAGEIF(A4043:A$10000,A4043,I4043:I$10000)))</f>
        <v>0</v>
      </c>
      <c r="K4043" s="60"/>
      <c r="L4043" s="55" t="str">
        <f>IF(O4043="","",A4043)</f>
        <v/>
      </c>
      <c r="M4043" s="60" t="str">
        <f>IF(O4043="","",(VLOOKUP(A4043,A4043:E11027,5,FALSE)))</f>
        <v/>
      </c>
      <c r="N4043" s="55" t="str">
        <f t="shared" si="251"/>
        <v/>
      </c>
      <c r="O4043" s="55" t="str">
        <f t="shared" si="253"/>
        <v/>
      </c>
      <c r="P4043" s="104">
        <f t="shared" si="252"/>
        <v>14.600000000001501</v>
      </c>
      <c r="Q4043" s="58"/>
      <c r="R4043" s="58"/>
      <c r="S4043" s="102"/>
    </row>
    <row r="4044" spans="1:19" ht="12.5" customHeight="1" x14ac:dyDescent="0.35">
      <c r="A4044" s="60">
        <v>63</v>
      </c>
      <c r="B4044" s="60" t="s">
        <v>69</v>
      </c>
      <c r="C4044" s="68">
        <v>136.16579999999999</v>
      </c>
      <c r="D4044" s="58" t="s">
        <v>65</v>
      </c>
      <c r="E4044" s="60" t="s">
        <v>56</v>
      </c>
      <c r="F4044" s="60" t="s">
        <v>70</v>
      </c>
      <c r="G4044" s="60"/>
      <c r="H4044" s="60"/>
      <c r="I4044" s="60">
        <f t="shared" si="250"/>
        <v>0</v>
      </c>
      <c r="J4044" s="60">
        <f>IF(OR(I4044="",I4045="",I4046=""),"",(AVERAGEIF(A4044:A$10000,A4044,I4044:I$10000)))</f>
        <v>0</v>
      </c>
      <c r="K4044" s="60"/>
      <c r="L4044" s="60" t="str">
        <f>IF(O4044="","",A4044)</f>
        <v/>
      </c>
      <c r="M4044" s="60" t="str">
        <f>IF(O4044="","",(VLOOKUP(A4044,A4044:E11028,5,FALSE)))</f>
        <v/>
      </c>
      <c r="N4044" s="60" t="str">
        <f t="shared" si="251"/>
        <v/>
      </c>
      <c r="O4044" s="60" t="str">
        <f t="shared" si="253"/>
        <v/>
      </c>
      <c r="P4044" s="103">
        <f t="shared" si="252"/>
        <v>14.499999999998181</v>
      </c>
      <c r="Q4044" s="58"/>
      <c r="R4044" s="58"/>
      <c r="S4044" s="102"/>
    </row>
    <row r="4045" spans="1:19" ht="12.5" customHeight="1" x14ac:dyDescent="0.35">
      <c r="A4045" s="2">
        <v>63</v>
      </c>
      <c r="B4045" s="2" t="s">
        <v>69</v>
      </c>
      <c r="C4045" s="67">
        <v>136.18010000000001</v>
      </c>
      <c r="D4045" t="s">
        <v>65</v>
      </c>
      <c r="E4045" s="2" t="s">
        <v>56</v>
      </c>
      <c r="F4045" s="2" t="s">
        <v>70</v>
      </c>
      <c r="G4045" s="2"/>
      <c r="I4045" s="60">
        <f t="shared" si="250"/>
        <v>0</v>
      </c>
      <c r="J4045" s="60">
        <f>IF(OR(I4045="",I4046="",I4047=""),"",(AVERAGEIF(A4045:A$10000,A4045,I4045:I$10000)))</f>
        <v>0</v>
      </c>
      <c r="K4045" s="60"/>
      <c r="L4045" s="55" t="str">
        <f>IF(O4045="","",A4045)</f>
        <v/>
      </c>
      <c r="M4045" s="60" t="str">
        <f>IF(O4045="","",(VLOOKUP(A4045,A4045:E11029,5,FALSE)))</f>
        <v/>
      </c>
      <c r="N4045" s="55" t="str">
        <f t="shared" si="251"/>
        <v/>
      </c>
      <c r="O4045" s="55" t="str">
        <f t="shared" si="253"/>
        <v/>
      </c>
      <c r="P4045" s="104">
        <f t="shared" si="252"/>
        <v>14.300000000019963</v>
      </c>
      <c r="Q4045" s="58"/>
      <c r="R4045" s="58"/>
      <c r="S4045" s="102"/>
    </row>
    <row r="4046" spans="1:19" ht="12.5" customHeight="1" x14ac:dyDescent="0.35">
      <c r="A4046" s="60">
        <v>63</v>
      </c>
      <c r="B4046" s="60" t="s">
        <v>69</v>
      </c>
      <c r="C4046" s="68">
        <v>136.19710000000001</v>
      </c>
      <c r="D4046" s="58" t="s">
        <v>65</v>
      </c>
      <c r="E4046" s="60" t="s">
        <v>56</v>
      </c>
      <c r="F4046" s="60" t="s">
        <v>70</v>
      </c>
      <c r="G4046" s="60"/>
      <c r="H4046" s="60"/>
      <c r="I4046" s="60">
        <f t="shared" si="250"/>
        <v>0</v>
      </c>
      <c r="J4046" s="60">
        <f>IF(OR(I4046="",I4047="",I4048=""),"",(AVERAGEIF(A4046:A$10000,A4046,I4046:I$10000)))</f>
        <v>0</v>
      </c>
      <c r="K4046" s="60"/>
      <c r="L4046" s="60" t="str">
        <f>IF(O4046="","",A4046)</f>
        <v/>
      </c>
      <c r="M4046" s="60" t="str">
        <f>IF(O4046="","",(VLOOKUP(A4046,A4046:E11030,5,FALSE)))</f>
        <v/>
      </c>
      <c r="N4046" s="60" t="str">
        <f t="shared" si="251"/>
        <v/>
      </c>
      <c r="O4046" s="60" t="str">
        <f t="shared" si="253"/>
        <v/>
      </c>
      <c r="P4046" s="103">
        <f t="shared" si="252"/>
        <v>16.999999999995907</v>
      </c>
      <c r="Q4046" s="58"/>
      <c r="R4046" s="58"/>
      <c r="S4046" s="102"/>
    </row>
    <row r="4047" spans="1:19" ht="12.5" customHeight="1" x14ac:dyDescent="0.35">
      <c r="A4047" s="2">
        <v>63</v>
      </c>
      <c r="B4047" s="2" t="s">
        <v>69</v>
      </c>
      <c r="C4047" s="67">
        <v>136.2141</v>
      </c>
      <c r="D4047" t="s">
        <v>65</v>
      </c>
      <c r="E4047" s="2" t="s">
        <v>56</v>
      </c>
      <c r="F4047" s="2" t="s">
        <v>70</v>
      </c>
      <c r="G4047" s="2"/>
      <c r="I4047" s="60">
        <f t="shared" si="250"/>
        <v>0</v>
      </c>
      <c r="J4047" s="60">
        <f>IF(OR(I4047="",I4048="",I4049=""),"",(AVERAGEIF(A4047:A$10000,A4047,I4047:I$10000)))</f>
        <v>0</v>
      </c>
      <c r="K4047" s="60"/>
      <c r="L4047" s="55" t="str">
        <f>IF(O4047="","",A4047)</f>
        <v/>
      </c>
      <c r="M4047" s="60" t="str">
        <f>IF(O4047="","",(VLOOKUP(A4047,A4047:E11031,5,FALSE)))</f>
        <v/>
      </c>
      <c r="N4047" s="55" t="str">
        <f t="shared" si="251"/>
        <v/>
      </c>
      <c r="O4047" s="55" t="str">
        <f t="shared" si="253"/>
        <v/>
      </c>
      <c r="P4047" s="104">
        <f t="shared" si="252"/>
        <v>16.999999999995907</v>
      </c>
      <c r="Q4047" s="58"/>
      <c r="R4047" s="58"/>
      <c r="S4047" s="102"/>
    </row>
    <row r="4048" spans="1:19" ht="12.5" customHeight="1" x14ac:dyDescent="0.35">
      <c r="A4048" s="60">
        <v>63</v>
      </c>
      <c r="B4048" s="60" t="s">
        <v>69</v>
      </c>
      <c r="C4048" s="68">
        <v>136.23099999999999</v>
      </c>
      <c r="D4048" s="58" t="s">
        <v>65</v>
      </c>
      <c r="E4048" s="60" t="s">
        <v>56</v>
      </c>
      <c r="F4048" s="60" t="s">
        <v>70</v>
      </c>
      <c r="G4048" s="60"/>
      <c r="H4048" s="60"/>
      <c r="I4048" s="60">
        <f t="shared" si="250"/>
        <v>0</v>
      </c>
      <c r="J4048" s="60">
        <f>IF(OR(I4048="",I4049="",I4050=""),"",(AVERAGEIF(A4048:A$10000,A4048,I4048:I$10000)))</f>
        <v>0</v>
      </c>
      <c r="K4048" s="60"/>
      <c r="L4048" s="60" t="str">
        <f>IF(O4048="","",A4048)</f>
        <v/>
      </c>
      <c r="M4048" s="60" t="str">
        <f>IF(O4048="","",(VLOOKUP(A4048,A4048:E11032,5,FALSE)))</f>
        <v/>
      </c>
      <c r="N4048" s="60" t="str">
        <f t="shared" si="251"/>
        <v/>
      </c>
      <c r="O4048" s="60" t="str">
        <f t="shared" si="253"/>
        <v/>
      </c>
      <c r="P4048" s="103">
        <f t="shared" si="252"/>
        <v>16.899999999992588</v>
      </c>
      <c r="Q4048" s="58"/>
      <c r="R4048" s="58"/>
      <c r="S4048" s="102"/>
    </row>
    <row r="4049" spans="1:19" ht="12.5" customHeight="1" x14ac:dyDescent="0.35">
      <c r="A4049" s="2">
        <v>63</v>
      </c>
      <c r="B4049" s="2" t="s">
        <v>69</v>
      </c>
      <c r="C4049" s="67">
        <v>136.25540000000001</v>
      </c>
      <c r="D4049" t="s">
        <v>65</v>
      </c>
      <c r="E4049" s="2" t="s">
        <v>56</v>
      </c>
      <c r="F4049" s="2" t="s">
        <v>70</v>
      </c>
      <c r="G4049" s="2"/>
      <c r="I4049" s="60">
        <f t="shared" ref="I4049:I4112" si="254">IF(AND(OR(G4048&gt;G$5,G4050&gt;G$5),G4049&gt;G$5),G4049,"")</f>
        <v>0</v>
      </c>
      <c r="J4049" s="60">
        <f>IF(OR(I4049="",I4050="",I4051=""),"",(AVERAGEIF(A4049:A$10000,A4049,I4049:I$10000)))</f>
        <v>0</v>
      </c>
      <c r="K4049" s="60"/>
      <c r="L4049" s="55" t="str">
        <f>IF(O4049="","",A4049)</f>
        <v/>
      </c>
      <c r="M4049" s="60" t="str">
        <f>IF(O4049="","",(VLOOKUP(A4049,A4049:E11033,5,FALSE)))</f>
        <v/>
      </c>
      <c r="N4049" s="55" t="str">
        <f t="shared" si="251"/>
        <v/>
      </c>
      <c r="O4049" s="55" t="str">
        <f t="shared" si="253"/>
        <v/>
      </c>
      <c r="P4049" s="104">
        <f t="shared" si="252"/>
        <v>24.400000000014188</v>
      </c>
      <c r="Q4049" s="58"/>
      <c r="R4049" s="58"/>
      <c r="S4049" s="102"/>
    </row>
    <row r="4050" spans="1:19" ht="12.5" customHeight="1" x14ac:dyDescent="0.35">
      <c r="A4050" s="60">
        <v>63</v>
      </c>
      <c r="B4050" s="60" t="s">
        <v>69</v>
      </c>
      <c r="C4050" s="68">
        <v>136.27080000000001</v>
      </c>
      <c r="D4050" s="58" t="s">
        <v>65</v>
      </c>
      <c r="E4050" s="60" t="s">
        <v>56</v>
      </c>
      <c r="F4050" s="60" t="s">
        <v>70</v>
      </c>
      <c r="G4050" s="60"/>
      <c r="H4050" s="60"/>
      <c r="I4050" s="60">
        <f t="shared" si="254"/>
        <v>0</v>
      </c>
      <c r="J4050" s="60">
        <f>IF(OR(I4050="",I4051="",I4052=""),"",(AVERAGEIF(A4050:A$10000,A4050,I4050:I$10000)))</f>
        <v>0</v>
      </c>
      <c r="K4050" s="60"/>
      <c r="L4050" s="60" t="str">
        <f>IF(O4050="","",A4050)</f>
        <v/>
      </c>
      <c r="M4050" s="60" t="str">
        <f>IF(O4050="","",(VLOOKUP(A4050,A4050:E11034,5,FALSE)))</f>
        <v/>
      </c>
      <c r="N4050" s="60" t="str">
        <f t="shared" ref="N4050:N4113" si="255">IF(L4050="","",I4050)</f>
        <v/>
      </c>
      <c r="O4050" s="60" t="str">
        <f t="shared" si="253"/>
        <v/>
      </c>
      <c r="P4050" s="103">
        <f t="shared" ref="P4050:P4113" si="256">IF(A4050=A4049,ABS(C4050-C4049)*1000,"")</f>
        <v>15.399999999999636</v>
      </c>
      <c r="Q4050" s="58"/>
      <c r="R4050" s="58"/>
      <c r="S4050" s="102"/>
    </row>
    <row r="4051" spans="1:19" ht="12.5" customHeight="1" x14ac:dyDescent="0.35">
      <c r="A4051" s="2">
        <v>63</v>
      </c>
      <c r="B4051" s="2" t="s">
        <v>69</v>
      </c>
      <c r="C4051" s="67">
        <v>136.2921</v>
      </c>
      <c r="D4051" t="s">
        <v>65</v>
      </c>
      <c r="E4051" s="2" t="s">
        <v>56</v>
      </c>
      <c r="F4051" s="2" t="s">
        <v>70</v>
      </c>
      <c r="G4051" s="2"/>
      <c r="I4051" s="60">
        <f t="shared" si="254"/>
        <v>0</v>
      </c>
      <c r="J4051" s="60">
        <f>IF(OR(I4051="",I4052="",I4053=""),"",(AVERAGEIF(A4051:A$10000,A4051,I4051:I$10000)))</f>
        <v>0</v>
      </c>
      <c r="K4051" s="60"/>
      <c r="L4051" s="55" t="str">
        <f>IF(O4051="","",A4051)</f>
        <v/>
      </c>
      <c r="M4051" s="60" t="str">
        <f>IF(O4051="","",(VLOOKUP(A4051,A4051:E11035,5,FALSE)))</f>
        <v/>
      </c>
      <c r="N4051" s="55" t="str">
        <f t="shared" si="255"/>
        <v/>
      </c>
      <c r="O4051" s="55" t="str">
        <f t="shared" si="253"/>
        <v/>
      </c>
      <c r="P4051" s="104">
        <f t="shared" si="256"/>
        <v>21.299999999996544</v>
      </c>
      <c r="Q4051" s="58"/>
      <c r="R4051" s="58"/>
      <c r="S4051" s="102"/>
    </row>
    <row r="4052" spans="1:19" ht="12.5" customHeight="1" x14ac:dyDescent="0.35">
      <c r="A4052" s="60">
        <v>63</v>
      </c>
      <c r="B4052" s="60" t="s">
        <v>69</v>
      </c>
      <c r="C4052" s="68">
        <v>136.31020000000001</v>
      </c>
      <c r="D4052" s="58" t="s">
        <v>65</v>
      </c>
      <c r="E4052" s="60" t="s">
        <v>56</v>
      </c>
      <c r="F4052" s="60" t="s">
        <v>70</v>
      </c>
      <c r="G4052" s="60"/>
      <c r="H4052" s="60"/>
      <c r="I4052" s="60">
        <f t="shared" si="254"/>
        <v>0</v>
      </c>
      <c r="J4052" s="60">
        <f>IF(OR(I4052="",I4053="",I4054=""),"",(AVERAGEIF(A4052:A$10000,A4052,I4052:I$10000)))</f>
        <v>0</v>
      </c>
      <c r="K4052" s="60"/>
      <c r="L4052" s="60" t="str">
        <f>IF(O4052="","",A4052)</f>
        <v/>
      </c>
      <c r="M4052" s="60" t="str">
        <f>IF(O4052="","",(VLOOKUP(A4052,A4052:E11036,5,FALSE)))</f>
        <v/>
      </c>
      <c r="N4052" s="60" t="str">
        <f t="shared" si="255"/>
        <v/>
      </c>
      <c r="O4052" s="60" t="str">
        <f t="shared" si="253"/>
        <v/>
      </c>
      <c r="P4052" s="103">
        <f t="shared" si="256"/>
        <v>18.100000000004002</v>
      </c>
      <c r="Q4052" s="58"/>
      <c r="R4052" s="58"/>
      <c r="S4052" s="102"/>
    </row>
    <row r="4053" spans="1:19" ht="12.5" customHeight="1" x14ac:dyDescent="0.35">
      <c r="A4053" s="2">
        <v>63</v>
      </c>
      <c r="B4053" s="2" t="s">
        <v>69</v>
      </c>
      <c r="C4053" s="67">
        <v>136.32320000000001</v>
      </c>
      <c r="D4053" t="s">
        <v>65</v>
      </c>
      <c r="E4053" s="2" t="s">
        <v>56</v>
      </c>
      <c r="F4053" s="2" t="s">
        <v>70</v>
      </c>
      <c r="G4053" s="2"/>
      <c r="I4053" s="60">
        <f t="shared" si="254"/>
        <v>0</v>
      </c>
      <c r="J4053" s="60">
        <f>IF(OR(I4053="",I4054="",I4055=""),"",(AVERAGEIF(A4053:A$10000,A4053,I4053:I$10000)))</f>
        <v>0</v>
      </c>
      <c r="K4053" s="60"/>
      <c r="L4053" s="55" t="str">
        <f>IF(O4053="","",A4053)</f>
        <v/>
      </c>
      <c r="M4053" s="60" t="str">
        <f>IF(O4053="","",(VLOOKUP(A4053,A4053:E11037,5,FALSE)))</f>
        <v/>
      </c>
      <c r="N4053" s="55" t="str">
        <f t="shared" si="255"/>
        <v/>
      </c>
      <c r="O4053" s="55" t="str">
        <f t="shared" si="253"/>
        <v/>
      </c>
      <c r="P4053" s="104">
        <f t="shared" si="256"/>
        <v>13.00000000000523</v>
      </c>
      <c r="Q4053" s="58"/>
      <c r="R4053" s="58"/>
      <c r="S4053" s="102"/>
    </row>
    <row r="4054" spans="1:19" ht="12.5" customHeight="1" x14ac:dyDescent="0.35">
      <c r="A4054" s="60">
        <v>63</v>
      </c>
      <c r="B4054" s="60" t="s">
        <v>69</v>
      </c>
      <c r="C4054" s="68">
        <v>136.3365</v>
      </c>
      <c r="D4054" s="58" t="s">
        <v>65</v>
      </c>
      <c r="E4054" s="60" t="s">
        <v>56</v>
      </c>
      <c r="F4054" s="60" t="s">
        <v>70</v>
      </c>
      <c r="G4054" s="60"/>
      <c r="H4054" s="60"/>
      <c r="I4054" s="60">
        <f t="shared" si="254"/>
        <v>0</v>
      </c>
      <c r="J4054" s="60">
        <f>IF(OR(I4054="",I4055="",I4056=""),"",(AVERAGEIF(A4054:A$10000,A4054,I4054:I$10000)))</f>
        <v>0</v>
      </c>
      <c r="K4054" s="60"/>
      <c r="L4054" s="60" t="str">
        <f>IF(O4054="","",A4054)</f>
        <v/>
      </c>
      <c r="M4054" s="60" t="str">
        <f>IF(O4054="","",(VLOOKUP(A4054,A4054:E11038,5,FALSE)))</f>
        <v/>
      </c>
      <c r="N4054" s="60" t="str">
        <f t="shared" si="255"/>
        <v/>
      </c>
      <c r="O4054" s="60" t="str">
        <f t="shared" si="253"/>
        <v/>
      </c>
      <c r="P4054" s="103">
        <f t="shared" si="256"/>
        <v>13.299999999986767</v>
      </c>
      <c r="Q4054" s="58"/>
      <c r="R4054" s="58"/>
      <c r="S4054" s="102"/>
    </row>
    <row r="4055" spans="1:19" ht="12.5" customHeight="1" x14ac:dyDescent="0.35">
      <c r="A4055" s="2">
        <v>63</v>
      </c>
      <c r="B4055" s="2" t="s">
        <v>69</v>
      </c>
      <c r="C4055" s="67">
        <v>136.3526</v>
      </c>
      <c r="D4055" t="s">
        <v>65</v>
      </c>
      <c r="E4055" s="2" t="s">
        <v>56</v>
      </c>
      <c r="F4055" s="2" t="s">
        <v>70</v>
      </c>
      <c r="G4055" s="2"/>
      <c r="I4055" s="60">
        <f t="shared" si="254"/>
        <v>0</v>
      </c>
      <c r="J4055" s="60">
        <f>IF(OR(I4055="",I4056="",I4057=""),"",(AVERAGEIF(A4055:A$10000,A4055,I4055:I$10000)))</f>
        <v>0</v>
      </c>
      <c r="K4055" s="60"/>
      <c r="L4055" s="55" t="str">
        <f>IF(O4055="","",A4055)</f>
        <v/>
      </c>
      <c r="M4055" s="60" t="str">
        <f>IF(O4055="","",(VLOOKUP(A4055,A4055:E11039,5,FALSE)))</f>
        <v/>
      </c>
      <c r="N4055" s="55" t="str">
        <f t="shared" si="255"/>
        <v/>
      </c>
      <c r="O4055" s="55" t="str">
        <f t="shared" si="253"/>
        <v/>
      </c>
      <c r="P4055" s="104">
        <f t="shared" si="256"/>
        <v>16.099999999994452</v>
      </c>
      <c r="Q4055" s="58"/>
      <c r="R4055" s="58"/>
      <c r="S4055" s="102"/>
    </row>
    <row r="4056" spans="1:19" ht="12.5" customHeight="1" x14ac:dyDescent="0.35">
      <c r="A4056" s="60">
        <v>63</v>
      </c>
      <c r="B4056" s="60" t="s">
        <v>69</v>
      </c>
      <c r="C4056" s="68">
        <v>136.36760000000001</v>
      </c>
      <c r="D4056" s="58" t="s">
        <v>65</v>
      </c>
      <c r="E4056" s="60" t="s">
        <v>56</v>
      </c>
      <c r="F4056" s="60" t="s">
        <v>70</v>
      </c>
      <c r="G4056" s="60"/>
      <c r="H4056" s="60"/>
      <c r="I4056" s="60">
        <f t="shared" si="254"/>
        <v>0</v>
      </c>
      <c r="J4056" s="60">
        <f>IF(OR(I4056="",I4057="",I4058=""),"",(AVERAGEIF(A4056:A$10000,A4056,I4056:I$10000)))</f>
        <v>0</v>
      </c>
      <c r="K4056" s="60"/>
      <c r="L4056" s="60" t="str">
        <f>IF(O4056="","",A4056)</f>
        <v/>
      </c>
      <c r="M4056" s="60" t="str">
        <f>IF(O4056="","",(VLOOKUP(A4056,A4056:E11040,5,FALSE)))</f>
        <v/>
      </c>
      <c r="N4056" s="60" t="str">
        <f t="shared" si="255"/>
        <v/>
      </c>
      <c r="O4056" s="60" t="str">
        <f t="shared" si="253"/>
        <v/>
      </c>
      <c r="P4056" s="103">
        <f t="shared" si="256"/>
        <v>15.000000000014779</v>
      </c>
      <c r="Q4056" s="58"/>
      <c r="R4056" s="58"/>
      <c r="S4056" s="102"/>
    </row>
    <row r="4057" spans="1:19" ht="12.5" customHeight="1" x14ac:dyDescent="0.35">
      <c r="A4057" s="2">
        <v>63</v>
      </c>
      <c r="B4057" s="2" t="s">
        <v>69</v>
      </c>
      <c r="C4057" s="67">
        <v>136.3818</v>
      </c>
      <c r="D4057" t="s">
        <v>65</v>
      </c>
      <c r="E4057" s="2" t="s">
        <v>56</v>
      </c>
      <c r="F4057" s="2" t="s">
        <v>70</v>
      </c>
      <c r="G4057" s="2"/>
      <c r="I4057" s="60">
        <f t="shared" si="254"/>
        <v>0</v>
      </c>
      <c r="J4057" s="60">
        <f>IF(OR(I4057="",I4058="",I4059=""),"",(AVERAGEIF(A4057:A$10000,A4057,I4057:I$10000)))</f>
        <v>0</v>
      </c>
      <c r="K4057" s="60"/>
      <c r="L4057" s="55" t="str">
        <f>IF(O4057="","",A4057)</f>
        <v/>
      </c>
      <c r="M4057" s="60" t="str">
        <f>IF(O4057="","",(VLOOKUP(A4057,A4057:E11041,5,FALSE)))</f>
        <v/>
      </c>
      <c r="N4057" s="55" t="str">
        <f t="shared" si="255"/>
        <v/>
      </c>
      <c r="O4057" s="55" t="str">
        <f t="shared" si="253"/>
        <v/>
      </c>
      <c r="P4057" s="104">
        <f t="shared" si="256"/>
        <v>14.199999999988222</v>
      </c>
      <c r="Q4057" s="58"/>
      <c r="R4057" s="58"/>
      <c r="S4057" s="102"/>
    </row>
    <row r="4058" spans="1:19" ht="12.5" customHeight="1" x14ac:dyDescent="0.35">
      <c r="A4058" s="60">
        <v>63</v>
      </c>
      <c r="B4058" s="60" t="s">
        <v>69</v>
      </c>
      <c r="C4058" s="68">
        <v>136.3972</v>
      </c>
      <c r="D4058" s="58" t="s">
        <v>65</v>
      </c>
      <c r="E4058" s="60" t="s">
        <v>56</v>
      </c>
      <c r="F4058" s="60" t="s">
        <v>70</v>
      </c>
      <c r="G4058" s="60"/>
      <c r="H4058" s="60"/>
      <c r="I4058" s="60">
        <f t="shared" si="254"/>
        <v>0</v>
      </c>
      <c r="J4058" s="60">
        <f>IF(OR(I4058="",I4059="",I4060=""),"",(AVERAGEIF(A4058:A$10000,A4058,I4058:I$10000)))</f>
        <v>0</v>
      </c>
      <c r="K4058" s="60"/>
      <c r="L4058" s="60" t="str">
        <f>IF(O4058="","",A4058)</f>
        <v/>
      </c>
      <c r="M4058" s="60" t="str">
        <f>IF(O4058="","",(VLOOKUP(A4058,A4058:E11042,5,FALSE)))</f>
        <v/>
      </c>
      <c r="N4058" s="60" t="str">
        <f t="shared" si="255"/>
        <v/>
      </c>
      <c r="O4058" s="60" t="str">
        <f t="shared" ref="O4058:O4121" si="257">IF(J4058="","",IF(AND(J4057="",J4056="",J4055=""),C4058,""))</f>
        <v/>
      </c>
      <c r="P4058" s="103">
        <f t="shared" si="256"/>
        <v>15.399999999999636</v>
      </c>
      <c r="Q4058" s="58"/>
      <c r="R4058" s="58"/>
      <c r="S4058" s="102"/>
    </row>
    <row r="4059" spans="1:19" ht="12.5" customHeight="1" x14ac:dyDescent="0.35">
      <c r="A4059" s="2">
        <v>63</v>
      </c>
      <c r="B4059" s="2" t="s">
        <v>69</v>
      </c>
      <c r="C4059" s="67">
        <v>136.4111</v>
      </c>
      <c r="D4059" t="s">
        <v>65</v>
      </c>
      <c r="E4059" s="2" t="s">
        <v>56</v>
      </c>
      <c r="F4059" s="2" t="s">
        <v>70</v>
      </c>
      <c r="G4059" s="2"/>
      <c r="I4059" s="60">
        <f t="shared" si="254"/>
        <v>0</v>
      </c>
      <c r="J4059" s="60">
        <f>IF(OR(I4059="",I4060="",I4061=""),"",(AVERAGEIF(A4059:A$10000,A4059,I4059:I$10000)))</f>
        <v>0</v>
      </c>
      <c r="K4059" s="60"/>
      <c r="L4059" s="55" t="str">
        <f>IF(O4059="","",A4059)</f>
        <v/>
      </c>
      <c r="M4059" s="60" t="str">
        <f>IF(O4059="","",(VLOOKUP(A4059,A4059:E11043,5,FALSE)))</f>
        <v/>
      </c>
      <c r="N4059" s="55" t="str">
        <f t="shared" si="255"/>
        <v/>
      </c>
      <c r="O4059" s="55" t="str">
        <f t="shared" si="257"/>
        <v/>
      </c>
      <c r="P4059" s="104">
        <f t="shared" si="256"/>
        <v>13.900000000006685</v>
      </c>
      <c r="Q4059" s="58"/>
      <c r="R4059" s="58"/>
      <c r="S4059" s="102"/>
    </row>
    <row r="4060" spans="1:19" ht="12.5" customHeight="1" x14ac:dyDescent="0.35">
      <c r="A4060" s="60">
        <v>63</v>
      </c>
      <c r="B4060" s="60" t="s">
        <v>69</v>
      </c>
      <c r="C4060" s="68">
        <v>136.4264</v>
      </c>
      <c r="D4060" s="58" t="s">
        <v>65</v>
      </c>
      <c r="E4060" s="60" t="s">
        <v>56</v>
      </c>
      <c r="F4060" s="60" t="s">
        <v>70</v>
      </c>
      <c r="G4060" s="60"/>
      <c r="H4060" s="60"/>
      <c r="I4060" s="60">
        <f t="shared" si="254"/>
        <v>0</v>
      </c>
      <c r="J4060" s="60">
        <f>IF(OR(I4060="",I4061="",I4062=""),"",(AVERAGEIF(A4060:A$10000,A4060,I4060:I$10000)))</f>
        <v>0</v>
      </c>
      <c r="K4060" s="60"/>
      <c r="L4060" s="60" t="str">
        <f>IF(O4060="","",A4060)</f>
        <v/>
      </c>
      <c r="M4060" s="60" t="str">
        <f>IF(O4060="","",(VLOOKUP(A4060,A4060:E11044,5,FALSE)))</f>
        <v/>
      </c>
      <c r="N4060" s="60" t="str">
        <f t="shared" si="255"/>
        <v/>
      </c>
      <c r="O4060" s="60" t="str">
        <f t="shared" si="257"/>
        <v/>
      </c>
      <c r="P4060" s="103">
        <f t="shared" si="256"/>
        <v>15.299999999996317</v>
      </c>
      <c r="Q4060" s="58"/>
      <c r="R4060" s="58"/>
      <c r="S4060" s="102"/>
    </row>
    <row r="4061" spans="1:19" ht="12.5" customHeight="1" x14ac:dyDescent="0.35">
      <c r="A4061" s="2">
        <v>63</v>
      </c>
      <c r="B4061" s="2" t="s">
        <v>69</v>
      </c>
      <c r="C4061" s="67">
        <v>136.44059999999999</v>
      </c>
      <c r="D4061" t="s">
        <v>65</v>
      </c>
      <c r="E4061" s="2" t="s">
        <v>56</v>
      </c>
      <c r="F4061" s="2" t="s">
        <v>70</v>
      </c>
      <c r="G4061" s="2"/>
      <c r="I4061" s="60">
        <f t="shared" si="254"/>
        <v>0</v>
      </c>
      <c r="J4061" s="60">
        <f>IF(OR(I4061="",I4062="",I4063=""),"",(AVERAGEIF(A4061:A$10000,A4061,I4061:I$10000)))</f>
        <v>0</v>
      </c>
      <c r="K4061" s="60"/>
      <c r="L4061" s="55" t="str">
        <f>IF(O4061="","",A4061)</f>
        <v/>
      </c>
      <c r="M4061" s="60" t="str">
        <f>IF(O4061="","",(VLOOKUP(A4061,A4061:E11045,5,FALSE)))</f>
        <v/>
      </c>
      <c r="N4061" s="55" t="str">
        <f t="shared" si="255"/>
        <v/>
      </c>
      <c r="O4061" s="55" t="str">
        <f t="shared" si="257"/>
        <v/>
      </c>
      <c r="P4061" s="104">
        <f t="shared" si="256"/>
        <v>14.199999999988222</v>
      </c>
      <c r="Q4061" s="58"/>
      <c r="R4061" s="58"/>
      <c r="S4061" s="102"/>
    </row>
    <row r="4062" spans="1:19" ht="12.5" customHeight="1" x14ac:dyDescent="0.35">
      <c r="A4062" s="60">
        <v>63</v>
      </c>
      <c r="B4062" s="60" t="s">
        <v>69</v>
      </c>
      <c r="C4062" s="68">
        <v>136.46350000000001</v>
      </c>
      <c r="D4062" s="58" t="s">
        <v>65</v>
      </c>
      <c r="E4062" s="60" t="s">
        <v>56</v>
      </c>
      <c r="F4062" s="60" t="s">
        <v>70</v>
      </c>
      <c r="G4062" s="60"/>
      <c r="H4062" s="60"/>
      <c r="I4062" s="60">
        <f t="shared" si="254"/>
        <v>0</v>
      </c>
      <c r="J4062" s="60">
        <f>IF(OR(I4062="",I4063="",I4064=""),"",(AVERAGEIF(A4062:A$10000,A4062,I4062:I$10000)))</f>
        <v>0</v>
      </c>
      <c r="K4062" s="60"/>
      <c r="L4062" s="60" t="str">
        <f>IF(O4062="","",A4062)</f>
        <v/>
      </c>
      <c r="M4062" s="60" t="str">
        <f>IF(O4062="","",(VLOOKUP(A4062,A4062:E11046,5,FALSE)))</f>
        <v/>
      </c>
      <c r="N4062" s="60" t="str">
        <f t="shared" si="255"/>
        <v/>
      </c>
      <c r="O4062" s="60" t="str">
        <f t="shared" si="257"/>
        <v/>
      </c>
      <c r="P4062" s="103">
        <f t="shared" si="256"/>
        <v>22.900000000021237</v>
      </c>
      <c r="Q4062" s="58"/>
      <c r="R4062" s="58"/>
      <c r="S4062" s="102"/>
    </row>
    <row r="4063" spans="1:19" ht="12.5" customHeight="1" x14ac:dyDescent="0.35">
      <c r="A4063" s="2">
        <v>63</v>
      </c>
      <c r="B4063" s="2" t="s">
        <v>69</v>
      </c>
      <c r="C4063" s="67">
        <v>136.4804</v>
      </c>
      <c r="D4063" t="s">
        <v>65</v>
      </c>
      <c r="E4063" s="2" t="s">
        <v>56</v>
      </c>
      <c r="F4063" s="2" t="s">
        <v>70</v>
      </c>
      <c r="G4063" s="2"/>
      <c r="I4063" s="60">
        <f t="shared" si="254"/>
        <v>0</v>
      </c>
      <c r="J4063" s="60">
        <f>IF(OR(I4063="",I4064="",I4065=""),"",(AVERAGEIF(A4063:A$10000,A4063,I4063:I$10000)))</f>
        <v>0</v>
      </c>
      <c r="K4063" s="60"/>
      <c r="L4063" s="55" t="str">
        <f>IF(O4063="","",A4063)</f>
        <v/>
      </c>
      <c r="M4063" s="60" t="str">
        <f>IF(O4063="","",(VLOOKUP(A4063,A4063:E11047,5,FALSE)))</f>
        <v/>
      </c>
      <c r="N4063" s="55" t="str">
        <f t="shared" si="255"/>
        <v/>
      </c>
      <c r="O4063" s="55" t="str">
        <f t="shared" si="257"/>
        <v/>
      </c>
      <c r="P4063" s="104">
        <f t="shared" si="256"/>
        <v>16.899999999992588</v>
      </c>
      <c r="Q4063" s="58"/>
      <c r="R4063" s="58"/>
      <c r="S4063" s="102"/>
    </row>
    <row r="4064" spans="1:19" ht="12.5" customHeight="1" x14ac:dyDescent="0.35">
      <c r="A4064" s="60">
        <v>63</v>
      </c>
      <c r="B4064" s="60" t="s">
        <v>69</v>
      </c>
      <c r="C4064" s="68">
        <v>136.4974</v>
      </c>
      <c r="D4064" s="58" t="s">
        <v>65</v>
      </c>
      <c r="E4064" s="60" t="s">
        <v>56</v>
      </c>
      <c r="F4064" s="60" t="s">
        <v>70</v>
      </c>
      <c r="G4064" s="60"/>
      <c r="H4064" s="60"/>
      <c r="I4064" s="60">
        <f t="shared" si="254"/>
        <v>0</v>
      </c>
      <c r="J4064" s="60">
        <f>IF(OR(I4064="",I4065="",I4066=""),"",(AVERAGEIF(A4064:A$10000,A4064,I4064:I$10000)))</f>
        <v>0</v>
      </c>
      <c r="K4064" s="60"/>
      <c r="L4064" s="60" t="str">
        <f>IF(O4064="","",A4064)</f>
        <v/>
      </c>
      <c r="M4064" s="60" t="str">
        <f>IF(O4064="","",(VLOOKUP(A4064,A4064:E11048,5,FALSE)))</f>
        <v/>
      </c>
      <c r="N4064" s="60" t="str">
        <f t="shared" si="255"/>
        <v/>
      </c>
      <c r="O4064" s="60" t="str">
        <f t="shared" si="257"/>
        <v/>
      </c>
      <c r="P4064" s="103">
        <f t="shared" si="256"/>
        <v>16.999999999995907</v>
      </c>
      <c r="Q4064" s="58"/>
      <c r="R4064" s="58"/>
      <c r="S4064" s="102"/>
    </row>
    <row r="4065" spans="1:19" ht="12.5" customHeight="1" x14ac:dyDescent="0.35">
      <c r="A4065" s="2">
        <v>63</v>
      </c>
      <c r="B4065" s="2" t="s">
        <v>69</v>
      </c>
      <c r="C4065" s="67">
        <v>136.51130000000001</v>
      </c>
      <c r="D4065" t="s">
        <v>65</v>
      </c>
      <c r="E4065" s="2" t="s">
        <v>56</v>
      </c>
      <c r="F4065" s="2" t="s">
        <v>70</v>
      </c>
      <c r="G4065" s="2"/>
      <c r="I4065" s="60">
        <f t="shared" si="254"/>
        <v>0</v>
      </c>
      <c r="J4065" s="60">
        <f>IF(OR(I4065="",I4066="",I4067=""),"",(AVERAGEIF(A4065:A$10000,A4065,I4065:I$10000)))</f>
        <v>0</v>
      </c>
      <c r="K4065" s="60"/>
      <c r="L4065" s="55" t="str">
        <f>IF(O4065="","",A4065)</f>
        <v/>
      </c>
      <c r="M4065" s="60" t="str">
        <f>IF(O4065="","",(VLOOKUP(A4065,A4065:E11049,5,FALSE)))</f>
        <v/>
      </c>
      <c r="N4065" s="55" t="str">
        <f t="shared" si="255"/>
        <v/>
      </c>
      <c r="O4065" s="55" t="str">
        <f t="shared" si="257"/>
        <v/>
      </c>
      <c r="P4065" s="104">
        <f t="shared" si="256"/>
        <v>13.900000000006685</v>
      </c>
      <c r="Q4065" s="58"/>
      <c r="R4065" s="58"/>
      <c r="S4065" s="102"/>
    </row>
    <row r="4066" spans="1:19" ht="12.5" customHeight="1" x14ac:dyDescent="0.35">
      <c r="A4066" s="60">
        <v>63</v>
      </c>
      <c r="B4066" s="60" t="s">
        <v>69</v>
      </c>
      <c r="C4066" s="68">
        <v>136.5256</v>
      </c>
      <c r="D4066" s="58" t="s">
        <v>65</v>
      </c>
      <c r="E4066" s="60" t="s">
        <v>56</v>
      </c>
      <c r="F4066" s="60" t="s">
        <v>70</v>
      </c>
      <c r="G4066" s="60"/>
      <c r="H4066" s="60"/>
      <c r="I4066" s="60">
        <f t="shared" si="254"/>
        <v>0</v>
      </c>
      <c r="J4066" s="60">
        <f>IF(OR(I4066="",I4067="",I4068=""),"",(AVERAGEIF(A4066:A$10000,A4066,I4066:I$10000)))</f>
        <v>0</v>
      </c>
      <c r="K4066" s="60"/>
      <c r="L4066" s="60" t="str">
        <f>IF(O4066="","",A4066)</f>
        <v/>
      </c>
      <c r="M4066" s="60" t="str">
        <f>IF(O4066="","",(VLOOKUP(A4066,A4066:E11050,5,FALSE)))</f>
        <v/>
      </c>
      <c r="N4066" s="60" t="str">
        <f t="shared" si="255"/>
        <v/>
      </c>
      <c r="O4066" s="60" t="str">
        <f t="shared" si="257"/>
        <v/>
      </c>
      <c r="P4066" s="103">
        <f t="shared" si="256"/>
        <v>14.299999999991542</v>
      </c>
      <c r="Q4066" s="58"/>
      <c r="R4066" s="58"/>
      <c r="S4066" s="102"/>
    </row>
    <row r="4067" spans="1:19" ht="12.5" customHeight="1" x14ac:dyDescent="0.35">
      <c r="A4067" s="2">
        <v>63</v>
      </c>
      <c r="B4067" s="2" t="s">
        <v>69</v>
      </c>
      <c r="C4067" s="67">
        <v>136.54069999999999</v>
      </c>
      <c r="D4067" t="s">
        <v>65</v>
      </c>
      <c r="E4067" s="2" t="s">
        <v>56</v>
      </c>
      <c r="F4067" s="2" t="s">
        <v>70</v>
      </c>
      <c r="G4067" s="2"/>
      <c r="I4067" s="60">
        <f t="shared" si="254"/>
        <v>0</v>
      </c>
      <c r="J4067" s="60">
        <f>IF(OR(I4067="",I4068="",I4069=""),"",(AVERAGEIF(A4067:A$10000,A4067,I4067:I$10000)))</f>
        <v>0</v>
      </c>
      <c r="K4067" s="60"/>
      <c r="L4067" s="55" t="str">
        <f>IF(O4067="","",A4067)</f>
        <v/>
      </c>
      <c r="M4067" s="60" t="str">
        <f>IF(O4067="","",(VLOOKUP(A4067,A4067:E11051,5,FALSE)))</f>
        <v/>
      </c>
      <c r="N4067" s="55" t="str">
        <f t="shared" si="255"/>
        <v/>
      </c>
      <c r="O4067" s="55" t="str">
        <f t="shared" si="257"/>
        <v/>
      </c>
      <c r="P4067" s="104">
        <f t="shared" si="256"/>
        <v>15.099999999989677</v>
      </c>
      <c r="Q4067" s="58"/>
      <c r="R4067" s="58"/>
      <c r="S4067" s="102"/>
    </row>
    <row r="4068" spans="1:19" ht="12.5" customHeight="1" x14ac:dyDescent="0.35">
      <c r="A4068" s="60">
        <v>63</v>
      </c>
      <c r="B4068" s="60" t="s">
        <v>69</v>
      </c>
      <c r="C4068" s="68">
        <v>136.55500000000001</v>
      </c>
      <c r="D4068" s="58" t="s">
        <v>65</v>
      </c>
      <c r="E4068" s="60" t="s">
        <v>56</v>
      </c>
      <c r="F4068" s="60" t="s">
        <v>70</v>
      </c>
      <c r="G4068" s="60"/>
      <c r="H4068" s="60"/>
      <c r="I4068" s="60">
        <f t="shared" si="254"/>
        <v>0</v>
      </c>
      <c r="J4068" s="60">
        <f>IF(OR(I4068="",I4069="",I4070=""),"",(AVERAGEIF(A4068:A$10000,A4068,I4068:I$10000)))</f>
        <v>0</v>
      </c>
      <c r="K4068" s="60"/>
      <c r="L4068" s="60" t="str">
        <f>IF(O4068="","",A4068)</f>
        <v/>
      </c>
      <c r="M4068" s="60" t="str">
        <f>IF(O4068="","",(VLOOKUP(A4068,A4068:E11052,5,FALSE)))</f>
        <v/>
      </c>
      <c r="N4068" s="60" t="str">
        <f t="shared" si="255"/>
        <v/>
      </c>
      <c r="O4068" s="60" t="str">
        <f t="shared" si="257"/>
        <v/>
      </c>
      <c r="P4068" s="103">
        <f t="shared" si="256"/>
        <v>14.300000000019963</v>
      </c>
      <c r="Q4068" s="58"/>
      <c r="R4068" s="58"/>
      <c r="S4068" s="102"/>
    </row>
    <row r="4069" spans="1:19" ht="12.5" customHeight="1" x14ac:dyDescent="0.35">
      <c r="A4069" s="2">
        <v>63</v>
      </c>
      <c r="B4069" s="2" t="s">
        <v>69</v>
      </c>
      <c r="C4069" s="67">
        <v>136.5693</v>
      </c>
      <c r="D4069" t="s">
        <v>65</v>
      </c>
      <c r="E4069" s="2" t="s">
        <v>56</v>
      </c>
      <c r="F4069" s="2" t="s">
        <v>70</v>
      </c>
      <c r="G4069" s="2"/>
      <c r="I4069" s="60">
        <f t="shared" si="254"/>
        <v>0</v>
      </c>
      <c r="J4069" s="60">
        <f>IF(OR(I4069="",I4070="",I4071=""),"",(AVERAGEIF(A4069:A$10000,A4069,I4069:I$10000)))</f>
        <v>0</v>
      </c>
      <c r="K4069" s="60"/>
      <c r="L4069" s="55" t="str">
        <f>IF(O4069="","",A4069)</f>
        <v/>
      </c>
      <c r="M4069" s="60" t="str">
        <f>IF(O4069="","",(VLOOKUP(A4069,A4069:E11053,5,FALSE)))</f>
        <v/>
      </c>
      <c r="N4069" s="55" t="str">
        <f t="shared" si="255"/>
        <v/>
      </c>
      <c r="O4069" s="55" t="str">
        <f t="shared" si="257"/>
        <v/>
      </c>
      <c r="P4069" s="104">
        <f t="shared" si="256"/>
        <v>14.299999999991542</v>
      </c>
      <c r="Q4069" s="58"/>
      <c r="R4069" s="58"/>
      <c r="S4069" s="102"/>
    </row>
    <row r="4070" spans="1:19" ht="12.5" customHeight="1" x14ac:dyDescent="0.35">
      <c r="A4070" s="60">
        <v>63</v>
      </c>
      <c r="B4070" s="60" t="s">
        <v>69</v>
      </c>
      <c r="C4070" s="68">
        <v>136.58459999999999</v>
      </c>
      <c r="D4070" s="58" t="s">
        <v>65</v>
      </c>
      <c r="E4070" s="60" t="s">
        <v>56</v>
      </c>
      <c r="F4070" s="60" t="s">
        <v>70</v>
      </c>
      <c r="G4070" s="60"/>
      <c r="H4070" s="60"/>
      <c r="I4070" s="60">
        <f t="shared" si="254"/>
        <v>0</v>
      </c>
      <c r="J4070" s="60">
        <f>IF(OR(I4070="",I4071="",I4072=""),"",(AVERAGEIF(A4070:A$10000,A4070,I4070:I$10000)))</f>
        <v>0</v>
      </c>
      <c r="K4070" s="60"/>
      <c r="L4070" s="60" t="str">
        <f>IF(O4070="","",A4070)</f>
        <v/>
      </c>
      <c r="M4070" s="60" t="str">
        <f>IF(O4070="","",(VLOOKUP(A4070,A4070:E11054,5,FALSE)))</f>
        <v/>
      </c>
      <c r="N4070" s="60" t="str">
        <f t="shared" si="255"/>
        <v/>
      </c>
      <c r="O4070" s="60" t="str">
        <f t="shared" si="257"/>
        <v/>
      </c>
      <c r="P4070" s="103">
        <f t="shared" si="256"/>
        <v>15.299999999996317</v>
      </c>
      <c r="Q4070" s="58"/>
      <c r="R4070" s="58"/>
      <c r="S4070" s="102"/>
    </row>
    <row r="4071" spans="1:19" ht="12.5" customHeight="1" x14ac:dyDescent="0.35">
      <c r="A4071" s="2">
        <v>63</v>
      </c>
      <c r="B4071" s="2" t="s">
        <v>69</v>
      </c>
      <c r="C4071" s="67">
        <v>136.59889999999999</v>
      </c>
      <c r="D4071" t="s">
        <v>65</v>
      </c>
      <c r="E4071" s="2" t="s">
        <v>56</v>
      </c>
      <c r="F4071" s="2" t="s">
        <v>70</v>
      </c>
      <c r="G4071" s="2"/>
      <c r="I4071" s="60">
        <f t="shared" si="254"/>
        <v>0</v>
      </c>
      <c r="J4071" s="60">
        <f>IF(OR(I4071="",I4072="",I4073=""),"",(AVERAGEIF(A4071:A$10000,A4071,I4071:I$10000)))</f>
        <v>0</v>
      </c>
      <c r="K4071" s="60"/>
      <c r="L4071" s="55" t="str">
        <f>IF(O4071="","",A4071)</f>
        <v/>
      </c>
      <c r="M4071" s="60" t="str">
        <f>IF(O4071="","",(VLOOKUP(A4071,A4071:E11055,5,FALSE)))</f>
        <v/>
      </c>
      <c r="N4071" s="55" t="str">
        <f t="shared" si="255"/>
        <v/>
      </c>
      <c r="O4071" s="55" t="str">
        <f t="shared" si="257"/>
        <v/>
      </c>
      <c r="P4071" s="104">
        <f t="shared" si="256"/>
        <v>14.299999999991542</v>
      </c>
      <c r="Q4071" s="58"/>
      <c r="R4071" s="58"/>
      <c r="S4071" s="102"/>
    </row>
    <row r="4072" spans="1:19" ht="12.5" customHeight="1" x14ac:dyDescent="0.35">
      <c r="A4072" s="60">
        <v>63</v>
      </c>
      <c r="B4072" s="60" t="s">
        <v>69</v>
      </c>
      <c r="C4072" s="68">
        <v>136.61250000000001</v>
      </c>
      <c r="D4072" s="58" t="s">
        <v>65</v>
      </c>
      <c r="E4072" s="60" t="s">
        <v>56</v>
      </c>
      <c r="F4072" s="60" t="s">
        <v>70</v>
      </c>
      <c r="G4072" s="60"/>
      <c r="H4072" s="60"/>
      <c r="I4072" s="60">
        <f t="shared" si="254"/>
        <v>0</v>
      </c>
      <c r="J4072" s="60">
        <f>IF(OR(I4072="",I4073="",I4074=""),"",(AVERAGEIF(A4072:A$10000,A4072,I4072:I$10000)))</f>
        <v>0</v>
      </c>
      <c r="K4072" s="60"/>
      <c r="L4072" s="60" t="str">
        <f>IF(O4072="","",A4072)</f>
        <v/>
      </c>
      <c r="M4072" s="60" t="str">
        <f>IF(O4072="","",(VLOOKUP(A4072,A4072:E11056,5,FALSE)))</f>
        <v/>
      </c>
      <c r="N4072" s="60" t="str">
        <f t="shared" si="255"/>
        <v/>
      </c>
      <c r="O4072" s="60" t="str">
        <f t="shared" si="257"/>
        <v/>
      </c>
      <c r="P4072" s="103">
        <f t="shared" si="256"/>
        <v>13.600000000025148</v>
      </c>
      <c r="Q4072" s="58"/>
      <c r="R4072" s="58"/>
      <c r="S4072" s="102"/>
    </row>
    <row r="4073" spans="1:19" ht="12.5" customHeight="1" x14ac:dyDescent="0.35">
      <c r="A4073" s="2">
        <v>63</v>
      </c>
      <c r="B4073" s="2" t="s">
        <v>69</v>
      </c>
      <c r="C4073" s="67">
        <v>136.62690000000001</v>
      </c>
      <c r="D4073" t="s">
        <v>65</v>
      </c>
      <c r="E4073" s="2" t="s">
        <v>56</v>
      </c>
      <c r="F4073" s="2" t="s">
        <v>70</v>
      </c>
      <c r="G4073" s="2"/>
      <c r="I4073" s="60">
        <f t="shared" si="254"/>
        <v>0</v>
      </c>
      <c r="J4073" s="60">
        <f>IF(OR(I4073="",I4074="",I4075=""),"",(AVERAGEIF(A4073:A$10000,A4073,I4073:I$10000)))</f>
        <v>0</v>
      </c>
      <c r="K4073" s="60"/>
      <c r="L4073" s="55" t="str">
        <f>IF(O4073="","",A4073)</f>
        <v/>
      </c>
      <c r="M4073" s="60" t="str">
        <f>IF(O4073="","",(VLOOKUP(A4073,A4073:E11057,5,FALSE)))</f>
        <v/>
      </c>
      <c r="N4073" s="55" t="str">
        <f t="shared" si="255"/>
        <v/>
      </c>
      <c r="O4073" s="55" t="str">
        <f t="shared" si="257"/>
        <v/>
      </c>
      <c r="P4073" s="104">
        <f t="shared" si="256"/>
        <v>14.399999999994861</v>
      </c>
      <c r="Q4073" s="58"/>
      <c r="R4073" s="58"/>
      <c r="S4073" s="102"/>
    </row>
    <row r="4074" spans="1:19" ht="12.5" customHeight="1" x14ac:dyDescent="0.35">
      <c r="A4074" s="60">
        <v>63</v>
      </c>
      <c r="B4074" s="60" t="s">
        <v>69</v>
      </c>
      <c r="C4074" s="68">
        <v>136.64160000000001</v>
      </c>
      <c r="D4074" s="58" t="s">
        <v>65</v>
      </c>
      <c r="E4074" s="60" t="s">
        <v>56</v>
      </c>
      <c r="F4074" s="60" t="s">
        <v>70</v>
      </c>
      <c r="G4074" s="60"/>
      <c r="H4074" s="60"/>
      <c r="I4074" s="60">
        <f t="shared" si="254"/>
        <v>0</v>
      </c>
      <c r="J4074" s="60">
        <f>IF(OR(I4074="",I4075="",I4076=""),"",(AVERAGEIF(A4074:A$10000,A4074,I4074:I$10000)))</f>
        <v>0</v>
      </c>
      <c r="K4074" s="60"/>
      <c r="L4074" s="60" t="str">
        <f>IF(O4074="","",A4074)</f>
        <v/>
      </c>
      <c r="M4074" s="60" t="str">
        <f>IF(O4074="","",(VLOOKUP(A4074,A4074:E11058,5,FALSE)))</f>
        <v/>
      </c>
      <c r="N4074" s="60" t="str">
        <f t="shared" si="255"/>
        <v/>
      </c>
      <c r="O4074" s="60" t="str">
        <f t="shared" si="257"/>
        <v/>
      </c>
      <c r="P4074" s="103">
        <f t="shared" si="256"/>
        <v>14.70000000000482</v>
      </c>
      <c r="Q4074" s="58"/>
      <c r="R4074" s="58"/>
      <c r="S4074" s="102"/>
    </row>
    <row r="4075" spans="1:19" ht="12.5" customHeight="1" x14ac:dyDescent="0.35">
      <c r="A4075" s="2">
        <v>63</v>
      </c>
      <c r="B4075" s="2" t="s">
        <v>69</v>
      </c>
      <c r="C4075" s="67">
        <v>136.6626</v>
      </c>
      <c r="D4075" t="s">
        <v>65</v>
      </c>
      <c r="E4075" s="2" t="s">
        <v>56</v>
      </c>
      <c r="F4075" s="2" t="s">
        <v>70</v>
      </c>
      <c r="G4075" s="2"/>
      <c r="I4075" s="60">
        <f t="shared" si="254"/>
        <v>0</v>
      </c>
      <c r="J4075" s="60">
        <f>IF(OR(I4075="",I4076="",I4077=""),"",(AVERAGEIF(A4075:A$10000,A4075,I4075:I$10000)))</f>
        <v>0</v>
      </c>
      <c r="K4075" s="60"/>
      <c r="L4075" s="55" t="str">
        <f>IF(O4075="","",A4075)</f>
        <v/>
      </c>
      <c r="M4075" s="60" t="str">
        <f>IF(O4075="","",(VLOOKUP(A4075,A4075:E11059,5,FALSE)))</f>
        <v/>
      </c>
      <c r="N4075" s="55" t="str">
        <f t="shared" si="255"/>
        <v/>
      </c>
      <c r="O4075" s="55" t="str">
        <f t="shared" si="257"/>
        <v/>
      </c>
      <c r="P4075" s="104">
        <f t="shared" si="256"/>
        <v>20.999999999986585</v>
      </c>
      <c r="Q4075" s="58"/>
      <c r="R4075" s="58"/>
      <c r="S4075" s="102"/>
    </row>
    <row r="4076" spans="1:19" ht="12.5" customHeight="1" x14ac:dyDescent="0.35">
      <c r="A4076" s="60">
        <v>63</v>
      </c>
      <c r="B4076" s="60" t="s">
        <v>69</v>
      </c>
      <c r="C4076" s="68">
        <v>136.6773</v>
      </c>
      <c r="D4076" s="58" t="s">
        <v>65</v>
      </c>
      <c r="E4076" s="60" t="s">
        <v>56</v>
      </c>
      <c r="F4076" s="60" t="s">
        <v>70</v>
      </c>
      <c r="G4076" s="60"/>
      <c r="H4076" s="60"/>
      <c r="I4076" s="60">
        <f t="shared" si="254"/>
        <v>0</v>
      </c>
      <c r="J4076" s="60">
        <f>IF(OR(I4076="",I4077="",I4078=""),"",(AVERAGEIF(A4076:A$10000,A4076,I4076:I$10000)))</f>
        <v>0</v>
      </c>
      <c r="K4076" s="60"/>
      <c r="L4076" s="60" t="str">
        <f>IF(O4076="","",A4076)</f>
        <v/>
      </c>
      <c r="M4076" s="60" t="str">
        <f>IF(O4076="","",(VLOOKUP(A4076,A4076:E11060,5,FALSE)))</f>
        <v/>
      </c>
      <c r="N4076" s="60" t="str">
        <f t="shared" si="255"/>
        <v/>
      </c>
      <c r="O4076" s="60" t="str">
        <f t="shared" si="257"/>
        <v/>
      </c>
      <c r="P4076" s="103">
        <f t="shared" si="256"/>
        <v>14.70000000000482</v>
      </c>
      <c r="Q4076" s="58"/>
      <c r="R4076" s="58"/>
      <c r="S4076" s="102"/>
    </row>
    <row r="4077" spans="1:19" ht="12.5" customHeight="1" x14ac:dyDescent="0.35">
      <c r="A4077" s="2">
        <v>63</v>
      </c>
      <c r="B4077" s="2" t="s">
        <v>69</v>
      </c>
      <c r="C4077" s="67">
        <v>136.6917</v>
      </c>
      <c r="D4077" t="s">
        <v>65</v>
      </c>
      <c r="E4077" s="2" t="s">
        <v>56</v>
      </c>
      <c r="F4077" s="2" t="s">
        <v>70</v>
      </c>
      <c r="G4077" s="2"/>
      <c r="I4077" s="60">
        <f t="shared" si="254"/>
        <v>0</v>
      </c>
      <c r="J4077" s="60">
        <f>IF(OR(I4077="",I4078="",I4079=""),"",(AVERAGEIF(A4077:A$10000,A4077,I4077:I$10000)))</f>
        <v>0</v>
      </c>
      <c r="K4077" s="60"/>
      <c r="L4077" s="55" t="str">
        <f>IF(O4077="","",A4077)</f>
        <v/>
      </c>
      <c r="M4077" s="60" t="str">
        <f>IF(O4077="","",(VLOOKUP(A4077,A4077:E11061,5,FALSE)))</f>
        <v/>
      </c>
      <c r="N4077" s="55" t="str">
        <f t="shared" si="255"/>
        <v/>
      </c>
      <c r="O4077" s="55" t="str">
        <f t="shared" si="257"/>
        <v/>
      </c>
      <c r="P4077" s="104">
        <f t="shared" si="256"/>
        <v>14.399999999994861</v>
      </c>
      <c r="Q4077" s="58"/>
      <c r="R4077" s="58"/>
      <c r="S4077" s="102"/>
    </row>
    <row r="4078" spans="1:19" ht="12.5" customHeight="1" x14ac:dyDescent="0.35">
      <c r="A4078" s="60">
        <v>63</v>
      </c>
      <c r="B4078" s="60" t="s">
        <v>69</v>
      </c>
      <c r="C4078" s="68">
        <v>136.70699999999999</v>
      </c>
      <c r="D4078" s="58" t="s">
        <v>65</v>
      </c>
      <c r="E4078" s="60" t="s">
        <v>56</v>
      </c>
      <c r="F4078" s="60" t="s">
        <v>70</v>
      </c>
      <c r="G4078" s="60"/>
      <c r="H4078" s="60"/>
      <c r="I4078" s="60">
        <f t="shared" si="254"/>
        <v>0</v>
      </c>
      <c r="J4078" s="60">
        <f>IF(OR(I4078="",I4079="",I4080=""),"",(AVERAGEIF(A4078:A$10000,A4078,I4078:I$10000)))</f>
        <v>0</v>
      </c>
      <c r="K4078" s="60"/>
      <c r="L4078" s="60" t="str">
        <f>IF(O4078="","",A4078)</f>
        <v/>
      </c>
      <c r="M4078" s="60" t="str">
        <f>IF(O4078="","",(VLOOKUP(A4078,A4078:E11062,5,FALSE)))</f>
        <v/>
      </c>
      <c r="N4078" s="60" t="str">
        <f t="shared" si="255"/>
        <v/>
      </c>
      <c r="O4078" s="60" t="str">
        <f t="shared" si="257"/>
        <v/>
      </c>
      <c r="P4078" s="103">
        <f t="shared" si="256"/>
        <v>15.299999999996317</v>
      </c>
      <c r="Q4078" s="58"/>
      <c r="R4078" s="58"/>
      <c r="S4078" s="102"/>
    </row>
    <row r="4079" spans="1:19" ht="12.5" customHeight="1" x14ac:dyDescent="0.35">
      <c r="A4079" s="2">
        <v>63</v>
      </c>
      <c r="B4079" s="2" t="s">
        <v>69</v>
      </c>
      <c r="C4079" s="67">
        <v>136.73099999999999</v>
      </c>
      <c r="D4079" t="s">
        <v>65</v>
      </c>
      <c r="E4079" s="2" t="s">
        <v>56</v>
      </c>
      <c r="F4079" s="2" t="s">
        <v>70</v>
      </c>
      <c r="G4079" s="2"/>
      <c r="I4079" s="60">
        <f t="shared" si="254"/>
        <v>0</v>
      </c>
      <c r="J4079" s="60">
        <f>IF(OR(I4079="",I4080="",I4081=""),"",(AVERAGEIF(A4079:A$10000,A4079,I4079:I$10000)))</f>
        <v>0</v>
      </c>
      <c r="K4079" s="60"/>
      <c r="L4079" s="55" t="str">
        <f>IF(O4079="","",A4079)</f>
        <v/>
      </c>
      <c r="M4079" s="60" t="str">
        <f>IF(O4079="","",(VLOOKUP(A4079,A4079:E11063,5,FALSE)))</f>
        <v/>
      </c>
      <c r="N4079" s="55" t="str">
        <f t="shared" si="255"/>
        <v/>
      </c>
      <c r="O4079" s="55" t="str">
        <f t="shared" si="257"/>
        <v/>
      </c>
      <c r="P4079" s="104">
        <f t="shared" si="256"/>
        <v>24.000000000000909</v>
      </c>
      <c r="Q4079" s="58"/>
      <c r="R4079" s="58"/>
      <c r="S4079" s="102"/>
    </row>
    <row r="4080" spans="1:19" ht="12.5" customHeight="1" x14ac:dyDescent="0.35">
      <c r="A4080" s="60">
        <v>63</v>
      </c>
      <c r="B4080" s="60" t="s">
        <v>69</v>
      </c>
      <c r="C4080" s="68">
        <v>136.7448</v>
      </c>
      <c r="D4080" s="58" t="s">
        <v>65</v>
      </c>
      <c r="E4080" s="60" t="s">
        <v>56</v>
      </c>
      <c r="F4080" s="60" t="s">
        <v>70</v>
      </c>
      <c r="G4080" s="60"/>
      <c r="H4080" s="60"/>
      <c r="I4080" s="60">
        <f t="shared" si="254"/>
        <v>0</v>
      </c>
      <c r="J4080" s="60">
        <f>IF(OR(I4080="",I4081="",I4082=""),"",(AVERAGEIF(A4080:A$10000,A4080,I4080:I$10000)))</f>
        <v>0</v>
      </c>
      <c r="K4080" s="60"/>
      <c r="L4080" s="60" t="str">
        <f>IF(O4080="","",A4080)</f>
        <v/>
      </c>
      <c r="M4080" s="60" t="str">
        <f>IF(O4080="","",(VLOOKUP(A4080,A4080:E11064,5,FALSE)))</f>
        <v/>
      </c>
      <c r="N4080" s="60" t="str">
        <f t="shared" si="255"/>
        <v/>
      </c>
      <c r="O4080" s="60" t="str">
        <f t="shared" si="257"/>
        <v/>
      </c>
      <c r="P4080" s="103">
        <f t="shared" si="256"/>
        <v>13.800000000003365</v>
      </c>
      <c r="Q4080" s="58"/>
      <c r="R4080" s="58"/>
      <c r="S4080" s="102"/>
    </row>
    <row r="4081" spans="1:19" ht="12.5" customHeight="1" x14ac:dyDescent="0.35">
      <c r="A4081" s="2">
        <v>63</v>
      </c>
      <c r="B4081" s="2" t="s">
        <v>69</v>
      </c>
      <c r="C4081" s="67">
        <v>136.7594</v>
      </c>
      <c r="D4081" t="s">
        <v>65</v>
      </c>
      <c r="E4081" s="2" t="s">
        <v>56</v>
      </c>
      <c r="F4081" s="2" t="s">
        <v>70</v>
      </c>
      <c r="G4081" s="2"/>
      <c r="I4081" s="60">
        <f t="shared" si="254"/>
        <v>0</v>
      </c>
      <c r="J4081" s="60">
        <f>IF(OR(I4081="",I4082="",I4083=""),"",(AVERAGEIF(A4081:A$10000,A4081,I4081:I$10000)))</f>
        <v>0</v>
      </c>
      <c r="K4081" s="60"/>
      <c r="L4081" s="55" t="str">
        <f>IF(O4081="","",A4081)</f>
        <v/>
      </c>
      <c r="M4081" s="60" t="str">
        <f>IF(O4081="","",(VLOOKUP(A4081,A4081:E11065,5,FALSE)))</f>
        <v/>
      </c>
      <c r="N4081" s="55" t="str">
        <f t="shared" si="255"/>
        <v/>
      </c>
      <c r="O4081" s="55" t="str">
        <f t="shared" si="257"/>
        <v/>
      </c>
      <c r="P4081" s="104">
        <f t="shared" si="256"/>
        <v>14.600000000001501</v>
      </c>
      <c r="Q4081" s="58"/>
      <c r="R4081" s="58"/>
      <c r="S4081" s="102"/>
    </row>
    <row r="4082" spans="1:19" ht="12.5" customHeight="1" x14ac:dyDescent="0.35">
      <c r="A4082" s="60">
        <v>63</v>
      </c>
      <c r="B4082" s="60" t="s">
        <v>69</v>
      </c>
      <c r="C4082" s="68">
        <v>136.77359999999999</v>
      </c>
      <c r="D4082" s="58" t="s">
        <v>65</v>
      </c>
      <c r="E4082" s="60" t="s">
        <v>56</v>
      </c>
      <c r="F4082" s="60" t="s">
        <v>70</v>
      </c>
      <c r="G4082" s="60"/>
      <c r="H4082" s="60"/>
      <c r="I4082" s="60">
        <f t="shared" si="254"/>
        <v>0</v>
      </c>
      <c r="J4082" s="60">
        <f>IF(OR(I4082="",I4083="",I4084=""),"",(AVERAGEIF(A4082:A$10000,A4082,I4082:I$10000)))</f>
        <v>0</v>
      </c>
      <c r="K4082" s="60"/>
      <c r="L4082" s="60" t="str">
        <f>IF(O4082="","",A4082)</f>
        <v/>
      </c>
      <c r="M4082" s="60" t="str">
        <f>IF(O4082="","",(VLOOKUP(A4082,A4082:E11066,5,FALSE)))</f>
        <v/>
      </c>
      <c r="N4082" s="60" t="str">
        <f t="shared" si="255"/>
        <v/>
      </c>
      <c r="O4082" s="60" t="str">
        <f t="shared" si="257"/>
        <v/>
      </c>
      <c r="P4082" s="103">
        <f t="shared" si="256"/>
        <v>14.199999999988222</v>
      </c>
      <c r="Q4082" s="58"/>
      <c r="R4082" s="58"/>
      <c r="S4082" s="102"/>
    </row>
    <row r="4083" spans="1:19" ht="12.5" customHeight="1" x14ac:dyDescent="0.35">
      <c r="A4083" s="2">
        <v>63</v>
      </c>
      <c r="B4083" s="2" t="s">
        <v>69</v>
      </c>
      <c r="C4083" s="67">
        <v>136.78790000000001</v>
      </c>
      <c r="D4083" t="s">
        <v>65</v>
      </c>
      <c r="E4083" s="2" t="s">
        <v>56</v>
      </c>
      <c r="F4083" s="2" t="s">
        <v>70</v>
      </c>
      <c r="G4083" s="2"/>
      <c r="I4083" s="60">
        <f t="shared" si="254"/>
        <v>0</v>
      </c>
      <c r="J4083" s="60">
        <f>IF(OR(I4083="",I4084="",I4085=""),"",(AVERAGEIF(A4083:A$10000,A4083,I4083:I$10000)))</f>
        <v>0</v>
      </c>
      <c r="K4083" s="60"/>
      <c r="L4083" s="55" t="str">
        <f>IF(O4083="","",A4083)</f>
        <v/>
      </c>
      <c r="M4083" s="60" t="str">
        <f>IF(O4083="","",(VLOOKUP(A4083,A4083:E11067,5,FALSE)))</f>
        <v/>
      </c>
      <c r="N4083" s="55" t="str">
        <f t="shared" si="255"/>
        <v/>
      </c>
      <c r="O4083" s="55" t="str">
        <f t="shared" si="257"/>
        <v/>
      </c>
      <c r="P4083" s="104">
        <f t="shared" si="256"/>
        <v>14.300000000019963</v>
      </c>
      <c r="Q4083" s="58"/>
      <c r="R4083" s="58"/>
      <c r="S4083" s="102"/>
    </row>
    <row r="4084" spans="1:19" ht="12.5" customHeight="1" x14ac:dyDescent="0.35">
      <c r="A4084" s="60">
        <v>63</v>
      </c>
      <c r="B4084" s="60" t="s">
        <v>69</v>
      </c>
      <c r="C4084" s="68">
        <v>136.80189999999999</v>
      </c>
      <c r="D4084" s="58" t="s">
        <v>65</v>
      </c>
      <c r="E4084" s="60" t="s">
        <v>56</v>
      </c>
      <c r="F4084" s="60" t="s">
        <v>70</v>
      </c>
      <c r="G4084" s="60"/>
      <c r="H4084" s="60"/>
      <c r="I4084" s="60">
        <f t="shared" si="254"/>
        <v>0</v>
      </c>
      <c r="J4084" s="60">
        <f>IF(OR(I4084="",I4085="",I4086=""),"",(AVERAGEIF(A4084:A$10000,A4084,I4084:I$10000)))</f>
        <v>0</v>
      </c>
      <c r="K4084" s="60"/>
      <c r="L4084" s="60" t="str">
        <f>IF(O4084="","",A4084)</f>
        <v/>
      </c>
      <c r="M4084" s="60" t="str">
        <f>IF(O4084="","",(VLOOKUP(A4084,A4084:E11068,5,FALSE)))</f>
        <v/>
      </c>
      <c r="N4084" s="60" t="str">
        <f t="shared" si="255"/>
        <v/>
      </c>
      <c r="O4084" s="60" t="str">
        <f t="shared" si="257"/>
        <v/>
      </c>
      <c r="P4084" s="103">
        <f t="shared" si="256"/>
        <v>13.999999999981583</v>
      </c>
      <c r="Q4084" s="58"/>
      <c r="R4084" s="58"/>
      <c r="S4084" s="102"/>
    </row>
    <row r="4085" spans="1:19" ht="12.5" customHeight="1" x14ac:dyDescent="0.35">
      <c r="A4085" s="2">
        <v>63</v>
      </c>
      <c r="B4085" s="2" t="s">
        <v>69</v>
      </c>
      <c r="C4085" s="67">
        <v>136.81639999999999</v>
      </c>
      <c r="D4085" t="s">
        <v>65</v>
      </c>
      <c r="E4085" s="2" t="s">
        <v>56</v>
      </c>
      <c r="F4085" s="2" t="s">
        <v>70</v>
      </c>
      <c r="G4085" s="2"/>
      <c r="I4085" s="60">
        <f t="shared" si="254"/>
        <v>0</v>
      </c>
      <c r="J4085" s="60">
        <f>IF(OR(I4085="",I4086="",I4087=""),"",(AVERAGEIF(A4085:A$10000,A4085,I4085:I$10000)))</f>
        <v>0</v>
      </c>
      <c r="K4085" s="60"/>
      <c r="L4085" s="55" t="str">
        <f>IF(O4085="","",A4085)</f>
        <v/>
      </c>
      <c r="M4085" s="60" t="str">
        <f>IF(O4085="","",(VLOOKUP(A4085,A4085:E11069,5,FALSE)))</f>
        <v/>
      </c>
      <c r="N4085" s="55" t="str">
        <f t="shared" si="255"/>
        <v/>
      </c>
      <c r="O4085" s="55" t="str">
        <f t="shared" si="257"/>
        <v/>
      </c>
      <c r="P4085" s="104">
        <f t="shared" si="256"/>
        <v>14.499999999998181</v>
      </c>
      <c r="Q4085" s="58"/>
      <c r="R4085" s="58"/>
      <c r="S4085" s="102"/>
    </row>
    <row r="4086" spans="1:19" ht="12.5" customHeight="1" x14ac:dyDescent="0.35">
      <c r="A4086" s="60">
        <v>63</v>
      </c>
      <c r="B4086" s="60" t="s">
        <v>71</v>
      </c>
      <c r="C4086" s="68">
        <v>136.8314</v>
      </c>
      <c r="D4086" s="58" t="s">
        <v>65</v>
      </c>
      <c r="E4086" s="60" t="s">
        <v>56</v>
      </c>
      <c r="F4086" s="60" t="s">
        <v>70</v>
      </c>
      <c r="G4086" s="60"/>
      <c r="H4086" s="60"/>
      <c r="I4086" s="60">
        <f t="shared" si="254"/>
        <v>0</v>
      </c>
      <c r="J4086" s="60">
        <f>IF(OR(I4086="",I4087="",I4088=""),"",(AVERAGEIF(A4086:A$10000,A4086,I4086:I$10000)))</f>
        <v>0</v>
      </c>
      <c r="K4086" s="60"/>
      <c r="L4086" s="60" t="str">
        <f>IF(O4086="","",A4086)</f>
        <v/>
      </c>
      <c r="M4086" s="60" t="str">
        <f>IF(O4086="","",(VLOOKUP(A4086,A4086:E11070,5,FALSE)))</f>
        <v/>
      </c>
      <c r="N4086" s="60" t="str">
        <f t="shared" si="255"/>
        <v/>
      </c>
      <c r="O4086" s="60" t="str">
        <f t="shared" si="257"/>
        <v/>
      </c>
      <c r="P4086" s="103">
        <f t="shared" si="256"/>
        <v>15.000000000014779</v>
      </c>
      <c r="Q4086" s="58"/>
      <c r="R4086" s="58"/>
      <c r="S4086" s="102"/>
    </row>
    <row r="4087" spans="1:19" ht="12.5" customHeight="1" x14ac:dyDescent="0.35">
      <c r="A4087" s="2">
        <v>63</v>
      </c>
      <c r="B4087" s="2" t="s">
        <v>71</v>
      </c>
      <c r="C4087" s="67">
        <v>136.84630000000001</v>
      </c>
      <c r="D4087" t="s">
        <v>65</v>
      </c>
      <c r="E4087" s="2" t="s">
        <v>56</v>
      </c>
      <c r="F4087" s="2" t="s">
        <v>70</v>
      </c>
      <c r="G4087" s="2"/>
      <c r="I4087" s="60">
        <f t="shared" si="254"/>
        <v>0</v>
      </c>
      <c r="J4087" s="60">
        <f>IF(OR(I4087="",I4088="",I4089=""),"",(AVERAGEIF(A4087:A$10000,A4087,I4087:I$10000)))</f>
        <v>0</v>
      </c>
      <c r="K4087" s="60"/>
      <c r="L4087" s="55" t="str">
        <f>IF(O4087="","",A4087)</f>
        <v/>
      </c>
      <c r="M4087" s="60" t="str">
        <f>IF(O4087="","",(VLOOKUP(A4087,A4087:E11071,5,FALSE)))</f>
        <v/>
      </c>
      <c r="N4087" s="55" t="str">
        <f t="shared" si="255"/>
        <v/>
      </c>
      <c r="O4087" s="55" t="str">
        <f t="shared" si="257"/>
        <v/>
      </c>
      <c r="P4087" s="104">
        <f t="shared" si="256"/>
        <v>14.90000000001146</v>
      </c>
      <c r="Q4087" s="58"/>
      <c r="R4087" s="58"/>
      <c r="S4087" s="102"/>
    </row>
    <row r="4088" spans="1:19" ht="12.5" customHeight="1" x14ac:dyDescent="0.35">
      <c r="A4088" s="60">
        <v>63</v>
      </c>
      <c r="B4088" s="60" t="s">
        <v>71</v>
      </c>
      <c r="C4088" s="68">
        <v>136.86879999999999</v>
      </c>
      <c r="D4088" s="58" t="s">
        <v>65</v>
      </c>
      <c r="E4088" s="60" t="s">
        <v>56</v>
      </c>
      <c r="F4088" s="60" t="s">
        <v>70</v>
      </c>
      <c r="G4088" s="60"/>
      <c r="H4088" s="60"/>
      <c r="I4088" s="60">
        <f t="shared" si="254"/>
        <v>0</v>
      </c>
      <c r="J4088" s="60">
        <f>IF(OR(I4088="",I4089="",I4090=""),"",(AVERAGEIF(A4088:A$10000,A4088,I4088:I$10000)))</f>
        <v>0</v>
      </c>
      <c r="K4088" s="60"/>
      <c r="L4088" s="60" t="str">
        <f>IF(O4088="","",A4088)</f>
        <v/>
      </c>
      <c r="M4088" s="60" t="str">
        <f>IF(O4088="","",(VLOOKUP(A4088,A4088:E11072,5,FALSE)))</f>
        <v/>
      </c>
      <c r="N4088" s="60" t="str">
        <f t="shared" si="255"/>
        <v/>
      </c>
      <c r="O4088" s="60" t="str">
        <f t="shared" si="257"/>
        <v/>
      </c>
      <c r="P4088" s="103">
        <f t="shared" si="256"/>
        <v>22.499999999979536</v>
      </c>
      <c r="Q4088" s="58"/>
      <c r="R4088" s="58"/>
      <c r="S4088" s="102"/>
    </row>
    <row r="4089" spans="1:19" ht="12.5" customHeight="1" x14ac:dyDescent="0.35">
      <c r="A4089" s="2">
        <v>63</v>
      </c>
      <c r="B4089" s="2" t="s">
        <v>71</v>
      </c>
      <c r="C4089" s="67">
        <v>136.8836</v>
      </c>
      <c r="D4089" t="s">
        <v>65</v>
      </c>
      <c r="E4089" s="2" t="s">
        <v>56</v>
      </c>
      <c r="F4089" s="2" t="s">
        <v>70</v>
      </c>
      <c r="G4089" s="2"/>
      <c r="I4089" s="60">
        <f t="shared" si="254"/>
        <v>0</v>
      </c>
      <c r="J4089" s="60">
        <f>IF(OR(I4089="",I4090="",I4091=""),"",(AVERAGEIF(A4089:A$10000,A4089,I4089:I$10000)))</f>
        <v>0</v>
      </c>
      <c r="K4089" s="60"/>
      <c r="L4089" s="55" t="str">
        <f>IF(O4089="","",A4089)</f>
        <v/>
      </c>
      <c r="M4089" s="60" t="str">
        <f>IF(O4089="","",(VLOOKUP(A4089,A4089:E11073,5,FALSE)))</f>
        <v/>
      </c>
      <c r="N4089" s="55" t="str">
        <f t="shared" si="255"/>
        <v/>
      </c>
      <c r="O4089" s="55" t="str">
        <f t="shared" si="257"/>
        <v/>
      </c>
      <c r="P4089" s="104">
        <f t="shared" si="256"/>
        <v>14.80000000000814</v>
      </c>
      <c r="Q4089" s="58"/>
      <c r="R4089" s="58"/>
      <c r="S4089" s="102"/>
    </row>
    <row r="4090" spans="1:19" ht="12.5" customHeight="1" x14ac:dyDescent="0.35">
      <c r="A4090" s="60">
        <v>63</v>
      </c>
      <c r="B4090" s="60" t="s">
        <v>71</v>
      </c>
      <c r="C4090" s="68">
        <v>136.89879999999999</v>
      </c>
      <c r="D4090" s="58" t="s">
        <v>65</v>
      </c>
      <c r="E4090" s="60" t="s">
        <v>56</v>
      </c>
      <c r="F4090" s="60" t="s">
        <v>70</v>
      </c>
      <c r="G4090" s="60"/>
      <c r="H4090" s="60"/>
      <c r="I4090" s="60">
        <f t="shared" si="254"/>
        <v>0</v>
      </c>
      <c r="J4090" s="60">
        <f>IF(OR(I4090="",I4091="",I4092=""),"",(AVERAGEIF(A4090:A$10000,A4090,I4090:I$10000)))</f>
        <v>0</v>
      </c>
      <c r="K4090" s="60"/>
      <c r="L4090" s="60" t="str">
        <f>IF(O4090="","",A4090)</f>
        <v/>
      </c>
      <c r="M4090" s="60" t="str">
        <f>IF(O4090="","",(VLOOKUP(A4090,A4090:E11074,5,FALSE)))</f>
        <v/>
      </c>
      <c r="N4090" s="60" t="str">
        <f t="shared" si="255"/>
        <v/>
      </c>
      <c r="O4090" s="60" t="str">
        <f t="shared" si="257"/>
        <v/>
      </c>
      <c r="P4090" s="103">
        <f t="shared" si="256"/>
        <v>15.199999999992997</v>
      </c>
      <c r="Q4090" s="58"/>
      <c r="R4090" s="58"/>
      <c r="S4090" s="102"/>
    </row>
    <row r="4091" spans="1:19" ht="12.5" customHeight="1" x14ac:dyDescent="0.35">
      <c r="A4091" s="2">
        <v>63</v>
      </c>
      <c r="B4091" s="2" t="s">
        <v>71</v>
      </c>
      <c r="C4091" s="67">
        <v>136.91290000000001</v>
      </c>
      <c r="D4091" t="s">
        <v>65</v>
      </c>
      <c r="E4091" s="2" t="s">
        <v>56</v>
      </c>
      <c r="F4091" s="2" t="s">
        <v>70</v>
      </c>
      <c r="G4091" s="2"/>
      <c r="I4091" s="60">
        <f t="shared" si="254"/>
        <v>0</v>
      </c>
      <c r="J4091" s="60">
        <f>IF(OR(I4091="",I4092="",I4093=""),"",(AVERAGEIF(A4091:A$10000,A4091,I4091:I$10000)))</f>
        <v>0</v>
      </c>
      <c r="K4091" s="60"/>
      <c r="L4091" s="55" t="str">
        <f>IF(O4091="","",A4091)</f>
        <v/>
      </c>
      <c r="M4091" s="60" t="str">
        <f>IF(O4091="","",(VLOOKUP(A4091,A4091:E11075,5,FALSE)))</f>
        <v/>
      </c>
      <c r="N4091" s="55" t="str">
        <f t="shared" si="255"/>
        <v/>
      </c>
      <c r="O4091" s="55" t="str">
        <f t="shared" si="257"/>
        <v/>
      </c>
      <c r="P4091" s="104">
        <f t="shared" si="256"/>
        <v>14.100000000013324</v>
      </c>
      <c r="Q4091" s="58"/>
      <c r="R4091" s="58"/>
      <c r="S4091" s="102"/>
    </row>
    <row r="4092" spans="1:19" ht="12.5" customHeight="1" x14ac:dyDescent="0.35">
      <c r="A4092" s="60">
        <v>63</v>
      </c>
      <c r="B4092" s="60" t="s">
        <v>71</v>
      </c>
      <c r="C4092" s="68">
        <v>136.9281</v>
      </c>
      <c r="D4092" s="58" t="s">
        <v>65</v>
      </c>
      <c r="E4092" s="60" t="s">
        <v>56</v>
      </c>
      <c r="F4092" s="60" t="s">
        <v>70</v>
      </c>
      <c r="G4092" s="60"/>
      <c r="H4092" s="60"/>
      <c r="I4092" s="60">
        <f t="shared" si="254"/>
        <v>0</v>
      </c>
      <c r="J4092" s="60">
        <f>IF(OR(I4092="",I4093="",I4094=""),"",(AVERAGEIF(A4092:A$10000,A4092,I4092:I$10000)))</f>
        <v>0</v>
      </c>
      <c r="K4092" s="60"/>
      <c r="L4092" s="60" t="str">
        <f>IF(O4092="","",A4092)</f>
        <v/>
      </c>
      <c r="M4092" s="60" t="str">
        <f>IF(O4092="","",(VLOOKUP(A4092,A4092:E11076,5,FALSE)))</f>
        <v/>
      </c>
      <c r="N4092" s="60" t="str">
        <f t="shared" si="255"/>
        <v/>
      </c>
      <c r="O4092" s="60" t="str">
        <f t="shared" si="257"/>
        <v/>
      </c>
      <c r="P4092" s="103">
        <f t="shared" si="256"/>
        <v>15.199999999992997</v>
      </c>
      <c r="Q4092" s="58"/>
      <c r="R4092" s="58"/>
      <c r="S4092" s="102"/>
    </row>
    <row r="4093" spans="1:19" ht="12.5" customHeight="1" x14ac:dyDescent="0.35">
      <c r="A4093" s="2">
        <v>63</v>
      </c>
      <c r="B4093" s="2" t="s">
        <v>71</v>
      </c>
      <c r="C4093" s="67">
        <v>136.9425</v>
      </c>
      <c r="D4093" t="s">
        <v>65</v>
      </c>
      <c r="E4093" s="2" t="s">
        <v>56</v>
      </c>
      <c r="F4093" s="2" t="s">
        <v>70</v>
      </c>
      <c r="G4093" s="2"/>
      <c r="I4093" s="60">
        <f t="shared" si="254"/>
        <v>0</v>
      </c>
      <c r="J4093" s="60">
        <f>IF(OR(I4093="",I4094="",I4095=""),"",(AVERAGEIF(A4093:A$10000,A4093,I4093:I$10000)))</f>
        <v>0</v>
      </c>
      <c r="K4093" s="60"/>
      <c r="L4093" s="55" t="str">
        <f>IF(O4093="","",A4093)</f>
        <v/>
      </c>
      <c r="M4093" s="60" t="str">
        <f>IF(O4093="","",(VLOOKUP(A4093,A4093:E11077,5,FALSE)))</f>
        <v/>
      </c>
      <c r="N4093" s="55" t="str">
        <f t="shared" si="255"/>
        <v/>
      </c>
      <c r="O4093" s="55" t="str">
        <f t="shared" si="257"/>
        <v/>
      </c>
      <c r="P4093" s="104">
        <f t="shared" si="256"/>
        <v>14.399999999994861</v>
      </c>
      <c r="Q4093" s="58"/>
      <c r="R4093" s="58"/>
      <c r="S4093" s="102"/>
    </row>
    <row r="4094" spans="1:19" ht="12.5" customHeight="1" x14ac:dyDescent="0.35">
      <c r="A4094" s="60">
        <v>63</v>
      </c>
      <c r="B4094" s="60" t="s">
        <v>69</v>
      </c>
      <c r="C4094" s="68">
        <v>136.95959999999999</v>
      </c>
      <c r="D4094" s="58" t="s">
        <v>65</v>
      </c>
      <c r="E4094" s="60" t="s">
        <v>56</v>
      </c>
      <c r="F4094" s="60" t="s">
        <v>70</v>
      </c>
      <c r="G4094" s="60"/>
      <c r="H4094" s="60"/>
      <c r="I4094" s="60">
        <f t="shared" si="254"/>
        <v>0</v>
      </c>
      <c r="J4094" s="60">
        <f>IF(OR(I4094="",I4095="",I4096=""),"",(AVERAGEIF(A4094:A$10000,A4094,I4094:I$10000)))</f>
        <v>0</v>
      </c>
      <c r="K4094" s="60"/>
      <c r="L4094" s="60" t="str">
        <f>IF(O4094="","",A4094)</f>
        <v/>
      </c>
      <c r="M4094" s="60" t="str">
        <f>IF(O4094="","",(VLOOKUP(A4094,A4094:E11078,5,FALSE)))</f>
        <v/>
      </c>
      <c r="N4094" s="60" t="str">
        <f t="shared" si="255"/>
        <v/>
      </c>
      <c r="O4094" s="60" t="str">
        <f t="shared" si="257"/>
        <v/>
      </c>
      <c r="P4094" s="103">
        <f t="shared" si="256"/>
        <v>17.099999999999227</v>
      </c>
      <c r="Q4094" s="58"/>
      <c r="R4094" s="58"/>
      <c r="S4094" s="102"/>
    </row>
    <row r="4095" spans="1:19" ht="12.5" customHeight="1" x14ac:dyDescent="0.35">
      <c r="A4095" s="2">
        <v>63</v>
      </c>
      <c r="B4095" s="2" t="s">
        <v>69</v>
      </c>
      <c r="C4095" s="67">
        <v>136.97479999999999</v>
      </c>
      <c r="D4095" t="s">
        <v>65</v>
      </c>
      <c r="E4095" s="2" t="s">
        <v>56</v>
      </c>
      <c r="F4095" s="2" t="s">
        <v>70</v>
      </c>
      <c r="G4095" s="2"/>
      <c r="I4095" s="60">
        <f t="shared" si="254"/>
        <v>0</v>
      </c>
      <c r="J4095" s="60">
        <f>IF(OR(I4095="",I4096="",I4097=""),"",(AVERAGEIF(A4095:A$10000,A4095,I4095:I$10000)))</f>
        <v>0</v>
      </c>
      <c r="K4095" s="60"/>
      <c r="L4095" s="55" t="str">
        <f>IF(O4095="","",A4095)</f>
        <v/>
      </c>
      <c r="M4095" s="60" t="str">
        <f>IF(O4095="","",(VLOOKUP(A4095,A4095:E11079,5,FALSE)))</f>
        <v/>
      </c>
      <c r="N4095" s="55" t="str">
        <f t="shared" si="255"/>
        <v/>
      </c>
      <c r="O4095" s="55" t="str">
        <f t="shared" si="257"/>
        <v/>
      </c>
      <c r="P4095" s="104">
        <f t="shared" si="256"/>
        <v>15.199999999992997</v>
      </c>
      <c r="Q4095" s="58"/>
      <c r="R4095" s="58"/>
      <c r="S4095" s="102"/>
    </row>
    <row r="4096" spans="1:19" ht="12.5" customHeight="1" x14ac:dyDescent="0.35">
      <c r="A4096" s="60">
        <v>63</v>
      </c>
      <c r="B4096" s="60" t="s">
        <v>71</v>
      </c>
      <c r="C4096" s="68">
        <v>136.99289999999999</v>
      </c>
      <c r="D4096" s="58" t="s">
        <v>65</v>
      </c>
      <c r="E4096" s="60" t="s">
        <v>56</v>
      </c>
      <c r="F4096" s="60" t="s">
        <v>70</v>
      </c>
      <c r="G4096" s="60"/>
      <c r="H4096" s="60"/>
      <c r="I4096" s="60">
        <f t="shared" si="254"/>
        <v>0</v>
      </c>
      <c r="J4096" s="60">
        <f>IF(OR(I4096="",I4097="",I4098=""),"",(AVERAGEIF(A4096:A$10000,A4096,I4096:I$10000)))</f>
        <v>0</v>
      </c>
      <c r="K4096" s="60"/>
      <c r="L4096" s="60" t="str">
        <f>IF(O4096="","",A4096)</f>
        <v/>
      </c>
      <c r="M4096" s="60" t="str">
        <f>IF(O4096="","",(VLOOKUP(A4096,A4096:E11080,5,FALSE)))</f>
        <v/>
      </c>
      <c r="N4096" s="60" t="str">
        <f t="shared" si="255"/>
        <v/>
      </c>
      <c r="O4096" s="60" t="str">
        <f t="shared" si="257"/>
        <v/>
      </c>
      <c r="P4096" s="103">
        <f t="shared" si="256"/>
        <v>18.100000000004002</v>
      </c>
      <c r="Q4096" s="58"/>
      <c r="R4096" s="58"/>
      <c r="S4096" s="102"/>
    </row>
    <row r="4097" spans="1:19" ht="12.5" customHeight="1" x14ac:dyDescent="0.35">
      <c r="A4097" s="2">
        <v>63</v>
      </c>
      <c r="B4097" s="2" t="s">
        <v>71</v>
      </c>
      <c r="C4097" s="67">
        <v>137.00839999999999</v>
      </c>
      <c r="D4097" t="s">
        <v>65</v>
      </c>
      <c r="E4097" s="2" t="s">
        <v>56</v>
      </c>
      <c r="F4097" s="2" t="s">
        <v>70</v>
      </c>
      <c r="G4097" s="2"/>
      <c r="I4097" s="60">
        <f t="shared" si="254"/>
        <v>0</v>
      </c>
      <c r="J4097" s="60">
        <f>IF(OR(I4097="",I4098="",I4099=""),"",(AVERAGEIF(A4097:A$10000,A4097,I4097:I$10000)))</f>
        <v>0</v>
      </c>
      <c r="K4097" s="60"/>
      <c r="L4097" s="55" t="str">
        <f>IF(O4097="","",A4097)</f>
        <v/>
      </c>
      <c r="M4097" s="60" t="str">
        <f>IF(O4097="","",(VLOOKUP(A4097,A4097:E11081,5,FALSE)))</f>
        <v/>
      </c>
      <c r="N4097" s="55" t="str">
        <f t="shared" si="255"/>
        <v/>
      </c>
      <c r="O4097" s="55" t="str">
        <f t="shared" si="257"/>
        <v/>
      </c>
      <c r="P4097" s="104">
        <f t="shared" si="256"/>
        <v>15.500000000002956</v>
      </c>
      <c r="Q4097" s="58"/>
      <c r="R4097" s="58"/>
      <c r="S4097" s="102"/>
    </row>
    <row r="4098" spans="1:19" ht="12.5" customHeight="1" x14ac:dyDescent="0.35">
      <c r="A4098" s="60">
        <v>63</v>
      </c>
      <c r="B4098" s="60" t="s">
        <v>71</v>
      </c>
      <c r="C4098" s="68">
        <v>137.0231</v>
      </c>
      <c r="D4098" s="58" t="s">
        <v>65</v>
      </c>
      <c r="E4098" s="60" t="s">
        <v>56</v>
      </c>
      <c r="F4098" s="60" t="s">
        <v>70</v>
      </c>
      <c r="G4098" s="60"/>
      <c r="H4098" s="60"/>
      <c r="I4098" s="60">
        <f t="shared" si="254"/>
        <v>0</v>
      </c>
      <c r="J4098" s="60">
        <f>IF(OR(I4098="",I4099="",I4100=""),"",(AVERAGEIF(A4098:A$10000,A4098,I4098:I$10000)))</f>
        <v>0</v>
      </c>
      <c r="K4098" s="60"/>
      <c r="L4098" s="60" t="str">
        <f>IF(O4098="","",A4098)</f>
        <v/>
      </c>
      <c r="M4098" s="60" t="str">
        <f>IF(O4098="","",(VLOOKUP(A4098,A4098:E11082,5,FALSE)))</f>
        <v/>
      </c>
      <c r="N4098" s="60" t="str">
        <f t="shared" si="255"/>
        <v/>
      </c>
      <c r="O4098" s="60" t="str">
        <f t="shared" si="257"/>
        <v/>
      </c>
      <c r="P4098" s="103">
        <f t="shared" si="256"/>
        <v>14.70000000000482</v>
      </c>
      <c r="Q4098" s="58"/>
      <c r="R4098" s="58"/>
      <c r="S4098" s="102"/>
    </row>
    <row r="4099" spans="1:19" ht="12.5" customHeight="1" x14ac:dyDescent="0.35">
      <c r="A4099" s="2">
        <v>63</v>
      </c>
      <c r="B4099" s="2" t="s">
        <v>71</v>
      </c>
      <c r="C4099" s="67">
        <v>137.03710000000001</v>
      </c>
      <c r="D4099" t="s">
        <v>65</v>
      </c>
      <c r="E4099" s="2" t="s">
        <v>56</v>
      </c>
      <c r="F4099" s="2" t="s">
        <v>70</v>
      </c>
      <c r="G4099" s="2"/>
      <c r="I4099" s="60">
        <f t="shared" si="254"/>
        <v>0</v>
      </c>
      <c r="J4099" s="60">
        <f>IF(OR(I4099="",I4100="",I4101=""),"",(AVERAGEIF(A4099:A$10000,A4099,I4099:I$10000)))</f>
        <v>0</v>
      </c>
      <c r="K4099" s="60"/>
      <c r="L4099" s="55" t="str">
        <f>IF(O4099="","",A4099)</f>
        <v/>
      </c>
      <c r="M4099" s="60" t="str">
        <f>IF(O4099="","",(VLOOKUP(A4099,A4099:E11083,5,FALSE)))</f>
        <v/>
      </c>
      <c r="N4099" s="55" t="str">
        <f t="shared" si="255"/>
        <v/>
      </c>
      <c r="O4099" s="55" t="str">
        <f t="shared" si="257"/>
        <v/>
      </c>
      <c r="P4099" s="104">
        <f t="shared" si="256"/>
        <v>14.000000000010004</v>
      </c>
      <c r="Q4099" s="58"/>
      <c r="R4099" s="58"/>
      <c r="S4099" s="102"/>
    </row>
    <row r="4100" spans="1:19" ht="12.5" customHeight="1" x14ac:dyDescent="0.35">
      <c r="A4100" s="60">
        <v>63</v>
      </c>
      <c r="B4100" s="60" t="s">
        <v>71</v>
      </c>
      <c r="C4100" s="68">
        <v>137.0513</v>
      </c>
      <c r="D4100" s="58" t="s">
        <v>65</v>
      </c>
      <c r="E4100" s="60" t="s">
        <v>56</v>
      </c>
      <c r="F4100" s="60" t="s">
        <v>70</v>
      </c>
      <c r="G4100" s="60"/>
      <c r="H4100" s="60"/>
      <c r="I4100" s="60">
        <f t="shared" si="254"/>
        <v>0</v>
      </c>
      <c r="J4100" s="60">
        <f>IF(OR(I4100="",I4101="",I4102=""),"",(AVERAGEIF(A4100:A$10000,A4100,I4100:I$10000)))</f>
        <v>0</v>
      </c>
      <c r="K4100" s="60"/>
      <c r="L4100" s="60" t="str">
        <f>IF(O4100="","",A4100)</f>
        <v/>
      </c>
      <c r="M4100" s="60" t="str">
        <f>IF(O4100="","",(VLOOKUP(A4100,A4100:E11084,5,FALSE)))</f>
        <v/>
      </c>
      <c r="N4100" s="60" t="str">
        <f t="shared" si="255"/>
        <v/>
      </c>
      <c r="O4100" s="60" t="str">
        <f t="shared" si="257"/>
        <v/>
      </c>
      <c r="P4100" s="103">
        <f t="shared" si="256"/>
        <v>14.199999999988222</v>
      </c>
      <c r="Q4100" s="58"/>
      <c r="R4100" s="58"/>
      <c r="S4100" s="102"/>
    </row>
    <row r="4101" spans="1:19" ht="12.5" customHeight="1" x14ac:dyDescent="0.35">
      <c r="A4101" s="2">
        <v>63</v>
      </c>
      <c r="B4101" s="2" t="s">
        <v>71</v>
      </c>
      <c r="C4101" s="67">
        <v>137.0762</v>
      </c>
      <c r="D4101" t="s">
        <v>65</v>
      </c>
      <c r="E4101" s="2" t="s">
        <v>56</v>
      </c>
      <c r="F4101" s="2" t="s">
        <v>70</v>
      </c>
      <c r="G4101" s="2"/>
      <c r="I4101" s="60">
        <f t="shared" si="254"/>
        <v>0</v>
      </c>
      <c r="J4101" s="60">
        <f>IF(OR(I4101="",I4102="",I4103=""),"",(AVERAGEIF(A4101:A$10000,A4101,I4101:I$10000)))</f>
        <v>0</v>
      </c>
      <c r="K4101" s="60"/>
      <c r="L4101" s="55" t="str">
        <f>IF(O4101="","",A4101)</f>
        <v/>
      </c>
      <c r="M4101" s="60" t="str">
        <f>IF(O4101="","",(VLOOKUP(A4101,A4101:E11085,5,FALSE)))</f>
        <v/>
      </c>
      <c r="N4101" s="55" t="str">
        <f t="shared" si="255"/>
        <v/>
      </c>
      <c r="O4101" s="55" t="str">
        <f t="shared" si="257"/>
        <v/>
      </c>
      <c r="P4101" s="104">
        <f t="shared" si="256"/>
        <v>24.900000000002365</v>
      </c>
      <c r="Q4101" s="58"/>
      <c r="R4101" s="58"/>
      <c r="S4101" s="102"/>
    </row>
    <row r="4102" spans="1:19" ht="12.5" customHeight="1" x14ac:dyDescent="0.35">
      <c r="A4102" s="60">
        <v>63</v>
      </c>
      <c r="B4102" s="60" t="s">
        <v>71</v>
      </c>
      <c r="C4102" s="68">
        <v>137.09520000000001</v>
      </c>
      <c r="D4102" s="58" t="s">
        <v>65</v>
      </c>
      <c r="E4102" s="60" t="s">
        <v>56</v>
      </c>
      <c r="F4102" s="60" t="s">
        <v>70</v>
      </c>
      <c r="G4102" s="60"/>
      <c r="H4102" s="60"/>
      <c r="I4102" s="60">
        <f t="shared" si="254"/>
        <v>0</v>
      </c>
      <c r="J4102" s="60">
        <f>IF(OR(I4102="",I4103="",I4104=""),"",(AVERAGEIF(A4102:A$10000,A4102,I4102:I$10000)))</f>
        <v>0</v>
      </c>
      <c r="K4102" s="60"/>
      <c r="L4102" s="60" t="str">
        <f>IF(O4102="","",A4102)</f>
        <v/>
      </c>
      <c r="M4102" s="60" t="str">
        <f>IF(O4102="","",(VLOOKUP(A4102,A4102:E11086,5,FALSE)))</f>
        <v/>
      </c>
      <c r="N4102" s="60" t="str">
        <f t="shared" si="255"/>
        <v/>
      </c>
      <c r="O4102" s="60" t="str">
        <f t="shared" si="257"/>
        <v/>
      </c>
      <c r="P4102" s="103">
        <f t="shared" si="256"/>
        <v>19.000000000005457</v>
      </c>
      <c r="Q4102" s="58"/>
      <c r="R4102" s="58"/>
      <c r="S4102" s="102"/>
    </row>
    <row r="4103" spans="1:19" ht="12.5" customHeight="1" x14ac:dyDescent="0.35">
      <c r="A4103" s="2">
        <v>63</v>
      </c>
      <c r="B4103" s="2" t="s">
        <v>71</v>
      </c>
      <c r="C4103" s="67">
        <v>137.11420000000001</v>
      </c>
      <c r="D4103" t="s">
        <v>65</v>
      </c>
      <c r="E4103" s="2" t="s">
        <v>56</v>
      </c>
      <c r="F4103" s="2" t="s">
        <v>70</v>
      </c>
      <c r="G4103" s="2"/>
      <c r="I4103" s="60">
        <f t="shared" si="254"/>
        <v>0</v>
      </c>
      <c r="J4103" s="60">
        <f>IF(OR(I4103="",I4104="",I4105=""),"",(AVERAGEIF(A4103:A$10000,A4103,I4103:I$10000)))</f>
        <v>0</v>
      </c>
      <c r="K4103" s="60"/>
      <c r="L4103" s="55" t="str">
        <f>IF(O4103="","",A4103)</f>
        <v/>
      </c>
      <c r="M4103" s="60" t="str">
        <f>IF(O4103="","",(VLOOKUP(A4103,A4103:E11087,5,FALSE)))</f>
        <v/>
      </c>
      <c r="N4103" s="55" t="str">
        <f t="shared" si="255"/>
        <v/>
      </c>
      <c r="O4103" s="55" t="str">
        <f t="shared" si="257"/>
        <v/>
      </c>
      <c r="P4103" s="104">
        <f t="shared" si="256"/>
        <v>19.000000000005457</v>
      </c>
      <c r="Q4103" s="58"/>
      <c r="R4103" s="58"/>
      <c r="S4103" s="102"/>
    </row>
    <row r="4104" spans="1:19" ht="12.5" customHeight="1" x14ac:dyDescent="0.35">
      <c r="A4104" s="60">
        <v>63</v>
      </c>
      <c r="B4104" s="60" t="s">
        <v>69</v>
      </c>
      <c r="C4104" s="68">
        <v>137.1293</v>
      </c>
      <c r="D4104" s="58" t="s">
        <v>65</v>
      </c>
      <c r="E4104" s="60" t="s">
        <v>56</v>
      </c>
      <c r="F4104" s="60" t="s">
        <v>70</v>
      </c>
      <c r="G4104" s="60"/>
      <c r="H4104" s="60"/>
      <c r="I4104" s="60">
        <f t="shared" si="254"/>
        <v>0</v>
      </c>
      <c r="J4104" s="60">
        <f>IF(OR(I4104="",I4105="",I4106=""),"",(AVERAGEIF(A4104:A$10000,A4104,I4104:I$10000)))</f>
        <v>0</v>
      </c>
      <c r="K4104" s="60"/>
      <c r="L4104" s="60" t="str">
        <f>IF(O4104="","",A4104)</f>
        <v/>
      </c>
      <c r="M4104" s="60" t="str">
        <f>IF(O4104="","",(VLOOKUP(A4104,A4104:E11088,5,FALSE)))</f>
        <v/>
      </c>
      <c r="N4104" s="60" t="str">
        <f t="shared" si="255"/>
        <v/>
      </c>
      <c r="O4104" s="60" t="str">
        <f t="shared" si="257"/>
        <v/>
      </c>
      <c r="P4104" s="103">
        <f t="shared" si="256"/>
        <v>15.099999999989677</v>
      </c>
      <c r="Q4104" s="58"/>
      <c r="R4104" s="58"/>
      <c r="S4104" s="102"/>
    </row>
    <row r="4105" spans="1:19" ht="12.5" customHeight="1" x14ac:dyDescent="0.35">
      <c r="A4105" s="2">
        <v>64</v>
      </c>
      <c r="B4105" s="2" t="s">
        <v>69</v>
      </c>
      <c r="C4105" s="67">
        <v>138.1524</v>
      </c>
      <c r="D4105" t="s">
        <v>65</v>
      </c>
      <c r="E4105" s="2" t="s">
        <v>58</v>
      </c>
      <c r="F4105" s="2" t="s">
        <v>70</v>
      </c>
      <c r="G4105" s="2"/>
      <c r="I4105" s="60">
        <f t="shared" si="254"/>
        <v>0</v>
      </c>
      <c r="J4105" s="60">
        <f>IF(OR(I4105="",I4106="",I4107=""),"",(AVERAGEIF(A4105:A$10000,A4105,I4105:I$10000)))</f>
        <v>0</v>
      </c>
      <c r="K4105" s="60"/>
      <c r="L4105" s="55" t="str">
        <f>IF(O4105="","",A4105)</f>
        <v/>
      </c>
      <c r="M4105" s="60" t="str">
        <f>IF(O4105="","",(VLOOKUP(A4105,A4105:E11089,5,FALSE)))</f>
        <v/>
      </c>
      <c r="N4105" s="55" t="str">
        <f t="shared" si="255"/>
        <v/>
      </c>
      <c r="O4105" s="55" t="str">
        <f t="shared" si="257"/>
        <v/>
      </c>
      <c r="P4105" s="104" t="str">
        <f t="shared" si="256"/>
        <v/>
      </c>
      <c r="Q4105" s="58"/>
      <c r="R4105" s="58"/>
      <c r="S4105" s="102"/>
    </row>
    <row r="4106" spans="1:19" ht="12.5" customHeight="1" x14ac:dyDescent="0.35">
      <c r="A4106" s="60">
        <v>64</v>
      </c>
      <c r="B4106" s="60" t="s">
        <v>69</v>
      </c>
      <c r="C4106" s="68">
        <v>138.16650000000001</v>
      </c>
      <c r="D4106" s="58" t="s">
        <v>65</v>
      </c>
      <c r="E4106" s="60" t="s">
        <v>58</v>
      </c>
      <c r="F4106" s="60" t="s">
        <v>70</v>
      </c>
      <c r="G4106" s="60"/>
      <c r="H4106" s="60"/>
      <c r="I4106" s="60">
        <f t="shared" si="254"/>
        <v>0</v>
      </c>
      <c r="J4106" s="60">
        <f>IF(OR(I4106="",I4107="",I4108=""),"",(AVERAGEIF(A4106:A$10000,A4106,I4106:I$10000)))</f>
        <v>0</v>
      </c>
      <c r="K4106" s="60"/>
      <c r="L4106" s="60" t="str">
        <f>IF(O4106="","",A4106)</f>
        <v/>
      </c>
      <c r="M4106" s="60" t="str">
        <f>IF(O4106="","",(VLOOKUP(A4106,A4106:E11090,5,FALSE)))</f>
        <v/>
      </c>
      <c r="N4106" s="60" t="str">
        <f t="shared" si="255"/>
        <v/>
      </c>
      <c r="O4106" s="60" t="str">
        <f t="shared" si="257"/>
        <v/>
      </c>
      <c r="P4106" s="103">
        <f t="shared" si="256"/>
        <v>14.100000000013324</v>
      </c>
      <c r="Q4106" s="58"/>
      <c r="R4106" s="58"/>
      <c r="S4106" s="102"/>
    </row>
    <row r="4107" spans="1:19" ht="12.5" customHeight="1" x14ac:dyDescent="0.35">
      <c r="A4107" s="2">
        <v>64</v>
      </c>
      <c r="B4107" s="2" t="s">
        <v>69</v>
      </c>
      <c r="C4107" s="67">
        <v>138.18190000000001</v>
      </c>
      <c r="D4107" t="s">
        <v>65</v>
      </c>
      <c r="E4107" s="2" t="s">
        <v>58</v>
      </c>
      <c r="F4107" s="2" t="s">
        <v>70</v>
      </c>
      <c r="G4107" s="2"/>
      <c r="I4107" s="60">
        <f t="shared" si="254"/>
        <v>0</v>
      </c>
      <c r="J4107" s="60">
        <f>IF(OR(I4107="",I4108="",I4109=""),"",(AVERAGEIF(A4107:A$10000,A4107,I4107:I$10000)))</f>
        <v>0</v>
      </c>
      <c r="K4107" s="60"/>
      <c r="L4107" s="55" t="str">
        <f>IF(O4107="","",A4107)</f>
        <v/>
      </c>
      <c r="M4107" s="60" t="str">
        <f>IF(O4107="","",(VLOOKUP(A4107,A4107:E11091,5,FALSE)))</f>
        <v/>
      </c>
      <c r="N4107" s="55" t="str">
        <f t="shared" si="255"/>
        <v/>
      </c>
      <c r="O4107" s="55" t="str">
        <f t="shared" si="257"/>
        <v/>
      </c>
      <c r="P4107" s="104">
        <f t="shared" si="256"/>
        <v>15.399999999999636</v>
      </c>
      <c r="Q4107" s="58"/>
      <c r="R4107" s="58"/>
      <c r="S4107" s="102"/>
    </row>
    <row r="4108" spans="1:19" ht="12.5" customHeight="1" x14ac:dyDescent="0.35">
      <c r="A4108" s="60">
        <v>64</v>
      </c>
      <c r="B4108" s="60" t="s">
        <v>69</v>
      </c>
      <c r="C4108" s="68">
        <v>138.20330000000001</v>
      </c>
      <c r="D4108" s="58" t="s">
        <v>65</v>
      </c>
      <c r="E4108" s="60" t="s">
        <v>58</v>
      </c>
      <c r="F4108" s="60" t="s">
        <v>70</v>
      </c>
      <c r="G4108" s="60"/>
      <c r="H4108" s="60"/>
      <c r="I4108" s="60">
        <f t="shared" si="254"/>
        <v>0</v>
      </c>
      <c r="J4108" s="60">
        <f>IF(OR(I4108="",I4109="",I4110=""),"",(AVERAGEIF(A4108:A$10000,A4108,I4108:I$10000)))</f>
        <v>0</v>
      </c>
      <c r="K4108" s="60"/>
      <c r="L4108" s="60" t="str">
        <f>IF(O4108="","",A4108)</f>
        <v/>
      </c>
      <c r="M4108" s="60" t="str">
        <f>IF(O4108="","",(VLOOKUP(A4108,A4108:E11092,5,FALSE)))</f>
        <v/>
      </c>
      <c r="N4108" s="60" t="str">
        <f t="shared" si="255"/>
        <v/>
      </c>
      <c r="O4108" s="60" t="str">
        <f t="shared" si="257"/>
        <v/>
      </c>
      <c r="P4108" s="103">
        <f t="shared" si="256"/>
        <v>21.399999999999864</v>
      </c>
      <c r="Q4108" s="58"/>
      <c r="R4108" s="58"/>
      <c r="S4108" s="102"/>
    </row>
    <row r="4109" spans="1:19" ht="12.5" customHeight="1" x14ac:dyDescent="0.35">
      <c r="A4109" s="2">
        <v>64</v>
      </c>
      <c r="B4109" s="2" t="s">
        <v>69</v>
      </c>
      <c r="C4109" s="67">
        <v>138.22190000000001</v>
      </c>
      <c r="D4109" t="s">
        <v>65</v>
      </c>
      <c r="E4109" s="2" t="s">
        <v>58</v>
      </c>
      <c r="F4109" s="2" t="s">
        <v>70</v>
      </c>
      <c r="G4109" s="2"/>
      <c r="I4109" s="60">
        <f t="shared" si="254"/>
        <v>0</v>
      </c>
      <c r="J4109" s="60">
        <f>IF(OR(I4109="",I4110="",I4111=""),"",(AVERAGEIF(A4109:A$10000,A4109,I4109:I$10000)))</f>
        <v>0</v>
      </c>
      <c r="K4109" s="60"/>
      <c r="L4109" s="55" t="str">
        <f>IF(O4109="","",A4109)</f>
        <v/>
      </c>
      <c r="M4109" s="60" t="str">
        <f>IF(O4109="","",(VLOOKUP(A4109,A4109:E11093,5,FALSE)))</f>
        <v/>
      </c>
      <c r="N4109" s="55" t="str">
        <f t="shared" si="255"/>
        <v/>
      </c>
      <c r="O4109" s="55" t="str">
        <f t="shared" si="257"/>
        <v/>
      </c>
      <c r="P4109" s="104">
        <f t="shared" si="256"/>
        <v>18.599999999992178</v>
      </c>
      <c r="Q4109" s="58"/>
      <c r="R4109" s="58"/>
      <c r="S4109" s="102"/>
    </row>
    <row r="4110" spans="1:19" ht="12.5" customHeight="1" x14ac:dyDescent="0.35">
      <c r="A4110" s="60">
        <v>64</v>
      </c>
      <c r="B4110" s="60" t="s">
        <v>69</v>
      </c>
      <c r="C4110" s="68">
        <v>138.23439999999999</v>
      </c>
      <c r="D4110" s="58" t="s">
        <v>65</v>
      </c>
      <c r="E4110" s="60" t="s">
        <v>58</v>
      </c>
      <c r="F4110" s="60" t="s">
        <v>70</v>
      </c>
      <c r="G4110" s="60"/>
      <c r="H4110" s="60"/>
      <c r="I4110" s="60">
        <f t="shared" si="254"/>
        <v>0</v>
      </c>
      <c r="J4110" s="60">
        <f>IF(OR(I4110="",I4111="",I4112=""),"",(AVERAGEIF(A4110:A$10000,A4110,I4110:I$10000)))</f>
        <v>0</v>
      </c>
      <c r="K4110" s="60"/>
      <c r="L4110" s="60" t="str">
        <f>IF(O4110="","",A4110)</f>
        <v/>
      </c>
      <c r="M4110" s="60" t="str">
        <f>IF(O4110="","",(VLOOKUP(A4110,A4110:E11094,5,FALSE)))</f>
        <v/>
      </c>
      <c r="N4110" s="60" t="str">
        <f t="shared" si="255"/>
        <v/>
      </c>
      <c r="O4110" s="60" t="str">
        <f t="shared" si="257"/>
        <v/>
      </c>
      <c r="P4110" s="103">
        <f t="shared" si="256"/>
        <v>12.499999999988631</v>
      </c>
      <c r="Q4110" s="58"/>
      <c r="R4110" s="58"/>
      <c r="S4110" s="102"/>
    </row>
    <row r="4111" spans="1:19" ht="12.5" customHeight="1" x14ac:dyDescent="0.35">
      <c r="A4111" s="2">
        <v>64</v>
      </c>
      <c r="B4111" s="2" t="s">
        <v>69</v>
      </c>
      <c r="C4111" s="67">
        <v>138.24789999999999</v>
      </c>
      <c r="D4111" t="s">
        <v>65</v>
      </c>
      <c r="E4111" s="2" t="s">
        <v>58</v>
      </c>
      <c r="F4111" s="2" t="s">
        <v>70</v>
      </c>
      <c r="G4111" s="2"/>
      <c r="I4111" s="60">
        <f t="shared" si="254"/>
        <v>0</v>
      </c>
      <c r="J4111" s="60">
        <f>IF(OR(I4111="",I4112="",I4113=""),"",(AVERAGEIF(A4111:A$10000,A4111,I4111:I$10000)))</f>
        <v>0</v>
      </c>
      <c r="K4111" s="60"/>
      <c r="L4111" s="55" t="str">
        <f>IF(O4111="","",A4111)</f>
        <v/>
      </c>
      <c r="M4111" s="60" t="str">
        <f>IF(O4111="","",(VLOOKUP(A4111,A4111:E11095,5,FALSE)))</f>
        <v/>
      </c>
      <c r="N4111" s="55" t="str">
        <f t="shared" si="255"/>
        <v/>
      </c>
      <c r="O4111" s="55" t="str">
        <f t="shared" si="257"/>
        <v/>
      </c>
      <c r="P4111" s="104">
        <f t="shared" si="256"/>
        <v>13.499999999993406</v>
      </c>
      <c r="Q4111" s="58"/>
      <c r="R4111" s="58"/>
      <c r="S4111" s="102"/>
    </row>
    <row r="4112" spans="1:19" ht="12.5" customHeight="1" x14ac:dyDescent="0.35">
      <c r="A4112" s="60">
        <v>64</v>
      </c>
      <c r="B4112" s="60" t="s">
        <v>69</v>
      </c>
      <c r="C4112" s="68">
        <v>138.2628</v>
      </c>
      <c r="D4112" s="58" t="s">
        <v>65</v>
      </c>
      <c r="E4112" s="60" t="s">
        <v>58</v>
      </c>
      <c r="F4112" s="60" t="s">
        <v>70</v>
      </c>
      <c r="G4112" s="60"/>
      <c r="H4112" s="60"/>
      <c r="I4112" s="60">
        <f t="shared" si="254"/>
        <v>0</v>
      </c>
      <c r="J4112" s="60">
        <f>IF(OR(I4112="",I4113="",I4114=""),"",(AVERAGEIF(A4112:A$10000,A4112,I4112:I$10000)))</f>
        <v>0</v>
      </c>
      <c r="K4112" s="60"/>
      <c r="L4112" s="60" t="str">
        <f>IF(O4112="","",A4112)</f>
        <v/>
      </c>
      <c r="M4112" s="60" t="str">
        <f>IF(O4112="","",(VLOOKUP(A4112,A4112:E11096,5,FALSE)))</f>
        <v/>
      </c>
      <c r="N4112" s="60" t="str">
        <f t="shared" si="255"/>
        <v/>
      </c>
      <c r="O4112" s="60" t="str">
        <f t="shared" si="257"/>
        <v/>
      </c>
      <c r="P4112" s="103">
        <f t="shared" si="256"/>
        <v>14.90000000001146</v>
      </c>
      <c r="Q4112" s="58"/>
      <c r="R4112" s="58"/>
      <c r="S4112" s="102"/>
    </row>
    <row r="4113" spans="1:19" ht="12.5" customHeight="1" x14ac:dyDescent="0.35">
      <c r="A4113" s="2">
        <v>64</v>
      </c>
      <c r="B4113" s="2" t="s">
        <v>69</v>
      </c>
      <c r="C4113" s="67">
        <v>138.27979999999999</v>
      </c>
      <c r="D4113" t="s">
        <v>65</v>
      </c>
      <c r="E4113" s="2" t="s">
        <v>58</v>
      </c>
      <c r="F4113" s="2" t="s">
        <v>70</v>
      </c>
      <c r="G4113" s="2"/>
      <c r="I4113" s="60">
        <f t="shared" ref="I4113:I4176" si="258">IF(AND(OR(G4112&gt;G$5,G4114&gt;G$5),G4113&gt;G$5),G4113,"")</f>
        <v>0</v>
      </c>
      <c r="J4113" s="60">
        <f>IF(OR(I4113="",I4114="",I4115=""),"",(AVERAGEIF(A4113:A$10000,A4113,I4113:I$10000)))</f>
        <v>0</v>
      </c>
      <c r="K4113" s="60"/>
      <c r="L4113" s="55" t="str">
        <f>IF(O4113="","",A4113)</f>
        <v/>
      </c>
      <c r="M4113" s="60" t="str">
        <f>IF(O4113="","",(VLOOKUP(A4113,A4113:E11097,5,FALSE)))</f>
        <v/>
      </c>
      <c r="N4113" s="55" t="str">
        <f t="shared" si="255"/>
        <v/>
      </c>
      <c r="O4113" s="55" t="str">
        <f t="shared" si="257"/>
        <v/>
      </c>
      <c r="P4113" s="104">
        <f t="shared" si="256"/>
        <v>16.999999999995907</v>
      </c>
      <c r="Q4113" s="58"/>
      <c r="R4113" s="58"/>
      <c r="S4113" s="102"/>
    </row>
    <row r="4114" spans="1:19" ht="12.5" customHeight="1" x14ac:dyDescent="0.35">
      <c r="A4114" s="60">
        <v>64</v>
      </c>
      <c r="B4114" s="60" t="s">
        <v>69</v>
      </c>
      <c r="C4114" s="68">
        <v>138.29769999999999</v>
      </c>
      <c r="D4114" s="58" t="s">
        <v>65</v>
      </c>
      <c r="E4114" s="60" t="s">
        <v>58</v>
      </c>
      <c r="F4114" s="60" t="s">
        <v>70</v>
      </c>
      <c r="G4114" s="60"/>
      <c r="H4114" s="60"/>
      <c r="I4114" s="60">
        <f t="shared" si="258"/>
        <v>0</v>
      </c>
      <c r="J4114" s="60">
        <f>IF(OR(I4114="",I4115="",I4116=""),"",(AVERAGEIF(A4114:A$10000,A4114,I4114:I$10000)))</f>
        <v>0</v>
      </c>
      <c r="K4114" s="60"/>
      <c r="L4114" s="60" t="str">
        <f>IF(O4114="","",A4114)</f>
        <v/>
      </c>
      <c r="M4114" s="60" t="str">
        <f>IF(O4114="","",(VLOOKUP(A4114,A4114:E11098,5,FALSE)))</f>
        <v/>
      </c>
      <c r="N4114" s="60" t="str">
        <f t="shared" ref="N4114:N4177" si="259">IF(L4114="","",I4114)</f>
        <v/>
      </c>
      <c r="O4114" s="60" t="str">
        <f t="shared" si="257"/>
        <v/>
      </c>
      <c r="P4114" s="103">
        <f t="shared" ref="P4114:P4177" si="260">IF(A4114=A4113,ABS(C4114-C4113)*1000,"")</f>
        <v>17.899999999997362</v>
      </c>
      <c r="Q4114" s="58"/>
      <c r="R4114" s="58"/>
      <c r="S4114" s="102"/>
    </row>
    <row r="4115" spans="1:19" ht="12.5" customHeight="1" x14ac:dyDescent="0.35">
      <c r="A4115" s="2">
        <v>64</v>
      </c>
      <c r="B4115" s="2" t="s">
        <v>69</v>
      </c>
      <c r="C4115" s="67">
        <v>138.32040000000001</v>
      </c>
      <c r="D4115" t="s">
        <v>65</v>
      </c>
      <c r="E4115" s="2" t="s">
        <v>58</v>
      </c>
      <c r="F4115" s="2" t="s">
        <v>70</v>
      </c>
      <c r="G4115" s="2"/>
      <c r="I4115" s="60">
        <f t="shared" si="258"/>
        <v>0</v>
      </c>
      <c r="J4115" s="60">
        <f>IF(OR(I4115="",I4116="",I4117=""),"",(AVERAGEIF(A4115:A$10000,A4115,I4115:I$10000)))</f>
        <v>0</v>
      </c>
      <c r="K4115" s="60"/>
      <c r="L4115" s="55" t="str">
        <f>IF(O4115="","",A4115)</f>
        <v/>
      </c>
      <c r="M4115" s="60" t="str">
        <f>IF(O4115="","",(VLOOKUP(A4115,A4115:E11099,5,FALSE)))</f>
        <v/>
      </c>
      <c r="N4115" s="55" t="str">
        <f t="shared" si="259"/>
        <v/>
      </c>
      <c r="O4115" s="55" t="str">
        <f t="shared" si="257"/>
        <v/>
      </c>
      <c r="P4115" s="104">
        <f t="shared" si="260"/>
        <v>22.700000000014597</v>
      </c>
      <c r="Q4115" s="58"/>
      <c r="R4115" s="58"/>
      <c r="S4115" s="102"/>
    </row>
    <row r="4116" spans="1:19" ht="12.5" customHeight="1" x14ac:dyDescent="0.35">
      <c r="A4116" s="60">
        <v>64</v>
      </c>
      <c r="B4116" s="60" t="s">
        <v>69</v>
      </c>
      <c r="C4116" s="68">
        <v>138.33750000000001</v>
      </c>
      <c r="D4116" s="58" t="s">
        <v>65</v>
      </c>
      <c r="E4116" s="60" t="s">
        <v>58</v>
      </c>
      <c r="F4116" s="60" t="s">
        <v>70</v>
      </c>
      <c r="G4116" s="60"/>
      <c r="H4116" s="60"/>
      <c r="I4116" s="60">
        <f t="shared" si="258"/>
        <v>0</v>
      </c>
      <c r="J4116" s="60">
        <f>IF(OR(I4116="",I4117="",I4118=""),"",(AVERAGEIF(A4116:A$10000,A4116,I4116:I$10000)))</f>
        <v>0</v>
      </c>
      <c r="K4116" s="60"/>
      <c r="L4116" s="60" t="str">
        <f>IF(O4116="","",A4116)</f>
        <v/>
      </c>
      <c r="M4116" s="60" t="str">
        <f>IF(O4116="","",(VLOOKUP(A4116,A4116:E11100,5,FALSE)))</f>
        <v/>
      </c>
      <c r="N4116" s="60" t="str">
        <f t="shared" si="259"/>
        <v/>
      </c>
      <c r="O4116" s="60" t="str">
        <f t="shared" si="257"/>
        <v/>
      </c>
      <c r="P4116" s="103">
        <f t="shared" si="260"/>
        <v>17.099999999999227</v>
      </c>
      <c r="Q4116" s="58"/>
      <c r="R4116" s="58"/>
      <c r="S4116" s="102"/>
    </row>
    <row r="4117" spans="1:19" ht="12.5" customHeight="1" x14ac:dyDescent="0.35">
      <c r="A4117" s="2">
        <v>64</v>
      </c>
      <c r="B4117" s="2" t="s">
        <v>69</v>
      </c>
      <c r="C4117" s="67">
        <v>138.35140000000001</v>
      </c>
      <c r="D4117" t="s">
        <v>65</v>
      </c>
      <c r="E4117" s="2" t="s">
        <v>58</v>
      </c>
      <c r="F4117" s="2" t="s">
        <v>70</v>
      </c>
      <c r="G4117" s="2"/>
      <c r="I4117" s="60">
        <f t="shared" si="258"/>
        <v>0</v>
      </c>
      <c r="J4117" s="60">
        <f>IF(OR(I4117="",I4118="",I4119=""),"",(AVERAGEIF(A4117:A$10000,A4117,I4117:I$10000)))</f>
        <v>0</v>
      </c>
      <c r="K4117" s="60"/>
      <c r="L4117" s="55" t="str">
        <f>IF(O4117="","",A4117)</f>
        <v/>
      </c>
      <c r="M4117" s="60" t="str">
        <f>IF(O4117="","",(VLOOKUP(A4117,A4117:E11101,5,FALSE)))</f>
        <v/>
      </c>
      <c r="N4117" s="55" t="str">
        <f t="shared" si="259"/>
        <v/>
      </c>
      <c r="O4117" s="55" t="str">
        <f t="shared" si="257"/>
        <v/>
      </c>
      <c r="P4117" s="104">
        <f t="shared" si="260"/>
        <v>13.900000000006685</v>
      </c>
      <c r="Q4117" s="58"/>
      <c r="R4117" s="58"/>
      <c r="S4117" s="102"/>
    </row>
    <row r="4118" spans="1:19" ht="12.5" customHeight="1" x14ac:dyDescent="0.35">
      <c r="A4118" s="60">
        <v>64</v>
      </c>
      <c r="B4118" s="60" t="s">
        <v>69</v>
      </c>
      <c r="C4118" s="68">
        <v>138.36609999999999</v>
      </c>
      <c r="D4118" s="58" t="s">
        <v>65</v>
      </c>
      <c r="E4118" s="60" t="s">
        <v>58</v>
      </c>
      <c r="F4118" s="60" t="s">
        <v>70</v>
      </c>
      <c r="G4118" s="60"/>
      <c r="H4118" s="60"/>
      <c r="I4118" s="60">
        <f t="shared" si="258"/>
        <v>0</v>
      </c>
      <c r="J4118" s="60">
        <f>IF(OR(I4118="",I4119="",I4120=""),"",(AVERAGEIF(A4118:A$10000,A4118,I4118:I$10000)))</f>
        <v>0</v>
      </c>
      <c r="K4118" s="60"/>
      <c r="L4118" s="60" t="str">
        <f>IF(O4118="","",A4118)</f>
        <v/>
      </c>
      <c r="M4118" s="60" t="str">
        <f>IF(O4118="","",(VLOOKUP(A4118,A4118:E11102,5,FALSE)))</f>
        <v/>
      </c>
      <c r="N4118" s="60" t="str">
        <f t="shared" si="259"/>
        <v/>
      </c>
      <c r="O4118" s="60" t="str">
        <f t="shared" si="257"/>
        <v/>
      </c>
      <c r="P4118" s="103">
        <f t="shared" si="260"/>
        <v>14.699999999976399</v>
      </c>
      <c r="Q4118" s="58"/>
      <c r="R4118" s="58"/>
      <c r="S4118" s="102"/>
    </row>
    <row r="4119" spans="1:19" ht="12.5" customHeight="1" x14ac:dyDescent="0.35">
      <c r="A4119" s="2">
        <v>64</v>
      </c>
      <c r="B4119" s="2" t="s">
        <v>69</v>
      </c>
      <c r="C4119" s="67">
        <v>138.38050000000001</v>
      </c>
      <c r="D4119" t="s">
        <v>65</v>
      </c>
      <c r="E4119" s="2" t="s">
        <v>58</v>
      </c>
      <c r="F4119" s="2" t="s">
        <v>70</v>
      </c>
      <c r="G4119" s="2"/>
      <c r="I4119" s="60">
        <f t="shared" si="258"/>
        <v>0</v>
      </c>
      <c r="J4119" s="60">
        <f>IF(OR(I4119="",I4120="",I4121=""),"",(AVERAGEIF(A4119:A$10000,A4119,I4119:I$10000)))</f>
        <v>0</v>
      </c>
      <c r="K4119" s="60"/>
      <c r="L4119" s="55" t="str">
        <f>IF(O4119="","",A4119)</f>
        <v/>
      </c>
      <c r="M4119" s="60" t="str">
        <f>IF(O4119="","",(VLOOKUP(A4119,A4119:E11103,5,FALSE)))</f>
        <v/>
      </c>
      <c r="N4119" s="55" t="str">
        <f t="shared" si="259"/>
        <v/>
      </c>
      <c r="O4119" s="55" t="str">
        <f t="shared" si="257"/>
        <v/>
      </c>
      <c r="P4119" s="104">
        <f t="shared" si="260"/>
        <v>14.400000000023283</v>
      </c>
      <c r="Q4119" s="58"/>
      <c r="R4119" s="58"/>
      <c r="S4119" s="102"/>
    </row>
    <row r="4120" spans="1:19" ht="12.5" customHeight="1" x14ac:dyDescent="0.35">
      <c r="A4120" s="60">
        <v>64</v>
      </c>
      <c r="B4120" s="60" t="s">
        <v>69</v>
      </c>
      <c r="C4120" s="68">
        <v>138.39490000000001</v>
      </c>
      <c r="D4120" s="58" t="s">
        <v>65</v>
      </c>
      <c r="E4120" s="60" t="s">
        <v>58</v>
      </c>
      <c r="F4120" s="60" t="s">
        <v>70</v>
      </c>
      <c r="G4120" s="60"/>
      <c r="H4120" s="60"/>
      <c r="I4120" s="60">
        <f t="shared" si="258"/>
        <v>0</v>
      </c>
      <c r="J4120" s="60">
        <f>IF(OR(I4120="",I4121="",I4122=""),"",(AVERAGEIF(A4120:A$10000,A4120,I4120:I$10000)))</f>
        <v>0</v>
      </c>
      <c r="K4120" s="60"/>
      <c r="L4120" s="60" t="str">
        <f>IF(O4120="","",A4120)</f>
        <v/>
      </c>
      <c r="M4120" s="60" t="str">
        <f>IF(O4120="","",(VLOOKUP(A4120,A4120:E11104,5,FALSE)))</f>
        <v/>
      </c>
      <c r="N4120" s="60" t="str">
        <f t="shared" si="259"/>
        <v/>
      </c>
      <c r="O4120" s="60" t="str">
        <f t="shared" si="257"/>
        <v/>
      </c>
      <c r="P4120" s="103">
        <f t="shared" si="260"/>
        <v>14.399999999994861</v>
      </c>
      <c r="Q4120" s="58"/>
      <c r="R4120" s="58"/>
      <c r="S4120" s="102"/>
    </row>
    <row r="4121" spans="1:19" ht="12.5" customHeight="1" x14ac:dyDescent="0.35">
      <c r="A4121" s="2">
        <v>64</v>
      </c>
      <c r="B4121" s="2" t="s">
        <v>69</v>
      </c>
      <c r="C4121" s="67">
        <v>138.40960000000001</v>
      </c>
      <c r="D4121" t="s">
        <v>65</v>
      </c>
      <c r="E4121" s="2" t="s">
        <v>58</v>
      </c>
      <c r="F4121" s="2" t="s">
        <v>70</v>
      </c>
      <c r="G4121" s="2"/>
      <c r="I4121" s="60">
        <f t="shared" si="258"/>
        <v>0</v>
      </c>
      <c r="J4121" s="60">
        <f>IF(OR(I4121="",I4122="",I4123=""),"",(AVERAGEIF(A4121:A$10000,A4121,I4121:I$10000)))</f>
        <v>0</v>
      </c>
      <c r="K4121" s="60"/>
      <c r="L4121" s="55" t="str">
        <f>IF(O4121="","",A4121)</f>
        <v/>
      </c>
      <c r="M4121" s="60" t="str">
        <f>IF(O4121="","",(VLOOKUP(A4121,A4121:E11105,5,FALSE)))</f>
        <v/>
      </c>
      <c r="N4121" s="55" t="str">
        <f t="shared" si="259"/>
        <v/>
      </c>
      <c r="O4121" s="55" t="str">
        <f t="shared" si="257"/>
        <v/>
      </c>
      <c r="P4121" s="104">
        <f t="shared" si="260"/>
        <v>14.70000000000482</v>
      </c>
      <c r="Q4121" s="58"/>
      <c r="R4121" s="58"/>
      <c r="S4121" s="102"/>
    </row>
    <row r="4122" spans="1:19" ht="12.5" customHeight="1" x14ac:dyDescent="0.35">
      <c r="A4122" s="60">
        <v>64</v>
      </c>
      <c r="B4122" s="60" t="s">
        <v>69</v>
      </c>
      <c r="C4122" s="68">
        <v>138.42410000000001</v>
      </c>
      <c r="D4122" s="58" t="s">
        <v>65</v>
      </c>
      <c r="E4122" s="60" t="s">
        <v>58</v>
      </c>
      <c r="F4122" s="60" t="s">
        <v>70</v>
      </c>
      <c r="G4122" s="60"/>
      <c r="H4122" s="60"/>
      <c r="I4122" s="60">
        <f t="shared" si="258"/>
        <v>0</v>
      </c>
      <c r="J4122" s="60">
        <f>IF(OR(I4122="",I4123="",I4124=""),"",(AVERAGEIF(A4122:A$10000,A4122,I4122:I$10000)))</f>
        <v>0</v>
      </c>
      <c r="K4122" s="60"/>
      <c r="L4122" s="60" t="str">
        <f>IF(O4122="","",A4122)</f>
        <v/>
      </c>
      <c r="M4122" s="60" t="str">
        <f>IF(O4122="","",(VLOOKUP(A4122,A4122:E11106,5,FALSE)))</f>
        <v/>
      </c>
      <c r="N4122" s="60" t="str">
        <f t="shared" si="259"/>
        <v/>
      </c>
      <c r="O4122" s="60" t="str">
        <f t="shared" ref="O4122:O4185" si="261">IF(J4122="","",IF(AND(J4121="",J4120="",J4119=""),C4122,""))</f>
        <v/>
      </c>
      <c r="P4122" s="103">
        <f t="shared" si="260"/>
        <v>14.499999999998181</v>
      </c>
      <c r="Q4122" s="58"/>
      <c r="R4122" s="58"/>
      <c r="S4122" s="102"/>
    </row>
    <row r="4123" spans="1:19" ht="12.5" customHeight="1" x14ac:dyDescent="0.35">
      <c r="A4123" s="2">
        <v>64</v>
      </c>
      <c r="B4123" s="2" t="s">
        <v>69</v>
      </c>
      <c r="C4123" s="67">
        <v>138.43799999999999</v>
      </c>
      <c r="D4123" t="s">
        <v>65</v>
      </c>
      <c r="E4123" s="2" t="s">
        <v>58</v>
      </c>
      <c r="F4123" s="2" t="s">
        <v>70</v>
      </c>
      <c r="G4123" s="2"/>
      <c r="I4123" s="60">
        <f t="shared" si="258"/>
        <v>0</v>
      </c>
      <c r="J4123" s="60">
        <f>IF(OR(I4123="",I4124="",I4125=""),"",(AVERAGEIF(A4123:A$10000,A4123,I4123:I$10000)))</f>
        <v>0</v>
      </c>
      <c r="K4123" s="60"/>
      <c r="L4123" s="55" t="str">
        <f>IF(O4123="","",A4123)</f>
        <v/>
      </c>
      <c r="M4123" s="60" t="str">
        <f>IF(O4123="","",(VLOOKUP(A4123,A4123:E11107,5,FALSE)))</f>
        <v/>
      </c>
      <c r="N4123" s="55" t="str">
        <f t="shared" si="259"/>
        <v/>
      </c>
      <c r="O4123" s="55" t="str">
        <f t="shared" si="261"/>
        <v/>
      </c>
      <c r="P4123" s="104">
        <f t="shared" si="260"/>
        <v>13.899999999978263</v>
      </c>
      <c r="Q4123" s="58"/>
      <c r="R4123" s="58"/>
      <c r="S4123" s="102"/>
    </row>
    <row r="4124" spans="1:19" ht="12.5" customHeight="1" x14ac:dyDescent="0.35">
      <c r="A4124" s="60">
        <v>64</v>
      </c>
      <c r="B4124" s="60" t="s">
        <v>69</v>
      </c>
      <c r="C4124" s="68">
        <v>138.45150000000001</v>
      </c>
      <c r="D4124" s="58" t="s">
        <v>65</v>
      </c>
      <c r="E4124" s="60" t="s">
        <v>58</v>
      </c>
      <c r="F4124" s="60" t="s">
        <v>70</v>
      </c>
      <c r="G4124" s="60"/>
      <c r="H4124" s="60"/>
      <c r="I4124" s="60">
        <f t="shared" si="258"/>
        <v>0</v>
      </c>
      <c r="J4124" s="60">
        <f>IF(OR(I4124="",I4125="",I4126=""),"",(AVERAGEIF(A4124:A$10000,A4124,I4124:I$10000)))</f>
        <v>0</v>
      </c>
      <c r="K4124" s="60"/>
      <c r="L4124" s="60" t="str">
        <f>IF(O4124="","",A4124)</f>
        <v/>
      </c>
      <c r="M4124" s="60" t="str">
        <f>IF(O4124="","",(VLOOKUP(A4124,A4124:E11108,5,FALSE)))</f>
        <v/>
      </c>
      <c r="N4124" s="60" t="str">
        <f t="shared" si="259"/>
        <v/>
      </c>
      <c r="O4124" s="60" t="str">
        <f t="shared" si="261"/>
        <v/>
      </c>
      <c r="P4124" s="103">
        <f t="shared" si="260"/>
        <v>13.500000000021828</v>
      </c>
      <c r="Q4124" s="58"/>
      <c r="R4124" s="58"/>
      <c r="S4124" s="102"/>
    </row>
    <row r="4125" spans="1:19" ht="12.5" customHeight="1" x14ac:dyDescent="0.35">
      <c r="A4125" s="2">
        <v>64</v>
      </c>
      <c r="B4125" s="2" t="s">
        <v>69</v>
      </c>
      <c r="C4125" s="67">
        <v>138.4667</v>
      </c>
      <c r="D4125" t="s">
        <v>65</v>
      </c>
      <c r="E4125" s="2" t="s">
        <v>58</v>
      </c>
      <c r="F4125" s="2" t="s">
        <v>70</v>
      </c>
      <c r="G4125" s="2"/>
      <c r="I4125" s="60">
        <f t="shared" si="258"/>
        <v>0</v>
      </c>
      <c r="J4125" s="60">
        <f>IF(OR(I4125="",I4126="",I4127=""),"",(AVERAGEIF(A4125:A$10000,A4125,I4125:I$10000)))</f>
        <v>0</v>
      </c>
      <c r="K4125" s="60"/>
      <c r="L4125" s="55" t="str">
        <f>IF(O4125="","",A4125)</f>
        <v/>
      </c>
      <c r="M4125" s="60" t="str">
        <f>IF(O4125="","",(VLOOKUP(A4125,A4125:E11109,5,FALSE)))</f>
        <v/>
      </c>
      <c r="N4125" s="55" t="str">
        <f t="shared" si="259"/>
        <v/>
      </c>
      <c r="O4125" s="55" t="str">
        <f t="shared" si="261"/>
        <v/>
      </c>
      <c r="P4125" s="104">
        <f t="shared" si="260"/>
        <v>15.199999999992997</v>
      </c>
      <c r="Q4125" s="58"/>
      <c r="R4125" s="58"/>
      <c r="S4125" s="102"/>
    </row>
    <row r="4126" spans="1:19" ht="12.5" customHeight="1" x14ac:dyDescent="0.35">
      <c r="A4126" s="60">
        <v>64</v>
      </c>
      <c r="B4126" s="60" t="s">
        <v>69</v>
      </c>
      <c r="C4126" s="68">
        <v>138.4813</v>
      </c>
      <c r="D4126" s="58" t="s">
        <v>65</v>
      </c>
      <c r="E4126" s="60" t="s">
        <v>58</v>
      </c>
      <c r="F4126" s="60" t="s">
        <v>70</v>
      </c>
      <c r="G4126" s="60"/>
      <c r="H4126" s="60"/>
      <c r="I4126" s="60">
        <f t="shared" si="258"/>
        <v>0</v>
      </c>
      <c r="J4126" s="60">
        <f>IF(OR(I4126="",I4127="",I4128=""),"",(AVERAGEIF(A4126:A$10000,A4126,I4126:I$10000)))</f>
        <v>0</v>
      </c>
      <c r="K4126" s="60"/>
      <c r="L4126" s="60" t="str">
        <f>IF(O4126="","",A4126)</f>
        <v/>
      </c>
      <c r="M4126" s="60" t="str">
        <f>IF(O4126="","",(VLOOKUP(A4126,A4126:E11110,5,FALSE)))</f>
        <v/>
      </c>
      <c r="N4126" s="60" t="str">
        <f t="shared" si="259"/>
        <v/>
      </c>
      <c r="O4126" s="60" t="str">
        <f t="shared" si="261"/>
        <v/>
      </c>
      <c r="P4126" s="103">
        <f t="shared" si="260"/>
        <v>14.600000000001501</v>
      </c>
      <c r="Q4126" s="58"/>
      <c r="R4126" s="58"/>
      <c r="S4126" s="102"/>
    </row>
    <row r="4127" spans="1:19" ht="12.5" customHeight="1" x14ac:dyDescent="0.35">
      <c r="A4127" s="2">
        <v>64</v>
      </c>
      <c r="B4127" s="2" t="s">
        <v>69</v>
      </c>
      <c r="C4127" s="67">
        <v>138.49590000000001</v>
      </c>
      <c r="D4127" t="s">
        <v>65</v>
      </c>
      <c r="E4127" s="2" t="s">
        <v>58</v>
      </c>
      <c r="F4127" s="2" t="s">
        <v>70</v>
      </c>
      <c r="G4127" s="2"/>
      <c r="I4127" s="60">
        <f t="shared" si="258"/>
        <v>0</v>
      </c>
      <c r="J4127" s="60">
        <f>IF(OR(I4127="",I4128="",I4129=""),"",(AVERAGEIF(A4127:A$10000,A4127,I4127:I$10000)))</f>
        <v>0</v>
      </c>
      <c r="K4127" s="60"/>
      <c r="L4127" s="55" t="str">
        <f>IF(O4127="","",A4127)</f>
        <v/>
      </c>
      <c r="M4127" s="60" t="str">
        <f>IF(O4127="","",(VLOOKUP(A4127,A4127:E11111,5,FALSE)))</f>
        <v/>
      </c>
      <c r="N4127" s="55" t="str">
        <f t="shared" si="259"/>
        <v/>
      </c>
      <c r="O4127" s="55" t="str">
        <f t="shared" si="261"/>
        <v/>
      </c>
      <c r="P4127" s="104">
        <f t="shared" si="260"/>
        <v>14.600000000001501</v>
      </c>
      <c r="Q4127" s="58"/>
      <c r="R4127" s="58"/>
      <c r="S4127" s="102"/>
    </row>
    <row r="4128" spans="1:19" ht="12.5" customHeight="1" x14ac:dyDescent="0.35">
      <c r="A4128" s="60">
        <v>64</v>
      </c>
      <c r="B4128" s="60" t="s">
        <v>69</v>
      </c>
      <c r="C4128" s="68">
        <v>138.51150000000001</v>
      </c>
      <c r="D4128" s="58" t="s">
        <v>65</v>
      </c>
      <c r="E4128" s="60" t="s">
        <v>58</v>
      </c>
      <c r="F4128" s="60" t="s">
        <v>70</v>
      </c>
      <c r="G4128" s="60"/>
      <c r="H4128" s="60"/>
      <c r="I4128" s="60">
        <f t="shared" si="258"/>
        <v>0</v>
      </c>
      <c r="J4128" s="60">
        <f>IF(OR(I4128="",I4129="",I4130=""),"",(AVERAGEIF(A4128:A$10000,A4128,I4128:I$10000)))</f>
        <v>0</v>
      </c>
      <c r="K4128" s="60"/>
      <c r="L4128" s="60" t="str">
        <f>IF(O4128="","",A4128)</f>
        <v/>
      </c>
      <c r="M4128" s="60" t="str">
        <f>IF(O4128="","",(VLOOKUP(A4128,A4128:E11112,5,FALSE)))</f>
        <v/>
      </c>
      <c r="N4128" s="60" t="str">
        <f t="shared" si="259"/>
        <v/>
      </c>
      <c r="O4128" s="60" t="str">
        <f t="shared" si="261"/>
        <v/>
      </c>
      <c r="P4128" s="103">
        <f t="shared" si="260"/>
        <v>15.600000000006276</v>
      </c>
      <c r="Q4128" s="58"/>
      <c r="R4128" s="58"/>
      <c r="S4128" s="102"/>
    </row>
    <row r="4129" spans="1:19" ht="12.5" customHeight="1" x14ac:dyDescent="0.35">
      <c r="A4129" s="2">
        <v>64</v>
      </c>
      <c r="B4129" s="2" t="s">
        <v>69</v>
      </c>
      <c r="C4129" s="67">
        <v>138.53460000000001</v>
      </c>
      <c r="D4129" t="s">
        <v>65</v>
      </c>
      <c r="E4129" s="2" t="s">
        <v>58</v>
      </c>
      <c r="F4129" s="2" t="s">
        <v>70</v>
      </c>
      <c r="G4129" s="2"/>
      <c r="I4129" s="60">
        <f t="shared" si="258"/>
        <v>0</v>
      </c>
      <c r="J4129" s="60">
        <f>IF(OR(I4129="",I4130="",I4131=""),"",(AVERAGEIF(A4129:A$10000,A4129,I4129:I$10000)))</f>
        <v>0</v>
      </c>
      <c r="K4129" s="60"/>
      <c r="L4129" s="55" t="str">
        <f>IF(O4129="","",A4129)</f>
        <v/>
      </c>
      <c r="M4129" s="60" t="str">
        <f>IF(O4129="","",(VLOOKUP(A4129,A4129:E11113,5,FALSE)))</f>
        <v/>
      </c>
      <c r="N4129" s="55" t="str">
        <f t="shared" si="259"/>
        <v/>
      </c>
      <c r="O4129" s="55" t="str">
        <f t="shared" si="261"/>
        <v/>
      </c>
      <c r="P4129" s="104">
        <f t="shared" si="260"/>
        <v>23.099999999999454</v>
      </c>
      <c r="Q4129" s="58"/>
      <c r="R4129" s="58"/>
      <c r="S4129" s="102"/>
    </row>
    <row r="4130" spans="1:19" ht="12.5" customHeight="1" x14ac:dyDescent="0.35">
      <c r="A4130" s="60">
        <v>64</v>
      </c>
      <c r="B4130" s="60" t="s">
        <v>69</v>
      </c>
      <c r="C4130" s="68">
        <v>138.54949999999999</v>
      </c>
      <c r="D4130" s="58" t="s">
        <v>65</v>
      </c>
      <c r="E4130" s="60" t="s">
        <v>58</v>
      </c>
      <c r="F4130" s="60" t="s">
        <v>70</v>
      </c>
      <c r="G4130" s="60"/>
      <c r="H4130" s="60"/>
      <c r="I4130" s="60">
        <f t="shared" si="258"/>
        <v>0</v>
      </c>
      <c r="J4130" s="60">
        <f>IF(OR(I4130="",I4131="",I4132=""),"",(AVERAGEIF(A4130:A$10000,A4130,I4130:I$10000)))</f>
        <v>0</v>
      </c>
      <c r="K4130" s="60"/>
      <c r="L4130" s="60" t="str">
        <f>IF(O4130="","",A4130)</f>
        <v/>
      </c>
      <c r="M4130" s="60" t="str">
        <f>IF(O4130="","",(VLOOKUP(A4130,A4130:E11114,5,FALSE)))</f>
        <v/>
      </c>
      <c r="N4130" s="60" t="str">
        <f t="shared" si="259"/>
        <v/>
      </c>
      <c r="O4130" s="60" t="str">
        <f t="shared" si="261"/>
        <v/>
      </c>
      <c r="P4130" s="103">
        <f t="shared" si="260"/>
        <v>14.899999999983038</v>
      </c>
      <c r="Q4130" s="58"/>
      <c r="R4130" s="58"/>
      <c r="S4130" s="102"/>
    </row>
    <row r="4131" spans="1:19" ht="12.5" customHeight="1" x14ac:dyDescent="0.35">
      <c r="A4131" s="2">
        <v>64</v>
      </c>
      <c r="B4131" s="2" t="s">
        <v>69</v>
      </c>
      <c r="C4131" s="67">
        <v>138.5642</v>
      </c>
      <c r="D4131" t="s">
        <v>65</v>
      </c>
      <c r="E4131" s="2" t="s">
        <v>58</v>
      </c>
      <c r="F4131" s="2" t="s">
        <v>70</v>
      </c>
      <c r="G4131" s="2"/>
      <c r="I4131" s="60">
        <f t="shared" si="258"/>
        <v>0</v>
      </c>
      <c r="J4131" s="60">
        <f>IF(OR(I4131="",I4132="",I4133=""),"",(AVERAGEIF(A4131:A$10000,A4131,I4131:I$10000)))</f>
        <v>0</v>
      </c>
      <c r="K4131" s="60"/>
      <c r="L4131" s="55" t="str">
        <f>IF(O4131="","",A4131)</f>
        <v/>
      </c>
      <c r="M4131" s="60" t="str">
        <f>IF(O4131="","",(VLOOKUP(A4131,A4131:E11115,5,FALSE)))</f>
        <v/>
      </c>
      <c r="N4131" s="55" t="str">
        <f t="shared" si="259"/>
        <v/>
      </c>
      <c r="O4131" s="55" t="str">
        <f t="shared" si="261"/>
        <v/>
      </c>
      <c r="P4131" s="104">
        <f t="shared" si="260"/>
        <v>14.70000000000482</v>
      </c>
      <c r="Q4131" s="58"/>
      <c r="R4131" s="58"/>
      <c r="S4131" s="102"/>
    </row>
    <row r="4132" spans="1:19" ht="12.5" customHeight="1" x14ac:dyDescent="0.35">
      <c r="A4132" s="60">
        <v>64</v>
      </c>
      <c r="B4132" s="60" t="s">
        <v>69</v>
      </c>
      <c r="C4132" s="68">
        <v>138.57900000000001</v>
      </c>
      <c r="D4132" s="58" t="s">
        <v>65</v>
      </c>
      <c r="E4132" s="60" t="s">
        <v>58</v>
      </c>
      <c r="F4132" s="60" t="s">
        <v>70</v>
      </c>
      <c r="G4132" s="60"/>
      <c r="H4132" s="60"/>
      <c r="I4132" s="60">
        <f t="shared" si="258"/>
        <v>0</v>
      </c>
      <c r="J4132" s="60">
        <f>IF(OR(I4132="",I4133="",I4134=""),"",(AVERAGEIF(A4132:A$10000,A4132,I4132:I$10000)))</f>
        <v>0</v>
      </c>
      <c r="K4132" s="60"/>
      <c r="L4132" s="60" t="str">
        <f>IF(O4132="","",A4132)</f>
        <v/>
      </c>
      <c r="M4132" s="60" t="str">
        <f>IF(O4132="","",(VLOOKUP(A4132,A4132:E11116,5,FALSE)))</f>
        <v/>
      </c>
      <c r="N4132" s="60" t="str">
        <f t="shared" si="259"/>
        <v/>
      </c>
      <c r="O4132" s="60" t="str">
        <f t="shared" si="261"/>
        <v/>
      </c>
      <c r="P4132" s="103">
        <f t="shared" si="260"/>
        <v>14.80000000000814</v>
      </c>
      <c r="Q4132" s="58"/>
      <c r="R4132" s="58"/>
      <c r="S4132" s="102"/>
    </row>
    <row r="4133" spans="1:19" ht="12.5" customHeight="1" x14ac:dyDescent="0.35">
      <c r="A4133" s="2">
        <v>64</v>
      </c>
      <c r="B4133" s="2" t="s">
        <v>69</v>
      </c>
      <c r="C4133" s="67">
        <v>138.5926</v>
      </c>
      <c r="D4133" t="s">
        <v>65</v>
      </c>
      <c r="E4133" s="2" t="s">
        <v>58</v>
      </c>
      <c r="F4133" s="2" t="s">
        <v>70</v>
      </c>
      <c r="G4133" s="2"/>
      <c r="I4133" s="60">
        <f t="shared" si="258"/>
        <v>0</v>
      </c>
      <c r="J4133" s="60">
        <f>IF(OR(I4133="",I4134="",I4135=""),"",(AVERAGEIF(A4133:A$10000,A4133,I4133:I$10000)))</f>
        <v>0</v>
      </c>
      <c r="K4133" s="60"/>
      <c r="L4133" s="55" t="str">
        <f>IF(O4133="","",A4133)</f>
        <v/>
      </c>
      <c r="M4133" s="60" t="str">
        <f>IF(O4133="","",(VLOOKUP(A4133,A4133:E11117,5,FALSE)))</f>
        <v/>
      </c>
      <c r="N4133" s="55" t="str">
        <f t="shared" si="259"/>
        <v/>
      </c>
      <c r="O4133" s="55" t="str">
        <f t="shared" si="261"/>
        <v/>
      </c>
      <c r="P4133" s="104">
        <f t="shared" si="260"/>
        <v>13.599999999996726</v>
      </c>
      <c r="Q4133" s="58"/>
      <c r="R4133" s="58"/>
      <c r="S4133" s="102"/>
    </row>
    <row r="4134" spans="1:19" ht="12.5" customHeight="1" x14ac:dyDescent="0.35">
      <c r="A4134" s="60">
        <v>64</v>
      </c>
      <c r="B4134" s="60" t="s">
        <v>69</v>
      </c>
      <c r="C4134" s="68">
        <v>138.6078</v>
      </c>
      <c r="D4134" s="58" t="s">
        <v>65</v>
      </c>
      <c r="E4134" s="60" t="s">
        <v>58</v>
      </c>
      <c r="F4134" s="60" t="s">
        <v>70</v>
      </c>
      <c r="G4134" s="60"/>
      <c r="H4134" s="60"/>
      <c r="I4134" s="60">
        <f t="shared" si="258"/>
        <v>0</v>
      </c>
      <c r="J4134" s="60">
        <f>IF(OR(I4134="",I4135="",I4136=""),"",(AVERAGEIF(A4134:A$10000,A4134,I4134:I$10000)))</f>
        <v>0</v>
      </c>
      <c r="K4134" s="60"/>
      <c r="L4134" s="60" t="str">
        <f>IF(O4134="","",A4134)</f>
        <v/>
      </c>
      <c r="M4134" s="60" t="str">
        <f>IF(O4134="","",(VLOOKUP(A4134,A4134:E11118,5,FALSE)))</f>
        <v/>
      </c>
      <c r="N4134" s="60" t="str">
        <f t="shared" si="259"/>
        <v/>
      </c>
      <c r="O4134" s="60" t="str">
        <f t="shared" si="261"/>
        <v/>
      </c>
      <c r="P4134" s="103">
        <f t="shared" si="260"/>
        <v>15.199999999992997</v>
      </c>
      <c r="Q4134" s="58"/>
      <c r="R4134" s="58"/>
      <c r="S4134" s="102"/>
    </row>
    <row r="4135" spans="1:19" ht="12.5" customHeight="1" x14ac:dyDescent="0.35">
      <c r="A4135" s="2">
        <v>64</v>
      </c>
      <c r="B4135" s="2" t="s">
        <v>69</v>
      </c>
      <c r="C4135" s="67">
        <v>138.6224</v>
      </c>
      <c r="D4135" t="s">
        <v>65</v>
      </c>
      <c r="E4135" s="2" t="s">
        <v>58</v>
      </c>
      <c r="F4135" s="2" t="s">
        <v>70</v>
      </c>
      <c r="G4135" s="2"/>
      <c r="I4135" s="60">
        <f t="shared" si="258"/>
        <v>0</v>
      </c>
      <c r="J4135" s="60">
        <f>IF(OR(I4135="",I4136="",I4137=""),"",(AVERAGEIF(A4135:A$10000,A4135,I4135:I$10000)))</f>
        <v>0</v>
      </c>
      <c r="K4135" s="60"/>
      <c r="L4135" s="55" t="str">
        <f>IF(O4135="","",A4135)</f>
        <v/>
      </c>
      <c r="M4135" s="60" t="str">
        <f>IF(O4135="","",(VLOOKUP(A4135,A4135:E11119,5,FALSE)))</f>
        <v/>
      </c>
      <c r="N4135" s="55" t="str">
        <f t="shared" si="259"/>
        <v/>
      </c>
      <c r="O4135" s="55" t="str">
        <f t="shared" si="261"/>
        <v/>
      </c>
      <c r="P4135" s="104">
        <f t="shared" si="260"/>
        <v>14.600000000001501</v>
      </c>
      <c r="Q4135" s="58"/>
      <c r="R4135" s="58"/>
      <c r="S4135" s="102"/>
    </row>
    <row r="4136" spans="1:19" ht="12.5" customHeight="1" x14ac:dyDescent="0.35">
      <c r="A4136" s="60">
        <v>64</v>
      </c>
      <c r="B4136" s="60" t="s">
        <v>69</v>
      </c>
      <c r="C4136" s="68">
        <v>138.63630000000001</v>
      </c>
      <c r="D4136" s="58" t="s">
        <v>65</v>
      </c>
      <c r="E4136" s="60" t="s">
        <v>58</v>
      </c>
      <c r="F4136" s="60" t="s">
        <v>70</v>
      </c>
      <c r="G4136" s="60"/>
      <c r="H4136" s="60"/>
      <c r="I4136" s="60">
        <f t="shared" si="258"/>
        <v>0</v>
      </c>
      <c r="J4136" s="60">
        <f>IF(OR(I4136="",I4137="",I4138=""),"",(AVERAGEIF(A4136:A$10000,A4136,I4136:I$10000)))</f>
        <v>0</v>
      </c>
      <c r="K4136" s="60"/>
      <c r="L4136" s="60" t="str">
        <f>IF(O4136="","",A4136)</f>
        <v/>
      </c>
      <c r="M4136" s="60" t="str">
        <f>IF(O4136="","",(VLOOKUP(A4136,A4136:E11120,5,FALSE)))</f>
        <v/>
      </c>
      <c r="N4136" s="60" t="str">
        <f t="shared" si="259"/>
        <v/>
      </c>
      <c r="O4136" s="60" t="str">
        <f t="shared" si="261"/>
        <v/>
      </c>
      <c r="P4136" s="103">
        <f t="shared" si="260"/>
        <v>13.900000000006685</v>
      </c>
      <c r="Q4136" s="58"/>
      <c r="R4136" s="58"/>
      <c r="S4136" s="102"/>
    </row>
    <row r="4137" spans="1:19" ht="12.5" customHeight="1" x14ac:dyDescent="0.35">
      <c r="A4137" s="2">
        <v>64</v>
      </c>
      <c r="B4137" s="2" t="s">
        <v>69</v>
      </c>
      <c r="C4137" s="67">
        <v>138.6602</v>
      </c>
      <c r="D4137" t="s">
        <v>65</v>
      </c>
      <c r="E4137" s="2" t="s">
        <v>58</v>
      </c>
      <c r="F4137" s="2" t="s">
        <v>70</v>
      </c>
      <c r="G4137" s="2"/>
      <c r="I4137" s="60">
        <f t="shared" si="258"/>
        <v>0</v>
      </c>
      <c r="J4137" s="60">
        <f>IF(OR(I4137="",I4138="",I4139=""),"",(AVERAGEIF(A4137:A$10000,A4137,I4137:I$10000)))</f>
        <v>0</v>
      </c>
      <c r="K4137" s="60"/>
      <c r="L4137" s="55" t="str">
        <f>IF(O4137="","",A4137)</f>
        <v/>
      </c>
      <c r="M4137" s="60" t="str">
        <f>IF(O4137="","",(VLOOKUP(A4137,A4137:E11121,5,FALSE)))</f>
        <v/>
      </c>
      <c r="N4137" s="55" t="str">
        <f t="shared" si="259"/>
        <v/>
      </c>
      <c r="O4137" s="55" t="str">
        <f t="shared" si="261"/>
        <v/>
      </c>
      <c r="P4137" s="104">
        <f t="shared" si="260"/>
        <v>23.89999999999759</v>
      </c>
      <c r="Q4137" s="58"/>
      <c r="R4137" s="58"/>
      <c r="S4137" s="102"/>
    </row>
    <row r="4138" spans="1:19" ht="12.5" customHeight="1" x14ac:dyDescent="0.35">
      <c r="A4138" s="60">
        <v>64</v>
      </c>
      <c r="B4138" s="60" t="s">
        <v>69</v>
      </c>
      <c r="C4138" s="68">
        <v>138.6737</v>
      </c>
      <c r="D4138" s="58" t="s">
        <v>65</v>
      </c>
      <c r="E4138" s="60" t="s">
        <v>58</v>
      </c>
      <c r="F4138" s="60" t="s">
        <v>70</v>
      </c>
      <c r="G4138" s="60"/>
      <c r="H4138" s="60"/>
      <c r="I4138" s="60">
        <f t="shared" si="258"/>
        <v>0</v>
      </c>
      <c r="J4138" s="60">
        <f>IF(OR(I4138="",I4139="",I4140=""),"",(AVERAGEIF(A4138:A$10000,A4138,I4138:I$10000)))</f>
        <v>0</v>
      </c>
      <c r="K4138" s="60"/>
      <c r="L4138" s="60" t="str">
        <f>IF(O4138="","",A4138)</f>
        <v/>
      </c>
      <c r="M4138" s="60" t="str">
        <f>IF(O4138="","",(VLOOKUP(A4138,A4138:E11122,5,FALSE)))</f>
        <v/>
      </c>
      <c r="N4138" s="60" t="str">
        <f t="shared" si="259"/>
        <v/>
      </c>
      <c r="O4138" s="60" t="str">
        <f t="shared" si="261"/>
        <v/>
      </c>
      <c r="P4138" s="103">
        <f t="shared" si="260"/>
        <v>13.499999999993406</v>
      </c>
      <c r="Q4138" s="58"/>
      <c r="R4138" s="58"/>
      <c r="S4138" s="102"/>
    </row>
    <row r="4139" spans="1:19" ht="12.5" customHeight="1" x14ac:dyDescent="0.35">
      <c r="A4139" s="2">
        <v>64</v>
      </c>
      <c r="B4139" s="2" t="s">
        <v>69</v>
      </c>
      <c r="C4139" s="67">
        <v>138.68729999999999</v>
      </c>
      <c r="D4139" t="s">
        <v>65</v>
      </c>
      <c r="E4139" s="2" t="s">
        <v>58</v>
      </c>
      <c r="F4139" s="2" t="s">
        <v>70</v>
      </c>
      <c r="G4139" s="2"/>
      <c r="I4139" s="60">
        <f t="shared" si="258"/>
        <v>0</v>
      </c>
      <c r="J4139" s="60">
        <f>IF(OR(I4139="",I4140="",I4141=""),"",(AVERAGEIF(A4139:A$10000,A4139,I4139:I$10000)))</f>
        <v>0</v>
      </c>
      <c r="K4139" s="60"/>
      <c r="L4139" s="55" t="str">
        <f>IF(O4139="","",A4139)</f>
        <v/>
      </c>
      <c r="M4139" s="60" t="str">
        <f>IF(O4139="","",(VLOOKUP(A4139,A4139:E11123,5,FALSE)))</f>
        <v/>
      </c>
      <c r="N4139" s="55" t="str">
        <f t="shared" si="259"/>
        <v/>
      </c>
      <c r="O4139" s="55" t="str">
        <f t="shared" si="261"/>
        <v/>
      </c>
      <c r="P4139" s="104">
        <f t="shared" si="260"/>
        <v>13.599999999996726</v>
      </c>
      <c r="Q4139" s="58"/>
      <c r="R4139" s="58"/>
      <c r="S4139" s="102"/>
    </row>
    <row r="4140" spans="1:19" ht="12.5" customHeight="1" x14ac:dyDescent="0.35">
      <c r="A4140" s="60">
        <v>64</v>
      </c>
      <c r="B4140" s="60" t="s">
        <v>69</v>
      </c>
      <c r="C4140" s="68">
        <v>138.7012</v>
      </c>
      <c r="D4140" s="58" t="s">
        <v>65</v>
      </c>
      <c r="E4140" s="60" t="s">
        <v>58</v>
      </c>
      <c r="F4140" s="60" t="s">
        <v>70</v>
      </c>
      <c r="G4140" s="60"/>
      <c r="H4140" s="60"/>
      <c r="I4140" s="60">
        <f t="shared" si="258"/>
        <v>0</v>
      </c>
      <c r="J4140" s="60">
        <f>IF(OR(I4140="",I4141="",I4142=""),"",(AVERAGEIF(A4140:A$10000,A4140,I4140:I$10000)))</f>
        <v>0</v>
      </c>
      <c r="K4140" s="60"/>
      <c r="L4140" s="60" t="str">
        <f>IF(O4140="","",A4140)</f>
        <v/>
      </c>
      <c r="M4140" s="60" t="str">
        <f>IF(O4140="","",(VLOOKUP(A4140,A4140:E11124,5,FALSE)))</f>
        <v/>
      </c>
      <c r="N4140" s="60" t="str">
        <f t="shared" si="259"/>
        <v/>
      </c>
      <c r="O4140" s="60" t="str">
        <f t="shared" si="261"/>
        <v/>
      </c>
      <c r="P4140" s="103">
        <f t="shared" si="260"/>
        <v>13.900000000006685</v>
      </c>
      <c r="Q4140" s="58"/>
      <c r="R4140" s="58"/>
      <c r="S4140" s="102"/>
    </row>
    <row r="4141" spans="1:19" ht="12.5" customHeight="1" x14ac:dyDescent="0.35">
      <c r="A4141" s="2">
        <v>64</v>
      </c>
      <c r="B4141" s="2" t="s">
        <v>71</v>
      </c>
      <c r="C4141" s="67">
        <v>138.71549999999999</v>
      </c>
      <c r="D4141" t="s">
        <v>65</v>
      </c>
      <c r="E4141" s="2" t="s">
        <v>58</v>
      </c>
      <c r="F4141" s="2" t="s">
        <v>70</v>
      </c>
      <c r="G4141" s="2"/>
      <c r="I4141" s="60">
        <f t="shared" si="258"/>
        <v>0</v>
      </c>
      <c r="J4141" s="60">
        <f>IF(OR(I4141="",I4142="",I4143=""),"",(AVERAGEIF(A4141:A$10000,A4141,I4141:I$10000)))</f>
        <v>0</v>
      </c>
      <c r="K4141" s="60"/>
      <c r="L4141" s="55" t="str">
        <f>IF(O4141="","",A4141)</f>
        <v/>
      </c>
      <c r="M4141" s="60" t="str">
        <f>IF(O4141="","",(VLOOKUP(A4141,A4141:E11125,5,FALSE)))</f>
        <v/>
      </c>
      <c r="N4141" s="55" t="str">
        <f t="shared" si="259"/>
        <v/>
      </c>
      <c r="O4141" s="55" t="str">
        <f t="shared" si="261"/>
        <v/>
      </c>
      <c r="P4141" s="104">
        <f t="shared" si="260"/>
        <v>14.299999999991542</v>
      </c>
      <c r="Q4141" s="58"/>
      <c r="R4141" s="58"/>
      <c r="S4141" s="102"/>
    </row>
    <row r="4142" spans="1:19" ht="12.5" customHeight="1" x14ac:dyDescent="0.35">
      <c r="A4142" s="60">
        <v>64</v>
      </c>
      <c r="B4142" s="60" t="s">
        <v>71</v>
      </c>
      <c r="C4142" s="68">
        <v>138.73769999999999</v>
      </c>
      <c r="D4142" s="58" t="s">
        <v>65</v>
      </c>
      <c r="E4142" s="60" t="s">
        <v>58</v>
      </c>
      <c r="F4142" s="60" t="s">
        <v>70</v>
      </c>
      <c r="G4142" s="60"/>
      <c r="H4142" s="60"/>
      <c r="I4142" s="60">
        <f t="shared" si="258"/>
        <v>0</v>
      </c>
      <c r="J4142" s="60">
        <f>IF(OR(I4142="",I4143="",I4144=""),"",(AVERAGEIF(A4142:A$10000,A4142,I4142:I$10000)))</f>
        <v>0</v>
      </c>
      <c r="K4142" s="60"/>
      <c r="L4142" s="60" t="str">
        <f>IF(O4142="","",A4142)</f>
        <v/>
      </c>
      <c r="M4142" s="60" t="str">
        <f>IF(O4142="","",(VLOOKUP(A4142,A4142:E11126,5,FALSE)))</f>
        <v/>
      </c>
      <c r="N4142" s="60" t="str">
        <f t="shared" si="259"/>
        <v/>
      </c>
      <c r="O4142" s="60" t="str">
        <f t="shared" si="261"/>
        <v/>
      </c>
      <c r="P4142" s="103">
        <f t="shared" si="260"/>
        <v>22.199999999997999</v>
      </c>
      <c r="Q4142" s="58"/>
      <c r="R4142" s="58"/>
      <c r="S4142" s="102"/>
    </row>
    <row r="4143" spans="1:19" ht="12.5" customHeight="1" x14ac:dyDescent="0.35">
      <c r="A4143" s="2">
        <v>64</v>
      </c>
      <c r="B4143" s="2" t="s">
        <v>69</v>
      </c>
      <c r="C4143" s="67">
        <v>138.7518</v>
      </c>
      <c r="D4143" t="s">
        <v>65</v>
      </c>
      <c r="E4143" s="2" t="s">
        <v>58</v>
      </c>
      <c r="F4143" s="2" t="s">
        <v>70</v>
      </c>
      <c r="G4143" s="2"/>
      <c r="I4143" s="60">
        <f t="shared" si="258"/>
        <v>0</v>
      </c>
      <c r="J4143" s="60">
        <f>IF(OR(I4143="",I4144="",I4145=""),"",(AVERAGEIF(A4143:A$10000,A4143,I4143:I$10000)))</f>
        <v>0</v>
      </c>
      <c r="K4143" s="60"/>
      <c r="L4143" s="55" t="str">
        <f>IF(O4143="","",A4143)</f>
        <v/>
      </c>
      <c r="M4143" s="60" t="str">
        <f>IF(O4143="","",(VLOOKUP(A4143,A4143:E11127,5,FALSE)))</f>
        <v/>
      </c>
      <c r="N4143" s="55" t="str">
        <f t="shared" si="259"/>
        <v/>
      </c>
      <c r="O4143" s="55" t="str">
        <f t="shared" si="261"/>
        <v/>
      </c>
      <c r="P4143" s="104">
        <f t="shared" si="260"/>
        <v>14.100000000013324</v>
      </c>
      <c r="Q4143" s="58"/>
      <c r="R4143" s="58"/>
      <c r="S4143" s="102"/>
    </row>
    <row r="4144" spans="1:19" ht="12.5" customHeight="1" x14ac:dyDescent="0.35">
      <c r="A4144" s="60">
        <v>64</v>
      </c>
      <c r="B4144" s="60" t="s">
        <v>71</v>
      </c>
      <c r="C4144" s="68">
        <v>138.77160000000001</v>
      </c>
      <c r="D4144" s="58" t="s">
        <v>65</v>
      </c>
      <c r="E4144" s="60" t="s">
        <v>58</v>
      </c>
      <c r="F4144" s="60" t="s">
        <v>70</v>
      </c>
      <c r="G4144" s="60"/>
      <c r="H4144" s="60"/>
      <c r="I4144" s="60">
        <f t="shared" si="258"/>
        <v>0</v>
      </c>
      <c r="J4144" s="60">
        <f>IF(OR(I4144="",I4145="",I4146=""),"",(AVERAGEIF(A4144:A$10000,A4144,I4144:I$10000)))</f>
        <v>0</v>
      </c>
      <c r="K4144" s="60"/>
      <c r="L4144" s="60" t="str">
        <f>IF(O4144="","",A4144)</f>
        <v/>
      </c>
      <c r="M4144" s="60" t="str">
        <f>IF(O4144="","",(VLOOKUP(A4144,A4144:E11128,5,FALSE)))</f>
        <v/>
      </c>
      <c r="N4144" s="60" t="str">
        <f t="shared" si="259"/>
        <v/>
      </c>
      <c r="O4144" s="60" t="str">
        <f t="shared" si="261"/>
        <v/>
      </c>
      <c r="P4144" s="103">
        <f t="shared" si="260"/>
        <v>19.800000000003593</v>
      </c>
      <c r="Q4144" s="58"/>
      <c r="R4144" s="58"/>
      <c r="S4144" s="102"/>
    </row>
    <row r="4145" spans="1:19" ht="12.5" customHeight="1" x14ac:dyDescent="0.35">
      <c r="A4145" s="2">
        <v>64</v>
      </c>
      <c r="B4145" s="2" t="s">
        <v>69</v>
      </c>
      <c r="C4145" s="67">
        <v>138.79130000000001</v>
      </c>
      <c r="D4145" t="s">
        <v>65</v>
      </c>
      <c r="E4145" s="2" t="s">
        <v>58</v>
      </c>
      <c r="F4145" s="2" t="s">
        <v>70</v>
      </c>
      <c r="G4145" s="2"/>
      <c r="I4145" s="60">
        <f t="shared" si="258"/>
        <v>0</v>
      </c>
      <c r="J4145" s="60">
        <f>IF(OR(I4145="",I4146="",I4147=""),"",(AVERAGEIF(A4145:A$10000,A4145,I4145:I$10000)))</f>
        <v>0</v>
      </c>
      <c r="K4145" s="60"/>
      <c r="L4145" s="55" t="str">
        <f>IF(O4145="","",A4145)</f>
        <v/>
      </c>
      <c r="M4145" s="60" t="str">
        <f>IF(O4145="","",(VLOOKUP(A4145,A4145:E11129,5,FALSE)))</f>
        <v/>
      </c>
      <c r="N4145" s="55" t="str">
        <f t="shared" si="259"/>
        <v/>
      </c>
      <c r="O4145" s="55" t="str">
        <f t="shared" si="261"/>
        <v/>
      </c>
      <c r="P4145" s="104">
        <f t="shared" si="260"/>
        <v>19.700000000000273</v>
      </c>
      <c r="Q4145" s="58"/>
      <c r="R4145" s="58"/>
      <c r="S4145" s="102"/>
    </row>
    <row r="4146" spans="1:19" ht="12.5" customHeight="1" x14ac:dyDescent="0.35">
      <c r="A4146" s="60">
        <v>64</v>
      </c>
      <c r="B4146" s="60" t="s">
        <v>69</v>
      </c>
      <c r="C4146" s="68">
        <v>138.8081</v>
      </c>
      <c r="D4146" s="58" t="s">
        <v>65</v>
      </c>
      <c r="E4146" s="60" t="s">
        <v>58</v>
      </c>
      <c r="F4146" s="60" t="s">
        <v>70</v>
      </c>
      <c r="G4146" s="60"/>
      <c r="H4146" s="60"/>
      <c r="I4146" s="60">
        <f t="shared" si="258"/>
        <v>0</v>
      </c>
      <c r="J4146" s="60">
        <f>IF(OR(I4146="",I4147="",I4148=""),"",(AVERAGEIF(A4146:A$10000,A4146,I4146:I$10000)))</f>
        <v>0</v>
      </c>
      <c r="K4146" s="60"/>
      <c r="L4146" s="60" t="str">
        <f>IF(O4146="","",A4146)</f>
        <v/>
      </c>
      <c r="M4146" s="60" t="str">
        <f>IF(O4146="","",(VLOOKUP(A4146,A4146:E11130,5,FALSE)))</f>
        <v/>
      </c>
      <c r="N4146" s="60" t="str">
        <f t="shared" si="259"/>
        <v/>
      </c>
      <c r="O4146" s="60" t="str">
        <f t="shared" si="261"/>
        <v/>
      </c>
      <c r="P4146" s="103">
        <f t="shared" si="260"/>
        <v>16.799999999989268</v>
      </c>
      <c r="Q4146" s="58"/>
      <c r="R4146" s="58"/>
      <c r="S4146" s="102"/>
    </row>
    <row r="4147" spans="1:19" ht="12.5" customHeight="1" x14ac:dyDescent="0.35">
      <c r="A4147" s="2">
        <v>64</v>
      </c>
      <c r="B4147" s="2" t="s">
        <v>69</v>
      </c>
      <c r="C4147" s="67">
        <v>138.83779999999999</v>
      </c>
      <c r="D4147" t="s">
        <v>65</v>
      </c>
      <c r="E4147" s="2" t="s">
        <v>58</v>
      </c>
      <c r="F4147" s="2" t="s">
        <v>70</v>
      </c>
      <c r="G4147" s="2"/>
      <c r="I4147" s="60">
        <f t="shared" si="258"/>
        <v>0</v>
      </c>
      <c r="J4147" s="60">
        <f>IF(OR(I4147="",I4148="",I4149=""),"",(AVERAGEIF(A4147:A$10000,A4147,I4147:I$10000)))</f>
        <v>0</v>
      </c>
      <c r="K4147" s="60"/>
      <c r="L4147" s="55" t="str">
        <f>IF(O4147="","",A4147)</f>
        <v/>
      </c>
      <c r="M4147" s="60" t="str">
        <f>IF(O4147="","",(VLOOKUP(A4147,A4147:E11131,5,FALSE)))</f>
        <v/>
      </c>
      <c r="N4147" s="55" t="str">
        <f t="shared" si="259"/>
        <v/>
      </c>
      <c r="O4147" s="55" t="str">
        <f t="shared" si="261"/>
        <v/>
      </c>
      <c r="P4147" s="104">
        <f t="shared" si="260"/>
        <v>29.699999999991178</v>
      </c>
      <c r="Q4147" s="58"/>
      <c r="R4147" s="58"/>
      <c r="S4147" s="102"/>
    </row>
    <row r="4148" spans="1:19" ht="12.5" customHeight="1" x14ac:dyDescent="0.35">
      <c r="A4148" s="60">
        <v>64</v>
      </c>
      <c r="B4148" s="60" t="s">
        <v>71</v>
      </c>
      <c r="C4148" s="68">
        <v>138.85579999999999</v>
      </c>
      <c r="D4148" s="58" t="s">
        <v>65</v>
      </c>
      <c r="E4148" s="60" t="s">
        <v>58</v>
      </c>
      <c r="F4148" s="60" t="s">
        <v>70</v>
      </c>
      <c r="G4148" s="60"/>
      <c r="H4148" s="60"/>
      <c r="I4148" s="60">
        <f t="shared" si="258"/>
        <v>0</v>
      </c>
      <c r="J4148" s="60">
        <f>IF(OR(I4148="",I4149="",I4150=""),"",(AVERAGEIF(A4148:A$10000,A4148,I4148:I$10000)))</f>
        <v>0</v>
      </c>
      <c r="K4148" s="60"/>
      <c r="L4148" s="60" t="str">
        <f>IF(O4148="","",A4148)</f>
        <v/>
      </c>
      <c r="M4148" s="60" t="str">
        <f>IF(O4148="","",(VLOOKUP(A4148,A4148:E11132,5,FALSE)))</f>
        <v/>
      </c>
      <c r="N4148" s="60" t="str">
        <f t="shared" si="259"/>
        <v/>
      </c>
      <c r="O4148" s="60" t="str">
        <f t="shared" si="261"/>
        <v/>
      </c>
      <c r="P4148" s="103">
        <f t="shared" si="260"/>
        <v>18.000000000000682</v>
      </c>
      <c r="Q4148" s="58"/>
      <c r="R4148" s="58"/>
      <c r="S4148" s="102"/>
    </row>
    <row r="4149" spans="1:19" ht="12.5" customHeight="1" x14ac:dyDescent="0.35">
      <c r="A4149" s="2">
        <v>64</v>
      </c>
      <c r="B4149" s="2" t="s">
        <v>71</v>
      </c>
      <c r="C4149" s="67">
        <v>138.88579999999999</v>
      </c>
      <c r="D4149" t="s">
        <v>65</v>
      </c>
      <c r="E4149" s="2" t="s">
        <v>58</v>
      </c>
      <c r="F4149" s="2" t="s">
        <v>70</v>
      </c>
      <c r="G4149" s="2"/>
      <c r="I4149" s="60">
        <f t="shared" si="258"/>
        <v>0</v>
      </c>
      <c r="J4149" s="60">
        <f>IF(OR(I4149="",I4150="",I4151=""),"",(AVERAGEIF(A4149:A$10000,A4149,I4149:I$10000)))</f>
        <v>0</v>
      </c>
      <c r="K4149" s="60"/>
      <c r="L4149" s="55" t="str">
        <f>IF(O4149="","",A4149)</f>
        <v/>
      </c>
      <c r="M4149" s="60" t="str">
        <f>IF(O4149="","",(VLOOKUP(A4149,A4149:E11133,5,FALSE)))</f>
        <v/>
      </c>
      <c r="N4149" s="55" t="str">
        <f t="shared" si="259"/>
        <v/>
      </c>
      <c r="O4149" s="55" t="str">
        <f t="shared" si="261"/>
        <v/>
      </c>
      <c r="P4149" s="104">
        <f t="shared" si="260"/>
        <v>30.000000000001137</v>
      </c>
      <c r="Q4149" s="58"/>
      <c r="R4149" s="58"/>
      <c r="S4149" s="102"/>
    </row>
    <row r="4150" spans="1:19" ht="12.5" customHeight="1" x14ac:dyDescent="0.35">
      <c r="A4150" s="60">
        <v>64</v>
      </c>
      <c r="B4150" s="60" t="s">
        <v>71</v>
      </c>
      <c r="C4150" s="68">
        <v>138.8999</v>
      </c>
      <c r="D4150" s="58" t="s">
        <v>65</v>
      </c>
      <c r="E4150" s="60" t="s">
        <v>58</v>
      </c>
      <c r="F4150" s="60" t="s">
        <v>70</v>
      </c>
      <c r="G4150" s="60"/>
      <c r="H4150" s="60"/>
      <c r="I4150" s="60">
        <f t="shared" si="258"/>
        <v>0</v>
      </c>
      <c r="J4150" s="60">
        <f>IF(OR(I4150="",I4151="",I4152=""),"",(AVERAGEIF(A4150:A$10000,A4150,I4150:I$10000)))</f>
        <v>0</v>
      </c>
      <c r="K4150" s="60"/>
      <c r="L4150" s="60" t="str">
        <f>IF(O4150="","",A4150)</f>
        <v/>
      </c>
      <c r="M4150" s="60" t="str">
        <f>IF(O4150="","",(VLOOKUP(A4150,A4150:E11134,5,FALSE)))</f>
        <v/>
      </c>
      <c r="N4150" s="60" t="str">
        <f t="shared" si="259"/>
        <v/>
      </c>
      <c r="O4150" s="60" t="str">
        <f t="shared" si="261"/>
        <v/>
      </c>
      <c r="P4150" s="103">
        <f t="shared" si="260"/>
        <v>14.100000000013324</v>
      </c>
      <c r="Q4150" s="58"/>
      <c r="R4150" s="58"/>
      <c r="S4150" s="102"/>
    </row>
    <row r="4151" spans="1:19" ht="12.5" customHeight="1" x14ac:dyDescent="0.35">
      <c r="A4151" s="2">
        <v>64</v>
      </c>
      <c r="B4151" s="2" t="s">
        <v>71</v>
      </c>
      <c r="C4151" s="67">
        <v>138.91380000000001</v>
      </c>
      <c r="D4151" t="s">
        <v>65</v>
      </c>
      <c r="E4151" s="2" t="s">
        <v>58</v>
      </c>
      <c r="F4151" s="2" t="s">
        <v>70</v>
      </c>
      <c r="G4151" s="2"/>
      <c r="I4151" s="60">
        <f t="shared" si="258"/>
        <v>0</v>
      </c>
      <c r="J4151" s="60">
        <f>IF(OR(I4151="",I4152="",I4153=""),"",(AVERAGEIF(A4151:A$10000,A4151,I4151:I$10000)))</f>
        <v>0</v>
      </c>
      <c r="K4151" s="60"/>
      <c r="L4151" s="55" t="str">
        <f>IF(O4151="","",A4151)</f>
        <v/>
      </c>
      <c r="M4151" s="60" t="str">
        <f>IF(O4151="","",(VLOOKUP(A4151,A4151:E11135,5,FALSE)))</f>
        <v/>
      </c>
      <c r="N4151" s="55" t="str">
        <f t="shared" si="259"/>
        <v/>
      </c>
      <c r="O4151" s="55" t="str">
        <f t="shared" si="261"/>
        <v/>
      </c>
      <c r="P4151" s="104">
        <f t="shared" si="260"/>
        <v>13.900000000006685</v>
      </c>
      <c r="Q4151" s="58"/>
      <c r="R4151" s="58"/>
      <c r="S4151" s="102"/>
    </row>
    <row r="4152" spans="1:19" ht="12.5" customHeight="1" x14ac:dyDescent="0.35">
      <c r="A4152" s="60">
        <v>64</v>
      </c>
      <c r="B4152" s="60" t="s">
        <v>71</v>
      </c>
      <c r="C4152" s="68">
        <v>138.92840000000001</v>
      </c>
      <c r="D4152" s="58" t="s">
        <v>65</v>
      </c>
      <c r="E4152" s="60" t="s">
        <v>58</v>
      </c>
      <c r="F4152" s="60" t="s">
        <v>70</v>
      </c>
      <c r="G4152" s="60"/>
      <c r="H4152" s="60"/>
      <c r="I4152" s="60">
        <f t="shared" si="258"/>
        <v>0</v>
      </c>
      <c r="J4152" s="60">
        <f>IF(OR(I4152="",I4153="",I4154=""),"",(AVERAGEIF(A4152:A$10000,A4152,I4152:I$10000)))</f>
        <v>0</v>
      </c>
      <c r="K4152" s="60"/>
      <c r="L4152" s="60" t="str">
        <f>IF(O4152="","",A4152)</f>
        <v/>
      </c>
      <c r="M4152" s="60" t="str">
        <f>IF(O4152="","",(VLOOKUP(A4152,A4152:E11136,5,FALSE)))</f>
        <v/>
      </c>
      <c r="N4152" s="60" t="str">
        <f t="shared" si="259"/>
        <v/>
      </c>
      <c r="O4152" s="60" t="str">
        <f t="shared" si="261"/>
        <v/>
      </c>
      <c r="P4152" s="103">
        <f t="shared" si="260"/>
        <v>14.600000000001501</v>
      </c>
      <c r="Q4152" s="58"/>
      <c r="R4152" s="58"/>
      <c r="S4152" s="102"/>
    </row>
    <row r="4153" spans="1:19" ht="12.5" customHeight="1" x14ac:dyDescent="0.35">
      <c r="A4153" s="2">
        <v>64</v>
      </c>
      <c r="B4153" s="2" t="s">
        <v>71</v>
      </c>
      <c r="C4153" s="67">
        <v>138.95079999999999</v>
      </c>
      <c r="D4153" t="s">
        <v>65</v>
      </c>
      <c r="E4153" s="2" t="s">
        <v>58</v>
      </c>
      <c r="F4153" s="2" t="s">
        <v>70</v>
      </c>
      <c r="G4153" s="2"/>
      <c r="I4153" s="60">
        <f t="shared" si="258"/>
        <v>0</v>
      </c>
      <c r="J4153" s="60">
        <f>IF(OR(I4153="",I4154="",I4155=""),"",(AVERAGEIF(A4153:A$10000,A4153,I4153:I$10000)))</f>
        <v>0</v>
      </c>
      <c r="K4153" s="60"/>
      <c r="L4153" s="55" t="str">
        <f>IF(O4153="","",A4153)</f>
        <v/>
      </c>
      <c r="M4153" s="60" t="str">
        <f>IF(O4153="","",(VLOOKUP(A4153,A4153:E11137,5,FALSE)))</f>
        <v/>
      </c>
      <c r="N4153" s="55" t="str">
        <f t="shared" si="259"/>
        <v/>
      </c>
      <c r="O4153" s="55" t="str">
        <f t="shared" si="261"/>
        <v/>
      </c>
      <c r="P4153" s="104">
        <f t="shared" si="260"/>
        <v>22.399999999976217</v>
      </c>
      <c r="Q4153" s="58"/>
      <c r="R4153" s="58"/>
      <c r="S4153" s="102"/>
    </row>
    <row r="4154" spans="1:19" ht="12.5" customHeight="1" x14ac:dyDescent="0.35">
      <c r="A4154" s="60">
        <v>64</v>
      </c>
      <c r="B4154" s="60" t="s">
        <v>71</v>
      </c>
      <c r="C4154" s="68">
        <v>138.96610000000001</v>
      </c>
      <c r="D4154" s="58" t="s">
        <v>65</v>
      </c>
      <c r="E4154" s="60" t="s">
        <v>58</v>
      </c>
      <c r="F4154" s="60" t="s">
        <v>70</v>
      </c>
      <c r="G4154" s="60"/>
      <c r="H4154" s="60"/>
      <c r="I4154" s="60">
        <f t="shared" si="258"/>
        <v>0</v>
      </c>
      <c r="J4154" s="60">
        <f>IF(OR(I4154="",I4155="",I4156=""),"",(AVERAGEIF(A4154:A$10000,A4154,I4154:I$10000)))</f>
        <v>0</v>
      </c>
      <c r="K4154" s="60"/>
      <c r="L4154" s="60" t="str">
        <f>IF(O4154="","",A4154)</f>
        <v/>
      </c>
      <c r="M4154" s="60" t="str">
        <f>IF(O4154="","",(VLOOKUP(A4154,A4154:E11138,5,FALSE)))</f>
        <v/>
      </c>
      <c r="N4154" s="60" t="str">
        <f t="shared" si="259"/>
        <v/>
      </c>
      <c r="O4154" s="60" t="str">
        <f t="shared" si="261"/>
        <v/>
      </c>
      <c r="P4154" s="103">
        <f t="shared" si="260"/>
        <v>15.300000000024738</v>
      </c>
      <c r="Q4154" s="58"/>
      <c r="R4154" s="58"/>
      <c r="S4154" s="102"/>
    </row>
    <row r="4155" spans="1:19" ht="12.5" customHeight="1" x14ac:dyDescent="0.35">
      <c r="A4155" s="2">
        <v>64</v>
      </c>
      <c r="B4155" s="2" t="s">
        <v>71</v>
      </c>
      <c r="C4155" s="67">
        <v>138.98060000000001</v>
      </c>
      <c r="D4155" t="s">
        <v>65</v>
      </c>
      <c r="E4155" s="2" t="s">
        <v>58</v>
      </c>
      <c r="F4155" s="2" t="s">
        <v>70</v>
      </c>
      <c r="G4155" s="2"/>
      <c r="I4155" s="60">
        <f t="shared" si="258"/>
        <v>0</v>
      </c>
      <c r="J4155" s="60">
        <f>IF(OR(I4155="",I4156="",I4157=""),"",(AVERAGEIF(A4155:A$10000,A4155,I4155:I$10000)))</f>
        <v>0</v>
      </c>
      <c r="K4155" s="60"/>
      <c r="L4155" s="55" t="str">
        <f>IF(O4155="","",A4155)</f>
        <v/>
      </c>
      <c r="M4155" s="60" t="str">
        <f>IF(O4155="","",(VLOOKUP(A4155,A4155:E11139,5,FALSE)))</f>
        <v/>
      </c>
      <c r="N4155" s="55" t="str">
        <f t="shared" si="259"/>
        <v/>
      </c>
      <c r="O4155" s="55" t="str">
        <f t="shared" si="261"/>
        <v/>
      </c>
      <c r="P4155" s="104">
        <f t="shared" si="260"/>
        <v>14.499999999998181</v>
      </c>
      <c r="Q4155" s="58"/>
      <c r="R4155" s="58"/>
      <c r="S4155" s="102"/>
    </row>
    <row r="4156" spans="1:19" ht="12.5" customHeight="1" x14ac:dyDescent="0.35">
      <c r="A4156" s="60">
        <v>64</v>
      </c>
      <c r="B4156" s="60" t="s">
        <v>71</v>
      </c>
      <c r="C4156" s="68">
        <v>138.9958</v>
      </c>
      <c r="D4156" s="58" t="s">
        <v>65</v>
      </c>
      <c r="E4156" s="60" t="s">
        <v>58</v>
      </c>
      <c r="F4156" s="60" t="s">
        <v>70</v>
      </c>
      <c r="G4156" s="60"/>
      <c r="H4156" s="60"/>
      <c r="I4156" s="60">
        <f t="shared" si="258"/>
        <v>0</v>
      </c>
      <c r="J4156" s="60">
        <f>IF(OR(I4156="",I4157="",I4158=""),"",(AVERAGEIF(A4156:A$10000,A4156,I4156:I$10000)))</f>
        <v>0</v>
      </c>
      <c r="K4156" s="60"/>
      <c r="L4156" s="60" t="str">
        <f>IF(O4156="","",A4156)</f>
        <v/>
      </c>
      <c r="M4156" s="60" t="str">
        <f>IF(O4156="","",(VLOOKUP(A4156,A4156:E11140,5,FALSE)))</f>
        <v/>
      </c>
      <c r="N4156" s="60" t="str">
        <f t="shared" si="259"/>
        <v/>
      </c>
      <c r="O4156" s="60" t="str">
        <f t="shared" si="261"/>
        <v/>
      </c>
      <c r="P4156" s="103">
        <f t="shared" si="260"/>
        <v>15.199999999992997</v>
      </c>
      <c r="Q4156" s="58"/>
      <c r="R4156" s="58"/>
      <c r="S4156" s="102"/>
    </row>
    <row r="4157" spans="1:19" ht="12.5" customHeight="1" x14ac:dyDescent="0.35">
      <c r="A4157" s="2">
        <v>64</v>
      </c>
      <c r="B4157" s="2" t="s">
        <v>71</v>
      </c>
      <c r="C4157" s="67">
        <v>139.01140000000001</v>
      </c>
      <c r="D4157" t="s">
        <v>65</v>
      </c>
      <c r="E4157" s="2" t="s">
        <v>58</v>
      </c>
      <c r="F4157" s="2" t="s">
        <v>70</v>
      </c>
      <c r="G4157" s="2"/>
      <c r="I4157" s="60">
        <f t="shared" si="258"/>
        <v>0</v>
      </c>
      <c r="J4157" s="60">
        <f>IF(OR(I4157="",I4158="",I4159=""),"",(AVERAGEIF(A4157:A$10000,A4157,I4157:I$10000)))</f>
        <v>0</v>
      </c>
      <c r="K4157" s="60"/>
      <c r="L4157" s="55" t="str">
        <f>IF(O4157="","",A4157)</f>
        <v/>
      </c>
      <c r="M4157" s="60" t="str">
        <f>IF(O4157="","",(VLOOKUP(A4157,A4157:E11141,5,FALSE)))</f>
        <v/>
      </c>
      <c r="N4157" s="55" t="str">
        <f t="shared" si="259"/>
        <v/>
      </c>
      <c r="O4157" s="55" t="str">
        <f t="shared" si="261"/>
        <v/>
      </c>
      <c r="P4157" s="104">
        <f t="shared" si="260"/>
        <v>15.600000000006276</v>
      </c>
      <c r="Q4157" s="58"/>
      <c r="R4157" s="58"/>
      <c r="S4157" s="102"/>
    </row>
    <row r="4158" spans="1:19" ht="12.5" customHeight="1" x14ac:dyDescent="0.35">
      <c r="A4158" s="60">
        <v>64</v>
      </c>
      <c r="B4158" s="60" t="s">
        <v>69</v>
      </c>
      <c r="C4158" s="68">
        <v>139.02869999999999</v>
      </c>
      <c r="D4158" s="58" t="s">
        <v>65</v>
      </c>
      <c r="E4158" s="60" t="s">
        <v>58</v>
      </c>
      <c r="F4158" s="60" t="s">
        <v>70</v>
      </c>
      <c r="G4158" s="60"/>
      <c r="H4158" s="60"/>
      <c r="I4158" s="60">
        <f t="shared" si="258"/>
        <v>0</v>
      </c>
      <c r="J4158" s="60">
        <f>IF(OR(I4158="",I4159="",I4160=""),"",(AVERAGEIF(A4158:A$10000,A4158,I4158:I$10000)))</f>
        <v>0</v>
      </c>
      <c r="K4158" s="60"/>
      <c r="L4158" s="60" t="str">
        <f>IF(O4158="","",A4158)</f>
        <v/>
      </c>
      <c r="M4158" s="60" t="str">
        <f>IF(O4158="","",(VLOOKUP(A4158,A4158:E11142,5,FALSE)))</f>
        <v/>
      </c>
      <c r="N4158" s="60" t="str">
        <f t="shared" si="259"/>
        <v/>
      </c>
      <c r="O4158" s="60" t="str">
        <f t="shared" si="261"/>
        <v/>
      </c>
      <c r="P4158" s="103">
        <f t="shared" si="260"/>
        <v>17.299999999977445</v>
      </c>
      <c r="Q4158" s="58"/>
      <c r="R4158" s="58"/>
      <c r="S4158" s="102"/>
    </row>
    <row r="4159" spans="1:19" ht="12.5" customHeight="1" x14ac:dyDescent="0.35">
      <c r="A4159" s="2">
        <v>64</v>
      </c>
      <c r="B4159" s="2" t="s">
        <v>71</v>
      </c>
      <c r="C4159" s="67">
        <v>139.04300000000001</v>
      </c>
      <c r="D4159" t="s">
        <v>65</v>
      </c>
      <c r="E4159" s="2" t="s">
        <v>58</v>
      </c>
      <c r="F4159" s="2" t="s">
        <v>70</v>
      </c>
      <c r="G4159" s="2"/>
      <c r="I4159" s="60">
        <f t="shared" si="258"/>
        <v>0</v>
      </c>
      <c r="J4159" s="60">
        <f>IF(OR(I4159="",I4160="",I4161=""),"",(AVERAGEIF(A4159:A$10000,A4159,I4159:I$10000)))</f>
        <v>0</v>
      </c>
      <c r="K4159" s="60"/>
      <c r="L4159" s="55" t="str">
        <f>IF(O4159="","",A4159)</f>
        <v/>
      </c>
      <c r="M4159" s="60" t="str">
        <f>IF(O4159="","",(VLOOKUP(A4159,A4159:E11143,5,FALSE)))</f>
        <v/>
      </c>
      <c r="N4159" s="55" t="str">
        <f t="shared" si="259"/>
        <v/>
      </c>
      <c r="O4159" s="55" t="str">
        <f t="shared" si="261"/>
        <v/>
      </c>
      <c r="P4159" s="104">
        <f t="shared" si="260"/>
        <v>14.300000000019963</v>
      </c>
      <c r="Q4159" s="58"/>
      <c r="R4159" s="58"/>
      <c r="S4159" s="102"/>
    </row>
    <row r="4160" spans="1:19" ht="12.5" customHeight="1" x14ac:dyDescent="0.35">
      <c r="A4160" s="60">
        <v>64</v>
      </c>
      <c r="B4160" s="60" t="s">
        <v>71</v>
      </c>
      <c r="C4160" s="68">
        <v>139.0582</v>
      </c>
      <c r="D4160" s="58" t="s">
        <v>65</v>
      </c>
      <c r="E4160" s="60" t="s">
        <v>58</v>
      </c>
      <c r="F4160" s="60" t="s">
        <v>70</v>
      </c>
      <c r="G4160" s="60"/>
      <c r="H4160" s="60"/>
      <c r="I4160" s="60">
        <f t="shared" si="258"/>
        <v>0</v>
      </c>
      <c r="J4160" s="60">
        <f>IF(OR(I4160="",I4161="",I4162=""),"",(AVERAGEIF(A4160:A$10000,A4160,I4160:I$10000)))</f>
        <v>0</v>
      </c>
      <c r="K4160" s="60"/>
      <c r="L4160" s="60" t="str">
        <f>IF(O4160="","",A4160)</f>
        <v/>
      </c>
      <c r="M4160" s="60" t="str">
        <f>IF(O4160="","",(VLOOKUP(A4160,A4160:E11144,5,FALSE)))</f>
        <v/>
      </c>
      <c r="N4160" s="60" t="str">
        <f t="shared" si="259"/>
        <v/>
      </c>
      <c r="O4160" s="60" t="str">
        <f t="shared" si="261"/>
        <v/>
      </c>
      <c r="P4160" s="103">
        <f t="shared" si="260"/>
        <v>15.199999999992997</v>
      </c>
      <c r="Q4160" s="58"/>
      <c r="R4160" s="58"/>
      <c r="S4160" s="102"/>
    </row>
    <row r="4161" spans="1:19" ht="12.5" customHeight="1" x14ac:dyDescent="0.35">
      <c r="A4161" s="2">
        <v>64</v>
      </c>
      <c r="B4161" s="2" t="s">
        <v>71</v>
      </c>
      <c r="C4161" s="67">
        <v>139.07220000000001</v>
      </c>
      <c r="D4161" t="s">
        <v>65</v>
      </c>
      <c r="E4161" s="2" t="s">
        <v>58</v>
      </c>
      <c r="F4161" s="2" t="s">
        <v>70</v>
      </c>
      <c r="G4161" s="2"/>
      <c r="I4161" s="60">
        <f t="shared" si="258"/>
        <v>0</v>
      </c>
      <c r="J4161" s="60">
        <f>IF(OR(I4161="",I4162="",I4163=""),"",(AVERAGEIF(A4161:A$10000,A4161,I4161:I$10000)))</f>
        <v>0</v>
      </c>
      <c r="K4161" s="60"/>
      <c r="L4161" s="55" t="str">
        <f>IF(O4161="","",A4161)</f>
        <v/>
      </c>
      <c r="M4161" s="60" t="str">
        <f>IF(O4161="","",(VLOOKUP(A4161,A4161:E11145,5,FALSE)))</f>
        <v/>
      </c>
      <c r="N4161" s="55" t="str">
        <f t="shared" si="259"/>
        <v/>
      </c>
      <c r="O4161" s="55" t="str">
        <f t="shared" si="261"/>
        <v/>
      </c>
      <c r="P4161" s="104">
        <f t="shared" si="260"/>
        <v>14.000000000010004</v>
      </c>
      <c r="Q4161" s="58"/>
      <c r="R4161" s="58"/>
      <c r="S4161" s="102"/>
    </row>
    <row r="4162" spans="1:19" ht="12.5" customHeight="1" x14ac:dyDescent="0.35">
      <c r="A4162" s="60">
        <v>64</v>
      </c>
      <c r="B4162" s="60" t="s">
        <v>71</v>
      </c>
      <c r="C4162" s="68">
        <v>139.08619999999999</v>
      </c>
      <c r="D4162" s="58" t="s">
        <v>65</v>
      </c>
      <c r="E4162" s="60" t="s">
        <v>58</v>
      </c>
      <c r="F4162" s="60" t="s">
        <v>70</v>
      </c>
      <c r="G4162" s="60"/>
      <c r="H4162" s="60"/>
      <c r="I4162" s="60">
        <f t="shared" si="258"/>
        <v>0</v>
      </c>
      <c r="J4162" s="60">
        <f>IF(OR(I4162="",I4163="",I4164=""),"",(AVERAGEIF(A4162:A$10000,A4162,I4162:I$10000)))</f>
        <v>0</v>
      </c>
      <c r="K4162" s="60"/>
      <c r="L4162" s="60" t="str">
        <f>IF(O4162="","",A4162)</f>
        <v/>
      </c>
      <c r="M4162" s="60" t="str">
        <f>IF(O4162="","",(VLOOKUP(A4162,A4162:E11146,5,FALSE)))</f>
        <v/>
      </c>
      <c r="N4162" s="60" t="str">
        <f t="shared" si="259"/>
        <v/>
      </c>
      <c r="O4162" s="60" t="str">
        <f t="shared" si="261"/>
        <v/>
      </c>
      <c r="P4162" s="103">
        <f t="shared" si="260"/>
        <v>13.999999999981583</v>
      </c>
      <c r="Q4162" s="58"/>
      <c r="R4162" s="58"/>
      <c r="S4162" s="102"/>
    </row>
    <row r="4163" spans="1:19" ht="12.5" customHeight="1" x14ac:dyDescent="0.35">
      <c r="A4163" s="2">
        <v>64</v>
      </c>
      <c r="B4163" s="2" t="s">
        <v>71</v>
      </c>
      <c r="C4163" s="67">
        <v>139.10040000000001</v>
      </c>
      <c r="D4163" t="s">
        <v>65</v>
      </c>
      <c r="E4163" s="2" t="s">
        <v>58</v>
      </c>
      <c r="F4163" s="2" t="s">
        <v>70</v>
      </c>
      <c r="G4163" s="2"/>
      <c r="I4163" s="60">
        <f t="shared" si="258"/>
        <v>0</v>
      </c>
      <c r="J4163" s="60">
        <f>IF(OR(I4163="",I4164="",I4165=""),"",(AVERAGEIF(A4163:A$10000,A4163,I4163:I$10000)))</f>
        <v>0</v>
      </c>
      <c r="K4163" s="60"/>
      <c r="L4163" s="55" t="str">
        <f>IF(O4163="","",A4163)</f>
        <v/>
      </c>
      <c r="M4163" s="60" t="str">
        <f>IF(O4163="","",(VLOOKUP(A4163,A4163:E11147,5,FALSE)))</f>
        <v/>
      </c>
      <c r="N4163" s="55" t="str">
        <f t="shared" si="259"/>
        <v/>
      </c>
      <c r="O4163" s="55" t="str">
        <f t="shared" si="261"/>
        <v/>
      </c>
      <c r="P4163" s="104">
        <f t="shared" si="260"/>
        <v>14.200000000016644</v>
      </c>
      <c r="Q4163" s="58"/>
      <c r="R4163" s="58"/>
      <c r="S4163" s="102"/>
    </row>
    <row r="4164" spans="1:19" ht="12.5" customHeight="1" x14ac:dyDescent="0.35">
      <c r="A4164" s="60">
        <v>64</v>
      </c>
      <c r="B4164" s="60" t="s">
        <v>71</v>
      </c>
      <c r="C4164" s="68">
        <v>139.1147</v>
      </c>
      <c r="D4164" s="58" t="s">
        <v>65</v>
      </c>
      <c r="E4164" s="60" t="s">
        <v>58</v>
      </c>
      <c r="F4164" s="60" t="s">
        <v>70</v>
      </c>
      <c r="G4164" s="60"/>
      <c r="H4164" s="60"/>
      <c r="I4164" s="60">
        <f t="shared" si="258"/>
        <v>0</v>
      </c>
      <c r="J4164" s="60">
        <f>IF(OR(I4164="",I4165="",I4166=""),"",(AVERAGEIF(A4164:A$10000,A4164,I4164:I$10000)))</f>
        <v>0</v>
      </c>
      <c r="K4164" s="60"/>
      <c r="L4164" s="60" t="str">
        <f>IF(O4164="","",A4164)</f>
        <v/>
      </c>
      <c r="M4164" s="60" t="str">
        <f>IF(O4164="","",(VLOOKUP(A4164,A4164:E11148,5,FALSE)))</f>
        <v/>
      </c>
      <c r="N4164" s="60" t="str">
        <f t="shared" si="259"/>
        <v/>
      </c>
      <c r="O4164" s="60" t="str">
        <f t="shared" si="261"/>
        <v/>
      </c>
      <c r="P4164" s="103">
        <f t="shared" si="260"/>
        <v>14.299999999991542</v>
      </c>
      <c r="Q4164" s="58"/>
      <c r="R4164" s="58"/>
      <c r="S4164" s="102"/>
    </row>
    <row r="4165" spans="1:19" ht="12.5" customHeight="1" x14ac:dyDescent="0.35">
      <c r="A4165" s="2">
        <v>64</v>
      </c>
      <c r="B4165" s="2" t="s">
        <v>71</v>
      </c>
      <c r="C4165" s="67">
        <v>139.12979999999999</v>
      </c>
      <c r="D4165" t="s">
        <v>65</v>
      </c>
      <c r="E4165" s="2" t="s">
        <v>58</v>
      </c>
      <c r="F4165" s="2" t="s">
        <v>70</v>
      </c>
      <c r="G4165" s="2"/>
      <c r="I4165" s="60">
        <f t="shared" si="258"/>
        <v>0</v>
      </c>
      <c r="J4165" s="60">
        <f>IF(OR(I4165="",I4166="",I4167=""),"",(AVERAGEIF(A4165:A$10000,A4165,I4165:I$10000)))</f>
        <v>0</v>
      </c>
      <c r="K4165" s="60"/>
      <c r="L4165" s="55" t="str">
        <f>IF(O4165="","",A4165)</f>
        <v/>
      </c>
      <c r="M4165" s="60" t="str">
        <f>IF(O4165="","",(VLOOKUP(A4165,A4165:E11149,5,FALSE)))</f>
        <v/>
      </c>
      <c r="N4165" s="55" t="str">
        <f t="shared" si="259"/>
        <v/>
      </c>
      <c r="O4165" s="55" t="str">
        <f t="shared" si="261"/>
        <v/>
      </c>
      <c r="P4165" s="104">
        <f t="shared" si="260"/>
        <v>15.099999999989677</v>
      </c>
      <c r="Q4165" s="58"/>
      <c r="R4165" s="58"/>
      <c r="S4165" s="102"/>
    </row>
    <row r="4166" spans="1:19" ht="12.5" customHeight="1" x14ac:dyDescent="0.35">
      <c r="A4166" s="60">
        <v>64</v>
      </c>
      <c r="B4166" s="60" t="s">
        <v>71</v>
      </c>
      <c r="C4166" s="68">
        <v>139.1532</v>
      </c>
      <c r="D4166" s="58" t="s">
        <v>65</v>
      </c>
      <c r="E4166" s="60" t="s">
        <v>58</v>
      </c>
      <c r="F4166" s="60" t="s">
        <v>70</v>
      </c>
      <c r="G4166" s="60"/>
      <c r="H4166" s="60"/>
      <c r="I4166" s="60">
        <f t="shared" si="258"/>
        <v>0</v>
      </c>
      <c r="J4166" s="60">
        <f>IF(OR(I4166="",I4167="",I4168=""),"",(AVERAGEIF(A4166:A$10000,A4166,I4166:I$10000)))</f>
        <v>0</v>
      </c>
      <c r="K4166" s="60"/>
      <c r="L4166" s="60" t="str">
        <f>IF(O4166="","",A4166)</f>
        <v/>
      </c>
      <c r="M4166" s="60" t="str">
        <f>IF(O4166="","",(VLOOKUP(A4166,A4166:E11150,5,FALSE)))</f>
        <v/>
      </c>
      <c r="N4166" s="60" t="str">
        <f t="shared" si="259"/>
        <v/>
      </c>
      <c r="O4166" s="60" t="str">
        <f t="shared" si="261"/>
        <v/>
      </c>
      <c r="P4166" s="103">
        <f t="shared" si="260"/>
        <v>23.400000000009413</v>
      </c>
      <c r="Q4166" s="58"/>
      <c r="R4166" s="58"/>
      <c r="S4166" s="102"/>
    </row>
    <row r="4167" spans="1:19" ht="12.5" customHeight="1" x14ac:dyDescent="0.35">
      <c r="A4167" s="2">
        <v>65</v>
      </c>
      <c r="B4167" s="2" t="s">
        <v>69</v>
      </c>
      <c r="C4167" s="67">
        <v>140.18459999999999</v>
      </c>
      <c r="D4167" t="s">
        <v>65</v>
      </c>
      <c r="E4167" s="2" t="s">
        <v>58</v>
      </c>
      <c r="F4167" s="2" t="s">
        <v>70</v>
      </c>
      <c r="G4167" s="2"/>
      <c r="I4167" s="60">
        <f t="shared" si="258"/>
        <v>0</v>
      </c>
      <c r="J4167" s="60">
        <f>IF(OR(I4167="",I4168="",I4169=""),"",(AVERAGEIF(A4167:A$10000,A4167,I4167:I$10000)))</f>
        <v>0</v>
      </c>
      <c r="K4167" s="60"/>
      <c r="L4167" s="55" t="str">
        <f>IF(O4167="","",A4167)</f>
        <v/>
      </c>
      <c r="M4167" s="60" t="str">
        <f>IF(O4167="","",(VLOOKUP(A4167,A4167:E11151,5,FALSE)))</f>
        <v/>
      </c>
      <c r="N4167" s="55" t="str">
        <f t="shared" si="259"/>
        <v/>
      </c>
      <c r="O4167" s="55" t="str">
        <f t="shared" si="261"/>
        <v/>
      </c>
      <c r="P4167" s="104" t="str">
        <f t="shared" si="260"/>
        <v/>
      </c>
      <c r="Q4167" s="58"/>
      <c r="R4167" s="58"/>
      <c r="S4167" s="102"/>
    </row>
    <row r="4168" spans="1:19" ht="12.5" customHeight="1" x14ac:dyDescent="0.35">
      <c r="A4168" s="60">
        <v>65</v>
      </c>
      <c r="B4168" s="60" t="s">
        <v>69</v>
      </c>
      <c r="C4168" s="68">
        <v>140.19919999999999</v>
      </c>
      <c r="D4168" s="58" t="s">
        <v>65</v>
      </c>
      <c r="E4168" s="60" t="s">
        <v>58</v>
      </c>
      <c r="F4168" s="60" t="s">
        <v>70</v>
      </c>
      <c r="G4168" s="60"/>
      <c r="H4168" s="60"/>
      <c r="I4168" s="60">
        <f t="shared" si="258"/>
        <v>0</v>
      </c>
      <c r="J4168" s="60">
        <f>IF(OR(I4168="",I4169="",I4170=""),"",(AVERAGEIF(A4168:A$10000,A4168,I4168:I$10000)))</f>
        <v>0</v>
      </c>
      <c r="K4168" s="60"/>
      <c r="L4168" s="60" t="str">
        <f>IF(O4168="","",A4168)</f>
        <v/>
      </c>
      <c r="M4168" s="60" t="str">
        <f>IF(O4168="","",(VLOOKUP(A4168,A4168:E11152,5,FALSE)))</f>
        <v/>
      </c>
      <c r="N4168" s="60" t="str">
        <f t="shared" si="259"/>
        <v/>
      </c>
      <c r="O4168" s="60" t="str">
        <f t="shared" si="261"/>
        <v/>
      </c>
      <c r="P4168" s="103">
        <f t="shared" si="260"/>
        <v>14.600000000001501</v>
      </c>
      <c r="Q4168" s="58"/>
      <c r="R4168" s="58"/>
      <c r="S4168" s="102"/>
    </row>
    <row r="4169" spans="1:19" ht="12.5" customHeight="1" x14ac:dyDescent="0.35">
      <c r="A4169" s="2">
        <v>65</v>
      </c>
      <c r="B4169" s="2" t="s">
        <v>69</v>
      </c>
      <c r="C4169" s="67">
        <v>140.21379999999999</v>
      </c>
      <c r="D4169" t="s">
        <v>65</v>
      </c>
      <c r="E4169" s="2" t="s">
        <v>58</v>
      </c>
      <c r="F4169" s="2" t="s">
        <v>70</v>
      </c>
      <c r="G4169" s="2"/>
      <c r="I4169" s="60">
        <f t="shared" si="258"/>
        <v>0</v>
      </c>
      <c r="J4169" s="60">
        <f>IF(OR(I4169="",I4170="",I4171=""),"",(AVERAGEIF(A4169:A$10000,A4169,I4169:I$10000)))</f>
        <v>0</v>
      </c>
      <c r="K4169" s="60"/>
      <c r="L4169" s="55" t="str">
        <f>IF(O4169="","",A4169)</f>
        <v/>
      </c>
      <c r="M4169" s="60" t="str">
        <f>IF(O4169="","",(VLOOKUP(A4169,A4169:E11153,5,FALSE)))</f>
        <v/>
      </c>
      <c r="N4169" s="55" t="str">
        <f t="shared" si="259"/>
        <v/>
      </c>
      <c r="O4169" s="55" t="str">
        <f t="shared" si="261"/>
        <v/>
      </c>
      <c r="P4169" s="104">
        <f t="shared" si="260"/>
        <v>14.600000000001501</v>
      </c>
      <c r="Q4169" s="58"/>
      <c r="R4169" s="58"/>
      <c r="S4169" s="102"/>
    </row>
    <row r="4170" spans="1:19" ht="12.5" customHeight="1" x14ac:dyDescent="0.35">
      <c r="A4170" s="60">
        <v>65</v>
      </c>
      <c r="B4170" s="60" t="s">
        <v>69</v>
      </c>
      <c r="C4170" s="68">
        <v>140.22839999999999</v>
      </c>
      <c r="D4170" s="58" t="s">
        <v>65</v>
      </c>
      <c r="E4170" s="60" t="s">
        <v>58</v>
      </c>
      <c r="F4170" s="60" t="s">
        <v>70</v>
      </c>
      <c r="G4170" s="60"/>
      <c r="H4170" s="60"/>
      <c r="I4170" s="60">
        <f t="shared" si="258"/>
        <v>0</v>
      </c>
      <c r="J4170" s="60">
        <f>IF(OR(I4170="",I4171="",I4172=""),"",(AVERAGEIF(A4170:A$10000,A4170,I4170:I$10000)))</f>
        <v>0</v>
      </c>
      <c r="K4170" s="60"/>
      <c r="L4170" s="60" t="str">
        <f>IF(O4170="","",A4170)</f>
        <v/>
      </c>
      <c r="M4170" s="60" t="str">
        <f>IF(O4170="","",(VLOOKUP(A4170,A4170:E11154,5,FALSE)))</f>
        <v/>
      </c>
      <c r="N4170" s="60" t="str">
        <f t="shared" si="259"/>
        <v/>
      </c>
      <c r="O4170" s="60" t="str">
        <f t="shared" si="261"/>
        <v/>
      </c>
      <c r="P4170" s="103">
        <f t="shared" si="260"/>
        <v>14.600000000001501</v>
      </c>
      <c r="Q4170" s="58"/>
      <c r="R4170" s="58"/>
      <c r="S4170" s="102"/>
    </row>
    <row r="4171" spans="1:19" ht="12.5" customHeight="1" x14ac:dyDescent="0.35">
      <c r="A4171" s="2">
        <v>65</v>
      </c>
      <c r="B4171" s="2" t="s">
        <v>69</v>
      </c>
      <c r="C4171" s="67">
        <v>140.24760000000001</v>
      </c>
      <c r="D4171" t="s">
        <v>65</v>
      </c>
      <c r="E4171" s="2" t="s">
        <v>58</v>
      </c>
      <c r="F4171" s="2" t="s">
        <v>70</v>
      </c>
      <c r="G4171" s="2"/>
      <c r="I4171" s="60">
        <f t="shared" si="258"/>
        <v>0</v>
      </c>
      <c r="J4171" s="60">
        <f>IF(OR(I4171="",I4172="",I4173=""),"",(AVERAGEIF(A4171:A$10000,A4171,I4171:I$10000)))</f>
        <v>0</v>
      </c>
      <c r="K4171" s="60"/>
      <c r="L4171" s="55" t="str">
        <f>IF(O4171="","",A4171)</f>
        <v/>
      </c>
      <c r="M4171" s="60" t="str">
        <f>IF(O4171="","",(VLOOKUP(A4171,A4171:E11155,5,FALSE)))</f>
        <v/>
      </c>
      <c r="N4171" s="55" t="str">
        <f t="shared" si="259"/>
        <v/>
      </c>
      <c r="O4171" s="55" t="str">
        <f t="shared" si="261"/>
        <v/>
      </c>
      <c r="P4171" s="104">
        <f t="shared" si="260"/>
        <v>19.200000000012096</v>
      </c>
      <c r="Q4171" s="58"/>
      <c r="R4171" s="58"/>
      <c r="S4171" s="102"/>
    </row>
    <row r="4172" spans="1:19" ht="12.5" customHeight="1" x14ac:dyDescent="0.35">
      <c r="A4172" s="60">
        <v>65</v>
      </c>
      <c r="B4172" s="60" t="s">
        <v>71</v>
      </c>
      <c r="C4172" s="68">
        <v>140.27070000000001</v>
      </c>
      <c r="D4172" s="58" t="s">
        <v>65</v>
      </c>
      <c r="E4172" s="60" t="s">
        <v>58</v>
      </c>
      <c r="F4172" s="60" t="s">
        <v>70</v>
      </c>
      <c r="G4172" s="60"/>
      <c r="H4172" s="60"/>
      <c r="I4172" s="60">
        <f t="shared" si="258"/>
        <v>0</v>
      </c>
      <c r="J4172" s="60">
        <f>IF(OR(I4172="",I4173="",I4174=""),"",(AVERAGEIF(A4172:A$10000,A4172,I4172:I$10000)))</f>
        <v>0</v>
      </c>
      <c r="K4172" s="60"/>
      <c r="L4172" s="60" t="str">
        <f>IF(O4172="","",A4172)</f>
        <v/>
      </c>
      <c r="M4172" s="60" t="str">
        <f>IF(O4172="","",(VLOOKUP(A4172,A4172:E11156,5,FALSE)))</f>
        <v/>
      </c>
      <c r="N4172" s="60" t="str">
        <f t="shared" si="259"/>
        <v/>
      </c>
      <c r="O4172" s="60" t="str">
        <f t="shared" si="261"/>
        <v/>
      </c>
      <c r="P4172" s="103">
        <f t="shared" si="260"/>
        <v>23.099999999999454</v>
      </c>
      <c r="Q4172" s="58"/>
      <c r="R4172" s="58"/>
      <c r="S4172" s="102"/>
    </row>
    <row r="4173" spans="1:19" ht="12.5" customHeight="1" x14ac:dyDescent="0.35">
      <c r="A4173" s="2">
        <v>65</v>
      </c>
      <c r="B4173" s="2" t="s">
        <v>71</v>
      </c>
      <c r="C4173" s="67">
        <v>140.28989999999999</v>
      </c>
      <c r="D4173" t="s">
        <v>65</v>
      </c>
      <c r="E4173" s="2" t="s">
        <v>58</v>
      </c>
      <c r="F4173" s="2" t="s">
        <v>70</v>
      </c>
      <c r="G4173" s="2"/>
      <c r="I4173" s="60">
        <f t="shared" si="258"/>
        <v>0</v>
      </c>
      <c r="J4173" s="60">
        <f>IF(OR(I4173="",I4174="",I4175=""),"",(AVERAGEIF(A4173:A$10000,A4173,I4173:I$10000)))</f>
        <v>0</v>
      </c>
      <c r="K4173" s="60"/>
      <c r="L4173" s="55" t="str">
        <f>IF(O4173="","",A4173)</f>
        <v/>
      </c>
      <c r="M4173" s="60" t="str">
        <f>IF(O4173="","",(VLOOKUP(A4173,A4173:E11157,5,FALSE)))</f>
        <v/>
      </c>
      <c r="N4173" s="55" t="str">
        <f t="shared" si="259"/>
        <v/>
      </c>
      <c r="O4173" s="55" t="str">
        <f t="shared" si="261"/>
        <v/>
      </c>
      <c r="P4173" s="104">
        <f t="shared" si="260"/>
        <v>19.199999999983675</v>
      </c>
      <c r="Q4173" s="58"/>
      <c r="R4173" s="58"/>
      <c r="S4173" s="102"/>
    </row>
    <row r="4174" spans="1:19" ht="12.5" customHeight="1" x14ac:dyDescent="0.35">
      <c r="A4174" s="60">
        <v>65</v>
      </c>
      <c r="B4174" s="60" t="s">
        <v>71</v>
      </c>
      <c r="C4174" s="68">
        <v>140.30170000000001</v>
      </c>
      <c r="D4174" s="58" t="s">
        <v>65</v>
      </c>
      <c r="E4174" s="60" t="s">
        <v>58</v>
      </c>
      <c r="F4174" s="60" t="s">
        <v>70</v>
      </c>
      <c r="G4174" s="60"/>
      <c r="H4174" s="60"/>
      <c r="I4174" s="60">
        <f t="shared" si="258"/>
        <v>0</v>
      </c>
      <c r="J4174" s="60">
        <f>IF(OR(I4174="",I4175="",I4176=""),"",(AVERAGEIF(A4174:A$10000,A4174,I4174:I$10000)))</f>
        <v>0</v>
      </c>
      <c r="K4174" s="60"/>
      <c r="L4174" s="60" t="str">
        <f>IF(O4174="","",A4174)</f>
        <v/>
      </c>
      <c r="M4174" s="60" t="str">
        <f>IF(O4174="","",(VLOOKUP(A4174,A4174:E11158,5,FALSE)))</f>
        <v/>
      </c>
      <c r="N4174" s="60" t="str">
        <f t="shared" si="259"/>
        <v/>
      </c>
      <c r="O4174" s="60" t="str">
        <f t="shared" si="261"/>
        <v/>
      </c>
      <c r="P4174" s="103">
        <f t="shared" si="260"/>
        <v>11.800000000022237</v>
      </c>
      <c r="Q4174" s="58"/>
      <c r="R4174" s="58"/>
      <c r="S4174" s="102"/>
    </row>
    <row r="4175" spans="1:19" ht="12.5" customHeight="1" x14ac:dyDescent="0.35">
      <c r="A4175" s="2">
        <v>65</v>
      </c>
      <c r="B4175" s="2" t="s">
        <v>69</v>
      </c>
      <c r="C4175" s="67">
        <v>140.31559999999999</v>
      </c>
      <c r="D4175" t="s">
        <v>65</v>
      </c>
      <c r="E4175" s="2" t="s">
        <v>58</v>
      </c>
      <c r="F4175" s="2" t="s">
        <v>70</v>
      </c>
      <c r="G4175" s="2"/>
      <c r="I4175" s="60">
        <f t="shared" si="258"/>
        <v>0</v>
      </c>
      <c r="J4175" s="60">
        <f>IF(OR(I4175="",I4176="",I4177=""),"",(AVERAGEIF(A4175:A$10000,A4175,I4175:I$10000)))</f>
        <v>0</v>
      </c>
      <c r="K4175" s="60"/>
      <c r="L4175" s="55" t="str">
        <f>IF(O4175="","",A4175)</f>
        <v/>
      </c>
      <c r="M4175" s="60" t="str">
        <f>IF(O4175="","",(VLOOKUP(A4175,A4175:E11159,5,FALSE)))</f>
        <v/>
      </c>
      <c r="N4175" s="55" t="str">
        <f t="shared" si="259"/>
        <v/>
      </c>
      <c r="O4175" s="55" t="str">
        <f t="shared" si="261"/>
        <v/>
      </c>
      <c r="P4175" s="104">
        <f t="shared" si="260"/>
        <v>13.899999999978263</v>
      </c>
      <c r="Q4175" s="58"/>
      <c r="R4175" s="58"/>
      <c r="S4175" s="102"/>
    </row>
    <row r="4176" spans="1:19" ht="12.5" customHeight="1" x14ac:dyDescent="0.35">
      <c r="A4176" s="60">
        <v>65</v>
      </c>
      <c r="B4176" s="60" t="s">
        <v>69</v>
      </c>
      <c r="C4176" s="68">
        <v>140.33000000000001</v>
      </c>
      <c r="D4176" s="58" t="s">
        <v>65</v>
      </c>
      <c r="E4176" s="60" t="s">
        <v>58</v>
      </c>
      <c r="F4176" s="60" t="s">
        <v>70</v>
      </c>
      <c r="G4176" s="60"/>
      <c r="H4176" s="60"/>
      <c r="I4176" s="60">
        <f t="shared" si="258"/>
        <v>0</v>
      </c>
      <c r="J4176" s="60">
        <f>IF(OR(I4176="",I4177="",I4178=""),"",(AVERAGEIF(A4176:A$10000,A4176,I4176:I$10000)))</f>
        <v>0</v>
      </c>
      <c r="K4176" s="60"/>
      <c r="L4176" s="60" t="str">
        <f>IF(O4176="","",A4176)</f>
        <v/>
      </c>
      <c r="M4176" s="60" t="str">
        <f>IF(O4176="","",(VLOOKUP(A4176,A4176:E11160,5,FALSE)))</f>
        <v/>
      </c>
      <c r="N4176" s="60" t="str">
        <f t="shared" si="259"/>
        <v/>
      </c>
      <c r="O4176" s="60" t="str">
        <f t="shared" si="261"/>
        <v/>
      </c>
      <c r="P4176" s="103">
        <f t="shared" si="260"/>
        <v>14.400000000023283</v>
      </c>
      <c r="Q4176" s="58"/>
      <c r="R4176" s="58"/>
      <c r="S4176" s="102"/>
    </row>
    <row r="4177" spans="1:19" ht="12.5" customHeight="1" x14ac:dyDescent="0.35">
      <c r="A4177" s="2">
        <v>65</v>
      </c>
      <c r="B4177" s="2" t="s">
        <v>69</v>
      </c>
      <c r="C4177" s="67">
        <v>140.345</v>
      </c>
      <c r="D4177" t="s">
        <v>65</v>
      </c>
      <c r="E4177" s="2" t="s">
        <v>58</v>
      </c>
      <c r="F4177" s="2" t="s">
        <v>70</v>
      </c>
      <c r="G4177" s="2"/>
      <c r="I4177" s="60">
        <f t="shared" ref="I4177:I4240" si="262">IF(AND(OR(G4176&gt;G$5,G4178&gt;G$5),G4177&gt;G$5),G4177,"")</f>
        <v>0</v>
      </c>
      <c r="J4177" s="60">
        <f>IF(OR(I4177="",I4178="",I4179=""),"",(AVERAGEIF(A4177:A$10000,A4177,I4177:I$10000)))</f>
        <v>0</v>
      </c>
      <c r="K4177" s="60"/>
      <c r="L4177" s="55" t="str">
        <f>IF(O4177="","",A4177)</f>
        <v/>
      </c>
      <c r="M4177" s="60" t="str">
        <f>IF(O4177="","",(VLOOKUP(A4177,A4177:E11161,5,FALSE)))</f>
        <v/>
      </c>
      <c r="N4177" s="55" t="str">
        <f t="shared" si="259"/>
        <v/>
      </c>
      <c r="O4177" s="55" t="str">
        <f t="shared" si="261"/>
        <v/>
      </c>
      <c r="P4177" s="104">
        <f t="shared" si="260"/>
        <v>14.999999999986358</v>
      </c>
      <c r="Q4177" s="58"/>
      <c r="R4177" s="58"/>
      <c r="S4177" s="102"/>
    </row>
    <row r="4178" spans="1:19" ht="12.5" customHeight="1" x14ac:dyDescent="0.35">
      <c r="A4178" s="60">
        <v>65</v>
      </c>
      <c r="B4178" s="60" t="s">
        <v>69</v>
      </c>
      <c r="C4178" s="68">
        <v>140.35890000000001</v>
      </c>
      <c r="D4178" s="58" t="s">
        <v>65</v>
      </c>
      <c r="E4178" s="60" t="s">
        <v>58</v>
      </c>
      <c r="F4178" s="60" t="s">
        <v>70</v>
      </c>
      <c r="G4178" s="60"/>
      <c r="H4178" s="60"/>
      <c r="I4178" s="60">
        <f t="shared" si="262"/>
        <v>0</v>
      </c>
      <c r="J4178" s="60">
        <f>IF(OR(I4178="",I4179="",I4180=""),"",(AVERAGEIF(A4178:A$10000,A4178,I4178:I$10000)))</f>
        <v>0</v>
      </c>
      <c r="K4178" s="60"/>
      <c r="L4178" s="60" t="str">
        <f>IF(O4178="","",A4178)</f>
        <v/>
      </c>
      <c r="M4178" s="60" t="str">
        <f>IF(O4178="","",(VLOOKUP(A4178,A4178:E11162,5,FALSE)))</f>
        <v/>
      </c>
      <c r="N4178" s="60" t="str">
        <f t="shared" ref="N4178:N4241" si="263">IF(L4178="","",I4178)</f>
        <v/>
      </c>
      <c r="O4178" s="60" t="str">
        <f t="shared" si="261"/>
        <v/>
      </c>
      <c r="P4178" s="103">
        <f t="shared" ref="P4178:P4241" si="264">IF(A4178=A4177,ABS(C4178-C4177)*1000,"")</f>
        <v>13.900000000006685</v>
      </c>
      <c r="Q4178" s="58"/>
      <c r="R4178" s="58"/>
      <c r="S4178" s="102"/>
    </row>
    <row r="4179" spans="1:19" ht="12.5" customHeight="1" x14ac:dyDescent="0.35">
      <c r="A4179" s="2">
        <v>65</v>
      </c>
      <c r="B4179" s="2" t="s">
        <v>69</v>
      </c>
      <c r="C4179" s="67">
        <v>140.3734</v>
      </c>
      <c r="D4179" t="s">
        <v>65</v>
      </c>
      <c r="E4179" s="2" t="s">
        <v>58</v>
      </c>
      <c r="F4179" s="2" t="s">
        <v>70</v>
      </c>
      <c r="G4179" s="2"/>
      <c r="I4179" s="60">
        <f t="shared" si="262"/>
        <v>0</v>
      </c>
      <c r="J4179" s="60">
        <f>IF(OR(I4179="",I4180="",I4181=""),"",(AVERAGEIF(A4179:A$10000,A4179,I4179:I$10000)))</f>
        <v>0</v>
      </c>
      <c r="K4179" s="60"/>
      <c r="L4179" s="55" t="str">
        <f>IF(O4179="","",A4179)</f>
        <v/>
      </c>
      <c r="M4179" s="60" t="str">
        <f>IF(O4179="","",(VLOOKUP(A4179,A4179:E11163,5,FALSE)))</f>
        <v/>
      </c>
      <c r="N4179" s="55" t="str">
        <f t="shared" si="263"/>
        <v/>
      </c>
      <c r="O4179" s="55" t="str">
        <f t="shared" si="261"/>
        <v/>
      </c>
      <c r="P4179" s="104">
        <f t="shared" si="264"/>
        <v>14.499999999998181</v>
      </c>
      <c r="Q4179" s="58"/>
      <c r="R4179" s="58"/>
      <c r="S4179" s="102"/>
    </row>
    <row r="4180" spans="1:19" ht="12.5" customHeight="1" x14ac:dyDescent="0.35">
      <c r="A4180" s="60">
        <v>65</v>
      </c>
      <c r="B4180" s="60" t="s">
        <v>69</v>
      </c>
      <c r="C4180" s="68">
        <v>140.39689999999999</v>
      </c>
      <c r="D4180" s="58" t="s">
        <v>65</v>
      </c>
      <c r="E4180" s="60" t="s">
        <v>58</v>
      </c>
      <c r="F4180" s="60" t="s">
        <v>70</v>
      </c>
      <c r="G4180" s="60"/>
      <c r="H4180" s="60"/>
      <c r="I4180" s="60">
        <f t="shared" si="262"/>
        <v>0</v>
      </c>
      <c r="J4180" s="60">
        <f>IF(OR(I4180="",I4181="",I4182=""),"",(AVERAGEIF(A4180:A$10000,A4180,I4180:I$10000)))</f>
        <v>0</v>
      </c>
      <c r="K4180" s="60"/>
      <c r="L4180" s="60" t="str">
        <f>IF(O4180="","",A4180)</f>
        <v/>
      </c>
      <c r="M4180" s="60" t="str">
        <f>IF(O4180="","",(VLOOKUP(A4180,A4180:E11164,5,FALSE)))</f>
        <v/>
      </c>
      <c r="N4180" s="60" t="str">
        <f t="shared" si="263"/>
        <v/>
      </c>
      <c r="O4180" s="60" t="str">
        <f t="shared" si="261"/>
        <v/>
      </c>
      <c r="P4180" s="103">
        <f t="shared" si="264"/>
        <v>23.499999999984311</v>
      </c>
      <c r="Q4180" s="58"/>
      <c r="R4180" s="58"/>
      <c r="S4180" s="102"/>
    </row>
    <row r="4181" spans="1:19" ht="12.5" customHeight="1" x14ac:dyDescent="0.35">
      <c r="A4181" s="2">
        <v>65</v>
      </c>
      <c r="B4181" s="2" t="s">
        <v>69</v>
      </c>
      <c r="C4181" s="67">
        <v>140.4126</v>
      </c>
      <c r="D4181" t="s">
        <v>65</v>
      </c>
      <c r="E4181" s="2" t="s">
        <v>58</v>
      </c>
      <c r="F4181" s="2" t="s">
        <v>70</v>
      </c>
      <c r="G4181" s="2"/>
      <c r="I4181" s="60">
        <f t="shared" si="262"/>
        <v>0</v>
      </c>
      <c r="J4181" s="60">
        <f>IF(OR(I4181="",I4182="",I4183=""),"",(AVERAGEIF(A4181:A$10000,A4181,I4181:I$10000)))</f>
        <v>0</v>
      </c>
      <c r="K4181" s="60"/>
      <c r="L4181" s="55" t="str">
        <f>IF(O4181="","",A4181)</f>
        <v/>
      </c>
      <c r="M4181" s="60" t="str">
        <f>IF(O4181="","",(VLOOKUP(A4181,A4181:E11165,5,FALSE)))</f>
        <v/>
      </c>
      <c r="N4181" s="55" t="str">
        <f t="shared" si="263"/>
        <v/>
      </c>
      <c r="O4181" s="55" t="str">
        <f t="shared" si="261"/>
        <v/>
      </c>
      <c r="P4181" s="104">
        <f t="shared" si="264"/>
        <v>15.700000000009595</v>
      </c>
      <c r="Q4181" s="58"/>
      <c r="R4181" s="58"/>
      <c r="S4181" s="102"/>
    </row>
    <row r="4182" spans="1:19" ht="12.5" customHeight="1" x14ac:dyDescent="0.35">
      <c r="A4182" s="60">
        <v>65</v>
      </c>
      <c r="B4182" s="60" t="s">
        <v>71</v>
      </c>
      <c r="C4182" s="68">
        <v>140.42769999999999</v>
      </c>
      <c r="D4182" s="58" t="s">
        <v>65</v>
      </c>
      <c r="E4182" s="60" t="s">
        <v>58</v>
      </c>
      <c r="F4182" s="60" t="s">
        <v>70</v>
      </c>
      <c r="G4182" s="60"/>
      <c r="H4182" s="60"/>
      <c r="I4182" s="60">
        <f t="shared" si="262"/>
        <v>0</v>
      </c>
      <c r="J4182" s="60">
        <f>IF(OR(I4182="",I4183="",I4184=""),"",(AVERAGEIF(A4182:A$10000,A4182,I4182:I$10000)))</f>
        <v>0</v>
      </c>
      <c r="K4182" s="60"/>
      <c r="L4182" s="60" t="str">
        <f>IF(O4182="","",A4182)</f>
        <v/>
      </c>
      <c r="M4182" s="60" t="str">
        <f>IF(O4182="","",(VLOOKUP(A4182,A4182:E11166,5,FALSE)))</f>
        <v/>
      </c>
      <c r="N4182" s="60" t="str">
        <f t="shared" si="263"/>
        <v/>
      </c>
      <c r="O4182" s="60" t="str">
        <f t="shared" si="261"/>
        <v/>
      </c>
      <c r="P4182" s="103">
        <f t="shared" si="264"/>
        <v>15.099999999989677</v>
      </c>
      <c r="Q4182" s="58"/>
      <c r="R4182" s="58"/>
      <c r="S4182" s="102"/>
    </row>
    <row r="4183" spans="1:19" ht="12.5" customHeight="1" x14ac:dyDescent="0.35">
      <c r="A4183" s="2">
        <v>65</v>
      </c>
      <c r="B4183" s="2" t="s">
        <v>71</v>
      </c>
      <c r="C4183" s="67">
        <v>140.4419</v>
      </c>
      <c r="D4183" t="s">
        <v>65</v>
      </c>
      <c r="E4183" s="2" t="s">
        <v>58</v>
      </c>
      <c r="F4183" s="2" t="s">
        <v>70</v>
      </c>
      <c r="G4183" s="2"/>
      <c r="I4183" s="60">
        <f t="shared" si="262"/>
        <v>0</v>
      </c>
      <c r="J4183" s="60">
        <f>IF(OR(I4183="",I4184="",I4185=""),"",(AVERAGEIF(A4183:A$10000,A4183,I4183:I$10000)))</f>
        <v>0</v>
      </c>
      <c r="K4183" s="60"/>
      <c r="L4183" s="55" t="str">
        <f>IF(O4183="","",A4183)</f>
        <v/>
      </c>
      <c r="M4183" s="60" t="str">
        <f>IF(O4183="","",(VLOOKUP(A4183,A4183:E11167,5,FALSE)))</f>
        <v/>
      </c>
      <c r="N4183" s="55" t="str">
        <f t="shared" si="263"/>
        <v/>
      </c>
      <c r="O4183" s="55" t="str">
        <f t="shared" si="261"/>
        <v/>
      </c>
      <c r="P4183" s="104">
        <f t="shared" si="264"/>
        <v>14.200000000016644</v>
      </c>
      <c r="Q4183" s="58"/>
      <c r="R4183" s="58"/>
      <c r="S4183" s="102"/>
    </row>
    <row r="4184" spans="1:19" ht="12.5" customHeight="1" x14ac:dyDescent="0.35">
      <c r="A4184" s="60">
        <v>65</v>
      </c>
      <c r="B4184" s="60" t="s">
        <v>69</v>
      </c>
      <c r="C4184" s="68">
        <v>140.4572</v>
      </c>
      <c r="D4184" s="58" t="s">
        <v>65</v>
      </c>
      <c r="E4184" s="60" t="s">
        <v>58</v>
      </c>
      <c r="F4184" s="60" t="s">
        <v>70</v>
      </c>
      <c r="G4184" s="60"/>
      <c r="H4184" s="60"/>
      <c r="I4184" s="60">
        <f t="shared" si="262"/>
        <v>0</v>
      </c>
      <c r="J4184" s="60">
        <f>IF(OR(I4184="",I4185="",I4186=""),"",(AVERAGEIF(A4184:A$10000,A4184,I4184:I$10000)))</f>
        <v>0</v>
      </c>
      <c r="K4184" s="60"/>
      <c r="L4184" s="60" t="str">
        <f>IF(O4184="","",A4184)</f>
        <v/>
      </c>
      <c r="M4184" s="60" t="str">
        <f>IF(O4184="","",(VLOOKUP(A4184,A4184:E11168,5,FALSE)))</f>
        <v/>
      </c>
      <c r="N4184" s="60" t="str">
        <f t="shared" si="263"/>
        <v/>
      </c>
      <c r="O4184" s="60" t="str">
        <f t="shared" si="261"/>
        <v/>
      </c>
      <c r="P4184" s="103">
        <f t="shared" si="264"/>
        <v>15.299999999996317</v>
      </c>
      <c r="Q4184" s="58"/>
      <c r="R4184" s="58"/>
      <c r="S4184" s="102"/>
    </row>
    <row r="4185" spans="1:19" ht="12.5" customHeight="1" x14ac:dyDescent="0.35">
      <c r="A4185" s="2">
        <v>65</v>
      </c>
      <c r="B4185" s="2" t="s">
        <v>69</v>
      </c>
      <c r="C4185" s="67">
        <v>140.47130000000001</v>
      </c>
      <c r="D4185" t="s">
        <v>65</v>
      </c>
      <c r="E4185" s="2" t="s">
        <v>58</v>
      </c>
      <c r="F4185" s="2" t="s">
        <v>70</v>
      </c>
      <c r="G4185" s="2"/>
      <c r="I4185" s="60">
        <f t="shared" si="262"/>
        <v>0</v>
      </c>
      <c r="J4185" s="60">
        <f>IF(OR(I4185="",I4186="",I4187=""),"",(AVERAGEIF(A4185:A$10000,A4185,I4185:I$10000)))</f>
        <v>0</v>
      </c>
      <c r="K4185" s="60"/>
      <c r="L4185" s="55" t="str">
        <f>IF(O4185="","",A4185)</f>
        <v/>
      </c>
      <c r="M4185" s="60" t="str">
        <f>IF(O4185="","",(VLOOKUP(A4185,A4185:E11169,5,FALSE)))</f>
        <v/>
      </c>
      <c r="N4185" s="55" t="str">
        <f t="shared" si="263"/>
        <v/>
      </c>
      <c r="O4185" s="55" t="str">
        <f t="shared" si="261"/>
        <v/>
      </c>
      <c r="P4185" s="104">
        <f t="shared" si="264"/>
        <v>14.100000000013324</v>
      </c>
      <c r="Q4185" s="58"/>
      <c r="R4185" s="58"/>
      <c r="S4185" s="102"/>
    </row>
    <row r="4186" spans="1:19" ht="12.5" customHeight="1" x14ac:dyDescent="0.35">
      <c r="A4186" s="60">
        <v>65</v>
      </c>
      <c r="B4186" s="60" t="s">
        <v>69</v>
      </c>
      <c r="C4186" s="68">
        <v>140.4854</v>
      </c>
      <c r="D4186" s="58" t="s">
        <v>65</v>
      </c>
      <c r="E4186" s="60" t="s">
        <v>58</v>
      </c>
      <c r="F4186" s="60" t="s">
        <v>70</v>
      </c>
      <c r="G4186" s="60"/>
      <c r="H4186" s="60"/>
      <c r="I4186" s="60">
        <f t="shared" si="262"/>
        <v>0</v>
      </c>
      <c r="J4186" s="60">
        <f>IF(OR(I4186="",I4187="",I4188=""),"",(AVERAGEIF(A4186:A$10000,A4186,I4186:I$10000)))</f>
        <v>0</v>
      </c>
      <c r="K4186" s="60"/>
      <c r="L4186" s="60" t="str">
        <f>IF(O4186="","",A4186)</f>
        <v/>
      </c>
      <c r="M4186" s="60" t="str">
        <f>IF(O4186="","",(VLOOKUP(A4186,A4186:E11170,5,FALSE)))</f>
        <v/>
      </c>
      <c r="N4186" s="60" t="str">
        <f t="shared" si="263"/>
        <v/>
      </c>
      <c r="O4186" s="60" t="str">
        <f t="shared" ref="O4186:O4249" si="265">IF(J4186="","",IF(AND(J4185="",J4184="",J4183=""),C4186,""))</f>
        <v/>
      </c>
      <c r="P4186" s="103">
        <f t="shared" si="264"/>
        <v>14.099999999984902</v>
      </c>
      <c r="Q4186" s="58"/>
      <c r="R4186" s="58"/>
      <c r="S4186" s="102"/>
    </row>
    <row r="4187" spans="1:19" ht="12.5" customHeight="1" x14ac:dyDescent="0.35">
      <c r="A4187" s="2">
        <v>65</v>
      </c>
      <c r="B4187" s="2" t="s">
        <v>69</v>
      </c>
      <c r="C4187" s="67">
        <v>140.50970000000001</v>
      </c>
      <c r="D4187" t="s">
        <v>65</v>
      </c>
      <c r="E4187" s="2" t="s">
        <v>58</v>
      </c>
      <c r="F4187" s="2" t="s">
        <v>70</v>
      </c>
      <c r="G4187" s="2"/>
      <c r="I4187" s="60">
        <f t="shared" si="262"/>
        <v>0</v>
      </c>
      <c r="J4187" s="60">
        <f>IF(OR(I4187="",I4188="",I4189=""),"",(AVERAGEIF(A4187:A$10000,A4187,I4187:I$10000)))</f>
        <v>0</v>
      </c>
      <c r="K4187" s="60"/>
      <c r="L4187" s="55" t="str">
        <f>IF(O4187="","",A4187)</f>
        <v/>
      </c>
      <c r="M4187" s="60" t="str">
        <f>IF(O4187="","",(VLOOKUP(A4187,A4187:E11171,5,FALSE)))</f>
        <v/>
      </c>
      <c r="N4187" s="55" t="str">
        <f t="shared" si="263"/>
        <v/>
      </c>
      <c r="O4187" s="55" t="str">
        <f t="shared" si="265"/>
        <v/>
      </c>
      <c r="P4187" s="104">
        <f t="shared" si="264"/>
        <v>24.300000000010868</v>
      </c>
      <c r="Q4187" s="58"/>
      <c r="R4187" s="58"/>
      <c r="S4187" s="102"/>
    </row>
    <row r="4188" spans="1:19" ht="12.5" customHeight="1" x14ac:dyDescent="0.35">
      <c r="A4188" s="60">
        <v>65</v>
      </c>
      <c r="B4188" s="60" t="s">
        <v>69</v>
      </c>
      <c r="C4188" s="68">
        <v>140.5248</v>
      </c>
      <c r="D4188" s="58" t="s">
        <v>65</v>
      </c>
      <c r="E4188" s="60" t="s">
        <v>58</v>
      </c>
      <c r="F4188" s="60" t="s">
        <v>70</v>
      </c>
      <c r="G4188" s="60"/>
      <c r="H4188" s="60"/>
      <c r="I4188" s="60">
        <f t="shared" si="262"/>
        <v>0</v>
      </c>
      <c r="J4188" s="60">
        <f>IF(OR(I4188="",I4189="",I4190=""),"",(AVERAGEIF(A4188:A$10000,A4188,I4188:I$10000)))</f>
        <v>0</v>
      </c>
      <c r="K4188" s="60"/>
      <c r="L4188" s="60" t="str">
        <f>IF(O4188="","",A4188)</f>
        <v/>
      </c>
      <c r="M4188" s="60" t="str">
        <f>IF(O4188="","",(VLOOKUP(A4188,A4188:E11172,5,FALSE)))</f>
        <v/>
      </c>
      <c r="N4188" s="60" t="str">
        <f t="shared" si="263"/>
        <v/>
      </c>
      <c r="O4188" s="60" t="str">
        <f t="shared" si="265"/>
        <v/>
      </c>
      <c r="P4188" s="103">
        <f t="shared" si="264"/>
        <v>15.099999999989677</v>
      </c>
      <c r="Q4188" s="58"/>
      <c r="R4188" s="58"/>
      <c r="S4188" s="102"/>
    </row>
    <row r="4189" spans="1:19" ht="12.5" customHeight="1" x14ac:dyDescent="0.35">
      <c r="A4189" s="2">
        <v>65</v>
      </c>
      <c r="B4189" s="2" t="s">
        <v>69</v>
      </c>
      <c r="C4189" s="67">
        <v>140.5446</v>
      </c>
      <c r="D4189" t="s">
        <v>65</v>
      </c>
      <c r="E4189" s="2" t="s">
        <v>58</v>
      </c>
      <c r="F4189" s="2" t="s">
        <v>70</v>
      </c>
      <c r="G4189" s="2"/>
      <c r="I4189" s="60">
        <f t="shared" si="262"/>
        <v>0</v>
      </c>
      <c r="J4189" s="60">
        <f>IF(OR(I4189="",I4190="",I4191=""),"",(AVERAGEIF(A4189:A$10000,A4189,I4189:I$10000)))</f>
        <v>0</v>
      </c>
      <c r="K4189" s="60"/>
      <c r="L4189" s="55" t="str">
        <f>IF(O4189="","",A4189)</f>
        <v/>
      </c>
      <c r="M4189" s="60" t="str">
        <f>IF(O4189="","",(VLOOKUP(A4189,A4189:E11173,5,FALSE)))</f>
        <v/>
      </c>
      <c r="N4189" s="55" t="str">
        <f t="shared" si="263"/>
        <v/>
      </c>
      <c r="O4189" s="55" t="str">
        <f t="shared" si="265"/>
        <v/>
      </c>
      <c r="P4189" s="104">
        <f t="shared" si="264"/>
        <v>19.800000000003593</v>
      </c>
      <c r="Q4189" s="58"/>
      <c r="R4189" s="58"/>
      <c r="S4189" s="102"/>
    </row>
    <row r="4190" spans="1:19" ht="12.5" customHeight="1" x14ac:dyDescent="0.35">
      <c r="A4190" s="60">
        <v>65</v>
      </c>
      <c r="B4190" s="60" t="s">
        <v>69</v>
      </c>
      <c r="C4190" s="68">
        <v>140.56309999999999</v>
      </c>
      <c r="D4190" s="58" t="s">
        <v>65</v>
      </c>
      <c r="E4190" s="60" t="s">
        <v>58</v>
      </c>
      <c r="F4190" s="60" t="s">
        <v>70</v>
      </c>
      <c r="G4190" s="60"/>
      <c r="H4190" s="60"/>
      <c r="I4190" s="60">
        <f t="shared" si="262"/>
        <v>0</v>
      </c>
      <c r="J4190" s="60">
        <f>IF(OR(I4190="",I4191="",I4192=""),"",(AVERAGEIF(A4190:A$10000,A4190,I4190:I$10000)))</f>
        <v>0</v>
      </c>
      <c r="K4190" s="60"/>
      <c r="L4190" s="60" t="str">
        <f>IF(O4190="","",A4190)</f>
        <v/>
      </c>
      <c r="M4190" s="60" t="str">
        <f>IF(O4190="","",(VLOOKUP(A4190,A4190:E11174,5,FALSE)))</f>
        <v/>
      </c>
      <c r="N4190" s="60" t="str">
        <f t="shared" si="263"/>
        <v/>
      </c>
      <c r="O4190" s="60" t="str">
        <f t="shared" si="265"/>
        <v/>
      </c>
      <c r="P4190" s="103">
        <f t="shared" si="264"/>
        <v>18.499999999988859</v>
      </c>
      <c r="Q4190" s="58"/>
      <c r="R4190" s="58"/>
      <c r="S4190" s="102"/>
    </row>
    <row r="4191" spans="1:19" ht="12.5" customHeight="1" x14ac:dyDescent="0.35">
      <c r="A4191" s="2">
        <v>65</v>
      </c>
      <c r="B4191" s="2" t="s">
        <v>69</v>
      </c>
      <c r="C4191" s="67">
        <v>140.57820000000001</v>
      </c>
      <c r="D4191" t="s">
        <v>65</v>
      </c>
      <c r="E4191" s="2" t="s">
        <v>58</v>
      </c>
      <c r="F4191" s="2" t="s">
        <v>70</v>
      </c>
      <c r="G4191" s="2"/>
      <c r="I4191" s="60">
        <f t="shared" si="262"/>
        <v>0</v>
      </c>
      <c r="J4191" s="60">
        <f>IF(OR(I4191="",I4192="",I4193=""),"",(AVERAGEIF(A4191:A$10000,A4191,I4191:I$10000)))</f>
        <v>0</v>
      </c>
      <c r="K4191" s="60"/>
      <c r="L4191" s="55" t="str">
        <f>IF(O4191="","",A4191)</f>
        <v/>
      </c>
      <c r="M4191" s="60" t="str">
        <f>IF(O4191="","",(VLOOKUP(A4191,A4191:E11175,5,FALSE)))</f>
        <v/>
      </c>
      <c r="N4191" s="55" t="str">
        <f t="shared" si="263"/>
        <v/>
      </c>
      <c r="O4191" s="55" t="str">
        <f t="shared" si="265"/>
        <v/>
      </c>
      <c r="P4191" s="104">
        <f t="shared" si="264"/>
        <v>15.100000000018099</v>
      </c>
      <c r="Q4191" s="58"/>
      <c r="R4191" s="58"/>
      <c r="S4191" s="102"/>
    </row>
    <row r="4192" spans="1:19" ht="12.5" customHeight="1" x14ac:dyDescent="0.35">
      <c r="A4192" s="60">
        <v>65</v>
      </c>
      <c r="B4192" s="60" t="s">
        <v>69</v>
      </c>
      <c r="C4192" s="68">
        <v>140.59950000000001</v>
      </c>
      <c r="D4192" s="58" t="s">
        <v>65</v>
      </c>
      <c r="E4192" s="60" t="s">
        <v>58</v>
      </c>
      <c r="F4192" s="60" t="s">
        <v>70</v>
      </c>
      <c r="G4192" s="60"/>
      <c r="H4192" s="60"/>
      <c r="I4192" s="60">
        <f t="shared" si="262"/>
        <v>0</v>
      </c>
      <c r="J4192" s="60">
        <f>IF(OR(I4192="",I4193="",I4194=""),"",(AVERAGEIF(A4192:A$10000,A4192,I4192:I$10000)))</f>
        <v>0</v>
      </c>
      <c r="K4192" s="60"/>
      <c r="L4192" s="60" t="str">
        <f>IF(O4192="","",A4192)</f>
        <v/>
      </c>
      <c r="M4192" s="60" t="str">
        <f>IF(O4192="","",(VLOOKUP(A4192,A4192:E11176,5,FALSE)))</f>
        <v/>
      </c>
      <c r="N4192" s="60" t="str">
        <f t="shared" si="263"/>
        <v/>
      </c>
      <c r="O4192" s="60" t="str">
        <f t="shared" si="265"/>
        <v/>
      </c>
      <c r="P4192" s="103">
        <f t="shared" si="264"/>
        <v>21.299999999996544</v>
      </c>
      <c r="Q4192" s="58"/>
      <c r="R4192" s="58"/>
      <c r="S4192" s="102"/>
    </row>
    <row r="4193" spans="1:19" ht="12.5" customHeight="1" x14ac:dyDescent="0.35">
      <c r="A4193" s="2">
        <v>65</v>
      </c>
      <c r="B4193" s="2" t="s">
        <v>69</v>
      </c>
      <c r="C4193" s="67">
        <v>140.61529999999999</v>
      </c>
      <c r="D4193" t="s">
        <v>65</v>
      </c>
      <c r="E4193" s="2" t="s">
        <v>58</v>
      </c>
      <c r="F4193" s="2" t="s">
        <v>70</v>
      </c>
      <c r="G4193" s="2"/>
      <c r="I4193" s="60">
        <f t="shared" si="262"/>
        <v>0</v>
      </c>
      <c r="J4193" s="60">
        <f>IF(OR(I4193="",I4194="",I4195=""),"",(AVERAGEIF(A4193:A$10000,A4193,I4193:I$10000)))</f>
        <v>0</v>
      </c>
      <c r="K4193" s="60"/>
      <c r="L4193" s="55" t="str">
        <f>IF(O4193="","",A4193)</f>
        <v/>
      </c>
      <c r="M4193" s="60" t="str">
        <f>IF(O4193="","",(VLOOKUP(A4193,A4193:E11177,5,FALSE)))</f>
        <v/>
      </c>
      <c r="N4193" s="55" t="str">
        <f t="shared" si="263"/>
        <v/>
      </c>
      <c r="O4193" s="55" t="str">
        <f t="shared" si="265"/>
        <v/>
      </c>
      <c r="P4193" s="104">
        <f t="shared" si="264"/>
        <v>15.799999999984493</v>
      </c>
      <c r="Q4193" s="58"/>
      <c r="R4193" s="58"/>
      <c r="S4193" s="102"/>
    </row>
    <row r="4194" spans="1:19" ht="12.5" customHeight="1" x14ac:dyDescent="0.35">
      <c r="A4194" s="60">
        <v>65</v>
      </c>
      <c r="B4194" s="60" t="s">
        <v>69</v>
      </c>
      <c r="C4194" s="68">
        <v>140.62970000000001</v>
      </c>
      <c r="D4194" s="58" t="s">
        <v>65</v>
      </c>
      <c r="E4194" s="60" t="s">
        <v>58</v>
      </c>
      <c r="F4194" s="60" t="s">
        <v>70</v>
      </c>
      <c r="G4194" s="60"/>
      <c r="H4194" s="60"/>
      <c r="I4194" s="60">
        <f t="shared" si="262"/>
        <v>0</v>
      </c>
      <c r="J4194" s="60">
        <f>IF(OR(I4194="",I4195="",I4196=""),"",(AVERAGEIF(A4194:A$10000,A4194,I4194:I$10000)))</f>
        <v>0</v>
      </c>
      <c r="K4194" s="60"/>
      <c r="L4194" s="60" t="str">
        <f>IF(O4194="","",A4194)</f>
        <v/>
      </c>
      <c r="M4194" s="60" t="str">
        <f>IF(O4194="","",(VLOOKUP(A4194,A4194:E11178,5,FALSE)))</f>
        <v/>
      </c>
      <c r="N4194" s="60" t="str">
        <f t="shared" si="263"/>
        <v/>
      </c>
      <c r="O4194" s="60" t="str">
        <f t="shared" si="265"/>
        <v/>
      </c>
      <c r="P4194" s="103">
        <f t="shared" si="264"/>
        <v>14.400000000023283</v>
      </c>
      <c r="Q4194" s="58"/>
      <c r="R4194" s="58"/>
      <c r="S4194" s="102"/>
    </row>
    <row r="4195" spans="1:19" ht="12.5" customHeight="1" x14ac:dyDescent="0.35">
      <c r="A4195" s="2">
        <v>65</v>
      </c>
      <c r="B4195" s="2" t="s">
        <v>69</v>
      </c>
      <c r="C4195" s="67">
        <v>140.6446</v>
      </c>
      <c r="D4195" t="s">
        <v>65</v>
      </c>
      <c r="E4195" s="2" t="s">
        <v>58</v>
      </c>
      <c r="F4195" s="2" t="s">
        <v>70</v>
      </c>
      <c r="G4195" s="2"/>
      <c r="I4195" s="60">
        <f t="shared" si="262"/>
        <v>0</v>
      </c>
      <c r="J4195" s="60">
        <f>IF(OR(I4195="",I4196="",I4197=""),"",(AVERAGEIF(A4195:A$10000,A4195,I4195:I$10000)))</f>
        <v>0</v>
      </c>
      <c r="K4195" s="60"/>
      <c r="L4195" s="55" t="str">
        <f>IF(O4195="","",A4195)</f>
        <v/>
      </c>
      <c r="M4195" s="60" t="str">
        <f>IF(O4195="","",(VLOOKUP(A4195,A4195:E11179,5,FALSE)))</f>
        <v/>
      </c>
      <c r="N4195" s="55" t="str">
        <f t="shared" si="263"/>
        <v/>
      </c>
      <c r="O4195" s="55" t="str">
        <f t="shared" si="265"/>
        <v/>
      </c>
      <c r="P4195" s="104">
        <f t="shared" si="264"/>
        <v>14.899999999983038</v>
      </c>
      <c r="Q4195" s="58"/>
      <c r="R4195" s="58"/>
      <c r="S4195" s="102"/>
    </row>
    <row r="4196" spans="1:19" ht="12.5" customHeight="1" x14ac:dyDescent="0.35">
      <c r="A4196" s="60">
        <v>65</v>
      </c>
      <c r="B4196" s="60" t="s">
        <v>69</v>
      </c>
      <c r="C4196" s="68">
        <v>140.6593</v>
      </c>
      <c r="D4196" s="58" t="s">
        <v>65</v>
      </c>
      <c r="E4196" s="60" t="s">
        <v>58</v>
      </c>
      <c r="F4196" s="60" t="s">
        <v>70</v>
      </c>
      <c r="G4196" s="60"/>
      <c r="H4196" s="60"/>
      <c r="I4196" s="60">
        <f t="shared" si="262"/>
        <v>0</v>
      </c>
      <c r="J4196" s="60">
        <f>IF(OR(I4196="",I4197="",I4198=""),"",(AVERAGEIF(A4196:A$10000,A4196,I4196:I$10000)))</f>
        <v>0</v>
      </c>
      <c r="K4196" s="60"/>
      <c r="L4196" s="60" t="str">
        <f>IF(O4196="","",A4196)</f>
        <v/>
      </c>
      <c r="M4196" s="60" t="str">
        <f>IF(O4196="","",(VLOOKUP(A4196,A4196:E11180,5,FALSE)))</f>
        <v/>
      </c>
      <c r="N4196" s="60" t="str">
        <f t="shared" si="263"/>
        <v/>
      </c>
      <c r="O4196" s="60" t="str">
        <f t="shared" si="265"/>
        <v/>
      </c>
      <c r="P4196" s="103">
        <f t="shared" si="264"/>
        <v>14.70000000000482</v>
      </c>
      <c r="Q4196" s="58"/>
      <c r="R4196" s="58"/>
      <c r="S4196" s="102"/>
    </row>
    <row r="4197" spans="1:19" ht="12.5" customHeight="1" x14ac:dyDescent="0.35">
      <c r="A4197" s="2">
        <v>65</v>
      </c>
      <c r="B4197" s="2" t="s">
        <v>69</v>
      </c>
      <c r="C4197" s="67">
        <v>140.67330000000001</v>
      </c>
      <c r="D4197" t="s">
        <v>65</v>
      </c>
      <c r="E4197" s="2" t="s">
        <v>58</v>
      </c>
      <c r="F4197" s="2" t="s">
        <v>70</v>
      </c>
      <c r="G4197" s="2"/>
      <c r="I4197" s="60">
        <f t="shared" si="262"/>
        <v>0</v>
      </c>
      <c r="J4197" s="60">
        <f>IF(OR(I4197="",I4198="",I4199=""),"",(AVERAGEIF(A4197:A$10000,A4197,I4197:I$10000)))</f>
        <v>0</v>
      </c>
      <c r="K4197" s="60"/>
      <c r="L4197" s="55" t="str">
        <f>IF(O4197="","",A4197)</f>
        <v/>
      </c>
      <c r="M4197" s="60" t="str">
        <f>IF(O4197="","",(VLOOKUP(A4197,A4197:E11181,5,FALSE)))</f>
        <v/>
      </c>
      <c r="N4197" s="55" t="str">
        <f t="shared" si="263"/>
        <v/>
      </c>
      <c r="O4197" s="55" t="str">
        <f t="shared" si="265"/>
        <v/>
      </c>
      <c r="P4197" s="104">
        <f t="shared" si="264"/>
        <v>14.000000000010004</v>
      </c>
      <c r="Q4197" s="58"/>
      <c r="R4197" s="58"/>
      <c r="S4197" s="102"/>
    </row>
    <row r="4198" spans="1:19" ht="12.5" customHeight="1" x14ac:dyDescent="0.35">
      <c r="A4198" s="60">
        <v>65</v>
      </c>
      <c r="B4198" s="60" t="s">
        <v>69</v>
      </c>
      <c r="C4198" s="68">
        <v>140.68790000000001</v>
      </c>
      <c r="D4198" s="58" t="s">
        <v>65</v>
      </c>
      <c r="E4198" s="60" t="s">
        <v>58</v>
      </c>
      <c r="F4198" s="60" t="s">
        <v>70</v>
      </c>
      <c r="G4198" s="60"/>
      <c r="H4198" s="60"/>
      <c r="I4198" s="60">
        <f t="shared" si="262"/>
        <v>0</v>
      </c>
      <c r="J4198" s="60">
        <f>IF(OR(I4198="",I4199="",I4200=""),"",(AVERAGEIF(A4198:A$10000,A4198,I4198:I$10000)))</f>
        <v>0</v>
      </c>
      <c r="K4198" s="60"/>
      <c r="L4198" s="60" t="str">
        <f>IF(O4198="","",A4198)</f>
        <v/>
      </c>
      <c r="M4198" s="60" t="str">
        <f>IF(O4198="","",(VLOOKUP(A4198,A4198:E11182,5,FALSE)))</f>
        <v/>
      </c>
      <c r="N4198" s="60" t="str">
        <f t="shared" si="263"/>
        <v/>
      </c>
      <c r="O4198" s="60" t="str">
        <f t="shared" si="265"/>
        <v/>
      </c>
      <c r="P4198" s="103">
        <f t="shared" si="264"/>
        <v>14.600000000001501</v>
      </c>
      <c r="Q4198" s="58"/>
      <c r="R4198" s="58"/>
      <c r="S4198" s="102"/>
    </row>
    <row r="4199" spans="1:19" ht="12.5" customHeight="1" x14ac:dyDescent="0.35">
      <c r="A4199" s="2">
        <v>65</v>
      </c>
      <c r="B4199" s="2" t="s">
        <v>69</v>
      </c>
      <c r="C4199" s="67">
        <v>140.702</v>
      </c>
      <c r="D4199" t="s">
        <v>65</v>
      </c>
      <c r="E4199" s="2" t="s">
        <v>58</v>
      </c>
      <c r="F4199" s="2" t="s">
        <v>70</v>
      </c>
      <c r="G4199" s="2"/>
      <c r="I4199" s="60">
        <f t="shared" si="262"/>
        <v>0</v>
      </c>
      <c r="J4199" s="60">
        <f>IF(OR(I4199="",I4200="",I4201=""),"",(AVERAGEIF(A4199:A$10000,A4199,I4199:I$10000)))</f>
        <v>0</v>
      </c>
      <c r="K4199" s="60"/>
      <c r="L4199" s="55" t="str">
        <f>IF(O4199="","",A4199)</f>
        <v/>
      </c>
      <c r="M4199" s="60" t="str">
        <f>IF(O4199="","",(VLOOKUP(A4199,A4199:E11183,5,FALSE)))</f>
        <v/>
      </c>
      <c r="N4199" s="55" t="str">
        <f t="shared" si="263"/>
        <v/>
      </c>
      <c r="O4199" s="55" t="str">
        <f t="shared" si="265"/>
        <v/>
      </c>
      <c r="P4199" s="104">
        <f t="shared" si="264"/>
        <v>14.099999999984902</v>
      </c>
      <c r="Q4199" s="58"/>
      <c r="R4199" s="58"/>
      <c r="S4199" s="102"/>
    </row>
    <row r="4200" spans="1:19" ht="12.5" customHeight="1" x14ac:dyDescent="0.35">
      <c r="A4200" s="60">
        <v>65</v>
      </c>
      <c r="B4200" s="60" t="s">
        <v>69</v>
      </c>
      <c r="C4200" s="68">
        <v>140.7175</v>
      </c>
      <c r="D4200" s="58" t="s">
        <v>65</v>
      </c>
      <c r="E4200" s="60" t="s">
        <v>58</v>
      </c>
      <c r="F4200" s="60" t="s">
        <v>70</v>
      </c>
      <c r="G4200" s="60"/>
      <c r="H4200" s="60"/>
      <c r="I4200" s="60">
        <f t="shared" si="262"/>
        <v>0</v>
      </c>
      <c r="J4200" s="60">
        <f>IF(OR(I4200="",I4201="",I4202=""),"",(AVERAGEIF(A4200:A$10000,A4200,I4200:I$10000)))</f>
        <v>0</v>
      </c>
      <c r="K4200" s="60"/>
      <c r="L4200" s="60" t="str">
        <f>IF(O4200="","",A4200)</f>
        <v/>
      </c>
      <c r="M4200" s="60" t="str">
        <f>IF(O4200="","",(VLOOKUP(A4200,A4200:E11184,5,FALSE)))</f>
        <v/>
      </c>
      <c r="N4200" s="60" t="str">
        <f t="shared" si="263"/>
        <v/>
      </c>
      <c r="O4200" s="60" t="str">
        <f t="shared" si="265"/>
        <v/>
      </c>
      <c r="P4200" s="103">
        <f t="shared" si="264"/>
        <v>15.500000000002956</v>
      </c>
      <c r="Q4200" s="58"/>
      <c r="R4200" s="58"/>
      <c r="S4200" s="102"/>
    </row>
    <row r="4201" spans="1:19" ht="12.5" customHeight="1" x14ac:dyDescent="0.35">
      <c r="A4201" s="2">
        <v>65</v>
      </c>
      <c r="B4201" s="2" t="s">
        <v>69</v>
      </c>
      <c r="C4201" s="67">
        <v>140.73150000000001</v>
      </c>
      <c r="D4201" t="s">
        <v>65</v>
      </c>
      <c r="E4201" s="2" t="s">
        <v>58</v>
      </c>
      <c r="F4201" s="2" t="s">
        <v>70</v>
      </c>
      <c r="G4201" s="2"/>
      <c r="I4201" s="60">
        <f t="shared" si="262"/>
        <v>0</v>
      </c>
      <c r="J4201" s="60">
        <f>IF(OR(I4201="",I4202="",I4203=""),"",(AVERAGEIF(A4201:A$10000,A4201,I4201:I$10000)))</f>
        <v>0</v>
      </c>
      <c r="K4201" s="60"/>
      <c r="L4201" s="55" t="str">
        <f>IF(O4201="","",A4201)</f>
        <v/>
      </c>
      <c r="M4201" s="60" t="str">
        <f>IF(O4201="","",(VLOOKUP(A4201,A4201:E11185,5,FALSE)))</f>
        <v/>
      </c>
      <c r="N4201" s="55" t="str">
        <f t="shared" si="263"/>
        <v/>
      </c>
      <c r="O4201" s="55" t="str">
        <f t="shared" si="265"/>
        <v/>
      </c>
      <c r="P4201" s="104">
        <f t="shared" si="264"/>
        <v>14.000000000010004</v>
      </c>
      <c r="Q4201" s="58"/>
      <c r="R4201" s="58"/>
      <c r="S4201" s="102"/>
    </row>
    <row r="4202" spans="1:19" ht="12.5" customHeight="1" x14ac:dyDescent="0.35">
      <c r="A4202" s="60">
        <v>65</v>
      </c>
      <c r="B4202" s="60" t="s">
        <v>69</v>
      </c>
      <c r="C4202" s="68">
        <v>140.7465</v>
      </c>
      <c r="D4202" s="58" t="s">
        <v>65</v>
      </c>
      <c r="E4202" s="60" t="s">
        <v>58</v>
      </c>
      <c r="F4202" s="60" t="s">
        <v>70</v>
      </c>
      <c r="G4202" s="60"/>
      <c r="H4202" s="60"/>
      <c r="I4202" s="60">
        <f t="shared" si="262"/>
        <v>0</v>
      </c>
      <c r="J4202" s="60">
        <f>IF(OR(I4202="",I4203="",I4204=""),"",(AVERAGEIF(A4202:A$10000,A4202,I4202:I$10000)))</f>
        <v>0</v>
      </c>
      <c r="K4202" s="60"/>
      <c r="L4202" s="60" t="str">
        <f>IF(O4202="","",A4202)</f>
        <v/>
      </c>
      <c r="M4202" s="60" t="str">
        <f>IF(O4202="","",(VLOOKUP(A4202,A4202:E11186,5,FALSE)))</f>
        <v/>
      </c>
      <c r="N4202" s="60" t="str">
        <f t="shared" si="263"/>
        <v/>
      </c>
      <c r="O4202" s="60" t="str">
        <f t="shared" si="265"/>
        <v/>
      </c>
      <c r="P4202" s="103">
        <f t="shared" si="264"/>
        <v>14.999999999986358</v>
      </c>
      <c r="Q4202" s="58"/>
      <c r="R4202" s="58"/>
      <c r="S4202" s="102"/>
    </row>
    <row r="4203" spans="1:19" ht="12.5" customHeight="1" x14ac:dyDescent="0.35">
      <c r="A4203" s="2">
        <v>65</v>
      </c>
      <c r="B4203" s="2" t="s">
        <v>69</v>
      </c>
      <c r="C4203" s="67">
        <v>140.76060000000001</v>
      </c>
      <c r="D4203" t="s">
        <v>65</v>
      </c>
      <c r="E4203" s="2" t="s">
        <v>58</v>
      </c>
      <c r="F4203" s="2" t="s">
        <v>70</v>
      </c>
      <c r="G4203" s="2"/>
      <c r="I4203" s="60">
        <f t="shared" si="262"/>
        <v>0</v>
      </c>
      <c r="J4203" s="60">
        <f>IF(OR(I4203="",I4204="",I4205=""),"",(AVERAGEIF(A4203:A$10000,A4203,I4203:I$10000)))</f>
        <v>0</v>
      </c>
      <c r="K4203" s="60"/>
      <c r="L4203" s="55" t="str">
        <f>IF(O4203="","",A4203)</f>
        <v/>
      </c>
      <c r="M4203" s="60" t="str">
        <f>IF(O4203="","",(VLOOKUP(A4203,A4203:E11187,5,FALSE)))</f>
        <v/>
      </c>
      <c r="N4203" s="55" t="str">
        <f t="shared" si="263"/>
        <v/>
      </c>
      <c r="O4203" s="55" t="str">
        <f t="shared" si="265"/>
        <v/>
      </c>
      <c r="P4203" s="104">
        <f t="shared" si="264"/>
        <v>14.100000000013324</v>
      </c>
      <c r="Q4203" s="58"/>
      <c r="R4203" s="58"/>
      <c r="S4203" s="102"/>
    </row>
    <row r="4204" spans="1:19" ht="12.5" customHeight="1" x14ac:dyDescent="0.35">
      <c r="A4204" s="60">
        <v>65</v>
      </c>
      <c r="B4204" s="60" t="s">
        <v>69</v>
      </c>
      <c r="C4204" s="68">
        <v>140.77520000000001</v>
      </c>
      <c r="D4204" s="58" t="s">
        <v>65</v>
      </c>
      <c r="E4204" s="60" t="s">
        <v>58</v>
      </c>
      <c r="F4204" s="60" t="s">
        <v>70</v>
      </c>
      <c r="G4204" s="60"/>
      <c r="H4204" s="60"/>
      <c r="I4204" s="60">
        <f t="shared" si="262"/>
        <v>0</v>
      </c>
      <c r="J4204" s="60">
        <f>IF(OR(I4204="",I4205="",I4206=""),"",(AVERAGEIF(A4204:A$10000,A4204,I4204:I$10000)))</f>
        <v>0</v>
      </c>
      <c r="K4204" s="60"/>
      <c r="L4204" s="60" t="str">
        <f>IF(O4204="","",A4204)</f>
        <v/>
      </c>
      <c r="M4204" s="60" t="str">
        <f>IF(O4204="","",(VLOOKUP(A4204,A4204:E11188,5,FALSE)))</f>
        <v/>
      </c>
      <c r="N4204" s="60" t="str">
        <f t="shared" si="263"/>
        <v/>
      </c>
      <c r="O4204" s="60" t="str">
        <f t="shared" si="265"/>
        <v/>
      </c>
      <c r="P4204" s="103">
        <f t="shared" si="264"/>
        <v>14.600000000001501</v>
      </c>
      <c r="Q4204" s="58"/>
      <c r="R4204" s="58"/>
      <c r="S4204" s="102"/>
    </row>
    <row r="4205" spans="1:19" ht="12.5" customHeight="1" x14ac:dyDescent="0.35">
      <c r="A4205" s="2">
        <v>65</v>
      </c>
      <c r="B4205" s="2" t="s">
        <v>69</v>
      </c>
      <c r="C4205" s="67">
        <v>140.7893</v>
      </c>
      <c r="D4205" t="s">
        <v>65</v>
      </c>
      <c r="E4205" s="2" t="s">
        <v>58</v>
      </c>
      <c r="F4205" s="2" t="s">
        <v>70</v>
      </c>
      <c r="G4205" s="2"/>
      <c r="I4205" s="60">
        <f t="shared" si="262"/>
        <v>0</v>
      </c>
      <c r="J4205" s="60">
        <f>IF(OR(I4205="",I4206="",I4207=""),"",(AVERAGEIF(A4205:A$10000,A4205,I4205:I$10000)))</f>
        <v>0</v>
      </c>
      <c r="K4205" s="60"/>
      <c r="L4205" s="55" t="str">
        <f>IF(O4205="","",A4205)</f>
        <v/>
      </c>
      <c r="M4205" s="60" t="str">
        <f>IF(O4205="","",(VLOOKUP(A4205,A4205:E11189,5,FALSE)))</f>
        <v/>
      </c>
      <c r="N4205" s="55" t="str">
        <f t="shared" si="263"/>
        <v/>
      </c>
      <c r="O4205" s="55" t="str">
        <f t="shared" si="265"/>
        <v/>
      </c>
      <c r="P4205" s="104">
        <f t="shared" si="264"/>
        <v>14.099999999984902</v>
      </c>
      <c r="Q4205" s="58"/>
      <c r="R4205" s="58"/>
      <c r="S4205" s="102"/>
    </row>
    <row r="4206" spans="1:19" ht="12.5" customHeight="1" x14ac:dyDescent="0.35">
      <c r="A4206" s="60">
        <v>65</v>
      </c>
      <c r="B4206" s="60" t="s">
        <v>69</v>
      </c>
      <c r="C4206" s="68">
        <v>140.8125</v>
      </c>
      <c r="D4206" s="58" t="s">
        <v>65</v>
      </c>
      <c r="E4206" s="60" t="s">
        <v>58</v>
      </c>
      <c r="F4206" s="60" t="s">
        <v>70</v>
      </c>
      <c r="G4206" s="60"/>
      <c r="H4206" s="60"/>
      <c r="I4206" s="60">
        <f t="shared" si="262"/>
        <v>0</v>
      </c>
      <c r="J4206" s="60">
        <f>IF(OR(I4206="",I4207="",I4208=""),"",(AVERAGEIF(A4206:A$10000,A4206,I4206:I$10000)))</f>
        <v>0</v>
      </c>
      <c r="K4206" s="60"/>
      <c r="L4206" s="60" t="str">
        <f>IF(O4206="","",A4206)</f>
        <v/>
      </c>
      <c r="M4206" s="60" t="str">
        <f>IF(O4206="","",(VLOOKUP(A4206,A4206:E11190,5,FALSE)))</f>
        <v/>
      </c>
      <c r="N4206" s="60" t="str">
        <f t="shared" si="263"/>
        <v/>
      </c>
      <c r="O4206" s="60" t="str">
        <f t="shared" si="265"/>
        <v/>
      </c>
      <c r="P4206" s="103">
        <f t="shared" si="264"/>
        <v>23.200000000002774</v>
      </c>
      <c r="Q4206" s="58"/>
      <c r="R4206" s="58"/>
      <c r="S4206" s="102"/>
    </row>
    <row r="4207" spans="1:19" ht="12.5" customHeight="1" x14ac:dyDescent="0.35">
      <c r="A4207" s="2">
        <v>65</v>
      </c>
      <c r="B4207" s="2" t="s">
        <v>71</v>
      </c>
      <c r="C4207" s="67">
        <v>140.82730000000001</v>
      </c>
      <c r="D4207" t="s">
        <v>65</v>
      </c>
      <c r="E4207" s="2" t="s">
        <v>58</v>
      </c>
      <c r="F4207" s="2" t="s">
        <v>70</v>
      </c>
      <c r="G4207" s="2"/>
      <c r="I4207" s="60">
        <f t="shared" si="262"/>
        <v>0</v>
      </c>
      <c r="J4207" s="60">
        <f>IF(OR(I4207="",I4208="",I4209=""),"",(AVERAGEIF(A4207:A$10000,A4207,I4207:I$10000)))</f>
        <v>0</v>
      </c>
      <c r="K4207" s="60"/>
      <c r="L4207" s="55" t="str">
        <f>IF(O4207="","",A4207)</f>
        <v/>
      </c>
      <c r="M4207" s="60" t="str">
        <f>IF(O4207="","",(VLOOKUP(A4207,A4207:E11191,5,FALSE)))</f>
        <v/>
      </c>
      <c r="N4207" s="55" t="str">
        <f t="shared" si="263"/>
        <v/>
      </c>
      <c r="O4207" s="55" t="str">
        <f t="shared" si="265"/>
        <v/>
      </c>
      <c r="P4207" s="104">
        <f t="shared" si="264"/>
        <v>14.80000000000814</v>
      </c>
      <c r="Q4207" s="58"/>
      <c r="R4207" s="58"/>
      <c r="S4207" s="102"/>
    </row>
    <row r="4208" spans="1:19" ht="12.5" customHeight="1" x14ac:dyDescent="0.35">
      <c r="A4208" s="60">
        <v>65</v>
      </c>
      <c r="B4208" s="60" t="s">
        <v>71</v>
      </c>
      <c r="C4208" s="68">
        <v>140.84209999999999</v>
      </c>
      <c r="D4208" s="58" t="s">
        <v>65</v>
      </c>
      <c r="E4208" s="60" t="s">
        <v>58</v>
      </c>
      <c r="F4208" s="60" t="s">
        <v>70</v>
      </c>
      <c r="G4208" s="60"/>
      <c r="H4208" s="60"/>
      <c r="I4208" s="60">
        <f t="shared" si="262"/>
        <v>0</v>
      </c>
      <c r="J4208" s="60">
        <f>IF(OR(I4208="",I4209="",I4210=""),"",(AVERAGEIF(A4208:A$10000,A4208,I4208:I$10000)))</f>
        <v>0</v>
      </c>
      <c r="K4208" s="60"/>
      <c r="L4208" s="60" t="str">
        <f>IF(O4208="","",A4208)</f>
        <v/>
      </c>
      <c r="M4208" s="60" t="str">
        <f>IF(O4208="","",(VLOOKUP(A4208,A4208:E11192,5,FALSE)))</f>
        <v/>
      </c>
      <c r="N4208" s="60" t="str">
        <f t="shared" si="263"/>
        <v/>
      </c>
      <c r="O4208" s="60" t="str">
        <f t="shared" si="265"/>
        <v/>
      </c>
      <c r="P4208" s="103">
        <f t="shared" si="264"/>
        <v>14.799999999979718</v>
      </c>
      <c r="Q4208" s="58"/>
      <c r="R4208" s="58"/>
      <c r="S4208" s="102"/>
    </row>
    <row r="4209" spans="1:19" ht="12.5" customHeight="1" x14ac:dyDescent="0.35">
      <c r="A4209" s="2">
        <v>65</v>
      </c>
      <c r="B4209" s="2" t="s">
        <v>71</v>
      </c>
      <c r="C4209" s="67">
        <v>140.85769999999999</v>
      </c>
      <c r="D4209" t="s">
        <v>65</v>
      </c>
      <c r="E4209" s="2" t="s">
        <v>58</v>
      </c>
      <c r="F4209" s="2" t="s">
        <v>70</v>
      </c>
      <c r="G4209" s="2"/>
      <c r="I4209" s="60">
        <f t="shared" si="262"/>
        <v>0</v>
      </c>
      <c r="J4209" s="60">
        <f>IF(OR(I4209="",I4210="",I4211=""),"",(AVERAGEIF(A4209:A$10000,A4209,I4209:I$10000)))</f>
        <v>0</v>
      </c>
      <c r="K4209" s="60"/>
      <c r="L4209" s="55" t="str">
        <f>IF(O4209="","",A4209)</f>
        <v/>
      </c>
      <c r="M4209" s="60" t="str">
        <f>IF(O4209="","",(VLOOKUP(A4209,A4209:E11193,5,FALSE)))</f>
        <v/>
      </c>
      <c r="N4209" s="55" t="str">
        <f t="shared" si="263"/>
        <v/>
      </c>
      <c r="O4209" s="55" t="str">
        <f t="shared" si="265"/>
        <v/>
      </c>
      <c r="P4209" s="104">
        <f t="shared" si="264"/>
        <v>15.600000000006276</v>
      </c>
      <c r="Q4209" s="58"/>
      <c r="R4209" s="58"/>
      <c r="S4209" s="102"/>
    </row>
    <row r="4210" spans="1:19" ht="12.5" customHeight="1" x14ac:dyDescent="0.35">
      <c r="A4210" s="60">
        <v>65</v>
      </c>
      <c r="B4210" s="60" t="s">
        <v>71</v>
      </c>
      <c r="C4210" s="68">
        <v>140.87260000000001</v>
      </c>
      <c r="D4210" s="58" t="s">
        <v>65</v>
      </c>
      <c r="E4210" s="60" t="s">
        <v>58</v>
      </c>
      <c r="F4210" s="60" t="s">
        <v>70</v>
      </c>
      <c r="G4210" s="60"/>
      <c r="H4210" s="60"/>
      <c r="I4210" s="60">
        <f t="shared" si="262"/>
        <v>0</v>
      </c>
      <c r="J4210" s="60">
        <f>IF(OR(I4210="",I4211="",I4212=""),"",(AVERAGEIF(A4210:A$10000,A4210,I4210:I$10000)))</f>
        <v>0</v>
      </c>
      <c r="K4210" s="60"/>
      <c r="L4210" s="60" t="str">
        <f>IF(O4210="","",A4210)</f>
        <v/>
      </c>
      <c r="M4210" s="60" t="str">
        <f>IF(O4210="","",(VLOOKUP(A4210,A4210:E11194,5,FALSE)))</f>
        <v/>
      </c>
      <c r="N4210" s="60" t="str">
        <f t="shared" si="263"/>
        <v/>
      </c>
      <c r="O4210" s="60" t="str">
        <f t="shared" si="265"/>
        <v/>
      </c>
      <c r="P4210" s="103">
        <f t="shared" si="264"/>
        <v>14.90000000001146</v>
      </c>
      <c r="Q4210" s="58"/>
      <c r="R4210" s="58"/>
      <c r="S4210" s="102"/>
    </row>
    <row r="4211" spans="1:19" ht="12.5" customHeight="1" x14ac:dyDescent="0.35">
      <c r="A4211" s="2">
        <v>65</v>
      </c>
      <c r="B4211" s="2" t="s">
        <v>71</v>
      </c>
      <c r="C4211" s="67">
        <v>140.88659999999999</v>
      </c>
      <c r="D4211" t="s">
        <v>65</v>
      </c>
      <c r="E4211" s="2" t="s">
        <v>58</v>
      </c>
      <c r="F4211" s="2" t="s">
        <v>70</v>
      </c>
      <c r="G4211" s="2"/>
      <c r="I4211" s="60">
        <f t="shared" si="262"/>
        <v>0</v>
      </c>
      <c r="J4211" s="60">
        <f>IF(OR(I4211="",I4212="",I4213=""),"",(AVERAGEIF(A4211:A$10000,A4211,I4211:I$10000)))</f>
        <v>0</v>
      </c>
      <c r="K4211" s="60"/>
      <c r="L4211" s="55" t="str">
        <f>IF(O4211="","",A4211)</f>
        <v/>
      </c>
      <c r="M4211" s="60" t="str">
        <f>IF(O4211="","",(VLOOKUP(A4211,A4211:E11195,5,FALSE)))</f>
        <v/>
      </c>
      <c r="N4211" s="55" t="str">
        <f t="shared" si="263"/>
        <v/>
      </c>
      <c r="O4211" s="55" t="str">
        <f t="shared" si="265"/>
        <v/>
      </c>
      <c r="P4211" s="104">
        <f t="shared" si="264"/>
        <v>13.999999999981583</v>
      </c>
      <c r="Q4211" s="58"/>
      <c r="R4211" s="58"/>
      <c r="S4211" s="102"/>
    </row>
    <row r="4212" spans="1:19" ht="12.5" customHeight="1" x14ac:dyDescent="0.35">
      <c r="A4212" s="60">
        <v>65</v>
      </c>
      <c r="B4212" s="60" t="s">
        <v>71</v>
      </c>
      <c r="C4212" s="68">
        <v>140.90119999999999</v>
      </c>
      <c r="D4212" s="58" t="s">
        <v>65</v>
      </c>
      <c r="E4212" s="60" t="s">
        <v>58</v>
      </c>
      <c r="F4212" s="60" t="s">
        <v>70</v>
      </c>
      <c r="G4212" s="60"/>
      <c r="H4212" s="60"/>
      <c r="I4212" s="60">
        <f t="shared" si="262"/>
        <v>0</v>
      </c>
      <c r="J4212" s="60">
        <f>IF(OR(I4212="",I4213="",I4214=""),"",(AVERAGEIF(A4212:A$10000,A4212,I4212:I$10000)))</f>
        <v>0</v>
      </c>
      <c r="K4212" s="60"/>
      <c r="L4212" s="60" t="str">
        <f>IF(O4212="","",A4212)</f>
        <v/>
      </c>
      <c r="M4212" s="60" t="str">
        <f>IF(O4212="","",(VLOOKUP(A4212,A4212:E11196,5,FALSE)))</f>
        <v/>
      </c>
      <c r="N4212" s="60" t="str">
        <f t="shared" si="263"/>
        <v/>
      </c>
      <c r="O4212" s="60" t="str">
        <f t="shared" si="265"/>
        <v/>
      </c>
      <c r="P4212" s="103">
        <f t="shared" si="264"/>
        <v>14.600000000001501</v>
      </c>
      <c r="Q4212" s="58"/>
      <c r="R4212" s="58"/>
      <c r="S4212" s="102"/>
    </row>
    <row r="4213" spans="1:19" ht="12.5" customHeight="1" x14ac:dyDescent="0.35">
      <c r="A4213" s="2">
        <v>65</v>
      </c>
      <c r="B4213" s="2" t="s">
        <v>71</v>
      </c>
      <c r="C4213" s="67">
        <v>140.91569999999999</v>
      </c>
      <c r="D4213" t="s">
        <v>65</v>
      </c>
      <c r="E4213" s="2" t="s">
        <v>58</v>
      </c>
      <c r="F4213" s="2" t="s">
        <v>70</v>
      </c>
      <c r="G4213" s="2"/>
      <c r="I4213" s="60">
        <f t="shared" si="262"/>
        <v>0</v>
      </c>
      <c r="J4213" s="60">
        <f>IF(OR(I4213="",I4214="",I4215=""),"",(AVERAGEIF(A4213:A$10000,A4213,I4213:I$10000)))</f>
        <v>0</v>
      </c>
      <c r="K4213" s="60"/>
      <c r="L4213" s="55" t="str">
        <f>IF(O4213="","",A4213)</f>
        <v/>
      </c>
      <c r="M4213" s="60" t="str">
        <f>IF(O4213="","",(VLOOKUP(A4213,A4213:E11197,5,FALSE)))</f>
        <v/>
      </c>
      <c r="N4213" s="55" t="str">
        <f t="shared" si="263"/>
        <v/>
      </c>
      <c r="O4213" s="55" t="str">
        <f t="shared" si="265"/>
        <v/>
      </c>
      <c r="P4213" s="104">
        <f t="shared" si="264"/>
        <v>14.499999999998181</v>
      </c>
      <c r="Q4213" s="58"/>
      <c r="R4213" s="58"/>
      <c r="S4213" s="102"/>
    </row>
    <row r="4214" spans="1:19" ht="12.5" customHeight="1" x14ac:dyDescent="0.35">
      <c r="A4214" s="60">
        <v>65</v>
      </c>
      <c r="B4214" s="60" t="s">
        <v>71</v>
      </c>
      <c r="C4214" s="68">
        <v>140.93049999999999</v>
      </c>
      <c r="D4214" s="58" t="s">
        <v>65</v>
      </c>
      <c r="E4214" s="60" t="s">
        <v>58</v>
      </c>
      <c r="F4214" s="60" t="s">
        <v>70</v>
      </c>
      <c r="G4214" s="60"/>
      <c r="H4214" s="60"/>
      <c r="I4214" s="60">
        <f t="shared" si="262"/>
        <v>0</v>
      </c>
      <c r="J4214" s="60">
        <f>IF(OR(I4214="",I4215="",I4216=""),"",(AVERAGEIF(A4214:A$10000,A4214,I4214:I$10000)))</f>
        <v>0</v>
      </c>
      <c r="K4214" s="60"/>
      <c r="L4214" s="60" t="str">
        <f>IF(O4214="","",A4214)</f>
        <v/>
      </c>
      <c r="M4214" s="60" t="str">
        <f>IF(O4214="","",(VLOOKUP(A4214,A4214:E11198,5,FALSE)))</f>
        <v/>
      </c>
      <c r="N4214" s="60" t="str">
        <f t="shared" si="263"/>
        <v/>
      </c>
      <c r="O4214" s="60" t="str">
        <f t="shared" si="265"/>
        <v/>
      </c>
      <c r="P4214" s="103">
        <f t="shared" si="264"/>
        <v>14.80000000000814</v>
      </c>
      <c r="Q4214" s="58"/>
      <c r="R4214" s="58"/>
      <c r="S4214" s="102"/>
    </row>
    <row r="4215" spans="1:19" ht="12.5" customHeight="1" x14ac:dyDescent="0.35">
      <c r="A4215" s="2">
        <v>65</v>
      </c>
      <c r="B4215" s="2" t="s">
        <v>71</v>
      </c>
      <c r="C4215" s="67">
        <v>140.94569999999999</v>
      </c>
      <c r="D4215" t="s">
        <v>65</v>
      </c>
      <c r="E4215" s="2" t="s">
        <v>58</v>
      </c>
      <c r="F4215" s="2" t="s">
        <v>70</v>
      </c>
      <c r="G4215" s="2"/>
      <c r="I4215" s="60">
        <f t="shared" si="262"/>
        <v>0</v>
      </c>
      <c r="J4215" s="60">
        <f>IF(OR(I4215="",I4216="",I4217=""),"",(AVERAGEIF(A4215:A$10000,A4215,I4215:I$10000)))</f>
        <v>0</v>
      </c>
      <c r="K4215" s="60"/>
      <c r="L4215" s="55" t="str">
        <f>IF(O4215="","",A4215)</f>
        <v/>
      </c>
      <c r="M4215" s="60" t="str">
        <f>IF(O4215="","",(VLOOKUP(A4215,A4215:E11199,5,FALSE)))</f>
        <v/>
      </c>
      <c r="N4215" s="55" t="str">
        <f t="shared" si="263"/>
        <v/>
      </c>
      <c r="O4215" s="55" t="str">
        <f t="shared" si="265"/>
        <v/>
      </c>
      <c r="P4215" s="104">
        <f t="shared" si="264"/>
        <v>15.199999999992997</v>
      </c>
      <c r="Q4215" s="58"/>
      <c r="R4215" s="58"/>
      <c r="S4215" s="102"/>
    </row>
    <row r="4216" spans="1:19" ht="12.5" customHeight="1" x14ac:dyDescent="0.35">
      <c r="A4216" s="60">
        <v>65</v>
      </c>
      <c r="B4216" s="60" t="s">
        <v>71</v>
      </c>
      <c r="C4216" s="68">
        <v>140.9606</v>
      </c>
      <c r="D4216" s="58" t="s">
        <v>65</v>
      </c>
      <c r="E4216" s="60" t="s">
        <v>58</v>
      </c>
      <c r="F4216" s="60" t="s">
        <v>70</v>
      </c>
      <c r="G4216" s="60"/>
      <c r="H4216" s="60"/>
      <c r="I4216" s="60">
        <f t="shared" si="262"/>
        <v>0</v>
      </c>
      <c r="J4216" s="60">
        <f>IF(OR(I4216="",I4217="",I4218=""),"",(AVERAGEIF(A4216:A$10000,A4216,I4216:I$10000)))</f>
        <v>0</v>
      </c>
      <c r="K4216" s="60"/>
      <c r="L4216" s="60" t="str">
        <f>IF(O4216="","",A4216)</f>
        <v/>
      </c>
      <c r="M4216" s="60" t="str">
        <f>IF(O4216="","",(VLOOKUP(A4216,A4216:E11200,5,FALSE)))</f>
        <v/>
      </c>
      <c r="N4216" s="60" t="str">
        <f t="shared" si="263"/>
        <v/>
      </c>
      <c r="O4216" s="60" t="str">
        <f t="shared" si="265"/>
        <v/>
      </c>
      <c r="P4216" s="103">
        <f t="shared" si="264"/>
        <v>14.90000000001146</v>
      </c>
      <c r="Q4216" s="58"/>
      <c r="R4216" s="58"/>
      <c r="S4216" s="102"/>
    </row>
    <row r="4217" spans="1:19" ht="12.5" customHeight="1" x14ac:dyDescent="0.35">
      <c r="A4217" s="2">
        <v>65</v>
      </c>
      <c r="B4217" s="2" t="s">
        <v>71</v>
      </c>
      <c r="C4217" s="67">
        <v>140.9752</v>
      </c>
      <c r="D4217" t="s">
        <v>65</v>
      </c>
      <c r="E4217" s="2" t="s">
        <v>58</v>
      </c>
      <c r="F4217" s="2" t="s">
        <v>70</v>
      </c>
      <c r="G4217" s="2"/>
      <c r="I4217" s="60">
        <f t="shared" si="262"/>
        <v>0</v>
      </c>
      <c r="J4217" s="60">
        <f>IF(OR(I4217="",I4218="",I4219=""),"",(AVERAGEIF(A4217:A$10000,A4217,I4217:I$10000)))</f>
        <v>0</v>
      </c>
      <c r="K4217" s="60"/>
      <c r="L4217" s="55" t="str">
        <f>IF(O4217="","",A4217)</f>
        <v/>
      </c>
      <c r="M4217" s="60" t="str">
        <f>IF(O4217="","",(VLOOKUP(A4217,A4217:E11201,5,FALSE)))</f>
        <v/>
      </c>
      <c r="N4217" s="55" t="str">
        <f t="shared" si="263"/>
        <v/>
      </c>
      <c r="O4217" s="55" t="str">
        <f t="shared" si="265"/>
        <v/>
      </c>
      <c r="P4217" s="104">
        <f t="shared" si="264"/>
        <v>14.600000000001501</v>
      </c>
      <c r="Q4217" s="58"/>
      <c r="R4217" s="58"/>
      <c r="S4217" s="102"/>
    </row>
    <row r="4218" spans="1:19" ht="12.5" customHeight="1" x14ac:dyDescent="0.35">
      <c r="A4218" s="60">
        <v>65</v>
      </c>
      <c r="B4218" s="60" t="s">
        <v>71</v>
      </c>
      <c r="C4218" s="68">
        <v>140.99420000000001</v>
      </c>
      <c r="D4218" s="58" t="s">
        <v>65</v>
      </c>
      <c r="E4218" s="60" t="s">
        <v>58</v>
      </c>
      <c r="F4218" s="60" t="s">
        <v>70</v>
      </c>
      <c r="G4218" s="60"/>
      <c r="H4218" s="60"/>
      <c r="I4218" s="60">
        <f t="shared" si="262"/>
        <v>0</v>
      </c>
      <c r="J4218" s="60">
        <f>IF(OR(I4218="",I4219="",I4220=""),"",(AVERAGEIF(A4218:A$10000,A4218,I4218:I$10000)))</f>
        <v>0</v>
      </c>
      <c r="K4218" s="60"/>
      <c r="L4218" s="60" t="str">
        <f>IF(O4218="","",A4218)</f>
        <v/>
      </c>
      <c r="M4218" s="60" t="str">
        <f>IF(O4218="","",(VLOOKUP(A4218,A4218:E11202,5,FALSE)))</f>
        <v/>
      </c>
      <c r="N4218" s="60" t="str">
        <f t="shared" si="263"/>
        <v/>
      </c>
      <c r="O4218" s="60" t="str">
        <f t="shared" si="265"/>
        <v/>
      </c>
      <c r="P4218" s="103">
        <f t="shared" si="264"/>
        <v>19.000000000005457</v>
      </c>
      <c r="Q4218" s="58"/>
      <c r="R4218" s="58"/>
      <c r="S4218" s="102"/>
    </row>
    <row r="4219" spans="1:19" ht="12.5" customHeight="1" x14ac:dyDescent="0.35">
      <c r="A4219" s="2">
        <v>65</v>
      </c>
      <c r="B4219" s="2" t="s">
        <v>71</v>
      </c>
      <c r="C4219" s="67">
        <v>141.02359999999999</v>
      </c>
      <c r="D4219" t="s">
        <v>65</v>
      </c>
      <c r="E4219" s="2" t="s">
        <v>58</v>
      </c>
      <c r="F4219" s="2" t="s">
        <v>70</v>
      </c>
      <c r="G4219" s="2"/>
      <c r="I4219" s="60">
        <f t="shared" si="262"/>
        <v>0</v>
      </c>
      <c r="J4219" s="60">
        <f>IF(OR(I4219="",I4220="",I4221=""),"",(AVERAGEIF(A4219:A$10000,A4219,I4219:I$10000)))</f>
        <v>0</v>
      </c>
      <c r="K4219" s="60"/>
      <c r="L4219" s="55" t="str">
        <f>IF(O4219="","",A4219)</f>
        <v/>
      </c>
      <c r="M4219" s="60" t="str">
        <f>IF(O4219="","",(VLOOKUP(A4219,A4219:E11203,5,FALSE)))</f>
        <v/>
      </c>
      <c r="N4219" s="55" t="str">
        <f t="shared" si="263"/>
        <v/>
      </c>
      <c r="O4219" s="55" t="str">
        <f t="shared" si="265"/>
        <v/>
      </c>
      <c r="P4219" s="104">
        <f t="shared" si="264"/>
        <v>29.399999999981219</v>
      </c>
      <c r="Q4219" s="58"/>
      <c r="R4219" s="58"/>
      <c r="S4219" s="102"/>
    </row>
    <row r="4220" spans="1:19" ht="12.5" customHeight="1" x14ac:dyDescent="0.35">
      <c r="A4220" s="60">
        <v>65</v>
      </c>
      <c r="B4220" s="60" t="s">
        <v>71</v>
      </c>
      <c r="C4220" s="68">
        <v>141.0393</v>
      </c>
      <c r="D4220" s="58" t="s">
        <v>65</v>
      </c>
      <c r="E4220" s="60" t="s">
        <v>58</v>
      </c>
      <c r="F4220" s="60" t="s">
        <v>70</v>
      </c>
      <c r="G4220" s="60"/>
      <c r="H4220" s="60"/>
      <c r="I4220" s="60">
        <f t="shared" si="262"/>
        <v>0</v>
      </c>
      <c r="J4220" s="60">
        <f>IF(OR(I4220="",I4221="",I4222=""),"",(AVERAGEIF(A4220:A$10000,A4220,I4220:I$10000)))</f>
        <v>0</v>
      </c>
      <c r="K4220" s="60"/>
      <c r="L4220" s="60" t="str">
        <f>IF(O4220="","",A4220)</f>
        <v/>
      </c>
      <c r="M4220" s="60" t="str">
        <f>IF(O4220="","",(VLOOKUP(A4220,A4220:E11204,5,FALSE)))</f>
        <v/>
      </c>
      <c r="N4220" s="60" t="str">
        <f t="shared" si="263"/>
        <v/>
      </c>
      <c r="O4220" s="60" t="str">
        <f t="shared" si="265"/>
        <v/>
      </c>
      <c r="P4220" s="103">
        <f t="shared" si="264"/>
        <v>15.700000000009595</v>
      </c>
      <c r="Q4220" s="58"/>
      <c r="R4220" s="58"/>
      <c r="S4220" s="102"/>
    </row>
    <row r="4221" spans="1:19" ht="12.5" customHeight="1" x14ac:dyDescent="0.35">
      <c r="A4221" s="2">
        <v>65</v>
      </c>
      <c r="B4221" s="2" t="s">
        <v>71</v>
      </c>
      <c r="C4221" s="67">
        <v>141.05760000000001</v>
      </c>
      <c r="D4221" t="s">
        <v>65</v>
      </c>
      <c r="E4221" s="2" t="s">
        <v>58</v>
      </c>
      <c r="F4221" s="2" t="s">
        <v>70</v>
      </c>
      <c r="G4221" s="2"/>
      <c r="I4221" s="60">
        <f t="shared" si="262"/>
        <v>0</v>
      </c>
      <c r="J4221" s="60">
        <f>IF(OR(I4221="",I4222="",I4223=""),"",(AVERAGEIF(A4221:A$10000,A4221,I4221:I$10000)))</f>
        <v>0</v>
      </c>
      <c r="K4221" s="60"/>
      <c r="L4221" s="55" t="str">
        <f>IF(O4221="","",A4221)</f>
        <v/>
      </c>
      <c r="M4221" s="60" t="str">
        <f>IF(O4221="","",(VLOOKUP(A4221,A4221:E11205,5,FALSE)))</f>
        <v/>
      </c>
      <c r="N4221" s="55" t="str">
        <f t="shared" si="263"/>
        <v/>
      </c>
      <c r="O4221" s="55" t="str">
        <f t="shared" si="265"/>
        <v/>
      </c>
      <c r="P4221" s="104">
        <f t="shared" si="264"/>
        <v>18.300000000010641</v>
      </c>
      <c r="Q4221" s="58"/>
      <c r="R4221" s="58"/>
      <c r="S4221" s="102"/>
    </row>
    <row r="4222" spans="1:19" ht="12.5" customHeight="1" x14ac:dyDescent="0.35">
      <c r="A4222" s="60">
        <v>65</v>
      </c>
      <c r="B4222" s="60" t="s">
        <v>71</v>
      </c>
      <c r="C4222" s="68">
        <v>141.07300000000001</v>
      </c>
      <c r="D4222" s="58" t="s">
        <v>65</v>
      </c>
      <c r="E4222" s="60" t="s">
        <v>58</v>
      </c>
      <c r="F4222" s="60" t="s">
        <v>70</v>
      </c>
      <c r="G4222" s="60"/>
      <c r="H4222" s="60"/>
      <c r="I4222" s="60">
        <f t="shared" si="262"/>
        <v>0</v>
      </c>
      <c r="J4222" s="60">
        <f>IF(OR(I4222="",I4223="",I4224=""),"",(AVERAGEIF(A4222:A$10000,A4222,I4222:I$10000)))</f>
        <v>0</v>
      </c>
      <c r="K4222" s="60"/>
      <c r="L4222" s="60" t="str">
        <f>IF(O4222="","",A4222)</f>
        <v/>
      </c>
      <c r="M4222" s="60" t="str">
        <f>IF(O4222="","",(VLOOKUP(A4222,A4222:E11206,5,FALSE)))</f>
        <v/>
      </c>
      <c r="N4222" s="60" t="str">
        <f t="shared" si="263"/>
        <v/>
      </c>
      <c r="O4222" s="60" t="str">
        <f t="shared" si="265"/>
        <v/>
      </c>
      <c r="P4222" s="103">
        <f t="shared" si="264"/>
        <v>15.399999999999636</v>
      </c>
      <c r="Q4222" s="58"/>
      <c r="R4222" s="58"/>
      <c r="S4222" s="102"/>
    </row>
    <row r="4223" spans="1:19" ht="12.5" customHeight="1" x14ac:dyDescent="0.35">
      <c r="A4223" s="2">
        <v>65</v>
      </c>
      <c r="B4223" s="2" t="s">
        <v>71</v>
      </c>
      <c r="C4223" s="67">
        <v>141.0881</v>
      </c>
      <c r="D4223" t="s">
        <v>65</v>
      </c>
      <c r="E4223" s="2" t="s">
        <v>58</v>
      </c>
      <c r="F4223" s="2" t="s">
        <v>70</v>
      </c>
      <c r="G4223" s="2"/>
      <c r="I4223" s="60">
        <f t="shared" si="262"/>
        <v>0</v>
      </c>
      <c r="J4223" s="60">
        <f>IF(OR(I4223="",I4224="",I4225=""),"",(AVERAGEIF(A4223:A$10000,A4223,I4223:I$10000)))</f>
        <v>0</v>
      </c>
      <c r="K4223" s="60"/>
      <c r="L4223" s="55" t="str">
        <f>IF(O4223="","",A4223)</f>
        <v/>
      </c>
      <c r="M4223" s="60" t="str">
        <f>IF(O4223="","",(VLOOKUP(A4223,A4223:E11207,5,FALSE)))</f>
        <v/>
      </c>
      <c r="N4223" s="55" t="str">
        <f t="shared" si="263"/>
        <v/>
      </c>
      <c r="O4223" s="55" t="str">
        <f t="shared" si="265"/>
        <v/>
      </c>
      <c r="P4223" s="104">
        <f t="shared" si="264"/>
        <v>15.099999999989677</v>
      </c>
      <c r="Q4223" s="58"/>
      <c r="R4223" s="58"/>
      <c r="S4223" s="102"/>
    </row>
    <row r="4224" spans="1:19" ht="12.5" customHeight="1" x14ac:dyDescent="0.35">
      <c r="A4224" s="60">
        <v>65</v>
      </c>
      <c r="B4224" s="60" t="s">
        <v>71</v>
      </c>
      <c r="C4224" s="68">
        <v>141.10489999999999</v>
      </c>
      <c r="D4224" s="58" t="s">
        <v>65</v>
      </c>
      <c r="E4224" s="60" t="s">
        <v>58</v>
      </c>
      <c r="F4224" s="60" t="s">
        <v>70</v>
      </c>
      <c r="G4224" s="60"/>
      <c r="H4224" s="60"/>
      <c r="I4224" s="60">
        <f t="shared" si="262"/>
        <v>0</v>
      </c>
      <c r="J4224" s="60">
        <f>IF(OR(I4224="",I4225="",I4226=""),"",(AVERAGEIF(A4224:A$10000,A4224,I4224:I$10000)))</f>
        <v>0</v>
      </c>
      <c r="K4224" s="60"/>
      <c r="L4224" s="60" t="str">
        <f>IF(O4224="","",A4224)</f>
        <v/>
      </c>
      <c r="M4224" s="60" t="str">
        <f>IF(O4224="","",(VLOOKUP(A4224,A4224:E11208,5,FALSE)))</f>
        <v/>
      </c>
      <c r="N4224" s="60" t="str">
        <f t="shared" si="263"/>
        <v/>
      </c>
      <c r="O4224" s="60" t="str">
        <f t="shared" si="265"/>
        <v/>
      </c>
      <c r="P4224" s="103">
        <f t="shared" si="264"/>
        <v>16.799999999989268</v>
      </c>
      <c r="Q4224" s="58"/>
      <c r="R4224" s="58"/>
      <c r="S4224" s="102"/>
    </row>
    <row r="4225" spans="1:19" ht="12.5" customHeight="1" x14ac:dyDescent="0.35">
      <c r="A4225" s="2">
        <v>65</v>
      </c>
      <c r="B4225" s="2" t="s">
        <v>71</v>
      </c>
      <c r="C4225" s="67">
        <v>141.11959999999999</v>
      </c>
      <c r="D4225" t="s">
        <v>65</v>
      </c>
      <c r="E4225" s="2" t="s">
        <v>58</v>
      </c>
      <c r="F4225" s="2" t="s">
        <v>70</v>
      </c>
      <c r="G4225" s="2"/>
      <c r="I4225" s="60">
        <f t="shared" si="262"/>
        <v>0</v>
      </c>
      <c r="J4225" s="60">
        <f>IF(OR(I4225="",I4226="",I4227=""),"",(AVERAGEIF(A4225:A$10000,A4225,I4225:I$10000)))</f>
        <v>0</v>
      </c>
      <c r="K4225" s="60"/>
      <c r="L4225" s="55" t="str">
        <f>IF(O4225="","",A4225)</f>
        <v/>
      </c>
      <c r="M4225" s="60" t="str">
        <f>IF(O4225="","",(VLOOKUP(A4225,A4225:E11209,5,FALSE)))</f>
        <v/>
      </c>
      <c r="N4225" s="55" t="str">
        <f t="shared" si="263"/>
        <v/>
      </c>
      <c r="O4225" s="55" t="str">
        <f t="shared" si="265"/>
        <v/>
      </c>
      <c r="P4225" s="104">
        <f t="shared" si="264"/>
        <v>14.70000000000482</v>
      </c>
      <c r="Q4225" s="58"/>
      <c r="R4225" s="58"/>
      <c r="S4225" s="102"/>
    </row>
    <row r="4226" spans="1:19" ht="12.5" customHeight="1" x14ac:dyDescent="0.35">
      <c r="A4226" s="60">
        <v>65</v>
      </c>
      <c r="B4226" s="60" t="s">
        <v>71</v>
      </c>
      <c r="C4226" s="68">
        <v>141.1337</v>
      </c>
      <c r="D4226" s="58" t="s">
        <v>65</v>
      </c>
      <c r="E4226" s="60" t="s">
        <v>58</v>
      </c>
      <c r="F4226" s="60" t="s">
        <v>70</v>
      </c>
      <c r="G4226" s="60"/>
      <c r="H4226" s="60"/>
      <c r="I4226" s="60">
        <f t="shared" si="262"/>
        <v>0</v>
      </c>
      <c r="J4226" s="60">
        <f>IF(OR(I4226="",I4227="",I4228=""),"",(AVERAGEIF(A4226:A$10000,A4226,I4226:I$10000)))</f>
        <v>0</v>
      </c>
      <c r="K4226" s="60"/>
      <c r="L4226" s="60" t="str">
        <f>IF(O4226="","",A4226)</f>
        <v/>
      </c>
      <c r="M4226" s="60" t="str">
        <f>IF(O4226="","",(VLOOKUP(A4226,A4226:E11210,5,FALSE)))</f>
        <v/>
      </c>
      <c r="N4226" s="60" t="str">
        <f t="shared" si="263"/>
        <v/>
      </c>
      <c r="O4226" s="60" t="str">
        <f t="shared" si="265"/>
        <v/>
      </c>
      <c r="P4226" s="103">
        <f t="shared" si="264"/>
        <v>14.100000000013324</v>
      </c>
      <c r="Q4226" s="58"/>
      <c r="R4226" s="58"/>
      <c r="S4226" s="102"/>
    </row>
    <row r="4227" spans="1:19" ht="12.5" customHeight="1" x14ac:dyDescent="0.35">
      <c r="A4227" s="2">
        <v>65</v>
      </c>
      <c r="B4227" s="2" t="s">
        <v>71</v>
      </c>
      <c r="C4227" s="67">
        <v>141.14859999999999</v>
      </c>
      <c r="D4227" t="s">
        <v>65</v>
      </c>
      <c r="E4227" s="2" t="s">
        <v>58</v>
      </c>
      <c r="F4227" s="2" t="s">
        <v>70</v>
      </c>
      <c r="G4227" s="2"/>
      <c r="I4227" s="60">
        <f t="shared" si="262"/>
        <v>0</v>
      </c>
      <c r="J4227" s="60">
        <f>IF(OR(I4227="",I4228="",I4229=""),"",(AVERAGEIF(A4227:A$10000,A4227,I4227:I$10000)))</f>
        <v>0</v>
      </c>
      <c r="K4227" s="60"/>
      <c r="L4227" s="55" t="str">
        <f>IF(O4227="","",A4227)</f>
        <v/>
      </c>
      <c r="M4227" s="60" t="str">
        <f>IF(O4227="","",(VLOOKUP(A4227,A4227:E11211,5,FALSE)))</f>
        <v/>
      </c>
      <c r="N4227" s="55" t="str">
        <f t="shared" si="263"/>
        <v/>
      </c>
      <c r="O4227" s="55" t="str">
        <f t="shared" si="265"/>
        <v/>
      </c>
      <c r="P4227" s="104">
        <f t="shared" si="264"/>
        <v>14.899999999983038</v>
      </c>
      <c r="Q4227" s="58"/>
      <c r="R4227" s="58"/>
      <c r="S4227" s="102"/>
    </row>
    <row r="4228" spans="1:19" ht="12.5" customHeight="1" x14ac:dyDescent="0.35">
      <c r="A4228" s="60">
        <v>65</v>
      </c>
      <c r="B4228" s="60" t="s">
        <v>71</v>
      </c>
      <c r="C4228" s="68">
        <v>141.16290000000001</v>
      </c>
      <c r="D4228" s="58" t="s">
        <v>65</v>
      </c>
      <c r="E4228" s="60" t="s">
        <v>58</v>
      </c>
      <c r="F4228" s="60" t="s">
        <v>70</v>
      </c>
      <c r="G4228" s="60"/>
      <c r="H4228" s="60"/>
      <c r="I4228" s="60">
        <f t="shared" si="262"/>
        <v>0</v>
      </c>
      <c r="J4228" s="60">
        <f>IF(OR(I4228="",I4229="",I4230=""),"",(AVERAGEIF(A4228:A$10000,A4228,I4228:I$10000)))</f>
        <v>0</v>
      </c>
      <c r="K4228" s="60"/>
      <c r="L4228" s="60" t="str">
        <f>IF(O4228="","",A4228)</f>
        <v/>
      </c>
      <c r="M4228" s="60" t="str">
        <f>IF(O4228="","",(VLOOKUP(A4228,A4228:E11212,5,FALSE)))</f>
        <v/>
      </c>
      <c r="N4228" s="60" t="str">
        <f t="shared" si="263"/>
        <v/>
      </c>
      <c r="O4228" s="60" t="str">
        <f t="shared" si="265"/>
        <v/>
      </c>
      <c r="P4228" s="103">
        <f t="shared" si="264"/>
        <v>14.300000000019963</v>
      </c>
      <c r="Q4228" s="58"/>
      <c r="R4228" s="58"/>
      <c r="S4228" s="102"/>
    </row>
    <row r="4229" spans="1:19" ht="12.5" customHeight="1" x14ac:dyDescent="0.35">
      <c r="A4229" s="2">
        <v>66</v>
      </c>
      <c r="B4229" s="2" t="s">
        <v>69</v>
      </c>
      <c r="C4229" s="67">
        <v>142.19370000000001</v>
      </c>
      <c r="D4229" t="s">
        <v>65</v>
      </c>
      <c r="E4229" s="2" t="s">
        <v>57</v>
      </c>
      <c r="F4229" s="2" t="s">
        <v>70</v>
      </c>
      <c r="G4229" s="2"/>
      <c r="I4229" s="60">
        <f t="shared" si="262"/>
        <v>0</v>
      </c>
      <c r="J4229" s="60">
        <f>IF(OR(I4229="",I4230="",I4231=""),"",(AVERAGEIF(A4229:A$10000,A4229,I4229:I$10000)))</f>
        <v>0</v>
      </c>
      <c r="K4229" s="60"/>
      <c r="L4229" s="55" t="str">
        <f>IF(O4229="","",A4229)</f>
        <v/>
      </c>
      <c r="M4229" s="60" t="str">
        <f>IF(O4229="","",(VLOOKUP(A4229,A4229:E11213,5,FALSE)))</f>
        <v/>
      </c>
      <c r="N4229" s="55" t="str">
        <f t="shared" si="263"/>
        <v/>
      </c>
      <c r="O4229" s="55" t="str">
        <f t="shared" si="265"/>
        <v/>
      </c>
      <c r="P4229" s="104" t="str">
        <f t="shared" si="264"/>
        <v/>
      </c>
      <c r="Q4229" s="58"/>
      <c r="R4229" s="58"/>
      <c r="S4229" s="102"/>
    </row>
    <row r="4230" spans="1:19" ht="12.5" customHeight="1" x14ac:dyDescent="0.35">
      <c r="A4230" s="60">
        <v>66</v>
      </c>
      <c r="B4230" s="60" t="s">
        <v>69</v>
      </c>
      <c r="C4230" s="68">
        <v>142.2072</v>
      </c>
      <c r="D4230" s="58" t="s">
        <v>65</v>
      </c>
      <c r="E4230" s="60" t="s">
        <v>57</v>
      </c>
      <c r="F4230" s="60" t="s">
        <v>70</v>
      </c>
      <c r="G4230" s="60"/>
      <c r="H4230" s="60"/>
      <c r="I4230" s="60">
        <f t="shared" si="262"/>
        <v>0</v>
      </c>
      <c r="J4230" s="60">
        <f>IF(OR(I4230="",I4231="",I4232=""),"",(AVERAGEIF(A4230:A$10000,A4230,I4230:I$10000)))</f>
        <v>0</v>
      </c>
      <c r="K4230" s="60"/>
      <c r="L4230" s="60" t="str">
        <f>IF(O4230="","",A4230)</f>
        <v/>
      </c>
      <c r="M4230" s="60" t="str">
        <f>IF(O4230="","",(VLOOKUP(A4230,A4230:E11214,5,FALSE)))</f>
        <v/>
      </c>
      <c r="N4230" s="60" t="str">
        <f t="shared" si="263"/>
        <v/>
      </c>
      <c r="O4230" s="60" t="str">
        <f t="shared" si="265"/>
        <v/>
      </c>
      <c r="P4230" s="103">
        <f t="shared" si="264"/>
        <v>13.499999999993406</v>
      </c>
      <c r="Q4230" s="58"/>
      <c r="R4230" s="58"/>
      <c r="S4230" s="102"/>
    </row>
    <row r="4231" spans="1:19" ht="12.5" customHeight="1" x14ac:dyDescent="0.35">
      <c r="A4231" s="2">
        <v>66</v>
      </c>
      <c r="B4231" s="2" t="s">
        <v>69</v>
      </c>
      <c r="C4231" s="67">
        <v>142.2218</v>
      </c>
      <c r="D4231" t="s">
        <v>65</v>
      </c>
      <c r="E4231" s="2" t="s">
        <v>57</v>
      </c>
      <c r="F4231" s="2" t="s">
        <v>70</v>
      </c>
      <c r="G4231" s="2"/>
      <c r="I4231" s="60">
        <f t="shared" si="262"/>
        <v>0</v>
      </c>
      <c r="J4231" s="60">
        <f>IF(OR(I4231="",I4232="",I4233=""),"",(AVERAGEIF(A4231:A$10000,A4231,I4231:I$10000)))</f>
        <v>0</v>
      </c>
      <c r="K4231" s="60"/>
      <c r="L4231" s="55" t="str">
        <f>IF(O4231="","",A4231)</f>
        <v/>
      </c>
      <c r="M4231" s="60" t="str">
        <f>IF(O4231="","",(VLOOKUP(A4231,A4231:E11215,5,FALSE)))</f>
        <v/>
      </c>
      <c r="N4231" s="55" t="str">
        <f t="shared" si="263"/>
        <v/>
      </c>
      <c r="O4231" s="55" t="str">
        <f t="shared" si="265"/>
        <v/>
      </c>
      <c r="P4231" s="104">
        <f t="shared" si="264"/>
        <v>14.600000000001501</v>
      </c>
      <c r="Q4231" s="58"/>
      <c r="R4231" s="58"/>
      <c r="S4231" s="102"/>
    </row>
    <row r="4232" spans="1:19" ht="12.5" customHeight="1" x14ac:dyDescent="0.35">
      <c r="A4232" s="60">
        <v>66</v>
      </c>
      <c r="B4232" s="60" t="s">
        <v>69</v>
      </c>
      <c r="C4232" s="68">
        <v>142.2354</v>
      </c>
      <c r="D4232" s="58" t="s">
        <v>65</v>
      </c>
      <c r="E4232" s="60" t="s">
        <v>57</v>
      </c>
      <c r="F4232" s="60" t="s">
        <v>70</v>
      </c>
      <c r="G4232" s="60"/>
      <c r="H4232" s="60"/>
      <c r="I4232" s="60">
        <f t="shared" si="262"/>
        <v>0</v>
      </c>
      <c r="J4232" s="60">
        <f>IF(OR(I4232="",I4233="",I4234=""),"",(AVERAGEIF(A4232:A$10000,A4232,I4232:I$10000)))</f>
        <v>0</v>
      </c>
      <c r="K4232" s="60"/>
      <c r="L4232" s="60" t="str">
        <f>IF(O4232="","",A4232)</f>
        <v/>
      </c>
      <c r="M4232" s="60" t="str">
        <f>IF(O4232="","",(VLOOKUP(A4232,A4232:E11216,5,FALSE)))</f>
        <v/>
      </c>
      <c r="N4232" s="60" t="str">
        <f t="shared" si="263"/>
        <v/>
      </c>
      <c r="O4232" s="60" t="str">
        <f t="shared" si="265"/>
        <v/>
      </c>
      <c r="P4232" s="103">
        <f t="shared" si="264"/>
        <v>13.599999999996726</v>
      </c>
      <c r="Q4232" s="58"/>
      <c r="R4232" s="58"/>
      <c r="S4232" s="102"/>
    </row>
    <row r="4233" spans="1:19" ht="12.5" customHeight="1" x14ac:dyDescent="0.35">
      <c r="A4233" s="2">
        <v>66</v>
      </c>
      <c r="B4233" s="2" t="s">
        <v>69</v>
      </c>
      <c r="C4233" s="67">
        <v>142.25800000000001</v>
      </c>
      <c r="D4233" t="s">
        <v>65</v>
      </c>
      <c r="E4233" s="2" t="s">
        <v>57</v>
      </c>
      <c r="F4233" s="2" t="s">
        <v>70</v>
      </c>
      <c r="G4233" s="2"/>
      <c r="I4233" s="60">
        <f t="shared" si="262"/>
        <v>0</v>
      </c>
      <c r="J4233" s="60">
        <f>IF(OR(I4233="",I4234="",I4235=""),"",(AVERAGEIF(A4233:A$10000,A4233,I4233:I$10000)))</f>
        <v>0</v>
      </c>
      <c r="K4233" s="60"/>
      <c r="L4233" s="55" t="str">
        <f>IF(O4233="","",A4233)</f>
        <v/>
      </c>
      <c r="M4233" s="60" t="str">
        <f>IF(O4233="","",(VLOOKUP(A4233,A4233:E11217,5,FALSE)))</f>
        <v/>
      </c>
      <c r="N4233" s="55" t="str">
        <f t="shared" si="263"/>
        <v/>
      </c>
      <c r="O4233" s="55" t="str">
        <f t="shared" si="265"/>
        <v/>
      </c>
      <c r="P4233" s="104">
        <f t="shared" si="264"/>
        <v>22.600000000011278</v>
      </c>
      <c r="Q4233" s="58"/>
      <c r="R4233" s="58"/>
      <c r="S4233" s="102"/>
    </row>
    <row r="4234" spans="1:19" ht="12.5" customHeight="1" x14ac:dyDescent="0.35">
      <c r="A4234" s="60">
        <v>66</v>
      </c>
      <c r="B4234" s="60" t="s">
        <v>69</v>
      </c>
      <c r="C4234" s="68">
        <v>142.2741</v>
      </c>
      <c r="D4234" s="58" t="s">
        <v>65</v>
      </c>
      <c r="E4234" s="60" t="s">
        <v>57</v>
      </c>
      <c r="F4234" s="60" t="s">
        <v>70</v>
      </c>
      <c r="G4234" s="60"/>
      <c r="H4234" s="60"/>
      <c r="I4234" s="60">
        <f t="shared" si="262"/>
        <v>0</v>
      </c>
      <c r="J4234" s="60">
        <f>IF(OR(I4234="",I4235="",I4236=""),"",(AVERAGEIF(A4234:A$10000,A4234,I4234:I$10000)))</f>
        <v>0</v>
      </c>
      <c r="K4234" s="60"/>
      <c r="L4234" s="60" t="str">
        <f>IF(O4234="","",A4234)</f>
        <v/>
      </c>
      <c r="M4234" s="60" t="str">
        <f>IF(O4234="","",(VLOOKUP(A4234,A4234:E11218,5,FALSE)))</f>
        <v/>
      </c>
      <c r="N4234" s="60" t="str">
        <f t="shared" si="263"/>
        <v/>
      </c>
      <c r="O4234" s="60" t="str">
        <f t="shared" si="265"/>
        <v/>
      </c>
      <c r="P4234" s="103">
        <f t="shared" si="264"/>
        <v>16.099999999994452</v>
      </c>
      <c r="Q4234" s="58"/>
      <c r="R4234" s="58"/>
      <c r="S4234" s="102"/>
    </row>
    <row r="4235" spans="1:19" ht="12.5" customHeight="1" x14ac:dyDescent="0.35">
      <c r="A4235" s="2">
        <v>66</v>
      </c>
      <c r="B4235" s="2" t="s">
        <v>69</v>
      </c>
      <c r="C4235" s="67">
        <v>142.2953</v>
      </c>
      <c r="D4235" t="s">
        <v>65</v>
      </c>
      <c r="E4235" s="2" t="s">
        <v>57</v>
      </c>
      <c r="F4235" s="2" t="s">
        <v>70</v>
      </c>
      <c r="G4235" s="2"/>
      <c r="I4235" s="60">
        <f t="shared" si="262"/>
        <v>0</v>
      </c>
      <c r="J4235" s="60">
        <f>IF(OR(I4235="",I4236="",I4237=""),"",(AVERAGEIF(A4235:A$10000,A4235,I4235:I$10000)))</f>
        <v>0</v>
      </c>
      <c r="K4235" s="60"/>
      <c r="L4235" s="55" t="str">
        <f>IF(O4235="","",A4235)</f>
        <v/>
      </c>
      <c r="M4235" s="60" t="str">
        <f>IF(O4235="","",(VLOOKUP(A4235,A4235:E11219,5,FALSE)))</f>
        <v/>
      </c>
      <c r="N4235" s="55" t="str">
        <f t="shared" si="263"/>
        <v/>
      </c>
      <c r="O4235" s="55" t="str">
        <f t="shared" si="265"/>
        <v/>
      </c>
      <c r="P4235" s="104">
        <f t="shared" si="264"/>
        <v>21.199999999993224</v>
      </c>
      <c r="Q4235" s="58"/>
      <c r="R4235" s="58"/>
      <c r="S4235" s="102"/>
    </row>
    <row r="4236" spans="1:19" ht="12.5" customHeight="1" x14ac:dyDescent="0.35">
      <c r="A4236" s="60">
        <v>66</v>
      </c>
      <c r="B4236" s="60" t="s">
        <v>69</v>
      </c>
      <c r="C4236" s="68">
        <v>142.3142</v>
      </c>
      <c r="D4236" s="58" t="s">
        <v>65</v>
      </c>
      <c r="E4236" s="60" t="s">
        <v>57</v>
      </c>
      <c r="F4236" s="60" t="s">
        <v>70</v>
      </c>
      <c r="G4236" s="60"/>
      <c r="H4236" s="60"/>
      <c r="I4236" s="60">
        <f t="shared" si="262"/>
        <v>0</v>
      </c>
      <c r="J4236" s="60">
        <f>IF(OR(I4236="",I4237="",I4238=""),"",(AVERAGEIF(A4236:A$10000,A4236,I4236:I$10000)))</f>
        <v>0</v>
      </c>
      <c r="K4236" s="60"/>
      <c r="L4236" s="60" t="str">
        <f>IF(O4236="","",A4236)</f>
        <v/>
      </c>
      <c r="M4236" s="60" t="str">
        <f>IF(O4236="","",(VLOOKUP(A4236,A4236:E11220,5,FALSE)))</f>
        <v/>
      </c>
      <c r="N4236" s="60" t="str">
        <f t="shared" si="263"/>
        <v/>
      </c>
      <c r="O4236" s="60" t="str">
        <f t="shared" si="265"/>
        <v/>
      </c>
      <c r="P4236" s="103">
        <f t="shared" si="264"/>
        <v>18.900000000002137</v>
      </c>
      <c r="Q4236" s="58"/>
      <c r="R4236" s="58"/>
      <c r="S4236" s="102"/>
    </row>
    <row r="4237" spans="1:19" ht="12.5" customHeight="1" x14ac:dyDescent="0.35">
      <c r="A4237" s="2">
        <v>66</v>
      </c>
      <c r="B4237" s="2" t="s">
        <v>69</v>
      </c>
      <c r="C4237" s="67">
        <v>142.3271</v>
      </c>
      <c r="D4237" t="s">
        <v>65</v>
      </c>
      <c r="E4237" s="2" t="s">
        <v>57</v>
      </c>
      <c r="F4237" s="2" t="s">
        <v>70</v>
      </c>
      <c r="G4237" s="2"/>
      <c r="I4237" s="60">
        <f t="shared" si="262"/>
        <v>0</v>
      </c>
      <c r="J4237" s="60">
        <f>IF(OR(I4237="",I4238="",I4239=""),"",(AVERAGEIF(A4237:A$10000,A4237,I4237:I$10000)))</f>
        <v>0</v>
      </c>
      <c r="K4237" s="60"/>
      <c r="L4237" s="55" t="str">
        <f>IF(O4237="","",A4237)</f>
        <v/>
      </c>
      <c r="M4237" s="60" t="str">
        <f>IF(O4237="","",(VLOOKUP(A4237,A4237:E11221,5,FALSE)))</f>
        <v/>
      </c>
      <c r="N4237" s="55" t="str">
        <f t="shared" si="263"/>
        <v/>
      </c>
      <c r="O4237" s="55" t="str">
        <f t="shared" si="265"/>
        <v/>
      </c>
      <c r="P4237" s="104">
        <f t="shared" si="264"/>
        <v>12.90000000000191</v>
      </c>
      <c r="Q4237" s="58"/>
      <c r="R4237" s="58"/>
      <c r="S4237" s="102"/>
    </row>
    <row r="4238" spans="1:19" ht="12.5" customHeight="1" x14ac:dyDescent="0.35">
      <c r="A4238" s="60">
        <v>66</v>
      </c>
      <c r="B4238" s="60" t="s">
        <v>69</v>
      </c>
      <c r="C4238" s="68">
        <v>142.34119999999999</v>
      </c>
      <c r="D4238" s="58" t="s">
        <v>65</v>
      </c>
      <c r="E4238" s="60" t="s">
        <v>57</v>
      </c>
      <c r="F4238" s="60" t="s">
        <v>70</v>
      </c>
      <c r="G4238" s="60"/>
      <c r="H4238" s="60"/>
      <c r="I4238" s="60">
        <f t="shared" si="262"/>
        <v>0</v>
      </c>
      <c r="J4238" s="60">
        <f>IF(OR(I4238="",I4239="",I4240=""),"",(AVERAGEIF(A4238:A$10000,A4238,I4238:I$10000)))</f>
        <v>0</v>
      </c>
      <c r="K4238" s="60"/>
      <c r="L4238" s="60" t="str">
        <f>IF(O4238="","",A4238)</f>
        <v/>
      </c>
      <c r="M4238" s="60" t="str">
        <f>IF(O4238="","",(VLOOKUP(A4238,A4238:E11222,5,FALSE)))</f>
        <v/>
      </c>
      <c r="N4238" s="60" t="str">
        <f t="shared" si="263"/>
        <v/>
      </c>
      <c r="O4238" s="60" t="str">
        <f t="shared" si="265"/>
        <v/>
      </c>
      <c r="P4238" s="103">
        <f t="shared" si="264"/>
        <v>14.099999999984902</v>
      </c>
      <c r="Q4238" s="58"/>
      <c r="R4238" s="58"/>
      <c r="S4238" s="102"/>
    </row>
    <row r="4239" spans="1:19" ht="12.5" customHeight="1" x14ac:dyDescent="0.35">
      <c r="A4239" s="2">
        <v>66</v>
      </c>
      <c r="B4239" s="2" t="s">
        <v>69</v>
      </c>
      <c r="C4239" s="67">
        <v>142.35599999999999</v>
      </c>
      <c r="D4239" t="s">
        <v>65</v>
      </c>
      <c r="E4239" s="2" t="s">
        <v>57</v>
      </c>
      <c r="F4239" s="2" t="s">
        <v>70</v>
      </c>
      <c r="G4239" s="2"/>
      <c r="I4239" s="60">
        <f t="shared" si="262"/>
        <v>0</v>
      </c>
      <c r="J4239" s="60">
        <f>IF(OR(I4239="",I4240="",I4241=""),"",(AVERAGEIF(A4239:A$10000,A4239,I4239:I$10000)))</f>
        <v>0</v>
      </c>
      <c r="K4239" s="60"/>
      <c r="L4239" s="55" t="str">
        <f>IF(O4239="","",A4239)</f>
        <v/>
      </c>
      <c r="M4239" s="60" t="str">
        <f>IF(O4239="","",(VLOOKUP(A4239,A4239:E11223,5,FALSE)))</f>
        <v/>
      </c>
      <c r="N4239" s="55" t="str">
        <f t="shared" si="263"/>
        <v/>
      </c>
      <c r="O4239" s="55" t="str">
        <f t="shared" si="265"/>
        <v/>
      </c>
      <c r="P4239" s="104">
        <f t="shared" si="264"/>
        <v>14.80000000000814</v>
      </c>
      <c r="Q4239" s="58"/>
      <c r="R4239" s="58"/>
      <c r="S4239" s="102"/>
    </row>
    <row r="4240" spans="1:19" ht="12.5" customHeight="1" x14ac:dyDescent="0.35">
      <c r="A4240" s="60">
        <v>66</v>
      </c>
      <c r="B4240" s="60" t="s">
        <v>69</v>
      </c>
      <c r="C4240" s="68">
        <v>142.3699</v>
      </c>
      <c r="D4240" s="58" t="s">
        <v>65</v>
      </c>
      <c r="E4240" s="60" t="s">
        <v>57</v>
      </c>
      <c r="F4240" s="60" t="s">
        <v>70</v>
      </c>
      <c r="G4240" s="60"/>
      <c r="H4240" s="60"/>
      <c r="I4240" s="60">
        <f t="shared" si="262"/>
        <v>0</v>
      </c>
      <c r="J4240" s="60">
        <f>IF(OR(I4240="",I4241="",I4242=""),"",(AVERAGEIF(A4240:A$10000,A4240,I4240:I$10000)))</f>
        <v>0</v>
      </c>
      <c r="K4240" s="60"/>
      <c r="L4240" s="60" t="str">
        <f>IF(O4240="","",A4240)</f>
        <v/>
      </c>
      <c r="M4240" s="60" t="str">
        <f>IF(O4240="","",(VLOOKUP(A4240,A4240:E11224,5,FALSE)))</f>
        <v/>
      </c>
      <c r="N4240" s="60" t="str">
        <f t="shared" si="263"/>
        <v/>
      </c>
      <c r="O4240" s="60" t="str">
        <f t="shared" si="265"/>
        <v/>
      </c>
      <c r="P4240" s="103">
        <f t="shared" si="264"/>
        <v>13.900000000006685</v>
      </c>
      <c r="Q4240" s="58"/>
      <c r="R4240" s="58"/>
      <c r="S4240" s="102"/>
    </row>
    <row r="4241" spans="1:19" ht="12.5" customHeight="1" x14ac:dyDescent="0.35">
      <c r="A4241" s="2">
        <v>66</v>
      </c>
      <c r="B4241" s="2" t="s">
        <v>69</v>
      </c>
      <c r="C4241" s="67">
        <v>142.3843</v>
      </c>
      <c r="D4241" t="s">
        <v>65</v>
      </c>
      <c r="E4241" s="2" t="s">
        <v>57</v>
      </c>
      <c r="F4241" s="2" t="s">
        <v>70</v>
      </c>
      <c r="G4241" s="2"/>
      <c r="I4241" s="60">
        <f t="shared" ref="I4241:I4304" si="266">IF(AND(OR(G4240&gt;G$5,G4242&gt;G$5),G4241&gt;G$5),G4241,"")</f>
        <v>0</v>
      </c>
      <c r="J4241" s="60">
        <f>IF(OR(I4241="",I4242="",I4243=""),"",(AVERAGEIF(A4241:A$10000,A4241,I4241:I$10000)))</f>
        <v>0</v>
      </c>
      <c r="K4241" s="60"/>
      <c r="L4241" s="55" t="str">
        <f>IF(O4241="","",A4241)</f>
        <v/>
      </c>
      <c r="M4241" s="60" t="str">
        <f>IF(O4241="","",(VLOOKUP(A4241,A4241:E11225,5,FALSE)))</f>
        <v/>
      </c>
      <c r="N4241" s="55" t="str">
        <f t="shared" si="263"/>
        <v/>
      </c>
      <c r="O4241" s="55" t="str">
        <f t="shared" si="265"/>
        <v/>
      </c>
      <c r="P4241" s="104">
        <f t="shared" si="264"/>
        <v>14.399999999994861</v>
      </c>
      <c r="Q4241" s="58"/>
      <c r="R4241" s="58"/>
      <c r="S4241" s="102"/>
    </row>
    <row r="4242" spans="1:19" ht="12.5" customHeight="1" x14ac:dyDescent="0.35">
      <c r="A4242" s="60">
        <v>66</v>
      </c>
      <c r="B4242" s="60" t="s">
        <v>69</v>
      </c>
      <c r="C4242" s="68">
        <v>142.40190000000001</v>
      </c>
      <c r="D4242" s="58" t="s">
        <v>65</v>
      </c>
      <c r="E4242" s="60" t="s">
        <v>57</v>
      </c>
      <c r="F4242" s="60" t="s">
        <v>70</v>
      </c>
      <c r="G4242" s="60"/>
      <c r="H4242" s="60"/>
      <c r="I4242" s="60">
        <f t="shared" si="266"/>
        <v>0</v>
      </c>
      <c r="J4242" s="60">
        <f>IF(OR(I4242="",I4243="",I4244=""),"",(AVERAGEIF(A4242:A$10000,A4242,I4242:I$10000)))</f>
        <v>0</v>
      </c>
      <c r="K4242" s="60"/>
      <c r="L4242" s="60" t="str">
        <f>IF(O4242="","",A4242)</f>
        <v/>
      </c>
      <c r="M4242" s="60" t="str">
        <f>IF(O4242="","",(VLOOKUP(A4242,A4242:E11226,5,FALSE)))</f>
        <v/>
      </c>
      <c r="N4242" s="60" t="str">
        <f t="shared" ref="N4242:N4305" si="267">IF(L4242="","",I4242)</f>
        <v/>
      </c>
      <c r="O4242" s="60" t="str">
        <f t="shared" si="265"/>
        <v/>
      </c>
      <c r="P4242" s="103">
        <f t="shared" ref="P4242:P4305" si="268">IF(A4242=A4241,ABS(C4242-C4241)*1000,"")</f>
        <v>17.600000000015825</v>
      </c>
      <c r="Q4242" s="58"/>
      <c r="R4242" s="58"/>
      <c r="S4242" s="102"/>
    </row>
    <row r="4243" spans="1:19" ht="12.5" customHeight="1" x14ac:dyDescent="0.35">
      <c r="A4243" s="2">
        <v>66</v>
      </c>
      <c r="B4243" s="2" t="s">
        <v>69</v>
      </c>
      <c r="C4243" s="67">
        <v>142.41829999999999</v>
      </c>
      <c r="D4243" t="s">
        <v>65</v>
      </c>
      <c r="E4243" s="2" t="s">
        <v>57</v>
      </c>
      <c r="F4243" s="2" t="s">
        <v>70</v>
      </c>
      <c r="G4243" s="2"/>
      <c r="I4243" s="60">
        <f t="shared" si="266"/>
        <v>0</v>
      </c>
      <c r="J4243" s="60">
        <f>IF(OR(I4243="",I4244="",I4245=""),"",(AVERAGEIF(A4243:A$10000,A4243,I4243:I$10000)))</f>
        <v>0</v>
      </c>
      <c r="K4243" s="60"/>
      <c r="L4243" s="55" t="str">
        <f>IF(O4243="","",A4243)</f>
        <v/>
      </c>
      <c r="M4243" s="60" t="str">
        <f>IF(O4243="","",(VLOOKUP(A4243,A4243:E11227,5,FALSE)))</f>
        <v/>
      </c>
      <c r="N4243" s="55" t="str">
        <f t="shared" si="267"/>
        <v/>
      </c>
      <c r="O4243" s="55" t="str">
        <f t="shared" si="265"/>
        <v/>
      </c>
      <c r="P4243" s="104">
        <f t="shared" si="268"/>
        <v>16.399999999975989</v>
      </c>
      <c r="Q4243" s="58"/>
      <c r="R4243" s="58"/>
      <c r="S4243" s="102"/>
    </row>
    <row r="4244" spans="1:19" ht="12.5" customHeight="1" x14ac:dyDescent="0.35">
      <c r="A4244" s="60">
        <v>66</v>
      </c>
      <c r="B4244" s="60" t="s">
        <v>69</v>
      </c>
      <c r="C4244" s="68">
        <v>142.43270000000001</v>
      </c>
      <c r="D4244" s="58" t="s">
        <v>65</v>
      </c>
      <c r="E4244" s="60" t="s">
        <v>57</v>
      </c>
      <c r="F4244" s="60" t="s">
        <v>70</v>
      </c>
      <c r="G4244" s="60"/>
      <c r="H4244" s="60"/>
      <c r="I4244" s="60">
        <f t="shared" si="266"/>
        <v>0</v>
      </c>
      <c r="J4244" s="60">
        <f>IF(OR(I4244="",I4245="",I4246=""),"",(AVERAGEIF(A4244:A$10000,A4244,I4244:I$10000)))</f>
        <v>0</v>
      </c>
      <c r="K4244" s="60"/>
      <c r="L4244" s="60" t="str">
        <f>IF(O4244="","",A4244)</f>
        <v/>
      </c>
      <c r="M4244" s="60" t="str">
        <f>IF(O4244="","",(VLOOKUP(A4244,A4244:E11228,5,FALSE)))</f>
        <v/>
      </c>
      <c r="N4244" s="60" t="str">
        <f t="shared" si="267"/>
        <v/>
      </c>
      <c r="O4244" s="60" t="str">
        <f t="shared" si="265"/>
        <v/>
      </c>
      <c r="P4244" s="103">
        <f t="shared" si="268"/>
        <v>14.400000000023283</v>
      </c>
      <c r="Q4244" s="58"/>
      <c r="R4244" s="58"/>
      <c r="S4244" s="102"/>
    </row>
    <row r="4245" spans="1:19" ht="12.5" customHeight="1" x14ac:dyDescent="0.35">
      <c r="A4245" s="2">
        <v>66</v>
      </c>
      <c r="B4245" s="2" t="s">
        <v>69</v>
      </c>
      <c r="C4245" s="67">
        <v>142.44739999999999</v>
      </c>
      <c r="D4245" t="s">
        <v>65</v>
      </c>
      <c r="E4245" s="2" t="s">
        <v>57</v>
      </c>
      <c r="F4245" s="2" t="s">
        <v>70</v>
      </c>
      <c r="G4245" s="2"/>
      <c r="I4245" s="60">
        <f t="shared" si="266"/>
        <v>0</v>
      </c>
      <c r="J4245" s="60">
        <f>IF(OR(I4245="",I4246="",I4247=""),"",(AVERAGEIF(A4245:A$10000,A4245,I4245:I$10000)))</f>
        <v>0</v>
      </c>
      <c r="K4245" s="60"/>
      <c r="L4245" s="55" t="str">
        <f>IF(O4245="","",A4245)</f>
        <v/>
      </c>
      <c r="M4245" s="60" t="str">
        <f>IF(O4245="","",(VLOOKUP(A4245,A4245:E11229,5,FALSE)))</f>
        <v/>
      </c>
      <c r="N4245" s="55" t="str">
        <f t="shared" si="267"/>
        <v/>
      </c>
      <c r="O4245" s="55" t="str">
        <f t="shared" si="265"/>
        <v/>
      </c>
      <c r="P4245" s="104">
        <f t="shared" si="268"/>
        <v>14.699999999976399</v>
      </c>
      <c r="Q4245" s="58"/>
      <c r="R4245" s="58"/>
      <c r="S4245" s="102"/>
    </row>
    <row r="4246" spans="1:19" ht="12.5" customHeight="1" x14ac:dyDescent="0.35">
      <c r="A4246" s="60">
        <v>66</v>
      </c>
      <c r="B4246" s="60" t="s">
        <v>69</v>
      </c>
      <c r="C4246" s="68">
        <v>142.46969999999999</v>
      </c>
      <c r="D4246" s="58" t="s">
        <v>65</v>
      </c>
      <c r="E4246" s="60" t="s">
        <v>57</v>
      </c>
      <c r="F4246" s="60" t="s">
        <v>70</v>
      </c>
      <c r="G4246" s="60"/>
      <c r="H4246" s="60"/>
      <c r="I4246" s="60">
        <f t="shared" si="266"/>
        <v>0</v>
      </c>
      <c r="J4246" s="60">
        <f>IF(OR(I4246="",I4247="",I4248=""),"",(AVERAGEIF(A4246:A$10000,A4246,I4246:I$10000)))</f>
        <v>0</v>
      </c>
      <c r="K4246" s="60"/>
      <c r="L4246" s="60" t="str">
        <f>IF(O4246="","",A4246)</f>
        <v/>
      </c>
      <c r="M4246" s="60" t="str">
        <f>IF(O4246="","",(VLOOKUP(A4246,A4246:E11230,5,FALSE)))</f>
        <v/>
      </c>
      <c r="N4246" s="60" t="str">
        <f t="shared" si="267"/>
        <v/>
      </c>
      <c r="O4246" s="60" t="str">
        <f t="shared" si="265"/>
        <v/>
      </c>
      <c r="P4246" s="103">
        <f t="shared" si="268"/>
        <v>22.300000000001319</v>
      </c>
      <c r="Q4246" s="58"/>
      <c r="R4246" s="58"/>
      <c r="S4246" s="102"/>
    </row>
    <row r="4247" spans="1:19" ht="12.5" customHeight="1" x14ac:dyDescent="0.35">
      <c r="A4247" s="2">
        <v>66</v>
      </c>
      <c r="B4247" s="2" t="s">
        <v>69</v>
      </c>
      <c r="C4247" s="67">
        <v>142.48429999999999</v>
      </c>
      <c r="D4247" t="s">
        <v>65</v>
      </c>
      <c r="E4247" s="2" t="s">
        <v>57</v>
      </c>
      <c r="F4247" s="2" t="s">
        <v>70</v>
      </c>
      <c r="G4247" s="2"/>
      <c r="I4247" s="60">
        <f t="shared" si="266"/>
        <v>0</v>
      </c>
      <c r="J4247" s="60">
        <f>IF(OR(I4247="",I4248="",I4249=""),"",(AVERAGEIF(A4247:A$10000,A4247,I4247:I$10000)))</f>
        <v>0</v>
      </c>
      <c r="K4247" s="60"/>
      <c r="L4247" s="55" t="str">
        <f>IF(O4247="","",A4247)</f>
        <v/>
      </c>
      <c r="M4247" s="60" t="str">
        <f>IF(O4247="","",(VLOOKUP(A4247,A4247:E11231,5,FALSE)))</f>
        <v/>
      </c>
      <c r="N4247" s="55" t="str">
        <f t="shared" si="267"/>
        <v/>
      </c>
      <c r="O4247" s="55" t="str">
        <f t="shared" si="265"/>
        <v/>
      </c>
      <c r="P4247" s="104">
        <f t="shared" si="268"/>
        <v>14.600000000001501</v>
      </c>
      <c r="Q4247" s="58"/>
      <c r="R4247" s="58"/>
      <c r="S4247" s="102"/>
    </row>
    <row r="4248" spans="1:19" ht="12.5" customHeight="1" x14ac:dyDescent="0.35">
      <c r="A4248" s="60">
        <v>66</v>
      </c>
      <c r="B4248" s="60" t="s">
        <v>69</v>
      </c>
      <c r="C4248" s="68">
        <v>142.499</v>
      </c>
      <c r="D4248" s="58" t="s">
        <v>65</v>
      </c>
      <c r="E4248" s="60" t="s">
        <v>57</v>
      </c>
      <c r="F4248" s="60" t="s">
        <v>70</v>
      </c>
      <c r="G4248" s="60"/>
      <c r="H4248" s="60"/>
      <c r="I4248" s="60">
        <f t="shared" si="266"/>
        <v>0</v>
      </c>
      <c r="J4248" s="60">
        <f>IF(OR(I4248="",I4249="",I4250=""),"",(AVERAGEIF(A4248:A$10000,A4248,I4248:I$10000)))</f>
        <v>0</v>
      </c>
      <c r="K4248" s="60"/>
      <c r="L4248" s="60" t="str">
        <f>IF(O4248="","",A4248)</f>
        <v/>
      </c>
      <c r="M4248" s="60" t="str">
        <f>IF(O4248="","",(VLOOKUP(A4248,A4248:E11232,5,FALSE)))</f>
        <v/>
      </c>
      <c r="N4248" s="60" t="str">
        <f t="shared" si="267"/>
        <v/>
      </c>
      <c r="O4248" s="60" t="str">
        <f t="shared" si="265"/>
        <v/>
      </c>
      <c r="P4248" s="103">
        <f t="shared" si="268"/>
        <v>14.70000000000482</v>
      </c>
      <c r="Q4248" s="58"/>
      <c r="R4248" s="58"/>
      <c r="S4248" s="102"/>
    </row>
    <row r="4249" spans="1:19" ht="12.5" customHeight="1" x14ac:dyDescent="0.35">
      <c r="A4249" s="2">
        <v>66</v>
      </c>
      <c r="B4249" s="2" t="s">
        <v>69</v>
      </c>
      <c r="C4249" s="67">
        <v>142.5136</v>
      </c>
      <c r="D4249" t="s">
        <v>65</v>
      </c>
      <c r="E4249" s="2" t="s">
        <v>57</v>
      </c>
      <c r="F4249" s="2" t="s">
        <v>70</v>
      </c>
      <c r="G4249" s="2"/>
      <c r="I4249" s="60">
        <f t="shared" si="266"/>
        <v>0</v>
      </c>
      <c r="J4249" s="60">
        <f>IF(OR(I4249="",I4250="",I4251=""),"",(AVERAGEIF(A4249:A$10000,A4249,I4249:I$10000)))</f>
        <v>0</v>
      </c>
      <c r="K4249" s="60"/>
      <c r="L4249" s="55" t="str">
        <f>IF(O4249="","",A4249)</f>
        <v/>
      </c>
      <c r="M4249" s="60" t="str">
        <f>IF(O4249="","",(VLOOKUP(A4249,A4249:E11233,5,FALSE)))</f>
        <v/>
      </c>
      <c r="N4249" s="55" t="str">
        <f t="shared" si="267"/>
        <v/>
      </c>
      <c r="O4249" s="55" t="str">
        <f t="shared" si="265"/>
        <v/>
      </c>
      <c r="P4249" s="104">
        <f t="shared" si="268"/>
        <v>14.600000000001501</v>
      </c>
      <c r="Q4249" s="58"/>
      <c r="R4249" s="58"/>
      <c r="S4249" s="102"/>
    </row>
    <row r="4250" spans="1:19" ht="12.5" customHeight="1" x14ac:dyDescent="0.35">
      <c r="A4250" s="60">
        <v>66</v>
      </c>
      <c r="B4250" s="60" t="s">
        <v>69</v>
      </c>
      <c r="C4250" s="68">
        <v>142.5284</v>
      </c>
      <c r="D4250" s="58" t="s">
        <v>65</v>
      </c>
      <c r="E4250" s="60" t="s">
        <v>57</v>
      </c>
      <c r="F4250" s="60" t="s">
        <v>70</v>
      </c>
      <c r="G4250" s="60"/>
      <c r="H4250" s="60"/>
      <c r="I4250" s="60">
        <f t="shared" si="266"/>
        <v>0</v>
      </c>
      <c r="J4250" s="60">
        <f>IF(OR(I4250="",I4251="",I4252=""),"",(AVERAGEIF(A4250:A$10000,A4250,I4250:I$10000)))</f>
        <v>0</v>
      </c>
      <c r="K4250" s="60"/>
      <c r="L4250" s="60" t="str">
        <f>IF(O4250="","",A4250)</f>
        <v/>
      </c>
      <c r="M4250" s="60" t="str">
        <f>IF(O4250="","",(VLOOKUP(A4250,A4250:E11234,5,FALSE)))</f>
        <v/>
      </c>
      <c r="N4250" s="60" t="str">
        <f t="shared" si="267"/>
        <v/>
      </c>
      <c r="O4250" s="60" t="str">
        <f t="shared" ref="O4250:O4313" si="269">IF(J4250="","",IF(AND(J4249="",J4248="",J4247=""),C4250,""))</f>
        <v/>
      </c>
      <c r="P4250" s="103">
        <f t="shared" si="268"/>
        <v>14.80000000000814</v>
      </c>
      <c r="Q4250" s="58"/>
      <c r="R4250" s="58"/>
      <c r="S4250" s="102"/>
    </row>
    <row r="4251" spans="1:19" ht="12.5" customHeight="1" x14ac:dyDescent="0.35">
      <c r="A4251" s="2">
        <v>66</v>
      </c>
      <c r="B4251" s="2" t="s">
        <v>69</v>
      </c>
      <c r="C4251" s="67">
        <v>142.5445</v>
      </c>
      <c r="D4251" t="s">
        <v>65</v>
      </c>
      <c r="E4251" s="2" t="s">
        <v>57</v>
      </c>
      <c r="F4251" s="2" t="s">
        <v>70</v>
      </c>
      <c r="G4251" s="2"/>
      <c r="I4251" s="60">
        <f t="shared" si="266"/>
        <v>0</v>
      </c>
      <c r="J4251" s="60">
        <f>IF(OR(I4251="",I4252="",I4253=""),"",(AVERAGEIF(A4251:A$10000,A4251,I4251:I$10000)))</f>
        <v>0</v>
      </c>
      <c r="K4251" s="60"/>
      <c r="L4251" s="55" t="str">
        <f>IF(O4251="","",A4251)</f>
        <v/>
      </c>
      <c r="M4251" s="60" t="str">
        <f>IF(O4251="","",(VLOOKUP(A4251,A4251:E11235,5,FALSE)))</f>
        <v/>
      </c>
      <c r="N4251" s="55" t="str">
        <f t="shared" si="267"/>
        <v/>
      </c>
      <c r="O4251" s="55" t="str">
        <f t="shared" si="269"/>
        <v/>
      </c>
      <c r="P4251" s="104">
        <f t="shared" si="268"/>
        <v>16.099999999994452</v>
      </c>
      <c r="Q4251" s="58"/>
      <c r="R4251" s="58"/>
      <c r="S4251" s="102"/>
    </row>
    <row r="4252" spans="1:19" ht="12.5" customHeight="1" x14ac:dyDescent="0.35">
      <c r="A4252" s="60">
        <v>66</v>
      </c>
      <c r="B4252" s="60" t="s">
        <v>69</v>
      </c>
      <c r="C4252" s="68">
        <v>142.56620000000001</v>
      </c>
      <c r="D4252" s="58" t="s">
        <v>65</v>
      </c>
      <c r="E4252" s="60" t="s">
        <v>57</v>
      </c>
      <c r="F4252" s="60" t="s">
        <v>70</v>
      </c>
      <c r="G4252" s="60"/>
      <c r="H4252" s="60"/>
      <c r="I4252" s="60">
        <f t="shared" si="266"/>
        <v>0</v>
      </c>
      <c r="J4252" s="60">
        <f>IF(OR(I4252="",I4253="",I4254=""),"",(AVERAGEIF(A4252:A$10000,A4252,I4252:I$10000)))</f>
        <v>0</v>
      </c>
      <c r="K4252" s="60"/>
      <c r="L4252" s="60" t="str">
        <f>IF(O4252="","",A4252)</f>
        <v/>
      </c>
      <c r="M4252" s="60" t="str">
        <f>IF(O4252="","",(VLOOKUP(A4252,A4252:E11236,5,FALSE)))</f>
        <v/>
      </c>
      <c r="N4252" s="60" t="str">
        <f t="shared" si="267"/>
        <v/>
      </c>
      <c r="O4252" s="60" t="str">
        <f t="shared" si="269"/>
        <v/>
      </c>
      <c r="P4252" s="103">
        <f t="shared" si="268"/>
        <v>21.700000000009823</v>
      </c>
      <c r="Q4252" s="58"/>
      <c r="R4252" s="58"/>
      <c r="S4252" s="102"/>
    </row>
    <row r="4253" spans="1:19" ht="12.5" customHeight="1" x14ac:dyDescent="0.35">
      <c r="A4253" s="2">
        <v>66</v>
      </c>
      <c r="B4253" s="2" t="s">
        <v>69</v>
      </c>
      <c r="C4253" s="67">
        <v>142.5881</v>
      </c>
      <c r="D4253" t="s">
        <v>65</v>
      </c>
      <c r="E4253" s="2" t="s">
        <v>57</v>
      </c>
      <c r="F4253" s="2" t="s">
        <v>70</v>
      </c>
      <c r="G4253" s="2"/>
      <c r="I4253" s="60">
        <f t="shared" si="266"/>
        <v>0</v>
      </c>
      <c r="J4253" s="60">
        <f>IF(OR(I4253="",I4254="",I4255=""),"",(AVERAGEIF(A4253:A$10000,A4253,I4253:I$10000)))</f>
        <v>0</v>
      </c>
      <c r="K4253" s="60"/>
      <c r="L4253" s="55" t="str">
        <f>IF(O4253="","",A4253)</f>
        <v/>
      </c>
      <c r="M4253" s="60" t="str">
        <f>IF(O4253="","",(VLOOKUP(A4253,A4253:E11237,5,FALSE)))</f>
        <v/>
      </c>
      <c r="N4253" s="55" t="str">
        <f t="shared" si="267"/>
        <v/>
      </c>
      <c r="O4253" s="55" t="str">
        <f t="shared" si="269"/>
        <v/>
      </c>
      <c r="P4253" s="104">
        <f t="shared" si="268"/>
        <v>21.89999999998804</v>
      </c>
      <c r="Q4253" s="58"/>
      <c r="R4253" s="58"/>
      <c r="S4253" s="102"/>
    </row>
    <row r="4254" spans="1:19" ht="12.5" customHeight="1" x14ac:dyDescent="0.35">
      <c r="A4254" s="60">
        <v>66</v>
      </c>
      <c r="B4254" s="60" t="s">
        <v>69</v>
      </c>
      <c r="C4254" s="68">
        <v>142.6054</v>
      </c>
      <c r="D4254" s="58" t="s">
        <v>65</v>
      </c>
      <c r="E4254" s="60" t="s">
        <v>57</v>
      </c>
      <c r="F4254" s="60" t="s">
        <v>70</v>
      </c>
      <c r="G4254" s="60"/>
      <c r="H4254" s="60"/>
      <c r="I4254" s="60">
        <f t="shared" si="266"/>
        <v>0</v>
      </c>
      <c r="J4254" s="60">
        <f>IF(OR(I4254="",I4255="",I4256=""),"",(AVERAGEIF(A4254:A$10000,A4254,I4254:I$10000)))</f>
        <v>0</v>
      </c>
      <c r="K4254" s="60"/>
      <c r="L4254" s="60" t="str">
        <f>IF(O4254="","",A4254)</f>
        <v/>
      </c>
      <c r="M4254" s="60" t="str">
        <f>IF(O4254="","",(VLOOKUP(A4254,A4254:E11238,5,FALSE)))</f>
        <v/>
      </c>
      <c r="N4254" s="60" t="str">
        <f t="shared" si="267"/>
        <v/>
      </c>
      <c r="O4254" s="60" t="str">
        <f t="shared" si="269"/>
        <v/>
      </c>
      <c r="P4254" s="103">
        <f t="shared" si="268"/>
        <v>17.300000000005866</v>
      </c>
      <c r="Q4254" s="58"/>
      <c r="R4254" s="58"/>
      <c r="S4254" s="102"/>
    </row>
    <row r="4255" spans="1:19" ht="12.5" customHeight="1" x14ac:dyDescent="0.35">
      <c r="A4255" s="2">
        <v>66</v>
      </c>
      <c r="B4255" s="2" t="s">
        <v>69</v>
      </c>
      <c r="C4255" s="67">
        <v>142.62090000000001</v>
      </c>
      <c r="D4255" t="s">
        <v>65</v>
      </c>
      <c r="E4255" s="2" t="s">
        <v>57</v>
      </c>
      <c r="F4255" s="2" t="s">
        <v>70</v>
      </c>
      <c r="G4255" s="2"/>
      <c r="I4255" s="60">
        <f t="shared" si="266"/>
        <v>0</v>
      </c>
      <c r="J4255" s="60">
        <f>IF(OR(I4255="",I4256="",I4257=""),"",(AVERAGEIF(A4255:A$10000,A4255,I4255:I$10000)))</f>
        <v>0</v>
      </c>
      <c r="K4255" s="60"/>
      <c r="L4255" s="55" t="str">
        <f>IF(O4255="","",A4255)</f>
        <v/>
      </c>
      <c r="M4255" s="60" t="str">
        <f>IF(O4255="","",(VLOOKUP(A4255,A4255:E11239,5,FALSE)))</f>
        <v/>
      </c>
      <c r="N4255" s="55" t="str">
        <f t="shared" si="267"/>
        <v/>
      </c>
      <c r="O4255" s="55" t="str">
        <f t="shared" si="269"/>
        <v/>
      </c>
      <c r="P4255" s="104">
        <f t="shared" si="268"/>
        <v>15.500000000002956</v>
      </c>
      <c r="Q4255" s="58"/>
      <c r="R4255" s="58"/>
      <c r="S4255" s="102"/>
    </row>
    <row r="4256" spans="1:19" ht="12.5" customHeight="1" x14ac:dyDescent="0.35">
      <c r="A4256" s="60">
        <v>66</v>
      </c>
      <c r="B4256" s="60" t="s">
        <v>69</v>
      </c>
      <c r="C4256" s="68">
        <v>142.63470000000001</v>
      </c>
      <c r="D4256" s="58" t="s">
        <v>65</v>
      </c>
      <c r="E4256" s="60" t="s">
        <v>57</v>
      </c>
      <c r="F4256" s="60" t="s">
        <v>70</v>
      </c>
      <c r="G4256" s="60"/>
      <c r="H4256" s="60"/>
      <c r="I4256" s="60">
        <f t="shared" si="266"/>
        <v>0</v>
      </c>
      <c r="J4256" s="60">
        <f>IF(OR(I4256="",I4257="",I4258=""),"",(AVERAGEIF(A4256:A$10000,A4256,I4256:I$10000)))</f>
        <v>0</v>
      </c>
      <c r="K4256" s="60"/>
      <c r="L4256" s="60" t="str">
        <f>IF(O4256="","",A4256)</f>
        <v/>
      </c>
      <c r="M4256" s="60" t="str">
        <f>IF(O4256="","",(VLOOKUP(A4256,A4256:E11240,5,FALSE)))</f>
        <v/>
      </c>
      <c r="N4256" s="60" t="str">
        <f t="shared" si="267"/>
        <v/>
      </c>
      <c r="O4256" s="60" t="str">
        <f t="shared" si="269"/>
        <v/>
      </c>
      <c r="P4256" s="103">
        <f t="shared" si="268"/>
        <v>13.800000000003365</v>
      </c>
      <c r="Q4256" s="58"/>
      <c r="R4256" s="58"/>
      <c r="S4256" s="102"/>
    </row>
    <row r="4257" spans="1:19" ht="12.5" customHeight="1" x14ac:dyDescent="0.35">
      <c r="A4257" s="2">
        <v>66</v>
      </c>
      <c r="B4257" s="2" t="s">
        <v>69</v>
      </c>
      <c r="C4257" s="67">
        <v>142.649</v>
      </c>
      <c r="D4257" t="s">
        <v>65</v>
      </c>
      <c r="E4257" s="2" t="s">
        <v>57</v>
      </c>
      <c r="F4257" s="2" t="s">
        <v>70</v>
      </c>
      <c r="G4257" s="2"/>
      <c r="I4257" s="60">
        <f t="shared" si="266"/>
        <v>0</v>
      </c>
      <c r="J4257" s="60">
        <f>IF(OR(I4257="",I4258="",I4259=""),"",(AVERAGEIF(A4257:A$10000,A4257,I4257:I$10000)))</f>
        <v>0</v>
      </c>
      <c r="K4257" s="60"/>
      <c r="L4257" s="55" t="str">
        <f>IF(O4257="","",A4257)</f>
        <v/>
      </c>
      <c r="M4257" s="60" t="str">
        <f>IF(O4257="","",(VLOOKUP(A4257,A4257:E11241,5,FALSE)))</f>
        <v/>
      </c>
      <c r="N4257" s="55" t="str">
        <f t="shared" si="267"/>
        <v/>
      </c>
      <c r="O4257" s="55" t="str">
        <f t="shared" si="269"/>
        <v/>
      </c>
      <c r="P4257" s="104">
        <f t="shared" si="268"/>
        <v>14.299999999991542</v>
      </c>
      <c r="Q4257" s="58"/>
      <c r="R4257" s="58"/>
      <c r="S4257" s="102"/>
    </row>
    <row r="4258" spans="1:19" ht="12.5" customHeight="1" x14ac:dyDescent="0.35">
      <c r="A4258" s="60">
        <v>66</v>
      </c>
      <c r="B4258" s="60" t="s">
        <v>69</v>
      </c>
      <c r="C4258" s="68">
        <v>142.6721</v>
      </c>
      <c r="D4258" s="58" t="s">
        <v>65</v>
      </c>
      <c r="E4258" s="60" t="s">
        <v>57</v>
      </c>
      <c r="F4258" s="60" t="s">
        <v>70</v>
      </c>
      <c r="G4258" s="60"/>
      <c r="H4258" s="60"/>
      <c r="I4258" s="60">
        <f t="shared" si="266"/>
        <v>0</v>
      </c>
      <c r="J4258" s="60">
        <f>IF(OR(I4258="",I4259="",I4260=""),"",(AVERAGEIF(A4258:A$10000,A4258,I4258:I$10000)))</f>
        <v>0</v>
      </c>
      <c r="K4258" s="60"/>
      <c r="L4258" s="60" t="str">
        <f>IF(O4258="","",A4258)</f>
        <v/>
      </c>
      <c r="M4258" s="60" t="str">
        <f>IF(O4258="","",(VLOOKUP(A4258,A4258:E11242,5,FALSE)))</f>
        <v/>
      </c>
      <c r="N4258" s="60" t="str">
        <f t="shared" si="267"/>
        <v/>
      </c>
      <c r="O4258" s="60" t="str">
        <f t="shared" si="269"/>
        <v/>
      </c>
      <c r="P4258" s="103">
        <f t="shared" si="268"/>
        <v>23.099999999999454</v>
      </c>
      <c r="Q4258" s="58"/>
      <c r="R4258" s="58"/>
      <c r="S4258" s="102"/>
    </row>
    <row r="4259" spans="1:19" ht="12.5" customHeight="1" x14ac:dyDescent="0.35">
      <c r="A4259" s="2">
        <v>66</v>
      </c>
      <c r="B4259" s="2" t="s">
        <v>69</v>
      </c>
      <c r="C4259" s="67">
        <v>142.6874</v>
      </c>
      <c r="D4259" t="s">
        <v>65</v>
      </c>
      <c r="E4259" s="2" t="s">
        <v>57</v>
      </c>
      <c r="F4259" s="2" t="s">
        <v>70</v>
      </c>
      <c r="G4259" s="2"/>
      <c r="I4259" s="60">
        <f t="shared" si="266"/>
        <v>0</v>
      </c>
      <c r="J4259" s="60">
        <f>IF(OR(I4259="",I4260="",I4261=""),"",(AVERAGEIF(A4259:A$10000,A4259,I4259:I$10000)))</f>
        <v>0</v>
      </c>
      <c r="K4259" s="60"/>
      <c r="L4259" s="55" t="str">
        <f>IF(O4259="","",A4259)</f>
        <v/>
      </c>
      <c r="M4259" s="60" t="str">
        <f>IF(O4259="","",(VLOOKUP(A4259,A4259:E11243,5,FALSE)))</f>
        <v/>
      </c>
      <c r="N4259" s="55" t="str">
        <f t="shared" si="267"/>
        <v/>
      </c>
      <c r="O4259" s="55" t="str">
        <f t="shared" si="269"/>
        <v/>
      </c>
      <c r="P4259" s="104">
        <f t="shared" si="268"/>
        <v>15.299999999996317</v>
      </c>
      <c r="Q4259" s="58"/>
      <c r="R4259" s="58"/>
      <c r="S4259" s="102"/>
    </row>
    <row r="4260" spans="1:19" ht="12.5" customHeight="1" x14ac:dyDescent="0.35">
      <c r="A4260" s="60">
        <v>66</v>
      </c>
      <c r="B4260" s="60" t="s">
        <v>69</v>
      </c>
      <c r="C4260" s="68">
        <v>142.7013</v>
      </c>
      <c r="D4260" s="58" t="s">
        <v>65</v>
      </c>
      <c r="E4260" s="60" t="s">
        <v>57</v>
      </c>
      <c r="F4260" s="60" t="s">
        <v>70</v>
      </c>
      <c r="G4260" s="60"/>
      <c r="H4260" s="60"/>
      <c r="I4260" s="60">
        <f t="shared" si="266"/>
        <v>0</v>
      </c>
      <c r="J4260" s="60">
        <f>IF(OR(I4260="",I4261="",I4262=""),"",(AVERAGEIF(A4260:A$10000,A4260,I4260:I$10000)))</f>
        <v>0</v>
      </c>
      <c r="K4260" s="60"/>
      <c r="L4260" s="60" t="str">
        <f>IF(O4260="","",A4260)</f>
        <v/>
      </c>
      <c r="M4260" s="60" t="str">
        <f>IF(O4260="","",(VLOOKUP(A4260,A4260:E11244,5,FALSE)))</f>
        <v/>
      </c>
      <c r="N4260" s="60" t="str">
        <f t="shared" si="267"/>
        <v/>
      </c>
      <c r="O4260" s="60" t="str">
        <f t="shared" si="269"/>
        <v/>
      </c>
      <c r="P4260" s="103">
        <f t="shared" si="268"/>
        <v>13.900000000006685</v>
      </c>
      <c r="Q4260" s="58"/>
      <c r="R4260" s="58"/>
      <c r="S4260" s="102"/>
    </row>
    <row r="4261" spans="1:19" ht="12.5" customHeight="1" x14ac:dyDescent="0.35">
      <c r="A4261" s="2">
        <v>66</v>
      </c>
      <c r="B4261" s="2" t="s">
        <v>69</v>
      </c>
      <c r="C4261" s="67">
        <v>142.71619999999999</v>
      </c>
      <c r="D4261" t="s">
        <v>65</v>
      </c>
      <c r="E4261" s="2" t="s">
        <v>57</v>
      </c>
      <c r="F4261" s="2" t="s">
        <v>70</v>
      </c>
      <c r="G4261" s="2"/>
      <c r="I4261" s="60">
        <f t="shared" si="266"/>
        <v>0</v>
      </c>
      <c r="J4261" s="60">
        <f>IF(OR(I4261="",I4262="",I4263=""),"",(AVERAGEIF(A4261:A$10000,A4261,I4261:I$10000)))</f>
        <v>0</v>
      </c>
      <c r="K4261" s="60"/>
      <c r="L4261" s="55" t="str">
        <f>IF(O4261="","",A4261)</f>
        <v/>
      </c>
      <c r="M4261" s="60" t="str">
        <f>IF(O4261="","",(VLOOKUP(A4261,A4261:E11245,5,FALSE)))</f>
        <v/>
      </c>
      <c r="N4261" s="55" t="str">
        <f t="shared" si="267"/>
        <v/>
      </c>
      <c r="O4261" s="55" t="str">
        <f t="shared" si="269"/>
        <v/>
      </c>
      <c r="P4261" s="104">
        <f t="shared" si="268"/>
        <v>14.899999999983038</v>
      </c>
      <c r="Q4261" s="58"/>
      <c r="R4261" s="58"/>
      <c r="S4261" s="102"/>
    </row>
    <row r="4262" spans="1:19" ht="12.5" customHeight="1" x14ac:dyDescent="0.35">
      <c r="A4262" s="60">
        <v>66</v>
      </c>
      <c r="B4262" s="60" t="s">
        <v>69</v>
      </c>
      <c r="C4262" s="68">
        <v>142.7302</v>
      </c>
      <c r="D4262" s="58" t="s">
        <v>65</v>
      </c>
      <c r="E4262" s="60" t="s">
        <v>57</v>
      </c>
      <c r="F4262" s="60" t="s">
        <v>70</v>
      </c>
      <c r="G4262" s="60"/>
      <c r="H4262" s="60"/>
      <c r="I4262" s="60">
        <f t="shared" si="266"/>
        <v>0</v>
      </c>
      <c r="J4262" s="60">
        <f>IF(OR(I4262="",I4263="",I4264=""),"",(AVERAGEIF(A4262:A$10000,A4262,I4262:I$10000)))</f>
        <v>0</v>
      </c>
      <c r="K4262" s="60"/>
      <c r="L4262" s="60" t="str">
        <f>IF(O4262="","",A4262)</f>
        <v/>
      </c>
      <c r="M4262" s="60" t="str">
        <f>IF(O4262="","",(VLOOKUP(A4262,A4262:E11246,5,FALSE)))</f>
        <v/>
      </c>
      <c r="N4262" s="60" t="str">
        <f t="shared" si="267"/>
        <v/>
      </c>
      <c r="O4262" s="60" t="str">
        <f t="shared" si="269"/>
        <v/>
      </c>
      <c r="P4262" s="103">
        <f t="shared" si="268"/>
        <v>14.000000000010004</v>
      </c>
      <c r="Q4262" s="58"/>
      <c r="R4262" s="58"/>
      <c r="S4262" s="102"/>
    </row>
    <row r="4263" spans="1:19" ht="12.5" customHeight="1" x14ac:dyDescent="0.35">
      <c r="A4263" s="2">
        <v>66</v>
      </c>
      <c r="B4263" s="2" t="s">
        <v>69</v>
      </c>
      <c r="C4263" s="67">
        <v>142.74510000000001</v>
      </c>
      <c r="D4263" t="s">
        <v>65</v>
      </c>
      <c r="E4263" s="2" t="s">
        <v>57</v>
      </c>
      <c r="F4263" s="2" t="s">
        <v>70</v>
      </c>
      <c r="G4263" s="2"/>
      <c r="I4263" s="60">
        <f t="shared" si="266"/>
        <v>0</v>
      </c>
      <c r="J4263" s="60">
        <f>IF(OR(I4263="",I4264="",I4265=""),"",(AVERAGEIF(A4263:A$10000,A4263,I4263:I$10000)))</f>
        <v>0</v>
      </c>
      <c r="K4263" s="60"/>
      <c r="L4263" s="55" t="str">
        <f>IF(O4263="","",A4263)</f>
        <v/>
      </c>
      <c r="M4263" s="60" t="str">
        <f>IF(O4263="","",(VLOOKUP(A4263,A4263:E11247,5,FALSE)))</f>
        <v/>
      </c>
      <c r="N4263" s="55" t="str">
        <f t="shared" si="267"/>
        <v/>
      </c>
      <c r="O4263" s="55" t="str">
        <f t="shared" si="269"/>
        <v/>
      </c>
      <c r="P4263" s="104">
        <f t="shared" si="268"/>
        <v>14.90000000001146</v>
      </c>
      <c r="Q4263" s="58"/>
      <c r="R4263" s="58"/>
      <c r="S4263" s="102"/>
    </row>
    <row r="4264" spans="1:19" ht="12.5" customHeight="1" x14ac:dyDescent="0.35">
      <c r="A4264" s="60">
        <v>66</v>
      </c>
      <c r="B4264" s="60" t="s">
        <v>69</v>
      </c>
      <c r="C4264" s="68">
        <v>142.7594</v>
      </c>
      <c r="D4264" s="58" t="s">
        <v>65</v>
      </c>
      <c r="E4264" s="60" t="s">
        <v>57</v>
      </c>
      <c r="F4264" s="60" t="s">
        <v>70</v>
      </c>
      <c r="G4264" s="60"/>
      <c r="H4264" s="60"/>
      <c r="I4264" s="60">
        <f t="shared" si="266"/>
        <v>0</v>
      </c>
      <c r="J4264" s="60">
        <f>IF(OR(I4264="",I4265="",I4266=""),"",(AVERAGEIF(A4264:A$10000,A4264,I4264:I$10000)))</f>
        <v>0</v>
      </c>
      <c r="K4264" s="60"/>
      <c r="L4264" s="60" t="str">
        <f>IF(O4264="","",A4264)</f>
        <v/>
      </c>
      <c r="M4264" s="60" t="str">
        <f>IF(O4264="","",(VLOOKUP(A4264,A4264:E11248,5,FALSE)))</f>
        <v/>
      </c>
      <c r="N4264" s="60" t="str">
        <f t="shared" si="267"/>
        <v/>
      </c>
      <c r="O4264" s="60" t="str">
        <f t="shared" si="269"/>
        <v/>
      </c>
      <c r="P4264" s="103">
        <f t="shared" si="268"/>
        <v>14.299999999991542</v>
      </c>
      <c r="Q4264" s="58"/>
      <c r="R4264" s="58"/>
      <c r="S4264" s="102"/>
    </row>
    <row r="4265" spans="1:19" ht="12.5" customHeight="1" x14ac:dyDescent="0.35">
      <c r="A4265" s="2">
        <v>66</v>
      </c>
      <c r="B4265" s="2" t="s">
        <v>69</v>
      </c>
      <c r="C4265" s="67">
        <v>142.77379999999999</v>
      </c>
      <c r="D4265" t="s">
        <v>65</v>
      </c>
      <c r="E4265" s="2" t="s">
        <v>57</v>
      </c>
      <c r="F4265" s="2" t="s">
        <v>70</v>
      </c>
      <c r="G4265" s="2"/>
      <c r="I4265" s="60">
        <f t="shared" si="266"/>
        <v>0</v>
      </c>
      <c r="J4265" s="60">
        <f>IF(OR(I4265="",I4266="",I4267=""),"",(AVERAGEIF(A4265:A$10000,A4265,I4265:I$10000)))</f>
        <v>0</v>
      </c>
      <c r="K4265" s="60"/>
      <c r="L4265" s="55" t="str">
        <f>IF(O4265="","",A4265)</f>
        <v/>
      </c>
      <c r="M4265" s="60" t="str">
        <f>IF(O4265="","",(VLOOKUP(A4265,A4265:E11249,5,FALSE)))</f>
        <v/>
      </c>
      <c r="N4265" s="55" t="str">
        <f t="shared" si="267"/>
        <v/>
      </c>
      <c r="O4265" s="55" t="str">
        <f t="shared" si="269"/>
        <v/>
      </c>
      <c r="P4265" s="104">
        <f t="shared" si="268"/>
        <v>14.399999999994861</v>
      </c>
      <c r="Q4265" s="58"/>
      <c r="R4265" s="58"/>
      <c r="S4265" s="102"/>
    </row>
    <row r="4266" spans="1:19" ht="12.5" customHeight="1" x14ac:dyDescent="0.35">
      <c r="A4266" s="60">
        <v>66</v>
      </c>
      <c r="B4266" s="60" t="s">
        <v>69</v>
      </c>
      <c r="C4266" s="68">
        <v>142.797</v>
      </c>
      <c r="D4266" s="58" t="s">
        <v>65</v>
      </c>
      <c r="E4266" s="60" t="s">
        <v>57</v>
      </c>
      <c r="F4266" s="60" t="s">
        <v>70</v>
      </c>
      <c r="G4266" s="60"/>
      <c r="H4266" s="60"/>
      <c r="I4266" s="60">
        <f t="shared" si="266"/>
        <v>0</v>
      </c>
      <c r="J4266" s="60">
        <f>IF(OR(I4266="",I4267="",I4268=""),"",(AVERAGEIF(A4266:A$10000,A4266,I4266:I$10000)))</f>
        <v>0</v>
      </c>
      <c r="K4266" s="60"/>
      <c r="L4266" s="60" t="str">
        <f>IF(O4266="","",A4266)</f>
        <v/>
      </c>
      <c r="M4266" s="60" t="str">
        <f>IF(O4266="","",(VLOOKUP(A4266,A4266:E11250,5,FALSE)))</f>
        <v/>
      </c>
      <c r="N4266" s="60" t="str">
        <f t="shared" si="267"/>
        <v/>
      </c>
      <c r="O4266" s="60" t="str">
        <f t="shared" si="269"/>
        <v/>
      </c>
      <c r="P4266" s="103">
        <f t="shared" si="268"/>
        <v>23.200000000002774</v>
      </c>
      <c r="Q4266" s="58"/>
      <c r="R4266" s="58"/>
      <c r="S4266" s="102"/>
    </row>
    <row r="4267" spans="1:19" ht="12.5" customHeight="1" x14ac:dyDescent="0.35">
      <c r="A4267" s="2">
        <v>66</v>
      </c>
      <c r="B4267" s="2" t="s">
        <v>69</v>
      </c>
      <c r="C4267" s="67">
        <v>142.81010000000001</v>
      </c>
      <c r="D4267" t="s">
        <v>65</v>
      </c>
      <c r="E4267" s="2" t="s">
        <v>57</v>
      </c>
      <c r="F4267" s="2" t="s">
        <v>70</v>
      </c>
      <c r="G4267" s="2"/>
      <c r="I4267" s="60">
        <f t="shared" si="266"/>
        <v>0</v>
      </c>
      <c r="J4267" s="60">
        <f>IF(OR(I4267="",I4268="",I4269=""),"",(AVERAGEIF(A4267:A$10000,A4267,I4267:I$10000)))</f>
        <v>0</v>
      </c>
      <c r="K4267" s="60"/>
      <c r="L4267" s="55" t="str">
        <f>IF(O4267="","",A4267)</f>
        <v/>
      </c>
      <c r="M4267" s="60" t="str">
        <f>IF(O4267="","",(VLOOKUP(A4267,A4267:E11251,5,FALSE)))</f>
        <v/>
      </c>
      <c r="N4267" s="55" t="str">
        <f t="shared" si="267"/>
        <v/>
      </c>
      <c r="O4267" s="55" t="str">
        <f t="shared" si="269"/>
        <v/>
      </c>
      <c r="P4267" s="104">
        <f t="shared" si="268"/>
        <v>13.100000000008549</v>
      </c>
      <c r="Q4267" s="58"/>
      <c r="R4267" s="58"/>
      <c r="S4267" s="102"/>
    </row>
    <row r="4268" spans="1:19" ht="12.5" customHeight="1" x14ac:dyDescent="0.35">
      <c r="A4268" s="60">
        <v>66</v>
      </c>
      <c r="B4268" s="60" t="s">
        <v>69</v>
      </c>
      <c r="C4268" s="68">
        <v>142.8245</v>
      </c>
      <c r="D4268" s="58" t="s">
        <v>65</v>
      </c>
      <c r="E4268" s="60" t="s">
        <v>57</v>
      </c>
      <c r="F4268" s="60" t="s">
        <v>70</v>
      </c>
      <c r="G4268" s="60"/>
      <c r="H4268" s="60"/>
      <c r="I4268" s="60">
        <f t="shared" si="266"/>
        <v>0</v>
      </c>
      <c r="J4268" s="60">
        <f>IF(OR(I4268="",I4269="",I4270=""),"",(AVERAGEIF(A4268:A$10000,A4268,I4268:I$10000)))</f>
        <v>0</v>
      </c>
      <c r="K4268" s="60"/>
      <c r="L4268" s="60" t="str">
        <f>IF(O4268="","",A4268)</f>
        <v/>
      </c>
      <c r="M4268" s="60" t="str">
        <f>IF(O4268="","",(VLOOKUP(A4268,A4268:E11252,5,FALSE)))</f>
        <v/>
      </c>
      <c r="N4268" s="60" t="str">
        <f t="shared" si="267"/>
        <v/>
      </c>
      <c r="O4268" s="60" t="str">
        <f t="shared" si="269"/>
        <v/>
      </c>
      <c r="P4268" s="103">
        <f t="shared" si="268"/>
        <v>14.399999999994861</v>
      </c>
      <c r="Q4268" s="58"/>
      <c r="R4268" s="58"/>
      <c r="S4268" s="102"/>
    </row>
    <row r="4269" spans="1:19" ht="12.5" customHeight="1" x14ac:dyDescent="0.35">
      <c r="A4269" s="2">
        <v>66</v>
      </c>
      <c r="B4269" s="2" t="s">
        <v>69</v>
      </c>
      <c r="C4269" s="67">
        <v>142.83920000000001</v>
      </c>
      <c r="D4269" t="s">
        <v>65</v>
      </c>
      <c r="E4269" s="2" t="s">
        <v>57</v>
      </c>
      <c r="F4269" s="2" t="s">
        <v>70</v>
      </c>
      <c r="G4269" s="2"/>
      <c r="I4269" s="60">
        <f t="shared" si="266"/>
        <v>0</v>
      </c>
      <c r="J4269" s="60">
        <f>IF(OR(I4269="",I4270="",I4271=""),"",(AVERAGEIF(A4269:A$10000,A4269,I4269:I$10000)))</f>
        <v>0</v>
      </c>
      <c r="K4269" s="60"/>
      <c r="L4269" s="55" t="str">
        <f>IF(O4269="","",A4269)</f>
        <v/>
      </c>
      <c r="M4269" s="60" t="str">
        <f>IF(O4269="","",(VLOOKUP(A4269,A4269:E11253,5,FALSE)))</f>
        <v/>
      </c>
      <c r="N4269" s="55" t="str">
        <f t="shared" si="267"/>
        <v/>
      </c>
      <c r="O4269" s="55" t="str">
        <f t="shared" si="269"/>
        <v/>
      </c>
      <c r="P4269" s="104">
        <f t="shared" si="268"/>
        <v>14.70000000000482</v>
      </c>
      <c r="Q4269" s="58"/>
      <c r="R4269" s="58"/>
      <c r="S4269" s="102"/>
    </row>
    <row r="4270" spans="1:19" ht="12.5" customHeight="1" x14ac:dyDescent="0.35">
      <c r="A4270" s="60">
        <v>66</v>
      </c>
      <c r="B4270" s="60" t="s">
        <v>69</v>
      </c>
      <c r="C4270" s="68">
        <v>142.8544</v>
      </c>
      <c r="D4270" s="58" t="s">
        <v>65</v>
      </c>
      <c r="E4270" s="60" t="s">
        <v>57</v>
      </c>
      <c r="F4270" s="60" t="s">
        <v>70</v>
      </c>
      <c r="G4270" s="60"/>
      <c r="H4270" s="60"/>
      <c r="I4270" s="60">
        <f t="shared" si="266"/>
        <v>0</v>
      </c>
      <c r="J4270" s="60">
        <f>IF(OR(I4270="",I4271="",I4272=""),"",(AVERAGEIF(A4270:A$10000,A4270,I4270:I$10000)))</f>
        <v>0</v>
      </c>
      <c r="K4270" s="60"/>
      <c r="L4270" s="60" t="str">
        <f>IF(O4270="","",A4270)</f>
        <v/>
      </c>
      <c r="M4270" s="60" t="str">
        <f>IF(O4270="","",(VLOOKUP(A4270,A4270:E11254,5,FALSE)))</f>
        <v/>
      </c>
      <c r="N4270" s="60" t="str">
        <f t="shared" si="267"/>
        <v/>
      </c>
      <c r="O4270" s="60" t="str">
        <f t="shared" si="269"/>
        <v/>
      </c>
      <c r="P4270" s="103">
        <f t="shared" si="268"/>
        <v>15.199999999992997</v>
      </c>
      <c r="Q4270" s="58"/>
      <c r="R4270" s="58"/>
      <c r="S4270" s="102"/>
    </row>
    <row r="4271" spans="1:19" ht="12.5" customHeight="1" x14ac:dyDescent="0.35">
      <c r="A4271" s="2">
        <v>66</v>
      </c>
      <c r="B4271" s="2" t="s">
        <v>71</v>
      </c>
      <c r="C4271" s="67">
        <v>142.87710000000001</v>
      </c>
      <c r="D4271" t="s">
        <v>65</v>
      </c>
      <c r="E4271" s="2" t="s">
        <v>57</v>
      </c>
      <c r="F4271" s="2" t="s">
        <v>70</v>
      </c>
      <c r="G4271" s="2"/>
      <c r="I4271" s="60">
        <f t="shared" si="266"/>
        <v>0</v>
      </c>
      <c r="J4271" s="60">
        <f>IF(OR(I4271="",I4272="",I4273=""),"",(AVERAGEIF(A4271:A$10000,A4271,I4271:I$10000)))</f>
        <v>0</v>
      </c>
      <c r="K4271" s="60"/>
      <c r="L4271" s="55" t="str">
        <f>IF(O4271="","",A4271)</f>
        <v/>
      </c>
      <c r="M4271" s="60" t="str">
        <f>IF(O4271="","",(VLOOKUP(A4271,A4271:E11255,5,FALSE)))</f>
        <v/>
      </c>
      <c r="N4271" s="55" t="str">
        <f t="shared" si="267"/>
        <v/>
      </c>
      <c r="O4271" s="55" t="str">
        <f t="shared" si="269"/>
        <v/>
      </c>
      <c r="P4271" s="104">
        <f t="shared" si="268"/>
        <v>22.700000000014597</v>
      </c>
      <c r="Q4271" s="58"/>
      <c r="R4271" s="58"/>
      <c r="S4271" s="102"/>
    </row>
    <row r="4272" spans="1:19" ht="12.5" customHeight="1" x14ac:dyDescent="0.35">
      <c r="A4272" s="60">
        <v>66</v>
      </c>
      <c r="B4272" s="60" t="s">
        <v>71</v>
      </c>
      <c r="C4272" s="68">
        <v>142.89160000000001</v>
      </c>
      <c r="D4272" s="58" t="s">
        <v>65</v>
      </c>
      <c r="E4272" s="60" t="s">
        <v>57</v>
      </c>
      <c r="F4272" s="60" t="s">
        <v>70</v>
      </c>
      <c r="G4272" s="60"/>
      <c r="H4272" s="60"/>
      <c r="I4272" s="60">
        <f t="shared" si="266"/>
        <v>0</v>
      </c>
      <c r="J4272" s="60">
        <f>IF(OR(I4272="",I4273="",I4274=""),"",(AVERAGEIF(A4272:A$10000,A4272,I4272:I$10000)))</f>
        <v>0</v>
      </c>
      <c r="K4272" s="60"/>
      <c r="L4272" s="60" t="str">
        <f>IF(O4272="","",A4272)</f>
        <v/>
      </c>
      <c r="M4272" s="60" t="str">
        <f>IF(O4272="","",(VLOOKUP(A4272,A4272:E11256,5,FALSE)))</f>
        <v/>
      </c>
      <c r="N4272" s="60" t="str">
        <f t="shared" si="267"/>
        <v/>
      </c>
      <c r="O4272" s="60" t="str">
        <f t="shared" si="269"/>
        <v/>
      </c>
      <c r="P4272" s="103">
        <f t="shared" si="268"/>
        <v>14.499999999998181</v>
      </c>
      <c r="Q4272" s="58"/>
      <c r="R4272" s="58"/>
      <c r="S4272" s="102"/>
    </row>
    <row r="4273" spans="1:19" ht="12.5" customHeight="1" x14ac:dyDescent="0.35">
      <c r="A4273" s="2">
        <v>66</v>
      </c>
      <c r="B4273" s="2" t="s">
        <v>71</v>
      </c>
      <c r="C4273" s="67">
        <v>142.90719999999999</v>
      </c>
      <c r="D4273" t="s">
        <v>65</v>
      </c>
      <c r="E4273" s="2" t="s">
        <v>57</v>
      </c>
      <c r="F4273" s="2" t="s">
        <v>70</v>
      </c>
      <c r="G4273" s="2"/>
      <c r="I4273" s="60">
        <f t="shared" si="266"/>
        <v>0</v>
      </c>
      <c r="J4273" s="60">
        <f>IF(OR(I4273="",I4274="",I4275=""),"",(AVERAGEIF(A4273:A$10000,A4273,I4273:I$10000)))</f>
        <v>0</v>
      </c>
      <c r="K4273" s="60"/>
      <c r="L4273" s="55" t="str">
        <f>IF(O4273="","",A4273)</f>
        <v/>
      </c>
      <c r="M4273" s="60" t="str">
        <f>IF(O4273="","",(VLOOKUP(A4273,A4273:E11257,5,FALSE)))</f>
        <v/>
      </c>
      <c r="N4273" s="55" t="str">
        <f t="shared" si="267"/>
        <v/>
      </c>
      <c r="O4273" s="55" t="str">
        <f t="shared" si="269"/>
        <v/>
      </c>
      <c r="P4273" s="104">
        <f t="shared" si="268"/>
        <v>15.599999999977854</v>
      </c>
      <c r="Q4273" s="58"/>
      <c r="R4273" s="58"/>
      <c r="S4273" s="102"/>
    </row>
    <row r="4274" spans="1:19" ht="12.5" customHeight="1" x14ac:dyDescent="0.35">
      <c r="A4274" s="60">
        <v>66</v>
      </c>
      <c r="B4274" s="60" t="s">
        <v>71</v>
      </c>
      <c r="C4274" s="68">
        <v>142.92179999999999</v>
      </c>
      <c r="D4274" s="58" t="s">
        <v>65</v>
      </c>
      <c r="E4274" s="60" t="s">
        <v>57</v>
      </c>
      <c r="F4274" s="60" t="s">
        <v>70</v>
      </c>
      <c r="G4274" s="60"/>
      <c r="H4274" s="60"/>
      <c r="I4274" s="60">
        <f t="shared" si="266"/>
        <v>0</v>
      </c>
      <c r="J4274" s="60">
        <f>IF(OR(I4274="",I4275="",I4276=""),"",(AVERAGEIF(A4274:A$10000,A4274,I4274:I$10000)))</f>
        <v>0</v>
      </c>
      <c r="K4274" s="60"/>
      <c r="L4274" s="60" t="str">
        <f>IF(O4274="","",A4274)</f>
        <v/>
      </c>
      <c r="M4274" s="60" t="str">
        <f>IF(O4274="","",(VLOOKUP(A4274,A4274:E11258,5,FALSE)))</f>
        <v/>
      </c>
      <c r="N4274" s="60" t="str">
        <f t="shared" si="267"/>
        <v/>
      </c>
      <c r="O4274" s="60" t="str">
        <f t="shared" si="269"/>
        <v/>
      </c>
      <c r="P4274" s="103">
        <f t="shared" si="268"/>
        <v>14.600000000001501</v>
      </c>
      <c r="Q4274" s="58"/>
      <c r="R4274" s="58"/>
      <c r="S4274" s="102"/>
    </row>
    <row r="4275" spans="1:19" ht="12.5" customHeight="1" x14ac:dyDescent="0.35">
      <c r="A4275" s="2">
        <v>66</v>
      </c>
      <c r="B4275" s="2" t="s">
        <v>71</v>
      </c>
      <c r="C4275" s="67">
        <v>142.93620000000001</v>
      </c>
      <c r="D4275" t="s">
        <v>65</v>
      </c>
      <c r="E4275" s="2" t="s">
        <v>57</v>
      </c>
      <c r="F4275" s="2" t="s">
        <v>70</v>
      </c>
      <c r="G4275" s="2"/>
      <c r="I4275" s="60">
        <f t="shared" si="266"/>
        <v>0</v>
      </c>
      <c r="J4275" s="60">
        <f>IF(OR(I4275="",I4276="",I4277=""),"",(AVERAGEIF(A4275:A$10000,A4275,I4275:I$10000)))</f>
        <v>0</v>
      </c>
      <c r="K4275" s="60"/>
      <c r="L4275" s="55" t="str">
        <f>IF(O4275="","",A4275)</f>
        <v/>
      </c>
      <c r="M4275" s="60" t="str">
        <f>IF(O4275="","",(VLOOKUP(A4275,A4275:E11259,5,FALSE)))</f>
        <v/>
      </c>
      <c r="N4275" s="55" t="str">
        <f t="shared" si="267"/>
        <v/>
      </c>
      <c r="O4275" s="55" t="str">
        <f t="shared" si="269"/>
        <v/>
      </c>
      <c r="P4275" s="104">
        <f t="shared" si="268"/>
        <v>14.400000000023283</v>
      </c>
      <c r="Q4275" s="58"/>
      <c r="R4275" s="58"/>
      <c r="S4275" s="102"/>
    </row>
    <row r="4276" spans="1:19" ht="12.5" customHeight="1" x14ac:dyDescent="0.35">
      <c r="A4276" s="60">
        <v>66</v>
      </c>
      <c r="B4276" s="60" t="s">
        <v>71</v>
      </c>
      <c r="C4276" s="68">
        <v>142.9496</v>
      </c>
      <c r="D4276" s="58" t="s">
        <v>65</v>
      </c>
      <c r="E4276" s="60" t="s">
        <v>57</v>
      </c>
      <c r="F4276" s="60" t="s">
        <v>70</v>
      </c>
      <c r="G4276" s="60"/>
      <c r="H4276" s="60"/>
      <c r="I4276" s="60">
        <f t="shared" si="266"/>
        <v>0</v>
      </c>
      <c r="J4276" s="60">
        <f>IF(OR(I4276="",I4277="",I4278=""),"",(AVERAGEIF(A4276:A$10000,A4276,I4276:I$10000)))</f>
        <v>0</v>
      </c>
      <c r="K4276" s="60"/>
      <c r="L4276" s="60" t="str">
        <f>IF(O4276="","",A4276)</f>
        <v/>
      </c>
      <c r="M4276" s="60" t="str">
        <f>IF(O4276="","",(VLOOKUP(A4276,A4276:E11260,5,FALSE)))</f>
        <v/>
      </c>
      <c r="N4276" s="60" t="str">
        <f t="shared" si="267"/>
        <v/>
      </c>
      <c r="O4276" s="60" t="str">
        <f t="shared" si="269"/>
        <v/>
      </c>
      <c r="P4276" s="103">
        <f t="shared" si="268"/>
        <v>13.399999999990087</v>
      </c>
      <c r="Q4276" s="58"/>
      <c r="R4276" s="58"/>
      <c r="S4276" s="102"/>
    </row>
    <row r="4277" spans="1:19" ht="12.5" customHeight="1" x14ac:dyDescent="0.35">
      <c r="A4277" s="2">
        <v>66</v>
      </c>
      <c r="B4277" s="2" t="s">
        <v>71</v>
      </c>
      <c r="C4277" s="67">
        <v>142.96440000000001</v>
      </c>
      <c r="D4277" t="s">
        <v>65</v>
      </c>
      <c r="E4277" s="2" t="s">
        <v>57</v>
      </c>
      <c r="F4277" s="2" t="s">
        <v>70</v>
      </c>
      <c r="G4277" s="2"/>
      <c r="I4277" s="60">
        <f t="shared" si="266"/>
        <v>0</v>
      </c>
      <c r="J4277" s="60">
        <f>IF(OR(I4277="",I4278="",I4279=""),"",(AVERAGEIF(A4277:A$10000,A4277,I4277:I$10000)))</f>
        <v>0</v>
      </c>
      <c r="K4277" s="60"/>
      <c r="L4277" s="55" t="str">
        <f>IF(O4277="","",A4277)</f>
        <v/>
      </c>
      <c r="M4277" s="60" t="str">
        <f>IF(O4277="","",(VLOOKUP(A4277,A4277:E11261,5,FALSE)))</f>
        <v/>
      </c>
      <c r="N4277" s="55" t="str">
        <f t="shared" si="267"/>
        <v/>
      </c>
      <c r="O4277" s="55" t="str">
        <f t="shared" si="269"/>
        <v/>
      </c>
      <c r="P4277" s="104">
        <f t="shared" si="268"/>
        <v>14.80000000000814</v>
      </c>
      <c r="Q4277" s="58"/>
      <c r="R4277" s="58"/>
      <c r="S4277" s="102"/>
    </row>
    <row r="4278" spans="1:19" ht="12.5" customHeight="1" x14ac:dyDescent="0.35">
      <c r="A4278" s="60">
        <v>66</v>
      </c>
      <c r="B4278" s="60" t="s">
        <v>71</v>
      </c>
      <c r="C4278" s="68">
        <v>142.98009999999999</v>
      </c>
      <c r="D4278" s="58" t="s">
        <v>65</v>
      </c>
      <c r="E4278" s="60" t="s">
        <v>57</v>
      </c>
      <c r="F4278" s="60" t="s">
        <v>70</v>
      </c>
      <c r="G4278" s="60"/>
      <c r="H4278" s="60"/>
      <c r="I4278" s="60">
        <f t="shared" si="266"/>
        <v>0</v>
      </c>
      <c r="J4278" s="60">
        <f>IF(OR(I4278="",I4279="",I4280=""),"",(AVERAGEIF(A4278:A$10000,A4278,I4278:I$10000)))</f>
        <v>0</v>
      </c>
      <c r="K4278" s="60"/>
      <c r="L4278" s="60" t="str">
        <f>IF(O4278="","",A4278)</f>
        <v/>
      </c>
      <c r="M4278" s="60" t="str">
        <f>IF(O4278="","",(VLOOKUP(A4278,A4278:E11262,5,FALSE)))</f>
        <v/>
      </c>
      <c r="N4278" s="60" t="str">
        <f t="shared" si="267"/>
        <v/>
      </c>
      <c r="O4278" s="60" t="str">
        <f t="shared" si="269"/>
        <v/>
      </c>
      <c r="P4278" s="103">
        <f t="shared" si="268"/>
        <v>15.699999999981173</v>
      </c>
      <c r="Q4278" s="58"/>
      <c r="R4278" s="58"/>
      <c r="S4278" s="102"/>
    </row>
    <row r="4279" spans="1:19" ht="12.5" customHeight="1" x14ac:dyDescent="0.35">
      <c r="A4279" s="2">
        <v>66</v>
      </c>
      <c r="B4279" s="2" t="s">
        <v>71</v>
      </c>
      <c r="C4279" s="67">
        <v>142.99459999999999</v>
      </c>
      <c r="D4279" t="s">
        <v>65</v>
      </c>
      <c r="E4279" s="2" t="s">
        <v>57</v>
      </c>
      <c r="F4279" s="2" t="s">
        <v>70</v>
      </c>
      <c r="G4279" s="2"/>
      <c r="I4279" s="60">
        <f t="shared" si="266"/>
        <v>0</v>
      </c>
      <c r="J4279" s="60">
        <f>IF(OR(I4279="",I4280="",I4281=""),"",(AVERAGEIF(A4279:A$10000,A4279,I4279:I$10000)))</f>
        <v>0</v>
      </c>
      <c r="K4279" s="60"/>
      <c r="L4279" s="55" t="str">
        <f>IF(O4279="","",A4279)</f>
        <v/>
      </c>
      <c r="M4279" s="60" t="str">
        <f>IF(O4279="","",(VLOOKUP(A4279,A4279:E11263,5,FALSE)))</f>
        <v/>
      </c>
      <c r="N4279" s="55" t="str">
        <f t="shared" si="267"/>
        <v/>
      </c>
      <c r="O4279" s="55" t="str">
        <f t="shared" si="269"/>
        <v/>
      </c>
      <c r="P4279" s="104">
        <f t="shared" si="268"/>
        <v>14.499999999998181</v>
      </c>
      <c r="Q4279" s="58"/>
      <c r="R4279" s="58"/>
      <c r="S4279" s="102"/>
    </row>
    <row r="4280" spans="1:19" ht="12.5" customHeight="1" x14ac:dyDescent="0.35">
      <c r="A4280" s="60">
        <v>66</v>
      </c>
      <c r="B4280" s="60" t="s">
        <v>71</v>
      </c>
      <c r="C4280" s="68">
        <v>143.0085</v>
      </c>
      <c r="D4280" s="58" t="s">
        <v>65</v>
      </c>
      <c r="E4280" s="60" t="s">
        <v>57</v>
      </c>
      <c r="F4280" s="60" t="s">
        <v>70</v>
      </c>
      <c r="G4280" s="60"/>
      <c r="H4280" s="60"/>
      <c r="I4280" s="60">
        <f t="shared" si="266"/>
        <v>0</v>
      </c>
      <c r="J4280" s="60">
        <f>IF(OR(I4280="",I4281="",I4282=""),"",(AVERAGEIF(A4280:A$10000,A4280,I4280:I$10000)))</f>
        <v>0</v>
      </c>
      <c r="K4280" s="60"/>
      <c r="L4280" s="60" t="str">
        <f>IF(O4280="","",A4280)</f>
        <v/>
      </c>
      <c r="M4280" s="60" t="str">
        <f>IF(O4280="","",(VLOOKUP(A4280,A4280:E11264,5,FALSE)))</f>
        <v/>
      </c>
      <c r="N4280" s="60" t="str">
        <f t="shared" si="267"/>
        <v/>
      </c>
      <c r="O4280" s="60" t="str">
        <f t="shared" si="269"/>
        <v/>
      </c>
      <c r="P4280" s="103">
        <f t="shared" si="268"/>
        <v>13.900000000006685</v>
      </c>
      <c r="Q4280" s="58"/>
      <c r="R4280" s="58"/>
      <c r="S4280" s="102"/>
    </row>
    <row r="4281" spans="1:19" ht="12.5" customHeight="1" x14ac:dyDescent="0.35">
      <c r="A4281" s="2">
        <v>66</v>
      </c>
      <c r="B4281" s="2" t="s">
        <v>71</v>
      </c>
      <c r="C4281" s="67">
        <v>143.02350000000001</v>
      </c>
      <c r="D4281" t="s">
        <v>65</v>
      </c>
      <c r="E4281" s="2" t="s">
        <v>57</v>
      </c>
      <c r="F4281" s="2" t="s">
        <v>70</v>
      </c>
      <c r="G4281" s="2"/>
      <c r="I4281" s="60">
        <f t="shared" si="266"/>
        <v>0</v>
      </c>
      <c r="J4281" s="60">
        <f>IF(OR(I4281="",I4282="",I4283=""),"",(AVERAGEIF(A4281:A$10000,A4281,I4281:I$10000)))</f>
        <v>0</v>
      </c>
      <c r="K4281" s="60"/>
      <c r="L4281" s="55" t="str">
        <f>IF(O4281="","",A4281)</f>
        <v/>
      </c>
      <c r="M4281" s="60" t="str">
        <f>IF(O4281="","",(VLOOKUP(A4281,A4281:E11265,5,FALSE)))</f>
        <v/>
      </c>
      <c r="N4281" s="55" t="str">
        <f t="shared" si="267"/>
        <v/>
      </c>
      <c r="O4281" s="55" t="str">
        <f t="shared" si="269"/>
        <v/>
      </c>
      <c r="P4281" s="104">
        <f t="shared" si="268"/>
        <v>15.000000000014779</v>
      </c>
      <c r="Q4281" s="58"/>
      <c r="R4281" s="58"/>
      <c r="S4281" s="102"/>
    </row>
    <row r="4282" spans="1:19" ht="12.5" customHeight="1" x14ac:dyDescent="0.35">
      <c r="A4282" s="60">
        <v>66</v>
      </c>
      <c r="B4282" s="60" t="s">
        <v>71</v>
      </c>
      <c r="C4282" s="68">
        <v>143.03749999999999</v>
      </c>
      <c r="D4282" s="58" t="s">
        <v>65</v>
      </c>
      <c r="E4282" s="60" t="s">
        <v>57</v>
      </c>
      <c r="F4282" s="60" t="s">
        <v>70</v>
      </c>
      <c r="G4282" s="60"/>
      <c r="H4282" s="60"/>
      <c r="I4282" s="60">
        <f t="shared" si="266"/>
        <v>0</v>
      </c>
      <c r="J4282" s="60">
        <f>IF(OR(I4282="",I4283="",I4284=""),"",(AVERAGEIF(A4282:A$10000,A4282,I4282:I$10000)))</f>
        <v>0</v>
      </c>
      <c r="K4282" s="60"/>
      <c r="L4282" s="60" t="str">
        <f>IF(O4282="","",A4282)</f>
        <v/>
      </c>
      <c r="M4282" s="60" t="str">
        <f>IF(O4282="","",(VLOOKUP(A4282,A4282:E11266,5,FALSE)))</f>
        <v/>
      </c>
      <c r="N4282" s="60" t="str">
        <f t="shared" si="267"/>
        <v/>
      </c>
      <c r="O4282" s="60" t="str">
        <f t="shared" si="269"/>
        <v/>
      </c>
      <c r="P4282" s="103">
        <f t="shared" si="268"/>
        <v>13.999999999981583</v>
      </c>
      <c r="Q4282" s="58"/>
      <c r="R4282" s="58"/>
      <c r="S4282" s="102"/>
    </row>
    <row r="4283" spans="1:19" ht="12.5" customHeight="1" x14ac:dyDescent="0.35">
      <c r="A4283" s="2">
        <v>66</v>
      </c>
      <c r="B4283" s="2" t="s">
        <v>71</v>
      </c>
      <c r="C4283" s="67">
        <v>143.05080000000001</v>
      </c>
      <c r="D4283" t="s">
        <v>65</v>
      </c>
      <c r="E4283" s="2" t="s">
        <v>57</v>
      </c>
      <c r="F4283" s="2" t="s">
        <v>70</v>
      </c>
      <c r="G4283" s="2"/>
      <c r="I4283" s="60">
        <f t="shared" si="266"/>
        <v>0</v>
      </c>
      <c r="J4283" s="60">
        <f>IF(OR(I4283="",I4284="",I4285=""),"",(AVERAGEIF(A4283:A$10000,A4283,I4283:I$10000)))</f>
        <v>0</v>
      </c>
      <c r="K4283" s="60"/>
      <c r="L4283" s="55" t="str">
        <f>IF(O4283="","",A4283)</f>
        <v/>
      </c>
      <c r="M4283" s="60" t="str">
        <f>IF(O4283="","",(VLOOKUP(A4283,A4283:E11267,5,FALSE)))</f>
        <v/>
      </c>
      <c r="N4283" s="55" t="str">
        <f t="shared" si="267"/>
        <v/>
      </c>
      <c r="O4283" s="55" t="str">
        <f t="shared" si="269"/>
        <v/>
      </c>
      <c r="P4283" s="104">
        <f t="shared" si="268"/>
        <v>13.300000000015189</v>
      </c>
      <c r="Q4283" s="58"/>
      <c r="R4283" s="58"/>
      <c r="S4283" s="102"/>
    </row>
    <row r="4284" spans="1:19" ht="12.5" customHeight="1" x14ac:dyDescent="0.35">
      <c r="A4284" s="60">
        <v>66</v>
      </c>
      <c r="B4284" s="60" t="s">
        <v>69</v>
      </c>
      <c r="C4284" s="68">
        <v>143.066</v>
      </c>
      <c r="D4284" s="58" t="s">
        <v>65</v>
      </c>
      <c r="E4284" s="60" t="s">
        <v>57</v>
      </c>
      <c r="F4284" s="60" t="s">
        <v>70</v>
      </c>
      <c r="G4284" s="60"/>
      <c r="H4284" s="60"/>
      <c r="I4284" s="60">
        <f t="shared" si="266"/>
        <v>0</v>
      </c>
      <c r="J4284" s="60">
        <f>IF(OR(I4284="",I4285="",I4286=""),"",(AVERAGEIF(A4284:A$10000,A4284,I4284:I$10000)))</f>
        <v>0</v>
      </c>
      <c r="K4284" s="60"/>
      <c r="L4284" s="60" t="str">
        <f>IF(O4284="","",A4284)</f>
        <v/>
      </c>
      <c r="M4284" s="60" t="str">
        <f>IF(O4284="","",(VLOOKUP(A4284,A4284:E11268,5,FALSE)))</f>
        <v/>
      </c>
      <c r="N4284" s="60" t="str">
        <f t="shared" si="267"/>
        <v/>
      </c>
      <c r="O4284" s="60" t="str">
        <f t="shared" si="269"/>
        <v/>
      </c>
      <c r="P4284" s="103">
        <f t="shared" si="268"/>
        <v>15.199999999992997</v>
      </c>
      <c r="Q4284" s="58"/>
      <c r="R4284" s="58"/>
      <c r="S4284" s="102"/>
    </row>
    <row r="4285" spans="1:19" ht="12.5" customHeight="1" x14ac:dyDescent="0.35">
      <c r="A4285" s="2">
        <v>66</v>
      </c>
      <c r="B4285" s="2" t="s">
        <v>69</v>
      </c>
      <c r="C4285" s="67">
        <v>143.09129999999999</v>
      </c>
      <c r="D4285" t="s">
        <v>65</v>
      </c>
      <c r="E4285" s="2" t="s">
        <v>57</v>
      </c>
      <c r="F4285" s="2" t="s">
        <v>70</v>
      </c>
      <c r="G4285" s="2"/>
      <c r="I4285" s="60">
        <f t="shared" si="266"/>
        <v>0</v>
      </c>
      <c r="J4285" s="60">
        <f>IF(OR(I4285="",I4286="",I4287=""),"",(AVERAGEIF(A4285:A$10000,A4285,I4285:I$10000)))</f>
        <v>0</v>
      </c>
      <c r="K4285" s="60"/>
      <c r="L4285" s="55" t="str">
        <f>IF(O4285="","",A4285)</f>
        <v/>
      </c>
      <c r="M4285" s="60" t="str">
        <f>IF(O4285="","",(VLOOKUP(A4285,A4285:E11269,5,FALSE)))</f>
        <v/>
      </c>
      <c r="N4285" s="55" t="str">
        <f t="shared" si="267"/>
        <v/>
      </c>
      <c r="O4285" s="55" t="str">
        <f t="shared" si="269"/>
        <v/>
      </c>
      <c r="P4285" s="104">
        <f t="shared" si="268"/>
        <v>25.299999999987222</v>
      </c>
      <c r="Q4285" s="58"/>
      <c r="R4285" s="58"/>
      <c r="S4285" s="102"/>
    </row>
    <row r="4286" spans="1:19" ht="12.5" customHeight="1" x14ac:dyDescent="0.35">
      <c r="A4286" s="60">
        <v>66</v>
      </c>
      <c r="B4286" s="60" t="s">
        <v>71</v>
      </c>
      <c r="C4286" s="68">
        <v>143.1078</v>
      </c>
      <c r="D4286" s="58" t="s">
        <v>65</v>
      </c>
      <c r="E4286" s="60" t="s">
        <v>57</v>
      </c>
      <c r="F4286" s="60" t="s">
        <v>70</v>
      </c>
      <c r="G4286" s="60"/>
      <c r="H4286" s="60"/>
      <c r="I4286" s="60">
        <f t="shared" si="266"/>
        <v>0</v>
      </c>
      <c r="J4286" s="60">
        <f>IF(OR(I4286="",I4287="",I4288=""),"",(AVERAGEIF(A4286:A$10000,A4286,I4286:I$10000)))</f>
        <v>0</v>
      </c>
      <c r="K4286" s="60"/>
      <c r="L4286" s="60" t="str">
        <f>IF(O4286="","",A4286)</f>
        <v/>
      </c>
      <c r="M4286" s="60" t="str">
        <f>IF(O4286="","",(VLOOKUP(A4286,A4286:E11270,5,FALSE)))</f>
        <v/>
      </c>
      <c r="N4286" s="60" t="str">
        <f t="shared" si="267"/>
        <v/>
      </c>
      <c r="O4286" s="60" t="str">
        <f t="shared" si="269"/>
        <v/>
      </c>
      <c r="P4286" s="103">
        <f t="shared" si="268"/>
        <v>16.500000000007731</v>
      </c>
      <c r="Q4286" s="58"/>
      <c r="R4286" s="58"/>
      <c r="S4286" s="102"/>
    </row>
    <row r="4287" spans="1:19" ht="12.5" customHeight="1" x14ac:dyDescent="0.35">
      <c r="A4287" s="2">
        <v>66</v>
      </c>
      <c r="B4287" s="2" t="s">
        <v>71</v>
      </c>
      <c r="C4287" s="67">
        <v>143.1232</v>
      </c>
      <c r="D4287" t="s">
        <v>65</v>
      </c>
      <c r="E4287" s="2" t="s">
        <v>57</v>
      </c>
      <c r="F4287" s="2" t="s">
        <v>70</v>
      </c>
      <c r="G4287" s="2"/>
      <c r="I4287" s="60">
        <f t="shared" si="266"/>
        <v>0</v>
      </c>
      <c r="J4287" s="60">
        <f>IF(OR(I4287="",I4288="",I4289=""),"",(AVERAGEIF(A4287:A$10000,A4287,I4287:I$10000)))</f>
        <v>0</v>
      </c>
      <c r="K4287" s="60"/>
      <c r="L4287" s="55" t="str">
        <f>IF(O4287="","",A4287)</f>
        <v/>
      </c>
      <c r="M4287" s="60" t="str">
        <f>IF(O4287="","",(VLOOKUP(A4287,A4287:E11271,5,FALSE)))</f>
        <v/>
      </c>
      <c r="N4287" s="55" t="str">
        <f t="shared" si="267"/>
        <v/>
      </c>
      <c r="O4287" s="55" t="str">
        <f t="shared" si="269"/>
        <v/>
      </c>
      <c r="P4287" s="104">
        <f t="shared" si="268"/>
        <v>15.399999999999636</v>
      </c>
      <c r="Q4287" s="58"/>
      <c r="R4287" s="58"/>
      <c r="S4287" s="102"/>
    </row>
    <row r="4288" spans="1:19" ht="12.5" customHeight="1" x14ac:dyDescent="0.35">
      <c r="A4288" s="60">
        <v>66</v>
      </c>
      <c r="B4288" s="60" t="s">
        <v>71</v>
      </c>
      <c r="C4288" s="68">
        <v>143.13829999999999</v>
      </c>
      <c r="D4288" s="58" t="s">
        <v>65</v>
      </c>
      <c r="E4288" s="60" t="s">
        <v>57</v>
      </c>
      <c r="F4288" s="60" t="s">
        <v>70</v>
      </c>
      <c r="G4288" s="60"/>
      <c r="H4288" s="60"/>
      <c r="I4288" s="60">
        <f t="shared" si="266"/>
        <v>0</v>
      </c>
      <c r="J4288" s="60">
        <f>IF(OR(I4288="",I4289="",I4290=""),"",(AVERAGEIF(A4288:A$10000,A4288,I4288:I$10000)))</f>
        <v>0</v>
      </c>
      <c r="K4288" s="60"/>
      <c r="L4288" s="60" t="str">
        <f>IF(O4288="","",A4288)</f>
        <v/>
      </c>
      <c r="M4288" s="60" t="str">
        <f>IF(O4288="","",(VLOOKUP(A4288,A4288:E11272,5,FALSE)))</f>
        <v/>
      </c>
      <c r="N4288" s="60" t="str">
        <f t="shared" si="267"/>
        <v/>
      </c>
      <c r="O4288" s="60" t="str">
        <f t="shared" si="269"/>
        <v/>
      </c>
      <c r="P4288" s="103">
        <f t="shared" si="268"/>
        <v>15.099999999989677</v>
      </c>
      <c r="Q4288" s="58"/>
      <c r="R4288" s="58"/>
      <c r="S4288" s="102"/>
    </row>
    <row r="4289" spans="1:19" ht="12.5" customHeight="1" x14ac:dyDescent="0.35">
      <c r="A4289" s="2">
        <v>66</v>
      </c>
      <c r="B4289" s="2" t="s">
        <v>71</v>
      </c>
      <c r="C4289" s="67">
        <v>143.1524</v>
      </c>
      <c r="D4289" t="s">
        <v>65</v>
      </c>
      <c r="E4289" s="2" t="s">
        <v>57</v>
      </c>
      <c r="F4289" s="2" t="s">
        <v>70</v>
      </c>
      <c r="G4289" s="2"/>
      <c r="I4289" s="60">
        <f t="shared" si="266"/>
        <v>0</v>
      </c>
      <c r="J4289" s="60">
        <f>IF(OR(I4289="",I4290="",I4291=""),"",(AVERAGEIF(A4289:A$10000,A4289,I4289:I$10000)))</f>
        <v>0</v>
      </c>
      <c r="K4289" s="60"/>
      <c r="L4289" s="55" t="str">
        <f>IF(O4289="","",A4289)</f>
        <v/>
      </c>
      <c r="M4289" s="60" t="str">
        <f>IF(O4289="","",(VLOOKUP(A4289,A4289:E11273,5,FALSE)))</f>
        <v/>
      </c>
      <c r="N4289" s="55" t="str">
        <f t="shared" si="267"/>
        <v/>
      </c>
      <c r="O4289" s="55" t="str">
        <f t="shared" si="269"/>
        <v/>
      </c>
      <c r="P4289" s="104">
        <f t="shared" si="268"/>
        <v>14.100000000013324</v>
      </c>
      <c r="Q4289" s="58"/>
      <c r="R4289" s="58"/>
      <c r="S4289" s="102"/>
    </row>
    <row r="4290" spans="1:19" ht="12.5" customHeight="1" x14ac:dyDescent="0.35">
      <c r="A4290" s="60">
        <v>66</v>
      </c>
      <c r="B4290" s="60" t="s">
        <v>71</v>
      </c>
      <c r="C4290" s="68">
        <v>143.1671</v>
      </c>
      <c r="D4290" s="58" t="s">
        <v>65</v>
      </c>
      <c r="E4290" s="60" t="s">
        <v>57</v>
      </c>
      <c r="F4290" s="60" t="s">
        <v>70</v>
      </c>
      <c r="G4290" s="60"/>
      <c r="H4290" s="60"/>
      <c r="I4290" s="60">
        <f t="shared" si="266"/>
        <v>0</v>
      </c>
      <c r="J4290" s="60">
        <f>IF(OR(I4290="",I4291="",I4292=""),"",(AVERAGEIF(A4290:A$10000,A4290,I4290:I$10000)))</f>
        <v>0</v>
      </c>
      <c r="K4290" s="60"/>
      <c r="L4290" s="60" t="str">
        <f>IF(O4290="","",A4290)</f>
        <v/>
      </c>
      <c r="M4290" s="60" t="str">
        <f>IF(O4290="","",(VLOOKUP(A4290,A4290:E11274,5,FALSE)))</f>
        <v/>
      </c>
      <c r="N4290" s="60" t="str">
        <f t="shared" si="267"/>
        <v/>
      </c>
      <c r="O4290" s="60" t="str">
        <f t="shared" si="269"/>
        <v/>
      </c>
      <c r="P4290" s="103">
        <f t="shared" si="268"/>
        <v>14.70000000000482</v>
      </c>
      <c r="Q4290" s="58"/>
      <c r="R4290" s="58"/>
      <c r="S4290" s="102"/>
    </row>
    <row r="4291" spans="1:19" ht="12.5" customHeight="1" x14ac:dyDescent="0.35">
      <c r="A4291" s="2">
        <v>66</v>
      </c>
      <c r="B4291" s="2" t="s">
        <v>71</v>
      </c>
      <c r="C4291" s="67">
        <v>143.18119999999999</v>
      </c>
      <c r="D4291" t="s">
        <v>65</v>
      </c>
      <c r="E4291" s="2" t="s">
        <v>57</v>
      </c>
      <c r="F4291" s="2" t="s">
        <v>70</v>
      </c>
      <c r="G4291" s="2"/>
      <c r="I4291" s="60">
        <f t="shared" si="266"/>
        <v>0</v>
      </c>
      <c r="J4291" s="60">
        <f>IF(OR(I4291="",I4292="",I4293=""),"",(AVERAGEIF(A4291:A$10000,A4291,I4291:I$10000)))</f>
        <v>0</v>
      </c>
      <c r="K4291" s="60"/>
      <c r="L4291" s="55" t="str">
        <f>IF(O4291="","",A4291)</f>
        <v/>
      </c>
      <c r="M4291" s="60" t="str">
        <f>IF(O4291="","",(VLOOKUP(A4291,A4291:E11275,5,FALSE)))</f>
        <v/>
      </c>
      <c r="N4291" s="55" t="str">
        <f t="shared" si="267"/>
        <v/>
      </c>
      <c r="O4291" s="55" t="str">
        <f t="shared" si="269"/>
        <v/>
      </c>
      <c r="P4291" s="104">
        <f t="shared" si="268"/>
        <v>14.099999999984902</v>
      </c>
      <c r="Q4291" s="58"/>
      <c r="R4291" s="58"/>
      <c r="S4291" s="102"/>
    </row>
    <row r="4292" spans="1:19" ht="12.5" customHeight="1" x14ac:dyDescent="0.35">
      <c r="A4292" s="60">
        <v>67</v>
      </c>
      <c r="B4292" s="60" t="s">
        <v>69</v>
      </c>
      <c r="C4292" s="68">
        <v>144.208</v>
      </c>
      <c r="D4292" s="58" t="s">
        <v>65</v>
      </c>
      <c r="E4292" s="60" t="s">
        <v>57</v>
      </c>
      <c r="F4292" s="60" t="s">
        <v>70</v>
      </c>
      <c r="G4292" s="60"/>
      <c r="H4292" s="60"/>
      <c r="I4292" s="60">
        <f t="shared" si="266"/>
        <v>0</v>
      </c>
      <c r="J4292" s="60">
        <f>IF(OR(I4292="",I4293="",I4294=""),"",(AVERAGEIF(A4292:A$10000,A4292,I4292:I$10000)))</f>
        <v>0</v>
      </c>
      <c r="K4292" s="60"/>
      <c r="L4292" s="60" t="str">
        <f>IF(O4292="","",A4292)</f>
        <v/>
      </c>
      <c r="M4292" s="60" t="str">
        <f>IF(O4292="","",(VLOOKUP(A4292,A4292:E11276,5,FALSE)))</f>
        <v/>
      </c>
      <c r="N4292" s="60" t="str">
        <f t="shared" si="267"/>
        <v/>
      </c>
      <c r="O4292" s="60" t="str">
        <f t="shared" si="269"/>
        <v/>
      </c>
      <c r="P4292" s="103" t="str">
        <f t="shared" si="268"/>
        <v/>
      </c>
      <c r="Q4292" s="58"/>
      <c r="R4292" s="58"/>
      <c r="S4292" s="102"/>
    </row>
    <row r="4293" spans="1:19" ht="12.5" customHeight="1" x14ac:dyDescent="0.35">
      <c r="A4293" s="2">
        <v>67</v>
      </c>
      <c r="B4293" s="2" t="s">
        <v>69</v>
      </c>
      <c r="C4293" s="67">
        <v>144.22200000000001</v>
      </c>
      <c r="D4293" t="s">
        <v>65</v>
      </c>
      <c r="E4293" s="2" t="s">
        <v>57</v>
      </c>
      <c r="F4293" s="2" t="s">
        <v>70</v>
      </c>
      <c r="G4293" s="2"/>
      <c r="I4293" s="60">
        <f t="shared" si="266"/>
        <v>0</v>
      </c>
      <c r="J4293" s="60">
        <f>IF(OR(I4293="",I4294="",I4295=""),"",(AVERAGEIF(A4293:A$10000,A4293,I4293:I$10000)))</f>
        <v>0</v>
      </c>
      <c r="K4293" s="60"/>
      <c r="L4293" s="55" t="str">
        <f>IF(O4293="","",A4293)</f>
        <v/>
      </c>
      <c r="M4293" s="60" t="str">
        <f>IF(O4293="","",(VLOOKUP(A4293,A4293:E11277,5,FALSE)))</f>
        <v/>
      </c>
      <c r="N4293" s="55" t="str">
        <f t="shared" si="267"/>
        <v/>
      </c>
      <c r="O4293" s="55" t="str">
        <f t="shared" si="269"/>
        <v/>
      </c>
      <c r="P4293" s="104">
        <f t="shared" si="268"/>
        <v>14.000000000010004</v>
      </c>
      <c r="Q4293" s="58"/>
      <c r="R4293" s="58"/>
      <c r="S4293" s="102"/>
    </row>
    <row r="4294" spans="1:19" ht="12.5" customHeight="1" x14ac:dyDescent="0.35">
      <c r="A4294" s="60">
        <v>67</v>
      </c>
      <c r="B4294" s="60" t="s">
        <v>69</v>
      </c>
      <c r="C4294" s="68">
        <v>144.2363</v>
      </c>
      <c r="D4294" s="58" t="s">
        <v>65</v>
      </c>
      <c r="E4294" s="60" t="s">
        <v>57</v>
      </c>
      <c r="F4294" s="60" t="s">
        <v>70</v>
      </c>
      <c r="G4294" s="60"/>
      <c r="H4294" s="60"/>
      <c r="I4294" s="60">
        <f t="shared" si="266"/>
        <v>0</v>
      </c>
      <c r="J4294" s="60">
        <f>IF(OR(I4294="",I4295="",I4296=""),"",(AVERAGEIF(A4294:A$10000,A4294,I4294:I$10000)))</f>
        <v>0</v>
      </c>
      <c r="K4294" s="60"/>
      <c r="L4294" s="60" t="str">
        <f>IF(O4294="","",A4294)</f>
        <v/>
      </c>
      <c r="M4294" s="60" t="str">
        <f>IF(O4294="","",(VLOOKUP(A4294,A4294:E11278,5,FALSE)))</f>
        <v/>
      </c>
      <c r="N4294" s="60" t="str">
        <f t="shared" si="267"/>
        <v/>
      </c>
      <c r="O4294" s="60" t="str">
        <f t="shared" si="269"/>
        <v/>
      </c>
      <c r="P4294" s="103">
        <f t="shared" si="268"/>
        <v>14.299999999991542</v>
      </c>
      <c r="Q4294" s="58"/>
      <c r="R4294" s="58"/>
      <c r="S4294" s="102"/>
    </row>
    <row r="4295" spans="1:19" ht="12.5" customHeight="1" x14ac:dyDescent="0.35">
      <c r="A4295" s="2">
        <v>67</v>
      </c>
      <c r="B4295" s="2" t="s">
        <v>69</v>
      </c>
      <c r="C4295" s="67">
        <v>144.24979999999999</v>
      </c>
      <c r="D4295" t="s">
        <v>65</v>
      </c>
      <c r="E4295" s="2" t="s">
        <v>57</v>
      </c>
      <c r="F4295" s="2" t="s">
        <v>70</v>
      </c>
      <c r="G4295" s="2"/>
      <c r="I4295" s="60">
        <f t="shared" si="266"/>
        <v>0</v>
      </c>
      <c r="J4295" s="60">
        <f>IF(OR(I4295="",I4296="",I4297=""),"",(AVERAGEIF(A4295:A$10000,A4295,I4295:I$10000)))</f>
        <v>0</v>
      </c>
      <c r="K4295" s="60"/>
      <c r="L4295" s="55" t="str">
        <f>IF(O4295="","",A4295)</f>
        <v/>
      </c>
      <c r="M4295" s="60" t="str">
        <f>IF(O4295="","",(VLOOKUP(A4295,A4295:E11279,5,FALSE)))</f>
        <v/>
      </c>
      <c r="N4295" s="55" t="str">
        <f t="shared" si="267"/>
        <v/>
      </c>
      <c r="O4295" s="55" t="str">
        <f t="shared" si="269"/>
        <v/>
      </c>
      <c r="P4295" s="104">
        <f t="shared" si="268"/>
        <v>13.499999999993406</v>
      </c>
      <c r="Q4295" s="58"/>
      <c r="R4295" s="58"/>
      <c r="S4295" s="102"/>
    </row>
    <row r="4296" spans="1:19" ht="12.5" customHeight="1" x14ac:dyDescent="0.35">
      <c r="A4296" s="60">
        <v>67</v>
      </c>
      <c r="B4296" s="60" t="s">
        <v>69</v>
      </c>
      <c r="C4296" s="68">
        <v>144.26410000000001</v>
      </c>
      <c r="D4296" s="58" t="s">
        <v>65</v>
      </c>
      <c r="E4296" s="60" t="s">
        <v>57</v>
      </c>
      <c r="F4296" s="60" t="s">
        <v>70</v>
      </c>
      <c r="G4296" s="60"/>
      <c r="H4296" s="60"/>
      <c r="I4296" s="60">
        <f t="shared" si="266"/>
        <v>0</v>
      </c>
      <c r="J4296" s="60">
        <f>IF(OR(I4296="",I4297="",I4298=""),"",(AVERAGEIF(A4296:A$10000,A4296,I4296:I$10000)))</f>
        <v>0</v>
      </c>
      <c r="K4296" s="60"/>
      <c r="L4296" s="60" t="str">
        <f>IF(O4296="","",A4296)</f>
        <v/>
      </c>
      <c r="M4296" s="60" t="str">
        <f>IF(O4296="","",(VLOOKUP(A4296,A4296:E11280,5,FALSE)))</f>
        <v/>
      </c>
      <c r="N4296" s="60" t="str">
        <f t="shared" si="267"/>
        <v/>
      </c>
      <c r="O4296" s="60" t="str">
        <f t="shared" si="269"/>
        <v/>
      </c>
      <c r="P4296" s="103">
        <f t="shared" si="268"/>
        <v>14.300000000019963</v>
      </c>
      <c r="Q4296" s="58"/>
      <c r="R4296" s="58"/>
      <c r="S4296" s="102"/>
    </row>
    <row r="4297" spans="1:19" ht="12.5" customHeight="1" x14ac:dyDescent="0.35">
      <c r="A4297" s="2">
        <v>67</v>
      </c>
      <c r="B4297" s="2" t="s">
        <v>69</v>
      </c>
      <c r="C4297" s="67">
        <v>144.2792</v>
      </c>
      <c r="D4297" t="s">
        <v>65</v>
      </c>
      <c r="E4297" s="2" t="s">
        <v>57</v>
      </c>
      <c r="F4297" s="2" t="s">
        <v>70</v>
      </c>
      <c r="G4297" s="2"/>
      <c r="I4297" s="60">
        <f t="shared" si="266"/>
        <v>0</v>
      </c>
      <c r="J4297" s="60">
        <f>IF(OR(I4297="",I4298="",I4299=""),"",(AVERAGEIF(A4297:A$10000,A4297,I4297:I$10000)))</f>
        <v>0</v>
      </c>
      <c r="K4297" s="60"/>
      <c r="L4297" s="55" t="str">
        <f>IF(O4297="","",A4297)</f>
        <v/>
      </c>
      <c r="M4297" s="60" t="str">
        <f>IF(O4297="","",(VLOOKUP(A4297,A4297:E11281,5,FALSE)))</f>
        <v/>
      </c>
      <c r="N4297" s="55" t="str">
        <f t="shared" si="267"/>
        <v/>
      </c>
      <c r="O4297" s="55" t="str">
        <f t="shared" si="269"/>
        <v/>
      </c>
      <c r="P4297" s="104">
        <f t="shared" si="268"/>
        <v>15.099999999989677</v>
      </c>
      <c r="Q4297" s="58"/>
      <c r="R4297" s="58"/>
      <c r="S4297" s="102"/>
    </row>
    <row r="4298" spans="1:19" ht="12.5" customHeight="1" x14ac:dyDescent="0.35">
      <c r="A4298" s="60">
        <v>67</v>
      </c>
      <c r="B4298" s="60" t="s">
        <v>69</v>
      </c>
      <c r="C4298" s="68">
        <v>144.29300000000001</v>
      </c>
      <c r="D4298" s="58" t="s">
        <v>65</v>
      </c>
      <c r="E4298" s="60" t="s">
        <v>57</v>
      </c>
      <c r="F4298" s="60" t="s">
        <v>70</v>
      </c>
      <c r="G4298" s="60"/>
      <c r="H4298" s="60"/>
      <c r="I4298" s="60">
        <f t="shared" si="266"/>
        <v>0</v>
      </c>
      <c r="J4298" s="60">
        <f>IF(OR(I4298="",I4299="",I4300=""),"",(AVERAGEIF(A4298:A$10000,A4298,I4298:I$10000)))</f>
        <v>0</v>
      </c>
      <c r="K4298" s="60"/>
      <c r="L4298" s="60" t="str">
        <f>IF(O4298="","",A4298)</f>
        <v/>
      </c>
      <c r="M4298" s="60" t="str">
        <f>IF(O4298="","",(VLOOKUP(A4298,A4298:E11282,5,FALSE)))</f>
        <v/>
      </c>
      <c r="N4298" s="60" t="str">
        <f t="shared" si="267"/>
        <v/>
      </c>
      <c r="O4298" s="60" t="str">
        <f t="shared" si="269"/>
        <v/>
      </c>
      <c r="P4298" s="103">
        <f t="shared" si="268"/>
        <v>13.800000000003365</v>
      </c>
      <c r="Q4298" s="58"/>
      <c r="R4298" s="58"/>
      <c r="S4298" s="102"/>
    </row>
    <row r="4299" spans="1:19" ht="12.5" customHeight="1" x14ac:dyDescent="0.35">
      <c r="A4299" s="2">
        <v>67</v>
      </c>
      <c r="B4299" s="2" t="s">
        <v>69</v>
      </c>
      <c r="C4299" s="67">
        <v>144.31559999999999</v>
      </c>
      <c r="D4299" t="s">
        <v>65</v>
      </c>
      <c r="E4299" s="2" t="s">
        <v>57</v>
      </c>
      <c r="F4299" s="2" t="s">
        <v>70</v>
      </c>
      <c r="G4299" s="2"/>
      <c r="I4299" s="60">
        <f t="shared" si="266"/>
        <v>0</v>
      </c>
      <c r="J4299" s="60">
        <f>IF(OR(I4299="",I4300="",I4301=""),"",(AVERAGEIF(A4299:A$10000,A4299,I4299:I$10000)))</f>
        <v>0</v>
      </c>
      <c r="K4299" s="60"/>
      <c r="L4299" s="55" t="str">
        <f>IF(O4299="","",A4299)</f>
        <v/>
      </c>
      <c r="M4299" s="60" t="str">
        <f>IF(O4299="","",(VLOOKUP(A4299,A4299:E11283,5,FALSE)))</f>
        <v/>
      </c>
      <c r="N4299" s="55" t="str">
        <f t="shared" si="267"/>
        <v/>
      </c>
      <c r="O4299" s="55" t="str">
        <f t="shared" si="269"/>
        <v/>
      </c>
      <c r="P4299" s="104">
        <f t="shared" si="268"/>
        <v>22.599999999982856</v>
      </c>
      <c r="Q4299" s="58"/>
      <c r="R4299" s="58"/>
      <c r="S4299" s="102"/>
    </row>
    <row r="4300" spans="1:19" ht="12.5" customHeight="1" x14ac:dyDescent="0.35">
      <c r="A4300" s="60">
        <v>67</v>
      </c>
      <c r="B4300" s="60" t="s">
        <v>69</v>
      </c>
      <c r="C4300" s="68">
        <v>144.33779999999999</v>
      </c>
      <c r="D4300" s="58" t="s">
        <v>65</v>
      </c>
      <c r="E4300" s="60" t="s">
        <v>57</v>
      </c>
      <c r="F4300" s="60" t="s">
        <v>70</v>
      </c>
      <c r="G4300" s="60"/>
      <c r="H4300" s="60"/>
      <c r="I4300" s="60">
        <f t="shared" si="266"/>
        <v>0</v>
      </c>
      <c r="J4300" s="60">
        <f>IF(OR(I4300="",I4301="",I4302=""),"",(AVERAGEIF(A4300:A$10000,A4300,I4300:I$10000)))</f>
        <v>0</v>
      </c>
      <c r="K4300" s="60"/>
      <c r="L4300" s="60" t="str">
        <f>IF(O4300="","",A4300)</f>
        <v/>
      </c>
      <c r="M4300" s="60" t="str">
        <f>IF(O4300="","",(VLOOKUP(A4300,A4300:E11284,5,FALSE)))</f>
        <v/>
      </c>
      <c r="N4300" s="60" t="str">
        <f t="shared" si="267"/>
        <v/>
      </c>
      <c r="O4300" s="60" t="str">
        <f t="shared" si="269"/>
        <v/>
      </c>
      <c r="P4300" s="103">
        <f t="shared" si="268"/>
        <v>22.199999999997999</v>
      </c>
      <c r="Q4300" s="58"/>
      <c r="R4300" s="58"/>
      <c r="S4300" s="102"/>
    </row>
    <row r="4301" spans="1:19" ht="12.5" customHeight="1" x14ac:dyDescent="0.35">
      <c r="A4301" s="2">
        <v>67</v>
      </c>
      <c r="B4301" s="2" t="s">
        <v>69</v>
      </c>
      <c r="C4301" s="67">
        <v>144.35659999999999</v>
      </c>
      <c r="D4301" t="s">
        <v>65</v>
      </c>
      <c r="E4301" s="2" t="s">
        <v>57</v>
      </c>
      <c r="F4301" s="2" t="s">
        <v>70</v>
      </c>
      <c r="G4301" s="2"/>
      <c r="I4301" s="60">
        <f t="shared" si="266"/>
        <v>0</v>
      </c>
      <c r="J4301" s="60">
        <f>IF(OR(I4301="",I4302="",I4303=""),"",(AVERAGEIF(A4301:A$10000,A4301,I4301:I$10000)))</f>
        <v>0</v>
      </c>
      <c r="K4301" s="60"/>
      <c r="L4301" s="55" t="str">
        <f>IF(O4301="","",A4301)</f>
        <v/>
      </c>
      <c r="M4301" s="60" t="str">
        <f>IF(O4301="","",(VLOOKUP(A4301,A4301:E11285,5,FALSE)))</f>
        <v/>
      </c>
      <c r="N4301" s="55" t="str">
        <f t="shared" si="267"/>
        <v/>
      </c>
      <c r="O4301" s="55" t="str">
        <f t="shared" si="269"/>
        <v/>
      </c>
      <c r="P4301" s="104">
        <f t="shared" si="268"/>
        <v>18.799999999998818</v>
      </c>
      <c r="Q4301" s="58"/>
      <c r="R4301" s="58"/>
      <c r="S4301" s="102"/>
    </row>
    <row r="4302" spans="1:19" ht="12.5" customHeight="1" x14ac:dyDescent="0.35">
      <c r="A4302" s="60">
        <v>67</v>
      </c>
      <c r="B4302" s="60" t="s">
        <v>69</v>
      </c>
      <c r="C4302" s="68">
        <v>144.36930000000001</v>
      </c>
      <c r="D4302" s="58" t="s">
        <v>65</v>
      </c>
      <c r="E4302" s="60" t="s">
        <v>57</v>
      </c>
      <c r="F4302" s="60" t="s">
        <v>70</v>
      </c>
      <c r="G4302" s="60"/>
      <c r="H4302" s="60"/>
      <c r="I4302" s="60">
        <f t="shared" si="266"/>
        <v>0</v>
      </c>
      <c r="J4302" s="60">
        <f>IF(OR(I4302="",I4303="",I4304=""),"",(AVERAGEIF(A4302:A$10000,A4302,I4302:I$10000)))</f>
        <v>0</v>
      </c>
      <c r="K4302" s="60"/>
      <c r="L4302" s="60" t="str">
        <f>IF(O4302="","",A4302)</f>
        <v/>
      </c>
      <c r="M4302" s="60" t="str">
        <f>IF(O4302="","",(VLOOKUP(A4302,A4302:E11286,5,FALSE)))</f>
        <v/>
      </c>
      <c r="N4302" s="60" t="str">
        <f t="shared" si="267"/>
        <v/>
      </c>
      <c r="O4302" s="60" t="str">
        <f t="shared" si="269"/>
        <v/>
      </c>
      <c r="P4302" s="103">
        <f t="shared" si="268"/>
        <v>12.700000000023692</v>
      </c>
      <c r="Q4302" s="58"/>
      <c r="R4302" s="58"/>
      <c r="S4302" s="102"/>
    </row>
    <row r="4303" spans="1:19" ht="12.5" customHeight="1" x14ac:dyDescent="0.35">
      <c r="A4303" s="2">
        <v>67</v>
      </c>
      <c r="B4303" s="2" t="s">
        <v>69</v>
      </c>
      <c r="C4303" s="67">
        <v>144.38329999999999</v>
      </c>
      <c r="D4303" t="s">
        <v>65</v>
      </c>
      <c r="E4303" s="2" t="s">
        <v>57</v>
      </c>
      <c r="F4303" s="2" t="s">
        <v>70</v>
      </c>
      <c r="G4303" s="2"/>
      <c r="I4303" s="60">
        <f t="shared" si="266"/>
        <v>0</v>
      </c>
      <c r="J4303" s="60">
        <f>IF(OR(I4303="",I4304="",I4305=""),"",(AVERAGEIF(A4303:A$10000,A4303,I4303:I$10000)))</f>
        <v>0</v>
      </c>
      <c r="K4303" s="60"/>
      <c r="L4303" s="55" t="str">
        <f>IF(O4303="","",A4303)</f>
        <v/>
      </c>
      <c r="M4303" s="60" t="str">
        <f>IF(O4303="","",(VLOOKUP(A4303,A4303:E11287,5,FALSE)))</f>
        <v/>
      </c>
      <c r="N4303" s="55" t="str">
        <f t="shared" si="267"/>
        <v/>
      </c>
      <c r="O4303" s="55" t="str">
        <f t="shared" si="269"/>
        <v/>
      </c>
      <c r="P4303" s="104">
        <f t="shared" si="268"/>
        <v>13.999999999981583</v>
      </c>
      <c r="Q4303" s="58"/>
      <c r="R4303" s="58"/>
      <c r="S4303" s="102"/>
    </row>
    <row r="4304" spans="1:19" ht="12.5" customHeight="1" x14ac:dyDescent="0.35">
      <c r="A4304" s="60">
        <v>67</v>
      </c>
      <c r="B4304" s="60" t="s">
        <v>69</v>
      </c>
      <c r="C4304" s="68">
        <v>144.40020000000001</v>
      </c>
      <c r="D4304" s="58" t="s">
        <v>65</v>
      </c>
      <c r="E4304" s="60" t="s">
        <v>57</v>
      </c>
      <c r="F4304" s="60" t="s">
        <v>70</v>
      </c>
      <c r="G4304" s="60"/>
      <c r="H4304" s="60"/>
      <c r="I4304" s="60">
        <f t="shared" si="266"/>
        <v>0</v>
      </c>
      <c r="J4304" s="60">
        <f>IF(OR(I4304="",I4305="",I4306=""),"",(AVERAGEIF(A4304:A$10000,A4304,I4304:I$10000)))</f>
        <v>0</v>
      </c>
      <c r="K4304" s="60"/>
      <c r="L4304" s="60" t="str">
        <f>IF(O4304="","",A4304)</f>
        <v/>
      </c>
      <c r="M4304" s="60" t="str">
        <f>IF(O4304="","",(VLOOKUP(A4304,A4304:E11288,5,FALSE)))</f>
        <v/>
      </c>
      <c r="N4304" s="60" t="str">
        <f t="shared" si="267"/>
        <v/>
      </c>
      <c r="O4304" s="60" t="str">
        <f t="shared" si="269"/>
        <v/>
      </c>
      <c r="P4304" s="103">
        <f t="shared" si="268"/>
        <v>16.900000000021009</v>
      </c>
      <c r="Q4304" s="58"/>
      <c r="R4304" s="58"/>
      <c r="S4304" s="102"/>
    </row>
    <row r="4305" spans="1:19" ht="12.5" customHeight="1" x14ac:dyDescent="0.35">
      <c r="A4305" s="2">
        <v>67</v>
      </c>
      <c r="B4305" s="2" t="s">
        <v>69</v>
      </c>
      <c r="C4305" s="67">
        <v>144.4194</v>
      </c>
      <c r="D4305" t="s">
        <v>65</v>
      </c>
      <c r="E4305" s="2" t="s">
        <v>57</v>
      </c>
      <c r="F4305" s="2" t="s">
        <v>70</v>
      </c>
      <c r="G4305" s="2"/>
      <c r="I4305" s="60">
        <f t="shared" ref="I4305:I4368" si="270">IF(AND(OR(G4304&gt;G$5,G4306&gt;G$5),G4305&gt;G$5),G4305,"")</f>
        <v>0</v>
      </c>
      <c r="J4305" s="60">
        <f>IF(OR(I4305="",I4306="",I4307=""),"",(AVERAGEIF(A4305:A$10000,A4305,I4305:I$10000)))</f>
        <v>0</v>
      </c>
      <c r="K4305" s="60"/>
      <c r="L4305" s="55" t="str">
        <f>IF(O4305="","",A4305)</f>
        <v/>
      </c>
      <c r="M4305" s="60" t="str">
        <f>IF(O4305="","",(VLOOKUP(A4305,A4305:E11289,5,FALSE)))</f>
        <v/>
      </c>
      <c r="N4305" s="55" t="str">
        <f t="shared" si="267"/>
        <v/>
      </c>
      <c r="O4305" s="55" t="str">
        <f t="shared" si="269"/>
        <v/>
      </c>
      <c r="P4305" s="104">
        <f t="shared" si="268"/>
        <v>19.199999999983675</v>
      </c>
      <c r="Q4305" s="58"/>
      <c r="R4305" s="58"/>
      <c r="S4305" s="102"/>
    </row>
    <row r="4306" spans="1:19" ht="12.5" customHeight="1" x14ac:dyDescent="0.35">
      <c r="A4306" s="60">
        <v>67</v>
      </c>
      <c r="B4306" s="60" t="s">
        <v>69</v>
      </c>
      <c r="C4306" s="68">
        <v>144.43629999999999</v>
      </c>
      <c r="D4306" s="58" t="s">
        <v>65</v>
      </c>
      <c r="E4306" s="60" t="s">
        <v>57</v>
      </c>
      <c r="F4306" s="60" t="s">
        <v>70</v>
      </c>
      <c r="G4306" s="60"/>
      <c r="H4306" s="60"/>
      <c r="I4306" s="60">
        <f t="shared" si="270"/>
        <v>0</v>
      </c>
      <c r="J4306" s="60">
        <f>IF(OR(I4306="",I4307="",I4308=""),"",(AVERAGEIF(A4306:A$10000,A4306,I4306:I$10000)))</f>
        <v>0</v>
      </c>
      <c r="K4306" s="60"/>
      <c r="L4306" s="60" t="str">
        <f>IF(O4306="","",A4306)</f>
        <v/>
      </c>
      <c r="M4306" s="60" t="str">
        <f>IF(O4306="","",(VLOOKUP(A4306,A4306:E11290,5,FALSE)))</f>
        <v/>
      </c>
      <c r="N4306" s="60" t="str">
        <f t="shared" ref="N4306:N4369" si="271">IF(L4306="","",I4306)</f>
        <v/>
      </c>
      <c r="O4306" s="60" t="str">
        <f t="shared" si="269"/>
        <v/>
      </c>
      <c r="P4306" s="103">
        <f t="shared" ref="P4306:P4369" si="272">IF(A4306=A4305,ABS(C4306-C4305)*1000,"")</f>
        <v>16.899999999992588</v>
      </c>
      <c r="Q4306" s="58"/>
      <c r="R4306" s="58"/>
      <c r="S4306" s="102"/>
    </row>
    <row r="4307" spans="1:19" ht="12.5" customHeight="1" x14ac:dyDescent="0.35">
      <c r="A4307" s="2">
        <v>67</v>
      </c>
      <c r="B4307" s="2" t="s">
        <v>69</v>
      </c>
      <c r="C4307" s="67">
        <v>144.4502</v>
      </c>
      <c r="D4307" t="s">
        <v>65</v>
      </c>
      <c r="E4307" s="2" t="s">
        <v>57</v>
      </c>
      <c r="F4307" s="2" t="s">
        <v>70</v>
      </c>
      <c r="G4307" s="2"/>
      <c r="I4307" s="60">
        <f t="shared" si="270"/>
        <v>0</v>
      </c>
      <c r="J4307" s="60">
        <f>IF(OR(I4307="",I4308="",I4309=""),"",(AVERAGEIF(A4307:A$10000,A4307,I4307:I$10000)))</f>
        <v>0</v>
      </c>
      <c r="K4307" s="60"/>
      <c r="L4307" s="55" t="str">
        <f>IF(O4307="","",A4307)</f>
        <v/>
      </c>
      <c r="M4307" s="60" t="str">
        <f>IF(O4307="","",(VLOOKUP(A4307,A4307:E11291,5,FALSE)))</f>
        <v/>
      </c>
      <c r="N4307" s="55" t="str">
        <f t="shared" si="271"/>
        <v/>
      </c>
      <c r="O4307" s="55" t="str">
        <f t="shared" si="269"/>
        <v/>
      </c>
      <c r="P4307" s="104">
        <f t="shared" si="272"/>
        <v>13.900000000006685</v>
      </c>
      <c r="Q4307" s="58"/>
      <c r="R4307" s="58"/>
      <c r="S4307" s="102"/>
    </row>
    <row r="4308" spans="1:19" ht="12.5" customHeight="1" x14ac:dyDescent="0.35">
      <c r="A4308" s="60">
        <v>67</v>
      </c>
      <c r="B4308" s="60" t="s">
        <v>69</v>
      </c>
      <c r="C4308" s="68">
        <v>144.465</v>
      </c>
      <c r="D4308" s="58" t="s">
        <v>65</v>
      </c>
      <c r="E4308" s="60" t="s">
        <v>57</v>
      </c>
      <c r="F4308" s="60" t="s">
        <v>70</v>
      </c>
      <c r="G4308" s="60"/>
      <c r="H4308" s="60"/>
      <c r="I4308" s="60">
        <f t="shared" si="270"/>
        <v>0</v>
      </c>
      <c r="J4308" s="60">
        <f>IF(OR(I4308="",I4309="",I4310=""),"",(AVERAGEIF(A4308:A$10000,A4308,I4308:I$10000)))</f>
        <v>0</v>
      </c>
      <c r="K4308" s="60"/>
      <c r="L4308" s="60" t="str">
        <f>IF(O4308="","",A4308)</f>
        <v/>
      </c>
      <c r="M4308" s="60" t="str">
        <f>IF(O4308="","",(VLOOKUP(A4308,A4308:E11292,5,FALSE)))</f>
        <v/>
      </c>
      <c r="N4308" s="60" t="str">
        <f t="shared" si="271"/>
        <v/>
      </c>
      <c r="O4308" s="60" t="str">
        <f t="shared" si="269"/>
        <v/>
      </c>
      <c r="P4308" s="103">
        <f t="shared" si="272"/>
        <v>14.80000000000814</v>
      </c>
      <c r="Q4308" s="58"/>
      <c r="R4308" s="58"/>
      <c r="S4308" s="102"/>
    </row>
    <row r="4309" spans="1:19" ht="12.5" customHeight="1" x14ac:dyDescent="0.35">
      <c r="A4309" s="2">
        <v>67</v>
      </c>
      <c r="B4309" s="2" t="s">
        <v>69</v>
      </c>
      <c r="C4309" s="67">
        <v>144.48009999999999</v>
      </c>
      <c r="D4309" t="s">
        <v>65</v>
      </c>
      <c r="E4309" s="2" t="s">
        <v>57</v>
      </c>
      <c r="F4309" s="2" t="s">
        <v>70</v>
      </c>
      <c r="G4309" s="2"/>
      <c r="I4309" s="60">
        <f t="shared" si="270"/>
        <v>0</v>
      </c>
      <c r="J4309" s="60">
        <f>IF(OR(I4309="",I4310="",I4311=""),"",(AVERAGEIF(A4309:A$10000,A4309,I4309:I$10000)))</f>
        <v>0</v>
      </c>
      <c r="K4309" s="60"/>
      <c r="L4309" s="55" t="str">
        <f>IF(O4309="","",A4309)</f>
        <v/>
      </c>
      <c r="M4309" s="60" t="str">
        <f>IF(O4309="","",(VLOOKUP(A4309,A4309:E11293,5,FALSE)))</f>
        <v/>
      </c>
      <c r="N4309" s="55" t="str">
        <f t="shared" si="271"/>
        <v/>
      </c>
      <c r="O4309" s="55" t="str">
        <f t="shared" si="269"/>
        <v/>
      </c>
      <c r="P4309" s="104">
        <f t="shared" si="272"/>
        <v>15.099999999989677</v>
      </c>
      <c r="Q4309" s="58"/>
      <c r="R4309" s="58"/>
      <c r="S4309" s="102"/>
    </row>
    <row r="4310" spans="1:19" ht="12.5" customHeight="1" x14ac:dyDescent="0.35">
      <c r="A4310" s="60">
        <v>67</v>
      </c>
      <c r="B4310" s="60" t="s">
        <v>69</v>
      </c>
      <c r="C4310" s="68">
        <v>144.49459999999999</v>
      </c>
      <c r="D4310" s="58" t="s">
        <v>65</v>
      </c>
      <c r="E4310" s="60" t="s">
        <v>57</v>
      </c>
      <c r="F4310" s="60" t="s">
        <v>70</v>
      </c>
      <c r="G4310" s="60"/>
      <c r="H4310" s="60"/>
      <c r="I4310" s="60">
        <f t="shared" si="270"/>
        <v>0</v>
      </c>
      <c r="J4310" s="60">
        <f>IF(OR(I4310="",I4311="",I4312=""),"",(AVERAGEIF(A4310:A$10000,A4310,I4310:I$10000)))</f>
        <v>0</v>
      </c>
      <c r="K4310" s="60"/>
      <c r="L4310" s="60" t="str">
        <f>IF(O4310="","",A4310)</f>
        <v/>
      </c>
      <c r="M4310" s="60" t="str">
        <f>IF(O4310="","",(VLOOKUP(A4310,A4310:E11294,5,FALSE)))</f>
        <v/>
      </c>
      <c r="N4310" s="60" t="str">
        <f t="shared" si="271"/>
        <v/>
      </c>
      <c r="O4310" s="60" t="str">
        <f t="shared" si="269"/>
        <v/>
      </c>
      <c r="P4310" s="103">
        <f t="shared" si="272"/>
        <v>14.499999999998181</v>
      </c>
      <c r="Q4310" s="58"/>
      <c r="R4310" s="58"/>
      <c r="S4310" s="102"/>
    </row>
    <row r="4311" spans="1:19" ht="12.5" customHeight="1" x14ac:dyDescent="0.35">
      <c r="A4311" s="2">
        <v>67</v>
      </c>
      <c r="B4311" s="2" t="s">
        <v>69</v>
      </c>
      <c r="C4311" s="67">
        <v>144.51650000000001</v>
      </c>
      <c r="D4311" t="s">
        <v>65</v>
      </c>
      <c r="E4311" s="2" t="s">
        <v>57</v>
      </c>
      <c r="F4311" s="2" t="s">
        <v>70</v>
      </c>
      <c r="G4311" s="2"/>
      <c r="I4311" s="60">
        <f t="shared" si="270"/>
        <v>0</v>
      </c>
      <c r="J4311" s="60">
        <f>IF(OR(I4311="",I4312="",I4313=""),"",(AVERAGEIF(A4311:A$10000,A4311,I4311:I$10000)))</f>
        <v>0</v>
      </c>
      <c r="K4311" s="60"/>
      <c r="L4311" s="55" t="str">
        <f>IF(O4311="","",A4311)</f>
        <v/>
      </c>
      <c r="M4311" s="60" t="str">
        <f>IF(O4311="","",(VLOOKUP(A4311,A4311:E11295,5,FALSE)))</f>
        <v/>
      </c>
      <c r="N4311" s="55" t="str">
        <f t="shared" si="271"/>
        <v/>
      </c>
      <c r="O4311" s="55" t="str">
        <f t="shared" si="269"/>
        <v/>
      </c>
      <c r="P4311" s="104">
        <f t="shared" si="272"/>
        <v>21.900000000016462</v>
      </c>
      <c r="Q4311" s="58"/>
      <c r="R4311" s="58"/>
      <c r="S4311" s="102"/>
    </row>
    <row r="4312" spans="1:19" ht="12.5" customHeight="1" x14ac:dyDescent="0.35">
      <c r="A4312" s="60">
        <v>67</v>
      </c>
      <c r="B4312" s="60" t="s">
        <v>69</v>
      </c>
      <c r="C4312" s="68">
        <v>144.53129999999999</v>
      </c>
      <c r="D4312" s="58" t="s">
        <v>65</v>
      </c>
      <c r="E4312" s="60" t="s">
        <v>57</v>
      </c>
      <c r="F4312" s="60" t="s">
        <v>70</v>
      </c>
      <c r="G4312" s="60"/>
      <c r="H4312" s="60"/>
      <c r="I4312" s="60">
        <f t="shared" si="270"/>
        <v>0</v>
      </c>
      <c r="J4312" s="60">
        <f>IF(OR(I4312="",I4313="",I4314=""),"",(AVERAGEIF(A4312:A$10000,A4312,I4312:I$10000)))</f>
        <v>0</v>
      </c>
      <c r="K4312" s="60"/>
      <c r="L4312" s="60" t="str">
        <f>IF(O4312="","",A4312)</f>
        <v/>
      </c>
      <c r="M4312" s="60" t="str">
        <f>IF(O4312="","",(VLOOKUP(A4312,A4312:E11296,5,FALSE)))</f>
        <v/>
      </c>
      <c r="N4312" s="60" t="str">
        <f t="shared" si="271"/>
        <v/>
      </c>
      <c r="O4312" s="60" t="str">
        <f t="shared" si="269"/>
        <v/>
      </c>
      <c r="P4312" s="103">
        <f t="shared" si="272"/>
        <v>14.799999999979718</v>
      </c>
      <c r="Q4312" s="58"/>
      <c r="R4312" s="58"/>
      <c r="S4312" s="102"/>
    </row>
    <row r="4313" spans="1:19" ht="12.5" customHeight="1" x14ac:dyDescent="0.35">
      <c r="A4313" s="2">
        <v>67</v>
      </c>
      <c r="B4313" s="2" t="s">
        <v>69</v>
      </c>
      <c r="C4313" s="67">
        <v>144.5479</v>
      </c>
      <c r="D4313" t="s">
        <v>65</v>
      </c>
      <c r="E4313" s="2" t="s">
        <v>57</v>
      </c>
      <c r="F4313" s="2" t="s">
        <v>70</v>
      </c>
      <c r="G4313" s="2"/>
      <c r="I4313" s="60">
        <f t="shared" si="270"/>
        <v>0</v>
      </c>
      <c r="J4313" s="60">
        <f>IF(OR(I4313="",I4314="",I4315=""),"",(AVERAGEIF(A4313:A$10000,A4313,I4313:I$10000)))</f>
        <v>0</v>
      </c>
      <c r="K4313" s="60"/>
      <c r="L4313" s="55" t="str">
        <f>IF(O4313="","",A4313)</f>
        <v/>
      </c>
      <c r="M4313" s="60" t="str">
        <f>IF(O4313="","",(VLOOKUP(A4313,A4313:E11297,5,FALSE)))</f>
        <v/>
      </c>
      <c r="N4313" s="55" t="str">
        <f t="shared" si="271"/>
        <v/>
      </c>
      <c r="O4313" s="55" t="str">
        <f t="shared" si="269"/>
        <v/>
      </c>
      <c r="P4313" s="104">
        <f t="shared" si="272"/>
        <v>16.60000000001105</v>
      </c>
      <c r="Q4313" s="58"/>
      <c r="R4313" s="58"/>
      <c r="S4313" s="102"/>
    </row>
    <row r="4314" spans="1:19" ht="12.5" customHeight="1" x14ac:dyDescent="0.35">
      <c r="A4314" s="60">
        <v>67</v>
      </c>
      <c r="B4314" s="60" t="s">
        <v>69</v>
      </c>
      <c r="C4314" s="68">
        <v>144.56200000000001</v>
      </c>
      <c r="D4314" s="58" t="s">
        <v>65</v>
      </c>
      <c r="E4314" s="60" t="s">
        <v>57</v>
      </c>
      <c r="F4314" s="60" t="s">
        <v>70</v>
      </c>
      <c r="G4314" s="60"/>
      <c r="H4314" s="60"/>
      <c r="I4314" s="60">
        <f t="shared" si="270"/>
        <v>0</v>
      </c>
      <c r="J4314" s="60">
        <f>IF(OR(I4314="",I4315="",I4316=""),"",(AVERAGEIF(A4314:A$10000,A4314,I4314:I$10000)))</f>
        <v>0</v>
      </c>
      <c r="K4314" s="60"/>
      <c r="L4314" s="60" t="str">
        <f>IF(O4314="","",A4314)</f>
        <v/>
      </c>
      <c r="M4314" s="60" t="str">
        <f>IF(O4314="","",(VLOOKUP(A4314,A4314:E11298,5,FALSE)))</f>
        <v/>
      </c>
      <c r="N4314" s="60" t="str">
        <f t="shared" si="271"/>
        <v/>
      </c>
      <c r="O4314" s="60" t="str">
        <f t="shared" ref="O4314:O4377" si="273">IF(J4314="","",IF(AND(J4313="",J4312="",J4311=""),C4314,""))</f>
        <v/>
      </c>
      <c r="P4314" s="103">
        <f t="shared" si="272"/>
        <v>14.100000000013324</v>
      </c>
      <c r="Q4314" s="58"/>
      <c r="R4314" s="58"/>
      <c r="S4314" s="102"/>
    </row>
    <row r="4315" spans="1:19" ht="12.5" customHeight="1" x14ac:dyDescent="0.35">
      <c r="A4315" s="2">
        <v>67</v>
      </c>
      <c r="B4315" s="2" t="s">
        <v>69</v>
      </c>
      <c r="C4315" s="67">
        <v>144.57669999999999</v>
      </c>
      <c r="D4315" t="s">
        <v>65</v>
      </c>
      <c r="E4315" s="2" t="s">
        <v>57</v>
      </c>
      <c r="F4315" s="2" t="s">
        <v>70</v>
      </c>
      <c r="G4315" s="2"/>
      <c r="I4315" s="60">
        <f t="shared" si="270"/>
        <v>0</v>
      </c>
      <c r="J4315" s="60">
        <f>IF(OR(I4315="",I4316="",I4317=""),"",(AVERAGEIF(A4315:A$10000,A4315,I4315:I$10000)))</f>
        <v>0</v>
      </c>
      <c r="K4315" s="60"/>
      <c r="L4315" s="55" t="str">
        <f>IF(O4315="","",A4315)</f>
        <v/>
      </c>
      <c r="M4315" s="60" t="str">
        <f>IF(O4315="","",(VLOOKUP(A4315,A4315:E11299,5,FALSE)))</f>
        <v/>
      </c>
      <c r="N4315" s="55" t="str">
        <f t="shared" si="271"/>
        <v/>
      </c>
      <c r="O4315" s="55" t="str">
        <f t="shared" si="273"/>
        <v/>
      </c>
      <c r="P4315" s="104">
        <f t="shared" si="272"/>
        <v>14.699999999976399</v>
      </c>
      <c r="Q4315" s="58"/>
      <c r="R4315" s="58"/>
      <c r="S4315" s="102"/>
    </row>
    <row r="4316" spans="1:19" ht="12.5" customHeight="1" x14ac:dyDescent="0.35">
      <c r="A4316" s="60">
        <v>67</v>
      </c>
      <c r="B4316" s="60" t="s">
        <v>69</v>
      </c>
      <c r="C4316" s="68">
        <v>144.59200000000001</v>
      </c>
      <c r="D4316" s="58" t="s">
        <v>65</v>
      </c>
      <c r="E4316" s="60" t="s">
        <v>57</v>
      </c>
      <c r="F4316" s="60" t="s">
        <v>70</v>
      </c>
      <c r="G4316" s="60"/>
      <c r="H4316" s="60"/>
      <c r="I4316" s="60">
        <f t="shared" si="270"/>
        <v>0</v>
      </c>
      <c r="J4316" s="60">
        <f>IF(OR(I4316="",I4317="",I4318=""),"",(AVERAGEIF(A4316:A$10000,A4316,I4316:I$10000)))</f>
        <v>0</v>
      </c>
      <c r="K4316" s="60"/>
      <c r="L4316" s="60" t="str">
        <f>IF(O4316="","",A4316)</f>
        <v/>
      </c>
      <c r="M4316" s="60" t="str">
        <f>IF(O4316="","",(VLOOKUP(A4316,A4316:E11300,5,FALSE)))</f>
        <v/>
      </c>
      <c r="N4316" s="60" t="str">
        <f t="shared" si="271"/>
        <v/>
      </c>
      <c r="O4316" s="60" t="str">
        <f t="shared" si="273"/>
        <v/>
      </c>
      <c r="P4316" s="103">
        <f t="shared" si="272"/>
        <v>15.300000000024738</v>
      </c>
      <c r="Q4316" s="58"/>
      <c r="R4316" s="58"/>
      <c r="S4316" s="102"/>
    </row>
    <row r="4317" spans="1:19" ht="12.5" customHeight="1" x14ac:dyDescent="0.35">
      <c r="A4317" s="2">
        <v>67</v>
      </c>
      <c r="B4317" s="2" t="s">
        <v>69</v>
      </c>
      <c r="C4317" s="67">
        <v>144.60749999999999</v>
      </c>
      <c r="D4317" t="s">
        <v>65</v>
      </c>
      <c r="E4317" s="2" t="s">
        <v>57</v>
      </c>
      <c r="F4317" s="2" t="s">
        <v>70</v>
      </c>
      <c r="G4317" s="2"/>
      <c r="I4317" s="60">
        <f t="shared" si="270"/>
        <v>0</v>
      </c>
      <c r="J4317" s="60">
        <f>IF(OR(I4317="",I4318="",I4319=""),"",(AVERAGEIF(A4317:A$10000,A4317,I4317:I$10000)))</f>
        <v>0</v>
      </c>
      <c r="K4317" s="60"/>
      <c r="L4317" s="55" t="str">
        <f>IF(O4317="","",A4317)</f>
        <v/>
      </c>
      <c r="M4317" s="60" t="str">
        <f>IF(O4317="","",(VLOOKUP(A4317,A4317:E11301,5,FALSE)))</f>
        <v/>
      </c>
      <c r="N4317" s="55" t="str">
        <f t="shared" si="271"/>
        <v/>
      </c>
      <c r="O4317" s="55" t="str">
        <f t="shared" si="273"/>
        <v/>
      </c>
      <c r="P4317" s="104">
        <f t="shared" si="272"/>
        <v>15.499999999974534</v>
      </c>
      <c r="Q4317" s="58"/>
      <c r="R4317" s="58"/>
      <c r="S4317" s="102"/>
    </row>
    <row r="4318" spans="1:19" ht="12.5" customHeight="1" x14ac:dyDescent="0.35">
      <c r="A4318" s="60">
        <v>67</v>
      </c>
      <c r="B4318" s="60" t="s">
        <v>69</v>
      </c>
      <c r="C4318" s="68">
        <v>144.62180000000001</v>
      </c>
      <c r="D4318" s="58" t="s">
        <v>65</v>
      </c>
      <c r="E4318" s="60" t="s">
        <v>57</v>
      </c>
      <c r="F4318" s="60" t="s">
        <v>70</v>
      </c>
      <c r="G4318" s="60"/>
      <c r="H4318" s="60"/>
      <c r="I4318" s="60">
        <f t="shared" si="270"/>
        <v>0</v>
      </c>
      <c r="J4318" s="60">
        <f>IF(OR(I4318="",I4319="",I4320=""),"",(AVERAGEIF(A4318:A$10000,A4318,I4318:I$10000)))</f>
        <v>0</v>
      </c>
      <c r="K4318" s="60"/>
      <c r="L4318" s="60" t="str">
        <f>IF(O4318="","",A4318)</f>
        <v/>
      </c>
      <c r="M4318" s="60" t="str">
        <f>IF(O4318="","",(VLOOKUP(A4318,A4318:E11302,5,FALSE)))</f>
        <v/>
      </c>
      <c r="N4318" s="60" t="str">
        <f t="shared" si="271"/>
        <v/>
      </c>
      <c r="O4318" s="60" t="str">
        <f t="shared" si="273"/>
        <v/>
      </c>
      <c r="P4318" s="103">
        <f t="shared" si="272"/>
        <v>14.300000000019963</v>
      </c>
      <c r="Q4318" s="58"/>
      <c r="R4318" s="58"/>
      <c r="S4318" s="102"/>
    </row>
    <row r="4319" spans="1:19" ht="12.5" customHeight="1" x14ac:dyDescent="0.35">
      <c r="A4319" s="2">
        <v>67</v>
      </c>
      <c r="B4319" s="2" t="s">
        <v>69</v>
      </c>
      <c r="C4319" s="67">
        <v>144.63720000000001</v>
      </c>
      <c r="D4319" t="s">
        <v>65</v>
      </c>
      <c r="E4319" s="2" t="s">
        <v>57</v>
      </c>
      <c r="F4319" s="2" t="s">
        <v>70</v>
      </c>
      <c r="G4319" s="2"/>
      <c r="I4319" s="60">
        <f t="shared" si="270"/>
        <v>0</v>
      </c>
      <c r="J4319" s="60">
        <f>IF(OR(I4319="",I4320="",I4321=""),"",(AVERAGEIF(A4319:A$10000,A4319,I4319:I$10000)))</f>
        <v>0</v>
      </c>
      <c r="K4319" s="60"/>
      <c r="L4319" s="55" t="str">
        <f>IF(O4319="","",A4319)</f>
        <v/>
      </c>
      <c r="M4319" s="60" t="str">
        <f>IF(O4319="","",(VLOOKUP(A4319,A4319:E11303,5,FALSE)))</f>
        <v/>
      </c>
      <c r="N4319" s="55" t="str">
        <f t="shared" si="271"/>
        <v/>
      </c>
      <c r="O4319" s="55" t="str">
        <f t="shared" si="273"/>
        <v/>
      </c>
      <c r="P4319" s="104">
        <f t="shared" si="272"/>
        <v>15.399999999999636</v>
      </c>
      <c r="Q4319" s="58"/>
      <c r="R4319" s="58"/>
      <c r="S4319" s="102"/>
    </row>
    <row r="4320" spans="1:19" ht="12.5" customHeight="1" x14ac:dyDescent="0.35">
      <c r="A4320" s="60">
        <v>67</v>
      </c>
      <c r="B4320" s="60" t="s">
        <v>69</v>
      </c>
      <c r="C4320" s="68">
        <v>144.65090000000001</v>
      </c>
      <c r="D4320" s="58" t="s">
        <v>65</v>
      </c>
      <c r="E4320" s="60" t="s">
        <v>57</v>
      </c>
      <c r="F4320" s="60" t="s">
        <v>70</v>
      </c>
      <c r="G4320" s="60"/>
      <c r="H4320" s="60"/>
      <c r="I4320" s="60">
        <f t="shared" si="270"/>
        <v>0</v>
      </c>
      <c r="J4320" s="60">
        <f>IF(OR(I4320="",I4321="",I4322=""),"",(AVERAGEIF(A4320:A$10000,A4320,I4320:I$10000)))</f>
        <v>0</v>
      </c>
      <c r="K4320" s="60"/>
      <c r="L4320" s="60" t="str">
        <f>IF(O4320="","",A4320)</f>
        <v/>
      </c>
      <c r="M4320" s="60" t="str">
        <f>IF(O4320="","",(VLOOKUP(A4320,A4320:E11304,5,FALSE)))</f>
        <v/>
      </c>
      <c r="N4320" s="60" t="str">
        <f t="shared" si="271"/>
        <v/>
      </c>
      <c r="O4320" s="60" t="str">
        <f t="shared" si="273"/>
        <v/>
      </c>
      <c r="P4320" s="103">
        <f t="shared" si="272"/>
        <v>13.700000000000045</v>
      </c>
      <c r="Q4320" s="58"/>
      <c r="R4320" s="58"/>
      <c r="S4320" s="102"/>
    </row>
    <row r="4321" spans="1:19" ht="12.5" customHeight="1" x14ac:dyDescent="0.35">
      <c r="A4321" s="2">
        <v>67</v>
      </c>
      <c r="B4321" s="2" t="s">
        <v>69</v>
      </c>
      <c r="C4321" s="67">
        <v>144.6652</v>
      </c>
      <c r="D4321" t="s">
        <v>65</v>
      </c>
      <c r="E4321" s="2" t="s">
        <v>57</v>
      </c>
      <c r="F4321" s="2" t="s">
        <v>70</v>
      </c>
      <c r="G4321" s="2"/>
      <c r="I4321" s="60">
        <f t="shared" si="270"/>
        <v>0</v>
      </c>
      <c r="J4321" s="60">
        <f>IF(OR(I4321="",I4322="",I4323=""),"",(AVERAGEIF(A4321:A$10000,A4321,I4321:I$10000)))</f>
        <v>0</v>
      </c>
      <c r="K4321" s="60"/>
      <c r="L4321" s="55" t="str">
        <f>IF(O4321="","",A4321)</f>
        <v/>
      </c>
      <c r="M4321" s="60" t="str">
        <f>IF(O4321="","",(VLOOKUP(A4321,A4321:E11305,5,FALSE)))</f>
        <v/>
      </c>
      <c r="N4321" s="55" t="str">
        <f t="shared" si="271"/>
        <v/>
      </c>
      <c r="O4321" s="55" t="str">
        <f t="shared" si="273"/>
        <v/>
      </c>
      <c r="P4321" s="104">
        <f t="shared" si="272"/>
        <v>14.299999999991542</v>
      </c>
      <c r="Q4321" s="58"/>
      <c r="R4321" s="58"/>
      <c r="S4321" s="102"/>
    </row>
    <row r="4322" spans="1:19" ht="12.5" customHeight="1" x14ac:dyDescent="0.35">
      <c r="A4322" s="60">
        <v>67</v>
      </c>
      <c r="B4322" s="60" t="s">
        <v>69</v>
      </c>
      <c r="C4322" s="68">
        <v>144.67959999999999</v>
      </c>
      <c r="D4322" s="58" t="s">
        <v>65</v>
      </c>
      <c r="E4322" s="60" t="s">
        <v>57</v>
      </c>
      <c r="F4322" s="60" t="s">
        <v>70</v>
      </c>
      <c r="G4322" s="60"/>
      <c r="H4322" s="60"/>
      <c r="I4322" s="60">
        <f t="shared" si="270"/>
        <v>0</v>
      </c>
      <c r="J4322" s="60">
        <f>IF(OR(I4322="",I4323="",I4324=""),"",(AVERAGEIF(A4322:A$10000,A4322,I4322:I$10000)))</f>
        <v>0</v>
      </c>
      <c r="K4322" s="60"/>
      <c r="L4322" s="60" t="str">
        <f>IF(O4322="","",A4322)</f>
        <v/>
      </c>
      <c r="M4322" s="60" t="str">
        <f>IF(O4322="","",(VLOOKUP(A4322,A4322:E11306,5,FALSE)))</f>
        <v/>
      </c>
      <c r="N4322" s="60" t="str">
        <f t="shared" si="271"/>
        <v/>
      </c>
      <c r="O4322" s="60" t="str">
        <f t="shared" si="273"/>
        <v/>
      </c>
      <c r="P4322" s="103">
        <f t="shared" si="272"/>
        <v>14.399999999994861</v>
      </c>
      <c r="Q4322" s="58"/>
      <c r="R4322" s="58"/>
      <c r="S4322" s="102"/>
    </row>
    <row r="4323" spans="1:19" ht="12.5" customHeight="1" x14ac:dyDescent="0.35">
      <c r="A4323" s="2">
        <v>67</v>
      </c>
      <c r="B4323" s="2" t="s">
        <v>69</v>
      </c>
      <c r="C4323" s="67">
        <v>144.69390000000001</v>
      </c>
      <c r="D4323" t="s">
        <v>65</v>
      </c>
      <c r="E4323" s="2" t="s">
        <v>57</v>
      </c>
      <c r="F4323" s="2" t="s">
        <v>70</v>
      </c>
      <c r="G4323" s="2"/>
      <c r="I4323" s="60">
        <f t="shared" si="270"/>
        <v>0</v>
      </c>
      <c r="J4323" s="60">
        <f>IF(OR(I4323="",I4324="",I4325=""),"",(AVERAGEIF(A4323:A$10000,A4323,I4323:I$10000)))</f>
        <v>0</v>
      </c>
      <c r="K4323" s="60"/>
      <c r="L4323" s="55" t="str">
        <f>IF(O4323="","",A4323)</f>
        <v/>
      </c>
      <c r="M4323" s="60" t="str">
        <f>IF(O4323="","",(VLOOKUP(A4323,A4323:E11307,5,FALSE)))</f>
        <v/>
      </c>
      <c r="N4323" s="55" t="str">
        <f t="shared" si="271"/>
        <v/>
      </c>
      <c r="O4323" s="55" t="str">
        <f t="shared" si="273"/>
        <v/>
      </c>
      <c r="P4323" s="104">
        <f t="shared" si="272"/>
        <v>14.300000000019963</v>
      </c>
      <c r="Q4323" s="58"/>
      <c r="R4323" s="58"/>
      <c r="S4323" s="102"/>
    </row>
    <row r="4324" spans="1:19" ht="12.5" customHeight="1" x14ac:dyDescent="0.35">
      <c r="A4324" s="60">
        <v>67</v>
      </c>
      <c r="B4324" s="60" t="s">
        <v>69</v>
      </c>
      <c r="C4324" s="68">
        <v>144.70840000000001</v>
      </c>
      <c r="D4324" s="58" t="s">
        <v>65</v>
      </c>
      <c r="E4324" s="60" t="s">
        <v>57</v>
      </c>
      <c r="F4324" s="60" t="s">
        <v>70</v>
      </c>
      <c r="G4324" s="60"/>
      <c r="H4324" s="60"/>
      <c r="I4324" s="60">
        <f t="shared" si="270"/>
        <v>0</v>
      </c>
      <c r="J4324" s="60">
        <f>IF(OR(I4324="",I4325="",I4326=""),"",(AVERAGEIF(A4324:A$10000,A4324,I4324:I$10000)))</f>
        <v>0</v>
      </c>
      <c r="K4324" s="60"/>
      <c r="L4324" s="60" t="str">
        <f>IF(O4324="","",A4324)</f>
        <v/>
      </c>
      <c r="M4324" s="60" t="str">
        <f>IF(O4324="","",(VLOOKUP(A4324,A4324:E11308,5,FALSE)))</f>
        <v/>
      </c>
      <c r="N4324" s="60" t="str">
        <f t="shared" si="271"/>
        <v/>
      </c>
      <c r="O4324" s="60" t="str">
        <f t="shared" si="273"/>
        <v/>
      </c>
      <c r="P4324" s="103">
        <f t="shared" si="272"/>
        <v>14.499999999998181</v>
      </c>
      <c r="Q4324" s="58"/>
      <c r="R4324" s="58"/>
      <c r="S4324" s="102"/>
    </row>
    <row r="4325" spans="1:19" ht="12.5" customHeight="1" x14ac:dyDescent="0.35">
      <c r="A4325" s="2">
        <v>67</v>
      </c>
      <c r="B4325" s="2" t="s">
        <v>69</v>
      </c>
      <c r="C4325" s="67">
        <v>144.73230000000001</v>
      </c>
      <c r="D4325" t="s">
        <v>65</v>
      </c>
      <c r="E4325" s="2" t="s">
        <v>57</v>
      </c>
      <c r="F4325" s="2" t="s">
        <v>70</v>
      </c>
      <c r="G4325" s="2"/>
      <c r="I4325" s="60">
        <f t="shared" si="270"/>
        <v>0</v>
      </c>
      <c r="J4325" s="60">
        <f>IF(OR(I4325="",I4326="",I4327=""),"",(AVERAGEIF(A4325:A$10000,A4325,I4325:I$10000)))</f>
        <v>0</v>
      </c>
      <c r="K4325" s="60"/>
      <c r="L4325" s="55" t="str">
        <f>IF(O4325="","",A4325)</f>
        <v/>
      </c>
      <c r="M4325" s="60" t="str">
        <f>IF(O4325="","",(VLOOKUP(A4325,A4325:E11309,5,FALSE)))</f>
        <v/>
      </c>
      <c r="N4325" s="55" t="str">
        <f t="shared" si="271"/>
        <v/>
      </c>
      <c r="O4325" s="55" t="str">
        <f t="shared" si="273"/>
        <v/>
      </c>
      <c r="P4325" s="104">
        <f t="shared" si="272"/>
        <v>23.89999999999759</v>
      </c>
      <c r="Q4325" s="58"/>
      <c r="R4325" s="58"/>
      <c r="S4325" s="102"/>
    </row>
    <row r="4326" spans="1:19" ht="12.5" customHeight="1" x14ac:dyDescent="0.35">
      <c r="A4326" s="60">
        <v>67</v>
      </c>
      <c r="B4326" s="60" t="s">
        <v>69</v>
      </c>
      <c r="C4326" s="68">
        <v>144.7491</v>
      </c>
      <c r="D4326" s="58" t="s">
        <v>65</v>
      </c>
      <c r="E4326" s="60" t="s">
        <v>57</v>
      </c>
      <c r="F4326" s="60" t="s">
        <v>70</v>
      </c>
      <c r="G4326" s="60"/>
      <c r="H4326" s="60"/>
      <c r="I4326" s="60">
        <f t="shared" si="270"/>
        <v>0</v>
      </c>
      <c r="J4326" s="60">
        <f>IF(OR(I4326="",I4327="",I4328=""),"",(AVERAGEIF(A4326:A$10000,A4326,I4326:I$10000)))</f>
        <v>0</v>
      </c>
      <c r="K4326" s="60"/>
      <c r="L4326" s="60" t="str">
        <f>IF(O4326="","",A4326)</f>
        <v/>
      </c>
      <c r="M4326" s="60" t="str">
        <f>IF(O4326="","",(VLOOKUP(A4326,A4326:E11310,5,FALSE)))</f>
        <v/>
      </c>
      <c r="N4326" s="60" t="str">
        <f t="shared" si="271"/>
        <v/>
      </c>
      <c r="O4326" s="60" t="str">
        <f t="shared" si="273"/>
        <v/>
      </c>
      <c r="P4326" s="103">
        <f t="shared" si="272"/>
        <v>16.799999999989268</v>
      </c>
      <c r="Q4326" s="58"/>
      <c r="R4326" s="58"/>
      <c r="S4326" s="102"/>
    </row>
    <row r="4327" spans="1:19" ht="12.5" customHeight="1" x14ac:dyDescent="0.35">
      <c r="A4327" s="2">
        <v>67</v>
      </c>
      <c r="B4327" s="2" t="s">
        <v>69</v>
      </c>
      <c r="C4327" s="67">
        <v>144.76320000000001</v>
      </c>
      <c r="D4327" t="s">
        <v>65</v>
      </c>
      <c r="E4327" s="2" t="s">
        <v>57</v>
      </c>
      <c r="F4327" s="2" t="s">
        <v>70</v>
      </c>
      <c r="G4327" s="2"/>
      <c r="I4327" s="60">
        <f t="shared" si="270"/>
        <v>0</v>
      </c>
      <c r="J4327" s="60">
        <f>IF(OR(I4327="",I4328="",I4329=""),"",(AVERAGEIF(A4327:A$10000,A4327,I4327:I$10000)))</f>
        <v>0</v>
      </c>
      <c r="K4327" s="60"/>
      <c r="L4327" s="55" t="str">
        <f>IF(O4327="","",A4327)</f>
        <v/>
      </c>
      <c r="M4327" s="60" t="str">
        <f>IF(O4327="","",(VLOOKUP(A4327,A4327:E11311,5,FALSE)))</f>
        <v/>
      </c>
      <c r="N4327" s="55" t="str">
        <f t="shared" si="271"/>
        <v/>
      </c>
      <c r="O4327" s="55" t="str">
        <f t="shared" si="273"/>
        <v/>
      </c>
      <c r="P4327" s="104">
        <f t="shared" si="272"/>
        <v>14.100000000013324</v>
      </c>
      <c r="Q4327" s="58"/>
      <c r="R4327" s="58"/>
      <c r="S4327" s="102"/>
    </row>
    <row r="4328" spans="1:19" ht="12.5" customHeight="1" x14ac:dyDescent="0.35">
      <c r="A4328" s="60">
        <v>67</v>
      </c>
      <c r="B4328" s="60" t="s">
        <v>69</v>
      </c>
      <c r="C4328" s="68">
        <v>144.77799999999999</v>
      </c>
      <c r="D4328" s="58" t="s">
        <v>65</v>
      </c>
      <c r="E4328" s="60" t="s">
        <v>57</v>
      </c>
      <c r="F4328" s="60" t="s">
        <v>70</v>
      </c>
      <c r="G4328" s="60"/>
      <c r="H4328" s="60"/>
      <c r="I4328" s="60">
        <f t="shared" si="270"/>
        <v>0</v>
      </c>
      <c r="J4328" s="60">
        <f>IF(OR(I4328="",I4329="",I4330=""),"",(AVERAGEIF(A4328:A$10000,A4328,I4328:I$10000)))</f>
        <v>0</v>
      </c>
      <c r="K4328" s="60"/>
      <c r="L4328" s="60" t="str">
        <f>IF(O4328="","",A4328)</f>
        <v/>
      </c>
      <c r="M4328" s="60" t="str">
        <f>IF(O4328="","",(VLOOKUP(A4328,A4328:E11312,5,FALSE)))</f>
        <v/>
      </c>
      <c r="N4328" s="60" t="str">
        <f t="shared" si="271"/>
        <v/>
      </c>
      <c r="O4328" s="60" t="str">
        <f t="shared" si="273"/>
        <v/>
      </c>
      <c r="P4328" s="103">
        <f t="shared" si="272"/>
        <v>14.799999999979718</v>
      </c>
      <c r="Q4328" s="58"/>
      <c r="R4328" s="58"/>
      <c r="S4328" s="102"/>
    </row>
    <row r="4329" spans="1:19" ht="12.5" customHeight="1" x14ac:dyDescent="0.35">
      <c r="A4329" s="2">
        <v>67</v>
      </c>
      <c r="B4329" s="2" t="s">
        <v>69</v>
      </c>
      <c r="C4329" s="67">
        <v>144.79220000000001</v>
      </c>
      <c r="D4329" t="s">
        <v>65</v>
      </c>
      <c r="E4329" s="2" t="s">
        <v>57</v>
      </c>
      <c r="F4329" s="2" t="s">
        <v>70</v>
      </c>
      <c r="G4329" s="2"/>
      <c r="I4329" s="60">
        <f t="shared" si="270"/>
        <v>0</v>
      </c>
      <c r="J4329" s="60">
        <f>IF(OR(I4329="",I4330="",I4331=""),"",(AVERAGEIF(A4329:A$10000,A4329,I4329:I$10000)))</f>
        <v>0</v>
      </c>
      <c r="K4329" s="60"/>
      <c r="L4329" s="55" t="str">
        <f>IF(O4329="","",A4329)</f>
        <v/>
      </c>
      <c r="M4329" s="60" t="str">
        <f>IF(O4329="","",(VLOOKUP(A4329,A4329:E11313,5,FALSE)))</f>
        <v/>
      </c>
      <c r="N4329" s="55" t="str">
        <f t="shared" si="271"/>
        <v/>
      </c>
      <c r="O4329" s="55" t="str">
        <f t="shared" si="273"/>
        <v/>
      </c>
      <c r="P4329" s="104">
        <f t="shared" si="272"/>
        <v>14.200000000016644</v>
      </c>
      <c r="Q4329" s="58"/>
      <c r="R4329" s="58"/>
      <c r="S4329" s="102"/>
    </row>
    <row r="4330" spans="1:19" ht="12.5" customHeight="1" x14ac:dyDescent="0.35">
      <c r="A4330" s="60">
        <v>67</v>
      </c>
      <c r="B4330" s="60" t="s">
        <v>69</v>
      </c>
      <c r="C4330" s="68">
        <v>144.8065</v>
      </c>
      <c r="D4330" s="58" t="s">
        <v>65</v>
      </c>
      <c r="E4330" s="60" t="s">
        <v>57</v>
      </c>
      <c r="F4330" s="60" t="s">
        <v>70</v>
      </c>
      <c r="G4330" s="60"/>
      <c r="H4330" s="60"/>
      <c r="I4330" s="60">
        <f t="shared" si="270"/>
        <v>0</v>
      </c>
      <c r="J4330" s="60">
        <f>IF(OR(I4330="",I4331="",I4332=""),"",(AVERAGEIF(A4330:A$10000,A4330,I4330:I$10000)))</f>
        <v>0</v>
      </c>
      <c r="K4330" s="60"/>
      <c r="L4330" s="60" t="str">
        <f>IF(O4330="","",A4330)</f>
        <v/>
      </c>
      <c r="M4330" s="60" t="str">
        <f>IF(O4330="","",(VLOOKUP(A4330,A4330:E11314,5,FALSE)))</f>
        <v/>
      </c>
      <c r="N4330" s="60" t="str">
        <f t="shared" si="271"/>
        <v/>
      </c>
      <c r="O4330" s="60" t="str">
        <f t="shared" si="273"/>
        <v/>
      </c>
      <c r="P4330" s="103">
        <f t="shared" si="272"/>
        <v>14.299999999991542</v>
      </c>
      <c r="Q4330" s="58"/>
      <c r="R4330" s="58"/>
      <c r="S4330" s="102"/>
    </row>
    <row r="4331" spans="1:19" ht="12.5" customHeight="1" x14ac:dyDescent="0.35">
      <c r="A4331" s="2">
        <v>67</v>
      </c>
      <c r="B4331" s="2" t="s">
        <v>69</v>
      </c>
      <c r="C4331" s="67">
        <v>144.821</v>
      </c>
      <c r="D4331" t="s">
        <v>65</v>
      </c>
      <c r="E4331" s="2" t="s">
        <v>57</v>
      </c>
      <c r="F4331" s="2" t="s">
        <v>70</v>
      </c>
      <c r="G4331" s="2"/>
      <c r="I4331" s="60">
        <f t="shared" si="270"/>
        <v>0</v>
      </c>
      <c r="J4331" s="60">
        <f>IF(OR(I4331="",I4332="",I4333=""),"",(AVERAGEIF(A4331:A$10000,A4331,I4331:I$10000)))</f>
        <v>0</v>
      </c>
      <c r="K4331" s="60"/>
      <c r="L4331" s="55" t="str">
        <f>IF(O4331="","",A4331)</f>
        <v/>
      </c>
      <c r="M4331" s="60" t="str">
        <f>IF(O4331="","",(VLOOKUP(A4331,A4331:E11315,5,FALSE)))</f>
        <v/>
      </c>
      <c r="N4331" s="55" t="str">
        <f t="shared" si="271"/>
        <v/>
      </c>
      <c r="O4331" s="55" t="str">
        <f t="shared" si="273"/>
        <v/>
      </c>
      <c r="P4331" s="104">
        <f t="shared" si="272"/>
        <v>14.499999999998181</v>
      </c>
      <c r="Q4331" s="58"/>
      <c r="R4331" s="58"/>
      <c r="S4331" s="102"/>
    </row>
    <row r="4332" spans="1:19" ht="12.5" customHeight="1" x14ac:dyDescent="0.35">
      <c r="A4332" s="60">
        <v>67</v>
      </c>
      <c r="B4332" s="60" t="s">
        <v>69</v>
      </c>
      <c r="C4332" s="68">
        <v>144.8357</v>
      </c>
      <c r="D4332" s="58" t="s">
        <v>65</v>
      </c>
      <c r="E4332" s="60" t="s">
        <v>57</v>
      </c>
      <c r="F4332" s="60" t="s">
        <v>70</v>
      </c>
      <c r="G4332" s="60"/>
      <c r="H4332" s="60"/>
      <c r="I4332" s="60">
        <f t="shared" si="270"/>
        <v>0</v>
      </c>
      <c r="J4332" s="60">
        <f>IF(OR(I4332="",I4333="",I4334=""),"",(AVERAGEIF(A4332:A$10000,A4332,I4332:I$10000)))</f>
        <v>0</v>
      </c>
      <c r="K4332" s="60"/>
      <c r="L4332" s="60" t="str">
        <f>IF(O4332="","",A4332)</f>
        <v/>
      </c>
      <c r="M4332" s="60" t="str">
        <f>IF(O4332="","",(VLOOKUP(A4332,A4332:E11316,5,FALSE)))</f>
        <v/>
      </c>
      <c r="N4332" s="60" t="str">
        <f t="shared" si="271"/>
        <v/>
      </c>
      <c r="O4332" s="60" t="str">
        <f t="shared" si="273"/>
        <v/>
      </c>
      <c r="P4332" s="103">
        <f t="shared" si="272"/>
        <v>14.70000000000482</v>
      </c>
      <c r="Q4332" s="58"/>
      <c r="R4332" s="58"/>
      <c r="S4332" s="102"/>
    </row>
    <row r="4333" spans="1:19" ht="12.5" customHeight="1" x14ac:dyDescent="0.35">
      <c r="A4333" s="2">
        <v>67</v>
      </c>
      <c r="B4333" s="2" t="s">
        <v>69</v>
      </c>
      <c r="C4333" s="67">
        <v>144.84960000000001</v>
      </c>
      <c r="D4333" t="s">
        <v>65</v>
      </c>
      <c r="E4333" s="2" t="s">
        <v>57</v>
      </c>
      <c r="F4333" s="2" t="s">
        <v>70</v>
      </c>
      <c r="G4333" s="2"/>
      <c r="I4333" s="60">
        <f t="shared" si="270"/>
        <v>0</v>
      </c>
      <c r="J4333" s="60">
        <f>IF(OR(I4333="",I4334="",I4335=""),"",(AVERAGEIF(A4333:A$10000,A4333,I4333:I$10000)))</f>
        <v>0</v>
      </c>
      <c r="K4333" s="60"/>
      <c r="L4333" s="55" t="str">
        <f>IF(O4333="","",A4333)</f>
        <v/>
      </c>
      <c r="M4333" s="60" t="str">
        <f>IF(O4333="","",(VLOOKUP(A4333,A4333:E11317,5,FALSE)))</f>
        <v/>
      </c>
      <c r="N4333" s="55" t="str">
        <f t="shared" si="271"/>
        <v/>
      </c>
      <c r="O4333" s="55" t="str">
        <f t="shared" si="273"/>
        <v/>
      </c>
      <c r="P4333" s="104">
        <f t="shared" si="272"/>
        <v>13.900000000006685</v>
      </c>
      <c r="Q4333" s="58"/>
      <c r="R4333" s="58"/>
      <c r="S4333" s="102"/>
    </row>
    <row r="4334" spans="1:19" ht="12.5" customHeight="1" x14ac:dyDescent="0.35">
      <c r="A4334" s="60">
        <v>67</v>
      </c>
      <c r="B4334" s="60" t="s">
        <v>69</v>
      </c>
      <c r="C4334" s="68">
        <v>144.8639</v>
      </c>
      <c r="D4334" s="58" t="s">
        <v>65</v>
      </c>
      <c r="E4334" s="60" t="s">
        <v>57</v>
      </c>
      <c r="F4334" s="60" t="s">
        <v>70</v>
      </c>
      <c r="G4334" s="60"/>
      <c r="H4334" s="60"/>
      <c r="I4334" s="60">
        <f t="shared" si="270"/>
        <v>0</v>
      </c>
      <c r="J4334" s="60">
        <f>IF(OR(I4334="",I4335="",I4336=""),"",(AVERAGEIF(A4334:A$10000,A4334,I4334:I$10000)))</f>
        <v>0</v>
      </c>
      <c r="K4334" s="60"/>
      <c r="L4334" s="60" t="str">
        <f>IF(O4334="","",A4334)</f>
        <v/>
      </c>
      <c r="M4334" s="60" t="str">
        <f>IF(O4334="","",(VLOOKUP(A4334,A4334:E11318,5,FALSE)))</f>
        <v/>
      </c>
      <c r="N4334" s="60" t="str">
        <f t="shared" si="271"/>
        <v/>
      </c>
      <c r="O4334" s="60" t="str">
        <f t="shared" si="273"/>
        <v/>
      </c>
      <c r="P4334" s="103">
        <f t="shared" si="272"/>
        <v>14.299999999991542</v>
      </c>
      <c r="Q4334" s="58"/>
      <c r="R4334" s="58"/>
      <c r="S4334" s="102"/>
    </row>
    <row r="4335" spans="1:19" ht="12.5" customHeight="1" x14ac:dyDescent="0.35">
      <c r="A4335" s="2">
        <v>67</v>
      </c>
      <c r="B4335" s="2" t="s">
        <v>69</v>
      </c>
      <c r="C4335" s="67">
        <v>144.87819999999999</v>
      </c>
      <c r="D4335" t="s">
        <v>65</v>
      </c>
      <c r="E4335" s="2" t="s">
        <v>57</v>
      </c>
      <c r="F4335" s="2" t="s">
        <v>70</v>
      </c>
      <c r="G4335" s="2"/>
      <c r="I4335" s="60">
        <f t="shared" si="270"/>
        <v>0</v>
      </c>
      <c r="J4335" s="60">
        <f>IF(OR(I4335="",I4336="",I4337=""),"",(AVERAGEIF(A4335:A$10000,A4335,I4335:I$10000)))</f>
        <v>0</v>
      </c>
      <c r="K4335" s="60"/>
      <c r="L4335" s="55" t="str">
        <f>IF(O4335="","",A4335)</f>
        <v/>
      </c>
      <c r="M4335" s="60" t="str">
        <f>IF(O4335="","",(VLOOKUP(A4335,A4335:E11319,5,FALSE)))</f>
        <v/>
      </c>
      <c r="N4335" s="55" t="str">
        <f t="shared" si="271"/>
        <v/>
      </c>
      <c r="O4335" s="55" t="str">
        <f t="shared" si="273"/>
        <v/>
      </c>
      <c r="P4335" s="104">
        <f t="shared" si="272"/>
        <v>14.299999999991542</v>
      </c>
      <c r="Q4335" s="58"/>
      <c r="R4335" s="58"/>
      <c r="S4335" s="102"/>
    </row>
    <row r="4336" spans="1:19" ht="12.5" customHeight="1" x14ac:dyDescent="0.35">
      <c r="A4336" s="60">
        <v>67</v>
      </c>
      <c r="B4336" s="60" t="s">
        <v>69</v>
      </c>
      <c r="C4336" s="68">
        <v>144.89189999999999</v>
      </c>
      <c r="D4336" s="58" t="s">
        <v>65</v>
      </c>
      <c r="E4336" s="60" t="s">
        <v>57</v>
      </c>
      <c r="F4336" s="60" t="s">
        <v>70</v>
      </c>
      <c r="G4336" s="60"/>
      <c r="H4336" s="60"/>
      <c r="I4336" s="60">
        <f t="shared" si="270"/>
        <v>0</v>
      </c>
      <c r="J4336" s="60">
        <f>IF(OR(I4336="",I4337="",I4338=""),"",(AVERAGEIF(A4336:A$10000,A4336,I4336:I$10000)))</f>
        <v>0</v>
      </c>
      <c r="K4336" s="60"/>
      <c r="L4336" s="60" t="str">
        <f>IF(O4336="","",A4336)</f>
        <v/>
      </c>
      <c r="M4336" s="60" t="str">
        <f>IF(O4336="","",(VLOOKUP(A4336,A4336:E11320,5,FALSE)))</f>
        <v/>
      </c>
      <c r="N4336" s="60" t="str">
        <f t="shared" si="271"/>
        <v/>
      </c>
      <c r="O4336" s="60" t="str">
        <f t="shared" si="273"/>
        <v/>
      </c>
      <c r="P4336" s="103">
        <f t="shared" si="272"/>
        <v>13.700000000000045</v>
      </c>
      <c r="Q4336" s="58"/>
      <c r="R4336" s="58"/>
      <c r="S4336" s="102"/>
    </row>
    <row r="4337" spans="1:19" ht="12.5" customHeight="1" x14ac:dyDescent="0.35">
      <c r="A4337" s="2">
        <v>67</v>
      </c>
      <c r="B4337" s="2" t="s">
        <v>71</v>
      </c>
      <c r="C4337" s="67">
        <v>144.9067</v>
      </c>
      <c r="D4337" t="s">
        <v>65</v>
      </c>
      <c r="E4337" s="2" t="s">
        <v>57</v>
      </c>
      <c r="F4337" s="2" t="s">
        <v>70</v>
      </c>
      <c r="G4337" s="2"/>
      <c r="I4337" s="60">
        <f t="shared" si="270"/>
        <v>0</v>
      </c>
      <c r="J4337" s="60">
        <f>IF(OR(I4337="",I4338="",I4339=""),"",(AVERAGEIF(A4337:A$10000,A4337,I4337:I$10000)))</f>
        <v>0</v>
      </c>
      <c r="K4337" s="60"/>
      <c r="L4337" s="55" t="str">
        <f>IF(O4337="","",A4337)</f>
        <v/>
      </c>
      <c r="M4337" s="60" t="str">
        <f>IF(O4337="","",(VLOOKUP(A4337,A4337:E11321,5,FALSE)))</f>
        <v/>
      </c>
      <c r="N4337" s="55" t="str">
        <f t="shared" si="271"/>
        <v/>
      </c>
      <c r="O4337" s="55" t="str">
        <f t="shared" si="273"/>
        <v/>
      </c>
      <c r="P4337" s="104">
        <f t="shared" si="272"/>
        <v>14.80000000000814</v>
      </c>
      <c r="Q4337" s="58"/>
      <c r="R4337" s="58"/>
      <c r="S4337" s="102"/>
    </row>
    <row r="4338" spans="1:19" ht="12.5" customHeight="1" x14ac:dyDescent="0.35">
      <c r="A4338" s="60">
        <v>67</v>
      </c>
      <c r="B4338" s="60" t="s">
        <v>71</v>
      </c>
      <c r="C4338" s="68">
        <v>144.92140000000001</v>
      </c>
      <c r="D4338" s="58" t="s">
        <v>65</v>
      </c>
      <c r="E4338" s="60" t="s">
        <v>57</v>
      </c>
      <c r="F4338" s="60" t="s">
        <v>70</v>
      </c>
      <c r="G4338" s="60"/>
      <c r="H4338" s="60"/>
      <c r="I4338" s="60">
        <f t="shared" si="270"/>
        <v>0</v>
      </c>
      <c r="J4338" s="60">
        <f>IF(OR(I4338="",I4339="",I4340=""),"",(AVERAGEIF(A4338:A$10000,A4338,I4338:I$10000)))</f>
        <v>0</v>
      </c>
      <c r="K4338" s="60"/>
      <c r="L4338" s="60" t="str">
        <f>IF(O4338="","",A4338)</f>
        <v/>
      </c>
      <c r="M4338" s="60" t="str">
        <f>IF(O4338="","",(VLOOKUP(A4338,A4338:E11322,5,FALSE)))</f>
        <v/>
      </c>
      <c r="N4338" s="60" t="str">
        <f t="shared" si="271"/>
        <v/>
      </c>
      <c r="O4338" s="60" t="str">
        <f t="shared" si="273"/>
        <v/>
      </c>
      <c r="P4338" s="103">
        <f t="shared" si="272"/>
        <v>14.70000000000482</v>
      </c>
      <c r="Q4338" s="58"/>
      <c r="R4338" s="58"/>
      <c r="S4338" s="102"/>
    </row>
    <row r="4339" spans="1:19" ht="12.5" customHeight="1" x14ac:dyDescent="0.35">
      <c r="A4339" s="2">
        <v>67</v>
      </c>
      <c r="B4339" s="2" t="s">
        <v>71</v>
      </c>
      <c r="C4339" s="67">
        <v>144.9442</v>
      </c>
      <c r="D4339" t="s">
        <v>65</v>
      </c>
      <c r="E4339" s="2" t="s">
        <v>57</v>
      </c>
      <c r="F4339" s="2" t="s">
        <v>70</v>
      </c>
      <c r="G4339" s="2"/>
      <c r="I4339" s="60">
        <f t="shared" si="270"/>
        <v>0</v>
      </c>
      <c r="J4339" s="60">
        <f>IF(OR(I4339="",I4340="",I4341=""),"",(AVERAGEIF(A4339:A$10000,A4339,I4339:I$10000)))</f>
        <v>0</v>
      </c>
      <c r="K4339" s="60"/>
      <c r="L4339" s="55" t="str">
        <f>IF(O4339="","",A4339)</f>
        <v/>
      </c>
      <c r="M4339" s="60" t="str">
        <f>IF(O4339="","",(VLOOKUP(A4339,A4339:E11323,5,FALSE)))</f>
        <v/>
      </c>
      <c r="N4339" s="55" t="str">
        <f t="shared" si="271"/>
        <v/>
      </c>
      <c r="O4339" s="55" t="str">
        <f t="shared" si="273"/>
        <v/>
      </c>
      <c r="P4339" s="104">
        <f t="shared" si="272"/>
        <v>22.799999999989495</v>
      </c>
      <c r="Q4339" s="58"/>
      <c r="R4339" s="58"/>
      <c r="S4339" s="102"/>
    </row>
    <row r="4340" spans="1:19" ht="12.5" customHeight="1" x14ac:dyDescent="0.35">
      <c r="A4340" s="60">
        <v>67</v>
      </c>
      <c r="B4340" s="60" t="s">
        <v>71</v>
      </c>
      <c r="C4340" s="68">
        <v>144.95939999999999</v>
      </c>
      <c r="D4340" s="58" t="s">
        <v>65</v>
      </c>
      <c r="E4340" s="60" t="s">
        <v>57</v>
      </c>
      <c r="F4340" s="60" t="s">
        <v>70</v>
      </c>
      <c r="G4340" s="60"/>
      <c r="H4340" s="60"/>
      <c r="I4340" s="60">
        <f t="shared" si="270"/>
        <v>0</v>
      </c>
      <c r="J4340" s="60">
        <f>IF(OR(I4340="",I4341="",I4342=""),"",(AVERAGEIF(A4340:A$10000,A4340,I4340:I$10000)))</f>
        <v>0</v>
      </c>
      <c r="K4340" s="60"/>
      <c r="L4340" s="60" t="str">
        <f>IF(O4340="","",A4340)</f>
        <v/>
      </c>
      <c r="M4340" s="60" t="str">
        <f>IF(O4340="","",(VLOOKUP(A4340,A4340:E11324,5,FALSE)))</f>
        <v/>
      </c>
      <c r="N4340" s="60" t="str">
        <f t="shared" si="271"/>
        <v/>
      </c>
      <c r="O4340" s="60" t="str">
        <f t="shared" si="273"/>
        <v/>
      </c>
      <c r="P4340" s="103">
        <f t="shared" si="272"/>
        <v>15.199999999992997</v>
      </c>
      <c r="Q4340" s="58"/>
      <c r="R4340" s="58"/>
      <c r="S4340" s="102"/>
    </row>
    <row r="4341" spans="1:19" ht="12.5" customHeight="1" x14ac:dyDescent="0.35">
      <c r="A4341" s="2">
        <v>67</v>
      </c>
      <c r="B4341" s="2" t="s">
        <v>71</v>
      </c>
      <c r="C4341" s="67">
        <v>144.97370000000001</v>
      </c>
      <c r="D4341" t="s">
        <v>65</v>
      </c>
      <c r="E4341" s="2" t="s">
        <v>57</v>
      </c>
      <c r="F4341" s="2" t="s">
        <v>70</v>
      </c>
      <c r="G4341" s="2"/>
      <c r="I4341" s="60">
        <f t="shared" si="270"/>
        <v>0</v>
      </c>
      <c r="J4341" s="60">
        <f>IF(OR(I4341="",I4342="",I4343=""),"",(AVERAGEIF(A4341:A$10000,A4341,I4341:I$10000)))</f>
        <v>0</v>
      </c>
      <c r="K4341" s="60"/>
      <c r="L4341" s="55" t="str">
        <f>IF(O4341="","",A4341)</f>
        <v/>
      </c>
      <c r="M4341" s="60" t="str">
        <f>IF(O4341="","",(VLOOKUP(A4341,A4341:E11325,5,FALSE)))</f>
        <v/>
      </c>
      <c r="N4341" s="55" t="str">
        <f t="shared" si="271"/>
        <v/>
      </c>
      <c r="O4341" s="55" t="str">
        <f t="shared" si="273"/>
        <v/>
      </c>
      <c r="P4341" s="104">
        <f t="shared" si="272"/>
        <v>14.300000000019963</v>
      </c>
      <c r="Q4341" s="58"/>
      <c r="R4341" s="58"/>
      <c r="S4341" s="102"/>
    </row>
    <row r="4342" spans="1:19" ht="12.5" customHeight="1" x14ac:dyDescent="0.35">
      <c r="A4342" s="60">
        <v>67</v>
      </c>
      <c r="B4342" s="60" t="s">
        <v>71</v>
      </c>
      <c r="C4342" s="68">
        <v>144.98910000000001</v>
      </c>
      <c r="D4342" s="58" t="s">
        <v>65</v>
      </c>
      <c r="E4342" s="60" t="s">
        <v>57</v>
      </c>
      <c r="F4342" s="60" t="s">
        <v>70</v>
      </c>
      <c r="G4342" s="60"/>
      <c r="H4342" s="60"/>
      <c r="I4342" s="60">
        <f t="shared" si="270"/>
        <v>0</v>
      </c>
      <c r="J4342" s="60">
        <f>IF(OR(I4342="",I4343="",I4344=""),"",(AVERAGEIF(A4342:A$10000,A4342,I4342:I$10000)))</f>
        <v>0</v>
      </c>
      <c r="K4342" s="60"/>
      <c r="L4342" s="60" t="str">
        <f>IF(O4342="","",A4342)</f>
        <v/>
      </c>
      <c r="M4342" s="60" t="str">
        <f>IF(O4342="","",(VLOOKUP(A4342,A4342:E11326,5,FALSE)))</f>
        <v/>
      </c>
      <c r="N4342" s="60" t="str">
        <f t="shared" si="271"/>
        <v/>
      </c>
      <c r="O4342" s="60" t="str">
        <f t="shared" si="273"/>
        <v/>
      </c>
      <c r="P4342" s="103">
        <f t="shared" si="272"/>
        <v>15.399999999999636</v>
      </c>
      <c r="Q4342" s="58"/>
      <c r="R4342" s="58"/>
      <c r="S4342" s="102"/>
    </row>
    <row r="4343" spans="1:19" ht="12.5" customHeight="1" x14ac:dyDescent="0.35">
      <c r="A4343" s="2">
        <v>67</v>
      </c>
      <c r="B4343" s="2" t="s">
        <v>71</v>
      </c>
      <c r="C4343" s="67">
        <v>145.0034</v>
      </c>
      <c r="D4343" t="s">
        <v>65</v>
      </c>
      <c r="E4343" s="2" t="s">
        <v>57</v>
      </c>
      <c r="F4343" s="2" t="s">
        <v>70</v>
      </c>
      <c r="G4343" s="2"/>
      <c r="I4343" s="60">
        <f t="shared" si="270"/>
        <v>0</v>
      </c>
      <c r="J4343" s="60">
        <f>IF(OR(I4343="",I4344="",I4345=""),"",(AVERAGEIF(A4343:A$10000,A4343,I4343:I$10000)))</f>
        <v>0</v>
      </c>
      <c r="K4343" s="60"/>
      <c r="L4343" s="55" t="str">
        <f>IF(O4343="","",A4343)</f>
        <v/>
      </c>
      <c r="M4343" s="60" t="str">
        <f>IF(O4343="","",(VLOOKUP(A4343,A4343:E11327,5,FALSE)))</f>
        <v/>
      </c>
      <c r="N4343" s="55" t="str">
        <f t="shared" si="271"/>
        <v/>
      </c>
      <c r="O4343" s="55" t="str">
        <f t="shared" si="273"/>
        <v/>
      </c>
      <c r="P4343" s="104">
        <f t="shared" si="272"/>
        <v>14.299999999991542</v>
      </c>
      <c r="Q4343" s="58"/>
      <c r="R4343" s="58"/>
      <c r="S4343" s="102"/>
    </row>
    <row r="4344" spans="1:19" ht="12.5" customHeight="1" x14ac:dyDescent="0.35">
      <c r="A4344" s="60">
        <v>67</v>
      </c>
      <c r="B4344" s="60" t="s">
        <v>71</v>
      </c>
      <c r="C4344" s="68">
        <v>145.01769999999999</v>
      </c>
      <c r="D4344" s="58" t="s">
        <v>65</v>
      </c>
      <c r="E4344" s="60" t="s">
        <v>57</v>
      </c>
      <c r="F4344" s="60" t="s">
        <v>70</v>
      </c>
      <c r="G4344" s="60"/>
      <c r="H4344" s="60"/>
      <c r="I4344" s="60">
        <f t="shared" si="270"/>
        <v>0</v>
      </c>
      <c r="J4344" s="60">
        <f>IF(OR(I4344="",I4345="",I4346=""),"",(AVERAGEIF(A4344:A$10000,A4344,I4344:I$10000)))</f>
        <v>0</v>
      </c>
      <c r="K4344" s="60"/>
      <c r="L4344" s="60" t="str">
        <f>IF(O4344="","",A4344)</f>
        <v/>
      </c>
      <c r="M4344" s="60" t="str">
        <f>IF(O4344="","",(VLOOKUP(A4344,A4344:E11328,5,FALSE)))</f>
        <v/>
      </c>
      <c r="N4344" s="60" t="str">
        <f t="shared" si="271"/>
        <v/>
      </c>
      <c r="O4344" s="60" t="str">
        <f t="shared" si="273"/>
        <v/>
      </c>
      <c r="P4344" s="103">
        <f t="shared" si="272"/>
        <v>14.299999999991542</v>
      </c>
      <c r="Q4344" s="58"/>
      <c r="R4344" s="58"/>
      <c r="S4344" s="102"/>
    </row>
    <row r="4345" spans="1:19" ht="12.5" customHeight="1" x14ac:dyDescent="0.35">
      <c r="A4345" s="2">
        <v>67</v>
      </c>
      <c r="B4345" s="2" t="s">
        <v>71</v>
      </c>
      <c r="C4345" s="67">
        <v>145.0318</v>
      </c>
      <c r="D4345" t="s">
        <v>65</v>
      </c>
      <c r="E4345" s="2" t="s">
        <v>57</v>
      </c>
      <c r="F4345" s="2" t="s">
        <v>70</v>
      </c>
      <c r="G4345" s="2"/>
      <c r="I4345" s="60">
        <f t="shared" si="270"/>
        <v>0</v>
      </c>
      <c r="J4345" s="60">
        <f>IF(OR(I4345="",I4346="",I4347=""),"",(AVERAGEIF(A4345:A$10000,A4345,I4345:I$10000)))</f>
        <v>0</v>
      </c>
      <c r="K4345" s="60"/>
      <c r="L4345" s="55" t="str">
        <f>IF(O4345="","",A4345)</f>
        <v/>
      </c>
      <c r="M4345" s="60" t="str">
        <f>IF(O4345="","",(VLOOKUP(A4345,A4345:E11329,5,FALSE)))</f>
        <v/>
      </c>
      <c r="N4345" s="55" t="str">
        <f t="shared" si="271"/>
        <v/>
      </c>
      <c r="O4345" s="55" t="str">
        <f t="shared" si="273"/>
        <v/>
      </c>
      <c r="P4345" s="104">
        <f t="shared" si="272"/>
        <v>14.100000000013324</v>
      </c>
      <c r="Q4345" s="58"/>
      <c r="R4345" s="58"/>
      <c r="S4345" s="102"/>
    </row>
    <row r="4346" spans="1:19" ht="12.5" customHeight="1" x14ac:dyDescent="0.35">
      <c r="A4346" s="60">
        <v>67</v>
      </c>
      <c r="B4346" s="60" t="s">
        <v>71</v>
      </c>
      <c r="C4346" s="68">
        <v>145.0462</v>
      </c>
      <c r="D4346" s="58" t="s">
        <v>65</v>
      </c>
      <c r="E4346" s="60" t="s">
        <v>57</v>
      </c>
      <c r="F4346" s="60" t="s">
        <v>70</v>
      </c>
      <c r="G4346" s="60"/>
      <c r="H4346" s="60"/>
      <c r="I4346" s="60">
        <f t="shared" si="270"/>
        <v>0</v>
      </c>
      <c r="J4346" s="60">
        <f>IF(OR(I4346="",I4347="",I4348=""),"",(AVERAGEIF(A4346:A$10000,A4346,I4346:I$10000)))</f>
        <v>0</v>
      </c>
      <c r="K4346" s="60"/>
      <c r="L4346" s="60" t="str">
        <f>IF(O4346="","",A4346)</f>
        <v/>
      </c>
      <c r="M4346" s="60" t="str">
        <f>IF(O4346="","",(VLOOKUP(A4346,A4346:E11330,5,FALSE)))</f>
        <v/>
      </c>
      <c r="N4346" s="60" t="str">
        <f t="shared" si="271"/>
        <v/>
      </c>
      <c r="O4346" s="60" t="str">
        <f t="shared" si="273"/>
        <v/>
      </c>
      <c r="P4346" s="103">
        <f t="shared" si="272"/>
        <v>14.399999999994861</v>
      </c>
      <c r="Q4346" s="58"/>
      <c r="R4346" s="58"/>
      <c r="S4346" s="102"/>
    </row>
    <row r="4347" spans="1:19" ht="12.5" customHeight="1" x14ac:dyDescent="0.35">
      <c r="A4347" s="2">
        <v>67</v>
      </c>
      <c r="B4347" s="2" t="s">
        <v>71</v>
      </c>
      <c r="C4347" s="67">
        <v>145.0701</v>
      </c>
      <c r="D4347" t="s">
        <v>65</v>
      </c>
      <c r="E4347" s="2" t="s">
        <v>57</v>
      </c>
      <c r="F4347" s="2" t="s">
        <v>70</v>
      </c>
      <c r="G4347" s="2"/>
      <c r="I4347" s="60">
        <f t="shared" si="270"/>
        <v>0</v>
      </c>
      <c r="J4347" s="60">
        <f>IF(OR(I4347="",I4348="",I4349=""),"",(AVERAGEIF(A4347:A$10000,A4347,I4347:I$10000)))</f>
        <v>0</v>
      </c>
      <c r="K4347" s="60"/>
      <c r="L4347" s="55" t="str">
        <f>IF(O4347="","",A4347)</f>
        <v/>
      </c>
      <c r="M4347" s="60" t="str">
        <f>IF(O4347="","",(VLOOKUP(A4347,A4347:E11331,5,FALSE)))</f>
        <v/>
      </c>
      <c r="N4347" s="55" t="str">
        <f t="shared" si="271"/>
        <v/>
      </c>
      <c r="O4347" s="55" t="str">
        <f t="shared" si="273"/>
        <v/>
      </c>
      <c r="P4347" s="104">
        <f t="shared" si="272"/>
        <v>23.89999999999759</v>
      </c>
      <c r="Q4347" s="58"/>
      <c r="R4347" s="58"/>
      <c r="S4347" s="102"/>
    </row>
    <row r="4348" spans="1:19" ht="12.5" customHeight="1" x14ac:dyDescent="0.35">
      <c r="A4348" s="60">
        <v>67</v>
      </c>
      <c r="B4348" s="60" t="s">
        <v>71</v>
      </c>
      <c r="C4348" s="68">
        <v>145.08410000000001</v>
      </c>
      <c r="D4348" s="58" t="s">
        <v>65</v>
      </c>
      <c r="E4348" s="60" t="s">
        <v>57</v>
      </c>
      <c r="F4348" s="60" t="s">
        <v>70</v>
      </c>
      <c r="G4348" s="60"/>
      <c r="H4348" s="60"/>
      <c r="I4348" s="60">
        <f t="shared" si="270"/>
        <v>0</v>
      </c>
      <c r="J4348" s="60">
        <f>IF(OR(I4348="",I4349="",I4350=""),"",(AVERAGEIF(A4348:A$10000,A4348,I4348:I$10000)))</f>
        <v>0</v>
      </c>
      <c r="K4348" s="60"/>
      <c r="L4348" s="60" t="str">
        <f>IF(O4348="","",A4348)</f>
        <v/>
      </c>
      <c r="M4348" s="60" t="str">
        <f>IF(O4348="","",(VLOOKUP(A4348,A4348:E11332,5,FALSE)))</f>
        <v/>
      </c>
      <c r="N4348" s="60" t="str">
        <f t="shared" si="271"/>
        <v/>
      </c>
      <c r="O4348" s="60" t="str">
        <f t="shared" si="273"/>
        <v/>
      </c>
      <c r="P4348" s="103">
        <f t="shared" si="272"/>
        <v>14.000000000010004</v>
      </c>
      <c r="Q4348" s="58"/>
      <c r="R4348" s="58"/>
      <c r="S4348" s="102"/>
    </row>
    <row r="4349" spans="1:19" ht="12.5" customHeight="1" x14ac:dyDescent="0.35">
      <c r="A4349" s="2">
        <v>67</v>
      </c>
      <c r="B4349" s="2" t="s">
        <v>71</v>
      </c>
      <c r="C4349" s="67">
        <v>145.09989999999999</v>
      </c>
      <c r="D4349" t="s">
        <v>65</v>
      </c>
      <c r="E4349" s="2" t="s">
        <v>57</v>
      </c>
      <c r="F4349" s="2" t="s">
        <v>70</v>
      </c>
      <c r="G4349" s="2"/>
      <c r="I4349" s="60">
        <f t="shared" si="270"/>
        <v>0</v>
      </c>
      <c r="J4349" s="60">
        <f>IF(OR(I4349="",I4350="",I4351=""),"",(AVERAGEIF(A4349:A$10000,A4349,I4349:I$10000)))</f>
        <v>0</v>
      </c>
      <c r="K4349" s="60"/>
      <c r="L4349" s="55" t="str">
        <f>IF(O4349="","",A4349)</f>
        <v/>
      </c>
      <c r="M4349" s="60" t="str">
        <f>IF(O4349="","",(VLOOKUP(A4349,A4349:E11333,5,FALSE)))</f>
        <v/>
      </c>
      <c r="N4349" s="55" t="str">
        <f t="shared" si="271"/>
        <v/>
      </c>
      <c r="O4349" s="55" t="str">
        <f t="shared" si="273"/>
        <v/>
      </c>
      <c r="P4349" s="104">
        <f t="shared" si="272"/>
        <v>15.799999999984493</v>
      </c>
      <c r="Q4349" s="58"/>
      <c r="R4349" s="58"/>
      <c r="S4349" s="102"/>
    </row>
    <row r="4350" spans="1:19" ht="12.5" customHeight="1" x14ac:dyDescent="0.35">
      <c r="A4350" s="60">
        <v>67</v>
      </c>
      <c r="B4350" s="60" t="s">
        <v>71</v>
      </c>
      <c r="C4350" s="68">
        <v>145.1138</v>
      </c>
      <c r="D4350" s="58" t="s">
        <v>65</v>
      </c>
      <c r="E4350" s="60" t="s">
        <v>57</v>
      </c>
      <c r="F4350" s="60" t="s">
        <v>70</v>
      </c>
      <c r="G4350" s="60"/>
      <c r="H4350" s="60"/>
      <c r="I4350" s="60">
        <f t="shared" si="270"/>
        <v>0</v>
      </c>
      <c r="J4350" s="60">
        <f>IF(OR(I4350="",I4351="",I4352=""),"",(AVERAGEIF(A4350:A$10000,A4350,I4350:I$10000)))</f>
        <v>0</v>
      </c>
      <c r="K4350" s="60"/>
      <c r="L4350" s="60" t="str">
        <f>IF(O4350="","",A4350)</f>
        <v/>
      </c>
      <c r="M4350" s="60" t="str">
        <f>IF(O4350="","",(VLOOKUP(A4350,A4350:E11334,5,FALSE)))</f>
        <v/>
      </c>
      <c r="N4350" s="60" t="str">
        <f t="shared" si="271"/>
        <v/>
      </c>
      <c r="O4350" s="60" t="str">
        <f t="shared" si="273"/>
        <v/>
      </c>
      <c r="P4350" s="103">
        <f t="shared" si="272"/>
        <v>13.900000000006685</v>
      </c>
      <c r="Q4350" s="58"/>
      <c r="R4350" s="58"/>
      <c r="S4350" s="102"/>
    </row>
    <row r="4351" spans="1:19" ht="12.5" customHeight="1" x14ac:dyDescent="0.35">
      <c r="A4351" s="2">
        <v>67</v>
      </c>
      <c r="B4351" s="2" t="s">
        <v>71</v>
      </c>
      <c r="C4351" s="67">
        <v>145.12899999999999</v>
      </c>
      <c r="D4351" t="s">
        <v>65</v>
      </c>
      <c r="E4351" s="2" t="s">
        <v>57</v>
      </c>
      <c r="F4351" s="2" t="s">
        <v>70</v>
      </c>
      <c r="G4351" s="2"/>
      <c r="I4351" s="60">
        <f t="shared" si="270"/>
        <v>0</v>
      </c>
      <c r="J4351" s="60">
        <f>IF(OR(I4351="",I4352="",I4353=""),"",(AVERAGEIF(A4351:A$10000,A4351,I4351:I$10000)))</f>
        <v>0</v>
      </c>
      <c r="K4351" s="60"/>
      <c r="L4351" s="55" t="str">
        <f>IF(O4351="","",A4351)</f>
        <v/>
      </c>
      <c r="M4351" s="60" t="str">
        <f>IF(O4351="","",(VLOOKUP(A4351,A4351:E11335,5,FALSE)))</f>
        <v/>
      </c>
      <c r="N4351" s="55" t="str">
        <f t="shared" si="271"/>
        <v/>
      </c>
      <c r="O4351" s="55" t="str">
        <f t="shared" si="273"/>
        <v/>
      </c>
      <c r="P4351" s="104">
        <f t="shared" si="272"/>
        <v>15.199999999992997</v>
      </c>
      <c r="Q4351" s="58"/>
      <c r="R4351" s="58"/>
      <c r="S4351" s="102"/>
    </row>
    <row r="4352" spans="1:19" ht="12.5" customHeight="1" x14ac:dyDescent="0.35">
      <c r="A4352" s="60">
        <v>67</v>
      </c>
      <c r="B4352" s="60" t="s">
        <v>71</v>
      </c>
      <c r="C4352" s="68">
        <v>145.15600000000001</v>
      </c>
      <c r="D4352" s="58" t="s">
        <v>65</v>
      </c>
      <c r="E4352" s="60" t="s">
        <v>57</v>
      </c>
      <c r="F4352" s="60" t="s">
        <v>70</v>
      </c>
      <c r="G4352" s="60"/>
      <c r="H4352" s="60"/>
      <c r="I4352" s="60">
        <f t="shared" si="270"/>
        <v>0</v>
      </c>
      <c r="J4352" s="60">
        <f>IF(OR(I4352="",I4353="",I4354=""),"",(AVERAGEIF(A4352:A$10000,A4352,I4352:I$10000)))</f>
        <v>0</v>
      </c>
      <c r="K4352" s="60"/>
      <c r="L4352" s="60" t="str">
        <f>IF(O4352="","",A4352)</f>
        <v/>
      </c>
      <c r="M4352" s="60" t="str">
        <f>IF(O4352="","",(VLOOKUP(A4352,A4352:E11336,5,FALSE)))</f>
        <v/>
      </c>
      <c r="N4352" s="60" t="str">
        <f t="shared" si="271"/>
        <v/>
      </c>
      <c r="O4352" s="60" t="str">
        <f t="shared" si="273"/>
        <v/>
      </c>
      <c r="P4352" s="103">
        <f t="shared" si="272"/>
        <v>27.000000000015234</v>
      </c>
      <c r="Q4352" s="58"/>
      <c r="R4352" s="58"/>
      <c r="S4352" s="102"/>
    </row>
    <row r="4353" spans="1:19" ht="12.5" customHeight="1" x14ac:dyDescent="0.35">
      <c r="A4353" s="2">
        <v>67</v>
      </c>
      <c r="B4353" s="2" t="s">
        <v>71</v>
      </c>
      <c r="C4353" s="67">
        <v>145.17529999999999</v>
      </c>
      <c r="D4353" t="s">
        <v>65</v>
      </c>
      <c r="E4353" s="2" t="s">
        <v>57</v>
      </c>
      <c r="F4353" s="2" t="s">
        <v>70</v>
      </c>
      <c r="G4353" s="2"/>
      <c r="I4353" s="60">
        <f t="shared" si="270"/>
        <v>0</v>
      </c>
      <c r="J4353" s="60">
        <f>IF(OR(I4353="",I4354="",I4355=""),"",(AVERAGEIF(A4353:A$10000,A4353,I4353:I$10000)))</f>
        <v>0</v>
      </c>
      <c r="K4353" s="60"/>
      <c r="L4353" s="55" t="str">
        <f>IF(O4353="","",A4353)</f>
        <v/>
      </c>
      <c r="M4353" s="60" t="str">
        <f>IF(O4353="","",(VLOOKUP(A4353,A4353:E11337,5,FALSE)))</f>
        <v/>
      </c>
      <c r="N4353" s="55" t="str">
        <f t="shared" si="271"/>
        <v/>
      </c>
      <c r="O4353" s="55" t="str">
        <f t="shared" si="273"/>
        <v/>
      </c>
      <c r="P4353" s="104">
        <f t="shared" si="272"/>
        <v>19.299999999986994</v>
      </c>
      <c r="Q4353" s="58"/>
      <c r="R4353" s="58"/>
      <c r="S4353" s="102"/>
    </row>
    <row r="4354" spans="1:19" ht="12.5" customHeight="1" x14ac:dyDescent="0.35">
      <c r="A4354" s="60">
        <v>67</v>
      </c>
      <c r="B4354" s="60" t="s">
        <v>71</v>
      </c>
      <c r="C4354" s="68">
        <v>145.1926</v>
      </c>
      <c r="D4354" s="58" t="s">
        <v>65</v>
      </c>
      <c r="E4354" s="60" t="s">
        <v>57</v>
      </c>
      <c r="F4354" s="60" t="s">
        <v>70</v>
      </c>
      <c r="G4354" s="60"/>
      <c r="H4354" s="60"/>
      <c r="I4354" s="60">
        <f t="shared" si="270"/>
        <v>0</v>
      </c>
      <c r="J4354" s="60">
        <f>IF(OR(I4354="",I4355="",I4356=""),"",(AVERAGEIF(A4354:A$10000,A4354,I4354:I$10000)))</f>
        <v>0</v>
      </c>
      <c r="K4354" s="60"/>
      <c r="L4354" s="60" t="str">
        <f>IF(O4354="","",A4354)</f>
        <v/>
      </c>
      <c r="M4354" s="60" t="str">
        <f>IF(O4354="","",(VLOOKUP(A4354,A4354:E11338,5,FALSE)))</f>
        <v/>
      </c>
      <c r="N4354" s="60" t="str">
        <f t="shared" si="271"/>
        <v/>
      </c>
      <c r="O4354" s="60" t="str">
        <f t="shared" si="273"/>
        <v/>
      </c>
      <c r="P4354" s="103">
        <f t="shared" si="272"/>
        <v>17.300000000005866</v>
      </c>
      <c r="Q4354" s="58"/>
      <c r="R4354" s="58"/>
      <c r="S4354" s="102"/>
    </row>
    <row r="4355" spans="1:19" ht="12.5" customHeight="1" x14ac:dyDescent="0.35">
      <c r="A4355" s="2">
        <v>68</v>
      </c>
      <c r="B4355" s="2" t="s">
        <v>69</v>
      </c>
      <c r="C4355" s="67">
        <v>146.2236</v>
      </c>
      <c r="D4355" t="s">
        <v>65</v>
      </c>
      <c r="E4355" s="2" t="s">
        <v>58</v>
      </c>
      <c r="F4355" s="2" t="s">
        <v>70</v>
      </c>
      <c r="G4355" s="2"/>
      <c r="I4355" s="60">
        <f t="shared" si="270"/>
        <v>0</v>
      </c>
      <c r="J4355" s="60">
        <f>IF(OR(I4355="",I4356="",I4357=""),"",(AVERAGEIF(A4355:A$10000,A4355,I4355:I$10000)))</f>
        <v>0</v>
      </c>
      <c r="K4355" s="60"/>
      <c r="L4355" s="55" t="str">
        <f>IF(O4355="","",A4355)</f>
        <v/>
      </c>
      <c r="M4355" s="60" t="str">
        <f>IF(O4355="","",(VLOOKUP(A4355,A4355:E11339,5,FALSE)))</f>
        <v/>
      </c>
      <c r="N4355" s="55" t="str">
        <f t="shared" si="271"/>
        <v/>
      </c>
      <c r="O4355" s="55" t="str">
        <f t="shared" si="273"/>
        <v/>
      </c>
      <c r="P4355" s="104" t="str">
        <f t="shared" si="272"/>
        <v/>
      </c>
      <c r="Q4355" s="58"/>
      <c r="R4355" s="58"/>
      <c r="S4355" s="102"/>
    </row>
    <row r="4356" spans="1:19" ht="12.5" customHeight="1" x14ac:dyDescent="0.35">
      <c r="A4356" s="60">
        <v>68</v>
      </c>
      <c r="B4356" s="60" t="s">
        <v>69</v>
      </c>
      <c r="C4356" s="68">
        <v>146.24930000000001</v>
      </c>
      <c r="D4356" s="58" t="s">
        <v>65</v>
      </c>
      <c r="E4356" s="60" t="s">
        <v>58</v>
      </c>
      <c r="F4356" s="60" t="s">
        <v>70</v>
      </c>
      <c r="G4356" s="60"/>
      <c r="H4356" s="60"/>
      <c r="I4356" s="60">
        <f t="shared" si="270"/>
        <v>0</v>
      </c>
      <c r="J4356" s="60">
        <f>IF(OR(I4356="",I4357="",I4358=""),"",(AVERAGEIF(A4356:A$10000,A4356,I4356:I$10000)))</f>
        <v>0</v>
      </c>
      <c r="K4356" s="60"/>
      <c r="L4356" s="60" t="str">
        <f>IF(O4356="","",A4356)</f>
        <v/>
      </c>
      <c r="M4356" s="60" t="str">
        <f>IF(O4356="","",(VLOOKUP(A4356,A4356:E11340,5,FALSE)))</f>
        <v/>
      </c>
      <c r="N4356" s="60" t="str">
        <f t="shared" si="271"/>
        <v/>
      </c>
      <c r="O4356" s="60" t="str">
        <f t="shared" si="273"/>
        <v/>
      </c>
      <c r="P4356" s="103">
        <f t="shared" si="272"/>
        <v>25.7000000000005</v>
      </c>
      <c r="Q4356" s="58"/>
      <c r="R4356" s="58"/>
      <c r="S4356" s="102"/>
    </row>
    <row r="4357" spans="1:19" ht="12.5" customHeight="1" x14ac:dyDescent="0.35">
      <c r="A4357" s="2">
        <v>68</v>
      </c>
      <c r="B4357" s="2" t="s">
        <v>69</v>
      </c>
      <c r="C4357" s="67">
        <v>146.27080000000001</v>
      </c>
      <c r="D4357" t="s">
        <v>65</v>
      </c>
      <c r="E4357" s="2" t="s">
        <v>58</v>
      </c>
      <c r="F4357" s="2" t="s">
        <v>70</v>
      </c>
      <c r="G4357" s="2"/>
      <c r="I4357" s="60">
        <f t="shared" si="270"/>
        <v>0</v>
      </c>
      <c r="J4357" s="60">
        <f>IF(OR(I4357="",I4358="",I4359=""),"",(AVERAGEIF(A4357:A$10000,A4357,I4357:I$10000)))</f>
        <v>0</v>
      </c>
      <c r="K4357" s="60"/>
      <c r="L4357" s="55" t="str">
        <f>IF(O4357="","",A4357)</f>
        <v/>
      </c>
      <c r="M4357" s="60" t="str">
        <f>IF(O4357="","",(VLOOKUP(A4357,A4357:E11341,5,FALSE)))</f>
        <v/>
      </c>
      <c r="N4357" s="55" t="str">
        <f t="shared" si="271"/>
        <v/>
      </c>
      <c r="O4357" s="55" t="str">
        <f t="shared" si="273"/>
        <v/>
      </c>
      <c r="P4357" s="104">
        <f t="shared" si="272"/>
        <v>21.500000000003183</v>
      </c>
      <c r="Q4357" s="58"/>
      <c r="R4357" s="58"/>
      <c r="S4357" s="102"/>
    </row>
    <row r="4358" spans="1:19" ht="12.5" customHeight="1" x14ac:dyDescent="0.35">
      <c r="A4358" s="60">
        <v>68</v>
      </c>
      <c r="B4358" s="60" t="s">
        <v>69</v>
      </c>
      <c r="C4358" s="68">
        <v>146.28530000000001</v>
      </c>
      <c r="D4358" s="58" t="s">
        <v>65</v>
      </c>
      <c r="E4358" s="60" t="s">
        <v>58</v>
      </c>
      <c r="F4358" s="60" t="s">
        <v>70</v>
      </c>
      <c r="G4358" s="60"/>
      <c r="H4358" s="60"/>
      <c r="I4358" s="60">
        <f t="shared" si="270"/>
        <v>0</v>
      </c>
      <c r="J4358" s="60">
        <f>IF(OR(I4358="",I4359="",I4360=""),"",(AVERAGEIF(A4358:A$10000,A4358,I4358:I$10000)))</f>
        <v>0</v>
      </c>
      <c r="K4358" s="60"/>
      <c r="L4358" s="60" t="str">
        <f>IF(O4358="","",A4358)</f>
        <v/>
      </c>
      <c r="M4358" s="60" t="str">
        <f>IF(O4358="","",(VLOOKUP(A4358,A4358:E11342,5,FALSE)))</f>
        <v/>
      </c>
      <c r="N4358" s="60" t="str">
        <f t="shared" si="271"/>
        <v/>
      </c>
      <c r="O4358" s="60" t="str">
        <f t="shared" si="273"/>
        <v/>
      </c>
      <c r="P4358" s="103">
        <f t="shared" si="272"/>
        <v>14.499999999998181</v>
      </c>
      <c r="Q4358" s="58"/>
      <c r="R4358" s="58"/>
      <c r="S4358" s="102"/>
    </row>
    <row r="4359" spans="1:19" ht="12.5" customHeight="1" x14ac:dyDescent="0.35">
      <c r="A4359" s="2">
        <v>68</v>
      </c>
      <c r="B4359" s="2" t="s">
        <v>69</v>
      </c>
      <c r="C4359" s="67">
        <v>146.3014</v>
      </c>
      <c r="D4359" t="s">
        <v>65</v>
      </c>
      <c r="E4359" s="2" t="s">
        <v>58</v>
      </c>
      <c r="F4359" s="2" t="s">
        <v>70</v>
      </c>
      <c r="G4359" s="2"/>
      <c r="I4359" s="60">
        <f t="shared" si="270"/>
        <v>0</v>
      </c>
      <c r="J4359" s="60">
        <f>IF(OR(I4359="",I4360="",I4361=""),"",(AVERAGEIF(A4359:A$10000,A4359,I4359:I$10000)))</f>
        <v>0</v>
      </c>
      <c r="K4359" s="60"/>
      <c r="L4359" s="55" t="str">
        <f>IF(O4359="","",A4359)</f>
        <v/>
      </c>
      <c r="M4359" s="60" t="str">
        <f>IF(O4359="","",(VLOOKUP(A4359,A4359:E11343,5,FALSE)))</f>
        <v/>
      </c>
      <c r="N4359" s="55" t="str">
        <f t="shared" si="271"/>
        <v/>
      </c>
      <c r="O4359" s="55" t="str">
        <f t="shared" si="273"/>
        <v/>
      </c>
      <c r="P4359" s="104">
        <f t="shared" si="272"/>
        <v>16.099999999994452</v>
      </c>
      <c r="Q4359" s="58"/>
      <c r="R4359" s="58"/>
      <c r="S4359" s="102"/>
    </row>
    <row r="4360" spans="1:19" ht="12.5" customHeight="1" x14ac:dyDescent="0.35">
      <c r="A4360" s="60">
        <v>68</v>
      </c>
      <c r="B4360" s="60" t="s">
        <v>69</v>
      </c>
      <c r="C4360" s="68">
        <v>146.31979999999999</v>
      </c>
      <c r="D4360" s="58" t="s">
        <v>65</v>
      </c>
      <c r="E4360" s="60" t="s">
        <v>58</v>
      </c>
      <c r="F4360" s="60" t="s">
        <v>70</v>
      </c>
      <c r="G4360" s="60"/>
      <c r="H4360" s="60"/>
      <c r="I4360" s="60">
        <f t="shared" si="270"/>
        <v>0</v>
      </c>
      <c r="J4360" s="60">
        <f>IF(OR(I4360="",I4361="",I4362=""),"",(AVERAGEIF(A4360:A$10000,A4360,I4360:I$10000)))</f>
        <v>0</v>
      </c>
      <c r="K4360" s="60"/>
      <c r="L4360" s="60" t="str">
        <f>IF(O4360="","",A4360)</f>
        <v/>
      </c>
      <c r="M4360" s="60" t="str">
        <f>IF(O4360="","",(VLOOKUP(A4360,A4360:E11344,5,FALSE)))</f>
        <v/>
      </c>
      <c r="N4360" s="60" t="str">
        <f t="shared" si="271"/>
        <v/>
      </c>
      <c r="O4360" s="60" t="str">
        <f t="shared" si="273"/>
        <v/>
      </c>
      <c r="P4360" s="103">
        <f t="shared" si="272"/>
        <v>18.399999999985539</v>
      </c>
      <c r="Q4360" s="58"/>
      <c r="R4360" s="58"/>
      <c r="S4360" s="102"/>
    </row>
    <row r="4361" spans="1:19" ht="12.5" customHeight="1" x14ac:dyDescent="0.35">
      <c r="A4361" s="2">
        <v>68</v>
      </c>
      <c r="B4361" s="2" t="s">
        <v>69</v>
      </c>
      <c r="C4361" s="67">
        <v>146.3374</v>
      </c>
      <c r="D4361" t="s">
        <v>65</v>
      </c>
      <c r="E4361" s="2" t="s">
        <v>58</v>
      </c>
      <c r="F4361" s="2" t="s">
        <v>70</v>
      </c>
      <c r="G4361" s="2"/>
      <c r="I4361" s="60">
        <f t="shared" si="270"/>
        <v>0</v>
      </c>
      <c r="J4361" s="60">
        <f>IF(OR(I4361="",I4362="",I4363=""),"",(AVERAGEIF(A4361:A$10000,A4361,I4361:I$10000)))</f>
        <v>0</v>
      </c>
      <c r="K4361" s="60"/>
      <c r="L4361" s="55" t="str">
        <f>IF(O4361="","",A4361)</f>
        <v/>
      </c>
      <c r="M4361" s="60" t="str">
        <f>IF(O4361="","",(VLOOKUP(A4361,A4361:E11345,5,FALSE)))</f>
        <v/>
      </c>
      <c r="N4361" s="55" t="str">
        <f t="shared" si="271"/>
        <v/>
      </c>
      <c r="O4361" s="55" t="str">
        <f t="shared" si="273"/>
        <v/>
      </c>
      <c r="P4361" s="104">
        <f t="shared" si="272"/>
        <v>17.600000000015825</v>
      </c>
      <c r="Q4361" s="58"/>
      <c r="R4361" s="58"/>
      <c r="S4361" s="102"/>
    </row>
    <row r="4362" spans="1:19" ht="12.5" customHeight="1" x14ac:dyDescent="0.35">
      <c r="A4362" s="60">
        <v>68</v>
      </c>
      <c r="B4362" s="60" t="s">
        <v>69</v>
      </c>
      <c r="C4362" s="68">
        <v>146.35400000000001</v>
      </c>
      <c r="D4362" s="58" t="s">
        <v>65</v>
      </c>
      <c r="E4362" s="60" t="s">
        <v>58</v>
      </c>
      <c r="F4362" s="60" t="s">
        <v>70</v>
      </c>
      <c r="G4362" s="60"/>
      <c r="H4362" s="60"/>
      <c r="I4362" s="60">
        <f t="shared" si="270"/>
        <v>0</v>
      </c>
      <c r="J4362" s="60">
        <f>IF(OR(I4362="",I4363="",I4364=""),"",(AVERAGEIF(A4362:A$10000,A4362,I4362:I$10000)))</f>
        <v>0</v>
      </c>
      <c r="K4362" s="60"/>
      <c r="L4362" s="60" t="str">
        <f>IF(O4362="","",A4362)</f>
        <v/>
      </c>
      <c r="M4362" s="60" t="str">
        <f>IF(O4362="","",(VLOOKUP(A4362,A4362:E11346,5,FALSE)))</f>
        <v/>
      </c>
      <c r="N4362" s="60" t="str">
        <f t="shared" si="271"/>
        <v/>
      </c>
      <c r="O4362" s="60" t="str">
        <f t="shared" si="273"/>
        <v/>
      </c>
      <c r="P4362" s="103">
        <f t="shared" si="272"/>
        <v>16.60000000001105</v>
      </c>
      <c r="Q4362" s="58"/>
      <c r="R4362" s="58"/>
      <c r="S4362" s="102"/>
    </row>
    <row r="4363" spans="1:19" ht="12.5" customHeight="1" x14ac:dyDescent="0.35">
      <c r="A4363" s="2">
        <v>68</v>
      </c>
      <c r="B4363" s="2" t="s">
        <v>69</v>
      </c>
      <c r="C4363" s="67">
        <v>146.37029999999999</v>
      </c>
      <c r="D4363" t="s">
        <v>65</v>
      </c>
      <c r="E4363" s="2" t="s">
        <v>58</v>
      </c>
      <c r="F4363" s="2" t="s">
        <v>70</v>
      </c>
      <c r="G4363" s="2"/>
      <c r="I4363" s="60">
        <f t="shared" si="270"/>
        <v>0</v>
      </c>
      <c r="J4363" s="60">
        <f>IF(OR(I4363="",I4364="",I4365=""),"",(AVERAGEIF(A4363:A$10000,A4363,I4363:I$10000)))</f>
        <v>0</v>
      </c>
      <c r="K4363" s="60"/>
      <c r="L4363" s="55" t="str">
        <f>IF(O4363="","",A4363)</f>
        <v/>
      </c>
      <c r="M4363" s="60" t="str">
        <f>IF(O4363="","",(VLOOKUP(A4363,A4363:E11347,5,FALSE)))</f>
        <v/>
      </c>
      <c r="N4363" s="55" t="str">
        <f t="shared" si="271"/>
        <v/>
      </c>
      <c r="O4363" s="55" t="str">
        <f t="shared" si="273"/>
        <v/>
      </c>
      <c r="P4363" s="104">
        <f t="shared" si="272"/>
        <v>16.29999999997267</v>
      </c>
      <c r="Q4363" s="58"/>
      <c r="R4363" s="58"/>
      <c r="S4363" s="102"/>
    </row>
    <row r="4364" spans="1:19" ht="12.5" customHeight="1" x14ac:dyDescent="0.35">
      <c r="A4364" s="60">
        <v>68</v>
      </c>
      <c r="B4364" s="60" t="s">
        <v>69</v>
      </c>
      <c r="C4364" s="68">
        <v>146.40719999999999</v>
      </c>
      <c r="D4364" s="58" t="s">
        <v>65</v>
      </c>
      <c r="E4364" s="60" t="s">
        <v>58</v>
      </c>
      <c r="F4364" s="60" t="s">
        <v>70</v>
      </c>
      <c r="G4364" s="60"/>
      <c r="H4364" s="60"/>
      <c r="I4364" s="60">
        <f t="shared" si="270"/>
        <v>0</v>
      </c>
      <c r="J4364" s="60">
        <f>IF(OR(I4364="",I4365="",I4366=""),"",(AVERAGEIF(A4364:A$10000,A4364,I4364:I$10000)))</f>
        <v>0</v>
      </c>
      <c r="K4364" s="60"/>
      <c r="L4364" s="60" t="str">
        <f>IF(O4364="","",A4364)</f>
        <v/>
      </c>
      <c r="M4364" s="60" t="str">
        <f>IF(O4364="","",(VLOOKUP(A4364,A4364:E11348,5,FALSE)))</f>
        <v/>
      </c>
      <c r="N4364" s="60" t="str">
        <f t="shared" si="271"/>
        <v/>
      </c>
      <c r="O4364" s="60" t="str">
        <f t="shared" si="273"/>
        <v/>
      </c>
      <c r="P4364" s="103">
        <f t="shared" si="272"/>
        <v>36.900000000002819</v>
      </c>
      <c r="Q4364" s="58"/>
      <c r="R4364" s="58"/>
      <c r="S4364" s="102"/>
    </row>
    <row r="4365" spans="1:19" ht="12.5" customHeight="1" x14ac:dyDescent="0.35">
      <c r="A4365" s="2">
        <v>68</v>
      </c>
      <c r="B4365" s="2" t="s">
        <v>69</v>
      </c>
      <c r="C4365" s="67">
        <v>146.4255</v>
      </c>
      <c r="D4365" t="s">
        <v>65</v>
      </c>
      <c r="E4365" s="2" t="s">
        <v>58</v>
      </c>
      <c r="F4365" s="2" t="s">
        <v>70</v>
      </c>
      <c r="G4365" s="2"/>
      <c r="I4365" s="60">
        <f t="shared" si="270"/>
        <v>0</v>
      </c>
      <c r="J4365" s="60">
        <f>IF(OR(I4365="",I4366="",I4367=""),"",(AVERAGEIF(A4365:A$10000,A4365,I4365:I$10000)))</f>
        <v>0</v>
      </c>
      <c r="K4365" s="60"/>
      <c r="L4365" s="55" t="str">
        <f>IF(O4365="","",A4365)</f>
        <v/>
      </c>
      <c r="M4365" s="60" t="str">
        <f>IF(O4365="","",(VLOOKUP(A4365,A4365:E11349,5,FALSE)))</f>
        <v/>
      </c>
      <c r="N4365" s="55" t="str">
        <f t="shared" si="271"/>
        <v/>
      </c>
      <c r="O4365" s="55" t="str">
        <f t="shared" si="273"/>
        <v/>
      </c>
      <c r="P4365" s="104">
        <f t="shared" si="272"/>
        <v>18.300000000010641</v>
      </c>
      <c r="Q4365" s="58"/>
      <c r="R4365" s="58"/>
      <c r="S4365" s="102"/>
    </row>
    <row r="4366" spans="1:19" ht="12.5" customHeight="1" x14ac:dyDescent="0.35">
      <c r="A4366" s="60">
        <v>68</v>
      </c>
      <c r="B4366" s="60" t="s">
        <v>69</v>
      </c>
      <c r="C4366" s="68">
        <v>146.44380000000001</v>
      </c>
      <c r="D4366" s="58" t="s">
        <v>65</v>
      </c>
      <c r="E4366" s="60" t="s">
        <v>58</v>
      </c>
      <c r="F4366" s="60" t="s">
        <v>70</v>
      </c>
      <c r="G4366" s="60"/>
      <c r="H4366" s="60"/>
      <c r="I4366" s="60">
        <f t="shared" si="270"/>
        <v>0</v>
      </c>
      <c r="J4366" s="60">
        <f>IF(OR(I4366="",I4367="",I4368=""),"",(AVERAGEIF(A4366:A$10000,A4366,I4366:I$10000)))</f>
        <v>0</v>
      </c>
      <c r="K4366" s="60"/>
      <c r="L4366" s="60" t="str">
        <f>IF(O4366="","",A4366)</f>
        <v/>
      </c>
      <c r="M4366" s="60" t="str">
        <f>IF(O4366="","",(VLOOKUP(A4366,A4366:E11350,5,FALSE)))</f>
        <v/>
      </c>
      <c r="N4366" s="60" t="str">
        <f t="shared" si="271"/>
        <v/>
      </c>
      <c r="O4366" s="60" t="str">
        <f t="shared" si="273"/>
        <v/>
      </c>
      <c r="P4366" s="103">
        <f t="shared" si="272"/>
        <v>18.300000000010641</v>
      </c>
      <c r="Q4366" s="58"/>
      <c r="R4366" s="58"/>
      <c r="S4366" s="102"/>
    </row>
    <row r="4367" spans="1:19" ht="12.5" customHeight="1" x14ac:dyDescent="0.35">
      <c r="A4367" s="2">
        <v>68</v>
      </c>
      <c r="B4367" s="2" t="s">
        <v>69</v>
      </c>
      <c r="C4367" s="67">
        <v>146.4607</v>
      </c>
      <c r="D4367" t="s">
        <v>65</v>
      </c>
      <c r="E4367" s="2" t="s">
        <v>58</v>
      </c>
      <c r="F4367" s="2" t="s">
        <v>70</v>
      </c>
      <c r="G4367" s="2"/>
      <c r="I4367" s="60">
        <f t="shared" si="270"/>
        <v>0</v>
      </c>
      <c r="J4367" s="60">
        <f>IF(OR(I4367="",I4368="",I4369=""),"",(AVERAGEIF(A4367:A$10000,A4367,I4367:I$10000)))</f>
        <v>0</v>
      </c>
      <c r="K4367" s="60"/>
      <c r="L4367" s="55" t="str">
        <f>IF(O4367="","",A4367)</f>
        <v/>
      </c>
      <c r="M4367" s="60" t="str">
        <f>IF(O4367="","",(VLOOKUP(A4367,A4367:E11351,5,FALSE)))</f>
        <v/>
      </c>
      <c r="N4367" s="55" t="str">
        <f t="shared" si="271"/>
        <v/>
      </c>
      <c r="O4367" s="55" t="str">
        <f t="shared" si="273"/>
        <v/>
      </c>
      <c r="P4367" s="104">
        <f t="shared" si="272"/>
        <v>16.899999999992588</v>
      </c>
      <c r="Q4367" s="58"/>
      <c r="R4367" s="58"/>
      <c r="S4367" s="102"/>
    </row>
    <row r="4368" spans="1:19" ht="12.5" customHeight="1" x14ac:dyDescent="0.35">
      <c r="A4368" s="60">
        <v>68</v>
      </c>
      <c r="B4368" s="60" t="s">
        <v>69</v>
      </c>
      <c r="C4368" s="68">
        <v>146.4778</v>
      </c>
      <c r="D4368" s="58" t="s">
        <v>65</v>
      </c>
      <c r="E4368" s="60" t="s">
        <v>58</v>
      </c>
      <c r="F4368" s="60" t="s">
        <v>70</v>
      </c>
      <c r="G4368" s="60"/>
      <c r="H4368" s="60"/>
      <c r="I4368" s="60">
        <f t="shared" si="270"/>
        <v>0</v>
      </c>
      <c r="J4368" s="60">
        <f>IF(OR(I4368="",I4369="",I4370=""),"",(AVERAGEIF(A4368:A$10000,A4368,I4368:I$10000)))</f>
        <v>0</v>
      </c>
      <c r="K4368" s="60"/>
      <c r="L4368" s="60" t="str">
        <f>IF(O4368="","",A4368)</f>
        <v/>
      </c>
      <c r="M4368" s="60" t="str">
        <f>IF(O4368="","",(VLOOKUP(A4368,A4368:E11352,5,FALSE)))</f>
        <v/>
      </c>
      <c r="N4368" s="60" t="str">
        <f t="shared" si="271"/>
        <v/>
      </c>
      <c r="O4368" s="60" t="str">
        <f t="shared" si="273"/>
        <v/>
      </c>
      <c r="P4368" s="103">
        <f t="shared" si="272"/>
        <v>17.099999999999227</v>
      </c>
      <c r="Q4368" s="58"/>
      <c r="R4368" s="58"/>
      <c r="S4368" s="102"/>
    </row>
    <row r="4369" spans="1:19" ht="12.5" customHeight="1" x14ac:dyDescent="0.35">
      <c r="A4369" s="2">
        <v>68</v>
      </c>
      <c r="B4369" s="2" t="s">
        <v>69</v>
      </c>
      <c r="C4369" s="67">
        <v>146.49449999999999</v>
      </c>
      <c r="D4369" t="s">
        <v>65</v>
      </c>
      <c r="E4369" s="2" t="s">
        <v>58</v>
      </c>
      <c r="F4369" s="2" t="s">
        <v>70</v>
      </c>
      <c r="G4369" s="2"/>
      <c r="I4369" s="60">
        <f t="shared" ref="I4369:I4432" si="274">IF(AND(OR(G4368&gt;G$5,G4370&gt;G$5),G4369&gt;G$5),G4369,"")</f>
        <v>0</v>
      </c>
      <c r="J4369" s="60">
        <f>IF(OR(I4369="",I4370="",I4371=""),"",(AVERAGEIF(A4369:A$10000,A4369,I4369:I$10000)))</f>
        <v>0</v>
      </c>
      <c r="K4369" s="60"/>
      <c r="L4369" s="55" t="str">
        <f>IF(O4369="","",A4369)</f>
        <v/>
      </c>
      <c r="M4369" s="60" t="str">
        <f>IF(O4369="","",(VLOOKUP(A4369,A4369:E11353,5,FALSE)))</f>
        <v/>
      </c>
      <c r="N4369" s="55" t="str">
        <f t="shared" si="271"/>
        <v/>
      </c>
      <c r="O4369" s="55" t="str">
        <f t="shared" si="273"/>
        <v/>
      </c>
      <c r="P4369" s="104">
        <f t="shared" si="272"/>
        <v>16.699999999985948</v>
      </c>
      <c r="Q4369" s="58"/>
      <c r="R4369" s="58"/>
      <c r="S4369" s="102"/>
    </row>
    <row r="4370" spans="1:19" ht="12.5" customHeight="1" x14ac:dyDescent="0.35">
      <c r="A4370" s="60">
        <v>68</v>
      </c>
      <c r="B4370" s="60" t="s">
        <v>69</v>
      </c>
      <c r="C4370" s="68">
        <v>146.51140000000001</v>
      </c>
      <c r="D4370" s="58" t="s">
        <v>65</v>
      </c>
      <c r="E4370" s="60" t="s">
        <v>58</v>
      </c>
      <c r="F4370" s="60" t="s">
        <v>70</v>
      </c>
      <c r="G4370" s="60"/>
      <c r="H4370" s="60"/>
      <c r="I4370" s="60">
        <f t="shared" si="274"/>
        <v>0</v>
      </c>
      <c r="J4370" s="60">
        <f>IF(OR(I4370="",I4371="",I4372=""),"",(AVERAGEIF(A4370:A$10000,A4370,I4370:I$10000)))</f>
        <v>0</v>
      </c>
      <c r="K4370" s="60"/>
      <c r="L4370" s="60" t="str">
        <f>IF(O4370="","",A4370)</f>
        <v/>
      </c>
      <c r="M4370" s="60" t="str">
        <f>IF(O4370="","",(VLOOKUP(A4370,A4370:E11354,5,FALSE)))</f>
        <v/>
      </c>
      <c r="N4370" s="60" t="str">
        <f t="shared" ref="N4370:N4433" si="275">IF(L4370="","",I4370)</f>
        <v/>
      </c>
      <c r="O4370" s="60" t="str">
        <f t="shared" si="273"/>
        <v/>
      </c>
      <c r="P4370" s="103">
        <f t="shared" ref="P4370:P4433" si="276">IF(A4370=A4369,ABS(C4370-C4369)*1000,"")</f>
        <v>16.900000000021009</v>
      </c>
      <c r="Q4370" s="58"/>
      <c r="R4370" s="58"/>
      <c r="S4370" s="102"/>
    </row>
    <row r="4371" spans="1:19" ht="12.5" customHeight="1" x14ac:dyDescent="0.35">
      <c r="A4371" s="2">
        <v>68</v>
      </c>
      <c r="B4371" s="2" t="s">
        <v>69</v>
      </c>
      <c r="C4371" s="67">
        <v>146.52940000000001</v>
      </c>
      <c r="D4371" t="s">
        <v>65</v>
      </c>
      <c r="E4371" s="2" t="s">
        <v>58</v>
      </c>
      <c r="F4371" s="2" t="s">
        <v>70</v>
      </c>
      <c r="G4371" s="2"/>
      <c r="I4371" s="60">
        <f t="shared" si="274"/>
        <v>0</v>
      </c>
      <c r="J4371" s="60">
        <f>IF(OR(I4371="",I4372="",I4373=""),"",(AVERAGEIF(A4371:A$10000,A4371,I4371:I$10000)))</f>
        <v>0</v>
      </c>
      <c r="K4371" s="60"/>
      <c r="L4371" s="55" t="str">
        <f>IF(O4371="","",A4371)</f>
        <v/>
      </c>
      <c r="M4371" s="60" t="str">
        <f>IF(O4371="","",(VLOOKUP(A4371,A4371:E11355,5,FALSE)))</f>
        <v/>
      </c>
      <c r="N4371" s="55" t="str">
        <f t="shared" si="275"/>
        <v/>
      </c>
      <c r="O4371" s="55" t="str">
        <f t="shared" si="273"/>
        <v/>
      </c>
      <c r="P4371" s="104">
        <f t="shared" si="276"/>
        <v>18.000000000000682</v>
      </c>
      <c r="Q4371" s="58"/>
      <c r="R4371" s="58"/>
      <c r="S4371" s="102"/>
    </row>
    <row r="4372" spans="1:19" ht="12.5" customHeight="1" x14ac:dyDescent="0.35">
      <c r="A4372" s="60">
        <v>68</v>
      </c>
      <c r="B4372" s="60" t="s">
        <v>69</v>
      </c>
      <c r="C4372" s="68">
        <v>146.5463</v>
      </c>
      <c r="D4372" s="58" t="s">
        <v>65</v>
      </c>
      <c r="E4372" s="60" t="s">
        <v>58</v>
      </c>
      <c r="F4372" s="60" t="s">
        <v>70</v>
      </c>
      <c r="G4372" s="60"/>
      <c r="H4372" s="60"/>
      <c r="I4372" s="60">
        <f t="shared" si="274"/>
        <v>0</v>
      </c>
      <c r="J4372" s="60">
        <f>IF(OR(I4372="",I4373="",I4374=""),"",(AVERAGEIF(A4372:A$10000,A4372,I4372:I$10000)))</f>
        <v>0</v>
      </c>
      <c r="K4372" s="60"/>
      <c r="L4372" s="60" t="str">
        <f>IF(O4372="","",A4372)</f>
        <v/>
      </c>
      <c r="M4372" s="60" t="str">
        <f>IF(O4372="","",(VLOOKUP(A4372,A4372:E11356,5,FALSE)))</f>
        <v/>
      </c>
      <c r="N4372" s="60" t="str">
        <f t="shared" si="275"/>
        <v/>
      </c>
      <c r="O4372" s="60" t="str">
        <f t="shared" si="273"/>
        <v/>
      </c>
      <c r="P4372" s="103">
        <f t="shared" si="276"/>
        <v>16.899999999992588</v>
      </c>
      <c r="Q4372" s="58"/>
      <c r="R4372" s="58"/>
      <c r="S4372" s="102"/>
    </row>
    <row r="4373" spans="1:19" ht="12.5" customHeight="1" x14ac:dyDescent="0.35">
      <c r="A4373" s="2">
        <v>68</v>
      </c>
      <c r="B4373" s="2" t="s">
        <v>69</v>
      </c>
      <c r="C4373" s="67">
        <v>146.56450000000001</v>
      </c>
      <c r="D4373" t="s">
        <v>65</v>
      </c>
      <c r="E4373" s="2" t="s">
        <v>58</v>
      </c>
      <c r="F4373" s="2" t="s">
        <v>70</v>
      </c>
      <c r="G4373" s="2"/>
      <c r="I4373" s="60">
        <f t="shared" si="274"/>
        <v>0</v>
      </c>
      <c r="J4373" s="60">
        <f>IF(OR(I4373="",I4374="",I4375=""),"",(AVERAGEIF(A4373:A$10000,A4373,I4373:I$10000)))</f>
        <v>0</v>
      </c>
      <c r="K4373" s="60"/>
      <c r="L4373" s="55" t="str">
        <f>IF(O4373="","",A4373)</f>
        <v/>
      </c>
      <c r="M4373" s="60" t="str">
        <f>IF(O4373="","",(VLOOKUP(A4373,A4373:E11357,5,FALSE)))</f>
        <v/>
      </c>
      <c r="N4373" s="55" t="str">
        <f t="shared" si="275"/>
        <v/>
      </c>
      <c r="O4373" s="55" t="str">
        <f t="shared" si="273"/>
        <v/>
      </c>
      <c r="P4373" s="104">
        <f t="shared" si="276"/>
        <v>18.200000000007321</v>
      </c>
      <c r="Q4373" s="58"/>
      <c r="R4373" s="58"/>
      <c r="S4373" s="102"/>
    </row>
    <row r="4374" spans="1:19" ht="12.5" customHeight="1" x14ac:dyDescent="0.35">
      <c r="A4374" s="60">
        <v>68</v>
      </c>
      <c r="B4374" s="60" t="s">
        <v>69</v>
      </c>
      <c r="C4374" s="68">
        <v>146.5804</v>
      </c>
      <c r="D4374" s="58" t="s">
        <v>65</v>
      </c>
      <c r="E4374" s="60" t="s">
        <v>58</v>
      </c>
      <c r="F4374" s="60" t="s">
        <v>70</v>
      </c>
      <c r="G4374" s="60"/>
      <c r="H4374" s="60"/>
      <c r="I4374" s="60">
        <f t="shared" si="274"/>
        <v>0</v>
      </c>
      <c r="J4374" s="60">
        <f>IF(OR(I4374="",I4375="",I4376=""),"",(AVERAGEIF(A4374:A$10000,A4374,I4374:I$10000)))</f>
        <v>0</v>
      </c>
      <c r="K4374" s="60"/>
      <c r="L4374" s="60" t="str">
        <f>IF(O4374="","",A4374)</f>
        <v/>
      </c>
      <c r="M4374" s="60" t="str">
        <f>IF(O4374="","",(VLOOKUP(A4374,A4374:E11358,5,FALSE)))</f>
        <v/>
      </c>
      <c r="N4374" s="60" t="str">
        <f t="shared" si="275"/>
        <v/>
      </c>
      <c r="O4374" s="60" t="str">
        <f t="shared" si="273"/>
        <v/>
      </c>
      <c r="P4374" s="103">
        <f t="shared" si="276"/>
        <v>15.899999999987813</v>
      </c>
      <c r="Q4374" s="58"/>
      <c r="R4374" s="58"/>
      <c r="S4374" s="102"/>
    </row>
    <row r="4375" spans="1:19" ht="12.5" customHeight="1" x14ac:dyDescent="0.35">
      <c r="A4375" s="2">
        <v>68</v>
      </c>
      <c r="B4375" s="2" t="s">
        <v>69</v>
      </c>
      <c r="C4375" s="67">
        <v>146.60679999999999</v>
      </c>
      <c r="D4375" t="s">
        <v>65</v>
      </c>
      <c r="E4375" s="2" t="s">
        <v>58</v>
      </c>
      <c r="F4375" s="2" t="s">
        <v>70</v>
      </c>
      <c r="G4375" s="2"/>
      <c r="I4375" s="60">
        <f t="shared" si="274"/>
        <v>0</v>
      </c>
      <c r="J4375" s="60">
        <f>IF(OR(I4375="",I4376="",I4377=""),"",(AVERAGEIF(A4375:A$10000,A4375,I4375:I$10000)))</f>
        <v>0</v>
      </c>
      <c r="K4375" s="60"/>
      <c r="L4375" s="55" t="str">
        <f>IF(O4375="","",A4375)</f>
        <v/>
      </c>
      <c r="M4375" s="60" t="str">
        <f>IF(O4375="","",(VLOOKUP(A4375,A4375:E11359,5,FALSE)))</f>
        <v/>
      </c>
      <c r="N4375" s="55" t="str">
        <f t="shared" si="275"/>
        <v/>
      </c>
      <c r="O4375" s="55" t="str">
        <f t="shared" si="273"/>
        <v/>
      </c>
      <c r="P4375" s="104">
        <f t="shared" si="276"/>
        <v>26.399999999995316</v>
      </c>
      <c r="Q4375" s="58"/>
      <c r="R4375" s="58"/>
      <c r="S4375" s="102"/>
    </row>
    <row r="4376" spans="1:19" ht="12.5" customHeight="1" x14ac:dyDescent="0.35">
      <c r="A4376" s="60">
        <v>68</v>
      </c>
      <c r="B4376" s="60" t="s">
        <v>69</v>
      </c>
      <c r="C4376" s="68">
        <v>146.62710000000001</v>
      </c>
      <c r="D4376" s="58" t="s">
        <v>65</v>
      </c>
      <c r="E4376" s="60" t="s">
        <v>58</v>
      </c>
      <c r="F4376" s="60" t="s">
        <v>70</v>
      </c>
      <c r="G4376" s="60"/>
      <c r="H4376" s="60"/>
      <c r="I4376" s="60">
        <f t="shared" si="274"/>
        <v>0</v>
      </c>
      <c r="J4376" s="60">
        <f>IF(OR(I4376="",I4377="",I4378=""),"",(AVERAGEIF(A4376:A$10000,A4376,I4376:I$10000)))</f>
        <v>0</v>
      </c>
      <c r="K4376" s="60"/>
      <c r="L4376" s="60" t="str">
        <f>IF(O4376="","",A4376)</f>
        <v/>
      </c>
      <c r="M4376" s="60" t="str">
        <f>IF(O4376="","",(VLOOKUP(A4376,A4376:E11360,5,FALSE)))</f>
        <v/>
      </c>
      <c r="N4376" s="60" t="str">
        <f t="shared" si="275"/>
        <v/>
      </c>
      <c r="O4376" s="60" t="str">
        <f t="shared" si="273"/>
        <v/>
      </c>
      <c r="P4376" s="103">
        <f t="shared" si="276"/>
        <v>20.300000000020191</v>
      </c>
      <c r="Q4376" s="58"/>
      <c r="R4376" s="58"/>
      <c r="S4376" s="102"/>
    </row>
    <row r="4377" spans="1:19" ht="12.5" customHeight="1" x14ac:dyDescent="0.35">
      <c r="A4377" s="2">
        <v>68</v>
      </c>
      <c r="B4377" s="2" t="s">
        <v>69</v>
      </c>
      <c r="C4377" s="67">
        <v>146.6447</v>
      </c>
      <c r="D4377" t="s">
        <v>65</v>
      </c>
      <c r="E4377" s="2" t="s">
        <v>58</v>
      </c>
      <c r="F4377" s="2" t="s">
        <v>70</v>
      </c>
      <c r="G4377" s="2"/>
      <c r="I4377" s="60">
        <f t="shared" si="274"/>
        <v>0</v>
      </c>
      <c r="J4377" s="60">
        <f>IF(OR(I4377="",I4378="",I4379=""),"",(AVERAGEIF(A4377:A$10000,A4377,I4377:I$10000)))</f>
        <v>0</v>
      </c>
      <c r="K4377" s="60"/>
      <c r="L4377" s="55" t="str">
        <f>IF(O4377="","",A4377)</f>
        <v/>
      </c>
      <c r="M4377" s="60" t="str">
        <f>IF(O4377="","",(VLOOKUP(A4377,A4377:E11361,5,FALSE)))</f>
        <v/>
      </c>
      <c r="N4377" s="55" t="str">
        <f t="shared" si="275"/>
        <v/>
      </c>
      <c r="O4377" s="55" t="str">
        <f t="shared" si="273"/>
        <v/>
      </c>
      <c r="P4377" s="104">
        <f t="shared" si="276"/>
        <v>17.599999999987403</v>
      </c>
      <c r="Q4377" s="58"/>
      <c r="R4377" s="58"/>
      <c r="S4377" s="102"/>
    </row>
    <row r="4378" spans="1:19" ht="12.5" customHeight="1" x14ac:dyDescent="0.35">
      <c r="A4378" s="60">
        <v>68</v>
      </c>
      <c r="B4378" s="60" t="s">
        <v>69</v>
      </c>
      <c r="C4378" s="68">
        <v>146.66200000000001</v>
      </c>
      <c r="D4378" s="58" t="s">
        <v>65</v>
      </c>
      <c r="E4378" s="60" t="s">
        <v>58</v>
      </c>
      <c r="F4378" s="60" t="s">
        <v>70</v>
      </c>
      <c r="G4378" s="60"/>
      <c r="H4378" s="60"/>
      <c r="I4378" s="60">
        <f t="shared" si="274"/>
        <v>0</v>
      </c>
      <c r="J4378" s="60">
        <f>IF(OR(I4378="",I4379="",I4380=""),"",(AVERAGEIF(A4378:A$10000,A4378,I4378:I$10000)))</f>
        <v>0</v>
      </c>
      <c r="K4378" s="60"/>
      <c r="L4378" s="60" t="str">
        <f>IF(O4378="","",A4378)</f>
        <v/>
      </c>
      <c r="M4378" s="60" t="str">
        <f>IF(O4378="","",(VLOOKUP(A4378,A4378:E11362,5,FALSE)))</f>
        <v/>
      </c>
      <c r="N4378" s="60" t="str">
        <f t="shared" si="275"/>
        <v/>
      </c>
      <c r="O4378" s="60" t="str">
        <f t="shared" ref="O4378:O4441" si="277">IF(J4378="","",IF(AND(J4377="",J4376="",J4375=""),C4378,""))</f>
        <v/>
      </c>
      <c r="P4378" s="103">
        <f t="shared" si="276"/>
        <v>17.300000000005866</v>
      </c>
      <c r="Q4378" s="58"/>
      <c r="R4378" s="58"/>
      <c r="S4378" s="102"/>
    </row>
    <row r="4379" spans="1:19" ht="12.5" customHeight="1" x14ac:dyDescent="0.35">
      <c r="A4379" s="2">
        <v>68</v>
      </c>
      <c r="B4379" s="2" t="s">
        <v>69</v>
      </c>
      <c r="C4379" s="67">
        <v>146.68219999999999</v>
      </c>
      <c r="D4379" t="s">
        <v>65</v>
      </c>
      <c r="E4379" s="2" t="s">
        <v>58</v>
      </c>
      <c r="F4379" s="2" t="s">
        <v>70</v>
      </c>
      <c r="G4379" s="2"/>
      <c r="I4379" s="60">
        <f t="shared" si="274"/>
        <v>0</v>
      </c>
      <c r="J4379" s="60">
        <f>IF(OR(I4379="",I4380="",I4381=""),"",(AVERAGEIF(A4379:A$10000,A4379,I4379:I$10000)))</f>
        <v>0</v>
      </c>
      <c r="K4379" s="60"/>
      <c r="L4379" s="55" t="str">
        <f>IF(O4379="","",A4379)</f>
        <v/>
      </c>
      <c r="M4379" s="60" t="str">
        <f>IF(O4379="","",(VLOOKUP(A4379,A4379:E11363,5,FALSE)))</f>
        <v/>
      </c>
      <c r="N4379" s="55" t="str">
        <f t="shared" si="275"/>
        <v/>
      </c>
      <c r="O4379" s="55" t="str">
        <f t="shared" si="277"/>
        <v/>
      </c>
      <c r="P4379" s="104">
        <f t="shared" si="276"/>
        <v>20.199999999988449</v>
      </c>
      <c r="Q4379" s="58"/>
      <c r="R4379" s="58"/>
      <c r="S4379" s="102"/>
    </row>
    <row r="4380" spans="1:19" ht="12.5" customHeight="1" x14ac:dyDescent="0.35">
      <c r="A4380" s="60">
        <v>68</v>
      </c>
      <c r="B4380" s="60" t="s">
        <v>69</v>
      </c>
      <c r="C4380" s="68">
        <v>146.70240000000001</v>
      </c>
      <c r="D4380" s="58" t="s">
        <v>65</v>
      </c>
      <c r="E4380" s="60" t="s">
        <v>58</v>
      </c>
      <c r="F4380" s="60" t="s">
        <v>70</v>
      </c>
      <c r="G4380" s="60"/>
      <c r="H4380" s="60"/>
      <c r="I4380" s="60">
        <f t="shared" si="274"/>
        <v>0</v>
      </c>
      <c r="J4380" s="60">
        <f>IF(OR(I4380="",I4381="",I4382=""),"",(AVERAGEIF(A4380:A$10000,A4380,I4380:I$10000)))</f>
        <v>0</v>
      </c>
      <c r="K4380" s="60"/>
      <c r="L4380" s="60" t="str">
        <f>IF(O4380="","",A4380)</f>
        <v/>
      </c>
      <c r="M4380" s="60" t="str">
        <f>IF(O4380="","",(VLOOKUP(A4380,A4380:E11364,5,FALSE)))</f>
        <v/>
      </c>
      <c r="N4380" s="60" t="str">
        <f t="shared" si="275"/>
        <v/>
      </c>
      <c r="O4380" s="60" t="str">
        <f t="shared" si="277"/>
        <v/>
      </c>
      <c r="P4380" s="103">
        <f t="shared" si="276"/>
        <v>20.200000000016871</v>
      </c>
      <c r="Q4380" s="58"/>
      <c r="R4380" s="58"/>
      <c r="S4380" s="102"/>
    </row>
    <row r="4381" spans="1:19" ht="12.5" customHeight="1" x14ac:dyDescent="0.35">
      <c r="A4381" s="2">
        <v>68</v>
      </c>
      <c r="B4381" s="2" t="s">
        <v>69</v>
      </c>
      <c r="C4381" s="67">
        <v>146.72370000000001</v>
      </c>
      <c r="D4381" t="s">
        <v>65</v>
      </c>
      <c r="E4381" s="2" t="s">
        <v>58</v>
      </c>
      <c r="F4381" s="2" t="s">
        <v>70</v>
      </c>
      <c r="G4381" s="2"/>
      <c r="I4381" s="60">
        <f t="shared" si="274"/>
        <v>0</v>
      </c>
      <c r="J4381" s="60">
        <f>IF(OR(I4381="",I4382="",I4383=""),"",(AVERAGEIF(A4381:A$10000,A4381,I4381:I$10000)))</f>
        <v>0</v>
      </c>
      <c r="K4381" s="60"/>
      <c r="L4381" s="55" t="str">
        <f>IF(O4381="","",A4381)</f>
        <v/>
      </c>
      <c r="M4381" s="60" t="str">
        <f>IF(O4381="","",(VLOOKUP(A4381,A4381:E11365,5,FALSE)))</f>
        <v/>
      </c>
      <c r="N4381" s="55" t="str">
        <f t="shared" si="275"/>
        <v/>
      </c>
      <c r="O4381" s="55" t="str">
        <f t="shared" si="277"/>
        <v/>
      </c>
      <c r="P4381" s="104">
        <f t="shared" si="276"/>
        <v>21.299999999996544</v>
      </c>
      <c r="Q4381" s="58"/>
      <c r="R4381" s="58"/>
      <c r="S4381" s="102"/>
    </row>
    <row r="4382" spans="1:19" ht="12.5" customHeight="1" x14ac:dyDescent="0.35">
      <c r="A4382" s="60">
        <v>68</v>
      </c>
      <c r="B4382" s="60" t="s">
        <v>69</v>
      </c>
      <c r="C4382" s="68">
        <v>146.74080000000001</v>
      </c>
      <c r="D4382" s="58" t="s">
        <v>65</v>
      </c>
      <c r="E4382" s="60" t="s">
        <v>58</v>
      </c>
      <c r="F4382" s="60" t="s">
        <v>70</v>
      </c>
      <c r="G4382" s="60"/>
      <c r="H4382" s="60"/>
      <c r="I4382" s="60">
        <f t="shared" si="274"/>
        <v>0</v>
      </c>
      <c r="J4382" s="60">
        <f>IF(OR(I4382="",I4383="",I4384=""),"",(AVERAGEIF(A4382:A$10000,A4382,I4382:I$10000)))</f>
        <v>0</v>
      </c>
      <c r="K4382" s="60"/>
      <c r="L4382" s="60" t="str">
        <f>IF(O4382="","",A4382)</f>
        <v/>
      </c>
      <c r="M4382" s="60" t="str">
        <f>IF(O4382="","",(VLOOKUP(A4382,A4382:E11366,5,FALSE)))</f>
        <v/>
      </c>
      <c r="N4382" s="60" t="str">
        <f t="shared" si="275"/>
        <v/>
      </c>
      <c r="O4382" s="60" t="str">
        <f t="shared" si="277"/>
        <v/>
      </c>
      <c r="P4382" s="103">
        <f t="shared" si="276"/>
        <v>17.099999999999227</v>
      </c>
      <c r="Q4382" s="58"/>
      <c r="R4382" s="58"/>
      <c r="S4382" s="102"/>
    </row>
    <row r="4383" spans="1:19" ht="12.5" customHeight="1" x14ac:dyDescent="0.35">
      <c r="A4383" s="2">
        <v>68</v>
      </c>
      <c r="B4383" s="2" t="s">
        <v>69</v>
      </c>
      <c r="C4383" s="67">
        <v>146.7578</v>
      </c>
      <c r="D4383" t="s">
        <v>65</v>
      </c>
      <c r="E4383" s="2" t="s">
        <v>58</v>
      </c>
      <c r="F4383" s="2" t="s">
        <v>70</v>
      </c>
      <c r="G4383" s="2"/>
      <c r="I4383" s="60">
        <f t="shared" si="274"/>
        <v>0</v>
      </c>
      <c r="J4383" s="60">
        <f>IF(OR(I4383="",I4384="",I4385=""),"",(AVERAGEIF(A4383:A$10000,A4383,I4383:I$10000)))</f>
        <v>0</v>
      </c>
      <c r="K4383" s="60"/>
      <c r="L4383" s="55" t="str">
        <f>IF(O4383="","",A4383)</f>
        <v/>
      </c>
      <c r="M4383" s="60" t="str">
        <f>IF(O4383="","",(VLOOKUP(A4383,A4383:E11367,5,FALSE)))</f>
        <v/>
      </c>
      <c r="N4383" s="55" t="str">
        <f t="shared" si="275"/>
        <v/>
      </c>
      <c r="O4383" s="55" t="str">
        <f t="shared" si="277"/>
        <v/>
      </c>
      <c r="P4383" s="104">
        <f t="shared" si="276"/>
        <v>16.999999999995907</v>
      </c>
      <c r="Q4383" s="58"/>
      <c r="R4383" s="58"/>
      <c r="S4383" s="102"/>
    </row>
    <row r="4384" spans="1:19" ht="12.5" customHeight="1" x14ac:dyDescent="0.35">
      <c r="A4384" s="60">
        <v>68</v>
      </c>
      <c r="B4384" s="60" t="s">
        <v>69</v>
      </c>
      <c r="C4384" s="68">
        <v>146.774</v>
      </c>
      <c r="D4384" s="58" t="s">
        <v>65</v>
      </c>
      <c r="E4384" s="60" t="s">
        <v>58</v>
      </c>
      <c r="F4384" s="60" t="s">
        <v>70</v>
      </c>
      <c r="G4384" s="60"/>
      <c r="H4384" s="60"/>
      <c r="I4384" s="60">
        <f t="shared" si="274"/>
        <v>0</v>
      </c>
      <c r="J4384" s="60">
        <f>IF(OR(I4384="",I4385="",I4386=""),"",(AVERAGEIF(A4384:A$10000,A4384,I4384:I$10000)))</f>
        <v>0</v>
      </c>
      <c r="K4384" s="60"/>
      <c r="L4384" s="60" t="str">
        <f>IF(O4384="","",A4384)</f>
        <v/>
      </c>
      <c r="M4384" s="60" t="str">
        <f>IF(O4384="","",(VLOOKUP(A4384,A4384:E11368,5,FALSE)))</f>
        <v/>
      </c>
      <c r="N4384" s="60" t="str">
        <f t="shared" si="275"/>
        <v/>
      </c>
      <c r="O4384" s="60" t="str">
        <f t="shared" si="277"/>
        <v/>
      </c>
      <c r="P4384" s="103">
        <f t="shared" si="276"/>
        <v>16.199999999997772</v>
      </c>
      <c r="Q4384" s="58"/>
      <c r="R4384" s="58"/>
      <c r="S4384" s="102"/>
    </row>
    <row r="4385" spans="1:19" ht="12.5" customHeight="1" x14ac:dyDescent="0.35">
      <c r="A4385" s="2">
        <v>68</v>
      </c>
      <c r="B4385" s="2" t="s">
        <v>69</v>
      </c>
      <c r="C4385" s="67">
        <v>146.791</v>
      </c>
      <c r="D4385" t="s">
        <v>65</v>
      </c>
      <c r="E4385" s="2" t="s">
        <v>58</v>
      </c>
      <c r="F4385" s="2" t="s">
        <v>70</v>
      </c>
      <c r="G4385" s="2"/>
      <c r="I4385" s="60">
        <f t="shared" si="274"/>
        <v>0</v>
      </c>
      <c r="J4385" s="60">
        <f>IF(OR(I4385="",I4386="",I4387=""),"",(AVERAGEIF(A4385:A$10000,A4385,I4385:I$10000)))</f>
        <v>0</v>
      </c>
      <c r="K4385" s="60"/>
      <c r="L4385" s="55" t="str">
        <f>IF(O4385="","",A4385)</f>
        <v/>
      </c>
      <c r="M4385" s="60" t="str">
        <f>IF(O4385="","",(VLOOKUP(A4385,A4385:E11369,5,FALSE)))</f>
        <v/>
      </c>
      <c r="N4385" s="55" t="str">
        <f t="shared" si="275"/>
        <v/>
      </c>
      <c r="O4385" s="55" t="str">
        <f t="shared" si="277"/>
        <v/>
      </c>
      <c r="P4385" s="104">
        <f t="shared" si="276"/>
        <v>16.999999999995907</v>
      </c>
      <c r="Q4385" s="58"/>
      <c r="R4385" s="58"/>
      <c r="S4385" s="102"/>
    </row>
    <row r="4386" spans="1:19" ht="12.5" customHeight="1" x14ac:dyDescent="0.35">
      <c r="A4386" s="60">
        <v>68</v>
      </c>
      <c r="B4386" s="60" t="s">
        <v>69</v>
      </c>
      <c r="C4386" s="68">
        <v>146.81710000000001</v>
      </c>
      <c r="D4386" s="58" t="s">
        <v>65</v>
      </c>
      <c r="E4386" s="60" t="s">
        <v>58</v>
      </c>
      <c r="F4386" s="60" t="s">
        <v>70</v>
      </c>
      <c r="G4386" s="60"/>
      <c r="H4386" s="60"/>
      <c r="I4386" s="60">
        <f t="shared" si="274"/>
        <v>0</v>
      </c>
      <c r="J4386" s="60">
        <f>IF(OR(I4386="",I4387="",I4388=""),"",(AVERAGEIF(A4386:A$10000,A4386,I4386:I$10000)))</f>
        <v>0</v>
      </c>
      <c r="K4386" s="60"/>
      <c r="L4386" s="60" t="str">
        <f>IF(O4386="","",A4386)</f>
        <v/>
      </c>
      <c r="M4386" s="60" t="str">
        <f>IF(O4386="","",(VLOOKUP(A4386,A4386:E11370,5,FALSE)))</f>
        <v/>
      </c>
      <c r="N4386" s="60" t="str">
        <f t="shared" si="275"/>
        <v/>
      </c>
      <c r="O4386" s="60" t="str">
        <f t="shared" si="277"/>
        <v/>
      </c>
      <c r="P4386" s="103">
        <f t="shared" si="276"/>
        <v>26.100000000013779</v>
      </c>
      <c r="Q4386" s="58"/>
      <c r="R4386" s="58"/>
      <c r="S4386" s="102"/>
    </row>
    <row r="4387" spans="1:19" ht="12.5" customHeight="1" x14ac:dyDescent="0.35">
      <c r="A4387" s="2">
        <v>68</v>
      </c>
      <c r="B4387" s="2" t="s">
        <v>71</v>
      </c>
      <c r="C4387" s="67">
        <v>146.83969999999999</v>
      </c>
      <c r="D4387" t="s">
        <v>65</v>
      </c>
      <c r="E4387" s="2" t="s">
        <v>58</v>
      </c>
      <c r="F4387" s="2" t="s">
        <v>70</v>
      </c>
      <c r="G4387" s="2"/>
      <c r="I4387" s="60">
        <f t="shared" si="274"/>
        <v>0</v>
      </c>
      <c r="J4387" s="60">
        <f>IF(OR(I4387="",I4388="",I4389=""),"",(AVERAGEIF(A4387:A$10000,A4387,I4387:I$10000)))</f>
        <v>0</v>
      </c>
      <c r="K4387" s="60"/>
      <c r="L4387" s="55" t="str">
        <f>IF(O4387="","",A4387)</f>
        <v/>
      </c>
      <c r="M4387" s="60" t="str">
        <f>IF(O4387="","",(VLOOKUP(A4387,A4387:E11371,5,FALSE)))</f>
        <v/>
      </c>
      <c r="N4387" s="55" t="str">
        <f t="shared" si="275"/>
        <v/>
      </c>
      <c r="O4387" s="55" t="str">
        <f t="shared" si="277"/>
        <v/>
      </c>
      <c r="P4387" s="104">
        <f t="shared" si="276"/>
        <v>22.599999999982856</v>
      </c>
      <c r="Q4387" s="58"/>
      <c r="R4387" s="58"/>
      <c r="S4387" s="102"/>
    </row>
    <row r="4388" spans="1:19" ht="12.5" customHeight="1" x14ac:dyDescent="0.35">
      <c r="A4388" s="60">
        <v>68</v>
      </c>
      <c r="B4388" s="60" t="s">
        <v>71</v>
      </c>
      <c r="C4388" s="68">
        <v>146.85839999999999</v>
      </c>
      <c r="D4388" s="58" t="s">
        <v>65</v>
      </c>
      <c r="E4388" s="60" t="s">
        <v>58</v>
      </c>
      <c r="F4388" s="60" t="s">
        <v>70</v>
      </c>
      <c r="G4388" s="60"/>
      <c r="H4388" s="60"/>
      <c r="I4388" s="60">
        <f t="shared" si="274"/>
        <v>0</v>
      </c>
      <c r="J4388" s="60">
        <f>IF(OR(I4388="",I4389="",I4390=""),"",(AVERAGEIF(A4388:A$10000,A4388,I4388:I$10000)))</f>
        <v>0</v>
      </c>
      <c r="K4388" s="60"/>
      <c r="L4388" s="60" t="str">
        <f>IF(O4388="","",A4388)</f>
        <v/>
      </c>
      <c r="M4388" s="60" t="str">
        <f>IF(O4388="","",(VLOOKUP(A4388,A4388:E11372,5,FALSE)))</f>
        <v/>
      </c>
      <c r="N4388" s="60" t="str">
        <f t="shared" si="275"/>
        <v/>
      </c>
      <c r="O4388" s="60" t="str">
        <f t="shared" si="277"/>
        <v/>
      </c>
      <c r="P4388" s="103">
        <f t="shared" si="276"/>
        <v>18.699999999995498</v>
      </c>
      <c r="Q4388" s="58"/>
      <c r="R4388" s="58"/>
      <c r="S4388" s="102"/>
    </row>
    <row r="4389" spans="1:19" ht="12.5" customHeight="1" x14ac:dyDescent="0.35">
      <c r="A4389" s="2">
        <v>68</v>
      </c>
      <c r="B4389" s="2" t="s">
        <v>71</v>
      </c>
      <c r="C4389" s="67">
        <v>146.875</v>
      </c>
      <c r="D4389" t="s">
        <v>65</v>
      </c>
      <c r="E4389" s="2" t="s">
        <v>58</v>
      </c>
      <c r="F4389" s="2" t="s">
        <v>70</v>
      </c>
      <c r="G4389" s="2"/>
      <c r="I4389" s="60">
        <f t="shared" si="274"/>
        <v>0</v>
      </c>
      <c r="J4389" s="60">
        <f>IF(OR(I4389="",I4390="",I4391=""),"",(AVERAGEIF(A4389:A$10000,A4389,I4389:I$10000)))</f>
        <v>0</v>
      </c>
      <c r="K4389" s="60"/>
      <c r="L4389" s="55" t="str">
        <f>IF(O4389="","",A4389)</f>
        <v/>
      </c>
      <c r="M4389" s="60" t="str">
        <f>IF(O4389="","",(VLOOKUP(A4389,A4389:E11373,5,FALSE)))</f>
        <v/>
      </c>
      <c r="N4389" s="55" t="str">
        <f t="shared" si="275"/>
        <v/>
      </c>
      <c r="O4389" s="55" t="str">
        <f t="shared" si="277"/>
        <v/>
      </c>
      <c r="P4389" s="104">
        <f t="shared" si="276"/>
        <v>16.60000000001105</v>
      </c>
      <c r="Q4389" s="58"/>
      <c r="R4389" s="58"/>
      <c r="S4389" s="102"/>
    </row>
    <row r="4390" spans="1:19" ht="12.5" customHeight="1" x14ac:dyDescent="0.35">
      <c r="A4390" s="60">
        <v>68</v>
      </c>
      <c r="B4390" s="60" t="s">
        <v>71</v>
      </c>
      <c r="C4390" s="68">
        <v>146.89250000000001</v>
      </c>
      <c r="D4390" s="58" t="s">
        <v>65</v>
      </c>
      <c r="E4390" s="60" t="s">
        <v>58</v>
      </c>
      <c r="F4390" s="60" t="s">
        <v>70</v>
      </c>
      <c r="G4390" s="60"/>
      <c r="H4390" s="60"/>
      <c r="I4390" s="60">
        <f t="shared" si="274"/>
        <v>0</v>
      </c>
      <c r="J4390" s="60">
        <f>IF(OR(I4390="",I4391="",I4392=""),"",(AVERAGEIF(A4390:A$10000,A4390,I4390:I$10000)))</f>
        <v>0</v>
      </c>
      <c r="K4390" s="60"/>
      <c r="L4390" s="60" t="str">
        <f>IF(O4390="","",A4390)</f>
        <v/>
      </c>
      <c r="M4390" s="60" t="str">
        <f>IF(O4390="","",(VLOOKUP(A4390,A4390:E11374,5,FALSE)))</f>
        <v/>
      </c>
      <c r="N4390" s="60" t="str">
        <f t="shared" si="275"/>
        <v/>
      </c>
      <c r="O4390" s="60" t="str">
        <f t="shared" si="277"/>
        <v/>
      </c>
      <c r="P4390" s="103">
        <f t="shared" si="276"/>
        <v>17.500000000012506</v>
      </c>
      <c r="Q4390" s="58"/>
      <c r="R4390" s="58"/>
      <c r="S4390" s="102"/>
    </row>
    <row r="4391" spans="1:19" ht="12.5" customHeight="1" x14ac:dyDescent="0.35">
      <c r="A4391" s="2">
        <v>68</v>
      </c>
      <c r="B4391" s="2" t="s">
        <v>71</v>
      </c>
      <c r="C4391" s="67">
        <v>146.9102</v>
      </c>
      <c r="D4391" t="s">
        <v>65</v>
      </c>
      <c r="E4391" s="2" t="s">
        <v>58</v>
      </c>
      <c r="F4391" s="2" t="s">
        <v>70</v>
      </c>
      <c r="G4391" s="2"/>
      <c r="I4391" s="60">
        <f t="shared" si="274"/>
        <v>0</v>
      </c>
      <c r="J4391" s="60">
        <f>IF(OR(I4391="",I4392="",I4393=""),"",(AVERAGEIF(A4391:A$10000,A4391,I4391:I$10000)))</f>
        <v>0</v>
      </c>
      <c r="K4391" s="60"/>
      <c r="L4391" s="55" t="str">
        <f>IF(O4391="","",A4391)</f>
        <v/>
      </c>
      <c r="M4391" s="60" t="str">
        <f>IF(O4391="","",(VLOOKUP(A4391,A4391:E11375,5,FALSE)))</f>
        <v/>
      </c>
      <c r="N4391" s="55" t="str">
        <f t="shared" si="275"/>
        <v/>
      </c>
      <c r="O4391" s="55" t="str">
        <f t="shared" si="277"/>
        <v/>
      </c>
      <c r="P4391" s="104">
        <f t="shared" si="276"/>
        <v>17.699999999990723</v>
      </c>
      <c r="Q4391" s="58"/>
      <c r="R4391" s="58"/>
      <c r="S4391" s="102"/>
    </row>
    <row r="4392" spans="1:19" ht="12.5" customHeight="1" x14ac:dyDescent="0.35">
      <c r="A4392" s="60">
        <v>68</v>
      </c>
      <c r="B4392" s="60" t="s">
        <v>69</v>
      </c>
      <c r="C4392" s="68">
        <v>146.9272</v>
      </c>
      <c r="D4392" s="58" t="s">
        <v>65</v>
      </c>
      <c r="E4392" s="60" t="s">
        <v>58</v>
      </c>
      <c r="F4392" s="60" t="s">
        <v>70</v>
      </c>
      <c r="G4392" s="60"/>
      <c r="H4392" s="60"/>
      <c r="I4392" s="60">
        <f t="shared" si="274"/>
        <v>0</v>
      </c>
      <c r="J4392" s="60">
        <f>IF(OR(I4392="",I4393="",I4394=""),"",(AVERAGEIF(A4392:A$10000,A4392,I4392:I$10000)))</f>
        <v>0</v>
      </c>
      <c r="K4392" s="60"/>
      <c r="L4392" s="60" t="str">
        <f>IF(O4392="","",A4392)</f>
        <v/>
      </c>
      <c r="M4392" s="60" t="str">
        <f>IF(O4392="","",(VLOOKUP(A4392,A4392:E11376,5,FALSE)))</f>
        <v/>
      </c>
      <c r="N4392" s="60" t="str">
        <f t="shared" si="275"/>
        <v/>
      </c>
      <c r="O4392" s="60" t="str">
        <f t="shared" si="277"/>
        <v/>
      </c>
      <c r="P4392" s="103">
        <f t="shared" si="276"/>
        <v>16.999999999995907</v>
      </c>
      <c r="Q4392" s="58"/>
      <c r="R4392" s="58"/>
      <c r="S4392" s="102"/>
    </row>
    <row r="4393" spans="1:19" ht="12.5" customHeight="1" x14ac:dyDescent="0.35">
      <c r="A4393" s="2">
        <v>68</v>
      </c>
      <c r="B4393" s="2" t="s">
        <v>69</v>
      </c>
      <c r="C4393" s="67">
        <v>146.9426</v>
      </c>
      <c r="D4393" t="s">
        <v>65</v>
      </c>
      <c r="E4393" s="2" t="s">
        <v>58</v>
      </c>
      <c r="F4393" s="2" t="s">
        <v>70</v>
      </c>
      <c r="G4393" s="2"/>
      <c r="I4393" s="60">
        <f t="shared" si="274"/>
        <v>0</v>
      </c>
      <c r="J4393" s="60">
        <f>IF(OR(I4393="",I4394="",I4395=""),"",(AVERAGEIF(A4393:A$10000,A4393,I4393:I$10000)))</f>
        <v>0</v>
      </c>
      <c r="K4393" s="60"/>
      <c r="L4393" s="55" t="str">
        <f>IF(O4393="","",A4393)</f>
        <v/>
      </c>
      <c r="M4393" s="60" t="str">
        <f>IF(O4393="","",(VLOOKUP(A4393,A4393:E11377,5,FALSE)))</f>
        <v/>
      </c>
      <c r="N4393" s="55" t="str">
        <f t="shared" si="275"/>
        <v/>
      </c>
      <c r="O4393" s="55" t="str">
        <f t="shared" si="277"/>
        <v/>
      </c>
      <c r="P4393" s="104">
        <f t="shared" si="276"/>
        <v>15.399999999999636</v>
      </c>
      <c r="Q4393" s="58"/>
      <c r="R4393" s="58"/>
      <c r="S4393" s="102"/>
    </row>
    <row r="4394" spans="1:19" ht="12.5" customHeight="1" x14ac:dyDescent="0.35">
      <c r="A4394" s="60">
        <v>68</v>
      </c>
      <c r="B4394" s="60" t="s">
        <v>71</v>
      </c>
      <c r="C4394" s="68">
        <v>146.96019999999999</v>
      </c>
      <c r="D4394" s="58" t="s">
        <v>65</v>
      </c>
      <c r="E4394" s="60" t="s">
        <v>58</v>
      </c>
      <c r="F4394" s="60" t="s">
        <v>70</v>
      </c>
      <c r="G4394" s="60"/>
      <c r="H4394" s="60"/>
      <c r="I4394" s="60">
        <f t="shared" si="274"/>
        <v>0</v>
      </c>
      <c r="J4394" s="60">
        <f>IF(OR(I4394="",I4395="",I4396=""),"",(AVERAGEIF(A4394:A$10000,A4394,I4394:I$10000)))</f>
        <v>0</v>
      </c>
      <c r="K4394" s="60"/>
      <c r="L4394" s="60" t="str">
        <f>IF(O4394="","",A4394)</f>
        <v/>
      </c>
      <c r="M4394" s="60" t="str">
        <f>IF(O4394="","",(VLOOKUP(A4394,A4394:E11378,5,FALSE)))</f>
        <v/>
      </c>
      <c r="N4394" s="60" t="str">
        <f t="shared" si="275"/>
        <v/>
      </c>
      <c r="O4394" s="60" t="str">
        <f t="shared" si="277"/>
        <v/>
      </c>
      <c r="P4394" s="103">
        <f t="shared" si="276"/>
        <v>17.599999999987403</v>
      </c>
      <c r="Q4394" s="58"/>
      <c r="R4394" s="58"/>
      <c r="S4394" s="102"/>
    </row>
    <row r="4395" spans="1:19" ht="12.5" customHeight="1" x14ac:dyDescent="0.35">
      <c r="A4395" s="2">
        <v>68</v>
      </c>
      <c r="B4395" s="2" t="s">
        <v>71</v>
      </c>
      <c r="C4395" s="67">
        <v>146.97710000000001</v>
      </c>
      <c r="D4395" t="s">
        <v>65</v>
      </c>
      <c r="E4395" s="2" t="s">
        <v>58</v>
      </c>
      <c r="F4395" s="2" t="s">
        <v>70</v>
      </c>
      <c r="G4395" s="2"/>
      <c r="I4395" s="60">
        <f t="shared" si="274"/>
        <v>0</v>
      </c>
      <c r="J4395" s="60">
        <f>IF(OR(I4395="",I4396="",I4397=""),"",(AVERAGEIF(A4395:A$10000,A4395,I4395:I$10000)))</f>
        <v>0</v>
      </c>
      <c r="K4395" s="60"/>
      <c r="L4395" s="55" t="str">
        <f>IF(O4395="","",A4395)</f>
        <v/>
      </c>
      <c r="M4395" s="60" t="str">
        <f>IF(O4395="","",(VLOOKUP(A4395,A4395:E11379,5,FALSE)))</f>
        <v/>
      </c>
      <c r="N4395" s="55" t="str">
        <f t="shared" si="275"/>
        <v/>
      </c>
      <c r="O4395" s="55" t="str">
        <f t="shared" si="277"/>
        <v/>
      </c>
      <c r="P4395" s="104">
        <f t="shared" si="276"/>
        <v>16.900000000021009</v>
      </c>
      <c r="Q4395" s="58"/>
      <c r="R4395" s="58"/>
      <c r="S4395" s="102"/>
    </row>
    <row r="4396" spans="1:19" ht="12.5" customHeight="1" x14ac:dyDescent="0.35">
      <c r="A4396" s="60">
        <v>68</v>
      </c>
      <c r="B4396" s="60" t="s">
        <v>71</v>
      </c>
      <c r="C4396" s="68">
        <v>146.9923</v>
      </c>
      <c r="D4396" s="58" t="s">
        <v>65</v>
      </c>
      <c r="E4396" s="60" t="s">
        <v>58</v>
      </c>
      <c r="F4396" s="60" t="s">
        <v>70</v>
      </c>
      <c r="G4396" s="60"/>
      <c r="H4396" s="60"/>
      <c r="I4396" s="60">
        <f t="shared" si="274"/>
        <v>0</v>
      </c>
      <c r="J4396" s="60">
        <f>IF(OR(I4396="",I4397="",I4398=""),"",(AVERAGEIF(A4396:A$10000,A4396,I4396:I$10000)))</f>
        <v>0</v>
      </c>
      <c r="K4396" s="60"/>
      <c r="L4396" s="60" t="str">
        <f>IF(O4396="","",A4396)</f>
        <v/>
      </c>
      <c r="M4396" s="60" t="str">
        <f>IF(O4396="","",(VLOOKUP(A4396,A4396:E11380,5,FALSE)))</f>
        <v/>
      </c>
      <c r="N4396" s="60" t="str">
        <f t="shared" si="275"/>
        <v/>
      </c>
      <c r="O4396" s="60" t="str">
        <f t="shared" si="277"/>
        <v/>
      </c>
      <c r="P4396" s="103">
        <f t="shared" si="276"/>
        <v>15.199999999992997</v>
      </c>
      <c r="Q4396" s="58"/>
      <c r="R4396" s="58"/>
      <c r="S4396" s="102"/>
    </row>
    <row r="4397" spans="1:19" ht="12.5" customHeight="1" x14ac:dyDescent="0.35">
      <c r="A4397" s="2">
        <v>68</v>
      </c>
      <c r="B4397" s="2" t="s">
        <v>71</v>
      </c>
      <c r="C4397" s="67">
        <v>147.0187</v>
      </c>
      <c r="D4397" t="s">
        <v>65</v>
      </c>
      <c r="E4397" s="2" t="s">
        <v>58</v>
      </c>
      <c r="F4397" s="2" t="s">
        <v>70</v>
      </c>
      <c r="G4397" s="2"/>
      <c r="I4397" s="60">
        <f t="shared" si="274"/>
        <v>0</v>
      </c>
      <c r="J4397" s="60">
        <f>IF(OR(I4397="",I4398="",I4399=""),"",(AVERAGEIF(A4397:A$10000,A4397,I4397:I$10000)))</f>
        <v>0</v>
      </c>
      <c r="K4397" s="60"/>
      <c r="L4397" s="55" t="str">
        <f>IF(O4397="","",A4397)</f>
        <v/>
      </c>
      <c r="M4397" s="60" t="str">
        <f>IF(O4397="","",(VLOOKUP(A4397,A4397:E11381,5,FALSE)))</f>
        <v/>
      </c>
      <c r="N4397" s="55" t="str">
        <f t="shared" si="275"/>
        <v/>
      </c>
      <c r="O4397" s="55" t="str">
        <f t="shared" si="277"/>
        <v/>
      </c>
      <c r="P4397" s="104">
        <f t="shared" si="276"/>
        <v>26.399999999995316</v>
      </c>
      <c r="Q4397" s="58"/>
      <c r="R4397" s="58"/>
      <c r="S4397" s="102"/>
    </row>
    <row r="4398" spans="1:19" ht="12.5" customHeight="1" x14ac:dyDescent="0.35">
      <c r="A4398" s="60">
        <v>68</v>
      </c>
      <c r="B4398" s="60" t="s">
        <v>69</v>
      </c>
      <c r="C4398" s="68">
        <v>147.03809999999999</v>
      </c>
      <c r="D4398" s="58" t="s">
        <v>65</v>
      </c>
      <c r="E4398" s="60" t="s">
        <v>58</v>
      </c>
      <c r="F4398" s="60" t="s">
        <v>70</v>
      </c>
      <c r="G4398" s="60"/>
      <c r="H4398" s="60"/>
      <c r="I4398" s="60">
        <f t="shared" si="274"/>
        <v>0</v>
      </c>
      <c r="J4398" s="60">
        <f>IF(OR(I4398="",I4399="",I4400=""),"",(AVERAGEIF(A4398:A$10000,A4398,I4398:I$10000)))</f>
        <v>0</v>
      </c>
      <c r="K4398" s="60"/>
      <c r="L4398" s="60" t="str">
        <f>IF(O4398="","",A4398)</f>
        <v/>
      </c>
      <c r="M4398" s="60" t="str">
        <f>IF(O4398="","",(VLOOKUP(A4398,A4398:E11382,5,FALSE)))</f>
        <v/>
      </c>
      <c r="N4398" s="60" t="str">
        <f t="shared" si="275"/>
        <v/>
      </c>
      <c r="O4398" s="60" t="str">
        <f t="shared" si="277"/>
        <v/>
      </c>
      <c r="P4398" s="103">
        <f t="shared" si="276"/>
        <v>19.399999999990314</v>
      </c>
      <c r="Q4398" s="58"/>
      <c r="R4398" s="58"/>
      <c r="S4398" s="102"/>
    </row>
    <row r="4399" spans="1:19" ht="12.5" customHeight="1" x14ac:dyDescent="0.35">
      <c r="A4399" s="2">
        <v>68</v>
      </c>
      <c r="B4399" s="2" t="s">
        <v>69</v>
      </c>
      <c r="C4399" s="67">
        <v>147.0558</v>
      </c>
      <c r="D4399" t="s">
        <v>65</v>
      </c>
      <c r="E4399" s="2" t="s">
        <v>58</v>
      </c>
      <c r="F4399" s="2" t="s">
        <v>70</v>
      </c>
      <c r="G4399" s="2"/>
      <c r="I4399" s="60">
        <f t="shared" si="274"/>
        <v>0</v>
      </c>
      <c r="J4399" s="60">
        <f>IF(OR(I4399="",I4400="",I4401=""),"",(AVERAGEIF(A4399:A$10000,A4399,I4399:I$10000)))</f>
        <v>0</v>
      </c>
      <c r="K4399" s="60"/>
      <c r="L4399" s="55" t="str">
        <f>IF(O4399="","",A4399)</f>
        <v/>
      </c>
      <c r="M4399" s="60" t="str">
        <f>IF(O4399="","",(VLOOKUP(A4399,A4399:E11383,5,FALSE)))</f>
        <v/>
      </c>
      <c r="N4399" s="55" t="str">
        <f t="shared" si="275"/>
        <v/>
      </c>
      <c r="O4399" s="55" t="str">
        <f t="shared" si="277"/>
        <v/>
      </c>
      <c r="P4399" s="104">
        <f t="shared" si="276"/>
        <v>17.700000000019145</v>
      </c>
      <c r="Q4399" s="58"/>
      <c r="R4399" s="58"/>
      <c r="S4399" s="102"/>
    </row>
    <row r="4400" spans="1:19" ht="12.5" customHeight="1" x14ac:dyDescent="0.35">
      <c r="A4400" s="60">
        <v>68</v>
      </c>
      <c r="B4400" s="60" t="s">
        <v>71</v>
      </c>
      <c r="C4400" s="68">
        <v>147.07380000000001</v>
      </c>
      <c r="D4400" s="58" t="s">
        <v>65</v>
      </c>
      <c r="E4400" s="60" t="s">
        <v>58</v>
      </c>
      <c r="F4400" s="60" t="s">
        <v>70</v>
      </c>
      <c r="G4400" s="60"/>
      <c r="H4400" s="60"/>
      <c r="I4400" s="60">
        <f t="shared" si="274"/>
        <v>0</v>
      </c>
      <c r="J4400" s="60">
        <f>IF(OR(I4400="",I4401="",I4402=""),"",(AVERAGEIF(A4400:A$10000,A4400,I4400:I$10000)))</f>
        <v>0</v>
      </c>
      <c r="K4400" s="60"/>
      <c r="L4400" s="60" t="str">
        <f>IF(O4400="","",A4400)</f>
        <v/>
      </c>
      <c r="M4400" s="60" t="str">
        <f>IF(O4400="","",(VLOOKUP(A4400,A4400:E11384,5,FALSE)))</f>
        <v/>
      </c>
      <c r="N4400" s="60" t="str">
        <f t="shared" si="275"/>
        <v/>
      </c>
      <c r="O4400" s="60" t="str">
        <f t="shared" si="277"/>
        <v/>
      </c>
      <c r="P4400" s="103">
        <f t="shared" si="276"/>
        <v>18.000000000000682</v>
      </c>
      <c r="Q4400" s="58"/>
      <c r="R4400" s="58"/>
      <c r="S4400" s="102"/>
    </row>
    <row r="4401" spans="1:19" ht="12.5" customHeight="1" x14ac:dyDescent="0.35">
      <c r="A4401" s="2">
        <v>68</v>
      </c>
      <c r="B4401" s="2" t="s">
        <v>71</v>
      </c>
      <c r="C4401" s="67">
        <v>147.09209999999999</v>
      </c>
      <c r="D4401" t="s">
        <v>65</v>
      </c>
      <c r="E4401" s="2" t="s">
        <v>58</v>
      </c>
      <c r="F4401" s="2" t="s">
        <v>70</v>
      </c>
      <c r="G4401" s="2"/>
      <c r="I4401" s="60">
        <f t="shared" si="274"/>
        <v>0</v>
      </c>
      <c r="J4401" s="60">
        <f>IF(OR(I4401="",I4402="",I4403=""),"",(AVERAGEIF(A4401:A$10000,A4401,I4401:I$10000)))</f>
        <v>0</v>
      </c>
      <c r="K4401" s="60"/>
      <c r="L4401" s="55" t="str">
        <f>IF(O4401="","",A4401)</f>
        <v/>
      </c>
      <c r="M4401" s="60" t="str">
        <f>IF(O4401="","",(VLOOKUP(A4401,A4401:E11385,5,FALSE)))</f>
        <v/>
      </c>
      <c r="N4401" s="55" t="str">
        <f t="shared" si="275"/>
        <v/>
      </c>
      <c r="O4401" s="55" t="str">
        <f t="shared" si="277"/>
        <v/>
      </c>
      <c r="P4401" s="104">
        <f t="shared" si="276"/>
        <v>18.299999999982219</v>
      </c>
      <c r="Q4401" s="58"/>
      <c r="R4401" s="58"/>
      <c r="S4401" s="102"/>
    </row>
    <row r="4402" spans="1:19" ht="12.5" customHeight="1" x14ac:dyDescent="0.35">
      <c r="A4402" s="60">
        <v>68</v>
      </c>
      <c r="B4402" s="60" t="s">
        <v>71</v>
      </c>
      <c r="C4402" s="68">
        <v>147.11150000000001</v>
      </c>
      <c r="D4402" s="58" t="s">
        <v>65</v>
      </c>
      <c r="E4402" s="60" t="s">
        <v>58</v>
      </c>
      <c r="F4402" s="60" t="s">
        <v>70</v>
      </c>
      <c r="G4402" s="60"/>
      <c r="H4402" s="60"/>
      <c r="I4402" s="60">
        <f t="shared" si="274"/>
        <v>0</v>
      </c>
      <c r="J4402" s="60">
        <f>IF(OR(I4402="",I4403="",I4404=""),"",(AVERAGEIF(A4402:A$10000,A4402,I4402:I$10000)))</f>
        <v>0</v>
      </c>
      <c r="K4402" s="60"/>
      <c r="L4402" s="60" t="str">
        <f>IF(O4402="","",A4402)</f>
        <v/>
      </c>
      <c r="M4402" s="60" t="str">
        <f>IF(O4402="","",(VLOOKUP(A4402,A4402:E11386,5,FALSE)))</f>
        <v/>
      </c>
      <c r="N4402" s="60" t="str">
        <f t="shared" si="275"/>
        <v/>
      </c>
      <c r="O4402" s="60" t="str">
        <f t="shared" si="277"/>
        <v/>
      </c>
      <c r="P4402" s="103">
        <f t="shared" si="276"/>
        <v>19.400000000018736</v>
      </c>
      <c r="Q4402" s="58"/>
      <c r="R4402" s="58"/>
      <c r="S4402" s="102"/>
    </row>
    <row r="4403" spans="1:19" ht="12.5" customHeight="1" x14ac:dyDescent="0.35">
      <c r="A4403" s="2">
        <v>68</v>
      </c>
      <c r="B4403" s="2" t="s">
        <v>71</v>
      </c>
      <c r="C4403" s="67">
        <v>147.1395</v>
      </c>
      <c r="D4403" t="s">
        <v>65</v>
      </c>
      <c r="E4403" s="2" t="s">
        <v>58</v>
      </c>
      <c r="F4403" s="2" t="s">
        <v>70</v>
      </c>
      <c r="G4403" s="2"/>
      <c r="I4403" s="60">
        <f t="shared" si="274"/>
        <v>0</v>
      </c>
      <c r="J4403" s="60">
        <f>IF(OR(I4403="",I4404="",I4405=""),"",(AVERAGEIF(A4403:A$10000,A4403,I4403:I$10000)))</f>
        <v>0</v>
      </c>
      <c r="K4403" s="60"/>
      <c r="L4403" s="55" t="str">
        <f>IF(O4403="","",A4403)</f>
        <v/>
      </c>
      <c r="M4403" s="60" t="str">
        <f>IF(O4403="","",(VLOOKUP(A4403,A4403:E11387,5,FALSE)))</f>
        <v/>
      </c>
      <c r="N4403" s="55" t="str">
        <f t="shared" si="275"/>
        <v/>
      </c>
      <c r="O4403" s="55" t="str">
        <f t="shared" si="277"/>
        <v/>
      </c>
      <c r="P4403" s="104">
        <f t="shared" si="276"/>
        <v>27.999999999991587</v>
      </c>
      <c r="Q4403" s="58"/>
      <c r="R4403" s="58"/>
      <c r="S4403" s="102"/>
    </row>
    <row r="4404" spans="1:19" ht="12.5" customHeight="1" x14ac:dyDescent="0.35">
      <c r="A4404" s="60">
        <v>68</v>
      </c>
      <c r="B4404" s="60" t="s">
        <v>71</v>
      </c>
      <c r="C4404" s="68">
        <v>147.15729999999999</v>
      </c>
      <c r="D4404" s="58" t="s">
        <v>65</v>
      </c>
      <c r="E4404" s="60" t="s">
        <v>58</v>
      </c>
      <c r="F4404" s="60" t="s">
        <v>70</v>
      </c>
      <c r="G4404" s="60"/>
      <c r="H4404" s="60"/>
      <c r="I4404" s="60">
        <f t="shared" si="274"/>
        <v>0</v>
      </c>
      <c r="J4404" s="60">
        <f>IF(OR(I4404="",I4405="",I4406=""),"",(AVERAGEIF(A4404:A$10000,A4404,I4404:I$10000)))</f>
        <v>0</v>
      </c>
      <c r="K4404" s="60"/>
      <c r="L4404" s="60" t="str">
        <f>IF(O4404="","",A4404)</f>
        <v/>
      </c>
      <c r="M4404" s="60" t="str">
        <f>IF(O4404="","",(VLOOKUP(A4404,A4404:E11388,5,FALSE)))</f>
        <v/>
      </c>
      <c r="N4404" s="60" t="str">
        <f t="shared" si="275"/>
        <v/>
      </c>
      <c r="O4404" s="60" t="str">
        <f t="shared" si="277"/>
        <v/>
      </c>
      <c r="P4404" s="103">
        <f t="shared" si="276"/>
        <v>17.799999999994043</v>
      </c>
      <c r="Q4404" s="58"/>
      <c r="R4404" s="58"/>
      <c r="S4404" s="102"/>
    </row>
    <row r="4405" spans="1:19" ht="12.5" customHeight="1" x14ac:dyDescent="0.35">
      <c r="A4405" s="2">
        <v>68</v>
      </c>
      <c r="B4405" s="2" t="s">
        <v>71</v>
      </c>
      <c r="C4405" s="67">
        <v>147.17449999999999</v>
      </c>
      <c r="D4405" t="s">
        <v>65</v>
      </c>
      <c r="E4405" s="2" t="s">
        <v>58</v>
      </c>
      <c r="F4405" s="2" t="s">
        <v>70</v>
      </c>
      <c r="G4405" s="2"/>
      <c r="I4405" s="60">
        <f t="shared" si="274"/>
        <v>0</v>
      </c>
      <c r="J4405" s="60">
        <f>IF(OR(I4405="",I4406="",I4407=""),"",(AVERAGEIF(A4405:A$10000,A4405,I4405:I$10000)))</f>
        <v>0</v>
      </c>
      <c r="K4405" s="60"/>
      <c r="L4405" s="55" t="str">
        <f>IF(O4405="","",A4405)</f>
        <v/>
      </c>
      <c r="M4405" s="60" t="str">
        <f>IF(O4405="","",(VLOOKUP(A4405,A4405:E11389,5,FALSE)))</f>
        <v/>
      </c>
      <c r="N4405" s="55" t="str">
        <f t="shared" si="275"/>
        <v/>
      </c>
      <c r="O4405" s="55" t="str">
        <f t="shared" si="277"/>
        <v/>
      </c>
      <c r="P4405" s="104">
        <f t="shared" si="276"/>
        <v>17.200000000002547</v>
      </c>
      <c r="Q4405" s="58"/>
      <c r="R4405" s="58"/>
      <c r="S4405" s="102"/>
    </row>
    <row r="4406" spans="1:19" ht="12.5" customHeight="1" x14ac:dyDescent="0.35">
      <c r="A4406" s="60">
        <v>68</v>
      </c>
      <c r="B4406" s="60" t="s">
        <v>71</v>
      </c>
      <c r="C4406" s="68">
        <v>147.18940000000001</v>
      </c>
      <c r="D4406" s="58" t="s">
        <v>65</v>
      </c>
      <c r="E4406" s="60" t="s">
        <v>58</v>
      </c>
      <c r="F4406" s="60" t="s">
        <v>70</v>
      </c>
      <c r="G4406" s="60"/>
      <c r="H4406" s="60"/>
      <c r="I4406" s="60">
        <f t="shared" si="274"/>
        <v>0</v>
      </c>
      <c r="J4406" s="60">
        <f>IF(OR(I4406="",I4407="",I4408=""),"",(AVERAGEIF(A4406:A$10000,A4406,I4406:I$10000)))</f>
        <v>0</v>
      </c>
      <c r="K4406" s="60"/>
      <c r="L4406" s="60" t="str">
        <f>IF(O4406="","",A4406)</f>
        <v/>
      </c>
      <c r="M4406" s="60" t="str">
        <f>IF(O4406="","",(VLOOKUP(A4406,A4406:E11390,5,FALSE)))</f>
        <v/>
      </c>
      <c r="N4406" s="60" t="str">
        <f t="shared" si="275"/>
        <v/>
      </c>
      <c r="O4406" s="60" t="str">
        <f t="shared" si="277"/>
        <v/>
      </c>
      <c r="P4406" s="103">
        <f t="shared" si="276"/>
        <v>14.90000000001146</v>
      </c>
      <c r="Q4406" s="58"/>
      <c r="R4406" s="58"/>
      <c r="S4406" s="102"/>
    </row>
    <row r="4407" spans="1:19" ht="12.5" customHeight="1" x14ac:dyDescent="0.35">
      <c r="A4407" s="2">
        <v>68</v>
      </c>
      <c r="B4407" s="2" t="s">
        <v>71</v>
      </c>
      <c r="C4407" s="67">
        <v>147.2039</v>
      </c>
      <c r="D4407" t="s">
        <v>65</v>
      </c>
      <c r="E4407" s="2" t="s">
        <v>58</v>
      </c>
      <c r="F4407" s="2" t="s">
        <v>70</v>
      </c>
      <c r="G4407" s="2"/>
      <c r="I4407" s="60">
        <f t="shared" si="274"/>
        <v>0</v>
      </c>
      <c r="J4407" s="60">
        <f>IF(OR(I4407="",I4408="",I4409=""),"",(AVERAGEIF(A4407:A$10000,A4407,I4407:I$10000)))</f>
        <v>0</v>
      </c>
      <c r="K4407" s="60"/>
      <c r="L4407" s="55" t="str">
        <f>IF(O4407="","",A4407)</f>
        <v/>
      </c>
      <c r="M4407" s="60" t="str">
        <f>IF(O4407="","",(VLOOKUP(A4407,A4407:E11391,5,FALSE)))</f>
        <v/>
      </c>
      <c r="N4407" s="55" t="str">
        <f t="shared" si="275"/>
        <v/>
      </c>
      <c r="O4407" s="55" t="str">
        <f t="shared" si="277"/>
        <v/>
      </c>
      <c r="P4407" s="104">
        <f t="shared" si="276"/>
        <v>14.499999999998181</v>
      </c>
      <c r="Q4407" s="58"/>
      <c r="R4407" s="58"/>
      <c r="S4407" s="102"/>
    </row>
    <row r="4408" spans="1:19" ht="12.5" customHeight="1" x14ac:dyDescent="0.35">
      <c r="A4408" s="60">
        <v>69</v>
      </c>
      <c r="B4408" s="60" t="s">
        <v>69</v>
      </c>
      <c r="C4408" s="68">
        <v>148.23419999999999</v>
      </c>
      <c r="D4408" s="58" t="s">
        <v>65</v>
      </c>
      <c r="E4408" s="60" t="s">
        <v>57</v>
      </c>
      <c r="F4408" s="60" t="s">
        <v>70</v>
      </c>
      <c r="G4408" s="60"/>
      <c r="H4408" s="60"/>
      <c r="I4408" s="60">
        <f t="shared" si="274"/>
        <v>0</v>
      </c>
      <c r="J4408" s="60">
        <f>IF(OR(I4408="",I4409="",I4410=""),"",(AVERAGEIF(A4408:A$10000,A4408,I4408:I$10000)))</f>
        <v>0</v>
      </c>
      <c r="K4408" s="60"/>
      <c r="L4408" s="60" t="str">
        <f>IF(O4408="","",A4408)</f>
        <v/>
      </c>
      <c r="M4408" s="60" t="str">
        <f>IF(O4408="","",(VLOOKUP(A4408,A4408:E11392,5,FALSE)))</f>
        <v/>
      </c>
      <c r="N4408" s="60" t="str">
        <f t="shared" si="275"/>
        <v/>
      </c>
      <c r="O4408" s="60" t="str">
        <f t="shared" si="277"/>
        <v/>
      </c>
      <c r="P4408" s="103" t="str">
        <f t="shared" si="276"/>
        <v/>
      </c>
      <c r="Q4408" s="58"/>
      <c r="R4408" s="58"/>
      <c r="S4408" s="102"/>
    </row>
    <row r="4409" spans="1:19" ht="12.5" customHeight="1" x14ac:dyDescent="0.35">
      <c r="A4409" s="2">
        <v>69</v>
      </c>
      <c r="B4409" s="2" t="s">
        <v>69</v>
      </c>
      <c r="C4409" s="67">
        <v>148.24789999999999</v>
      </c>
      <c r="D4409" t="s">
        <v>65</v>
      </c>
      <c r="E4409" s="2" t="s">
        <v>57</v>
      </c>
      <c r="F4409" s="2" t="s">
        <v>70</v>
      </c>
      <c r="G4409" s="2"/>
      <c r="I4409" s="60">
        <f t="shared" si="274"/>
        <v>0</v>
      </c>
      <c r="J4409" s="60">
        <f>IF(OR(I4409="",I4410="",I4411=""),"",(AVERAGEIF(A4409:A$10000,A4409,I4409:I$10000)))</f>
        <v>0</v>
      </c>
      <c r="K4409" s="60"/>
      <c r="L4409" s="55" t="str">
        <f>IF(O4409="","",A4409)</f>
        <v/>
      </c>
      <c r="M4409" s="60" t="str">
        <f>IF(O4409="","",(VLOOKUP(A4409,A4409:E11393,5,FALSE)))</f>
        <v/>
      </c>
      <c r="N4409" s="55" t="str">
        <f t="shared" si="275"/>
        <v/>
      </c>
      <c r="O4409" s="55" t="str">
        <f t="shared" si="277"/>
        <v/>
      </c>
      <c r="P4409" s="104">
        <f t="shared" si="276"/>
        <v>13.700000000000045</v>
      </c>
      <c r="Q4409" s="58"/>
      <c r="R4409" s="58"/>
      <c r="S4409" s="102"/>
    </row>
    <row r="4410" spans="1:19" ht="12.5" customHeight="1" x14ac:dyDescent="0.35">
      <c r="A4410" s="60">
        <v>69</v>
      </c>
      <c r="B4410" s="60" t="s">
        <v>69</v>
      </c>
      <c r="C4410" s="68">
        <v>148.27099999999999</v>
      </c>
      <c r="D4410" s="58" t="s">
        <v>65</v>
      </c>
      <c r="E4410" s="60" t="s">
        <v>57</v>
      </c>
      <c r="F4410" s="60" t="s">
        <v>70</v>
      </c>
      <c r="G4410" s="60"/>
      <c r="H4410" s="60"/>
      <c r="I4410" s="60">
        <f t="shared" si="274"/>
        <v>0</v>
      </c>
      <c r="J4410" s="60">
        <f>IF(OR(I4410="",I4411="",I4412=""),"",(AVERAGEIF(A4410:A$10000,A4410,I4410:I$10000)))</f>
        <v>0</v>
      </c>
      <c r="K4410" s="60"/>
      <c r="L4410" s="60" t="str">
        <f>IF(O4410="","",A4410)</f>
        <v/>
      </c>
      <c r="M4410" s="60" t="str">
        <f>IF(O4410="","",(VLOOKUP(A4410,A4410:E11394,5,FALSE)))</f>
        <v/>
      </c>
      <c r="N4410" s="60" t="str">
        <f t="shared" si="275"/>
        <v/>
      </c>
      <c r="O4410" s="60" t="str">
        <f t="shared" si="277"/>
        <v/>
      </c>
      <c r="P4410" s="103">
        <f t="shared" si="276"/>
        <v>23.099999999999454</v>
      </c>
      <c r="Q4410" s="58"/>
      <c r="R4410" s="58"/>
      <c r="S4410" s="102"/>
    </row>
    <row r="4411" spans="1:19" ht="12.5" customHeight="1" x14ac:dyDescent="0.35">
      <c r="A4411" s="2">
        <v>69</v>
      </c>
      <c r="B4411" s="2" t="s">
        <v>69</v>
      </c>
      <c r="C4411" s="67">
        <v>148.28649999999999</v>
      </c>
      <c r="D4411" t="s">
        <v>65</v>
      </c>
      <c r="E4411" s="2" t="s">
        <v>57</v>
      </c>
      <c r="F4411" s="2" t="s">
        <v>70</v>
      </c>
      <c r="G4411" s="2"/>
      <c r="I4411" s="60">
        <f t="shared" si="274"/>
        <v>0</v>
      </c>
      <c r="J4411" s="60">
        <f>IF(OR(I4411="",I4412="",I4413=""),"",(AVERAGEIF(A4411:A$10000,A4411,I4411:I$10000)))</f>
        <v>0</v>
      </c>
      <c r="K4411" s="60"/>
      <c r="L4411" s="55" t="str">
        <f>IF(O4411="","",A4411)</f>
        <v/>
      </c>
      <c r="M4411" s="60" t="str">
        <f>IF(O4411="","",(VLOOKUP(A4411,A4411:E11395,5,FALSE)))</f>
        <v/>
      </c>
      <c r="N4411" s="55" t="str">
        <f t="shared" si="275"/>
        <v/>
      </c>
      <c r="O4411" s="55" t="str">
        <f t="shared" si="277"/>
        <v/>
      </c>
      <c r="P4411" s="104">
        <f t="shared" si="276"/>
        <v>15.500000000002956</v>
      </c>
      <c r="Q4411" s="58"/>
      <c r="R4411" s="58"/>
      <c r="S4411" s="102"/>
    </row>
    <row r="4412" spans="1:19" ht="12.5" customHeight="1" x14ac:dyDescent="0.35">
      <c r="A4412" s="60">
        <v>69</v>
      </c>
      <c r="B4412" s="60" t="s">
        <v>69</v>
      </c>
      <c r="C4412" s="68">
        <v>148.31280000000001</v>
      </c>
      <c r="D4412" s="58" t="s">
        <v>65</v>
      </c>
      <c r="E4412" s="60" t="s">
        <v>57</v>
      </c>
      <c r="F4412" s="60" t="s">
        <v>70</v>
      </c>
      <c r="G4412" s="60"/>
      <c r="H4412" s="60"/>
      <c r="I4412" s="60">
        <f t="shared" si="274"/>
        <v>0</v>
      </c>
      <c r="J4412" s="60">
        <f>IF(OR(I4412="",I4413="",I4414=""),"",(AVERAGEIF(A4412:A$10000,A4412,I4412:I$10000)))</f>
        <v>0</v>
      </c>
      <c r="K4412" s="60"/>
      <c r="L4412" s="60" t="str">
        <f>IF(O4412="","",A4412)</f>
        <v/>
      </c>
      <c r="M4412" s="60" t="str">
        <f>IF(O4412="","",(VLOOKUP(A4412,A4412:E11396,5,FALSE)))</f>
        <v/>
      </c>
      <c r="N4412" s="60" t="str">
        <f t="shared" si="275"/>
        <v/>
      </c>
      <c r="O4412" s="60" t="str">
        <f t="shared" si="277"/>
        <v/>
      </c>
      <c r="P4412" s="103">
        <f t="shared" si="276"/>
        <v>26.300000000020418</v>
      </c>
      <c r="Q4412" s="58"/>
      <c r="R4412" s="58"/>
      <c r="S4412" s="102"/>
    </row>
    <row r="4413" spans="1:19" ht="12.5" customHeight="1" x14ac:dyDescent="0.35">
      <c r="A4413" s="2">
        <v>69</v>
      </c>
      <c r="B4413" s="2" t="s">
        <v>69</v>
      </c>
      <c r="C4413" s="67">
        <v>148.33619999999999</v>
      </c>
      <c r="D4413" t="s">
        <v>65</v>
      </c>
      <c r="E4413" s="2" t="s">
        <v>57</v>
      </c>
      <c r="F4413" s="2" t="s">
        <v>70</v>
      </c>
      <c r="G4413" s="2"/>
      <c r="I4413" s="60">
        <f t="shared" si="274"/>
        <v>0</v>
      </c>
      <c r="J4413" s="60">
        <f>IF(OR(I4413="",I4414="",I4415=""),"",(AVERAGEIF(A4413:A$10000,A4413,I4413:I$10000)))</f>
        <v>0</v>
      </c>
      <c r="K4413" s="60"/>
      <c r="L4413" s="55" t="str">
        <f>IF(O4413="","",A4413)</f>
        <v/>
      </c>
      <c r="M4413" s="60" t="str">
        <f>IF(O4413="","",(VLOOKUP(A4413,A4413:E11397,5,FALSE)))</f>
        <v/>
      </c>
      <c r="N4413" s="55" t="str">
        <f t="shared" si="275"/>
        <v/>
      </c>
      <c r="O4413" s="55" t="str">
        <f t="shared" si="277"/>
        <v/>
      </c>
      <c r="P4413" s="104">
        <f t="shared" si="276"/>
        <v>23.399999999980992</v>
      </c>
      <c r="Q4413" s="58"/>
      <c r="R4413" s="58"/>
      <c r="S4413" s="102"/>
    </row>
    <row r="4414" spans="1:19" ht="12.5" customHeight="1" x14ac:dyDescent="0.35">
      <c r="A4414" s="60">
        <v>69</v>
      </c>
      <c r="B4414" s="60" t="s">
        <v>69</v>
      </c>
      <c r="C4414" s="68">
        <v>148.34800000000001</v>
      </c>
      <c r="D4414" s="58" t="s">
        <v>65</v>
      </c>
      <c r="E4414" s="60" t="s">
        <v>57</v>
      </c>
      <c r="F4414" s="60" t="s">
        <v>70</v>
      </c>
      <c r="G4414" s="60"/>
      <c r="H4414" s="60"/>
      <c r="I4414" s="60">
        <f t="shared" si="274"/>
        <v>0</v>
      </c>
      <c r="J4414" s="60">
        <f>IF(OR(I4414="",I4415="",I4416=""),"",(AVERAGEIF(A4414:A$10000,A4414,I4414:I$10000)))</f>
        <v>0</v>
      </c>
      <c r="K4414" s="60"/>
      <c r="L4414" s="60" t="str">
        <f>IF(O4414="","",A4414)</f>
        <v/>
      </c>
      <c r="M4414" s="60" t="str">
        <f>IF(O4414="","",(VLOOKUP(A4414,A4414:E11398,5,FALSE)))</f>
        <v/>
      </c>
      <c r="N4414" s="60" t="str">
        <f t="shared" si="275"/>
        <v/>
      </c>
      <c r="O4414" s="60" t="str">
        <f t="shared" si="277"/>
        <v/>
      </c>
      <c r="P4414" s="103">
        <f t="shared" si="276"/>
        <v>11.800000000022237</v>
      </c>
      <c r="Q4414" s="58"/>
      <c r="R4414" s="58"/>
      <c r="S4414" s="102"/>
    </row>
    <row r="4415" spans="1:19" ht="12.5" customHeight="1" x14ac:dyDescent="0.35">
      <c r="A4415" s="2">
        <v>69</v>
      </c>
      <c r="B4415" s="2" t="s">
        <v>69</v>
      </c>
      <c r="C4415" s="67">
        <v>148.36189999999999</v>
      </c>
      <c r="D4415" t="s">
        <v>65</v>
      </c>
      <c r="E4415" s="2" t="s">
        <v>57</v>
      </c>
      <c r="F4415" s="2" t="s">
        <v>70</v>
      </c>
      <c r="G4415" s="2"/>
      <c r="I4415" s="60">
        <f t="shared" si="274"/>
        <v>0</v>
      </c>
      <c r="J4415" s="60">
        <f>IF(OR(I4415="",I4416="",I4417=""),"",(AVERAGEIF(A4415:A$10000,A4415,I4415:I$10000)))</f>
        <v>0</v>
      </c>
      <c r="K4415" s="60"/>
      <c r="L4415" s="55" t="str">
        <f>IF(O4415="","",A4415)</f>
        <v/>
      </c>
      <c r="M4415" s="60" t="str">
        <f>IF(O4415="","",(VLOOKUP(A4415,A4415:E11399,5,FALSE)))</f>
        <v/>
      </c>
      <c r="N4415" s="55" t="str">
        <f t="shared" si="275"/>
        <v/>
      </c>
      <c r="O4415" s="55" t="str">
        <f t="shared" si="277"/>
        <v/>
      </c>
      <c r="P4415" s="104">
        <f t="shared" si="276"/>
        <v>13.899999999978263</v>
      </c>
      <c r="Q4415" s="58"/>
      <c r="R4415" s="58"/>
      <c r="S4415" s="102"/>
    </row>
    <row r="4416" spans="1:19" ht="12.5" customHeight="1" x14ac:dyDescent="0.35">
      <c r="A4416" s="60">
        <v>69</v>
      </c>
      <c r="B4416" s="60" t="s">
        <v>69</v>
      </c>
      <c r="C4416" s="68">
        <v>148.37639999999999</v>
      </c>
      <c r="D4416" s="58" t="s">
        <v>65</v>
      </c>
      <c r="E4416" s="60" t="s">
        <v>57</v>
      </c>
      <c r="F4416" s="60" t="s">
        <v>70</v>
      </c>
      <c r="G4416" s="60"/>
      <c r="H4416" s="60"/>
      <c r="I4416" s="60">
        <f t="shared" si="274"/>
        <v>0</v>
      </c>
      <c r="J4416" s="60">
        <f>IF(OR(I4416="",I4417="",I4418=""),"",(AVERAGEIF(A4416:A$10000,A4416,I4416:I$10000)))</f>
        <v>0</v>
      </c>
      <c r="K4416" s="60"/>
      <c r="L4416" s="60" t="str">
        <f>IF(O4416="","",A4416)</f>
        <v/>
      </c>
      <c r="M4416" s="60" t="str">
        <f>IF(O4416="","",(VLOOKUP(A4416,A4416:E11400,5,FALSE)))</f>
        <v/>
      </c>
      <c r="N4416" s="60" t="str">
        <f t="shared" si="275"/>
        <v/>
      </c>
      <c r="O4416" s="60" t="str">
        <f t="shared" si="277"/>
        <v/>
      </c>
      <c r="P4416" s="103">
        <f t="shared" si="276"/>
        <v>14.499999999998181</v>
      </c>
      <c r="Q4416" s="58"/>
      <c r="R4416" s="58"/>
      <c r="S4416" s="102"/>
    </row>
    <row r="4417" spans="1:19" ht="12.5" customHeight="1" x14ac:dyDescent="0.35">
      <c r="A4417" s="2">
        <v>69</v>
      </c>
      <c r="B4417" s="2" t="s">
        <v>69</v>
      </c>
      <c r="C4417" s="67">
        <v>148.3913</v>
      </c>
      <c r="D4417" t="s">
        <v>65</v>
      </c>
      <c r="E4417" s="2" t="s">
        <v>57</v>
      </c>
      <c r="F4417" s="2" t="s">
        <v>70</v>
      </c>
      <c r="G4417" s="2"/>
      <c r="I4417" s="60">
        <f t="shared" si="274"/>
        <v>0</v>
      </c>
      <c r="J4417" s="60">
        <f>IF(OR(I4417="",I4418="",I4419=""),"",(AVERAGEIF(A4417:A$10000,A4417,I4417:I$10000)))</f>
        <v>0</v>
      </c>
      <c r="K4417" s="60"/>
      <c r="L4417" s="55" t="str">
        <f>IF(O4417="","",A4417)</f>
        <v/>
      </c>
      <c r="M4417" s="60" t="str">
        <f>IF(O4417="","",(VLOOKUP(A4417,A4417:E11401,5,FALSE)))</f>
        <v/>
      </c>
      <c r="N4417" s="55" t="str">
        <f t="shared" si="275"/>
        <v/>
      </c>
      <c r="O4417" s="55" t="str">
        <f t="shared" si="277"/>
        <v/>
      </c>
      <c r="P4417" s="104">
        <f t="shared" si="276"/>
        <v>14.90000000001146</v>
      </c>
      <c r="Q4417" s="58"/>
      <c r="R4417" s="58"/>
      <c r="S4417" s="102"/>
    </row>
    <row r="4418" spans="1:19" ht="12.5" customHeight="1" x14ac:dyDescent="0.35">
      <c r="A4418" s="60">
        <v>69</v>
      </c>
      <c r="B4418" s="60" t="s">
        <v>69</v>
      </c>
      <c r="C4418" s="68">
        <v>148.40629999999999</v>
      </c>
      <c r="D4418" s="58" t="s">
        <v>65</v>
      </c>
      <c r="E4418" s="60" t="s">
        <v>57</v>
      </c>
      <c r="F4418" s="60" t="s">
        <v>70</v>
      </c>
      <c r="G4418" s="60"/>
      <c r="H4418" s="60"/>
      <c r="I4418" s="60">
        <f t="shared" si="274"/>
        <v>0</v>
      </c>
      <c r="J4418" s="60">
        <f>IF(OR(I4418="",I4419="",I4420=""),"",(AVERAGEIF(A4418:A$10000,A4418,I4418:I$10000)))</f>
        <v>0</v>
      </c>
      <c r="K4418" s="60"/>
      <c r="L4418" s="60" t="str">
        <f>IF(O4418="","",A4418)</f>
        <v/>
      </c>
      <c r="M4418" s="60" t="str">
        <f>IF(O4418="","",(VLOOKUP(A4418,A4418:E11402,5,FALSE)))</f>
        <v/>
      </c>
      <c r="N4418" s="60" t="str">
        <f t="shared" si="275"/>
        <v/>
      </c>
      <c r="O4418" s="60" t="str">
        <f t="shared" si="277"/>
        <v/>
      </c>
      <c r="P4418" s="103">
        <f t="shared" si="276"/>
        <v>14.999999999986358</v>
      </c>
      <c r="Q4418" s="58"/>
      <c r="R4418" s="58"/>
      <c r="S4418" s="102"/>
    </row>
    <row r="4419" spans="1:19" ht="12.5" customHeight="1" x14ac:dyDescent="0.35">
      <c r="A4419" s="2">
        <v>69</v>
      </c>
      <c r="B4419" s="2" t="s">
        <v>69</v>
      </c>
      <c r="C4419" s="67">
        <v>148.42150000000001</v>
      </c>
      <c r="D4419" t="s">
        <v>65</v>
      </c>
      <c r="E4419" s="2" t="s">
        <v>57</v>
      </c>
      <c r="F4419" s="2" t="s">
        <v>70</v>
      </c>
      <c r="G4419" s="2"/>
      <c r="I4419" s="60">
        <f t="shared" si="274"/>
        <v>0</v>
      </c>
      <c r="J4419" s="60">
        <f>IF(OR(I4419="",I4420="",I4421=""),"",(AVERAGEIF(A4419:A$10000,A4419,I4419:I$10000)))</f>
        <v>0</v>
      </c>
      <c r="K4419" s="60"/>
      <c r="L4419" s="55" t="str">
        <f>IF(O4419="","",A4419)</f>
        <v/>
      </c>
      <c r="M4419" s="60" t="str">
        <f>IF(O4419="","",(VLOOKUP(A4419,A4419:E11403,5,FALSE)))</f>
        <v/>
      </c>
      <c r="N4419" s="55" t="str">
        <f t="shared" si="275"/>
        <v/>
      </c>
      <c r="O4419" s="55" t="str">
        <f t="shared" si="277"/>
        <v/>
      </c>
      <c r="P4419" s="104">
        <f t="shared" si="276"/>
        <v>15.200000000021419</v>
      </c>
      <c r="Q4419" s="58"/>
      <c r="R4419" s="58"/>
      <c r="S4419" s="102"/>
    </row>
    <row r="4420" spans="1:19" ht="12.5" customHeight="1" x14ac:dyDescent="0.35">
      <c r="A4420" s="60">
        <v>69</v>
      </c>
      <c r="B4420" s="60" t="s">
        <v>69</v>
      </c>
      <c r="C4420" s="68">
        <v>148.4367</v>
      </c>
      <c r="D4420" s="58" t="s">
        <v>65</v>
      </c>
      <c r="E4420" s="60" t="s">
        <v>57</v>
      </c>
      <c r="F4420" s="60" t="s">
        <v>70</v>
      </c>
      <c r="G4420" s="60"/>
      <c r="H4420" s="60"/>
      <c r="I4420" s="60">
        <f t="shared" si="274"/>
        <v>0</v>
      </c>
      <c r="J4420" s="60">
        <f>IF(OR(I4420="",I4421="",I4422=""),"",(AVERAGEIF(A4420:A$10000,A4420,I4420:I$10000)))</f>
        <v>0</v>
      </c>
      <c r="K4420" s="60"/>
      <c r="L4420" s="60" t="str">
        <f>IF(O4420="","",A4420)</f>
        <v/>
      </c>
      <c r="M4420" s="60" t="str">
        <f>IF(O4420="","",(VLOOKUP(A4420,A4420:E11404,5,FALSE)))</f>
        <v/>
      </c>
      <c r="N4420" s="60" t="str">
        <f t="shared" si="275"/>
        <v/>
      </c>
      <c r="O4420" s="60" t="str">
        <f t="shared" si="277"/>
        <v/>
      </c>
      <c r="P4420" s="103">
        <f t="shared" si="276"/>
        <v>15.199999999992997</v>
      </c>
      <c r="Q4420" s="58"/>
      <c r="R4420" s="58"/>
      <c r="S4420" s="102"/>
    </row>
    <row r="4421" spans="1:19" ht="12.5" customHeight="1" x14ac:dyDescent="0.35">
      <c r="A4421" s="2">
        <v>69</v>
      </c>
      <c r="B4421" s="2" t="s">
        <v>69</v>
      </c>
      <c r="C4421" s="67">
        <v>148.4504</v>
      </c>
      <c r="D4421" t="s">
        <v>65</v>
      </c>
      <c r="E4421" s="2" t="s">
        <v>57</v>
      </c>
      <c r="F4421" s="2" t="s">
        <v>70</v>
      </c>
      <c r="G4421" s="2"/>
      <c r="I4421" s="60">
        <f t="shared" si="274"/>
        <v>0</v>
      </c>
      <c r="J4421" s="60">
        <f>IF(OR(I4421="",I4422="",I4423=""),"",(AVERAGEIF(A4421:A$10000,A4421,I4421:I$10000)))</f>
        <v>0</v>
      </c>
      <c r="K4421" s="60"/>
      <c r="L4421" s="55" t="str">
        <f>IF(O4421="","",A4421)</f>
        <v/>
      </c>
      <c r="M4421" s="60" t="str">
        <f>IF(O4421="","",(VLOOKUP(A4421,A4421:E11405,5,FALSE)))</f>
        <v/>
      </c>
      <c r="N4421" s="55" t="str">
        <f t="shared" si="275"/>
        <v/>
      </c>
      <c r="O4421" s="55" t="str">
        <f t="shared" si="277"/>
        <v/>
      </c>
      <c r="P4421" s="104">
        <f t="shared" si="276"/>
        <v>13.700000000000045</v>
      </c>
      <c r="Q4421" s="58"/>
      <c r="R4421" s="58"/>
      <c r="S4421" s="102"/>
    </row>
    <row r="4422" spans="1:19" ht="12.5" customHeight="1" x14ac:dyDescent="0.35">
      <c r="A4422" s="60">
        <v>69</v>
      </c>
      <c r="B4422" s="60" t="s">
        <v>69</v>
      </c>
      <c r="C4422" s="68">
        <v>148.47479999999999</v>
      </c>
      <c r="D4422" s="58" t="s">
        <v>65</v>
      </c>
      <c r="E4422" s="60" t="s">
        <v>57</v>
      </c>
      <c r="F4422" s="60" t="s">
        <v>70</v>
      </c>
      <c r="G4422" s="60"/>
      <c r="H4422" s="60"/>
      <c r="I4422" s="60">
        <f t="shared" si="274"/>
        <v>0</v>
      </c>
      <c r="J4422" s="60">
        <f>IF(OR(I4422="",I4423="",I4424=""),"",(AVERAGEIF(A4422:A$10000,A4422,I4422:I$10000)))</f>
        <v>0</v>
      </c>
      <c r="K4422" s="60"/>
      <c r="L4422" s="60" t="str">
        <f>IF(O4422="","",A4422)</f>
        <v/>
      </c>
      <c r="M4422" s="60" t="str">
        <f>IF(O4422="","",(VLOOKUP(A4422,A4422:E11406,5,FALSE)))</f>
        <v/>
      </c>
      <c r="N4422" s="60" t="str">
        <f t="shared" si="275"/>
        <v/>
      </c>
      <c r="O4422" s="60" t="str">
        <f t="shared" si="277"/>
        <v/>
      </c>
      <c r="P4422" s="103">
        <f t="shared" si="276"/>
        <v>24.399999999985766</v>
      </c>
      <c r="Q4422" s="58"/>
      <c r="R4422" s="58"/>
      <c r="S4422" s="102"/>
    </row>
    <row r="4423" spans="1:19" ht="12.5" customHeight="1" x14ac:dyDescent="0.35">
      <c r="A4423" s="2">
        <v>69</v>
      </c>
      <c r="B4423" s="2" t="s">
        <v>69</v>
      </c>
      <c r="C4423" s="67">
        <v>148.48949999999999</v>
      </c>
      <c r="D4423" t="s">
        <v>65</v>
      </c>
      <c r="E4423" s="2" t="s">
        <v>57</v>
      </c>
      <c r="F4423" s="2" t="s">
        <v>70</v>
      </c>
      <c r="G4423" s="2"/>
      <c r="I4423" s="60">
        <f t="shared" si="274"/>
        <v>0</v>
      </c>
      <c r="J4423" s="60">
        <f>IF(OR(I4423="",I4424="",I4425=""),"",(AVERAGEIF(A4423:A$10000,A4423,I4423:I$10000)))</f>
        <v>0</v>
      </c>
      <c r="K4423" s="60"/>
      <c r="L4423" s="55" t="str">
        <f>IF(O4423="","",A4423)</f>
        <v/>
      </c>
      <c r="M4423" s="60" t="str">
        <f>IF(O4423="","",(VLOOKUP(A4423,A4423:E11407,5,FALSE)))</f>
        <v/>
      </c>
      <c r="N4423" s="55" t="str">
        <f t="shared" si="275"/>
        <v/>
      </c>
      <c r="O4423" s="55" t="str">
        <f t="shared" si="277"/>
        <v/>
      </c>
      <c r="P4423" s="104">
        <f t="shared" si="276"/>
        <v>14.70000000000482</v>
      </c>
      <c r="Q4423" s="58"/>
      <c r="R4423" s="58"/>
      <c r="S4423" s="102"/>
    </row>
    <row r="4424" spans="1:19" ht="12.5" customHeight="1" x14ac:dyDescent="0.35">
      <c r="A4424" s="60">
        <v>69</v>
      </c>
      <c r="B4424" s="60" t="s">
        <v>69</v>
      </c>
      <c r="C4424" s="68">
        <v>148.50489999999999</v>
      </c>
      <c r="D4424" s="58" t="s">
        <v>65</v>
      </c>
      <c r="E4424" s="60" t="s">
        <v>57</v>
      </c>
      <c r="F4424" s="60" t="s">
        <v>70</v>
      </c>
      <c r="G4424" s="60"/>
      <c r="H4424" s="60"/>
      <c r="I4424" s="60">
        <f t="shared" si="274"/>
        <v>0</v>
      </c>
      <c r="J4424" s="60">
        <f>IF(OR(I4424="",I4425="",I4426=""),"",(AVERAGEIF(A4424:A$10000,A4424,I4424:I$10000)))</f>
        <v>0</v>
      </c>
      <c r="K4424" s="60"/>
      <c r="L4424" s="60" t="str">
        <f>IF(O4424="","",A4424)</f>
        <v/>
      </c>
      <c r="M4424" s="60" t="str">
        <f>IF(O4424="","",(VLOOKUP(A4424,A4424:E11408,5,FALSE)))</f>
        <v/>
      </c>
      <c r="N4424" s="60" t="str">
        <f t="shared" si="275"/>
        <v/>
      </c>
      <c r="O4424" s="60" t="str">
        <f t="shared" si="277"/>
        <v/>
      </c>
      <c r="P4424" s="103">
        <f t="shared" si="276"/>
        <v>15.399999999999636</v>
      </c>
      <c r="Q4424" s="58"/>
      <c r="R4424" s="58"/>
      <c r="S4424" s="102"/>
    </row>
    <row r="4425" spans="1:19" ht="12.5" customHeight="1" x14ac:dyDescent="0.35">
      <c r="A4425" s="2">
        <v>69</v>
      </c>
      <c r="B4425" s="2" t="s">
        <v>69</v>
      </c>
      <c r="C4425" s="67">
        <v>148.52019999999999</v>
      </c>
      <c r="D4425" t="s">
        <v>65</v>
      </c>
      <c r="E4425" s="2" t="s">
        <v>57</v>
      </c>
      <c r="F4425" s="2" t="s">
        <v>70</v>
      </c>
      <c r="G4425" s="2"/>
      <c r="I4425" s="60">
        <f t="shared" si="274"/>
        <v>0</v>
      </c>
      <c r="J4425" s="60">
        <f>IF(OR(I4425="",I4426="",I4427=""),"",(AVERAGEIF(A4425:A$10000,A4425,I4425:I$10000)))</f>
        <v>0</v>
      </c>
      <c r="K4425" s="60"/>
      <c r="L4425" s="55" t="str">
        <f>IF(O4425="","",A4425)</f>
        <v/>
      </c>
      <c r="M4425" s="60" t="str">
        <f>IF(O4425="","",(VLOOKUP(A4425,A4425:E11409,5,FALSE)))</f>
        <v/>
      </c>
      <c r="N4425" s="55" t="str">
        <f t="shared" si="275"/>
        <v/>
      </c>
      <c r="O4425" s="55" t="str">
        <f t="shared" si="277"/>
        <v/>
      </c>
      <c r="P4425" s="104">
        <f t="shared" si="276"/>
        <v>15.299999999996317</v>
      </c>
      <c r="Q4425" s="58"/>
      <c r="R4425" s="58"/>
      <c r="S4425" s="102"/>
    </row>
    <row r="4426" spans="1:19" ht="12.5" customHeight="1" x14ac:dyDescent="0.35">
      <c r="A4426" s="60">
        <v>69</v>
      </c>
      <c r="B4426" s="60" t="s">
        <v>69</v>
      </c>
      <c r="C4426" s="68">
        <v>148.53450000000001</v>
      </c>
      <c r="D4426" s="58" t="s">
        <v>65</v>
      </c>
      <c r="E4426" s="60" t="s">
        <v>57</v>
      </c>
      <c r="F4426" s="60" t="s">
        <v>70</v>
      </c>
      <c r="G4426" s="60"/>
      <c r="H4426" s="60"/>
      <c r="I4426" s="60">
        <f t="shared" si="274"/>
        <v>0</v>
      </c>
      <c r="J4426" s="60">
        <f>IF(OR(I4426="",I4427="",I4428=""),"",(AVERAGEIF(A4426:A$10000,A4426,I4426:I$10000)))</f>
        <v>0</v>
      </c>
      <c r="K4426" s="60"/>
      <c r="L4426" s="60" t="str">
        <f>IF(O4426="","",A4426)</f>
        <v/>
      </c>
      <c r="M4426" s="60" t="str">
        <f>IF(O4426="","",(VLOOKUP(A4426,A4426:E11410,5,FALSE)))</f>
        <v/>
      </c>
      <c r="N4426" s="60" t="str">
        <f t="shared" si="275"/>
        <v/>
      </c>
      <c r="O4426" s="60" t="str">
        <f t="shared" si="277"/>
        <v/>
      </c>
      <c r="P4426" s="103">
        <f t="shared" si="276"/>
        <v>14.300000000019963</v>
      </c>
      <c r="Q4426" s="58"/>
      <c r="R4426" s="58"/>
      <c r="S4426" s="102"/>
    </row>
    <row r="4427" spans="1:19" ht="12.5" customHeight="1" x14ac:dyDescent="0.35">
      <c r="A4427" s="2">
        <v>69</v>
      </c>
      <c r="B4427" s="2" t="s">
        <v>69</v>
      </c>
      <c r="C4427" s="67">
        <v>148.54830000000001</v>
      </c>
      <c r="D4427" t="s">
        <v>65</v>
      </c>
      <c r="E4427" s="2" t="s">
        <v>57</v>
      </c>
      <c r="F4427" s="2" t="s">
        <v>70</v>
      </c>
      <c r="G4427" s="2"/>
      <c r="I4427" s="60">
        <f t="shared" si="274"/>
        <v>0</v>
      </c>
      <c r="J4427" s="60">
        <f>IF(OR(I4427="",I4428="",I4429=""),"",(AVERAGEIF(A4427:A$10000,A4427,I4427:I$10000)))</f>
        <v>0</v>
      </c>
      <c r="K4427" s="60"/>
      <c r="L4427" s="55" t="str">
        <f>IF(O4427="","",A4427)</f>
        <v/>
      </c>
      <c r="M4427" s="60" t="str">
        <f>IF(O4427="","",(VLOOKUP(A4427,A4427:E11411,5,FALSE)))</f>
        <v/>
      </c>
      <c r="N4427" s="55" t="str">
        <f t="shared" si="275"/>
        <v/>
      </c>
      <c r="O4427" s="55" t="str">
        <f t="shared" si="277"/>
        <v/>
      </c>
      <c r="P4427" s="104">
        <f t="shared" si="276"/>
        <v>13.800000000003365</v>
      </c>
      <c r="Q4427" s="58"/>
      <c r="R4427" s="58"/>
      <c r="S4427" s="102"/>
    </row>
    <row r="4428" spans="1:19" ht="12.5" customHeight="1" x14ac:dyDescent="0.35">
      <c r="A4428" s="60">
        <v>69</v>
      </c>
      <c r="B4428" s="60" t="s">
        <v>69</v>
      </c>
      <c r="C4428" s="68">
        <v>148.56270000000001</v>
      </c>
      <c r="D4428" s="58" t="s">
        <v>65</v>
      </c>
      <c r="E4428" s="60" t="s">
        <v>57</v>
      </c>
      <c r="F4428" s="60" t="s">
        <v>70</v>
      </c>
      <c r="G4428" s="60"/>
      <c r="H4428" s="60"/>
      <c r="I4428" s="60">
        <f t="shared" si="274"/>
        <v>0</v>
      </c>
      <c r="J4428" s="60">
        <f>IF(OR(I4428="",I4429="",I4430=""),"",(AVERAGEIF(A4428:A$10000,A4428,I4428:I$10000)))</f>
        <v>0</v>
      </c>
      <c r="K4428" s="60"/>
      <c r="L4428" s="60" t="str">
        <f>IF(O4428="","",A4428)</f>
        <v/>
      </c>
      <c r="M4428" s="60" t="str">
        <f>IF(O4428="","",(VLOOKUP(A4428,A4428:E11412,5,FALSE)))</f>
        <v/>
      </c>
      <c r="N4428" s="60" t="str">
        <f t="shared" si="275"/>
        <v/>
      </c>
      <c r="O4428" s="60" t="str">
        <f t="shared" si="277"/>
        <v/>
      </c>
      <c r="P4428" s="103">
        <f t="shared" si="276"/>
        <v>14.399999999994861</v>
      </c>
      <c r="Q4428" s="58"/>
      <c r="R4428" s="58"/>
      <c r="S4428" s="102"/>
    </row>
    <row r="4429" spans="1:19" ht="12.5" customHeight="1" x14ac:dyDescent="0.35">
      <c r="A4429" s="2">
        <v>69</v>
      </c>
      <c r="B4429" s="2" t="s">
        <v>69</v>
      </c>
      <c r="C4429" s="67">
        <v>148.5772</v>
      </c>
      <c r="D4429" t="s">
        <v>65</v>
      </c>
      <c r="E4429" s="2" t="s">
        <v>57</v>
      </c>
      <c r="F4429" s="2" t="s">
        <v>70</v>
      </c>
      <c r="G4429" s="2"/>
      <c r="I4429" s="60">
        <f t="shared" si="274"/>
        <v>0</v>
      </c>
      <c r="J4429" s="60">
        <f>IF(OR(I4429="",I4430="",I4431=""),"",(AVERAGEIF(A4429:A$10000,A4429,I4429:I$10000)))</f>
        <v>0</v>
      </c>
      <c r="K4429" s="60"/>
      <c r="L4429" s="55" t="str">
        <f>IF(O4429="","",A4429)</f>
        <v/>
      </c>
      <c r="M4429" s="60" t="str">
        <f>IF(O4429="","",(VLOOKUP(A4429,A4429:E11413,5,FALSE)))</f>
        <v/>
      </c>
      <c r="N4429" s="55" t="str">
        <f t="shared" si="275"/>
        <v/>
      </c>
      <c r="O4429" s="55" t="str">
        <f t="shared" si="277"/>
        <v/>
      </c>
      <c r="P4429" s="104">
        <f t="shared" si="276"/>
        <v>14.499999999998181</v>
      </c>
      <c r="Q4429" s="58"/>
      <c r="R4429" s="58"/>
      <c r="S4429" s="102"/>
    </row>
    <row r="4430" spans="1:19" ht="12.5" customHeight="1" x14ac:dyDescent="0.35">
      <c r="A4430" s="60">
        <v>69</v>
      </c>
      <c r="B4430" s="60" t="s">
        <v>69</v>
      </c>
      <c r="C4430" s="68">
        <v>148.5916</v>
      </c>
      <c r="D4430" s="58" t="s">
        <v>65</v>
      </c>
      <c r="E4430" s="60" t="s">
        <v>57</v>
      </c>
      <c r="F4430" s="60" t="s">
        <v>70</v>
      </c>
      <c r="G4430" s="60"/>
      <c r="H4430" s="60"/>
      <c r="I4430" s="60">
        <f t="shared" si="274"/>
        <v>0</v>
      </c>
      <c r="J4430" s="60">
        <f>IF(OR(I4430="",I4431="",I4432=""),"",(AVERAGEIF(A4430:A$10000,A4430,I4430:I$10000)))</f>
        <v>0</v>
      </c>
      <c r="K4430" s="60"/>
      <c r="L4430" s="60" t="str">
        <f>IF(O4430="","",A4430)</f>
        <v/>
      </c>
      <c r="M4430" s="60" t="str">
        <f>IF(O4430="","",(VLOOKUP(A4430,A4430:E11414,5,FALSE)))</f>
        <v/>
      </c>
      <c r="N4430" s="60" t="str">
        <f t="shared" si="275"/>
        <v/>
      </c>
      <c r="O4430" s="60" t="str">
        <f t="shared" si="277"/>
        <v/>
      </c>
      <c r="P4430" s="103">
        <f t="shared" si="276"/>
        <v>14.399999999994861</v>
      </c>
      <c r="Q4430" s="58"/>
      <c r="R4430" s="58"/>
      <c r="S4430" s="102"/>
    </row>
    <row r="4431" spans="1:19" ht="12.5" customHeight="1" x14ac:dyDescent="0.35">
      <c r="A4431" s="2">
        <v>69</v>
      </c>
      <c r="B4431" s="2" t="s">
        <v>69</v>
      </c>
      <c r="C4431" s="67">
        <v>148.60579999999999</v>
      </c>
      <c r="D4431" t="s">
        <v>65</v>
      </c>
      <c r="E4431" s="2" t="s">
        <v>57</v>
      </c>
      <c r="F4431" s="2" t="s">
        <v>70</v>
      </c>
      <c r="G4431" s="2"/>
      <c r="I4431" s="60">
        <f t="shared" si="274"/>
        <v>0</v>
      </c>
      <c r="J4431" s="60">
        <f>IF(OR(I4431="",I4432="",I4433=""),"",(AVERAGEIF(A4431:A$10000,A4431,I4431:I$10000)))</f>
        <v>0</v>
      </c>
      <c r="K4431" s="60"/>
      <c r="L4431" s="55" t="str">
        <f>IF(O4431="","",A4431)</f>
        <v/>
      </c>
      <c r="M4431" s="60" t="str">
        <f>IF(O4431="","",(VLOOKUP(A4431,A4431:E11415,5,FALSE)))</f>
        <v/>
      </c>
      <c r="N4431" s="55" t="str">
        <f t="shared" si="275"/>
        <v/>
      </c>
      <c r="O4431" s="55" t="str">
        <f t="shared" si="277"/>
        <v/>
      </c>
      <c r="P4431" s="104">
        <f t="shared" si="276"/>
        <v>14.199999999988222</v>
      </c>
      <c r="Q4431" s="58"/>
      <c r="R4431" s="58"/>
      <c r="S4431" s="102"/>
    </row>
    <row r="4432" spans="1:19" ht="12.5" customHeight="1" x14ac:dyDescent="0.35">
      <c r="A4432" s="60">
        <v>69</v>
      </c>
      <c r="B4432" s="60" t="s">
        <v>69</v>
      </c>
      <c r="C4432" s="68">
        <v>148.62020000000001</v>
      </c>
      <c r="D4432" s="58" t="s">
        <v>65</v>
      </c>
      <c r="E4432" s="60" t="s">
        <v>57</v>
      </c>
      <c r="F4432" s="60" t="s">
        <v>70</v>
      </c>
      <c r="G4432" s="60"/>
      <c r="H4432" s="60"/>
      <c r="I4432" s="60">
        <f t="shared" si="274"/>
        <v>0</v>
      </c>
      <c r="J4432" s="60">
        <f>IF(OR(I4432="",I4433="",I4434=""),"",(AVERAGEIF(A4432:A$10000,A4432,I4432:I$10000)))</f>
        <v>0</v>
      </c>
      <c r="K4432" s="60"/>
      <c r="L4432" s="60" t="str">
        <f>IF(O4432="","",A4432)</f>
        <v/>
      </c>
      <c r="M4432" s="60" t="str">
        <f>IF(O4432="","",(VLOOKUP(A4432,A4432:E11416,5,FALSE)))</f>
        <v/>
      </c>
      <c r="N4432" s="60" t="str">
        <f t="shared" si="275"/>
        <v/>
      </c>
      <c r="O4432" s="60" t="str">
        <f t="shared" si="277"/>
        <v/>
      </c>
      <c r="P4432" s="103">
        <f t="shared" si="276"/>
        <v>14.400000000023283</v>
      </c>
      <c r="Q4432" s="58"/>
      <c r="R4432" s="58"/>
      <c r="S4432" s="102"/>
    </row>
    <row r="4433" spans="1:19" ht="12.5" customHeight="1" x14ac:dyDescent="0.35">
      <c r="A4433" s="2">
        <v>69</v>
      </c>
      <c r="B4433" s="2" t="s">
        <v>69</v>
      </c>
      <c r="C4433" s="67">
        <v>148.6369</v>
      </c>
      <c r="D4433" t="s">
        <v>65</v>
      </c>
      <c r="E4433" s="2" t="s">
        <v>57</v>
      </c>
      <c r="F4433" s="2" t="s">
        <v>70</v>
      </c>
      <c r="G4433" s="2"/>
      <c r="I4433" s="60">
        <f t="shared" ref="I4433:I4496" si="278">IF(AND(OR(G4432&gt;G$5,G4434&gt;G$5),G4433&gt;G$5),G4433,"")</f>
        <v>0</v>
      </c>
      <c r="J4433" s="60">
        <f>IF(OR(I4433="",I4434="",I4435=""),"",(AVERAGEIF(A4433:A$10000,A4433,I4433:I$10000)))</f>
        <v>0</v>
      </c>
      <c r="K4433" s="60"/>
      <c r="L4433" s="55" t="str">
        <f>IF(O4433="","",A4433)</f>
        <v/>
      </c>
      <c r="M4433" s="60" t="str">
        <f>IF(O4433="","",(VLOOKUP(A4433,A4433:E11417,5,FALSE)))</f>
        <v/>
      </c>
      <c r="N4433" s="55" t="str">
        <f t="shared" si="275"/>
        <v/>
      </c>
      <c r="O4433" s="55" t="str">
        <f t="shared" si="277"/>
        <v/>
      </c>
      <c r="P4433" s="104">
        <f t="shared" si="276"/>
        <v>16.699999999985948</v>
      </c>
      <c r="Q4433" s="58"/>
      <c r="R4433" s="58"/>
      <c r="S4433" s="102"/>
    </row>
    <row r="4434" spans="1:19" ht="12.5" customHeight="1" x14ac:dyDescent="0.35">
      <c r="A4434" s="60">
        <v>69</v>
      </c>
      <c r="B4434" s="60" t="s">
        <v>69</v>
      </c>
      <c r="C4434" s="68">
        <v>148.65450000000001</v>
      </c>
      <c r="D4434" s="58" t="s">
        <v>65</v>
      </c>
      <c r="E4434" s="60" t="s">
        <v>57</v>
      </c>
      <c r="F4434" s="60" t="s">
        <v>70</v>
      </c>
      <c r="G4434" s="60"/>
      <c r="H4434" s="60"/>
      <c r="I4434" s="60">
        <f t="shared" si="278"/>
        <v>0</v>
      </c>
      <c r="J4434" s="60">
        <f>IF(OR(I4434="",I4435="",I4436=""),"",(AVERAGEIF(A4434:A$10000,A4434,I4434:I$10000)))</f>
        <v>0</v>
      </c>
      <c r="K4434" s="60"/>
      <c r="L4434" s="60" t="str">
        <f>IF(O4434="","",A4434)</f>
        <v/>
      </c>
      <c r="M4434" s="60" t="str">
        <f>IF(O4434="","",(VLOOKUP(A4434,A4434:E11418,5,FALSE)))</f>
        <v/>
      </c>
      <c r="N4434" s="60" t="str">
        <f t="shared" ref="N4434:N4497" si="279">IF(L4434="","",I4434)</f>
        <v/>
      </c>
      <c r="O4434" s="60" t="str">
        <f t="shared" si="277"/>
        <v/>
      </c>
      <c r="P4434" s="103">
        <f t="shared" ref="P4434:P4497" si="280">IF(A4434=A4433,ABS(C4434-C4433)*1000,"")</f>
        <v>17.600000000015825</v>
      </c>
      <c r="Q4434" s="58"/>
      <c r="R4434" s="58"/>
      <c r="S4434" s="102"/>
    </row>
    <row r="4435" spans="1:19" ht="12.5" customHeight="1" x14ac:dyDescent="0.35">
      <c r="A4435" s="2">
        <v>69</v>
      </c>
      <c r="B4435" s="2" t="s">
        <v>69</v>
      </c>
      <c r="C4435" s="67">
        <v>148.6763</v>
      </c>
      <c r="D4435" t="s">
        <v>65</v>
      </c>
      <c r="E4435" s="2" t="s">
        <v>57</v>
      </c>
      <c r="F4435" s="2" t="s">
        <v>70</v>
      </c>
      <c r="G4435" s="2"/>
      <c r="I4435" s="60">
        <f t="shared" si="278"/>
        <v>0</v>
      </c>
      <c r="J4435" s="60">
        <f>IF(OR(I4435="",I4436="",I4437=""),"",(AVERAGEIF(A4435:A$10000,A4435,I4435:I$10000)))</f>
        <v>0</v>
      </c>
      <c r="K4435" s="60"/>
      <c r="L4435" s="55" t="str">
        <f>IF(O4435="","",A4435)</f>
        <v/>
      </c>
      <c r="M4435" s="60" t="str">
        <f>IF(O4435="","",(VLOOKUP(A4435,A4435:E11419,5,FALSE)))</f>
        <v/>
      </c>
      <c r="N4435" s="55" t="str">
        <f t="shared" si="279"/>
        <v/>
      </c>
      <c r="O4435" s="55" t="str">
        <f t="shared" si="277"/>
        <v/>
      </c>
      <c r="P4435" s="104">
        <f t="shared" si="280"/>
        <v>21.79999999998472</v>
      </c>
      <c r="Q4435" s="58"/>
      <c r="R4435" s="58"/>
      <c r="S4435" s="102"/>
    </row>
    <row r="4436" spans="1:19" ht="12.5" customHeight="1" x14ac:dyDescent="0.35">
      <c r="A4436" s="60">
        <v>69</v>
      </c>
      <c r="B4436" s="60" t="s">
        <v>69</v>
      </c>
      <c r="C4436" s="68">
        <v>148.69059999999999</v>
      </c>
      <c r="D4436" s="58" t="s">
        <v>65</v>
      </c>
      <c r="E4436" s="60" t="s">
        <v>57</v>
      </c>
      <c r="F4436" s="60" t="s">
        <v>70</v>
      </c>
      <c r="G4436" s="60"/>
      <c r="H4436" s="60"/>
      <c r="I4436" s="60">
        <f t="shared" si="278"/>
        <v>0</v>
      </c>
      <c r="J4436" s="60">
        <f>IF(OR(I4436="",I4437="",I4438=""),"",(AVERAGEIF(A4436:A$10000,A4436,I4436:I$10000)))</f>
        <v>0</v>
      </c>
      <c r="K4436" s="60"/>
      <c r="L4436" s="60" t="str">
        <f>IF(O4436="","",A4436)</f>
        <v/>
      </c>
      <c r="M4436" s="60" t="str">
        <f>IF(O4436="","",(VLOOKUP(A4436,A4436:E11420,5,FALSE)))</f>
        <v/>
      </c>
      <c r="N4436" s="60" t="str">
        <f t="shared" si="279"/>
        <v/>
      </c>
      <c r="O4436" s="60" t="str">
        <f t="shared" si="277"/>
        <v/>
      </c>
      <c r="P4436" s="103">
        <f t="shared" si="280"/>
        <v>14.299999999991542</v>
      </c>
      <c r="Q4436" s="58"/>
      <c r="R4436" s="58"/>
      <c r="S4436" s="102"/>
    </row>
    <row r="4437" spans="1:19" ht="12.5" customHeight="1" x14ac:dyDescent="0.35">
      <c r="A4437" s="2">
        <v>69</v>
      </c>
      <c r="B4437" s="2" t="s">
        <v>69</v>
      </c>
      <c r="C4437" s="67">
        <v>148.70529999999999</v>
      </c>
      <c r="D4437" t="s">
        <v>65</v>
      </c>
      <c r="E4437" s="2" t="s">
        <v>57</v>
      </c>
      <c r="F4437" s="2" t="s">
        <v>70</v>
      </c>
      <c r="G4437" s="2"/>
      <c r="I4437" s="60">
        <f t="shared" si="278"/>
        <v>0</v>
      </c>
      <c r="J4437" s="60">
        <f>IF(OR(I4437="",I4438="",I4439=""),"",(AVERAGEIF(A4437:A$10000,A4437,I4437:I$10000)))</f>
        <v>0</v>
      </c>
      <c r="K4437" s="60"/>
      <c r="L4437" s="55" t="str">
        <f>IF(O4437="","",A4437)</f>
        <v/>
      </c>
      <c r="M4437" s="60" t="str">
        <f>IF(O4437="","",(VLOOKUP(A4437,A4437:E11421,5,FALSE)))</f>
        <v/>
      </c>
      <c r="N4437" s="55" t="str">
        <f t="shared" si="279"/>
        <v/>
      </c>
      <c r="O4437" s="55" t="str">
        <f t="shared" si="277"/>
        <v/>
      </c>
      <c r="P4437" s="104">
        <f t="shared" si="280"/>
        <v>14.70000000000482</v>
      </c>
      <c r="Q4437" s="58"/>
      <c r="R4437" s="58"/>
      <c r="S4437" s="102"/>
    </row>
    <row r="4438" spans="1:19" ht="12.5" customHeight="1" x14ac:dyDescent="0.35">
      <c r="A4438" s="60">
        <v>69</v>
      </c>
      <c r="B4438" s="60" t="s">
        <v>69</v>
      </c>
      <c r="C4438" s="68">
        <v>148.72</v>
      </c>
      <c r="D4438" s="58" t="s">
        <v>65</v>
      </c>
      <c r="E4438" s="60" t="s">
        <v>57</v>
      </c>
      <c r="F4438" s="60" t="s">
        <v>70</v>
      </c>
      <c r="G4438" s="60"/>
      <c r="H4438" s="60"/>
      <c r="I4438" s="60">
        <f t="shared" si="278"/>
        <v>0</v>
      </c>
      <c r="J4438" s="60">
        <f>IF(OR(I4438="",I4439="",I4440=""),"",(AVERAGEIF(A4438:A$10000,A4438,I4438:I$10000)))</f>
        <v>0</v>
      </c>
      <c r="K4438" s="60"/>
      <c r="L4438" s="60" t="str">
        <f>IF(O4438="","",A4438)</f>
        <v/>
      </c>
      <c r="M4438" s="60" t="str">
        <f>IF(O4438="","",(VLOOKUP(A4438,A4438:E11422,5,FALSE)))</f>
        <v/>
      </c>
      <c r="N4438" s="60" t="str">
        <f t="shared" si="279"/>
        <v/>
      </c>
      <c r="O4438" s="60" t="str">
        <f t="shared" si="277"/>
        <v/>
      </c>
      <c r="P4438" s="103">
        <f t="shared" si="280"/>
        <v>14.70000000000482</v>
      </c>
      <c r="Q4438" s="58"/>
      <c r="R4438" s="58"/>
      <c r="S4438" s="102"/>
    </row>
    <row r="4439" spans="1:19" ht="12.5" customHeight="1" x14ac:dyDescent="0.35">
      <c r="A4439" s="2">
        <v>69</v>
      </c>
      <c r="B4439" s="2" t="s">
        <v>69</v>
      </c>
      <c r="C4439" s="67">
        <v>148.7347</v>
      </c>
      <c r="D4439" t="s">
        <v>65</v>
      </c>
      <c r="E4439" s="2" t="s">
        <v>57</v>
      </c>
      <c r="F4439" s="2" t="s">
        <v>70</v>
      </c>
      <c r="G4439" s="2"/>
      <c r="I4439" s="60">
        <f t="shared" si="278"/>
        <v>0</v>
      </c>
      <c r="J4439" s="60">
        <f>IF(OR(I4439="",I4440="",I4441=""),"",(AVERAGEIF(A4439:A$10000,A4439,I4439:I$10000)))</f>
        <v>0</v>
      </c>
      <c r="K4439" s="60"/>
      <c r="L4439" s="55" t="str">
        <f>IF(O4439="","",A4439)</f>
        <v/>
      </c>
      <c r="M4439" s="60" t="str">
        <f>IF(O4439="","",(VLOOKUP(A4439,A4439:E11423,5,FALSE)))</f>
        <v/>
      </c>
      <c r="N4439" s="55" t="str">
        <f t="shared" si="279"/>
        <v/>
      </c>
      <c r="O4439" s="55" t="str">
        <f t="shared" si="277"/>
        <v/>
      </c>
      <c r="P4439" s="104">
        <f t="shared" si="280"/>
        <v>14.70000000000482</v>
      </c>
      <c r="Q4439" s="58"/>
      <c r="R4439" s="58"/>
      <c r="S4439" s="102"/>
    </row>
    <row r="4440" spans="1:19" ht="12.5" customHeight="1" x14ac:dyDescent="0.35">
      <c r="A4440" s="60">
        <v>69</v>
      </c>
      <c r="B4440" s="60" t="s">
        <v>71</v>
      </c>
      <c r="C4440" s="68">
        <v>148.74879999999999</v>
      </c>
      <c r="D4440" s="58" t="s">
        <v>65</v>
      </c>
      <c r="E4440" s="60" t="s">
        <v>57</v>
      </c>
      <c r="F4440" s="60" t="s">
        <v>70</v>
      </c>
      <c r="G4440" s="60"/>
      <c r="H4440" s="60"/>
      <c r="I4440" s="60">
        <f t="shared" si="278"/>
        <v>0</v>
      </c>
      <c r="J4440" s="60">
        <f>IF(OR(I4440="",I4441="",I4442=""),"",(AVERAGEIF(A4440:A$10000,A4440,I4440:I$10000)))</f>
        <v>0</v>
      </c>
      <c r="K4440" s="60"/>
      <c r="L4440" s="60" t="str">
        <f>IF(O4440="","",A4440)</f>
        <v/>
      </c>
      <c r="M4440" s="60" t="str">
        <f>IF(O4440="","",(VLOOKUP(A4440,A4440:E11424,5,FALSE)))</f>
        <v/>
      </c>
      <c r="N4440" s="60" t="str">
        <f t="shared" si="279"/>
        <v/>
      </c>
      <c r="O4440" s="60" t="str">
        <f t="shared" si="277"/>
        <v/>
      </c>
      <c r="P4440" s="103">
        <f t="shared" si="280"/>
        <v>14.099999999984902</v>
      </c>
      <c r="Q4440" s="58"/>
      <c r="R4440" s="58"/>
      <c r="S4440" s="102"/>
    </row>
    <row r="4441" spans="1:19" ht="12.5" customHeight="1" x14ac:dyDescent="0.35">
      <c r="A4441" s="2">
        <v>69</v>
      </c>
      <c r="B4441" s="2" t="s">
        <v>71</v>
      </c>
      <c r="C4441" s="67">
        <v>148.76320000000001</v>
      </c>
      <c r="D4441" t="s">
        <v>65</v>
      </c>
      <c r="E4441" s="2" t="s">
        <v>57</v>
      </c>
      <c r="F4441" s="2" t="s">
        <v>70</v>
      </c>
      <c r="G4441" s="2"/>
      <c r="I4441" s="60">
        <f t="shared" si="278"/>
        <v>0</v>
      </c>
      <c r="J4441" s="60">
        <f>IF(OR(I4441="",I4442="",I4443=""),"",(AVERAGEIF(A4441:A$10000,A4441,I4441:I$10000)))</f>
        <v>0</v>
      </c>
      <c r="K4441" s="60"/>
      <c r="L4441" s="55" t="str">
        <f>IF(O4441="","",A4441)</f>
        <v/>
      </c>
      <c r="M4441" s="60" t="str">
        <f>IF(O4441="","",(VLOOKUP(A4441,A4441:E11425,5,FALSE)))</f>
        <v/>
      </c>
      <c r="N4441" s="55" t="str">
        <f t="shared" si="279"/>
        <v/>
      </c>
      <c r="O4441" s="55" t="str">
        <f t="shared" si="277"/>
        <v/>
      </c>
      <c r="P4441" s="104">
        <f t="shared" si="280"/>
        <v>14.400000000023283</v>
      </c>
      <c r="Q4441" s="58"/>
      <c r="R4441" s="58"/>
      <c r="S4441" s="102"/>
    </row>
    <row r="4442" spans="1:19" ht="12.5" customHeight="1" x14ac:dyDescent="0.35">
      <c r="A4442" s="60">
        <v>69</v>
      </c>
      <c r="B4442" s="60" t="s">
        <v>71</v>
      </c>
      <c r="C4442" s="68">
        <v>148.77770000000001</v>
      </c>
      <c r="D4442" s="58" t="s">
        <v>65</v>
      </c>
      <c r="E4442" s="60" t="s">
        <v>57</v>
      </c>
      <c r="F4442" s="60" t="s">
        <v>70</v>
      </c>
      <c r="G4442" s="60"/>
      <c r="H4442" s="60"/>
      <c r="I4442" s="60">
        <f t="shared" si="278"/>
        <v>0</v>
      </c>
      <c r="J4442" s="60">
        <f>IF(OR(I4442="",I4443="",I4444=""),"",(AVERAGEIF(A4442:A$10000,A4442,I4442:I$10000)))</f>
        <v>0</v>
      </c>
      <c r="K4442" s="60"/>
      <c r="L4442" s="60" t="str">
        <f>IF(O4442="","",A4442)</f>
        <v/>
      </c>
      <c r="M4442" s="60" t="str">
        <f>IF(O4442="","",(VLOOKUP(A4442,A4442:E11426,5,FALSE)))</f>
        <v/>
      </c>
      <c r="N4442" s="60" t="str">
        <f t="shared" si="279"/>
        <v/>
      </c>
      <c r="O4442" s="60" t="str">
        <f t="shared" ref="O4442:O4505" si="281">IF(J4442="","",IF(AND(J4441="",J4440="",J4439=""),C4442,""))</f>
        <v/>
      </c>
      <c r="P4442" s="103">
        <f t="shared" si="280"/>
        <v>14.499999999998181</v>
      </c>
      <c r="Q4442" s="58"/>
      <c r="R4442" s="58"/>
      <c r="S4442" s="102"/>
    </row>
    <row r="4443" spans="1:19" ht="12.5" customHeight="1" x14ac:dyDescent="0.35">
      <c r="A4443" s="2">
        <v>69</v>
      </c>
      <c r="B4443" s="2" t="s">
        <v>69</v>
      </c>
      <c r="C4443" s="67">
        <v>148.7919</v>
      </c>
      <c r="D4443" t="s">
        <v>65</v>
      </c>
      <c r="E4443" s="2" t="s">
        <v>57</v>
      </c>
      <c r="F4443" s="2" t="s">
        <v>70</v>
      </c>
      <c r="G4443" s="2"/>
      <c r="I4443" s="60">
        <f t="shared" si="278"/>
        <v>0</v>
      </c>
      <c r="J4443" s="60">
        <f>IF(OR(I4443="",I4444="",I4445=""),"",(AVERAGEIF(A4443:A$10000,A4443,I4443:I$10000)))</f>
        <v>0</v>
      </c>
      <c r="K4443" s="60"/>
      <c r="L4443" s="55" t="str">
        <f>IF(O4443="","",A4443)</f>
        <v/>
      </c>
      <c r="M4443" s="60" t="str">
        <f>IF(O4443="","",(VLOOKUP(A4443,A4443:E11427,5,FALSE)))</f>
        <v/>
      </c>
      <c r="N4443" s="55" t="str">
        <f t="shared" si="279"/>
        <v/>
      </c>
      <c r="O4443" s="55" t="str">
        <f t="shared" si="281"/>
        <v/>
      </c>
      <c r="P4443" s="104">
        <f t="shared" si="280"/>
        <v>14.199999999988222</v>
      </c>
      <c r="Q4443" s="58"/>
      <c r="R4443" s="58"/>
      <c r="S4443" s="102"/>
    </row>
    <row r="4444" spans="1:19" ht="12.5" customHeight="1" x14ac:dyDescent="0.35">
      <c r="A4444" s="60">
        <v>69</v>
      </c>
      <c r="B4444" s="60" t="s">
        <v>71</v>
      </c>
      <c r="C4444" s="68">
        <v>148.8064</v>
      </c>
      <c r="D4444" s="58" t="s">
        <v>65</v>
      </c>
      <c r="E4444" s="60" t="s">
        <v>57</v>
      </c>
      <c r="F4444" s="60" t="s">
        <v>70</v>
      </c>
      <c r="G4444" s="60"/>
      <c r="H4444" s="60"/>
      <c r="I4444" s="60">
        <f t="shared" si="278"/>
        <v>0</v>
      </c>
      <c r="J4444" s="60">
        <f>IF(OR(I4444="",I4445="",I4446=""),"",(AVERAGEIF(A4444:A$10000,A4444,I4444:I$10000)))</f>
        <v>0</v>
      </c>
      <c r="K4444" s="60"/>
      <c r="L4444" s="60" t="str">
        <f>IF(O4444="","",A4444)</f>
        <v/>
      </c>
      <c r="M4444" s="60" t="str">
        <f>IF(O4444="","",(VLOOKUP(A4444,A4444:E11428,5,FALSE)))</f>
        <v/>
      </c>
      <c r="N4444" s="60" t="str">
        <f t="shared" si="279"/>
        <v/>
      </c>
      <c r="O4444" s="60" t="str">
        <f t="shared" si="281"/>
        <v/>
      </c>
      <c r="P4444" s="103">
        <f t="shared" si="280"/>
        <v>14.499999999998181</v>
      </c>
      <c r="Q4444" s="58"/>
      <c r="R4444" s="58"/>
      <c r="S4444" s="102"/>
    </row>
    <row r="4445" spans="1:19" ht="12.5" customHeight="1" x14ac:dyDescent="0.35">
      <c r="A4445" s="2">
        <v>69</v>
      </c>
      <c r="B4445" s="2" t="s">
        <v>71</v>
      </c>
      <c r="C4445" s="67">
        <v>148.82159999999999</v>
      </c>
      <c r="D4445" t="s">
        <v>65</v>
      </c>
      <c r="E4445" s="2" t="s">
        <v>57</v>
      </c>
      <c r="F4445" s="2" t="s">
        <v>70</v>
      </c>
      <c r="G4445" s="2"/>
      <c r="I4445" s="60">
        <f t="shared" si="278"/>
        <v>0</v>
      </c>
      <c r="J4445" s="60">
        <f>IF(OR(I4445="",I4446="",I4447=""),"",(AVERAGEIF(A4445:A$10000,A4445,I4445:I$10000)))</f>
        <v>0</v>
      </c>
      <c r="K4445" s="60"/>
      <c r="L4445" s="55" t="str">
        <f>IF(O4445="","",A4445)</f>
        <v/>
      </c>
      <c r="M4445" s="60" t="str">
        <f>IF(O4445="","",(VLOOKUP(A4445,A4445:E11429,5,FALSE)))</f>
        <v/>
      </c>
      <c r="N4445" s="55" t="str">
        <f t="shared" si="279"/>
        <v/>
      </c>
      <c r="O4445" s="55" t="str">
        <f t="shared" si="281"/>
        <v/>
      </c>
      <c r="P4445" s="104">
        <f t="shared" si="280"/>
        <v>15.199999999992997</v>
      </c>
      <c r="Q4445" s="58"/>
      <c r="R4445" s="58"/>
      <c r="S4445" s="102"/>
    </row>
    <row r="4446" spans="1:19" ht="12.5" customHeight="1" x14ac:dyDescent="0.35">
      <c r="A4446" s="60">
        <v>69</v>
      </c>
      <c r="B4446" s="60" t="s">
        <v>71</v>
      </c>
      <c r="C4446" s="68">
        <v>148.84610000000001</v>
      </c>
      <c r="D4446" s="58" t="s">
        <v>65</v>
      </c>
      <c r="E4446" s="60" t="s">
        <v>57</v>
      </c>
      <c r="F4446" s="60" t="s">
        <v>70</v>
      </c>
      <c r="G4446" s="60"/>
      <c r="H4446" s="60"/>
      <c r="I4446" s="60">
        <f t="shared" si="278"/>
        <v>0</v>
      </c>
      <c r="J4446" s="60">
        <f>IF(OR(I4446="",I4447="",I4448=""),"",(AVERAGEIF(A4446:A$10000,A4446,I4446:I$10000)))</f>
        <v>0</v>
      </c>
      <c r="K4446" s="60"/>
      <c r="L4446" s="60" t="str">
        <f>IF(O4446="","",A4446)</f>
        <v/>
      </c>
      <c r="M4446" s="60" t="str">
        <f>IF(O4446="","",(VLOOKUP(A4446,A4446:E11430,5,FALSE)))</f>
        <v/>
      </c>
      <c r="N4446" s="60" t="str">
        <f t="shared" si="279"/>
        <v/>
      </c>
      <c r="O4446" s="60" t="str">
        <f t="shared" si="281"/>
        <v/>
      </c>
      <c r="P4446" s="103">
        <f t="shared" si="280"/>
        <v>24.500000000017508</v>
      </c>
      <c r="Q4446" s="58"/>
      <c r="R4446" s="58"/>
      <c r="S4446" s="102"/>
    </row>
    <row r="4447" spans="1:19" ht="12.5" customHeight="1" x14ac:dyDescent="0.35">
      <c r="A4447" s="2">
        <v>69</v>
      </c>
      <c r="B4447" s="2" t="s">
        <v>69</v>
      </c>
      <c r="C4447" s="67">
        <v>148.85929999999999</v>
      </c>
      <c r="D4447" t="s">
        <v>65</v>
      </c>
      <c r="E4447" s="2" t="s">
        <v>57</v>
      </c>
      <c r="F4447" s="2" t="s">
        <v>70</v>
      </c>
      <c r="G4447" s="2"/>
      <c r="I4447" s="60">
        <f t="shared" si="278"/>
        <v>0</v>
      </c>
      <c r="J4447" s="60">
        <f>IF(OR(I4447="",I4448="",I4449=""),"",(AVERAGEIF(A4447:A$10000,A4447,I4447:I$10000)))</f>
        <v>0</v>
      </c>
      <c r="K4447" s="60"/>
      <c r="L4447" s="55" t="str">
        <f>IF(O4447="","",A4447)</f>
        <v/>
      </c>
      <c r="M4447" s="60" t="str">
        <f>IF(O4447="","",(VLOOKUP(A4447,A4447:E11431,5,FALSE)))</f>
        <v/>
      </c>
      <c r="N4447" s="55" t="str">
        <f t="shared" si="279"/>
        <v/>
      </c>
      <c r="O4447" s="55" t="str">
        <f t="shared" si="281"/>
        <v/>
      </c>
      <c r="P4447" s="104">
        <f t="shared" si="280"/>
        <v>13.199999999983447</v>
      </c>
      <c r="Q4447" s="58"/>
      <c r="R4447" s="58"/>
      <c r="S4447" s="102"/>
    </row>
    <row r="4448" spans="1:19" ht="12.5" customHeight="1" x14ac:dyDescent="0.35">
      <c r="A4448" s="60">
        <v>69</v>
      </c>
      <c r="B4448" s="60" t="s">
        <v>71</v>
      </c>
      <c r="C4448" s="68">
        <v>148.88059999999999</v>
      </c>
      <c r="D4448" s="58" t="s">
        <v>65</v>
      </c>
      <c r="E4448" s="60" t="s">
        <v>57</v>
      </c>
      <c r="F4448" s="60" t="s">
        <v>70</v>
      </c>
      <c r="G4448" s="60"/>
      <c r="H4448" s="60"/>
      <c r="I4448" s="60">
        <f t="shared" si="278"/>
        <v>0</v>
      </c>
      <c r="J4448" s="60">
        <f>IF(OR(I4448="",I4449="",I4450=""),"",(AVERAGEIF(A4448:A$10000,A4448,I4448:I$10000)))</f>
        <v>0</v>
      </c>
      <c r="K4448" s="60"/>
      <c r="L4448" s="60" t="str">
        <f>IF(O4448="","",A4448)</f>
        <v/>
      </c>
      <c r="M4448" s="60" t="str">
        <f>IF(O4448="","",(VLOOKUP(A4448,A4448:E11432,5,FALSE)))</f>
        <v/>
      </c>
      <c r="N4448" s="60" t="str">
        <f t="shared" si="279"/>
        <v/>
      </c>
      <c r="O4448" s="60" t="str">
        <f t="shared" si="281"/>
        <v/>
      </c>
      <c r="P4448" s="103">
        <f t="shared" si="280"/>
        <v>21.299999999996544</v>
      </c>
      <c r="Q4448" s="58"/>
      <c r="R4448" s="58"/>
      <c r="S4448" s="102"/>
    </row>
    <row r="4449" spans="1:19" ht="12.5" customHeight="1" x14ac:dyDescent="0.35">
      <c r="A4449" s="2">
        <v>69</v>
      </c>
      <c r="B4449" s="2" t="s">
        <v>71</v>
      </c>
      <c r="C4449" s="67">
        <v>148.8963</v>
      </c>
      <c r="D4449" t="s">
        <v>65</v>
      </c>
      <c r="E4449" s="2" t="s">
        <v>57</v>
      </c>
      <c r="F4449" s="2" t="s">
        <v>70</v>
      </c>
      <c r="G4449" s="2"/>
      <c r="I4449" s="60">
        <f t="shared" si="278"/>
        <v>0</v>
      </c>
      <c r="J4449" s="60">
        <f>IF(OR(I4449="",I4450="",I4451=""),"",(AVERAGEIF(A4449:A$10000,A4449,I4449:I$10000)))</f>
        <v>0</v>
      </c>
      <c r="K4449" s="60"/>
      <c r="L4449" s="55" t="str">
        <f>IF(O4449="","",A4449)</f>
        <v/>
      </c>
      <c r="M4449" s="60" t="str">
        <f>IF(O4449="","",(VLOOKUP(A4449,A4449:E11433,5,FALSE)))</f>
        <v/>
      </c>
      <c r="N4449" s="55" t="str">
        <f t="shared" si="279"/>
        <v/>
      </c>
      <c r="O4449" s="55" t="str">
        <f t="shared" si="281"/>
        <v/>
      </c>
      <c r="P4449" s="104">
        <f t="shared" si="280"/>
        <v>15.700000000009595</v>
      </c>
      <c r="Q4449" s="58"/>
      <c r="R4449" s="58"/>
      <c r="S4449" s="102"/>
    </row>
    <row r="4450" spans="1:19" ht="12.5" customHeight="1" x14ac:dyDescent="0.35">
      <c r="A4450" s="60">
        <v>69</v>
      </c>
      <c r="B4450" s="60" t="s">
        <v>71</v>
      </c>
      <c r="C4450" s="68">
        <v>148.9109</v>
      </c>
      <c r="D4450" s="58" t="s">
        <v>65</v>
      </c>
      <c r="E4450" s="60" t="s">
        <v>57</v>
      </c>
      <c r="F4450" s="60" t="s">
        <v>70</v>
      </c>
      <c r="G4450" s="60"/>
      <c r="H4450" s="60"/>
      <c r="I4450" s="60">
        <f t="shared" si="278"/>
        <v>0</v>
      </c>
      <c r="J4450" s="60">
        <f>IF(OR(I4450="",I4451="",I4452=""),"",(AVERAGEIF(A4450:A$10000,A4450,I4450:I$10000)))</f>
        <v>0</v>
      </c>
      <c r="K4450" s="60"/>
      <c r="L4450" s="60" t="str">
        <f>IF(O4450="","",A4450)</f>
        <v/>
      </c>
      <c r="M4450" s="60" t="str">
        <f>IF(O4450="","",(VLOOKUP(A4450,A4450:E11434,5,FALSE)))</f>
        <v/>
      </c>
      <c r="N4450" s="60" t="str">
        <f t="shared" si="279"/>
        <v/>
      </c>
      <c r="O4450" s="60" t="str">
        <f t="shared" si="281"/>
        <v/>
      </c>
      <c r="P4450" s="103">
        <f t="shared" si="280"/>
        <v>14.600000000001501</v>
      </c>
      <c r="Q4450" s="58"/>
      <c r="R4450" s="58"/>
      <c r="S4450" s="102"/>
    </row>
    <row r="4451" spans="1:19" ht="12.5" customHeight="1" x14ac:dyDescent="0.35">
      <c r="A4451" s="2">
        <v>69</v>
      </c>
      <c r="B4451" s="2" t="s">
        <v>71</v>
      </c>
      <c r="C4451" s="67">
        <v>148.92580000000001</v>
      </c>
      <c r="D4451" t="s">
        <v>65</v>
      </c>
      <c r="E4451" s="2" t="s">
        <v>57</v>
      </c>
      <c r="F4451" s="2" t="s">
        <v>70</v>
      </c>
      <c r="G4451" s="2"/>
      <c r="I4451" s="60">
        <f t="shared" si="278"/>
        <v>0</v>
      </c>
      <c r="J4451" s="60">
        <f>IF(OR(I4451="",I4452="",I4453=""),"",(AVERAGEIF(A4451:A$10000,A4451,I4451:I$10000)))</f>
        <v>0</v>
      </c>
      <c r="K4451" s="60"/>
      <c r="L4451" s="55" t="str">
        <f>IF(O4451="","",A4451)</f>
        <v/>
      </c>
      <c r="M4451" s="60" t="str">
        <f>IF(O4451="","",(VLOOKUP(A4451,A4451:E11435,5,FALSE)))</f>
        <v/>
      </c>
      <c r="N4451" s="55" t="str">
        <f t="shared" si="279"/>
        <v/>
      </c>
      <c r="O4451" s="55" t="str">
        <f t="shared" si="281"/>
        <v/>
      </c>
      <c r="P4451" s="104">
        <f t="shared" si="280"/>
        <v>14.90000000001146</v>
      </c>
      <c r="Q4451" s="58"/>
      <c r="R4451" s="58"/>
      <c r="S4451" s="102"/>
    </row>
    <row r="4452" spans="1:19" ht="12.5" customHeight="1" x14ac:dyDescent="0.35">
      <c r="A4452" s="60">
        <v>69</v>
      </c>
      <c r="B4452" s="60" t="s">
        <v>71</v>
      </c>
      <c r="C4452" s="68">
        <v>148.93969999999999</v>
      </c>
      <c r="D4452" s="58" t="s">
        <v>65</v>
      </c>
      <c r="E4452" s="60" t="s">
        <v>57</v>
      </c>
      <c r="F4452" s="60" t="s">
        <v>70</v>
      </c>
      <c r="G4452" s="60"/>
      <c r="H4452" s="60"/>
      <c r="I4452" s="60">
        <f t="shared" si="278"/>
        <v>0</v>
      </c>
      <c r="J4452" s="60">
        <f>IF(OR(I4452="",I4453="",I4454=""),"",(AVERAGEIF(A4452:A$10000,A4452,I4452:I$10000)))</f>
        <v>0</v>
      </c>
      <c r="K4452" s="60"/>
      <c r="L4452" s="60" t="str">
        <f>IF(O4452="","",A4452)</f>
        <v/>
      </c>
      <c r="M4452" s="60" t="str">
        <f>IF(O4452="","",(VLOOKUP(A4452,A4452:E11436,5,FALSE)))</f>
        <v/>
      </c>
      <c r="N4452" s="60" t="str">
        <f t="shared" si="279"/>
        <v/>
      </c>
      <c r="O4452" s="60" t="str">
        <f t="shared" si="281"/>
        <v/>
      </c>
      <c r="P4452" s="103">
        <f t="shared" si="280"/>
        <v>13.899999999978263</v>
      </c>
      <c r="Q4452" s="58"/>
      <c r="R4452" s="58"/>
      <c r="S4452" s="102"/>
    </row>
    <row r="4453" spans="1:19" ht="12.5" customHeight="1" x14ac:dyDescent="0.35">
      <c r="A4453" s="2">
        <v>69</v>
      </c>
      <c r="B4453" s="2" t="s">
        <v>71</v>
      </c>
      <c r="C4453" s="67">
        <v>148.95439999999999</v>
      </c>
      <c r="D4453" t="s">
        <v>65</v>
      </c>
      <c r="E4453" s="2" t="s">
        <v>57</v>
      </c>
      <c r="F4453" s="2" t="s">
        <v>70</v>
      </c>
      <c r="G4453" s="2"/>
      <c r="I4453" s="60">
        <f t="shared" si="278"/>
        <v>0</v>
      </c>
      <c r="J4453" s="60">
        <f>IF(OR(I4453="",I4454="",I4455=""),"",(AVERAGEIF(A4453:A$10000,A4453,I4453:I$10000)))</f>
        <v>0</v>
      </c>
      <c r="K4453" s="60"/>
      <c r="L4453" s="55" t="str">
        <f>IF(O4453="","",A4453)</f>
        <v/>
      </c>
      <c r="M4453" s="60" t="str">
        <f>IF(O4453="","",(VLOOKUP(A4453,A4453:E11437,5,FALSE)))</f>
        <v/>
      </c>
      <c r="N4453" s="55" t="str">
        <f t="shared" si="279"/>
        <v/>
      </c>
      <c r="O4453" s="55" t="str">
        <f t="shared" si="281"/>
        <v/>
      </c>
      <c r="P4453" s="104">
        <f t="shared" si="280"/>
        <v>14.70000000000482</v>
      </c>
      <c r="Q4453" s="58"/>
      <c r="R4453" s="58"/>
      <c r="S4453" s="102"/>
    </row>
    <row r="4454" spans="1:19" ht="12.5" customHeight="1" x14ac:dyDescent="0.35">
      <c r="A4454" s="60">
        <v>69</v>
      </c>
      <c r="B4454" s="60" t="s">
        <v>71</v>
      </c>
      <c r="C4454" s="68">
        <v>148.96969999999999</v>
      </c>
      <c r="D4454" s="58" t="s">
        <v>65</v>
      </c>
      <c r="E4454" s="60" t="s">
        <v>57</v>
      </c>
      <c r="F4454" s="60" t="s">
        <v>70</v>
      </c>
      <c r="G4454" s="60"/>
      <c r="H4454" s="60"/>
      <c r="I4454" s="60">
        <f t="shared" si="278"/>
        <v>0</v>
      </c>
      <c r="J4454" s="60">
        <f>IF(OR(I4454="",I4455="",I4456=""),"",(AVERAGEIF(A4454:A$10000,A4454,I4454:I$10000)))</f>
        <v>0</v>
      </c>
      <c r="K4454" s="60"/>
      <c r="L4454" s="60" t="str">
        <f>IF(O4454="","",A4454)</f>
        <v/>
      </c>
      <c r="M4454" s="60" t="str">
        <f>IF(O4454="","",(VLOOKUP(A4454,A4454:E11438,5,FALSE)))</f>
        <v/>
      </c>
      <c r="N4454" s="60" t="str">
        <f t="shared" si="279"/>
        <v/>
      </c>
      <c r="O4454" s="60" t="str">
        <f t="shared" si="281"/>
        <v/>
      </c>
      <c r="P4454" s="103">
        <f t="shared" si="280"/>
        <v>15.299999999996317</v>
      </c>
      <c r="Q4454" s="58"/>
      <c r="R4454" s="58"/>
      <c r="S4454" s="102"/>
    </row>
    <row r="4455" spans="1:19" ht="12.5" customHeight="1" x14ac:dyDescent="0.35">
      <c r="A4455" s="2">
        <v>69</v>
      </c>
      <c r="B4455" s="2" t="s">
        <v>71</v>
      </c>
      <c r="C4455" s="67">
        <v>148.98429999999999</v>
      </c>
      <c r="D4455" t="s">
        <v>65</v>
      </c>
      <c r="E4455" s="2" t="s">
        <v>57</v>
      </c>
      <c r="F4455" s="2" t="s">
        <v>70</v>
      </c>
      <c r="G4455" s="2"/>
      <c r="I4455" s="60">
        <f t="shared" si="278"/>
        <v>0</v>
      </c>
      <c r="J4455" s="60">
        <f>IF(OR(I4455="",I4456="",I4457=""),"",(AVERAGEIF(A4455:A$10000,A4455,I4455:I$10000)))</f>
        <v>0</v>
      </c>
      <c r="K4455" s="60"/>
      <c r="L4455" s="55" t="str">
        <f>IF(O4455="","",A4455)</f>
        <v/>
      </c>
      <c r="M4455" s="60" t="str">
        <f>IF(O4455="","",(VLOOKUP(A4455,A4455:E11439,5,FALSE)))</f>
        <v/>
      </c>
      <c r="N4455" s="55" t="str">
        <f t="shared" si="279"/>
        <v/>
      </c>
      <c r="O4455" s="55" t="str">
        <f t="shared" si="281"/>
        <v/>
      </c>
      <c r="P4455" s="104">
        <f t="shared" si="280"/>
        <v>14.600000000001501</v>
      </c>
      <c r="Q4455" s="58"/>
      <c r="R4455" s="58"/>
      <c r="S4455" s="102"/>
    </row>
    <row r="4456" spans="1:19" ht="12.5" customHeight="1" x14ac:dyDescent="0.35">
      <c r="A4456" s="60">
        <v>69</v>
      </c>
      <c r="B4456" s="60" t="s">
        <v>71</v>
      </c>
      <c r="C4456" s="68">
        <v>148.99870000000001</v>
      </c>
      <c r="D4456" s="58" t="s">
        <v>65</v>
      </c>
      <c r="E4456" s="60" t="s">
        <v>57</v>
      </c>
      <c r="F4456" s="60" t="s">
        <v>70</v>
      </c>
      <c r="G4456" s="60"/>
      <c r="H4456" s="60"/>
      <c r="I4456" s="60">
        <f t="shared" si="278"/>
        <v>0</v>
      </c>
      <c r="J4456" s="60">
        <f>IF(OR(I4456="",I4457="",I4458=""),"",(AVERAGEIF(A4456:A$10000,A4456,I4456:I$10000)))</f>
        <v>0</v>
      </c>
      <c r="K4456" s="60"/>
      <c r="L4456" s="60" t="str">
        <f>IF(O4456="","",A4456)</f>
        <v/>
      </c>
      <c r="M4456" s="60" t="str">
        <f>IF(O4456="","",(VLOOKUP(A4456,A4456:E11440,5,FALSE)))</f>
        <v/>
      </c>
      <c r="N4456" s="60" t="str">
        <f t="shared" si="279"/>
        <v/>
      </c>
      <c r="O4456" s="60" t="str">
        <f t="shared" si="281"/>
        <v/>
      </c>
      <c r="P4456" s="103">
        <f t="shared" si="280"/>
        <v>14.400000000023283</v>
      </c>
      <c r="Q4456" s="58"/>
      <c r="R4456" s="58"/>
      <c r="S4456" s="102"/>
    </row>
    <row r="4457" spans="1:19" ht="12.5" customHeight="1" x14ac:dyDescent="0.35">
      <c r="A4457" s="2">
        <v>69</v>
      </c>
      <c r="B4457" s="2" t="s">
        <v>71</v>
      </c>
      <c r="C4457" s="67">
        <v>149.01320000000001</v>
      </c>
      <c r="D4457" t="s">
        <v>65</v>
      </c>
      <c r="E4457" s="2" t="s">
        <v>57</v>
      </c>
      <c r="F4457" s="2" t="s">
        <v>70</v>
      </c>
      <c r="G4457" s="2"/>
      <c r="I4457" s="60">
        <f t="shared" si="278"/>
        <v>0</v>
      </c>
      <c r="J4457" s="60">
        <f>IF(OR(I4457="",I4458="",I4459=""),"",(AVERAGEIF(A4457:A$10000,A4457,I4457:I$10000)))</f>
        <v>0</v>
      </c>
      <c r="K4457" s="60"/>
      <c r="L4457" s="55" t="str">
        <f>IF(O4457="","",A4457)</f>
        <v/>
      </c>
      <c r="M4457" s="60" t="str">
        <f>IF(O4457="","",(VLOOKUP(A4457,A4457:E11441,5,FALSE)))</f>
        <v/>
      </c>
      <c r="N4457" s="55" t="str">
        <f t="shared" si="279"/>
        <v/>
      </c>
      <c r="O4457" s="55" t="str">
        <f t="shared" si="281"/>
        <v/>
      </c>
      <c r="P4457" s="104">
        <f t="shared" si="280"/>
        <v>14.499999999998181</v>
      </c>
      <c r="Q4457" s="58"/>
      <c r="R4457" s="58"/>
      <c r="S4457" s="102"/>
    </row>
    <row r="4458" spans="1:19" ht="12.5" customHeight="1" x14ac:dyDescent="0.35">
      <c r="A4458" s="60">
        <v>69</v>
      </c>
      <c r="B4458" s="60" t="s">
        <v>71</v>
      </c>
      <c r="C4458" s="68">
        <v>149.02780000000001</v>
      </c>
      <c r="D4458" s="58" t="s">
        <v>65</v>
      </c>
      <c r="E4458" s="60" t="s">
        <v>57</v>
      </c>
      <c r="F4458" s="60" t="s">
        <v>70</v>
      </c>
      <c r="G4458" s="60"/>
      <c r="H4458" s="60"/>
      <c r="I4458" s="60">
        <f t="shared" si="278"/>
        <v>0</v>
      </c>
      <c r="J4458" s="60">
        <f>IF(OR(I4458="",I4459="",I4460=""),"",(AVERAGEIF(A4458:A$10000,A4458,I4458:I$10000)))</f>
        <v>0</v>
      </c>
      <c r="K4458" s="60"/>
      <c r="L4458" s="60" t="str">
        <f>IF(O4458="","",A4458)</f>
        <v/>
      </c>
      <c r="M4458" s="60" t="str">
        <f>IF(O4458="","",(VLOOKUP(A4458,A4458:E11442,5,FALSE)))</f>
        <v/>
      </c>
      <c r="N4458" s="60" t="str">
        <f t="shared" si="279"/>
        <v/>
      </c>
      <c r="O4458" s="60" t="str">
        <f t="shared" si="281"/>
        <v/>
      </c>
      <c r="P4458" s="103">
        <f t="shared" si="280"/>
        <v>14.600000000001501</v>
      </c>
      <c r="Q4458" s="58"/>
      <c r="R4458" s="58"/>
      <c r="S4458" s="102"/>
    </row>
    <row r="4459" spans="1:19" ht="12.5" customHeight="1" x14ac:dyDescent="0.35">
      <c r="A4459" s="2">
        <v>69</v>
      </c>
      <c r="B4459" s="2" t="s">
        <v>71</v>
      </c>
      <c r="C4459" s="67">
        <v>149.0419</v>
      </c>
      <c r="D4459" t="s">
        <v>65</v>
      </c>
      <c r="E4459" s="2" t="s">
        <v>57</v>
      </c>
      <c r="F4459" s="2" t="s">
        <v>70</v>
      </c>
      <c r="G4459" s="2"/>
      <c r="I4459" s="60">
        <f t="shared" si="278"/>
        <v>0</v>
      </c>
      <c r="J4459" s="60">
        <f>IF(OR(I4459="",I4460="",I4461=""),"",(AVERAGEIF(A4459:A$10000,A4459,I4459:I$10000)))</f>
        <v>0</v>
      </c>
      <c r="K4459" s="60"/>
      <c r="L4459" s="55" t="str">
        <f>IF(O4459="","",A4459)</f>
        <v/>
      </c>
      <c r="M4459" s="60" t="str">
        <f>IF(O4459="","",(VLOOKUP(A4459,A4459:E11443,5,FALSE)))</f>
        <v/>
      </c>
      <c r="N4459" s="55" t="str">
        <f t="shared" si="279"/>
        <v/>
      </c>
      <c r="O4459" s="55" t="str">
        <f t="shared" si="281"/>
        <v/>
      </c>
      <c r="P4459" s="104">
        <f t="shared" si="280"/>
        <v>14.099999999984902</v>
      </c>
      <c r="Q4459" s="58"/>
      <c r="R4459" s="58"/>
      <c r="S4459" s="102"/>
    </row>
    <row r="4460" spans="1:19" ht="12.5" customHeight="1" x14ac:dyDescent="0.35">
      <c r="A4460" s="60">
        <v>69</v>
      </c>
      <c r="B4460" s="60" t="s">
        <v>71</v>
      </c>
      <c r="C4460" s="68">
        <v>149.05709999999999</v>
      </c>
      <c r="D4460" s="58" t="s">
        <v>65</v>
      </c>
      <c r="E4460" s="60" t="s">
        <v>57</v>
      </c>
      <c r="F4460" s="60" t="s">
        <v>70</v>
      </c>
      <c r="G4460" s="60"/>
      <c r="H4460" s="60"/>
      <c r="I4460" s="60">
        <f t="shared" si="278"/>
        <v>0</v>
      </c>
      <c r="J4460" s="60">
        <f>IF(OR(I4460="",I4461="",I4462=""),"",(AVERAGEIF(A4460:A$10000,A4460,I4460:I$10000)))</f>
        <v>0</v>
      </c>
      <c r="K4460" s="60"/>
      <c r="L4460" s="60" t="str">
        <f>IF(O4460="","",A4460)</f>
        <v/>
      </c>
      <c r="M4460" s="60" t="str">
        <f>IF(O4460="","",(VLOOKUP(A4460,A4460:E11444,5,FALSE)))</f>
        <v/>
      </c>
      <c r="N4460" s="60" t="str">
        <f t="shared" si="279"/>
        <v/>
      </c>
      <c r="O4460" s="60" t="str">
        <f t="shared" si="281"/>
        <v/>
      </c>
      <c r="P4460" s="103">
        <f t="shared" si="280"/>
        <v>15.199999999992997</v>
      </c>
      <c r="Q4460" s="58"/>
      <c r="R4460" s="58"/>
      <c r="S4460" s="102"/>
    </row>
    <row r="4461" spans="1:19" ht="12.5" customHeight="1" x14ac:dyDescent="0.35">
      <c r="A4461" s="2">
        <v>69</v>
      </c>
      <c r="B4461" s="2" t="s">
        <v>71</v>
      </c>
      <c r="C4461" s="67">
        <v>149.07230000000001</v>
      </c>
      <c r="D4461" t="s">
        <v>65</v>
      </c>
      <c r="E4461" s="2" t="s">
        <v>57</v>
      </c>
      <c r="F4461" s="2" t="s">
        <v>70</v>
      </c>
      <c r="G4461" s="2"/>
      <c r="I4461" s="60">
        <f t="shared" si="278"/>
        <v>0</v>
      </c>
      <c r="J4461" s="60">
        <f>IF(OR(I4461="",I4462="",I4463=""),"",(AVERAGEIF(A4461:A$10000,A4461,I4461:I$10000)))</f>
        <v>0</v>
      </c>
      <c r="K4461" s="60"/>
      <c r="L4461" s="55" t="str">
        <f>IF(O4461="","",A4461)</f>
        <v/>
      </c>
      <c r="M4461" s="60" t="str">
        <f>IF(O4461="","",(VLOOKUP(A4461,A4461:E11445,5,FALSE)))</f>
        <v/>
      </c>
      <c r="N4461" s="55" t="str">
        <f t="shared" si="279"/>
        <v/>
      </c>
      <c r="O4461" s="55" t="str">
        <f t="shared" si="281"/>
        <v/>
      </c>
      <c r="P4461" s="104">
        <f t="shared" si="280"/>
        <v>15.200000000021419</v>
      </c>
      <c r="Q4461" s="58"/>
      <c r="R4461" s="58"/>
      <c r="S4461" s="102"/>
    </row>
    <row r="4462" spans="1:19" ht="12.5" customHeight="1" x14ac:dyDescent="0.35">
      <c r="A4462" s="60">
        <v>69</v>
      </c>
      <c r="B4462" s="60" t="s">
        <v>71</v>
      </c>
      <c r="C4462" s="68">
        <v>149.09479999999999</v>
      </c>
      <c r="D4462" s="58" t="s">
        <v>65</v>
      </c>
      <c r="E4462" s="60" t="s">
        <v>57</v>
      </c>
      <c r="F4462" s="60" t="s">
        <v>70</v>
      </c>
      <c r="G4462" s="60"/>
      <c r="H4462" s="60"/>
      <c r="I4462" s="60">
        <f t="shared" si="278"/>
        <v>0</v>
      </c>
      <c r="J4462" s="60">
        <f>IF(OR(I4462="",I4463="",I4464=""),"",(AVERAGEIF(A4462:A$10000,A4462,I4462:I$10000)))</f>
        <v>0</v>
      </c>
      <c r="K4462" s="60"/>
      <c r="L4462" s="60" t="str">
        <f>IF(O4462="","",A4462)</f>
        <v/>
      </c>
      <c r="M4462" s="60" t="str">
        <f>IF(O4462="","",(VLOOKUP(A4462,A4462:E11446,5,FALSE)))</f>
        <v/>
      </c>
      <c r="N4462" s="60" t="str">
        <f t="shared" si="279"/>
        <v/>
      </c>
      <c r="O4462" s="60" t="str">
        <f t="shared" si="281"/>
        <v/>
      </c>
      <c r="P4462" s="103">
        <f t="shared" si="280"/>
        <v>22.499999999979536</v>
      </c>
      <c r="Q4462" s="58"/>
      <c r="R4462" s="58"/>
      <c r="S4462" s="102"/>
    </row>
    <row r="4463" spans="1:19" ht="12.5" customHeight="1" x14ac:dyDescent="0.35">
      <c r="A4463" s="2">
        <v>69</v>
      </c>
      <c r="B4463" s="2" t="s">
        <v>69</v>
      </c>
      <c r="C4463" s="67">
        <v>149.1105</v>
      </c>
      <c r="D4463" t="s">
        <v>65</v>
      </c>
      <c r="E4463" s="2" t="s">
        <v>57</v>
      </c>
      <c r="F4463" s="2" t="s">
        <v>70</v>
      </c>
      <c r="G4463" s="2"/>
      <c r="I4463" s="60">
        <f t="shared" si="278"/>
        <v>0</v>
      </c>
      <c r="J4463" s="60">
        <f>IF(OR(I4463="",I4464="",I4465=""),"",(AVERAGEIF(A4463:A$10000,A4463,I4463:I$10000)))</f>
        <v>0</v>
      </c>
      <c r="K4463" s="60"/>
      <c r="L4463" s="55" t="str">
        <f>IF(O4463="","",A4463)</f>
        <v/>
      </c>
      <c r="M4463" s="60" t="str">
        <f>IF(O4463="","",(VLOOKUP(A4463,A4463:E11447,5,FALSE)))</f>
        <v/>
      </c>
      <c r="N4463" s="55" t="str">
        <f t="shared" si="279"/>
        <v/>
      </c>
      <c r="O4463" s="55" t="str">
        <f t="shared" si="281"/>
        <v/>
      </c>
      <c r="P4463" s="104">
        <f t="shared" si="280"/>
        <v>15.700000000009595</v>
      </c>
      <c r="Q4463" s="58"/>
      <c r="R4463" s="58"/>
      <c r="S4463" s="102"/>
    </row>
    <row r="4464" spans="1:19" ht="12.5" customHeight="1" x14ac:dyDescent="0.35">
      <c r="A4464" s="60">
        <v>69</v>
      </c>
      <c r="B4464" s="60" t="s">
        <v>69</v>
      </c>
      <c r="C4464" s="68">
        <v>149.12530000000001</v>
      </c>
      <c r="D4464" s="58" t="s">
        <v>65</v>
      </c>
      <c r="E4464" s="60" t="s">
        <v>57</v>
      </c>
      <c r="F4464" s="60" t="s">
        <v>70</v>
      </c>
      <c r="G4464" s="60"/>
      <c r="H4464" s="60"/>
      <c r="I4464" s="60">
        <f t="shared" si="278"/>
        <v>0</v>
      </c>
      <c r="J4464" s="60">
        <f>IF(OR(I4464="",I4465="",I4466=""),"",(AVERAGEIF(A4464:A$10000,A4464,I4464:I$10000)))</f>
        <v>0</v>
      </c>
      <c r="K4464" s="60"/>
      <c r="L4464" s="60" t="str">
        <f>IF(O4464="","",A4464)</f>
        <v/>
      </c>
      <c r="M4464" s="60" t="str">
        <f>IF(O4464="","",(VLOOKUP(A4464,A4464:E11448,5,FALSE)))</f>
        <v/>
      </c>
      <c r="N4464" s="60" t="str">
        <f t="shared" si="279"/>
        <v/>
      </c>
      <c r="O4464" s="60" t="str">
        <f t="shared" si="281"/>
        <v/>
      </c>
      <c r="P4464" s="103">
        <f t="shared" si="280"/>
        <v>14.80000000000814</v>
      </c>
      <c r="Q4464" s="58"/>
      <c r="R4464" s="58"/>
      <c r="S4464" s="102"/>
    </row>
    <row r="4465" spans="1:19" ht="12.5" customHeight="1" x14ac:dyDescent="0.35">
      <c r="A4465" s="2">
        <v>69</v>
      </c>
      <c r="B4465" s="2" t="s">
        <v>69</v>
      </c>
      <c r="C4465" s="67">
        <v>149.13990000000001</v>
      </c>
      <c r="D4465" t="s">
        <v>65</v>
      </c>
      <c r="E4465" s="2" t="s">
        <v>57</v>
      </c>
      <c r="F4465" s="2" t="s">
        <v>70</v>
      </c>
      <c r="G4465" s="2"/>
      <c r="I4465" s="60">
        <f t="shared" si="278"/>
        <v>0</v>
      </c>
      <c r="J4465" s="60">
        <f>IF(OR(I4465="",I4466="",I4467=""),"",(AVERAGEIF(A4465:A$10000,A4465,I4465:I$10000)))</f>
        <v>0</v>
      </c>
      <c r="K4465" s="60"/>
      <c r="L4465" s="55" t="str">
        <f>IF(O4465="","",A4465)</f>
        <v/>
      </c>
      <c r="M4465" s="60" t="str">
        <f>IF(O4465="","",(VLOOKUP(A4465,A4465:E11449,5,FALSE)))</f>
        <v/>
      </c>
      <c r="N4465" s="55" t="str">
        <f t="shared" si="279"/>
        <v/>
      </c>
      <c r="O4465" s="55" t="str">
        <f t="shared" si="281"/>
        <v/>
      </c>
      <c r="P4465" s="104">
        <f t="shared" si="280"/>
        <v>14.600000000001501</v>
      </c>
      <c r="Q4465" s="58"/>
      <c r="R4465" s="58"/>
      <c r="S4465" s="102"/>
    </row>
    <row r="4466" spans="1:19" ht="12.5" customHeight="1" x14ac:dyDescent="0.35">
      <c r="A4466" s="60">
        <v>69</v>
      </c>
      <c r="B4466" s="60" t="s">
        <v>69</v>
      </c>
      <c r="C4466" s="68">
        <v>149.15729999999999</v>
      </c>
      <c r="D4466" s="58" t="s">
        <v>65</v>
      </c>
      <c r="E4466" s="60" t="s">
        <v>57</v>
      </c>
      <c r="F4466" s="60" t="s">
        <v>70</v>
      </c>
      <c r="G4466" s="60"/>
      <c r="H4466" s="60"/>
      <c r="I4466" s="60">
        <f t="shared" si="278"/>
        <v>0</v>
      </c>
      <c r="J4466" s="60">
        <f>IF(OR(I4466="",I4467="",I4468=""),"",(AVERAGEIF(A4466:A$10000,A4466,I4466:I$10000)))</f>
        <v>0</v>
      </c>
      <c r="K4466" s="60"/>
      <c r="L4466" s="60" t="str">
        <f>IF(O4466="","",A4466)</f>
        <v/>
      </c>
      <c r="M4466" s="60" t="str">
        <f>IF(O4466="","",(VLOOKUP(A4466,A4466:E11450,5,FALSE)))</f>
        <v/>
      </c>
      <c r="N4466" s="60" t="str">
        <f t="shared" si="279"/>
        <v/>
      </c>
      <c r="O4466" s="60" t="str">
        <f t="shared" si="281"/>
        <v/>
      </c>
      <c r="P4466" s="103">
        <f t="shared" si="280"/>
        <v>17.399999999980764</v>
      </c>
      <c r="Q4466" s="58"/>
      <c r="R4466" s="58"/>
      <c r="S4466" s="102"/>
    </row>
    <row r="4467" spans="1:19" ht="12.5" customHeight="1" x14ac:dyDescent="0.35">
      <c r="A4467" s="2">
        <v>69</v>
      </c>
      <c r="B4467" s="2" t="s">
        <v>69</v>
      </c>
      <c r="C4467" s="67">
        <v>149.1728</v>
      </c>
      <c r="D4467" t="s">
        <v>65</v>
      </c>
      <c r="E4467" s="2" t="s">
        <v>57</v>
      </c>
      <c r="F4467" s="2" t="s">
        <v>70</v>
      </c>
      <c r="G4467" s="2"/>
      <c r="I4467" s="60">
        <f t="shared" si="278"/>
        <v>0</v>
      </c>
      <c r="J4467" s="60">
        <f>IF(OR(I4467="",I4468="",I4469=""),"",(AVERAGEIF(A4467:A$10000,A4467,I4467:I$10000)))</f>
        <v>0</v>
      </c>
      <c r="K4467" s="60"/>
      <c r="L4467" s="55" t="str">
        <f>IF(O4467="","",A4467)</f>
        <v/>
      </c>
      <c r="M4467" s="60" t="str">
        <f>IF(O4467="","",(VLOOKUP(A4467,A4467:E11451,5,FALSE)))</f>
        <v/>
      </c>
      <c r="N4467" s="55" t="str">
        <f t="shared" si="279"/>
        <v/>
      </c>
      <c r="O4467" s="55" t="str">
        <f t="shared" si="281"/>
        <v/>
      </c>
      <c r="P4467" s="104">
        <f t="shared" si="280"/>
        <v>15.500000000002956</v>
      </c>
      <c r="Q4467" s="58"/>
      <c r="R4467" s="58"/>
      <c r="S4467" s="102"/>
    </row>
    <row r="4468" spans="1:19" ht="12.5" customHeight="1" x14ac:dyDescent="0.35">
      <c r="A4468" s="60">
        <v>69</v>
      </c>
      <c r="B4468" s="60" t="s">
        <v>69</v>
      </c>
      <c r="C4468" s="68">
        <v>149.1874</v>
      </c>
      <c r="D4468" s="58" t="s">
        <v>65</v>
      </c>
      <c r="E4468" s="60" t="s">
        <v>57</v>
      </c>
      <c r="F4468" s="60" t="s">
        <v>70</v>
      </c>
      <c r="G4468" s="60"/>
      <c r="H4468" s="60"/>
      <c r="I4468" s="60">
        <f t="shared" si="278"/>
        <v>0</v>
      </c>
      <c r="J4468" s="60">
        <f>IF(OR(I4468="",I4469="",I4470=""),"",(AVERAGEIF(A4468:A$10000,A4468,I4468:I$10000)))</f>
        <v>0</v>
      </c>
      <c r="K4468" s="60"/>
      <c r="L4468" s="60" t="str">
        <f>IF(O4468="","",A4468)</f>
        <v/>
      </c>
      <c r="M4468" s="60" t="str">
        <f>IF(O4468="","",(VLOOKUP(A4468,A4468:E11452,5,FALSE)))</f>
        <v/>
      </c>
      <c r="N4468" s="60" t="str">
        <f t="shared" si="279"/>
        <v/>
      </c>
      <c r="O4468" s="60" t="str">
        <f t="shared" si="281"/>
        <v/>
      </c>
      <c r="P4468" s="103">
        <f t="shared" si="280"/>
        <v>14.600000000001501</v>
      </c>
      <c r="Q4468" s="58"/>
      <c r="R4468" s="58"/>
      <c r="S4468" s="102"/>
    </row>
    <row r="4469" spans="1:19" ht="12.5" customHeight="1" x14ac:dyDescent="0.35">
      <c r="A4469" s="2">
        <v>69</v>
      </c>
      <c r="B4469" s="2" t="s">
        <v>69</v>
      </c>
      <c r="C4469" s="67">
        <v>149.20189999999999</v>
      </c>
      <c r="D4469" t="s">
        <v>65</v>
      </c>
      <c r="E4469" s="2" t="s">
        <v>57</v>
      </c>
      <c r="F4469" s="2" t="s">
        <v>70</v>
      </c>
      <c r="G4469" s="2"/>
      <c r="I4469" s="60">
        <f t="shared" si="278"/>
        <v>0</v>
      </c>
      <c r="J4469" s="60">
        <f>IF(OR(I4469="",I4470="",I4471=""),"",(AVERAGEIF(A4469:A$10000,A4469,I4469:I$10000)))</f>
        <v>0</v>
      </c>
      <c r="K4469" s="60"/>
      <c r="L4469" s="55" t="str">
        <f>IF(O4469="","",A4469)</f>
        <v/>
      </c>
      <c r="M4469" s="60" t="str">
        <f>IF(O4469="","",(VLOOKUP(A4469,A4469:E11453,5,FALSE)))</f>
        <v/>
      </c>
      <c r="N4469" s="55" t="str">
        <f t="shared" si="279"/>
        <v/>
      </c>
      <c r="O4469" s="55" t="str">
        <f t="shared" si="281"/>
        <v/>
      </c>
      <c r="P4469" s="104">
        <f t="shared" si="280"/>
        <v>14.499999999998181</v>
      </c>
      <c r="Q4469" s="58"/>
      <c r="R4469" s="58"/>
      <c r="S4469" s="102"/>
    </row>
    <row r="4470" spans="1:19" ht="12.5" customHeight="1" x14ac:dyDescent="0.35">
      <c r="A4470" s="60">
        <v>69</v>
      </c>
      <c r="B4470" s="60" t="s">
        <v>69</v>
      </c>
      <c r="C4470" s="68">
        <v>149.221</v>
      </c>
      <c r="D4470" s="58" t="s">
        <v>65</v>
      </c>
      <c r="E4470" s="60" t="s">
        <v>57</v>
      </c>
      <c r="F4470" s="60" t="s">
        <v>70</v>
      </c>
      <c r="G4470" s="60"/>
      <c r="H4470" s="60"/>
      <c r="I4470" s="60">
        <f t="shared" si="278"/>
        <v>0</v>
      </c>
      <c r="J4470" s="60">
        <f>IF(OR(I4470="",I4471="",I4472=""),"",(AVERAGEIF(A4470:A$10000,A4470,I4470:I$10000)))</f>
        <v>0</v>
      </c>
      <c r="K4470" s="60"/>
      <c r="L4470" s="60" t="str">
        <f>IF(O4470="","",A4470)</f>
        <v/>
      </c>
      <c r="M4470" s="60" t="str">
        <f>IF(O4470="","",(VLOOKUP(A4470,A4470:E11454,5,FALSE)))</f>
        <v/>
      </c>
      <c r="N4470" s="60" t="str">
        <f t="shared" si="279"/>
        <v/>
      </c>
      <c r="O4470" s="60" t="str">
        <f t="shared" si="281"/>
        <v/>
      </c>
      <c r="P4470" s="103">
        <f t="shared" si="280"/>
        <v>19.100000000008777</v>
      </c>
      <c r="Q4470" s="58"/>
      <c r="R4470" s="58"/>
      <c r="S4470" s="102"/>
    </row>
    <row r="4471" spans="1:19" ht="12.5" customHeight="1" x14ac:dyDescent="0.35">
      <c r="A4471" s="2">
        <v>70</v>
      </c>
      <c r="B4471" s="2" t="s">
        <v>69</v>
      </c>
      <c r="C4471" s="67">
        <v>150.24719999999999</v>
      </c>
      <c r="D4471" t="s">
        <v>65</v>
      </c>
      <c r="E4471" s="2" t="s">
        <v>59</v>
      </c>
      <c r="F4471" s="2" t="s">
        <v>70</v>
      </c>
      <c r="G4471" s="2"/>
      <c r="I4471" s="60">
        <f t="shared" si="278"/>
        <v>0</v>
      </c>
      <c r="J4471" s="60">
        <f>IF(OR(I4471="",I4472="",I4473=""),"",(AVERAGEIF(A4471:A$10000,A4471,I4471:I$10000)))</f>
        <v>0</v>
      </c>
      <c r="K4471" s="60"/>
      <c r="L4471" s="55" t="str">
        <f>IF(O4471="","",A4471)</f>
        <v/>
      </c>
      <c r="M4471" s="60" t="str">
        <f>IF(O4471="","",(VLOOKUP(A4471,A4471:E11455,5,FALSE)))</f>
        <v/>
      </c>
      <c r="N4471" s="55" t="str">
        <f t="shared" si="279"/>
        <v/>
      </c>
      <c r="O4471" s="55" t="str">
        <f t="shared" si="281"/>
        <v/>
      </c>
      <c r="P4471" s="104" t="str">
        <f t="shared" si="280"/>
        <v/>
      </c>
      <c r="Q4471" s="58"/>
      <c r="R4471" s="58"/>
      <c r="S4471" s="102"/>
    </row>
    <row r="4472" spans="1:19" ht="12.5" customHeight="1" x14ac:dyDescent="0.35">
      <c r="A4472" s="60">
        <v>70</v>
      </c>
      <c r="B4472" s="60" t="s">
        <v>69</v>
      </c>
      <c r="C4472" s="68">
        <v>150.26499999999999</v>
      </c>
      <c r="D4472" s="58" t="s">
        <v>65</v>
      </c>
      <c r="E4472" s="60" t="s">
        <v>59</v>
      </c>
      <c r="F4472" s="60" t="s">
        <v>70</v>
      </c>
      <c r="G4472" s="60"/>
      <c r="H4472" s="60"/>
      <c r="I4472" s="60">
        <f t="shared" si="278"/>
        <v>0</v>
      </c>
      <c r="J4472" s="60">
        <f>IF(OR(I4472="",I4473="",I4474=""),"",(AVERAGEIF(A4472:A$10000,A4472,I4472:I$10000)))</f>
        <v>0</v>
      </c>
      <c r="K4472" s="60"/>
      <c r="L4472" s="60" t="str">
        <f>IF(O4472="","",A4472)</f>
        <v/>
      </c>
      <c r="M4472" s="60" t="str">
        <f>IF(O4472="","",(VLOOKUP(A4472,A4472:E11456,5,FALSE)))</f>
        <v/>
      </c>
      <c r="N4472" s="60" t="str">
        <f t="shared" si="279"/>
        <v/>
      </c>
      <c r="O4472" s="60" t="str">
        <f t="shared" si="281"/>
        <v/>
      </c>
      <c r="P4472" s="103">
        <f t="shared" si="280"/>
        <v>17.799999999994043</v>
      </c>
      <c r="Q4472" s="58"/>
      <c r="R4472" s="58"/>
      <c r="S4472" s="102"/>
    </row>
    <row r="4473" spans="1:19" ht="12.5" customHeight="1" x14ac:dyDescent="0.35">
      <c r="A4473" s="2">
        <v>70</v>
      </c>
      <c r="B4473" s="2" t="s">
        <v>69</v>
      </c>
      <c r="C4473" s="67">
        <v>150.28270000000001</v>
      </c>
      <c r="D4473" t="s">
        <v>65</v>
      </c>
      <c r="E4473" s="2" t="s">
        <v>59</v>
      </c>
      <c r="F4473" s="2" t="s">
        <v>70</v>
      </c>
      <c r="G4473" s="2"/>
      <c r="I4473" s="60">
        <f t="shared" si="278"/>
        <v>0</v>
      </c>
      <c r="J4473" s="60">
        <f>IF(OR(I4473="",I4474="",I4475=""),"",(AVERAGEIF(A4473:A$10000,A4473,I4473:I$10000)))</f>
        <v>0</v>
      </c>
      <c r="K4473" s="60"/>
      <c r="L4473" s="55" t="str">
        <f>IF(O4473="","",A4473)</f>
        <v/>
      </c>
      <c r="M4473" s="60" t="str">
        <f>IF(O4473="","",(VLOOKUP(A4473,A4473:E11457,5,FALSE)))</f>
        <v/>
      </c>
      <c r="N4473" s="55" t="str">
        <f t="shared" si="279"/>
        <v/>
      </c>
      <c r="O4473" s="55" t="str">
        <f t="shared" si="281"/>
        <v/>
      </c>
      <c r="P4473" s="104">
        <f t="shared" si="280"/>
        <v>17.700000000019145</v>
      </c>
      <c r="Q4473" s="58"/>
      <c r="R4473" s="58"/>
      <c r="S4473" s="102"/>
    </row>
    <row r="4474" spans="1:19" ht="12.5" customHeight="1" x14ac:dyDescent="0.35">
      <c r="A4474" s="60">
        <v>70</v>
      </c>
      <c r="B4474" s="60" t="s">
        <v>69</v>
      </c>
      <c r="C4474" s="68">
        <v>150.2989</v>
      </c>
      <c r="D4474" s="58" t="s">
        <v>65</v>
      </c>
      <c r="E4474" s="60" t="s">
        <v>59</v>
      </c>
      <c r="F4474" s="60" t="s">
        <v>70</v>
      </c>
      <c r="G4474" s="60"/>
      <c r="H4474" s="60"/>
      <c r="I4474" s="60">
        <f t="shared" si="278"/>
        <v>0</v>
      </c>
      <c r="J4474" s="60">
        <f>IF(OR(I4474="",I4475="",I4476=""),"",(AVERAGEIF(A4474:A$10000,A4474,I4474:I$10000)))</f>
        <v>0</v>
      </c>
      <c r="K4474" s="60"/>
      <c r="L4474" s="60" t="str">
        <f>IF(O4474="","",A4474)</f>
        <v/>
      </c>
      <c r="M4474" s="60" t="str">
        <f>IF(O4474="","",(VLOOKUP(A4474,A4474:E11458,5,FALSE)))</f>
        <v/>
      </c>
      <c r="N4474" s="60" t="str">
        <f t="shared" si="279"/>
        <v/>
      </c>
      <c r="O4474" s="60" t="str">
        <f t="shared" si="281"/>
        <v/>
      </c>
      <c r="P4474" s="103">
        <f t="shared" si="280"/>
        <v>16.199999999997772</v>
      </c>
      <c r="Q4474" s="58"/>
      <c r="R4474" s="58"/>
      <c r="S4474" s="102"/>
    </row>
    <row r="4475" spans="1:19" ht="12.5" customHeight="1" x14ac:dyDescent="0.35">
      <c r="A4475" s="2">
        <v>70</v>
      </c>
      <c r="B4475" s="2" t="s">
        <v>69</v>
      </c>
      <c r="C4475" s="67">
        <v>150.31530000000001</v>
      </c>
      <c r="D4475" t="s">
        <v>65</v>
      </c>
      <c r="E4475" s="2" t="s">
        <v>59</v>
      </c>
      <c r="F4475" s="2" t="s">
        <v>70</v>
      </c>
      <c r="G4475" s="2"/>
      <c r="I4475" s="60">
        <f t="shared" si="278"/>
        <v>0</v>
      </c>
      <c r="J4475" s="60">
        <f>IF(OR(I4475="",I4476="",I4477=""),"",(AVERAGEIF(A4475:A$10000,A4475,I4475:I$10000)))</f>
        <v>0</v>
      </c>
      <c r="K4475" s="60"/>
      <c r="L4475" s="55" t="str">
        <f>IF(O4475="","",A4475)</f>
        <v/>
      </c>
      <c r="M4475" s="60" t="str">
        <f>IF(O4475="","",(VLOOKUP(A4475,A4475:E11459,5,FALSE)))</f>
        <v/>
      </c>
      <c r="N4475" s="55" t="str">
        <f t="shared" si="279"/>
        <v/>
      </c>
      <c r="O4475" s="55" t="str">
        <f t="shared" si="281"/>
        <v/>
      </c>
      <c r="P4475" s="104">
        <f t="shared" si="280"/>
        <v>16.400000000004411</v>
      </c>
      <c r="Q4475" s="58"/>
      <c r="R4475" s="58"/>
      <c r="S4475" s="102"/>
    </row>
    <row r="4476" spans="1:19" ht="12.5" customHeight="1" x14ac:dyDescent="0.35">
      <c r="A4476" s="60">
        <v>70</v>
      </c>
      <c r="B4476" s="60" t="s">
        <v>69</v>
      </c>
      <c r="C4476" s="68">
        <v>150.3459</v>
      </c>
      <c r="D4476" s="58" t="s">
        <v>65</v>
      </c>
      <c r="E4476" s="60" t="s">
        <v>59</v>
      </c>
      <c r="F4476" s="60" t="s">
        <v>70</v>
      </c>
      <c r="G4476" s="60"/>
      <c r="H4476" s="60"/>
      <c r="I4476" s="60">
        <f t="shared" si="278"/>
        <v>0</v>
      </c>
      <c r="J4476" s="60">
        <f>IF(OR(I4476="",I4477="",I4478=""),"",(AVERAGEIF(A4476:A$10000,A4476,I4476:I$10000)))</f>
        <v>0</v>
      </c>
      <c r="K4476" s="60"/>
      <c r="L4476" s="60" t="str">
        <f>IF(O4476="","",A4476)</f>
        <v/>
      </c>
      <c r="M4476" s="60" t="str">
        <f>IF(O4476="","",(VLOOKUP(A4476,A4476:E11460,5,FALSE)))</f>
        <v/>
      </c>
      <c r="N4476" s="60" t="str">
        <f t="shared" si="279"/>
        <v/>
      </c>
      <c r="O4476" s="60" t="str">
        <f t="shared" si="281"/>
        <v/>
      </c>
      <c r="P4476" s="103">
        <f t="shared" si="280"/>
        <v>30.599999999992633</v>
      </c>
      <c r="Q4476" s="58"/>
      <c r="R4476" s="58"/>
      <c r="S4476" s="102"/>
    </row>
    <row r="4477" spans="1:19" ht="12.5" customHeight="1" x14ac:dyDescent="0.35">
      <c r="A4477" s="2">
        <v>70</v>
      </c>
      <c r="B4477" s="2" t="s">
        <v>69</v>
      </c>
      <c r="C4477" s="67">
        <v>150.3708</v>
      </c>
      <c r="D4477" t="s">
        <v>65</v>
      </c>
      <c r="E4477" s="2" t="s">
        <v>59</v>
      </c>
      <c r="F4477" s="2" t="s">
        <v>70</v>
      </c>
      <c r="G4477" s="2"/>
      <c r="I4477" s="60">
        <f t="shared" si="278"/>
        <v>0</v>
      </c>
      <c r="J4477" s="60">
        <f>IF(OR(I4477="",I4478="",I4479=""),"",(AVERAGEIF(A4477:A$10000,A4477,I4477:I$10000)))</f>
        <v>0</v>
      </c>
      <c r="K4477" s="60"/>
      <c r="L4477" s="55" t="str">
        <f>IF(O4477="","",A4477)</f>
        <v/>
      </c>
      <c r="M4477" s="60" t="str">
        <f>IF(O4477="","",(VLOOKUP(A4477,A4477:E11461,5,FALSE)))</f>
        <v/>
      </c>
      <c r="N4477" s="55" t="str">
        <f t="shared" si="279"/>
        <v/>
      </c>
      <c r="O4477" s="55" t="str">
        <f t="shared" si="281"/>
        <v/>
      </c>
      <c r="P4477" s="104">
        <f t="shared" si="280"/>
        <v>24.900000000002365</v>
      </c>
      <c r="Q4477" s="58"/>
      <c r="R4477" s="58"/>
      <c r="S4477" s="102"/>
    </row>
    <row r="4478" spans="1:19" ht="12.5" customHeight="1" x14ac:dyDescent="0.35">
      <c r="A4478" s="60">
        <v>70</v>
      </c>
      <c r="B4478" s="60" t="s">
        <v>69</v>
      </c>
      <c r="C4478" s="68">
        <v>150.39169999999999</v>
      </c>
      <c r="D4478" s="58" t="s">
        <v>65</v>
      </c>
      <c r="E4478" s="60" t="s">
        <v>59</v>
      </c>
      <c r="F4478" s="60" t="s">
        <v>70</v>
      </c>
      <c r="G4478" s="60"/>
      <c r="H4478" s="60"/>
      <c r="I4478" s="60">
        <f t="shared" si="278"/>
        <v>0</v>
      </c>
      <c r="J4478" s="60">
        <f>IF(OR(I4478="",I4479="",I4480=""),"",(AVERAGEIF(A4478:A$10000,A4478,I4478:I$10000)))</f>
        <v>0</v>
      </c>
      <c r="K4478" s="60"/>
      <c r="L4478" s="60" t="str">
        <f>IF(O4478="","",A4478)</f>
        <v/>
      </c>
      <c r="M4478" s="60" t="str">
        <f>IF(O4478="","",(VLOOKUP(A4478,A4478:E11462,5,FALSE)))</f>
        <v/>
      </c>
      <c r="N4478" s="60" t="str">
        <f t="shared" si="279"/>
        <v/>
      </c>
      <c r="O4478" s="60" t="str">
        <f t="shared" si="281"/>
        <v/>
      </c>
      <c r="P4478" s="103">
        <f t="shared" si="280"/>
        <v>20.899999999983265</v>
      </c>
      <c r="Q4478" s="58"/>
      <c r="R4478" s="58"/>
      <c r="S4478" s="102"/>
    </row>
    <row r="4479" spans="1:19" ht="12.5" customHeight="1" x14ac:dyDescent="0.35">
      <c r="A4479" s="2">
        <v>70</v>
      </c>
      <c r="B4479" s="2" t="s">
        <v>69</v>
      </c>
      <c r="C4479" s="67">
        <v>150.40790000000001</v>
      </c>
      <c r="D4479" t="s">
        <v>65</v>
      </c>
      <c r="E4479" s="2" t="s">
        <v>59</v>
      </c>
      <c r="F4479" s="2" t="s">
        <v>70</v>
      </c>
      <c r="G4479" s="2"/>
      <c r="I4479" s="60">
        <f t="shared" si="278"/>
        <v>0</v>
      </c>
      <c r="J4479" s="60">
        <f>IF(OR(I4479="",I4480="",I4481=""),"",(AVERAGEIF(A4479:A$10000,A4479,I4479:I$10000)))</f>
        <v>0</v>
      </c>
      <c r="K4479" s="60"/>
      <c r="L4479" s="55" t="str">
        <f>IF(O4479="","",A4479)</f>
        <v/>
      </c>
      <c r="M4479" s="60" t="str">
        <f>IF(O4479="","",(VLOOKUP(A4479,A4479:E11463,5,FALSE)))</f>
        <v/>
      </c>
      <c r="N4479" s="55" t="str">
        <f t="shared" si="279"/>
        <v/>
      </c>
      <c r="O4479" s="55" t="str">
        <f t="shared" si="281"/>
        <v/>
      </c>
      <c r="P4479" s="104">
        <f t="shared" si="280"/>
        <v>16.200000000026193</v>
      </c>
      <c r="Q4479" s="58"/>
      <c r="R4479" s="58"/>
      <c r="S4479" s="102"/>
    </row>
    <row r="4480" spans="1:19" ht="12.5" customHeight="1" x14ac:dyDescent="0.35">
      <c r="A4480" s="60">
        <v>70</v>
      </c>
      <c r="B4480" s="60" t="s">
        <v>69</v>
      </c>
      <c r="C4480" s="68">
        <v>150.42580000000001</v>
      </c>
      <c r="D4480" s="58" t="s">
        <v>65</v>
      </c>
      <c r="E4480" s="60" t="s">
        <v>59</v>
      </c>
      <c r="F4480" s="60" t="s">
        <v>70</v>
      </c>
      <c r="G4480" s="60"/>
      <c r="H4480" s="60"/>
      <c r="I4480" s="60">
        <f t="shared" si="278"/>
        <v>0</v>
      </c>
      <c r="J4480" s="60">
        <f>IF(OR(I4480="",I4481="",I4482=""),"",(AVERAGEIF(A4480:A$10000,A4480,I4480:I$10000)))</f>
        <v>0</v>
      </c>
      <c r="K4480" s="60"/>
      <c r="L4480" s="60" t="str">
        <f>IF(O4480="","",A4480)</f>
        <v/>
      </c>
      <c r="M4480" s="60" t="str">
        <f>IF(O4480="","",(VLOOKUP(A4480,A4480:E11464,5,FALSE)))</f>
        <v/>
      </c>
      <c r="N4480" s="60" t="str">
        <f t="shared" si="279"/>
        <v/>
      </c>
      <c r="O4480" s="60" t="str">
        <f t="shared" si="281"/>
        <v/>
      </c>
      <c r="P4480" s="103">
        <f t="shared" si="280"/>
        <v>17.899999999997362</v>
      </c>
      <c r="Q4480" s="58"/>
      <c r="R4480" s="58"/>
      <c r="S4480" s="102"/>
    </row>
    <row r="4481" spans="1:19" ht="12.5" customHeight="1" x14ac:dyDescent="0.35">
      <c r="A4481" s="2">
        <v>70</v>
      </c>
      <c r="B4481" s="2" t="s">
        <v>69</v>
      </c>
      <c r="C4481" s="67">
        <v>150.44309999999999</v>
      </c>
      <c r="D4481" t="s">
        <v>65</v>
      </c>
      <c r="E4481" s="2" t="s">
        <v>59</v>
      </c>
      <c r="F4481" s="2" t="s">
        <v>70</v>
      </c>
      <c r="G4481" s="2"/>
      <c r="I4481" s="60">
        <f t="shared" si="278"/>
        <v>0</v>
      </c>
      <c r="J4481" s="60">
        <f>IF(OR(I4481="",I4482="",I4483=""),"",(AVERAGEIF(A4481:A$10000,A4481,I4481:I$10000)))</f>
        <v>0</v>
      </c>
      <c r="K4481" s="60"/>
      <c r="L4481" s="55" t="str">
        <f>IF(O4481="","",A4481)</f>
        <v/>
      </c>
      <c r="M4481" s="60" t="str">
        <f>IF(O4481="","",(VLOOKUP(A4481,A4481:E11465,5,FALSE)))</f>
        <v/>
      </c>
      <c r="N4481" s="55" t="str">
        <f t="shared" si="279"/>
        <v/>
      </c>
      <c r="O4481" s="55" t="str">
        <f t="shared" si="281"/>
        <v/>
      </c>
      <c r="P4481" s="104">
        <f t="shared" si="280"/>
        <v>17.299999999977445</v>
      </c>
      <c r="Q4481" s="58"/>
      <c r="R4481" s="58"/>
      <c r="S4481" s="102"/>
    </row>
    <row r="4482" spans="1:19" ht="12.5" customHeight="1" x14ac:dyDescent="0.35">
      <c r="A4482" s="60">
        <v>70</v>
      </c>
      <c r="B4482" s="60" t="s">
        <v>69</v>
      </c>
      <c r="C4482" s="68">
        <v>150.4606</v>
      </c>
      <c r="D4482" s="58" t="s">
        <v>65</v>
      </c>
      <c r="E4482" s="60" t="s">
        <v>59</v>
      </c>
      <c r="F4482" s="60" t="s">
        <v>70</v>
      </c>
      <c r="G4482" s="60"/>
      <c r="H4482" s="60"/>
      <c r="I4482" s="60">
        <f t="shared" si="278"/>
        <v>0</v>
      </c>
      <c r="J4482" s="60">
        <f>IF(OR(I4482="",I4483="",I4484=""),"",(AVERAGEIF(A4482:A$10000,A4482,I4482:I$10000)))</f>
        <v>0</v>
      </c>
      <c r="K4482" s="60"/>
      <c r="L4482" s="60" t="str">
        <f>IF(O4482="","",A4482)</f>
        <v/>
      </c>
      <c r="M4482" s="60" t="str">
        <f>IF(O4482="","",(VLOOKUP(A4482,A4482:E11466,5,FALSE)))</f>
        <v/>
      </c>
      <c r="N4482" s="60" t="str">
        <f t="shared" si="279"/>
        <v/>
      </c>
      <c r="O4482" s="60" t="str">
        <f t="shared" si="281"/>
        <v/>
      </c>
      <c r="P4482" s="103">
        <f t="shared" si="280"/>
        <v>17.500000000012506</v>
      </c>
      <c r="Q4482" s="58"/>
      <c r="R4482" s="58"/>
      <c r="S4482" s="102"/>
    </row>
    <row r="4483" spans="1:19" ht="12.5" customHeight="1" x14ac:dyDescent="0.35">
      <c r="A4483" s="2">
        <v>70</v>
      </c>
      <c r="B4483" s="2" t="s">
        <v>69</v>
      </c>
      <c r="C4483" s="67">
        <v>150.47839999999999</v>
      </c>
      <c r="D4483" t="s">
        <v>65</v>
      </c>
      <c r="E4483" s="2" t="s">
        <v>59</v>
      </c>
      <c r="F4483" s="2" t="s">
        <v>70</v>
      </c>
      <c r="G4483" s="2"/>
      <c r="I4483" s="60">
        <f t="shared" si="278"/>
        <v>0</v>
      </c>
      <c r="J4483" s="60">
        <f>IF(OR(I4483="",I4484="",I4485=""),"",(AVERAGEIF(A4483:A$10000,A4483,I4483:I$10000)))</f>
        <v>0</v>
      </c>
      <c r="K4483" s="60"/>
      <c r="L4483" s="55" t="str">
        <f>IF(O4483="","",A4483)</f>
        <v/>
      </c>
      <c r="M4483" s="60" t="str">
        <f>IF(O4483="","",(VLOOKUP(A4483,A4483:E11467,5,FALSE)))</f>
        <v/>
      </c>
      <c r="N4483" s="55" t="str">
        <f t="shared" si="279"/>
        <v/>
      </c>
      <c r="O4483" s="55" t="str">
        <f t="shared" si="281"/>
        <v/>
      </c>
      <c r="P4483" s="104">
        <f t="shared" si="280"/>
        <v>17.799999999994043</v>
      </c>
      <c r="Q4483" s="58"/>
      <c r="R4483" s="58"/>
      <c r="S4483" s="102"/>
    </row>
    <row r="4484" spans="1:19" ht="12.5" customHeight="1" x14ac:dyDescent="0.35">
      <c r="A4484" s="60">
        <v>70</v>
      </c>
      <c r="B4484" s="60" t="s">
        <v>69</v>
      </c>
      <c r="C4484" s="68">
        <v>150.49430000000001</v>
      </c>
      <c r="D4484" s="58" t="s">
        <v>65</v>
      </c>
      <c r="E4484" s="60" t="s">
        <v>59</v>
      </c>
      <c r="F4484" s="60" t="s">
        <v>70</v>
      </c>
      <c r="G4484" s="60"/>
      <c r="H4484" s="60"/>
      <c r="I4484" s="60">
        <f t="shared" si="278"/>
        <v>0</v>
      </c>
      <c r="J4484" s="60">
        <f>IF(OR(I4484="",I4485="",I4486=""),"",(AVERAGEIF(A4484:A$10000,A4484,I4484:I$10000)))</f>
        <v>0</v>
      </c>
      <c r="K4484" s="60"/>
      <c r="L4484" s="60" t="str">
        <f>IF(O4484="","",A4484)</f>
        <v/>
      </c>
      <c r="M4484" s="60" t="str">
        <f>IF(O4484="","",(VLOOKUP(A4484,A4484:E11468,5,FALSE)))</f>
        <v/>
      </c>
      <c r="N4484" s="60" t="str">
        <f t="shared" si="279"/>
        <v/>
      </c>
      <c r="O4484" s="60" t="str">
        <f t="shared" si="281"/>
        <v/>
      </c>
      <c r="P4484" s="103">
        <f t="shared" si="280"/>
        <v>15.900000000016234</v>
      </c>
      <c r="Q4484" s="58"/>
      <c r="R4484" s="58"/>
      <c r="S4484" s="102"/>
    </row>
    <row r="4485" spans="1:19" ht="12.5" customHeight="1" x14ac:dyDescent="0.35">
      <c r="A4485" s="2">
        <v>70</v>
      </c>
      <c r="B4485" s="2" t="s">
        <v>69</v>
      </c>
      <c r="C4485" s="67">
        <v>150.5127</v>
      </c>
      <c r="D4485" t="s">
        <v>65</v>
      </c>
      <c r="E4485" s="2" t="s">
        <v>59</v>
      </c>
      <c r="F4485" s="2" t="s">
        <v>70</v>
      </c>
      <c r="G4485" s="2"/>
      <c r="I4485" s="60">
        <f t="shared" si="278"/>
        <v>0</v>
      </c>
      <c r="J4485" s="60">
        <f>IF(OR(I4485="",I4486="",I4487=""),"",(AVERAGEIF(A4485:A$10000,A4485,I4485:I$10000)))</f>
        <v>0</v>
      </c>
      <c r="K4485" s="60"/>
      <c r="L4485" s="55" t="str">
        <f>IF(O4485="","",A4485)</f>
        <v/>
      </c>
      <c r="M4485" s="60" t="str">
        <f>IF(O4485="","",(VLOOKUP(A4485,A4485:E11469,5,FALSE)))</f>
        <v/>
      </c>
      <c r="N4485" s="55" t="str">
        <f t="shared" si="279"/>
        <v/>
      </c>
      <c r="O4485" s="55" t="str">
        <f t="shared" si="281"/>
        <v/>
      </c>
      <c r="P4485" s="104">
        <f t="shared" si="280"/>
        <v>18.399999999985539</v>
      </c>
      <c r="Q4485" s="58"/>
      <c r="R4485" s="58"/>
      <c r="S4485" s="102"/>
    </row>
    <row r="4486" spans="1:19" ht="12.5" customHeight="1" x14ac:dyDescent="0.35">
      <c r="A4486" s="60">
        <v>70</v>
      </c>
      <c r="B4486" s="60" t="s">
        <v>69</v>
      </c>
      <c r="C4486" s="68">
        <v>150.5284</v>
      </c>
      <c r="D4486" s="58" t="s">
        <v>65</v>
      </c>
      <c r="E4486" s="60" t="s">
        <v>59</v>
      </c>
      <c r="F4486" s="60" t="s">
        <v>70</v>
      </c>
      <c r="G4486" s="60"/>
      <c r="H4486" s="60"/>
      <c r="I4486" s="60">
        <f t="shared" si="278"/>
        <v>0</v>
      </c>
      <c r="J4486" s="60">
        <f>IF(OR(I4486="",I4487="",I4488=""),"",(AVERAGEIF(A4486:A$10000,A4486,I4486:I$10000)))</f>
        <v>0</v>
      </c>
      <c r="K4486" s="60"/>
      <c r="L4486" s="60" t="str">
        <f>IF(O4486="","",A4486)</f>
        <v/>
      </c>
      <c r="M4486" s="60" t="str">
        <f>IF(O4486="","",(VLOOKUP(A4486,A4486:E11470,5,FALSE)))</f>
        <v/>
      </c>
      <c r="N4486" s="60" t="str">
        <f t="shared" si="279"/>
        <v/>
      </c>
      <c r="O4486" s="60" t="str">
        <f t="shared" si="281"/>
        <v/>
      </c>
      <c r="P4486" s="103">
        <f t="shared" si="280"/>
        <v>15.700000000009595</v>
      </c>
      <c r="Q4486" s="58"/>
      <c r="R4486" s="58"/>
      <c r="S4486" s="102"/>
    </row>
    <row r="4487" spans="1:19" ht="12.5" customHeight="1" x14ac:dyDescent="0.35">
      <c r="A4487" s="2">
        <v>70</v>
      </c>
      <c r="B4487" s="2" t="s">
        <v>69</v>
      </c>
      <c r="C4487" s="67">
        <v>150.5556</v>
      </c>
      <c r="D4487" t="s">
        <v>65</v>
      </c>
      <c r="E4487" s="2" t="s">
        <v>59</v>
      </c>
      <c r="F4487" s="2" t="s">
        <v>70</v>
      </c>
      <c r="G4487" s="2"/>
      <c r="I4487" s="60">
        <f t="shared" si="278"/>
        <v>0</v>
      </c>
      <c r="J4487" s="60">
        <f>IF(OR(I4487="",I4488="",I4489=""),"",(AVERAGEIF(A4487:A$10000,A4487,I4487:I$10000)))</f>
        <v>0</v>
      </c>
      <c r="K4487" s="60"/>
      <c r="L4487" s="55" t="str">
        <f>IF(O4487="","",A4487)</f>
        <v/>
      </c>
      <c r="M4487" s="60" t="str">
        <f>IF(O4487="","",(VLOOKUP(A4487,A4487:E11471,5,FALSE)))</f>
        <v/>
      </c>
      <c r="N4487" s="55" t="str">
        <f t="shared" si="279"/>
        <v/>
      </c>
      <c r="O4487" s="55" t="str">
        <f t="shared" si="281"/>
        <v/>
      </c>
      <c r="P4487" s="104">
        <f t="shared" si="280"/>
        <v>27.199999999993452</v>
      </c>
      <c r="Q4487" s="58"/>
      <c r="R4487" s="58"/>
      <c r="S4487" s="102"/>
    </row>
    <row r="4488" spans="1:19" ht="12.5" customHeight="1" x14ac:dyDescent="0.35">
      <c r="A4488" s="60">
        <v>70</v>
      </c>
      <c r="B4488" s="60" t="s">
        <v>69</v>
      </c>
      <c r="C4488" s="68">
        <v>150.57310000000001</v>
      </c>
      <c r="D4488" s="58" t="s">
        <v>65</v>
      </c>
      <c r="E4488" s="60" t="s">
        <v>59</v>
      </c>
      <c r="F4488" s="60" t="s">
        <v>70</v>
      </c>
      <c r="G4488" s="60"/>
      <c r="H4488" s="60"/>
      <c r="I4488" s="60">
        <f t="shared" si="278"/>
        <v>0</v>
      </c>
      <c r="J4488" s="60">
        <f>IF(OR(I4488="",I4489="",I4490=""),"",(AVERAGEIF(A4488:A$10000,A4488,I4488:I$10000)))</f>
        <v>0</v>
      </c>
      <c r="K4488" s="60"/>
      <c r="L4488" s="60" t="str">
        <f>IF(O4488="","",A4488)</f>
        <v/>
      </c>
      <c r="M4488" s="60" t="str">
        <f>IF(O4488="","",(VLOOKUP(A4488,A4488:E11472,5,FALSE)))</f>
        <v/>
      </c>
      <c r="N4488" s="60" t="str">
        <f t="shared" si="279"/>
        <v/>
      </c>
      <c r="O4488" s="60" t="str">
        <f t="shared" si="281"/>
        <v/>
      </c>
      <c r="P4488" s="103">
        <f t="shared" si="280"/>
        <v>17.500000000012506</v>
      </c>
      <c r="Q4488" s="58"/>
      <c r="R4488" s="58"/>
      <c r="S4488" s="102"/>
    </row>
    <row r="4489" spans="1:19" ht="12.5" customHeight="1" x14ac:dyDescent="0.35">
      <c r="A4489" s="2">
        <v>70</v>
      </c>
      <c r="B4489" s="2" t="s">
        <v>69</v>
      </c>
      <c r="C4489" s="67">
        <v>150.59030000000001</v>
      </c>
      <c r="D4489" t="s">
        <v>65</v>
      </c>
      <c r="E4489" s="2" t="s">
        <v>59</v>
      </c>
      <c r="F4489" s="2" t="s">
        <v>70</v>
      </c>
      <c r="G4489" s="2"/>
      <c r="I4489" s="60">
        <f t="shared" si="278"/>
        <v>0</v>
      </c>
      <c r="J4489" s="60">
        <f>IF(OR(I4489="",I4490="",I4491=""),"",(AVERAGEIF(A4489:A$10000,A4489,I4489:I$10000)))</f>
        <v>0</v>
      </c>
      <c r="K4489" s="60"/>
      <c r="L4489" s="55" t="str">
        <f>IF(O4489="","",A4489)</f>
        <v/>
      </c>
      <c r="M4489" s="60" t="str">
        <f>IF(O4489="","",(VLOOKUP(A4489,A4489:E11473,5,FALSE)))</f>
        <v/>
      </c>
      <c r="N4489" s="55" t="str">
        <f t="shared" si="279"/>
        <v/>
      </c>
      <c r="O4489" s="55" t="str">
        <f t="shared" si="281"/>
        <v/>
      </c>
      <c r="P4489" s="104">
        <f t="shared" si="280"/>
        <v>17.200000000002547</v>
      </c>
      <c r="Q4489" s="58"/>
      <c r="R4489" s="58"/>
      <c r="S4489" s="102"/>
    </row>
    <row r="4490" spans="1:19" ht="12.5" customHeight="1" x14ac:dyDescent="0.35">
      <c r="A4490" s="60">
        <v>70</v>
      </c>
      <c r="B4490" s="60" t="s">
        <v>69</v>
      </c>
      <c r="C4490" s="68">
        <v>150.6088</v>
      </c>
      <c r="D4490" s="58" t="s">
        <v>65</v>
      </c>
      <c r="E4490" s="60" t="s">
        <v>59</v>
      </c>
      <c r="F4490" s="60" t="s">
        <v>70</v>
      </c>
      <c r="G4490" s="60"/>
      <c r="H4490" s="60"/>
      <c r="I4490" s="60">
        <f t="shared" si="278"/>
        <v>0</v>
      </c>
      <c r="J4490" s="60">
        <f>IF(OR(I4490="",I4491="",I4492=""),"",(AVERAGEIF(A4490:A$10000,A4490,I4490:I$10000)))</f>
        <v>0</v>
      </c>
      <c r="K4490" s="60"/>
      <c r="L4490" s="60" t="str">
        <f>IF(O4490="","",A4490)</f>
        <v/>
      </c>
      <c r="M4490" s="60" t="str">
        <f>IF(O4490="","",(VLOOKUP(A4490,A4490:E11474,5,FALSE)))</f>
        <v/>
      </c>
      <c r="N4490" s="60" t="str">
        <f t="shared" si="279"/>
        <v/>
      </c>
      <c r="O4490" s="60" t="str">
        <f t="shared" si="281"/>
        <v/>
      </c>
      <c r="P4490" s="103">
        <f t="shared" si="280"/>
        <v>18.499999999988859</v>
      </c>
      <c r="Q4490" s="58"/>
      <c r="R4490" s="58"/>
      <c r="S4490" s="102"/>
    </row>
    <row r="4491" spans="1:19" ht="12.5" customHeight="1" x14ac:dyDescent="0.35">
      <c r="A4491" s="2">
        <v>70</v>
      </c>
      <c r="B4491" s="2" t="s">
        <v>69</v>
      </c>
      <c r="C4491" s="67">
        <v>150.6277</v>
      </c>
      <c r="D4491" t="s">
        <v>65</v>
      </c>
      <c r="E4491" s="2" t="s">
        <v>59</v>
      </c>
      <c r="F4491" s="2" t="s">
        <v>70</v>
      </c>
      <c r="G4491" s="2"/>
      <c r="I4491" s="60">
        <f t="shared" si="278"/>
        <v>0</v>
      </c>
      <c r="J4491" s="60">
        <f>IF(OR(I4491="",I4492="",I4493=""),"",(AVERAGEIF(A4491:A$10000,A4491,I4491:I$10000)))</f>
        <v>0</v>
      </c>
      <c r="K4491" s="60"/>
      <c r="L4491" s="55" t="str">
        <f>IF(O4491="","",A4491)</f>
        <v/>
      </c>
      <c r="M4491" s="60" t="str">
        <f>IF(O4491="","",(VLOOKUP(A4491,A4491:E11475,5,FALSE)))</f>
        <v/>
      </c>
      <c r="N4491" s="55" t="str">
        <f t="shared" si="279"/>
        <v/>
      </c>
      <c r="O4491" s="55" t="str">
        <f t="shared" si="281"/>
        <v/>
      </c>
      <c r="P4491" s="104">
        <f t="shared" si="280"/>
        <v>18.900000000002137</v>
      </c>
      <c r="Q4491" s="58"/>
      <c r="R4491" s="58"/>
      <c r="S4491" s="102"/>
    </row>
    <row r="4492" spans="1:19" ht="12.5" customHeight="1" x14ac:dyDescent="0.35">
      <c r="A4492" s="60">
        <v>70</v>
      </c>
      <c r="B4492" s="60" t="s">
        <v>69</v>
      </c>
      <c r="C4492" s="68">
        <v>150.64660000000001</v>
      </c>
      <c r="D4492" s="58" t="s">
        <v>65</v>
      </c>
      <c r="E4492" s="60" t="s">
        <v>59</v>
      </c>
      <c r="F4492" s="60" t="s">
        <v>70</v>
      </c>
      <c r="G4492" s="60"/>
      <c r="H4492" s="60"/>
      <c r="I4492" s="60">
        <f t="shared" si="278"/>
        <v>0</v>
      </c>
      <c r="J4492" s="60">
        <f>IF(OR(I4492="",I4493="",I4494=""),"",(AVERAGEIF(A4492:A$10000,A4492,I4492:I$10000)))</f>
        <v>0</v>
      </c>
      <c r="K4492" s="60"/>
      <c r="L4492" s="60" t="str">
        <f>IF(O4492="","",A4492)</f>
        <v/>
      </c>
      <c r="M4492" s="60" t="str">
        <f>IF(O4492="","",(VLOOKUP(A4492,A4492:E11476,5,FALSE)))</f>
        <v/>
      </c>
      <c r="N4492" s="60" t="str">
        <f t="shared" si="279"/>
        <v/>
      </c>
      <c r="O4492" s="60" t="str">
        <f t="shared" si="281"/>
        <v/>
      </c>
      <c r="P4492" s="103">
        <f t="shared" si="280"/>
        <v>18.900000000002137</v>
      </c>
      <c r="Q4492" s="58"/>
      <c r="R4492" s="58"/>
      <c r="S4492" s="102"/>
    </row>
    <row r="4493" spans="1:19" ht="12.5" customHeight="1" x14ac:dyDescent="0.35">
      <c r="A4493" s="2">
        <v>70</v>
      </c>
      <c r="B4493" s="2" t="s">
        <v>69</v>
      </c>
      <c r="C4493" s="67">
        <v>150.66460000000001</v>
      </c>
      <c r="D4493" t="s">
        <v>65</v>
      </c>
      <c r="E4493" s="2" t="s">
        <v>59</v>
      </c>
      <c r="F4493" s="2" t="s">
        <v>70</v>
      </c>
      <c r="G4493" s="2"/>
      <c r="I4493" s="60">
        <f t="shared" si="278"/>
        <v>0</v>
      </c>
      <c r="J4493" s="60">
        <f>IF(OR(I4493="",I4494="",I4495=""),"",(AVERAGEIF(A4493:A$10000,A4493,I4493:I$10000)))</f>
        <v>0</v>
      </c>
      <c r="K4493" s="60"/>
      <c r="L4493" s="55" t="str">
        <f>IF(O4493="","",A4493)</f>
        <v/>
      </c>
      <c r="M4493" s="60" t="str">
        <f>IF(O4493="","",(VLOOKUP(A4493,A4493:E11477,5,FALSE)))</f>
        <v/>
      </c>
      <c r="N4493" s="55" t="str">
        <f t="shared" si="279"/>
        <v/>
      </c>
      <c r="O4493" s="55" t="str">
        <f t="shared" si="281"/>
        <v/>
      </c>
      <c r="P4493" s="104">
        <f t="shared" si="280"/>
        <v>18.000000000000682</v>
      </c>
      <c r="Q4493" s="58"/>
      <c r="R4493" s="58"/>
      <c r="S4493" s="102"/>
    </row>
    <row r="4494" spans="1:19" ht="12.5" customHeight="1" x14ac:dyDescent="0.35">
      <c r="A4494" s="60">
        <v>70</v>
      </c>
      <c r="B4494" s="60" t="s">
        <v>69</v>
      </c>
      <c r="C4494" s="68">
        <v>150.68039999999999</v>
      </c>
      <c r="D4494" s="58" t="s">
        <v>65</v>
      </c>
      <c r="E4494" s="60" t="s">
        <v>59</v>
      </c>
      <c r="F4494" s="60" t="s">
        <v>70</v>
      </c>
      <c r="G4494" s="60"/>
      <c r="H4494" s="60"/>
      <c r="I4494" s="60">
        <f t="shared" si="278"/>
        <v>0</v>
      </c>
      <c r="J4494" s="60">
        <f>IF(OR(I4494="",I4495="",I4496=""),"",(AVERAGEIF(A4494:A$10000,A4494,I4494:I$10000)))</f>
        <v>0</v>
      </c>
      <c r="K4494" s="60"/>
      <c r="L4494" s="60" t="str">
        <f>IF(O4494="","",A4494)</f>
        <v/>
      </c>
      <c r="M4494" s="60" t="str">
        <f>IF(O4494="","",(VLOOKUP(A4494,A4494:E11478,5,FALSE)))</f>
        <v/>
      </c>
      <c r="N4494" s="60" t="str">
        <f t="shared" si="279"/>
        <v/>
      </c>
      <c r="O4494" s="60" t="str">
        <f t="shared" si="281"/>
        <v/>
      </c>
      <c r="P4494" s="103">
        <f t="shared" si="280"/>
        <v>15.799999999984493</v>
      </c>
      <c r="Q4494" s="58"/>
      <c r="R4494" s="58"/>
      <c r="S4494" s="102"/>
    </row>
    <row r="4495" spans="1:19" ht="12.5" customHeight="1" x14ac:dyDescent="0.35">
      <c r="A4495" s="2">
        <v>70</v>
      </c>
      <c r="B4495" s="2" t="s">
        <v>69</v>
      </c>
      <c r="C4495" s="67">
        <v>150.69909999999999</v>
      </c>
      <c r="D4495" t="s">
        <v>65</v>
      </c>
      <c r="E4495" s="2" t="s">
        <v>59</v>
      </c>
      <c r="F4495" s="2" t="s">
        <v>70</v>
      </c>
      <c r="G4495" s="2"/>
      <c r="I4495" s="60">
        <f t="shared" si="278"/>
        <v>0</v>
      </c>
      <c r="J4495" s="60">
        <f>IF(OR(I4495="",I4496="",I4497=""),"",(AVERAGEIF(A4495:A$10000,A4495,I4495:I$10000)))</f>
        <v>0</v>
      </c>
      <c r="K4495" s="60"/>
      <c r="L4495" s="55" t="str">
        <f>IF(O4495="","",A4495)</f>
        <v/>
      </c>
      <c r="M4495" s="60" t="str">
        <f>IF(O4495="","",(VLOOKUP(A4495,A4495:E11479,5,FALSE)))</f>
        <v/>
      </c>
      <c r="N4495" s="55" t="str">
        <f t="shared" si="279"/>
        <v/>
      </c>
      <c r="O4495" s="55" t="str">
        <f t="shared" si="281"/>
        <v/>
      </c>
      <c r="P4495" s="104">
        <f t="shared" si="280"/>
        <v>18.699999999995498</v>
      </c>
      <c r="Q4495" s="58"/>
      <c r="R4495" s="58"/>
      <c r="S4495" s="102"/>
    </row>
    <row r="4496" spans="1:19" ht="12.5" customHeight="1" x14ac:dyDescent="0.35">
      <c r="A4496" s="60">
        <v>70</v>
      </c>
      <c r="B4496" s="60" t="s">
        <v>69</v>
      </c>
      <c r="C4496" s="68">
        <v>150.7167</v>
      </c>
      <c r="D4496" s="58" t="s">
        <v>65</v>
      </c>
      <c r="E4496" s="60" t="s">
        <v>59</v>
      </c>
      <c r="F4496" s="60" t="s">
        <v>70</v>
      </c>
      <c r="G4496" s="60"/>
      <c r="H4496" s="60"/>
      <c r="I4496" s="60">
        <f t="shared" si="278"/>
        <v>0</v>
      </c>
      <c r="J4496" s="60">
        <f>IF(OR(I4496="",I4497="",I4498=""),"",(AVERAGEIF(A4496:A$10000,A4496,I4496:I$10000)))</f>
        <v>0</v>
      </c>
      <c r="K4496" s="60"/>
      <c r="L4496" s="60" t="str">
        <f>IF(O4496="","",A4496)</f>
        <v/>
      </c>
      <c r="M4496" s="60" t="str">
        <f>IF(O4496="","",(VLOOKUP(A4496,A4496:E11480,5,FALSE)))</f>
        <v/>
      </c>
      <c r="N4496" s="60" t="str">
        <f t="shared" si="279"/>
        <v/>
      </c>
      <c r="O4496" s="60" t="str">
        <f t="shared" si="281"/>
        <v/>
      </c>
      <c r="P4496" s="103">
        <f t="shared" si="280"/>
        <v>17.600000000015825</v>
      </c>
      <c r="Q4496" s="58"/>
      <c r="R4496" s="58"/>
      <c r="S4496" s="102"/>
    </row>
    <row r="4497" spans="1:19" ht="12.5" customHeight="1" x14ac:dyDescent="0.35">
      <c r="A4497" s="2">
        <v>70</v>
      </c>
      <c r="B4497" s="2" t="s">
        <v>69</v>
      </c>
      <c r="C4497" s="67">
        <v>150.733</v>
      </c>
      <c r="D4497" t="s">
        <v>65</v>
      </c>
      <c r="E4497" s="2" t="s">
        <v>59</v>
      </c>
      <c r="F4497" s="2" t="s">
        <v>70</v>
      </c>
      <c r="G4497" s="2"/>
      <c r="I4497" s="60">
        <f t="shared" ref="I4497:I4560" si="282">IF(AND(OR(G4496&gt;G$5,G4498&gt;G$5),G4497&gt;G$5),G4497,"")</f>
        <v>0</v>
      </c>
      <c r="J4497" s="60">
        <f>IF(OR(I4497="",I4498="",I4499=""),"",(AVERAGEIF(A4497:A$10000,A4497,I4497:I$10000)))</f>
        <v>0</v>
      </c>
      <c r="K4497" s="60"/>
      <c r="L4497" s="55" t="str">
        <f>IF(O4497="","",A4497)</f>
        <v/>
      </c>
      <c r="M4497" s="60" t="str">
        <f>IF(O4497="","",(VLOOKUP(A4497,A4497:E11481,5,FALSE)))</f>
        <v/>
      </c>
      <c r="N4497" s="55" t="str">
        <f t="shared" si="279"/>
        <v/>
      </c>
      <c r="O4497" s="55" t="str">
        <f t="shared" si="281"/>
        <v/>
      </c>
      <c r="P4497" s="104">
        <f t="shared" si="280"/>
        <v>16.300000000001091</v>
      </c>
      <c r="Q4497" s="58"/>
      <c r="R4497" s="58"/>
      <c r="S4497" s="102"/>
    </row>
    <row r="4498" spans="1:19" ht="12.5" customHeight="1" x14ac:dyDescent="0.35">
      <c r="A4498" s="60">
        <v>70</v>
      </c>
      <c r="B4498" s="60" t="s">
        <v>69</v>
      </c>
      <c r="C4498" s="68">
        <v>150.75810000000001</v>
      </c>
      <c r="D4498" s="58" t="s">
        <v>65</v>
      </c>
      <c r="E4498" s="60" t="s">
        <v>59</v>
      </c>
      <c r="F4498" s="60" t="s">
        <v>70</v>
      </c>
      <c r="G4498" s="60"/>
      <c r="H4498" s="60"/>
      <c r="I4498" s="60">
        <f t="shared" si="282"/>
        <v>0</v>
      </c>
      <c r="J4498" s="60">
        <f>IF(OR(I4498="",I4499="",I4500=""),"",(AVERAGEIF(A4498:A$10000,A4498,I4498:I$10000)))</f>
        <v>0</v>
      </c>
      <c r="K4498" s="60"/>
      <c r="L4498" s="60" t="str">
        <f>IF(O4498="","",A4498)</f>
        <v/>
      </c>
      <c r="M4498" s="60" t="str">
        <f>IF(O4498="","",(VLOOKUP(A4498,A4498:E11482,5,FALSE)))</f>
        <v/>
      </c>
      <c r="N4498" s="60" t="str">
        <f t="shared" ref="N4498:N4561" si="283">IF(L4498="","",I4498)</f>
        <v/>
      </c>
      <c r="O4498" s="60" t="str">
        <f t="shared" si="281"/>
        <v/>
      </c>
      <c r="P4498" s="103">
        <f t="shared" ref="P4498:P4561" si="284">IF(A4498=A4497,ABS(C4498-C4497)*1000,"")</f>
        <v>25.100000000009004</v>
      </c>
      <c r="Q4498" s="58"/>
      <c r="R4498" s="58"/>
      <c r="S4498" s="102"/>
    </row>
    <row r="4499" spans="1:19" ht="12.5" customHeight="1" x14ac:dyDescent="0.35">
      <c r="A4499" s="2">
        <v>70</v>
      </c>
      <c r="B4499" s="2" t="s">
        <v>69</v>
      </c>
      <c r="C4499" s="67">
        <v>150.77459999999999</v>
      </c>
      <c r="D4499" t="s">
        <v>65</v>
      </c>
      <c r="E4499" s="2" t="s">
        <v>59</v>
      </c>
      <c r="F4499" s="2" t="s">
        <v>70</v>
      </c>
      <c r="G4499" s="2"/>
      <c r="I4499" s="60">
        <f t="shared" si="282"/>
        <v>0</v>
      </c>
      <c r="J4499" s="60">
        <f>IF(OR(I4499="",I4500="",I4501=""),"",(AVERAGEIF(A4499:A$10000,A4499,I4499:I$10000)))</f>
        <v>0</v>
      </c>
      <c r="K4499" s="60"/>
      <c r="L4499" s="55" t="str">
        <f>IF(O4499="","",A4499)</f>
        <v/>
      </c>
      <c r="M4499" s="60" t="str">
        <f>IF(O4499="","",(VLOOKUP(A4499,A4499:E11483,5,FALSE)))</f>
        <v/>
      </c>
      <c r="N4499" s="55" t="str">
        <f t="shared" si="283"/>
        <v/>
      </c>
      <c r="O4499" s="55" t="str">
        <f t="shared" si="281"/>
        <v/>
      </c>
      <c r="P4499" s="104">
        <f t="shared" si="284"/>
        <v>16.499999999979309</v>
      </c>
      <c r="Q4499" s="58"/>
      <c r="R4499" s="58"/>
      <c r="S4499" s="102"/>
    </row>
    <row r="4500" spans="1:19" ht="12.5" customHeight="1" x14ac:dyDescent="0.35">
      <c r="A4500" s="60">
        <v>70</v>
      </c>
      <c r="B4500" s="60" t="s">
        <v>71</v>
      </c>
      <c r="C4500" s="68">
        <v>150.79230000000001</v>
      </c>
      <c r="D4500" s="58" t="s">
        <v>65</v>
      </c>
      <c r="E4500" s="60" t="s">
        <v>59</v>
      </c>
      <c r="F4500" s="60" t="s">
        <v>70</v>
      </c>
      <c r="G4500" s="60"/>
      <c r="H4500" s="60"/>
      <c r="I4500" s="60">
        <f t="shared" si="282"/>
        <v>0</v>
      </c>
      <c r="J4500" s="60">
        <f>IF(OR(I4500="",I4501="",I4502=""),"",(AVERAGEIF(A4500:A$10000,A4500,I4500:I$10000)))</f>
        <v>0</v>
      </c>
      <c r="K4500" s="60"/>
      <c r="L4500" s="60" t="str">
        <f>IF(O4500="","",A4500)</f>
        <v/>
      </c>
      <c r="M4500" s="60" t="str">
        <f>IF(O4500="","",(VLOOKUP(A4500,A4500:E11484,5,FALSE)))</f>
        <v/>
      </c>
      <c r="N4500" s="60" t="str">
        <f t="shared" si="283"/>
        <v/>
      </c>
      <c r="O4500" s="60" t="str">
        <f t="shared" si="281"/>
        <v/>
      </c>
      <c r="P4500" s="103">
        <f t="shared" si="284"/>
        <v>17.700000000019145</v>
      </c>
      <c r="Q4500" s="58"/>
      <c r="R4500" s="58"/>
      <c r="S4500" s="102"/>
    </row>
    <row r="4501" spans="1:19" ht="12.5" customHeight="1" x14ac:dyDescent="0.35">
      <c r="A4501" s="2">
        <v>70</v>
      </c>
      <c r="B4501" s="2" t="s">
        <v>71</v>
      </c>
      <c r="C4501" s="67">
        <v>150.80840000000001</v>
      </c>
      <c r="D4501" t="s">
        <v>65</v>
      </c>
      <c r="E4501" s="2" t="s">
        <v>59</v>
      </c>
      <c r="F4501" s="2" t="s">
        <v>70</v>
      </c>
      <c r="G4501" s="2"/>
      <c r="I4501" s="60">
        <f t="shared" si="282"/>
        <v>0</v>
      </c>
      <c r="J4501" s="60">
        <f>IF(OR(I4501="",I4502="",I4503=""),"",(AVERAGEIF(A4501:A$10000,A4501,I4501:I$10000)))</f>
        <v>0</v>
      </c>
      <c r="K4501" s="60"/>
      <c r="L4501" s="55" t="str">
        <f>IF(O4501="","",A4501)</f>
        <v/>
      </c>
      <c r="M4501" s="60" t="str">
        <f>IF(O4501="","",(VLOOKUP(A4501,A4501:E11485,5,FALSE)))</f>
        <v/>
      </c>
      <c r="N4501" s="55" t="str">
        <f t="shared" si="283"/>
        <v/>
      </c>
      <c r="O4501" s="55" t="str">
        <f t="shared" si="281"/>
        <v/>
      </c>
      <c r="P4501" s="104">
        <f t="shared" si="284"/>
        <v>16.099999999994452</v>
      </c>
      <c r="Q4501" s="58"/>
      <c r="R4501" s="58"/>
      <c r="S4501" s="102"/>
    </row>
    <row r="4502" spans="1:19" ht="12.5" customHeight="1" x14ac:dyDescent="0.35">
      <c r="A4502" s="60">
        <v>70</v>
      </c>
      <c r="B4502" s="60" t="s">
        <v>71</v>
      </c>
      <c r="C4502" s="68">
        <v>150.82560000000001</v>
      </c>
      <c r="D4502" s="58" t="s">
        <v>65</v>
      </c>
      <c r="E4502" s="60" t="s">
        <v>59</v>
      </c>
      <c r="F4502" s="60" t="s">
        <v>70</v>
      </c>
      <c r="G4502" s="60"/>
      <c r="H4502" s="60"/>
      <c r="I4502" s="60">
        <f t="shared" si="282"/>
        <v>0</v>
      </c>
      <c r="J4502" s="60">
        <f>IF(OR(I4502="",I4503="",I4504=""),"",(AVERAGEIF(A4502:A$10000,A4502,I4502:I$10000)))</f>
        <v>0</v>
      </c>
      <c r="K4502" s="60"/>
      <c r="L4502" s="60" t="str">
        <f>IF(O4502="","",A4502)</f>
        <v/>
      </c>
      <c r="M4502" s="60" t="str">
        <f>IF(O4502="","",(VLOOKUP(A4502,A4502:E11486,5,FALSE)))</f>
        <v/>
      </c>
      <c r="N4502" s="60" t="str">
        <f t="shared" si="283"/>
        <v/>
      </c>
      <c r="O4502" s="60" t="str">
        <f t="shared" si="281"/>
        <v/>
      </c>
      <c r="P4502" s="103">
        <f t="shared" si="284"/>
        <v>17.200000000002547</v>
      </c>
      <c r="Q4502" s="58"/>
      <c r="R4502" s="58"/>
      <c r="S4502" s="102"/>
    </row>
    <row r="4503" spans="1:19" ht="12.5" customHeight="1" x14ac:dyDescent="0.35">
      <c r="A4503" s="2">
        <v>70</v>
      </c>
      <c r="B4503" s="2" t="s">
        <v>71</v>
      </c>
      <c r="C4503" s="67">
        <v>150.8426</v>
      </c>
      <c r="D4503" t="s">
        <v>65</v>
      </c>
      <c r="E4503" s="2" t="s">
        <v>59</v>
      </c>
      <c r="F4503" s="2" t="s">
        <v>70</v>
      </c>
      <c r="G4503" s="2"/>
      <c r="I4503" s="60">
        <f t="shared" si="282"/>
        <v>0</v>
      </c>
      <c r="J4503" s="60">
        <f>IF(OR(I4503="",I4504="",I4505=""),"",(AVERAGEIF(A4503:A$10000,A4503,I4503:I$10000)))</f>
        <v>0</v>
      </c>
      <c r="K4503" s="60"/>
      <c r="L4503" s="55" t="str">
        <f>IF(O4503="","",A4503)</f>
        <v/>
      </c>
      <c r="M4503" s="60" t="str">
        <f>IF(O4503="","",(VLOOKUP(A4503,A4503:E11487,5,FALSE)))</f>
        <v/>
      </c>
      <c r="N4503" s="55" t="str">
        <f t="shared" si="283"/>
        <v/>
      </c>
      <c r="O4503" s="55" t="str">
        <f t="shared" si="281"/>
        <v/>
      </c>
      <c r="P4503" s="104">
        <f t="shared" si="284"/>
        <v>16.999999999995907</v>
      </c>
      <c r="Q4503" s="58"/>
      <c r="R4503" s="58"/>
      <c r="S4503" s="102"/>
    </row>
    <row r="4504" spans="1:19" ht="12.5" customHeight="1" x14ac:dyDescent="0.35">
      <c r="A4504" s="60">
        <v>70</v>
      </c>
      <c r="B4504" s="60" t="s">
        <v>71</v>
      </c>
      <c r="C4504" s="68">
        <v>150.85939999999999</v>
      </c>
      <c r="D4504" s="58" t="s">
        <v>65</v>
      </c>
      <c r="E4504" s="60" t="s">
        <v>59</v>
      </c>
      <c r="F4504" s="60" t="s">
        <v>70</v>
      </c>
      <c r="G4504" s="60"/>
      <c r="H4504" s="60"/>
      <c r="I4504" s="60">
        <f t="shared" si="282"/>
        <v>0</v>
      </c>
      <c r="J4504" s="60">
        <f>IF(OR(I4504="",I4505="",I4506=""),"",(AVERAGEIF(A4504:A$10000,A4504,I4504:I$10000)))</f>
        <v>0</v>
      </c>
      <c r="K4504" s="60"/>
      <c r="L4504" s="60" t="str">
        <f>IF(O4504="","",A4504)</f>
        <v/>
      </c>
      <c r="M4504" s="60" t="str">
        <f>IF(O4504="","",(VLOOKUP(A4504,A4504:E11488,5,FALSE)))</f>
        <v/>
      </c>
      <c r="N4504" s="60" t="str">
        <f t="shared" si="283"/>
        <v/>
      </c>
      <c r="O4504" s="60" t="str">
        <f t="shared" si="281"/>
        <v/>
      </c>
      <c r="P4504" s="103">
        <f t="shared" si="284"/>
        <v>16.799999999989268</v>
      </c>
      <c r="Q4504" s="58"/>
      <c r="R4504" s="58"/>
      <c r="S4504" s="102"/>
    </row>
    <row r="4505" spans="1:19" ht="12.5" customHeight="1" x14ac:dyDescent="0.35">
      <c r="A4505" s="2">
        <v>70</v>
      </c>
      <c r="B4505" s="2" t="s">
        <v>71</v>
      </c>
      <c r="C4505" s="67">
        <v>150.87530000000001</v>
      </c>
      <c r="D4505" t="s">
        <v>65</v>
      </c>
      <c r="E4505" s="2" t="s">
        <v>59</v>
      </c>
      <c r="F4505" s="2" t="s">
        <v>70</v>
      </c>
      <c r="G4505" s="2"/>
      <c r="I4505" s="60">
        <f t="shared" si="282"/>
        <v>0</v>
      </c>
      <c r="J4505" s="60">
        <f>IF(OR(I4505="",I4506="",I4507=""),"",(AVERAGEIF(A4505:A$10000,A4505,I4505:I$10000)))</f>
        <v>0</v>
      </c>
      <c r="K4505" s="60"/>
      <c r="L4505" s="55" t="str">
        <f>IF(O4505="","",A4505)</f>
        <v/>
      </c>
      <c r="M4505" s="60" t="str">
        <f>IF(O4505="","",(VLOOKUP(A4505,A4505:E11489,5,FALSE)))</f>
        <v/>
      </c>
      <c r="N4505" s="55" t="str">
        <f t="shared" si="283"/>
        <v/>
      </c>
      <c r="O4505" s="55" t="str">
        <f t="shared" si="281"/>
        <v/>
      </c>
      <c r="P4505" s="104">
        <f t="shared" si="284"/>
        <v>15.900000000016234</v>
      </c>
      <c r="Q4505" s="58"/>
      <c r="R4505" s="58"/>
      <c r="S4505" s="102"/>
    </row>
    <row r="4506" spans="1:19" ht="12.5" customHeight="1" x14ac:dyDescent="0.35">
      <c r="A4506" s="60">
        <v>70</v>
      </c>
      <c r="B4506" s="60" t="s">
        <v>71</v>
      </c>
      <c r="C4506" s="68">
        <v>150.892</v>
      </c>
      <c r="D4506" s="58" t="s">
        <v>65</v>
      </c>
      <c r="E4506" s="60" t="s">
        <v>59</v>
      </c>
      <c r="F4506" s="60" t="s">
        <v>70</v>
      </c>
      <c r="G4506" s="60"/>
      <c r="H4506" s="60"/>
      <c r="I4506" s="60">
        <f t="shared" si="282"/>
        <v>0</v>
      </c>
      <c r="J4506" s="60">
        <f>IF(OR(I4506="",I4507="",I4508=""),"",(AVERAGEIF(A4506:A$10000,A4506,I4506:I$10000)))</f>
        <v>0</v>
      </c>
      <c r="K4506" s="60"/>
      <c r="L4506" s="60" t="str">
        <f>IF(O4506="","",A4506)</f>
        <v/>
      </c>
      <c r="M4506" s="60" t="str">
        <f>IF(O4506="","",(VLOOKUP(A4506,A4506:E11490,5,FALSE)))</f>
        <v/>
      </c>
      <c r="N4506" s="60" t="str">
        <f t="shared" si="283"/>
        <v/>
      </c>
      <c r="O4506" s="60" t="str">
        <f t="shared" ref="O4506:O4569" si="285">IF(J4506="","",IF(AND(J4505="",J4504="",J4503=""),C4506,""))</f>
        <v/>
      </c>
      <c r="P4506" s="103">
        <f t="shared" si="284"/>
        <v>16.699999999985948</v>
      </c>
      <c r="Q4506" s="58"/>
      <c r="R4506" s="58"/>
      <c r="S4506" s="102"/>
    </row>
    <row r="4507" spans="1:19" ht="12.5" customHeight="1" x14ac:dyDescent="0.35">
      <c r="A4507" s="2">
        <v>70</v>
      </c>
      <c r="B4507" s="2" t="s">
        <v>69</v>
      </c>
      <c r="C4507" s="67">
        <v>150.90889999999999</v>
      </c>
      <c r="D4507" t="s">
        <v>65</v>
      </c>
      <c r="E4507" s="2" t="s">
        <v>59</v>
      </c>
      <c r="F4507" s="2" t="s">
        <v>70</v>
      </c>
      <c r="G4507" s="2"/>
      <c r="I4507" s="60">
        <f t="shared" si="282"/>
        <v>0</v>
      </c>
      <c r="J4507" s="60">
        <f>IF(OR(I4507="",I4508="",I4509=""),"",(AVERAGEIF(A4507:A$10000,A4507,I4507:I$10000)))</f>
        <v>0</v>
      </c>
      <c r="K4507" s="60"/>
      <c r="L4507" s="55" t="str">
        <f>IF(O4507="","",A4507)</f>
        <v/>
      </c>
      <c r="M4507" s="60" t="str">
        <f>IF(O4507="","",(VLOOKUP(A4507,A4507:E11491,5,FALSE)))</f>
        <v/>
      </c>
      <c r="N4507" s="55" t="str">
        <f t="shared" si="283"/>
        <v/>
      </c>
      <c r="O4507" s="55" t="str">
        <f t="shared" si="285"/>
        <v/>
      </c>
      <c r="P4507" s="104">
        <f t="shared" si="284"/>
        <v>16.899999999992588</v>
      </c>
      <c r="Q4507" s="58"/>
      <c r="R4507" s="58"/>
      <c r="S4507" s="102"/>
    </row>
    <row r="4508" spans="1:19" ht="12.5" customHeight="1" x14ac:dyDescent="0.35">
      <c r="A4508" s="60">
        <v>70</v>
      </c>
      <c r="B4508" s="60" t="s">
        <v>71</v>
      </c>
      <c r="C4508" s="68">
        <v>150.92679999999999</v>
      </c>
      <c r="D4508" s="58" t="s">
        <v>65</v>
      </c>
      <c r="E4508" s="60" t="s">
        <v>59</v>
      </c>
      <c r="F4508" s="60" t="s">
        <v>70</v>
      </c>
      <c r="G4508" s="60"/>
      <c r="H4508" s="60"/>
      <c r="I4508" s="60">
        <f t="shared" si="282"/>
        <v>0</v>
      </c>
      <c r="J4508" s="60">
        <f>IF(OR(I4508="",I4509="",I4510=""),"",(AVERAGEIF(A4508:A$10000,A4508,I4508:I$10000)))</f>
        <v>0</v>
      </c>
      <c r="K4508" s="60"/>
      <c r="L4508" s="60" t="str">
        <f>IF(O4508="","",A4508)</f>
        <v/>
      </c>
      <c r="M4508" s="60" t="str">
        <f>IF(O4508="","",(VLOOKUP(A4508,A4508:E11492,5,FALSE)))</f>
        <v/>
      </c>
      <c r="N4508" s="60" t="str">
        <f t="shared" si="283"/>
        <v/>
      </c>
      <c r="O4508" s="60" t="str">
        <f t="shared" si="285"/>
        <v/>
      </c>
      <c r="P4508" s="103">
        <f t="shared" si="284"/>
        <v>17.899999999997362</v>
      </c>
      <c r="Q4508" s="58"/>
      <c r="R4508" s="58"/>
      <c r="S4508" s="102"/>
    </row>
    <row r="4509" spans="1:19" ht="12.5" customHeight="1" x14ac:dyDescent="0.35">
      <c r="A4509" s="2">
        <v>70</v>
      </c>
      <c r="B4509" s="2" t="s">
        <v>69</v>
      </c>
      <c r="C4509" s="67">
        <v>150.94730000000001</v>
      </c>
      <c r="D4509" t="s">
        <v>65</v>
      </c>
      <c r="E4509" s="2" t="s">
        <v>59</v>
      </c>
      <c r="F4509" s="2" t="s">
        <v>70</v>
      </c>
      <c r="G4509" s="2"/>
      <c r="I4509" s="60">
        <f t="shared" si="282"/>
        <v>0</v>
      </c>
      <c r="J4509" s="60">
        <f>IF(OR(I4509="",I4510="",I4511=""),"",(AVERAGEIF(A4509:A$10000,A4509,I4509:I$10000)))</f>
        <v>0</v>
      </c>
      <c r="K4509" s="60"/>
      <c r="L4509" s="55" t="str">
        <f>IF(O4509="","",A4509)</f>
        <v/>
      </c>
      <c r="M4509" s="60" t="str">
        <f>IF(O4509="","",(VLOOKUP(A4509,A4509:E11493,5,FALSE)))</f>
        <v/>
      </c>
      <c r="N4509" s="55" t="str">
        <f t="shared" si="283"/>
        <v/>
      </c>
      <c r="O4509" s="55" t="str">
        <f t="shared" si="285"/>
        <v/>
      </c>
      <c r="P4509" s="104">
        <f t="shared" si="284"/>
        <v>20.50000000002683</v>
      </c>
      <c r="Q4509" s="58"/>
      <c r="R4509" s="58"/>
      <c r="S4509" s="102"/>
    </row>
    <row r="4510" spans="1:19" ht="12.5" customHeight="1" x14ac:dyDescent="0.35">
      <c r="A4510" s="60">
        <v>70</v>
      </c>
      <c r="B4510" s="60" t="s">
        <v>69</v>
      </c>
      <c r="C4510" s="68">
        <v>150.97800000000001</v>
      </c>
      <c r="D4510" s="58" t="s">
        <v>65</v>
      </c>
      <c r="E4510" s="60" t="s">
        <v>59</v>
      </c>
      <c r="F4510" s="60" t="s">
        <v>70</v>
      </c>
      <c r="G4510" s="60"/>
      <c r="H4510" s="60"/>
      <c r="I4510" s="60">
        <f t="shared" si="282"/>
        <v>0</v>
      </c>
      <c r="J4510" s="60">
        <f>IF(OR(I4510="",I4511="",I4512=""),"",(AVERAGEIF(A4510:A$10000,A4510,I4510:I$10000)))</f>
        <v>0</v>
      </c>
      <c r="K4510" s="60"/>
      <c r="L4510" s="60" t="str">
        <f>IF(O4510="","",A4510)</f>
        <v/>
      </c>
      <c r="M4510" s="60" t="str">
        <f>IF(O4510="","",(VLOOKUP(A4510,A4510:E11494,5,FALSE)))</f>
        <v/>
      </c>
      <c r="N4510" s="60" t="str">
        <f t="shared" si="283"/>
        <v/>
      </c>
      <c r="O4510" s="60" t="str">
        <f t="shared" si="285"/>
        <v/>
      </c>
      <c r="P4510" s="103">
        <f t="shared" si="284"/>
        <v>30.699999999995953</v>
      </c>
      <c r="Q4510" s="58"/>
      <c r="R4510" s="58"/>
      <c r="S4510" s="102"/>
    </row>
    <row r="4511" spans="1:19" ht="12.5" customHeight="1" x14ac:dyDescent="0.35">
      <c r="A4511" s="2">
        <v>70</v>
      </c>
      <c r="B4511" s="2" t="s">
        <v>71</v>
      </c>
      <c r="C4511" s="67">
        <v>150.9948</v>
      </c>
      <c r="D4511" t="s">
        <v>65</v>
      </c>
      <c r="E4511" s="2" t="s">
        <v>59</v>
      </c>
      <c r="F4511" s="2" t="s">
        <v>70</v>
      </c>
      <c r="G4511" s="2"/>
      <c r="I4511" s="60">
        <f t="shared" si="282"/>
        <v>0</v>
      </c>
      <c r="J4511" s="60">
        <f>IF(OR(I4511="",I4512="",I4513=""),"",(AVERAGEIF(A4511:A$10000,A4511,I4511:I$10000)))</f>
        <v>0</v>
      </c>
      <c r="K4511" s="60"/>
      <c r="L4511" s="55" t="str">
        <f>IF(O4511="","",A4511)</f>
        <v/>
      </c>
      <c r="M4511" s="60" t="str">
        <f>IF(O4511="","",(VLOOKUP(A4511,A4511:E11495,5,FALSE)))</f>
        <v/>
      </c>
      <c r="N4511" s="55" t="str">
        <f t="shared" si="283"/>
        <v/>
      </c>
      <c r="O4511" s="55" t="str">
        <f t="shared" si="285"/>
        <v/>
      </c>
      <c r="P4511" s="104">
        <f t="shared" si="284"/>
        <v>16.799999999989268</v>
      </c>
      <c r="Q4511" s="58"/>
      <c r="R4511" s="58"/>
      <c r="S4511" s="102"/>
    </row>
    <row r="4512" spans="1:19" ht="12.5" customHeight="1" x14ac:dyDescent="0.35">
      <c r="A4512" s="60">
        <v>70</v>
      </c>
      <c r="B4512" s="60" t="s">
        <v>71</v>
      </c>
      <c r="C4512" s="68">
        <v>151.01259999999999</v>
      </c>
      <c r="D4512" s="58" t="s">
        <v>65</v>
      </c>
      <c r="E4512" s="60" t="s">
        <v>59</v>
      </c>
      <c r="F4512" s="60" t="s">
        <v>70</v>
      </c>
      <c r="G4512" s="60"/>
      <c r="H4512" s="60"/>
      <c r="I4512" s="60">
        <f t="shared" si="282"/>
        <v>0</v>
      </c>
      <c r="J4512" s="60">
        <f>IF(OR(I4512="",I4513="",I4514=""),"",(AVERAGEIF(A4512:A$10000,A4512,I4512:I$10000)))</f>
        <v>0</v>
      </c>
      <c r="K4512" s="60"/>
      <c r="L4512" s="60" t="str">
        <f>IF(O4512="","",A4512)</f>
        <v/>
      </c>
      <c r="M4512" s="60" t="str">
        <f>IF(O4512="","",(VLOOKUP(A4512,A4512:E11496,5,FALSE)))</f>
        <v/>
      </c>
      <c r="N4512" s="60" t="str">
        <f t="shared" si="283"/>
        <v/>
      </c>
      <c r="O4512" s="60" t="str">
        <f t="shared" si="285"/>
        <v/>
      </c>
      <c r="P4512" s="103">
        <f t="shared" si="284"/>
        <v>17.799999999994043</v>
      </c>
      <c r="Q4512" s="58"/>
      <c r="R4512" s="58"/>
      <c r="S4512" s="102"/>
    </row>
    <row r="4513" spans="1:19" ht="12.5" customHeight="1" x14ac:dyDescent="0.35">
      <c r="A4513" s="2">
        <v>70</v>
      </c>
      <c r="B4513" s="2" t="s">
        <v>71</v>
      </c>
      <c r="C4513" s="67">
        <v>151.03030000000001</v>
      </c>
      <c r="D4513" t="s">
        <v>65</v>
      </c>
      <c r="E4513" s="2" t="s">
        <v>59</v>
      </c>
      <c r="F4513" s="2" t="s">
        <v>70</v>
      </c>
      <c r="G4513" s="2"/>
      <c r="I4513" s="60">
        <f t="shared" si="282"/>
        <v>0</v>
      </c>
      <c r="J4513" s="60">
        <f>IF(OR(I4513="",I4514="",I4515=""),"",(AVERAGEIF(A4513:A$10000,A4513,I4513:I$10000)))</f>
        <v>0</v>
      </c>
      <c r="K4513" s="60"/>
      <c r="L4513" s="55" t="str">
        <f>IF(O4513="","",A4513)</f>
        <v/>
      </c>
      <c r="M4513" s="60" t="str">
        <f>IF(O4513="","",(VLOOKUP(A4513,A4513:E11497,5,FALSE)))</f>
        <v/>
      </c>
      <c r="N4513" s="55" t="str">
        <f t="shared" si="283"/>
        <v/>
      </c>
      <c r="O4513" s="55" t="str">
        <f t="shared" si="285"/>
        <v/>
      </c>
      <c r="P4513" s="104">
        <f t="shared" si="284"/>
        <v>17.700000000019145</v>
      </c>
      <c r="Q4513" s="58"/>
      <c r="R4513" s="58"/>
      <c r="S4513" s="102"/>
    </row>
    <row r="4514" spans="1:19" ht="12.5" customHeight="1" x14ac:dyDescent="0.35">
      <c r="A4514" s="60">
        <v>70</v>
      </c>
      <c r="B4514" s="60" t="s">
        <v>71</v>
      </c>
      <c r="C4514" s="68">
        <v>151.04759999999999</v>
      </c>
      <c r="D4514" s="58" t="s">
        <v>65</v>
      </c>
      <c r="E4514" s="60" t="s">
        <v>59</v>
      </c>
      <c r="F4514" s="60" t="s">
        <v>70</v>
      </c>
      <c r="G4514" s="60"/>
      <c r="H4514" s="60"/>
      <c r="I4514" s="60">
        <f t="shared" si="282"/>
        <v>0</v>
      </c>
      <c r="J4514" s="60">
        <f>IF(OR(I4514="",I4515="",I4516=""),"",(AVERAGEIF(A4514:A$10000,A4514,I4514:I$10000)))</f>
        <v>0</v>
      </c>
      <c r="K4514" s="60"/>
      <c r="L4514" s="60" t="str">
        <f>IF(O4514="","",A4514)</f>
        <v/>
      </c>
      <c r="M4514" s="60" t="str">
        <f>IF(O4514="","",(VLOOKUP(A4514,A4514:E11498,5,FALSE)))</f>
        <v/>
      </c>
      <c r="N4514" s="60" t="str">
        <f t="shared" si="283"/>
        <v/>
      </c>
      <c r="O4514" s="60" t="str">
        <f t="shared" si="285"/>
        <v/>
      </c>
      <c r="P4514" s="103">
        <f t="shared" si="284"/>
        <v>17.299999999977445</v>
      </c>
      <c r="Q4514" s="58"/>
      <c r="R4514" s="58"/>
      <c r="S4514" s="102"/>
    </row>
    <row r="4515" spans="1:19" ht="12.5" customHeight="1" x14ac:dyDescent="0.35">
      <c r="A4515" s="2">
        <v>70</v>
      </c>
      <c r="B4515" s="2" t="s">
        <v>71</v>
      </c>
      <c r="C4515" s="67">
        <v>151.065</v>
      </c>
      <c r="D4515" t="s">
        <v>65</v>
      </c>
      <c r="E4515" s="2" t="s">
        <v>59</v>
      </c>
      <c r="F4515" s="2" t="s">
        <v>70</v>
      </c>
      <c r="G4515" s="2"/>
      <c r="I4515" s="60">
        <f t="shared" si="282"/>
        <v>0</v>
      </c>
      <c r="J4515" s="60">
        <f>IF(OR(I4515="",I4516="",I4517=""),"",(AVERAGEIF(A4515:A$10000,A4515,I4515:I$10000)))</f>
        <v>0</v>
      </c>
      <c r="K4515" s="60"/>
      <c r="L4515" s="55" t="str">
        <f>IF(O4515="","",A4515)</f>
        <v/>
      </c>
      <c r="M4515" s="60" t="str">
        <f>IF(O4515="","",(VLOOKUP(A4515,A4515:E11499,5,FALSE)))</f>
        <v/>
      </c>
      <c r="N4515" s="55" t="str">
        <f t="shared" si="283"/>
        <v/>
      </c>
      <c r="O4515" s="55" t="str">
        <f t="shared" si="285"/>
        <v/>
      </c>
      <c r="P4515" s="104">
        <f t="shared" si="284"/>
        <v>17.400000000009186</v>
      </c>
      <c r="Q4515" s="58"/>
      <c r="R4515" s="58"/>
      <c r="S4515" s="102"/>
    </row>
    <row r="4516" spans="1:19" ht="12.5" customHeight="1" x14ac:dyDescent="0.35">
      <c r="A4516" s="60">
        <v>70</v>
      </c>
      <c r="B4516" s="60" t="s">
        <v>71</v>
      </c>
      <c r="C4516" s="68">
        <v>151.0813</v>
      </c>
      <c r="D4516" s="58" t="s">
        <v>65</v>
      </c>
      <c r="E4516" s="60" t="s">
        <v>59</v>
      </c>
      <c r="F4516" s="60" t="s">
        <v>70</v>
      </c>
      <c r="G4516" s="60"/>
      <c r="H4516" s="60"/>
      <c r="I4516" s="60">
        <f t="shared" si="282"/>
        <v>0</v>
      </c>
      <c r="J4516" s="60">
        <f>IF(OR(I4516="",I4517="",I4518=""),"",(AVERAGEIF(A4516:A$10000,A4516,I4516:I$10000)))</f>
        <v>0</v>
      </c>
      <c r="K4516" s="60"/>
      <c r="L4516" s="60" t="str">
        <f>IF(O4516="","",A4516)</f>
        <v/>
      </c>
      <c r="M4516" s="60" t="str">
        <f>IF(O4516="","",(VLOOKUP(A4516,A4516:E11500,5,FALSE)))</f>
        <v/>
      </c>
      <c r="N4516" s="60" t="str">
        <f t="shared" si="283"/>
        <v/>
      </c>
      <c r="O4516" s="60" t="str">
        <f t="shared" si="285"/>
        <v/>
      </c>
      <c r="P4516" s="103">
        <f t="shared" si="284"/>
        <v>16.300000000001091</v>
      </c>
      <c r="Q4516" s="58"/>
      <c r="R4516" s="58"/>
      <c r="S4516" s="102"/>
    </row>
    <row r="4517" spans="1:19" ht="12.5" customHeight="1" x14ac:dyDescent="0.35">
      <c r="A4517" s="2">
        <v>70</v>
      </c>
      <c r="B4517" s="2" t="s">
        <v>71</v>
      </c>
      <c r="C4517" s="67">
        <v>151.09829999999999</v>
      </c>
      <c r="D4517" t="s">
        <v>65</v>
      </c>
      <c r="E4517" s="2" t="s">
        <v>59</v>
      </c>
      <c r="F4517" s="2" t="s">
        <v>70</v>
      </c>
      <c r="G4517" s="2"/>
      <c r="I4517" s="60">
        <f t="shared" si="282"/>
        <v>0</v>
      </c>
      <c r="J4517" s="60">
        <f>IF(OR(I4517="",I4518="",I4519=""),"",(AVERAGEIF(A4517:A$10000,A4517,I4517:I$10000)))</f>
        <v>0</v>
      </c>
      <c r="K4517" s="60"/>
      <c r="L4517" s="55" t="str">
        <f>IF(O4517="","",A4517)</f>
        <v/>
      </c>
      <c r="M4517" s="60" t="str">
        <f>IF(O4517="","",(VLOOKUP(A4517,A4517:E11501,5,FALSE)))</f>
        <v/>
      </c>
      <c r="N4517" s="55" t="str">
        <f t="shared" si="283"/>
        <v/>
      </c>
      <c r="O4517" s="55" t="str">
        <f t="shared" si="285"/>
        <v/>
      </c>
      <c r="P4517" s="104">
        <f t="shared" si="284"/>
        <v>16.999999999995907</v>
      </c>
      <c r="Q4517" s="58"/>
      <c r="R4517" s="58"/>
      <c r="S4517" s="102"/>
    </row>
    <row r="4518" spans="1:19" ht="12.5" customHeight="1" x14ac:dyDescent="0.35">
      <c r="A4518" s="60">
        <v>70</v>
      </c>
      <c r="B4518" s="60" t="s">
        <v>71</v>
      </c>
      <c r="C4518" s="68">
        <v>151.1138</v>
      </c>
      <c r="D4518" s="58" t="s">
        <v>65</v>
      </c>
      <c r="E4518" s="60" t="s">
        <v>59</v>
      </c>
      <c r="F4518" s="60" t="s">
        <v>70</v>
      </c>
      <c r="G4518" s="60"/>
      <c r="H4518" s="60"/>
      <c r="I4518" s="60">
        <f t="shared" si="282"/>
        <v>0</v>
      </c>
      <c r="J4518" s="60">
        <f>IF(OR(I4518="",I4519="",I4520=""),"",(AVERAGEIF(A4518:A$10000,A4518,I4518:I$10000)))</f>
        <v>0</v>
      </c>
      <c r="K4518" s="60"/>
      <c r="L4518" s="60" t="str">
        <f>IF(O4518="","",A4518)</f>
        <v/>
      </c>
      <c r="M4518" s="60" t="str">
        <f>IF(O4518="","",(VLOOKUP(A4518,A4518:E11502,5,FALSE)))</f>
        <v/>
      </c>
      <c r="N4518" s="60" t="str">
        <f t="shared" si="283"/>
        <v/>
      </c>
      <c r="O4518" s="60" t="str">
        <f t="shared" si="285"/>
        <v/>
      </c>
      <c r="P4518" s="103">
        <f t="shared" si="284"/>
        <v>15.500000000002956</v>
      </c>
      <c r="Q4518" s="58"/>
      <c r="R4518" s="58"/>
      <c r="S4518" s="102"/>
    </row>
    <row r="4519" spans="1:19" ht="12.5" customHeight="1" x14ac:dyDescent="0.35">
      <c r="A4519" s="2">
        <v>70</v>
      </c>
      <c r="B4519" s="2" t="s">
        <v>71</v>
      </c>
      <c r="C4519" s="67">
        <v>151.13079999999999</v>
      </c>
      <c r="D4519" t="s">
        <v>65</v>
      </c>
      <c r="E4519" s="2" t="s">
        <v>59</v>
      </c>
      <c r="F4519" s="2" t="s">
        <v>70</v>
      </c>
      <c r="G4519" s="2"/>
      <c r="I4519" s="60">
        <f t="shared" si="282"/>
        <v>0</v>
      </c>
      <c r="J4519" s="60">
        <f>IF(OR(I4519="",I4520="",I4521=""),"",(AVERAGEIF(A4519:A$10000,A4519,I4519:I$10000)))</f>
        <v>0</v>
      </c>
      <c r="K4519" s="60"/>
      <c r="L4519" s="55" t="str">
        <f>IF(O4519="","",A4519)</f>
        <v/>
      </c>
      <c r="M4519" s="60" t="str">
        <f>IF(O4519="","",(VLOOKUP(A4519,A4519:E11503,5,FALSE)))</f>
        <v/>
      </c>
      <c r="N4519" s="55" t="str">
        <f t="shared" si="283"/>
        <v/>
      </c>
      <c r="O4519" s="55" t="str">
        <f t="shared" si="285"/>
        <v/>
      </c>
      <c r="P4519" s="104">
        <f t="shared" si="284"/>
        <v>16.999999999995907</v>
      </c>
      <c r="Q4519" s="58"/>
      <c r="R4519" s="58"/>
      <c r="S4519" s="102"/>
    </row>
    <row r="4520" spans="1:19" ht="12.5" customHeight="1" x14ac:dyDescent="0.35">
      <c r="A4520" s="60">
        <v>70</v>
      </c>
      <c r="B4520" s="60" t="s">
        <v>71</v>
      </c>
      <c r="C4520" s="68">
        <v>151.14750000000001</v>
      </c>
      <c r="D4520" s="58" t="s">
        <v>65</v>
      </c>
      <c r="E4520" s="60" t="s">
        <v>59</v>
      </c>
      <c r="F4520" s="60" t="s">
        <v>70</v>
      </c>
      <c r="G4520" s="60"/>
      <c r="H4520" s="60"/>
      <c r="I4520" s="60">
        <f t="shared" si="282"/>
        <v>0</v>
      </c>
      <c r="J4520" s="60">
        <f>IF(OR(I4520="",I4521="",I4522=""),"",(AVERAGEIF(A4520:A$10000,A4520,I4520:I$10000)))</f>
        <v>0</v>
      </c>
      <c r="K4520" s="60"/>
      <c r="L4520" s="60" t="str">
        <f>IF(O4520="","",A4520)</f>
        <v/>
      </c>
      <c r="M4520" s="60" t="str">
        <f>IF(O4520="","",(VLOOKUP(A4520,A4520:E11504,5,FALSE)))</f>
        <v/>
      </c>
      <c r="N4520" s="60" t="str">
        <f t="shared" si="283"/>
        <v/>
      </c>
      <c r="O4520" s="60" t="str">
        <f t="shared" si="285"/>
        <v/>
      </c>
      <c r="P4520" s="103">
        <f t="shared" si="284"/>
        <v>16.70000000001437</v>
      </c>
      <c r="Q4520" s="58"/>
      <c r="R4520" s="58"/>
      <c r="S4520" s="102"/>
    </row>
    <row r="4521" spans="1:19" ht="12.5" customHeight="1" x14ac:dyDescent="0.35">
      <c r="A4521" s="2">
        <v>70</v>
      </c>
      <c r="B4521" s="2" t="s">
        <v>71</v>
      </c>
      <c r="C4521" s="67">
        <v>151.17330000000001</v>
      </c>
      <c r="D4521" t="s">
        <v>65</v>
      </c>
      <c r="E4521" s="2" t="s">
        <v>59</v>
      </c>
      <c r="F4521" s="2" t="s">
        <v>70</v>
      </c>
      <c r="G4521" s="2"/>
      <c r="I4521" s="60">
        <f t="shared" si="282"/>
        <v>0</v>
      </c>
      <c r="J4521" s="60">
        <f>IF(OR(I4521="",I4522="",I4523=""),"",(AVERAGEIF(A4521:A$10000,A4521,I4521:I$10000)))</f>
        <v>0</v>
      </c>
      <c r="K4521" s="60"/>
      <c r="L4521" s="55" t="str">
        <f>IF(O4521="","",A4521)</f>
        <v/>
      </c>
      <c r="M4521" s="60" t="str">
        <f>IF(O4521="","",(VLOOKUP(A4521,A4521:E11505,5,FALSE)))</f>
        <v/>
      </c>
      <c r="N4521" s="55" t="str">
        <f t="shared" si="283"/>
        <v/>
      </c>
      <c r="O4521" s="55" t="str">
        <f t="shared" si="285"/>
        <v/>
      </c>
      <c r="P4521" s="104">
        <f t="shared" si="284"/>
        <v>25.80000000000382</v>
      </c>
      <c r="Q4521" s="58"/>
      <c r="R4521" s="58"/>
      <c r="S4521" s="102"/>
    </row>
    <row r="4522" spans="1:19" ht="12.5" customHeight="1" x14ac:dyDescent="0.35">
      <c r="A4522" s="60">
        <v>70</v>
      </c>
      <c r="B4522" s="60" t="s">
        <v>71</v>
      </c>
      <c r="C4522" s="68">
        <v>151.18969999999999</v>
      </c>
      <c r="D4522" s="58" t="s">
        <v>65</v>
      </c>
      <c r="E4522" s="60" t="s">
        <v>59</v>
      </c>
      <c r="F4522" s="60" t="s">
        <v>70</v>
      </c>
      <c r="G4522" s="60"/>
      <c r="H4522" s="60"/>
      <c r="I4522" s="60">
        <f t="shared" si="282"/>
        <v>0</v>
      </c>
      <c r="J4522" s="60">
        <f>IF(OR(I4522="",I4523="",I4524=""),"",(AVERAGEIF(A4522:A$10000,A4522,I4522:I$10000)))</f>
        <v>0</v>
      </c>
      <c r="K4522" s="60"/>
      <c r="L4522" s="60" t="str">
        <f>IF(O4522="","",A4522)</f>
        <v/>
      </c>
      <c r="M4522" s="60" t="str">
        <f>IF(O4522="","",(VLOOKUP(A4522,A4522:E11506,5,FALSE)))</f>
        <v/>
      </c>
      <c r="N4522" s="60" t="str">
        <f t="shared" si="283"/>
        <v/>
      </c>
      <c r="O4522" s="60" t="str">
        <f t="shared" si="285"/>
        <v/>
      </c>
      <c r="P4522" s="103">
        <f t="shared" si="284"/>
        <v>16.399999999975989</v>
      </c>
      <c r="Q4522" s="58"/>
      <c r="R4522" s="58"/>
      <c r="S4522" s="102"/>
    </row>
    <row r="4523" spans="1:19" ht="12.5" customHeight="1" x14ac:dyDescent="0.35">
      <c r="A4523" s="2">
        <v>70</v>
      </c>
      <c r="B4523" s="2" t="s">
        <v>69</v>
      </c>
      <c r="C4523" s="67">
        <v>151.2098</v>
      </c>
      <c r="D4523" t="s">
        <v>65</v>
      </c>
      <c r="E4523" s="2" t="s">
        <v>59</v>
      </c>
      <c r="F4523" s="2" t="s">
        <v>70</v>
      </c>
      <c r="G4523" s="2"/>
      <c r="I4523" s="60">
        <f t="shared" si="282"/>
        <v>0</v>
      </c>
      <c r="J4523" s="60">
        <f>IF(OR(I4523="",I4524="",I4525=""),"",(AVERAGEIF(A4523:A$10000,A4523,I4523:I$10000)))</f>
        <v>0</v>
      </c>
      <c r="K4523" s="60"/>
      <c r="L4523" s="55" t="str">
        <f>IF(O4523="","",A4523)</f>
        <v/>
      </c>
      <c r="M4523" s="60" t="str">
        <f>IF(O4523="","",(VLOOKUP(A4523,A4523:E11507,5,FALSE)))</f>
        <v/>
      </c>
      <c r="N4523" s="55" t="str">
        <f t="shared" si="283"/>
        <v/>
      </c>
      <c r="O4523" s="55" t="str">
        <f t="shared" si="285"/>
        <v/>
      </c>
      <c r="P4523" s="104">
        <f t="shared" si="284"/>
        <v>20.100000000013551</v>
      </c>
      <c r="Q4523" s="58"/>
      <c r="R4523" s="58"/>
      <c r="S4523" s="102"/>
    </row>
    <row r="4524" spans="1:19" ht="12.5" customHeight="1" x14ac:dyDescent="0.35">
      <c r="A4524" s="60">
        <v>70</v>
      </c>
      <c r="B4524" s="60" t="s">
        <v>69</v>
      </c>
      <c r="C4524" s="68">
        <v>151.22710000000001</v>
      </c>
      <c r="D4524" s="58" t="s">
        <v>65</v>
      </c>
      <c r="E4524" s="60" t="s">
        <v>59</v>
      </c>
      <c r="F4524" s="60" t="s">
        <v>70</v>
      </c>
      <c r="G4524" s="60"/>
      <c r="H4524" s="60"/>
      <c r="I4524" s="60">
        <f t="shared" si="282"/>
        <v>0</v>
      </c>
      <c r="J4524" s="60">
        <f>IF(OR(I4524="",I4525="",I4526=""),"",(AVERAGEIF(A4524:A$10000,A4524,I4524:I$10000)))</f>
        <v>0</v>
      </c>
      <c r="K4524" s="60"/>
      <c r="L4524" s="60" t="str">
        <f>IF(O4524="","",A4524)</f>
        <v/>
      </c>
      <c r="M4524" s="60" t="str">
        <f>IF(O4524="","",(VLOOKUP(A4524,A4524:E11508,5,FALSE)))</f>
        <v/>
      </c>
      <c r="N4524" s="60" t="str">
        <f t="shared" si="283"/>
        <v/>
      </c>
      <c r="O4524" s="60" t="str">
        <f t="shared" si="285"/>
        <v/>
      </c>
      <c r="P4524" s="103">
        <f t="shared" si="284"/>
        <v>17.300000000005866</v>
      </c>
      <c r="Q4524" s="58"/>
      <c r="R4524" s="58"/>
      <c r="S4524" s="102"/>
    </row>
    <row r="4525" spans="1:19" ht="12.5" customHeight="1" x14ac:dyDescent="0.35">
      <c r="A4525" s="2">
        <v>71</v>
      </c>
      <c r="B4525" s="2" t="s">
        <v>69</v>
      </c>
      <c r="C4525" s="67">
        <v>152.24789999999999</v>
      </c>
      <c r="D4525" t="s">
        <v>65</v>
      </c>
      <c r="E4525" s="2" t="s">
        <v>57</v>
      </c>
      <c r="F4525" s="2" t="s">
        <v>70</v>
      </c>
      <c r="G4525" s="2"/>
      <c r="I4525" s="60">
        <f t="shared" si="282"/>
        <v>0</v>
      </c>
      <c r="J4525" s="60">
        <f>IF(OR(I4525="",I4526="",I4527=""),"",(AVERAGEIF(A4525:A$10000,A4525,I4525:I$10000)))</f>
        <v>0</v>
      </c>
      <c r="K4525" s="60"/>
      <c r="L4525" s="55" t="str">
        <f>IF(O4525="","",A4525)</f>
        <v/>
      </c>
      <c r="M4525" s="60" t="str">
        <f>IF(O4525="","",(VLOOKUP(A4525,A4525:E11509,5,FALSE)))</f>
        <v/>
      </c>
      <c r="N4525" s="55" t="str">
        <f t="shared" si="283"/>
        <v/>
      </c>
      <c r="O4525" s="55" t="str">
        <f t="shared" si="285"/>
        <v/>
      </c>
      <c r="P4525" s="104" t="str">
        <f t="shared" si="284"/>
        <v/>
      </c>
      <c r="Q4525" s="58"/>
      <c r="R4525" s="58"/>
      <c r="S4525" s="102"/>
    </row>
    <row r="4526" spans="1:19" ht="12.5" customHeight="1" x14ac:dyDescent="0.35">
      <c r="A4526" s="60">
        <v>71</v>
      </c>
      <c r="B4526" s="60" t="s">
        <v>69</v>
      </c>
      <c r="C4526" s="68">
        <v>152.2619</v>
      </c>
      <c r="D4526" s="58" t="s">
        <v>65</v>
      </c>
      <c r="E4526" s="60" t="s">
        <v>57</v>
      </c>
      <c r="F4526" s="60" t="s">
        <v>70</v>
      </c>
      <c r="G4526" s="60"/>
      <c r="H4526" s="60"/>
      <c r="I4526" s="60">
        <f t="shared" si="282"/>
        <v>0</v>
      </c>
      <c r="J4526" s="60">
        <f>IF(OR(I4526="",I4527="",I4528=""),"",(AVERAGEIF(A4526:A$10000,A4526,I4526:I$10000)))</f>
        <v>0</v>
      </c>
      <c r="K4526" s="60"/>
      <c r="L4526" s="60" t="str">
        <f>IF(O4526="","",A4526)</f>
        <v/>
      </c>
      <c r="M4526" s="60" t="str">
        <f>IF(O4526="","",(VLOOKUP(A4526,A4526:E11510,5,FALSE)))</f>
        <v/>
      </c>
      <c r="N4526" s="60" t="str">
        <f t="shared" si="283"/>
        <v/>
      </c>
      <c r="O4526" s="60" t="str">
        <f t="shared" si="285"/>
        <v/>
      </c>
      <c r="P4526" s="103">
        <f t="shared" si="284"/>
        <v>14.000000000010004</v>
      </c>
      <c r="Q4526" s="58"/>
      <c r="R4526" s="58"/>
      <c r="S4526" s="102"/>
    </row>
    <row r="4527" spans="1:19" ht="12.5" customHeight="1" x14ac:dyDescent="0.35">
      <c r="A4527" s="2">
        <v>71</v>
      </c>
      <c r="B4527" s="2" t="s">
        <v>69</v>
      </c>
      <c r="C4527" s="67">
        <v>152.2764</v>
      </c>
      <c r="D4527" t="s">
        <v>65</v>
      </c>
      <c r="E4527" s="2" t="s">
        <v>57</v>
      </c>
      <c r="F4527" s="2" t="s">
        <v>70</v>
      </c>
      <c r="G4527" s="2"/>
      <c r="I4527" s="60">
        <f t="shared" si="282"/>
        <v>0</v>
      </c>
      <c r="J4527" s="60">
        <f>IF(OR(I4527="",I4528="",I4529=""),"",(AVERAGEIF(A4527:A$10000,A4527,I4527:I$10000)))</f>
        <v>0</v>
      </c>
      <c r="K4527" s="60"/>
      <c r="L4527" s="55" t="str">
        <f>IF(O4527="","",A4527)</f>
        <v/>
      </c>
      <c r="M4527" s="60" t="str">
        <f>IF(O4527="","",(VLOOKUP(A4527,A4527:E11511,5,FALSE)))</f>
        <v/>
      </c>
      <c r="N4527" s="55" t="str">
        <f t="shared" si="283"/>
        <v/>
      </c>
      <c r="O4527" s="55" t="str">
        <f t="shared" si="285"/>
        <v/>
      </c>
      <c r="P4527" s="104">
        <f t="shared" si="284"/>
        <v>14.499999999998181</v>
      </c>
      <c r="Q4527" s="58"/>
      <c r="R4527" s="58"/>
      <c r="S4527" s="102"/>
    </row>
    <row r="4528" spans="1:19" ht="12.5" customHeight="1" x14ac:dyDescent="0.35">
      <c r="A4528" s="60">
        <v>71</v>
      </c>
      <c r="B4528" s="60" t="s">
        <v>69</v>
      </c>
      <c r="C4528" s="68">
        <v>152.2903</v>
      </c>
      <c r="D4528" s="58" t="s">
        <v>65</v>
      </c>
      <c r="E4528" s="60" t="s">
        <v>57</v>
      </c>
      <c r="F4528" s="60" t="s">
        <v>70</v>
      </c>
      <c r="G4528" s="60"/>
      <c r="H4528" s="60"/>
      <c r="I4528" s="60">
        <f t="shared" si="282"/>
        <v>0</v>
      </c>
      <c r="J4528" s="60">
        <f>IF(OR(I4528="",I4529="",I4530=""),"",(AVERAGEIF(A4528:A$10000,A4528,I4528:I$10000)))</f>
        <v>0</v>
      </c>
      <c r="K4528" s="60"/>
      <c r="L4528" s="60" t="str">
        <f>IF(O4528="","",A4528)</f>
        <v/>
      </c>
      <c r="M4528" s="60" t="str">
        <f>IF(O4528="","",(VLOOKUP(A4528,A4528:E11512,5,FALSE)))</f>
        <v/>
      </c>
      <c r="N4528" s="60" t="str">
        <f t="shared" si="283"/>
        <v/>
      </c>
      <c r="O4528" s="60" t="str">
        <f t="shared" si="285"/>
        <v/>
      </c>
      <c r="P4528" s="103">
        <f t="shared" si="284"/>
        <v>13.900000000006685</v>
      </c>
      <c r="Q4528" s="58"/>
      <c r="R4528" s="58"/>
      <c r="S4528" s="102"/>
    </row>
    <row r="4529" spans="1:19" ht="12.5" customHeight="1" x14ac:dyDescent="0.35">
      <c r="A4529" s="2">
        <v>71</v>
      </c>
      <c r="B4529" s="2" t="s">
        <v>69</v>
      </c>
      <c r="C4529" s="67">
        <v>152.3049</v>
      </c>
      <c r="D4529" t="s">
        <v>65</v>
      </c>
      <c r="E4529" s="2" t="s">
        <v>57</v>
      </c>
      <c r="F4529" s="2" t="s">
        <v>70</v>
      </c>
      <c r="G4529" s="2"/>
      <c r="I4529" s="60">
        <f t="shared" si="282"/>
        <v>0</v>
      </c>
      <c r="J4529" s="60">
        <f>IF(OR(I4529="",I4530="",I4531=""),"",(AVERAGEIF(A4529:A$10000,A4529,I4529:I$10000)))</f>
        <v>0</v>
      </c>
      <c r="K4529" s="60"/>
      <c r="L4529" s="55" t="str">
        <f>IF(O4529="","",A4529)</f>
        <v/>
      </c>
      <c r="M4529" s="60" t="str">
        <f>IF(O4529="","",(VLOOKUP(A4529,A4529:E11513,5,FALSE)))</f>
        <v/>
      </c>
      <c r="N4529" s="55" t="str">
        <f t="shared" si="283"/>
        <v/>
      </c>
      <c r="O4529" s="55" t="str">
        <f t="shared" si="285"/>
        <v/>
      </c>
      <c r="P4529" s="104">
        <f t="shared" si="284"/>
        <v>14.600000000001501</v>
      </c>
      <c r="Q4529" s="58"/>
      <c r="R4529" s="58"/>
      <c r="S4529" s="102"/>
    </row>
    <row r="4530" spans="1:19" ht="12.5" customHeight="1" x14ac:dyDescent="0.35">
      <c r="A4530" s="60">
        <v>71</v>
      </c>
      <c r="B4530" s="60" t="s">
        <v>69</v>
      </c>
      <c r="C4530" s="68">
        <v>152.31979999999999</v>
      </c>
      <c r="D4530" s="58" t="s">
        <v>65</v>
      </c>
      <c r="E4530" s="60" t="s">
        <v>57</v>
      </c>
      <c r="F4530" s="60" t="s">
        <v>70</v>
      </c>
      <c r="G4530" s="60"/>
      <c r="H4530" s="60"/>
      <c r="I4530" s="60">
        <f t="shared" si="282"/>
        <v>0</v>
      </c>
      <c r="J4530" s="60">
        <f>IF(OR(I4530="",I4531="",I4532=""),"",(AVERAGEIF(A4530:A$10000,A4530,I4530:I$10000)))</f>
        <v>0</v>
      </c>
      <c r="K4530" s="60"/>
      <c r="L4530" s="60" t="str">
        <f>IF(O4530="","",A4530)</f>
        <v/>
      </c>
      <c r="M4530" s="60" t="str">
        <f>IF(O4530="","",(VLOOKUP(A4530,A4530:E11514,5,FALSE)))</f>
        <v/>
      </c>
      <c r="N4530" s="60" t="str">
        <f t="shared" si="283"/>
        <v/>
      </c>
      <c r="O4530" s="60" t="str">
        <f t="shared" si="285"/>
        <v/>
      </c>
      <c r="P4530" s="103">
        <f t="shared" si="284"/>
        <v>14.899999999983038</v>
      </c>
      <c r="Q4530" s="58"/>
      <c r="R4530" s="58"/>
      <c r="S4530" s="102"/>
    </row>
    <row r="4531" spans="1:19" ht="12.5" customHeight="1" x14ac:dyDescent="0.35">
      <c r="A4531" s="2">
        <v>71</v>
      </c>
      <c r="B4531" s="2" t="s">
        <v>69</v>
      </c>
      <c r="C4531" s="67">
        <v>152.33459999999999</v>
      </c>
      <c r="D4531" t="s">
        <v>65</v>
      </c>
      <c r="E4531" s="2" t="s">
        <v>57</v>
      </c>
      <c r="F4531" s="2" t="s">
        <v>70</v>
      </c>
      <c r="G4531" s="2"/>
      <c r="I4531" s="60">
        <f t="shared" si="282"/>
        <v>0</v>
      </c>
      <c r="J4531" s="60">
        <f>IF(OR(I4531="",I4532="",I4533=""),"",(AVERAGEIF(A4531:A$10000,A4531,I4531:I$10000)))</f>
        <v>0</v>
      </c>
      <c r="K4531" s="60"/>
      <c r="L4531" s="55" t="str">
        <f>IF(O4531="","",A4531)</f>
        <v/>
      </c>
      <c r="M4531" s="60" t="str">
        <f>IF(O4531="","",(VLOOKUP(A4531,A4531:E11515,5,FALSE)))</f>
        <v/>
      </c>
      <c r="N4531" s="55" t="str">
        <f t="shared" si="283"/>
        <v/>
      </c>
      <c r="O4531" s="55" t="str">
        <f t="shared" si="285"/>
        <v/>
      </c>
      <c r="P4531" s="104">
        <f t="shared" si="284"/>
        <v>14.80000000000814</v>
      </c>
      <c r="Q4531" s="58"/>
      <c r="R4531" s="58"/>
      <c r="S4531" s="102"/>
    </row>
    <row r="4532" spans="1:19" ht="12.5" customHeight="1" x14ac:dyDescent="0.35">
      <c r="A4532" s="60">
        <v>71</v>
      </c>
      <c r="B4532" s="60" t="s">
        <v>69</v>
      </c>
      <c r="C4532" s="68">
        <v>152.34880000000001</v>
      </c>
      <c r="D4532" s="58" t="s">
        <v>65</v>
      </c>
      <c r="E4532" s="60" t="s">
        <v>57</v>
      </c>
      <c r="F4532" s="60" t="s">
        <v>70</v>
      </c>
      <c r="G4532" s="60"/>
      <c r="H4532" s="60"/>
      <c r="I4532" s="60">
        <f t="shared" si="282"/>
        <v>0</v>
      </c>
      <c r="J4532" s="60">
        <f>IF(OR(I4532="",I4533="",I4534=""),"",(AVERAGEIF(A4532:A$10000,A4532,I4532:I$10000)))</f>
        <v>0</v>
      </c>
      <c r="K4532" s="60"/>
      <c r="L4532" s="60" t="str">
        <f>IF(O4532="","",A4532)</f>
        <v/>
      </c>
      <c r="M4532" s="60" t="str">
        <f>IF(O4532="","",(VLOOKUP(A4532,A4532:E11516,5,FALSE)))</f>
        <v/>
      </c>
      <c r="N4532" s="60" t="str">
        <f t="shared" si="283"/>
        <v/>
      </c>
      <c r="O4532" s="60" t="str">
        <f t="shared" si="285"/>
        <v/>
      </c>
      <c r="P4532" s="103">
        <f t="shared" si="284"/>
        <v>14.200000000016644</v>
      </c>
      <c r="Q4532" s="58"/>
      <c r="R4532" s="58"/>
      <c r="S4532" s="102"/>
    </row>
    <row r="4533" spans="1:19" ht="12.5" customHeight="1" x14ac:dyDescent="0.35">
      <c r="A4533" s="2">
        <v>71</v>
      </c>
      <c r="B4533" s="2" t="s">
        <v>69</v>
      </c>
      <c r="C4533" s="67">
        <v>152.36269999999999</v>
      </c>
      <c r="D4533" t="s">
        <v>65</v>
      </c>
      <c r="E4533" s="2" t="s">
        <v>57</v>
      </c>
      <c r="F4533" s="2" t="s">
        <v>70</v>
      </c>
      <c r="G4533" s="2"/>
      <c r="I4533" s="60">
        <f t="shared" si="282"/>
        <v>0</v>
      </c>
      <c r="J4533" s="60">
        <f>IF(OR(I4533="",I4534="",I4535=""),"",(AVERAGEIF(A4533:A$10000,A4533,I4533:I$10000)))</f>
        <v>0</v>
      </c>
      <c r="K4533" s="60"/>
      <c r="L4533" s="55" t="str">
        <f>IF(O4533="","",A4533)</f>
        <v/>
      </c>
      <c r="M4533" s="60" t="str">
        <f>IF(O4533="","",(VLOOKUP(A4533,A4533:E11517,5,FALSE)))</f>
        <v/>
      </c>
      <c r="N4533" s="55" t="str">
        <f t="shared" si="283"/>
        <v/>
      </c>
      <c r="O4533" s="55" t="str">
        <f t="shared" si="285"/>
        <v/>
      </c>
      <c r="P4533" s="104">
        <f t="shared" si="284"/>
        <v>13.899999999978263</v>
      </c>
      <c r="Q4533" s="58"/>
      <c r="R4533" s="58"/>
      <c r="S4533" s="102"/>
    </row>
    <row r="4534" spans="1:19" ht="12.5" customHeight="1" x14ac:dyDescent="0.35">
      <c r="A4534" s="60">
        <v>71</v>
      </c>
      <c r="B4534" s="60" t="s">
        <v>69</v>
      </c>
      <c r="C4534" s="68">
        <v>152.3776</v>
      </c>
      <c r="D4534" s="58" t="s">
        <v>65</v>
      </c>
      <c r="E4534" s="60" t="s">
        <v>57</v>
      </c>
      <c r="F4534" s="60" t="s">
        <v>70</v>
      </c>
      <c r="G4534" s="60"/>
      <c r="H4534" s="60"/>
      <c r="I4534" s="60">
        <f t="shared" si="282"/>
        <v>0</v>
      </c>
      <c r="J4534" s="60">
        <f>IF(OR(I4534="",I4535="",I4536=""),"",(AVERAGEIF(A4534:A$10000,A4534,I4534:I$10000)))</f>
        <v>0</v>
      </c>
      <c r="K4534" s="60"/>
      <c r="L4534" s="60" t="str">
        <f>IF(O4534="","",A4534)</f>
        <v/>
      </c>
      <c r="M4534" s="60" t="str">
        <f>IF(O4534="","",(VLOOKUP(A4534,A4534:E11518,5,FALSE)))</f>
        <v/>
      </c>
      <c r="N4534" s="60" t="str">
        <f t="shared" si="283"/>
        <v/>
      </c>
      <c r="O4534" s="60" t="str">
        <f t="shared" si="285"/>
        <v/>
      </c>
      <c r="P4534" s="103">
        <f t="shared" si="284"/>
        <v>14.90000000001146</v>
      </c>
      <c r="Q4534" s="58"/>
      <c r="R4534" s="58"/>
      <c r="S4534" s="102"/>
    </row>
    <row r="4535" spans="1:19" ht="12.5" customHeight="1" x14ac:dyDescent="0.35">
      <c r="A4535" s="2">
        <v>71</v>
      </c>
      <c r="B4535" s="2" t="s">
        <v>69</v>
      </c>
      <c r="C4535" s="67">
        <v>152.3921</v>
      </c>
      <c r="D4535" t="s">
        <v>65</v>
      </c>
      <c r="E4535" s="2" t="s">
        <v>57</v>
      </c>
      <c r="F4535" s="2" t="s">
        <v>70</v>
      </c>
      <c r="G4535" s="2"/>
      <c r="I4535" s="60">
        <f t="shared" si="282"/>
        <v>0</v>
      </c>
      <c r="J4535" s="60">
        <f>IF(OR(I4535="",I4536="",I4537=""),"",(AVERAGEIF(A4535:A$10000,A4535,I4535:I$10000)))</f>
        <v>0</v>
      </c>
      <c r="K4535" s="60"/>
      <c r="L4535" s="55" t="str">
        <f>IF(O4535="","",A4535)</f>
        <v/>
      </c>
      <c r="M4535" s="60" t="str">
        <f>IF(O4535="","",(VLOOKUP(A4535,A4535:E11519,5,FALSE)))</f>
        <v/>
      </c>
      <c r="N4535" s="55" t="str">
        <f t="shared" si="283"/>
        <v/>
      </c>
      <c r="O4535" s="55" t="str">
        <f t="shared" si="285"/>
        <v/>
      </c>
      <c r="P4535" s="104">
        <f t="shared" si="284"/>
        <v>14.499999999998181</v>
      </c>
      <c r="Q4535" s="58"/>
      <c r="R4535" s="58"/>
      <c r="S4535" s="102"/>
    </row>
    <row r="4536" spans="1:19" ht="12.5" customHeight="1" x14ac:dyDescent="0.35">
      <c r="A4536" s="60">
        <v>71</v>
      </c>
      <c r="B4536" s="60" t="s">
        <v>69</v>
      </c>
      <c r="C4536" s="68">
        <v>152.42240000000001</v>
      </c>
      <c r="D4536" s="58" t="s">
        <v>65</v>
      </c>
      <c r="E4536" s="60" t="s">
        <v>57</v>
      </c>
      <c r="F4536" s="60" t="s">
        <v>70</v>
      </c>
      <c r="G4536" s="60"/>
      <c r="H4536" s="60"/>
      <c r="I4536" s="60">
        <f t="shared" si="282"/>
        <v>0</v>
      </c>
      <c r="J4536" s="60">
        <f>IF(OR(I4536="",I4537="",I4538=""),"",(AVERAGEIF(A4536:A$10000,A4536,I4536:I$10000)))</f>
        <v>0</v>
      </c>
      <c r="K4536" s="60"/>
      <c r="L4536" s="60" t="str">
        <f>IF(O4536="","",A4536)</f>
        <v/>
      </c>
      <c r="M4536" s="60" t="str">
        <f>IF(O4536="","",(VLOOKUP(A4536,A4536:E11520,5,FALSE)))</f>
        <v/>
      </c>
      <c r="N4536" s="60" t="str">
        <f t="shared" si="283"/>
        <v/>
      </c>
      <c r="O4536" s="60" t="str">
        <f t="shared" si="285"/>
        <v/>
      </c>
      <c r="P4536" s="103">
        <f t="shared" si="284"/>
        <v>30.300000000011096</v>
      </c>
      <c r="Q4536" s="58"/>
      <c r="R4536" s="58"/>
      <c r="S4536" s="102"/>
    </row>
    <row r="4537" spans="1:19" ht="12.5" customHeight="1" x14ac:dyDescent="0.35">
      <c r="A4537" s="2">
        <v>71</v>
      </c>
      <c r="B4537" s="2" t="s">
        <v>69</v>
      </c>
      <c r="C4537" s="67">
        <v>152.4417</v>
      </c>
      <c r="D4537" t="s">
        <v>65</v>
      </c>
      <c r="E4537" s="2" t="s">
        <v>57</v>
      </c>
      <c r="F4537" s="2" t="s">
        <v>70</v>
      </c>
      <c r="G4537" s="2"/>
      <c r="I4537" s="60">
        <f t="shared" si="282"/>
        <v>0</v>
      </c>
      <c r="J4537" s="60">
        <f>IF(OR(I4537="",I4538="",I4539=""),"",(AVERAGEIF(A4537:A$10000,A4537,I4537:I$10000)))</f>
        <v>0</v>
      </c>
      <c r="K4537" s="60"/>
      <c r="L4537" s="55" t="str">
        <f>IF(O4537="","",A4537)</f>
        <v/>
      </c>
      <c r="M4537" s="60" t="str">
        <f>IF(O4537="","",(VLOOKUP(A4537,A4537:E11521,5,FALSE)))</f>
        <v/>
      </c>
      <c r="N4537" s="55" t="str">
        <f t="shared" si="283"/>
        <v/>
      </c>
      <c r="O4537" s="55" t="str">
        <f t="shared" si="285"/>
        <v/>
      </c>
      <c r="P4537" s="104">
        <f t="shared" si="284"/>
        <v>19.299999999986994</v>
      </c>
      <c r="Q4537" s="58"/>
      <c r="R4537" s="58"/>
      <c r="S4537" s="102"/>
    </row>
    <row r="4538" spans="1:19" ht="12.5" customHeight="1" x14ac:dyDescent="0.35">
      <c r="A4538" s="60">
        <v>71</v>
      </c>
      <c r="B4538" s="60" t="s">
        <v>69</v>
      </c>
      <c r="C4538" s="68">
        <v>152.4547</v>
      </c>
      <c r="D4538" s="58" t="s">
        <v>65</v>
      </c>
      <c r="E4538" s="60" t="s">
        <v>57</v>
      </c>
      <c r="F4538" s="60" t="s">
        <v>70</v>
      </c>
      <c r="G4538" s="60"/>
      <c r="H4538" s="60"/>
      <c r="I4538" s="60">
        <f t="shared" si="282"/>
        <v>0</v>
      </c>
      <c r="J4538" s="60">
        <f>IF(OR(I4538="",I4539="",I4540=""),"",(AVERAGEIF(A4538:A$10000,A4538,I4538:I$10000)))</f>
        <v>0</v>
      </c>
      <c r="K4538" s="60"/>
      <c r="L4538" s="60" t="str">
        <f>IF(O4538="","",A4538)</f>
        <v/>
      </c>
      <c r="M4538" s="60" t="str">
        <f>IF(O4538="","",(VLOOKUP(A4538,A4538:E11522,5,FALSE)))</f>
        <v/>
      </c>
      <c r="N4538" s="60" t="str">
        <f t="shared" si="283"/>
        <v/>
      </c>
      <c r="O4538" s="60" t="str">
        <f t="shared" si="285"/>
        <v/>
      </c>
      <c r="P4538" s="103">
        <f t="shared" si="284"/>
        <v>13.00000000000523</v>
      </c>
      <c r="Q4538" s="58"/>
      <c r="R4538" s="58"/>
      <c r="S4538" s="102"/>
    </row>
    <row r="4539" spans="1:19" ht="12.5" customHeight="1" x14ac:dyDescent="0.35">
      <c r="A4539" s="2">
        <v>71</v>
      </c>
      <c r="B4539" s="2" t="s">
        <v>69</v>
      </c>
      <c r="C4539" s="67">
        <v>152.46899999999999</v>
      </c>
      <c r="D4539" t="s">
        <v>65</v>
      </c>
      <c r="E4539" s="2" t="s">
        <v>57</v>
      </c>
      <c r="F4539" s="2" t="s">
        <v>70</v>
      </c>
      <c r="G4539" s="2"/>
      <c r="I4539" s="60">
        <f t="shared" si="282"/>
        <v>0</v>
      </c>
      <c r="J4539" s="60">
        <f>IF(OR(I4539="",I4540="",I4541=""),"",(AVERAGEIF(A4539:A$10000,A4539,I4539:I$10000)))</f>
        <v>0</v>
      </c>
      <c r="K4539" s="60"/>
      <c r="L4539" s="55" t="str">
        <f>IF(O4539="","",A4539)</f>
        <v/>
      </c>
      <c r="M4539" s="60" t="str">
        <f>IF(O4539="","",(VLOOKUP(A4539,A4539:E11523,5,FALSE)))</f>
        <v/>
      </c>
      <c r="N4539" s="55" t="str">
        <f t="shared" si="283"/>
        <v/>
      </c>
      <c r="O4539" s="55" t="str">
        <f t="shared" si="285"/>
        <v/>
      </c>
      <c r="P4539" s="104">
        <f t="shared" si="284"/>
        <v>14.299999999991542</v>
      </c>
      <c r="Q4539" s="58"/>
      <c r="R4539" s="58"/>
      <c r="S4539" s="102"/>
    </row>
    <row r="4540" spans="1:19" ht="12.5" customHeight="1" x14ac:dyDescent="0.35">
      <c r="A4540" s="60">
        <v>71</v>
      </c>
      <c r="B4540" s="60" t="s">
        <v>69</v>
      </c>
      <c r="C4540" s="68">
        <v>152.4838</v>
      </c>
      <c r="D4540" s="58" t="s">
        <v>65</v>
      </c>
      <c r="E4540" s="60" t="s">
        <v>57</v>
      </c>
      <c r="F4540" s="60" t="s">
        <v>70</v>
      </c>
      <c r="G4540" s="60"/>
      <c r="H4540" s="60"/>
      <c r="I4540" s="60">
        <f t="shared" si="282"/>
        <v>0</v>
      </c>
      <c r="J4540" s="60">
        <f>IF(OR(I4540="",I4541="",I4542=""),"",(AVERAGEIF(A4540:A$10000,A4540,I4540:I$10000)))</f>
        <v>0</v>
      </c>
      <c r="K4540" s="60"/>
      <c r="L4540" s="60" t="str">
        <f>IF(O4540="","",A4540)</f>
        <v/>
      </c>
      <c r="M4540" s="60" t="str">
        <f>IF(O4540="","",(VLOOKUP(A4540,A4540:E11524,5,FALSE)))</f>
        <v/>
      </c>
      <c r="N4540" s="60" t="str">
        <f t="shared" si="283"/>
        <v/>
      </c>
      <c r="O4540" s="60" t="str">
        <f t="shared" si="285"/>
        <v/>
      </c>
      <c r="P4540" s="103">
        <f t="shared" si="284"/>
        <v>14.80000000000814</v>
      </c>
      <c r="Q4540" s="58"/>
      <c r="R4540" s="58"/>
      <c r="S4540" s="102"/>
    </row>
    <row r="4541" spans="1:19" ht="12.5" customHeight="1" x14ac:dyDescent="0.35">
      <c r="A4541" s="2">
        <v>71</v>
      </c>
      <c r="B4541" s="2" t="s">
        <v>69</v>
      </c>
      <c r="C4541" s="67">
        <v>152.5016</v>
      </c>
      <c r="D4541" t="s">
        <v>65</v>
      </c>
      <c r="E4541" s="2" t="s">
        <v>57</v>
      </c>
      <c r="F4541" s="2" t="s">
        <v>70</v>
      </c>
      <c r="G4541" s="2"/>
      <c r="I4541" s="60">
        <f t="shared" si="282"/>
        <v>0</v>
      </c>
      <c r="J4541" s="60">
        <f>IF(OR(I4541="",I4542="",I4543=""),"",(AVERAGEIF(A4541:A$10000,A4541,I4541:I$10000)))</f>
        <v>0</v>
      </c>
      <c r="K4541" s="60"/>
      <c r="L4541" s="55" t="str">
        <f>IF(O4541="","",A4541)</f>
        <v/>
      </c>
      <c r="M4541" s="60" t="str">
        <f>IF(O4541="","",(VLOOKUP(A4541,A4541:E11525,5,FALSE)))</f>
        <v/>
      </c>
      <c r="N4541" s="55" t="str">
        <f t="shared" si="283"/>
        <v/>
      </c>
      <c r="O4541" s="55" t="str">
        <f t="shared" si="285"/>
        <v/>
      </c>
      <c r="P4541" s="104">
        <f t="shared" si="284"/>
        <v>17.799999999994043</v>
      </c>
      <c r="Q4541" s="58"/>
      <c r="R4541" s="58"/>
      <c r="S4541" s="102"/>
    </row>
    <row r="4542" spans="1:19" ht="12.5" customHeight="1" x14ac:dyDescent="0.35">
      <c r="A4542" s="60">
        <v>71</v>
      </c>
      <c r="B4542" s="60" t="s">
        <v>69</v>
      </c>
      <c r="C4542" s="68">
        <v>152.51560000000001</v>
      </c>
      <c r="D4542" s="58" t="s">
        <v>65</v>
      </c>
      <c r="E4542" s="60" t="s">
        <v>57</v>
      </c>
      <c r="F4542" s="60" t="s">
        <v>70</v>
      </c>
      <c r="G4542" s="60"/>
      <c r="H4542" s="60"/>
      <c r="I4542" s="60">
        <f t="shared" si="282"/>
        <v>0</v>
      </c>
      <c r="J4542" s="60">
        <f>IF(OR(I4542="",I4543="",I4544=""),"",(AVERAGEIF(A4542:A$10000,A4542,I4542:I$10000)))</f>
        <v>0</v>
      </c>
      <c r="K4542" s="60"/>
      <c r="L4542" s="60" t="str">
        <f>IF(O4542="","",A4542)</f>
        <v/>
      </c>
      <c r="M4542" s="60" t="str">
        <f>IF(O4542="","",(VLOOKUP(A4542,A4542:E11526,5,FALSE)))</f>
        <v/>
      </c>
      <c r="N4542" s="60" t="str">
        <f t="shared" si="283"/>
        <v/>
      </c>
      <c r="O4542" s="60" t="str">
        <f t="shared" si="285"/>
        <v/>
      </c>
      <c r="P4542" s="103">
        <f t="shared" si="284"/>
        <v>14.000000000010004</v>
      </c>
      <c r="Q4542" s="58"/>
      <c r="R4542" s="58"/>
      <c r="S4542" s="102"/>
    </row>
    <row r="4543" spans="1:19" ht="12.5" customHeight="1" x14ac:dyDescent="0.35">
      <c r="A4543" s="2">
        <v>71</v>
      </c>
      <c r="B4543" s="2" t="s">
        <v>69</v>
      </c>
      <c r="C4543" s="67">
        <v>152.52959999999999</v>
      </c>
      <c r="D4543" t="s">
        <v>65</v>
      </c>
      <c r="E4543" s="2" t="s">
        <v>57</v>
      </c>
      <c r="F4543" s="2" t="s">
        <v>70</v>
      </c>
      <c r="G4543" s="2"/>
      <c r="I4543" s="60">
        <f t="shared" si="282"/>
        <v>0</v>
      </c>
      <c r="J4543" s="60">
        <f>IF(OR(I4543="",I4544="",I4545=""),"",(AVERAGEIF(A4543:A$10000,A4543,I4543:I$10000)))</f>
        <v>0</v>
      </c>
      <c r="K4543" s="60"/>
      <c r="L4543" s="55" t="str">
        <f>IF(O4543="","",A4543)</f>
        <v/>
      </c>
      <c r="M4543" s="60" t="str">
        <f>IF(O4543="","",(VLOOKUP(A4543,A4543:E11527,5,FALSE)))</f>
        <v/>
      </c>
      <c r="N4543" s="55" t="str">
        <f t="shared" si="283"/>
        <v/>
      </c>
      <c r="O4543" s="55" t="str">
        <f t="shared" si="285"/>
        <v/>
      </c>
      <c r="P4543" s="104">
        <f t="shared" si="284"/>
        <v>13.999999999981583</v>
      </c>
      <c r="Q4543" s="58"/>
      <c r="R4543" s="58"/>
      <c r="S4543" s="102"/>
    </row>
    <row r="4544" spans="1:19" ht="12.5" customHeight="1" x14ac:dyDescent="0.35">
      <c r="A4544" s="60">
        <v>71</v>
      </c>
      <c r="B4544" s="60" t="s">
        <v>69</v>
      </c>
      <c r="C4544" s="68">
        <v>152.54509999999999</v>
      </c>
      <c r="D4544" s="58" t="s">
        <v>65</v>
      </c>
      <c r="E4544" s="60" t="s">
        <v>57</v>
      </c>
      <c r="F4544" s="60" t="s">
        <v>70</v>
      </c>
      <c r="G4544" s="60"/>
      <c r="H4544" s="60"/>
      <c r="I4544" s="60">
        <f t="shared" si="282"/>
        <v>0</v>
      </c>
      <c r="J4544" s="60">
        <f>IF(OR(I4544="",I4545="",I4546=""),"",(AVERAGEIF(A4544:A$10000,A4544,I4544:I$10000)))</f>
        <v>0</v>
      </c>
      <c r="K4544" s="60"/>
      <c r="L4544" s="60" t="str">
        <f>IF(O4544="","",A4544)</f>
        <v/>
      </c>
      <c r="M4544" s="60" t="str">
        <f>IF(O4544="","",(VLOOKUP(A4544,A4544:E11528,5,FALSE)))</f>
        <v/>
      </c>
      <c r="N4544" s="60" t="str">
        <f t="shared" si="283"/>
        <v/>
      </c>
      <c r="O4544" s="60" t="str">
        <f t="shared" si="285"/>
        <v/>
      </c>
      <c r="P4544" s="103">
        <f t="shared" si="284"/>
        <v>15.500000000002956</v>
      </c>
      <c r="Q4544" s="58"/>
      <c r="R4544" s="58"/>
      <c r="S4544" s="102"/>
    </row>
    <row r="4545" spans="1:19" ht="12.5" customHeight="1" x14ac:dyDescent="0.35">
      <c r="A4545" s="2">
        <v>71</v>
      </c>
      <c r="B4545" s="2" t="s">
        <v>69</v>
      </c>
      <c r="C4545" s="67">
        <v>152.56020000000001</v>
      </c>
      <c r="D4545" t="s">
        <v>65</v>
      </c>
      <c r="E4545" s="2" t="s">
        <v>57</v>
      </c>
      <c r="F4545" s="2" t="s">
        <v>70</v>
      </c>
      <c r="G4545" s="2"/>
      <c r="I4545" s="60">
        <f t="shared" si="282"/>
        <v>0</v>
      </c>
      <c r="J4545" s="60">
        <f>IF(OR(I4545="",I4546="",I4547=""),"",(AVERAGEIF(A4545:A$10000,A4545,I4545:I$10000)))</f>
        <v>0</v>
      </c>
      <c r="K4545" s="60"/>
      <c r="L4545" s="55" t="str">
        <f>IF(O4545="","",A4545)</f>
        <v/>
      </c>
      <c r="M4545" s="60" t="str">
        <f>IF(O4545="","",(VLOOKUP(A4545,A4545:E11529,5,FALSE)))</f>
        <v/>
      </c>
      <c r="N4545" s="55" t="str">
        <f t="shared" si="283"/>
        <v/>
      </c>
      <c r="O4545" s="55" t="str">
        <f t="shared" si="285"/>
        <v/>
      </c>
      <c r="P4545" s="104">
        <f t="shared" si="284"/>
        <v>15.100000000018099</v>
      </c>
      <c r="Q4545" s="58"/>
      <c r="R4545" s="58"/>
      <c r="S4545" s="102"/>
    </row>
    <row r="4546" spans="1:19" ht="12.5" customHeight="1" x14ac:dyDescent="0.35">
      <c r="A4546" s="60">
        <v>71</v>
      </c>
      <c r="B4546" s="60" t="s">
        <v>69</v>
      </c>
      <c r="C4546" s="68">
        <v>152.58090000000001</v>
      </c>
      <c r="D4546" s="58" t="s">
        <v>65</v>
      </c>
      <c r="E4546" s="60" t="s">
        <v>57</v>
      </c>
      <c r="F4546" s="60" t="s">
        <v>70</v>
      </c>
      <c r="G4546" s="60"/>
      <c r="H4546" s="60"/>
      <c r="I4546" s="60">
        <f t="shared" si="282"/>
        <v>0</v>
      </c>
      <c r="J4546" s="60">
        <f>IF(OR(I4546="",I4547="",I4548=""),"",(AVERAGEIF(A4546:A$10000,A4546,I4546:I$10000)))</f>
        <v>0</v>
      </c>
      <c r="K4546" s="60"/>
      <c r="L4546" s="60" t="str">
        <f>IF(O4546="","",A4546)</f>
        <v/>
      </c>
      <c r="M4546" s="60" t="str">
        <f>IF(O4546="","",(VLOOKUP(A4546,A4546:E11530,5,FALSE)))</f>
        <v/>
      </c>
      <c r="N4546" s="60" t="str">
        <f t="shared" si="283"/>
        <v/>
      </c>
      <c r="O4546" s="60" t="str">
        <f t="shared" si="285"/>
        <v/>
      </c>
      <c r="P4546" s="103">
        <f t="shared" si="284"/>
        <v>20.700000000005048</v>
      </c>
      <c r="Q4546" s="58"/>
      <c r="R4546" s="58"/>
      <c r="S4546" s="102"/>
    </row>
    <row r="4547" spans="1:19" ht="12.5" customHeight="1" x14ac:dyDescent="0.35">
      <c r="A4547" s="2">
        <v>71</v>
      </c>
      <c r="B4547" s="2" t="s">
        <v>69</v>
      </c>
      <c r="C4547" s="67">
        <v>152.59520000000001</v>
      </c>
      <c r="D4547" t="s">
        <v>65</v>
      </c>
      <c r="E4547" s="2" t="s">
        <v>57</v>
      </c>
      <c r="F4547" s="2" t="s">
        <v>70</v>
      </c>
      <c r="G4547" s="2"/>
      <c r="I4547" s="60">
        <f t="shared" si="282"/>
        <v>0</v>
      </c>
      <c r="J4547" s="60">
        <f>IF(OR(I4547="",I4548="",I4549=""),"",(AVERAGEIF(A4547:A$10000,A4547,I4547:I$10000)))</f>
        <v>0</v>
      </c>
      <c r="K4547" s="60"/>
      <c r="L4547" s="55" t="str">
        <f>IF(O4547="","",A4547)</f>
        <v/>
      </c>
      <c r="M4547" s="60" t="str">
        <f>IF(O4547="","",(VLOOKUP(A4547,A4547:E11531,5,FALSE)))</f>
        <v/>
      </c>
      <c r="N4547" s="55" t="str">
        <f t="shared" si="283"/>
        <v/>
      </c>
      <c r="O4547" s="55" t="str">
        <f t="shared" si="285"/>
        <v/>
      </c>
      <c r="P4547" s="104">
        <f t="shared" si="284"/>
        <v>14.299999999991542</v>
      </c>
      <c r="Q4547" s="58"/>
      <c r="R4547" s="58"/>
      <c r="S4547" s="102"/>
    </row>
    <row r="4548" spans="1:19" ht="12.5" customHeight="1" x14ac:dyDescent="0.35">
      <c r="A4548" s="60">
        <v>71</v>
      </c>
      <c r="B4548" s="60" t="s">
        <v>69</v>
      </c>
      <c r="C4548" s="68">
        <v>152.6156</v>
      </c>
      <c r="D4548" s="58" t="s">
        <v>65</v>
      </c>
      <c r="E4548" s="60" t="s">
        <v>57</v>
      </c>
      <c r="F4548" s="60" t="s">
        <v>70</v>
      </c>
      <c r="G4548" s="60"/>
      <c r="H4548" s="60"/>
      <c r="I4548" s="60">
        <f t="shared" si="282"/>
        <v>0</v>
      </c>
      <c r="J4548" s="60">
        <f>IF(OR(I4548="",I4549="",I4550=""),"",(AVERAGEIF(A4548:A$10000,A4548,I4548:I$10000)))</f>
        <v>0</v>
      </c>
      <c r="K4548" s="60"/>
      <c r="L4548" s="60" t="str">
        <f>IF(O4548="","",A4548)</f>
        <v/>
      </c>
      <c r="M4548" s="60" t="str">
        <f>IF(O4548="","",(VLOOKUP(A4548,A4548:E11532,5,FALSE)))</f>
        <v/>
      </c>
      <c r="N4548" s="60" t="str">
        <f t="shared" si="283"/>
        <v/>
      </c>
      <c r="O4548" s="60" t="str">
        <f t="shared" si="285"/>
        <v/>
      </c>
      <c r="P4548" s="103">
        <f t="shared" si="284"/>
        <v>20.399999999995089</v>
      </c>
      <c r="Q4548" s="58"/>
      <c r="R4548" s="58"/>
      <c r="S4548" s="102"/>
    </row>
    <row r="4549" spans="1:19" ht="12.5" customHeight="1" x14ac:dyDescent="0.35">
      <c r="A4549" s="2">
        <v>71</v>
      </c>
      <c r="B4549" s="2" t="s">
        <v>69</v>
      </c>
      <c r="C4549" s="67">
        <v>152.6309</v>
      </c>
      <c r="D4549" t="s">
        <v>65</v>
      </c>
      <c r="E4549" s="2" t="s">
        <v>57</v>
      </c>
      <c r="F4549" s="2" t="s">
        <v>70</v>
      </c>
      <c r="G4549" s="2"/>
      <c r="I4549" s="60">
        <f t="shared" si="282"/>
        <v>0</v>
      </c>
      <c r="J4549" s="60">
        <f>IF(OR(I4549="",I4550="",I4551=""),"",(AVERAGEIF(A4549:A$10000,A4549,I4549:I$10000)))</f>
        <v>0</v>
      </c>
      <c r="K4549" s="60"/>
      <c r="L4549" s="55" t="str">
        <f>IF(O4549="","",A4549)</f>
        <v/>
      </c>
      <c r="M4549" s="60" t="str">
        <f>IF(O4549="","",(VLOOKUP(A4549,A4549:E11533,5,FALSE)))</f>
        <v/>
      </c>
      <c r="N4549" s="55" t="str">
        <f t="shared" si="283"/>
        <v/>
      </c>
      <c r="O4549" s="55" t="str">
        <f t="shared" si="285"/>
        <v/>
      </c>
      <c r="P4549" s="104">
        <f t="shared" si="284"/>
        <v>15.299999999996317</v>
      </c>
      <c r="Q4549" s="58"/>
      <c r="R4549" s="58"/>
      <c r="S4549" s="102"/>
    </row>
    <row r="4550" spans="1:19" ht="12.5" customHeight="1" x14ac:dyDescent="0.35">
      <c r="A4550" s="60">
        <v>71</v>
      </c>
      <c r="B4550" s="60" t="s">
        <v>69</v>
      </c>
      <c r="C4550" s="68">
        <v>152.64580000000001</v>
      </c>
      <c r="D4550" s="58" t="s">
        <v>65</v>
      </c>
      <c r="E4550" s="60" t="s">
        <v>57</v>
      </c>
      <c r="F4550" s="60" t="s">
        <v>70</v>
      </c>
      <c r="G4550" s="60"/>
      <c r="H4550" s="60"/>
      <c r="I4550" s="60">
        <f t="shared" si="282"/>
        <v>0</v>
      </c>
      <c r="J4550" s="60">
        <f>IF(OR(I4550="",I4551="",I4552=""),"",(AVERAGEIF(A4550:A$10000,A4550,I4550:I$10000)))</f>
        <v>0</v>
      </c>
      <c r="K4550" s="60"/>
      <c r="L4550" s="60" t="str">
        <f>IF(O4550="","",A4550)</f>
        <v/>
      </c>
      <c r="M4550" s="60" t="str">
        <f>IF(O4550="","",(VLOOKUP(A4550,A4550:E11534,5,FALSE)))</f>
        <v/>
      </c>
      <c r="N4550" s="60" t="str">
        <f t="shared" si="283"/>
        <v/>
      </c>
      <c r="O4550" s="60" t="str">
        <f t="shared" si="285"/>
        <v/>
      </c>
      <c r="P4550" s="103">
        <f t="shared" si="284"/>
        <v>14.90000000001146</v>
      </c>
      <c r="Q4550" s="58"/>
      <c r="R4550" s="58"/>
      <c r="S4550" s="102"/>
    </row>
    <row r="4551" spans="1:19" ht="12.5" customHeight="1" x14ac:dyDescent="0.35">
      <c r="A4551" s="2">
        <v>71</v>
      </c>
      <c r="B4551" s="2" t="s">
        <v>69</v>
      </c>
      <c r="C4551" s="67">
        <v>152.661</v>
      </c>
      <c r="D4551" t="s">
        <v>65</v>
      </c>
      <c r="E4551" s="2" t="s">
        <v>57</v>
      </c>
      <c r="F4551" s="2" t="s">
        <v>70</v>
      </c>
      <c r="G4551" s="2"/>
      <c r="I4551" s="60">
        <f t="shared" si="282"/>
        <v>0</v>
      </c>
      <c r="J4551" s="60">
        <f>IF(OR(I4551="",I4552="",I4553=""),"",(AVERAGEIF(A4551:A$10000,A4551,I4551:I$10000)))</f>
        <v>0</v>
      </c>
      <c r="K4551" s="60"/>
      <c r="L4551" s="55" t="str">
        <f>IF(O4551="","",A4551)</f>
        <v/>
      </c>
      <c r="M4551" s="60" t="str">
        <f>IF(O4551="","",(VLOOKUP(A4551,A4551:E11535,5,FALSE)))</f>
        <v/>
      </c>
      <c r="N4551" s="55" t="str">
        <f t="shared" si="283"/>
        <v/>
      </c>
      <c r="O4551" s="55" t="str">
        <f t="shared" si="285"/>
        <v/>
      </c>
      <c r="P4551" s="104">
        <f t="shared" si="284"/>
        <v>15.199999999992997</v>
      </c>
      <c r="Q4551" s="58"/>
      <c r="R4551" s="58"/>
      <c r="S4551" s="102"/>
    </row>
    <row r="4552" spans="1:19" ht="12.5" customHeight="1" x14ac:dyDescent="0.35">
      <c r="A4552" s="60">
        <v>71</v>
      </c>
      <c r="B4552" s="60" t="s">
        <v>71</v>
      </c>
      <c r="C4552" s="68">
        <v>152.6755</v>
      </c>
      <c r="D4552" s="58" t="s">
        <v>65</v>
      </c>
      <c r="E4552" s="60" t="s">
        <v>57</v>
      </c>
      <c r="F4552" s="60" t="s">
        <v>70</v>
      </c>
      <c r="G4552" s="60"/>
      <c r="H4552" s="60"/>
      <c r="I4552" s="60">
        <f t="shared" si="282"/>
        <v>0</v>
      </c>
      <c r="J4552" s="60">
        <f>IF(OR(I4552="",I4553="",I4554=""),"",(AVERAGEIF(A4552:A$10000,A4552,I4552:I$10000)))</f>
        <v>0</v>
      </c>
      <c r="K4552" s="60"/>
      <c r="L4552" s="60" t="str">
        <f>IF(O4552="","",A4552)</f>
        <v/>
      </c>
      <c r="M4552" s="60" t="str">
        <f>IF(O4552="","",(VLOOKUP(A4552,A4552:E11536,5,FALSE)))</f>
        <v/>
      </c>
      <c r="N4552" s="60" t="str">
        <f t="shared" si="283"/>
        <v/>
      </c>
      <c r="O4552" s="60" t="str">
        <f t="shared" si="285"/>
        <v/>
      </c>
      <c r="P4552" s="103">
        <f t="shared" si="284"/>
        <v>14.499999999998181</v>
      </c>
      <c r="Q4552" s="58"/>
      <c r="R4552" s="58"/>
      <c r="S4552" s="102"/>
    </row>
    <row r="4553" spans="1:19" ht="12.5" customHeight="1" x14ac:dyDescent="0.35">
      <c r="A4553" s="2">
        <v>71</v>
      </c>
      <c r="B4553" s="2" t="s">
        <v>71</v>
      </c>
      <c r="C4553" s="67">
        <v>152.68889999999999</v>
      </c>
      <c r="D4553" t="s">
        <v>65</v>
      </c>
      <c r="E4553" s="2" t="s">
        <v>57</v>
      </c>
      <c r="F4553" s="2" t="s">
        <v>70</v>
      </c>
      <c r="G4553" s="2"/>
      <c r="I4553" s="60">
        <f t="shared" si="282"/>
        <v>0</v>
      </c>
      <c r="J4553" s="60">
        <f>IF(OR(I4553="",I4554="",I4555=""),"",(AVERAGEIF(A4553:A$10000,A4553,I4553:I$10000)))</f>
        <v>0</v>
      </c>
      <c r="K4553" s="60"/>
      <c r="L4553" s="55" t="str">
        <f>IF(O4553="","",A4553)</f>
        <v/>
      </c>
      <c r="M4553" s="60" t="str">
        <f>IF(O4553="","",(VLOOKUP(A4553,A4553:E11537,5,FALSE)))</f>
        <v/>
      </c>
      <c r="N4553" s="55" t="str">
        <f t="shared" si="283"/>
        <v/>
      </c>
      <c r="O4553" s="55" t="str">
        <f t="shared" si="285"/>
        <v/>
      </c>
      <c r="P4553" s="104">
        <f t="shared" si="284"/>
        <v>13.399999999990087</v>
      </c>
      <c r="Q4553" s="58"/>
      <c r="R4553" s="58"/>
      <c r="S4553" s="102"/>
    </row>
    <row r="4554" spans="1:19" ht="12.5" customHeight="1" x14ac:dyDescent="0.35">
      <c r="A4554" s="60">
        <v>71</v>
      </c>
      <c r="B4554" s="60" t="s">
        <v>71</v>
      </c>
      <c r="C4554" s="68">
        <v>152.70429999999999</v>
      </c>
      <c r="D4554" s="58" t="s">
        <v>65</v>
      </c>
      <c r="E4554" s="60" t="s">
        <v>57</v>
      </c>
      <c r="F4554" s="60" t="s">
        <v>70</v>
      </c>
      <c r="G4554" s="60"/>
      <c r="H4554" s="60"/>
      <c r="I4554" s="60">
        <f t="shared" si="282"/>
        <v>0</v>
      </c>
      <c r="J4554" s="60">
        <f>IF(OR(I4554="",I4555="",I4556=""),"",(AVERAGEIF(A4554:A$10000,A4554,I4554:I$10000)))</f>
        <v>0</v>
      </c>
      <c r="K4554" s="60"/>
      <c r="L4554" s="60" t="str">
        <f>IF(O4554="","",A4554)</f>
        <v/>
      </c>
      <c r="M4554" s="60" t="str">
        <f>IF(O4554="","",(VLOOKUP(A4554,A4554:E11538,5,FALSE)))</f>
        <v/>
      </c>
      <c r="N4554" s="60" t="str">
        <f t="shared" si="283"/>
        <v/>
      </c>
      <c r="O4554" s="60" t="str">
        <f t="shared" si="285"/>
        <v/>
      </c>
      <c r="P4554" s="103">
        <f t="shared" si="284"/>
        <v>15.399999999999636</v>
      </c>
      <c r="Q4554" s="58"/>
      <c r="R4554" s="58"/>
      <c r="S4554" s="102"/>
    </row>
    <row r="4555" spans="1:19" ht="12.5" customHeight="1" x14ac:dyDescent="0.35">
      <c r="A4555" s="2">
        <v>71</v>
      </c>
      <c r="B4555" s="2" t="s">
        <v>71</v>
      </c>
      <c r="C4555" s="67">
        <v>152.71860000000001</v>
      </c>
      <c r="D4555" t="s">
        <v>65</v>
      </c>
      <c r="E4555" s="2" t="s">
        <v>57</v>
      </c>
      <c r="F4555" s="2" t="s">
        <v>70</v>
      </c>
      <c r="G4555" s="2"/>
      <c r="I4555" s="60">
        <f t="shared" si="282"/>
        <v>0</v>
      </c>
      <c r="J4555" s="60">
        <f>IF(OR(I4555="",I4556="",I4557=""),"",(AVERAGEIF(A4555:A$10000,A4555,I4555:I$10000)))</f>
        <v>0</v>
      </c>
      <c r="K4555" s="60"/>
      <c r="L4555" s="55" t="str">
        <f>IF(O4555="","",A4555)</f>
        <v/>
      </c>
      <c r="M4555" s="60" t="str">
        <f>IF(O4555="","",(VLOOKUP(A4555,A4555:E11539,5,FALSE)))</f>
        <v/>
      </c>
      <c r="N4555" s="55" t="str">
        <f t="shared" si="283"/>
        <v/>
      </c>
      <c r="O4555" s="55" t="str">
        <f t="shared" si="285"/>
        <v/>
      </c>
      <c r="P4555" s="104">
        <f t="shared" si="284"/>
        <v>14.300000000019963</v>
      </c>
      <c r="Q4555" s="58"/>
      <c r="R4555" s="58"/>
      <c r="S4555" s="102"/>
    </row>
    <row r="4556" spans="1:19" ht="12.5" customHeight="1" x14ac:dyDescent="0.35">
      <c r="A4556" s="60">
        <v>71</v>
      </c>
      <c r="B4556" s="60" t="s">
        <v>71</v>
      </c>
      <c r="C4556" s="68">
        <v>152.73220000000001</v>
      </c>
      <c r="D4556" s="58" t="s">
        <v>65</v>
      </c>
      <c r="E4556" s="60" t="s">
        <v>57</v>
      </c>
      <c r="F4556" s="60" t="s">
        <v>70</v>
      </c>
      <c r="G4556" s="60"/>
      <c r="H4556" s="60"/>
      <c r="I4556" s="60">
        <f t="shared" si="282"/>
        <v>0</v>
      </c>
      <c r="J4556" s="60">
        <f>IF(OR(I4556="",I4557="",I4558=""),"",(AVERAGEIF(A4556:A$10000,A4556,I4556:I$10000)))</f>
        <v>0</v>
      </c>
      <c r="K4556" s="60"/>
      <c r="L4556" s="60" t="str">
        <f>IF(O4556="","",A4556)</f>
        <v/>
      </c>
      <c r="M4556" s="60" t="str">
        <f>IF(O4556="","",(VLOOKUP(A4556,A4556:E11540,5,FALSE)))</f>
        <v/>
      </c>
      <c r="N4556" s="60" t="str">
        <f t="shared" si="283"/>
        <v/>
      </c>
      <c r="O4556" s="60" t="str">
        <f t="shared" si="285"/>
        <v/>
      </c>
      <c r="P4556" s="103">
        <f t="shared" si="284"/>
        <v>13.599999999996726</v>
      </c>
      <c r="Q4556" s="58"/>
      <c r="R4556" s="58"/>
      <c r="S4556" s="102"/>
    </row>
    <row r="4557" spans="1:19" ht="12.5" customHeight="1" x14ac:dyDescent="0.35">
      <c r="A4557" s="2">
        <v>71</v>
      </c>
      <c r="B4557" s="2" t="s">
        <v>71</v>
      </c>
      <c r="C4557" s="67">
        <v>152.74770000000001</v>
      </c>
      <c r="D4557" t="s">
        <v>65</v>
      </c>
      <c r="E4557" s="2" t="s">
        <v>57</v>
      </c>
      <c r="F4557" s="2" t="s">
        <v>70</v>
      </c>
      <c r="G4557" s="2"/>
      <c r="I4557" s="60">
        <f t="shared" si="282"/>
        <v>0</v>
      </c>
      <c r="J4557" s="60">
        <f>IF(OR(I4557="",I4558="",I4559=""),"",(AVERAGEIF(A4557:A$10000,A4557,I4557:I$10000)))</f>
        <v>0</v>
      </c>
      <c r="K4557" s="60"/>
      <c r="L4557" s="55" t="str">
        <f>IF(O4557="","",A4557)</f>
        <v/>
      </c>
      <c r="M4557" s="60" t="str">
        <f>IF(O4557="","",(VLOOKUP(A4557,A4557:E11541,5,FALSE)))</f>
        <v/>
      </c>
      <c r="N4557" s="55" t="str">
        <f t="shared" si="283"/>
        <v/>
      </c>
      <c r="O4557" s="55" t="str">
        <f t="shared" si="285"/>
        <v/>
      </c>
      <c r="P4557" s="104">
        <f t="shared" si="284"/>
        <v>15.500000000002956</v>
      </c>
      <c r="Q4557" s="58"/>
      <c r="R4557" s="58"/>
      <c r="S4557" s="102"/>
    </row>
    <row r="4558" spans="1:19" ht="12.5" customHeight="1" x14ac:dyDescent="0.35">
      <c r="A4558" s="60">
        <v>71</v>
      </c>
      <c r="B4558" s="60" t="s">
        <v>71</v>
      </c>
      <c r="C4558" s="68">
        <v>152.77850000000001</v>
      </c>
      <c r="D4558" s="58" t="s">
        <v>65</v>
      </c>
      <c r="E4558" s="60" t="s">
        <v>57</v>
      </c>
      <c r="F4558" s="60" t="s">
        <v>70</v>
      </c>
      <c r="G4558" s="60"/>
      <c r="H4558" s="60"/>
      <c r="I4558" s="60">
        <f t="shared" si="282"/>
        <v>0</v>
      </c>
      <c r="J4558" s="60">
        <f>IF(OR(I4558="",I4559="",I4560=""),"",(AVERAGEIF(A4558:A$10000,A4558,I4558:I$10000)))</f>
        <v>0</v>
      </c>
      <c r="K4558" s="60"/>
      <c r="L4558" s="60" t="str">
        <f>IF(O4558="","",A4558)</f>
        <v/>
      </c>
      <c r="M4558" s="60" t="str">
        <f>IF(O4558="","",(VLOOKUP(A4558,A4558:E11542,5,FALSE)))</f>
        <v/>
      </c>
      <c r="N4558" s="60" t="str">
        <f t="shared" si="283"/>
        <v/>
      </c>
      <c r="O4558" s="60" t="str">
        <f t="shared" si="285"/>
        <v/>
      </c>
      <c r="P4558" s="103">
        <f t="shared" si="284"/>
        <v>30.799999999999272</v>
      </c>
      <c r="Q4558" s="58"/>
      <c r="R4558" s="58"/>
      <c r="S4558" s="102"/>
    </row>
    <row r="4559" spans="1:19" ht="12.5" customHeight="1" x14ac:dyDescent="0.35">
      <c r="A4559" s="2">
        <v>71</v>
      </c>
      <c r="B4559" s="2" t="s">
        <v>71</v>
      </c>
      <c r="C4559" s="67">
        <v>152.79239999999999</v>
      </c>
      <c r="D4559" t="s">
        <v>65</v>
      </c>
      <c r="E4559" s="2" t="s">
        <v>57</v>
      </c>
      <c r="F4559" s="2" t="s">
        <v>70</v>
      </c>
      <c r="G4559" s="2"/>
      <c r="I4559" s="60">
        <f t="shared" si="282"/>
        <v>0</v>
      </c>
      <c r="J4559" s="60">
        <f>IF(OR(I4559="",I4560="",I4561=""),"",(AVERAGEIF(A4559:A$10000,A4559,I4559:I$10000)))</f>
        <v>0</v>
      </c>
      <c r="K4559" s="60"/>
      <c r="L4559" s="55" t="str">
        <f>IF(O4559="","",A4559)</f>
        <v/>
      </c>
      <c r="M4559" s="60" t="str">
        <f>IF(O4559="","",(VLOOKUP(A4559,A4559:E11543,5,FALSE)))</f>
        <v/>
      </c>
      <c r="N4559" s="55" t="str">
        <f t="shared" si="283"/>
        <v/>
      </c>
      <c r="O4559" s="55" t="str">
        <f t="shared" si="285"/>
        <v/>
      </c>
      <c r="P4559" s="104">
        <f t="shared" si="284"/>
        <v>13.899999999978263</v>
      </c>
      <c r="Q4559" s="58"/>
      <c r="R4559" s="58"/>
      <c r="S4559" s="102"/>
    </row>
    <row r="4560" spans="1:19" ht="12.5" customHeight="1" x14ac:dyDescent="0.35">
      <c r="A4560" s="60">
        <v>71</v>
      </c>
      <c r="B4560" s="60" t="s">
        <v>71</v>
      </c>
      <c r="C4560" s="68">
        <v>152.80760000000001</v>
      </c>
      <c r="D4560" s="58" t="s">
        <v>65</v>
      </c>
      <c r="E4560" s="60" t="s">
        <v>57</v>
      </c>
      <c r="F4560" s="60" t="s">
        <v>70</v>
      </c>
      <c r="G4560" s="60"/>
      <c r="H4560" s="60"/>
      <c r="I4560" s="60">
        <f t="shared" si="282"/>
        <v>0</v>
      </c>
      <c r="J4560" s="60">
        <f>IF(OR(I4560="",I4561="",I4562=""),"",(AVERAGEIF(A4560:A$10000,A4560,I4560:I$10000)))</f>
        <v>0</v>
      </c>
      <c r="K4560" s="60"/>
      <c r="L4560" s="60" t="str">
        <f>IF(O4560="","",A4560)</f>
        <v/>
      </c>
      <c r="M4560" s="60" t="str">
        <f>IF(O4560="","",(VLOOKUP(A4560,A4560:E11544,5,FALSE)))</f>
        <v/>
      </c>
      <c r="N4560" s="60" t="str">
        <f t="shared" si="283"/>
        <v/>
      </c>
      <c r="O4560" s="60" t="str">
        <f t="shared" si="285"/>
        <v/>
      </c>
      <c r="P4560" s="103">
        <f t="shared" si="284"/>
        <v>15.200000000021419</v>
      </c>
      <c r="Q4560" s="58"/>
      <c r="R4560" s="58"/>
      <c r="S4560" s="102"/>
    </row>
    <row r="4561" spans="1:19" ht="12.5" customHeight="1" x14ac:dyDescent="0.35">
      <c r="A4561" s="2">
        <v>71</v>
      </c>
      <c r="B4561" s="2" t="s">
        <v>71</v>
      </c>
      <c r="C4561" s="67">
        <v>152.83080000000001</v>
      </c>
      <c r="D4561" t="s">
        <v>65</v>
      </c>
      <c r="E4561" s="2" t="s">
        <v>57</v>
      </c>
      <c r="F4561" s="2" t="s">
        <v>70</v>
      </c>
      <c r="G4561" s="2"/>
      <c r="I4561" s="60">
        <f t="shared" ref="I4561:I4624" si="286">IF(AND(OR(G4560&gt;G$5,G4562&gt;G$5),G4561&gt;G$5),G4561,"")</f>
        <v>0</v>
      </c>
      <c r="J4561" s="60">
        <f>IF(OR(I4561="",I4562="",I4563=""),"",(AVERAGEIF(A4561:A$10000,A4561,I4561:I$10000)))</f>
        <v>0</v>
      </c>
      <c r="K4561" s="60"/>
      <c r="L4561" s="55" t="str">
        <f>IF(O4561="","",A4561)</f>
        <v/>
      </c>
      <c r="M4561" s="60" t="str">
        <f>IF(O4561="","",(VLOOKUP(A4561,A4561:E11545,5,FALSE)))</f>
        <v/>
      </c>
      <c r="N4561" s="55" t="str">
        <f t="shared" si="283"/>
        <v/>
      </c>
      <c r="O4561" s="55" t="str">
        <f t="shared" si="285"/>
        <v/>
      </c>
      <c r="P4561" s="104">
        <f t="shared" si="284"/>
        <v>23.200000000002774</v>
      </c>
      <c r="Q4561" s="58"/>
      <c r="R4561" s="58"/>
      <c r="S4561" s="102"/>
    </row>
    <row r="4562" spans="1:19" ht="12.5" customHeight="1" x14ac:dyDescent="0.35">
      <c r="A4562" s="60">
        <v>71</v>
      </c>
      <c r="B4562" s="60" t="s">
        <v>71</v>
      </c>
      <c r="C4562" s="68">
        <v>152.84569999999999</v>
      </c>
      <c r="D4562" s="58" t="s">
        <v>65</v>
      </c>
      <c r="E4562" s="60" t="s">
        <v>57</v>
      </c>
      <c r="F4562" s="60" t="s">
        <v>70</v>
      </c>
      <c r="G4562" s="60"/>
      <c r="H4562" s="60"/>
      <c r="I4562" s="60">
        <f t="shared" si="286"/>
        <v>0</v>
      </c>
      <c r="J4562" s="60">
        <f>IF(OR(I4562="",I4563="",I4564=""),"",(AVERAGEIF(A4562:A$10000,A4562,I4562:I$10000)))</f>
        <v>0</v>
      </c>
      <c r="K4562" s="60"/>
      <c r="L4562" s="60" t="str">
        <f>IF(O4562="","",A4562)</f>
        <v/>
      </c>
      <c r="M4562" s="60" t="str">
        <f>IF(O4562="","",(VLOOKUP(A4562,A4562:E11546,5,FALSE)))</f>
        <v/>
      </c>
      <c r="N4562" s="60" t="str">
        <f t="shared" ref="N4562:N4625" si="287">IF(L4562="","",I4562)</f>
        <v/>
      </c>
      <c r="O4562" s="60" t="str">
        <f t="shared" si="285"/>
        <v/>
      </c>
      <c r="P4562" s="103">
        <f t="shared" ref="P4562:P4625" si="288">IF(A4562=A4561,ABS(C4562-C4561)*1000,"")</f>
        <v>14.899999999983038</v>
      </c>
      <c r="Q4562" s="58"/>
      <c r="R4562" s="58"/>
      <c r="S4562" s="102"/>
    </row>
    <row r="4563" spans="1:19" ht="12.5" customHeight="1" x14ac:dyDescent="0.35">
      <c r="A4563" s="2">
        <v>71</v>
      </c>
      <c r="B4563" s="2" t="s">
        <v>71</v>
      </c>
      <c r="C4563" s="67">
        <v>152.8631</v>
      </c>
      <c r="D4563" t="s">
        <v>65</v>
      </c>
      <c r="E4563" s="2" t="s">
        <v>57</v>
      </c>
      <c r="F4563" s="2" t="s">
        <v>70</v>
      </c>
      <c r="G4563" s="2"/>
      <c r="I4563" s="60">
        <f t="shared" si="286"/>
        <v>0</v>
      </c>
      <c r="J4563" s="60">
        <f>IF(OR(I4563="",I4564="",I4565=""),"",(AVERAGEIF(A4563:A$10000,A4563,I4563:I$10000)))</f>
        <v>0</v>
      </c>
      <c r="K4563" s="60"/>
      <c r="L4563" s="55" t="str">
        <f>IF(O4563="","",A4563)</f>
        <v/>
      </c>
      <c r="M4563" s="60" t="str">
        <f>IF(O4563="","",(VLOOKUP(A4563,A4563:E11547,5,FALSE)))</f>
        <v/>
      </c>
      <c r="N4563" s="55" t="str">
        <f t="shared" si="287"/>
        <v/>
      </c>
      <c r="O4563" s="55" t="str">
        <f t="shared" si="285"/>
        <v/>
      </c>
      <c r="P4563" s="104">
        <f t="shared" si="288"/>
        <v>17.400000000009186</v>
      </c>
      <c r="Q4563" s="58"/>
      <c r="R4563" s="58"/>
      <c r="S4563" s="102"/>
    </row>
    <row r="4564" spans="1:19" ht="12.5" customHeight="1" x14ac:dyDescent="0.35">
      <c r="A4564" s="60">
        <v>71</v>
      </c>
      <c r="B4564" s="60" t="s">
        <v>71</v>
      </c>
      <c r="C4564" s="68">
        <v>152.8777</v>
      </c>
      <c r="D4564" s="58" t="s">
        <v>65</v>
      </c>
      <c r="E4564" s="60" t="s">
        <v>57</v>
      </c>
      <c r="F4564" s="60" t="s">
        <v>70</v>
      </c>
      <c r="G4564" s="60"/>
      <c r="H4564" s="60"/>
      <c r="I4564" s="60">
        <f t="shared" si="286"/>
        <v>0</v>
      </c>
      <c r="J4564" s="60">
        <f>IF(OR(I4564="",I4565="",I4566=""),"",(AVERAGEIF(A4564:A$10000,A4564,I4564:I$10000)))</f>
        <v>0</v>
      </c>
      <c r="K4564" s="60"/>
      <c r="L4564" s="60" t="str">
        <f>IF(O4564="","",A4564)</f>
        <v/>
      </c>
      <c r="M4564" s="60" t="str">
        <f>IF(O4564="","",(VLOOKUP(A4564,A4564:E11548,5,FALSE)))</f>
        <v/>
      </c>
      <c r="N4564" s="60" t="str">
        <f t="shared" si="287"/>
        <v/>
      </c>
      <c r="O4564" s="60" t="str">
        <f t="shared" si="285"/>
        <v/>
      </c>
      <c r="P4564" s="103">
        <f t="shared" si="288"/>
        <v>14.600000000001501</v>
      </c>
      <c r="Q4564" s="58"/>
      <c r="R4564" s="58"/>
      <c r="S4564" s="102"/>
    </row>
    <row r="4565" spans="1:19" ht="12.5" customHeight="1" x14ac:dyDescent="0.35">
      <c r="A4565" s="2">
        <v>71</v>
      </c>
      <c r="B4565" s="2" t="s">
        <v>71</v>
      </c>
      <c r="C4565" s="67">
        <v>152.892</v>
      </c>
      <c r="D4565" t="s">
        <v>65</v>
      </c>
      <c r="E4565" s="2" t="s">
        <v>57</v>
      </c>
      <c r="F4565" s="2" t="s">
        <v>70</v>
      </c>
      <c r="G4565" s="2"/>
      <c r="I4565" s="60">
        <f t="shared" si="286"/>
        <v>0</v>
      </c>
      <c r="J4565" s="60">
        <f>IF(OR(I4565="",I4566="",I4567=""),"",(AVERAGEIF(A4565:A$10000,A4565,I4565:I$10000)))</f>
        <v>0</v>
      </c>
      <c r="K4565" s="60"/>
      <c r="L4565" s="55" t="str">
        <f>IF(O4565="","",A4565)</f>
        <v/>
      </c>
      <c r="M4565" s="60" t="str">
        <f>IF(O4565="","",(VLOOKUP(A4565,A4565:E11549,5,FALSE)))</f>
        <v/>
      </c>
      <c r="N4565" s="55" t="str">
        <f t="shared" si="287"/>
        <v/>
      </c>
      <c r="O4565" s="55" t="str">
        <f t="shared" si="285"/>
        <v/>
      </c>
      <c r="P4565" s="104">
        <f t="shared" si="288"/>
        <v>14.299999999991542</v>
      </c>
      <c r="Q4565" s="58"/>
      <c r="R4565" s="58"/>
      <c r="S4565" s="102"/>
    </row>
    <row r="4566" spans="1:19" ht="12.5" customHeight="1" x14ac:dyDescent="0.35">
      <c r="A4566" s="60">
        <v>71</v>
      </c>
      <c r="B4566" s="60" t="s">
        <v>69</v>
      </c>
      <c r="C4566" s="68">
        <v>152.9067</v>
      </c>
      <c r="D4566" s="58" t="s">
        <v>65</v>
      </c>
      <c r="E4566" s="60" t="s">
        <v>57</v>
      </c>
      <c r="F4566" s="60" t="s">
        <v>70</v>
      </c>
      <c r="G4566" s="60"/>
      <c r="H4566" s="60"/>
      <c r="I4566" s="60">
        <f t="shared" si="286"/>
        <v>0</v>
      </c>
      <c r="J4566" s="60">
        <f>IF(OR(I4566="",I4567="",I4568=""),"",(AVERAGEIF(A4566:A$10000,A4566,I4566:I$10000)))</f>
        <v>0</v>
      </c>
      <c r="K4566" s="60"/>
      <c r="L4566" s="60" t="str">
        <f>IF(O4566="","",A4566)</f>
        <v/>
      </c>
      <c r="M4566" s="60" t="str">
        <f>IF(O4566="","",(VLOOKUP(A4566,A4566:E11550,5,FALSE)))</f>
        <v/>
      </c>
      <c r="N4566" s="60" t="str">
        <f t="shared" si="287"/>
        <v/>
      </c>
      <c r="O4566" s="60" t="str">
        <f t="shared" si="285"/>
        <v/>
      </c>
      <c r="P4566" s="103">
        <f t="shared" si="288"/>
        <v>14.70000000000482</v>
      </c>
      <c r="Q4566" s="58"/>
      <c r="R4566" s="58"/>
      <c r="S4566" s="102"/>
    </row>
    <row r="4567" spans="1:19" ht="12.5" customHeight="1" x14ac:dyDescent="0.35">
      <c r="A4567" s="2">
        <v>71</v>
      </c>
      <c r="B4567" s="2" t="s">
        <v>69</v>
      </c>
      <c r="C4567" s="67">
        <v>152.9211</v>
      </c>
      <c r="D4567" t="s">
        <v>65</v>
      </c>
      <c r="E4567" s="2" t="s">
        <v>57</v>
      </c>
      <c r="F4567" s="2" t="s">
        <v>70</v>
      </c>
      <c r="G4567" s="2"/>
      <c r="I4567" s="60">
        <f t="shared" si="286"/>
        <v>0</v>
      </c>
      <c r="J4567" s="60">
        <f>IF(OR(I4567="",I4568="",I4569=""),"",(AVERAGEIF(A4567:A$10000,A4567,I4567:I$10000)))</f>
        <v>0</v>
      </c>
      <c r="K4567" s="60"/>
      <c r="L4567" s="55" t="str">
        <f>IF(O4567="","",A4567)</f>
        <v/>
      </c>
      <c r="M4567" s="60" t="str">
        <f>IF(O4567="","",(VLOOKUP(A4567,A4567:E11551,5,FALSE)))</f>
        <v/>
      </c>
      <c r="N4567" s="55" t="str">
        <f t="shared" si="287"/>
        <v/>
      </c>
      <c r="O4567" s="55" t="str">
        <f t="shared" si="285"/>
        <v/>
      </c>
      <c r="P4567" s="104">
        <f t="shared" si="288"/>
        <v>14.399999999994861</v>
      </c>
      <c r="Q4567" s="58"/>
      <c r="R4567" s="58"/>
      <c r="S4567" s="102"/>
    </row>
    <row r="4568" spans="1:19" ht="12.5" customHeight="1" x14ac:dyDescent="0.35">
      <c r="A4568" s="60">
        <v>71</v>
      </c>
      <c r="B4568" s="60" t="s">
        <v>71</v>
      </c>
      <c r="C4568" s="68">
        <v>152.93559999999999</v>
      </c>
      <c r="D4568" s="58" t="s">
        <v>65</v>
      </c>
      <c r="E4568" s="60" t="s">
        <v>57</v>
      </c>
      <c r="F4568" s="60" t="s">
        <v>70</v>
      </c>
      <c r="G4568" s="60"/>
      <c r="H4568" s="60"/>
      <c r="I4568" s="60">
        <f t="shared" si="286"/>
        <v>0</v>
      </c>
      <c r="J4568" s="60">
        <f>IF(OR(I4568="",I4569="",I4570=""),"",(AVERAGEIF(A4568:A$10000,A4568,I4568:I$10000)))</f>
        <v>0</v>
      </c>
      <c r="K4568" s="60"/>
      <c r="L4568" s="60" t="str">
        <f>IF(O4568="","",A4568)</f>
        <v/>
      </c>
      <c r="M4568" s="60" t="str">
        <f>IF(O4568="","",(VLOOKUP(A4568,A4568:E11552,5,FALSE)))</f>
        <v/>
      </c>
      <c r="N4568" s="60" t="str">
        <f t="shared" si="287"/>
        <v/>
      </c>
      <c r="O4568" s="60" t="str">
        <f t="shared" si="285"/>
        <v/>
      </c>
      <c r="P4568" s="103">
        <f t="shared" si="288"/>
        <v>14.499999999998181</v>
      </c>
      <c r="Q4568" s="58"/>
      <c r="R4568" s="58"/>
      <c r="S4568" s="102"/>
    </row>
    <row r="4569" spans="1:19" ht="12.5" customHeight="1" x14ac:dyDescent="0.35">
      <c r="A4569" s="2">
        <v>71</v>
      </c>
      <c r="B4569" s="2" t="s">
        <v>71</v>
      </c>
      <c r="C4569" s="67">
        <v>152.95150000000001</v>
      </c>
      <c r="D4569" t="s">
        <v>65</v>
      </c>
      <c r="E4569" s="2" t="s">
        <v>57</v>
      </c>
      <c r="F4569" s="2" t="s">
        <v>70</v>
      </c>
      <c r="G4569" s="2"/>
      <c r="I4569" s="60">
        <f t="shared" si="286"/>
        <v>0</v>
      </c>
      <c r="J4569" s="60">
        <f>IF(OR(I4569="",I4570="",I4571=""),"",(AVERAGEIF(A4569:A$10000,A4569,I4569:I$10000)))</f>
        <v>0</v>
      </c>
      <c r="K4569" s="60"/>
      <c r="L4569" s="55" t="str">
        <f>IF(O4569="","",A4569)</f>
        <v/>
      </c>
      <c r="M4569" s="60" t="str">
        <f>IF(O4569="","",(VLOOKUP(A4569,A4569:E11553,5,FALSE)))</f>
        <v/>
      </c>
      <c r="N4569" s="55" t="str">
        <f t="shared" si="287"/>
        <v/>
      </c>
      <c r="O4569" s="55" t="str">
        <f t="shared" si="285"/>
        <v/>
      </c>
      <c r="P4569" s="104">
        <f t="shared" si="288"/>
        <v>15.900000000016234</v>
      </c>
      <c r="Q4569" s="58"/>
      <c r="R4569" s="58"/>
      <c r="S4569" s="102"/>
    </row>
    <row r="4570" spans="1:19" ht="12.5" customHeight="1" x14ac:dyDescent="0.35">
      <c r="A4570" s="60">
        <v>71</v>
      </c>
      <c r="B4570" s="60" t="s">
        <v>71</v>
      </c>
      <c r="C4570" s="68">
        <v>152.96559999999999</v>
      </c>
      <c r="D4570" s="58" t="s">
        <v>65</v>
      </c>
      <c r="E4570" s="60" t="s">
        <v>57</v>
      </c>
      <c r="F4570" s="60" t="s">
        <v>70</v>
      </c>
      <c r="G4570" s="60"/>
      <c r="H4570" s="60"/>
      <c r="I4570" s="60">
        <f t="shared" si="286"/>
        <v>0</v>
      </c>
      <c r="J4570" s="60">
        <f>IF(OR(I4570="",I4571="",I4572=""),"",(AVERAGEIF(A4570:A$10000,A4570,I4570:I$10000)))</f>
        <v>0</v>
      </c>
      <c r="K4570" s="60"/>
      <c r="L4570" s="60" t="str">
        <f>IF(O4570="","",A4570)</f>
        <v/>
      </c>
      <c r="M4570" s="60" t="str">
        <f>IF(O4570="","",(VLOOKUP(A4570,A4570:E11554,5,FALSE)))</f>
        <v/>
      </c>
      <c r="N4570" s="60" t="str">
        <f t="shared" si="287"/>
        <v/>
      </c>
      <c r="O4570" s="60" t="str">
        <f t="shared" ref="O4570:O4633" si="289">IF(J4570="","",IF(AND(J4569="",J4568="",J4567=""),C4570,""))</f>
        <v/>
      </c>
      <c r="P4570" s="103">
        <f t="shared" si="288"/>
        <v>14.099999999984902</v>
      </c>
      <c r="Q4570" s="58"/>
      <c r="R4570" s="58"/>
      <c r="S4570" s="102"/>
    </row>
    <row r="4571" spans="1:19" ht="12.5" customHeight="1" x14ac:dyDescent="0.35">
      <c r="A4571" s="2">
        <v>71</v>
      </c>
      <c r="B4571" s="2" t="s">
        <v>71</v>
      </c>
      <c r="C4571" s="67">
        <v>152.97989999999999</v>
      </c>
      <c r="D4571" t="s">
        <v>65</v>
      </c>
      <c r="E4571" s="2" t="s">
        <v>57</v>
      </c>
      <c r="F4571" s="2" t="s">
        <v>70</v>
      </c>
      <c r="G4571" s="2"/>
      <c r="I4571" s="60">
        <f t="shared" si="286"/>
        <v>0</v>
      </c>
      <c r="J4571" s="60">
        <f>IF(OR(I4571="",I4572="",I4573=""),"",(AVERAGEIF(A4571:A$10000,A4571,I4571:I$10000)))</f>
        <v>0</v>
      </c>
      <c r="K4571" s="60"/>
      <c r="L4571" s="55" t="str">
        <f>IF(O4571="","",A4571)</f>
        <v/>
      </c>
      <c r="M4571" s="60" t="str">
        <f>IF(O4571="","",(VLOOKUP(A4571,A4571:E11555,5,FALSE)))</f>
        <v/>
      </c>
      <c r="N4571" s="55" t="str">
        <f t="shared" si="287"/>
        <v/>
      </c>
      <c r="O4571" s="55" t="str">
        <f t="shared" si="289"/>
        <v/>
      </c>
      <c r="P4571" s="104">
        <f t="shared" si="288"/>
        <v>14.299999999991542</v>
      </c>
      <c r="Q4571" s="58"/>
      <c r="R4571" s="58"/>
      <c r="S4571" s="102"/>
    </row>
    <row r="4572" spans="1:19" ht="12.5" customHeight="1" x14ac:dyDescent="0.35">
      <c r="A4572" s="60">
        <v>71</v>
      </c>
      <c r="B4572" s="60" t="s">
        <v>71</v>
      </c>
      <c r="C4572" s="68">
        <v>152.9941</v>
      </c>
      <c r="D4572" s="58" t="s">
        <v>65</v>
      </c>
      <c r="E4572" s="60" t="s">
        <v>57</v>
      </c>
      <c r="F4572" s="60" t="s">
        <v>70</v>
      </c>
      <c r="G4572" s="60"/>
      <c r="H4572" s="60"/>
      <c r="I4572" s="60">
        <f t="shared" si="286"/>
        <v>0</v>
      </c>
      <c r="J4572" s="60">
        <f>IF(OR(I4572="",I4573="",I4574=""),"",(AVERAGEIF(A4572:A$10000,A4572,I4572:I$10000)))</f>
        <v>0</v>
      </c>
      <c r="K4572" s="60"/>
      <c r="L4572" s="60" t="str">
        <f>IF(O4572="","",A4572)</f>
        <v/>
      </c>
      <c r="M4572" s="60" t="str">
        <f>IF(O4572="","",(VLOOKUP(A4572,A4572:E11556,5,FALSE)))</f>
        <v/>
      </c>
      <c r="N4572" s="60" t="str">
        <f t="shared" si="287"/>
        <v/>
      </c>
      <c r="O4572" s="60" t="str">
        <f t="shared" si="289"/>
        <v/>
      </c>
      <c r="P4572" s="103">
        <f t="shared" si="288"/>
        <v>14.200000000016644</v>
      </c>
      <c r="Q4572" s="58"/>
      <c r="R4572" s="58"/>
      <c r="S4572" s="102"/>
    </row>
    <row r="4573" spans="1:19" ht="12.5" customHeight="1" x14ac:dyDescent="0.35">
      <c r="A4573" s="2">
        <v>71</v>
      </c>
      <c r="B4573" s="2" t="s">
        <v>71</v>
      </c>
      <c r="C4573" s="67">
        <v>153.0094</v>
      </c>
      <c r="D4573" t="s">
        <v>65</v>
      </c>
      <c r="E4573" s="2" t="s">
        <v>57</v>
      </c>
      <c r="F4573" s="2" t="s">
        <v>70</v>
      </c>
      <c r="G4573" s="2"/>
      <c r="I4573" s="60">
        <f t="shared" si="286"/>
        <v>0</v>
      </c>
      <c r="J4573" s="60">
        <f>IF(OR(I4573="",I4574="",I4575=""),"",(AVERAGEIF(A4573:A$10000,A4573,I4573:I$10000)))</f>
        <v>0</v>
      </c>
      <c r="K4573" s="60"/>
      <c r="L4573" s="55" t="str">
        <f>IF(O4573="","",A4573)</f>
        <v/>
      </c>
      <c r="M4573" s="60" t="str">
        <f>IF(O4573="","",(VLOOKUP(A4573,A4573:E11557,5,FALSE)))</f>
        <v/>
      </c>
      <c r="N4573" s="55" t="str">
        <f t="shared" si="287"/>
        <v/>
      </c>
      <c r="O4573" s="55" t="str">
        <f t="shared" si="289"/>
        <v/>
      </c>
      <c r="P4573" s="104">
        <f t="shared" si="288"/>
        <v>15.299999999996317</v>
      </c>
      <c r="Q4573" s="58"/>
      <c r="R4573" s="58"/>
      <c r="S4573" s="102"/>
    </row>
    <row r="4574" spans="1:19" ht="12.5" customHeight="1" x14ac:dyDescent="0.35">
      <c r="A4574" s="60">
        <v>71</v>
      </c>
      <c r="B4574" s="60" t="s">
        <v>71</v>
      </c>
      <c r="C4574" s="68">
        <v>153.0326</v>
      </c>
      <c r="D4574" s="58" t="s">
        <v>65</v>
      </c>
      <c r="E4574" s="60" t="s">
        <v>57</v>
      </c>
      <c r="F4574" s="60" t="s">
        <v>70</v>
      </c>
      <c r="G4574" s="60"/>
      <c r="H4574" s="60"/>
      <c r="I4574" s="60">
        <f t="shared" si="286"/>
        <v>0</v>
      </c>
      <c r="J4574" s="60">
        <f>IF(OR(I4574="",I4575="",I4576=""),"",(AVERAGEIF(A4574:A$10000,A4574,I4574:I$10000)))</f>
        <v>0</v>
      </c>
      <c r="K4574" s="60"/>
      <c r="L4574" s="60" t="str">
        <f>IF(O4574="","",A4574)</f>
        <v/>
      </c>
      <c r="M4574" s="60" t="str">
        <f>IF(O4574="","",(VLOOKUP(A4574,A4574:E11558,5,FALSE)))</f>
        <v/>
      </c>
      <c r="N4574" s="60" t="str">
        <f t="shared" si="287"/>
        <v/>
      </c>
      <c r="O4574" s="60" t="str">
        <f t="shared" si="289"/>
        <v/>
      </c>
      <c r="P4574" s="103">
        <f t="shared" si="288"/>
        <v>23.200000000002774</v>
      </c>
      <c r="Q4574" s="58"/>
      <c r="R4574" s="58"/>
      <c r="S4574" s="102"/>
    </row>
    <row r="4575" spans="1:19" ht="12.5" customHeight="1" x14ac:dyDescent="0.35">
      <c r="A4575" s="2">
        <v>71</v>
      </c>
      <c r="B4575" s="2" t="s">
        <v>69</v>
      </c>
      <c r="C4575" s="67">
        <v>153.04750000000001</v>
      </c>
      <c r="D4575" t="s">
        <v>65</v>
      </c>
      <c r="E4575" s="2" t="s">
        <v>57</v>
      </c>
      <c r="F4575" s="2" t="s">
        <v>70</v>
      </c>
      <c r="G4575" s="2"/>
      <c r="I4575" s="60">
        <f t="shared" si="286"/>
        <v>0</v>
      </c>
      <c r="J4575" s="60">
        <f>IF(OR(I4575="",I4576="",I4577=""),"",(AVERAGEIF(A4575:A$10000,A4575,I4575:I$10000)))</f>
        <v>0</v>
      </c>
      <c r="K4575" s="60"/>
      <c r="L4575" s="55" t="str">
        <f>IF(O4575="","",A4575)</f>
        <v/>
      </c>
      <c r="M4575" s="60" t="str">
        <f>IF(O4575="","",(VLOOKUP(A4575,A4575:E11559,5,FALSE)))</f>
        <v/>
      </c>
      <c r="N4575" s="55" t="str">
        <f t="shared" si="287"/>
        <v/>
      </c>
      <c r="O4575" s="55" t="str">
        <f t="shared" si="289"/>
        <v/>
      </c>
      <c r="P4575" s="104">
        <f t="shared" si="288"/>
        <v>14.90000000001146</v>
      </c>
      <c r="Q4575" s="58"/>
      <c r="R4575" s="58"/>
      <c r="S4575" s="102"/>
    </row>
    <row r="4576" spans="1:19" ht="12.5" customHeight="1" x14ac:dyDescent="0.35">
      <c r="A4576" s="60">
        <v>71</v>
      </c>
      <c r="B4576" s="60" t="s">
        <v>69</v>
      </c>
      <c r="C4576" s="68">
        <v>153.06200000000001</v>
      </c>
      <c r="D4576" s="58" t="s">
        <v>65</v>
      </c>
      <c r="E4576" s="60" t="s">
        <v>57</v>
      </c>
      <c r="F4576" s="60" t="s">
        <v>70</v>
      </c>
      <c r="G4576" s="60"/>
      <c r="H4576" s="60"/>
      <c r="I4576" s="60">
        <f t="shared" si="286"/>
        <v>0</v>
      </c>
      <c r="J4576" s="60">
        <f>IF(OR(I4576="",I4577="",I4578=""),"",(AVERAGEIF(A4576:A$10000,A4576,I4576:I$10000)))</f>
        <v>0</v>
      </c>
      <c r="K4576" s="60"/>
      <c r="L4576" s="60" t="str">
        <f>IF(O4576="","",A4576)</f>
        <v/>
      </c>
      <c r="M4576" s="60" t="str">
        <f>IF(O4576="","",(VLOOKUP(A4576,A4576:E11560,5,FALSE)))</f>
        <v/>
      </c>
      <c r="N4576" s="60" t="str">
        <f t="shared" si="287"/>
        <v/>
      </c>
      <c r="O4576" s="60" t="str">
        <f t="shared" si="289"/>
        <v/>
      </c>
      <c r="P4576" s="103">
        <f t="shared" si="288"/>
        <v>14.499999999998181</v>
      </c>
      <c r="Q4576" s="58"/>
      <c r="R4576" s="58"/>
      <c r="S4576" s="102"/>
    </row>
    <row r="4577" spans="1:19" ht="12.5" customHeight="1" x14ac:dyDescent="0.35">
      <c r="A4577" s="2">
        <v>71</v>
      </c>
      <c r="B4577" s="2" t="s">
        <v>69</v>
      </c>
      <c r="C4577" s="67">
        <v>153.0771</v>
      </c>
      <c r="D4577" t="s">
        <v>65</v>
      </c>
      <c r="E4577" s="2" t="s">
        <v>57</v>
      </c>
      <c r="F4577" s="2" t="s">
        <v>70</v>
      </c>
      <c r="G4577" s="2"/>
      <c r="I4577" s="60">
        <f t="shared" si="286"/>
        <v>0</v>
      </c>
      <c r="J4577" s="60">
        <f>IF(OR(I4577="",I4578="",I4579=""),"",(AVERAGEIF(A4577:A$10000,A4577,I4577:I$10000)))</f>
        <v>0</v>
      </c>
      <c r="K4577" s="60"/>
      <c r="L4577" s="55" t="str">
        <f>IF(O4577="","",A4577)</f>
        <v/>
      </c>
      <c r="M4577" s="60" t="str">
        <f>IF(O4577="","",(VLOOKUP(A4577,A4577:E11561,5,FALSE)))</f>
        <v/>
      </c>
      <c r="N4577" s="55" t="str">
        <f t="shared" si="287"/>
        <v/>
      </c>
      <c r="O4577" s="55" t="str">
        <f t="shared" si="289"/>
        <v/>
      </c>
      <c r="P4577" s="104">
        <f t="shared" si="288"/>
        <v>15.099999999989677</v>
      </c>
      <c r="Q4577" s="58"/>
      <c r="R4577" s="58"/>
      <c r="S4577" s="102"/>
    </row>
    <row r="4578" spans="1:19" ht="12.5" customHeight="1" x14ac:dyDescent="0.35">
      <c r="A4578" s="60">
        <v>71</v>
      </c>
      <c r="B4578" s="60" t="s">
        <v>69</v>
      </c>
      <c r="C4578" s="68">
        <v>153.0915</v>
      </c>
      <c r="D4578" s="58" t="s">
        <v>65</v>
      </c>
      <c r="E4578" s="60" t="s">
        <v>57</v>
      </c>
      <c r="F4578" s="60" t="s">
        <v>70</v>
      </c>
      <c r="G4578" s="60"/>
      <c r="H4578" s="60"/>
      <c r="I4578" s="60">
        <f t="shared" si="286"/>
        <v>0</v>
      </c>
      <c r="J4578" s="60">
        <f>IF(OR(I4578="",I4579="",I4580=""),"",(AVERAGEIF(A4578:A$10000,A4578,I4578:I$10000)))</f>
        <v>0</v>
      </c>
      <c r="K4578" s="60"/>
      <c r="L4578" s="60" t="str">
        <f>IF(O4578="","",A4578)</f>
        <v/>
      </c>
      <c r="M4578" s="60" t="str">
        <f>IF(O4578="","",(VLOOKUP(A4578,A4578:E11562,5,FALSE)))</f>
        <v/>
      </c>
      <c r="N4578" s="60" t="str">
        <f t="shared" si="287"/>
        <v/>
      </c>
      <c r="O4578" s="60" t="str">
        <f t="shared" si="289"/>
        <v/>
      </c>
      <c r="P4578" s="103">
        <f t="shared" si="288"/>
        <v>14.399999999994861</v>
      </c>
      <c r="Q4578" s="58"/>
      <c r="R4578" s="58"/>
      <c r="S4578" s="102"/>
    </row>
    <row r="4579" spans="1:19" ht="12.5" customHeight="1" x14ac:dyDescent="0.35">
      <c r="A4579" s="2">
        <v>71</v>
      </c>
      <c r="B4579" s="2" t="s">
        <v>69</v>
      </c>
      <c r="C4579" s="67">
        <v>153.10640000000001</v>
      </c>
      <c r="D4579" t="s">
        <v>65</v>
      </c>
      <c r="E4579" s="2" t="s">
        <v>57</v>
      </c>
      <c r="F4579" s="2" t="s">
        <v>70</v>
      </c>
      <c r="G4579" s="2"/>
      <c r="I4579" s="60">
        <f t="shared" si="286"/>
        <v>0</v>
      </c>
      <c r="J4579" s="60">
        <f>IF(OR(I4579="",I4580="",I4581=""),"",(AVERAGEIF(A4579:A$10000,A4579,I4579:I$10000)))</f>
        <v>0</v>
      </c>
      <c r="K4579" s="60"/>
      <c r="L4579" s="55" t="str">
        <f>IF(O4579="","",A4579)</f>
        <v/>
      </c>
      <c r="M4579" s="60" t="str">
        <f>IF(O4579="","",(VLOOKUP(A4579,A4579:E11563,5,FALSE)))</f>
        <v/>
      </c>
      <c r="N4579" s="55" t="str">
        <f t="shared" si="287"/>
        <v/>
      </c>
      <c r="O4579" s="55" t="str">
        <f t="shared" si="289"/>
        <v/>
      </c>
      <c r="P4579" s="104">
        <f t="shared" si="288"/>
        <v>14.90000000001146</v>
      </c>
      <c r="Q4579" s="58"/>
      <c r="R4579" s="58"/>
      <c r="S4579" s="102"/>
    </row>
    <row r="4580" spans="1:19" ht="12.5" customHeight="1" x14ac:dyDescent="0.35">
      <c r="A4580" s="60">
        <v>71</v>
      </c>
      <c r="B4580" s="60" t="s">
        <v>69</v>
      </c>
      <c r="C4580" s="68">
        <v>153.1207</v>
      </c>
      <c r="D4580" s="58" t="s">
        <v>65</v>
      </c>
      <c r="E4580" s="60" t="s">
        <v>57</v>
      </c>
      <c r="F4580" s="60" t="s">
        <v>70</v>
      </c>
      <c r="G4580" s="60"/>
      <c r="H4580" s="60"/>
      <c r="I4580" s="60">
        <f t="shared" si="286"/>
        <v>0</v>
      </c>
      <c r="J4580" s="60">
        <f>IF(OR(I4580="",I4581="",I4582=""),"",(AVERAGEIF(A4580:A$10000,A4580,I4580:I$10000)))</f>
        <v>0</v>
      </c>
      <c r="K4580" s="60"/>
      <c r="L4580" s="60" t="str">
        <f>IF(O4580="","",A4580)</f>
        <v/>
      </c>
      <c r="M4580" s="60" t="str">
        <f>IF(O4580="","",(VLOOKUP(A4580,A4580:E11564,5,FALSE)))</f>
        <v/>
      </c>
      <c r="N4580" s="60" t="str">
        <f t="shared" si="287"/>
        <v/>
      </c>
      <c r="O4580" s="60" t="str">
        <f t="shared" si="289"/>
        <v/>
      </c>
      <c r="P4580" s="103">
        <f t="shared" si="288"/>
        <v>14.299999999991542</v>
      </c>
      <c r="Q4580" s="58"/>
      <c r="R4580" s="58"/>
      <c r="S4580" s="102"/>
    </row>
    <row r="4581" spans="1:19" ht="12.5" customHeight="1" x14ac:dyDescent="0.35">
      <c r="A4581" s="2">
        <v>71</v>
      </c>
      <c r="B4581" s="2" t="s">
        <v>69</v>
      </c>
      <c r="C4581" s="67">
        <v>153.13560000000001</v>
      </c>
      <c r="D4581" t="s">
        <v>65</v>
      </c>
      <c r="E4581" s="2" t="s">
        <v>57</v>
      </c>
      <c r="F4581" s="2" t="s">
        <v>70</v>
      </c>
      <c r="G4581" s="2"/>
      <c r="I4581" s="60">
        <f t="shared" si="286"/>
        <v>0</v>
      </c>
      <c r="J4581" s="60">
        <f>IF(OR(I4581="",I4582="",I4583=""),"",(AVERAGEIF(A4581:A$10000,A4581,I4581:I$10000)))</f>
        <v>0</v>
      </c>
      <c r="K4581" s="60"/>
      <c r="L4581" s="55" t="str">
        <f>IF(O4581="","",A4581)</f>
        <v/>
      </c>
      <c r="M4581" s="60" t="str">
        <f>IF(O4581="","",(VLOOKUP(A4581,A4581:E11565,5,FALSE)))</f>
        <v/>
      </c>
      <c r="N4581" s="55" t="str">
        <f t="shared" si="287"/>
        <v/>
      </c>
      <c r="O4581" s="55" t="str">
        <f t="shared" si="289"/>
        <v/>
      </c>
      <c r="P4581" s="104">
        <f t="shared" si="288"/>
        <v>14.90000000001146</v>
      </c>
      <c r="Q4581" s="58"/>
      <c r="R4581" s="58"/>
      <c r="S4581" s="102"/>
    </row>
    <row r="4582" spans="1:19" ht="12.5" customHeight="1" x14ac:dyDescent="0.35">
      <c r="A4582" s="60">
        <v>71</v>
      </c>
      <c r="B4582" s="60" t="s">
        <v>69</v>
      </c>
      <c r="C4582" s="68">
        <v>153.15</v>
      </c>
      <c r="D4582" s="58" t="s">
        <v>65</v>
      </c>
      <c r="E4582" s="60" t="s">
        <v>57</v>
      </c>
      <c r="F4582" s="60" t="s">
        <v>70</v>
      </c>
      <c r="G4582" s="60"/>
      <c r="H4582" s="60"/>
      <c r="I4582" s="60">
        <f t="shared" si="286"/>
        <v>0</v>
      </c>
      <c r="J4582" s="60">
        <f>IF(OR(I4582="",I4583="",I4584=""),"",(AVERAGEIF(A4582:A$10000,A4582,I4582:I$10000)))</f>
        <v>0</v>
      </c>
      <c r="K4582" s="60"/>
      <c r="L4582" s="60" t="str">
        <f>IF(O4582="","",A4582)</f>
        <v/>
      </c>
      <c r="M4582" s="60" t="str">
        <f>IF(O4582="","",(VLOOKUP(A4582,A4582:E11566,5,FALSE)))</f>
        <v/>
      </c>
      <c r="N4582" s="60" t="str">
        <f t="shared" si="287"/>
        <v/>
      </c>
      <c r="O4582" s="60" t="str">
        <f t="shared" si="289"/>
        <v/>
      </c>
      <c r="P4582" s="103">
        <f t="shared" si="288"/>
        <v>14.399999999994861</v>
      </c>
      <c r="Q4582" s="58"/>
      <c r="R4582" s="58"/>
      <c r="S4582" s="102"/>
    </row>
    <row r="4583" spans="1:19" ht="12.5" customHeight="1" x14ac:dyDescent="0.35">
      <c r="A4583" s="2">
        <v>71</v>
      </c>
      <c r="B4583" s="2" t="s">
        <v>69</v>
      </c>
      <c r="C4583" s="67">
        <v>153.16380000000001</v>
      </c>
      <c r="D4583" t="s">
        <v>65</v>
      </c>
      <c r="E4583" s="2" t="s">
        <v>57</v>
      </c>
      <c r="F4583" s="2" t="s">
        <v>70</v>
      </c>
      <c r="G4583" s="2"/>
      <c r="I4583" s="60">
        <f t="shared" si="286"/>
        <v>0</v>
      </c>
      <c r="J4583" s="60">
        <f>IF(OR(I4583="",I4584="",I4585=""),"",(AVERAGEIF(A4583:A$10000,A4583,I4583:I$10000)))</f>
        <v>0</v>
      </c>
      <c r="K4583" s="60"/>
      <c r="L4583" s="55" t="str">
        <f>IF(O4583="","",A4583)</f>
        <v/>
      </c>
      <c r="M4583" s="60" t="str">
        <f>IF(O4583="","",(VLOOKUP(A4583,A4583:E11567,5,FALSE)))</f>
        <v/>
      </c>
      <c r="N4583" s="55" t="str">
        <f t="shared" si="287"/>
        <v/>
      </c>
      <c r="O4583" s="55" t="str">
        <f t="shared" si="289"/>
        <v/>
      </c>
      <c r="P4583" s="104">
        <f t="shared" si="288"/>
        <v>13.800000000003365</v>
      </c>
      <c r="Q4583" s="58"/>
      <c r="R4583" s="58"/>
      <c r="S4583" s="102"/>
    </row>
    <row r="4584" spans="1:19" ht="12.5" customHeight="1" x14ac:dyDescent="0.35">
      <c r="A4584" s="60">
        <v>71</v>
      </c>
      <c r="B4584" s="60" t="s">
        <v>69</v>
      </c>
      <c r="C4584" s="68">
        <v>153.17830000000001</v>
      </c>
      <c r="D4584" s="58" t="s">
        <v>65</v>
      </c>
      <c r="E4584" s="60" t="s">
        <v>57</v>
      </c>
      <c r="F4584" s="60" t="s">
        <v>70</v>
      </c>
      <c r="G4584" s="60"/>
      <c r="H4584" s="60"/>
      <c r="I4584" s="60">
        <f t="shared" si="286"/>
        <v>0</v>
      </c>
      <c r="J4584" s="60">
        <f>IF(OR(I4584="",I4585="",I4586=""),"",(AVERAGEIF(A4584:A$10000,A4584,I4584:I$10000)))</f>
        <v>0</v>
      </c>
      <c r="K4584" s="60"/>
      <c r="L4584" s="60" t="str">
        <f>IF(O4584="","",A4584)</f>
        <v/>
      </c>
      <c r="M4584" s="60" t="str">
        <f>IF(O4584="","",(VLOOKUP(A4584,A4584:E11568,5,FALSE)))</f>
        <v/>
      </c>
      <c r="N4584" s="60" t="str">
        <f t="shared" si="287"/>
        <v/>
      </c>
      <c r="O4584" s="60" t="str">
        <f t="shared" si="289"/>
        <v/>
      </c>
      <c r="P4584" s="103">
        <f t="shared" si="288"/>
        <v>14.499999999998181</v>
      </c>
      <c r="Q4584" s="58"/>
      <c r="R4584" s="58"/>
      <c r="S4584" s="102"/>
    </row>
    <row r="4585" spans="1:19" ht="12.5" customHeight="1" x14ac:dyDescent="0.35">
      <c r="A4585" s="2">
        <v>71</v>
      </c>
      <c r="B4585" s="2" t="s">
        <v>69</v>
      </c>
      <c r="C4585" s="67">
        <v>153.1934</v>
      </c>
      <c r="D4585" t="s">
        <v>65</v>
      </c>
      <c r="E4585" s="2" t="s">
        <v>57</v>
      </c>
      <c r="F4585" s="2" t="s">
        <v>70</v>
      </c>
      <c r="G4585" s="2"/>
      <c r="I4585" s="60">
        <f t="shared" si="286"/>
        <v>0</v>
      </c>
      <c r="J4585" s="60">
        <f>IF(OR(I4585="",I4586="",I4587=""),"",(AVERAGEIF(A4585:A$10000,A4585,I4585:I$10000)))</f>
        <v>0</v>
      </c>
      <c r="K4585" s="60"/>
      <c r="L4585" s="55" t="str">
        <f>IF(O4585="","",A4585)</f>
        <v/>
      </c>
      <c r="M4585" s="60" t="str">
        <f>IF(O4585="","",(VLOOKUP(A4585,A4585:E11569,5,FALSE)))</f>
        <v/>
      </c>
      <c r="N4585" s="55" t="str">
        <f t="shared" si="287"/>
        <v/>
      </c>
      <c r="O4585" s="55" t="str">
        <f t="shared" si="289"/>
        <v/>
      </c>
      <c r="P4585" s="104">
        <f t="shared" si="288"/>
        <v>15.099999999989677</v>
      </c>
      <c r="Q4585" s="58"/>
      <c r="R4585" s="58"/>
      <c r="S4585" s="102"/>
    </row>
    <row r="4586" spans="1:19" ht="12.5" customHeight="1" x14ac:dyDescent="0.35">
      <c r="A4586" s="60">
        <v>71</v>
      </c>
      <c r="B4586" s="60" t="s">
        <v>69</v>
      </c>
      <c r="C4586" s="68">
        <v>153.2079</v>
      </c>
      <c r="D4586" s="58" t="s">
        <v>65</v>
      </c>
      <c r="E4586" s="60" t="s">
        <v>57</v>
      </c>
      <c r="F4586" s="60" t="s">
        <v>70</v>
      </c>
      <c r="G4586" s="60"/>
      <c r="H4586" s="60"/>
      <c r="I4586" s="60">
        <f t="shared" si="286"/>
        <v>0</v>
      </c>
      <c r="J4586" s="60">
        <f>IF(OR(I4586="",I4587="",I4588=""),"",(AVERAGEIF(A4586:A$10000,A4586,I4586:I$10000)))</f>
        <v>0</v>
      </c>
      <c r="K4586" s="60"/>
      <c r="L4586" s="60" t="str">
        <f>IF(O4586="","",A4586)</f>
        <v/>
      </c>
      <c r="M4586" s="60" t="str">
        <f>IF(O4586="","",(VLOOKUP(A4586,A4586:E11570,5,FALSE)))</f>
        <v/>
      </c>
      <c r="N4586" s="60" t="str">
        <f t="shared" si="287"/>
        <v/>
      </c>
      <c r="O4586" s="60" t="str">
        <f t="shared" si="289"/>
        <v/>
      </c>
      <c r="P4586" s="103">
        <f t="shared" si="288"/>
        <v>14.499999999998181</v>
      </c>
      <c r="Q4586" s="58"/>
      <c r="R4586" s="58"/>
      <c r="S4586" s="102"/>
    </row>
    <row r="4587" spans="1:19" ht="12.5" customHeight="1" x14ac:dyDescent="0.35">
      <c r="A4587" s="2">
        <v>71</v>
      </c>
      <c r="B4587" s="2" t="s">
        <v>69</v>
      </c>
      <c r="C4587" s="67">
        <v>153.2217</v>
      </c>
      <c r="D4587" t="s">
        <v>65</v>
      </c>
      <c r="E4587" s="2" t="s">
        <v>57</v>
      </c>
      <c r="F4587" s="2" t="s">
        <v>70</v>
      </c>
      <c r="G4587" s="2"/>
      <c r="I4587" s="60">
        <f t="shared" si="286"/>
        <v>0</v>
      </c>
      <c r="J4587" s="60">
        <f>IF(OR(I4587="",I4588="",I4589=""),"",(AVERAGEIF(A4587:A$10000,A4587,I4587:I$10000)))</f>
        <v>0</v>
      </c>
      <c r="K4587" s="60"/>
      <c r="L4587" s="55" t="str">
        <f>IF(O4587="","",A4587)</f>
        <v/>
      </c>
      <c r="M4587" s="60" t="str">
        <f>IF(O4587="","",(VLOOKUP(A4587,A4587:E11571,5,FALSE)))</f>
        <v/>
      </c>
      <c r="N4587" s="55" t="str">
        <f t="shared" si="287"/>
        <v/>
      </c>
      <c r="O4587" s="55" t="str">
        <f t="shared" si="289"/>
        <v/>
      </c>
      <c r="P4587" s="104">
        <f t="shared" si="288"/>
        <v>13.800000000003365</v>
      </c>
      <c r="Q4587" s="58"/>
      <c r="R4587" s="58"/>
      <c r="S4587" s="102"/>
    </row>
    <row r="4588" spans="1:19" ht="12.5" customHeight="1" x14ac:dyDescent="0.35">
      <c r="A4588" s="60">
        <v>71</v>
      </c>
      <c r="B4588" s="60" t="s">
        <v>69</v>
      </c>
      <c r="C4588" s="68">
        <v>153.24459999999999</v>
      </c>
      <c r="D4588" s="58" t="s">
        <v>65</v>
      </c>
      <c r="E4588" s="60" t="s">
        <v>57</v>
      </c>
      <c r="F4588" s="60" t="s">
        <v>70</v>
      </c>
      <c r="G4588" s="60"/>
      <c r="H4588" s="60"/>
      <c r="I4588" s="60">
        <f t="shared" si="286"/>
        <v>0</v>
      </c>
      <c r="J4588" s="60">
        <f>IF(OR(I4588="",I4589="",I4590=""),"",(AVERAGEIF(A4588:A$10000,A4588,I4588:I$10000)))</f>
        <v>0</v>
      </c>
      <c r="K4588" s="60"/>
      <c r="L4588" s="60" t="str">
        <f>IF(O4588="","",A4588)</f>
        <v/>
      </c>
      <c r="M4588" s="60" t="str">
        <f>IF(O4588="","",(VLOOKUP(A4588,A4588:E11572,5,FALSE)))</f>
        <v/>
      </c>
      <c r="N4588" s="60" t="str">
        <f t="shared" si="287"/>
        <v/>
      </c>
      <c r="O4588" s="60" t="str">
        <f t="shared" si="289"/>
        <v/>
      </c>
      <c r="P4588" s="103">
        <f t="shared" si="288"/>
        <v>22.899999999992815</v>
      </c>
      <c r="Q4588" s="58"/>
      <c r="R4588" s="58"/>
      <c r="S4588" s="102"/>
    </row>
    <row r="4589" spans="1:19" ht="12.5" customHeight="1" x14ac:dyDescent="0.35">
      <c r="A4589" s="2">
        <v>72</v>
      </c>
      <c r="B4589" s="2" t="s">
        <v>69</v>
      </c>
      <c r="C4589" s="67">
        <v>154.27119999999999</v>
      </c>
      <c r="D4589" t="s">
        <v>65</v>
      </c>
      <c r="E4589" s="2" t="s">
        <v>56</v>
      </c>
      <c r="F4589" s="2" t="s">
        <v>70</v>
      </c>
      <c r="G4589" s="2"/>
      <c r="I4589" s="60">
        <f t="shared" si="286"/>
        <v>0</v>
      </c>
      <c r="J4589" s="60">
        <f>IF(OR(I4589="",I4590="",I4591=""),"",(AVERAGEIF(A4589:A$10000,A4589,I4589:I$10000)))</f>
        <v>0</v>
      </c>
      <c r="K4589" s="60"/>
      <c r="L4589" s="55" t="str">
        <f>IF(O4589="","",A4589)</f>
        <v/>
      </c>
      <c r="M4589" s="60" t="str">
        <f>IF(O4589="","",(VLOOKUP(A4589,A4589:E11573,5,FALSE)))</f>
        <v/>
      </c>
      <c r="N4589" s="55" t="str">
        <f t="shared" si="287"/>
        <v/>
      </c>
      <c r="O4589" s="55" t="str">
        <f t="shared" si="289"/>
        <v/>
      </c>
      <c r="P4589" s="104" t="str">
        <f t="shared" si="288"/>
        <v/>
      </c>
      <c r="Q4589" s="58"/>
      <c r="R4589" s="58"/>
      <c r="S4589" s="102"/>
    </row>
    <row r="4590" spans="1:19" ht="12.5" customHeight="1" x14ac:dyDescent="0.35">
      <c r="A4590" s="60">
        <v>72</v>
      </c>
      <c r="B4590" s="60" t="s">
        <v>69</v>
      </c>
      <c r="C4590" s="68">
        <v>154.2927</v>
      </c>
      <c r="D4590" s="58" t="s">
        <v>65</v>
      </c>
      <c r="E4590" s="60" t="s">
        <v>56</v>
      </c>
      <c r="F4590" s="60" t="s">
        <v>70</v>
      </c>
      <c r="G4590" s="60"/>
      <c r="H4590" s="60"/>
      <c r="I4590" s="60">
        <f t="shared" si="286"/>
        <v>0</v>
      </c>
      <c r="J4590" s="60">
        <f>IF(OR(I4590="",I4591="",I4592=""),"",(AVERAGEIF(A4590:A$10000,A4590,I4590:I$10000)))</f>
        <v>0</v>
      </c>
      <c r="K4590" s="60"/>
      <c r="L4590" s="60" t="str">
        <f>IF(O4590="","",A4590)</f>
        <v/>
      </c>
      <c r="M4590" s="60" t="str">
        <f>IF(O4590="","",(VLOOKUP(A4590,A4590:E11574,5,FALSE)))</f>
        <v/>
      </c>
      <c r="N4590" s="60" t="str">
        <f t="shared" si="287"/>
        <v/>
      </c>
      <c r="O4590" s="60" t="str">
        <f t="shared" si="289"/>
        <v/>
      </c>
      <c r="P4590" s="103">
        <f t="shared" si="288"/>
        <v>21.500000000003183</v>
      </c>
      <c r="Q4590" s="58"/>
      <c r="R4590" s="58"/>
      <c r="S4590" s="102"/>
    </row>
    <row r="4591" spans="1:19" ht="12.5" customHeight="1" x14ac:dyDescent="0.35">
      <c r="A4591" s="2">
        <v>72</v>
      </c>
      <c r="B4591" s="2" t="s">
        <v>69</v>
      </c>
      <c r="C4591" s="67">
        <v>154.3151</v>
      </c>
      <c r="D4591" t="s">
        <v>65</v>
      </c>
      <c r="E4591" s="2" t="s">
        <v>56</v>
      </c>
      <c r="F4591" s="2" t="s">
        <v>70</v>
      </c>
      <c r="G4591" s="2"/>
      <c r="I4591" s="60">
        <f t="shared" si="286"/>
        <v>0</v>
      </c>
      <c r="J4591" s="60">
        <f>IF(OR(I4591="",I4592="",I4593=""),"",(AVERAGEIF(A4591:A$10000,A4591,I4591:I$10000)))</f>
        <v>0</v>
      </c>
      <c r="K4591" s="60"/>
      <c r="L4591" s="55" t="str">
        <f>IF(O4591="","",A4591)</f>
        <v/>
      </c>
      <c r="M4591" s="60" t="str">
        <f>IF(O4591="","",(VLOOKUP(A4591,A4591:E11575,5,FALSE)))</f>
        <v/>
      </c>
      <c r="N4591" s="55" t="str">
        <f t="shared" si="287"/>
        <v/>
      </c>
      <c r="O4591" s="55" t="str">
        <f t="shared" si="289"/>
        <v/>
      </c>
      <c r="P4591" s="104">
        <f t="shared" si="288"/>
        <v>22.400000000004638</v>
      </c>
      <c r="Q4591" s="58"/>
      <c r="R4591" s="58"/>
      <c r="S4591" s="102"/>
    </row>
    <row r="4592" spans="1:19" ht="12.5" customHeight="1" x14ac:dyDescent="0.35">
      <c r="A4592" s="60">
        <v>72</v>
      </c>
      <c r="B4592" s="60" t="s">
        <v>69</v>
      </c>
      <c r="C4592" s="68">
        <v>154.33449999999999</v>
      </c>
      <c r="D4592" s="58" t="s">
        <v>65</v>
      </c>
      <c r="E4592" s="60" t="s">
        <v>56</v>
      </c>
      <c r="F4592" s="60" t="s">
        <v>70</v>
      </c>
      <c r="G4592" s="60"/>
      <c r="H4592" s="60"/>
      <c r="I4592" s="60">
        <f t="shared" si="286"/>
        <v>0</v>
      </c>
      <c r="J4592" s="60">
        <f>IF(OR(I4592="",I4593="",I4594=""),"",(AVERAGEIF(A4592:A$10000,A4592,I4592:I$10000)))</f>
        <v>0</v>
      </c>
      <c r="K4592" s="60"/>
      <c r="L4592" s="60" t="str">
        <f>IF(O4592="","",A4592)</f>
        <v/>
      </c>
      <c r="M4592" s="60" t="str">
        <f>IF(O4592="","",(VLOOKUP(A4592,A4592:E11576,5,FALSE)))</f>
        <v/>
      </c>
      <c r="N4592" s="60" t="str">
        <f t="shared" si="287"/>
        <v/>
      </c>
      <c r="O4592" s="60" t="str">
        <f t="shared" si="289"/>
        <v/>
      </c>
      <c r="P4592" s="103">
        <f t="shared" si="288"/>
        <v>19.399999999990314</v>
      </c>
      <c r="Q4592" s="58"/>
      <c r="R4592" s="58"/>
      <c r="S4592" s="102"/>
    </row>
    <row r="4593" spans="1:19" ht="12.5" customHeight="1" x14ac:dyDescent="0.35">
      <c r="A4593" s="2">
        <v>72</v>
      </c>
      <c r="B4593" s="2" t="s">
        <v>69</v>
      </c>
      <c r="C4593" s="67">
        <v>154.3493</v>
      </c>
      <c r="D4593" t="s">
        <v>65</v>
      </c>
      <c r="E4593" s="2" t="s">
        <v>56</v>
      </c>
      <c r="F4593" s="2" t="s">
        <v>70</v>
      </c>
      <c r="G4593" s="2"/>
      <c r="I4593" s="60">
        <f t="shared" si="286"/>
        <v>0</v>
      </c>
      <c r="J4593" s="60">
        <f>IF(OR(I4593="",I4594="",I4595=""),"",(AVERAGEIF(A4593:A$10000,A4593,I4593:I$10000)))</f>
        <v>0</v>
      </c>
      <c r="K4593" s="60"/>
      <c r="L4593" s="55" t="str">
        <f>IF(O4593="","",A4593)</f>
        <v/>
      </c>
      <c r="M4593" s="60" t="str">
        <f>IF(O4593="","",(VLOOKUP(A4593,A4593:E11577,5,FALSE)))</f>
        <v/>
      </c>
      <c r="N4593" s="55" t="str">
        <f t="shared" si="287"/>
        <v/>
      </c>
      <c r="O4593" s="55" t="str">
        <f t="shared" si="289"/>
        <v/>
      </c>
      <c r="P4593" s="104">
        <f t="shared" si="288"/>
        <v>14.80000000000814</v>
      </c>
      <c r="Q4593" s="58"/>
      <c r="R4593" s="58"/>
      <c r="S4593" s="102"/>
    </row>
    <row r="4594" spans="1:19" ht="12.5" customHeight="1" x14ac:dyDescent="0.35">
      <c r="A4594" s="60">
        <v>72</v>
      </c>
      <c r="B4594" s="60" t="s">
        <v>69</v>
      </c>
      <c r="C4594" s="68">
        <v>154.3647</v>
      </c>
      <c r="D4594" s="58" t="s">
        <v>65</v>
      </c>
      <c r="E4594" s="60" t="s">
        <v>56</v>
      </c>
      <c r="F4594" s="60" t="s">
        <v>70</v>
      </c>
      <c r="G4594" s="60"/>
      <c r="H4594" s="60"/>
      <c r="I4594" s="60">
        <f t="shared" si="286"/>
        <v>0</v>
      </c>
      <c r="J4594" s="60">
        <f>IF(OR(I4594="",I4595="",I4596=""),"",(AVERAGEIF(A4594:A$10000,A4594,I4594:I$10000)))</f>
        <v>0</v>
      </c>
      <c r="K4594" s="60"/>
      <c r="L4594" s="60" t="str">
        <f>IF(O4594="","",A4594)</f>
        <v/>
      </c>
      <c r="M4594" s="60" t="str">
        <f>IF(O4594="","",(VLOOKUP(A4594,A4594:E11578,5,FALSE)))</f>
        <v/>
      </c>
      <c r="N4594" s="60" t="str">
        <f t="shared" si="287"/>
        <v/>
      </c>
      <c r="O4594" s="60" t="str">
        <f t="shared" si="289"/>
        <v/>
      </c>
      <c r="P4594" s="103">
        <f t="shared" si="288"/>
        <v>15.399999999999636</v>
      </c>
      <c r="Q4594" s="58"/>
      <c r="R4594" s="58"/>
      <c r="S4594" s="102"/>
    </row>
    <row r="4595" spans="1:19" ht="12.5" customHeight="1" x14ac:dyDescent="0.35">
      <c r="A4595" s="2">
        <v>72</v>
      </c>
      <c r="B4595" s="2" t="s">
        <v>69</v>
      </c>
      <c r="C4595" s="67">
        <v>154.37899999999999</v>
      </c>
      <c r="D4595" t="s">
        <v>65</v>
      </c>
      <c r="E4595" s="2" t="s">
        <v>56</v>
      </c>
      <c r="F4595" s="2" t="s">
        <v>70</v>
      </c>
      <c r="G4595" s="2"/>
      <c r="I4595" s="60">
        <f t="shared" si="286"/>
        <v>0</v>
      </c>
      <c r="J4595" s="60">
        <f>IF(OR(I4595="",I4596="",I4597=""),"",(AVERAGEIF(A4595:A$10000,A4595,I4595:I$10000)))</f>
        <v>0</v>
      </c>
      <c r="K4595" s="60"/>
      <c r="L4595" s="55" t="str">
        <f>IF(O4595="","",A4595)</f>
        <v/>
      </c>
      <c r="M4595" s="60" t="str">
        <f>IF(O4595="","",(VLOOKUP(A4595,A4595:E11579,5,FALSE)))</f>
        <v/>
      </c>
      <c r="N4595" s="55" t="str">
        <f t="shared" si="287"/>
        <v/>
      </c>
      <c r="O4595" s="55" t="str">
        <f t="shared" si="289"/>
        <v/>
      </c>
      <c r="P4595" s="104">
        <f t="shared" si="288"/>
        <v>14.299999999991542</v>
      </c>
      <c r="Q4595" s="58"/>
      <c r="R4595" s="58"/>
      <c r="S4595" s="102"/>
    </row>
    <row r="4596" spans="1:19" ht="12.5" customHeight="1" x14ac:dyDescent="0.35">
      <c r="A4596" s="60">
        <v>72</v>
      </c>
      <c r="B4596" s="60" t="s">
        <v>69</v>
      </c>
      <c r="C4596" s="68">
        <v>154.39340000000001</v>
      </c>
      <c r="D4596" s="58" t="s">
        <v>65</v>
      </c>
      <c r="E4596" s="60" t="s">
        <v>56</v>
      </c>
      <c r="F4596" s="60" t="s">
        <v>70</v>
      </c>
      <c r="G4596" s="60"/>
      <c r="H4596" s="60"/>
      <c r="I4596" s="60">
        <f t="shared" si="286"/>
        <v>0</v>
      </c>
      <c r="J4596" s="60">
        <f>IF(OR(I4596="",I4597="",I4598=""),"",(AVERAGEIF(A4596:A$10000,A4596,I4596:I$10000)))</f>
        <v>0</v>
      </c>
      <c r="K4596" s="60"/>
      <c r="L4596" s="60" t="str">
        <f>IF(O4596="","",A4596)</f>
        <v/>
      </c>
      <c r="M4596" s="60" t="str">
        <f>IF(O4596="","",(VLOOKUP(A4596,A4596:E11580,5,FALSE)))</f>
        <v/>
      </c>
      <c r="N4596" s="60" t="str">
        <f t="shared" si="287"/>
        <v/>
      </c>
      <c r="O4596" s="60" t="str">
        <f t="shared" si="289"/>
        <v/>
      </c>
      <c r="P4596" s="103">
        <f t="shared" si="288"/>
        <v>14.400000000023283</v>
      </c>
      <c r="Q4596" s="58"/>
      <c r="R4596" s="58"/>
      <c r="S4596" s="102"/>
    </row>
    <row r="4597" spans="1:19" ht="12.5" customHeight="1" x14ac:dyDescent="0.35">
      <c r="A4597" s="2">
        <v>72</v>
      </c>
      <c r="B4597" s="2" t="s">
        <v>69</v>
      </c>
      <c r="C4597" s="67">
        <v>154.4084</v>
      </c>
      <c r="D4597" t="s">
        <v>65</v>
      </c>
      <c r="E4597" s="2" t="s">
        <v>56</v>
      </c>
      <c r="F4597" s="2" t="s">
        <v>70</v>
      </c>
      <c r="G4597" s="2"/>
      <c r="I4597" s="60">
        <f t="shared" si="286"/>
        <v>0</v>
      </c>
      <c r="J4597" s="60">
        <f>IF(OR(I4597="",I4598="",I4599=""),"",(AVERAGEIF(A4597:A$10000,A4597,I4597:I$10000)))</f>
        <v>0</v>
      </c>
      <c r="K4597" s="60"/>
      <c r="L4597" s="55" t="str">
        <f>IF(O4597="","",A4597)</f>
        <v/>
      </c>
      <c r="M4597" s="60" t="str">
        <f>IF(O4597="","",(VLOOKUP(A4597,A4597:E11581,5,FALSE)))</f>
        <v/>
      </c>
      <c r="N4597" s="55" t="str">
        <f t="shared" si="287"/>
        <v/>
      </c>
      <c r="O4597" s="55" t="str">
        <f t="shared" si="289"/>
        <v/>
      </c>
      <c r="P4597" s="104">
        <f t="shared" si="288"/>
        <v>14.999999999986358</v>
      </c>
      <c r="Q4597" s="58"/>
      <c r="R4597" s="58"/>
      <c r="S4597" s="102"/>
    </row>
    <row r="4598" spans="1:19" ht="12.5" customHeight="1" x14ac:dyDescent="0.35">
      <c r="A4598" s="60">
        <v>72</v>
      </c>
      <c r="B4598" s="60" t="s">
        <v>69</v>
      </c>
      <c r="C4598" s="68">
        <v>154.42310000000001</v>
      </c>
      <c r="D4598" s="58" t="s">
        <v>65</v>
      </c>
      <c r="E4598" s="60" t="s">
        <v>56</v>
      </c>
      <c r="F4598" s="60" t="s">
        <v>70</v>
      </c>
      <c r="G4598" s="60"/>
      <c r="H4598" s="60"/>
      <c r="I4598" s="60">
        <f t="shared" si="286"/>
        <v>0</v>
      </c>
      <c r="J4598" s="60">
        <f>IF(OR(I4598="",I4599="",I4600=""),"",(AVERAGEIF(A4598:A$10000,A4598,I4598:I$10000)))</f>
        <v>0</v>
      </c>
      <c r="K4598" s="60"/>
      <c r="L4598" s="60" t="str">
        <f>IF(O4598="","",A4598)</f>
        <v/>
      </c>
      <c r="M4598" s="60" t="str">
        <f>IF(O4598="","",(VLOOKUP(A4598,A4598:E11582,5,FALSE)))</f>
        <v/>
      </c>
      <c r="N4598" s="60" t="str">
        <f t="shared" si="287"/>
        <v/>
      </c>
      <c r="O4598" s="60" t="str">
        <f t="shared" si="289"/>
        <v/>
      </c>
      <c r="P4598" s="103">
        <f t="shared" si="288"/>
        <v>14.70000000000482</v>
      </c>
      <c r="Q4598" s="58"/>
      <c r="R4598" s="58"/>
      <c r="S4598" s="102"/>
    </row>
    <row r="4599" spans="1:19" ht="12.5" customHeight="1" x14ac:dyDescent="0.35">
      <c r="A4599" s="2">
        <v>72</v>
      </c>
      <c r="B4599" s="2" t="s">
        <v>69</v>
      </c>
      <c r="C4599" s="67">
        <v>154.4376</v>
      </c>
      <c r="D4599" t="s">
        <v>65</v>
      </c>
      <c r="E4599" s="2" t="s">
        <v>56</v>
      </c>
      <c r="F4599" s="2" t="s">
        <v>70</v>
      </c>
      <c r="G4599" s="2"/>
      <c r="I4599" s="60">
        <f t="shared" si="286"/>
        <v>0</v>
      </c>
      <c r="J4599" s="60">
        <f>IF(OR(I4599="",I4600="",I4601=""),"",(AVERAGEIF(A4599:A$10000,A4599,I4599:I$10000)))</f>
        <v>0</v>
      </c>
      <c r="K4599" s="60"/>
      <c r="L4599" s="55" t="str">
        <f>IF(O4599="","",A4599)</f>
        <v/>
      </c>
      <c r="M4599" s="60" t="str">
        <f>IF(O4599="","",(VLOOKUP(A4599,A4599:E11583,5,FALSE)))</f>
        <v/>
      </c>
      <c r="N4599" s="55" t="str">
        <f t="shared" si="287"/>
        <v/>
      </c>
      <c r="O4599" s="55" t="str">
        <f t="shared" si="289"/>
        <v/>
      </c>
      <c r="P4599" s="104">
        <f t="shared" si="288"/>
        <v>14.499999999998181</v>
      </c>
      <c r="Q4599" s="58"/>
      <c r="R4599" s="58"/>
      <c r="S4599" s="102"/>
    </row>
    <row r="4600" spans="1:19" ht="12.5" customHeight="1" x14ac:dyDescent="0.35">
      <c r="A4600" s="60">
        <v>72</v>
      </c>
      <c r="B4600" s="60" t="s">
        <v>69</v>
      </c>
      <c r="C4600" s="68">
        <v>154.45230000000001</v>
      </c>
      <c r="D4600" s="58" t="s">
        <v>65</v>
      </c>
      <c r="E4600" s="60" t="s">
        <v>56</v>
      </c>
      <c r="F4600" s="60" t="s">
        <v>70</v>
      </c>
      <c r="G4600" s="60"/>
      <c r="H4600" s="60"/>
      <c r="I4600" s="60">
        <f t="shared" si="286"/>
        <v>0</v>
      </c>
      <c r="J4600" s="60">
        <f>IF(OR(I4600="",I4601="",I4602=""),"",(AVERAGEIF(A4600:A$10000,A4600,I4600:I$10000)))</f>
        <v>0</v>
      </c>
      <c r="K4600" s="60"/>
      <c r="L4600" s="60" t="str">
        <f>IF(O4600="","",A4600)</f>
        <v/>
      </c>
      <c r="M4600" s="60" t="str">
        <f>IF(O4600="","",(VLOOKUP(A4600,A4600:E11584,5,FALSE)))</f>
        <v/>
      </c>
      <c r="N4600" s="60" t="str">
        <f t="shared" si="287"/>
        <v/>
      </c>
      <c r="O4600" s="60" t="str">
        <f t="shared" si="289"/>
        <v/>
      </c>
      <c r="P4600" s="103">
        <f t="shared" si="288"/>
        <v>14.70000000000482</v>
      </c>
      <c r="Q4600" s="58"/>
      <c r="R4600" s="58"/>
      <c r="S4600" s="102"/>
    </row>
    <row r="4601" spans="1:19" ht="12.5" customHeight="1" x14ac:dyDescent="0.35">
      <c r="A4601" s="2">
        <v>72</v>
      </c>
      <c r="B4601" s="2" t="s">
        <v>69</v>
      </c>
      <c r="C4601" s="67">
        <v>154.4666</v>
      </c>
      <c r="D4601" t="s">
        <v>65</v>
      </c>
      <c r="E4601" s="2" t="s">
        <v>56</v>
      </c>
      <c r="F4601" s="2" t="s">
        <v>70</v>
      </c>
      <c r="G4601" s="2"/>
      <c r="I4601" s="60">
        <f t="shared" si="286"/>
        <v>0</v>
      </c>
      <c r="J4601" s="60">
        <f>IF(OR(I4601="",I4602="",I4603=""),"",(AVERAGEIF(A4601:A$10000,A4601,I4601:I$10000)))</f>
        <v>0</v>
      </c>
      <c r="K4601" s="60"/>
      <c r="L4601" s="55" t="str">
        <f>IF(O4601="","",A4601)</f>
        <v/>
      </c>
      <c r="M4601" s="60" t="str">
        <f>IF(O4601="","",(VLOOKUP(A4601,A4601:E11585,5,FALSE)))</f>
        <v/>
      </c>
      <c r="N4601" s="55" t="str">
        <f t="shared" si="287"/>
        <v/>
      </c>
      <c r="O4601" s="55" t="str">
        <f t="shared" si="289"/>
        <v/>
      </c>
      <c r="P4601" s="104">
        <f t="shared" si="288"/>
        <v>14.299999999991542</v>
      </c>
      <c r="Q4601" s="58"/>
      <c r="R4601" s="58"/>
      <c r="S4601" s="102"/>
    </row>
    <row r="4602" spans="1:19" ht="12.5" customHeight="1" x14ac:dyDescent="0.35">
      <c r="A4602" s="60">
        <v>72</v>
      </c>
      <c r="B4602" s="60" t="s">
        <v>69</v>
      </c>
      <c r="C4602" s="68">
        <v>154.48060000000001</v>
      </c>
      <c r="D4602" s="58" t="s">
        <v>65</v>
      </c>
      <c r="E4602" s="60" t="s">
        <v>56</v>
      </c>
      <c r="F4602" s="60" t="s">
        <v>70</v>
      </c>
      <c r="G4602" s="60"/>
      <c r="H4602" s="60"/>
      <c r="I4602" s="60">
        <f t="shared" si="286"/>
        <v>0</v>
      </c>
      <c r="J4602" s="60">
        <f>IF(OR(I4602="",I4603="",I4604=""),"",(AVERAGEIF(A4602:A$10000,A4602,I4602:I$10000)))</f>
        <v>0</v>
      </c>
      <c r="K4602" s="60"/>
      <c r="L4602" s="60" t="str">
        <f>IF(O4602="","",A4602)</f>
        <v/>
      </c>
      <c r="M4602" s="60" t="str">
        <f>IF(O4602="","",(VLOOKUP(A4602,A4602:E11586,5,FALSE)))</f>
        <v/>
      </c>
      <c r="N4602" s="60" t="str">
        <f t="shared" si="287"/>
        <v/>
      </c>
      <c r="O4602" s="60" t="str">
        <f t="shared" si="289"/>
        <v/>
      </c>
      <c r="P4602" s="103">
        <f t="shared" si="288"/>
        <v>14.000000000010004</v>
      </c>
      <c r="Q4602" s="58"/>
      <c r="R4602" s="58"/>
      <c r="S4602" s="102"/>
    </row>
    <row r="4603" spans="1:19" ht="12.5" customHeight="1" x14ac:dyDescent="0.35">
      <c r="A4603" s="2">
        <v>72</v>
      </c>
      <c r="B4603" s="2" t="s">
        <v>69</v>
      </c>
      <c r="C4603" s="67">
        <v>154.5026</v>
      </c>
      <c r="D4603" t="s">
        <v>65</v>
      </c>
      <c r="E4603" s="2" t="s">
        <v>56</v>
      </c>
      <c r="F4603" s="2" t="s">
        <v>70</v>
      </c>
      <c r="G4603" s="2"/>
      <c r="I4603" s="60">
        <f t="shared" si="286"/>
        <v>0</v>
      </c>
      <c r="J4603" s="60">
        <f>IF(OR(I4603="",I4604="",I4605=""),"",(AVERAGEIF(A4603:A$10000,A4603,I4603:I$10000)))</f>
        <v>0</v>
      </c>
      <c r="K4603" s="60"/>
      <c r="L4603" s="55" t="str">
        <f>IF(O4603="","",A4603)</f>
        <v/>
      </c>
      <c r="M4603" s="60" t="str">
        <f>IF(O4603="","",(VLOOKUP(A4603,A4603:E11587,5,FALSE)))</f>
        <v/>
      </c>
      <c r="N4603" s="55" t="str">
        <f t="shared" si="287"/>
        <v/>
      </c>
      <c r="O4603" s="55" t="str">
        <f t="shared" si="289"/>
        <v/>
      </c>
      <c r="P4603" s="104">
        <f t="shared" si="288"/>
        <v>21.99999999999136</v>
      </c>
      <c r="Q4603" s="58"/>
      <c r="R4603" s="58"/>
      <c r="S4603" s="102"/>
    </row>
    <row r="4604" spans="1:19" ht="12.5" customHeight="1" x14ac:dyDescent="0.35">
      <c r="A4604" s="60">
        <v>72</v>
      </c>
      <c r="B4604" s="60" t="s">
        <v>69</v>
      </c>
      <c r="C4604" s="68">
        <v>154.51779999999999</v>
      </c>
      <c r="D4604" s="58" t="s">
        <v>65</v>
      </c>
      <c r="E4604" s="60" t="s">
        <v>56</v>
      </c>
      <c r="F4604" s="60" t="s">
        <v>70</v>
      </c>
      <c r="G4604" s="60"/>
      <c r="H4604" s="60"/>
      <c r="I4604" s="60">
        <f t="shared" si="286"/>
        <v>0</v>
      </c>
      <c r="J4604" s="60">
        <f>IF(OR(I4604="",I4605="",I4606=""),"",(AVERAGEIF(A4604:A$10000,A4604,I4604:I$10000)))</f>
        <v>0</v>
      </c>
      <c r="K4604" s="60"/>
      <c r="L4604" s="60" t="str">
        <f>IF(O4604="","",A4604)</f>
        <v/>
      </c>
      <c r="M4604" s="60" t="str">
        <f>IF(O4604="","",(VLOOKUP(A4604,A4604:E11588,5,FALSE)))</f>
        <v/>
      </c>
      <c r="N4604" s="60" t="str">
        <f t="shared" si="287"/>
        <v/>
      </c>
      <c r="O4604" s="60" t="str">
        <f t="shared" si="289"/>
        <v/>
      </c>
      <c r="P4604" s="103">
        <f t="shared" si="288"/>
        <v>15.199999999992997</v>
      </c>
      <c r="Q4604" s="58"/>
      <c r="R4604" s="58"/>
      <c r="S4604" s="102"/>
    </row>
    <row r="4605" spans="1:19" ht="12.5" customHeight="1" x14ac:dyDescent="0.35">
      <c r="A4605" s="2">
        <v>72</v>
      </c>
      <c r="B4605" s="2" t="s">
        <v>69</v>
      </c>
      <c r="C4605" s="67">
        <v>154.5317</v>
      </c>
      <c r="D4605" t="s">
        <v>65</v>
      </c>
      <c r="E4605" s="2" t="s">
        <v>56</v>
      </c>
      <c r="F4605" s="2" t="s">
        <v>70</v>
      </c>
      <c r="G4605" s="2"/>
      <c r="I4605" s="60">
        <f t="shared" si="286"/>
        <v>0</v>
      </c>
      <c r="J4605" s="60">
        <f>IF(OR(I4605="",I4606="",I4607=""),"",(AVERAGEIF(A4605:A$10000,A4605,I4605:I$10000)))</f>
        <v>0</v>
      </c>
      <c r="K4605" s="60"/>
      <c r="L4605" s="55" t="str">
        <f>IF(O4605="","",A4605)</f>
        <v/>
      </c>
      <c r="M4605" s="60" t="str">
        <f>IF(O4605="","",(VLOOKUP(A4605,A4605:E11589,5,FALSE)))</f>
        <v/>
      </c>
      <c r="N4605" s="55" t="str">
        <f t="shared" si="287"/>
        <v/>
      </c>
      <c r="O4605" s="55" t="str">
        <f t="shared" si="289"/>
        <v/>
      </c>
      <c r="P4605" s="104">
        <f t="shared" si="288"/>
        <v>13.900000000006685</v>
      </c>
      <c r="Q4605" s="58"/>
      <c r="R4605" s="58"/>
      <c r="S4605" s="102"/>
    </row>
    <row r="4606" spans="1:19" ht="12.5" customHeight="1" x14ac:dyDescent="0.35">
      <c r="A4606" s="60">
        <v>72</v>
      </c>
      <c r="B4606" s="60" t="s">
        <v>69</v>
      </c>
      <c r="C4606" s="68">
        <v>154.54650000000001</v>
      </c>
      <c r="D4606" s="58" t="s">
        <v>65</v>
      </c>
      <c r="E4606" s="60" t="s">
        <v>56</v>
      </c>
      <c r="F4606" s="60" t="s">
        <v>70</v>
      </c>
      <c r="G4606" s="60"/>
      <c r="H4606" s="60"/>
      <c r="I4606" s="60">
        <f t="shared" si="286"/>
        <v>0</v>
      </c>
      <c r="J4606" s="60">
        <f>IF(OR(I4606="",I4607="",I4608=""),"",(AVERAGEIF(A4606:A$10000,A4606,I4606:I$10000)))</f>
        <v>0</v>
      </c>
      <c r="K4606" s="60"/>
      <c r="L4606" s="60" t="str">
        <f>IF(O4606="","",A4606)</f>
        <v/>
      </c>
      <c r="M4606" s="60" t="str">
        <f>IF(O4606="","",(VLOOKUP(A4606,A4606:E11590,5,FALSE)))</f>
        <v/>
      </c>
      <c r="N4606" s="60" t="str">
        <f t="shared" si="287"/>
        <v/>
      </c>
      <c r="O4606" s="60" t="str">
        <f t="shared" si="289"/>
        <v/>
      </c>
      <c r="P4606" s="103">
        <f t="shared" si="288"/>
        <v>14.80000000000814</v>
      </c>
      <c r="Q4606" s="58"/>
      <c r="R4606" s="58"/>
      <c r="S4606" s="102"/>
    </row>
    <row r="4607" spans="1:19" ht="12.5" customHeight="1" x14ac:dyDescent="0.35">
      <c r="A4607" s="2">
        <v>72</v>
      </c>
      <c r="B4607" s="2" t="s">
        <v>69</v>
      </c>
      <c r="C4607" s="67">
        <v>154.5608</v>
      </c>
      <c r="D4607" t="s">
        <v>65</v>
      </c>
      <c r="E4607" s="2" t="s">
        <v>56</v>
      </c>
      <c r="F4607" s="2" t="s">
        <v>70</v>
      </c>
      <c r="G4607" s="2"/>
      <c r="I4607" s="60">
        <f t="shared" si="286"/>
        <v>0</v>
      </c>
      <c r="J4607" s="60">
        <f>IF(OR(I4607="",I4608="",I4609=""),"",(AVERAGEIF(A4607:A$10000,A4607,I4607:I$10000)))</f>
        <v>0</v>
      </c>
      <c r="K4607" s="60"/>
      <c r="L4607" s="55" t="str">
        <f>IF(O4607="","",A4607)</f>
        <v/>
      </c>
      <c r="M4607" s="60" t="str">
        <f>IF(O4607="","",(VLOOKUP(A4607,A4607:E11591,5,FALSE)))</f>
        <v/>
      </c>
      <c r="N4607" s="55" t="str">
        <f t="shared" si="287"/>
        <v/>
      </c>
      <c r="O4607" s="55" t="str">
        <f t="shared" si="289"/>
        <v/>
      </c>
      <c r="P4607" s="104">
        <f t="shared" si="288"/>
        <v>14.299999999991542</v>
      </c>
      <c r="Q4607" s="58"/>
      <c r="R4607" s="58"/>
      <c r="S4607" s="102"/>
    </row>
    <row r="4608" spans="1:19" ht="12.5" customHeight="1" x14ac:dyDescent="0.35">
      <c r="A4608" s="60">
        <v>72</v>
      </c>
      <c r="B4608" s="60" t="s">
        <v>69</v>
      </c>
      <c r="C4608" s="68">
        <v>154.57570000000001</v>
      </c>
      <c r="D4608" s="58" t="s">
        <v>65</v>
      </c>
      <c r="E4608" s="60" t="s">
        <v>56</v>
      </c>
      <c r="F4608" s="60" t="s">
        <v>70</v>
      </c>
      <c r="G4608" s="60"/>
      <c r="H4608" s="60"/>
      <c r="I4608" s="60">
        <f t="shared" si="286"/>
        <v>0</v>
      </c>
      <c r="J4608" s="60">
        <f>IF(OR(I4608="",I4609="",I4610=""),"",(AVERAGEIF(A4608:A$10000,A4608,I4608:I$10000)))</f>
        <v>0</v>
      </c>
      <c r="K4608" s="60"/>
      <c r="L4608" s="60" t="str">
        <f>IF(O4608="","",A4608)</f>
        <v/>
      </c>
      <c r="M4608" s="60" t="str">
        <f>IF(O4608="","",(VLOOKUP(A4608,A4608:E11592,5,FALSE)))</f>
        <v/>
      </c>
      <c r="N4608" s="60" t="str">
        <f t="shared" si="287"/>
        <v/>
      </c>
      <c r="O4608" s="60" t="str">
        <f t="shared" si="289"/>
        <v/>
      </c>
      <c r="P4608" s="103">
        <f t="shared" si="288"/>
        <v>14.90000000001146</v>
      </c>
      <c r="Q4608" s="58"/>
      <c r="R4608" s="58"/>
      <c r="S4608" s="102"/>
    </row>
    <row r="4609" spans="1:19" ht="12.5" customHeight="1" x14ac:dyDescent="0.35">
      <c r="A4609" s="2">
        <v>72</v>
      </c>
      <c r="B4609" s="2" t="s">
        <v>69</v>
      </c>
      <c r="C4609" s="67">
        <v>154.5899</v>
      </c>
      <c r="D4609" t="s">
        <v>65</v>
      </c>
      <c r="E4609" s="2" t="s">
        <v>56</v>
      </c>
      <c r="F4609" s="2" t="s">
        <v>70</v>
      </c>
      <c r="G4609" s="2"/>
      <c r="I4609" s="60">
        <f t="shared" si="286"/>
        <v>0</v>
      </c>
      <c r="J4609" s="60">
        <f>IF(OR(I4609="",I4610="",I4611=""),"",(AVERAGEIF(A4609:A$10000,A4609,I4609:I$10000)))</f>
        <v>0</v>
      </c>
      <c r="K4609" s="60"/>
      <c r="L4609" s="55" t="str">
        <f>IF(O4609="","",A4609)</f>
        <v/>
      </c>
      <c r="M4609" s="60" t="str">
        <f>IF(O4609="","",(VLOOKUP(A4609,A4609:E11593,5,FALSE)))</f>
        <v/>
      </c>
      <c r="N4609" s="55" t="str">
        <f t="shared" si="287"/>
        <v/>
      </c>
      <c r="O4609" s="55" t="str">
        <f t="shared" si="289"/>
        <v/>
      </c>
      <c r="P4609" s="104">
        <f t="shared" si="288"/>
        <v>14.199999999988222</v>
      </c>
      <c r="Q4609" s="58"/>
      <c r="R4609" s="58"/>
      <c r="S4609" s="102"/>
    </row>
    <row r="4610" spans="1:19" ht="12.5" customHeight="1" x14ac:dyDescent="0.35">
      <c r="A4610" s="60">
        <v>72</v>
      </c>
      <c r="B4610" s="60" t="s">
        <v>69</v>
      </c>
      <c r="C4610" s="68">
        <v>154.60470000000001</v>
      </c>
      <c r="D4610" s="58" t="s">
        <v>65</v>
      </c>
      <c r="E4610" s="60" t="s">
        <v>56</v>
      </c>
      <c r="F4610" s="60" t="s">
        <v>70</v>
      </c>
      <c r="G4610" s="60"/>
      <c r="H4610" s="60"/>
      <c r="I4610" s="60">
        <f t="shared" si="286"/>
        <v>0</v>
      </c>
      <c r="J4610" s="60">
        <f>IF(OR(I4610="",I4611="",I4612=""),"",(AVERAGEIF(A4610:A$10000,A4610,I4610:I$10000)))</f>
        <v>0</v>
      </c>
      <c r="K4610" s="60"/>
      <c r="L4610" s="60" t="str">
        <f>IF(O4610="","",A4610)</f>
        <v/>
      </c>
      <c r="M4610" s="60" t="str">
        <f>IF(O4610="","",(VLOOKUP(A4610,A4610:E11594,5,FALSE)))</f>
        <v/>
      </c>
      <c r="N4610" s="60" t="str">
        <f t="shared" si="287"/>
        <v/>
      </c>
      <c r="O4610" s="60" t="str">
        <f t="shared" si="289"/>
        <v/>
      </c>
      <c r="P4610" s="103">
        <f t="shared" si="288"/>
        <v>14.80000000000814</v>
      </c>
      <c r="Q4610" s="58"/>
      <c r="R4610" s="58"/>
      <c r="S4610" s="102"/>
    </row>
    <row r="4611" spans="1:19" ht="12.5" customHeight="1" x14ac:dyDescent="0.35">
      <c r="A4611" s="2">
        <v>72</v>
      </c>
      <c r="B4611" s="2" t="s">
        <v>69</v>
      </c>
      <c r="C4611" s="67">
        <v>154.6191</v>
      </c>
      <c r="D4611" t="s">
        <v>65</v>
      </c>
      <c r="E4611" s="2" t="s">
        <v>56</v>
      </c>
      <c r="F4611" s="2" t="s">
        <v>70</v>
      </c>
      <c r="G4611" s="2"/>
      <c r="I4611" s="60">
        <f t="shared" si="286"/>
        <v>0</v>
      </c>
      <c r="J4611" s="60">
        <f>IF(OR(I4611="",I4612="",I4613=""),"",(AVERAGEIF(A4611:A$10000,A4611,I4611:I$10000)))</f>
        <v>0</v>
      </c>
      <c r="K4611" s="60"/>
      <c r="L4611" s="55" t="str">
        <f>IF(O4611="","",A4611)</f>
        <v/>
      </c>
      <c r="M4611" s="60" t="str">
        <f>IF(O4611="","",(VLOOKUP(A4611,A4611:E11595,5,FALSE)))</f>
        <v/>
      </c>
      <c r="N4611" s="55" t="str">
        <f t="shared" si="287"/>
        <v/>
      </c>
      <c r="O4611" s="55" t="str">
        <f t="shared" si="289"/>
        <v/>
      </c>
      <c r="P4611" s="104">
        <f t="shared" si="288"/>
        <v>14.399999999994861</v>
      </c>
      <c r="Q4611" s="58"/>
      <c r="R4611" s="58"/>
      <c r="S4611" s="102"/>
    </row>
    <row r="4612" spans="1:19" ht="12.5" customHeight="1" x14ac:dyDescent="0.35">
      <c r="A4612" s="60">
        <v>72</v>
      </c>
      <c r="B4612" s="60" t="s">
        <v>69</v>
      </c>
      <c r="C4612" s="68">
        <v>154.6337</v>
      </c>
      <c r="D4612" s="58" t="s">
        <v>65</v>
      </c>
      <c r="E4612" s="60" t="s">
        <v>56</v>
      </c>
      <c r="F4612" s="60" t="s">
        <v>70</v>
      </c>
      <c r="G4612" s="60"/>
      <c r="H4612" s="60"/>
      <c r="I4612" s="60">
        <f t="shared" si="286"/>
        <v>0</v>
      </c>
      <c r="J4612" s="60">
        <f>IF(OR(I4612="",I4613="",I4614=""),"",(AVERAGEIF(A4612:A$10000,A4612,I4612:I$10000)))</f>
        <v>0</v>
      </c>
      <c r="K4612" s="60"/>
      <c r="L4612" s="60" t="str">
        <f>IF(O4612="","",A4612)</f>
        <v/>
      </c>
      <c r="M4612" s="60" t="str">
        <f>IF(O4612="","",(VLOOKUP(A4612,A4612:E11596,5,FALSE)))</f>
        <v/>
      </c>
      <c r="N4612" s="60" t="str">
        <f t="shared" si="287"/>
        <v/>
      </c>
      <c r="O4612" s="60" t="str">
        <f t="shared" si="289"/>
        <v/>
      </c>
      <c r="P4612" s="103">
        <f t="shared" si="288"/>
        <v>14.600000000001501</v>
      </c>
      <c r="Q4612" s="58"/>
      <c r="R4612" s="58"/>
      <c r="S4612" s="102"/>
    </row>
    <row r="4613" spans="1:19" ht="12.5" customHeight="1" x14ac:dyDescent="0.35">
      <c r="A4613" s="2">
        <v>72</v>
      </c>
      <c r="B4613" s="2" t="s">
        <v>69</v>
      </c>
      <c r="C4613" s="67">
        <v>154.6482</v>
      </c>
      <c r="D4613" t="s">
        <v>65</v>
      </c>
      <c r="E4613" s="2" t="s">
        <v>56</v>
      </c>
      <c r="F4613" s="2" t="s">
        <v>70</v>
      </c>
      <c r="G4613" s="2"/>
      <c r="I4613" s="60">
        <f t="shared" si="286"/>
        <v>0</v>
      </c>
      <c r="J4613" s="60">
        <f>IF(OR(I4613="",I4614="",I4615=""),"",(AVERAGEIF(A4613:A$10000,A4613,I4613:I$10000)))</f>
        <v>0</v>
      </c>
      <c r="K4613" s="60"/>
      <c r="L4613" s="55" t="str">
        <f>IF(O4613="","",A4613)</f>
        <v/>
      </c>
      <c r="M4613" s="60" t="str">
        <f>IF(O4613="","",(VLOOKUP(A4613,A4613:E11597,5,FALSE)))</f>
        <v/>
      </c>
      <c r="N4613" s="55" t="str">
        <f t="shared" si="287"/>
        <v/>
      </c>
      <c r="O4613" s="55" t="str">
        <f t="shared" si="289"/>
        <v/>
      </c>
      <c r="P4613" s="104">
        <f t="shared" si="288"/>
        <v>14.499999999998181</v>
      </c>
      <c r="Q4613" s="58"/>
      <c r="R4613" s="58"/>
      <c r="S4613" s="102"/>
    </row>
    <row r="4614" spans="1:19" ht="12.5" customHeight="1" x14ac:dyDescent="0.35">
      <c r="A4614" s="60">
        <v>72</v>
      </c>
      <c r="B4614" s="60" t="s">
        <v>69</v>
      </c>
      <c r="C4614" s="68">
        <v>154.66200000000001</v>
      </c>
      <c r="D4614" s="58" t="s">
        <v>65</v>
      </c>
      <c r="E4614" s="60" t="s">
        <v>56</v>
      </c>
      <c r="F4614" s="60" t="s">
        <v>70</v>
      </c>
      <c r="G4614" s="60"/>
      <c r="H4614" s="60"/>
      <c r="I4614" s="60">
        <f t="shared" si="286"/>
        <v>0</v>
      </c>
      <c r="J4614" s="60">
        <f>IF(OR(I4614="",I4615="",I4616=""),"",(AVERAGEIF(A4614:A$10000,A4614,I4614:I$10000)))</f>
        <v>0</v>
      </c>
      <c r="K4614" s="60"/>
      <c r="L4614" s="60" t="str">
        <f>IF(O4614="","",A4614)</f>
        <v/>
      </c>
      <c r="M4614" s="60" t="str">
        <f>IF(O4614="","",(VLOOKUP(A4614,A4614:E11598,5,FALSE)))</f>
        <v/>
      </c>
      <c r="N4614" s="60" t="str">
        <f t="shared" si="287"/>
        <v/>
      </c>
      <c r="O4614" s="60" t="str">
        <f t="shared" si="289"/>
        <v/>
      </c>
      <c r="P4614" s="103">
        <f t="shared" si="288"/>
        <v>13.800000000003365</v>
      </c>
      <c r="Q4614" s="58"/>
      <c r="R4614" s="58"/>
      <c r="S4614" s="102"/>
    </row>
    <row r="4615" spans="1:19" ht="12.5" customHeight="1" x14ac:dyDescent="0.35">
      <c r="A4615" s="2">
        <v>72</v>
      </c>
      <c r="B4615" s="2" t="s">
        <v>69</v>
      </c>
      <c r="C4615" s="67">
        <v>154.67679999999999</v>
      </c>
      <c r="D4615" t="s">
        <v>65</v>
      </c>
      <c r="E4615" s="2" t="s">
        <v>56</v>
      </c>
      <c r="F4615" s="2" t="s">
        <v>70</v>
      </c>
      <c r="G4615" s="2"/>
      <c r="I4615" s="60">
        <f t="shared" si="286"/>
        <v>0</v>
      </c>
      <c r="J4615" s="60">
        <f>IF(OR(I4615="",I4616="",I4617=""),"",(AVERAGEIF(A4615:A$10000,A4615,I4615:I$10000)))</f>
        <v>0</v>
      </c>
      <c r="K4615" s="60"/>
      <c r="L4615" s="55" t="str">
        <f>IF(O4615="","",A4615)</f>
        <v/>
      </c>
      <c r="M4615" s="60" t="str">
        <f>IF(O4615="","",(VLOOKUP(A4615,A4615:E11599,5,FALSE)))</f>
        <v/>
      </c>
      <c r="N4615" s="55" t="str">
        <f t="shared" si="287"/>
        <v/>
      </c>
      <c r="O4615" s="55" t="str">
        <f t="shared" si="289"/>
        <v/>
      </c>
      <c r="P4615" s="104">
        <f t="shared" si="288"/>
        <v>14.799999999979718</v>
      </c>
      <c r="Q4615" s="58"/>
      <c r="R4615" s="58"/>
      <c r="S4615" s="102"/>
    </row>
    <row r="4616" spans="1:19" ht="12.5" customHeight="1" x14ac:dyDescent="0.35">
      <c r="A4616" s="60">
        <v>72</v>
      </c>
      <c r="B4616" s="60" t="s">
        <v>69</v>
      </c>
      <c r="C4616" s="68">
        <v>154.6908</v>
      </c>
      <c r="D4616" s="58" t="s">
        <v>65</v>
      </c>
      <c r="E4616" s="60" t="s">
        <v>56</v>
      </c>
      <c r="F4616" s="60" t="s">
        <v>70</v>
      </c>
      <c r="G4616" s="60"/>
      <c r="H4616" s="60"/>
      <c r="I4616" s="60">
        <f t="shared" si="286"/>
        <v>0</v>
      </c>
      <c r="J4616" s="60">
        <f>IF(OR(I4616="",I4617="",I4618=""),"",(AVERAGEIF(A4616:A$10000,A4616,I4616:I$10000)))</f>
        <v>0</v>
      </c>
      <c r="K4616" s="60"/>
      <c r="L4616" s="60" t="str">
        <f>IF(O4616="","",A4616)</f>
        <v/>
      </c>
      <c r="M4616" s="60" t="str">
        <f>IF(O4616="","",(VLOOKUP(A4616,A4616:E11600,5,FALSE)))</f>
        <v/>
      </c>
      <c r="N4616" s="60" t="str">
        <f t="shared" si="287"/>
        <v/>
      </c>
      <c r="O4616" s="60" t="str">
        <f t="shared" si="289"/>
        <v/>
      </c>
      <c r="P4616" s="103">
        <f t="shared" si="288"/>
        <v>14.000000000010004</v>
      </c>
      <c r="Q4616" s="58"/>
      <c r="R4616" s="58"/>
      <c r="S4616" s="102"/>
    </row>
    <row r="4617" spans="1:19" ht="12.5" customHeight="1" x14ac:dyDescent="0.35">
      <c r="A4617" s="2">
        <v>72</v>
      </c>
      <c r="B4617" s="2" t="s">
        <v>69</v>
      </c>
      <c r="C4617" s="67">
        <v>154.71350000000001</v>
      </c>
      <c r="D4617" t="s">
        <v>65</v>
      </c>
      <c r="E4617" s="2" t="s">
        <v>56</v>
      </c>
      <c r="F4617" s="2" t="s">
        <v>70</v>
      </c>
      <c r="G4617" s="2"/>
      <c r="I4617" s="60">
        <f t="shared" si="286"/>
        <v>0</v>
      </c>
      <c r="J4617" s="60">
        <f>IF(OR(I4617="",I4618="",I4619=""),"",(AVERAGEIF(A4617:A$10000,A4617,I4617:I$10000)))</f>
        <v>0</v>
      </c>
      <c r="K4617" s="60"/>
      <c r="L4617" s="55" t="str">
        <f>IF(O4617="","",A4617)</f>
        <v/>
      </c>
      <c r="M4617" s="60" t="str">
        <f>IF(O4617="","",(VLOOKUP(A4617,A4617:E11601,5,FALSE)))</f>
        <v/>
      </c>
      <c r="N4617" s="55" t="str">
        <f t="shared" si="287"/>
        <v/>
      </c>
      <c r="O4617" s="55" t="str">
        <f t="shared" si="289"/>
        <v/>
      </c>
      <c r="P4617" s="104">
        <f t="shared" si="288"/>
        <v>22.700000000014597</v>
      </c>
      <c r="Q4617" s="58"/>
      <c r="R4617" s="58"/>
      <c r="S4617" s="102"/>
    </row>
    <row r="4618" spans="1:19" ht="12.5" customHeight="1" x14ac:dyDescent="0.35">
      <c r="A4618" s="60">
        <v>72</v>
      </c>
      <c r="B4618" s="60" t="s">
        <v>71</v>
      </c>
      <c r="C4618" s="68">
        <v>154.72829999999999</v>
      </c>
      <c r="D4618" s="58" t="s">
        <v>65</v>
      </c>
      <c r="E4618" s="60" t="s">
        <v>56</v>
      </c>
      <c r="F4618" s="60" t="s">
        <v>70</v>
      </c>
      <c r="G4618" s="60"/>
      <c r="H4618" s="60"/>
      <c r="I4618" s="60">
        <f t="shared" si="286"/>
        <v>0</v>
      </c>
      <c r="J4618" s="60">
        <f>IF(OR(I4618="",I4619="",I4620=""),"",(AVERAGEIF(A4618:A$10000,A4618,I4618:I$10000)))</f>
        <v>0</v>
      </c>
      <c r="K4618" s="60"/>
      <c r="L4618" s="60" t="str">
        <f>IF(O4618="","",A4618)</f>
        <v/>
      </c>
      <c r="M4618" s="60" t="str">
        <f>IF(O4618="","",(VLOOKUP(A4618,A4618:E11602,5,FALSE)))</f>
        <v/>
      </c>
      <c r="N4618" s="60" t="str">
        <f t="shared" si="287"/>
        <v/>
      </c>
      <c r="O4618" s="60" t="str">
        <f t="shared" si="289"/>
        <v/>
      </c>
      <c r="P4618" s="103">
        <f t="shared" si="288"/>
        <v>14.799999999979718</v>
      </c>
      <c r="Q4618" s="58"/>
      <c r="R4618" s="58"/>
      <c r="S4618" s="102"/>
    </row>
    <row r="4619" spans="1:19" ht="12.5" customHeight="1" x14ac:dyDescent="0.35">
      <c r="A4619" s="2">
        <v>72</v>
      </c>
      <c r="B4619" s="2" t="s">
        <v>71</v>
      </c>
      <c r="C4619" s="67">
        <v>154.7431</v>
      </c>
      <c r="D4619" t="s">
        <v>65</v>
      </c>
      <c r="E4619" s="2" t="s">
        <v>56</v>
      </c>
      <c r="F4619" s="2" t="s">
        <v>70</v>
      </c>
      <c r="G4619" s="2"/>
      <c r="I4619" s="60">
        <f t="shared" si="286"/>
        <v>0</v>
      </c>
      <c r="J4619" s="60">
        <f>IF(OR(I4619="",I4620="",I4621=""),"",(AVERAGEIF(A4619:A$10000,A4619,I4619:I$10000)))</f>
        <v>0</v>
      </c>
      <c r="K4619" s="60"/>
      <c r="L4619" s="55" t="str">
        <f>IF(O4619="","",A4619)</f>
        <v/>
      </c>
      <c r="M4619" s="60" t="str">
        <f>IF(O4619="","",(VLOOKUP(A4619,A4619:E11603,5,FALSE)))</f>
        <v/>
      </c>
      <c r="N4619" s="55" t="str">
        <f t="shared" si="287"/>
        <v/>
      </c>
      <c r="O4619" s="55" t="str">
        <f t="shared" si="289"/>
        <v/>
      </c>
      <c r="P4619" s="104">
        <f t="shared" si="288"/>
        <v>14.80000000000814</v>
      </c>
      <c r="Q4619" s="58"/>
      <c r="R4619" s="58"/>
      <c r="S4619" s="102"/>
    </row>
    <row r="4620" spans="1:19" ht="12.5" customHeight="1" x14ac:dyDescent="0.35">
      <c r="A4620" s="60">
        <v>72</v>
      </c>
      <c r="B4620" s="60" t="s">
        <v>71</v>
      </c>
      <c r="C4620" s="68">
        <v>154.75919999999999</v>
      </c>
      <c r="D4620" s="58" t="s">
        <v>65</v>
      </c>
      <c r="E4620" s="60" t="s">
        <v>56</v>
      </c>
      <c r="F4620" s="60" t="s">
        <v>70</v>
      </c>
      <c r="G4620" s="60"/>
      <c r="H4620" s="60"/>
      <c r="I4620" s="60">
        <f t="shared" si="286"/>
        <v>0</v>
      </c>
      <c r="J4620" s="60">
        <f>IF(OR(I4620="",I4621="",I4622=""),"",(AVERAGEIF(A4620:A$10000,A4620,I4620:I$10000)))</f>
        <v>0</v>
      </c>
      <c r="K4620" s="60"/>
      <c r="L4620" s="60" t="str">
        <f>IF(O4620="","",A4620)</f>
        <v/>
      </c>
      <c r="M4620" s="60" t="str">
        <f>IF(O4620="","",(VLOOKUP(A4620,A4620:E11604,5,FALSE)))</f>
        <v/>
      </c>
      <c r="N4620" s="60" t="str">
        <f t="shared" si="287"/>
        <v/>
      </c>
      <c r="O4620" s="60" t="str">
        <f t="shared" si="289"/>
        <v/>
      </c>
      <c r="P4620" s="103">
        <f t="shared" si="288"/>
        <v>16.099999999994452</v>
      </c>
      <c r="Q4620" s="58"/>
      <c r="R4620" s="58"/>
      <c r="S4620" s="102"/>
    </row>
    <row r="4621" spans="1:19" ht="12.5" customHeight="1" x14ac:dyDescent="0.35">
      <c r="A4621" s="2">
        <v>72</v>
      </c>
      <c r="B4621" s="2" t="s">
        <v>69</v>
      </c>
      <c r="C4621" s="67">
        <v>154.7757</v>
      </c>
      <c r="D4621" t="s">
        <v>65</v>
      </c>
      <c r="E4621" s="2" t="s">
        <v>56</v>
      </c>
      <c r="F4621" s="2" t="s">
        <v>70</v>
      </c>
      <c r="G4621" s="2"/>
      <c r="I4621" s="60">
        <f t="shared" si="286"/>
        <v>0</v>
      </c>
      <c r="J4621" s="60">
        <f>IF(OR(I4621="",I4622="",I4623=""),"",(AVERAGEIF(A4621:A$10000,A4621,I4621:I$10000)))</f>
        <v>0</v>
      </c>
      <c r="K4621" s="60"/>
      <c r="L4621" s="55" t="str">
        <f>IF(O4621="","",A4621)</f>
        <v/>
      </c>
      <c r="M4621" s="60" t="str">
        <f>IF(O4621="","",(VLOOKUP(A4621,A4621:E11605,5,FALSE)))</f>
        <v/>
      </c>
      <c r="N4621" s="55" t="str">
        <f t="shared" si="287"/>
        <v/>
      </c>
      <c r="O4621" s="55" t="str">
        <f t="shared" si="289"/>
        <v/>
      </c>
      <c r="P4621" s="104">
        <f t="shared" si="288"/>
        <v>16.500000000007731</v>
      </c>
      <c r="Q4621" s="58"/>
      <c r="R4621" s="58"/>
      <c r="S4621" s="102"/>
    </row>
    <row r="4622" spans="1:19" ht="12.5" customHeight="1" x14ac:dyDescent="0.35">
      <c r="A4622" s="60">
        <v>72</v>
      </c>
      <c r="B4622" s="60" t="s">
        <v>69</v>
      </c>
      <c r="C4622" s="68">
        <v>154.792</v>
      </c>
      <c r="D4622" s="58" t="s">
        <v>65</v>
      </c>
      <c r="E4622" s="60" t="s">
        <v>56</v>
      </c>
      <c r="F4622" s="60" t="s">
        <v>70</v>
      </c>
      <c r="G4622" s="60"/>
      <c r="H4622" s="60"/>
      <c r="I4622" s="60">
        <f t="shared" si="286"/>
        <v>0</v>
      </c>
      <c r="J4622" s="60">
        <f>IF(OR(I4622="",I4623="",I4624=""),"",(AVERAGEIF(A4622:A$10000,A4622,I4622:I$10000)))</f>
        <v>0</v>
      </c>
      <c r="K4622" s="60"/>
      <c r="L4622" s="60" t="str">
        <f>IF(O4622="","",A4622)</f>
        <v/>
      </c>
      <c r="M4622" s="60" t="str">
        <f>IF(O4622="","",(VLOOKUP(A4622,A4622:E11606,5,FALSE)))</f>
        <v/>
      </c>
      <c r="N4622" s="60" t="str">
        <f t="shared" si="287"/>
        <v/>
      </c>
      <c r="O4622" s="60" t="str">
        <f t="shared" si="289"/>
        <v/>
      </c>
      <c r="P4622" s="103">
        <f t="shared" si="288"/>
        <v>16.300000000001091</v>
      </c>
      <c r="Q4622" s="58"/>
      <c r="R4622" s="58"/>
      <c r="S4622" s="102"/>
    </row>
    <row r="4623" spans="1:19" ht="12.5" customHeight="1" x14ac:dyDescent="0.35">
      <c r="A4623" s="2">
        <v>72</v>
      </c>
      <c r="B4623" s="2" t="s">
        <v>71</v>
      </c>
      <c r="C4623" s="67">
        <v>154.8066</v>
      </c>
      <c r="D4623" t="s">
        <v>65</v>
      </c>
      <c r="E4623" s="2" t="s">
        <v>56</v>
      </c>
      <c r="F4623" s="2" t="s">
        <v>70</v>
      </c>
      <c r="G4623" s="2"/>
      <c r="I4623" s="60">
        <f t="shared" si="286"/>
        <v>0</v>
      </c>
      <c r="J4623" s="60">
        <f>IF(OR(I4623="",I4624="",I4625=""),"",(AVERAGEIF(A4623:A$10000,A4623,I4623:I$10000)))</f>
        <v>0</v>
      </c>
      <c r="K4623" s="60"/>
      <c r="L4623" s="55" t="str">
        <f>IF(O4623="","",A4623)</f>
        <v/>
      </c>
      <c r="M4623" s="60" t="str">
        <f>IF(O4623="","",(VLOOKUP(A4623,A4623:E11607,5,FALSE)))</f>
        <v/>
      </c>
      <c r="N4623" s="55" t="str">
        <f t="shared" si="287"/>
        <v/>
      </c>
      <c r="O4623" s="55" t="str">
        <f t="shared" si="289"/>
        <v/>
      </c>
      <c r="P4623" s="104">
        <f t="shared" si="288"/>
        <v>14.600000000001501</v>
      </c>
      <c r="Q4623" s="58"/>
      <c r="R4623" s="58"/>
      <c r="S4623" s="102"/>
    </row>
    <row r="4624" spans="1:19" ht="12.5" customHeight="1" x14ac:dyDescent="0.35">
      <c r="A4624" s="60">
        <v>72</v>
      </c>
      <c r="B4624" s="60" t="s">
        <v>71</v>
      </c>
      <c r="C4624" s="68">
        <v>154.821</v>
      </c>
      <c r="D4624" s="58" t="s">
        <v>65</v>
      </c>
      <c r="E4624" s="60" t="s">
        <v>56</v>
      </c>
      <c r="F4624" s="60" t="s">
        <v>70</v>
      </c>
      <c r="G4624" s="60"/>
      <c r="H4624" s="60"/>
      <c r="I4624" s="60">
        <f t="shared" si="286"/>
        <v>0</v>
      </c>
      <c r="J4624" s="60">
        <f>IF(OR(I4624="",I4625="",I4626=""),"",(AVERAGEIF(A4624:A$10000,A4624,I4624:I$10000)))</f>
        <v>0</v>
      </c>
      <c r="K4624" s="60"/>
      <c r="L4624" s="60" t="str">
        <f>IF(O4624="","",A4624)</f>
        <v/>
      </c>
      <c r="M4624" s="60" t="str">
        <f>IF(O4624="","",(VLOOKUP(A4624,A4624:E11608,5,FALSE)))</f>
        <v/>
      </c>
      <c r="N4624" s="60" t="str">
        <f t="shared" si="287"/>
        <v/>
      </c>
      <c r="O4624" s="60" t="str">
        <f t="shared" si="289"/>
        <v/>
      </c>
      <c r="P4624" s="103">
        <f t="shared" si="288"/>
        <v>14.399999999994861</v>
      </c>
      <c r="Q4624" s="58"/>
      <c r="R4624" s="58"/>
      <c r="S4624" s="102"/>
    </row>
    <row r="4625" spans="1:19" ht="12.5" customHeight="1" x14ac:dyDescent="0.35">
      <c r="A4625" s="2">
        <v>72</v>
      </c>
      <c r="B4625" s="2" t="s">
        <v>71</v>
      </c>
      <c r="C4625" s="67">
        <v>154.83750000000001</v>
      </c>
      <c r="D4625" t="s">
        <v>65</v>
      </c>
      <c r="E4625" s="2" t="s">
        <v>56</v>
      </c>
      <c r="F4625" s="2" t="s">
        <v>70</v>
      </c>
      <c r="G4625" s="2"/>
      <c r="I4625" s="60">
        <f t="shared" ref="I4625:I4688" si="290">IF(AND(OR(G4624&gt;G$5,G4626&gt;G$5),G4625&gt;G$5),G4625,"")</f>
        <v>0</v>
      </c>
      <c r="J4625" s="60">
        <f>IF(OR(I4625="",I4626="",I4627=""),"",(AVERAGEIF(A4625:A$10000,A4625,I4625:I$10000)))</f>
        <v>0</v>
      </c>
      <c r="K4625" s="60"/>
      <c r="L4625" s="55" t="str">
        <f>IF(O4625="","",A4625)</f>
        <v/>
      </c>
      <c r="M4625" s="60" t="str">
        <f>IF(O4625="","",(VLOOKUP(A4625,A4625:E11609,5,FALSE)))</f>
        <v/>
      </c>
      <c r="N4625" s="55" t="str">
        <f t="shared" si="287"/>
        <v/>
      </c>
      <c r="O4625" s="55" t="str">
        <f t="shared" si="289"/>
        <v/>
      </c>
      <c r="P4625" s="104">
        <f t="shared" si="288"/>
        <v>16.500000000007731</v>
      </c>
      <c r="Q4625" s="58"/>
      <c r="R4625" s="58"/>
      <c r="S4625" s="102"/>
    </row>
    <row r="4626" spans="1:19" ht="12.5" customHeight="1" x14ac:dyDescent="0.35">
      <c r="A4626" s="60">
        <v>72</v>
      </c>
      <c r="B4626" s="60" t="s">
        <v>71</v>
      </c>
      <c r="C4626" s="68">
        <v>154.8518</v>
      </c>
      <c r="D4626" s="58" t="s">
        <v>65</v>
      </c>
      <c r="E4626" s="60" t="s">
        <v>56</v>
      </c>
      <c r="F4626" s="60" t="s">
        <v>70</v>
      </c>
      <c r="G4626" s="60"/>
      <c r="H4626" s="60"/>
      <c r="I4626" s="60">
        <f t="shared" si="290"/>
        <v>0</v>
      </c>
      <c r="J4626" s="60">
        <f>IF(OR(I4626="",I4627="",I4628=""),"",(AVERAGEIF(A4626:A$10000,A4626,I4626:I$10000)))</f>
        <v>0</v>
      </c>
      <c r="K4626" s="60"/>
      <c r="L4626" s="60" t="str">
        <f>IF(O4626="","",A4626)</f>
        <v/>
      </c>
      <c r="M4626" s="60" t="str">
        <f>IF(O4626="","",(VLOOKUP(A4626,A4626:E11610,5,FALSE)))</f>
        <v/>
      </c>
      <c r="N4626" s="60" t="str">
        <f t="shared" ref="N4626:N4689" si="291">IF(L4626="","",I4626)</f>
        <v/>
      </c>
      <c r="O4626" s="60" t="str">
        <f t="shared" si="289"/>
        <v/>
      </c>
      <c r="P4626" s="103">
        <f t="shared" ref="P4626:P4689" si="292">IF(A4626=A4625,ABS(C4626-C4625)*1000,"")</f>
        <v>14.299999999991542</v>
      </c>
      <c r="Q4626" s="58"/>
      <c r="R4626" s="58"/>
      <c r="S4626" s="102"/>
    </row>
    <row r="4627" spans="1:19" ht="12.5" customHeight="1" x14ac:dyDescent="0.35">
      <c r="A4627" s="2">
        <v>72</v>
      </c>
      <c r="B4627" s="2" t="s">
        <v>71</v>
      </c>
      <c r="C4627" s="67">
        <v>154.86609999999999</v>
      </c>
      <c r="D4627" t="s">
        <v>65</v>
      </c>
      <c r="E4627" s="2" t="s">
        <v>56</v>
      </c>
      <c r="F4627" s="2" t="s">
        <v>70</v>
      </c>
      <c r="G4627" s="2"/>
      <c r="I4627" s="60">
        <f t="shared" si="290"/>
        <v>0</v>
      </c>
      <c r="J4627" s="60">
        <f>IF(OR(I4627="",I4628="",I4629=""),"",(AVERAGEIF(A4627:A$10000,A4627,I4627:I$10000)))</f>
        <v>0</v>
      </c>
      <c r="K4627" s="60"/>
      <c r="L4627" s="55" t="str">
        <f>IF(O4627="","",A4627)</f>
        <v/>
      </c>
      <c r="M4627" s="60" t="str">
        <f>IF(O4627="","",(VLOOKUP(A4627,A4627:E11611,5,FALSE)))</f>
        <v/>
      </c>
      <c r="N4627" s="55" t="str">
        <f t="shared" si="291"/>
        <v/>
      </c>
      <c r="O4627" s="55" t="str">
        <f t="shared" si="289"/>
        <v/>
      </c>
      <c r="P4627" s="104">
        <f t="shared" si="292"/>
        <v>14.299999999991542</v>
      </c>
      <c r="Q4627" s="58"/>
      <c r="R4627" s="58"/>
      <c r="S4627" s="102"/>
    </row>
    <row r="4628" spans="1:19" ht="12.5" customHeight="1" x14ac:dyDescent="0.35">
      <c r="A4628" s="60">
        <v>72</v>
      </c>
      <c r="B4628" s="60" t="s">
        <v>71</v>
      </c>
      <c r="C4628" s="68">
        <v>154.88059999999999</v>
      </c>
      <c r="D4628" s="58" t="s">
        <v>65</v>
      </c>
      <c r="E4628" s="60" t="s">
        <v>56</v>
      </c>
      <c r="F4628" s="60" t="s">
        <v>70</v>
      </c>
      <c r="G4628" s="60"/>
      <c r="H4628" s="60"/>
      <c r="I4628" s="60">
        <f t="shared" si="290"/>
        <v>0</v>
      </c>
      <c r="J4628" s="60">
        <f>IF(OR(I4628="",I4629="",I4630=""),"",(AVERAGEIF(A4628:A$10000,A4628,I4628:I$10000)))</f>
        <v>0</v>
      </c>
      <c r="K4628" s="60"/>
      <c r="L4628" s="60" t="str">
        <f>IF(O4628="","",A4628)</f>
        <v/>
      </c>
      <c r="M4628" s="60" t="str">
        <f>IF(O4628="","",(VLOOKUP(A4628,A4628:E11612,5,FALSE)))</f>
        <v/>
      </c>
      <c r="N4628" s="60" t="str">
        <f t="shared" si="291"/>
        <v/>
      </c>
      <c r="O4628" s="60" t="str">
        <f t="shared" si="289"/>
        <v/>
      </c>
      <c r="P4628" s="103">
        <f t="shared" si="292"/>
        <v>14.499999999998181</v>
      </c>
      <c r="Q4628" s="58"/>
      <c r="R4628" s="58"/>
      <c r="S4628" s="102"/>
    </row>
    <row r="4629" spans="1:19" ht="12.5" customHeight="1" x14ac:dyDescent="0.35">
      <c r="A4629" s="2">
        <v>72</v>
      </c>
      <c r="B4629" s="2" t="s">
        <v>69</v>
      </c>
      <c r="C4629" s="67">
        <v>154.89529999999999</v>
      </c>
      <c r="D4629" t="s">
        <v>65</v>
      </c>
      <c r="E4629" s="2" t="s">
        <v>56</v>
      </c>
      <c r="F4629" s="2" t="s">
        <v>70</v>
      </c>
      <c r="G4629" s="2"/>
      <c r="I4629" s="60">
        <f t="shared" si="290"/>
        <v>0</v>
      </c>
      <c r="J4629" s="60">
        <f>IF(OR(I4629="",I4630="",I4631=""),"",(AVERAGEIF(A4629:A$10000,A4629,I4629:I$10000)))</f>
        <v>0</v>
      </c>
      <c r="K4629" s="60"/>
      <c r="L4629" s="55" t="str">
        <f>IF(O4629="","",A4629)</f>
        <v/>
      </c>
      <c r="M4629" s="60" t="str">
        <f>IF(O4629="","",(VLOOKUP(A4629,A4629:E11613,5,FALSE)))</f>
        <v/>
      </c>
      <c r="N4629" s="55" t="str">
        <f t="shared" si="291"/>
        <v/>
      </c>
      <c r="O4629" s="55" t="str">
        <f t="shared" si="289"/>
        <v/>
      </c>
      <c r="P4629" s="104">
        <f t="shared" si="292"/>
        <v>14.70000000000482</v>
      </c>
      <c r="Q4629" s="58"/>
      <c r="R4629" s="58"/>
      <c r="S4629" s="102"/>
    </row>
    <row r="4630" spans="1:19" ht="12.5" customHeight="1" x14ac:dyDescent="0.35">
      <c r="A4630" s="60">
        <v>72</v>
      </c>
      <c r="B4630" s="60" t="s">
        <v>69</v>
      </c>
      <c r="C4630" s="68">
        <v>154.91909999999999</v>
      </c>
      <c r="D4630" s="58" t="s">
        <v>65</v>
      </c>
      <c r="E4630" s="60" t="s">
        <v>56</v>
      </c>
      <c r="F4630" s="60" t="s">
        <v>70</v>
      </c>
      <c r="G4630" s="60"/>
      <c r="H4630" s="60"/>
      <c r="I4630" s="60">
        <f t="shared" si="290"/>
        <v>0</v>
      </c>
      <c r="J4630" s="60">
        <f>IF(OR(I4630="",I4631="",I4632=""),"",(AVERAGEIF(A4630:A$10000,A4630,I4630:I$10000)))</f>
        <v>0</v>
      </c>
      <c r="K4630" s="60"/>
      <c r="L4630" s="60" t="str">
        <f>IF(O4630="","",A4630)</f>
        <v/>
      </c>
      <c r="M4630" s="60" t="str">
        <f>IF(O4630="","",(VLOOKUP(A4630,A4630:E11614,5,FALSE)))</f>
        <v/>
      </c>
      <c r="N4630" s="60" t="str">
        <f t="shared" si="291"/>
        <v/>
      </c>
      <c r="O4630" s="60" t="str">
        <f t="shared" si="289"/>
        <v/>
      </c>
      <c r="P4630" s="103">
        <f t="shared" si="292"/>
        <v>23.79999999999427</v>
      </c>
      <c r="Q4630" s="58"/>
      <c r="R4630" s="58"/>
      <c r="S4630" s="102"/>
    </row>
    <row r="4631" spans="1:19" ht="12.5" customHeight="1" x14ac:dyDescent="0.35">
      <c r="A4631" s="2">
        <v>72</v>
      </c>
      <c r="B4631" s="2" t="s">
        <v>71</v>
      </c>
      <c r="C4631" s="67">
        <v>154.93379999999999</v>
      </c>
      <c r="D4631" t="s">
        <v>65</v>
      </c>
      <c r="E4631" s="2" t="s">
        <v>56</v>
      </c>
      <c r="F4631" s="2" t="s">
        <v>70</v>
      </c>
      <c r="G4631" s="2"/>
      <c r="I4631" s="60">
        <f t="shared" si="290"/>
        <v>0</v>
      </c>
      <c r="J4631" s="60">
        <f>IF(OR(I4631="",I4632="",I4633=""),"",(AVERAGEIF(A4631:A$10000,A4631,I4631:I$10000)))</f>
        <v>0</v>
      </c>
      <c r="K4631" s="60"/>
      <c r="L4631" s="55" t="str">
        <f>IF(O4631="","",A4631)</f>
        <v/>
      </c>
      <c r="M4631" s="60" t="str">
        <f>IF(O4631="","",(VLOOKUP(A4631,A4631:E11615,5,FALSE)))</f>
        <v/>
      </c>
      <c r="N4631" s="55" t="str">
        <f t="shared" si="291"/>
        <v/>
      </c>
      <c r="O4631" s="55" t="str">
        <f t="shared" si="289"/>
        <v/>
      </c>
      <c r="P4631" s="104">
        <f t="shared" si="292"/>
        <v>14.70000000000482</v>
      </c>
      <c r="Q4631" s="58"/>
      <c r="R4631" s="58"/>
      <c r="S4631" s="102"/>
    </row>
    <row r="4632" spans="1:19" ht="12.5" customHeight="1" x14ac:dyDescent="0.35">
      <c r="A4632" s="60">
        <v>72</v>
      </c>
      <c r="B4632" s="60" t="s">
        <v>71</v>
      </c>
      <c r="C4632" s="68">
        <v>154.94820000000001</v>
      </c>
      <c r="D4632" s="58" t="s">
        <v>65</v>
      </c>
      <c r="E4632" s="60" t="s">
        <v>56</v>
      </c>
      <c r="F4632" s="60" t="s">
        <v>70</v>
      </c>
      <c r="G4632" s="60"/>
      <c r="H4632" s="60"/>
      <c r="I4632" s="60">
        <f t="shared" si="290"/>
        <v>0</v>
      </c>
      <c r="J4632" s="60">
        <f>IF(OR(I4632="",I4633="",I4634=""),"",(AVERAGEIF(A4632:A$10000,A4632,I4632:I$10000)))</f>
        <v>0</v>
      </c>
      <c r="K4632" s="60"/>
      <c r="L4632" s="60" t="str">
        <f>IF(O4632="","",A4632)</f>
        <v/>
      </c>
      <c r="M4632" s="60" t="str">
        <f>IF(O4632="","",(VLOOKUP(A4632,A4632:E11616,5,FALSE)))</f>
        <v/>
      </c>
      <c r="N4632" s="60" t="str">
        <f t="shared" si="291"/>
        <v/>
      </c>
      <c r="O4632" s="60" t="str">
        <f t="shared" si="289"/>
        <v/>
      </c>
      <c r="P4632" s="103">
        <f t="shared" si="292"/>
        <v>14.400000000023283</v>
      </c>
      <c r="Q4632" s="58"/>
      <c r="R4632" s="58"/>
      <c r="S4632" s="102"/>
    </row>
    <row r="4633" spans="1:19" ht="12.5" customHeight="1" x14ac:dyDescent="0.35">
      <c r="A4633" s="2">
        <v>72</v>
      </c>
      <c r="B4633" s="2" t="s">
        <v>71</v>
      </c>
      <c r="C4633" s="67">
        <v>154.96289999999999</v>
      </c>
      <c r="D4633" t="s">
        <v>65</v>
      </c>
      <c r="E4633" s="2" t="s">
        <v>56</v>
      </c>
      <c r="F4633" s="2" t="s">
        <v>70</v>
      </c>
      <c r="G4633" s="2"/>
      <c r="I4633" s="60">
        <f t="shared" si="290"/>
        <v>0</v>
      </c>
      <c r="J4633" s="60">
        <f>IF(OR(I4633="",I4634="",I4635=""),"",(AVERAGEIF(A4633:A$10000,A4633,I4633:I$10000)))</f>
        <v>0</v>
      </c>
      <c r="K4633" s="60"/>
      <c r="L4633" s="55" t="str">
        <f>IF(O4633="","",A4633)</f>
        <v/>
      </c>
      <c r="M4633" s="60" t="str">
        <f>IF(O4633="","",(VLOOKUP(A4633,A4633:E11617,5,FALSE)))</f>
        <v/>
      </c>
      <c r="N4633" s="55" t="str">
        <f t="shared" si="291"/>
        <v/>
      </c>
      <c r="O4633" s="55" t="str">
        <f t="shared" si="289"/>
        <v/>
      </c>
      <c r="P4633" s="104">
        <f t="shared" si="292"/>
        <v>14.699999999976399</v>
      </c>
      <c r="Q4633" s="58"/>
      <c r="R4633" s="58"/>
      <c r="S4633" s="102"/>
    </row>
    <row r="4634" spans="1:19" ht="12.5" customHeight="1" x14ac:dyDescent="0.35">
      <c r="A4634" s="60">
        <v>72</v>
      </c>
      <c r="B4634" s="60" t="s">
        <v>71</v>
      </c>
      <c r="C4634" s="68">
        <v>154.97810000000001</v>
      </c>
      <c r="D4634" s="58" t="s">
        <v>65</v>
      </c>
      <c r="E4634" s="60" t="s">
        <v>56</v>
      </c>
      <c r="F4634" s="60" t="s">
        <v>70</v>
      </c>
      <c r="G4634" s="60"/>
      <c r="H4634" s="60"/>
      <c r="I4634" s="60">
        <f t="shared" si="290"/>
        <v>0</v>
      </c>
      <c r="J4634" s="60">
        <f>IF(OR(I4634="",I4635="",I4636=""),"",(AVERAGEIF(A4634:A$10000,A4634,I4634:I$10000)))</f>
        <v>0</v>
      </c>
      <c r="K4634" s="60"/>
      <c r="L4634" s="60" t="str">
        <f>IF(O4634="","",A4634)</f>
        <v/>
      </c>
      <c r="M4634" s="60" t="str">
        <f>IF(O4634="","",(VLOOKUP(A4634,A4634:E11618,5,FALSE)))</f>
        <v/>
      </c>
      <c r="N4634" s="60" t="str">
        <f t="shared" si="291"/>
        <v/>
      </c>
      <c r="O4634" s="60" t="str">
        <f t="shared" ref="O4634:O4697" si="293">IF(J4634="","",IF(AND(J4633="",J4632="",J4631=""),C4634,""))</f>
        <v/>
      </c>
      <c r="P4634" s="103">
        <f t="shared" si="292"/>
        <v>15.200000000021419</v>
      </c>
      <c r="Q4634" s="58"/>
      <c r="R4634" s="58"/>
      <c r="S4634" s="102"/>
    </row>
    <row r="4635" spans="1:19" ht="12.5" customHeight="1" x14ac:dyDescent="0.35">
      <c r="A4635" s="2">
        <v>72</v>
      </c>
      <c r="B4635" s="2" t="s">
        <v>71</v>
      </c>
      <c r="C4635" s="67">
        <v>154.9922</v>
      </c>
      <c r="D4635" t="s">
        <v>65</v>
      </c>
      <c r="E4635" s="2" t="s">
        <v>56</v>
      </c>
      <c r="F4635" s="2" t="s">
        <v>70</v>
      </c>
      <c r="G4635" s="2"/>
      <c r="I4635" s="60">
        <f t="shared" si="290"/>
        <v>0</v>
      </c>
      <c r="J4635" s="60">
        <f>IF(OR(I4635="",I4636="",I4637=""),"",(AVERAGEIF(A4635:A$10000,A4635,I4635:I$10000)))</f>
        <v>0</v>
      </c>
      <c r="K4635" s="60"/>
      <c r="L4635" s="55" t="str">
        <f>IF(O4635="","",A4635)</f>
        <v/>
      </c>
      <c r="M4635" s="60" t="str">
        <f>IF(O4635="","",(VLOOKUP(A4635,A4635:E11619,5,FALSE)))</f>
        <v/>
      </c>
      <c r="N4635" s="55" t="str">
        <f t="shared" si="291"/>
        <v/>
      </c>
      <c r="O4635" s="55" t="str">
        <f t="shared" si="293"/>
        <v/>
      </c>
      <c r="P4635" s="104">
        <f t="shared" si="292"/>
        <v>14.099999999984902</v>
      </c>
      <c r="Q4635" s="58"/>
      <c r="R4635" s="58"/>
      <c r="S4635" s="102"/>
    </row>
    <row r="4636" spans="1:19" ht="12.5" customHeight="1" x14ac:dyDescent="0.35">
      <c r="A4636" s="60">
        <v>72</v>
      </c>
      <c r="B4636" s="60" t="s">
        <v>71</v>
      </c>
      <c r="C4636" s="68">
        <v>155.00829999999999</v>
      </c>
      <c r="D4636" s="58" t="s">
        <v>65</v>
      </c>
      <c r="E4636" s="60" t="s">
        <v>56</v>
      </c>
      <c r="F4636" s="60" t="s">
        <v>70</v>
      </c>
      <c r="G4636" s="60"/>
      <c r="H4636" s="60"/>
      <c r="I4636" s="60">
        <f t="shared" si="290"/>
        <v>0</v>
      </c>
      <c r="J4636" s="60">
        <f>IF(OR(I4636="",I4637="",I4638=""),"",(AVERAGEIF(A4636:A$10000,A4636,I4636:I$10000)))</f>
        <v>0</v>
      </c>
      <c r="K4636" s="60"/>
      <c r="L4636" s="60" t="str">
        <f>IF(O4636="","",A4636)</f>
        <v/>
      </c>
      <c r="M4636" s="60" t="str">
        <f>IF(O4636="","",(VLOOKUP(A4636,A4636:E11620,5,FALSE)))</f>
        <v/>
      </c>
      <c r="N4636" s="60" t="str">
        <f t="shared" si="291"/>
        <v/>
      </c>
      <c r="O4636" s="60" t="str">
        <f t="shared" si="293"/>
        <v/>
      </c>
      <c r="P4636" s="103">
        <f t="shared" si="292"/>
        <v>16.099999999994452</v>
      </c>
      <c r="Q4636" s="58"/>
      <c r="R4636" s="58"/>
      <c r="S4636" s="102"/>
    </row>
    <row r="4637" spans="1:19" ht="12.5" customHeight="1" x14ac:dyDescent="0.35">
      <c r="A4637" s="2">
        <v>72</v>
      </c>
      <c r="B4637" s="2" t="s">
        <v>71</v>
      </c>
      <c r="C4637" s="67">
        <v>155.0222</v>
      </c>
      <c r="D4637" t="s">
        <v>65</v>
      </c>
      <c r="E4637" s="2" t="s">
        <v>56</v>
      </c>
      <c r="F4637" s="2" t="s">
        <v>70</v>
      </c>
      <c r="G4637" s="2"/>
      <c r="I4637" s="60">
        <f t="shared" si="290"/>
        <v>0</v>
      </c>
      <c r="J4637" s="60">
        <f>IF(OR(I4637="",I4638="",I4639=""),"",(AVERAGEIF(A4637:A$10000,A4637,I4637:I$10000)))</f>
        <v>0</v>
      </c>
      <c r="K4637" s="60"/>
      <c r="L4637" s="55" t="str">
        <f>IF(O4637="","",A4637)</f>
        <v/>
      </c>
      <c r="M4637" s="60" t="str">
        <f>IF(O4637="","",(VLOOKUP(A4637,A4637:E11621,5,FALSE)))</f>
        <v/>
      </c>
      <c r="N4637" s="55" t="str">
        <f t="shared" si="291"/>
        <v/>
      </c>
      <c r="O4637" s="55" t="str">
        <f t="shared" si="293"/>
        <v/>
      </c>
      <c r="P4637" s="104">
        <f t="shared" si="292"/>
        <v>13.900000000006685</v>
      </c>
      <c r="Q4637" s="58"/>
      <c r="R4637" s="58"/>
      <c r="S4637" s="102"/>
    </row>
    <row r="4638" spans="1:19" ht="12.5" customHeight="1" x14ac:dyDescent="0.35">
      <c r="A4638" s="60">
        <v>72</v>
      </c>
      <c r="B4638" s="60" t="s">
        <v>71</v>
      </c>
      <c r="C4638" s="68">
        <v>155.0369</v>
      </c>
      <c r="D4638" s="58" t="s">
        <v>65</v>
      </c>
      <c r="E4638" s="60" t="s">
        <v>56</v>
      </c>
      <c r="F4638" s="60" t="s">
        <v>70</v>
      </c>
      <c r="G4638" s="60"/>
      <c r="H4638" s="60"/>
      <c r="I4638" s="60">
        <f t="shared" si="290"/>
        <v>0</v>
      </c>
      <c r="J4638" s="60">
        <f>IF(OR(I4638="",I4639="",I4640=""),"",(AVERAGEIF(A4638:A$10000,A4638,I4638:I$10000)))</f>
        <v>0</v>
      </c>
      <c r="K4638" s="60"/>
      <c r="L4638" s="60" t="str">
        <f>IF(O4638="","",A4638)</f>
        <v/>
      </c>
      <c r="M4638" s="60" t="str">
        <f>IF(O4638="","",(VLOOKUP(A4638,A4638:E11622,5,FALSE)))</f>
        <v/>
      </c>
      <c r="N4638" s="60" t="str">
        <f t="shared" si="291"/>
        <v/>
      </c>
      <c r="O4638" s="60" t="str">
        <f t="shared" si="293"/>
        <v/>
      </c>
      <c r="P4638" s="103">
        <f t="shared" si="292"/>
        <v>14.70000000000482</v>
      </c>
      <c r="Q4638" s="58"/>
      <c r="R4638" s="58"/>
      <c r="S4638" s="102"/>
    </row>
    <row r="4639" spans="1:19" ht="12.5" customHeight="1" x14ac:dyDescent="0.35">
      <c r="A4639" s="2">
        <v>72</v>
      </c>
      <c r="B4639" s="2" t="s">
        <v>71</v>
      </c>
      <c r="C4639" s="67">
        <v>155.05080000000001</v>
      </c>
      <c r="D4639" t="s">
        <v>65</v>
      </c>
      <c r="E4639" s="2" t="s">
        <v>56</v>
      </c>
      <c r="F4639" s="2" t="s">
        <v>70</v>
      </c>
      <c r="G4639" s="2"/>
      <c r="I4639" s="60">
        <f t="shared" si="290"/>
        <v>0</v>
      </c>
      <c r="J4639" s="60">
        <f>IF(OR(I4639="",I4640="",I4641=""),"",(AVERAGEIF(A4639:A$10000,A4639,I4639:I$10000)))</f>
        <v>0</v>
      </c>
      <c r="K4639" s="60"/>
      <c r="L4639" s="55" t="str">
        <f>IF(O4639="","",A4639)</f>
        <v/>
      </c>
      <c r="M4639" s="60" t="str">
        <f>IF(O4639="","",(VLOOKUP(A4639,A4639:E11623,5,FALSE)))</f>
        <v/>
      </c>
      <c r="N4639" s="55" t="str">
        <f t="shared" si="291"/>
        <v/>
      </c>
      <c r="O4639" s="55" t="str">
        <f t="shared" si="293"/>
        <v/>
      </c>
      <c r="P4639" s="104">
        <f t="shared" si="292"/>
        <v>13.900000000006685</v>
      </c>
      <c r="Q4639" s="58"/>
      <c r="R4639" s="58"/>
      <c r="S4639" s="102"/>
    </row>
    <row r="4640" spans="1:19" ht="12.5" customHeight="1" x14ac:dyDescent="0.35">
      <c r="A4640" s="60">
        <v>72</v>
      </c>
      <c r="B4640" s="60" t="s">
        <v>71</v>
      </c>
      <c r="C4640" s="68">
        <v>155.0658</v>
      </c>
      <c r="D4640" s="58" t="s">
        <v>65</v>
      </c>
      <c r="E4640" s="60" t="s">
        <v>56</v>
      </c>
      <c r="F4640" s="60" t="s">
        <v>70</v>
      </c>
      <c r="G4640" s="60"/>
      <c r="H4640" s="60"/>
      <c r="I4640" s="60">
        <f t="shared" si="290"/>
        <v>0</v>
      </c>
      <c r="J4640" s="60">
        <f>IF(OR(I4640="",I4641="",I4642=""),"",(AVERAGEIF(A4640:A$10000,A4640,I4640:I$10000)))</f>
        <v>0</v>
      </c>
      <c r="K4640" s="60"/>
      <c r="L4640" s="60" t="str">
        <f>IF(O4640="","",A4640)</f>
        <v/>
      </c>
      <c r="M4640" s="60" t="str">
        <f>IF(O4640="","",(VLOOKUP(A4640,A4640:E11624,5,FALSE)))</f>
        <v/>
      </c>
      <c r="N4640" s="60" t="str">
        <f t="shared" si="291"/>
        <v/>
      </c>
      <c r="O4640" s="60" t="str">
        <f t="shared" si="293"/>
        <v/>
      </c>
      <c r="P4640" s="103">
        <f t="shared" si="292"/>
        <v>14.999999999986358</v>
      </c>
      <c r="Q4640" s="58"/>
      <c r="R4640" s="58"/>
      <c r="S4640" s="102"/>
    </row>
    <row r="4641" spans="1:19" ht="12.5" customHeight="1" x14ac:dyDescent="0.35">
      <c r="A4641" s="2">
        <v>72</v>
      </c>
      <c r="B4641" s="2" t="s">
        <v>71</v>
      </c>
      <c r="C4641" s="67">
        <v>155.0806</v>
      </c>
      <c r="D4641" t="s">
        <v>65</v>
      </c>
      <c r="E4641" s="2" t="s">
        <v>56</v>
      </c>
      <c r="F4641" s="2" t="s">
        <v>70</v>
      </c>
      <c r="G4641" s="2"/>
      <c r="I4641" s="60">
        <f t="shared" si="290"/>
        <v>0</v>
      </c>
      <c r="J4641" s="60">
        <f>IF(OR(I4641="",I4642="",I4643=""),"",(AVERAGEIF(A4641:A$10000,A4641,I4641:I$10000)))</f>
        <v>0</v>
      </c>
      <c r="K4641" s="60"/>
      <c r="L4641" s="55" t="str">
        <f>IF(O4641="","",A4641)</f>
        <v/>
      </c>
      <c r="M4641" s="60" t="str">
        <f>IF(O4641="","",(VLOOKUP(A4641,A4641:E11625,5,FALSE)))</f>
        <v/>
      </c>
      <c r="N4641" s="55" t="str">
        <f t="shared" si="291"/>
        <v/>
      </c>
      <c r="O4641" s="55" t="str">
        <f t="shared" si="293"/>
        <v/>
      </c>
      <c r="P4641" s="104">
        <f t="shared" si="292"/>
        <v>14.80000000000814</v>
      </c>
      <c r="Q4641" s="58"/>
      <c r="R4641" s="58"/>
      <c r="S4641" s="102"/>
    </row>
    <row r="4642" spans="1:19" ht="12.5" customHeight="1" x14ac:dyDescent="0.35">
      <c r="A4642" s="60">
        <v>72</v>
      </c>
      <c r="B4642" s="60" t="s">
        <v>71</v>
      </c>
      <c r="C4642" s="68">
        <v>155.09520000000001</v>
      </c>
      <c r="D4642" s="58" t="s">
        <v>65</v>
      </c>
      <c r="E4642" s="60" t="s">
        <v>56</v>
      </c>
      <c r="F4642" s="60" t="s">
        <v>70</v>
      </c>
      <c r="G4642" s="60"/>
      <c r="H4642" s="60"/>
      <c r="I4642" s="60">
        <f t="shared" si="290"/>
        <v>0</v>
      </c>
      <c r="J4642" s="60">
        <f>IF(OR(I4642="",I4643="",I4644=""),"",(AVERAGEIF(A4642:A$10000,A4642,I4642:I$10000)))</f>
        <v>0</v>
      </c>
      <c r="K4642" s="60"/>
      <c r="L4642" s="60" t="str">
        <f>IF(O4642="","",A4642)</f>
        <v/>
      </c>
      <c r="M4642" s="60" t="str">
        <f>IF(O4642="","",(VLOOKUP(A4642,A4642:E11626,5,FALSE)))</f>
        <v/>
      </c>
      <c r="N4642" s="60" t="str">
        <f t="shared" si="291"/>
        <v/>
      </c>
      <c r="O4642" s="60" t="str">
        <f t="shared" si="293"/>
        <v/>
      </c>
      <c r="P4642" s="103">
        <f t="shared" si="292"/>
        <v>14.600000000001501</v>
      </c>
      <c r="Q4642" s="58"/>
      <c r="R4642" s="58"/>
      <c r="S4642" s="102"/>
    </row>
    <row r="4643" spans="1:19" ht="12.5" customHeight="1" x14ac:dyDescent="0.35">
      <c r="A4643" s="2">
        <v>72</v>
      </c>
      <c r="B4643" s="2" t="s">
        <v>71</v>
      </c>
      <c r="C4643" s="67">
        <v>155.1095</v>
      </c>
      <c r="D4643" t="s">
        <v>65</v>
      </c>
      <c r="E4643" s="2" t="s">
        <v>56</v>
      </c>
      <c r="F4643" s="2" t="s">
        <v>70</v>
      </c>
      <c r="G4643" s="2"/>
      <c r="I4643" s="60">
        <f t="shared" si="290"/>
        <v>0</v>
      </c>
      <c r="J4643" s="60">
        <f>IF(OR(I4643="",I4644="",I4645=""),"",(AVERAGEIF(A4643:A$10000,A4643,I4643:I$10000)))</f>
        <v>0</v>
      </c>
      <c r="K4643" s="60"/>
      <c r="L4643" s="55" t="str">
        <f>IF(O4643="","",A4643)</f>
        <v/>
      </c>
      <c r="M4643" s="60" t="str">
        <f>IF(O4643="","",(VLOOKUP(A4643,A4643:E11627,5,FALSE)))</f>
        <v/>
      </c>
      <c r="N4643" s="55" t="str">
        <f t="shared" si="291"/>
        <v/>
      </c>
      <c r="O4643" s="55" t="str">
        <f t="shared" si="293"/>
        <v/>
      </c>
      <c r="P4643" s="104">
        <f t="shared" si="292"/>
        <v>14.299999999991542</v>
      </c>
      <c r="Q4643" s="58"/>
      <c r="R4643" s="58"/>
      <c r="S4643" s="102"/>
    </row>
    <row r="4644" spans="1:19" ht="12.5" customHeight="1" x14ac:dyDescent="0.35">
      <c r="A4644" s="60">
        <v>72</v>
      </c>
      <c r="B4644" s="60" t="s">
        <v>71</v>
      </c>
      <c r="C4644" s="68">
        <v>155.1422</v>
      </c>
      <c r="D4644" s="58" t="s">
        <v>65</v>
      </c>
      <c r="E4644" s="60" t="s">
        <v>56</v>
      </c>
      <c r="F4644" s="60" t="s">
        <v>70</v>
      </c>
      <c r="G4644" s="60"/>
      <c r="H4644" s="60"/>
      <c r="I4644" s="60">
        <f t="shared" si="290"/>
        <v>0</v>
      </c>
      <c r="J4644" s="60">
        <f>IF(OR(I4644="",I4645="",I4646=""),"",(AVERAGEIF(A4644:A$10000,A4644,I4644:I$10000)))</f>
        <v>0</v>
      </c>
      <c r="K4644" s="60"/>
      <c r="L4644" s="60" t="str">
        <f>IF(O4644="","",A4644)</f>
        <v/>
      </c>
      <c r="M4644" s="60" t="str">
        <f>IF(O4644="","",(VLOOKUP(A4644,A4644:E11628,5,FALSE)))</f>
        <v/>
      </c>
      <c r="N4644" s="60" t="str">
        <f t="shared" si="291"/>
        <v/>
      </c>
      <c r="O4644" s="60" t="str">
        <f t="shared" si="293"/>
        <v/>
      </c>
      <c r="P4644" s="103">
        <f t="shared" si="292"/>
        <v>32.700000000005502</v>
      </c>
      <c r="Q4644" s="58"/>
      <c r="R4644" s="58"/>
      <c r="S4644" s="102"/>
    </row>
    <row r="4645" spans="1:19" ht="12.5" customHeight="1" x14ac:dyDescent="0.35">
      <c r="A4645" s="2">
        <v>72</v>
      </c>
      <c r="B4645" s="2" t="s">
        <v>71</v>
      </c>
      <c r="C4645" s="67">
        <v>155.1574</v>
      </c>
      <c r="D4645" t="s">
        <v>65</v>
      </c>
      <c r="E4645" s="2" t="s">
        <v>56</v>
      </c>
      <c r="F4645" s="2" t="s">
        <v>70</v>
      </c>
      <c r="G4645" s="2"/>
      <c r="I4645" s="60">
        <f t="shared" si="290"/>
        <v>0</v>
      </c>
      <c r="J4645" s="60">
        <f>IF(OR(I4645="",I4646="",I4647=""),"",(AVERAGEIF(A4645:A$10000,A4645,I4645:I$10000)))</f>
        <v>0</v>
      </c>
      <c r="K4645" s="60"/>
      <c r="L4645" s="55" t="str">
        <f>IF(O4645="","",A4645)</f>
        <v/>
      </c>
      <c r="M4645" s="60" t="str">
        <f>IF(O4645="","",(VLOOKUP(A4645,A4645:E11629,5,FALSE)))</f>
        <v/>
      </c>
      <c r="N4645" s="55" t="str">
        <f t="shared" si="291"/>
        <v/>
      </c>
      <c r="O4645" s="55" t="str">
        <f t="shared" si="293"/>
        <v/>
      </c>
      <c r="P4645" s="104">
        <f t="shared" si="292"/>
        <v>15.199999999992997</v>
      </c>
      <c r="Q4645" s="58"/>
      <c r="R4645" s="58"/>
      <c r="S4645" s="102"/>
    </row>
    <row r="4646" spans="1:19" ht="12.5" customHeight="1" x14ac:dyDescent="0.35">
      <c r="A4646" s="60">
        <v>72</v>
      </c>
      <c r="B4646" s="60" t="s">
        <v>69</v>
      </c>
      <c r="C4646" s="68">
        <v>155.1721</v>
      </c>
      <c r="D4646" s="58" t="s">
        <v>65</v>
      </c>
      <c r="E4646" s="60" t="s">
        <v>56</v>
      </c>
      <c r="F4646" s="60" t="s">
        <v>70</v>
      </c>
      <c r="G4646" s="60"/>
      <c r="H4646" s="60"/>
      <c r="I4646" s="60">
        <f t="shared" si="290"/>
        <v>0</v>
      </c>
      <c r="J4646" s="60">
        <f>IF(OR(I4646="",I4647="",I4648=""),"",(AVERAGEIF(A4646:A$10000,A4646,I4646:I$10000)))</f>
        <v>0</v>
      </c>
      <c r="K4646" s="60"/>
      <c r="L4646" s="60" t="str">
        <f>IF(O4646="","",A4646)</f>
        <v/>
      </c>
      <c r="M4646" s="60" t="str">
        <f>IF(O4646="","",(VLOOKUP(A4646,A4646:E11630,5,FALSE)))</f>
        <v/>
      </c>
      <c r="N4646" s="60" t="str">
        <f t="shared" si="291"/>
        <v/>
      </c>
      <c r="O4646" s="60" t="str">
        <f t="shared" si="293"/>
        <v/>
      </c>
      <c r="P4646" s="103">
        <f t="shared" si="292"/>
        <v>14.70000000000482</v>
      </c>
      <c r="Q4646" s="58"/>
      <c r="R4646" s="58"/>
      <c r="S4646" s="102"/>
    </row>
    <row r="4647" spans="1:19" ht="12.5" customHeight="1" x14ac:dyDescent="0.35">
      <c r="A4647" s="2">
        <v>72</v>
      </c>
      <c r="B4647" s="2" t="s">
        <v>69</v>
      </c>
      <c r="C4647" s="67">
        <v>155.1901</v>
      </c>
      <c r="D4647" t="s">
        <v>65</v>
      </c>
      <c r="E4647" s="2" t="s">
        <v>56</v>
      </c>
      <c r="F4647" s="2" t="s">
        <v>70</v>
      </c>
      <c r="G4647" s="2"/>
      <c r="I4647" s="60">
        <f t="shared" si="290"/>
        <v>0</v>
      </c>
      <c r="J4647" s="60">
        <f>IF(OR(I4647="",I4648="",I4649=""),"",(AVERAGEIF(A4647:A$10000,A4647,I4647:I$10000)))</f>
        <v>0</v>
      </c>
      <c r="K4647" s="60"/>
      <c r="L4647" s="55" t="str">
        <f>IF(O4647="","",A4647)</f>
        <v/>
      </c>
      <c r="M4647" s="60" t="str">
        <f>IF(O4647="","",(VLOOKUP(A4647,A4647:E11631,5,FALSE)))</f>
        <v/>
      </c>
      <c r="N4647" s="55" t="str">
        <f t="shared" si="291"/>
        <v/>
      </c>
      <c r="O4647" s="55" t="str">
        <f t="shared" si="293"/>
        <v/>
      </c>
      <c r="P4647" s="104">
        <f t="shared" si="292"/>
        <v>18.000000000000682</v>
      </c>
      <c r="Q4647" s="58"/>
      <c r="R4647" s="58"/>
      <c r="S4647" s="102"/>
    </row>
    <row r="4648" spans="1:19" ht="12.5" customHeight="1" x14ac:dyDescent="0.35">
      <c r="A4648" s="60">
        <v>72</v>
      </c>
      <c r="B4648" s="60" t="s">
        <v>69</v>
      </c>
      <c r="C4648" s="68">
        <v>155.20849999999999</v>
      </c>
      <c r="D4648" s="58" t="s">
        <v>65</v>
      </c>
      <c r="E4648" s="60" t="s">
        <v>56</v>
      </c>
      <c r="F4648" s="60" t="s">
        <v>70</v>
      </c>
      <c r="G4648" s="60"/>
      <c r="H4648" s="60"/>
      <c r="I4648" s="60">
        <f t="shared" si="290"/>
        <v>0</v>
      </c>
      <c r="J4648" s="60">
        <f>IF(OR(I4648="",I4649="",I4650=""),"",(AVERAGEIF(A4648:A$10000,A4648,I4648:I$10000)))</f>
        <v>0</v>
      </c>
      <c r="K4648" s="60"/>
      <c r="L4648" s="60" t="str">
        <f>IF(O4648="","",A4648)</f>
        <v/>
      </c>
      <c r="M4648" s="60" t="str">
        <f>IF(O4648="","",(VLOOKUP(A4648,A4648:E11632,5,FALSE)))</f>
        <v/>
      </c>
      <c r="N4648" s="60" t="str">
        <f t="shared" si="291"/>
        <v/>
      </c>
      <c r="O4648" s="60" t="str">
        <f t="shared" si="293"/>
        <v/>
      </c>
      <c r="P4648" s="103">
        <f t="shared" si="292"/>
        <v>18.399999999985539</v>
      </c>
      <c r="Q4648" s="58"/>
      <c r="R4648" s="58"/>
      <c r="S4648" s="102"/>
    </row>
    <row r="4649" spans="1:19" ht="12.5" customHeight="1" x14ac:dyDescent="0.35">
      <c r="A4649" s="2">
        <v>72</v>
      </c>
      <c r="B4649" s="2" t="s">
        <v>69</v>
      </c>
      <c r="C4649" s="67">
        <v>155.2236</v>
      </c>
      <c r="D4649" t="s">
        <v>65</v>
      </c>
      <c r="E4649" s="2" t="s">
        <v>56</v>
      </c>
      <c r="F4649" s="2" t="s">
        <v>70</v>
      </c>
      <c r="G4649" s="2"/>
      <c r="I4649" s="60">
        <f t="shared" si="290"/>
        <v>0</v>
      </c>
      <c r="J4649" s="60">
        <f>IF(OR(I4649="",I4650="",I4651=""),"",(AVERAGEIF(A4649:A$10000,A4649,I4649:I$10000)))</f>
        <v>0</v>
      </c>
      <c r="K4649" s="60"/>
      <c r="L4649" s="55" t="str">
        <f>IF(O4649="","",A4649)</f>
        <v/>
      </c>
      <c r="M4649" s="60" t="str">
        <f>IF(O4649="","",(VLOOKUP(A4649,A4649:E11633,5,FALSE)))</f>
        <v/>
      </c>
      <c r="N4649" s="55" t="str">
        <f t="shared" si="291"/>
        <v/>
      </c>
      <c r="O4649" s="55" t="str">
        <f t="shared" si="293"/>
        <v/>
      </c>
      <c r="P4649" s="104">
        <f t="shared" si="292"/>
        <v>15.100000000018099</v>
      </c>
      <c r="Q4649" s="58"/>
      <c r="R4649" s="58"/>
      <c r="S4649" s="102"/>
    </row>
    <row r="4650" spans="1:19" ht="12.5" customHeight="1" x14ac:dyDescent="0.35">
      <c r="A4650" s="60">
        <v>72</v>
      </c>
      <c r="B4650" s="60" t="s">
        <v>69</v>
      </c>
      <c r="C4650" s="68">
        <v>155.238</v>
      </c>
      <c r="D4650" s="58" t="s">
        <v>65</v>
      </c>
      <c r="E4650" s="60" t="s">
        <v>56</v>
      </c>
      <c r="F4650" s="60" t="s">
        <v>70</v>
      </c>
      <c r="G4650" s="60"/>
      <c r="H4650" s="60"/>
      <c r="I4650" s="60">
        <f t="shared" si="290"/>
        <v>0</v>
      </c>
      <c r="J4650" s="60">
        <f>IF(OR(I4650="",I4651="",I4652=""),"",(AVERAGEIF(A4650:A$10000,A4650,I4650:I$10000)))</f>
        <v>0</v>
      </c>
      <c r="K4650" s="60"/>
      <c r="L4650" s="60" t="str">
        <f>IF(O4650="","",A4650)</f>
        <v/>
      </c>
      <c r="M4650" s="60" t="str">
        <f>IF(O4650="","",(VLOOKUP(A4650,A4650:E11634,5,FALSE)))</f>
        <v/>
      </c>
      <c r="N4650" s="60" t="str">
        <f t="shared" si="291"/>
        <v/>
      </c>
      <c r="O4650" s="60" t="str">
        <f t="shared" si="293"/>
        <v/>
      </c>
      <c r="P4650" s="103">
        <f t="shared" si="292"/>
        <v>14.399999999994861</v>
      </c>
      <c r="Q4650" s="58"/>
      <c r="R4650" s="58"/>
      <c r="S4650" s="102"/>
    </row>
    <row r="4651" spans="1:19" ht="12.5" customHeight="1" x14ac:dyDescent="0.35">
      <c r="A4651" s="2">
        <v>72</v>
      </c>
      <c r="B4651" s="2" t="s">
        <v>69</v>
      </c>
      <c r="C4651" s="67">
        <v>155.25210000000001</v>
      </c>
      <c r="D4651" t="s">
        <v>65</v>
      </c>
      <c r="E4651" s="2" t="s">
        <v>56</v>
      </c>
      <c r="F4651" s="2" t="s">
        <v>70</v>
      </c>
      <c r="G4651" s="2"/>
      <c r="I4651" s="60">
        <f t="shared" si="290"/>
        <v>0</v>
      </c>
      <c r="J4651" s="60">
        <f>IF(OR(I4651="",I4652="",I4653=""),"",(AVERAGEIF(A4651:A$10000,A4651,I4651:I$10000)))</f>
        <v>0</v>
      </c>
      <c r="K4651" s="60"/>
      <c r="L4651" s="55" t="str">
        <f>IF(O4651="","",A4651)</f>
        <v/>
      </c>
      <c r="M4651" s="60" t="str">
        <f>IF(O4651="","",(VLOOKUP(A4651,A4651:E11635,5,FALSE)))</f>
        <v/>
      </c>
      <c r="N4651" s="55" t="str">
        <f t="shared" si="291"/>
        <v/>
      </c>
      <c r="O4651" s="55" t="str">
        <f t="shared" si="293"/>
        <v/>
      </c>
      <c r="P4651" s="104">
        <f t="shared" si="292"/>
        <v>14.100000000013324</v>
      </c>
      <c r="Q4651" s="58"/>
      <c r="R4651" s="58"/>
      <c r="S4651" s="102"/>
    </row>
    <row r="4652" spans="1:19" ht="12.5" customHeight="1" x14ac:dyDescent="0.35">
      <c r="A4652" s="60">
        <v>73</v>
      </c>
      <c r="B4652" s="60" t="s">
        <v>71</v>
      </c>
      <c r="C4652" s="68">
        <v>156.2775</v>
      </c>
      <c r="D4652" s="58" t="s">
        <v>65</v>
      </c>
      <c r="E4652" s="60" t="s">
        <v>59</v>
      </c>
      <c r="F4652" s="60" t="s">
        <v>70</v>
      </c>
      <c r="G4652" s="60"/>
      <c r="H4652" s="60"/>
      <c r="I4652" s="60">
        <f t="shared" si="290"/>
        <v>0</v>
      </c>
      <c r="J4652" s="60">
        <f>IF(OR(I4652="",I4653="",I4654=""),"",(AVERAGEIF(A4652:A$10000,A4652,I4652:I$10000)))</f>
        <v>0</v>
      </c>
      <c r="K4652" s="60"/>
      <c r="L4652" s="60" t="str">
        <f>IF(O4652="","",A4652)</f>
        <v/>
      </c>
      <c r="M4652" s="60" t="str">
        <f>IF(O4652="","",(VLOOKUP(A4652,A4652:E11636,5,FALSE)))</f>
        <v/>
      </c>
      <c r="N4652" s="60" t="str">
        <f t="shared" si="291"/>
        <v/>
      </c>
      <c r="O4652" s="60" t="str">
        <f t="shared" si="293"/>
        <v/>
      </c>
      <c r="P4652" s="103" t="str">
        <f t="shared" si="292"/>
        <v/>
      </c>
      <c r="Q4652" s="58"/>
      <c r="R4652" s="58"/>
      <c r="S4652" s="102"/>
    </row>
    <row r="4653" spans="1:19" ht="12.5" customHeight="1" x14ac:dyDescent="0.35">
      <c r="A4653" s="2">
        <v>73</v>
      </c>
      <c r="B4653" s="2" t="s">
        <v>71</v>
      </c>
      <c r="C4653" s="67">
        <v>156.2945</v>
      </c>
      <c r="D4653" t="s">
        <v>65</v>
      </c>
      <c r="E4653" s="2" t="s">
        <v>59</v>
      </c>
      <c r="F4653" s="2" t="s">
        <v>70</v>
      </c>
      <c r="G4653" s="2"/>
      <c r="I4653" s="60">
        <f t="shared" si="290"/>
        <v>0</v>
      </c>
      <c r="J4653" s="60">
        <f>IF(OR(I4653="",I4654="",I4655=""),"",(AVERAGEIF(A4653:A$10000,A4653,I4653:I$10000)))</f>
        <v>0</v>
      </c>
      <c r="K4653" s="60"/>
      <c r="L4653" s="55" t="str">
        <f>IF(O4653="","",A4653)</f>
        <v/>
      </c>
      <c r="M4653" s="60" t="str">
        <f>IF(O4653="","",(VLOOKUP(A4653,A4653:E11637,5,FALSE)))</f>
        <v/>
      </c>
      <c r="N4653" s="55" t="str">
        <f t="shared" si="291"/>
        <v/>
      </c>
      <c r="O4653" s="55" t="str">
        <f t="shared" si="293"/>
        <v/>
      </c>
      <c r="P4653" s="104">
        <f t="shared" si="292"/>
        <v>16.999999999995907</v>
      </c>
      <c r="Q4653" s="58"/>
      <c r="R4653" s="58"/>
      <c r="S4653" s="102"/>
    </row>
    <row r="4654" spans="1:19" ht="12.5" customHeight="1" x14ac:dyDescent="0.35">
      <c r="A4654" s="60">
        <v>73</v>
      </c>
      <c r="B4654" s="60" t="s">
        <v>69</v>
      </c>
      <c r="C4654" s="68">
        <v>156.3143</v>
      </c>
      <c r="D4654" s="58" t="s">
        <v>65</v>
      </c>
      <c r="E4654" s="60" t="s">
        <v>59</v>
      </c>
      <c r="F4654" s="60" t="s">
        <v>70</v>
      </c>
      <c r="G4654" s="60"/>
      <c r="H4654" s="60"/>
      <c r="I4654" s="60">
        <f t="shared" si="290"/>
        <v>0</v>
      </c>
      <c r="J4654" s="60">
        <f>IF(OR(I4654="",I4655="",I4656=""),"",(AVERAGEIF(A4654:A$10000,A4654,I4654:I$10000)))</f>
        <v>0</v>
      </c>
      <c r="K4654" s="60"/>
      <c r="L4654" s="60" t="str">
        <f>IF(O4654="","",A4654)</f>
        <v/>
      </c>
      <c r="M4654" s="60" t="str">
        <f>IF(O4654="","",(VLOOKUP(A4654,A4654:E11638,5,FALSE)))</f>
        <v/>
      </c>
      <c r="N4654" s="60" t="str">
        <f t="shared" si="291"/>
        <v/>
      </c>
      <c r="O4654" s="60" t="str">
        <f t="shared" si="293"/>
        <v/>
      </c>
      <c r="P4654" s="103">
        <f t="shared" si="292"/>
        <v>19.800000000003593</v>
      </c>
      <c r="Q4654" s="58"/>
      <c r="R4654" s="58"/>
      <c r="S4654" s="102"/>
    </row>
    <row r="4655" spans="1:19" ht="12.5" customHeight="1" x14ac:dyDescent="0.35">
      <c r="A4655" s="2">
        <v>73</v>
      </c>
      <c r="B4655" s="2" t="s">
        <v>69</v>
      </c>
      <c r="C4655" s="67">
        <v>156.333</v>
      </c>
      <c r="D4655" t="s">
        <v>65</v>
      </c>
      <c r="E4655" s="2" t="s">
        <v>59</v>
      </c>
      <c r="F4655" s="2" t="s">
        <v>70</v>
      </c>
      <c r="G4655" s="2"/>
      <c r="I4655" s="60">
        <f t="shared" si="290"/>
        <v>0</v>
      </c>
      <c r="J4655" s="60">
        <f>IF(OR(I4655="",I4656="",I4657=""),"",(AVERAGEIF(A4655:A$10000,A4655,I4655:I$10000)))</f>
        <v>0</v>
      </c>
      <c r="K4655" s="60"/>
      <c r="L4655" s="55" t="str">
        <f>IF(O4655="","",A4655)</f>
        <v/>
      </c>
      <c r="M4655" s="60" t="str">
        <f>IF(O4655="","",(VLOOKUP(A4655,A4655:E11639,5,FALSE)))</f>
        <v/>
      </c>
      <c r="N4655" s="55" t="str">
        <f t="shared" si="291"/>
        <v/>
      </c>
      <c r="O4655" s="55" t="str">
        <f t="shared" si="293"/>
        <v/>
      </c>
      <c r="P4655" s="104">
        <f t="shared" si="292"/>
        <v>18.699999999995498</v>
      </c>
      <c r="Q4655" s="58"/>
      <c r="R4655" s="58"/>
      <c r="S4655" s="102"/>
    </row>
    <row r="4656" spans="1:19" ht="12.5" customHeight="1" x14ac:dyDescent="0.35">
      <c r="A4656" s="60">
        <v>73</v>
      </c>
      <c r="B4656" s="60" t="s">
        <v>69</v>
      </c>
      <c r="C4656" s="68">
        <v>156.3665</v>
      </c>
      <c r="D4656" s="58" t="s">
        <v>65</v>
      </c>
      <c r="E4656" s="60" t="s">
        <v>59</v>
      </c>
      <c r="F4656" s="60" t="s">
        <v>70</v>
      </c>
      <c r="G4656" s="60"/>
      <c r="H4656" s="60"/>
      <c r="I4656" s="60">
        <f t="shared" si="290"/>
        <v>0</v>
      </c>
      <c r="J4656" s="60">
        <f>IF(OR(I4656="",I4657="",I4658=""),"",(AVERAGEIF(A4656:A$10000,A4656,I4656:I$10000)))</f>
        <v>0</v>
      </c>
      <c r="K4656" s="60"/>
      <c r="L4656" s="60" t="str">
        <f>IF(O4656="","",A4656)</f>
        <v/>
      </c>
      <c r="M4656" s="60" t="str">
        <f>IF(O4656="","",(VLOOKUP(A4656,A4656:E11640,5,FALSE)))</f>
        <v/>
      </c>
      <c r="N4656" s="60" t="str">
        <f t="shared" si="291"/>
        <v/>
      </c>
      <c r="O4656" s="60" t="str">
        <f t="shared" si="293"/>
        <v/>
      </c>
      <c r="P4656" s="103">
        <f t="shared" si="292"/>
        <v>33.500000000003638</v>
      </c>
      <c r="Q4656" s="58"/>
      <c r="R4656" s="58"/>
      <c r="S4656" s="102"/>
    </row>
    <row r="4657" spans="1:19" ht="12.5" customHeight="1" x14ac:dyDescent="0.35">
      <c r="A4657" s="2">
        <v>73</v>
      </c>
      <c r="B4657" s="2" t="s">
        <v>71</v>
      </c>
      <c r="C4657" s="67">
        <v>156.38550000000001</v>
      </c>
      <c r="D4657" t="s">
        <v>65</v>
      </c>
      <c r="E4657" s="2" t="s">
        <v>59</v>
      </c>
      <c r="F4657" s="2" t="s">
        <v>70</v>
      </c>
      <c r="G4657" s="2"/>
      <c r="I4657" s="60">
        <f t="shared" si="290"/>
        <v>0</v>
      </c>
      <c r="J4657" s="60">
        <f>IF(OR(I4657="",I4658="",I4659=""),"",(AVERAGEIF(A4657:A$10000,A4657,I4657:I$10000)))</f>
        <v>0</v>
      </c>
      <c r="K4657" s="60"/>
      <c r="L4657" s="55" t="str">
        <f>IF(O4657="","",A4657)</f>
        <v/>
      </c>
      <c r="M4657" s="60" t="str">
        <f>IF(O4657="","",(VLOOKUP(A4657,A4657:E11641,5,FALSE)))</f>
        <v/>
      </c>
      <c r="N4657" s="55" t="str">
        <f t="shared" si="291"/>
        <v/>
      </c>
      <c r="O4657" s="55" t="str">
        <f t="shared" si="293"/>
        <v/>
      </c>
      <c r="P4657" s="104">
        <f t="shared" si="292"/>
        <v>19.000000000005457</v>
      </c>
      <c r="Q4657" s="58"/>
      <c r="R4657" s="58"/>
      <c r="S4657" s="102"/>
    </row>
    <row r="4658" spans="1:19" ht="12.5" customHeight="1" x14ac:dyDescent="0.35">
      <c r="A4658" s="60">
        <v>73</v>
      </c>
      <c r="B4658" s="60" t="s">
        <v>71</v>
      </c>
      <c r="C4658" s="68">
        <v>156.40860000000001</v>
      </c>
      <c r="D4658" s="58" t="s">
        <v>65</v>
      </c>
      <c r="E4658" s="60" t="s">
        <v>59</v>
      </c>
      <c r="F4658" s="60" t="s">
        <v>70</v>
      </c>
      <c r="G4658" s="60"/>
      <c r="H4658" s="60"/>
      <c r="I4658" s="60">
        <f t="shared" si="290"/>
        <v>0</v>
      </c>
      <c r="J4658" s="60">
        <f>IF(OR(I4658="",I4659="",I4660=""),"",(AVERAGEIF(A4658:A$10000,A4658,I4658:I$10000)))</f>
        <v>0</v>
      </c>
      <c r="K4658" s="60"/>
      <c r="L4658" s="60" t="str">
        <f>IF(O4658="","",A4658)</f>
        <v/>
      </c>
      <c r="M4658" s="60" t="str">
        <f>IF(O4658="","",(VLOOKUP(A4658,A4658:E11642,5,FALSE)))</f>
        <v/>
      </c>
      <c r="N4658" s="60" t="str">
        <f t="shared" si="291"/>
        <v/>
      </c>
      <c r="O4658" s="60" t="str">
        <f t="shared" si="293"/>
        <v/>
      </c>
      <c r="P4658" s="103">
        <f t="shared" si="292"/>
        <v>23.099999999999454</v>
      </c>
      <c r="Q4658" s="58"/>
      <c r="R4658" s="58"/>
      <c r="S4658" s="102"/>
    </row>
    <row r="4659" spans="1:19" ht="12.5" customHeight="1" x14ac:dyDescent="0.35">
      <c r="A4659" s="2">
        <v>73</v>
      </c>
      <c r="B4659" s="2" t="s">
        <v>71</v>
      </c>
      <c r="C4659" s="67">
        <v>156.4222</v>
      </c>
      <c r="D4659" t="s">
        <v>65</v>
      </c>
      <c r="E4659" s="2" t="s">
        <v>59</v>
      </c>
      <c r="F4659" s="2" t="s">
        <v>70</v>
      </c>
      <c r="G4659" s="2"/>
      <c r="I4659" s="60">
        <f t="shared" si="290"/>
        <v>0</v>
      </c>
      <c r="J4659" s="60">
        <f>IF(OR(I4659="",I4660="",I4661=""),"",(AVERAGEIF(A4659:A$10000,A4659,I4659:I$10000)))</f>
        <v>0</v>
      </c>
      <c r="K4659" s="60"/>
      <c r="L4659" s="55" t="str">
        <f>IF(O4659="","",A4659)</f>
        <v/>
      </c>
      <c r="M4659" s="60" t="str">
        <f>IF(O4659="","",(VLOOKUP(A4659,A4659:E11643,5,FALSE)))</f>
        <v/>
      </c>
      <c r="N4659" s="55" t="str">
        <f t="shared" si="291"/>
        <v/>
      </c>
      <c r="O4659" s="55" t="str">
        <f t="shared" si="293"/>
        <v/>
      </c>
      <c r="P4659" s="104">
        <f t="shared" si="292"/>
        <v>13.599999999996726</v>
      </c>
      <c r="Q4659" s="58"/>
      <c r="R4659" s="58"/>
      <c r="S4659" s="102"/>
    </row>
    <row r="4660" spans="1:19" ht="12.5" customHeight="1" x14ac:dyDescent="0.35">
      <c r="A4660" s="60">
        <v>73</v>
      </c>
      <c r="B4660" s="60" t="s">
        <v>71</v>
      </c>
      <c r="C4660" s="68">
        <v>156.4367</v>
      </c>
      <c r="D4660" s="58" t="s">
        <v>65</v>
      </c>
      <c r="E4660" s="60" t="s">
        <v>59</v>
      </c>
      <c r="F4660" s="60" t="s">
        <v>70</v>
      </c>
      <c r="G4660" s="60"/>
      <c r="H4660" s="60"/>
      <c r="I4660" s="60">
        <f t="shared" si="290"/>
        <v>0</v>
      </c>
      <c r="J4660" s="60">
        <f>IF(OR(I4660="",I4661="",I4662=""),"",(AVERAGEIF(A4660:A$10000,A4660,I4660:I$10000)))</f>
        <v>0</v>
      </c>
      <c r="K4660" s="60"/>
      <c r="L4660" s="60" t="str">
        <f>IF(O4660="","",A4660)</f>
        <v/>
      </c>
      <c r="M4660" s="60" t="str">
        <f>IF(O4660="","",(VLOOKUP(A4660,A4660:E11644,5,FALSE)))</f>
        <v/>
      </c>
      <c r="N4660" s="60" t="str">
        <f t="shared" si="291"/>
        <v/>
      </c>
      <c r="O4660" s="60" t="str">
        <f t="shared" si="293"/>
        <v/>
      </c>
      <c r="P4660" s="103">
        <f t="shared" si="292"/>
        <v>14.499999999998181</v>
      </c>
      <c r="Q4660" s="58"/>
      <c r="R4660" s="58"/>
      <c r="S4660" s="102"/>
    </row>
    <row r="4661" spans="1:19" ht="12.5" customHeight="1" x14ac:dyDescent="0.35">
      <c r="A4661" s="2">
        <v>73</v>
      </c>
      <c r="B4661" s="2" t="s">
        <v>71</v>
      </c>
      <c r="C4661" s="67">
        <v>156.45099999999999</v>
      </c>
      <c r="D4661" t="s">
        <v>65</v>
      </c>
      <c r="E4661" s="2" t="s">
        <v>59</v>
      </c>
      <c r="F4661" s="2" t="s">
        <v>70</v>
      </c>
      <c r="G4661" s="2"/>
      <c r="I4661" s="60">
        <f t="shared" si="290"/>
        <v>0</v>
      </c>
      <c r="J4661" s="60">
        <f>IF(OR(I4661="",I4662="",I4663=""),"",(AVERAGEIF(A4661:A$10000,A4661,I4661:I$10000)))</f>
        <v>0</v>
      </c>
      <c r="K4661" s="60"/>
      <c r="L4661" s="55" t="str">
        <f>IF(O4661="","",A4661)</f>
        <v/>
      </c>
      <c r="M4661" s="60" t="str">
        <f>IF(O4661="","",(VLOOKUP(A4661,A4661:E11645,5,FALSE)))</f>
        <v/>
      </c>
      <c r="N4661" s="55" t="str">
        <f t="shared" si="291"/>
        <v/>
      </c>
      <c r="O4661" s="55" t="str">
        <f t="shared" si="293"/>
        <v/>
      </c>
      <c r="P4661" s="104">
        <f t="shared" si="292"/>
        <v>14.299999999991542</v>
      </c>
      <c r="Q4661" s="58"/>
      <c r="R4661" s="58"/>
      <c r="S4661" s="102"/>
    </row>
    <row r="4662" spans="1:19" ht="12.5" customHeight="1" x14ac:dyDescent="0.35">
      <c r="A4662" s="60">
        <v>73</v>
      </c>
      <c r="B4662" s="60" t="s">
        <v>71</v>
      </c>
      <c r="C4662" s="68">
        <v>156.46559999999999</v>
      </c>
      <c r="D4662" s="58" t="s">
        <v>65</v>
      </c>
      <c r="E4662" s="60" t="s">
        <v>59</v>
      </c>
      <c r="F4662" s="60" t="s">
        <v>70</v>
      </c>
      <c r="G4662" s="60"/>
      <c r="H4662" s="60"/>
      <c r="I4662" s="60">
        <f t="shared" si="290"/>
        <v>0</v>
      </c>
      <c r="J4662" s="60">
        <f>IF(OR(I4662="",I4663="",I4664=""),"",(AVERAGEIF(A4662:A$10000,A4662,I4662:I$10000)))</f>
        <v>0</v>
      </c>
      <c r="K4662" s="60"/>
      <c r="L4662" s="60" t="str">
        <f>IF(O4662="","",A4662)</f>
        <v/>
      </c>
      <c r="M4662" s="60" t="str">
        <f>IF(O4662="","",(VLOOKUP(A4662,A4662:E11646,5,FALSE)))</f>
        <v/>
      </c>
      <c r="N4662" s="60" t="str">
        <f t="shared" si="291"/>
        <v/>
      </c>
      <c r="O4662" s="60" t="str">
        <f t="shared" si="293"/>
        <v/>
      </c>
      <c r="P4662" s="103">
        <f t="shared" si="292"/>
        <v>14.600000000001501</v>
      </c>
      <c r="Q4662" s="58"/>
      <c r="R4662" s="58"/>
      <c r="S4662" s="102"/>
    </row>
    <row r="4663" spans="1:19" ht="12.5" customHeight="1" x14ac:dyDescent="0.35">
      <c r="A4663" s="2">
        <v>73</v>
      </c>
      <c r="B4663" s="2" t="s">
        <v>71</v>
      </c>
      <c r="C4663" s="67">
        <v>156.47970000000001</v>
      </c>
      <c r="D4663" t="s">
        <v>65</v>
      </c>
      <c r="E4663" s="2" t="s">
        <v>59</v>
      </c>
      <c r="F4663" s="2" t="s">
        <v>70</v>
      </c>
      <c r="G4663" s="2"/>
      <c r="I4663" s="60">
        <f t="shared" si="290"/>
        <v>0</v>
      </c>
      <c r="J4663" s="60">
        <f>IF(OR(I4663="",I4664="",I4665=""),"",(AVERAGEIF(A4663:A$10000,A4663,I4663:I$10000)))</f>
        <v>0</v>
      </c>
      <c r="K4663" s="60"/>
      <c r="L4663" s="55" t="str">
        <f>IF(O4663="","",A4663)</f>
        <v/>
      </c>
      <c r="M4663" s="60" t="str">
        <f>IF(O4663="","",(VLOOKUP(A4663,A4663:E11647,5,FALSE)))</f>
        <v/>
      </c>
      <c r="N4663" s="55" t="str">
        <f t="shared" si="291"/>
        <v/>
      </c>
      <c r="O4663" s="55" t="str">
        <f t="shared" si="293"/>
        <v/>
      </c>
      <c r="P4663" s="104">
        <f t="shared" si="292"/>
        <v>14.100000000013324</v>
      </c>
      <c r="Q4663" s="58"/>
      <c r="R4663" s="58"/>
      <c r="S4663" s="102"/>
    </row>
    <row r="4664" spans="1:19" ht="12.5" customHeight="1" x14ac:dyDescent="0.35">
      <c r="A4664" s="60">
        <v>73</v>
      </c>
      <c r="B4664" s="60" t="s">
        <v>69</v>
      </c>
      <c r="C4664" s="68">
        <v>156.494</v>
      </c>
      <c r="D4664" s="58" t="s">
        <v>65</v>
      </c>
      <c r="E4664" s="60" t="s">
        <v>59</v>
      </c>
      <c r="F4664" s="60" t="s">
        <v>70</v>
      </c>
      <c r="G4664" s="60"/>
      <c r="H4664" s="60"/>
      <c r="I4664" s="60">
        <f t="shared" si="290"/>
        <v>0</v>
      </c>
      <c r="J4664" s="60">
        <f>IF(OR(I4664="",I4665="",I4666=""),"",(AVERAGEIF(A4664:A$10000,A4664,I4664:I$10000)))</f>
        <v>0</v>
      </c>
      <c r="K4664" s="60"/>
      <c r="L4664" s="60" t="str">
        <f>IF(O4664="","",A4664)</f>
        <v/>
      </c>
      <c r="M4664" s="60" t="str">
        <f>IF(O4664="","",(VLOOKUP(A4664,A4664:E11648,5,FALSE)))</f>
        <v/>
      </c>
      <c r="N4664" s="60" t="str">
        <f t="shared" si="291"/>
        <v/>
      </c>
      <c r="O4664" s="60" t="str">
        <f t="shared" si="293"/>
        <v/>
      </c>
      <c r="P4664" s="103">
        <f t="shared" si="292"/>
        <v>14.299999999991542</v>
      </c>
      <c r="Q4664" s="58"/>
      <c r="R4664" s="58"/>
      <c r="S4664" s="102"/>
    </row>
    <row r="4665" spans="1:19" ht="12.5" customHeight="1" x14ac:dyDescent="0.35">
      <c r="A4665" s="2">
        <v>73</v>
      </c>
      <c r="B4665" s="2" t="s">
        <v>69</v>
      </c>
      <c r="C4665" s="67">
        <v>156.5086</v>
      </c>
      <c r="D4665" t="s">
        <v>65</v>
      </c>
      <c r="E4665" s="2" t="s">
        <v>59</v>
      </c>
      <c r="F4665" s="2" t="s">
        <v>70</v>
      </c>
      <c r="G4665" s="2"/>
      <c r="I4665" s="60">
        <f t="shared" si="290"/>
        <v>0</v>
      </c>
      <c r="J4665" s="60">
        <f>IF(OR(I4665="",I4666="",I4667=""),"",(AVERAGEIF(A4665:A$10000,A4665,I4665:I$10000)))</f>
        <v>0</v>
      </c>
      <c r="K4665" s="60"/>
      <c r="L4665" s="55" t="str">
        <f>IF(O4665="","",A4665)</f>
        <v/>
      </c>
      <c r="M4665" s="60" t="str">
        <f>IF(O4665="","",(VLOOKUP(A4665,A4665:E11649,5,FALSE)))</f>
        <v/>
      </c>
      <c r="N4665" s="55" t="str">
        <f t="shared" si="291"/>
        <v/>
      </c>
      <c r="O4665" s="55" t="str">
        <f t="shared" si="293"/>
        <v/>
      </c>
      <c r="P4665" s="104">
        <f t="shared" si="292"/>
        <v>14.600000000001501</v>
      </c>
      <c r="Q4665" s="58"/>
      <c r="R4665" s="58"/>
      <c r="S4665" s="102"/>
    </row>
    <row r="4666" spans="1:19" ht="12.5" customHeight="1" x14ac:dyDescent="0.35">
      <c r="A4666" s="60">
        <v>73</v>
      </c>
      <c r="B4666" s="60" t="s">
        <v>69</v>
      </c>
      <c r="C4666" s="68">
        <v>156.5231</v>
      </c>
      <c r="D4666" s="58" t="s">
        <v>65</v>
      </c>
      <c r="E4666" s="60" t="s">
        <v>59</v>
      </c>
      <c r="F4666" s="60" t="s">
        <v>70</v>
      </c>
      <c r="G4666" s="60"/>
      <c r="H4666" s="60"/>
      <c r="I4666" s="60">
        <f t="shared" si="290"/>
        <v>0</v>
      </c>
      <c r="J4666" s="60">
        <f>IF(OR(I4666="",I4667="",I4668=""),"",(AVERAGEIF(A4666:A$10000,A4666,I4666:I$10000)))</f>
        <v>0</v>
      </c>
      <c r="K4666" s="60"/>
      <c r="L4666" s="60" t="str">
        <f>IF(O4666="","",A4666)</f>
        <v/>
      </c>
      <c r="M4666" s="60" t="str">
        <f>IF(O4666="","",(VLOOKUP(A4666,A4666:E11650,5,FALSE)))</f>
        <v/>
      </c>
      <c r="N4666" s="60" t="str">
        <f t="shared" si="291"/>
        <v/>
      </c>
      <c r="O4666" s="60" t="str">
        <f t="shared" si="293"/>
        <v/>
      </c>
      <c r="P4666" s="103">
        <f t="shared" si="292"/>
        <v>14.499999999998181</v>
      </c>
      <c r="Q4666" s="58"/>
      <c r="R4666" s="58"/>
      <c r="S4666" s="102"/>
    </row>
    <row r="4667" spans="1:19" ht="12.5" customHeight="1" x14ac:dyDescent="0.35">
      <c r="A4667" s="2">
        <v>73</v>
      </c>
      <c r="B4667" s="2" t="s">
        <v>69</v>
      </c>
      <c r="C4667" s="67">
        <v>156.53729999999999</v>
      </c>
      <c r="D4667" t="s">
        <v>65</v>
      </c>
      <c r="E4667" s="2" t="s">
        <v>59</v>
      </c>
      <c r="F4667" s="2" t="s">
        <v>70</v>
      </c>
      <c r="G4667" s="2"/>
      <c r="I4667" s="60">
        <f t="shared" si="290"/>
        <v>0</v>
      </c>
      <c r="J4667" s="60">
        <f>IF(OR(I4667="",I4668="",I4669=""),"",(AVERAGEIF(A4667:A$10000,A4667,I4667:I$10000)))</f>
        <v>0</v>
      </c>
      <c r="K4667" s="60"/>
      <c r="L4667" s="55" t="str">
        <f>IF(O4667="","",A4667)</f>
        <v/>
      </c>
      <c r="M4667" s="60" t="str">
        <f>IF(O4667="","",(VLOOKUP(A4667,A4667:E11651,5,FALSE)))</f>
        <v/>
      </c>
      <c r="N4667" s="55" t="str">
        <f t="shared" si="291"/>
        <v/>
      </c>
      <c r="O4667" s="55" t="str">
        <f t="shared" si="293"/>
        <v/>
      </c>
      <c r="P4667" s="104">
        <f t="shared" si="292"/>
        <v>14.199999999988222</v>
      </c>
      <c r="Q4667" s="58"/>
      <c r="R4667" s="58"/>
      <c r="S4667" s="102"/>
    </row>
    <row r="4668" spans="1:19" ht="12.5" customHeight="1" x14ac:dyDescent="0.35">
      <c r="A4668" s="60">
        <v>73</v>
      </c>
      <c r="B4668" s="60" t="s">
        <v>69</v>
      </c>
      <c r="C4668" s="68">
        <v>156.5598</v>
      </c>
      <c r="D4668" s="58" t="s">
        <v>65</v>
      </c>
      <c r="E4668" s="60" t="s">
        <v>59</v>
      </c>
      <c r="F4668" s="60" t="s">
        <v>70</v>
      </c>
      <c r="G4668" s="60"/>
      <c r="H4668" s="60"/>
      <c r="I4668" s="60">
        <f t="shared" si="290"/>
        <v>0</v>
      </c>
      <c r="J4668" s="60">
        <f>IF(OR(I4668="",I4669="",I4670=""),"",(AVERAGEIF(A4668:A$10000,A4668,I4668:I$10000)))</f>
        <v>0</v>
      </c>
      <c r="K4668" s="60"/>
      <c r="L4668" s="60" t="str">
        <f>IF(O4668="","",A4668)</f>
        <v/>
      </c>
      <c r="M4668" s="60" t="str">
        <f>IF(O4668="","",(VLOOKUP(A4668,A4668:E11652,5,FALSE)))</f>
        <v/>
      </c>
      <c r="N4668" s="60" t="str">
        <f t="shared" si="291"/>
        <v/>
      </c>
      <c r="O4668" s="60" t="str">
        <f t="shared" si="293"/>
        <v/>
      </c>
      <c r="P4668" s="103">
        <f t="shared" si="292"/>
        <v>22.500000000007958</v>
      </c>
      <c r="Q4668" s="58"/>
      <c r="R4668" s="58"/>
      <c r="S4668" s="102"/>
    </row>
    <row r="4669" spans="1:19" ht="12.5" customHeight="1" x14ac:dyDescent="0.35">
      <c r="A4669" s="2">
        <v>73</v>
      </c>
      <c r="B4669" s="2" t="s">
        <v>71</v>
      </c>
      <c r="C4669" s="67">
        <v>156.5753</v>
      </c>
      <c r="D4669" t="s">
        <v>65</v>
      </c>
      <c r="E4669" s="2" t="s">
        <v>59</v>
      </c>
      <c r="F4669" s="2" t="s">
        <v>70</v>
      </c>
      <c r="G4669" s="2"/>
      <c r="I4669" s="60">
        <f t="shared" si="290"/>
        <v>0</v>
      </c>
      <c r="J4669" s="60">
        <f>IF(OR(I4669="",I4670="",I4671=""),"",(AVERAGEIF(A4669:A$10000,A4669,I4669:I$10000)))</f>
        <v>0</v>
      </c>
      <c r="K4669" s="60"/>
      <c r="L4669" s="55" t="str">
        <f>IF(O4669="","",A4669)</f>
        <v/>
      </c>
      <c r="M4669" s="60" t="str">
        <f>IF(O4669="","",(VLOOKUP(A4669,A4669:E11653,5,FALSE)))</f>
        <v/>
      </c>
      <c r="N4669" s="55" t="str">
        <f t="shared" si="291"/>
        <v/>
      </c>
      <c r="O4669" s="55" t="str">
        <f t="shared" si="293"/>
        <v/>
      </c>
      <c r="P4669" s="104">
        <f t="shared" si="292"/>
        <v>15.500000000002956</v>
      </c>
      <c r="Q4669" s="58"/>
      <c r="R4669" s="58"/>
      <c r="S4669" s="102"/>
    </row>
    <row r="4670" spans="1:19" ht="12.5" customHeight="1" x14ac:dyDescent="0.35">
      <c r="A4670" s="60">
        <v>73</v>
      </c>
      <c r="B4670" s="60" t="s">
        <v>71</v>
      </c>
      <c r="C4670" s="68">
        <v>156.59039999999999</v>
      </c>
      <c r="D4670" s="58" t="s">
        <v>65</v>
      </c>
      <c r="E4670" s="60" t="s">
        <v>59</v>
      </c>
      <c r="F4670" s="60" t="s">
        <v>70</v>
      </c>
      <c r="G4670" s="60"/>
      <c r="H4670" s="60"/>
      <c r="I4670" s="60">
        <f t="shared" si="290"/>
        <v>0</v>
      </c>
      <c r="J4670" s="60">
        <f>IF(OR(I4670="",I4671="",I4672=""),"",(AVERAGEIF(A4670:A$10000,A4670,I4670:I$10000)))</f>
        <v>0</v>
      </c>
      <c r="K4670" s="60"/>
      <c r="L4670" s="60" t="str">
        <f>IF(O4670="","",A4670)</f>
        <v/>
      </c>
      <c r="M4670" s="60" t="str">
        <f>IF(O4670="","",(VLOOKUP(A4670,A4670:E11654,5,FALSE)))</f>
        <v/>
      </c>
      <c r="N4670" s="60" t="str">
        <f t="shared" si="291"/>
        <v/>
      </c>
      <c r="O4670" s="60" t="str">
        <f t="shared" si="293"/>
        <v/>
      </c>
      <c r="P4670" s="103">
        <f t="shared" si="292"/>
        <v>15.099999999989677</v>
      </c>
      <c r="Q4670" s="58"/>
      <c r="R4670" s="58"/>
      <c r="S4670" s="102"/>
    </row>
    <row r="4671" spans="1:19" ht="12.5" customHeight="1" x14ac:dyDescent="0.35">
      <c r="A4671" s="2">
        <v>73</v>
      </c>
      <c r="B4671" s="2" t="s">
        <v>71</v>
      </c>
      <c r="C4671" s="67">
        <v>156.60499999999999</v>
      </c>
      <c r="D4671" t="s">
        <v>65</v>
      </c>
      <c r="E4671" s="2" t="s">
        <v>59</v>
      </c>
      <c r="F4671" s="2" t="s">
        <v>70</v>
      </c>
      <c r="G4671" s="2"/>
      <c r="I4671" s="60">
        <f t="shared" si="290"/>
        <v>0</v>
      </c>
      <c r="J4671" s="60">
        <f>IF(OR(I4671="",I4672="",I4673=""),"",(AVERAGEIF(A4671:A$10000,A4671,I4671:I$10000)))</f>
        <v>0</v>
      </c>
      <c r="K4671" s="60"/>
      <c r="L4671" s="55" t="str">
        <f>IF(O4671="","",A4671)</f>
        <v/>
      </c>
      <c r="M4671" s="60" t="str">
        <f>IF(O4671="","",(VLOOKUP(A4671,A4671:E11655,5,FALSE)))</f>
        <v/>
      </c>
      <c r="N4671" s="55" t="str">
        <f t="shared" si="291"/>
        <v/>
      </c>
      <c r="O4671" s="55" t="str">
        <f t="shared" si="293"/>
        <v/>
      </c>
      <c r="P4671" s="104">
        <f t="shared" si="292"/>
        <v>14.600000000001501</v>
      </c>
      <c r="Q4671" s="58"/>
      <c r="R4671" s="58"/>
      <c r="S4671" s="102"/>
    </row>
    <row r="4672" spans="1:19" ht="12.5" customHeight="1" x14ac:dyDescent="0.35">
      <c r="A4672" s="60">
        <v>73</v>
      </c>
      <c r="B4672" s="60" t="s">
        <v>71</v>
      </c>
      <c r="C4672" s="68">
        <v>156.61969999999999</v>
      </c>
      <c r="D4672" s="58" t="s">
        <v>65</v>
      </c>
      <c r="E4672" s="60" t="s">
        <v>59</v>
      </c>
      <c r="F4672" s="60" t="s">
        <v>70</v>
      </c>
      <c r="G4672" s="60"/>
      <c r="H4672" s="60"/>
      <c r="I4672" s="60">
        <f t="shared" si="290"/>
        <v>0</v>
      </c>
      <c r="J4672" s="60">
        <f>IF(OR(I4672="",I4673="",I4674=""),"",(AVERAGEIF(A4672:A$10000,A4672,I4672:I$10000)))</f>
        <v>0</v>
      </c>
      <c r="K4672" s="60"/>
      <c r="L4672" s="60" t="str">
        <f>IF(O4672="","",A4672)</f>
        <v/>
      </c>
      <c r="M4672" s="60" t="str">
        <f>IF(O4672="","",(VLOOKUP(A4672,A4672:E11656,5,FALSE)))</f>
        <v/>
      </c>
      <c r="N4672" s="60" t="str">
        <f t="shared" si="291"/>
        <v/>
      </c>
      <c r="O4672" s="60" t="str">
        <f t="shared" si="293"/>
        <v/>
      </c>
      <c r="P4672" s="103">
        <f t="shared" si="292"/>
        <v>14.70000000000482</v>
      </c>
      <c r="Q4672" s="58"/>
      <c r="R4672" s="58"/>
      <c r="S4672" s="102"/>
    </row>
    <row r="4673" spans="1:19" ht="12.5" customHeight="1" x14ac:dyDescent="0.35">
      <c r="A4673" s="2">
        <v>73</v>
      </c>
      <c r="B4673" s="2" t="s">
        <v>71</v>
      </c>
      <c r="C4673" s="67">
        <v>156.6345</v>
      </c>
      <c r="D4673" t="s">
        <v>65</v>
      </c>
      <c r="E4673" s="2" t="s">
        <v>59</v>
      </c>
      <c r="F4673" s="2" t="s">
        <v>70</v>
      </c>
      <c r="G4673" s="2"/>
      <c r="I4673" s="60">
        <f t="shared" si="290"/>
        <v>0</v>
      </c>
      <c r="J4673" s="60">
        <f>IF(OR(I4673="",I4674="",I4675=""),"",(AVERAGEIF(A4673:A$10000,A4673,I4673:I$10000)))</f>
        <v>0</v>
      </c>
      <c r="K4673" s="60"/>
      <c r="L4673" s="55" t="str">
        <f>IF(O4673="","",A4673)</f>
        <v/>
      </c>
      <c r="M4673" s="60" t="str">
        <f>IF(O4673="","",(VLOOKUP(A4673,A4673:E11657,5,FALSE)))</f>
        <v/>
      </c>
      <c r="N4673" s="55" t="str">
        <f t="shared" si="291"/>
        <v/>
      </c>
      <c r="O4673" s="55" t="str">
        <f t="shared" si="293"/>
        <v/>
      </c>
      <c r="P4673" s="104">
        <f t="shared" si="292"/>
        <v>14.80000000000814</v>
      </c>
      <c r="Q4673" s="58"/>
      <c r="R4673" s="58"/>
      <c r="S4673" s="102"/>
    </row>
    <row r="4674" spans="1:19" ht="12.5" customHeight="1" x14ac:dyDescent="0.35">
      <c r="A4674" s="60">
        <v>73</v>
      </c>
      <c r="B4674" s="60" t="s">
        <v>71</v>
      </c>
      <c r="C4674" s="68">
        <v>156.64949999999999</v>
      </c>
      <c r="D4674" s="58" t="s">
        <v>65</v>
      </c>
      <c r="E4674" s="60" t="s">
        <v>59</v>
      </c>
      <c r="F4674" s="60" t="s">
        <v>70</v>
      </c>
      <c r="G4674" s="60"/>
      <c r="H4674" s="60"/>
      <c r="I4674" s="60">
        <f t="shared" si="290"/>
        <v>0</v>
      </c>
      <c r="J4674" s="60">
        <f>IF(OR(I4674="",I4675="",I4676=""),"",(AVERAGEIF(A4674:A$10000,A4674,I4674:I$10000)))</f>
        <v>0</v>
      </c>
      <c r="K4674" s="60"/>
      <c r="L4674" s="60" t="str">
        <f>IF(O4674="","",A4674)</f>
        <v/>
      </c>
      <c r="M4674" s="60" t="str">
        <f>IF(O4674="","",(VLOOKUP(A4674,A4674:E11658,5,FALSE)))</f>
        <v/>
      </c>
      <c r="N4674" s="60" t="str">
        <f t="shared" si="291"/>
        <v/>
      </c>
      <c r="O4674" s="60" t="str">
        <f t="shared" si="293"/>
        <v/>
      </c>
      <c r="P4674" s="103">
        <f t="shared" si="292"/>
        <v>14.999999999986358</v>
      </c>
      <c r="Q4674" s="58"/>
      <c r="R4674" s="58"/>
      <c r="S4674" s="102"/>
    </row>
    <row r="4675" spans="1:19" ht="12.5" customHeight="1" x14ac:dyDescent="0.35">
      <c r="A4675" s="2">
        <v>73</v>
      </c>
      <c r="B4675" s="2" t="s">
        <v>71</v>
      </c>
      <c r="C4675" s="67">
        <v>156.6636</v>
      </c>
      <c r="D4675" t="s">
        <v>65</v>
      </c>
      <c r="E4675" s="2" t="s">
        <v>59</v>
      </c>
      <c r="F4675" s="2" t="s">
        <v>70</v>
      </c>
      <c r="G4675" s="2"/>
      <c r="I4675" s="60">
        <f t="shared" si="290"/>
        <v>0</v>
      </c>
      <c r="J4675" s="60">
        <f>IF(OR(I4675="",I4676="",I4677=""),"",(AVERAGEIF(A4675:A$10000,A4675,I4675:I$10000)))</f>
        <v>0</v>
      </c>
      <c r="K4675" s="60"/>
      <c r="L4675" s="55" t="str">
        <f>IF(O4675="","",A4675)</f>
        <v/>
      </c>
      <c r="M4675" s="60" t="str">
        <f>IF(O4675="","",(VLOOKUP(A4675,A4675:E11659,5,FALSE)))</f>
        <v/>
      </c>
      <c r="N4675" s="55" t="str">
        <f t="shared" si="291"/>
        <v/>
      </c>
      <c r="O4675" s="55" t="str">
        <f t="shared" si="293"/>
        <v/>
      </c>
      <c r="P4675" s="104">
        <f t="shared" si="292"/>
        <v>14.100000000013324</v>
      </c>
      <c r="Q4675" s="58"/>
      <c r="R4675" s="58"/>
      <c r="S4675" s="102"/>
    </row>
    <row r="4676" spans="1:19" ht="12.5" customHeight="1" x14ac:dyDescent="0.35">
      <c r="A4676" s="60">
        <v>73</v>
      </c>
      <c r="B4676" s="60" t="s">
        <v>71</v>
      </c>
      <c r="C4676" s="68">
        <v>156.678</v>
      </c>
      <c r="D4676" s="58" t="s">
        <v>65</v>
      </c>
      <c r="E4676" s="60" t="s">
        <v>59</v>
      </c>
      <c r="F4676" s="60" t="s">
        <v>70</v>
      </c>
      <c r="G4676" s="60"/>
      <c r="H4676" s="60"/>
      <c r="I4676" s="60">
        <f t="shared" si="290"/>
        <v>0</v>
      </c>
      <c r="J4676" s="60">
        <f>IF(OR(I4676="",I4677="",I4678=""),"",(AVERAGEIF(A4676:A$10000,A4676,I4676:I$10000)))</f>
        <v>0</v>
      </c>
      <c r="K4676" s="60"/>
      <c r="L4676" s="60" t="str">
        <f>IF(O4676="","",A4676)</f>
        <v/>
      </c>
      <c r="M4676" s="60" t="str">
        <f>IF(O4676="","",(VLOOKUP(A4676,A4676:E11660,5,FALSE)))</f>
        <v/>
      </c>
      <c r="N4676" s="60" t="str">
        <f t="shared" si="291"/>
        <v/>
      </c>
      <c r="O4676" s="60" t="str">
        <f t="shared" si="293"/>
        <v/>
      </c>
      <c r="P4676" s="103">
        <f t="shared" si="292"/>
        <v>14.399999999994861</v>
      </c>
      <c r="Q4676" s="58"/>
      <c r="R4676" s="58"/>
      <c r="S4676" s="102"/>
    </row>
    <row r="4677" spans="1:19" ht="12.5" customHeight="1" x14ac:dyDescent="0.35">
      <c r="A4677" s="2">
        <v>73</v>
      </c>
      <c r="B4677" s="2" t="s">
        <v>71</v>
      </c>
      <c r="C4677" s="67">
        <v>156.69290000000001</v>
      </c>
      <c r="D4677" t="s">
        <v>65</v>
      </c>
      <c r="E4677" s="2" t="s">
        <v>59</v>
      </c>
      <c r="F4677" s="2" t="s">
        <v>70</v>
      </c>
      <c r="G4677" s="2"/>
      <c r="I4677" s="60">
        <f t="shared" si="290"/>
        <v>0</v>
      </c>
      <c r="J4677" s="60">
        <f>IF(OR(I4677="",I4678="",I4679=""),"",(AVERAGEIF(A4677:A$10000,A4677,I4677:I$10000)))</f>
        <v>0</v>
      </c>
      <c r="K4677" s="60"/>
      <c r="L4677" s="55" t="str">
        <f>IF(O4677="","",A4677)</f>
        <v/>
      </c>
      <c r="M4677" s="60" t="str">
        <f>IF(O4677="","",(VLOOKUP(A4677,A4677:E11661,5,FALSE)))</f>
        <v/>
      </c>
      <c r="N4677" s="55" t="str">
        <f t="shared" si="291"/>
        <v/>
      </c>
      <c r="O4677" s="55" t="str">
        <f t="shared" si="293"/>
        <v/>
      </c>
      <c r="P4677" s="104">
        <f t="shared" si="292"/>
        <v>14.90000000001146</v>
      </c>
      <c r="Q4677" s="58"/>
      <c r="R4677" s="58"/>
      <c r="S4677" s="102"/>
    </row>
    <row r="4678" spans="1:19" ht="12.5" customHeight="1" x14ac:dyDescent="0.35">
      <c r="A4678" s="60">
        <v>73</v>
      </c>
      <c r="B4678" s="60" t="s">
        <v>71</v>
      </c>
      <c r="C4678" s="68">
        <v>156.7088</v>
      </c>
      <c r="D4678" s="58" t="s">
        <v>65</v>
      </c>
      <c r="E4678" s="60" t="s">
        <v>59</v>
      </c>
      <c r="F4678" s="60" t="s">
        <v>70</v>
      </c>
      <c r="G4678" s="60"/>
      <c r="H4678" s="60"/>
      <c r="I4678" s="60">
        <f t="shared" si="290"/>
        <v>0</v>
      </c>
      <c r="J4678" s="60">
        <f>IF(OR(I4678="",I4679="",I4680=""),"",(AVERAGEIF(A4678:A$10000,A4678,I4678:I$10000)))</f>
        <v>0</v>
      </c>
      <c r="K4678" s="60"/>
      <c r="L4678" s="60" t="str">
        <f>IF(O4678="","",A4678)</f>
        <v/>
      </c>
      <c r="M4678" s="60" t="str">
        <f>IF(O4678="","",(VLOOKUP(A4678,A4678:E11662,5,FALSE)))</f>
        <v/>
      </c>
      <c r="N4678" s="60" t="str">
        <f t="shared" si="291"/>
        <v/>
      </c>
      <c r="O4678" s="60" t="str">
        <f t="shared" si="293"/>
        <v/>
      </c>
      <c r="P4678" s="103">
        <f t="shared" si="292"/>
        <v>15.899999999987813</v>
      </c>
      <c r="Q4678" s="58"/>
      <c r="R4678" s="58"/>
      <c r="S4678" s="102"/>
    </row>
    <row r="4679" spans="1:19" ht="12.5" customHeight="1" x14ac:dyDescent="0.35">
      <c r="A4679" s="2">
        <v>73</v>
      </c>
      <c r="B4679" s="2" t="s">
        <v>71</v>
      </c>
      <c r="C4679" s="67">
        <v>156.72329999999999</v>
      </c>
      <c r="D4679" t="s">
        <v>65</v>
      </c>
      <c r="E4679" s="2" t="s">
        <v>59</v>
      </c>
      <c r="F4679" s="2" t="s">
        <v>70</v>
      </c>
      <c r="G4679" s="2"/>
      <c r="I4679" s="60">
        <f t="shared" si="290"/>
        <v>0</v>
      </c>
      <c r="J4679" s="60">
        <f>IF(OR(I4679="",I4680="",I4681=""),"",(AVERAGEIF(A4679:A$10000,A4679,I4679:I$10000)))</f>
        <v>0</v>
      </c>
      <c r="K4679" s="60"/>
      <c r="L4679" s="55" t="str">
        <f>IF(O4679="","",A4679)</f>
        <v/>
      </c>
      <c r="M4679" s="60" t="str">
        <f>IF(O4679="","",(VLOOKUP(A4679,A4679:E11663,5,FALSE)))</f>
        <v/>
      </c>
      <c r="N4679" s="55" t="str">
        <f t="shared" si="291"/>
        <v/>
      </c>
      <c r="O4679" s="55" t="str">
        <f t="shared" si="293"/>
        <v/>
      </c>
      <c r="P4679" s="104">
        <f t="shared" si="292"/>
        <v>14.499999999998181</v>
      </c>
      <c r="Q4679" s="58"/>
      <c r="R4679" s="58"/>
      <c r="S4679" s="102"/>
    </row>
    <row r="4680" spans="1:19" ht="12.5" customHeight="1" x14ac:dyDescent="0.35">
      <c r="A4680" s="60">
        <v>73</v>
      </c>
      <c r="B4680" s="60" t="s">
        <v>71</v>
      </c>
      <c r="C4680" s="68">
        <v>156.73750000000001</v>
      </c>
      <c r="D4680" s="58" t="s">
        <v>65</v>
      </c>
      <c r="E4680" s="60" t="s">
        <v>59</v>
      </c>
      <c r="F4680" s="60" t="s">
        <v>70</v>
      </c>
      <c r="G4680" s="60"/>
      <c r="H4680" s="60"/>
      <c r="I4680" s="60">
        <f t="shared" si="290"/>
        <v>0</v>
      </c>
      <c r="J4680" s="60">
        <f>IF(OR(I4680="",I4681="",I4682=""),"",(AVERAGEIF(A4680:A$10000,A4680,I4680:I$10000)))</f>
        <v>0</v>
      </c>
      <c r="K4680" s="60"/>
      <c r="L4680" s="60" t="str">
        <f>IF(O4680="","",A4680)</f>
        <v/>
      </c>
      <c r="M4680" s="60" t="str">
        <f>IF(O4680="","",(VLOOKUP(A4680,A4680:E11664,5,FALSE)))</f>
        <v/>
      </c>
      <c r="N4680" s="60" t="str">
        <f t="shared" si="291"/>
        <v/>
      </c>
      <c r="O4680" s="60" t="str">
        <f t="shared" si="293"/>
        <v/>
      </c>
      <c r="P4680" s="103">
        <f t="shared" si="292"/>
        <v>14.200000000016644</v>
      </c>
      <c r="Q4680" s="58"/>
      <c r="R4680" s="58"/>
      <c r="S4680" s="102"/>
    </row>
    <row r="4681" spans="1:19" ht="12.5" customHeight="1" x14ac:dyDescent="0.35">
      <c r="A4681" s="2">
        <v>73</v>
      </c>
      <c r="B4681" s="2" t="s">
        <v>71</v>
      </c>
      <c r="C4681" s="67">
        <v>156.7593</v>
      </c>
      <c r="D4681" t="s">
        <v>65</v>
      </c>
      <c r="E4681" s="2" t="s">
        <v>59</v>
      </c>
      <c r="F4681" s="2" t="s">
        <v>70</v>
      </c>
      <c r="G4681" s="2"/>
      <c r="I4681" s="60">
        <f t="shared" si="290"/>
        <v>0</v>
      </c>
      <c r="J4681" s="60">
        <f>IF(OR(I4681="",I4682="",I4683=""),"",(AVERAGEIF(A4681:A$10000,A4681,I4681:I$10000)))</f>
        <v>0</v>
      </c>
      <c r="K4681" s="60"/>
      <c r="L4681" s="55" t="str">
        <f>IF(O4681="","",A4681)</f>
        <v/>
      </c>
      <c r="M4681" s="60" t="str">
        <f>IF(O4681="","",(VLOOKUP(A4681,A4681:E11665,5,FALSE)))</f>
        <v/>
      </c>
      <c r="N4681" s="55" t="str">
        <f t="shared" si="291"/>
        <v/>
      </c>
      <c r="O4681" s="55" t="str">
        <f t="shared" si="293"/>
        <v/>
      </c>
      <c r="P4681" s="104">
        <f t="shared" si="292"/>
        <v>21.79999999998472</v>
      </c>
      <c r="Q4681" s="58"/>
      <c r="R4681" s="58"/>
      <c r="S4681" s="102"/>
    </row>
    <row r="4682" spans="1:19" ht="12.5" customHeight="1" x14ac:dyDescent="0.35">
      <c r="A4682" s="60">
        <v>73</v>
      </c>
      <c r="B4682" s="60" t="s">
        <v>71</v>
      </c>
      <c r="C4682" s="68">
        <v>156.7749</v>
      </c>
      <c r="D4682" s="58" t="s">
        <v>65</v>
      </c>
      <c r="E4682" s="60" t="s">
        <v>59</v>
      </c>
      <c r="F4682" s="60" t="s">
        <v>70</v>
      </c>
      <c r="G4682" s="60"/>
      <c r="H4682" s="60"/>
      <c r="I4682" s="60">
        <f t="shared" si="290"/>
        <v>0</v>
      </c>
      <c r="J4682" s="60">
        <f>IF(OR(I4682="",I4683="",I4684=""),"",(AVERAGEIF(A4682:A$10000,A4682,I4682:I$10000)))</f>
        <v>0</v>
      </c>
      <c r="K4682" s="60"/>
      <c r="L4682" s="60" t="str">
        <f>IF(O4682="","",A4682)</f>
        <v/>
      </c>
      <c r="M4682" s="60" t="str">
        <f>IF(O4682="","",(VLOOKUP(A4682,A4682:E11666,5,FALSE)))</f>
        <v/>
      </c>
      <c r="N4682" s="60" t="str">
        <f t="shared" si="291"/>
        <v/>
      </c>
      <c r="O4682" s="60" t="str">
        <f t="shared" si="293"/>
        <v/>
      </c>
      <c r="P4682" s="103">
        <f t="shared" si="292"/>
        <v>15.600000000006276</v>
      </c>
      <c r="Q4682" s="58"/>
      <c r="R4682" s="58"/>
      <c r="S4682" s="102"/>
    </row>
    <row r="4683" spans="1:19" ht="12.5" customHeight="1" x14ac:dyDescent="0.35">
      <c r="A4683" s="2">
        <v>73</v>
      </c>
      <c r="B4683" s="2" t="s">
        <v>71</v>
      </c>
      <c r="C4683" s="67">
        <v>156.78919999999999</v>
      </c>
      <c r="D4683" t="s">
        <v>65</v>
      </c>
      <c r="E4683" s="2" t="s">
        <v>59</v>
      </c>
      <c r="F4683" s="2" t="s">
        <v>70</v>
      </c>
      <c r="G4683" s="2"/>
      <c r="I4683" s="60">
        <f t="shared" si="290"/>
        <v>0</v>
      </c>
      <c r="J4683" s="60">
        <f>IF(OR(I4683="",I4684="",I4685=""),"",(AVERAGEIF(A4683:A$10000,A4683,I4683:I$10000)))</f>
        <v>0</v>
      </c>
      <c r="K4683" s="60"/>
      <c r="L4683" s="55" t="str">
        <f>IF(O4683="","",A4683)</f>
        <v/>
      </c>
      <c r="M4683" s="60" t="str">
        <f>IF(O4683="","",(VLOOKUP(A4683,A4683:E11667,5,FALSE)))</f>
        <v/>
      </c>
      <c r="N4683" s="55" t="str">
        <f t="shared" si="291"/>
        <v/>
      </c>
      <c r="O4683" s="55" t="str">
        <f t="shared" si="293"/>
        <v/>
      </c>
      <c r="P4683" s="104">
        <f t="shared" si="292"/>
        <v>14.299999999991542</v>
      </c>
      <c r="Q4683" s="58"/>
      <c r="R4683" s="58"/>
      <c r="S4683" s="102"/>
    </row>
    <row r="4684" spans="1:19" ht="12.5" customHeight="1" x14ac:dyDescent="0.35">
      <c r="A4684" s="60">
        <v>73</v>
      </c>
      <c r="B4684" s="60" t="s">
        <v>71</v>
      </c>
      <c r="C4684" s="68">
        <v>156.8074</v>
      </c>
      <c r="D4684" s="58" t="s">
        <v>65</v>
      </c>
      <c r="E4684" s="60" t="s">
        <v>59</v>
      </c>
      <c r="F4684" s="60" t="s">
        <v>70</v>
      </c>
      <c r="G4684" s="60"/>
      <c r="H4684" s="60"/>
      <c r="I4684" s="60">
        <f t="shared" si="290"/>
        <v>0</v>
      </c>
      <c r="J4684" s="60">
        <f>IF(OR(I4684="",I4685="",I4686=""),"",(AVERAGEIF(A4684:A$10000,A4684,I4684:I$10000)))</f>
        <v>0</v>
      </c>
      <c r="K4684" s="60"/>
      <c r="L4684" s="60" t="str">
        <f>IF(O4684="","",A4684)</f>
        <v/>
      </c>
      <c r="M4684" s="60" t="str">
        <f>IF(O4684="","",(VLOOKUP(A4684,A4684:E11668,5,FALSE)))</f>
        <v/>
      </c>
      <c r="N4684" s="60" t="str">
        <f t="shared" si="291"/>
        <v/>
      </c>
      <c r="O4684" s="60" t="str">
        <f t="shared" si="293"/>
        <v/>
      </c>
      <c r="P4684" s="103">
        <f t="shared" si="292"/>
        <v>18.200000000007321</v>
      </c>
      <c r="Q4684" s="58"/>
      <c r="R4684" s="58"/>
      <c r="S4684" s="102"/>
    </row>
    <row r="4685" spans="1:19" ht="12.5" customHeight="1" x14ac:dyDescent="0.35">
      <c r="A4685" s="2">
        <v>73</v>
      </c>
      <c r="B4685" s="2" t="s">
        <v>71</v>
      </c>
      <c r="C4685" s="67">
        <v>156.82259999999999</v>
      </c>
      <c r="D4685" t="s">
        <v>65</v>
      </c>
      <c r="E4685" s="2" t="s">
        <v>59</v>
      </c>
      <c r="F4685" s="2" t="s">
        <v>70</v>
      </c>
      <c r="G4685" s="2"/>
      <c r="I4685" s="60">
        <f t="shared" si="290"/>
        <v>0</v>
      </c>
      <c r="J4685" s="60">
        <f>IF(OR(I4685="",I4686="",I4687=""),"",(AVERAGEIF(A4685:A$10000,A4685,I4685:I$10000)))</f>
        <v>0</v>
      </c>
      <c r="K4685" s="60"/>
      <c r="L4685" s="55" t="str">
        <f>IF(O4685="","",A4685)</f>
        <v/>
      </c>
      <c r="M4685" s="60" t="str">
        <f>IF(O4685="","",(VLOOKUP(A4685,A4685:E11669,5,FALSE)))</f>
        <v/>
      </c>
      <c r="N4685" s="55" t="str">
        <f t="shared" si="291"/>
        <v/>
      </c>
      <c r="O4685" s="55" t="str">
        <f t="shared" si="293"/>
        <v/>
      </c>
      <c r="P4685" s="104">
        <f t="shared" si="292"/>
        <v>15.199999999992997</v>
      </c>
      <c r="Q4685" s="58"/>
      <c r="R4685" s="58"/>
      <c r="S4685" s="102"/>
    </row>
    <row r="4686" spans="1:19" ht="12.5" customHeight="1" x14ac:dyDescent="0.35">
      <c r="A4686" s="60">
        <v>73</v>
      </c>
      <c r="B4686" s="60" t="s">
        <v>71</v>
      </c>
      <c r="C4686" s="68">
        <v>156.8383</v>
      </c>
      <c r="D4686" s="58" t="s">
        <v>65</v>
      </c>
      <c r="E4686" s="60" t="s">
        <v>59</v>
      </c>
      <c r="F4686" s="60" t="s">
        <v>70</v>
      </c>
      <c r="G4686" s="60"/>
      <c r="H4686" s="60"/>
      <c r="I4686" s="60">
        <f t="shared" si="290"/>
        <v>0</v>
      </c>
      <c r="J4686" s="60">
        <f>IF(OR(I4686="",I4687="",I4688=""),"",(AVERAGEIF(A4686:A$10000,A4686,I4686:I$10000)))</f>
        <v>0</v>
      </c>
      <c r="K4686" s="60"/>
      <c r="L4686" s="60" t="str">
        <f>IF(O4686="","",A4686)</f>
        <v/>
      </c>
      <c r="M4686" s="60" t="str">
        <f>IF(O4686="","",(VLOOKUP(A4686,A4686:E11670,5,FALSE)))</f>
        <v/>
      </c>
      <c r="N4686" s="60" t="str">
        <f t="shared" si="291"/>
        <v/>
      </c>
      <c r="O4686" s="60" t="str">
        <f t="shared" si="293"/>
        <v/>
      </c>
      <c r="P4686" s="103">
        <f t="shared" si="292"/>
        <v>15.700000000009595</v>
      </c>
      <c r="Q4686" s="58"/>
      <c r="R4686" s="58"/>
      <c r="S4686" s="102"/>
    </row>
    <row r="4687" spans="1:19" ht="12.5" customHeight="1" x14ac:dyDescent="0.35">
      <c r="A4687" s="2">
        <v>73</v>
      </c>
      <c r="B4687" s="2" t="s">
        <v>71</v>
      </c>
      <c r="C4687" s="67">
        <v>156.85589999999999</v>
      </c>
      <c r="D4687" t="s">
        <v>65</v>
      </c>
      <c r="E4687" s="2" t="s">
        <v>59</v>
      </c>
      <c r="F4687" s="2" t="s">
        <v>70</v>
      </c>
      <c r="G4687" s="2"/>
      <c r="I4687" s="60">
        <f t="shared" si="290"/>
        <v>0</v>
      </c>
      <c r="J4687" s="60">
        <f>IF(OR(I4687="",I4688="",I4689=""),"",(AVERAGEIF(A4687:A$10000,A4687,I4687:I$10000)))</f>
        <v>0</v>
      </c>
      <c r="K4687" s="60"/>
      <c r="L4687" s="55" t="str">
        <f>IF(O4687="","",A4687)</f>
        <v/>
      </c>
      <c r="M4687" s="60" t="str">
        <f>IF(O4687="","",(VLOOKUP(A4687,A4687:E11671,5,FALSE)))</f>
        <v/>
      </c>
      <c r="N4687" s="55" t="str">
        <f t="shared" si="291"/>
        <v/>
      </c>
      <c r="O4687" s="55" t="str">
        <f t="shared" si="293"/>
        <v/>
      </c>
      <c r="P4687" s="104">
        <f t="shared" si="292"/>
        <v>17.599999999987403</v>
      </c>
      <c r="Q4687" s="58"/>
      <c r="R4687" s="58"/>
      <c r="S4687" s="102"/>
    </row>
    <row r="4688" spans="1:19" ht="12.5" customHeight="1" x14ac:dyDescent="0.35">
      <c r="A4688" s="60">
        <v>73</v>
      </c>
      <c r="B4688" s="60" t="s">
        <v>71</v>
      </c>
      <c r="C4688" s="68">
        <v>156.87569999999999</v>
      </c>
      <c r="D4688" s="58" t="s">
        <v>65</v>
      </c>
      <c r="E4688" s="60" t="s">
        <v>59</v>
      </c>
      <c r="F4688" s="60" t="s">
        <v>70</v>
      </c>
      <c r="G4688" s="60"/>
      <c r="H4688" s="60"/>
      <c r="I4688" s="60">
        <f t="shared" si="290"/>
        <v>0</v>
      </c>
      <c r="J4688" s="60">
        <f>IF(OR(I4688="",I4689="",I4690=""),"",(AVERAGEIF(A4688:A$10000,A4688,I4688:I$10000)))</f>
        <v>0</v>
      </c>
      <c r="K4688" s="60"/>
      <c r="L4688" s="60" t="str">
        <f>IF(O4688="","",A4688)</f>
        <v/>
      </c>
      <c r="M4688" s="60" t="str">
        <f>IF(O4688="","",(VLOOKUP(A4688,A4688:E11672,5,FALSE)))</f>
        <v/>
      </c>
      <c r="N4688" s="60" t="str">
        <f t="shared" si="291"/>
        <v/>
      </c>
      <c r="O4688" s="60" t="str">
        <f t="shared" si="293"/>
        <v/>
      </c>
      <c r="P4688" s="103">
        <f t="shared" si="292"/>
        <v>19.800000000003593</v>
      </c>
      <c r="Q4688" s="58"/>
      <c r="R4688" s="58"/>
      <c r="S4688" s="102"/>
    </row>
    <row r="4689" spans="1:19" ht="12.5" customHeight="1" x14ac:dyDescent="0.35">
      <c r="A4689" s="2">
        <v>73</v>
      </c>
      <c r="B4689" s="2" t="s">
        <v>71</v>
      </c>
      <c r="C4689" s="67">
        <v>156.89230000000001</v>
      </c>
      <c r="D4689" t="s">
        <v>65</v>
      </c>
      <c r="E4689" s="2" t="s">
        <v>59</v>
      </c>
      <c r="F4689" s="2" t="s">
        <v>70</v>
      </c>
      <c r="G4689" s="2"/>
      <c r="I4689" s="60">
        <f t="shared" ref="I4689:I4752" si="294">IF(AND(OR(G4688&gt;G$5,G4690&gt;G$5),G4689&gt;G$5),G4689,"")</f>
        <v>0</v>
      </c>
      <c r="J4689" s="60">
        <f>IF(OR(I4689="",I4690="",I4691=""),"",(AVERAGEIF(A4689:A$10000,A4689,I4689:I$10000)))</f>
        <v>0</v>
      </c>
      <c r="K4689" s="60"/>
      <c r="L4689" s="55" t="str">
        <f>IF(O4689="","",A4689)</f>
        <v/>
      </c>
      <c r="M4689" s="60" t="str">
        <f>IF(O4689="","",(VLOOKUP(A4689,A4689:E11673,5,FALSE)))</f>
        <v/>
      </c>
      <c r="N4689" s="55" t="str">
        <f t="shared" si="291"/>
        <v/>
      </c>
      <c r="O4689" s="55" t="str">
        <f t="shared" si="293"/>
        <v/>
      </c>
      <c r="P4689" s="104">
        <f t="shared" si="292"/>
        <v>16.60000000001105</v>
      </c>
      <c r="Q4689" s="58"/>
      <c r="R4689" s="58"/>
      <c r="S4689" s="102"/>
    </row>
    <row r="4690" spans="1:19" ht="12.5" customHeight="1" x14ac:dyDescent="0.35">
      <c r="A4690" s="60">
        <v>73</v>
      </c>
      <c r="B4690" s="60" t="s">
        <v>71</v>
      </c>
      <c r="C4690" s="68">
        <v>156.9068</v>
      </c>
      <c r="D4690" s="58" t="s">
        <v>65</v>
      </c>
      <c r="E4690" s="60" t="s">
        <v>59</v>
      </c>
      <c r="F4690" s="60" t="s">
        <v>70</v>
      </c>
      <c r="G4690" s="60"/>
      <c r="H4690" s="60"/>
      <c r="I4690" s="60">
        <f t="shared" si="294"/>
        <v>0</v>
      </c>
      <c r="J4690" s="60">
        <f>IF(OR(I4690="",I4691="",I4692=""),"",(AVERAGEIF(A4690:A$10000,A4690,I4690:I$10000)))</f>
        <v>0</v>
      </c>
      <c r="K4690" s="60"/>
      <c r="L4690" s="60" t="str">
        <f>IF(O4690="","",A4690)</f>
        <v/>
      </c>
      <c r="M4690" s="60" t="str">
        <f>IF(O4690="","",(VLOOKUP(A4690,A4690:E11674,5,FALSE)))</f>
        <v/>
      </c>
      <c r="N4690" s="60" t="str">
        <f t="shared" ref="N4690:N4753" si="295">IF(L4690="","",I4690)</f>
        <v/>
      </c>
      <c r="O4690" s="60" t="str">
        <f t="shared" si="293"/>
        <v/>
      </c>
      <c r="P4690" s="103">
        <f t="shared" ref="P4690:P4753" si="296">IF(A4690=A4689,ABS(C4690-C4689)*1000,"")</f>
        <v>14.499999999998181</v>
      </c>
      <c r="Q4690" s="58"/>
      <c r="R4690" s="58"/>
      <c r="S4690" s="102"/>
    </row>
    <row r="4691" spans="1:19" ht="12.5" customHeight="1" x14ac:dyDescent="0.35">
      <c r="A4691" s="2">
        <v>73</v>
      </c>
      <c r="B4691" s="2" t="s">
        <v>71</v>
      </c>
      <c r="C4691" s="67">
        <v>156.92080000000001</v>
      </c>
      <c r="D4691" t="s">
        <v>65</v>
      </c>
      <c r="E4691" s="2" t="s">
        <v>59</v>
      </c>
      <c r="F4691" s="2" t="s">
        <v>70</v>
      </c>
      <c r="G4691" s="2"/>
      <c r="I4691" s="60">
        <f t="shared" si="294"/>
        <v>0</v>
      </c>
      <c r="J4691" s="60">
        <f>IF(OR(I4691="",I4692="",I4693=""),"",(AVERAGEIF(A4691:A$10000,A4691,I4691:I$10000)))</f>
        <v>0</v>
      </c>
      <c r="K4691" s="60"/>
      <c r="L4691" s="55" t="str">
        <f>IF(O4691="","",A4691)</f>
        <v/>
      </c>
      <c r="M4691" s="60" t="str">
        <f>IF(O4691="","",(VLOOKUP(A4691,A4691:E11675,5,FALSE)))</f>
        <v/>
      </c>
      <c r="N4691" s="55" t="str">
        <f t="shared" si="295"/>
        <v/>
      </c>
      <c r="O4691" s="55" t="str">
        <f t="shared" si="293"/>
        <v/>
      </c>
      <c r="P4691" s="104">
        <f t="shared" si="296"/>
        <v>14.000000000010004</v>
      </c>
      <c r="Q4691" s="58"/>
      <c r="R4691" s="58"/>
      <c r="S4691" s="102"/>
    </row>
    <row r="4692" spans="1:19" ht="12.5" customHeight="1" x14ac:dyDescent="0.35">
      <c r="A4692" s="60">
        <v>73</v>
      </c>
      <c r="B4692" s="60" t="s">
        <v>71</v>
      </c>
      <c r="C4692" s="68">
        <v>156.93620000000001</v>
      </c>
      <c r="D4692" s="58" t="s">
        <v>65</v>
      </c>
      <c r="E4692" s="60" t="s">
        <v>59</v>
      </c>
      <c r="F4692" s="60" t="s">
        <v>70</v>
      </c>
      <c r="G4692" s="60"/>
      <c r="H4692" s="60"/>
      <c r="I4692" s="60">
        <f t="shared" si="294"/>
        <v>0</v>
      </c>
      <c r="J4692" s="60">
        <f>IF(OR(I4692="",I4693="",I4694=""),"",(AVERAGEIF(A4692:A$10000,A4692,I4692:I$10000)))</f>
        <v>0</v>
      </c>
      <c r="K4692" s="60"/>
      <c r="L4692" s="60" t="str">
        <f>IF(O4692="","",A4692)</f>
        <v/>
      </c>
      <c r="M4692" s="60" t="str">
        <f>IF(O4692="","",(VLOOKUP(A4692,A4692:E11676,5,FALSE)))</f>
        <v/>
      </c>
      <c r="N4692" s="60" t="str">
        <f t="shared" si="295"/>
        <v/>
      </c>
      <c r="O4692" s="60" t="str">
        <f t="shared" si="293"/>
        <v/>
      </c>
      <c r="P4692" s="103">
        <f t="shared" si="296"/>
        <v>15.399999999999636</v>
      </c>
      <c r="Q4692" s="58"/>
      <c r="R4692" s="58"/>
      <c r="S4692" s="102"/>
    </row>
    <row r="4693" spans="1:19" ht="12.5" customHeight="1" x14ac:dyDescent="0.35">
      <c r="A4693" s="2">
        <v>73</v>
      </c>
      <c r="B4693" s="2" t="s">
        <v>71</v>
      </c>
      <c r="C4693" s="67">
        <v>156.9511</v>
      </c>
      <c r="D4693" t="s">
        <v>65</v>
      </c>
      <c r="E4693" s="2" t="s">
        <v>59</v>
      </c>
      <c r="F4693" s="2" t="s">
        <v>70</v>
      </c>
      <c r="G4693" s="2"/>
      <c r="I4693" s="60">
        <f t="shared" si="294"/>
        <v>0</v>
      </c>
      <c r="J4693" s="60">
        <f>IF(OR(I4693="",I4694="",I4695=""),"",(AVERAGEIF(A4693:A$10000,A4693,I4693:I$10000)))</f>
        <v>0</v>
      </c>
      <c r="K4693" s="60"/>
      <c r="L4693" s="55" t="str">
        <f>IF(O4693="","",A4693)</f>
        <v/>
      </c>
      <c r="M4693" s="60" t="str">
        <f>IF(O4693="","",(VLOOKUP(A4693,A4693:E11677,5,FALSE)))</f>
        <v/>
      </c>
      <c r="N4693" s="55" t="str">
        <f t="shared" si="295"/>
        <v/>
      </c>
      <c r="O4693" s="55" t="str">
        <f t="shared" si="293"/>
        <v/>
      </c>
      <c r="P4693" s="104">
        <f t="shared" si="296"/>
        <v>14.899999999983038</v>
      </c>
      <c r="Q4693" s="58"/>
      <c r="R4693" s="58"/>
      <c r="S4693" s="102"/>
    </row>
    <row r="4694" spans="1:19" ht="12.5" customHeight="1" x14ac:dyDescent="0.35">
      <c r="A4694" s="60">
        <v>73</v>
      </c>
      <c r="B4694" s="60" t="s">
        <v>71</v>
      </c>
      <c r="C4694" s="68">
        <v>156.97409999999999</v>
      </c>
      <c r="D4694" s="58" t="s">
        <v>65</v>
      </c>
      <c r="E4694" s="60" t="s">
        <v>59</v>
      </c>
      <c r="F4694" s="60" t="s">
        <v>70</v>
      </c>
      <c r="G4694" s="60"/>
      <c r="H4694" s="60"/>
      <c r="I4694" s="60">
        <f t="shared" si="294"/>
        <v>0</v>
      </c>
      <c r="J4694" s="60">
        <f>IF(OR(I4694="",I4695="",I4696=""),"",(AVERAGEIF(A4694:A$10000,A4694,I4694:I$10000)))</f>
        <v>0</v>
      </c>
      <c r="K4694" s="60"/>
      <c r="L4694" s="60" t="str">
        <f>IF(O4694="","",A4694)</f>
        <v/>
      </c>
      <c r="M4694" s="60" t="str">
        <f>IF(O4694="","",(VLOOKUP(A4694,A4694:E11678,5,FALSE)))</f>
        <v/>
      </c>
      <c r="N4694" s="60" t="str">
        <f t="shared" si="295"/>
        <v/>
      </c>
      <c r="O4694" s="60" t="str">
        <f t="shared" si="293"/>
        <v/>
      </c>
      <c r="P4694" s="103">
        <f t="shared" si="296"/>
        <v>22.999999999996135</v>
      </c>
      <c r="Q4694" s="58"/>
      <c r="R4694" s="58"/>
      <c r="S4694" s="102"/>
    </row>
    <row r="4695" spans="1:19" ht="12.5" customHeight="1" x14ac:dyDescent="0.35">
      <c r="A4695" s="2">
        <v>73</v>
      </c>
      <c r="B4695" s="2" t="s">
        <v>71</v>
      </c>
      <c r="C4695" s="67">
        <v>156.9898</v>
      </c>
      <c r="D4695" t="s">
        <v>65</v>
      </c>
      <c r="E4695" s="2" t="s">
        <v>59</v>
      </c>
      <c r="F4695" s="2" t="s">
        <v>70</v>
      </c>
      <c r="G4695" s="2"/>
      <c r="I4695" s="60">
        <f t="shared" si="294"/>
        <v>0</v>
      </c>
      <c r="J4695" s="60">
        <f>IF(OR(I4695="",I4696="",I4697=""),"",(AVERAGEIF(A4695:A$10000,A4695,I4695:I$10000)))</f>
        <v>0</v>
      </c>
      <c r="K4695" s="60"/>
      <c r="L4695" s="55" t="str">
        <f>IF(O4695="","",A4695)</f>
        <v/>
      </c>
      <c r="M4695" s="60" t="str">
        <f>IF(O4695="","",(VLOOKUP(A4695,A4695:E11679,5,FALSE)))</f>
        <v/>
      </c>
      <c r="N4695" s="55" t="str">
        <f t="shared" si="295"/>
        <v/>
      </c>
      <c r="O4695" s="55" t="str">
        <f t="shared" si="293"/>
        <v/>
      </c>
      <c r="P4695" s="104">
        <f t="shared" si="296"/>
        <v>15.700000000009595</v>
      </c>
      <c r="Q4695" s="58"/>
      <c r="R4695" s="58"/>
      <c r="S4695" s="102"/>
    </row>
    <row r="4696" spans="1:19" ht="12.5" customHeight="1" x14ac:dyDescent="0.35">
      <c r="A4696" s="60">
        <v>73</v>
      </c>
      <c r="B4696" s="60" t="s">
        <v>71</v>
      </c>
      <c r="C4696" s="68">
        <v>157.00450000000001</v>
      </c>
      <c r="D4696" s="58" t="s">
        <v>65</v>
      </c>
      <c r="E4696" s="60" t="s">
        <v>59</v>
      </c>
      <c r="F4696" s="60" t="s">
        <v>70</v>
      </c>
      <c r="G4696" s="60"/>
      <c r="H4696" s="60"/>
      <c r="I4696" s="60">
        <f t="shared" si="294"/>
        <v>0</v>
      </c>
      <c r="J4696" s="60">
        <f>IF(OR(I4696="",I4697="",I4698=""),"",(AVERAGEIF(A4696:A$10000,A4696,I4696:I$10000)))</f>
        <v>0</v>
      </c>
      <c r="K4696" s="60"/>
      <c r="L4696" s="60" t="str">
        <f>IF(O4696="","",A4696)</f>
        <v/>
      </c>
      <c r="M4696" s="60" t="str">
        <f>IF(O4696="","",(VLOOKUP(A4696,A4696:E11680,5,FALSE)))</f>
        <v/>
      </c>
      <c r="N4696" s="60" t="str">
        <f t="shared" si="295"/>
        <v/>
      </c>
      <c r="O4696" s="60" t="str">
        <f t="shared" si="293"/>
        <v/>
      </c>
      <c r="P4696" s="103">
        <f t="shared" si="296"/>
        <v>14.70000000000482</v>
      </c>
      <c r="Q4696" s="58"/>
      <c r="R4696" s="58"/>
      <c r="S4696" s="102"/>
    </row>
    <row r="4697" spans="1:19" ht="12.5" customHeight="1" x14ac:dyDescent="0.35">
      <c r="A4697" s="2">
        <v>73</v>
      </c>
      <c r="B4697" s="2" t="s">
        <v>71</v>
      </c>
      <c r="C4697" s="67">
        <v>157.01910000000001</v>
      </c>
      <c r="D4697" t="s">
        <v>65</v>
      </c>
      <c r="E4697" s="2" t="s">
        <v>59</v>
      </c>
      <c r="F4697" s="2" t="s">
        <v>70</v>
      </c>
      <c r="G4697" s="2"/>
      <c r="I4697" s="60">
        <f t="shared" si="294"/>
        <v>0</v>
      </c>
      <c r="J4697" s="60">
        <f>IF(OR(I4697="",I4698="",I4699=""),"",(AVERAGEIF(A4697:A$10000,A4697,I4697:I$10000)))</f>
        <v>0</v>
      </c>
      <c r="K4697" s="60"/>
      <c r="L4697" s="55" t="str">
        <f>IF(O4697="","",A4697)</f>
        <v/>
      </c>
      <c r="M4697" s="60" t="str">
        <f>IF(O4697="","",(VLOOKUP(A4697,A4697:E11681,5,FALSE)))</f>
        <v/>
      </c>
      <c r="N4697" s="55" t="str">
        <f t="shared" si="295"/>
        <v/>
      </c>
      <c r="O4697" s="55" t="str">
        <f t="shared" si="293"/>
        <v/>
      </c>
      <c r="P4697" s="104">
        <f t="shared" si="296"/>
        <v>14.600000000001501</v>
      </c>
      <c r="Q4697" s="58"/>
      <c r="R4697" s="58"/>
      <c r="S4697" s="102"/>
    </row>
    <row r="4698" spans="1:19" ht="12.5" customHeight="1" x14ac:dyDescent="0.35">
      <c r="A4698" s="60">
        <v>73</v>
      </c>
      <c r="B4698" s="60" t="s">
        <v>71</v>
      </c>
      <c r="C4698" s="68">
        <v>157.03370000000001</v>
      </c>
      <c r="D4698" s="58" t="s">
        <v>65</v>
      </c>
      <c r="E4698" s="60" t="s">
        <v>59</v>
      </c>
      <c r="F4698" s="60" t="s">
        <v>70</v>
      </c>
      <c r="G4698" s="60"/>
      <c r="H4698" s="60"/>
      <c r="I4698" s="60">
        <f t="shared" si="294"/>
        <v>0</v>
      </c>
      <c r="J4698" s="60">
        <f>IF(OR(I4698="",I4699="",I4700=""),"",(AVERAGEIF(A4698:A$10000,A4698,I4698:I$10000)))</f>
        <v>0</v>
      </c>
      <c r="K4698" s="60"/>
      <c r="L4698" s="60" t="str">
        <f>IF(O4698="","",A4698)</f>
        <v/>
      </c>
      <c r="M4698" s="60" t="str">
        <f>IF(O4698="","",(VLOOKUP(A4698,A4698:E11682,5,FALSE)))</f>
        <v/>
      </c>
      <c r="N4698" s="60" t="str">
        <f t="shared" si="295"/>
        <v/>
      </c>
      <c r="O4698" s="60" t="str">
        <f t="shared" ref="O4698:O4761" si="297">IF(J4698="","",IF(AND(J4697="",J4696="",J4695=""),C4698,""))</f>
        <v/>
      </c>
      <c r="P4698" s="103">
        <f t="shared" si="296"/>
        <v>14.600000000001501</v>
      </c>
      <c r="Q4698" s="58"/>
      <c r="R4698" s="58"/>
      <c r="S4698" s="102"/>
    </row>
    <row r="4699" spans="1:19" ht="12.5" customHeight="1" x14ac:dyDescent="0.35">
      <c r="A4699" s="2">
        <v>73</v>
      </c>
      <c r="B4699" s="2" t="s">
        <v>69</v>
      </c>
      <c r="C4699" s="67">
        <v>157.04759999999999</v>
      </c>
      <c r="D4699" t="s">
        <v>65</v>
      </c>
      <c r="E4699" s="2" t="s">
        <v>59</v>
      </c>
      <c r="F4699" s="2" t="s">
        <v>70</v>
      </c>
      <c r="G4699" s="2"/>
      <c r="I4699" s="60">
        <f t="shared" si="294"/>
        <v>0</v>
      </c>
      <c r="J4699" s="60">
        <f>IF(OR(I4699="",I4700="",I4701=""),"",(AVERAGEIF(A4699:A$10000,A4699,I4699:I$10000)))</f>
        <v>0</v>
      </c>
      <c r="K4699" s="60"/>
      <c r="L4699" s="55" t="str">
        <f>IF(O4699="","",A4699)</f>
        <v/>
      </c>
      <c r="M4699" s="60" t="str">
        <f>IF(O4699="","",(VLOOKUP(A4699,A4699:E11683,5,FALSE)))</f>
        <v/>
      </c>
      <c r="N4699" s="55" t="str">
        <f t="shared" si="295"/>
        <v/>
      </c>
      <c r="O4699" s="55" t="str">
        <f t="shared" si="297"/>
        <v/>
      </c>
      <c r="P4699" s="104">
        <f t="shared" si="296"/>
        <v>13.899999999978263</v>
      </c>
      <c r="Q4699" s="58"/>
      <c r="R4699" s="58"/>
      <c r="S4699" s="102"/>
    </row>
    <row r="4700" spans="1:19" ht="12.5" customHeight="1" x14ac:dyDescent="0.35">
      <c r="A4700" s="60">
        <v>73</v>
      </c>
      <c r="B4700" s="60" t="s">
        <v>69</v>
      </c>
      <c r="C4700" s="68">
        <v>157.06190000000001</v>
      </c>
      <c r="D4700" s="58" t="s">
        <v>65</v>
      </c>
      <c r="E4700" s="60" t="s">
        <v>59</v>
      </c>
      <c r="F4700" s="60" t="s">
        <v>70</v>
      </c>
      <c r="G4700" s="60"/>
      <c r="H4700" s="60"/>
      <c r="I4700" s="60">
        <f t="shared" si="294"/>
        <v>0</v>
      </c>
      <c r="J4700" s="60">
        <f>IF(OR(I4700="",I4701="",I4702=""),"",(AVERAGEIF(A4700:A$10000,A4700,I4700:I$10000)))</f>
        <v>0</v>
      </c>
      <c r="K4700" s="60"/>
      <c r="L4700" s="60" t="str">
        <f>IF(O4700="","",A4700)</f>
        <v/>
      </c>
      <c r="M4700" s="60" t="str">
        <f>IF(O4700="","",(VLOOKUP(A4700,A4700:E11684,5,FALSE)))</f>
        <v/>
      </c>
      <c r="N4700" s="60" t="str">
        <f t="shared" si="295"/>
        <v/>
      </c>
      <c r="O4700" s="60" t="str">
        <f t="shared" si="297"/>
        <v/>
      </c>
      <c r="P4700" s="103">
        <f t="shared" si="296"/>
        <v>14.300000000019963</v>
      </c>
      <c r="Q4700" s="58"/>
      <c r="R4700" s="58"/>
      <c r="S4700" s="102"/>
    </row>
    <row r="4701" spans="1:19" ht="12.5" customHeight="1" x14ac:dyDescent="0.35">
      <c r="A4701" s="2">
        <v>73</v>
      </c>
      <c r="B4701" s="2" t="s">
        <v>69</v>
      </c>
      <c r="C4701" s="67">
        <v>157.077</v>
      </c>
      <c r="D4701" t="s">
        <v>65</v>
      </c>
      <c r="E4701" s="2" t="s">
        <v>59</v>
      </c>
      <c r="F4701" s="2" t="s">
        <v>70</v>
      </c>
      <c r="G4701" s="2"/>
      <c r="I4701" s="60">
        <f t="shared" si="294"/>
        <v>0</v>
      </c>
      <c r="J4701" s="60">
        <f>IF(OR(I4701="",I4702="",I4703=""),"",(AVERAGEIF(A4701:A$10000,A4701,I4701:I$10000)))</f>
        <v>0</v>
      </c>
      <c r="K4701" s="60"/>
      <c r="L4701" s="55" t="str">
        <f>IF(O4701="","",A4701)</f>
        <v/>
      </c>
      <c r="M4701" s="60" t="str">
        <f>IF(O4701="","",(VLOOKUP(A4701,A4701:E11685,5,FALSE)))</f>
        <v/>
      </c>
      <c r="N4701" s="55" t="str">
        <f t="shared" si="295"/>
        <v/>
      </c>
      <c r="O4701" s="55" t="str">
        <f t="shared" si="297"/>
        <v/>
      </c>
      <c r="P4701" s="104">
        <f t="shared" si="296"/>
        <v>15.099999999989677</v>
      </c>
      <c r="Q4701" s="58"/>
      <c r="R4701" s="58"/>
      <c r="S4701" s="102"/>
    </row>
    <row r="4702" spans="1:19" ht="12.5" customHeight="1" x14ac:dyDescent="0.35">
      <c r="A4702" s="60">
        <v>73</v>
      </c>
      <c r="B4702" s="60" t="s">
        <v>71</v>
      </c>
      <c r="C4702" s="68">
        <v>157.0917</v>
      </c>
      <c r="D4702" s="58" t="s">
        <v>65</v>
      </c>
      <c r="E4702" s="60" t="s">
        <v>59</v>
      </c>
      <c r="F4702" s="60" t="s">
        <v>70</v>
      </c>
      <c r="G4702" s="60"/>
      <c r="H4702" s="60"/>
      <c r="I4702" s="60">
        <f t="shared" si="294"/>
        <v>0</v>
      </c>
      <c r="J4702" s="60">
        <f>IF(OR(I4702="",I4703="",I4704=""),"",(AVERAGEIF(A4702:A$10000,A4702,I4702:I$10000)))</f>
        <v>0</v>
      </c>
      <c r="K4702" s="60"/>
      <c r="L4702" s="60" t="str">
        <f>IF(O4702="","",A4702)</f>
        <v/>
      </c>
      <c r="M4702" s="60" t="str">
        <f>IF(O4702="","",(VLOOKUP(A4702,A4702:E11686,5,FALSE)))</f>
        <v/>
      </c>
      <c r="N4702" s="60" t="str">
        <f t="shared" si="295"/>
        <v/>
      </c>
      <c r="O4702" s="60" t="str">
        <f t="shared" si="297"/>
        <v/>
      </c>
      <c r="P4702" s="103">
        <f t="shared" si="296"/>
        <v>14.70000000000482</v>
      </c>
      <c r="Q4702" s="58"/>
      <c r="R4702" s="58"/>
      <c r="S4702" s="102"/>
    </row>
    <row r="4703" spans="1:19" ht="12.5" customHeight="1" x14ac:dyDescent="0.35">
      <c r="A4703" s="2">
        <v>73</v>
      </c>
      <c r="B4703" s="2" t="s">
        <v>71</v>
      </c>
      <c r="C4703" s="67">
        <v>157.10640000000001</v>
      </c>
      <c r="D4703" t="s">
        <v>65</v>
      </c>
      <c r="E4703" s="2" t="s">
        <v>59</v>
      </c>
      <c r="F4703" s="2" t="s">
        <v>70</v>
      </c>
      <c r="G4703" s="2"/>
      <c r="I4703" s="60">
        <f t="shared" si="294"/>
        <v>0</v>
      </c>
      <c r="J4703" s="60">
        <f>IF(OR(I4703="",I4704="",I4705=""),"",(AVERAGEIF(A4703:A$10000,A4703,I4703:I$10000)))</f>
        <v>0</v>
      </c>
      <c r="K4703" s="60"/>
      <c r="L4703" s="55" t="str">
        <f>IF(O4703="","",A4703)</f>
        <v/>
      </c>
      <c r="M4703" s="60" t="str">
        <f>IF(O4703="","",(VLOOKUP(A4703,A4703:E11687,5,FALSE)))</f>
        <v/>
      </c>
      <c r="N4703" s="55" t="str">
        <f t="shared" si="295"/>
        <v/>
      </c>
      <c r="O4703" s="55" t="str">
        <f t="shared" si="297"/>
        <v/>
      </c>
      <c r="P4703" s="104">
        <f t="shared" si="296"/>
        <v>14.70000000000482</v>
      </c>
      <c r="Q4703" s="58"/>
      <c r="R4703" s="58"/>
      <c r="S4703" s="102"/>
    </row>
    <row r="4704" spans="1:19" ht="12.5" customHeight="1" x14ac:dyDescent="0.35">
      <c r="A4704" s="60">
        <v>73</v>
      </c>
      <c r="B4704" s="60" t="s">
        <v>71</v>
      </c>
      <c r="C4704" s="68">
        <v>157.12100000000001</v>
      </c>
      <c r="D4704" s="58" t="s">
        <v>65</v>
      </c>
      <c r="E4704" s="60" t="s">
        <v>59</v>
      </c>
      <c r="F4704" s="60" t="s">
        <v>70</v>
      </c>
      <c r="G4704" s="60"/>
      <c r="H4704" s="60"/>
      <c r="I4704" s="60">
        <f t="shared" si="294"/>
        <v>0</v>
      </c>
      <c r="J4704" s="60">
        <f>IF(OR(I4704="",I4705="",I4706=""),"",(AVERAGEIF(A4704:A$10000,A4704,I4704:I$10000)))</f>
        <v>0</v>
      </c>
      <c r="K4704" s="60"/>
      <c r="L4704" s="60" t="str">
        <f>IF(O4704="","",A4704)</f>
        <v/>
      </c>
      <c r="M4704" s="60" t="str">
        <f>IF(O4704="","",(VLOOKUP(A4704,A4704:E11688,5,FALSE)))</f>
        <v/>
      </c>
      <c r="N4704" s="60" t="str">
        <f t="shared" si="295"/>
        <v/>
      </c>
      <c r="O4704" s="60" t="str">
        <f t="shared" si="297"/>
        <v/>
      </c>
      <c r="P4704" s="103">
        <f t="shared" si="296"/>
        <v>14.600000000001501</v>
      </c>
      <c r="Q4704" s="58"/>
      <c r="R4704" s="58"/>
      <c r="S4704" s="102"/>
    </row>
    <row r="4705" spans="1:19" ht="12.5" customHeight="1" x14ac:dyDescent="0.35">
      <c r="A4705" s="2">
        <v>73</v>
      </c>
      <c r="B4705" s="2" t="s">
        <v>71</v>
      </c>
      <c r="C4705" s="67">
        <v>157.136</v>
      </c>
      <c r="D4705" t="s">
        <v>65</v>
      </c>
      <c r="E4705" s="2" t="s">
        <v>59</v>
      </c>
      <c r="F4705" s="2" t="s">
        <v>70</v>
      </c>
      <c r="G4705" s="2"/>
      <c r="I4705" s="60">
        <f t="shared" si="294"/>
        <v>0</v>
      </c>
      <c r="J4705" s="60">
        <f>IF(OR(I4705="",I4706="",I4707=""),"",(AVERAGEIF(A4705:A$10000,A4705,I4705:I$10000)))</f>
        <v>0</v>
      </c>
      <c r="K4705" s="60"/>
      <c r="L4705" s="55" t="str">
        <f>IF(O4705="","",A4705)</f>
        <v/>
      </c>
      <c r="M4705" s="60" t="str">
        <f>IF(O4705="","",(VLOOKUP(A4705,A4705:E11689,5,FALSE)))</f>
        <v/>
      </c>
      <c r="N4705" s="55" t="str">
        <f t="shared" si="295"/>
        <v/>
      </c>
      <c r="O4705" s="55" t="str">
        <f t="shared" si="297"/>
        <v/>
      </c>
      <c r="P4705" s="104">
        <f t="shared" si="296"/>
        <v>14.999999999986358</v>
      </c>
      <c r="Q4705" s="58"/>
      <c r="R4705" s="58"/>
      <c r="S4705" s="102"/>
    </row>
    <row r="4706" spans="1:19" ht="12.5" customHeight="1" x14ac:dyDescent="0.35">
      <c r="A4706" s="60">
        <v>73</v>
      </c>
      <c r="B4706" s="60" t="s">
        <v>71</v>
      </c>
      <c r="C4706" s="68">
        <v>157.1499</v>
      </c>
      <c r="D4706" s="58" t="s">
        <v>65</v>
      </c>
      <c r="E4706" s="60" t="s">
        <v>59</v>
      </c>
      <c r="F4706" s="60" t="s">
        <v>70</v>
      </c>
      <c r="G4706" s="60"/>
      <c r="H4706" s="60"/>
      <c r="I4706" s="60">
        <f t="shared" si="294"/>
        <v>0</v>
      </c>
      <c r="J4706" s="60">
        <f>IF(OR(I4706="",I4707="",I4708=""),"",(AVERAGEIF(A4706:A$10000,A4706,I4706:I$10000)))</f>
        <v>0</v>
      </c>
      <c r="K4706" s="60"/>
      <c r="L4706" s="60" t="str">
        <f>IF(O4706="","",A4706)</f>
        <v/>
      </c>
      <c r="M4706" s="60" t="str">
        <f>IF(O4706="","",(VLOOKUP(A4706,A4706:E11690,5,FALSE)))</f>
        <v/>
      </c>
      <c r="N4706" s="60" t="str">
        <f t="shared" si="295"/>
        <v/>
      </c>
      <c r="O4706" s="60" t="str">
        <f t="shared" si="297"/>
        <v/>
      </c>
      <c r="P4706" s="103">
        <f t="shared" si="296"/>
        <v>13.900000000006685</v>
      </c>
      <c r="Q4706" s="58"/>
      <c r="R4706" s="58"/>
      <c r="S4706" s="102"/>
    </row>
    <row r="4707" spans="1:19" ht="12.5" customHeight="1" x14ac:dyDescent="0.35">
      <c r="A4707" s="2">
        <v>73</v>
      </c>
      <c r="B4707" s="2" t="s">
        <v>71</v>
      </c>
      <c r="C4707" s="67">
        <v>157.1643</v>
      </c>
      <c r="D4707" t="s">
        <v>65</v>
      </c>
      <c r="E4707" s="2" t="s">
        <v>59</v>
      </c>
      <c r="F4707" s="2" t="s">
        <v>70</v>
      </c>
      <c r="G4707" s="2"/>
      <c r="I4707" s="60">
        <f t="shared" si="294"/>
        <v>0</v>
      </c>
      <c r="J4707" s="60">
        <f>IF(OR(I4707="",I4708="",I4709=""),"",(AVERAGEIF(A4707:A$10000,A4707,I4707:I$10000)))</f>
        <v>0</v>
      </c>
      <c r="K4707" s="60"/>
      <c r="L4707" s="55" t="str">
        <f>IF(O4707="","",A4707)</f>
        <v/>
      </c>
      <c r="M4707" s="60" t="str">
        <f>IF(O4707="","",(VLOOKUP(A4707,A4707:E11691,5,FALSE)))</f>
        <v/>
      </c>
      <c r="N4707" s="55" t="str">
        <f t="shared" si="295"/>
        <v/>
      </c>
      <c r="O4707" s="55" t="str">
        <f t="shared" si="297"/>
        <v/>
      </c>
      <c r="P4707" s="104">
        <f t="shared" si="296"/>
        <v>14.399999999994861</v>
      </c>
      <c r="Q4707" s="58"/>
      <c r="R4707" s="58"/>
      <c r="S4707" s="102"/>
    </row>
    <row r="4708" spans="1:19" ht="12.5" customHeight="1" x14ac:dyDescent="0.35">
      <c r="A4708" s="60">
        <v>73</v>
      </c>
      <c r="B4708" s="60" t="s">
        <v>71</v>
      </c>
      <c r="C4708" s="68">
        <v>157.1874</v>
      </c>
      <c r="D4708" s="58" t="s">
        <v>65</v>
      </c>
      <c r="E4708" s="60" t="s">
        <v>59</v>
      </c>
      <c r="F4708" s="60" t="s">
        <v>70</v>
      </c>
      <c r="G4708" s="60"/>
      <c r="H4708" s="60"/>
      <c r="I4708" s="60">
        <f t="shared" si="294"/>
        <v>0</v>
      </c>
      <c r="J4708" s="60">
        <f>IF(OR(I4708="",I4709="",I4710=""),"",(AVERAGEIF(A4708:A$10000,A4708,I4708:I$10000)))</f>
        <v>0</v>
      </c>
      <c r="K4708" s="60"/>
      <c r="L4708" s="60" t="str">
        <f>IF(O4708="","",A4708)</f>
        <v/>
      </c>
      <c r="M4708" s="60" t="str">
        <f>IF(O4708="","",(VLOOKUP(A4708,A4708:E11692,5,FALSE)))</f>
        <v/>
      </c>
      <c r="N4708" s="60" t="str">
        <f t="shared" si="295"/>
        <v/>
      </c>
      <c r="O4708" s="60" t="str">
        <f t="shared" si="297"/>
        <v/>
      </c>
      <c r="P4708" s="103">
        <f t="shared" si="296"/>
        <v>23.099999999999454</v>
      </c>
      <c r="Q4708" s="58"/>
      <c r="R4708" s="58"/>
      <c r="S4708" s="102"/>
    </row>
    <row r="4709" spans="1:19" ht="12.5" customHeight="1" x14ac:dyDescent="0.35">
      <c r="A4709" s="2">
        <v>73</v>
      </c>
      <c r="B4709" s="2" t="s">
        <v>71</v>
      </c>
      <c r="C4709" s="67">
        <v>157.20259999999999</v>
      </c>
      <c r="D4709" t="s">
        <v>65</v>
      </c>
      <c r="E4709" s="2" t="s">
        <v>59</v>
      </c>
      <c r="F4709" s="2" t="s">
        <v>70</v>
      </c>
      <c r="G4709" s="2"/>
      <c r="I4709" s="60">
        <f t="shared" si="294"/>
        <v>0</v>
      </c>
      <c r="J4709" s="60">
        <f>IF(OR(I4709="",I4710="",I4711=""),"",(AVERAGEIF(A4709:A$10000,A4709,I4709:I$10000)))</f>
        <v>0</v>
      </c>
      <c r="K4709" s="60"/>
      <c r="L4709" s="55" t="str">
        <f>IF(O4709="","",A4709)</f>
        <v/>
      </c>
      <c r="M4709" s="60" t="str">
        <f>IF(O4709="","",(VLOOKUP(A4709,A4709:E11693,5,FALSE)))</f>
        <v/>
      </c>
      <c r="N4709" s="55" t="str">
        <f t="shared" si="295"/>
        <v/>
      </c>
      <c r="O4709" s="55" t="str">
        <f t="shared" si="297"/>
        <v/>
      </c>
      <c r="P4709" s="104">
        <f t="shared" si="296"/>
        <v>15.199999999992997</v>
      </c>
      <c r="Q4709" s="58"/>
      <c r="R4709" s="58"/>
      <c r="S4709" s="102"/>
    </row>
    <row r="4710" spans="1:19" ht="12.5" customHeight="1" x14ac:dyDescent="0.35">
      <c r="A4710" s="60">
        <v>73</v>
      </c>
      <c r="B4710" s="60" t="s">
        <v>71</v>
      </c>
      <c r="C4710" s="68">
        <v>157.21860000000001</v>
      </c>
      <c r="D4710" s="58" t="s">
        <v>65</v>
      </c>
      <c r="E4710" s="60" t="s">
        <v>59</v>
      </c>
      <c r="F4710" s="60" t="s">
        <v>70</v>
      </c>
      <c r="G4710" s="60"/>
      <c r="H4710" s="60"/>
      <c r="I4710" s="60">
        <f t="shared" si="294"/>
        <v>0</v>
      </c>
      <c r="J4710" s="60">
        <f>IF(OR(I4710="",I4711="",I4712=""),"",(AVERAGEIF(A4710:A$10000,A4710,I4710:I$10000)))</f>
        <v>0</v>
      </c>
      <c r="K4710" s="60"/>
      <c r="L4710" s="60" t="str">
        <f>IF(O4710="","",A4710)</f>
        <v/>
      </c>
      <c r="M4710" s="60" t="str">
        <f>IF(O4710="","",(VLOOKUP(A4710,A4710:E11694,5,FALSE)))</f>
        <v/>
      </c>
      <c r="N4710" s="60" t="str">
        <f t="shared" si="295"/>
        <v/>
      </c>
      <c r="O4710" s="60" t="str">
        <f t="shared" si="297"/>
        <v/>
      </c>
      <c r="P4710" s="103">
        <f t="shared" si="296"/>
        <v>16.000000000019554</v>
      </c>
      <c r="Q4710" s="58"/>
      <c r="R4710" s="58"/>
      <c r="S4710" s="102"/>
    </row>
    <row r="4711" spans="1:19" ht="12.5" customHeight="1" x14ac:dyDescent="0.35">
      <c r="A4711" s="2">
        <v>73</v>
      </c>
      <c r="B4711" s="2" t="s">
        <v>71</v>
      </c>
      <c r="C4711" s="67">
        <v>157.23339999999999</v>
      </c>
      <c r="D4711" t="s">
        <v>65</v>
      </c>
      <c r="E4711" s="2" t="s">
        <v>59</v>
      </c>
      <c r="F4711" s="2" t="s">
        <v>70</v>
      </c>
      <c r="G4711" s="2"/>
      <c r="I4711" s="60">
        <f t="shared" si="294"/>
        <v>0</v>
      </c>
      <c r="J4711" s="60">
        <f>IF(OR(I4711="",I4712="",I4713=""),"",(AVERAGEIF(A4711:A$10000,A4711,I4711:I$10000)))</f>
        <v>0</v>
      </c>
      <c r="K4711" s="60"/>
      <c r="L4711" s="55" t="str">
        <f>IF(O4711="","",A4711)</f>
        <v/>
      </c>
      <c r="M4711" s="60" t="str">
        <f>IF(O4711="","",(VLOOKUP(A4711,A4711:E11695,5,FALSE)))</f>
        <v/>
      </c>
      <c r="N4711" s="55" t="str">
        <f t="shared" si="295"/>
        <v/>
      </c>
      <c r="O4711" s="55" t="str">
        <f t="shared" si="297"/>
        <v/>
      </c>
      <c r="P4711" s="104">
        <f t="shared" si="296"/>
        <v>14.799999999979718</v>
      </c>
      <c r="Q4711" s="58"/>
      <c r="R4711" s="58"/>
      <c r="S4711" s="102"/>
    </row>
    <row r="4712" spans="1:19" ht="12.5" customHeight="1" x14ac:dyDescent="0.35">
      <c r="A4712" s="60">
        <v>73</v>
      </c>
      <c r="B4712" s="60" t="s">
        <v>69</v>
      </c>
      <c r="C4712" s="68">
        <v>157.24760000000001</v>
      </c>
      <c r="D4712" s="58" t="s">
        <v>65</v>
      </c>
      <c r="E4712" s="60" t="s">
        <v>59</v>
      </c>
      <c r="F4712" s="60" t="s">
        <v>70</v>
      </c>
      <c r="G4712" s="60"/>
      <c r="H4712" s="60"/>
      <c r="I4712" s="60">
        <f t="shared" si="294"/>
        <v>0</v>
      </c>
      <c r="J4712" s="60">
        <f>IF(OR(I4712="",I4713="",I4714=""),"",(AVERAGEIF(A4712:A$10000,A4712,I4712:I$10000)))</f>
        <v>0</v>
      </c>
      <c r="K4712" s="60"/>
      <c r="L4712" s="60" t="str">
        <f>IF(O4712="","",A4712)</f>
        <v/>
      </c>
      <c r="M4712" s="60" t="str">
        <f>IF(O4712="","",(VLOOKUP(A4712,A4712:E11696,5,FALSE)))</f>
        <v/>
      </c>
      <c r="N4712" s="60" t="str">
        <f t="shared" si="295"/>
        <v/>
      </c>
      <c r="O4712" s="60" t="str">
        <f t="shared" si="297"/>
        <v/>
      </c>
      <c r="P4712" s="103">
        <f t="shared" si="296"/>
        <v>14.200000000016644</v>
      </c>
      <c r="Q4712" s="58"/>
      <c r="R4712" s="58"/>
      <c r="S4712" s="102"/>
    </row>
    <row r="4713" spans="1:19" ht="12.5" customHeight="1" x14ac:dyDescent="0.35">
      <c r="A4713" s="2">
        <v>73</v>
      </c>
      <c r="B4713" s="2" t="s">
        <v>69</v>
      </c>
      <c r="C4713" s="67">
        <v>157.262</v>
      </c>
      <c r="D4713" t="s">
        <v>65</v>
      </c>
      <c r="E4713" s="2" t="s">
        <v>59</v>
      </c>
      <c r="F4713" s="2" t="s">
        <v>70</v>
      </c>
      <c r="G4713" s="2"/>
      <c r="I4713" s="60">
        <f t="shared" si="294"/>
        <v>0</v>
      </c>
      <c r="J4713" s="60">
        <f>IF(OR(I4713="",I4714="",I4715=""),"",(AVERAGEIF(A4713:A$10000,A4713,I4713:I$10000)))</f>
        <v>0</v>
      </c>
      <c r="K4713" s="60"/>
      <c r="L4713" s="55" t="str">
        <f>IF(O4713="","",A4713)</f>
        <v/>
      </c>
      <c r="M4713" s="60" t="str">
        <f>IF(O4713="","",(VLOOKUP(A4713,A4713:E11697,5,FALSE)))</f>
        <v/>
      </c>
      <c r="N4713" s="55" t="str">
        <f t="shared" si="295"/>
        <v/>
      </c>
      <c r="O4713" s="55" t="str">
        <f t="shared" si="297"/>
        <v/>
      </c>
      <c r="P4713" s="104">
        <f t="shared" si="296"/>
        <v>14.399999999994861</v>
      </c>
      <c r="Q4713" s="58"/>
      <c r="R4713" s="58"/>
      <c r="S4713" s="102"/>
    </row>
    <row r="4714" spans="1:19" ht="12.5" customHeight="1" x14ac:dyDescent="0.35">
      <c r="A4714" s="60">
        <v>74</v>
      </c>
      <c r="B4714" s="60" t="s">
        <v>71</v>
      </c>
      <c r="C4714" s="68">
        <v>158.2885</v>
      </c>
      <c r="D4714" s="58" t="s">
        <v>65</v>
      </c>
      <c r="E4714" s="60" t="s">
        <v>59</v>
      </c>
      <c r="F4714" s="60" t="s">
        <v>70</v>
      </c>
      <c r="G4714" s="60"/>
      <c r="H4714" s="60"/>
      <c r="I4714" s="60">
        <f t="shared" si="294"/>
        <v>0</v>
      </c>
      <c r="J4714" s="60">
        <f>IF(OR(I4714="",I4715="",I4716=""),"",(AVERAGEIF(A4714:A$10000,A4714,I4714:I$10000)))</f>
        <v>0</v>
      </c>
      <c r="K4714" s="60"/>
      <c r="L4714" s="60" t="str">
        <f>IF(O4714="","",A4714)</f>
        <v/>
      </c>
      <c r="M4714" s="60" t="str">
        <f>IF(O4714="","",(VLOOKUP(A4714,A4714:E11698,5,FALSE)))</f>
        <v/>
      </c>
      <c r="N4714" s="60" t="str">
        <f t="shared" si="295"/>
        <v/>
      </c>
      <c r="O4714" s="60" t="str">
        <f t="shared" si="297"/>
        <v/>
      </c>
      <c r="P4714" s="103" t="str">
        <f t="shared" si="296"/>
        <v/>
      </c>
      <c r="Q4714" s="58"/>
      <c r="R4714" s="58"/>
      <c r="S4714" s="102"/>
    </row>
    <row r="4715" spans="1:19" ht="12.5" customHeight="1" x14ac:dyDescent="0.35">
      <c r="A4715" s="2">
        <v>74</v>
      </c>
      <c r="B4715" s="2" t="s">
        <v>71</v>
      </c>
      <c r="C4715" s="67">
        <v>158.3031</v>
      </c>
      <c r="D4715" t="s">
        <v>65</v>
      </c>
      <c r="E4715" s="2" t="s">
        <v>59</v>
      </c>
      <c r="F4715" s="2" t="s">
        <v>70</v>
      </c>
      <c r="G4715" s="2"/>
      <c r="I4715" s="60">
        <f t="shared" si="294"/>
        <v>0</v>
      </c>
      <c r="J4715" s="60">
        <f>IF(OR(I4715="",I4716="",I4717=""),"",(AVERAGEIF(A4715:A$10000,A4715,I4715:I$10000)))</f>
        <v>0</v>
      </c>
      <c r="K4715" s="60"/>
      <c r="L4715" s="55" t="str">
        <f>IF(O4715="","",A4715)</f>
        <v/>
      </c>
      <c r="M4715" s="60" t="str">
        <f>IF(O4715="","",(VLOOKUP(A4715,A4715:E11699,5,FALSE)))</f>
        <v/>
      </c>
      <c r="N4715" s="55" t="str">
        <f t="shared" si="295"/>
        <v/>
      </c>
      <c r="O4715" s="55" t="str">
        <f t="shared" si="297"/>
        <v/>
      </c>
      <c r="P4715" s="104">
        <f t="shared" si="296"/>
        <v>14.600000000001501</v>
      </c>
      <c r="Q4715" s="58"/>
      <c r="R4715" s="58"/>
      <c r="S4715" s="102"/>
    </row>
    <row r="4716" spans="1:19" ht="12.5" customHeight="1" x14ac:dyDescent="0.35">
      <c r="A4716" s="60">
        <v>74</v>
      </c>
      <c r="B4716" s="60" t="s">
        <v>71</v>
      </c>
      <c r="C4716" s="68">
        <v>158.3219</v>
      </c>
      <c r="D4716" s="58" t="s">
        <v>65</v>
      </c>
      <c r="E4716" s="60" t="s">
        <v>59</v>
      </c>
      <c r="F4716" s="60" t="s">
        <v>70</v>
      </c>
      <c r="G4716" s="60"/>
      <c r="H4716" s="60"/>
      <c r="I4716" s="60">
        <f t="shared" si="294"/>
        <v>0</v>
      </c>
      <c r="J4716" s="60">
        <f>IF(OR(I4716="",I4717="",I4718=""),"",(AVERAGEIF(A4716:A$10000,A4716,I4716:I$10000)))</f>
        <v>0</v>
      </c>
      <c r="K4716" s="60"/>
      <c r="L4716" s="60" t="str">
        <f>IF(O4716="","",A4716)</f>
        <v/>
      </c>
      <c r="M4716" s="60" t="str">
        <f>IF(O4716="","",(VLOOKUP(A4716,A4716:E11700,5,FALSE)))</f>
        <v/>
      </c>
      <c r="N4716" s="60" t="str">
        <f t="shared" si="295"/>
        <v/>
      </c>
      <c r="O4716" s="60" t="str">
        <f t="shared" si="297"/>
        <v/>
      </c>
      <c r="P4716" s="103">
        <f t="shared" si="296"/>
        <v>18.799999999998818</v>
      </c>
      <c r="Q4716" s="58"/>
      <c r="R4716" s="58"/>
      <c r="S4716" s="102"/>
    </row>
    <row r="4717" spans="1:19" ht="12.5" customHeight="1" x14ac:dyDescent="0.35">
      <c r="A4717" s="2">
        <v>74</v>
      </c>
      <c r="B4717" s="2" t="s">
        <v>69</v>
      </c>
      <c r="C4717" s="67">
        <v>158.3399</v>
      </c>
      <c r="D4717" t="s">
        <v>65</v>
      </c>
      <c r="E4717" s="2" t="s">
        <v>59</v>
      </c>
      <c r="F4717" s="2" t="s">
        <v>70</v>
      </c>
      <c r="G4717" s="2"/>
      <c r="I4717" s="60">
        <f t="shared" si="294"/>
        <v>0</v>
      </c>
      <c r="J4717" s="60">
        <f>IF(OR(I4717="",I4718="",I4719=""),"",(AVERAGEIF(A4717:A$10000,A4717,I4717:I$10000)))</f>
        <v>0</v>
      </c>
      <c r="K4717" s="60"/>
      <c r="L4717" s="55" t="str">
        <f>IF(O4717="","",A4717)</f>
        <v/>
      </c>
      <c r="M4717" s="60" t="str">
        <f>IF(O4717="","",(VLOOKUP(A4717,A4717:E11701,5,FALSE)))</f>
        <v/>
      </c>
      <c r="N4717" s="55" t="str">
        <f t="shared" si="295"/>
        <v/>
      </c>
      <c r="O4717" s="55" t="str">
        <f t="shared" si="297"/>
        <v/>
      </c>
      <c r="P4717" s="104">
        <f t="shared" si="296"/>
        <v>18.000000000000682</v>
      </c>
      <c r="Q4717" s="58"/>
      <c r="R4717" s="58"/>
      <c r="S4717" s="102"/>
    </row>
    <row r="4718" spans="1:19" ht="12.5" customHeight="1" x14ac:dyDescent="0.35">
      <c r="A4718" s="60">
        <v>74</v>
      </c>
      <c r="B4718" s="60" t="s">
        <v>69</v>
      </c>
      <c r="C4718" s="68">
        <v>158.35339999999999</v>
      </c>
      <c r="D4718" s="58" t="s">
        <v>65</v>
      </c>
      <c r="E4718" s="60" t="s">
        <v>59</v>
      </c>
      <c r="F4718" s="60" t="s">
        <v>70</v>
      </c>
      <c r="G4718" s="60"/>
      <c r="H4718" s="60"/>
      <c r="I4718" s="60">
        <f t="shared" si="294"/>
        <v>0</v>
      </c>
      <c r="J4718" s="60">
        <f>IF(OR(I4718="",I4719="",I4720=""),"",(AVERAGEIF(A4718:A$10000,A4718,I4718:I$10000)))</f>
        <v>0</v>
      </c>
      <c r="K4718" s="60"/>
      <c r="L4718" s="60" t="str">
        <f>IF(O4718="","",A4718)</f>
        <v/>
      </c>
      <c r="M4718" s="60" t="str">
        <f>IF(O4718="","",(VLOOKUP(A4718,A4718:E11702,5,FALSE)))</f>
        <v/>
      </c>
      <c r="N4718" s="60" t="str">
        <f t="shared" si="295"/>
        <v/>
      </c>
      <c r="O4718" s="60" t="str">
        <f t="shared" si="297"/>
        <v/>
      </c>
      <c r="P4718" s="103">
        <f t="shared" si="296"/>
        <v>13.499999999993406</v>
      </c>
      <c r="Q4718" s="58"/>
      <c r="R4718" s="58"/>
      <c r="S4718" s="102"/>
    </row>
    <row r="4719" spans="1:19" ht="12.5" customHeight="1" x14ac:dyDescent="0.35">
      <c r="A4719" s="2">
        <v>74</v>
      </c>
      <c r="B4719" s="2" t="s">
        <v>69</v>
      </c>
      <c r="C4719" s="67">
        <v>158.3681</v>
      </c>
      <c r="D4719" t="s">
        <v>65</v>
      </c>
      <c r="E4719" s="2" t="s">
        <v>59</v>
      </c>
      <c r="F4719" s="2" t="s">
        <v>70</v>
      </c>
      <c r="G4719" s="2"/>
      <c r="I4719" s="60">
        <f t="shared" si="294"/>
        <v>0</v>
      </c>
      <c r="J4719" s="60">
        <f>IF(OR(I4719="",I4720="",I4721=""),"",(AVERAGEIF(A4719:A$10000,A4719,I4719:I$10000)))</f>
        <v>0</v>
      </c>
      <c r="K4719" s="60"/>
      <c r="L4719" s="55" t="str">
        <f>IF(O4719="","",A4719)</f>
        <v/>
      </c>
      <c r="M4719" s="60" t="str">
        <f>IF(O4719="","",(VLOOKUP(A4719,A4719:E11703,5,FALSE)))</f>
        <v/>
      </c>
      <c r="N4719" s="55" t="str">
        <f t="shared" si="295"/>
        <v/>
      </c>
      <c r="O4719" s="55" t="str">
        <f t="shared" si="297"/>
        <v/>
      </c>
      <c r="P4719" s="104">
        <f t="shared" si="296"/>
        <v>14.70000000000482</v>
      </c>
      <c r="Q4719" s="58"/>
      <c r="R4719" s="58"/>
      <c r="S4719" s="102"/>
    </row>
    <row r="4720" spans="1:19" ht="12.5" customHeight="1" x14ac:dyDescent="0.35">
      <c r="A4720" s="60">
        <v>74</v>
      </c>
      <c r="B4720" s="60" t="s">
        <v>69</v>
      </c>
      <c r="C4720" s="68">
        <v>158.3827</v>
      </c>
      <c r="D4720" s="58" t="s">
        <v>65</v>
      </c>
      <c r="E4720" s="60" t="s">
        <v>59</v>
      </c>
      <c r="F4720" s="60" t="s">
        <v>70</v>
      </c>
      <c r="G4720" s="60"/>
      <c r="H4720" s="60"/>
      <c r="I4720" s="60">
        <f t="shared" si="294"/>
        <v>0</v>
      </c>
      <c r="J4720" s="60">
        <f>IF(OR(I4720="",I4721="",I4722=""),"",(AVERAGEIF(A4720:A$10000,A4720,I4720:I$10000)))</f>
        <v>0</v>
      </c>
      <c r="K4720" s="60"/>
      <c r="L4720" s="60" t="str">
        <f>IF(O4720="","",A4720)</f>
        <v/>
      </c>
      <c r="M4720" s="60" t="str">
        <f>IF(O4720="","",(VLOOKUP(A4720,A4720:E11704,5,FALSE)))</f>
        <v/>
      </c>
      <c r="N4720" s="60" t="str">
        <f t="shared" si="295"/>
        <v/>
      </c>
      <c r="O4720" s="60" t="str">
        <f t="shared" si="297"/>
        <v/>
      </c>
      <c r="P4720" s="103">
        <f t="shared" si="296"/>
        <v>14.600000000001501</v>
      </c>
      <c r="Q4720" s="58"/>
      <c r="R4720" s="58"/>
      <c r="S4720" s="102"/>
    </row>
    <row r="4721" spans="1:19" ht="12.5" customHeight="1" x14ac:dyDescent="0.35">
      <c r="A4721" s="2">
        <v>74</v>
      </c>
      <c r="B4721" s="2" t="s">
        <v>69</v>
      </c>
      <c r="C4721" s="67">
        <v>158.39840000000001</v>
      </c>
      <c r="D4721" t="s">
        <v>65</v>
      </c>
      <c r="E4721" s="2" t="s">
        <v>59</v>
      </c>
      <c r="F4721" s="2" t="s">
        <v>70</v>
      </c>
      <c r="G4721" s="2"/>
      <c r="I4721" s="60">
        <f t="shared" si="294"/>
        <v>0</v>
      </c>
      <c r="J4721" s="60">
        <f>IF(OR(I4721="",I4722="",I4723=""),"",(AVERAGEIF(A4721:A$10000,A4721,I4721:I$10000)))</f>
        <v>0</v>
      </c>
      <c r="K4721" s="60"/>
      <c r="L4721" s="55" t="str">
        <f>IF(O4721="","",A4721)</f>
        <v/>
      </c>
      <c r="M4721" s="60" t="str">
        <f>IF(O4721="","",(VLOOKUP(A4721,A4721:E11705,5,FALSE)))</f>
        <v/>
      </c>
      <c r="N4721" s="55" t="str">
        <f t="shared" si="295"/>
        <v/>
      </c>
      <c r="O4721" s="55" t="str">
        <f t="shared" si="297"/>
        <v/>
      </c>
      <c r="P4721" s="104">
        <f t="shared" si="296"/>
        <v>15.700000000009595</v>
      </c>
      <c r="Q4721" s="58"/>
      <c r="R4721" s="58"/>
      <c r="S4721" s="102"/>
    </row>
    <row r="4722" spans="1:19" ht="12.5" customHeight="1" x14ac:dyDescent="0.35">
      <c r="A4722" s="60">
        <v>74</v>
      </c>
      <c r="B4722" s="60" t="s">
        <v>69</v>
      </c>
      <c r="C4722" s="68">
        <v>158.4205</v>
      </c>
      <c r="D4722" s="58" t="s">
        <v>65</v>
      </c>
      <c r="E4722" s="60" t="s">
        <v>59</v>
      </c>
      <c r="F4722" s="60" t="s">
        <v>70</v>
      </c>
      <c r="G4722" s="60"/>
      <c r="H4722" s="60"/>
      <c r="I4722" s="60">
        <f t="shared" si="294"/>
        <v>0</v>
      </c>
      <c r="J4722" s="60">
        <f>IF(OR(I4722="",I4723="",I4724=""),"",(AVERAGEIF(A4722:A$10000,A4722,I4722:I$10000)))</f>
        <v>0</v>
      </c>
      <c r="K4722" s="60"/>
      <c r="L4722" s="60" t="str">
        <f>IF(O4722="","",A4722)</f>
        <v/>
      </c>
      <c r="M4722" s="60" t="str">
        <f>IF(O4722="","",(VLOOKUP(A4722,A4722:E11706,5,FALSE)))</f>
        <v/>
      </c>
      <c r="N4722" s="60" t="str">
        <f t="shared" si="295"/>
        <v/>
      </c>
      <c r="O4722" s="60" t="str">
        <f t="shared" si="297"/>
        <v/>
      </c>
      <c r="P4722" s="103">
        <f t="shared" si="296"/>
        <v>22.099999999994679</v>
      </c>
      <c r="Q4722" s="58"/>
      <c r="R4722" s="58"/>
      <c r="S4722" s="102"/>
    </row>
    <row r="4723" spans="1:19" ht="12.5" customHeight="1" x14ac:dyDescent="0.35">
      <c r="A4723" s="2">
        <v>74</v>
      </c>
      <c r="B4723" s="2" t="s">
        <v>69</v>
      </c>
      <c r="C4723" s="67">
        <v>158.45609999999999</v>
      </c>
      <c r="D4723" t="s">
        <v>65</v>
      </c>
      <c r="E4723" s="2" t="s">
        <v>59</v>
      </c>
      <c r="F4723" s="2" t="s">
        <v>70</v>
      </c>
      <c r="G4723" s="2"/>
      <c r="I4723" s="60">
        <f t="shared" si="294"/>
        <v>0</v>
      </c>
      <c r="J4723" s="60">
        <f>IF(OR(I4723="",I4724="",I4725=""),"",(AVERAGEIF(A4723:A$10000,A4723,I4723:I$10000)))</f>
        <v>0</v>
      </c>
      <c r="K4723" s="60"/>
      <c r="L4723" s="55" t="str">
        <f>IF(O4723="","",A4723)</f>
        <v/>
      </c>
      <c r="M4723" s="60" t="str">
        <f>IF(O4723="","",(VLOOKUP(A4723,A4723:E11707,5,FALSE)))</f>
        <v/>
      </c>
      <c r="N4723" s="55" t="str">
        <f t="shared" si="295"/>
        <v/>
      </c>
      <c r="O4723" s="55" t="str">
        <f t="shared" si="297"/>
        <v/>
      </c>
      <c r="P4723" s="104">
        <f t="shared" si="296"/>
        <v>35.599999999988086</v>
      </c>
      <c r="Q4723" s="58"/>
      <c r="R4723" s="58"/>
      <c r="S4723" s="102"/>
    </row>
    <row r="4724" spans="1:19" ht="12.5" customHeight="1" x14ac:dyDescent="0.35">
      <c r="A4724" s="60">
        <v>74</v>
      </c>
      <c r="B4724" s="60" t="s">
        <v>69</v>
      </c>
      <c r="C4724" s="68">
        <v>158.4725</v>
      </c>
      <c r="D4724" s="58" t="s">
        <v>65</v>
      </c>
      <c r="E4724" s="60" t="s">
        <v>59</v>
      </c>
      <c r="F4724" s="60" t="s">
        <v>70</v>
      </c>
      <c r="G4724" s="60"/>
      <c r="H4724" s="60"/>
      <c r="I4724" s="60">
        <f t="shared" si="294"/>
        <v>0</v>
      </c>
      <c r="J4724" s="60">
        <f>IF(OR(I4724="",I4725="",I4726=""),"",(AVERAGEIF(A4724:A$10000,A4724,I4724:I$10000)))</f>
        <v>0</v>
      </c>
      <c r="K4724" s="60"/>
      <c r="L4724" s="60" t="str">
        <f>IF(O4724="","",A4724)</f>
        <v/>
      </c>
      <c r="M4724" s="60" t="str">
        <f>IF(O4724="","",(VLOOKUP(A4724,A4724:E11708,5,FALSE)))</f>
        <v/>
      </c>
      <c r="N4724" s="60" t="str">
        <f t="shared" si="295"/>
        <v/>
      </c>
      <c r="O4724" s="60" t="str">
        <f t="shared" si="297"/>
        <v/>
      </c>
      <c r="P4724" s="103">
        <f t="shared" si="296"/>
        <v>16.400000000004411</v>
      </c>
      <c r="Q4724" s="58"/>
      <c r="R4724" s="58"/>
      <c r="S4724" s="102"/>
    </row>
    <row r="4725" spans="1:19" ht="12.5" customHeight="1" x14ac:dyDescent="0.35">
      <c r="A4725" s="2">
        <v>74</v>
      </c>
      <c r="B4725" s="2" t="s">
        <v>69</v>
      </c>
      <c r="C4725" s="67">
        <v>158.49039999999999</v>
      </c>
      <c r="D4725" t="s">
        <v>65</v>
      </c>
      <c r="E4725" s="2" t="s">
        <v>59</v>
      </c>
      <c r="F4725" s="2" t="s">
        <v>70</v>
      </c>
      <c r="G4725" s="2"/>
      <c r="I4725" s="60">
        <f t="shared" si="294"/>
        <v>0</v>
      </c>
      <c r="J4725" s="60">
        <f>IF(OR(I4725="",I4726="",I4727=""),"",(AVERAGEIF(A4725:A$10000,A4725,I4725:I$10000)))</f>
        <v>0</v>
      </c>
      <c r="K4725" s="60"/>
      <c r="L4725" s="55" t="str">
        <f>IF(O4725="","",A4725)</f>
        <v/>
      </c>
      <c r="M4725" s="60" t="str">
        <f>IF(O4725="","",(VLOOKUP(A4725,A4725:E11709,5,FALSE)))</f>
        <v/>
      </c>
      <c r="N4725" s="55" t="str">
        <f t="shared" si="295"/>
        <v/>
      </c>
      <c r="O4725" s="55" t="str">
        <f t="shared" si="297"/>
        <v/>
      </c>
      <c r="P4725" s="104">
        <f t="shared" si="296"/>
        <v>17.899999999997362</v>
      </c>
      <c r="Q4725" s="58"/>
      <c r="R4725" s="58"/>
      <c r="S4725" s="102"/>
    </row>
    <row r="4726" spans="1:19" ht="12.5" customHeight="1" x14ac:dyDescent="0.35">
      <c r="A4726" s="60">
        <v>74</v>
      </c>
      <c r="B4726" s="60" t="s">
        <v>69</v>
      </c>
      <c r="C4726" s="68">
        <v>158.50899999999999</v>
      </c>
      <c r="D4726" s="58" t="s">
        <v>65</v>
      </c>
      <c r="E4726" s="60" t="s">
        <v>59</v>
      </c>
      <c r="F4726" s="60" t="s">
        <v>70</v>
      </c>
      <c r="G4726" s="60"/>
      <c r="H4726" s="60"/>
      <c r="I4726" s="60">
        <f t="shared" si="294"/>
        <v>0</v>
      </c>
      <c r="J4726" s="60">
        <f>IF(OR(I4726="",I4727="",I4728=""),"",(AVERAGEIF(A4726:A$10000,A4726,I4726:I$10000)))</f>
        <v>0</v>
      </c>
      <c r="K4726" s="60"/>
      <c r="L4726" s="60" t="str">
        <f>IF(O4726="","",A4726)</f>
        <v/>
      </c>
      <c r="M4726" s="60" t="str">
        <f>IF(O4726="","",(VLOOKUP(A4726,A4726:E11710,5,FALSE)))</f>
        <v/>
      </c>
      <c r="N4726" s="60" t="str">
        <f t="shared" si="295"/>
        <v/>
      </c>
      <c r="O4726" s="60" t="str">
        <f t="shared" si="297"/>
        <v/>
      </c>
      <c r="P4726" s="103">
        <f t="shared" si="296"/>
        <v>18.599999999992178</v>
      </c>
      <c r="Q4726" s="58"/>
      <c r="R4726" s="58"/>
      <c r="S4726" s="102"/>
    </row>
    <row r="4727" spans="1:19" ht="12.5" customHeight="1" x14ac:dyDescent="0.35">
      <c r="A4727" s="2">
        <v>74</v>
      </c>
      <c r="B4727" s="2" t="s">
        <v>69</v>
      </c>
      <c r="C4727" s="67">
        <v>158.52699999999999</v>
      </c>
      <c r="D4727" t="s">
        <v>65</v>
      </c>
      <c r="E4727" s="2" t="s">
        <v>59</v>
      </c>
      <c r="F4727" s="2" t="s">
        <v>70</v>
      </c>
      <c r="G4727" s="2"/>
      <c r="I4727" s="60">
        <f t="shared" si="294"/>
        <v>0</v>
      </c>
      <c r="J4727" s="60">
        <f>IF(OR(I4727="",I4728="",I4729=""),"",(AVERAGEIF(A4727:A$10000,A4727,I4727:I$10000)))</f>
        <v>0</v>
      </c>
      <c r="K4727" s="60"/>
      <c r="L4727" s="55" t="str">
        <f>IF(O4727="","",A4727)</f>
        <v/>
      </c>
      <c r="M4727" s="60" t="str">
        <f>IF(O4727="","",(VLOOKUP(A4727,A4727:E11711,5,FALSE)))</f>
        <v/>
      </c>
      <c r="N4727" s="55" t="str">
        <f t="shared" si="295"/>
        <v/>
      </c>
      <c r="O4727" s="55" t="str">
        <f t="shared" si="297"/>
        <v/>
      </c>
      <c r="P4727" s="104">
        <f t="shared" si="296"/>
        <v>18.000000000000682</v>
      </c>
      <c r="Q4727" s="58"/>
      <c r="R4727" s="58"/>
      <c r="S4727" s="102"/>
    </row>
    <row r="4728" spans="1:19" ht="12.5" customHeight="1" x14ac:dyDescent="0.35">
      <c r="A4728" s="60">
        <v>74</v>
      </c>
      <c r="B4728" s="60" t="s">
        <v>69</v>
      </c>
      <c r="C4728" s="68">
        <v>158.54499999999999</v>
      </c>
      <c r="D4728" s="58" t="s">
        <v>65</v>
      </c>
      <c r="E4728" s="60" t="s">
        <v>59</v>
      </c>
      <c r="F4728" s="60" t="s">
        <v>70</v>
      </c>
      <c r="G4728" s="60"/>
      <c r="H4728" s="60"/>
      <c r="I4728" s="60">
        <f t="shared" si="294"/>
        <v>0</v>
      </c>
      <c r="J4728" s="60">
        <f>IF(OR(I4728="",I4729="",I4730=""),"",(AVERAGEIF(A4728:A$10000,A4728,I4728:I$10000)))</f>
        <v>0</v>
      </c>
      <c r="K4728" s="60"/>
      <c r="L4728" s="60" t="str">
        <f>IF(O4728="","",A4728)</f>
        <v/>
      </c>
      <c r="M4728" s="60" t="str">
        <f>IF(O4728="","",(VLOOKUP(A4728,A4728:E11712,5,FALSE)))</f>
        <v/>
      </c>
      <c r="N4728" s="60" t="str">
        <f t="shared" si="295"/>
        <v/>
      </c>
      <c r="O4728" s="60" t="str">
        <f t="shared" si="297"/>
        <v/>
      </c>
      <c r="P4728" s="103">
        <f t="shared" si="296"/>
        <v>18.000000000000682</v>
      </c>
      <c r="Q4728" s="58"/>
      <c r="R4728" s="58"/>
      <c r="S4728" s="102"/>
    </row>
    <row r="4729" spans="1:19" ht="12.5" customHeight="1" x14ac:dyDescent="0.35">
      <c r="A4729" s="2">
        <v>74</v>
      </c>
      <c r="B4729" s="2" t="s">
        <v>69</v>
      </c>
      <c r="C4729" s="67">
        <v>158.56540000000001</v>
      </c>
      <c r="D4729" t="s">
        <v>65</v>
      </c>
      <c r="E4729" s="2" t="s">
        <v>59</v>
      </c>
      <c r="F4729" s="2" t="s">
        <v>70</v>
      </c>
      <c r="G4729" s="2"/>
      <c r="I4729" s="60">
        <f t="shared" si="294"/>
        <v>0</v>
      </c>
      <c r="J4729" s="60">
        <f>IF(OR(I4729="",I4730="",I4731=""),"",(AVERAGEIF(A4729:A$10000,A4729,I4729:I$10000)))</f>
        <v>0</v>
      </c>
      <c r="K4729" s="60"/>
      <c r="L4729" s="55" t="str">
        <f>IF(O4729="","",A4729)</f>
        <v/>
      </c>
      <c r="M4729" s="60" t="str">
        <f>IF(O4729="","",(VLOOKUP(A4729,A4729:E11713,5,FALSE)))</f>
        <v/>
      </c>
      <c r="N4729" s="55" t="str">
        <f t="shared" si="295"/>
        <v/>
      </c>
      <c r="O4729" s="55" t="str">
        <f t="shared" si="297"/>
        <v/>
      </c>
      <c r="P4729" s="104">
        <f t="shared" si="296"/>
        <v>20.40000000002351</v>
      </c>
      <c r="Q4729" s="58"/>
      <c r="R4729" s="58"/>
      <c r="S4729" s="102"/>
    </row>
    <row r="4730" spans="1:19" ht="12.5" customHeight="1" x14ac:dyDescent="0.35">
      <c r="A4730" s="60">
        <v>74</v>
      </c>
      <c r="B4730" s="60" t="s">
        <v>69</v>
      </c>
      <c r="C4730" s="68">
        <v>158.58590000000001</v>
      </c>
      <c r="D4730" s="58" t="s">
        <v>65</v>
      </c>
      <c r="E4730" s="60" t="s">
        <v>59</v>
      </c>
      <c r="F4730" s="60" t="s">
        <v>70</v>
      </c>
      <c r="G4730" s="60"/>
      <c r="H4730" s="60"/>
      <c r="I4730" s="60">
        <f t="shared" si="294"/>
        <v>0</v>
      </c>
      <c r="J4730" s="60">
        <f>IF(OR(I4730="",I4731="",I4732=""),"",(AVERAGEIF(A4730:A$10000,A4730,I4730:I$10000)))</f>
        <v>0</v>
      </c>
      <c r="K4730" s="60"/>
      <c r="L4730" s="60" t="str">
        <f>IF(O4730="","",A4730)</f>
        <v/>
      </c>
      <c r="M4730" s="60" t="str">
        <f>IF(O4730="","",(VLOOKUP(A4730,A4730:E11714,5,FALSE)))</f>
        <v/>
      </c>
      <c r="N4730" s="60" t="str">
        <f t="shared" si="295"/>
        <v/>
      </c>
      <c r="O4730" s="60" t="str">
        <f t="shared" si="297"/>
        <v/>
      </c>
      <c r="P4730" s="103">
        <f t="shared" si="296"/>
        <v>20.499999999998408</v>
      </c>
      <c r="Q4730" s="58"/>
      <c r="R4730" s="58"/>
      <c r="S4730" s="102"/>
    </row>
    <row r="4731" spans="1:19" ht="12.5" customHeight="1" x14ac:dyDescent="0.35">
      <c r="A4731" s="2">
        <v>74</v>
      </c>
      <c r="B4731" s="2" t="s">
        <v>69</v>
      </c>
      <c r="C4731" s="67">
        <v>158.6045</v>
      </c>
      <c r="D4731" t="s">
        <v>65</v>
      </c>
      <c r="E4731" s="2" t="s">
        <v>59</v>
      </c>
      <c r="F4731" s="2" t="s">
        <v>70</v>
      </c>
      <c r="G4731" s="2"/>
      <c r="I4731" s="60">
        <f t="shared" si="294"/>
        <v>0</v>
      </c>
      <c r="J4731" s="60">
        <f>IF(OR(I4731="",I4732="",I4733=""),"",(AVERAGEIF(A4731:A$10000,A4731,I4731:I$10000)))</f>
        <v>0</v>
      </c>
      <c r="K4731" s="60"/>
      <c r="L4731" s="55" t="str">
        <f>IF(O4731="","",A4731)</f>
        <v/>
      </c>
      <c r="M4731" s="60" t="str">
        <f>IF(O4731="","",(VLOOKUP(A4731,A4731:E11715,5,FALSE)))</f>
        <v/>
      </c>
      <c r="N4731" s="55" t="str">
        <f t="shared" si="295"/>
        <v/>
      </c>
      <c r="O4731" s="55" t="str">
        <f t="shared" si="297"/>
        <v/>
      </c>
      <c r="P4731" s="104">
        <f t="shared" si="296"/>
        <v>18.599999999992178</v>
      </c>
      <c r="Q4731" s="58"/>
      <c r="R4731" s="58"/>
      <c r="S4731" s="102"/>
    </row>
    <row r="4732" spans="1:19" ht="12.5" customHeight="1" x14ac:dyDescent="0.35">
      <c r="A4732" s="60">
        <v>74</v>
      </c>
      <c r="B4732" s="60" t="s">
        <v>69</v>
      </c>
      <c r="C4732" s="68">
        <v>158.6225</v>
      </c>
      <c r="D4732" s="58" t="s">
        <v>65</v>
      </c>
      <c r="E4732" s="60" t="s">
        <v>59</v>
      </c>
      <c r="F4732" s="60" t="s">
        <v>70</v>
      </c>
      <c r="G4732" s="60"/>
      <c r="H4732" s="60"/>
      <c r="I4732" s="60">
        <f t="shared" si="294"/>
        <v>0</v>
      </c>
      <c r="J4732" s="60">
        <f>IF(OR(I4732="",I4733="",I4734=""),"",(AVERAGEIF(A4732:A$10000,A4732,I4732:I$10000)))</f>
        <v>0</v>
      </c>
      <c r="K4732" s="60"/>
      <c r="L4732" s="60" t="str">
        <f>IF(O4732="","",A4732)</f>
        <v/>
      </c>
      <c r="M4732" s="60" t="str">
        <f>IF(O4732="","",(VLOOKUP(A4732,A4732:E11716,5,FALSE)))</f>
        <v/>
      </c>
      <c r="N4732" s="60" t="str">
        <f t="shared" si="295"/>
        <v/>
      </c>
      <c r="O4732" s="60" t="str">
        <f t="shared" si="297"/>
        <v/>
      </c>
      <c r="P4732" s="103">
        <f t="shared" si="296"/>
        <v>18.000000000000682</v>
      </c>
      <c r="Q4732" s="58"/>
      <c r="R4732" s="58"/>
      <c r="S4732" s="102"/>
    </row>
    <row r="4733" spans="1:19" ht="12.5" customHeight="1" x14ac:dyDescent="0.35">
      <c r="A4733" s="2">
        <v>74</v>
      </c>
      <c r="B4733" s="2" t="s">
        <v>69</v>
      </c>
      <c r="C4733" s="67">
        <v>158.65049999999999</v>
      </c>
      <c r="D4733" t="s">
        <v>65</v>
      </c>
      <c r="E4733" s="2" t="s">
        <v>59</v>
      </c>
      <c r="F4733" s="2" t="s">
        <v>70</v>
      </c>
      <c r="G4733" s="2"/>
      <c r="I4733" s="60">
        <f t="shared" si="294"/>
        <v>0</v>
      </c>
      <c r="J4733" s="60">
        <f>IF(OR(I4733="",I4734="",I4735=""),"",(AVERAGEIF(A4733:A$10000,A4733,I4733:I$10000)))</f>
        <v>0</v>
      </c>
      <c r="K4733" s="60"/>
      <c r="L4733" s="55" t="str">
        <f>IF(O4733="","",A4733)</f>
        <v/>
      </c>
      <c r="M4733" s="60" t="str">
        <f>IF(O4733="","",(VLOOKUP(A4733,A4733:E11717,5,FALSE)))</f>
        <v/>
      </c>
      <c r="N4733" s="55" t="str">
        <f t="shared" si="295"/>
        <v/>
      </c>
      <c r="O4733" s="55" t="str">
        <f t="shared" si="297"/>
        <v/>
      </c>
      <c r="P4733" s="104">
        <f t="shared" si="296"/>
        <v>27.999999999991587</v>
      </c>
      <c r="Q4733" s="58"/>
      <c r="R4733" s="58"/>
      <c r="S4733" s="102"/>
    </row>
    <row r="4734" spans="1:19" ht="12.5" customHeight="1" x14ac:dyDescent="0.35">
      <c r="A4734" s="60">
        <v>74</v>
      </c>
      <c r="B4734" s="60" t="s">
        <v>69</v>
      </c>
      <c r="C4734" s="68">
        <v>158.6696</v>
      </c>
      <c r="D4734" s="58" t="s">
        <v>65</v>
      </c>
      <c r="E4734" s="60" t="s">
        <v>59</v>
      </c>
      <c r="F4734" s="60" t="s">
        <v>70</v>
      </c>
      <c r="G4734" s="60"/>
      <c r="H4734" s="60"/>
      <c r="I4734" s="60">
        <f t="shared" si="294"/>
        <v>0</v>
      </c>
      <c r="J4734" s="60">
        <f>IF(OR(I4734="",I4735="",I4736=""),"",(AVERAGEIF(A4734:A$10000,A4734,I4734:I$10000)))</f>
        <v>0</v>
      </c>
      <c r="K4734" s="60"/>
      <c r="L4734" s="60" t="str">
        <f>IF(O4734="","",A4734)</f>
        <v/>
      </c>
      <c r="M4734" s="60" t="str">
        <f>IF(O4734="","",(VLOOKUP(A4734,A4734:E11718,5,FALSE)))</f>
        <v/>
      </c>
      <c r="N4734" s="60" t="str">
        <f t="shared" si="295"/>
        <v/>
      </c>
      <c r="O4734" s="60" t="str">
        <f t="shared" si="297"/>
        <v/>
      </c>
      <c r="P4734" s="103">
        <f t="shared" si="296"/>
        <v>19.100000000008777</v>
      </c>
      <c r="Q4734" s="58"/>
      <c r="R4734" s="58"/>
      <c r="S4734" s="102"/>
    </row>
    <row r="4735" spans="1:19" ht="12.5" customHeight="1" x14ac:dyDescent="0.35">
      <c r="A4735" s="2">
        <v>74</v>
      </c>
      <c r="B4735" s="2" t="s">
        <v>69</v>
      </c>
      <c r="C4735" s="67">
        <v>158.68719999999999</v>
      </c>
      <c r="D4735" t="s">
        <v>65</v>
      </c>
      <c r="E4735" s="2" t="s">
        <v>59</v>
      </c>
      <c r="F4735" s="2" t="s">
        <v>70</v>
      </c>
      <c r="G4735" s="2"/>
      <c r="I4735" s="60">
        <f t="shared" si="294"/>
        <v>0</v>
      </c>
      <c r="J4735" s="60">
        <f>IF(OR(I4735="",I4736="",I4737=""),"",(AVERAGEIF(A4735:A$10000,A4735,I4735:I$10000)))</f>
        <v>0</v>
      </c>
      <c r="K4735" s="60"/>
      <c r="L4735" s="55" t="str">
        <f>IF(O4735="","",A4735)</f>
        <v/>
      </c>
      <c r="M4735" s="60" t="str">
        <f>IF(O4735="","",(VLOOKUP(A4735,A4735:E11719,5,FALSE)))</f>
        <v/>
      </c>
      <c r="N4735" s="55" t="str">
        <f t="shared" si="295"/>
        <v/>
      </c>
      <c r="O4735" s="55" t="str">
        <f t="shared" si="297"/>
        <v/>
      </c>
      <c r="P4735" s="104">
        <f t="shared" si="296"/>
        <v>17.599999999987403</v>
      </c>
      <c r="Q4735" s="58"/>
      <c r="R4735" s="58"/>
      <c r="S4735" s="102"/>
    </row>
    <row r="4736" spans="1:19" ht="12.5" customHeight="1" x14ac:dyDescent="0.35">
      <c r="A4736" s="60">
        <v>74</v>
      </c>
      <c r="B4736" s="60" t="s">
        <v>69</v>
      </c>
      <c r="C4736" s="68">
        <v>158.70230000000001</v>
      </c>
      <c r="D4736" s="58" t="s">
        <v>65</v>
      </c>
      <c r="E4736" s="60" t="s">
        <v>59</v>
      </c>
      <c r="F4736" s="60" t="s">
        <v>70</v>
      </c>
      <c r="G4736" s="60"/>
      <c r="H4736" s="60"/>
      <c r="I4736" s="60">
        <f t="shared" si="294"/>
        <v>0</v>
      </c>
      <c r="J4736" s="60">
        <f>IF(OR(I4736="",I4737="",I4738=""),"",(AVERAGEIF(A4736:A$10000,A4736,I4736:I$10000)))</f>
        <v>0</v>
      </c>
      <c r="K4736" s="60"/>
      <c r="L4736" s="60" t="str">
        <f>IF(O4736="","",A4736)</f>
        <v/>
      </c>
      <c r="M4736" s="60" t="str">
        <f>IF(O4736="","",(VLOOKUP(A4736,A4736:E11720,5,FALSE)))</f>
        <v/>
      </c>
      <c r="N4736" s="60" t="str">
        <f t="shared" si="295"/>
        <v/>
      </c>
      <c r="O4736" s="60" t="str">
        <f t="shared" si="297"/>
        <v/>
      </c>
      <c r="P4736" s="103">
        <f t="shared" si="296"/>
        <v>15.100000000018099</v>
      </c>
      <c r="Q4736" s="58"/>
      <c r="R4736" s="58"/>
      <c r="S4736" s="102"/>
    </row>
    <row r="4737" spans="1:19" ht="12.5" customHeight="1" x14ac:dyDescent="0.35">
      <c r="A4737" s="2">
        <v>74</v>
      </c>
      <c r="B4737" s="2" t="s">
        <v>71</v>
      </c>
      <c r="C4737" s="67">
        <v>158.71770000000001</v>
      </c>
      <c r="D4737" t="s">
        <v>65</v>
      </c>
      <c r="E4737" s="2" t="s">
        <v>59</v>
      </c>
      <c r="F4737" s="2" t="s">
        <v>70</v>
      </c>
      <c r="G4737" s="2"/>
      <c r="I4737" s="60">
        <f t="shared" si="294"/>
        <v>0</v>
      </c>
      <c r="J4737" s="60">
        <f>IF(OR(I4737="",I4738="",I4739=""),"",(AVERAGEIF(A4737:A$10000,A4737,I4737:I$10000)))</f>
        <v>0</v>
      </c>
      <c r="K4737" s="60"/>
      <c r="L4737" s="55" t="str">
        <f>IF(O4737="","",A4737)</f>
        <v/>
      </c>
      <c r="M4737" s="60" t="str">
        <f>IF(O4737="","",(VLOOKUP(A4737,A4737:E11721,5,FALSE)))</f>
        <v/>
      </c>
      <c r="N4737" s="55" t="str">
        <f t="shared" si="295"/>
        <v/>
      </c>
      <c r="O4737" s="55" t="str">
        <f t="shared" si="297"/>
        <v/>
      </c>
      <c r="P4737" s="104">
        <f t="shared" si="296"/>
        <v>15.399999999999636</v>
      </c>
      <c r="Q4737" s="58"/>
      <c r="R4737" s="58"/>
      <c r="S4737" s="102"/>
    </row>
    <row r="4738" spans="1:19" ht="12.5" customHeight="1" x14ac:dyDescent="0.35">
      <c r="A4738" s="60">
        <v>74</v>
      </c>
      <c r="B4738" s="60" t="s">
        <v>71</v>
      </c>
      <c r="C4738" s="68">
        <v>158.73259999999999</v>
      </c>
      <c r="D4738" s="58" t="s">
        <v>65</v>
      </c>
      <c r="E4738" s="60" t="s">
        <v>59</v>
      </c>
      <c r="F4738" s="60" t="s">
        <v>70</v>
      </c>
      <c r="G4738" s="60"/>
      <c r="H4738" s="60"/>
      <c r="I4738" s="60">
        <f t="shared" si="294"/>
        <v>0</v>
      </c>
      <c r="J4738" s="60">
        <f>IF(OR(I4738="",I4739="",I4740=""),"",(AVERAGEIF(A4738:A$10000,A4738,I4738:I$10000)))</f>
        <v>0</v>
      </c>
      <c r="K4738" s="60"/>
      <c r="L4738" s="60" t="str">
        <f>IF(O4738="","",A4738)</f>
        <v/>
      </c>
      <c r="M4738" s="60" t="str">
        <f>IF(O4738="","",(VLOOKUP(A4738,A4738:E11722,5,FALSE)))</f>
        <v/>
      </c>
      <c r="N4738" s="60" t="str">
        <f t="shared" si="295"/>
        <v/>
      </c>
      <c r="O4738" s="60" t="str">
        <f t="shared" si="297"/>
        <v/>
      </c>
      <c r="P4738" s="103">
        <f t="shared" si="296"/>
        <v>14.899999999983038</v>
      </c>
      <c r="Q4738" s="58"/>
      <c r="R4738" s="58"/>
      <c r="S4738" s="102"/>
    </row>
    <row r="4739" spans="1:19" ht="12.5" customHeight="1" x14ac:dyDescent="0.35">
      <c r="A4739" s="2">
        <v>74</v>
      </c>
      <c r="B4739" s="2" t="s">
        <v>71</v>
      </c>
      <c r="C4739" s="67">
        <v>158.74719999999999</v>
      </c>
      <c r="D4739" t="s">
        <v>65</v>
      </c>
      <c r="E4739" s="2" t="s">
        <v>59</v>
      </c>
      <c r="F4739" s="2" t="s">
        <v>70</v>
      </c>
      <c r="G4739" s="2"/>
      <c r="I4739" s="60">
        <f t="shared" si="294"/>
        <v>0</v>
      </c>
      <c r="J4739" s="60">
        <f>IF(OR(I4739="",I4740="",I4741=""),"",(AVERAGEIF(A4739:A$10000,A4739,I4739:I$10000)))</f>
        <v>0</v>
      </c>
      <c r="K4739" s="60"/>
      <c r="L4739" s="55" t="str">
        <f>IF(O4739="","",A4739)</f>
        <v/>
      </c>
      <c r="M4739" s="60" t="str">
        <f>IF(O4739="","",(VLOOKUP(A4739,A4739:E11723,5,FALSE)))</f>
        <v/>
      </c>
      <c r="N4739" s="55" t="str">
        <f t="shared" si="295"/>
        <v/>
      </c>
      <c r="O4739" s="55" t="str">
        <f t="shared" si="297"/>
        <v/>
      </c>
      <c r="P4739" s="104">
        <f t="shared" si="296"/>
        <v>14.600000000001501</v>
      </c>
      <c r="Q4739" s="58"/>
      <c r="R4739" s="58"/>
      <c r="S4739" s="102"/>
    </row>
    <row r="4740" spans="1:19" ht="12.5" customHeight="1" x14ac:dyDescent="0.35">
      <c r="A4740" s="60">
        <v>74</v>
      </c>
      <c r="B4740" s="60" t="s">
        <v>71</v>
      </c>
      <c r="C4740" s="68">
        <v>158.76249999999999</v>
      </c>
      <c r="D4740" s="58" t="s">
        <v>65</v>
      </c>
      <c r="E4740" s="60" t="s">
        <v>59</v>
      </c>
      <c r="F4740" s="60" t="s">
        <v>70</v>
      </c>
      <c r="G4740" s="60"/>
      <c r="H4740" s="60"/>
      <c r="I4740" s="60">
        <f t="shared" si="294"/>
        <v>0</v>
      </c>
      <c r="J4740" s="60">
        <f>IF(OR(I4740="",I4741="",I4742=""),"",(AVERAGEIF(A4740:A$10000,A4740,I4740:I$10000)))</f>
        <v>0</v>
      </c>
      <c r="K4740" s="60"/>
      <c r="L4740" s="60" t="str">
        <f>IF(O4740="","",A4740)</f>
        <v/>
      </c>
      <c r="M4740" s="60" t="str">
        <f>IF(O4740="","",(VLOOKUP(A4740,A4740:E11724,5,FALSE)))</f>
        <v/>
      </c>
      <c r="N4740" s="60" t="str">
        <f t="shared" si="295"/>
        <v/>
      </c>
      <c r="O4740" s="60" t="str">
        <f t="shared" si="297"/>
        <v/>
      </c>
      <c r="P4740" s="103">
        <f t="shared" si="296"/>
        <v>15.299999999996317</v>
      </c>
      <c r="Q4740" s="58"/>
      <c r="R4740" s="58"/>
      <c r="S4740" s="102"/>
    </row>
    <row r="4741" spans="1:19" ht="12.5" customHeight="1" x14ac:dyDescent="0.35">
      <c r="A4741" s="2">
        <v>74</v>
      </c>
      <c r="B4741" s="2" t="s">
        <v>71</v>
      </c>
      <c r="C4741" s="67">
        <v>158.7775</v>
      </c>
      <c r="D4741" t="s">
        <v>65</v>
      </c>
      <c r="E4741" s="2" t="s">
        <v>59</v>
      </c>
      <c r="F4741" s="2" t="s">
        <v>70</v>
      </c>
      <c r="G4741" s="2"/>
      <c r="I4741" s="60">
        <f t="shared" si="294"/>
        <v>0</v>
      </c>
      <c r="J4741" s="60">
        <f>IF(OR(I4741="",I4742="",I4743=""),"",(AVERAGEIF(A4741:A$10000,A4741,I4741:I$10000)))</f>
        <v>0</v>
      </c>
      <c r="K4741" s="60"/>
      <c r="L4741" s="55" t="str">
        <f>IF(O4741="","",A4741)</f>
        <v/>
      </c>
      <c r="M4741" s="60" t="str">
        <f>IF(O4741="","",(VLOOKUP(A4741,A4741:E11725,5,FALSE)))</f>
        <v/>
      </c>
      <c r="N4741" s="55" t="str">
        <f t="shared" si="295"/>
        <v/>
      </c>
      <c r="O4741" s="55" t="str">
        <f t="shared" si="297"/>
        <v/>
      </c>
      <c r="P4741" s="104">
        <f t="shared" si="296"/>
        <v>15.000000000014779</v>
      </c>
      <c r="Q4741" s="58"/>
      <c r="R4741" s="58"/>
      <c r="S4741" s="102"/>
    </row>
    <row r="4742" spans="1:19" ht="12.5" customHeight="1" x14ac:dyDescent="0.35">
      <c r="A4742" s="60">
        <v>74</v>
      </c>
      <c r="B4742" s="60" t="s">
        <v>71</v>
      </c>
      <c r="C4742" s="68">
        <v>158.79230000000001</v>
      </c>
      <c r="D4742" s="58" t="s">
        <v>65</v>
      </c>
      <c r="E4742" s="60" t="s">
        <v>59</v>
      </c>
      <c r="F4742" s="60" t="s">
        <v>70</v>
      </c>
      <c r="G4742" s="60"/>
      <c r="H4742" s="60"/>
      <c r="I4742" s="60">
        <f t="shared" si="294"/>
        <v>0</v>
      </c>
      <c r="J4742" s="60">
        <f>IF(OR(I4742="",I4743="",I4744=""),"",(AVERAGEIF(A4742:A$10000,A4742,I4742:I$10000)))</f>
        <v>0</v>
      </c>
      <c r="K4742" s="60"/>
      <c r="L4742" s="60" t="str">
        <f>IF(O4742="","",A4742)</f>
        <v/>
      </c>
      <c r="M4742" s="60" t="str">
        <f>IF(O4742="","",(VLOOKUP(A4742,A4742:E11726,5,FALSE)))</f>
        <v/>
      </c>
      <c r="N4742" s="60" t="str">
        <f t="shared" si="295"/>
        <v/>
      </c>
      <c r="O4742" s="60" t="str">
        <f t="shared" si="297"/>
        <v/>
      </c>
      <c r="P4742" s="103">
        <f t="shared" si="296"/>
        <v>14.80000000000814</v>
      </c>
      <c r="Q4742" s="58"/>
      <c r="R4742" s="58"/>
      <c r="S4742" s="102"/>
    </row>
    <row r="4743" spans="1:19" ht="12.5" customHeight="1" x14ac:dyDescent="0.35">
      <c r="A4743" s="2">
        <v>74</v>
      </c>
      <c r="B4743" s="2" t="s">
        <v>71</v>
      </c>
      <c r="C4743" s="67">
        <v>158.8081</v>
      </c>
      <c r="D4743" t="s">
        <v>65</v>
      </c>
      <c r="E4743" s="2" t="s">
        <v>59</v>
      </c>
      <c r="F4743" s="2" t="s">
        <v>70</v>
      </c>
      <c r="G4743" s="2"/>
      <c r="I4743" s="60">
        <f t="shared" si="294"/>
        <v>0</v>
      </c>
      <c r="J4743" s="60">
        <f>IF(OR(I4743="",I4744="",I4745=""),"",(AVERAGEIF(A4743:A$10000,A4743,I4743:I$10000)))</f>
        <v>0</v>
      </c>
      <c r="K4743" s="60"/>
      <c r="L4743" s="55" t="str">
        <f>IF(O4743="","",A4743)</f>
        <v/>
      </c>
      <c r="M4743" s="60" t="str">
        <f>IF(O4743="","",(VLOOKUP(A4743,A4743:E11727,5,FALSE)))</f>
        <v/>
      </c>
      <c r="N4743" s="55" t="str">
        <f t="shared" si="295"/>
        <v/>
      </c>
      <c r="O4743" s="55" t="str">
        <f t="shared" si="297"/>
        <v/>
      </c>
      <c r="P4743" s="104">
        <f t="shared" si="296"/>
        <v>15.799999999984493</v>
      </c>
      <c r="Q4743" s="58"/>
      <c r="R4743" s="58"/>
      <c r="S4743" s="102"/>
    </row>
    <row r="4744" spans="1:19" ht="12.5" customHeight="1" x14ac:dyDescent="0.35">
      <c r="A4744" s="60">
        <v>74</v>
      </c>
      <c r="B4744" s="60" t="s">
        <v>71</v>
      </c>
      <c r="C4744" s="68">
        <v>158.8244</v>
      </c>
      <c r="D4744" s="58" t="s">
        <v>65</v>
      </c>
      <c r="E4744" s="60" t="s">
        <v>59</v>
      </c>
      <c r="F4744" s="60" t="s">
        <v>70</v>
      </c>
      <c r="G4744" s="60"/>
      <c r="H4744" s="60"/>
      <c r="I4744" s="60">
        <f t="shared" si="294"/>
        <v>0</v>
      </c>
      <c r="J4744" s="60">
        <f>IF(OR(I4744="",I4745="",I4746=""),"",(AVERAGEIF(A4744:A$10000,A4744,I4744:I$10000)))</f>
        <v>0</v>
      </c>
      <c r="K4744" s="60"/>
      <c r="L4744" s="60" t="str">
        <f>IF(O4744="","",A4744)</f>
        <v/>
      </c>
      <c r="M4744" s="60" t="str">
        <f>IF(O4744="","",(VLOOKUP(A4744,A4744:E11728,5,FALSE)))</f>
        <v/>
      </c>
      <c r="N4744" s="60" t="str">
        <f t="shared" si="295"/>
        <v/>
      </c>
      <c r="O4744" s="60" t="str">
        <f t="shared" si="297"/>
        <v/>
      </c>
      <c r="P4744" s="103">
        <f t="shared" si="296"/>
        <v>16.300000000001091</v>
      </c>
      <c r="Q4744" s="58"/>
      <c r="R4744" s="58"/>
      <c r="S4744" s="102"/>
    </row>
    <row r="4745" spans="1:19" ht="12.5" customHeight="1" x14ac:dyDescent="0.35">
      <c r="A4745" s="2">
        <v>74</v>
      </c>
      <c r="B4745" s="2" t="s">
        <v>71</v>
      </c>
      <c r="C4745" s="67">
        <v>158.85890000000001</v>
      </c>
      <c r="D4745" t="s">
        <v>65</v>
      </c>
      <c r="E4745" s="2" t="s">
        <v>59</v>
      </c>
      <c r="F4745" s="2" t="s">
        <v>70</v>
      </c>
      <c r="G4745" s="2"/>
      <c r="I4745" s="60">
        <f t="shared" si="294"/>
        <v>0</v>
      </c>
      <c r="J4745" s="60">
        <f>IF(OR(I4745="",I4746="",I4747=""),"",(AVERAGEIF(A4745:A$10000,A4745,I4745:I$10000)))</f>
        <v>0</v>
      </c>
      <c r="K4745" s="60"/>
      <c r="L4745" s="55" t="str">
        <f>IF(O4745="","",A4745)</f>
        <v/>
      </c>
      <c r="M4745" s="60" t="str">
        <f>IF(O4745="","",(VLOOKUP(A4745,A4745:E11729,5,FALSE)))</f>
        <v/>
      </c>
      <c r="N4745" s="55" t="str">
        <f t="shared" si="295"/>
        <v/>
      </c>
      <c r="O4745" s="55" t="str">
        <f t="shared" si="297"/>
        <v/>
      </c>
      <c r="P4745" s="104">
        <f t="shared" si="296"/>
        <v>34.500000000008413</v>
      </c>
      <c r="Q4745" s="58"/>
      <c r="R4745" s="58"/>
      <c r="S4745" s="102"/>
    </row>
    <row r="4746" spans="1:19" ht="12.5" customHeight="1" x14ac:dyDescent="0.35">
      <c r="A4746" s="60">
        <v>74</v>
      </c>
      <c r="B4746" s="60" t="s">
        <v>71</v>
      </c>
      <c r="C4746" s="68">
        <v>158.87459999999999</v>
      </c>
      <c r="D4746" s="58" t="s">
        <v>65</v>
      </c>
      <c r="E4746" s="60" t="s">
        <v>59</v>
      </c>
      <c r="F4746" s="60" t="s">
        <v>70</v>
      </c>
      <c r="G4746" s="60"/>
      <c r="H4746" s="60"/>
      <c r="I4746" s="60">
        <f t="shared" si="294"/>
        <v>0</v>
      </c>
      <c r="J4746" s="60">
        <f>IF(OR(I4746="",I4747="",I4748=""),"",(AVERAGEIF(A4746:A$10000,A4746,I4746:I$10000)))</f>
        <v>0</v>
      </c>
      <c r="K4746" s="60"/>
      <c r="L4746" s="60" t="str">
        <f>IF(O4746="","",A4746)</f>
        <v/>
      </c>
      <c r="M4746" s="60" t="str">
        <f>IF(O4746="","",(VLOOKUP(A4746,A4746:E11730,5,FALSE)))</f>
        <v/>
      </c>
      <c r="N4746" s="60" t="str">
        <f t="shared" si="295"/>
        <v/>
      </c>
      <c r="O4746" s="60" t="str">
        <f t="shared" si="297"/>
        <v/>
      </c>
      <c r="P4746" s="103">
        <f t="shared" si="296"/>
        <v>15.699999999981173</v>
      </c>
      <c r="Q4746" s="58"/>
      <c r="R4746" s="58"/>
      <c r="S4746" s="102"/>
    </row>
    <row r="4747" spans="1:19" ht="12.5" customHeight="1" x14ac:dyDescent="0.35">
      <c r="A4747" s="2">
        <v>74</v>
      </c>
      <c r="B4747" s="2" t="s">
        <v>69</v>
      </c>
      <c r="C4747" s="67">
        <v>158.8887</v>
      </c>
      <c r="D4747" t="s">
        <v>65</v>
      </c>
      <c r="E4747" s="2" t="s">
        <v>59</v>
      </c>
      <c r="F4747" s="2" t="s">
        <v>70</v>
      </c>
      <c r="G4747" s="2"/>
      <c r="I4747" s="60">
        <f t="shared" si="294"/>
        <v>0</v>
      </c>
      <c r="J4747" s="60">
        <f>IF(OR(I4747="",I4748="",I4749=""),"",(AVERAGEIF(A4747:A$10000,A4747,I4747:I$10000)))</f>
        <v>0</v>
      </c>
      <c r="K4747" s="60"/>
      <c r="L4747" s="55" t="str">
        <f>IF(O4747="","",A4747)</f>
        <v/>
      </c>
      <c r="M4747" s="60" t="str">
        <f>IF(O4747="","",(VLOOKUP(A4747,A4747:E11731,5,FALSE)))</f>
        <v/>
      </c>
      <c r="N4747" s="55" t="str">
        <f t="shared" si="295"/>
        <v/>
      </c>
      <c r="O4747" s="55" t="str">
        <f t="shared" si="297"/>
        <v/>
      </c>
      <c r="P4747" s="104">
        <f t="shared" si="296"/>
        <v>14.100000000013324</v>
      </c>
      <c r="Q4747" s="58"/>
      <c r="R4747" s="58"/>
      <c r="S4747" s="102"/>
    </row>
    <row r="4748" spans="1:19" ht="12.5" customHeight="1" x14ac:dyDescent="0.35">
      <c r="A4748" s="60">
        <v>74</v>
      </c>
      <c r="B4748" s="60" t="s">
        <v>71</v>
      </c>
      <c r="C4748" s="68">
        <v>158.90430000000001</v>
      </c>
      <c r="D4748" s="58" t="s">
        <v>65</v>
      </c>
      <c r="E4748" s="60" t="s">
        <v>59</v>
      </c>
      <c r="F4748" s="60" t="s">
        <v>70</v>
      </c>
      <c r="G4748" s="60"/>
      <c r="H4748" s="60"/>
      <c r="I4748" s="60">
        <f t="shared" si="294"/>
        <v>0</v>
      </c>
      <c r="J4748" s="60">
        <f>IF(OR(I4748="",I4749="",I4750=""),"",(AVERAGEIF(A4748:A$10000,A4748,I4748:I$10000)))</f>
        <v>0</v>
      </c>
      <c r="K4748" s="60"/>
      <c r="L4748" s="60" t="str">
        <f>IF(O4748="","",A4748)</f>
        <v/>
      </c>
      <c r="M4748" s="60" t="str">
        <f>IF(O4748="","",(VLOOKUP(A4748,A4748:E11732,5,FALSE)))</f>
        <v/>
      </c>
      <c r="N4748" s="60" t="str">
        <f t="shared" si="295"/>
        <v/>
      </c>
      <c r="O4748" s="60" t="str">
        <f t="shared" si="297"/>
        <v/>
      </c>
      <c r="P4748" s="103">
        <f t="shared" si="296"/>
        <v>15.600000000006276</v>
      </c>
      <c r="Q4748" s="58"/>
      <c r="R4748" s="58"/>
      <c r="S4748" s="102"/>
    </row>
    <row r="4749" spans="1:19" ht="12.5" customHeight="1" x14ac:dyDescent="0.35">
      <c r="A4749" s="2">
        <v>74</v>
      </c>
      <c r="B4749" s="2" t="s">
        <v>71</v>
      </c>
      <c r="C4749" s="67">
        <v>158.91919999999999</v>
      </c>
      <c r="D4749" t="s">
        <v>65</v>
      </c>
      <c r="E4749" s="2" t="s">
        <v>59</v>
      </c>
      <c r="F4749" s="2" t="s">
        <v>70</v>
      </c>
      <c r="G4749" s="2"/>
      <c r="I4749" s="60">
        <f t="shared" si="294"/>
        <v>0</v>
      </c>
      <c r="J4749" s="60">
        <f>IF(OR(I4749="",I4750="",I4751=""),"",(AVERAGEIF(A4749:A$10000,A4749,I4749:I$10000)))</f>
        <v>0</v>
      </c>
      <c r="K4749" s="60"/>
      <c r="L4749" s="55" t="str">
        <f>IF(O4749="","",A4749)</f>
        <v/>
      </c>
      <c r="M4749" s="60" t="str">
        <f>IF(O4749="","",(VLOOKUP(A4749,A4749:E11733,5,FALSE)))</f>
        <v/>
      </c>
      <c r="N4749" s="55" t="str">
        <f t="shared" si="295"/>
        <v/>
      </c>
      <c r="O4749" s="55" t="str">
        <f t="shared" si="297"/>
        <v/>
      </c>
      <c r="P4749" s="104">
        <f t="shared" si="296"/>
        <v>14.899999999983038</v>
      </c>
      <c r="Q4749" s="58"/>
      <c r="R4749" s="58"/>
      <c r="S4749" s="102"/>
    </row>
    <row r="4750" spans="1:19" ht="12.5" customHeight="1" x14ac:dyDescent="0.35">
      <c r="A4750" s="60">
        <v>74</v>
      </c>
      <c r="B4750" s="60" t="s">
        <v>71</v>
      </c>
      <c r="C4750" s="68">
        <v>158.93350000000001</v>
      </c>
      <c r="D4750" s="58" t="s">
        <v>65</v>
      </c>
      <c r="E4750" s="60" t="s">
        <v>59</v>
      </c>
      <c r="F4750" s="60" t="s">
        <v>70</v>
      </c>
      <c r="G4750" s="60"/>
      <c r="H4750" s="60"/>
      <c r="I4750" s="60">
        <f t="shared" si="294"/>
        <v>0</v>
      </c>
      <c r="J4750" s="60">
        <f>IF(OR(I4750="",I4751="",I4752=""),"",(AVERAGEIF(A4750:A$10000,A4750,I4750:I$10000)))</f>
        <v>0</v>
      </c>
      <c r="K4750" s="60"/>
      <c r="L4750" s="60" t="str">
        <f>IF(O4750="","",A4750)</f>
        <v/>
      </c>
      <c r="M4750" s="60" t="str">
        <f>IF(O4750="","",(VLOOKUP(A4750,A4750:E11734,5,FALSE)))</f>
        <v/>
      </c>
      <c r="N4750" s="60" t="str">
        <f t="shared" si="295"/>
        <v/>
      </c>
      <c r="O4750" s="60" t="str">
        <f t="shared" si="297"/>
        <v/>
      </c>
      <c r="P4750" s="103">
        <f t="shared" si="296"/>
        <v>14.300000000019963</v>
      </c>
      <c r="Q4750" s="58"/>
      <c r="R4750" s="58"/>
      <c r="S4750" s="102"/>
    </row>
    <row r="4751" spans="1:19" ht="12.5" customHeight="1" x14ac:dyDescent="0.35">
      <c r="A4751" s="2">
        <v>74</v>
      </c>
      <c r="B4751" s="2" t="s">
        <v>71</v>
      </c>
      <c r="C4751" s="67">
        <v>158.9478</v>
      </c>
      <c r="D4751" t="s">
        <v>65</v>
      </c>
      <c r="E4751" s="2" t="s">
        <v>59</v>
      </c>
      <c r="F4751" s="2" t="s">
        <v>70</v>
      </c>
      <c r="G4751" s="2"/>
      <c r="I4751" s="60">
        <f t="shared" si="294"/>
        <v>0</v>
      </c>
      <c r="J4751" s="60">
        <f>IF(OR(I4751="",I4752="",I4753=""),"",(AVERAGEIF(A4751:A$10000,A4751,I4751:I$10000)))</f>
        <v>0</v>
      </c>
      <c r="K4751" s="60"/>
      <c r="L4751" s="55" t="str">
        <f>IF(O4751="","",A4751)</f>
        <v/>
      </c>
      <c r="M4751" s="60" t="str">
        <f>IF(O4751="","",(VLOOKUP(A4751,A4751:E11735,5,FALSE)))</f>
        <v/>
      </c>
      <c r="N4751" s="55" t="str">
        <f t="shared" si="295"/>
        <v/>
      </c>
      <c r="O4751" s="55" t="str">
        <f t="shared" si="297"/>
        <v/>
      </c>
      <c r="P4751" s="104">
        <f t="shared" si="296"/>
        <v>14.299999999991542</v>
      </c>
      <c r="Q4751" s="58"/>
      <c r="R4751" s="58"/>
      <c r="S4751" s="102"/>
    </row>
    <row r="4752" spans="1:19" ht="12.5" customHeight="1" x14ac:dyDescent="0.35">
      <c r="A4752" s="60">
        <v>74</v>
      </c>
      <c r="B4752" s="60" t="s">
        <v>71</v>
      </c>
      <c r="C4752" s="68">
        <v>158.9622</v>
      </c>
      <c r="D4752" s="58" t="s">
        <v>65</v>
      </c>
      <c r="E4752" s="60" t="s">
        <v>59</v>
      </c>
      <c r="F4752" s="60" t="s">
        <v>70</v>
      </c>
      <c r="G4752" s="60"/>
      <c r="H4752" s="60"/>
      <c r="I4752" s="60">
        <f t="shared" si="294"/>
        <v>0</v>
      </c>
      <c r="J4752" s="60">
        <f>IF(OR(I4752="",I4753="",I4754=""),"",(AVERAGEIF(A4752:A$10000,A4752,I4752:I$10000)))</f>
        <v>0</v>
      </c>
      <c r="K4752" s="60"/>
      <c r="L4752" s="60" t="str">
        <f>IF(O4752="","",A4752)</f>
        <v/>
      </c>
      <c r="M4752" s="60" t="str">
        <f>IF(O4752="","",(VLOOKUP(A4752,A4752:E11736,5,FALSE)))</f>
        <v/>
      </c>
      <c r="N4752" s="60" t="str">
        <f t="shared" si="295"/>
        <v/>
      </c>
      <c r="O4752" s="60" t="str">
        <f t="shared" si="297"/>
        <v/>
      </c>
      <c r="P4752" s="103">
        <f t="shared" si="296"/>
        <v>14.399999999994861</v>
      </c>
      <c r="Q4752" s="58"/>
      <c r="R4752" s="58"/>
      <c r="S4752" s="102"/>
    </row>
    <row r="4753" spans="1:19" ht="12.5" customHeight="1" x14ac:dyDescent="0.35">
      <c r="A4753" s="2">
        <v>74</v>
      </c>
      <c r="B4753" s="2" t="s">
        <v>71</v>
      </c>
      <c r="C4753" s="67">
        <v>158.9769</v>
      </c>
      <c r="D4753" t="s">
        <v>65</v>
      </c>
      <c r="E4753" s="2" t="s">
        <v>59</v>
      </c>
      <c r="F4753" s="2" t="s">
        <v>70</v>
      </c>
      <c r="G4753" s="2"/>
      <c r="I4753" s="60">
        <f t="shared" ref="I4753:I4816" si="298">IF(AND(OR(G4752&gt;G$5,G4754&gt;G$5),G4753&gt;G$5),G4753,"")</f>
        <v>0</v>
      </c>
      <c r="J4753" s="60">
        <f>IF(OR(I4753="",I4754="",I4755=""),"",(AVERAGEIF(A4753:A$10000,A4753,I4753:I$10000)))</f>
        <v>0</v>
      </c>
      <c r="K4753" s="60"/>
      <c r="L4753" s="55" t="str">
        <f>IF(O4753="","",A4753)</f>
        <v/>
      </c>
      <c r="M4753" s="60" t="str">
        <f>IF(O4753="","",(VLOOKUP(A4753,A4753:E11737,5,FALSE)))</f>
        <v/>
      </c>
      <c r="N4753" s="55" t="str">
        <f t="shared" si="295"/>
        <v/>
      </c>
      <c r="O4753" s="55" t="str">
        <f t="shared" si="297"/>
        <v/>
      </c>
      <c r="P4753" s="104">
        <f t="shared" si="296"/>
        <v>14.70000000000482</v>
      </c>
      <c r="Q4753" s="58"/>
      <c r="R4753" s="58"/>
      <c r="S4753" s="102"/>
    </row>
    <row r="4754" spans="1:19" ht="12.5" customHeight="1" x14ac:dyDescent="0.35">
      <c r="A4754" s="60">
        <v>74</v>
      </c>
      <c r="B4754" s="60" t="s">
        <v>71</v>
      </c>
      <c r="C4754" s="68">
        <v>158.99100000000001</v>
      </c>
      <c r="D4754" s="58" t="s">
        <v>65</v>
      </c>
      <c r="E4754" s="60" t="s">
        <v>59</v>
      </c>
      <c r="F4754" s="60" t="s">
        <v>70</v>
      </c>
      <c r="G4754" s="60"/>
      <c r="H4754" s="60"/>
      <c r="I4754" s="60">
        <f t="shared" si="298"/>
        <v>0</v>
      </c>
      <c r="J4754" s="60">
        <f>IF(OR(I4754="",I4755="",I4756=""),"",(AVERAGEIF(A4754:A$10000,A4754,I4754:I$10000)))</f>
        <v>0</v>
      </c>
      <c r="K4754" s="60"/>
      <c r="L4754" s="60" t="str">
        <f>IF(O4754="","",A4754)</f>
        <v/>
      </c>
      <c r="M4754" s="60" t="str">
        <f>IF(O4754="","",(VLOOKUP(A4754,A4754:E11738,5,FALSE)))</f>
        <v/>
      </c>
      <c r="N4754" s="60" t="str">
        <f t="shared" ref="N4754:N4817" si="299">IF(L4754="","",I4754)</f>
        <v/>
      </c>
      <c r="O4754" s="60" t="str">
        <f t="shared" si="297"/>
        <v/>
      </c>
      <c r="P4754" s="103">
        <f t="shared" ref="P4754:P4817" si="300">IF(A4754=A4753,ABS(C4754-C4753)*1000,"")</f>
        <v>14.100000000013324</v>
      </c>
      <c r="Q4754" s="58"/>
      <c r="R4754" s="58"/>
      <c r="S4754" s="102"/>
    </row>
    <row r="4755" spans="1:19" ht="12.5" customHeight="1" x14ac:dyDescent="0.35">
      <c r="A4755" s="2">
        <v>74</v>
      </c>
      <c r="B4755" s="2" t="s">
        <v>71</v>
      </c>
      <c r="C4755" s="67">
        <v>159.00640000000001</v>
      </c>
      <c r="D4755" t="s">
        <v>65</v>
      </c>
      <c r="E4755" s="2" t="s">
        <v>59</v>
      </c>
      <c r="F4755" s="2" t="s">
        <v>70</v>
      </c>
      <c r="G4755" s="2"/>
      <c r="I4755" s="60">
        <f t="shared" si="298"/>
        <v>0</v>
      </c>
      <c r="J4755" s="60">
        <f>IF(OR(I4755="",I4756="",I4757=""),"",(AVERAGEIF(A4755:A$10000,A4755,I4755:I$10000)))</f>
        <v>0</v>
      </c>
      <c r="K4755" s="60"/>
      <c r="L4755" s="55" t="str">
        <f>IF(O4755="","",A4755)</f>
        <v/>
      </c>
      <c r="M4755" s="60" t="str">
        <f>IF(O4755="","",(VLOOKUP(A4755,A4755:E11739,5,FALSE)))</f>
        <v/>
      </c>
      <c r="N4755" s="55" t="str">
        <f t="shared" si="299"/>
        <v/>
      </c>
      <c r="O4755" s="55" t="str">
        <f t="shared" si="297"/>
        <v/>
      </c>
      <c r="P4755" s="104">
        <f t="shared" si="300"/>
        <v>15.399999999999636</v>
      </c>
      <c r="Q4755" s="58"/>
      <c r="R4755" s="58"/>
      <c r="S4755" s="102"/>
    </row>
    <row r="4756" spans="1:19" ht="12.5" customHeight="1" x14ac:dyDescent="0.35">
      <c r="A4756" s="60">
        <v>74</v>
      </c>
      <c r="B4756" s="60" t="s">
        <v>71</v>
      </c>
      <c r="C4756" s="68">
        <v>159.02099999999999</v>
      </c>
      <c r="D4756" s="58" t="s">
        <v>65</v>
      </c>
      <c r="E4756" s="60" t="s">
        <v>59</v>
      </c>
      <c r="F4756" s="60" t="s">
        <v>70</v>
      </c>
      <c r="G4756" s="60"/>
      <c r="H4756" s="60"/>
      <c r="I4756" s="60">
        <f t="shared" si="298"/>
        <v>0</v>
      </c>
      <c r="J4756" s="60">
        <f>IF(OR(I4756="",I4757="",I4758=""),"",(AVERAGEIF(A4756:A$10000,A4756,I4756:I$10000)))</f>
        <v>0</v>
      </c>
      <c r="K4756" s="60"/>
      <c r="L4756" s="60" t="str">
        <f>IF(O4756="","",A4756)</f>
        <v/>
      </c>
      <c r="M4756" s="60" t="str">
        <f>IF(O4756="","",(VLOOKUP(A4756,A4756:E11740,5,FALSE)))</f>
        <v/>
      </c>
      <c r="N4756" s="60" t="str">
        <f t="shared" si="299"/>
        <v/>
      </c>
      <c r="O4756" s="60" t="str">
        <f t="shared" si="297"/>
        <v/>
      </c>
      <c r="P4756" s="103">
        <f t="shared" si="300"/>
        <v>14.599999999973079</v>
      </c>
      <c r="Q4756" s="58"/>
      <c r="R4756" s="58"/>
      <c r="S4756" s="102"/>
    </row>
    <row r="4757" spans="1:19" ht="12.5" customHeight="1" x14ac:dyDescent="0.35">
      <c r="A4757" s="2">
        <v>74</v>
      </c>
      <c r="B4757" s="2" t="s">
        <v>71</v>
      </c>
      <c r="C4757" s="67">
        <v>159.0359</v>
      </c>
      <c r="D4757" t="s">
        <v>65</v>
      </c>
      <c r="E4757" s="2" t="s">
        <v>59</v>
      </c>
      <c r="F4757" s="2" t="s">
        <v>70</v>
      </c>
      <c r="G4757" s="2"/>
      <c r="I4757" s="60">
        <f t="shared" si="298"/>
        <v>0</v>
      </c>
      <c r="J4757" s="60">
        <f>IF(OR(I4757="",I4758="",I4759=""),"",(AVERAGEIF(A4757:A$10000,A4757,I4757:I$10000)))</f>
        <v>0</v>
      </c>
      <c r="K4757" s="60"/>
      <c r="L4757" s="55" t="str">
        <f>IF(O4757="","",A4757)</f>
        <v/>
      </c>
      <c r="M4757" s="60" t="str">
        <f>IF(O4757="","",(VLOOKUP(A4757,A4757:E11741,5,FALSE)))</f>
        <v/>
      </c>
      <c r="N4757" s="55" t="str">
        <f t="shared" si="299"/>
        <v/>
      </c>
      <c r="O4757" s="55" t="str">
        <f t="shared" si="297"/>
        <v/>
      </c>
      <c r="P4757" s="104">
        <f t="shared" si="300"/>
        <v>14.90000000001146</v>
      </c>
      <c r="Q4757" s="58"/>
      <c r="R4757" s="58"/>
      <c r="S4757" s="102"/>
    </row>
    <row r="4758" spans="1:19" ht="12.5" customHeight="1" x14ac:dyDescent="0.35">
      <c r="A4758" s="60">
        <v>74</v>
      </c>
      <c r="B4758" s="60" t="s">
        <v>71</v>
      </c>
      <c r="C4758" s="68">
        <v>159.05779999999999</v>
      </c>
      <c r="D4758" s="58" t="s">
        <v>65</v>
      </c>
      <c r="E4758" s="60" t="s">
        <v>59</v>
      </c>
      <c r="F4758" s="60" t="s">
        <v>70</v>
      </c>
      <c r="G4758" s="60"/>
      <c r="H4758" s="60"/>
      <c r="I4758" s="60">
        <f t="shared" si="298"/>
        <v>0</v>
      </c>
      <c r="J4758" s="60">
        <f>IF(OR(I4758="",I4759="",I4760=""),"",(AVERAGEIF(A4758:A$10000,A4758,I4758:I$10000)))</f>
        <v>0</v>
      </c>
      <c r="K4758" s="60"/>
      <c r="L4758" s="60" t="str">
        <f>IF(O4758="","",A4758)</f>
        <v/>
      </c>
      <c r="M4758" s="60" t="str">
        <f>IF(O4758="","",(VLOOKUP(A4758,A4758:E11742,5,FALSE)))</f>
        <v/>
      </c>
      <c r="N4758" s="60" t="str">
        <f t="shared" si="299"/>
        <v/>
      </c>
      <c r="O4758" s="60" t="str">
        <f t="shared" si="297"/>
        <v/>
      </c>
      <c r="P4758" s="103">
        <f t="shared" si="300"/>
        <v>21.89999999998804</v>
      </c>
      <c r="Q4758" s="58"/>
      <c r="R4758" s="58"/>
      <c r="S4758" s="102"/>
    </row>
    <row r="4759" spans="1:19" ht="12.5" customHeight="1" x14ac:dyDescent="0.35">
      <c r="A4759" s="2">
        <v>74</v>
      </c>
      <c r="B4759" s="2" t="s">
        <v>71</v>
      </c>
      <c r="C4759" s="67">
        <v>159.07320000000001</v>
      </c>
      <c r="D4759" t="s">
        <v>65</v>
      </c>
      <c r="E4759" s="2" t="s">
        <v>59</v>
      </c>
      <c r="F4759" s="2" t="s">
        <v>70</v>
      </c>
      <c r="G4759" s="2"/>
      <c r="I4759" s="60">
        <f t="shared" si="298"/>
        <v>0</v>
      </c>
      <c r="J4759" s="60">
        <f>IF(OR(I4759="",I4760="",I4761=""),"",(AVERAGEIF(A4759:A$10000,A4759,I4759:I$10000)))</f>
        <v>0</v>
      </c>
      <c r="K4759" s="60"/>
      <c r="L4759" s="55" t="str">
        <f>IF(O4759="","",A4759)</f>
        <v/>
      </c>
      <c r="M4759" s="60" t="str">
        <f>IF(O4759="","",(VLOOKUP(A4759,A4759:E11743,5,FALSE)))</f>
        <v/>
      </c>
      <c r="N4759" s="55" t="str">
        <f t="shared" si="299"/>
        <v/>
      </c>
      <c r="O4759" s="55" t="str">
        <f t="shared" si="297"/>
        <v/>
      </c>
      <c r="P4759" s="104">
        <f t="shared" si="300"/>
        <v>15.400000000028058</v>
      </c>
      <c r="Q4759" s="58"/>
      <c r="R4759" s="58"/>
      <c r="S4759" s="102"/>
    </row>
    <row r="4760" spans="1:19" ht="12.5" customHeight="1" x14ac:dyDescent="0.35">
      <c r="A4760" s="60">
        <v>74</v>
      </c>
      <c r="B4760" s="60" t="s">
        <v>71</v>
      </c>
      <c r="C4760" s="68">
        <v>159.08789999999999</v>
      </c>
      <c r="D4760" s="58" t="s">
        <v>65</v>
      </c>
      <c r="E4760" s="60" t="s">
        <v>59</v>
      </c>
      <c r="F4760" s="60" t="s">
        <v>70</v>
      </c>
      <c r="G4760" s="60"/>
      <c r="H4760" s="60"/>
      <c r="I4760" s="60">
        <f t="shared" si="298"/>
        <v>0</v>
      </c>
      <c r="J4760" s="60">
        <f>IF(OR(I4760="",I4761="",I4762=""),"",(AVERAGEIF(A4760:A$10000,A4760,I4760:I$10000)))</f>
        <v>0</v>
      </c>
      <c r="K4760" s="60"/>
      <c r="L4760" s="60" t="str">
        <f>IF(O4760="","",A4760)</f>
        <v/>
      </c>
      <c r="M4760" s="60" t="str">
        <f>IF(O4760="","",(VLOOKUP(A4760,A4760:E11744,5,FALSE)))</f>
        <v/>
      </c>
      <c r="N4760" s="60" t="str">
        <f t="shared" si="299"/>
        <v/>
      </c>
      <c r="O4760" s="60" t="str">
        <f t="shared" si="297"/>
        <v/>
      </c>
      <c r="P4760" s="103">
        <f t="shared" si="300"/>
        <v>14.699999999976399</v>
      </c>
      <c r="Q4760" s="58"/>
      <c r="R4760" s="58"/>
      <c r="S4760" s="102"/>
    </row>
    <row r="4761" spans="1:19" ht="12.5" customHeight="1" x14ac:dyDescent="0.35">
      <c r="A4761" s="2">
        <v>74</v>
      </c>
      <c r="B4761" s="2" t="s">
        <v>71</v>
      </c>
      <c r="C4761" s="67">
        <v>159.10249999999999</v>
      </c>
      <c r="D4761" t="s">
        <v>65</v>
      </c>
      <c r="E4761" s="2" t="s">
        <v>59</v>
      </c>
      <c r="F4761" s="2" t="s">
        <v>70</v>
      </c>
      <c r="G4761" s="2"/>
      <c r="I4761" s="60">
        <f t="shared" si="298"/>
        <v>0</v>
      </c>
      <c r="J4761" s="60">
        <f>IF(OR(I4761="",I4762="",I4763=""),"",(AVERAGEIF(A4761:A$10000,A4761,I4761:I$10000)))</f>
        <v>0</v>
      </c>
      <c r="K4761" s="60"/>
      <c r="L4761" s="55" t="str">
        <f>IF(O4761="","",A4761)</f>
        <v/>
      </c>
      <c r="M4761" s="60" t="str">
        <f>IF(O4761="","",(VLOOKUP(A4761,A4761:E11745,5,FALSE)))</f>
        <v/>
      </c>
      <c r="N4761" s="55" t="str">
        <f t="shared" si="299"/>
        <v/>
      </c>
      <c r="O4761" s="55" t="str">
        <f t="shared" si="297"/>
        <v/>
      </c>
      <c r="P4761" s="104">
        <f t="shared" si="300"/>
        <v>14.600000000001501</v>
      </c>
      <c r="Q4761" s="58"/>
      <c r="R4761" s="58"/>
      <c r="S4761" s="102"/>
    </row>
    <row r="4762" spans="1:19" ht="12.5" customHeight="1" x14ac:dyDescent="0.35">
      <c r="A4762" s="60">
        <v>74</v>
      </c>
      <c r="B4762" s="60" t="s">
        <v>71</v>
      </c>
      <c r="C4762" s="68">
        <v>159.11750000000001</v>
      </c>
      <c r="D4762" s="58" t="s">
        <v>65</v>
      </c>
      <c r="E4762" s="60" t="s">
        <v>59</v>
      </c>
      <c r="F4762" s="60" t="s">
        <v>70</v>
      </c>
      <c r="G4762" s="60"/>
      <c r="H4762" s="60"/>
      <c r="I4762" s="60">
        <f t="shared" si="298"/>
        <v>0</v>
      </c>
      <c r="J4762" s="60">
        <f>IF(OR(I4762="",I4763="",I4764=""),"",(AVERAGEIF(A4762:A$10000,A4762,I4762:I$10000)))</f>
        <v>0</v>
      </c>
      <c r="K4762" s="60"/>
      <c r="L4762" s="60" t="str">
        <f>IF(O4762="","",A4762)</f>
        <v/>
      </c>
      <c r="M4762" s="60" t="str">
        <f>IF(O4762="","",(VLOOKUP(A4762,A4762:E11746,5,FALSE)))</f>
        <v/>
      </c>
      <c r="N4762" s="60" t="str">
        <f t="shared" si="299"/>
        <v/>
      </c>
      <c r="O4762" s="60" t="str">
        <f t="shared" ref="O4762:O4825" si="301">IF(J4762="","",IF(AND(J4761="",J4760="",J4759=""),C4762,""))</f>
        <v/>
      </c>
      <c r="P4762" s="103">
        <f t="shared" si="300"/>
        <v>15.000000000014779</v>
      </c>
      <c r="Q4762" s="58"/>
      <c r="R4762" s="58"/>
      <c r="S4762" s="102"/>
    </row>
    <row r="4763" spans="1:19" ht="12.5" customHeight="1" x14ac:dyDescent="0.35">
      <c r="A4763" s="2">
        <v>74</v>
      </c>
      <c r="B4763" s="2" t="s">
        <v>71</v>
      </c>
      <c r="C4763" s="67">
        <v>159.13329999999999</v>
      </c>
      <c r="D4763" t="s">
        <v>65</v>
      </c>
      <c r="E4763" s="2" t="s">
        <v>59</v>
      </c>
      <c r="F4763" s="2" t="s">
        <v>70</v>
      </c>
      <c r="G4763" s="2"/>
      <c r="I4763" s="60">
        <f t="shared" si="298"/>
        <v>0</v>
      </c>
      <c r="J4763" s="60">
        <f>IF(OR(I4763="",I4764="",I4765=""),"",(AVERAGEIF(A4763:A$10000,A4763,I4763:I$10000)))</f>
        <v>0</v>
      </c>
      <c r="K4763" s="60"/>
      <c r="L4763" s="55" t="str">
        <f>IF(O4763="","",A4763)</f>
        <v/>
      </c>
      <c r="M4763" s="60" t="str">
        <f>IF(O4763="","",(VLOOKUP(A4763,A4763:E11747,5,FALSE)))</f>
        <v/>
      </c>
      <c r="N4763" s="55" t="str">
        <f t="shared" si="299"/>
        <v/>
      </c>
      <c r="O4763" s="55" t="str">
        <f t="shared" si="301"/>
        <v/>
      </c>
      <c r="P4763" s="104">
        <f t="shared" si="300"/>
        <v>15.799999999984493</v>
      </c>
      <c r="Q4763" s="58"/>
      <c r="R4763" s="58"/>
      <c r="S4763" s="102"/>
    </row>
    <row r="4764" spans="1:19" ht="12.5" customHeight="1" x14ac:dyDescent="0.35">
      <c r="A4764" s="60">
        <v>74</v>
      </c>
      <c r="B4764" s="60" t="s">
        <v>71</v>
      </c>
      <c r="C4764" s="68">
        <v>159.15190000000001</v>
      </c>
      <c r="D4764" s="58" t="s">
        <v>65</v>
      </c>
      <c r="E4764" s="60" t="s">
        <v>59</v>
      </c>
      <c r="F4764" s="60" t="s">
        <v>70</v>
      </c>
      <c r="G4764" s="60"/>
      <c r="H4764" s="60"/>
      <c r="I4764" s="60">
        <f t="shared" si="298"/>
        <v>0</v>
      </c>
      <c r="J4764" s="60">
        <f>IF(OR(I4764="",I4765="",I4766=""),"",(AVERAGEIF(A4764:A$10000,A4764,I4764:I$10000)))</f>
        <v>0</v>
      </c>
      <c r="K4764" s="60"/>
      <c r="L4764" s="60" t="str">
        <f>IF(O4764="","",A4764)</f>
        <v/>
      </c>
      <c r="M4764" s="60" t="str">
        <f>IF(O4764="","",(VLOOKUP(A4764,A4764:E11748,5,FALSE)))</f>
        <v/>
      </c>
      <c r="N4764" s="60" t="str">
        <f t="shared" si="299"/>
        <v/>
      </c>
      <c r="O4764" s="60" t="str">
        <f t="shared" si="301"/>
        <v/>
      </c>
      <c r="P4764" s="103">
        <f t="shared" si="300"/>
        <v>18.6000000000206</v>
      </c>
      <c r="Q4764" s="58"/>
      <c r="R4764" s="58"/>
      <c r="S4764" s="102"/>
    </row>
    <row r="4765" spans="1:19" ht="12.5" customHeight="1" x14ac:dyDescent="0.35">
      <c r="A4765" s="2">
        <v>74</v>
      </c>
      <c r="B4765" s="2" t="s">
        <v>69</v>
      </c>
      <c r="C4765" s="67">
        <v>159.16759999999999</v>
      </c>
      <c r="D4765" t="s">
        <v>65</v>
      </c>
      <c r="E4765" s="2" t="s">
        <v>59</v>
      </c>
      <c r="F4765" s="2" t="s">
        <v>70</v>
      </c>
      <c r="G4765" s="2"/>
      <c r="I4765" s="60">
        <f t="shared" si="298"/>
        <v>0</v>
      </c>
      <c r="J4765" s="60">
        <f>IF(OR(I4765="",I4766="",I4767=""),"",(AVERAGEIF(A4765:A$10000,A4765,I4765:I$10000)))</f>
        <v>0</v>
      </c>
      <c r="K4765" s="60"/>
      <c r="L4765" s="55" t="str">
        <f>IF(O4765="","",A4765)</f>
        <v/>
      </c>
      <c r="M4765" s="60" t="str">
        <f>IF(O4765="","",(VLOOKUP(A4765,A4765:E11749,5,FALSE)))</f>
        <v/>
      </c>
      <c r="N4765" s="55" t="str">
        <f t="shared" si="299"/>
        <v/>
      </c>
      <c r="O4765" s="55" t="str">
        <f t="shared" si="301"/>
        <v/>
      </c>
      <c r="P4765" s="104">
        <f t="shared" si="300"/>
        <v>15.699999999981173</v>
      </c>
      <c r="Q4765" s="58"/>
      <c r="R4765" s="58"/>
      <c r="S4765" s="102"/>
    </row>
    <row r="4766" spans="1:19" ht="12.5" customHeight="1" x14ac:dyDescent="0.35">
      <c r="A4766" s="60">
        <v>74</v>
      </c>
      <c r="B4766" s="60" t="s">
        <v>69</v>
      </c>
      <c r="C4766" s="68">
        <v>159.1823</v>
      </c>
      <c r="D4766" s="58" t="s">
        <v>65</v>
      </c>
      <c r="E4766" s="60" t="s">
        <v>59</v>
      </c>
      <c r="F4766" s="60" t="s">
        <v>70</v>
      </c>
      <c r="G4766" s="60"/>
      <c r="H4766" s="60"/>
      <c r="I4766" s="60">
        <f t="shared" si="298"/>
        <v>0</v>
      </c>
      <c r="J4766" s="60">
        <f>IF(OR(I4766="",I4767="",I4768=""),"",(AVERAGEIF(A4766:A$10000,A4766,I4766:I$10000)))</f>
        <v>0</v>
      </c>
      <c r="K4766" s="60"/>
      <c r="L4766" s="60" t="str">
        <f>IF(O4766="","",A4766)</f>
        <v/>
      </c>
      <c r="M4766" s="60" t="str">
        <f>IF(O4766="","",(VLOOKUP(A4766,A4766:E11750,5,FALSE)))</f>
        <v/>
      </c>
      <c r="N4766" s="60" t="str">
        <f t="shared" si="299"/>
        <v/>
      </c>
      <c r="O4766" s="60" t="str">
        <f t="shared" si="301"/>
        <v/>
      </c>
      <c r="P4766" s="103">
        <f t="shared" si="300"/>
        <v>14.70000000000482</v>
      </c>
      <c r="Q4766" s="58"/>
      <c r="R4766" s="58"/>
      <c r="S4766" s="102"/>
    </row>
    <row r="4767" spans="1:19" ht="12.5" customHeight="1" x14ac:dyDescent="0.35">
      <c r="A4767" s="2">
        <v>74</v>
      </c>
      <c r="B4767" s="2" t="s">
        <v>69</v>
      </c>
      <c r="C4767" s="67">
        <v>159.19659999999999</v>
      </c>
      <c r="D4767" t="s">
        <v>65</v>
      </c>
      <c r="E4767" s="2" t="s">
        <v>59</v>
      </c>
      <c r="F4767" s="2" t="s">
        <v>70</v>
      </c>
      <c r="G4767" s="2"/>
      <c r="I4767" s="60">
        <f t="shared" si="298"/>
        <v>0</v>
      </c>
      <c r="J4767" s="60">
        <f>IF(OR(I4767="",I4768="",I4769=""),"",(AVERAGEIF(A4767:A$10000,A4767,I4767:I$10000)))</f>
        <v>0</v>
      </c>
      <c r="K4767" s="60"/>
      <c r="L4767" s="55" t="str">
        <f>IF(O4767="","",A4767)</f>
        <v/>
      </c>
      <c r="M4767" s="60" t="str">
        <f>IF(O4767="","",(VLOOKUP(A4767,A4767:E11751,5,FALSE)))</f>
        <v/>
      </c>
      <c r="N4767" s="55" t="str">
        <f t="shared" si="299"/>
        <v/>
      </c>
      <c r="O4767" s="55" t="str">
        <f t="shared" si="301"/>
        <v/>
      </c>
      <c r="P4767" s="104">
        <f t="shared" si="300"/>
        <v>14.299999999991542</v>
      </c>
      <c r="Q4767" s="58"/>
      <c r="R4767" s="58"/>
      <c r="S4767" s="102"/>
    </row>
    <row r="4768" spans="1:19" ht="12.5" customHeight="1" x14ac:dyDescent="0.35">
      <c r="A4768" s="60">
        <v>74</v>
      </c>
      <c r="B4768" s="60" t="s">
        <v>69</v>
      </c>
      <c r="C4768" s="68">
        <v>159.21090000000001</v>
      </c>
      <c r="D4768" s="58" t="s">
        <v>65</v>
      </c>
      <c r="E4768" s="60" t="s">
        <v>59</v>
      </c>
      <c r="F4768" s="60" t="s">
        <v>70</v>
      </c>
      <c r="G4768" s="60"/>
      <c r="H4768" s="60"/>
      <c r="I4768" s="60">
        <f t="shared" si="298"/>
        <v>0</v>
      </c>
      <c r="J4768" s="60">
        <f>IF(OR(I4768="",I4769="",I4770=""),"",(AVERAGEIF(A4768:A$10000,A4768,I4768:I$10000)))</f>
        <v>0</v>
      </c>
      <c r="K4768" s="60"/>
      <c r="L4768" s="60" t="str">
        <f>IF(O4768="","",A4768)</f>
        <v/>
      </c>
      <c r="M4768" s="60" t="str">
        <f>IF(O4768="","",(VLOOKUP(A4768,A4768:E11752,5,FALSE)))</f>
        <v/>
      </c>
      <c r="N4768" s="60" t="str">
        <f t="shared" si="299"/>
        <v/>
      </c>
      <c r="O4768" s="60" t="str">
        <f t="shared" si="301"/>
        <v/>
      </c>
      <c r="P4768" s="103">
        <f t="shared" si="300"/>
        <v>14.300000000019963</v>
      </c>
      <c r="Q4768" s="58"/>
      <c r="R4768" s="58"/>
      <c r="S4768" s="102"/>
    </row>
    <row r="4769" spans="1:19" ht="12.5" customHeight="1" x14ac:dyDescent="0.35">
      <c r="A4769" s="2">
        <v>74</v>
      </c>
      <c r="B4769" s="2" t="s">
        <v>69</v>
      </c>
      <c r="C4769" s="67">
        <v>159.2261</v>
      </c>
      <c r="D4769" t="s">
        <v>65</v>
      </c>
      <c r="E4769" s="2" t="s">
        <v>59</v>
      </c>
      <c r="F4769" s="2" t="s">
        <v>70</v>
      </c>
      <c r="G4769" s="2"/>
      <c r="I4769" s="60">
        <f t="shared" si="298"/>
        <v>0</v>
      </c>
      <c r="J4769" s="60">
        <f>IF(OR(I4769="",I4770="",I4771=""),"",(AVERAGEIF(A4769:A$10000,A4769,I4769:I$10000)))</f>
        <v>0</v>
      </c>
      <c r="K4769" s="60"/>
      <c r="L4769" s="55" t="str">
        <f>IF(O4769="","",A4769)</f>
        <v/>
      </c>
      <c r="M4769" s="60" t="str">
        <f>IF(O4769="","",(VLOOKUP(A4769,A4769:E11753,5,FALSE)))</f>
        <v/>
      </c>
      <c r="N4769" s="55" t="str">
        <f t="shared" si="299"/>
        <v/>
      </c>
      <c r="O4769" s="55" t="str">
        <f t="shared" si="301"/>
        <v/>
      </c>
      <c r="P4769" s="104">
        <f t="shared" si="300"/>
        <v>15.199999999992997</v>
      </c>
      <c r="Q4769" s="58"/>
      <c r="R4769" s="58"/>
      <c r="S4769" s="102"/>
    </row>
    <row r="4770" spans="1:19" ht="12.5" customHeight="1" x14ac:dyDescent="0.35">
      <c r="A4770" s="60">
        <v>74</v>
      </c>
      <c r="B4770" s="60" t="s">
        <v>71</v>
      </c>
      <c r="C4770" s="68">
        <v>159.24090000000001</v>
      </c>
      <c r="D4770" s="58" t="s">
        <v>65</v>
      </c>
      <c r="E4770" s="60" t="s">
        <v>59</v>
      </c>
      <c r="F4770" s="60" t="s">
        <v>70</v>
      </c>
      <c r="G4770" s="60"/>
      <c r="H4770" s="60"/>
      <c r="I4770" s="60">
        <f t="shared" si="298"/>
        <v>0</v>
      </c>
      <c r="J4770" s="60">
        <f>IF(OR(I4770="",I4771="",I4772=""),"",(AVERAGEIF(A4770:A$10000,A4770,I4770:I$10000)))</f>
        <v>0</v>
      </c>
      <c r="K4770" s="60"/>
      <c r="L4770" s="60" t="str">
        <f>IF(O4770="","",A4770)</f>
        <v/>
      </c>
      <c r="M4770" s="60" t="str">
        <f>IF(O4770="","",(VLOOKUP(A4770,A4770:E11754,5,FALSE)))</f>
        <v/>
      </c>
      <c r="N4770" s="60" t="str">
        <f t="shared" si="299"/>
        <v/>
      </c>
      <c r="O4770" s="60" t="str">
        <f t="shared" si="301"/>
        <v/>
      </c>
      <c r="P4770" s="103">
        <f t="shared" si="300"/>
        <v>14.80000000000814</v>
      </c>
      <c r="Q4770" s="58"/>
      <c r="R4770" s="58"/>
      <c r="S4770" s="102"/>
    </row>
    <row r="4771" spans="1:19" ht="12.5" customHeight="1" x14ac:dyDescent="0.35">
      <c r="A4771" s="2">
        <v>74</v>
      </c>
      <c r="B4771" s="2" t="s">
        <v>71</v>
      </c>
      <c r="C4771" s="67">
        <v>159.2636</v>
      </c>
      <c r="D4771" t="s">
        <v>65</v>
      </c>
      <c r="E4771" s="2" t="s">
        <v>59</v>
      </c>
      <c r="F4771" s="2" t="s">
        <v>70</v>
      </c>
      <c r="G4771" s="2"/>
      <c r="I4771" s="60">
        <f t="shared" si="298"/>
        <v>0</v>
      </c>
      <c r="J4771" s="60">
        <f>IF(OR(I4771="",I4772="",I4773=""),"",(AVERAGEIF(A4771:A$10000,A4771,I4771:I$10000)))</f>
        <v>0</v>
      </c>
      <c r="K4771" s="60"/>
      <c r="L4771" s="55" t="str">
        <f>IF(O4771="","",A4771)</f>
        <v/>
      </c>
      <c r="M4771" s="60" t="str">
        <f>IF(O4771="","",(VLOOKUP(A4771,A4771:E11755,5,FALSE)))</f>
        <v/>
      </c>
      <c r="N4771" s="55" t="str">
        <f t="shared" si="299"/>
        <v/>
      </c>
      <c r="O4771" s="55" t="str">
        <f t="shared" si="301"/>
        <v/>
      </c>
      <c r="P4771" s="104">
        <f t="shared" si="300"/>
        <v>22.699999999986176</v>
      </c>
      <c r="Q4771" s="58"/>
      <c r="R4771" s="58"/>
      <c r="S4771" s="102"/>
    </row>
    <row r="4772" spans="1:19" ht="12.5" customHeight="1" x14ac:dyDescent="0.35">
      <c r="A4772" s="60">
        <v>74</v>
      </c>
      <c r="B4772" s="60" t="s">
        <v>71</v>
      </c>
      <c r="C4772" s="68">
        <v>159.27950000000001</v>
      </c>
      <c r="D4772" s="58" t="s">
        <v>65</v>
      </c>
      <c r="E4772" s="60" t="s">
        <v>59</v>
      </c>
      <c r="F4772" s="60" t="s">
        <v>70</v>
      </c>
      <c r="G4772" s="60"/>
      <c r="H4772" s="60"/>
      <c r="I4772" s="60">
        <f t="shared" si="298"/>
        <v>0</v>
      </c>
      <c r="J4772" s="60">
        <f>IF(OR(I4772="",I4773="",I4774=""),"",(AVERAGEIF(A4772:A$10000,A4772,I4772:I$10000)))</f>
        <v>0</v>
      </c>
      <c r="K4772" s="60"/>
      <c r="L4772" s="60" t="str">
        <f>IF(O4772="","",A4772)</f>
        <v/>
      </c>
      <c r="M4772" s="60" t="str">
        <f>IF(O4772="","",(VLOOKUP(A4772,A4772:E11756,5,FALSE)))</f>
        <v/>
      </c>
      <c r="N4772" s="60" t="str">
        <f t="shared" si="299"/>
        <v/>
      </c>
      <c r="O4772" s="60" t="str">
        <f t="shared" si="301"/>
        <v/>
      </c>
      <c r="P4772" s="103">
        <f t="shared" si="300"/>
        <v>15.900000000016234</v>
      </c>
      <c r="Q4772" s="58"/>
      <c r="R4772" s="58"/>
      <c r="S4772" s="102"/>
    </row>
    <row r="4773" spans="1:19" ht="12.5" customHeight="1" x14ac:dyDescent="0.35">
      <c r="A4773" s="2">
        <v>75</v>
      </c>
      <c r="B4773" s="2" t="s">
        <v>69</v>
      </c>
      <c r="C4773" s="67">
        <v>160.30670000000001</v>
      </c>
      <c r="D4773" t="s">
        <v>65</v>
      </c>
      <c r="E4773" s="2" t="s">
        <v>56</v>
      </c>
      <c r="F4773" s="2" t="s">
        <v>70</v>
      </c>
      <c r="G4773" s="2"/>
      <c r="I4773" s="60">
        <f t="shared" si="298"/>
        <v>0</v>
      </c>
      <c r="J4773" s="60">
        <f>IF(OR(I4773="",I4774="",I4775=""),"",(AVERAGEIF(A4773:A$10000,A4773,I4773:I$10000)))</f>
        <v>0</v>
      </c>
      <c r="K4773" s="60"/>
      <c r="L4773" s="55" t="str">
        <f>IF(O4773="","",A4773)</f>
        <v/>
      </c>
      <c r="M4773" s="60" t="str">
        <f>IF(O4773="","",(VLOOKUP(A4773,A4773:E11757,5,FALSE)))</f>
        <v/>
      </c>
      <c r="N4773" s="55" t="str">
        <f t="shared" si="299"/>
        <v/>
      </c>
      <c r="O4773" s="55" t="str">
        <f t="shared" si="301"/>
        <v/>
      </c>
      <c r="P4773" s="104" t="str">
        <f t="shared" si="300"/>
        <v/>
      </c>
      <c r="Q4773" s="58"/>
      <c r="R4773" s="58"/>
      <c r="S4773" s="102"/>
    </row>
    <row r="4774" spans="1:19" ht="12.5" customHeight="1" x14ac:dyDescent="0.35">
      <c r="A4774" s="60">
        <v>75</v>
      </c>
      <c r="B4774" s="60" t="s">
        <v>69</v>
      </c>
      <c r="C4774" s="68">
        <v>160.32730000000001</v>
      </c>
      <c r="D4774" s="58" t="s">
        <v>65</v>
      </c>
      <c r="E4774" s="60" t="s">
        <v>56</v>
      </c>
      <c r="F4774" s="60" t="s">
        <v>70</v>
      </c>
      <c r="G4774" s="60"/>
      <c r="H4774" s="60"/>
      <c r="I4774" s="60">
        <f t="shared" si="298"/>
        <v>0</v>
      </c>
      <c r="J4774" s="60">
        <f>IF(OR(I4774="",I4775="",I4776=""),"",(AVERAGEIF(A4774:A$10000,A4774,I4774:I$10000)))</f>
        <v>0</v>
      </c>
      <c r="K4774" s="60"/>
      <c r="L4774" s="60" t="str">
        <f>IF(O4774="","",A4774)</f>
        <v/>
      </c>
      <c r="M4774" s="60" t="str">
        <f>IF(O4774="","",(VLOOKUP(A4774,A4774:E11758,5,FALSE)))</f>
        <v/>
      </c>
      <c r="N4774" s="60" t="str">
        <f t="shared" si="299"/>
        <v/>
      </c>
      <c r="O4774" s="60" t="str">
        <f t="shared" si="301"/>
        <v/>
      </c>
      <c r="P4774" s="103">
        <f t="shared" si="300"/>
        <v>20.600000000001728</v>
      </c>
      <c r="Q4774" s="58"/>
      <c r="R4774" s="58"/>
      <c r="S4774" s="102"/>
    </row>
    <row r="4775" spans="1:19" ht="12.5" customHeight="1" x14ac:dyDescent="0.35">
      <c r="A4775" s="2">
        <v>75</v>
      </c>
      <c r="B4775" s="2" t="s">
        <v>71</v>
      </c>
      <c r="C4775" s="67">
        <v>160.35380000000001</v>
      </c>
      <c r="D4775" t="s">
        <v>65</v>
      </c>
      <c r="E4775" s="2" t="s">
        <v>56</v>
      </c>
      <c r="F4775" s="2" t="s">
        <v>70</v>
      </c>
      <c r="G4775" s="2"/>
      <c r="I4775" s="60">
        <f t="shared" si="298"/>
        <v>0</v>
      </c>
      <c r="J4775" s="60">
        <f>IF(OR(I4775="",I4776="",I4777=""),"",(AVERAGEIF(A4775:A$10000,A4775,I4775:I$10000)))</f>
        <v>0</v>
      </c>
      <c r="K4775" s="60"/>
      <c r="L4775" s="55" t="str">
        <f>IF(O4775="","",A4775)</f>
        <v/>
      </c>
      <c r="M4775" s="60" t="str">
        <f>IF(O4775="","",(VLOOKUP(A4775,A4775:E11759,5,FALSE)))</f>
        <v/>
      </c>
      <c r="N4775" s="55" t="str">
        <f t="shared" si="299"/>
        <v/>
      </c>
      <c r="O4775" s="55" t="str">
        <f t="shared" si="301"/>
        <v/>
      </c>
      <c r="P4775" s="104">
        <f t="shared" si="300"/>
        <v>26.499999999998636</v>
      </c>
      <c r="Q4775" s="58"/>
      <c r="R4775" s="58"/>
      <c r="S4775" s="102"/>
    </row>
    <row r="4776" spans="1:19" ht="12.5" customHeight="1" x14ac:dyDescent="0.35">
      <c r="A4776" s="60">
        <v>75</v>
      </c>
      <c r="B4776" s="60" t="s">
        <v>71</v>
      </c>
      <c r="C4776" s="68">
        <v>160.37110000000001</v>
      </c>
      <c r="D4776" s="58" t="s">
        <v>65</v>
      </c>
      <c r="E4776" s="60" t="s">
        <v>56</v>
      </c>
      <c r="F4776" s="60" t="s">
        <v>70</v>
      </c>
      <c r="G4776" s="60"/>
      <c r="H4776" s="60"/>
      <c r="I4776" s="60">
        <f t="shared" si="298"/>
        <v>0</v>
      </c>
      <c r="J4776" s="60">
        <f>IF(OR(I4776="",I4777="",I4778=""),"",(AVERAGEIF(A4776:A$10000,A4776,I4776:I$10000)))</f>
        <v>0</v>
      </c>
      <c r="K4776" s="60"/>
      <c r="L4776" s="60" t="str">
        <f>IF(O4776="","",A4776)</f>
        <v/>
      </c>
      <c r="M4776" s="60" t="str">
        <f>IF(O4776="","",(VLOOKUP(A4776,A4776:E11760,5,FALSE)))</f>
        <v/>
      </c>
      <c r="N4776" s="60" t="str">
        <f t="shared" si="299"/>
        <v/>
      </c>
      <c r="O4776" s="60" t="str">
        <f t="shared" si="301"/>
        <v/>
      </c>
      <c r="P4776" s="103">
        <f t="shared" si="300"/>
        <v>17.300000000005866</v>
      </c>
      <c r="Q4776" s="58"/>
      <c r="R4776" s="58"/>
      <c r="S4776" s="102"/>
    </row>
    <row r="4777" spans="1:19" ht="12.5" customHeight="1" x14ac:dyDescent="0.35">
      <c r="A4777" s="2">
        <v>75</v>
      </c>
      <c r="B4777" s="2" t="s">
        <v>69</v>
      </c>
      <c r="C4777" s="67">
        <v>160.38849999999999</v>
      </c>
      <c r="D4777" t="s">
        <v>65</v>
      </c>
      <c r="E4777" s="2" t="s">
        <v>56</v>
      </c>
      <c r="F4777" s="2" t="s">
        <v>70</v>
      </c>
      <c r="G4777" s="2"/>
      <c r="I4777" s="60">
        <f t="shared" si="298"/>
        <v>0</v>
      </c>
      <c r="J4777" s="60">
        <f>IF(OR(I4777="",I4778="",I4779=""),"",(AVERAGEIF(A4777:A$10000,A4777,I4777:I$10000)))</f>
        <v>0</v>
      </c>
      <c r="K4777" s="60"/>
      <c r="L4777" s="55" t="str">
        <f>IF(O4777="","",A4777)</f>
        <v/>
      </c>
      <c r="M4777" s="60" t="str">
        <f>IF(O4777="","",(VLOOKUP(A4777,A4777:E11761,5,FALSE)))</f>
        <v/>
      </c>
      <c r="N4777" s="55" t="str">
        <f t="shared" si="299"/>
        <v/>
      </c>
      <c r="O4777" s="55" t="str">
        <f t="shared" si="301"/>
        <v/>
      </c>
      <c r="P4777" s="104">
        <f t="shared" si="300"/>
        <v>17.399999999980764</v>
      </c>
      <c r="Q4777" s="58"/>
      <c r="R4777" s="58"/>
      <c r="S4777" s="102"/>
    </row>
    <row r="4778" spans="1:19" ht="12.5" customHeight="1" x14ac:dyDescent="0.35">
      <c r="A4778" s="60">
        <v>75</v>
      </c>
      <c r="B4778" s="60" t="s">
        <v>69</v>
      </c>
      <c r="C4778" s="68">
        <v>160.40379999999999</v>
      </c>
      <c r="D4778" s="58" t="s">
        <v>65</v>
      </c>
      <c r="E4778" s="60" t="s">
        <v>56</v>
      </c>
      <c r="F4778" s="60" t="s">
        <v>70</v>
      </c>
      <c r="G4778" s="60"/>
      <c r="H4778" s="60"/>
      <c r="I4778" s="60">
        <f t="shared" si="298"/>
        <v>0</v>
      </c>
      <c r="J4778" s="60">
        <f>IF(OR(I4778="",I4779="",I4780=""),"",(AVERAGEIF(A4778:A$10000,A4778,I4778:I$10000)))</f>
        <v>0</v>
      </c>
      <c r="K4778" s="60"/>
      <c r="L4778" s="60" t="str">
        <f>IF(O4778="","",A4778)</f>
        <v/>
      </c>
      <c r="M4778" s="60" t="str">
        <f>IF(O4778="","",(VLOOKUP(A4778,A4778:E11762,5,FALSE)))</f>
        <v/>
      </c>
      <c r="N4778" s="60" t="str">
        <f t="shared" si="299"/>
        <v/>
      </c>
      <c r="O4778" s="60" t="str">
        <f t="shared" si="301"/>
        <v/>
      </c>
      <c r="P4778" s="103">
        <f t="shared" si="300"/>
        <v>15.299999999996317</v>
      </c>
      <c r="Q4778" s="58"/>
      <c r="R4778" s="58"/>
      <c r="S4778" s="102"/>
    </row>
    <row r="4779" spans="1:19" ht="12.5" customHeight="1" x14ac:dyDescent="0.35">
      <c r="A4779" s="2">
        <v>75</v>
      </c>
      <c r="B4779" s="2" t="s">
        <v>69</v>
      </c>
      <c r="C4779" s="67">
        <v>160.41839999999999</v>
      </c>
      <c r="D4779" t="s">
        <v>65</v>
      </c>
      <c r="E4779" s="2" t="s">
        <v>56</v>
      </c>
      <c r="F4779" s="2" t="s">
        <v>70</v>
      </c>
      <c r="G4779" s="2"/>
      <c r="I4779" s="60">
        <f t="shared" si="298"/>
        <v>0</v>
      </c>
      <c r="J4779" s="60">
        <f>IF(OR(I4779="",I4780="",I4781=""),"",(AVERAGEIF(A4779:A$10000,A4779,I4779:I$10000)))</f>
        <v>0</v>
      </c>
      <c r="K4779" s="60"/>
      <c r="L4779" s="55" t="str">
        <f>IF(O4779="","",A4779)</f>
        <v/>
      </c>
      <c r="M4779" s="60" t="str">
        <f>IF(O4779="","",(VLOOKUP(A4779,A4779:E11763,5,FALSE)))</f>
        <v/>
      </c>
      <c r="N4779" s="55" t="str">
        <f t="shared" si="299"/>
        <v/>
      </c>
      <c r="O4779" s="55" t="str">
        <f t="shared" si="301"/>
        <v/>
      </c>
      <c r="P4779" s="104">
        <f t="shared" si="300"/>
        <v>14.600000000001501</v>
      </c>
      <c r="Q4779" s="58"/>
      <c r="R4779" s="58"/>
      <c r="S4779" s="102"/>
    </row>
    <row r="4780" spans="1:19" ht="12.5" customHeight="1" x14ac:dyDescent="0.35">
      <c r="A4780" s="60">
        <v>75</v>
      </c>
      <c r="B4780" s="60" t="s">
        <v>69</v>
      </c>
      <c r="C4780" s="68">
        <v>160.43289999999999</v>
      </c>
      <c r="D4780" s="58" t="s">
        <v>65</v>
      </c>
      <c r="E4780" s="60" t="s">
        <v>56</v>
      </c>
      <c r="F4780" s="60" t="s">
        <v>70</v>
      </c>
      <c r="G4780" s="60"/>
      <c r="H4780" s="60"/>
      <c r="I4780" s="60">
        <f t="shared" si="298"/>
        <v>0</v>
      </c>
      <c r="J4780" s="60">
        <f>IF(OR(I4780="",I4781="",I4782=""),"",(AVERAGEIF(A4780:A$10000,A4780,I4780:I$10000)))</f>
        <v>0</v>
      </c>
      <c r="K4780" s="60"/>
      <c r="L4780" s="60" t="str">
        <f>IF(O4780="","",A4780)</f>
        <v/>
      </c>
      <c r="M4780" s="60" t="str">
        <f>IF(O4780="","",(VLOOKUP(A4780,A4780:E11764,5,FALSE)))</f>
        <v/>
      </c>
      <c r="N4780" s="60" t="str">
        <f t="shared" si="299"/>
        <v/>
      </c>
      <c r="O4780" s="60" t="str">
        <f t="shared" si="301"/>
        <v/>
      </c>
      <c r="P4780" s="103">
        <f t="shared" si="300"/>
        <v>14.499999999998181</v>
      </c>
      <c r="Q4780" s="58"/>
      <c r="R4780" s="58"/>
      <c r="S4780" s="102"/>
    </row>
    <row r="4781" spans="1:19" ht="12.5" customHeight="1" x14ac:dyDescent="0.35">
      <c r="A4781" s="2">
        <v>75</v>
      </c>
      <c r="B4781" s="2" t="s">
        <v>69</v>
      </c>
      <c r="C4781" s="67">
        <v>160.44720000000001</v>
      </c>
      <c r="D4781" t="s">
        <v>65</v>
      </c>
      <c r="E4781" s="2" t="s">
        <v>56</v>
      </c>
      <c r="F4781" s="2" t="s">
        <v>70</v>
      </c>
      <c r="G4781" s="2"/>
      <c r="I4781" s="60">
        <f t="shared" si="298"/>
        <v>0</v>
      </c>
      <c r="J4781" s="60">
        <f>IF(OR(I4781="",I4782="",I4783=""),"",(AVERAGEIF(A4781:A$10000,A4781,I4781:I$10000)))</f>
        <v>0</v>
      </c>
      <c r="K4781" s="60"/>
      <c r="L4781" s="55" t="str">
        <f>IF(O4781="","",A4781)</f>
        <v/>
      </c>
      <c r="M4781" s="60" t="str">
        <f>IF(O4781="","",(VLOOKUP(A4781,A4781:E11765,5,FALSE)))</f>
        <v/>
      </c>
      <c r="N4781" s="55" t="str">
        <f t="shared" si="299"/>
        <v/>
      </c>
      <c r="O4781" s="55" t="str">
        <f t="shared" si="301"/>
        <v/>
      </c>
      <c r="P4781" s="104">
        <f t="shared" si="300"/>
        <v>14.300000000019963</v>
      </c>
      <c r="Q4781" s="58"/>
      <c r="R4781" s="58"/>
      <c r="S4781" s="102"/>
    </row>
    <row r="4782" spans="1:19" ht="12.5" customHeight="1" x14ac:dyDescent="0.35">
      <c r="A4782" s="60">
        <v>75</v>
      </c>
      <c r="B4782" s="60" t="s">
        <v>69</v>
      </c>
      <c r="C4782" s="68">
        <v>160.4623</v>
      </c>
      <c r="D4782" s="58" t="s">
        <v>65</v>
      </c>
      <c r="E4782" s="60" t="s">
        <v>56</v>
      </c>
      <c r="F4782" s="60" t="s">
        <v>70</v>
      </c>
      <c r="G4782" s="60"/>
      <c r="H4782" s="60"/>
      <c r="I4782" s="60">
        <f t="shared" si="298"/>
        <v>0</v>
      </c>
      <c r="J4782" s="60">
        <f>IF(OR(I4782="",I4783="",I4784=""),"",(AVERAGEIF(A4782:A$10000,A4782,I4782:I$10000)))</f>
        <v>0</v>
      </c>
      <c r="K4782" s="60"/>
      <c r="L4782" s="60" t="str">
        <f>IF(O4782="","",A4782)</f>
        <v/>
      </c>
      <c r="M4782" s="60" t="str">
        <f>IF(O4782="","",(VLOOKUP(A4782,A4782:E11766,5,FALSE)))</f>
        <v/>
      </c>
      <c r="N4782" s="60" t="str">
        <f t="shared" si="299"/>
        <v/>
      </c>
      <c r="O4782" s="60" t="str">
        <f t="shared" si="301"/>
        <v/>
      </c>
      <c r="P4782" s="103">
        <f t="shared" si="300"/>
        <v>15.099999999989677</v>
      </c>
      <c r="Q4782" s="58"/>
      <c r="R4782" s="58"/>
      <c r="S4782" s="102"/>
    </row>
    <row r="4783" spans="1:19" ht="12.5" customHeight="1" x14ac:dyDescent="0.35">
      <c r="A4783" s="2">
        <v>75</v>
      </c>
      <c r="B4783" s="2" t="s">
        <v>69</v>
      </c>
      <c r="C4783" s="67">
        <v>160.477</v>
      </c>
      <c r="D4783" t="s">
        <v>65</v>
      </c>
      <c r="E4783" s="2" t="s">
        <v>56</v>
      </c>
      <c r="F4783" s="2" t="s">
        <v>70</v>
      </c>
      <c r="G4783" s="2"/>
      <c r="I4783" s="60">
        <f t="shared" si="298"/>
        <v>0</v>
      </c>
      <c r="J4783" s="60">
        <f>IF(OR(I4783="",I4784="",I4785=""),"",(AVERAGEIF(A4783:A$10000,A4783,I4783:I$10000)))</f>
        <v>0</v>
      </c>
      <c r="K4783" s="60"/>
      <c r="L4783" s="55" t="str">
        <f>IF(O4783="","",A4783)</f>
        <v/>
      </c>
      <c r="M4783" s="60" t="str">
        <f>IF(O4783="","",(VLOOKUP(A4783,A4783:E11767,5,FALSE)))</f>
        <v/>
      </c>
      <c r="N4783" s="55" t="str">
        <f t="shared" si="299"/>
        <v/>
      </c>
      <c r="O4783" s="55" t="str">
        <f t="shared" si="301"/>
        <v/>
      </c>
      <c r="P4783" s="104">
        <f t="shared" si="300"/>
        <v>14.70000000000482</v>
      </c>
      <c r="Q4783" s="58"/>
      <c r="R4783" s="58"/>
      <c r="S4783" s="102"/>
    </row>
    <row r="4784" spans="1:19" ht="12.5" customHeight="1" x14ac:dyDescent="0.35">
      <c r="A4784" s="60">
        <v>75</v>
      </c>
      <c r="B4784" s="60" t="s">
        <v>69</v>
      </c>
      <c r="C4784" s="68">
        <v>160.4982</v>
      </c>
      <c r="D4784" s="58" t="s">
        <v>65</v>
      </c>
      <c r="E4784" s="60" t="s">
        <v>56</v>
      </c>
      <c r="F4784" s="60" t="s">
        <v>70</v>
      </c>
      <c r="G4784" s="60"/>
      <c r="H4784" s="60"/>
      <c r="I4784" s="60">
        <f t="shared" si="298"/>
        <v>0</v>
      </c>
      <c r="J4784" s="60">
        <f>IF(OR(I4784="",I4785="",I4786=""),"",(AVERAGEIF(A4784:A$10000,A4784,I4784:I$10000)))</f>
        <v>0</v>
      </c>
      <c r="K4784" s="60"/>
      <c r="L4784" s="60" t="str">
        <f>IF(O4784="","",A4784)</f>
        <v/>
      </c>
      <c r="M4784" s="60" t="str">
        <f>IF(O4784="","",(VLOOKUP(A4784,A4784:E11768,5,FALSE)))</f>
        <v/>
      </c>
      <c r="N4784" s="60" t="str">
        <f t="shared" si="299"/>
        <v/>
      </c>
      <c r="O4784" s="60" t="str">
        <f t="shared" si="301"/>
        <v/>
      </c>
      <c r="P4784" s="103">
        <f t="shared" si="300"/>
        <v>21.199999999993224</v>
      </c>
      <c r="Q4784" s="58"/>
      <c r="R4784" s="58"/>
      <c r="S4784" s="102"/>
    </row>
    <row r="4785" spans="1:19" ht="12.5" customHeight="1" x14ac:dyDescent="0.35">
      <c r="A4785" s="2">
        <v>75</v>
      </c>
      <c r="B4785" s="2" t="s">
        <v>69</v>
      </c>
      <c r="C4785" s="67">
        <v>160.51320000000001</v>
      </c>
      <c r="D4785" t="s">
        <v>65</v>
      </c>
      <c r="E4785" s="2" t="s">
        <v>56</v>
      </c>
      <c r="F4785" s="2" t="s">
        <v>70</v>
      </c>
      <c r="G4785" s="2"/>
      <c r="I4785" s="60">
        <f t="shared" si="298"/>
        <v>0</v>
      </c>
      <c r="J4785" s="60">
        <f>IF(OR(I4785="",I4786="",I4787=""),"",(AVERAGEIF(A4785:A$10000,A4785,I4785:I$10000)))</f>
        <v>0</v>
      </c>
      <c r="K4785" s="60"/>
      <c r="L4785" s="55" t="str">
        <f>IF(O4785="","",A4785)</f>
        <v/>
      </c>
      <c r="M4785" s="60" t="str">
        <f>IF(O4785="","",(VLOOKUP(A4785,A4785:E11769,5,FALSE)))</f>
        <v/>
      </c>
      <c r="N4785" s="55" t="str">
        <f t="shared" si="299"/>
        <v/>
      </c>
      <c r="O4785" s="55" t="str">
        <f t="shared" si="301"/>
        <v/>
      </c>
      <c r="P4785" s="104">
        <f t="shared" si="300"/>
        <v>15.000000000014779</v>
      </c>
      <c r="Q4785" s="58"/>
      <c r="R4785" s="58"/>
      <c r="S4785" s="102"/>
    </row>
    <row r="4786" spans="1:19" ht="12.5" customHeight="1" x14ac:dyDescent="0.35">
      <c r="A4786" s="60">
        <v>75</v>
      </c>
      <c r="B4786" s="60" t="s">
        <v>69</v>
      </c>
      <c r="C4786" s="68">
        <v>160.52799999999999</v>
      </c>
      <c r="D4786" s="58" t="s">
        <v>65</v>
      </c>
      <c r="E4786" s="60" t="s">
        <v>56</v>
      </c>
      <c r="F4786" s="60" t="s">
        <v>70</v>
      </c>
      <c r="G4786" s="60"/>
      <c r="H4786" s="60"/>
      <c r="I4786" s="60">
        <f t="shared" si="298"/>
        <v>0</v>
      </c>
      <c r="J4786" s="60">
        <f>IF(OR(I4786="",I4787="",I4788=""),"",(AVERAGEIF(A4786:A$10000,A4786,I4786:I$10000)))</f>
        <v>0</v>
      </c>
      <c r="K4786" s="60"/>
      <c r="L4786" s="60" t="str">
        <f>IF(O4786="","",A4786)</f>
        <v/>
      </c>
      <c r="M4786" s="60" t="str">
        <f>IF(O4786="","",(VLOOKUP(A4786,A4786:E11770,5,FALSE)))</f>
        <v/>
      </c>
      <c r="N4786" s="60" t="str">
        <f t="shared" si="299"/>
        <v/>
      </c>
      <c r="O4786" s="60" t="str">
        <f t="shared" si="301"/>
        <v/>
      </c>
      <c r="P4786" s="103">
        <f t="shared" si="300"/>
        <v>14.799999999979718</v>
      </c>
      <c r="Q4786" s="58"/>
      <c r="R4786" s="58"/>
      <c r="S4786" s="102"/>
    </row>
    <row r="4787" spans="1:19" ht="12.5" customHeight="1" x14ac:dyDescent="0.35">
      <c r="A4787" s="2">
        <v>75</v>
      </c>
      <c r="B4787" s="2" t="s">
        <v>69</v>
      </c>
      <c r="C4787" s="67">
        <v>160.54230000000001</v>
      </c>
      <c r="D4787" t="s">
        <v>65</v>
      </c>
      <c r="E4787" s="2" t="s">
        <v>56</v>
      </c>
      <c r="F4787" s="2" t="s">
        <v>70</v>
      </c>
      <c r="G4787" s="2"/>
      <c r="I4787" s="60">
        <f t="shared" si="298"/>
        <v>0</v>
      </c>
      <c r="J4787" s="60">
        <f>IF(OR(I4787="",I4788="",I4789=""),"",(AVERAGEIF(A4787:A$10000,A4787,I4787:I$10000)))</f>
        <v>0</v>
      </c>
      <c r="K4787" s="60"/>
      <c r="L4787" s="55" t="str">
        <f>IF(O4787="","",A4787)</f>
        <v/>
      </c>
      <c r="M4787" s="60" t="str">
        <f>IF(O4787="","",(VLOOKUP(A4787,A4787:E11771,5,FALSE)))</f>
        <v/>
      </c>
      <c r="N4787" s="55" t="str">
        <f t="shared" si="299"/>
        <v/>
      </c>
      <c r="O4787" s="55" t="str">
        <f t="shared" si="301"/>
        <v/>
      </c>
      <c r="P4787" s="104">
        <f t="shared" si="300"/>
        <v>14.300000000019963</v>
      </c>
      <c r="Q4787" s="58"/>
      <c r="R4787" s="58"/>
      <c r="S4787" s="102"/>
    </row>
    <row r="4788" spans="1:19" ht="12.5" customHeight="1" x14ac:dyDescent="0.35">
      <c r="A4788" s="60">
        <v>75</v>
      </c>
      <c r="B4788" s="60" t="s">
        <v>71</v>
      </c>
      <c r="C4788" s="68">
        <v>160.55709999999999</v>
      </c>
      <c r="D4788" s="58" t="s">
        <v>65</v>
      </c>
      <c r="E4788" s="60" t="s">
        <v>56</v>
      </c>
      <c r="F4788" s="60" t="s">
        <v>70</v>
      </c>
      <c r="G4788" s="60"/>
      <c r="H4788" s="60"/>
      <c r="I4788" s="60">
        <f t="shared" si="298"/>
        <v>0</v>
      </c>
      <c r="J4788" s="60">
        <f>IF(OR(I4788="",I4789="",I4790=""),"",(AVERAGEIF(A4788:A$10000,A4788,I4788:I$10000)))</f>
        <v>0</v>
      </c>
      <c r="K4788" s="60"/>
      <c r="L4788" s="60" t="str">
        <f>IF(O4788="","",A4788)</f>
        <v/>
      </c>
      <c r="M4788" s="60" t="str">
        <f>IF(O4788="","",(VLOOKUP(A4788,A4788:E11772,5,FALSE)))</f>
        <v/>
      </c>
      <c r="N4788" s="60" t="str">
        <f t="shared" si="299"/>
        <v/>
      </c>
      <c r="O4788" s="60" t="str">
        <f t="shared" si="301"/>
        <v/>
      </c>
      <c r="P4788" s="103">
        <f t="shared" si="300"/>
        <v>14.799999999979718</v>
      </c>
      <c r="Q4788" s="58"/>
      <c r="R4788" s="58"/>
      <c r="S4788" s="102"/>
    </row>
    <row r="4789" spans="1:19" ht="12.5" customHeight="1" x14ac:dyDescent="0.35">
      <c r="A4789" s="2">
        <v>75</v>
      </c>
      <c r="B4789" s="2" t="s">
        <v>71</v>
      </c>
      <c r="C4789" s="67">
        <v>160.5712</v>
      </c>
      <c r="D4789" t="s">
        <v>65</v>
      </c>
      <c r="E4789" s="2" t="s">
        <v>56</v>
      </c>
      <c r="F4789" s="2" t="s">
        <v>70</v>
      </c>
      <c r="G4789" s="2"/>
      <c r="I4789" s="60">
        <f t="shared" si="298"/>
        <v>0</v>
      </c>
      <c r="J4789" s="60">
        <f>IF(OR(I4789="",I4790="",I4791=""),"",(AVERAGEIF(A4789:A$10000,A4789,I4789:I$10000)))</f>
        <v>0</v>
      </c>
      <c r="K4789" s="60"/>
      <c r="L4789" s="55" t="str">
        <f>IF(O4789="","",A4789)</f>
        <v/>
      </c>
      <c r="M4789" s="60" t="str">
        <f>IF(O4789="","",(VLOOKUP(A4789,A4789:E11773,5,FALSE)))</f>
        <v/>
      </c>
      <c r="N4789" s="55" t="str">
        <f t="shared" si="299"/>
        <v/>
      </c>
      <c r="O4789" s="55" t="str">
        <f t="shared" si="301"/>
        <v/>
      </c>
      <c r="P4789" s="104">
        <f t="shared" si="300"/>
        <v>14.100000000013324</v>
      </c>
      <c r="Q4789" s="58"/>
      <c r="R4789" s="58"/>
      <c r="S4789" s="102"/>
    </row>
    <row r="4790" spans="1:19" ht="12.5" customHeight="1" x14ac:dyDescent="0.35">
      <c r="A4790" s="60">
        <v>75</v>
      </c>
      <c r="B4790" s="60" t="s">
        <v>71</v>
      </c>
      <c r="C4790" s="68">
        <v>160.58619999999999</v>
      </c>
      <c r="D4790" s="58" t="s">
        <v>65</v>
      </c>
      <c r="E4790" s="60" t="s">
        <v>56</v>
      </c>
      <c r="F4790" s="60" t="s">
        <v>70</v>
      </c>
      <c r="G4790" s="60"/>
      <c r="H4790" s="60"/>
      <c r="I4790" s="60">
        <f t="shared" si="298"/>
        <v>0</v>
      </c>
      <c r="J4790" s="60">
        <f>IF(OR(I4790="",I4791="",I4792=""),"",(AVERAGEIF(A4790:A$10000,A4790,I4790:I$10000)))</f>
        <v>0</v>
      </c>
      <c r="K4790" s="60"/>
      <c r="L4790" s="60" t="str">
        <f>IF(O4790="","",A4790)</f>
        <v/>
      </c>
      <c r="M4790" s="60" t="str">
        <f>IF(O4790="","",(VLOOKUP(A4790,A4790:E11774,5,FALSE)))</f>
        <v/>
      </c>
      <c r="N4790" s="60" t="str">
        <f t="shared" si="299"/>
        <v/>
      </c>
      <c r="O4790" s="60" t="str">
        <f t="shared" si="301"/>
        <v/>
      </c>
      <c r="P4790" s="103">
        <f t="shared" si="300"/>
        <v>14.999999999986358</v>
      </c>
      <c r="Q4790" s="58"/>
      <c r="R4790" s="58"/>
      <c r="S4790" s="102"/>
    </row>
    <row r="4791" spans="1:19" ht="12.5" customHeight="1" x14ac:dyDescent="0.35">
      <c r="A4791" s="2">
        <v>75</v>
      </c>
      <c r="B4791" s="2" t="s">
        <v>69</v>
      </c>
      <c r="C4791" s="67">
        <v>160.60050000000001</v>
      </c>
      <c r="D4791" t="s">
        <v>65</v>
      </c>
      <c r="E4791" s="2" t="s">
        <v>56</v>
      </c>
      <c r="F4791" s="2" t="s">
        <v>70</v>
      </c>
      <c r="G4791" s="2"/>
      <c r="I4791" s="60">
        <f t="shared" si="298"/>
        <v>0</v>
      </c>
      <c r="J4791" s="60">
        <f>IF(OR(I4791="",I4792="",I4793=""),"",(AVERAGEIF(A4791:A$10000,A4791,I4791:I$10000)))</f>
        <v>0</v>
      </c>
      <c r="K4791" s="60"/>
      <c r="L4791" s="55" t="str">
        <f>IF(O4791="","",A4791)</f>
        <v/>
      </c>
      <c r="M4791" s="60" t="str">
        <f>IF(O4791="","",(VLOOKUP(A4791,A4791:E11775,5,FALSE)))</f>
        <v/>
      </c>
      <c r="N4791" s="55" t="str">
        <f t="shared" si="299"/>
        <v/>
      </c>
      <c r="O4791" s="55" t="str">
        <f t="shared" si="301"/>
        <v/>
      </c>
      <c r="P4791" s="104">
        <f t="shared" si="300"/>
        <v>14.300000000019963</v>
      </c>
      <c r="Q4791" s="58"/>
      <c r="R4791" s="58"/>
      <c r="S4791" s="102"/>
    </row>
    <row r="4792" spans="1:19" ht="12.5" customHeight="1" x14ac:dyDescent="0.35">
      <c r="A4792" s="60">
        <v>75</v>
      </c>
      <c r="B4792" s="60" t="s">
        <v>69</v>
      </c>
      <c r="C4792" s="68">
        <v>160.6155</v>
      </c>
      <c r="D4792" s="58" t="s">
        <v>65</v>
      </c>
      <c r="E4792" s="60" t="s">
        <v>56</v>
      </c>
      <c r="F4792" s="60" t="s">
        <v>70</v>
      </c>
      <c r="G4792" s="60"/>
      <c r="H4792" s="60"/>
      <c r="I4792" s="60">
        <f t="shared" si="298"/>
        <v>0</v>
      </c>
      <c r="J4792" s="60">
        <f>IF(OR(I4792="",I4793="",I4794=""),"",(AVERAGEIF(A4792:A$10000,A4792,I4792:I$10000)))</f>
        <v>0</v>
      </c>
      <c r="K4792" s="60"/>
      <c r="L4792" s="60" t="str">
        <f>IF(O4792="","",A4792)</f>
        <v/>
      </c>
      <c r="M4792" s="60" t="str">
        <f>IF(O4792="","",(VLOOKUP(A4792,A4792:E11776,5,FALSE)))</f>
        <v/>
      </c>
      <c r="N4792" s="60" t="str">
        <f t="shared" si="299"/>
        <v/>
      </c>
      <c r="O4792" s="60" t="str">
        <f t="shared" si="301"/>
        <v/>
      </c>
      <c r="P4792" s="103">
        <f t="shared" si="300"/>
        <v>14.999999999986358</v>
      </c>
      <c r="Q4792" s="58"/>
      <c r="R4792" s="58"/>
      <c r="S4792" s="102"/>
    </row>
    <row r="4793" spans="1:19" ht="12.5" customHeight="1" x14ac:dyDescent="0.35">
      <c r="A4793" s="2">
        <v>75</v>
      </c>
      <c r="B4793" s="2" t="s">
        <v>69</v>
      </c>
      <c r="C4793" s="67">
        <v>160.62960000000001</v>
      </c>
      <c r="D4793" t="s">
        <v>65</v>
      </c>
      <c r="E4793" s="2" t="s">
        <v>56</v>
      </c>
      <c r="F4793" s="2" t="s">
        <v>70</v>
      </c>
      <c r="G4793" s="2"/>
      <c r="I4793" s="60">
        <f t="shared" si="298"/>
        <v>0</v>
      </c>
      <c r="J4793" s="60">
        <f>IF(OR(I4793="",I4794="",I4795=""),"",(AVERAGEIF(A4793:A$10000,A4793,I4793:I$10000)))</f>
        <v>0</v>
      </c>
      <c r="K4793" s="60"/>
      <c r="L4793" s="55" t="str">
        <f>IF(O4793="","",A4793)</f>
        <v/>
      </c>
      <c r="M4793" s="60" t="str">
        <f>IF(O4793="","",(VLOOKUP(A4793,A4793:E11777,5,FALSE)))</f>
        <v/>
      </c>
      <c r="N4793" s="55" t="str">
        <f t="shared" si="299"/>
        <v/>
      </c>
      <c r="O4793" s="55" t="str">
        <f t="shared" si="301"/>
        <v/>
      </c>
      <c r="P4793" s="104">
        <f t="shared" si="300"/>
        <v>14.100000000013324</v>
      </c>
      <c r="Q4793" s="58"/>
      <c r="R4793" s="58"/>
      <c r="S4793" s="102"/>
    </row>
    <row r="4794" spans="1:19" ht="12.5" customHeight="1" x14ac:dyDescent="0.35">
      <c r="A4794" s="60">
        <v>75</v>
      </c>
      <c r="B4794" s="60" t="s">
        <v>69</v>
      </c>
      <c r="C4794" s="68">
        <v>160.64429999999999</v>
      </c>
      <c r="D4794" s="58" t="s">
        <v>65</v>
      </c>
      <c r="E4794" s="60" t="s">
        <v>56</v>
      </c>
      <c r="F4794" s="60" t="s">
        <v>70</v>
      </c>
      <c r="G4794" s="60"/>
      <c r="H4794" s="60"/>
      <c r="I4794" s="60">
        <f t="shared" si="298"/>
        <v>0</v>
      </c>
      <c r="J4794" s="60">
        <f>IF(OR(I4794="",I4795="",I4796=""),"",(AVERAGEIF(A4794:A$10000,A4794,I4794:I$10000)))</f>
        <v>0</v>
      </c>
      <c r="K4794" s="60"/>
      <c r="L4794" s="60" t="str">
        <f>IF(O4794="","",A4794)</f>
        <v/>
      </c>
      <c r="M4794" s="60" t="str">
        <f>IF(O4794="","",(VLOOKUP(A4794,A4794:E11778,5,FALSE)))</f>
        <v/>
      </c>
      <c r="N4794" s="60" t="str">
        <f t="shared" si="299"/>
        <v/>
      </c>
      <c r="O4794" s="60" t="str">
        <f t="shared" si="301"/>
        <v/>
      </c>
      <c r="P4794" s="103">
        <f t="shared" si="300"/>
        <v>14.699999999976399</v>
      </c>
      <c r="Q4794" s="58"/>
      <c r="R4794" s="58"/>
      <c r="S4794" s="102"/>
    </row>
    <row r="4795" spans="1:19" ht="12.5" customHeight="1" x14ac:dyDescent="0.35">
      <c r="A4795" s="2">
        <v>75</v>
      </c>
      <c r="B4795" s="2" t="s">
        <v>69</v>
      </c>
      <c r="C4795" s="67">
        <v>160.65899999999999</v>
      </c>
      <c r="D4795" t="s">
        <v>65</v>
      </c>
      <c r="E4795" s="2" t="s">
        <v>56</v>
      </c>
      <c r="F4795" s="2" t="s">
        <v>70</v>
      </c>
      <c r="G4795" s="2"/>
      <c r="I4795" s="60">
        <f t="shared" si="298"/>
        <v>0</v>
      </c>
      <c r="J4795" s="60">
        <f>IF(OR(I4795="",I4796="",I4797=""),"",(AVERAGEIF(A4795:A$10000,A4795,I4795:I$10000)))</f>
        <v>0</v>
      </c>
      <c r="K4795" s="60"/>
      <c r="L4795" s="55" t="str">
        <f>IF(O4795="","",A4795)</f>
        <v/>
      </c>
      <c r="M4795" s="60" t="str">
        <f>IF(O4795="","",(VLOOKUP(A4795,A4795:E11779,5,FALSE)))</f>
        <v/>
      </c>
      <c r="N4795" s="55" t="str">
        <f t="shared" si="299"/>
        <v/>
      </c>
      <c r="O4795" s="55" t="str">
        <f t="shared" si="301"/>
        <v/>
      </c>
      <c r="P4795" s="104">
        <f t="shared" si="300"/>
        <v>14.70000000000482</v>
      </c>
      <c r="Q4795" s="58"/>
      <c r="R4795" s="58"/>
      <c r="S4795" s="102"/>
    </row>
    <row r="4796" spans="1:19" ht="12.5" customHeight="1" x14ac:dyDescent="0.35">
      <c r="A4796" s="60">
        <v>75</v>
      </c>
      <c r="B4796" s="60" t="s">
        <v>69</v>
      </c>
      <c r="C4796" s="68">
        <v>160.67320000000001</v>
      </c>
      <c r="D4796" s="58" t="s">
        <v>65</v>
      </c>
      <c r="E4796" s="60" t="s">
        <v>56</v>
      </c>
      <c r="F4796" s="60" t="s">
        <v>70</v>
      </c>
      <c r="G4796" s="60"/>
      <c r="H4796" s="60"/>
      <c r="I4796" s="60">
        <f t="shared" si="298"/>
        <v>0</v>
      </c>
      <c r="J4796" s="60">
        <f>IF(OR(I4796="",I4797="",I4798=""),"",(AVERAGEIF(A4796:A$10000,A4796,I4796:I$10000)))</f>
        <v>0</v>
      </c>
      <c r="K4796" s="60"/>
      <c r="L4796" s="60" t="str">
        <f>IF(O4796="","",A4796)</f>
        <v/>
      </c>
      <c r="M4796" s="60" t="str">
        <f>IF(O4796="","",(VLOOKUP(A4796,A4796:E11780,5,FALSE)))</f>
        <v/>
      </c>
      <c r="N4796" s="60" t="str">
        <f t="shared" si="299"/>
        <v/>
      </c>
      <c r="O4796" s="60" t="str">
        <f t="shared" si="301"/>
        <v/>
      </c>
      <c r="P4796" s="103">
        <f t="shared" si="300"/>
        <v>14.200000000016644</v>
      </c>
      <c r="Q4796" s="58"/>
      <c r="R4796" s="58"/>
      <c r="S4796" s="102"/>
    </row>
    <row r="4797" spans="1:19" ht="12.5" customHeight="1" x14ac:dyDescent="0.35">
      <c r="A4797" s="2">
        <v>75</v>
      </c>
      <c r="B4797" s="2" t="s">
        <v>69</v>
      </c>
      <c r="C4797" s="67">
        <v>160.6875</v>
      </c>
      <c r="D4797" t="s">
        <v>65</v>
      </c>
      <c r="E4797" s="2" t="s">
        <v>56</v>
      </c>
      <c r="F4797" s="2" t="s">
        <v>70</v>
      </c>
      <c r="G4797" s="2"/>
      <c r="I4797" s="60">
        <f t="shared" si="298"/>
        <v>0</v>
      </c>
      <c r="J4797" s="60">
        <f>IF(OR(I4797="",I4798="",I4799=""),"",(AVERAGEIF(A4797:A$10000,A4797,I4797:I$10000)))</f>
        <v>0</v>
      </c>
      <c r="K4797" s="60"/>
      <c r="L4797" s="55" t="str">
        <f>IF(O4797="","",A4797)</f>
        <v/>
      </c>
      <c r="M4797" s="60" t="str">
        <f>IF(O4797="","",(VLOOKUP(A4797,A4797:E11781,5,FALSE)))</f>
        <v/>
      </c>
      <c r="N4797" s="55" t="str">
        <f t="shared" si="299"/>
        <v/>
      </c>
      <c r="O4797" s="55" t="str">
        <f t="shared" si="301"/>
        <v/>
      </c>
      <c r="P4797" s="104">
        <f t="shared" si="300"/>
        <v>14.299999999991542</v>
      </c>
      <c r="Q4797" s="58"/>
      <c r="R4797" s="58"/>
      <c r="S4797" s="102"/>
    </row>
    <row r="4798" spans="1:19" ht="12.5" customHeight="1" x14ac:dyDescent="0.35">
      <c r="A4798" s="60">
        <v>75</v>
      </c>
      <c r="B4798" s="60" t="s">
        <v>69</v>
      </c>
      <c r="C4798" s="68">
        <v>160.7114</v>
      </c>
      <c r="D4798" s="58" t="s">
        <v>65</v>
      </c>
      <c r="E4798" s="60" t="s">
        <v>56</v>
      </c>
      <c r="F4798" s="60" t="s">
        <v>70</v>
      </c>
      <c r="G4798" s="60"/>
      <c r="H4798" s="60"/>
      <c r="I4798" s="60">
        <f t="shared" si="298"/>
        <v>0</v>
      </c>
      <c r="J4798" s="60">
        <f>IF(OR(I4798="",I4799="",I4800=""),"",(AVERAGEIF(A4798:A$10000,A4798,I4798:I$10000)))</f>
        <v>0</v>
      </c>
      <c r="K4798" s="60"/>
      <c r="L4798" s="60" t="str">
        <f>IF(O4798="","",A4798)</f>
        <v/>
      </c>
      <c r="M4798" s="60" t="str">
        <f>IF(O4798="","",(VLOOKUP(A4798,A4798:E11782,5,FALSE)))</f>
        <v/>
      </c>
      <c r="N4798" s="60" t="str">
        <f t="shared" si="299"/>
        <v/>
      </c>
      <c r="O4798" s="60" t="str">
        <f t="shared" si="301"/>
        <v/>
      </c>
      <c r="P4798" s="103">
        <f t="shared" si="300"/>
        <v>23.89999999999759</v>
      </c>
      <c r="Q4798" s="58"/>
      <c r="R4798" s="58"/>
      <c r="S4798" s="102"/>
    </row>
    <row r="4799" spans="1:19" ht="12.5" customHeight="1" x14ac:dyDescent="0.35">
      <c r="A4799" s="2">
        <v>75</v>
      </c>
      <c r="B4799" s="2" t="s">
        <v>71</v>
      </c>
      <c r="C4799" s="67">
        <v>160.73099999999999</v>
      </c>
      <c r="D4799" t="s">
        <v>65</v>
      </c>
      <c r="E4799" s="2" t="s">
        <v>56</v>
      </c>
      <c r="F4799" s="2" t="s">
        <v>70</v>
      </c>
      <c r="G4799" s="2"/>
      <c r="I4799" s="60">
        <f t="shared" si="298"/>
        <v>0</v>
      </c>
      <c r="J4799" s="60">
        <f>IF(OR(I4799="",I4800="",I4801=""),"",(AVERAGEIF(A4799:A$10000,A4799,I4799:I$10000)))</f>
        <v>0</v>
      </c>
      <c r="K4799" s="60"/>
      <c r="L4799" s="55" t="str">
        <f>IF(O4799="","",A4799)</f>
        <v/>
      </c>
      <c r="M4799" s="60" t="str">
        <f>IF(O4799="","",(VLOOKUP(A4799,A4799:E11783,5,FALSE)))</f>
        <v/>
      </c>
      <c r="N4799" s="55" t="str">
        <f t="shared" si="299"/>
        <v/>
      </c>
      <c r="O4799" s="55" t="str">
        <f t="shared" si="301"/>
        <v/>
      </c>
      <c r="P4799" s="104">
        <f t="shared" si="300"/>
        <v>19.599999999996953</v>
      </c>
      <c r="Q4799" s="58"/>
      <c r="R4799" s="58"/>
      <c r="S4799" s="102"/>
    </row>
    <row r="4800" spans="1:19" ht="12.5" customHeight="1" x14ac:dyDescent="0.35">
      <c r="A4800" s="60">
        <v>75</v>
      </c>
      <c r="B4800" s="60" t="s">
        <v>71</v>
      </c>
      <c r="C4800" s="68">
        <v>160.75200000000001</v>
      </c>
      <c r="D4800" s="58" t="s">
        <v>65</v>
      </c>
      <c r="E4800" s="60" t="s">
        <v>56</v>
      </c>
      <c r="F4800" s="60" t="s">
        <v>70</v>
      </c>
      <c r="G4800" s="60"/>
      <c r="H4800" s="60"/>
      <c r="I4800" s="60">
        <f t="shared" si="298"/>
        <v>0</v>
      </c>
      <c r="J4800" s="60">
        <f>IF(OR(I4800="",I4801="",I4802=""),"",(AVERAGEIF(A4800:A$10000,A4800,I4800:I$10000)))</f>
        <v>0</v>
      </c>
      <c r="K4800" s="60"/>
      <c r="L4800" s="60" t="str">
        <f>IF(O4800="","",A4800)</f>
        <v/>
      </c>
      <c r="M4800" s="60" t="str">
        <f>IF(O4800="","",(VLOOKUP(A4800,A4800:E11784,5,FALSE)))</f>
        <v/>
      </c>
      <c r="N4800" s="60" t="str">
        <f t="shared" si="299"/>
        <v/>
      </c>
      <c r="O4800" s="60" t="str">
        <f t="shared" si="301"/>
        <v/>
      </c>
      <c r="P4800" s="103">
        <f t="shared" si="300"/>
        <v>21.000000000015007</v>
      </c>
      <c r="Q4800" s="58"/>
      <c r="R4800" s="58"/>
      <c r="S4800" s="102"/>
    </row>
    <row r="4801" spans="1:19" ht="12.5" customHeight="1" x14ac:dyDescent="0.35">
      <c r="A4801" s="2">
        <v>75</v>
      </c>
      <c r="B4801" s="2" t="s">
        <v>71</v>
      </c>
      <c r="C4801" s="67">
        <v>160.7697</v>
      </c>
      <c r="D4801" t="s">
        <v>65</v>
      </c>
      <c r="E4801" s="2" t="s">
        <v>56</v>
      </c>
      <c r="F4801" s="2" t="s">
        <v>70</v>
      </c>
      <c r="G4801" s="2"/>
      <c r="I4801" s="60">
        <f t="shared" si="298"/>
        <v>0</v>
      </c>
      <c r="J4801" s="60">
        <f>IF(OR(I4801="",I4802="",I4803=""),"",(AVERAGEIF(A4801:A$10000,A4801,I4801:I$10000)))</f>
        <v>0</v>
      </c>
      <c r="K4801" s="60"/>
      <c r="L4801" s="55" t="str">
        <f>IF(O4801="","",A4801)</f>
        <v/>
      </c>
      <c r="M4801" s="60" t="str">
        <f>IF(O4801="","",(VLOOKUP(A4801,A4801:E11785,5,FALSE)))</f>
        <v/>
      </c>
      <c r="N4801" s="55" t="str">
        <f t="shared" si="299"/>
        <v/>
      </c>
      <c r="O4801" s="55" t="str">
        <f t="shared" si="301"/>
        <v/>
      </c>
      <c r="P4801" s="104">
        <f t="shared" si="300"/>
        <v>17.699999999990723</v>
      </c>
      <c r="Q4801" s="58"/>
      <c r="R4801" s="58"/>
      <c r="S4801" s="102"/>
    </row>
    <row r="4802" spans="1:19" ht="12.5" customHeight="1" x14ac:dyDescent="0.35">
      <c r="A4802" s="60">
        <v>75</v>
      </c>
      <c r="B4802" s="60" t="s">
        <v>71</v>
      </c>
      <c r="C4802" s="68">
        <v>160.78489999999999</v>
      </c>
      <c r="D4802" s="58" t="s">
        <v>65</v>
      </c>
      <c r="E4802" s="60" t="s">
        <v>56</v>
      </c>
      <c r="F4802" s="60" t="s">
        <v>70</v>
      </c>
      <c r="G4802" s="60"/>
      <c r="H4802" s="60"/>
      <c r="I4802" s="60">
        <f t="shared" si="298"/>
        <v>0</v>
      </c>
      <c r="J4802" s="60">
        <f>IF(OR(I4802="",I4803="",I4804=""),"",(AVERAGEIF(A4802:A$10000,A4802,I4802:I$10000)))</f>
        <v>0</v>
      </c>
      <c r="K4802" s="60"/>
      <c r="L4802" s="60" t="str">
        <f>IF(O4802="","",A4802)</f>
        <v/>
      </c>
      <c r="M4802" s="60" t="str">
        <f>IF(O4802="","",(VLOOKUP(A4802,A4802:E11786,5,FALSE)))</f>
        <v/>
      </c>
      <c r="N4802" s="60" t="str">
        <f t="shared" si="299"/>
        <v/>
      </c>
      <c r="O4802" s="60" t="str">
        <f t="shared" si="301"/>
        <v/>
      </c>
      <c r="P4802" s="103">
        <f t="shared" si="300"/>
        <v>15.199999999992997</v>
      </c>
      <c r="Q4802" s="58"/>
      <c r="R4802" s="58"/>
      <c r="S4802" s="102"/>
    </row>
    <row r="4803" spans="1:19" ht="12.5" customHeight="1" x14ac:dyDescent="0.35">
      <c r="A4803" s="2">
        <v>75</v>
      </c>
      <c r="B4803" s="2" t="s">
        <v>71</v>
      </c>
      <c r="C4803" s="67">
        <v>160.79929999999999</v>
      </c>
      <c r="D4803" t="s">
        <v>65</v>
      </c>
      <c r="E4803" s="2" t="s">
        <v>56</v>
      </c>
      <c r="F4803" s="2" t="s">
        <v>70</v>
      </c>
      <c r="G4803" s="2"/>
      <c r="I4803" s="60">
        <f t="shared" si="298"/>
        <v>0</v>
      </c>
      <c r="J4803" s="60">
        <f>IF(OR(I4803="",I4804="",I4805=""),"",(AVERAGEIF(A4803:A$10000,A4803,I4803:I$10000)))</f>
        <v>0</v>
      </c>
      <c r="K4803" s="60"/>
      <c r="L4803" s="55" t="str">
        <f>IF(O4803="","",A4803)</f>
        <v/>
      </c>
      <c r="M4803" s="60" t="str">
        <f>IF(O4803="","",(VLOOKUP(A4803,A4803:E11787,5,FALSE)))</f>
        <v/>
      </c>
      <c r="N4803" s="55" t="str">
        <f t="shared" si="299"/>
        <v/>
      </c>
      <c r="O4803" s="55" t="str">
        <f t="shared" si="301"/>
        <v/>
      </c>
      <c r="P4803" s="104">
        <f t="shared" si="300"/>
        <v>14.399999999994861</v>
      </c>
      <c r="Q4803" s="58"/>
      <c r="R4803" s="58"/>
      <c r="S4803" s="102"/>
    </row>
    <row r="4804" spans="1:19" ht="12.5" customHeight="1" x14ac:dyDescent="0.35">
      <c r="A4804" s="60">
        <v>75</v>
      </c>
      <c r="B4804" s="60" t="s">
        <v>71</v>
      </c>
      <c r="C4804" s="68">
        <v>160.81479999999999</v>
      </c>
      <c r="D4804" s="58" t="s">
        <v>65</v>
      </c>
      <c r="E4804" s="60" t="s">
        <v>56</v>
      </c>
      <c r="F4804" s="60" t="s">
        <v>70</v>
      </c>
      <c r="G4804" s="60"/>
      <c r="H4804" s="60"/>
      <c r="I4804" s="60">
        <f t="shared" si="298"/>
        <v>0</v>
      </c>
      <c r="J4804" s="60">
        <f>IF(OR(I4804="",I4805="",I4806=""),"",(AVERAGEIF(A4804:A$10000,A4804,I4804:I$10000)))</f>
        <v>0</v>
      </c>
      <c r="K4804" s="60"/>
      <c r="L4804" s="60" t="str">
        <f>IF(O4804="","",A4804)</f>
        <v/>
      </c>
      <c r="M4804" s="60" t="str">
        <f>IF(O4804="","",(VLOOKUP(A4804,A4804:E11788,5,FALSE)))</f>
        <v/>
      </c>
      <c r="N4804" s="60" t="str">
        <f t="shared" si="299"/>
        <v/>
      </c>
      <c r="O4804" s="60" t="str">
        <f t="shared" si="301"/>
        <v/>
      </c>
      <c r="P4804" s="103">
        <f t="shared" si="300"/>
        <v>15.500000000002956</v>
      </c>
      <c r="Q4804" s="58"/>
      <c r="R4804" s="58"/>
      <c r="S4804" s="102"/>
    </row>
    <row r="4805" spans="1:19" ht="12.5" customHeight="1" x14ac:dyDescent="0.35">
      <c r="A4805" s="2">
        <v>75</v>
      </c>
      <c r="B4805" s="2" t="s">
        <v>71</v>
      </c>
      <c r="C4805" s="67">
        <v>160.83099999999999</v>
      </c>
      <c r="D4805" t="s">
        <v>65</v>
      </c>
      <c r="E4805" s="2" t="s">
        <v>56</v>
      </c>
      <c r="F4805" s="2" t="s">
        <v>70</v>
      </c>
      <c r="G4805" s="2"/>
      <c r="I4805" s="60">
        <f t="shared" si="298"/>
        <v>0</v>
      </c>
      <c r="J4805" s="60">
        <f>IF(OR(I4805="",I4806="",I4807=""),"",(AVERAGEIF(A4805:A$10000,A4805,I4805:I$10000)))</f>
        <v>0</v>
      </c>
      <c r="K4805" s="60"/>
      <c r="L4805" s="55" t="str">
        <f>IF(O4805="","",A4805)</f>
        <v/>
      </c>
      <c r="M4805" s="60" t="str">
        <f>IF(O4805="","",(VLOOKUP(A4805,A4805:E11789,5,FALSE)))</f>
        <v/>
      </c>
      <c r="N4805" s="55" t="str">
        <f t="shared" si="299"/>
        <v/>
      </c>
      <c r="O4805" s="55" t="str">
        <f t="shared" si="301"/>
        <v/>
      </c>
      <c r="P4805" s="104">
        <f t="shared" si="300"/>
        <v>16.199999999997772</v>
      </c>
      <c r="Q4805" s="58"/>
      <c r="R4805" s="58"/>
      <c r="S4805" s="102"/>
    </row>
    <row r="4806" spans="1:19" ht="12.5" customHeight="1" x14ac:dyDescent="0.35">
      <c r="A4806" s="60">
        <v>75</v>
      </c>
      <c r="B4806" s="60" t="s">
        <v>71</v>
      </c>
      <c r="C4806" s="68">
        <v>160.84540000000001</v>
      </c>
      <c r="D4806" s="58" t="s">
        <v>65</v>
      </c>
      <c r="E4806" s="60" t="s">
        <v>56</v>
      </c>
      <c r="F4806" s="60" t="s">
        <v>70</v>
      </c>
      <c r="G4806" s="60"/>
      <c r="H4806" s="60"/>
      <c r="I4806" s="60">
        <f t="shared" si="298"/>
        <v>0</v>
      </c>
      <c r="J4806" s="60">
        <f>IF(OR(I4806="",I4807="",I4808=""),"",(AVERAGEIF(A4806:A$10000,A4806,I4806:I$10000)))</f>
        <v>0</v>
      </c>
      <c r="K4806" s="60"/>
      <c r="L4806" s="60" t="str">
        <f>IF(O4806="","",A4806)</f>
        <v/>
      </c>
      <c r="M4806" s="60" t="str">
        <f>IF(O4806="","",(VLOOKUP(A4806,A4806:E11790,5,FALSE)))</f>
        <v/>
      </c>
      <c r="N4806" s="60" t="str">
        <f t="shared" si="299"/>
        <v/>
      </c>
      <c r="O4806" s="60" t="str">
        <f t="shared" si="301"/>
        <v/>
      </c>
      <c r="P4806" s="103">
        <f t="shared" si="300"/>
        <v>14.400000000023283</v>
      </c>
      <c r="Q4806" s="58"/>
      <c r="R4806" s="58"/>
      <c r="S4806" s="102"/>
    </row>
    <row r="4807" spans="1:19" ht="12.5" customHeight="1" x14ac:dyDescent="0.35">
      <c r="A4807" s="2">
        <v>75</v>
      </c>
      <c r="B4807" s="2" t="s">
        <v>71</v>
      </c>
      <c r="C4807" s="67">
        <v>160.8621</v>
      </c>
      <c r="D4807" t="s">
        <v>65</v>
      </c>
      <c r="E4807" s="2" t="s">
        <v>56</v>
      </c>
      <c r="F4807" s="2" t="s">
        <v>70</v>
      </c>
      <c r="G4807" s="2"/>
      <c r="I4807" s="60">
        <f t="shared" si="298"/>
        <v>0</v>
      </c>
      <c r="J4807" s="60">
        <f>IF(OR(I4807="",I4808="",I4809=""),"",(AVERAGEIF(A4807:A$10000,A4807,I4807:I$10000)))</f>
        <v>0</v>
      </c>
      <c r="K4807" s="60"/>
      <c r="L4807" s="55" t="str">
        <f>IF(O4807="","",A4807)</f>
        <v/>
      </c>
      <c r="M4807" s="60" t="str">
        <f>IF(O4807="","",(VLOOKUP(A4807,A4807:E11791,5,FALSE)))</f>
        <v/>
      </c>
      <c r="N4807" s="55" t="str">
        <f t="shared" si="299"/>
        <v/>
      </c>
      <c r="O4807" s="55" t="str">
        <f t="shared" si="301"/>
        <v/>
      </c>
      <c r="P4807" s="104">
        <f t="shared" si="300"/>
        <v>16.699999999985948</v>
      </c>
      <c r="Q4807" s="58"/>
      <c r="R4807" s="58"/>
      <c r="S4807" s="102"/>
    </row>
    <row r="4808" spans="1:19" ht="12.5" customHeight="1" x14ac:dyDescent="0.35">
      <c r="A4808" s="60">
        <v>75</v>
      </c>
      <c r="B4808" s="60" t="s">
        <v>69</v>
      </c>
      <c r="C4808" s="68">
        <v>160.87690000000001</v>
      </c>
      <c r="D4808" s="58" t="s">
        <v>65</v>
      </c>
      <c r="E4808" s="60" t="s">
        <v>56</v>
      </c>
      <c r="F4808" s="60" t="s">
        <v>70</v>
      </c>
      <c r="G4808" s="60"/>
      <c r="H4808" s="60"/>
      <c r="I4808" s="60">
        <f t="shared" si="298"/>
        <v>0</v>
      </c>
      <c r="J4808" s="60">
        <f>IF(OR(I4808="",I4809="",I4810=""),"",(AVERAGEIF(A4808:A$10000,A4808,I4808:I$10000)))</f>
        <v>0</v>
      </c>
      <c r="K4808" s="60"/>
      <c r="L4808" s="60" t="str">
        <f>IF(O4808="","",A4808)</f>
        <v/>
      </c>
      <c r="M4808" s="60" t="str">
        <f>IF(O4808="","",(VLOOKUP(A4808,A4808:E11792,5,FALSE)))</f>
        <v/>
      </c>
      <c r="N4808" s="60" t="str">
        <f t="shared" si="299"/>
        <v/>
      </c>
      <c r="O4808" s="60" t="str">
        <f t="shared" si="301"/>
        <v/>
      </c>
      <c r="P4808" s="103">
        <f t="shared" si="300"/>
        <v>14.80000000000814</v>
      </c>
      <c r="Q4808" s="58"/>
      <c r="R4808" s="58"/>
      <c r="S4808" s="102"/>
    </row>
    <row r="4809" spans="1:19" ht="12.5" customHeight="1" x14ac:dyDescent="0.35">
      <c r="A4809" s="2">
        <v>75</v>
      </c>
      <c r="B4809" s="2" t="s">
        <v>69</v>
      </c>
      <c r="C4809" s="67">
        <v>160.89070000000001</v>
      </c>
      <c r="D4809" t="s">
        <v>65</v>
      </c>
      <c r="E4809" s="2" t="s">
        <v>56</v>
      </c>
      <c r="F4809" s="2" t="s">
        <v>70</v>
      </c>
      <c r="G4809" s="2"/>
      <c r="I4809" s="60">
        <f t="shared" si="298"/>
        <v>0</v>
      </c>
      <c r="J4809" s="60">
        <f>IF(OR(I4809="",I4810="",I4811=""),"",(AVERAGEIF(A4809:A$10000,A4809,I4809:I$10000)))</f>
        <v>0</v>
      </c>
      <c r="K4809" s="60"/>
      <c r="L4809" s="55" t="str">
        <f>IF(O4809="","",A4809)</f>
        <v/>
      </c>
      <c r="M4809" s="60" t="str">
        <f>IF(O4809="","",(VLOOKUP(A4809,A4809:E11793,5,FALSE)))</f>
        <v/>
      </c>
      <c r="N4809" s="55" t="str">
        <f t="shared" si="299"/>
        <v/>
      </c>
      <c r="O4809" s="55" t="str">
        <f t="shared" si="301"/>
        <v/>
      </c>
      <c r="P4809" s="104">
        <f t="shared" si="300"/>
        <v>13.800000000003365</v>
      </c>
      <c r="Q4809" s="58"/>
      <c r="R4809" s="58"/>
      <c r="S4809" s="102"/>
    </row>
    <row r="4810" spans="1:19" ht="12.5" customHeight="1" x14ac:dyDescent="0.35">
      <c r="A4810" s="60">
        <v>75</v>
      </c>
      <c r="B4810" s="60" t="s">
        <v>69</v>
      </c>
      <c r="C4810" s="68">
        <v>160.91380000000001</v>
      </c>
      <c r="D4810" s="58" t="s">
        <v>65</v>
      </c>
      <c r="E4810" s="60" t="s">
        <v>56</v>
      </c>
      <c r="F4810" s="60" t="s">
        <v>70</v>
      </c>
      <c r="G4810" s="60"/>
      <c r="H4810" s="60"/>
      <c r="I4810" s="60">
        <f t="shared" si="298"/>
        <v>0</v>
      </c>
      <c r="J4810" s="60">
        <f>IF(OR(I4810="",I4811="",I4812=""),"",(AVERAGEIF(A4810:A$10000,A4810,I4810:I$10000)))</f>
        <v>0</v>
      </c>
      <c r="K4810" s="60"/>
      <c r="L4810" s="60" t="str">
        <f>IF(O4810="","",A4810)</f>
        <v/>
      </c>
      <c r="M4810" s="60" t="str">
        <f>IF(O4810="","",(VLOOKUP(A4810,A4810:E11794,5,FALSE)))</f>
        <v/>
      </c>
      <c r="N4810" s="60" t="str">
        <f t="shared" si="299"/>
        <v/>
      </c>
      <c r="O4810" s="60" t="str">
        <f t="shared" si="301"/>
        <v/>
      </c>
      <c r="P4810" s="103">
        <f t="shared" si="300"/>
        <v>23.099999999999454</v>
      </c>
      <c r="Q4810" s="58"/>
      <c r="R4810" s="58"/>
      <c r="S4810" s="102"/>
    </row>
    <row r="4811" spans="1:19" ht="12.5" customHeight="1" x14ac:dyDescent="0.35">
      <c r="A4811" s="2">
        <v>75</v>
      </c>
      <c r="B4811" s="2" t="s">
        <v>71</v>
      </c>
      <c r="C4811" s="67">
        <v>160.92939999999999</v>
      </c>
      <c r="D4811" t="s">
        <v>65</v>
      </c>
      <c r="E4811" s="2" t="s">
        <v>56</v>
      </c>
      <c r="F4811" s="2" t="s">
        <v>70</v>
      </c>
      <c r="G4811" s="2"/>
      <c r="I4811" s="60">
        <f t="shared" si="298"/>
        <v>0</v>
      </c>
      <c r="J4811" s="60">
        <f>IF(OR(I4811="",I4812="",I4813=""),"",(AVERAGEIF(A4811:A$10000,A4811,I4811:I$10000)))</f>
        <v>0</v>
      </c>
      <c r="K4811" s="60"/>
      <c r="L4811" s="55" t="str">
        <f>IF(O4811="","",A4811)</f>
        <v/>
      </c>
      <c r="M4811" s="60" t="str">
        <f>IF(O4811="","",(VLOOKUP(A4811,A4811:E11795,5,FALSE)))</f>
        <v/>
      </c>
      <c r="N4811" s="55" t="str">
        <f t="shared" si="299"/>
        <v/>
      </c>
      <c r="O4811" s="55" t="str">
        <f t="shared" si="301"/>
        <v/>
      </c>
      <c r="P4811" s="104">
        <f t="shared" si="300"/>
        <v>15.599999999977854</v>
      </c>
      <c r="Q4811" s="58"/>
      <c r="R4811" s="58"/>
      <c r="S4811" s="102"/>
    </row>
    <row r="4812" spans="1:19" ht="12.5" customHeight="1" x14ac:dyDescent="0.35">
      <c r="A4812" s="60">
        <v>75</v>
      </c>
      <c r="B4812" s="60" t="s">
        <v>71</v>
      </c>
      <c r="C4812" s="68">
        <v>160.94380000000001</v>
      </c>
      <c r="D4812" s="58" t="s">
        <v>65</v>
      </c>
      <c r="E4812" s="60" t="s">
        <v>56</v>
      </c>
      <c r="F4812" s="60" t="s">
        <v>70</v>
      </c>
      <c r="G4812" s="60"/>
      <c r="H4812" s="60"/>
      <c r="I4812" s="60">
        <f t="shared" si="298"/>
        <v>0</v>
      </c>
      <c r="J4812" s="60">
        <f>IF(OR(I4812="",I4813="",I4814=""),"",(AVERAGEIF(A4812:A$10000,A4812,I4812:I$10000)))</f>
        <v>0</v>
      </c>
      <c r="K4812" s="60"/>
      <c r="L4812" s="60" t="str">
        <f>IF(O4812="","",A4812)</f>
        <v/>
      </c>
      <c r="M4812" s="60" t="str">
        <f>IF(O4812="","",(VLOOKUP(A4812,A4812:E11796,5,FALSE)))</f>
        <v/>
      </c>
      <c r="N4812" s="60" t="str">
        <f t="shared" si="299"/>
        <v/>
      </c>
      <c r="O4812" s="60" t="str">
        <f t="shared" si="301"/>
        <v/>
      </c>
      <c r="P4812" s="103">
        <f t="shared" si="300"/>
        <v>14.400000000023283</v>
      </c>
      <c r="Q4812" s="58"/>
      <c r="R4812" s="58"/>
      <c r="S4812" s="102"/>
    </row>
    <row r="4813" spans="1:19" ht="12.5" customHeight="1" x14ac:dyDescent="0.35">
      <c r="A4813" s="2">
        <v>75</v>
      </c>
      <c r="B4813" s="2" t="s">
        <v>71</v>
      </c>
      <c r="C4813" s="67">
        <v>160.9588</v>
      </c>
      <c r="D4813" t="s">
        <v>65</v>
      </c>
      <c r="E4813" s="2" t="s">
        <v>56</v>
      </c>
      <c r="F4813" s="2" t="s">
        <v>70</v>
      </c>
      <c r="G4813" s="2"/>
      <c r="I4813" s="60">
        <f t="shared" si="298"/>
        <v>0</v>
      </c>
      <c r="J4813" s="60">
        <f>IF(OR(I4813="",I4814="",I4815=""),"",(AVERAGEIF(A4813:A$10000,A4813,I4813:I$10000)))</f>
        <v>0</v>
      </c>
      <c r="K4813" s="60"/>
      <c r="L4813" s="55" t="str">
        <f>IF(O4813="","",A4813)</f>
        <v/>
      </c>
      <c r="M4813" s="60" t="str">
        <f>IF(O4813="","",(VLOOKUP(A4813,A4813:E11797,5,FALSE)))</f>
        <v/>
      </c>
      <c r="N4813" s="55" t="str">
        <f t="shared" si="299"/>
        <v/>
      </c>
      <c r="O4813" s="55" t="str">
        <f t="shared" si="301"/>
        <v/>
      </c>
      <c r="P4813" s="104">
        <f t="shared" si="300"/>
        <v>14.999999999986358</v>
      </c>
      <c r="Q4813" s="58"/>
      <c r="R4813" s="58"/>
      <c r="S4813" s="102"/>
    </row>
    <row r="4814" spans="1:19" ht="12.5" customHeight="1" x14ac:dyDescent="0.35">
      <c r="A4814" s="60">
        <v>75</v>
      </c>
      <c r="B4814" s="60" t="s">
        <v>71</v>
      </c>
      <c r="C4814" s="68">
        <v>160.97460000000001</v>
      </c>
      <c r="D4814" s="58" t="s">
        <v>65</v>
      </c>
      <c r="E4814" s="60" t="s">
        <v>56</v>
      </c>
      <c r="F4814" s="60" t="s">
        <v>70</v>
      </c>
      <c r="G4814" s="60"/>
      <c r="H4814" s="60"/>
      <c r="I4814" s="60">
        <f t="shared" si="298"/>
        <v>0</v>
      </c>
      <c r="J4814" s="60">
        <f>IF(OR(I4814="",I4815="",I4816=""),"",(AVERAGEIF(A4814:A$10000,A4814,I4814:I$10000)))</f>
        <v>0</v>
      </c>
      <c r="K4814" s="60"/>
      <c r="L4814" s="60" t="str">
        <f>IF(O4814="","",A4814)</f>
        <v/>
      </c>
      <c r="M4814" s="60" t="str">
        <f>IF(O4814="","",(VLOOKUP(A4814,A4814:E11798,5,FALSE)))</f>
        <v/>
      </c>
      <c r="N4814" s="60" t="str">
        <f t="shared" si="299"/>
        <v/>
      </c>
      <c r="O4814" s="60" t="str">
        <f t="shared" si="301"/>
        <v/>
      </c>
      <c r="P4814" s="103">
        <f t="shared" si="300"/>
        <v>15.800000000012915</v>
      </c>
      <c r="Q4814" s="58"/>
      <c r="R4814" s="58"/>
      <c r="S4814" s="102"/>
    </row>
    <row r="4815" spans="1:19" ht="12.5" customHeight="1" x14ac:dyDescent="0.35">
      <c r="A4815" s="2">
        <v>75</v>
      </c>
      <c r="B4815" s="2" t="s">
        <v>71</v>
      </c>
      <c r="C4815" s="67">
        <v>160.9888</v>
      </c>
      <c r="D4815" t="s">
        <v>65</v>
      </c>
      <c r="E4815" s="2" t="s">
        <v>56</v>
      </c>
      <c r="F4815" s="2" t="s">
        <v>70</v>
      </c>
      <c r="G4815" s="2"/>
      <c r="I4815" s="60">
        <f t="shared" si="298"/>
        <v>0</v>
      </c>
      <c r="J4815" s="60">
        <f>IF(OR(I4815="",I4816="",I4817=""),"",(AVERAGEIF(A4815:A$10000,A4815,I4815:I$10000)))</f>
        <v>0</v>
      </c>
      <c r="K4815" s="60"/>
      <c r="L4815" s="55" t="str">
        <f>IF(O4815="","",A4815)</f>
        <v/>
      </c>
      <c r="M4815" s="60" t="str">
        <f>IF(O4815="","",(VLOOKUP(A4815,A4815:E11799,5,FALSE)))</f>
        <v/>
      </c>
      <c r="N4815" s="55" t="str">
        <f t="shared" si="299"/>
        <v/>
      </c>
      <c r="O4815" s="55" t="str">
        <f t="shared" si="301"/>
        <v/>
      </c>
      <c r="P4815" s="104">
        <f t="shared" si="300"/>
        <v>14.199999999988222</v>
      </c>
      <c r="Q4815" s="58"/>
      <c r="R4815" s="58"/>
      <c r="S4815" s="102"/>
    </row>
    <row r="4816" spans="1:19" ht="12.5" customHeight="1" x14ac:dyDescent="0.35">
      <c r="A4816" s="60">
        <v>75</v>
      </c>
      <c r="B4816" s="60" t="s">
        <v>71</v>
      </c>
      <c r="C4816" s="68">
        <v>161.00290000000001</v>
      </c>
      <c r="D4816" s="58" t="s">
        <v>65</v>
      </c>
      <c r="E4816" s="60" t="s">
        <v>56</v>
      </c>
      <c r="F4816" s="60" t="s">
        <v>70</v>
      </c>
      <c r="G4816" s="60"/>
      <c r="H4816" s="60"/>
      <c r="I4816" s="60">
        <f t="shared" si="298"/>
        <v>0</v>
      </c>
      <c r="J4816" s="60">
        <f>IF(OR(I4816="",I4817="",I4818=""),"",(AVERAGEIF(A4816:A$10000,A4816,I4816:I$10000)))</f>
        <v>0</v>
      </c>
      <c r="K4816" s="60"/>
      <c r="L4816" s="60" t="str">
        <f>IF(O4816="","",A4816)</f>
        <v/>
      </c>
      <c r="M4816" s="60" t="str">
        <f>IF(O4816="","",(VLOOKUP(A4816,A4816:E11800,5,FALSE)))</f>
        <v/>
      </c>
      <c r="N4816" s="60" t="str">
        <f t="shared" si="299"/>
        <v/>
      </c>
      <c r="O4816" s="60" t="str">
        <f t="shared" si="301"/>
        <v/>
      </c>
      <c r="P4816" s="103">
        <f t="shared" si="300"/>
        <v>14.100000000013324</v>
      </c>
      <c r="Q4816" s="58"/>
      <c r="R4816" s="58"/>
      <c r="S4816" s="102"/>
    </row>
    <row r="4817" spans="1:19" ht="12.5" customHeight="1" x14ac:dyDescent="0.35">
      <c r="A4817" s="2">
        <v>75</v>
      </c>
      <c r="B4817" s="2" t="s">
        <v>69</v>
      </c>
      <c r="C4817" s="67">
        <v>161.01779999999999</v>
      </c>
      <c r="D4817" t="s">
        <v>65</v>
      </c>
      <c r="E4817" s="2" t="s">
        <v>56</v>
      </c>
      <c r="F4817" s="2" t="s">
        <v>70</v>
      </c>
      <c r="G4817" s="2"/>
      <c r="I4817" s="60">
        <f t="shared" ref="I4817:I4880" si="302">IF(AND(OR(G4816&gt;G$5,G4818&gt;G$5),G4817&gt;G$5),G4817,"")</f>
        <v>0</v>
      </c>
      <c r="J4817" s="60">
        <f>IF(OR(I4817="",I4818="",I4819=""),"",(AVERAGEIF(A4817:A$10000,A4817,I4817:I$10000)))</f>
        <v>0</v>
      </c>
      <c r="K4817" s="60"/>
      <c r="L4817" s="55" t="str">
        <f>IF(O4817="","",A4817)</f>
        <v/>
      </c>
      <c r="M4817" s="60" t="str">
        <f>IF(O4817="","",(VLOOKUP(A4817,A4817:E11801,5,FALSE)))</f>
        <v/>
      </c>
      <c r="N4817" s="55" t="str">
        <f t="shared" si="299"/>
        <v/>
      </c>
      <c r="O4817" s="55" t="str">
        <f t="shared" si="301"/>
        <v/>
      </c>
      <c r="P4817" s="104">
        <f t="shared" si="300"/>
        <v>14.899999999983038</v>
      </c>
      <c r="Q4817" s="58"/>
      <c r="R4817" s="58"/>
      <c r="S4817" s="102"/>
    </row>
    <row r="4818" spans="1:19" ht="12.5" customHeight="1" x14ac:dyDescent="0.35">
      <c r="A4818" s="60">
        <v>75</v>
      </c>
      <c r="B4818" s="60" t="s">
        <v>69</v>
      </c>
      <c r="C4818" s="68">
        <v>161.03270000000001</v>
      </c>
      <c r="D4818" s="58" t="s">
        <v>65</v>
      </c>
      <c r="E4818" s="60" t="s">
        <v>56</v>
      </c>
      <c r="F4818" s="60" t="s">
        <v>70</v>
      </c>
      <c r="G4818" s="60"/>
      <c r="H4818" s="60"/>
      <c r="I4818" s="60">
        <f t="shared" si="302"/>
        <v>0</v>
      </c>
      <c r="J4818" s="60">
        <f>IF(OR(I4818="",I4819="",I4820=""),"",(AVERAGEIF(A4818:A$10000,A4818,I4818:I$10000)))</f>
        <v>0</v>
      </c>
      <c r="K4818" s="60"/>
      <c r="L4818" s="60" t="str">
        <f>IF(O4818="","",A4818)</f>
        <v/>
      </c>
      <c r="M4818" s="60" t="str">
        <f>IF(O4818="","",(VLOOKUP(A4818,A4818:E11802,5,FALSE)))</f>
        <v/>
      </c>
      <c r="N4818" s="60" t="str">
        <f t="shared" ref="N4818:N4881" si="303">IF(L4818="","",I4818)</f>
        <v/>
      </c>
      <c r="O4818" s="60" t="str">
        <f t="shared" si="301"/>
        <v/>
      </c>
      <c r="P4818" s="103">
        <f t="shared" ref="P4818:P4881" si="304">IF(A4818=A4817,ABS(C4818-C4817)*1000,"")</f>
        <v>14.90000000001146</v>
      </c>
      <c r="Q4818" s="58"/>
      <c r="R4818" s="58"/>
      <c r="S4818" s="102"/>
    </row>
    <row r="4819" spans="1:19" ht="12.5" customHeight="1" x14ac:dyDescent="0.35">
      <c r="A4819" s="2">
        <v>75</v>
      </c>
      <c r="B4819" s="2" t="s">
        <v>69</v>
      </c>
      <c r="C4819" s="67">
        <v>161.047</v>
      </c>
      <c r="D4819" t="s">
        <v>65</v>
      </c>
      <c r="E4819" s="2" t="s">
        <v>56</v>
      </c>
      <c r="F4819" s="2" t="s">
        <v>70</v>
      </c>
      <c r="G4819" s="2"/>
      <c r="I4819" s="60">
        <f t="shared" si="302"/>
        <v>0</v>
      </c>
      <c r="J4819" s="60">
        <f>IF(OR(I4819="",I4820="",I4821=""),"",(AVERAGEIF(A4819:A$10000,A4819,I4819:I$10000)))</f>
        <v>0</v>
      </c>
      <c r="K4819" s="60"/>
      <c r="L4819" s="55" t="str">
        <f>IF(O4819="","",A4819)</f>
        <v/>
      </c>
      <c r="M4819" s="60" t="str">
        <f>IF(O4819="","",(VLOOKUP(A4819,A4819:E11803,5,FALSE)))</f>
        <v/>
      </c>
      <c r="N4819" s="55" t="str">
        <f t="shared" si="303"/>
        <v/>
      </c>
      <c r="O4819" s="55" t="str">
        <f t="shared" si="301"/>
        <v/>
      </c>
      <c r="P4819" s="104">
        <f t="shared" si="304"/>
        <v>14.299999999991542</v>
      </c>
      <c r="Q4819" s="58"/>
      <c r="R4819" s="58"/>
      <c r="S4819" s="102"/>
    </row>
    <row r="4820" spans="1:19" ht="12.5" customHeight="1" x14ac:dyDescent="0.35">
      <c r="A4820" s="60">
        <v>75</v>
      </c>
      <c r="B4820" s="60" t="s">
        <v>69</v>
      </c>
      <c r="C4820" s="68">
        <v>161.0617</v>
      </c>
      <c r="D4820" s="58" t="s">
        <v>65</v>
      </c>
      <c r="E4820" s="60" t="s">
        <v>56</v>
      </c>
      <c r="F4820" s="60" t="s">
        <v>70</v>
      </c>
      <c r="G4820" s="60"/>
      <c r="H4820" s="60"/>
      <c r="I4820" s="60">
        <f t="shared" si="302"/>
        <v>0</v>
      </c>
      <c r="J4820" s="60">
        <f>IF(OR(I4820="",I4821="",I4822=""),"",(AVERAGEIF(A4820:A$10000,A4820,I4820:I$10000)))</f>
        <v>0</v>
      </c>
      <c r="K4820" s="60"/>
      <c r="L4820" s="60" t="str">
        <f>IF(O4820="","",A4820)</f>
        <v/>
      </c>
      <c r="M4820" s="60" t="str">
        <f>IF(O4820="","",(VLOOKUP(A4820,A4820:E11804,5,FALSE)))</f>
        <v/>
      </c>
      <c r="N4820" s="60" t="str">
        <f t="shared" si="303"/>
        <v/>
      </c>
      <c r="O4820" s="60" t="str">
        <f t="shared" si="301"/>
        <v/>
      </c>
      <c r="P4820" s="103">
        <f t="shared" si="304"/>
        <v>14.70000000000482</v>
      </c>
      <c r="Q4820" s="58"/>
      <c r="R4820" s="58"/>
      <c r="S4820" s="102"/>
    </row>
    <row r="4821" spans="1:19" ht="12.5" customHeight="1" x14ac:dyDescent="0.35">
      <c r="A4821" s="2">
        <v>75</v>
      </c>
      <c r="B4821" s="2" t="s">
        <v>69</v>
      </c>
      <c r="C4821" s="67">
        <v>161.07599999999999</v>
      </c>
      <c r="D4821" t="s">
        <v>65</v>
      </c>
      <c r="E4821" s="2" t="s">
        <v>56</v>
      </c>
      <c r="F4821" s="2" t="s">
        <v>70</v>
      </c>
      <c r="G4821" s="2"/>
      <c r="I4821" s="60">
        <f t="shared" si="302"/>
        <v>0</v>
      </c>
      <c r="J4821" s="60">
        <f>IF(OR(I4821="",I4822="",I4823=""),"",(AVERAGEIF(A4821:A$10000,A4821,I4821:I$10000)))</f>
        <v>0</v>
      </c>
      <c r="K4821" s="60"/>
      <c r="L4821" s="55" t="str">
        <f>IF(O4821="","",A4821)</f>
        <v/>
      </c>
      <c r="M4821" s="60" t="str">
        <f>IF(O4821="","",(VLOOKUP(A4821,A4821:E11805,5,FALSE)))</f>
        <v/>
      </c>
      <c r="N4821" s="55" t="str">
        <f t="shared" si="303"/>
        <v/>
      </c>
      <c r="O4821" s="55" t="str">
        <f t="shared" si="301"/>
        <v/>
      </c>
      <c r="P4821" s="104">
        <f t="shared" si="304"/>
        <v>14.299999999991542</v>
      </c>
      <c r="Q4821" s="58"/>
      <c r="R4821" s="58"/>
      <c r="S4821" s="102"/>
    </row>
    <row r="4822" spans="1:19" ht="12.5" customHeight="1" x14ac:dyDescent="0.35">
      <c r="A4822" s="60">
        <v>75</v>
      </c>
      <c r="B4822" s="60" t="s">
        <v>69</v>
      </c>
      <c r="C4822" s="68">
        <v>161.0907</v>
      </c>
      <c r="D4822" s="58" t="s">
        <v>65</v>
      </c>
      <c r="E4822" s="60" t="s">
        <v>56</v>
      </c>
      <c r="F4822" s="60" t="s">
        <v>70</v>
      </c>
      <c r="G4822" s="60"/>
      <c r="H4822" s="60"/>
      <c r="I4822" s="60">
        <f t="shared" si="302"/>
        <v>0</v>
      </c>
      <c r="J4822" s="60">
        <f>IF(OR(I4822="",I4823="",I4824=""),"",(AVERAGEIF(A4822:A$10000,A4822,I4822:I$10000)))</f>
        <v>0</v>
      </c>
      <c r="K4822" s="60"/>
      <c r="L4822" s="60" t="str">
        <f>IF(O4822="","",A4822)</f>
        <v/>
      </c>
      <c r="M4822" s="60" t="str">
        <f>IF(O4822="","",(VLOOKUP(A4822,A4822:E11806,5,FALSE)))</f>
        <v/>
      </c>
      <c r="N4822" s="60" t="str">
        <f t="shared" si="303"/>
        <v/>
      </c>
      <c r="O4822" s="60" t="str">
        <f t="shared" si="301"/>
        <v/>
      </c>
      <c r="P4822" s="103">
        <f t="shared" si="304"/>
        <v>14.70000000000482</v>
      </c>
      <c r="Q4822" s="58"/>
      <c r="R4822" s="58"/>
      <c r="S4822" s="102"/>
    </row>
    <row r="4823" spans="1:19" ht="12.5" customHeight="1" x14ac:dyDescent="0.35">
      <c r="A4823" s="2">
        <v>75</v>
      </c>
      <c r="B4823" s="2" t="s">
        <v>69</v>
      </c>
      <c r="C4823" s="67">
        <v>161.10589999999999</v>
      </c>
      <c r="D4823" t="s">
        <v>65</v>
      </c>
      <c r="E4823" s="2" t="s">
        <v>56</v>
      </c>
      <c r="F4823" s="2" t="s">
        <v>70</v>
      </c>
      <c r="G4823" s="2"/>
      <c r="I4823" s="60">
        <f t="shared" si="302"/>
        <v>0</v>
      </c>
      <c r="J4823" s="60">
        <f>IF(OR(I4823="",I4824="",I4825=""),"",(AVERAGEIF(A4823:A$10000,A4823,I4823:I$10000)))</f>
        <v>0</v>
      </c>
      <c r="K4823" s="60"/>
      <c r="L4823" s="55" t="str">
        <f>IF(O4823="","",A4823)</f>
        <v/>
      </c>
      <c r="M4823" s="60" t="str">
        <f>IF(O4823="","",(VLOOKUP(A4823,A4823:E11807,5,FALSE)))</f>
        <v/>
      </c>
      <c r="N4823" s="55" t="str">
        <f t="shared" si="303"/>
        <v/>
      </c>
      <c r="O4823" s="55" t="str">
        <f t="shared" si="301"/>
        <v/>
      </c>
      <c r="P4823" s="104">
        <f t="shared" si="304"/>
        <v>15.199999999992997</v>
      </c>
      <c r="Q4823" s="58"/>
      <c r="R4823" s="58"/>
      <c r="S4823" s="102"/>
    </row>
    <row r="4824" spans="1:19" ht="12.5" customHeight="1" x14ac:dyDescent="0.35">
      <c r="A4824" s="60">
        <v>75</v>
      </c>
      <c r="B4824" s="60" t="s">
        <v>69</v>
      </c>
      <c r="C4824" s="68">
        <v>161.1284</v>
      </c>
      <c r="D4824" s="58" t="s">
        <v>65</v>
      </c>
      <c r="E4824" s="60" t="s">
        <v>56</v>
      </c>
      <c r="F4824" s="60" t="s">
        <v>70</v>
      </c>
      <c r="G4824" s="60"/>
      <c r="H4824" s="60"/>
      <c r="I4824" s="60">
        <f t="shared" si="302"/>
        <v>0</v>
      </c>
      <c r="J4824" s="60">
        <f>IF(OR(I4824="",I4825="",I4826=""),"",(AVERAGEIF(A4824:A$10000,A4824,I4824:I$10000)))</f>
        <v>0</v>
      </c>
      <c r="K4824" s="60"/>
      <c r="L4824" s="60" t="str">
        <f>IF(O4824="","",A4824)</f>
        <v/>
      </c>
      <c r="M4824" s="60" t="str">
        <f>IF(O4824="","",(VLOOKUP(A4824,A4824:E11808,5,FALSE)))</f>
        <v/>
      </c>
      <c r="N4824" s="60" t="str">
        <f t="shared" si="303"/>
        <v/>
      </c>
      <c r="O4824" s="60" t="str">
        <f t="shared" si="301"/>
        <v/>
      </c>
      <c r="P4824" s="103">
        <f t="shared" si="304"/>
        <v>22.500000000007958</v>
      </c>
      <c r="Q4824" s="58"/>
      <c r="R4824" s="58"/>
      <c r="S4824" s="102"/>
    </row>
    <row r="4825" spans="1:19" ht="12.5" customHeight="1" x14ac:dyDescent="0.35">
      <c r="A4825" s="2">
        <v>75</v>
      </c>
      <c r="B4825" s="2" t="s">
        <v>69</v>
      </c>
      <c r="C4825" s="67">
        <v>161.14279999999999</v>
      </c>
      <c r="D4825" t="s">
        <v>65</v>
      </c>
      <c r="E4825" s="2" t="s">
        <v>56</v>
      </c>
      <c r="F4825" s="2" t="s">
        <v>70</v>
      </c>
      <c r="G4825" s="2"/>
      <c r="I4825" s="60">
        <f t="shared" si="302"/>
        <v>0</v>
      </c>
      <c r="J4825" s="60">
        <f>IF(OR(I4825="",I4826="",I4827=""),"",(AVERAGEIF(A4825:A$10000,A4825,I4825:I$10000)))</f>
        <v>0</v>
      </c>
      <c r="K4825" s="60"/>
      <c r="L4825" s="55" t="str">
        <f>IF(O4825="","",A4825)</f>
        <v/>
      </c>
      <c r="M4825" s="60" t="str">
        <f>IF(O4825="","",(VLOOKUP(A4825,A4825:E11809,5,FALSE)))</f>
        <v/>
      </c>
      <c r="N4825" s="55" t="str">
        <f t="shared" si="303"/>
        <v/>
      </c>
      <c r="O4825" s="55" t="str">
        <f t="shared" si="301"/>
        <v/>
      </c>
      <c r="P4825" s="104">
        <f t="shared" si="304"/>
        <v>14.399999999994861</v>
      </c>
      <c r="Q4825" s="58"/>
      <c r="R4825" s="58"/>
      <c r="S4825" s="102"/>
    </row>
    <row r="4826" spans="1:19" ht="12.5" customHeight="1" x14ac:dyDescent="0.35">
      <c r="A4826" s="60">
        <v>75</v>
      </c>
      <c r="B4826" s="60" t="s">
        <v>69</v>
      </c>
      <c r="C4826" s="68">
        <v>161.1585</v>
      </c>
      <c r="D4826" s="58" t="s">
        <v>65</v>
      </c>
      <c r="E4826" s="60" t="s">
        <v>56</v>
      </c>
      <c r="F4826" s="60" t="s">
        <v>70</v>
      </c>
      <c r="G4826" s="60"/>
      <c r="H4826" s="60"/>
      <c r="I4826" s="60">
        <f t="shared" si="302"/>
        <v>0</v>
      </c>
      <c r="J4826" s="60">
        <f>IF(OR(I4826="",I4827="",I4828=""),"",(AVERAGEIF(A4826:A$10000,A4826,I4826:I$10000)))</f>
        <v>0</v>
      </c>
      <c r="K4826" s="60"/>
      <c r="L4826" s="60" t="str">
        <f>IF(O4826="","",A4826)</f>
        <v/>
      </c>
      <c r="M4826" s="60" t="str">
        <f>IF(O4826="","",(VLOOKUP(A4826,A4826:E11810,5,FALSE)))</f>
        <v/>
      </c>
      <c r="N4826" s="60" t="str">
        <f t="shared" si="303"/>
        <v/>
      </c>
      <c r="O4826" s="60" t="str">
        <f t="shared" ref="O4826:O4889" si="305">IF(J4826="","",IF(AND(J4825="",J4824="",J4823=""),C4826,""))</f>
        <v/>
      </c>
      <c r="P4826" s="103">
        <f t="shared" si="304"/>
        <v>15.700000000009595</v>
      </c>
      <c r="Q4826" s="58"/>
      <c r="R4826" s="58"/>
      <c r="S4826" s="102"/>
    </row>
    <row r="4827" spans="1:19" ht="12.5" customHeight="1" x14ac:dyDescent="0.35">
      <c r="A4827" s="2">
        <v>75</v>
      </c>
      <c r="B4827" s="2" t="s">
        <v>69</v>
      </c>
      <c r="C4827" s="67">
        <v>161.1729</v>
      </c>
      <c r="D4827" t="s">
        <v>65</v>
      </c>
      <c r="E4827" s="2" t="s">
        <v>56</v>
      </c>
      <c r="F4827" s="2" t="s">
        <v>70</v>
      </c>
      <c r="G4827" s="2"/>
      <c r="I4827" s="60">
        <f t="shared" si="302"/>
        <v>0</v>
      </c>
      <c r="J4827" s="60">
        <f>IF(OR(I4827="",I4828="",I4829=""),"",(AVERAGEIF(A4827:A$10000,A4827,I4827:I$10000)))</f>
        <v>0</v>
      </c>
      <c r="K4827" s="60"/>
      <c r="L4827" s="55" t="str">
        <f>IF(O4827="","",A4827)</f>
        <v/>
      </c>
      <c r="M4827" s="60" t="str">
        <f>IF(O4827="","",(VLOOKUP(A4827,A4827:E11811,5,FALSE)))</f>
        <v/>
      </c>
      <c r="N4827" s="55" t="str">
        <f t="shared" si="303"/>
        <v/>
      </c>
      <c r="O4827" s="55" t="str">
        <f t="shared" si="305"/>
        <v/>
      </c>
      <c r="P4827" s="104">
        <f t="shared" si="304"/>
        <v>14.399999999994861</v>
      </c>
      <c r="Q4827" s="58"/>
      <c r="R4827" s="58"/>
      <c r="S4827" s="102"/>
    </row>
    <row r="4828" spans="1:19" ht="12.5" customHeight="1" x14ac:dyDescent="0.35">
      <c r="A4828" s="60">
        <v>75</v>
      </c>
      <c r="B4828" s="60" t="s">
        <v>69</v>
      </c>
      <c r="C4828" s="68">
        <v>161.18719999999999</v>
      </c>
      <c r="D4828" s="58" t="s">
        <v>65</v>
      </c>
      <c r="E4828" s="60" t="s">
        <v>56</v>
      </c>
      <c r="F4828" s="60" t="s">
        <v>70</v>
      </c>
      <c r="G4828" s="60"/>
      <c r="H4828" s="60"/>
      <c r="I4828" s="60">
        <f t="shared" si="302"/>
        <v>0</v>
      </c>
      <c r="J4828" s="60">
        <f>IF(OR(I4828="",I4829="",I4830=""),"",(AVERAGEIF(A4828:A$10000,A4828,I4828:I$10000)))</f>
        <v>0</v>
      </c>
      <c r="K4828" s="60"/>
      <c r="L4828" s="60" t="str">
        <f>IF(O4828="","",A4828)</f>
        <v/>
      </c>
      <c r="M4828" s="60" t="str">
        <f>IF(O4828="","",(VLOOKUP(A4828,A4828:E11812,5,FALSE)))</f>
        <v/>
      </c>
      <c r="N4828" s="60" t="str">
        <f t="shared" si="303"/>
        <v/>
      </c>
      <c r="O4828" s="60" t="str">
        <f t="shared" si="305"/>
        <v/>
      </c>
      <c r="P4828" s="103">
        <f t="shared" si="304"/>
        <v>14.299999999991542</v>
      </c>
      <c r="Q4828" s="58"/>
      <c r="R4828" s="58"/>
      <c r="S4828" s="102"/>
    </row>
    <row r="4829" spans="1:19" ht="12.5" customHeight="1" x14ac:dyDescent="0.35">
      <c r="A4829" s="2">
        <v>75</v>
      </c>
      <c r="B4829" s="2" t="s">
        <v>69</v>
      </c>
      <c r="C4829" s="67">
        <v>161.20169999999999</v>
      </c>
      <c r="D4829" t="s">
        <v>65</v>
      </c>
      <c r="E4829" s="2" t="s">
        <v>56</v>
      </c>
      <c r="F4829" s="2" t="s">
        <v>70</v>
      </c>
      <c r="G4829" s="2"/>
      <c r="I4829" s="60">
        <f t="shared" si="302"/>
        <v>0</v>
      </c>
      <c r="J4829" s="60">
        <f>IF(OR(I4829="",I4830="",I4831=""),"",(AVERAGEIF(A4829:A$10000,A4829,I4829:I$10000)))</f>
        <v>0</v>
      </c>
      <c r="K4829" s="60"/>
      <c r="L4829" s="55" t="str">
        <f>IF(O4829="","",A4829)</f>
        <v/>
      </c>
      <c r="M4829" s="60" t="str">
        <f>IF(O4829="","",(VLOOKUP(A4829,A4829:E11813,5,FALSE)))</f>
        <v/>
      </c>
      <c r="N4829" s="55" t="str">
        <f t="shared" si="303"/>
        <v/>
      </c>
      <c r="O4829" s="55" t="str">
        <f t="shared" si="305"/>
        <v/>
      </c>
      <c r="P4829" s="104">
        <f t="shared" si="304"/>
        <v>14.499999999998181</v>
      </c>
      <c r="Q4829" s="58"/>
      <c r="R4829" s="58"/>
      <c r="S4829" s="102"/>
    </row>
    <row r="4830" spans="1:19" ht="12.5" customHeight="1" x14ac:dyDescent="0.35">
      <c r="A4830" s="60">
        <v>75</v>
      </c>
      <c r="B4830" s="60" t="s">
        <v>69</v>
      </c>
      <c r="C4830" s="68">
        <v>161.21709999999999</v>
      </c>
      <c r="D4830" s="58" t="s">
        <v>65</v>
      </c>
      <c r="E4830" s="60" t="s">
        <v>56</v>
      </c>
      <c r="F4830" s="60" t="s">
        <v>70</v>
      </c>
      <c r="G4830" s="60"/>
      <c r="H4830" s="60"/>
      <c r="I4830" s="60">
        <f t="shared" si="302"/>
        <v>0</v>
      </c>
      <c r="J4830" s="60">
        <f>IF(OR(I4830="",I4831="",I4832=""),"",(AVERAGEIF(A4830:A$10000,A4830,I4830:I$10000)))</f>
        <v>0</v>
      </c>
      <c r="K4830" s="60"/>
      <c r="L4830" s="60" t="str">
        <f>IF(O4830="","",A4830)</f>
        <v/>
      </c>
      <c r="M4830" s="60" t="str">
        <f>IF(O4830="","",(VLOOKUP(A4830,A4830:E11814,5,FALSE)))</f>
        <v/>
      </c>
      <c r="N4830" s="60" t="str">
        <f t="shared" si="303"/>
        <v/>
      </c>
      <c r="O4830" s="60" t="str">
        <f t="shared" si="305"/>
        <v/>
      </c>
      <c r="P4830" s="103">
        <f t="shared" si="304"/>
        <v>15.399999999999636</v>
      </c>
      <c r="Q4830" s="58"/>
      <c r="R4830" s="58"/>
      <c r="S4830" s="102"/>
    </row>
    <row r="4831" spans="1:19" ht="12.5" customHeight="1" x14ac:dyDescent="0.35">
      <c r="A4831" s="2">
        <v>75</v>
      </c>
      <c r="B4831" s="2" t="s">
        <v>69</v>
      </c>
      <c r="C4831" s="67">
        <v>161.2311</v>
      </c>
      <c r="D4831" t="s">
        <v>65</v>
      </c>
      <c r="E4831" s="2" t="s">
        <v>56</v>
      </c>
      <c r="F4831" s="2" t="s">
        <v>70</v>
      </c>
      <c r="G4831" s="2"/>
      <c r="I4831" s="60">
        <f t="shared" si="302"/>
        <v>0</v>
      </c>
      <c r="J4831" s="60">
        <f>IF(OR(I4831="",I4832="",I4833=""),"",(AVERAGEIF(A4831:A$10000,A4831,I4831:I$10000)))</f>
        <v>0</v>
      </c>
      <c r="K4831" s="60"/>
      <c r="L4831" s="55" t="str">
        <f>IF(O4831="","",A4831)</f>
        <v/>
      </c>
      <c r="M4831" s="60" t="str">
        <f>IF(O4831="","",(VLOOKUP(A4831,A4831:E11815,5,FALSE)))</f>
        <v/>
      </c>
      <c r="N4831" s="55" t="str">
        <f t="shared" si="303"/>
        <v/>
      </c>
      <c r="O4831" s="55" t="str">
        <f t="shared" si="305"/>
        <v/>
      </c>
      <c r="P4831" s="104">
        <f t="shared" si="304"/>
        <v>14.000000000010004</v>
      </c>
      <c r="Q4831" s="58"/>
      <c r="R4831" s="58"/>
      <c r="S4831" s="102"/>
    </row>
    <row r="4832" spans="1:19" ht="12.5" customHeight="1" x14ac:dyDescent="0.35">
      <c r="A4832" s="60">
        <v>75</v>
      </c>
      <c r="B4832" s="60" t="s">
        <v>69</v>
      </c>
      <c r="C4832" s="68">
        <v>161.2474</v>
      </c>
      <c r="D4832" s="58" t="s">
        <v>65</v>
      </c>
      <c r="E4832" s="60" t="s">
        <v>56</v>
      </c>
      <c r="F4832" s="60" t="s">
        <v>70</v>
      </c>
      <c r="G4832" s="60"/>
      <c r="H4832" s="60"/>
      <c r="I4832" s="60">
        <f t="shared" si="302"/>
        <v>0</v>
      </c>
      <c r="J4832" s="60">
        <f>IF(OR(I4832="",I4833="",I4834=""),"",(AVERAGEIF(A4832:A$10000,A4832,I4832:I$10000)))</f>
        <v>0</v>
      </c>
      <c r="K4832" s="60"/>
      <c r="L4832" s="60" t="str">
        <f>IF(O4832="","",A4832)</f>
        <v/>
      </c>
      <c r="M4832" s="60" t="str">
        <f>IF(O4832="","",(VLOOKUP(A4832,A4832:E11816,5,FALSE)))</f>
        <v/>
      </c>
      <c r="N4832" s="60" t="str">
        <f t="shared" si="303"/>
        <v/>
      </c>
      <c r="O4832" s="60" t="str">
        <f t="shared" si="305"/>
        <v/>
      </c>
      <c r="P4832" s="103">
        <f t="shared" si="304"/>
        <v>16.300000000001091</v>
      </c>
      <c r="Q4832" s="58"/>
      <c r="R4832" s="58"/>
      <c r="S4832" s="102"/>
    </row>
    <row r="4833" spans="1:19" ht="12.5" customHeight="1" x14ac:dyDescent="0.35">
      <c r="A4833" s="2">
        <v>75</v>
      </c>
      <c r="B4833" s="2" t="s">
        <v>69</v>
      </c>
      <c r="C4833" s="67">
        <v>161.261</v>
      </c>
      <c r="D4833" t="s">
        <v>65</v>
      </c>
      <c r="E4833" s="2" t="s">
        <v>56</v>
      </c>
      <c r="F4833" s="2" t="s">
        <v>70</v>
      </c>
      <c r="G4833" s="2"/>
      <c r="I4833" s="60">
        <f t="shared" si="302"/>
        <v>0</v>
      </c>
      <c r="J4833" s="60">
        <f>IF(OR(I4833="",I4834="",I4835=""),"",(AVERAGEIF(A4833:A$10000,A4833,I4833:I$10000)))</f>
        <v>0</v>
      </c>
      <c r="K4833" s="60"/>
      <c r="L4833" s="55" t="str">
        <f>IF(O4833="","",A4833)</f>
        <v/>
      </c>
      <c r="M4833" s="60" t="str">
        <f>IF(O4833="","",(VLOOKUP(A4833,A4833:E11817,5,FALSE)))</f>
        <v/>
      </c>
      <c r="N4833" s="55" t="str">
        <f t="shared" si="303"/>
        <v/>
      </c>
      <c r="O4833" s="55" t="str">
        <f t="shared" si="305"/>
        <v/>
      </c>
      <c r="P4833" s="104">
        <f t="shared" si="304"/>
        <v>13.599999999996726</v>
      </c>
      <c r="Q4833" s="58"/>
      <c r="R4833" s="58"/>
      <c r="S4833" s="102"/>
    </row>
    <row r="4834" spans="1:19" ht="12.5" customHeight="1" x14ac:dyDescent="0.35">
      <c r="A4834" s="60">
        <v>75</v>
      </c>
      <c r="B4834" s="60" t="s">
        <v>69</v>
      </c>
      <c r="C4834" s="68">
        <v>161.28620000000001</v>
      </c>
      <c r="D4834" s="58" t="s">
        <v>65</v>
      </c>
      <c r="E4834" s="60" t="s">
        <v>56</v>
      </c>
      <c r="F4834" s="60" t="s">
        <v>70</v>
      </c>
      <c r="G4834" s="60"/>
      <c r="H4834" s="60"/>
      <c r="I4834" s="60">
        <f t="shared" si="302"/>
        <v>0</v>
      </c>
      <c r="J4834" s="60">
        <f>IF(OR(I4834="",I4835="",I4836=""),"",(AVERAGEIF(A4834:A$10000,A4834,I4834:I$10000)))</f>
        <v>0</v>
      </c>
      <c r="K4834" s="60"/>
      <c r="L4834" s="60" t="str">
        <f>IF(O4834="","",A4834)</f>
        <v/>
      </c>
      <c r="M4834" s="60" t="str">
        <f>IF(O4834="","",(VLOOKUP(A4834,A4834:E11818,5,FALSE)))</f>
        <v/>
      </c>
      <c r="N4834" s="60" t="str">
        <f t="shared" si="303"/>
        <v/>
      </c>
      <c r="O4834" s="60" t="str">
        <f t="shared" si="305"/>
        <v/>
      </c>
      <c r="P4834" s="103">
        <f t="shared" si="304"/>
        <v>25.200000000012324</v>
      </c>
      <c r="Q4834" s="58"/>
      <c r="R4834" s="58"/>
      <c r="S4834" s="102"/>
    </row>
    <row r="4835" spans="1:19" ht="12.5" customHeight="1" x14ac:dyDescent="0.35">
      <c r="A4835" s="2">
        <v>75</v>
      </c>
      <c r="B4835" s="2" t="s">
        <v>69</v>
      </c>
      <c r="C4835" s="67">
        <v>161.29990000000001</v>
      </c>
      <c r="D4835" t="s">
        <v>65</v>
      </c>
      <c r="E4835" s="2" t="s">
        <v>56</v>
      </c>
      <c r="F4835" s="2" t="s">
        <v>70</v>
      </c>
      <c r="G4835" s="2"/>
      <c r="I4835" s="60">
        <f t="shared" si="302"/>
        <v>0</v>
      </c>
      <c r="J4835" s="60">
        <f>IF(OR(I4835="",I4836="",I4837=""),"",(AVERAGEIF(A4835:A$10000,A4835,I4835:I$10000)))</f>
        <v>0</v>
      </c>
      <c r="K4835" s="60"/>
      <c r="L4835" s="55" t="str">
        <f>IF(O4835="","",A4835)</f>
        <v/>
      </c>
      <c r="M4835" s="60" t="str">
        <f>IF(O4835="","",(VLOOKUP(A4835,A4835:E11819,5,FALSE)))</f>
        <v/>
      </c>
      <c r="N4835" s="55" t="str">
        <f t="shared" si="303"/>
        <v/>
      </c>
      <c r="O4835" s="55" t="str">
        <f t="shared" si="305"/>
        <v/>
      </c>
      <c r="P4835" s="104">
        <f t="shared" si="304"/>
        <v>13.700000000000045</v>
      </c>
      <c r="Q4835" s="58"/>
      <c r="R4835" s="58"/>
      <c r="S4835" s="102"/>
    </row>
    <row r="4836" spans="1:19" ht="12.5" customHeight="1" x14ac:dyDescent="0.35">
      <c r="A4836" s="60">
        <v>76</v>
      </c>
      <c r="B4836" s="60" t="s">
        <v>69</v>
      </c>
      <c r="C4836" s="68">
        <v>162.32589999999999</v>
      </c>
      <c r="D4836" s="58" t="s">
        <v>65</v>
      </c>
      <c r="E4836" s="60" t="s">
        <v>56</v>
      </c>
      <c r="F4836" s="60" t="s">
        <v>70</v>
      </c>
      <c r="G4836" s="60"/>
      <c r="H4836" s="60"/>
      <c r="I4836" s="60">
        <f t="shared" si="302"/>
        <v>0</v>
      </c>
      <c r="J4836" s="60">
        <f>IF(OR(I4836="",I4837="",I4838=""),"",(AVERAGEIF(A4836:A$10000,A4836,I4836:I$10000)))</f>
        <v>0</v>
      </c>
      <c r="K4836" s="60"/>
      <c r="L4836" s="60" t="str">
        <f>IF(O4836="","",A4836)</f>
        <v/>
      </c>
      <c r="M4836" s="60" t="str">
        <f>IF(O4836="","",(VLOOKUP(A4836,A4836:E11820,5,FALSE)))</f>
        <v/>
      </c>
      <c r="N4836" s="60" t="str">
        <f t="shared" si="303"/>
        <v/>
      </c>
      <c r="O4836" s="60" t="str">
        <f t="shared" si="305"/>
        <v/>
      </c>
      <c r="P4836" s="103" t="str">
        <f t="shared" si="304"/>
        <v/>
      </c>
      <c r="Q4836" s="58"/>
      <c r="R4836" s="58"/>
      <c r="S4836" s="102"/>
    </row>
    <row r="4837" spans="1:19" ht="12.5" customHeight="1" x14ac:dyDescent="0.35">
      <c r="A4837" s="2">
        <v>76</v>
      </c>
      <c r="B4837" s="2" t="s">
        <v>69</v>
      </c>
      <c r="C4837" s="67">
        <v>162.34</v>
      </c>
      <c r="D4837" t="s">
        <v>65</v>
      </c>
      <c r="E4837" s="2" t="s">
        <v>56</v>
      </c>
      <c r="F4837" s="2" t="s">
        <v>70</v>
      </c>
      <c r="G4837" s="2"/>
      <c r="I4837" s="60">
        <f t="shared" si="302"/>
        <v>0</v>
      </c>
      <c r="J4837" s="60">
        <f>IF(OR(I4837="",I4838="",I4839=""),"",(AVERAGEIF(A4837:A$10000,A4837,I4837:I$10000)))</f>
        <v>0</v>
      </c>
      <c r="K4837" s="60"/>
      <c r="L4837" s="55" t="str">
        <f>IF(O4837="","",A4837)</f>
        <v/>
      </c>
      <c r="M4837" s="60" t="str">
        <f>IF(O4837="","",(VLOOKUP(A4837,A4837:E11821,5,FALSE)))</f>
        <v/>
      </c>
      <c r="N4837" s="55" t="str">
        <f t="shared" si="303"/>
        <v/>
      </c>
      <c r="O4837" s="55" t="str">
        <f t="shared" si="305"/>
        <v/>
      </c>
      <c r="P4837" s="104">
        <f t="shared" si="304"/>
        <v>14.100000000013324</v>
      </c>
      <c r="Q4837" s="58"/>
      <c r="R4837" s="58"/>
      <c r="S4837" s="102"/>
    </row>
    <row r="4838" spans="1:19" ht="12.5" customHeight="1" x14ac:dyDescent="0.35">
      <c r="A4838" s="60">
        <v>76</v>
      </c>
      <c r="B4838" s="60" t="s">
        <v>69</v>
      </c>
      <c r="C4838" s="68">
        <v>162.36009999999999</v>
      </c>
      <c r="D4838" s="58" t="s">
        <v>65</v>
      </c>
      <c r="E4838" s="60" t="s">
        <v>56</v>
      </c>
      <c r="F4838" s="60" t="s">
        <v>70</v>
      </c>
      <c r="G4838" s="60"/>
      <c r="H4838" s="60"/>
      <c r="I4838" s="60">
        <f t="shared" si="302"/>
        <v>0</v>
      </c>
      <c r="J4838" s="60">
        <f>IF(OR(I4838="",I4839="",I4840=""),"",(AVERAGEIF(A4838:A$10000,A4838,I4838:I$10000)))</f>
        <v>0</v>
      </c>
      <c r="K4838" s="60"/>
      <c r="L4838" s="60" t="str">
        <f>IF(O4838="","",A4838)</f>
        <v/>
      </c>
      <c r="M4838" s="60" t="str">
        <f>IF(O4838="","",(VLOOKUP(A4838,A4838:E11822,5,FALSE)))</f>
        <v/>
      </c>
      <c r="N4838" s="60" t="str">
        <f t="shared" si="303"/>
        <v/>
      </c>
      <c r="O4838" s="60" t="str">
        <f t="shared" si="305"/>
        <v/>
      </c>
      <c r="P4838" s="103">
        <f t="shared" si="304"/>
        <v>20.09999999998513</v>
      </c>
      <c r="Q4838" s="58"/>
      <c r="R4838" s="58"/>
      <c r="S4838" s="102"/>
    </row>
    <row r="4839" spans="1:19" ht="12.5" customHeight="1" x14ac:dyDescent="0.35">
      <c r="A4839" s="2">
        <v>76</v>
      </c>
      <c r="B4839" s="2" t="s">
        <v>69</v>
      </c>
      <c r="C4839" s="67">
        <v>162.3903</v>
      </c>
      <c r="D4839" t="s">
        <v>65</v>
      </c>
      <c r="E4839" s="2" t="s">
        <v>56</v>
      </c>
      <c r="F4839" s="2" t="s">
        <v>70</v>
      </c>
      <c r="G4839" s="2"/>
      <c r="I4839" s="60">
        <f t="shared" si="302"/>
        <v>0</v>
      </c>
      <c r="J4839" s="60">
        <f>IF(OR(I4839="",I4840="",I4841=""),"",(AVERAGEIF(A4839:A$10000,A4839,I4839:I$10000)))</f>
        <v>0</v>
      </c>
      <c r="K4839" s="60"/>
      <c r="L4839" s="55" t="str">
        <f>IF(O4839="","",A4839)</f>
        <v/>
      </c>
      <c r="M4839" s="60" t="str">
        <f>IF(O4839="","",(VLOOKUP(A4839,A4839:E11823,5,FALSE)))</f>
        <v/>
      </c>
      <c r="N4839" s="55" t="str">
        <f t="shared" si="303"/>
        <v/>
      </c>
      <c r="O4839" s="55" t="str">
        <f t="shared" si="305"/>
        <v/>
      </c>
      <c r="P4839" s="104">
        <f t="shared" si="304"/>
        <v>30.200000000007776</v>
      </c>
      <c r="Q4839" s="58"/>
      <c r="R4839" s="58"/>
      <c r="S4839" s="102"/>
    </row>
    <row r="4840" spans="1:19" ht="12.5" customHeight="1" x14ac:dyDescent="0.35">
      <c r="A4840" s="60">
        <v>76</v>
      </c>
      <c r="B4840" s="60" t="s">
        <v>69</v>
      </c>
      <c r="C4840" s="68">
        <v>162.4075</v>
      </c>
      <c r="D4840" s="58" t="s">
        <v>65</v>
      </c>
      <c r="E4840" s="60" t="s">
        <v>56</v>
      </c>
      <c r="F4840" s="60" t="s">
        <v>70</v>
      </c>
      <c r="G4840" s="60"/>
      <c r="H4840" s="60"/>
      <c r="I4840" s="60">
        <f t="shared" si="302"/>
        <v>0</v>
      </c>
      <c r="J4840" s="60">
        <f>IF(OR(I4840="",I4841="",I4842=""),"",(AVERAGEIF(A4840:A$10000,A4840,I4840:I$10000)))</f>
        <v>0</v>
      </c>
      <c r="K4840" s="60"/>
      <c r="L4840" s="60" t="str">
        <f>IF(O4840="","",A4840)</f>
        <v/>
      </c>
      <c r="M4840" s="60" t="str">
        <f>IF(O4840="","",(VLOOKUP(A4840,A4840:E11824,5,FALSE)))</f>
        <v/>
      </c>
      <c r="N4840" s="60" t="str">
        <f t="shared" si="303"/>
        <v/>
      </c>
      <c r="O4840" s="60" t="str">
        <f t="shared" si="305"/>
        <v/>
      </c>
      <c r="P4840" s="103">
        <f t="shared" si="304"/>
        <v>17.200000000002547</v>
      </c>
      <c r="Q4840" s="58"/>
      <c r="R4840" s="58"/>
      <c r="S4840" s="102"/>
    </row>
    <row r="4841" spans="1:19" ht="12.5" customHeight="1" x14ac:dyDescent="0.35">
      <c r="A4841" s="2">
        <v>76</v>
      </c>
      <c r="B4841" s="2" t="s">
        <v>69</v>
      </c>
      <c r="C4841" s="67">
        <v>162.42679999999999</v>
      </c>
      <c r="D4841" t="s">
        <v>65</v>
      </c>
      <c r="E4841" s="2" t="s">
        <v>56</v>
      </c>
      <c r="F4841" s="2" t="s">
        <v>70</v>
      </c>
      <c r="G4841" s="2"/>
      <c r="I4841" s="60">
        <f t="shared" si="302"/>
        <v>0</v>
      </c>
      <c r="J4841" s="60">
        <f>IF(OR(I4841="",I4842="",I4843=""),"",(AVERAGEIF(A4841:A$10000,A4841,I4841:I$10000)))</f>
        <v>0</v>
      </c>
      <c r="K4841" s="60"/>
      <c r="L4841" s="55" t="str">
        <f>IF(O4841="","",A4841)</f>
        <v/>
      </c>
      <c r="M4841" s="60" t="str">
        <f>IF(O4841="","",(VLOOKUP(A4841,A4841:E11825,5,FALSE)))</f>
        <v/>
      </c>
      <c r="N4841" s="55" t="str">
        <f t="shared" si="303"/>
        <v/>
      </c>
      <c r="O4841" s="55" t="str">
        <f t="shared" si="305"/>
        <v/>
      </c>
      <c r="P4841" s="104">
        <f t="shared" si="304"/>
        <v>19.299999999986994</v>
      </c>
      <c r="Q4841" s="58"/>
      <c r="R4841" s="58"/>
      <c r="S4841" s="102"/>
    </row>
    <row r="4842" spans="1:19" ht="12.5" customHeight="1" x14ac:dyDescent="0.35">
      <c r="A4842" s="60">
        <v>76</v>
      </c>
      <c r="B4842" s="60" t="s">
        <v>69</v>
      </c>
      <c r="C4842" s="68">
        <v>162.44030000000001</v>
      </c>
      <c r="D4842" s="58" t="s">
        <v>65</v>
      </c>
      <c r="E4842" s="60" t="s">
        <v>56</v>
      </c>
      <c r="F4842" s="60" t="s">
        <v>70</v>
      </c>
      <c r="G4842" s="60"/>
      <c r="H4842" s="60"/>
      <c r="I4842" s="60">
        <f t="shared" si="302"/>
        <v>0</v>
      </c>
      <c r="J4842" s="60">
        <f>IF(OR(I4842="",I4843="",I4844=""),"",(AVERAGEIF(A4842:A$10000,A4842,I4842:I$10000)))</f>
        <v>0</v>
      </c>
      <c r="K4842" s="60"/>
      <c r="L4842" s="60" t="str">
        <f>IF(O4842="","",A4842)</f>
        <v/>
      </c>
      <c r="M4842" s="60" t="str">
        <f>IF(O4842="","",(VLOOKUP(A4842,A4842:E11826,5,FALSE)))</f>
        <v/>
      </c>
      <c r="N4842" s="60" t="str">
        <f t="shared" si="303"/>
        <v/>
      </c>
      <c r="O4842" s="60" t="str">
        <f t="shared" si="305"/>
        <v/>
      </c>
      <c r="P4842" s="103">
        <f t="shared" si="304"/>
        <v>13.500000000021828</v>
      </c>
      <c r="Q4842" s="58"/>
      <c r="R4842" s="58"/>
      <c r="S4842" s="102"/>
    </row>
    <row r="4843" spans="1:19" ht="12.5" customHeight="1" x14ac:dyDescent="0.35">
      <c r="A4843" s="2">
        <v>76</v>
      </c>
      <c r="B4843" s="2" t="s">
        <v>69</v>
      </c>
      <c r="C4843" s="67">
        <v>162.4554</v>
      </c>
      <c r="D4843" t="s">
        <v>65</v>
      </c>
      <c r="E4843" s="2" t="s">
        <v>56</v>
      </c>
      <c r="F4843" s="2" t="s">
        <v>70</v>
      </c>
      <c r="G4843" s="2"/>
      <c r="I4843" s="60">
        <f t="shared" si="302"/>
        <v>0</v>
      </c>
      <c r="J4843" s="60">
        <f>IF(OR(I4843="",I4844="",I4845=""),"",(AVERAGEIF(A4843:A$10000,A4843,I4843:I$10000)))</f>
        <v>0</v>
      </c>
      <c r="K4843" s="60"/>
      <c r="L4843" s="55" t="str">
        <f>IF(O4843="","",A4843)</f>
        <v/>
      </c>
      <c r="M4843" s="60" t="str">
        <f>IF(O4843="","",(VLOOKUP(A4843,A4843:E11827,5,FALSE)))</f>
        <v/>
      </c>
      <c r="N4843" s="55" t="str">
        <f t="shared" si="303"/>
        <v/>
      </c>
      <c r="O4843" s="55" t="str">
        <f t="shared" si="305"/>
        <v/>
      </c>
      <c r="P4843" s="104">
        <f t="shared" si="304"/>
        <v>15.099999999989677</v>
      </c>
      <c r="Q4843" s="58"/>
      <c r="R4843" s="58"/>
      <c r="S4843" s="102"/>
    </row>
    <row r="4844" spans="1:19" ht="12.5" customHeight="1" x14ac:dyDescent="0.35">
      <c r="A4844" s="60">
        <v>76</v>
      </c>
      <c r="B4844" s="60" t="s">
        <v>69</v>
      </c>
      <c r="C4844" s="68">
        <v>162.46950000000001</v>
      </c>
      <c r="D4844" s="58" t="s">
        <v>65</v>
      </c>
      <c r="E4844" s="60" t="s">
        <v>56</v>
      </c>
      <c r="F4844" s="60" t="s">
        <v>70</v>
      </c>
      <c r="G4844" s="60"/>
      <c r="H4844" s="60"/>
      <c r="I4844" s="60">
        <f t="shared" si="302"/>
        <v>0</v>
      </c>
      <c r="J4844" s="60">
        <f>IF(OR(I4844="",I4845="",I4846=""),"",(AVERAGEIF(A4844:A$10000,A4844,I4844:I$10000)))</f>
        <v>0</v>
      </c>
      <c r="K4844" s="60"/>
      <c r="L4844" s="60" t="str">
        <f>IF(O4844="","",A4844)</f>
        <v/>
      </c>
      <c r="M4844" s="60" t="str">
        <f>IF(O4844="","",(VLOOKUP(A4844,A4844:E11828,5,FALSE)))</f>
        <v/>
      </c>
      <c r="N4844" s="60" t="str">
        <f t="shared" si="303"/>
        <v/>
      </c>
      <c r="O4844" s="60" t="str">
        <f t="shared" si="305"/>
        <v/>
      </c>
      <c r="P4844" s="103">
        <f t="shared" si="304"/>
        <v>14.100000000013324</v>
      </c>
      <c r="Q4844" s="58"/>
      <c r="R4844" s="58"/>
      <c r="S4844" s="102"/>
    </row>
    <row r="4845" spans="1:19" ht="12.5" customHeight="1" x14ac:dyDescent="0.35">
      <c r="A4845" s="2">
        <v>76</v>
      </c>
      <c r="B4845" s="2" t="s">
        <v>69</v>
      </c>
      <c r="C4845" s="67">
        <v>162.48410000000001</v>
      </c>
      <c r="D4845" t="s">
        <v>65</v>
      </c>
      <c r="E4845" s="2" t="s">
        <v>56</v>
      </c>
      <c r="F4845" s="2" t="s">
        <v>70</v>
      </c>
      <c r="G4845" s="2"/>
      <c r="I4845" s="60">
        <f t="shared" si="302"/>
        <v>0</v>
      </c>
      <c r="J4845" s="60">
        <f>IF(OR(I4845="",I4846="",I4847=""),"",(AVERAGEIF(A4845:A$10000,A4845,I4845:I$10000)))</f>
        <v>0</v>
      </c>
      <c r="K4845" s="60"/>
      <c r="L4845" s="55" t="str">
        <f>IF(O4845="","",A4845)</f>
        <v/>
      </c>
      <c r="M4845" s="60" t="str">
        <f>IF(O4845="","",(VLOOKUP(A4845,A4845:E11829,5,FALSE)))</f>
        <v/>
      </c>
      <c r="N4845" s="55" t="str">
        <f t="shared" si="303"/>
        <v/>
      </c>
      <c r="O4845" s="55" t="str">
        <f t="shared" si="305"/>
        <v/>
      </c>
      <c r="P4845" s="104">
        <f t="shared" si="304"/>
        <v>14.600000000001501</v>
      </c>
      <c r="Q4845" s="58"/>
      <c r="R4845" s="58"/>
      <c r="S4845" s="102"/>
    </row>
    <row r="4846" spans="1:19" ht="12.5" customHeight="1" x14ac:dyDescent="0.35">
      <c r="A4846" s="60">
        <v>76</v>
      </c>
      <c r="B4846" s="60" t="s">
        <v>69</v>
      </c>
      <c r="C4846" s="68">
        <v>162.49950000000001</v>
      </c>
      <c r="D4846" s="58" t="s">
        <v>65</v>
      </c>
      <c r="E4846" s="60" t="s">
        <v>56</v>
      </c>
      <c r="F4846" s="60" t="s">
        <v>70</v>
      </c>
      <c r="G4846" s="60"/>
      <c r="H4846" s="60"/>
      <c r="I4846" s="60">
        <f t="shared" si="302"/>
        <v>0</v>
      </c>
      <c r="J4846" s="60">
        <f>IF(OR(I4846="",I4847="",I4848=""),"",(AVERAGEIF(A4846:A$10000,A4846,I4846:I$10000)))</f>
        <v>0</v>
      </c>
      <c r="K4846" s="60"/>
      <c r="L4846" s="60" t="str">
        <f>IF(O4846="","",A4846)</f>
        <v/>
      </c>
      <c r="M4846" s="60" t="str">
        <f>IF(O4846="","",(VLOOKUP(A4846,A4846:E11830,5,FALSE)))</f>
        <v/>
      </c>
      <c r="N4846" s="60" t="str">
        <f t="shared" si="303"/>
        <v/>
      </c>
      <c r="O4846" s="60" t="str">
        <f t="shared" si="305"/>
        <v/>
      </c>
      <c r="P4846" s="103">
        <f t="shared" si="304"/>
        <v>15.399999999999636</v>
      </c>
      <c r="Q4846" s="58"/>
      <c r="R4846" s="58"/>
      <c r="S4846" s="102"/>
    </row>
    <row r="4847" spans="1:19" ht="12.5" customHeight="1" x14ac:dyDescent="0.35">
      <c r="A4847" s="2">
        <v>76</v>
      </c>
      <c r="B4847" s="2" t="s">
        <v>69</v>
      </c>
      <c r="C4847" s="67">
        <v>162.5138</v>
      </c>
      <c r="D4847" t="s">
        <v>65</v>
      </c>
      <c r="E4847" s="2" t="s">
        <v>56</v>
      </c>
      <c r="F4847" s="2" t="s">
        <v>70</v>
      </c>
      <c r="G4847" s="2"/>
      <c r="I4847" s="60">
        <f t="shared" si="302"/>
        <v>0</v>
      </c>
      <c r="J4847" s="60">
        <f>IF(OR(I4847="",I4848="",I4849=""),"",(AVERAGEIF(A4847:A$10000,A4847,I4847:I$10000)))</f>
        <v>0</v>
      </c>
      <c r="K4847" s="60"/>
      <c r="L4847" s="55" t="str">
        <f>IF(O4847="","",A4847)</f>
        <v/>
      </c>
      <c r="M4847" s="60" t="str">
        <f>IF(O4847="","",(VLOOKUP(A4847,A4847:E11831,5,FALSE)))</f>
        <v/>
      </c>
      <c r="N4847" s="55" t="str">
        <f t="shared" si="303"/>
        <v/>
      </c>
      <c r="O4847" s="55" t="str">
        <f t="shared" si="305"/>
        <v/>
      </c>
      <c r="P4847" s="104">
        <f t="shared" si="304"/>
        <v>14.299999999991542</v>
      </c>
      <c r="Q4847" s="58"/>
      <c r="R4847" s="58"/>
      <c r="S4847" s="102"/>
    </row>
    <row r="4848" spans="1:19" ht="12.5" customHeight="1" x14ac:dyDescent="0.35">
      <c r="A4848" s="60">
        <v>76</v>
      </c>
      <c r="B4848" s="60" t="s">
        <v>69</v>
      </c>
      <c r="C4848" s="68">
        <v>162.52780000000001</v>
      </c>
      <c r="D4848" s="58" t="s">
        <v>65</v>
      </c>
      <c r="E4848" s="60" t="s">
        <v>56</v>
      </c>
      <c r="F4848" s="60" t="s">
        <v>70</v>
      </c>
      <c r="G4848" s="60"/>
      <c r="H4848" s="60"/>
      <c r="I4848" s="60">
        <f t="shared" si="302"/>
        <v>0</v>
      </c>
      <c r="J4848" s="60">
        <f>IF(OR(I4848="",I4849="",I4850=""),"",(AVERAGEIF(A4848:A$10000,A4848,I4848:I$10000)))</f>
        <v>0</v>
      </c>
      <c r="K4848" s="60"/>
      <c r="L4848" s="60" t="str">
        <f>IF(O4848="","",A4848)</f>
        <v/>
      </c>
      <c r="M4848" s="60" t="str">
        <f>IF(O4848="","",(VLOOKUP(A4848,A4848:E11832,5,FALSE)))</f>
        <v/>
      </c>
      <c r="N4848" s="60" t="str">
        <f t="shared" si="303"/>
        <v/>
      </c>
      <c r="O4848" s="60" t="str">
        <f t="shared" si="305"/>
        <v/>
      </c>
      <c r="P4848" s="103">
        <f t="shared" si="304"/>
        <v>14.000000000010004</v>
      </c>
      <c r="Q4848" s="58"/>
      <c r="R4848" s="58"/>
      <c r="S4848" s="102"/>
    </row>
    <row r="4849" spans="1:19" ht="12.5" customHeight="1" x14ac:dyDescent="0.35">
      <c r="A4849" s="2">
        <v>76</v>
      </c>
      <c r="B4849" s="2" t="s">
        <v>69</v>
      </c>
      <c r="C4849" s="67">
        <v>162.54230000000001</v>
      </c>
      <c r="D4849" t="s">
        <v>65</v>
      </c>
      <c r="E4849" s="2" t="s">
        <v>56</v>
      </c>
      <c r="F4849" s="2" t="s">
        <v>70</v>
      </c>
      <c r="G4849" s="2"/>
      <c r="I4849" s="60">
        <f t="shared" si="302"/>
        <v>0</v>
      </c>
      <c r="J4849" s="60">
        <f>IF(OR(I4849="",I4850="",I4851=""),"",(AVERAGEIF(A4849:A$10000,A4849,I4849:I$10000)))</f>
        <v>0</v>
      </c>
      <c r="K4849" s="60"/>
      <c r="L4849" s="55" t="str">
        <f>IF(O4849="","",A4849)</f>
        <v/>
      </c>
      <c r="M4849" s="60" t="str">
        <f>IF(O4849="","",(VLOOKUP(A4849,A4849:E11833,5,FALSE)))</f>
        <v/>
      </c>
      <c r="N4849" s="55" t="str">
        <f t="shared" si="303"/>
        <v/>
      </c>
      <c r="O4849" s="55" t="str">
        <f t="shared" si="305"/>
        <v/>
      </c>
      <c r="P4849" s="104">
        <f t="shared" si="304"/>
        <v>14.499999999998181</v>
      </c>
      <c r="Q4849" s="58"/>
      <c r="R4849" s="58"/>
      <c r="S4849" s="102"/>
    </row>
    <row r="4850" spans="1:19" ht="12.5" customHeight="1" x14ac:dyDescent="0.35">
      <c r="A4850" s="60">
        <v>76</v>
      </c>
      <c r="B4850" s="60" t="s">
        <v>69</v>
      </c>
      <c r="C4850" s="68">
        <v>162.56729999999999</v>
      </c>
      <c r="D4850" s="58" t="s">
        <v>65</v>
      </c>
      <c r="E4850" s="60" t="s">
        <v>56</v>
      </c>
      <c r="F4850" s="60" t="s">
        <v>70</v>
      </c>
      <c r="G4850" s="60"/>
      <c r="H4850" s="60"/>
      <c r="I4850" s="60">
        <f t="shared" si="302"/>
        <v>0</v>
      </c>
      <c r="J4850" s="60">
        <f>IF(OR(I4850="",I4851="",I4852=""),"",(AVERAGEIF(A4850:A$10000,A4850,I4850:I$10000)))</f>
        <v>0</v>
      </c>
      <c r="K4850" s="60"/>
      <c r="L4850" s="60" t="str">
        <f>IF(O4850="","",A4850)</f>
        <v/>
      </c>
      <c r="M4850" s="60" t="str">
        <f>IF(O4850="","",(VLOOKUP(A4850,A4850:E11834,5,FALSE)))</f>
        <v/>
      </c>
      <c r="N4850" s="60" t="str">
        <f t="shared" si="303"/>
        <v/>
      </c>
      <c r="O4850" s="60" t="str">
        <f t="shared" si="305"/>
        <v/>
      </c>
      <c r="P4850" s="103">
        <f t="shared" si="304"/>
        <v>24.999999999977263</v>
      </c>
      <c r="Q4850" s="58"/>
      <c r="R4850" s="58"/>
      <c r="S4850" s="102"/>
    </row>
    <row r="4851" spans="1:19" ht="12.5" customHeight="1" x14ac:dyDescent="0.35">
      <c r="A4851" s="2">
        <v>76</v>
      </c>
      <c r="B4851" s="2" t="s">
        <v>69</v>
      </c>
      <c r="C4851" s="67">
        <v>162.5891</v>
      </c>
      <c r="D4851" t="s">
        <v>65</v>
      </c>
      <c r="E4851" s="2" t="s">
        <v>56</v>
      </c>
      <c r="F4851" s="2" t="s">
        <v>70</v>
      </c>
      <c r="G4851" s="2"/>
      <c r="I4851" s="60">
        <f t="shared" si="302"/>
        <v>0</v>
      </c>
      <c r="J4851" s="60">
        <f>IF(OR(I4851="",I4852="",I4853=""),"",(AVERAGEIF(A4851:A$10000,A4851,I4851:I$10000)))</f>
        <v>0</v>
      </c>
      <c r="K4851" s="60"/>
      <c r="L4851" s="55" t="str">
        <f>IF(O4851="","",A4851)</f>
        <v/>
      </c>
      <c r="M4851" s="60" t="str">
        <f>IF(O4851="","",(VLOOKUP(A4851,A4851:E11835,5,FALSE)))</f>
        <v/>
      </c>
      <c r="N4851" s="55" t="str">
        <f t="shared" si="303"/>
        <v/>
      </c>
      <c r="O4851" s="55" t="str">
        <f t="shared" si="305"/>
        <v/>
      </c>
      <c r="P4851" s="104">
        <f t="shared" si="304"/>
        <v>21.800000000013142</v>
      </c>
      <c r="Q4851" s="58"/>
      <c r="R4851" s="58"/>
      <c r="S4851" s="102"/>
    </row>
    <row r="4852" spans="1:19" ht="12.5" customHeight="1" x14ac:dyDescent="0.35">
      <c r="A4852" s="60">
        <v>76</v>
      </c>
      <c r="B4852" s="60" t="s">
        <v>69</v>
      </c>
      <c r="C4852" s="68">
        <v>162.60429999999999</v>
      </c>
      <c r="D4852" s="58" t="s">
        <v>65</v>
      </c>
      <c r="E4852" s="60" t="s">
        <v>56</v>
      </c>
      <c r="F4852" s="60" t="s">
        <v>70</v>
      </c>
      <c r="G4852" s="60"/>
      <c r="H4852" s="60"/>
      <c r="I4852" s="60">
        <f t="shared" si="302"/>
        <v>0</v>
      </c>
      <c r="J4852" s="60">
        <f>IF(OR(I4852="",I4853="",I4854=""),"",(AVERAGEIF(A4852:A$10000,A4852,I4852:I$10000)))</f>
        <v>0</v>
      </c>
      <c r="K4852" s="60"/>
      <c r="L4852" s="60" t="str">
        <f>IF(O4852="","",A4852)</f>
        <v/>
      </c>
      <c r="M4852" s="60" t="str">
        <f>IF(O4852="","",(VLOOKUP(A4852,A4852:E11836,5,FALSE)))</f>
        <v/>
      </c>
      <c r="N4852" s="60" t="str">
        <f t="shared" si="303"/>
        <v/>
      </c>
      <c r="O4852" s="60" t="str">
        <f t="shared" si="305"/>
        <v/>
      </c>
      <c r="P4852" s="103">
        <f t="shared" si="304"/>
        <v>15.199999999992997</v>
      </c>
      <c r="Q4852" s="58"/>
      <c r="R4852" s="58"/>
      <c r="S4852" s="102"/>
    </row>
    <row r="4853" spans="1:19" ht="12.5" customHeight="1" x14ac:dyDescent="0.35">
      <c r="A4853" s="2">
        <v>76</v>
      </c>
      <c r="B4853" s="2" t="s">
        <v>69</v>
      </c>
      <c r="C4853" s="67">
        <v>162.61940000000001</v>
      </c>
      <c r="D4853" t="s">
        <v>65</v>
      </c>
      <c r="E4853" s="2" t="s">
        <v>56</v>
      </c>
      <c r="F4853" s="2" t="s">
        <v>70</v>
      </c>
      <c r="G4853" s="2"/>
      <c r="I4853" s="60">
        <f t="shared" si="302"/>
        <v>0</v>
      </c>
      <c r="J4853" s="60">
        <f>IF(OR(I4853="",I4854="",I4855=""),"",(AVERAGEIF(A4853:A$10000,A4853,I4853:I$10000)))</f>
        <v>0</v>
      </c>
      <c r="K4853" s="60"/>
      <c r="L4853" s="55" t="str">
        <f>IF(O4853="","",A4853)</f>
        <v/>
      </c>
      <c r="M4853" s="60" t="str">
        <f>IF(O4853="","",(VLOOKUP(A4853,A4853:E11837,5,FALSE)))</f>
        <v/>
      </c>
      <c r="N4853" s="55" t="str">
        <f t="shared" si="303"/>
        <v/>
      </c>
      <c r="O4853" s="55" t="str">
        <f t="shared" si="305"/>
        <v/>
      </c>
      <c r="P4853" s="104">
        <f t="shared" si="304"/>
        <v>15.100000000018099</v>
      </c>
      <c r="Q4853" s="58"/>
      <c r="R4853" s="58"/>
      <c r="S4853" s="102"/>
    </row>
    <row r="4854" spans="1:19" ht="12.5" customHeight="1" x14ac:dyDescent="0.35">
      <c r="A4854" s="60">
        <v>76</v>
      </c>
      <c r="B4854" s="60" t="s">
        <v>69</v>
      </c>
      <c r="C4854" s="68">
        <v>162.63409999999999</v>
      </c>
      <c r="D4854" s="58" t="s">
        <v>65</v>
      </c>
      <c r="E4854" s="60" t="s">
        <v>56</v>
      </c>
      <c r="F4854" s="60" t="s">
        <v>70</v>
      </c>
      <c r="G4854" s="60"/>
      <c r="H4854" s="60"/>
      <c r="I4854" s="60">
        <f t="shared" si="302"/>
        <v>0</v>
      </c>
      <c r="J4854" s="60">
        <f>IF(OR(I4854="",I4855="",I4856=""),"",(AVERAGEIF(A4854:A$10000,A4854,I4854:I$10000)))</f>
        <v>0</v>
      </c>
      <c r="K4854" s="60"/>
      <c r="L4854" s="60" t="str">
        <f>IF(O4854="","",A4854)</f>
        <v/>
      </c>
      <c r="M4854" s="60" t="str">
        <f>IF(O4854="","",(VLOOKUP(A4854,A4854:E11838,5,FALSE)))</f>
        <v/>
      </c>
      <c r="N4854" s="60" t="str">
        <f t="shared" si="303"/>
        <v/>
      </c>
      <c r="O4854" s="60" t="str">
        <f t="shared" si="305"/>
        <v/>
      </c>
      <c r="P4854" s="103">
        <f t="shared" si="304"/>
        <v>14.699999999976399</v>
      </c>
      <c r="Q4854" s="58"/>
      <c r="R4854" s="58"/>
      <c r="S4854" s="102"/>
    </row>
    <row r="4855" spans="1:19" ht="12.5" customHeight="1" x14ac:dyDescent="0.35">
      <c r="A4855" s="2">
        <v>76</v>
      </c>
      <c r="B4855" s="2" t="s">
        <v>69</v>
      </c>
      <c r="C4855" s="67">
        <v>162.64949999999999</v>
      </c>
      <c r="D4855" t="s">
        <v>65</v>
      </c>
      <c r="E4855" s="2" t="s">
        <v>56</v>
      </c>
      <c r="F4855" s="2" t="s">
        <v>70</v>
      </c>
      <c r="G4855" s="2"/>
      <c r="I4855" s="60">
        <f t="shared" si="302"/>
        <v>0</v>
      </c>
      <c r="J4855" s="60">
        <f>IF(OR(I4855="",I4856="",I4857=""),"",(AVERAGEIF(A4855:A$10000,A4855,I4855:I$10000)))</f>
        <v>0</v>
      </c>
      <c r="K4855" s="60"/>
      <c r="L4855" s="55" t="str">
        <f>IF(O4855="","",A4855)</f>
        <v/>
      </c>
      <c r="M4855" s="60" t="str">
        <f>IF(O4855="","",(VLOOKUP(A4855,A4855:E11839,5,FALSE)))</f>
        <v/>
      </c>
      <c r="N4855" s="55" t="str">
        <f t="shared" si="303"/>
        <v/>
      </c>
      <c r="O4855" s="55" t="str">
        <f t="shared" si="305"/>
        <v/>
      </c>
      <c r="P4855" s="104">
        <f t="shared" si="304"/>
        <v>15.399999999999636</v>
      </c>
      <c r="Q4855" s="58"/>
      <c r="R4855" s="58"/>
      <c r="S4855" s="102"/>
    </row>
    <row r="4856" spans="1:19" ht="12.5" customHeight="1" x14ac:dyDescent="0.35">
      <c r="A4856" s="60">
        <v>76</v>
      </c>
      <c r="B4856" s="60" t="s">
        <v>69</v>
      </c>
      <c r="C4856" s="68">
        <v>162.66390000000001</v>
      </c>
      <c r="D4856" s="58" t="s">
        <v>65</v>
      </c>
      <c r="E4856" s="60" t="s">
        <v>56</v>
      </c>
      <c r="F4856" s="60" t="s">
        <v>70</v>
      </c>
      <c r="G4856" s="60"/>
      <c r="H4856" s="60"/>
      <c r="I4856" s="60">
        <f t="shared" si="302"/>
        <v>0</v>
      </c>
      <c r="J4856" s="60">
        <f>IF(OR(I4856="",I4857="",I4858=""),"",(AVERAGEIF(A4856:A$10000,A4856,I4856:I$10000)))</f>
        <v>0</v>
      </c>
      <c r="K4856" s="60"/>
      <c r="L4856" s="60" t="str">
        <f>IF(O4856="","",A4856)</f>
        <v/>
      </c>
      <c r="M4856" s="60" t="str">
        <f>IF(O4856="","",(VLOOKUP(A4856,A4856:E11840,5,FALSE)))</f>
        <v/>
      </c>
      <c r="N4856" s="60" t="str">
        <f t="shared" si="303"/>
        <v/>
      </c>
      <c r="O4856" s="60" t="str">
        <f t="shared" si="305"/>
        <v/>
      </c>
      <c r="P4856" s="103">
        <f t="shared" si="304"/>
        <v>14.400000000023283</v>
      </c>
      <c r="Q4856" s="58"/>
      <c r="R4856" s="58"/>
      <c r="S4856" s="102"/>
    </row>
    <row r="4857" spans="1:19" ht="12.5" customHeight="1" x14ac:dyDescent="0.35">
      <c r="A4857" s="2">
        <v>76</v>
      </c>
      <c r="B4857" s="2" t="s">
        <v>69</v>
      </c>
      <c r="C4857" s="67">
        <v>162.678</v>
      </c>
      <c r="D4857" t="s">
        <v>65</v>
      </c>
      <c r="E4857" s="2" t="s">
        <v>56</v>
      </c>
      <c r="F4857" s="2" t="s">
        <v>70</v>
      </c>
      <c r="G4857" s="2"/>
      <c r="I4857" s="60">
        <f t="shared" si="302"/>
        <v>0</v>
      </c>
      <c r="J4857" s="60">
        <f>IF(OR(I4857="",I4858="",I4859=""),"",(AVERAGEIF(A4857:A$10000,A4857,I4857:I$10000)))</f>
        <v>0</v>
      </c>
      <c r="K4857" s="60"/>
      <c r="L4857" s="55" t="str">
        <f>IF(O4857="","",A4857)</f>
        <v/>
      </c>
      <c r="M4857" s="60" t="str">
        <f>IF(O4857="","",(VLOOKUP(A4857,A4857:E11841,5,FALSE)))</f>
        <v/>
      </c>
      <c r="N4857" s="55" t="str">
        <f t="shared" si="303"/>
        <v/>
      </c>
      <c r="O4857" s="55" t="str">
        <f t="shared" si="305"/>
        <v/>
      </c>
      <c r="P4857" s="104">
        <f t="shared" si="304"/>
        <v>14.099999999984902</v>
      </c>
      <c r="Q4857" s="58"/>
      <c r="R4857" s="58"/>
      <c r="S4857" s="102"/>
    </row>
    <row r="4858" spans="1:19" ht="12.5" customHeight="1" x14ac:dyDescent="0.35">
      <c r="A4858" s="60">
        <v>76</v>
      </c>
      <c r="B4858" s="60" t="s">
        <v>69</v>
      </c>
      <c r="C4858" s="68">
        <v>162.6919</v>
      </c>
      <c r="D4858" s="58" t="s">
        <v>65</v>
      </c>
      <c r="E4858" s="60" t="s">
        <v>56</v>
      </c>
      <c r="F4858" s="60" t="s">
        <v>70</v>
      </c>
      <c r="G4858" s="60"/>
      <c r="H4858" s="60"/>
      <c r="I4858" s="60">
        <f t="shared" si="302"/>
        <v>0</v>
      </c>
      <c r="J4858" s="60">
        <f>IF(OR(I4858="",I4859="",I4860=""),"",(AVERAGEIF(A4858:A$10000,A4858,I4858:I$10000)))</f>
        <v>0</v>
      </c>
      <c r="K4858" s="60"/>
      <c r="L4858" s="60" t="str">
        <f>IF(O4858="","",A4858)</f>
        <v/>
      </c>
      <c r="M4858" s="60" t="str">
        <f>IF(O4858="","",(VLOOKUP(A4858,A4858:E11842,5,FALSE)))</f>
        <v/>
      </c>
      <c r="N4858" s="60" t="str">
        <f t="shared" si="303"/>
        <v/>
      </c>
      <c r="O4858" s="60" t="str">
        <f t="shared" si="305"/>
        <v/>
      </c>
      <c r="P4858" s="103">
        <f t="shared" si="304"/>
        <v>13.900000000006685</v>
      </c>
      <c r="Q4858" s="58"/>
      <c r="R4858" s="58"/>
      <c r="S4858" s="102"/>
    </row>
    <row r="4859" spans="1:19" ht="12.5" customHeight="1" x14ac:dyDescent="0.35">
      <c r="A4859" s="2">
        <v>76</v>
      </c>
      <c r="B4859" s="2" t="s">
        <v>69</v>
      </c>
      <c r="C4859" s="67">
        <v>162.70689999999999</v>
      </c>
      <c r="D4859" t="s">
        <v>65</v>
      </c>
      <c r="E4859" s="2" t="s">
        <v>56</v>
      </c>
      <c r="F4859" s="2" t="s">
        <v>70</v>
      </c>
      <c r="G4859" s="2"/>
      <c r="I4859" s="60">
        <f t="shared" si="302"/>
        <v>0</v>
      </c>
      <c r="J4859" s="60">
        <f>IF(OR(I4859="",I4860="",I4861=""),"",(AVERAGEIF(A4859:A$10000,A4859,I4859:I$10000)))</f>
        <v>0</v>
      </c>
      <c r="K4859" s="60"/>
      <c r="L4859" s="55" t="str">
        <f>IF(O4859="","",A4859)</f>
        <v/>
      </c>
      <c r="M4859" s="60" t="str">
        <f>IF(O4859="","",(VLOOKUP(A4859,A4859:E11843,5,FALSE)))</f>
        <v/>
      </c>
      <c r="N4859" s="55" t="str">
        <f t="shared" si="303"/>
        <v/>
      </c>
      <c r="O4859" s="55" t="str">
        <f t="shared" si="305"/>
        <v/>
      </c>
      <c r="P4859" s="104">
        <f t="shared" si="304"/>
        <v>14.999999999986358</v>
      </c>
      <c r="Q4859" s="58"/>
      <c r="R4859" s="58"/>
      <c r="S4859" s="102"/>
    </row>
    <row r="4860" spans="1:19" ht="12.5" customHeight="1" x14ac:dyDescent="0.35">
      <c r="A4860" s="60">
        <v>76</v>
      </c>
      <c r="B4860" s="60" t="s">
        <v>69</v>
      </c>
      <c r="C4860" s="68">
        <v>162.72149999999999</v>
      </c>
      <c r="D4860" s="58" t="s">
        <v>65</v>
      </c>
      <c r="E4860" s="60" t="s">
        <v>56</v>
      </c>
      <c r="F4860" s="60" t="s">
        <v>70</v>
      </c>
      <c r="G4860" s="60"/>
      <c r="H4860" s="60"/>
      <c r="I4860" s="60">
        <f t="shared" si="302"/>
        <v>0</v>
      </c>
      <c r="J4860" s="60">
        <f>IF(OR(I4860="",I4861="",I4862=""),"",(AVERAGEIF(A4860:A$10000,A4860,I4860:I$10000)))</f>
        <v>0</v>
      </c>
      <c r="K4860" s="60"/>
      <c r="L4860" s="60" t="str">
        <f>IF(O4860="","",A4860)</f>
        <v/>
      </c>
      <c r="M4860" s="60" t="str">
        <f>IF(O4860="","",(VLOOKUP(A4860,A4860:E11844,5,FALSE)))</f>
        <v/>
      </c>
      <c r="N4860" s="60" t="str">
        <f t="shared" si="303"/>
        <v/>
      </c>
      <c r="O4860" s="60" t="str">
        <f t="shared" si="305"/>
        <v/>
      </c>
      <c r="P4860" s="103">
        <f t="shared" si="304"/>
        <v>14.600000000001501</v>
      </c>
      <c r="Q4860" s="58"/>
      <c r="R4860" s="58"/>
      <c r="S4860" s="102"/>
    </row>
    <row r="4861" spans="1:19" ht="12.5" customHeight="1" x14ac:dyDescent="0.35">
      <c r="A4861" s="2">
        <v>76</v>
      </c>
      <c r="B4861" s="2" t="s">
        <v>69</v>
      </c>
      <c r="C4861" s="67">
        <v>162.73580000000001</v>
      </c>
      <c r="D4861" t="s">
        <v>65</v>
      </c>
      <c r="E4861" s="2" t="s">
        <v>56</v>
      </c>
      <c r="F4861" s="2" t="s">
        <v>70</v>
      </c>
      <c r="G4861" s="2"/>
      <c r="I4861" s="60">
        <f t="shared" si="302"/>
        <v>0</v>
      </c>
      <c r="J4861" s="60">
        <f>IF(OR(I4861="",I4862="",I4863=""),"",(AVERAGEIF(A4861:A$10000,A4861,I4861:I$10000)))</f>
        <v>0</v>
      </c>
      <c r="K4861" s="60"/>
      <c r="L4861" s="55" t="str">
        <f>IF(O4861="","",A4861)</f>
        <v/>
      </c>
      <c r="M4861" s="60" t="str">
        <f>IF(O4861="","",(VLOOKUP(A4861,A4861:E11845,5,FALSE)))</f>
        <v/>
      </c>
      <c r="N4861" s="55" t="str">
        <f t="shared" si="303"/>
        <v/>
      </c>
      <c r="O4861" s="55" t="str">
        <f t="shared" si="305"/>
        <v/>
      </c>
      <c r="P4861" s="104">
        <f t="shared" si="304"/>
        <v>14.300000000019963</v>
      </c>
      <c r="Q4861" s="58"/>
      <c r="R4861" s="58"/>
      <c r="S4861" s="102"/>
    </row>
    <row r="4862" spans="1:19" ht="12.5" customHeight="1" x14ac:dyDescent="0.35">
      <c r="A4862" s="60">
        <v>76</v>
      </c>
      <c r="B4862" s="60" t="s">
        <v>69</v>
      </c>
      <c r="C4862" s="68">
        <v>162.75030000000001</v>
      </c>
      <c r="D4862" s="58" t="s">
        <v>65</v>
      </c>
      <c r="E4862" s="60" t="s">
        <v>56</v>
      </c>
      <c r="F4862" s="60" t="s">
        <v>70</v>
      </c>
      <c r="G4862" s="60"/>
      <c r="H4862" s="60"/>
      <c r="I4862" s="60">
        <f t="shared" si="302"/>
        <v>0</v>
      </c>
      <c r="J4862" s="60">
        <f>IF(OR(I4862="",I4863="",I4864=""),"",(AVERAGEIF(A4862:A$10000,A4862,I4862:I$10000)))</f>
        <v>0</v>
      </c>
      <c r="K4862" s="60"/>
      <c r="L4862" s="60" t="str">
        <f>IF(O4862="","",A4862)</f>
        <v/>
      </c>
      <c r="M4862" s="60" t="str">
        <f>IF(O4862="","",(VLOOKUP(A4862,A4862:E11846,5,FALSE)))</f>
        <v/>
      </c>
      <c r="N4862" s="60" t="str">
        <f t="shared" si="303"/>
        <v/>
      </c>
      <c r="O4862" s="60" t="str">
        <f t="shared" si="305"/>
        <v/>
      </c>
      <c r="P4862" s="103">
        <f t="shared" si="304"/>
        <v>14.499999999998181</v>
      </c>
      <c r="Q4862" s="58"/>
      <c r="R4862" s="58"/>
      <c r="S4862" s="102"/>
    </row>
    <row r="4863" spans="1:19" ht="12.5" customHeight="1" x14ac:dyDescent="0.35">
      <c r="A4863" s="2">
        <v>76</v>
      </c>
      <c r="B4863" s="2" t="s">
        <v>69</v>
      </c>
      <c r="C4863" s="67">
        <v>162.76490000000001</v>
      </c>
      <c r="D4863" t="s">
        <v>65</v>
      </c>
      <c r="E4863" s="2" t="s">
        <v>56</v>
      </c>
      <c r="F4863" s="2" t="s">
        <v>70</v>
      </c>
      <c r="G4863" s="2"/>
      <c r="I4863" s="60">
        <f t="shared" si="302"/>
        <v>0</v>
      </c>
      <c r="J4863" s="60">
        <f>IF(OR(I4863="",I4864="",I4865=""),"",(AVERAGEIF(A4863:A$10000,A4863,I4863:I$10000)))</f>
        <v>0</v>
      </c>
      <c r="K4863" s="60"/>
      <c r="L4863" s="55" t="str">
        <f>IF(O4863="","",A4863)</f>
        <v/>
      </c>
      <c r="M4863" s="60" t="str">
        <f>IF(O4863="","",(VLOOKUP(A4863,A4863:E11847,5,FALSE)))</f>
        <v/>
      </c>
      <c r="N4863" s="55" t="str">
        <f t="shared" si="303"/>
        <v/>
      </c>
      <c r="O4863" s="55" t="str">
        <f t="shared" si="305"/>
        <v/>
      </c>
      <c r="P4863" s="104">
        <f t="shared" si="304"/>
        <v>14.600000000001501</v>
      </c>
      <c r="Q4863" s="58"/>
      <c r="R4863" s="58"/>
      <c r="S4863" s="102"/>
    </row>
    <row r="4864" spans="1:19" ht="12.5" customHeight="1" x14ac:dyDescent="0.35">
      <c r="A4864" s="60">
        <v>76</v>
      </c>
      <c r="B4864" s="60" t="s">
        <v>69</v>
      </c>
      <c r="C4864" s="68">
        <v>162.77869999999999</v>
      </c>
      <c r="D4864" s="58" t="s">
        <v>65</v>
      </c>
      <c r="E4864" s="60" t="s">
        <v>56</v>
      </c>
      <c r="F4864" s="60" t="s">
        <v>70</v>
      </c>
      <c r="G4864" s="60"/>
      <c r="H4864" s="60"/>
      <c r="I4864" s="60">
        <f t="shared" si="302"/>
        <v>0</v>
      </c>
      <c r="J4864" s="60">
        <f>IF(OR(I4864="",I4865="",I4866=""),"",(AVERAGEIF(A4864:A$10000,A4864,I4864:I$10000)))</f>
        <v>0</v>
      </c>
      <c r="K4864" s="60"/>
      <c r="L4864" s="60" t="str">
        <f>IF(O4864="","",A4864)</f>
        <v/>
      </c>
      <c r="M4864" s="60" t="str">
        <f>IF(O4864="","",(VLOOKUP(A4864,A4864:E11848,5,FALSE)))</f>
        <v/>
      </c>
      <c r="N4864" s="60" t="str">
        <f t="shared" si="303"/>
        <v/>
      </c>
      <c r="O4864" s="60" t="str">
        <f t="shared" si="305"/>
        <v/>
      </c>
      <c r="P4864" s="103">
        <f t="shared" si="304"/>
        <v>13.799999999974943</v>
      </c>
      <c r="Q4864" s="58"/>
      <c r="R4864" s="58"/>
      <c r="S4864" s="102"/>
    </row>
    <row r="4865" spans="1:19" ht="12.5" customHeight="1" x14ac:dyDescent="0.35">
      <c r="A4865" s="2">
        <v>76</v>
      </c>
      <c r="B4865" s="2" t="s">
        <v>69</v>
      </c>
      <c r="C4865" s="67">
        <v>162.8006</v>
      </c>
      <c r="D4865" t="s">
        <v>65</v>
      </c>
      <c r="E4865" s="2" t="s">
        <v>56</v>
      </c>
      <c r="F4865" s="2" t="s">
        <v>70</v>
      </c>
      <c r="G4865" s="2"/>
      <c r="I4865" s="60">
        <f t="shared" si="302"/>
        <v>0</v>
      </c>
      <c r="J4865" s="60">
        <f>IF(OR(I4865="",I4866="",I4867=""),"",(AVERAGEIF(A4865:A$10000,A4865,I4865:I$10000)))</f>
        <v>0</v>
      </c>
      <c r="K4865" s="60"/>
      <c r="L4865" s="55" t="str">
        <f>IF(O4865="","",A4865)</f>
        <v/>
      </c>
      <c r="M4865" s="60" t="str">
        <f>IF(O4865="","",(VLOOKUP(A4865,A4865:E11849,5,FALSE)))</f>
        <v/>
      </c>
      <c r="N4865" s="55" t="str">
        <f t="shared" si="303"/>
        <v/>
      </c>
      <c r="O4865" s="55" t="str">
        <f t="shared" si="305"/>
        <v/>
      </c>
      <c r="P4865" s="104">
        <f t="shared" si="304"/>
        <v>21.900000000016462</v>
      </c>
      <c r="Q4865" s="58"/>
      <c r="R4865" s="58"/>
      <c r="S4865" s="102"/>
    </row>
    <row r="4866" spans="1:19" ht="12.5" customHeight="1" x14ac:dyDescent="0.35">
      <c r="A4866" s="60">
        <v>76</v>
      </c>
      <c r="B4866" s="60" t="s">
        <v>69</v>
      </c>
      <c r="C4866" s="68">
        <v>162.8158</v>
      </c>
      <c r="D4866" s="58" t="s">
        <v>65</v>
      </c>
      <c r="E4866" s="60" t="s">
        <v>56</v>
      </c>
      <c r="F4866" s="60" t="s">
        <v>70</v>
      </c>
      <c r="G4866" s="60"/>
      <c r="H4866" s="60"/>
      <c r="I4866" s="60">
        <f t="shared" si="302"/>
        <v>0</v>
      </c>
      <c r="J4866" s="60">
        <f>IF(OR(I4866="",I4867="",I4868=""),"",(AVERAGEIF(A4866:A$10000,A4866,I4866:I$10000)))</f>
        <v>0</v>
      </c>
      <c r="K4866" s="60"/>
      <c r="L4866" s="60" t="str">
        <f>IF(O4866="","",A4866)</f>
        <v/>
      </c>
      <c r="M4866" s="60" t="str">
        <f>IF(O4866="","",(VLOOKUP(A4866,A4866:E11850,5,FALSE)))</f>
        <v/>
      </c>
      <c r="N4866" s="60" t="str">
        <f t="shared" si="303"/>
        <v/>
      </c>
      <c r="O4866" s="60" t="str">
        <f t="shared" si="305"/>
        <v/>
      </c>
      <c r="P4866" s="103">
        <f t="shared" si="304"/>
        <v>15.199999999992997</v>
      </c>
      <c r="Q4866" s="58"/>
      <c r="R4866" s="58"/>
      <c r="S4866" s="102"/>
    </row>
    <row r="4867" spans="1:19" ht="12.5" customHeight="1" x14ac:dyDescent="0.35">
      <c r="A4867" s="2">
        <v>76</v>
      </c>
      <c r="B4867" s="2" t="s">
        <v>69</v>
      </c>
      <c r="C4867" s="67">
        <v>162.82939999999999</v>
      </c>
      <c r="D4867" t="s">
        <v>65</v>
      </c>
      <c r="E4867" s="2" t="s">
        <v>56</v>
      </c>
      <c r="F4867" s="2" t="s">
        <v>70</v>
      </c>
      <c r="G4867" s="2"/>
      <c r="I4867" s="60">
        <f t="shared" si="302"/>
        <v>0</v>
      </c>
      <c r="J4867" s="60">
        <f>IF(OR(I4867="",I4868="",I4869=""),"",(AVERAGEIF(A4867:A$10000,A4867,I4867:I$10000)))</f>
        <v>0</v>
      </c>
      <c r="K4867" s="60"/>
      <c r="L4867" s="55" t="str">
        <f>IF(O4867="","",A4867)</f>
        <v/>
      </c>
      <c r="M4867" s="60" t="str">
        <f>IF(O4867="","",(VLOOKUP(A4867,A4867:E11851,5,FALSE)))</f>
        <v/>
      </c>
      <c r="N4867" s="55" t="str">
        <f t="shared" si="303"/>
        <v/>
      </c>
      <c r="O4867" s="55" t="str">
        <f t="shared" si="305"/>
        <v/>
      </c>
      <c r="P4867" s="104">
        <f t="shared" si="304"/>
        <v>13.599999999996726</v>
      </c>
      <c r="Q4867" s="58"/>
      <c r="R4867" s="58"/>
      <c r="S4867" s="102"/>
    </row>
    <row r="4868" spans="1:19" ht="12.5" customHeight="1" x14ac:dyDescent="0.35">
      <c r="A4868" s="60">
        <v>76</v>
      </c>
      <c r="B4868" s="60" t="s">
        <v>69</v>
      </c>
      <c r="C4868" s="68">
        <v>162.85380000000001</v>
      </c>
      <c r="D4868" s="58" t="s">
        <v>65</v>
      </c>
      <c r="E4868" s="60" t="s">
        <v>56</v>
      </c>
      <c r="F4868" s="60" t="s">
        <v>70</v>
      </c>
      <c r="G4868" s="60"/>
      <c r="H4868" s="60"/>
      <c r="I4868" s="60">
        <f t="shared" si="302"/>
        <v>0</v>
      </c>
      <c r="J4868" s="60">
        <f>IF(OR(I4868="",I4869="",I4870=""),"",(AVERAGEIF(A4868:A$10000,A4868,I4868:I$10000)))</f>
        <v>0</v>
      </c>
      <c r="K4868" s="60"/>
      <c r="L4868" s="60" t="str">
        <f>IF(O4868="","",A4868)</f>
        <v/>
      </c>
      <c r="M4868" s="60" t="str">
        <f>IF(O4868="","",(VLOOKUP(A4868,A4868:E11852,5,FALSE)))</f>
        <v/>
      </c>
      <c r="N4868" s="60" t="str">
        <f t="shared" si="303"/>
        <v/>
      </c>
      <c r="O4868" s="60" t="str">
        <f t="shared" si="305"/>
        <v/>
      </c>
      <c r="P4868" s="103">
        <f t="shared" si="304"/>
        <v>24.400000000014188</v>
      </c>
      <c r="Q4868" s="58"/>
      <c r="R4868" s="58"/>
      <c r="S4868" s="102"/>
    </row>
    <row r="4869" spans="1:19" ht="12.5" customHeight="1" x14ac:dyDescent="0.35">
      <c r="A4869" s="2">
        <v>76</v>
      </c>
      <c r="B4869" s="2" t="s">
        <v>69</v>
      </c>
      <c r="C4869" s="67">
        <v>162.8681</v>
      </c>
      <c r="D4869" t="s">
        <v>65</v>
      </c>
      <c r="E4869" s="2" t="s">
        <v>56</v>
      </c>
      <c r="F4869" s="2" t="s">
        <v>70</v>
      </c>
      <c r="G4869" s="2"/>
      <c r="I4869" s="60">
        <f t="shared" si="302"/>
        <v>0</v>
      </c>
      <c r="J4869" s="60">
        <f>IF(OR(I4869="",I4870="",I4871=""),"",(AVERAGEIF(A4869:A$10000,A4869,I4869:I$10000)))</f>
        <v>0</v>
      </c>
      <c r="K4869" s="60"/>
      <c r="L4869" s="55" t="str">
        <f>IF(O4869="","",A4869)</f>
        <v/>
      </c>
      <c r="M4869" s="60" t="str">
        <f>IF(O4869="","",(VLOOKUP(A4869,A4869:E11853,5,FALSE)))</f>
        <v/>
      </c>
      <c r="N4869" s="55" t="str">
        <f t="shared" si="303"/>
        <v/>
      </c>
      <c r="O4869" s="55" t="str">
        <f t="shared" si="305"/>
        <v/>
      </c>
      <c r="P4869" s="104">
        <f t="shared" si="304"/>
        <v>14.299999999991542</v>
      </c>
      <c r="Q4869" s="58"/>
      <c r="R4869" s="58"/>
      <c r="S4869" s="102"/>
    </row>
    <row r="4870" spans="1:19" ht="12.5" customHeight="1" x14ac:dyDescent="0.35">
      <c r="A4870" s="60">
        <v>76</v>
      </c>
      <c r="B4870" s="60" t="s">
        <v>71</v>
      </c>
      <c r="C4870" s="68">
        <v>162.88419999999999</v>
      </c>
      <c r="D4870" s="58" t="s">
        <v>65</v>
      </c>
      <c r="E4870" s="60" t="s">
        <v>56</v>
      </c>
      <c r="F4870" s="60" t="s">
        <v>70</v>
      </c>
      <c r="G4870" s="60"/>
      <c r="H4870" s="60"/>
      <c r="I4870" s="60">
        <f t="shared" si="302"/>
        <v>0</v>
      </c>
      <c r="J4870" s="60">
        <f>IF(OR(I4870="",I4871="",I4872=""),"",(AVERAGEIF(A4870:A$10000,A4870,I4870:I$10000)))</f>
        <v>0</v>
      </c>
      <c r="K4870" s="60"/>
      <c r="L4870" s="60" t="str">
        <f>IF(O4870="","",A4870)</f>
        <v/>
      </c>
      <c r="M4870" s="60" t="str">
        <f>IF(O4870="","",(VLOOKUP(A4870,A4870:E11854,5,FALSE)))</f>
        <v/>
      </c>
      <c r="N4870" s="60" t="str">
        <f t="shared" si="303"/>
        <v/>
      </c>
      <c r="O4870" s="60" t="str">
        <f t="shared" si="305"/>
        <v/>
      </c>
      <c r="P4870" s="103">
        <f t="shared" si="304"/>
        <v>16.099999999994452</v>
      </c>
      <c r="Q4870" s="58"/>
      <c r="R4870" s="58"/>
      <c r="S4870" s="102"/>
    </row>
    <row r="4871" spans="1:19" ht="12.5" customHeight="1" x14ac:dyDescent="0.35">
      <c r="A4871" s="2">
        <v>76</v>
      </c>
      <c r="B4871" s="2" t="s">
        <v>71</v>
      </c>
      <c r="C4871" s="67">
        <v>162.8991</v>
      </c>
      <c r="D4871" t="s">
        <v>65</v>
      </c>
      <c r="E4871" s="2" t="s">
        <v>56</v>
      </c>
      <c r="F4871" s="2" t="s">
        <v>70</v>
      </c>
      <c r="G4871" s="2"/>
      <c r="I4871" s="60">
        <f t="shared" si="302"/>
        <v>0</v>
      </c>
      <c r="J4871" s="60">
        <f>IF(OR(I4871="",I4872="",I4873=""),"",(AVERAGEIF(A4871:A$10000,A4871,I4871:I$10000)))</f>
        <v>0</v>
      </c>
      <c r="K4871" s="60"/>
      <c r="L4871" s="55" t="str">
        <f>IF(O4871="","",A4871)</f>
        <v/>
      </c>
      <c r="M4871" s="60" t="str">
        <f>IF(O4871="","",(VLOOKUP(A4871,A4871:E11855,5,FALSE)))</f>
        <v/>
      </c>
      <c r="N4871" s="55" t="str">
        <f t="shared" si="303"/>
        <v/>
      </c>
      <c r="O4871" s="55" t="str">
        <f t="shared" si="305"/>
        <v/>
      </c>
      <c r="P4871" s="104">
        <f t="shared" si="304"/>
        <v>14.90000000001146</v>
      </c>
      <c r="Q4871" s="58"/>
      <c r="R4871" s="58"/>
      <c r="S4871" s="102"/>
    </row>
    <row r="4872" spans="1:19" ht="12.5" customHeight="1" x14ac:dyDescent="0.35">
      <c r="A4872" s="60">
        <v>76</v>
      </c>
      <c r="B4872" s="60" t="s">
        <v>71</v>
      </c>
      <c r="C4872" s="68">
        <v>162.9134</v>
      </c>
      <c r="D4872" s="58" t="s">
        <v>65</v>
      </c>
      <c r="E4872" s="60" t="s">
        <v>56</v>
      </c>
      <c r="F4872" s="60" t="s">
        <v>70</v>
      </c>
      <c r="G4872" s="60"/>
      <c r="H4872" s="60"/>
      <c r="I4872" s="60">
        <f t="shared" si="302"/>
        <v>0</v>
      </c>
      <c r="J4872" s="60">
        <f>IF(OR(I4872="",I4873="",I4874=""),"",(AVERAGEIF(A4872:A$10000,A4872,I4872:I$10000)))</f>
        <v>0</v>
      </c>
      <c r="K4872" s="60"/>
      <c r="L4872" s="60" t="str">
        <f>IF(O4872="","",A4872)</f>
        <v/>
      </c>
      <c r="M4872" s="60" t="str">
        <f>IF(O4872="","",(VLOOKUP(A4872,A4872:E11856,5,FALSE)))</f>
        <v/>
      </c>
      <c r="N4872" s="60" t="str">
        <f t="shared" si="303"/>
        <v/>
      </c>
      <c r="O4872" s="60" t="str">
        <f t="shared" si="305"/>
        <v/>
      </c>
      <c r="P4872" s="103">
        <f t="shared" si="304"/>
        <v>14.299999999991542</v>
      </c>
      <c r="Q4872" s="58"/>
      <c r="R4872" s="58"/>
      <c r="S4872" s="102"/>
    </row>
    <row r="4873" spans="1:19" ht="12.5" customHeight="1" x14ac:dyDescent="0.35">
      <c r="A4873" s="2">
        <v>76</v>
      </c>
      <c r="B4873" s="2" t="s">
        <v>71</v>
      </c>
      <c r="C4873" s="67">
        <v>162.92750000000001</v>
      </c>
      <c r="D4873" t="s">
        <v>65</v>
      </c>
      <c r="E4873" s="2" t="s">
        <v>56</v>
      </c>
      <c r="F4873" s="2" t="s">
        <v>70</v>
      </c>
      <c r="G4873" s="2"/>
      <c r="I4873" s="60">
        <f t="shared" si="302"/>
        <v>0</v>
      </c>
      <c r="J4873" s="60">
        <f>IF(OR(I4873="",I4874="",I4875=""),"",(AVERAGEIF(A4873:A$10000,A4873,I4873:I$10000)))</f>
        <v>0</v>
      </c>
      <c r="K4873" s="60"/>
      <c r="L4873" s="55" t="str">
        <f>IF(O4873="","",A4873)</f>
        <v/>
      </c>
      <c r="M4873" s="60" t="str">
        <f>IF(O4873="","",(VLOOKUP(A4873,A4873:E11857,5,FALSE)))</f>
        <v/>
      </c>
      <c r="N4873" s="55" t="str">
        <f t="shared" si="303"/>
        <v/>
      </c>
      <c r="O4873" s="55" t="str">
        <f t="shared" si="305"/>
        <v/>
      </c>
      <c r="P4873" s="104">
        <f t="shared" si="304"/>
        <v>14.100000000013324</v>
      </c>
      <c r="Q4873" s="58"/>
      <c r="R4873" s="58"/>
      <c r="S4873" s="102"/>
    </row>
    <row r="4874" spans="1:19" ht="12.5" customHeight="1" x14ac:dyDescent="0.35">
      <c r="A4874" s="60">
        <v>76</v>
      </c>
      <c r="B4874" s="60" t="s">
        <v>71</v>
      </c>
      <c r="C4874" s="68">
        <v>162.9419</v>
      </c>
      <c r="D4874" s="58" t="s">
        <v>65</v>
      </c>
      <c r="E4874" s="60" t="s">
        <v>56</v>
      </c>
      <c r="F4874" s="60" t="s">
        <v>70</v>
      </c>
      <c r="G4874" s="60"/>
      <c r="H4874" s="60"/>
      <c r="I4874" s="60">
        <f t="shared" si="302"/>
        <v>0</v>
      </c>
      <c r="J4874" s="60">
        <f>IF(OR(I4874="",I4875="",I4876=""),"",(AVERAGEIF(A4874:A$10000,A4874,I4874:I$10000)))</f>
        <v>0</v>
      </c>
      <c r="K4874" s="60"/>
      <c r="L4874" s="60" t="str">
        <f>IF(O4874="","",A4874)</f>
        <v/>
      </c>
      <c r="M4874" s="60" t="str">
        <f>IF(O4874="","",(VLOOKUP(A4874,A4874:E11858,5,FALSE)))</f>
        <v/>
      </c>
      <c r="N4874" s="60" t="str">
        <f t="shared" si="303"/>
        <v/>
      </c>
      <c r="O4874" s="60" t="str">
        <f t="shared" si="305"/>
        <v/>
      </c>
      <c r="P4874" s="103">
        <f t="shared" si="304"/>
        <v>14.399999999994861</v>
      </c>
      <c r="Q4874" s="58"/>
      <c r="R4874" s="58"/>
      <c r="S4874" s="102"/>
    </row>
    <row r="4875" spans="1:19" ht="12.5" customHeight="1" x14ac:dyDescent="0.35">
      <c r="A4875" s="2">
        <v>76</v>
      </c>
      <c r="B4875" s="2" t="s">
        <v>71</v>
      </c>
      <c r="C4875" s="67">
        <v>162.9571</v>
      </c>
      <c r="D4875" t="s">
        <v>65</v>
      </c>
      <c r="E4875" s="2" t="s">
        <v>56</v>
      </c>
      <c r="F4875" s="2" t="s">
        <v>70</v>
      </c>
      <c r="G4875" s="2"/>
      <c r="I4875" s="60">
        <f t="shared" si="302"/>
        <v>0</v>
      </c>
      <c r="J4875" s="60">
        <f>IF(OR(I4875="",I4876="",I4877=""),"",(AVERAGEIF(A4875:A$10000,A4875,I4875:I$10000)))</f>
        <v>0</v>
      </c>
      <c r="K4875" s="60"/>
      <c r="L4875" s="55" t="str">
        <f>IF(O4875="","",A4875)</f>
        <v/>
      </c>
      <c r="M4875" s="60" t="str">
        <f>IF(O4875="","",(VLOOKUP(A4875,A4875:E11859,5,FALSE)))</f>
        <v/>
      </c>
      <c r="N4875" s="55" t="str">
        <f t="shared" si="303"/>
        <v/>
      </c>
      <c r="O4875" s="55" t="str">
        <f t="shared" si="305"/>
        <v/>
      </c>
      <c r="P4875" s="104">
        <f t="shared" si="304"/>
        <v>15.199999999992997</v>
      </c>
      <c r="Q4875" s="58"/>
      <c r="R4875" s="58"/>
      <c r="S4875" s="102"/>
    </row>
    <row r="4876" spans="1:19" ht="12.5" customHeight="1" x14ac:dyDescent="0.35">
      <c r="A4876" s="60">
        <v>76</v>
      </c>
      <c r="B4876" s="60" t="s">
        <v>71</v>
      </c>
      <c r="C4876" s="68">
        <v>162.9716</v>
      </c>
      <c r="D4876" s="58" t="s">
        <v>65</v>
      </c>
      <c r="E4876" s="60" t="s">
        <v>56</v>
      </c>
      <c r="F4876" s="60" t="s">
        <v>70</v>
      </c>
      <c r="G4876" s="60"/>
      <c r="H4876" s="60"/>
      <c r="I4876" s="60">
        <f t="shared" si="302"/>
        <v>0</v>
      </c>
      <c r="J4876" s="60">
        <f>IF(OR(I4876="",I4877="",I4878=""),"",(AVERAGEIF(A4876:A$10000,A4876,I4876:I$10000)))</f>
        <v>0</v>
      </c>
      <c r="K4876" s="60"/>
      <c r="L4876" s="60" t="str">
        <f>IF(O4876="","",A4876)</f>
        <v/>
      </c>
      <c r="M4876" s="60" t="str">
        <f>IF(O4876="","",(VLOOKUP(A4876,A4876:E11860,5,FALSE)))</f>
        <v/>
      </c>
      <c r="N4876" s="60" t="str">
        <f t="shared" si="303"/>
        <v/>
      </c>
      <c r="O4876" s="60" t="str">
        <f t="shared" si="305"/>
        <v/>
      </c>
      <c r="P4876" s="103">
        <f t="shared" si="304"/>
        <v>14.499999999998181</v>
      </c>
      <c r="Q4876" s="58"/>
      <c r="R4876" s="58"/>
      <c r="S4876" s="102"/>
    </row>
    <row r="4877" spans="1:19" ht="12.5" customHeight="1" x14ac:dyDescent="0.35">
      <c r="A4877" s="2">
        <v>76</v>
      </c>
      <c r="B4877" s="2" t="s">
        <v>71</v>
      </c>
      <c r="C4877" s="67">
        <v>162.98650000000001</v>
      </c>
      <c r="D4877" t="s">
        <v>65</v>
      </c>
      <c r="E4877" s="2" t="s">
        <v>56</v>
      </c>
      <c r="F4877" s="2" t="s">
        <v>70</v>
      </c>
      <c r="G4877" s="2"/>
      <c r="I4877" s="60">
        <f t="shared" si="302"/>
        <v>0</v>
      </c>
      <c r="J4877" s="60">
        <f>IF(OR(I4877="",I4878="",I4879=""),"",(AVERAGEIF(A4877:A$10000,A4877,I4877:I$10000)))</f>
        <v>0</v>
      </c>
      <c r="K4877" s="60"/>
      <c r="L4877" s="55" t="str">
        <f>IF(O4877="","",A4877)</f>
        <v/>
      </c>
      <c r="M4877" s="60" t="str">
        <f>IF(O4877="","",(VLOOKUP(A4877,A4877:E11861,5,FALSE)))</f>
        <v/>
      </c>
      <c r="N4877" s="55" t="str">
        <f t="shared" si="303"/>
        <v/>
      </c>
      <c r="O4877" s="55" t="str">
        <f t="shared" si="305"/>
        <v/>
      </c>
      <c r="P4877" s="104">
        <f t="shared" si="304"/>
        <v>14.90000000001146</v>
      </c>
      <c r="Q4877" s="58"/>
      <c r="R4877" s="58"/>
      <c r="S4877" s="102"/>
    </row>
    <row r="4878" spans="1:19" ht="12.5" customHeight="1" x14ac:dyDescent="0.35">
      <c r="A4878" s="60">
        <v>76</v>
      </c>
      <c r="B4878" s="60" t="s">
        <v>71</v>
      </c>
      <c r="C4878" s="68">
        <v>163.01079999999999</v>
      </c>
      <c r="D4878" s="58" t="s">
        <v>65</v>
      </c>
      <c r="E4878" s="60" t="s">
        <v>56</v>
      </c>
      <c r="F4878" s="60" t="s">
        <v>70</v>
      </c>
      <c r="G4878" s="60"/>
      <c r="H4878" s="60"/>
      <c r="I4878" s="60">
        <f t="shared" si="302"/>
        <v>0</v>
      </c>
      <c r="J4878" s="60">
        <f>IF(OR(I4878="",I4879="",I4880=""),"",(AVERAGEIF(A4878:A$10000,A4878,I4878:I$10000)))</f>
        <v>0</v>
      </c>
      <c r="K4878" s="60"/>
      <c r="L4878" s="60" t="str">
        <f>IF(O4878="","",A4878)</f>
        <v/>
      </c>
      <c r="M4878" s="60" t="str">
        <f>IF(O4878="","",(VLOOKUP(A4878,A4878:E11862,5,FALSE)))</f>
        <v/>
      </c>
      <c r="N4878" s="60" t="str">
        <f t="shared" si="303"/>
        <v/>
      </c>
      <c r="O4878" s="60" t="str">
        <f t="shared" si="305"/>
        <v/>
      </c>
      <c r="P4878" s="103">
        <f t="shared" si="304"/>
        <v>24.299999999982447</v>
      </c>
      <c r="Q4878" s="58"/>
      <c r="R4878" s="58"/>
      <c r="S4878" s="102"/>
    </row>
    <row r="4879" spans="1:19" ht="12.5" customHeight="1" x14ac:dyDescent="0.35">
      <c r="A4879" s="2">
        <v>76</v>
      </c>
      <c r="B4879" s="2" t="s">
        <v>71</v>
      </c>
      <c r="C4879" s="67">
        <v>163.03229999999999</v>
      </c>
      <c r="D4879" t="s">
        <v>65</v>
      </c>
      <c r="E4879" s="2" t="s">
        <v>56</v>
      </c>
      <c r="F4879" s="2" t="s">
        <v>70</v>
      </c>
      <c r="G4879" s="2"/>
      <c r="I4879" s="60">
        <f t="shared" si="302"/>
        <v>0</v>
      </c>
      <c r="J4879" s="60">
        <f>IF(OR(I4879="",I4880="",I4881=""),"",(AVERAGEIF(A4879:A$10000,A4879,I4879:I$10000)))</f>
        <v>0</v>
      </c>
      <c r="K4879" s="60"/>
      <c r="L4879" s="55" t="str">
        <f>IF(O4879="","",A4879)</f>
        <v/>
      </c>
      <c r="M4879" s="60" t="str">
        <f>IF(O4879="","",(VLOOKUP(A4879,A4879:E11863,5,FALSE)))</f>
        <v/>
      </c>
      <c r="N4879" s="55" t="str">
        <f t="shared" si="303"/>
        <v/>
      </c>
      <c r="O4879" s="55" t="str">
        <f t="shared" si="305"/>
        <v/>
      </c>
      <c r="P4879" s="104">
        <f t="shared" si="304"/>
        <v>21.500000000003183</v>
      </c>
      <c r="Q4879" s="58"/>
      <c r="R4879" s="58"/>
      <c r="S4879" s="102"/>
    </row>
    <row r="4880" spans="1:19" ht="12.5" customHeight="1" x14ac:dyDescent="0.35">
      <c r="A4880" s="60">
        <v>76</v>
      </c>
      <c r="B4880" s="60" t="s">
        <v>71</v>
      </c>
      <c r="C4880" s="68">
        <v>163.05019999999999</v>
      </c>
      <c r="D4880" s="58" t="s">
        <v>65</v>
      </c>
      <c r="E4880" s="60" t="s">
        <v>56</v>
      </c>
      <c r="F4880" s="60" t="s">
        <v>70</v>
      </c>
      <c r="G4880" s="60"/>
      <c r="H4880" s="60"/>
      <c r="I4880" s="60">
        <f t="shared" si="302"/>
        <v>0</v>
      </c>
      <c r="J4880" s="60">
        <f>IF(OR(I4880="",I4881="",I4882=""),"",(AVERAGEIF(A4880:A$10000,A4880,I4880:I$10000)))</f>
        <v>0</v>
      </c>
      <c r="K4880" s="60"/>
      <c r="L4880" s="60" t="str">
        <f>IF(O4880="","",A4880)</f>
        <v/>
      </c>
      <c r="M4880" s="60" t="str">
        <f>IF(O4880="","",(VLOOKUP(A4880,A4880:E11864,5,FALSE)))</f>
        <v/>
      </c>
      <c r="N4880" s="60" t="str">
        <f t="shared" si="303"/>
        <v/>
      </c>
      <c r="O4880" s="60" t="str">
        <f t="shared" si="305"/>
        <v/>
      </c>
      <c r="P4880" s="103">
        <f t="shared" si="304"/>
        <v>17.899999999997362</v>
      </c>
      <c r="Q4880" s="58"/>
      <c r="R4880" s="58"/>
      <c r="S4880" s="102"/>
    </row>
    <row r="4881" spans="1:19" ht="12.5" customHeight="1" x14ac:dyDescent="0.35">
      <c r="A4881" s="2">
        <v>76</v>
      </c>
      <c r="B4881" s="2" t="s">
        <v>69</v>
      </c>
      <c r="C4881" s="67">
        <v>163.06479999999999</v>
      </c>
      <c r="D4881" t="s">
        <v>65</v>
      </c>
      <c r="E4881" s="2" t="s">
        <v>56</v>
      </c>
      <c r="F4881" s="2" t="s">
        <v>70</v>
      </c>
      <c r="G4881" s="2"/>
      <c r="I4881" s="60">
        <f t="shared" ref="I4881:I4944" si="306">IF(AND(OR(G4880&gt;G$5,G4882&gt;G$5),G4881&gt;G$5),G4881,"")</f>
        <v>0</v>
      </c>
      <c r="J4881" s="60">
        <f>IF(OR(I4881="",I4882="",I4883=""),"",(AVERAGEIF(A4881:A$10000,A4881,I4881:I$10000)))</f>
        <v>0</v>
      </c>
      <c r="K4881" s="60"/>
      <c r="L4881" s="55" t="str">
        <f>IF(O4881="","",A4881)</f>
        <v/>
      </c>
      <c r="M4881" s="60" t="str">
        <f>IF(O4881="","",(VLOOKUP(A4881,A4881:E11865,5,FALSE)))</f>
        <v/>
      </c>
      <c r="N4881" s="55" t="str">
        <f t="shared" si="303"/>
        <v/>
      </c>
      <c r="O4881" s="55" t="str">
        <f t="shared" si="305"/>
        <v/>
      </c>
      <c r="P4881" s="104">
        <f t="shared" si="304"/>
        <v>14.600000000001501</v>
      </c>
      <c r="Q4881" s="58"/>
      <c r="R4881" s="58"/>
      <c r="S4881" s="102"/>
    </row>
    <row r="4882" spans="1:19" ht="12.5" customHeight="1" x14ac:dyDescent="0.35">
      <c r="A4882" s="60">
        <v>76</v>
      </c>
      <c r="B4882" s="60" t="s">
        <v>69</v>
      </c>
      <c r="C4882" s="68">
        <v>163.07910000000001</v>
      </c>
      <c r="D4882" s="58" t="s">
        <v>65</v>
      </c>
      <c r="E4882" s="60" t="s">
        <v>56</v>
      </c>
      <c r="F4882" s="60" t="s">
        <v>70</v>
      </c>
      <c r="G4882" s="60"/>
      <c r="H4882" s="60"/>
      <c r="I4882" s="60">
        <f t="shared" si="306"/>
        <v>0</v>
      </c>
      <c r="J4882" s="60">
        <f>IF(OR(I4882="",I4883="",I4884=""),"",(AVERAGEIF(A4882:A$10000,A4882,I4882:I$10000)))</f>
        <v>0</v>
      </c>
      <c r="K4882" s="60"/>
      <c r="L4882" s="60" t="str">
        <f>IF(O4882="","",A4882)</f>
        <v/>
      </c>
      <c r="M4882" s="60" t="str">
        <f>IF(O4882="","",(VLOOKUP(A4882,A4882:E11866,5,FALSE)))</f>
        <v/>
      </c>
      <c r="N4882" s="60" t="str">
        <f t="shared" ref="N4882:N4945" si="307">IF(L4882="","",I4882)</f>
        <v/>
      </c>
      <c r="O4882" s="60" t="str">
        <f t="shared" si="305"/>
        <v/>
      </c>
      <c r="P4882" s="103">
        <f t="shared" ref="P4882:P4945" si="308">IF(A4882=A4881,ABS(C4882-C4881)*1000,"")</f>
        <v>14.300000000019963</v>
      </c>
      <c r="Q4882" s="58"/>
      <c r="R4882" s="58"/>
      <c r="S4882" s="102"/>
    </row>
    <row r="4883" spans="1:19" ht="12.5" customHeight="1" x14ac:dyDescent="0.35">
      <c r="A4883" s="2">
        <v>76</v>
      </c>
      <c r="B4883" s="2" t="s">
        <v>69</v>
      </c>
      <c r="C4883" s="67">
        <v>163.09360000000001</v>
      </c>
      <c r="D4883" t="s">
        <v>65</v>
      </c>
      <c r="E4883" s="2" t="s">
        <v>56</v>
      </c>
      <c r="F4883" s="2" t="s">
        <v>70</v>
      </c>
      <c r="G4883" s="2"/>
      <c r="I4883" s="60">
        <f t="shared" si="306"/>
        <v>0</v>
      </c>
      <c r="J4883" s="60">
        <f>IF(OR(I4883="",I4884="",I4885=""),"",(AVERAGEIF(A4883:A$10000,A4883,I4883:I$10000)))</f>
        <v>0</v>
      </c>
      <c r="K4883" s="60"/>
      <c r="L4883" s="55" t="str">
        <f>IF(O4883="","",A4883)</f>
        <v/>
      </c>
      <c r="M4883" s="60" t="str">
        <f>IF(O4883="","",(VLOOKUP(A4883,A4883:E11867,5,FALSE)))</f>
        <v/>
      </c>
      <c r="N4883" s="55" t="str">
        <f t="shared" si="307"/>
        <v/>
      </c>
      <c r="O4883" s="55" t="str">
        <f t="shared" si="305"/>
        <v/>
      </c>
      <c r="P4883" s="104">
        <f t="shared" si="308"/>
        <v>14.499999999998181</v>
      </c>
      <c r="Q4883" s="58"/>
      <c r="R4883" s="58"/>
      <c r="S4883" s="102"/>
    </row>
    <row r="4884" spans="1:19" ht="12.5" customHeight="1" x14ac:dyDescent="0.35">
      <c r="A4884" s="60">
        <v>76</v>
      </c>
      <c r="B4884" s="60" t="s">
        <v>71</v>
      </c>
      <c r="C4884" s="68">
        <v>163.10849999999999</v>
      </c>
      <c r="D4884" s="58" t="s">
        <v>65</v>
      </c>
      <c r="E4884" s="60" t="s">
        <v>56</v>
      </c>
      <c r="F4884" s="60" t="s">
        <v>70</v>
      </c>
      <c r="G4884" s="60"/>
      <c r="H4884" s="60"/>
      <c r="I4884" s="60">
        <f t="shared" si="306"/>
        <v>0</v>
      </c>
      <c r="J4884" s="60">
        <f>IF(OR(I4884="",I4885="",I4886=""),"",(AVERAGEIF(A4884:A$10000,A4884,I4884:I$10000)))</f>
        <v>0</v>
      </c>
      <c r="K4884" s="60"/>
      <c r="L4884" s="60" t="str">
        <f>IF(O4884="","",A4884)</f>
        <v/>
      </c>
      <c r="M4884" s="60" t="str">
        <f>IF(O4884="","",(VLOOKUP(A4884,A4884:E11868,5,FALSE)))</f>
        <v/>
      </c>
      <c r="N4884" s="60" t="str">
        <f t="shared" si="307"/>
        <v/>
      </c>
      <c r="O4884" s="60" t="str">
        <f t="shared" si="305"/>
        <v/>
      </c>
      <c r="P4884" s="103">
        <f t="shared" si="308"/>
        <v>14.899999999983038</v>
      </c>
      <c r="Q4884" s="58"/>
      <c r="R4884" s="58"/>
      <c r="S4884" s="102"/>
    </row>
    <row r="4885" spans="1:19" ht="12.5" customHeight="1" x14ac:dyDescent="0.35">
      <c r="A4885" s="2">
        <v>76</v>
      </c>
      <c r="B4885" s="2" t="s">
        <v>71</v>
      </c>
      <c r="C4885" s="67">
        <v>163.1258</v>
      </c>
      <c r="D4885" t="s">
        <v>65</v>
      </c>
      <c r="E4885" s="2" t="s">
        <v>56</v>
      </c>
      <c r="F4885" s="2" t="s">
        <v>70</v>
      </c>
      <c r="G4885" s="2"/>
      <c r="I4885" s="60">
        <f t="shared" si="306"/>
        <v>0</v>
      </c>
      <c r="J4885" s="60">
        <f>IF(OR(I4885="",I4886="",I4887=""),"",(AVERAGEIF(A4885:A$10000,A4885,I4885:I$10000)))</f>
        <v>0</v>
      </c>
      <c r="K4885" s="60"/>
      <c r="L4885" s="55" t="str">
        <f>IF(O4885="","",A4885)</f>
        <v/>
      </c>
      <c r="M4885" s="60" t="str">
        <f>IF(O4885="","",(VLOOKUP(A4885,A4885:E11869,5,FALSE)))</f>
        <v/>
      </c>
      <c r="N4885" s="55" t="str">
        <f t="shared" si="307"/>
        <v/>
      </c>
      <c r="O4885" s="55" t="str">
        <f t="shared" si="305"/>
        <v/>
      </c>
      <c r="P4885" s="104">
        <f t="shared" si="308"/>
        <v>17.300000000005866</v>
      </c>
      <c r="Q4885" s="58"/>
      <c r="R4885" s="58"/>
      <c r="S4885" s="102"/>
    </row>
    <row r="4886" spans="1:19" ht="12.5" customHeight="1" x14ac:dyDescent="0.35">
      <c r="A4886" s="60">
        <v>76</v>
      </c>
      <c r="B4886" s="60" t="s">
        <v>71</v>
      </c>
      <c r="C4886" s="68">
        <v>163.1404</v>
      </c>
      <c r="D4886" s="58" t="s">
        <v>65</v>
      </c>
      <c r="E4886" s="60" t="s">
        <v>56</v>
      </c>
      <c r="F4886" s="60" t="s">
        <v>70</v>
      </c>
      <c r="G4886" s="60"/>
      <c r="H4886" s="60"/>
      <c r="I4886" s="60">
        <f t="shared" si="306"/>
        <v>0</v>
      </c>
      <c r="J4886" s="60">
        <f>IF(OR(I4886="",I4887="",I4888=""),"",(AVERAGEIF(A4886:A$10000,A4886,I4886:I$10000)))</f>
        <v>0</v>
      </c>
      <c r="K4886" s="60"/>
      <c r="L4886" s="60" t="str">
        <f>IF(O4886="","",A4886)</f>
        <v/>
      </c>
      <c r="M4886" s="60" t="str">
        <f>IF(O4886="","",(VLOOKUP(A4886,A4886:E11870,5,FALSE)))</f>
        <v/>
      </c>
      <c r="N4886" s="60" t="str">
        <f t="shared" si="307"/>
        <v/>
      </c>
      <c r="O4886" s="60" t="str">
        <f t="shared" si="305"/>
        <v/>
      </c>
      <c r="P4886" s="103">
        <f t="shared" si="308"/>
        <v>14.600000000001501</v>
      </c>
      <c r="Q4886" s="58"/>
      <c r="R4886" s="58"/>
      <c r="S4886" s="102"/>
    </row>
    <row r="4887" spans="1:19" ht="12.5" customHeight="1" x14ac:dyDescent="0.35">
      <c r="A4887" s="2">
        <v>76</v>
      </c>
      <c r="B4887" s="2" t="s">
        <v>71</v>
      </c>
      <c r="C4887" s="67">
        <v>163.155</v>
      </c>
      <c r="D4887" t="s">
        <v>65</v>
      </c>
      <c r="E4887" s="2" t="s">
        <v>56</v>
      </c>
      <c r="F4887" s="2" t="s">
        <v>70</v>
      </c>
      <c r="G4887" s="2"/>
      <c r="I4887" s="60">
        <f t="shared" si="306"/>
        <v>0</v>
      </c>
      <c r="J4887" s="60">
        <f>IF(OR(I4887="",I4888="",I4889=""),"",(AVERAGEIF(A4887:A$10000,A4887,I4887:I$10000)))</f>
        <v>0</v>
      </c>
      <c r="K4887" s="60"/>
      <c r="L4887" s="55" t="str">
        <f>IF(O4887="","",A4887)</f>
        <v/>
      </c>
      <c r="M4887" s="60" t="str">
        <f>IF(O4887="","",(VLOOKUP(A4887,A4887:E11871,5,FALSE)))</f>
        <v/>
      </c>
      <c r="N4887" s="55" t="str">
        <f t="shared" si="307"/>
        <v/>
      </c>
      <c r="O4887" s="55" t="str">
        <f t="shared" si="305"/>
        <v/>
      </c>
      <c r="P4887" s="104">
        <f t="shared" si="308"/>
        <v>14.600000000001501</v>
      </c>
      <c r="Q4887" s="58"/>
      <c r="R4887" s="58"/>
      <c r="S4887" s="102"/>
    </row>
    <row r="4888" spans="1:19" ht="12.5" customHeight="1" x14ac:dyDescent="0.35">
      <c r="A4888" s="60">
        <v>76</v>
      </c>
      <c r="B4888" s="60" t="s">
        <v>71</v>
      </c>
      <c r="C4888" s="68">
        <v>163.16890000000001</v>
      </c>
      <c r="D4888" s="58" t="s">
        <v>65</v>
      </c>
      <c r="E4888" s="60" t="s">
        <v>56</v>
      </c>
      <c r="F4888" s="60" t="s">
        <v>70</v>
      </c>
      <c r="G4888" s="60"/>
      <c r="H4888" s="60"/>
      <c r="I4888" s="60">
        <f t="shared" si="306"/>
        <v>0</v>
      </c>
      <c r="J4888" s="60">
        <f>IF(OR(I4888="",I4889="",I4890=""),"",(AVERAGEIF(A4888:A$10000,A4888,I4888:I$10000)))</f>
        <v>0</v>
      </c>
      <c r="K4888" s="60"/>
      <c r="L4888" s="60" t="str">
        <f>IF(O4888="","",A4888)</f>
        <v/>
      </c>
      <c r="M4888" s="60" t="str">
        <f>IF(O4888="","",(VLOOKUP(A4888,A4888:E11872,5,FALSE)))</f>
        <v/>
      </c>
      <c r="N4888" s="60" t="str">
        <f t="shared" si="307"/>
        <v/>
      </c>
      <c r="O4888" s="60" t="str">
        <f t="shared" si="305"/>
        <v/>
      </c>
      <c r="P4888" s="103">
        <f t="shared" si="308"/>
        <v>13.900000000006685</v>
      </c>
      <c r="Q4888" s="58"/>
      <c r="R4888" s="58"/>
      <c r="S4888" s="102"/>
    </row>
    <row r="4889" spans="1:19" ht="12.5" customHeight="1" x14ac:dyDescent="0.35">
      <c r="A4889" s="2">
        <v>76</v>
      </c>
      <c r="B4889" s="2" t="s">
        <v>71</v>
      </c>
      <c r="C4889" s="67">
        <v>163.18360000000001</v>
      </c>
      <c r="D4889" t="s">
        <v>65</v>
      </c>
      <c r="E4889" s="2" t="s">
        <v>56</v>
      </c>
      <c r="F4889" s="2" t="s">
        <v>70</v>
      </c>
      <c r="G4889" s="2"/>
      <c r="I4889" s="60">
        <f t="shared" si="306"/>
        <v>0</v>
      </c>
      <c r="J4889" s="60">
        <f>IF(OR(I4889="",I4890="",I4891=""),"",(AVERAGEIF(A4889:A$10000,A4889,I4889:I$10000)))</f>
        <v>0</v>
      </c>
      <c r="K4889" s="60"/>
      <c r="L4889" s="55" t="str">
        <f>IF(O4889="","",A4889)</f>
        <v/>
      </c>
      <c r="M4889" s="60" t="str">
        <f>IF(O4889="","",(VLOOKUP(A4889,A4889:E11873,5,FALSE)))</f>
        <v/>
      </c>
      <c r="N4889" s="55" t="str">
        <f t="shared" si="307"/>
        <v/>
      </c>
      <c r="O4889" s="55" t="str">
        <f t="shared" si="305"/>
        <v/>
      </c>
      <c r="P4889" s="104">
        <f t="shared" si="308"/>
        <v>14.70000000000482</v>
      </c>
      <c r="Q4889" s="58"/>
      <c r="R4889" s="58"/>
      <c r="S4889" s="102"/>
    </row>
    <row r="4890" spans="1:19" ht="12.5" customHeight="1" x14ac:dyDescent="0.35">
      <c r="A4890" s="60">
        <v>76</v>
      </c>
      <c r="B4890" s="60" t="s">
        <v>71</v>
      </c>
      <c r="C4890" s="68">
        <v>163.19800000000001</v>
      </c>
      <c r="D4890" s="58" t="s">
        <v>65</v>
      </c>
      <c r="E4890" s="60" t="s">
        <v>56</v>
      </c>
      <c r="F4890" s="60" t="s">
        <v>70</v>
      </c>
      <c r="G4890" s="60"/>
      <c r="H4890" s="60"/>
      <c r="I4890" s="60">
        <f t="shared" si="306"/>
        <v>0</v>
      </c>
      <c r="J4890" s="60">
        <f>IF(OR(I4890="",I4891="",I4892=""),"",(AVERAGEIF(A4890:A$10000,A4890,I4890:I$10000)))</f>
        <v>0</v>
      </c>
      <c r="K4890" s="60"/>
      <c r="L4890" s="60" t="str">
        <f>IF(O4890="","",A4890)</f>
        <v/>
      </c>
      <c r="M4890" s="60" t="str">
        <f>IF(O4890="","",(VLOOKUP(A4890,A4890:E11874,5,FALSE)))</f>
        <v/>
      </c>
      <c r="N4890" s="60" t="str">
        <f t="shared" si="307"/>
        <v/>
      </c>
      <c r="O4890" s="60" t="str">
        <f t="shared" ref="O4890:O4953" si="309">IF(J4890="","",IF(AND(J4889="",J4888="",J4887=""),C4890,""))</f>
        <v/>
      </c>
      <c r="P4890" s="103">
        <f t="shared" si="308"/>
        <v>14.399999999994861</v>
      </c>
      <c r="Q4890" s="58"/>
      <c r="R4890" s="58"/>
      <c r="S4890" s="102"/>
    </row>
    <row r="4891" spans="1:19" ht="12.5" customHeight="1" x14ac:dyDescent="0.35">
      <c r="A4891" s="2">
        <v>76</v>
      </c>
      <c r="B4891" s="2" t="s">
        <v>71</v>
      </c>
      <c r="C4891" s="67">
        <v>163.22</v>
      </c>
      <c r="D4891" t="s">
        <v>65</v>
      </c>
      <c r="E4891" s="2" t="s">
        <v>56</v>
      </c>
      <c r="F4891" s="2" t="s">
        <v>70</v>
      </c>
      <c r="G4891" s="2"/>
      <c r="I4891" s="60">
        <f t="shared" si="306"/>
        <v>0</v>
      </c>
      <c r="J4891" s="60">
        <f>IF(OR(I4891="",I4892="",I4893=""),"",(AVERAGEIF(A4891:A$10000,A4891,I4891:I$10000)))</f>
        <v>0</v>
      </c>
      <c r="K4891" s="60"/>
      <c r="L4891" s="55" t="str">
        <f>IF(O4891="","",A4891)</f>
        <v/>
      </c>
      <c r="M4891" s="60" t="str">
        <f>IF(O4891="","",(VLOOKUP(A4891,A4891:E11875,5,FALSE)))</f>
        <v/>
      </c>
      <c r="N4891" s="55" t="str">
        <f t="shared" si="307"/>
        <v/>
      </c>
      <c r="O4891" s="55" t="str">
        <f t="shared" si="309"/>
        <v/>
      </c>
      <c r="P4891" s="104">
        <f t="shared" si="308"/>
        <v>21.99999999999136</v>
      </c>
      <c r="Q4891" s="58"/>
      <c r="R4891" s="58"/>
      <c r="S4891" s="102"/>
    </row>
    <row r="4892" spans="1:19" ht="12.5" customHeight="1" x14ac:dyDescent="0.35">
      <c r="A4892" s="60">
        <v>76</v>
      </c>
      <c r="B4892" s="60" t="s">
        <v>71</v>
      </c>
      <c r="C4892" s="68">
        <v>163.23580000000001</v>
      </c>
      <c r="D4892" s="58" t="s">
        <v>65</v>
      </c>
      <c r="E4892" s="60" t="s">
        <v>56</v>
      </c>
      <c r="F4892" s="60" t="s">
        <v>70</v>
      </c>
      <c r="G4892" s="60"/>
      <c r="H4892" s="60"/>
      <c r="I4892" s="60">
        <f t="shared" si="306"/>
        <v>0</v>
      </c>
      <c r="J4892" s="60">
        <f>IF(OR(I4892="",I4893="",I4894=""),"",(AVERAGEIF(A4892:A$10000,A4892,I4892:I$10000)))</f>
        <v>0</v>
      </c>
      <c r="K4892" s="60"/>
      <c r="L4892" s="60" t="str">
        <f>IF(O4892="","",A4892)</f>
        <v/>
      </c>
      <c r="M4892" s="60" t="str">
        <f>IF(O4892="","",(VLOOKUP(A4892,A4892:E11876,5,FALSE)))</f>
        <v/>
      </c>
      <c r="N4892" s="60" t="str">
        <f t="shared" si="307"/>
        <v/>
      </c>
      <c r="O4892" s="60" t="str">
        <f t="shared" si="309"/>
        <v/>
      </c>
      <c r="P4892" s="103">
        <f t="shared" si="308"/>
        <v>15.800000000012915</v>
      </c>
      <c r="Q4892" s="58"/>
      <c r="R4892" s="58"/>
      <c r="S4892" s="102"/>
    </row>
    <row r="4893" spans="1:19" ht="12.5" customHeight="1" x14ac:dyDescent="0.35">
      <c r="A4893" s="2">
        <v>76</v>
      </c>
      <c r="B4893" s="2" t="s">
        <v>71</v>
      </c>
      <c r="C4893" s="67">
        <v>163.25030000000001</v>
      </c>
      <c r="D4893" t="s">
        <v>65</v>
      </c>
      <c r="E4893" s="2" t="s">
        <v>56</v>
      </c>
      <c r="F4893" s="2" t="s">
        <v>70</v>
      </c>
      <c r="G4893" s="2"/>
      <c r="I4893" s="60">
        <f t="shared" si="306"/>
        <v>0</v>
      </c>
      <c r="J4893" s="60">
        <f>IF(OR(I4893="",I4894="",I4895=""),"",(AVERAGEIF(A4893:A$10000,A4893,I4893:I$10000)))</f>
        <v>0</v>
      </c>
      <c r="K4893" s="60"/>
      <c r="L4893" s="55" t="str">
        <f>IF(O4893="","",A4893)</f>
        <v/>
      </c>
      <c r="M4893" s="60" t="str">
        <f>IF(O4893="","",(VLOOKUP(A4893,A4893:E11877,5,FALSE)))</f>
        <v/>
      </c>
      <c r="N4893" s="55" t="str">
        <f t="shared" si="307"/>
        <v/>
      </c>
      <c r="O4893" s="55" t="str">
        <f t="shared" si="309"/>
        <v/>
      </c>
      <c r="P4893" s="104">
        <f t="shared" si="308"/>
        <v>14.499999999998181</v>
      </c>
      <c r="Q4893" s="58"/>
      <c r="R4893" s="58"/>
      <c r="S4893" s="102"/>
    </row>
    <row r="4894" spans="1:19" ht="12.5" customHeight="1" x14ac:dyDescent="0.35">
      <c r="A4894" s="60">
        <v>76</v>
      </c>
      <c r="B4894" s="60" t="s">
        <v>71</v>
      </c>
      <c r="C4894" s="68">
        <v>163.26560000000001</v>
      </c>
      <c r="D4894" s="58" t="s">
        <v>65</v>
      </c>
      <c r="E4894" s="60" t="s">
        <v>56</v>
      </c>
      <c r="F4894" s="60" t="s">
        <v>70</v>
      </c>
      <c r="G4894" s="60"/>
      <c r="H4894" s="60"/>
      <c r="I4894" s="60">
        <f t="shared" si="306"/>
        <v>0</v>
      </c>
      <c r="J4894" s="60">
        <f>IF(OR(I4894="",I4895="",I4896=""),"",(AVERAGEIF(A4894:A$10000,A4894,I4894:I$10000)))</f>
        <v>0</v>
      </c>
      <c r="K4894" s="60"/>
      <c r="L4894" s="60" t="str">
        <f>IF(O4894="","",A4894)</f>
        <v/>
      </c>
      <c r="M4894" s="60" t="str">
        <f>IF(O4894="","",(VLOOKUP(A4894,A4894:E11878,5,FALSE)))</f>
        <v/>
      </c>
      <c r="N4894" s="60" t="str">
        <f t="shared" si="307"/>
        <v/>
      </c>
      <c r="O4894" s="60" t="str">
        <f t="shared" si="309"/>
        <v/>
      </c>
      <c r="P4894" s="103">
        <f t="shared" si="308"/>
        <v>15.299999999996317</v>
      </c>
      <c r="Q4894" s="58"/>
      <c r="R4894" s="58"/>
      <c r="S4894" s="102"/>
    </row>
    <row r="4895" spans="1:19" ht="12.5" customHeight="1" x14ac:dyDescent="0.35">
      <c r="A4895" s="2">
        <v>76</v>
      </c>
      <c r="B4895" s="2" t="s">
        <v>71</v>
      </c>
      <c r="C4895" s="67">
        <v>163.28020000000001</v>
      </c>
      <c r="D4895" t="s">
        <v>65</v>
      </c>
      <c r="E4895" s="2" t="s">
        <v>56</v>
      </c>
      <c r="F4895" s="2" t="s">
        <v>70</v>
      </c>
      <c r="G4895" s="2"/>
      <c r="I4895" s="60">
        <f t="shared" si="306"/>
        <v>0</v>
      </c>
      <c r="J4895" s="60">
        <f>IF(OR(I4895="",I4896="",I4897=""),"",(AVERAGEIF(A4895:A$10000,A4895,I4895:I$10000)))</f>
        <v>0</v>
      </c>
      <c r="K4895" s="60"/>
      <c r="L4895" s="55" t="str">
        <f>IF(O4895="","",A4895)</f>
        <v/>
      </c>
      <c r="M4895" s="60" t="str">
        <f>IF(O4895="","",(VLOOKUP(A4895,A4895:E11879,5,FALSE)))</f>
        <v/>
      </c>
      <c r="N4895" s="55" t="str">
        <f t="shared" si="307"/>
        <v/>
      </c>
      <c r="O4895" s="55" t="str">
        <f t="shared" si="309"/>
        <v/>
      </c>
      <c r="P4895" s="104">
        <f t="shared" si="308"/>
        <v>14.600000000001501</v>
      </c>
      <c r="Q4895" s="58"/>
      <c r="R4895" s="58"/>
      <c r="S4895" s="102"/>
    </row>
    <row r="4896" spans="1:19" ht="12.5" customHeight="1" x14ac:dyDescent="0.35">
      <c r="A4896" s="60">
        <v>76</v>
      </c>
      <c r="B4896" s="60" t="s">
        <v>71</v>
      </c>
      <c r="C4896" s="68">
        <v>163.2944</v>
      </c>
      <c r="D4896" s="58" t="s">
        <v>65</v>
      </c>
      <c r="E4896" s="60" t="s">
        <v>56</v>
      </c>
      <c r="F4896" s="60" t="s">
        <v>70</v>
      </c>
      <c r="G4896" s="60"/>
      <c r="H4896" s="60"/>
      <c r="I4896" s="60">
        <f t="shared" si="306"/>
        <v>0</v>
      </c>
      <c r="J4896" s="60">
        <f>IF(OR(I4896="",I4897="",I4898=""),"",(AVERAGEIF(A4896:A$10000,A4896,I4896:I$10000)))</f>
        <v>0</v>
      </c>
      <c r="K4896" s="60"/>
      <c r="L4896" s="60" t="str">
        <f>IF(O4896="","",A4896)</f>
        <v/>
      </c>
      <c r="M4896" s="60" t="str">
        <f>IF(O4896="","",(VLOOKUP(A4896,A4896:E11880,5,FALSE)))</f>
        <v/>
      </c>
      <c r="N4896" s="60" t="str">
        <f t="shared" si="307"/>
        <v/>
      </c>
      <c r="O4896" s="60" t="str">
        <f t="shared" si="309"/>
        <v/>
      </c>
      <c r="P4896" s="103">
        <f t="shared" si="308"/>
        <v>14.199999999988222</v>
      </c>
      <c r="Q4896" s="58"/>
      <c r="R4896" s="58"/>
      <c r="S4896" s="102"/>
    </row>
    <row r="4897" spans="1:19" ht="12.5" customHeight="1" x14ac:dyDescent="0.35">
      <c r="A4897" s="2">
        <v>76</v>
      </c>
      <c r="B4897" s="2" t="s">
        <v>71</v>
      </c>
      <c r="C4897" s="67">
        <v>163.30869999999999</v>
      </c>
      <c r="D4897" t="s">
        <v>65</v>
      </c>
      <c r="E4897" s="2" t="s">
        <v>56</v>
      </c>
      <c r="F4897" s="2" t="s">
        <v>70</v>
      </c>
      <c r="G4897" s="2"/>
      <c r="I4897" s="60">
        <f t="shared" si="306"/>
        <v>0</v>
      </c>
      <c r="J4897" s="60">
        <f>IF(OR(I4897="",I4898="",I4899=""),"",(AVERAGEIF(A4897:A$10000,A4897,I4897:I$10000)))</f>
        <v>0</v>
      </c>
      <c r="K4897" s="60"/>
      <c r="L4897" s="55" t="str">
        <f>IF(O4897="","",A4897)</f>
        <v/>
      </c>
      <c r="M4897" s="60" t="str">
        <f>IF(O4897="","",(VLOOKUP(A4897,A4897:E11881,5,FALSE)))</f>
        <v/>
      </c>
      <c r="N4897" s="55" t="str">
        <f t="shared" si="307"/>
        <v/>
      </c>
      <c r="O4897" s="55" t="str">
        <f t="shared" si="309"/>
        <v/>
      </c>
      <c r="P4897" s="104">
        <f t="shared" si="308"/>
        <v>14.299999999991542</v>
      </c>
      <c r="Q4897" s="58"/>
      <c r="R4897" s="58"/>
      <c r="S4897" s="102"/>
    </row>
    <row r="4898" spans="1:19" ht="12.5" customHeight="1" x14ac:dyDescent="0.35">
      <c r="A4898" s="60">
        <v>77</v>
      </c>
      <c r="B4898" s="60" t="s">
        <v>69</v>
      </c>
      <c r="C4898" s="68">
        <v>164.32759999999999</v>
      </c>
      <c r="D4898" s="58" t="s">
        <v>65</v>
      </c>
      <c r="E4898" s="60" t="s">
        <v>59</v>
      </c>
      <c r="F4898" s="60" t="s">
        <v>70</v>
      </c>
      <c r="G4898" s="60"/>
      <c r="H4898" s="60"/>
      <c r="I4898" s="60">
        <f t="shared" si="306"/>
        <v>0</v>
      </c>
      <c r="J4898" s="60">
        <f>IF(OR(I4898="",I4899="",I4900=""),"",(AVERAGEIF(A4898:A$10000,A4898,I4898:I$10000)))</f>
        <v>0</v>
      </c>
      <c r="K4898" s="60"/>
      <c r="L4898" s="60" t="str">
        <f>IF(O4898="","",A4898)</f>
        <v/>
      </c>
      <c r="M4898" s="60" t="str">
        <f>IF(O4898="","",(VLOOKUP(A4898,A4898:E11882,5,FALSE)))</f>
        <v/>
      </c>
      <c r="N4898" s="60" t="str">
        <f t="shared" si="307"/>
        <v/>
      </c>
      <c r="O4898" s="60" t="str">
        <f t="shared" si="309"/>
        <v/>
      </c>
      <c r="P4898" s="103" t="str">
        <f t="shared" si="308"/>
        <v/>
      </c>
      <c r="Q4898" s="58"/>
      <c r="R4898" s="58"/>
      <c r="S4898" s="102"/>
    </row>
    <row r="4899" spans="1:19" ht="12.5" customHeight="1" x14ac:dyDescent="0.35">
      <c r="A4899" s="2">
        <v>77</v>
      </c>
      <c r="B4899" s="2" t="s">
        <v>69</v>
      </c>
      <c r="C4899" s="67">
        <v>164.34180000000001</v>
      </c>
      <c r="D4899" t="s">
        <v>65</v>
      </c>
      <c r="E4899" s="2" t="s">
        <v>59</v>
      </c>
      <c r="F4899" s="2" t="s">
        <v>70</v>
      </c>
      <c r="G4899" s="2"/>
      <c r="I4899" s="60">
        <f t="shared" si="306"/>
        <v>0</v>
      </c>
      <c r="J4899" s="60">
        <f>IF(OR(I4899="",I4900="",I4901=""),"",(AVERAGEIF(A4899:A$10000,A4899,I4899:I$10000)))</f>
        <v>0</v>
      </c>
      <c r="K4899" s="60"/>
      <c r="L4899" s="55" t="str">
        <f>IF(O4899="","",A4899)</f>
        <v/>
      </c>
      <c r="M4899" s="60" t="str">
        <f>IF(O4899="","",(VLOOKUP(A4899,A4899:E11883,5,FALSE)))</f>
        <v/>
      </c>
      <c r="N4899" s="55" t="str">
        <f t="shared" si="307"/>
        <v/>
      </c>
      <c r="O4899" s="55" t="str">
        <f t="shared" si="309"/>
        <v/>
      </c>
      <c r="P4899" s="104">
        <f t="shared" si="308"/>
        <v>14.200000000016644</v>
      </c>
      <c r="Q4899" s="58"/>
      <c r="R4899" s="58"/>
      <c r="S4899" s="102"/>
    </row>
    <row r="4900" spans="1:19" ht="12.5" customHeight="1" x14ac:dyDescent="0.35">
      <c r="A4900" s="60">
        <v>77</v>
      </c>
      <c r="B4900" s="60" t="s">
        <v>69</v>
      </c>
      <c r="C4900" s="68">
        <v>164.357</v>
      </c>
      <c r="D4900" s="58" t="s">
        <v>65</v>
      </c>
      <c r="E4900" s="60" t="s">
        <v>59</v>
      </c>
      <c r="F4900" s="60" t="s">
        <v>70</v>
      </c>
      <c r="G4900" s="60"/>
      <c r="H4900" s="60"/>
      <c r="I4900" s="60">
        <f t="shared" si="306"/>
        <v>0</v>
      </c>
      <c r="J4900" s="60">
        <f>IF(OR(I4900="",I4901="",I4902=""),"",(AVERAGEIF(A4900:A$10000,A4900,I4900:I$10000)))</f>
        <v>0</v>
      </c>
      <c r="K4900" s="60"/>
      <c r="L4900" s="60" t="str">
        <f>IF(O4900="","",A4900)</f>
        <v/>
      </c>
      <c r="M4900" s="60" t="str">
        <f>IF(O4900="","",(VLOOKUP(A4900,A4900:E11884,5,FALSE)))</f>
        <v/>
      </c>
      <c r="N4900" s="60" t="str">
        <f t="shared" si="307"/>
        <v/>
      </c>
      <c r="O4900" s="60" t="str">
        <f t="shared" si="309"/>
        <v/>
      </c>
      <c r="P4900" s="103">
        <f t="shared" si="308"/>
        <v>15.199999999992997</v>
      </c>
      <c r="Q4900" s="58"/>
      <c r="R4900" s="58"/>
      <c r="S4900" s="102"/>
    </row>
    <row r="4901" spans="1:19" ht="12.5" customHeight="1" x14ac:dyDescent="0.35">
      <c r="A4901" s="2">
        <v>77</v>
      </c>
      <c r="B4901" s="2" t="s">
        <v>69</v>
      </c>
      <c r="C4901" s="67">
        <v>164.3724</v>
      </c>
      <c r="D4901" t="s">
        <v>65</v>
      </c>
      <c r="E4901" s="2" t="s">
        <v>59</v>
      </c>
      <c r="F4901" s="2" t="s">
        <v>70</v>
      </c>
      <c r="G4901" s="2"/>
      <c r="I4901" s="60">
        <f t="shared" si="306"/>
        <v>0</v>
      </c>
      <c r="J4901" s="60">
        <f>IF(OR(I4901="",I4902="",I4903=""),"",(AVERAGEIF(A4901:A$10000,A4901,I4901:I$10000)))</f>
        <v>0</v>
      </c>
      <c r="K4901" s="60"/>
      <c r="L4901" s="55" t="str">
        <f>IF(O4901="","",A4901)</f>
        <v/>
      </c>
      <c r="M4901" s="60" t="str">
        <f>IF(O4901="","",(VLOOKUP(A4901,A4901:E11885,5,FALSE)))</f>
        <v/>
      </c>
      <c r="N4901" s="55" t="str">
        <f t="shared" si="307"/>
        <v/>
      </c>
      <c r="O4901" s="55" t="str">
        <f t="shared" si="309"/>
        <v/>
      </c>
      <c r="P4901" s="104">
        <f t="shared" si="308"/>
        <v>15.399999999999636</v>
      </c>
      <c r="Q4901" s="58"/>
      <c r="R4901" s="58"/>
      <c r="S4901" s="102"/>
    </row>
    <row r="4902" spans="1:19" ht="12.5" customHeight="1" x14ac:dyDescent="0.35">
      <c r="A4902" s="60">
        <v>77</v>
      </c>
      <c r="B4902" s="60" t="s">
        <v>69</v>
      </c>
      <c r="C4902" s="68">
        <v>164.39500000000001</v>
      </c>
      <c r="D4902" s="58" t="s">
        <v>65</v>
      </c>
      <c r="E4902" s="60" t="s">
        <v>59</v>
      </c>
      <c r="F4902" s="60" t="s">
        <v>70</v>
      </c>
      <c r="G4902" s="60"/>
      <c r="H4902" s="60"/>
      <c r="I4902" s="60">
        <f t="shared" si="306"/>
        <v>0</v>
      </c>
      <c r="J4902" s="60">
        <f>IF(OR(I4902="",I4903="",I4904=""),"",(AVERAGEIF(A4902:A$10000,A4902,I4902:I$10000)))</f>
        <v>0</v>
      </c>
      <c r="K4902" s="60"/>
      <c r="L4902" s="60" t="str">
        <f>IF(O4902="","",A4902)</f>
        <v/>
      </c>
      <c r="M4902" s="60" t="str">
        <f>IF(O4902="","",(VLOOKUP(A4902,A4902:E11886,5,FALSE)))</f>
        <v/>
      </c>
      <c r="N4902" s="60" t="str">
        <f t="shared" si="307"/>
        <v/>
      </c>
      <c r="O4902" s="60" t="str">
        <f t="shared" si="309"/>
        <v/>
      </c>
      <c r="P4902" s="103">
        <f t="shared" si="308"/>
        <v>22.600000000011278</v>
      </c>
      <c r="Q4902" s="58"/>
      <c r="R4902" s="58"/>
      <c r="S4902" s="102"/>
    </row>
    <row r="4903" spans="1:19" ht="12.5" customHeight="1" x14ac:dyDescent="0.35">
      <c r="A4903" s="2">
        <v>77</v>
      </c>
      <c r="B4903" s="2" t="s">
        <v>69</v>
      </c>
      <c r="C4903" s="67">
        <v>164.41480000000001</v>
      </c>
      <c r="D4903" t="s">
        <v>65</v>
      </c>
      <c r="E4903" s="2" t="s">
        <v>59</v>
      </c>
      <c r="F4903" s="2" t="s">
        <v>70</v>
      </c>
      <c r="G4903" s="2"/>
      <c r="I4903" s="60">
        <f t="shared" si="306"/>
        <v>0</v>
      </c>
      <c r="J4903" s="60">
        <f>IF(OR(I4903="",I4904="",I4905=""),"",(AVERAGEIF(A4903:A$10000,A4903,I4903:I$10000)))</f>
        <v>0</v>
      </c>
      <c r="K4903" s="60"/>
      <c r="L4903" s="55" t="str">
        <f>IF(O4903="","",A4903)</f>
        <v/>
      </c>
      <c r="M4903" s="60" t="str">
        <f>IF(O4903="","",(VLOOKUP(A4903,A4903:E11887,5,FALSE)))</f>
        <v/>
      </c>
      <c r="N4903" s="55" t="str">
        <f t="shared" si="307"/>
        <v/>
      </c>
      <c r="O4903" s="55" t="str">
        <f t="shared" si="309"/>
        <v/>
      </c>
      <c r="P4903" s="104">
        <f t="shared" si="308"/>
        <v>19.800000000003593</v>
      </c>
      <c r="Q4903" s="58"/>
      <c r="R4903" s="58"/>
      <c r="S4903" s="102"/>
    </row>
    <row r="4904" spans="1:19" ht="12.5" customHeight="1" x14ac:dyDescent="0.35">
      <c r="A4904" s="60">
        <v>77</v>
      </c>
      <c r="B4904" s="60" t="s">
        <v>69</v>
      </c>
      <c r="C4904" s="68">
        <v>164.42699999999999</v>
      </c>
      <c r="D4904" s="58" t="s">
        <v>65</v>
      </c>
      <c r="E4904" s="60" t="s">
        <v>59</v>
      </c>
      <c r="F4904" s="60" t="s">
        <v>70</v>
      </c>
      <c r="G4904" s="60"/>
      <c r="H4904" s="60"/>
      <c r="I4904" s="60">
        <f t="shared" si="306"/>
        <v>0</v>
      </c>
      <c r="J4904" s="60">
        <f>IF(OR(I4904="",I4905="",I4906=""),"",(AVERAGEIF(A4904:A$10000,A4904,I4904:I$10000)))</f>
        <v>0</v>
      </c>
      <c r="K4904" s="60"/>
      <c r="L4904" s="60" t="str">
        <f>IF(O4904="","",A4904)</f>
        <v/>
      </c>
      <c r="M4904" s="60" t="str">
        <f>IF(O4904="","",(VLOOKUP(A4904,A4904:E11888,5,FALSE)))</f>
        <v/>
      </c>
      <c r="N4904" s="60" t="str">
        <f t="shared" si="307"/>
        <v/>
      </c>
      <c r="O4904" s="60" t="str">
        <f t="shared" si="309"/>
        <v/>
      </c>
      <c r="P4904" s="103">
        <f t="shared" si="308"/>
        <v>12.199999999978672</v>
      </c>
      <c r="Q4904" s="58"/>
      <c r="R4904" s="58"/>
      <c r="S4904" s="102"/>
    </row>
    <row r="4905" spans="1:19" ht="12.5" customHeight="1" x14ac:dyDescent="0.35">
      <c r="A4905" s="2">
        <v>77</v>
      </c>
      <c r="B4905" s="2" t="s">
        <v>69</v>
      </c>
      <c r="C4905" s="67">
        <v>164.4478</v>
      </c>
      <c r="D4905" t="s">
        <v>65</v>
      </c>
      <c r="E4905" s="2" t="s">
        <v>59</v>
      </c>
      <c r="F4905" s="2" t="s">
        <v>70</v>
      </c>
      <c r="G4905" s="2"/>
      <c r="I4905" s="60">
        <f t="shared" si="306"/>
        <v>0</v>
      </c>
      <c r="J4905" s="60">
        <f>IF(OR(I4905="",I4906="",I4907=""),"",(AVERAGEIF(A4905:A$10000,A4905,I4905:I$10000)))</f>
        <v>0</v>
      </c>
      <c r="K4905" s="60"/>
      <c r="L4905" s="55" t="str">
        <f>IF(O4905="","",A4905)</f>
        <v/>
      </c>
      <c r="M4905" s="60" t="str">
        <f>IF(O4905="","",(VLOOKUP(A4905,A4905:E11889,5,FALSE)))</f>
        <v/>
      </c>
      <c r="N4905" s="55" t="str">
        <f t="shared" si="307"/>
        <v/>
      </c>
      <c r="O4905" s="55" t="str">
        <f t="shared" si="309"/>
        <v/>
      </c>
      <c r="P4905" s="104">
        <f t="shared" si="308"/>
        <v>20.800000000008367</v>
      </c>
      <c r="Q4905" s="58"/>
      <c r="R4905" s="58"/>
      <c r="S4905" s="102"/>
    </row>
    <row r="4906" spans="1:19" ht="12.5" customHeight="1" x14ac:dyDescent="0.35">
      <c r="A4906" s="60">
        <v>77</v>
      </c>
      <c r="B4906" s="60" t="s">
        <v>69</v>
      </c>
      <c r="C4906" s="68">
        <v>164.46250000000001</v>
      </c>
      <c r="D4906" s="58" t="s">
        <v>65</v>
      </c>
      <c r="E4906" s="60" t="s">
        <v>59</v>
      </c>
      <c r="F4906" s="60" t="s">
        <v>70</v>
      </c>
      <c r="G4906" s="60"/>
      <c r="H4906" s="60"/>
      <c r="I4906" s="60">
        <f t="shared" si="306"/>
        <v>0</v>
      </c>
      <c r="J4906" s="60">
        <f>IF(OR(I4906="",I4907="",I4908=""),"",(AVERAGEIF(A4906:A$10000,A4906,I4906:I$10000)))</f>
        <v>0</v>
      </c>
      <c r="K4906" s="60"/>
      <c r="L4906" s="60" t="str">
        <f>IF(O4906="","",A4906)</f>
        <v/>
      </c>
      <c r="M4906" s="60" t="str">
        <f>IF(O4906="","",(VLOOKUP(A4906,A4906:E11890,5,FALSE)))</f>
        <v/>
      </c>
      <c r="N4906" s="60" t="str">
        <f t="shared" si="307"/>
        <v/>
      </c>
      <c r="O4906" s="60" t="str">
        <f t="shared" si="309"/>
        <v/>
      </c>
      <c r="P4906" s="103">
        <f t="shared" si="308"/>
        <v>14.70000000000482</v>
      </c>
      <c r="Q4906" s="58"/>
      <c r="R4906" s="58"/>
      <c r="S4906" s="102"/>
    </row>
    <row r="4907" spans="1:19" ht="12.5" customHeight="1" x14ac:dyDescent="0.35">
      <c r="A4907" s="2">
        <v>77</v>
      </c>
      <c r="B4907" s="2" t="s">
        <v>69</v>
      </c>
      <c r="C4907" s="67">
        <v>164.47739999999999</v>
      </c>
      <c r="D4907" t="s">
        <v>65</v>
      </c>
      <c r="E4907" s="2" t="s">
        <v>59</v>
      </c>
      <c r="F4907" s="2" t="s">
        <v>70</v>
      </c>
      <c r="G4907" s="2"/>
      <c r="I4907" s="60">
        <f t="shared" si="306"/>
        <v>0</v>
      </c>
      <c r="J4907" s="60">
        <f>IF(OR(I4907="",I4908="",I4909=""),"",(AVERAGEIF(A4907:A$10000,A4907,I4907:I$10000)))</f>
        <v>0</v>
      </c>
      <c r="K4907" s="60"/>
      <c r="L4907" s="55" t="str">
        <f>IF(O4907="","",A4907)</f>
        <v/>
      </c>
      <c r="M4907" s="60" t="str">
        <f>IF(O4907="","",(VLOOKUP(A4907,A4907:E11891,5,FALSE)))</f>
        <v/>
      </c>
      <c r="N4907" s="55" t="str">
        <f t="shared" si="307"/>
        <v/>
      </c>
      <c r="O4907" s="55" t="str">
        <f t="shared" si="309"/>
        <v/>
      </c>
      <c r="P4907" s="104">
        <f t="shared" si="308"/>
        <v>14.899999999983038</v>
      </c>
      <c r="Q4907" s="58"/>
      <c r="R4907" s="58"/>
      <c r="S4907" s="102"/>
    </row>
    <row r="4908" spans="1:19" ht="12.5" customHeight="1" x14ac:dyDescent="0.35">
      <c r="A4908" s="60">
        <v>77</v>
      </c>
      <c r="B4908" s="60" t="s">
        <v>69</v>
      </c>
      <c r="C4908" s="68">
        <v>164.4913</v>
      </c>
      <c r="D4908" s="58" t="s">
        <v>65</v>
      </c>
      <c r="E4908" s="60" t="s">
        <v>59</v>
      </c>
      <c r="F4908" s="60" t="s">
        <v>70</v>
      </c>
      <c r="G4908" s="60"/>
      <c r="H4908" s="60"/>
      <c r="I4908" s="60">
        <f t="shared" si="306"/>
        <v>0</v>
      </c>
      <c r="J4908" s="60">
        <f>IF(OR(I4908="",I4909="",I4910=""),"",(AVERAGEIF(A4908:A$10000,A4908,I4908:I$10000)))</f>
        <v>0</v>
      </c>
      <c r="K4908" s="60"/>
      <c r="L4908" s="60" t="str">
        <f>IF(O4908="","",A4908)</f>
        <v/>
      </c>
      <c r="M4908" s="60" t="str">
        <f>IF(O4908="","",(VLOOKUP(A4908,A4908:E11892,5,FALSE)))</f>
        <v/>
      </c>
      <c r="N4908" s="60" t="str">
        <f t="shared" si="307"/>
        <v/>
      </c>
      <c r="O4908" s="60" t="str">
        <f t="shared" si="309"/>
        <v/>
      </c>
      <c r="P4908" s="103">
        <f t="shared" si="308"/>
        <v>13.900000000006685</v>
      </c>
      <c r="Q4908" s="58"/>
      <c r="R4908" s="58"/>
      <c r="S4908" s="102"/>
    </row>
    <row r="4909" spans="1:19" ht="12.5" customHeight="1" x14ac:dyDescent="0.35">
      <c r="A4909" s="2">
        <v>77</v>
      </c>
      <c r="B4909" s="2" t="s">
        <v>69</v>
      </c>
      <c r="C4909" s="67">
        <v>164.50630000000001</v>
      </c>
      <c r="D4909" t="s">
        <v>65</v>
      </c>
      <c r="E4909" s="2" t="s">
        <v>59</v>
      </c>
      <c r="F4909" s="2" t="s">
        <v>70</v>
      </c>
      <c r="G4909" s="2"/>
      <c r="I4909" s="60">
        <f t="shared" si="306"/>
        <v>0</v>
      </c>
      <c r="J4909" s="60">
        <f>IF(OR(I4909="",I4910="",I4911=""),"",(AVERAGEIF(A4909:A$10000,A4909,I4909:I$10000)))</f>
        <v>0</v>
      </c>
      <c r="K4909" s="60"/>
      <c r="L4909" s="55" t="str">
        <f>IF(O4909="","",A4909)</f>
        <v/>
      </c>
      <c r="M4909" s="60" t="str">
        <f>IF(O4909="","",(VLOOKUP(A4909,A4909:E11893,5,FALSE)))</f>
        <v/>
      </c>
      <c r="N4909" s="55" t="str">
        <f t="shared" si="307"/>
        <v/>
      </c>
      <c r="O4909" s="55" t="str">
        <f t="shared" si="309"/>
        <v/>
      </c>
      <c r="P4909" s="104">
        <f t="shared" si="308"/>
        <v>15.000000000014779</v>
      </c>
      <c r="Q4909" s="58"/>
      <c r="R4909" s="58"/>
      <c r="S4909" s="102"/>
    </row>
    <row r="4910" spans="1:19" ht="12.5" customHeight="1" x14ac:dyDescent="0.35">
      <c r="A4910" s="60">
        <v>77</v>
      </c>
      <c r="B4910" s="60" t="s">
        <v>69</v>
      </c>
      <c r="C4910" s="68">
        <v>164.5214</v>
      </c>
      <c r="D4910" s="58" t="s">
        <v>65</v>
      </c>
      <c r="E4910" s="60" t="s">
        <v>59</v>
      </c>
      <c r="F4910" s="60" t="s">
        <v>70</v>
      </c>
      <c r="G4910" s="60"/>
      <c r="H4910" s="60"/>
      <c r="I4910" s="60">
        <f t="shared" si="306"/>
        <v>0</v>
      </c>
      <c r="J4910" s="60">
        <f>IF(OR(I4910="",I4911="",I4912=""),"",(AVERAGEIF(A4910:A$10000,A4910,I4910:I$10000)))</f>
        <v>0</v>
      </c>
      <c r="K4910" s="60"/>
      <c r="L4910" s="60" t="str">
        <f>IF(O4910="","",A4910)</f>
        <v/>
      </c>
      <c r="M4910" s="60" t="str">
        <f>IF(O4910="","",(VLOOKUP(A4910,A4910:E11894,5,FALSE)))</f>
        <v/>
      </c>
      <c r="N4910" s="60" t="str">
        <f t="shared" si="307"/>
        <v/>
      </c>
      <c r="O4910" s="60" t="str">
        <f t="shared" si="309"/>
        <v/>
      </c>
      <c r="P4910" s="103">
        <f t="shared" si="308"/>
        <v>15.099999999989677</v>
      </c>
      <c r="Q4910" s="58"/>
      <c r="R4910" s="58"/>
      <c r="S4910" s="102"/>
    </row>
    <row r="4911" spans="1:19" ht="12.5" customHeight="1" x14ac:dyDescent="0.35">
      <c r="A4911" s="2">
        <v>77</v>
      </c>
      <c r="B4911" s="2" t="s">
        <v>69</v>
      </c>
      <c r="C4911" s="67">
        <v>164.536</v>
      </c>
      <c r="D4911" t="s">
        <v>65</v>
      </c>
      <c r="E4911" s="2" t="s">
        <v>59</v>
      </c>
      <c r="F4911" s="2" t="s">
        <v>70</v>
      </c>
      <c r="G4911" s="2"/>
      <c r="I4911" s="60">
        <f t="shared" si="306"/>
        <v>0</v>
      </c>
      <c r="J4911" s="60">
        <f>IF(OR(I4911="",I4912="",I4913=""),"",(AVERAGEIF(A4911:A$10000,A4911,I4911:I$10000)))</f>
        <v>0</v>
      </c>
      <c r="K4911" s="60"/>
      <c r="L4911" s="55" t="str">
        <f>IF(O4911="","",A4911)</f>
        <v/>
      </c>
      <c r="M4911" s="60" t="str">
        <f>IF(O4911="","",(VLOOKUP(A4911,A4911:E11895,5,FALSE)))</f>
        <v/>
      </c>
      <c r="N4911" s="55" t="str">
        <f t="shared" si="307"/>
        <v/>
      </c>
      <c r="O4911" s="55" t="str">
        <f t="shared" si="309"/>
        <v/>
      </c>
      <c r="P4911" s="104">
        <f t="shared" si="308"/>
        <v>14.600000000001501</v>
      </c>
      <c r="Q4911" s="58"/>
      <c r="R4911" s="58"/>
      <c r="S4911" s="102"/>
    </row>
    <row r="4912" spans="1:19" ht="12.5" customHeight="1" x14ac:dyDescent="0.35">
      <c r="A4912" s="60">
        <v>77</v>
      </c>
      <c r="B4912" s="60" t="s">
        <v>69</v>
      </c>
      <c r="C4912" s="68">
        <v>164.55009999999999</v>
      </c>
      <c r="D4912" s="58" t="s">
        <v>65</v>
      </c>
      <c r="E4912" s="60" t="s">
        <v>59</v>
      </c>
      <c r="F4912" s="60" t="s">
        <v>70</v>
      </c>
      <c r="G4912" s="60"/>
      <c r="H4912" s="60"/>
      <c r="I4912" s="60">
        <f t="shared" si="306"/>
        <v>0</v>
      </c>
      <c r="J4912" s="60">
        <f>IF(OR(I4912="",I4913="",I4914=""),"",(AVERAGEIF(A4912:A$10000,A4912,I4912:I$10000)))</f>
        <v>0</v>
      </c>
      <c r="K4912" s="60"/>
      <c r="L4912" s="60" t="str">
        <f>IF(O4912="","",A4912)</f>
        <v/>
      </c>
      <c r="M4912" s="60" t="str">
        <f>IF(O4912="","",(VLOOKUP(A4912,A4912:E11896,5,FALSE)))</f>
        <v/>
      </c>
      <c r="N4912" s="60" t="str">
        <f t="shared" si="307"/>
        <v/>
      </c>
      <c r="O4912" s="60" t="str">
        <f t="shared" si="309"/>
        <v/>
      </c>
      <c r="P4912" s="103">
        <f t="shared" si="308"/>
        <v>14.099999999984902</v>
      </c>
      <c r="Q4912" s="58"/>
      <c r="R4912" s="58"/>
      <c r="S4912" s="102"/>
    </row>
    <row r="4913" spans="1:19" ht="12.5" customHeight="1" x14ac:dyDescent="0.35">
      <c r="A4913" s="2">
        <v>77</v>
      </c>
      <c r="B4913" s="2" t="s">
        <v>69</v>
      </c>
      <c r="C4913" s="67">
        <v>164.56460000000001</v>
      </c>
      <c r="D4913" t="s">
        <v>65</v>
      </c>
      <c r="E4913" s="2" t="s">
        <v>59</v>
      </c>
      <c r="F4913" s="2" t="s">
        <v>70</v>
      </c>
      <c r="G4913" s="2"/>
      <c r="I4913" s="60">
        <f t="shared" si="306"/>
        <v>0</v>
      </c>
      <c r="J4913" s="60">
        <f>IF(OR(I4913="",I4914="",I4915=""),"",(AVERAGEIF(A4913:A$10000,A4913,I4913:I$10000)))</f>
        <v>0</v>
      </c>
      <c r="K4913" s="60"/>
      <c r="L4913" s="55" t="str">
        <f>IF(O4913="","",A4913)</f>
        <v/>
      </c>
      <c r="M4913" s="60" t="str">
        <f>IF(O4913="","",(VLOOKUP(A4913,A4913:E11897,5,FALSE)))</f>
        <v/>
      </c>
      <c r="N4913" s="55" t="str">
        <f t="shared" si="307"/>
        <v/>
      </c>
      <c r="O4913" s="55" t="str">
        <f t="shared" si="309"/>
        <v/>
      </c>
      <c r="P4913" s="104">
        <f t="shared" si="308"/>
        <v>14.500000000026603</v>
      </c>
      <c r="Q4913" s="58"/>
      <c r="R4913" s="58"/>
      <c r="S4913" s="102"/>
    </row>
    <row r="4914" spans="1:19" ht="12.5" customHeight="1" x14ac:dyDescent="0.35">
      <c r="A4914" s="60">
        <v>77</v>
      </c>
      <c r="B4914" s="60" t="s">
        <v>69</v>
      </c>
      <c r="C4914" s="68">
        <v>164.5788</v>
      </c>
      <c r="D4914" s="58" t="s">
        <v>65</v>
      </c>
      <c r="E4914" s="60" t="s">
        <v>59</v>
      </c>
      <c r="F4914" s="60" t="s">
        <v>70</v>
      </c>
      <c r="G4914" s="60"/>
      <c r="H4914" s="60"/>
      <c r="I4914" s="60">
        <f t="shared" si="306"/>
        <v>0</v>
      </c>
      <c r="J4914" s="60">
        <f>IF(OR(I4914="",I4915="",I4916=""),"",(AVERAGEIF(A4914:A$10000,A4914,I4914:I$10000)))</f>
        <v>0</v>
      </c>
      <c r="K4914" s="60"/>
      <c r="L4914" s="60" t="str">
        <f>IF(O4914="","",A4914)</f>
        <v/>
      </c>
      <c r="M4914" s="60" t="str">
        <f>IF(O4914="","",(VLOOKUP(A4914,A4914:E11898,5,FALSE)))</f>
        <v/>
      </c>
      <c r="N4914" s="60" t="str">
        <f t="shared" si="307"/>
        <v/>
      </c>
      <c r="O4914" s="60" t="str">
        <f t="shared" si="309"/>
        <v/>
      </c>
      <c r="P4914" s="103">
        <f t="shared" si="308"/>
        <v>14.199999999988222</v>
      </c>
      <c r="Q4914" s="58"/>
      <c r="R4914" s="58"/>
      <c r="S4914" s="102"/>
    </row>
    <row r="4915" spans="1:19" ht="12.5" customHeight="1" x14ac:dyDescent="0.35">
      <c r="A4915" s="2">
        <v>77</v>
      </c>
      <c r="B4915" s="2" t="s">
        <v>69</v>
      </c>
      <c r="C4915" s="67">
        <v>164.5934</v>
      </c>
      <c r="D4915" t="s">
        <v>65</v>
      </c>
      <c r="E4915" s="2" t="s">
        <v>59</v>
      </c>
      <c r="F4915" s="2" t="s">
        <v>70</v>
      </c>
      <c r="G4915" s="2"/>
      <c r="I4915" s="60">
        <f t="shared" si="306"/>
        <v>0</v>
      </c>
      <c r="J4915" s="60">
        <f>IF(OR(I4915="",I4916="",I4917=""),"",(AVERAGEIF(A4915:A$10000,A4915,I4915:I$10000)))</f>
        <v>0</v>
      </c>
      <c r="K4915" s="60"/>
      <c r="L4915" s="55" t="str">
        <f>IF(O4915="","",A4915)</f>
        <v/>
      </c>
      <c r="M4915" s="60" t="str">
        <f>IF(O4915="","",(VLOOKUP(A4915,A4915:E11899,5,FALSE)))</f>
        <v/>
      </c>
      <c r="N4915" s="55" t="str">
        <f t="shared" si="307"/>
        <v/>
      </c>
      <c r="O4915" s="55" t="str">
        <f t="shared" si="309"/>
        <v/>
      </c>
      <c r="P4915" s="104">
        <f t="shared" si="308"/>
        <v>14.600000000001501</v>
      </c>
      <c r="Q4915" s="58"/>
      <c r="R4915" s="58"/>
      <c r="S4915" s="102"/>
    </row>
    <row r="4916" spans="1:19" ht="12.5" customHeight="1" x14ac:dyDescent="0.35">
      <c r="A4916" s="60">
        <v>77</v>
      </c>
      <c r="B4916" s="60" t="s">
        <v>69</v>
      </c>
      <c r="C4916" s="68">
        <v>164.60749999999999</v>
      </c>
      <c r="D4916" s="58" t="s">
        <v>65</v>
      </c>
      <c r="E4916" s="60" t="s">
        <v>59</v>
      </c>
      <c r="F4916" s="60" t="s">
        <v>70</v>
      </c>
      <c r="G4916" s="60"/>
      <c r="H4916" s="60"/>
      <c r="I4916" s="60">
        <f t="shared" si="306"/>
        <v>0</v>
      </c>
      <c r="J4916" s="60">
        <f>IF(OR(I4916="",I4917="",I4918=""),"",(AVERAGEIF(A4916:A$10000,A4916,I4916:I$10000)))</f>
        <v>0</v>
      </c>
      <c r="K4916" s="60"/>
      <c r="L4916" s="60" t="str">
        <f>IF(O4916="","",A4916)</f>
        <v/>
      </c>
      <c r="M4916" s="60" t="str">
        <f>IF(O4916="","",(VLOOKUP(A4916,A4916:E11900,5,FALSE)))</f>
        <v/>
      </c>
      <c r="N4916" s="60" t="str">
        <f t="shared" si="307"/>
        <v/>
      </c>
      <c r="O4916" s="60" t="str">
        <f t="shared" si="309"/>
        <v/>
      </c>
      <c r="P4916" s="103">
        <f t="shared" si="308"/>
        <v>14.099999999984902</v>
      </c>
      <c r="Q4916" s="58"/>
      <c r="R4916" s="58"/>
      <c r="S4916" s="102"/>
    </row>
    <row r="4917" spans="1:19" ht="12.5" customHeight="1" x14ac:dyDescent="0.35">
      <c r="A4917" s="2">
        <v>77</v>
      </c>
      <c r="B4917" s="2" t="s">
        <v>69</v>
      </c>
      <c r="C4917" s="67">
        <v>164.62200000000001</v>
      </c>
      <c r="D4917" t="s">
        <v>65</v>
      </c>
      <c r="E4917" s="2" t="s">
        <v>59</v>
      </c>
      <c r="F4917" s="2" t="s">
        <v>70</v>
      </c>
      <c r="G4917" s="2"/>
      <c r="I4917" s="60">
        <f t="shared" si="306"/>
        <v>0</v>
      </c>
      <c r="J4917" s="60">
        <f>IF(OR(I4917="",I4918="",I4919=""),"",(AVERAGEIF(A4917:A$10000,A4917,I4917:I$10000)))</f>
        <v>0</v>
      </c>
      <c r="K4917" s="60"/>
      <c r="L4917" s="55" t="str">
        <f>IF(O4917="","",A4917)</f>
        <v/>
      </c>
      <c r="M4917" s="60" t="str">
        <f>IF(O4917="","",(VLOOKUP(A4917,A4917:E11901,5,FALSE)))</f>
        <v/>
      </c>
      <c r="N4917" s="55" t="str">
        <f t="shared" si="307"/>
        <v/>
      </c>
      <c r="O4917" s="55" t="str">
        <f t="shared" si="309"/>
        <v/>
      </c>
      <c r="P4917" s="104">
        <f t="shared" si="308"/>
        <v>14.500000000026603</v>
      </c>
      <c r="Q4917" s="58"/>
      <c r="R4917" s="58"/>
      <c r="S4917" s="102"/>
    </row>
    <row r="4918" spans="1:19" ht="12.5" customHeight="1" x14ac:dyDescent="0.35">
      <c r="A4918" s="60">
        <v>77</v>
      </c>
      <c r="B4918" s="60" t="s">
        <v>69</v>
      </c>
      <c r="C4918" s="68">
        <v>164.63669999999999</v>
      </c>
      <c r="D4918" s="58" t="s">
        <v>65</v>
      </c>
      <c r="E4918" s="60" t="s">
        <v>59</v>
      </c>
      <c r="F4918" s="60" t="s">
        <v>70</v>
      </c>
      <c r="G4918" s="60"/>
      <c r="H4918" s="60"/>
      <c r="I4918" s="60">
        <f t="shared" si="306"/>
        <v>0</v>
      </c>
      <c r="J4918" s="60">
        <f>IF(OR(I4918="",I4919="",I4920=""),"",(AVERAGEIF(A4918:A$10000,A4918,I4918:I$10000)))</f>
        <v>0</v>
      </c>
      <c r="K4918" s="60"/>
      <c r="L4918" s="60" t="str">
        <f>IF(O4918="","",A4918)</f>
        <v/>
      </c>
      <c r="M4918" s="60" t="str">
        <f>IF(O4918="","",(VLOOKUP(A4918,A4918:E11902,5,FALSE)))</f>
        <v/>
      </c>
      <c r="N4918" s="60" t="str">
        <f t="shared" si="307"/>
        <v/>
      </c>
      <c r="O4918" s="60" t="str">
        <f t="shared" si="309"/>
        <v/>
      </c>
      <c r="P4918" s="103">
        <f t="shared" si="308"/>
        <v>14.699999999976399</v>
      </c>
      <c r="Q4918" s="58"/>
      <c r="R4918" s="58"/>
      <c r="S4918" s="102"/>
    </row>
    <row r="4919" spans="1:19" ht="12.5" customHeight="1" x14ac:dyDescent="0.35">
      <c r="A4919" s="2">
        <v>77</v>
      </c>
      <c r="B4919" s="2" t="s">
        <v>69</v>
      </c>
      <c r="C4919" s="67">
        <v>164.66030000000001</v>
      </c>
      <c r="D4919" t="s">
        <v>65</v>
      </c>
      <c r="E4919" s="2" t="s">
        <v>59</v>
      </c>
      <c r="F4919" s="2" t="s">
        <v>70</v>
      </c>
      <c r="G4919" s="2"/>
      <c r="I4919" s="60">
        <f t="shared" si="306"/>
        <v>0</v>
      </c>
      <c r="J4919" s="60">
        <f>IF(OR(I4919="",I4920="",I4921=""),"",(AVERAGEIF(A4919:A$10000,A4919,I4919:I$10000)))</f>
        <v>0</v>
      </c>
      <c r="K4919" s="60"/>
      <c r="L4919" s="55" t="str">
        <f>IF(O4919="","",A4919)</f>
        <v/>
      </c>
      <c r="M4919" s="60" t="str">
        <f>IF(O4919="","",(VLOOKUP(A4919,A4919:E11903,5,FALSE)))</f>
        <v/>
      </c>
      <c r="N4919" s="55" t="str">
        <f t="shared" si="307"/>
        <v/>
      </c>
      <c r="O4919" s="55" t="str">
        <f t="shared" si="309"/>
        <v/>
      </c>
      <c r="P4919" s="104">
        <f t="shared" si="308"/>
        <v>23.600000000016053</v>
      </c>
      <c r="Q4919" s="58"/>
      <c r="R4919" s="58"/>
      <c r="S4919" s="102"/>
    </row>
    <row r="4920" spans="1:19" ht="12.5" customHeight="1" x14ac:dyDescent="0.35">
      <c r="A4920" s="60">
        <v>77</v>
      </c>
      <c r="B4920" s="60" t="s">
        <v>69</v>
      </c>
      <c r="C4920" s="68">
        <v>164.6808</v>
      </c>
      <c r="D4920" s="58" t="s">
        <v>65</v>
      </c>
      <c r="E4920" s="60" t="s">
        <v>59</v>
      </c>
      <c r="F4920" s="60" t="s">
        <v>70</v>
      </c>
      <c r="G4920" s="60"/>
      <c r="H4920" s="60"/>
      <c r="I4920" s="60">
        <f t="shared" si="306"/>
        <v>0</v>
      </c>
      <c r="J4920" s="60">
        <f>IF(OR(I4920="",I4921="",I4922=""),"",(AVERAGEIF(A4920:A$10000,A4920,I4920:I$10000)))</f>
        <v>0</v>
      </c>
      <c r="K4920" s="60"/>
      <c r="L4920" s="60" t="str">
        <f>IF(O4920="","",A4920)</f>
        <v/>
      </c>
      <c r="M4920" s="60" t="str">
        <f>IF(O4920="","",(VLOOKUP(A4920,A4920:E11904,5,FALSE)))</f>
        <v/>
      </c>
      <c r="N4920" s="60" t="str">
        <f t="shared" si="307"/>
        <v/>
      </c>
      <c r="O4920" s="60" t="str">
        <f t="shared" si="309"/>
        <v/>
      </c>
      <c r="P4920" s="103">
        <f t="shared" si="308"/>
        <v>20.499999999998408</v>
      </c>
      <c r="Q4920" s="58"/>
      <c r="R4920" s="58"/>
      <c r="S4920" s="102"/>
    </row>
    <row r="4921" spans="1:19" ht="12.5" customHeight="1" x14ac:dyDescent="0.35">
      <c r="A4921" s="2">
        <v>77</v>
      </c>
      <c r="B4921" s="2" t="s">
        <v>69</v>
      </c>
      <c r="C4921" s="67">
        <v>164.7003</v>
      </c>
      <c r="D4921" t="s">
        <v>65</v>
      </c>
      <c r="E4921" s="2" t="s">
        <v>59</v>
      </c>
      <c r="F4921" s="2" t="s">
        <v>70</v>
      </c>
      <c r="G4921" s="2"/>
      <c r="I4921" s="60">
        <f t="shared" si="306"/>
        <v>0</v>
      </c>
      <c r="J4921" s="60">
        <f>IF(OR(I4921="",I4922="",I4923=""),"",(AVERAGEIF(A4921:A$10000,A4921,I4921:I$10000)))</f>
        <v>0</v>
      </c>
      <c r="K4921" s="60"/>
      <c r="L4921" s="55" t="str">
        <f>IF(O4921="","",A4921)</f>
        <v/>
      </c>
      <c r="M4921" s="60" t="str">
        <f>IF(O4921="","",(VLOOKUP(A4921,A4921:E11905,5,FALSE)))</f>
        <v/>
      </c>
      <c r="N4921" s="55" t="str">
        <f t="shared" si="307"/>
        <v/>
      </c>
      <c r="O4921" s="55" t="str">
        <f t="shared" si="309"/>
        <v/>
      </c>
      <c r="P4921" s="104">
        <f t="shared" si="308"/>
        <v>19.499999999993634</v>
      </c>
      <c r="Q4921" s="58"/>
      <c r="R4921" s="58"/>
      <c r="S4921" s="102"/>
    </row>
    <row r="4922" spans="1:19" ht="12.5" customHeight="1" x14ac:dyDescent="0.35">
      <c r="A4922" s="60">
        <v>77</v>
      </c>
      <c r="B4922" s="60" t="s">
        <v>69</v>
      </c>
      <c r="C4922" s="68">
        <v>164.71629999999999</v>
      </c>
      <c r="D4922" s="58" t="s">
        <v>65</v>
      </c>
      <c r="E4922" s="60" t="s">
        <v>59</v>
      </c>
      <c r="F4922" s="60" t="s">
        <v>70</v>
      </c>
      <c r="G4922" s="60"/>
      <c r="H4922" s="60"/>
      <c r="I4922" s="60">
        <f t="shared" si="306"/>
        <v>0</v>
      </c>
      <c r="J4922" s="60">
        <f>IF(OR(I4922="",I4923="",I4924=""),"",(AVERAGEIF(A4922:A$10000,A4922,I4922:I$10000)))</f>
        <v>0</v>
      </c>
      <c r="K4922" s="60"/>
      <c r="L4922" s="60" t="str">
        <f>IF(O4922="","",A4922)</f>
        <v/>
      </c>
      <c r="M4922" s="60" t="str">
        <f>IF(O4922="","",(VLOOKUP(A4922,A4922:E11906,5,FALSE)))</f>
        <v/>
      </c>
      <c r="N4922" s="60" t="str">
        <f t="shared" si="307"/>
        <v/>
      </c>
      <c r="O4922" s="60" t="str">
        <f t="shared" si="309"/>
        <v/>
      </c>
      <c r="P4922" s="103">
        <f t="shared" si="308"/>
        <v>15.999999999991132</v>
      </c>
      <c r="Q4922" s="58"/>
      <c r="R4922" s="58"/>
      <c r="S4922" s="102"/>
    </row>
    <row r="4923" spans="1:19" ht="12.5" customHeight="1" x14ac:dyDescent="0.35">
      <c r="A4923" s="2">
        <v>77</v>
      </c>
      <c r="B4923" s="2" t="s">
        <v>69</v>
      </c>
      <c r="C4923" s="67">
        <v>164.72970000000001</v>
      </c>
      <c r="D4923" t="s">
        <v>65</v>
      </c>
      <c r="E4923" s="2" t="s">
        <v>59</v>
      </c>
      <c r="F4923" s="2" t="s">
        <v>70</v>
      </c>
      <c r="G4923" s="2"/>
      <c r="I4923" s="60">
        <f t="shared" si="306"/>
        <v>0</v>
      </c>
      <c r="J4923" s="60">
        <f>IF(OR(I4923="",I4924="",I4925=""),"",(AVERAGEIF(A4923:A$10000,A4923,I4923:I$10000)))</f>
        <v>0</v>
      </c>
      <c r="K4923" s="60"/>
      <c r="L4923" s="55" t="str">
        <f>IF(O4923="","",A4923)</f>
        <v/>
      </c>
      <c r="M4923" s="60" t="str">
        <f>IF(O4923="","",(VLOOKUP(A4923,A4923:E11907,5,FALSE)))</f>
        <v/>
      </c>
      <c r="N4923" s="55" t="str">
        <f t="shared" si="307"/>
        <v/>
      </c>
      <c r="O4923" s="55" t="str">
        <f t="shared" si="309"/>
        <v/>
      </c>
      <c r="P4923" s="104">
        <f t="shared" si="308"/>
        <v>13.400000000018508</v>
      </c>
      <c r="Q4923" s="58"/>
      <c r="R4923" s="58"/>
      <c r="S4923" s="102"/>
    </row>
    <row r="4924" spans="1:19" ht="12.5" customHeight="1" x14ac:dyDescent="0.35">
      <c r="A4924" s="60">
        <v>77</v>
      </c>
      <c r="B4924" s="60" t="s">
        <v>69</v>
      </c>
      <c r="C4924" s="68">
        <v>164.7439</v>
      </c>
      <c r="D4924" s="58" t="s">
        <v>65</v>
      </c>
      <c r="E4924" s="60" t="s">
        <v>59</v>
      </c>
      <c r="F4924" s="60" t="s">
        <v>70</v>
      </c>
      <c r="G4924" s="60"/>
      <c r="H4924" s="60"/>
      <c r="I4924" s="60">
        <f t="shared" si="306"/>
        <v>0</v>
      </c>
      <c r="J4924" s="60">
        <f>IF(OR(I4924="",I4925="",I4926=""),"",(AVERAGEIF(A4924:A$10000,A4924,I4924:I$10000)))</f>
        <v>0</v>
      </c>
      <c r="K4924" s="60"/>
      <c r="L4924" s="60" t="str">
        <f>IF(O4924="","",A4924)</f>
        <v/>
      </c>
      <c r="M4924" s="60" t="str">
        <f>IF(O4924="","",(VLOOKUP(A4924,A4924:E11908,5,FALSE)))</f>
        <v/>
      </c>
      <c r="N4924" s="60" t="str">
        <f t="shared" si="307"/>
        <v/>
      </c>
      <c r="O4924" s="60" t="str">
        <f t="shared" si="309"/>
        <v/>
      </c>
      <c r="P4924" s="103">
        <f t="shared" si="308"/>
        <v>14.199999999988222</v>
      </c>
      <c r="Q4924" s="58"/>
      <c r="R4924" s="58"/>
      <c r="S4924" s="102"/>
    </row>
    <row r="4925" spans="1:19" ht="12.5" customHeight="1" x14ac:dyDescent="0.35">
      <c r="A4925" s="2">
        <v>77</v>
      </c>
      <c r="B4925" s="2" t="s">
        <v>69</v>
      </c>
      <c r="C4925" s="67">
        <v>164.7603</v>
      </c>
      <c r="D4925" t="s">
        <v>65</v>
      </c>
      <c r="E4925" s="2" t="s">
        <v>59</v>
      </c>
      <c r="F4925" s="2" t="s">
        <v>70</v>
      </c>
      <c r="G4925" s="2"/>
      <c r="I4925" s="60">
        <f t="shared" si="306"/>
        <v>0</v>
      </c>
      <c r="J4925" s="60">
        <f>IF(OR(I4925="",I4926="",I4927=""),"",(AVERAGEIF(A4925:A$10000,A4925,I4925:I$10000)))</f>
        <v>0</v>
      </c>
      <c r="K4925" s="60"/>
      <c r="L4925" s="55" t="str">
        <f>IF(O4925="","",A4925)</f>
        <v/>
      </c>
      <c r="M4925" s="60" t="str">
        <f>IF(O4925="","",(VLOOKUP(A4925,A4925:E11909,5,FALSE)))</f>
        <v/>
      </c>
      <c r="N4925" s="55" t="str">
        <f t="shared" si="307"/>
        <v/>
      </c>
      <c r="O4925" s="55" t="str">
        <f t="shared" si="309"/>
        <v/>
      </c>
      <c r="P4925" s="104">
        <f t="shared" si="308"/>
        <v>16.400000000004411</v>
      </c>
      <c r="Q4925" s="58"/>
      <c r="R4925" s="58"/>
      <c r="S4925" s="102"/>
    </row>
    <row r="4926" spans="1:19" ht="12.5" customHeight="1" x14ac:dyDescent="0.35">
      <c r="A4926" s="60">
        <v>77</v>
      </c>
      <c r="B4926" s="60" t="s">
        <v>69</v>
      </c>
      <c r="C4926" s="68">
        <v>164.78139999999999</v>
      </c>
      <c r="D4926" s="58" t="s">
        <v>65</v>
      </c>
      <c r="E4926" s="60" t="s">
        <v>59</v>
      </c>
      <c r="F4926" s="60" t="s">
        <v>70</v>
      </c>
      <c r="G4926" s="60"/>
      <c r="H4926" s="60"/>
      <c r="I4926" s="60">
        <f t="shared" si="306"/>
        <v>0</v>
      </c>
      <c r="J4926" s="60">
        <f>IF(OR(I4926="",I4927="",I4928=""),"",(AVERAGEIF(A4926:A$10000,A4926,I4926:I$10000)))</f>
        <v>0</v>
      </c>
      <c r="K4926" s="60"/>
      <c r="L4926" s="60" t="str">
        <f>IF(O4926="","",A4926)</f>
        <v/>
      </c>
      <c r="M4926" s="60" t="str">
        <f>IF(O4926="","",(VLOOKUP(A4926,A4926:E11910,5,FALSE)))</f>
        <v/>
      </c>
      <c r="N4926" s="60" t="str">
        <f t="shared" si="307"/>
        <v/>
      </c>
      <c r="O4926" s="60" t="str">
        <f t="shared" si="309"/>
        <v/>
      </c>
      <c r="P4926" s="103">
        <f t="shared" si="308"/>
        <v>21.099999999989905</v>
      </c>
      <c r="Q4926" s="58"/>
      <c r="R4926" s="58"/>
      <c r="S4926" s="102"/>
    </row>
    <row r="4927" spans="1:19" ht="12.5" customHeight="1" x14ac:dyDescent="0.35">
      <c r="A4927" s="2">
        <v>77</v>
      </c>
      <c r="B4927" s="2" t="s">
        <v>69</v>
      </c>
      <c r="C4927" s="67">
        <v>164.79769999999999</v>
      </c>
      <c r="D4927" t="s">
        <v>65</v>
      </c>
      <c r="E4927" s="2" t="s">
        <v>59</v>
      </c>
      <c r="F4927" s="2" t="s">
        <v>70</v>
      </c>
      <c r="G4927" s="2"/>
      <c r="I4927" s="60">
        <f t="shared" si="306"/>
        <v>0</v>
      </c>
      <c r="J4927" s="60">
        <f>IF(OR(I4927="",I4928="",I4929=""),"",(AVERAGEIF(A4927:A$10000,A4927,I4927:I$10000)))</f>
        <v>0</v>
      </c>
      <c r="K4927" s="60"/>
      <c r="L4927" s="55" t="str">
        <f>IF(O4927="","",A4927)</f>
        <v/>
      </c>
      <c r="M4927" s="60" t="str">
        <f>IF(O4927="","",(VLOOKUP(A4927,A4927:E11911,5,FALSE)))</f>
        <v/>
      </c>
      <c r="N4927" s="55" t="str">
        <f t="shared" si="307"/>
        <v/>
      </c>
      <c r="O4927" s="55" t="str">
        <f t="shared" si="309"/>
        <v/>
      </c>
      <c r="P4927" s="104">
        <f t="shared" si="308"/>
        <v>16.300000000001091</v>
      </c>
      <c r="Q4927" s="58"/>
      <c r="R4927" s="58"/>
      <c r="S4927" s="102"/>
    </row>
    <row r="4928" spans="1:19" ht="12.5" customHeight="1" x14ac:dyDescent="0.35">
      <c r="A4928" s="60">
        <v>77</v>
      </c>
      <c r="B4928" s="60" t="s">
        <v>69</v>
      </c>
      <c r="C4928" s="68">
        <v>164.8109</v>
      </c>
      <c r="D4928" s="58" t="s">
        <v>65</v>
      </c>
      <c r="E4928" s="60" t="s">
        <v>59</v>
      </c>
      <c r="F4928" s="60" t="s">
        <v>70</v>
      </c>
      <c r="G4928" s="60"/>
      <c r="H4928" s="60"/>
      <c r="I4928" s="60">
        <f t="shared" si="306"/>
        <v>0</v>
      </c>
      <c r="J4928" s="60">
        <f>IF(OR(I4928="",I4929="",I4930=""),"",(AVERAGEIF(A4928:A$10000,A4928,I4928:I$10000)))</f>
        <v>0</v>
      </c>
      <c r="K4928" s="60"/>
      <c r="L4928" s="60" t="str">
        <f>IF(O4928="","",A4928)</f>
        <v/>
      </c>
      <c r="M4928" s="60" t="str">
        <f>IF(O4928="","",(VLOOKUP(A4928,A4928:E11912,5,FALSE)))</f>
        <v/>
      </c>
      <c r="N4928" s="60" t="str">
        <f t="shared" si="307"/>
        <v/>
      </c>
      <c r="O4928" s="60" t="str">
        <f t="shared" si="309"/>
        <v/>
      </c>
      <c r="P4928" s="103">
        <f t="shared" si="308"/>
        <v>13.200000000011869</v>
      </c>
      <c r="Q4928" s="58"/>
      <c r="R4928" s="58"/>
      <c r="S4928" s="102"/>
    </row>
    <row r="4929" spans="1:19" ht="12.5" customHeight="1" x14ac:dyDescent="0.35">
      <c r="A4929" s="2">
        <v>77</v>
      </c>
      <c r="B4929" s="2" t="s">
        <v>69</v>
      </c>
      <c r="C4929" s="67">
        <v>164.82570000000001</v>
      </c>
      <c r="D4929" t="s">
        <v>65</v>
      </c>
      <c r="E4929" s="2" t="s">
        <v>59</v>
      </c>
      <c r="F4929" s="2" t="s">
        <v>70</v>
      </c>
      <c r="G4929" s="2"/>
      <c r="I4929" s="60">
        <f t="shared" si="306"/>
        <v>0</v>
      </c>
      <c r="J4929" s="60">
        <f>IF(OR(I4929="",I4930="",I4931=""),"",(AVERAGEIF(A4929:A$10000,A4929,I4929:I$10000)))</f>
        <v>0</v>
      </c>
      <c r="K4929" s="60"/>
      <c r="L4929" s="55" t="str">
        <f>IF(O4929="","",A4929)</f>
        <v/>
      </c>
      <c r="M4929" s="60" t="str">
        <f>IF(O4929="","",(VLOOKUP(A4929,A4929:E11913,5,FALSE)))</f>
        <v/>
      </c>
      <c r="N4929" s="55" t="str">
        <f t="shared" si="307"/>
        <v/>
      </c>
      <c r="O4929" s="55" t="str">
        <f t="shared" si="309"/>
        <v/>
      </c>
      <c r="P4929" s="104">
        <f t="shared" si="308"/>
        <v>14.80000000000814</v>
      </c>
      <c r="Q4929" s="58"/>
      <c r="R4929" s="58"/>
      <c r="S4929" s="102"/>
    </row>
    <row r="4930" spans="1:19" ht="12.5" customHeight="1" x14ac:dyDescent="0.35">
      <c r="A4930" s="60">
        <v>77</v>
      </c>
      <c r="B4930" s="60" t="s">
        <v>69</v>
      </c>
      <c r="C4930" s="68">
        <v>164.84039999999999</v>
      </c>
      <c r="D4930" s="58" t="s">
        <v>65</v>
      </c>
      <c r="E4930" s="60" t="s">
        <v>59</v>
      </c>
      <c r="F4930" s="60" t="s">
        <v>70</v>
      </c>
      <c r="G4930" s="60"/>
      <c r="H4930" s="60"/>
      <c r="I4930" s="60">
        <f t="shared" si="306"/>
        <v>0</v>
      </c>
      <c r="J4930" s="60">
        <f>IF(OR(I4930="",I4931="",I4932=""),"",(AVERAGEIF(A4930:A$10000,A4930,I4930:I$10000)))</f>
        <v>0</v>
      </c>
      <c r="K4930" s="60"/>
      <c r="L4930" s="60" t="str">
        <f>IF(O4930="","",A4930)</f>
        <v/>
      </c>
      <c r="M4930" s="60" t="str">
        <f>IF(O4930="","",(VLOOKUP(A4930,A4930:E11914,5,FALSE)))</f>
        <v/>
      </c>
      <c r="N4930" s="60" t="str">
        <f t="shared" si="307"/>
        <v/>
      </c>
      <c r="O4930" s="60" t="str">
        <f t="shared" si="309"/>
        <v/>
      </c>
      <c r="P4930" s="103">
        <f t="shared" si="308"/>
        <v>14.699999999976399</v>
      </c>
      <c r="Q4930" s="58"/>
      <c r="R4930" s="58"/>
      <c r="S4930" s="102"/>
    </row>
    <row r="4931" spans="1:19" ht="12.5" customHeight="1" x14ac:dyDescent="0.35">
      <c r="A4931" s="2">
        <v>77</v>
      </c>
      <c r="B4931" s="2" t="s">
        <v>69</v>
      </c>
      <c r="C4931" s="67">
        <v>164.8638</v>
      </c>
      <c r="D4931" t="s">
        <v>65</v>
      </c>
      <c r="E4931" s="2" t="s">
        <v>59</v>
      </c>
      <c r="F4931" s="2" t="s">
        <v>70</v>
      </c>
      <c r="G4931" s="2"/>
      <c r="I4931" s="60">
        <f t="shared" si="306"/>
        <v>0</v>
      </c>
      <c r="J4931" s="60">
        <f>IF(OR(I4931="",I4932="",I4933=""),"",(AVERAGEIF(A4931:A$10000,A4931,I4931:I$10000)))</f>
        <v>0</v>
      </c>
      <c r="K4931" s="60"/>
      <c r="L4931" s="55" t="str">
        <f>IF(O4931="","",A4931)</f>
        <v/>
      </c>
      <c r="M4931" s="60" t="str">
        <f>IF(O4931="","",(VLOOKUP(A4931,A4931:E11915,5,FALSE)))</f>
        <v/>
      </c>
      <c r="N4931" s="55" t="str">
        <f t="shared" si="307"/>
        <v/>
      </c>
      <c r="O4931" s="55" t="str">
        <f t="shared" si="309"/>
        <v/>
      </c>
      <c r="P4931" s="104">
        <f t="shared" si="308"/>
        <v>23.400000000009413</v>
      </c>
      <c r="Q4931" s="58"/>
      <c r="R4931" s="58"/>
      <c r="S4931" s="102"/>
    </row>
    <row r="4932" spans="1:19" ht="12.5" customHeight="1" x14ac:dyDescent="0.35">
      <c r="A4932" s="60">
        <v>77</v>
      </c>
      <c r="B4932" s="60" t="s">
        <v>69</v>
      </c>
      <c r="C4932" s="68">
        <v>164.88050000000001</v>
      </c>
      <c r="D4932" s="58" t="s">
        <v>65</v>
      </c>
      <c r="E4932" s="60" t="s">
        <v>59</v>
      </c>
      <c r="F4932" s="60" t="s">
        <v>70</v>
      </c>
      <c r="G4932" s="60"/>
      <c r="H4932" s="60"/>
      <c r="I4932" s="60">
        <f t="shared" si="306"/>
        <v>0</v>
      </c>
      <c r="J4932" s="60">
        <f>IF(OR(I4932="",I4933="",I4934=""),"",(AVERAGEIF(A4932:A$10000,A4932,I4932:I$10000)))</f>
        <v>0</v>
      </c>
      <c r="K4932" s="60"/>
      <c r="L4932" s="60" t="str">
        <f>IF(O4932="","",A4932)</f>
        <v/>
      </c>
      <c r="M4932" s="60" t="str">
        <f>IF(O4932="","",(VLOOKUP(A4932,A4932:E11916,5,FALSE)))</f>
        <v/>
      </c>
      <c r="N4932" s="60" t="str">
        <f t="shared" si="307"/>
        <v/>
      </c>
      <c r="O4932" s="60" t="str">
        <f t="shared" si="309"/>
        <v/>
      </c>
      <c r="P4932" s="103">
        <f t="shared" si="308"/>
        <v>16.70000000001437</v>
      </c>
      <c r="Q4932" s="58"/>
      <c r="R4932" s="58"/>
      <c r="S4932" s="102"/>
    </row>
    <row r="4933" spans="1:19" ht="12.5" customHeight="1" x14ac:dyDescent="0.35">
      <c r="A4933" s="2">
        <v>77</v>
      </c>
      <c r="B4933" s="2" t="s">
        <v>69</v>
      </c>
      <c r="C4933" s="67">
        <v>164.89500000000001</v>
      </c>
      <c r="D4933" t="s">
        <v>65</v>
      </c>
      <c r="E4933" s="2" t="s">
        <v>59</v>
      </c>
      <c r="F4933" s="2" t="s">
        <v>70</v>
      </c>
      <c r="G4933" s="2"/>
      <c r="I4933" s="60">
        <f t="shared" si="306"/>
        <v>0</v>
      </c>
      <c r="J4933" s="60">
        <f>IF(OR(I4933="",I4934="",I4935=""),"",(AVERAGEIF(A4933:A$10000,A4933,I4933:I$10000)))</f>
        <v>0</v>
      </c>
      <c r="K4933" s="60"/>
      <c r="L4933" s="55" t="str">
        <f>IF(O4933="","",A4933)</f>
        <v/>
      </c>
      <c r="M4933" s="60" t="str">
        <f>IF(O4933="","",(VLOOKUP(A4933,A4933:E11917,5,FALSE)))</f>
        <v/>
      </c>
      <c r="N4933" s="55" t="str">
        <f t="shared" si="307"/>
        <v/>
      </c>
      <c r="O4933" s="55" t="str">
        <f t="shared" si="309"/>
        <v/>
      </c>
      <c r="P4933" s="104">
        <f t="shared" si="308"/>
        <v>14.499999999998181</v>
      </c>
      <c r="Q4933" s="58"/>
      <c r="R4933" s="58"/>
      <c r="S4933" s="102"/>
    </row>
    <row r="4934" spans="1:19" ht="12.5" customHeight="1" x14ac:dyDescent="0.35">
      <c r="A4934" s="60">
        <v>77</v>
      </c>
      <c r="B4934" s="60" t="s">
        <v>71</v>
      </c>
      <c r="C4934" s="68">
        <v>164.9093</v>
      </c>
      <c r="D4934" s="58" t="s">
        <v>65</v>
      </c>
      <c r="E4934" s="60" t="s">
        <v>59</v>
      </c>
      <c r="F4934" s="60" t="s">
        <v>70</v>
      </c>
      <c r="G4934" s="60"/>
      <c r="H4934" s="60"/>
      <c r="I4934" s="60">
        <f t="shared" si="306"/>
        <v>0</v>
      </c>
      <c r="J4934" s="60">
        <f>IF(OR(I4934="",I4935="",I4936=""),"",(AVERAGEIF(A4934:A$10000,A4934,I4934:I$10000)))</f>
        <v>0</v>
      </c>
      <c r="K4934" s="60"/>
      <c r="L4934" s="60" t="str">
        <f>IF(O4934="","",A4934)</f>
        <v/>
      </c>
      <c r="M4934" s="60" t="str">
        <f>IF(O4934="","",(VLOOKUP(A4934,A4934:E11918,5,FALSE)))</f>
        <v/>
      </c>
      <c r="N4934" s="60" t="str">
        <f t="shared" si="307"/>
        <v/>
      </c>
      <c r="O4934" s="60" t="str">
        <f t="shared" si="309"/>
        <v/>
      </c>
      <c r="P4934" s="103">
        <f t="shared" si="308"/>
        <v>14.299999999991542</v>
      </c>
      <c r="Q4934" s="58"/>
      <c r="R4934" s="58"/>
      <c r="S4934" s="102"/>
    </row>
    <row r="4935" spans="1:19" ht="12.5" customHeight="1" x14ac:dyDescent="0.35">
      <c r="A4935" s="2">
        <v>77</v>
      </c>
      <c r="B4935" s="2" t="s">
        <v>71</v>
      </c>
      <c r="C4935" s="67">
        <v>164.93430000000001</v>
      </c>
      <c r="D4935" t="s">
        <v>65</v>
      </c>
      <c r="E4935" s="2" t="s">
        <v>59</v>
      </c>
      <c r="F4935" s="2" t="s">
        <v>70</v>
      </c>
      <c r="G4935" s="2"/>
      <c r="I4935" s="60">
        <f t="shared" si="306"/>
        <v>0</v>
      </c>
      <c r="J4935" s="60">
        <f>IF(OR(I4935="",I4936="",I4937=""),"",(AVERAGEIF(A4935:A$10000,A4935,I4935:I$10000)))</f>
        <v>0</v>
      </c>
      <c r="K4935" s="60"/>
      <c r="L4935" s="55" t="str">
        <f>IF(O4935="","",A4935)</f>
        <v/>
      </c>
      <c r="M4935" s="60" t="str">
        <f>IF(O4935="","",(VLOOKUP(A4935,A4935:E11919,5,FALSE)))</f>
        <v/>
      </c>
      <c r="N4935" s="55" t="str">
        <f t="shared" si="307"/>
        <v/>
      </c>
      <c r="O4935" s="55" t="str">
        <f t="shared" si="309"/>
        <v/>
      </c>
      <c r="P4935" s="104">
        <f t="shared" si="308"/>
        <v>25.000000000005684</v>
      </c>
      <c r="Q4935" s="58"/>
      <c r="R4935" s="58"/>
      <c r="S4935" s="102"/>
    </row>
    <row r="4936" spans="1:19" ht="12.5" customHeight="1" x14ac:dyDescent="0.35">
      <c r="A4936" s="60">
        <v>77</v>
      </c>
      <c r="B4936" s="60" t="s">
        <v>71</v>
      </c>
      <c r="C4936" s="68">
        <v>164.94800000000001</v>
      </c>
      <c r="D4936" s="58" t="s">
        <v>65</v>
      </c>
      <c r="E4936" s="60" t="s">
        <v>59</v>
      </c>
      <c r="F4936" s="60" t="s">
        <v>70</v>
      </c>
      <c r="G4936" s="60"/>
      <c r="H4936" s="60"/>
      <c r="I4936" s="60">
        <f t="shared" si="306"/>
        <v>0</v>
      </c>
      <c r="J4936" s="60">
        <f>IF(OR(I4936="",I4937="",I4938=""),"",(AVERAGEIF(A4936:A$10000,A4936,I4936:I$10000)))</f>
        <v>0</v>
      </c>
      <c r="K4936" s="60"/>
      <c r="L4936" s="60" t="str">
        <f>IF(O4936="","",A4936)</f>
        <v/>
      </c>
      <c r="M4936" s="60" t="str">
        <f>IF(O4936="","",(VLOOKUP(A4936,A4936:E11920,5,FALSE)))</f>
        <v/>
      </c>
      <c r="N4936" s="60" t="str">
        <f t="shared" si="307"/>
        <v/>
      </c>
      <c r="O4936" s="60" t="str">
        <f t="shared" si="309"/>
        <v/>
      </c>
      <c r="P4936" s="103">
        <f t="shared" si="308"/>
        <v>13.700000000000045</v>
      </c>
      <c r="Q4936" s="58"/>
      <c r="R4936" s="58"/>
      <c r="S4936" s="102"/>
    </row>
    <row r="4937" spans="1:19" ht="12.5" customHeight="1" x14ac:dyDescent="0.35">
      <c r="A4937" s="2">
        <v>77</v>
      </c>
      <c r="B4937" s="2" t="s">
        <v>71</v>
      </c>
      <c r="C4937" s="67">
        <v>164.96170000000001</v>
      </c>
      <c r="D4937" t="s">
        <v>65</v>
      </c>
      <c r="E4937" s="2" t="s">
        <v>59</v>
      </c>
      <c r="F4937" s="2" t="s">
        <v>70</v>
      </c>
      <c r="G4937" s="2"/>
      <c r="I4937" s="60">
        <f t="shared" si="306"/>
        <v>0</v>
      </c>
      <c r="J4937" s="60">
        <f>IF(OR(I4937="",I4938="",I4939=""),"",(AVERAGEIF(A4937:A$10000,A4937,I4937:I$10000)))</f>
        <v>0</v>
      </c>
      <c r="K4937" s="60"/>
      <c r="L4937" s="55" t="str">
        <f>IF(O4937="","",A4937)</f>
        <v/>
      </c>
      <c r="M4937" s="60" t="str">
        <f>IF(O4937="","",(VLOOKUP(A4937,A4937:E11921,5,FALSE)))</f>
        <v/>
      </c>
      <c r="N4937" s="55" t="str">
        <f t="shared" si="307"/>
        <v/>
      </c>
      <c r="O4937" s="55" t="str">
        <f t="shared" si="309"/>
        <v/>
      </c>
      <c r="P4937" s="104">
        <f t="shared" si="308"/>
        <v>13.700000000000045</v>
      </c>
      <c r="Q4937" s="58"/>
      <c r="R4937" s="58"/>
      <c r="S4937" s="102"/>
    </row>
    <row r="4938" spans="1:19" ht="12.5" customHeight="1" x14ac:dyDescent="0.35">
      <c r="A4938" s="60">
        <v>77</v>
      </c>
      <c r="B4938" s="60" t="s">
        <v>71</v>
      </c>
      <c r="C4938" s="68">
        <v>164.97649999999999</v>
      </c>
      <c r="D4938" s="58" t="s">
        <v>65</v>
      </c>
      <c r="E4938" s="60" t="s">
        <v>59</v>
      </c>
      <c r="F4938" s="60" t="s">
        <v>70</v>
      </c>
      <c r="G4938" s="60"/>
      <c r="H4938" s="60"/>
      <c r="I4938" s="60">
        <f t="shared" si="306"/>
        <v>0</v>
      </c>
      <c r="J4938" s="60">
        <f>IF(OR(I4938="",I4939="",I4940=""),"",(AVERAGEIF(A4938:A$10000,A4938,I4938:I$10000)))</f>
        <v>0</v>
      </c>
      <c r="K4938" s="60"/>
      <c r="L4938" s="60" t="str">
        <f>IF(O4938="","",A4938)</f>
        <v/>
      </c>
      <c r="M4938" s="60" t="str">
        <f>IF(O4938="","",(VLOOKUP(A4938,A4938:E11922,5,FALSE)))</f>
        <v/>
      </c>
      <c r="N4938" s="60" t="str">
        <f t="shared" si="307"/>
        <v/>
      </c>
      <c r="O4938" s="60" t="str">
        <f t="shared" si="309"/>
        <v/>
      </c>
      <c r="P4938" s="103">
        <f t="shared" si="308"/>
        <v>14.799999999979718</v>
      </c>
      <c r="Q4938" s="58"/>
      <c r="R4938" s="58"/>
      <c r="S4938" s="102"/>
    </row>
    <row r="4939" spans="1:19" ht="12.5" customHeight="1" x14ac:dyDescent="0.35">
      <c r="A4939" s="2">
        <v>77</v>
      </c>
      <c r="B4939" s="2" t="s">
        <v>71</v>
      </c>
      <c r="C4939" s="67">
        <v>164.99029999999999</v>
      </c>
      <c r="D4939" t="s">
        <v>65</v>
      </c>
      <c r="E4939" s="2" t="s">
        <v>59</v>
      </c>
      <c r="F4939" s="2" t="s">
        <v>70</v>
      </c>
      <c r="G4939" s="2"/>
      <c r="I4939" s="60">
        <f t="shared" si="306"/>
        <v>0</v>
      </c>
      <c r="J4939" s="60">
        <f>IF(OR(I4939="",I4940="",I4941=""),"",(AVERAGEIF(A4939:A$10000,A4939,I4939:I$10000)))</f>
        <v>0</v>
      </c>
      <c r="K4939" s="60"/>
      <c r="L4939" s="55" t="str">
        <f>IF(O4939="","",A4939)</f>
        <v/>
      </c>
      <c r="M4939" s="60" t="str">
        <f>IF(O4939="","",(VLOOKUP(A4939,A4939:E11923,5,FALSE)))</f>
        <v/>
      </c>
      <c r="N4939" s="55" t="str">
        <f t="shared" si="307"/>
        <v/>
      </c>
      <c r="O4939" s="55" t="str">
        <f t="shared" si="309"/>
        <v/>
      </c>
      <c r="P4939" s="104">
        <f t="shared" si="308"/>
        <v>13.800000000003365</v>
      </c>
      <c r="Q4939" s="58"/>
      <c r="R4939" s="58"/>
      <c r="S4939" s="102"/>
    </row>
    <row r="4940" spans="1:19" ht="12.5" customHeight="1" x14ac:dyDescent="0.35">
      <c r="A4940" s="60">
        <v>77</v>
      </c>
      <c r="B4940" s="60" t="s">
        <v>71</v>
      </c>
      <c r="C4940" s="68">
        <v>165.00620000000001</v>
      </c>
      <c r="D4940" s="58" t="s">
        <v>65</v>
      </c>
      <c r="E4940" s="60" t="s">
        <v>59</v>
      </c>
      <c r="F4940" s="60" t="s">
        <v>70</v>
      </c>
      <c r="G4940" s="60"/>
      <c r="H4940" s="60"/>
      <c r="I4940" s="60">
        <f t="shared" si="306"/>
        <v>0</v>
      </c>
      <c r="J4940" s="60">
        <f>IF(OR(I4940="",I4941="",I4942=""),"",(AVERAGEIF(A4940:A$10000,A4940,I4940:I$10000)))</f>
        <v>0</v>
      </c>
      <c r="K4940" s="60"/>
      <c r="L4940" s="60" t="str">
        <f>IF(O4940="","",A4940)</f>
        <v/>
      </c>
      <c r="M4940" s="60" t="str">
        <f>IF(O4940="","",(VLOOKUP(A4940,A4940:E11924,5,FALSE)))</f>
        <v/>
      </c>
      <c r="N4940" s="60" t="str">
        <f t="shared" si="307"/>
        <v/>
      </c>
      <c r="O4940" s="60" t="str">
        <f t="shared" si="309"/>
        <v/>
      </c>
      <c r="P4940" s="103">
        <f t="shared" si="308"/>
        <v>15.900000000016234</v>
      </c>
      <c r="Q4940" s="58"/>
      <c r="R4940" s="58"/>
      <c r="S4940" s="102"/>
    </row>
    <row r="4941" spans="1:19" ht="12.5" customHeight="1" x14ac:dyDescent="0.35">
      <c r="A4941" s="2">
        <v>77</v>
      </c>
      <c r="B4941" s="2" t="s">
        <v>71</v>
      </c>
      <c r="C4941" s="67">
        <v>165.02119999999999</v>
      </c>
      <c r="D4941" t="s">
        <v>65</v>
      </c>
      <c r="E4941" s="2" t="s">
        <v>59</v>
      </c>
      <c r="F4941" s="2" t="s">
        <v>70</v>
      </c>
      <c r="G4941" s="2"/>
      <c r="I4941" s="60">
        <f t="shared" si="306"/>
        <v>0</v>
      </c>
      <c r="J4941" s="60">
        <f>IF(OR(I4941="",I4942="",I4943=""),"",(AVERAGEIF(A4941:A$10000,A4941,I4941:I$10000)))</f>
        <v>0</v>
      </c>
      <c r="K4941" s="60"/>
      <c r="L4941" s="55" t="str">
        <f>IF(O4941="","",A4941)</f>
        <v/>
      </c>
      <c r="M4941" s="60" t="str">
        <f>IF(O4941="","",(VLOOKUP(A4941,A4941:E11925,5,FALSE)))</f>
        <v/>
      </c>
      <c r="N4941" s="55" t="str">
        <f t="shared" si="307"/>
        <v/>
      </c>
      <c r="O4941" s="55" t="str">
        <f t="shared" si="309"/>
        <v/>
      </c>
      <c r="P4941" s="104">
        <f t="shared" si="308"/>
        <v>14.999999999986358</v>
      </c>
      <c r="Q4941" s="58"/>
      <c r="R4941" s="58"/>
      <c r="S4941" s="102"/>
    </row>
    <row r="4942" spans="1:19" ht="12.5" customHeight="1" x14ac:dyDescent="0.35">
      <c r="A4942" s="60">
        <v>77</v>
      </c>
      <c r="B4942" s="60" t="s">
        <v>71</v>
      </c>
      <c r="C4942" s="68">
        <v>165.035</v>
      </c>
      <c r="D4942" s="58" t="s">
        <v>65</v>
      </c>
      <c r="E4942" s="60" t="s">
        <v>59</v>
      </c>
      <c r="F4942" s="60" t="s">
        <v>70</v>
      </c>
      <c r="G4942" s="60"/>
      <c r="H4942" s="60"/>
      <c r="I4942" s="60">
        <f t="shared" si="306"/>
        <v>0</v>
      </c>
      <c r="J4942" s="60">
        <f>IF(OR(I4942="",I4943="",I4944=""),"",(AVERAGEIF(A4942:A$10000,A4942,I4942:I$10000)))</f>
        <v>0</v>
      </c>
      <c r="K4942" s="60"/>
      <c r="L4942" s="60" t="str">
        <f>IF(O4942="","",A4942)</f>
        <v/>
      </c>
      <c r="M4942" s="60" t="str">
        <f>IF(O4942="","",(VLOOKUP(A4942,A4942:E11926,5,FALSE)))</f>
        <v/>
      </c>
      <c r="N4942" s="60" t="str">
        <f t="shared" si="307"/>
        <v/>
      </c>
      <c r="O4942" s="60" t="str">
        <f t="shared" si="309"/>
        <v/>
      </c>
      <c r="P4942" s="103">
        <f t="shared" si="308"/>
        <v>13.800000000003365</v>
      </c>
      <c r="Q4942" s="58"/>
      <c r="R4942" s="58"/>
      <c r="S4942" s="102"/>
    </row>
    <row r="4943" spans="1:19" ht="12.5" customHeight="1" x14ac:dyDescent="0.35">
      <c r="A4943" s="2">
        <v>77</v>
      </c>
      <c r="B4943" s="2" t="s">
        <v>71</v>
      </c>
      <c r="C4943" s="67">
        <v>165.0522</v>
      </c>
      <c r="D4943" t="s">
        <v>65</v>
      </c>
      <c r="E4943" s="2" t="s">
        <v>59</v>
      </c>
      <c r="F4943" s="2" t="s">
        <v>70</v>
      </c>
      <c r="G4943" s="2"/>
      <c r="I4943" s="60">
        <f t="shared" si="306"/>
        <v>0</v>
      </c>
      <c r="J4943" s="60">
        <f>IF(OR(I4943="",I4944="",I4945=""),"",(AVERAGEIF(A4943:A$10000,A4943,I4943:I$10000)))</f>
        <v>0</v>
      </c>
      <c r="K4943" s="60"/>
      <c r="L4943" s="55" t="str">
        <f>IF(O4943="","",A4943)</f>
        <v/>
      </c>
      <c r="M4943" s="60" t="str">
        <f>IF(O4943="","",(VLOOKUP(A4943,A4943:E11927,5,FALSE)))</f>
        <v/>
      </c>
      <c r="N4943" s="55" t="str">
        <f t="shared" si="307"/>
        <v/>
      </c>
      <c r="O4943" s="55" t="str">
        <f t="shared" si="309"/>
        <v/>
      </c>
      <c r="P4943" s="104">
        <f t="shared" si="308"/>
        <v>17.200000000002547</v>
      </c>
      <c r="Q4943" s="58"/>
      <c r="R4943" s="58"/>
      <c r="S4943" s="102"/>
    </row>
    <row r="4944" spans="1:19" ht="12.5" customHeight="1" x14ac:dyDescent="0.35">
      <c r="A4944" s="60">
        <v>77</v>
      </c>
      <c r="B4944" s="60" t="s">
        <v>71</v>
      </c>
      <c r="C4944" s="68">
        <v>165.07640000000001</v>
      </c>
      <c r="D4944" s="58" t="s">
        <v>65</v>
      </c>
      <c r="E4944" s="60" t="s">
        <v>59</v>
      </c>
      <c r="F4944" s="60" t="s">
        <v>70</v>
      </c>
      <c r="G4944" s="60"/>
      <c r="H4944" s="60"/>
      <c r="I4944" s="60">
        <f t="shared" si="306"/>
        <v>0</v>
      </c>
      <c r="J4944" s="60">
        <f>IF(OR(I4944="",I4945="",I4946=""),"",(AVERAGEIF(A4944:A$10000,A4944,I4944:I$10000)))</f>
        <v>0</v>
      </c>
      <c r="K4944" s="60"/>
      <c r="L4944" s="60" t="str">
        <f>IF(O4944="","",A4944)</f>
        <v/>
      </c>
      <c r="M4944" s="60" t="str">
        <f>IF(O4944="","",(VLOOKUP(A4944,A4944:E11928,5,FALSE)))</f>
        <v/>
      </c>
      <c r="N4944" s="60" t="str">
        <f t="shared" si="307"/>
        <v/>
      </c>
      <c r="O4944" s="60" t="str">
        <f t="shared" si="309"/>
        <v/>
      </c>
      <c r="P4944" s="103">
        <f t="shared" si="308"/>
        <v>24.200000000007549</v>
      </c>
      <c r="Q4944" s="58"/>
      <c r="R4944" s="58"/>
      <c r="S4944" s="102"/>
    </row>
    <row r="4945" spans="1:19" ht="12.5" customHeight="1" x14ac:dyDescent="0.35">
      <c r="A4945" s="2">
        <v>77</v>
      </c>
      <c r="B4945" s="2" t="s">
        <v>71</v>
      </c>
      <c r="C4945" s="67">
        <v>165.09350000000001</v>
      </c>
      <c r="D4945" t="s">
        <v>65</v>
      </c>
      <c r="E4945" s="2" t="s">
        <v>59</v>
      </c>
      <c r="F4945" s="2" t="s">
        <v>70</v>
      </c>
      <c r="G4945" s="2"/>
      <c r="I4945" s="60">
        <f t="shared" ref="I4945:I5008" si="310">IF(AND(OR(G4944&gt;G$5,G4946&gt;G$5),G4945&gt;G$5),G4945,"")</f>
        <v>0</v>
      </c>
      <c r="J4945" s="60">
        <f>IF(OR(I4945="",I4946="",I4947=""),"",(AVERAGEIF(A4945:A$10000,A4945,I4945:I$10000)))</f>
        <v>0</v>
      </c>
      <c r="K4945" s="60"/>
      <c r="L4945" s="55" t="str">
        <f>IF(O4945="","",A4945)</f>
        <v/>
      </c>
      <c r="M4945" s="60" t="str">
        <f>IF(O4945="","",(VLOOKUP(A4945,A4945:E11929,5,FALSE)))</f>
        <v/>
      </c>
      <c r="N4945" s="55" t="str">
        <f t="shared" si="307"/>
        <v/>
      </c>
      <c r="O4945" s="55" t="str">
        <f t="shared" si="309"/>
        <v/>
      </c>
      <c r="P4945" s="104">
        <f t="shared" si="308"/>
        <v>17.099999999999227</v>
      </c>
      <c r="Q4945" s="58"/>
      <c r="R4945" s="58"/>
      <c r="S4945" s="102"/>
    </row>
    <row r="4946" spans="1:19" ht="12.5" customHeight="1" x14ac:dyDescent="0.35">
      <c r="A4946" s="60">
        <v>77</v>
      </c>
      <c r="B4946" s="60" t="s">
        <v>69</v>
      </c>
      <c r="C4946" s="68">
        <v>165.11070000000001</v>
      </c>
      <c r="D4946" s="58" t="s">
        <v>65</v>
      </c>
      <c r="E4946" s="60" t="s">
        <v>59</v>
      </c>
      <c r="F4946" s="60" t="s">
        <v>70</v>
      </c>
      <c r="G4946" s="60"/>
      <c r="H4946" s="60"/>
      <c r="I4946" s="60">
        <f t="shared" si="310"/>
        <v>0</v>
      </c>
      <c r="J4946" s="60">
        <f>IF(OR(I4946="",I4947="",I4948=""),"",(AVERAGEIF(A4946:A$10000,A4946,I4946:I$10000)))</f>
        <v>0</v>
      </c>
      <c r="K4946" s="60"/>
      <c r="L4946" s="60" t="str">
        <f>IF(O4946="","",A4946)</f>
        <v/>
      </c>
      <c r="M4946" s="60" t="str">
        <f>IF(O4946="","",(VLOOKUP(A4946,A4946:E11930,5,FALSE)))</f>
        <v/>
      </c>
      <c r="N4946" s="60" t="str">
        <f t="shared" ref="N4946:N5009" si="311">IF(L4946="","",I4946)</f>
        <v/>
      </c>
      <c r="O4946" s="60" t="str">
        <f t="shared" si="309"/>
        <v/>
      </c>
      <c r="P4946" s="103">
        <f t="shared" ref="P4946:P5009" si="312">IF(A4946=A4945,ABS(C4946-C4945)*1000,"")</f>
        <v>17.200000000002547</v>
      </c>
      <c r="Q4946" s="58"/>
      <c r="R4946" s="58"/>
      <c r="S4946" s="102"/>
    </row>
    <row r="4947" spans="1:19" ht="12.5" customHeight="1" x14ac:dyDescent="0.35">
      <c r="A4947" s="2">
        <v>77</v>
      </c>
      <c r="B4947" s="2" t="s">
        <v>69</v>
      </c>
      <c r="C4947" s="67">
        <v>165.12790000000001</v>
      </c>
      <c r="D4947" t="s">
        <v>65</v>
      </c>
      <c r="E4947" s="2" t="s">
        <v>59</v>
      </c>
      <c r="F4947" s="2" t="s">
        <v>70</v>
      </c>
      <c r="G4947" s="2"/>
      <c r="I4947" s="60">
        <f t="shared" si="310"/>
        <v>0</v>
      </c>
      <c r="J4947" s="60">
        <f>IF(OR(I4947="",I4948="",I4949=""),"",(AVERAGEIF(A4947:A$10000,A4947,I4947:I$10000)))</f>
        <v>0</v>
      </c>
      <c r="K4947" s="60"/>
      <c r="L4947" s="55" t="str">
        <f>IF(O4947="","",A4947)</f>
        <v/>
      </c>
      <c r="M4947" s="60" t="str">
        <f>IF(O4947="","",(VLOOKUP(A4947,A4947:E11931,5,FALSE)))</f>
        <v/>
      </c>
      <c r="N4947" s="55" t="str">
        <f t="shared" si="311"/>
        <v/>
      </c>
      <c r="O4947" s="55" t="str">
        <f t="shared" si="309"/>
        <v/>
      </c>
      <c r="P4947" s="104">
        <f t="shared" si="312"/>
        <v>17.200000000002547</v>
      </c>
      <c r="Q4947" s="58"/>
      <c r="R4947" s="58"/>
      <c r="S4947" s="102"/>
    </row>
    <row r="4948" spans="1:19" ht="12.5" customHeight="1" x14ac:dyDescent="0.35">
      <c r="A4948" s="60">
        <v>77</v>
      </c>
      <c r="B4948" s="60" t="s">
        <v>69</v>
      </c>
      <c r="C4948" s="68">
        <v>165.14580000000001</v>
      </c>
      <c r="D4948" s="58" t="s">
        <v>65</v>
      </c>
      <c r="E4948" s="60" t="s">
        <v>59</v>
      </c>
      <c r="F4948" s="60" t="s">
        <v>70</v>
      </c>
      <c r="G4948" s="60"/>
      <c r="H4948" s="60"/>
      <c r="I4948" s="60">
        <f t="shared" si="310"/>
        <v>0</v>
      </c>
      <c r="J4948" s="60">
        <f>IF(OR(I4948="",I4949="",I4950=""),"",(AVERAGEIF(A4948:A$10000,A4948,I4948:I$10000)))</f>
        <v>0</v>
      </c>
      <c r="K4948" s="60"/>
      <c r="L4948" s="60" t="str">
        <f>IF(O4948="","",A4948)</f>
        <v/>
      </c>
      <c r="M4948" s="60" t="str">
        <f>IF(O4948="","",(VLOOKUP(A4948,A4948:E11932,5,FALSE)))</f>
        <v/>
      </c>
      <c r="N4948" s="60" t="str">
        <f t="shared" si="311"/>
        <v/>
      </c>
      <c r="O4948" s="60" t="str">
        <f t="shared" si="309"/>
        <v/>
      </c>
      <c r="P4948" s="103">
        <f t="shared" si="312"/>
        <v>17.899999999997362</v>
      </c>
      <c r="Q4948" s="58"/>
      <c r="R4948" s="58"/>
      <c r="S4948" s="102"/>
    </row>
    <row r="4949" spans="1:19" ht="12.5" customHeight="1" x14ac:dyDescent="0.35">
      <c r="A4949" s="2">
        <v>77</v>
      </c>
      <c r="B4949" s="2" t="s">
        <v>71</v>
      </c>
      <c r="C4949" s="67">
        <v>165.16200000000001</v>
      </c>
      <c r="D4949" t="s">
        <v>65</v>
      </c>
      <c r="E4949" s="2" t="s">
        <v>59</v>
      </c>
      <c r="F4949" s="2" t="s">
        <v>70</v>
      </c>
      <c r="G4949" s="2"/>
      <c r="I4949" s="60">
        <f t="shared" si="310"/>
        <v>0</v>
      </c>
      <c r="J4949" s="60">
        <f>IF(OR(I4949="",I4950="",I4951=""),"",(AVERAGEIF(A4949:A$10000,A4949,I4949:I$10000)))</f>
        <v>0</v>
      </c>
      <c r="K4949" s="60"/>
      <c r="L4949" s="55" t="str">
        <f>IF(O4949="","",A4949)</f>
        <v/>
      </c>
      <c r="M4949" s="60" t="str">
        <f>IF(O4949="","",(VLOOKUP(A4949,A4949:E11933,5,FALSE)))</f>
        <v/>
      </c>
      <c r="N4949" s="55" t="str">
        <f t="shared" si="311"/>
        <v/>
      </c>
      <c r="O4949" s="55" t="str">
        <f t="shared" si="309"/>
        <v/>
      </c>
      <c r="P4949" s="104">
        <f t="shared" si="312"/>
        <v>16.199999999997772</v>
      </c>
      <c r="Q4949" s="58"/>
      <c r="R4949" s="58"/>
      <c r="S4949" s="102"/>
    </row>
    <row r="4950" spans="1:19" ht="12.5" customHeight="1" x14ac:dyDescent="0.35">
      <c r="A4950" s="60">
        <v>77</v>
      </c>
      <c r="B4950" s="60" t="s">
        <v>71</v>
      </c>
      <c r="C4950" s="68">
        <v>165.1816</v>
      </c>
      <c r="D4950" s="58" t="s">
        <v>65</v>
      </c>
      <c r="E4950" s="60" t="s">
        <v>59</v>
      </c>
      <c r="F4950" s="60" t="s">
        <v>70</v>
      </c>
      <c r="G4950" s="60"/>
      <c r="H4950" s="60"/>
      <c r="I4950" s="60">
        <f t="shared" si="310"/>
        <v>0</v>
      </c>
      <c r="J4950" s="60">
        <f>IF(OR(I4950="",I4951="",I4952=""),"",(AVERAGEIF(A4950:A$10000,A4950,I4950:I$10000)))</f>
        <v>0</v>
      </c>
      <c r="K4950" s="60"/>
      <c r="L4950" s="60" t="str">
        <f>IF(O4950="","",A4950)</f>
        <v/>
      </c>
      <c r="M4950" s="60" t="str">
        <f>IF(O4950="","",(VLOOKUP(A4950,A4950:E11934,5,FALSE)))</f>
        <v/>
      </c>
      <c r="N4950" s="60" t="str">
        <f t="shared" si="311"/>
        <v/>
      </c>
      <c r="O4950" s="60" t="str">
        <f t="shared" si="309"/>
        <v/>
      </c>
      <c r="P4950" s="103">
        <f t="shared" si="312"/>
        <v>19.599999999996953</v>
      </c>
      <c r="Q4950" s="58"/>
      <c r="R4950" s="58"/>
      <c r="S4950" s="102"/>
    </row>
    <row r="4951" spans="1:19" ht="12.5" customHeight="1" x14ac:dyDescent="0.35">
      <c r="A4951" s="2">
        <v>77</v>
      </c>
      <c r="B4951" s="2" t="s">
        <v>69</v>
      </c>
      <c r="C4951" s="67">
        <v>165.19970000000001</v>
      </c>
      <c r="D4951" t="s">
        <v>65</v>
      </c>
      <c r="E4951" s="2" t="s">
        <v>59</v>
      </c>
      <c r="F4951" s="2" t="s">
        <v>70</v>
      </c>
      <c r="G4951" s="2"/>
      <c r="I4951" s="60">
        <f t="shared" si="310"/>
        <v>0</v>
      </c>
      <c r="J4951" s="60">
        <f>IF(OR(I4951="",I4952="",I4953=""),"",(AVERAGEIF(A4951:A$10000,A4951,I4951:I$10000)))</f>
        <v>0</v>
      </c>
      <c r="K4951" s="60"/>
      <c r="L4951" s="55" t="str">
        <f>IF(O4951="","",A4951)</f>
        <v/>
      </c>
      <c r="M4951" s="60" t="str">
        <f>IF(O4951="","",(VLOOKUP(A4951,A4951:E11935,5,FALSE)))</f>
        <v/>
      </c>
      <c r="N4951" s="55" t="str">
        <f t="shared" si="311"/>
        <v/>
      </c>
      <c r="O4951" s="55" t="str">
        <f t="shared" si="309"/>
        <v/>
      </c>
      <c r="P4951" s="104">
        <f t="shared" si="312"/>
        <v>18.100000000004002</v>
      </c>
      <c r="Q4951" s="58"/>
      <c r="R4951" s="58"/>
      <c r="S4951" s="102"/>
    </row>
    <row r="4952" spans="1:19" ht="12.5" customHeight="1" x14ac:dyDescent="0.35">
      <c r="A4952" s="60">
        <v>77</v>
      </c>
      <c r="B4952" s="60" t="s">
        <v>69</v>
      </c>
      <c r="C4952" s="68">
        <v>165.21619999999999</v>
      </c>
      <c r="D4952" s="58" t="s">
        <v>65</v>
      </c>
      <c r="E4952" s="60" t="s">
        <v>59</v>
      </c>
      <c r="F4952" s="60" t="s">
        <v>70</v>
      </c>
      <c r="G4952" s="60"/>
      <c r="H4952" s="60"/>
      <c r="I4952" s="60">
        <f t="shared" si="310"/>
        <v>0</v>
      </c>
      <c r="J4952" s="60">
        <f>IF(OR(I4952="",I4953="",I4954=""),"",(AVERAGEIF(A4952:A$10000,A4952,I4952:I$10000)))</f>
        <v>0</v>
      </c>
      <c r="K4952" s="60"/>
      <c r="L4952" s="60" t="str">
        <f>IF(O4952="","",A4952)</f>
        <v/>
      </c>
      <c r="M4952" s="60" t="str">
        <f>IF(O4952="","",(VLOOKUP(A4952,A4952:E11936,5,FALSE)))</f>
        <v/>
      </c>
      <c r="N4952" s="60" t="str">
        <f t="shared" si="311"/>
        <v/>
      </c>
      <c r="O4952" s="60" t="str">
        <f t="shared" si="309"/>
        <v/>
      </c>
      <c r="P4952" s="103">
        <f t="shared" si="312"/>
        <v>16.499999999979309</v>
      </c>
      <c r="Q4952" s="58"/>
      <c r="R4952" s="58"/>
      <c r="S4952" s="102"/>
    </row>
    <row r="4953" spans="1:19" ht="12.5" customHeight="1" x14ac:dyDescent="0.35">
      <c r="A4953" s="2">
        <v>77</v>
      </c>
      <c r="B4953" s="2" t="s">
        <v>69</v>
      </c>
      <c r="C4953" s="67">
        <v>165.2354</v>
      </c>
      <c r="D4953" t="s">
        <v>65</v>
      </c>
      <c r="E4953" s="2" t="s">
        <v>59</v>
      </c>
      <c r="F4953" s="2" t="s">
        <v>70</v>
      </c>
      <c r="G4953" s="2"/>
      <c r="I4953" s="60">
        <f t="shared" si="310"/>
        <v>0</v>
      </c>
      <c r="J4953" s="60">
        <f>IF(OR(I4953="",I4954="",I4955=""),"",(AVERAGEIF(A4953:A$10000,A4953,I4953:I$10000)))</f>
        <v>0</v>
      </c>
      <c r="K4953" s="60"/>
      <c r="L4953" s="55" t="str">
        <f>IF(O4953="","",A4953)</f>
        <v/>
      </c>
      <c r="M4953" s="60" t="str">
        <f>IF(O4953="","",(VLOOKUP(A4953,A4953:E11937,5,FALSE)))</f>
        <v/>
      </c>
      <c r="N4953" s="55" t="str">
        <f t="shared" si="311"/>
        <v/>
      </c>
      <c r="O4953" s="55" t="str">
        <f t="shared" si="309"/>
        <v/>
      </c>
      <c r="P4953" s="104">
        <f t="shared" si="312"/>
        <v>19.200000000012096</v>
      </c>
      <c r="Q4953" s="58"/>
      <c r="R4953" s="58"/>
      <c r="S4953" s="102"/>
    </row>
    <row r="4954" spans="1:19" ht="12.5" customHeight="1" x14ac:dyDescent="0.35">
      <c r="A4954" s="60">
        <v>77</v>
      </c>
      <c r="B4954" s="60" t="s">
        <v>69</v>
      </c>
      <c r="C4954" s="68">
        <v>165.2535</v>
      </c>
      <c r="D4954" s="58" t="s">
        <v>65</v>
      </c>
      <c r="E4954" s="60" t="s">
        <v>59</v>
      </c>
      <c r="F4954" s="60" t="s">
        <v>70</v>
      </c>
      <c r="G4954" s="60"/>
      <c r="H4954" s="60"/>
      <c r="I4954" s="60">
        <f t="shared" si="310"/>
        <v>0</v>
      </c>
      <c r="J4954" s="60">
        <f>IF(OR(I4954="",I4955="",I4956=""),"",(AVERAGEIF(A4954:A$10000,A4954,I4954:I$10000)))</f>
        <v>0</v>
      </c>
      <c r="K4954" s="60"/>
      <c r="L4954" s="60" t="str">
        <f>IF(O4954="","",A4954)</f>
        <v/>
      </c>
      <c r="M4954" s="60" t="str">
        <f>IF(O4954="","",(VLOOKUP(A4954,A4954:E11938,5,FALSE)))</f>
        <v/>
      </c>
      <c r="N4954" s="60" t="str">
        <f t="shared" si="311"/>
        <v/>
      </c>
      <c r="O4954" s="60" t="str">
        <f t="shared" ref="O4954:O5017" si="313">IF(J4954="","",IF(AND(J4953="",J4952="",J4951=""),C4954,""))</f>
        <v/>
      </c>
      <c r="P4954" s="103">
        <f t="shared" si="312"/>
        <v>18.100000000004002</v>
      </c>
      <c r="Q4954" s="58"/>
      <c r="R4954" s="58"/>
      <c r="S4954" s="102"/>
    </row>
    <row r="4955" spans="1:19" ht="12.5" customHeight="1" x14ac:dyDescent="0.35">
      <c r="A4955" s="2">
        <v>77</v>
      </c>
      <c r="B4955" s="2" t="s">
        <v>69</v>
      </c>
      <c r="C4955" s="67">
        <v>165.2808</v>
      </c>
      <c r="D4955" t="s">
        <v>65</v>
      </c>
      <c r="E4955" s="2" t="s">
        <v>59</v>
      </c>
      <c r="F4955" s="2" t="s">
        <v>70</v>
      </c>
      <c r="G4955" s="2"/>
      <c r="I4955" s="60">
        <f t="shared" si="310"/>
        <v>0</v>
      </c>
      <c r="J4955" s="60">
        <f>IF(OR(I4955="",I4956="",I4957=""),"",(AVERAGEIF(A4955:A$10000,A4955,I4955:I$10000)))</f>
        <v>0</v>
      </c>
      <c r="K4955" s="60"/>
      <c r="L4955" s="55" t="str">
        <f>IF(O4955="","",A4955)</f>
        <v/>
      </c>
      <c r="M4955" s="60" t="str">
        <f>IF(O4955="","",(VLOOKUP(A4955,A4955:E11939,5,FALSE)))</f>
        <v/>
      </c>
      <c r="N4955" s="55" t="str">
        <f t="shared" si="311"/>
        <v/>
      </c>
      <c r="O4955" s="55" t="str">
        <f t="shared" si="313"/>
        <v/>
      </c>
      <c r="P4955" s="104">
        <f t="shared" si="312"/>
        <v>27.299999999996771</v>
      </c>
      <c r="Q4955" s="58"/>
      <c r="R4955" s="58"/>
      <c r="S4955" s="102"/>
    </row>
    <row r="4956" spans="1:19" ht="12.5" customHeight="1" x14ac:dyDescent="0.35">
      <c r="A4956" s="60">
        <v>77</v>
      </c>
      <c r="B4956" s="60" t="s">
        <v>69</v>
      </c>
      <c r="C4956" s="68">
        <v>165.29939999999999</v>
      </c>
      <c r="D4956" s="58" t="s">
        <v>65</v>
      </c>
      <c r="E4956" s="60" t="s">
        <v>59</v>
      </c>
      <c r="F4956" s="60" t="s">
        <v>70</v>
      </c>
      <c r="G4956" s="60"/>
      <c r="H4956" s="60"/>
      <c r="I4956" s="60">
        <f t="shared" si="310"/>
        <v>0</v>
      </c>
      <c r="J4956" s="60">
        <f>IF(OR(I4956="",I4957="",I4958=""),"",(AVERAGEIF(A4956:A$10000,A4956,I4956:I$10000)))</f>
        <v>0</v>
      </c>
      <c r="K4956" s="60"/>
      <c r="L4956" s="60" t="str">
        <f>IF(O4956="","",A4956)</f>
        <v/>
      </c>
      <c r="M4956" s="60" t="str">
        <f>IF(O4956="","",(VLOOKUP(A4956,A4956:E11940,5,FALSE)))</f>
        <v/>
      </c>
      <c r="N4956" s="60" t="str">
        <f t="shared" si="311"/>
        <v/>
      </c>
      <c r="O4956" s="60" t="str">
        <f t="shared" si="313"/>
        <v/>
      </c>
      <c r="P4956" s="103">
        <f t="shared" si="312"/>
        <v>18.599999999992178</v>
      </c>
      <c r="Q4956" s="58"/>
      <c r="R4956" s="58"/>
      <c r="S4956" s="102"/>
    </row>
    <row r="4957" spans="1:19" ht="12.5" customHeight="1" x14ac:dyDescent="0.35">
      <c r="A4957" s="2">
        <v>77</v>
      </c>
      <c r="B4957" s="2" t="s">
        <v>69</v>
      </c>
      <c r="C4957" s="67">
        <v>165.31649999999999</v>
      </c>
      <c r="D4957" t="s">
        <v>65</v>
      </c>
      <c r="E4957" s="2" t="s">
        <v>59</v>
      </c>
      <c r="F4957" s="2" t="s">
        <v>70</v>
      </c>
      <c r="G4957" s="2"/>
      <c r="I4957" s="60">
        <f t="shared" si="310"/>
        <v>0</v>
      </c>
      <c r="J4957" s="60">
        <f>IF(OR(I4957="",I4958="",I4959=""),"",(AVERAGEIF(A4957:A$10000,A4957,I4957:I$10000)))</f>
        <v>0</v>
      </c>
      <c r="K4957" s="60"/>
      <c r="L4957" s="55" t="str">
        <f>IF(O4957="","",A4957)</f>
        <v/>
      </c>
      <c r="M4957" s="60" t="str">
        <f>IF(O4957="","",(VLOOKUP(A4957,A4957:E11941,5,FALSE)))</f>
        <v/>
      </c>
      <c r="N4957" s="55" t="str">
        <f t="shared" si="311"/>
        <v/>
      </c>
      <c r="O4957" s="55" t="str">
        <f t="shared" si="313"/>
        <v/>
      </c>
      <c r="P4957" s="104">
        <f t="shared" si="312"/>
        <v>17.099999999999227</v>
      </c>
      <c r="Q4957" s="58"/>
      <c r="R4957" s="58"/>
      <c r="S4957" s="102"/>
    </row>
    <row r="4958" spans="1:19" ht="12.5" customHeight="1" x14ac:dyDescent="0.35">
      <c r="A4958" s="60">
        <v>78</v>
      </c>
      <c r="B4958" s="60" t="s">
        <v>69</v>
      </c>
      <c r="C4958" s="68">
        <v>166.34010000000001</v>
      </c>
      <c r="D4958" s="58" t="s">
        <v>65</v>
      </c>
      <c r="E4958" s="60" t="s">
        <v>59</v>
      </c>
      <c r="F4958" s="60" t="s">
        <v>70</v>
      </c>
      <c r="G4958" s="60"/>
      <c r="H4958" s="60"/>
      <c r="I4958" s="60">
        <f t="shared" si="310"/>
        <v>0</v>
      </c>
      <c r="J4958" s="60">
        <f>IF(OR(I4958="",I4959="",I4960=""),"",(AVERAGEIF(A4958:A$10000,A4958,I4958:I$10000)))</f>
        <v>0</v>
      </c>
      <c r="K4958" s="60"/>
      <c r="L4958" s="60" t="str">
        <f>IF(O4958="","",A4958)</f>
        <v/>
      </c>
      <c r="M4958" s="60" t="str">
        <f>IF(O4958="","",(VLOOKUP(A4958,A4958:E11942,5,FALSE)))</f>
        <v/>
      </c>
      <c r="N4958" s="60" t="str">
        <f t="shared" si="311"/>
        <v/>
      </c>
      <c r="O4958" s="60" t="str">
        <f t="shared" si="313"/>
        <v/>
      </c>
      <c r="P4958" s="103" t="str">
        <f t="shared" si="312"/>
        <v/>
      </c>
      <c r="Q4958" s="58"/>
      <c r="R4958" s="58"/>
      <c r="S4958" s="102"/>
    </row>
    <row r="4959" spans="1:19" ht="12.5" customHeight="1" x14ac:dyDescent="0.35">
      <c r="A4959" s="2">
        <v>78</v>
      </c>
      <c r="B4959" s="2" t="s">
        <v>69</v>
      </c>
      <c r="C4959" s="67">
        <v>166.35849999999999</v>
      </c>
      <c r="D4959" t="s">
        <v>65</v>
      </c>
      <c r="E4959" s="2" t="s">
        <v>59</v>
      </c>
      <c r="F4959" s="2" t="s">
        <v>70</v>
      </c>
      <c r="G4959" s="2"/>
      <c r="I4959" s="60">
        <f t="shared" si="310"/>
        <v>0</v>
      </c>
      <c r="J4959" s="60">
        <f>IF(OR(I4959="",I4960="",I4961=""),"",(AVERAGEIF(A4959:A$10000,A4959,I4959:I$10000)))</f>
        <v>0</v>
      </c>
      <c r="K4959" s="60"/>
      <c r="L4959" s="55" t="str">
        <f>IF(O4959="","",A4959)</f>
        <v/>
      </c>
      <c r="M4959" s="60" t="str">
        <f>IF(O4959="","",(VLOOKUP(A4959,A4959:E11943,5,FALSE)))</f>
        <v/>
      </c>
      <c r="N4959" s="55" t="str">
        <f t="shared" si="311"/>
        <v/>
      </c>
      <c r="O4959" s="55" t="str">
        <f t="shared" si="313"/>
        <v/>
      </c>
      <c r="P4959" s="104">
        <f t="shared" si="312"/>
        <v>18.399999999985539</v>
      </c>
      <c r="Q4959" s="58"/>
      <c r="R4959" s="58"/>
      <c r="S4959" s="102"/>
    </row>
    <row r="4960" spans="1:19" ht="12.5" customHeight="1" x14ac:dyDescent="0.35">
      <c r="A4960" s="60">
        <v>78</v>
      </c>
      <c r="B4960" s="60" t="s">
        <v>69</v>
      </c>
      <c r="C4960" s="68">
        <v>166.37389999999999</v>
      </c>
      <c r="D4960" s="58" t="s">
        <v>65</v>
      </c>
      <c r="E4960" s="60" t="s">
        <v>59</v>
      </c>
      <c r="F4960" s="60" t="s">
        <v>70</v>
      </c>
      <c r="G4960" s="60"/>
      <c r="H4960" s="60"/>
      <c r="I4960" s="60">
        <f t="shared" si="310"/>
        <v>0</v>
      </c>
      <c r="J4960" s="60">
        <f>IF(OR(I4960="",I4961="",I4962=""),"",(AVERAGEIF(A4960:A$10000,A4960,I4960:I$10000)))</f>
        <v>0</v>
      </c>
      <c r="K4960" s="60"/>
      <c r="L4960" s="60" t="str">
        <f>IF(O4960="","",A4960)</f>
        <v/>
      </c>
      <c r="M4960" s="60" t="str">
        <f>IF(O4960="","",(VLOOKUP(A4960,A4960:E11944,5,FALSE)))</f>
        <v/>
      </c>
      <c r="N4960" s="60" t="str">
        <f t="shared" si="311"/>
        <v/>
      </c>
      <c r="O4960" s="60" t="str">
        <f t="shared" si="313"/>
        <v/>
      </c>
      <c r="P4960" s="103">
        <f t="shared" si="312"/>
        <v>15.399999999999636</v>
      </c>
      <c r="Q4960" s="58"/>
      <c r="R4960" s="58"/>
      <c r="S4960" s="102"/>
    </row>
    <row r="4961" spans="1:19" ht="12.5" customHeight="1" x14ac:dyDescent="0.35">
      <c r="A4961" s="2">
        <v>78</v>
      </c>
      <c r="B4961" s="2" t="s">
        <v>69</v>
      </c>
      <c r="C4961" s="67">
        <v>166.39429999999999</v>
      </c>
      <c r="D4961" t="s">
        <v>65</v>
      </c>
      <c r="E4961" s="2" t="s">
        <v>59</v>
      </c>
      <c r="F4961" s="2" t="s">
        <v>70</v>
      </c>
      <c r="G4961" s="2"/>
      <c r="I4961" s="60">
        <f t="shared" si="310"/>
        <v>0</v>
      </c>
      <c r="J4961" s="60">
        <f>IF(OR(I4961="",I4962="",I4963=""),"",(AVERAGEIF(A4961:A$10000,A4961,I4961:I$10000)))</f>
        <v>0</v>
      </c>
      <c r="K4961" s="60"/>
      <c r="L4961" s="55" t="str">
        <f>IF(O4961="","",A4961)</f>
        <v/>
      </c>
      <c r="M4961" s="60" t="str">
        <f>IF(O4961="","",(VLOOKUP(A4961,A4961:E11945,5,FALSE)))</f>
        <v/>
      </c>
      <c r="N4961" s="55" t="str">
        <f t="shared" si="311"/>
        <v/>
      </c>
      <c r="O4961" s="55" t="str">
        <f t="shared" si="313"/>
        <v/>
      </c>
      <c r="P4961" s="104">
        <f t="shared" si="312"/>
        <v>20.399999999995089</v>
      </c>
      <c r="Q4961" s="58"/>
      <c r="R4961" s="58"/>
      <c r="S4961" s="102"/>
    </row>
    <row r="4962" spans="1:19" ht="12.5" customHeight="1" x14ac:dyDescent="0.35">
      <c r="A4962" s="60">
        <v>78</v>
      </c>
      <c r="B4962" s="60" t="s">
        <v>69</v>
      </c>
      <c r="C4962" s="68">
        <v>166.4145</v>
      </c>
      <c r="D4962" s="58" t="s">
        <v>65</v>
      </c>
      <c r="E4962" s="60" t="s">
        <v>59</v>
      </c>
      <c r="F4962" s="60" t="s">
        <v>70</v>
      </c>
      <c r="G4962" s="60"/>
      <c r="H4962" s="60"/>
      <c r="I4962" s="60">
        <f t="shared" si="310"/>
        <v>0</v>
      </c>
      <c r="J4962" s="60">
        <f>IF(OR(I4962="",I4963="",I4964=""),"",(AVERAGEIF(A4962:A$10000,A4962,I4962:I$10000)))</f>
        <v>0</v>
      </c>
      <c r="K4962" s="60"/>
      <c r="L4962" s="60" t="str">
        <f>IF(O4962="","",A4962)</f>
        <v/>
      </c>
      <c r="M4962" s="60" t="str">
        <f>IF(O4962="","",(VLOOKUP(A4962,A4962:E11946,5,FALSE)))</f>
        <v/>
      </c>
      <c r="N4962" s="60" t="str">
        <f t="shared" si="311"/>
        <v/>
      </c>
      <c r="O4962" s="60" t="str">
        <f t="shared" si="313"/>
        <v/>
      </c>
      <c r="P4962" s="103">
        <f t="shared" si="312"/>
        <v>20.200000000016871</v>
      </c>
      <c r="Q4962" s="58"/>
      <c r="R4962" s="58"/>
      <c r="S4962" s="102"/>
    </row>
    <row r="4963" spans="1:19" ht="12.5" customHeight="1" x14ac:dyDescent="0.35">
      <c r="A4963" s="2">
        <v>78</v>
      </c>
      <c r="B4963" s="2" t="s">
        <v>69</v>
      </c>
      <c r="C4963" s="67">
        <v>166.4453</v>
      </c>
      <c r="D4963" t="s">
        <v>65</v>
      </c>
      <c r="E4963" s="2" t="s">
        <v>59</v>
      </c>
      <c r="F4963" s="2" t="s">
        <v>70</v>
      </c>
      <c r="G4963" s="2"/>
      <c r="I4963" s="60">
        <f t="shared" si="310"/>
        <v>0</v>
      </c>
      <c r="J4963" s="60">
        <f>IF(OR(I4963="",I4964="",I4965=""),"",(AVERAGEIF(A4963:A$10000,A4963,I4963:I$10000)))</f>
        <v>0</v>
      </c>
      <c r="K4963" s="60"/>
      <c r="L4963" s="55" t="str">
        <f>IF(O4963="","",A4963)</f>
        <v/>
      </c>
      <c r="M4963" s="60" t="str">
        <f>IF(O4963="","",(VLOOKUP(A4963,A4963:E11947,5,FALSE)))</f>
        <v/>
      </c>
      <c r="N4963" s="55" t="str">
        <f t="shared" si="311"/>
        <v/>
      </c>
      <c r="O4963" s="55" t="str">
        <f t="shared" si="313"/>
        <v/>
      </c>
      <c r="P4963" s="104">
        <f t="shared" si="312"/>
        <v>30.799999999999272</v>
      </c>
      <c r="Q4963" s="58"/>
      <c r="R4963" s="58"/>
      <c r="S4963" s="102"/>
    </row>
    <row r="4964" spans="1:19" ht="12.5" customHeight="1" x14ac:dyDescent="0.35">
      <c r="A4964" s="60">
        <v>78</v>
      </c>
      <c r="B4964" s="60" t="s">
        <v>69</v>
      </c>
      <c r="C4964" s="68">
        <v>166.47579999999999</v>
      </c>
      <c r="D4964" s="58" t="s">
        <v>65</v>
      </c>
      <c r="E4964" s="60" t="s">
        <v>59</v>
      </c>
      <c r="F4964" s="60" t="s">
        <v>70</v>
      </c>
      <c r="G4964" s="60"/>
      <c r="H4964" s="60"/>
      <c r="I4964" s="60">
        <f t="shared" si="310"/>
        <v>0</v>
      </c>
      <c r="J4964" s="60">
        <f>IF(OR(I4964="",I4965="",I4966=""),"",(AVERAGEIF(A4964:A$10000,A4964,I4964:I$10000)))</f>
        <v>0</v>
      </c>
      <c r="K4964" s="60"/>
      <c r="L4964" s="60" t="str">
        <f>IF(O4964="","",A4964)</f>
        <v/>
      </c>
      <c r="M4964" s="60" t="str">
        <f>IF(O4964="","",(VLOOKUP(A4964,A4964:E11948,5,FALSE)))</f>
        <v/>
      </c>
      <c r="N4964" s="60" t="str">
        <f t="shared" si="311"/>
        <v/>
      </c>
      <c r="O4964" s="60" t="str">
        <f t="shared" si="313"/>
        <v/>
      </c>
      <c r="P4964" s="103">
        <f t="shared" si="312"/>
        <v>30.499999999989313</v>
      </c>
      <c r="Q4964" s="58"/>
      <c r="R4964" s="58"/>
      <c r="S4964" s="102"/>
    </row>
    <row r="4965" spans="1:19" ht="12.5" customHeight="1" x14ac:dyDescent="0.35">
      <c r="A4965" s="2">
        <v>78</v>
      </c>
      <c r="B4965" s="2" t="s">
        <v>69</v>
      </c>
      <c r="C4965" s="67">
        <v>166.50190000000001</v>
      </c>
      <c r="D4965" t="s">
        <v>65</v>
      </c>
      <c r="E4965" s="2" t="s">
        <v>59</v>
      </c>
      <c r="F4965" s="2" t="s">
        <v>70</v>
      </c>
      <c r="G4965" s="2"/>
      <c r="I4965" s="60">
        <f t="shared" si="310"/>
        <v>0</v>
      </c>
      <c r="J4965" s="60">
        <f>IF(OR(I4965="",I4966="",I4967=""),"",(AVERAGEIF(A4965:A$10000,A4965,I4965:I$10000)))</f>
        <v>0</v>
      </c>
      <c r="K4965" s="60"/>
      <c r="L4965" s="55" t="str">
        <f>IF(O4965="","",A4965)</f>
        <v/>
      </c>
      <c r="M4965" s="60" t="str">
        <f>IF(O4965="","",(VLOOKUP(A4965,A4965:E11949,5,FALSE)))</f>
        <v/>
      </c>
      <c r="N4965" s="55" t="str">
        <f t="shared" si="311"/>
        <v/>
      </c>
      <c r="O4965" s="55" t="str">
        <f t="shared" si="313"/>
        <v/>
      </c>
      <c r="P4965" s="104">
        <f t="shared" si="312"/>
        <v>26.100000000013779</v>
      </c>
      <c r="Q4965" s="58"/>
      <c r="R4965" s="58"/>
      <c r="S4965" s="102"/>
    </row>
    <row r="4966" spans="1:19" ht="12.5" customHeight="1" x14ac:dyDescent="0.35">
      <c r="A4966" s="60">
        <v>78</v>
      </c>
      <c r="B4966" s="60" t="s">
        <v>69</v>
      </c>
      <c r="C4966" s="68">
        <v>166.52690000000001</v>
      </c>
      <c r="D4966" s="58" t="s">
        <v>65</v>
      </c>
      <c r="E4966" s="60" t="s">
        <v>59</v>
      </c>
      <c r="F4966" s="60" t="s">
        <v>70</v>
      </c>
      <c r="G4966" s="60"/>
      <c r="H4966" s="60"/>
      <c r="I4966" s="60">
        <f t="shared" si="310"/>
        <v>0</v>
      </c>
      <c r="J4966" s="60">
        <f>IF(OR(I4966="",I4967="",I4968=""),"",(AVERAGEIF(A4966:A$10000,A4966,I4966:I$10000)))</f>
        <v>0</v>
      </c>
      <c r="K4966" s="60"/>
      <c r="L4966" s="60" t="str">
        <f>IF(O4966="","",A4966)</f>
        <v/>
      </c>
      <c r="M4966" s="60" t="str">
        <f>IF(O4966="","",(VLOOKUP(A4966,A4966:E11950,5,FALSE)))</f>
        <v/>
      </c>
      <c r="N4966" s="60" t="str">
        <f t="shared" si="311"/>
        <v/>
      </c>
      <c r="O4966" s="60" t="str">
        <f t="shared" si="313"/>
        <v/>
      </c>
      <c r="P4966" s="103">
        <f t="shared" si="312"/>
        <v>25.000000000005684</v>
      </c>
      <c r="Q4966" s="58"/>
      <c r="R4966" s="58"/>
      <c r="S4966" s="102"/>
    </row>
    <row r="4967" spans="1:19" ht="12.5" customHeight="1" x14ac:dyDescent="0.35">
      <c r="A4967" s="2">
        <v>78</v>
      </c>
      <c r="B4967" s="2" t="s">
        <v>69</v>
      </c>
      <c r="C4967" s="67">
        <v>166.54580000000001</v>
      </c>
      <c r="D4967" t="s">
        <v>65</v>
      </c>
      <c r="E4967" s="2" t="s">
        <v>59</v>
      </c>
      <c r="F4967" s="2" t="s">
        <v>70</v>
      </c>
      <c r="G4967" s="2"/>
      <c r="I4967" s="60">
        <f t="shared" si="310"/>
        <v>0</v>
      </c>
      <c r="J4967" s="60">
        <f>IF(OR(I4967="",I4968="",I4969=""),"",(AVERAGEIF(A4967:A$10000,A4967,I4967:I$10000)))</f>
        <v>0</v>
      </c>
      <c r="K4967" s="60"/>
      <c r="L4967" s="55" t="str">
        <f>IF(O4967="","",A4967)</f>
        <v/>
      </c>
      <c r="M4967" s="60" t="str">
        <f>IF(O4967="","",(VLOOKUP(A4967,A4967:E11951,5,FALSE)))</f>
        <v/>
      </c>
      <c r="N4967" s="55" t="str">
        <f t="shared" si="311"/>
        <v/>
      </c>
      <c r="O4967" s="55" t="str">
        <f t="shared" si="313"/>
        <v/>
      </c>
      <c r="P4967" s="104">
        <f t="shared" si="312"/>
        <v>18.900000000002137</v>
      </c>
      <c r="Q4967" s="58"/>
      <c r="R4967" s="58"/>
      <c r="S4967" s="102"/>
    </row>
    <row r="4968" spans="1:19" ht="12.5" customHeight="1" x14ac:dyDescent="0.35">
      <c r="A4968" s="60">
        <v>78</v>
      </c>
      <c r="B4968" s="60" t="s">
        <v>69</v>
      </c>
      <c r="C4968" s="68">
        <v>166.56540000000001</v>
      </c>
      <c r="D4968" s="58" t="s">
        <v>65</v>
      </c>
      <c r="E4968" s="60" t="s">
        <v>59</v>
      </c>
      <c r="F4968" s="60" t="s">
        <v>70</v>
      </c>
      <c r="G4968" s="60"/>
      <c r="H4968" s="60"/>
      <c r="I4968" s="60">
        <f t="shared" si="310"/>
        <v>0</v>
      </c>
      <c r="J4968" s="60">
        <f>IF(OR(I4968="",I4969="",I4970=""),"",(AVERAGEIF(A4968:A$10000,A4968,I4968:I$10000)))</f>
        <v>0</v>
      </c>
      <c r="K4968" s="60"/>
      <c r="L4968" s="60" t="str">
        <f>IF(O4968="","",A4968)</f>
        <v/>
      </c>
      <c r="M4968" s="60" t="str">
        <f>IF(O4968="","",(VLOOKUP(A4968,A4968:E11952,5,FALSE)))</f>
        <v/>
      </c>
      <c r="N4968" s="60" t="str">
        <f t="shared" si="311"/>
        <v/>
      </c>
      <c r="O4968" s="60" t="str">
        <f t="shared" si="313"/>
        <v/>
      </c>
      <c r="P4968" s="103">
        <f t="shared" si="312"/>
        <v>19.599999999996953</v>
      </c>
      <c r="Q4968" s="58"/>
      <c r="R4968" s="58"/>
      <c r="S4968" s="102"/>
    </row>
    <row r="4969" spans="1:19" ht="12.5" customHeight="1" x14ac:dyDescent="0.35">
      <c r="A4969" s="2">
        <v>78</v>
      </c>
      <c r="B4969" s="2" t="s">
        <v>69</v>
      </c>
      <c r="C4969" s="67">
        <v>166.58529999999999</v>
      </c>
      <c r="D4969" t="s">
        <v>65</v>
      </c>
      <c r="E4969" s="2" t="s">
        <v>59</v>
      </c>
      <c r="F4969" s="2" t="s">
        <v>70</v>
      </c>
      <c r="G4969" s="2"/>
      <c r="I4969" s="60">
        <f t="shared" si="310"/>
        <v>0</v>
      </c>
      <c r="J4969" s="60">
        <f>IF(OR(I4969="",I4970="",I4971=""),"",(AVERAGEIF(A4969:A$10000,A4969,I4969:I$10000)))</f>
        <v>0</v>
      </c>
      <c r="K4969" s="60"/>
      <c r="L4969" s="55" t="str">
        <f>IF(O4969="","",A4969)</f>
        <v/>
      </c>
      <c r="M4969" s="60" t="str">
        <f>IF(O4969="","",(VLOOKUP(A4969,A4969:E11953,5,FALSE)))</f>
        <v/>
      </c>
      <c r="N4969" s="55" t="str">
        <f t="shared" si="311"/>
        <v/>
      </c>
      <c r="O4969" s="55" t="str">
        <f t="shared" si="313"/>
        <v/>
      </c>
      <c r="P4969" s="104">
        <f t="shared" si="312"/>
        <v>19.89999999997849</v>
      </c>
      <c r="Q4969" s="58"/>
      <c r="R4969" s="58"/>
      <c r="S4969" s="102"/>
    </row>
    <row r="4970" spans="1:19" ht="12.5" customHeight="1" x14ac:dyDescent="0.35">
      <c r="A4970" s="60">
        <v>78</v>
      </c>
      <c r="B4970" s="60" t="s">
        <v>69</v>
      </c>
      <c r="C4970" s="68">
        <v>166.60290000000001</v>
      </c>
      <c r="D4970" s="58" t="s">
        <v>65</v>
      </c>
      <c r="E4970" s="60" t="s">
        <v>59</v>
      </c>
      <c r="F4970" s="60" t="s">
        <v>70</v>
      </c>
      <c r="G4970" s="60"/>
      <c r="H4970" s="60"/>
      <c r="I4970" s="60">
        <f t="shared" si="310"/>
        <v>0</v>
      </c>
      <c r="J4970" s="60">
        <f>IF(OR(I4970="",I4971="",I4972=""),"",(AVERAGEIF(A4970:A$10000,A4970,I4970:I$10000)))</f>
        <v>0</v>
      </c>
      <c r="K4970" s="60"/>
      <c r="L4970" s="60" t="str">
        <f>IF(O4970="","",A4970)</f>
        <v/>
      </c>
      <c r="M4970" s="60" t="str">
        <f>IF(O4970="","",(VLOOKUP(A4970,A4970:E11954,5,FALSE)))</f>
        <v/>
      </c>
      <c r="N4970" s="60" t="str">
        <f t="shared" si="311"/>
        <v/>
      </c>
      <c r="O4970" s="60" t="str">
        <f t="shared" si="313"/>
        <v/>
      </c>
      <c r="P4970" s="103">
        <f t="shared" si="312"/>
        <v>17.600000000015825</v>
      </c>
      <c r="Q4970" s="58"/>
      <c r="R4970" s="58"/>
      <c r="S4970" s="102"/>
    </row>
    <row r="4971" spans="1:19" ht="12.5" customHeight="1" x14ac:dyDescent="0.35">
      <c r="A4971" s="2">
        <v>78</v>
      </c>
      <c r="B4971" s="2" t="s">
        <v>69</v>
      </c>
      <c r="C4971" s="67">
        <v>166.61969999999999</v>
      </c>
      <c r="D4971" t="s">
        <v>65</v>
      </c>
      <c r="E4971" s="2" t="s">
        <v>59</v>
      </c>
      <c r="F4971" s="2" t="s">
        <v>70</v>
      </c>
      <c r="G4971" s="2"/>
      <c r="I4971" s="60">
        <f t="shared" si="310"/>
        <v>0</v>
      </c>
      <c r="J4971" s="60">
        <f>IF(OR(I4971="",I4972="",I4973=""),"",(AVERAGEIF(A4971:A$10000,A4971,I4971:I$10000)))</f>
        <v>0</v>
      </c>
      <c r="K4971" s="60"/>
      <c r="L4971" s="55" t="str">
        <f>IF(O4971="","",A4971)</f>
        <v/>
      </c>
      <c r="M4971" s="60" t="str">
        <f>IF(O4971="","",(VLOOKUP(A4971,A4971:E11955,5,FALSE)))</f>
        <v/>
      </c>
      <c r="N4971" s="55" t="str">
        <f t="shared" si="311"/>
        <v/>
      </c>
      <c r="O4971" s="55" t="str">
        <f t="shared" si="313"/>
        <v/>
      </c>
      <c r="P4971" s="104">
        <f t="shared" si="312"/>
        <v>16.799999999989268</v>
      </c>
      <c r="Q4971" s="58"/>
      <c r="R4971" s="58"/>
      <c r="S4971" s="102"/>
    </row>
    <row r="4972" spans="1:19" ht="12.5" customHeight="1" x14ac:dyDescent="0.35">
      <c r="A4972" s="60">
        <v>78</v>
      </c>
      <c r="B4972" s="60" t="s">
        <v>69</v>
      </c>
      <c r="C4972" s="68">
        <v>166.637</v>
      </c>
      <c r="D4972" s="58" t="s">
        <v>65</v>
      </c>
      <c r="E4972" s="60" t="s">
        <v>59</v>
      </c>
      <c r="F4972" s="60" t="s">
        <v>70</v>
      </c>
      <c r="G4972" s="60"/>
      <c r="H4972" s="60"/>
      <c r="I4972" s="60">
        <f t="shared" si="310"/>
        <v>0</v>
      </c>
      <c r="J4972" s="60">
        <f>IF(OR(I4972="",I4973="",I4974=""),"",(AVERAGEIF(A4972:A$10000,A4972,I4972:I$10000)))</f>
        <v>0</v>
      </c>
      <c r="K4972" s="60"/>
      <c r="L4972" s="60" t="str">
        <f>IF(O4972="","",A4972)</f>
        <v/>
      </c>
      <c r="M4972" s="60" t="str">
        <f>IF(O4972="","",(VLOOKUP(A4972,A4972:E11956,5,FALSE)))</f>
        <v/>
      </c>
      <c r="N4972" s="60" t="str">
        <f t="shared" si="311"/>
        <v/>
      </c>
      <c r="O4972" s="60" t="str">
        <f t="shared" si="313"/>
        <v/>
      </c>
      <c r="P4972" s="103">
        <f t="shared" si="312"/>
        <v>17.300000000005866</v>
      </c>
      <c r="Q4972" s="58"/>
      <c r="R4972" s="58"/>
      <c r="S4972" s="102"/>
    </row>
    <row r="4973" spans="1:19" ht="12.5" customHeight="1" x14ac:dyDescent="0.35">
      <c r="A4973" s="2">
        <v>78</v>
      </c>
      <c r="B4973" s="2" t="s">
        <v>69</v>
      </c>
      <c r="C4973" s="67">
        <v>166.65430000000001</v>
      </c>
      <c r="D4973" t="s">
        <v>65</v>
      </c>
      <c r="E4973" s="2" t="s">
        <v>59</v>
      </c>
      <c r="F4973" s="2" t="s">
        <v>70</v>
      </c>
      <c r="G4973" s="2"/>
      <c r="I4973" s="60">
        <f t="shared" si="310"/>
        <v>0</v>
      </c>
      <c r="J4973" s="60">
        <f>IF(OR(I4973="",I4974="",I4975=""),"",(AVERAGEIF(A4973:A$10000,A4973,I4973:I$10000)))</f>
        <v>0</v>
      </c>
      <c r="K4973" s="60"/>
      <c r="L4973" s="55" t="str">
        <f>IF(O4973="","",A4973)</f>
        <v/>
      </c>
      <c r="M4973" s="60" t="str">
        <f>IF(O4973="","",(VLOOKUP(A4973,A4973:E11957,5,FALSE)))</f>
        <v/>
      </c>
      <c r="N4973" s="55" t="str">
        <f t="shared" si="311"/>
        <v/>
      </c>
      <c r="O4973" s="55" t="str">
        <f t="shared" si="313"/>
        <v/>
      </c>
      <c r="P4973" s="104">
        <f t="shared" si="312"/>
        <v>17.300000000005866</v>
      </c>
      <c r="Q4973" s="58"/>
      <c r="R4973" s="58"/>
      <c r="S4973" s="102"/>
    </row>
    <row r="4974" spans="1:19" ht="12.5" customHeight="1" x14ac:dyDescent="0.35">
      <c r="A4974" s="60">
        <v>78</v>
      </c>
      <c r="B4974" s="60" t="s">
        <v>69</v>
      </c>
      <c r="C4974" s="68">
        <v>166.67099999999999</v>
      </c>
      <c r="D4974" s="58" t="s">
        <v>65</v>
      </c>
      <c r="E4974" s="60" t="s">
        <v>59</v>
      </c>
      <c r="F4974" s="60" t="s">
        <v>70</v>
      </c>
      <c r="G4974" s="60"/>
      <c r="H4974" s="60"/>
      <c r="I4974" s="60">
        <f t="shared" si="310"/>
        <v>0</v>
      </c>
      <c r="J4974" s="60">
        <f>IF(OR(I4974="",I4975="",I4976=""),"",(AVERAGEIF(A4974:A$10000,A4974,I4974:I$10000)))</f>
        <v>0</v>
      </c>
      <c r="K4974" s="60"/>
      <c r="L4974" s="60" t="str">
        <f>IF(O4974="","",A4974)</f>
        <v/>
      </c>
      <c r="M4974" s="60" t="str">
        <f>IF(O4974="","",(VLOOKUP(A4974,A4974:E11958,5,FALSE)))</f>
        <v/>
      </c>
      <c r="N4974" s="60" t="str">
        <f t="shared" si="311"/>
        <v/>
      </c>
      <c r="O4974" s="60" t="str">
        <f t="shared" si="313"/>
        <v/>
      </c>
      <c r="P4974" s="103">
        <f t="shared" si="312"/>
        <v>16.699999999985948</v>
      </c>
      <c r="Q4974" s="58"/>
      <c r="R4974" s="58"/>
      <c r="S4974" s="102"/>
    </row>
    <row r="4975" spans="1:19" ht="12.5" customHeight="1" x14ac:dyDescent="0.35">
      <c r="A4975" s="2">
        <v>78</v>
      </c>
      <c r="B4975" s="2" t="s">
        <v>69</v>
      </c>
      <c r="C4975" s="67">
        <v>166.6883</v>
      </c>
      <c r="D4975" t="s">
        <v>65</v>
      </c>
      <c r="E4975" s="2" t="s">
        <v>59</v>
      </c>
      <c r="F4975" s="2" t="s">
        <v>70</v>
      </c>
      <c r="G4975" s="2"/>
      <c r="I4975" s="60">
        <f t="shared" si="310"/>
        <v>0</v>
      </c>
      <c r="J4975" s="60">
        <f>IF(OR(I4975="",I4976="",I4977=""),"",(AVERAGEIF(A4975:A$10000,A4975,I4975:I$10000)))</f>
        <v>0</v>
      </c>
      <c r="K4975" s="60"/>
      <c r="L4975" s="55" t="str">
        <f>IF(O4975="","",A4975)</f>
        <v/>
      </c>
      <c r="M4975" s="60" t="str">
        <f>IF(O4975="","",(VLOOKUP(A4975,A4975:E11959,5,FALSE)))</f>
        <v/>
      </c>
      <c r="N4975" s="55" t="str">
        <f t="shared" si="311"/>
        <v/>
      </c>
      <c r="O4975" s="55" t="str">
        <f t="shared" si="313"/>
        <v/>
      </c>
      <c r="P4975" s="104">
        <f t="shared" si="312"/>
        <v>17.300000000005866</v>
      </c>
      <c r="Q4975" s="58"/>
      <c r="R4975" s="58"/>
      <c r="S4975" s="102"/>
    </row>
    <row r="4976" spans="1:19" ht="12.5" customHeight="1" x14ac:dyDescent="0.35">
      <c r="A4976" s="60">
        <v>78</v>
      </c>
      <c r="B4976" s="60" t="s">
        <v>69</v>
      </c>
      <c r="C4976" s="68">
        <v>166.70570000000001</v>
      </c>
      <c r="D4976" s="58" t="s">
        <v>65</v>
      </c>
      <c r="E4976" s="60" t="s">
        <v>59</v>
      </c>
      <c r="F4976" s="60" t="s">
        <v>70</v>
      </c>
      <c r="G4976" s="60"/>
      <c r="H4976" s="60"/>
      <c r="I4976" s="60">
        <f t="shared" si="310"/>
        <v>0</v>
      </c>
      <c r="J4976" s="60">
        <f>IF(OR(I4976="",I4977="",I4978=""),"",(AVERAGEIF(A4976:A$10000,A4976,I4976:I$10000)))</f>
        <v>0</v>
      </c>
      <c r="K4976" s="60"/>
      <c r="L4976" s="60" t="str">
        <f>IF(O4976="","",A4976)</f>
        <v/>
      </c>
      <c r="M4976" s="60" t="str">
        <f>IF(O4976="","",(VLOOKUP(A4976,A4976:E11960,5,FALSE)))</f>
        <v/>
      </c>
      <c r="N4976" s="60" t="str">
        <f t="shared" si="311"/>
        <v/>
      </c>
      <c r="O4976" s="60" t="str">
        <f t="shared" si="313"/>
        <v/>
      </c>
      <c r="P4976" s="103">
        <f t="shared" si="312"/>
        <v>17.400000000009186</v>
      </c>
      <c r="Q4976" s="58"/>
      <c r="R4976" s="58"/>
      <c r="S4976" s="102"/>
    </row>
    <row r="4977" spans="1:19" ht="12.5" customHeight="1" x14ac:dyDescent="0.35">
      <c r="A4977" s="2">
        <v>78</v>
      </c>
      <c r="B4977" s="2" t="s">
        <v>69</v>
      </c>
      <c r="C4977" s="67">
        <v>166.73179999999999</v>
      </c>
      <c r="D4977" t="s">
        <v>65</v>
      </c>
      <c r="E4977" s="2" t="s">
        <v>59</v>
      </c>
      <c r="F4977" s="2" t="s">
        <v>70</v>
      </c>
      <c r="G4977" s="2"/>
      <c r="I4977" s="60">
        <f t="shared" si="310"/>
        <v>0</v>
      </c>
      <c r="J4977" s="60">
        <f>IF(OR(I4977="",I4978="",I4979=""),"",(AVERAGEIF(A4977:A$10000,A4977,I4977:I$10000)))</f>
        <v>0</v>
      </c>
      <c r="K4977" s="60"/>
      <c r="L4977" s="55" t="str">
        <f>IF(O4977="","",A4977)</f>
        <v/>
      </c>
      <c r="M4977" s="60" t="str">
        <f>IF(O4977="","",(VLOOKUP(A4977,A4977:E11961,5,FALSE)))</f>
        <v/>
      </c>
      <c r="N4977" s="55" t="str">
        <f t="shared" si="311"/>
        <v/>
      </c>
      <c r="O4977" s="55" t="str">
        <f t="shared" si="313"/>
        <v/>
      </c>
      <c r="P4977" s="104">
        <f t="shared" si="312"/>
        <v>26.099999999985357</v>
      </c>
      <c r="Q4977" s="58"/>
      <c r="R4977" s="58"/>
      <c r="S4977" s="102"/>
    </row>
    <row r="4978" spans="1:19" ht="12.5" customHeight="1" x14ac:dyDescent="0.35">
      <c r="A4978" s="60">
        <v>78</v>
      </c>
      <c r="B4978" s="60" t="s">
        <v>69</v>
      </c>
      <c r="C4978" s="68">
        <v>166.7501</v>
      </c>
      <c r="D4978" s="58" t="s">
        <v>65</v>
      </c>
      <c r="E4978" s="60" t="s">
        <v>59</v>
      </c>
      <c r="F4978" s="60" t="s">
        <v>70</v>
      </c>
      <c r="G4978" s="60"/>
      <c r="H4978" s="60"/>
      <c r="I4978" s="60">
        <f t="shared" si="310"/>
        <v>0</v>
      </c>
      <c r="J4978" s="60">
        <f>IF(OR(I4978="",I4979="",I4980=""),"",(AVERAGEIF(A4978:A$10000,A4978,I4978:I$10000)))</f>
        <v>0</v>
      </c>
      <c r="K4978" s="60"/>
      <c r="L4978" s="60" t="str">
        <f>IF(O4978="","",A4978)</f>
        <v/>
      </c>
      <c r="M4978" s="60" t="str">
        <f>IF(O4978="","",(VLOOKUP(A4978,A4978:E11962,5,FALSE)))</f>
        <v/>
      </c>
      <c r="N4978" s="60" t="str">
        <f t="shared" si="311"/>
        <v/>
      </c>
      <c r="O4978" s="60" t="str">
        <f t="shared" si="313"/>
        <v/>
      </c>
      <c r="P4978" s="103">
        <f t="shared" si="312"/>
        <v>18.300000000010641</v>
      </c>
      <c r="Q4978" s="58"/>
      <c r="R4978" s="58"/>
      <c r="S4978" s="102"/>
    </row>
    <row r="4979" spans="1:19" ht="12.5" customHeight="1" x14ac:dyDescent="0.35">
      <c r="A4979" s="2">
        <v>78</v>
      </c>
      <c r="B4979" s="2" t="s">
        <v>69</v>
      </c>
      <c r="C4979" s="67">
        <v>166.76820000000001</v>
      </c>
      <c r="D4979" t="s">
        <v>65</v>
      </c>
      <c r="E4979" s="2" t="s">
        <v>59</v>
      </c>
      <c r="F4979" s="2" t="s">
        <v>70</v>
      </c>
      <c r="G4979" s="2"/>
      <c r="I4979" s="60">
        <f t="shared" si="310"/>
        <v>0</v>
      </c>
      <c r="J4979" s="60">
        <f>IF(OR(I4979="",I4980="",I4981=""),"",(AVERAGEIF(A4979:A$10000,A4979,I4979:I$10000)))</f>
        <v>0</v>
      </c>
      <c r="K4979" s="60"/>
      <c r="L4979" s="55" t="str">
        <f>IF(O4979="","",A4979)</f>
        <v/>
      </c>
      <c r="M4979" s="60" t="str">
        <f>IF(O4979="","",(VLOOKUP(A4979,A4979:E11963,5,FALSE)))</f>
        <v/>
      </c>
      <c r="N4979" s="55" t="str">
        <f t="shared" si="311"/>
        <v/>
      </c>
      <c r="O4979" s="55" t="str">
        <f t="shared" si="313"/>
        <v/>
      </c>
      <c r="P4979" s="104">
        <f t="shared" si="312"/>
        <v>18.100000000004002</v>
      </c>
      <c r="Q4979" s="58"/>
      <c r="R4979" s="58"/>
      <c r="S4979" s="102"/>
    </row>
    <row r="4980" spans="1:19" ht="12.5" customHeight="1" x14ac:dyDescent="0.35">
      <c r="A4980" s="60">
        <v>78</v>
      </c>
      <c r="B4980" s="60" t="s">
        <v>69</v>
      </c>
      <c r="C4980" s="68">
        <v>166.78710000000001</v>
      </c>
      <c r="D4980" s="58" t="s">
        <v>65</v>
      </c>
      <c r="E4980" s="60" t="s">
        <v>59</v>
      </c>
      <c r="F4980" s="60" t="s">
        <v>70</v>
      </c>
      <c r="G4980" s="60"/>
      <c r="H4980" s="60"/>
      <c r="I4980" s="60">
        <f t="shared" si="310"/>
        <v>0</v>
      </c>
      <c r="J4980" s="60">
        <f>IF(OR(I4980="",I4981="",I4982=""),"",(AVERAGEIF(A4980:A$10000,A4980,I4980:I$10000)))</f>
        <v>0</v>
      </c>
      <c r="K4980" s="60"/>
      <c r="L4980" s="60" t="str">
        <f>IF(O4980="","",A4980)</f>
        <v/>
      </c>
      <c r="M4980" s="60" t="str">
        <f>IF(O4980="","",(VLOOKUP(A4980,A4980:E11964,5,FALSE)))</f>
        <v/>
      </c>
      <c r="N4980" s="60" t="str">
        <f t="shared" si="311"/>
        <v/>
      </c>
      <c r="O4980" s="60" t="str">
        <f t="shared" si="313"/>
        <v/>
      </c>
      <c r="P4980" s="103">
        <f t="shared" si="312"/>
        <v>18.900000000002137</v>
      </c>
      <c r="Q4980" s="58"/>
      <c r="R4980" s="58"/>
      <c r="S4980" s="102"/>
    </row>
    <row r="4981" spans="1:19" ht="12.5" customHeight="1" x14ac:dyDescent="0.35">
      <c r="A4981" s="2">
        <v>78</v>
      </c>
      <c r="B4981" s="2" t="s">
        <v>69</v>
      </c>
      <c r="C4981" s="67">
        <v>166.80590000000001</v>
      </c>
      <c r="D4981" t="s">
        <v>65</v>
      </c>
      <c r="E4981" s="2" t="s">
        <v>59</v>
      </c>
      <c r="F4981" s="2" t="s">
        <v>70</v>
      </c>
      <c r="G4981" s="2"/>
      <c r="I4981" s="60">
        <f t="shared" si="310"/>
        <v>0</v>
      </c>
      <c r="J4981" s="60">
        <f>IF(OR(I4981="",I4982="",I4983=""),"",(AVERAGEIF(A4981:A$10000,A4981,I4981:I$10000)))</f>
        <v>0</v>
      </c>
      <c r="K4981" s="60"/>
      <c r="L4981" s="55" t="str">
        <f>IF(O4981="","",A4981)</f>
        <v/>
      </c>
      <c r="M4981" s="60" t="str">
        <f>IF(O4981="","",(VLOOKUP(A4981,A4981:E11965,5,FALSE)))</f>
        <v/>
      </c>
      <c r="N4981" s="55" t="str">
        <f t="shared" si="311"/>
        <v/>
      </c>
      <c r="O4981" s="55" t="str">
        <f t="shared" si="313"/>
        <v/>
      </c>
      <c r="P4981" s="104">
        <f t="shared" si="312"/>
        <v>18.799999999998818</v>
      </c>
      <c r="Q4981" s="58"/>
      <c r="R4981" s="58"/>
      <c r="S4981" s="102"/>
    </row>
    <row r="4982" spans="1:19" ht="12.5" customHeight="1" x14ac:dyDescent="0.35">
      <c r="A4982" s="60">
        <v>78</v>
      </c>
      <c r="B4982" s="60" t="s">
        <v>69</v>
      </c>
      <c r="C4982" s="68">
        <v>166.82480000000001</v>
      </c>
      <c r="D4982" s="58" t="s">
        <v>65</v>
      </c>
      <c r="E4982" s="60" t="s">
        <v>59</v>
      </c>
      <c r="F4982" s="60" t="s">
        <v>70</v>
      </c>
      <c r="G4982" s="60"/>
      <c r="H4982" s="60"/>
      <c r="I4982" s="60">
        <f t="shared" si="310"/>
        <v>0</v>
      </c>
      <c r="J4982" s="60">
        <f>IF(OR(I4982="",I4983="",I4984=""),"",(AVERAGEIF(A4982:A$10000,A4982,I4982:I$10000)))</f>
        <v>0</v>
      </c>
      <c r="K4982" s="60"/>
      <c r="L4982" s="60" t="str">
        <f>IF(O4982="","",A4982)</f>
        <v/>
      </c>
      <c r="M4982" s="60" t="str">
        <f>IF(O4982="","",(VLOOKUP(A4982,A4982:E11966,5,FALSE)))</f>
        <v/>
      </c>
      <c r="N4982" s="60" t="str">
        <f t="shared" si="311"/>
        <v/>
      </c>
      <c r="O4982" s="60" t="str">
        <f t="shared" si="313"/>
        <v/>
      </c>
      <c r="P4982" s="103">
        <f t="shared" si="312"/>
        <v>18.900000000002137</v>
      </c>
      <c r="Q4982" s="58"/>
      <c r="R4982" s="58"/>
      <c r="S4982" s="102"/>
    </row>
    <row r="4983" spans="1:19" ht="12.5" customHeight="1" x14ac:dyDescent="0.35">
      <c r="A4983" s="2">
        <v>78</v>
      </c>
      <c r="B4983" s="2" t="s">
        <v>69</v>
      </c>
      <c r="C4983" s="67">
        <v>166.8451</v>
      </c>
      <c r="D4983" t="s">
        <v>65</v>
      </c>
      <c r="E4983" s="2" t="s">
        <v>59</v>
      </c>
      <c r="F4983" s="2" t="s">
        <v>70</v>
      </c>
      <c r="G4983" s="2"/>
      <c r="I4983" s="60">
        <f t="shared" si="310"/>
        <v>0</v>
      </c>
      <c r="J4983" s="60">
        <f>IF(OR(I4983="",I4984="",I4985=""),"",(AVERAGEIF(A4983:A$10000,A4983,I4983:I$10000)))</f>
        <v>0</v>
      </c>
      <c r="K4983" s="60"/>
      <c r="L4983" s="55" t="str">
        <f>IF(O4983="","",A4983)</f>
        <v/>
      </c>
      <c r="M4983" s="60" t="str">
        <f>IF(O4983="","",(VLOOKUP(A4983,A4983:E11967,5,FALSE)))</f>
        <v/>
      </c>
      <c r="N4983" s="55" t="str">
        <f t="shared" si="311"/>
        <v/>
      </c>
      <c r="O4983" s="55" t="str">
        <f t="shared" si="313"/>
        <v/>
      </c>
      <c r="P4983" s="104">
        <f t="shared" si="312"/>
        <v>20.299999999991769</v>
      </c>
      <c r="Q4983" s="58"/>
      <c r="R4983" s="58"/>
      <c r="S4983" s="102"/>
    </row>
    <row r="4984" spans="1:19" ht="12.5" customHeight="1" x14ac:dyDescent="0.35">
      <c r="A4984" s="60">
        <v>78</v>
      </c>
      <c r="B4984" s="60" t="s">
        <v>71</v>
      </c>
      <c r="C4984" s="68">
        <v>166.86510000000001</v>
      </c>
      <c r="D4984" s="58" t="s">
        <v>65</v>
      </c>
      <c r="E4984" s="60" t="s">
        <v>59</v>
      </c>
      <c r="F4984" s="60" t="s">
        <v>70</v>
      </c>
      <c r="G4984" s="60"/>
      <c r="H4984" s="60"/>
      <c r="I4984" s="60">
        <f t="shared" si="310"/>
        <v>0</v>
      </c>
      <c r="J4984" s="60">
        <f>IF(OR(I4984="",I4985="",I4986=""),"",(AVERAGEIF(A4984:A$10000,A4984,I4984:I$10000)))</f>
        <v>0</v>
      </c>
      <c r="K4984" s="60"/>
      <c r="L4984" s="60" t="str">
        <f>IF(O4984="","",A4984)</f>
        <v/>
      </c>
      <c r="M4984" s="60" t="str">
        <f>IF(O4984="","",(VLOOKUP(A4984,A4984:E11968,5,FALSE)))</f>
        <v/>
      </c>
      <c r="N4984" s="60" t="str">
        <f t="shared" si="311"/>
        <v/>
      </c>
      <c r="O4984" s="60" t="str">
        <f t="shared" si="313"/>
        <v/>
      </c>
      <c r="P4984" s="103">
        <f t="shared" si="312"/>
        <v>20.000000000010232</v>
      </c>
      <c r="Q4984" s="58"/>
      <c r="R4984" s="58"/>
      <c r="S4984" s="102"/>
    </row>
    <row r="4985" spans="1:19" ht="12.5" customHeight="1" x14ac:dyDescent="0.35">
      <c r="A4985" s="2">
        <v>78</v>
      </c>
      <c r="B4985" s="2" t="s">
        <v>71</v>
      </c>
      <c r="C4985" s="67">
        <v>166.8844</v>
      </c>
      <c r="D4985" t="s">
        <v>65</v>
      </c>
      <c r="E4985" s="2" t="s">
        <v>59</v>
      </c>
      <c r="F4985" s="2" t="s">
        <v>70</v>
      </c>
      <c r="G4985" s="2"/>
      <c r="I4985" s="60">
        <f t="shared" si="310"/>
        <v>0</v>
      </c>
      <c r="J4985" s="60">
        <f>IF(OR(I4985="",I4986="",I4987=""),"",(AVERAGEIF(A4985:A$10000,A4985,I4985:I$10000)))</f>
        <v>0</v>
      </c>
      <c r="K4985" s="60"/>
      <c r="L4985" s="55" t="str">
        <f>IF(O4985="","",A4985)</f>
        <v/>
      </c>
      <c r="M4985" s="60" t="str">
        <f>IF(O4985="","",(VLOOKUP(A4985,A4985:E11969,5,FALSE)))</f>
        <v/>
      </c>
      <c r="N4985" s="55" t="str">
        <f t="shared" si="311"/>
        <v/>
      </c>
      <c r="O4985" s="55" t="str">
        <f t="shared" si="313"/>
        <v/>
      </c>
      <c r="P4985" s="104">
        <f t="shared" si="312"/>
        <v>19.299999999986994</v>
      </c>
      <c r="Q4985" s="58"/>
      <c r="R4985" s="58"/>
      <c r="S4985" s="102"/>
    </row>
    <row r="4986" spans="1:19" ht="12.5" customHeight="1" x14ac:dyDescent="0.35">
      <c r="A4986" s="60">
        <v>78</v>
      </c>
      <c r="B4986" s="60" t="s">
        <v>71</v>
      </c>
      <c r="C4986" s="68">
        <v>166.90520000000001</v>
      </c>
      <c r="D4986" s="58" t="s">
        <v>65</v>
      </c>
      <c r="E4986" s="60" t="s">
        <v>59</v>
      </c>
      <c r="F4986" s="60" t="s">
        <v>70</v>
      </c>
      <c r="G4986" s="60"/>
      <c r="H4986" s="60"/>
      <c r="I4986" s="60">
        <f t="shared" si="310"/>
        <v>0</v>
      </c>
      <c r="J4986" s="60">
        <f>IF(OR(I4986="",I4987="",I4988=""),"",(AVERAGEIF(A4986:A$10000,A4986,I4986:I$10000)))</f>
        <v>0</v>
      </c>
      <c r="K4986" s="60"/>
      <c r="L4986" s="60" t="str">
        <f>IF(O4986="","",A4986)</f>
        <v/>
      </c>
      <c r="M4986" s="60" t="str">
        <f>IF(O4986="","",(VLOOKUP(A4986,A4986:E11970,5,FALSE)))</f>
        <v/>
      </c>
      <c r="N4986" s="60" t="str">
        <f t="shared" si="311"/>
        <v/>
      </c>
      <c r="O4986" s="60" t="str">
        <f t="shared" si="313"/>
        <v/>
      </c>
      <c r="P4986" s="103">
        <f t="shared" si="312"/>
        <v>20.800000000008367</v>
      </c>
      <c r="Q4986" s="58"/>
      <c r="R4986" s="58"/>
      <c r="S4986" s="102"/>
    </row>
    <row r="4987" spans="1:19" ht="12.5" customHeight="1" x14ac:dyDescent="0.35">
      <c r="A4987" s="2">
        <v>78</v>
      </c>
      <c r="B4987" s="2" t="s">
        <v>71</v>
      </c>
      <c r="C4987" s="67">
        <v>166.92619999999999</v>
      </c>
      <c r="D4987" t="s">
        <v>65</v>
      </c>
      <c r="E4987" s="2" t="s">
        <v>59</v>
      </c>
      <c r="F4987" s="2" t="s">
        <v>70</v>
      </c>
      <c r="G4987" s="2"/>
      <c r="I4987" s="60">
        <f t="shared" si="310"/>
        <v>0</v>
      </c>
      <c r="J4987" s="60">
        <f>IF(OR(I4987="",I4988="",I4989=""),"",(AVERAGEIF(A4987:A$10000,A4987,I4987:I$10000)))</f>
        <v>0</v>
      </c>
      <c r="K4987" s="60"/>
      <c r="L4987" s="55" t="str">
        <f>IF(O4987="","",A4987)</f>
        <v/>
      </c>
      <c r="M4987" s="60" t="str">
        <f>IF(O4987="","",(VLOOKUP(A4987,A4987:E11971,5,FALSE)))</f>
        <v/>
      </c>
      <c r="N4987" s="55" t="str">
        <f t="shared" si="311"/>
        <v/>
      </c>
      <c r="O4987" s="55" t="str">
        <f t="shared" si="313"/>
        <v/>
      </c>
      <c r="P4987" s="104">
        <f t="shared" si="312"/>
        <v>20.999999999986585</v>
      </c>
      <c r="Q4987" s="58"/>
      <c r="R4987" s="58"/>
      <c r="S4987" s="102"/>
    </row>
    <row r="4988" spans="1:19" ht="12.5" customHeight="1" x14ac:dyDescent="0.35">
      <c r="A4988" s="60">
        <v>78</v>
      </c>
      <c r="B4988" s="60" t="s">
        <v>71</v>
      </c>
      <c r="C4988" s="68">
        <v>166.95609999999999</v>
      </c>
      <c r="D4988" s="58" t="s">
        <v>65</v>
      </c>
      <c r="E4988" s="60" t="s">
        <v>59</v>
      </c>
      <c r="F4988" s="60" t="s">
        <v>70</v>
      </c>
      <c r="G4988" s="60"/>
      <c r="H4988" s="60"/>
      <c r="I4988" s="60">
        <f t="shared" si="310"/>
        <v>0</v>
      </c>
      <c r="J4988" s="60">
        <f>IF(OR(I4988="",I4989="",I4990=""),"",(AVERAGEIF(A4988:A$10000,A4988,I4988:I$10000)))</f>
        <v>0</v>
      </c>
      <c r="K4988" s="60"/>
      <c r="L4988" s="60" t="str">
        <f>IF(O4988="","",A4988)</f>
        <v/>
      </c>
      <c r="M4988" s="60" t="str">
        <f>IF(O4988="","",(VLOOKUP(A4988,A4988:E11972,5,FALSE)))</f>
        <v/>
      </c>
      <c r="N4988" s="60" t="str">
        <f t="shared" si="311"/>
        <v/>
      </c>
      <c r="O4988" s="60" t="str">
        <f t="shared" si="313"/>
        <v/>
      </c>
      <c r="P4988" s="103">
        <f t="shared" si="312"/>
        <v>29.899999999997817</v>
      </c>
      <c r="Q4988" s="58"/>
      <c r="R4988" s="58"/>
      <c r="S4988" s="102"/>
    </row>
    <row r="4989" spans="1:19" ht="12.5" customHeight="1" x14ac:dyDescent="0.35">
      <c r="A4989" s="2">
        <v>78</v>
      </c>
      <c r="B4989" s="2" t="s">
        <v>71</v>
      </c>
      <c r="C4989" s="67">
        <v>166.977</v>
      </c>
      <c r="D4989" t="s">
        <v>65</v>
      </c>
      <c r="E4989" s="2" t="s">
        <v>59</v>
      </c>
      <c r="F4989" s="2" t="s">
        <v>70</v>
      </c>
      <c r="G4989" s="2"/>
      <c r="I4989" s="60">
        <f t="shared" si="310"/>
        <v>0</v>
      </c>
      <c r="J4989" s="60">
        <f>IF(OR(I4989="",I4990="",I4991=""),"",(AVERAGEIF(A4989:A$10000,A4989,I4989:I$10000)))</f>
        <v>0</v>
      </c>
      <c r="K4989" s="60"/>
      <c r="L4989" s="55" t="str">
        <f>IF(O4989="","",A4989)</f>
        <v/>
      </c>
      <c r="M4989" s="60" t="str">
        <f>IF(O4989="","",(VLOOKUP(A4989,A4989:E11973,5,FALSE)))</f>
        <v/>
      </c>
      <c r="N4989" s="55" t="str">
        <f t="shared" si="311"/>
        <v/>
      </c>
      <c r="O4989" s="55" t="str">
        <f t="shared" si="313"/>
        <v/>
      </c>
      <c r="P4989" s="104">
        <f t="shared" si="312"/>
        <v>20.900000000011687</v>
      </c>
      <c r="Q4989" s="58"/>
      <c r="R4989" s="58"/>
      <c r="S4989" s="102"/>
    </row>
    <row r="4990" spans="1:19" ht="12.5" customHeight="1" x14ac:dyDescent="0.35">
      <c r="A4990" s="60">
        <v>78</v>
      </c>
      <c r="B4990" s="60" t="s">
        <v>71</v>
      </c>
      <c r="C4990" s="68">
        <v>166.99440000000001</v>
      </c>
      <c r="D4990" s="58" t="s">
        <v>65</v>
      </c>
      <c r="E4990" s="60" t="s">
        <v>59</v>
      </c>
      <c r="F4990" s="60" t="s">
        <v>70</v>
      </c>
      <c r="G4990" s="60"/>
      <c r="H4990" s="60"/>
      <c r="I4990" s="60">
        <f t="shared" si="310"/>
        <v>0</v>
      </c>
      <c r="J4990" s="60">
        <f>IF(OR(I4990="",I4991="",I4992=""),"",(AVERAGEIF(A4990:A$10000,A4990,I4990:I$10000)))</f>
        <v>0</v>
      </c>
      <c r="K4990" s="60"/>
      <c r="L4990" s="60" t="str">
        <f>IF(O4990="","",A4990)</f>
        <v/>
      </c>
      <c r="M4990" s="60" t="str">
        <f>IF(O4990="","",(VLOOKUP(A4990,A4990:E11974,5,FALSE)))</f>
        <v/>
      </c>
      <c r="N4990" s="60" t="str">
        <f t="shared" si="311"/>
        <v/>
      </c>
      <c r="O4990" s="60" t="str">
        <f t="shared" si="313"/>
        <v/>
      </c>
      <c r="P4990" s="103">
        <f t="shared" si="312"/>
        <v>17.400000000009186</v>
      </c>
      <c r="Q4990" s="58"/>
      <c r="R4990" s="58"/>
      <c r="S4990" s="102"/>
    </row>
    <row r="4991" spans="1:19" ht="12.5" customHeight="1" x14ac:dyDescent="0.35">
      <c r="A4991" s="2">
        <v>78</v>
      </c>
      <c r="B4991" s="2" t="s">
        <v>71</v>
      </c>
      <c r="C4991" s="67">
        <v>167.01410000000001</v>
      </c>
      <c r="D4991" t="s">
        <v>65</v>
      </c>
      <c r="E4991" s="2" t="s">
        <v>59</v>
      </c>
      <c r="F4991" s="2" t="s">
        <v>70</v>
      </c>
      <c r="G4991" s="2"/>
      <c r="I4991" s="60">
        <f t="shared" si="310"/>
        <v>0</v>
      </c>
      <c r="J4991" s="60">
        <f>IF(OR(I4991="",I4992="",I4993=""),"",(AVERAGEIF(A4991:A$10000,A4991,I4991:I$10000)))</f>
        <v>0</v>
      </c>
      <c r="K4991" s="60"/>
      <c r="L4991" s="55" t="str">
        <f>IF(O4991="","",A4991)</f>
        <v/>
      </c>
      <c r="M4991" s="60" t="str">
        <f>IF(O4991="","",(VLOOKUP(A4991,A4991:E11975,5,FALSE)))</f>
        <v/>
      </c>
      <c r="N4991" s="55" t="str">
        <f t="shared" si="311"/>
        <v/>
      </c>
      <c r="O4991" s="55" t="str">
        <f t="shared" si="313"/>
        <v/>
      </c>
      <c r="P4991" s="104">
        <f t="shared" si="312"/>
        <v>19.700000000000273</v>
      </c>
      <c r="Q4991" s="58"/>
      <c r="R4991" s="58"/>
      <c r="S4991" s="102"/>
    </row>
    <row r="4992" spans="1:19" ht="12.5" customHeight="1" x14ac:dyDescent="0.35">
      <c r="A4992" s="60">
        <v>78</v>
      </c>
      <c r="B4992" s="60" t="s">
        <v>71</v>
      </c>
      <c r="C4992" s="68">
        <v>167.03399999999999</v>
      </c>
      <c r="D4992" s="58" t="s">
        <v>65</v>
      </c>
      <c r="E4992" s="60" t="s">
        <v>59</v>
      </c>
      <c r="F4992" s="60" t="s">
        <v>70</v>
      </c>
      <c r="G4992" s="60"/>
      <c r="H4992" s="60"/>
      <c r="I4992" s="60">
        <f t="shared" si="310"/>
        <v>0</v>
      </c>
      <c r="J4992" s="60">
        <f>IF(OR(I4992="",I4993="",I4994=""),"",(AVERAGEIF(A4992:A$10000,A4992,I4992:I$10000)))</f>
        <v>0</v>
      </c>
      <c r="K4992" s="60"/>
      <c r="L4992" s="60" t="str">
        <f>IF(O4992="","",A4992)</f>
        <v/>
      </c>
      <c r="M4992" s="60" t="str">
        <f>IF(O4992="","",(VLOOKUP(A4992,A4992:E11976,5,FALSE)))</f>
        <v/>
      </c>
      <c r="N4992" s="60" t="str">
        <f t="shared" si="311"/>
        <v/>
      </c>
      <c r="O4992" s="60" t="str">
        <f t="shared" si="313"/>
        <v/>
      </c>
      <c r="P4992" s="103">
        <f t="shared" si="312"/>
        <v>19.89999999997849</v>
      </c>
      <c r="Q4992" s="58"/>
      <c r="R4992" s="58"/>
      <c r="S4992" s="102"/>
    </row>
    <row r="4993" spans="1:19" ht="12.5" customHeight="1" x14ac:dyDescent="0.35">
      <c r="A4993" s="2">
        <v>78</v>
      </c>
      <c r="B4993" s="2" t="s">
        <v>71</v>
      </c>
      <c r="C4993" s="67">
        <v>167.05350000000001</v>
      </c>
      <c r="D4993" t="s">
        <v>65</v>
      </c>
      <c r="E4993" s="2" t="s">
        <v>59</v>
      </c>
      <c r="F4993" s="2" t="s">
        <v>70</v>
      </c>
      <c r="G4993" s="2"/>
      <c r="I4993" s="60">
        <f t="shared" si="310"/>
        <v>0</v>
      </c>
      <c r="J4993" s="60">
        <f>IF(OR(I4993="",I4994="",I4995=""),"",(AVERAGEIF(A4993:A$10000,A4993,I4993:I$10000)))</f>
        <v>0</v>
      </c>
      <c r="K4993" s="60"/>
      <c r="L4993" s="55" t="str">
        <f>IF(O4993="","",A4993)</f>
        <v/>
      </c>
      <c r="M4993" s="60" t="str">
        <f>IF(O4993="","",(VLOOKUP(A4993,A4993:E11977,5,FALSE)))</f>
        <v/>
      </c>
      <c r="N4993" s="55" t="str">
        <f t="shared" si="311"/>
        <v/>
      </c>
      <c r="O4993" s="55" t="str">
        <f t="shared" si="313"/>
        <v/>
      </c>
      <c r="P4993" s="104">
        <f t="shared" si="312"/>
        <v>19.500000000022055</v>
      </c>
      <c r="Q4993" s="58"/>
      <c r="R4993" s="58"/>
      <c r="S4993" s="102"/>
    </row>
    <row r="4994" spans="1:19" ht="12.5" customHeight="1" x14ac:dyDescent="0.35">
      <c r="A4994" s="60">
        <v>78</v>
      </c>
      <c r="B4994" s="60" t="s">
        <v>71</v>
      </c>
      <c r="C4994" s="68">
        <v>167.07380000000001</v>
      </c>
      <c r="D4994" s="58" t="s">
        <v>65</v>
      </c>
      <c r="E4994" s="60" t="s">
        <v>59</v>
      </c>
      <c r="F4994" s="60" t="s">
        <v>70</v>
      </c>
      <c r="G4994" s="60"/>
      <c r="H4994" s="60"/>
      <c r="I4994" s="60">
        <f t="shared" si="310"/>
        <v>0</v>
      </c>
      <c r="J4994" s="60">
        <f>IF(OR(I4994="",I4995="",I4996=""),"",(AVERAGEIF(A4994:A$10000,A4994,I4994:I$10000)))</f>
        <v>0</v>
      </c>
      <c r="K4994" s="60"/>
      <c r="L4994" s="60" t="str">
        <f>IF(O4994="","",A4994)</f>
        <v/>
      </c>
      <c r="M4994" s="60" t="str">
        <f>IF(O4994="","",(VLOOKUP(A4994,A4994:E11978,5,FALSE)))</f>
        <v/>
      </c>
      <c r="N4994" s="60" t="str">
        <f t="shared" si="311"/>
        <v/>
      </c>
      <c r="O4994" s="60" t="str">
        <f t="shared" si="313"/>
        <v/>
      </c>
      <c r="P4994" s="103">
        <f t="shared" si="312"/>
        <v>20.299999999991769</v>
      </c>
      <c r="Q4994" s="58"/>
      <c r="R4994" s="58"/>
      <c r="S4994" s="102"/>
    </row>
    <row r="4995" spans="1:19" ht="12.5" customHeight="1" x14ac:dyDescent="0.35">
      <c r="A4995" s="2">
        <v>78</v>
      </c>
      <c r="B4995" s="2" t="s">
        <v>71</v>
      </c>
      <c r="C4995" s="67">
        <v>167.09309999999999</v>
      </c>
      <c r="D4995" t="s">
        <v>65</v>
      </c>
      <c r="E4995" s="2" t="s">
        <v>59</v>
      </c>
      <c r="F4995" s="2" t="s">
        <v>70</v>
      </c>
      <c r="G4995" s="2"/>
      <c r="I4995" s="60">
        <f t="shared" si="310"/>
        <v>0</v>
      </c>
      <c r="J4995" s="60">
        <f>IF(OR(I4995="",I4996="",I4997=""),"",(AVERAGEIF(A4995:A$10000,A4995,I4995:I$10000)))</f>
        <v>0</v>
      </c>
      <c r="K4995" s="60"/>
      <c r="L4995" s="55" t="str">
        <f>IF(O4995="","",A4995)</f>
        <v/>
      </c>
      <c r="M4995" s="60" t="str">
        <f>IF(O4995="","",(VLOOKUP(A4995,A4995:E11979,5,FALSE)))</f>
        <v/>
      </c>
      <c r="N4995" s="55" t="str">
        <f t="shared" si="311"/>
        <v/>
      </c>
      <c r="O4995" s="55" t="str">
        <f t="shared" si="313"/>
        <v/>
      </c>
      <c r="P4995" s="104">
        <f t="shared" si="312"/>
        <v>19.299999999986994</v>
      </c>
      <c r="Q4995" s="58"/>
      <c r="R4995" s="58"/>
      <c r="S4995" s="102"/>
    </row>
    <row r="4996" spans="1:19" ht="12.5" customHeight="1" x14ac:dyDescent="0.35">
      <c r="A4996" s="60">
        <v>78</v>
      </c>
      <c r="B4996" s="60" t="s">
        <v>71</v>
      </c>
      <c r="C4996" s="68">
        <v>167.11259999999999</v>
      </c>
      <c r="D4996" s="58" t="s">
        <v>65</v>
      </c>
      <c r="E4996" s="60" t="s">
        <v>59</v>
      </c>
      <c r="F4996" s="60" t="s">
        <v>70</v>
      </c>
      <c r="G4996" s="60"/>
      <c r="H4996" s="60"/>
      <c r="I4996" s="60">
        <f t="shared" si="310"/>
        <v>0</v>
      </c>
      <c r="J4996" s="60">
        <f>IF(OR(I4996="",I4997="",I4998=""),"",(AVERAGEIF(A4996:A$10000,A4996,I4996:I$10000)))</f>
        <v>0</v>
      </c>
      <c r="K4996" s="60"/>
      <c r="L4996" s="60" t="str">
        <f>IF(O4996="","",A4996)</f>
        <v/>
      </c>
      <c r="M4996" s="60" t="str">
        <f>IF(O4996="","",(VLOOKUP(A4996,A4996:E11980,5,FALSE)))</f>
        <v/>
      </c>
      <c r="N4996" s="60" t="str">
        <f t="shared" si="311"/>
        <v/>
      </c>
      <c r="O4996" s="60" t="str">
        <f t="shared" si="313"/>
        <v/>
      </c>
      <c r="P4996" s="103">
        <f t="shared" si="312"/>
        <v>19.499999999993634</v>
      </c>
      <c r="Q4996" s="58"/>
      <c r="R4996" s="58"/>
      <c r="S4996" s="102"/>
    </row>
    <row r="4997" spans="1:19" ht="12.5" customHeight="1" x14ac:dyDescent="0.35">
      <c r="A4997" s="2">
        <v>78</v>
      </c>
      <c r="B4997" s="2" t="s">
        <v>71</v>
      </c>
      <c r="C4997" s="67">
        <v>167.13200000000001</v>
      </c>
      <c r="D4997" t="s">
        <v>65</v>
      </c>
      <c r="E4997" s="2" t="s">
        <v>59</v>
      </c>
      <c r="F4997" s="2" t="s">
        <v>70</v>
      </c>
      <c r="G4997" s="2"/>
      <c r="I4997" s="60">
        <f t="shared" si="310"/>
        <v>0</v>
      </c>
      <c r="J4997" s="60">
        <f>IF(OR(I4997="",I4998="",I4999=""),"",(AVERAGEIF(A4997:A$10000,A4997,I4997:I$10000)))</f>
        <v>0</v>
      </c>
      <c r="K4997" s="60"/>
      <c r="L4997" s="55" t="str">
        <f>IF(O4997="","",A4997)</f>
        <v/>
      </c>
      <c r="M4997" s="60" t="str">
        <f>IF(O4997="","",(VLOOKUP(A4997,A4997:E11981,5,FALSE)))</f>
        <v/>
      </c>
      <c r="N4997" s="55" t="str">
        <f t="shared" si="311"/>
        <v/>
      </c>
      <c r="O4997" s="55" t="str">
        <f t="shared" si="313"/>
        <v/>
      </c>
      <c r="P4997" s="104">
        <f t="shared" si="312"/>
        <v>19.400000000018736</v>
      </c>
      <c r="Q4997" s="58"/>
      <c r="R4997" s="58"/>
      <c r="S4997" s="102"/>
    </row>
    <row r="4998" spans="1:19" ht="12.5" customHeight="1" x14ac:dyDescent="0.35">
      <c r="A4998" s="60">
        <v>78</v>
      </c>
      <c r="B4998" s="60" t="s">
        <v>71</v>
      </c>
      <c r="C4998" s="68">
        <v>167.16370000000001</v>
      </c>
      <c r="D4998" s="58" t="s">
        <v>65</v>
      </c>
      <c r="E4998" s="60" t="s">
        <v>59</v>
      </c>
      <c r="F4998" s="60" t="s">
        <v>70</v>
      </c>
      <c r="G4998" s="60"/>
      <c r="H4998" s="60"/>
      <c r="I4998" s="60">
        <f t="shared" si="310"/>
        <v>0</v>
      </c>
      <c r="J4998" s="60">
        <f>IF(OR(I4998="",I4999="",I5000=""),"",(AVERAGEIF(A4998:A$10000,A4998,I4998:I$10000)))</f>
        <v>0</v>
      </c>
      <c r="K4998" s="60"/>
      <c r="L4998" s="60" t="str">
        <f>IF(O4998="","",A4998)</f>
        <v/>
      </c>
      <c r="M4998" s="60" t="str">
        <f>IF(O4998="","",(VLOOKUP(A4998,A4998:E11982,5,FALSE)))</f>
        <v/>
      </c>
      <c r="N4998" s="60" t="str">
        <f t="shared" si="311"/>
        <v/>
      </c>
      <c r="O4998" s="60" t="str">
        <f t="shared" si="313"/>
        <v/>
      </c>
      <c r="P4998" s="103">
        <f t="shared" si="312"/>
        <v>31.700000000000728</v>
      </c>
      <c r="Q4998" s="58"/>
      <c r="R4998" s="58"/>
      <c r="S4998" s="102"/>
    </row>
    <row r="4999" spans="1:19" ht="12.5" customHeight="1" x14ac:dyDescent="0.35">
      <c r="A4999" s="2">
        <v>78</v>
      </c>
      <c r="B4999" s="2" t="s">
        <v>71</v>
      </c>
      <c r="C4999" s="67">
        <v>167.18299999999999</v>
      </c>
      <c r="D4999" t="s">
        <v>65</v>
      </c>
      <c r="E4999" s="2" t="s">
        <v>59</v>
      </c>
      <c r="F4999" s="2" t="s">
        <v>70</v>
      </c>
      <c r="G4999" s="2"/>
      <c r="I4999" s="60">
        <f t="shared" si="310"/>
        <v>0</v>
      </c>
      <c r="J4999" s="60">
        <f>IF(OR(I4999="",I5000="",I5001=""),"",(AVERAGEIF(A4999:A$10000,A4999,I4999:I$10000)))</f>
        <v>0</v>
      </c>
      <c r="K4999" s="60"/>
      <c r="L4999" s="55" t="str">
        <f>IF(O4999="","",A4999)</f>
        <v/>
      </c>
      <c r="M4999" s="60" t="str">
        <f>IF(O4999="","",(VLOOKUP(A4999,A4999:E11983,5,FALSE)))</f>
        <v/>
      </c>
      <c r="N4999" s="55" t="str">
        <f t="shared" si="311"/>
        <v/>
      </c>
      <c r="O4999" s="55" t="str">
        <f t="shared" si="313"/>
        <v/>
      </c>
      <c r="P4999" s="104">
        <f t="shared" si="312"/>
        <v>19.299999999986994</v>
      </c>
      <c r="Q4999" s="58"/>
      <c r="R4999" s="58"/>
      <c r="S4999" s="102"/>
    </row>
    <row r="5000" spans="1:19" ht="12.5" customHeight="1" x14ac:dyDescent="0.35">
      <c r="A5000" s="60">
        <v>78</v>
      </c>
      <c r="B5000" s="60" t="s">
        <v>71</v>
      </c>
      <c r="C5000" s="68">
        <v>167.2029</v>
      </c>
      <c r="D5000" s="58" t="s">
        <v>65</v>
      </c>
      <c r="E5000" s="60" t="s">
        <v>59</v>
      </c>
      <c r="F5000" s="60" t="s">
        <v>70</v>
      </c>
      <c r="G5000" s="60"/>
      <c r="H5000" s="60"/>
      <c r="I5000" s="60">
        <f t="shared" si="310"/>
        <v>0</v>
      </c>
      <c r="J5000" s="60">
        <f>IF(OR(I5000="",I5001="",I5002=""),"",(AVERAGEIF(A5000:A$10000,A5000,I5000:I$10000)))</f>
        <v>0</v>
      </c>
      <c r="K5000" s="60"/>
      <c r="L5000" s="60" t="str">
        <f>IF(O5000="","",A5000)</f>
        <v/>
      </c>
      <c r="M5000" s="60" t="str">
        <f>IF(O5000="","",(VLOOKUP(A5000,A5000:E11984,5,FALSE)))</f>
        <v/>
      </c>
      <c r="N5000" s="60" t="str">
        <f t="shared" si="311"/>
        <v/>
      </c>
      <c r="O5000" s="60" t="str">
        <f t="shared" si="313"/>
        <v/>
      </c>
      <c r="P5000" s="103">
        <f t="shared" si="312"/>
        <v>19.900000000006912</v>
      </c>
      <c r="Q5000" s="58"/>
      <c r="R5000" s="58"/>
      <c r="S5000" s="102"/>
    </row>
    <row r="5001" spans="1:19" ht="12.5" customHeight="1" x14ac:dyDescent="0.35">
      <c r="A5001" s="2">
        <v>78</v>
      </c>
      <c r="B5001" s="2" t="s">
        <v>71</v>
      </c>
      <c r="C5001" s="67">
        <v>167.2218</v>
      </c>
      <c r="D5001" t="s">
        <v>65</v>
      </c>
      <c r="E5001" s="2" t="s">
        <v>59</v>
      </c>
      <c r="F5001" s="2" t="s">
        <v>70</v>
      </c>
      <c r="G5001" s="2"/>
      <c r="I5001" s="60">
        <f t="shared" si="310"/>
        <v>0</v>
      </c>
      <c r="J5001" s="60">
        <f>IF(OR(I5001="",I5002="",I5003=""),"",(AVERAGEIF(A5001:A$10000,A5001,I5001:I$10000)))</f>
        <v>0</v>
      </c>
      <c r="K5001" s="60"/>
      <c r="L5001" s="55" t="str">
        <f>IF(O5001="","",A5001)</f>
        <v/>
      </c>
      <c r="M5001" s="60" t="str">
        <f>IF(O5001="","",(VLOOKUP(A5001,A5001:E11985,5,FALSE)))</f>
        <v/>
      </c>
      <c r="N5001" s="55" t="str">
        <f t="shared" si="311"/>
        <v/>
      </c>
      <c r="O5001" s="55" t="str">
        <f t="shared" si="313"/>
        <v/>
      </c>
      <c r="P5001" s="104">
        <f t="shared" si="312"/>
        <v>18.900000000002137</v>
      </c>
      <c r="Q5001" s="58"/>
      <c r="R5001" s="58"/>
      <c r="S5001" s="102"/>
    </row>
    <row r="5002" spans="1:19" ht="12.5" customHeight="1" x14ac:dyDescent="0.35">
      <c r="A5002" s="60">
        <v>78</v>
      </c>
      <c r="B5002" s="60" t="s">
        <v>71</v>
      </c>
      <c r="C5002" s="68">
        <v>167.24019999999999</v>
      </c>
      <c r="D5002" s="58" t="s">
        <v>65</v>
      </c>
      <c r="E5002" s="60" t="s">
        <v>59</v>
      </c>
      <c r="F5002" s="60" t="s">
        <v>70</v>
      </c>
      <c r="G5002" s="60"/>
      <c r="H5002" s="60"/>
      <c r="I5002" s="60">
        <f t="shared" si="310"/>
        <v>0</v>
      </c>
      <c r="J5002" s="60">
        <f>IF(OR(I5002="",I5003="",I5004=""),"",(AVERAGEIF(A5002:A$10000,A5002,I5002:I$10000)))</f>
        <v>0</v>
      </c>
      <c r="K5002" s="60"/>
      <c r="L5002" s="60" t="str">
        <f>IF(O5002="","",A5002)</f>
        <v/>
      </c>
      <c r="M5002" s="60" t="str">
        <f>IF(O5002="","",(VLOOKUP(A5002,A5002:E11986,5,FALSE)))</f>
        <v/>
      </c>
      <c r="N5002" s="60" t="str">
        <f t="shared" si="311"/>
        <v/>
      </c>
      <c r="O5002" s="60" t="str">
        <f t="shared" si="313"/>
        <v/>
      </c>
      <c r="P5002" s="103">
        <f t="shared" si="312"/>
        <v>18.399999999985539</v>
      </c>
      <c r="Q5002" s="58"/>
      <c r="R5002" s="58"/>
      <c r="S5002" s="102"/>
    </row>
    <row r="5003" spans="1:19" ht="12.5" customHeight="1" x14ac:dyDescent="0.35">
      <c r="A5003" s="2">
        <v>78</v>
      </c>
      <c r="B5003" s="2" t="s">
        <v>71</v>
      </c>
      <c r="C5003" s="67">
        <v>167.26089999999999</v>
      </c>
      <c r="D5003" t="s">
        <v>65</v>
      </c>
      <c r="E5003" s="2" t="s">
        <v>59</v>
      </c>
      <c r="F5003" s="2" t="s">
        <v>70</v>
      </c>
      <c r="G5003" s="2"/>
      <c r="I5003" s="60">
        <f t="shared" si="310"/>
        <v>0</v>
      </c>
      <c r="J5003" s="60">
        <f>IF(OR(I5003="",I5004="",I5005=""),"",(AVERAGEIF(A5003:A$10000,A5003,I5003:I$10000)))</f>
        <v>0</v>
      </c>
      <c r="K5003" s="60"/>
      <c r="L5003" s="55" t="str">
        <f>IF(O5003="","",A5003)</f>
        <v/>
      </c>
      <c r="M5003" s="60" t="str">
        <f>IF(O5003="","",(VLOOKUP(A5003,A5003:E11987,5,FALSE)))</f>
        <v/>
      </c>
      <c r="N5003" s="55" t="str">
        <f t="shared" si="311"/>
        <v/>
      </c>
      <c r="O5003" s="55" t="str">
        <f t="shared" si="313"/>
        <v/>
      </c>
      <c r="P5003" s="104">
        <f t="shared" si="312"/>
        <v>20.700000000005048</v>
      </c>
      <c r="Q5003" s="58"/>
      <c r="R5003" s="58"/>
      <c r="S5003" s="102"/>
    </row>
    <row r="5004" spans="1:19" ht="12.5" customHeight="1" x14ac:dyDescent="0.35">
      <c r="A5004" s="60">
        <v>78</v>
      </c>
      <c r="B5004" s="60" t="s">
        <v>69</v>
      </c>
      <c r="C5004" s="68">
        <v>167.27930000000001</v>
      </c>
      <c r="D5004" s="58" t="s">
        <v>65</v>
      </c>
      <c r="E5004" s="60" t="s">
        <v>59</v>
      </c>
      <c r="F5004" s="60" t="s">
        <v>70</v>
      </c>
      <c r="G5004" s="60"/>
      <c r="H5004" s="60"/>
      <c r="I5004" s="60">
        <f t="shared" si="310"/>
        <v>0</v>
      </c>
      <c r="J5004" s="60">
        <f>IF(OR(I5004="",I5005="",I5006=""),"",(AVERAGEIF(A5004:A$10000,A5004,I5004:I$10000)))</f>
        <v>0</v>
      </c>
      <c r="K5004" s="60"/>
      <c r="L5004" s="60" t="str">
        <f>IF(O5004="","",A5004)</f>
        <v/>
      </c>
      <c r="M5004" s="60" t="str">
        <f>IF(O5004="","",(VLOOKUP(A5004,A5004:E11988,5,FALSE)))</f>
        <v/>
      </c>
      <c r="N5004" s="60" t="str">
        <f t="shared" si="311"/>
        <v/>
      </c>
      <c r="O5004" s="60" t="str">
        <f t="shared" si="313"/>
        <v/>
      </c>
      <c r="P5004" s="103">
        <f t="shared" si="312"/>
        <v>18.400000000013961</v>
      </c>
      <c r="Q5004" s="58"/>
      <c r="R5004" s="58"/>
      <c r="S5004" s="102"/>
    </row>
    <row r="5005" spans="1:19" ht="12.5" customHeight="1" x14ac:dyDescent="0.35">
      <c r="A5005" s="2">
        <v>78</v>
      </c>
      <c r="B5005" s="2" t="s">
        <v>69</v>
      </c>
      <c r="C5005" s="67">
        <v>167.29769999999999</v>
      </c>
      <c r="D5005" t="s">
        <v>65</v>
      </c>
      <c r="E5005" s="2" t="s">
        <v>59</v>
      </c>
      <c r="F5005" s="2" t="s">
        <v>70</v>
      </c>
      <c r="G5005" s="2"/>
      <c r="I5005" s="60">
        <f t="shared" si="310"/>
        <v>0</v>
      </c>
      <c r="J5005" s="60">
        <f>IF(OR(I5005="",I5006="",I5007=""),"",(AVERAGEIF(A5005:A$10000,A5005,I5005:I$10000)))</f>
        <v>0</v>
      </c>
      <c r="K5005" s="60"/>
      <c r="L5005" s="55" t="str">
        <f>IF(O5005="","",A5005)</f>
        <v/>
      </c>
      <c r="M5005" s="60" t="str">
        <f>IF(O5005="","",(VLOOKUP(A5005,A5005:E11989,5,FALSE)))</f>
        <v/>
      </c>
      <c r="N5005" s="55" t="str">
        <f t="shared" si="311"/>
        <v/>
      </c>
      <c r="O5005" s="55" t="str">
        <f t="shared" si="313"/>
        <v/>
      </c>
      <c r="P5005" s="104">
        <f t="shared" si="312"/>
        <v>18.399999999985539</v>
      </c>
      <c r="Q5005" s="58"/>
      <c r="R5005" s="58"/>
      <c r="S5005" s="102"/>
    </row>
    <row r="5006" spans="1:19" ht="12.5" customHeight="1" x14ac:dyDescent="0.35">
      <c r="A5006" s="60">
        <v>78</v>
      </c>
      <c r="B5006" s="60" t="s">
        <v>69</v>
      </c>
      <c r="C5006" s="68">
        <v>167.3159</v>
      </c>
      <c r="D5006" s="58" t="s">
        <v>65</v>
      </c>
      <c r="E5006" s="60" t="s">
        <v>59</v>
      </c>
      <c r="F5006" s="60" t="s">
        <v>70</v>
      </c>
      <c r="G5006" s="60"/>
      <c r="H5006" s="60"/>
      <c r="I5006" s="60">
        <f t="shared" si="310"/>
        <v>0</v>
      </c>
      <c r="J5006" s="60">
        <f>IF(OR(I5006="",I5007="",I5008=""),"",(AVERAGEIF(A5006:A$10000,A5006,I5006:I$10000)))</f>
        <v>0</v>
      </c>
      <c r="K5006" s="60"/>
      <c r="L5006" s="60" t="str">
        <f>IF(O5006="","",A5006)</f>
        <v/>
      </c>
      <c r="M5006" s="60" t="str">
        <f>IF(O5006="","",(VLOOKUP(A5006,A5006:E11990,5,FALSE)))</f>
        <v/>
      </c>
      <c r="N5006" s="60" t="str">
        <f t="shared" si="311"/>
        <v/>
      </c>
      <c r="O5006" s="60" t="str">
        <f t="shared" si="313"/>
        <v/>
      </c>
      <c r="P5006" s="103">
        <f t="shared" si="312"/>
        <v>18.200000000007321</v>
      </c>
      <c r="Q5006" s="58"/>
      <c r="R5006" s="58"/>
      <c r="S5006" s="102"/>
    </row>
    <row r="5007" spans="1:19" ht="12.5" customHeight="1" x14ac:dyDescent="0.35">
      <c r="A5007" s="2">
        <v>78</v>
      </c>
      <c r="B5007" s="2" t="s">
        <v>69</v>
      </c>
      <c r="C5007" s="67">
        <v>167.33260000000001</v>
      </c>
      <c r="D5007" t="s">
        <v>65</v>
      </c>
      <c r="E5007" s="2" t="s">
        <v>59</v>
      </c>
      <c r="F5007" s="2" t="s">
        <v>70</v>
      </c>
      <c r="G5007" s="2"/>
      <c r="I5007" s="60">
        <f t="shared" si="310"/>
        <v>0</v>
      </c>
      <c r="J5007" s="60">
        <f>IF(OR(I5007="",I5008="",I5009=""),"",(AVERAGEIF(A5007:A$10000,A5007,I5007:I$10000)))</f>
        <v>0</v>
      </c>
      <c r="K5007" s="60"/>
      <c r="L5007" s="55" t="str">
        <f>IF(O5007="","",A5007)</f>
        <v/>
      </c>
      <c r="M5007" s="60" t="str">
        <f>IF(O5007="","",(VLOOKUP(A5007,A5007:E11991,5,FALSE)))</f>
        <v/>
      </c>
      <c r="N5007" s="55" t="str">
        <f t="shared" si="311"/>
        <v/>
      </c>
      <c r="O5007" s="55" t="str">
        <f t="shared" si="313"/>
        <v/>
      </c>
      <c r="P5007" s="104">
        <f t="shared" si="312"/>
        <v>16.70000000001437</v>
      </c>
      <c r="Q5007" s="58"/>
      <c r="R5007" s="58"/>
      <c r="S5007" s="102"/>
    </row>
    <row r="5008" spans="1:19" ht="12.5" customHeight="1" x14ac:dyDescent="0.35">
      <c r="A5008" s="60">
        <v>79</v>
      </c>
      <c r="B5008" s="60" t="s">
        <v>69</v>
      </c>
      <c r="C5008" s="68">
        <v>168.3683</v>
      </c>
      <c r="D5008" s="58" t="s">
        <v>65</v>
      </c>
      <c r="E5008" s="60" t="s">
        <v>59</v>
      </c>
      <c r="F5008" s="60" t="s">
        <v>70</v>
      </c>
      <c r="G5008" s="60"/>
      <c r="H5008" s="60"/>
      <c r="I5008" s="60">
        <f t="shared" si="310"/>
        <v>0</v>
      </c>
      <c r="J5008" s="60">
        <f>IF(OR(I5008="",I5009="",I5010=""),"",(AVERAGEIF(A5008:A$10000,A5008,I5008:I$10000)))</f>
        <v>0</v>
      </c>
      <c r="K5008" s="60"/>
      <c r="L5008" s="60" t="str">
        <f>IF(O5008="","",A5008)</f>
        <v/>
      </c>
      <c r="M5008" s="60" t="str">
        <f>IF(O5008="","",(VLOOKUP(A5008,A5008:E11992,5,FALSE)))</f>
        <v/>
      </c>
      <c r="N5008" s="60" t="str">
        <f t="shared" si="311"/>
        <v/>
      </c>
      <c r="O5008" s="60" t="str">
        <f t="shared" si="313"/>
        <v/>
      </c>
      <c r="P5008" s="103" t="str">
        <f t="shared" si="312"/>
        <v/>
      </c>
      <c r="Q5008" s="58"/>
      <c r="R5008" s="58"/>
      <c r="S5008" s="102"/>
    </row>
    <row r="5009" spans="1:19" ht="12.5" customHeight="1" x14ac:dyDescent="0.35">
      <c r="A5009" s="2">
        <v>79</v>
      </c>
      <c r="B5009" s="2" t="s">
        <v>69</v>
      </c>
      <c r="C5009" s="67">
        <v>168.39429999999999</v>
      </c>
      <c r="D5009" t="s">
        <v>65</v>
      </c>
      <c r="E5009" s="2" t="s">
        <v>59</v>
      </c>
      <c r="F5009" s="2" t="s">
        <v>70</v>
      </c>
      <c r="G5009" s="2"/>
      <c r="I5009" s="60">
        <f t="shared" ref="I5009:I5072" si="314">IF(AND(OR(G5008&gt;G$5,G5010&gt;G$5),G5009&gt;G$5),G5009,"")</f>
        <v>0</v>
      </c>
      <c r="J5009" s="60">
        <f>IF(OR(I5009="",I5010="",I5011=""),"",(AVERAGEIF(A5009:A$10000,A5009,I5009:I$10000)))</f>
        <v>0</v>
      </c>
      <c r="K5009" s="60"/>
      <c r="L5009" s="55" t="str">
        <f>IF(O5009="","",A5009)</f>
        <v/>
      </c>
      <c r="M5009" s="60" t="str">
        <f>IF(O5009="","",(VLOOKUP(A5009,A5009:E11993,5,FALSE)))</f>
        <v/>
      </c>
      <c r="N5009" s="55" t="str">
        <f t="shared" si="311"/>
        <v/>
      </c>
      <c r="O5009" s="55" t="str">
        <f t="shared" si="313"/>
        <v/>
      </c>
      <c r="P5009" s="104">
        <f t="shared" si="312"/>
        <v>25.999999999982037</v>
      </c>
      <c r="Q5009" s="58"/>
      <c r="R5009" s="58"/>
      <c r="S5009" s="102"/>
    </row>
    <row r="5010" spans="1:19" ht="12.5" customHeight="1" x14ac:dyDescent="0.35">
      <c r="A5010" s="60">
        <v>79</v>
      </c>
      <c r="B5010" s="60" t="s">
        <v>69</v>
      </c>
      <c r="C5010" s="68">
        <v>168.42769999999999</v>
      </c>
      <c r="D5010" s="58" t="s">
        <v>65</v>
      </c>
      <c r="E5010" s="60" t="s">
        <v>59</v>
      </c>
      <c r="F5010" s="60" t="s">
        <v>70</v>
      </c>
      <c r="G5010" s="60"/>
      <c r="H5010" s="60"/>
      <c r="I5010" s="60">
        <f t="shared" si="314"/>
        <v>0</v>
      </c>
      <c r="J5010" s="60">
        <f>IF(OR(I5010="",I5011="",I5012=""),"",(AVERAGEIF(A5010:A$10000,A5010,I5010:I$10000)))</f>
        <v>0</v>
      </c>
      <c r="K5010" s="60"/>
      <c r="L5010" s="60" t="str">
        <f>IF(O5010="","",A5010)</f>
        <v/>
      </c>
      <c r="M5010" s="60" t="str">
        <f>IF(O5010="","",(VLOOKUP(A5010,A5010:E11994,5,FALSE)))</f>
        <v/>
      </c>
      <c r="N5010" s="60" t="str">
        <f t="shared" ref="N5010:N5073" si="315">IF(L5010="","",I5010)</f>
        <v/>
      </c>
      <c r="O5010" s="60" t="str">
        <f t="shared" si="313"/>
        <v/>
      </c>
      <c r="P5010" s="103">
        <f t="shared" ref="P5010:P5073" si="316">IF(A5010=A5009,ABS(C5010-C5009)*1000,"")</f>
        <v>33.400000000000318</v>
      </c>
      <c r="Q5010" s="58"/>
      <c r="R5010" s="58"/>
      <c r="S5010" s="102"/>
    </row>
    <row r="5011" spans="1:19" ht="12.5" customHeight="1" x14ac:dyDescent="0.35">
      <c r="A5011" s="2">
        <v>79</v>
      </c>
      <c r="B5011" s="2" t="s">
        <v>69</v>
      </c>
      <c r="C5011" s="67">
        <v>168.44640000000001</v>
      </c>
      <c r="D5011" t="s">
        <v>65</v>
      </c>
      <c r="E5011" s="2" t="s">
        <v>59</v>
      </c>
      <c r="F5011" s="2" t="s">
        <v>70</v>
      </c>
      <c r="G5011" s="2"/>
      <c r="I5011" s="60">
        <f t="shared" si="314"/>
        <v>0</v>
      </c>
      <c r="J5011" s="60">
        <f>IF(OR(I5011="",I5012="",I5013=""),"",(AVERAGEIF(A5011:A$10000,A5011,I5011:I$10000)))</f>
        <v>0</v>
      </c>
      <c r="K5011" s="60"/>
      <c r="L5011" s="55" t="str">
        <f>IF(O5011="","",A5011)</f>
        <v/>
      </c>
      <c r="M5011" s="60" t="str">
        <f>IF(O5011="","",(VLOOKUP(A5011,A5011:E11995,5,FALSE)))</f>
        <v/>
      </c>
      <c r="N5011" s="55" t="str">
        <f t="shared" si="315"/>
        <v/>
      </c>
      <c r="O5011" s="55" t="str">
        <f t="shared" si="313"/>
        <v/>
      </c>
      <c r="P5011" s="104">
        <f t="shared" si="316"/>
        <v>18.70000000002392</v>
      </c>
      <c r="Q5011" s="58"/>
      <c r="R5011" s="58"/>
      <c r="S5011" s="102"/>
    </row>
    <row r="5012" spans="1:19" ht="12.5" customHeight="1" x14ac:dyDescent="0.35">
      <c r="A5012" s="60">
        <v>79</v>
      </c>
      <c r="B5012" s="60" t="s">
        <v>69</v>
      </c>
      <c r="C5012" s="68">
        <v>168.46639999999999</v>
      </c>
      <c r="D5012" s="58" t="s">
        <v>65</v>
      </c>
      <c r="E5012" s="60" t="s">
        <v>59</v>
      </c>
      <c r="F5012" s="60" t="s">
        <v>70</v>
      </c>
      <c r="G5012" s="60"/>
      <c r="H5012" s="60"/>
      <c r="I5012" s="60">
        <f t="shared" si="314"/>
        <v>0</v>
      </c>
      <c r="J5012" s="60">
        <f>IF(OR(I5012="",I5013="",I5014=""),"",(AVERAGEIF(A5012:A$10000,A5012,I5012:I$10000)))</f>
        <v>0</v>
      </c>
      <c r="K5012" s="60"/>
      <c r="L5012" s="60" t="str">
        <f>IF(O5012="","",A5012)</f>
        <v/>
      </c>
      <c r="M5012" s="60" t="str">
        <f>IF(O5012="","",(VLOOKUP(A5012,A5012:E11996,5,FALSE)))</f>
        <v/>
      </c>
      <c r="N5012" s="60" t="str">
        <f t="shared" si="315"/>
        <v/>
      </c>
      <c r="O5012" s="60" t="str">
        <f t="shared" si="313"/>
        <v/>
      </c>
      <c r="P5012" s="103">
        <f t="shared" si="316"/>
        <v>19.99999999998181</v>
      </c>
      <c r="Q5012" s="58"/>
      <c r="R5012" s="58"/>
      <c r="S5012" s="102"/>
    </row>
    <row r="5013" spans="1:19" ht="12.5" customHeight="1" x14ac:dyDescent="0.35">
      <c r="A5013" s="2">
        <v>79</v>
      </c>
      <c r="B5013" s="2" t="s">
        <v>69</v>
      </c>
      <c r="C5013" s="67">
        <v>168.48519999999999</v>
      </c>
      <c r="D5013" t="s">
        <v>65</v>
      </c>
      <c r="E5013" s="2" t="s">
        <v>59</v>
      </c>
      <c r="F5013" s="2" t="s">
        <v>70</v>
      </c>
      <c r="G5013" s="2"/>
      <c r="I5013" s="60">
        <f t="shared" si="314"/>
        <v>0</v>
      </c>
      <c r="J5013" s="60">
        <f>IF(OR(I5013="",I5014="",I5015=""),"",(AVERAGEIF(A5013:A$10000,A5013,I5013:I$10000)))</f>
        <v>0</v>
      </c>
      <c r="K5013" s="60"/>
      <c r="L5013" s="55" t="str">
        <f>IF(O5013="","",A5013)</f>
        <v/>
      </c>
      <c r="M5013" s="60" t="str">
        <f>IF(O5013="","",(VLOOKUP(A5013,A5013:E11997,5,FALSE)))</f>
        <v/>
      </c>
      <c r="N5013" s="55" t="str">
        <f t="shared" si="315"/>
        <v/>
      </c>
      <c r="O5013" s="55" t="str">
        <f t="shared" si="313"/>
        <v/>
      </c>
      <c r="P5013" s="104">
        <f t="shared" si="316"/>
        <v>18.799999999998818</v>
      </c>
      <c r="Q5013" s="58"/>
      <c r="R5013" s="58"/>
      <c r="S5013" s="102"/>
    </row>
    <row r="5014" spans="1:19" ht="12.5" customHeight="1" x14ac:dyDescent="0.35">
      <c r="A5014" s="60">
        <v>79</v>
      </c>
      <c r="B5014" s="60" t="s">
        <v>69</v>
      </c>
      <c r="C5014" s="68">
        <v>168.50229999999999</v>
      </c>
      <c r="D5014" s="58" t="s">
        <v>65</v>
      </c>
      <c r="E5014" s="60" t="s">
        <v>59</v>
      </c>
      <c r="F5014" s="60" t="s">
        <v>70</v>
      </c>
      <c r="G5014" s="60"/>
      <c r="H5014" s="60"/>
      <c r="I5014" s="60">
        <f t="shared" si="314"/>
        <v>0</v>
      </c>
      <c r="J5014" s="60">
        <f>IF(OR(I5014="",I5015="",I5016=""),"",(AVERAGEIF(A5014:A$10000,A5014,I5014:I$10000)))</f>
        <v>0</v>
      </c>
      <c r="K5014" s="60"/>
      <c r="L5014" s="60" t="str">
        <f>IF(O5014="","",A5014)</f>
        <v/>
      </c>
      <c r="M5014" s="60" t="str">
        <f>IF(O5014="","",(VLOOKUP(A5014,A5014:E11998,5,FALSE)))</f>
        <v/>
      </c>
      <c r="N5014" s="60" t="str">
        <f t="shared" si="315"/>
        <v/>
      </c>
      <c r="O5014" s="60" t="str">
        <f t="shared" si="313"/>
        <v/>
      </c>
      <c r="P5014" s="103">
        <f t="shared" si="316"/>
        <v>17.099999999999227</v>
      </c>
      <c r="Q5014" s="58"/>
      <c r="R5014" s="58"/>
      <c r="S5014" s="102"/>
    </row>
    <row r="5015" spans="1:19" ht="12.5" customHeight="1" x14ac:dyDescent="0.35">
      <c r="A5015" s="2">
        <v>79</v>
      </c>
      <c r="B5015" s="2" t="s">
        <v>69</v>
      </c>
      <c r="C5015" s="67">
        <v>168.52109999999999</v>
      </c>
      <c r="D5015" t="s">
        <v>65</v>
      </c>
      <c r="E5015" s="2" t="s">
        <v>59</v>
      </c>
      <c r="F5015" s="2" t="s">
        <v>70</v>
      </c>
      <c r="G5015" s="2"/>
      <c r="I5015" s="60">
        <f t="shared" si="314"/>
        <v>0</v>
      </c>
      <c r="J5015" s="60">
        <f>IF(OR(I5015="",I5016="",I5017=""),"",(AVERAGEIF(A5015:A$10000,A5015,I5015:I$10000)))</f>
        <v>0</v>
      </c>
      <c r="K5015" s="60"/>
      <c r="L5015" s="55" t="str">
        <f>IF(O5015="","",A5015)</f>
        <v/>
      </c>
      <c r="M5015" s="60" t="str">
        <f>IF(O5015="","",(VLOOKUP(A5015,A5015:E11999,5,FALSE)))</f>
        <v/>
      </c>
      <c r="N5015" s="55" t="str">
        <f t="shared" si="315"/>
        <v/>
      </c>
      <c r="O5015" s="55" t="str">
        <f t="shared" si="313"/>
        <v/>
      </c>
      <c r="P5015" s="104">
        <f t="shared" si="316"/>
        <v>18.799999999998818</v>
      </c>
      <c r="Q5015" s="58"/>
      <c r="R5015" s="58"/>
      <c r="S5015" s="102"/>
    </row>
    <row r="5016" spans="1:19" ht="12.5" customHeight="1" x14ac:dyDescent="0.35">
      <c r="A5016" s="60">
        <v>79</v>
      </c>
      <c r="B5016" s="60" t="s">
        <v>69</v>
      </c>
      <c r="C5016" s="68">
        <v>168.53989999999999</v>
      </c>
      <c r="D5016" s="58" t="s">
        <v>65</v>
      </c>
      <c r="E5016" s="60" t="s">
        <v>59</v>
      </c>
      <c r="F5016" s="60" t="s">
        <v>70</v>
      </c>
      <c r="G5016" s="60"/>
      <c r="H5016" s="60"/>
      <c r="I5016" s="60">
        <f t="shared" si="314"/>
        <v>0</v>
      </c>
      <c r="J5016" s="60">
        <f>IF(OR(I5016="",I5017="",I5018=""),"",(AVERAGEIF(A5016:A$10000,A5016,I5016:I$10000)))</f>
        <v>0</v>
      </c>
      <c r="K5016" s="60"/>
      <c r="L5016" s="60" t="str">
        <f>IF(O5016="","",A5016)</f>
        <v/>
      </c>
      <c r="M5016" s="60" t="str">
        <f>IF(O5016="","",(VLOOKUP(A5016,A5016:E12000,5,FALSE)))</f>
        <v/>
      </c>
      <c r="N5016" s="60" t="str">
        <f t="shared" si="315"/>
        <v/>
      </c>
      <c r="O5016" s="60" t="str">
        <f t="shared" si="313"/>
        <v/>
      </c>
      <c r="P5016" s="103">
        <f t="shared" si="316"/>
        <v>18.799999999998818</v>
      </c>
      <c r="Q5016" s="58"/>
      <c r="R5016" s="58"/>
      <c r="S5016" s="102"/>
    </row>
    <row r="5017" spans="1:19" ht="12.5" customHeight="1" x14ac:dyDescent="0.35">
      <c r="A5017" s="2">
        <v>79</v>
      </c>
      <c r="B5017" s="2" t="s">
        <v>69</v>
      </c>
      <c r="C5017" s="67">
        <v>168.55590000000001</v>
      </c>
      <c r="D5017" t="s">
        <v>65</v>
      </c>
      <c r="E5017" s="2" t="s">
        <v>59</v>
      </c>
      <c r="F5017" s="2" t="s">
        <v>70</v>
      </c>
      <c r="G5017" s="2"/>
      <c r="I5017" s="60">
        <f t="shared" si="314"/>
        <v>0</v>
      </c>
      <c r="J5017" s="60">
        <f>IF(OR(I5017="",I5018="",I5019=""),"",(AVERAGEIF(A5017:A$10000,A5017,I5017:I$10000)))</f>
        <v>0</v>
      </c>
      <c r="K5017" s="60"/>
      <c r="L5017" s="55" t="str">
        <f>IF(O5017="","",A5017)</f>
        <v/>
      </c>
      <c r="M5017" s="60" t="str">
        <f>IF(O5017="","",(VLOOKUP(A5017,A5017:E12001,5,FALSE)))</f>
        <v/>
      </c>
      <c r="N5017" s="55" t="str">
        <f t="shared" si="315"/>
        <v/>
      </c>
      <c r="O5017" s="55" t="str">
        <f t="shared" si="313"/>
        <v/>
      </c>
      <c r="P5017" s="104">
        <f t="shared" si="316"/>
        <v>16.000000000019554</v>
      </c>
      <c r="Q5017" s="58"/>
      <c r="R5017" s="58"/>
      <c r="S5017" s="102"/>
    </row>
    <row r="5018" spans="1:19" ht="12.5" customHeight="1" x14ac:dyDescent="0.35">
      <c r="A5018" s="60">
        <v>79</v>
      </c>
      <c r="B5018" s="60" t="s">
        <v>69</v>
      </c>
      <c r="C5018" s="68">
        <v>168.5754</v>
      </c>
      <c r="D5018" s="58" t="s">
        <v>65</v>
      </c>
      <c r="E5018" s="60" t="s">
        <v>59</v>
      </c>
      <c r="F5018" s="60" t="s">
        <v>70</v>
      </c>
      <c r="G5018" s="60"/>
      <c r="H5018" s="60"/>
      <c r="I5018" s="60">
        <f t="shared" si="314"/>
        <v>0</v>
      </c>
      <c r="J5018" s="60">
        <f>IF(OR(I5018="",I5019="",I5020=""),"",(AVERAGEIF(A5018:A$10000,A5018,I5018:I$10000)))</f>
        <v>0</v>
      </c>
      <c r="K5018" s="60"/>
      <c r="L5018" s="60" t="str">
        <f>IF(O5018="","",A5018)</f>
        <v/>
      </c>
      <c r="M5018" s="60" t="str">
        <f>IF(O5018="","",(VLOOKUP(A5018,A5018:E12002,5,FALSE)))</f>
        <v/>
      </c>
      <c r="N5018" s="60" t="str">
        <f t="shared" si="315"/>
        <v/>
      </c>
      <c r="O5018" s="60" t="str">
        <f t="shared" ref="O5018:O5081" si="317">IF(J5018="","",IF(AND(J5017="",J5016="",J5015=""),C5018,""))</f>
        <v/>
      </c>
      <c r="P5018" s="103">
        <f t="shared" si="316"/>
        <v>19.499999999993634</v>
      </c>
      <c r="Q5018" s="58"/>
      <c r="R5018" s="58"/>
      <c r="S5018" s="102"/>
    </row>
    <row r="5019" spans="1:19" ht="12.5" customHeight="1" x14ac:dyDescent="0.35">
      <c r="A5019" s="2">
        <v>79</v>
      </c>
      <c r="B5019" s="2" t="s">
        <v>69</v>
      </c>
      <c r="C5019" s="67">
        <v>168.59229999999999</v>
      </c>
      <c r="D5019" t="s">
        <v>65</v>
      </c>
      <c r="E5019" s="2" t="s">
        <v>59</v>
      </c>
      <c r="F5019" s="2" t="s">
        <v>70</v>
      </c>
      <c r="G5019" s="2"/>
      <c r="I5019" s="60">
        <f t="shared" si="314"/>
        <v>0</v>
      </c>
      <c r="J5019" s="60">
        <f>IF(OR(I5019="",I5020="",I5021=""),"",(AVERAGEIF(A5019:A$10000,A5019,I5019:I$10000)))</f>
        <v>0</v>
      </c>
      <c r="K5019" s="60"/>
      <c r="L5019" s="55" t="str">
        <f>IF(O5019="","",A5019)</f>
        <v/>
      </c>
      <c r="M5019" s="60" t="str">
        <f>IF(O5019="","",(VLOOKUP(A5019,A5019:E12003,5,FALSE)))</f>
        <v/>
      </c>
      <c r="N5019" s="55" t="str">
        <f t="shared" si="315"/>
        <v/>
      </c>
      <c r="O5019" s="55" t="str">
        <f t="shared" si="317"/>
        <v/>
      </c>
      <c r="P5019" s="104">
        <f t="shared" si="316"/>
        <v>16.899999999992588</v>
      </c>
      <c r="Q5019" s="58"/>
      <c r="R5019" s="58"/>
      <c r="S5019" s="102"/>
    </row>
    <row r="5020" spans="1:19" ht="12.5" customHeight="1" x14ac:dyDescent="0.35">
      <c r="A5020" s="60">
        <v>79</v>
      </c>
      <c r="B5020" s="60" t="s">
        <v>69</v>
      </c>
      <c r="C5020" s="68">
        <v>168.6096</v>
      </c>
      <c r="D5020" s="58" t="s">
        <v>65</v>
      </c>
      <c r="E5020" s="60" t="s">
        <v>59</v>
      </c>
      <c r="F5020" s="60" t="s">
        <v>70</v>
      </c>
      <c r="G5020" s="60"/>
      <c r="H5020" s="60"/>
      <c r="I5020" s="60">
        <f t="shared" si="314"/>
        <v>0</v>
      </c>
      <c r="J5020" s="60">
        <f>IF(OR(I5020="",I5021="",I5022=""),"",(AVERAGEIF(A5020:A$10000,A5020,I5020:I$10000)))</f>
        <v>0</v>
      </c>
      <c r="K5020" s="60"/>
      <c r="L5020" s="60" t="str">
        <f>IF(O5020="","",A5020)</f>
        <v/>
      </c>
      <c r="M5020" s="60" t="str">
        <f>IF(O5020="","",(VLOOKUP(A5020,A5020:E12004,5,FALSE)))</f>
        <v/>
      </c>
      <c r="N5020" s="60" t="str">
        <f t="shared" si="315"/>
        <v/>
      </c>
      <c r="O5020" s="60" t="str">
        <f t="shared" si="317"/>
        <v/>
      </c>
      <c r="P5020" s="103">
        <f t="shared" si="316"/>
        <v>17.300000000005866</v>
      </c>
      <c r="Q5020" s="58"/>
      <c r="R5020" s="58"/>
      <c r="S5020" s="102"/>
    </row>
    <row r="5021" spans="1:19" ht="12.5" customHeight="1" x14ac:dyDescent="0.35">
      <c r="A5021" s="2">
        <v>79</v>
      </c>
      <c r="B5021" s="2" t="s">
        <v>69</v>
      </c>
      <c r="C5021" s="67">
        <v>168.63740000000001</v>
      </c>
      <c r="D5021" t="s">
        <v>65</v>
      </c>
      <c r="E5021" s="2" t="s">
        <v>59</v>
      </c>
      <c r="F5021" s="2" t="s">
        <v>70</v>
      </c>
      <c r="G5021" s="2"/>
      <c r="I5021" s="60">
        <f t="shared" si="314"/>
        <v>0</v>
      </c>
      <c r="J5021" s="60">
        <f>IF(OR(I5021="",I5022="",I5023=""),"",(AVERAGEIF(A5021:A$10000,A5021,I5021:I$10000)))</f>
        <v>0</v>
      </c>
      <c r="K5021" s="60"/>
      <c r="L5021" s="55" t="str">
        <f>IF(O5021="","",A5021)</f>
        <v/>
      </c>
      <c r="M5021" s="60" t="str">
        <f>IF(O5021="","",(VLOOKUP(A5021,A5021:E12005,5,FALSE)))</f>
        <v/>
      </c>
      <c r="N5021" s="55" t="str">
        <f t="shared" si="315"/>
        <v/>
      </c>
      <c r="O5021" s="55" t="str">
        <f t="shared" si="317"/>
        <v/>
      </c>
      <c r="P5021" s="104">
        <f t="shared" si="316"/>
        <v>27.80000000001337</v>
      </c>
      <c r="Q5021" s="58"/>
      <c r="R5021" s="58"/>
      <c r="S5021" s="102"/>
    </row>
    <row r="5022" spans="1:19" ht="12.5" customHeight="1" x14ac:dyDescent="0.35">
      <c r="A5022" s="60">
        <v>79</v>
      </c>
      <c r="B5022" s="60" t="s">
        <v>69</v>
      </c>
      <c r="C5022" s="68">
        <v>168.6557</v>
      </c>
      <c r="D5022" s="58" t="s">
        <v>65</v>
      </c>
      <c r="E5022" s="60" t="s">
        <v>59</v>
      </c>
      <c r="F5022" s="60" t="s">
        <v>70</v>
      </c>
      <c r="G5022" s="60"/>
      <c r="H5022" s="60"/>
      <c r="I5022" s="60">
        <f t="shared" si="314"/>
        <v>0</v>
      </c>
      <c r="J5022" s="60">
        <f>IF(OR(I5022="",I5023="",I5024=""),"",(AVERAGEIF(A5022:A$10000,A5022,I5022:I$10000)))</f>
        <v>0</v>
      </c>
      <c r="K5022" s="60"/>
      <c r="L5022" s="60" t="str">
        <f>IF(O5022="","",A5022)</f>
        <v/>
      </c>
      <c r="M5022" s="60" t="str">
        <f>IF(O5022="","",(VLOOKUP(A5022,A5022:E12006,5,FALSE)))</f>
        <v/>
      </c>
      <c r="N5022" s="60" t="str">
        <f t="shared" si="315"/>
        <v/>
      </c>
      <c r="O5022" s="60" t="str">
        <f t="shared" si="317"/>
        <v/>
      </c>
      <c r="P5022" s="103">
        <f t="shared" si="316"/>
        <v>18.299999999982219</v>
      </c>
      <c r="Q5022" s="58"/>
      <c r="R5022" s="58"/>
      <c r="S5022" s="102"/>
    </row>
    <row r="5023" spans="1:19" ht="12.5" customHeight="1" x14ac:dyDescent="0.35">
      <c r="A5023" s="2">
        <v>79</v>
      </c>
      <c r="B5023" s="2" t="s">
        <v>69</v>
      </c>
      <c r="C5023" s="67">
        <v>168.67500000000001</v>
      </c>
      <c r="D5023" t="s">
        <v>65</v>
      </c>
      <c r="E5023" s="2" t="s">
        <v>59</v>
      </c>
      <c r="F5023" s="2" t="s">
        <v>70</v>
      </c>
      <c r="G5023" s="2"/>
      <c r="I5023" s="60">
        <f t="shared" si="314"/>
        <v>0</v>
      </c>
      <c r="J5023" s="60">
        <f>IF(OR(I5023="",I5024="",I5025=""),"",(AVERAGEIF(A5023:A$10000,A5023,I5023:I$10000)))</f>
        <v>0</v>
      </c>
      <c r="K5023" s="60"/>
      <c r="L5023" s="55" t="str">
        <f>IF(O5023="","",A5023)</f>
        <v/>
      </c>
      <c r="M5023" s="60" t="str">
        <f>IF(O5023="","",(VLOOKUP(A5023,A5023:E12007,5,FALSE)))</f>
        <v/>
      </c>
      <c r="N5023" s="55" t="str">
        <f t="shared" si="315"/>
        <v/>
      </c>
      <c r="O5023" s="55" t="str">
        <f t="shared" si="317"/>
        <v/>
      </c>
      <c r="P5023" s="104">
        <f t="shared" si="316"/>
        <v>19.300000000015416</v>
      </c>
      <c r="Q5023" s="58"/>
      <c r="R5023" s="58"/>
      <c r="S5023" s="102"/>
    </row>
    <row r="5024" spans="1:19" ht="12.5" customHeight="1" x14ac:dyDescent="0.35">
      <c r="A5024" s="60">
        <v>79</v>
      </c>
      <c r="B5024" s="60" t="s">
        <v>69</v>
      </c>
      <c r="C5024" s="68">
        <v>168.69210000000001</v>
      </c>
      <c r="D5024" s="58" t="s">
        <v>65</v>
      </c>
      <c r="E5024" s="60" t="s">
        <v>59</v>
      </c>
      <c r="F5024" s="60" t="s">
        <v>70</v>
      </c>
      <c r="G5024" s="60"/>
      <c r="H5024" s="60"/>
      <c r="I5024" s="60">
        <f t="shared" si="314"/>
        <v>0</v>
      </c>
      <c r="J5024" s="60">
        <f>IF(OR(I5024="",I5025="",I5026=""),"",(AVERAGEIF(A5024:A$10000,A5024,I5024:I$10000)))</f>
        <v>0</v>
      </c>
      <c r="K5024" s="60"/>
      <c r="L5024" s="60" t="str">
        <f>IF(O5024="","",A5024)</f>
        <v/>
      </c>
      <c r="M5024" s="60" t="str">
        <f>IF(O5024="","",(VLOOKUP(A5024,A5024:E12008,5,FALSE)))</f>
        <v/>
      </c>
      <c r="N5024" s="60" t="str">
        <f t="shared" si="315"/>
        <v/>
      </c>
      <c r="O5024" s="60" t="str">
        <f t="shared" si="317"/>
        <v/>
      </c>
      <c r="P5024" s="103">
        <f t="shared" si="316"/>
        <v>17.099999999999227</v>
      </c>
      <c r="Q5024" s="58"/>
      <c r="R5024" s="58"/>
      <c r="S5024" s="102"/>
    </row>
    <row r="5025" spans="1:19" ht="12.5" customHeight="1" x14ac:dyDescent="0.35">
      <c r="A5025" s="2">
        <v>79</v>
      </c>
      <c r="B5025" s="2" t="s">
        <v>69</v>
      </c>
      <c r="C5025" s="67">
        <v>168.71209999999999</v>
      </c>
      <c r="D5025" t="s">
        <v>65</v>
      </c>
      <c r="E5025" s="2" t="s">
        <v>59</v>
      </c>
      <c r="F5025" s="2" t="s">
        <v>70</v>
      </c>
      <c r="G5025" s="2"/>
      <c r="I5025" s="60">
        <f t="shared" si="314"/>
        <v>0</v>
      </c>
      <c r="J5025" s="60">
        <f>IF(OR(I5025="",I5026="",I5027=""),"",(AVERAGEIF(A5025:A$10000,A5025,I5025:I$10000)))</f>
        <v>0</v>
      </c>
      <c r="K5025" s="60"/>
      <c r="L5025" s="55" t="str">
        <f>IF(O5025="","",A5025)</f>
        <v/>
      </c>
      <c r="M5025" s="60" t="str">
        <f>IF(O5025="","",(VLOOKUP(A5025,A5025:E12009,5,FALSE)))</f>
        <v/>
      </c>
      <c r="N5025" s="55" t="str">
        <f t="shared" si="315"/>
        <v/>
      </c>
      <c r="O5025" s="55" t="str">
        <f t="shared" si="317"/>
        <v/>
      </c>
      <c r="P5025" s="104">
        <f t="shared" si="316"/>
        <v>19.99999999998181</v>
      </c>
      <c r="Q5025" s="58"/>
      <c r="R5025" s="58"/>
      <c r="S5025" s="102"/>
    </row>
    <row r="5026" spans="1:19" ht="12.5" customHeight="1" x14ac:dyDescent="0.35">
      <c r="A5026" s="60">
        <v>79</v>
      </c>
      <c r="B5026" s="60" t="s">
        <v>69</v>
      </c>
      <c r="C5026" s="68">
        <v>168.72890000000001</v>
      </c>
      <c r="D5026" s="58" t="s">
        <v>65</v>
      </c>
      <c r="E5026" s="60" t="s">
        <v>59</v>
      </c>
      <c r="F5026" s="60" t="s">
        <v>70</v>
      </c>
      <c r="G5026" s="60"/>
      <c r="H5026" s="60"/>
      <c r="I5026" s="60">
        <f t="shared" si="314"/>
        <v>0</v>
      </c>
      <c r="J5026" s="60">
        <f>IF(OR(I5026="",I5027="",I5028=""),"",(AVERAGEIF(A5026:A$10000,A5026,I5026:I$10000)))</f>
        <v>0</v>
      </c>
      <c r="K5026" s="60"/>
      <c r="L5026" s="60" t="str">
        <f>IF(O5026="","",A5026)</f>
        <v/>
      </c>
      <c r="M5026" s="60" t="str">
        <f>IF(O5026="","",(VLOOKUP(A5026,A5026:E12010,5,FALSE)))</f>
        <v/>
      </c>
      <c r="N5026" s="60" t="str">
        <f t="shared" si="315"/>
        <v/>
      </c>
      <c r="O5026" s="60" t="str">
        <f t="shared" si="317"/>
        <v/>
      </c>
      <c r="P5026" s="103">
        <f t="shared" si="316"/>
        <v>16.80000000001769</v>
      </c>
      <c r="Q5026" s="58"/>
      <c r="R5026" s="58"/>
      <c r="S5026" s="102"/>
    </row>
    <row r="5027" spans="1:19" ht="12.5" customHeight="1" x14ac:dyDescent="0.35">
      <c r="A5027" s="2">
        <v>79</v>
      </c>
      <c r="B5027" s="2" t="s">
        <v>69</v>
      </c>
      <c r="C5027" s="67">
        <v>168.7465</v>
      </c>
      <c r="D5027" t="s">
        <v>65</v>
      </c>
      <c r="E5027" s="2" t="s">
        <v>59</v>
      </c>
      <c r="F5027" s="2" t="s">
        <v>70</v>
      </c>
      <c r="G5027" s="2"/>
      <c r="I5027" s="60">
        <f t="shared" si="314"/>
        <v>0</v>
      </c>
      <c r="J5027" s="60">
        <f>IF(OR(I5027="",I5028="",I5029=""),"",(AVERAGEIF(A5027:A$10000,A5027,I5027:I$10000)))</f>
        <v>0</v>
      </c>
      <c r="K5027" s="60"/>
      <c r="L5027" s="55" t="str">
        <f>IF(O5027="","",A5027)</f>
        <v/>
      </c>
      <c r="M5027" s="60" t="str">
        <f>IF(O5027="","",(VLOOKUP(A5027,A5027:E12011,5,FALSE)))</f>
        <v/>
      </c>
      <c r="N5027" s="55" t="str">
        <f t="shared" si="315"/>
        <v/>
      </c>
      <c r="O5027" s="55" t="str">
        <f t="shared" si="317"/>
        <v/>
      </c>
      <c r="P5027" s="104">
        <f t="shared" si="316"/>
        <v>17.599999999987403</v>
      </c>
      <c r="Q5027" s="58"/>
      <c r="R5027" s="58"/>
      <c r="S5027" s="102"/>
    </row>
    <row r="5028" spans="1:19" ht="12.5" customHeight="1" x14ac:dyDescent="0.35">
      <c r="A5028" s="60">
        <v>79</v>
      </c>
      <c r="B5028" s="60" t="s">
        <v>69</v>
      </c>
      <c r="C5028" s="68">
        <v>168.76429999999999</v>
      </c>
      <c r="D5028" s="58" t="s">
        <v>65</v>
      </c>
      <c r="E5028" s="60" t="s">
        <v>59</v>
      </c>
      <c r="F5028" s="60" t="s">
        <v>70</v>
      </c>
      <c r="G5028" s="60"/>
      <c r="H5028" s="60"/>
      <c r="I5028" s="60">
        <f t="shared" si="314"/>
        <v>0</v>
      </c>
      <c r="J5028" s="60">
        <f>IF(OR(I5028="",I5029="",I5030=""),"",(AVERAGEIF(A5028:A$10000,A5028,I5028:I$10000)))</f>
        <v>0</v>
      </c>
      <c r="K5028" s="60"/>
      <c r="L5028" s="60" t="str">
        <f>IF(O5028="","",A5028)</f>
        <v/>
      </c>
      <c r="M5028" s="60" t="str">
        <f>IF(O5028="","",(VLOOKUP(A5028,A5028:E12012,5,FALSE)))</f>
        <v/>
      </c>
      <c r="N5028" s="60" t="str">
        <f t="shared" si="315"/>
        <v/>
      </c>
      <c r="O5028" s="60" t="str">
        <f t="shared" si="317"/>
        <v/>
      </c>
      <c r="P5028" s="103">
        <f t="shared" si="316"/>
        <v>17.799999999994043</v>
      </c>
      <c r="Q5028" s="58"/>
      <c r="R5028" s="58"/>
      <c r="S5028" s="102"/>
    </row>
    <row r="5029" spans="1:19" ht="12.5" customHeight="1" x14ac:dyDescent="0.35">
      <c r="A5029" s="2">
        <v>79</v>
      </c>
      <c r="B5029" s="2" t="s">
        <v>69</v>
      </c>
      <c r="C5029" s="67">
        <v>168.78149999999999</v>
      </c>
      <c r="D5029" t="s">
        <v>65</v>
      </c>
      <c r="E5029" s="2" t="s">
        <v>59</v>
      </c>
      <c r="F5029" s="2" t="s">
        <v>70</v>
      </c>
      <c r="G5029" s="2"/>
      <c r="I5029" s="60">
        <f t="shared" si="314"/>
        <v>0</v>
      </c>
      <c r="J5029" s="60">
        <f>IF(OR(I5029="",I5030="",I5031=""),"",(AVERAGEIF(A5029:A$10000,A5029,I5029:I$10000)))</f>
        <v>0</v>
      </c>
      <c r="K5029" s="60"/>
      <c r="L5029" s="55" t="str">
        <f>IF(O5029="","",A5029)</f>
        <v/>
      </c>
      <c r="M5029" s="60" t="str">
        <f>IF(O5029="","",(VLOOKUP(A5029,A5029:E12013,5,FALSE)))</f>
        <v/>
      </c>
      <c r="N5029" s="55" t="str">
        <f t="shared" si="315"/>
        <v/>
      </c>
      <c r="O5029" s="55" t="str">
        <f t="shared" si="317"/>
        <v/>
      </c>
      <c r="P5029" s="104">
        <f t="shared" si="316"/>
        <v>17.200000000002547</v>
      </c>
      <c r="Q5029" s="58"/>
      <c r="R5029" s="58"/>
      <c r="S5029" s="102"/>
    </row>
    <row r="5030" spans="1:19" ht="12.5" customHeight="1" x14ac:dyDescent="0.35">
      <c r="A5030" s="60">
        <v>79</v>
      </c>
      <c r="B5030" s="60" t="s">
        <v>69</v>
      </c>
      <c r="C5030" s="68">
        <v>168.7998</v>
      </c>
      <c r="D5030" s="58" t="s">
        <v>65</v>
      </c>
      <c r="E5030" s="60" t="s">
        <v>59</v>
      </c>
      <c r="F5030" s="60" t="s">
        <v>70</v>
      </c>
      <c r="G5030" s="60"/>
      <c r="H5030" s="60"/>
      <c r="I5030" s="60">
        <f t="shared" si="314"/>
        <v>0</v>
      </c>
      <c r="J5030" s="60">
        <f>IF(OR(I5030="",I5031="",I5032=""),"",(AVERAGEIF(A5030:A$10000,A5030,I5030:I$10000)))</f>
        <v>0</v>
      </c>
      <c r="K5030" s="60"/>
      <c r="L5030" s="60" t="str">
        <f>IF(O5030="","",A5030)</f>
        <v/>
      </c>
      <c r="M5030" s="60" t="str">
        <f>IF(O5030="","",(VLOOKUP(A5030,A5030:E12014,5,FALSE)))</f>
        <v/>
      </c>
      <c r="N5030" s="60" t="str">
        <f t="shared" si="315"/>
        <v/>
      </c>
      <c r="O5030" s="60" t="str">
        <f t="shared" si="317"/>
        <v/>
      </c>
      <c r="P5030" s="103">
        <f t="shared" si="316"/>
        <v>18.300000000010641</v>
      </c>
      <c r="Q5030" s="58"/>
      <c r="R5030" s="58"/>
      <c r="S5030" s="102"/>
    </row>
    <row r="5031" spans="1:19" ht="12.5" customHeight="1" x14ac:dyDescent="0.35">
      <c r="A5031" s="2">
        <v>79</v>
      </c>
      <c r="B5031" s="2" t="s">
        <v>69</v>
      </c>
      <c r="C5031" s="67">
        <v>168.81630000000001</v>
      </c>
      <c r="D5031" t="s">
        <v>65</v>
      </c>
      <c r="E5031" s="2" t="s">
        <v>59</v>
      </c>
      <c r="F5031" s="2" t="s">
        <v>70</v>
      </c>
      <c r="G5031" s="2"/>
      <c r="I5031" s="60">
        <f t="shared" si="314"/>
        <v>0</v>
      </c>
      <c r="J5031" s="60">
        <f>IF(OR(I5031="",I5032="",I5033=""),"",(AVERAGEIF(A5031:A$10000,A5031,I5031:I$10000)))</f>
        <v>0</v>
      </c>
      <c r="K5031" s="60"/>
      <c r="L5031" s="55" t="str">
        <f>IF(O5031="","",A5031)</f>
        <v/>
      </c>
      <c r="M5031" s="60" t="str">
        <f>IF(O5031="","",(VLOOKUP(A5031,A5031:E12015,5,FALSE)))</f>
        <v/>
      </c>
      <c r="N5031" s="55" t="str">
        <f t="shared" si="315"/>
        <v/>
      </c>
      <c r="O5031" s="55" t="str">
        <f t="shared" si="317"/>
        <v/>
      </c>
      <c r="P5031" s="104">
        <f t="shared" si="316"/>
        <v>16.500000000007731</v>
      </c>
      <c r="Q5031" s="58"/>
      <c r="R5031" s="58"/>
      <c r="S5031" s="102"/>
    </row>
    <row r="5032" spans="1:19" ht="12.5" customHeight="1" x14ac:dyDescent="0.35">
      <c r="A5032" s="60">
        <v>79</v>
      </c>
      <c r="B5032" s="60" t="s">
        <v>69</v>
      </c>
      <c r="C5032" s="68">
        <v>168.84530000000001</v>
      </c>
      <c r="D5032" s="58" t="s">
        <v>65</v>
      </c>
      <c r="E5032" s="60" t="s">
        <v>59</v>
      </c>
      <c r="F5032" s="60" t="s">
        <v>70</v>
      </c>
      <c r="G5032" s="60"/>
      <c r="H5032" s="60"/>
      <c r="I5032" s="60">
        <f t="shared" si="314"/>
        <v>0</v>
      </c>
      <c r="J5032" s="60">
        <f>IF(OR(I5032="",I5033="",I5034=""),"",(AVERAGEIF(A5032:A$10000,A5032,I5032:I$10000)))</f>
        <v>0</v>
      </c>
      <c r="K5032" s="60"/>
      <c r="L5032" s="60" t="str">
        <f>IF(O5032="","",A5032)</f>
        <v/>
      </c>
      <c r="M5032" s="60" t="str">
        <f>IF(O5032="","",(VLOOKUP(A5032,A5032:E12016,5,FALSE)))</f>
        <v/>
      </c>
      <c r="N5032" s="60" t="str">
        <f t="shared" si="315"/>
        <v/>
      </c>
      <c r="O5032" s="60" t="str">
        <f t="shared" si="317"/>
        <v/>
      </c>
      <c r="P5032" s="103">
        <f t="shared" si="316"/>
        <v>28.999999999996362</v>
      </c>
      <c r="Q5032" s="58"/>
      <c r="R5032" s="58"/>
      <c r="S5032" s="102"/>
    </row>
    <row r="5033" spans="1:19" ht="12.5" customHeight="1" x14ac:dyDescent="0.35">
      <c r="A5033" s="2">
        <v>79</v>
      </c>
      <c r="B5033" s="2" t="s">
        <v>69</v>
      </c>
      <c r="C5033" s="67">
        <v>168.86590000000001</v>
      </c>
      <c r="D5033" t="s">
        <v>65</v>
      </c>
      <c r="E5033" s="2" t="s">
        <v>59</v>
      </c>
      <c r="F5033" s="2" t="s">
        <v>70</v>
      </c>
      <c r="G5033" s="2"/>
      <c r="I5033" s="60">
        <f t="shared" si="314"/>
        <v>0</v>
      </c>
      <c r="J5033" s="60">
        <f>IF(OR(I5033="",I5034="",I5035=""),"",(AVERAGEIF(A5033:A$10000,A5033,I5033:I$10000)))</f>
        <v>0</v>
      </c>
      <c r="K5033" s="60"/>
      <c r="L5033" s="55" t="str">
        <f>IF(O5033="","",A5033)</f>
        <v/>
      </c>
      <c r="M5033" s="60" t="str">
        <f>IF(O5033="","",(VLOOKUP(A5033,A5033:E12017,5,FALSE)))</f>
        <v/>
      </c>
      <c r="N5033" s="55" t="str">
        <f t="shared" si="315"/>
        <v/>
      </c>
      <c r="O5033" s="55" t="str">
        <f t="shared" si="317"/>
        <v/>
      </c>
      <c r="P5033" s="104">
        <f t="shared" si="316"/>
        <v>20.600000000001728</v>
      </c>
      <c r="Q5033" s="58"/>
      <c r="R5033" s="58"/>
      <c r="S5033" s="102"/>
    </row>
    <row r="5034" spans="1:19" ht="12.5" customHeight="1" x14ac:dyDescent="0.35">
      <c r="A5034" s="60">
        <v>79</v>
      </c>
      <c r="B5034" s="60" t="s">
        <v>69</v>
      </c>
      <c r="C5034" s="68">
        <v>168.8835</v>
      </c>
      <c r="D5034" s="58" t="s">
        <v>65</v>
      </c>
      <c r="E5034" s="60" t="s">
        <v>59</v>
      </c>
      <c r="F5034" s="60" t="s">
        <v>70</v>
      </c>
      <c r="G5034" s="60"/>
      <c r="H5034" s="60"/>
      <c r="I5034" s="60">
        <f t="shared" si="314"/>
        <v>0</v>
      </c>
      <c r="J5034" s="60">
        <f>IF(OR(I5034="",I5035="",I5036=""),"",(AVERAGEIF(A5034:A$10000,A5034,I5034:I$10000)))</f>
        <v>0</v>
      </c>
      <c r="K5034" s="60"/>
      <c r="L5034" s="60" t="str">
        <f>IF(O5034="","",A5034)</f>
        <v/>
      </c>
      <c r="M5034" s="60" t="str">
        <f>IF(O5034="","",(VLOOKUP(A5034,A5034:E12018,5,FALSE)))</f>
        <v/>
      </c>
      <c r="N5034" s="60" t="str">
        <f t="shared" si="315"/>
        <v/>
      </c>
      <c r="O5034" s="60" t="str">
        <f t="shared" si="317"/>
        <v/>
      </c>
      <c r="P5034" s="103">
        <f t="shared" si="316"/>
        <v>17.599999999987403</v>
      </c>
      <c r="Q5034" s="58"/>
      <c r="R5034" s="58"/>
      <c r="S5034" s="102"/>
    </row>
    <row r="5035" spans="1:19" ht="12.5" customHeight="1" x14ac:dyDescent="0.35">
      <c r="A5035" s="2">
        <v>79</v>
      </c>
      <c r="B5035" s="2" t="s">
        <v>69</v>
      </c>
      <c r="C5035" s="67">
        <v>168.9024</v>
      </c>
      <c r="D5035" t="s">
        <v>65</v>
      </c>
      <c r="E5035" s="2" t="s">
        <v>59</v>
      </c>
      <c r="F5035" s="2" t="s">
        <v>70</v>
      </c>
      <c r="G5035" s="2"/>
      <c r="I5035" s="60">
        <f t="shared" si="314"/>
        <v>0</v>
      </c>
      <c r="J5035" s="60">
        <f>IF(OR(I5035="",I5036="",I5037=""),"",(AVERAGEIF(A5035:A$10000,A5035,I5035:I$10000)))</f>
        <v>0</v>
      </c>
      <c r="K5035" s="60"/>
      <c r="L5035" s="55" t="str">
        <f>IF(O5035="","",A5035)</f>
        <v/>
      </c>
      <c r="M5035" s="60" t="str">
        <f>IF(O5035="","",(VLOOKUP(A5035,A5035:E12019,5,FALSE)))</f>
        <v/>
      </c>
      <c r="N5035" s="55" t="str">
        <f t="shared" si="315"/>
        <v/>
      </c>
      <c r="O5035" s="55" t="str">
        <f t="shared" si="317"/>
        <v/>
      </c>
      <c r="P5035" s="104">
        <f t="shared" si="316"/>
        <v>18.900000000002137</v>
      </c>
      <c r="Q5035" s="58"/>
      <c r="R5035" s="58"/>
      <c r="S5035" s="102"/>
    </row>
    <row r="5036" spans="1:19" ht="12.5" customHeight="1" x14ac:dyDescent="0.35">
      <c r="A5036" s="60">
        <v>79</v>
      </c>
      <c r="B5036" s="60" t="s">
        <v>71</v>
      </c>
      <c r="C5036" s="68">
        <v>168.91919999999999</v>
      </c>
      <c r="D5036" s="58" t="s">
        <v>65</v>
      </c>
      <c r="E5036" s="60" t="s">
        <v>59</v>
      </c>
      <c r="F5036" s="60" t="s">
        <v>70</v>
      </c>
      <c r="G5036" s="60"/>
      <c r="H5036" s="60"/>
      <c r="I5036" s="60">
        <f t="shared" si="314"/>
        <v>0</v>
      </c>
      <c r="J5036" s="60">
        <f>IF(OR(I5036="",I5037="",I5038=""),"",(AVERAGEIF(A5036:A$10000,A5036,I5036:I$10000)))</f>
        <v>0</v>
      </c>
      <c r="K5036" s="60"/>
      <c r="L5036" s="60" t="str">
        <f>IF(O5036="","",A5036)</f>
        <v/>
      </c>
      <c r="M5036" s="60" t="str">
        <f>IF(O5036="","",(VLOOKUP(A5036,A5036:E12020,5,FALSE)))</f>
        <v/>
      </c>
      <c r="N5036" s="60" t="str">
        <f t="shared" si="315"/>
        <v/>
      </c>
      <c r="O5036" s="60" t="str">
        <f t="shared" si="317"/>
        <v/>
      </c>
      <c r="P5036" s="103">
        <f t="shared" si="316"/>
        <v>16.799999999989268</v>
      </c>
      <c r="Q5036" s="58"/>
      <c r="R5036" s="58"/>
      <c r="S5036" s="102"/>
    </row>
    <row r="5037" spans="1:19" ht="12.5" customHeight="1" x14ac:dyDescent="0.35">
      <c r="A5037" s="2">
        <v>79</v>
      </c>
      <c r="B5037" s="2" t="s">
        <v>71</v>
      </c>
      <c r="C5037" s="67">
        <v>168.9359</v>
      </c>
      <c r="D5037" t="s">
        <v>65</v>
      </c>
      <c r="E5037" s="2" t="s">
        <v>59</v>
      </c>
      <c r="F5037" s="2" t="s">
        <v>70</v>
      </c>
      <c r="G5037" s="2"/>
      <c r="I5037" s="60">
        <f t="shared" si="314"/>
        <v>0</v>
      </c>
      <c r="J5037" s="60">
        <f>IF(OR(I5037="",I5038="",I5039=""),"",(AVERAGEIF(A5037:A$10000,A5037,I5037:I$10000)))</f>
        <v>0</v>
      </c>
      <c r="K5037" s="60"/>
      <c r="L5037" s="55" t="str">
        <f>IF(O5037="","",A5037)</f>
        <v/>
      </c>
      <c r="M5037" s="60" t="str">
        <f>IF(O5037="","",(VLOOKUP(A5037,A5037:E12021,5,FALSE)))</f>
        <v/>
      </c>
      <c r="N5037" s="55" t="str">
        <f t="shared" si="315"/>
        <v/>
      </c>
      <c r="O5037" s="55" t="str">
        <f t="shared" si="317"/>
        <v/>
      </c>
      <c r="P5037" s="104">
        <f t="shared" si="316"/>
        <v>16.70000000001437</v>
      </c>
      <c r="Q5037" s="58"/>
      <c r="R5037" s="58"/>
      <c r="S5037" s="102"/>
    </row>
    <row r="5038" spans="1:19" ht="12.5" customHeight="1" x14ac:dyDescent="0.35">
      <c r="A5038" s="60">
        <v>79</v>
      </c>
      <c r="B5038" s="60" t="s">
        <v>71</v>
      </c>
      <c r="C5038" s="68">
        <v>168.9539</v>
      </c>
      <c r="D5038" s="58" t="s">
        <v>65</v>
      </c>
      <c r="E5038" s="60" t="s">
        <v>59</v>
      </c>
      <c r="F5038" s="60" t="s">
        <v>70</v>
      </c>
      <c r="G5038" s="60"/>
      <c r="H5038" s="60"/>
      <c r="I5038" s="60">
        <f t="shared" si="314"/>
        <v>0</v>
      </c>
      <c r="J5038" s="60">
        <f>IF(OR(I5038="",I5039="",I5040=""),"",(AVERAGEIF(A5038:A$10000,A5038,I5038:I$10000)))</f>
        <v>0</v>
      </c>
      <c r="K5038" s="60"/>
      <c r="L5038" s="60" t="str">
        <f>IF(O5038="","",A5038)</f>
        <v/>
      </c>
      <c r="M5038" s="60" t="str">
        <f>IF(O5038="","",(VLOOKUP(A5038,A5038:E12022,5,FALSE)))</f>
        <v/>
      </c>
      <c r="N5038" s="60" t="str">
        <f t="shared" si="315"/>
        <v/>
      </c>
      <c r="O5038" s="60" t="str">
        <f t="shared" si="317"/>
        <v/>
      </c>
      <c r="P5038" s="103">
        <f t="shared" si="316"/>
        <v>18.000000000000682</v>
      </c>
      <c r="Q5038" s="58"/>
      <c r="R5038" s="58"/>
      <c r="S5038" s="102"/>
    </row>
    <row r="5039" spans="1:19" ht="12.5" customHeight="1" x14ac:dyDescent="0.35">
      <c r="A5039" s="2">
        <v>79</v>
      </c>
      <c r="B5039" s="2" t="s">
        <v>71</v>
      </c>
      <c r="C5039" s="67">
        <v>168.97790000000001</v>
      </c>
      <c r="D5039" t="s">
        <v>65</v>
      </c>
      <c r="E5039" s="2" t="s">
        <v>59</v>
      </c>
      <c r="F5039" s="2" t="s">
        <v>70</v>
      </c>
      <c r="G5039" s="2"/>
      <c r="I5039" s="60">
        <f t="shared" si="314"/>
        <v>0</v>
      </c>
      <c r="J5039" s="60">
        <f>IF(OR(I5039="",I5040="",I5041=""),"",(AVERAGEIF(A5039:A$10000,A5039,I5039:I$10000)))</f>
        <v>0</v>
      </c>
      <c r="K5039" s="60"/>
      <c r="L5039" s="55" t="str">
        <f>IF(O5039="","",A5039)</f>
        <v/>
      </c>
      <c r="M5039" s="60" t="str">
        <f>IF(O5039="","",(VLOOKUP(A5039,A5039:E12023,5,FALSE)))</f>
        <v/>
      </c>
      <c r="N5039" s="55" t="str">
        <f t="shared" si="315"/>
        <v/>
      </c>
      <c r="O5039" s="55" t="str">
        <f t="shared" si="317"/>
        <v/>
      </c>
      <c r="P5039" s="104">
        <f t="shared" si="316"/>
        <v>24.000000000000909</v>
      </c>
      <c r="Q5039" s="58"/>
      <c r="R5039" s="58"/>
      <c r="S5039" s="102"/>
    </row>
    <row r="5040" spans="1:19" ht="12.5" customHeight="1" x14ac:dyDescent="0.35">
      <c r="A5040" s="60">
        <v>79</v>
      </c>
      <c r="B5040" s="60" t="s">
        <v>69</v>
      </c>
      <c r="C5040" s="68">
        <v>169</v>
      </c>
      <c r="D5040" s="58" t="s">
        <v>65</v>
      </c>
      <c r="E5040" s="60" t="s">
        <v>59</v>
      </c>
      <c r="F5040" s="60" t="s">
        <v>70</v>
      </c>
      <c r="G5040" s="60"/>
      <c r="H5040" s="60"/>
      <c r="I5040" s="60">
        <f t="shared" si="314"/>
        <v>0</v>
      </c>
      <c r="J5040" s="60">
        <f>IF(OR(I5040="",I5041="",I5042=""),"",(AVERAGEIF(A5040:A$10000,A5040,I5040:I$10000)))</f>
        <v>0</v>
      </c>
      <c r="K5040" s="60"/>
      <c r="L5040" s="60" t="str">
        <f>IF(O5040="","",A5040)</f>
        <v/>
      </c>
      <c r="M5040" s="60" t="str">
        <f>IF(O5040="","",(VLOOKUP(A5040,A5040:E12024,5,FALSE)))</f>
        <v/>
      </c>
      <c r="N5040" s="60" t="str">
        <f t="shared" si="315"/>
        <v/>
      </c>
      <c r="O5040" s="60" t="str">
        <f t="shared" si="317"/>
        <v/>
      </c>
      <c r="P5040" s="103">
        <f t="shared" si="316"/>
        <v>22.099999999994679</v>
      </c>
      <c r="Q5040" s="58"/>
      <c r="R5040" s="58"/>
      <c r="S5040" s="102"/>
    </row>
    <row r="5041" spans="1:19" ht="12.5" customHeight="1" x14ac:dyDescent="0.35">
      <c r="A5041" s="2">
        <v>79</v>
      </c>
      <c r="B5041" s="2" t="s">
        <v>71</v>
      </c>
      <c r="C5041" s="67">
        <v>169.02010000000001</v>
      </c>
      <c r="D5041" t="s">
        <v>65</v>
      </c>
      <c r="E5041" s="2" t="s">
        <v>59</v>
      </c>
      <c r="F5041" s="2" t="s">
        <v>70</v>
      </c>
      <c r="G5041" s="2"/>
      <c r="I5041" s="60">
        <f t="shared" si="314"/>
        <v>0</v>
      </c>
      <c r="J5041" s="60">
        <f>IF(OR(I5041="",I5042="",I5043=""),"",(AVERAGEIF(A5041:A$10000,A5041,I5041:I$10000)))</f>
        <v>0</v>
      </c>
      <c r="K5041" s="60"/>
      <c r="L5041" s="55" t="str">
        <f>IF(O5041="","",A5041)</f>
        <v/>
      </c>
      <c r="M5041" s="60" t="str">
        <f>IF(O5041="","",(VLOOKUP(A5041,A5041:E12025,5,FALSE)))</f>
        <v/>
      </c>
      <c r="N5041" s="55" t="str">
        <f t="shared" si="315"/>
        <v/>
      </c>
      <c r="O5041" s="55" t="str">
        <f t="shared" si="317"/>
        <v/>
      </c>
      <c r="P5041" s="104">
        <f t="shared" si="316"/>
        <v>20.100000000013551</v>
      </c>
      <c r="Q5041" s="58"/>
      <c r="R5041" s="58"/>
      <c r="S5041" s="102"/>
    </row>
    <row r="5042" spans="1:19" ht="12.5" customHeight="1" x14ac:dyDescent="0.35">
      <c r="A5042" s="60">
        <v>79</v>
      </c>
      <c r="B5042" s="60" t="s">
        <v>71</v>
      </c>
      <c r="C5042" s="68">
        <v>169.05009999999999</v>
      </c>
      <c r="D5042" s="58" t="s">
        <v>65</v>
      </c>
      <c r="E5042" s="60" t="s">
        <v>59</v>
      </c>
      <c r="F5042" s="60" t="s">
        <v>70</v>
      </c>
      <c r="G5042" s="60"/>
      <c r="H5042" s="60"/>
      <c r="I5042" s="60">
        <f t="shared" si="314"/>
        <v>0</v>
      </c>
      <c r="J5042" s="60">
        <f>IF(OR(I5042="",I5043="",I5044=""),"",(AVERAGEIF(A5042:A$10000,A5042,I5042:I$10000)))</f>
        <v>0</v>
      </c>
      <c r="K5042" s="60"/>
      <c r="L5042" s="60" t="str">
        <f>IF(O5042="","",A5042)</f>
        <v/>
      </c>
      <c r="M5042" s="60" t="str">
        <f>IF(O5042="","",(VLOOKUP(A5042,A5042:E12026,5,FALSE)))</f>
        <v/>
      </c>
      <c r="N5042" s="60" t="str">
        <f t="shared" si="315"/>
        <v/>
      </c>
      <c r="O5042" s="60" t="str">
        <f t="shared" si="317"/>
        <v/>
      </c>
      <c r="P5042" s="103">
        <f t="shared" si="316"/>
        <v>29.999999999972715</v>
      </c>
      <c r="Q5042" s="58"/>
      <c r="R5042" s="58"/>
      <c r="S5042" s="102"/>
    </row>
    <row r="5043" spans="1:19" ht="12.5" customHeight="1" x14ac:dyDescent="0.35">
      <c r="A5043" s="2">
        <v>79</v>
      </c>
      <c r="B5043" s="2" t="s">
        <v>71</v>
      </c>
      <c r="C5043" s="67">
        <v>169.0675</v>
      </c>
      <c r="D5043" t="s">
        <v>65</v>
      </c>
      <c r="E5043" s="2" t="s">
        <v>59</v>
      </c>
      <c r="F5043" s="2" t="s">
        <v>70</v>
      </c>
      <c r="G5043" s="2"/>
      <c r="I5043" s="60">
        <f t="shared" si="314"/>
        <v>0</v>
      </c>
      <c r="J5043" s="60">
        <f>IF(OR(I5043="",I5044="",I5045=""),"",(AVERAGEIF(A5043:A$10000,A5043,I5043:I$10000)))</f>
        <v>0</v>
      </c>
      <c r="K5043" s="60"/>
      <c r="L5043" s="55" t="str">
        <f>IF(O5043="","",A5043)</f>
        <v/>
      </c>
      <c r="M5043" s="60" t="str">
        <f>IF(O5043="","",(VLOOKUP(A5043,A5043:E12027,5,FALSE)))</f>
        <v/>
      </c>
      <c r="N5043" s="55" t="str">
        <f t="shared" si="315"/>
        <v/>
      </c>
      <c r="O5043" s="55" t="str">
        <f t="shared" si="317"/>
        <v/>
      </c>
      <c r="P5043" s="104">
        <f t="shared" si="316"/>
        <v>17.400000000009186</v>
      </c>
      <c r="Q5043" s="58"/>
      <c r="R5043" s="58"/>
      <c r="S5043" s="102"/>
    </row>
    <row r="5044" spans="1:19" ht="12.5" customHeight="1" x14ac:dyDescent="0.35">
      <c r="A5044" s="60">
        <v>79</v>
      </c>
      <c r="B5044" s="60" t="s">
        <v>71</v>
      </c>
      <c r="C5044" s="68">
        <v>169.08590000000001</v>
      </c>
      <c r="D5044" s="58" t="s">
        <v>65</v>
      </c>
      <c r="E5044" s="60" t="s">
        <v>59</v>
      </c>
      <c r="F5044" s="60" t="s">
        <v>70</v>
      </c>
      <c r="G5044" s="60"/>
      <c r="H5044" s="60"/>
      <c r="I5044" s="60">
        <f t="shared" si="314"/>
        <v>0</v>
      </c>
      <c r="J5044" s="60">
        <f>IF(OR(I5044="",I5045="",I5046=""),"",(AVERAGEIF(A5044:A$10000,A5044,I5044:I$10000)))</f>
        <v>0</v>
      </c>
      <c r="K5044" s="60"/>
      <c r="L5044" s="60" t="str">
        <f>IF(O5044="","",A5044)</f>
        <v/>
      </c>
      <c r="M5044" s="60" t="str">
        <f>IF(O5044="","",(VLOOKUP(A5044,A5044:E12028,5,FALSE)))</f>
        <v/>
      </c>
      <c r="N5044" s="60" t="str">
        <f t="shared" si="315"/>
        <v/>
      </c>
      <c r="O5044" s="60" t="str">
        <f t="shared" si="317"/>
        <v/>
      </c>
      <c r="P5044" s="103">
        <f t="shared" si="316"/>
        <v>18.400000000013961</v>
      </c>
      <c r="Q5044" s="58"/>
      <c r="R5044" s="58"/>
      <c r="S5044" s="102"/>
    </row>
    <row r="5045" spans="1:19" ht="12.5" customHeight="1" x14ac:dyDescent="0.35">
      <c r="A5045" s="2">
        <v>79</v>
      </c>
      <c r="B5045" s="2" t="s">
        <v>69</v>
      </c>
      <c r="C5045" s="67">
        <v>169.10390000000001</v>
      </c>
      <c r="D5045" t="s">
        <v>65</v>
      </c>
      <c r="E5045" s="2" t="s">
        <v>59</v>
      </c>
      <c r="F5045" s="2" t="s">
        <v>70</v>
      </c>
      <c r="G5045" s="2"/>
      <c r="I5045" s="60">
        <f t="shared" si="314"/>
        <v>0</v>
      </c>
      <c r="J5045" s="60">
        <f>IF(OR(I5045="",I5046="",I5047=""),"",(AVERAGEIF(A5045:A$10000,A5045,I5045:I$10000)))</f>
        <v>0</v>
      </c>
      <c r="K5045" s="60"/>
      <c r="L5045" s="55" t="str">
        <f>IF(O5045="","",A5045)</f>
        <v/>
      </c>
      <c r="M5045" s="60" t="str">
        <f>IF(O5045="","",(VLOOKUP(A5045,A5045:E12029,5,FALSE)))</f>
        <v/>
      </c>
      <c r="N5045" s="55" t="str">
        <f t="shared" si="315"/>
        <v/>
      </c>
      <c r="O5045" s="55" t="str">
        <f t="shared" si="317"/>
        <v/>
      </c>
      <c r="P5045" s="104">
        <f t="shared" si="316"/>
        <v>18.000000000000682</v>
      </c>
      <c r="Q5045" s="58"/>
      <c r="R5045" s="58"/>
      <c r="S5045" s="102"/>
    </row>
    <row r="5046" spans="1:19" ht="12.5" customHeight="1" x14ac:dyDescent="0.35">
      <c r="A5046" s="60">
        <v>79</v>
      </c>
      <c r="B5046" s="60" t="s">
        <v>71</v>
      </c>
      <c r="C5046" s="68">
        <v>169.1215</v>
      </c>
      <c r="D5046" s="58" t="s">
        <v>65</v>
      </c>
      <c r="E5046" s="60" t="s">
        <v>59</v>
      </c>
      <c r="F5046" s="60" t="s">
        <v>70</v>
      </c>
      <c r="G5046" s="60"/>
      <c r="H5046" s="60"/>
      <c r="I5046" s="60">
        <f t="shared" si="314"/>
        <v>0</v>
      </c>
      <c r="J5046" s="60">
        <f>IF(OR(I5046="",I5047="",I5048=""),"",(AVERAGEIF(A5046:A$10000,A5046,I5046:I$10000)))</f>
        <v>0</v>
      </c>
      <c r="K5046" s="60"/>
      <c r="L5046" s="60" t="str">
        <f>IF(O5046="","",A5046)</f>
        <v/>
      </c>
      <c r="M5046" s="60" t="str">
        <f>IF(O5046="","",(VLOOKUP(A5046,A5046:E12030,5,FALSE)))</f>
        <v/>
      </c>
      <c r="N5046" s="60" t="str">
        <f t="shared" si="315"/>
        <v/>
      </c>
      <c r="O5046" s="60" t="str">
        <f t="shared" si="317"/>
        <v/>
      </c>
      <c r="P5046" s="103">
        <f t="shared" si="316"/>
        <v>17.599999999987403</v>
      </c>
      <c r="Q5046" s="58"/>
      <c r="R5046" s="58"/>
      <c r="S5046" s="102"/>
    </row>
    <row r="5047" spans="1:19" ht="12.5" customHeight="1" x14ac:dyDescent="0.35">
      <c r="A5047" s="2">
        <v>79</v>
      </c>
      <c r="B5047" s="2" t="s">
        <v>71</v>
      </c>
      <c r="C5047" s="67">
        <v>169.14009999999999</v>
      </c>
      <c r="D5047" t="s">
        <v>65</v>
      </c>
      <c r="E5047" s="2" t="s">
        <v>59</v>
      </c>
      <c r="F5047" s="2" t="s">
        <v>70</v>
      </c>
      <c r="G5047" s="2"/>
      <c r="I5047" s="60">
        <f t="shared" si="314"/>
        <v>0</v>
      </c>
      <c r="J5047" s="60">
        <f>IF(OR(I5047="",I5048="",I5049=""),"",(AVERAGEIF(A5047:A$10000,A5047,I5047:I$10000)))</f>
        <v>0</v>
      </c>
      <c r="K5047" s="60"/>
      <c r="L5047" s="55" t="str">
        <f>IF(O5047="","",A5047)</f>
        <v/>
      </c>
      <c r="M5047" s="60" t="str">
        <f>IF(O5047="","",(VLOOKUP(A5047,A5047:E12031,5,FALSE)))</f>
        <v/>
      </c>
      <c r="N5047" s="55" t="str">
        <f t="shared" si="315"/>
        <v/>
      </c>
      <c r="O5047" s="55" t="str">
        <f t="shared" si="317"/>
        <v/>
      </c>
      <c r="P5047" s="104">
        <f t="shared" si="316"/>
        <v>18.599999999992178</v>
      </c>
      <c r="Q5047" s="58"/>
      <c r="R5047" s="58"/>
      <c r="S5047" s="102"/>
    </row>
    <row r="5048" spans="1:19" ht="12.5" customHeight="1" x14ac:dyDescent="0.35">
      <c r="A5048" s="60">
        <v>79</v>
      </c>
      <c r="B5048" s="60" t="s">
        <v>71</v>
      </c>
      <c r="C5048" s="68">
        <v>169.15809999999999</v>
      </c>
      <c r="D5048" s="58" t="s">
        <v>65</v>
      </c>
      <c r="E5048" s="60" t="s">
        <v>59</v>
      </c>
      <c r="F5048" s="60" t="s">
        <v>70</v>
      </c>
      <c r="G5048" s="60"/>
      <c r="H5048" s="60"/>
      <c r="I5048" s="60">
        <f t="shared" si="314"/>
        <v>0</v>
      </c>
      <c r="J5048" s="60">
        <f>IF(OR(I5048="",I5049="",I5050=""),"",(AVERAGEIF(A5048:A$10000,A5048,I5048:I$10000)))</f>
        <v>0</v>
      </c>
      <c r="K5048" s="60"/>
      <c r="L5048" s="60" t="str">
        <f>IF(O5048="","",A5048)</f>
        <v/>
      </c>
      <c r="M5048" s="60" t="str">
        <f>IF(O5048="","",(VLOOKUP(A5048,A5048:E12032,5,FALSE)))</f>
        <v/>
      </c>
      <c r="N5048" s="60" t="str">
        <f t="shared" si="315"/>
        <v/>
      </c>
      <c r="O5048" s="60" t="str">
        <f t="shared" si="317"/>
        <v/>
      </c>
      <c r="P5048" s="103">
        <f t="shared" si="316"/>
        <v>18.000000000000682</v>
      </c>
      <c r="Q5048" s="58"/>
      <c r="R5048" s="58"/>
      <c r="S5048" s="102"/>
    </row>
    <row r="5049" spans="1:19" ht="12.5" customHeight="1" x14ac:dyDescent="0.35">
      <c r="A5049" s="2">
        <v>79</v>
      </c>
      <c r="B5049" s="2" t="s">
        <v>71</v>
      </c>
      <c r="C5049" s="67">
        <v>169.17500000000001</v>
      </c>
      <c r="D5049" t="s">
        <v>65</v>
      </c>
      <c r="E5049" s="2" t="s">
        <v>59</v>
      </c>
      <c r="F5049" s="2" t="s">
        <v>70</v>
      </c>
      <c r="G5049" s="2"/>
      <c r="I5049" s="60">
        <f t="shared" si="314"/>
        <v>0</v>
      </c>
      <c r="J5049" s="60">
        <f>IF(OR(I5049="",I5050="",I5051=""),"",(AVERAGEIF(A5049:A$10000,A5049,I5049:I$10000)))</f>
        <v>0</v>
      </c>
      <c r="K5049" s="60"/>
      <c r="L5049" s="55" t="str">
        <f>IF(O5049="","",A5049)</f>
        <v/>
      </c>
      <c r="M5049" s="60" t="str">
        <f>IF(O5049="","",(VLOOKUP(A5049,A5049:E12033,5,FALSE)))</f>
        <v/>
      </c>
      <c r="N5049" s="55" t="str">
        <f t="shared" si="315"/>
        <v/>
      </c>
      <c r="O5049" s="55" t="str">
        <f t="shared" si="317"/>
        <v/>
      </c>
      <c r="P5049" s="104">
        <f t="shared" si="316"/>
        <v>16.900000000021009</v>
      </c>
      <c r="Q5049" s="58"/>
      <c r="R5049" s="58"/>
      <c r="S5049" s="102"/>
    </row>
    <row r="5050" spans="1:19" ht="12.5" customHeight="1" x14ac:dyDescent="0.35">
      <c r="A5050" s="60">
        <v>79</v>
      </c>
      <c r="B5050" s="60" t="s">
        <v>71</v>
      </c>
      <c r="C5050" s="68">
        <v>169.19220000000001</v>
      </c>
      <c r="D5050" s="58" t="s">
        <v>65</v>
      </c>
      <c r="E5050" s="60" t="s">
        <v>59</v>
      </c>
      <c r="F5050" s="60" t="s">
        <v>70</v>
      </c>
      <c r="G5050" s="60"/>
      <c r="H5050" s="60"/>
      <c r="I5050" s="60">
        <f t="shared" si="314"/>
        <v>0</v>
      </c>
      <c r="J5050" s="60">
        <f>IF(OR(I5050="",I5051="",I5052=""),"",(AVERAGEIF(A5050:A$10000,A5050,I5050:I$10000)))</f>
        <v>0</v>
      </c>
      <c r="K5050" s="60"/>
      <c r="L5050" s="60" t="str">
        <f>IF(O5050="","",A5050)</f>
        <v/>
      </c>
      <c r="M5050" s="60" t="str">
        <f>IF(O5050="","",(VLOOKUP(A5050,A5050:E12034,5,FALSE)))</f>
        <v/>
      </c>
      <c r="N5050" s="60" t="str">
        <f t="shared" si="315"/>
        <v/>
      </c>
      <c r="O5050" s="60" t="str">
        <f t="shared" si="317"/>
        <v/>
      </c>
      <c r="P5050" s="103">
        <f t="shared" si="316"/>
        <v>17.200000000002547</v>
      </c>
      <c r="Q5050" s="58"/>
      <c r="R5050" s="58"/>
      <c r="S5050" s="102"/>
    </row>
    <row r="5051" spans="1:19" ht="12.5" customHeight="1" x14ac:dyDescent="0.35">
      <c r="A5051" s="2">
        <v>79</v>
      </c>
      <c r="B5051" s="2" t="s">
        <v>71</v>
      </c>
      <c r="C5051" s="67">
        <v>169.21119999999999</v>
      </c>
      <c r="D5051" t="s">
        <v>65</v>
      </c>
      <c r="E5051" s="2" t="s">
        <v>59</v>
      </c>
      <c r="F5051" s="2" t="s">
        <v>70</v>
      </c>
      <c r="G5051" s="2"/>
      <c r="I5051" s="60">
        <f t="shared" si="314"/>
        <v>0</v>
      </c>
      <c r="J5051" s="60">
        <f>IF(OR(I5051="",I5052="",I5053=""),"",(AVERAGEIF(A5051:A$10000,A5051,I5051:I$10000)))</f>
        <v>0</v>
      </c>
      <c r="K5051" s="60"/>
      <c r="L5051" s="55" t="str">
        <f>IF(O5051="","",A5051)</f>
        <v/>
      </c>
      <c r="M5051" s="60" t="str">
        <f>IF(O5051="","",(VLOOKUP(A5051,A5051:E12035,5,FALSE)))</f>
        <v/>
      </c>
      <c r="N5051" s="55" t="str">
        <f t="shared" si="315"/>
        <v/>
      </c>
      <c r="O5051" s="55" t="str">
        <f t="shared" si="317"/>
        <v/>
      </c>
      <c r="P5051" s="104">
        <f t="shared" si="316"/>
        <v>18.999999999977035</v>
      </c>
      <c r="Q5051" s="58"/>
      <c r="R5051" s="58"/>
      <c r="S5051" s="102"/>
    </row>
    <row r="5052" spans="1:19" ht="12.5" customHeight="1" x14ac:dyDescent="0.35">
      <c r="A5052" s="60">
        <v>79</v>
      </c>
      <c r="B5052" s="60" t="s">
        <v>71</v>
      </c>
      <c r="C5052" s="68">
        <v>169.2287</v>
      </c>
      <c r="D5052" s="58" t="s">
        <v>65</v>
      </c>
      <c r="E5052" s="60" t="s">
        <v>59</v>
      </c>
      <c r="F5052" s="60" t="s">
        <v>70</v>
      </c>
      <c r="G5052" s="60"/>
      <c r="H5052" s="60"/>
      <c r="I5052" s="60">
        <f t="shared" si="314"/>
        <v>0</v>
      </c>
      <c r="J5052" s="60">
        <f>IF(OR(I5052="",I5053="",I5054=""),"",(AVERAGEIF(A5052:A$10000,A5052,I5052:I$10000)))</f>
        <v>0</v>
      </c>
      <c r="K5052" s="60"/>
      <c r="L5052" s="60" t="str">
        <f>IF(O5052="","",A5052)</f>
        <v/>
      </c>
      <c r="M5052" s="60" t="str">
        <f>IF(O5052="","",(VLOOKUP(A5052,A5052:E12036,5,FALSE)))</f>
        <v/>
      </c>
      <c r="N5052" s="60" t="str">
        <f t="shared" si="315"/>
        <v/>
      </c>
      <c r="O5052" s="60" t="str">
        <f t="shared" si="317"/>
        <v/>
      </c>
      <c r="P5052" s="103">
        <f t="shared" si="316"/>
        <v>17.500000000012506</v>
      </c>
      <c r="Q5052" s="58"/>
      <c r="R5052" s="58"/>
      <c r="S5052" s="102"/>
    </row>
    <row r="5053" spans="1:19" ht="12.5" customHeight="1" x14ac:dyDescent="0.35">
      <c r="A5053" s="2">
        <v>79</v>
      </c>
      <c r="B5053" s="2" t="s">
        <v>71</v>
      </c>
      <c r="C5053" s="67">
        <v>169.25649999999999</v>
      </c>
      <c r="D5053" t="s">
        <v>65</v>
      </c>
      <c r="E5053" s="2" t="s">
        <v>59</v>
      </c>
      <c r="F5053" s="2" t="s">
        <v>70</v>
      </c>
      <c r="G5053" s="2"/>
      <c r="I5053" s="60">
        <f t="shared" si="314"/>
        <v>0</v>
      </c>
      <c r="J5053" s="60">
        <f>IF(OR(I5053="",I5054="",I5055=""),"",(AVERAGEIF(A5053:A$10000,A5053,I5053:I$10000)))</f>
        <v>0</v>
      </c>
      <c r="K5053" s="60"/>
      <c r="L5053" s="55" t="str">
        <f>IF(O5053="","",A5053)</f>
        <v/>
      </c>
      <c r="M5053" s="60" t="str">
        <f>IF(O5053="","",(VLOOKUP(A5053,A5053:E12037,5,FALSE)))</f>
        <v/>
      </c>
      <c r="N5053" s="55" t="str">
        <f t="shared" si="315"/>
        <v/>
      </c>
      <c r="O5053" s="55" t="str">
        <f t="shared" si="317"/>
        <v/>
      </c>
      <c r="P5053" s="104">
        <f t="shared" si="316"/>
        <v>27.799999999984948</v>
      </c>
      <c r="Q5053" s="58"/>
      <c r="R5053" s="58"/>
      <c r="S5053" s="102"/>
    </row>
    <row r="5054" spans="1:19" ht="12.5" customHeight="1" x14ac:dyDescent="0.35">
      <c r="A5054" s="60">
        <v>79</v>
      </c>
      <c r="B5054" s="60" t="s">
        <v>69</v>
      </c>
      <c r="C5054" s="68">
        <v>169.27500000000001</v>
      </c>
      <c r="D5054" s="58" t="s">
        <v>65</v>
      </c>
      <c r="E5054" s="60" t="s">
        <v>59</v>
      </c>
      <c r="F5054" s="60" t="s">
        <v>70</v>
      </c>
      <c r="G5054" s="60"/>
      <c r="H5054" s="60"/>
      <c r="I5054" s="60">
        <f t="shared" si="314"/>
        <v>0</v>
      </c>
      <c r="J5054" s="60">
        <f>IF(OR(I5054="",I5055="",I5056=""),"",(AVERAGEIF(A5054:A$10000,A5054,I5054:I$10000)))</f>
        <v>0</v>
      </c>
      <c r="K5054" s="60"/>
      <c r="L5054" s="60" t="str">
        <f>IF(O5054="","",A5054)</f>
        <v/>
      </c>
      <c r="M5054" s="60" t="str">
        <f>IF(O5054="","",(VLOOKUP(A5054,A5054:E12038,5,FALSE)))</f>
        <v/>
      </c>
      <c r="N5054" s="60" t="str">
        <f t="shared" si="315"/>
        <v/>
      </c>
      <c r="O5054" s="60" t="str">
        <f t="shared" si="317"/>
        <v/>
      </c>
      <c r="P5054" s="103">
        <f t="shared" si="316"/>
        <v>18.50000000001728</v>
      </c>
      <c r="Q5054" s="58"/>
      <c r="R5054" s="58"/>
      <c r="S5054" s="102"/>
    </row>
    <row r="5055" spans="1:19" ht="12.5" customHeight="1" x14ac:dyDescent="0.35">
      <c r="A5055" s="2">
        <v>79</v>
      </c>
      <c r="B5055" s="2" t="s">
        <v>69</v>
      </c>
      <c r="C5055" s="67">
        <v>169.29329999999999</v>
      </c>
      <c r="D5055" t="s">
        <v>65</v>
      </c>
      <c r="E5055" s="2" t="s">
        <v>59</v>
      </c>
      <c r="F5055" s="2" t="s">
        <v>70</v>
      </c>
      <c r="G5055" s="2"/>
      <c r="I5055" s="60">
        <f t="shared" si="314"/>
        <v>0</v>
      </c>
      <c r="J5055" s="60">
        <f>IF(OR(I5055="",I5056="",I5057=""),"",(AVERAGEIF(A5055:A$10000,A5055,I5055:I$10000)))</f>
        <v>0</v>
      </c>
      <c r="K5055" s="60"/>
      <c r="L5055" s="55" t="str">
        <f>IF(O5055="","",A5055)</f>
        <v/>
      </c>
      <c r="M5055" s="60" t="str">
        <f>IF(O5055="","",(VLOOKUP(A5055,A5055:E12039,5,FALSE)))</f>
        <v/>
      </c>
      <c r="N5055" s="55" t="str">
        <f t="shared" si="315"/>
        <v/>
      </c>
      <c r="O5055" s="55" t="str">
        <f t="shared" si="317"/>
        <v/>
      </c>
      <c r="P5055" s="104">
        <f t="shared" si="316"/>
        <v>18.299999999982219</v>
      </c>
      <c r="Q5055" s="58"/>
      <c r="R5055" s="58"/>
      <c r="S5055" s="102"/>
    </row>
    <row r="5056" spans="1:19" ht="12.5" customHeight="1" x14ac:dyDescent="0.35">
      <c r="A5056" s="60">
        <v>79</v>
      </c>
      <c r="B5056" s="60" t="s">
        <v>69</v>
      </c>
      <c r="C5056" s="68">
        <v>169.31190000000001</v>
      </c>
      <c r="D5056" s="58" t="s">
        <v>65</v>
      </c>
      <c r="E5056" s="60" t="s">
        <v>59</v>
      </c>
      <c r="F5056" s="60" t="s">
        <v>70</v>
      </c>
      <c r="G5056" s="60"/>
      <c r="H5056" s="60"/>
      <c r="I5056" s="60">
        <f t="shared" si="314"/>
        <v>0</v>
      </c>
      <c r="J5056" s="60">
        <f>IF(OR(I5056="",I5057="",I5058=""),"",(AVERAGEIF(A5056:A$10000,A5056,I5056:I$10000)))</f>
        <v>0</v>
      </c>
      <c r="K5056" s="60"/>
      <c r="L5056" s="60" t="str">
        <f>IF(O5056="","",A5056)</f>
        <v/>
      </c>
      <c r="M5056" s="60" t="str">
        <f>IF(O5056="","",(VLOOKUP(A5056,A5056:E12040,5,FALSE)))</f>
        <v/>
      </c>
      <c r="N5056" s="60" t="str">
        <f t="shared" si="315"/>
        <v/>
      </c>
      <c r="O5056" s="60" t="str">
        <f t="shared" si="317"/>
        <v/>
      </c>
      <c r="P5056" s="103">
        <f t="shared" si="316"/>
        <v>18.6000000000206</v>
      </c>
      <c r="Q5056" s="58"/>
      <c r="R5056" s="58"/>
      <c r="S5056" s="102"/>
    </row>
    <row r="5057" spans="1:19" ht="12.5" customHeight="1" x14ac:dyDescent="0.35">
      <c r="A5057" s="2">
        <v>79</v>
      </c>
      <c r="B5057" s="2" t="s">
        <v>69</v>
      </c>
      <c r="C5057" s="67">
        <v>169.3297</v>
      </c>
      <c r="D5057" t="s">
        <v>65</v>
      </c>
      <c r="E5057" s="2" t="s">
        <v>59</v>
      </c>
      <c r="F5057" s="2" t="s">
        <v>70</v>
      </c>
      <c r="G5057" s="2"/>
      <c r="I5057" s="60">
        <f t="shared" si="314"/>
        <v>0</v>
      </c>
      <c r="J5057" s="60">
        <f>IF(OR(I5057="",I5058="",I5059=""),"",(AVERAGEIF(A5057:A$10000,A5057,I5057:I$10000)))</f>
        <v>0</v>
      </c>
      <c r="K5057" s="60"/>
      <c r="L5057" s="55" t="str">
        <f>IF(O5057="","",A5057)</f>
        <v/>
      </c>
      <c r="M5057" s="60" t="str">
        <f>IF(O5057="","",(VLOOKUP(A5057,A5057:E12041,5,FALSE)))</f>
        <v/>
      </c>
      <c r="N5057" s="55" t="str">
        <f t="shared" si="315"/>
        <v/>
      </c>
      <c r="O5057" s="55" t="str">
        <f t="shared" si="317"/>
        <v/>
      </c>
      <c r="P5057" s="104">
        <f t="shared" si="316"/>
        <v>17.799999999994043</v>
      </c>
      <c r="Q5057" s="58"/>
      <c r="R5057" s="58"/>
      <c r="S5057" s="102"/>
    </row>
    <row r="5058" spans="1:19" ht="12.5" customHeight="1" x14ac:dyDescent="0.35">
      <c r="A5058" s="60">
        <v>79</v>
      </c>
      <c r="B5058" s="60" t="s">
        <v>69</v>
      </c>
      <c r="C5058" s="68">
        <v>169.34899999999999</v>
      </c>
      <c r="D5058" s="58" t="s">
        <v>65</v>
      </c>
      <c r="E5058" s="60" t="s">
        <v>59</v>
      </c>
      <c r="F5058" s="60" t="s">
        <v>70</v>
      </c>
      <c r="G5058" s="60"/>
      <c r="H5058" s="60"/>
      <c r="I5058" s="60">
        <f t="shared" si="314"/>
        <v>0</v>
      </c>
      <c r="J5058" s="60">
        <f>IF(OR(I5058="",I5059="",I5060=""),"",(AVERAGEIF(A5058:A$10000,A5058,I5058:I$10000)))</f>
        <v>0</v>
      </c>
      <c r="K5058" s="60"/>
      <c r="L5058" s="60" t="str">
        <f>IF(O5058="","",A5058)</f>
        <v/>
      </c>
      <c r="M5058" s="60" t="str">
        <f>IF(O5058="","",(VLOOKUP(A5058,A5058:E12042,5,FALSE)))</f>
        <v/>
      </c>
      <c r="N5058" s="60" t="str">
        <f t="shared" si="315"/>
        <v/>
      </c>
      <c r="O5058" s="60" t="str">
        <f t="shared" si="317"/>
        <v/>
      </c>
      <c r="P5058" s="103">
        <f t="shared" si="316"/>
        <v>19.299999999986994</v>
      </c>
      <c r="Q5058" s="58"/>
      <c r="R5058" s="58"/>
      <c r="S5058" s="102"/>
    </row>
    <row r="5059" spans="1:19" ht="12.5" customHeight="1" x14ac:dyDescent="0.35">
      <c r="A5059" s="2">
        <v>80</v>
      </c>
      <c r="B5059" s="2" t="s">
        <v>69</v>
      </c>
      <c r="C5059" s="67">
        <v>170.37299999999999</v>
      </c>
      <c r="D5059" t="s">
        <v>65</v>
      </c>
      <c r="E5059" s="2" t="s">
        <v>56</v>
      </c>
      <c r="F5059" s="2" t="s">
        <v>70</v>
      </c>
      <c r="G5059" s="2"/>
      <c r="I5059" s="60">
        <f t="shared" si="314"/>
        <v>0</v>
      </c>
      <c r="J5059" s="60">
        <f>IF(OR(I5059="",I5060="",I5061=""),"",(AVERAGEIF(A5059:A$10000,A5059,I5059:I$10000)))</f>
        <v>0</v>
      </c>
      <c r="K5059" s="60"/>
      <c r="L5059" s="55" t="str">
        <f>IF(O5059="","",A5059)</f>
        <v/>
      </c>
      <c r="M5059" s="60" t="str">
        <f>IF(O5059="","",(VLOOKUP(A5059,A5059:E12043,5,FALSE)))</f>
        <v/>
      </c>
      <c r="N5059" s="55" t="str">
        <f t="shared" si="315"/>
        <v/>
      </c>
      <c r="O5059" s="55" t="str">
        <f t="shared" si="317"/>
        <v/>
      </c>
      <c r="P5059" s="104" t="str">
        <f t="shared" si="316"/>
        <v/>
      </c>
      <c r="Q5059" s="58"/>
      <c r="R5059" s="58"/>
      <c r="S5059" s="102"/>
    </row>
    <row r="5060" spans="1:19" ht="12.5" customHeight="1" x14ac:dyDescent="0.35">
      <c r="A5060" s="60">
        <v>80</v>
      </c>
      <c r="B5060" s="60" t="s">
        <v>69</v>
      </c>
      <c r="C5060" s="68">
        <v>170.38759999999999</v>
      </c>
      <c r="D5060" s="58" t="s">
        <v>65</v>
      </c>
      <c r="E5060" s="60" t="s">
        <v>56</v>
      </c>
      <c r="F5060" s="60" t="s">
        <v>70</v>
      </c>
      <c r="G5060" s="60"/>
      <c r="H5060" s="60"/>
      <c r="I5060" s="60">
        <f t="shared" si="314"/>
        <v>0</v>
      </c>
      <c r="J5060" s="60">
        <f>IF(OR(I5060="",I5061="",I5062=""),"",(AVERAGEIF(A5060:A$10000,A5060,I5060:I$10000)))</f>
        <v>0</v>
      </c>
      <c r="K5060" s="60"/>
      <c r="L5060" s="60" t="str">
        <f>IF(O5060="","",A5060)</f>
        <v/>
      </c>
      <c r="M5060" s="60" t="str">
        <f>IF(O5060="","",(VLOOKUP(A5060,A5060:E12044,5,FALSE)))</f>
        <v/>
      </c>
      <c r="N5060" s="60" t="str">
        <f t="shared" si="315"/>
        <v/>
      </c>
      <c r="O5060" s="60" t="str">
        <f t="shared" si="317"/>
        <v/>
      </c>
      <c r="P5060" s="103">
        <f t="shared" si="316"/>
        <v>14.600000000001501</v>
      </c>
      <c r="Q5060" s="58"/>
      <c r="R5060" s="58"/>
      <c r="S5060" s="102"/>
    </row>
    <row r="5061" spans="1:19" ht="12.5" customHeight="1" x14ac:dyDescent="0.35">
      <c r="A5061" s="2">
        <v>80</v>
      </c>
      <c r="B5061" s="2" t="s">
        <v>69</v>
      </c>
      <c r="C5061" s="67">
        <v>170.40190000000001</v>
      </c>
      <c r="D5061" t="s">
        <v>65</v>
      </c>
      <c r="E5061" s="2" t="s">
        <v>56</v>
      </c>
      <c r="F5061" s="2" t="s">
        <v>70</v>
      </c>
      <c r="G5061" s="2"/>
      <c r="I5061" s="60">
        <f t="shared" si="314"/>
        <v>0</v>
      </c>
      <c r="J5061" s="60">
        <f>IF(OR(I5061="",I5062="",I5063=""),"",(AVERAGEIF(A5061:A$10000,A5061,I5061:I$10000)))</f>
        <v>0</v>
      </c>
      <c r="K5061" s="60"/>
      <c r="L5061" s="55" t="str">
        <f>IF(O5061="","",A5061)</f>
        <v/>
      </c>
      <c r="M5061" s="60" t="str">
        <f>IF(O5061="","",(VLOOKUP(A5061,A5061:E12045,5,FALSE)))</f>
        <v/>
      </c>
      <c r="N5061" s="55" t="str">
        <f t="shared" si="315"/>
        <v/>
      </c>
      <c r="O5061" s="55" t="str">
        <f t="shared" si="317"/>
        <v/>
      </c>
      <c r="P5061" s="104">
        <f t="shared" si="316"/>
        <v>14.300000000019963</v>
      </c>
      <c r="Q5061" s="58"/>
      <c r="R5061" s="58"/>
      <c r="S5061" s="102"/>
    </row>
    <row r="5062" spans="1:19" ht="12.5" customHeight="1" x14ac:dyDescent="0.35">
      <c r="A5062" s="60">
        <v>80</v>
      </c>
      <c r="B5062" s="60" t="s">
        <v>69</v>
      </c>
      <c r="C5062" s="68">
        <v>170.41650000000001</v>
      </c>
      <c r="D5062" s="58" t="s">
        <v>65</v>
      </c>
      <c r="E5062" s="60" t="s">
        <v>56</v>
      </c>
      <c r="F5062" s="60" t="s">
        <v>70</v>
      </c>
      <c r="G5062" s="60"/>
      <c r="H5062" s="60"/>
      <c r="I5062" s="60">
        <f t="shared" si="314"/>
        <v>0</v>
      </c>
      <c r="J5062" s="60">
        <f>IF(OR(I5062="",I5063="",I5064=""),"",(AVERAGEIF(A5062:A$10000,A5062,I5062:I$10000)))</f>
        <v>0</v>
      </c>
      <c r="K5062" s="60"/>
      <c r="L5062" s="60" t="str">
        <f>IF(O5062="","",A5062)</f>
        <v/>
      </c>
      <c r="M5062" s="60" t="str">
        <f>IF(O5062="","",(VLOOKUP(A5062,A5062:E12046,5,FALSE)))</f>
        <v/>
      </c>
      <c r="N5062" s="60" t="str">
        <f t="shared" si="315"/>
        <v/>
      </c>
      <c r="O5062" s="60" t="str">
        <f t="shared" si="317"/>
        <v/>
      </c>
      <c r="P5062" s="103">
        <f t="shared" si="316"/>
        <v>14.600000000001501</v>
      </c>
      <c r="Q5062" s="58"/>
      <c r="R5062" s="58"/>
      <c r="S5062" s="102"/>
    </row>
    <row r="5063" spans="1:19" ht="12.5" customHeight="1" x14ac:dyDescent="0.35">
      <c r="A5063" s="2">
        <v>80</v>
      </c>
      <c r="B5063" s="2" t="s">
        <v>69</v>
      </c>
      <c r="C5063" s="67">
        <v>170.4315</v>
      </c>
      <c r="D5063" t="s">
        <v>65</v>
      </c>
      <c r="E5063" s="2" t="s">
        <v>56</v>
      </c>
      <c r="F5063" s="2" t="s">
        <v>70</v>
      </c>
      <c r="G5063" s="2"/>
      <c r="I5063" s="60">
        <f t="shared" si="314"/>
        <v>0</v>
      </c>
      <c r="J5063" s="60">
        <f>IF(OR(I5063="",I5064="",I5065=""),"",(AVERAGEIF(A5063:A$10000,A5063,I5063:I$10000)))</f>
        <v>0</v>
      </c>
      <c r="K5063" s="60"/>
      <c r="L5063" s="55" t="str">
        <f>IF(O5063="","",A5063)</f>
        <v/>
      </c>
      <c r="M5063" s="60" t="str">
        <f>IF(O5063="","",(VLOOKUP(A5063,A5063:E12047,5,FALSE)))</f>
        <v/>
      </c>
      <c r="N5063" s="55" t="str">
        <f t="shared" si="315"/>
        <v/>
      </c>
      <c r="O5063" s="55" t="str">
        <f t="shared" si="317"/>
        <v/>
      </c>
      <c r="P5063" s="104">
        <f t="shared" si="316"/>
        <v>14.999999999986358</v>
      </c>
      <c r="Q5063" s="58"/>
      <c r="R5063" s="58"/>
      <c r="S5063" s="102"/>
    </row>
    <row r="5064" spans="1:19" ht="12.5" customHeight="1" x14ac:dyDescent="0.35">
      <c r="A5064" s="60">
        <v>80</v>
      </c>
      <c r="B5064" s="60" t="s">
        <v>69</v>
      </c>
      <c r="C5064" s="68">
        <v>170.45259999999999</v>
      </c>
      <c r="D5064" s="58" t="s">
        <v>65</v>
      </c>
      <c r="E5064" s="60" t="s">
        <v>56</v>
      </c>
      <c r="F5064" s="60" t="s">
        <v>70</v>
      </c>
      <c r="G5064" s="60"/>
      <c r="H5064" s="60"/>
      <c r="I5064" s="60">
        <f t="shared" si="314"/>
        <v>0</v>
      </c>
      <c r="J5064" s="60">
        <f>IF(OR(I5064="",I5065="",I5066=""),"",(AVERAGEIF(A5064:A$10000,A5064,I5064:I$10000)))</f>
        <v>0</v>
      </c>
      <c r="K5064" s="60"/>
      <c r="L5064" s="60" t="str">
        <f>IF(O5064="","",A5064)</f>
        <v/>
      </c>
      <c r="M5064" s="60" t="str">
        <f>IF(O5064="","",(VLOOKUP(A5064,A5064:E12048,5,FALSE)))</f>
        <v/>
      </c>
      <c r="N5064" s="60" t="str">
        <f t="shared" si="315"/>
        <v/>
      </c>
      <c r="O5064" s="60" t="str">
        <f t="shared" si="317"/>
        <v/>
      </c>
      <c r="P5064" s="103">
        <f t="shared" si="316"/>
        <v>21.099999999989905</v>
      </c>
      <c r="Q5064" s="58"/>
      <c r="R5064" s="58"/>
      <c r="S5064" s="102"/>
    </row>
    <row r="5065" spans="1:19" ht="12.5" customHeight="1" x14ac:dyDescent="0.35">
      <c r="A5065" s="2">
        <v>80</v>
      </c>
      <c r="B5065" s="2" t="s">
        <v>69</v>
      </c>
      <c r="C5065" s="67">
        <v>170.4838</v>
      </c>
      <c r="D5065" t="s">
        <v>65</v>
      </c>
      <c r="E5065" s="2" t="s">
        <v>56</v>
      </c>
      <c r="F5065" s="2" t="s">
        <v>70</v>
      </c>
      <c r="G5065" s="2"/>
      <c r="I5065" s="60">
        <f t="shared" si="314"/>
        <v>0</v>
      </c>
      <c r="J5065" s="60">
        <f>IF(OR(I5065="",I5066="",I5067=""),"",(AVERAGEIF(A5065:A$10000,A5065,I5065:I$10000)))</f>
        <v>0</v>
      </c>
      <c r="K5065" s="60"/>
      <c r="L5065" s="55" t="str">
        <f>IF(O5065="","",A5065)</f>
        <v/>
      </c>
      <c r="M5065" s="60" t="str">
        <f>IF(O5065="","",(VLOOKUP(A5065,A5065:E12049,5,FALSE)))</f>
        <v/>
      </c>
      <c r="N5065" s="55" t="str">
        <f t="shared" si="315"/>
        <v/>
      </c>
      <c r="O5065" s="55" t="str">
        <f t="shared" si="317"/>
        <v/>
      </c>
      <c r="P5065" s="104">
        <f t="shared" si="316"/>
        <v>31.200000000012551</v>
      </c>
      <c r="Q5065" s="58"/>
      <c r="R5065" s="58"/>
      <c r="S5065" s="102"/>
    </row>
    <row r="5066" spans="1:19" ht="12.5" customHeight="1" x14ac:dyDescent="0.35">
      <c r="A5066" s="60">
        <v>80</v>
      </c>
      <c r="B5066" s="60" t="s">
        <v>69</v>
      </c>
      <c r="C5066" s="68">
        <v>170.50460000000001</v>
      </c>
      <c r="D5066" s="58" t="s">
        <v>65</v>
      </c>
      <c r="E5066" s="60" t="s">
        <v>56</v>
      </c>
      <c r="F5066" s="60" t="s">
        <v>70</v>
      </c>
      <c r="G5066" s="60"/>
      <c r="H5066" s="60"/>
      <c r="I5066" s="60">
        <f t="shared" si="314"/>
        <v>0</v>
      </c>
      <c r="J5066" s="60">
        <f>IF(OR(I5066="",I5067="",I5068=""),"",(AVERAGEIF(A5066:A$10000,A5066,I5066:I$10000)))</f>
        <v>0</v>
      </c>
      <c r="K5066" s="60"/>
      <c r="L5066" s="60" t="str">
        <f>IF(O5066="","",A5066)</f>
        <v/>
      </c>
      <c r="M5066" s="60" t="str">
        <f>IF(O5066="","",(VLOOKUP(A5066,A5066:E12050,5,FALSE)))</f>
        <v/>
      </c>
      <c r="N5066" s="60" t="str">
        <f t="shared" si="315"/>
        <v/>
      </c>
      <c r="O5066" s="60" t="str">
        <f t="shared" si="317"/>
        <v/>
      </c>
      <c r="P5066" s="103">
        <f t="shared" si="316"/>
        <v>20.800000000008367</v>
      </c>
      <c r="Q5066" s="58"/>
      <c r="R5066" s="58"/>
      <c r="S5066" s="102"/>
    </row>
    <row r="5067" spans="1:19" ht="12.5" customHeight="1" x14ac:dyDescent="0.35">
      <c r="A5067" s="2">
        <v>80</v>
      </c>
      <c r="B5067" s="2" t="s">
        <v>69</v>
      </c>
      <c r="C5067" s="67">
        <v>170.52209999999999</v>
      </c>
      <c r="D5067" t="s">
        <v>65</v>
      </c>
      <c r="E5067" s="2" t="s">
        <v>56</v>
      </c>
      <c r="F5067" s="2" t="s">
        <v>70</v>
      </c>
      <c r="G5067" s="2"/>
      <c r="I5067" s="60">
        <f t="shared" si="314"/>
        <v>0</v>
      </c>
      <c r="J5067" s="60">
        <f>IF(OR(I5067="",I5068="",I5069=""),"",(AVERAGEIF(A5067:A$10000,A5067,I5067:I$10000)))</f>
        <v>0</v>
      </c>
      <c r="K5067" s="60"/>
      <c r="L5067" s="55" t="str">
        <f>IF(O5067="","",A5067)</f>
        <v/>
      </c>
      <c r="M5067" s="60" t="str">
        <f>IF(O5067="","",(VLOOKUP(A5067,A5067:E12051,5,FALSE)))</f>
        <v/>
      </c>
      <c r="N5067" s="55" t="str">
        <f t="shared" si="315"/>
        <v/>
      </c>
      <c r="O5067" s="55" t="str">
        <f t="shared" si="317"/>
        <v/>
      </c>
      <c r="P5067" s="104">
        <f t="shared" si="316"/>
        <v>17.499999999984084</v>
      </c>
      <c r="Q5067" s="58"/>
      <c r="R5067" s="58"/>
      <c r="S5067" s="102"/>
    </row>
    <row r="5068" spans="1:19" ht="12.5" customHeight="1" x14ac:dyDescent="0.35">
      <c r="A5068" s="60">
        <v>80</v>
      </c>
      <c r="B5068" s="60" t="s">
        <v>69</v>
      </c>
      <c r="C5068" s="68">
        <v>170.53880000000001</v>
      </c>
      <c r="D5068" s="58" t="s">
        <v>65</v>
      </c>
      <c r="E5068" s="60" t="s">
        <v>56</v>
      </c>
      <c r="F5068" s="60" t="s">
        <v>70</v>
      </c>
      <c r="G5068" s="60"/>
      <c r="H5068" s="60"/>
      <c r="I5068" s="60">
        <f t="shared" si="314"/>
        <v>0</v>
      </c>
      <c r="J5068" s="60">
        <f>IF(OR(I5068="",I5069="",I5070=""),"",(AVERAGEIF(A5068:A$10000,A5068,I5068:I$10000)))</f>
        <v>0</v>
      </c>
      <c r="K5068" s="60"/>
      <c r="L5068" s="60" t="str">
        <f>IF(O5068="","",A5068)</f>
        <v/>
      </c>
      <c r="M5068" s="60" t="str">
        <f>IF(O5068="","",(VLOOKUP(A5068,A5068:E12052,5,FALSE)))</f>
        <v/>
      </c>
      <c r="N5068" s="60" t="str">
        <f t="shared" si="315"/>
        <v/>
      </c>
      <c r="O5068" s="60" t="str">
        <f t="shared" si="317"/>
        <v/>
      </c>
      <c r="P5068" s="103">
        <f t="shared" si="316"/>
        <v>16.70000000001437</v>
      </c>
      <c r="Q5068" s="58"/>
      <c r="R5068" s="58"/>
      <c r="S5068" s="102"/>
    </row>
    <row r="5069" spans="1:19" ht="12.5" customHeight="1" x14ac:dyDescent="0.35">
      <c r="A5069" s="2">
        <v>80</v>
      </c>
      <c r="B5069" s="2" t="s">
        <v>69</v>
      </c>
      <c r="C5069" s="67">
        <v>170.55619999999999</v>
      </c>
      <c r="D5069" t="s">
        <v>65</v>
      </c>
      <c r="E5069" s="2" t="s">
        <v>56</v>
      </c>
      <c r="F5069" s="2" t="s">
        <v>70</v>
      </c>
      <c r="G5069" s="2"/>
      <c r="I5069" s="60">
        <f t="shared" si="314"/>
        <v>0</v>
      </c>
      <c r="J5069" s="60">
        <f>IF(OR(I5069="",I5070="",I5071=""),"",(AVERAGEIF(A5069:A$10000,A5069,I5069:I$10000)))</f>
        <v>0</v>
      </c>
      <c r="K5069" s="60"/>
      <c r="L5069" s="55" t="str">
        <f>IF(O5069="","",A5069)</f>
        <v/>
      </c>
      <c r="M5069" s="60" t="str">
        <f>IF(O5069="","",(VLOOKUP(A5069,A5069:E12053,5,FALSE)))</f>
        <v/>
      </c>
      <c r="N5069" s="55" t="str">
        <f t="shared" si="315"/>
        <v/>
      </c>
      <c r="O5069" s="55" t="str">
        <f t="shared" si="317"/>
        <v/>
      </c>
      <c r="P5069" s="104">
        <f t="shared" si="316"/>
        <v>17.399999999980764</v>
      </c>
      <c r="Q5069" s="58"/>
      <c r="R5069" s="58"/>
      <c r="S5069" s="102"/>
    </row>
    <row r="5070" spans="1:19" ht="12.5" customHeight="1" x14ac:dyDescent="0.35">
      <c r="A5070" s="60">
        <v>80</v>
      </c>
      <c r="B5070" s="60" t="s">
        <v>69</v>
      </c>
      <c r="C5070" s="68">
        <v>170.57409999999999</v>
      </c>
      <c r="D5070" s="58" t="s">
        <v>65</v>
      </c>
      <c r="E5070" s="60" t="s">
        <v>56</v>
      </c>
      <c r="F5070" s="60" t="s">
        <v>70</v>
      </c>
      <c r="G5070" s="60"/>
      <c r="H5070" s="60"/>
      <c r="I5070" s="60">
        <f t="shared" si="314"/>
        <v>0</v>
      </c>
      <c r="J5070" s="60">
        <f>IF(OR(I5070="",I5071="",I5072=""),"",(AVERAGEIF(A5070:A$10000,A5070,I5070:I$10000)))</f>
        <v>0</v>
      </c>
      <c r="K5070" s="60"/>
      <c r="L5070" s="60" t="str">
        <f>IF(O5070="","",A5070)</f>
        <v/>
      </c>
      <c r="M5070" s="60" t="str">
        <f>IF(O5070="","",(VLOOKUP(A5070,A5070:E12054,5,FALSE)))</f>
        <v/>
      </c>
      <c r="N5070" s="60" t="str">
        <f t="shared" si="315"/>
        <v/>
      </c>
      <c r="O5070" s="60" t="str">
        <f t="shared" si="317"/>
        <v/>
      </c>
      <c r="P5070" s="103">
        <f t="shared" si="316"/>
        <v>17.899999999997362</v>
      </c>
      <c r="Q5070" s="58"/>
      <c r="R5070" s="58"/>
      <c r="S5070" s="102"/>
    </row>
    <row r="5071" spans="1:19" ht="12.5" customHeight="1" x14ac:dyDescent="0.35">
      <c r="A5071" s="2">
        <v>80</v>
      </c>
      <c r="B5071" s="2" t="s">
        <v>69</v>
      </c>
      <c r="C5071" s="67">
        <v>170.58940000000001</v>
      </c>
      <c r="D5071" t="s">
        <v>65</v>
      </c>
      <c r="E5071" s="2" t="s">
        <v>56</v>
      </c>
      <c r="F5071" s="2" t="s">
        <v>70</v>
      </c>
      <c r="G5071" s="2"/>
      <c r="I5071" s="60">
        <f t="shared" si="314"/>
        <v>0</v>
      </c>
      <c r="J5071" s="60">
        <f>IF(OR(I5071="",I5072="",I5073=""),"",(AVERAGEIF(A5071:A$10000,A5071,I5071:I$10000)))</f>
        <v>0</v>
      </c>
      <c r="K5071" s="60"/>
      <c r="L5071" s="55" t="str">
        <f>IF(O5071="","",A5071)</f>
        <v/>
      </c>
      <c r="M5071" s="60" t="str">
        <f>IF(O5071="","",(VLOOKUP(A5071,A5071:E12055,5,FALSE)))</f>
        <v/>
      </c>
      <c r="N5071" s="55" t="str">
        <f t="shared" si="315"/>
        <v/>
      </c>
      <c r="O5071" s="55" t="str">
        <f t="shared" si="317"/>
        <v/>
      </c>
      <c r="P5071" s="104">
        <f t="shared" si="316"/>
        <v>15.300000000024738</v>
      </c>
      <c r="Q5071" s="58"/>
      <c r="R5071" s="58"/>
      <c r="S5071" s="102"/>
    </row>
    <row r="5072" spans="1:19" ht="12.5" customHeight="1" x14ac:dyDescent="0.35">
      <c r="A5072" s="60">
        <v>80</v>
      </c>
      <c r="B5072" s="60" t="s">
        <v>69</v>
      </c>
      <c r="C5072" s="68">
        <v>170.6036</v>
      </c>
      <c r="D5072" s="58" t="s">
        <v>65</v>
      </c>
      <c r="E5072" s="60" t="s">
        <v>56</v>
      </c>
      <c r="F5072" s="60" t="s">
        <v>70</v>
      </c>
      <c r="G5072" s="60"/>
      <c r="H5072" s="60"/>
      <c r="I5072" s="60">
        <f t="shared" si="314"/>
        <v>0</v>
      </c>
      <c r="J5072" s="60">
        <f>IF(OR(I5072="",I5073="",I5074=""),"",(AVERAGEIF(A5072:A$10000,A5072,I5072:I$10000)))</f>
        <v>0</v>
      </c>
      <c r="K5072" s="60"/>
      <c r="L5072" s="60" t="str">
        <f>IF(O5072="","",A5072)</f>
        <v/>
      </c>
      <c r="M5072" s="60" t="str">
        <f>IF(O5072="","",(VLOOKUP(A5072,A5072:E12056,5,FALSE)))</f>
        <v/>
      </c>
      <c r="N5072" s="60" t="str">
        <f t="shared" si="315"/>
        <v/>
      </c>
      <c r="O5072" s="60" t="str">
        <f t="shared" si="317"/>
        <v/>
      </c>
      <c r="P5072" s="103">
        <f t="shared" si="316"/>
        <v>14.199999999988222</v>
      </c>
      <c r="Q5072" s="58"/>
      <c r="R5072" s="58"/>
      <c r="S5072" s="102"/>
    </row>
    <row r="5073" spans="1:19" ht="12.5" customHeight="1" x14ac:dyDescent="0.35">
      <c r="A5073" s="2">
        <v>80</v>
      </c>
      <c r="B5073" s="2" t="s">
        <v>69</v>
      </c>
      <c r="C5073" s="67">
        <v>170.61799999999999</v>
      </c>
      <c r="D5073" t="s">
        <v>65</v>
      </c>
      <c r="E5073" s="2" t="s">
        <v>56</v>
      </c>
      <c r="F5073" s="2" t="s">
        <v>70</v>
      </c>
      <c r="G5073" s="2"/>
      <c r="I5073" s="60">
        <f t="shared" ref="I5073:I5136" si="318">IF(AND(OR(G5072&gt;G$5,G5074&gt;G$5),G5073&gt;G$5),G5073,"")</f>
        <v>0</v>
      </c>
      <c r="J5073" s="60">
        <f>IF(OR(I5073="",I5074="",I5075=""),"",(AVERAGEIF(A5073:A$10000,A5073,I5073:I$10000)))</f>
        <v>0</v>
      </c>
      <c r="K5073" s="60"/>
      <c r="L5073" s="55" t="str">
        <f>IF(O5073="","",A5073)</f>
        <v/>
      </c>
      <c r="M5073" s="60" t="str">
        <f>IF(O5073="","",(VLOOKUP(A5073,A5073:E12057,5,FALSE)))</f>
        <v/>
      </c>
      <c r="N5073" s="55" t="str">
        <f t="shared" si="315"/>
        <v/>
      </c>
      <c r="O5073" s="55" t="str">
        <f t="shared" si="317"/>
        <v/>
      </c>
      <c r="P5073" s="104">
        <f t="shared" si="316"/>
        <v>14.399999999994861</v>
      </c>
      <c r="Q5073" s="58"/>
      <c r="R5073" s="58"/>
      <c r="S5073" s="102"/>
    </row>
    <row r="5074" spans="1:19" ht="12.5" customHeight="1" x14ac:dyDescent="0.35">
      <c r="A5074" s="60">
        <v>80</v>
      </c>
      <c r="B5074" s="60" t="s">
        <v>69</v>
      </c>
      <c r="C5074" s="68">
        <v>170.63200000000001</v>
      </c>
      <c r="D5074" s="58" t="s">
        <v>65</v>
      </c>
      <c r="E5074" s="60" t="s">
        <v>56</v>
      </c>
      <c r="F5074" s="60" t="s">
        <v>70</v>
      </c>
      <c r="G5074" s="60"/>
      <c r="H5074" s="60"/>
      <c r="I5074" s="60">
        <f t="shared" si="318"/>
        <v>0</v>
      </c>
      <c r="J5074" s="60">
        <f>IF(OR(I5074="",I5075="",I5076=""),"",(AVERAGEIF(A5074:A$10000,A5074,I5074:I$10000)))</f>
        <v>0</v>
      </c>
      <c r="K5074" s="60"/>
      <c r="L5074" s="60" t="str">
        <f>IF(O5074="","",A5074)</f>
        <v/>
      </c>
      <c r="M5074" s="60" t="str">
        <f>IF(O5074="","",(VLOOKUP(A5074,A5074:E12058,5,FALSE)))</f>
        <v/>
      </c>
      <c r="N5074" s="60" t="str">
        <f t="shared" ref="N5074:N5137" si="319">IF(L5074="","",I5074)</f>
        <v/>
      </c>
      <c r="O5074" s="60" t="str">
        <f t="shared" si="317"/>
        <v/>
      </c>
      <c r="P5074" s="103">
        <f t="shared" ref="P5074:P5137" si="320">IF(A5074=A5073,ABS(C5074-C5073)*1000,"")</f>
        <v>14.000000000010004</v>
      </c>
      <c r="Q5074" s="58"/>
      <c r="R5074" s="58"/>
      <c r="S5074" s="102"/>
    </row>
    <row r="5075" spans="1:19" ht="12.5" customHeight="1" x14ac:dyDescent="0.35">
      <c r="A5075" s="2">
        <v>80</v>
      </c>
      <c r="B5075" s="2" t="s">
        <v>69</v>
      </c>
      <c r="C5075" s="67">
        <v>170.64709999999999</v>
      </c>
      <c r="D5075" t="s">
        <v>65</v>
      </c>
      <c r="E5075" s="2" t="s">
        <v>56</v>
      </c>
      <c r="F5075" s="2" t="s">
        <v>70</v>
      </c>
      <c r="G5075" s="2"/>
      <c r="I5075" s="60">
        <f t="shared" si="318"/>
        <v>0</v>
      </c>
      <c r="J5075" s="60">
        <f>IF(OR(I5075="",I5076="",I5077=""),"",(AVERAGEIF(A5075:A$10000,A5075,I5075:I$10000)))</f>
        <v>0</v>
      </c>
      <c r="K5075" s="60"/>
      <c r="L5075" s="55" t="str">
        <f>IF(O5075="","",A5075)</f>
        <v/>
      </c>
      <c r="M5075" s="60" t="str">
        <f>IF(O5075="","",(VLOOKUP(A5075,A5075:E12059,5,FALSE)))</f>
        <v/>
      </c>
      <c r="N5075" s="55" t="str">
        <f t="shared" si="319"/>
        <v/>
      </c>
      <c r="O5075" s="55" t="str">
        <f t="shared" si="317"/>
        <v/>
      </c>
      <c r="P5075" s="104">
        <f t="shared" si="320"/>
        <v>15.099999999989677</v>
      </c>
      <c r="Q5075" s="58"/>
      <c r="R5075" s="58"/>
      <c r="S5075" s="102"/>
    </row>
    <row r="5076" spans="1:19" ht="12.5" customHeight="1" x14ac:dyDescent="0.35">
      <c r="A5076" s="60">
        <v>80</v>
      </c>
      <c r="B5076" s="60" t="s">
        <v>69</v>
      </c>
      <c r="C5076" s="68">
        <v>170.66130000000001</v>
      </c>
      <c r="D5076" s="58" t="s">
        <v>65</v>
      </c>
      <c r="E5076" s="60" t="s">
        <v>56</v>
      </c>
      <c r="F5076" s="60" t="s">
        <v>70</v>
      </c>
      <c r="G5076" s="60"/>
      <c r="H5076" s="60"/>
      <c r="I5076" s="60">
        <f t="shared" si="318"/>
        <v>0</v>
      </c>
      <c r="J5076" s="60">
        <f>IF(OR(I5076="",I5077="",I5078=""),"",(AVERAGEIF(A5076:A$10000,A5076,I5076:I$10000)))</f>
        <v>0</v>
      </c>
      <c r="K5076" s="60"/>
      <c r="L5076" s="60" t="str">
        <f>IF(O5076="","",A5076)</f>
        <v/>
      </c>
      <c r="M5076" s="60" t="str">
        <f>IF(O5076="","",(VLOOKUP(A5076,A5076:E12060,5,FALSE)))</f>
        <v/>
      </c>
      <c r="N5076" s="60" t="str">
        <f t="shared" si="319"/>
        <v/>
      </c>
      <c r="O5076" s="60" t="str">
        <f t="shared" si="317"/>
        <v/>
      </c>
      <c r="P5076" s="103">
        <f t="shared" si="320"/>
        <v>14.200000000016644</v>
      </c>
      <c r="Q5076" s="58"/>
      <c r="R5076" s="58"/>
      <c r="S5076" s="102"/>
    </row>
    <row r="5077" spans="1:19" ht="12.5" customHeight="1" x14ac:dyDescent="0.35">
      <c r="A5077" s="2">
        <v>80</v>
      </c>
      <c r="B5077" s="2" t="s">
        <v>69</v>
      </c>
      <c r="C5077" s="67">
        <v>170.6823</v>
      </c>
      <c r="D5077" t="s">
        <v>65</v>
      </c>
      <c r="E5077" s="2" t="s">
        <v>56</v>
      </c>
      <c r="F5077" s="2" t="s">
        <v>70</v>
      </c>
      <c r="G5077" s="2"/>
      <c r="I5077" s="60">
        <f t="shared" si="318"/>
        <v>0</v>
      </c>
      <c r="J5077" s="60">
        <f>IF(OR(I5077="",I5078="",I5079=""),"",(AVERAGEIF(A5077:A$10000,A5077,I5077:I$10000)))</f>
        <v>0</v>
      </c>
      <c r="K5077" s="60"/>
      <c r="L5077" s="55" t="str">
        <f>IF(O5077="","",A5077)</f>
        <v/>
      </c>
      <c r="M5077" s="60" t="str">
        <f>IF(O5077="","",(VLOOKUP(A5077,A5077:E12061,5,FALSE)))</f>
        <v/>
      </c>
      <c r="N5077" s="55" t="str">
        <f t="shared" si="319"/>
        <v/>
      </c>
      <c r="O5077" s="55" t="str">
        <f t="shared" si="317"/>
        <v/>
      </c>
      <c r="P5077" s="104">
        <f t="shared" si="320"/>
        <v>20.999999999986585</v>
      </c>
      <c r="Q5077" s="58"/>
      <c r="R5077" s="58"/>
      <c r="S5077" s="102"/>
    </row>
    <row r="5078" spans="1:19" ht="12.5" customHeight="1" x14ac:dyDescent="0.35">
      <c r="A5078" s="60">
        <v>80</v>
      </c>
      <c r="B5078" s="60" t="s">
        <v>69</v>
      </c>
      <c r="C5078" s="68">
        <v>170.69759999999999</v>
      </c>
      <c r="D5078" s="58" t="s">
        <v>65</v>
      </c>
      <c r="E5078" s="60" t="s">
        <v>56</v>
      </c>
      <c r="F5078" s="60" t="s">
        <v>70</v>
      </c>
      <c r="G5078" s="60"/>
      <c r="H5078" s="60"/>
      <c r="I5078" s="60">
        <f t="shared" si="318"/>
        <v>0</v>
      </c>
      <c r="J5078" s="60">
        <f>IF(OR(I5078="",I5079="",I5080=""),"",(AVERAGEIF(A5078:A$10000,A5078,I5078:I$10000)))</f>
        <v>0</v>
      </c>
      <c r="K5078" s="60"/>
      <c r="L5078" s="60" t="str">
        <f>IF(O5078="","",A5078)</f>
        <v/>
      </c>
      <c r="M5078" s="60" t="str">
        <f>IF(O5078="","",(VLOOKUP(A5078,A5078:E12062,5,FALSE)))</f>
        <v/>
      </c>
      <c r="N5078" s="60" t="str">
        <f t="shared" si="319"/>
        <v/>
      </c>
      <c r="O5078" s="60" t="str">
        <f t="shared" si="317"/>
        <v/>
      </c>
      <c r="P5078" s="103">
        <f t="shared" si="320"/>
        <v>15.299999999996317</v>
      </c>
      <c r="Q5078" s="58"/>
      <c r="R5078" s="58"/>
      <c r="S5078" s="102"/>
    </row>
    <row r="5079" spans="1:19" ht="12.5" customHeight="1" x14ac:dyDescent="0.35">
      <c r="A5079" s="2">
        <v>80</v>
      </c>
      <c r="B5079" s="2" t="s">
        <v>69</v>
      </c>
      <c r="C5079" s="67">
        <v>170.71180000000001</v>
      </c>
      <c r="D5079" t="s">
        <v>65</v>
      </c>
      <c r="E5079" s="2" t="s">
        <v>56</v>
      </c>
      <c r="F5079" s="2" t="s">
        <v>70</v>
      </c>
      <c r="G5079" s="2"/>
      <c r="I5079" s="60">
        <f t="shared" si="318"/>
        <v>0</v>
      </c>
      <c r="J5079" s="60">
        <f>IF(OR(I5079="",I5080="",I5081=""),"",(AVERAGEIF(A5079:A$10000,A5079,I5079:I$10000)))</f>
        <v>0</v>
      </c>
      <c r="K5079" s="60"/>
      <c r="L5079" s="55" t="str">
        <f>IF(O5079="","",A5079)</f>
        <v/>
      </c>
      <c r="M5079" s="60" t="str">
        <f>IF(O5079="","",(VLOOKUP(A5079,A5079:E12063,5,FALSE)))</f>
        <v/>
      </c>
      <c r="N5079" s="55" t="str">
        <f t="shared" si="319"/>
        <v/>
      </c>
      <c r="O5079" s="55" t="str">
        <f t="shared" si="317"/>
        <v/>
      </c>
      <c r="P5079" s="104">
        <f t="shared" si="320"/>
        <v>14.200000000016644</v>
      </c>
      <c r="Q5079" s="58"/>
      <c r="R5079" s="58"/>
      <c r="S5079" s="102"/>
    </row>
    <row r="5080" spans="1:19" ht="12.5" customHeight="1" x14ac:dyDescent="0.35">
      <c r="A5080" s="60">
        <v>80</v>
      </c>
      <c r="B5080" s="60" t="s">
        <v>69</v>
      </c>
      <c r="C5080" s="68">
        <v>170.72649999999999</v>
      </c>
      <c r="D5080" s="58" t="s">
        <v>65</v>
      </c>
      <c r="E5080" s="60" t="s">
        <v>56</v>
      </c>
      <c r="F5080" s="60" t="s">
        <v>70</v>
      </c>
      <c r="G5080" s="60"/>
      <c r="H5080" s="60"/>
      <c r="I5080" s="60">
        <f t="shared" si="318"/>
        <v>0</v>
      </c>
      <c r="J5080" s="60">
        <f>IF(OR(I5080="",I5081="",I5082=""),"",(AVERAGEIF(A5080:A$10000,A5080,I5080:I$10000)))</f>
        <v>0</v>
      </c>
      <c r="K5080" s="60"/>
      <c r="L5080" s="60" t="str">
        <f>IF(O5080="","",A5080)</f>
        <v/>
      </c>
      <c r="M5080" s="60" t="str">
        <f>IF(O5080="","",(VLOOKUP(A5080,A5080:E12064,5,FALSE)))</f>
        <v/>
      </c>
      <c r="N5080" s="60" t="str">
        <f t="shared" si="319"/>
        <v/>
      </c>
      <c r="O5080" s="60" t="str">
        <f t="shared" si="317"/>
        <v/>
      </c>
      <c r="P5080" s="103">
        <f t="shared" si="320"/>
        <v>14.699999999976399</v>
      </c>
      <c r="Q5080" s="58"/>
      <c r="R5080" s="58"/>
      <c r="S5080" s="102"/>
    </row>
    <row r="5081" spans="1:19" ht="12.5" customHeight="1" x14ac:dyDescent="0.35">
      <c r="A5081" s="2">
        <v>80</v>
      </c>
      <c r="B5081" s="2" t="s">
        <v>69</v>
      </c>
      <c r="C5081" s="67">
        <v>170.74629999999999</v>
      </c>
      <c r="D5081" t="s">
        <v>65</v>
      </c>
      <c r="E5081" s="2" t="s">
        <v>56</v>
      </c>
      <c r="F5081" s="2" t="s">
        <v>70</v>
      </c>
      <c r="G5081" s="2"/>
      <c r="I5081" s="60">
        <f t="shared" si="318"/>
        <v>0</v>
      </c>
      <c r="J5081" s="60">
        <f>IF(OR(I5081="",I5082="",I5083=""),"",(AVERAGEIF(A5081:A$10000,A5081,I5081:I$10000)))</f>
        <v>0</v>
      </c>
      <c r="K5081" s="60"/>
      <c r="L5081" s="55" t="str">
        <f>IF(O5081="","",A5081)</f>
        <v/>
      </c>
      <c r="M5081" s="60" t="str">
        <f>IF(O5081="","",(VLOOKUP(A5081,A5081:E12065,5,FALSE)))</f>
        <v/>
      </c>
      <c r="N5081" s="55" t="str">
        <f t="shared" si="319"/>
        <v/>
      </c>
      <c r="O5081" s="55" t="str">
        <f t="shared" si="317"/>
        <v/>
      </c>
      <c r="P5081" s="104">
        <f t="shared" si="320"/>
        <v>19.800000000003593</v>
      </c>
      <c r="Q5081" s="58"/>
      <c r="R5081" s="58"/>
      <c r="S5081" s="102"/>
    </row>
    <row r="5082" spans="1:19" ht="12.5" customHeight="1" x14ac:dyDescent="0.35">
      <c r="A5082" s="60">
        <v>80</v>
      </c>
      <c r="B5082" s="60" t="s">
        <v>69</v>
      </c>
      <c r="C5082" s="68">
        <v>170.7603</v>
      </c>
      <c r="D5082" s="58" t="s">
        <v>65</v>
      </c>
      <c r="E5082" s="60" t="s">
        <v>56</v>
      </c>
      <c r="F5082" s="60" t="s">
        <v>70</v>
      </c>
      <c r="G5082" s="60"/>
      <c r="H5082" s="60"/>
      <c r="I5082" s="60">
        <f t="shared" si="318"/>
        <v>0</v>
      </c>
      <c r="J5082" s="60">
        <f>IF(OR(I5082="",I5083="",I5084=""),"",(AVERAGEIF(A5082:A$10000,A5082,I5082:I$10000)))</f>
        <v>0</v>
      </c>
      <c r="K5082" s="60"/>
      <c r="L5082" s="60" t="str">
        <f>IF(O5082="","",A5082)</f>
        <v/>
      </c>
      <c r="M5082" s="60" t="str">
        <f>IF(O5082="","",(VLOOKUP(A5082,A5082:E12066,5,FALSE)))</f>
        <v/>
      </c>
      <c r="N5082" s="60" t="str">
        <f t="shared" si="319"/>
        <v/>
      </c>
      <c r="O5082" s="60" t="str">
        <f t="shared" ref="O5082:O5145" si="321">IF(J5082="","",IF(AND(J5081="",J5080="",J5079=""),C5082,""))</f>
        <v/>
      </c>
      <c r="P5082" s="103">
        <f t="shared" si="320"/>
        <v>14.000000000010004</v>
      </c>
      <c r="Q5082" s="58"/>
      <c r="R5082" s="58"/>
      <c r="S5082" s="102"/>
    </row>
    <row r="5083" spans="1:19" ht="12.5" customHeight="1" x14ac:dyDescent="0.35">
      <c r="A5083" s="2">
        <v>80</v>
      </c>
      <c r="B5083" s="2" t="s">
        <v>69</v>
      </c>
      <c r="C5083" s="67">
        <v>170.77500000000001</v>
      </c>
      <c r="D5083" t="s">
        <v>65</v>
      </c>
      <c r="E5083" s="2" t="s">
        <v>56</v>
      </c>
      <c r="F5083" s="2" t="s">
        <v>70</v>
      </c>
      <c r="G5083" s="2"/>
      <c r="I5083" s="60">
        <f t="shared" si="318"/>
        <v>0</v>
      </c>
      <c r="J5083" s="60">
        <f>IF(OR(I5083="",I5084="",I5085=""),"",(AVERAGEIF(A5083:A$10000,A5083,I5083:I$10000)))</f>
        <v>0</v>
      </c>
      <c r="K5083" s="60"/>
      <c r="L5083" s="55" t="str">
        <f>IF(O5083="","",A5083)</f>
        <v/>
      </c>
      <c r="M5083" s="60" t="str">
        <f>IF(O5083="","",(VLOOKUP(A5083,A5083:E12067,5,FALSE)))</f>
        <v/>
      </c>
      <c r="N5083" s="55" t="str">
        <f t="shared" si="319"/>
        <v/>
      </c>
      <c r="O5083" s="55" t="str">
        <f t="shared" si="321"/>
        <v/>
      </c>
      <c r="P5083" s="104">
        <f t="shared" si="320"/>
        <v>14.70000000000482</v>
      </c>
      <c r="Q5083" s="58"/>
      <c r="R5083" s="58"/>
      <c r="S5083" s="102"/>
    </row>
    <row r="5084" spans="1:19" ht="12.5" customHeight="1" x14ac:dyDescent="0.35">
      <c r="A5084" s="60">
        <v>80</v>
      </c>
      <c r="B5084" s="60" t="s">
        <v>69</v>
      </c>
      <c r="C5084" s="68">
        <v>170.78899999999999</v>
      </c>
      <c r="D5084" s="58" t="s">
        <v>65</v>
      </c>
      <c r="E5084" s="60" t="s">
        <v>56</v>
      </c>
      <c r="F5084" s="60" t="s">
        <v>70</v>
      </c>
      <c r="G5084" s="60"/>
      <c r="H5084" s="60"/>
      <c r="I5084" s="60">
        <f t="shared" si="318"/>
        <v>0</v>
      </c>
      <c r="J5084" s="60">
        <f>IF(OR(I5084="",I5085="",I5086=""),"",(AVERAGEIF(A5084:A$10000,A5084,I5084:I$10000)))</f>
        <v>0</v>
      </c>
      <c r="K5084" s="60"/>
      <c r="L5084" s="60" t="str">
        <f>IF(O5084="","",A5084)</f>
        <v/>
      </c>
      <c r="M5084" s="60" t="str">
        <f>IF(O5084="","",(VLOOKUP(A5084,A5084:E12068,5,FALSE)))</f>
        <v/>
      </c>
      <c r="N5084" s="60" t="str">
        <f t="shared" si="319"/>
        <v/>
      </c>
      <c r="O5084" s="60" t="str">
        <f t="shared" si="321"/>
        <v/>
      </c>
      <c r="P5084" s="103">
        <f t="shared" si="320"/>
        <v>13.999999999981583</v>
      </c>
      <c r="Q5084" s="58"/>
      <c r="R5084" s="58"/>
      <c r="S5084" s="102"/>
    </row>
    <row r="5085" spans="1:19" ht="12.5" customHeight="1" x14ac:dyDescent="0.35">
      <c r="A5085" s="2">
        <v>80</v>
      </c>
      <c r="B5085" s="2" t="s">
        <v>69</v>
      </c>
      <c r="C5085" s="67">
        <v>170.8038</v>
      </c>
      <c r="D5085" t="s">
        <v>65</v>
      </c>
      <c r="E5085" s="2" t="s">
        <v>56</v>
      </c>
      <c r="F5085" s="2" t="s">
        <v>70</v>
      </c>
      <c r="G5085" s="2"/>
      <c r="I5085" s="60">
        <f t="shared" si="318"/>
        <v>0</v>
      </c>
      <c r="J5085" s="60">
        <f>IF(OR(I5085="",I5086="",I5087=""),"",(AVERAGEIF(A5085:A$10000,A5085,I5085:I$10000)))</f>
        <v>0</v>
      </c>
      <c r="K5085" s="60"/>
      <c r="L5085" s="55" t="str">
        <f>IF(O5085="","",A5085)</f>
        <v/>
      </c>
      <c r="M5085" s="60" t="str">
        <f>IF(O5085="","",(VLOOKUP(A5085,A5085:E12069,5,FALSE)))</f>
        <v/>
      </c>
      <c r="N5085" s="55" t="str">
        <f t="shared" si="319"/>
        <v/>
      </c>
      <c r="O5085" s="55" t="str">
        <f t="shared" si="321"/>
        <v/>
      </c>
      <c r="P5085" s="104">
        <f t="shared" si="320"/>
        <v>14.80000000000814</v>
      </c>
      <c r="Q5085" s="58"/>
      <c r="R5085" s="58"/>
      <c r="S5085" s="102"/>
    </row>
    <row r="5086" spans="1:19" ht="12.5" customHeight="1" x14ac:dyDescent="0.35">
      <c r="A5086" s="60">
        <v>80</v>
      </c>
      <c r="B5086" s="60" t="s">
        <v>69</v>
      </c>
      <c r="C5086" s="68">
        <v>170.81790000000001</v>
      </c>
      <c r="D5086" s="58" t="s">
        <v>65</v>
      </c>
      <c r="E5086" s="60" t="s">
        <v>56</v>
      </c>
      <c r="F5086" s="60" t="s">
        <v>70</v>
      </c>
      <c r="G5086" s="60"/>
      <c r="H5086" s="60"/>
      <c r="I5086" s="60">
        <f t="shared" si="318"/>
        <v>0</v>
      </c>
      <c r="J5086" s="60">
        <f>IF(OR(I5086="",I5087="",I5088=""),"",(AVERAGEIF(A5086:A$10000,A5086,I5086:I$10000)))</f>
        <v>0</v>
      </c>
      <c r="K5086" s="60"/>
      <c r="L5086" s="60" t="str">
        <f>IF(O5086="","",A5086)</f>
        <v/>
      </c>
      <c r="M5086" s="60" t="str">
        <f>IF(O5086="","",(VLOOKUP(A5086,A5086:E12070,5,FALSE)))</f>
        <v/>
      </c>
      <c r="N5086" s="60" t="str">
        <f t="shared" si="319"/>
        <v/>
      </c>
      <c r="O5086" s="60" t="str">
        <f t="shared" si="321"/>
        <v/>
      </c>
      <c r="P5086" s="103">
        <f t="shared" si="320"/>
        <v>14.100000000013324</v>
      </c>
      <c r="Q5086" s="58"/>
      <c r="R5086" s="58"/>
      <c r="S5086" s="102"/>
    </row>
    <row r="5087" spans="1:19" ht="12.5" customHeight="1" x14ac:dyDescent="0.35">
      <c r="A5087" s="2">
        <v>80</v>
      </c>
      <c r="B5087" s="2" t="s">
        <v>69</v>
      </c>
      <c r="C5087" s="67">
        <v>170.83199999999999</v>
      </c>
      <c r="D5087" t="s">
        <v>65</v>
      </c>
      <c r="E5087" s="2" t="s">
        <v>56</v>
      </c>
      <c r="F5087" s="2" t="s">
        <v>70</v>
      </c>
      <c r="G5087" s="2"/>
      <c r="I5087" s="60">
        <f t="shared" si="318"/>
        <v>0</v>
      </c>
      <c r="J5087" s="60">
        <f>IF(OR(I5087="",I5088="",I5089=""),"",(AVERAGEIF(A5087:A$10000,A5087,I5087:I$10000)))</f>
        <v>0</v>
      </c>
      <c r="K5087" s="60"/>
      <c r="L5087" s="55" t="str">
        <f>IF(O5087="","",A5087)</f>
        <v/>
      </c>
      <c r="M5087" s="60" t="str">
        <f>IF(O5087="","",(VLOOKUP(A5087,A5087:E12071,5,FALSE)))</f>
        <v/>
      </c>
      <c r="N5087" s="55" t="str">
        <f t="shared" si="319"/>
        <v/>
      </c>
      <c r="O5087" s="55" t="str">
        <f t="shared" si="321"/>
        <v/>
      </c>
      <c r="P5087" s="104">
        <f t="shared" si="320"/>
        <v>14.099999999984902</v>
      </c>
      <c r="Q5087" s="58"/>
      <c r="R5087" s="58"/>
      <c r="S5087" s="102"/>
    </row>
    <row r="5088" spans="1:19" ht="12.5" customHeight="1" x14ac:dyDescent="0.35">
      <c r="A5088" s="60">
        <v>80</v>
      </c>
      <c r="B5088" s="60" t="s">
        <v>69</v>
      </c>
      <c r="C5088" s="68">
        <v>170.84729999999999</v>
      </c>
      <c r="D5088" s="58" t="s">
        <v>65</v>
      </c>
      <c r="E5088" s="60" t="s">
        <v>56</v>
      </c>
      <c r="F5088" s="60" t="s">
        <v>70</v>
      </c>
      <c r="G5088" s="60"/>
      <c r="H5088" s="60"/>
      <c r="I5088" s="60">
        <f t="shared" si="318"/>
        <v>0</v>
      </c>
      <c r="J5088" s="60">
        <f>IF(OR(I5088="",I5089="",I5090=""),"",(AVERAGEIF(A5088:A$10000,A5088,I5088:I$10000)))</f>
        <v>0</v>
      </c>
      <c r="K5088" s="60"/>
      <c r="L5088" s="60" t="str">
        <f>IF(O5088="","",A5088)</f>
        <v/>
      </c>
      <c r="M5088" s="60" t="str">
        <f>IF(O5088="","",(VLOOKUP(A5088,A5088:E12072,5,FALSE)))</f>
        <v/>
      </c>
      <c r="N5088" s="60" t="str">
        <f t="shared" si="319"/>
        <v/>
      </c>
      <c r="O5088" s="60" t="str">
        <f t="shared" si="321"/>
        <v/>
      </c>
      <c r="P5088" s="103">
        <f t="shared" si="320"/>
        <v>15.299999999996317</v>
      </c>
      <c r="Q5088" s="58"/>
      <c r="R5088" s="58"/>
      <c r="S5088" s="102"/>
    </row>
    <row r="5089" spans="1:19" ht="12.5" customHeight="1" x14ac:dyDescent="0.35">
      <c r="A5089" s="2">
        <v>80</v>
      </c>
      <c r="B5089" s="2" t="s">
        <v>69</v>
      </c>
      <c r="C5089" s="67">
        <v>170.86189999999999</v>
      </c>
      <c r="D5089" t="s">
        <v>65</v>
      </c>
      <c r="E5089" s="2" t="s">
        <v>56</v>
      </c>
      <c r="F5089" s="2" t="s">
        <v>70</v>
      </c>
      <c r="G5089" s="2"/>
      <c r="I5089" s="60">
        <f t="shared" si="318"/>
        <v>0</v>
      </c>
      <c r="J5089" s="60">
        <f>IF(OR(I5089="",I5090="",I5091=""),"",(AVERAGEIF(A5089:A$10000,A5089,I5089:I$10000)))</f>
        <v>0</v>
      </c>
      <c r="K5089" s="60"/>
      <c r="L5089" s="55" t="str">
        <f>IF(O5089="","",A5089)</f>
        <v/>
      </c>
      <c r="M5089" s="60" t="str">
        <f>IF(O5089="","",(VLOOKUP(A5089,A5089:E12073,5,FALSE)))</f>
        <v/>
      </c>
      <c r="N5089" s="55" t="str">
        <f t="shared" si="319"/>
        <v/>
      </c>
      <c r="O5089" s="55" t="str">
        <f t="shared" si="321"/>
        <v/>
      </c>
      <c r="P5089" s="104">
        <f t="shared" si="320"/>
        <v>14.600000000001501</v>
      </c>
      <c r="Q5089" s="58"/>
      <c r="R5089" s="58"/>
      <c r="S5089" s="102"/>
    </row>
    <row r="5090" spans="1:19" ht="12.5" customHeight="1" x14ac:dyDescent="0.35">
      <c r="A5090" s="60">
        <v>80</v>
      </c>
      <c r="B5090" s="60" t="s">
        <v>69</v>
      </c>
      <c r="C5090" s="68">
        <v>170.8965</v>
      </c>
      <c r="D5090" s="58" t="s">
        <v>65</v>
      </c>
      <c r="E5090" s="60" t="s">
        <v>56</v>
      </c>
      <c r="F5090" s="60" t="s">
        <v>70</v>
      </c>
      <c r="G5090" s="60"/>
      <c r="H5090" s="60"/>
      <c r="I5090" s="60">
        <f t="shared" si="318"/>
        <v>0</v>
      </c>
      <c r="J5090" s="60">
        <f>IF(OR(I5090="",I5091="",I5092=""),"",(AVERAGEIF(A5090:A$10000,A5090,I5090:I$10000)))</f>
        <v>0</v>
      </c>
      <c r="K5090" s="60"/>
      <c r="L5090" s="60" t="str">
        <f>IF(O5090="","",A5090)</f>
        <v/>
      </c>
      <c r="M5090" s="60" t="str">
        <f>IF(O5090="","",(VLOOKUP(A5090,A5090:E12074,5,FALSE)))</f>
        <v/>
      </c>
      <c r="N5090" s="60" t="str">
        <f t="shared" si="319"/>
        <v/>
      </c>
      <c r="O5090" s="60" t="str">
        <f t="shared" si="321"/>
        <v/>
      </c>
      <c r="P5090" s="103">
        <f t="shared" si="320"/>
        <v>34.600000000011732</v>
      </c>
      <c r="Q5090" s="58"/>
      <c r="R5090" s="58"/>
      <c r="S5090" s="102"/>
    </row>
    <row r="5091" spans="1:19" ht="12.5" customHeight="1" x14ac:dyDescent="0.35">
      <c r="A5091" s="2">
        <v>80</v>
      </c>
      <c r="B5091" s="2" t="s">
        <v>71</v>
      </c>
      <c r="C5091" s="67">
        <v>170.9092</v>
      </c>
      <c r="D5091" t="s">
        <v>65</v>
      </c>
      <c r="E5091" s="2" t="s">
        <v>56</v>
      </c>
      <c r="F5091" s="2" t="s">
        <v>70</v>
      </c>
      <c r="G5091" s="2"/>
      <c r="I5091" s="60">
        <f t="shared" si="318"/>
        <v>0</v>
      </c>
      <c r="J5091" s="60">
        <f>IF(OR(I5091="",I5092="",I5093=""),"",(AVERAGEIF(A5091:A$10000,A5091,I5091:I$10000)))</f>
        <v>0</v>
      </c>
      <c r="K5091" s="60"/>
      <c r="L5091" s="55" t="str">
        <f>IF(O5091="","",A5091)</f>
        <v/>
      </c>
      <c r="M5091" s="60" t="str">
        <f>IF(O5091="","",(VLOOKUP(A5091,A5091:E12075,5,FALSE)))</f>
        <v/>
      </c>
      <c r="N5091" s="55" t="str">
        <f t="shared" si="319"/>
        <v/>
      </c>
      <c r="O5091" s="55" t="str">
        <f t="shared" si="321"/>
        <v/>
      </c>
      <c r="P5091" s="104">
        <f t="shared" si="320"/>
        <v>12.699999999995271</v>
      </c>
      <c r="Q5091" s="58"/>
      <c r="R5091" s="58"/>
      <c r="S5091" s="102"/>
    </row>
    <row r="5092" spans="1:19" ht="12.5" customHeight="1" x14ac:dyDescent="0.35">
      <c r="A5092" s="60">
        <v>80</v>
      </c>
      <c r="B5092" s="60" t="s">
        <v>71</v>
      </c>
      <c r="C5092" s="68">
        <v>170.92449999999999</v>
      </c>
      <c r="D5092" s="58" t="s">
        <v>65</v>
      </c>
      <c r="E5092" s="60" t="s">
        <v>56</v>
      </c>
      <c r="F5092" s="60" t="s">
        <v>70</v>
      </c>
      <c r="G5092" s="60"/>
      <c r="H5092" s="60"/>
      <c r="I5092" s="60">
        <f t="shared" si="318"/>
        <v>0</v>
      </c>
      <c r="J5092" s="60">
        <f>IF(OR(I5092="",I5093="",I5094=""),"",(AVERAGEIF(A5092:A$10000,A5092,I5092:I$10000)))</f>
        <v>0</v>
      </c>
      <c r="K5092" s="60"/>
      <c r="L5092" s="60" t="str">
        <f>IF(O5092="","",A5092)</f>
        <v/>
      </c>
      <c r="M5092" s="60" t="str">
        <f>IF(O5092="","",(VLOOKUP(A5092,A5092:E12076,5,FALSE)))</f>
        <v/>
      </c>
      <c r="N5092" s="60" t="str">
        <f t="shared" si="319"/>
        <v/>
      </c>
      <c r="O5092" s="60" t="str">
        <f t="shared" si="321"/>
        <v/>
      </c>
      <c r="P5092" s="103">
        <f t="shared" si="320"/>
        <v>15.299999999996317</v>
      </c>
      <c r="Q5092" s="58"/>
      <c r="R5092" s="58"/>
      <c r="S5092" s="102"/>
    </row>
    <row r="5093" spans="1:19" ht="12.5" customHeight="1" x14ac:dyDescent="0.35">
      <c r="A5093" s="2">
        <v>80</v>
      </c>
      <c r="B5093" s="2" t="s">
        <v>71</v>
      </c>
      <c r="C5093" s="67">
        <v>170.93899999999999</v>
      </c>
      <c r="D5093" t="s">
        <v>65</v>
      </c>
      <c r="E5093" s="2" t="s">
        <v>56</v>
      </c>
      <c r="F5093" s="2" t="s">
        <v>70</v>
      </c>
      <c r="G5093" s="2"/>
      <c r="I5093" s="60">
        <f t="shared" si="318"/>
        <v>0</v>
      </c>
      <c r="J5093" s="60">
        <f>IF(OR(I5093="",I5094="",I5095=""),"",(AVERAGEIF(A5093:A$10000,A5093,I5093:I$10000)))</f>
        <v>0</v>
      </c>
      <c r="K5093" s="60"/>
      <c r="L5093" s="55" t="str">
        <f>IF(O5093="","",A5093)</f>
        <v/>
      </c>
      <c r="M5093" s="60" t="str">
        <f>IF(O5093="","",(VLOOKUP(A5093,A5093:E12077,5,FALSE)))</f>
        <v/>
      </c>
      <c r="N5093" s="55" t="str">
        <f t="shared" si="319"/>
        <v/>
      </c>
      <c r="O5093" s="55" t="str">
        <f t="shared" si="321"/>
        <v/>
      </c>
      <c r="P5093" s="104">
        <f t="shared" si="320"/>
        <v>14.499999999998181</v>
      </c>
      <c r="Q5093" s="58"/>
      <c r="R5093" s="58"/>
      <c r="S5093" s="102"/>
    </row>
    <row r="5094" spans="1:19" ht="12.5" customHeight="1" x14ac:dyDescent="0.35">
      <c r="A5094" s="60">
        <v>80</v>
      </c>
      <c r="B5094" s="60" t="s">
        <v>71</v>
      </c>
      <c r="C5094" s="68">
        <v>170.953</v>
      </c>
      <c r="D5094" s="58" t="s">
        <v>65</v>
      </c>
      <c r="E5094" s="60" t="s">
        <v>56</v>
      </c>
      <c r="F5094" s="60" t="s">
        <v>70</v>
      </c>
      <c r="G5094" s="60"/>
      <c r="H5094" s="60"/>
      <c r="I5094" s="60">
        <f t="shared" si="318"/>
        <v>0</v>
      </c>
      <c r="J5094" s="60">
        <f>IF(OR(I5094="",I5095="",I5096=""),"",(AVERAGEIF(A5094:A$10000,A5094,I5094:I$10000)))</f>
        <v>0</v>
      </c>
      <c r="K5094" s="60"/>
      <c r="L5094" s="60" t="str">
        <f>IF(O5094="","",A5094)</f>
        <v/>
      </c>
      <c r="M5094" s="60" t="str">
        <f>IF(O5094="","",(VLOOKUP(A5094,A5094:E12078,5,FALSE)))</f>
        <v/>
      </c>
      <c r="N5094" s="60" t="str">
        <f t="shared" si="319"/>
        <v/>
      </c>
      <c r="O5094" s="60" t="str">
        <f t="shared" si="321"/>
        <v/>
      </c>
      <c r="P5094" s="103">
        <f t="shared" si="320"/>
        <v>14.000000000010004</v>
      </c>
      <c r="Q5094" s="58"/>
      <c r="R5094" s="58"/>
      <c r="S5094" s="102"/>
    </row>
    <row r="5095" spans="1:19" ht="12.5" customHeight="1" x14ac:dyDescent="0.35">
      <c r="A5095" s="2">
        <v>80</v>
      </c>
      <c r="B5095" s="2" t="s">
        <v>71</v>
      </c>
      <c r="C5095" s="67">
        <v>170.9675</v>
      </c>
      <c r="D5095" t="s">
        <v>65</v>
      </c>
      <c r="E5095" s="2" t="s">
        <v>56</v>
      </c>
      <c r="F5095" s="2" t="s">
        <v>70</v>
      </c>
      <c r="G5095" s="2"/>
      <c r="I5095" s="60">
        <f t="shared" si="318"/>
        <v>0</v>
      </c>
      <c r="J5095" s="60">
        <f>IF(OR(I5095="",I5096="",I5097=""),"",(AVERAGEIF(A5095:A$10000,A5095,I5095:I$10000)))</f>
        <v>0</v>
      </c>
      <c r="K5095" s="60"/>
      <c r="L5095" s="55" t="str">
        <f>IF(O5095="","",A5095)</f>
        <v/>
      </c>
      <c r="M5095" s="60" t="str">
        <f>IF(O5095="","",(VLOOKUP(A5095,A5095:E12079,5,FALSE)))</f>
        <v/>
      </c>
      <c r="N5095" s="55" t="str">
        <f t="shared" si="319"/>
        <v/>
      </c>
      <c r="O5095" s="55" t="str">
        <f t="shared" si="321"/>
        <v/>
      </c>
      <c r="P5095" s="104">
        <f t="shared" si="320"/>
        <v>14.499999999998181</v>
      </c>
      <c r="Q5095" s="58"/>
      <c r="R5095" s="58"/>
      <c r="S5095" s="102"/>
    </row>
    <row r="5096" spans="1:19" ht="12.5" customHeight="1" x14ac:dyDescent="0.35">
      <c r="A5096" s="60">
        <v>80</v>
      </c>
      <c r="B5096" s="60" t="s">
        <v>71</v>
      </c>
      <c r="C5096" s="68">
        <v>170.9821</v>
      </c>
      <c r="D5096" s="58" t="s">
        <v>65</v>
      </c>
      <c r="E5096" s="60" t="s">
        <v>56</v>
      </c>
      <c r="F5096" s="60" t="s">
        <v>70</v>
      </c>
      <c r="G5096" s="60"/>
      <c r="H5096" s="60"/>
      <c r="I5096" s="60">
        <f t="shared" si="318"/>
        <v>0</v>
      </c>
      <c r="J5096" s="60">
        <f>IF(OR(I5096="",I5097="",I5098=""),"",(AVERAGEIF(A5096:A$10000,A5096,I5096:I$10000)))</f>
        <v>0</v>
      </c>
      <c r="K5096" s="60"/>
      <c r="L5096" s="60" t="str">
        <f>IF(O5096="","",A5096)</f>
        <v/>
      </c>
      <c r="M5096" s="60" t="str">
        <f>IF(O5096="","",(VLOOKUP(A5096,A5096:E12080,5,FALSE)))</f>
        <v/>
      </c>
      <c r="N5096" s="60" t="str">
        <f t="shared" si="319"/>
        <v/>
      </c>
      <c r="O5096" s="60" t="str">
        <f t="shared" si="321"/>
        <v/>
      </c>
      <c r="P5096" s="103">
        <f t="shared" si="320"/>
        <v>14.600000000001501</v>
      </c>
      <c r="Q5096" s="58"/>
      <c r="R5096" s="58"/>
      <c r="S5096" s="102"/>
    </row>
    <row r="5097" spans="1:19" ht="12.5" customHeight="1" x14ac:dyDescent="0.35">
      <c r="A5097" s="2">
        <v>80</v>
      </c>
      <c r="B5097" s="2" t="s">
        <v>71</v>
      </c>
      <c r="C5097" s="67">
        <v>170.9983</v>
      </c>
      <c r="D5097" t="s">
        <v>65</v>
      </c>
      <c r="E5097" s="2" t="s">
        <v>56</v>
      </c>
      <c r="F5097" s="2" t="s">
        <v>70</v>
      </c>
      <c r="G5097" s="2"/>
      <c r="I5097" s="60">
        <f t="shared" si="318"/>
        <v>0</v>
      </c>
      <c r="J5097" s="60">
        <f>IF(OR(I5097="",I5098="",I5099=""),"",(AVERAGEIF(A5097:A$10000,A5097,I5097:I$10000)))</f>
        <v>0</v>
      </c>
      <c r="K5097" s="60"/>
      <c r="L5097" s="55" t="str">
        <f>IF(O5097="","",A5097)</f>
        <v/>
      </c>
      <c r="M5097" s="60" t="str">
        <f>IF(O5097="","",(VLOOKUP(A5097,A5097:E12081,5,FALSE)))</f>
        <v/>
      </c>
      <c r="N5097" s="55" t="str">
        <f t="shared" si="319"/>
        <v/>
      </c>
      <c r="O5097" s="55" t="str">
        <f t="shared" si="321"/>
        <v/>
      </c>
      <c r="P5097" s="104">
        <f t="shared" si="320"/>
        <v>16.199999999997772</v>
      </c>
      <c r="Q5097" s="58"/>
      <c r="R5097" s="58"/>
      <c r="S5097" s="102"/>
    </row>
    <row r="5098" spans="1:19" ht="12.5" customHeight="1" x14ac:dyDescent="0.35">
      <c r="A5098" s="60">
        <v>80</v>
      </c>
      <c r="B5098" s="60" t="s">
        <v>71</v>
      </c>
      <c r="C5098" s="68">
        <v>171.01490000000001</v>
      </c>
      <c r="D5098" s="58" t="s">
        <v>65</v>
      </c>
      <c r="E5098" s="60" t="s">
        <v>56</v>
      </c>
      <c r="F5098" s="60" t="s">
        <v>70</v>
      </c>
      <c r="G5098" s="60"/>
      <c r="H5098" s="60"/>
      <c r="I5098" s="60">
        <f t="shared" si="318"/>
        <v>0</v>
      </c>
      <c r="J5098" s="60">
        <f>IF(OR(I5098="",I5099="",I5100=""),"",(AVERAGEIF(A5098:A$10000,A5098,I5098:I$10000)))</f>
        <v>0</v>
      </c>
      <c r="K5098" s="60"/>
      <c r="L5098" s="60" t="str">
        <f>IF(O5098="","",A5098)</f>
        <v/>
      </c>
      <c r="M5098" s="60" t="str">
        <f>IF(O5098="","",(VLOOKUP(A5098,A5098:E12082,5,FALSE)))</f>
        <v/>
      </c>
      <c r="N5098" s="60" t="str">
        <f t="shared" si="319"/>
        <v/>
      </c>
      <c r="O5098" s="60" t="str">
        <f t="shared" si="321"/>
        <v/>
      </c>
      <c r="P5098" s="103">
        <f t="shared" si="320"/>
        <v>16.60000000001105</v>
      </c>
      <c r="Q5098" s="58"/>
      <c r="R5098" s="58"/>
      <c r="S5098" s="102"/>
    </row>
    <row r="5099" spans="1:19" ht="12.5" customHeight="1" x14ac:dyDescent="0.35">
      <c r="A5099" s="2">
        <v>80</v>
      </c>
      <c r="B5099" s="2" t="s">
        <v>71</v>
      </c>
      <c r="C5099" s="67">
        <v>171.02969999999999</v>
      </c>
      <c r="D5099" t="s">
        <v>65</v>
      </c>
      <c r="E5099" s="2" t="s">
        <v>56</v>
      </c>
      <c r="F5099" s="2" t="s">
        <v>70</v>
      </c>
      <c r="G5099" s="2"/>
      <c r="I5099" s="60">
        <f t="shared" si="318"/>
        <v>0</v>
      </c>
      <c r="J5099" s="60">
        <f>IF(OR(I5099="",I5100="",I5101=""),"",(AVERAGEIF(A5099:A$10000,A5099,I5099:I$10000)))</f>
        <v>0</v>
      </c>
      <c r="K5099" s="60"/>
      <c r="L5099" s="55" t="str">
        <f>IF(O5099="","",A5099)</f>
        <v/>
      </c>
      <c r="M5099" s="60" t="str">
        <f>IF(O5099="","",(VLOOKUP(A5099,A5099:E12083,5,FALSE)))</f>
        <v/>
      </c>
      <c r="N5099" s="55" t="str">
        <f t="shared" si="319"/>
        <v/>
      </c>
      <c r="O5099" s="55" t="str">
        <f t="shared" si="321"/>
        <v/>
      </c>
      <c r="P5099" s="104">
        <f t="shared" si="320"/>
        <v>14.799999999979718</v>
      </c>
      <c r="Q5099" s="58"/>
      <c r="R5099" s="58"/>
      <c r="S5099" s="102"/>
    </row>
    <row r="5100" spans="1:19" ht="12.5" customHeight="1" x14ac:dyDescent="0.35">
      <c r="A5100" s="60">
        <v>80</v>
      </c>
      <c r="B5100" s="60" t="s">
        <v>71</v>
      </c>
      <c r="C5100" s="68">
        <v>171.04509999999999</v>
      </c>
      <c r="D5100" s="58" t="s">
        <v>65</v>
      </c>
      <c r="E5100" s="60" t="s">
        <v>56</v>
      </c>
      <c r="F5100" s="60" t="s">
        <v>70</v>
      </c>
      <c r="G5100" s="60"/>
      <c r="H5100" s="60"/>
      <c r="I5100" s="60">
        <f t="shared" si="318"/>
        <v>0</v>
      </c>
      <c r="J5100" s="60">
        <f>IF(OR(I5100="",I5101="",I5102=""),"",(AVERAGEIF(A5100:A$10000,A5100,I5100:I$10000)))</f>
        <v>0</v>
      </c>
      <c r="K5100" s="60"/>
      <c r="L5100" s="60" t="str">
        <f>IF(O5100="","",A5100)</f>
        <v/>
      </c>
      <c r="M5100" s="60" t="str">
        <f>IF(O5100="","",(VLOOKUP(A5100,A5100:E12084,5,FALSE)))</f>
        <v/>
      </c>
      <c r="N5100" s="60" t="str">
        <f t="shared" si="319"/>
        <v/>
      </c>
      <c r="O5100" s="60" t="str">
        <f t="shared" si="321"/>
        <v/>
      </c>
      <c r="P5100" s="103">
        <f t="shared" si="320"/>
        <v>15.399999999999636</v>
      </c>
      <c r="Q5100" s="58"/>
      <c r="R5100" s="58"/>
      <c r="S5100" s="102"/>
    </row>
    <row r="5101" spans="1:19" ht="12.5" customHeight="1" x14ac:dyDescent="0.35">
      <c r="A5101" s="2">
        <v>80</v>
      </c>
      <c r="B5101" s="2" t="s">
        <v>69</v>
      </c>
      <c r="C5101" s="67">
        <v>171.05969999999999</v>
      </c>
      <c r="D5101" t="s">
        <v>65</v>
      </c>
      <c r="E5101" s="2" t="s">
        <v>56</v>
      </c>
      <c r="F5101" s="2" t="s">
        <v>70</v>
      </c>
      <c r="G5101" s="2"/>
      <c r="I5101" s="60">
        <f t="shared" si="318"/>
        <v>0</v>
      </c>
      <c r="J5101" s="60">
        <f>IF(OR(I5101="",I5102="",I5103=""),"",(AVERAGEIF(A5101:A$10000,A5101,I5101:I$10000)))</f>
        <v>0</v>
      </c>
      <c r="K5101" s="60"/>
      <c r="L5101" s="55" t="str">
        <f>IF(O5101="","",A5101)</f>
        <v/>
      </c>
      <c r="M5101" s="60" t="str">
        <f>IF(O5101="","",(VLOOKUP(A5101,A5101:E12085,5,FALSE)))</f>
        <v/>
      </c>
      <c r="N5101" s="55" t="str">
        <f t="shared" si="319"/>
        <v/>
      </c>
      <c r="O5101" s="55" t="str">
        <f t="shared" si="321"/>
        <v/>
      </c>
      <c r="P5101" s="104">
        <f t="shared" si="320"/>
        <v>14.600000000001501</v>
      </c>
      <c r="Q5101" s="58"/>
      <c r="R5101" s="58"/>
      <c r="S5101" s="102"/>
    </row>
    <row r="5102" spans="1:19" ht="12.5" customHeight="1" x14ac:dyDescent="0.35">
      <c r="A5102" s="60">
        <v>80</v>
      </c>
      <c r="B5102" s="60" t="s">
        <v>69</v>
      </c>
      <c r="C5102" s="68">
        <v>171.07390000000001</v>
      </c>
      <c r="D5102" s="58" t="s">
        <v>65</v>
      </c>
      <c r="E5102" s="60" t="s">
        <v>56</v>
      </c>
      <c r="F5102" s="60" t="s">
        <v>70</v>
      </c>
      <c r="G5102" s="60"/>
      <c r="H5102" s="60"/>
      <c r="I5102" s="60">
        <f t="shared" si="318"/>
        <v>0</v>
      </c>
      <c r="J5102" s="60">
        <f>IF(OR(I5102="",I5103="",I5104=""),"",(AVERAGEIF(A5102:A$10000,A5102,I5102:I$10000)))</f>
        <v>0</v>
      </c>
      <c r="K5102" s="60"/>
      <c r="L5102" s="60" t="str">
        <f>IF(O5102="","",A5102)</f>
        <v/>
      </c>
      <c r="M5102" s="60" t="str">
        <f>IF(O5102="","",(VLOOKUP(A5102,A5102:E12086,5,FALSE)))</f>
        <v/>
      </c>
      <c r="N5102" s="60" t="str">
        <f t="shared" si="319"/>
        <v/>
      </c>
      <c r="O5102" s="60" t="str">
        <f t="shared" si="321"/>
        <v/>
      </c>
      <c r="P5102" s="103">
        <f t="shared" si="320"/>
        <v>14.200000000016644</v>
      </c>
      <c r="Q5102" s="58"/>
      <c r="R5102" s="58"/>
      <c r="S5102" s="102"/>
    </row>
    <row r="5103" spans="1:19" ht="12.5" customHeight="1" x14ac:dyDescent="0.35">
      <c r="A5103" s="2">
        <v>80</v>
      </c>
      <c r="B5103" s="2" t="s">
        <v>69</v>
      </c>
      <c r="C5103" s="67">
        <v>171.0984</v>
      </c>
      <c r="D5103" t="s">
        <v>65</v>
      </c>
      <c r="E5103" s="2" t="s">
        <v>56</v>
      </c>
      <c r="F5103" s="2" t="s">
        <v>70</v>
      </c>
      <c r="G5103" s="2"/>
      <c r="I5103" s="60">
        <f t="shared" si="318"/>
        <v>0</v>
      </c>
      <c r="J5103" s="60">
        <f>IF(OR(I5103="",I5104="",I5105=""),"",(AVERAGEIF(A5103:A$10000,A5103,I5103:I$10000)))</f>
        <v>0</v>
      </c>
      <c r="K5103" s="60"/>
      <c r="L5103" s="55" t="str">
        <f>IF(O5103="","",A5103)</f>
        <v/>
      </c>
      <c r="M5103" s="60" t="str">
        <f>IF(O5103="","",(VLOOKUP(A5103,A5103:E12087,5,FALSE)))</f>
        <v/>
      </c>
      <c r="N5103" s="55" t="str">
        <f t="shared" si="319"/>
        <v/>
      </c>
      <c r="O5103" s="55" t="str">
        <f t="shared" si="321"/>
        <v/>
      </c>
      <c r="P5103" s="104">
        <f t="shared" si="320"/>
        <v>24.499999999989086</v>
      </c>
      <c r="Q5103" s="58"/>
      <c r="R5103" s="58"/>
      <c r="S5103" s="102"/>
    </row>
    <row r="5104" spans="1:19" ht="12.5" customHeight="1" x14ac:dyDescent="0.35">
      <c r="A5104" s="60">
        <v>80</v>
      </c>
      <c r="B5104" s="60" t="s">
        <v>71</v>
      </c>
      <c r="C5104" s="68">
        <v>171.114</v>
      </c>
      <c r="D5104" s="58" t="s">
        <v>65</v>
      </c>
      <c r="E5104" s="60" t="s">
        <v>56</v>
      </c>
      <c r="F5104" s="60" t="s">
        <v>70</v>
      </c>
      <c r="G5104" s="60"/>
      <c r="H5104" s="60"/>
      <c r="I5104" s="60">
        <f t="shared" si="318"/>
        <v>0</v>
      </c>
      <c r="J5104" s="60">
        <f>IF(OR(I5104="",I5105="",I5106=""),"",(AVERAGEIF(A5104:A$10000,A5104,I5104:I$10000)))</f>
        <v>0</v>
      </c>
      <c r="K5104" s="60"/>
      <c r="L5104" s="60" t="str">
        <f>IF(O5104="","",A5104)</f>
        <v/>
      </c>
      <c r="M5104" s="60" t="str">
        <f>IF(O5104="","",(VLOOKUP(A5104,A5104:E12088,5,FALSE)))</f>
        <v/>
      </c>
      <c r="N5104" s="60" t="str">
        <f t="shared" si="319"/>
        <v/>
      </c>
      <c r="O5104" s="60" t="str">
        <f t="shared" si="321"/>
        <v/>
      </c>
      <c r="P5104" s="103">
        <f t="shared" si="320"/>
        <v>15.600000000006276</v>
      </c>
      <c r="Q5104" s="58"/>
      <c r="R5104" s="58"/>
      <c r="S5104" s="102"/>
    </row>
    <row r="5105" spans="1:19" ht="12.5" customHeight="1" x14ac:dyDescent="0.35">
      <c r="A5105" s="2">
        <v>80</v>
      </c>
      <c r="B5105" s="2" t="s">
        <v>71</v>
      </c>
      <c r="C5105" s="67">
        <v>171.1283</v>
      </c>
      <c r="D5105" t="s">
        <v>65</v>
      </c>
      <c r="E5105" s="2" t="s">
        <v>56</v>
      </c>
      <c r="F5105" s="2" t="s">
        <v>70</v>
      </c>
      <c r="G5105" s="2"/>
      <c r="I5105" s="60">
        <f t="shared" si="318"/>
        <v>0</v>
      </c>
      <c r="J5105" s="60">
        <f>IF(OR(I5105="",I5106="",I5107=""),"",(AVERAGEIF(A5105:A$10000,A5105,I5105:I$10000)))</f>
        <v>0</v>
      </c>
      <c r="K5105" s="60"/>
      <c r="L5105" s="55" t="str">
        <f>IF(O5105="","",A5105)</f>
        <v/>
      </c>
      <c r="M5105" s="60" t="str">
        <f>IF(O5105="","",(VLOOKUP(A5105,A5105:E12089,5,FALSE)))</f>
        <v/>
      </c>
      <c r="N5105" s="55" t="str">
        <f t="shared" si="319"/>
        <v/>
      </c>
      <c r="O5105" s="55" t="str">
        <f t="shared" si="321"/>
        <v/>
      </c>
      <c r="P5105" s="104">
        <f t="shared" si="320"/>
        <v>14.299999999991542</v>
      </c>
      <c r="Q5105" s="58"/>
      <c r="R5105" s="58"/>
      <c r="S5105" s="102"/>
    </row>
    <row r="5106" spans="1:19" ht="12.5" customHeight="1" x14ac:dyDescent="0.35">
      <c r="A5106" s="60">
        <v>80</v>
      </c>
      <c r="B5106" s="60" t="s">
        <v>71</v>
      </c>
      <c r="C5106" s="68">
        <v>171.14400000000001</v>
      </c>
      <c r="D5106" s="58" t="s">
        <v>65</v>
      </c>
      <c r="E5106" s="60" t="s">
        <v>56</v>
      </c>
      <c r="F5106" s="60" t="s">
        <v>70</v>
      </c>
      <c r="G5106" s="60"/>
      <c r="H5106" s="60"/>
      <c r="I5106" s="60">
        <f t="shared" si="318"/>
        <v>0</v>
      </c>
      <c r="J5106" s="60">
        <f>IF(OR(I5106="",I5107="",I5108=""),"",(AVERAGEIF(A5106:A$10000,A5106,I5106:I$10000)))</f>
        <v>0</v>
      </c>
      <c r="K5106" s="60"/>
      <c r="L5106" s="60" t="str">
        <f>IF(O5106="","",A5106)</f>
        <v/>
      </c>
      <c r="M5106" s="60" t="str">
        <f>IF(O5106="","",(VLOOKUP(A5106,A5106:E12090,5,FALSE)))</f>
        <v/>
      </c>
      <c r="N5106" s="60" t="str">
        <f t="shared" si="319"/>
        <v/>
      </c>
      <c r="O5106" s="60" t="str">
        <f t="shared" si="321"/>
        <v/>
      </c>
      <c r="P5106" s="103">
        <f t="shared" si="320"/>
        <v>15.700000000009595</v>
      </c>
      <c r="Q5106" s="58"/>
      <c r="R5106" s="58"/>
      <c r="S5106" s="102"/>
    </row>
    <row r="5107" spans="1:19" ht="12.5" customHeight="1" x14ac:dyDescent="0.35">
      <c r="A5107" s="2">
        <v>80</v>
      </c>
      <c r="B5107" s="2" t="s">
        <v>71</v>
      </c>
      <c r="C5107" s="67">
        <v>171.1585</v>
      </c>
      <c r="D5107" t="s">
        <v>65</v>
      </c>
      <c r="E5107" s="2" t="s">
        <v>56</v>
      </c>
      <c r="F5107" s="2" t="s">
        <v>70</v>
      </c>
      <c r="G5107" s="2"/>
      <c r="I5107" s="60">
        <f t="shared" si="318"/>
        <v>0</v>
      </c>
      <c r="J5107" s="60">
        <f>IF(OR(I5107="",I5108="",I5109=""),"",(AVERAGEIF(A5107:A$10000,A5107,I5107:I$10000)))</f>
        <v>0</v>
      </c>
      <c r="K5107" s="60"/>
      <c r="L5107" s="55" t="str">
        <f>IF(O5107="","",A5107)</f>
        <v/>
      </c>
      <c r="M5107" s="60" t="str">
        <f>IF(O5107="","",(VLOOKUP(A5107,A5107:E12091,5,FALSE)))</f>
        <v/>
      </c>
      <c r="N5107" s="55" t="str">
        <f t="shared" si="319"/>
        <v/>
      </c>
      <c r="O5107" s="55" t="str">
        <f t="shared" si="321"/>
        <v/>
      </c>
      <c r="P5107" s="104">
        <f t="shared" si="320"/>
        <v>14.499999999998181</v>
      </c>
      <c r="Q5107" s="58"/>
      <c r="R5107" s="58"/>
      <c r="S5107" s="102"/>
    </row>
    <row r="5108" spans="1:19" ht="12.5" customHeight="1" x14ac:dyDescent="0.35">
      <c r="A5108" s="60">
        <v>80</v>
      </c>
      <c r="B5108" s="60" t="s">
        <v>71</v>
      </c>
      <c r="C5108" s="68">
        <v>171.1728</v>
      </c>
      <c r="D5108" s="58" t="s">
        <v>65</v>
      </c>
      <c r="E5108" s="60" t="s">
        <v>56</v>
      </c>
      <c r="F5108" s="60" t="s">
        <v>70</v>
      </c>
      <c r="G5108" s="60"/>
      <c r="H5108" s="60"/>
      <c r="I5108" s="60">
        <f t="shared" si="318"/>
        <v>0</v>
      </c>
      <c r="J5108" s="60">
        <f>IF(OR(I5108="",I5109="",I5110=""),"",(AVERAGEIF(A5108:A$10000,A5108,I5108:I$10000)))</f>
        <v>0</v>
      </c>
      <c r="K5108" s="60"/>
      <c r="L5108" s="60" t="str">
        <f>IF(O5108="","",A5108)</f>
        <v/>
      </c>
      <c r="M5108" s="60" t="str">
        <f>IF(O5108="","",(VLOOKUP(A5108,A5108:E12092,5,FALSE)))</f>
        <v/>
      </c>
      <c r="N5108" s="60" t="str">
        <f t="shared" si="319"/>
        <v/>
      </c>
      <c r="O5108" s="60" t="str">
        <f t="shared" si="321"/>
        <v/>
      </c>
      <c r="P5108" s="103">
        <f t="shared" si="320"/>
        <v>14.299999999991542</v>
      </c>
      <c r="Q5108" s="58"/>
      <c r="R5108" s="58"/>
      <c r="S5108" s="102"/>
    </row>
    <row r="5109" spans="1:19" ht="12.5" customHeight="1" x14ac:dyDescent="0.35">
      <c r="A5109" s="2">
        <v>80</v>
      </c>
      <c r="B5109" s="2" t="s">
        <v>71</v>
      </c>
      <c r="C5109" s="67">
        <v>171.18770000000001</v>
      </c>
      <c r="D5109" t="s">
        <v>65</v>
      </c>
      <c r="E5109" s="2" t="s">
        <v>56</v>
      </c>
      <c r="F5109" s="2" t="s">
        <v>70</v>
      </c>
      <c r="G5109" s="2"/>
      <c r="I5109" s="60">
        <f t="shared" si="318"/>
        <v>0</v>
      </c>
      <c r="J5109" s="60">
        <f>IF(OR(I5109="",I5110="",I5111=""),"",(AVERAGEIF(A5109:A$10000,A5109,I5109:I$10000)))</f>
        <v>0</v>
      </c>
      <c r="K5109" s="60"/>
      <c r="L5109" s="55" t="str">
        <f>IF(O5109="","",A5109)</f>
        <v/>
      </c>
      <c r="M5109" s="60" t="str">
        <f>IF(O5109="","",(VLOOKUP(A5109,A5109:E12093,5,FALSE)))</f>
        <v/>
      </c>
      <c r="N5109" s="55" t="str">
        <f t="shared" si="319"/>
        <v/>
      </c>
      <c r="O5109" s="55" t="str">
        <f t="shared" si="321"/>
        <v/>
      </c>
      <c r="P5109" s="104">
        <f t="shared" si="320"/>
        <v>14.90000000001146</v>
      </c>
      <c r="Q5109" s="58"/>
      <c r="R5109" s="58"/>
      <c r="S5109" s="102"/>
    </row>
    <row r="5110" spans="1:19" ht="12.5" customHeight="1" x14ac:dyDescent="0.35">
      <c r="A5110" s="60">
        <v>80</v>
      </c>
      <c r="B5110" s="60" t="s">
        <v>71</v>
      </c>
      <c r="C5110" s="68">
        <v>171.2021</v>
      </c>
      <c r="D5110" s="58" t="s">
        <v>65</v>
      </c>
      <c r="E5110" s="60" t="s">
        <v>56</v>
      </c>
      <c r="F5110" s="60" t="s">
        <v>70</v>
      </c>
      <c r="G5110" s="60"/>
      <c r="H5110" s="60"/>
      <c r="I5110" s="60">
        <f t="shared" si="318"/>
        <v>0</v>
      </c>
      <c r="J5110" s="60">
        <f>IF(OR(I5110="",I5111="",I5112=""),"",(AVERAGEIF(A5110:A$10000,A5110,I5110:I$10000)))</f>
        <v>0</v>
      </c>
      <c r="K5110" s="60"/>
      <c r="L5110" s="60" t="str">
        <f>IF(O5110="","",A5110)</f>
        <v/>
      </c>
      <c r="M5110" s="60" t="str">
        <f>IF(O5110="","",(VLOOKUP(A5110,A5110:E12094,5,FALSE)))</f>
        <v/>
      </c>
      <c r="N5110" s="60" t="str">
        <f t="shared" si="319"/>
        <v/>
      </c>
      <c r="O5110" s="60" t="str">
        <f t="shared" si="321"/>
        <v/>
      </c>
      <c r="P5110" s="103">
        <f t="shared" si="320"/>
        <v>14.399999999994861</v>
      </c>
      <c r="Q5110" s="58"/>
      <c r="R5110" s="58"/>
      <c r="S5110" s="102"/>
    </row>
    <row r="5111" spans="1:19" ht="12.5" customHeight="1" x14ac:dyDescent="0.35">
      <c r="A5111" s="2">
        <v>80</v>
      </c>
      <c r="B5111" s="2" t="s">
        <v>71</v>
      </c>
      <c r="C5111" s="67">
        <v>171.21719999999999</v>
      </c>
      <c r="D5111" t="s">
        <v>65</v>
      </c>
      <c r="E5111" s="2" t="s">
        <v>56</v>
      </c>
      <c r="F5111" s="2" t="s">
        <v>70</v>
      </c>
      <c r="G5111" s="2"/>
      <c r="I5111" s="60">
        <f t="shared" si="318"/>
        <v>0</v>
      </c>
      <c r="J5111" s="60">
        <f>IF(OR(I5111="",I5112="",I5113=""),"",(AVERAGEIF(A5111:A$10000,A5111,I5111:I$10000)))</f>
        <v>0</v>
      </c>
      <c r="K5111" s="60"/>
      <c r="L5111" s="55" t="str">
        <f>IF(O5111="","",A5111)</f>
        <v/>
      </c>
      <c r="M5111" s="60" t="str">
        <f>IF(O5111="","",(VLOOKUP(A5111,A5111:E12095,5,FALSE)))</f>
        <v/>
      </c>
      <c r="N5111" s="55" t="str">
        <f t="shared" si="319"/>
        <v/>
      </c>
      <c r="O5111" s="55" t="str">
        <f t="shared" si="321"/>
        <v/>
      </c>
      <c r="P5111" s="104">
        <f t="shared" si="320"/>
        <v>15.099999999989677</v>
      </c>
      <c r="Q5111" s="58"/>
      <c r="R5111" s="58"/>
      <c r="S5111" s="102"/>
    </row>
    <row r="5112" spans="1:19" ht="12.5" customHeight="1" x14ac:dyDescent="0.35">
      <c r="A5112" s="60">
        <v>80</v>
      </c>
      <c r="B5112" s="60" t="s">
        <v>71</v>
      </c>
      <c r="C5112" s="68">
        <v>171.23140000000001</v>
      </c>
      <c r="D5112" s="58" t="s">
        <v>65</v>
      </c>
      <c r="E5112" s="60" t="s">
        <v>56</v>
      </c>
      <c r="F5112" s="60" t="s">
        <v>70</v>
      </c>
      <c r="G5112" s="60"/>
      <c r="H5112" s="60"/>
      <c r="I5112" s="60">
        <f t="shared" si="318"/>
        <v>0</v>
      </c>
      <c r="J5112" s="60">
        <f>IF(OR(I5112="",I5113="",I5114=""),"",(AVERAGEIF(A5112:A$10000,A5112,I5112:I$10000)))</f>
        <v>0</v>
      </c>
      <c r="K5112" s="60"/>
      <c r="L5112" s="60" t="str">
        <f>IF(O5112="","",A5112)</f>
        <v/>
      </c>
      <c r="M5112" s="60" t="str">
        <f>IF(O5112="","",(VLOOKUP(A5112,A5112:E12096,5,FALSE)))</f>
        <v/>
      </c>
      <c r="N5112" s="60" t="str">
        <f t="shared" si="319"/>
        <v/>
      </c>
      <c r="O5112" s="60" t="str">
        <f t="shared" si="321"/>
        <v/>
      </c>
      <c r="P5112" s="103">
        <f t="shared" si="320"/>
        <v>14.200000000016644</v>
      </c>
      <c r="Q5112" s="58"/>
      <c r="R5112" s="58"/>
      <c r="S5112" s="102"/>
    </row>
    <row r="5113" spans="1:19" ht="12.5" customHeight="1" x14ac:dyDescent="0.35">
      <c r="A5113" s="2">
        <v>80</v>
      </c>
      <c r="B5113" s="2" t="s">
        <v>71</v>
      </c>
      <c r="C5113" s="67">
        <v>171.24629999999999</v>
      </c>
      <c r="D5113" t="s">
        <v>65</v>
      </c>
      <c r="E5113" s="2" t="s">
        <v>56</v>
      </c>
      <c r="F5113" s="2" t="s">
        <v>70</v>
      </c>
      <c r="G5113" s="2"/>
      <c r="I5113" s="60">
        <f t="shared" si="318"/>
        <v>0</v>
      </c>
      <c r="J5113" s="60">
        <f>IF(OR(I5113="",I5114="",I5115=""),"",(AVERAGEIF(A5113:A$10000,A5113,I5113:I$10000)))</f>
        <v>0</v>
      </c>
      <c r="K5113" s="60"/>
      <c r="L5113" s="55" t="str">
        <f>IF(O5113="","",A5113)</f>
        <v/>
      </c>
      <c r="M5113" s="60" t="str">
        <f>IF(O5113="","",(VLOOKUP(A5113,A5113:E12097,5,FALSE)))</f>
        <v/>
      </c>
      <c r="N5113" s="55" t="str">
        <f t="shared" si="319"/>
        <v/>
      </c>
      <c r="O5113" s="55" t="str">
        <f t="shared" si="321"/>
        <v/>
      </c>
      <c r="P5113" s="104">
        <f t="shared" si="320"/>
        <v>14.899999999983038</v>
      </c>
      <c r="Q5113" s="58"/>
      <c r="R5113" s="58"/>
      <c r="S5113" s="102"/>
    </row>
    <row r="5114" spans="1:19" ht="12.5" customHeight="1" x14ac:dyDescent="0.35">
      <c r="A5114" s="60">
        <v>80</v>
      </c>
      <c r="B5114" s="60" t="s">
        <v>71</v>
      </c>
      <c r="C5114" s="68">
        <v>171.26</v>
      </c>
      <c r="D5114" s="58" t="s">
        <v>65</v>
      </c>
      <c r="E5114" s="60" t="s">
        <v>56</v>
      </c>
      <c r="F5114" s="60" t="s">
        <v>70</v>
      </c>
      <c r="G5114" s="60"/>
      <c r="H5114" s="60"/>
      <c r="I5114" s="60">
        <f t="shared" si="318"/>
        <v>0</v>
      </c>
      <c r="J5114" s="60">
        <f>IF(OR(I5114="",I5115="",I5116=""),"",(AVERAGEIF(A5114:A$10000,A5114,I5114:I$10000)))</f>
        <v>0</v>
      </c>
      <c r="K5114" s="60"/>
      <c r="L5114" s="60" t="str">
        <f>IF(O5114="","",A5114)</f>
        <v/>
      </c>
      <c r="M5114" s="60" t="str">
        <f>IF(O5114="","",(VLOOKUP(A5114,A5114:E12098,5,FALSE)))</f>
        <v/>
      </c>
      <c r="N5114" s="60" t="str">
        <f t="shared" si="319"/>
        <v/>
      </c>
      <c r="O5114" s="60" t="str">
        <f t="shared" si="321"/>
        <v/>
      </c>
      <c r="P5114" s="103">
        <f t="shared" si="320"/>
        <v>13.700000000000045</v>
      </c>
      <c r="Q5114" s="58"/>
      <c r="R5114" s="58"/>
      <c r="S5114" s="102"/>
    </row>
    <row r="5115" spans="1:19" ht="12.5" customHeight="1" x14ac:dyDescent="0.35">
      <c r="A5115" s="2">
        <v>80</v>
      </c>
      <c r="B5115" s="2" t="s">
        <v>71</v>
      </c>
      <c r="C5115" s="67">
        <v>171.27500000000001</v>
      </c>
      <c r="D5115" t="s">
        <v>65</v>
      </c>
      <c r="E5115" s="2" t="s">
        <v>56</v>
      </c>
      <c r="F5115" s="2" t="s">
        <v>70</v>
      </c>
      <c r="G5115" s="2"/>
      <c r="I5115" s="60">
        <f t="shared" si="318"/>
        <v>0</v>
      </c>
      <c r="J5115" s="60">
        <f>IF(OR(I5115="",I5116="",I5117=""),"",(AVERAGEIF(A5115:A$10000,A5115,I5115:I$10000)))</f>
        <v>0</v>
      </c>
      <c r="K5115" s="60"/>
      <c r="L5115" s="55" t="str">
        <f>IF(O5115="","",A5115)</f>
        <v/>
      </c>
      <c r="M5115" s="60" t="str">
        <f>IF(O5115="","",(VLOOKUP(A5115,A5115:E12099,5,FALSE)))</f>
        <v/>
      </c>
      <c r="N5115" s="55" t="str">
        <f t="shared" si="319"/>
        <v/>
      </c>
      <c r="O5115" s="55" t="str">
        <f t="shared" si="321"/>
        <v/>
      </c>
      <c r="P5115" s="104">
        <f t="shared" si="320"/>
        <v>15.000000000014779</v>
      </c>
      <c r="Q5115" s="58"/>
      <c r="R5115" s="58"/>
      <c r="S5115" s="102"/>
    </row>
    <row r="5116" spans="1:19" ht="12.5" customHeight="1" x14ac:dyDescent="0.35">
      <c r="A5116" s="60">
        <v>80</v>
      </c>
      <c r="B5116" s="60" t="s">
        <v>71</v>
      </c>
      <c r="C5116" s="68">
        <v>171.298</v>
      </c>
      <c r="D5116" s="58" t="s">
        <v>65</v>
      </c>
      <c r="E5116" s="60" t="s">
        <v>56</v>
      </c>
      <c r="F5116" s="60" t="s">
        <v>70</v>
      </c>
      <c r="G5116" s="60"/>
      <c r="H5116" s="60"/>
      <c r="I5116" s="60">
        <f t="shared" si="318"/>
        <v>0</v>
      </c>
      <c r="J5116" s="60">
        <f>IF(OR(I5116="",I5117="",I5118=""),"",(AVERAGEIF(A5116:A$10000,A5116,I5116:I$10000)))</f>
        <v>0</v>
      </c>
      <c r="K5116" s="60"/>
      <c r="L5116" s="60" t="str">
        <f>IF(O5116="","",A5116)</f>
        <v/>
      </c>
      <c r="M5116" s="60" t="str">
        <f>IF(O5116="","",(VLOOKUP(A5116,A5116:E12100,5,FALSE)))</f>
        <v/>
      </c>
      <c r="N5116" s="60" t="str">
        <f t="shared" si="319"/>
        <v/>
      </c>
      <c r="O5116" s="60" t="str">
        <f t="shared" si="321"/>
        <v/>
      </c>
      <c r="P5116" s="103">
        <f t="shared" si="320"/>
        <v>22.999999999996135</v>
      </c>
      <c r="Q5116" s="58"/>
      <c r="R5116" s="58"/>
      <c r="S5116" s="102"/>
    </row>
    <row r="5117" spans="1:19" ht="12.5" customHeight="1" x14ac:dyDescent="0.35">
      <c r="A5117" s="2">
        <v>80</v>
      </c>
      <c r="B5117" s="2" t="s">
        <v>69</v>
      </c>
      <c r="C5117" s="67">
        <v>171.31299999999999</v>
      </c>
      <c r="D5117" t="s">
        <v>65</v>
      </c>
      <c r="E5117" s="2" t="s">
        <v>56</v>
      </c>
      <c r="F5117" s="2" t="s">
        <v>70</v>
      </c>
      <c r="G5117" s="2"/>
      <c r="I5117" s="60">
        <f t="shared" si="318"/>
        <v>0</v>
      </c>
      <c r="J5117" s="60">
        <f>IF(OR(I5117="",I5118="",I5119=""),"",(AVERAGEIF(A5117:A$10000,A5117,I5117:I$10000)))</f>
        <v>0</v>
      </c>
      <c r="K5117" s="60"/>
      <c r="L5117" s="55" t="str">
        <f>IF(O5117="","",A5117)</f>
        <v/>
      </c>
      <c r="M5117" s="60" t="str">
        <f>IF(O5117="","",(VLOOKUP(A5117,A5117:E12101,5,FALSE)))</f>
        <v/>
      </c>
      <c r="N5117" s="55" t="str">
        <f t="shared" si="319"/>
        <v/>
      </c>
      <c r="O5117" s="55" t="str">
        <f t="shared" si="321"/>
        <v/>
      </c>
      <c r="P5117" s="104">
        <f t="shared" si="320"/>
        <v>14.999999999986358</v>
      </c>
      <c r="Q5117" s="58"/>
      <c r="R5117" s="58"/>
      <c r="S5117" s="102"/>
    </row>
    <row r="5118" spans="1:19" ht="12.5" customHeight="1" x14ac:dyDescent="0.35">
      <c r="A5118" s="60">
        <v>80</v>
      </c>
      <c r="B5118" s="60" t="s">
        <v>69</v>
      </c>
      <c r="C5118" s="68">
        <v>171.32820000000001</v>
      </c>
      <c r="D5118" s="58" t="s">
        <v>65</v>
      </c>
      <c r="E5118" s="60" t="s">
        <v>56</v>
      </c>
      <c r="F5118" s="60" t="s">
        <v>70</v>
      </c>
      <c r="G5118" s="60"/>
      <c r="H5118" s="60"/>
      <c r="I5118" s="60">
        <f t="shared" si="318"/>
        <v>0</v>
      </c>
      <c r="J5118" s="60">
        <f>IF(OR(I5118="",I5119="",I5120=""),"",(AVERAGEIF(A5118:A$10000,A5118,I5118:I$10000)))</f>
        <v>0</v>
      </c>
      <c r="K5118" s="60"/>
      <c r="L5118" s="60" t="str">
        <f>IF(O5118="","",A5118)</f>
        <v/>
      </c>
      <c r="M5118" s="60" t="str">
        <f>IF(O5118="","",(VLOOKUP(A5118,A5118:E12102,5,FALSE)))</f>
        <v/>
      </c>
      <c r="N5118" s="60" t="str">
        <f t="shared" si="319"/>
        <v/>
      </c>
      <c r="O5118" s="60" t="str">
        <f t="shared" si="321"/>
        <v/>
      </c>
      <c r="P5118" s="103">
        <f t="shared" si="320"/>
        <v>15.200000000021419</v>
      </c>
      <c r="Q5118" s="58"/>
      <c r="R5118" s="58"/>
      <c r="S5118" s="102"/>
    </row>
    <row r="5119" spans="1:19" ht="12.5" customHeight="1" x14ac:dyDescent="0.35">
      <c r="A5119" s="2">
        <v>80</v>
      </c>
      <c r="B5119" s="2" t="s">
        <v>69</v>
      </c>
      <c r="C5119" s="67">
        <v>171.3432</v>
      </c>
      <c r="D5119" t="s">
        <v>65</v>
      </c>
      <c r="E5119" s="2" t="s">
        <v>56</v>
      </c>
      <c r="F5119" s="2" t="s">
        <v>70</v>
      </c>
      <c r="G5119" s="2"/>
      <c r="I5119" s="60">
        <f t="shared" si="318"/>
        <v>0</v>
      </c>
      <c r="J5119" s="60">
        <f>IF(OR(I5119="",I5120="",I5121=""),"",(AVERAGEIF(A5119:A$10000,A5119,I5119:I$10000)))</f>
        <v>0</v>
      </c>
      <c r="K5119" s="60"/>
      <c r="L5119" s="55" t="str">
        <f>IF(O5119="","",A5119)</f>
        <v/>
      </c>
      <c r="M5119" s="60" t="str">
        <f>IF(O5119="","",(VLOOKUP(A5119,A5119:E12103,5,FALSE)))</f>
        <v/>
      </c>
      <c r="N5119" s="55" t="str">
        <f t="shared" si="319"/>
        <v/>
      </c>
      <c r="O5119" s="55" t="str">
        <f t="shared" si="321"/>
        <v/>
      </c>
      <c r="P5119" s="104">
        <f t="shared" si="320"/>
        <v>14.999999999986358</v>
      </c>
      <c r="Q5119" s="58"/>
      <c r="R5119" s="58"/>
      <c r="S5119" s="102"/>
    </row>
    <row r="5120" spans="1:19" ht="12.5" customHeight="1" x14ac:dyDescent="0.35">
      <c r="A5120" s="60">
        <v>80</v>
      </c>
      <c r="B5120" s="60" t="s">
        <v>69</v>
      </c>
      <c r="C5120" s="68">
        <v>171.3578</v>
      </c>
      <c r="D5120" s="58" t="s">
        <v>65</v>
      </c>
      <c r="E5120" s="60" t="s">
        <v>56</v>
      </c>
      <c r="F5120" s="60" t="s">
        <v>70</v>
      </c>
      <c r="G5120" s="60"/>
      <c r="H5120" s="60"/>
      <c r="I5120" s="60">
        <f t="shared" si="318"/>
        <v>0</v>
      </c>
      <c r="J5120" s="60">
        <f>IF(OR(I5120="",I5121="",I5122=""),"",(AVERAGEIF(A5120:A$10000,A5120,I5120:I$10000)))</f>
        <v>0</v>
      </c>
      <c r="K5120" s="60"/>
      <c r="L5120" s="60" t="str">
        <f>IF(O5120="","",A5120)</f>
        <v/>
      </c>
      <c r="M5120" s="60" t="str">
        <f>IF(O5120="","",(VLOOKUP(A5120,A5120:E12104,5,FALSE)))</f>
        <v/>
      </c>
      <c r="N5120" s="60" t="str">
        <f t="shared" si="319"/>
        <v/>
      </c>
      <c r="O5120" s="60" t="str">
        <f t="shared" si="321"/>
        <v/>
      </c>
      <c r="P5120" s="103">
        <f t="shared" si="320"/>
        <v>14.600000000001501</v>
      </c>
      <c r="Q5120" s="58"/>
      <c r="R5120" s="58"/>
      <c r="S5120" s="102"/>
    </row>
    <row r="5121" spans="1:19" ht="12.5" customHeight="1" x14ac:dyDescent="0.35">
      <c r="A5121" s="2">
        <v>81</v>
      </c>
      <c r="B5121" s="2" t="s">
        <v>69</v>
      </c>
      <c r="C5121" s="67">
        <v>172.3888</v>
      </c>
      <c r="D5121" t="s">
        <v>65</v>
      </c>
      <c r="E5121" s="2" t="s">
        <v>56</v>
      </c>
      <c r="F5121" s="2" t="s">
        <v>70</v>
      </c>
      <c r="G5121" s="2"/>
      <c r="I5121" s="60">
        <f t="shared" si="318"/>
        <v>0</v>
      </c>
      <c r="J5121" s="60">
        <f>IF(OR(I5121="",I5122="",I5123=""),"",(AVERAGEIF(A5121:A$10000,A5121,I5121:I$10000)))</f>
        <v>0</v>
      </c>
      <c r="K5121" s="60"/>
      <c r="L5121" s="55" t="str">
        <f>IF(O5121="","",A5121)</f>
        <v/>
      </c>
      <c r="M5121" s="60" t="str">
        <f>IF(O5121="","",(VLOOKUP(A5121,A5121:E12105,5,FALSE)))</f>
        <v/>
      </c>
      <c r="N5121" s="55" t="str">
        <f t="shared" si="319"/>
        <v/>
      </c>
      <c r="O5121" s="55" t="str">
        <f t="shared" si="321"/>
        <v/>
      </c>
      <c r="P5121" s="104" t="str">
        <f t="shared" si="320"/>
        <v/>
      </c>
      <c r="Q5121" s="58"/>
      <c r="R5121" s="58"/>
      <c r="S5121" s="102"/>
    </row>
    <row r="5122" spans="1:19" ht="12.5" customHeight="1" x14ac:dyDescent="0.35">
      <c r="A5122" s="60">
        <v>81</v>
      </c>
      <c r="B5122" s="60" t="s">
        <v>69</v>
      </c>
      <c r="C5122" s="68">
        <v>172.40309999999999</v>
      </c>
      <c r="D5122" s="58" t="s">
        <v>65</v>
      </c>
      <c r="E5122" s="60" t="s">
        <v>56</v>
      </c>
      <c r="F5122" s="60" t="s">
        <v>70</v>
      </c>
      <c r="G5122" s="60"/>
      <c r="H5122" s="60"/>
      <c r="I5122" s="60">
        <f t="shared" si="318"/>
        <v>0</v>
      </c>
      <c r="J5122" s="60">
        <f>IF(OR(I5122="",I5123="",I5124=""),"",(AVERAGEIF(A5122:A$10000,A5122,I5122:I$10000)))</f>
        <v>0</v>
      </c>
      <c r="K5122" s="60"/>
      <c r="L5122" s="60" t="str">
        <f>IF(O5122="","",A5122)</f>
        <v/>
      </c>
      <c r="M5122" s="60" t="str">
        <f>IF(O5122="","",(VLOOKUP(A5122,A5122:E12106,5,FALSE)))</f>
        <v/>
      </c>
      <c r="N5122" s="60" t="str">
        <f t="shared" si="319"/>
        <v/>
      </c>
      <c r="O5122" s="60" t="str">
        <f t="shared" si="321"/>
        <v/>
      </c>
      <c r="P5122" s="103">
        <f t="shared" si="320"/>
        <v>14.299999999991542</v>
      </c>
      <c r="Q5122" s="58"/>
      <c r="R5122" s="58"/>
      <c r="S5122" s="102"/>
    </row>
    <row r="5123" spans="1:19" ht="12.5" customHeight="1" x14ac:dyDescent="0.35">
      <c r="A5123" s="2">
        <v>81</v>
      </c>
      <c r="B5123" s="2" t="s">
        <v>69</v>
      </c>
      <c r="C5123" s="67">
        <v>172.4179</v>
      </c>
      <c r="D5123" t="s">
        <v>65</v>
      </c>
      <c r="E5123" s="2" t="s">
        <v>56</v>
      </c>
      <c r="F5123" s="2" t="s">
        <v>70</v>
      </c>
      <c r="G5123" s="2"/>
      <c r="I5123" s="60">
        <f t="shared" si="318"/>
        <v>0</v>
      </c>
      <c r="J5123" s="60">
        <f>IF(OR(I5123="",I5124="",I5125=""),"",(AVERAGEIF(A5123:A$10000,A5123,I5123:I$10000)))</f>
        <v>0</v>
      </c>
      <c r="K5123" s="60"/>
      <c r="L5123" s="55" t="str">
        <f>IF(O5123="","",A5123)</f>
        <v/>
      </c>
      <c r="M5123" s="60" t="str">
        <f>IF(O5123="","",(VLOOKUP(A5123,A5123:E12107,5,FALSE)))</f>
        <v/>
      </c>
      <c r="N5123" s="55" t="str">
        <f t="shared" si="319"/>
        <v/>
      </c>
      <c r="O5123" s="55" t="str">
        <f t="shared" si="321"/>
        <v/>
      </c>
      <c r="P5123" s="104">
        <f t="shared" si="320"/>
        <v>14.80000000000814</v>
      </c>
      <c r="Q5123" s="58"/>
      <c r="R5123" s="58"/>
      <c r="S5123" s="102"/>
    </row>
    <row r="5124" spans="1:19" ht="12.5" customHeight="1" x14ac:dyDescent="0.35">
      <c r="A5124" s="60">
        <v>81</v>
      </c>
      <c r="B5124" s="60" t="s">
        <v>69</v>
      </c>
      <c r="C5124" s="68">
        <v>172.43219999999999</v>
      </c>
      <c r="D5124" s="58" t="s">
        <v>65</v>
      </c>
      <c r="E5124" s="60" t="s">
        <v>56</v>
      </c>
      <c r="F5124" s="60" t="s">
        <v>70</v>
      </c>
      <c r="G5124" s="60"/>
      <c r="H5124" s="60"/>
      <c r="I5124" s="60">
        <f t="shared" si="318"/>
        <v>0</v>
      </c>
      <c r="J5124" s="60">
        <f>IF(OR(I5124="",I5125="",I5126=""),"",(AVERAGEIF(A5124:A$10000,A5124,I5124:I$10000)))</f>
        <v>0</v>
      </c>
      <c r="K5124" s="60"/>
      <c r="L5124" s="60" t="str">
        <f>IF(O5124="","",A5124)</f>
        <v/>
      </c>
      <c r="M5124" s="60" t="str">
        <f>IF(O5124="","",(VLOOKUP(A5124,A5124:E12108,5,FALSE)))</f>
        <v/>
      </c>
      <c r="N5124" s="60" t="str">
        <f t="shared" si="319"/>
        <v/>
      </c>
      <c r="O5124" s="60" t="str">
        <f t="shared" si="321"/>
        <v/>
      </c>
      <c r="P5124" s="103">
        <f t="shared" si="320"/>
        <v>14.299999999991542</v>
      </c>
      <c r="Q5124" s="58"/>
      <c r="R5124" s="58"/>
      <c r="S5124" s="102"/>
    </row>
    <row r="5125" spans="1:19" ht="12.5" customHeight="1" x14ac:dyDescent="0.35">
      <c r="A5125" s="2">
        <v>81</v>
      </c>
      <c r="B5125" s="2" t="s">
        <v>69</v>
      </c>
      <c r="C5125" s="67">
        <v>172.44739999999999</v>
      </c>
      <c r="D5125" t="s">
        <v>65</v>
      </c>
      <c r="E5125" s="2" t="s">
        <v>56</v>
      </c>
      <c r="F5125" s="2" t="s">
        <v>70</v>
      </c>
      <c r="G5125" s="2"/>
      <c r="I5125" s="60">
        <f t="shared" si="318"/>
        <v>0</v>
      </c>
      <c r="J5125" s="60">
        <f>IF(OR(I5125="",I5126="",I5127=""),"",(AVERAGEIF(A5125:A$10000,A5125,I5125:I$10000)))</f>
        <v>0</v>
      </c>
      <c r="K5125" s="60"/>
      <c r="L5125" s="55" t="str">
        <f>IF(O5125="","",A5125)</f>
        <v/>
      </c>
      <c r="M5125" s="60" t="str">
        <f>IF(O5125="","",(VLOOKUP(A5125,A5125:E12109,5,FALSE)))</f>
        <v/>
      </c>
      <c r="N5125" s="55" t="str">
        <f t="shared" si="319"/>
        <v/>
      </c>
      <c r="O5125" s="55" t="str">
        <f t="shared" si="321"/>
        <v/>
      </c>
      <c r="P5125" s="104">
        <f t="shared" si="320"/>
        <v>15.199999999992997</v>
      </c>
      <c r="Q5125" s="58"/>
      <c r="R5125" s="58"/>
      <c r="S5125" s="102"/>
    </row>
    <row r="5126" spans="1:19" ht="12.5" customHeight="1" x14ac:dyDescent="0.35">
      <c r="A5126" s="60">
        <v>81</v>
      </c>
      <c r="B5126" s="60" t="s">
        <v>69</v>
      </c>
      <c r="C5126" s="68">
        <v>172.46190000000001</v>
      </c>
      <c r="D5126" s="58" t="s">
        <v>65</v>
      </c>
      <c r="E5126" s="60" t="s">
        <v>56</v>
      </c>
      <c r="F5126" s="60" t="s">
        <v>70</v>
      </c>
      <c r="G5126" s="60"/>
      <c r="H5126" s="60"/>
      <c r="I5126" s="60">
        <f t="shared" si="318"/>
        <v>0</v>
      </c>
      <c r="J5126" s="60">
        <f>IF(OR(I5126="",I5127="",I5128=""),"",(AVERAGEIF(A5126:A$10000,A5126,I5126:I$10000)))</f>
        <v>0</v>
      </c>
      <c r="K5126" s="60"/>
      <c r="L5126" s="60" t="str">
        <f>IF(O5126="","",A5126)</f>
        <v/>
      </c>
      <c r="M5126" s="60" t="str">
        <f>IF(O5126="","",(VLOOKUP(A5126,A5126:E12110,5,FALSE)))</f>
        <v/>
      </c>
      <c r="N5126" s="60" t="str">
        <f t="shared" si="319"/>
        <v/>
      </c>
      <c r="O5126" s="60" t="str">
        <f t="shared" si="321"/>
        <v/>
      </c>
      <c r="P5126" s="103">
        <f t="shared" si="320"/>
        <v>14.500000000026603</v>
      </c>
      <c r="Q5126" s="58"/>
      <c r="R5126" s="58"/>
      <c r="S5126" s="102"/>
    </row>
    <row r="5127" spans="1:19" ht="12.5" customHeight="1" x14ac:dyDescent="0.35">
      <c r="A5127" s="2">
        <v>81</v>
      </c>
      <c r="B5127" s="2" t="s">
        <v>69</v>
      </c>
      <c r="C5127" s="67">
        <v>172.4778</v>
      </c>
      <c r="D5127" t="s">
        <v>65</v>
      </c>
      <c r="E5127" s="2" t="s">
        <v>56</v>
      </c>
      <c r="F5127" s="2" t="s">
        <v>70</v>
      </c>
      <c r="G5127" s="2"/>
      <c r="I5127" s="60">
        <f t="shared" si="318"/>
        <v>0</v>
      </c>
      <c r="J5127" s="60">
        <f>IF(OR(I5127="",I5128="",I5129=""),"",(AVERAGEIF(A5127:A$10000,A5127,I5127:I$10000)))</f>
        <v>0</v>
      </c>
      <c r="K5127" s="60"/>
      <c r="L5127" s="55" t="str">
        <f>IF(O5127="","",A5127)</f>
        <v/>
      </c>
      <c r="M5127" s="60" t="str">
        <f>IF(O5127="","",(VLOOKUP(A5127,A5127:E12111,5,FALSE)))</f>
        <v/>
      </c>
      <c r="N5127" s="55" t="str">
        <f t="shared" si="319"/>
        <v/>
      </c>
      <c r="O5127" s="55" t="str">
        <f t="shared" si="321"/>
        <v/>
      </c>
      <c r="P5127" s="104">
        <f t="shared" si="320"/>
        <v>15.899999999987813</v>
      </c>
      <c r="Q5127" s="58"/>
      <c r="R5127" s="58"/>
      <c r="S5127" s="102"/>
    </row>
    <row r="5128" spans="1:19" ht="12.5" customHeight="1" x14ac:dyDescent="0.35">
      <c r="A5128" s="60">
        <v>81</v>
      </c>
      <c r="B5128" s="60" t="s">
        <v>69</v>
      </c>
      <c r="C5128" s="68">
        <v>172.49799999999999</v>
      </c>
      <c r="D5128" s="58" t="s">
        <v>65</v>
      </c>
      <c r="E5128" s="60" t="s">
        <v>56</v>
      </c>
      <c r="F5128" s="60" t="s">
        <v>70</v>
      </c>
      <c r="G5128" s="60"/>
      <c r="H5128" s="60"/>
      <c r="I5128" s="60">
        <f t="shared" si="318"/>
        <v>0</v>
      </c>
      <c r="J5128" s="60">
        <f>IF(OR(I5128="",I5129="",I5130=""),"",(AVERAGEIF(A5128:A$10000,A5128,I5128:I$10000)))</f>
        <v>0</v>
      </c>
      <c r="K5128" s="60"/>
      <c r="L5128" s="60" t="str">
        <f>IF(O5128="","",A5128)</f>
        <v/>
      </c>
      <c r="M5128" s="60" t="str">
        <f>IF(O5128="","",(VLOOKUP(A5128,A5128:E12112,5,FALSE)))</f>
        <v/>
      </c>
      <c r="N5128" s="60" t="str">
        <f t="shared" si="319"/>
        <v/>
      </c>
      <c r="O5128" s="60" t="str">
        <f t="shared" si="321"/>
        <v/>
      </c>
      <c r="P5128" s="103">
        <f t="shared" si="320"/>
        <v>20.199999999988449</v>
      </c>
      <c r="Q5128" s="58"/>
      <c r="R5128" s="58"/>
      <c r="S5128" s="102"/>
    </row>
    <row r="5129" spans="1:19" ht="12.5" customHeight="1" x14ac:dyDescent="0.35">
      <c r="A5129" s="2">
        <v>81</v>
      </c>
      <c r="B5129" s="2" t="s">
        <v>69</v>
      </c>
      <c r="C5129" s="67">
        <v>172.52979999999999</v>
      </c>
      <c r="D5129" t="s">
        <v>65</v>
      </c>
      <c r="E5129" s="2" t="s">
        <v>56</v>
      </c>
      <c r="F5129" s="2" t="s">
        <v>70</v>
      </c>
      <c r="G5129" s="2"/>
      <c r="I5129" s="60">
        <f t="shared" si="318"/>
        <v>0</v>
      </c>
      <c r="J5129" s="60">
        <f>IF(OR(I5129="",I5130="",I5131=""),"",(AVERAGEIF(A5129:A$10000,A5129,I5129:I$10000)))</f>
        <v>0</v>
      </c>
      <c r="K5129" s="60"/>
      <c r="L5129" s="55" t="str">
        <f>IF(O5129="","",A5129)</f>
        <v/>
      </c>
      <c r="M5129" s="60" t="str">
        <f>IF(O5129="","",(VLOOKUP(A5129,A5129:E12113,5,FALSE)))</f>
        <v/>
      </c>
      <c r="N5129" s="55" t="str">
        <f t="shared" si="319"/>
        <v/>
      </c>
      <c r="O5129" s="55" t="str">
        <f t="shared" si="321"/>
        <v/>
      </c>
      <c r="P5129" s="104">
        <f t="shared" si="320"/>
        <v>31.800000000004047</v>
      </c>
      <c r="Q5129" s="58"/>
      <c r="R5129" s="58"/>
      <c r="S5129" s="102"/>
    </row>
    <row r="5130" spans="1:19" ht="12.5" customHeight="1" x14ac:dyDescent="0.35">
      <c r="A5130" s="60">
        <v>81</v>
      </c>
      <c r="B5130" s="60" t="s">
        <v>69</v>
      </c>
      <c r="C5130" s="68">
        <v>172.54320000000001</v>
      </c>
      <c r="D5130" s="58" t="s">
        <v>65</v>
      </c>
      <c r="E5130" s="60" t="s">
        <v>56</v>
      </c>
      <c r="F5130" s="60" t="s">
        <v>70</v>
      </c>
      <c r="G5130" s="60"/>
      <c r="H5130" s="60"/>
      <c r="I5130" s="60">
        <f t="shared" si="318"/>
        <v>0</v>
      </c>
      <c r="J5130" s="60">
        <f>IF(OR(I5130="",I5131="",I5132=""),"",(AVERAGEIF(A5130:A$10000,A5130,I5130:I$10000)))</f>
        <v>0</v>
      </c>
      <c r="K5130" s="60"/>
      <c r="L5130" s="60" t="str">
        <f>IF(O5130="","",A5130)</f>
        <v/>
      </c>
      <c r="M5130" s="60" t="str">
        <f>IF(O5130="","",(VLOOKUP(A5130,A5130:E12114,5,FALSE)))</f>
        <v/>
      </c>
      <c r="N5130" s="60" t="str">
        <f t="shared" si="319"/>
        <v/>
      </c>
      <c r="O5130" s="60" t="str">
        <f t="shared" si="321"/>
        <v/>
      </c>
      <c r="P5130" s="103">
        <f t="shared" si="320"/>
        <v>13.400000000018508</v>
      </c>
      <c r="Q5130" s="58"/>
      <c r="R5130" s="58"/>
      <c r="S5130" s="102"/>
    </row>
    <row r="5131" spans="1:19" ht="12.5" customHeight="1" x14ac:dyDescent="0.35">
      <c r="A5131" s="2">
        <v>81</v>
      </c>
      <c r="B5131" s="2" t="s">
        <v>69</v>
      </c>
      <c r="C5131" s="67">
        <v>172.5574</v>
      </c>
      <c r="D5131" t="s">
        <v>65</v>
      </c>
      <c r="E5131" s="2" t="s">
        <v>56</v>
      </c>
      <c r="F5131" s="2" t="s">
        <v>70</v>
      </c>
      <c r="G5131" s="2"/>
      <c r="I5131" s="60">
        <f t="shared" si="318"/>
        <v>0</v>
      </c>
      <c r="J5131" s="60">
        <f>IF(OR(I5131="",I5132="",I5133=""),"",(AVERAGEIF(A5131:A$10000,A5131,I5131:I$10000)))</f>
        <v>0</v>
      </c>
      <c r="K5131" s="60"/>
      <c r="L5131" s="55" t="str">
        <f>IF(O5131="","",A5131)</f>
        <v/>
      </c>
      <c r="M5131" s="60" t="str">
        <f>IF(O5131="","",(VLOOKUP(A5131,A5131:E12115,5,FALSE)))</f>
        <v/>
      </c>
      <c r="N5131" s="55" t="str">
        <f t="shared" si="319"/>
        <v/>
      </c>
      <c r="O5131" s="55" t="str">
        <f t="shared" si="321"/>
        <v/>
      </c>
      <c r="P5131" s="104">
        <f t="shared" si="320"/>
        <v>14.199999999988222</v>
      </c>
      <c r="Q5131" s="58"/>
      <c r="R5131" s="58"/>
      <c r="S5131" s="102"/>
    </row>
    <row r="5132" spans="1:19" ht="12.5" customHeight="1" x14ac:dyDescent="0.35">
      <c r="A5132" s="60">
        <v>81</v>
      </c>
      <c r="B5132" s="60" t="s">
        <v>69</v>
      </c>
      <c r="C5132" s="68">
        <v>172.57169999999999</v>
      </c>
      <c r="D5132" s="58" t="s">
        <v>65</v>
      </c>
      <c r="E5132" s="60" t="s">
        <v>56</v>
      </c>
      <c r="F5132" s="60" t="s">
        <v>70</v>
      </c>
      <c r="G5132" s="60"/>
      <c r="H5132" s="60"/>
      <c r="I5132" s="60">
        <f t="shared" si="318"/>
        <v>0</v>
      </c>
      <c r="J5132" s="60">
        <f>IF(OR(I5132="",I5133="",I5134=""),"",(AVERAGEIF(A5132:A$10000,A5132,I5132:I$10000)))</f>
        <v>0</v>
      </c>
      <c r="K5132" s="60"/>
      <c r="L5132" s="60" t="str">
        <f>IF(O5132="","",A5132)</f>
        <v/>
      </c>
      <c r="M5132" s="60" t="str">
        <f>IF(O5132="","",(VLOOKUP(A5132,A5132:E12116,5,FALSE)))</f>
        <v/>
      </c>
      <c r="N5132" s="60" t="str">
        <f t="shared" si="319"/>
        <v/>
      </c>
      <c r="O5132" s="60" t="str">
        <f t="shared" si="321"/>
        <v/>
      </c>
      <c r="P5132" s="103">
        <f t="shared" si="320"/>
        <v>14.299999999991542</v>
      </c>
      <c r="Q5132" s="58"/>
      <c r="R5132" s="58"/>
      <c r="S5132" s="102"/>
    </row>
    <row r="5133" spans="1:19" ht="12.5" customHeight="1" x14ac:dyDescent="0.35">
      <c r="A5133" s="2">
        <v>81</v>
      </c>
      <c r="B5133" s="2" t="s">
        <v>69</v>
      </c>
      <c r="C5133" s="67">
        <v>172.58699999999999</v>
      </c>
      <c r="D5133" t="s">
        <v>65</v>
      </c>
      <c r="E5133" s="2" t="s">
        <v>56</v>
      </c>
      <c r="F5133" s="2" t="s">
        <v>70</v>
      </c>
      <c r="G5133" s="2"/>
      <c r="I5133" s="60">
        <f t="shared" si="318"/>
        <v>0</v>
      </c>
      <c r="J5133" s="60">
        <f>IF(OR(I5133="",I5134="",I5135=""),"",(AVERAGEIF(A5133:A$10000,A5133,I5133:I$10000)))</f>
        <v>0</v>
      </c>
      <c r="K5133" s="60"/>
      <c r="L5133" s="55" t="str">
        <f>IF(O5133="","",A5133)</f>
        <v/>
      </c>
      <c r="M5133" s="60" t="str">
        <f>IF(O5133="","",(VLOOKUP(A5133,A5133:E12117,5,FALSE)))</f>
        <v/>
      </c>
      <c r="N5133" s="55" t="str">
        <f t="shared" si="319"/>
        <v/>
      </c>
      <c r="O5133" s="55" t="str">
        <f t="shared" si="321"/>
        <v/>
      </c>
      <c r="P5133" s="104">
        <f t="shared" si="320"/>
        <v>15.299999999996317</v>
      </c>
      <c r="Q5133" s="58"/>
      <c r="R5133" s="58"/>
      <c r="S5133" s="102"/>
    </row>
    <row r="5134" spans="1:19" ht="12.5" customHeight="1" x14ac:dyDescent="0.35">
      <c r="A5134" s="60">
        <v>81</v>
      </c>
      <c r="B5134" s="60" t="s">
        <v>69</v>
      </c>
      <c r="C5134" s="68">
        <v>172.601</v>
      </c>
      <c r="D5134" s="58" t="s">
        <v>65</v>
      </c>
      <c r="E5134" s="60" t="s">
        <v>56</v>
      </c>
      <c r="F5134" s="60" t="s">
        <v>70</v>
      </c>
      <c r="G5134" s="60"/>
      <c r="H5134" s="60"/>
      <c r="I5134" s="60">
        <f t="shared" si="318"/>
        <v>0</v>
      </c>
      <c r="J5134" s="60">
        <f>IF(OR(I5134="",I5135="",I5136=""),"",(AVERAGEIF(A5134:A$10000,A5134,I5134:I$10000)))</f>
        <v>0</v>
      </c>
      <c r="K5134" s="60"/>
      <c r="L5134" s="60" t="str">
        <f>IF(O5134="","",A5134)</f>
        <v/>
      </c>
      <c r="M5134" s="60" t="str">
        <f>IF(O5134="","",(VLOOKUP(A5134,A5134:E12118,5,FALSE)))</f>
        <v/>
      </c>
      <c r="N5134" s="60" t="str">
        <f t="shared" si="319"/>
        <v/>
      </c>
      <c r="O5134" s="60" t="str">
        <f t="shared" si="321"/>
        <v/>
      </c>
      <c r="P5134" s="103">
        <f t="shared" si="320"/>
        <v>14.000000000010004</v>
      </c>
      <c r="Q5134" s="58"/>
      <c r="R5134" s="58"/>
      <c r="S5134" s="102"/>
    </row>
    <row r="5135" spans="1:19" ht="12.5" customHeight="1" x14ac:dyDescent="0.35">
      <c r="A5135" s="2">
        <v>81</v>
      </c>
      <c r="B5135" s="2" t="s">
        <v>69</v>
      </c>
      <c r="C5135" s="67">
        <v>172.61529999999999</v>
      </c>
      <c r="D5135" t="s">
        <v>65</v>
      </c>
      <c r="E5135" s="2" t="s">
        <v>56</v>
      </c>
      <c r="F5135" s="2" t="s">
        <v>70</v>
      </c>
      <c r="G5135" s="2"/>
      <c r="I5135" s="60">
        <f t="shared" si="318"/>
        <v>0</v>
      </c>
      <c r="J5135" s="60">
        <f>IF(OR(I5135="",I5136="",I5137=""),"",(AVERAGEIF(A5135:A$10000,A5135,I5135:I$10000)))</f>
        <v>0</v>
      </c>
      <c r="K5135" s="60"/>
      <c r="L5135" s="55" t="str">
        <f>IF(O5135="","",A5135)</f>
        <v/>
      </c>
      <c r="M5135" s="60" t="str">
        <f>IF(O5135="","",(VLOOKUP(A5135,A5135:E12119,5,FALSE)))</f>
        <v/>
      </c>
      <c r="N5135" s="55" t="str">
        <f t="shared" si="319"/>
        <v/>
      </c>
      <c r="O5135" s="55" t="str">
        <f t="shared" si="321"/>
        <v/>
      </c>
      <c r="P5135" s="104">
        <f t="shared" si="320"/>
        <v>14.299999999991542</v>
      </c>
      <c r="Q5135" s="58"/>
      <c r="R5135" s="58"/>
      <c r="S5135" s="102"/>
    </row>
    <row r="5136" spans="1:19" ht="12.5" customHeight="1" x14ac:dyDescent="0.35">
      <c r="A5136" s="60">
        <v>81</v>
      </c>
      <c r="B5136" s="60" t="s">
        <v>69</v>
      </c>
      <c r="C5136" s="68">
        <v>172.63030000000001</v>
      </c>
      <c r="D5136" s="58" t="s">
        <v>65</v>
      </c>
      <c r="E5136" s="60" t="s">
        <v>56</v>
      </c>
      <c r="F5136" s="60" t="s">
        <v>70</v>
      </c>
      <c r="G5136" s="60"/>
      <c r="H5136" s="60"/>
      <c r="I5136" s="60">
        <f t="shared" si="318"/>
        <v>0</v>
      </c>
      <c r="J5136" s="60">
        <f>IF(OR(I5136="",I5137="",I5138=""),"",(AVERAGEIF(A5136:A$10000,A5136,I5136:I$10000)))</f>
        <v>0</v>
      </c>
      <c r="K5136" s="60"/>
      <c r="L5136" s="60" t="str">
        <f>IF(O5136="","",A5136)</f>
        <v/>
      </c>
      <c r="M5136" s="60" t="str">
        <f>IF(O5136="","",(VLOOKUP(A5136,A5136:E12120,5,FALSE)))</f>
        <v/>
      </c>
      <c r="N5136" s="60" t="str">
        <f t="shared" si="319"/>
        <v/>
      </c>
      <c r="O5136" s="60" t="str">
        <f t="shared" si="321"/>
        <v/>
      </c>
      <c r="P5136" s="103">
        <f t="shared" si="320"/>
        <v>15.000000000014779</v>
      </c>
      <c r="Q5136" s="58"/>
      <c r="R5136" s="58"/>
      <c r="S5136" s="102"/>
    </row>
    <row r="5137" spans="1:19" ht="12.5" customHeight="1" x14ac:dyDescent="0.35">
      <c r="A5137" s="2">
        <v>81</v>
      </c>
      <c r="B5137" s="2" t="s">
        <v>69</v>
      </c>
      <c r="C5137" s="67">
        <v>172.64500000000001</v>
      </c>
      <c r="D5137" t="s">
        <v>65</v>
      </c>
      <c r="E5137" s="2" t="s">
        <v>56</v>
      </c>
      <c r="F5137" s="2" t="s">
        <v>70</v>
      </c>
      <c r="G5137" s="2"/>
      <c r="I5137" s="60">
        <f t="shared" ref="I5137:I5200" si="322">IF(AND(OR(G5136&gt;G$5,G5138&gt;G$5),G5137&gt;G$5),G5137,"")</f>
        <v>0</v>
      </c>
      <c r="J5137" s="60">
        <f>IF(OR(I5137="",I5138="",I5139=""),"",(AVERAGEIF(A5137:A$10000,A5137,I5137:I$10000)))</f>
        <v>0</v>
      </c>
      <c r="K5137" s="60"/>
      <c r="L5137" s="55" t="str">
        <f>IF(O5137="","",A5137)</f>
        <v/>
      </c>
      <c r="M5137" s="60" t="str">
        <f>IF(O5137="","",(VLOOKUP(A5137,A5137:E12121,5,FALSE)))</f>
        <v/>
      </c>
      <c r="N5137" s="55" t="str">
        <f t="shared" si="319"/>
        <v/>
      </c>
      <c r="O5137" s="55" t="str">
        <f t="shared" si="321"/>
        <v/>
      </c>
      <c r="P5137" s="104">
        <f t="shared" si="320"/>
        <v>14.70000000000482</v>
      </c>
      <c r="Q5137" s="58"/>
      <c r="R5137" s="58"/>
      <c r="S5137" s="102"/>
    </row>
    <row r="5138" spans="1:19" ht="12.5" customHeight="1" x14ac:dyDescent="0.35">
      <c r="A5138" s="60">
        <v>81</v>
      </c>
      <c r="B5138" s="60" t="s">
        <v>69</v>
      </c>
      <c r="C5138" s="68">
        <v>172.65880000000001</v>
      </c>
      <c r="D5138" s="58" t="s">
        <v>65</v>
      </c>
      <c r="E5138" s="60" t="s">
        <v>56</v>
      </c>
      <c r="F5138" s="60" t="s">
        <v>70</v>
      </c>
      <c r="G5138" s="60"/>
      <c r="H5138" s="60"/>
      <c r="I5138" s="60">
        <f t="shared" si="322"/>
        <v>0</v>
      </c>
      <c r="J5138" s="60">
        <f>IF(OR(I5138="",I5139="",I5140=""),"",(AVERAGEIF(A5138:A$10000,A5138,I5138:I$10000)))</f>
        <v>0</v>
      </c>
      <c r="K5138" s="60"/>
      <c r="L5138" s="60" t="str">
        <f>IF(O5138="","",A5138)</f>
        <v/>
      </c>
      <c r="M5138" s="60" t="str">
        <f>IF(O5138="","",(VLOOKUP(A5138,A5138:E12122,5,FALSE)))</f>
        <v/>
      </c>
      <c r="N5138" s="60" t="str">
        <f t="shared" ref="N5138:N5201" si="323">IF(L5138="","",I5138)</f>
        <v/>
      </c>
      <c r="O5138" s="60" t="str">
        <f t="shared" si="321"/>
        <v/>
      </c>
      <c r="P5138" s="103">
        <f t="shared" ref="P5138:P5201" si="324">IF(A5138=A5137,ABS(C5138-C5137)*1000,"")</f>
        <v>13.800000000003365</v>
      </c>
      <c r="Q5138" s="58"/>
      <c r="R5138" s="58"/>
      <c r="S5138" s="102"/>
    </row>
    <row r="5139" spans="1:19" ht="12.5" customHeight="1" x14ac:dyDescent="0.35">
      <c r="A5139" s="2">
        <v>81</v>
      </c>
      <c r="B5139" s="2" t="s">
        <v>69</v>
      </c>
      <c r="C5139" s="67">
        <v>172.673</v>
      </c>
      <c r="D5139" t="s">
        <v>65</v>
      </c>
      <c r="E5139" s="2" t="s">
        <v>56</v>
      </c>
      <c r="F5139" s="2" t="s">
        <v>70</v>
      </c>
      <c r="G5139" s="2"/>
      <c r="I5139" s="60">
        <f t="shared" si="322"/>
        <v>0</v>
      </c>
      <c r="J5139" s="60">
        <f>IF(OR(I5139="",I5140="",I5141=""),"",(AVERAGEIF(A5139:A$10000,A5139,I5139:I$10000)))</f>
        <v>0</v>
      </c>
      <c r="K5139" s="60"/>
      <c r="L5139" s="55" t="str">
        <f>IF(O5139="","",A5139)</f>
        <v/>
      </c>
      <c r="M5139" s="60" t="str">
        <f>IF(O5139="","",(VLOOKUP(A5139,A5139:E12123,5,FALSE)))</f>
        <v/>
      </c>
      <c r="N5139" s="55" t="str">
        <f t="shared" si="323"/>
        <v/>
      </c>
      <c r="O5139" s="55" t="str">
        <f t="shared" si="321"/>
        <v/>
      </c>
      <c r="P5139" s="104">
        <f t="shared" si="324"/>
        <v>14.199999999988222</v>
      </c>
      <c r="Q5139" s="58"/>
      <c r="R5139" s="58"/>
      <c r="S5139" s="102"/>
    </row>
    <row r="5140" spans="1:19" ht="12.5" customHeight="1" x14ac:dyDescent="0.35">
      <c r="A5140" s="60">
        <v>81</v>
      </c>
      <c r="B5140" s="60" t="s">
        <v>69</v>
      </c>
      <c r="C5140" s="68">
        <v>172.68790000000001</v>
      </c>
      <c r="D5140" s="58" t="s">
        <v>65</v>
      </c>
      <c r="E5140" s="60" t="s">
        <v>56</v>
      </c>
      <c r="F5140" s="60" t="s">
        <v>70</v>
      </c>
      <c r="G5140" s="60"/>
      <c r="H5140" s="60"/>
      <c r="I5140" s="60">
        <f t="shared" si="322"/>
        <v>0</v>
      </c>
      <c r="J5140" s="60">
        <f>IF(OR(I5140="",I5141="",I5142=""),"",(AVERAGEIF(A5140:A$10000,A5140,I5140:I$10000)))</f>
        <v>0</v>
      </c>
      <c r="K5140" s="60"/>
      <c r="L5140" s="60" t="str">
        <f>IF(O5140="","",A5140)</f>
        <v/>
      </c>
      <c r="M5140" s="60" t="str">
        <f>IF(O5140="","",(VLOOKUP(A5140,A5140:E12124,5,FALSE)))</f>
        <v/>
      </c>
      <c r="N5140" s="60" t="str">
        <f t="shared" si="323"/>
        <v/>
      </c>
      <c r="O5140" s="60" t="str">
        <f t="shared" si="321"/>
        <v/>
      </c>
      <c r="P5140" s="103">
        <f t="shared" si="324"/>
        <v>14.90000000001146</v>
      </c>
      <c r="Q5140" s="58"/>
      <c r="R5140" s="58"/>
      <c r="S5140" s="102"/>
    </row>
    <row r="5141" spans="1:19" ht="12.5" customHeight="1" x14ac:dyDescent="0.35">
      <c r="A5141" s="2">
        <v>81</v>
      </c>
      <c r="B5141" s="2" t="s">
        <v>69</v>
      </c>
      <c r="C5141" s="67">
        <v>172.70249999999999</v>
      </c>
      <c r="D5141" t="s">
        <v>65</v>
      </c>
      <c r="E5141" s="2" t="s">
        <v>56</v>
      </c>
      <c r="F5141" s="2" t="s">
        <v>70</v>
      </c>
      <c r="G5141" s="2"/>
      <c r="I5141" s="60">
        <f t="shared" si="322"/>
        <v>0</v>
      </c>
      <c r="J5141" s="60">
        <f>IF(OR(I5141="",I5142="",I5143=""),"",(AVERAGEIF(A5141:A$10000,A5141,I5141:I$10000)))</f>
        <v>0</v>
      </c>
      <c r="K5141" s="60"/>
      <c r="L5141" s="55" t="str">
        <f>IF(O5141="","",A5141)</f>
        <v/>
      </c>
      <c r="M5141" s="60" t="str">
        <f>IF(O5141="","",(VLOOKUP(A5141,A5141:E12125,5,FALSE)))</f>
        <v/>
      </c>
      <c r="N5141" s="55" t="str">
        <f t="shared" si="323"/>
        <v/>
      </c>
      <c r="O5141" s="55" t="str">
        <f t="shared" si="321"/>
        <v/>
      </c>
      <c r="P5141" s="104">
        <f t="shared" si="324"/>
        <v>14.599999999973079</v>
      </c>
      <c r="Q5141" s="58"/>
      <c r="R5141" s="58"/>
      <c r="S5141" s="102"/>
    </row>
    <row r="5142" spans="1:19" ht="12.5" customHeight="1" x14ac:dyDescent="0.35">
      <c r="A5142" s="60">
        <v>81</v>
      </c>
      <c r="B5142" s="60" t="s">
        <v>69</v>
      </c>
      <c r="C5142" s="68">
        <v>172.72450000000001</v>
      </c>
      <c r="D5142" s="58" t="s">
        <v>65</v>
      </c>
      <c r="E5142" s="60" t="s">
        <v>56</v>
      </c>
      <c r="F5142" s="60" t="s">
        <v>70</v>
      </c>
      <c r="G5142" s="60"/>
      <c r="H5142" s="60"/>
      <c r="I5142" s="60">
        <f t="shared" si="322"/>
        <v>0</v>
      </c>
      <c r="J5142" s="60">
        <f>IF(OR(I5142="",I5143="",I5144=""),"",(AVERAGEIF(A5142:A$10000,A5142,I5142:I$10000)))</f>
        <v>0</v>
      </c>
      <c r="K5142" s="60"/>
      <c r="L5142" s="60" t="str">
        <f>IF(O5142="","",A5142)</f>
        <v/>
      </c>
      <c r="M5142" s="60" t="str">
        <f>IF(O5142="","",(VLOOKUP(A5142,A5142:E12126,5,FALSE)))</f>
        <v/>
      </c>
      <c r="N5142" s="60" t="str">
        <f t="shared" si="323"/>
        <v/>
      </c>
      <c r="O5142" s="60" t="str">
        <f t="shared" si="321"/>
        <v/>
      </c>
      <c r="P5142" s="103">
        <f t="shared" si="324"/>
        <v>22.000000000019782</v>
      </c>
      <c r="Q5142" s="58"/>
      <c r="R5142" s="58"/>
      <c r="S5142" s="102"/>
    </row>
    <row r="5143" spans="1:19" ht="12.5" customHeight="1" x14ac:dyDescent="0.35">
      <c r="A5143" s="2">
        <v>81</v>
      </c>
      <c r="B5143" s="2" t="s">
        <v>69</v>
      </c>
      <c r="C5143" s="67">
        <v>172.7389</v>
      </c>
      <c r="D5143" t="s">
        <v>65</v>
      </c>
      <c r="E5143" s="2" t="s">
        <v>56</v>
      </c>
      <c r="F5143" s="2" t="s">
        <v>70</v>
      </c>
      <c r="G5143" s="2"/>
      <c r="I5143" s="60">
        <f t="shared" si="322"/>
        <v>0</v>
      </c>
      <c r="J5143" s="60">
        <f>IF(OR(I5143="",I5144="",I5145=""),"",(AVERAGEIF(A5143:A$10000,A5143,I5143:I$10000)))</f>
        <v>0</v>
      </c>
      <c r="K5143" s="60"/>
      <c r="L5143" s="55" t="str">
        <f>IF(O5143="","",A5143)</f>
        <v/>
      </c>
      <c r="M5143" s="60" t="str">
        <f>IF(O5143="","",(VLOOKUP(A5143,A5143:E12127,5,FALSE)))</f>
        <v/>
      </c>
      <c r="N5143" s="55" t="str">
        <f t="shared" si="323"/>
        <v/>
      </c>
      <c r="O5143" s="55" t="str">
        <f t="shared" si="321"/>
        <v/>
      </c>
      <c r="P5143" s="104">
        <f t="shared" si="324"/>
        <v>14.399999999994861</v>
      </c>
      <c r="Q5143" s="58"/>
      <c r="R5143" s="58"/>
      <c r="S5143" s="102"/>
    </row>
    <row r="5144" spans="1:19" ht="12.5" customHeight="1" x14ac:dyDescent="0.35">
      <c r="A5144" s="60">
        <v>81</v>
      </c>
      <c r="B5144" s="60" t="s">
        <v>69</v>
      </c>
      <c r="C5144" s="68">
        <v>172.75309999999999</v>
      </c>
      <c r="D5144" s="58" t="s">
        <v>65</v>
      </c>
      <c r="E5144" s="60" t="s">
        <v>56</v>
      </c>
      <c r="F5144" s="60" t="s">
        <v>70</v>
      </c>
      <c r="G5144" s="60"/>
      <c r="H5144" s="60"/>
      <c r="I5144" s="60">
        <f t="shared" si="322"/>
        <v>0</v>
      </c>
      <c r="J5144" s="60">
        <f>IF(OR(I5144="",I5145="",I5146=""),"",(AVERAGEIF(A5144:A$10000,A5144,I5144:I$10000)))</f>
        <v>0</v>
      </c>
      <c r="K5144" s="60"/>
      <c r="L5144" s="60" t="str">
        <f>IF(O5144="","",A5144)</f>
        <v/>
      </c>
      <c r="M5144" s="60" t="str">
        <f>IF(O5144="","",(VLOOKUP(A5144,A5144:E12128,5,FALSE)))</f>
        <v/>
      </c>
      <c r="N5144" s="60" t="str">
        <f t="shared" si="323"/>
        <v/>
      </c>
      <c r="O5144" s="60" t="str">
        <f t="shared" si="321"/>
        <v/>
      </c>
      <c r="P5144" s="103">
        <f t="shared" si="324"/>
        <v>14.199999999988222</v>
      </c>
      <c r="Q5144" s="58"/>
      <c r="R5144" s="58"/>
      <c r="S5144" s="102"/>
    </row>
    <row r="5145" spans="1:19" ht="12.5" customHeight="1" x14ac:dyDescent="0.35">
      <c r="A5145" s="2">
        <v>81</v>
      </c>
      <c r="B5145" s="2" t="s">
        <v>69</v>
      </c>
      <c r="C5145" s="67">
        <v>172.7681</v>
      </c>
      <c r="D5145" t="s">
        <v>65</v>
      </c>
      <c r="E5145" s="2" t="s">
        <v>56</v>
      </c>
      <c r="F5145" s="2" t="s">
        <v>70</v>
      </c>
      <c r="G5145" s="2"/>
      <c r="I5145" s="60">
        <f t="shared" si="322"/>
        <v>0</v>
      </c>
      <c r="J5145" s="60">
        <f>IF(OR(I5145="",I5146="",I5147=""),"",(AVERAGEIF(A5145:A$10000,A5145,I5145:I$10000)))</f>
        <v>0</v>
      </c>
      <c r="K5145" s="60"/>
      <c r="L5145" s="55" t="str">
        <f>IF(O5145="","",A5145)</f>
        <v/>
      </c>
      <c r="M5145" s="60" t="str">
        <f>IF(O5145="","",(VLOOKUP(A5145,A5145:E12129,5,FALSE)))</f>
        <v/>
      </c>
      <c r="N5145" s="55" t="str">
        <f t="shared" si="323"/>
        <v/>
      </c>
      <c r="O5145" s="55" t="str">
        <f t="shared" si="321"/>
        <v/>
      </c>
      <c r="P5145" s="104">
        <f t="shared" si="324"/>
        <v>15.000000000014779</v>
      </c>
      <c r="Q5145" s="58"/>
      <c r="R5145" s="58"/>
      <c r="S5145" s="102"/>
    </row>
    <row r="5146" spans="1:19" ht="12.5" customHeight="1" x14ac:dyDescent="0.35">
      <c r="A5146" s="60">
        <v>81</v>
      </c>
      <c r="B5146" s="60" t="s">
        <v>69</v>
      </c>
      <c r="C5146" s="68">
        <v>172.78309999999999</v>
      </c>
      <c r="D5146" s="58" t="s">
        <v>65</v>
      </c>
      <c r="E5146" s="60" t="s">
        <v>56</v>
      </c>
      <c r="F5146" s="60" t="s">
        <v>70</v>
      </c>
      <c r="G5146" s="60"/>
      <c r="H5146" s="60"/>
      <c r="I5146" s="60">
        <f t="shared" si="322"/>
        <v>0</v>
      </c>
      <c r="J5146" s="60">
        <f>IF(OR(I5146="",I5147="",I5148=""),"",(AVERAGEIF(A5146:A$10000,A5146,I5146:I$10000)))</f>
        <v>0</v>
      </c>
      <c r="K5146" s="60"/>
      <c r="L5146" s="60" t="str">
        <f>IF(O5146="","",A5146)</f>
        <v/>
      </c>
      <c r="M5146" s="60" t="str">
        <f>IF(O5146="","",(VLOOKUP(A5146,A5146:E12130,5,FALSE)))</f>
        <v/>
      </c>
      <c r="N5146" s="60" t="str">
        <f t="shared" si="323"/>
        <v/>
      </c>
      <c r="O5146" s="60" t="str">
        <f t="shared" ref="O5146:O5209" si="325">IF(J5146="","",IF(AND(J5145="",J5144="",J5143=""),C5146,""))</f>
        <v/>
      </c>
      <c r="P5146" s="103">
        <f t="shared" si="324"/>
        <v>14.999999999986358</v>
      </c>
      <c r="Q5146" s="58"/>
      <c r="R5146" s="58"/>
      <c r="S5146" s="102"/>
    </row>
    <row r="5147" spans="1:19" ht="12.5" customHeight="1" x14ac:dyDescent="0.35">
      <c r="A5147" s="2">
        <v>81</v>
      </c>
      <c r="B5147" s="2" t="s">
        <v>71</v>
      </c>
      <c r="C5147" s="67">
        <v>172.79759999999999</v>
      </c>
      <c r="D5147" t="s">
        <v>65</v>
      </c>
      <c r="E5147" s="2" t="s">
        <v>56</v>
      </c>
      <c r="F5147" s="2" t="s">
        <v>70</v>
      </c>
      <c r="G5147" s="2"/>
      <c r="I5147" s="60">
        <f t="shared" si="322"/>
        <v>0</v>
      </c>
      <c r="J5147" s="60">
        <f>IF(OR(I5147="",I5148="",I5149=""),"",(AVERAGEIF(A5147:A$10000,A5147,I5147:I$10000)))</f>
        <v>0</v>
      </c>
      <c r="K5147" s="60"/>
      <c r="L5147" s="55" t="str">
        <f>IF(O5147="","",A5147)</f>
        <v/>
      </c>
      <c r="M5147" s="60" t="str">
        <f>IF(O5147="","",(VLOOKUP(A5147,A5147:E12131,5,FALSE)))</f>
        <v/>
      </c>
      <c r="N5147" s="55" t="str">
        <f t="shared" si="323"/>
        <v/>
      </c>
      <c r="O5147" s="55" t="str">
        <f t="shared" si="325"/>
        <v/>
      </c>
      <c r="P5147" s="104">
        <f t="shared" si="324"/>
        <v>14.499999999998181</v>
      </c>
      <c r="Q5147" s="58"/>
      <c r="R5147" s="58"/>
      <c r="S5147" s="102"/>
    </row>
    <row r="5148" spans="1:19" ht="12.5" customHeight="1" x14ac:dyDescent="0.35">
      <c r="A5148" s="60">
        <v>81</v>
      </c>
      <c r="B5148" s="60" t="s">
        <v>71</v>
      </c>
      <c r="C5148" s="68">
        <v>172.81200000000001</v>
      </c>
      <c r="D5148" s="58" t="s">
        <v>65</v>
      </c>
      <c r="E5148" s="60" t="s">
        <v>56</v>
      </c>
      <c r="F5148" s="60" t="s">
        <v>70</v>
      </c>
      <c r="G5148" s="60"/>
      <c r="H5148" s="60"/>
      <c r="I5148" s="60">
        <f t="shared" si="322"/>
        <v>0</v>
      </c>
      <c r="J5148" s="60">
        <f>IF(OR(I5148="",I5149="",I5150=""),"",(AVERAGEIF(A5148:A$10000,A5148,I5148:I$10000)))</f>
        <v>0</v>
      </c>
      <c r="K5148" s="60"/>
      <c r="L5148" s="60" t="str">
        <f>IF(O5148="","",A5148)</f>
        <v/>
      </c>
      <c r="M5148" s="60" t="str">
        <f>IF(O5148="","",(VLOOKUP(A5148,A5148:E12132,5,FALSE)))</f>
        <v/>
      </c>
      <c r="N5148" s="60" t="str">
        <f t="shared" si="323"/>
        <v/>
      </c>
      <c r="O5148" s="60" t="str">
        <f t="shared" si="325"/>
        <v/>
      </c>
      <c r="P5148" s="103">
        <f t="shared" si="324"/>
        <v>14.400000000023283</v>
      </c>
      <c r="Q5148" s="58"/>
      <c r="R5148" s="58"/>
      <c r="S5148" s="102"/>
    </row>
    <row r="5149" spans="1:19" ht="12.5" customHeight="1" x14ac:dyDescent="0.35">
      <c r="A5149" s="2">
        <v>81</v>
      </c>
      <c r="B5149" s="2" t="s">
        <v>71</v>
      </c>
      <c r="C5149" s="67">
        <v>172.82570000000001</v>
      </c>
      <c r="D5149" t="s">
        <v>65</v>
      </c>
      <c r="E5149" s="2" t="s">
        <v>56</v>
      </c>
      <c r="F5149" s="2" t="s">
        <v>70</v>
      </c>
      <c r="G5149" s="2"/>
      <c r="I5149" s="60">
        <f t="shared" si="322"/>
        <v>0</v>
      </c>
      <c r="J5149" s="60">
        <f>IF(OR(I5149="",I5150="",I5151=""),"",(AVERAGEIF(A5149:A$10000,A5149,I5149:I$10000)))</f>
        <v>0</v>
      </c>
      <c r="K5149" s="60"/>
      <c r="L5149" s="55" t="str">
        <f>IF(O5149="","",A5149)</f>
        <v/>
      </c>
      <c r="M5149" s="60" t="str">
        <f>IF(O5149="","",(VLOOKUP(A5149,A5149:E12133,5,FALSE)))</f>
        <v/>
      </c>
      <c r="N5149" s="55" t="str">
        <f t="shared" si="323"/>
        <v/>
      </c>
      <c r="O5149" s="55" t="str">
        <f t="shared" si="325"/>
        <v/>
      </c>
      <c r="P5149" s="104">
        <f t="shared" si="324"/>
        <v>13.700000000000045</v>
      </c>
      <c r="Q5149" s="58"/>
      <c r="R5149" s="58"/>
      <c r="S5149" s="102"/>
    </row>
    <row r="5150" spans="1:19" ht="12.5" customHeight="1" x14ac:dyDescent="0.35">
      <c r="A5150" s="60">
        <v>81</v>
      </c>
      <c r="B5150" s="60" t="s">
        <v>71</v>
      </c>
      <c r="C5150" s="68">
        <v>172.84030000000001</v>
      </c>
      <c r="D5150" s="58" t="s">
        <v>65</v>
      </c>
      <c r="E5150" s="60" t="s">
        <v>56</v>
      </c>
      <c r="F5150" s="60" t="s">
        <v>70</v>
      </c>
      <c r="G5150" s="60"/>
      <c r="H5150" s="60"/>
      <c r="I5150" s="60">
        <f t="shared" si="322"/>
        <v>0</v>
      </c>
      <c r="J5150" s="60">
        <f>IF(OR(I5150="",I5151="",I5152=""),"",(AVERAGEIF(A5150:A$10000,A5150,I5150:I$10000)))</f>
        <v>0</v>
      </c>
      <c r="K5150" s="60"/>
      <c r="L5150" s="60" t="str">
        <f>IF(O5150="","",A5150)</f>
        <v/>
      </c>
      <c r="M5150" s="60" t="str">
        <f>IF(O5150="","",(VLOOKUP(A5150,A5150:E12134,5,FALSE)))</f>
        <v/>
      </c>
      <c r="N5150" s="60" t="str">
        <f t="shared" si="323"/>
        <v/>
      </c>
      <c r="O5150" s="60" t="str">
        <f t="shared" si="325"/>
        <v/>
      </c>
      <c r="P5150" s="103">
        <f t="shared" si="324"/>
        <v>14.600000000001501</v>
      </c>
      <c r="Q5150" s="58"/>
      <c r="R5150" s="58"/>
      <c r="S5150" s="102"/>
    </row>
    <row r="5151" spans="1:19" ht="12.5" customHeight="1" x14ac:dyDescent="0.35">
      <c r="A5151" s="2">
        <v>81</v>
      </c>
      <c r="B5151" s="2" t="s">
        <v>71</v>
      </c>
      <c r="C5151" s="67">
        <v>172.85509999999999</v>
      </c>
      <c r="D5151" t="s">
        <v>65</v>
      </c>
      <c r="E5151" s="2" t="s">
        <v>56</v>
      </c>
      <c r="F5151" s="2" t="s">
        <v>70</v>
      </c>
      <c r="G5151" s="2"/>
      <c r="I5151" s="60">
        <f t="shared" si="322"/>
        <v>0</v>
      </c>
      <c r="J5151" s="60">
        <f>IF(OR(I5151="",I5152="",I5153=""),"",(AVERAGEIF(A5151:A$10000,A5151,I5151:I$10000)))</f>
        <v>0</v>
      </c>
      <c r="K5151" s="60"/>
      <c r="L5151" s="55" t="str">
        <f>IF(O5151="","",A5151)</f>
        <v/>
      </c>
      <c r="M5151" s="60" t="str">
        <f>IF(O5151="","",(VLOOKUP(A5151,A5151:E12135,5,FALSE)))</f>
        <v/>
      </c>
      <c r="N5151" s="55" t="str">
        <f t="shared" si="323"/>
        <v/>
      </c>
      <c r="O5151" s="55" t="str">
        <f t="shared" si="325"/>
        <v/>
      </c>
      <c r="P5151" s="104">
        <f t="shared" si="324"/>
        <v>14.799999999979718</v>
      </c>
      <c r="Q5151" s="58"/>
      <c r="R5151" s="58"/>
      <c r="S5151" s="102"/>
    </row>
    <row r="5152" spans="1:19" ht="12.5" customHeight="1" x14ac:dyDescent="0.35">
      <c r="A5152" s="60">
        <v>81</v>
      </c>
      <c r="B5152" s="60" t="s">
        <v>71</v>
      </c>
      <c r="C5152" s="68">
        <v>172.87100000000001</v>
      </c>
      <c r="D5152" s="58" t="s">
        <v>65</v>
      </c>
      <c r="E5152" s="60" t="s">
        <v>56</v>
      </c>
      <c r="F5152" s="60" t="s">
        <v>70</v>
      </c>
      <c r="G5152" s="60"/>
      <c r="H5152" s="60"/>
      <c r="I5152" s="60">
        <f t="shared" si="322"/>
        <v>0</v>
      </c>
      <c r="J5152" s="60">
        <f>IF(OR(I5152="",I5153="",I5154=""),"",(AVERAGEIF(A5152:A$10000,A5152,I5152:I$10000)))</f>
        <v>0</v>
      </c>
      <c r="K5152" s="60"/>
      <c r="L5152" s="60" t="str">
        <f>IF(O5152="","",A5152)</f>
        <v/>
      </c>
      <c r="M5152" s="60" t="str">
        <f>IF(O5152="","",(VLOOKUP(A5152,A5152:E12136,5,FALSE)))</f>
        <v/>
      </c>
      <c r="N5152" s="60" t="str">
        <f t="shared" si="323"/>
        <v/>
      </c>
      <c r="O5152" s="60" t="str">
        <f t="shared" si="325"/>
        <v/>
      </c>
      <c r="P5152" s="103">
        <f t="shared" si="324"/>
        <v>15.900000000016234</v>
      </c>
      <c r="Q5152" s="58"/>
      <c r="R5152" s="58"/>
      <c r="S5152" s="102"/>
    </row>
    <row r="5153" spans="1:19" ht="12.5" customHeight="1" x14ac:dyDescent="0.35">
      <c r="A5153" s="2">
        <v>81</v>
      </c>
      <c r="B5153" s="2" t="s">
        <v>71</v>
      </c>
      <c r="C5153" s="67">
        <v>172.88570000000001</v>
      </c>
      <c r="D5153" t="s">
        <v>65</v>
      </c>
      <c r="E5153" s="2" t="s">
        <v>56</v>
      </c>
      <c r="F5153" s="2" t="s">
        <v>70</v>
      </c>
      <c r="G5153" s="2"/>
      <c r="I5153" s="60">
        <f t="shared" si="322"/>
        <v>0</v>
      </c>
      <c r="J5153" s="60">
        <f>IF(OR(I5153="",I5154="",I5155=""),"",(AVERAGEIF(A5153:A$10000,A5153,I5153:I$10000)))</f>
        <v>0</v>
      </c>
      <c r="K5153" s="60"/>
      <c r="L5153" s="55" t="str">
        <f>IF(O5153="","",A5153)</f>
        <v/>
      </c>
      <c r="M5153" s="60" t="str">
        <f>IF(O5153="","",(VLOOKUP(A5153,A5153:E12137,5,FALSE)))</f>
        <v/>
      </c>
      <c r="N5153" s="55" t="str">
        <f t="shared" si="323"/>
        <v/>
      </c>
      <c r="O5153" s="55" t="str">
        <f t="shared" si="325"/>
        <v/>
      </c>
      <c r="P5153" s="104">
        <f t="shared" si="324"/>
        <v>14.70000000000482</v>
      </c>
      <c r="Q5153" s="58"/>
      <c r="R5153" s="58"/>
      <c r="S5153" s="102"/>
    </row>
    <row r="5154" spans="1:19" ht="12.5" customHeight="1" x14ac:dyDescent="0.35">
      <c r="A5154" s="60">
        <v>81</v>
      </c>
      <c r="B5154" s="60" t="s">
        <v>71</v>
      </c>
      <c r="C5154" s="68">
        <v>172.90039999999999</v>
      </c>
      <c r="D5154" s="58" t="s">
        <v>65</v>
      </c>
      <c r="E5154" s="60" t="s">
        <v>56</v>
      </c>
      <c r="F5154" s="60" t="s">
        <v>70</v>
      </c>
      <c r="G5154" s="60"/>
      <c r="H5154" s="60"/>
      <c r="I5154" s="60">
        <f t="shared" si="322"/>
        <v>0</v>
      </c>
      <c r="J5154" s="60">
        <f>IF(OR(I5154="",I5155="",I5156=""),"",(AVERAGEIF(A5154:A$10000,A5154,I5154:I$10000)))</f>
        <v>0</v>
      </c>
      <c r="K5154" s="60"/>
      <c r="L5154" s="60" t="str">
        <f>IF(O5154="","",A5154)</f>
        <v/>
      </c>
      <c r="M5154" s="60" t="str">
        <f>IF(O5154="","",(VLOOKUP(A5154,A5154:E12138,5,FALSE)))</f>
        <v/>
      </c>
      <c r="N5154" s="60" t="str">
        <f t="shared" si="323"/>
        <v/>
      </c>
      <c r="O5154" s="60" t="str">
        <f t="shared" si="325"/>
        <v/>
      </c>
      <c r="P5154" s="103">
        <f t="shared" si="324"/>
        <v>14.699999999976399</v>
      </c>
      <c r="Q5154" s="58"/>
      <c r="R5154" s="58"/>
      <c r="S5154" s="102"/>
    </row>
    <row r="5155" spans="1:19" ht="12.5" customHeight="1" x14ac:dyDescent="0.35">
      <c r="A5155" s="2">
        <v>81</v>
      </c>
      <c r="B5155" s="2" t="s">
        <v>71</v>
      </c>
      <c r="C5155" s="67">
        <v>172.91489999999999</v>
      </c>
      <c r="D5155" t="s">
        <v>65</v>
      </c>
      <c r="E5155" s="2" t="s">
        <v>56</v>
      </c>
      <c r="F5155" s="2" t="s">
        <v>70</v>
      </c>
      <c r="G5155" s="2"/>
      <c r="I5155" s="60">
        <f t="shared" si="322"/>
        <v>0</v>
      </c>
      <c r="J5155" s="60">
        <f>IF(OR(I5155="",I5156="",I5157=""),"",(AVERAGEIF(A5155:A$10000,A5155,I5155:I$10000)))</f>
        <v>0</v>
      </c>
      <c r="K5155" s="60"/>
      <c r="L5155" s="55" t="str">
        <f>IF(O5155="","",A5155)</f>
        <v/>
      </c>
      <c r="M5155" s="60" t="str">
        <f>IF(O5155="","",(VLOOKUP(A5155,A5155:E12139,5,FALSE)))</f>
        <v/>
      </c>
      <c r="N5155" s="55" t="str">
        <f t="shared" si="323"/>
        <v/>
      </c>
      <c r="O5155" s="55" t="str">
        <f t="shared" si="325"/>
        <v/>
      </c>
      <c r="P5155" s="104">
        <f t="shared" si="324"/>
        <v>14.499999999998181</v>
      </c>
      <c r="Q5155" s="58"/>
      <c r="R5155" s="58"/>
      <c r="S5155" s="102"/>
    </row>
    <row r="5156" spans="1:19" ht="12.5" customHeight="1" x14ac:dyDescent="0.35">
      <c r="A5156" s="60">
        <v>81</v>
      </c>
      <c r="B5156" s="60" t="s">
        <v>71</v>
      </c>
      <c r="C5156" s="68">
        <v>172.93809999999999</v>
      </c>
      <c r="D5156" s="58" t="s">
        <v>65</v>
      </c>
      <c r="E5156" s="60" t="s">
        <v>56</v>
      </c>
      <c r="F5156" s="60" t="s">
        <v>70</v>
      </c>
      <c r="G5156" s="60"/>
      <c r="H5156" s="60"/>
      <c r="I5156" s="60">
        <f t="shared" si="322"/>
        <v>0</v>
      </c>
      <c r="J5156" s="60">
        <f>IF(OR(I5156="",I5157="",I5158=""),"",(AVERAGEIF(A5156:A$10000,A5156,I5156:I$10000)))</f>
        <v>0</v>
      </c>
      <c r="K5156" s="60"/>
      <c r="L5156" s="60" t="str">
        <f>IF(O5156="","",A5156)</f>
        <v/>
      </c>
      <c r="M5156" s="60" t="str">
        <f>IF(O5156="","",(VLOOKUP(A5156,A5156:E12140,5,FALSE)))</f>
        <v/>
      </c>
      <c r="N5156" s="60" t="str">
        <f t="shared" si="323"/>
        <v/>
      </c>
      <c r="O5156" s="60" t="str">
        <f t="shared" si="325"/>
        <v/>
      </c>
      <c r="P5156" s="103">
        <f t="shared" si="324"/>
        <v>23.200000000002774</v>
      </c>
      <c r="Q5156" s="58"/>
      <c r="R5156" s="58"/>
      <c r="S5156" s="102"/>
    </row>
    <row r="5157" spans="1:19" ht="12.5" customHeight="1" x14ac:dyDescent="0.35">
      <c r="A5157" s="2">
        <v>81</v>
      </c>
      <c r="B5157" s="2" t="s">
        <v>69</v>
      </c>
      <c r="C5157" s="67">
        <v>172.95480000000001</v>
      </c>
      <c r="D5157" t="s">
        <v>65</v>
      </c>
      <c r="E5157" s="2" t="s">
        <v>56</v>
      </c>
      <c r="F5157" s="2" t="s">
        <v>70</v>
      </c>
      <c r="G5157" s="2"/>
      <c r="I5157" s="60">
        <f t="shared" si="322"/>
        <v>0</v>
      </c>
      <c r="J5157" s="60">
        <f>IF(OR(I5157="",I5158="",I5159=""),"",(AVERAGEIF(A5157:A$10000,A5157,I5157:I$10000)))</f>
        <v>0</v>
      </c>
      <c r="K5157" s="60"/>
      <c r="L5157" s="55" t="str">
        <f>IF(O5157="","",A5157)</f>
        <v/>
      </c>
      <c r="M5157" s="60" t="str">
        <f>IF(O5157="","",(VLOOKUP(A5157,A5157:E12141,5,FALSE)))</f>
        <v/>
      </c>
      <c r="N5157" s="55" t="str">
        <f t="shared" si="323"/>
        <v/>
      </c>
      <c r="O5157" s="55" t="str">
        <f t="shared" si="325"/>
        <v/>
      </c>
      <c r="P5157" s="104">
        <f t="shared" si="324"/>
        <v>16.70000000001437</v>
      </c>
      <c r="Q5157" s="58"/>
      <c r="R5157" s="58"/>
      <c r="S5157" s="102"/>
    </row>
    <row r="5158" spans="1:19" ht="12.5" customHeight="1" x14ac:dyDescent="0.35">
      <c r="A5158" s="60">
        <v>81</v>
      </c>
      <c r="B5158" s="60" t="s">
        <v>71</v>
      </c>
      <c r="C5158" s="68">
        <v>172.96969999999999</v>
      </c>
      <c r="D5158" s="58" t="s">
        <v>65</v>
      </c>
      <c r="E5158" s="60" t="s">
        <v>56</v>
      </c>
      <c r="F5158" s="60" t="s">
        <v>70</v>
      </c>
      <c r="G5158" s="60"/>
      <c r="H5158" s="60"/>
      <c r="I5158" s="60">
        <f t="shared" si="322"/>
        <v>0</v>
      </c>
      <c r="J5158" s="60">
        <f>IF(OR(I5158="",I5159="",I5160=""),"",(AVERAGEIF(A5158:A$10000,A5158,I5158:I$10000)))</f>
        <v>0</v>
      </c>
      <c r="K5158" s="60"/>
      <c r="L5158" s="60" t="str">
        <f>IF(O5158="","",A5158)</f>
        <v/>
      </c>
      <c r="M5158" s="60" t="str">
        <f>IF(O5158="","",(VLOOKUP(A5158,A5158:E12142,5,FALSE)))</f>
        <v/>
      </c>
      <c r="N5158" s="60" t="str">
        <f t="shared" si="323"/>
        <v/>
      </c>
      <c r="O5158" s="60" t="str">
        <f t="shared" si="325"/>
        <v/>
      </c>
      <c r="P5158" s="103">
        <f t="shared" si="324"/>
        <v>14.899999999983038</v>
      </c>
      <c r="Q5158" s="58"/>
      <c r="R5158" s="58"/>
      <c r="S5158" s="102"/>
    </row>
    <row r="5159" spans="1:19" ht="12.5" customHeight="1" x14ac:dyDescent="0.35">
      <c r="A5159" s="2">
        <v>81</v>
      </c>
      <c r="B5159" s="2" t="s">
        <v>71</v>
      </c>
      <c r="C5159" s="67">
        <v>172.9846</v>
      </c>
      <c r="D5159" t="s">
        <v>65</v>
      </c>
      <c r="E5159" s="2" t="s">
        <v>56</v>
      </c>
      <c r="F5159" s="2" t="s">
        <v>70</v>
      </c>
      <c r="G5159" s="2"/>
      <c r="I5159" s="60">
        <f t="shared" si="322"/>
        <v>0</v>
      </c>
      <c r="J5159" s="60">
        <f>IF(OR(I5159="",I5160="",I5161=""),"",(AVERAGEIF(A5159:A$10000,A5159,I5159:I$10000)))</f>
        <v>0</v>
      </c>
      <c r="K5159" s="60"/>
      <c r="L5159" s="55" t="str">
        <f>IF(O5159="","",A5159)</f>
        <v/>
      </c>
      <c r="M5159" s="60" t="str">
        <f>IF(O5159="","",(VLOOKUP(A5159,A5159:E12143,5,FALSE)))</f>
        <v/>
      </c>
      <c r="N5159" s="55" t="str">
        <f t="shared" si="323"/>
        <v/>
      </c>
      <c r="O5159" s="55" t="str">
        <f t="shared" si="325"/>
        <v/>
      </c>
      <c r="P5159" s="104">
        <f t="shared" si="324"/>
        <v>14.90000000001146</v>
      </c>
      <c r="Q5159" s="58"/>
      <c r="R5159" s="58"/>
      <c r="S5159" s="102"/>
    </row>
    <row r="5160" spans="1:19" ht="12.5" customHeight="1" x14ac:dyDescent="0.35">
      <c r="A5160" s="60">
        <v>81</v>
      </c>
      <c r="B5160" s="60" t="s">
        <v>71</v>
      </c>
      <c r="C5160" s="68">
        <v>172.99930000000001</v>
      </c>
      <c r="D5160" s="58" t="s">
        <v>65</v>
      </c>
      <c r="E5160" s="60" t="s">
        <v>56</v>
      </c>
      <c r="F5160" s="60" t="s">
        <v>70</v>
      </c>
      <c r="G5160" s="60"/>
      <c r="H5160" s="60"/>
      <c r="I5160" s="60">
        <f t="shared" si="322"/>
        <v>0</v>
      </c>
      <c r="J5160" s="60">
        <f>IF(OR(I5160="",I5161="",I5162=""),"",(AVERAGEIF(A5160:A$10000,A5160,I5160:I$10000)))</f>
        <v>0</v>
      </c>
      <c r="K5160" s="60"/>
      <c r="L5160" s="60" t="str">
        <f>IF(O5160="","",A5160)</f>
        <v/>
      </c>
      <c r="M5160" s="60" t="str">
        <f>IF(O5160="","",(VLOOKUP(A5160,A5160:E12144,5,FALSE)))</f>
        <v/>
      </c>
      <c r="N5160" s="60" t="str">
        <f t="shared" si="323"/>
        <v/>
      </c>
      <c r="O5160" s="60" t="str">
        <f t="shared" si="325"/>
        <v/>
      </c>
      <c r="P5160" s="103">
        <f t="shared" si="324"/>
        <v>14.70000000000482</v>
      </c>
      <c r="Q5160" s="58"/>
      <c r="R5160" s="58"/>
      <c r="S5160" s="102"/>
    </row>
    <row r="5161" spans="1:19" ht="12.5" customHeight="1" x14ac:dyDescent="0.35">
      <c r="A5161" s="2">
        <v>81</v>
      </c>
      <c r="B5161" s="2" t="s">
        <v>71</v>
      </c>
      <c r="C5161" s="67">
        <v>173.01419999999999</v>
      </c>
      <c r="D5161" t="s">
        <v>65</v>
      </c>
      <c r="E5161" s="2" t="s">
        <v>56</v>
      </c>
      <c r="F5161" s="2" t="s">
        <v>70</v>
      </c>
      <c r="G5161" s="2"/>
      <c r="I5161" s="60">
        <f t="shared" si="322"/>
        <v>0</v>
      </c>
      <c r="J5161" s="60">
        <f>IF(OR(I5161="",I5162="",I5163=""),"",(AVERAGEIF(A5161:A$10000,A5161,I5161:I$10000)))</f>
        <v>0</v>
      </c>
      <c r="K5161" s="60"/>
      <c r="L5161" s="55" t="str">
        <f>IF(O5161="","",A5161)</f>
        <v/>
      </c>
      <c r="M5161" s="60" t="str">
        <f>IF(O5161="","",(VLOOKUP(A5161,A5161:E12145,5,FALSE)))</f>
        <v/>
      </c>
      <c r="N5161" s="55" t="str">
        <f t="shared" si="323"/>
        <v/>
      </c>
      <c r="O5161" s="55" t="str">
        <f t="shared" si="325"/>
        <v/>
      </c>
      <c r="P5161" s="104">
        <f t="shared" si="324"/>
        <v>14.899999999983038</v>
      </c>
      <c r="Q5161" s="58"/>
      <c r="R5161" s="58"/>
      <c r="S5161" s="102"/>
    </row>
    <row r="5162" spans="1:19" ht="12.5" customHeight="1" x14ac:dyDescent="0.35">
      <c r="A5162" s="60">
        <v>81</v>
      </c>
      <c r="B5162" s="60" t="s">
        <v>71</v>
      </c>
      <c r="C5162" s="68">
        <v>173.0368</v>
      </c>
      <c r="D5162" s="58" t="s">
        <v>65</v>
      </c>
      <c r="E5162" s="60" t="s">
        <v>56</v>
      </c>
      <c r="F5162" s="60" t="s">
        <v>70</v>
      </c>
      <c r="G5162" s="60"/>
      <c r="H5162" s="60"/>
      <c r="I5162" s="60">
        <f t="shared" si="322"/>
        <v>0</v>
      </c>
      <c r="J5162" s="60">
        <f>IF(OR(I5162="",I5163="",I5164=""),"",(AVERAGEIF(A5162:A$10000,A5162,I5162:I$10000)))</f>
        <v>0</v>
      </c>
      <c r="K5162" s="60"/>
      <c r="L5162" s="60" t="str">
        <f>IF(O5162="","",A5162)</f>
        <v/>
      </c>
      <c r="M5162" s="60" t="str">
        <f>IF(O5162="","",(VLOOKUP(A5162,A5162:E12146,5,FALSE)))</f>
        <v/>
      </c>
      <c r="N5162" s="60" t="str">
        <f t="shared" si="323"/>
        <v/>
      </c>
      <c r="O5162" s="60" t="str">
        <f t="shared" si="325"/>
        <v/>
      </c>
      <c r="P5162" s="103">
        <f t="shared" si="324"/>
        <v>22.600000000011278</v>
      </c>
      <c r="Q5162" s="58"/>
      <c r="R5162" s="58"/>
      <c r="S5162" s="102"/>
    </row>
    <row r="5163" spans="1:19" ht="12.5" customHeight="1" x14ac:dyDescent="0.35">
      <c r="A5163" s="2">
        <v>81</v>
      </c>
      <c r="B5163" s="2" t="s">
        <v>71</v>
      </c>
      <c r="C5163" s="67">
        <v>173.0558</v>
      </c>
      <c r="D5163" t="s">
        <v>65</v>
      </c>
      <c r="E5163" s="2" t="s">
        <v>56</v>
      </c>
      <c r="F5163" s="2" t="s">
        <v>70</v>
      </c>
      <c r="G5163" s="2"/>
      <c r="I5163" s="60">
        <f t="shared" si="322"/>
        <v>0</v>
      </c>
      <c r="J5163" s="60">
        <f>IF(OR(I5163="",I5164="",I5165=""),"",(AVERAGEIF(A5163:A$10000,A5163,I5163:I$10000)))</f>
        <v>0</v>
      </c>
      <c r="K5163" s="60"/>
      <c r="L5163" s="55" t="str">
        <f>IF(O5163="","",A5163)</f>
        <v/>
      </c>
      <c r="M5163" s="60" t="str">
        <f>IF(O5163="","",(VLOOKUP(A5163,A5163:E12147,5,FALSE)))</f>
        <v/>
      </c>
      <c r="N5163" s="55" t="str">
        <f t="shared" si="323"/>
        <v/>
      </c>
      <c r="O5163" s="55" t="str">
        <f t="shared" si="325"/>
        <v/>
      </c>
      <c r="P5163" s="104">
        <f t="shared" si="324"/>
        <v>19.000000000005457</v>
      </c>
      <c r="Q5163" s="58"/>
      <c r="R5163" s="58"/>
      <c r="S5163" s="102"/>
    </row>
    <row r="5164" spans="1:19" ht="12.5" customHeight="1" x14ac:dyDescent="0.35">
      <c r="A5164" s="60">
        <v>81</v>
      </c>
      <c r="B5164" s="60" t="s">
        <v>71</v>
      </c>
      <c r="C5164" s="68">
        <v>173.07490000000001</v>
      </c>
      <c r="D5164" s="58" t="s">
        <v>65</v>
      </c>
      <c r="E5164" s="60" t="s">
        <v>56</v>
      </c>
      <c r="F5164" s="60" t="s">
        <v>70</v>
      </c>
      <c r="G5164" s="60"/>
      <c r="H5164" s="60"/>
      <c r="I5164" s="60">
        <f t="shared" si="322"/>
        <v>0</v>
      </c>
      <c r="J5164" s="60">
        <f>IF(OR(I5164="",I5165="",I5166=""),"",(AVERAGEIF(A5164:A$10000,A5164,I5164:I$10000)))</f>
        <v>0</v>
      </c>
      <c r="K5164" s="60"/>
      <c r="L5164" s="60" t="str">
        <f>IF(O5164="","",A5164)</f>
        <v/>
      </c>
      <c r="M5164" s="60" t="str">
        <f>IF(O5164="","",(VLOOKUP(A5164,A5164:E12148,5,FALSE)))</f>
        <v/>
      </c>
      <c r="N5164" s="60" t="str">
        <f t="shared" si="323"/>
        <v/>
      </c>
      <c r="O5164" s="60" t="str">
        <f t="shared" si="325"/>
        <v/>
      </c>
      <c r="P5164" s="103">
        <f t="shared" si="324"/>
        <v>19.100000000008777</v>
      </c>
      <c r="Q5164" s="58"/>
      <c r="R5164" s="58"/>
      <c r="S5164" s="102"/>
    </row>
    <row r="5165" spans="1:19" ht="12.5" customHeight="1" x14ac:dyDescent="0.35">
      <c r="A5165" s="2">
        <v>81</v>
      </c>
      <c r="B5165" s="2" t="s">
        <v>71</v>
      </c>
      <c r="C5165" s="67">
        <v>173.09030000000001</v>
      </c>
      <c r="D5165" t="s">
        <v>65</v>
      </c>
      <c r="E5165" s="2" t="s">
        <v>56</v>
      </c>
      <c r="F5165" s="2" t="s">
        <v>70</v>
      </c>
      <c r="G5165" s="2"/>
      <c r="I5165" s="60">
        <f t="shared" si="322"/>
        <v>0</v>
      </c>
      <c r="J5165" s="60">
        <f>IF(OR(I5165="",I5166="",I5167=""),"",(AVERAGEIF(A5165:A$10000,A5165,I5165:I$10000)))</f>
        <v>0</v>
      </c>
      <c r="K5165" s="60"/>
      <c r="L5165" s="55" t="str">
        <f>IF(O5165="","",A5165)</f>
        <v/>
      </c>
      <c r="M5165" s="60" t="str">
        <f>IF(O5165="","",(VLOOKUP(A5165,A5165:E12149,5,FALSE)))</f>
        <v/>
      </c>
      <c r="N5165" s="55" t="str">
        <f t="shared" si="323"/>
        <v/>
      </c>
      <c r="O5165" s="55" t="str">
        <f t="shared" si="325"/>
        <v/>
      </c>
      <c r="P5165" s="104">
        <f t="shared" si="324"/>
        <v>15.399999999999636</v>
      </c>
      <c r="Q5165" s="58"/>
      <c r="R5165" s="58"/>
      <c r="S5165" s="102"/>
    </row>
    <row r="5166" spans="1:19" ht="12.5" customHeight="1" x14ac:dyDescent="0.35">
      <c r="A5166" s="60">
        <v>81</v>
      </c>
      <c r="B5166" s="60" t="s">
        <v>69</v>
      </c>
      <c r="C5166" s="68">
        <v>173.1046</v>
      </c>
      <c r="D5166" s="58" t="s">
        <v>65</v>
      </c>
      <c r="E5166" s="60" t="s">
        <v>56</v>
      </c>
      <c r="F5166" s="60" t="s">
        <v>70</v>
      </c>
      <c r="G5166" s="60"/>
      <c r="H5166" s="60"/>
      <c r="I5166" s="60">
        <f t="shared" si="322"/>
        <v>0</v>
      </c>
      <c r="J5166" s="60">
        <f>IF(OR(I5166="",I5167="",I5168=""),"",(AVERAGEIF(A5166:A$10000,A5166,I5166:I$10000)))</f>
        <v>0</v>
      </c>
      <c r="K5166" s="60"/>
      <c r="L5166" s="60" t="str">
        <f>IF(O5166="","",A5166)</f>
        <v/>
      </c>
      <c r="M5166" s="60" t="str">
        <f>IF(O5166="","",(VLOOKUP(A5166,A5166:E12150,5,FALSE)))</f>
        <v/>
      </c>
      <c r="N5166" s="60" t="str">
        <f t="shared" si="323"/>
        <v/>
      </c>
      <c r="O5166" s="60" t="str">
        <f t="shared" si="325"/>
        <v/>
      </c>
      <c r="P5166" s="103">
        <f t="shared" si="324"/>
        <v>14.299999999991542</v>
      </c>
      <c r="Q5166" s="58"/>
      <c r="R5166" s="58"/>
      <c r="S5166" s="102"/>
    </row>
    <row r="5167" spans="1:19" ht="12.5" customHeight="1" x14ac:dyDescent="0.35">
      <c r="A5167" s="2">
        <v>81</v>
      </c>
      <c r="B5167" s="2" t="s">
        <v>69</v>
      </c>
      <c r="C5167" s="67">
        <v>173.12440000000001</v>
      </c>
      <c r="D5167" t="s">
        <v>65</v>
      </c>
      <c r="E5167" s="2" t="s">
        <v>56</v>
      </c>
      <c r="F5167" s="2" t="s">
        <v>70</v>
      </c>
      <c r="G5167" s="2"/>
      <c r="I5167" s="60">
        <f t="shared" si="322"/>
        <v>0</v>
      </c>
      <c r="J5167" s="60">
        <f>IF(OR(I5167="",I5168="",I5169=""),"",(AVERAGEIF(A5167:A$10000,A5167,I5167:I$10000)))</f>
        <v>0</v>
      </c>
      <c r="K5167" s="60"/>
      <c r="L5167" s="55" t="str">
        <f>IF(O5167="","",A5167)</f>
        <v/>
      </c>
      <c r="M5167" s="60" t="str">
        <f>IF(O5167="","",(VLOOKUP(A5167,A5167:E12151,5,FALSE)))</f>
        <v/>
      </c>
      <c r="N5167" s="55" t="str">
        <f t="shared" si="323"/>
        <v/>
      </c>
      <c r="O5167" s="55" t="str">
        <f t="shared" si="325"/>
        <v/>
      </c>
      <c r="P5167" s="104">
        <f t="shared" si="324"/>
        <v>19.800000000003593</v>
      </c>
      <c r="Q5167" s="58"/>
      <c r="R5167" s="58"/>
      <c r="S5167" s="102"/>
    </row>
    <row r="5168" spans="1:19" ht="12.5" customHeight="1" x14ac:dyDescent="0.35">
      <c r="A5168" s="60">
        <v>81</v>
      </c>
      <c r="B5168" s="60" t="s">
        <v>69</v>
      </c>
      <c r="C5168" s="68">
        <v>173.15090000000001</v>
      </c>
      <c r="D5168" s="58" t="s">
        <v>65</v>
      </c>
      <c r="E5168" s="60" t="s">
        <v>56</v>
      </c>
      <c r="F5168" s="60" t="s">
        <v>70</v>
      </c>
      <c r="G5168" s="60"/>
      <c r="H5168" s="60"/>
      <c r="I5168" s="60">
        <f t="shared" si="322"/>
        <v>0</v>
      </c>
      <c r="J5168" s="60">
        <f>IF(OR(I5168="",I5169="",I5170=""),"",(AVERAGEIF(A5168:A$10000,A5168,I5168:I$10000)))</f>
        <v>0</v>
      </c>
      <c r="K5168" s="60"/>
      <c r="L5168" s="60" t="str">
        <f>IF(O5168="","",A5168)</f>
        <v/>
      </c>
      <c r="M5168" s="60" t="str">
        <f>IF(O5168="","",(VLOOKUP(A5168,A5168:E12152,5,FALSE)))</f>
        <v/>
      </c>
      <c r="N5168" s="60" t="str">
        <f t="shared" si="323"/>
        <v/>
      </c>
      <c r="O5168" s="60" t="str">
        <f t="shared" si="325"/>
        <v/>
      </c>
      <c r="P5168" s="103">
        <f t="shared" si="324"/>
        <v>26.499999999998636</v>
      </c>
      <c r="Q5168" s="58"/>
      <c r="R5168" s="58"/>
      <c r="S5168" s="102"/>
    </row>
    <row r="5169" spans="1:19" ht="12.5" customHeight="1" x14ac:dyDescent="0.35">
      <c r="A5169" s="2">
        <v>81</v>
      </c>
      <c r="B5169" s="2" t="s">
        <v>69</v>
      </c>
      <c r="C5169" s="67">
        <v>173.166</v>
      </c>
      <c r="D5169" t="s">
        <v>65</v>
      </c>
      <c r="E5169" s="2" t="s">
        <v>56</v>
      </c>
      <c r="F5169" s="2" t="s">
        <v>70</v>
      </c>
      <c r="G5169" s="2"/>
      <c r="I5169" s="60">
        <f t="shared" si="322"/>
        <v>0</v>
      </c>
      <c r="J5169" s="60">
        <f>IF(OR(I5169="",I5170="",I5171=""),"",(AVERAGEIF(A5169:A$10000,A5169,I5169:I$10000)))</f>
        <v>0</v>
      </c>
      <c r="K5169" s="60"/>
      <c r="L5169" s="55" t="str">
        <f>IF(O5169="","",A5169)</f>
        <v/>
      </c>
      <c r="M5169" s="60" t="str">
        <f>IF(O5169="","",(VLOOKUP(A5169,A5169:E12153,5,FALSE)))</f>
        <v/>
      </c>
      <c r="N5169" s="55" t="str">
        <f t="shared" si="323"/>
        <v/>
      </c>
      <c r="O5169" s="55" t="str">
        <f t="shared" si="325"/>
        <v/>
      </c>
      <c r="P5169" s="104">
        <f t="shared" si="324"/>
        <v>15.099999999989677</v>
      </c>
      <c r="Q5169" s="58"/>
      <c r="R5169" s="58"/>
      <c r="S5169" s="102"/>
    </row>
    <row r="5170" spans="1:19" ht="12.5" customHeight="1" x14ac:dyDescent="0.35">
      <c r="A5170" s="60">
        <v>81</v>
      </c>
      <c r="B5170" s="60" t="s">
        <v>69</v>
      </c>
      <c r="C5170" s="68">
        <v>173.18129999999999</v>
      </c>
      <c r="D5170" s="58" t="s">
        <v>65</v>
      </c>
      <c r="E5170" s="60" t="s">
        <v>56</v>
      </c>
      <c r="F5170" s="60" t="s">
        <v>70</v>
      </c>
      <c r="G5170" s="60"/>
      <c r="H5170" s="60"/>
      <c r="I5170" s="60">
        <f t="shared" si="322"/>
        <v>0</v>
      </c>
      <c r="J5170" s="60">
        <f>IF(OR(I5170="",I5171="",I5172=""),"",(AVERAGEIF(A5170:A$10000,A5170,I5170:I$10000)))</f>
        <v>0</v>
      </c>
      <c r="K5170" s="60"/>
      <c r="L5170" s="60" t="str">
        <f>IF(O5170="","",A5170)</f>
        <v/>
      </c>
      <c r="M5170" s="60" t="str">
        <f>IF(O5170="","",(VLOOKUP(A5170,A5170:E12154,5,FALSE)))</f>
        <v/>
      </c>
      <c r="N5170" s="60" t="str">
        <f t="shared" si="323"/>
        <v/>
      </c>
      <c r="O5170" s="60" t="str">
        <f t="shared" si="325"/>
        <v/>
      </c>
      <c r="P5170" s="103">
        <f t="shared" si="324"/>
        <v>15.299999999996317</v>
      </c>
      <c r="Q5170" s="58"/>
      <c r="R5170" s="58"/>
      <c r="S5170" s="102"/>
    </row>
    <row r="5171" spans="1:19" ht="12.5" customHeight="1" x14ac:dyDescent="0.35">
      <c r="A5171" s="2">
        <v>81</v>
      </c>
      <c r="B5171" s="2" t="s">
        <v>69</v>
      </c>
      <c r="C5171" s="67">
        <v>173.19669999999999</v>
      </c>
      <c r="D5171" t="s">
        <v>65</v>
      </c>
      <c r="E5171" s="2" t="s">
        <v>56</v>
      </c>
      <c r="F5171" s="2" t="s">
        <v>70</v>
      </c>
      <c r="G5171" s="2"/>
      <c r="I5171" s="60">
        <f t="shared" si="322"/>
        <v>0</v>
      </c>
      <c r="J5171" s="60">
        <f>IF(OR(I5171="",I5172="",I5173=""),"",(AVERAGEIF(A5171:A$10000,A5171,I5171:I$10000)))</f>
        <v>0</v>
      </c>
      <c r="K5171" s="60"/>
      <c r="L5171" s="55" t="str">
        <f>IF(O5171="","",A5171)</f>
        <v/>
      </c>
      <c r="M5171" s="60" t="str">
        <f>IF(O5171="","",(VLOOKUP(A5171,A5171:E12155,5,FALSE)))</f>
        <v/>
      </c>
      <c r="N5171" s="55" t="str">
        <f t="shared" si="323"/>
        <v/>
      </c>
      <c r="O5171" s="55" t="str">
        <f t="shared" si="325"/>
        <v/>
      </c>
      <c r="P5171" s="104">
        <f t="shared" si="324"/>
        <v>15.399999999999636</v>
      </c>
      <c r="Q5171" s="58"/>
      <c r="R5171" s="58"/>
      <c r="S5171" s="102"/>
    </row>
    <row r="5172" spans="1:19" ht="12.5" customHeight="1" x14ac:dyDescent="0.35">
      <c r="A5172" s="60">
        <v>81</v>
      </c>
      <c r="B5172" s="60" t="s">
        <v>69</v>
      </c>
      <c r="C5172" s="68">
        <v>173.21129999999999</v>
      </c>
      <c r="D5172" s="58" t="s">
        <v>65</v>
      </c>
      <c r="E5172" s="60" t="s">
        <v>56</v>
      </c>
      <c r="F5172" s="60" t="s">
        <v>70</v>
      </c>
      <c r="G5172" s="60"/>
      <c r="H5172" s="60"/>
      <c r="I5172" s="60">
        <f t="shared" si="322"/>
        <v>0</v>
      </c>
      <c r="J5172" s="60">
        <f>IF(OR(I5172="",I5173="",I5174=""),"",(AVERAGEIF(A5172:A$10000,A5172,I5172:I$10000)))</f>
        <v>0</v>
      </c>
      <c r="K5172" s="60"/>
      <c r="L5172" s="60" t="str">
        <f>IF(O5172="","",A5172)</f>
        <v/>
      </c>
      <c r="M5172" s="60" t="str">
        <f>IF(O5172="","",(VLOOKUP(A5172,A5172:E12156,5,FALSE)))</f>
        <v/>
      </c>
      <c r="N5172" s="60" t="str">
        <f t="shared" si="323"/>
        <v/>
      </c>
      <c r="O5172" s="60" t="str">
        <f t="shared" si="325"/>
        <v/>
      </c>
      <c r="P5172" s="103">
        <f t="shared" si="324"/>
        <v>14.600000000001501</v>
      </c>
      <c r="Q5172" s="58"/>
      <c r="R5172" s="58"/>
      <c r="S5172" s="102"/>
    </row>
    <row r="5173" spans="1:19" ht="12.5" customHeight="1" x14ac:dyDescent="0.35">
      <c r="A5173" s="2">
        <v>81</v>
      </c>
      <c r="B5173" s="2" t="s">
        <v>69</v>
      </c>
      <c r="C5173" s="67">
        <v>173.2251</v>
      </c>
      <c r="D5173" t="s">
        <v>65</v>
      </c>
      <c r="E5173" s="2" t="s">
        <v>56</v>
      </c>
      <c r="F5173" s="2" t="s">
        <v>70</v>
      </c>
      <c r="G5173" s="2"/>
      <c r="I5173" s="60">
        <f t="shared" si="322"/>
        <v>0</v>
      </c>
      <c r="J5173" s="60">
        <f>IF(OR(I5173="",I5174="",I5175=""),"",(AVERAGEIF(A5173:A$10000,A5173,I5173:I$10000)))</f>
        <v>0</v>
      </c>
      <c r="K5173" s="60"/>
      <c r="L5173" s="55" t="str">
        <f>IF(O5173="","",A5173)</f>
        <v/>
      </c>
      <c r="M5173" s="60" t="str">
        <f>IF(O5173="","",(VLOOKUP(A5173,A5173:E12157,5,FALSE)))</f>
        <v/>
      </c>
      <c r="N5173" s="55" t="str">
        <f t="shared" si="323"/>
        <v/>
      </c>
      <c r="O5173" s="55" t="str">
        <f t="shared" si="325"/>
        <v/>
      </c>
      <c r="P5173" s="104">
        <f t="shared" si="324"/>
        <v>13.800000000003365</v>
      </c>
      <c r="Q5173" s="58"/>
      <c r="R5173" s="58"/>
      <c r="S5173" s="102"/>
    </row>
    <row r="5174" spans="1:19" ht="12.5" customHeight="1" x14ac:dyDescent="0.35">
      <c r="A5174" s="60">
        <v>81</v>
      </c>
      <c r="B5174" s="60" t="s">
        <v>69</v>
      </c>
      <c r="C5174" s="68">
        <v>173.24039999999999</v>
      </c>
      <c r="D5174" s="58" t="s">
        <v>65</v>
      </c>
      <c r="E5174" s="60" t="s">
        <v>56</v>
      </c>
      <c r="F5174" s="60" t="s">
        <v>70</v>
      </c>
      <c r="G5174" s="60"/>
      <c r="H5174" s="60"/>
      <c r="I5174" s="60">
        <f t="shared" si="322"/>
        <v>0</v>
      </c>
      <c r="J5174" s="60">
        <f>IF(OR(I5174="",I5175="",I5176=""),"",(AVERAGEIF(A5174:A$10000,A5174,I5174:I$10000)))</f>
        <v>0</v>
      </c>
      <c r="K5174" s="60"/>
      <c r="L5174" s="60" t="str">
        <f>IF(O5174="","",A5174)</f>
        <v/>
      </c>
      <c r="M5174" s="60" t="str">
        <f>IF(O5174="","",(VLOOKUP(A5174,A5174:E12158,5,FALSE)))</f>
        <v/>
      </c>
      <c r="N5174" s="60" t="str">
        <f t="shared" si="323"/>
        <v/>
      </c>
      <c r="O5174" s="60" t="str">
        <f t="shared" si="325"/>
        <v/>
      </c>
      <c r="P5174" s="103">
        <f t="shared" si="324"/>
        <v>15.299999999996317</v>
      </c>
      <c r="Q5174" s="58"/>
      <c r="R5174" s="58"/>
      <c r="S5174" s="102"/>
    </row>
    <row r="5175" spans="1:19" ht="12.5" customHeight="1" x14ac:dyDescent="0.35">
      <c r="A5175" s="2">
        <v>81</v>
      </c>
      <c r="B5175" s="2" t="s">
        <v>69</v>
      </c>
      <c r="C5175" s="67">
        <v>173.25540000000001</v>
      </c>
      <c r="D5175" t="s">
        <v>65</v>
      </c>
      <c r="E5175" s="2" t="s">
        <v>56</v>
      </c>
      <c r="F5175" s="2" t="s">
        <v>70</v>
      </c>
      <c r="G5175" s="2"/>
      <c r="I5175" s="60">
        <f t="shared" si="322"/>
        <v>0</v>
      </c>
      <c r="J5175" s="60">
        <f>IF(OR(I5175="",I5176="",I5177=""),"",(AVERAGEIF(A5175:A$10000,A5175,I5175:I$10000)))</f>
        <v>0</v>
      </c>
      <c r="K5175" s="60"/>
      <c r="L5175" s="55" t="str">
        <f>IF(O5175="","",A5175)</f>
        <v/>
      </c>
      <c r="M5175" s="60" t="str">
        <f>IF(O5175="","",(VLOOKUP(A5175,A5175:E12159,5,FALSE)))</f>
        <v/>
      </c>
      <c r="N5175" s="55" t="str">
        <f t="shared" si="323"/>
        <v/>
      </c>
      <c r="O5175" s="55" t="str">
        <f t="shared" si="325"/>
        <v/>
      </c>
      <c r="P5175" s="104">
        <f t="shared" si="324"/>
        <v>15.000000000014779</v>
      </c>
      <c r="Q5175" s="58"/>
      <c r="R5175" s="58"/>
      <c r="S5175" s="102"/>
    </row>
    <row r="5176" spans="1:19" ht="12.5" customHeight="1" x14ac:dyDescent="0.35">
      <c r="A5176" s="60">
        <v>81</v>
      </c>
      <c r="B5176" s="60" t="s">
        <v>69</v>
      </c>
      <c r="C5176" s="68">
        <v>173.26929999999999</v>
      </c>
      <c r="D5176" s="58" t="s">
        <v>65</v>
      </c>
      <c r="E5176" s="60" t="s">
        <v>56</v>
      </c>
      <c r="F5176" s="60" t="s">
        <v>70</v>
      </c>
      <c r="G5176" s="60"/>
      <c r="H5176" s="60"/>
      <c r="I5176" s="60">
        <f t="shared" si="322"/>
        <v>0</v>
      </c>
      <c r="J5176" s="60">
        <f>IF(OR(I5176="",I5177="",I5178=""),"",(AVERAGEIF(A5176:A$10000,A5176,I5176:I$10000)))</f>
        <v>0</v>
      </c>
      <c r="K5176" s="60"/>
      <c r="L5176" s="60" t="str">
        <f>IF(O5176="","",A5176)</f>
        <v/>
      </c>
      <c r="M5176" s="60" t="str">
        <f>IF(O5176="","",(VLOOKUP(A5176,A5176:E12160,5,FALSE)))</f>
        <v/>
      </c>
      <c r="N5176" s="60" t="str">
        <f t="shared" si="323"/>
        <v/>
      </c>
      <c r="O5176" s="60" t="str">
        <f t="shared" si="325"/>
        <v/>
      </c>
      <c r="P5176" s="103">
        <f t="shared" si="324"/>
        <v>13.899999999978263</v>
      </c>
      <c r="Q5176" s="58"/>
      <c r="R5176" s="58"/>
      <c r="S5176" s="102"/>
    </row>
    <row r="5177" spans="1:19" ht="12.5" customHeight="1" x14ac:dyDescent="0.35">
      <c r="A5177" s="2">
        <v>81</v>
      </c>
      <c r="B5177" s="2" t="s">
        <v>69</v>
      </c>
      <c r="C5177" s="67">
        <v>173.2843</v>
      </c>
      <c r="D5177" t="s">
        <v>65</v>
      </c>
      <c r="E5177" s="2" t="s">
        <v>56</v>
      </c>
      <c r="F5177" s="2" t="s">
        <v>70</v>
      </c>
      <c r="G5177" s="2"/>
      <c r="I5177" s="60">
        <f t="shared" si="322"/>
        <v>0</v>
      </c>
      <c r="J5177" s="60">
        <f>IF(OR(I5177="",I5178="",I5179=""),"",(AVERAGEIF(A5177:A$10000,A5177,I5177:I$10000)))</f>
        <v>0</v>
      </c>
      <c r="K5177" s="60"/>
      <c r="L5177" s="55" t="str">
        <f>IF(O5177="","",A5177)</f>
        <v/>
      </c>
      <c r="M5177" s="60" t="str">
        <f>IF(O5177="","",(VLOOKUP(A5177,A5177:E12161,5,FALSE)))</f>
        <v/>
      </c>
      <c r="N5177" s="55" t="str">
        <f t="shared" si="323"/>
        <v/>
      </c>
      <c r="O5177" s="55" t="str">
        <f t="shared" si="325"/>
        <v/>
      </c>
      <c r="P5177" s="104">
        <f t="shared" si="324"/>
        <v>15.000000000014779</v>
      </c>
      <c r="Q5177" s="58"/>
      <c r="R5177" s="58"/>
      <c r="S5177" s="102"/>
    </row>
    <row r="5178" spans="1:19" ht="12.5" customHeight="1" x14ac:dyDescent="0.35">
      <c r="A5178" s="60">
        <v>81</v>
      </c>
      <c r="B5178" s="60" t="s">
        <v>69</v>
      </c>
      <c r="C5178" s="68">
        <v>173.29910000000001</v>
      </c>
      <c r="D5178" s="58" t="s">
        <v>65</v>
      </c>
      <c r="E5178" s="60" t="s">
        <v>56</v>
      </c>
      <c r="F5178" s="60" t="s">
        <v>70</v>
      </c>
      <c r="G5178" s="60"/>
      <c r="H5178" s="60"/>
      <c r="I5178" s="60">
        <f t="shared" si="322"/>
        <v>0</v>
      </c>
      <c r="J5178" s="60">
        <f>IF(OR(I5178="",I5179="",I5180=""),"",(AVERAGEIF(A5178:A$10000,A5178,I5178:I$10000)))</f>
        <v>0</v>
      </c>
      <c r="K5178" s="60"/>
      <c r="L5178" s="60" t="str">
        <f>IF(O5178="","",A5178)</f>
        <v/>
      </c>
      <c r="M5178" s="60" t="str">
        <f>IF(O5178="","",(VLOOKUP(A5178,A5178:E12162,5,FALSE)))</f>
        <v/>
      </c>
      <c r="N5178" s="60" t="str">
        <f t="shared" si="323"/>
        <v/>
      </c>
      <c r="O5178" s="60" t="str">
        <f t="shared" si="325"/>
        <v/>
      </c>
      <c r="P5178" s="103">
        <f t="shared" si="324"/>
        <v>14.80000000000814</v>
      </c>
      <c r="Q5178" s="58"/>
      <c r="R5178" s="58"/>
      <c r="S5178" s="102"/>
    </row>
    <row r="5179" spans="1:19" ht="12.5" customHeight="1" x14ac:dyDescent="0.35">
      <c r="A5179" s="2">
        <v>81</v>
      </c>
      <c r="B5179" s="2" t="s">
        <v>69</v>
      </c>
      <c r="C5179" s="67">
        <v>173.31360000000001</v>
      </c>
      <c r="D5179" t="s">
        <v>65</v>
      </c>
      <c r="E5179" s="2" t="s">
        <v>56</v>
      </c>
      <c r="F5179" s="2" t="s">
        <v>70</v>
      </c>
      <c r="G5179" s="2"/>
      <c r="I5179" s="60">
        <f t="shared" si="322"/>
        <v>0</v>
      </c>
      <c r="J5179" s="60">
        <f>IF(OR(I5179="",I5180="",I5181=""),"",(AVERAGEIF(A5179:A$10000,A5179,I5179:I$10000)))</f>
        <v>0</v>
      </c>
      <c r="K5179" s="60"/>
      <c r="L5179" s="55" t="str">
        <f>IF(O5179="","",A5179)</f>
        <v/>
      </c>
      <c r="M5179" s="60" t="str">
        <f>IF(O5179="","",(VLOOKUP(A5179,A5179:E12163,5,FALSE)))</f>
        <v/>
      </c>
      <c r="N5179" s="55" t="str">
        <f t="shared" si="323"/>
        <v/>
      </c>
      <c r="O5179" s="55" t="str">
        <f t="shared" si="325"/>
        <v/>
      </c>
      <c r="P5179" s="104">
        <f t="shared" si="324"/>
        <v>14.499999999998181</v>
      </c>
      <c r="Q5179" s="58"/>
      <c r="R5179" s="58"/>
      <c r="S5179" s="102"/>
    </row>
    <row r="5180" spans="1:19" ht="12.5" customHeight="1" x14ac:dyDescent="0.35">
      <c r="A5180" s="60">
        <v>81</v>
      </c>
      <c r="B5180" s="60" t="s">
        <v>69</v>
      </c>
      <c r="C5180" s="68">
        <v>173.328</v>
      </c>
      <c r="D5180" s="58" t="s">
        <v>65</v>
      </c>
      <c r="E5180" s="60" t="s">
        <v>56</v>
      </c>
      <c r="F5180" s="60" t="s">
        <v>70</v>
      </c>
      <c r="G5180" s="60"/>
      <c r="H5180" s="60"/>
      <c r="I5180" s="60">
        <f t="shared" si="322"/>
        <v>0</v>
      </c>
      <c r="J5180" s="60">
        <f>IF(OR(I5180="",I5181="",I5182=""),"",(AVERAGEIF(A5180:A$10000,A5180,I5180:I$10000)))</f>
        <v>0</v>
      </c>
      <c r="K5180" s="60"/>
      <c r="L5180" s="60" t="str">
        <f>IF(O5180="","",A5180)</f>
        <v/>
      </c>
      <c r="M5180" s="60" t="str">
        <f>IF(O5180="","",(VLOOKUP(A5180,A5180:E12164,5,FALSE)))</f>
        <v/>
      </c>
      <c r="N5180" s="60" t="str">
        <f t="shared" si="323"/>
        <v/>
      </c>
      <c r="O5180" s="60" t="str">
        <f t="shared" si="325"/>
        <v/>
      </c>
      <c r="P5180" s="103">
        <f t="shared" si="324"/>
        <v>14.399999999994861</v>
      </c>
      <c r="Q5180" s="58"/>
      <c r="R5180" s="58"/>
      <c r="S5180" s="102"/>
    </row>
    <row r="5181" spans="1:19" ht="12.5" customHeight="1" x14ac:dyDescent="0.35">
      <c r="A5181" s="2">
        <v>81</v>
      </c>
      <c r="B5181" s="2" t="s">
        <v>69</v>
      </c>
      <c r="C5181" s="67">
        <v>173.35339999999999</v>
      </c>
      <c r="D5181" t="s">
        <v>65</v>
      </c>
      <c r="E5181" s="2" t="s">
        <v>56</v>
      </c>
      <c r="F5181" s="2" t="s">
        <v>70</v>
      </c>
      <c r="G5181" s="2"/>
      <c r="I5181" s="60">
        <f t="shared" si="322"/>
        <v>0</v>
      </c>
      <c r="J5181" s="60">
        <f>IF(OR(I5181="",I5182="",I5183=""),"",(AVERAGEIF(A5181:A$10000,A5181,I5181:I$10000)))</f>
        <v>0</v>
      </c>
      <c r="K5181" s="60"/>
      <c r="L5181" s="55" t="str">
        <f>IF(O5181="","",A5181)</f>
        <v/>
      </c>
      <c r="M5181" s="60" t="str">
        <f>IF(O5181="","",(VLOOKUP(A5181,A5181:E12165,5,FALSE)))</f>
        <v/>
      </c>
      <c r="N5181" s="55" t="str">
        <f t="shared" si="323"/>
        <v/>
      </c>
      <c r="O5181" s="55" t="str">
        <f t="shared" si="325"/>
        <v/>
      </c>
      <c r="P5181" s="104">
        <f t="shared" si="324"/>
        <v>25.399999999990541</v>
      </c>
      <c r="Q5181" s="58"/>
      <c r="R5181" s="58"/>
      <c r="S5181" s="102"/>
    </row>
    <row r="5182" spans="1:19" ht="12.5" customHeight="1" x14ac:dyDescent="0.35">
      <c r="A5182" s="60">
        <v>81</v>
      </c>
      <c r="B5182" s="60" t="s">
        <v>69</v>
      </c>
      <c r="C5182" s="68">
        <v>173.36879999999999</v>
      </c>
      <c r="D5182" s="58" t="s">
        <v>65</v>
      </c>
      <c r="E5182" s="60" t="s">
        <v>56</v>
      </c>
      <c r="F5182" s="60" t="s">
        <v>70</v>
      </c>
      <c r="G5182" s="60"/>
      <c r="H5182" s="60"/>
      <c r="I5182" s="60">
        <f t="shared" si="322"/>
        <v>0</v>
      </c>
      <c r="J5182" s="60">
        <f>IF(OR(I5182="",I5183="",I5184=""),"",(AVERAGEIF(A5182:A$10000,A5182,I5182:I$10000)))</f>
        <v>0</v>
      </c>
      <c r="K5182" s="60"/>
      <c r="L5182" s="60" t="str">
        <f>IF(O5182="","",A5182)</f>
        <v/>
      </c>
      <c r="M5182" s="60" t="str">
        <f>IF(O5182="","",(VLOOKUP(A5182,A5182:E12166,5,FALSE)))</f>
        <v/>
      </c>
      <c r="N5182" s="60" t="str">
        <f t="shared" si="323"/>
        <v/>
      </c>
      <c r="O5182" s="60" t="str">
        <f t="shared" si="325"/>
        <v/>
      </c>
      <c r="P5182" s="103">
        <f t="shared" si="324"/>
        <v>15.399999999999636</v>
      </c>
      <c r="Q5182" s="58"/>
      <c r="R5182" s="58"/>
      <c r="S5182" s="102"/>
    </row>
    <row r="5183" spans="1:19" ht="12.5" customHeight="1" x14ac:dyDescent="0.35">
      <c r="A5183" s="2">
        <v>81</v>
      </c>
      <c r="B5183" s="2" t="s">
        <v>69</v>
      </c>
      <c r="C5183" s="67">
        <v>173.3836</v>
      </c>
      <c r="D5183" t="s">
        <v>65</v>
      </c>
      <c r="E5183" s="2" t="s">
        <v>56</v>
      </c>
      <c r="F5183" s="2" t="s">
        <v>70</v>
      </c>
      <c r="G5183" s="2"/>
      <c r="I5183" s="60">
        <f t="shared" si="322"/>
        <v>0</v>
      </c>
      <c r="J5183" s="60">
        <f>IF(OR(I5183="",I5184="",I5185=""),"",(AVERAGEIF(A5183:A$10000,A5183,I5183:I$10000)))</f>
        <v>0</v>
      </c>
      <c r="K5183" s="60"/>
      <c r="L5183" s="55" t="str">
        <f>IF(O5183="","",A5183)</f>
        <v/>
      </c>
      <c r="M5183" s="60" t="str">
        <f>IF(O5183="","",(VLOOKUP(A5183,A5183:E12167,5,FALSE)))</f>
        <v/>
      </c>
      <c r="N5183" s="55" t="str">
        <f t="shared" si="323"/>
        <v/>
      </c>
      <c r="O5183" s="55" t="str">
        <f t="shared" si="325"/>
        <v/>
      </c>
      <c r="P5183" s="104">
        <f t="shared" si="324"/>
        <v>14.80000000000814</v>
      </c>
      <c r="Q5183" s="58"/>
      <c r="R5183" s="58"/>
      <c r="S5183" s="102"/>
    </row>
    <row r="5184" spans="1:19" ht="12.5" customHeight="1" x14ac:dyDescent="0.35">
      <c r="A5184" s="60">
        <v>82</v>
      </c>
      <c r="B5184" s="60" t="s">
        <v>69</v>
      </c>
      <c r="C5184" s="68">
        <v>174.40190000000001</v>
      </c>
      <c r="D5184" s="58" t="s">
        <v>65</v>
      </c>
      <c r="E5184" s="60" t="s">
        <v>59</v>
      </c>
      <c r="F5184" s="60" t="s">
        <v>70</v>
      </c>
      <c r="G5184" s="60"/>
      <c r="H5184" s="60"/>
      <c r="I5184" s="60">
        <f t="shared" si="322"/>
        <v>0</v>
      </c>
      <c r="J5184" s="60">
        <f>IF(OR(I5184="",I5185="",I5186=""),"",(AVERAGEIF(A5184:A$10000,A5184,I5184:I$10000)))</f>
        <v>0</v>
      </c>
      <c r="K5184" s="60"/>
      <c r="L5184" s="60" t="str">
        <f>IF(O5184="","",A5184)</f>
        <v/>
      </c>
      <c r="M5184" s="60" t="str">
        <f>IF(O5184="","",(VLOOKUP(A5184,A5184:E12168,5,FALSE)))</f>
        <v/>
      </c>
      <c r="N5184" s="60" t="str">
        <f t="shared" si="323"/>
        <v/>
      </c>
      <c r="O5184" s="60" t="str">
        <f t="shared" si="325"/>
        <v/>
      </c>
      <c r="P5184" s="103" t="str">
        <f t="shared" si="324"/>
        <v/>
      </c>
      <c r="Q5184" s="58"/>
      <c r="R5184" s="58"/>
      <c r="S5184" s="102"/>
    </row>
    <row r="5185" spans="1:19" ht="12.5" customHeight="1" x14ac:dyDescent="0.35">
      <c r="A5185" s="2">
        <v>82</v>
      </c>
      <c r="B5185" s="2" t="s">
        <v>69</v>
      </c>
      <c r="C5185" s="67">
        <v>174.41630000000001</v>
      </c>
      <c r="D5185" t="s">
        <v>65</v>
      </c>
      <c r="E5185" s="2" t="s">
        <v>59</v>
      </c>
      <c r="F5185" s="2" t="s">
        <v>70</v>
      </c>
      <c r="G5185" s="2"/>
      <c r="I5185" s="60">
        <f t="shared" si="322"/>
        <v>0</v>
      </c>
      <c r="J5185" s="60">
        <f>IF(OR(I5185="",I5186="",I5187=""),"",(AVERAGEIF(A5185:A$10000,A5185,I5185:I$10000)))</f>
        <v>0</v>
      </c>
      <c r="K5185" s="60"/>
      <c r="L5185" s="55" t="str">
        <f>IF(O5185="","",A5185)</f>
        <v/>
      </c>
      <c r="M5185" s="60" t="str">
        <f>IF(O5185="","",(VLOOKUP(A5185,A5185:E12169,5,FALSE)))</f>
        <v/>
      </c>
      <c r="N5185" s="55" t="str">
        <f t="shared" si="323"/>
        <v/>
      </c>
      <c r="O5185" s="55" t="str">
        <f t="shared" si="325"/>
        <v/>
      </c>
      <c r="P5185" s="104">
        <f t="shared" si="324"/>
        <v>14.399999999994861</v>
      </c>
      <c r="Q5185" s="58"/>
      <c r="R5185" s="58"/>
      <c r="S5185" s="102"/>
    </row>
    <row r="5186" spans="1:19" ht="12.5" customHeight="1" x14ac:dyDescent="0.35">
      <c r="A5186" s="60">
        <v>82</v>
      </c>
      <c r="B5186" s="60" t="s">
        <v>69</v>
      </c>
      <c r="C5186" s="68">
        <v>174.4307</v>
      </c>
      <c r="D5186" s="58" t="s">
        <v>65</v>
      </c>
      <c r="E5186" s="60" t="s">
        <v>59</v>
      </c>
      <c r="F5186" s="60" t="s">
        <v>70</v>
      </c>
      <c r="G5186" s="60"/>
      <c r="H5186" s="60"/>
      <c r="I5186" s="60">
        <f t="shared" si="322"/>
        <v>0</v>
      </c>
      <c r="J5186" s="60">
        <f>IF(OR(I5186="",I5187="",I5188=""),"",(AVERAGEIF(A5186:A$10000,A5186,I5186:I$10000)))</f>
        <v>0</v>
      </c>
      <c r="K5186" s="60"/>
      <c r="L5186" s="60" t="str">
        <f>IF(O5186="","",A5186)</f>
        <v/>
      </c>
      <c r="M5186" s="60" t="str">
        <f>IF(O5186="","",(VLOOKUP(A5186,A5186:E12170,5,FALSE)))</f>
        <v/>
      </c>
      <c r="N5186" s="60" t="str">
        <f t="shared" si="323"/>
        <v/>
      </c>
      <c r="O5186" s="60" t="str">
        <f t="shared" si="325"/>
        <v/>
      </c>
      <c r="P5186" s="103">
        <f t="shared" si="324"/>
        <v>14.399999999994861</v>
      </c>
      <c r="Q5186" s="58"/>
      <c r="R5186" s="58"/>
      <c r="S5186" s="102"/>
    </row>
    <row r="5187" spans="1:19" ht="12.5" customHeight="1" x14ac:dyDescent="0.35">
      <c r="A5187" s="2">
        <v>82</v>
      </c>
      <c r="B5187" s="2" t="s">
        <v>69</v>
      </c>
      <c r="C5187" s="67">
        <v>174.4453</v>
      </c>
      <c r="D5187" t="s">
        <v>65</v>
      </c>
      <c r="E5187" s="2" t="s">
        <v>59</v>
      </c>
      <c r="F5187" s="2" t="s">
        <v>70</v>
      </c>
      <c r="G5187" s="2"/>
      <c r="I5187" s="60">
        <f t="shared" si="322"/>
        <v>0</v>
      </c>
      <c r="J5187" s="60">
        <f>IF(OR(I5187="",I5188="",I5189=""),"",(AVERAGEIF(A5187:A$10000,A5187,I5187:I$10000)))</f>
        <v>0</v>
      </c>
      <c r="K5187" s="60"/>
      <c r="L5187" s="55" t="str">
        <f>IF(O5187="","",A5187)</f>
        <v/>
      </c>
      <c r="M5187" s="60" t="str">
        <f>IF(O5187="","",(VLOOKUP(A5187,A5187:E12171,5,FALSE)))</f>
        <v/>
      </c>
      <c r="N5187" s="55" t="str">
        <f t="shared" si="323"/>
        <v/>
      </c>
      <c r="O5187" s="55" t="str">
        <f t="shared" si="325"/>
        <v/>
      </c>
      <c r="P5187" s="104">
        <f t="shared" si="324"/>
        <v>14.600000000001501</v>
      </c>
      <c r="Q5187" s="58"/>
      <c r="R5187" s="58"/>
      <c r="S5187" s="102"/>
    </row>
    <row r="5188" spans="1:19" ht="12.5" customHeight="1" x14ac:dyDescent="0.35">
      <c r="A5188" s="60">
        <v>82</v>
      </c>
      <c r="B5188" s="60" t="s">
        <v>69</v>
      </c>
      <c r="C5188" s="68">
        <v>174.4598</v>
      </c>
      <c r="D5188" s="58" t="s">
        <v>65</v>
      </c>
      <c r="E5188" s="60" t="s">
        <v>59</v>
      </c>
      <c r="F5188" s="60" t="s">
        <v>70</v>
      </c>
      <c r="G5188" s="60"/>
      <c r="H5188" s="60"/>
      <c r="I5188" s="60">
        <f t="shared" si="322"/>
        <v>0</v>
      </c>
      <c r="J5188" s="60">
        <f>IF(OR(I5188="",I5189="",I5190=""),"",(AVERAGEIF(A5188:A$10000,A5188,I5188:I$10000)))</f>
        <v>0</v>
      </c>
      <c r="K5188" s="60"/>
      <c r="L5188" s="60" t="str">
        <f>IF(O5188="","",A5188)</f>
        <v/>
      </c>
      <c r="M5188" s="60" t="str">
        <f>IF(O5188="","",(VLOOKUP(A5188,A5188:E12172,5,FALSE)))</f>
        <v/>
      </c>
      <c r="N5188" s="60" t="str">
        <f t="shared" si="323"/>
        <v/>
      </c>
      <c r="O5188" s="60" t="str">
        <f t="shared" si="325"/>
        <v/>
      </c>
      <c r="P5188" s="103">
        <f t="shared" si="324"/>
        <v>14.499999999998181</v>
      </c>
      <c r="Q5188" s="58"/>
      <c r="R5188" s="58"/>
      <c r="S5188" s="102"/>
    </row>
    <row r="5189" spans="1:19" ht="12.5" customHeight="1" x14ac:dyDescent="0.35">
      <c r="A5189" s="2">
        <v>82</v>
      </c>
      <c r="B5189" s="2" t="s">
        <v>69</v>
      </c>
      <c r="C5189" s="67">
        <v>174.47389999999999</v>
      </c>
      <c r="D5189" t="s">
        <v>65</v>
      </c>
      <c r="E5189" s="2" t="s">
        <v>59</v>
      </c>
      <c r="F5189" s="2" t="s">
        <v>70</v>
      </c>
      <c r="G5189" s="2"/>
      <c r="I5189" s="60">
        <f t="shared" si="322"/>
        <v>0</v>
      </c>
      <c r="J5189" s="60">
        <f>IF(OR(I5189="",I5190="",I5191=""),"",(AVERAGEIF(A5189:A$10000,A5189,I5189:I$10000)))</f>
        <v>0</v>
      </c>
      <c r="K5189" s="60"/>
      <c r="L5189" s="55" t="str">
        <f>IF(O5189="","",A5189)</f>
        <v/>
      </c>
      <c r="M5189" s="60" t="str">
        <f>IF(O5189="","",(VLOOKUP(A5189,A5189:E12173,5,FALSE)))</f>
        <v/>
      </c>
      <c r="N5189" s="55" t="str">
        <f t="shared" si="323"/>
        <v/>
      </c>
      <c r="O5189" s="55" t="str">
        <f t="shared" si="325"/>
        <v/>
      </c>
      <c r="P5189" s="104">
        <f t="shared" si="324"/>
        <v>14.099999999984902</v>
      </c>
      <c r="Q5189" s="58"/>
      <c r="R5189" s="58"/>
      <c r="S5189" s="102"/>
    </row>
    <row r="5190" spans="1:19" ht="12.5" customHeight="1" x14ac:dyDescent="0.35">
      <c r="A5190" s="60">
        <v>82</v>
      </c>
      <c r="B5190" s="60" t="s">
        <v>69</v>
      </c>
      <c r="C5190" s="68">
        <v>174.489</v>
      </c>
      <c r="D5190" s="58" t="s">
        <v>65</v>
      </c>
      <c r="E5190" s="60" t="s">
        <v>59</v>
      </c>
      <c r="F5190" s="60" t="s">
        <v>70</v>
      </c>
      <c r="G5190" s="60"/>
      <c r="H5190" s="60"/>
      <c r="I5190" s="60">
        <f t="shared" si="322"/>
        <v>0</v>
      </c>
      <c r="J5190" s="60">
        <f>IF(OR(I5190="",I5191="",I5192=""),"",(AVERAGEIF(A5190:A$10000,A5190,I5190:I$10000)))</f>
        <v>0</v>
      </c>
      <c r="K5190" s="60"/>
      <c r="L5190" s="60" t="str">
        <f>IF(O5190="","",A5190)</f>
        <v/>
      </c>
      <c r="M5190" s="60" t="str">
        <f>IF(O5190="","",(VLOOKUP(A5190,A5190:E12174,5,FALSE)))</f>
        <v/>
      </c>
      <c r="N5190" s="60" t="str">
        <f t="shared" si="323"/>
        <v/>
      </c>
      <c r="O5190" s="60" t="str">
        <f t="shared" si="325"/>
        <v/>
      </c>
      <c r="P5190" s="103">
        <f t="shared" si="324"/>
        <v>15.100000000018099</v>
      </c>
      <c r="Q5190" s="58"/>
      <c r="R5190" s="58"/>
      <c r="S5190" s="102"/>
    </row>
    <row r="5191" spans="1:19" ht="12.5" customHeight="1" x14ac:dyDescent="0.35">
      <c r="A5191" s="2">
        <v>82</v>
      </c>
      <c r="B5191" s="2" t="s">
        <v>69</v>
      </c>
      <c r="C5191" s="67">
        <v>174.50980000000001</v>
      </c>
      <c r="D5191" t="s">
        <v>65</v>
      </c>
      <c r="E5191" s="2" t="s">
        <v>59</v>
      </c>
      <c r="F5191" s="2" t="s">
        <v>70</v>
      </c>
      <c r="G5191" s="2"/>
      <c r="I5191" s="60">
        <f t="shared" si="322"/>
        <v>0</v>
      </c>
      <c r="J5191" s="60">
        <f>IF(OR(I5191="",I5192="",I5193=""),"",(AVERAGEIF(A5191:A$10000,A5191,I5191:I$10000)))</f>
        <v>0</v>
      </c>
      <c r="K5191" s="60"/>
      <c r="L5191" s="55" t="str">
        <f>IF(O5191="","",A5191)</f>
        <v/>
      </c>
      <c r="M5191" s="60" t="str">
        <f>IF(O5191="","",(VLOOKUP(A5191,A5191:E12175,5,FALSE)))</f>
        <v/>
      </c>
      <c r="N5191" s="55" t="str">
        <f t="shared" si="323"/>
        <v/>
      </c>
      <c r="O5191" s="55" t="str">
        <f t="shared" si="325"/>
        <v/>
      </c>
      <c r="P5191" s="104">
        <f t="shared" si="324"/>
        <v>20.800000000008367</v>
      </c>
      <c r="Q5191" s="58"/>
      <c r="R5191" s="58"/>
      <c r="S5191" s="102"/>
    </row>
    <row r="5192" spans="1:19" ht="12.5" customHeight="1" x14ac:dyDescent="0.35">
      <c r="A5192" s="60">
        <v>82</v>
      </c>
      <c r="B5192" s="60" t="s">
        <v>69</v>
      </c>
      <c r="C5192" s="68">
        <v>174.52879999999999</v>
      </c>
      <c r="D5192" s="58" t="s">
        <v>65</v>
      </c>
      <c r="E5192" s="60" t="s">
        <v>59</v>
      </c>
      <c r="F5192" s="60" t="s">
        <v>70</v>
      </c>
      <c r="G5192" s="60"/>
      <c r="H5192" s="60"/>
      <c r="I5192" s="60">
        <f t="shared" si="322"/>
        <v>0</v>
      </c>
      <c r="J5192" s="60">
        <f>IF(OR(I5192="",I5193="",I5194=""),"",(AVERAGEIF(A5192:A$10000,A5192,I5192:I$10000)))</f>
        <v>0</v>
      </c>
      <c r="K5192" s="60"/>
      <c r="L5192" s="60" t="str">
        <f>IF(O5192="","",A5192)</f>
        <v/>
      </c>
      <c r="M5192" s="60" t="str">
        <f>IF(O5192="","",(VLOOKUP(A5192,A5192:E12176,5,FALSE)))</f>
        <v/>
      </c>
      <c r="N5192" s="60" t="str">
        <f t="shared" si="323"/>
        <v/>
      </c>
      <c r="O5192" s="60" t="str">
        <f t="shared" si="325"/>
        <v/>
      </c>
      <c r="P5192" s="103">
        <f t="shared" si="324"/>
        <v>18.999999999977035</v>
      </c>
      <c r="Q5192" s="58"/>
      <c r="R5192" s="58"/>
      <c r="S5192" s="102"/>
    </row>
    <row r="5193" spans="1:19" ht="12.5" customHeight="1" x14ac:dyDescent="0.35">
      <c r="A5193" s="2">
        <v>82</v>
      </c>
      <c r="B5193" s="2" t="s">
        <v>69</v>
      </c>
      <c r="C5193" s="67">
        <v>174.54310000000001</v>
      </c>
      <c r="D5193" t="s">
        <v>65</v>
      </c>
      <c r="E5193" s="2" t="s">
        <v>59</v>
      </c>
      <c r="F5193" s="2" t="s">
        <v>70</v>
      </c>
      <c r="G5193" s="2"/>
      <c r="I5193" s="60">
        <f t="shared" si="322"/>
        <v>0</v>
      </c>
      <c r="J5193" s="60">
        <f>IF(OR(I5193="",I5194="",I5195=""),"",(AVERAGEIF(A5193:A$10000,A5193,I5193:I$10000)))</f>
        <v>0</v>
      </c>
      <c r="K5193" s="60"/>
      <c r="L5193" s="55" t="str">
        <f>IF(O5193="","",A5193)</f>
        <v/>
      </c>
      <c r="M5193" s="60" t="str">
        <f>IF(O5193="","",(VLOOKUP(A5193,A5193:E12177,5,FALSE)))</f>
        <v/>
      </c>
      <c r="N5193" s="55" t="str">
        <f t="shared" si="323"/>
        <v/>
      </c>
      <c r="O5193" s="55" t="str">
        <f t="shared" si="325"/>
        <v/>
      </c>
      <c r="P5193" s="104">
        <f t="shared" si="324"/>
        <v>14.300000000019963</v>
      </c>
      <c r="Q5193" s="58"/>
      <c r="R5193" s="58"/>
      <c r="S5193" s="102"/>
    </row>
    <row r="5194" spans="1:19" ht="12.5" customHeight="1" x14ac:dyDescent="0.35">
      <c r="A5194" s="60">
        <v>82</v>
      </c>
      <c r="B5194" s="60" t="s">
        <v>69</v>
      </c>
      <c r="C5194" s="68">
        <v>174.55799999999999</v>
      </c>
      <c r="D5194" s="58" t="s">
        <v>65</v>
      </c>
      <c r="E5194" s="60" t="s">
        <v>59</v>
      </c>
      <c r="F5194" s="60" t="s">
        <v>70</v>
      </c>
      <c r="G5194" s="60"/>
      <c r="H5194" s="60"/>
      <c r="I5194" s="60">
        <f t="shared" si="322"/>
        <v>0</v>
      </c>
      <c r="J5194" s="60">
        <f>IF(OR(I5194="",I5195="",I5196=""),"",(AVERAGEIF(A5194:A$10000,A5194,I5194:I$10000)))</f>
        <v>0</v>
      </c>
      <c r="K5194" s="60"/>
      <c r="L5194" s="60" t="str">
        <f>IF(O5194="","",A5194)</f>
        <v/>
      </c>
      <c r="M5194" s="60" t="str">
        <f>IF(O5194="","",(VLOOKUP(A5194,A5194:E12178,5,FALSE)))</f>
        <v/>
      </c>
      <c r="N5194" s="60" t="str">
        <f t="shared" si="323"/>
        <v/>
      </c>
      <c r="O5194" s="60" t="str">
        <f t="shared" si="325"/>
        <v/>
      </c>
      <c r="P5194" s="103">
        <f t="shared" si="324"/>
        <v>14.899999999983038</v>
      </c>
      <c r="Q5194" s="58"/>
      <c r="R5194" s="58"/>
      <c r="S5194" s="102"/>
    </row>
    <row r="5195" spans="1:19" ht="12.5" customHeight="1" x14ac:dyDescent="0.35">
      <c r="A5195" s="2">
        <v>82</v>
      </c>
      <c r="B5195" s="2" t="s">
        <v>69</v>
      </c>
      <c r="C5195" s="67">
        <v>174.58</v>
      </c>
      <c r="D5195" t="s">
        <v>65</v>
      </c>
      <c r="E5195" s="2" t="s">
        <v>59</v>
      </c>
      <c r="F5195" s="2" t="s">
        <v>70</v>
      </c>
      <c r="G5195" s="2"/>
      <c r="I5195" s="60">
        <f t="shared" si="322"/>
        <v>0</v>
      </c>
      <c r="J5195" s="60">
        <f>IF(OR(I5195="",I5196="",I5197=""),"",(AVERAGEIF(A5195:A$10000,A5195,I5195:I$10000)))</f>
        <v>0</v>
      </c>
      <c r="K5195" s="60"/>
      <c r="L5195" s="55" t="str">
        <f>IF(O5195="","",A5195)</f>
        <v/>
      </c>
      <c r="M5195" s="60" t="str">
        <f>IF(O5195="","",(VLOOKUP(A5195,A5195:E12179,5,FALSE)))</f>
        <v/>
      </c>
      <c r="N5195" s="55" t="str">
        <f t="shared" si="323"/>
        <v/>
      </c>
      <c r="O5195" s="55" t="str">
        <f t="shared" si="325"/>
        <v/>
      </c>
      <c r="P5195" s="104">
        <f t="shared" si="324"/>
        <v>22.000000000019782</v>
      </c>
      <c r="Q5195" s="58"/>
      <c r="R5195" s="58"/>
      <c r="S5195" s="102"/>
    </row>
    <row r="5196" spans="1:19" ht="12.5" customHeight="1" x14ac:dyDescent="0.35">
      <c r="A5196" s="60">
        <v>82</v>
      </c>
      <c r="B5196" s="60" t="s">
        <v>69</v>
      </c>
      <c r="C5196" s="68">
        <v>174.5959</v>
      </c>
      <c r="D5196" s="58" t="s">
        <v>65</v>
      </c>
      <c r="E5196" s="60" t="s">
        <v>59</v>
      </c>
      <c r="F5196" s="60" t="s">
        <v>70</v>
      </c>
      <c r="G5196" s="60"/>
      <c r="H5196" s="60"/>
      <c r="I5196" s="60">
        <f t="shared" si="322"/>
        <v>0</v>
      </c>
      <c r="J5196" s="60">
        <f>IF(OR(I5196="",I5197="",I5198=""),"",(AVERAGEIF(A5196:A$10000,A5196,I5196:I$10000)))</f>
        <v>0</v>
      </c>
      <c r="K5196" s="60"/>
      <c r="L5196" s="60" t="str">
        <f>IF(O5196="","",A5196)</f>
        <v/>
      </c>
      <c r="M5196" s="60" t="str">
        <f>IF(O5196="","",(VLOOKUP(A5196,A5196:E12180,5,FALSE)))</f>
        <v/>
      </c>
      <c r="N5196" s="60" t="str">
        <f t="shared" si="323"/>
        <v/>
      </c>
      <c r="O5196" s="60" t="str">
        <f t="shared" si="325"/>
        <v/>
      </c>
      <c r="P5196" s="103">
        <f t="shared" si="324"/>
        <v>15.899999999987813</v>
      </c>
      <c r="Q5196" s="58"/>
      <c r="R5196" s="58"/>
      <c r="S5196" s="102"/>
    </row>
    <row r="5197" spans="1:19" ht="12.5" customHeight="1" x14ac:dyDescent="0.35">
      <c r="A5197" s="2">
        <v>82</v>
      </c>
      <c r="B5197" s="2" t="s">
        <v>69</v>
      </c>
      <c r="C5197" s="67">
        <v>174.61009999999999</v>
      </c>
      <c r="D5197" t="s">
        <v>65</v>
      </c>
      <c r="E5197" s="2" t="s">
        <v>59</v>
      </c>
      <c r="F5197" s="2" t="s">
        <v>70</v>
      </c>
      <c r="G5197" s="2"/>
      <c r="I5197" s="60">
        <f t="shared" si="322"/>
        <v>0</v>
      </c>
      <c r="J5197" s="60">
        <f>IF(OR(I5197="",I5198="",I5199=""),"",(AVERAGEIF(A5197:A$10000,A5197,I5197:I$10000)))</f>
        <v>0</v>
      </c>
      <c r="K5197" s="60"/>
      <c r="L5197" s="55" t="str">
        <f>IF(O5197="","",A5197)</f>
        <v/>
      </c>
      <c r="M5197" s="60" t="str">
        <f>IF(O5197="","",(VLOOKUP(A5197,A5197:E12181,5,FALSE)))</f>
        <v/>
      </c>
      <c r="N5197" s="55" t="str">
        <f t="shared" si="323"/>
        <v/>
      </c>
      <c r="O5197" s="55" t="str">
        <f t="shared" si="325"/>
        <v/>
      </c>
      <c r="P5197" s="104">
        <f t="shared" si="324"/>
        <v>14.199999999988222</v>
      </c>
      <c r="Q5197" s="58"/>
      <c r="R5197" s="58"/>
      <c r="S5197" s="102"/>
    </row>
    <row r="5198" spans="1:19" ht="12.5" customHeight="1" x14ac:dyDescent="0.35">
      <c r="A5198" s="60">
        <v>82</v>
      </c>
      <c r="B5198" s="60" t="s">
        <v>69</v>
      </c>
      <c r="C5198" s="68">
        <v>174.6251</v>
      </c>
      <c r="D5198" s="58" t="s">
        <v>65</v>
      </c>
      <c r="E5198" s="60" t="s">
        <v>59</v>
      </c>
      <c r="F5198" s="60" t="s">
        <v>70</v>
      </c>
      <c r="G5198" s="60"/>
      <c r="H5198" s="60"/>
      <c r="I5198" s="60">
        <f t="shared" si="322"/>
        <v>0</v>
      </c>
      <c r="J5198" s="60">
        <f>IF(OR(I5198="",I5199="",I5200=""),"",(AVERAGEIF(A5198:A$10000,A5198,I5198:I$10000)))</f>
        <v>0</v>
      </c>
      <c r="K5198" s="60"/>
      <c r="L5198" s="60" t="str">
        <f>IF(O5198="","",A5198)</f>
        <v/>
      </c>
      <c r="M5198" s="60" t="str">
        <f>IF(O5198="","",(VLOOKUP(A5198,A5198:E12182,5,FALSE)))</f>
        <v/>
      </c>
      <c r="N5198" s="60" t="str">
        <f t="shared" si="323"/>
        <v/>
      </c>
      <c r="O5198" s="60" t="str">
        <f t="shared" si="325"/>
        <v/>
      </c>
      <c r="P5198" s="103">
        <f t="shared" si="324"/>
        <v>15.000000000014779</v>
      </c>
      <c r="Q5198" s="58"/>
      <c r="R5198" s="58"/>
      <c r="S5198" s="102"/>
    </row>
    <row r="5199" spans="1:19" ht="12.5" customHeight="1" x14ac:dyDescent="0.35">
      <c r="A5199" s="2">
        <v>82</v>
      </c>
      <c r="B5199" s="2" t="s">
        <v>69</v>
      </c>
      <c r="C5199" s="67">
        <v>174.6497</v>
      </c>
      <c r="D5199" t="s">
        <v>65</v>
      </c>
      <c r="E5199" s="2" t="s">
        <v>59</v>
      </c>
      <c r="F5199" s="2" t="s">
        <v>70</v>
      </c>
      <c r="G5199" s="2"/>
      <c r="I5199" s="60">
        <f t="shared" si="322"/>
        <v>0</v>
      </c>
      <c r="J5199" s="60">
        <f>IF(OR(I5199="",I5200="",I5201=""),"",(AVERAGEIF(A5199:A$10000,A5199,I5199:I$10000)))</f>
        <v>0</v>
      </c>
      <c r="K5199" s="60"/>
      <c r="L5199" s="55" t="str">
        <f>IF(O5199="","",A5199)</f>
        <v/>
      </c>
      <c r="M5199" s="60" t="str">
        <f>IF(O5199="","",(VLOOKUP(A5199,A5199:E12183,5,FALSE)))</f>
        <v/>
      </c>
      <c r="N5199" s="55" t="str">
        <f t="shared" si="323"/>
        <v/>
      </c>
      <c r="O5199" s="55" t="str">
        <f t="shared" si="325"/>
        <v/>
      </c>
      <c r="P5199" s="104">
        <f t="shared" si="324"/>
        <v>24.599999999992406</v>
      </c>
      <c r="Q5199" s="58"/>
      <c r="R5199" s="58"/>
      <c r="S5199" s="102"/>
    </row>
    <row r="5200" spans="1:19" ht="12.5" customHeight="1" x14ac:dyDescent="0.35">
      <c r="A5200" s="60">
        <v>82</v>
      </c>
      <c r="B5200" s="60" t="s">
        <v>69</v>
      </c>
      <c r="C5200" s="68">
        <v>174.6686</v>
      </c>
      <c r="D5200" s="58" t="s">
        <v>65</v>
      </c>
      <c r="E5200" s="60" t="s">
        <v>59</v>
      </c>
      <c r="F5200" s="60" t="s">
        <v>70</v>
      </c>
      <c r="G5200" s="60"/>
      <c r="H5200" s="60"/>
      <c r="I5200" s="60">
        <f t="shared" si="322"/>
        <v>0</v>
      </c>
      <c r="J5200" s="60">
        <f>IF(OR(I5200="",I5201="",I5202=""),"",(AVERAGEIF(A5200:A$10000,A5200,I5200:I$10000)))</f>
        <v>0</v>
      </c>
      <c r="K5200" s="60"/>
      <c r="L5200" s="60" t="str">
        <f>IF(O5200="","",A5200)</f>
        <v/>
      </c>
      <c r="M5200" s="60" t="str">
        <f>IF(O5200="","",(VLOOKUP(A5200,A5200:E12184,5,FALSE)))</f>
        <v/>
      </c>
      <c r="N5200" s="60" t="str">
        <f t="shared" si="323"/>
        <v/>
      </c>
      <c r="O5200" s="60" t="str">
        <f t="shared" si="325"/>
        <v/>
      </c>
      <c r="P5200" s="103">
        <f t="shared" si="324"/>
        <v>18.900000000002137</v>
      </c>
      <c r="Q5200" s="58"/>
      <c r="R5200" s="58"/>
      <c r="S5200" s="102"/>
    </row>
    <row r="5201" spans="1:19" ht="12.5" customHeight="1" x14ac:dyDescent="0.35">
      <c r="A5201" s="2">
        <v>82</v>
      </c>
      <c r="B5201" s="2" t="s">
        <v>69</v>
      </c>
      <c r="C5201" s="67">
        <v>174.68600000000001</v>
      </c>
      <c r="D5201" t="s">
        <v>65</v>
      </c>
      <c r="E5201" s="2" t="s">
        <v>59</v>
      </c>
      <c r="F5201" s="2" t="s">
        <v>70</v>
      </c>
      <c r="G5201" s="2"/>
      <c r="I5201" s="60">
        <f t="shared" ref="I5201:I5264" si="326">IF(AND(OR(G5200&gt;G$5,G5202&gt;G$5),G5201&gt;G$5),G5201,"")</f>
        <v>0</v>
      </c>
      <c r="J5201" s="60">
        <f>IF(OR(I5201="",I5202="",I5203=""),"",(AVERAGEIF(A5201:A$10000,A5201,I5201:I$10000)))</f>
        <v>0</v>
      </c>
      <c r="K5201" s="60"/>
      <c r="L5201" s="55" t="str">
        <f>IF(O5201="","",A5201)</f>
        <v/>
      </c>
      <c r="M5201" s="60" t="str">
        <f>IF(O5201="","",(VLOOKUP(A5201,A5201:E12185,5,FALSE)))</f>
        <v/>
      </c>
      <c r="N5201" s="55" t="str">
        <f t="shared" si="323"/>
        <v/>
      </c>
      <c r="O5201" s="55" t="str">
        <f t="shared" si="325"/>
        <v/>
      </c>
      <c r="P5201" s="104">
        <f t="shared" si="324"/>
        <v>17.400000000009186</v>
      </c>
      <c r="Q5201" s="58"/>
      <c r="R5201" s="58"/>
      <c r="S5201" s="102"/>
    </row>
    <row r="5202" spans="1:19" ht="12.5" customHeight="1" x14ac:dyDescent="0.35">
      <c r="A5202" s="60">
        <v>82</v>
      </c>
      <c r="B5202" s="60" t="s">
        <v>69</v>
      </c>
      <c r="C5202" s="68">
        <v>174.7038</v>
      </c>
      <c r="D5202" s="58" t="s">
        <v>65</v>
      </c>
      <c r="E5202" s="60" t="s">
        <v>59</v>
      </c>
      <c r="F5202" s="60" t="s">
        <v>70</v>
      </c>
      <c r="G5202" s="60"/>
      <c r="H5202" s="60"/>
      <c r="I5202" s="60">
        <f t="shared" si="326"/>
        <v>0</v>
      </c>
      <c r="J5202" s="60">
        <f>IF(OR(I5202="",I5203="",I5204=""),"",(AVERAGEIF(A5202:A$10000,A5202,I5202:I$10000)))</f>
        <v>0</v>
      </c>
      <c r="K5202" s="60"/>
      <c r="L5202" s="60" t="str">
        <f>IF(O5202="","",A5202)</f>
        <v/>
      </c>
      <c r="M5202" s="60" t="str">
        <f>IF(O5202="","",(VLOOKUP(A5202,A5202:E12186,5,FALSE)))</f>
        <v/>
      </c>
      <c r="N5202" s="60" t="str">
        <f t="shared" ref="N5202:N5265" si="327">IF(L5202="","",I5202)</f>
        <v/>
      </c>
      <c r="O5202" s="60" t="str">
        <f t="shared" si="325"/>
        <v/>
      </c>
      <c r="P5202" s="103">
        <f t="shared" ref="P5202:P5265" si="328">IF(A5202=A5201,ABS(C5202-C5201)*1000,"")</f>
        <v>17.799999999994043</v>
      </c>
      <c r="Q5202" s="58"/>
      <c r="R5202" s="58"/>
      <c r="S5202" s="102"/>
    </row>
    <row r="5203" spans="1:19" ht="12.5" customHeight="1" x14ac:dyDescent="0.35">
      <c r="A5203" s="2">
        <v>82</v>
      </c>
      <c r="B5203" s="2" t="s">
        <v>69</v>
      </c>
      <c r="C5203" s="67">
        <v>174.72280000000001</v>
      </c>
      <c r="D5203" t="s">
        <v>65</v>
      </c>
      <c r="E5203" s="2" t="s">
        <v>59</v>
      </c>
      <c r="F5203" s="2" t="s">
        <v>70</v>
      </c>
      <c r="G5203" s="2"/>
      <c r="I5203" s="60">
        <f t="shared" si="326"/>
        <v>0</v>
      </c>
      <c r="J5203" s="60">
        <f>IF(OR(I5203="",I5204="",I5205=""),"",(AVERAGEIF(A5203:A$10000,A5203,I5203:I$10000)))</f>
        <v>0</v>
      </c>
      <c r="K5203" s="60"/>
      <c r="L5203" s="55" t="str">
        <f>IF(O5203="","",A5203)</f>
        <v/>
      </c>
      <c r="M5203" s="60" t="str">
        <f>IF(O5203="","",(VLOOKUP(A5203,A5203:E12187,5,FALSE)))</f>
        <v/>
      </c>
      <c r="N5203" s="55" t="str">
        <f t="shared" si="327"/>
        <v/>
      </c>
      <c r="O5203" s="55" t="str">
        <f t="shared" si="325"/>
        <v/>
      </c>
      <c r="P5203" s="104">
        <f t="shared" si="328"/>
        <v>19.000000000005457</v>
      </c>
      <c r="Q5203" s="58"/>
      <c r="R5203" s="58"/>
      <c r="S5203" s="102"/>
    </row>
    <row r="5204" spans="1:19" ht="12.5" customHeight="1" x14ac:dyDescent="0.35">
      <c r="A5204" s="60">
        <v>82</v>
      </c>
      <c r="B5204" s="60" t="s">
        <v>69</v>
      </c>
      <c r="C5204" s="68">
        <v>174.75110000000001</v>
      </c>
      <c r="D5204" s="58" t="s">
        <v>65</v>
      </c>
      <c r="E5204" s="60" t="s">
        <v>59</v>
      </c>
      <c r="F5204" s="60" t="s">
        <v>70</v>
      </c>
      <c r="G5204" s="60"/>
      <c r="H5204" s="60"/>
      <c r="I5204" s="60">
        <f t="shared" si="326"/>
        <v>0</v>
      </c>
      <c r="J5204" s="60">
        <f>IF(OR(I5204="",I5205="",I5206=""),"",(AVERAGEIF(A5204:A$10000,A5204,I5204:I$10000)))</f>
        <v>0</v>
      </c>
      <c r="K5204" s="60"/>
      <c r="L5204" s="60" t="str">
        <f>IF(O5204="","",A5204)</f>
        <v/>
      </c>
      <c r="M5204" s="60" t="str">
        <f>IF(O5204="","",(VLOOKUP(A5204,A5204:E12188,5,FALSE)))</f>
        <v/>
      </c>
      <c r="N5204" s="60" t="str">
        <f t="shared" si="327"/>
        <v/>
      </c>
      <c r="O5204" s="60" t="str">
        <f t="shared" si="325"/>
        <v/>
      </c>
      <c r="P5204" s="103">
        <f t="shared" si="328"/>
        <v>28.300000000001546</v>
      </c>
      <c r="Q5204" s="58"/>
      <c r="R5204" s="58"/>
      <c r="S5204" s="102"/>
    </row>
    <row r="5205" spans="1:19" ht="12.5" customHeight="1" x14ac:dyDescent="0.35">
      <c r="A5205" s="2">
        <v>82</v>
      </c>
      <c r="B5205" s="2" t="s">
        <v>69</v>
      </c>
      <c r="C5205" s="67">
        <v>174.76509999999999</v>
      </c>
      <c r="D5205" t="s">
        <v>65</v>
      </c>
      <c r="E5205" s="2" t="s">
        <v>59</v>
      </c>
      <c r="F5205" s="2" t="s">
        <v>70</v>
      </c>
      <c r="G5205" s="2"/>
      <c r="I5205" s="60">
        <f t="shared" si="326"/>
        <v>0</v>
      </c>
      <c r="J5205" s="60">
        <f>IF(OR(I5205="",I5206="",I5207=""),"",(AVERAGEIF(A5205:A$10000,A5205,I5205:I$10000)))</f>
        <v>0</v>
      </c>
      <c r="K5205" s="60"/>
      <c r="L5205" s="55" t="str">
        <f>IF(O5205="","",A5205)</f>
        <v/>
      </c>
      <c r="M5205" s="60" t="str">
        <f>IF(O5205="","",(VLOOKUP(A5205,A5205:E12189,5,FALSE)))</f>
        <v/>
      </c>
      <c r="N5205" s="55" t="str">
        <f t="shared" si="327"/>
        <v/>
      </c>
      <c r="O5205" s="55" t="str">
        <f t="shared" si="325"/>
        <v/>
      </c>
      <c r="P5205" s="104">
        <f t="shared" si="328"/>
        <v>13.999999999981583</v>
      </c>
      <c r="Q5205" s="58"/>
      <c r="R5205" s="58"/>
      <c r="S5205" s="102"/>
    </row>
    <row r="5206" spans="1:19" ht="12.5" customHeight="1" x14ac:dyDescent="0.35">
      <c r="A5206" s="60">
        <v>82</v>
      </c>
      <c r="B5206" s="60" t="s">
        <v>69</v>
      </c>
      <c r="C5206" s="68">
        <v>174.7859</v>
      </c>
      <c r="D5206" s="58" t="s">
        <v>65</v>
      </c>
      <c r="E5206" s="60" t="s">
        <v>59</v>
      </c>
      <c r="F5206" s="60" t="s">
        <v>70</v>
      </c>
      <c r="G5206" s="60"/>
      <c r="H5206" s="60"/>
      <c r="I5206" s="60">
        <f t="shared" si="326"/>
        <v>0</v>
      </c>
      <c r="J5206" s="60">
        <f>IF(OR(I5206="",I5207="",I5208=""),"",(AVERAGEIF(A5206:A$10000,A5206,I5206:I$10000)))</f>
        <v>0</v>
      </c>
      <c r="K5206" s="60"/>
      <c r="L5206" s="60" t="str">
        <f>IF(O5206="","",A5206)</f>
        <v/>
      </c>
      <c r="M5206" s="60" t="str">
        <f>IF(O5206="","",(VLOOKUP(A5206,A5206:E12190,5,FALSE)))</f>
        <v/>
      </c>
      <c r="N5206" s="60" t="str">
        <f t="shared" si="327"/>
        <v/>
      </c>
      <c r="O5206" s="60" t="str">
        <f t="shared" si="325"/>
        <v/>
      </c>
      <c r="P5206" s="103">
        <f t="shared" si="328"/>
        <v>20.800000000008367</v>
      </c>
      <c r="Q5206" s="58"/>
      <c r="R5206" s="58"/>
      <c r="S5206" s="102"/>
    </row>
    <row r="5207" spans="1:19" ht="12.5" customHeight="1" x14ac:dyDescent="0.35">
      <c r="A5207" s="2">
        <v>82</v>
      </c>
      <c r="B5207" s="2" t="s">
        <v>69</v>
      </c>
      <c r="C5207" s="67">
        <v>174.80160000000001</v>
      </c>
      <c r="D5207" t="s">
        <v>65</v>
      </c>
      <c r="E5207" s="2" t="s">
        <v>59</v>
      </c>
      <c r="F5207" s="2" t="s">
        <v>70</v>
      </c>
      <c r="G5207" s="2"/>
      <c r="I5207" s="60">
        <f t="shared" si="326"/>
        <v>0</v>
      </c>
      <c r="J5207" s="60">
        <f>IF(OR(I5207="",I5208="",I5209=""),"",(AVERAGEIF(A5207:A$10000,A5207,I5207:I$10000)))</f>
        <v>0</v>
      </c>
      <c r="K5207" s="60"/>
      <c r="L5207" s="55" t="str">
        <f>IF(O5207="","",A5207)</f>
        <v/>
      </c>
      <c r="M5207" s="60" t="str">
        <f>IF(O5207="","",(VLOOKUP(A5207,A5207:E12191,5,FALSE)))</f>
        <v/>
      </c>
      <c r="N5207" s="55" t="str">
        <f t="shared" si="327"/>
        <v/>
      </c>
      <c r="O5207" s="55" t="str">
        <f t="shared" si="325"/>
        <v/>
      </c>
      <c r="P5207" s="104">
        <f t="shared" si="328"/>
        <v>15.700000000009595</v>
      </c>
      <c r="Q5207" s="58"/>
      <c r="R5207" s="58"/>
      <c r="S5207" s="102"/>
    </row>
    <row r="5208" spans="1:19" ht="12.5" customHeight="1" x14ac:dyDescent="0.35">
      <c r="A5208" s="60">
        <v>82</v>
      </c>
      <c r="B5208" s="60" t="s">
        <v>69</v>
      </c>
      <c r="C5208" s="68">
        <v>174.8167</v>
      </c>
      <c r="D5208" s="58" t="s">
        <v>65</v>
      </c>
      <c r="E5208" s="60" t="s">
        <v>59</v>
      </c>
      <c r="F5208" s="60" t="s">
        <v>70</v>
      </c>
      <c r="G5208" s="60"/>
      <c r="H5208" s="60"/>
      <c r="I5208" s="60">
        <f t="shared" si="326"/>
        <v>0</v>
      </c>
      <c r="J5208" s="60">
        <f>IF(OR(I5208="",I5209="",I5210=""),"",(AVERAGEIF(A5208:A$10000,A5208,I5208:I$10000)))</f>
        <v>0</v>
      </c>
      <c r="K5208" s="60"/>
      <c r="L5208" s="60" t="str">
        <f>IF(O5208="","",A5208)</f>
        <v/>
      </c>
      <c r="M5208" s="60" t="str">
        <f>IF(O5208="","",(VLOOKUP(A5208,A5208:E12192,5,FALSE)))</f>
        <v/>
      </c>
      <c r="N5208" s="60" t="str">
        <f t="shared" si="327"/>
        <v/>
      </c>
      <c r="O5208" s="60" t="str">
        <f t="shared" si="325"/>
        <v/>
      </c>
      <c r="P5208" s="103">
        <f t="shared" si="328"/>
        <v>15.099999999989677</v>
      </c>
      <c r="Q5208" s="58"/>
      <c r="R5208" s="58"/>
      <c r="S5208" s="102"/>
    </row>
    <row r="5209" spans="1:19" ht="12.5" customHeight="1" x14ac:dyDescent="0.35">
      <c r="A5209" s="2">
        <v>82</v>
      </c>
      <c r="B5209" s="2" t="s">
        <v>69</v>
      </c>
      <c r="C5209" s="67">
        <v>174.8492</v>
      </c>
      <c r="D5209" t="s">
        <v>65</v>
      </c>
      <c r="E5209" s="2" t="s">
        <v>59</v>
      </c>
      <c r="F5209" s="2" t="s">
        <v>70</v>
      </c>
      <c r="G5209" s="2"/>
      <c r="I5209" s="60">
        <f t="shared" si="326"/>
        <v>0</v>
      </c>
      <c r="J5209" s="60">
        <f>IF(OR(I5209="",I5210="",I5211=""),"",(AVERAGEIF(A5209:A$10000,A5209,I5209:I$10000)))</f>
        <v>0</v>
      </c>
      <c r="K5209" s="60"/>
      <c r="L5209" s="55" t="str">
        <f>IF(O5209="","",A5209)</f>
        <v/>
      </c>
      <c r="M5209" s="60" t="str">
        <f>IF(O5209="","",(VLOOKUP(A5209,A5209:E12193,5,FALSE)))</f>
        <v/>
      </c>
      <c r="N5209" s="55" t="str">
        <f t="shared" si="327"/>
        <v/>
      </c>
      <c r="O5209" s="55" t="str">
        <f t="shared" si="325"/>
        <v/>
      </c>
      <c r="P5209" s="104">
        <f t="shared" si="328"/>
        <v>32.499999999998863</v>
      </c>
      <c r="Q5209" s="58"/>
      <c r="R5209" s="58"/>
      <c r="S5209" s="102"/>
    </row>
    <row r="5210" spans="1:19" ht="12.5" customHeight="1" x14ac:dyDescent="0.35">
      <c r="A5210" s="60">
        <v>82</v>
      </c>
      <c r="B5210" s="60" t="s">
        <v>71</v>
      </c>
      <c r="C5210" s="68">
        <v>174.8663</v>
      </c>
      <c r="D5210" s="58" t="s">
        <v>65</v>
      </c>
      <c r="E5210" s="60" t="s">
        <v>59</v>
      </c>
      <c r="F5210" s="60" t="s">
        <v>70</v>
      </c>
      <c r="G5210" s="60"/>
      <c r="H5210" s="60"/>
      <c r="I5210" s="60">
        <f t="shared" si="326"/>
        <v>0</v>
      </c>
      <c r="J5210" s="60">
        <f>IF(OR(I5210="",I5211="",I5212=""),"",(AVERAGEIF(A5210:A$10000,A5210,I5210:I$10000)))</f>
        <v>0</v>
      </c>
      <c r="K5210" s="60"/>
      <c r="L5210" s="60" t="str">
        <f>IF(O5210="","",A5210)</f>
        <v/>
      </c>
      <c r="M5210" s="60" t="str">
        <f>IF(O5210="","",(VLOOKUP(A5210,A5210:E12194,5,FALSE)))</f>
        <v/>
      </c>
      <c r="N5210" s="60" t="str">
        <f t="shared" si="327"/>
        <v/>
      </c>
      <c r="O5210" s="60" t="str">
        <f t="shared" ref="O5210:O5273" si="329">IF(J5210="","",IF(AND(J5209="",J5208="",J5207=""),C5210,""))</f>
        <v/>
      </c>
      <c r="P5210" s="103">
        <f t="shared" si="328"/>
        <v>17.099999999999227</v>
      </c>
      <c r="Q5210" s="58"/>
      <c r="R5210" s="58"/>
      <c r="S5210" s="102"/>
    </row>
    <row r="5211" spans="1:19" ht="12.5" customHeight="1" x14ac:dyDescent="0.35">
      <c r="A5211" s="2">
        <v>82</v>
      </c>
      <c r="B5211" s="2" t="s">
        <v>71</v>
      </c>
      <c r="C5211" s="67">
        <v>174.88050000000001</v>
      </c>
      <c r="D5211" t="s">
        <v>65</v>
      </c>
      <c r="E5211" s="2" t="s">
        <v>59</v>
      </c>
      <c r="F5211" s="2" t="s">
        <v>70</v>
      </c>
      <c r="G5211" s="2"/>
      <c r="I5211" s="60">
        <f t="shared" si="326"/>
        <v>0</v>
      </c>
      <c r="J5211" s="60">
        <f>IF(OR(I5211="",I5212="",I5213=""),"",(AVERAGEIF(A5211:A$10000,A5211,I5211:I$10000)))</f>
        <v>0</v>
      </c>
      <c r="K5211" s="60"/>
      <c r="L5211" s="55" t="str">
        <f>IF(O5211="","",A5211)</f>
        <v/>
      </c>
      <c r="M5211" s="60" t="str">
        <f>IF(O5211="","",(VLOOKUP(A5211,A5211:E12195,5,FALSE)))</f>
        <v/>
      </c>
      <c r="N5211" s="55" t="str">
        <f t="shared" si="327"/>
        <v/>
      </c>
      <c r="O5211" s="55" t="str">
        <f t="shared" si="329"/>
        <v/>
      </c>
      <c r="P5211" s="104">
        <f t="shared" si="328"/>
        <v>14.200000000016644</v>
      </c>
      <c r="Q5211" s="58"/>
      <c r="R5211" s="58"/>
      <c r="S5211" s="102"/>
    </row>
    <row r="5212" spans="1:19" ht="12.5" customHeight="1" x14ac:dyDescent="0.35">
      <c r="A5212" s="60">
        <v>82</v>
      </c>
      <c r="B5212" s="60" t="s">
        <v>71</v>
      </c>
      <c r="C5212" s="68">
        <v>174.8965</v>
      </c>
      <c r="D5212" s="58" t="s">
        <v>65</v>
      </c>
      <c r="E5212" s="60" t="s">
        <v>59</v>
      </c>
      <c r="F5212" s="60" t="s">
        <v>70</v>
      </c>
      <c r="G5212" s="60"/>
      <c r="H5212" s="60"/>
      <c r="I5212" s="60">
        <f t="shared" si="326"/>
        <v>0</v>
      </c>
      <c r="J5212" s="60">
        <f>IF(OR(I5212="",I5213="",I5214=""),"",(AVERAGEIF(A5212:A$10000,A5212,I5212:I$10000)))</f>
        <v>0</v>
      </c>
      <c r="K5212" s="60"/>
      <c r="L5212" s="60" t="str">
        <f>IF(O5212="","",A5212)</f>
        <v/>
      </c>
      <c r="M5212" s="60" t="str">
        <f>IF(O5212="","",(VLOOKUP(A5212,A5212:E12196,5,FALSE)))</f>
        <v/>
      </c>
      <c r="N5212" s="60" t="str">
        <f t="shared" si="327"/>
        <v/>
      </c>
      <c r="O5212" s="60" t="str">
        <f t="shared" si="329"/>
        <v/>
      </c>
      <c r="P5212" s="103">
        <f t="shared" si="328"/>
        <v>15.999999999991132</v>
      </c>
      <c r="Q5212" s="58"/>
      <c r="R5212" s="58"/>
      <c r="S5212" s="102"/>
    </row>
    <row r="5213" spans="1:19" ht="12.5" customHeight="1" x14ac:dyDescent="0.35">
      <c r="A5213" s="2">
        <v>82</v>
      </c>
      <c r="B5213" s="2" t="s">
        <v>71</v>
      </c>
      <c r="C5213" s="67">
        <v>174.91390000000001</v>
      </c>
      <c r="D5213" t="s">
        <v>65</v>
      </c>
      <c r="E5213" s="2" t="s">
        <v>59</v>
      </c>
      <c r="F5213" s="2" t="s">
        <v>70</v>
      </c>
      <c r="G5213" s="2"/>
      <c r="I5213" s="60">
        <f t="shared" si="326"/>
        <v>0</v>
      </c>
      <c r="J5213" s="60">
        <f>IF(OR(I5213="",I5214="",I5215=""),"",(AVERAGEIF(A5213:A$10000,A5213,I5213:I$10000)))</f>
        <v>0</v>
      </c>
      <c r="K5213" s="60"/>
      <c r="L5213" s="55" t="str">
        <f>IF(O5213="","",A5213)</f>
        <v/>
      </c>
      <c r="M5213" s="60" t="str">
        <f>IF(O5213="","",(VLOOKUP(A5213,A5213:E12197,5,FALSE)))</f>
        <v/>
      </c>
      <c r="N5213" s="55" t="str">
        <f t="shared" si="327"/>
        <v/>
      </c>
      <c r="O5213" s="55" t="str">
        <f t="shared" si="329"/>
        <v/>
      </c>
      <c r="P5213" s="104">
        <f t="shared" si="328"/>
        <v>17.400000000009186</v>
      </c>
      <c r="Q5213" s="58"/>
      <c r="R5213" s="58"/>
      <c r="S5213" s="102"/>
    </row>
    <row r="5214" spans="1:19" ht="12.5" customHeight="1" x14ac:dyDescent="0.35">
      <c r="A5214" s="60">
        <v>82</v>
      </c>
      <c r="B5214" s="60" t="s">
        <v>71</v>
      </c>
      <c r="C5214" s="68">
        <v>174.93199999999999</v>
      </c>
      <c r="D5214" s="58" t="s">
        <v>65</v>
      </c>
      <c r="E5214" s="60" t="s">
        <v>59</v>
      </c>
      <c r="F5214" s="60" t="s">
        <v>70</v>
      </c>
      <c r="G5214" s="60"/>
      <c r="H5214" s="60"/>
      <c r="I5214" s="60">
        <f t="shared" si="326"/>
        <v>0</v>
      </c>
      <c r="J5214" s="60">
        <f>IF(OR(I5214="",I5215="",I5216=""),"",(AVERAGEIF(A5214:A$10000,A5214,I5214:I$10000)))</f>
        <v>0</v>
      </c>
      <c r="K5214" s="60"/>
      <c r="L5214" s="60" t="str">
        <f>IF(O5214="","",A5214)</f>
        <v/>
      </c>
      <c r="M5214" s="60" t="str">
        <f>IF(O5214="","",(VLOOKUP(A5214,A5214:E12198,5,FALSE)))</f>
        <v/>
      </c>
      <c r="N5214" s="60" t="str">
        <f t="shared" si="327"/>
        <v/>
      </c>
      <c r="O5214" s="60" t="str">
        <f t="shared" si="329"/>
        <v/>
      </c>
      <c r="P5214" s="103">
        <f t="shared" si="328"/>
        <v>18.09999999997558</v>
      </c>
      <c r="Q5214" s="58"/>
      <c r="R5214" s="58"/>
      <c r="S5214" s="102"/>
    </row>
    <row r="5215" spans="1:19" ht="12.5" customHeight="1" x14ac:dyDescent="0.35">
      <c r="A5215" s="2">
        <v>82</v>
      </c>
      <c r="B5215" s="2" t="s">
        <v>69</v>
      </c>
      <c r="C5215" s="67">
        <v>174.94749999999999</v>
      </c>
      <c r="D5215" t="s">
        <v>65</v>
      </c>
      <c r="E5215" s="2" t="s">
        <v>59</v>
      </c>
      <c r="F5215" s="2" t="s">
        <v>70</v>
      </c>
      <c r="G5215" s="2"/>
      <c r="I5215" s="60">
        <f t="shared" si="326"/>
        <v>0</v>
      </c>
      <c r="J5215" s="60">
        <f>IF(OR(I5215="",I5216="",I5217=""),"",(AVERAGEIF(A5215:A$10000,A5215,I5215:I$10000)))</f>
        <v>0</v>
      </c>
      <c r="K5215" s="60"/>
      <c r="L5215" s="55" t="str">
        <f>IF(O5215="","",A5215)</f>
        <v/>
      </c>
      <c r="M5215" s="60" t="str">
        <f>IF(O5215="","",(VLOOKUP(A5215,A5215:E12199,5,FALSE)))</f>
        <v/>
      </c>
      <c r="N5215" s="55" t="str">
        <f t="shared" si="327"/>
        <v/>
      </c>
      <c r="O5215" s="55" t="str">
        <f t="shared" si="329"/>
        <v/>
      </c>
      <c r="P5215" s="104">
        <f t="shared" si="328"/>
        <v>15.500000000002956</v>
      </c>
      <c r="Q5215" s="58"/>
      <c r="R5215" s="58"/>
      <c r="S5215" s="102"/>
    </row>
    <row r="5216" spans="1:19" ht="12.5" customHeight="1" x14ac:dyDescent="0.35">
      <c r="A5216" s="60">
        <v>82</v>
      </c>
      <c r="B5216" s="60" t="s">
        <v>69</v>
      </c>
      <c r="C5216" s="68">
        <v>174.96260000000001</v>
      </c>
      <c r="D5216" s="58" t="s">
        <v>65</v>
      </c>
      <c r="E5216" s="60" t="s">
        <v>59</v>
      </c>
      <c r="F5216" s="60" t="s">
        <v>70</v>
      </c>
      <c r="G5216" s="60"/>
      <c r="H5216" s="60"/>
      <c r="I5216" s="60">
        <f t="shared" si="326"/>
        <v>0</v>
      </c>
      <c r="J5216" s="60">
        <f>IF(OR(I5216="",I5217="",I5218=""),"",(AVERAGEIF(A5216:A$10000,A5216,I5216:I$10000)))</f>
        <v>0</v>
      </c>
      <c r="K5216" s="60"/>
      <c r="L5216" s="60" t="str">
        <f>IF(O5216="","",A5216)</f>
        <v/>
      </c>
      <c r="M5216" s="60" t="str">
        <f>IF(O5216="","",(VLOOKUP(A5216,A5216:E12200,5,FALSE)))</f>
        <v/>
      </c>
      <c r="N5216" s="60" t="str">
        <f t="shared" si="327"/>
        <v/>
      </c>
      <c r="O5216" s="60" t="str">
        <f t="shared" si="329"/>
        <v/>
      </c>
      <c r="P5216" s="103">
        <f t="shared" si="328"/>
        <v>15.100000000018099</v>
      </c>
      <c r="Q5216" s="58"/>
      <c r="R5216" s="58"/>
      <c r="S5216" s="102"/>
    </row>
    <row r="5217" spans="1:19" ht="12.5" customHeight="1" x14ac:dyDescent="0.35">
      <c r="A5217" s="2">
        <v>82</v>
      </c>
      <c r="B5217" s="2" t="s">
        <v>71</v>
      </c>
      <c r="C5217" s="67">
        <v>174.97720000000001</v>
      </c>
      <c r="D5217" t="s">
        <v>65</v>
      </c>
      <c r="E5217" s="2" t="s">
        <v>59</v>
      </c>
      <c r="F5217" s="2" t="s">
        <v>70</v>
      </c>
      <c r="G5217" s="2"/>
      <c r="I5217" s="60">
        <f t="shared" si="326"/>
        <v>0</v>
      </c>
      <c r="J5217" s="60">
        <f>IF(OR(I5217="",I5218="",I5219=""),"",(AVERAGEIF(A5217:A$10000,A5217,I5217:I$10000)))</f>
        <v>0</v>
      </c>
      <c r="K5217" s="60"/>
      <c r="L5217" s="55" t="str">
        <f>IF(O5217="","",A5217)</f>
        <v/>
      </c>
      <c r="M5217" s="60" t="str">
        <f>IF(O5217="","",(VLOOKUP(A5217,A5217:E12201,5,FALSE)))</f>
        <v/>
      </c>
      <c r="N5217" s="55" t="str">
        <f t="shared" si="327"/>
        <v/>
      </c>
      <c r="O5217" s="55" t="str">
        <f t="shared" si="329"/>
        <v/>
      </c>
      <c r="P5217" s="104">
        <f t="shared" si="328"/>
        <v>14.600000000001501</v>
      </c>
      <c r="Q5217" s="58"/>
      <c r="R5217" s="58"/>
      <c r="S5217" s="102"/>
    </row>
    <row r="5218" spans="1:19" ht="12.5" customHeight="1" x14ac:dyDescent="0.35">
      <c r="A5218" s="60">
        <v>82</v>
      </c>
      <c r="B5218" s="60" t="s">
        <v>71</v>
      </c>
      <c r="C5218" s="68">
        <v>174.99930000000001</v>
      </c>
      <c r="D5218" s="58" t="s">
        <v>65</v>
      </c>
      <c r="E5218" s="60" t="s">
        <v>59</v>
      </c>
      <c r="F5218" s="60" t="s">
        <v>70</v>
      </c>
      <c r="G5218" s="60"/>
      <c r="H5218" s="60"/>
      <c r="I5218" s="60">
        <f t="shared" si="326"/>
        <v>0</v>
      </c>
      <c r="J5218" s="60">
        <f>IF(OR(I5218="",I5219="",I5220=""),"",(AVERAGEIF(A5218:A$10000,A5218,I5218:I$10000)))</f>
        <v>0</v>
      </c>
      <c r="K5218" s="60"/>
      <c r="L5218" s="60" t="str">
        <f>IF(O5218="","",A5218)</f>
        <v/>
      </c>
      <c r="M5218" s="60" t="str">
        <f>IF(O5218="","",(VLOOKUP(A5218,A5218:E12202,5,FALSE)))</f>
        <v/>
      </c>
      <c r="N5218" s="60" t="str">
        <f t="shared" si="327"/>
        <v/>
      </c>
      <c r="O5218" s="60" t="str">
        <f t="shared" si="329"/>
        <v/>
      </c>
      <c r="P5218" s="103">
        <f t="shared" si="328"/>
        <v>22.099999999994679</v>
      </c>
      <c r="Q5218" s="58"/>
      <c r="R5218" s="58"/>
      <c r="S5218" s="102"/>
    </row>
    <row r="5219" spans="1:19" ht="12.5" customHeight="1" x14ac:dyDescent="0.35">
      <c r="A5219" s="2">
        <v>82</v>
      </c>
      <c r="B5219" s="2" t="s">
        <v>71</v>
      </c>
      <c r="C5219" s="67">
        <v>175.01419999999999</v>
      </c>
      <c r="D5219" t="s">
        <v>65</v>
      </c>
      <c r="E5219" s="2" t="s">
        <v>59</v>
      </c>
      <c r="F5219" s="2" t="s">
        <v>70</v>
      </c>
      <c r="G5219" s="2"/>
      <c r="I5219" s="60">
        <f t="shared" si="326"/>
        <v>0</v>
      </c>
      <c r="J5219" s="60">
        <f>IF(OR(I5219="",I5220="",I5221=""),"",(AVERAGEIF(A5219:A$10000,A5219,I5219:I$10000)))</f>
        <v>0</v>
      </c>
      <c r="K5219" s="60"/>
      <c r="L5219" s="55" t="str">
        <f>IF(O5219="","",A5219)</f>
        <v/>
      </c>
      <c r="M5219" s="60" t="str">
        <f>IF(O5219="","",(VLOOKUP(A5219,A5219:E12203,5,FALSE)))</f>
        <v/>
      </c>
      <c r="N5219" s="55" t="str">
        <f t="shared" si="327"/>
        <v/>
      </c>
      <c r="O5219" s="55" t="str">
        <f t="shared" si="329"/>
        <v/>
      </c>
      <c r="P5219" s="104">
        <f t="shared" si="328"/>
        <v>14.899999999983038</v>
      </c>
      <c r="Q5219" s="58"/>
      <c r="R5219" s="58"/>
      <c r="S5219" s="102"/>
    </row>
    <row r="5220" spans="1:19" ht="12.5" customHeight="1" x14ac:dyDescent="0.35">
      <c r="A5220" s="60">
        <v>82</v>
      </c>
      <c r="B5220" s="60" t="s">
        <v>71</v>
      </c>
      <c r="C5220" s="68">
        <v>175.0299</v>
      </c>
      <c r="D5220" s="58" t="s">
        <v>65</v>
      </c>
      <c r="E5220" s="60" t="s">
        <v>59</v>
      </c>
      <c r="F5220" s="60" t="s">
        <v>70</v>
      </c>
      <c r="G5220" s="60"/>
      <c r="H5220" s="60"/>
      <c r="I5220" s="60">
        <f t="shared" si="326"/>
        <v>0</v>
      </c>
      <c r="J5220" s="60">
        <f>IF(OR(I5220="",I5221="",I5222=""),"",(AVERAGEIF(A5220:A$10000,A5220,I5220:I$10000)))</f>
        <v>0</v>
      </c>
      <c r="K5220" s="60"/>
      <c r="L5220" s="60" t="str">
        <f>IF(O5220="","",A5220)</f>
        <v/>
      </c>
      <c r="M5220" s="60" t="str">
        <f>IF(O5220="","",(VLOOKUP(A5220,A5220:E12204,5,FALSE)))</f>
        <v/>
      </c>
      <c r="N5220" s="60" t="str">
        <f t="shared" si="327"/>
        <v/>
      </c>
      <c r="O5220" s="60" t="str">
        <f t="shared" si="329"/>
        <v/>
      </c>
      <c r="P5220" s="103">
        <f t="shared" si="328"/>
        <v>15.700000000009595</v>
      </c>
      <c r="Q5220" s="58"/>
      <c r="R5220" s="58"/>
      <c r="S5220" s="102"/>
    </row>
    <row r="5221" spans="1:19" ht="12.5" customHeight="1" x14ac:dyDescent="0.35">
      <c r="A5221" s="2">
        <v>82</v>
      </c>
      <c r="B5221" s="2" t="s">
        <v>71</v>
      </c>
      <c r="C5221" s="67">
        <v>175.0446</v>
      </c>
      <c r="D5221" t="s">
        <v>65</v>
      </c>
      <c r="E5221" s="2" t="s">
        <v>59</v>
      </c>
      <c r="F5221" s="2" t="s">
        <v>70</v>
      </c>
      <c r="G5221" s="2"/>
      <c r="I5221" s="60">
        <f t="shared" si="326"/>
        <v>0</v>
      </c>
      <c r="J5221" s="60">
        <f>IF(OR(I5221="",I5222="",I5223=""),"",(AVERAGEIF(A5221:A$10000,A5221,I5221:I$10000)))</f>
        <v>0</v>
      </c>
      <c r="K5221" s="60"/>
      <c r="L5221" s="55" t="str">
        <f>IF(O5221="","",A5221)</f>
        <v/>
      </c>
      <c r="M5221" s="60" t="str">
        <f>IF(O5221="","",(VLOOKUP(A5221,A5221:E12205,5,FALSE)))</f>
        <v/>
      </c>
      <c r="N5221" s="55" t="str">
        <f t="shared" si="327"/>
        <v/>
      </c>
      <c r="O5221" s="55" t="str">
        <f t="shared" si="329"/>
        <v/>
      </c>
      <c r="P5221" s="104">
        <f t="shared" si="328"/>
        <v>14.70000000000482</v>
      </c>
      <c r="Q5221" s="58"/>
      <c r="R5221" s="58"/>
      <c r="S5221" s="102"/>
    </row>
    <row r="5222" spans="1:19" ht="12.5" customHeight="1" x14ac:dyDescent="0.35">
      <c r="A5222" s="60">
        <v>82</v>
      </c>
      <c r="B5222" s="60" t="s">
        <v>69</v>
      </c>
      <c r="C5222" s="68">
        <v>175.06219999999999</v>
      </c>
      <c r="D5222" s="58" t="s">
        <v>65</v>
      </c>
      <c r="E5222" s="60" t="s">
        <v>59</v>
      </c>
      <c r="F5222" s="60" t="s">
        <v>70</v>
      </c>
      <c r="G5222" s="60"/>
      <c r="H5222" s="60"/>
      <c r="I5222" s="60">
        <f t="shared" si="326"/>
        <v>0</v>
      </c>
      <c r="J5222" s="60">
        <f>IF(OR(I5222="",I5223="",I5224=""),"",(AVERAGEIF(A5222:A$10000,A5222,I5222:I$10000)))</f>
        <v>0</v>
      </c>
      <c r="K5222" s="60"/>
      <c r="L5222" s="60" t="str">
        <f>IF(O5222="","",A5222)</f>
        <v/>
      </c>
      <c r="M5222" s="60" t="str">
        <f>IF(O5222="","",(VLOOKUP(A5222,A5222:E12206,5,FALSE)))</f>
        <v/>
      </c>
      <c r="N5222" s="60" t="str">
        <f t="shared" si="327"/>
        <v/>
      </c>
      <c r="O5222" s="60" t="str">
        <f t="shared" si="329"/>
        <v/>
      </c>
      <c r="P5222" s="103">
        <f t="shared" si="328"/>
        <v>17.599999999987403</v>
      </c>
      <c r="Q5222" s="58"/>
      <c r="R5222" s="58"/>
      <c r="S5222" s="102"/>
    </row>
    <row r="5223" spans="1:19" ht="12.5" customHeight="1" x14ac:dyDescent="0.35">
      <c r="A5223" s="2">
        <v>82</v>
      </c>
      <c r="B5223" s="2" t="s">
        <v>71</v>
      </c>
      <c r="C5223" s="67">
        <v>175.07740000000001</v>
      </c>
      <c r="D5223" t="s">
        <v>65</v>
      </c>
      <c r="E5223" s="2" t="s">
        <v>59</v>
      </c>
      <c r="F5223" s="2" t="s">
        <v>70</v>
      </c>
      <c r="G5223" s="2"/>
      <c r="I5223" s="60">
        <f t="shared" si="326"/>
        <v>0</v>
      </c>
      <c r="J5223" s="60">
        <f>IF(OR(I5223="",I5224="",I5225=""),"",(AVERAGEIF(A5223:A$10000,A5223,I5223:I$10000)))</f>
        <v>0</v>
      </c>
      <c r="K5223" s="60"/>
      <c r="L5223" s="55" t="str">
        <f>IF(O5223="","",A5223)</f>
        <v/>
      </c>
      <c r="M5223" s="60" t="str">
        <f>IF(O5223="","",(VLOOKUP(A5223,A5223:E12207,5,FALSE)))</f>
        <v/>
      </c>
      <c r="N5223" s="55" t="str">
        <f t="shared" si="327"/>
        <v/>
      </c>
      <c r="O5223" s="55" t="str">
        <f t="shared" si="329"/>
        <v/>
      </c>
      <c r="P5223" s="104">
        <f t="shared" si="328"/>
        <v>15.200000000021419</v>
      </c>
      <c r="Q5223" s="58"/>
      <c r="R5223" s="58"/>
      <c r="S5223" s="102"/>
    </row>
    <row r="5224" spans="1:19" ht="12.5" customHeight="1" x14ac:dyDescent="0.35">
      <c r="A5224" s="60">
        <v>82</v>
      </c>
      <c r="B5224" s="60" t="s">
        <v>71</v>
      </c>
      <c r="C5224" s="68">
        <v>175.0915</v>
      </c>
      <c r="D5224" s="58" t="s">
        <v>65</v>
      </c>
      <c r="E5224" s="60" t="s">
        <v>59</v>
      </c>
      <c r="F5224" s="60" t="s">
        <v>70</v>
      </c>
      <c r="G5224" s="60"/>
      <c r="H5224" s="60"/>
      <c r="I5224" s="60">
        <f t="shared" si="326"/>
        <v>0</v>
      </c>
      <c r="J5224" s="60">
        <f>IF(OR(I5224="",I5225="",I5226=""),"",(AVERAGEIF(A5224:A$10000,A5224,I5224:I$10000)))</f>
        <v>0</v>
      </c>
      <c r="K5224" s="60"/>
      <c r="L5224" s="60" t="str">
        <f>IF(O5224="","",A5224)</f>
        <v/>
      </c>
      <c r="M5224" s="60" t="str">
        <f>IF(O5224="","",(VLOOKUP(A5224,A5224:E12208,5,FALSE)))</f>
        <v/>
      </c>
      <c r="N5224" s="60" t="str">
        <f t="shared" si="327"/>
        <v/>
      </c>
      <c r="O5224" s="60" t="str">
        <f t="shared" si="329"/>
        <v/>
      </c>
      <c r="P5224" s="103">
        <f t="shared" si="328"/>
        <v>14.099999999984902</v>
      </c>
      <c r="Q5224" s="58"/>
      <c r="R5224" s="58"/>
      <c r="S5224" s="102"/>
    </row>
    <row r="5225" spans="1:19" ht="12.5" customHeight="1" x14ac:dyDescent="0.35">
      <c r="A5225" s="2">
        <v>82</v>
      </c>
      <c r="B5225" s="2" t="s">
        <v>71</v>
      </c>
      <c r="C5225" s="67">
        <v>175.1063</v>
      </c>
      <c r="D5225" t="s">
        <v>65</v>
      </c>
      <c r="E5225" s="2" t="s">
        <v>59</v>
      </c>
      <c r="F5225" s="2" t="s">
        <v>70</v>
      </c>
      <c r="G5225" s="2"/>
      <c r="I5225" s="60">
        <f t="shared" si="326"/>
        <v>0</v>
      </c>
      <c r="J5225" s="60">
        <f>IF(OR(I5225="",I5226="",I5227=""),"",(AVERAGEIF(A5225:A$10000,A5225,I5225:I$10000)))</f>
        <v>0</v>
      </c>
      <c r="K5225" s="60"/>
      <c r="L5225" s="55" t="str">
        <f>IF(O5225="","",A5225)</f>
        <v/>
      </c>
      <c r="M5225" s="60" t="str">
        <f>IF(O5225="","",(VLOOKUP(A5225,A5225:E12209,5,FALSE)))</f>
        <v/>
      </c>
      <c r="N5225" s="55" t="str">
        <f t="shared" si="327"/>
        <v/>
      </c>
      <c r="O5225" s="55" t="str">
        <f t="shared" si="329"/>
        <v/>
      </c>
      <c r="P5225" s="104">
        <f t="shared" si="328"/>
        <v>14.80000000000814</v>
      </c>
      <c r="Q5225" s="58"/>
      <c r="R5225" s="58"/>
      <c r="S5225" s="102"/>
    </row>
    <row r="5226" spans="1:19" ht="12.5" customHeight="1" x14ac:dyDescent="0.35">
      <c r="A5226" s="60">
        <v>82</v>
      </c>
      <c r="B5226" s="60" t="s">
        <v>71</v>
      </c>
      <c r="C5226" s="68">
        <v>175.12200000000001</v>
      </c>
      <c r="D5226" s="58" t="s">
        <v>65</v>
      </c>
      <c r="E5226" s="60" t="s">
        <v>59</v>
      </c>
      <c r="F5226" s="60" t="s">
        <v>70</v>
      </c>
      <c r="G5226" s="60"/>
      <c r="H5226" s="60"/>
      <c r="I5226" s="60">
        <f t="shared" si="326"/>
        <v>0</v>
      </c>
      <c r="J5226" s="60">
        <f>IF(OR(I5226="",I5227="",I5228=""),"",(AVERAGEIF(A5226:A$10000,A5226,I5226:I$10000)))</f>
        <v>0</v>
      </c>
      <c r="K5226" s="60"/>
      <c r="L5226" s="60" t="str">
        <f>IF(O5226="","",A5226)</f>
        <v/>
      </c>
      <c r="M5226" s="60" t="str">
        <f>IF(O5226="","",(VLOOKUP(A5226,A5226:E12210,5,FALSE)))</f>
        <v/>
      </c>
      <c r="N5226" s="60" t="str">
        <f t="shared" si="327"/>
        <v/>
      </c>
      <c r="O5226" s="60" t="str">
        <f t="shared" si="329"/>
        <v/>
      </c>
      <c r="P5226" s="103">
        <f t="shared" si="328"/>
        <v>15.700000000009595</v>
      </c>
      <c r="Q5226" s="58"/>
      <c r="R5226" s="58"/>
      <c r="S5226" s="102"/>
    </row>
    <row r="5227" spans="1:19" ht="12.5" customHeight="1" x14ac:dyDescent="0.35">
      <c r="A5227" s="2">
        <v>82</v>
      </c>
      <c r="B5227" s="2" t="s">
        <v>71</v>
      </c>
      <c r="C5227" s="67">
        <v>175.13640000000001</v>
      </c>
      <c r="D5227" t="s">
        <v>65</v>
      </c>
      <c r="E5227" s="2" t="s">
        <v>59</v>
      </c>
      <c r="F5227" s="2" t="s">
        <v>70</v>
      </c>
      <c r="G5227" s="2"/>
      <c r="I5227" s="60">
        <f t="shared" si="326"/>
        <v>0</v>
      </c>
      <c r="J5227" s="60">
        <f>IF(OR(I5227="",I5228="",I5229=""),"",(AVERAGEIF(A5227:A$10000,A5227,I5227:I$10000)))</f>
        <v>0</v>
      </c>
      <c r="K5227" s="60"/>
      <c r="L5227" s="55" t="str">
        <f>IF(O5227="","",A5227)</f>
        <v/>
      </c>
      <c r="M5227" s="60" t="str">
        <f>IF(O5227="","",(VLOOKUP(A5227,A5227:E12211,5,FALSE)))</f>
        <v/>
      </c>
      <c r="N5227" s="55" t="str">
        <f t="shared" si="327"/>
        <v/>
      </c>
      <c r="O5227" s="55" t="str">
        <f t="shared" si="329"/>
        <v/>
      </c>
      <c r="P5227" s="104">
        <f t="shared" si="328"/>
        <v>14.399999999994861</v>
      </c>
      <c r="Q5227" s="58"/>
      <c r="R5227" s="58"/>
      <c r="S5227" s="102"/>
    </row>
    <row r="5228" spans="1:19" ht="12.5" customHeight="1" x14ac:dyDescent="0.35">
      <c r="A5228" s="60">
        <v>82</v>
      </c>
      <c r="B5228" s="60" t="s">
        <v>71</v>
      </c>
      <c r="C5228" s="68">
        <v>175.15180000000001</v>
      </c>
      <c r="D5228" s="58" t="s">
        <v>65</v>
      </c>
      <c r="E5228" s="60" t="s">
        <v>59</v>
      </c>
      <c r="F5228" s="60" t="s">
        <v>70</v>
      </c>
      <c r="G5228" s="60"/>
      <c r="H5228" s="60"/>
      <c r="I5228" s="60">
        <f t="shared" si="326"/>
        <v>0</v>
      </c>
      <c r="J5228" s="60">
        <f>IF(OR(I5228="",I5229="",I5230=""),"",(AVERAGEIF(A5228:A$10000,A5228,I5228:I$10000)))</f>
        <v>0</v>
      </c>
      <c r="K5228" s="60"/>
      <c r="L5228" s="60" t="str">
        <f>IF(O5228="","",A5228)</f>
        <v/>
      </c>
      <c r="M5228" s="60" t="str">
        <f>IF(O5228="","",(VLOOKUP(A5228,A5228:E12212,5,FALSE)))</f>
        <v/>
      </c>
      <c r="N5228" s="60" t="str">
        <f t="shared" si="327"/>
        <v/>
      </c>
      <c r="O5228" s="60" t="str">
        <f t="shared" si="329"/>
        <v/>
      </c>
      <c r="P5228" s="103">
        <f t="shared" si="328"/>
        <v>15.399999999999636</v>
      </c>
      <c r="Q5228" s="58"/>
      <c r="R5228" s="58"/>
      <c r="S5228" s="102"/>
    </row>
    <row r="5229" spans="1:19" ht="12.5" customHeight="1" x14ac:dyDescent="0.35">
      <c r="A5229" s="2">
        <v>82</v>
      </c>
      <c r="B5229" s="2" t="s">
        <v>71</v>
      </c>
      <c r="C5229" s="67">
        <v>175.16589999999999</v>
      </c>
      <c r="D5229" t="s">
        <v>65</v>
      </c>
      <c r="E5229" s="2" t="s">
        <v>59</v>
      </c>
      <c r="F5229" s="2" t="s">
        <v>70</v>
      </c>
      <c r="G5229" s="2"/>
      <c r="I5229" s="60">
        <f t="shared" si="326"/>
        <v>0</v>
      </c>
      <c r="J5229" s="60">
        <f>IF(OR(I5229="",I5230="",I5231=""),"",(AVERAGEIF(A5229:A$10000,A5229,I5229:I$10000)))</f>
        <v>0</v>
      </c>
      <c r="K5229" s="60"/>
      <c r="L5229" s="55" t="str">
        <f>IF(O5229="","",A5229)</f>
        <v/>
      </c>
      <c r="M5229" s="60" t="str">
        <f>IF(O5229="","",(VLOOKUP(A5229,A5229:E12213,5,FALSE)))</f>
        <v/>
      </c>
      <c r="N5229" s="55" t="str">
        <f t="shared" si="327"/>
        <v/>
      </c>
      <c r="O5229" s="55" t="str">
        <f t="shared" si="329"/>
        <v/>
      </c>
      <c r="P5229" s="104">
        <f t="shared" si="328"/>
        <v>14.099999999984902</v>
      </c>
      <c r="Q5229" s="58"/>
      <c r="R5229" s="58"/>
      <c r="S5229" s="102"/>
    </row>
    <row r="5230" spans="1:19" ht="12.5" customHeight="1" x14ac:dyDescent="0.35">
      <c r="A5230" s="60">
        <v>82</v>
      </c>
      <c r="B5230" s="60" t="s">
        <v>71</v>
      </c>
      <c r="C5230" s="68">
        <v>175.18039999999999</v>
      </c>
      <c r="D5230" s="58" t="s">
        <v>65</v>
      </c>
      <c r="E5230" s="60" t="s">
        <v>59</v>
      </c>
      <c r="F5230" s="60" t="s">
        <v>70</v>
      </c>
      <c r="G5230" s="60"/>
      <c r="H5230" s="60"/>
      <c r="I5230" s="60">
        <f t="shared" si="326"/>
        <v>0</v>
      </c>
      <c r="J5230" s="60">
        <f>IF(OR(I5230="",I5231="",I5232=""),"",(AVERAGEIF(A5230:A$10000,A5230,I5230:I$10000)))</f>
        <v>0</v>
      </c>
      <c r="K5230" s="60"/>
      <c r="L5230" s="60" t="str">
        <f>IF(O5230="","",A5230)</f>
        <v/>
      </c>
      <c r="M5230" s="60" t="str">
        <f>IF(O5230="","",(VLOOKUP(A5230,A5230:E12214,5,FALSE)))</f>
        <v/>
      </c>
      <c r="N5230" s="60" t="str">
        <f t="shared" si="327"/>
        <v/>
      </c>
      <c r="O5230" s="60" t="str">
        <f t="shared" si="329"/>
        <v/>
      </c>
      <c r="P5230" s="103">
        <f t="shared" si="328"/>
        <v>14.499999999998181</v>
      </c>
      <c r="Q5230" s="58"/>
      <c r="R5230" s="58"/>
      <c r="S5230" s="102"/>
    </row>
    <row r="5231" spans="1:19" ht="12.5" customHeight="1" x14ac:dyDescent="0.35">
      <c r="A5231" s="2">
        <v>82</v>
      </c>
      <c r="B5231" s="2" t="s">
        <v>71</v>
      </c>
      <c r="C5231" s="67">
        <v>175.2028</v>
      </c>
      <c r="D5231" t="s">
        <v>65</v>
      </c>
      <c r="E5231" s="2" t="s">
        <v>59</v>
      </c>
      <c r="F5231" s="2" t="s">
        <v>70</v>
      </c>
      <c r="G5231" s="2"/>
      <c r="I5231" s="60">
        <f t="shared" si="326"/>
        <v>0</v>
      </c>
      <c r="J5231" s="60">
        <f>IF(OR(I5231="",I5232="",I5233=""),"",(AVERAGEIF(A5231:A$10000,A5231,I5231:I$10000)))</f>
        <v>0</v>
      </c>
      <c r="K5231" s="60"/>
      <c r="L5231" s="55" t="str">
        <f>IF(O5231="","",A5231)</f>
        <v/>
      </c>
      <c r="M5231" s="60" t="str">
        <f>IF(O5231="","",(VLOOKUP(A5231,A5231:E12215,5,FALSE)))</f>
        <v/>
      </c>
      <c r="N5231" s="55" t="str">
        <f t="shared" si="327"/>
        <v/>
      </c>
      <c r="O5231" s="55" t="str">
        <f t="shared" si="329"/>
        <v/>
      </c>
      <c r="P5231" s="104">
        <f t="shared" si="328"/>
        <v>22.400000000004638</v>
      </c>
      <c r="Q5231" s="58"/>
      <c r="R5231" s="58"/>
      <c r="S5231" s="102"/>
    </row>
    <row r="5232" spans="1:19" ht="12.5" customHeight="1" x14ac:dyDescent="0.35">
      <c r="A5232" s="60">
        <v>82</v>
      </c>
      <c r="B5232" s="60" t="s">
        <v>71</v>
      </c>
      <c r="C5232" s="68">
        <v>175.2191</v>
      </c>
      <c r="D5232" s="58" t="s">
        <v>65</v>
      </c>
      <c r="E5232" s="60" t="s">
        <v>59</v>
      </c>
      <c r="F5232" s="60" t="s">
        <v>70</v>
      </c>
      <c r="G5232" s="60"/>
      <c r="H5232" s="60"/>
      <c r="I5232" s="60">
        <f t="shared" si="326"/>
        <v>0</v>
      </c>
      <c r="J5232" s="60">
        <f>IF(OR(I5232="",I5233="",I5234=""),"",(AVERAGEIF(A5232:A$10000,A5232,I5232:I$10000)))</f>
        <v>0</v>
      </c>
      <c r="K5232" s="60"/>
      <c r="L5232" s="60" t="str">
        <f>IF(O5232="","",A5232)</f>
        <v/>
      </c>
      <c r="M5232" s="60" t="str">
        <f>IF(O5232="","",(VLOOKUP(A5232,A5232:E12216,5,FALSE)))</f>
        <v/>
      </c>
      <c r="N5232" s="60" t="str">
        <f t="shared" si="327"/>
        <v/>
      </c>
      <c r="O5232" s="60" t="str">
        <f t="shared" si="329"/>
        <v/>
      </c>
      <c r="P5232" s="103">
        <f t="shared" si="328"/>
        <v>16.300000000001091</v>
      </c>
      <c r="Q5232" s="58"/>
      <c r="R5232" s="58"/>
      <c r="S5232" s="102"/>
    </row>
    <row r="5233" spans="1:19" ht="12.5" customHeight="1" x14ac:dyDescent="0.35">
      <c r="A5233" s="2">
        <v>82</v>
      </c>
      <c r="B5233" s="2" t="s">
        <v>71</v>
      </c>
      <c r="C5233" s="67">
        <v>175.2338</v>
      </c>
      <c r="D5233" t="s">
        <v>65</v>
      </c>
      <c r="E5233" s="2" t="s">
        <v>59</v>
      </c>
      <c r="F5233" s="2" t="s">
        <v>70</v>
      </c>
      <c r="G5233" s="2"/>
      <c r="I5233" s="60">
        <f t="shared" si="326"/>
        <v>0</v>
      </c>
      <c r="J5233" s="60">
        <f>IF(OR(I5233="",I5234="",I5235=""),"",(AVERAGEIF(A5233:A$10000,A5233,I5233:I$10000)))</f>
        <v>0</v>
      </c>
      <c r="K5233" s="60"/>
      <c r="L5233" s="55" t="str">
        <f>IF(O5233="","",A5233)</f>
        <v/>
      </c>
      <c r="M5233" s="60" t="str">
        <f>IF(O5233="","",(VLOOKUP(A5233,A5233:E12217,5,FALSE)))</f>
        <v/>
      </c>
      <c r="N5233" s="55" t="str">
        <f t="shared" si="327"/>
        <v/>
      </c>
      <c r="O5233" s="55" t="str">
        <f t="shared" si="329"/>
        <v/>
      </c>
      <c r="P5233" s="104">
        <f t="shared" si="328"/>
        <v>14.70000000000482</v>
      </c>
      <c r="Q5233" s="58"/>
      <c r="R5233" s="58"/>
      <c r="S5233" s="102"/>
    </row>
    <row r="5234" spans="1:19" ht="12.5" customHeight="1" x14ac:dyDescent="0.35">
      <c r="A5234" s="60">
        <v>82</v>
      </c>
      <c r="B5234" s="60" t="s">
        <v>71</v>
      </c>
      <c r="C5234" s="68">
        <v>175.2482</v>
      </c>
      <c r="D5234" s="58" t="s">
        <v>65</v>
      </c>
      <c r="E5234" s="60" t="s">
        <v>59</v>
      </c>
      <c r="F5234" s="60" t="s">
        <v>70</v>
      </c>
      <c r="G5234" s="60"/>
      <c r="H5234" s="60"/>
      <c r="I5234" s="60">
        <f t="shared" si="326"/>
        <v>0</v>
      </c>
      <c r="J5234" s="60">
        <f>IF(OR(I5234="",I5235="",I5236=""),"",(AVERAGEIF(A5234:A$10000,A5234,I5234:I$10000)))</f>
        <v>0</v>
      </c>
      <c r="K5234" s="60"/>
      <c r="L5234" s="60" t="str">
        <f>IF(O5234="","",A5234)</f>
        <v/>
      </c>
      <c r="M5234" s="60" t="str">
        <f>IF(O5234="","",(VLOOKUP(A5234,A5234:E12218,5,FALSE)))</f>
        <v/>
      </c>
      <c r="N5234" s="60" t="str">
        <f t="shared" si="327"/>
        <v/>
      </c>
      <c r="O5234" s="60" t="str">
        <f t="shared" si="329"/>
        <v/>
      </c>
      <c r="P5234" s="103">
        <f t="shared" si="328"/>
        <v>14.399999999994861</v>
      </c>
      <c r="Q5234" s="58"/>
      <c r="R5234" s="58"/>
      <c r="S5234" s="102"/>
    </row>
    <row r="5235" spans="1:19" ht="12.5" customHeight="1" x14ac:dyDescent="0.35">
      <c r="A5235" s="2">
        <v>82</v>
      </c>
      <c r="B5235" s="2" t="s">
        <v>71</v>
      </c>
      <c r="C5235" s="67">
        <v>175.2637</v>
      </c>
      <c r="D5235" t="s">
        <v>65</v>
      </c>
      <c r="E5235" s="2" t="s">
        <v>59</v>
      </c>
      <c r="F5235" s="2" t="s">
        <v>70</v>
      </c>
      <c r="G5235" s="2"/>
      <c r="I5235" s="60">
        <f t="shared" si="326"/>
        <v>0</v>
      </c>
      <c r="J5235" s="60">
        <f>IF(OR(I5235="",I5236="",I5237=""),"",(AVERAGEIF(A5235:A$10000,A5235,I5235:I$10000)))</f>
        <v>0</v>
      </c>
      <c r="K5235" s="60"/>
      <c r="L5235" s="55" t="str">
        <f>IF(O5235="","",A5235)</f>
        <v/>
      </c>
      <c r="M5235" s="60" t="str">
        <f>IF(O5235="","",(VLOOKUP(A5235,A5235:E12219,5,FALSE)))</f>
        <v/>
      </c>
      <c r="N5235" s="55" t="str">
        <f t="shared" si="327"/>
        <v/>
      </c>
      <c r="O5235" s="55" t="str">
        <f t="shared" si="329"/>
        <v/>
      </c>
      <c r="P5235" s="104">
        <f t="shared" si="328"/>
        <v>15.500000000002956</v>
      </c>
      <c r="Q5235" s="58"/>
      <c r="R5235" s="58"/>
      <c r="S5235" s="102"/>
    </row>
    <row r="5236" spans="1:19" ht="12.5" customHeight="1" x14ac:dyDescent="0.35">
      <c r="A5236" s="60">
        <v>82</v>
      </c>
      <c r="B5236" s="60" t="s">
        <v>69</v>
      </c>
      <c r="C5236" s="68">
        <v>175.27850000000001</v>
      </c>
      <c r="D5236" s="58" t="s">
        <v>65</v>
      </c>
      <c r="E5236" s="60" t="s">
        <v>59</v>
      </c>
      <c r="F5236" s="60" t="s">
        <v>70</v>
      </c>
      <c r="G5236" s="60"/>
      <c r="H5236" s="60"/>
      <c r="I5236" s="60">
        <f t="shared" si="326"/>
        <v>0</v>
      </c>
      <c r="J5236" s="60">
        <f>IF(OR(I5236="",I5237="",I5238=""),"",(AVERAGEIF(A5236:A$10000,A5236,I5236:I$10000)))</f>
        <v>0</v>
      </c>
      <c r="K5236" s="60"/>
      <c r="L5236" s="60" t="str">
        <f>IF(O5236="","",A5236)</f>
        <v/>
      </c>
      <c r="M5236" s="60" t="str">
        <f>IF(O5236="","",(VLOOKUP(A5236,A5236:E12220,5,FALSE)))</f>
        <v/>
      </c>
      <c r="N5236" s="60" t="str">
        <f t="shared" si="327"/>
        <v/>
      </c>
      <c r="O5236" s="60" t="str">
        <f t="shared" si="329"/>
        <v/>
      </c>
      <c r="P5236" s="103">
        <f t="shared" si="328"/>
        <v>14.80000000000814</v>
      </c>
      <c r="Q5236" s="58"/>
      <c r="R5236" s="58"/>
      <c r="S5236" s="102"/>
    </row>
    <row r="5237" spans="1:19" ht="12.5" customHeight="1" x14ac:dyDescent="0.35">
      <c r="A5237" s="2">
        <v>82</v>
      </c>
      <c r="B5237" s="2" t="s">
        <v>71</v>
      </c>
      <c r="C5237" s="67">
        <v>175.2921</v>
      </c>
      <c r="D5237" t="s">
        <v>65</v>
      </c>
      <c r="E5237" s="2" t="s">
        <v>59</v>
      </c>
      <c r="F5237" s="2" t="s">
        <v>70</v>
      </c>
      <c r="G5237" s="2"/>
      <c r="I5237" s="60">
        <f t="shared" si="326"/>
        <v>0</v>
      </c>
      <c r="J5237" s="60">
        <f>IF(OR(I5237="",I5238="",I5239=""),"",(AVERAGEIF(A5237:A$10000,A5237,I5237:I$10000)))</f>
        <v>0</v>
      </c>
      <c r="K5237" s="60"/>
      <c r="L5237" s="55" t="str">
        <f>IF(O5237="","",A5237)</f>
        <v/>
      </c>
      <c r="M5237" s="60" t="str">
        <f>IF(O5237="","",(VLOOKUP(A5237,A5237:E12221,5,FALSE)))</f>
        <v/>
      </c>
      <c r="N5237" s="55" t="str">
        <f t="shared" si="327"/>
        <v/>
      </c>
      <c r="O5237" s="55" t="str">
        <f t="shared" si="329"/>
        <v/>
      </c>
      <c r="P5237" s="104">
        <f t="shared" si="328"/>
        <v>13.599999999996726</v>
      </c>
      <c r="Q5237" s="58"/>
      <c r="R5237" s="58"/>
      <c r="S5237" s="102"/>
    </row>
    <row r="5238" spans="1:19" ht="12.5" customHeight="1" x14ac:dyDescent="0.35">
      <c r="A5238" s="60">
        <v>82</v>
      </c>
      <c r="B5238" s="60" t="s">
        <v>69</v>
      </c>
      <c r="C5238" s="68">
        <v>175.3074</v>
      </c>
      <c r="D5238" s="58" t="s">
        <v>65</v>
      </c>
      <c r="E5238" s="60" t="s">
        <v>59</v>
      </c>
      <c r="F5238" s="60" t="s">
        <v>70</v>
      </c>
      <c r="G5238" s="60"/>
      <c r="H5238" s="60"/>
      <c r="I5238" s="60">
        <f t="shared" si="326"/>
        <v>0</v>
      </c>
      <c r="J5238" s="60">
        <f>IF(OR(I5238="",I5239="",I5240=""),"",(AVERAGEIF(A5238:A$10000,A5238,I5238:I$10000)))</f>
        <v>0</v>
      </c>
      <c r="K5238" s="60"/>
      <c r="L5238" s="60" t="str">
        <f>IF(O5238="","",A5238)</f>
        <v/>
      </c>
      <c r="M5238" s="60" t="str">
        <f>IF(O5238="","",(VLOOKUP(A5238,A5238:E12222,5,FALSE)))</f>
        <v/>
      </c>
      <c r="N5238" s="60" t="str">
        <f t="shared" si="327"/>
        <v/>
      </c>
      <c r="O5238" s="60" t="str">
        <f t="shared" si="329"/>
        <v/>
      </c>
      <c r="P5238" s="103">
        <f t="shared" si="328"/>
        <v>15.299999999996317</v>
      </c>
      <c r="Q5238" s="58"/>
      <c r="R5238" s="58"/>
      <c r="S5238" s="102"/>
    </row>
    <row r="5239" spans="1:19" ht="12.5" customHeight="1" x14ac:dyDescent="0.35">
      <c r="A5239" s="2">
        <v>82</v>
      </c>
      <c r="B5239" s="2" t="s">
        <v>69</v>
      </c>
      <c r="C5239" s="67">
        <v>175.32169999999999</v>
      </c>
      <c r="D5239" t="s">
        <v>65</v>
      </c>
      <c r="E5239" s="2" t="s">
        <v>59</v>
      </c>
      <c r="F5239" s="2" t="s">
        <v>70</v>
      </c>
      <c r="G5239" s="2"/>
      <c r="I5239" s="60">
        <f t="shared" si="326"/>
        <v>0</v>
      </c>
      <c r="J5239" s="60">
        <f>IF(OR(I5239="",I5240="",I5241=""),"",(AVERAGEIF(A5239:A$10000,A5239,I5239:I$10000)))</f>
        <v>0</v>
      </c>
      <c r="K5239" s="60"/>
      <c r="L5239" s="55" t="str">
        <f>IF(O5239="","",A5239)</f>
        <v/>
      </c>
      <c r="M5239" s="60" t="str">
        <f>IF(O5239="","",(VLOOKUP(A5239,A5239:E12223,5,FALSE)))</f>
        <v/>
      </c>
      <c r="N5239" s="55" t="str">
        <f t="shared" si="327"/>
        <v/>
      </c>
      <c r="O5239" s="55" t="str">
        <f t="shared" si="329"/>
        <v/>
      </c>
      <c r="P5239" s="104">
        <f t="shared" si="328"/>
        <v>14.299999999991542</v>
      </c>
      <c r="Q5239" s="58"/>
      <c r="R5239" s="58"/>
      <c r="S5239" s="102"/>
    </row>
    <row r="5240" spans="1:19" ht="12.5" customHeight="1" x14ac:dyDescent="0.35">
      <c r="A5240" s="60">
        <v>82</v>
      </c>
      <c r="B5240" s="60" t="s">
        <v>69</v>
      </c>
      <c r="C5240" s="68">
        <v>175.33619999999999</v>
      </c>
      <c r="D5240" s="58" t="s">
        <v>65</v>
      </c>
      <c r="E5240" s="60" t="s">
        <v>59</v>
      </c>
      <c r="F5240" s="60" t="s">
        <v>70</v>
      </c>
      <c r="G5240" s="60"/>
      <c r="H5240" s="60"/>
      <c r="I5240" s="60">
        <f t="shared" si="326"/>
        <v>0</v>
      </c>
      <c r="J5240" s="60">
        <f>IF(OR(I5240="",I5241="",I5242=""),"",(AVERAGEIF(A5240:A$10000,A5240,I5240:I$10000)))</f>
        <v>0</v>
      </c>
      <c r="K5240" s="60"/>
      <c r="L5240" s="60" t="str">
        <f>IF(O5240="","",A5240)</f>
        <v/>
      </c>
      <c r="M5240" s="60" t="str">
        <f>IF(O5240="","",(VLOOKUP(A5240,A5240:E12224,5,FALSE)))</f>
        <v/>
      </c>
      <c r="N5240" s="60" t="str">
        <f t="shared" si="327"/>
        <v/>
      </c>
      <c r="O5240" s="60" t="str">
        <f t="shared" si="329"/>
        <v/>
      </c>
      <c r="P5240" s="103">
        <f t="shared" si="328"/>
        <v>14.499999999998181</v>
      </c>
      <c r="Q5240" s="58"/>
      <c r="R5240" s="58"/>
      <c r="S5240" s="102"/>
    </row>
    <row r="5241" spans="1:19" ht="12.5" customHeight="1" x14ac:dyDescent="0.35">
      <c r="A5241" s="2">
        <v>82</v>
      </c>
      <c r="B5241" s="2" t="s">
        <v>69</v>
      </c>
      <c r="C5241" s="67">
        <v>175.3503</v>
      </c>
      <c r="D5241" t="s">
        <v>65</v>
      </c>
      <c r="E5241" s="2" t="s">
        <v>59</v>
      </c>
      <c r="F5241" s="2" t="s">
        <v>70</v>
      </c>
      <c r="G5241" s="2"/>
      <c r="I5241" s="60">
        <f t="shared" si="326"/>
        <v>0</v>
      </c>
      <c r="J5241" s="60">
        <f>IF(OR(I5241="",I5242="",I5243=""),"",(AVERAGEIF(A5241:A$10000,A5241,I5241:I$10000)))</f>
        <v>0</v>
      </c>
      <c r="K5241" s="60"/>
      <c r="L5241" s="55" t="str">
        <f>IF(O5241="","",A5241)</f>
        <v/>
      </c>
      <c r="M5241" s="60" t="str">
        <f>IF(O5241="","",(VLOOKUP(A5241,A5241:E12225,5,FALSE)))</f>
        <v/>
      </c>
      <c r="N5241" s="55" t="str">
        <f t="shared" si="327"/>
        <v/>
      </c>
      <c r="O5241" s="55" t="str">
        <f t="shared" si="329"/>
        <v/>
      </c>
      <c r="P5241" s="104">
        <f t="shared" si="328"/>
        <v>14.100000000013324</v>
      </c>
      <c r="Q5241" s="58"/>
      <c r="R5241" s="58"/>
      <c r="S5241" s="102"/>
    </row>
    <row r="5242" spans="1:19" ht="12.5" customHeight="1" x14ac:dyDescent="0.35">
      <c r="A5242" s="60">
        <v>82</v>
      </c>
      <c r="B5242" s="60" t="s">
        <v>69</v>
      </c>
      <c r="C5242" s="68">
        <v>175.37119999999999</v>
      </c>
      <c r="D5242" s="58" t="s">
        <v>65</v>
      </c>
      <c r="E5242" s="60" t="s">
        <v>59</v>
      </c>
      <c r="F5242" s="60" t="s">
        <v>70</v>
      </c>
      <c r="G5242" s="60"/>
      <c r="H5242" s="60"/>
      <c r="I5242" s="60">
        <f t="shared" si="326"/>
        <v>0</v>
      </c>
      <c r="J5242" s="60">
        <f>IF(OR(I5242="",I5243="",I5244=""),"",(AVERAGEIF(A5242:A$10000,A5242,I5242:I$10000)))</f>
        <v>0</v>
      </c>
      <c r="K5242" s="60"/>
      <c r="L5242" s="60" t="str">
        <f>IF(O5242="","",A5242)</f>
        <v/>
      </c>
      <c r="M5242" s="60" t="str">
        <f>IF(O5242="","",(VLOOKUP(A5242,A5242:E12226,5,FALSE)))</f>
        <v/>
      </c>
      <c r="N5242" s="60" t="str">
        <f t="shared" si="327"/>
        <v/>
      </c>
      <c r="O5242" s="60" t="str">
        <f t="shared" si="329"/>
        <v/>
      </c>
      <c r="P5242" s="103">
        <f t="shared" si="328"/>
        <v>20.899999999983265</v>
      </c>
      <c r="Q5242" s="58"/>
      <c r="R5242" s="58"/>
      <c r="S5242" s="102"/>
    </row>
    <row r="5243" spans="1:19" ht="12.5" customHeight="1" x14ac:dyDescent="0.35">
      <c r="A5243" s="2">
        <v>82</v>
      </c>
      <c r="B5243" s="2" t="s">
        <v>69</v>
      </c>
      <c r="C5243" s="67">
        <v>175.38890000000001</v>
      </c>
      <c r="D5243" t="s">
        <v>65</v>
      </c>
      <c r="E5243" s="2" t="s">
        <v>59</v>
      </c>
      <c r="F5243" s="2" t="s">
        <v>70</v>
      </c>
      <c r="G5243" s="2"/>
      <c r="I5243" s="60">
        <f t="shared" si="326"/>
        <v>0</v>
      </c>
      <c r="J5243" s="60">
        <f>IF(OR(I5243="",I5244="",I5245=""),"",(AVERAGEIF(A5243:A$10000,A5243,I5243:I$10000)))</f>
        <v>0</v>
      </c>
      <c r="K5243" s="60"/>
      <c r="L5243" s="55" t="str">
        <f>IF(O5243="","",A5243)</f>
        <v/>
      </c>
      <c r="M5243" s="60" t="str">
        <f>IF(O5243="","",(VLOOKUP(A5243,A5243:E12227,5,FALSE)))</f>
        <v/>
      </c>
      <c r="N5243" s="55" t="str">
        <f t="shared" si="327"/>
        <v/>
      </c>
      <c r="O5243" s="55" t="str">
        <f t="shared" si="329"/>
        <v/>
      </c>
      <c r="P5243" s="104">
        <f t="shared" si="328"/>
        <v>17.700000000019145</v>
      </c>
      <c r="Q5243" s="58"/>
      <c r="R5243" s="58"/>
      <c r="S5243" s="102"/>
    </row>
    <row r="5244" spans="1:19" ht="12.5" customHeight="1" x14ac:dyDescent="0.35">
      <c r="A5244" s="60">
        <v>83</v>
      </c>
      <c r="B5244" s="60" t="s">
        <v>69</v>
      </c>
      <c r="C5244" s="68">
        <v>176.4145</v>
      </c>
      <c r="D5244" s="58" t="s">
        <v>65</v>
      </c>
      <c r="E5244" s="60" t="s">
        <v>56</v>
      </c>
      <c r="F5244" s="60" t="s">
        <v>70</v>
      </c>
      <c r="G5244" s="60"/>
      <c r="H5244" s="60"/>
      <c r="I5244" s="60">
        <f t="shared" si="326"/>
        <v>0</v>
      </c>
      <c r="J5244" s="60">
        <f>IF(OR(I5244="",I5245="",I5246=""),"",(AVERAGEIF(A5244:A$10000,A5244,I5244:I$10000)))</f>
        <v>0</v>
      </c>
      <c r="K5244" s="60"/>
      <c r="L5244" s="60" t="str">
        <f>IF(O5244="","",A5244)</f>
        <v/>
      </c>
      <c r="M5244" s="60" t="str">
        <f>IF(O5244="","",(VLOOKUP(A5244,A5244:E12228,5,FALSE)))</f>
        <v/>
      </c>
      <c r="N5244" s="60" t="str">
        <f t="shared" si="327"/>
        <v/>
      </c>
      <c r="O5244" s="60" t="str">
        <f t="shared" si="329"/>
        <v/>
      </c>
      <c r="P5244" s="103" t="str">
        <f t="shared" si="328"/>
        <v/>
      </c>
      <c r="Q5244" s="58"/>
      <c r="R5244" s="58"/>
      <c r="S5244" s="102"/>
    </row>
    <row r="5245" spans="1:19" ht="12.5" customHeight="1" x14ac:dyDescent="0.35">
      <c r="A5245" s="2">
        <v>83</v>
      </c>
      <c r="B5245" s="2" t="s">
        <v>69</v>
      </c>
      <c r="C5245" s="67">
        <v>176.435</v>
      </c>
      <c r="D5245" t="s">
        <v>65</v>
      </c>
      <c r="E5245" s="2" t="s">
        <v>56</v>
      </c>
      <c r="F5245" s="2" t="s">
        <v>70</v>
      </c>
      <c r="G5245" s="2"/>
      <c r="I5245" s="60">
        <f t="shared" si="326"/>
        <v>0</v>
      </c>
      <c r="J5245" s="60">
        <f>IF(OR(I5245="",I5246="",I5247=""),"",(AVERAGEIF(A5245:A$10000,A5245,I5245:I$10000)))</f>
        <v>0</v>
      </c>
      <c r="K5245" s="60"/>
      <c r="L5245" s="55" t="str">
        <f>IF(O5245="","",A5245)</f>
        <v/>
      </c>
      <c r="M5245" s="60" t="str">
        <f>IF(O5245="","",(VLOOKUP(A5245,A5245:E12229,5,FALSE)))</f>
        <v/>
      </c>
      <c r="N5245" s="55" t="str">
        <f t="shared" si="327"/>
        <v/>
      </c>
      <c r="O5245" s="55" t="str">
        <f t="shared" si="329"/>
        <v/>
      </c>
      <c r="P5245" s="104">
        <f t="shared" si="328"/>
        <v>20.499999999998408</v>
      </c>
      <c r="Q5245" s="58"/>
      <c r="R5245" s="58"/>
      <c r="S5245" s="102"/>
    </row>
    <row r="5246" spans="1:19" ht="12.5" customHeight="1" x14ac:dyDescent="0.35">
      <c r="A5246" s="60">
        <v>83</v>
      </c>
      <c r="B5246" s="60" t="s">
        <v>69</v>
      </c>
      <c r="C5246" s="68">
        <v>176.44970000000001</v>
      </c>
      <c r="D5246" s="58" t="s">
        <v>65</v>
      </c>
      <c r="E5246" s="60" t="s">
        <v>56</v>
      </c>
      <c r="F5246" s="60" t="s">
        <v>70</v>
      </c>
      <c r="G5246" s="60"/>
      <c r="H5246" s="60"/>
      <c r="I5246" s="60">
        <f t="shared" si="326"/>
        <v>0</v>
      </c>
      <c r="J5246" s="60">
        <f>IF(OR(I5246="",I5247="",I5248=""),"",(AVERAGEIF(A5246:A$10000,A5246,I5246:I$10000)))</f>
        <v>0</v>
      </c>
      <c r="K5246" s="60"/>
      <c r="L5246" s="60" t="str">
        <f>IF(O5246="","",A5246)</f>
        <v/>
      </c>
      <c r="M5246" s="60" t="str">
        <f>IF(O5246="","",(VLOOKUP(A5246,A5246:E12230,5,FALSE)))</f>
        <v/>
      </c>
      <c r="N5246" s="60" t="str">
        <f t="shared" si="327"/>
        <v/>
      </c>
      <c r="O5246" s="60" t="str">
        <f t="shared" si="329"/>
        <v/>
      </c>
      <c r="P5246" s="103">
        <f t="shared" si="328"/>
        <v>14.70000000000482</v>
      </c>
      <c r="Q5246" s="58"/>
      <c r="R5246" s="58"/>
      <c r="S5246" s="102"/>
    </row>
    <row r="5247" spans="1:19" ht="12.5" customHeight="1" x14ac:dyDescent="0.35">
      <c r="A5247" s="2">
        <v>83</v>
      </c>
      <c r="B5247" s="2" t="s">
        <v>69</v>
      </c>
      <c r="C5247" s="67">
        <v>176.46449999999999</v>
      </c>
      <c r="D5247" t="s">
        <v>65</v>
      </c>
      <c r="E5247" s="2" t="s">
        <v>56</v>
      </c>
      <c r="F5247" s="2" t="s">
        <v>70</v>
      </c>
      <c r="G5247" s="2"/>
      <c r="I5247" s="60">
        <f t="shared" si="326"/>
        <v>0</v>
      </c>
      <c r="J5247" s="60">
        <f>IF(OR(I5247="",I5248="",I5249=""),"",(AVERAGEIF(A5247:A$10000,A5247,I5247:I$10000)))</f>
        <v>0</v>
      </c>
      <c r="K5247" s="60"/>
      <c r="L5247" s="55" t="str">
        <f>IF(O5247="","",A5247)</f>
        <v/>
      </c>
      <c r="M5247" s="60" t="str">
        <f>IF(O5247="","",(VLOOKUP(A5247,A5247:E12231,5,FALSE)))</f>
        <v/>
      </c>
      <c r="N5247" s="55" t="str">
        <f t="shared" si="327"/>
        <v/>
      </c>
      <c r="O5247" s="55" t="str">
        <f t="shared" si="329"/>
        <v/>
      </c>
      <c r="P5247" s="104">
        <f t="shared" si="328"/>
        <v>14.799999999979718</v>
      </c>
      <c r="Q5247" s="58"/>
      <c r="R5247" s="58"/>
      <c r="S5247" s="102"/>
    </row>
    <row r="5248" spans="1:19" ht="12.5" customHeight="1" x14ac:dyDescent="0.35">
      <c r="A5248" s="60">
        <v>83</v>
      </c>
      <c r="B5248" s="60" t="s">
        <v>69</v>
      </c>
      <c r="C5248" s="68">
        <v>176.4795</v>
      </c>
      <c r="D5248" s="58" t="s">
        <v>65</v>
      </c>
      <c r="E5248" s="60" t="s">
        <v>56</v>
      </c>
      <c r="F5248" s="60" t="s">
        <v>70</v>
      </c>
      <c r="G5248" s="60"/>
      <c r="H5248" s="60"/>
      <c r="I5248" s="60">
        <f t="shared" si="326"/>
        <v>0</v>
      </c>
      <c r="J5248" s="60">
        <f>IF(OR(I5248="",I5249="",I5250=""),"",(AVERAGEIF(A5248:A$10000,A5248,I5248:I$10000)))</f>
        <v>0</v>
      </c>
      <c r="K5248" s="60"/>
      <c r="L5248" s="60" t="str">
        <f>IF(O5248="","",A5248)</f>
        <v/>
      </c>
      <c r="M5248" s="60" t="str">
        <f>IF(O5248="","",(VLOOKUP(A5248,A5248:E12232,5,FALSE)))</f>
        <v/>
      </c>
      <c r="N5248" s="60" t="str">
        <f t="shared" si="327"/>
        <v/>
      </c>
      <c r="O5248" s="60" t="str">
        <f t="shared" si="329"/>
        <v/>
      </c>
      <c r="P5248" s="103">
        <f t="shared" si="328"/>
        <v>15.000000000014779</v>
      </c>
      <c r="Q5248" s="58"/>
      <c r="R5248" s="58"/>
      <c r="S5248" s="102"/>
    </row>
    <row r="5249" spans="1:19" ht="12.5" customHeight="1" x14ac:dyDescent="0.35">
      <c r="A5249" s="2">
        <v>83</v>
      </c>
      <c r="B5249" s="2" t="s">
        <v>69</v>
      </c>
      <c r="C5249" s="67">
        <v>176.49430000000001</v>
      </c>
      <c r="D5249" t="s">
        <v>65</v>
      </c>
      <c r="E5249" s="2" t="s">
        <v>56</v>
      </c>
      <c r="F5249" s="2" t="s">
        <v>70</v>
      </c>
      <c r="G5249" s="2"/>
      <c r="I5249" s="60">
        <f t="shared" si="326"/>
        <v>0</v>
      </c>
      <c r="J5249" s="60">
        <f>IF(OR(I5249="",I5250="",I5251=""),"",(AVERAGEIF(A5249:A$10000,A5249,I5249:I$10000)))</f>
        <v>0</v>
      </c>
      <c r="K5249" s="60"/>
      <c r="L5249" s="55" t="str">
        <f>IF(O5249="","",A5249)</f>
        <v/>
      </c>
      <c r="M5249" s="60" t="str">
        <f>IF(O5249="","",(VLOOKUP(A5249,A5249:E12233,5,FALSE)))</f>
        <v/>
      </c>
      <c r="N5249" s="55" t="str">
        <f t="shared" si="327"/>
        <v/>
      </c>
      <c r="O5249" s="55" t="str">
        <f t="shared" si="329"/>
        <v/>
      </c>
      <c r="P5249" s="104">
        <f t="shared" si="328"/>
        <v>14.80000000000814</v>
      </c>
      <c r="Q5249" s="58"/>
      <c r="R5249" s="58"/>
      <c r="S5249" s="102"/>
    </row>
    <row r="5250" spans="1:19" ht="12.5" customHeight="1" x14ac:dyDescent="0.35">
      <c r="A5250" s="60">
        <v>83</v>
      </c>
      <c r="B5250" s="60" t="s">
        <v>69</v>
      </c>
      <c r="C5250" s="68">
        <v>176.50819999999999</v>
      </c>
      <c r="D5250" s="58" t="s">
        <v>65</v>
      </c>
      <c r="E5250" s="60" t="s">
        <v>56</v>
      </c>
      <c r="F5250" s="60" t="s">
        <v>70</v>
      </c>
      <c r="G5250" s="60"/>
      <c r="H5250" s="60"/>
      <c r="I5250" s="60">
        <f t="shared" si="326"/>
        <v>0</v>
      </c>
      <c r="J5250" s="60">
        <f>IF(OR(I5250="",I5251="",I5252=""),"",(AVERAGEIF(A5250:A$10000,A5250,I5250:I$10000)))</f>
        <v>0</v>
      </c>
      <c r="K5250" s="60"/>
      <c r="L5250" s="60" t="str">
        <f>IF(O5250="","",A5250)</f>
        <v/>
      </c>
      <c r="M5250" s="60" t="str">
        <f>IF(O5250="","",(VLOOKUP(A5250,A5250:E12234,5,FALSE)))</f>
        <v/>
      </c>
      <c r="N5250" s="60" t="str">
        <f t="shared" si="327"/>
        <v/>
      </c>
      <c r="O5250" s="60" t="str">
        <f t="shared" si="329"/>
        <v/>
      </c>
      <c r="P5250" s="103">
        <f t="shared" si="328"/>
        <v>13.899999999978263</v>
      </c>
      <c r="Q5250" s="58"/>
      <c r="R5250" s="58"/>
      <c r="S5250" s="102"/>
    </row>
    <row r="5251" spans="1:19" ht="12.5" customHeight="1" x14ac:dyDescent="0.35">
      <c r="A5251" s="2">
        <v>83</v>
      </c>
      <c r="B5251" s="2" t="s">
        <v>69</v>
      </c>
      <c r="C5251" s="67">
        <v>176.52269999999999</v>
      </c>
      <c r="D5251" t="s">
        <v>65</v>
      </c>
      <c r="E5251" s="2" t="s">
        <v>56</v>
      </c>
      <c r="F5251" s="2" t="s">
        <v>70</v>
      </c>
      <c r="G5251" s="2"/>
      <c r="I5251" s="60">
        <f t="shared" si="326"/>
        <v>0</v>
      </c>
      <c r="J5251" s="60">
        <f>IF(OR(I5251="",I5252="",I5253=""),"",(AVERAGEIF(A5251:A$10000,A5251,I5251:I$10000)))</f>
        <v>0</v>
      </c>
      <c r="K5251" s="60"/>
      <c r="L5251" s="55" t="str">
        <f>IF(O5251="","",A5251)</f>
        <v/>
      </c>
      <c r="M5251" s="60" t="str">
        <f>IF(O5251="","",(VLOOKUP(A5251,A5251:E12235,5,FALSE)))</f>
        <v/>
      </c>
      <c r="N5251" s="55" t="str">
        <f t="shared" si="327"/>
        <v/>
      </c>
      <c r="O5251" s="55" t="str">
        <f t="shared" si="329"/>
        <v/>
      </c>
      <c r="P5251" s="104">
        <f t="shared" si="328"/>
        <v>14.499999999998181</v>
      </c>
      <c r="Q5251" s="58"/>
      <c r="R5251" s="58"/>
      <c r="S5251" s="102"/>
    </row>
    <row r="5252" spans="1:19" ht="12.5" customHeight="1" x14ac:dyDescent="0.35">
      <c r="A5252" s="60">
        <v>83</v>
      </c>
      <c r="B5252" s="60" t="s">
        <v>69</v>
      </c>
      <c r="C5252" s="68">
        <v>176.53739999999999</v>
      </c>
      <c r="D5252" s="58" t="s">
        <v>65</v>
      </c>
      <c r="E5252" s="60" t="s">
        <v>56</v>
      </c>
      <c r="F5252" s="60" t="s">
        <v>70</v>
      </c>
      <c r="G5252" s="60"/>
      <c r="H5252" s="60"/>
      <c r="I5252" s="60">
        <f t="shared" si="326"/>
        <v>0</v>
      </c>
      <c r="J5252" s="60">
        <f>IF(OR(I5252="",I5253="",I5254=""),"",(AVERAGEIF(A5252:A$10000,A5252,I5252:I$10000)))</f>
        <v>0</v>
      </c>
      <c r="K5252" s="60"/>
      <c r="L5252" s="60" t="str">
        <f>IF(O5252="","",A5252)</f>
        <v/>
      </c>
      <c r="M5252" s="60" t="str">
        <f>IF(O5252="","",(VLOOKUP(A5252,A5252:E12236,5,FALSE)))</f>
        <v/>
      </c>
      <c r="N5252" s="60" t="str">
        <f t="shared" si="327"/>
        <v/>
      </c>
      <c r="O5252" s="60" t="str">
        <f t="shared" si="329"/>
        <v/>
      </c>
      <c r="P5252" s="103">
        <f t="shared" si="328"/>
        <v>14.70000000000482</v>
      </c>
      <c r="Q5252" s="58"/>
      <c r="R5252" s="58"/>
      <c r="S5252" s="102"/>
    </row>
    <row r="5253" spans="1:19" ht="12.5" customHeight="1" x14ac:dyDescent="0.35">
      <c r="A5253" s="2">
        <v>83</v>
      </c>
      <c r="B5253" s="2" t="s">
        <v>69</v>
      </c>
      <c r="C5253" s="67">
        <v>176.5523</v>
      </c>
      <c r="D5253" t="s">
        <v>65</v>
      </c>
      <c r="E5253" s="2" t="s">
        <v>56</v>
      </c>
      <c r="F5253" s="2" t="s">
        <v>70</v>
      </c>
      <c r="G5253" s="2"/>
      <c r="I5253" s="60">
        <f t="shared" si="326"/>
        <v>0</v>
      </c>
      <c r="J5253" s="60">
        <f>IF(OR(I5253="",I5254="",I5255=""),"",(AVERAGEIF(A5253:A$10000,A5253,I5253:I$10000)))</f>
        <v>0</v>
      </c>
      <c r="K5253" s="60"/>
      <c r="L5253" s="55" t="str">
        <f>IF(O5253="","",A5253)</f>
        <v/>
      </c>
      <c r="M5253" s="60" t="str">
        <f>IF(O5253="","",(VLOOKUP(A5253,A5253:E12237,5,FALSE)))</f>
        <v/>
      </c>
      <c r="N5253" s="55" t="str">
        <f t="shared" si="327"/>
        <v/>
      </c>
      <c r="O5253" s="55" t="str">
        <f t="shared" si="329"/>
        <v/>
      </c>
      <c r="P5253" s="104">
        <f t="shared" si="328"/>
        <v>14.90000000001146</v>
      </c>
      <c r="Q5253" s="58"/>
      <c r="R5253" s="58"/>
      <c r="S5253" s="102"/>
    </row>
    <row r="5254" spans="1:19" ht="12.5" customHeight="1" x14ac:dyDescent="0.35">
      <c r="A5254" s="60">
        <v>83</v>
      </c>
      <c r="B5254" s="60" t="s">
        <v>69</v>
      </c>
      <c r="C5254" s="68">
        <v>176.5729</v>
      </c>
      <c r="D5254" s="58" t="s">
        <v>65</v>
      </c>
      <c r="E5254" s="60" t="s">
        <v>56</v>
      </c>
      <c r="F5254" s="60" t="s">
        <v>70</v>
      </c>
      <c r="G5254" s="60"/>
      <c r="H5254" s="60"/>
      <c r="I5254" s="60">
        <f t="shared" si="326"/>
        <v>0</v>
      </c>
      <c r="J5254" s="60">
        <f>IF(OR(I5254="",I5255="",I5256=""),"",(AVERAGEIF(A5254:A$10000,A5254,I5254:I$10000)))</f>
        <v>0</v>
      </c>
      <c r="K5254" s="60"/>
      <c r="L5254" s="60" t="str">
        <f>IF(O5254="","",A5254)</f>
        <v/>
      </c>
      <c r="M5254" s="60" t="str">
        <f>IF(O5254="","",(VLOOKUP(A5254,A5254:E12238,5,FALSE)))</f>
        <v/>
      </c>
      <c r="N5254" s="60" t="str">
        <f t="shared" si="327"/>
        <v/>
      </c>
      <c r="O5254" s="60" t="str">
        <f t="shared" si="329"/>
        <v/>
      </c>
      <c r="P5254" s="103">
        <f t="shared" si="328"/>
        <v>20.600000000001728</v>
      </c>
      <c r="Q5254" s="58"/>
      <c r="R5254" s="58"/>
      <c r="S5254" s="102"/>
    </row>
    <row r="5255" spans="1:19" ht="12.5" customHeight="1" x14ac:dyDescent="0.35">
      <c r="A5255" s="2">
        <v>83</v>
      </c>
      <c r="B5255" s="2" t="s">
        <v>69</v>
      </c>
      <c r="C5255" s="67">
        <v>176.59479999999999</v>
      </c>
      <c r="D5255" t="s">
        <v>65</v>
      </c>
      <c r="E5255" s="2" t="s">
        <v>56</v>
      </c>
      <c r="F5255" s="2" t="s">
        <v>70</v>
      </c>
      <c r="G5255" s="2"/>
      <c r="I5255" s="60">
        <f t="shared" si="326"/>
        <v>0</v>
      </c>
      <c r="J5255" s="60">
        <f>IF(OR(I5255="",I5256="",I5257=""),"",(AVERAGEIF(A5255:A$10000,A5255,I5255:I$10000)))</f>
        <v>0</v>
      </c>
      <c r="K5255" s="60"/>
      <c r="L5255" s="55" t="str">
        <f>IF(O5255="","",A5255)</f>
        <v/>
      </c>
      <c r="M5255" s="60" t="str">
        <f>IF(O5255="","",(VLOOKUP(A5255,A5255:E12239,5,FALSE)))</f>
        <v/>
      </c>
      <c r="N5255" s="55" t="str">
        <f t="shared" si="327"/>
        <v/>
      </c>
      <c r="O5255" s="55" t="str">
        <f t="shared" si="329"/>
        <v/>
      </c>
      <c r="P5255" s="104">
        <f t="shared" si="328"/>
        <v>21.89999999998804</v>
      </c>
      <c r="Q5255" s="58"/>
      <c r="R5255" s="58"/>
      <c r="S5255" s="102"/>
    </row>
    <row r="5256" spans="1:19" ht="12.5" customHeight="1" x14ac:dyDescent="0.35">
      <c r="A5256" s="60">
        <v>83</v>
      </c>
      <c r="B5256" s="60" t="s">
        <v>69</v>
      </c>
      <c r="C5256" s="68">
        <v>176.607</v>
      </c>
      <c r="D5256" s="58" t="s">
        <v>65</v>
      </c>
      <c r="E5256" s="60" t="s">
        <v>56</v>
      </c>
      <c r="F5256" s="60" t="s">
        <v>70</v>
      </c>
      <c r="G5256" s="60"/>
      <c r="H5256" s="60"/>
      <c r="I5256" s="60">
        <f t="shared" si="326"/>
        <v>0</v>
      </c>
      <c r="J5256" s="60">
        <f>IF(OR(I5256="",I5257="",I5258=""),"",(AVERAGEIF(A5256:A$10000,A5256,I5256:I$10000)))</f>
        <v>0</v>
      </c>
      <c r="K5256" s="60"/>
      <c r="L5256" s="60" t="str">
        <f>IF(O5256="","",A5256)</f>
        <v/>
      </c>
      <c r="M5256" s="60" t="str">
        <f>IF(O5256="","",(VLOOKUP(A5256,A5256:E12240,5,FALSE)))</f>
        <v/>
      </c>
      <c r="N5256" s="60" t="str">
        <f t="shared" si="327"/>
        <v/>
      </c>
      <c r="O5256" s="60" t="str">
        <f t="shared" si="329"/>
        <v/>
      </c>
      <c r="P5256" s="103">
        <f t="shared" si="328"/>
        <v>12.200000000007094</v>
      </c>
      <c r="Q5256" s="58"/>
      <c r="R5256" s="58"/>
      <c r="S5256" s="102"/>
    </row>
    <row r="5257" spans="1:19" ht="12.5" customHeight="1" x14ac:dyDescent="0.35">
      <c r="A5257" s="2">
        <v>83</v>
      </c>
      <c r="B5257" s="2" t="s">
        <v>69</v>
      </c>
      <c r="C5257" s="67">
        <v>176.62090000000001</v>
      </c>
      <c r="D5257" t="s">
        <v>65</v>
      </c>
      <c r="E5257" s="2" t="s">
        <v>56</v>
      </c>
      <c r="F5257" s="2" t="s">
        <v>70</v>
      </c>
      <c r="G5257" s="2"/>
      <c r="I5257" s="60">
        <f t="shared" si="326"/>
        <v>0</v>
      </c>
      <c r="J5257" s="60">
        <f>IF(OR(I5257="",I5258="",I5259=""),"",(AVERAGEIF(A5257:A$10000,A5257,I5257:I$10000)))</f>
        <v>0</v>
      </c>
      <c r="K5257" s="60"/>
      <c r="L5257" s="55" t="str">
        <f>IF(O5257="","",A5257)</f>
        <v/>
      </c>
      <c r="M5257" s="60" t="str">
        <f>IF(O5257="","",(VLOOKUP(A5257,A5257:E12241,5,FALSE)))</f>
        <v/>
      </c>
      <c r="N5257" s="55" t="str">
        <f t="shared" si="327"/>
        <v/>
      </c>
      <c r="O5257" s="55" t="str">
        <f t="shared" si="329"/>
        <v/>
      </c>
      <c r="P5257" s="104">
        <f t="shared" si="328"/>
        <v>13.900000000006685</v>
      </c>
      <c r="Q5257" s="58"/>
      <c r="R5257" s="58"/>
      <c r="S5257" s="102"/>
    </row>
    <row r="5258" spans="1:19" ht="12.5" customHeight="1" x14ac:dyDescent="0.35">
      <c r="A5258" s="60">
        <v>83</v>
      </c>
      <c r="B5258" s="60" t="s">
        <v>69</v>
      </c>
      <c r="C5258" s="68">
        <v>176.6422</v>
      </c>
      <c r="D5258" s="58" t="s">
        <v>65</v>
      </c>
      <c r="E5258" s="60" t="s">
        <v>56</v>
      </c>
      <c r="F5258" s="60" t="s">
        <v>70</v>
      </c>
      <c r="G5258" s="60"/>
      <c r="H5258" s="60"/>
      <c r="I5258" s="60">
        <f t="shared" si="326"/>
        <v>0</v>
      </c>
      <c r="J5258" s="60">
        <f>IF(OR(I5258="",I5259="",I5260=""),"",(AVERAGEIF(A5258:A$10000,A5258,I5258:I$10000)))</f>
        <v>0</v>
      </c>
      <c r="K5258" s="60"/>
      <c r="L5258" s="60" t="str">
        <f>IF(O5258="","",A5258)</f>
        <v/>
      </c>
      <c r="M5258" s="60" t="str">
        <f>IF(O5258="","",(VLOOKUP(A5258,A5258:E12242,5,FALSE)))</f>
        <v/>
      </c>
      <c r="N5258" s="60" t="str">
        <f t="shared" si="327"/>
        <v/>
      </c>
      <c r="O5258" s="60" t="str">
        <f t="shared" si="329"/>
        <v/>
      </c>
      <c r="P5258" s="103">
        <f t="shared" si="328"/>
        <v>21.299999999996544</v>
      </c>
      <c r="Q5258" s="58"/>
      <c r="R5258" s="58"/>
      <c r="S5258" s="102"/>
    </row>
    <row r="5259" spans="1:19" ht="12.5" customHeight="1" x14ac:dyDescent="0.35">
      <c r="A5259" s="2">
        <v>83</v>
      </c>
      <c r="B5259" s="2" t="s">
        <v>69</v>
      </c>
      <c r="C5259" s="67">
        <v>176.6575</v>
      </c>
      <c r="D5259" t="s">
        <v>65</v>
      </c>
      <c r="E5259" s="2" t="s">
        <v>56</v>
      </c>
      <c r="F5259" s="2" t="s">
        <v>70</v>
      </c>
      <c r="G5259" s="2"/>
      <c r="I5259" s="60">
        <f t="shared" si="326"/>
        <v>0</v>
      </c>
      <c r="J5259" s="60">
        <f>IF(OR(I5259="",I5260="",I5261=""),"",(AVERAGEIF(A5259:A$10000,A5259,I5259:I$10000)))</f>
        <v>0</v>
      </c>
      <c r="K5259" s="60"/>
      <c r="L5259" s="55" t="str">
        <f>IF(O5259="","",A5259)</f>
        <v/>
      </c>
      <c r="M5259" s="60" t="str">
        <f>IF(O5259="","",(VLOOKUP(A5259,A5259:E12243,5,FALSE)))</f>
        <v/>
      </c>
      <c r="N5259" s="55" t="str">
        <f t="shared" si="327"/>
        <v/>
      </c>
      <c r="O5259" s="55" t="str">
        <f t="shared" si="329"/>
        <v/>
      </c>
      <c r="P5259" s="104">
        <f t="shared" si="328"/>
        <v>15.299999999996317</v>
      </c>
      <c r="Q5259" s="58"/>
      <c r="R5259" s="58"/>
      <c r="S5259" s="102"/>
    </row>
    <row r="5260" spans="1:19" ht="12.5" customHeight="1" x14ac:dyDescent="0.35">
      <c r="A5260" s="60">
        <v>83</v>
      </c>
      <c r="B5260" s="60" t="s">
        <v>69</v>
      </c>
      <c r="C5260" s="68">
        <v>176.67179999999999</v>
      </c>
      <c r="D5260" s="58" t="s">
        <v>65</v>
      </c>
      <c r="E5260" s="60" t="s">
        <v>56</v>
      </c>
      <c r="F5260" s="60" t="s">
        <v>70</v>
      </c>
      <c r="G5260" s="60"/>
      <c r="H5260" s="60"/>
      <c r="I5260" s="60">
        <f t="shared" si="326"/>
        <v>0</v>
      </c>
      <c r="J5260" s="60">
        <f>IF(OR(I5260="",I5261="",I5262=""),"",(AVERAGEIF(A5260:A$10000,A5260,I5260:I$10000)))</f>
        <v>0</v>
      </c>
      <c r="K5260" s="60"/>
      <c r="L5260" s="60" t="str">
        <f>IF(O5260="","",A5260)</f>
        <v/>
      </c>
      <c r="M5260" s="60" t="str">
        <f>IF(O5260="","",(VLOOKUP(A5260,A5260:E12244,5,FALSE)))</f>
        <v/>
      </c>
      <c r="N5260" s="60" t="str">
        <f t="shared" si="327"/>
        <v/>
      </c>
      <c r="O5260" s="60" t="str">
        <f t="shared" si="329"/>
        <v/>
      </c>
      <c r="P5260" s="103">
        <f t="shared" si="328"/>
        <v>14.299999999991542</v>
      </c>
      <c r="Q5260" s="58"/>
      <c r="R5260" s="58"/>
      <c r="S5260" s="102"/>
    </row>
    <row r="5261" spans="1:19" ht="12.5" customHeight="1" x14ac:dyDescent="0.35">
      <c r="A5261" s="2">
        <v>83</v>
      </c>
      <c r="B5261" s="2" t="s">
        <v>69</v>
      </c>
      <c r="C5261" s="67">
        <v>176.6867</v>
      </c>
      <c r="D5261" t="s">
        <v>65</v>
      </c>
      <c r="E5261" s="2" t="s">
        <v>56</v>
      </c>
      <c r="F5261" s="2" t="s">
        <v>70</v>
      </c>
      <c r="G5261" s="2"/>
      <c r="I5261" s="60">
        <f t="shared" si="326"/>
        <v>0</v>
      </c>
      <c r="J5261" s="60">
        <f>IF(OR(I5261="",I5262="",I5263=""),"",(AVERAGEIF(A5261:A$10000,A5261,I5261:I$10000)))</f>
        <v>0</v>
      </c>
      <c r="K5261" s="60"/>
      <c r="L5261" s="55" t="str">
        <f>IF(O5261="","",A5261)</f>
        <v/>
      </c>
      <c r="M5261" s="60" t="str">
        <f>IF(O5261="","",(VLOOKUP(A5261,A5261:E12245,5,FALSE)))</f>
        <v/>
      </c>
      <c r="N5261" s="55" t="str">
        <f t="shared" si="327"/>
        <v/>
      </c>
      <c r="O5261" s="55" t="str">
        <f t="shared" si="329"/>
        <v/>
      </c>
      <c r="P5261" s="104">
        <f t="shared" si="328"/>
        <v>14.90000000001146</v>
      </c>
      <c r="Q5261" s="58"/>
      <c r="R5261" s="58"/>
      <c r="S5261" s="102"/>
    </row>
    <row r="5262" spans="1:19" ht="12.5" customHeight="1" x14ac:dyDescent="0.35">
      <c r="A5262" s="60">
        <v>83</v>
      </c>
      <c r="B5262" s="60" t="s">
        <v>69</v>
      </c>
      <c r="C5262" s="68">
        <v>176.7013</v>
      </c>
      <c r="D5262" s="58" t="s">
        <v>65</v>
      </c>
      <c r="E5262" s="60" t="s">
        <v>56</v>
      </c>
      <c r="F5262" s="60" t="s">
        <v>70</v>
      </c>
      <c r="G5262" s="60"/>
      <c r="H5262" s="60"/>
      <c r="I5262" s="60">
        <f t="shared" si="326"/>
        <v>0</v>
      </c>
      <c r="J5262" s="60">
        <f>IF(OR(I5262="",I5263="",I5264=""),"",(AVERAGEIF(A5262:A$10000,A5262,I5262:I$10000)))</f>
        <v>0</v>
      </c>
      <c r="K5262" s="60"/>
      <c r="L5262" s="60" t="str">
        <f>IF(O5262="","",A5262)</f>
        <v/>
      </c>
      <c r="M5262" s="60" t="str">
        <f>IF(O5262="","",(VLOOKUP(A5262,A5262:E12246,5,FALSE)))</f>
        <v/>
      </c>
      <c r="N5262" s="60" t="str">
        <f t="shared" si="327"/>
        <v/>
      </c>
      <c r="O5262" s="60" t="str">
        <f t="shared" si="329"/>
        <v/>
      </c>
      <c r="P5262" s="103">
        <f t="shared" si="328"/>
        <v>14.600000000001501</v>
      </c>
      <c r="Q5262" s="58"/>
      <c r="R5262" s="58"/>
      <c r="S5262" s="102"/>
    </row>
    <row r="5263" spans="1:19" ht="12.5" customHeight="1" x14ac:dyDescent="0.35">
      <c r="A5263" s="2">
        <v>83</v>
      </c>
      <c r="B5263" s="2" t="s">
        <v>69</v>
      </c>
      <c r="C5263" s="67">
        <v>176.71629999999999</v>
      </c>
      <c r="D5263" t="s">
        <v>65</v>
      </c>
      <c r="E5263" s="2" t="s">
        <v>56</v>
      </c>
      <c r="F5263" s="2" t="s">
        <v>70</v>
      </c>
      <c r="G5263" s="2"/>
      <c r="I5263" s="60">
        <f t="shared" si="326"/>
        <v>0</v>
      </c>
      <c r="J5263" s="60">
        <f>IF(OR(I5263="",I5264="",I5265=""),"",(AVERAGEIF(A5263:A$10000,A5263,I5263:I$10000)))</f>
        <v>0</v>
      </c>
      <c r="K5263" s="60"/>
      <c r="L5263" s="55" t="str">
        <f>IF(O5263="","",A5263)</f>
        <v/>
      </c>
      <c r="M5263" s="60" t="str">
        <f>IF(O5263="","",(VLOOKUP(A5263,A5263:E12247,5,FALSE)))</f>
        <v/>
      </c>
      <c r="N5263" s="55" t="str">
        <f t="shared" si="327"/>
        <v/>
      </c>
      <c r="O5263" s="55" t="str">
        <f t="shared" si="329"/>
        <v/>
      </c>
      <c r="P5263" s="104">
        <f t="shared" si="328"/>
        <v>14.999999999986358</v>
      </c>
      <c r="Q5263" s="58"/>
      <c r="R5263" s="58"/>
      <c r="S5263" s="102"/>
    </row>
    <row r="5264" spans="1:19" ht="12.5" customHeight="1" x14ac:dyDescent="0.35">
      <c r="A5264" s="60">
        <v>83</v>
      </c>
      <c r="B5264" s="60" t="s">
        <v>69</v>
      </c>
      <c r="C5264" s="68">
        <v>176.73009999999999</v>
      </c>
      <c r="D5264" s="58" t="s">
        <v>65</v>
      </c>
      <c r="E5264" s="60" t="s">
        <v>56</v>
      </c>
      <c r="F5264" s="60" t="s">
        <v>70</v>
      </c>
      <c r="G5264" s="60"/>
      <c r="H5264" s="60"/>
      <c r="I5264" s="60">
        <f t="shared" si="326"/>
        <v>0</v>
      </c>
      <c r="J5264" s="60">
        <f>IF(OR(I5264="",I5265="",I5266=""),"",(AVERAGEIF(A5264:A$10000,A5264,I5264:I$10000)))</f>
        <v>0</v>
      </c>
      <c r="K5264" s="60"/>
      <c r="L5264" s="60" t="str">
        <f>IF(O5264="","",A5264)</f>
        <v/>
      </c>
      <c r="M5264" s="60" t="str">
        <f>IF(O5264="","",(VLOOKUP(A5264,A5264:E12248,5,FALSE)))</f>
        <v/>
      </c>
      <c r="N5264" s="60" t="str">
        <f t="shared" si="327"/>
        <v/>
      </c>
      <c r="O5264" s="60" t="str">
        <f t="shared" si="329"/>
        <v/>
      </c>
      <c r="P5264" s="103">
        <f t="shared" si="328"/>
        <v>13.800000000003365</v>
      </c>
      <c r="Q5264" s="58"/>
      <c r="R5264" s="58"/>
      <c r="S5264" s="102"/>
    </row>
    <row r="5265" spans="1:19" ht="12.5" customHeight="1" x14ac:dyDescent="0.35">
      <c r="A5265" s="2">
        <v>83</v>
      </c>
      <c r="B5265" s="2" t="s">
        <v>69</v>
      </c>
      <c r="C5265" s="67">
        <v>176.7449</v>
      </c>
      <c r="D5265" t="s">
        <v>65</v>
      </c>
      <c r="E5265" s="2" t="s">
        <v>56</v>
      </c>
      <c r="F5265" s="2" t="s">
        <v>70</v>
      </c>
      <c r="G5265" s="2"/>
      <c r="I5265" s="60">
        <f t="shared" ref="I5265:I5328" si="330">IF(AND(OR(G5264&gt;G$5,G5266&gt;G$5),G5265&gt;G$5),G5265,"")</f>
        <v>0</v>
      </c>
      <c r="J5265" s="60">
        <f>IF(OR(I5265="",I5266="",I5267=""),"",(AVERAGEIF(A5265:A$10000,A5265,I5265:I$10000)))</f>
        <v>0</v>
      </c>
      <c r="K5265" s="60"/>
      <c r="L5265" s="55" t="str">
        <f>IF(O5265="","",A5265)</f>
        <v/>
      </c>
      <c r="M5265" s="60" t="str">
        <f>IF(O5265="","",(VLOOKUP(A5265,A5265:E12249,5,FALSE)))</f>
        <v/>
      </c>
      <c r="N5265" s="55" t="str">
        <f t="shared" si="327"/>
        <v/>
      </c>
      <c r="O5265" s="55" t="str">
        <f t="shared" si="329"/>
        <v/>
      </c>
      <c r="P5265" s="104">
        <f t="shared" si="328"/>
        <v>14.80000000000814</v>
      </c>
      <c r="Q5265" s="58"/>
      <c r="R5265" s="58"/>
      <c r="S5265" s="102"/>
    </row>
    <row r="5266" spans="1:19" ht="12.5" customHeight="1" x14ac:dyDescent="0.35">
      <c r="A5266" s="60">
        <v>83</v>
      </c>
      <c r="B5266" s="60" t="s">
        <v>69</v>
      </c>
      <c r="C5266" s="68">
        <v>176.7594</v>
      </c>
      <c r="D5266" s="58" t="s">
        <v>65</v>
      </c>
      <c r="E5266" s="60" t="s">
        <v>56</v>
      </c>
      <c r="F5266" s="60" t="s">
        <v>70</v>
      </c>
      <c r="G5266" s="60"/>
      <c r="H5266" s="60"/>
      <c r="I5266" s="60">
        <f t="shared" si="330"/>
        <v>0</v>
      </c>
      <c r="J5266" s="60">
        <f>IF(OR(I5266="",I5267="",I5268=""),"",(AVERAGEIF(A5266:A$10000,A5266,I5266:I$10000)))</f>
        <v>0</v>
      </c>
      <c r="K5266" s="60"/>
      <c r="L5266" s="60" t="str">
        <f>IF(O5266="","",A5266)</f>
        <v/>
      </c>
      <c r="M5266" s="60" t="str">
        <f>IF(O5266="","",(VLOOKUP(A5266,A5266:E12250,5,FALSE)))</f>
        <v/>
      </c>
      <c r="N5266" s="60" t="str">
        <f t="shared" ref="N5266:N5329" si="331">IF(L5266="","",I5266)</f>
        <v/>
      </c>
      <c r="O5266" s="60" t="str">
        <f t="shared" si="329"/>
        <v/>
      </c>
      <c r="P5266" s="103">
        <f t="shared" ref="P5266:P5329" si="332">IF(A5266=A5265,ABS(C5266-C5265)*1000,"")</f>
        <v>14.499999999998181</v>
      </c>
      <c r="Q5266" s="58"/>
      <c r="R5266" s="58"/>
      <c r="S5266" s="102"/>
    </row>
    <row r="5267" spans="1:19" ht="12.5" customHeight="1" x14ac:dyDescent="0.35">
      <c r="A5267" s="2">
        <v>83</v>
      </c>
      <c r="B5267" s="2" t="s">
        <v>69</v>
      </c>
      <c r="C5267" s="67">
        <v>176.77330000000001</v>
      </c>
      <c r="D5267" t="s">
        <v>65</v>
      </c>
      <c r="E5267" s="2" t="s">
        <v>56</v>
      </c>
      <c r="F5267" s="2" t="s">
        <v>70</v>
      </c>
      <c r="G5267" s="2"/>
      <c r="I5267" s="60">
        <f t="shared" si="330"/>
        <v>0</v>
      </c>
      <c r="J5267" s="60">
        <f>IF(OR(I5267="",I5268="",I5269=""),"",(AVERAGEIF(A5267:A$10000,A5267,I5267:I$10000)))</f>
        <v>0</v>
      </c>
      <c r="K5267" s="60"/>
      <c r="L5267" s="55" t="str">
        <f>IF(O5267="","",A5267)</f>
        <v/>
      </c>
      <c r="M5267" s="60" t="str">
        <f>IF(O5267="","",(VLOOKUP(A5267,A5267:E12251,5,FALSE)))</f>
        <v/>
      </c>
      <c r="N5267" s="55" t="str">
        <f t="shared" si="331"/>
        <v/>
      </c>
      <c r="O5267" s="55" t="str">
        <f t="shared" si="329"/>
        <v/>
      </c>
      <c r="P5267" s="104">
        <f t="shared" si="332"/>
        <v>13.900000000006685</v>
      </c>
      <c r="Q5267" s="58"/>
      <c r="R5267" s="58"/>
      <c r="S5267" s="102"/>
    </row>
    <row r="5268" spans="1:19" ht="12.5" customHeight="1" x14ac:dyDescent="0.35">
      <c r="A5268" s="60">
        <v>83</v>
      </c>
      <c r="B5268" s="60" t="s">
        <v>69</v>
      </c>
      <c r="C5268" s="68">
        <v>176.7878</v>
      </c>
      <c r="D5268" s="58" t="s">
        <v>65</v>
      </c>
      <c r="E5268" s="60" t="s">
        <v>56</v>
      </c>
      <c r="F5268" s="60" t="s">
        <v>70</v>
      </c>
      <c r="G5268" s="60"/>
      <c r="H5268" s="60"/>
      <c r="I5268" s="60">
        <f t="shared" si="330"/>
        <v>0</v>
      </c>
      <c r="J5268" s="60">
        <f>IF(OR(I5268="",I5269="",I5270=""),"",(AVERAGEIF(A5268:A$10000,A5268,I5268:I$10000)))</f>
        <v>0</v>
      </c>
      <c r="K5268" s="60"/>
      <c r="L5268" s="60" t="str">
        <f>IF(O5268="","",A5268)</f>
        <v/>
      </c>
      <c r="M5268" s="60" t="str">
        <f>IF(O5268="","",(VLOOKUP(A5268,A5268:E12252,5,FALSE)))</f>
        <v/>
      </c>
      <c r="N5268" s="60" t="str">
        <f t="shared" si="331"/>
        <v/>
      </c>
      <c r="O5268" s="60" t="str">
        <f t="shared" si="329"/>
        <v/>
      </c>
      <c r="P5268" s="103">
        <f t="shared" si="332"/>
        <v>14.499999999998181</v>
      </c>
      <c r="Q5268" s="58"/>
      <c r="R5268" s="58"/>
      <c r="S5268" s="102"/>
    </row>
    <row r="5269" spans="1:19" ht="12.5" customHeight="1" x14ac:dyDescent="0.35">
      <c r="A5269" s="2">
        <v>83</v>
      </c>
      <c r="B5269" s="2" t="s">
        <v>69</v>
      </c>
      <c r="C5269" s="67">
        <v>176.80199999999999</v>
      </c>
      <c r="D5269" t="s">
        <v>65</v>
      </c>
      <c r="E5269" s="2" t="s">
        <v>56</v>
      </c>
      <c r="F5269" s="2" t="s">
        <v>70</v>
      </c>
      <c r="G5269" s="2"/>
      <c r="I5269" s="60">
        <f t="shared" si="330"/>
        <v>0</v>
      </c>
      <c r="J5269" s="60">
        <f>IF(OR(I5269="",I5270="",I5271=""),"",(AVERAGEIF(A5269:A$10000,A5269,I5269:I$10000)))</f>
        <v>0</v>
      </c>
      <c r="K5269" s="60"/>
      <c r="L5269" s="55" t="str">
        <f>IF(O5269="","",A5269)</f>
        <v/>
      </c>
      <c r="M5269" s="60" t="str">
        <f>IF(O5269="","",(VLOOKUP(A5269,A5269:E12253,5,FALSE)))</f>
        <v/>
      </c>
      <c r="N5269" s="55" t="str">
        <f t="shared" si="331"/>
        <v/>
      </c>
      <c r="O5269" s="55" t="str">
        <f t="shared" si="329"/>
        <v/>
      </c>
      <c r="P5269" s="104">
        <f t="shared" si="332"/>
        <v>14.199999999988222</v>
      </c>
      <c r="Q5269" s="58"/>
      <c r="R5269" s="58"/>
      <c r="S5269" s="102"/>
    </row>
    <row r="5270" spans="1:19" ht="12.5" customHeight="1" x14ac:dyDescent="0.35">
      <c r="A5270" s="60">
        <v>83</v>
      </c>
      <c r="B5270" s="60" t="s">
        <v>69</v>
      </c>
      <c r="C5270" s="68">
        <v>176.81610000000001</v>
      </c>
      <c r="D5270" s="58" t="s">
        <v>65</v>
      </c>
      <c r="E5270" s="60" t="s">
        <v>56</v>
      </c>
      <c r="F5270" s="60" t="s">
        <v>70</v>
      </c>
      <c r="G5270" s="60"/>
      <c r="H5270" s="60"/>
      <c r="I5270" s="60">
        <f t="shared" si="330"/>
        <v>0</v>
      </c>
      <c r="J5270" s="60">
        <f>IF(OR(I5270="",I5271="",I5272=""),"",(AVERAGEIF(A5270:A$10000,A5270,I5270:I$10000)))</f>
        <v>0</v>
      </c>
      <c r="K5270" s="60"/>
      <c r="L5270" s="60" t="str">
        <f>IF(O5270="","",A5270)</f>
        <v/>
      </c>
      <c r="M5270" s="60" t="str">
        <f>IF(O5270="","",(VLOOKUP(A5270,A5270:E12254,5,FALSE)))</f>
        <v/>
      </c>
      <c r="N5270" s="60" t="str">
        <f t="shared" si="331"/>
        <v/>
      </c>
      <c r="O5270" s="60" t="str">
        <f t="shared" si="329"/>
        <v/>
      </c>
      <c r="P5270" s="103">
        <f t="shared" si="332"/>
        <v>14.100000000013324</v>
      </c>
      <c r="Q5270" s="58"/>
      <c r="R5270" s="58"/>
      <c r="S5270" s="102"/>
    </row>
    <row r="5271" spans="1:19" ht="12.5" customHeight="1" x14ac:dyDescent="0.35">
      <c r="A5271" s="2">
        <v>83</v>
      </c>
      <c r="B5271" s="2" t="s">
        <v>69</v>
      </c>
      <c r="C5271" s="67">
        <v>176.83070000000001</v>
      </c>
      <c r="D5271" t="s">
        <v>65</v>
      </c>
      <c r="E5271" s="2" t="s">
        <v>56</v>
      </c>
      <c r="F5271" s="2" t="s">
        <v>70</v>
      </c>
      <c r="G5271" s="2"/>
      <c r="I5271" s="60">
        <f t="shared" si="330"/>
        <v>0</v>
      </c>
      <c r="J5271" s="60">
        <f>IF(OR(I5271="",I5272="",I5273=""),"",(AVERAGEIF(A5271:A$10000,A5271,I5271:I$10000)))</f>
        <v>0</v>
      </c>
      <c r="K5271" s="60"/>
      <c r="L5271" s="55" t="str">
        <f>IF(O5271="","",A5271)</f>
        <v/>
      </c>
      <c r="M5271" s="60" t="str">
        <f>IF(O5271="","",(VLOOKUP(A5271,A5271:E12255,5,FALSE)))</f>
        <v/>
      </c>
      <c r="N5271" s="55" t="str">
        <f t="shared" si="331"/>
        <v/>
      </c>
      <c r="O5271" s="55" t="str">
        <f t="shared" si="329"/>
        <v/>
      </c>
      <c r="P5271" s="104">
        <f t="shared" si="332"/>
        <v>14.600000000001501</v>
      </c>
      <c r="Q5271" s="58"/>
      <c r="R5271" s="58"/>
      <c r="S5271" s="102"/>
    </row>
    <row r="5272" spans="1:19" ht="12.5" customHeight="1" x14ac:dyDescent="0.35">
      <c r="A5272" s="60">
        <v>83</v>
      </c>
      <c r="B5272" s="60" t="s">
        <v>69</v>
      </c>
      <c r="C5272" s="68">
        <v>176.8536</v>
      </c>
      <c r="D5272" s="58" t="s">
        <v>65</v>
      </c>
      <c r="E5272" s="60" t="s">
        <v>56</v>
      </c>
      <c r="F5272" s="60" t="s">
        <v>70</v>
      </c>
      <c r="G5272" s="60"/>
      <c r="H5272" s="60"/>
      <c r="I5272" s="60">
        <f t="shared" si="330"/>
        <v>0</v>
      </c>
      <c r="J5272" s="60">
        <f>IF(OR(I5272="",I5273="",I5274=""),"",(AVERAGEIF(A5272:A$10000,A5272,I5272:I$10000)))</f>
        <v>0</v>
      </c>
      <c r="K5272" s="60"/>
      <c r="L5272" s="60" t="str">
        <f>IF(O5272="","",A5272)</f>
        <v/>
      </c>
      <c r="M5272" s="60" t="str">
        <f>IF(O5272="","",(VLOOKUP(A5272,A5272:E12256,5,FALSE)))</f>
        <v/>
      </c>
      <c r="N5272" s="60" t="str">
        <f t="shared" si="331"/>
        <v/>
      </c>
      <c r="O5272" s="60" t="str">
        <f t="shared" si="329"/>
        <v/>
      </c>
      <c r="P5272" s="103">
        <f t="shared" si="332"/>
        <v>22.899999999992815</v>
      </c>
      <c r="Q5272" s="58"/>
      <c r="R5272" s="58"/>
      <c r="S5272" s="102"/>
    </row>
    <row r="5273" spans="1:19" ht="12.5" customHeight="1" x14ac:dyDescent="0.35">
      <c r="A5273" s="2">
        <v>83</v>
      </c>
      <c r="B5273" s="2" t="s">
        <v>71</v>
      </c>
      <c r="C5273" s="67">
        <v>176.8698</v>
      </c>
      <c r="D5273" t="s">
        <v>65</v>
      </c>
      <c r="E5273" s="2" t="s">
        <v>56</v>
      </c>
      <c r="F5273" s="2" t="s">
        <v>70</v>
      </c>
      <c r="G5273" s="2"/>
      <c r="I5273" s="60">
        <f t="shared" si="330"/>
        <v>0</v>
      </c>
      <c r="J5273" s="60">
        <f>IF(OR(I5273="",I5274="",I5275=""),"",(AVERAGEIF(A5273:A$10000,A5273,I5273:I$10000)))</f>
        <v>0</v>
      </c>
      <c r="K5273" s="60"/>
      <c r="L5273" s="55" t="str">
        <f>IF(O5273="","",A5273)</f>
        <v/>
      </c>
      <c r="M5273" s="60" t="str">
        <f>IF(O5273="","",(VLOOKUP(A5273,A5273:E12257,5,FALSE)))</f>
        <v/>
      </c>
      <c r="N5273" s="55" t="str">
        <f t="shared" si="331"/>
        <v/>
      </c>
      <c r="O5273" s="55" t="str">
        <f t="shared" si="329"/>
        <v/>
      </c>
      <c r="P5273" s="104">
        <f t="shared" si="332"/>
        <v>16.199999999997772</v>
      </c>
      <c r="Q5273" s="58"/>
      <c r="R5273" s="58"/>
      <c r="S5273" s="102"/>
    </row>
    <row r="5274" spans="1:19" ht="12.5" customHeight="1" x14ac:dyDescent="0.35">
      <c r="A5274" s="60">
        <v>83</v>
      </c>
      <c r="B5274" s="60" t="s">
        <v>71</v>
      </c>
      <c r="C5274" s="68">
        <v>176.88489999999999</v>
      </c>
      <c r="D5274" s="58" t="s">
        <v>65</v>
      </c>
      <c r="E5274" s="60" t="s">
        <v>56</v>
      </c>
      <c r="F5274" s="60" t="s">
        <v>70</v>
      </c>
      <c r="G5274" s="60"/>
      <c r="H5274" s="60"/>
      <c r="I5274" s="60">
        <f t="shared" si="330"/>
        <v>0</v>
      </c>
      <c r="J5274" s="60">
        <f>IF(OR(I5274="",I5275="",I5276=""),"",(AVERAGEIF(A5274:A$10000,A5274,I5274:I$10000)))</f>
        <v>0</v>
      </c>
      <c r="K5274" s="60"/>
      <c r="L5274" s="60" t="str">
        <f>IF(O5274="","",A5274)</f>
        <v/>
      </c>
      <c r="M5274" s="60" t="str">
        <f>IF(O5274="","",(VLOOKUP(A5274,A5274:E12258,5,FALSE)))</f>
        <v/>
      </c>
      <c r="N5274" s="60" t="str">
        <f t="shared" si="331"/>
        <v/>
      </c>
      <c r="O5274" s="60" t="str">
        <f t="shared" ref="O5274:O5337" si="333">IF(J5274="","",IF(AND(J5273="",J5272="",J5271=""),C5274,""))</f>
        <v/>
      </c>
      <c r="P5274" s="103">
        <f t="shared" si="332"/>
        <v>15.099999999989677</v>
      </c>
      <c r="Q5274" s="58"/>
      <c r="R5274" s="58"/>
      <c r="S5274" s="102"/>
    </row>
    <row r="5275" spans="1:19" ht="12.5" customHeight="1" x14ac:dyDescent="0.35">
      <c r="A5275" s="2">
        <v>83</v>
      </c>
      <c r="B5275" s="2" t="s">
        <v>71</v>
      </c>
      <c r="C5275" s="67">
        <v>176.89920000000001</v>
      </c>
      <c r="D5275" t="s">
        <v>65</v>
      </c>
      <c r="E5275" s="2" t="s">
        <v>56</v>
      </c>
      <c r="F5275" s="2" t="s">
        <v>70</v>
      </c>
      <c r="G5275" s="2"/>
      <c r="I5275" s="60">
        <f t="shared" si="330"/>
        <v>0</v>
      </c>
      <c r="J5275" s="60">
        <f>IF(OR(I5275="",I5276="",I5277=""),"",(AVERAGEIF(A5275:A$10000,A5275,I5275:I$10000)))</f>
        <v>0</v>
      </c>
      <c r="K5275" s="60"/>
      <c r="L5275" s="55" t="str">
        <f>IF(O5275="","",A5275)</f>
        <v/>
      </c>
      <c r="M5275" s="60" t="str">
        <f>IF(O5275="","",(VLOOKUP(A5275,A5275:E12259,5,FALSE)))</f>
        <v/>
      </c>
      <c r="N5275" s="55" t="str">
        <f t="shared" si="331"/>
        <v/>
      </c>
      <c r="O5275" s="55" t="str">
        <f t="shared" si="333"/>
        <v/>
      </c>
      <c r="P5275" s="104">
        <f t="shared" si="332"/>
        <v>14.300000000019963</v>
      </c>
      <c r="Q5275" s="58"/>
      <c r="R5275" s="58"/>
      <c r="S5275" s="102"/>
    </row>
    <row r="5276" spans="1:19" ht="12.5" customHeight="1" x14ac:dyDescent="0.35">
      <c r="A5276" s="60">
        <v>83</v>
      </c>
      <c r="B5276" s="60" t="s">
        <v>71</v>
      </c>
      <c r="C5276" s="68">
        <v>176.91329999999999</v>
      </c>
      <c r="D5276" s="58" t="s">
        <v>65</v>
      </c>
      <c r="E5276" s="60" t="s">
        <v>56</v>
      </c>
      <c r="F5276" s="60" t="s">
        <v>70</v>
      </c>
      <c r="G5276" s="60"/>
      <c r="H5276" s="60"/>
      <c r="I5276" s="60">
        <f t="shared" si="330"/>
        <v>0</v>
      </c>
      <c r="J5276" s="60">
        <f>IF(OR(I5276="",I5277="",I5278=""),"",(AVERAGEIF(A5276:A$10000,A5276,I5276:I$10000)))</f>
        <v>0</v>
      </c>
      <c r="K5276" s="60"/>
      <c r="L5276" s="60" t="str">
        <f>IF(O5276="","",A5276)</f>
        <v/>
      </c>
      <c r="M5276" s="60" t="str">
        <f>IF(O5276="","",(VLOOKUP(A5276,A5276:E12260,5,FALSE)))</f>
        <v/>
      </c>
      <c r="N5276" s="60" t="str">
        <f t="shared" si="331"/>
        <v/>
      </c>
      <c r="O5276" s="60" t="str">
        <f t="shared" si="333"/>
        <v/>
      </c>
      <c r="P5276" s="103">
        <f t="shared" si="332"/>
        <v>14.099999999984902</v>
      </c>
      <c r="Q5276" s="58"/>
      <c r="R5276" s="58"/>
      <c r="S5276" s="102"/>
    </row>
    <row r="5277" spans="1:19" ht="12.5" customHeight="1" x14ac:dyDescent="0.35">
      <c r="A5277" s="2">
        <v>83</v>
      </c>
      <c r="B5277" s="2" t="s">
        <v>71</v>
      </c>
      <c r="C5277" s="67">
        <v>176.92830000000001</v>
      </c>
      <c r="D5277" t="s">
        <v>65</v>
      </c>
      <c r="E5277" s="2" t="s">
        <v>56</v>
      </c>
      <c r="F5277" s="2" t="s">
        <v>70</v>
      </c>
      <c r="G5277" s="2"/>
      <c r="I5277" s="60">
        <f t="shared" si="330"/>
        <v>0</v>
      </c>
      <c r="J5277" s="60">
        <f>IF(OR(I5277="",I5278="",I5279=""),"",(AVERAGEIF(A5277:A$10000,A5277,I5277:I$10000)))</f>
        <v>0</v>
      </c>
      <c r="K5277" s="60"/>
      <c r="L5277" s="55" t="str">
        <f>IF(O5277="","",A5277)</f>
        <v/>
      </c>
      <c r="M5277" s="60" t="str">
        <f>IF(O5277="","",(VLOOKUP(A5277,A5277:E12261,5,FALSE)))</f>
        <v/>
      </c>
      <c r="N5277" s="55" t="str">
        <f t="shared" si="331"/>
        <v/>
      </c>
      <c r="O5277" s="55" t="str">
        <f t="shared" si="333"/>
        <v/>
      </c>
      <c r="P5277" s="104">
        <f t="shared" si="332"/>
        <v>15.000000000014779</v>
      </c>
      <c r="Q5277" s="58"/>
      <c r="R5277" s="58"/>
      <c r="S5277" s="102"/>
    </row>
    <row r="5278" spans="1:19" ht="12.5" customHeight="1" x14ac:dyDescent="0.35">
      <c r="A5278" s="60">
        <v>83</v>
      </c>
      <c r="B5278" s="60" t="s">
        <v>71</v>
      </c>
      <c r="C5278" s="68">
        <v>176.9417</v>
      </c>
      <c r="D5278" s="58" t="s">
        <v>65</v>
      </c>
      <c r="E5278" s="60" t="s">
        <v>56</v>
      </c>
      <c r="F5278" s="60" t="s">
        <v>70</v>
      </c>
      <c r="G5278" s="60"/>
      <c r="H5278" s="60"/>
      <c r="I5278" s="60">
        <f t="shared" si="330"/>
        <v>0</v>
      </c>
      <c r="J5278" s="60">
        <f>IF(OR(I5278="",I5279="",I5280=""),"",(AVERAGEIF(A5278:A$10000,A5278,I5278:I$10000)))</f>
        <v>0</v>
      </c>
      <c r="K5278" s="60"/>
      <c r="L5278" s="60" t="str">
        <f>IF(O5278="","",A5278)</f>
        <v/>
      </c>
      <c r="M5278" s="60" t="str">
        <f>IF(O5278="","",(VLOOKUP(A5278,A5278:E12262,5,FALSE)))</f>
        <v/>
      </c>
      <c r="N5278" s="60" t="str">
        <f t="shared" si="331"/>
        <v/>
      </c>
      <c r="O5278" s="60" t="str">
        <f t="shared" si="333"/>
        <v/>
      </c>
      <c r="P5278" s="103">
        <f t="shared" si="332"/>
        <v>13.399999999990087</v>
      </c>
      <c r="Q5278" s="58"/>
      <c r="R5278" s="58"/>
      <c r="S5278" s="102"/>
    </row>
    <row r="5279" spans="1:19" ht="12.5" customHeight="1" x14ac:dyDescent="0.35">
      <c r="A5279" s="2">
        <v>83</v>
      </c>
      <c r="B5279" s="2" t="s">
        <v>71</v>
      </c>
      <c r="C5279" s="67">
        <v>176.9564</v>
      </c>
      <c r="D5279" t="s">
        <v>65</v>
      </c>
      <c r="E5279" s="2" t="s">
        <v>56</v>
      </c>
      <c r="F5279" s="2" t="s">
        <v>70</v>
      </c>
      <c r="G5279" s="2"/>
      <c r="I5279" s="60">
        <f t="shared" si="330"/>
        <v>0</v>
      </c>
      <c r="J5279" s="60">
        <f>IF(OR(I5279="",I5280="",I5281=""),"",(AVERAGEIF(A5279:A$10000,A5279,I5279:I$10000)))</f>
        <v>0</v>
      </c>
      <c r="K5279" s="60"/>
      <c r="L5279" s="55" t="str">
        <f>IF(O5279="","",A5279)</f>
        <v/>
      </c>
      <c r="M5279" s="60" t="str">
        <f>IF(O5279="","",(VLOOKUP(A5279,A5279:E12263,5,FALSE)))</f>
        <v/>
      </c>
      <c r="N5279" s="55" t="str">
        <f t="shared" si="331"/>
        <v/>
      </c>
      <c r="O5279" s="55" t="str">
        <f t="shared" si="333"/>
        <v/>
      </c>
      <c r="P5279" s="104">
        <f t="shared" si="332"/>
        <v>14.70000000000482</v>
      </c>
      <c r="Q5279" s="58"/>
      <c r="R5279" s="58"/>
      <c r="S5279" s="102"/>
    </row>
    <row r="5280" spans="1:19" ht="12.5" customHeight="1" x14ac:dyDescent="0.35">
      <c r="A5280" s="60">
        <v>83</v>
      </c>
      <c r="B5280" s="60" t="s">
        <v>71</v>
      </c>
      <c r="C5280" s="68">
        <v>176.9709</v>
      </c>
      <c r="D5280" s="58" t="s">
        <v>65</v>
      </c>
      <c r="E5280" s="60" t="s">
        <v>56</v>
      </c>
      <c r="F5280" s="60" t="s">
        <v>70</v>
      </c>
      <c r="G5280" s="60"/>
      <c r="H5280" s="60"/>
      <c r="I5280" s="60">
        <f t="shared" si="330"/>
        <v>0</v>
      </c>
      <c r="J5280" s="60">
        <f>IF(OR(I5280="",I5281="",I5282=""),"",(AVERAGEIF(A5280:A$10000,A5280,I5280:I$10000)))</f>
        <v>0</v>
      </c>
      <c r="K5280" s="60"/>
      <c r="L5280" s="60" t="str">
        <f>IF(O5280="","",A5280)</f>
        <v/>
      </c>
      <c r="M5280" s="60" t="str">
        <f>IF(O5280="","",(VLOOKUP(A5280,A5280:E12264,5,FALSE)))</f>
        <v/>
      </c>
      <c r="N5280" s="60" t="str">
        <f t="shared" si="331"/>
        <v/>
      </c>
      <c r="O5280" s="60" t="str">
        <f t="shared" si="333"/>
        <v/>
      </c>
      <c r="P5280" s="103">
        <f t="shared" si="332"/>
        <v>14.499999999998181</v>
      </c>
      <c r="Q5280" s="58"/>
      <c r="R5280" s="58"/>
      <c r="S5280" s="102"/>
    </row>
    <row r="5281" spans="1:19" ht="12.5" customHeight="1" x14ac:dyDescent="0.35">
      <c r="A5281" s="2">
        <v>83</v>
      </c>
      <c r="B5281" s="2" t="s">
        <v>71</v>
      </c>
      <c r="C5281" s="67">
        <v>176.9854</v>
      </c>
      <c r="D5281" t="s">
        <v>65</v>
      </c>
      <c r="E5281" s="2" t="s">
        <v>56</v>
      </c>
      <c r="F5281" s="2" t="s">
        <v>70</v>
      </c>
      <c r="G5281" s="2"/>
      <c r="I5281" s="60">
        <f t="shared" si="330"/>
        <v>0</v>
      </c>
      <c r="J5281" s="60">
        <f>IF(OR(I5281="",I5282="",I5283=""),"",(AVERAGEIF(A5281:A$10000,A5281,I5281:I$10000)))</f>
        <v>0</v>
      </c>
      <c r="K5281" s="60"/>
      <c r="L5281" s="55" t="str">
        <f>IF(O5281="","",A5281)</f>
        <v/>
      </c>
      <c r="M5281" s="60" t="str">
        <f>IF(O5281="","",(VLOOKUP(A5281,A5281:E12265,5,FALSE)))</f>
        <v/>
      </c>
      <c r="N5281" s="55" t="str">
        <f t="shared" si="331"/>
        <v/>
      </c>
      <c r="O5281" s="55" t="str">
        <f t="shared" si="333"/>
        <v/>
      </c>
      <c r="P5281" s="104">
        <f t="shared" si="332"/>
        <v>14.499999999998181</v>
      </c>
      <c r="Q5281" s="58"/>
      <c r="R5281" s="58"/>
      <c r="S5281" s="102"/>
    </row>
    <row r="5282" spans="1:19" ht="12.5" customHeight="1" x14ac:dyDescent="0.35">
      <c r="A5282" s="60">
        <v>83</v>
      </c>
      <c r="B5282" s="60" t="s">
        <v>69</v>
      </c>
      <c r="C5282" s="68">
        <v>177.00069999999999</v>
      </c>
      <c r="D5282" s="58" t="s">
        <v>65</v>
      </c>
      <c r="E5282" s="60" t="s">
        <v>56</v>
      </c>
      <c r="F5282" s="60" t="s">
        <v>70</v>
      </c>
      <c r="G5282" s="60"/>
      <c r="H5282" s="60"/>
      <c r="I5282" s="60">
        <f t="shared" si="330"/>
        <v>0</v>
      </c>
      <c r="J5282" s="60">
        <f>IF(OR(I5282="",I5283="",I5284=""),"",(AVERAGEIF(A5282:A$10000,A5282,I5282:I$10000)))</f>
        <v>0</v>
      </c>
      <c r="K5282" s="60"/>
      <c r="L5282" s="60" t="str">
        <f>IF(O5282="","",A5282)</f>
        <v/>
      </c>
      <c r="M5282" s="60" t="str">
        <f>IF(O5282="","",(VLOOKUP(A5282,A5282:E12266,5,FALSE)))</f>
        <v/>
      </c>
      <c r="N5282" s="60" t="str">
        <f t="shared" si="331"/>
        <v/>
      </c>
      <c r="O5282" s="60" t="str">
        <f t="shared" si="333"/>
        <v/>
      </c>
      <c r="P5282" s="103">
        <f t="shared" si="332"/>
        <v>15.299999999996317</v>
      </c>
      <c r="Q5282" s="58"/>
      <c r="R5282" s="58"/>
      <c r="S5282" s="102"/>
    </row>
    <row r="5283" spans="1:19" ht="12.5" customHeight="1" x14ac:dyDescent="0.35">
      <c r="A5283" s="2">
        <v>83</v>
      </c>
      <c r="B5283" s="2" t="s">
        <v>71</v>
      </c>
      <c r="C5283" s="67">
        <v>177.01499999999999</v>
      </c>
      <c r="D5283" t="s">
        <v>65</v>
      </c>
      <c r="E5283" s="2" t="s">
        <v>56</v>
      </c>
      <c r="F5283" s="2" t="s">
        <v>70</v>
      </c>
      <c r="G5283" s="2"/>
      <c r="I5283" s="60">
        <f t="shared" si="330"/>
        <v>0</v>
      </c>
      <c r="J5283" s="60">
        <f>IF(OR(I5283="",I5284="",I5285=""),"",(AVERAGEIF(A5283:A$10000,A5283,I5283:I$10000)))</f>
        <v>0</v>
      </c>
      <c r="K5283" s="60"/>
      <c r="L5283" s="55" t="str">
        <f>IF(O5283="","",A5283)</f>
        <v/>
      </c>
      <c r="M5283" s="60" t="str">
        <f>IF(O5283="","",(VLOOKUP(A5283,A5283:E12267,5,FALSE)))</f>
        <v/>
      </c>
      <c r="N5283" s="55" t="str">
        <f t="shared" si="331"/>
        <v/>
      </c>
      <c r="O5283" s="55" t="str">
        <f t="shared" si="333"/>
        <v/>
      </c>
      <c r="P5283" s="104">
        <f t="shared" si="332"/>
        <v>14.299999999991542</v>
      </c>
      <c r="Q5283" s="58"/>
      <c r="R5283" s="58"/>
      <c r="S5283" s="102"/>
    </row>
    <row r="5284" spans="1:19" ht="12.5" customHeight="1" x14ac:dyDescent="0.35">
      <c r="A5284" s="60">
        <v>83</v>
      </c>
      <c r="B5284" s="60" t="s">
        <v>71</v>
      </c>
      <c r="C5284" s="68">
        <v>177.0301</v>
      </c>
      <c r="D5284" s="58" t="s">
        <v>65</v>
      </c>
      <c r="E5284" s="60" t="s">
        <v>56</v>
      </c>
      <c r="F5284" s="60" t="s">
        <v>70</v>
      </c>
      <c r="G5284" s="60"/>
      <c r="H5284" s="60"/>
      <c r="I5284" s="60">
        <f t="shared" si="330"/>
        <v>0</v>
      </c>
      <c r="J5284" s="60">
        <f>IF(OR(I5284="",I5285="",I5286=""),"",(AVERAGEIF(A5284:A$10000,A5284,I5284:I$10000)))</f>
        <v>0</v>
      </c>
      <c r="K5284" s="60"/>
      <c r="L5284" s="60" t="str">
        <f>IF(O5284="","",A5284)</f>
        <v/>
      </c>
      <c r="M5284" s="60" t="str">
        <f>IF(O5284="","",(VLOOKUP(A5284,A5284:E12268,5,FALSE)))</f>
        <v/>
      </c>
      <c r="N5284" s="60" t="str">
        <f t="shared" si="331"/>
        <v/>
      </c>
      <c r="O5284" s="60" t="str">
        <f t="shared" si="333"/>
        <v/>
      </c>
      <c r="P5284" s="103">
        <f t="shared" si="332"/>
        <v>15.100000000018099</v>
      </c>
      <c r="Q5284" s="58"/>
      <c r="R5284" s="58"/>
      <c r="S5284" s="102"/>
    </row>
    <row r="5285" spans="1:19" ht="12.5" customHeight="1" x14ac:dyDescent="0.35">
      <c r="A5285" s="2">
        <v>83</v>
      </c>
      <c r="B5285" s="2" t="s">
        <v>71</v>
      </c>
      <c r="C5285" s="67">
        <v>177.04929999999999</v>
      </c>
      <c r="D5285" t="s">
        <v>65</v>
      </c>
      <c r="E5285" s="2" t="s">
        <v>56</v>
      </c>
      <c r="F5285" s="2" t="s">
        <v>70</v>
      </c>
      <c r="G5285" s="2"/>
      <c r="I5285" s="60">
        <f t="shared" si="330"/>
        <v>0</v>
      </c>
      <c r="J5285" s="60">
        <f>IF(OR(I5285="",I5286="",I5287=""),"",(AVERAGEIF(A5285:A$10000,A5285,I5285:I$10000)))</f>
        <v>0</v>
      </c>
      <c r="K5285" s="60"/>
      <c r="L5285" s="55" t="str">
        <f>IF(O5285="","",A5285)</f>
        <v/>
      </c>
      <c r="M5285" s="60" t="str">
        <f>IF(O5285="","",(VLOOKUP(A5285,A5285:E12269,5,FALSE)))</f>
        <v/>
      </c>
      <c r="N5285" s="55" t="str">
        <f t="shared" si="331"/>
        <v/>
      </c>
      <c r="O5285" s="55" t="str">
        <f t="shared" si="333"/>
        <v/>
      </c>
      <c r="P5285" s="104">
        <f t="shared" si="332"/>
        <v>19.199999999983675</v>
      </c>
      <c r="Q5285" s="58"/>
      <c r="R5285" s="58"/>
      <c r="S5285" s="102"/>
    </row>
    <row r="5286" spans="1:19" ht="12.5" customHeight="1" x14ac:dyDescent="0.35">
      <c r="A5286" s="60">
        <v>83</v>
      </c>
      <c r="B5286" s="60" t="s">
        <v>71</v>
      </c>
      <c r="C5286" s="68">
        <v>177.08009999999999</v>
      </c>
      <c r="D5286" s="58" t="s">
        <v>65</v>
      </c>
      <c r="E5286" s="60" t="s">
        <v>56</v>
      </c>
      <c r="F5286" s="60" t="s">
        <v>70</v>
      </c>
      <c r="G5286" s="60"/>
      <c r="H5286" s="60"/>
      <c r="I5286" s="60">
        <f t="shared" si="330"/>
        <v>0</v>
      </c>
      <c r="J5286" s="60">
        <f>IF(OR(I5286="",I5287="",I5288=""),"",(AVERAGEIF(A5286:A$10000,A5286,I5286:I$10000)))</f>
        <v>0</v>
      </c>
      <c r="K5286" s="60"/>
      <c r="L5286" s="60" t="str">
        <f>IF(O5286="","",A5286)</f>
        <v/>
      </c>
      <c r="M5286" s="60" t="str">
        <f>IF(O5286="","",(VLOOKUP(A5286,A5286:E12270,5,FALSE)))</f>
        <v/>
      </c>
      <c r="N5286" s="60" t="str">
        <f t="shared" si="331"/>
        <v/>
      </c>
      <c r="O5286" s="60" t="str">
        <f t="shared" si="333"/>
        <v/>
      </c>
      <c r="P5286" s="103">
        <f t="shared" si="332"/>
        <v>30.799999999999272</v>
      </c>
      <c r="Q5286" s="58"/>
      <c r="R5286" s="58"/>
      <c r="S5286" s="102"/>
    </row>
    <row r="5287" spans="1:19" ht="12.5" customHeight="1" x14ac:dyDescent="0.35">
      <c r="A5287" s="2">
        <v>83</v>
      </c>
      <c r="B5287" s="2" t="s">
        <v>69</v>
      </c>
      <c r="C5287" s="67">
        <v>177.1001</v>
      </c>
      <c r="D5287" t="s">
        <v>65</v>
      </c>
      <c r="E5287" s="2" t="s">
        <v>56</v>
      </c>
      <c r="F5287" s="2" t="s">
        <v>70</v>
      </c>
      <c r="G5287" s="2"/>
      <c r="I5287" s="60">
        <f t="shared" si="330"/>
        <v>0</v>
      </c>
      <c r="J5287" s="60">
        <f>IF(OR(I5287="",I5288="",I5289=""),"",(AVERAGEIF(A5287:A$10000,A5287,I5287:I$10000)))</f>
        <v>0</v>
      </c>
      <c r="K5287" s="60"/>
      <c r="L5287" s="55" t="str">
        <f>IF(O5287="","",A5287)</f>
        <v/>
      </c>
      <c r="M5287" s="60" t="str">
        <f>IF(O5287="","",(VLOOKUP(A5287,A5287:E12271,5,FALSE)))</f>
        <v/>
      </c>
      <c r="N5287" s="55" t="str">
        <f t="shared" si="331"/>
        <v/>
      </c>
      <c r="O5287" s="55" t="str">
        <f t="shared" si="333"/>
        <v/>
      </c>
      <c r="P5287" s="104">
        <f t="shared" si="332"/>
        <v>20.000000000010232</v>
      </c>
      <c r="Q5287" s="58"/>
      <c r="R5287" s="58"/>
      <c r="S5287" s="102"/>
    </row>
    <row r="5288" spans="1:19" ht="12.5" customHeight="1" x14ac:dyDescent="0.35">
      <c r="A5288" s="60">
        <v>83</v>
      </c>
      <c r="B5288" s="60" t="s">
        <v>69</v>
      </c>
      <c r="C5288" s="68">
        <v>177.11429999999999</v>
      </c>
      <c r="D5288" s="58" t="s">
        <v>65</v>
      </c>
      <c r="E5288" s="60" t="s">
        <v>56</v>
      </c>
      <c r="F5288" s="60" t="s">
        <v>70</v>
      </c>
      <c r="G5288" s="60"/>
      <c r="H5288" s="60"/>
      <c r="I5288" s="60">
        <f t="shared" si="330"/>
        <v>0</v>
      </c>
      <c r="J5288" s="60">
        <f>IF(OR(I5288="",I5289="",I5290=""),"",(AVERAGEIF(A5288:A$10000,A5288,I5288:I$10000)))</f>
        <v>0</v>
      </c>
      <c r="K5288" s="60"/>
      <c r="L5288" s="60" t="str">
        <f>IF(O5288="","",A5288)</f>
        <v/>
      </c>
      <c r="M5288" s="60" t="str">
        <f>IF(O5288="","",(VLOOKUP(A5288,A5288:E12272,5,FALSE)))</f>
        <v/>
      </c>
      <c r="N5288" s="60" t="str">
        <f t="shared" si="331"/>
        <v/>
      </c>
      <c r="O5288" s="60" t="str">
        <f t="shared" si="333"/>
        <v/>
      </c>
      <c r="P5288" s="103">
        <f t="shared" si="332"/>
        <v>14.199999999988222</v>
      </c>
      <c r="Q5288" s="58"/>
      <c r="R5288" s="58"/>
      <c r="S5288" s="102"/>
    </row>
    <row r="5289" spans="1:19" ht="12.5" customHeight="1" x14ac:dyDescent="0.35">
      <c r="A5289" s="2">
        <v>83</v>
      </c>
      <c r="B5289" s="2" t="s">
        <v>71</v>
      </c>
      <c r="C5289" s="67">
        <v>177.12909999999999</v>
      </c>
      <c r="D5289" t="s">
        <v>65</v>
      </c>
      <c r="E5289" s="2" t="s">
        <v>56</v>
      </c>
      <c r="F5289" s="2" t="s">
        <v>70</v>
      </c>
      <c r="G5289" s="2"/>
      <c r="I5289" s="60">
        <f t="shared" si="330"/>
        <v>0</v>
      </c>
      <c r="J5289" s="60">
        <f>IF(OR(I5289="",I5290="",I5291=""),"",(AVERAGEIF(A5289:A$10000,A5289,I5289:I$10000)))</f>
        <v>0</v>
      </c>
      <c r="K5289" s="60"/>
      <c r="L5289" s="55" t="str">
        <f>IF(O5289="","",A5289)</f>
        <v/>
      </c>
      <c r="M5289" s="60" t="str">
        <f>IF(O5289="","",(VLOOKUP(A5289,A5289:E12273,5,FALSE)))</f>
        <v/>
      </c>
      <c r="N5289" s="55" t="str">
        <f t="shared" si="331"/>
        <v/>
      </c>
      <c r="O5289" s="55" t="str">
        <f t="shared" si="333"/>
        <v/>
      </c>
      <c r="P5289" s="104">
        <f t="shared" si="332"/>
        <v>14.80000000000814</v>
      </c>
      <c r="Q5289" s="58"/>
      <c r="R5289" s="58"/>
      <c r="S5289" s="102"/>
    </row>
    <row r="5290" spans="1:19" ht="12.5" customHeight="1" x14ac:dyDescent="0.35">
      <c r="A5290" s="60">
        <v>83</v>
      </c>
      <c r="B5290" s="60" t="s">
        <v>71</v>
      </c>
      <c r="C5290" s="68">
        <v>177.1439</v>
      </c>
      <c r="D5290" s="58" t="s">
        <v>65</v>
      </c>
      <c r="E5290" s="60" t="s">
        <v>56</v>
      </c>
      <c r="F5290" s="60" t="s">
        <v>70</v>
      </c>
      <c r="G5290" s="60"/>
      <c r="H5290" s="60"/>
      <c r="I5290" s="60">
        <f t="shared" si="330"/>
        <v>0</v>
      </c>
      <c r="J5290" s="60">
        <f>IF(OR(I5290="",I5291="",I5292=""),"",(AVERAGEIF(A5290:A$10000,A5290,I5290:I$10000)))</f>
        <v>0</v>
      </c>
      <c r="K5290" s="60"/>
      <c r="L5290" s="60" t="str">
        <f>IF(O5290="","",A5290)</f>
        <v/>
      </c>
      <c r="M5290" s="60" t="str">
        <f>IF(O5290="","",(VLOOKUP(A5290,A5290:E12274,5,FALSE)))</f>
        <v/>
      </c>
      <c r="N5290" s="60" t="str">
        <f t="shared" si="331"/>
        <v/>
      </c>
      <c r="O5290" s="60" t="str">
        <f t="shared" si="333"/>
        <v/>
      </c>
      <c r="P5290" s="103">
        <f t="shared" si="332"/>
        <v>14.80000000000814</v>
      </c>
      <c r="Q5290" s="58"/>
      <c r="R5290" s="58"/>
      <c r="S5290" s="102"/>
    </row>
    <row r="5291" spans="1:19" ht="12.5" customHeight="1" x14ac:dyDescent="0.35">
      <c r="A5291" s="2">
        <v>83</v>
      </c>
      <c r="B5291" s="2" t="s">
        <v>69</v>
      </c>
      <c r="C5291" s="67">
        <v>177.1591</v>
      </c>
      <c r="D5291" t="s">
        <v>65</v>
      </c>
      <c r="E5291" s="2" t="s">
        <v>56</v>
      </c>
      <c r="F5291" s="2" t="s">
        <v>70</v>
      </c>
      <c r="G5291" s="2"/>
      <c r="I5291" s="60">
        <f t="shared" si="330"/>
        <v>0</v>
      </c>
      <c r="J5291" s="60">
        <f>IF(OR(I5291="",I5292="",I5293=""),"",(AVERAGEIF(A5291:A$10000,A5291,I5291:I$10000)))</f>
        <v>0</v>
      </c>
      <c r="K5291" s="60"/>
      <c r="L5291" s="55" t="str">
        <f>IF(O5291="","",A5291)</f>
        <v/>
      </c>
      <c r="M5291" s="60" t="str">
        <f>IF(O5291="","",(VLOOKUP(A5291,A5291:E12275,5,FALSE)))</f>
        <v/>
      </c>
      <c r="N5291" s="55" t="str">
        <f t="shared" si="331"/>
        <v/>
      </c>
      <c r="O5291" s="55" t="str">
        <f t="shared" si="333"/>
        <v/>
      </c>
      <c r="P5291" s="104">
        <f t="shared" si="332"/>
        <v>15.199999999992997</v>
      </c>
      <c r="Q5291" s="58"/>
      <c r="R5291" s="58"/>
      <c r="S5291" s="102"/>
    </row>
    <row r="5292" spans="1:19" ht="12.5" customHeight="1" x14ac:dyDescent="0.35">
      <c r="A5292" s="60">
        <v>83</v>
      </c>
      <c r="B5292" s="60" t="s">
        <v>69</v>
      </c>
      <c r="C5292" s="68">
        <v>177.17400000000001</v>
      </c>
      <c r="D5292" s="58" t="s">
        <v>65</v>
      </c>
      <c r="E5292" s="60" t="s">
        <v>56</v>
      </c>
      <c r="F5292" s="60" t="s">
        <v>70</v>
      </c>
      <c r="G5292" s="60"/>
      <c r="H5292" s="60"/>
      <c r="I5292" s="60">
        <f t="shared" si="330"/>
        <v>0</v>
      </c>
      <c r="J5292" s="60">
        <f>IF(OR(I5292="",I5293="",I5294=""),"",(AVERAGEIF(A5292:A$10000,A5292,I5292:I$10000)))</f>
        <v>0</v>
      </c>
      <c r="K5292" s="60"/>
      <c r="L5292" s="60" t="str">
        <f>IF(O5292="","",A5292)</f>
        <v/>
      </c>
      <c r="M5292" s="60" t="str">
        <f>IF(O5292="","",(VLOOKUP(A5292,A5292:E12276,5,FALSE)))</f>
        <v/>
      </c>
      <c r="N5292" s="60" t="str">
        <f t="shared" si="331"/>
        <v/>
      </c>
      <c r="O5292" s="60" t="str">
        <f t="shared" si="333"/>
        <v/>
      </c>
      <c r="P5292" s="103">
        <f t="shared" si="332"/>
        <v>14.90000000001146</v>
      </c>
      <c r="Q5292" s="58"/>
      <c r="R5292" s="58"/>
      <c r="S5292" s="102"/>
    </row>
    <row r="5293" spans="1:19" ht="12.5" customHeight="1" x14ac:dyDescent="0.35">
      <c r="A5293" s="2">
        <v>83</v>
      </c>
      <c r="B5293" s="2" t="s">
        <v>71</v>
      </c>
      <c r="C5293" s="67">
        <v>177.19</v>
      </c>
      <c r="D5293" t="s">
        <v>65</v>
      </c>
      <c r="E5293" s="2" t="s">
        <v>56</v>
      </c>
      <c r="F5293" s="2" t="s">
        <v>70</v>
      </c>
      <c r="G5293" s="2"/>
      <c r="I5293" s="60">
        <f t="shared" si="330"/>
        <v>0</v>
      </c>
      <c r="J5293" s="60">
        <f>IF(OR(I5293="",I5294="",I5295=""),"",(AVERAGEIF(A5293:A$10000,A5293,I5293:I$10000)))</f>
        <v>0</v>
      </c>
      <c r="K5293" s="60"/>
      <c r="L5293" s="55" t="str">
        <f>IF(O5293="","",A5293)</f>
        <v/>
      </c>
      <c r="M5293" s="60" t="str">
        <f>IF(O5293="","",(VLOOKUP(A5293,A5293:E12277,5,FALSE)))</f>
        <v/>
      </c>
      <c r="N5293" s="55" t="str">
        <f t="shared" si="331"/>
        <v/>
      </c>
      <c r="O5293" s="55" t="str">
        <f t="shared" si="333"/>
        <v/>
      </c>
      <c r="P5293" s="104">
        <f t="shared" si="332"/>
        <v>15.999999999991132</v>
      </c>
      <c r="Q5293" s="58"/>
      <c r="R5293" s="58"/>
      <c r="S5293" s="102"/>
    </row>
    <row r="5294" spans="1:19" ht="12.5" customHeight="1" x14ac:dyDescent="0.35">
      <c r="A5294" s="60">
        <v>83</v>
      </c>
      <c r="B5294" s="60" t="s">
        <v>71</v>
      </c>
      <c r="C5294" s="68">
        <v>177.20429999999999</v>
      </c>
      <c r="D5294" s="58" t="s">
        <v>65</v>
      </c>
      <c r="E5294" s="60" t="s">
        <v>56</v>
      </c>
      <c r="F5294" s="60" t="s">
        <v>70</v>
      </c>
      <c r="G5294" s="60"/>
      <c r="H5294" s="60"/>
      <c r="I5294" s="60">
        <f t="shared" si="330"/>
        <v>0</v>
      </c>
      <c r="J5294" s="60">
        <f>IF(OR(I5294="",I5295="",I5296=""),"",(AVERAGEIF(A5294:A$10000,A5294,I5294:I$10000)))</f>
        <v>0</v>
      </c>
      <c r="K5294" s="60"/>
      <c r="L5294" s="60" t="str">
        <f>IF(O5294="","",A5294)</f>
        <v/>
      </c>
      <c r="M5294" s="60" t="str">
        <f>IF(O5294="","",(VLOOKUP(A5294,A5294:E12278,5,FALSE)))</f>
        <v/>
      </c>
      <c r="N5294" s="60" t="str">
        <f t="shared" si="331"/>
        <v/>
      </c>
      <c r="O5294" s="60" t="str">
        <f t="shared" si="333"/>
        <v/>
      </c>
      <c r="P5294" s="103">
        <f t="shared" si="332"/>
        <v>14.299999999991542</v>
      </c>
      <c r="Q5294" s="58"/>
      <c r="R5294" s="58"/>
      <c r="S5294" s="102"/>
    </row>
    <row r="5295" spans="1:19" ht="12.5" customHeight="1" x14ac:dyDescent="0.35">
      <c r="A5295" s="2">
        <v>83</v>
      </c>
      <c r="B5295" s="2" t="s">
        <v>71</v>
      </c>
      <c r="C5295" s="67">
        <v>177.21889999999999</v>
      </c>
      <c r="D5295" t="s">
        <v>65</v>
      </c>
      <c r="E5295" s="2" t="s">
        <v>56</v>
      </c>
      <c r="F5295" s="2" t="s">
        <v>70</v>
      </c>
      <c r="G5295" s="2"/>
      <c r="I5295" s="60">
        <f t="shared" si="330"/>
        <v>0</v>
      </c>
      <c r="J5295" s="60">
        <f>IF(OR(I5295="",I5296="",I5297=""),"",(AVERAGEIF(A5295:A$10000,A5295,I5295:I$10000)))</f>
        <v>0</v>
      </c>
      <c r="K5295" s="60"/>
      <c r="L5295" s="55" t="str">
        <f>IF(O5295="","",A5295)</f>
        <v/>
      </c>
      <c r="M5295" s="60" t="str">
        <f>IF(O5295="","",(VLOOKUP(A5295,A5295:E12279,5,FALSE)))</f>
        <v/>
      </c>
      <c r="N5295" s="55" t="str">
        <f t="shared" si="331"/>
        <v/>
      </c>
      <c r="O5295" s="55" t="str">
        <f t="shared" si="333"/>
        <v/>
      </c>
      <c r="P5295" s="104">
        <f t="shared" si="332"/>
        <v>14.600000000001501</v>
      </c>
      <c r="Q5295" s="58"/>
      <c r="R5295" s="58"/>
      <c r="S5295" s="102"/>
    </row>
    <row r="5296" spans="1:19" ht="12.5" customHeight="1" x14ac:dyDescent="0.35">
      <c r="A5296" s="60">
        <v>83</v>
      </c>
      <c r="B5296" s="60" t="s">
        <v>69</v>
      </c>
      <c r="C5296" s="68">
        <v>177.23320000000001</v>
      </c>
      <c r="D5296" s="58" t="s">
        <v>65</v>
      </c>
      <c r="E5296" s="60" t="s">
        <v>56</v>
      </c>
      <c r="F5296" s="60" t="s">
        <v>70</v>
      </c>
      <c r="G5296" s="60"/>
      <c r="H5296" s="60"/>
      <c r="I5296" s="60">
        <f t="shared" si="330"/>
        <v>0</v>
      </c>
      <c r="J5296" s="60">
        <f>IF(OR(I5296="",I5297="",I5298=""),"",(AVERAGEIF(A5296:A$10000,A5296,I5296:I$10000)))</f>
        <v>0</v>
      </c>
      <c r="K5296" s="60"/>
      <c r="L5296" s="60" t="str">
        <f>IF(O5296="","",A5296)</f>
        <v/>
      </c>
      <c r="M5296" s="60" t="str">
        <f>IF(O5296="","",(VLOOKUP(A5296,A5296:E12280,5,FALSE)))</f>
        <v/>
      </c>
      <c r="N5296" s="60" t="str">
        <f t="shared" si="331"/>
        <v/>
      </c>
      <c r="O5296" s="60" t="str">
        <f t="shared" si="333"/>
        <v/>
      </c>
      <c r="P5296" s="103">
        <f t="shared" si="332"/>
        <v>14.300000000019963</v>
      </c>
      <c r="Q5296" s="58"/>
      <c r="R5296" s="58"/>
      <c r="S5296" s="102"/>
    </row>
    <row r="5297" spans="1:19" ht="12.5" customHeight="1" x14ac:dyDescent="0.35">
      <c r="A5297" s="2">
        <v>83</v>
      </c>
      <c r="B5297" s="2" t="s">
        <v>69</v>
      </c>
      <c r="C5297" s="67">
        <v>177.24770000000001</v>
      </c>
      <c r="D5297" t="s">
        <v>65</v>
      </c>
      <c r="E5297" s="2" t="s">
        <v>56</v>
      </c>
      <c r="F5297" s="2" t="s">
        <v>70</v>
      </c>
      <c r="G5297" s="2"/>
      <c r="I5297" s="60">
        <f t="shared" si="330"/>
        <v>0</v>
      </c>
      <c r="J5297" s="60">
        <f>IF(OR(I5297="",I5298="",I5299=""),"",(AVERAGEIF(A5297:A$10000,A5297,I5297:I$10000)))</f>
        <v>0</v>
      </c>
      <c r="K5297" s="60"/>
      <c r="L5297" s="55" t="str">
        <f>IF(O5297="","",A5297)</f>
        <v/>
      </c>
      <c r="M5297" s="60" t="str">
        <f>IF(O5297="","",(VLOOKUP(A5297,A5297:E12281,5,FALSE)))</f>
        <v/>
      </c>
      <c r="N5297" s="55" t="str">
        <f t="shared" si="331"/>
        <v/>
      </c>
      <c r="O5297" s="55" t="str">
        <f t="shared" si="333"/>
        <v/>
      </c>
      <c r="P5297" s="104">
        <f t="shared" si="332"/>
        <v>14.499999999998181</v>
      </c>
      <c r="Q5297" s="58"/>
      <c r="R5297" s="58"/>
      <c r="S5297" s="102"/>
    </row>
    <row r="5298" spans="1:19" ht="12.5" customHeight="1" x14ac:dyDescent="0.35">
      <c r="A5298" s="60">
        <v>83</v>
      </c>
      <c r="B5298" s="60" t="s">
        <v>69</v>
      </c>
      <c r="C5298" s="68">
        <v>177.26220000000001</v>
      </c>
      <c r="D5298" s="58" t="s">
        <v>65</v>
      </c>
      <c r="E5298" s="60" t="s">
        <v>56</v>
      </c>
      <c r="F5298" s="60" t="s">
        <v>70</v>
      </c>
      <c r="G5298" s="60"/>
      <c r="H5298" s="60"/>
      <c r="I5298" s="60">
        <f t="shared" si="330"/>
        <v>0</v>
      </c>
      <c r="J5298" s="60">
        <f>IF(OR(I5298="",I5299="",I5300=""),"",(AVERAGEIF(A5298:A$10000,A5298,I5298:I$10000)))</f>
        <v>0</v>
      </c>
      <c r="K5298" s="60"/>
      <c r="L5298" s="60" t="str">
        <f>IF(O5298="","",A5298)</f>
        <v/>
      </c>
      <c r="M5298" s="60" t="str">
        <f>IF(O5298="","",(VLOOKUP(A5298,A5298:E12282,5,FALSE)))</f>
        <v/>
      </c>
      <c r="N5298" s="60" t="str">
        <f t="shared" si="331"/>
        <v/>
      </c>
      <c r="O5298" s="60" t="str">
        <f t="shared" si="333"/>
        <v/>
      </c>
      <c r="P5298" s="103">
        <f t="shared" si="332"/>
        <v>14.499999999998181</v>
      </c>
      <c r="Q5298" s="58"/>
      <c r="R5298" s="58"/>
      <c r="S5298" s="102"/>
    </row>
    <row r="5299" spans="1:19" ht="12.5" customHeight="1" x14ac:dyDescent="0.35">
      <c r="A5299" s="2">
        <v>83</v>
      </c>
      <c r="B5299" s="2" t="s">
        <v>69</v>
      </c>
      <c r="C5299" s="67">
        <v>177.28569999999999</v>
      </c>
      <c r="D5299" t="s">
        <v>65</v>
      </c>
      <c r="E5299" s="2" t="s">
        <v>56</v>
      </c>
      <c r="F5299" s="2" t="s">
        <v>70</v>
      </c>
      <c r="G5299" s="2"/>
      <c r="I5299" s="60">
        <f t="shared" si="330"/>
        <v>0</v>
      </c>
      <c r="J5299" s="60">
        <f>IF(OR(I5299="",I5300="",I5301=""),"",(AVERAGEIF(A5299:A$10000,A5299,I5299:I$10000)))</f>
        <v>0</v>
      </c>
      <c r="K5299" s="60"/>
      <c r="L5299" s="55" t="str">
        <f>IF(O5299="","",A5299)</f>
        <v/>
      </c>
      <c r="M5299" s="60" t="str">
        <f>IF(O5299="","",(VLOOKUP(A5299,A5299:E12283,5,FALSE)))</f>
        <v/>
      </c>
      <c r="N5299" s="55" t="str">
        <f t="shared" si="331"/>
        <v/>
      </c>
      <c r="O5299" s="55" t="str">
        <f t="shared" si="333"/>
        <v/>
      </c>
      <c r="P5299" s="104">
        <f t="shared" si="332"/>
        <v>23.499999999984311</v>
      </c>
      <c r="Q5299" s="58"/>
      <c r="R5299" s="58"/>
      <c r="S5299" s="102"/>
    </row>
    <row r="5300" spans="1:19" ht="12.5" customHeight="1" x14ac:dyDescent="0.35">
      <c r="A5300" s="60">
        <v>83</v>
      </c>
      <c r="B5300" s="60" t="s">
        <v>69</v>
      </c>
      <c r="C5300" s="68">
        <v>177.30119999999999</v>
      </c>
      <c r="D5300" s="58" t="s">
        <v>65</v>
      </c>
      <c r="E5300" s="60" t="s">
        <v>56</v>
      </c>
      <c r="F5300" s="60" t="s">
        <v>70</v>
      </c>
      <c r="G5300" s="60"/>
      <c r="H5300" s="60"/>
      <c r="I5300" s="60">
        <f t="shared" si="330"/>
        <v>0</v>
      </c>
      <c r="J5300" s="60">
        <f>IF(OR(I5300="",I5301="",I5302=""),"",(AVERAGEIF(A5300:A$10000,A5300,I5300:I$10000)))</f>
        <v>0</v>
      </c>
      <c r="K5300" s="60"/>
      <c r="L5300" s="60" t="str">
        <f>IF(O5300="","",A5300)</f>
        <v/>
      </c>
      <c r="M5300" s="60" t="str">
        <f>IF(O5300="","",(VLOOKUP(A5300,A5300:E12284,5,FALSE)))</f>
        <v/>
      </c>
      <c r="N5300" s="60" t="str">
        <f t="shared" si="331"/>
        <v/>
      </c>
      <c r="O5300" s="60" t="str">
        <f t="shared" si="333"/>
        <v/>
      </c>
      <c r="P5300" s="103">
        <f t="shared" si="332"/>
        <v>15.500000000002956</v>
      </c>
      <c r="Q5300" s="58"/>
      <c r="R5300" s="58"/>
      <c r="S5300" s="102"/>
    </row>
    <row r="5301" spans="1:19" ht="12.5" customHeight="1" x14ac:dyDescent="0.35">
      <c r="A5301" s="2">
        <v>83</v>
      </c>
      <c r="B5301" s="2" t="s">
        <v>69</v>
      </c>
      <c r="C5301" s="67">
        <v>177.3158</v>
      </c>
      <c r="D5301" t="s">
        <v>65</v>
      </c>
      <c r="E5301" s="2" t="s">
        <v>56</v>
      </c>
      <c r="F5301" s="2" t="s">
        <v>70</v>
      </c>
      <c r="G5301" s="2"/>
      <c r="I5301" s="60">
        <f t="shared" si="330"/>
        <v>0</v>
      </c>
      <c r="J5301" s="60">
        <f>IF(OR(I5301="",I5302="",I5303=""),"",(AVERAGEIF(A5301:A$10000,A5301,I5301:I$10000)))</f>
        <v>0</v>
      </c>
      <c r="K5301" s="60"/>
      <c r="L5301" s="55" t="str">
        <f>IF(O5301="","",A5301)</f>
        <v/>
      </c>
      <c r="M5301" s="60" t="str">
        <f>IF(O5301="","",(VLOOKUP(A5301,A5301:E12285,5,FALSE)))</f>
        <v/>
      </c>
      <c r="N5301" s="55" t="str">
        <f t="shared" si="331"/>
        <v/>
      </c>
      <c r="O5301" s="55" t="str">
        <f t="shared" si="333"/>
        <v/>
      </c>
      <c r="P5301" s="104">
        <f t="shared" si="332"/>
        <v>14.600000000001501</v>
      </c>
      <c r="Q5301" s="58"/>
      <c r="R5301" s="58"/>
      <c r="S5301" s="102"/>
    </row>
    <row r="5302" spans="1:19" ht="12.5" customHeight="1" x14ac:dyDescent="0.35">
      <c r="A5302" s="60">
        <v>83</v>
      </c>
      <c r="B5302" s="60" t="s">
        <v>69</v>
      </c>
      <c r="C5302" s="68">
        <v>177.3304</v>
      </c>
      <c r="D5302" s="58" t="s">
        <v>65</v>
      </c>
      <c r="E5302" s="60" t="s">
        <v>56</v>
      </c>
      <c r="F5302" s="60" t="s">
        <v>70</v>
      </c>
      <c r="G5302" s="60"/>
      <c r="H5302" s="60"/>
      <c r="I5302" s="60">
        <f t="shared" si="330"/>
        <v>0</v>
      </c>
      <c r="J5302" s="60">
        <f>IF(OR(I5302="",I5303="",I5304=""),"",(AVERAGEIF(A5302:A$10000,A5302,I5302:I$10000)))</f>
        <v>0</v>
      </c>
      <c r="K5302" s="60"/>
      <c r="L5302" s="60" t="str">
        <f>IF(O5302="","",A5302)</f>
        <v/>
      </c>
      <c r="M5302" s="60" t="str">
        <f>IF(O5302="","",(VLOOKUP(A5302,A5302:E12286,5,FALSE)))</f>
        <v/>
      </c>
      <c r="N5302" s="60" t="str">
        <f t="shared" si="331"/>
        <v/>
      </c>
      <c r="O5302" s="60" t="str">
        <f t="shared" si="333"/>
        <v/>
      </c>
      <c r="P5302" s="103">
        <f t="shared" si="332"/>
        <v>14.600000000001501</v>
      </c>
      <c r="Q5302" s="58"/>
      <c r="R5302" s="58"/>
      <c r="S5302" s="102"/>
    </row>
    <row r="5303" spans="1:19" ht="12.5" customHeight="1" x14ac:dyDescent="0.35">
      <c r="A5303" s="2">
        <v>83</v>
      </c>
      <c r="B5303" s="2" t="s">
        <v>69</v>
      </c>
      <c r="C5303" s="67">
        <v>177.34610000000001</v>
      </c>
      <c r="D5303" t="s">
        <v>65</v>
      </c>
      <c r="E5303" s="2" t="s">
        <v>56</v>
      </c>
      <c r="F5303" s="2" t="s">
        <v>70</v>
      </c>
      <c r="G5303" s="2"/>
      <c r="I5303" s="60">
        <f t="shared" si="330"/>
        <v>0</v>
      </c>
      <c r="J5303" s="60">
        <f>IF(OR(I5303="",I5304="",I5305=""),"",(AVERAGEIF(A5303:A$10000,A5303,I5303:I$10000)))</f>
        <v>0</v>
      </c>
      <c r="K5303" s="60"/>
      <c r="L5303" s="55" t="str">
        <f>IF(O5303="","",A5303)</f>
        <v/>
      </c>
      <c r="M5303" s="60" t="str">
        <f>IF(O5303="","",(VLOOKUP(A5303,A5303:E12287,5,FALSE)))</f>
        <v/>
      </c>
      <c r="N5303" s="55" t="str">
        <f t="shared" si="331"/>
        <v/>
      </c>
      <c r="O5303" s="55" t="str">
        <f t="shared" si="333"/>
        <v/>
      </c>
      <c r="P5303" s="104">
        <f t="shared" si="332"/>
        <v>15.700000000009595</v>
      </c>
      <c r="Q5303" s="58"/>
      <c r="R5303" s="58"/>
      <c r="S5303" s="102"/>
    </row>
    <row r="5304" spans="1:19" ht="12.5" customHeight="1" x14ac:dyDescent="0.35">
      <c r="A5304" s="60">
        <v>83</v>
      </c>
      <c r="B5304" s="60" t="s">
        <v>69</v>
      </c>
      <c r="C5304" s="68">
        <v>177.36019999999999</v>
      </c>
      <c r="D5304" s="58" t="s">
        <v>65</v>
      </c>
      <c r="E5304" s="60" t="s">
        <v>56</v>
      </c>
      <c r="F5304" s="60" t="s">
        <v>70</v>
      </c>
      <c r="G5304" s="60"/>
      <c r="H5304" s="60"/>
      <c r="I5304" s="60">
        <f t="shared" si="330"/>
        <v>0</v>
      </c>
      <c r="J5304" s="60">
        <f>IF(OR(I5304="",I5305="",I5306=""),"",(AVERAGEIF(A5304:A$10000,A5304,I5304:I$10000)))</f>
        <v>0</v>
      </c>
      <c r="K5304" s="60"/>
      <c r="L5304" s="60" t="str">
        <f>IF(O5304="","",A5304)</f>
        <v/>
      </c>
      <c r="M5304" s="60" t="str">
        <f>IF(O5304="","",(VLOOKUP(A5304,A5304:E12288,5,FALSE)))</f>
        <v/>
      </c>
      <c r="N5304" s="60" t="str">
        <f t="shared" si="331"/>
        <v/>
      </c>
      <c r="O5304" s="60" t="str">
        <f t="shared" si="333"/>
        <v/>
      </c>
      <c r="P5304" s="103">
        <f t="shared" si="332"/>
        <v>14.099999999984902</v>
      </c>
      <c r="Q5304" s="58"/>
      <c r="R5304" s="58"/>
      <c r="S5304" s="102"/>
    </row>
    <row r="5305" spans="1:19" ht="12.5" customHeight="1" x14ac:dyDescent="0.35">
      <c r="A5305" s="2">
        <v>83</v>
      </c>
      <c r="B5305" s="2" t="s">
        <v>69</v>
      </c>
      <c r="C5305" s="67">
        <v>177.3759</v>
      </c>
      <c r="D5305" t="s">
        <v>65</v>
      </c>
      <c r="E5305" s="2" t="s">
        <v>56</v>
      </c>
      <c r="F5305" s="2" t="s">
        <v>70</v>
      </c>
      <c r="G5305" s="2"/>
      <c r="I5305" s="60">
        <f t="shared" si="330"/>
        <v>0</v>
      </c>
      <c r="J5305" s="60">
        <f>IF(OR(I5305="",I5306="",I5307=""),"",(AVERAGEIF(A5305:A$10000,A5305,I5305:I$10000)))</f>
        <v>0</v>
      </c>
      <c r="K5305" s="60"/>
      <c r="L5305" s="55" t="str">
        <f>IF(O5305="","",A5305)</f>
        <v/>
      </c>
      <c r="M5305" s="60" t="str">
        <f>IF(O5305="","",(VLOOKUP(A5305,A5305:E12289,5,FALSE)))</f>
        <v/>
      </c>
      <c r="N5305" s="55" t="str">
        <f t="shared" si="331"/>
        <v/>
      </c>
      <c r="O5305" s="55" t="str">
        <f t="shared" si="333"/>
        <v/>
      </c>
      <c r="P5305" s="104">
        <f t="shared" si="332"/>
        <v>15.700000000009595</v>
      </c>
      <c r="Q5305" s="58"/>
      <c r="R5305" s="58"/>
      <c r="S5305" s="102"/>
    </row>
    <row r="5306" spans="1:19" ht="12.5" customHeight="1" x14ac:dyDescent="0.35">
      <c r="A5306" s="60">
        <v>83</v>
      </c>
      <c r="B5306" s="60" t="s">
        <v>69</v>
      </c>
      <c r="C5306" s="68">
        <v>177.38990000000001</v>
      </c>
      <c r="D5306" s="58" t="s">
        <v>65</v>
      </c>
      <c r="E5306" s="60" t="s">
        <v>56</v>
      </c>
      <c r="F5306" s="60" t="s">
        <v>70</v>
      </c>
      <c r="G5306" s="60"/>
      <c r="H5306" s="60"/>
      <c r="I5306" s="60">
        <f t="shared" si="330"/>
        <v>0</v>
      </c>
      <c r="J5306" s="60">
        <f>IF(OR(I5306="",I5307="",I5308=""),"",(AVERAGEIF(A5306:A$10000,A5306,I5306:I$10000)))</f>
        <v>0</v>
      </c>
      <c r="K5306" s="60"/>
      <c r="L5306" s="60" t="str">
        <f>IF(O5306="","",A5306)</f>
        <v/>
      </c>
      <c r="M5306" s="60" t="str">
        <f>IF(O5306="","",(VLOOKUP(A5306,A5306:E12290,5,FALSE)))</f>
        <v/>
      </c>
      <c r="N5306" s="60" t="str">
        <f t="shared" si="331"/>
        <v/>
      </c>
      <c r="O5306" s="60" t="str">
        <f t="shared" si="333"/>
        <v/>
      </c>
      <c r="P5306" s="103">
        <f t="shared" si="332"/>
        <v>14.000000000010004</v>
      </c>
      <c r="Q5306" s="58"/>
      <c r="R5306" s="58"/>
      <c r="S5306" s="102"/>
    </row>
    <row r="5307" spans="1:19" ht="12.5" customHeight="1" x14ac:dyDescent="0.35">
      <c r="A5307" s="2">
        <v>83</v>
      </c>
      <c r="B5307" s="2" t="s">
        <v>69</v>
      </c>
      <c r="C5307" s="67">
        <v>177.40479999999999</v>
      </c>
      <c r="D5307" t="s">
        <v>65</v>
      </c>
      <c r="E5307" s="2" t="s">
        <v>56</v>
      </c>
      <c r="F5307" s="2" t="s">
        <v>70</v>
      </c>
      <c r="G5307" s="2"/>
      <c r="I5307" s="60">
        <f t="shared" si="330"/>
        <v>0</v>
      </c>
      <c r="J5307" s="60">
        <f>IF(OR(I5307="",I5308="",I5309=""),"",(AVERAGEIF(A5307:A$10000,A5307,I5307:I$10000)))</f>
        <v>0</v>
      </c>
      <c r="K5307" s="60"/>
      <c r="L5307" s="55" t="str">
        <f>IF(O5307="","",A5307)</f>
        <v/>
      </c>
      <c r="M5307" s="60" t="str">
        <f>IF(O5307="","",(VLOOKUP(A5307,A5307:E12291,5,FALSE)))</f>
        <v/>
      </c>
      <c r="N5307" s="55" t="str">
        <f t="shared" si="331"/>
        <v/>
      </c>
      <c r="O5307" s="55" t="str">
        <f t="shared" si="333"/>
        <v/>
      </c>
      <c r="P5307" s="104">
        <f t="shared" si="332"/>
        <v>14.899999999983038</v>
      </c>
      <c r="Q5307" s="58"/>
      <c r="R5307" s="58"/>
      <c r="S5307" s="102"/>
    </row>
    <row r="5308" spans="1:19" ht="12.5" customHeight="1" x14ac:dyDescent="0.35">
      <c r="A5308" s="60">
        <v>84</v>
      </c>
      <c r="B5308" s="60" t="s">
        <v>69</v>
      </c>
      <c r="C5308" s="68">
        <v>178.42570000000001</v>
      </c>
      <c r="D5308" s="58" t="s">
        <v>65</v>
      </c>
      <c r="E5308" s="60" t="s">
        <v>56</v>
      </c>
      <c r="F5308" s="60" t="s">
        <v>70</v>
      </c>
      <c r="G5308" s="60"/>
      <c r="H5308" s="60"/>
      <c r="I5308" s="60">
        <f t="shared" si="330"/>
        <v>0</v>
      </c>
      <c r="J5308" s="60">
        <f>IF(OR(I5308="",I5309="",I5310=""),"",(AVERAGEIF(A5308:A$10000,A5308,I5308:I$10000)))</f>
        <v>0</v>
      </c>
      <c r="K5308" s="60"/>
      <c r="L5308" s="60" t="str">
        <f>IF(O5308="","",A5308)</f>
        <v/>
      </c>
      <c r="M5308" s="60" t="str">
        <f>IF(O5308="","",(VLOOKUP(A5308,A5308:E12292,5,FALSE)))</f>
        <v/>
      </c>
      <c r="N5308" s="60" t="str">
        <f t="shared" si="331"/>
        <v/>
      </c>
      <c r="O5308" s="60" t="str">
        <f t="shared" si="333"/>
        <v/>
      </c>
      <c r="P5308" s="103" t="str">
        <f t="shared" si="332"/>
        <v/>
      </c>
      <c r="Q5308" s="58"/>
      <c r="R5308" s="58"/>
      <c r="S5308" s="102"/>
    </row>
    <row r="5309" spans="1:19" ht="12.5" customHeight="1" x14ac:dyDescent="0.35">
      <c r="A5309" s="2">
        <v>84</v>
      </c>
      <c r="B5309" s="2" t="s">
        <v>69</v>
      </c>
      <c r="C5309" s="67">
        <v>178.43870000000001</v>
      </c>
      <c r="D5309" t="s">
        <v>65</v>
      </c>
      <c r="E5309" s="2" t="s">
        <v>56</v>
      </c>
      <c r="F5309" s="2" t="s">
        <v>70</v>
      </c>
      <c r="G5309" s="2"/>
      <c r="I5309" s="60">
        <f t="shared" si="330"/>
        <v>0</v>
      </c>
      <c r="J5309" s="60">
        <f>IF(OR(I5309="",I5310="",I5311=""),"",(AVERAGEIF(A5309:A$10000,A5309,I5309:I$10000)))</f>
        <v>0</v>
      </c>
      <c r="K5309" s="60"/>
      <c r="L5309" s="55" t="str">
        <f>IF(O5309="","",A5309)</f>
        <v/>
      </c>
      <c r="M5309" s="60" t="str">
        <f>IF(O5309="","",(VLOOKUP(A5309,A5309:E12293,5,FALSE)))</f>
        <v/>
      </c>
      <c r="N5309" s="55" t="str">
        <f t="shared" si="331"/>
        <v/>
      </c>
      <c r="O5309" s="55" t="str">
        <f t="shared" si="333"/>
        <v/>
      </c>
      <c r="P5309" s="104">
        <f t="shared" si="332"/>
        <v>13.00000000000523</v>
      </c>
      <c r="Q5309" s="58"/>
      <c r="R5309" s="58"/>
      <c r="S5309" s="102"/>
    </row>
    <row r="5310" spans="1:19" ht="12.5" customHeight="1" x14ac:dyDescent="0.35">
      <c r="A5310" s="60">
        <v>84</v>
      </c>
      <c r="B5310" s="60" t="s">
        <v>69</v>
      </c>
      <c r="C5310" s="68">
        <v>178.45330000000001</v>
      </c>
      <c r="D5310" s="58" t="s">
        <v>65</v>
      </c>
      <c r="E5310" s="60" t="s">
        <v>56</v>
      </c>
      <c r="F5310" s="60" t="s">
        <v>70</v>
      </c>
      <c r="G5310" s="60"/>
      <c r="H5310" s="60"/>
      <c r="I5310" s="60">
        <f t="shared" si="330"/>
        <v>0</v>
      </c>
      <c r="J5310" s="60">
        <f>IF(OR(I5310="",I5311="",I5312=""),"",(AVERAGEIF(A5310:A$10000,A5310,I5310:I$10000)))</f>
        <v>0</v>
      </c>
      <c r="K5310" s="60"/>
      <c r="L5310" s="60" t="str">
        <f>IF(O5310="","",A5310)</f>
        <v/>
      </c>
      <c r="M5310" s="60" t="str">
        <f>IF(O5310="","",(VLOOKUP(A5310,A5310:E12294,5,FALSE)))</f>
        <v/>
      </c>
      <c r="N5310" s="60" t="str">
        <f t="shared" si="331"/>
        <v/>
      </c>
      <c r="O5310" s="60" t="str">
        <f t="shared" si="333"/>
        <v/>
      </c>
      <c r="P5310" s="103">
        <f t="shared" si="332"/>
        <v>14.600000000001501</v>
      </c>
      <c r="Q5310" s="58"/>
      <c r="R5310" s="58"/>
      <c r="S5310" s="102"/>
    </row>
    <row r="5311" spans="1:19" ht="12.5" customHeight="1" x14ac:dyDescent="0.35">
      <c r="A5311" s="2">
        <v>84</v>
      </c>
      <c r="B5311" s="2" t="s">
        <v>69</v>
      </c>
      <c r="C5311" s="67">
        <v>178.46940000000001</v>
      </c>
      <c r="D5311" t="s">
        <v>65</v>
      </c>
      <c r="E5311" s="2" t="s">
        <v>56</v>
      </c>
      <c r="F5311" s="2" t="s">
        <v>70</v>
      </c>
      <c r="G5311" s="2"/>
      <c r="I5311" s="60">
        <f t="shared" si="330"/>
        <v>0</v>
      </c>
      <c r="J5311" s="60">
        <f>IF(OR(I5311="",I5312="",I5313=""),"",(AVERAGEIF(A5311:A$10000,A5311,I5311:I$10000)))</f>
        <v>0</v>
      </c>
      <c r="K5311" s="60"/>
      <c r="L5311" s="55" t="str">
        <f>IF(O5311="","",A5311)</f>
        <v/>
      </c>
      <c r="M5311" s="60" t="str">
        <f>IF(O5311="","",(VLOOKUP(A5311,A5311:E12295,5,FALSE)))</f>
        <v/>
      </c>
      <c r="N5311" s="55" t="str">
        <f t="shared" si="331"/>
        <v/>
      </c>
      <c r="O5311" s="55" t="str">
        <f t="shared" si="333"/>
        <v/>
      </c>
      <c r="P5311" s="104">
        <f t="shared" si="332"/>
        <v>16.099999999994452</v>
      </c>
      <c r="Q5311" s="58"/>
      <c r="R5311" s="58"/>
      <c r="S5311" s="102"/>
    </row>
    <row r="5312" spans="1:19" ht="12.5" customHeight="1" x14ac:dyDescent="0.35">
      <c r="A5312" s="60">
        <v>84</v>
      </c>
      <c r="B5312" s="60" t="s">
        <v>69</v>
      </c>
      <c r="C5312" s="68">
        <v>178.49029999999999</v>
      </c>
      <c r="D5312" s="58" t="s">
        <v>65</v>
      </c>
      <c r="E5312" s="60" t="s">
        <v>56</v>
      </c>
      <c r="F5312" s="60" t="s">
        <v>70</v>
      </c>
      <c r="G5312" s="60"/>
      <c r="H5312" s="60"/>
      <c r="I5312" s="60">
        <f t="shared" si="330"/>
        <v>0</v>
      </c>
      <c r="J5312" s="60">
        <f>IF(OR(I5312="",I5313="",I5314=""),"",(AVERAGEIF(A5312:A$10000,A5312,I5312:I$10000)))</f>
        <v>0</v>
      </c>
      <c r="K5312" s="60"/>
      <c r="L5312" s="60" t="str">
        <f>IF(O5312="","",A5312)</f>
        <v/>
      </c>
      <c r="M5312" s="60" t="str">
        <f>IF(O5312="","",(VLOOKUP(A5312,A5312:E12296,5,FALSE)))</f>
        <v/>
      </c>
      <c r="N5312" s="60" t="str">
        <f t="shared" si="331"/>
        <v/>
      </c>
      <c r="O5312" s="60" t="str">
        <f t="shared" si="333"/>
        <v/>
      </c>
      <c r="P5312" s="103">
        <f t="shared" si="332"/>
        <v>20.899999999983265</v>
      </c>
      <c r="Q5312" s="58"/>
      <c r="R5312" s="58"/>
      <c r="S5312" s="102"/>
    </row>
    <row r="5313" spans="1:19" ht="12.5" customHeight="1" x14ac:dyDescent="0.35">
      <c r="A5313" s="2">
        <v>84</v>
      </c>
      <c r="B5313" s="2" t="s">
        <v>69</v>
      </c>
      <c r="C5313" s="67">
        <v>178.524</v>
      </c>
      <c r="D5313" t="s">
        <v>65</v>
      </c>
      <c r="E5313" s="2" t="s">
        <v>56</v>
      </c>
      <c r="F5313" s="2" t="s">
        <v>70</v>
      </c>
      <c r="G5313" s="2"/>
      <c r="I5313" s="60">
        <f t="shared" si="330"/>
        <v>0</v>
      </c>
      <c r="J5313" s="60">
        <f>IF(OR(I5313="",I5314="",I5315=""),"",(AVERAGEIF(A5313:A$10000,A5313,I5313:I$10000)))</f>
        <v>0</v>
      </c>
      <c r="K5313" s="60"/>
      <c r="L5313" s="55" t="str">
        <f>IF(O5313="","",A5313)</f>
        <v/>
      </c>
      <c r="M5313" s="60" t="str">
        <f>IF(O5313="","",(VLOOKUP(A5313,A5313:E12297,5,FALSE)))</f>
        <v/>
      </c>
      <c r="N5313" s="55" t="str">
        <f t="shared" si="331"/>
        <v/>
      </c>
      <c r="O5313" s="55" t="str">
        <f t="shared" si="333"/>
        <v/>
      </c>
      <c r="P5313" s="104">
        <f t="shared" si="332"/>
        <v>33.700000000010277</v>
      </c>
      <c r="Q5313" s="58"/>
      <c r="R5313" s="58"/>
      <c r="S5313" s="102"/>
    </row>
    <row r="5314" spans="1:19" ht="12.5" customHeight="1" x14ac:dyDescent="0.35">
      <c r="A5314" s="60">
        <v>84</v>
      </c>
      <c r="B5314" s="60" t="s">
        <v>69</v>
      </c>
      <c r="C5314" s="68">
        <v>178.5395</v>
      </c>
      <c r="D5314" s="58" t="s">
        <v>65</v>
      </c>
      <c r="E5314" s="60" t="s">
        <v>56</v>
      </c>
      <c r="F5314" s="60" t="s">
        <v>70</v>
      </c>
      <c r="G5314" s="60"/>
      <c r="H5314" s="60"/>
      <c r="I5314" s="60">
        <f t="shared" si="330"/>
        <v>0</v>
      </c>
      <c r="J5314" s="60">
        <f>IF(OR(I5314="",I5315="",I5316=""),"",(AVERAGEIF(A5314:A$10000,A5314,I5314:I$10000)))</f>
        <v>0</v>
      </c>
      <c r="K5314" s="60"/>
      <c r="L5314" s="60" t="str">
        <f>IF(O5314="","",A5314)</f>
        <v/>
      </c>
      <c r="M5314" s="60" t="str">
        <f>IF(O5314="","",(VLOOKUP(A5314,A5314:E12298,5,FALSE)))</f>
        <v/>
      </c>
      <c r="N5314" s="60" t="str">
        <f t="shared" si="331"/>
        <v/>
      </c>
      <c r="O5314" s="60" t="str">
        <f t="shared" si="333"/>
        <v/>
      </c>
      <c r="P5314" s="103">
        <f t="shared" si="332"/>
        <v>15.500000000002956</v>
      </c>
      <c r="Q5314" s="58"/>
      <c r="R5314" s="58"/>
      <c r="S5314" s="102"/>
    </row>
    <row r="5315" spans="1:19" ht="12.5" customHeight="1" x14ac:dyDescent="0.35">
      <c r="A5315" s="2">
        <v>84</v>
      </c>
      <c r="B5315" s="2" t="s">
        <v>69</v>
      </c>
      <c r="C5315" s="67">
        <v>178.55420000000001</v>
      </c>
      <c r="D5315" t="s">
        <v>65</v>
      </c>
      <c r="E5315" s="2" t="s">
        <v>56</v>
      </c>
      <c r="F5315" s="2" t="s">
        <v>70</v>
      </c>
      <c r="G5315" s="2"/>
      <c r="I5315" s="60">
        <f t="shared" si="330"/>
        <v>0</v>
      </c>
      <c r="J5315" s="60">
        <f>IF(OR(I5315="",I5316="",I5317=""),"",(AVERAGEIF(A5315:A$10000,A5315,I5315:I$10000)))</f>
        <v>0</v>
      </c>
      <c r="K5315" s="60"/>
      <c r="L5315" s="55" t="str">
        <f>IF(O5315="","",A5315)</f>
        <v/>
      </c>
      <c r="M5315" s="60" t="str">
        <f>IF(O5315="","",(VLOOKUP(A5315,A5315:E12299,5,FALSE)))</f>
        <v/>
      </c>
      <c r="N5315" s="55" t="str">
        <f t="shared" si="331"/>
        <v/>
      </c>
      <c r="O5315" s="55" t="str">
        <f t="shared" si="333"/>
        <v/>
      </c>
      <c r="P5315" s="104">
        <f t="shared" si="332"/>
        <v>14.70000000000482</v>
      </c>
      <c r="Q5315" s="58"/>
      <c r="R5315" s="58"/>
      <c r="S5315" s="102"/>
    </row>
    <row r="5316" spans="1:19" ht="12.5" customHeight="1" x14ac:dyDescent="0.35">
      <c r="A5316" s="60">
        <v>84</v>
      </c>
      <c r="B5316" s="60" t="s">
        <v>69</v>
      </c>
      <c r="C5316" s="68">
        <v>178.56880000000001</v>
      </c>
      <c r="D5316" s="58" t="s">
        <v>65</v>
      </c>
      <c r="E5316" s="60" t="s">
        <v>56</v>
      </c>
      <c r="F5316" s="60" t="s">
        <v>70</v>
      </c>
      <c r="G5316" s="60"/>
      <c r="H5316" s="60"/>
      <c r="I5316" s="60">
        <f t="shared" si="330"/>
        <v>0</v>
      </c>
      <c r="J5316" s="60">
        <f>IF(OR(I5316="",I5317="",I5318=""),"",(AVERAGEIF(A5316:A$10000,A5316,I5316:I$10000)))</f>
        <v>0</v>
      </c>
      <c r="K5316" s="60"/>
      <c r="L5316" s="60" t="str">
        <f>IF(O5316="","",A5316)</f>
        <v/>
      </c>
      <c r="M5316" s="60" t="str">
        <f>IF(O5316="","",(VLOOKUP(A5316,A5316:E12300,5,FALSE)))</f>
        <v/>
      </c>
      <c r="N5316" s="60" t="str">
        <f t="shared" si="331"/>
        <v/>
      </c>
      <c r="O5316" s="60" t="str">
        <f t="shared" si="333"/>
        <v/>
      </c>
      <c r="P5316" s="103">
        <f t="shared" si="332"/>
        <v>14.600000000001501</v>
      </c>
      <c r="Q5316" s="58"/>
      <c r="R5316" s="58"/>
      <c r="S5316" s="102"/>
    </row>
    <row r="5317" spans="1:19" ht="12.5" customHeight="1" x14ac:dyDescent="0.35">
      <c r="A5317" s="2">
        <v>84</v>
      </c>
      <c r="B5317" s="2" t="s">
        <v>69</v>
      </c>
      <c r="C5317" s="67">
        <v>178.58410000000001</v>
      </c>
      <c r="D5317" t="s">
        <v>65</v>
      </c>
      <c r="E5317" s="2" t="s">
        <v>56</v>
      </c>
      <c r="F5317" s="2" t="s">
        <v>70</v>
      </c>
      <c r="G5317" s="2"/>
      <c r="I5317" s="60">
        <f t="shared" si="330"/>
        <v>0</v>
      </c>
      <c r="J5317" s="60">
        <f>IF(OR(I5317="",I5318="",I5319=""),"",(AVERAGEIF(A5317:A$10000,A5317,I5317:I$10000)))</f>
        <v>0</v>
      </c>
      <c r="K5317" s="60"/>
      <c r="L5317" s="55" t="str">
        <f>IF(O5317="","",A5317)</f>
        <v/>
      </c>
      <c r="M5317" s="60" t="str">
        <f>IF(O5317="","",(VLOOKUP(A5317,A5317:E12301,5,FALSE)))</f>
        <v/>
      </c>
      <c r="N5317" s="55" t="str">
        <f t="shared" si="331"/>
        <v/>
      </c>
      <c r="O5317" s="55" t="str">
        <f t="shared" si="333"/>
        <v/>
      </c>
      <c r="P5317" s="104">
        <f t="shared" si="332"/>
        <v>15.299999999996317</v>
      </c>
      <c r="Q5317" s="58"/>
      <c r="R5317" s="58"/>
      <c r="S5317" s="102"/>
    </row>
    <row r="5318" spans="1:19" ht="12.5" customHeight="1" x14ac:dyDescent="0.35">
      <c r="A5318" s="60">
        <v>84</v>
      </c>
      <c r="B5318" s="60" t="s">
        <v>69</v>
      </c>
      <c r="C5318" s="68">
        <v>178.60239999999999</v>
      </c>
      <c r="D5318" s="58" t="s">
        <v>65</v>
      </c>
      <c r="E5318" s="60" t="s">
        <v>56</v>
      </c>
      <c r="F5318" s="60" t="s">
        <v>70</v>
      </c>
      <c r="G5318" s="60"/>
      <c r="H5318" s="60"/>
      <c r="I5318" s="60">
        <f t="shared" si="330"/>
        <v>0</v>
      </c>
      <c r="J5318" s="60">
        <f>IF(OR(I5318="",I5319="",I5320=""),"",(AVERAGEIF(A5318:A$10000,A5318,I5318:I$10000)))</f>
        <v>0</v>
      </c>
      <c r="K5318" s="60"/>
      <c r="L5318" s="60" t="str">
        <f>IF(O5318="","",A5318)</f>
        <v/>
      </c>
      <c r="M5318" s="60" t="str">
        <f>IF(O5318="","",(VLOOKUP(A5318,A5318:E12302,5,FALSE)))</f>
        <v/>
      </c>
      <c r="N5318" s="60" t="str">
        <f t="shared" si="331"/>
        <v/>
      </c>
      <c r="O5318" s="60" t="str">
        <f t="shared" si="333"/>
        <v/>
      </c>
      <c r="P5318" s="103">
        <f t="shared" si="332"/>
        <v>18.299999999982219</v>
      </c>
      <c r="Q5318" s="58"/>
      <c r="R5318" s="58"/>
      <c r="S5318" s="102"/>
    </row>
    <row r="5319" spans="1:19" ht="12.5" customHeight="1" x14ac:dyDescent="0.35">
      <c r="A5319" s="2">
        <v>84</v>
      </c>
      <c r="B5319" s="2" t="s">
        <v>69</v>
      </c>
      <c r="C5319" s="67">
        <v>178.6225</v>
      </c>
      <c r="D5319" t="s">
        <v>65</v>
      </c>
      <c r="E5319" s="2" t="s">
        <v>56</v>
      </c>
      <c r="F5319" s="2" t="s">
        <v>70</v>
      </c>
      <c r="G5319" s="2"/>
      <c r="I5319" s="60">
        <f t="shared" si="330"/>
        <v>0</v>
      </c>
      <c r="J5319" s="60">
        <f>IF(OR(I5319="",I5320="",I5321=""),"",(AVERAGEIF(A5319:A$10000,A5319,I5319:I$10000)))</f>
        <v>0</v>
      </c>
      <c r="K5319" s="60"/>
      <c r="L5319" s="55" t="str">
        <f>IF(O5319="","",A5319)</f>
        <v/>
      </c>
      <c r="M5319" s="60" t="str">
        <f>IF(O5319="","",(VLOOKUP(A5319,A5319:E12303,5,FALSE)))</f>
        <v/>
      </c>
      <c r="N5319" s="55" t="str">
        <f t="shared" si="331"/>
        <v/>
      </c>
      <c r="O5319" s="55" t="str">
        <f t="shared" si="333"/>
        <v/>
      </c>
      <c r="P5319" s="104">
        <f t="shared" si="332"/>
        <v>20.100000000013551</v>
      </c>
      <c r="Q5319" s="58"/>
      <c r="R5319" s="58"/>
      <c r="S5319" s="102"/>
    </row>
    <row r="5320" spans="1:19" ht="12.5" customHeight="1" x14ac:dyDescent="0.35">
      <c r="A5320" s="60">
        <v>84</v>
      </c>
      <c r="B5320" s="60" t="s">
        <v>69</v>
      </c>
      <c r="C5320" s="68">
        <v>178.6369</v>
      </c>
      <c r="D5320" s="58" t="s">
        <v>65</v>
      </c>
      <c r="E5320" s="60" t="s">
        <v>56</v>
      </c>
      <c r="F5320" s="60" t="s">
        <v>70</v>
      </c>
      <c r="G5320" s="60"/>
      <c r="H5320" s="60"/>
      <c r="I5320" s="60">
        <f t="shared" si="330"/>
        <v>0</v>
      </c>
      <c r="J5320" s="60">
        <f>IF(OR(I5320="",I5321="",I5322=""),"",(AVERAGEIF(A5320:A$10000,A5320,I5320:I$10000)))</f>
        <v>0</v>
      </c>
      <c r="K5320" s="60"/>
      <c r="L5320" s="60" t="str">
        <f>IF(O5320="","",A5320)</f>
        <v/>
      </c>
      <c r="M5320" s="60" t="str">
        <f>IF(O5320="","",(VLOOKUP(A5320,A5320:E12304,5,FALSE)))</f>
        <v/>
      </c>
      <c r="N5320" s="60" t="str">
        <f t="shared" si="331"/>
        <v/>
      </c>
      <c r="O5320" s="60" t="str">
        <f t="shared" si="333"/>
        <v/>
      </c>
      <c r="P5320" s="103">
        <f t="shared" si="332"/>
        <v>14.399999999994861</v>
      </c>
      <c r="Q5320" s="58"/>
      <c r="R5320" s="58"/>
      <c r="S5320" s="102"/>
    </row>
    <row r="5321" spans="1:19" ht="12.5" customHeight="1" x14ac:dyDescent="0.35">
      <c r="A5321" s="2">
        <v>84</v>
      </c>
      <c r="B5321" s="2" t="s">
        <v>69</v>
      </c>
      <c r="C5321" s="67">
        <v>178.65119999999999</v>
      </c>
      <c r="D5321" t="s">
        <v>65</v>
      </c>
      <c r="E5321" s="2" t="s">
        <v>56</v>
      </c>
      <c r="F5321" s="2" t="s">
        <v>70</v>
      </c>
      <c r="G5321" s="2"/>
      <c r="I5321" s="60">
        <f t="shared" si="330"/>
        <v>0</v>
      </c>
      <c r="J5321" s="60">
        <f>IF(OR(I5321="",I5322="",I5323=""),"",(AVERAGEIF(A5321:A$10000,A5321,I5321:I$10000)))</f>
        <v>0</v>
      </c>
      <c r="K5321" s="60"/>
      <c r="L5321" s="55" t="str">
        <f>IF(O5321="","",A5321)</f>
        <v/>
      </c>
      <c r="M5321" s="60" t="str">
        <f>IF(O5321="","",(VLOOKUP(A5321,A5321:E12305,5,FALSE)))</f>
        <v/>
      </c>
      <c r="N5321" s="55" t="str">
        <f t="shared" si="331"/>
        <v/>
      </c>
      <c r="O5321" s="55" t="str">
        <f t="shared" si="333"/>
        <v/>
      </c>
      <c r="P5321" s="104">
        <f t="shared" si="332"/>
        <v>14.299999999991542</v>
      </c>
      <c r="Q5321" s="58"/>
      <c r="R5321" s="58"/>
      <c r="S5321" s="102"/>
    </row>
    <row r="5322" spans="1:19" ht="12.5" customHeight="1" x14ac:dyDescent="0.35">
      <c r="A5322" s="60">
        <v>84</v>
      </c>
      <c r="B5322" s="60" t="s">
        <v>69</v>
      </c>
      <c r="C5322" s="68">
        <v>178.66550000000001</v>
      </c>
      <c r="D5322" s="58" t="s">
        <v>65</v>
      </c>
      <c r="E5322" s="60" t="s">
        <v>56</v>
      </c>
      <c r="F5322" s="60" t="s">
        <v>70</v>
      </c>
      <c r="G5322" s="60"/>
      <c r="H5322" s="60"/>
      <c r="I5322" s="60">
        <f t="shared" si="330"/>
        <v>0</v>
      </c>
      <c r="J5322" s="60">
        <f>IF(OR(I5322="",I5323="",I5324=""),"",(AVERAGEIF(A5322:A$10000,A5322,I5322:I$10000)))</f>
        <v>0</v>
      </c>
      <c r="K5322" s="60"/>
      <c r="L5322" s="60" t="str">
        <f>IF(O5322="","",A5322)</f>
        <v/>
      </c>
      <c r="M5322" s="60" t="str">
        <f>IF(O5322="","",(VLOOKUP(A5322,A5322:E12306,5,FALSE)))</f>
        <v/>
      </c>
      <c r="N5322" s="60" t="str">
        <f t="shared" si="331"/>
        <v/>
      </c>
      <c r="O5322" s="60" t="str">
        <f t="shared" si="333"/>
        <v/>
      </c>
      <c r="P5322" s="103">
        <f t="shared" si="332"/>
        <v>14.300000000019963</v>
      </c>
      <c r="Q5322" s="58"/>
      <c r="R5322" s="58"/>
      <c r="S5322" s="102"/>
    </row>
    <row r="5323" spans="1:19" ht="12.5" customHeight="1" x14ac:dyDescent="0.35">
      <c r="A5323" s="2">
        <v>84</v>
      </c>
      <c r="B5323" s="2" t="s">
        <v>69</v>
      </c>
      <c r="C5323" s="67">
        <v>178.68</v>
      </c>
      <c r="D5323" t="s">
        <v>65</v>
      </c>
      <c r="E5323" s="2" t="s">
        <v>56</v>
      </c>
      <c r="F5323" s="2" t="s">
        <v>70</v>
      </c>
      <c r="G5323" s="2"/>
      <c r="I5323" s="60">
        <f t="shared" si="330"/>
        <v>0</v>
      </c>
      <c r="J5323" s="60">
        <f>IF(OR(I5323="",I5324="",I5325=""),"",(AVERAGEIF(A5323:A$10000,A5323,I5323:I$10000)))</f>
        <v>0</v>
      </c>
      <c r="K5323" s="60"/>
      <c r="L5323" s="55" t="str">
        <f>IF(O5323="","",A5323)</f>
        <v/>
      </c>
      <c r="M5323" s="60" t="str">
        <f>IF(O5323="","",(VLOOKUP(A5323,A5323:E12307,5,FALSE)))</f>
        <v/>
      </c>
      <c r="N5323" s="55" t="str">
        <f t="shared" si="331"/>
        <v/>
      </c>
      <c r="O5323" s="55" t="str">
        <f t="shared" si="333"/>
        <v/>
      </c>
      <c r="P5323" s="104">
        <f t="shared" si="332"/>
        <v>14.499999999998181</v>
      </c>
      <c r="Q5323" s="58"/>
      <c r="R5323" s="58"/>
      <c r="S5323" s="102"/>
    </row>
    <row r="5324" spans="1:19" ht="12.5" customHeight="1" x14ac:dyDescent="0.35">
      <c r="A5324" s="60">
        <v>84</v>
      </c>
      <c r="B5324" s="60" t="s">
        <v>69</v>
      </c>
      <c r="C5324" s="68">
        <v>178.69470000000001</v>
      </c>
      <c r="D5324" s="58" t="s">
        <v>65</v>
      </c>
      <c r="E5324" s="60" t="s">
        <v>56</v>
      </c>
      <c r="F5324" s="60" t="s">
        <v>70</v>
      </c>
      <c r="G5324" s="60"/>
      <c r="H5324" s="60"/>
      <c r="I5324" s="60">
        <f t="shared" si="330"/>
        <v>0</v>
      </c>
      <c r="J5324" s="60">
        <f>IF(OR(I5324="",I5325="",I5326=""),"",(AVERAGEIF(A5324:A$10000,A5324,I5324:I$10000)))</f>
        <v>0</v>
      </c>
      <c r="K5324" s="60"/>
      <c r="L5324" s="60" t="str">
        <f>IF(O5324="","",A5324)</f>
        <v/>
      </c>
      <c r="M5324" s="60" t="str">
        <f>IF(O5324="","",(VLOOKUP(A5324,A5324:E12308,5,FALSE)))</f>
        <v/>
      </c>
      <c r="N5324" s="60" t="str">
        <f t="shared" si="331"/>
        <v/>
      </c>
      <c r="O5324" s="60" t="str">
        <f t="shared" si="333"/>
        <v/>
      </c>
      <c r="P5324" s="103">
        <f t="shared" si="332"/>
        <v>14.70000000000482</v>
      </c>
      <c r="Q5324" s="58"/>
      <c r="R5324" s="58"/>
      <c r="S5324" s="102"/>
    </row>
    <row r="5325" spans="1:19" ht="12.5" customHeight="1" x14ac:dyDescent="0.35">
      <c r="A5325" s="2">
        <v>84</v>
      </c>
      <c r="B5325" s="2" t="s">
        <v>69</v>
      </c>
      <c r="C5325" s="67">
        <v>178.71610000000001</v>
      </c>
      <c r="D5325" t="s">
        <v>65</v>
      </c>
      <c r="E5325" s="2" t="s">
        <v>56</v>
      </c>
      <c r="F5325" s="2" t="s">
        <v>70</v>
      </c>
      <c r="G5325" s="2"/>
      <c r="I5325" s="60">
        <f t="shared" si="330"/>
        <v>0</v>
      </c>
      <c r="J5325" s="60">
        <f>IF(OR(I5325="",I5326="",I5327=""),"",(AVERAGEIF(A5325:A$10000,A5325,I5325:I$10000)))</f>
        <v>0</v>
      </c>
      <c r="K5325" s="60"/>
      <c r="L5325" s="55" t="str">
        <f>IF(O5325="","",A5325)</f>
        <v/>
      </c>
      <c r="M5325" s="60" t="str">
        <f>IF(O5325="","",(VLOOKUP(A5325,A5325:E12309,5,FALSE)))</f>
        <v/>
      </c>
      <c r="N5325" s="55" t="str">
        <f t="shared" si="331"/>
        <v/>
      </c>
      <c r="O5325" s="55" t="str">
        <f t="shared" si="333"/>
        <v/>
      </c>
      <c r="P5325" s="104">
        <f t="shared" si="332"/>
        <v>21.399999999999864</v>
      </c>
      <c r="Q5325" s="58"/>
      <c r="R5325" s="58"/>
      <c r="S5325" s="102"/>
    </row>
    <row r="5326" spans="1:19" ht="12.5" customHeight="1" x14ac:dyDescent="0.35">
      <c r="A5326" s="60">
        <v>84</v>
      </c>
      <c r="B5326" s="60" t="s">
        <v>69</v>
      </c>
      <c r="C5326" s="68">
        <v>178.73060000000001</v>
      </c>
      <c r="D5326" s="58" t="s">
        <v>65</v>
      </c>
      <c r="E5326" s="60" t="s">
        <v>56</v>
      </c>
      <c r="F5326" s="60" t="s">
        <v>70</v>
      </c>
      <c r="G5326" s="60"/>
      <c r="H5326" s="60"/>
      <c r="I5326" s="60">
        <f t="shared" si="330"/>
        <v>0</v>
      </c>
      <c r="J5326" s="60">
        <f>IF(OR(I5326="",I5327="",I5328=""),"",(AVERAGEIF(A5326:A$10000,A5326,I5326:I$10000)))</f>
        <v>0</v>
      </c>
      <c r="K5326" s="60"/>
      <c r="L5326" s="60" t="str">
        <f>IF(O5326="","",A5326)</f>
        <v/>
      </c>
      <c r="M5326" s="60" t="str">
        <f>IF(O5326="","",(VLOOKUP(A5326,A5326:E12310,5,FALSE)))</f>
        <v/>
      </c>
      <c r="N5326" s="60" t="str">
        <f t="shared" si="331"/>
        <v/>
      </c>
      <c r="O5326" s="60" t="str">
        <f t="shared" si="333"/>
        <v/>
      </c>
      <c r="P5326" s="103">
        <f t="shared" si="332"/>
        <v>14.499999999998181</v>
      </c>
      <c r="Q5326" s="58"/>
      <c r="R5326" s="58"/>
      <c r="S5326" s="102"/>
    </row>
    <row r="5327" spans="1:19" ht="12.5" customHeight="1" x14ac:dyDescent="0.35">
      <c r="A5327" s="2">
        <v>84</v>
      </c>
      <c r="B5327" s="2" t="s">
        <v>69</v>
      </c>
      <c r="C5327" s="67">
        <v>178.7458</v>
      </c>
      <c r="D5327" t="s">
        <v>65</v>
      </c>
      <c r="E5327" s="2" t="s">
        <v>56</v>
      </c>
      <c r="F5327" s="2" t="s">
        <v>70</v>
      </c>
      <c r="G5327" s="2"/>
      <c r="I5327" s="60">
        <f t="shared" si="330"/>
        <v>0</v>
      </c>
      <c r="J5327" s="60">
        <f>IF(OR(I5327="",I5328="",I5329=""),"",(AVERAGEIF(A5327:A$10000,A5327,I5327:I$10000)))</f>
        <v>0</v>
      </c>
      <c r="K5327" s="60"/>
      <c r="L5327" s="55" t="str">
        <f>IF(O5327="","",A5327)</f>
        <v/>
      </c>
      <c r="M5327" s="60" t="str">
        <f>IF(O5327="","",(VLOOKUP(A5327,A5327:E12311,5,FALSE)))</f>
        <v/>
      </c>
      <c r="N5327" s="55" t="str">
        <f t="shared" si="331"/>
        <v/>
      </c>
      <c r="O5327" s="55" t="str">
        <f t="shared" si="333"/>
        <v/>
      </c>
      <c r="P5327" s="104">
        <f t="shared" si="332"/>
        <v>15.199999999992997</v>
      </c>
      <c r="Q5327" s="58"/>
      <c r="R5327" s="58"/>
      <c r="S5327" s="102"/>
    </row>
    <row r="5328" spans="1:19" ht="12.5" customHeight="1" x14ac:dyDescent="0.35">
      <c r="A5328" s="60">
        <v>84</v>
      </c>
      <c r="B5328" s="60" t="s">
        <v>69</v>
      </c>
      <c r="C5328" s="68">
        <v>178.7602</v>
      </c>
      <c r="D5328" s="58" t="s">
        <v>65</v>
      </c>
      <c r="E5328" s="60" t="s">
        <v>56</v>
      </c>
      <c r="F5328" s="60" t="s">
        <v>70</v>
      </c>
      <c r="G5328" s="60"/>
      <c r="H5328" s="60"/>
      <c r="I5328" s="60">
        <f t="shared" si="330"/>
        <v>0</v>
      </c>
      <c r="J5328" s="60">
        <f>IF(OR(I5328="",I5329="",I5330=""),"",(AVERAGEIF(A5328:A$10000,A5328,I5328:I$10000)))</f>
        <v>0</v>
      </c>
      <c r="K5328" s="60"/>
      <c r="L5328" s="60" t="str">
        <f>IF(O5328="","",A5328)</f>
        <v/>
      </c>
      <c r="M5328" s="60" t="str">
        <f>IF(O5328="","",(VLOOKUP(A5328,A5328:E12312,5,FALSE)))</f>
        <v/>
      </c>
      <c r="N5328" s="60" t="str">
        <f t="shared" si="331"/>
        <v/>
      </c>
      <c r="O5328" s="60" t="str">
        <f t="shared" si="333"/>
        <v/>
      </c>
      <c r="P5328" s="103">
        <f t="shared" si="332"/>
        <v>14.399999999994861</v>
      </c>
      <c r="Q5328" s="58"/>
      <c r="R5328" s="58"/>
      <c r="S5328" s="102"/>
    </row>
    <row r="5329" spans="1:19" ht="12.5" customHeight="1" x14ac:dyDescent="0.35">
      <c r="A5329" s="2">
        <v>84</v>
      </c>
      <c r="B5329" s="2" t="s">
        <v>69</v>
      </c>
      <c r="C5329" s="67">
        <v>178.77539999999999</v>
      </c>
      <c r="D5329" t="s">
        <v>65</v>
      </c>
      <c r="E5329" s="2" t="s">
        <v>56</v>
      </c>
      <c r="F5329" s="2" t="s">
        <v>70</v>
      </c>
      <c r="G5329" s="2"/>
      <c r="I5329" s="60">
        <f t="shared" ref="I5329:I5392" si="334">IF(AND(OR(G5328&gt;G$5,G5330&gt;G$5),G5329&gt;G$5),G5329,"")</f>
        <v>0</v>
      </c>
      <c r="J5329" s="60">
        <f>IF(OR(I5329="",I5330="",I5331=""),"",(AVERAGEIF(A5329:A$10000,A5329,I5329:I$10000)))</f>
        <v>0</v>
      </c>
      <c r="K5329" s="60"/>
      <c r="L5329" s="55" t="str">
        <f>IF(O5329="","",A5329)</f>
        <v/>
      </c>
      <c r="M5329" s="60" t="str">
        <f>IF(O5329="","",(VLOOKUP(A5329,A5329:E12313,5,FALSE)))</f>
        <v/>
      </c>
      <c r="N5329" s="55" t="str">
        <f t="shared" si="331"/>
        <v/>
      </c>
      <c r="O5329" s="55" t="str">
        <f t="shared" si="333"/>
        <v/>
      </c>
      <c r="P5329" s="104">
        <f t="shared" si="332"/>
        <v>15.199999999992997</v>
      </c>
      <c r="Q5329" s="58"/>
      <c r="R5329" s="58"/>
      <c r="S5329" s="102"/>
    </row>
    <row r="5330" spans="1:19" ht="12.5" customHeight="1" x14ac:dyDescent="0.35">
      <c r="A5330" s="60">
        <v>84</v>
      </c>
      <c r="B5330" s="60" t="s">
        <v>69</v>
      </c>
      <c r="C5330" s="68">
        <v>178.78880000000001</v>
      </c>
      <c r="D5330" s="58" t="s">
        <v>65</v>
      </c>
      <c r="E5330" s="60" t="s">
        <v>56</v>
      </c>
      <c r="F5330" s="60" t="s">
        <v>70</v>
      </c>
      <c r="G5330" s="60"/>
      <c r="H5330" s="60"/>
      <c r="I5330" s="60">
        <f t="shared" si="334"/>
        <v>0</v>
      </c>
      <c r="J5330" s="60">
        <f>IF(OR(I5330="",I5331="",I5332=""),"",(AVERAGEIF(A5330:A$10000,A5330,I5330:I$10000)))</f>
        <v>0</v>
      </c>
      <c r="K5330" s="60"/>
      <c r="L5330" s="60" t="str">
        <f>IF(O5330="","",A5330)</f>
        <v/>
      </c>
      <c r="M5330" s="60" t="str">
        <f>IF(O5330="","",(VLOOKUP(A5330,A5330:E12314,5,FALSE)))</f>
        <v/>
      </c>
      <c r="N5330" s="60" t="str">
        <f t="shared" ref="N5330:N5393" si="335">IF(L5330="","",I5330)</f>
        <v/>
      </c>
      <c r="O5330" s="60" t="str">
        <f t="shared" si="333"/>
        <v/>
      </c>
      <c r="P5330" s="103">
        <f t="shared" ref="P5330:P5393" si="336">IF(A5330=A5329,ABS(C5330-C5329)*1000,"")</f>
        <v>13.400000000018508</v>
      </c>
      <c r="Q5330" s="58"/>
      <c r="R5330" s="58"/>
      <c r="S5330" s="102"/>
    </row>
    <row r="5331" spans="1:19" ht="12.5" customHeight="1" x14ac:dyDescent="0.35">
      <c r="A5331" s="2">
        <v>84</v>
      </c>
      <c r="B5331" s="2" t="s">
        <v>69</v>
      </c>
      <c r="C5331" s="67">
        <v>178.8141</v>
      </c>
      <c r="D5331" t="s">
        <v>65</v>
      </c>
      <c r="E5331" s="2" t="s">
        <v>56</v>
      </c>
      <c r="F5331" s="2" t="s">
        <v>70</v>
      </c>
      <c r="G5331" s="2"/>
      <c r="I5331" s="60">
        <f t="shared" si="334"/>
        <v>0</v>
      </c>
      <c r="J5331" s="60">
        <f>IF(OR(I5331="",I5332="",I5333=""),"",(AVERAGEIF(A5331:A$10000,A5331,I5331:I$10000)))</f>
        <v>0</v>
      </c>
      <c r="K5331" s="60"/>
      <c r="L5331" s="55" t="str">
        <f>IF(O5331="","",A5331)</f>
        <v/>
      </c>
      <c r="M5331" s="60" t="str">
        <f>IF(O5331="","",(VLOOKUP(A5331,A5331:E12315,5,FALSE)))</f>
        <v/>
      </c>
      <c r="N5331" s="55" t="str">
        <f t="shared" si="335"/>
        <v/>
      </c>
      <c r="O5331" s="55" t="str">
        <f t="shared" si="333"/>
        <v/>
      </c>
      <c r="P5331" s="104">
        <f t="shared" si="336"/>
        <v>25.299999999987222</v>
      </c>
      <c r="Q5331" s="58"/>
      <c r="R5331" s="58"/>
      <c r="S5331" s="102"/>
    </row>
    <row r="5332" spans="1:19" ht="12.5" customHeight="1" x14ac:dyDescent="0.35">
      <c r="A5332" s="60">
        <v>84</v>
      </c>
      <c r="B5332" s="60" t="s">
        <v>69</v>
      </c>
      <c r="C5332" s="68">
        <v>178.8279</v>
      </c>
      <c r="D5332" s="58" t="s">
        <v>65</v>
      </c>
      <c r="E5332" s="60" t="s">
        <v>56</v>
      </c>
      <c r="F5332" s="60" t="s">
        <v>70</v>
      </c>
      <c r="G5332" s="60"/>
      <c r="H5332" s="60"/>
      <c r="I5332" s="60">
        <f t="shared" si="334"/>
        <v>0</v>
      </c>
      <c r="J5332" s="60">
        <f>IF(OR(I5332="",I5333="",I5334=""),"",(AVERAGEIF(A5332:A$10000,A5332,I5332:I$10000)))</f>
        <v>0</v>
      </c>
      <c r="K5332" s="60"/>
      <c r="L5332" s="60" t="str">
        <f>IF(O5332="","",A5332)</f>
        <v/>
      </c>
      <c r="M5332" s="60" t="str">
        <f>IF(O5332="","",(VLOOKUP(A5332,A5332:E12316,5,FALSE)))</f>
        <v/>
      </c>
      <c r="N5332" s="60" t="str">
        <f t="shared" si="335"/>
        <v/>
      </c>
      <c r="O5332" s="60" t="str">
        <f t="shared" si="333"/>
        <v/>
      </c>
      <c r="P5332" s="103">
        <f t="shared" si="336"/>
        <v>13.800000000003365</v>
      </c>
      <c r="Q5332" s="58"/>
      <c r="R5332" s="58"/>
      <c r="S5332" s="102"/>
    </row>
    <row r="5333" spans="1:19" ht="12.5" customHeight="1" x14ac:dyDescent="0.35">
      <c r="A5333" s="2">
        <v>84</v>
      </c>
      <c r="B5333" s="2" t="s">
        <v>69</v>
      </c>
      <c r="C5333" s="67">
        <v>178.84229999999999</v>
      </c>
      <c r="D5333" t="s">
        <v>65</v>
      </c>
      <c r="E5333" s="2" t="s">
        <v>56</v>
      </c>
      <c r="F5333" s="2" t="s">
        <v>70</v>
      </c>
      <c r="G5333" s="2"/>
      <c r="I5333" s="60">
        <f t="shared" si="334"/>
        <v>0</v>
      </c>
      <c r="J5333" s="60">
        <f>IF(OR(I5333="",I5334="",I5335=""),"",(AVERAGEIF(A5333:A$10000,A5333,I5333:I$10000)))</f>
        <v>0</v>
      </c>
      <c r="K5333" s="60"/>
      <c r="L5333" s="55" t="str">
        <f>IF(O5333="","",A5333)</f>
        <v/>
      </c>
      <c r="M5333" s="60" t="str">
        <f>IF(O5333="","",(VLOOKUP(A5333,A5333:E12317,5,FALSE)))</f>
        <v/>
      </c>
      <c r="N5333" s="55" t="str">
        <f t="shared" si="335"/>
        <v/>
      </c>
      <c r="O5333" s="55" t="str">
        <f t="shared" si="333"/>
        <v/>
      </c>
      <c r="P5333" s="104">
        <f t="shared" si="336"/>
        <v>14.399999999994861</v>
      </c>
      <c r="Q5333" s="58"/>
      <c r="R5333" s="58"/>
      <c r="S5333" s="102"/>
    </row>
    <row r="5334" spans="1:19" ht="12.5" customHeight="1" x14ac:dyDescent="0.35">
      <c r="A5334" s="60">
        <v>84</v>
      </c>
      <c r="B5334" s="60" t="s">
        <v>69</v>
      </c>
      <c r="C5334" s="68">
        <v>178.8562</v>
      </c>
      <c r="D5334" s="58" t="s">
        <v>65</v>
      </c>
      <c r="E5334" s="60" t="s">
        <v>56</v>
      </c>
      <c r="F5334" s="60" t="s">
        <v>70</v>
      </c>
      <c r="G5334" s="60"/>
      <c r="H5334" s="60"/>
      <c r="I5334" s="60">
        <f t="shared" si="334"/>
        <v>0</v>
      </c>
      <c r="J5334" s="60">
        <f>IF(OR(I5334="",I5335="",I5336=""),"",(AVERAGEIF(A5334:A$10000,A5334,I5334:I$10000)))</f>
        <v>0</v>
      </c>
      <c r="K5334" s="60"/>
      <c r="L5334" s="60" t="str">
        <f>IF(O5334="","",A5334)</f>
        <v/>
      </c>
      <c r="M5334" s="60" t="str">
        <f>IF(O5334="","",(VLOOKUP(A5334,A5334:E12318,5,FALSE)))</f>
        <v/>
      </c>
      <c r="N5334" s="60" t="str">
        <f t="shared" si="335"/>
        <v/>
      </c>
      <c r="O5334" s="60" t="str">
        <f t="shared" si="333"/>
        <v/>
      </c>
      <c r="P5334" s="103">
        <f t="shared" si="336"/>
        <v>13.900000000006685</v>
      </c>
      <c r="Q5334" s="58"/>
      <c r="R5334" s="58"/>
      <c r="S5334" s="102"/>
    </row>
    <row r="5335" spans="1:19" ht="12.5" customHeight="1" x14ac:dyDescent="0.35">
      <c r="A5335" s="2">
        <v>84</v>
      </c>
      <c r="B5335" s="2" t="s">
        <v>69</v>
      </c>
      <c r="C5335" s="67">
        <v>178.87049999999999</v>
      </c>
      <c r="D5335" t="s">
        <v>65</v>
      </c>
      <c r="E5335" s="2" t="s">
        <v>56</v>
      </c>
      <c r="F5335" s="2" t="s">
        <v>70</v>
      </c>
      <c r="G5335" s="2"/>
      <c r="I5335" s="60">
        <f t="shared" si="334"/>
        <v>0</v>
      </c>
      <c r="J5335" s="60">
        <f>IF(OR(I5335="",I5336="",I5337=""),"",(AVERAGEIF(A5335:A$10000,A5335,I5335:I$10000)))</f>
        <v>0</v>
      </c>
      <c r="K5335" s="60"/>
      <c r="L5335" s="55" t="str">
        <f>IF(O5335="","",A5335)</f>
        <v/>
      </c>
      <c r="M5335" s="60" t="str">
        <f>IF(O5335="","",(VLOOKUP(A5335,A5335:E12319,5,FALSE)))</f>
        <v/>
      </c>
      <c r="N5335" s="55" t="str">
        <f t="shared" si="335"/>
        <v/>
      </c>
      <c r="O5335" s="55" t="str">
        <f t="shared" si="333"/>
        <v/>
      </c>
      <c r="P5335" s="104">
        <f t="shared" si="336"/>
        <v>14.299999999991542</v>
      </c>
      <c r="Q5335" s="58"/>
      <c r="R5335" s="58"/>
      <c r="S5335" s="102"/>
    </row>
    <row r="5336" spans="1:19" ht="12.5" customHeight="1" x14ac:dyDescent="0.35">
      <c r="A5336" s="60">
        <v>84</v>
      </c>
      <c r="B5336" s="60" t="s">
        <v>71</v>
      </c>
      <c r="C5336" s="68">
        <v>178.88509999999999</v>
      </c>
      <c r="D5336" s="58" t="s">
        <v>65</v>
      </c>
      <c r="E5336" s="60" t="s">
        <v>56</v>
      </c>
      <c r="F5336" s="60" t="s">
        <v>70</v>
      </c>
      <c r="G5336" s="60"/>
      <c r="H5336" s="60"/>
      <c r="I5336" s="60">
        <f t="shared" si="334"/>
        <v>0</v>
      </c>
      <c r="J5336" s="60">
        <f>IF(OR(I5336="",I5337="",I5338=""),"",(AVERAGEIF(A5336:A$10000,A5336,I5336:I$10000)))</f>
        <v>0</v>
      </c>
      <c r="K5336" s="60"/>
      <c r="L5336" s="60" t="str">
        <f>IF(O5336="","",A5336)</f>
        <v/>
      </c>
      <c r="M5336" s="60" t="str">
        <f>IF(O5336="","",(VLOOKUP(A5336,A5336:E12320,5,FALSE)))</f>
        <v/>
      </c>
      <c r="N5336" s="60" t="str">
        <f t="shared" si="335"/>
        <v/>
      </c>
      <c r="O5336" s="60" t="str">
        <f t="shared" si="333"/>
        <v/>
      </c>
      <c r="P5336" s="103">
        <f t="shared" si="336"/>
        <v>14.600000000001501</v>
      </c>
      <c r="Q5336" s="58"/>
      <c r="R5336" s="58"/>
      <c r="S5336" s="102"/>
    </row>
    <row r="5337" spans="1:19" ht="12.5" customHeight="1" x14ac:dyDescent="0.35">
      <c r="A5337" s="2">
        <v>84</v>
      </c>
      <c r="B5337" s="2" t="s">
        <v>71</v>
      </c>
      <c r="C5337" s="67">
        <v>178.8997</v>
      </c>
      <c r="D5337" t="s">
        <v>65</v>
      </c>
      <c r="E5337" s="2" t="s">
        <v>56</v>
      </c>
      <c r="F5337" s="2" t="s">
        <v>70</v>
      </c>
      <c r="G5337" s="2"/>
      <c r="I5337" s="60">
        <f t="shared" si="334"/>
        <v>0</v>
      </c>
      <c r="J5337" s="60">
        <f>IF(OR(I5337="",I5338="",I5339=""),"",(AVERAGEIF(A5337:A$10000,A5337,I5337:I$10000)))</f>
        <v>0</v>
      </c>
      <c r="K5337" s="60"/>
      <c r="L5337" s="55" t="str">
        <f>IF(O5337="","",A5337)</f>
        <v/>
      </c>
      <c r="M5337" s="60" t="str">
        <f>IF(O5337="","",(VLOOKUP(A5337,A5337:E12321,5,FALSE)))</f>
        <v/>
      </c>
      <c r="N5337" s="55" t="str">
        <f t="shared" si="335"/>
        <v/>
      </c>
      <c r="O5337" s="55" t="str">
        <f t="shared" si="333"/>
        <v/>
      </c>
      <c r="P5337" s="104">
        <f t="shared" si="336"/>
        <v>14.600000000001501</v>
      </c>
      <c r="Q5337" s="58"/>
      <c r="R5337" s="58"/>
      <c r="S5337" s="102"/>
    </row>
    <row r="5338" spans="1:19" ht="12.5" customHeight="1" x14ac:dyDescent="0.35">
      <c r="A5338" s="60">
        <v>84</v>
      </c>
      <c r="B5338" s="60" t="s">
        <v>71</v>
      </c>
      <c r="C5338" s="68">
        <v>178.92169999999999</v>
      </c>
      <c r="D5338" s="58" t="s">
        <v>65</v>
      </c>
      <c r="E5338" s="60" t="s">
        <v>56</v>
      </c>
      <c r="F5338" s="60" t="s">
        <v>70</v>
      </c>
      <c r="G5338" s="60"/>
      <c r="H5338" s="60"/>
      <c r="I5338" s="60">
        <f t="shared" si="334"/>
        <v>0</v>
      </c>
      <c r="J5338" s="60">
        <f>IF(OR(I5338="",I5339="",I5340=""),"",(AVERAGEIF(A5338:A$10000,A5338,I5338:I$10000)))</f>
        <v>0</v>
      </c>
      <c r="K5338" s="60"/>
      <c r="L5338" s="60" t="str">
        <f>IF(O5338="","",A5338)</f>
        <v/>
      </c>
      <c r="M5338" s="60" t="str">
        <f>IF(O5338="","",(VLOOKUP(A5338,A5338:E12322,5,FALSE)))</f>
        <v/>
      </c>
      <c r="N5338" s="60" t="str">
        <f t="shared" si="335"/>
        <v/>
      </c>
      <c r="O5338" s="60" t="str">
        <f t="shared" ref="O5338:O5401" si="337">IF(J5338="","",IF(AND(J5337="",J5336="",J5335=""),C5338,""))</f>
        <v/>
      </c>
      <c r="P5338" s="103">
        <f t="shared" si="336"/>
        <v>21.99999999999136</v>
      </c>
      <c r="Q5338" s="58"/>
      <c r="R5338" s="58"/>
      <c r="S5338" s="102"/>
    </row>
    <row r="5339" spans="1:19" ht="12.5" customHeight="1" x14ac:dyDescent="0.35">
      <c r="A5339" s="2">
        <v>84</v>
      </c>
      <c r="B5339" s="2" t="s">
        <v>71</v>
      </c>
      <c r="C5339" s="67">
        <v>178.9375</v>
      </c>
      <c r="D5339" t="s">
        <v>65</v>
      </c>
      <c r="E5339" s="2" t="s">
        <v>56</v>
      </c>
      <c r="F5339" s="2" t="s">
        <v>70</v>
      </c>
      <c r="G5339" s="2"/>
      <c r="I5339" s="60">
        <f t="shared" si="334"/>
        <v>0</v>
      </c>
      <c r="J5339" s="60">
        <f>IF(OR(I5339="",I5340="",I5341=""),"",(AVERAGEIF(A5339:A$10000,A5339,I5339:I$10000)))</f>
        <v>0</v>
      </c>
      <c r="K5339" s="60"/>
      <c r="L5339" s="55" t="str">
        <f>IF(O5339="","",A5339)</f>
        <v/>
      </c>
      <c r="M5339" s="60" t="str">
        <f>IF(O5339="","",(VLOOKUP(A5339,A5339:E12323,5,FALSE)))</f>
        <v/>
      </c>
      <c r="N5339" s="55" t="str">
        <f t="shared" si="335"/>
        <v/>
      </c>
      <c r="O5339" s="55" t="str">
        <f t="shared" si="337"/>
        <v/>
      </c>
      <c r="P5339" s="104">
        <f t="shared" si="336"/>
        <v>15.800000000012915</v>
      </c>
      <c r="Q5339" s="58"/>
      <c r="R5339" s="58"/>
      <c r="S5339" s="102"/>
    </row>
    <row r="5340" spans="1:19" ht="12.5" customHeight="1" x14ac:dyDescent="0.35">
      <c r="A5340" s="60">
        <v>84</v>
      </c>
      <c r="B5340" s="60" t="s">
        <v>71</v>
      </c>
      <c r="C5340" s="68">
        <v>178.95140000000001</v>
      </c>
      <c r="D5340" s="58" t="s">
        <v>65</v>
      </c>
      <c r="E5340" s="60" t="s">
        <v>56</v>
      </c>
      <c r="F5340" s="60" t="s">
        <v>70</v>
      </c>
      <c r="G5340" s="60"/>
      <c r="H5340" s="60"/>
      <c r="I5340" s="60">
        <f t="shared" si="334"/>
        <v>0</v>
      </c>
      <c r="J5340" s="60">
        <f>IF(OR(I5340="",I5341="",I5342=""),"",(AVERAGEIF(A5340:A$10000,A5340,I5340:I$10000)))</f>
        <v>0</v>
      </c>
      <c r="K5340" s="60"/>
      <c r="L5340" s="60" t="str">
        <f>IF(O5340="","",A5340)</f>
        <v/>
      </c>
      <c r="M5340" s="60" t="str">
        <f>IF(O5340="","",(VLOOKUP(A5340,A5340:E12324,5,FALSE)))</f>
        <v/>
      </c>
      <c r="N5340" s="60" t="str">
        <f t="shared" si="335"/>
        <v/>
      </c>
      <c r="O5340" s="60" t="str">
        <f t="shared" si="337"/>
        <v/>
      </c>
      <c r="P5340" s="103">
        <f t="shared" si="336"/>
        <v>13.900000000006685</v>
      </c>
      <c r="Q5340" s="58"/>
      <c r="R5340" s="58"/>
      <c r="S5340" s="102"/>
    </row>
    <row r="5341" spans="1:19" ht="12.5" customHeight="1" x14ac:dyDescent="0.35">
      <c r="A5341" s="2">
        <v>84</v>
      </c>
      <c r="B5341" s="2" t="s">
        <v>71</v>
      </c>
      <c r="C5341" s="67">
        <v>178.96619999999999</v>
      </c>
      <c r="D5341" t="s">
        <v>65</v>
      </c>
      <c r="E5341" s="2" t="s">
        <v>56</v>
      </c>
      <c r="F5341" s="2" t="s">
        <v>70</v>
      </c>
      <c r="G5341" s="2"/>
      <c r="I5341" s="60">
        <f t="shared" si="334"/>
        <v>0</v>
      </c>
      <c r="J5341" s="60">
        <f>IF(OR(I5341="",I5342="",I5343=""),"",(AVERAGEIF(A5341:A$10000,A5341,I5341:I$10000)))</f>
        <v>0</v>
      </c>
      <c r="K5341" s="60"/>
      <c r="L5341" s="55" t="str">
        <f>IF(O5341="","",A5341)</f>
        <v/>
      </c>
      <c r="M5341" s="60" t="str">
        <f>IF(O5341="","",(VLOOKUP(A5341,A5341:E12325,5,FALSE)))</f>
        <v/>
      </c>
      <c r="N5341" s="55" t="str">
        <f t="shared" si="335"/>
        <v/>
      </c>
      <c r="O5341" s="55" t="str">
        <f t="shared" si="337"/>
        <v/>
      </c>
      <c r="P5341" s="104">
        <f t="shared" si="336"/>
        <v>14.799999999979718</v>
      </c>
      <c r="Q5341" s="58"/>
      <c r="R5341" s="58"/>
      <c r="S5341" s="102"/>
    </row>
    <row r="5342" spans="1:19" ht="12.5" customHeight="1" x14ac:dyDescent="0.35">
      <c r="A5342" s="60">
        <v>84</v>
      </c>
      <c r="B5342" s="60" t="s">
        <v>71</v>
      </c>
      <c r="C5342" s="68">
        <v>178.98050000000001</v>
      </c>
      <c r="D5342" s="58" t="s">
        <v>65</v>
      </c>
      <c r="E5342" s="60" t="s">
        <v>56</v>
      </c>
      <c r="F5342" s="60" t="s">
        <v>70</v>
      </c>
      <c r="G5342" s="60"/>
      <c r="H5342" s="60"/>
      <c r="I5342" s="60">
        <f t="shared" si="334"/>
        <v>0</v>
      </c>
      <c r="J5342" s="60">
        <f>IF(OR(I5342="",I5343="",I5344=""),"",(AVERAGEIF(A5342:A$10000,A5342,I5342:I$10000)))</f>
        <v>0</v>
      </c>
      <c r="K5342" s="60"/>
      <c r="L5342" s="60" t="str">
        <f>IF(O5342="","",A5342)</f>
        <v/>
      </c>
      <c r="M5342" s="60" t="str">
        <f>IF(O5342="","",(VLOOKUP(A5342,A5342:E12326,5,FALSE)))</f>
        <v/>
      </c>
      <c r="N5342" s="60" t="str">
        <f t="shared" si="335"/>
        <v/>
      </c>
      <c r="O5342" s="60" t="str">
        <f t="shared" si="337"/>
        <v/>
      </c>
      <c r="P5342" s="103">
        <f t="shared" si="336"/>
        <v>14.300000000019963</v>
      </c>
      <c r="Q5342" s="58"/>
      <c r="R5342" s="58"/>
      <c r="S5342" s="102"/>
    </row>
    <row r="5343" spans="1:19" ht="12.5" customHeight="1" x14ac:dyDescent="0.35">
      <c r="A5343" s="2">
        <v>84</v>
      </c>
      <c r="B5343" s="2" t="s">
        <v>71</v>
      </c>
      <c r="C5343" s="67">
        <v>178.99520000000001</v>
      </c>
      <c r="D5343" t="s">
        <v>65</v>
      </c>
      <c r="E5343" s="2" t="s">
        <v>56</v>
      </c>
      <c r="F5343" s="2" t="s">
        <v>70</v>
      </c>
      <c r="G5343" s="2"/>
      <c r="I5343" s="60">
        <f t="shared" si="334"/>
        <v>0</v>
      </c>
      <c r="J5343" s="60">
        <f>IF(OR(I5343="",I5344="",I5345=""),"",(AVERAGEIF(A5343:A$10000,A5343,I5343:I$10000)))</f>
        <v>0</v>
      </c>
      <c r="K5343" s="60"/>
      <c r="L5343" s="55" t="str">
        <f>IF(O5343="","",A5343)</f>
        <v/>
      </c>
      <c r="M5343" s="60" t="str">
        <f>IF(O5343="","",(VLOOKUP(A5343,A5343:E12327,5,FALSE)))</f>
        <v/>
      </c>
      <c r="N5343" s="55" t="str">
        <f t="shared" si="335"/>
        <v/>
      </c>
      <c r="O5343" s="55" t="str">
        <f t="shared" si="337"/>
        <v/>
      </c>
      <c r="P5343" s="104">
        <f t="shared" si="336"/>
        <v>14.70000000000482</v>
      </c>
      <c r="Q5343" s="58"/>
      <c r="R5343" s="58"/>
      <c r="S5343" s="102"/>
    </row>
    <row r="5344" spans="1:19" ht="12.5" customHeight="1" x14ac:dyDescent="0.35">
      <c r="A5344" s="60">
        <v>84</v>
      </c>
      <c r="B5344" s="60" t="s">
        <v>71</v>
      </c>
      <c r="C5344" s="68">
        <v>179.01070000000001</v>
      </c>
      <c r="D5344" s="58" t="s">
        <v>65</v>
      </c>
      <c r="E5344" s="60" t="s">
        <v>56</v>
      </c>
      <c r="F5344" s="60" t="s">
        <v>70</v>
      </c>
      <c r="G5344" s="60"/>
      <c r="H5344" s="60"/>
      <c r="I5344" s="60">
        <f t="shared" si="334"/>
        <v>0</v>
      </c>
      <c r="J5344" s="60">
        <f>IF(OR(I5344="",I5345="",I5346=""),"",(AVERAGEIF(A5344:A$10000,A5344,I5344:I$10000)))</f>
        <v>0</v>
      </c>
      <c r="K5344" s="60"/>
      <c r="L5344" s="60" t="str">
        <f>IF(O5344="","",A5344)</f>
        <v/>
      </c>
      <c r="M5344" s="60" t="str">
        <f>IF(O5344="","",(VLOOKUP(A5344,A5344:E12328,5,FALSE)))</f>
        <v/>
      </c>
      <c r="N5344" s="60" t="str">
        <f t="shared" si="335"/>
        <v/>
      </c>
      <c r="O5344" s="60" t="str">
        <f t="shared" si="337"/>
        <v/>
      </c>
      <c r="P5344" s="103">
        <f t="shared" si="336"/>
        <v>15.500000000002956</v>
      </c>
      <c r="Q5344" s="58"/>
      <c r="R5344" s="58"/>
      <c r="S5344" s="102"/>
    </row>
    <row r="5345" spans="1:19" ht="12.5" customHeight="1" x14ac:dyDescent="0.35">
      <c r="A5345" s="2">
        <v>84</v>
      </c>
      <c r="B5345" s="2" t="s">
        <v>71</v>
      </c>
      <c r="C5345" s="67">
        <v>179.02549999999999</v>
      </c>
      <c r="D5345" t="s">
        <v>65</v>
      </c>
      <c r="E5345" s="2" t="s">
        <v>56</v>
      </c>
      <c r="F5345" s="2" t="s">
        <v>70</v>
      </c>
      <c r="G5345" s="2"/>
      <c r="I5345" s="60">
        <f t="shared" si="334"/>
        <v>0</v>
      </c>
      <c r="J5345" s="60">
        <f>IF(OR(I5345="",I5346="",I5347=""),"",(AVERAGEIF(A5345:A$10000,A5345,I5345:I$10000)))</f>
        <v>0</v>
      </c>
      <c r="K5345" s="60"/>
      <c r="L5345" s="55" t="str">
        <f>IF(O5345="","",A5345)</f>
        <v/>
      </c>
      <c r="M5345" s="60" t="str">
        <f>IF(O5345="","",(VLOOKUP(A5345,A5345:E12329,5,FALSE)))</f>
        <v/>
      </c>
      <c r="N5345" s="55" t="str">
        <f t="shared" si="335"/>
        <v/>
      </c>
      <c r="O5345" s="55" t="str">
        <f t="shared" si="337"/>
        <v/>
      </c>
      <c r="P5345" s="104">
        <f t="shared" si="336"/>
        <v>14.799999999979718</v>
      </c>
      <c r="Q5345" s="58"/>
      <c r="R5345" s="58"/>
      <c r="S5345" s="102"/>
    </row>
    <row r="5346" spans="1:19" ht="12.5" customHeight="1" x14ac:dyDescent="0.35">
      <c r="A5346" s="60">
        <v>84</v>
      </c>
      <c r="B5346" s="60" t="s">
        <v>71</v>
      </c>
      <c r="C5346" s="68">
        <v>179.03970000000001</v>
      </c>
      <c r="D5346" s="58" t="s">
        <v>65</v>
      </c>
      <c r="E5346" s="60" t="s">
        <v>56</v>
      </c>
      <c r="F5346" s="60" t="s">
        <v>70</v>
      </c>
      <c r="G5346" s="60"/>
      <c r="H5346" s="60"/>
      <c r="I5346" s="60">
        <f t="shared" si="334"/>
        <v>0</v>
      </c>
      <c r="J5346" s="60">
        <f>IF(OR(I5346="",I5347="",I5348=""),"",(AVERAGEIF(A5346:A$10000,A5346,I5346:I$10000)))</f>
        <v>0</v>
      </c>
      <c r="K5346" s="60"/>
      <c r="L5346" s="60" t="str">
        <f>IF(O5346="","",A5346)</f>
        <v/>
      </c>
      <c r="M5346" s="60" t="str">
        <f>IF(O5346="","",(VLOOKUP(A5346,A5346:E12330,5,FALSE)))</f>
        <v/>
      </c>
      <c r="N5346" s="60" t="str">
        <f t="shared" si="335"/>
        <v/>
      </c>
      <c r="O5346" s="60" t="str">
        <f t="shared" si="337"/>
        <v/>
      </c>
      <c r="P5346" s="103">
        <f t="shared" si="336"/>
        <v>14.200000000016644</v>
      </c>
      <c r="Q5346" s="58"/>
      <c r="R5346" s="58"/>
      <c r="S5346" s="102"/>
    </row>
    <row r="5347" spans="1:19" ht="12.5" customHeight="1" x14ac:dyDescent="0.35">
      <c r="A5347" s="2">
        <v>84</v>
      </c>
      <c r="B5347" s="2" t="s">
        <v>71</v>
      </c>
      <c r="C5347" s="67">
        <v>179.0538</v>
      </c>
      <c r="D5347" t="s">
        <v>65</v>
      </c>
      <c r="E5347" s="2" t="s">
        <v>56</v>
      </c>
      <c r="F5347" s="2" t="s">
        <v>70</v>
      </c>
      <c r="G5347" s="2"/>
      <c r="I5347" s="60">
        <f t="shared" si="334"/>
        <v>0</v>
      </c>
      <c r="J5347" s="60">
        <f>IF(OR(I5347="",I5348="",I5349=""),"",(AVERAGEIF(A5347:A$10000,A5347,I5347:I$10000)))</f>
        <v>0</v>
      </c>
      <c r="K5347" s="60"/>
      <c r="L5347" s="55" t="str">
        <f>IF(O5347="","",A5347)</f>
        <v/>
      </c>
      <c r="M5347" s="60" t="str">
        <f>IF(O5347="","",(VLOOKUP(A5347,A5347:E12331,5,FALSE)))</f>
        <v/>
      </c>
      <c r="N5347" s="55" t="str">
        <f t="shared" si="335"/>
        <v/>
      </c>
      <c r="O5347" s="55" t="str">
        <f t="shared" si="337"/>
        <v/>
      </c>
      <c r="P5347" s="104">
        <f t="shared" si="336"/>
        <v>14.099999999984902</v>
      </c>
      <c r="Q5347" s="58"/>
      <c r="R5347" s="58"/>
      <c r="S5347" s="102"/>
    </row>
    <row r="5348" spans="1:19" ht="12.5" customHeight="1" x14ac:dyDescent="0.35">
      <c r="A5348" s="60">
        <v>84</v>
      </c>
      <c r="B5348" s="60" t="s">
        <v>69</v>
      </c>
      <c r="C5348" s="68">
        <v>179.06890000000001</v>
      </c>
      <c r="D5348" s="58" t="s">
        <v>65</v>
      </c>
      <c r="E5348" s="60" t="s">
        <v>56</v>
      </c>
      <c r="F5348" s="60" t="s">
        <v>70</v>
      </c>
      <c r="G5348" s="60"/>
      <c r="H5348" s="60"/>
      <c r="I5348" s="60">
        <f t="shared" si="334"/>
        <v>0</v>
      </c>
      <c r="J5348" s="60">
        <f>IF(OR(I5348="",I5349="",I5350=""),"",(AVERAGEIF(A5348:A$10000,A5348,I5348:I$10000)))</f>
        <v>0</v>
      </c>
      <c r="K5348" s="60"/>
      <c r="L5348" s="60" t="str">
        <f>IF(O5348="","",A5348)</f>
        <v/>
      </c>
      <c r="M5348" s="60" t="str">
        <f>IF(O5348="","",(VLOOKUP(A5348,A5348:E12332,5,FALSE)))</f>
        <v/>
      </c>
      <c r="N5348" s="60" t="str">
        <f t="shared" si="335"/>
        <v/>
      </c>
      <c r="O5348" s="60" t="str">
        <f t="shared" si="337"/>
        <v/>
      </c>
      <c r="P5348" s="103">
        <f t="shared" si="336"/>
        <v>15.100000000018099</v>
      </c>
      <c r="Q5348" s="58"/>
      <c r="R5348" s="58"/>
      <c r="S5348" s="102"/>
    </row>
    <row r="5349" spans="1:19" ht="12.5" customHeight="1" x14ac:dyDescent="0.35">
      <c r="A5349" s="2">
        <v>84</v>
      </c>
      <c r="B5349" s="2" t="s">
        <v>69</v>
      </c>
      <c r="C5349" s="67">
        <v>179.08340000000001</v>
      </c>
      <c r="D5349" t="s">
        <v>65</v>
      </c>
      <c r="E5349" s="2" t="s">
        <v>56</v>
      </c>
      <c r="F5349" s="2" t="s">
        <v>70</v>
      </c>
      <c r="G5349" s="2"/>
      <c r="I5349" s="60">
        <f t="shared" si="334"/>
        <v>0</v>
      </c>
      <c r="J5349" s="60">
        <f>IF(OR(I5349="",I5350="",I5351=""),"",(AVERAGEIF(A5349:A$10000,A5349,I5349:I$10000)))</f>
        <v>0</v>
      </c>
      <c r="K5349" s="60"/>
      <c r="L5349" s="55" t="str">
        <f>IF(O5349="","",A5349)</f>
        <v/>
      </c>
      <c r="M5349" s="60" t="str">
        <f>IF(O5349="","",(VLOOKUP(A5349,A5349:E12333,5,FALSE)))</f>
        <v/>
      </c>
      <c r="N5349" s="55" t="str">
        <f t="shared" si="335"/>
        <v/>
      </c>
      <c r="O5349" s="55" t="str">
        <f t="shared" si="337"/>
        <v/>
      </c>
      <c r="P5349" s="104">
        <f t="shared" si="336"/>
        <v>14.499999999998181</v>
      </c>
      <c r="Q5349" s="58"/>
      <c r="R5349" s="58"/>
      <c r="S5349" s="102"/>
    </row>
    <row r="5350" spans="1:19" ht="12.5" customHeight="1" x14ac:dyDescent="0.35">
      <c r="A5350" s="60">
        <v>84</v>
      </c>
      <c r="B5350" s="60" t="s">
        <v>69</v>
      </c>
      <c r="C5350" s="68">
        <v>179.0984</v>
      </c>
      <c r="D5350" s="58" t="s">
        <v>65</v>
      </c>
      <c r="E5350" s="60" t="s">
        <v>56</v>
      </c>
      <c r="F5350" s="60" t="s">
        <v>70</v>
      </c>
      <c r="G5350" s="60"/>
      <c r="H5350" s="60"/>
      <c r="I5350" s="60">
        <f t="shared" si="334"/>
        <v>0</v>
      </c>
      <c r="J5350" s="60">
        <f>IF(OR(I5350="",I5351="",I5352=""),"",(AVERAGEIF(A5350:A$10000,A5350,I5350:I$10000)))</f>
        <v>0</v>
      </c>
      <c r="K5350" s="60"/>
      <c r="L5350" s="60" t="str">
        <f>IF(O5350="","",A5350)</f>
        <v/>
      </c>
      <c r="M5350" s="60" t="str">
        <f>IF(O5350="","",(VLOOKUP(A5350,A5350:E12334,5,FALSE)))</f>
        <v/>
      </c>
      <c r="N5350" s="60" t="str">
        <f t="shared" si="335"/>
        <v/>
      </c>
      <c r="O5350" s="60" t="str">
        <f t="shared" si="337"/>
        <v/>
      </c>
      <c r="P5350" s="103">
        <f t="shared" si="336"/>
        <v>14.999999999986358</v>
      </c>
      <c r="Q5350" s="58"/>
      <c r="R5350" s="58"/>
      <c r="S5350" s="102"/>
    </row>
    <row r="5351" spans="1:19" ht="12.5" customHeight="1" x14ac:dyDescent="0.35">
      <c r="A5351" s="2">
        <v>84</v>
      </c>
      <c r="B5351" s="2" t="s">
        <v>71</v>
      </c>
      <c r="C5351" s="67">
        <v>179.1129</v>
      </c>
      <c r="D5351" t="s">
        <v>65</v>
      </c>
      <c r="E5351" s="2" t="s">
        <v>56</v>
      </c>
      <c r="F5351" s="2" t="s">
        <v>70</v>
      </c>
      <c r="G5351" s="2"/>
      <c r="I5351" s="60">
        <f t="shared" si="334"/>
        <v>0</v>
      </c>
      <c r="J5351" s="60">
        <f>IF(OR(I5351="",I5352="",I5353=""),"",(AVERAGEIF(A5351:A$10000,A5351,I5351:I$10000)))</f>
        <v>0</v>
      </c>
      <c r="K5351" s="60"/>
      <c r="L5351" s="55" t="str">
        <f>IF(O5351="","",A5351)</f>
        <v/>
      </c>
      <c r="M5351" s="60" t="str">
        <f>IF(O5351="","",(VLOOKUP(A5351,A5351:E12335,5,FALSE)))</f>
        <v/>
      </c>
      <c r="N5351" s="55" t="str">
        <f t="shared" si="335"/>
        <v/>
      </c>
      <c r="O5351" s="55" t="str">
        <f t="shared" si="337"/>
        <v/>
      </c>
      <c r="P5351" s="104">
        <f t="shared" si="336"/>
        <v>14.499999999998181</v>
      </c>
      <c r="Q5351" s="58"/>
      <c r="R5351" s="58"/>
      <c r="S5351" s="102"/>
    </row>
    <row r="5352" spans="1:19" ht="12.5" customHeight="1" x14ac:dyDescent="0.35">
      <c r="A5352" s="60">
        <v>84</v>
      </c>
      <c r="B5352" s="60" t="s">
        <v>71</v>
      </c>
      <c r="C5352" s="68">
        <v>179.1379</v>
      </c>
      <c r="D5352" s="58" t="s">
        <v>65</v>
      </c>
      <c r="E5352" s="60" t="s">
        <v>56</v>
      </c>
      <c r="F5352" s="60" t="s">
        <v>70</v>
      </c>
      <c r="G5352" s="60"/>
      <c r="H5352" s="60"/>
      <c r="I5352" s="60">
        <f t="shared" si="334"/>
        <v>0</v>
      </c>
      <c r="J5352" s="60">
        <f>IF(OR(I5352="",I5353="",I5354=""),"",(AVERAGEIF(A5352:A$10000,A5352,I5352:I$10000)))</f>
        <v>0</v>
      </c>
      <c r="K5352" s="60"/>
      <c r="L5352" s="60" t="str">
        <f>IF(O5352="","",A5352)</f>
        <v/>
      </c>
      <c r="M5352" s="60" t="str">
        <f>IF(O5352="","",(VLOOKUP(A5352,A5352:E12336,5,FALSE)))</f>
        <v/>
      </c>
      <c r="N5352" s="60" t="str">
        <f t="shared" si="335"/>
        <v/>
      </c>
      <c r="O5352" s="60" t="str">
        <f t="shared" si="337"/>
        <v/>
      </c>
      <c r="P5352" s="103">
        <f t="shared" si="336"/>
        <v>25.000000000005684</v>
      </c>
      <c r="Q5352" s="58"/>
      <c r="R5352" s="58"/>
      <c r="S5352" s="102"/>
    </row>
    <row r="5353" spans="1:19" ht="12.5" customHeight="1" x14ac:dyDescent="0.35">
      <c r="A5353" s="2">
        <v>84</v>
      </c>
      <c r="B5353" s="2" t="s">
        <v>71</v>
      </c>
      <c r="C5353" s="67">
        <v>179.15360000000001</v>
      </c>
      <c r="D5353" t="s">
        <v>65</v>
      </c>
      <c r="E5353" s="2" t="s">
        <v>56</v>
      </c>
      <c r="F5353" s="2" t="s">
        <v>70</v>
      </c>
      <c r="G5353" s="2"/>
      <c r="I5353" s="60">
        <f t="shared" si="334"/>
        <v>0</v>
      </c>
      <c r="J5353" s="60">
        <f>IF(OR(I5353="",I5354="",I5355=""),"",(AVERAGEIF(A5353:A$10000,A5353,I5353:I$10000)))</f>
        <v>0</v>
      </c>
      <c r="K5353" s="60"/>
      <c r="L5353" s="55" t="str">
        <f>IF(O5353="","",A5353)</f>
        <v/>
      </c>
      <c r="M5353" s="60" t="str">
        <f>IF(O5353="","",(VLOOKUP(A5353,A5353:E12337,5,FALSE)))</f>
        <v/>
      </c>
      <c r="N5353" s="55" t="str">
        <f t="shared" si="335"/>
        <v/>
      </c>
      <c r="O5353" s="55" t="str">
        <f t="shared" si="337"/>
        <v/>
      </c>
      <c r="P5353" s="104">
        <f t="shared" si="336"/>
        <v>15.700000000009595</v>
      </c>
      <c r="Q5353" s="58"/>
      <c r="R5353" s="58"/>
      <c r="S5353" s="102"/>
    </row>
    <row r="5354" spans="1:19" ht="12.5" customHeight="1" x14ac:dyDescent="0.35">
      <c r="A5354" s="60">
        <v>84</v>
      </c>
      <c r="B5354" s="60" t="s">
        <v>71</v>
      </c>
      <c r="C5354" s="68">
        <v>179.1686</v>
      </c>
      <c r="D5354" s="58" t="s">
        <v>65</v>
      </c>
      <c r="E5354" s="60" t="s">
        <v>56</v>
      </c>
      <c r="F5354" s="60" t="s">
        <v>70</v>
      </c>
      <c r="G5354" s="60"/>
      <c r="H5354" s="60"/>
      <c r="I5354" s="60">
        <f t="shared" si="334"/>
        <v>0</v>
      </c>
      <c r="J5354" s="60">
        <f>IF(OR(I5354="",I5355="",I5356=""),"",(AVERAGEIF(A5354:A$10000,A5354,I5354:I$10000)))</f>
        <v>0</v>
      </c>
      <c r="K5354" s="60"/>
      <c r="L5354" s="60" t="str">
        <f>IF(O5354="","",A5354)</f>
        <v/>
      </c>
      <c r="M5354" s="60" t="str">
        <f>IF(O5354="","",(VLOOKUP(A5354,A5354:E12338,5,FALSE)))</f>
        <v/>
      </c>
      <c r="N5354" s="60" t="str">
        <f t="shared" si="335"/>
        <v/>
      </c>
      <c r="O5354" s="60" t="str">
        <f t="shared" si="337"/>
        <v/>
      </c>
      <c r="P5354" s="103">
        <f t="shared" si="336"/>
        <v>14.999999999986358</v>
      </c>
      <c r="Q5354" s="58"/>
      <c r="R5354" s="58"/>
      <c r="S5354" s="102"/>
    </row>
    <row r="5355" spans="1:19" ht="12.5" customHeight="1" x14ac:dyDescent="0.35">
      <c r="A5355" s="2">
        <v>84</v>
      </c>
      <c r="B5355" s="2" t="s">
        <v>71</v>
      </c>
      <c r="C5355" s="67">
        <v>179.18340000000001</v>
      </c>
      <c r="D5355" t="s">
        <v>65</v>
      </c>
      <c r="E5355" s="2" t="s">
        <v>56</v>
      </c>
      <c r="F5355" s="2" t="s">
        <v>70</v>
      </c>
      <c r="G5355" s="2"/>
      <c r="I5355" s="60">
        <f t="shared" si="334"/>
        <v>0</v>
      </c>
      <c r="J5355" s="60">
        <f>IF(OR(I5355="",I5356="",I5357=""),"",(AVERAGEIF(A5355:A$10000,A5355,I5355:I$10000)))</f>
        <v>0</v>
      </c>
      <c r="K5355" s="60"/>
      <c r="L5355" s="55" t="str">
        <f>IF(O5355="","",A5355)</f>
        <v/>
      </c>
      <c r="M5355" s="60" t="str">
        <f>IF(O5355="","",(VLOOKUP(A5355,A5355:E12339,5,FALSE)))</f>
        <v/>
      </c>
      <c r="N5355" s="55" t="str">
        <f t="shared" si="335"/>
        <v/>
      </c>
      <c r="O5355" s="55" t="str">
        <f t="shared" si="337"/>
        <v/>
      </c>
      <c r="P5355" s="104">
        <f t="shared" si="336"/>
        <v>14.80000000000814</v>
      </c>
      <c r="Q5355" s="58"/>
      <c r="R5355" s="58"/>
      <c r="S5355" s="102"/>
    </row>
    <row r="5356" spans="1:19" ht="12.5" customHeight="1" x14ac:dyDescent="0.35">
      <c r="A5356" s="60">
        <v>84</v>
      </c>
      <c r="B5356" s="60" t="s">
        <v>71</v>
      </c>
      <c r="C5356" s="68">
        <v>179.19829999999999</v>
      </c>
      <c r="D5356" s="58" t="s">
        <v>65</v>
      </c>
      <c r="E5356" s="60" t="s">
        <v>56</v>
      </c>
      <c r="F5356" s="60" t="s">
        <v>70</v>
      </c>
      <c r="G5356" s="60"/>
      <c r="H5356" s="60"/>
      <c r="I5356" s="60">
        <f t="shared" si="334"/>
        <v>0</v>
      </c>
      <c r="J5356" s="60">
        <f>IF(OR(I5356="",I5357="",I5358=""),"",(AVERAGEIF(A5356:A$10000,A5356,I5356:I$10000)))</f>
        <v>0</v>
      </c>
      <c r="K5356" s="60"/>
      <c r="L5356" s="60" t="str">
        <f>IF(O5356="","",A5356)</f>
        <v/>
      </c>
      <c r="M5356" s="60" t="str">
        <f>IF(O5356="","",(VLOOKUP(A5356,A5356:E12340,5,FALSE)))</f>
        <v/>
      </c>
      <c r="N5356" s="60" t="str">
        <f t="shared" si="335"/>
        <v/>
      </c>
      <c r="O5356" s="60" t="str">
        <f t="shared" si="337"/>
        <v/>
      </c>
      <c r="P5356" s="103">
        <f t="shared" si="336"/>
        <v>14.899999999983038</v>
      </c>
      <c r="Q5356" s="58"/>
      <c r="R5356" s="58"/>
      <c r="S5356" s="102"/>
    </row>
    <row r="5357" spans="1:19" ht="12.5" customHeight="1" x14ac:dyDescent="0.35">
      <c r="A5357" s="2">
        <v>84</v>
      </c>
      <c r="B5357" s="2" t="s">
        <v>71</v>
      </c>
      <c r="C5357" s="67">
        <v>179.21430000000001</v>
      </c>
      <c r="D5357" t="s">
        <v>65</v>
      </c>
      <c r="E5357" s="2" t="s">
        <v>56</v>
      </c>
      <c r="F5357" s="2" t="s">
        <v>70</v>
      </c>
      <c r="G5357" s="2"/>
      <c r="I5357" s="60">
        <f t="shared" si="334"/>
        <v>0</v>
      </c>
      <c r="J5357" s="60">
        <f>IF(OR(I5357="",I5358="",I5359=""),"",(AVERAGEIF(A5357:A$10000,A5357,I5357:I$10000)))</f>
        <v>0</v>
      </c>
      <c r="K5357" s="60"/>
      <c r="L5357" s="55" t="str">
        <f>IF(O5357="","",A5357)</f>
        <v/>
      </c>
      <c r="M5357" s="60" t="str">
        <f>IF(O5357="","",(VLOOKUP(A5357,A5357:E12341,5,FALSE)))</f>
        <v/>
      </c>
      <c r="N5357" s="55" t="str">
        <f t="shared" si="335"/>
        <v/>
      </c>
      <c r="O5357" s="55" t="str">
        <f t="shared" si="337"/>
        <v/>
      </c>
      <c r="P5357" s="104">
        <f t="shared" si="336"/>
        <v>16.000000000019554</v>
      </c>
      <c r="Q5357" s="58"/>
      <c r="R5357" s="58"/>
      <c r="S5357" s="102"/>
    </row>
    <row r="5358" spans="1:19" ht="12.5" customHeight="1" x14ac:dyDescent="0.35">
      <c r="A5358" s="60">
        <v>84</v>
      </c>
      <c r="B5358" s="60" t="s">
        <v>71</v>
      </c>
      <c r="C5358" s="68">
        <v>179.22839999999999</v>
      </c>
      <c r="D5358" s="58" t="s">
        <v>65</v>
      </c>
      <c r="E5358" s="60" t="s">
        <v>56</v>
      </c>
      <c r="F5358" s="60" t="s">
        <v>70</v>
      </c>
      <c r="G5358" s="60"/>
      <c r="H5358" s="60"/>
      <c r="I5358" s="60">
        <f t="shared" si="334"/>
        <v>0</v>
      </c>
      <c r="J5358" s="60">
        <f>IF(OR(I5358="",I5359="",I5360=""),"",(AVERAGEIF(A5358:A$10000,A5358,I5358:I$10000)))</f>
        <v>0</v>
      </c>
      <c r="K5358" s="60"/>
      <c r="L5358" s="60" t="str">
        <f>IF(O5358="","",A5358)</f>
        <v/>
      </c>
      <c r="M5358" s="60" t="str">
        <f>IF(O5358="","",(VLOOKUP(A5358,A5358:E12342,5,FALSE)))</f>
        <v/>
      </c>
      <c r="N5358" s="60" t="str">
        <f t="shared" si="335"/>
        <v/>
      </c>
      <c r="O5358" s="60" t="str">
        <f t="shared" si="337"/>
        <v/>
      </c>
      <c r="P5358" s="103">
        <f t="shared" si="336"/>
        <v>14.099999999984902</v>
      </c>
      <c r="Q5358" s="58"/>
      <c r="R5358" s="58"/>
      <c r="S5358" s="102"/>
    </row>
    <row r="5359" spans="1:19" ht="12.5" customHeight="1" x14ac:dyDescent="0.35">
      <c r="A5359" s="2">
        <v>84</v>
      </c>
      <c r="B5359" s="2" t="s">
        <v>71</v>
      </c>
      <c r="C5359" s="67">
        <v>179.24459999999999</v>
      </c>
      <c r="D5359" t="s">
        <v>65</v>
      </c>
      <c r="E5359" s="2" t="s">
        <v>56</v>
      </c>
      <c r="F5359" s="2" t="s">
        <v>70</v>
      </c>
      <c r="G5359" s="2"/>
      <c r="I5359" s="60">
        <f t="shared" si="334"/>
        <v>0</v>
      </c>
      <c r="J5359" s="60">
        <f>IF(OR(I5359="",I5360="",I5361=""),"",(AVERAGEIF(A5359:A$10000,A5359,I5359:I$10000)))</f>
        <v>0</v>
      </c>
      <c r="K5359" s="60"/>
      <c r="L5359" s="55" t="str">
        <f>IF(O5359="","",A5359)</f>
        <v/>
      </c>
      <c r="M5359" s="60" t="str">
        <f>IF(O5359="","",(VLOOKUP(A5359,A5359:E12343,5,FALSE)))</f>
        <v/>
      </c>
      <c r="N5359" s="55" t="str">
        <f t="shared" si="335"/>
        <v/>
      </c>
      <c r="O5359" s="55" t="str">
        <f t="shared" si="337"/>
        <v/>
      </c>
      <c r="P5359" s="104">
        <f t="shared" si="336"/>
        <v>16.199999999997772</v>
      </c>
      <c r="Q5359" s="58"/>
      <c r="R5359" s="58"/>
      <c r="S5359" s="102"/>
    </row>
    <row r="5360" spans="1:19" ht="12.5" customHeight="1" x14ac:dyDescent="0.35">
      <c r="A5360" s="60">
        <v>84</v>
      </c>
      <c r="B5360" s="60" t="s">
        <v>71</v>
      </c>
      <c r="C5360" s="68">
        <v>179.26410000000001</v>
      </c>
      <c r="D5360" s="58" t="s">
        <v>65</v>
      </c>
      <c r="E5360" s="60" t="s">
        <v>56</v>
      </c>
      <c r="F5360" s="60" t="s">
        <v>70</v>
      </c>
      <c r="G5360" s="60"/>
      <c r="H5360" s="60"/>
      <c r="I5360" s="60">
        <f t="shared" si="334"/>
        <v>0</v>
      </c>
      <c r="J5360" s="60">
        <f>IF(OR(I5360="",I5361="",I5362=""),"",(AVERAGEIF(A5360:A$10000,A5360,I5360:I$10000)))</f>
        <v>0</v>
      </c>
      <c r="K5360" s="60"/>
      <c r="L5360" s="60" t="str">
        <f>IF(O5360="","",A5360)</f>
        <v/>
      </c>
      <c r="M5360" s="60" t="str">
        <f>IF(O5360="","",(VLOOKUP(A5360,A5360:E12344,5,FALSE)))</f>
        <v/>
      </c>
      <c r="N5360" s="60" t="str">
        <f t="shared" si="335"/>
        <v/>
      </c>
      <c r="O5360" s="60" t="str">
        <f t="shared" si="337"/>
        <v/>
      </c>
      <c r="P5360" s="103">
        <f t="shared" si="336"/>
        <v>19.500000000022055</v>
      </c>
      <c r="Q5360" s="58"/>
      <c r="R5360" s="58"/>
      <c r="S5360" s="102"/>
    </row>
    <row r="5361" spans="1:19" ht="12.5" customHeight="1" x14ac:dyDescent="0.35">
      <c r="A5361" s="2">
        <v>84</v>
      </c>
      <c r="B5361" s="2" t="s">
        <v>71</v>
      </c>
      <c r="C5361" s="67">
        <v>179.2807</v>
      </c>
      <c r="D5361" t="s">
        <v>65</v>
      </c>
      <c r="E5361" s="2" t="s">
        <v>56</v>
      </c>
      <c r="F5361" s="2" t="s">
        <v>70</v>
      </c>
      <c r="G5361" s="2"/>
      <c r="I5361" s="60">
        <f t="shared" si="334"/>
        <v>0</v>
      </c>
      <c r="J5361" s="60">
        <f>IF(OR(I5361="",I5362="",I5363=""),"",(AVERAGEIF(A5361:A$10000,A5361,I5361:I$10000)))</f>
        <v>0</v>
      </c>
      <c r="K5361" s="60"/>
      <c r="L5361" s="55" t="str">
        <f>IF(O5361="","",A5361)</f>
        <v/>
      </c>
      <c r="M5361" s="60" t="str">
        <f>IF(O5361="","",(VLOOKUP(A5361,A5361:E12345,5,FALSE)))</f>
        <v/>
      </c>
      <c r="N5361" s="55" t="str">
        <f t="shared" si="335"/>
        <v/>
      </c>
      <c r="O5361" s="55" t="str">
        <f t="shared" si="337"/>
        <v/>
      </c>
      <c r="P5361" s="104">
        <f t="shared" si="336"/>
        <v>16.599999999982629</v>
      </c>
      <c r="Q5361" s="58"/>
      <c r="R5361" s="58"/>
      <c r="S5361" s="102"/>
    </row>
    <row r="5362" spans="1:19" ht="12.5" customHeight="1" x14ac:dyDescent="0.35">
      <c r="A5362" s="60">
        <v>84</v>
      </c>
      <c r="B5362" s="60" t="s">
        <v>69</v>
      </c>
      <c r="C5362" s="68">
        <v>179.2963</v>
      </c>
      <c r="D5362" s="58" t="s">
        <v>65</v>
      </c>
      <c r="E5362" s="60" t="s">
        <v>56</v>
      </c>
      <c r="F5362" s="60" t="s">
        <v>70</v>
      </c>
      <c r="G5362" s="60"/>
      <c r="H5362" s="60"/>
      <c r="I5362" s="60">
        <f t="shared" si="334"/>
        <v>0</v>
      </c>
      <c r="J5362" s="60">
        <f>IF(OR(I5362="",I5363="",I5364=""),"",(AVERAGEIF(A5362:A$10000,A5362,I5362:I$10000)))</f>
        <v>0</v>
      </c>
      <c r="K5362" s="60"/>
      <c r="L5362" s="60" t="str">
        <f>IF(O5362="","",A5362)</f>
        <v/>
      </c>
      <c r="M5362" s="60" t="str">
        <f>IF(O5362="","",(VLOOKUP(A5362,A5362:E12346,5,FALSE)))</f>
        <v/>
      </c>
      <c r="N5362" s="60" t="str">
        <f t="shared" si="335"/>
        <v/>
      </c>
      <c r="O5362" s="60" t="str">
        <f t="shared" si="337"/>
        <v/>
      </c>
      <c r="P5362" s="103">
        <f t="shared" si="336"/>
        <v>15.600000000006276</v>
      </c>
      <c r="Q5362" s="58"/>
      <c r="R5362" s="58"/>
      <c r="S5362" s="102"/>
    </row>
    <row r="5363" spans="1:19" ht="12.5" customHeight="1" x14ac:dyDescent="0.35">
      <c r="A5363" s="2">
        <v>84</v>
      </c>
      <c r="B5363" s="2" t="s">
        <v>69</v>
      </c>
      <c r="C5363" s="67">
        <v>179.3109</v>
      </c>
      <c r="D5363" t="s">
        <v>65</v>
      </c>
      <c r="E5363" s="2" t="s">
        <v>56</v>
      </c>
      <c r="F5363" s="2" t="s">
        <v>70</v>
      </c>
      <c r="G5363" s="2"/>
      <c r="I5363" s="60">
        <f t="shared" si="334"/>
        <v>0</v>
      </c>
      <c r="J5363" s="60">
        <f>IF(OR(I5363="",I5364="",I5365=""),"",(AVERAGEIF(A5363:A$10000,A5363,I5363:I$10000)))</f>
        <v>0</v>
      </c>
      <c r="K5363" s="60"/>
      <c r="L5363" s="55" t="str">
        <f>IF(O5363="","",A5363)</f>
        <v/>
      </c>
      <c r="M5363" s="60" t="str">
        <f>IF(O5363="","",(VLOOKUP(A5363,A5363:E12347,5,FALSE)))</f>
        <v/>
      </c>
      <c r="N5363" s="55" t="str">
        <f t="shared" si="335"/>
        <v/>
      </c>
      <c r="O5363" s="55" t="str">
        <f t="shared" si="337"/>
        <v/>
      </c>
      <c r="P5363" s="104">
        <f t="shared" si="336"/>
        <v>14.600000000001501</v>
      </c>
      <c r="Q5363" s="58"/>
      <c r="R5363" s="58"/>
      <c r="S5363" s="102"/>
    </row>
    <row r="5364" spans="1:19" ht="12.5" customHeight="1" x14ac:dyDescent="0.35">
      <c r="A5364" s="60">
        <v>84</v>
      </c>
      <c r="B5364" s="60" t="s">
        <v>69</v>
      </c>
      <c r="C5364" s="68">
        <v>179.32499999999999</v>
      </c>
      <c r="D5364" s="58" t="s">
        <v>65</v>
      </c>
      <c r="E5364" s="60" t="s">
        <v>56</v>
      </c>
      <c r="F5364" s="60" t="s">
        <v>70</v>
      </c>
      <c r="G5364" s="60"/>
      <c r="H5364" s="60"/>
      <c r="I5364" s="60">
        <f t="shared" si="334"/>
        <v>0</v>
      </c>
      <c r="J5364" s="60">
        <f>IF(OR(I5364="",I5365="",I5366=""),"",(AVERAGEIF(A5364:A$10000,A5364,I5364:I$10000)))</f>
        <v>0</v>
      </c>
      <c r="K5364" s="60"/>
      <c r="L5364" s="60" t="str">
        <f>IF(O5364="","",A5364)</f>
        <v/>
      </c>
      <c r="M5364" s="60" t="str">
        <f>IF(O5364="","",(VLOOKUP(A5364,A5364:E12348,5,FALSE)))</f>
        <v/>
      </c>
      <c r="N5364" s="60" t="str">
        <f t="shared" si="335"/>
        <v/>
      </c>
      <c r="O5364" s="60" t="str">
        <f t="shared" si="337"/>
        <v/>
      </c>
      <c r="P5364" s="103">
        <f t="shared" si="336"/>
        <v>14.099999999984902</v>
      </c>
      <c r="Q5364" s="58"/>
      <c r="R5364" s="58"/>
      <c r="S5364" s="102"/>
    </row>
    <row r="5365" spans="1:19" ht="12.5" customHeight="1" x14ac:dyDescent="0.35">
      <c r="A5365" s="2">
        <v>84</v>
      </c>
      <c r="B5365" s="2" t="s">
        <v>69</v>
      </c>
      <c r="C5365" s="67">
        <v>179.35040000000001</v>
      </c>
      <c r="D5365" t="s">
        <v>65</v>
      </c>
      <c r="E5365" s="2" t="s">
        <v>56</v>
      </c>
      <c r="F5365" s="2" t="s">
        <v>70</v>
      </c>
      <c r="G5365" s="2"/>
      <c r="I5365" s="60">
        <f t="shared" si="334"/>
        <v>0</v>
      </c>
      <c r="J5365" s="60">
        <f>IF(OR(I5365="",I5366="",I5367=""),"",(AVERAGEIF(A5365:A$10000,A5365,I5365:I$10000)))</f>
        <v>0</v>
      </c>
      <c r="K5365" s="60"/>
      <c r="L5365" s="55" t="str">
        <f>IF(O5365="","",A5365)</f>
        <v/>
      </c>
      <c r="M5365" s="60" t="str">
        <f>IF(O5365="","",(VLOOKUP(A5365,A5365:E12349,5,FALSE)))</f>
        <v/>
      </c>
      <c r="N5365" s="55" t="str">
        <f t="shared" si="335"/>
        <v/>
      </c>
      <c r="O5365" s="55" t="str">
        <f t="shared" si="337"/>
        <v/>
      </c>
      <c r="P5365" s="104">
        <f t="shared" si="336"/>
        <v>25.400000000018963</v>
      </c>
      <c r="Q5365" s="58"/>
      <c r="R5365" s="58"/>
      <c r="S5365" s="102"/>
    </row>
    <row r="5366" spans="1:19" ht="12.5" customHeight="1" x14ac:dyDescent="0.35">
      <c r="A5366" s="60">
        <v>84</v>
      </c>
      <c r="B5366" s="60" t="s">
        <v>69</v>
      </c>
      <c r="C5366" s="68">
        <v>179.36689999999999</v>
      </c>
      <c r="D5366" s="58" t="s">
        <v>65</v>
      </c>
      <c r="E5366" s="60" t="s">
        <v>56</v>
      </c>
      <c r="F5366" s="60" t="s">
        <v>70</v>
      </c>
      <c r="G5366" s="60"/>
      <c r="H5366" s="60"/>
      <c r="I5366" s="60">
        <f t="shared" si="334"/>
        <v>0</v>
      </c>
      <c r="J5366" s="60">
        <f>IF(OR(I5366="",I5367="",I5368=""),"",(AVERAGEIF(A5366:A$10000,A5366,I5366:I$10000)))</f>
        <v>0</v>
      </c>
      <c r="K5366" s="60"/>
      <c r="L5366" s="60" t="str">
        <f>IF(O5366="","",A5366)</f>
        <v/>
      </c>
      <c r="M5366" s="60" t="str">
        <f>IF(O5366="","",(VLOOKUP(A5366,A5366:E12350,5,FALSE)))</f>
        <v/>
      </c>
      <c r="N5366" s="60" t="str">
        <f t="shared" si="335"/>
        <v/>
      </c>
      <c r="O5366" s="60" t="str">
        <f t="shared" si="337"/>
        <v/>
      </c>
      <c r="P5366" s="103">
        <f t="shared" si="336"/>
        <v>16.499999999979309</v>
      </c>
      <c r="Q5366" s="58"/>
      <c r="R5366" s="58"/>
      <c r="S5366" s="102"/>
    </row>
    <row r="5367" spans="1:19" ht="12.5" customHeight="1" x14ac:dyDescent="0.35">
      <c r="A5367" s="2">
        <v>84</v>
      </c>
      <c r="B5367" s="2" t="s">
        <v>69</v>
      </c>
      <c r="C5367" s="67">
        <v>179.38159999999999</v>
      </c>
      <c r="D5367" t="s">
        <v>65</v>
      </c>
      <c r="E5367" s="2" t="s">
        <v>56</v>
      </c>
      <c r="F5367" s="2" t="s">
        <v>70</v>
      </c>
      <c r="G5367" s="2"/>
      <c r="I5367" s="60">
        <f t="shared" si="334"/>
        <v>0</v>
      </c>
      <c r="J5367" s="60">
        <f>IF(OR(I5367="",I5368="",I5369=""),"",(AVERAGEIF(A5367:A$10000,A5367,I5367:I$10000)))</f>
        <v>0</v>
      </c>
      <c r="K5367" s="60"/>
      <c r="L5367" s="55" t="str">
        <f>IF(O5367="","",A5367)</f>
        <v/>
      </c>
      <c r="M5367" s="60" t="str">
        <f>IF(O5367="","",(VLOOKUP(A5367,A5367:E12351,5,FALSE)))</f>
        <v/>
      </c>
      <c r="N5367" s="55" t="str">
        <f t="shared" si="335"/>
        <v/>
      </c>
      <c r="O5367" s="55" t="str">
        <f t="shared" si="337"/>
        <v/>
      </c>
      <c r="P5367" s="104">
        <f t="shared" si="336"/>
        <v>14.70000000000482</v>
      </c>
      <c r="Q5367" s="58"/>
      <c r="R5367" s="58"/>
      <c r="S5367" s="102"/>
    </row>
    <row r="5368" spans="1:19" ht="12.5" customHeight="1" x14ac:dyDescent="0.35">
      <c r="A5368" s="60">
        <v>84</v>
      </c>
      <c r="B5368" s="60" t="s">
        <v>69</v>
      </c>
      <c r="C5368" s="68">
        <v>179.3972</v>
      </c>
      <c r="D5368" s="58" t="s">
        <v>65</v>
      </c>
      <c r="E5368" s="60" t="s">
        <v>56</v>
      </c>
      <c r="F5368" s="60" t="s">
        <v>70</v>
      </c>
      <c r="G5368" s="60"/>
      <c r="H5368" s="60"/>
      <c r="I5368" s="60">
        <f t="shared" si="334"/>
        <v>0</v>
      </c>
      <c r="J5368" s="60">
        <f>IF(OR(I5368="",I5369="",I5370=""),"",(AVERAGEIF(A5368:A$10000,A5368,I5368:I$10000)))</f>
        <v>0</v>
      </c>
      <c r="K5368" s="60"/>
      <c r="L5368" s="60" t="str">
        <f>IF(O5368="","",A5368)</f>
        <v/>
      </c>
      <c r="M5368" s="60" t="str">
        <f>IF(O5368="","",(VLOOKUP(A5368,A5368:E12352,5,FALSE)))</f>
        <v/>
      </c>
      <c r="N5368" s="60" t="str">
        <f t="shared" si="335"/>
        <v/>
      </c>
      <c r="O5368" s="60" t="str">
        <f t="shared" si="337"/>
        <v/>
      </c>
      <c r="P5368" s="103">
        <f t="shared" si="336"/>
        <v>15.600000000006276</v>
      </c>
      <c r="Q5368" s="58"/>
      <c r="R5368" s="58"/>
      <c r="S5368" s="102"/>
    </row>
    <row r="5369" spans="1:19" ht="12.5" customHeight="1" x14ac:dyDescent="0.35">
      <c r="A5369" s="2">
        <v>84</v>
      </c>
      <c r="B5369" s="2" t="s">
        <v>69</v>
      </c>
      <c r="C5369" s="67">
        <v>179.4118</v>
      </c>
      <c r="D5369" t="s">
        <v>65</v>
      </c>
      <c r="E5369" s="2" t="s">
        <v>56</v>
      </c>
      <c r="F5369" s="2" t="s">
        <v>70</v>
      </c>
      <c r="G5369" s="2"/>
      <c r="I5369" s="60">
        <f t="shared" si="334"/>
        <v>0</v>
      </c>
      <c r="J5369" s="60">
        <f>IF(OR(I5369="",I5370="",I5371=""),"",(AVERAGEIF(A5369:A$10000,A5369,I5369:I$10000)))</f>
        <v>0</v>
      </c>
      <c r="K5369" s="60"/>
      <c r="L5369" s="55" t="str">
        <f>IF(O5369="","",A5369)</f>
        <v/>
      </c>
      <c r="M5369" s="60" t="str">
        <f>IF(O5369="","",(VLOOKUP(A5369,A5369:E12353,5,FALSE)))</f>
        <v/>
      </c>
      <c r="N5369" s="55" t="str">
        <f t="shared" si="335"/>
        <v/>
      </c>
      <c r="O5369" s="55" t="str">
        <f t="shared" si="337"/>
        <v/>
      </c>
      <c r="P5369" s="104">
        <f t="shared" si="336"/>
        <v>14.600000000001501</v>
      </c>
      <c r="Q5369" s="58"/>
      <c r="R5369" s="58"/>
      <c r="S5369" s="102"/>
    </row>
    <row r="5370" spans="1:19" ht="12.5" customHeight="1" x14ac:dyDescent="0.35">
      <c r="A5370" s="60">
        <v>85</v>
      </c>
      <c r="B5370" s="60" t="s">
        <v>69</v>
      </c>
      <c r="C5370" s="68">
        <v>180.43780000000001</v>
      </c>
      <c r="D5370" s="58" t="s">
        <v>65</v>
      </c>
      <c r="E5370" s="60" t="s">
        <v>59</v>
      </c>
      <c r="F5370" s="60" t="s">
        <v>70</v>
      </c>
      <c r="G5370" s="60"/>
      <c r="H5370" s="60"/>
      <c r="I5370" s="60">
        <f t="shared" si="334"/>
        <v>0</v>
      </c>
      <c r="J5370" s="60">
        <f>IF(OR(I5370="",I5371="",I5372=""),"",(AVERAGEIF(A5370:A$10000,A5370,I5370:I$10000)))</f>
        <v>0</v>
      </c>
      <c r="K5370" s="60"/>
      <c r="L5370" s="60" t="str">
        <f>IF(O5370="","",A5370)</f>
        <v/>
      </c>
      <c r="M5370" s="60" t="str">
        <f>IF(O5370="","",(VLOOKUP(A5370,A5370:E12354,5,FALSE)))</f>
        <v/>
      </c>
      <c r="N5370" s="60" t="str">
        <f t="shared" si="335"/>
        <v/>
      </c>
      <c r="O5370" s="60" t="str">
        <f t="shared" si="337"/>
        <v/>
      </c>
      <c r="P5370" s="103" t="str">
        <f t="shared" si="336"/>
        <v/>
      </c>
      <c r="Q5370" s="58"/>
      <c r="R5370" s="58"/>
      <c r="S5370" s="102"/>
    </row>
    <row r="5371" spans="1:19" ht="12.5" customHeight="1" x14ac:dyDescent="0.35">
      <c r="A5371" s="2">
        <v>85</v>
      </c>
      <c r="B5371" s="2" t="s">
        <v>69</v>
      </c>
      <c r="C5371" s="67">
        <v>180.45160000000001</v>
      </c>
      <c r="D5371" t="s">
        <v>65</v>
      </c>
      <c r="E5371" s="2" t="s">
        <v>59</v>
      </c>
      <c r="F5371" s="2" t="s">
        <v>70</v>
      </c>
      <c r="G5371" s="2"/>
      <c r="I5371" s="60">
        <f t="shared" si="334"/>
        <v>0</v>
      </c>
      <c r="J5371" s="60">
        <f>IF(OR(I5371="",I5372="",I5373=""),"",(AVERAGEIF(A5371:A$10000,A5371,I5371:I$10000)))</f>
        <v>0</v>
      </c>
      <c r="K5371" s="60"/>
      <c r="L5371" s="55" t="str">
        <f>IF(O5371="","",A5371)</f>
        <v/>
      </c>
      <c r="M5371" s="60" t="str">
        <f>IF(O5371="","",(VLOOKUP(A5371,A5371:E12355,5,FALSE)))</f>
        <v/>
      </c>
      <c r="N5371" s="55" t="str">
        <f t="shared" si="335"/>
        <v/>
      </c>
      <c r="O5371" s="55" t="str">
        <f t="shared" si="337"/>
        <v/>
      </c>
      <c r="P5371" s="104">
        <f t="shared" si="336"/>
        <v>13.800000000003365</v>
      </c>
      <c r="Q5371" s="58"/>
      <c r="R5371" s="58"/>
      <c r="S5371" s="102"/>
    </row>
    <row r="5372" spans="1:19" ht="12.5" customHeight="1" x14ac:dyDescent="0.35">
      <c r="A5372" s="60">
        <v>85</v>
      </c>
      <c r="B5372" s="60" t="s">
        <v>69</v>
      </c>
      <c r="C5372" s="68">
        <v>180.46639999999999</v>
      </c>
      <c r="D5372" s="58" t="s">
        <v>65</v>
      </c>
      <c r="E5372" s="60" t="s">
        <v>59</v>
      </c>
      <c r="F5372" s="60" t="s">
        <v>70</v>
      </c>
      <c r="G5372" s="60"/>
      <c r="H5372" s="60"/>
      <c r="I5372" s="60">
        <f t="shared" si="334"/>
        <v>0</v>
      </c>
      <c r="J5372" s="60">
        <f>IF(OR(I5372="",I5373="",I5374=""),"",(AVERAGEIF(A5372:A$10000,A5372,I5372:I$10000)))</f>
        <v>0</v>
      </c>
      <c r="K5372" s="60"/>
      <c r="L5372" s="60" t="str">
        <f>IF(O5372="","",A5372)</f>
        <v/>
      </c>
      <c r="M5372" s="60" t="str">
        <f>IF(O5372="","",(VLOOKUP(A5372,A5372:E12356,5,FALSE)))</f>
        <v/>
      </c>
      <c r="N5372" s="60" t="str">
        <f t="shared" si="335"/>
        <v/>
      </c>
      <c r="O5372" s="60" t="str">
        <f t="shared" si="337"/>
        <v/>
      </c>
      <c r="P5372" s="103">
        <f t="shared" si="336"/>
        <v>14.799999999979718</v>
      </c>
      <c r="Q5372" s="58"/>
      <c r="R5372" s="58"/>
      <c r="S5372" s="102"/>
    </row>
    <row r="5373" spans="1:19" ht="12.5" customHeight="1" x14ac:dyDescent="0.35">
      <c r="A5373" s="2">
        <v>85</v>
      </c>
      <c r="B5373" s="2" t="s">
        <v>69</v>
      </c>
      <c r="C5373" s="67">
        <v>180.4804</v>
      </c>
      <c r="D5373" t="s">
        <v>65</v>
      </c>
      <c r="E5373" s="2" t="s">
        <v>59</v>
      </c>
      <c r="F5373" s="2" t="s">
        <v>70</v>
      </c>
      <c r="G5373" s="2"/>
      <c r="I5373" s="60">
        <f t="shared" si="334"/>
        <v>0</v>
      </c>
      <c r="J5373" s="60">
        <f>IF(OR(I5373="",I5374="",I5375=""),"",(AVERAGEIF(A5373:A$10000,A5373,I5373:I$10000)))</f>
        <v>0</v>
      </c>
      <c r="K5373" s="60"/>
      <c r="L5373" s="55" t="str">
        <f>IF(O5373="","",A5373)</f>
        <v/>
      </c>
      <c r="M5373" s="60" t="str">
        <f>IF(O5373="","",(VLOOKUP(A5373,A5373:E12357,5,FALSE)))</f>
        <v/>
      </c>
      <c r="N5373" s="55" t="str">
        <f t="shared" si="335"/>
        <v/>
      </c>
      <c r="O5373" s="55" t="str">
        <f t="shared" si="337"/>
        <v/>
      </c>
      <c r="P5373" s="104">
        <f t="shared" si="336"/>
        <v>14.000000000010004</v>
      </c>
      <c r="Q5373" s="58"/>
      <c r="R5373" s="58"/>
      <c r="S5373" s="102"/>
    </row>
    <row r="5374" spans="1:19" ht="12.5" customHeight="1" x14ac:dyDescent="0.35">
      <c r="A5374" s="60">
        <v>85</v>
      </c>
      <c r="B5374" s="60" t="s">
        <v>69</v>
      </c>
      <c r="C5374" s="68">
        <v>180.49510000000001</v>
      </c>
      <c r="D5374" s="58" t="s">
        <v>65</v>
      </c>
      <c r="E5374" s="60" t="s">
        <v>59</v>
      </c>
      <c r="F5374" s="60" t="s">
        <v>70</v>
      </c>
      <c r="G5374" s="60"/>
      <c r="H5374" s="60"/>
      <c r="I5374" s="60">
        <f t="shared" si="334"/>
        <v>0</v>
      </c>
      <c r="J5374" s="60">
        <f>IF(OR(I5374="",I5375="",I5376=""),"",(AVERAGEIF(A5374:A$10000,A5374,I5374:I$10000)))</f>
        <v>0</v>
      </c>
      <c r="K5374" s="60"/>
      <c r="L5374" s="60" t="str">
        <f>IF(O5374="","",A5374)</f>
        <v/>
      </c>
      <c r="M5374" s="60" t="str">
        <f>IF(O5374="","",(VLOOKUP(A5374,A5374:E12358,5,FALSE)))</f>
        <v/>
      </c>
      <c r="N5374" s="60" t="str">
        <f t="shared" si="335"/>
        <v/>
      </c>
      <c r="O5374" s="60" t="str">
        <f t="shared" si="337"/>
        <v/>
      </c>
      <c r="P5374" s="103">
        <f t="shared" si="336"/>
        <v>14.70000000000482</v>
      </c>
      <c r="Q5374" s="58"/>
      <c r="R5374" s="58"/>
      <c r="S5374" s="102"/>
    </row>
    <row r="5375" spans="1:19" ht="12.5" customHeight="1" x14ac:dyDescent="0.35">
      <c r="A5375" s="2">
        <v>85</v>
      </c>
      <c r="B5375" s="2" t="s">
        <v>69</v>
      </c>
      <c r="C5375" s="67">
        <v>180.5094</v>
      </c>
      <c r="D5375" t="s">
        <v>65</v>
      </c>
      <c r="E5375" s="2" t="s">
        <v>59</v>
      </c>
      <c r="F5375" s="2" t="s">
        <v>70</v>
      </c>
      <c r="G5375" s="2"/>
      <c r="I5375" s="60">
        <f t="shared" si="334"/>
        <v>0</v>
      </c>
      <c r="J5375" s="60">
        <f>IF(OR(I5375="",I5376="",I5377=""),"",(AVERAGEIF(A5375:A$10000,A5375,I5375:I$10000)))</f>
        <v>0</v>
      </c>
      <c r="K5375" s="60"/>
      <c r="L5375" s="55" t="str">
        <f>IF(O5375="","",A5375)</f>
        <v/>
      </c>
      <c r="M5375" s="60" t="str">
        <f>IF(O5375="","",(VLOOKUP(A5375,A5375:E12359,5,FALSE)))</f>
        <v/>
      </c>
      <c r="N5375" s="55" t="str">
        <f t="shared" si="335"/>
        <v/>
      </c>
      <c r="O5375" s="55" t="str">
        <f t="shared" si="337"/>
        <v/>
      </c>
      <c r="P5375" s="104">
        <f t="shared" si="336"/>
        <v>14.299999999991542</v>
      </c>
      <c r="Q5375" s="58"/>
      <c r="R5375" s="58"/>
      <c r="S5375" s="102"/>
    </row>
    <row r="5376" spans="1:19" ht="12.5" customHeight="1" x14ac:dyDescent="0.35">
      <c r="A5376" s="60">
        <v>85</v>
      </c>
      <c r="B5376" s="60" t="s">
        <v>69</v>
      </c>
      <c r="C5376" s="68">
        <v>180.5247</v>
      </c>
      <c r="D5376" s="58" t="s">
        <v>65</v>
      </c>
      <c r="E5376" s="60" t="s">
        <v>59</v>
      </c>
      <c r="F5376" s="60" t="s">
        <v>70</v>
      </c>
      <c r="G5376" s="60"/>
      <c r="H5376" s="60"/>
      <c r="I5376" s="60">
        <f t="shared" si="334"/>
        <v>0</v>
      </c>
      <c r="J5376" s="60">
        <f>IF(OR(I5376="",I5377="",I5378=""),"",(AVERAGEIF(A5376:A$10000,A5376,I5376:I$10000)))</f>
        <v>0</v>
      </c>
      <c r="K5376" s="60"/>
      <c r="L5376" s="60" t="str">
        <f>IF(O5376="","",A5376)</f>
        <v/>
      </c>
      <c r="M5376" s="60" t="str">
        <f>IF(O5376="","",(VLOOKUP(A5376,A5376:E12360,5,FALSE)))</f>
        <v/>
      </c>
      <c r="N5376" s="60" t="str">
        <f t="shared" si="335"/>
        <v/>
      </c>
      <c r="O5376" s="60" t="str">
        <f t="shared" si="337"/>
        <v/>
      </c>
      <c r="P5376" s="103">
        <f t="shared" si="336"/>
        <v>15.299999999996317</v>
      </c>
      <c r="Q5376" s="58"/>
      <c r="R5376" s="58"/>
      <c r="S5376" s="102"/>
    </row>
    <row r="5377" spans="1:19" ht="12.5" customHeight="1" x14ac:dyDescent="0.35">
      <c r="A5377" s="2">
        <v>85</v>
      </c>
      <c r="B5377" s="2" t="s">
        <v>69</v>
      </c>
      <c r="C5377" s="67">
        <v>180.5455</v>
      </c>
      <c r="D5377" t="s">
        <v>65</v>
      </c>
      <c r="E5377" s="2" t="s">
        <v>59</v>
      </c>
      <c r="F5377" s="2" t="s">
        <v>70</v>
      </c>
      <c r="G5377" s="2"/>
      <c r="I5377" s="60">
        <f t="shared" si="334"/>
        <v>0</v>
      </c>
      <c r="J5377" s="60">
        <f>IF(OR(I5377="",I5378="",I5379=""),"",(AVERAGEIF(A5377:A$10000,A5377,I5377:I$10000)))</f>
        <v>0</v>
      </c>
      <c r="K5377" s="60"/>
      <c r="L5377" s="55" t="str">
        <f>IF(O5377="","",A5377)</f>
        <v/>
      </c>
      <c r="M5377" s="60" t="str">
        <f>IF(O5377="","",(VLOOKUP(A5377,A5377:E12361,5,FALSE)))</f>
        <v/>
      </c>
      <c r="N5377" s="55" t="str">
        <f t="shared" si="335"/>
        <v/>
      </c>
      <c r="O5377" s="55" t="str">
        <f t="shared" si="337"/>
        <v/>
      </c>
      <c r="P5377" s="104">
        <f t="shared" si="336"/>
        <v>20.800000000008367</v>
      </c>
      <c r="Q5377" s="58"/>
      <c r="R5377" s="58"/>
      <c r="S5377" s="102"/>
    </row>
    <row r="5378" spans="1:19" ht="12.5" customHeight="1" x14ac:dyDescent="0.35">
      <c r="A5378" s="60">
        <v>85</v>
      </c>
      <c r="B5378" s="60" t="s">
        <v>69</v>
      </c>
      <c r="C5378" s="68">
        <v>180.5642</v>
      </c>
      <c r="D5378" s="58" t="s">
        <v>65</v>
      </c>
      <c r="E5378" s="60" t="s">
        <v>59</v>
      </c>
      <c r="F5378" s="60" t="s">
        <v>70</v>
      </c>
      <c r="G5378" s="60"/>
      <c r="H5378" s="60"/>
      <c r="I5378" s="60">
        <f t="shared" si="334"/>
        <v>0</v>
      </c>
      <c r="J5378" s="60">
        <f>IF(OR(I5378="",I5379="",I5380=""),"",(AVERAGEIF(A5378:A$10000,A5378,I5378:I$10000)))</f>
        <v>0</v>
      </c>
      <c r="K5378" s="60"/>
      <c r="L5378" s="60" t="str">
        <f>IF(O5378="","",A5378)</f>
        <v/>
      </c>
      <c r="M5378" s="60" t="str">
        <f>IF(O5378="","",(VLOOKUP(A5378,A5378:E12362,5,FALSE)))</f>
        <v/>
      </c>
      <c r="N5378" s="60" t="str">
        <f t="shared" si="335"/>
        <v/>
      </c>
      <c r="O5378" s="60" t="str">
        <f t="shared" si="337"/>
        <v/>
      </c>
      <c r="P5378" s="103">
        <f t="shared" si="336"/>
        <v>18.699999999995498</v>
      </c>
      <c r="Q5378" s="58"/>
      <c r="R5378" s="58"/>
      <c r="S5378" s="102"/>
    </row>
    <row r="5379" spans="1:19" ht="12.5" customHeight="1" x14ac:dyDescent="0.35">
      <c r="A5379" s="2">
        <v>85</v>
      </c>
      <c r="B5379" s="2" t="s">
        <v>69</v>
      </c>
      <c r="C5379" s="67">
        <v>180.5779</v>
      </c>
      <c r="D5379" t="s">
        <v>65</v>
      </c>
      <c r="E5379" s="2" t="s">
        <v>59</v>
      </c>
      <c r="F5379" s="2" t="s">
        <v>70</v>
      </c>
      <c r="G5379" s="2"/>
      <c r="I5379" s="60">
        <f t="shared" si="334"/>
        <v>0</v>
      </c>
      <c r="J5379" s="60">
        <f>IF(OR(I5379="",I5380="",I5381=""),"",(AVERAGEIF(A5379:A$10000,A5379,I5379:I$10000)))</f>
        <v>0</v>
      </c>
      <c r="K5379" s="60"/>
      <c r="L5379" s="55" t="str">
        <f>IF(O5379="","",A5379)</f>
        <v/>
      </c>
      <c r="M5379" s="60" t="str">
        <f>IF(O5379="","",(VLOOKUP(A5379,A5379:E12363,5,FALSE)))</f>
        <v/>
      </c>
      <c r="N5379" s="55" t="str">
        <f t="shared" si="335"/>
        <v/>
      </c>
      <c r="O5379" s="55" t="str">
        <f t="shared" si="337"/>
        <v/>
      </c>
      <c r="P5379" s="104">
        <f t="shared" si="336"/>
        <v>13.700000000000045</v>
      </c>
      <c r="Q5379" s="58"/>
      <c r="R5379" s="58"/>
      <c r="S5379" s="102"/>
    </row>
    <row r="5380" spans="1:19" ht="12.5" customHeight="1" x14ac:dyDescent="0.35">
      <c r="A5380" s="60">
        <v>85</v>
      </c>
      <c r="B5380" s="60" t="s">
        <v>69</v>
      </c>
      <c r="C5380" s="68">
        <v>180.59889999999999</v>
      </c>
      <c r="D5380" s="58" t="s">
        <v>65</v>
      </c>
      <c r="E5380" s="60" t="s">
        <v>59</v>
      </c>
      <c r="F5380" s="60" t="s">
        <v>70</v>
      </c>
      <c r="G5380" s="60"/>
      <c r="H5380" s="60"/>
      <c r="I5380" s="60">
        <f t="shared" si="334"/>
        <v>0</v>
      </c>
      <c r="J5380" s="60">
        <f>IF(OR(I5380="",I5381="",I5382=""),"",(AVERAGEIF(A5380:A$10000,A5380,I5380:I$10000)))</f>
        <v>0</v>
      </c>
      <c r="K5380" s="60"/>
      <c r="L5380" s="60" t="str">
        <f>IF(O5380="","",A5380)</f>
        <v/>
      </c>
      <c r="M5380" s="60" t="str">
        <f>IF(O5380="","",(VLOOKUP(A5380,A5380:E12364,5,FALSE)))</f>
        <v/>
      </c>
      <c r="N5380" s="60" t="str">
        <f t="shared" si="335"/>
        <v/>
      </c>
      <c r="O5380" s="60" t="str">
        <f t="shared" si="337"/>
        <v/>
      </c>
      <c r="P5380" s="103">
        <f t="shared" si="336"/>
        <v>20.999999999986585</v>
      </c>
      <c r="Q5380" s="58"/>
      <c r="R5380" s="58"/>
      <c r="S5380" s="102"/>
    </row>
    <row r="5381" spans="1:19" ht="12.5" customHeight="1" x14ac:dyDescent="0.35">
      <c r="A5381" s="2">
        <v>85</v>
      </c>
      <c r="B5381" s="2" t="s">
        <v>69</v>
      </c>
      <c r="C5381" s="67">
        <v>180.61680000000001</v>
      </c>
      <c r="D5381" t="s">
        <v>65</v>
      </c>
      <c r="E5381" s="2" t="s">
        <v>59</v>
      </c>
      <c r="F5381" s="2" t="s">
        <v>70</v>
      </c>
      <c r="G5381" s="2"/>
      <c r="I5381" s="60">
        <f t="shared" si="334"/>
        <v>0</v>
      </c>
      <c r="J5381" s="60">
        <f>IF(OR(I5381="",I5382="",I5383=""),"",(AVERAGEIF(A5381:A$10000,A5381,I5381:I$10000)))</f>
        <v>0</v>
      </c>
      <c r="K5381" s="60"/>
      <c r="L5381" s="55" t="str">
        <f>IF(O5381="","",A5381)</f>
        <v/>
      </c>
      <c r="M5381" s="60" t="str">
        <f>IF(O5381="","",(VLOOKUP(A5381,A5381:E12365,5,FALSE)))</f>
        <v/>
      </c>
      <c r="N5381" s="55" t="str">
        <f t="shared" si="335"/>
        <v/>
      </c>
      <c r="O5381" s="55" t="str">
        <f t="shared" si="337"/>
        <v/>
      </c>
      <c r="P5381" s="104">
        <f t="shared" si="336"/>
        <v>17.900000000025784</v>
      </c>
      <c r="Q5381" s="58"/>
      <c r="R5381" s="58"/>
      <c r="S5381" s="102"/>
    </row>
    <row r="5382" spans="1:19" ht="12.5" customHeight="1" x14ac:dyDescent="0.35">
      <c r="A5382" s="60">
        <v>85</v>
      </c>
      <c r="B5382" s="60" t="s">
        <v>69</v>
      </c>
      <c r="C5382" s="68">
        <v>180.6371</v>
      </c>
      <c r="D5382" s="58" t="s">
        <v>65</v>
      </c>
      <c r="E5382" s="60" t="s">
        <v>59</v>
      </c>
      <c r="F5382" s="60" t="s">
        <v>70</v>
      </c>
      <c r="G5382" s="60"/>
      <c r="H5382" s="60"/>
      <c r="I5382" s="60">
        <f t="shared" si="334"/>
        <v>0</v>
      </c>
      <c r="J5382" s="60">
        <f>IF(OR(I5382="",I5383="",I5384=""),"",(AVERAGEIF(A5382:A$10000,A5382,I5382:I$10000)))</f>
        <v>0</v>
      </c>
      <c r="K5382" s="60"/>
      <c r="L5382" s="60" t="str">
        <f>IF(O5382="","",A5382)</f>
        <v/>
      </c>
      <c r="M5382" s="60" t="str">
        <f>IF(O5382="","",(VLOOKUP(A5382,A5382:E12366,5,FALSE)))</f>
        <v/>
      </c>
      <c r="N5382" s="60" t="str">
        <f t="shared" si="335"/>
        <v/>
      </c>
      <c r="O5382" s="60" t="str">
        <f t="shared" si="337"/>
        <v/>
      </c>
      <c r="P5382" s="103">
        <f t="shared" si="336"/>
        <v>20.299999999991769</v>
      </c>
      <c r="Q5382" s="58"/>
      <c r="R5382" s="58"/>
      <c r="S5382" s="102"/>
    </row>
    <row r="5383" spans="1:19" ht="12.5" customHeight="1" x14ac:dyDescent="0.35">
      <c r="A5383" s="2">
        <v>85</v>
      </c>
      <c r="B5383" s="2" t="s">
        <v>69</v>
      </c>
      <c r="C5383" s="67">
        <v>180.65600000000001</v>
      </c>
      <c r="D5383" t="s">
        <v>65</v>
      </c>
      <c r="E5383" s="2" t="s">
        <v>59</v>
      </c>
      <c r="F5383" s="2" t="s">
        <v>70</v>
      </c>
      <c r="G5383" s="2"/>
      <c r="I5383" s="60">
        <f t="shared" si="334"/>
        <v>0</v>
      </c>
      <c r="J5383" s="60">
        <f>IF(OR(I5383="",I5384="",I5385=""),"",(AVERAGEIF(A5383:A$10000,A5383,I5383:I$10000)))</f>
        <v>0</v>
      </c>
      <c r="K5383" s="60"/>
      <c r="L5383" s="55" t="str">
        <f>IF(O5383="","",A5383)</f>
        <v/>
      </c>
      <c r="M5383" s="60" t="str">
        <f>IF(O5383="","",(VLOOKUP(A5383,A5383:E12367,5,FALSE)))</f>
        <v/>
      </c>
      <c r="N5383" s="55" t="str">
        <f t="shared" si="335"/>
        <v/>
      </c>
      <c r="O5383" s="55" t="str">
        <f t="shared" si="337"/>
        <v/>
      </c>
      <c r="P5383" s="104">
        <f t="shared" si="336"/>
        <v>18.900000000002137</v>
      </c>
      <c r="Q5383" s="58"/>
      <c r="R5383" s="58"/>
      <c r="S5383" s="102"/>
    </row>
    <row r="5384" spans="1:19" ht="12.5" customHeight="1" x14ac:dyDescent="0.35">
      <c r="A5384" s="60">
        <v>85</v>
      </c>
      <c r="B5384" s="60" t="s">
        <v>69</v>
      </c>
      <c r="C5384" s="68">
        <v>180.67089999999999</v>
      </c>
      <c r="D5384" s="58" t="s">
        <v>65</v>
      </c>
      <c r="E5384" s="60" t="s">
        <v>59</v>
      </c>
      <c r="F5384" s="60" t="s">
        <v>70</v>
      </c>
      <c r="G5384" s="60"/>
      <c r="H5384" s="60"/>
      <c r="I5384" s="60">
        <f t="shared" si="334"/>
        <v>0</v>
      </c>
      <c r="J5384" s="60">
        <f>IF(OR(I5384="",I5385="",I5386=""),"",(AVERAGEIF(A5384:A$10000,A5384,I5384:I$10000)))</f>
        <v>0</v>
      </c>
      <c r="K5384" s="60"/>
      <c r="L5384" s="60" t="str">
        <f>IF(O5384="","",A5384)</f>
        <v/>
      </c>
      <c r="M5384" s="60" t="str">
        <f>IF(O5384="","",(VLOOKUP(A5384,A5384:E12368,5,FALSE)))</f>
        <v/>
      </c>
      <c r="N5384" s="60" t="str">
        <f t="shared" si="335"/>
        <v/>
      </c>
      <c r="O5384" s="60" t="str">
        <f t="shared" si="337"/>
        <v/>
      </c>
      <c r="P5384" s="103">
        <f t="shared" si="336"/>
        <v>14.899999999983038</v>
      </c>
      <c r="Q5384" s="58"/>
      <c r="R5384" s="58"/>
      <c r="S5384" s="102"/>
    </row>
    <row r="5385" spans="1:19" ht="12.5" customHeight="1" x14ac:dyDescent="0.35">
      <c r="A5385" s="2">
        <v>85</v>
      </c>
      <c r="B5385" s="2" t="s">
        <v>69</v>
      </c>
      <c r="C5385" s="67">
        <v>180.6857</v>
      </c>
      <c r="D5385" t="s">
        <v>65</v>
      </c>
      <c r="E5385" s="2" t="s">
        <v>59</v>
      </c>
      <c r="F5385" s="2" t="s">
        <v>70</v>
      </c>
      <c r="G5385" s="2"/>
      <c r="I5385" s="60">
        <f t="shared" si="334"/>
        <v>0</v>
      </c>
      <c r="J5385" s="60">
        <f>IF(OR(I5385="",I5386="",I5387=""),"",(AVERAGEIF(A5385:A$10000,A5385,I5385:I$10000)))</f>
        <v>0</v>
      </c>
      <c r="K5385" s="60"/>
      <c r="L5385" s="55" t="str">
        <f>IF(O5385="","",A5385)</f>
        <v/>
      </c>
      <c r="M5385" s="60" t="str">
        <f>IF(O5385="","",(VLOOKUP(A5385,A5385:E12369,5,FALSE)))</f>
        <v/>
      </c>
      <c r="N5385" s="55" t="str">
        <f t="shared" si="335"/>
        <v/>
      </c>
      <c r="O5385" s="55" t="str">
        <f t="shared" si="337"/>
        <v/>
      </c>
      <c r="P5385" s="104">
        <f t="shared" si="336"/>
        <v>14.80000000000814</v>
      </c>
      <c r="Q5385" s="58"/>
      <c r="R5385" s="58"/>
      <c r="S5385" s="102"/>
    </row>
    <row r="5386" spans="1:19" ht="12.5" customHeight="1" x14ac:dyDescent="0.35">
      <c r="A5386" s="60">
        <v>85</v>
      </c>
      <c r="B5386" s="60" t="s">
        <v>69</v>
      </c>
      <c r="C5386" s="68">
        <v>180.70060000000001</v>
      </c>
      <c r="D5386" s="58" t="s">
        <v>65</v>
      </c>
      <c r="E5386" s="60" t="s">
        <v>59</v>
      </c>
      <c r="F5386" s="60" t="s">
        <v>70</v>
      </c>
      <c r="G5386" s="60"/>
      <c r="H5386" s="60"/>
      <c r="I5386" s="60">
        <f t="shared" si="334"/>
        <v>0</v>
      </c>
      <c r="J5386" s="60">
        <f>IF(OR(I5386="",I5387="",I5388=""),"",(AVERAGEIF(A5386:A$10000,A5386,I5386:I$10000)))</f>
        <v>0</v>
      </c>
      <c r="K5386" s="60"/>
      <c r="L5386" s="60" t="str">
        <f>IF(O5386="","",A5386)</f>
        <v/>
      </c>
      <c r="M5386" s="60" t="str">
        <f>IF(O5386="","",(VLOOKUP(A5386,A5386:E12370,5,FALSE)))</f>
        <v/>
      </c>
      <c r="N5386" s="60" t="str">
        <f t="shared" si="335"/>
        <v/>
      </c>
      <c r="O5386" s="60" t="str">
        <f t="shared" si="337"/>
        <v/>
      </c>
      <c r="P5386" s="103">
        <f t="shared" si="336"/>
        <v>14.90000000001146</v>
      </c>
      <c r="Q5386" s="58"/>
      <c r="R5386" s="58"/>
      <c r="S5386" s="102"/>
    </row>
    <row r="5387" spans="1:19" ht="12.5" customHeight="1" x14ac:dyDescent="0.35">
      <c r="A5387" s="2">
        <v>85</v>
      </c>
      <c r="B5387" s="2" t="s">
        <v>69</v>
      </c>
      <c r="C5387" s="67">
        <v>180.71520000000001</v>
      </c>
      <c r="D5387" t="s">
        <v>65</v>
      </c>
      <c r="E5387" s="2" t="s">
        <v>59</v>
      </c>
      <c r="F5387" s="2" t="s">
        <v>70</v>
      </c>
      <c r="G5387" s="2"/>
      <c r="I5387" s="60">
        <f t="shared" si="334"/>
        <v>0</v>
      </c>
      <c r="J5387" s="60">
        <f>IF(OR(I5387="",I5388="",I5389=""),"",(AVERAGEIF(A5387:A$10000,A5387,I5387:I$10000)))</f>
        <v>0</v>
      </c>
      <c r="K5387" s="60"/>
      <c r="L5387" s="55" t="str">
        <f>IF(O5387="","",A5387)</f>
        <v/>
      </c>
      <c r="M5387" s="60" t="str">
        <f>IF(O5387="","",(VLOOKUP(A5387,A5387:E12371,5,FALSE)))</f>
        <v/>
      </c>
      <c r="N5387" s="55" t="str">
        <f t="shared" si="335"/>
        <v/>
      </c>
      <c r="O5387" s="55" t="str">
        <f t="shared" si="337"/>
        <v/>
      </c>
      <c r="P5387" s="104">
        <f t="shared" si="336"/>
        <v>14.600000000001501</v>
      </c>
      <c r="Q5387" s="58"/>
      <c r="R5387" s="58"/>
      <c r="S5387" s="102"/>
    </row>
    <row r="5388" spans="1:19" ht="12.5" customHeight="1" x14ac:dyDescent="0.35">
      <c r="A5388" s="60">
        <v>85</v>
      </c>
      <c r="B5388" s="60" t="s">
        <v>69</v>
      </c>
      <c r="C5388" s="68">
        <v>180.72919999999999</v>
      </c>
      <c r="D5388" s="58" t="s">
        <v>65</v>
      </c>
      <c r="E5388" s="60" t="s">
        <v>59</v>
      </c>
      <c r="F5388" s="60" t="s">
        <v>70</v>
      </c>
      <c r="G5388" s="60"/>
      <c r="H5388" s="60"/>
      <c r="I5388" s="60">
        <f t="shared" si="334"/>
        <v>0</v>
      </c>
      <c r="J5388" s="60">
        <f>IF(OR(I5388="",I5389="",I5390=""),"",(AVERAGEIF(A5388:A$10000,A5388,I5388:I$10000)))</f>
        <v>0</v>
      </c>
      <c r="K5388" s="60"/>
      <c r="L5388" s="60" t="str">
        <f>IF(O5388="","",A5388)</f>
        <v/>
      </c>
      <c r="M5388" s="60" t="str">
        <f>IF(O5388="","",(VLOOKUP(A5388,A5388:E12372,5,FALSE)))</f>
        <v/>
      </c>
      <c r="N5388" s="60" t="str">
        <f t="shared" si="335"/>
        <v/>
      </c>
      <c r="O5388" s="60" t="str">
        <f t="shared" si="337"/>
        <v/>
      </c>
      <c r="P5388" s="103">
        <f t="shared" si="336"/>
        <v>13.999999999981583</v>
      </c>
      <c r="Q5388" s="58"/>
      <c r="R5388" s="58"/>
      <c r="S5388" s="102"/>
    </row>
    <row r="5389" spans="1:19" ht="12.5" customHeight="1" x14ac:dyDescent="0.35">
      <c r="A5389" s="2">
        <v>85</v>
      </c>
      <c r="B5389" s="2" t="s">
        <v>69</v>
      </c>
      <c r="C5389" s="67">
        <v>180.7439</v>
      </c>
      <c r="D5389" t="s">
        <v>65</v>
      </c>
      <c r="E5389" s="2" t="s">
        <v>59</v>
      </c>
      <c r="F5389" s="2" t="s">
        <v>70</v>
      </c>
      <c r="G5389" s="2"/>
      <c r="I5389" s="60">
        <f t="shared" si="334"/>
        <v>0</v>
      </c>
      <c r="J5389" s="60">
        <f>IF(OR(I5389="",I5390="",I5391=""),"",(AVERAGEIF(A5389:A$10000,A5389,I5389:I$10000)))</f>
        <v>0</v>
      </c>
      <c r="K5389" s="60"/>
      <c r="L5389" s="55" t="str">
        <f>IF(O5389="","",A5389)</f>
        <v/>
      </c>
      <c r="M5389" s="60" t="str">
        <f>IF(O5389="","",(VLOOKUP(A5389,A5389:E12373,5,FALSE)))</f>
        <v/>
      </c>
      <c r="N5389" s="55" t="str">
        <f t="shared" si="335"/>
        <v/>
      </c>
      <c r="O5389" s="55" t="str">
        <f t="shared" si="337"/>
        <v/>
      </c>
      <c r="P5389" s="104">
        <f t="shared" si="336"/>
        <v>14.70000000000482</v>
      </c>
      <c r="Q5389" s="58"/>
      <c r="R5389" s="58"/>
      <c r="S5389" s="102"/>
    </row>
    <row r="5390" spans="1:19" ht="12.5" customHeight="1" x14ac:dyDescent="0.35">
      <c r="A5390" s="60">
        <v>85</v>
      </c>
      <c r="B5390" s="60" t="s">
        <v>69</v>
      </c>
      <c r="C5390" s="68">
        <v>180.75810000000001</v>
      </c>
      <c r="D5390" s="58" t="s">
        <v>65</v>
      </c>
      <c r="E5390" s="60" t="s">
        <v>59</v>
      </c>
      <c r="F5390" s="60" t="s">
        <v>70</v>
      </c>
      <c r="G5390" s="60"/>
      <c r="H5390" s="60"/>
      <c r="I5390" s="60">
        <f t="shared" si="334"/>
        <v>0</v>
      </c>
      <c r="J5390" s="60">
        <f>IF(OR(I5390="",I5391="",I5392=""),"",(AVERAGEIF(A5390:A$10000,A5390,I5390:I$10000)))</f>
        <v>0</v>
      </c>
      <c r="K5390" s="60"/>
      <c r="L5390" s="60" t="str">
        <f>IF(O5390="","",A5390)</f>
        <v/>
      </c>
      <c r="M5390" s="60" t="str">
        <f>IF(O5390="","",(VLOOKUP(A5390,A5390:E12374,5,FALSE)))</f>
        <v/>
      </c>
      <c r="N5390" s="60" t="str">
        <f t="shared" si="335"/>
        <v/>
      </c>
      <c r="O5390" s="60" t="str">
        <f t="shared" si="337"/>
        <v/>
      </c>
      <c r="P5390" s="103">
        <f t="shared" si="336"/>
        <v>14.200000000016644</v>
      </c>
      <c r="Q5390" s="58"/>
      <c r="R5390" s="58"/>
      <c r="S5390" s="102"/>
    </row>
    <row r="5391" spans="1:19" ht="12.5" customHeight="1" x14ac:dyDescent="0.35">
      <c r="A5391" s="2">
        <v>85</v>
      </c>
      <c r="B5391" s="2" t="s">
        <v>69</v>
      </c>
      <c r="C5391" s="67">
        <v>180.77209999999999</v>
      </c>
      <c r="D5391" t="s">
        <v>65</v>
      </c>
      <c r="E5391" s="2" t="s">
        <v>59</v>
      </c>
      <c r="F5391" s="2" t="s">
        <v>70</v>
      </c>
      <c r="G5391" s="2"/>
      <c r="I5391" s="60">
        <f t="shared" si="334"/>
        <v>0</v>
      </c>
      <c r="J5391" s="60">
        <f>IF(OR(I5391="",I5392="",I5393=""),"",(AVERAGEIF(A5391:A$10000,A5391,I5391:I$10000)))</f>
        <v>0</v>
      </c>
      <c r="K5391" s="60"/>
      <c r="L5391" s="55" t="str">
        <f>IF(O5391="","",A5391)</f>
        <v/>
      </c>
      <c r="M5391" s="60" t="str">
        <f>IF(O5391="","",(VLOOKUP(A5391,A5391:E12375,5,FALSE)))</f>
        <v/>
      </c>
      <c r="N5391" s="55" t="str">
        <f t="shared" si="335"/>
        <v/>
      </c>
      <c r="O5391" s="55" t="str">
        <f t="shared" si="337"/>
        <v/>
      </c>
      <c r="P5391" s="104">
        <f t="shared" si="336"/>
        <v>13.999999999981583</v>
      </c>
      <c r="Q5391" s="58"/>
      <c r="R5391" s="58"/>
      <c r="S5391" s="102"/>
    </row>
    <row r="5392" spans="1:19" ht="12.5" customHeight="1" x14ac:dyDescent="0.35">
      <c r="A5392" s="60">
        <v>85</v>
      </c>
      <c r="B5392" s="60" t="s">
        <v>69</v>
      </c>
      <c r="C5392" s="68">
        <v>180.7868</v>
      </c>
      <c r="D5392" s="58" t="s">
        <v>65</v>
      </c>
      <c r="E5392" s="60" t="s">
        <v>59</v>
      </c>
      <c r="F5392" s="60" t="s">
        <v>70</v>
      </c>
      <c r="G5392" s="60"/>
      <c r="H5392" s="60"/>
      <c r="I5392" s="60">
        <f t="shared" si="334"/>
        <v>0</v>
      </c>
      <c r="J5392" s="60">
        <f>IF(OR(I5392="",I5393="",I5394=""),"",(AVERAGEIF(A5392:A$10000,A5392,I5392:I$10000)))</f>
        <v>0</v>
      </c>
      <c r="K5392" s="60"/>
      <c r="L5392" s="60" t="str">
        <f>IF(O5392="","",A5392)</f>
        <v/>
      </c>
      <c r="M5392" s="60" t="str">
        <f>IF(O5392="","",(VLOOKUP(A5392,A5392:E12376,5,FALSE)))</f>
        <v/>
      </c>
      <c r="N5392" s="60" t="str">
        <f t="shared" si="335"/>
        <v/>
      </c>
      <c r="O5392" s="60" t="str">
        <f t="shared" si="337"/>
        <v/>
      </c>
      <c r="P5392" s="103">
        <f t="shared" si="336"/>
        <v>14.70000000000482</v>
      </c>
      <c r="Q5392" s="58"/>
      <c r="R5392" s="58"/>
      <c r="S5392" s="102"/>
    </row>
    <row r="5393" spans="1:19" ht="12.5" customHeight="1" x14ac:dyDescent="0.35">
      <c r="A5393" s="2">
        <v>85</v>
      </c>
      <c r="B5393" s="2" t="s">
        <v>69</v>
      </c>
      <c r="C5393" s="67">
        <v>180.80950000000001</v>
      </c>
      <c r="D5393" t="s">
        <v>65</v>
      </c>
      <c r="E5393" s="2" t="s">
        <v>59</v>
      </c>
      <c r="F5393" s="2" t="s">
        <v>70</v>
      </c>
      <c r="G5393" s="2"/>
      <c r="I5393" s="60">
        <f t="shared" ref="I5393:I5456" si="338">IF(AND(OR(G5392&gt;G$5,G5394&gt;G$5),G5393&gt;G$5),G5393,"")</f>
        <v>0</v>
      </c>
      <c r="J5393" s="60">
        <f>IF(OR(I5393="",I5394="",I5395=""),"",(AVERAGEIF(A5393:A$10000,A5393,I5393:I$10000)))</f>
        <v>0</v>
      </c>
      <c r="K5393" s="60"/>
      <c r="L5393" s="55" t="str">
        <f>IF(O5393="","",A5393)</f>
        <v/>
      </c>
      <c r="M5393" s="60" t="str">
        <f>IF(O5393="","",(VLOOKUP(A5393,A5393:E12377,5,FALSE)))</f>
        <v/>
      </c>
      <c r="N5393" s="55" t="str">
        <f t="shared" si="335"/>
        <v/>
      </c>
      <c r="O5393" s="55" t="str">
        <f t="shared" si="337"/>
        <v/>
      </c>
      <c r="P5393" s="104">
        <f t="shared" si="336"/>
        <v>22.700000000014597</v>
      </c>
      <c r="Q5393" s="58"/>
      <c r="R5393" s="58"/>
      <c r="S5393" s="102"/>
    </row>
    <row r="5394" spans="1:19" ht="12.5" customHeight="1" x14ac:dyDescent="0.35">
      <c r="A5394" s="60">
        <v>85</v>
      </c>
      <c r="B5394" s="60" t="s">
        <v>69</v>
      </c>
      <c r="C5394" s="68">
        <v>180.82419999999999</v>
      </c>
      <c r="D5394" s="58" t="s">
        <v>65</v>
      </c>
      <c r="E5394" s="60" t="s">
        <v>59</v>
      </c>
      <c r="F5394" s="60" t="s">
        <v>70</v>
      </c>
      <c r="G5394" s="60"/>
      <c r="H5394" s="60"/>
      <c r="I5394" s="60">
        <f t="shared" si="338"/>
        <v>0</v>
      </c>
      <c r="J5394" s="60">
        <f>IF(OR(I5394="",I5395="",I5396=""),"",(AVERAGEIF(A5394:A$10000,A5394,I5394:I$10000)))</f>
        <v>0</v>
      </c>
      <c r="K5394" s="60"/>
      <c r="L5394" s="60" t="str">
        <f>IF(O5394="","",A5394)</f>
        <v/>
      </c>
      <c r="M5394" s="60" t="str">
        <f>IF(O5394="","",(VLOOKUP(A5394,A5394:E12378,5,FALSE)))</f>
        <v/>
      </c>
      <c r="N5394" s="60" t="str">
        <f t="shared" ref="N5394:N5457" si="339">IF(L5394="","",I5394)</f>
        <v/>
      </c>
      <c r="O5394" s="60" t="str">
        <f t="shared" si="337"/>
        <v/>
      </c>
      <c r="P5394" s="103">
        <f t="shared" ref="P5394:P5457" si="340">IF(A5394=A5393,ABS(C5394-C5393)*1000,"")</f>
        <v>14.699999999976399</v>
      </c>
      <c r="Q5394" s="58"/>
      <c r="R5394" s="58"/>
      <c r="S5394" s="102"/>
    </row>
    <row r="5395" spans="1:19" ht="12.5" customHeight="1" x14ac:dyDescent="0.35">
      <c r="A5395" s="2">
        <v>85</v>
      </c>
      <c r="B5395" s="2" t="s">
        <v>69</v>
      </c>
      <c r="C5395" s="67">
        <v>180.83969999999999</v>
      </c>
      <c r="D5395" t="s">
        <v>65</v>
      </c>
      <c r="E5395" s="2" t="s">
        <v>59</v>
      </c>
      <c r="F5395" s="2" t="s">
        <v>70</v>
      </c>
      <c r="G5395" s="2"/>
      <c r="I5395" s="60">
        <f t="shared" si="338"/>
        <v>0</v>
      </c>
      <c r="J5395" s="60">
        <f>IF(OR(I5395="",I5396="",I5397=""),"",(AVERAGEIF(A5395:A$10000,A5395,I5395:I$10000)))</f>
        <v>0</v>
      </c>
      <c r="K5395" s="60"/>
      <c r="L5395" s="55" t="str">
        <f>IF(O5395="","",A5395)</f>
        <v/>
      </c>
      <c r="M5395" s="60" t="str">
        <f>IF(O5395="","",(VLOOKUP(A5395,A5395:E12379,5,FALSE)))</f>
        <v/>
      </c>
      <c r="N5395" s="55" t="str">
        <f t="shared" si="339"/>
        <v/>
      </c>
      <c r="O5395" s="55" t="str">
        <f t="shared" si="337"/>
        <v/>
      </c>
      <c r="P5395" s="104">
        <f t="shared" si="340"/>
        <v>15.500000000002956</v>
      </c>
      <c r="Q5395" s="58"/>
      <c r="R5395" s="58"/>
      <c r="S5395" s="102"/>
    </row>
    <row r="5396" spans="1:19" ht="12.5" customHeight="1" x14ac:dyDescent="0.35">
      <c r="A5396" s="60">
        <v>85</v>
      </c>
      <c r="B5396" s="60" t="s">
        <v>71</v>
      </c>
      <c r="C5396" s="68">
        <v>180.8561</v>
      </c>
      <c r="D5396" s="58" t="s">
        <v>65</v>
      </c>
      <c r="E5396" s="60" t="s">
        <v>59</v>
      </c>
      <c r="F5396" s="60" t="s">
        <v>70</v>
      </c>
      <c r="G5396" s="60"/>
      <c r="H5396" s="60"/>
      <c r="I5396" s="60">
        <f t="shared" si="338"/>
        <v>0</v>
      </c>
      <c r="J5396" s="60">
        <f>IF(OR(I5396="",I5397="",I5398=""),"",(AVERAGEIF(A5396:A$10000,A5396,I5396:I$10000)))</f>
        <v>0</v>
      </c>
      <c r="K5396" s="60"/>
      <c r="L5396" s="60" t="str">
        <f>IF(O5396="","",A5396)</f>
        <v/>
      </c>
      <c r="M5396" s="60" t="str">
        <f>IF(O5396="","",(VLOOKUP(A5396,A5396:E12380,5,FALSE)))</f>
        <v/>
      </c>
      <c r="N5396" s="60" t="str">
        <f t="shared" si="339"/>
        <v/>
      </c>
      <c r="O5396" s="60" t="str">
        <f t="shared" si="337"/>
        <v/>
      </c>
      <c r="P5396" s="103">
        <f t="shared" si="340"/>
        <v>16.400000000004411</v>
      </c>
      <c r="Q5396" s="58"/>
      <c r="R5396" s="58"/>
      <c r="S5396" s="102"/>
    </row>
    <row r="5397" spans="1:19" ht="12.5" customHeight="1" x14ac:dyDescent="0.35">
      <c r="A5397" s="2">
        <v>85</v>
      </c>
      <c r="B5397" s="2" t="s">
        <v>71</v>
      </c>
      <c r="C5397" s="67">
        <v>180.876</v>
      </c>
      <c r="D5397" t="s">
        <v>65</v>
      </c>
      <c r="E5397" s="2" t="s">
        <v>59</v>
      </c>
      <c r="F5397" s="2" t="s">
        <v>70</v>
      </c>
      <c r="G5397" s="2"/>
      <c r="I5397" s="60">
        <f t="shared" si="338"/>
        <v>0</v>
      </c>
      <c r="J5397" s="60">
        <f>IF(OR(I5397="",I5398="",I5399=""),"",(AVERAGEIF(A5397:A$10000,A5397,I5397:I$10000)))</f>
        <v>0</v>
      </c>
      <c r="K5397" s="60"/>
      <c r="L5397" s="55" t="str">
        <f>IF(O5397="","",A5397)</f>
        <v/>
      </c>
      <c r="M5397" s="60" t="str">
        <f>IF(O5397="","",(VLOOKUP(A5397,A5397:E12381,5,FALSE)))</f>
        <v/>
      </c>
      <c r="N5397" s="55" t="str">
        <f t="shared" si="339"/>
        <v/>
      </c>
      <c r="O5397" s="55" t="str">
        <f t="shared" si="337"/>
        <v/>
      </c>
      <c r="P5397" s="104">
        <f t="shared" si="340"/>
        <v>19.900000000006912</v>
      </c>
      <c r="Q5397" s="58"/>
      <c r="R5397" s="58"/>
      <c r="S5397" s="102"/>
    </row>
    <row r="5398" spans="1:19" ht="12.5" customHeight="1" x14ac:dyDescent="0.35">
      <c r="A5398" s="60">
        <v>85</v>
      </c>
      <c r="B5398" s="60" t="s">
        <v>71</v>
      </c>
      <c r="C5398" s="68">
        <v>180.89570000000001</v>
      </c>
      <c r="D5398" s="58" t="s">
        <v>65</v>
      </c>
      <c r="E5398" s="60" t="s">
        <v>59</v>
      </c>
      <c r="F5398" s="60" t="s">
        <v>70</v>
      </c>
      <c r="G5398" s="60"/>
      <c r="H5398" s="60"/>
      <c r="I5398" s="60">
        <f t="shared" si="338"/>
        <v>0</v>
      </c>
      <c r="J5398" s="60">
        <f>IF(OR(I5398="",I5399="",I5400=""),"",(AVERAGEIF(A5398:A$10000,A5398,I5398:I$10000)))</f>
        <v>0</v>
      </c>
      <c r="K5398" s="60"/>
      <c r="L5398" s="60" t="str">
        <f>IF(O5398="","",A5398)</f>
        <v/>
      </c>
      <c r="M5398" s="60" t="str">
        <f>IF(O5398="","",(VLOOKUP(A5398,A5398:E12382,5,FALSE)))</f>
        <v/>
      </c>
      <c r="N5398" s="60" t="str">
        <f t="shared" si="339"/>
        <v/>
      </c>
      <c r="O5398" s="60" t="str">
        <f t="shared" si="337"/>
        <v/>
      </c>
      <c r="P5398" s="103">
        <f t="shared" si="340"/>
        <v>19.700000000000273</v>
      </c>
      <c r="Q5398" s="58"/>
      <c r="R5398" s="58"/>
      <c r="S5398" s="102"/>
    </row>
    <row r="5399" spans="1:19" ht="12.5" customHeight="1" x14ac:dyDescent="0.35">
      <c r="A5399" s="2">
        <v>85</v>
      </c>
      <c r="B5399" s="2" t="s">
        <v>71</v>
      </c>
      <c r="C5399" s="67">
        <v>180.91300000000001</v>
      </c>
      <c r="D5399" t="s">
        <v>65</v>
      </c>
      <c r="E5399" s="2" t="s">
        <v>59</v>
      </c>
      <c r="F5399" s="2" t="s">
        <v>70</v>
      </c>
      <c r="G5399" s="2"/>
      <c r="I5399" s="60">
        <f t="shared" si="338"/>
        <v>0</v>
      </c>
      <c r="J5399" s="60">
        <f>IF(OR(I5399="",I5400="",I5401=""),"",(AVERAGEIF(A5399:A$10000,A5399,I5399:I$10000)))</f>
        <v>0</v>
      </c>
      <c r="K5399" s="60"/>
      <c r="L5399" s="55" t="str">
        <f>IF(O5399="","",A5399)</f>
        <v/>
      </c>
      <c r="M5399" s="60" t="str">
        <f>IF(O5399="","",(VLOOKUP(A5399,A5399:E12383,5,FALSE)))</f>
        <v/>
      </c>
      <c r="N5399" s="55" t="str">
        <f t="shared" si="339"/>
        <v/>
      </c>
      <c r="O5399" s="55" t="str">
        <f t="shared" si="337"/>
        <v/>
      </c>
      <c r="P5399" s="104">
        <f t="shared" si="340"/>
        <v>17.300000000005866</v>
      </c>
      <c r="Q5399" s="58"/>
      <c r="R5399" s="58"/>
      <c r="S5399" s="102"/>
    </row>
    <row r="5400" spans="1:19" ht="12.5" customHeight="1" x14ac:dyDescent="0.35">
      <c r="A5400" s="60">
        <v>85</v>
      </c>
      <c r="B5400" s="60" t="s">
        <v>71</v>
      </c>
      <c r="C5400" s="68">
        <v>180.92769999999999</v>
      </c>
      <c r="D5400" s="58" t="s">
        <v>65</v>
      </c>
      <c r="E5400" s="60" t="s">
        <v>59</v>
      </c>
      <c r="F5400" s="60" t="s">
        <v>70</v>
      </c>
      <c r="G5400" s="60"/>
      <c r="H5400" s="60"/>
      <c r="I5400" s="60">
        <f t="shared" si="338"/>
        <v>0</v>
      </c>
      <c r="J5400" s="60">
        <f>IF(OR(I5400="",I5401="",I5402=""),"",(AVERAGEIF(A5400:A$10000,A5400,I5400:I$10000)))</f>
        <v>0</v>
      </c>
      <c r="K5400" s="60"/>
      <c r="L5400" s="60" t="str">
        <f>IF(O5400="","",A5400)</f>
        <v/>
      </c>
      <c r="M5400" s="60" t="str">
        <f>IF(O5400="","",(VLOOKUP(A5400,A5400:E12384,5,FALSE)))</f>
        <v/>
      </c>
      <c r="N5400" s="60" t="str">
        <f t="shared" si="339"/>
        <v/>
      </c>
      <c r="O5400" s="60" t="str">
        <f t="shared" si="337"/>
        <v/>
      </c>
      <c r="P5400" s="103">
        <f t="shared" si="340"/>
        <v>14.699999999976399</v>
      </c>
      <c r="Q5400" s="58"/>
      <c r="R5400" s="58"/>
      <c r="S5400" s="102"/>
    </row>
    <row r="5401" spans="1:19" ht="12.5" customHeight="1" x14ac:dyDescent="0.35">
      <c r="A5401" s="2">
        <v>85</v>
      </c>
      <c r="B5401" s="2" t="s">
        <v>71</v>
      </c>
      <c r="C5401" s="67">
        <v>180.94149999999999</v>
      </c>
      <c r="D5401" t="s">
        <v>65</v>
      </c>
      <c r="E5401" s="2" t="s">
        <v>59</v>
      </c>
      <c r="F5401" s="2" t="s">
        <v>70</v>
      </c>
      <c r="G5401" s="2"/>
      <c r="I5401" s="60">
        <f t="shared" si="338"/>
        <v>0</v>
      </c>
      <c r="J5401" s="60">
        <f>IF(OR(I5401="",I5402="",I5403=""),"",(AVERAGEIF(A5401:A$10000,A5401,I5401:I$10000)))</f>
        <v>0</v>
      </c>
      <c r="K5401" s="60"/>
      <c r="L5401" s="55" t="str">
        <f>IF(O5401="","",A5401)</f>
        <v/>
      </c>
      <c r="M5401" s="60" t="str">
        <f>IF(O5401="","",(VLOOKUP(A5401,A5401:E12385,5,FALSE)))</f>
        <v/>
      </c>
      <c r="N5401" s="55" t="str">
        <f t="shared" si="339"/>
        <v/>
      </c>
      <c r="O5401" s="55" t="str">
        <f t="shared" si="337"/>
        <v/>
      </c>
      <c r="P5401" s="104">
        <f t="shared" si="340"/>
        <v>13.800000000003365</v>
      </c>
      <c r="Q5401" s="58"/>
      <c r="R5401" s="58"/>
      <c r="S5401" s="102"/>
    </row>
    <row r="5402" spans="1:19" ht="12.5" customHeight="1" x14ac:dyDescent="0.35">
      <c r="A5402" s="60">
        <v>85</v>
      </c>
      <c r="B5402" s="60" t="s">
        <v>69</v>
      </c>
      <c r="C5402" s="68">
        <v>180.95679999999999</v>
      </c>
      <c r="D5402" s="58" t="s">
        <v>65</v>
      </c>
      <c r="E5402" s="60" t="s">
        <v>59</v>
      </c>
      <c r="F5402" s="60" t="s">
        <v>70</v>
      </c>
      <c r="G5402" s="60"/>
      <c r="H5402" s="60"/>
      <c r="I5402" s="60">
        <f t="shared" si="338"/>
        <v>0</v>
      </c>
      <c r="J5402" s="60">
        <f>IF(OR(I5402="",I5403="",I5404=""),"",(AVERAGEIF(A5402:A$10000,A5402,I5402:I$10000)))</f>
        <v>0</v>
      </c>
      <c r="K5402" s="60"/>
      <c r="L5402" s="60" t="str">
        <f>IF(O5402="","",A5402)</f>
        <v/>
      </c>
      <c r="M5402" s="60" t="str">
        <f>IF(O5402="","",(VLOOKUP(A5402,A5402:E12386,5,FALSE)))</f>
        <v/>
      </c>
      <c r="N5402" s="60" t="str">
        <f t="shared" si="339"/>
        <v/>
      </c>
      <c r="O5402" s="60" t="str">
        <f t="shared" ref="O5402:O5465" si="341">IF(J5402="","",IF(AND(J5401="",J5400="",J5399=""),C5402,""))</f>
        <v/>
      </c>
      <c r="P5402" s="103">
        <f t="shared" si="340"/>
        <v>15.299999999996317</v>
      </c>
      <c r="Q5402" s="58"/>
      <c r="R5402" s="58"/>
      <c r="S5402" s="102"/>
    </row>
    <row r="5403" spans="1:19" ht="12.5" customHeight="1" x14ac:dyDescent="0.35">
      <c r="A5403" s="2">
        <v>85</v>
      </c>
      <c r="B5403" s="2" t="s">
        <v>69</v>
      </c>
      <c r="C5403" s="67">
        <v>180.977</v>
      </c>
      <c r="D5403" t="s">
        <v>65</v>
      </c>
      <c r="E5403" s="2" t="s">
        <v>59</v>
      </c>
      <c r="F5403" s="2" t="s">
        <v>70</v>
      </c>
      <c r="G5403" s="2"/>
      <c r="I5403" s="60">
        <f t="shared" si="338"/>
        <v>0</v>
      </c>
      <c r="J5403" s="60">
        <f>IF(OR(I5403="",I5404="",I5405=""),"",(AVERAGEIF(A5403:A$10000,A5403,I5403:I$10000)))</f>
        <v>0</v>
      </c>
      <c r="K5403" s="60"/>
      <c r="L5403" s="55" t="str">
        <f>IF(O5403="","",A5403)</f>
        <v/>
      </c>
      <c r="M5403" s="60" t="str">
        <f>IF(O5403="","",(VLOOKUP(A5403,A5403:E12387,5,FALSE)))</f>
        <v/>
      </c>
      <c r="N5403" s="55" t="str">
        <f t="shared" si="339"/>
        <v/>
      </c>
      <c r="O5403" s="55" t="str">
        <f t="shared" si="341"/>
        <v/>
      </c>
      <c r="P5403" s="104">
        <f t="shared" si="340"/>
        <v>20.200000000016871</v>
      </c>
      <c r="Q5403" s="58"/>
      <c r="R5403" s="58"/>
      <c r="S5403" s="102"/>
    </row>
    <row r="5404" spans="1:19" ht="12.5" customHeight="1" x14ac:dyDescent="0.35">
      <c r="A5404" s="60">
        <v>85</v>
      </c>
      <c r="B5404" s="60" t="s">
        <v>71</v>
      </c>
      <c r="C5404" s="68">
        <v>180.9957</v>
      </c>
      <c r="D5404" s="58" t="s">
        <v>65</v>
      </c>
      <c r="E5404" s="60" t="s">
        <v>59</v>
      </c>
      <c r="F5404" s="60" t="s">
        <v>70</v>
      </c>
      <c r="G5404" s="60"/>
      <c r="H5404" s="60"/>
      <c r="I5404" s="60">
        <f t="shared" si="338"/>
        <v>0</v>
      </c>
      <c r="J5404" s="60">
        <f>IF(OR(I5404="",I5405="",I5406=""),"",(AVERAGEIF(A5404:A$10000,A5404,I5404:I$10000)))</f>
        <v>0</v>
      </c>
      <c r="K5404" s="60"/>
      <c r="L5404" s="60" t="str">
        <f>IF(O5404="","",A5404)</f>
        <v/>
      </c>
      <c r="M5404" s="60" t="str">
        <f>IF(O5404="","",(VLOOKUP(A5404,A5404:E12388,5,FALSE)))</f>
        <v/>
      </c>
      <c r="N5404" s="60" t="str">
        <f t="shared" si="339"/>
        <v/>
      </c>
      <c r="O5404" s="60" t="str">
        <f t="shared" si="341"/>
        <v/>
      </c>
      <c r="P5404" s="103">
        <f t="shared" si="340"/>
        <v>18.699999999995498</v>
      </c>
      <c r="Q5404" s="58"/>
      <c r="R5404" s="58"/>
      <c r="S5404" s="102"/>
    </row>
    <row r="5405" spans="1:19" ht="12.5" customHeight="1" x14ac:dyDescent="0.35">
      <c r="A5405" s="2">
        <v>85</v>
      </c>
      <c r="B5405" s="2" t="s">
        <v>71</v>
      </c>
      <c r="C5405" s="67">
        <v>181.0189</v>
      </c>
      <c r="D5405" t="s">
        <v>65</v>
      </c>
      <c r="E5405" s="2" t="s">
        <v>59</v>
      </c>
      <c r="F5405" s="2" t="s">
        <v>70</v>
      </c>
      <c r="G5405" s="2"/>
      <c r="I5405" s="60">
        <f t="shared" si="338"/>
        <v>0</v>
      </c>
      <c r="J5405" s="60">
        <f>IF(OR(I5405="",I5406="",I5407=""),"",(AVERAGEIF(A5405:A$10000,A5405,I5405:I$10000)))</f>
        <v>0</v>
      </c>
      <c r="K5405" s="60"/>
      <c r="L5405" s="55" t="str">
        <f>IF(O5405="","",A5405)</f>
        <v/>
      </c>
      <c r="M5405" s="60" t="str">
        <f>IF(O5405="","",(VLOOKUP(A5405,A5405:E12389,5,FALSE)))</f>
        <v/>
      </c>
      <c r="N5405" s="55" t="str">
        <f t="shared" si="339"/>
        <v/>
      </c>
      <c r="O5405" s="55" t="str">
        <f t="shared" si="341"/>
        <v/>
      </c>
      <c r="P5405" s="104">
        <f t="shared" si="340"/>
        <v>23.200000000002774</v>
      </c>
      <c r="Q5405" s="58"/>
      <c r="R5405" s="58"/>
      <c r="S5405" s="102"/>
    </row>
    <row r="5406" spans="1:19" ht="12.5" customHeight="1" x14ac:dyDescent="0.35">
      <c r="A5406" s="60">
        <v>85</v>
      </c>
      <c r="B5406" s="60" t="s">
        <v>71</v>
      </c>
      <c r="C5406" s="68">
        <v>181.03469999999999</v>
      </c>
      <c r="D5406" s="58" t="s">
        <v>65</v>
      </c>
      <c r="E5406" s="60" t="s">
        <v>59</v>
      </c>
      <c r="F5406" s="60" t="s">
        <v>70</v>
      </c>
      <c r="G5406" s="60"/>
      <c r="H5406" s="60"/>
      <c r="I5406" s="60">
        <f t="shared" si="338"/>
        <v>0</v>
      </c>
      <c r="J5406" s="60">
        <f>IF(OR(I5406="",I5407="",I5408=""),"",(AVERAGEIF(A5406:A$10000,A5406,I5406:I$10000)))</f>
        <v>0</v>
      </c>
      <c r="K5406" s="60"/>
      <c r="L5406" s="60" t="str">
        <f>IF(O5406="","",A5406)</f>
        <v/>
      </c>
      <c r="M5406" s="60" t="str">
        <f>IF(O5406="","",(VLOOKUP(A5406,A5406:E12390,5,FALSE)))</f>
        <v/>
      </c>
      <c r="N5406" s="60" t="str">
        <f t="shared" si="339"/>
        <v/>
      </c>
      <c r="O5406" s="60" t="str">
        <f t="shared" si="341"/>
        <v/>
      </c>
      <c r="P5406" s="103">
        <f t="shared" si="340"/>
        <v>15.799999999984493</v>
      </c>
      <c r="Q5406" s="58"/>
      <c r="R5406" s="58"/>
      <c r="S5406" s="102"/>
    </row>
    <row r="5407" spans="1:19" ht="12.5" customHeight="1" x14ac:dyDescent="0.35">
      <c r="A5407" s="2">
        <v>85</v>
      </c>
      <c r="B5407" s="2" t="s">
        <v>71</v>
      </c>
      <c r="C5407" s="67">
        <v>181.05</v>
      </c>
      <c r="D5407" t="s">
        <v>65</v>
      </c>
      <c r="E5407" s="2" t="s">
        <v>59</v>
      </c>
      <c r="F5407" s="2" t="s">
        <v>70</v>
      </c>
      <c r="G5407" s="2"/>
      <c r="I5407" s="60">
        <f t="shared" si="338"/>
        <v>0</v>
      </c>
      <c r="J5407" s="60">
        <f>IF(OR(I5407="",I5408="",I5409=""),"",(AVERAGEIF(A5407:A$10000,A5407,I5407:I$10000)))</f>
        <v>0</v>
      </c>
      <c r="K5407" s="60"/>
      <c r="L5407" s="55" t="str">
        <f>IF(O5407="","",A5407)</f>
        <v/>
      </c>
      <c r="M5407" s="60" t="str">
        <f>IF(O5407="","",(VLOOKUP(A5407,A5407:E12391,5,FALSE)))</f>
        <v/>
      </c>
      <c r="N5407" s="55" t="str">
        <f t="shared" si="339"/>
        <v/>
      </c>
      <c r="O5407" s="55" t="str">
        <f t="shared" si="341"/>
        <v/>
      </c>
      <c r="P5407" s="104">
        <f t="shared" si="340"/>
        <v>15.300000000024738</v>
      </c>
      <c r="Q5407" s="58"/>
      <c r="R5407" s="58"/>
      <c r="S5407" s="102"/>
    </row>
    <row r="5408" spans="1:19" ht="12.5" customHeight="1" x14ac:dyDescent="0.35">
      <c r="A5408" s="60">
        <v>85</v>
      </c>
      <c r="B5408" s="60" t="s">
        <v>71</v>
      </c>
      <c r="C5408" s="68">
        <v>181.06450000000001</v>
      </c>
      <c r="D5408" s="58" t="s">
        <v>65</v>
      </c>
      <c r="E5408" s="60" t="s">
        <v>59</v>
      </c>
      <c r="F5408" s="60" t="s">
        <v>70</v>
      </c>
      <c r="G5408" s="60"/>
      <c r="H5408" s="60"/>
      <c r="I5408" s="60">
        <f t="shared" si="338"/>
        <v>0</v>
      </c>
      <c r="J5408" s="60">
        <f>IF(OR(I5408="",I5409="",I5410=""),"",(AVERAGEIF(A5408:A$10000,A5408,I5408:I$10000)))</f>
        <v>0</v>
      </c>
      <c r="K5408" s="60"/>
      <c r="L5408" s="60" t="str">
        <f>IF(O5408="","",A5408)</f>
        <v/>
      </c>
      <c r="M5408" s="60" t="str">
        <f>IF(O5408="","",(VLOOKUP(A5408,A5408:E12392,5,FALSE)))</f>
        <v/>
      </c>
      <c r="N5408" s="60" t="str">
        <f t="shared" si="339"/>
        <v/>
      </c>
      <c r="O5408" s="60" t="str">
        <f t="shared" si="341"/>
        <v/>
      </c>
      <c r="P5408" s="103">
        <f t="shared" si="340"/>
        <v>14.499999999998181</v>
      </c>
      <c r="Q5408" s="58"/>
      <c r="R5408" s="58"/>
      <c r="S5408" s="102"/>
    </row>
    <row r="5409" spans="1:19" ht="12.5" customHeight="1" x14ac:dyDescent="0.35">
      <c r="A5409" s="2">
        <v>85</v>
      </c>
      <c r="B5409" s="2" t="s">
        <v>71</v>
      </c>
      <c r="C5409" s="67">
        <v>181.07929999999999</v>
      </c>
      <c r="D5409" t="s">
        <v>65</v>
      </c>
      <c r="E5409" s="2" t="s">
        <v>59</v>
      </c>
      <c r="F5409" s="2" t="s">
        <v>70</v>
      </c>
      <c r="G5409" s="2"/>
      <c r="I5409" s="60">
        <f t="shared" si="338"/>
        <v>0</v>
      </c>
      <c r="J5409" s="60">
        <f>IF(OR(I5409="",I5410="",I5411=""),"",(AVERAGEIF(A5409:A$10000,A5409,I5409:I$10000)))</f>
        <v>0</v>
      </c>
      <c r="K5409" s="60"/>
      <c r="L5409" s="55" t="str">
        <f>IF(O5409="","",A5409)</f>
        <v/>
      </c>
      <c r="M5409" s="60" t="str">
        <f>IF(O5409="","",(VLOOKUP(A5409,A5409:E12393,5,FALSE)))</f>
        <v/>
      </c>
      <c r="N5409" s="55" t="str">
        <f t="shared" si="339"/>
        <v/>
      </c>
      <c r="O5409" s="55" t="str">
        <f t="shared" si="341"/>
        <v/>
      </c>
      <c r="P5409" s="104">
        <f t="shared" si="340"/>
        <v>14.799999999979718</v>
      </c>
      <c r="Q5409" s="58"/>
      <c r="R5409" s="58"/>
      <c r="S5409" s="102"/>
    </row>
    <row r="5410" spans="1:19" ht="12.5" customHeight="1" x14ac:dyDescent="0.35">
      <c r="A5410" s="60">
        <v>85</v>
      </c>
      <c r="B5410" s="60" t="s">
        <v>71</v>
      </c>
      <c r="C5410" s="68">
        <v>181.09350000000001</v>
      </c>
      <c r="D5410" s="58" t="s">
        <v>65</v>
      </c>
      <c r="E5410" s="60" t="s">
        <v>59</v>
      </c>
      <c r="F5410" s="60" t="s">
        <v>70</v>
      </c>
      <c r="G5410" s="60"/>
      <c r="H5410" s="60"/>
      <c r="I5410" s="60">
        <f t="shared" si="338"/>
        <v>0</v>
      </c>
      <c r="J5410" s="60">
        <f>IF(OR(I5410="",I5411="",I5412=""),"",(AVERAGEIF(A5410:A$10000,A5410,I5410:I$10000)))</f>
        <v>0</v>
      </c>
      <c r="K5410" s="60"/>
      <c r="L5410" s="60" t="str">
        <f>IF(O5410="","",A5410)</f>
        <v/>
      </c>
      <c r="M5410" s="60" t="str">
        <f>IF(O5410="","",(VLOOKUP(A5410,A5410:E12394,5,FALSE)))</f>
        <v/>
      </c>
      <c r="N5410" s="60" t="str">
        <f t="shared" si="339"/>
        <v/>
      </c>
      <c r="O5410" s="60" t="str">
        <f t="shared" si="341"/>
        <v/>
      </c>
      <c r="P5410" s="103">
        <f t="shared" si="340"/>
        <v>14.200000000016644</v>
      </c>
      <c r="Q5410" s="58"/>
      <c r="R5410" s="58"/>
      <c r="S5410" s="102"/>
    </row>
    <row r="5411" spans="1:19" ht="12.5" customHeight="1" x14ac:dyDescent="0.35">
      <c r="A5411" s="2">
        <v>85</v>
      </c>
      <c r="B5411" s="2" t="s">
        <v>71</v>
      </c>
      <c r="C5411" s="67">
        <v>181.10759999999999</v>
      </c>
      <c r="D5411" t="s">
        <v>65</v>
      </c>
      <c r="E5411" s="2" t="s">
        <v>59</v>
      </c>
      <c r="F5411" s="2" t="s">
        <v>70</v>
      </c>
      <c r="G5411" s="2"/>
      <c r="I5411" s="60">
        <f t="shared" si="338"/>
        <v>0</v>
      </c>
      <c r="J5411" s="60">
        <f>IF(OR(I5411="",I5412="",I5413=""),"",(AVERAGEIF(A5411:A$10000,A5411,I5411:I$10000)))</f>
        <v>0</v>
      </c>
      <c r="K5411" s="60"/>
      <c r="L5411" s="55" t="str">
        <f>IF(O5411="","",A5411)</f>
        <v/>
      </c>
      <c r="M5411" s="60" t="str">
        <f>IF(O5411="","",(VLOOKUP(A5411,A5411:E12395,5,FALSE)))</f>
        <v/>
      </c>
      <c r="N5411" s="55" t="str">
        <f t="shared" si="339"/>
        <v/>
      </c>
      <c r="O5411" s="55" t="str">
        <f t="shared" si="341"/>
        <v/>
      </c>
      <c r="P5411" s="104">
        <f t="shared" si="340"/>
        <v>14.099999999984902</v>
      </c>
      <c r="Q5411" s="58"/>
      <c r="R5411" s="58"/>
      <c r="S5411" s="102"/>
    </row>
    <row r="5412" spans="1:19" ht="12.5" customHeight="1" x14ac:dyDescent="0.35">
      <c r="A5412" s="60">
        <v>85</v>
      </c>
      <c r="B5412" s="60" t="s">
        <v>71</v>
      </c>
      <c r="C5412" s="68">
        <v>181.1234</v>
      </c>
      <c r="D5412" s="58" t="s">
        <v>65</v>
      </c>
      <c r="E5412" s="60" t="s">
        <v>59</v>
      </c>
      <c r="F5412" s="60" t="s">
        <v>70</v>
      </c>
      <c r="G5412" s="60"/>
      <c r="H5412" s="60"/>
      <c r="I5412" s="60">
        <f t="shared" si="338"/>
        <v>0</v>
      </c>
      <c r="J5412" s="60">
        <f>IF(OR(I5412="",I5413="",I5414=""),"",(AVERAGEIF(A5412:A$10000,A5412,I5412:I$10000)))</f>
        <v>0</v>
      </c>
      <c r="K5412" s="60"/>
      <c r="L5412" s="60" t="str">
        <f>IF(O5412="","",A5412)</f>
        <v/>
      </c>
      <c r="M5412" s="60" t="str">
        <f>IF(O5412="","",(VLOOKUP(A5412,A5412:E12396,5,FALSE)))</f>
        <v/>
      </c>
      <c r="N5412" s="60" t="str">
        <f t="shared" si="339"/>
        <v/>
      </c>
      <c r="O5412" s="60" t="str">
        <f t="shared" si="341"/>
        <v/>
      </c>
      <c r="P5412" s="103">
        <f t="shared" si="340"/>
        <v>15.800000000012915</v>
      </c>
      <c r="Q5412" s="58"/>
      <c r="R5412" s="58"/>
      <c r="S5412" s="102"/>
    </row>
    <row r="5413" spans="1:19" ht="12.5" customHeight="1" x14ac:dyDescent="0.35">
      <c r="A5413" s="2">
        <v>85</v>
      </c>
      <c r="B5413" s="2" t="s">
        <v>69</v>
      </c>
      <c r="C5413" s="67">
        <v>181.1379</v>
      </c>
      <c r="D5413" t="s">
        <v>65</v>
      </c>
      <c r="E5413" s="2" t="s">
        <v>59</v>
      </c>
      <c r="F5413" s="2" t="s">
        <v>70</v>
      </c>
      <c r="G5413" s="2"/>
      <c r="I5413" s="60">
        <f t="shared" si="338"/>
        <v>0</v>
      </c>
      <c r="J5413" s="60">
        <f>IF(OR(I5413="",I5414="",I5415=""),"",(AVERAGEIF(A5413:A$10000,A5413,I5413:I$10000)))</f>
        <v>0</v>
      </c>
      <c r="K5413" s="60"/>
      <c r="L5413" s="55" t="str">
        <f>IF(O5413="","",A5413)</f>
        <v/>
      </c>
      <c r="M5413" s="60" t="str">
        <f>IF(O5413="","",(VLOOKUP(A5413,A5413:E12397,5,FALSE)))</f>
        <v/>
      </c>
      <c r="N5413" s="55" t="str">
        <f t="shared" si="339"/>
        <v/>
      </c>
      <c r="O5413" s="55" t="str">
        <f t="shared" si="341"/>
        <v/>
      </c>
      <c r="P5413" s="104">
        <f t="shared" si="340"/>
        <v>14.499999999998181</v>
      </c>
      <c r="Q5413" s="58"/>
      <c r="R5413" s="58"/>
      <c r="S5413" s="102"/>
    </row>
    <row r="5414" spans="1:19" ht="12.5" customHeight="1" x14ac:dyDescent="0.35">
      <c r="A5414" s="60">
        <v>85</v>
      </c>
      <c r="B5414" s="60" t="s">
        <v>69</v>
      </c>
      <c r="C5414" s="68">
        <v>181.15469999999999</v>
      </c>
      <c r="D5414" s="58" t="s">
        <v>65</v>
      </c>
      <c r="E5414" s="60" t="s">
        <v>59</v>
      </c>
      <c r="F5414" s="60" t="s">
        <v>70</v>
      </c>
      <c r="G5414" s="60"/>
      <c r="H5414" s="60"/>
      <c r="I5414" s="60">
        <f t="shared" si="338"/>
        <v>0</v>
      </c>
      <c r="J5414" s="60">
        <f>IF(OR(I5414="",I5415="",I5416=""),"",(AVERAGEIF(A5414:A$10000,A5414,I5414:I$10000)))</f>
        <v>0</v>
      </c>
      <c r="K5414" s="60"/>
      <c r="L5414" s="60" t="str">
        <f>IF(O5414="","",A5414)</f>
        <v/>
      </c>
      <c r="M5414" s="60" t="str">
        <f>IF(O5414="","",(VLOOKUP(A5414,A5414:E12398,5,FALSE)))</f>
        <v/>
      </c>
      <c r="N5414" s="60" t="str">
        <f t="shared" si="339"/>
        <v/>
      </c>
      <c r="O5414" s="60" t="str">
        <f t="shared" si="341"/>
        <v/>
      </c>
      <c r="P5414" s="103">
        <f t="shared" si="340"/>
        <v>16.799999999989268</v>
      </c>
      <c r="Q5414" s="58"/>
      <c r="R5414" s="58"/>
      <c r="S5414" s="102"/>
    </row>
    <row r="5415" spans="1:19" ht="12.5" customHeight="1" x14ac:dyDescent="0.35">
      <c r="A5415" s="2">
        <v>85</v>
      </c>
      <c r="B5415" s="2" t="s">
        <v>69</v>
      </c>
      <c r="C5415" s="67">
        <v>181.17080000000001</v>
      </c>
      <c r="D5415" t="s">
        <v>65</v>
      </c>
      <c r="E5415" s="2" t="s">
        <v>59</v>
      </c>
      <c r="F5415" s="2" t="s">
        <v>70</v>
      </c>
      <c r="G5415" s="2"/>
      <c r="I5415" s="60">
        <f t="shared" si="338"/>
        <v>0</v>
      </c>
      <c r="J5415" s="60">
        <f>IF(OR(I5415="",I5416="",I5417=""),"",(AVERAGEIF(A5415:A$10000,A5415,I5415:I$10000)))</f>
        <v>0</v>
      </c>
      <c r="K5415" s="60"/>
      <c r="L5415" s="55" t="str">
        <f>IF(O5415="","",A5415)</f>
        <v/>
      </c>
      <c r="M5415" s="60" t="str">
        <f>IF(O5415="","",(VLOOKUP(A5415,A5415:E12399,5,FALSE)))</f>
        <v/>
      </c>
      <c r="N5415" s="55" t="str">
        <f t="shared" si="339"/>
        <v/>
      </c>
      <c r="O5415" s="55" t="str">
        <f t="shared" si="341"/>
        <v/>
      </c>
      <c r="P5415" s="104">
        <f t="shared" si="340"/>
        <v>16.100000000022874</v>
      </c>
      <c r="Q5415" s="58"/>
      <c r="R5415" s="58"/>
      <c r="S5415" s="102"/>
    </row>
    <row r="5416" spans="1:19" ht="12.5" customHeight="1" x14ac:dyDescent="0.35">
      <c r="A5416" s="60">
        <v>85</v>
      </c>
      <c r="B5416" s="60" t="s">
        <v>69</v>
      </c>
      <c r="C5416" s="68">
        <v>181.18539999999999</v>
      </c>
      <c r="D5416" s="58" t="s">
        <v>65</v>
      </c>
      <c r="E5416" s="60" t="s">
        <v>59</v>
      </c>
      <c r="F5416" s="60" t="s">
        <v>70</v>
      </c>
      <c r="G5416" s="60"/>
      <c r="H5416" s="60"/>
      <c r="I5416" s="60">
        <f t="shared" si="338"/>
        <v>0</v>
      </c>
      <c r="J5416" s="60">
        <f>IF(OR(I5416="",I5417="",I5418=""),"",(AVERAGEIF(A5416:A$10000,A5416,I5416:I$10000)))</f>
        <v>0</v>
      </c>
      <c r="K5416" s="60"/>
      <c r="L5416" s="60" t="str">
        <f>IF(O5416="","",A5416)</f>
        <v/>
      </c>
      <c r="M5416" s="60" t="str">
        <f>IF(O5416="","",(VLOOKUP(A5416,A5416:E12400,5,FALSE)))</f>
        <v/>
      </c>
      <c r="N5416" s="60" t="str">
        <f t="shared" si="339"/>
        <v/>
      </c>
      <c r="O5416" s="60" t="str">
        <f t="shared" si="341"/>
        <v/>
      </c>
      <c r="P5416" s="103">
        <f t="shared" si="340"/>
        <v>14.599999999973079</v>
      </c>
      <c r="Q5416" s="58"/>
      <c r="R5416" s="58"/>
      <c r="S5416" s="102"/>
    </row>
    <row r="5417" spans="1:19" ht="12.5" customHeight="1" x14ac:dyDescent="0.35">
      <c r="A5417" s="2">
        <v>85</v>
      </c>
      <c r="B5417" s="2" t="s">
        <v>69</v>
      </c>
      <c r="C5417" s="67">
        <v>181.2</v>
      </c>
      <c r="D5417" t="s">
        <v>65</v>
      </c>
      <c r="E5417" s="2" t="s">
        <v>59</v>
      </c>
      <c r="F5417" s="2" t="s">
        <v>70</v>
      </c>
      <c r="G5417" s="2"/>
      <c r="I5417" s="60">
        <f t="shared" si="338"/>
        <v>0</v>
      </c>
      <c r="J5417" s="60">
        <f>IF(OR(I5417="",I5418="",I5419=""),"",(AVERAGEIF(A5417:A$10000,A5417,I5417:I$10000)))</f>
        <v>0</v>
      </c>
      <c r="K5417" s="60"/>
      <c r="L5417" s="55" t="str">
        <f>IF(O5417="","",A5417)</f>
        <v/>
      </c>
      <c r="M5417" s="60" t="str">
        <f>IF(O5417="","",(VLOOKUP(A5417,A5417:E12401,5,FALSE)))</f>
        <v/>
      </c>
      <c r="N5417" s="55" t="str">
        <f t="shared" si="339"/>
        <v/>
      </c>
      <c r="O5417" s="55" t="str">
        <f t="shared" si="341"/>
        <v/>
      </c>
      <c r="P5417" s="104">
        <f t="shared" si="340"/>
        <v>14.600000000001501</v>
      </c>
      <c r="Q5417" s="58"/>
      <c r="R5417" s="58"/>
      <c r="S5417" s="102"/>
    </row>
    <row r="5418" spans="1:19" ht="12.5" customHeight="1" x14ac:dyDescent="0.35">
      <c r="A5418" s="60">
        <v>85</v>
      </c>
      <c r="B5418" s="60" t="s">
        <v>69</v>
      </c>
      <c r="C5418" s="68">
        <v>181.22329999999999</v>
      </c>
      <c r="D5418" s="58" t="s">
        <v>65</v>
      </c>
      <c r="E5418" s="60" t="s">
        <v>59</v>
      </c>
      <c r="F5418" s="60" t="s">
        <v>70</v>
      </c>
      <c r="G5418" s="60"/>
      <c r="H5418" s="60"/>
      <c r="I5418" s="60">
        <f t="shared" si="338"/>
        <v>0</v>
      </c>
      <c r="J5418" s="60">
        <f>IF(OR(I5418="",I5419="",I5420=""),"",(AVERAGEIF(A5418:A$10000,A5418,I5418:I$10000)))</f>
        <v>0</v>
      </c>
      <c r="K5418" s="60"/>
      <c r="L5418" s="60" t="str">
        <f>IF(O5418="","",A5418)</f>
        <v/>
      </c>
      <c r="M5418" s="60" t="str">
        <f>IF(O5418="","",(VLOOKUP(A5418,A5418:E12402,5,FALSE)))</f>
        <v/>
      </c>
      <c r="N5418" s="60" t="str">
        <f t="shared" si="339"/>
        <v/>
      </c>
      <c r="O5418" s="60" t="str">
        <f t="shared" si="341"/>
        <v/>
      </c>
      <c r="P5418" s="103">
        <f t="shared" si="340"/>
        <v>23.300000000006094</v>
      </c>
      <c r="Q5418" s="58"/>
      <c r="R5418" s="58"/>
      <c r="S5418" s="102"/>
    </row>
    <row r="5419" spans="1:19" ht="12.5" customHeight="1" x14ac:dyDescent="0.35">
      <c r="A5419" s="2">
        <v>85</v>
      </c>
      <c r="B5419" s="2" t="s">
        <v>69</v>
      </c>
      <c r="C5419" s="67">
        <v>181.23830000000001</v>
      </c>
      <c r="D5419" t="s">
        <v>65</v>
      </c>
      <c r="E5419" s="2" t="s">
        <v>59</v>
      </c>
      <c r="F5419" s="2" t="s">
        <v>70</v>
      </c>
      <c r="G5419" s="2"/>
      <c r="I5419" s="60">
        <f t="shared" si="338"/>
        <v>0</v>
      </c>
      <c r="J5419" s="60">
        <f>IF(OR(I5419="",I5420="",I5421=""),"",(AVERAGEIF(A5419:A$10000,A5419,I5419:I$10000)))</f>
        <v>0</v>
      </c>
      <c r="K5419" s="60"/>
      <c r="L5419" s="55" t="str">
        <f>IF(O5419="","",A5419)</f>
        <v/>
      </c>
      <c r="M5419" s="60" t="str">
        <f>IF(O5419="","",(VLOOKUP(A5419,A5419:E12403,5,FALSE)))</f>
        <v/>
      </c>
      <c r="N5419" s="55" t="str">
        <f t="shared" si="339"/>
        <v/>
      </c>
      <c r="O5419" s="55" t="str">
        <f t="shared" si="341"/>
        <v/>
      </c>
      <c r="P5419" s="104">
        <f t="shared" si="340"/>
        <v>15.000000000014779</v>
      </c>
      <c r="Q5419" s="58"/>
      <c r="R5419" s="58"/>
      <c r="S5419" s="102"/>
    </row>
    <row r="5420" spans="1:19" ht="12.5" customHeight="1" x14ac:dyDescent="0.35">
      <c r="A5420" s="60">
        <v>85</v>
      </c>
      <c r="B5420" s="60" t="s">
        <v>69</v>
      </c>
      <c r="C5420" s="68">
        <v>181.2526</v>
      </c>
      <c r="D5420" s="58" t="s">
        <v>65</v>
      </c>
      <c r="E5420" s="60" t="s">
        <v>59</v>
      </c>
      <c r="F5420" s="60" t="s">
        <v>70</v>
      </c>
      <c r="G5420" s="60"/>
      <c r="H5420" s="60"/>
      <c r="I5420" s="60">
        <f t="shared" si="338"/>
        <v>0</v>
      </c>
      <c r="J5420" s="60">
        <f>IF(OR(I5420="",I5421="",I5422=""),"",(AVERAGEIF(A5420:A$10000,A5420,I5420:I$10000)))</f>
        <v>0</v>
      </c>
      <c r="K5420" s="60"/>
      <c r="L5420" s="60" t="str">
        <f>IF(O5420="","",A5420)</f>
        <v/>
      </c>
      <c r="M5420" s="60" t="str">
        <f>IF(O5420="","",(VLOOKUP(A5420,A5420:E12404,5,FALSE)))</f>
        <v/>
      </c>
      <c r="N5420" s="60" t="str">
        <f t="shared" si="339"/>
        <v/>
      </c>
      <c r="O5420" s="60" t="str">
        <f t="shared" si="341"/>
        <v/>
      </c>
      <c r="P5420" s="103">
        <f t="shared" si="340"/>
        <v>14.299999999991542</v>
      </c>
      <c r="Q5420" s="58"/>
      <c r="R5420" s="58"/>
      <c r="S5420" s="102"/>
    </row>
    <row r="5421" spans="1:19" ht="12.5" customHeight="1" x14ac:dyDescent="0.35">
      <c r="A5421" s="2">
        <v>85</v>
      </c>
      <c r="B5421" s="2" t="s">
        <v>69</v>
      </c>
      <c r="C5421" s="67">
        <v>181.2697</v>
      </c>
      <c r="D5421" t="s">
        <v>65</v>
      </c>
      <c r="E5421" s="2" t="s">
        <v>59</v>
      </c>
      <c r="F5421" s="2" t="s">
        <v>70</v>
      </c>
      <c r="G5421" s="2"/>
      <c r="I5421" s="60">
        <f t="shared" si="338"/>
        <v>0</v>
      </c>
      <c r="J5421" s="60">
        <f>IF(OR(I5421="",I5422="",I5423=""),"",(AVERAGEIF(A5421:A$10000,A5421,I5421:I$10000)))</f>
        <v>0</v>
      </c>
      <c r="K5421" s="60"/>
      <c r="L5421" s="55" t="str">
        <f>IF(O5421="","",A5421)</f>
        <v/>
      </c>
      <c r="M5421" s="60" t="str">
        <f>IF(O5421="","",(VLOOKUP(A5421,A5421:E12405,5,FALSE)))</f>
        <v/>
      </c>
      <c r="N5421" s="55" t="str">
        <f t="shared" si="339"/>
        <v/>
      </c>
      <c r="O5421" s="55" t="str">
        <f t="shared" si="341"/>
        <v/>
      </c>
      <c r="P5421" s="104">
        <f t="shared" si="340"/>
        <v>17.099999999999227</v>
      </c>
      <c r="Q5421" s="58"/>
      <c r="R5421" s="58"/>
      <c r="S5421" s="102"/>
    </row>
    <row r="5422" spans="1:19" ht="12.5" customHeight="1" x14ac:dyDescent="0.35">
      <c r="A5422" s="60">
        <v>85</v>
      </c>
      <c r="B5422" s="60" t="s">
        <v>69</v>
      </c>
      <c r="C5422" s="68">
        <v>181.28880000000001</v>
      </c>
      <c r="D5422" s="58" t="s">
        <v>65</v>
      </c>
      <c r="E5422" s="60" t="s">
        <v>59</v>
      </c>
      <c r="F5422" s="60" t="s">
        <v>70</v>
      </c>
      <c r="G5422" s="60"/>
      <c r="H5422" s="60"/>
      <c r="I5422" s="60">
        <f t="shared" si="338"/>
        <v>0</v>
      </c>
      <c r="J5422" s="60">
        <f>IF(OR(I5422="",I5423="",I5424=""),"",(AVERAGEIF(A5422:A$10000,A5422,I5422:I$10000)))</f>
        <v>0</v>
      </c>
      <c r="K5422" s="60"/>
      <c r="L5422" s="60" t="str">
        <f>IF(O5422="","",A5422)</f>
        <v/>
      </c>
      <c r="M5422" s="60" t="str">
        <f>IF(O5422="","",(VLOOKUP(A5422,A5422:E12406,5,FALSE)))</f>
        <v/>
      </c>
      <c r="N5422" s="60" t="str">
        <f t="shared" si="339"/>
        <v/>
      </c>
      <c r="O5422" s="60" t="str">
        <f t="shared" si="341"/>
        <v/>
      </c>
      <c r="P5422" s="103">
        <f t="shared" si="340"/>
        <v>19.100000000008777</v>
      </c>
      <c r="Q5422" s="58"/>
      <c r="R5422" s="58"/>
      <c r="S5422" s="102"/>
    </row>
    <row r="5423" spans="1:19" ht="12.5" customHeight="1" x14ac:dyDescent="0.35">
      <c r="A5423" s="2">
        <v>85</v>
      </c>
      <c r="B5423" s="2" t="s">
        <v>69</v>
      </c>
      <c r="C5423" s="67">
        <v>181.30260000000001</v>
      </c>
      <c r="D5423" t="s">
        <v>65</v>
      </c>
      <c r="E5423" s="2" t="s">
        <v>59</v>
      </c>
      <c r="F5423" s="2" t="s">
        <v>70</v>
      </c>
      <c r="G5423" s="2"/>
      <c r="I5423" s="60">
        <f t="shared" si="338"/>
        <v>0</v>
      </c>
      <c r="J5423" s="60">
        <f>IF(OR(I5423="",I5424="",I5425=""),"",(AVERAGEIF(A5423:A$10000,A5423,I5423:I$10000)))</f>
        <v>0</v>
      </c>
      <c r="K5423" s="60"/>
      <c r="L5423" s="55" t="str">
        <f>IF(O5423="","",A5423)</f>
        <v/>
      </c>
      <c r="M5423" s="60" t="str">
        <f>IF(O5423="","",(VLOOKUP(A5423,A5423:E12407,5,FALSE)))</f>
        <v/>
      </c>
      <c r="N5423" s="55" t="str">
        <f t="shared" si="339"/>
        <v/>
      </c>
      <c r="O5423" s="55" t="str">
        <f t="shared" si="341"/>
        <v/>
      </c>
      <c r="P5423" s="104">
        <f t="shared" si="340"/>
        <v>13.800000000003365</v>
      </c>
      <c r="Q5423" s="58"/>
      <c r="R5423" s="58"/>
      <c r="S5423" s="102"/>
    </row>
    <row r="5424" spans="1:19" ht="12.5" customHeight="1" x14ac:dyDescent="0.35">
      <c r="A5424" s="60">
        <v>85</v>
      </c>
      <c r="B5424" s="60" t="s">
        <v>69</v>
      </c>
      <c r="C5424" s="68">
        <v>181.31729999999999</v>
      </c>
      <c r="D5424" s="58" t="s">
        <v>65</v>
      </c>
      <c r="E5424" s="60" t="s">
        <v>59</v>
      </c>
      <c r="F5424" s="60" t="s">
        <v>70</v>
      </c>
      <c r="G5424" s="60"/>
      <c r="H5424" s="60"/>
      <c r="I5424" s="60">
        <f t="shared" si="338"/>
        <v>0</v>
      </c>
      <c r="J5424" s="60">
        <f>IF(OR(I5424="",I5425="",I5426=""),"",(AVERAGEIF(A5424:A$10000,A5424,I5424:I$10000)))</f>
        <v>0</v>
      </c>
      <c r="K5424" s="60"/>
      <c r="L5424" s="60" t="str">
        <f>IF(O5424="","",A5424)</f>
        <v/>
      </c>
      <c r="M5424" s="60" t="str">
        <f>IF(O5424="","",(VLOOKUP(A5424,A5424:E12408,5,FALSE)))</f>
        <v/>
      </c>
      <c r="N5424" s="60" t="str">
        <f t="shared" si="339"/>
        <v/>
      </c>
      <c r="O5424" s="60" t="str">
        <f t="shared" si="341"/>
        <v/>
      </c>
      <c r="P5424" s="103">
        <f t="shared" si="340"/>
        <v>14.699999999976399</v>
      </c>
      <c r="Q5424" s="58"/>
      <c r="R5424" s="58"/>
      <c r="S5424" s="102"/>
    </row>
    <row r="5425" spans="1:19" ht="12.5" customHeight="1" x14ac:dyDescent="0.35">
      <c r="A5425" s="2">
        <v>85</v>
      </c>
      <c r="B5425" s="2" t="s">
        <v>69</v>
      </c>
      <c r="C5425" s="67">
        <v>181.3314</v>
      </c>
      <c r="D5425" t="s">
        <v>65</v>
      </c>
      <c r="E5425" s="2" t="s">
        <v>59</v>
      </c>
      <c r="F5425" s="2" t="s">
        <v>70</v>
      </c>
      <c r="G5425" s="2"/>
      <c r="I5425" s="60">
        <f t="shared" si="338"/>
        <v>0</v>
      </c>
      <c r="J5425" s="60">
        <f>IF(OR(I5425="",I5426="",I5427=""),"",(AVERAGEIF(A5425:A$10000,A5425,I5425:I$10000)))</f>
        <v>0</v>
      </c>
      <c r="K5425" s="60"/>
      <c r="L5425" s="55" t="str">
        <f>IF(O5425="","",A5425)</f>
        <v/>
      </c>
      <c r="M5425" s="60" t="str">
        <f>IF(O5425="","",(VLOOKUP(A5425,A5425:E12409,5,FALSE)))</f>
        <v/>
      </c>
      <c r="N5425" s="55" t="str">
        <f t="shared" si="339"/>
        <v/>
      </c>
      <c r="O5425" s="55" t="str">
        <f t="shared" si="341"/>
        <v/>
      </c>
      <c r="P5425" s="104">
        <f t="shared" si="340"/>
        <v>14.100000000013324</v>
      </c>
      <c r="Q5425" s="58"/>
      <c r="R5425" s="58"/>
      <c r="S5425" s="102"/>
    </row>
    <row r="5426" spans="1:19" ht="12.5" customHeight="1" x14ac:dyDescent="0.35">
      <c r="A5426" s="60">
        <v>85</v>
      </c>
      <c r="B5426" s="60" t="s">
        <v>69</v>
      </c>
      <c r="C5426" s="68">
        <v>181.34620000000001</v>
      </c>
      <c r="D5426" s="58" t="s">
        <v>65</v>
      </c>
      <c r="E5426" s="60" t="s">
        <v>59</v>
      </c>
      <c r="F5426" s="60" t="s">
        <v>70</v>
      </c>
      <c r="G5426" s="60"/>
      <c r="H5426" s="60"/>
      <c r="I5426" s="60">
        <f t="shared" si="338"/>
        <v>0</v>
      </c>
      <c r="J5426" s="60">
        <f>IF(OR(I5426="",I5427="",I5428=""),"",(AVERAGEIF(A5426:A$10000,A5426,I5426:I$10000)))</f>
        <v>0</v>
      </c>
      <c r="K5426" s="60"/>
      <c r="L5426" s="60" t="str">
        <f>IF(O5426="","",A5426)</f>
        <v/>
      </c>
      <c r="M5426" s="60" t="str">
        <f>IF(O5426="","",(VLOOKUP(A5426,A5426:E12410,5,FALSE)))</f>
        <v/>
      </c>
      <c r="N5426" s="60" t="str">
        <f t="shared" si="339"/>
        <v/>
      </c>
      <c r="O5426" s="60" t="str">
        <f t="shared" si="341"/>
        <v/>
      </c>
      <c r="P5426" s="103">
        <f t="shared" si="340"/>
        <v>14.80000000000814</v>
      </c>
      <c r="Q5426" s="58"/>
      <c r="R5426" s="58"/>
      <c r="S5426" s="102"/>
    </row>
    <row r="5427" spans="1:19" ht="12.5" customHeight="1" x14ac:dyDescent="0.35">
      <c r="A5427" s="2">
        <v>85</v>
      </c>
      <c r="B5427" s="2" t="s">
        <v>69</v>
      </c>
      <c r="C5427" s="67">
        <v>181.36080000000001</v>
      </c>
      <c r="D5427" t="s">
        <v>65</v>
      </c>
      <c r="E5427" s="2" t="s">
        <v>59</v>
      </c>
      <c r="F5427" s="2" t="s">
        <v>70</v>
      </c>
      <c r="G5427" s="2"/>
      <c r="I5427" s="60">
        <f t="shared" si="338"/>
        <v>0</v>
      </c>
      <c r="J5427" s="60">
        <f>IF(OR(I5427="",I5428="",I5429=""),"",(AVERAGEIF(A5427:A$10000,A5427,I5427:I$10000)))</f>
        <v>0</v>
      </c>
      <c r="K5427" s="60"/>
      <c r="L5427" s="55" t="str">
        <f>IF(O5427="","",A5427)</f>
        <v/>
      </c>
      <c r="M5427" s="60" t="str">
        <f>IF(O5427="","",(VLOOKUP(A5427,A5427:E12411,5,FALSE)))</f>
        <v/>
      </c>
      <c r="N5427" s="55" t="str">
        <f t="shared" si="339"/>
        <v/>
      </c>
      <c r="O5427" s="55" t="str">
        <f t="shared" si="341"/>
        <v/>
      </c>
      <c r="P5427" s="104">
        <f t="shared" si="340"/>
        <v>14.600000000001501</v>
      </c>
      <c r="Q5427" s="58"/>
      <c r="R5427" s="58"/>
      <c r="S5427" s="102"/>
    </row>
    <row r="5428" spans="1:19" ht="12.5" customHeight="1" x14ac:dyDescent="0.35">
      <c r="A5428" s="60">
        <v>85</v>
      </c>
      <c r="B5428" s="60" t="s">
        <v>69</v>
      </c>
      <c r="C5428" s="68">
        <v>181.37540000000001</v>
      </c>
      <c r="D5428" s="58" t="s">
        <v>65</v>
      </c>
      <c r="E5428" s="60" t="s">
        <v>59</v>
      </c>
      <c r="F5428" s="60" t="s">
        <v>70</v>
      </c>
      <c r="G5428" s="60"/>
      <c r="H5428" s="60"/>
      <c r="I5428" s="60">
        <f t="shared" si="338"/>
        <v>0</v>
      </c>
      <c r="J5428" s="60">
        <f>IF(OR(I5428="",I5429="",I5430=""),"",(AVERAGEIF(A5428:A$10000,A5428,I5428:I$10000)))</f>
        <v>0</v>
      </c>
      <c r="K5428" s="60"/>
      <c r="L5428" s="60" t="str">
        <f>IF(O5428="","",A5428)</f>
        <v/>
      </c>
      <c r="M5428" s="60" t="str">
        <f>IF(O5428="","",(VLOOKUP(A5428,A5428:E12412,5,FALSE)))</f>
        <v/>
      </c>
      <c r="N5428" s="60" t="str">
        <f t="shared" si="339"/>
        <v/>
      </c>
      <c r="O5428" s="60" t="str">
        <f t="shared" si="341"/>
        <v/>
      </c>
      <c r="P5428" s="103">
        <f t="shared" si="340"/>
        <v>14.600000000001501</v>
      </c>
      <c r="Q5428" s="58"/>
      <c r="R5428" s="58"/>
      <c r="S5428" s="102"/>
    </row>
    <row r="5429" spans="1:19" ht="12.5" customHeight="1" x14ac:dyDescent="0.35">
      <c r="A5429" s="2">
        <v>85</v>
      </c>
      <c r="B5429" s="2" t="s">
        <v>69</v>
      </c>
      <c r="C5429" s="67">
        <v>181.38900000000001</v>
      </c>
      <c r="D5429" t="s">
        <v>65</v>
      </c>
      <c r="E5429" s="2" t="s">
        <v>59</v>
      </c>
      <c r="F5429" s="2" t="s">
        <v>70</v>
      </c>
      <c r="G5429" s="2"/>
      <c r="I5429" s="60">
        <f t="shared" si="338"/>
        <v>0</v>
      </c>
      <c r="J5429" s="60">
        <f>IF(OR(I5429="",I5430="",I5431=""),"",(AVERAGEIF(A5429:A$10000,A5429,I5429:I$10000)))</f>
        <v>0</v>
      </c>
      <c r="K5429" s="60"/>
      <c r="L5429" s="55" t="str">
        <f>IF(O5429="","",A5429)</f>
        <v/>
      </c>
      <c r="M5429" s="60" t="str">
        <f>IF(O5429="","",(VLOOKUP(A5429,A5429:E12413,5,FALSE)))</f>
        <v/>
      </c>
      <c r="N5429" s="55" t="str">
        <f t="shared" si="339"/>
        <v/>
      </c>
      <c r="O5429" s="55" t="str">
        <f t="shared" si="341"/>
        <v/>
      </c>
      <c r="P5429" s="104">
        <f t="shared" si="340"/>
        <v>13.599999999996726</v>
      </c>
      <c r="Q5429" s="58"/>
      <c r="R5429" s="58"/>
      <c r="S5429" s="102"/>
    </row>
    <row r="5430" spans="1:19" ht="12.5" customHeight="1" x14ac:dyDescent="0.35">
      <c r="A5430" s="60">
        <v>85</v>
      </c>
      <c r="B5430" s="60" t="s">
        <v>69</v>
      </c>
      <c r="C5430" s="68">
        <v>181.40459999999999</v>
      </c>
      <c r="D5430" s="58" t="s">
        <v>65</v>
      </c>
      <c r="E5430" s="60" t="s">
        <v>59</v>
      </c>
      <c r="F5430" s="60" t="s">
        <v>70</v>
      </c>
      <c r="G5430" s="60"/>
      <c r="H5430" s="60"/>
      <c r="I5430" s="60">
        <f t="shared" si="338"/>
        <v>0</v>
      </c>
      <c r="J5430" s="60">
        <f>IF(OR(I5430="",I5431="",I5432=""),"",(AVERAGEIF(A5430:A$10000,A5430,I5430:I$10000)))</f>
        <v>0</v>
      </c>
      <c r="K5430" s="60"/>
      <c r="L5430" s="60" t="str">
        <f>IF(O5430="","",A5430)</f>
        <v/>
      </c>
      <c r="M5430" s="60" t="str">
        <f>IF(O5430="","",(VLOOKUP(A5430,A5430:E12414,5,FALSE)))</f>
        <v/>
      </c>
      <c r="N5430" s="60" t="str">
        <f t="shared" si="339"/>
        <v/>
      </c>
      <c r="O5430" s="60" t="str">
        <f t="shared" si="341"/>
        <v/>
      </c>
      <c r="P5430" s="103">
        <f t="shared" si="340"/>
        <v>15.599999999977854</v>
      </c>
      <c r="Q5430" s="58"/>
      <c r="R5430" s="58"/>
      <c r="S5430" s="102"/>
    </row>
    <row r="5431" spans="1:19" ht="12.5" customHeight="1" x14ac:dyDescent="0.35">
      <c r="A5431" s="2">
        <v>85</v>
      </c>
      <c r="B5431" s="2" t="s">
        <v>69</v>
      </c>
      <c r="C5431" s="67">
        <v>181.42830000000001</v>
      </c>
      <c r="D5431" t="s">
        <v>65</v>
      </c>
      <c r="E5431" s="2" t="s">
        <v>59</v>
      </c>
      <c r="F5431" s="2" t="s">
        <v>70</v>
      </c>
      <c r="G5431" s="2"/>
      <c r="I5431" s="60">
        <f t="shared" si="338"/>
        <v>0</v>
      </c>
      <c r="J5431" s="60">
        <f>IF(OR(I5431="",I5432="",I5433=""),"",(AVERAGEIF(A5431:A$10000,A5431,I5431:I$10000)))</f>
        <v>0</v>
      </c>
      <c r="K5431" s="60"/>
      <c r="L5431" s="55" t="str">
        <f>IF(O5431="","",A5431)</f>
        <v/>
      </c>
      <c r="M5431" s="60" t="str">
        <f>IF(O5431="","",(VLOOKUP(A5431,A5431:E12415,5,FALSE)))</f>
        <v/>
      </c>
      <c r="N5431" s="55" t="str">
        <f t="shared" si="339"/>
        <v/>
      </c>
      <c r="O5431" s="55" t="str">
        <f t="shared" si="341"/>
        <v/>
      </c>
      <c r="P5431" s="104">
        <f t="shared" si="340"/>
        <v>23.700000000019372</v>
      </c>
      <c r="Q5431" s="58"/>
      <c r="R5431" s="58"/>
      <c r="S5431" s="102"/>
    </row>
    <row r="5432" spans="1:19" ht="12.5" customHeight="1" x14ac:dyDescent="0.35">
      <c r="A5432" s="60">
        <v>86</v>
      </c>
      <c r="B5432" s="60" t="s">
        <v>69</v>
      </c>
      <c r="C5432" s="68">
        <v>182.47229999999999</v>
      </c>
      <c r="D5432" s="58" t="s">
        <v>65</v>
      </c>
      <c r="E5432" s="60" t="s">
        <v>59</v>
      </c>
      <c r="F5432" s="60" t="s">
        <v>70</v>
      </c>
      <c r="G5432" s="60"/>
      <c r="H5432" s="60"/>
      <c r="I5432" s="60">
        <f t="shared" si="338"/>
        <v>0</v>
      </c>
      <c r="J5432" s="60">
        <f>IF(OR(I5432="",I5433="",I5434=""),"",(AVERAGEIF(A5432:A$10000,A5432,I5432:I$10000)))</f>
        <v>0</v>
      </c>
      <c r="K5432" s="60"/>
      <c r="L5432" s="60" t="str">
        <f>IF(O5432="","",A5432)</f>
        <v/>
      </c>
      <c r="M5432" s="60" t="str">
        <f>IF(O5432="","",(VLOOKUP(A5432,A5432:E12416,5,FALSE)))</f>
        <v/>
      </c>
      <c r="N5432" s="60" t="str">
        <f t="shared" si="339"/>
        <v/>
      </c>
      <c r="O5432" s="60" t="str">
        <f t="shared" si="341"/>
        <v/>
      </c>
      <c r="P5432" s="103" t="str">
        <f t="shared" si="340"/>
        <v/>
      </c>
      <c r="Q5432" s="58"/>
      <c r="R5432" s="58"/>
      <c r="S5432" s="102"/>
    </row>
    <row r="5433" spans="1:19" ht="12.5" customHeight="1" x14ac:dyDescent="0.35">
      <c r="A5433" s="2">
        <v>86</v>
      </c>
      <c r="B5433" s="2" t="s">
        <v>69</v>
      </c>
      <c r="C5433" s="67">
        <v>182.49</v>
      </c>
      <c r="D5433" t="s">
        <v>65</v>
      </c>
      <c r="E5433" s="2" t="s">
        <v>59</v>
      </c>
      <c r="F5433" s="2" t="s">
        <v>70</v>
      </c>
      <c r="G5433" s="2"/>
      <c r="I5433" s="60">
        <f t="shared" si="338"/>
        <v>0</v>
      </c>
      <c r="J5433" s="60">
        <f>IF(OR(I5433="",I5434="",I5435=""),"",(AVERAGEIF(A5433:A$10000,A5433,I5433:I$10000)))</f>
        <v>0</v>
      </c>
      <c r="K5433" s="60"/>
      <c r="L5433" s="55" t="str">
        <f>IF(O5433="","",A5433)</f>
        <v/>
      </c>
      <c r="M5433" s="60" t="str">
        <f>IF(O5433="","",(VLOOKUP(A5433,A5433:E12417,5,FALSE)))</f>
        <v/>
      </c>
      <c r="N5433" s="55" t="str">
        <f t="shared" si="339"/>
        <v/>
      </c>
      <c r="O5433" s="55" t="str">
        <f t="shared" si="341"/>
        <v/>
      </c>
      <c r="P5433" s="104">
        <f t="shared" si="340"/>
        <v>17.700000000019145</v>
      </c>
      <c r="Q5433" s="58"/>
      <c r="R5433" s="58"/>
      <c r="S5433" s="102"/>
    </row>
    <row r="5434" spans="1:19" ht="12.5" customHeight="1" x14ac:dyDescent="0.35">
      <c r="A5434" s="60">
        <v>86</v>
      </c>
      <c r="B5434" s="60" t="s">
        <v>69</v>
      </c>
      <c r="C5434" s="68">
        <v>182.50700000000001</v>
      </c>
      <c r="D5434" s="58" t="s">
        <v>65</v>
      </c>
      <c r="E5434" s="60" t="s">
        <v>59</v>
      </c>
      <c r="F5434" s="60" t="s">
        <v>70</v>
      </c>
      <c r="G5434" s="60"/>
      <c r="H5434" s="60"/>
      <c r="I5434" s="60">
        <f t="shared" si="338"/>
        <v>0</v>
      </c>
      <c r="J5434" s="60">
        <f>IF(OR(I5434="",I5435="",I5436=""),"",(AVERAGEIF(A5434:A$10000,A5434,I5434:I$10000)))</f>
        <v>0</v>
      </c>
      <c r="K5434" s="60"/>
      <c r="L5434" s="60" t="str">
        <f>IF(O5434="","",A5434)</f>
        <v/>
      </c>
      <c r="M5434" s="60" t="str">
        <f>IF(O5434="","",(VLOOKUP(A5434,A5434:E12418,5,FALSE)))</f>
        <v/>
      </c>
      <c r="N5434" s="60" t="str">
        <f t="shared" si="339"/>
        <v/>
      </c>
      <c r="O5434" s="60" t="str">
        <f t="shared" si="341"/>
        <v/>
      </c>
      <c r="P5434" s="103">
        <f t="shared" si="340"/>
        <v>16.999999999995907</v>
      </c>
      <c r="Q5434" s="58"/>
      <c r="R5434" s="58"/>
      <c r="S5434" s="102"/>
    </row>
    <row r="5435" spans="1:19" ht="12.5" customHeight="1" x14ac:dyDescent="0.35">
      <c r="A5435" s="2">
        <v>86</v>
      </c>
      <c r="B5435" s="2" t="s">
        <v>69</v>
      </c>
      <c r="C5435" s="67">
        <v>182.52500000000001</v>
      </c>
      <c r="D5435" t="s">
        <v>65</v>
      </c>
      <c r="E5435" s="2" t="s">
        <v>59</v>
      </c>
      <c r="F5435" s="2" t="s">
        <v>70</v>
      </c>
      <c r="G5435" s="2"/>
      <c r="I5435" s="60">
        <f t="shared" si="338"/>
        <v>0</v>
      </c>
      <c r="J5435" s="60">
        <f>IF(OR(I5435="",I5436="",I5437=""),"",(AVERAGEIF(A5435:A$10000,A5435,I5435:I$10000)))</f>
        <v>0</v>
      </c>
      <c r="K5435" s="60"/>
      <c r="L5435" s="55" t="str">
        <f>IF(O5435="","",A5435)</f>
        <v/>
      </c>
      <c r="M5435" s="60" t="str">
        <f>IF(O5435="","",(VLOOKUP(A5435,A5435:E12419,5,FALSE)))</f>
        <v/>
      </c>
      <c r="N5435" s="55" t="str">
        <f t="shared" si="339"/>
        <v/>
      </c>
      <c r="O5435" s="55" t="str">
        <f t="shared" si="341"/>
        <v/>
      </c>
      <c r="P5435" s="104">
        <f t="shared" si="340"/>
        <v>18.000000000000682</v>
      </c>
      <c r="Q5435" s="58"/>
      <c r="R5435" s="58"/>
      <c r="S5435" s="102"/>
    </row>
    <row r="5436" spans="1:19" ht="12.5" customHeight="1" x14ac:dyDescent="0.35">
      <c r="A5436" s="60">
        <v>86</v>
      </c>
      <c r="B5436" s="60" t="s">
        <v>69</v>
      </c>
      <c r="C5436" s="68">
        <v>182.54519999999999</v>
      </c>
      <c r="D5436" s="58" t="s">
        <v>65</v>
      </c>
      <c r="E5436" s="60" t="s">
        <v>59</v>
      </c>
      <c r="F5436" s="60" t="s">
        <v>70</v>
      </c>
      <c r="G5436" s="60"/>
      <c r="H5436" s="60"/>
      <c r="I5436" s="60">
        <f t="shared" si="338"/>
        <v>0</v>
      </c>
      <c r="J5436" s="60">
        <f>IF(OR(I5436="",I5437="",I5438=""),"",(AVERAGEIF(A5436:A$10000,A5436,I5436:I$10000)))</f>
        <v>0</v>
      </c>
      <c r="K5436" s="60"/>
      <c r="L5436" s="60" t="str">
        <f>IF(O5436="","",A5436)</f>
        <v/>
      </c>
      <c r="M5436" s="60" t="str">
        <f>IF(O5436="","",(VLOOKUP(A5436,A5436:E12420,5,FALSE)))</f>
        <v/>
      </c>
      <c r="N5436" s="60" t="str">
        <f t="shared" si="339"/>
        <v/>
      </c>
      <c r="O5436" s="60" t="str">
        <f t="shared" si="341"/>
        <v/>
      </c>
      <c r="P5436" s="103">
        <f t="shared" si="340"/>
        <v>20.199999999988449</v>
      </c>
      <c r="Q5436" s="58"/>
      <c r="R5436" s="58"/>
      <c r="S5436" s="102"/>
    </row>
    <row r="5437" spans="1:19" ht="12.5" customHeight="1" x14ac:dyDescent="0.35">
      <c r="A5437" s="2">
        <v>86</v>
      </c>
      <c r="B5437" s="2" t="s">
        <v>69</v>
      </c>
      <c r="C5437" s="67">
        <v>182.5643</v>
      </c>
      <c r="D5437" t="s">
        <v>65</v>
      </c>
      <c r="E5437" s="2" t="s">
        <v>59</v>
      </c>
      <c r="F5437" s="2" t="s">
        <v>70</v>
      </c>
      <c r="G5437" s="2"/>
      <c r="I5437" s="60">
        <f t="shared" si="338"/>
        <v>0</v>
      </c>
      <c r="J5437" s="60">
        <f>IF(OR(I5437="",I5438="",I5439=""),"",(AVERAGEIF(A5437:A$10000,A5437,I5437:I$10000)))</f>
        <v>0</v>
      </c>
      <c r="K5437" s="60"/>
      <c r="L5437" s="55" t="str">
        <f>IF(O5437="","",A5437)</f>
        <v/>
      </c>
      <c r="M5437" s="60" t="str">
        <f>IF(O5437="","",(VLOOKUP(A5437,A5437:E12421,5,FALSE)))</f>
        <v/>
      </c>
      <c r="N5437" s="55" t="str">
        <f t="shared" si="339"/>
        <v/>
      </c>
      <c r="O5437" s="55" t="str">
        <f t="shared" si="341"/>
        <v/>
      </c>
      <c r="P5437" s="104">
        <f t="shared" si="340"/>
        <v>19.100000000008777</v>
      </c>
      <c r="Q5437" s="58"/>
      <c r="R5437" s="58"/>
      <c r="S5437" s="102"/>
    </row>
    <row r="5438" spans="1:19" ht="12.5" customHeight="1" x14ac:dyDescent="0.35">
      <c r="A5438" s="60">
        <v>86</v>
      </c>
      <c r="B5438" s="60" t="s">
        <v>69</v>
      </c>
      <c r="C5438" s="68">
        <v>182.58269999999999</v>
      </c>
      <c r="D5438" s="58" t="s">
        <v>65</v>
      </c>
      <c r="E5438" s="60" t="s">
        <v>59</v>
      </c>
      <c r="F5438" s="60" t="s">
        <v>70</v>
      </c>
      <c r="G5438" s="60"/>
      <c r="H5438" s="60"/>
      <c r="I5438" s="60">
        <f t="shared" si="338"/>
        <v>0</v>
      </c>
      <c r="J5438" s="60">
        <f>IF(OR(I5438="",I5439="",I5440=""),"",(AVERAGEIF(A5438:A$10000,A5438,I5438:I$10000)))</f>
        <v>0</v>
      </c>
      <c r="K5438" s="60"/>
      <c r="L5438" s="60" t="str">
        <f>IF(O5438="","",A5438)</f>
        <v/>
      </c>
      <c r="M5438" s="60" t="str">
        <f>IF(O5438="","",(VLOOKUP(A5438,A5438:E12422,5,FALSE)))</f>
        <v/>
      </c>
      <c r="N5438" s="60" t="str">
        <f t="shared" si="339"/>
        <v/>
      </c>
      <c r="O5438" s="60" t="str">
        <f t="shared" si="341"/>
        <v/>
      </c>
      <c r="P5438" s="103">
        <f t="shared" si="340"/>
        <v>18.399999999985539</v>
      </c>
      <c r="Q5438" s="58"/>
      <c r="R5438" s="58"/>
      <c r="S5438" s="102"/>
    </row>
    <row r="5439" spans="1:19" ht="12.5" customHeight="1" x14ac:dyDescent="0.35">
      <c r="A5439" s="2">
        <v>86</v>
      </c>
      <c r="B5439" s="2" t="s">
        <v>69</v>
      </c>
      <c r="C5439" s="67">
        <v>182.6001</v>
      </c>
      <c r="D5439" t="s">
        <v>65</v>
      </c>
      <c r="E5439" s="2" t="s">
        <v>59</v>
      </c>
      <c r="F5439" s="2" t="s">
        <v>70</v>
      </c>
      <c r="G5439" s="2"/>
      <c r="I5439" s="60">
        <f t="shared" si="338"/>
        <v>0</v>
      </c>
      <c r="J5439" s="60">
        <f>IF(OR(I5439="",I5440="",I5441=""),"",(AVERAGEIF(A5439:A$10000,A5439,I5439:I$10000)))</f>
        <v>0</v>
      </c>
      <c r="K5439" s="60"/>
      <c r="L5439" s="55" t="str">
        <f>IF(O5439="","",A5439)</f>
        <v/>
      </c>
      <c r="M5439" s="60" t="str">
        <f>IF(O5439="","",(VLOOKUP(A5439,A5439:E12423,5,FALSE)))</f>
        <v/>
      </c>
      <c r="N5439" s="55" t="str">
        <f t="shared" si="339"/>
        <v/>
      </c>
      <c r="O5439" s="55" t="str">
        <f t="shared" si="341"/>
        <v/>
      </c>
      <c r="P5439" s="104">
        <f t="shared" si="340"/>
        <v>17.400000000009186</v>
      </c>
      <c r="Q5439" s="58"/>
      <c r="R5439" s="58"/>
      <c r="S5439" s="102"/>
    </row>
    <row r="5440" spans="1:19" ht="12.5" customHeight="1" x14ac:dyDescent="0.35">
      <c r="A5440" s="60">
        <v>86</v>
      </c>
      <c r="B5440" s="60" t="s">
        <v>69</v>
      </c>
      <c r="C5440" s="68">
        <v>182.62469999999999</v>
      </c>
      <c r="D5440" s="58" t="s">
        <v>65</v>
      </c>
      <c r="E5440" s="60" t="s">
        <v>59</v>
      </c>
      <c r="F5440" s="60" t="s">
        <v>70</v>
      </c>
      <c r="G5440" s="60"/>
      <c r="H5440" s="60"/>
      <c r="I5440" s="60">
        <f t="shared" si="338"/>
        <v>0</v>
      </c>
      <c r="J5440" s="60">
        <f>IF(OR(I5440="",I5441="",I5442=""),"",(AVERAGEIF(A5440:A$10000,A5440,I5440:I$10000)))</f>
        <v>0</v>
      </c>
      <c r="K5440" s="60"/>
      <c r="L5440" s="60" t="str">
        <f>IF(O5440="","",A5440)</f>
        <v/>
      </c>
      <c r="M5440" s="60" t="str">
        <f>IF(O5440="","",(VLOOKUP(A5440,A5440:E12424,5,FALSE)))</f>
        <v/>
      </c>
      <c r="N5440" s="60" t="str">
        <f t="shared" si="339"/>
        <v/>
      </c>
      <c r="O5440" s="60" t="str">
        <f t="shared" si="341"/>
        <v/>
      </c>
      <c r="P5440" s="103">
        <f t="shared" si="340"/>
        <v>24.599999999992406</v>
      </c>
      <c r="Q5440" s="58"/>
      <c r="R5440" s="58"/>
      <c r="S5440" s="102"/>
    </row>
    <row r="5441" spans="1:19" ht="12.5" customHeight="1" x14ac:dyDescent="0.35">
      <c r="A5441" s="2">
        <v>86</v>
      </c>
      <c r="B5441" s="2" t="s">
        <v>69</v>
      </c>
      <c r="C5441" s="67">
        <v>182.6472</v>
      </c>
      <c r="D5441" t="s">
        <v>65</v>
      </c>
      <c r="E5441" s="2" t="s">
        <v>59</v>
      </c>
      <c r="F5441" s="2" t="s">
        <v>70</v>
      </c>
      <c r="G5441" s="2"/>
      <c r="I5441" s="60">
        <f t="shared" si="338"/>
        <v>0</v>
      </c>
      <c r="J5441" s="60">
        <f>IF(OR(I5441="",I5442="",I5443=""),"",(AVERAGEIF(A5441:A$10000,A5441,I5441:I$10000)))</f>
        <v>0</v>
      </c>
      <c r="K5441" s="60"/>
      <c r="L5441" s="55" t="str">
        <f>IF(O5441="","",A5441)</f>
        <v/>
      </c>
      <c r="M5441" s="60" t="str">
        <f>IF(O5441="","",(VLOOKUP(A5441,A5441:E12425,5,FALSE)))</f>
        <v/>
      </c>
      <c r="N5441" s="55" t="str">
        <f t="shared" si="339"/>
        <v/>
      </c>
      <c r="O5441" s="55" t="str">
        <f t="shared" si="341"/>
        <v/>
      </c>
      <c r="P5441" s="104">
        <f t="shared" si="340"/>
        <v>22.500000000007958</v>
      </c>
      <c r="Q5441" s="58"/>
      <c r="R5441" s="58"/>
      <c r="S5441" s="102"/>
    </row>
    <row r="5442" spans="1:19" ht="12.5" customHeight="1" x14ac:dyDescent="0.35">
      <c r="A5442" s="60">
        <v>86</v>
      </c>
      <c r="B5442" s="60" t="s">
        <v>69</v>
      </c>
      <c r="C5442" s="68">
        <v>182.6695</v>
      </c>
      <c r="D5442" s="58" t="s">
        <v>65</v>
      </c>
      <c r="E5442" s="60" t="s">
        <v>59</v>
      </c>
      <c r="F5442" s="60" t="s">
        <v>70</v>
      </c>
      <c r="G5442" s="60"/>
      <c r="H5442" s="60"/>
      <c r="I5442" s="60">
        <f t="shared" si="338"/>
        <v>0</v>
      </c>
      <c r="J5442" s="60">
        <f>IF(OR(I5442="",I5443="",I5444=""),"",(AVERAGEIF(A5442:A$10000,A5442,I5442:I$10000)))</f>
        <v>0</v>
      </c>
      <c r="K5442" s="60"/>
      <c r="L5442" s="60" t="str">
        <f>IF(O5442="","",A5442)</f>
        <v/>
      </c>
      <c r="M5442" s="60" t="str">
        <f>IF(O5442="","",(VLOOKUP(A5442,A5442:E12426,5,FALSE)))</f>
        <v/>
      </c>
      <c r="N5442" s="60" t="str">
        <f t="shared" si="339"/>
        <v/>
      </c>
      <c r="O5442" s="60" t="str">
        <f t="shared" si="341"/>
        <v/>
      </c>
      <c r="P5442" s="103">
        <f t="shared" si="340"/>
        <v>22.300000000001319</v>
      </c>
      <c r="Q5442" s="58"/>
      <c r="R5442" s="58"/>
      <c r="S5442" s="102"/>
    </row>
    <row r="5443" spans="1:19" ht="12.5" customHeight="1" x14ac:dyDescent="0.35">
      <c r="A5443" s="2">
        <v>86</v>
      </c>
      <c r="B5443" s="2" t="s">
        <v>69</v>
      </c>
      <c r="C5443" s="67">
        <v>182.68950000000001</v>
      </c>
      <c r="D5443" t="s">
        <v>65</v>
      </c>
      <c r="E5443" s="2" t="s">
        <v>59</v>
      </c>
      <c r="F5443" s="2" t="s">
        <v>70</v>
      </c>
      <c r="G5443" s="2"/>
      <c r="I5443" s="60">
        <f t="shared" si="338"/>
        <v>0</v>
      </c>
      <c r="J5443" s="60">
        <f>IF(OR(I5443="",I5444="",I5445=""),"",(AVERAGEIF(A5443:A$10000,A5443,I5443:I$10000)))</f>
        <v>0</v>
      </c>
      <c r="K5443" s="60"/>
      <c r="L5443" s="55" t="str">
        <f>IF(O5443="","",A5443)</f>
        <v/>
      </c>
      <c r="M5443" s="60" t="str">
        <f>IF(O5443="","",(VLOOKUP(A5443,A5443:E12427,5,FALSE)))</f>
        <v/>
      </c>
      <c r="N5443" s="55" t="str">
        <f t="shared" si="339"/>
        <v/>
      </c>
      <c r="O5443" s="55" t="str">
        <f t="shared" si="341"/>
        <v/>
      </c>
      <c r="P5443" s="104">
        <f t="shared" si="340"/>
        <v>20.000000000010232</v>
      </c>
      <c r="Q5443" s="58"/>
      <c r="R5443" s="58"/>
      <c r="S5443" s="102"/>
    </row>
    <row r="5444" spans="1:19" ht="12.5" customHeight="1" x14ac:dyDescent="0.35">
      <c r="A5444" s="60">
        <v>86</v>
      </c>
      <c r="B5444" s="60" t="s">
        <v>69</v>
      </c>
      <c r="C5444" s="68">
        <v>182.70679999999999</v>
      </c>
      <c r="D5444" s="58" t="s">
        <v>65</v>
      </c>
      <c r="E5444" s="60" t="s">
        <v>59</v>
      </c>
      <c r="F5444" s="60" t="s">
        <v>70</v>
      </c>
      <c r="G5444" s="60"/>
      <c r="H5444" s="60"/>
      <c r="I5444" s="60">
        <f t="shared" si="338"/>
        <v>0</v>
      </c>
      <c r="J5444" s="60">
        <f>IF(OR(I5444="",I5445="",I5446=""),"",(AVERAGEIF(A5444:A$10000,A5444,I5444:I$10000)))</f>
        <v>0</v>
      </c>
      <c r="K5444" s="60"/>
      <c r="L5444" s="60" t="str">
        <f>IF(O5444="","",A5444)</f>
        <v/>
      </c>
      <c r="M5444" s="60" t="str">
        <f>IF(O5444="","",(VLOOKUP(A5444,A5444:E12428,5,FALSE)))</f>
        <v/>
      </c>
      <c r="N5444" s="60" t="str">
        <f t="shared" si="339"/>
        <v/>
      </c>
      <c r="O5444" s="60" t="str">
        <f t="shared" si="341"/>
        <v/>
      </c>
      <c r="P5444" s="103">
        <f t="shared" si="340"/>
        <v>17.299999999977445</v>
      </c>
      <c r="Q5444" s="58"/>
      <c r="R5444" s="58"/>
      <c r="S5444" s="102"/>
    </row>
    <row r="5445" spans="1:19" ht="12.5" customHeight="1" x14ac:dyDescent="0.35">
      <c r="A5445" s="2">
        <v>86</v>
      </c>
      <c r="B5445" s="2" t="s">
        <v>69</v>
      </c>
      <c r="C5445" s="67">
        <v>182.72450000000001</v>
      </c>
      <c r="D5445" t="s">
        <v>65</v>
      </c>
      <c r="E5445" s="2" t="s">
        <v>59</v>
      </c>
      <c r="F5445" s="2" t="s">
        <v>70</v>
      </c>
      <c r="G5445" s="2"/>
      <c r="I5445" s="60">
        <f t="shared" si="338"/>
        <v>0</v>
      </c>
      <c r="J5445" s="60">
        <f>IF(OR(I5445="",I5446="",I5447=""),"",(AVERAGEIF(A5445:A$10000,A5445,I5445:I$10000)))</f>
        <v>0</v>
      </c>
      <c r="K5445" s="60"/>
      <c r="L5445" s="55" t="str">
        <f>IF(O5445="","",A5445)</f>
        <v/>
      </c>
      <c r="M5445" s="60" t="str">
        <f>IF(O5445="","",(VLOOKUP(A5445,A5445:E12429,5,FALSE)))</f>
        <v/>
      </c>
      <c r="N5445" s="55" t="str">
        <f t="shared" si="339"/>
        <v/>
      </c>
      <c r="O5445" s="55" t="str">
        <f t="shared" si="341"/>
        <v/>
      </c>
      <c r="P5445" s="104">
        <f t="shared" si="340"/>
        <v>17.700000000019145</v>
      </c>
      <c r="Q5445" s="58"/>
      <c r="R5445" s="58"/>
      <c r="S5445" s="102"/>
    </row>
    <row r="5446" spans="1:19" ht="12.5" customHeight="1" x14ac:dyDescent="0.35">
      <c r="A5446" s="60">
        <v>86</v>
      </c>
      <c r="B5446" s="60" t="s">
        <v>69</v>
      </c>
      <c r="C5446" s="68">
        <v>182.74469999999999</v>
      </c>
      <c r="D5446" s="58" t="s">
        <v>65</v>
      </c>
      <c r="E5446" s="60" t="s">
        <v>59</v>
      </c>
      <c r="F5446" s="60" t="s">
        <v>70</v>
      </c>
      <c r="G5446" s="60"/>
      <c r="H5446" s="60"/>
      <c r="I5446" s="60">
        <f t="shared" si="338"/>
        <v>0</v>
      </c>
      <c r="J5446" s="60">
        <f>IF(OR(I5446="",I5447="",I5448=""),"",(AVERAGEIF(A5446:A$10000,A5446,I5446:I$10000)))</f>
        <v>0</v>
      </c>
      <c r="K5446" s="60"/>
      <c r="L5446" s="60" t="str">
        <f>IF(O5446="","",A5446)</f>
        <v/>
      </c>
      <c r="M5446" s="60" t="str">
        <f>IF(O5446="","",(VLOOKUP(A5446,A5446:E12430,5,FALSE)))</f>
        <v/>
      </c>
      <c r="N5446" s="60" t="str">
        <f t="shared" si="339"/>
        <v/>
      </c>
      <c r="O5446" s="60" t="str">
        <f t="shared" si="341"/>
        <v/>
      </c>
      <c r="P5446" s="103">
        <f t="shared" si="340"/>
        <v>20.199999999988449</v>
      </c>
      <c r="Q5446" s="58"/>
      <c r="R5446" s="58"/>
      <c r="S5446" s="102"/>
    </row>
    <row r="5447" spans="1:19" ht="12.5" customHeight="1" x14ac:dyDescent="0.35">
      <c r="A5447" s="2">
        <v>86</v>
      </c>
      <c r="B5447" s="2" t="s">
        <v>69</v>
      </c>
      <c r="C5447" s="67">
        <v>182.7637</v>
      </c>
      <c r="D5447" t="s">
        <v>65</v>
      </c>
      <c r="E5447" s="2" t="s">
        <v>59</v>
      </c>
      <c r="F5447" s="2" t="s">
        <v>70</v>
      </c>
      <c r="G5447" s="2"/>
      <c r="I5447" s="60">
        <f t="shared" si="338"/>
        <v>0</v>
      </c>
      <c r="J5447" s="60">
        <f>IF(OR(I5447="",I5448="",I5449=""),"",(AVERAGEIF(A5447:A$10000,A5447,I5447:I$10000)))</f>
        <v>0</v>
      </c>
      <c r="K5447" s="60"/>
      <c r="L5447" s="55" t="str">
        <f>IF(O5447="","",A5447)</f>
        <v/>
      </c>
      <c r="M5447" s="60" t="str">
        <f>IF(O5447="","",(VLOOKUP(A5447,A5447:E12431,5,FALSE)))</f>
        <v/>
      </c>
      <c r="N5447" s="55" t="str">
        <f t="shared" si="339"/>
        <v/>
      </c>
      <c r="O5447" s="55" t="str">
        <f t="shared" si="341"/>
        <v/>
      </c>
      <c r="P5447" s="104">
        <f t="shared" si="340"/>
        <v>19.000000000005457</v>
      </c>
      <c r="Q5447" s="58"/>
      <c r="R5447" s="58"/>
      <c r="S5447" s="102"/>
    </row>
    <row r="5448" spans="1:19" ht="12.5" customHeight="1" x14ac:dyDescent="0.35">
      <c r="A5448" s="60">
        <v>86</v>
      </c>
      <c r="B5448" s="60" t="s">
        <v>69</v>
      </c>
      <c r="C5448" s="68">
        <v>182.7807</v>
      </c>
      <c r="D5448" s="58" t="s">
        <v>65</v>
      </c>
      <c r="E5448" s="60" t="s">
        <v>59</v>
      </c>
      <c r="F5448" s="60" t="s">
        <v>70</v>
      </c>
      <c r="G5448" s="60"/>
      <c r="H5448" s="60"/>
      <c r="I5448" s="60">
        <f t="shared" si="338"/>
        <v>0</v>
      </c>
      <c r="J5448" s="60">
        <f>IF(OR(I5448="",I5449="",I5450=""),"",(AVERAGEIF(A5448:A$10000,A5448,I5448:I$10000)))</f>
        <v>0</v>
      </c>
      <c r="K5448" s="60"/>
      <c r="L5448" s="60" t="str">
        <f>IF(O5448="","",A5448)</f>
        <v/>
      </c>
      <c r="M5448" s="60" t="str">
        <f>IF(O5448="","",(VLOOKUP(A5448,A5448:E12432,5,FALSE)))</f>
        <v/>
      </c>
      <c r="N5448" s="60" t="str">
        <f t="shared" si="339"/>
        <v/>
      </c>
      <c r="O5448" s="60" t="str">
        <f t="shared" si="341"/>
        <v/>
      </c>
      <c r="P5448" s="103">
        <f t="shared" si="340"/>
        <v>16.999999999995907</v>
      </c>
      <c r="Q5448" s="58"/>
      <c r="R5448" s="58"/>
      <c r="S5448" s="102"/>
    </row>
    <row r="5449" spans="1:19" ht="12.5" customHeight="1" x14ac:dyDescent="0.35">
      <c r="A5449" s="2">
        <v>86</v>
      </c>
      <c r="B5449" s="2" t="s">
        <v>69</v>
      </c>
      <c r="C5449" s="67">
        <v>182.79740000000001</v>
      </c>
      <c r="D5449" t="s">
        <v>65</v>
      </c>
      <c r="E5449" s="2" t="s">
        <v>59</v>
      </c>
      <c r="F5449" s="2" t="s">
        <v>70</v>
      </c>
      <c r="G5449" s="2"/>
      <c r="I5449" s="60">
        <f t="shared" si="338"/>
        <v>0</v>
      </c>
      <c r="J5449" s="60">
        <f>IF(OR(I5449="",I5450="",I5451=""),"",(AVERAGEIF(A5449:A$10000,A5449,I5449:I$10000)))</f>
        <v>0</v>
      </c>
      <c r="K5449" s="60"/>
      <c r="L5449" s="55" t="str">
        <f>IF(O5449="","",A5449)</f>
        <v/>
      </c>
      <c r="M5449" s="60" t="str">
        <f>IF(O5449="","",(VLOOKUP(A5449,A5449:E12433,5,FALSE)))</f>
        <v/>
      </c>
      <c r="N5449" s="55" t="str">
        <f t="shared" si="339"/>
        <v/>
      </c>
      <c r="O5449" s="55" t="str">
        <f t="shared" si="341"/>
        <v/>
      </c>
      <c r="P5449" s="104">
        <f t="shared" si="340"/>
        <v>16.70000000001437</v>
      </c>
      <c r="Q5449" s="58"/>
      <c r="R5449" s="58"/>
      <c r="S5449" s="102"/>
    </row>
    <row r="5450" spans="1:19" ht="12.5" customHeight="1" x14ac:dyDescent="0.35">
      <c r="A5450" s="60">
        <v>86</v>
      </c>
      <c r="B5450" s="60" t="s">
        <v>69</v>
      </c>
      <c r="C5450" s="68">
        <v>182.81370000000001</v>
      </c>
      <c r="D5450" s="58" t="s">
        <v>65</v>
      </c>
      <c r="E5450" s="60" t="s">
        <v>59</v>
      </c>
      <c r="F5450" s="60" t="s">
        <v>70</v>
      </c>
      <c r="G5450" s="60"/>
      <c r="H5450" s="60"/>
      <c r="I5450" s="60">
        <f t="shared" si="338"/>
        <v>0</v>
      </c>
      <c r="J5450" s="60">
        <f>IF(OR(I5450="",I5451="",I5452=""),"",(AVERAGEIF(A5450:A$10000,A5450,I5450:I$10000)))</f>
        <v>0</v>
      </c>
      <c r="K5450" s="60"/>
      <c r="L5450" s="60" t="str">
        <f>IF(O5450="","",A5450)</f>
        <v/>
      </c>
      <c r="M5450" s="60" t="str">
        <f>IF(O5450="","",(VLOOKUP(A5450,A5450:E12434,5,FALSE)))</f>
        <v/>
      </c>
      <c r="N5450" s="60" t="str">
        <f t="shared" si="339"/>
        <v/>
      </c>
      <c r="O5450" s="60" t="str">
        <f t="shared" si="341"/>
        <v/>
      </c>
      <c r="P5450" s="103">
        <f t="shared" si="340"/>
        <v>16.300000000001091</v>
      </c>
      <c r="Q5450" s="58"/>
      <c r="R5450" s="58"/>
      <c r="S5450" s="102"/>
    </row>
    <row r="5451" spans="1:19" ht="12.5" customHeight="1" x14ac:dyDescent="0.35">
      <c r="A5451" s="2">
        <v>86</v>
      </c>
      <c r="B5451" s="2" t="s">
        <v>69</v>
      </c>
      <c r="C5451" s="67">
        <v>182.8296</v>
      </c>
      <c r="D5451" t="s">
        <v>65</v>
      </c>
      <c r="E5451" s="2" t="s">
        <v>59</v>
      </c>
      <c r="F5451" s="2" t="s">
        <v>70</v>
      </c>
      <c r="G5451" s="2"/>
      <c r="I5451" s="60">
        <f t="shared" si="338"/>
        <v>0</v>
      </c>
      <c r="J5451" s="60">
        <f>IF(OR(I5451="",I5452="",I5453=""),"",(AVERAGEIF(A5451:A$10000,A5451,I5451:I$10000)))</f>
        <v>0</v>
      </c>
      <c r="K5451" s="60"/>
      <c r="L5451" s="55" t="str">
        <f>IF(O5451="","",A5451)</f>
        <v/>
      </c>
      <c r="M5451" s="60" t="str">
        <f>IF(O5451="","",(VLOOKUP(A5451,A5451:E12435,5,FALSE)))</f>
        <v/>
      </c>
      <c r="N5451" s="55" t="str">
        <f t="shared" si="339"/>
        <v/>
      </c>
      <c r="O5451" s="55" t="str">
        <f t="shared" si="341"/>
        <v/>
      </c>
      <c r="P5451" s="104">
        <f t="shared" si="340"/>
        <v>15.899999999987813</v>
      </c>
      <c r="Q5451" s="58"/>
      <c r="R5451" s="58"/>
      <c r="S5451" s="102"/>
    </row>
    <row r="5452" spans="1:19" ht="12.5" customHeight="1" x14ac:dyDescent="0.35">
      <c r="A5452" s="60">
        <v>86</v>
      </c>
      <c r="B5452" s="60" t="s">
        <v>69</v>
      </c>
      <c r="C5452" s="68">
        <v>182.84569999999999</v>
      </c>
      <c r="D5452" s="58" t="s">
        <v>65</v>
      </c>
      <c r="E5452" s="60" t="s">
        <v>59</v>
      </c>
      <c r="F5452" s="60" t="s">
        <v>70</v>
      </c>
      <c r="G5452" s="60"/>
      <c r="H5452" s="60"/>
      <c r="I5452" s="60">
        <f t="shared" si="338"/>
        <v>0</v>
      </c>
      <c r="J5452" s="60">
        <f>IF(OR(I5452="",I5453="",I5454=""),"",(AVERAGEIF(A5452:A$10000,A5452,I5452:I$10000)))</f>
        <v>0</v>
      </c>
      <c r="K5452" s="60"/>
      <c r="L5452" s="60" t="str">
        <f>IF(O5452="","",A5452)</f>
        <v/>
      </c>
      <c r="M5452" s="60" t="str">
        <f>IF(O5452="","",(VLOOKUP(A5452,A5452:E12436,5,FALSE)))</f>
        <v/>
      </c>
      <c r="N5452" s="60" t="str">
        <f t="shared" si="339"/>
        <v/>
      </c>
      <c r="O5452" s="60" t="str">
        <f t="shared" si="341"/>
        <v/>
      </c>
      <c r="P5452" s="103">
        <f t="shared" si="340"/>
        <v>16.099999999994452</v>
      </c>
      <c r="Q5452" s="58"/>
      <c r="R5452" s="58"/>
      <c r="S5452" s="102"/>
    </row>
    <row r="5453" spans="1:19" ht="12.5" customHeight="1" x14ac:dyDescent="0.35">
      <c r="A5453" s="2">
        <v>86</v>
      </c>
      <c r="B5453" s="2" t="s">
        <v>69</v>
      </c>
      <c r="C5453" s="67">
        <v>182.86320000000001</v>
      </c>
      <c r="D5453" t="s">
        <v>65</v>
      </c>
      <c r="E5453" s="2" t="s">
        <v>59</v>
      </c>
      <c r="F5453" s="2" t="s">
        <v>70</v>
      </c>
      <c r="G5453" s="2"/>
      <c r="I5453" s="60">
        <f t="shared" si="338"/>
        <v>0</v>
      </c>
      <c r="J5453" s="60">
        <f>IF(OR(I5453="",I5454="",I5455=""),"",(AVERAGEIF(A5453:A$10000,A5453,I5453:I$10000)))</f>
        <v>0</v>
      </c>
      <c r="K5453" s="60"/>
      <c r="L5453" s="55" t="str">
        <f>IF(O5453="","",A5453)</f>
        <v/>
      </c>
      <c r="M5453" s="60" t="str">
        <f>IF(O5453="","",(VLOOKUP(A5453,A5453:E12437,5,FALSE)))</f>
        <v/>
      </c>
      <c r="N5453" s="55" t="str">
        <f t="shared" si="339"/>
        <v/>
      </c>
      <c r="O5453" s="55" t="str">
        <f t="shared" si="341"/>
        <v/>
      </c>
      <c r="P5453" s="104">
        <f t="shared" si="340"/>
        <v>17.500000000012506</v>
      </c>
      <c r="Q5453" s="58"/>
      <c r="R5453" s="58"/>
      <c r="S5453" s="102"/>
    </row>
    <row r="5454" spans="1:19" ht="12.5" customHeight="1" x14ac:dyDescent="0.35">
      <c r="A5454" s="60">
        <v>86</v>
      </c>
      <c r="B5454" s="60" t="s">
        <v>71</v>
      </c>
      <c r="C5454" s="68">
        <v>182.89179999999999</v>
      </c>
      <c r="D5454" s="58" t="s">
        <v>65</v>
      </c>
      <c r="E5454" s="60" t="s">
        <v>59</v>
      </c>
      <c r="F5454" s="60" t="s">
        <v>70</v>
      </c>
      <c r="G5454" s="60"/>
      <c r="H5454" s="60"/>
      <c r="I5454" s="60">
        <f t="shared" si="338"/>
        <v>0</v>
      </c>
      <c r="J5454" s="60">
        <f>IF(OR(I5454="",I5455="",I5456=""),"",(AVERAGEIF(A5454:A$10000,A5454,I5454:I$10000)))</f>
        <v>0</v>
      </c>
      <c r="K5454" s="60"/>
      <c r="L5454" s="60" t="str">
        <f>IF(O5454="","",A5454)</f>
        <v/>
      </c>
      <c r="M5454" s="60" t="str">
        <f>IF(O5454="","",(VLOOKUP(A5454,A5454:E12438,5,FALSE)))</f>
        <v/>
      </c>
      <c r="N5454" s="60" t="str">
        <f t="shared" si="339"/>
        <v/>
      </c>
      <c r="O5454" s="60" t="str">
        <f t="shared" si="341"/>
        <v/>
      </c>
      <c r="P5454" s="103">
        <f t="shared" si="340"/>
        <v>28.599999999983083</v>
      </c>
      <c r="Q5454" s="58"/>
      <c r="R5454" s="58"/>
      <c r="S5454" s="102"/>
    </row>
    <row r="5455" spans="1:19" ht="12.5" customHeight="1" x14ac:dyDescent="0.35">
      <c r="A5455" s="2">
        <v>86</v>
      </c>
      <c r="B5455" s="2" t="s">
        <v>71</v>
      </c>
      <c r="C5455" s="67">
        <v>182.90960000000001</v>
      </c>
      <c r="D5455" t="s">
        <v>65</v>
      </c>
      <c r="E5455" s="2" t="s">
        <v>59</v>
      </c>
      <c r="F5455" s="2" t="s">
        <v>70</v>
      </c>
      <c r="G5455" s="2"/>
      <c r="I5455" s="60">
        <f t="shared" si="338"/>
        <v>0</v>
      </c>
      <c r="J5455" s="60">
        <f>IF(OR(I5455="",I5456="",I5457=""),"",(AVERAGEIF(A5455:A$10000,A5455,I5455:I$10000)))</f>
        <v>0</v>
      </c>
      <c r="K5455" s="60"/>
      <c r="L5455" s="55" t="str">
        <f>IF(O5455="","",A5455)</f>
        <v/>
      </c>
      <c r="M5455" s="60" t="str">
        <f>IF(O5455="","",(VLOOKUP(A5455,A5455:E12439,5,FALSE)))</f>
        <v/>
      </c>
      <c r="N5455" s="55" t="str">
        <f t="shared" si="339"/>
        <v/>
      </c>
      <c r="O5455" s="55" t="str">
        <f t="shared" si="341"/>
        <v/>
      </c>
      <c r="P5455" s="104">
        <f t="shared" si="340"/>
        <v>17.800000000022465</v>
      </c>
      <c r="Q5455" s="58"/>
      <c r="R5455" s="58"/>
      <c r="S5455" s="102"/>
    </row>
    <row r="5456" spans="1:19" ht="12.5" customHeight="1" x14ac:dyDescent="0.35">
      <c r="A5456" s="60">
        <v>86</v>
      </c>
      <c r="B5456" s="60" t="s">
        <v>71</v>
      </c>
      <c r="C5456" s="68">
        <v>182.92760000000001</v>
      </c>
      <c r="D5456" s="58" t="s">
        <v>65</v>
      </c>
      <c r="E5456" s="60" t="s">
        <v>59</v>
      </c>
      <c r="F5456" s="60" t="s">
        <v>70</v>
      </c>
      <c r="G5456" s="60"/>
      <c r="H5456" s="60"/>
      <c r="I5456" s="60">
        <f t="shared" si="338"/>
        <v>0</v>
      </c>
      <c r="J5456" s="60">
        <f>IF(OR(I5456="",I5457="",I5458=""),"",(AVERAGEIF(A5456:A$10000,A5456,I5456:I$10000)))</f>
        <v>0</v>
      </c>
      <c r="K5456" s="60"/>
      <c r="L5456" s="60" t="str">
        <f>IF(O5456="","",A5456)</f>
        <v/>
      </c>
      <c r="M5456" s="60" t="str">
        <f>IF(O5456="","",(VLOOKUP(A5456,A5456:E12440,5,FALSE)))</f>
        <v/>
      </c>
      <c r="N5456" s="60" t="str">
        <f t="shared" si="339"/>
        <v/>
      </c>
      <c r="O5456" s="60" t="str">
        <f t="shared" si="341"/>
        <v/>
      </c>
      <c r="P5456" s="103">
        <f t="shared" si="340"/>
        <v>18.000000000000682</v>
      </c>
      <c r="Q5456" s="58"/>
      <c r="R5456" s="58"/>
      <c r="S5456" s="102"/>
    </row>
    <row r="5457" spans="1:19" ht="12.5" customHeight="1" x14ac:dyDescent="0.35">
      <c r="A5457" s="2">
        <v>86</v>
      </c>
      <c r="B5457" s="2" t="s">
        <v>71</v>
      </c>
      <c r="C5457" s="67">
        <v>182.9442</v>
      </c>
      <c r="D5457" t="s">
        <v>65</v>
      </c>
      <c r="E5457" s="2" t="s">
        <v>59</v>
      </c>
      <c r="F5457" s="2" t="s">
        <v>70</v>
      </c>
      <c r="G5457" s="2"/>
      <c r="I5457" s="60">
        <f t="shared" ref="I5457:I5520" si="342">IF(AND(OR(G5456&gt;G$5,G5458&gt;G$5),G5457&gt;G$5),G5457,"")</f>
        <v>0</v>
      </c>
      <c r="J5457" s="60">
        <f>IF(OR(I5457="",I5458="",I5459=""),"",(AVERAGEIF(A5457:A$10000,A5457,I5457:I$10000)))</f>
        <v>0</v>
      </c>
      <c r="K5457" s="60"/>
      <c r="L5457" s="55" t="str">
        <f>IF(O5457="","",A5457)</f>
        <v/>
      </c>
      <c r="M5457" s="60" t="str">
        <f>IF(O5457="","",(VLOOKUP(A5457,A5457:E12441,5,FALSE)))</f>
        <v/>
      </c>
      <c r="N5457" s="55" t="str">
        <f t="shared" si="339"/>
        <v/>
      </c>
      <c r="O5457" s="55" t="str">
        <f t="shared" si="341"/>
        <v/>
      </c>
      <c r="P5457" s="104">
        <f t="shared" si="340"/>
        <v>16.599999999982629</v>
      </c>
      <c r="Q5457" s="58"/>
      <c r="R5457" s="58"/>
      <c r="S5457" s="102"/>
    </row>
    <row r="5458" spans="1:19" ht="12.5" customHeight="1" x14ac:dyDescent="0.35">
      <c r="A5458" s="60">
        <v>86</v>
      </c>
      <c r="B5458" s="60" t="s">
        <v>71</v>
      </c>
      <c r="C5458" s="68">
        <v>182.97290000000001</v>
      </c>
      <c r="D5458" s="58" t="s">
        <v>65</v>
      </c>
      <c r="E5458" s="60" t="s">
        <v>59</v>
      </c>
      <c r="F5458" s="60" t="s">
        <v>70</v>
      </c>
      <c r="G5458" s="60"/>
      <c r="H5458" s="60"/>
      <c r="I5458" s="60">
        <f t="shared" si="342"/>
        <v>0</v>
      </c>
      <c r="J5458" s="60">
        <f>IF(OR(I5458="",I5459="",I5460=""),"",(AVERAGEIF(A5458:A$10000,A5458,I5458:I$10000)))</f>
        <v>0</v>
      </c>
      <c r="K5458" s="60"/>
      <c r="L5458" s="60" t="str">
        <f>IF(O5458="","",A5458)</f>
        <v/>
      </c>
      <c r="M5458" s="60" t="str">
        <f>IF(O5458="","",(VLOOKUP(A5458,A5458:E12442,5,FALSE)))</f>
        <v/>
      </c>
      <c r="N5458" s="60" t="str">
        <f t="shared" ref="N5458:N5521" si="343">IF(L5458="","",I5458)</f>
        <v/>
      </c>
      <c r="O5458" s="60" t="str">
        <f t="shared" si="341"/>
        <v/>
      </c>
      <c r="P5458" s="103">
        <f t="shared" ref="P5458:P5521" si="344">IF(A5458=A5457,ABS(C5458-C5457)*1000,"")</f>
        <v>28.700000000014825</v>
      </c>
      <c r="Q5458" s="58"/>
      <c r="R5458" s="58"/>
      <c r="S5458" s="102"/>
    </row>
    <row r="5459" spans="1:19" ht="12.5" customHeight="1" x14ac:dyDescent="0.35">
      <c r="A5459" s="2">
        <v>86</v>
      </c>
      <c r="B5459" s="2" t="s">
        <v>71</v>
      </c>
      <c r="C5459" s="67">
        <v>182.98779999999999</v>
      </c>
      <c r="D5459" t="s">
        <v>65</v>
      </c>
      <c r="E5459" s="2" t="s">
        <v>59</v>
      </c>
      <c r="F5459" s="2" t="s">
        <v>70</v>
      </c>
      <c r="G5459" s="2"/>
      <c r="I5459" s="60">
        <f t="shared" si="342"/>
        <v>0</v>
      </c>
      <c r="J5459" s="60">
        <f>IF(OR(I5459="",I5460="",I5461=""),"",(AVERAGEIF(A5459:A$10000,A5459,I5459:I$10000)))</f>
        <v>0</v>
      </c>
      <c r="K5459" s="60"/>
      <c r="L5459" s="55" t="str">
        <f>IF(O5459="","",A5459)</f>
        <v/>
      </c>
      <c r="M5459" s="60" t="str">
        <f>IF(O5459="","",(VLOOKUP(A5459,A5459:E12443,5,FALSE)))</f>
        <v/>
      </c>
      <c r="N5459" s="55" t="str">
        <f t="shared" si="343"/>
        <v/>
      </c>
      <c r="O5459" s="55" t="str">
        <f t="shared" si="341"/>
        <v/>
      </c>
      <c r="P5459" s="104">
        <f t="shared" si="344"/>
        <v>14.899999999983038</v>
      </c>
      <c r="Q5459" s="58"/>
      <c r="R5459" s="58"/>
      <c r="S5459" s="102"/>
    </row>
    <row r="5460" spans="1:19" ht="12.5" customHeight="1" x14ac:dyDescent="0.35">
      <c r="A5460" s="60">
        <v>86</v>
      </c>
      <c r="B5460" s="60" t="s">
        <v>71</v>
      </c>
      <c r="C5460" s="68">
        <v>183.00530000000001</v>
      </c>
      <c r="D5460" s="58" t="s">
        <v>65</v>
      </c>
      <c r="E5460" s="60" t="s">
        <v>59</v>
      </c>
      <c r="F5460" s="60" t="s">
        <v>70</v>
      </c>
      <c r="G5460" s="60"/>
      <c r="H5460" s="60"/>
      <c r="I5460" s="60">
        <f t="shared" si="342"/>
        <v>0</v>
      </c>
      <c r="J5460" s="60">
        <f>IF(OR(I5460="",I5461="",I5462=""),"",(AVERAGEIF(A5460:A$10000,A5460,I5460:I$10000)))</f>
        <v>0</v>
      </c>
      <c r="K5460" s="60"/>
      <c r="L5460" s="60" t="str">
        <f>IF(O5460="","",A5460)</f>
        <v/>
      </c>
      <c r="M5460" s="60" t="str">
        <f>IF(O5460="","",(VLOOKUP(A5460,A5460:E12444,5,FALSE)))</f>
        <v/>
      </c>
      <c r="N5460" s="60" t="str">
        <f t="shared" si="343"/>
        <v/>
      </c>
      <c r="O5460" s="60" t="str">
        <f t="shared" si="341"/>
        <v/>
      </c>
      <c r="P5460" s="103">
        <f t="shared" si="344"/>
        <v>17.500000000012506</v>
      </c>
      <c r="Q5460" s="58"/>
      <c r="R5460" s="58"/>
      <c r="S5460" s="102"/>
    </row>
    <row r="5461" spans="1:19" ht="12.5" customHeight="1" x14ac:dyDescent="0.35">
      <c r="A5461" s="2">
        <v>86</v>
      </c>
      <c r="B5461" s="2" t="s">
        <v>71</v>
      </c>
      <c r="C5461" s="67">
        <v>183.0224</v>
      </c>
      <c r="D5461" t="s">
        <v>65</v>
      </c>
      <c r="E5461" s="2" t="s">
        <v>59</v>
      </c>
      <c r="F5461" s="2" t="s">
        <v>70</v>
      </c>
      <c r="G5461" s="2"/>
      <c r="I5461" s="60">
        <f t="shared" si="342"/>
        <v>0</v>
      </c>
      <c r="J5461" s="60">
        <f>IF(OR(I5461="",I5462="",I5463=""),"",(AVERAGEIF(A5461:A$10000,A5461,I5461:I$10000)))</f>
        <v>0</v>
      </c>
      <c r="K5461" s="60"/>
      <c r="L5461" s="55" t="str">
        <f>IF(O5461="","",A5461)</f>
        <v/>
      </c>
      <c r="M5461" s="60" t="str">
        <f>IF(O5461="","",(VLOOKUP(A5461,A5461:E12445,5,FALSE)))</f>
        <v/>
      </c>
      <c r="N5461" s="55" t="str">
        <f t="shared" si="343"/>
        <v/>
      </c>
      <c r="O5461" s="55" t="str">
        <f t="shared" si="341"/>
        <v/>
      </c>
      <c r="P5461" s="104">
        <f t="shared" si="344"/>
        <v>17.099999999999227</v>
      </c>
      <c r="Q5461" s="58"/>
      <c r="R5461" s="58"/>
      <c r="S5461" s="102"/>
    </row>
    <row r="5462" spans="1:19" ht="12.5" customHeight="1" x14ac:dyDescent="0.35">
      <c r="A5462" s="60">
        <v>86</v>
      </c>
      <c r="B5462" s="60" t="s">
        <v>69</v>
      </c>
      <c r="C5462" s="68">
        <v>183.03899999999999</v>
      </c>
      <c r="D5462" s="58" t="s">
        <v>65</v>
      </c>
      <c r="E5462" s="60" t="s">
        <v>59</v>
      </c>
      <c r="F5462" s="60" t="s">
        <v>70</v>
      </c>
      <c r="G5462" s="60"/>
      <c r="H5462" s="60"/>
      <c r="I5462" s="60">
        <f t="shared" si="342"/>
        <v>0</v>
      </c>
      <c r="J5462" s="60">
        <f>IF(OR(I5462="",I5463="",I5464=""),"",(AVERAGEIF(A5462:A$10000,A5462,I5462:I$10000)))</f>
        <v>0</v>
      </c>
      <c r="K5462" s="60"/>
      <c r="L5462" s="60" t="str">
        <f>IF(O5462="","",A5462)</f>
        <v/>
      </c>
      <c r="M5462" s="60" t="str">
        <f>IF(O5462="","",(VLOOKUP(A5462,A5462:E12446,5,FALSE)))</f>
        <v/>
      </c>
      <c r="N5462" s="60" t="str">
        <f t="shared" si="343"/>
        <v/>
      </c>
      <c r="O5462" s="60" t="str">
        <f t="shared" si="341"/>
        <v/>
      </c>
      <c r="P5462" s="103">
        <f t="shared" si="344"/>
        <v>16.599999999982629</v>
      </c>
      <c r="Q5462" s="58"/>
      <c r="R5462" s="58"/>
      <c r="S5462" s="102"/>
    </row>
    <row r="5463" spans="1:19" ht="12.5" customHeight="1" x14ac:dyDescent="0.35">
      <c r="A5463" s="2">
        <v>86</v>
      </c>
      <c r="B5463" s="2" t="s">
        <v>71</v>
      </c>
      <c r="C5463" s="67">
        <v>183.05439999999999</v>
      </c>
      <c r="D5463" t="s">
        <v>65</v>
      </c>
      <c r="E5463" s="2" t="s">
        <v>59</v>
      </c>
      <c r="F5463" s="2" t="s">
        <v>70</v>
      </c>
      <c r="G5463" s="2"/>
      <c r="I5463" s="60">
        <f t="shared" si="342"/>
        <v>0</v>
      </c>
      <c r="J5463" s="60">
        <f>IF(OR(I5463="",I5464="",I5465=""),"",(AVERAGEIF(A5463:A$10000,A5463,I5463:I$10000)))</f>
        <v>0</v>
      </c>
      <c r="K5463" s="60"/>
      <c r="L5463" s="55" t="str">
        <f>IF(O5463="","",A5463)</f>
        <v/>
      </c>
      <c r="M5463" s="60" t="str">
        <f>IF(O5463="","",(VLOOKUP(A5463,A5463:E12447,5,FALSE)))</f>
        <v/>
      </c>
      <c r="N5463" s="55" t="str">
        <f t="shared" si="343"/>
        <v/>
      </c>
      <c r="O5463" s="55" t="str">
        <f t="shared" si="341"/>
        <v/>
      </c>
      <c r="P5463" s="104">
        <f t="shared" si="344"/>
        <v>15.399999999999636</v>
      </c>
      <c r="Q5463" s="58"/>
      <c r="R5463" s="58"/>
      <c r="S5463" s="102"/>
    </row>
    <row r="5464" spans="1:19" ht="12.5" customHeight="1" x14ac:dyDescent="0.35">
      <c r="A5464" s="60">
        <v>86</v>
      </c>
      <c r="B5464" s="60" t="s">
        <v>71</v>
      </c>
      <c r="C5464" s="68">
        <v>183.0703</v>
      </c>
      <c r="D5464" s="58" t="s">
        <v>65</v>
      </c>
      <c r="E5464" s="60" t="s">
        <v>59</v>
      </c>
      <c r="F5464" s="60" t="s">
        <v>70</v>
      </c>
      <c r="G5464" s="60"/>
      <c r="H5464" s="60"/>
      <c r="I5464" s="60">
        <f t="shared" si="342"/>
        <v>0</v>
      </c>
      <c r="J5464" s="60">
        <f>IF(OR(I5464="",I5465="",I5466=""),"",(AVERAGEIF(A5464:A$10000,A5464,I5464:I$10000)))</f>
        <v>0</v>
      </c>
      <c r="K5464" s="60"/>
      <c r="L5464" s="60" t="str">
        <f>IF(O5464="","",A5464)</f>
        <v/>
      </c>
      <c r="M5464" s="60" t="str">
        <f>IF(O5464="","",(VLOOKUP(A5464,A5464:E12448,5,FALSE)))</f>
        <v/>
      </c>
      <c r="N5464" s="60" t="str">
        <f t="shared" si="343"/>
        <v/>
      </c>
      <c r="O5464" s="60" t="str">
        <f t="shared" si="341"/>
        <v/>
      </c>
      <c r="P5464" s="103">
        <f t="shared" si="344"/>
        <v>15.900000000016234</v>
      </c>
      <c r="Q5464" s="58"/>
      <c r="R5464" s="58"/>
      <c r="S5464" s="102"/>
    </row>
    <row r="5465" spans="1:19" ht="12.5" customHeight="1" x14ac:dyDescent="0.35">
      <c r="A5465" s="2">
        <v>86</v>
      </c>
      <c r="B5465" s="2" t="s">
        <v>71</v>
      </c>
      <c r="C5465" s="67">
        <v>183.10059999999999</v>
      </c>
      <c r="D5465" t="s">
        <v>65</v>
      </c>
      <c r="E5465" s="2" t="s">
        <v>59</v>
      </c>
      <c r="F5465" s="2" t="s">
        <v>70</v>
      </c>
      <c r="G5465" s="2"/>
      <c r="I5465" s="60">
        <f t="shared" si="342"/>
        <v>0</v>
      </c>
      <c r="J5465" s="60">
        <f>IF(OR(I5465="",I5466="",I5467=""),"",(AVERAGEIF(A5465:A$10000,A5465,I5465:I$10000)))</f>
        <v>0</v>
      </c>
      <c r="K5465" s="60"/>
      <c r="L5465" s="55" t="str">
        <f>IF(O5465="","",A5465)</f>
        <v/>
      </c>
      <c r="M5465" s="60" t="str">
        <f>IF(O5465="","",(VLOOKUP(A5465,A5465:E12449,5,FALSE)))</f>
        <v/>
      </c>
      <c r="N5465" s="55" t="str">
        <f t="shared" si="343"/>
        <v/>
      </c>
      <c r="O5465" s="55" t="str">
        <f t="shared" si="341"/>
        <v/>
      </c>
      <c r="P5465" s="104">
        <f t="shared" si="344"/>
        <v>30.299999999982674</v>
      </c>
      <c r="Q5465" s="58"/>
      <c r="R5465" s="58"/>
      <c r="S5465" s="102"/>
    </row>
    <row r="5466" spans="1:19" ht="12.5" customHeight="1" x14ac:dyDescent="0.35">
      <c r="A5466" s="60">
        <v>86</v>
      </c>
      <c r="B5466" s="60" t="s">
        <v>71</v>
      </c>
      <c r="C5466" s="68">
        <v>183.1189</v>
      </c>
      <c r="D5466" s="58" t="s">
        <v>65</v>
      </c>
      <c r="E5466" s="60" t="s">
        <v>59</v>
      </c>
      <c r="F5466" s="60" t="s">
        <v>70</v>
      </c>
      <c r="G5466" s="60"/>
      <c r="H5466" s="60"/>
      <c r="I5466" s="60">
        <f t="shared" si="342"/>
        <v>0</v>
      </c>
      <c r="J5466" s="60">
        <f>IF(OR(I5466="",I5467="",I5468=""),"",(AVERAGEIF(A5466:A$10000,A5466,I5466:I$10000)))</f>
        <v>0</v>
      </c>
      <c r="K5466" s="60"/>
      <c r="L5466" s="60" t="str">
        <f>IF(O5466="","",A5466)</f>
        <v/>
      </c>
      <c r="M5466" s="60" t="str">
        <f>IF(O5466="","",(VLOOKUP(A5466,A5466:E12450,5,FALSE)))</f>
        <v/>
      </c>
      <c r="N5466" s="60" t="str">
        <f t="shared" si="343"/>
        <v/>
      </c>
      <c r="O5466" s="60" t="str">
        <f t="shared" ref="O5466:O5529" si="345">IF(J5466="","",IF(AND(J5465="",J5464="",J5463=""),C5466,""))</f>
        <v/>
      </c>
      <c r="P5466" s="103">
        <f t="shared" si="344"/>
        <v>18.300000000010641</v>
      </c>
      <c r="Q5466" s="58"/>
      <c r="R5466" s="58"/>
      <c r="S5466" s="102"/>
    </row>
    <row r="5467" spans="1:19" ht="12.5" customHeight="1" x14ac:dyDescent="0.35">
      <c r="A5467" s="2">
        <v>86</v>
      </c>
      <c r="B5467" s="2" t="s">
        <v>71</v>
      </c>
      <c r="C5467" s="67">
        <v>183.13640000000001</v>
      </c>
      <c r="D5467" t="s">
        <v>65</v>
      </c>
      <c r="E5467" s="2" t="s">
        <v>59</v>
      </c>
      <c r="F5467" s="2" t="s">
        <v>70</v>
      </c>
      <c r="G5467" s="2"/>
      <c r="I5467" s="60">
        <f t="shared" si="342"/>
        <v>0</v>
      </c>
      <c r="J5467" s="60">
        <f>IF(OR(I5467="",I5468="",I5469=""),"",(AVERAGEIF(A5467:A$10000,A5467,I5467:I$10000)))</f>
        <v>0</v>
      </c>
      <c r="K5467" s="60"/>
      <c r="L5467" s="55" t="str">
        <f>IF(O5467="","",A5467)</f>
        <v/>
      </c>
      <c r="M5467" s="60" t="str">
        <f>IF(O5467="","",(VLOOKUP(A5467,A5467:E12451,5,FALSE)))</f>
        <v/>
      </c>
      <c r="N5467" s="55" t="str">
        <f t="shared" si="343"/>
        <v/>
      </c>
      <c r="O5467" s="55" t="str">
        <f t="shared" si="345"/>
        <v/>
      </c>
      <c r="P5467" s="104">
        <f t="shared" si="344"/>
        <v>17.500000000012506</v>
      </c>
      <c r="Q5467" s="58"/>
      <c r="R5467" s="58"/>
      <c r="S5467" s="102"/>
    </row>
    <row r="5468" spans="1:19" ht="12.5" customHeight="1" x14ac:dyDescent="0.35">
      <c r="A5468" s="60">
        <v>86</v>
      </c>
      <c r="B5468" s="60" t="s">
        <v>71</v>
      </c>
      <c r="C5468" s="68">
        <v>183.15360000000001</v>
      </c>
      <c r="D5468" s="58" t="s">
        <v>65</v>
      </c>
      <c r="E5468" s="60" t="s">
        <v>59</v>
      </c>
      <c r="F5468" s="60" t="s">
        <v>70</v>
      </c>
      <c r="G5468" s="60"/>
      <c r="H5468" s="60"/>
      <c r="I5468" s="60">
        <f t="shared" si="342"/>
        <v>0</v>
      </c>
      <c r="J5468" s="60">
        <f>IF(OR(I5468="",I5469="",I5470=""),"",(AVERAGEIF(A5468:A$10000,A5468,I5468:I$10000)))</f>
        <v>0</v>
      </c>
      <c r="K5468" s="60"/>
      <c r="L5468" s="60" t="str">
        <f>IF(O5468="","",A5468)</f>
        <v/>
      </c>
      <c r="M5468" s="60" t="str">
        <f>IF(O5468="","",(VLOOKUP(A5468,A5468:E12452,5,FALSE)))</f>
        <v/>
      </c>
      <c r="N5468" s="60" t="str">
        <f t="shared" si="343"/>
        <v/>
      </c>
      <c r="O5468" s="60" t="str">
        <f t="shared" si="345"/>
        <v/>
      </c>
      <c r="P5468" s="103">
        <f t="shared" si="344"/>
        <v>17.200000000002547</v>
      </c>
      <c r="Q5468" s="58"/>
      <c r="R5468" s="58"/>
      <c r="S5468" s="102"/>
    </row>
    <row r="5469" spans="1:19" ht="12.5" customHeight="1" x14ac:dyDescent="0.35">
      <c r="A5469" s="2">
        <v>86</v>
      </c>
      <c r="B5469" s="2" t="s">
        <v>71</v>
      </c>
      <c r="C5469" s="67">
        <v>183.17189999999999</v>
      </c>
      <c r="D5469" t="s">
        <v>65</v>
      </c>
      <c r="E5469" s="2" t="s">
        <v>59</v>
      </c>
      <c r="F5469" s="2" t="s">
        <v>70</v>
      </c>
      <c r="G5469" s="2"/>
      <c r="I5469" s="60">
        <f t="shared" si="342"/>
        <v>0</v>
      </c>
      <c r="J5469" s="60">
        <f>IF(OR(I5469="",I5470="",I5471=""),"",(AVERAGEIF(A5469:A$10000,A5469,I5469:I$10000)))</f>
        <v>0</v>
      </c>
      <c r="K5469" s="60"/>
      <c r="L5469" s="55" t="str">
        <f>IF(O5469="","",A5469)</f>
        <v/>
      </c>
      <c r="M5469" s="60" t="str">
        <f>IF(O5469="","",(VLOOKUP(A5469,A5469:E12453,5,FALSE)))</f>
        <v/>
      </c>
      <c r="N5469" s="55" t="str">
        <f t="shared" si="343"/>
        <v/>
      </c>
      <c r="O5469" s="55" t="str">
        <f t="shared" si="345"/>
        <v/>
      </c>
      <c r="P5469" s="104">
        <f t="shared" si="344"/>
        <v>18.299999999982219</v>
      </c>
      <c r="Q5469" s="58"/>
      <c r="R5469" s="58"/>
      <c r="S5469" s="102"/>
    </row>
    <row r="5470" spans="1:19" ht="12.5" customHeight="1" x14ac:dyDescent="0.35">
      <c r="A5470" s="60">
        <v>86</v>
      </c>
      <c r="B5470" s="60" t="s">
        <v>71</v>
      </c>
      <c r="C5470" s="68">
        <v>183.191</v>
      </c>
      <c r="D5470" s="58" t="s">
        <v>65</v>
      </c>
      <c r="E5470" s="60" t="s">
        <v>59</v>
      </c>
      <c r="F5470" s="60" t="s">
        <v>70</v>
      </c>
      <c r="G5470" s="60"/>
      <c r="H5470" s="60"/>
      <c r="I5470" s="60">
        <f t="shared" si="342"/>
        <v>0</v>
      </c>
      <c r="J5470" s="60">
        <f>IF(OR(I5470="",I5471="",I5472=""),"",(AVERAGEIF(A5470:A$10000,A5470,I5470:I$10000)))</f>
        <v>0</v>
      </c>
      <c r="K5470" s="60"/>
      <c r="L5470" s="60" t="str">
        <f>IF(O5470="","",A5470)</f>
        <v/>
      </c>
      <c r="M5470" s="60" t="str">
        <f>IF(O5470="","",(VLOOKUP(A5470,A5470:E12454,5,FALSE)))</f>
        <v/>
      </c>
      <c r="N5470" s="60" t="str">
        <f t="shared" si="343"/>
        <v/>
      </c>
      <c r="O5470" s="60" t="str">
        <f t="shared" si="345"/>
        <v/>
      </c>
      <c r="P5470" s="103">
        <f t="shared" si="344"/>
        <v>19.100000000008777</v>
      </c>
      <c r="Q5470" s="58"/>
      <c r="R5470" s="58"/>
      <c r="S5470" s="102"/>
    </row>
    <row r="5471" spans="1:19" ht="12.5" customHeight="1" x14ac:dyDescent="0.35">
      <c r="A5471" s="2">
        <v>86</v>
      </c>
      <c r="B5471" s="2" t="s">
        <v>71</v>
      </c>
      <c r="C5471" s="67">
        <v>183.2099</v>
      </c>
      <c r="D5471" t="s">
        <v>65</v>
      </c>
      <c r="E5471" s="2" t="s">
        <v>59</v>
      </c>
      <c r="F5471" s="2" t="s">
        <v>70</v>
      </c>
      <c r="G5471" s="2"/>
      <c r="I5471" s="60">
        <f t="shared" si="342"/>
        <v>0</v>
      </c>
      <c r="J5471" s="60">
        <f>IF(OR(I5471="",I5472="",I5473=""),"",(AVERAGEIF(A5471:A$10000,A5471,I5471:I$10000)))</f>
        <v>0</v>
      </c>
      <c r="K5471" s="60"/>
      <c r="L5471" s="55" t="str">
        <f>IF(O5471="","",A5471)</f>
        <v/>
      </c>
      <c r="M5471" s="60" t="str">
        <f>IF(O5471="","",(VLOOKUP(A5471,A5471:E12455,5,FALSE)))</f>
        <v/>
      </c>
      <c r="N5471" s="55" t="str">
        <f t="shared" si="343"/>
        <v/>
      </c>
      <c r="O5471" s="55" t="str">
        <f t="shared" si="345"/>
        <v/>
      </c>
      <c r="P5471" s="104">
        <f t="shared" si="344"/>
        <v>18.900000000002137</v>
      </c>
      <c r="Q5471" s="58"/>
      <c r="R5471" s="58"/>
      <c r="S5471" s="102"/>
    </row>
    <row r="5472" spans="1:19" ht="12.5" customHeight="1" x14ac:dyDescent="0.35">
      <c r="A5472" s="60">
        <v>86</v>
      </c>
      <c r="B5472" s="60" t="s">
        <v>71</v>
      </c>
      <c r="C5472" s="68">
        <v>183.22659999999999</v>
      </c>
      <c r="D5472" s="58" t="s">
        <v>65</v>
      </c>
      <c r="E5472" s="60" t="s">
        <v>59</v>
      </c>
      <c r="F5472" s="60" t="s">
        <v>70</v>
      </c>
      <c r="G5472" s="60"/>
      <c r="H5472" s="60"/>
      <c r="I5472" s="60">
        <f t="shared" si="342"/>
        <v>0</v>
      </c>
      <c r="J5472" s="60">
        <f>IF(OR(I5472="",I5473="",I5474=""),"",(AVERAGEIF(A5472:A$10000,A5472,I5472:I$10000)))</f>
        <v>0</v>
      </c>
      <c r="K5472" s="60"/>
      <c r="L5472" s="60" t="str">
        <f>IF(O5472="","",A5472)</f>
        <v/>
      </c>
      <c r="M5472" s="60" t="str">
        <f>IF(O5472="","",(VLOOKUP(A5472,A5472:E12456,5,FALSE)))</f>
        <v/>
      </c>
      <c r="N5472" s="60" t="str">
        <f t="shared" si="343"/>
        <v/>
      </c>
      <c r="O5472" s="60" t="str">
        <f t="shared" si="345"/>
        <v/>
      </c>
      <c r="P5472" s="103">
        <f t="shared" si="344"/>
        <v>16.699999999985948</v>
      </c>
      <c r="Q5472" s="58"/>
      <c r="R5472" s="58"/>
      <c r="S5472" s="102"/>
    </row>
    <row r="5473" spans="1:19" ht="12.5" customHeight="1" x14ac:dyDescent="0.35">
      <c r="A5473" s="2">
        <v>86</v>
      </c>
      <c r="B5473" s="2" t="s">
        <v>71</v>
      </c>
      <c r="C5473" s="67">
        <v>183.2423</v>
      </c>
      <c r="D5473" t="s">
        <v>65</v>
      </c>
      <c r="E5473" s="2" t="s">
        <v>59</v>
      </c>
      <c r="F5473" s="2" t="s">
        <v>70</v>
      </c>
      <c r="G5473" s="2"/>
      <c r="I5473" s="60">
        <f t="shared" si="342"/>
        <v>0</v>
      </c>
      <c r="J5473" s="60">
        <f>IF(OR(I5473="",I5474="",I5475=""),"",(AVERAGEIF(A5473:A$10000,A5473,I5473:I$10000)))</f>
        <v>0</v>
      </c>
      <c r="K5473" s="60"/>
      <c r="L5473" s="55" t="str">
        <f>IF(O5473="","",A5473)</f>
        <v/>
      </c>
      <c r="M5473" s="60" t="str">
        <f>IF(O5473="","",(VLOOKUP(A5473,A5473:E12457,5,FALSE)))</f>
        <v/>
      </c>
      <c r="N5473" s="55" t="str">
        <f t="shared" si="343"/>
        <v/>
      </c>
      <c r="O5473" s="55" t="str">
        <f t="shared" si="345"/>
        <v/>
      </c>
      <c r="P5473" s="104">
        <f t="shared" si="344"/>
        <v>15.700000000009595</v>
      </c>
      <c r="Q5473" s="58"/>
      <c r="R5473" s="58"/>
      <c r="S5473" s="102"/>
    </row>
    <row r="5474" spans="1:19" ht="12.5" customHeight="1" x14ac:dyDescent="0.35">
      <c r="A5474" s="60">
        <v>86</v>
      </c>
      <c r="B5474" s="60" t="s">
        <v>69</v>
      </c>
      <c r="C5474" s="68">
        <v>183.26009999999999</v>
      </c>
      <c r="D5474" s="58" t="s">
        <v>65</v>
      </c>
      <c r="E5474" s="60" t="s">
        <v>59</v>
      </c>
      <c r="F5474" s="60" t="s">
        <v>70</v>
      </c>
      <c r="G5474" s="60"/>
      <c r="H5474" s="60"/>
      <c r="I5474" s="60">
        <f t="shared" si="342"/>
        <v>0</v>
      </c>
      <c r="J5474" s="60">
        <f>IF(OR(I5474="",I5475="",I5476=""),"",(AVERAGEIF(A5474:A$10000,A5474,I5474:I$10000)))</f>
        <v>0</v>
      </c>
      <c r="K5474" s="60"/>
      <c r="L5474" s="60" t="str">
        <f>IF(O5474="","",A5474)</f>
        <v/>
      </c>
      <c r="M5474" s="60" t="str">
        <f>IF(O5474="","",(VLOOKUP(A5474,A5474:E12458,5,FALSE)))</f>
        <v/>
      </c>
      <c r="N5474" s="60" t="str">
        <f t="shared" si="343"/>
        <v/>
      </c>
      <c r="O5474" s="60" t="str">
        <f t="shared" si="345"/>
        <v/>
      </c>
      <c r="P5474" s="103">
        <f t="shared" si="344"/>
        <v>17.799999999994043</v>
      </c>
      <c r="Q5474" s="58"/>
      <c r="R5474" s="58"/>
      <c r="S5474" s="102"/>
    </row>
    <row r="5475" spans="1:19" ht="12.5" customHeight="1" x14ac:dyDescent="0.35">
      <c r="A5475" s="2">
        <v>86</v>
      </c>
      <c r="B5475" s="2" t="s">
        <v>69</v>
      </c>
      <c r="C5475" s="67">
        <v>183.27950000000001</v>
      </c>
      <c r="D5475" t="s">
        <v>65</v>
      </c>
      <c r="E5475" s="2" t="s">
        <v>59</v>
      </c>
      <c r="F5475" s="2" t="s">
        <v>70</v>
      </c>
      <c r="G5475" s="2"/>
      <c r="I5475" s="60">
        <f t="shared" si="342"/>
        <v>0</v>
      </c>
      <c r="J5475" s="60">
        <f>IF(OR(I5475="",I5476="",I5477=""),"",(AVERAGEIF(A5475:A$10000,A5475,I5475:I$10000)))</f>
        <v>0</v>
      </c>
      <c r="K5475" s="60"/>
      <c r="L5475" s="55" t="str">
        <f>IF(O5475="","",A5475)</f>
        <v/>
      </c>
      <c r="M5475" s="60" t="str">
        <f>IF(O5475="","",(VLOOKUP(A5475,A5475:E12459,5,FALSE)))</f>
        <v/>
      </c>
      <c r="N5475" s="55" t="str">
        <f t="shared" si="343"/>
        <v/>
      </c>
      <c r="O5475" s="55" t="str">
        <f t="shared" si="345"/>
        <v/>
      </c>
      <c r="P5475" s="104">
        <f t="shared" si="344"/>
        <v>19.400000000018736</v>
      </c>
      <c r="Q5475" s="58"/>
      <c r="R5475" s="58"/>
      <c r="S5475" s="102"/>
    </row>
    <row r="5476" spans="1:19" ht="12.5" customHeight="1" x14ac:dyDescent="0.35">
      <c r="A5476" s="60">
        <v>86</v>
      </c>
      <c r="B5476" s="60" t="s">
        <v>69</v>
      </c>
      <c r="C5476" s="68">
        <v>183.30549999999999</v>
      </c>
      <c r="D5476" s="58" t="s">
        <v>65</v>
      </c>
      <c r="E5476" s="60" t="s">
        <v>59</v>
      </c>
      <c r="F5476" s="60" t="s">
        <v>70</v>
      </c>
      <c r="G5476" s="60"/>
      <c r="H5476" s="60"/>
      <c r="I5476" s="60">
        <f t="shared" si="342"/>
        <v>0</v>
      </c>
      <c r="J5476" s="60">
        <f>IF(OR(I5476="",I5477="",I5478=""),"",(AVERAGEIF(A5476:A$10000,A5476,I5476:I$10000)))</f>
        <v>0</v>
      </c>
      <c r="K5476" s="60"/>
      <c r="L5476" s="60" t="str">
        <f>IF(O5476="","",A5476)</f>
        <v/>
      </c>
      <c r="M5476" s="60" t="str">
        <f>IF(O5476="","",(VLOOKUP(A5476,A5476:E12460,5,FALSE)))</f>
        <v/>
      </c>
      <c r="N5476" s="60" t="str">
        <f t="shared" si="343"/>
        <v/>
      </c>
      <c r="O5476" s="60" t="str">
        <f t="shared" si="345"/>
        <v/>
      </c>
      <c r="P5476" s="103">
        <f t="shared" si="344"/>
        <v>25.999999999982037</v>
      </c>
      <c r="Q5476" s="58"/>
      <c r="R5476" s="58"/>
      <c r="S5476" s="102"/>
    </row>
    <row r="5477" spans="1:19" ht="12.5" customHeight="1" x14ac:dyDescent="0.35">
      <c r="A5477" s="2">
        <v>86</v>
      </c>
      <c r="B5477" s="2" t="s">
        <v>69</v>
      </c>
      <c r="C5477" s="67">
        <v>183.32149999999999</v>
      </c>
      <c r="D5477" t="s">
        <v>65</v>
      </c>
      <c r="E5477" s="2" t="s">
        <v>59</v>
      </c>
      <c r="F5477" s="2" t="s">
        <v>70</v>
      </c>
      <c r="G5477" s="2"/>
      <c r="I5477" s="60">
        <f t="shared" si="342"/>
        <v>0</v>
      </c>
      <c r="J5477" s="60">
        <f>IF(OR(I5477="",I5478="",I5479=""),"",(AVERAGEIF(A5477:A$10000,A5477,I5477:I$10000)))</f>
        <v>0</v>
      </c>
      <c r="K5477" s="60"/>
      <c r="L5477" s="55" t="str">
        <f>IF(O5477="","",A5477)</f>
        <v/>
      </c>
      <c r="M5477" s="60" t="str">
        <f>IF(O5477="","",(VLOOKUP(A5477,A5477:E12461,5,FALSE)))</f>
        <v/>
      </c>
      <c r="N5477" s="55" t="str">
        <f t="shared" si="343"/>
        <v/>
      </c>
      <c r="O5477" s="55" t="str">
        <f t="shared" si="345"/>
        <v/>
      </c>
      <c r="P5477" s="104">
        <f t="shared" si="344"/>
        <v>15.999999999991132</v>
      </c>
      <c r="Q5477" s="58"/>
      <c r="R5477" s="58"/>
      <c r="S5477" s="102"/>
    </row>
    <row r="5478" spans="1:19" ht="12.5" customHeight="1" x14ac:dyDescent="0.35">
      <c r="A5478" s="60">
        <v>86</v>
      </c>
      <c r="B5478" s="60" t="s">
        <v>69</v>
      </c>
      <c r="C5478" s="68">
        <v>183.339</v>
      </c>
      <c r="D5478" s="58" t="s">
        <v>65</v>
      </c>
      <c r="E5478" s="60" t="s">
        <v>59</v>
      </c>
      <c r="F5478" s="60" t="s">
        <v>70</v>
      </c>
      <c r="G5478" s="60"/>
      <c r="H5478" s="60"/>
      <c r="I5478" s="60">
        <f t="shared" si="342"/>
        <v>0</v>
      </c>
      <c r="J5478" s="60">
        <f>IF(OR(I5478="",I5479="",I5480=""),"",(AVERAGEIF(A5478:A$10000,A5478,I5478:I$10000)))</f>
        <v>0</v>
      </c>
      <c r="K5478" s="60"/>
      <c r="L5478" s="60" t="str">
        <f>IF(O5478="","",A5478)</f>
        <v/>
      </c>
      <c r="M5478" s="60" t="str">
        <f>IF(O5478="","",(VLOOKUP(A5478,A5478:E12462,5,FALSE)))</f>
        <v/>
      </c>
      <c r="N5478" s="60" t="str">
        <f t="shared" si="343"/>
        <v/>
      </c>
      <c r="O5478" s="60" t="str">
        <f t="shared" si="345"/>
        <v/>
      </c>
      <c r="P5478" s="103">
        <f t="shared" si="344"/>
        <v>17.500000000012506</v>
      </c>
      <c r="Q5478" s="58"/>
      <c r="R5478" s="58"/>
      <c r="S5478" s="102"/>
    </row>
    <row r="5479" spans="1:19" ht="12.5" customHeight="1" x14ac:dyDescent="0.35">
      <c r="A5479" s="2">
        <v>86</v>
      </c>
      <c r="B5479" s="2" t="s">
        <v>69</v>
      </c>
      <c r="C5479" s="67">
        <v>183.35570000000001</v>
      </c>
      <c r="D5479" t="s">
        <v>65</v>
      </c>
      <c r="E5479" s="2" t="s">
        <v>59</v>
      </c>
      <c r="F5479" s="2" t="s">
        <v>70</v>
      </c>
      <c r="G5479" s="2"/>
      <c r="I5479" s="60">
        <f t="shared" si="342"/>
        <v>0</v>
      </c>
      <c r="J5479" s="60">
        <f>IF(OR(I5479="",I5480="",I5481=""),"",(AVERAGEIF(A5479:A$10000,A5479,I5479:I$10000)))</f>
        <v>0</v>
      </c>
      <c r="K5479" s="60"/>
      <c r="L5479" s="55" t="str">
        <f>IF(O5479="","",A5479)</f>
        <v/>
      </c>
      <c r="M5479" s="60" t="str">
        <f>IF(O5479="","",(VLOOKUP(A5479,A5479:E12463,5,FALSE)))</f>
        <v/>
      </c>
      <c r="N5479" s="55" t="str">
        <f t="shared" si="343"/>
        <v/>
      </c>
      <c r="O5479" s="55" t="str">
        <f t="shared" si="345"/>
        <v/>
      </c>
      <c r="P5479" s="104">
        <f t="shared" si="344"/>
        <v>16.70000000001437</v>
      </c>
      <c r="Q5479" s="58"/>
      <c r="R5479" s="58"/>
      <c r="S5479" s="102"/>
    </row>
    <row r="5480" spans="1:19" ht="12.5" customHeight="1" x14ac:dyDescent="0.35">
      <c r="A5480" s="60">
        <v>86</v>
      </c>
      <c r="B5480" s="60" t="s">
        <v>69</v>
      </c>
      <c r="C5480" s="68">
        <v>183.3742</v>
      </c>
      <c r="D5480" s="58" t="s">
        <v>65</v>
      </c>
      <c r="E5480" s="60" t="s">
        <v>59</v>
      </c>
      <c r="F5480" s="60" t="s">
        <v>70</v>
      </c>
      <c r="G5480" s="60"/>
      <c r="H5480" s="60"/>
      <c r="I5480" s="60">
        <f t="shared" si="342"/>
        <v>0</v>
      </c>
      <c r="J5480" s="60">
        <f>IF(OR(I5480="",I5481="",I5482=""),"",(AVERAGEIF(A5480:A$10000,A5480,I5480:I$10000)))</f>
        <v>0</v>
      </c>
      <c r="K5480" s="60"/>
      <c r="L5480" s="60" t="str">
        <f>IF(O5480="","",A5480)</f>
        <v/>
      </c>
      <c r="M5480" s="60" t="str">
        <f>IF(O5480="","",(VLOOKUP(A5480,A5480:E12464,5,FALSE)))</f>
        <v/>
      </c>
      <c r="N5480" s="60" t="str">
        <f t="shared" si="343"/>
        <v/>
      </c>
      <c r="O5480" s="60" t="str">
        <f t="shared" si="345"/>
        <v/>
      </c>
      <c r="P5480" s="103">
        <f t="shared" si="344"/>
        <v>18.499999999988859</v>
      </c>
      <c r="Q5480" s="58"/>
      <c r="R5480" s="58"/>
      <c r="S5480" s="102"/>
    </row>
    <row r="5481" spans="1:19" ht="12.5" customHeight="1" x14ac:dyDescent="0.35">
      <c r="A5481" s="2">
        <v>86</v>
      </c>
      <c r="B5481" s="2" t="s">
        <v>69</v>
      </c>
      <c r="C5481" s="67">
        <v>183.3913</v>
      </c>
      <c r="D5481" t="s">
        <v>65</v>
      </c>
      <c r="E5481" s="2" t="s">
        <v>59</v>
      </c>
      <c r="F5481" s="2" t="s">
        <v>70</v>
      </c>
      <c r="G5481" s="2"/>
      <c r="I5481" s="60">
        <f t="shared" si="342"/>
        <v>0</v>
      </c>
      <c r="J5481" s="60">
        <f>IF(OR(I5481="",I5482="",I5483=""),"",(AVERAGEIF(A5481:A$10000,A5481,I5481:I$10000)))</f>
        <v>0</v>
      </c>
      <c r="K5481" s="60"/>
      <c r="L5481" s="55" t="str">
        <f>IF(O5481="","",A5481)</f>
        <v/>
      </c>
      <c r="M5481" s="60" t="str">
        <f>IF(O5481="","",(VLOOKUP(A5481,A5481:E12465,5,FALSE)))</f>
        <v/>
      </c>
      <c r="N5481" s="55" t="str">
        <f t="shared" si="343"/>
        <v/>
      </c>
      <c r="O5481" s="55" t="str">
        <f t="shared" si="345"/>
        <v/>
      </c>
      <c r="P5481" s="104">
        <f t="shared" si="344"/>
        <v>17.099999999999227</v>
      </c>
      <c r="Q5481" s="58"/>
      <c r="R5481" s="58"/>
      <c r="S5481" s="102"/>
    </row>
    <row r="5482" spans="1:19" ht="12.5" customHeight="1" x14ac:dyDescent="0.35">
      <c r="A5482" s="60">
        <v>86</v>
      </c>
      <c r="B5482" s="60" t="s">
        <v>69</v>
      </c>
      <c r="C5482" s="68">
        <v>183.41149999999999</v>
      </c>
      <c r="D5482" s="58" t="s">
        <v>65</v>
      </c>
      <c r="E5482" s="60" t="s">
        <v>59</v>
      </c>
      <c r="F5482" s="60" t="s">
        <v>70</v>
      </c>
      <c r="G5482" s="60"/>
      <c r="H5482" s="60"/>
      <c r="I5482" s="60">
        <f t="shared" si="342"/>
        <v>0</v>
      </c>
      <c r="J5482" s="60">
        <f>IF(OR(I5482="",I5483="",I5484=""),"",(AVERAGEIF(A5482:A$10000,A5482,I5482:I$10000)))</f>
        <v>0</v>
      </c>
      <c r="K5482" s="60"/>
      <c r="L5482" s="60" t="str">
        <f>IF(O5482="","",A5482)</f>
        <v/>
      </c>
      <c r="M5482" s="60" t="str">
        <f>IF(O5482="","",(VLOOKUP(A5482,A5482:E12466,5,FALSE)))</f>
        <v/>
      </c>
      <c r="N5482" s="60" t="str">
        <f t="shared" si="343"/>
        <v/>
      </c>
      <c r="O5482" s="60" t="str">
        <f t="shared" si="345"/>
        <v/>
      </c>
      <c r="P5482" s="103">
        <f t="shared" si="344"/>
        <v>20.199999999988449</v>
      </c>
      <c r="Q5482" s="58"/>
      <c r="R5482" s="58"/>
      <c r="S5482" s="102"/>
    </row>
    <row r="5483" spans="1:19" ht="12.5" customHeight="1" x14ac:dyDescent="0.35">
      <c r="A5483" s="2">
        <v>86</v>
      </c>
      <c r="B5483" s="2" t="s">
        <v>69</v>
      </c>
      <c r="C5483" s="67">
        <v>183.4314</v>
      </c>
      <c r="D5483" t="s">
        <v>65</v>
      </c>
      <c r="E5483" s="2" t="s">
        <v>59</v>
      </c>
      <c r="F5483" s="2" t="s">
        <v>70</v>
      </c>
      <c r="G5483" s="2"/>
      <c r="I5483" s="60">
        <f t="shared" si="342"/>
        <v>0</v>
      </c>
      <c r="J5483" s="60">
        <f>IF(OR(I5483="",I5484="",I5485=""),"",(AVERAGEIF(A5483:A$10000,A5483,I5483:I$10000)))</f>
        <v>0</v>
      </c>
      <c r="K5483" s="60"/>
      <c r="L5483" s="55" t="str">
        <f>IF(O5483="","",A5483)</f>
        <v/>
      </c>
      <c r="M5483" s="60" t="str">
        <f>IF(O5483="","",(VLOOKUP(A5483,A5483:E12467,5,FALSE)))</f>
        <v/>
      </c>
      <c r="N5483" s="55" t="str">
        <f t="shared" si="343"/>
        <v/>
      </c>
      <c r="O5483" s="55" t="str">
        <f t="shared" si="345"/>
        <v/>
      </c>
      <c r="P5483" s="104">
        <f t="shared" si="344"/>
        <v>19.900000000006912</v>
      </c>
      <c r="Q5483" s="58"/>
      <c r="R5483" s="58"/>
      <c r="S5483" s="102"/>
    </row>
    <row r="5484" spans="1:19" ht="12.5" customHeight="1" x14ac:dyDescent="0.35">
      <c r="A5484" s="60">
        <v>86</v>
      </c>
      <c r="B5484" s="60" t="s">
        <v>69</v>
      </c>
      <c r="C5484" s="68">
        <v>183.4521</v>
      </c>
      <c r="D5484" s="58" t="s">
        <v>65</v>
      </c>
      <c r="E5484" s="60" t="s">
        <v>59</v>
      </c>
      <c r="F5484" s="60" t="s">
        <v>70</v>
      </c>
      <c r="G5484" s="60"/>
      <c r="H5484" s="60"/>
      <c r="I5484" s="60">
        <f t="shared" si="342"/>
        <v>0</v>
      </c>
      <c r="J5484" s="60">
        <f>IF(OR(I5484="",I5485="",I5486=""),"",(AVERAGEIF(A5484:A$10000,A5484,I5484:I$10000)))</f>
        <v>0</v>
      </c>
      <c r="K5484" s="60"/>
      <c r="L5484" s="60" t="str">
        <f>IF(O5484="","",A5484)</f>
        <v/>
      </c>
      <c r="M5484" s="60" t="str">
        <f>IF(O5484="","",(VLOOKUP(A5484,A5484:E12468,5,FALSE)))</f>
        <v/>
      </c>
      <c r="N5484" s="60" t="str">
        <f t="shared" si="343"/>
        <v/>
      </c>
      <c r="O5484" s="60" t="str">
        <f t="shared" si="345"/>
        <v/>
      </c>
      <c r="P5484" s="103">
        <f t="shared" si="344"/>
        <v>20.700000000005048</v>
      </c>
      <c r="Q5484" s="58"/>
      <c r="R5484" s="58"/>
      <c r="S5484" s="102"/>
    </row>
    <row r="5485" spans="1:19" ht="12.5" customHeight="1" x14ac:dyDescent="0.35">
      <c r="A5485" s="2">
        <v>87</v>
      </c>
      <c r="B5485" s="2" t="s">
        <v>69</v>
      </c>
      <c r="C5485" s="67">
        <v>184.48740000000001</v>
      </c>
      <c r="D5485" t="s">
        <v>65</v>
      </c>
      <c r="E5485" s="2" t="s">
        <v>56</v>
      </c>
      <c r="F5485" s="2" t="s">
        <v>70</v>
      </c>
      <c r="G5485" s="2"/>
      <c r="I5485" s="60">
        <f t="shared" si="342"/>
        <v>0</v>
      </c>
      <c r="J5485" s="60">
        <f>IF(OR(I5485="",I5486="",I5487=""),"",(AVERAGEIF(A5485:A$10000,A5485,I5485:I$10000)))</f>
        <v>0</v>
      </c>
      <c r="K5485" s="60"/>
      <c r="L5485" s="55" t="str">
        <f>IF(O5485="","",A5485)</f>
        <v/>
      </c>
      <c r="M5485" s="60" t="str">
        <f>IF(O5485="","",(VLOOKUP(A5485,A5485:E12469,5,FALSE)))</f>
        <v/>
      </c>
      <c r="N5485" s="55" t="str">
        <f t="shared" si="343"/>
        <v/>
      </c>
      <c r="O5485" s="55" t="str">
        <f t="shared" si="345"/>
        <v/>
      </c>
      <c r="P5485" s="104" t="str">
        <f t="shared" si="344"/>
        <v/>
      </c>
      <c r="Q5485" s="58"/>
      <c r="R5485" s="58"/>
      <c r="S5485" s="102"/>
    </row>
    <row r="5486" spans="1:19" ht="12.5" customHeight="1" x14ac:dyDescent="0.35">
      <c r="A5486" s="60">
        <v>87</v>
      </c>
      <c r="B5486" s="60" t="s">
        <v>69</v>
      </c>
      <c r="C5486" s="68">
        <v>184.50120000000001</v>
      </c>
      <c r="D5486" s="58" t="s">
        <v>65</v>
      </c>
      <c r="E5486" s="60" t="s">
        <v>56</v>
      </c>
      <c r="F5486" s="60" t="s">
        <v>70</v>
      </c>
      <c r="G5486" s="60"/>
      <c r="H5486" s="60"/>
      <c r="I5486" s="60">
        <f t="shared" si="342"/>
        <v>0</v>
      </c>
      <c r="J5486" s="60">
        <f>IF(OR(I5486="",I5487="",I5488=""),"",(AVERAGEIF(A5486:A$10000,A5486,I5486:I$10000)))</f>
        <v>0</v>
      </c>
      <c r="K5486" s="60"/>
      <c r="L5486" s="60" t="str">
        <f>IF(O5486="","",A5486)</f>
        <v/>
      </c>
      <c r="M5486" s="60" t="str">
        <f>IF(O5486="","",(VLOOKUP(A5486,A5486:E12470,5,FALSE)))</f>
        <v/>
      </c>
      <c r="N5486" s="60" t="str">
        <f t="shared" si="343"/>
        <v/>
      </c>
      <c r="O5486" s="60" t="str">
        <f t="shared" si="345"/>
        <v/>
      </c>
      <c r="P5486" s="103">
        <f t="shared" si="344"/>
        <v>13.800000000003365</v>
      </c>
      <c r="Q5486" s="58"/>
      <c r="R5486" s="58"/>
      <c r="S5486" s="102"/>
    </row>
    <row r="5487" spans="1:19" ht="12.5" customHeight="1" x14ac:dyDescent="0.35">
      <c r="A5487" s="2">
        <v>87</v>
      </c>
      <c r="B5487" s="2" t="s">
        <v>69</v>
      </c>
      <c r="C5487" s="67">
        <v>184.5162</v>
      </c>
      <c r="D5487" t="s">
        <v>65</v>
      </c>
      <c r="E5487" s="2" t="s">
        <v>56</v>
      </c>
      <c r="F5487" s="2" t="s">
        <v>70</v>
      </c>
      <c r="G5487" s="2"/>
      <c r="I5487" s="60">
        <f t="shared" si="342"/>
        <v>0</v>
      </c>
      <c r="J5487" s="60">
        <f>IF(OR(I5487="",I5488="",I5489=""),"",(AVERAGEIF(A5487:A$10000,A5487,I5487:I$10000)))</f>
        <v>0</v>
      </c>
      <c r="K5487" s="60"/>
      <c r="L5487" s="55" t="str">
        <f>IF(O5487="","",A5487)</f>
        <v/>
      </c>
      <c r="M5487" s="60" t="str">
        <f>IF(O5487="","",(VLOOKUP(A5487,A5487:E12471,5,FALSE)))</f>
        <v/>
      </c>
      <c r="N5487" s="55" t="str">
        <f t="shared" si="343"/>
        <v/>
      </c>
      <c r="O5487" s="55" t="str">
        <f t="shared" si="345"/>
        <v/>
      </c>
      <c r="P5487" s="104">
        <f t="shared" si="344"/>
        <v>14.999999999986358</v>
      </c>
      <c r="Q5487" s="58"/>
      <c r="R5487" s="58"/>
      <c r="S5487" s="102"/>
    </row>
    <row r="5488" spans="1:19" ht="12.5" customHeight="1" x14ac:dyDescent="0.35">
      <c r="A5488" s="60">
        <v>87</v>
      </c>
      <c r="B5488" s="60" t="s">
        <v>69</v>
      </c>
      <c r="C5488" s="68">
        <v>184.53710000000001</v>
      </c>
      <c r="D5488" s="58" t="s">
        <v>65</v>
      </c>
      <c r="E5488" s="60" t="s">
        <v>56</v>
      </c>
      <c r="F5488" s="60" t="s">
        <v>70</v>
      </c>
      <c r="G5488" s="60"/>
      <c r="H5488" s="60"/>
      <c r="I5488" s="60">
        <f t="shared" si="342"/>
        <v>0</v>
      </c>
      <c r="J5488" s="60">
        <f>IF(OR(I5488="",I5489="",I5490=""),"",(AVERAGEIF(A5488:A$10000,A5488,I5488:I$10000)))</f>
        <v>0</v>
      </c>
      <c r="K5488" s="60"/>
      <c r="L5488" s="60" t="str">
        <f>IF(O5488="","",A5488)</f>
        <v/>
      </c>
      <c r="M5488" s="60" t="str">
        <f>IF(O5488="","",(VLOOKUP(A5488,A5488:E12472,5,FALSE)))</f>
        <v/>
      </c>
      <c r="N5488" s="60" t="str">
        <f t="shared" si="343"/>
        <v/>
      </c>
      <c r="O5488" s="60" t="str">
        <f t="shared" si="345"/>
        <v/>
      </c>
      <c r="P5488" s="103">
        <f t="shared" si="344"/>
        <v>20.900000000011687</v>
      </c>
      <c r="Q5488" s="58"/>
      <c r="R5488" s="58"/>
      <c r="S5488" s="102"/>
    </row>
    <row r="5489" spans="1:19" ht="12.5" customHeight="1" x14ac:dyDescent="0.35">
      <c r="A5489" s="2">
        <v>87</v>
      </c>
      <c r="B5489" s="2" t="s">
        <v>69</v>
      </c>
      <c r="C5489" s="67">
        <v>184.55549999999999</v>
      </c>
      <c r="D5489" t="s">
        <v>65</v>
      </c>
      <c r="E5489" s="2" t="s">
        <v>56</v>
      </c>
      <c r="F5489" s="2" t="s">
        <v>70</v>
      </c>
      <c r="G5489" s="2"/>
      <c r="I5489" s="60">
        <f t="shared" si="342"/>
        <v>0</v>
      </c>
      <c r="J5489" s="60">
        <f>IF(OR(I5489="",I5490="",I5491=""),"",(AVERAGEIF(A5489:A$10000,A5489,I5489:I$10000)))</f>
        <v>0</v>
      </c>
      <c r="K5489" s="60"/>
      <c r="L5489" s="55" t="str">
        <f>IF(O5489="","",A5489)</f>
        <v/>
      </c>
      <c r="M5489" s="60" t="str">
        <f>IF(O5489="","",(VLOOKUP(A5489,A5489:E12473,5,FALSE)))</f>
        <v/>
      </c>
      <c r="N5489" s="55" t="str">
        <f t="shared" si="343"/>
        <v/>
      </c>
      <c r="O5489" s="55" t="str">
        <f t="shared" si="345"/>
        <v/>
      </c>
      <c r="P5489" s="104">
        <f t="shared" si="344"/>
        <v>18.399999999985539</v>
      </c>
      <c r="Q5489" s="58"/>
      <c r="R5489" s="58"/>
      <c r="S5489" s="102"/>
    </row>
    <row r="5490" spans="1:19" ht="12.5" customHeight="1" x14ac:dyDescent="0.35">
      <c r="A5490" s="60">
        <v>87</v>
      </c>
      <c r="B5490" s="60" t="s">
        <v>69</v>
      </c>
      <c r="C5490" s="68">
        <v>184.5762</v>
      </c>
      <c r="D5490" s="58" t="s">
        <v>65</v>
      </c>
      <c r="E5490" s="60" t="s">
        <v>56</v>
      </c>
      <c r="F5490" s="60" t="s">
        <v>70</v>
      </c>
      <c r="G5490" s="60"/>
      <c r="H5490" s="60"/>
      <c r="I5490" s="60">
        <f t="shared" si="342"/>
        <v>0</v>
      </c>
      <c r="J5490" s="60">
        <f>IF(OR(I5490="",I5491="",I5492=""),"",(AVERAGEIF(A5490:A$10000,A5490,I5490:I$10000)))</f>
        <v>0</v>
      </c>
      <c r="K5490" s="60"/>
      <c r="L5490" s="60" t="str">
        <f>IF(O5490="","",A5490)</f>
        <v/>
      </c>
      <c r="M5490" s="60" t="str">
        <f>IF(O5490="","",(VLOOKUP(A5490,A5490:E12474,5,FALSE)))</f>
        <v/>
      </c>
      <c r="N5490" s="60" t="str">
        <f t="shared" si="343"/>
        <v/>
      </c>
      <c r="O5490" s="60" t="str">
        <f t="shared" si="345"/>
        <v/>
      </c>
      <c r="P5490" s="103">
        <f t="shared" si="344"/>
        <v>20.700000000005048</v>
      </c>
      <c r="Q5490" s="58"/>
      <c r="R5490" s="58"/>
      <c r="S5490" s="102"/>
    </row>
    <row r="5491" spans="1:19" ht="12.5" customHeight="1" x14ac:dyDescent="0.35">
      <c r="A5491" s="2">
        <v>87</v>
      </c>
      <c r="B5491" s="2" t="s">
        <v>69</v>
      </c>
      <c r="C5491" s="67">
        <v>184.59059999999999</v>
      </c>
      <c r="D5491" t="s">
        <v>65</v>
      </c>
      <c r="E5491" s="2" t="s">
        <v>56</v>
      </c>
      <c r="F5491" s="2" t="s">
        <v>70</v>
      </c>
      <c r="G5491" s="2"/>
      <c r="I5491" s="60">
        <f t="shared" si="342"/>
        <v>0</v>
      </c>
      <c r="J5491" s="60">
        <f>IF(OR(I5491="",I5492="",I5493=""),"",(AVERAGEIF(A5491:A$10000,A5491,I5491:I$10000)))</f>
        <v>0</v>
      </c>
      <c r="K5491" s="60"/>
      <c r="L5491" s="55" t="str">
        <f>IF(O5491="","",A5491)</f>
        <v/>
      </c>
      <c r="M5491" s="60" t="str">
        <f>IF(O5491="","",(VLOOKUP(A5491,A5491:E12475,5,FALSE)))</f>
        <v/>
      </c>
      <c r="N5491" s="55" t="str">
        <f t="shared" si="343"/>
        <v/>
      </c>
      <c r="O5491" s="55" t="str">
        <f t="shared" si="345"/>
        <v/>
      </c>
      <c r="P5491" s="104">
        <f t="shared" si="344"/>
        <v>14.399999999994861</v>
      </c>
      <c r="Q5491" s="58"/>
      <c r="R5491" s="58"/>
      <c r="S5491" s="102"/>
    </row>
    <row r="5492" spans="1:19" ht="12.5" customHeight="1" x14ac:dyDescent="0.35">
      <c r="A5492" s="60">
        <v>87</v>
      </c>
      <c r="B5492" s="60" t="s">
        <v>69</v>
      </c>
      <c r="C5492" s="68">
        <v>184.60550000000001</v>
      </c>
      <c r="D5492" s="58" t="s">
        <v>65</v>
      </c>
      <c r="E5492" s="60" t="s">
        <v>56</v>
      </c>
      <c r="F5492" s="60" t="s">
        <v>70</v>
      </c>
      <c r="G5492" s="60"/>
      <c r="H5492" s="60"/>
      <c r="I5492" s="60">
        <f t="shared" si="342"/>
        <v>0</v>
      </c>
      <c r="J5492" s="60">
        <f>IF(OR(I5492="",I5493="",I5494=""),"",(AVERAGEIF(A5492:A$10000,A5492,I5492:I$10000)))</f>
        <v>0</v>
      </c>
      <c r="K5492" s="60"/>
      <c r="L5492" s="60" t="str">
        <f>IF(O5492="","",A5492)</f>
        <v/>
      </c>
      <c r="M5492" s="60" t="str">
        <f>IF(O5492="","",(VLOOKUP(A5492,A5492:E12476,5,FALSE)))</f>
        <v/>
      </c>
      <c r="N5492" s="60" t="str">
        <f t="shared" si="343"/>
        <v/>
      </c>
      <c r="O5492" s="60" t="str">
        <f t="shared" si="345"/>
        <v/>
      </c>
      <c r="P5492" s="103">
        <f t="shared" si="344"/>
        <v>14.90000000001146</v>
      </c>
      <c r="Q5492" s="58"/>
      <c r="R5492" s="58"/>
      <c r="S5492" s="102"/>
    </row>
    <row r="5493" spans="1:19" ht="12.5" customHeight="1" x14ac:dyDescent="0.35">
      <c r="A5493" s="2">
        <v>87</v>
      </c>
      <c r="B5493" s="2" t="s">
        <v>69</v>
      </c>
      <c r="C5493" s="67">
        <v>184.6199</v>
      </c>
      <c r="D5493" t="s">
        <v>65</v>
      </c>
      <c r="E5493" s="2" t="s">
        <v>56</v>
      </c>
      <c r="F5493" s="2" t="s">
        <v>70</v>
      </c>
      <c r="G5493" s="2"/>
      <c r="I5493" s="60">
        <f t="shared" si="342"/>
        <v>0</v>
      </c>
      <c r="J5493" s="60">
        <f>IF(OR(I5493="",I5494="",I5495=""),"",(AVERAGEIF(A5493:A$10000,A5493,I5493:I$10000)))</f>
        <v>0</v>
      </c>
      <c r="K5493" s="60"/>
      <c r="L5493" s="55" t="str">
        <f>IF(O5493="","",A5493)</f>
        <v/>
      </c>
      <c r="M5493" s="60" t="str">
        <f>IF(O5493="","",(VLOOKUP(A5493,A5493:E12477,5,FALSE)))</f>
        <v/>
      </c>
      <c r="N5493" s="55" t="str">
        <f t="shared" si="343"/>
        <v/>
      </c>
      <c r="O5493" s="55" t="str">
        <f t="shared" si="345"/>
        <v/>
      </c>
      <c r="P5493" s="104">
        <f t="shared" si="344"/>
        <v>14.399999999994861</v>
      </c>
      <c r="Q5493" s="58"/>
      <c r="R5493" s="58"/>
      <c r="S5493" s="102"/>
    </row>
    <row r="5494" spans="1:19" ht="12.5" customHeight="1" x14ac:dyDescent="0.35">
      <c r="A5494" s="60">
        <v>87</v>
      </c>
      <c r="B5494" s="60" t="s">
        <v>69</v>
      </c>
      <c r="C5494" s="68">
        <v>184.6344</v>
      </c>
      <c r="D5494" s="58" t="s">
        <v>65</v>
      </c>
      <c r="E5494" s="60" t="s">
        <v>56</v>
      </c>
      <c r="F5494" s="60" t="s">
        <v>70</v>
      </c>
      <c r="G5494" s="60"/>
      <c r="H5494" s="60"/>
      <c r="I5494" s="60">
        <f t="shared" si="342"/>
        <v>0</v>
      </c>
      <c r="J5494" s="60">
        <f>IF(OR(I5494="",I5495="",I5496=""),"",(AVERAGEIF(A5494:A$10000,A5494,I5494:I$10000)))</f>
        <v>0</v>
      </c>
      <c r="K5494" s="60"/>
      <c r="L5494" s="60" t="str">
        <f>IF(O5494="","",A5494)</f>
        <v/>
      </c>
      <c r="M5494" s="60" t="str">
        <f>IF(O5494="","",(VLOOKUP(A5494,A5494:E12478,5,FALSE)))</f>
        <v/>
      </c>
      <c r="N5494" s="60" t="str">
        <f t="shared" si="343"/>
        <v/>
      </c>
      <c r="O5494" s="60" t="str">
        <f t="shared" si="345"/>
        <v/>
      </c>
      <c r="P5494" s="103">
        <f t="shared" si="344"/>
        <v>14.499999999998181</v>
      </c>
      <c r="Q5494" s="58"/>
      <c r="R5494" s="58"/>
      <c r="S5494" s="102"/>
    </row>
    <row r="5495" spans="1:19" ht="12.5" customHeight="1" x14ac:dyDescent="0.35">
      <c r="A5495" s="2">
        <v>87</v>
      </c>
      <c r="B5495" s="2" t="s">
        <v>69</v>
      </c>
      <c r="C5495" s="67">
        <v>184.64959999999999</v>
      </c>
      <c r="D5495" t="s">
        <v>65</v>
      </c>
      <c r="E5495" s="2" t="s">
        <v>56</v>
      </c>
      <c r="F5495" s="2" t="s">
        <v>70</v>
      </c>
      <c r="G5495" s="2"/>
      <c r="I5495" s="60">
        <f t="shared" si="342"/>
        <v>0</v>
      </c>
      <c r="J5495" s="60">
        <f>IF(OR(I5495="",I5496="",I5497=""),"",(AVERAGEIF(A5495:A$10000,A5495,I5495:I$10000)))</f>
        <v>0</v>
      </c>
      <c r="K5495" s="60"/>
      <c r="L5495" s="55" t="str">
        <f>IF(O5495="","",A5495)</f>
        <v/>
      </c>
      <c r="M5495" s="60" t="str">
        <f>IF(O5495="","",(VLOOKUP(A5495,A5495:E12479,5,FALSE)))</f>
        <v/>
      </c>
      <c r="N5495" s="55" t="str">
        <f t="shared" si="343"/>
        <v/>
      </c>
      <c r="O5495" s="55" t="str">
        <f t="shared" si="345"/>
        <v/>
      </c>
      <c r="P5495" s="104">
        <f t="shared" si="344"/>
        <v>15.199999999992997</v>
      </c>
      <c r="Q5495" s="58"/>
      <c r="R5495" s="58"/>
      <c r="S5495" s="102"/>
    </row>
    <row r="5496" spans="1:19" ht="12.5" customHeight="1" x14ac:dyDescent="0.35">
      <c r="A5496" s="60">
        <v>87</v>
      </c>
      <c r="B5496" s="60" t="s">
        <v>69</v>
      </c>
      <c r="C5496" s="68">
        <v>184.6652</v>
      </c>
      <c r="D5496" s="58" t="s">
        <v>65</v>
      </c>
      <c r="E5496" s="60" t="s">
        <v>56</v>
      </c>
      <c r="F5496" s="60" t="s">
        <v>70</v>
      </c>
      <c r="G5496" s="60"/>
      <c r="H5496" s="60"/>
      <c r="I5496" s="60">
        <f t="shared" si="342"/>
        <v>0</v>
      </c>
      <c r="J5496" s="60">
        <f>IF(OR(I5496="",I5497="",I5498=""),"",(AVERAGEIF(A5496:A$10000,A5496,I5496:I$10000)))</f>
        <v>0</v>
      </c>
      <c r="K5496" s="60"/>
      <c r="L5496" s="60" t="str">
        <f>IF(O5496="","",A5496)</f>
        <v/>
      </c>
      <c r="M5496" s="60" t="str">
        <f>IF(O5496="","",(VLOOKUP(A5496,A5496:E12480,5,FALSE)))</f>
        <v/>
      </c>
      <c r="N5496" s="60" t="str">
        <f t="shared" si="343"/>
        <v/>
      </c>
      <c r="O5496" s="60" t="str">
        <f t="shared" si="345"/>
        <v/>
      </c>
      <c r="P5496" s="103">
        <f t="shared" si="344"/>
        <v>15.600000000006276</v>
      </c>
      <c r="Q5496" s="58"/>
      <c r="R5496" s="58"/>
      <c r="S5496" s="102"/>
    </row>
    <row r="5497" spans="1:19" ht="12.5" customHeight="1" x14ac:dyDescent="0.35">
      <c r="A5497" s="2">
        <v>87</v>
      </c>
      <c r="B5497" s="2" t="s">
        <v>69</v>
      </c>
      <c r="C5497" s="67">
        <v>184.6815</v>
      </c>
      <c r="D5497" t="s">
        <v>65</v>
      </c>
      <c r="E5497" s="2" t="s">
        <v>56</v>
      </c>
      <c r="F5497" s="2" t="s">
        <v>70</v>
      </c>
      <c r="G5497" s="2"/>
      <c r="I5497" s="60">
        <f t="shared" si="342"/>
        <v>0</v>
      </c>
      <c r="J5497" s="60">
        <f>IF(OR(I5497="",I5498="",I5499=""),"",(AVERAGEIF(A5497:A$10000,A5497,I5497:I$10000)))</f>
        <v>0</v>
      </c>
      <c r="K5497" s="60"/>
      <c r="L5497" s="55" t="str">
        <f>IF(O5497="","",A5497)</f>
        <v/>
      </c>
      <c r="M5497" s="60" t="str">
        <f>IF(O5497="","",(VLOOKUP(A5497,A5497:E12481,5,FALSE)))</f>
        <v/>
      </c>
      <c r="N5497" s="55" t="str">
        <f t="shared" si="343"/>
        <v/>
      </c>
      <c r="O5497" s="55" t="str">
        <f t="shared" si="345"/>
        <v/>
      </c>
      <c r="P5497" s="104">
        <f t="shared" si="344"/>
        <v>16.300000000001091</v>
      </c>
      <c r="Q5497" s="58"/>
      <c r="R5497" s="58"/>
      <c r="S5497" s="102"/>
    </row>
    <row r="5498" spans="1:19" ht="12.5" customHeight="1" x14ac:dyDescent="0.35">
      <c r="A5498" s="60">
        <v>87</v>
      </c>
      <c r="B5498" s="60" t="s">
        <v>69</v>
      </c>
      <c r="C5498" s="68">
        <v>184.69909999999999</v>
      </c>
      <c r="D5498" s="58" t="s">
        <v>65</v>
      </c>
      <c r="E5498" s="60" t="s">
        <v>56</v>
      </c>
      <c r="F5498" s="60" t="s">
        <v>70</v>
      </c>
      <c r="G5498" s="60"/>
      <c r="H5498" s="60"/>
      <c r="I5498" s="60">
        <f t="shared" si="342"/>
        <v>0</v>
      </c>
      <c r="J5498" s="60">
        <f>IF(OR(I5498="",I5499="",I5500=""),"",(AVERAGEIF(A5498:A$10000,A5498,I5498:I$10000)))</f>
        <v>0</v>
      </c>
      <c r="K5498" s="60"/>
      <c r="L5498" s="60" t="str">
        <f>IF(O5498="","",A5498)</f>
        <v/>
      </c>
      <c r="M5498" s="60" t="str">
        <f>IF(O5498="","",(VLOOKUP(A5498,A5498:E12482,5,FALSE)))</f>
        <v/>
      </c>
      <c r="N5498" s="60" t="str">
        <f t="shared" si="343"/>
        <v/>
      </c>
      <c r="O5498" s="60" t="str">
        <f t="shared" si="345"/>
        <v/>
      </c>
      <c r="P5498" s="103">
        <f t="shared" si="344"/>
        <v>17.599999999987403</v>
      </c>
      <c r="Q5498" s="58"/>
      <c r="R5498" s="58"/>
      <c r="S5498" s="102"/>
    </row>
    <row r="5499" spans="1:19" ht="12.5" customHeight="1" x14ac:dyDescent="0.35">
      <c r="A5499" s="2">
        <v>87</v>
      </c>
      <c r="B5499" s="2" t="s">
        <v>69</v>
      </c>
      <c r="C5499" s="67">
        <v>184.7149</v>
      </c>
      <c r="D5499" t="s">
        <v>65</v>
      </c>
      <c r="E5499" s="2" t="s">
        <v>56</v>
      </c>
      <c r="F5499" s="2" t="s">
        <v>70</v>
      </c>
      <c r="G5499" s="2"/>
      <c r="I5499" s="60">
        <f t="shared" si="342"/>
        <v>0</v>
      </c>
      <c r="J5499" s="60">
        <f>IF(OR(I5499="",I5500="",I5501=""),"",(AVERAGEIF(A5499:A$10000,A5499,I5499:I$10000)))</f>
        <v>0</v>
      </c>
      <c r="K5499" s="60"/>
      <c r="L5499" s="55" t="str">
        <f>IF(O5499="","",A5499)</f>
        <v/>
      </c>
      <c r="M5499" s="60" t="str">
        <f>IF(O5499="","",(VLOOKUP(A5499,A5499:E12483,5,FALSE)))</f>
        <v/>
      </c>
      <c r="N5499" s="55" t="str">
        <f t="shared" si="343"/>
        <v/>
      </c>
      <c r="O5499" s="55" t="str">
        <f t="shared" si="345"/>
        <v/>
      </c>
      <c r="P5499" s="104">
        <f t="shared" si="344"/>
        <v>15.800000000012915</v>
      </c>
      <c r="Q5499" s="58"/>
      <c r="R5499" s="58"/>
      <c r="S5499" s="102"/>
    </row>
    <row r="5500" spans="1:19" ht="12.5" customHeight="1" x14ac:dyDescent="0.35">
      <c r="A5500" s="60">
        <v>87</v>
      </c>
      <c r="B5500" s="60" t="s">
        <v>69</v>
      </c>
      <c r="C5500" s="68">
        <v>184.72890000000001</v>
      </c>
      <c r="D5500" s="58" t="s">
        <v>65</v>
      </c>
      <c r="E5500" s="60" t="s">
        <v>56</v>
      </c>
      <c r="F5500" s="60" t="s">
        <v>70</v>
      </c>
      <c r="G5500" s="60"/>
      <c r="H5500" s="60"/>
      <c r="I5500" s="60">
        <f t="shared" si="342"/>
        <v>0</v>
      </c>
      <c r="J5500" s="60">
        <f>IF(OR(I5500="",I5501="",I5502=""),"",(AVERAGEIF(A5500:A$10000,A5500,I5500:I$10000)))</f>
        <v>0</v>
      </c>
      <c r="K5500" s="60"/>
      <c r="L5500" s="60" t="str">
        <f>IF(O5500="","",A5500)</f>
        <v/>
      </c>
      <c r="M5500" s="60" t="str">
        <f>IF(O5500="","",(VLOOKUP(A5500,A5500:E12484,5,FALSE)))</f>
        <v/>
      </c>
      <c r="N5500" s="60" t="str">
        <f t="shared" si="343"/>
        <v/>
      </c>
      <c r="O5500" s="60" t="str">
        <f t="shared" si="345"/>
        <v/>
      </c>
      <c r="P5500" s="103">
        <f t="shared" si="344"/>
        <v>14.000000000010004</v>
      </c>
      <c r="Q5500" s="58"/>
      <c r="R5500" s="58"/>
      <c r="S5500" s="102"/>
    </row>
    <row r="5501" spans="1:19" ht="12.5" customHeight="1" x14ac:dyDescent="0.35">
      <c r="A5501" s="2">
        <v>87</v>
      </c>
      <c r="B5501" s="2" t="s">
        <v>69</v>
      </c>
      <c r="C5501" s="67">
        <v>184.74350000000001</v>
      </c>
      <c r="D5501" t="s">
        <v>65</v>
      </c>
      <c r="E5501" s="2" t="s">
        <v>56</v>
      </c>
      <c r="F5501" s="2" t="s">
        <v>70</v>
      </c>
      <c r="G5501" s="2"/>
      <c r="I5501" s="60">
        <f t="shared" si="342"/>
        <v>0</v>
      </c>
      <c r="J5501" s="60">
        <f>IF(OR(I5501="",I5502="",I5503=""),"",(AVERAGEIF(A5501:A$10000,A5501,I5501:I$10000)))</f>
        <v>0</v>
      </c>
      <c r="K5501" s="60"/>
      <c r="L5501" s="55" t="str">
        <f>IF(O5501="","",A5501)</f>
        <v/>
      </c>
      <c r="M5501" s="60" t="str">
        <f>IF(O5501="","",(VLOOKUP(A5501,A5501:E12485,5,FALSE)))</f>
        <v/>
      </c>
      <c r="N5501" s="55" t="str">
        <f t="shared" si="343"/>
        <v/>
      </c>
      <c r="O5501" s="55" t="str">
        <f t="shared" si="345"/>
        <v/>
      </c>
      <c r="P5501" s="104">
        <f t="shared" si="344"/>
        <v>14.600000000001501</v>
      </c>
      <c r="Q5501" s="58"/>
      <c r="R5501" s="58"/>
      <c r="S5501" s="102"/>
    </row>
    <row r="5502" spans="1:19" ht="12.5" customHeight="1" x14ac:dyDescent="0.35">
      <c r="A5502" s="60">
        <v>87</v>
      </c>
      <c r="B5502" s="60" t="s">
        <v>69</v>
      </c>
      <c r="C5502" s="68">
        <v>184.75819999999999</v>
      </c>
      <c r="D5502" s="58" t="s">
        <v>65</v>
      </c>
      <c r="E5502" s="60" t="s">
        <v>56</v>
      </c>
      <c r="F5502" s="60" t="s">
        <v>70</v>
      </c>
      <c r="G5502" s="60"/>
      <c r="H5502" s="60"/>
      <c r="I5502" s="60">
        <f t="shared" si="342"/>
        <v>0</v>
      </c>
      <c r="J5502" s="60">
        <f>IF(OR(I5502="",I5503="",I5504=""),"",(AVERAGEIF(A5502:A$10000,A5502,I5502:I$10000)))</f>
        <v>0</v>
      </c>
      <c r="K5502" s="60"/>
      <c r="L5502" s="60" t="str">
        <f>IF(O5502="","",A5502)</f>
        <v/>
      </c>
      <c r="M5502" s="60" t="str">
        <f>IF(O5502="","",(VLOOKUP(A5502,A5502:E12486,5,FALSE)))</f>
        <v/>
      </c>
      <c r="N5502" s="60" t="str">
        <f t="shared" si="343"/>
        <v/>
      </c>
      <c r="O5502" s="60" t="str">
        <f t="shared" si="345"/>
        <v/>
      </c>
      <c r="P5502" s="103">
        <f t="shared" si="344"/>
        <v>14.699999999976399</v>
      </c>
      <c r="Q5502" s="58"/>
      <c r="R5502" s="58"/>
      <c r="S5502" s="102"/>
    </row>
    <row r="5503" spans="1:19" ht="12.5" customHeight="1" x14ac:dyDescent="0.35">
      <c r="A5503" s="2">
        <v>87</v>
      </c>
      <c r="B5503" s="2" t="s">
        <v>69</v>
      </c>
      <c r="C5503" s="67">
        <v>184.78129999999999</v>
      </c>
      <c r="D5503" t="s">
        <v>65</v>
      </c>
      <c r="E5503" s="2" t="s">
        <v>56</v>
      </c>
      <c r="F5503" s="2" t="s">
        <v>70</v>
      </c>
      <c r="G5503" s="2"/>
      <c r="I5503" s="60">
        <f t="shared" si="342"/>
        <v>0</v>
      </c>
      <c r="J5503" s="60">
        <f>IF(OR(I5503="",I5504="",I5505=""),"",(AVERAGEIF(A5503:A$10000,A5503,I5503:I$10000)))</f>
        <v>0</v>
      </c>
      <c r="K5503" s="60"/>
      <c r="L5503" s="55" t="str">
        <f>IF(O5503="","",A5503)</f>
        <v/>
      </c>
      <c r="M5503" s="60" t="str">
        <f>IF(O5503="","",(VLOOKUP(A5503,A5503:E12487,5,FALSE)))</f>
        <v/>
      </c>
      <c r="N5503" s="55" t="str">
        <f t="shared" si="343"/>
        <v/>
      </c>
      <c r="O5503" s="55" t="str">
        <f t="shared" si="345"/>
        <v/>
      </c>
      <c r="P5503" s="104">
        <f t="shared" si="344"/>
        <v>23.099999999999454</v>
      </c>
      <c r="Q5503" s="58"/>
      <c r="R5503" s="58"/>
      <c r="S5503" s="102"/>
    </row>
    <row r="5504" spans="1:19" ht="12.5" customHeight="1" x14ac:dyDescent="0.35">
      <c r="A5504" s="60">
        <v>87</v>
      </c>
      <c r="B5504" s="60" t="s">
        <v>69</v>
      </c>
      <c r="C5504" s="68">
        <v>184.79660000000001</v>
      </c>
      <c r="D5504" s="58" t="s">
        <v>65</v>
      </c>
      <c r="E5504" s="60" t="s">
        <v>56</v>
      </c>
      <c r="F5504" s="60" t="s">
        <v>70</v>
      </c>
      <c r="G5504" s="60"/>
      <c r="H5504" s="60"/>
      <c r="I5504" s="60">
        <f t="shared" si="342"/>
        <v>0</v>
      </c>
      <c r="J5504" s="60">
        <f>IF(OR(I5504="",I5505="",I5506=""),"",(AVERAGEIF(A5504:A$10000,A5504,I5504:I$10000)))</f>
        <v>0</v>
      </c>
      <c r="K5504" s="60"/>
      <c r="L5504" s="60" t="str">
        <f>IF(O5504="","",A5504)</f>
        <v/>
      </c>
      <c r="M5504" s="60" t="str">
        <f>IF(O5504="","",(VLOOKUP(A5504,A5504:E12488,5,FALSE)))</f>
        <v/>
      </c>
      <c r="N5504" s="60" t="str">
        <f t="shared" si="343"/>
        <v/>
      </c>
      <c r="O5504" s="60" t="str">
        <f t="shared" si="345"/>
        <v/>
      </c>
      <c r="P5504" s="103">
        <f t="shared" si="344"/>
        <v>15.300000000024738</v>
      </c>
      <c r="Q5504" s="58"/>
      <c r="R5504" s="58"/>
      <c r="S5504" s="102"/>
    </row>
    <row r="5505" spans="1:19" ht="12.5" customHeight="1" x14ac:dyDescent="0.35">
      <c r="A5505" s="2">
        <v>87</v>
      </c>
      <c r="B5505" s="2" t="s">
        <v>71</v>
      </c>
      <c r="C5505" s="67">
        <v>184.8108</v>
      </c>
      <c r="D5505" t="s">
        <v>65</v>
      </c>
      <c r="E5505" s="2" t="s">
        <v>56</v>
      </c>
      <c r="F5505" s="2" t="s">
        <v>70</v>
      </c>
      <c r="G5505" s="2"/>
      <c r="I5505" s="60">
        <f t="shared" si="342"/>
        <v>0</v>
      </c>
      <c r="J5505" s="60">
        <f>IF(OR(I5505="",I5506="",I5507=""),"",(AVERAGEIF(A5505:A$10000,A5505,I5505:I$10000)))</f>
        <v>0</v>
      </c>
      <c r="K5505" s="60"/>
      <c r="L5505" s="55" t="str">
        <f>IF(O5505="","",A5505)</f>
        <v/>
      </c>
      <c r="M5505" s="60" t="str">
        <f>IF(O5505="","",(VLOOKUP(A5505,A5505:E12489,5,FALSE)))</f>
        <v/>
      </c>
      <c r="N5505" s="55" t="str">
        <f t="shared" si="343"/>
        <v/>
      </c>
      <c r="O5505" s="55" t="str">
        <f t="shared" si="345"/>
        <v/>
      </c>
      <c r="P5505" s="104">
        <f t="shared" si="344"/>
        <v>14.199999999988222</v>
      </c>
      <c r="Q5505" s="58"/>
      <c r="R5505" s="58"/>
      <c r="S5505" s="102"/>
    </row>
    <row r="5506" spans="1:19" ht="12.5" customHeight="1" x14ac:dyDescent="0.35">
      <c r="A5506" s="60">
        <v>87</v>
      </c>
      <c r="B5506" s="60" t="s">
        <v>71</v>
      </c>
      <c r="C5506" s="68">
        <v>184.82640000000001</v>
      </c>
      <c r="D5506" s="58" t="s">
        <v>65</v>
      </c>
      <c r="E5506" s="60" t="s">
        <v>56</v>
      </c>
      <c r="F5506" s="60" t="s">
        <v>70</v>
      </c>
      <c r="G5506" s="60"/>
      <c r="H5506" s="60"/>
      <c r="I5506" s="60">
        <f t="shared" si="342"/>
        <v>0</v>
      </c>
      <c r="J5506" s="60">
        <f>IF(OR(I5506="",I5507="",I5508=""),"",(AVERAGEIF(A5506:A$10000,A5506,I5506:I$10000)))</f>
        <v>0</v>
      </c>
      <c r="K5506" s="60"/>
      <c r="L5506" s="60" t="str">
        <f>IF(O5506="","",A5506)</f>
        <v/>
      </c>
      <c r="M5506" s="60" t="str">
        <f>IF(O5506="","",(VLOOKUP(A5506,A5506:E12490,5,FALSE)))</f>
        <v/>
      </c>
      <c r="N5506" s="60" t="str">
        <f t="shared" si="343"/>
        <v/>
      </c>
      <c r="O5506" s="60" t="str">
        <f t="shared" si="345"/>
        <v/>
      </c>
      <c r="P5506" s="103">
        <f t="shared" si="344"/>
        <v>15.600000000006276</v>
      </c>
      <c r="Q5506" s="58"/>
      <c r="R5506" s="58"/>
      <c r="S5506" s="102"/>
    </row>
    <row r="5507" spans="1:19" ht="12.5" customHeight="1" x14ac:dyDescent="0.35">
      <c r="A5507" s="2">
        <v>87</v>
      </c>
      <c r="B5507" s="2" t="s">
        <v>71</v>
      </c>
      <c r="C5507" s="67">
        <v>184.8409</v>
      </c>
      <c r="D5507" t="s">
        <v>65</v>
      </c>
      <c r="E5507" s="2" t="s">
        <v>56</v>
      </c>
      <c r="F5507" s="2" t="s">
        <v>70</v>
      </c>
      <c r="G5507" s="2"/>
      <c r="I5507" s="60">
        <f t="shared" si="342"/>
        <v>0</v>
      </c>
      <c r="J5507" s="60">
        <f>IF(OR(I5507="",I5508="",I5509=""),"",(AVERAGEIF(A5507:A$10000,A5507,I5507:I$10000)))</f>
        <v>0</v>
      </c>
      <c r="K5507" s="60"/>
      <c r="L5507" s="55" t="str">
        <f>IF(O5507="","",A5507)</f>
        <v/>
      </c>
      <c r="M5507" s="60" t="str">
        <f>IF(O5507="","",(VLOOKUP(A5507,A5507:E12491,5,FALSE)))</f>
        <v/>
      </c>
      <c r="N5507" s="55" t="str">
        <f t="shared" si="343"/>
        <v/>
      </c>
      <c r="O5507" s="55" t="str">
        <f t="shared" si="345"/>
        <v/>
      </c>
      <c r="P5507" s="104">
        <f t="shared" si="344"/>
        <v>14.499999999998181</v>
      </c>
      <c r="Q5507" s="58"/>
      <c r="R5507" s="58"/>
      <c r="S5507" s="102"/>
    </row>
    <row r="5508" spans="1:19" ht="12.5" customHeight="1" x14ac:dyDescent="0.35">
      <c r="A5508" s="60">
        <v>87</v>
      </c>
      <c r="B5508" s="60" t="s">
        <v>71</v>
      </c>
      <c r="C5508" s="68">
        <v>184.85489999999999</v>
      </c>
      <c r="D5508" s="58" t="s">
        <v>65</v>
      </c>
      <c r="E5508" s="60" t="s">
        <v>56</v>
      </c>
      <c r="F5508" s="60" t="s">
        <v>70</v>
      </c>
      <c r="G5508" s="60"/>
      <c r="H5508" s="60"/>
      <c r="I5508" s="60">
        <f t="shared" si="342"/>
        <v>0</v>
      </c>
      <c r="J5508" s="60">
        <f>IF(OR(I5508="",I5509="",I5510=""),"",(AVERAGEIF(A5508:A$10000,A5508,I5508:I$10000)))</f>
        <v>0</v>
      </c>
      <c r="K5508" s="60"/>
      <c r="L5508" s="60" t="str">
        <f>IF(O5508="","",A5508)</f>
        <v/>
      </c>
      <c r="M5508" s="60" t="str">
        <f>IF(O5508="","",(VLOOKUP(A5508,A5508:E12492,5,FALSE)))</f>
        <v/>
      </c>
      <c r="N5508" s="60" t="str">
        <f t="shared" si="343"/>
        <v/>
      </c>
      <c r="O5508" s="60" t="str">
        <f t="shared" si="345"/>
        <v/>
      </c>
      <c r="P5508" s="103">
        <f t="shared" si="344"/>
        <v>13.999999999981583</v>
      </c>
      <c r="Q5508" s="58"/>
      <c r="R5508" s="58"/>
      <c r="S5508" s="102"/>
    </row>
    <row r="5509" spans="1:19" ht="12.5" customHeight="1" x14ac:dyDescent="0.35">
      <c r="A5509" s="2">
        <v>87</v>
      </c>
      <c r="B5509" s="2" t="s">
        <v>71</v>
      </c>
      <c r="C5509" s="67">
        <v>184.86869999999999</v>
      </c>
      <c r="D5509" t="s">
        <v>65</v>
      </c>
      <c r="E5509" s="2" t="s">
        <v>56</v>
      </c>
      <c r="F5509" s="2" t="s">
        <v>70</v>
      </c>
      <c r="G5509" s="2"/>
      <c r="I5509" s="60">
        <f t="shared" si="342"/>
        <v>0</v>
      </c>
      <c r="J5509" s="60">
        <f>IF(OR(I5509="",I5510="",I5511=""),"",(AVERAGEIF(A5509:A$10000,A5509,I5509:I$10000)))</f>
        <v>0</v>
      </c>
      <c r="K5509" s="60"/>
      <c r="L5509" s="55" t="str">
        <f>IF(O5509="","",A5509)</f>
        <v/>
      </c>
      <c r="M5509" s="60" t="str">
        <f>IF(O5509="","",(VLOOKUP(A5509,A5509:E12493,5,FALSE)))</f>
        <v/>
      </c>
      <c r="N5509" s="55" t="str">
        <f t="shared" si="343"/>
        <v/>
      </c>
      <c r="O5509" s="55" t="str">
        <f t="shared" si="345"/>
        <v/>
      </c>
      <c r="P5509" s="104">
        <f t="shared" si="344"/>
        <v>13.800000000003365</v>
      </c>
      <c r="Q5509" s="58"/>
      <c r="R5509" s="58"/>
      <c r="S5509" s="102"/>
    </row>
    <row r="5510" spans="1:19" ht="12.5" customHeight="1" x14ac:dyDescent="0.35">
      <c r="A5510" s="60">
        <v>87</v>
      </c>
      <c r="B5510" s="60" t="s">
        <v>69</v>
      </c>
      <c r="C5510" s="68">
        <v>184.88339999999999</v>
      </c>
      <c r="D5510" s="58" t="s">
        <v>65</v>
      </c>
      <c r="E5510" s="60" t="s">
        <v>56</v>
      </c>
      <c r="F5510" s="60" t="s">
        <v>70</v>
      </c>
      <c r="G5510" s="60"/>
      <c r="H5510" s="60"/>
      <c r="I5510" s="60">
        <f t="shared" si="342"/>
        <v>0</v>
      </c>
      <c r="J5510" s="60">
        <f>IF(OR(I5510="",I5511="",I5512=""),"",(AVERAGEIF(A5510:A$10000,A5510,I5510:I$10000)))</f>
        <v>0</v>
      </c>
      <c r="K5510" s="60"/>
      <c r="L5510" s="60" t="str">
        <f>IF(O5510="","",A5510)</f>
        <v/>
      </c>
      <c r="M5510" s="60" t="str">
        <f>IF(O5510="","",(VLOOKUP(A5510,A5510:E12494,5,FALSE)))</f>
        <v/>
      </c>
      <c r="N5510" s="60" t="str">
        <f t="shared" si="343"/>
        <v/>
      </c>
      <c r="O5510" s="60" t="str">
        <f t="shared" si="345"/>
        <v/>
      </c>
      <c r="P5510" s="103">
        <f t="shared" si="344"/>
        <v>14.70000000000482</v>
      </c>
      <c r="Q5510" s="58"/>
      <c r="R5510" s="58"/>
      <c r="S5510" s="102"/>
    </row>
    <row r="5511" spans="1:19" ht="12.5" customHeight="1" x14ac:dyDescent="0.35">
      <c r="A5511" s="2">
        <v>87</v>
      </c>
      <c r="B5511" s="2" t="s">
        <v>69</v>
      </c>
      <c r="C5511" s="67">
        <v>184.8981</v>
      </c>
      <c r="D5511" t="s">
        <v>65</v>
      </c>
      <c r="E5511" s="2" t="s">
        <v>56</v>
      </c>
      <c r="F5511" s="2" t="s">
        <v>70</v>
      </c>
      <c r="G5511" s="2"/>
      <c r="I5511" s="60">
        <f t="shared" si="342"/>
        <v>0</v>
      </c>
      <c r="J5511" s="60">
        <f>IF(OR(I5511="",I5512="",I5513=""),"",(AVERAGEIF(A5511:A$10000,A5511,I5511:I$10000)))</f>
        <v>0</v>
      </c>
      <c r="K5511" s="60"/>
      <c r="L5511" s="55" t="str">
        <f>IF(O5511="","",A5511)</f>
        <v/>
      </c>
      <c r="M5511" s="60" t="str">
        <f>IF(O5511="","",(VLOOKUP(A5511,A5511:E12495,5,FALSE)))</f>
        <v/>
      </c>
      <c r="N5511" s="55" t="str">
        <f t="shared" si="343"/>
        <v/>
      </c>
      <c r="O5511" s="55" t="str">
        <f t="shared" si="345"/>
        <v/>
      </c>
      <c r="P5511" s="104">
        <f t="shared" si="344"/>
        <v>14.70000000000482</v>
      </c>
      <c r="Q5511" s="58"/>
      <c r="R5511" s="58"/>
      <c r="S5511" s="102"/>
    </row>
    <row r="5512" spans="1:19" ht="12.5" customHeight="1" x14ac:dyDescent="0.35">
      <c r="A5512" s="60">
        <v>87</v>
      </c>
      <c r="B5512" s="60" t="s">
        <v>69</v>
      </c>
      <c r="C5512" s="68">
        <v>184.9119</v>
      </c>
      <c r="D5512" s="58" t="s">
        <v>65</v>
      </c>
      <c r="E5512" s="60" t="s">
        <v>56</v>
      </c>
      <c r="F5512" s="60" t="s">
        <v>70</v>
      </c>
      <c r="G5512" s="60"/>
      <c r="H5512" s="60"/>
      <c r="I5512" s="60">
        <f t="shared" si="342"/>
        <v>0</v>
      </c>
      <c r="J5512" s="60">
        <f>IF(OR(I5512="",I5513="",I5514=""),"",(AVERAGEIF(A5512:A$10000,A5512,I5512:I$10000)))</f>
        <v>0</v>
      </c>
      <c r="K5512" s="60"/>
      <c r="L5512" s="60" t="str">
        <f>IF(O5512="","",A5512)</f>
        <v/>
      </c>
      <c r="M5512" s="60" t="str">
        <f>IF(O5512="","",(VLOOKUP(A5512,A5512:E12496,5,FALSE)))</f>
        <v/>
      </c>
      <c r="N5512" s="60" t="str">
        <f t="shared" si="343"/>
        <v/>
      </c>
      <c r="O5512" s="60" t="str">
        <f t="shared" si="345"/>
        <v/>
      </c>
      <c r="P5512" s="103">
        <f t="shared" si="344"/>
        <v>13.800000000003365</v>
      </c>
      <c r="Q5512" s="58"/>
      <c r="R5512" s="58"/>
      <c r="S5512" s="102"/>
    </row>
    <row r="5513" spans="1:19" ht="12.5" customHeight="1" x14ac:dyDescent="0.35">
      <c r="A5513" s="2">
        <v>87</v>
      </c>
      <c r="B5513" s="2" t="s">
        <v>71</v>
      </c>
      <c r="C5513" s="67">
        <v>184.9271</v>
      </c>
      <c r="D5513" t="s">
        <v>65</v>
      </c>
      <c r="E5513" s="2" t="s">
        <v>56</v>
      </c>
      <c r="F5513" s="2" t="s">
        <v>70</v>
      </c>
      <c r="G5513" s="2"/>
      <c r="I5513" s="60">
        <f t="shared" si="342"/>
        <v>0</v>
      </c>
      <c r="J5513" s="60">
        <f>IF(OR(I5513="",I5514="",I5515=""),"",(AVERAGEIF(A5513:A$10000,A5513,I5513:I$10000)))</f>
        <v>0</v>
      </c>
      <c r="K5513" s="60"/>
      <c r="L5513" s="55" t="str">
        <f>IF(O5513="","",A5513)</f>
        <v/>
      </c>
      <c r="M5513" s="60" t="str">
        <f>IF(O5513="","",(VLOOKUP(A5513,A5513:E12497,5,FALSE)))</f>
        <v/>
      </c>
      <c r="N5513" s="55" t="str">
        <f t="shared" si="343"/>
        <v/>
      </c>
      <c r="O5513" s="55" t="str">
        <f t="shared" si="345"/>
        <v/>
      </c>
      <c r="P5513" s="104">
        <f t="shared" si="344"/>
        <v>15.199999999992997</v>
      </c>
      <c r="Q5513" s="58"/>
      <c r="R5513" s="58"/>
      <c r="S5513" s="102"/>
    </row>
    <row r="5514" spans="1:19" ht="12.5" customHeight="1" x14ac:dyDescent="0.35">
      <c r="A5514" s="60">
        <v>87</v>
      </c>
      <c r="B5514" s="60" t="s">
        <v>71</v>
      </c>
      <c r="C5514" s="68">
        <v>184.94130000000001</v>
      </c>
      <c r="D5514" s="58" t="s">
        <v>65</v>
      </c>
      <c r="E5514" s="60" t="s">
        <v>56</v>
      </c>
      <c r="F5514" s="60" t="s">
        <v>70</v>
      </c>
      <c r="G5514" s="60"/>
      <c r="H5514" s="60"/>
      <c r="I5514" s="60">
        <f t="shared" si="342"/>
        <v>0</v>
      </c>
      <c r="J5514" s="60">
        <f>IF(OR(I5514="",I5515="",I5516=""),"",(AVERAGEIF(A5514:A$10000,A5514,I5514:I$10000)))</f>
        <v>0</v>
      </c>
      <c r="K5514" s="60"/>
      <c r="L5514" s="60" t="str">
        <f>IF(O5514="","",A5514)</f>
        <v/>
      </c>
      <c r="M5514" s="60" t="str">
        <f>IF(O5514="","",(VLOOKUP(A5514,A5514:E12498,5,FALSE)))</f>
        <v/>
      </c>
      <c r="N5514" s="60" t="str">
        <f t="shared" si="343"/>
        <v/>
      </c>
      <c r="O5514" s="60" t="str">
        <f t="shared" si="345"/>
        <v/>
      </c>
      <c r="P5514" s="103">
        <f t="shared" si="344"/>
        <v>14.200000000016644</v>
      </c>
      <c r="Q5514" s="58"/>
      <c r="R5514" s="58"/>
      <c r="S5514" s="102"/>
    </row>
    <row r="5515" spans="1:19" ht="12.5" customHeight="1" x14ac:dyDescent="0.35">
      <c r="A5515" s="2">
        <v>87</v>
      </c>
      <c r="B5515" s="2" t="s">
        <v>71</v>
      </c>
      <c r="C5515" s="67">
        <v>184.95519999999999</v>
      </c>
      <c r="D5515" t="s">
        <v>65</v>
      </c>
      <c r="E5515" s="2" t="s">
        <v>56</v>
      </c>
      <c r="F5515" s="2" t="s">
        <v>70</v>
      </c>
      <c r="G5515" s="2"/>
      <c r="I5515" s="60">
        <f t="shared" si="342"/>
        <v>0</v>
      </c>
      <c r="J5515" s="60">
        <f>IF(OR(I5515="",I5516="",I5517=""),"",(AVERAGEIF(A5515:A$10000,A5515,I5515:I$10000)))</f>
        <v>0</v>
      </c>
      <c r="K5515" s="60"/>
      <c r="L5515" s="55" t="str">
        <f>IF(O5515="","",A5515)</f>
        <v/>
      </c>
      <c r="M5515" s="60" t="str">
        <f>IF(O5515="","",(VLOOKUP(A5515,A5515:E12499,5,FALSE)))</f>
        <v/>
      </c>
      <c r="N5515" s="55" t="str">
        <f t="shared" si="343"/>
        <v/>
      </c>
      <c r="O5515" s="55" t="str">
        <f t="shared" si="345"/>
        <v/>
      </c>
      <c r="P5515" s="104">
        <f t="shared" si="344"/>
        <v>13.899999999978263</v>
      </c>
      <c r="Q5515" s="58"/>
      <c r="R5515" s="58"/>
      <c r="S5515" s="102"/>
    </row>
    <row r="5516" spans="1:19" ht="12.5" customHeight="1" x14ac:dyDescent="0.35">
      <c r="A5516" s="60">
        <v>87</v>
      </c>
      <c r="B5516" s="60" t="s">
        <v>71</v>
      </c>
      <c r="C5516" s="68">
        <v>184.96950000000001</v>
      </c>
      <c r="D5516" s="58" t="s">
        <v>65</v>
      </c>
      <c r="E5516" s="60" t="s">
        <v>56</v>
      </c>
      <c r="F5516" s="60" t="s">
        <v>70</v>
      </c>
      <c r="G5516" s="60"/>
      <c r="H5516" s="60"/>
      <c r="I5516" s="60">
        <f t="shared" si="342"/>
        <v>0</v>
      </c>
      <c r="J5516" s="60">
        <f>IF(OR(I5516="",I5517="",I5518=""),"",(AVERAGEIF(A5516:A$10000,A5516,I5516:I$10000)))</f>
        <v>0</v>
      </c>
      <c r="K5516" s="60"/>
      <c r="L5516" s="60" t="str">
        <f>IF(O5516="","",A5516)</f>
        <v/>
      </c>
      <c r="M5516" s="60" t="str">
        <f>IF(O5516="","",(VLOOKUP(A5516,A5516:E12500,5,FALSE)))</f>
        <v/>
      </c>
      <c r="N5516" s="60" t="str">
        <f t="shared" si="343"/>
        <v/>
      </c>
      <c r="O5516" s="60" t="str">
        <f t="shared" si="345"/>
        <v/>
      </c>
      <c r="P5516" s="103">
        <f t="shared" si="344"/>
        <v>14.300000000019963</v>
      </c>
      <c r="Q5516" s="58"/>
      <c r="R5516" s="58"/>
      <c r="S5516" s="102"/>
    </row>
    <row r="5517" spans="1:19" ht="12.5" customHeight="1" x14ac:dyDescent="0.35">
      <c r="A5517" s="2">
        <v>87</v>
      </c>
      <c r="B5517" s="2" t="s">
        <v>71</v>
      </c>
      <c r="C5517" s="67">
        <v>184.9941</v>
      </c>
      <c r="D5517" t="s">
        <v>65</v>
      </c>
      <c r="E5517" s="2" t="s">
        <v>56</v>
      </c>
      <c r="F5517" s="2" t="s">
        <v>70</v>
      </c>
      <c r="G5517" s="2"/>
      <c r="I5517" s="60">
        <f t="shared" si="342"/>
        <v>0</v>
      </c>
      <c r="J5517" s="60">
        <f>IF(OR(I5517="",I5518="",I5519=""),"",(AVERAGEIF(A5517:A$10000,A5517,I5517:I$10000)))</f>
        <v>0</v>
      </c>
      <c r="K5517" s="60"/>
      <c r="L5517" s="55" t="str">
        <f>IF(O5517="","",A5517)</f>
        <v/>
      </c>
      <c r="M5517" s="60" t="str">
        <f>IF(O5517="","",(VLOOKUP(A5517,A5517:E12501,5,FALSE)))</f>
        <v/>
      </c>
      <c r="N5517" s="55" t="str">
        <f t="shared" si="343"/>
        <v/>
      </c>
      <c r="O5517" s="55" t="str">
        <f t="shared" si="345"/>
        <v/>
      </c>
      <c r="P5517" s="104">
        <f t="shared" si="344"/>
        <v>24.599999999992406</v>
      </c>
      <c r="Q5517" s="58"/>
      <c r="R5517" s="58"/>
      <c r="S5517" s="102"/>
    </row>
    <row r="5518" spans="1:19" ht="12.5" customHeight="1" x14ac:dyDescent="0.35">
      <c r="A5518" s="60">
        <v>87</v>
      </c>
      <c r="B5518" s="60" t="s">
        <v>71</v>
      </c>
      <c r="C5518" s="68">
        <v>185.00970000000001</v>
      </c>
      <c r="D5518" s="58" t="s">
        <v>65</v>
      </c>
      <c r="E5518" s="60" t="s">
        <v>56</v>
      </c>
      <c r="F5518" s="60" t="s">
        <v>70</v>
      </c>
      <c r="G5518" s="60"/>
      <c r="H5518" s="60"/>
      <c r="I5518" s="60">
        <f t="shared" si="342"/>
        <v>0</v>
      </c>
      <c r="J5518" s="60">
        <f>IF(OR(I5518="",I5519="",I5520=""),"",(AVERAGEIF(A5518:A$10000,A5518,I5518:I$10000)))</f>
        <v>0</v>
      </c>
      <c r="K5518" s="60"/>
      <c r="L5518" s="60" t="str">
        <f>IF(O5518="","",A5518)</f>
        <v/>
      </c>
      <c r="M5518" s="60" t="str">
        <f>IF(O5518="","",(VLOOKUP(A5518,A5518:E12502,5,FALSE)))</f>
        <v/>
      </c>
      <c r="N5518" s="60" t="str">
        <f t="shared" si="343"/>
        <v/>
      </c>
      <c r="O5518" s="60" t="str">
        <f t="shared" si="345"/>
        <v/>
      </c>
      <c r="P5518" s="103">
        <f t="shared" si="344"/>
        <v>15.600000000006276</v>
      </c>
      <c r="Q5518" s="58"/>
      <c r="R5518" s="58"/>
      <c r="S5518" s="102"/>
    </row>
    <row r="5519" spans="1:19" ht="12.5" customHeight="1" x14ac:dyDescent="0.35">
      <c r="A5519" s="2">
        <v>87</v>
      </c>
      <c r="B5519" s="2" t="s">
        <v>71</v>
      </c>
      <c r="C5519" s="67">
        <v>185.02420000000001</v>
      </c>
      <c r="D5519" t="s">
        <v>65</v>
      </c>
      <c r="E5519" s="2" t="s">
        <v>56</v>
      </c>
      <c r="F5519" s="2" t="s">
        <v>70</v>
      </c>
      <c r="G5519" s="2"/>
      <c r="I5519" s="60">
        <f t="shared" si="342"/>
        <v>0</v>
      </c>
      <c r="J5519" s="60">
        <f>IF(OR(I5519="",I5520="",I5521=""),"",(AVERAGEIF(A5519:A$10000,A5519,I5519:I$10000)))</f>
        <v>0</v>
      </c>
      <c r="K5519" s="60"/>
      <c r="L5519" s="55" t="str">
        <f>IF(O5519="","",A5519)</f>
        <v/>
      </c>
      <c r="M5519" s="60" t="str">
        <f>IF(O5519="","",(VLOOKUP(A5519,A5519:E12503,5,FALSE)))</f>
        <v/>
      </c>
      <c r="N5519" s="55" t="str">
        <f t="shared" si="343"/>
        <v/>
      </c>
      <c r="O5519" s="55" t="str">
        <f t="shared" si="345"/>
        <v/>
      </c>
      <c r="P5519" s="104">
        <f t="shared" si="344"/>
        <v>14.499999999998181</v>
      </c>
      <c r="Q5519" s="58"/>
      <c r="R5519" s="58"/>
      <c r="S5519" s="102"/>
    </row>
    <row r="5520" spans="1:19" ht="12.5" customHeight="1" x14ac:dyDescent="0.35">
      <c r="A5520" s="60">
        <v>87</v>
      </c>
      <c r="B5520" s="60" t="s">
        <v>71</v>
      </c>
      <c r="C5520" s="68">
        <v>185.03870000000001</v>
      </c>
      <c r="D5520" s="58" t="s">
        <v>65</v>
      </c>
      <c r="E5520" s="60" t="s">
        <v>56</v>
      </c>
      <c r="F5520" s="60" t="s">
        <v>70</v>
      </c>
      <c r="G5520" s="60"/>
      <c r="H5520" s="60"/>
      <c r="I5520" s="60">
        <f t="shared" si="342"/>
        <v>0</v>
      </c>
      <c r="J5520" s="60">
        <f>IF(OR(I5520="",I5521="",I5522=""),"",(AVERAGEIF(A5520:A$10000,A5520,I5520:I$10000)))</f>
        <v>0</v>
      </c>
      <c r="K5520" s="60"/>
      <c r="L5520" s="60" t="str">
        <f>IF(O5520="","",A5520)</f>
        <v/>
      </c>
      <c r="M5520" s="60" t="str">
        <f>IF(O5520="","",(VLOOKUP(A5520,A5520:E12504,5,FALSE)))</f>
        <v/>
      </c>
      <c r="N5520" s="60" t="str">
        <f t="shared" si="343"/>
        <v/>
      </c>
      <c r="O5520" s="60" t="str">
        <f t="shared" si="345"/>
        <v/>
      </c>
      <c r="P5520" s="103">
        <f t="shared" si="344"/>
        <v>14.499999999998181</v>
      </c>
      <c r="Q5520" s="58"/>
      <c r="R5520" s="58"/>
      <c r="S5520" s="102"/>
    </row>
    <row r="5521" spans="1:19" ht="12.5" customHeight="1" x14ac:dyDescent="0.35">
      <c r="A5521" s="2">
        <v>87</v>
      </c>
      <c r="B5521" s="2" t="s">
        <v>71</v>
      </c>
      <c r="C5521" s="67">
        <v>185.05289999999999</v>
      </c>
      <c r="D5521" t="s">
        <v>65</v>
      </c>
      <c r="E5521" s="2" t="s">
        <v>56</v>
      </c>
      <c r="F5521" s="2" t="s">
        <v>70</v>
      </c>
      <c r="G5521" s="2"/>
      <c r="I5521" s="60">
        <f t="shared" ref="I5521:I5584" si="346">IF(AND(OR(G5520&gt;G$5,G5522&gt;G$5),G5521&gt;G$5),G5521,"")</f>
        <v>0</v>
      </c>
      <c r="J5521" s="60">
        <f>IF(OR(I5521="",I5522="",I5523=""),"",(AVERAGEIF(A5521:A$10000,A5521,I5521:I$10000)))</f>
        <v>0</v>
      </c>
      <c r="K5521" s="60"/>
      <c r="L5521" s="55" t="str">
        <f>IF(O5521="","",A5521)</f>
        <v/>
      </c>
      <c r="M5521" s="60" t="str">
        <f>IF(O5521="","",(VLOOKUP(A5521,A5521:E12505,5,FALSE)))</f>
        <v/>
      </c>
      <c r="N5521" s="55" t="str">
        <f t="shared" si="343"/>
        <v/>
      </c>
      <c r="O5521" s="55" t="str">
        <f t="shared" si="345"/>
        <v/>
      </c>
      <c r="P5521" s="104">
        <f t="shared" si="344"/>
        <v>14.199999999988222</v>
      </c>
      <c r="Q5521" s="58"/>
      <c r="R5521" s="58"/>
      <c r="S5521" s="102"/>
    </row>
    <row r="5522" spans="1:19" ht="12.5" customHeight="1" x14ac:dyDescent="0.35">
      <c r="A5522" s="60">
        <v>87</v>
      </c>
      <c r="B5522" s="60" t="s">
        <v>71</v>
      </c>
      <c r="C5522" s="68">
        <v>185.06800000000001</v>
      </c>
      <c r="D5522" s="58" t="s">
        <v>65</v>
      </c>
      <c r="E5522" s="60" t="s">
        <v>56</v>
      </c>
      <c r="F5522" s="60" t="s">
        <v>70</v>
      </c>
      <c r="G5522" s="60"/>
      <c r="H5522" s="60"/>
      <c r="I5522" s="60">
        <f t="shared" si="346"/>
        <v>0</v>
      </c>
      <c r="J5522" s="60">
        <f>IF(OR(I5522="",I5523="",I5524=""),"",(AVERAGEIF(A5522:A$10000,A5522,I5522:I$10000)))</f>
        <v>0</v>
      </c>
      <c r="K5522" s="60"/>
      <c r="L5522" s="60" t="str">
        <f>IF(O5522="","",A5522)</f>
        <v/>
      </c>
      <c r="M5522" s="60" t="str">
        <f>IF(O5522="","",(VLOOKUP(A5522,A5522:E12506,5,FALSE)))</f>
        <v/>
      </c>
      <c r="N5522" s="60" t="str">
        <f t="shared" ref="N5522:N5585" si="347">IF(L5522="","",I5522)</f>
        <v/>
      </c>
      <c r="O5522" s="60" t="str">
        <f t="shared" si="345"/>
        <v/>
      </c>
      <c r="P5522" s="103">
        <f t="shared" ref="P5522:P5585" si="348">IF(A5522=A5521,ABS(C5522-C5521)*1000,"")</f>
        <v>15.100000000018099</v>
      </c>
      <c r="Q5522" s="58"/>
      <c r="R5522" s="58"/>
      <c r="S5522" s="102"/>
    </row>
    <row r="5523" spans="1:19" ht="12.5" customHeight="1" x14ac:dyDescent="0.35">
      <c r="A5523" s="2">
        <v>87</v>
      </c>
      <c r="B5523" s="2" t="s">
        <v>71</v>
      </c>
      <c r="C5523" s="67">
        <v>185.08240000000001</v>
      </c>
      <c r="D5523" t="s">
        <v>65</v>
      </c>
      <c r="E5523" s="2" t="s">
        <v>56</v>
      </c>
      <c r="F5523" s="2" t="s">
        <v>70</v>
      </c>
      <c r="G5523" s="2"/>
      <c r="I5523" s="60">
        <f t="shared" si="346"/>
        <v>0</v>
      </c>
      <c r="J5523" s="60">
        <f>IF(OR(I5523="",I5524="",I5525=""),"",(AVERAGEIF(A5523:A$10000,A5523,I5523:I$10000)))</f>
        <v>0</v>
      </c>
      <c r="K5523" s="60"/>
      <c r="L5523" s="55" t="str">
        <f>IF(O5523="","",A5523)</f>
        <v/>
      </c>
      <c r="M5523" s="60" t="str">
        <f>IF(O5523="","",(VLOOKUP(A5523,A5523:E12507,5,FALSE)))</f>
        <v/>
      </c>
      <c r="N5523" s="55" t="str">
        <f t="shared" si="347"/>
        <v/>
      </c>
      <c r="O5523" s="55" t="str">
        <f t="shared" si="345"/>
        <v/>
      </c>
      <c r="P5523" s="104">
        <f t="shared" si="348"/>
        <v>14.399999999994861</v>
      </c>
      <c r="Q5523" s="58"/>
      <c r="R5523" s="58"/>
      <c r="S5523" s="102"/>
    </row>
    <row r="5524" spans="1:19" ht="12.5" customHeight="1" x14ac:dyDescent="0.35">
      <c r="A5524" s="60">
        <v>87</v>
      </c>
      <c r="B5524" s="60" t="s">
        <v>71</v>
      </c>
      <c r="C5524" s="68">
        <v>185.09690000000001</v>
      </c>
      <c r="D5524" s="58" t="s">
        <v>65</v>
      </c>
      <c r="E5524" s="60" t="s">
        <v>56</v>
      </c>
      <c r="F5524" s="60" t="s">
        <v>70</v>
      </c>
      <c r="G5524" s="60"/>
      <c r="H5524" s="60"/>
      <c r="I5524" s="60">
        <f t="shared" si="346"/>
        <v>0</v>
      </c>
      <c r="J5524" s="60">
        <f>IF(OR(I5524="",I5525="",I5526=""),"",(AVERAGEIF(A5524:A$10000,A5524,I5524:I$10000)))</f>
        <v>0</v>
      </c>
      <c r="K5524" s="60"/>
      <c r="L5524" s="60" t="str">
        <f>IF(O5524="","",A5524)</f>
        <v/>
      </c>
      <c r="M5524" s="60" t="str">
        <f>IF(O5524="","",(VLOOKUP(A5524,A5524:E12508,5,FALSE)))</f>
        <v/>
      </c>
      <c r="N5524" s="60" t="str">
        <f t="shared" si="347"/>
        <v/>
      </c>
      <c r="O5524" s="60" t="str">
        <f t="shared" si="345"/>
        <v/>
      </c>
      <c r="P5524" s="103">
        <f t="shared" si="348"/>
        <v>14.499999999998181</v>
      </c>
      <c r="Q5524" s="58"/>
      <c r="R5524" s="58"/>
      <c r="S5524" s="102"/>
    </row>
    <row r="5525" spans="1:19" ht="12.5" customHeight="1" x14ac:dyDescent="0.35">
      <c r="A5525" s="2">
        <v>87</v>
      </c>
      <c r="B5525" s="2" t="s">
        <v>71</v>
      </c>
      <c r="C5525" s="67">
        <v>185.11279999999999</v>
      </c>
      <c r="D5525" t="s">
        <v>65</v>
      </c>
      <c r="E5525" s="2" t="s">
        <v>56</v>
      </c>
      <c r="F5525" s="2" t="s">
        <v>70</v>
      </c>
      <c r="G5525" s="2"/>
      <c r="I5525" s="60">
        <f t="shared" si="346"/>
        <v>0</v>
      </c>
      <c r="J5525" s="60">
        <f>IF(OR(I5525="",I5526="",I5527=""),"",(AVERAGEIF(A5525:A$10000,A5525,I5525:I$10000)))</f>
        <v>0</v>
      </c>
      <c r="K5525" s="60"/>
      <c r="L5525" s="55" t="str">
        <f>IF(O5525="","",A5525)</f>
        <v/>
      </c>
      <c r="M5525" s="60" t="str">
        <f>IF(O5525="","",(VLOOKUP(A5525,A5525:E12509,5,FALSE)))</f>
        <v/>
      </c>
      <c r="N5525" s="55" t="str">
        <f t="shared" si="347"/>
        <v/>
      </c>
      <c r="O5525" s="55" t="str">
        <f t="shared" si="345"/>
        <v/>
      </c>
      <c r="P5525" s="104">
        <f t="shared" si="348"/>
        <v>15.899999999987813</v>
      </c>
      <c r="Q5525" s="58"/>
      <c r="R5525" s="58"/>
      <c r="S5525" s="102"/>
    </row>
    <row r="5526" spans="1:19" ht="12.5" customHeight="1" x14ac:dyDescent="0.35">
      <c r="A5526" s="60">
        <v>87</v>
      </c>
      <c r="B5526" s="60" t="s">
        <v>71</v>
      </c>
      <c r="C5526" s="68">
        <v>185.1317</v>
      </c>
      <c r="D5526" s="58" t="s">
        <v>65</v>
      </c>
      <c r="E5526" s="60" t="s">
        <v>56</v>
      </c>
      <c r="F5526" s="60" t="s">
        <v>70</v>
      </c>
      <c r="G5526" s="60"/>
      <c r="H5526" s="60"/>
      <c r="I5526" s="60">
        <f t="shared" si="346"/>
        <v>0</v>
      </c>
      <c r="J5526" s="60">
        <f>IF(OR(I5526="",I5527="",I5528=""),"",(AVERAGEIF(A5526:A$10000,A5526,I5526:I$10000)))</f>
        <v>0</v>
      </c>
      <c r="K5526" s="60"/>
      <c r="L5526" s="60" t="str">
        <f>IF(O5526="","",A5526)</f>
        <v/>
      </c>
      <c r="M5526" s="60" t="str">
        <f>IF(O5526="","",(VLOOKUP(A5526,A5526:E12510,5,FALSE)))</f>
        <v/>
      </c>
      <c r="N5526" s="60" t="str">
        <f t="shared" si="347"/>
        <v/>
      </c>
      <c r="O5526" s="60" t="str">
        <f t="shared" si="345"/>
        <v/>
      </c>
      <c r="P5526" s="103">
        <f t="shared" si="348"/>
        <v>18.900000000002137</v>
      </c>
      <c r="Q5526" s="58"/>
      <c r="R5526" s="58"/>
      <c r="S5526" s="102"/>
    </row>
    <row r="5527" spans="1:19" ht="12.5" customHeight="1" x14ac:dyDescent="0.35">
      <c r="A5527" s="2">
        <v>87</v>
      </c>
      <c r="B5527" s="2" t="s">
        <v>69</v>
      </c>
      <c r="C5527" s="67">
        <v>185.15090000000001</v>
      </c>
      <c r="D5527" t="s">
        <v>65</v>
      </c>
      <c r="E5527" s="2" t="s">
        <v>56</v>
      </c>
      <c r="F5527" s="2" t="s">
        <v>70</v>
      </c>
      <c r="G5527" s="2"/>
      <c r="I5527" s="60">
        <f t="shared" si="346"/>
        <v>0</v>
      </c>
      <c r="J5527" s="60">
        <f>IF(OR(I5527="",I5528="",I5529=""),"",(AVERAGEIF(A5527:A$10000,A5527,I5527:I$10000)))</f>
        <v>0</v>
      </c>
      <c r="K5527" s="60"/>
      <c r="L5527" s="55" t="str">
        <f>IF(O5527="","",A5527)</f>
        <v/>
      </c>
      <c r="M5527" s="60" t="str">
        <f>IF(O5527="","",(VLOOKUP(A5527,A5527:E12511,5,FALSE)))</f>
        <v/>
      </c>
      <c r="N5527" s="55" t="str">
        <f t="shared" si="347"/>
        <v/>
      </c>
      <c r="O5527" s="55" t="str">
        <f t="shared" si="345"/>
        <v/>
      </c>
      <c r="P5527" s="104">
        <f t="shared" si="348"/>
        <v>19.200000000012096</v>
      </c>
      <c r="Q5527" s="58"/>
      <c r="R5527" s="58"/>
      <c r="S5527" s="102"/>
    </row>
    <row r="5528" spans="1:19" ht="12.5" customHeight="1" x14ac:dyDescent="0.35">
      <c r="A5528" s="60">
        <v>87</v>
      </c>
      <c r="B5528" s="60" t="s">
        <v>71</v>
      </c>
      <c r="C5528" s="68">
        <v>185.166</v>
      </c>
      <c r="D5528" s="58" t="s">
        <v>65</v>
      </c>
      <c r="E5528" s="60" t="s">
        <v>56</v>
      </c>
      <c r="F5528" s="60" t="s">
        <v>70</v>
      </c>
      <c r="G5528" s="60"/>
      <c r="H5528" s="60"/>
      <c r="I5528" s="60">
        <f t="shared" si="346"/>
        <v>0</v>
      </c>
      <c r="J5528" s="60">
        <f>IF(OR(I5528="",I5529="",I5530=""),"",(AVERAGEIF(A5528:A$10000,A5528,I5528:I$10000)))</f>
        <v>0</v>
      </c>
      <c r="K5528" s="60"/>
      <c r="L5528" s="60" t="str">
        <f>IF(O5528="","",A5528)</f>
        <v/>
      </c>
      <c r="M5528" s="60" t="str">
        <f>IF(O5528="","",(VLOOKUP(A5528,A5528:E12512,5,FALSE)))</f>
        <v/>
      </c>
      <c r="N5528" s="60" t="str">
        <f t="shared" si="347"/>
        <v/>
      </c>
      <c r="O5528" s="60" t="str">
        <f t="shared" si="345"/>
        <v/>
      </c>
      <c r="P5528" s="103">
        <f t="shared" si="348"/>
        <v>15.099999999989677</v>
      </c>
      <c r="Q5528" s="58"/>
      <c r="R5528" s="58"/>
      <c r="S5528" s="102"/>
    </row>
    <row r="5529" spans="1:19" ht="12.5" customHeight="1" x14ac:dyDescent="0.35">
      <c r="A5529" s="2">
        <v>87</v>
      </c>
      <c r="B5529" s="2" t="s">
        <v>69</v>
      </c>
      <c r="C5529" s="67">
        <v>185.18</v>
      </c>
      <c r="D5529" t="s">
        <v>65</v>
      </c>
      <c r="E5529" s="2" t="s">
        <v>56</v>
      </c>
      <c r="F5529" s="2" t="s">
        <v>70</v>
      </c>
      <c r="G5529" s="2"/>
      <c r="I5529" s="60">
        <f t="shared" si="346"/>
        <v>0</v>
      </c>
      <c r="J5529" s="60">
        <f>IF(OR(I5529="",I5530="",I5531=""),"",(AVERAGEIF(A5529:A$10000,A5529,I5529:I$10000)))</f>
        <v>0</v>
      </c>
      <c r="K5529" s="60"/>
      <c r="L5529" s="55" t="str">
        <f>IF(O5529="","",A5529)</f>
        <v/>
      </c>
      <c r="M5529" s="60" t="str">
        <f>IF(O5529="","",(VLOOKUP(A5529,A5529:E12513,5,FALSE)))</f>
        <v/>
      </c>
      <c r="N5529" s="55" t="str">
        <f t="shared" si="347"/>
        <v/>
      </c>
      <c r="O5529" s="55" t="str">
        <f t="shared" si="345"/>
        <v/>
      </c>
      <c r="P5529" s="104">
        <f t="shared" si="348"/>
        <v>14.000000000010004</v>
      </c>
      <c r="Q5529" s="58"/>
      <c r="R5529" s="58"/>
      <c r="S5529" s="102"/>
    </row>
    <row r="5530" spans="1:19" ht="12.5" customHeight="1" x14ac:dyDescent="0.35">
      <c r="A5530" s="60">
        <v>87</v>
      </c>
      <c r="B5530" s="60" t="s">
        <v>69</v>
      </c>
      <c r="C5530" s="68">
        <v>185.2064</v>
      </c>
      <c r="D5530" s="58" t="s">
        <v>65</v>
      </c>
      <c r="E5530" s="60" t="s">
        <v>56</v>
      </c>
      <c r="F5530" s="60" t="s">
        <v>70</v>
      </c>
      <c r="G5530" s="60"/>
      <c r="H5530" s="60"/>
      <c r="I5530" s="60">
        <f t="shared" si="346"/>
        <v>0</v>
      </c>
      <c r="J5530" s="60">
        <f>IF(OR(I5530="",I5531="",I5532=""),"",(AVERAGEIF(A5530:A$10000,A5530,I5530:I$10000)))</f>
        <v>0</v>
      </c>
      <c r="K5530" s="60"/>
      <c r="L5530" s="60" t="str">
        <f>IF(O5530="","",A5530)</f>
        <v/>
      </c>
      <c r="M5530" s="60" t="str">
        <f>IF(O5530="","",(VLOOKUP(A5530,A5530:E12514,5,FALSE)))</f>
        <v/>
      </c>
      <c r="N5530" s="60" t="str">
        <f t="shared" si="347"/>
        <v/>
      </c>
      <c r="O5530" s="60" t="str">
        <f t="shared" ref="O5530:O5593" si="349">IF(J5530="","",IF(AND(J5529="",J5528="",J5527=""),C5530,""))</f>
        <v/>
      </c>
      <c r="P5530" s="103">
        <f t="shared" si="348"/>
        <v>26.399999999995316</v>
      </c>
      <c r="Q5530" s="58"/>
      <c r="R5530" s="58"/>
      <c r="S5530" s="102"/>
    </row>
    <row r="5531" spans="1:19" ht="12.5" customHeight="1" x14ac:dyDescent="0.35">
      <c r="A5531" s="2">
        <v>87</v>
      </c>
      <c r="B5531" s="2" t="s">
        <v>69</v>
      </c>
      <c r="C5531" s="67">
        <v>185.22329999999999</v>
      </c>
      <c r="D5531" t="s">
        <v>65</v>
      </c>
      <c r="E5531" s="2" t="s">
        <v>56</v>
      </c>
      <c r="F5531" s="2" t="s">
        <v>70</v>
      </c>
      <c r="G5531" s="2"/>
      <c r="I5531" s="60">
        <f t="shared" si="346"/>
        <v>0</v>
      </c>
      <c r="J5531" s="60">
        <f>IF(OR(I5531="",I5532="",I5533=""),"",(AVERAGEIF(A5531:A$10000,A5531,I5531:I$10000)))</f>
        <v>0</v>
      </c>
      <c r="K5531" s="60"/>
      <c r="L5531" s="55" t="str">
        <f>IF(O5531="","",A5531)</f>
        <v/>
      </c>
      <c r="M5531" s="60" t="str">
        <f>IF(O5531="","",(VLOOKUP(A5531,A5531:E12515,5,FALSE)))</f>
        <v/>
      </c>
      <c r="N5531" s="55" t="str">
        <f t="shared" si="347"/>
        <v/>
      </c>
      <c r="O5531" s="55" t="str">
        <f t="shared" si="349"/>
        <v/>
      </c>
      <c r="P5531" s="104">
        <f t="shared" si="348"/>
        <v>16.899999999992588</v>
      </c>
      <c r="Q5531" s="58"/>
      <c r="R5531" s="58"/>
      <c r="S5531" s="102"/>
    </row>
    <row r="5532" spans="1:19" ht="12.5" customHeight="1" x14ac:dyDescent="0.35">
      <c r="A5532" s="60">
        <v>87</v>
      </c>
      <c r="B5532" s="60" t="s">
        <v>69</v>
      </c>
      <c r="C5532" s="68">
        <v>185.23929999999999</v>
      </c>
      <c r="D5532" s="58" t="s">
        <v>65</v>
      </c>
      <c r="E5532" s="60" t="s">
        <v>56</v>
      </c>
      <c r="F5532" s="60" t="s">
        <v>70</v>
      </c>
      <c r="G5532" s="60"/>
      <c r="H5532" s="60"/>
      <c r="I5532" s="60">
        <f t="shared" si="346"/>
        <v>0</v>
      </c>
      <c r="J5532" s="60">
        <f>IF(OR(I5532="",I5533="",I5534=""),"",(AVERAGEIF(A5532:A$10000,A5532,I5532:I$10000)))</f>
        <v>0</v>
      </c>
      <c r="K5532" s="60"/>
      <c r="L5532" s="60" t="str">
        <f>IF(O5532="","",A5532)</f>
        <v/>
      </c>
      <c r="M5532" s="60" t="str">
        <f>IF(O5532="","",(VLOOKUP(A5532,A5532:E12516,5,FALSE)))</f>
        <v/>
      </c>
      <c r="N5532" s="60" t="str">
        <f t="shared" si="347"/>
        <v/>
      </c>
      <c r="O5532" s="60" t="str">
        <f t="shared" si="349"/>
        <v/>
      </c>
      <c r="P5532" s="103">
        <f t="shared" si="348"/>
        <v>15.999999999991132</v>
      </c>
      <c r="Q5532" s="58"/>
      <c r="R5532" s="58"/>
      <c r="S5532" s="102"/>
    </row>
    <row r="5533" spans="1:19" ht="12.5" customHeight="1" x14ac:dyDescent="0.35">
      <c r="A5533" s="2">
        <v>87</v>
      </c>
      <c r="B5533" s="2" t="s">
        <v>69</v>
      </c>
      <c r="C5533" s="67">
        <v>185.25380000000001</v>
      </c>
      <c r="D5533" t="s">
        <v>65</v>
      </c>
      <c r="E5533" s="2" t="s">
        <v>56</v>
      </c>
      <c r="F5533" s="2" t="s">
        <v>70</v>
      </c>
      <c r="G5533" s="2"/>
      <c r="I5533" s="60">
        <f t="shared" si="346"/>
        <v>0</v>
      </c>
      <c r="J5533" s="60">
        <f>IF(OR(I5533="",I5534="",I5535=""),"",(AVERAGEIF(A5533:A$10000,A5533,I5533:I$10000)))</f>
        <v>0</v>
      </c>
      <c r="K5533" s="60"/>
      <c r="L5533" s="55" t="str">
        <f>IF(O5533="","",A5533)</f>
        <v/>
      </c>
      <c r="M5533" s="60" t="str">
        <f>IF(O5533="","",(VLOOKUP(A5533,A5533:E12517,5,FALSE)))</f>
        <v/>
      </c>
      <c r="N5533" s="55" t="str">
        <f t="shared" si="347"/>
        <v/>
      </c>
      <c r="O5533" s="55" t="str">
        <f t="shared" si="349"/>
        <v/>
      </c>
      <c r="P5533" s="104">
        <f t="shared" si="348"/>
        <v>14.500000000026603</v>
      </c>
      <c r="Q5533" s="58"/>
      <c r="R5533" s="58"/>
      <c r="S5533" s="102"/>
    </row>
    <row r="5534" spans="1:19" ht="12.5" customHeight="1" x14ac:dyDescent="0.35">
      <c r="A5534" s="60">
        <v>87</v>
      </c>
      <c r="B5534" s="60" t="s">
        <v>69</v>
      </c>
      <c r="C5534" s="68">
        <v>185.26820000000001</v>
      </c>
      <c r="D5534" s="58" t="s">
        <v>65</v>
      </c>
      <c r="E5534" s="60" t="s">
        <v>56</v>
      </c>
      <c r="F5534" s="60" t="s">
        <v>70</v>
      </c>
      <c r="G5534" s="60"/>
      <c r="H5534" s="60"/>
      <c r="I5534" s="60">
        <f t="shared" si="346"/>
        <v>0</v>
      </c>
      <c r="J5534" s="60">
        <f>IF(OR(I5534="",I5535="",I5536=""),"",(AVERAGEIF(A5534:A$10000,A5534,I5534:I$10000)))</f>
        <v>0</v>
      </c>
      <c r="K5534" s="60"/>
      <c r="L5534" s="60" t="str">
        <f>IF(O5534="","",A5534)</f>
        <v/>
      </c>
      <c r="M5534" s="60" t="str">
        <f>IF(O5534="","",(VLOOKUP(A5534,A5534:E12518,5,FALSE)))</f>
        <v/>
      </c>
      <c r="N5534" s="60" t="str">
        <f t="shared" si="347"/>
        <v/>
      </c>
      <c r="O5534" s="60" t="str">
        <f t="shared" si="349"/>
        <v/>
      </c>
      <c r="P5534" s="103">
        <f t="shared" si="348"/>
        <v>14.399999999994861</v>
      </c>
      <c r="Q5534" s="58"/>
      <c r="R5534" s="58"/>
      <c r="S5534" s="102"/>
    </row>
    <row r="5535" spans="1:19" ht="12.5" customHeight="1" x14ac:dyDescent="0.35">
      <c r="A5535" s="2">
        <v>87</v>
      </c>
      <c r="B5535" s="2" t="s">
        <v>69</v>
      </c>
      <c r="C5535" s="67">
        <v>185.28270000000001</v>
      </c>
      <c r="D5535" t="s">
        <v>65</v>
      </c>
      <c r="E5535" s="2" t="s">
        <v>56</v>
      </c>
      <c r="F5535" s="2" t="s">
        <v>70</v>
      </c>
      <c r="G5535" s="2"/>
      <c r="I5535" s="60">
        <f t="shared" si="346"/>
        <v>0</v>
      </c>
      <c r="J5535" s="60">
        <f>IF(OR(I5535="",I5536="",I5537=""),"",(AVERAGEIF(A5535:A$10000,A5535,I5535:I$10000)))</f>
        <v>0</v>
      </c>
      <c r="K5535" s="60"/>
      <c r="L5535" s="55" t="str">
        <f>IF(O5535="","",A5535)</f>
        <v/>
      </c>
      <c r="M5535" s="60" t="str">
        <f>IF(O5535="","",(VLOOKUP(A5535,A5535:E12519,5,FALSE)))</f>
        <v/>
      </c>
      <c r="N5535" s="55" t="str">
        <f t="shared" si="347"/>
        <v/>
      </c>
      <c r="O5535" s="55" t="str">
        <f t="shared" si="349"/>
        <v/>
      </c>
      <c r="P5535" s="104">
        <f t="shared" si="348"/>
        <v>14.499999999998181</v>
      </c>
      <c r="Q5535" s="58"/>
      <c r="R5535" s="58"/>
      <c r="S5535" s="102"/>
    </row>
    <row r="5536" spans="1:19" ht="12.5" customHeight="1" x14ac:dyDescent="0.35">
      <c r="A5536" s="60">
        <v>87</v>
      </c>
      <c r="B5536" s="60" t="s">
        <v>69</v>
      </c>
      <c r="C5536" s="68">
        <v>185.2978</v>
      </c>
      <c r="D5536" s="58" t="s">
        <v>65</v>
      </c>
      <c r="E5536" s="60" t="s">
        <v>56</v>
      </c>
      <c r="F5536" s="60" t="s">
        <v>70</v>
      </c>
      <c r="G5536" s="60"/>
      <c r="H5536" s="60"/>
      <c r="I5536" s="60">
        <f t="shared" si="346"/>
        <v>0</v>
      </c>
      <c r="J5536" s="60">
        <f>IF(OR(I5536="",I5537="",I5538=""),"",(AVERAGEIF(A5536:A$10000,A5536,I5536:I$10000)))</f>
        <v>0</v>
      </c>
      <c r="K5536" s="60"/>
      <c r="L5536" s="60" t="str">
        <f>IF(O5536="","",A5536)</f>
        <v/>
      </c>
      <c r="M5536" s="60" t="str">
        <f>IF(O5536="","",(VLOOKUP(A5536,A5536:E12520,5,FALSE)))</f>
        <v/>
      </c>
      <c r="N5536" s="60" t="str">
        <f t="shared" si="347"/>
        <v/>
      </c>
      <c r="O5536" s="60" t="str">
        <f t="shared" si="349"/>
        <v/>
      </c>
      <c r="P5536" s="103">
        <f t="shared" si="348"/>
        <v>15.099999999989677</v>
      </c>
      <c r="Q5536" s="58"/>
      <c r="R5536" s="58"/>
      <c r="S5536" s="102"/>
    </row>
    <row r="5537" spans="1:19" ht="12.5" customHeight="1" x14ac:dyDescent="0.35">
      <c r="A5537" s="2">
        <v>87</v>
      </c>
      <c r="B5537" s="2" t="s">
        <v>69</v>
      </c>
      <c r="C5537" s="67">
        <v>185.31200000000001</v>
      </c>
      <c r="D5537" t="s">
        <v>65</v>
      </c>
      <c r="E5537" s="2" t="s">
        <v>56</v>
      </c>
      <c r="F5537" s="2" t="s">
        <v>70</v>
      </c>
      <c r="G5537" s="2"/>
      <c r="I5537" s="60">
        <f t="shared" si="346"/>
        <v>0</v>
      </c>
      <c r="J5537" s="60">
        <f>IF(OR(I5537="",I5538="",I5539=""),"",(AVERAGEIF(A5537:A$10000,A5537,I5537:I$10000)))</f>
        <v>0</v>
      </c>
      <c r="K5537" s="60"/>
      <c r="L5537" s="55" t="str">
        <f>IF(O5537="","",A5537)</f>
        <v/>
      </c>
      <c r="M5537" s="60" t="str">
        <f>IF(O5537="","",(VLOOKUP(A5537,A5537:E12521,5,FALSE)))</f>
        <v/>
      </c>
      <c r="N5537" s="55" t="str">
        <f t="shared" si="347"/>
        <v/>
      </c>
      <c r="O5537" s="55" t="str">
        <f t="shared" si="349"/>
        <v/>
      </c>
      <c r="P5537" s="104">
        <f t="shared" si="348"/>
        <v>14.200000000016644</v>
      </c>
      <c r="Q5537" s="58"/>
      <c r="R5537" s="58"/>
      <c r="S5537" s="102"/>
    </row>
    <row r="5538" spans="1:19" ht="12.5" customHeight="1" x14ac:dyDescent="0.35">
      <c r="A5538" s="60">
        <v>87</v>
      </c>
      <c r="B5538" s="60" t="s">
        <v>69</v>
      </c>
      <c r="C5538" s="68">
        <v>185.32650000000001</v>
      </c>
      <c r="D5538" s="58" t="s">
        <v>65</v>
      </c>
      <c r="E5538" s="60" t="s">
        <v>56</v>
      </c>
      <c r="F5538" s="60" t="s">
        <v>70</v>
      </c>
      <c r="G5538" s="60"/>
      <c r="H5538" s="60"/>
      <c r="I5538" s="60">
        <f t="shared" si="346"/>
        <v>0</v>
      </c>
      <c r="J5538" s="60">
        <f>IF(OR(I5538="",I5539="",I5540=""),"",(AVERAGEIF(A5538:A$10000,A5538,I5538:I$10000)))</f>
        <v>0</v>
      </c>
      <c r="K5538" s="60"/>
      <c r="L5538" s="60" t="str">
        <f>IF(O5538="","",A5538)</f>
        <v/>
      </c>
      <c r="M5538" s="60" t="str">
        <f>IF(O5538="","",(VLOOKUP(A5538,A5538:E12522,5,FALSE)))</f>
        <v/>
      </c>
      <c r="N5538" s="60" t="str">
        <f t="shared" si="347"/>
        <v/>
      </c>
      <c r="O5538" s="60" t="str">
        <f t="shared" si="349"/>
        <v/>
      </c>
      <c r="P5538" s="103">
        <f t="shared" si="348"/>
        <v>14.499999999998181</v>
      </c>
      <c r="Q5538" s="58"/>
      <c r="R5538" s="58"/>
      <c r="S5538" s="102"/>
    </row>
    <row r="5539" spans="1:19" ht="12.5" customHeight="1" x14ac:dyDescent="0.35">
      <c r="A5539" s="2">
        <v>87</v>
      </c>
      <c r="B5539" s="2" t="s">
        <v>69</v>
      </c>
      <c r="C5539" s="67">
        <v>185.34110000000001</v>
      </c>
      <c r="D5539" t="s">
        <v>65</v>
      </c>
      <c r="E5539" s="2" t="s">
        <v>56</v>
      </c>
      <c r="F5539" s="2" t="s">
        <v>70</v>
      </c>
      <c r="G5539" s="2"/>
      <c r="I5539" s="60">
        <f t="shared" si="346"/>
        <v>0</v>
      </c>
      <c r="J5539" s="60">
        <f>IF(OR(I5539="",I5540="",I5541=""),"",(AVERAGEIF(A5539:A$10000,A5539,I5539:I$10000)))</f>
        <v>0</v>
      </c>
      <c r="K5539" s="60"/>
      <c r="L5539" s="55" t="str">
        <f>IF(O5539="","",A5539)</f>
        <v/>
      </c>
      <c r="M5539" s="60" t="str">
        <f>IF(O5539="","",(VLOOKUP(A5539,A5539:E12523,5,FALSE)))</f>
        <v/>
      </c>
      <c r="N5539" s="55" t="str">
        <f t="shared" si="347"/>
        <v/>
      </c>
      <c r="O5539" s="55" t="str">
        <f t="shared" si="349"/>
        <v/>
      </c>
      <c r="P5539" s="104">
        <f t="shared" si="348"/>
        <v>14.600000000001501</v>
      </c>
      <c r="Q5539" s="58"/>
      <c r="R5539" s="58"/>
      <c r="S5539" s="102"/>
    </row>
    <row r="5540" spans="1:19" ht="12.5" customHeight="1" x14ac:dyDescent="0.35">
      <c r="A5540" s="60">
        <v>87</v>
      </c>
      <c r="B5540" s="60" t="s">
        <v>69</v>
      </c>
      <c r="C5540" s="68">
        <v>185.3552</v>
      </c>
      <c r="D5540" s="58" t="s">
        <v>65</v>
      </c>
      <c r="E5540" s="60" t="s">
        <v>56</v>
      </c>
      <c r="F5540" s="60" t="s">
        <v>70</v>
      </c>
      <c r="G5540" s="60"/>
      <c r="H5540" s="60"/>
      <c r="I5540" s="60">
        <f t="shared" si="346"/>
        <v>0</v>
      </c>
      <c r="J5540" s="60">
        <f>IF(OR(I5540="",I5541="",I5542=""),"",(AVERAGEIF(A5540:A$10000,A5540,I5540:I$10000)))</f>
        <v>0</v>
      </c>
      <c r="K5540" s="60"/>
      <c r="L5540" s="60" t="str">
        <f>IF(O5540="","",A5540)</f>
        <v/>
      </c>
      <c r="M5540" s="60" t="str">
        <f>IF(O5540="","",(VLOOKUP(A5540,A5540:E12524,5,FALSE)))</f>
        <v/>
      </c>
      <c r="N5540" s="60" t="str">
        <f t="shared" si="347"/>
        <v/>
      </c>
      <c r="O5540" s="60" t="str">
        <f t="shared" si="349"/>
        <v/>
      </c>
      <c r="P5540" s="103">
        <f t="shared" si="348"/>
        <v>14.099999999984902</v>
      </c>
      <c r="Q5540" s="58"/>
      <c r="R5540" s="58"/>
      <c r="S5540" s="102"/>
    </row>
    <row r="5541" spans="1:19" ht="12.5" customHeight="1" x14ac:dyDescent="0.35">
      <c r="A5541" s="2">
        <v>87</v>
      </c>
      <c r="B5541" s="2" t="s">
        <v>69</v>
      </c>
      <c r="C5541" s="67">
        <v>185.3689</v>
      </c>
      <c r="D5541" t="s">
        <v>65</v>
      </c>
      <c r="E5541" s="2" t="s">
        <v>56</v>
      </c>
      <c r="F5541" s="2" t="s">
        <v>70</v>
      </c>
      <c r="G5541" s="2"/>
      <c r="I5541" s="60">
        <f t="shared" si="346"/>
        <v>0</v>
      </c>
      <c r="J5541" s="60">
        <f>IF(OR(I5541="",I5542="",I5543=""),"",(AVERAGEIF(A5541:A$10000,A5541,I5541:I$10000)))</f>
        <v>0</v>
      </c>
      <c r="K5541" s="60"/>
      <c r="L5541" s="55" t="str">
        <f>IF(O5541="","",A5541)</f>
        <v/>
      </c>
      <c r="M5541" s="60" t="str">
        <f>IF(O5541="","",(VLOOKUP(A5541,A5541:E12525,5,FALSE)))</f>
        <v/>
      </c>
      <c r="N5541" s="55" t="str">
        <f t="shared" si="347"/>
        <v/>
      </c>
      <c r="O5541" s="55" t="str">
        <f t="shared" si="349"/>
        <v/>
      </c>
      <c r="P5541" s="104">
        <f t="shared" si="348"/>
        <v>13.700000000000045</v>
      </c>
      <c r="Q5541" s="58"/>
      <c r="R5541" s="58"/>
      <c r="S5541" s="102"/>
    </row>
    <row r="5542" spans="1:19" ht="12.5" customHeight="1" x14ac:dyDescent="0.35">
      <c r="A5542" s="60">
        <v>87</v>
      </c>
      <c r="B5542" s="60" t="s">
        <v>69</v>
      </c>
      <c r="C5542" s="68">
        <v>185.3836</v>
      </c>
      <c r="D5542" s="58" t="s">
        <v>65</v>
      </c>
      <c r="E5542" s="60" t="s">
        <v>56</v>
      </c>
      <c r="F5542" s="60" t="s">
        <v>70</v>
      </c>
      <c r="G5542" s="60"/>
      <c r="H5542" s="60"/>
      <c r="I5542" s="60">
        <f t="shared" si="346"/>
        <v>0</v>
      </c>
      <c r="J5542" s="60">
        <f>IF(OR(I5542="",I5543="",I5544=""),"",(AVERAGEIF(A5542:A$10000,A5542,I5542:I$10000)))</f>
        <v>0</v>
      </c>
      <c r="K5542" s="60"/>
      <c r="L5542" s="60" t="str">
        <f>IF(O5542="","",A5542)</f>
        <v/>
      </c>
      <c r="M5542" s="60" t="str">
        <f>IF(O5542="","",(VLOOKUP(A5542,A5542:E12526,5,FALSE)))</f>
        <v/>
      </c>
      <c r="N5542" s="60" t="str">
        <f t="shared" si="347"/>
        <v/>
      </c>
      <c r="O5542" s="60" t="str">
        <f t="shared" si="349"/>
        <v/>
      </c>
      <c r="P5542" s="103">
        <f t="shared" si="348"/>
        <v>14.70000000000482</v>
      </c>
      <c r="Q5542" s="58"/>
      <c r="R5542" s="58"/>
      <c r="S5542" s="102"/>
    </row>
    <row r="5543" spans="1:19" ht="12.5" customHeight="1" x14ac:dyDescent="0.35">
      <c r="A5543" s="2">
        <v>87</v>
      </c>
      <c r="B5543" s="2" t="s">
        <v>69</v>
      </c>
      <c r="C5543" s="67">
        <v>185.40600000000001</v>
      </c>
      <c r="D5543" t="s">
        <v>65</v>
      </c>
      <c r="E5543" s="2" t="s">
        <v>56</v>
      </c>
      <c r="F5543" s="2" t="s">
        <v>70</v>
      </c>
      <c r="G5543" s="2"/>
      <c r="I5543" s="60">
        <f t="shared" si="346"/>
        <v>0</v>
      </c>
      <c r="J5543" s="60">
        <f>IF(OR(I5543="",I5544="",I5545=""),"",(AVERAGEIF(A5543:A$10000,A5543,I5543:I$10000)))</f>
        <v>0</v>
      </c>
      <c r="K5543" s="60"/>
      <c r="L5543" s="55" t="str">
        <f>IF(O5543="","",A5543)</f>
        <v/>
      </c>
      <c r="M5543" s="60" t="str">
        <f>IF(O5543="","",(VLOOKUP(A5543,A5543:E12527,5,FALSE)))</f>
        <v/>
      </c>
      <c r="N5543" s="55" t="str">
        <f t="shared" si="347"/>
        <v/>
      </c>
      <c r="O5543" s="55" t="str">
        <f t="shared" si="349"/>
        <v/>
      </c>
      <c r="P5543" s="104">
        <f t="shared" si="348"/>
        <v>22.400000000004638</v>
      </c>
      <c r="Q5543" s="58"/>
      <c r="R5543" s="58"/>
      <c r="S5543" s="102"/>
    </row>
    <row r="5544" spans="1:19" ht="12.5" customHeight="1" x14ac:dyDescent="0.35">
      <c r="A5544" s="60">
        <v>87</v>
      </c>
      <c r="B5544" s="60" t="s">
        <v>69</v>
      </c>
      <c r="C5544" s="68">
        <v>185.42140000000001</v>
      </c>
      <c r="D5544" s="58" t="s">
        <v>65</v>
      </c>
      <c r="E5544" s="60" t="s">
        <v>56</v>
      </c>
      <c r="F5544" s="60" t="s">
        <v>70</v>
      </c>
      <c r="G5544" s="60"/>
      <c r="H5544" s="60"/>
      <c r="I5544" s="60">
        <f t="shared" si="346"/>
        <v>0</v>
      </c>
      <c r="J5544" s="60">
        <f>IF(OR(I5544="",I5545="",I5546=""),"",(AVERAGEIF(A5544:A$10000,A5544,I5544:I$10000)))</f>
        <v>0</v>
      </c>
      <c r="K5544" s="60"/>
      <c r="L5544" s="60" t="str">
        <f>IF(O5544="","",A5544)</f>
        <v/>
      </c>
      <c r="M5544" s="60" t="str">
        <f>IF(O5544="","",(VLOOKUP(A5544,A5544:E12528,5,FALSE)))</f>
        <v/>
      </c>
      <c r="N5544" s="60" t="str">
        <f t="shared" si="347"/>
        <v/>
      </c>
      <c r="O5544" s="60" t="str">
        <f t="shared" si="349"/>
        <v/>
      </c>
      <c r="P5544" s="103">
        <f t="shared" si="348"/>
        <v>15.399999999999636</v>
      </c>
      <c r="Q5544" s="58"/>
      <c r="R5544" s="58"/>
      <c r="S5544" s="102"/>
    </row>
    <row r="5545" spans="1:19" ht="12.5" customHeight="1" x14ac:dyDescent="0.35">
      <c r="A5545" s="2">
        <v>87</v>
      </c>
      <c r="B5545" s="2" t="s">
        <v>69</v>
      </c>
      <c r="C5545" s="67">
        <v>185.43719999999999</v>
      </c>
      <c r="D5545" t="s">
        <v>65</v>
      </c>
      <c r="E5545" s="2" t="s">
        <v>56</v>
      </c>
      <c r="F5545" s="2" t="s">
        <v>70</v>
      </c>
      <c r="G5545" s="2"/>
      <c r="I5545" s="60">
        <f t="shared" si="346"/>
        <v>0</v>
      </c>
      <c r="J5545" s="60">
        <f>IF(OR(I5545="",I5546="",I5547=""),"",(AVERAGEIF(A5545:A$10000,A5545,I5545:I$10000)))</f>
        <v>0</v>
      </c>
      <c r="K5545" s="60"/>
      <c r="L5545" s="55" t="str">
        <f>IF(O5545="","",A5545)</f>
        <v/>
      </c>
      <c r="M5545" s="60" t="str">
        <f>IF(O5545="","",(VLOOKUP(A5545,A5545:E12529,5,FALSE)))</f>
        <v/>
      </c>
      <c r="N5545" s="55" t="str">
        <f t="shared" si="347"/>
        <v/>
      </c>
      <c r="O5545" s="55" t="str">
        <f t="shared" si="349"/>
        <v/>
      </c>
      <c r="P5545" s="104">
        <f t="shared" si="348"/>
        <v>15.799999999984493</v>
      </c>
      <c r="Q5545" s="58"/>
      <c r="R5545" s="58"/>
      <c r="S5545" s="102"/>
    </row>
    <row r="5546" spans="1:19" ht="12.5" customHeight="1" x14ac:dyDescent="0.35">
      <c r="A5546" s="60">
        <v>87</v>
      </c>
      <c r="B5546" s="60" t="s">
        <v>69</v>
      </c>
      <c r="C5546" s="68">
        <v>185.4511</v>
      </c>
      <c r="D5546" s="58" t="s">
        <v>65</v>
      </c>
      <c r="E5546" s="60" t="s">
        <v>56</v>
      </c>
      <c r="F5546" s="60" t="s">
        <v>70</v>
      </c>
      <c r="G5546" s="60"/>
      <c r="H5546" s="60"/>
      <c r="I5546" s="60">
        <f t="shared" si="346"/>
        <v>0</v>
      </c>
      <c r="J5546" s="60">
        <f>IF(OR(I5546="",I5547="",I5548=""),"",(AVERAGEIF(A5546:A$10000,A5546,I5546:I$10000)))</f>
        <v>0</v>
      </c>
      <c r="K5546" s="60"/>
      <c r="L5546" s="60" t="str">
        <f>IF(O5546="","",A5546)</f>
        <v/>
      </c>
      <c r="M5546" s="60" t="str">
        <f>IF(O5546="","",(VLOOKUP(A5546,A5546:E12530,5,FALSE)))</f>
        <v/>
      </c>
      <c r="N5546" s="60" t="str">
        <f t="shared" si="347"/>
        <v/>
      </c>
      <c r="O5546" s="60" t="str">
        <f t="shared" si="349"/>
        <v/>
      </c>
      <c r="P5546" s="103">
        <f t="shared" si="348"/>
        <v>13.900000000006685</v>
      </c>
      <c r="Q5546" s="58"/>
      <c r="R5546" s="58"/>
      <c r="S5546" s="102"/>
    </row>
    <row r="5547" spans="1:19" ht="12.5" customHeight="1" x14ac:dyDescent="0.35">
      <c r="A5547" s="2">
        <v>87</v>
      </c>
      <c r="B5547" s="2" t="s">
        <v>69</v>
      </c>
      <c r="C5547" s="67">
        <v>185.46610000000001</v>
      </c>
      <c r="D5547" t="s">
        <v>65</v>
      </c>
      <c r="E5547" s="2" t="s">
        <v>56</v>
      </c>
      <c r="F5547" s="2" t="s">
        <v>70</v>
      </c>
      <c r="G5547" s="2"/>
      <c r="I5547" s="60">
        <f t="shared" si="346"/>
        <v>0</v>
      </c>
      <c r="J5547" s="60">
        <f>IF(OR(I5547="",I5548="",I5549=""),"",(AVERAGEIF(A5547:A$10000,A5547,I5547:I$10000)))</f>
        <v>0</v>
      </c>
      <c r="K5547" s="60"/>
      <c r="L5547" s="55" t="str">
        <f>IF(O5547="","",A5547)</f>
        <v/>
      </c>
      <c r="M5547" s="60" t="str">
        <f>IF(O5547="","",(VLOOKUP(A5547,A5547:E12531,5,FALSE)))</f>
        <v/>
      </c>
      <c r="N5547" s="55" t="str">
        <f t="shared" si="347"/>
        <v/>
      </c>
      <c r="O5547" s="55" t="str">
        <f t="shared" si="349"/>
        <v/>
      </c>
      <c r="P5547" s="104">
        <f t="shared" si="348"/>
        <v>15.000000000014779</v>
      </c>
      <c r="Q5547" s="58"/>
      <c r="R5547" s="58"/>
      <c r="S5547" s="102"/>
    </row>
    <row r="5548" spans="1:19" ht="12.5" customHeight="1" x14ac:dyDescent="0.35">
      <c r="A5548" s="60">
        <v>87</v>
      </c>
      <c r="B5548" s="60" t="s">
        <v>69</v>
      </c>
      <c r="C5548" s="68">
        <v>185.4802</v>
      </c>
      <c r="D5548" s="58" t="s">
        <v>65</v>
      </c>
      <c r="E5548" s="60" t="s">
        <v>56</v>
      </c>
      <c r="F5548" s="60" t="s">
        <v>70</v>
      </c>
      <c r="G5548" s="60"/>
      <c r="H5548" s="60"/>
      <c r="I5548" s="60">
        <f t="shared" si="346"/>
        <v>0</v>
      </c>
      <c r="J5548" s="60">
        <f>IF(OR(I5548="",I5549="",I5550=""),"",(AVERAGEIF(A5548:A$10000,A5548,I5548:I$10000)))</f>
        <v>0</v>
      </c>
      <c r="K5548" s="60"/>
      <c r="L5548" s="60" t="str">
        <f>IF(O5548="","",A5548)</f>
        <v/>
      </c>
      <c r="M5548" s="60" t="str">
        <f>IF(O5548="","",(VLOOKUP(A5548,A5548:E12532,5,FALSE)))</f>
        <v/>
      </c>
      <c r="N5548" s="60" t="str">
        <f t="shared" si="347"/>
        <v/>
      </c>
      <c r="O5548" s="60" t="str">
        <f t="shared" si="349"/>
        <v/>
      </c>
      <c r="P5548" s="103">
        <f t="shared" si="348"/>
        <v>14.099999999984902</v>
      </c>
      <c r="Q5548" s="58"/>
      <c r="R5548" s="58"/>
      <c r="S5548" s="102"/>
    </row>
    <row r="5549" spans="1:19" ht="12.5" customHeight="1" x14ac:dyDescent="0.35">
      <c r="A5549" s="2">
        <v>88</v>
      </c>
      <c r="B5549" s="2" t="s">
        <v>69</v>
      </c>
      <c r="C5549" s="67">
        <v>186.50049999999999</v>
      </c>
      <c r="D5549" t="s">
        <v>65</v>
      </c>
      <c r="E5549" s="2" t="s">
        <v>56</v>
      </c>
      <c r="F5549" s="2" t="s">
        <v>70</v>
      </c>
      <c r="G5549" s="2"/>
      <c r="I5549" s="60">
        <f t="shared" si="346"/>
        <v>0</v>
      </c>
      <c r="J5549" s="60">
        <f>IF(OR(I5549="",I5550="",I5551=""),"",(AVERAGEIF(A5549:A$10000,A5549,I5549:I$10000)))</f>
        <v>0</v>
      </c>
      <c r="K5549" s="60"/>
      <c r="L5549" s="55" t="str">
        <f>IF(O5549="","",A5549)</f>
        <v/>
      </c>
      <c r="M5549" s="60" t="str">
        <f>IF(O5549="","",(VLOOKUP(A5549,A5549:E12533,5,FALSE)))</f>
        <v/>
      </c>
      <c r="N5549" s="55" t="str">
        <f t="shared" si="347"/>
        <v/>
      </c>
      <c r="O5549" s="55" t="str">
        <f t="shared" si="349"/>
        <v/>
      </c>
      <c r="P5549" s="104" t="str">
        <f t="shared" si="348"/>
        <v/>
      </c>
      <c r="Q5549" s="58"/>
      <c r="R5549" s="58"/>
      <c r="S5549" s="102"/>
    </row>
    <row r="5550" spans="1:19" ht="12.5" customHeight="1" x14ac:dyDescent="0.35">
      <c r="A5550" s="60">
        <v>88</v>
      </c>
      <c r="B5550" s="60" t="s">
        <v>69</v>
      </c>
      <c r="C5550" s="68">
        <v>186.5153</v>
      </c>
      <c r="D5550" s="58" t="s">
        <v>65</v>
      </c>
      <c r="E5550" s="60" t="s">
        <v>56</v>
      </c>
      <c r="F5550" s="60" t="s">
        <v>70</v>
      </c>
      <c r="G5550" s="60"/>
      <c r="H5550" s="60"/>
      <c r="I5550" s="60">
        <f t="shared" si="346"/>
        <v>0</v>
      </c>
      <c r="J5550" s="60">
        <f>IF(OR(I5550="",I5551="",I5552=""),"",(AVERAGEIF(A5550:A$10000,A5550,I5550:I$10000)))</f>
        <v>0</v>
      </c>
      <c r="K5550" s="60"/>
      <c r="L5550" s="60" t="str">
        <f>IF(O5550="","",A5550)</f>
        <v/>
      </c>
      <c r="M5550" s="60" t="str">
        <f>IF(O5550="","",(VLOOKUP(A5550,A5550:E12534,5,FALSE)))</f>
        <v/>
      </c>
      <c r="N5550" s="60" t="str">
        <f t="shared" si="347"/>
        <v/>
      </c>
      <c r="O5550" s="60" t="str">
        <f t="shared" si="349"/>
        <v/>
      </c>
      <c r="P5550" s="103">
        <f t="shared" si="348"/>
        <v>14.80000000000814</v>
      </c>
      <c r="Q5550" s="58"/>
      <c r="R5550" s="58"/>
      <c r="S5550" s="102"/>
    </row>
    <row r="5551" spans="1:19" ht="12.5" customHeight="1" x14ac:dyDescent="0.35">
      <c r="A5551" s="2">
        <v>88</v>
      </c>
      <c r="B5551" s="2" t="s">
        <v>69</v>
      </c>
      <c r="C5551" s="67">
        <v>186.53460000000001</v>
      </c>
      <c r="D5551" t="s">
        <v>65</v>
      </c>
      <c r="E5551" s="2" t="s">
        <v>56</v>
      </c>
      <c r="F5551" s="2" t="s">
        <v>70</v>
      </c>
      <c r="G5551" s="2"/>
      <c r="I5551" s="60">
        <f t="shared" si="346"/>
        <v>0</v>
      </c>
      <c r="J5551" s="60">
        <f>IF(OR(I5551="",I5552="",I5553=""),"",(AVERAGEIF(A5551:A$10000,A5551,I5551:I$10000)))</f>
        <v>0</v>
      </c>
      <c r="K5551" s="60"/>
      <c r="L5551" s="55" t="str">
        <f>IF(O5551="","",A5551)</f>
        <v/>
      </c>
      <c r="M5551" s="60" t="str">
        <f>IF(O5551="","",(VLOOKUP(A5551,A5551:E12535,5,FALSE)))</f>
        <v/>
      </c>
      <c r="N5551" s="55" t="str">
        <f t="shared" si="347"/>
        <v/>
      </c>
      <c r="O5551" s="55" t="str">
        <f t="shared" si="349"/>
        <v/>
      </c>
      <c r="P5551" s="104">
        <f t="shared" si="348"/>
        <v>19.300000000015416</v>
      </c>
      <c r="Q5551" s="58"/>
      <c r="R5551" s="58"/>
      <c r="S5551" s="102"/>
    </row>
    <row r="5552" spans="1:19" ht="12.5" customHeight="1" x14ac:dyDescent="0.35">
      <c r="A5552" s="60">
        <v>88</v>
      </c>
      <c r="B5552" s="60" t="s">
        <v>69</v>
      </c>
      <c r="C5552" s="68">
        <v>186.55119999999999</v>
      </c>
      <c r="D5552" s="58" t="s">
        <v>65</v>
      </c>
      <c r="E5552" s="60" t="s">
        <v>56</v>
      </c>
      <c r="F5552" s="60" t="s">
        <v>70</v>
      </c>
      <c r="G5552" s="60"/>
      <c r="H5552" s="60"/>
      <c r="I5552" s="60">
        <f t="shared" si="346"/>
        <v>0</v>
      </c>
      <c r="J5552" s="60">
        <f>IF(OR(I5552="",I5553="",I5554=""),"",(AVERAGEIF(A5552:A$10000,A5552,I5552:I$10000)))</f>
        <v>0</v>
      </c>
      <c r="K5552" s="60"/>
      <c r="L5552" s="60" t="str">
        <f>IF(O5552="","",A5552)</f>
        <v/>
      </c>
      <c r="M5552" s="60" t="str">
        <f>IF(O5552="","",(VLOOKUP(A5552,A5552:E12536,5,FALSE)))</f>
        <v/>
      </c>
      <c r="N5552" s="60" t="str">
        <f t="shared" si="347"/>
        <v/>
      </c>
      <c r="O5552" s="60" t="str">
        <f t="shared" si="349"/>
        <v/>
      </c>
      <c r="P5552" s="103">
        <f t="shared" si="348"/>
        <v>16.599999999982629</v>
      </c>
      <c r="Q5552" s="58"/>
      <c r="R5552" s="58"/>
      <c r="S5552" s="102"/>
    </row>
    <row r="5553" spans="1:19" ht="12.5" customHeight="1" x14ac:dyDescent="0.35">
      <c r="A5553" s="2">
        <v>88</v>
      </c>
      <c r="B5553" s="2" t="s">
        <v>69</v>
      </c>
      <c r="C5553" s="67">
        <v>186.5675</v>
      </c>
      <c r="D5553" t="s">
        <v>65</v>
      </c>
      <c r="E5553" s="2" t="s">
        <v>56</v>
      </c>
      <c r="F5553" s="2" t="s">
        <v>70</v>
      </c>
      <c r="G5553" s="2"/>
      <c r="I5553" s="60">
        <f t="shared" si="346"/>
        <v>0</v>
      </c>
      <c r="J5553" s="60">
        <f>IF(OR(I5553="",I5554="",I5555=""),"",(AVERAGEIF(A5553:A$10000,A5553,I5553:I$10000)))</f>
        <v>0</v>
      </c>
      <c r="K5553" s="60"/>
      <c r="L5553" s="55" t="str">
        <f>IF(O5553="","",A5553)</f>
        <v/>
      </c>
      <c r="M5553" s="60" t="str">
        <f>IF(O5553="","",(VLOOKUP(A5553,A5553:E12537,5,FALSE)))</f>
        <v/>
      </c>
      <c r="N5553" s="55" t="str">
        <f t="shared" si="347"/>
        <v/>
      </c>
      <c r="O5553" s="55" t="str">
        <f t="shared" si="349"/>
        <v/>
      </c>
      <c r="P5553" s="104">
        <f t="shared" si="348"/>
        <v>16.300000000001091</v>
      </c>
      <c r="Q5553" s="58"/>
      <c r="R5553" s="58"/>
      <c r="S5553" s="102"/>
    </row>
    <row r="5554" spans="1:19" ht="12.5" customHeight="1" x14ac:dyDescent="0.35">
      <c r="A5554" s="60">
        <v>88</v>
      </c>
      <c r="B5554" s="60" t="s">
        <v>69</v>
      </c>
      <c r="C5554" s="68">
        <v>186.5882</v>
      </c>
      <c r="D5554" s="58" t="s">
        <v>65</v>
      </c>
      <c r="E5554" s="60" t="s">
        <v>56</v>
      </c>
      <c r="F5554" s="60" t="s">
        <v>70</v>
      </c>
      <c r="G5554" s="60"/>
      <c r="H5554" s="60"/>
      <c r="I5554" s="60">
        <f t="shared" si="346"/>
        <v>0</v>
      </c>
      <c r="J5554" s="60">
        <f>IF(OR(I5554="",I5555="",I5556=""),"",(AVERAGEIF(A5554:A$10000,A5554,I5554:I$10000)))</f>
        <v>0</v>
      </c>
      <c r="K5554" s="60"/>
      <c r="L5554" s="60" t="str">
        <f>IF(O5554="","",A5554)</f>
        <v/>
      </c>
      <c r="M5554" s="60" t="str">
        <f>IF(O5554="","",(VLOOKUP(A5554,A5554:E12538,5,FALSE)))</f>
        <v/>
      </c>
      <c r="N5554" s="60" t="str">
        <f t="shared" si="347"/>
        <v/>
      </c>
      <c r="O5554" s="60" t="str">
        <f t="shared" si="349"/>
        <v/>
      </c>
      <c r="P5554" s="103">
        <f t="shared" si="348"/>
        <v>20.700000000005048</v>
      </c>
      <c r="Q5554" s="58"/>
      <c r="R5554" s="58"/>
      <c r="S5554" s="102"/>
    </row>
    <row r="5555" spans="1:19" ht="12.5" customHeight="1" x14ac:dyDescent="0.35">
      <c r="A5555" s="2">
        <v>88</v>
      </c>
      <c r="B5555" s="2" t="s">
        <v>69</v>
      </c>
      <c r="C5555" s="67">
        <v>186.60759999999999</v>
      </c>
      <c r="D5555" t="s">
        <v>65</v>
      </c>
      <c r="E5555" s="2" t="s">
        <v>56</v>
      </c>
      <c r="F5555" s="2" t="s">
        <v>70</v>
      </c>
      <c r="G5555" s="2"/>
      <c r="I5555" s="60">
        <f t="shared" si="346"/>
        <v>0</v>
      </c>
      <c r="J5555" s="60">
        <f>IF(OR(I5555="",I5556="",I5557=""),"",(AVERAGEIF(A5555:A$10000,A5555,I5555:I$10000)))</f>
        <v>0</v>
      </c>
      <c r="K5555" s="60"/>
      <c r="L5555" s="55" t="str">
        <f>IF(O5555="","",A5555)</f>
        <v/>
      </c>
      <c r="M5555" s="60" t="str">
        <f>IF(O5555="","",(VLOOKUP(A5555,A5555:E12539,5,FALSE)))</f>
        <v/>
      </c>
      <c r="N5555" s="55" t="str">
        <f t="shared" si="347"/>
        <v/>
      </c>
      <c r="O5555" s="55" t="str">
        <f t="shared" si="349"/>
        <v/>
      </c>
      <c r="P5555" s="104">
        <f t="shared" si="348"/>
        <v>19.399999999990314</v>
      </c>
      <c r="Q5555" s="58"/>
      <c r="R5555" s="58"/>
      <c r="S5555" s="102"/>
    </row>
    <row r="5556" spans="1:19" ht="12.5" customHeight="1" x14ac:dyDescent="0.35">
      <c r="A5556" s="60">
        <v>88</v>
      </c>
      <c r="B5556" s="60" t="s">
        <v>69</v>
      </c>
      <c r="C5556" s="68">
        <v>186.62119999999999</v>
      </c>
      <c r="D5556" s="58" t="s">
        <v>65</v>
      </c>
      <c r="E5556" s="60" t="s">
        <v>56</v>
      </c>
      <c r="F5556" s="60" t="s">
        <v>70</v>
      </c>
      <c r="G5556" s="60"/>
      <c r="H5556" s="60"/>
      <c r="I5556" s="60">
        <f t="shared" si="346"/>
        <v>0</v>
      </c>
      <c r="J5556" s="60">
        <f>IF(OR(I5556="",I5557="",I5558=""),"",(AVERAGEIF(A5556:A$10000,A5556,I5556:I$10000)))</f>
        <v>0</v>
      </c>
      <c r="K5556" s="60"/>
      <c r="L5556" s="60" t="str">
        <f>IF(O5556="","",A5556)</f>
        <v/>
      </c>
      <c r="M5556" s="60" t="str">
        <f>IF(O5556="","",(VLOOKUP(A5556,A5556:E12540,5,FALSE)))</f>
        <v/>
      </c>
      <c r="N5556" s="60" t="str">
        <f t="shared" si="347"/>
        <v/>
      </c>
      <c r="O5556" s="60" t="str">
        <f t="shared" si="349"/>
        <v/>
      </c>
      <c r="P5556" s="103">
        <f t="shared" si="348"/>
        <v>13.599999999996726</v>
      </c>
      <c r="Q5556" s="58"/>
      <c r="R5556" s="58"/>
      <c r="S5556" s="102"/>
    </row>
    <row r="5557" spans="1:19" ht="12.5" customHeight="1" x14ac:dyDescent="0.35">
      <c r="A5557" s="2">
        <v>88</v>
      </c>
      <c r="B5557" s="2" t="s">
        <v>69</v>
      </c>
      <c r="C5557" s="67">
        <v>186.6447</v>
      </c>
      <c r="D5557" t="s">
        <v>65</v>
      </c>
      <c r="E5557" s="2" t="s">
        <v>56</v>
      </c>
      <c r="F5557" s="2" t="s">
        <v>70</v>
      </c>
      <c r="G5557" s="2"/>
      <c r="I5557" s="60">
        <f t="shared" si="346"/>
        <v>0</v>
      </c>
      <c r="J5557" s="60">
        <f>IF(OR(I5557="",I5558="",I5559=""),"",(AVERAGEIF(A5557:A$10000,A5557,I5557:I$10000)))</f>
        <v>0</v>
      </c>
      <c r="K5557" s="60"/>
      <c r="L5557" s="55" t="str">
        <f>IF(O5557="","",A5557)</f>
        <v/>
      </c>
      <c r="M5557" s="60" t="str">
        <f>IF(O5557="","",(VLOOKUP(A5557,A5557:E12541,5,FALSE)))</f>
        <v/>
      </c>
      <c r="N5557" s="55" t="str">
        <f t="shared" si="347"/>
        <v/>
      </c>
      <c r="O5557" s="55" t="str">
        <f t="shared" si="349"/>
        <v/>
      </c>
      <c r="P5557" s="104">
        <f t="shared" si="348"/>
        <v>23.500000000012733</v>
      </c>
      <c r="Q5557" s="58"/>
      <c r="R5557" s="58"/>
      <c r="S5557" s="102"/>
    </row>
    <row r="5558" spans="1:19" ht="12.5" customHeight="1" x14ac:dyDescent="0.35">
      <c r="A5558" s="60">
        <v>88</v>
      </c>
      <c r="B5558" s="60" t="s">
        <v>69</v>
      </c>
      <c r="C5558" s="68">
        <v>186.66</v>
      </c>
      <c r="D5558" s="58" t="s">
        <v>65</v>
      </c>
      <c r="E5558" s="60" t="s">
        <v>56</v>
      </c>
      <c r="F5558" s="60" t="s">
        <v>70</v>
      </c>
      <c r="G5558" s="60"/>
      <c r="H5558" s="60"/>
      <c r="I5558" s="60">
        <f t="shared" si="346"/>
        <v>0</v>
      </c>
      <c r="J5558" s="60">
        <f>IF(OR(I5558="",I5559="",I5560=""),"",(AVERAGEIF(A5558:A$10000,A5558,I5558:I$10000)))</f>
        <v>0</v>
      </c>
      <c r="K5558" s="60"/>
      <c r="L5558" s="60" t="str">
        <f>IF(O5558="","",A5558)</f>
        <v/>
      </c>
      <c r="M5558" s="60" t="str">
        <f>IF(O5558="","",(VLOOKUP(A5558,A5558:E12542,5,FALSE)))</f>
        <v/>
      </c>
      <c r="N5558" s="60" t="str">
        <f t="shared" si="347"/>
        <v/>
      </c>
      <c r="O5558" s="60" t="str">
        <f t="shared" si="349"/>
        <v/>
      </c>
      <c r="P5558" s="103">
        <f t="shared" si="348"/>
        <v>15.299999999996317</v>
      </c>
      <c r="Q5558" s="58"/>
      <c r="R5558" s="58"/>
      <c r="S5558" s="102"/>
    </row>
    <row r="5559" spans="1:19" ht="12.5" customHeight="1" x14ac:dyDescent="0.35">
      <c r="A5559" s="2">
        <v>88</v>
      </c>
      <c r="B5559" s="2" t="s">
        <v>69</v>
      </c>
      <c r="C5559" s="67">
        <v>186.6747</v>
      </c>
      <c r="D5559" t="s">
        <v>65</v>
      </c>
      <c r="E5559" s="2" t="s">
        <v>56</v>
      </c>
      <c r="F5559" s="2" t="s">
        <v>70</v>
      </c>
      <c r="G5559" s="2"/>
      <c r="I5559" s="60">
        <f t="shared" si="346"/>
        <v>0</v>
      </c>
      <c r="J5559" s="60">
        <f>IF(OR(I5559="",I5560="",I5561=""),"",(AVERAGEIF(A5559:A$10000,A5559,I5559:I$10000)))</f>
        <v>0</v>
      </c>
      <c r="K5559" s="60"/>
      <c r="L5559" s="55" t="str">
        <f>IF(O5559="","",A5559)</f>
        <v/>
      </c>
      <c r="M5559" s="60" t="str">
        <f>IF(O5559="","",(VLOOKUP(A5559,A5559:E12543,5,FALSE)))</f>
        <v/>
      </c>
      <c r="N5559" s="55" t="str">
        <f t="shared" si="347"/>
        <v/>
      </c>
      <c r="O5559" s="55" t="str">
        <f t="shared" si="349"/>
        <v/>
      </c>
      <c r="P5559" s="104">
        <f t="shared" si="348"/>
        <v>14.70000000000482</v>
      </c>
      <c r="Q5559" s="58"/>
      <c r="R5559" s="58"/>
      <c r="S5559" s="102"/>
    </row>
    <row r="5560" spans="1:19" ht="12.5" customHeight="1" x14ac:dyDescent="0.35">
      <c r="A5560" s="60">
        <v>88</v>
      </c>
      <c r="B5560" s="60" t="s">
        <v>69</v>
      </c>
      <c r="C5560" s="68">
        <v>186.6883</v>
      </c>
      <c r="D5560" s="58" t="s">
        <v>65</v>
      </c>
      <c r="E5560" s="60" t="s">
        <v>56</v>
      </c>
      <c r="F5560" s="60" t="s">
        <v>70</v>
      </c>
      <c r="G5560" s="60"/>
      <c r="H5560" s="60"/>
      <c r="I5560" s="60">
        <f t="shared" si="346"/>
        <v>0</v>
      </c>
      <c r="J5560" s="60">
        <f>IF(OR(I5560="",I5561="",I5562=""),"",(AVERAGEIF(A5560:A$10000,A5560,I5560:I$10000)))</f>
        <v>0</v>
      </c>
      <c r="K5560" s="60"/>
      <c r="L5560" s="60" t="str">
        <f>IF(O5560="","",A5560)</f>
        <v/>
      </c>
      <c r="M5560" s="60" t="str">
        <f>IF(O5560="","",(VLOOKUP(A5560,A5560:E12544,5,FALSE)))</f>
        <v/>
      </c>
      <c r="N5560" s="60" t="str">
        <f t="shared" si="347"/>
        <v/>
      </c>
      <c r="O5560" s="60" t="str">
        <f t="shared" si="349"/>
        <v/>
      </c>
      <c r="P5560" s="103">
        <f t="shared" si="348"/>
        <v>13.599999999996726</v>
      </c>
      <c r="Q5560" s="58"/>
      <c r="R5560" s="58"/>
      <c r="S5560" s="102"/>
    </row>
    <row r="5561" spans="1:19" ht="12.5" customHeight="1" x14ac:dyDescent="0.35">
      <c r="A5561" s="2">
        <v>88</v>
      </c>
      <c r="B5561" s="2" t="s">
        <v>69</v>
      </c>
      <c r="C5561" s="67">
        <v>186.703</v>
      </c>
      <c r="D5561" t="s">
        <v>65</v>
      </c>
      <c r="E5561" s="2" t="s">
        <v>56</v>
      </c>
      <c r="F5561" s="2" t="s">
        <v>70</v>
      </c>
      <c r="G5561" s="2"/>
      <c r="I5561" s="60">
        <f t="shared" si="346"/>
        <v>0</v>
      </c>
      <c r="J5561" s="60">
        <f>IF(OR(I5561="",I5562="",I5563=""),"",(AVERAGEIF(A5561:A$10000,A5561,I5561:I$10000)))</f>
        <v>0</v>
      </c>
      <c r="K5561" s="60"/>
      <c r="L5561" s="55" t="str">
        <f>IF(O5561="","",A5561)</f>
        <v/>
      </c>
      <c r="M5561" s="60" t="str">
        <f>IF(O5561="","",(VLOOKUP(A5561,A5561:E12545,5,FALSE)))</f>
        <v/>
      </c>
      <c r="N5561" s="55" t="str">
        <f t="shared" si="347"/>
        <v/>
      </c>
      <c r="O5561" s="55" t="str">
        <f t="shared" si="349"/>
        <v/>
      </c>
      <c r="P5561" s="104">
        <f t="shared" si="348"/>
        <v>14.70000000000482</v>
      </c>
      <c r="Q5561" s="58"/>
      <c r="R5561" s="58"/>
      <c r="S5561" s="102"/>
    </row>
    <row r="5562" spans="1:19" ht="12.5" customHeight="1" x14ac:dyDescent="0.35">
      <c r="A5562" s="60">
        <v>88</v>
      </c>
      <c r="B5562" s="60" t="s">
        <v>69</v>
      </c>
      <c r="C5562" s="68">
        <v>186.721</v>
      </c>
      <c r="D5562" s="58" t="s">
        <v>65</v>
      </c>
      <c r="E5562" s="60" t="s">
        <v>56</v>
      </c>
      <c r="F5562" s="60" t="s">
        <v>70</v>
      </c>
      <c r="G5562" s="60"/>
      <c r="H5562" s="60"/>
      <c r="I5562" s="60">
        <f t="shared" si="346"/>
        <v>0</v>
      </c>
      <c r="J5562" s="60">
        <f>IF(OR(I5562="",I5563="",I5564=""),"",(AVERAGEIF(A5562:A$10000,A5562,I5562:I$10000)))</f>
        <v>0</v>
      </c>
      <c r="K5562" s="60"/>
      <c r="L5562" s="60" t="str">
        <f>IF(O5562="","",A5562)</f>
        <v/>
      </c>
      <c r="M5562" s="60" t="str">
        <f>IF(O5562="","",(VLOOKUP(A5562,A5562:E12546,5,FALSE)))</f>
        <v/>
      </c>
      <c r="N5562" s="60" t="str">
        <f t="shared" si="347"/>
        <v/>
      </c>
      <c r="O5562" s="60" t="str">
        <f t="shared" si="349"/>
        <v/>
      </c>
      <c r="P5562" s="103">
        <f t="shared" si="348"/>
        <v>18.000000000000682</v>
      </c>
      <c r="Q5562" s="58"/>
      <c r="R5562" s="58"/>
      <c r="S5562" s="102"/>
    </row>
    <row r="5563" spans="1:19" ht="12.5" customHeight="1" x14ac:dyDescent="0.35">
      <c r="A5563" s="2">
        <v>88</v>
      </c>
      <c r="B5563" s="2" t="s">
        <v>71</v>
      </c>
      <c r="C5563" s="67">
        <v>186.7362</v>
      </c>
      <c r="D5563" t="s">
        <v>65</v>
      </c>
      <c r="E5563" s="2" t="s">
        <v>56</v>
      </c>
      <c r="F5563" s="2" t="s">
        <v>70</v>
      </c>
      <c r="G5563" s="2"/>
      <c r="I5563" s="60">
        <f t="shared" si="346"/>
        <v>0</v>
      </c>
      <c r="J5563" s="60">
        <f>IF(OR(I5563="",I5564="",I5565=""),"",(AVERAGEIF(A5563:A$10000,A5563,I5563:I$10000)))</f>
        <v>0</v>
      </c>
      <c r="K5563" s="60"/>
      <c r="L5563" s="55" t="str">
        <f>IF(O5563="","",A5563)</f>
        <v/>
      </c>
      <c r="M5563" s="60" t="str">
        <f>IF(O5563="","",(VLOOKUP(A5563,A5563:E12547,5,FALSE)))</f>
        <v/>
      </c>
      <c r="N5563" s="55" t="str">
        <f t="shared" si="347"/>
        <v/>
      </c>
      <c r="O5563" s="55" t="str">
        <f t="shared" si="349"/>
        <v/>
      </c>
      <c r="P5563" s="104">
        <f t="shared" si="348"/>
        <v>15.199999999992997</v>
      </c>
      <c r="Q5563" s="58"/>
      <c r="R5563" s="58"/>
      <c r="S5563" s="102"/>
    </row>
    <row r="5564" spans="1:19" ht="12.5" customHeight="1" x14ac:dyDescent="0.35">
      <c r="A5564" s="60">
        <v>88</v>
      </c>
      <c r="B5564" s="60" t="s">
        <v>71</v>
      </c>
      <c r="C5564" s="68">
        <v>186.75049999999999</v>
      </c>
      <c r="D5564" s="58" t="s">
        <v>65</v>
      </c>
      <c r="E5564" s="60" t="s">
        <v>56</v>
      </c>
      <c r="F5564" s="60" t="s">
        <v>70</v>
      </c>
      <c r="G5564" s="60"/>
      <c r="H5564" s="60"/>
      <c r="I5564" s="60">
        <f t="shared" si="346"/>
        <v>0</v>
      </c>
      <c r="J5564" s="60">
        <f>IF(OR(I5564="",I5565="",I5566=""),"",(AVERAGEIF(A5564:A$10000,A5564,I5564:I$10000)))</f>
        <v>0</v>
      </c>
      <c r="K5564" s="60"/>
      <c r="L5564" s="60" t="str">
        <f>IF(O5564="","",A5564)</f>
        <v/>
      </c>
      <c r="M5564" s="60" t="str">
        <f>IF(O5564="","",(VLOOKUP(A5564,A5564:E12548,5,FALSE)))</f>
        <v/>
      </c>
      <c r="N5564" s="60" t="str">
        <f t="shared" si="347"/>
        <v/>
      </c>
      <c r="O5564" s="60" t="str">
        <f t="shared" si="349"/>
        <v/>
      </c>
      <c r="P5564" s="103">
        <f t="shared" si="348"/>
        <v>14.299999999991542</v>
      </c>
      <c r="Q5564" s="58"/>
      <c r="R5564" s="58"/>
      <c r="S5564" s="102"/>
    </row>
    <row r="5565" spans="1:19" ht="12.5" customHeight="1" x14ac:dyDescent="0.35">
      <c r="A5565" s="2">
        <v>88</v>
      </c>
      <c r="B5565" s="2" t="s">
        <v>71</v>
      </c>
      <c r="C5565" s="67">
        <v>186.76580000000001</v>
      </c>
      <c r="D5565" t="s">
        <v>65</v>
      </c>
      <c r="E5565" s="2" t="s">
        <v>56</v>
      </c>
      <c r="F5565" s="2" t="s">
        <v>70</v>
      </c>
      <c r="G5565" s="2"/>
      <c r="I5565" s="60">
        <f t="shared" si="346"/>
        <v>0</v>
      </c>
      <c r="J5565" s="60">
        <f>IF(OR(I5565="",I5566="",I5567=""),"",(AVERAGEIF(A5565:A$10000,A5565,I5565:I$10000)))</f>
        <v>0</v>
      </c>
      <c r="K5565" s="60"/>
      <c r="L5565" s="55" t="str">
        <f>IF(O5565="","",A5565)</f>
        <v/>
      </c>
      <c r="M5565" s="60" t="str">
        <f>IF(O5565="","",(VLOOKUP(A5565,A5565:E12549,5,FALSE)))</f>
        <v/>
      </c>
      <c r="N5565" s="55" t="str">
        <f t="shared" si="347"/>
        <v/>
      </c>
      <c r="O5565" s="55" t="str">
        <f t="shared" si="349"/>
        <v/>
      </c>
      <c r="P5565" s="104">
        <f t="shared" si="348"/>
        <v>15.300000000024738</v>
      </c>
      <c r="Q5565" s="58"/>
      <c r="R5565" s="58"/>
      <c r="S5565" s="102"/>
    </row>
    <row r="5566" spans="1:19" ht="12.5" customHeight="1" x14ac:dyDescent="0.35">
      <c r="A5566" s="60">
        <v>88</v>
      </c>
      <c r="B5566" s="60" t="s">
        <v>71</v>
      </c>
      <c r="C5566" s="68">
        <v>186.78020000000001</v>
      </c>
      <c r="D5566" s="58" t="s">
        <v>65</v>
      </c>
      <c r="E5566" s="60" t="s">
        <v>56</v>
      </c>
      <c r="F5566" s="60" t="s">
        <v>70</v>
      </c>
      <c r="G5566" s="60"/>
      <c r="H5566" s="60"/>
      <c r="I5566" s="60">
        <f t="shared" si="346"/>
        <v>0</v>
      </c>
      <c r="J5566" s="60">
        <f>IF(OR(I5566="",I5567="",I5568=""),"",(AVERAGEIF(A5566:A$10000,A5566,I5566:I$10000)))</f>
        <v>0</v>
      </c>
      <c r="K5566" s="60"/>
      <c r="L5566" s="60" t="str">
        <f>IF(O5566="","",A5566)</f>
        <v/>
      </c>
      <c r="M5566" s="60" t="str">
        <f>IF(O5566="","",(VLOOKUP(A5566,A5566:E12550,5,FALSE)))</f>
        <v/>
      </c>
      <c r="N5566" s="60" t="str">
        <f t="shared" si="347"/>
        <v/>
      </c>
      <c r="O5566" s="60" t="str">
        <f t="shared" si="349"/>
        <v/>
      </c>
      <c r="P5566" s="103">
        <f t="shared" si="348"/>
        <v>14.399999999994861</v>
      </c>
      <c r="Q5566" s="58"/>
      <c r="R5566" s="58"/>
      <c r="S5566" s="102"/>
    </row>
    <row r="5567" spans="1:19" ht="12.5" customHeight="1" x14ac:dyDescent="0.35">
      <c r="A5567" s="2">
        <v>88</v>
      </c>
      <c r="B5567" s="2" t="s">
        <v>71</v>
      </c>
      <c r="C5567" s="67">
        <v>186.79470000000001</v>
      </c>
      <c r="D5567" t="s">
        <v>65</v>
      </c>
      <c r="E5567" s="2" t="s">
        <v>56</v>
      </c>
      <c r="F5567" s="2" t="s">
        <v>70</v>
      </c>
      <c r="G5567" s="2"/>
      <c r="I5567" s="60">
        <f t="shared" si="346"/>
        <v>0</v>
      </c>
      <c r="J5567" s="60">
        <f>IF(OR(I5567="",I5568="",I5569=""),"",(AVERAGEIF(A5567:A$10000,A5567,I5567:I$10000)))</f>
        <v>0</v>
      </c>
      <c r="K5567" s="60"/>
      <c r="L5567" s="55" t="str">
        <f>IF(O5567="","",A5567)</f>
        <v/>
      </c>
      <c r="M5567" s="60" t="str">
        <f>IF(O5567="","",(VLOOKUP(A5567,A5567:E12551,5,FALSE)))</f>
        <v/>
      </c>
      <c r="N5567" s="55" t="str">
        <f t="shared" si="347"/>
        <v/>
      </c>
      <c r="O5567" s="55" t="str">
        <f t="shared" si="349"/>
        <v/>
      </c>
      <c r="P5567" s="104">
        <f t="shared" si="348"/>
        <v>14.499999999998181</v>
      </c>
      <c r="Q5567" s="58"/>
      <c r="R5567" s="58"/>
      <c r="S5567" s="102"/>
    </row>
    <row r="5568" spans="1:19" ht="12.5" customHeight="1" x14ac:dyDescent="0.35">
      <c r="A5568" s="60">
        <v>88</v>
      </c>
      <c r="B5568" s="60" t="s">
        <v>71</v>
      </c>
      <c r="C5568" s="68">
        <v>186.8092</v>
      </c>
      <c r="D5568" s="58" t="s">
        <v>65</v>
      </c>
      <c r="E5568" s="60" t="s">
        <v>56</v>
      </c>
      <c r="F5568" s="60" t="s">
        <v>70</v>
      </c>
      <c r="G5568" s="60"/>
      <c r="H5568" s="60"/>
      <c r="I5568" s="60">
        <f t="shared" si="346"/>
        <v>0</v>
      </c>
      <c r="J5568" s="60">
        <f>IF(OR(I5568="",I5569="",I5570=""),"",(AVERAGEIF(A5568:A$10000,A5568,I5568:I$10000)))</f>
        <v>0</v>
      </c>
      <c r="K5568" s="60"/>
      <c r="L5568" s="60" t="str">
        <f>IF(O5568="","",A5568)</f>
        <v/>
      </c>
      <c r="M5568" s="60" t="str">
        <f>IF(O5568="","",(VLOOKUP(A5568,A5568:E12552,5,FALSE)))</f>
        <v/>
      </c>
      <c r="N5568" s="60" t="str">
        <f t="shared" si="347"/>
        <v/>
      </c>
      <c r="O5568" s="60" t="str">
        <f t="shared" si="349"/>
        <v/>
      </c>
      <c r="P5568" s="103">
        <f t="shared" si="348"/>
        <v>14.499999999998181</v>
      </c>
      <c r="Q5568" s="58"/>
      <c r="R5568" s="58"/>
      <c r="S5568" s="102"/>
    </row>
    <row r="5569" spans="1:19" ht="12.5" customHeight="1" x14ac:dyDescent="0.35">
      <c r="A5569" s="2">
        <v>88</v>
      </c>
      <c r="B5569" s="2" t="s">
        <v>71</v>
      </c>
      <c r="C5569" s="67">
        <v>186.82409999999999</v>
      </c>
      <c r="D5569" t="s">
        <v>65</v>
      </c>
      <c r="E5569" s="2" t="s">
        <v>56</v>
      </c>
      <c r="F5569" s="2" t="s">
        <v>70</v>
      </c>
      <c r="G5569" s="2"/>
      <c r="I5569" s="60">
        <f t="shared" si="346"/>
        <v>0</v>
      </c>
      <c r="J5569" s="60">
        <f>IF(OR(I5569="",I5570="",I5571=""),"",(AVERAGEIF(A5569:A$10000,A5569,I5569:I$10000)))</f>
        <v>0</v>
      </c>
      <c r="K5569" s="60"/>
      <c r="L5569" s="55" t="str">
        <f>IF(O5569="","",A5569)</f>
        <v/>
      </c>
      <c r="M5569" s="60" t="str">
        <f>IF(O5569="","",(VLOOKUP(A5569,A5569:E12553,5,FALSE)))</f>
        <v/>
      </c>
      <c r="N5569" s="55" t="str">
        <f t="shared" si="347"/>
        <v/>
      </c>
      <c r="O5569" s="55" t="str">
        <f t="shared" si="349"/>
        <v/>
      </c>
      <c r="P5569" s="104">
        <f t="shared" si="348"/>
        <v>14.899999999983038</v>
      </c>
      <c r="Q5569" s="58"/>
      <c r="R5569" s="58"/>
      <c r="S5569" s="102"/>
    </row>
    <row r="5570" spans="1:19" ht="12.5" customHeight="1" x14ac:dyDescent="0.35">
      <c r="A5570" s="60">
        <v>88</v>
      </c>
      <c r="B5570" s="60" t="s">
        <v>69</v>
      </c>
      <c r="C5570" s="68">
        <v>186.84819999999999</v>
      </c>
      <c r="D5570" s="58" t="s">
        <v>65</v>
      </c>
      <c r="E5570" s="60" t="s">
        <v>56</v>
      </c>
      <c r="F5570" s="60" t="s">
        <v>70</v>
      </c>
      <c r="G5570" s="60"/>
      <c r="H5570" s="60"/>
      <c r="I5570" s="60">
        <f t="shared" si="346"/>
        <v>0</v>
      </c>
      <c r="J5570" s="60">
        <f>IF(OR(I5570="",I5571="",I5572=""),"",(AVERAGEIF(A5570:A$10000,A5570,I5570:I$10000)))</f>
        <v>0</v>
      </c>
      <c r="K5570" s="60"/>
      <c r="L5570" s="60" t="str">
        <f>IF(O5570="","",A5570)</f>
        <v/>
      </c>
      <c r="M5570" s="60" t="str">
        <f>IF(O5570="","",(VLOOKUP(A5570,A5570:E12554,5,FALSE)))</f>
        <v/>
      </c>
      <c r="N5570" s="60" t="str">
        <f t="shared" si="347"/>
        <v/>
      </c>
      <c r="O5570" s="60" t="str">
        <f t="shared" si="349"/>
        <v/>
      </c>
      <c r="P5570" s="103">
        <f t="shared" si="348"/>
        <v>24.100000000004229</v>
      </c>
      <c r="Q5570" s="58"/>
      <c r="R5570" s="58"/>
      <c r="S5570" s="102"/>
    </row>
    <row r="5571" spans="1:19" ht="12.5" customHeight="1" x14ac:dyDescent="0.35">
      <c r="A5571" s="2">
        <v>88</v>
      </c>
      <c r="B5571" s="2" t="s">
        <v>71</v>
      </c>
      <c r="C5571" s="67">
        <v>186.86330000000001</v>
      </c>
      <c r="D5571" t="s">
        <v>65</v>
      </c>
      <c r="E5571" s="2" t="s">
        <v>56</v>
      </c>
      <c r="F5571" s="2" t="s">
        <v>70</v>
      </c>
      <c r="G5571" s="2"/>
      <c r="I5571" s="60">
        <f t="shared" si="346"/>
        <v>0</v>
      </c>
      <c r="J5571" s="60">
        <f>IF(OR(I5571="",I5572="",I5573=""),"",(AVERAGEIF(A5571:A$10000,A5571,I5571:I$10000)))</f>
        <v>0</v>
      </c>
      <c r="K5571" s="60"/>
      <c r="L5571" s="55" t="str">
        <f>IF(O5571="","",A5571)</f>
        <v/>
      </c>
      <c r="M5571" s="60" t="str">
        <f>IF(O5571="","",(VLOOKUP(A5571,A5571:E12555,5,FALSE)))</f>
        <v/>
      </c>
      <c r="N5571" s="55" t="str">
        <f t="shared" si="347"/>
        <v/>
      </c>
      <c r="O5571" s="55" t="str">
        <f t="shared" si="349"/>
        <v/>
      </c>
      <c r="P5571" s="104">
        <f t="shared" si="348"/>
        <v>15.100000000018099</v>
      </c>
      <c r="Q5571" s="58"/>
      <c r="R5571" s="58"/>
      <c r="S5571" s="102"/>
    </row>
    <row r="5572" spans="1:19" ht="12.5" customHeight="1" x14ac:dyDescent="0.35">
      <c r="A5572" s="60">
        <v>88</v>
      </c>
      <c r="B5572" s="60" t="s">
        <v>71</v>
      </c>
      <c r="C5572" s="68">
        <v>186.87899999999999</v>
      </c>
      <c r="D5572" s="58" t="s">
        <v>65</v>
      </c>
      <c r="E5572" s="60" t="s">
        <v>56</v>
      </c>
      <c r="F5572" s="60" t="s">
        <v>70</v>
      </c>
      <c r="G5572" s="60"/>
      <c r="H5572" s="60"/>
      <c r="I5572" s="60">
        <f t="shared" si="346"/>
        <v>0</v>
      </c>
      <c r="J5572" s="60">
        <f>IF(OR(I5572="",I5573="",I5574=""),"",(AVERAGEIF(A5572:A$10000,A5572,I5572:I$10000)))</f>
        <v>0</v>
      </c>
      <c r="K5572" s="60"/>
      <c r="L5572" s="60" t="str">
        <f>IF(O5572="","",A5572)</f>
        <v/>
      </c>
      <c r="M5572" s="60" t="str">
        <f>IF(O5572="","",(VLOOKUP(A5572,A5572:E12556,5,FALSE)))</f>
        <v/>
      </c>
      <c r="N5572" s="60" t="str">
        <f t="shared" si="347"/>
        <v/>
      </c>
      <c r="O5572" s="60" t="str">
        <f t="shared" si="349"/>
        <v/>
      </c>
      <c r="P5572" s="103">
        <f t="shared" si="348"/>
        <v>15.699999999981173</v>
      </c>
      <c r="Q5572" s="58"/>
      <c r="R5572" s="58"/>
      <c r="S5572" s="102"/>
    </row>
    <row r="5573" spans="1:19" ht="12.5" customHeight="1" x14ac:dyDescent="0.35">
      <c r="A5573" s="2">
        <v>88</v>
      </c>
      <c r="B5573" s="2" t="s">
        <v>71</v>
      </c>
      <c r="C5573" s="67">
        <v>186.89359999999999</v>
      </c>
      <c r="D5573" t="s">
        <v>65</v>
      </c>
      <c r="E5573" s="2" t="s">
        <v>56</v>
      </c>
      <c r="F5573" s="2" t="s">
        <v>70</v>
      </c>
      <c r="G5573" s="2"/>
      <c r="I5573" s="60">
        <f t="shared" si="346"/>
        <v>0</v>
      </c>
      <c r="J5573" s="60">
        <f>IF(OR(I5573="",I5574="",I5575=""),"",(AVERAGEIF(A5573:A$10000,A5573,I5573:I$10000)))</f>
        <v>0</v>
      </c>
      <c r="K5573" s="60"/>
      <c r="L5573" s="55" t="str">
        <f>IF(O5573="","",A5573)</f>
        <v/>
      </c>
      <c r="M5573" s="60" t="str">
        <f>IF(O5573="","",(VLOOKUP(A5573,A5573:E12557,5,FALSE)))</f>
        <v/>
      </c>
      <c r="N5573" s="55" t="str">
        <f t="shared" si="347"/>
        <v/>
      </c>
      <c r="O5573" s="55" t="str">
        <f t="shared" si="349"/>
        <v/>
      </c>
      <c r="P5573" s="104">
        <f t="shared" si="348"/>
        <v>14.600000000001501</v>
      </c>
      <c r="Q5573" s="58"/>
      <c r="R5573" s="58"/>
      <c r="S5573" s="102"/>
    </row>
    <row r="5574" spans="1:19" ht="12.5" customHeight="1" x14ac:dyDescent="0.35">
      <c r="A5574" s="60">
        <v>88</v>
      </c>
      <c r="B5574" s="60" t="s">
        <v>69</v>
      </c>
      <c r="C5574" s="68">
        <v>186.9084</v>
      </c>
      <c r="D5574" s="58" t="s">
        <v>65</v>
      </c>
      <c r="E5574" s="60" t="s">
        <v>56</v>
      </c>
      <c r="F5574" s="60" t="s">
        <v>70</v>
      </c>
      <c r="G5574" s="60"/>
      <c r="H5574" s="60"/>
      <c r="I5574" s="60">
        <f t="shared" si="346"/>
        <v>0</v>
      </c>
      <c r="J5574" s="60">
        <f>IF(OR(I5574="",I5575="",I5576=""),"",(AVERAGEIF(A5574:A$10000,A5574,I5574:I$10000)))</f>
        <v>0</v>
      </c>
      <c r="K5574" s="60"/>
      <c r="L5574" s="60" t="str">
        <f>IF(O5574="","",A5574)</f>
        <v/>
      </c>
      <c r="M5574" s="60" t="str">
        <f>IF(O5574="","",(VLOOKUP(A5574,A5574:E12558,5,FALSE)))</f>
        <v/>
      </c>
      <c r="N5574" s="60" t="str">
        <f t="shared" si="347"/>
        <v/>
      </c>
      <c r="O5574" s="60" t="str">
        <f t="shared" si="349"/>
        <v/>
      </c>
      <c r="P5574" s="103">
        <f t="shared" si="348"/>
        <v>14.80000000000814</v>
      </c>
      <c r="Q5574" s="58"/>
      <c r="R5574" s="58"/>
      <c r="S5574" s="102"/>
    </row>
    <row r="5575" spans="1:19" ht="12.5" customHeight="1" x14ac:dyDescent="0.35">
      <c r="A5575" s="2">
        <v>88</v>
      </c>
      <c r="B5575" s="2" t="s">
        <v>69</v>
      </c>
      <c r="C5575" s="67">
        <v>186.92250000000001</v>
      </c>
      <c r="D5575" t="s">
        <v>65</v>
      </c>
      <c r="E5575" s="2" t="s">
        <v>56</v>
      </c>
      <c r="F5575" s="2" t="s">
        <v>70</v>
      </c>
      <c r="G5575" s="2"/>
      <c r="I5575" s="60">
        <f t="shared" si="346"/>
        <v>0</v>
      </c>
      <c r="J5575" s="60">
        <f>IF(OR(I5575="",I5576="",I5577=""),"",(AVERAGEIF(A5575:A$10000,A5575,I5575:I$10000)))</f>
        <v>0</v>
      </c>
      <c r="K5575" s="60"/>
      <c r="L5575" s="55" t="str">
        <f>IF(O5575="","",A5575)</f>
        <v/>
      </c>
      <c r="M5575" s="60" t="str">
        <f>IF(O5575="","",(VLOOKUP(A5575,A5575:E12559,5,FALSE)))</f>
        <v/>
      </c>
      <c r="N5575" s="55" t="str">
        <f t="shared" si="347"/>
        <v/>
      </c>
      <c r="O5575" s="55" t="str">
        <f t="shared" si="349"/>
        <v/>
      </c>
      <c r="P5575" s="104">
        <f t="shared" si="348"/>
        <v>14.100000000013324</v>
      </c>
      <c r="Q5575" s="58"/>
      <c r="R5575" s="58"/>
      <c r="S5575" s="102"/>
    </row>
    <row r="5576" spans="1:19" ht="12.5" customHeight="1" x14ac:dyDescent="0.35">
      <c r="A5576" s="60">
        <v>88</v>
      </c>
      <c r="B5576" s="60" t="s">
        <v>69</v>
      </c>
      <c r="C5576" s="68">
        <v>186.93770000000001</v>
      </c>
      <c r="D5576" s="58" t="s">
        <v>65</v>
      </c>
      <c r="E5576" s="60" t="s">
        <v>56</v>
      </c>
      <c r="F5576" s="60" t="s">
        <v>70</v>
      </c>
      <c r="G5576" s="60"/>
      <c r="H5576" s="60"/>
      <c r="I5576" s="60">
        <f t="shared" si="346"/>
        <v>0</v>
      </c>
      <c r="J5576" s="60">
        <f>IF(OR(I5576="",I5577="",I5578=""),"",(AVERAGEIF(A5576:A$10000,A5576,I5576:I$10000)))</f>
        <v>0</v>
      </c>
      <c r="K5576" s="60"/>
      <c r="L5576" s="60" t="str">
        <f>IF(O5576="","",A5576)</f>
        <v/>
      </c>
      <c r="M5576" s="60" t="str">
        <f>IF(O5576="","",(VLOOKUP(A5576,A5576:E12560,5,FALSE)))</f>
        <v/>
      </c>
      <c r="N5576" s="60" t="str">
        <f t="shared" si="347"/>
        <v/>
      </c>
      <c r="O5576" s="60" t="str">
        <f t="shared" si="349"/>
        <v/>
      </c>
      <c r="P5576" s="103">
        <f t="shared" si="348"/>
        <v>15.199999999992997</v>
      </c>
      <c r="Q5576" s="58"/>
      <c r="R5576" s="58"/>
      <c r="S5576" s="102"/>
    </row>
    <row r="5577" spans="1:19" ht="12.5" customHeight="1" x14ac:dyDescent="0.35">
      <c r="A5577" s="2">
        <v>88</v>
      </c>
      <c r="B5577" s="2" t="s">
        <v>71</v>
      </c>
      <c r="C5577" s="67">
        <v>186.9522</v>
      </c>
      <c r="D5577" t="s">
        <v>65</v>
      </c>
      <c r="E5577" s="2" t="s">
        <v>56</v>
      </c>
      <c r="F5577" s="2" t="s">
        <v>70</v>
      </c>
      <c r="G5577" s="2"/>
      <c r="I5577" s="60">
        <f t="shared" si="346"/>
        <v>0</v>
      </c>
      <c r="J5577" s="60">
        <f>IF(OR(I5577="",I5578="",I5579=""),"",(AVERAGEIF(A5577:A$10000,A5577,I5577:I$10000)))</f>
        <v>0</v>
      </c>
      <c r="K5577" s="60"/>
      <c r="L5577" s="55" t="str">
        <f>IF(O5577="","",A5577)</f>
        <v/>
      </c>
      <c r="M5577" s="60" t="str">
        <f>IF(O5577="","",(VLOOKUP(A5577,A5577:E12561,5,FALSE)))</f>
        <v/>
      </c>
      <c r="N5577" s="55" t="str">
        <f t="shared" si="347"/>
        <v/>
      </c>
      <c r="O5577" s="55" t="str">
        <f t="shared" si="349"/>
        <v/>
      </c>
      <c r="P5577" s="104">
        <f t="shared" si="348"/>
        <v>14.499999999998181</v>
      </c>
      <c r="Q5577" s="58"/>
      <c r="R5577" s="58"/>
      <c r="S5577" s="102"/>
    </row>
    <row r="5578" spans="1:19" ht="12.5" customHeight="1" x14ac:dyDescent="0.35">
      <c r="A5578" s="60">
        <v>88</v>
      </c>
      <c r="B5578" s="60" t="s">
        <v>71</v>
      </c>
      <c r="C5578" s="68">
        <v>186.96680000000001</v>
      </c>
      <c r="D5578" s="58" t="s">
        <v>65</v>
      </c>
      <c r="E5578" s="60" t="s">
        <v>56</v>
      </c>
      <c r="F5578" s="60" t="s">
        <v>70</v>
      </c>
      <c r="G5578" s="60"/>
      <c r="H5578" s="60"/>
      <c r="I5578" s="60">
        <f t="shared" si="346"/>
        <v>0</v>
      </c>
      <c r="J5578" s="60">
        <f>IF(OR(I5578="",I5579="",I5580=""),"",(AVERAGEIF(A5578:A$10000,A5578,I5578:I$10000)))</f>
        <v>0</v>
      </c>
      <c r="K5578" s="60"/>
      <c r="L5578" s="60" t="str">
        <f>IF(O5578="","",A5578)</f>
        <v/>
      </c>
      <c r="M5578" s="60" t="str">
        <f>IF(O5578="","",(VLOOKUP(A5578,A5578:E12562,5,FALSE)))</f>
        <v/>
      </c>
      <c r="N5578" s="60" t="str">
        <f t="shared" si="347"/>
        <v/>
      </c>
      <c r="O5578" s="60" t="str">
        <f t="shared" si="349"/>
        <v/>
      </c>
      <c r="P5578" s="103">
        <f t="shared" si="348"/>
        <v>14.600000000001501</v>
      </c>
      <c r="Q5578" s="58"/>
      <c r="R5578" s="58"/>
      <c r="S5578" s="102"/>
    </row>
    <row r="5579" spans="1:19" ht="12.5" customHeight="1" x14ac:dyDescent="0.35">
      <c r="A5579" s="2">
        <v>88</v>
      </c>
      <c r="B5579" s="2" t="s">
        <v>71</v>
      </c>
      <c r="C5579" s="67">
        <v>186.982</v>
      </c>
      <c r="D5579" t="s">
        <v>65</v>
      </c>
      <c r="E5579" s="2" t="s">
        <v>56</v>
      </c>
      <c r="F5579" s="2" t="s">
        <v>70</v>
      </c>
      <c r="G5579" s="2"/>
      <c r="I5579" s="60">
        <f t="shared" si="346"/>
        <v>0</v>
      </c>
      <c r="J5579" s="60">
        <f>IF(OR(I5579="",I5580="",I5581=""),"",(AVERAGEIF(A5579:A$10000,A5579,I5579:I$10000)))</f>
        <v>0</v>
      </c>
      <c r="K5579" s="60"/>
      <c r="L5579" s="55" t="str">
        <f>IF(O5579="","",A5579)</f>
        <v/>
      </c>
      <c r="M5579" s="60" t="str">
        <f>IF(O5579="","",(VLOOKUP(A5579,A5579:E12563,5,FALSE)))</f>
        <v/>
      </c>
      <c r="N5579" s="55" t="str">
        <f t="shared" si="347"/>
        <v/>
      </c>
      <c r="O5579" s="55" t="str">
        <f t="shared" si="349"/>
        <v/>
      </c>
      <c r="P5579" s="104">
        <f t="shared" si="348"/>
        <v>15.199999999992997</v>
      </c>
      <c r="Q5579" s="58"/>
      <c r="R5579" s="58"/>
      <c r="S5579" s="102"/>
    </row>
    <row r="5580" spans="1:19" ht="12.5" customHeight="1" x14ac:dyDescent="0.35">
      <c r="A5580" s="60">
        <v>88</v>
      </c>
      <c r="B5580" s="60" t="s">
        <v>71</v>
      </c>
      <c r="C5580" s="68">
        <v>186.9967</v>
      </c>
      <c r="D5580" s="58" t="s">
        <v>65</v>
      </c>
      <c r="E5580" s="60" t="s">
        <v>56</v>
      </c>
      <c r="F5580" s="60" t="s">
        <v>70</v>
      </c>
      <c r="G5580" s="60"/>
      <c r="H5580" s="60"/>
      <c r="I5580" s="60">
        <f t="shared" si="346"/>
        <v>0</v>
      </c>
      <c r="J5580" s="60">
        <f>IF(OR(I5580="",I5581="",I5582=""),"",(AVERAGEIF(A5580:A$10000,A5580,I5580:I$10000)))</f>
        <v>0</v>
      </c>
      <c r="K5580" s="60"/>
      <c r="L5580" s="60" t="str">
        <f>IF(O5580="","",A5580)</f>
        <v/>
      </c>
      <c r="M5580" s="60" t="str">
        <f>IF(O5580="","",(VLOOKUP(A5580,A5580:E12564,5,FALSE)))</f>
        <v/>
      </c>
      <c r="N5580" s="60" t="str">
        <f t="shared" si="347"/>
        <v/>
      </c>
      <c r="O5580" s="60" t="str">
        <f t="shared" si="349"/>
        <v/>
      </c>
      <c r="P5580" s="103">
        <f t="shared" si="348"/>
        <v>14.70000000000482</v>
      </c>
      <c r="Q5580" s="58"/>
      <c r="R5580" s="58"/>
      <c r="S5580" s="102"/>
    </row>
    <row r="5581" spans="1:19" ht="12.5" customHeight="1" x14ac:dyDescent="0.35">
      <c r="A5581" s="2">
        <v>88</v>
      </c>
      <c r="B5581" s="2" t="s">
        <v>71</v>
      </c>
      <c r="C5581" s="67">
        <v>187.011</v>
      </c>
      <c r="D5581" t="s">
        <v>65</v>
      </c>
      <c r="E5581" s="2" t="s">
        <v>56</v>
      </c>
      <c r="F5581" s="2" t="s">
        <v>70</v>
      </c>
      <c r="G5581" s="2"/>
      <c r="I5581" s="60">
        <f t="shared" si="346"/>
        <v>0</v>
      </c>
      <c r="J5581" s="60">
        <f>IF(OR(I5581="",I5582="",I5583=""),"",(AVERAGEIF(A5581:A$10000,A5581,I5581:I$10000)))</f>
        <v>0</v>
      </c>
      <c r="K5581" s="60"/>
      <c r="L5581" s="55" t="str">
        <f>IF(O5581="","",A5581)</f>
        <v/>
      </c>
      <c r="M5581" s="60" t="str">
        <f>IF(O5581="","",(VLOOKUP(A5581,A5581:E12565,5,FALSE)))</f>
        <v/>
      </c>
      <c r="N5581" s="55" t="str">
        <f t="shared" si="347"/>
        <v/>
      </c>
      <c r="O5581" s="55" t="str">
        <f t="shared" si="349"/>
        <v/>
      </c>
      <c r="P5581" s="104">
        <f t="shared" si="348"/>
        <v>14.299999999991542</v>
      </c>
      <c r="Q5581" s="58"/>
      <c r="R5581" s="58"/>
      <c r="S5581" s="102"/>
    </row>
    <row r="5582" spans="1:19" ht="12.5" customHeight="1" x14ac:dyDescent="0.35">
      <c r="A5582" s="60">
        <v>88</v>
      </c>
      <c r="B5582" s="60" t="s">
        <v>71</v>
      </c>
      <c r="C5582" s="68">
        <v>187.02619999999999</v>
      </c>
      <c r="D5582" s="58" t="s">
        <v>65</v>
      </c>
      <c r="E5582" s="60" t="s">
        <v>56</v>
      </c>
      <c r="F5582" s="60" t="s">
        <v>70</v>
      </c>
      <c r="G5582" s="60"/>
      <c r="H5582" s="60"/>
      <c r="I5582" s="60">
        <f t="shared" si="346"/>
        <v>0</v>
      </c>
      <c r="J5582" s="60">
        <f>IF(OR(I5582="",I5583="",I5584=""),"",(AVERAGEIF(A5582:A$10000,A5582,I5582:I$10000)))</f>
        <v>0</v>
      </c>
      <c r="K5582" s="60"/>
      <c r="L5582" s="60" t="str">
        <f>IF(O5582="","",A5582)</f>
        <v/>
      </c>
      <c r="M5582" s="60" t="str">
        <f>IF(O5582="","",(VLOOKUP(A5582,A5582:E12566,5,FALSE)))</f>
        <v/>
      </c>
      <c r="N5582" s="60" t="str">
        <f t="shared" si="347"/>
        <v/>
      </c>
      <c r="O5582" s="60" t="str">
        <f t="shared" si="349"/>
        <v/>
      </c>
      <c r="P5582" s="103">
        <f t="shared" si="348"/>
        <v>15.199999999992997</v>
      </c>
      <c r="Q5582" s="58"/>
      <c r="R5582" s="58"/>
      <c r="S5582" s="102"/>
    </row>
    <row r="5583" spans="1:19" ht="12.5" customHeight="1" x14ac:dyDescent="0.35">
      <c r="A5583" s="2">
        <v>88</v>
      </c>
      <c r="B5583" s="2" t="s">
        <v>71</v>
      </c>
      <c r="C5583" s="67">
        <v>187.04939999999999</v>
      </c>
      <c r="D5583" t="s">
        <v>65</v>
      </c>
      <c r="E5583" s="2" t="s">
        <v>56</v>
      </c>
      <c r="F5583" s="2" t="s">
        <v>70</v>
      </c>
      <c r="G5583" s="2"/>
      <c r="I5583" s="60">
        <f t="shared" si="346"/>
        <v>0</v>
      </c>
      <c r="J5583" s="60">
        <f>IF(OR(I5583="",I5584="",I5585=""),"",(AVERAGEIF(A5583:A$10000,A5583,I5583:I$10000)))</f>
        <v>0</v>
      </c>
      <c r="K5583" s="60"/>
      <c r="L5583" s="55" t="str">
        <f>IF(O5583="","",A5583)</f>
        <v/>
      </c>
      <c r="M5583" s="60" t="str">
        <f>IF(O5583="","",(VLOOKUP(A5583,A5583:E12567,5,FALSE)))</f>
        <v/>
      </c>
      <c r="N5583" s="55" t="str">
        <f t="shared" si="347"/>
        <v/>
      </c>
      <c r="O5583" s="55" t="str">
        <f t="shared" si="349"/>
        <v/>
      </c>
      <c r="P5583" s="104">
        <f t="shared" si="348"/>
        <v>23.200000000002774</v>
      </c>
      <c r="Q5583" s="58"/>
      <c r="R5583" s="58"/>
      <c r="S5583" s="102"/>
    </row>
    <row r="5584" spans="1:19" ht="12.5" customHeight="1" x14ac:dyDescent="0.35">
      <c r="A5584" s="60">
        <v>88</v>
      </c>
      <c r="B5584" s="60" t="s">
        <v>71</v>
      </c>
      <c r="C5584" s="68">
        <v>187.06450000000001</v>
      </c>
      <c r="D5584" s="58" t="s">
        <v>65</v>
      </c>
      <c r="E5584" s="60" t="s">
        <v>56</v>
      </c>
      <c r="F5584" s="60" t="s">
        <v>70</v>
      </c>
      <c r="G5584" s="60"/>
      <c r="H5584" s="60"/>
      <c r="I5584" s="60">
        <f t="shared" si="346"/>
        <v>0</v>
      </c>
      <c r="J5584" s="60">
        <f>IF(OR(I5584="",I5585="",I5586=""),"",(AVERAGEIF(A5584:A$10000,A5584,I5584:I$10000)))</f>
        <v>0</v>
      </c>
      <c r="K5584" s="60"/>
      <c r="L5584" s="60" t="str">
        <f>IF(O5584="","",A5584)</f>
        <v/>
      </c>
      <c r="M5584" s="60" t="str">
        <f>IF(O5584="","",(VLOOKUP(A5584,A5584:E12568,5,FALSE)))</f>
        <v/>
      </c>
      <c r="N5584" s="60" t="str">
        <f t="shared" si="347"/>
        <v/>
      </c>
      <c r="O5584" s="60" t="str">
        <f t="shared" si="349"/>
        <v/>
      </c>
      <c r="P5584" s="103">
        <f t="shared" si="348"/>
        <v>15.100000000018099</v>
      </c>
      <c r="Q5584" s="58"/>
      <c r="R5584" s="58"/>
      <c r="S5584" s="102"/>
    </row>
    <row r="5585" spans="1:19" ht="12.5" customHeight="1" x14ac:dyDescent="0.35">
      <c r="A5585" s="2">
        <v>88</v>
      </c>
      <c r="B5585" s="2" t="s">
        <v>71</v>
      </c>
      <c r="C5585" s="67">
        <v>187.07939999999999</v>
      </c>
      <c r="D5585" t="s">
        <v>65</v>
      </c>
      <c r="E5585" s="2" t="s">
        <v>56</v>
      </c>
      <c r="F5585" s="2" t="s">
        <v>70</v>
      </c>
      <c r="G5585" s="2"/>
      <c r="I5585" s="60">
        <f t="shared" ref="I5585:I5648" si="350">IF(AND(OR(G5584&gt;G$5,G5586&gt;G$5),G5585&gt;G$5),G5585,"")</f>
        <v>0</v>
      </c>
      <c r="J5585" s="60">
        <f>IF(OR(I5585="",I5586="",I5587=""),"",(AVERAGEIF(A5585:A$10000,A5585,I5585:I$10000)))</f>
        <v>0</v>
      </c>
      <c r="K5585" s="60"/>
      <c r="L5585" s="55" t="str">
        <f>IF(O5585="","",A5585)</f>
        <v/>
      </c>
      <c r="M5585" s="60" t="str">
        <f>IF(O5585="","",(VLOOKUP(A5585,A5585:E12569,5,FALSE)))</f>
        <v/>
      </c>
      <c r="N5585" s="55" t="str">
        <f t="shared" si="347"/>
        <v/>
      </c>
      <c r="O5585" s="55" t="str">
        <f t="shared" si="349"/>
        <v/>
      </c>
      <c r="P5585" s="104">
        <f t="shared" si="348"/>
        <v>14.899999999983038</v>
      </c>
      <c r="Q5585" s="58"/>
      <c r="R5585" s="58"/>
      <c r="S5585" s="102"/>
    </row>
    <row r="5586" spans="1:19" ht="12.5" customHeight="1" x14ac:dyDescent="0.35">
      <c r="A5586" s="60">
        <v>88</v>
      </c>
      <c r="B5586" s="60" t="s">
        <v>71</v>
      </c>
      <c r="C5586" s="68">
        <v>187.09440000000001</v>
      </c>
      <c r="D5586" s="58" t="s">
        <v>65</v>
      </c>
      <c r="E5586" s="60" t="s">
        <v>56</v>
      </c>
      <c r="F5586" s="60" t="s">
        <v>70</v>
      </c>
      <c r="G5586" s="60"/>
      <c r="H5586" s="60"/>
      <c r="I5586" s="60">
        <f t="shared" si="350"/>
        <v>0</v>
      </c>
      <c r="J5586" s="60">
        <f>IF(OR(I5586="",I5587="",I5588=""),"",(AVERAGEIF(A5586:A$10000,A5586,I5586:I$10000)))</f>
        <v>0</v>
      </c>
      <c r="K5586" s="60"/>
      <c r="L5586" s="60" t="str">
        <f>IF(O5586="","",A5586)</f>
        <v/>
      </c>
      <c r="M5586" s="60" t="str">
        <f>IF(O5586="","",(VLOOKUP(A5586,A5586:E12570,5,FALSE)))</f>
        <v/>
      </c>
      <c r="N5586" s="60" t="str">
        <f t="shared" ref="N5586:N5649" si="351">IF(L5586="","",I5586)</f>
        <v/>
      </c>
      <c r="O5586" s="60" t="str">
        <f t="shared" si="349"/>
        <v/>
      </c>
      <c r="P5586" s="103">
        <f t="shared" ref="P5586:P5649" si="352">IF(A5586=A5585,ABS(C5586-C5585)*1000,"")</f>
        <v>15.000000000014779</v>
      </c>
      <c r="Q5586" s="58"/>
      <c r="R5586" s="58"/>
      <c r="S5586" s="102"/>
    </row>
    <row r="5587" spans="1:19" ht="12.5" customHeight="1" x14ac:dyDescent="0.35">
      <c r="A5587" s="2">
        <v>88</v>
      </c>
      <c r="B5587" s="2" t="s">
        <v>71</v>
      </c>
      <c r="C5587" s="67">
        <v>187.10980000000001</v>
      </c>
      <c r="D5587" t="s">
        <v>65</v>
      </c>
      <c r="E5587" s="2" t="s">
        <v>56</v>
      </c>
      <c r="F5587" s="2" t="s">
        <v>70</v>
      </c>
      <c r="G5587" s="2"/>
      <c r="I5587" s="60">
        <f t="shared" si="350"/>
        <v>0</v>
      </c>
      <c r="J5587" s="60">
        <f>IF(OR(I5587="",I5588="",I5589=""),"",(AVERAGEIF(A5587:A$10000,A5587,I5587:I$10000)))</f>
        <v>0</v>
      </c>
      <c r="K5587" s="60"/>
      <c r="L5587" s="55" t="str">
        <f>IF(O5587="","",A5587)</f>
        <v/>
      </c>
      <c r="M5587" s="60" t="str">
        <f>IF(O5587="","",(VLOOKUP(A5587,A5587:E12571,5,FALSE)))</f>
        <v/>
      </c>
      <c r="N5587" s="55" t="str">
        <f t="shared" si="351"/>
        <v/>
      </c>
      <c r="O5587" s="55" t="str">
        <f t="shared" si="349"/>
        <v/>
      </c>
      <c r="P5587" s="104">
        <f t="shared" si="352"/>
        <v>15.399999999999636</v>
      </c>
      <c r="Q5587" s="58"/>
      <c r="R5587" s="58"/>
      <c r="S5587" s="102"/>
    </row>
    <row r="5588" spans="1:19" ht="12.5" customHeight="1" x14ac:dyDescent="0.35">
      <c r="A5588" s="60">
        <v>88</v>
      </c>
      <c r="B5588" s="60" t="s">
        <v>71</v>
      </c>
      <c r="C5588" s="68">
        <v>187.12469999999999</v>
      </c>
      <c r="D5588" s="58" t="s">
        <v>65</v>
      </c>
      <c r="E5588" s="60" t="s">
        <v>56</v>
      </c>
      <c r="F5588" s="60" t="s">
        <v>70</v>
      </c>
      <c r="G5588" s="60"/>
      <c r="H5588" s="60"/>
      <c r="I5588" s="60">
        <f t="shared" si="350"/>
        <v>0</v>
      </c>
      <c r="J5588" s="60">
        <f>IF(OR(I5588="",I5589="",I5590=""),"",(AVERAGEIF(A5588:A$10000,A5588,I5588:I$10000)))</f>
        <v>0</v>
      </c>
      <c r="K5588" s="60"/>
      <c r="L5588" s="60" t="str">
        <f>IF(O5588="","",A5588)</f>
        <v/>
      </c>
      <c r="M5588" s="60" t="str">
        <f>IF(O5588="","",(VLOOKUP(A5588,A5588:E12572,5,FALSE)))</f>
        <v/>
      </c>
      <c r="N5588" s="60" t="str">
        <f t="shared" si="351"/>
        <v/>
      </c>
      <c r="O5588" s="60" t="str">
        <f t="shared" si="349"/>
        <v/>
      </c>
      <c r="P5588" s="103">
        <f t="shared" si="352"/>
        <v>14.899999999983038</v>
      </c>
      <c r="Q5588" s="58"/>
      <c r="R5588" s="58"/>
      <c r="S5588" s="102"/>
    </row>
    <row r="5589" spans="1:19" ht="12.5" customHeight="1" x14ac:dyDescent="0.35">
      <c r="A5589" s="2">
        <v>88</v>
      </c>
      <c r="B5589" s="2" t="s">
        <v>69</v>
      </c>
      <c r="C5589" s="67">
        <v>187.14920000000001</v>
      </c>
      <c r="D5589" t="s">
        <v>65</v>
      </c>
      <c r="E5589" s="2" t="s">
        <v>56</v>
      </c>
      <c r="F5589" s="2" t="s">
        <v>70</v>
      </c>
      <c r="G5589" s="2"/>
      <c r="I5589" s="60">
        <f t="shared" si="350"/>
        <v>0</v>
      </c>
      <c r="J5589" s="60">
        <f>IF(OR(I5589="",I5590="",I5591=""),"",(AVERAGEIF(A5589:A$10000,A5589,I5589:I$10000)))</f>
        <v>0</v>
      </c>
      <c r="K5589" s="60"/>
      <c r="L5589" s="55" t="str">
        <f>IF(O5589="","",A5589)</f>
        <v/>
      </c>
      <c r="M5589" s="60" t="str">
        <f>IF(O5589="","",(VLOOKUP(A5589,A5589:E12573,5,FALSE)))</f>
        <v/>
      </c>
      <c r="N5589" s="55" t="str">
        <f t="shared" si="351"/>
        <v/>
      </c>
      <c r="O5589" s="55" t="str">
        <f t="shared" si="349"/>
        <v/>
      </c>
      <c r="P5589" s="104">
        <f t="shared" si="352"/>
        <v>24.500000000017508</v>
      </c>
      <c r="Q5589" s="58"/>
      <c r="R5589" s="58"/>
      <c r="S5589" s="102"/>
    </row>
    <row r="5590" spans="1:19" ht="12.5" customHeight="1" x14ac:dyDescent="0.35">
      <c r="A5590" s="60">
        <v>88</v>
      </c>
      <c r="B5590" s="60" t="s">
        <v>69</v>
      </c>
      <c r="C5590" s="68">
        <v>187.1626</v>
      </c>
      <c r="D5590" s="58" t="s">
        <v>65</v>
      </c>
      <c r="E5590" s="60" t="s">
        <v>56</v>
      </c>
      <c r="F5590" s="60" t="s">
        <v>70</v>
      </c>
      <c r="G5590" s="60"/>
      <c r="H5590" s="60"/>
      <c r="I5590" s="60">
        <f t="shared" si="350"/>
        <v>0</v>
      </c>
      <c r="J5590" s="60">
        <f>IF(OR(I5590="",I5591="",I5592=""),"",(AVERAGEIF(A5590:A$10000,A5590,I5590:I$10000)))</f>
        <v>0</v>
      </c>
      <c r="K5590" s="60"/>
      <c r="L5590" s="60" t="str">
        <f>IF(O5590="","",A5590)</f>
        <v/>
      </c>
      <c r="M5590" s="60" t="str">
        <f>IF(O5590="","",(VLOOKUP(A5590,A5590:E12574,5,FALSE)))</f>
        <v/>
      </c>
      <c r="N5590" s="60" t="str">
        <f t="shared" si="351"/>
        <v/>
      </c>
      <c r="O5590" s="60" t="str">
        <f t="shared" si="349"/>
        <v/>
      </c>
      <c r="P5590" s="103">
        <f t="shared" si="352"/>
        <v>13.399999999990087</v>
      </c>
      <c r="Q5590" s="58"/>
      <c r="R5590" s="58"/>
      <c r="S5590" s="102"/>
    </row>
    <row r="5591" spans="1:19" ht="12.5" customHeight="1" x14ac:dyDescent="0.35">
      <c r="A5591" s="2">
        <v>88</v>
      </c>
      <c r="B5591" s="2" t="s">
        <v>69</v>
      </c>
      <c r="C5591" s="67">
        <v>187.17769999999999</v>
      </c>
      <c r="D5591" t="s">
        <v>65</v>
      </c>
      <c r="E5591" s="2" t="s">
        <v>56</v>
      </c>
      <c r="F5591" s="2" t="s">
        <v>70</v>
      </c>
      <c r="G5591" s="2"/>
      <c r="I5591" s="60">
        <f t="shared" si="350"/>
        <v>0</v>
      </c>
      <c r="J5591" s="60">
        <f>IF(OR(I5591="",I5592="",I5593=""),"",(AVERAGEIF(A5591:A$10000,A5591,I5591:I$10000)))</f>
        <v>0</v>
      </c>
      <c r="K5591" s="60"/>
      <c r="L5591" s="55" t="str">
        <f>IF(O5591="","",A5591)</f>
        <v/>
      </c>
      <c r="M5591" s="60" t="str">
        <f>IF(O5591="","",(VLOOKUP(A5591,A5591:E12575,5,FALSE)))</f>
        <v/>
      </c>
      <c r="N5591" s="55" t="str">
        <f t="shared" si="351"/>
        <v/>
      </c>
      <c r="O5591" s="55" t="str">
        <f t="shared" si="349"/>
        <v/>
      </c>
      <c r="P5591" s="104">
        <f t="shared" si="352"/>
        <v>15.099999999989677</v>
      </c>
      <c r="Q5591" s="58"/>
      <c r="R5591" s="58"/>
      <c r="S5591" s="102"/>
    </row>
    <row r="5592" spans="1:19" ht="12.5" customHeight="1" x14ac:dyDescent="0.35">
      <c r="A5592" s="60">
        <v>88</v>
      </c>
      <c r="B5592" s="60" t="s">
        <v>69</v>
      </c>
      <c r="C5592" s="68">
        <v>187.1918</v>
      </c>
      <c r="D5592" s="58" t="s">
        <v>65</v>
      </c>
      <c r="E5592" s="60" t="s">
        <v>56</v>
      </c>
      <c r="F5592" s="60" t="s">
        <v>70</v>
      </c>
      <c r="G5592" s="60"/>
      <c r="H5592" s="60"/>
      <c r="I5592" s="60">
        <f t="shared" si="350"/>
        <v>0</v>
      </c>
      <c r="J5592" s="60">
        <f>IF(OR(I5592="",I5593="",I5594=""),"",(AVERAGEIF(A5592:A$10000,A5592,I5592:I$10000)))</f>
        <v>0</v>
      </c>
      <c r="K5592" s="60"/>
      <c r="L5592" s="60" t="str">
        <f>IF(O5592="","",A5592)</f>
        <v/>
      </c>
      <c r="M5592" s="60" t="str">
        <f>IF(O5592="","",(VLOOKUP(A5592,A5592:E12576,5,FALSE)))</f>
        <v/>
      </c>
      <c r="N5592" s="60" t="str">
        <f t="shared" si="351"/>
        <v/>
      </c>
      <c r="O5592" s="60" t="str">
        <f t="shared" si="349"/>
        <v/>
      </c>
      <c r="P5592" s="103">
        <f t="shared" si="352"/>
        <v>14.100000000013324</v>
      </c>
      <c r="Q5592" s="58"/>
      <c r="R5592" s="58"/>
      <c r="S5592" s="102"/>
    </row>
    <row r="5593" spans="1:19" ht="12.5" customHeight="1" x14ac:dyDescent="0.35">
      <c r="A5593" s="2">
        <v>88</v>
      </c>
      <c r="B5593" s="2" t="s">
        <v>69</v>
      </c>
      <c r="C5593" s="67">
        <v>187.20699999999999</v>
      </c>
      <c r="D5593" t="s">
        <v>65</v>
      </c>
      <c r="E5593" s="2" t="s">
        <v>56</v>
      </c>
      <c r="F5593" s="2" t="s">
        <v>70</v>
      </c>
      <c r="G5593" s="2"/>
      <c r="I5593" s="60">
        <f t="shared" si="350"/>
        <v>0</v>
      </c>
      <c r="J5593" s="60">
        <f>IF(OR(I5593="",I5594="",I5595=""),"",(AVERAGEIF(A5593:A$10000,A5593,I5593:I$10000)))</f>
        <v>0</v>
      </c>
      <c r="K5593" s="60"/>
      <c r="L5593" s="55" t="str">
        <f>IF(O5593="","",A5593)</f>
        <v/>
      </c>
      <c r="M5593" s="60" t="str">
        <f>IF(O5593="","",(VLOOKUP(A5593,A5593:E12577,5,FALSE)))</f>
        <v/>
      </c>
      <c r="N5593" s="55" t="str">
        <f t="shared" si="351"/>
        <v/>
      </c>
      <c r="O5593" s="55" t="str">
        <f t="shared" si="349"/>
        <v/>
      </c>
      <c r="P5593" s="104">
        <f t="shared" si="352"/>
        <v>15.199999999992997</v>
      </c>
      <c r="Q5593" s="58"/>
      <c r="R5593" s="58"/>
      <c r="S5593" s="102"/>
    </row>
    <row r="5594" spans="1:19" ht="12.5" customHeight="1" x14ac:dyDescent="0.35">
      <c r="A5594" s="60">
        <v>88</v>
      </c>
      <c r="B5594" s="60" t="s">
        <v>69</v>
      </c>
      <c r="C5594" s="68">
        <v>187.2243</v>
      </c>
      <c r="D5594" s="58" t="s">
        <v>65</v>
      </c>
      <c r="E5594" s="60" t="s">
        <v>56</v>
      </c>
      <c r="F5594" s="60" t="s">
        <v>70</v>
      </c>
      <c r="G5594" s="60"/>
      <c r="H5594" s="60"/>
      <c r="I5594" s="60">
        <f t="shared" si="350"/>
        <v>0</v>
      </c>
      <c r="J5594" s="60">
        <f>IF(OR(I5594="",I5595="",I5596=""),"",(AVERAGEIF(A5594:A$10000,A5594,I5594:I$10000)))</f>
        <v>0</v>
      </c>
      <c r="K5594" s="60"/>
      <c r="L5594" s="60" t="str">
        <f>IF(O5594="","",A5594)</f>
        <v/>
      </c>
      <c r="M5594" s="60" t="str">
        <f>IF(O5594="","",(VLOOKUP(A5594,A5594:E12578,5,FALSE)))</f>
        <v/>
      </c>
      <c r="N5594" s="60" t="str">
        <f t="shared" si="351"/>
        <v/>
      </c>
      <c r="O5594" s="60" t="str">
        <f t="shared" ref="O5594:O5657" si="353">IF(J5594="","",IF(AND(J5593="",J5592="",J5591=""),C5594,""))</f>
        <v/>
      </c>
      <c r="P5594" s="103">
        <f t="shared" si="352"/>
        <v>17.300000000005866</v>
      </c>
      <c r="Q5594" s="58"/>
      <c r="R5594" s="58"/>
      <c r="S5594" s="102"/>
    </row>
    <row r="5595" spans="1:19" ht="12.5" customHeight="1" x14ac:dyDescent="0.35">
      <c r="A5595" s="2">
        <v>88</v>
      </c>
      <c r="B5595" s="2" t="s">
        <v>69</v>
      </c>
      <c r="C5595" s="67">
        <v>187.23849999999999</v>
      </c>
      <c r="D5595" t="s">
        <v>65</v>
      </c>
      <c r="E5595" s="2" t="s">
        <v>56</v>
      </c>
      <c r="F5595" s="2" t="s">
        <v>70</v>
      </c>
      <c r="G5595" s="2"/>
      <c r="I5595" s="60">
        <f t="shared" si="350"/>
        <v>0</v>
      </c>
      <c r="J5595" s="60">
        <f>IF(OR(I5595="",I5596="",I5597=""),"",(AVERAGEIF(A5595:A$10000,A5595,I5595:I$10000)))</f>
        <v>0</v>
      </c>
      <c r="K5595" s="60"/>
      <c r="L5595" s="55" t="str">
        <f>IF(O5595="","",A5595)</f>
        <v/>
      </c>
      <c r="M5595" s="60" t="str">
        <f>IF(O5595="","",(VLOOKUP(A5595,A5595:E12579,5,FALSE)))</f>
        <v/>
      </c>
      <c r="N5595" s="55" t="str">
        <f t="shared" si="351"/>
        <v/>
      </c>
      <c r="O5595" s="55" t="str">
        <f t="shared" si="353"/>
        <v/>
      </c>
      <c r="P5595" s="104">
        <f t="shared" si="352"/>
        <v>14.199999999988222</v>
      </c>
      <c r="Q5595" s="58"/>
      <c r="R5595" s="58"/>
      <c r="S5595" s="102"/>
    </row>
    <row r="5596" spans="1:19" ht="12.5" customHeight="1" x14ac:dyDescent="0.35">
      <c r="A5596" s="60">
        <v>88</v>
      </c>
      <c r="B5596" s="60" t="s">
        <v>69</v>
      </c>
      <c r="C5596" s="68">
        <v>187.26140000000001</v>
      </c>
      <c r="D5596" s="58" t="s">
        <v>65</v>
      </c>
      <c r="E5596" s="60" t="s">
        <v>56</v>
      </c>
      <c r="F5596" s="60" t="s">
        <v>70</v>
      </c>
      <c r="G5596" s="60"/>
      <c r="H5596" s="60"/>
      <c r="I5596" s="60">
        <f t="shared" si="350"/>
        <v>0</v>
      </c>
      <c r="J5596" s="60">
        <f>IF(OR(I5596="",I5597="",I5598=""),"",(AVERAGEIF(A5596:A$10000,A5596,I5596:I$10000)))</f>
        <v>0</v>
      </c>
      <c r="K5596" s="60"/>
      <c r="L5596" s="60" t="str">
        <f>IF(O5596="","",A5596)</f>
        <v/>
      </c>
      <c r="M5596" s="60" t="str">
        <f>IF(O5596="","",(VLOOKUP(A5596,A5596:E12580,5,FALSE)))</f>
        <v/>
      </c>
      <c r="N5596" s="60" t="str">
        <f t="shared" si="351"/>
        <v/>
      </c>
      <c r="O5596" s="60" t="str">
        <f t="shared" si="353"/>
        <v/>
      </c>
      <c r="P5596" s="103">
        <f t="shared" si="352"/>
        <v>22.900000000021237</v>
      </c>
      <c r="Q5596" s="58"/>
      <c r="R5596" s="58"/>
      <c r="S5596" s="102"/>
    </row>
    <row r="5597" spans="1:19" ht="12.5" customHeight="1" x14ac:dyDescent="0.35">
      <c r="A5597" s="2">
        <v>88</v>
      </c>
      <c r="B5597" s="2" t="s">
        <v>69</v>
      </c>
      <c r="C5597" s="67">
        <v>187.27719999999999</v>
      </c>
      <c r="D5597" t="s">
        <v>65</v>
      </c>
      <c r="E5597" s="2" t="s">
        <v>56</v>
      </c>
      <c r="F5597" s="2" t="s">
        <v>70</v>
      </c>
      <c r="G5597" s="2"/>
      <c r="I5597" s="60">
        <f t="shared" si="350"/>
        <v>0</v>
      </c>
      <c r="J5597" s="60">
        <f>IF(OR(I5597="",I5598="",I5599=""),"",(AVERAGEIF(A5597:A$10000,A5597,I5597:I$10000)))</f>
        <v>0</v>
      </c>
      <c r="K5597" s="60"/>
      <c r="L5597" s="55" t="str">
        <f>IF(O5597="","",A5597)</f>
        <v/>
      </c>
      <c r="M5597" s="60" t="str">
        <f>IF(O5597="","",(VLOOKUP(A5597,A5597:E12581,5,FALSE)))</f>
        <v/>
      </c>
      <c r="N5597" s="55" t="str">
        <f t="shared" si="351"/>
        <v/>
      </c>
      <c r="O5597" s="55" t="str">
        <f t="shared" si="353"/>
        <v/>
      </c>
      <c r="P5597" s="104">
        <f t="shared" si="352"/>
        <v>15.799999999984493</v>
      </c>
      <c r="Q5597" s="58"/>
      <c r="R5597" s="58"/>
      <c r="S5597" s="102"/>
    </row>
    <row r="5598" spans="1:19" ht="12.5" customHeight="1" x14ac:dyDescent="0.35">
      <c r="A5598" s="60">
        <v>88</v>
      </c>
      <c r="B5598" s="60" t="s">
        <v>69</v>
      </c>
      <c r="C5598" s="68">
        <v>187.29179999999999</v>
      </c>
      <c r="D5598" s="58" t="s">
        <v>65</v>
      </c>
      <c r="E5598" s="60" t="s">
        <v>56</v>
      </c>
      <c r="F5598" s="60" t="s">
        <v>70</v>
      </c>
      <c r="G5598" s="60"/>
      <c r="H5598" s="60"/>
      <c r="I5598" s="60">
        <f t="shared" si="350"/>
        <v>0</v>
      </c>
      <c r="J5598" s="60">
        <f>IF(OR(I5598="",I5599="",I5600=""),"",(AVERAGEIF(A5598:A$10000,A5598,I5598:I$10000)))</f>
        <v>0</v>
      </c>
      <c r="K5598" s="60"/>
      <c r="L5598" s="60" t="str">
        <f>IF(O5598="","",A5598)</f>
        <v/>
      </c>
      <c r="M5598" s="60" t="str">
        <f>IF(O5598="","",(VLOOKUP(A5598,A5598:E12582,5,FALSE)))</f>
        <v/>
      </c>
      <c r="N5598" s="60" t="str">
        <f t="shared" si="351"/>
        <v/>
      </c>
      <c r="O5598" s="60" t="str">
        <f t="shared" si="353"/>
        <v/>
      </c>
      <c r="P5598" s="103">
        <f t="shared" si="352"/>
        <v>14.600000000001501</v>
      </c>
      <c r="Q5598" s="58"/>
      <c r="R5598" s="58"/>
      <c r="S5598" s="102"/>
    </row>
    <row r="5599" spans="1:19" ht="12.5" customHeight="1" x14ac:dyDescent="0.35">
      <c r="A5599" s="2">
        <v>88</v>
      </c>
      <c r="B5599" s="2" t="s">
        <v>69</v>
      </c>
      <c r="C5599" s="67">
        <v>187.30670000000001</v>
      </c>
      <c r="D5599" t="s">
        <v>65</v>
      </c>
      <c r="E5599" s="2" t="s">
        <v>56</v>
      </c>
      <c r="F5599" s="2" t="s">
        <v>70</v>
      </c>
      <c r="G5599" s="2"/>
      <c r="I5599" s="60">
        <f t="shared" si="350"/>
        <v>0</v>
      </c>
      <c r="J5599" s="60">
        <f>IF(OR(I5599="",I5600="",I5601=""),"",(AVERAGEIF(A5599:A$10000,A5599,I5599:I$10000)))</f>
        <v>0</v>
      </c>
      <c r="K5599" s="60"/>
      <c r="L5599" s="55" t="str">
        <f>IF(O5599="","",A5599)</f>
        <v/>
      </c>
      <c r="M5599" s="60" t="str">
        <f>IF(O5599="","",(VLOOKUP(A5599,A5599:E12583,5,FALSE)))</f>
        <v/>
      </c>
      <c r="N5599" s="55" t="str">
        <f t="shared" si="351"/>
        <v/>
      </c>
      <c r="O5599" s="55" t="str">
        <f t="shared" si="353"/>
        <v/>
      </c>
      <c r="P5599" s="104">
        <f t="shared" si="352"/>
        <v>14.90000000001146</v>
      </c>
      <c r="Q5599" s="58"/>
      <c r="R5599" s="58"/>
      <c r="S5599" s="102"/>
    </row>
    <row r="5600" spans="1:19" ht="12.5" customHeight="1" x14ac:dyDescent="0.35">
      <c r="A5600" s="60">
        <v>88</v>
      </c>
      <c r="B5600" s="60" t="s">
        <v>69</v>
      </c>
      <c r="C5600" s="68">
        <v>187.32390000000001</v>
      </c>
      <c r="D5600" s="58" t="s">
        <v>65</v>
      </c>
      <c r="E5600" s="60" t="s">
        <v>56</v>
      </c>
      <c r="F5600" s="60" t="s">
        <v>70</v>
      </c>
      <c r="G5600" s="60"/>
      <c r="H5600" s="60"/>
      <c r="I5600" s="60">
        <f t="shared" si="350"/>
        <v>0</v>
      </c>
      <c r="J5600" s="60">
        <f>IF(OR(I5600="",I5601="",I5602=""),"",(AVERAGEIF(A5600:A$10000,A5600,I5600:I$10000)))</f>
        <v>0</v>
      </c>
      <c r="K5600" s="60"/>
      <c r="L5600" s="60" t="str">
        <f>IF(O5600="","",A5600)</f>
        <v/>
      </c>
      <c r="M5600" s="60" t="str">
        <f>IF(O5600="","",(VLOOKUP(A5600,A5600:E12584,5,FALSE)))</f>
        <v/>
      </c>
      <c r="N5600" s="60" t="str">
        <f t="shared" si="351"/>
        <v/>
      </c>
      <c r="O5600" s="60" t="str">
        <f t="shared" si="353"/>
        <v/>
      </c>
      <c r="P5600" s="103">
        <f t="shared" si="352"/>
        <v>17.200000000002547</v>
      </c>
      <c r="Q5600" s="58"/>
      <c r="R5600" s="58"/>
      <c r="S5600" s="102"/>
    </row>
    <row r="5601" spans="1:19" ht="12.5" customHeight="1" x14ac:dyDescent="0.35">
      <c r="A5601" s="2">
        <v>88</v>
      </c>
      <c r="B5601" s="2" t="s">
        <v>69</v>
      </c>
      <c r="C5601" s="67">
        <v>187.34139999999999</v>
      </c>
      <c r="D5601" t="s">
        <v>65</v>
      </c>
      <c r="E5601" s="2" t="s">
        <v>56</v>
      </c>
      <c r="F5601" s="2" t="s">
        <v>70</v>
      </c>
      <c r="G5601" s="2"/>
      <c r="I5601" s="60">
        <f t="shared" si="350"/>
        <v>0</v>
      </c>
      <c r="J5601" s="60">
        <f>IF(OR(I5601="",I5602="",I5603=""),"",(AVERAGEIF(A5601:A$10000,A5601,I5601:I$10000)))</f>
        <v>0</v>
      </c>
      <c r="K5601" s="60"/>
      <c r="L5601" s="55" t="str">
        <f>IF(O5601="","",A5601)</f>
        <v/>
      </c>
      <c r="M5601" s="60" t="str">
        <f>IF(O5601="","",(VLOOKUP(A5601,A5601:E12585,5,FALSE)))</f>
        <v/>
      </c>
      <c r="N5601" s="55" t="str">
        <f t="shared" si="351"/>
        <v/>
      </c>
      <c r="O5601" s="55" t="str">
        <f t="shared" si="353"/>
        <v/>
      </c>
      <c r="P5601" s="104">
        <f t="shared" si="352"/>
        <v>17.499999999984084</v>
      </c>
      <c r="Q5601" s="58"/>
      <c r="R5601" s="58"/>
      <c r="S5601" s="102"/>
    </row>
    <row r="5602" spans="1:19" ht="12.5" customHeight="1" x14ac:dyDescent="0.35">
      <c r="A5602" s="60">
        <v>88</v>
      </c>
      <c r="B5602" s="60" t="s">
        <v>69</v>
      </c>
      <c r="C5602" s="68">
        <v>187.35910000000001</v>
      </c>
      <c r="D5602" s="58" t="s">
        <v>65</v>
      </c>
      <c r="E5602" s="60" t="s">
        <v>56</v>
      </c>
      <c r="F5602" s="60" t="s">
        <v>70</v>
      </c>
      <c r="G5602" s="60"/>
      <c r="H5602" s="60"/>
      <c r="I5602" s="60">
        <f t="shared" si="350"/>
        <v>0</v>
      </c>
      <c r="J5602" s="60">
        <f>IF(OR(I5602="",I5603="",I5604=""),"",(AVERAGEIF(A5602:A$10000,A5602,I5602:I$10000)))</f>
        <v>0</v>
      </c>
      <c r="K5602" s="60"/>
      <c r="L5602" s="60" t="str">
        <f>IF(O5602="","",A5602)</f>
        <v/>
      </c>
      <c r="M5602" s="60" t="str">
        <f>IF(O5602="","",(VLOOKUP(A5602,A5602:E12586,5,FALSE)))</f>
        <v/>
      </c>
      <c r="N5602" s="60" t="str">
        <f t="shared" si="351"/>
        <v/>
      </c>
      <c r="O5602" s="60" t="str">
        <f t="shared" si="353"/>
        <v/>
      </c>
      <c r="P5602" s="103">
        <f t="shared" si="352"/>
        <v>17.700000000019145</v>
      </c>
      <c r="Q5602" s="58"/>
      <c r="R5602" s="58"/>
      <c r="S5602" s="102"/>
    </row>
    <row r="5603" spans="1:19" ht="12.5" customHeight="1" x14ac:dyDescent="0.35">
      <c r="A5603" s="2">
        <v>88</v>
      </c>
      <c r="B5603" s="2" t="s">
        <v>69</v>
      </c>
      <c r="C5603" s="67">
        <v>187.3724</v>
      </c>
      <c r="D5603" t="s">
        <v>65</v>
      </c>
      <c r="E5603" s="2" t="s">
        <v>56</v>
      </c>
      <c r="F5603" s="2" t="s">
        <v>70</v>
      </c>
      <c r="G5603" s="2"/>
      <c r="I5603" s="60">
        <f t="shared" si="350"/>
        <v>0</v>
      </c>
      <c r="J5603" s="60">
        <f>IF(OR(I5603="",I5604="",I5605=""),"",(AVERAGEIF(A5603:A$10000,A5603,I5603:I$10000)))</f>
        <v>0</v>
      </c>
      <c r="K5603" s="60"/>
      <c r="L5603" s="55" t="str">
        <f>IF(O5603="","",A5603)</f>
        <v/>
      </c>
      <c r="M5603" s="60" t="str">
        <f>IF(O5603="","",(VLOOKUP(A5603,A5603:E12587,5,FALSE)))</f>
        <v/>
      </c>
      <c r="N5603" s="55" t="str">
        <f t="shared" si="351"/>
        <v/>
      </c>
      <c r="O5603" s="55" t="str">
        <f t="shared" si="353"/>
        <v/>
      </c>
      <c r="P5603" s="104">
        <f t="shared" si="352"/>
        <v>13.299999999986767</v>
      </c>
      <c r="Q5603" s="58"/>
      <c r="R5603" s="58"/>
      <c r="S5603" s="102"/>
    </row>
    <row r="5604" spans="1:19" ht="12.5" customHeight="1" x14ac:dyDescent="0.35">
      <c r="A5604" s="60">
        <v>88</v>
      </c>
      <c r="B5604" s="60" t="s">
        <v>69</v>
      </c>
      <c r="C5604" s="68">
        <v>187.38730000000001</v>
      </c>
      <c r="D5604" s="58" t="s">
        <v>65</v>
      </c>
      <c r="E5604" s="60" t="s">
        <v>56</v>
      </c>
      <c r="F5604" s="60" t="s">
        <v>70</v>
      </c>
      <c r="G5604" s="60"/>
      <c r="H5604" s="60"/>
      <c r="I5604" s="60">
        <f t="shared" si="350"/>
        <v>0</v>
      </c>
      <c r="J5604" s="60">
        <f>IF(OR(I5604="",I5605="",I5606=""),"",(AVERAGEIF(A5604:A$10000,A5604,I5604:I$10000)))</f>
        <v>0</v>
      </c>
      <c r="K5604" s="60"/>
      <c r="L5604" s="60" t="str">
        <f>IF(O5604="","",A5604)</f>
        <v/>
      </c>
      <c r="M5604" s="60" t="str">
        <f>IF(O5604="","",(VLOOKUP(A5604,A5604:E12588,5,FALSE)))</f>
        <v/>
      </c>
      <c r="N5604" s="60" t="str">
        <f t="shared" si="351"/>
        <v/>
      </c>
      <c r="O5604" s="60" t="str">
        <f t="shared" si="353"/>
        <v/>
      </c>
      <c r="P5604" s="103">
        <f t="shared" si="352"/>
        <v>14.90000000001146</v>
      </c>
      <c r="Q5604" s="58"/>
      <c r="R5604" s="58"/>
      <c r="S5604" s="102"/>
    </row>
    <row r="5605" spans="1:19" ht="12.5" customHeight="1" x14ac:dyDescent="0.35">
      <c r="A5605" s="2">
        <v>88</v>
      </c>
      <c r="B5605" s="2" t="s">
        <v>69</v>
      </c>
      <c r="C5605" s="67">
        <v>187.4024</v>
      </c>
      <c r="D5605" t="s">
        <v>65</v>
      </c>
      <c r="E5605" s="2" t="s">
        <v>56</v>
      </c>
      <c r="F5605" s="2" t="s">
        <v>70</v>
      </c>
      <c r="G5605" s="2"/>
      <c r="I5605" s="60">
        <f t="shared" si="350"/>
        <v>0</v>
      </c>
      <c r="J5605" s="60">
        <f>IF(OR(I5605="",I5606="",I5607=""),"",(AVERAGEIF(A5605:A$10000,A5605,I5605:I$10000)))</f>
        <v>0</v>
      </c>
      <c r="K5605" s="60"/>
      <c r="L5605" s="55" t="str">
        <f>IF(O5605="","",A5605)</f>
        <v/>
      </c>
      <c r="M5605" s="60" t="str">
        <f>IF(O5605="","",(VLOOKUP(A5605,A5605:E12589,5,FALSE)))</f>
        <v/>
      </c>
      <c r="N5605" s="55" t="str">
        <f t="shared" si="351"/>
        <v/>
      </c>
      <c r="O5605" s="55" t="str">
        <f t="shared" si="353"/>
        <v/>
      </c>
      <c r="P5605" s="104">
        <f t="shared" si="352"/>
        <v>15.099999999989677</v>
      </c>
      <c r="Q5605" s="58"/>
      <c r="R5605" s="58"/>
      <c r="S5605" s="102"/>
    </row>
    <row r="5606" spans="1:19" ht="12.5" customHeight="1" x14ac:dyDescent="0.35">
      <c r="A5606" s="60">
        <v>88</v>
      </c>
      <c r="B5606" s="60" t="s">
        <v>69</v>
      </c>
      <c r="C5606" s="68">
        <v>187.41919999999999</v>
      </c>
      <c r="D5606" s="58" t="s">
        <v>65</v>
      </c>
      <c r="E5606" s="60" t="s">
        <v>56</v>
      </c>
      <c r="F5606" s="60" t="s">
        <v>70</v>
      </c>
      <c r="G5606" s="60"/>
      <c r="H5606" s="60"/>
      <c r="I5606" s="60">
        <f t="shared" si="350"/>
        <v>0</v>
      </c>
      <c r="J5606" s="60">
        <f>IF(OR(I5606="",I5607="",I5608=""),"",(AVERAGEIF(A5606:A$10000,A5606,I5606:I$10000)))</f>
        <v>0</v>
      </c>
      <c r="K5606" s="60"/>
      <c r="L5606" s="60" t="str">
        <f>IF(O5606="","",A5606)</f>
        <v/>
      </c>
      <c r="M5606" s="60" t="str">
        <f>IF(O5606="","",(VLOOKUP(A5606,A5606:E12590,5,FALSE)))</f>
        <v/>
      </c>
      <c r="N5606" s="60" t="str">
        <f t="shared" si="351"/>
        <v/>
      </c>
      <c r="O5606" s="60" t="str">
        <f t="shared" si="353"/>
        <v/>
      </c>
      <c r="P5606" s="103">
        <f t="shared" si="352"/>
        <v>16.799999999989268</v>
      </c>
      <c r="Q5606" s="58"/>
      <c r="R5606" s="58"/>
      <c r="S5606" s="102"/>
    </row>
    <row r="5607" spans="1:19" ht="12.5" customHeight="1" x14ac:dyDescent="0.35">
      <c r="A5607" s="2">
        <v>88</v>
      </c>
      <c r="B5607" s="2" t="s">
        <v>69</v>
      </c>
      <c r="C5607" s="67">
        <v>187.43729999999999</v>
      </c>
      <c r="D5607" t="s">
        <v>65</v>
      </c>
      <c r="E5607" s="2" t="s">
        <v>56</v>
      </c>
      <c r="F5607" s="2" t="s">
        <v>70</v>
      </c>
      <c r="G5607" s="2"/>
      <c r="I5607" s="60">
        <f t="shared" si="350"/>
        <v>0</v>
      </c>
      <c r="J5607" s="60">
        <f>IF(OR(I5607="",I5608="",I5609=""),"",(AVERAGEIF(A5607:A$10000,A5607,I5607:I$10000)))</f>
        <v>0</v>
      </c>
      <c r="K5607" s="60"/>
      <c r="L5607" s="55" t="str">
        <f>IF(O5607="","",A5607)</f>
        <v/>
      </c>
      <c r="M5607" s="60" t="str">
        <f>IF(O5607="","",(VLOOKUP(A5607,A5607:E12591,5,FALSE)))</f>
        <v/>
      </c>
      <c r="N5607" s="55" t="str">
        <f t="shared" si="351"/>
        <v/>
      </c>
      <c r="O5607" s="55" t="str">
        <f t="shared" si="353"/>
        <v/>
      </c>
      <c r="P5607" s="104">
        <f t="shared" si="352"/>
        <v>18.100000000004002</v>
      </c>
      <c r="Q5607" s="58"/>
      <c r="R5607" s="58"/>
      <c r="S5607" s="102"/>
    </row>
    <row r="5608" spans="1:19" ht="12.5" customHeight="1" x14ac:dyDescent="0.35">
      <c r="A5608" s="60">
        <v>88</v>
      </c>
      <c r="B5608" s="60" t="s">
        <v>69</v>
      </c>
      <c r="C5608" s="68">
        <v>187.4522</v>
      </c>
      <c r="D5608" s="58" t="s">
        <v>65</v>
      </c>
      <c r="E5608" s="60" t="s">
        <v>56</v>
      </c>
      <c r="F5608" s="60" t="s">
        <v>70</v>
      </c>
      <c r="G5608" s="60"/>
      <c r="H5608" s="60"/>
      <c r="I5608" s="60">
        <f t="shared" si="350"/>
        <v>0</v>
      </c>
      <c r="J5608" s="60">
        <f>IF(OR(I5608="",I5609="",I5610=""),"",(AVERAGEIF(A5608:A$10000,A5608,I5608:I$10000)))</f>
        <v>0</v>
      </c>
      <c r="K5608" s="60"/>
      <c r="L5608" s="60" t="str">
        <f>IF(O5608="","",A5608)</f>
        <v/>
      </c>
      <c r="M5608" s="60" t="str">
        <f>IF(O5608="","",(VLOOKUP(A5608,A5608:E12592,5,FALSE)))</f>
        <v/>
      </c>
      <c r="N5608" s="60" t="str">
        <f t="shared" si="351"/>
        <v/>
      </c>
      <c r="O5608" s="60" t="str">
        <f t="shared" si="353"/>
        <v/>
      </c>
      <c r="P5608" s="103">
        <f t="shared" si="352"/>
        <v>14.90000000001146</v>
      </c>
      <c r="Q5608" s="58"/>
      <c r="R5608" s="58"/>
      <c r="S5608" s="102"/>
    </row>
    <row r="5609" spans="1:19" ht="12.5" customHeight="1" x14ac:dyDescent="0.35">
      <c r="A5609" s="2">
        <v>88</v>
      </c>
      <c r="B5609" s="2" t="s">
        <v>69</v>
      </c>
      <c r="C5609" s="67">
        <v>187.47630000000001</v>
      </c>
      <c r="D5609" t="s">
        <v>65</v>
      </c>
      <c r="E5609" s="2" t="s">
        <v>56</v>
      </c>
      <c r="F5609" s="2" t="s">
        <v>70</v>
      </c>
      <c r="G5609" s="2"/>
      <c r="I5609" s="60">
        <f t="shared" si="350"/>
        <v>0</v>
      </c>
      <c r="J5609" s="60">
        <f>IF(OR(I5609="",I5610="",I5611=""),"",(AVERAGEIF(A5609:A$10000,A5609,I5609:I$10000)))</f>
        <v>0</v>
      </c>
      <c r="K5609" s="60"/>
      <c r="L5609" s="55" t="str">
        <f>IF(O5609="","",A5609)</f>
        <v/>
      </c>
      <c r="M5609" s="60" t="str">
        <f>IF(O5609="","",(VLOOKUP(A5609,A5609:E12593,5,FALSE)))</f>
        <v/>
      </c>
      <c r="N5609" s="55" t="str">
        <f t="shared" si="351"/>
        <v/>
      </c>
      <c r="O5609" s="55" t="str">
        <f t="shared" si="353"/>
        <v/>
      </c>
      <c r="P5609" s="104">
        <f t="shared" si="352"/>
        <v>24.100000000004229</v>
      </c>
      <c r="Q5609" s="58"/>
      <c r="R5609" s="58"/>
      <c r="S5609" s="102"/>
    </row>
    <row r="5610" spans="1:19" ht="12.5" customHeight="1" x14ac:dyDescent="0.35">
      <c r="A5610" s="60">
        <v>88</v>
      </c>
      <c r="B5610" s="60" t="s">
        <v>69</v>
      </c>
      <c r="C5610" s="68">
        <v>187.49100000000001</v>
      </c>
      <c r="D5610" s="58" t="s">
        <v>65</v>
      </c>
      <c r="E5610" s="60" t="s">
        <v>56</v>
      </c>
      <c r="F5610" s="60" t="s">
        <v>70</v>
      </c>
      <c r="G5610" s="60"/>
      <c r="H5610" s="60"/>
      <c r="I5610" s="60">
        <f t="shared" si="350"/>
        <v>0</v>
      </c>
      <c r="J5610" s="60">
        <f>IF(OR(I5610="",I5611="",I5612=""),"",(AVERAGEIF(A5610:A$10000,A5610,I5610:I$10000)))</f>
        <v>0</v>
      </c>
      <c r="K5610" s="60"/>
      <c r="L5610" s="60" t="str">
        <f>IF(O5610="","",A5610)</f>
        <v/>
      </c>
      <c r="M5610" s="60" t="str">
        <f>IF(O5610="","",(VLOOKUP(A5610,A5610:E12594,5,FALSE)))</f>
        <v/>
      </c>
      <c r="N5610" s="60" t="str">
        <f t="shared" si="351"/>
        <v/>
      </c>
      <c r="O5610" s="60" t="str">
        <f t="shared" si="353"/>
        <v/>
      </c>
      <c r="P5610" s="103">
        <f t="shared" si="352"/>
        <v>14.70000000000482</v>
      </c>
      <c r="Q5610" s="58"/>
      <c r="R5610" s="58"/>
      <c r="S5610" s="102"/>
    </row>
    <row r="5611" spans="1:19" ht="12.5" customHeight="1" x14ac:dyDescent="0.35">
      <c r="A5611" s="2">
        <v>89</v>
      </c>
      <c r="B5611" s="2" t="s">
        <v>69</v>
      </c>
      <c r="C5611" s="67">
        <v>188.5204</v>
      </c>
      <c r="D5611" t="s">
        <v>65</v>
      </c>
      <c r="E5611" s="2" t="s">
        <v>59</v>
      </c>
      <c r="F5611" s="2" t="s">
        <v>70</v>
      </c>
      <c r="G5611" s="2"/>
      <c r="I5611" s="60">
        <f t="shared" si="350"/>
        <v>0</v>
      </c>
      <c r="J5611" s="60">
        <f>IF(OR(I5611="",I5612="",I5613=""),"",(AVERAGEIF(A5611:A$10000,A5611,I5611:I$10000)))</f>
        <v>0</v>
      </c>
      <c r="K5611" s="60"/>
      <c r="L5611" s="55" t="str">
        <f>IF(O5611="","",A5611)</f>
        <v/>
      </c>
      <c r="M5611" s="60" t="str">
        <f>IF(O5611="","",(VLOOKUP(A5611,A5611:E12595,5,FALSE)))</f>
        <v/>
      </c>
      <c r="N5611" s="55" t="str">
        <f t="shared" si="351"/>
        <v/>
      </c>
      <c r="O5611" s="55" t="str">
        <f t="shared" si="353"/>
        <v/>
      </c>
      <c r="P5611" s="104" t="str">
        <f t="shared" si="352"/>
        <v/>
      </c>
      <c r="Q5611" s="58"/>
      <c r="R5611" s="58"/>
      <c r="S5611" s="102"/>
    </row>
    <row r="5612" spans="1:19" ht="12.5" customHeight="1" x14ac:dyDescent="0.35">
      <c r="A5612" s="60">
        <v>89</v>
      </c>
      <c r="B5612" s="60" t="s">
        <v>69</v>
      </c>
      <c r="C5612" s="68">
        <v>188.5455</v>
      </c>
      <c r="D5612" s="58" t="s">
        <v>65</v>
      </c>
      <c r="E5612" s="60" t="s">
        <v>59</v>
      </c>
      <c r="F5612" s="60" t="s">
        <v>70</v>
      </c>
      <c r="G5612" s="60"/>
      <c r="H5612" s="60"/>
      <c r="I5612" s="60">
        <f t="shared" si="350"/>
        <v>0</v>
      </c>
      <c r="J5612" s="60">
        <f>IF(OR(I5612="",I5613="",I5614=""),"",(AVERAGEIF(A5612:A$10000,A5612,I5612:I$10000)))</f>
        <v>0</v>
      </c>
      <c r="K5612" s="60"/>
      <c r="L5612" s="60" t="str">
        <f>IF(O5612="","",A5612)</f>
        <v/>
      </c>
      <c r="M5612" s="60" t="str">
        <f>IF(O5612="","",(VLOOKUP(A5612,A5612:E12596,5,FALSE)))</f>
        <v/>
      </c>
      <c r="N5612" s="60" t="str">
        <f t="shared" si="351"/>
        <v/>
      </c>
      <c r="O5612" s="60" t="str">
        <f t="shared" si="353"/>
        <v/>
      </c>
      <c r="P5612" s="103">
        <f t="shared" si="352"/>
        <v>25.100000000009004</v>
      </c>
      <c r="Q5612" s="58"/>
      <c r="R5612" s="58"/>
      <c r="S5612" s="102"/>
    </row>
    <row r="5613" spans="1:19" ht="12.5" customHeight="1" x14ac:dyDescent="0.35">
      <c r="A5613" s="2">
        <v>89</v>
      </c>
      <c r="B5613" s="2" t="s">
        <v>69</v>
      </c>
      <c r="C5613" s="67">
        <v>188.55950000000001</v>
      </c>
      <c r="D5613" t="s">
        <v>65</v>
      </c>
      <c r="E5613" s="2" t="s">
        <v>59</v>
      </c>
      <c r="F5613" s="2" t="s">
        <v>70</v>
      </c>
      <c r="G5613" s="2"/>
      <c r="I5613" s="60">
        <f t="shared" si="350"/>
        <v>0</v>
      </c>
      <c r="J5613" s="60">
        <f>IF(OR(I5613="",I5614="",I5615=""),"",(AVERAGEIF(A5613:A$10000,A5613,I5613:I$10000)))</f>
        <v>0</v>
      </c>
      <c r="K5613" s="60"/>
      <c r="L5613" s="55" t="str">
        <f>IF(O5613="","",A5613)</f>
        <v/>
      </c>
      <c r="M5613" s="60" t="str">
        <f>IF(O5613="","",(VLOOKUP(A5613,A5613:E12597,5,FALSE)))</f>
        <v/>
      </c>
      <c r="N5613" s="55" t="str">
        <f t="shared" si="351"/>
        <v/>
      </c>
      <c r="O5613" s="55" t="str">
        <f t="shared" si="353"/>
        <v/>
      </c>
      <c r="P5613" s="104">
        <f t="shared" si="352"/>
        <v>14.000000000010004</v>
      </c>
      <c r="Q5613" s="58"/>
      <c r="R5613" s="58"/>
      <c r="S5613" s="102"/>
    </row>
    <row r="5614" spans="1:19" ht="12.5" customHeight="1" x14ac:dyDescent="0.35">
      <c r="A5614" s="60">
        <v>89</v>
      </c>
      <c r="B5614" s="60" t="s">
        <v>69</v>
      </c>
      <c r="C5614" s="68">
        <v>188.57409999999999</v>
      </c>
      <c r="D5614" s="58" t="s">
        <v>65</v>
      </c>
      <c r="E5614" s="60" t="s">
        <v>59</v>
      </c>
      <c r="F5614" s="60" t="s">
        <v>70</v>
      </c>
      <c r="G5614" s="60"/>
      <c r="H5614" s="60"/>
      <c r="I5614" s="60">
        <f t="shared" si="350"/>
        <v>0</v>
      </c>
      <c r="J5614" s="60">
        <f>IF(OR(I5614="",I5615="",I5616=""),"",(AVERAGEIF(A5614:A$10000,A5614,I5614:I$10000)))</f>
        <v>0</v>
      </c>
      <c r="K5614" s="60"/>
      <c r="L5614" s="60" t="str">
        <f>IF(O5614="","",A5614)</f>
        <v/>
      </c>
      <c r="M5614" s="60" t="str">
        <f>IF(O5614="","",(VLOOKUP(A5614,A5614:E12598,5,FALSE)))</f>
        <v/>
      </c>
      <c r="N5614" s="60" t="str">
        <f t="shared" si="351"/>
        <v/>
      </c>
      <c r="O5614" s="60" t="str">
        <f t="shared" si="353"/>
        <v/>
      </c>
      <c r="P5614" s="103">
        <f t="shared" si="352"/>
        <v>14.599999999973079</v>
      </c>
      <c r="Q5614" s="58"/>
      <c r="R5614" s="58"/>
      <c r="S5614" s="102"/>
    </row>
    <row r="5615" spans="1:19" ht="12.5" customHeight="1" x14ac:dyDescent="0.35">
      <c r="A5615" s="2">
        <v>89</v>
      </c>
      <c r="B5615" s="2" t="s">
        <v>69</v>
      </c>
      <c r="C5615" s="67">
        <v>188.58869999999999</v>
      </c>
      <c r="D5615" t="s">
        <v>65</v>
      </c>
      <c r="E5615" s="2" t="s">
        <v>59</v>
      </c>
      <c r="F5615" s="2" t="s">
        <v>70</v>
      </c>
      <c r="G5615" s="2"/>
      <c r="I5615" s="60">
        <f t="shared" si="350"/>
        <v>0</v>
      </c>
      <c r="J5615" s="60">
        <f>IF(OR(I5615="",I5616="",I5617=""),"",(AVERAGEIF(A5615:A$10000,A5615,I5615:I$10000)))</f>
        <v>0</v>
      </c>
      <c r="K5615" s="60"/>
      <c r="L5615" s="55" t="str">
        <f>IF(O5615="","",A5615)</f>
        <v/>
      </c>
      <c r="M5615" s="60" t="str">
        <f>IF(O5615="","",(VLOOKUP(A5615,A5615:E12599,5,FALSE)))</f>
        <v/>
      </c>
      <c r="N5615" s="55" t="str">
        <f t="shared" si="351"/>
        <v/>
      </c>
      <c r="O5615" s="55" t="str">
        <f t="shared" si="353"/>
        <v/>
      </c>
      <c r="P5615" s="104">
        <f t="shared" si="352"/>
        <v>14.600000000001501</v>
      </c>
      <c r="Q5615" s="58"/>
      <c r="R5615" s="58"/>
      <c r="S5615" s="102"/>
    </row>
    <row r="5616" spans="1:19" ht="12.5" customHeight="1" x14ac:dyDescent="0.35">
      <c r="A5616" s="60">
        <v>89</v>
      </c>
      <c r="B5616" s="60" t="s">
        <v>69</v>
      </c>
      <c r="C5616" s="68">
        <v>188.60300000000001</v>
      </c>
      <c r="D5616" s="58" t="s">
        <v>65</v>
      </c>
      <c r="E5616" s="60" t="s">
        <v>59</v>
      </c>
      <c r="F5616" s="60" t="s">
        <v>70</v>
      </c>
      <c r="G5616" s="60"/>
      <c r="H5616" s="60"/>
      <c r="I5616" s="60">
        <f t="shared" si="350"/>
        <v>0</v>
      </c>
      <c r="J5616" s="60">
        <f>IF(OR(I5616="",I5617="",I5618=""),"",(AVERAGEIF(A5616:A$10000,A5616,I5616:I$10000)))</f>
        <v>0</v>
      </c>
      <c r="K5616" s="60"/>
      <c r="L5616" s="60" t="str">
        <f>IF(O5616="","",A5616)</f>
        <v/>
      </c>
      <c r="M5616" s="60" t="str">
        <f>IF(O5616="","",(VLOOKUP(A5616,A5616:E12600,5,FALSE)))</f>
        <v/>
      </c>
      <c r="N5616" s="60" t="str">
        <f t="shared" si="351"/>
        <v/>
      </c>
      <c r="O5616" s="60" t="str">
        <f t="shared" si="353"/>
        <v/>
      </c>
      <c r="P5616" s="103">
        <f t="shared" si="352"/>
        <v>14.300000000019963</v>
      </c>
      <c r="Q5616" s="58"/>
      <c r="R5616" s="58"/>
      <c r="S5616" s="102"/>
    </row>
    <row r="5617" spans="1:19" ht="12.5" customHeight="1" x14ac:dyDescent="0.35">
      <c r="A5617" s="2">
        <v>89</v>
      </c>
      <c r="B5617" s="2" t="s">
        <v>69</v>
      </c>
      <c r="C5617" s="67">
        <v>188.6182</v>
      </c>
      <c r="D5617" t="s">
        <v>65</v>
      </c>
      <c r="E5617" s="2" t="s">
        <v>59</v>
      </c>
      <c r="F5617" s="2" t="s">
        <v>70</v>
      </c>
      <c r="G5617" s="2"/>
      <c r="I5617" s="60">
        <f t="shared" si="350"/>
        <v>0</v>
      </c>
      <c r="J5617" s="60">
        <f>IF(OR(I5617="",I5618="",I5619=""),"",(AVERAGEIF(A5617:A$10000,A5617,I5617:I$10000)))</f>
        <v>0</v>
      </c>
      <c r="K5617" s="60"/>
      <c r="L5617" s="55" t="str">
        <f>IF(O5617="","",A5617)</f>
        <v/>
      </c>
      <c r="M5617" s="60" t="str">
        <f>IF(O5617="","",(VLOOKUP(A5617,A5617:E12601,5,FALSE)))</f>
        <v/>
      </c>
      <c r="N5617" s="55" t="str">
        <f t="shared" si="351"/>
        <v/>
      </c>
      <c r="O5617" s="55" t="str">
        <f t="shared" si="353"/>
        <v/>
      </c>
      <c r="P5617" s="104">
        <f t="shared" si="352"/>
        <v>15.199999999992997</v>
      </c>
      <c r="Q5617" s="58"/>
      <c r="R5617" s="58"/>
      <c r="S5617" s="102"/>
    </row>
    <row r="5618" spans="1:19" ht="12.5" customHeight="1" x14ac:dyDescent="0.35">
      <c r="A5618" s="60">
        <v>89</v>
      </c>
      <c r="B5618" s="60" t="s">
        <v>71</v>
      </c>
      <c r="C5618" s="68">
        <v>188.63929999999999</v>
      </c>
      <c r="D5618" s="58" t="s">
        <v>65</v>
      </c>
      <c r="E5618" s="60" t="s">
        <v>59</v>
      </c>
      <c r="F5618" s="60" t="s">
        <v>70</v>
      </c>
      <c r="G5618" s="60"/>
      <c r="H5618" s="60"/>
      <c r="I5618" s="60">
        <f t="shared" si="350"/>
        <v>0</v>
      </c>
      <c r="J5618" s="60">
        <f>IF(OR(I5618="",I5619="",I5620=""),"",(AVERAGEIF(A5618:A$10000,A5618,I5618:I$10000)))</f>
        <v>0</v>
      </c>
      <c r="K5618" s="60"/>
      <c r="L5618" s="60" t="str">
        <f>IF(O5618="","",A5618)</f>
        <v/>
      </c>
      <c r="M5618" s="60" t="str">
        <f>IF(O5618="","",(VLOOKUP(A5618,A5618:E12602,5,FALSE)))</f>
        <v/>
      </c>
      <c r="N5618" s="60" t="str">
        <f t="shared" si="351"/>
        <v/>
      </c>
      <c r="O5618" s="60" t="str">
        <f t="shared" si="353"/>
        <v/>
      </c>
      <c r="P5618" s="103">
        <f t="shared" si="352"/>
        <v>21.099999999989905</v>
      </c>
      <c r="Q5618" s="58"/>
      <c r="R5618" s="58"/>
      <c r="S5618" s="102"/>
    </row>
    <row r="5619" spans="1:19" ht="12.5" customHeight="1" x14ac:dyDescent="0.35">
      <c r="A5619" s="2">
        <v>89</v>
      </c>
      <c r="B5619" s="2" t="s">
        <v>71</v>
      </c>
      <c r="C5619" s="67">
        <v>188.65819999999999</v>
      </c>
      <c r="D5619" t="s">
        <v>65</v>
      </c>
      <c r="E5619" s="2" t="s">
        <v>59</v>
      </c>
      <c r="F5619" s="2" t="s">
        <v>70</v>
      </c>
      <c r="G5619" s="2"/>
      <c r="I5619" s="60">
        <f t="shared" si="350"/>
        <v>0</v>
      </c>
      <c r="J5619" s="60">
        <f>IF(OR(I5619="",I5620="",I5621=""),"",(AVERAGEIF(A5619:A$10000,A5619,I5619:I$10000)))</f>
        <v>0</v>
      </c>
      <c r="K5619" s="60"/>
      <c r="L5619" s="55" t="str">
        <f>IF(O5619="","",A5619)</f>
        <v/>
      </c>
      <c r="M5619" s="60" t="str">
        <f>IF(O5619="","",(VLOOKUP(A5619,A5619:E12603,5,FALSE)))</f>
        <v/>
      </c>
      <c r="N5619" s="55" t="str">
        <f t="shared" si="351"/>
        <v/>
      </c>
      <c r="O5619" s="55" t="str">
        <f t="shared" si="353"/>
        <v/>
      </c>
      <c r="P5619" s="104">
        <f t="shared" si="352"/>
        <v>18.900000000002137</v>
      </c>
      <c r="Q5619" s="58"/>
      <c r="R5619" s="58"/>
      <c r="S5619" s="102"/>
    </row>
    <row r="5620" spans="1:19" ht="12.5" customHeight="1" x14ac:dyDescent="0.35">
      <c r="A5620" s="60">
        <v>89</v>
      </c>
      <c r="B5620" s="60" t="s">
        <v>71</v>
      </c>
      <c r="C5620" s="68">
        <v>188.67</v>
      </c>
      <c r="D5620" s="58" t="s">
        <v>65</v>
      </c>
      <c r="E5620" s="60" t="s">
        <v>59</v>
      </c>
      <c r="F5620" s="60" t="s">
        <v>70</v>
      </c>
      <c r="G5620" s="60"/>
      <c r="H5620" s="60"/>
      <c r="I5620" s="60">
        <f t="shared" si="350"/>
        <v>0</v>
      </c>
      <c r="J5620" s="60">
        <f>IF(OR(I5620="",I5621="",I5622=""),"",(AVERAGEIF(A5620:A$10000,A5620,I5620:I$10000)))</f>
        <v>0</v>
      </c>
      <c r="K5620" s="60"/>
      <c r="L5620" s="60" t="str">
        <f>IF(O5620="","",A5620)</f>
        <v/>
      </c>
      <c r="M5620" s="60" t="str">
        <f>IF(O5620="","",(VLOOKUP(A5620,A5620:E12604,5,FALSE)))</f>
        <v/>
      </c>
      <c r="N5620" s="60" t="str">
        <f t="shared" si="351"/>
        <v/>
      </c>
      <c r="O5620" s="60" t="str">
        <f t="shared" si="353"/>
        <v/>
      </c>
      <c r="P5620" s="103">
        <f t="shared" si="352"/>
        <v>11.799999999993815</v>
      </c>
      <c r="Q5620" s="58"/>
      <c r="R5620" s="58"/>
      <c r="S5620" s="102"/>
    </row>
    <row r="5621" spans="1:19" ht="12.5" customHeight="1" x14ac:dyDescent="0.35">
      <c r="A5621" s="2">
        <v>89</v>
      </c>
      <c r="B5621" s="2" t="s">
        <v>69</v>
      </c>
      <c r="C5621" s="67">
        <v>188.6841</v>
      </c>
      <c r="D5621" t="s">
        <v>65</v>
      </c>
      <c r="E5621" s="2" t="s">
        <v>59</v>
      </c>
      <c r="F5621" s="2" t="s">
        <v>70</v>
      </c>
      <c r="G5621" s="2"/>
      <c r="I5621" s="60">
        <f t="shared" si="350"/>
        <v>0</v>
      </c>
      <c r="J5621" s="60">
        <f>IF(OR(I5621="",I5622="",I5623=""),"",(AVERAGEIF(A5621:A$10000,A5621,I5621:I$10000)))</f>
        <v>0</v>
      </c>
      <c r="K5621" s="60"/>
      <c r="L5621" s="55" t="str">
        <f>IF(O5621="","",A5621)</f>
        <v/>
      </c>
      <c r="M5621" s="60" t="str">
        <f>IF(O5621="","",(VLOOKUP(A5621,A5621:E12605,5,FALSE)))</f>
        <v/>
      </c>
      <c r="N5621" s="55" t="str">
        <f t="shared" si="351"/>
        <v/>
      </c>
      <c r="O5621" s="55" t="str">
        <f t="shared" si="353"/>
        <v/>
      </c>
      <c r="P5621" s="104">
        <f t="shared" si="352"/>
        <v>14.100000000013324</v>
      </c>
      <c r="Q5621" s="58"/>
      <c r="R5621" s="58"/>
      <c r="S5621" s="102"/>
    </row>
    <row r="5622" spans="1:19" ht="12.5" customHeight="1" x14ac:dyDescent="0.35">
      <c r="A5622" s="60">
        <v>89</v>
      </c>
      <c r="B5622" s="60" t="s">
        <v>71</v>
      </c>
      <c r="C5622" s="68">
        <v>188.7081</v>
      </c>
      <c r="D5622" s="58" t="s">
        <v>65</v>
      </c>
      <c r="E5622" s="60" t="s">
        <v>59</v>
      </c>
      <c r="F5622" s="60" t="s">
        <v>70</v>
      </c>
      <c r="G5622" s="60"/>
      <c r="H5622" s="60"/>
      <c r="I5622" s="60">
        <f t="shared" si="350"/>
        <v>0</v>
      </c>
      <c r="J5622" s="60">
        <f>IF(OR(I5622="",I5623="",I5624=""),"",(AVERAGEIF(A5622:A$10000,A5622,I5622:I$10000)))</f>
        <v>0</v>
      </c>
      <c r="K5622" s="60"/>
      <c r="L5622" s="60" t="str">
        <f>IF(O5622="","",A5622)</f>
        <v/>
      </c>
      <c r="M5622" s="60" t="str">
        <f>IF(O5622="","",(VLOOKUP(A5622,A5622:E12606,5,FALSE)))</f>
        <v/>
      </c>
      <c r="N5622" s="60" t="str">
        <f t="shared" si="351"/>
        <v/>
      </c>
      <c r="O5622" s="60" t="str">
        <f t="shared" si="353"/>
        <v/>
      </c>
      <c r="P5622" s="103">
        <f t="shared" si="352"/>
        <v>24.000000000000909</v>
      </c>
      <c r="Q5622" s="58"/>
      <c r="R5622" s="58"/>
      <c r="S5622" s="102"/>
    </row>
    <row r="5623" spans="1:19" ht="12.5" customHeight="1" x14ac:dyDescent="0.35">
      <c r="A5623" s="2">
        <v>89</v>
      </c>
      <c r="B5623" s="2" t="s">
        <v>71</v>
      </c>
      <c r="C5623" s="67">
        <v>188.72890000000001</v>
      </c>
      <c r="D5623" t="s">
        <v>65</v>
      </c>
      <c r="E5623" s="2" t="s">
        <v>59</v>
      </c>
      <c r="F5623" s="2" t="s">
        <v>70</v>
      </c>
      <c r="G5623" s="2"/>
      <c r="I5623" s="60">
        <f t="shared" si="350"/>
        <v>0</v>
      </c>
      <c r="J5623" s="60">
        <f>IF(OR(I5623="",I5624="",I5625=""),"",(AVERAGEIF(A5623:A$10000,A5623,I5623:I$10000)))</f>
        <v>0</v>
      </c>
      <c r="K5623" s="60"/>
      <c r="L5623" s="55" t="str">
        <f>IF(O5623="","",A5623)</f>
        <v/>
      </c>
      <c r="M5623" s="60" t="str">
        <f>IF(O5623="","",(VLOOKUP(A5623,A5623:E12607,5,FALSE)))</f>
        <v/>
      </c>
      <c r="N5623" s="55" t="str">
        <f t="shared" si="351"/>
        <v/>
      </c>
      <c r="O5623" s="55" t="str">
        <f t="shared" si="353"/>
        <v/>
      </c>
      <c r="P5623" s="104">
        <f t="shared" si="352"/>
        <v>20.800000000008367</v>
      </c>
      <c r="Q5623" s="58"/>
      <c r="R5623" s="58"/>
      <c r="S5623" s="102"/>
    </row>
    <row r="5624" spans="1:19" ht="12.5" customHeight="1" x14ac:dyDescent="0.35">
      <c r="A5624" s="60">
        <v>89</v>
      </c>
      <c r="B5624" s="60" t="s">
        <v>71</v>
      </c>
      <c r="C5624" s="68">
        <v>188.7467</v>
      </c>
      <c r="D5624" s="58" t="s">
        <v>65</v>
      </c>
      <c r="E5624" s="60" t="s">
        <v>59</v>
      </c>
      <c r="F5624" s="60" t="s">
        <v>70</v>
      </c>
      <c r="G5624" s="60"/>
      <c r="H5624" s="60"/>
      <c r="I5624" s="60">
        <f t="shared" si="350"/>
        <v>0</v>
      </c>
      <c r="J5624" s="60">
        <f>IF(OR(I5624="",I5625="",I5626=""),"",(AVERAGEIF(A5624:A$10000,A5624,I5624:I$10000)))</f>
        <v>0</v>
      </c>
      <c r="K5624" s="60"/>
      <c r="L5624" s="60" t="str">
        <f>IF(O5624="","",A5624)</f>
        <v/>
      </c>
      <c r="M5624" s="60" t="str">
        <f>IF(O5624="","",(VLOOKUP(A5624,A5624:E12608,5,FALSE)))</f>
        <v/>
      </c>
      <c r="N5624" s="60" t="str">
        <f t="shared" si="351"/>
        <v/>
      </c>
      <c r="O5624" s="60" t="str">
        <f t="shared" si="353"/>
        <v/>
      </c>
      <c r="P5624" s="103">
        <f t="shared" si="352"/>
        <v>17.799999999994043</v>
      </c>
      <c r="Q5624" s="58"/>
      <c r="R5624" s="58"/>
      <c r="S5624" s="102"/>
    </row>
    <row r="5625" spans="1:19" ht="12.5" customHeight="1" x14ac:dyDescent="0.35">
      <c r="A5625" s="2">
        <v>89</v>
      </c>
      <c r="B5625" s="2" t="s">
        <v>71</v>
      </c>
      <c r="C5625" s="67">
        <v>188.7655</v>
      </c>
      <c r="D5625" t="s">
        <v>65</v>
      </c>
      <c r="E5625" s="2" t="s">
        <v>59</v>
      </c>
      <c r="F5625" s="2" t="s">
        <v>70</v>
      </c>
      <c r="G5625" s="2"/>
      <c r="I5625" s="60">
        <f t="shared" si="350"/>
        <v>0</v>
      </c>
      <c r="J5625" s="60">
        <f>IF(OR(I5625="",I5626="",I5627=""),"",(AVERAGEIF(A5625:A$10000,A5625,I5625:I$10000)))</f>
        <v>0</v>
      </c>
      <c r="K5625" s="60"/>
      <c r="L5625" s="55" t="str">
        <f>IF(O5625="","",A5625)</f>
        <v/>
      </c>
      <c r="M5625" s="60" t="str">
        <f>IF(O5625="","",(VLOOKUP(A5625,A5625:E12609,5,FALSE)))</f>
        <v/>
      </c>
      <c r="N5625" s="55" t="str">
        <f t="shared" si="351"/>
        <v/>
      </c>
      <c r="O5625" s="55" t="str">
        <f t="shared" si="353"/>
        <v/>
      </c>
      <c r="P5625" s="104">
        <f t="shared" si="352"/>
        <v>18.799999999998818</v>
      </c>
      <c r="Q5625" s="58"/>
      <c r="R5625" s="58"/>
      <c r="S5625" s="102"/>
    </row>
    <row r="5626" spans="1:19" ht="12.5" customHeight="1" x14ac:dyDescent="0.35">
      <c r="A5626" s="60">
        <v>89</v>
      </c>
      <c r="B5626" s="60" t="s">
        <v>71</v>
      </c>
      <c r="C5626" s="68">
        <v>188.78319999999999</v>
      </c>
      <c r="D5626" s="58" t="s">
        <v>65</v>
      </c>
      <c r="E5626" s="60" t="s">
        <v>59</v>
      </c>
      <c r="F5626" s="60" t="s">
        <v>70</v>
      </c>
      <c r="G5626" s="60"/>
      <c r="H5626" s="60"/>
      <c r="I5626" s="60">
        <f t="shared" si="350"/>
        <v>0</v>
      </c>
      <c r="J5626" s="60">
        <f>IF(OR(I5626="",I5627="",I5628=""),"",(AVERAGEIF(A5626:A$10000,A5626,I5626:I$10000)))</f>
        <v>0</v>
      </c>
      <c r="K5626" s="60"/>
      <c r="L5626" s="60" t="str">
        <f>IF(O5626="","",A5626)</f>
        <v/>
      </c>
      <c r="M5626" s="60" t="str">
        <f>IF(O5626="","",(VLOOKUP(A5626,A5626:E12610,5,FALSE)))</f>
        <v/>
      </c>
      <c r="N5626" s="60" t="str">
        <f t="shared" si="351"/>
        <v/>
      </c>
      <c r="O5626" s="60" t="str">
        <f t="shared" si="353"/>
        <v/>
      </c>
      <c r="P5626" s="103">
        <f t="shared" si="352"/>
        <v>17.699999999990723</v>
      </c>
      <c r="Q5626" s="58"/>
      <c r="R5626" s="58"/>
      <c r="S5626" s="102"/>
    </row>
    <row r="5627" spans="1:19" ht="12.5" customHeight="1" x14ac:dyDescent="0.35">
      <c r="A5627" s="2">
        <v>89</v>
      </c>
      <c r="B5627" s="2" t="s">
        <v>71</v>
      </c>
      <c r="C5627" s="67">
        <v>188.79769999999999</v>
      </c>
      <c r="D5627" t="s">
        <v>65</v>
      </c>
      <c r="E5627" s="2" t="s">
        <v>59</v>
      </c>
      <c r="F5627" s="2" t="s">
        <v>70</v>
      </c>
      <c r="G5627" s="2"/>
      <c r="I5627" s="60">
        <f t="shared" si="350"/>
        <v>0</v>
      </c>
      <c r="J5627" s="60">
        <f>IF(OR(I5627="",I5628="",I5629=""),"",(AVERAGEIF(A5627:A$10000,A5627,I5627:I$10000)))</f>
        <v>0</v>
      </c>
      <c r="K5627" s="60"/>
      <c r="L5627" s="55" t="str">
        <f>IF(O5627="","",A5627)</f>
        <v/>
      </c>
      <c r="M5627" s="60" t="str">
        <f>IF(O5627="","",(VLOOKUP(A5627,A5627:E12611,5,FALSE)))</f>
        <v/>
      </c>
      <c r="N5627" s="55" t="str">
        <f t="shared" si="351"/>
        <v/>
      </c>
      <c r="O5627" s="55" t="str">
        <f t="shared" si="353"/>
        <v/>
      </c>
      <c r="P5627" s="104">
        <f t="shared" si="352"/>
        <v>14.499999999998181</v>
      </c>
      <c r="Q5627" s="58"/>
      <c r="R5627" s="58"/>
      <c r="S5627" s="102"/>
    </row>
    <row r="5628" spans="1:19" ht="12.5" customHeight="1" x14ac:dyDescent="0.35">
      <c r="A5628" s="60">
        <v>89</v>
      </c>
      <c r="B5628" s="60" t="s">
        <v>71</v>
      </c>
      <c r="C5628" s="68">
        <v>188.81460000000001</v>
      </c>
      <c r="D5628" s="58" t="s">
        <v>65</v>
      </c>
      <c r="E5628" s="60" t="s">
        <v>59</v>
      </c>
      <c r="F5628" s="60" t="s">
        <v>70</v>
      </c>
      <c r="G5628" s="60"/>
      <c r="H5628" s="60"/>
      <c r="I5628" s="60">
        <f t="shared" si="350"/>
        <v>0</v>
      </c>
      <c r="J5628" s="60">
        <f>IF(OR(I5628="",I5629="",I5630=""),"",(AVERAGEIF(A5628:A$10000,A5628,I5628:I$10000)))</f>
        <v>0</v>
      </c>
      <c r="K5628" s="60"/>
      <c r="L5628" s="60" t="str">
        <f>IF(O5628="","",A5628)</f>
        <v/>
      </c>
      <c r="M5628" s="60" t="str">
        <f>IF(O5628="","",(VLOOKUP(A5628,A5628:E12612,5,FALSE)))</f>
        <v/>
      </c>
      <c r="N5628" s="60" t="str">
        <f t="shared" si="351"/>
        <v/>
      </c>
      <c r="O5628" s="60" t="str">
        <f t="shared" si="353"/>
        <v/>
      </c>
      <c r="P5628" s="103">
        <f t="shared" si="352"/>
        <v>16.900000000021009</v>
      </c>
      <c r="Q5628" s="58"/>
      <c r="R5628" s="58"/>
      <c r="S5628" s="102"/>
    </row>
    <row r="5629" spans="1:19" ht="12.5" customHeight="1" x14ac:dyDescent="0.35">
      <c r="A5629" s="2">
        <v>89</v>
      </c>
      <c r="B5629" s="2" t="s">
        <v>69</v>
      </c>
      <c r="C5629" s="67">
        <v>188.83029999999999</v>
      </c>
      <c r="D5629" t="s">
        <v>65</v>
      </c>
      <c r="E5629" s="2" t="s">
        <v>59</v>
      </c>
      <c r="F5629" s="2" t="s">
        <v>70</v>
      </c>
      <c r="G5629" s="2"/>
      <c r="I5629" s="60">
        <f t="shared" si="350"/>
        <v>0</v>
      </c>
      <c r="J5629" s="60">
        <f>IF(OR(I5629="",I5630="",I5631=""),"",(AVERAGEIF(A5629:A$10000,A5629,I5629:I$10000)))</f>
        <v>0</v>
      </c>
      <c r="K5629" s="60"/>
      <c r="L5629" s="55" t="str">
        <f>IF(O5629="","",A5629)</f>
        <v/>
      </c>
      <c r="M5629" s="60" t="str">
        <f>IF(O5629="","",(VLOOKUP(A5629,A5629:E12613,5,FALSE)))</f>
        <v/>
      </c>
      <c r="N5629" s="55" t="str">
        <f t="shared" si="351"/>
        <v/>
      </c>
      <c r="O5629" s="55" t="str">
        <f t="shared" si="353"/>
        <v/>
      </c>
      <c r="P5629" s="104">
        <f t="shared" si="352"/>
        <v>15.699999999981173</v>
      </c>
      <c r="Q5629" s="58"/>
      <c r="R5629" s="58"/>
      <c r="S5629" s="102"/>
    </row>
    <row r="5630" spans="1:19" ht="12.5" customHeight="1" x14ac:dyDescent="0.35">
      <c r="A5630" s="60">
        <v>89</v>
      </c>
      <c r="B5630" s="60" t="s">
        <v>69</v>
      </c>
      <c r="C5630" s="68">
        <v>188.84450000000001</v>
      </c>
      <c r="D5630" s="58" t="s">
        <v>65</v>
      </c>
      <c r="E5630" s="60" t="s">
        <v>59</v>
      </c>
      <c r="F5630" s="60" t="s">
        <v>70</v>
      </c>
      <c r="G5630" s="60"/>
      <c r="H5630" s="60"/>
      <c r="I5630" s="60">
        <f t="shared" si="350"/>
        <v>0</v>
      </c>
      <c r="J5630" s="60">
        <f>IF(OR(I5630="",I5631="",I5632=""),"",(AVERAGEIF(A5630:A$10000,A5630,I5630:I$10000)))</f>
        <v>0</v>
      </c>
      <c r="K5630" s="60"/>
      <c r="L5630" s="60" t="str">
        <f>IF(O5630="","",A5630)</f>
        <v/>
      </c>
      <c r="M5630" s="60" t="str">
        <f>IF(O5630="","",(VLOOKUP(A5630,A5630:E12614,5,FALSE)))</f>
        <v/>
      </c>
      <c r="N5630" s="60" t="str">
        <f t="shared" si="351"/>
        <v/>
      </c>
      <c r="O5630" s="60" t="str">
        <f t="shared" si="353"/>
        <v/>
      </c>
      <c r="P5630" s="103">
        <f t="shared" si="352"/>
        <v>14.200000000016644</v>
      </c>
      <c r="Q5630" s="58"/>
      <c r="R5630" s="58"/>
      <c r="S5630" s="102"/>
    </row>
    <row r="5631" spans="1:19" ht="12.5" customHeight="1" x14ac:dyDescent="0.35">
      <c r="A5631" s="2">
        <v>89</v>
      </c>
      <c r="B5631" s="2" t="s">
        <v>71</v>
      </c>
      <c r="C5631" s="67">
        <v>188.8605</v>
      </c>
      <c r="D5631" t="s">
        <v>65</v>
      </c>
      <c r="E5631" s="2" t="s">
        <v>59</v>
      </c>
      <c r="F5631" s="2" t="s">
        <v>70</v>
      </c>
      <c r="G5631" s="2"/>
      <c r="I5631" s="60">
        <f t="shared" si="350"/>
        <v>0</v>
      </c>
      <c r="J5631" s="60">
        <f>IF(OR(I5631="",I5632="",I5633=""),"",(AVERAGEIF(A5631:A$10000,A5631,I5631:I$10000)))</f>
        <v>0</v>
      </c>
      <c r="K5631" s="60"/>
      <c r="L5631" s="55" t="str">
        <f>IF(O5631="","",A5631)</f>
        <v/>
      </c>
      <c r="M5631" s="60" t="str">
        <f>IF(O5631="","",(VLOOKUP(A5631,A5631:E12615,5,FALSE)))</f>
        <v/>
      </c>
      <c r="N5631" s="55" t="str">
        <f t="shared" si="351"/>
        <v/>
      </c>
      <c r="O5631" s="55" t="str">
        <f t="shared" si="353"/>
        <v/>
      </c>
      <c r="P5631" s="104">
        <f t="shared" si="352"/>
        <v>15.999999999991132</v>
      </c>
      <c r="Q5631" s="58"/>
      <c r="R5631" s="58"/>
      <c r="S5631" s="102"/>
    </row>
    <row r="5632" spans="1:19" ht="12.5" customHeight="1" x14ac:dyDescent="0.35">
      <c r="A5632" s="60">
        <v>89</v>
      </c>
      <c r="B5632" s="60" t="s">
        <v>71</v>
      </c>
      <c r="C5632" s="68">
        <v>188.87540000000001</v>
      </c>
      <c r="D5632" s="58" t="s">
        <v>65</v>
      </c>
      <c r="E5632" s="60" t="s">
        <v>59</v>
      </c>
      <c r="F5632" s="60" t="s">
        <v>70</v>
      </c>
      <c r="G5632" s="60"/>
      <c r="H5632" s="60"/>
      <c r="I5632" s="60">
        <f t="shared" si="350"/>
        <v>0</v>
      </c>
      <c r="J5632" s="60">
        <f>IF(OR(I5632="",I5633="",I5634=""),"",(AVERAGEIF(A5632:A$10000,A5632,I5632:I$10000)))</f>
        <v>0</v>
      </c>
      <c r="K5632" s="60"/>
      <c r="L5632" s="60" t="str">
        <f>IF(O5632="","",A5632)</f>
        <v/>
      </c>
      <c r="M5632" s="60" t="str">
        <f>IF(O5632="","",(VLOOKUP(A5632,A5632:E12616,5,FALSE)))</f>
        <v/>
      </c>
      <c r="N5632" s="60" t="str">
        <f t="shared" si="351"/>
        <v/>
      </c>
      <c r="O5632" s="60" t="str">
        <f t="shared" si="353"/>
        <v/>
      </c>
      <c r="P5632" s="103">
        <f t="shared" si="352"/>
        <v>14.90000000001146</v>
      </c>
      <c r="Q5632" s="58"/>
      <c r="R5632" s="58"/>
      <c r="S5632" s="102"/>
    </row>
    <row r="5633" spans="1:19" ht="12.5" customHeight="1" x14ac:dyDescent="0.35">
      <c r="A5633" s="2">
        <v>89</v>
      </c>
      <c r="B5633" s="2" t="s">
        <v>71</v>
      </c>
      <c r="C5633" s="67">
        <v>188.8895</v>
      </c>
      <c r="D5633" t="s">
        <v>65</v>
      </c>
      <c r="E5633" s="2" t="s">
        <v>59</v>
      </c>
      <c r="F5633" s="2" t="s">
        <v>70</v>
      </c>
      <c r="G5633" s="2"/>
      <c r="I5633" s="60">
        <f t="shared" si="350"/>
        <v>0</v>
      </c>
      <c r="J5633" s="60">
        <f>IF(OR(I5633="",I5634="",I5635=""),"",(AVERAGEIF(A5633:A$10000,A5633,I5633:I$10000)))</f>
        <v>0</v>
      </c>
      <c r="K5633" s="60"/>
      <c r="L5633" s="55" t="str">
        <f>IF(O5633="","",A5633)</f>
        <v/>
      </c>
      <c r="M5633" s="60" t="str">
        <f>IF(O5633="","",(VLOOKUP(A5633,A5633:E12617,5,FALSE)))</f>
        <v/>
      </c>
      <c r="N5633" s="55" t="str">
        <f t="shared" si="351"/>
        <v/>
      </c>
      <c r="O5633" s="55" t="str">
        <f t="shared" si="353"/>
        <v/>
      </c>
      <c r="P5633" s="104">
        <f t="shared" si="352"/>
        <v>14.099999999984902</v>
      </c>
      <c r="Q5633" s="58"/>
      <c r="R5633" s="58"/>
      <c r="S5633" s="102"/>
    </row>
    <row r="5634" spans="1:19" ht="12.5" customHeight="1" x14ac:dyDescent="0.35">
      <c r="A5634" s="60">
        <v>89</v>
      </c>
      <c r="B5634" s="60" t="s">
        <v>71</v>
      </c>
      <c r="C5634" s="68">
        <v>188.9126</v>
      </c>
      <c r="D5634" s="58" t="s">
        <v>65</v>
      </c>
      <c r="E5634" s="60" t="s">
        <v>59</v>
      </c>
      <c r="F5634" s="60" t="s">
        <v>70</v>
      </c>
      <c r="G5634" s="60"/>
      <c r="H5634" s="60"/>
      <c r="I5634" s="60">
        <f t="shared" si="350"/>
        <v>0</v>
      </c>
      <c r="J5634" s="60">
        <f>IF(OR(I5634="",I5635="",I5636=""),"",(AVERAGEIF(A5634:A$10000,A5634,I5634:I$10000)))</f>
        <v>0</v>
      </c>
      <c r="K5634" s="60"/>
      <c r="L5634" s="60" t="str">
        <f>IF(O5634="","",A5634)</f>
        <v/>
      </c>
      <c r="M5634" s="60" t="str">
        <f>IF(O5634="","",(VLOOKUP(A5634,A5634:E12618,5,FALSE)))</f>
        <v/>
      </c>
      <c r="N5634" s="60" t="str">
        <f t="shared" si="351"/>
        <v/>
      </c>
      <c r="O5634" s="60" t="str">
        <f t="shared" si="353"/>
        <v/>
      </c>
      <c r="P5634" s="103">
        <f t="shared" si="352"/>
        <v>23.099999999999454</v>
      </c>
      <c r="Q5634" s="58"/>
      <c r="R5634" s="58"/>
      <c r="S5634" s="102"/>
    </row>
    <row r="5635" spans="1:19" ht="12.5" customHeight="1" x14ac:dyDescent="0.35">
      <c r="A5635" s="2">
        <v>89</v>
      </c>
      <c r="B5635" s="2" t="s">
        <v>71</v>
      </c>
      <c r="C5635" s="67">
        <v>188.92760000000001</v>
      </c>
      <c r="D5635" t="s">
        <v>65</v>
      </c>
      <c r="E5635" s="2" t="s">
        <v>59</v>
      </c>
      <c r="F5635" s="2" t="s">
        <v>70</v>
      </c>
      <c r="G5635" s="2"/>
      <c r="I5635" s="60">
        <f t="shared" si="350"/>
        <v>0</v>
      </c>
      <c r="J5635" s="60">
        <f>IF(OR(I5635="",I5636="",I5637=""),"",(AVERAGEIF(A5635:A$10000,A5635,I5635:I$10000)))</f>
        <v>0</v>
      </c>
      <c r="K5635" s="60"/>
      <c r="L5635" s="55" t="str">
        <f>IF(O5635="","",A5635)</f>
        <v/>
      </c>
      <c r="M5635" s="60" t="str">
        <f>IF(O5635="","",(VLOOKUP(A5635,A5635:E12619,5,FALSE)))</f>
        <v/>
      </c>
      <c r="N5635" s="55" t="str">
        <f t="shared" si="351"/>
        <v/>
      </c>
      <c r="O5635" s="55" t="str">
        <f t="shared" si="353"/>
        <v/>
      </c>
      <c r="P5635" s="104">
        <f t="shared" si="352"/>
        <v>15.000000000014779</v>
      </c>
      <c r="Q5635" s="58"/>
      <c r="R5635" s="58"/>
      <c r="S5635" s="102"/>
    </row>
    <row r="5636" spans="1:19" ht="12.5" customHeight="1" x14ac:dyDescent="0.35">
      <c r="A5636" s="60">
        <v>89</v>
      </c>
      <c r="B5636" s="60" t="s">
        <v>71</v>
      </c>
      <c r="C5636" s="68">
        <v>188.94300000000001</v>
      </c>
      <c r="D5636" s="58" t="s">
        <v>65</v>
      </c>
      <c r="E5636" s="60" t="s">
        <v>59</v>
      </c>
      <c r="F5636" s="60" t="s">
        <v>70</v>
      </c>
      <c r="G5636" s="60"/>
      <c r="H5636" s="60"/>
      <c r="I5636" s="60">
        <f t="shared" si="350"/>
        <v>0</v>
      </c>
      <c r="J5636" s="60">
        <f>IF(OR(I5636="",I5637="",I5638=""),"",(AVERAGEIF(A5636:A$10000,A5636,I5636:I$10000)))</f>
        <v>0</v>
      </c>
      <c r="K5636" s="60"/>
      <c r="L5636" s="60" t="str">
        <f>IF(O5636="","",A5636)</f>
        <v/>
      </c>
      <c r="M5636" s="60" t="str">
        <f>IF(O5636="","",(VLOOKUP(A5636,A5636:E12620,5,FALSE)))</f>
        <v/>
      </c>
      <c r="N5636" s="60" t="str">
        <f t="shared" si="351"/>
        <v/>
      </c>
      <c r="O5636" s="60" t="str">
        <f t="shared" si="353"/>
        <v/>
      </c>
      <c r="P5636" s="103">
        <f t="shared" si="352"/>
        <v>15.399999999999636</v>
      </c>
      <c r="Q5636" s="58"/>
      <c r="R5636" s="58"/>
      <c r="S5636" s="102"/>
    </row>
    <row r="5637" spans="1:19" ht="12.5" customHeight="1" x14ac:dyDescent="0.35">
      <c r="A5637" s="2">
        <v>89</v>
      </c>
      <c r="B5637" s="2" t="s">
        <v>69</v>
      </c>
      <c r="C5637" s="67">
        <v>188.95830000000001</v>
      </c>
      <c r="D5637" t="s">
        <v>65</v>
      </c>
      <c r="E5637" s="2" t="s">
        <v>59</v>
      </c>
      <c r="F5637" s="2" t="s">
        <v>70</v>
      </c>
      <c r="G5637" s="2"/>
      <c r="I5637" s="60">
        <f t="shared" si="350"/>
        <v>0</v>
      </c>
      <c r="J5637" s="60">
        <f>IF(OR(I5637="",I5638="",I5639=""),"",(AVERAGEIF(A5637:A$10000,A5637,I5637:I$10000)))</f>
        <v>0</v>
      </c>
      <c r="K5637" s="60"/>
      <c r="L5637" s="55" t="str">
        <f>IF(O5637="","",A5637)</f>
        <v/>
      </c>
      <c r="M5637" s="60" t="str">
        <f>IF(O5637="","",(VLOOKUP(A5637,A5637:E12621,5,FALSE)))</f>
        <v/>
      </c>
      <c r="N5637" s="55" t="str">
        <f t="shared" si="351"/>
        <v/>
      </c>
      <c r="O5637" s="55" t="str">
        <f t="shared" si="353"/>
        <v/>
      </c>
      <c r="P5637" s="104">
        <f t="shared" si="352"/>
        <v>15.299999999996317</v>
      </c>
      <c r="Q5637" s="58"/>
      <c r="R5637" s="58"/>
      <c r="S5637" s="102"/>
    </row>
    <row r="5638" spans="1:19" ht="12.5" customHeight="1" x14ac:dyDescent="0.35">
      <c r="A5638" s="60">
        <v>89</v>
      </c>
      <c r="B5638" s="60" t="s">
        <v>69</v>
      </c>
      <c r="C5638" s="68">
        <v>188.97210000000001</v>
      </c>
      <c r="D5638" s="58" t="s">
        <v>65</v>
      </c>
      <c r="E5638" s="60" t="s">
        <v>59</v>
      </c>
      <c r="F5638" s="60" t="s">
        <v>70</v>
      </c>
      <c r="G5638" s="60"/>
      <c r="H5638" s="60"/>
      <c r="I5638" s="60">
        <f t="shared" si="350"/>
        <v>0</v>
      </c>
      <c r="J5638" s="60">
        <f>IF(OR(I5638="",I5639="",I5640=""),"",(AVERAGEIF(A5638:A$10000,A5638,I5638:I$10000)))</f>
        <v>0</v>
      </c>
      <c r="K5638" s="60"/>
      <c r="L5638" s="60" t="str">
        <f>IF(O5638="","",A5638)</f>
        <v/>
      </c>
      <c r="M5638" s="60" t="str">
        <f>IF(O5638="","",(VLOOKUP(A5638,A5638:E12622,5,FALSE)))</f>
        <v/>
      </c>
      <c r="N5638" s="60" t="str">
        <f t="shared" si="351"/>
        <v/>
      </c>
      <c r="O5638" s="60" t="str">
        <f t="shared" si="353"/>
        <v/>
      </c>
      <c r="P5638" s="103">
        <f t="shared" si="352"/>
        <v>13.800000000003365</v>
      </c>
      <c r="Q5638" s="58"/>
      <c r="R5638" s="58"/>
      <c r="S5638" s="102"/>
    </row>
    <row r="5639" spans="1:19" ht="12.5" customHeight="1" x14ac:dyDescent="0.35">
      <c r="A5639" s="2">
        <v>89</v>
      </c>
      <c r="B5639" s="2" t="s">
        <v>69</v>
      </c>
      <c r="C5639" s="67">
        <v>188.9862</v>
      </c>
      <c r="D5639" t="s">
        <v>65</v>
      </c>
      <c r="E5639" s="2" t="s">
        <v>59</v>
      </c>
      <c r="F5639" s="2" t="s">
        <v>70</v>
      </c>
      <c r="G5639" s="2"/>
      <c r="I5639" s="60">
        <f t="shared" si="350"/>
        <v>0</v>
      </c>
      <c r="J5639" s="60">
        <f>IF(OR(I5639="",I5640="",I5641=""),"",(AVERAGEIF(A5639:A$10000,A5639,I5639:I$10000)))</f>
        <v>0</v>
      </c>
      <c r="K5639" s="60"/>
      <c r="L5639" s="55" t="str">
        <f>IF(O5639="","",A5639)</f>
        <v/>
      </c>
      <c r="M5639" s="60" t="str">
        <f>IF(O5639="","",(VLOOKUP(A5639,A5639:E12623,5,FALSE)))</f>
        <v/>
      </c>
      <c r="N5639" s="55" t="str">
        <f t="shared" si="351"/>
        <v/>
      </c>
      <c r="O5639" s="55" t="str">
        <f t="shared" si="353"/>
        <v/>
      </c>
      <c r="P5639" s="104">
        <f t="shared" si="352"/>
        <v>14.099999999984902</v>
      </c>
      <c r="Q5639" s="58"/>
      <c r="R5639" s="58"/>
      <c r="S5639" s="102"/>
    </row>
    <row r="5640" spans="1:19" ht="12.5" customHeight="1" x14ac:dyDescent="0.35">
      <c r="A5640" s="60">
        <v>89</v>
      </c>
      <c r="B5640" s="60" t="s">
        <v>69</v>
      </c>
      <c r="C5640" s="68">
        <v>189.00069999999999</v>
      </c>
      <c r="D5640" s="58" t="s">
        <v>65</v>
      </c>
      <c r="E5640" s="60" t="s">
        <v>59</v>
      </c>
      <c r="F5640" s="60" t="s">
        <v>70</v>
      </c>
      <c r="G5640" s="60"/>
      <c r="H5640" s="60"/>
      <c r="I5640" s="60">
        <f t="shared" si="350"/>
        <v>0</v>
      </c>
      <c r="J5640" s="60">
        <f>IF(OR(I5640="",I5641="",I5642=""),"",(AVERAGEIF(A5640:A$10000,A5640,I5640:I$10000)))</f>
        <v>0</v>
      </c>
      <c r="K5640" s="60"/>
      <c r="L5640" s="60" t="str">
        <f>IF(O5640="","",A5640)</f>
        <v/>
      </c>
      <c r="M5640" s="60" t="str">
        <f>IF(O5640="","",(VLOOKUP(A5640,A5640:E12624,5,FALSE)))</f>
        <v/>
      </c>
      <c r="N5640" s="60" t="str">
        <f t="shared" si="351"/>
        <v/>
      </c>
      <c r="O5640" s="60" t="str">
        <f t="shared" si="353"/>
        <v/>
      </c>
      <c r="P5640" s="103">
        <f t="shared" si="352"/>
        <v>14.499999999998181</v>
      </c>
      <c r="Q5640" s="58"/>
      <c r="R5640" s="58"/>
      <c r="S5640" s="102"/>
    </row>
    <row r="5641" spans="1:19" ht="12.5" customHeight="1" x14ac:dyDescent="0.35">
      <c r="A5641" s="2">
        <v>89</v>
      </c>
      <c r="B5641" s="2" t="s">
        <v>69</v>
      </c>
      <c r="C5641" s="67">
        <v>189.0153</v>
      </c>
      <c r="D5641" t="s">
        <v>65</v>
      </c>
      <c r="E5641" s="2" t="s">
        <v>59</v>
      </c>
      <c r="F5641" s="2" t="s">
        <v>70</v>
      </c>
      <c r="G5641" s="2"/>
      <c r="I5641" s="60">
        <f t="shared" si="350"/>
        <v>0</v>
      </c>
      <c r="J5641" s="60">
        <f>IF(OR(I5641="",I5642="",I5643=""),"",(AVERAGEIF(A5641:A$10000,A5641,I5641:I$10000)))</f>
        <v>0</v>
      </c>
      <c r="K5641" s="60"/>
      <c r="L5641" s="55" t="str">
        <f>IF(O5641="","",A5641)</f>
        <v/>
      </c>
      <c r="M5641" s="60" t="str">
        <f>IF(O5641="","",(VLOOKUP(A5641,A5641:E12625,5,FALSE)))</f>
        <v/>
      </c>
      <c r="N5641" s="55" t="str">
        <f t="shared" si="351"/>
        <v/>
      </c>
      <c r="O5641" s="55" t="str">
        <f t="shared" si="353"/>
        <v/>
      </c>
      <c r="P5641" s="104">
        <f t="shared" si="352"/>
        <v>14.600000000001501</v>
      </c>
      <c r="Q5641" s="58"/>
      <c r="R5641" s="58"/>
      <c r="S5641" s="102"/>
    </row>
    <row r="5642" spans="1:19" ht="12.5" customHeight="1" x14ac:dyDescent="0.35">
      <c r="A5642" s="60">
        <v>89</v>
      </c>
      <c r="B5642" s="60" t="s">
        <v>69</v>
      </c>
      <c r="C5642" s="68">
        <v>189.02950000000001</v>
      </c>
      <c r="D5642" s="58" t="s">
        <v>65</v>
      </c>
      <c r="E5642" s="60" t="s">
        <v>59</v>
      </c>
      <c r="F5642" s="60" t="s">
        <v>70</v>
      </c>
      <c r="G5642" s="60"/>
      <c r="H5642" s="60"/>
      <c r="I5642" s="60">
        <f t="shared" si="350"/>
        <v>0</v>
      </c>
      <c r="J5642" s="60">
        <f>IF(OR(I5642="",I5643="",I5644=""),"",(AVERAGEIF(A5642:A$10000,A5642,I5642:I$10000)))</f>
        <v>0</v>
      </c>
      <c r="K5642" s="60"/>
      <c r="L5642" s="60" t="str">
        <f>IF(O5642="","",A5642)</f>
        <v/>
      </c>
      <c r="M5642" s="60" t="str">
        <f>IF(O5642="","",(VLOOKUP(A5642,A5642:E12626,5,FALSE)))</f>
        <v/>
      </c>
      <c r="N5642" s="60" t="str">
        <f t="shared" si="351"/>
        <v/>
      </c>
      <c r="O5642" s="60" t="str">
        <f t="shared" si="353"/>
        <v/>
      </c>
      <c r="P5642" s="103">
        <f t="shared" si="352"/>
        <v>14.200000000016644</v>
      </c>
      <c r="Q5642" s="58"/>
      <c r="R5642" s="58"/>
      <c r="S5642" s="102"/>
    </row>
    <row r="5643" spans="1:19" ht="12.5" customHeight="1" x14ac:dyDescent="0.35">
      <c r="A5643" s="2">
        <v>89</v>
      </c>
      <c r="B5643" s="2" t="s">
        <v>69</v>
      </c>
      <c r="C5643" s="67">
        <v>189.04429999999999</v>
      </c>
      <c r="D5643" t="s">
        <v>65</v>
      </c>
      <c r="E5643" s="2" t="s">
        <v>59</v>
      </c>
      <c r="F5643" s="2" t="s">
        <v>70</v>
      </c>
      <c r="G5643" s="2"/>
      <c r="I5643" s="60">
        <f t="shared" si="350"/>
        <v>0</v>
      </c>
      <c r="J5643" s="60">
        <f>IF(OR(I5643="",I5644="",I5645=""),"",(AVERAGEIF(A5643:A$10000,A5643,I5643:I$10000)))</f>
        <v>0</v>
      </c>
      <c r="K5643" s="60"/>
      <c r="L5643" s="55" t="str">
        <f>IF(O5643="","",A5643)</f>
        <v/>
      </c>
      <c r="M5643" s="60" t="str">
        <f>IF(O5643="","",(VLOOKUP(A5643,A5643:E12627,5,FALSE)))</f>
        <v/>
      </c>
      <c r="N5643" s="55" t="str">
        <f t="shared" si="351"/>
        <v/>
      </c>
      <c r="O5643" s="55" t="str">
        <f t="shared" si="353"/>
        <v/>
      </c>
      <c r="P5643" s="104">
        <f t="shared" si="352"/>
        <v>14.799999999979718</v>
      </c>
      <c r="Q5643" s="58"/>
      <c r="R5643" s="58"/>
      <c r="S5643" s="102"/>
    </row>
    <row r="5644" spans="1:19" ht="12.5" customHeight="1" x14ac:dyDescent="0.35">
      <c r="A5644" s="60">
        <v>89</v>
      </c>
      <c r="B5644" s="60" t="s">
        <v>69</v>
      </c>
      <c r="C5644" s="68">
        <v>189.05940000000001</v>
      </c>
      <c r="D5644" s="58" t="s">
        <v>65</v>
      </c>
      <c r="E5644" s="60" t="s">
        <v>59</v>
      </c>
      <c r="F5644" s="60" t="s">
        <v>70</v>
      </c>
      <c r="G5644" s="60"/>
      <c r="H5644" s="60"/>
      <c r="I5644" s="60">
        <f t="shared" si="350"/>
        <v>0</v>
      </c>
      <c r="J5644" s="60">
        <f>IF(OR(I5644="",I5645="",I5646=""),"",(AVERAGEIF(A5644:A$10000,A5644,I5644:I$10000)))</f>
        <v>0</v>
      </c>
      <c r="K5644" s="60"/>
      <c r="L5644" s="60" t="str">
        <f>IF(O5644="","",A5644)</f>
        <v/>
      </c>
      <c r="M5644" s="60" t="str">
        <f>IF(O5644="","",(VLOOKUP(A5644,A5644:E12628,5,FALSE)))</f>
        <v/>
      </c>
      <c r="N5644" s="60" t="str">
        <f t="shared" si="351"/>
        <v/>
      </c>
      <c r="O5644" s="60" t="str">
        <f t="shared" si="353"/>
        <v/>
      </c>
      <c r="P5644" s="103">
        <f t="shared" si="352"/>
        <v>15.100000000018099</v>
      </c>
      <c r="Q5644" s="58"/>
      <c r="R5644" s="58"/>
      <c r="S5644" s="102"/>
    </row>
    <row r="5645" spans="1:19" ht="12.5" customHeight="1" x14ac:dyDescent="0.35">
      <c r="A5645" s="2">
        <v>89</v>
      </c>
      <c r="B5645" s="2" t="s">
        <v>69</v>
      </c>
      <c r="C5645" s="67">
        <v>189.0736</v>
      </c>
      <c r="D5645" t="s">
        <v>65</v>
      </c>
      <c r="E5645" s="2" t="s">
        <v>59</v>
      </c>
      <c r="F5645" s="2" t="s">
        <v>70</v>
      </c>
      <c r="G5645" s="2"/>
      <c r="I5645" s="60">
        <f t="shared" si="350"/>
        <v>0</v>
      </c>
      <c r="J5645" s="60">
        <f>IF(OR(I5645="",I5646="",I5647=""),"",(AVERAGEIF(A5645:A$10000,A5645,I5645:I$10000)))</f>
        <v>0</v>
      </c>
      <c r="K5645" s="60"/>
      <c r="L5645" s="55" t="str">
        <f>IF(O5645="","",A5645)</f>
        <v/>
      </c>
      <c r="M5645" s="60" t="str">
        <f>IF(O5645="","",(VLOOKUP(A5645,A5645:E12629,5,FALSE)))</f>
        <v/>
      </c>
      <c r="N5645" s="55" t="str">
        <f t="shared" si="351"/>
        <v/>
      </c>
      <c r="O5645" s="55" t="str">
        <f t="shared" si="353"/>
        <v/>
      </c>
      <c r="P5645" s="104">
        <f t="shared" si="352"/>
        <v>14.199999999988222</v>
      </c>
      <c r="Q5645" s="58"/>
      <c r="R5645" s="58"/>
      <c r="S5645" s="102"/>
    </row>
    <row r="5646" spans="1:19" ht="12.5" customHeight="1" x14ac:dyDescent="0.35">
      <c r="A5646" s="60">
        <v>89</v>
      </c>
      <c r="B5646" s="60" t="s">
        <v>69</v>
      </c>
      <c r="C5646" s="68">
        <v>189.0883</v>
      </c>
      <c r="D5646" s="58" t="s">
        <v>65</v>
      </c>
      <c r="E5646" s="60" t="s">
        <v>59</v>
      </c>
      <c r="F5646" s="60" t="s">
        <v>70</v>
      </c>
      <c r="G5646" s="60"/>
      <c r="H5646" s="60"/>
      <c r="I5646" s="60">
        <f t="shared" si="350"/>
        <v>0</v>
      </c>
      <c r="J5646" s="60">
        <f>IF(OR(I5646="",I5647="",I5648=""),"",(AVERAGEIF(A5646:A$10000,A5646,I5646:I$10000)))</f>
        <v>0</v>
      </c>
      <c r="K5646" s="60"/>
      <c r="L5646" s="60" t="str">
        <f>IF(O5646="","",A5646)</f>
        <v/>
      </c>
      <c r="M5646" s="60" t="str">
        <f>IF(O5646="","",(VLOOKUP(A5646,A5646:E12630,5,FALSE)))</f>
        <v/>
      </c>
      <c r="N5646" s="60" t="str">
        <f t="shared" si="351"/>
        <v/>
      </c>
      <c r="O5646" s="60" t="str">
        <f t="shared" si="353"/>
        <v/>
      </c>
      <c r="P5646" s="103">
        <f t="shared" si="352"/>
        <v>14.70000000000482</v>
      </c>
      <c r="Q5646" s="58"/>
      <c r="R5646" s="58"/>
      <c r="S5646" s="102"/>
    </row>
    <row r="5647" spans="1:19" ht="12.5" customHeight="1" x14ac:dyDescent="0.35">
      <c r="A5647" s="2">
        <v>89</v>
      </c>
      <c r="B5647" s="2" t="s">
        <v>69</v>
      </c>
      <c r="C5647" s="67">
        <v>189.10339999999999</v>
      </c>
      <c r="D5647" t="s">
        <v>65</v>
      </c>
      <c r="E5647" s="2" t="s">
        <v>59</v>
      </c>
      <c r="F5647" s="2" t="s">
        <v>70</v>
      </c>
      <c r="G5647" s="2"/>
      <c r="I5647" s="60">
        <f t="shared" si="350"/>
        <v>0</v>
      </c>
      <c r="J5647" s="60">
        <f>IF(OR(I5647="",I5648="",I5649=""),"",(AVERAGEIF(A5647:A$10000,A5647,I5647:I$10000)))</f>
        <v>0</v>
      </c>
      <c r="K5647" s="60"/>
      <c r="L5647" s="55" t="str">
        <f>IF(O5647="","",A5647)</f>
        <v/>
      </c>
      <c r="M5647" s="60" t="str">
        <f>IF(O5647="","",(VLOOKUP(A5647,A5647:E12631,5,FALSE)))</f>
        <v/>
      </c>
      <c r="N5647" s="55" t="str">
        <f t="shared" si="351"/>
        <v/>
      </c>
      <c r="O5647" s="55" t="str">
        <f t="shared" si="353"/>
        <v/>
      </c>
      <c r="P5647" s="104">
        <f t="shared" si="352"/>
        <v>15.099999999989677</v>
      </c>
      <c r="Q5647" s="58"/>
      <c r="R5647" s="58"/>
      <c r="S5647" s="102"/>
    </row>
    <row r="5648" spans="1:19" ht="12.5" customHeight="1" x14ac:dyDescent="0.35">
      <c r="A5648" s="60">
        <v>89</v>
      </c>
      <c r="B5648" s="60" t="s">
        <v>69</v>
      </c>
      <c r="C5648" s="68">
        <v>189.1268</v>
      </c>
      <c r="D5648" s="58" t="s">
        <v>65</v>
      </c>
      <c r="E5648" s="60" t="s">
        <v>59</v>
      </c>
      <c r="F5648" s="60" t="s">
        <v>70</v>
      </c>
      <c r="G5648" s="60"/>
      <c r="H5648" s="60"/>
      <c r="I5648" s="60">
        <f t="shared" si="350"/>
        <v>0</v>
      </c>
      <c r="J5648" s="60">
        <f>IF(OR(I5648="",I5649="",I5650=""),"",(AVERAGEIF(A5648:A$10000,A5648,I5648:I$10000)))</f>
        <v>0</v>
      </c>
      <c r="K5648" s="60"/>
      <c r="L5648" s="60" t="str">
        <f>IF(O5648="","",A5648)</f>
        <v/>
      </c>
      <c r="M5648" s="60" t="str">
        <f>IF(O5648="","",(VLOOKUP(A5648,A5648:E12632,5,FALSE)))</f>
        <v/>
      </c>
      <c r="N5648" s="60" t="str">
        <f t="shared" si="351"/>
        <v/>
      </c>
      <c r="O5648" s="60" t="str">
        <f t="shared" si="353"/>
        <v/>
      </c>
      <c r="P5648" s="103">
        <f t="shared" si="352"/>
        <v>23.400000000009413</v>
      </c>
      <c r="Q5648" s="58"/>
      <c r="R5648" s="58"/>
      <c r="S5648" s="102"/>
    </row>
    <row r="5649" spans="1:19" ht="12.5" customHeight="1" x14ac:dyDescent="0.35">
      <c r="A5649" s="2">
        <v>89</v>
      </c>
      <c r="B5649" s="2" t="s">
        <v>69</v>
      </c>
      <c r="C5649" s="67">
        <v>189.14160000000001</v>
      </c>
      <c r="D5649" t="s">
        <v>65</v>
      </c>
      <c r="E5649" s="2" t="s">
        <v>59</v>
      </c>
      <c r="F5649" s="2" t="s">
        <v>70</v>
      </c>
      <c r="G5649" s="2"/>
      <c r="I5649" s="60">
        <f t="shared" ref="I5649:I5712" si="354">IF(AND(OR(G5648&gt;G$5,G5650&gt;G$5),G5649&gt;G$5),G5649,"")</f>
        <v>0</v>
      </c>
      <c r="J5649" s="60">
        <f>IF(OR(I5649="",I5650="",I5651=""),"",(AVERAGEIF(A5649:A$10000,A5649,I5649:I$10000)))</f>
        <v>0</v>
      </c>
      <c r="K5649" s="60"/>
      <c r="L5649" s="55" t="str">
        <f>IF(O5649="","",A5649)</f>
        <v/>
      </c>
      <c r="M5649" s="60" t="str">
        <f>IF(O5649="","",(VLOOKUP(A5649,A5649:E12633,5,FALSE)))</f>
        <v/>
      </c>
      <c r="N5649" s="55" t="str">
        <f t="shared" si="351"/>
        <v/>
      </c>
      <c r="O5649" s="55" t="str">
        <f t="shared" si="353"/>
        <v/>
      </c>
      <c r="P5649" s="104">
        <f t="shared" si="352"/>
        <v>14.80000000000814</v>
      </c>
      <c r="Q5649" s="58"/>
      <c r="R5649" s="58"/>
      <c r="S5649" s="102"/>
    </row>
    <row r="5650" spans="1:19" ht="12.5" customHeight="1" x14ac:dyDescent="0.35">
      <c r="A5650" s="60">
        <v>89</v>
      </c>
      <c r="B5650" s="60" t="s">
        <v>69</v>
      </c>
      <c r="C5650" s="68">
        <v>189.15639999999999</v>
      </c>
      <c r="D5650" s="58" t="s">
        <v>65</v>
      </c>
      <c r="E5650" s="60" t="s">
        <v>59</v>
      </c>
      <c r="F5650" s="60" t="s">
        <v>70</v>
      </c>
      <c r="G5650" s="60"/>
      <c r="H5650" s="60"/>
      <c r="I5650" s="60">
        <f t="shared" si="354"/>
        <v>0</v>
      </c>
      <c r="J5650" s="60">
        <f>IF(OR(I5650="",I5651="",I5652=""),"",(AVERAGEIF(A5650:A$10000,A5650,I5650:I$10000)))</f>
        <v>0</v>
      </c>
      <c r="K5650" s="60"/>
      <c r="L5650" s="60" t="str">
        <f>IF(O5650="","",A5650)</f>
        <v/>
      </c>
      <c r="M5650" s="60" t="str">
        <f>IF(O5650="","",(VLOOKUP(A5650,A5650:E12634,5,FALSE)))</f>
        <v/>
      </c>
      <c r="N5650" s="60" t="str">
        <f t="shared" ref="N5650:N5713" si="355">IF(L5650="","",I5650)</f>
        <v/>
      </c>
      <c r="O5650" s="60" t="str">
        <f t="shared" si="353"/>
        <v/>
      </c>
      <c r="P5650" s="103">
        <f t="shared" ref="P5650:P5713" si="356">IF(A5650=A5649,ABS(C5650-C5649)*1000,"")</f>
        <v>14.799999999979718</v>
      </c>
      <c r="Q5650" s="58"/>
      <c r="R5650" s="58"/>
      <c r="S5650" s="102"/>
    </row>
    <row r="5651" spans="1:19" ht="12.5" customHeight="1" x14ac:dyDescent="0.35">
      <c r="A5651" s="2">
        <v>89</v>
      </c>
      <c r="B5651" s="2" t="s">
        <v>69</v>
      </c>
      <c r="C5651" s="67">
        <v>189.17060000000001</v>
      </c>
      <c r="D5651" t="s">
        <v>65</v>
      </c>
      <c r="E5651" s="2" t="s">
        <v>59</v>
      </c>
      <c r="F5651" s="2" t="s">
        <v>70</v>
      </c>
      <c r="G5651" s="2"/>
      <c r="I5651" s="60">
        <f t="shared" si="354"/>
        <v>0</v>
      </c>
      <c r="J5651" s="60">
        <f>IF(OR(I5651="",I5652="",I5653=""),"",(AVERAGEIF(A5651:A$10000,A5651,I5651:I$10000)))</f>
        <v>0</v>
      </c>
      <c r="K5651" s="60"/>
      <c r="L5651" s="55" t="str">
        <f>IF(O5651="","",A5651)</f>
        <v/>
      </c>
      <c r="M5651" s="60" t="str">
        <f>IF(O5651="","",(VLOOKUP(A5651,A5651:E12635,5,FALSE)))</f>
        <v/>
      </c>
      <c r="N5651" s="55" t="str">
        <f t="shared" si="355"/>
        <v/>
      </c>
      <c r="O5651" s="55" t="str">
        <f t="shared" si="353"/>
        <v/>
      </c>
      <c r="P5651" s="104">
        <f t="shared" si="356"/>
        <v>14.200000000016644</v>
      </c>
      <c r="Q5651" s="58"/>
      <c r="R5651" s="58"/>
      <c r="S5651" s="102"/>
    </row>
    <row r="5652" spans="1:19" ht="12.5" customHeight="1" x14ac:dyDescent="0.35">
      <c r="A5652" s="60">
        <v>89</v>
      </c>
      <c r="B5652" s="60" t="s">
        <v>69</v>
      </c>
      <c r="C5652" s="68">
        <v>189.18530000000001</v>
      </c>
      <c r="D5652" s="58" t="s">
        <v>65</v>
      </c>
      <c r="E5652" s="60" t="s">
        <v>59</v>
      </c>
      <c r="F5652" s="60" t="s">
        <v>70</v>
      </c>
      <c r="G5652" s="60"/>
      <c r="H5652" s="60"/>
      <c r="I5652" s="60">
        <f t="shared" si="354"/>
        <v>0</v>
      </c>
      <c r="J5652" s="60">
        <f>IF(OR(I5652="",I5653="",I5654=""),"",(AVERAGEIF(A5652:A$10000,A5652,I5652:I$10000)))</f>
        <v>0</v>
      </c>
      <c r="K5652" s="60"/>
      <c r="L5652" s="60" t="str">
        <f>IF(O5652="","",A5652)</f>
        <v/>
      </c>
      <c r="M5652" s="60" t="str">
        <f>IF(O5652="","",(VLOOKUP(A5652,A5652:E12636,5,FALSE)))</f>
        <v/>
      </c>
      <c r="N5652" s="60" t="str">
        <f t="shared" si="355"/>
        <v/>
      </c>
      <c r="O5652" s="60" t="str">
        <f t="shared" si="353"/>
        <v/>
      </c>
      <c r="P5652" s="103">
        <f t="shared" si="356"/>
        <v>14.70000000000482</v>
      </c>
      <c r="Q5652" s="58"/>
      <c r="R5652" s="58"/>
      <c r="S5652" s="102"/>
    </row>
    <row r="5653" spans="1:19" ht="12.5" customHeight="1" x14ac:dyDescent="0.35">
      <c r="A5653" s="2">
        <v>89</v>
      </c>
      <c r="B5653" s="2" t="s">
        <v>69</v>
      </c>
      <c r="C5653" s="67">
        <v>189.19970000000001</v>
      </c>
      <c r="D5653" t="s">
        <v>65</v>
      </c>
      <c r="E5653" s="2" t="s">
        <v>59</v>
      </c>
      <c r="F5653" s="2" t="s">
        <v>70</v>
      </c>
      <c r="G5653" s="2"/>
      <c r="I5653" s="60">
        <f t="shared" si="354"/>
        <v>0</v>
      </c>
      <c r="J5653" s="60">
        <f>IF(OR(I5653="",I5654="",I5655=""),"",(AVERAGEIF(A5653:A$10000,A5653,I5653:I$10000)))</f>
        <v>0</v>
      </c>
      <c r="K5653" s="60"/>
      <c r="L5653" s="55" t="str">
        <f>IF(O5653="","",A5653)</f>
        <v/>
      </c>
      <c r="M5653" s="60" t="str">
        <f>IF(O5653="","",(VLOOKUP(A5653,A5653:E12637,5,FALSE)))</f>
        <v/>
      </c>
      <c r="N5653" s="55" t="str">
        <f t="shared" si="355"/>
        <v/>
      </c>
      <c r="O5653" s="55" t="str">
        <f t="shared" si="353"/>
        <v/>
      </c>
      <c r="P5653" s="104">
        <f t="shared" si="356"/>
        <v>14.399999999994861</v>
      </c>
      <c r="Q5653" s="58"/>
      <c r="R5653" s="58"/>
      <c r="S5653" s="102"/>
    </row>
    <row r="5654" spans="1:19" ht="12.5" customHeight="1" x14ac:dyDescent="0.35">
      <c r="A5654" s="60">
        <v>89</v>
      </c>
      <c r="B5654" s="60" t="s">
        <v>69</v>
      </c>
      <c r="C5654" s="68">
        <v>189.2158</v>
      </c>
      <c r="D5654" s="58" t="s">
        <v>65</v>
      </c>
      <c r="E5654" s="60" t="s">
        <v>59</v>
      </c>
      <c r="F5654" s="60" t="s">
        <v>70</v>
      </c>
      <c r="G5654" s="60"/>
      <c r="H5654" s="60"/>
      <c r="I5654" s="60">
        <f t="shared" si="354"/>
        <v>0</v>
      </c>
      <c r="J5654" s="60">
        <f>IF(OR(I5654="",I5655="",I5656=""),"",(AVERAGEIF(A5654:A$10000,A5654,I5654:I$10000)))</f>
        <v>0</v>
      </c>
      <c r="K5654" s="60"/>
      <c r="L5654" s="60" t="str">
        <f>IF(O5654="","",A5654)</f>
        <v/>
      </c>
      <c r="M5654" s="60" t="str">
        <f>IF(O5654="","",(VLOOKUP(A5654,A5654:E12638,5,FALSE)))</f>
        <v/>
      </c>
      <c r="N5654" s="60" t="str">
        <f t="shared" si="355"/>
        <v/>
      </c>
      <c r="O5654" s="60" t="str">
        <f t="shared" si="353"/>
        <v/>
      </c>
      <c r="P5654" s="103">
        <f t="shared" si="356"/>
        <v>16.099999999994452</v>
      </c>
      <c r="Q5654" s="58"/>
      <c r="R5654" s="58"/>
      <c r="S5654" s="102"/>
    </row>
    <row r="5655" spans="1:19" ht="12.5" customHeight="1" x14ac:dyDescent="0.35">
      <c r="A5655" s="2">
        <v>89</v>
      </c>
      <c r="B5655" s="2" t="s">
        <v>69</v>
      </c>
      <c r="C5655" s="67">
        <v>189.23140000000001</v>
      </c>
      <c r="D5655" t="s">
        <v>65</v>
      </c>
      <c r="E5655" s="2" t="s">
        <v>59</v>
      </c>
      <c r="F5655" s="2" t="s">
        <v>70</v>
      </c>
      <c r="G5655" s="2"/>
      <c r="I5655" s="60">
        <f t="shared" si="354"/>
        <v>0</v>
      </c>
      <c r="J5655" s="60">
        <f>IF(OR(I5655="",I5656="",I5657=""),"",(AVERAGEIF(A5655:A$10000,A5655,I5655:I$10000)))</f>
        <v>0</v>
      </c>
      <c r="K5655" s="60"/>
      <c r="L5655" s="55" t="str">
        <f>IF(O5655="","",A5655)</f>
        <v/>
      </c>
      <c r="M5655" s="60" t="str">
        <f>IF(O5655="","",(VLOOKUP(A5655,A5655:E12639,5,FALSE)))</f>
        <v/>
      </c>
      <c r="N5655" s="55" t="str">
        <f t="shared" si="355"/>
        <v/>
      </c>
      <c r="O5655" s="55" t="str">
        <f t="shared" si="353"/>
        <v/>
      </c>
      <c r="P5655" s="104">
        <f t="shared" si="356"/>
        <v>15.600000000006276</v>
      </c>
      <c r="Q5655" s="58"/>
      <c r="R5655" s="58"/>
      <c r="S5655" s="102"/>
    </row>
    <row r="5656" spans="1:19" ht="12.5" customHeight="1" x14ac:dyDescent="0.35">
      <c r="A5656" s="60">
        <v>89</v>
      </c>
      <c r="B5656" s="60" t="s">
        <v>69</v>
      </c>
      <c r="C5656" s="68">
        <v>189.24629999999999</v>
      </c>
      <c r="D5656" s="58" t="s">
        <v>65</v>
      </c>
      <c r="E5656" s="60" t="s">
        <v>59</v>
      </c>
      <c r="F5656" s="60" t="s">
        <v>70</v>
      </c>
      <c r="G5656" s="60"/>
      <c r="H5656" s="60"/>
      <c r="I5656" s="60">
        <f t="shared" si="354"/>
        <v>0</v>
      </c>
      <c r="J5656" s="60">
        <f>IF(OR(I5656="",I5657="",I5658=""),"",(AVERAGEIF(A5656:A$10000,A5656,I5656:I$10000)))</f>
        <v>0</v>
      </c>
      <c r="K5656" s="60"/>
      <c r="L5656" s="60" t="str">
        <f>IF(O5656="","",A5656)</f>
        <v/>
      </c>
      <c r="M5656" s="60" t="str">
        <f>IF(O5656="","",(VLOOKUP(A5656,A5656:E12640,5,FALSE)))</f>
        <v/>
      </c>
      <c r="N5656" s="60" t="str">
        <f t="shared" si="355"/>
        <v/>
      </c>
      <c r="O5656" s="60" t="str">
        <f t="shared" si="353"/>
        <v/>
      </c>
      <c r="P5656" s="103">
        <f t="shared" si="356"/>
        <v>14.899999999983038</v>
      </c>
      <c r="Q5656" s="58"/>
      <c r="R5656" s="58"/>
      <c r="S5656" s="102"/>
    </row>
    <row r="5657" spans="1:19" ht="12.5" customHeight="1" x14ac:dyDescent="0.35">
      <c r="A5657" s="2">
        <v>89</v>
      </c>
      <c r="B5657" s="2" t="s">
        <v>69</v>
      </c>
      <c r="C5657" s="67">
        <v>189.26130000000001</v>
      </c>
      <c r="D5657" t="s">
        <v>65</v>
      </c>
      <c r="E5657" s="2" t="s">
        <v>59</v>
      </c>
      <c r="F5657" s="2" t="s">
        <v>70</v>
      </c>
      <c r="G5657" s="2"/>
      <c r="I5657" s="60">
        <f t="shared" si="354"/>
        <v>0</v>
      </c>
      <c r="J5657" s="60">
        <f>IF(OR(I5657="",I5658="",I5659=""),"",(AVERAGEIF(A5657:A$10000,A5657,I5657:I$10000)))</f>
        <v>0</v>
      </c>
      <c r="K5657" s="60"/>
      <c r="L5657" s="55" t="str">
        <f>IF(O5657="","",A5657)</f>
        <v/>
      </c>
      <c r="M5657" s="60" t="str">
        <f>IF(O5657="","",(VLOOKUP(A5657,A5657:E12641,5,FALSE)))</f>
        <v/>
      </c>
      <c r="N5657" s="55" t="str">
        <f t="shared" si="355"/>
        <v/>
      </c>
      <c r="O5657" s="55" t="str">
        <f t="shared" si="353"/>
        <v/>
      </c>
      <c r="P5657" s="104">
        <f t="shared" si="356"/>
        <v>15.000000000014779</v>
      </c>
      <c r="Q5657" s="58"/>
      <c r="R5657" s="58"/>
      <c r="S5657" s="102"/>
    </row>
    <row r="5658" spans="1:19" ht="12.5" customHeight="1" x14ac:dyDescent="0.35">
      <c r="A5658" s="60">
        <v>89</v>
      </c>
      <c r="B5658" s="60" t="s">
        <v>69</v>
      </c>
      <c r="C5658" s="68">
        <v>189.27619999999999</v>
      </c>
      <c r="D5658" s="58" t="s">
        <v>65</v>
      </c>
      <c r="E5658" s="60" t="s">
        <v>59</v>
      </c>
      <c r="F5658" s="60" t="s">
        <v>70</v>
      </c>
      <c r="G5658" s="60"/>
      <c r="H5658" s="60"/>
      <c r="I5658" s="60">
        <f t="shared" si="354"/>
        <v>0</v>
      </c>
      <c r="J5658" s="60">
        <f>IF(OR(I5658="",I5659="",I5660=""),"",(AVERAGEIF(A5658:A$10000,A5658,I5658:I$10000)))</f>
        <v>0</v>
      </c>
      <c r="K5658" s="60"/>
      <c r="L5658" s="60" t="str">
        <f>IF(O5658="","",A5658)</f>
        <v/>
      </c>
      <c r="M5658" s="60" t="str">
        <f>IF(O5658="","",(VLOOKUP(A5658,A5658:E12642,5,FALSE)))</f>
        <v/>
      </c>
      <c r="N5658" s="60" t="str">
        <f t="shared" si="355"/>
        <v/>
      </c>
      <c r="O5658" s="60" t="str">
        <f t="shared" ref="O5658:O5721" si="357">IF(J5658="","",IF(AND(J5657="",J5656="",J5655=""),C5658,""))</f>
        <v/>
      </c>
      <c r="P5658" s="103">
        <f t="shared" si="356"/>
        <v>14.899999999983038</v>
      </c>
      <c r="Q5658" s="58"/>
      <c r="R5658" s="58"/>
      <c r="S5658" s="102"/>
    </row>
    <row r="5659" spans="1:19" ht="12.5" customHeight="1" x14ac:dyDescent="0.35">
      <c r="A5659" s="2">
        <v>89</v>
      </c>
      <c r="B5659" s="2" t="s">
        <v>69</v>
      </c>
      <c r="C5659" s="67">
        <v>189.2901</v>
      </c>
      <c r="D5659" t="s">
        <v>65</v>
      </c>
      <c r="E5659" s="2" t="s">
        <v>59</v>
      </c>
      <c r="F5659" s="2" t="s">
        <v>70</v>
      </c>
      <c r="G5659" s="2"/>
      <c r="I5659" s="60">
        <f t="shared" si="354"/>
        <v>0</v>
      </c>
      <c r="J5659" s="60">
        <f>IF(OR(I5659="",I5660="",I5661=""),"",(AVERAGEIF(A5659:A$10000,A5659,I5659:I$10000)))</f>
        <v>0</v>
      </c>
      <c r="K5659" s="60"/>
      <c r="L5659" s="55" t="str">
        <f>IF(O5659="","",A5659)</f>
        <v/>
      </c>
      <c r="M5659" s="60" t="str">
        <f>IF(O5659="","",(VLOOKUP(A5659,A5659:E12643,5,FALSE)))</f>
        <v/>
      </c>
      <c r="N5659" s="55" t="str">
        <f t="shared" si="355"/>
        <v/>
      </c>
      <c r="O5659" s="55" t="str">
        <f t="shared" si="357"/>
        <v/>
      </c>
      <c r="P5659" s="104">
        <f t="shared" si="356"/>
        <v>13.900000000006685</v>
      </c>
      <c r="Q5659" s="58"/>
      <c r="R5659" s="58"/>
      <c r="S5659" s="102"/>
    </row>
    <row r="5660" spans="1:19" ht="12.5" customHeight="1" x14ac:dyDescent="0.35">
      <c r="A5660" s="60">
        <v>89</v>
      </c>
      <c r="B5660" s="60" t="s">
        <v>69</v>
      </c>
      <c r="C5660" s="68">
        <v>189.30430000000001</v>
      </c>
      <c r="D5660" s="58" t="s">
        <v>65</v>
      </c>
      <c r="E5660" s="60" t="s">
        <v>59</v>
      </c>
      <c r="F5660" s="60" t="s">
        <v>70</v>
      </c>
      <c r="G5660" s="60"/>
      <c r="H5660" s="60"/>
      <c r="I5660" s="60">
        <f t="shared" si="354"/>
        <v>0</v>
      </c>
      <c r="J5660" s="60">
        <f>IF(OR(I5660="",I5661="",I5662=""),"",(AVERAGEIF(A5660:A$10000,A5660,I5660:I$10000)))</f>
        <v>0</v>
      </c>
      <c r="K5660" s="60"/>
      <c r="L5660" s="60" t="str">
        <f>IF(O5660="","",A5660)</f>
        <v/>
      </c>
      <c r="M5660" s="60" t="str">
        <f>IF(O5660="","",(VLOOKUP(A5660,A5660:E12644,5,FALSE)))</f>
        <v/>
      </c>
      <c r="N5660" s="60" t="str">
        <f t="shared" si="355"/>
        <v/>
      </c>
      <c r="O5660" s="60" t="str">
        <f t="shared" si="357"/>
        <v/>
      </c>
      <c r="P5660" s="103">
        <f t="shared" si="356"/>
        <v>14.200000000016644</v>
      </c>
      <c r="Q5660" s="58"/>
      <c r="R5660" s="58"/>
      <c r="S5660" s="102"/>
    </row>
    <row r="5661" spans="1:19" ht="12.5" customHeight="1" x14ac:dyDescent="0.35">
      <c r="A5661" s="2">
        <v>89</v>
      </c>
      <c r="B5661" s="2" t="s">
        <v>69</v>
      </c>
      <c r="C5661" s="67">
        <v>189.327</v>
      </c>
      <c r="D5661" t="s">
        <v>65</v>
      </c>
      <c r="E5661" s="2" t="s">
        <v>59</v>
      </c>
      <c r="F5661" s="2" t="s">
        <v>70</v>
      </c>
      <c r="G5661" s="2"/>
      <c r="I5661" s="60">
        <f t="shared" si="354"/>
        <v>0</v>
      </c>
      <c r="J5661" s="60">
        <f>IF(OR(I5661="",I5662="",I5663=""),"",(AVERAGEIF(A5661:A$10000,A5661,I5661:I$10000)))</f>
        <v>0</v>
      </c>
      <c r="K5661" s="60"/>
      <c r="L5661" s="55" t="str">
        <f>IF(O5661="","",A5661)</f>
        <v/>
      </c>
      <c r="M5661" s="60" t="str">
        <f>IF(O5661="","",(VLOOKUP(A5661,A5661:E12645,5,FALSE)))</f>
        <v/>
      </c>
      <c r="N5661" s="55" t="str">
        <f t="shared" si="355"/>
        <v/>
      </c>
      <c r="O5661" s="55" t="str">
        <f t="shared" si="357"/>
        <v/>
      </c>
      <c r="P5661" s="104">
        <f t="shared" si="356"/>
        <v>22.699999999986176</v>
      </c>
      <c r="Q5661" s="58"/>
      <c r="R5661" s="58"/>
      <c r="S5661" s="102"/>
    </row>
    <row r="5662" spans="1:19" ht="12.5" customHeight="1" x14ac:dyDescent="0.35">
      <c r="A5662" s="60">
        <v>89</v>
      </c>
      <c r="B5662" s="60" t="s">
        <v>69</v>
      </c>
      <c r="C5662" s="68">
        <v>189.34209999999999</v>
      </c>
      <c r="D5662" s="58" t="s">
        <v>65</v>
      </c>
      <c r="E5662" s="60" t="s">
        <v>59</v>
      </c>
      <c r="F5662" s="60" t="s">
        <v>70</v>
      </c>
      <c r="G5662" s="60"/>
      <c r="H5662" s="60"/>
      <c r="I5662" s="60">
        <f t="shared" si="354"/>
        <v>0</v>
      </c>
      <c r="J5662" s="60">
        <f>IF(OR(I5662="",I5663="",I5664=""),"",(AVERAGEIF(A5662:A$10000,A5662,I5662:I$10000)))</f>
        <v>0</v>
      </c>
      <c r="K5662" s="60"/>
      <c r="L5662" s="60" t="str">
        <f>IF(O5662="","",A5662)</f>
        <v/>
      </c>
      <c r="M5662" s="60" t="str">
        <f>IF(O5662="","",(VLOOKUP(A5662,A5662:E12646,5,FALSE)))</f>
        <v/>
      </c>
      <c r="N5662" s="60" t="str">
        <f t="shared" si="355"/>
        <v/>
      </c>
      <c r="O5662" s="60" t="str">
        <f t="shared" si="357"/>
        <v/>
      </c>
      <c r="P5662" s="103">
        <f t="shared" si="356"/>
        <v>15.099999999989677</v>
      </c>
      <c r="Q5662" s="58"/>
      <c r="R5662" s="58"/>
      <c r="S5662" s="102"/>
    </row>
    <row r="5663" spans="1:19" ht="12.5" customHeight="1" x14ac:dyDescent="0.35">
      <c r="A5663" s="2">
        <v>89</v>
      </c>
      <c r="B5663" s="2" t="s">
        <v>69</v>
      </c>
      <c r="C5663" s="67">
        <v>189.3569</v>
      </c>
      <c r="D5663" t="s">
        <v>65</v>
      </c>
      <c r="E5663" s="2" t="s">
        <v>59</v>
      </c>
      <c r="F5663" s="2" t="s">
        <v>70</v>
      </c>
      <c r="G5663" s="2"/>
      <c r="I5663" s="60">
        <f t="shared" si="354"/>
        <v>0</v>
      </c>
      <c r="J5663" s="60">
        <f>IF(OR(I5663="",I5664="",I5665=""),"",(AVERAGEIF(A5663:A$10000,A5663,I5663:I$10000)))</f>
        <v>0</v>
      </c>
      <c r="K5663" s="60"/>
      <c r="L5663" s="55" t="str">
        <f>IF(O5663="","",A5663)</f>
        <v/>
      </c>
      <c r="M5663" s="60" t="str">
        <f>IF(O5663="","",(VLOOKUP(A5663,A5663:E12647,5,FALSE)))</f>
        <v/>
      </c>
      <c r="N5663" s="55" t="str">
        <f t="shared" si="355"/>
        <v/>
      </c>
      <c r="O5663" s="55" t="str">
        <f t="shared" si="357"/>
        <v/>
      </c>
      <c r="P5663" s="104">
        <f t="shared" si="356"/>
        <v>14.80000000000814</v>
      </c>
      <c r="Q5663" s="58"/>
      <c r="R5663" s="58"/>
      <c r="S5663" s="102"/>
    </row>
    <row r="5664" spans="1:19" ht="12.5" customHeight="1" x14ac:dyDescent="0.35">
      <c r="A5664" s="60">
        <v>89</v>
      </c>
      <c r="B5664" s="60" t="s">
        <v>69</v>
      </c>
      <c r="C5664" s="68">
        <v>189.3707</v>
      </c>
      <c r="D5664" s="58" t="s">
        <v>65</v>
      </c>
      <c r="E5664" s="60" t="s">
        <v>59</v>
      </c>
      <c r="F5664" s="60" t="s">
        <v>70</v>
      </c>
      <c r="G5664" s="60"/>
      <c r="H5664" s="60"/>
      <c r="I5664" s="60">
        <f t="shared" si="354"/>
        <v>0</v>
      </c>
      <c r="J5664" s="60">
        <f>IF(OR(I5664="",I5665="",I5666=""),"",(AVERAGEIF(A5664:A$10000,A5664,I5664:I$10000)))</f>
        <v>0</v>
      </c>
      <c r="K5664" s="60"/>
      <c r="L5664" s="60" t="str">
        <f>IF(O5664="","",A5664)</f>
        <v/>
      </c>
      <c r="M5664" s="60" t="str">
        <f>IF(O5664="","",(VLOOKUP(A5664,A5664:E12648,5,FALSE)))</f>
        <v/>
      </c>
      <c r="N5664" s="60" t="str">
        <f t="shared" si="355"/>
        <v/>
      </c>
      <c r="O5664" s="60" t="str">
        <f t="shared" si="357"/>
        <v/>
      </c>
      <c r="P5664" s="103">
        <f t="shared" si="356"/>
        <v>13.800000000003365</v>
      </c>
      <c r="Q5664" s="58"/>
      <c r="R5664" s="58"/>
      <c r="S5664" s="102"/>
    </row>
    <row r="5665" spans="1:19" ht="12.5" customHeight="1" x14ac:dyDescent="0.35">
      <c r="A5665" s="2">
        <v>89</v>
      </c>
      <c r="B5665" s="2" t="s">
        <v>69</v>
      </c>
      <c r="C5665" s="67">
        <v>189.38550000000001</v>
      </c>
      <c r="D5665" t="s">
        <v>65</v>
      </c>
      <c r="E5665" s="2" t="s">
        <v>59</v>
      </c>
      <c r="F5665" s="2" t="s">
        <v>70</v>
      </c>
      <c r="G5665" s="2"/>
      <c r="I5665" s="60">
        <f t="shared" si="354"/>
        <v>0</v>
      </c>
      <c r="J5665" s="60">
        <f>IF(OR(I5665="",I5666="",I5667=""),"",(AVERAGEIF(A5665:A$10000,A5665,I5665:I$10000)))</f>
        <v>0</v>
      </c>
      <c r="K5665" s="60"/>
      <c r="L5665" s="55" t="str">
        <f>IF(O5665="","",A5665)</f>
        <v/>
      </c>
      <c r="M5665" s="60" t="str">
        <f>IF(O5665="","",(VLOOKUP(A5665,A5665:E12649,5,FALSE)))</f>
        <v/>
      </c>
      <c r="N5665" s="55" t="str">
        <f t="shared" si="355"/>
        <v/>
      </c>
      <c r="O5665" s="55" t="str">
        <f t="shared" si="357"/>
        <v/>
      </c>
      <c r="P5665" s="104">
        <f t="shared" si="356"/>
        <v>14.80000000000814</v>
      </c>
      <c r="Q5665" s="58"/>
      <c r="R5665" s="58"/>
      <c r="S5665" s="102"/>
    </row>
    <row r="5666" spans="1:19" ht="12.5" customHeight="1" x14ac:dyDescent="0.35">
      <c r="A5666" s="60">
        <v>89</v>
      </c>
      <c r="B5666" s="60" t="s">
        <v>69</v>
      </c>
      <c r="C5666" s="68">
        <v>189.4</v>
      </c>
      <c r="D5666" s="58" t="s">
        <v>65</v>
      </c>
      <c r="E5666" s="60" t="s">
        <v>59</v>
      </c>
      <c r="F5666" s="60" t="s">
        <v>70</v>
      </c>
      <c r="G5666" s="60"/>
      <c r="H5666" s="60"/>
      <c r="I5666" s="60">
        <f t="shared" si="354"/>
        <v>0</v>
      </c>
      <c r="J5666" s="60">
        <f>IF(OR(I5666="",I5667="",I5668=""),"",(AVERAGEIF(A5666:A$10000,A5666,I5666:I$10000)))</f>
        <v>0</v>
      </c>
      <c r="K5666" s="60"/>
      <c r="L5666" s="60" t="str">
        <f>IF(O5666="","",A5666)</f>
        <v/>
      </c>
      <c r="M5666" s="60" t="str">
        <f>IF(O5666="","",(VLOOKUP(A5666,A5666:E12650,5,FALSE)))</f>
        <v/>
      </c>
      <c r="N5666" s="60" t="str">
        <f t="shared" si="355"/>
        <v/>
      </c>
      <c r="O5666" s="60" t="str">
        <f t="shared" si="357"/>
        <v/>
      </c>
      <c r="P5666" s="103">
        <f t="shared" si="356"/>
        <v>14.499999999998181</v>
      </c>
      <c r="Q5666" s="58"/>
      <c r="R5666" s="58"/>
      <c r="S5666" s="102"/>
    </row>
    <row r="5667" spans="1:19" ht="12.5" customHeight="1" x14ac:dyDescent="0.35">
      <c r="A5667" s="2">
        <v>89</v>
      </c>
      <c r="B5667" s="2" t="s">
        <v>69</v>
      </c>
      <c r="C5667" s="67">
        <v>189.41589999999999</v>
      </c>
      <c r="D5667" t="s">
        <v>65</v>
      </c>
      <c r="E5667" s="2" t="s">
        <v>59</v>
      </c>
      <c r="F5667" s="2" t="s">
        <v>70</v>
      </c>
      <c r="G5667" s="2"/>
      <c r="I5667" s="60">
        <f t="shared" si="354"/>
        <v>0</v>
      </c>
      <c r="J5667" s="60">
        <f>IF(OR(I5667="",I5668="",I5669=""),"",(AVERAGEIF(A5667:A$10000,A5667,I5667:I$10000)))</f>
        <v>0</v>
      </c>
      <c r="K5667" s="60"/>
      <c r="L5667" s="55" t="str">
        <f>IF(O5667="","",A5667)</f>
        <v/>
      </c>
      <c r="M5667" s="60" t="str">
        <f>IF(O5667="","",(VLOOKUP(A5667,A5667:E12651,5,FALSE)))</f>
        <v/>
      </c>
      <c r="N5667" s="55" t="str">
        <f t="shared" si="355"/>
        <v/>
      </c>
      <c r="O5667" s="55" t="str">
        <f t="shared" si="357"/>
        <v/>
      </c>
      <c r="P5667" s="104">
        <f t="shared" si="356"/>
        <v>15.899999999987813</v>
      </c>
      <c r="Q5667" s="58"/>
      <c r="R5667" s="58"/>
      <c r="S5667" s="102"/>
    </row>
    <row r="5668" spans="1:19" ht="12.5" customHeight="1" x14ac:dyDescent="0.35">
      <c r="A5668" s="60">
        <v>89</v>
      </c>
      <c r="B5668" s="60" t="s">
        <v>69</v>
      </c>
      <c r="C5668" s="68">
        <v>189.4298</v>
      </c>
      <c r="D5668" s="58" t="s">
        <v>65</v>
      </c>
      <c r="E5668" s="60" t="s">
        <v>59</v>
      </c>
      <c r="F5668" s="60" t="s">
        <v>70</v>
      </c>
      <c r="G5668" s="60"/>
      <c r="H5668" s="60"/>
      <c r="I5668" s="60">
        <f t="shared" si="354"/>
        <v>0</v>
      </c>
      <c r="J5668" s="60">
        <f>IF(OR(I5668="",I5669="",I5670=""),"",(AVERAGEIF(A5668:A$10000,A5668,I5668:I$10000)))</f>
        <v>0</v>
      </c>
      <c r="K5668" s="60"/>
      <c r="L5668" s="60" t="str">
        <f>IF(O5668="","",A5668)</f>
        <v/>
      </c>
      <c r="M5668" s="60" t="str">
        <f>IF(O5668="","",(VLOOKUP(A5668,A5668:E12652,5,FALSE)))</f>
        <v/>
      </c>
      <c r="N5668" s="60" t="str">
        <f t="shared" si="355"/>
        <v/>
      </c>
      <c r="O5668" s="60" t="str">
        <f t="shared" si="357"/>
        <v/>
      </c>
      <c r="P5668" s="103">
        <f t="shared" si="356"/>
        <v>13.900000000006685</v>
      </c>
      <c r="Q5668" s="58"/>
      <c r="R5668" s="58"/>
      <c r="S5668" s="102"/>
    </row>
    <row r="5669" spans="1:19" ht="12.5" customHeight="1" x14ac:dyDescent="0.35">
      <c r="A5669" s="2">
        <v>89</v>
      </c>
      <c r="B5669" s="2" t="s">
        <v>69</v>
      </c>
      <c r="C5669" s="67">
        <v>189.44450000000001</v>
      </c>
      <c r="D5669" t="s">
        <v>65</v>
      </c>
      <c r="E5669" s="2" t="s">
        <v>59</v>
      </c>
      <c r="F5669" s="2" t="s">
        <v>70</v>
      </c>
      <c r="G5669" s="2"/>
      <c r="I5669" s="60">
        <f t="shared" si="354"/>
        <v>0</v>
      </c>
      <c r="J5669" s="60">
        <f>IF(OR(I5669="",I5670="",I5671=""),"",(AVERAGEIF(A5669:A$10000,A5669,I5669:I$10000)))</f>
        <v>0</v>
      </c>
      <c r="K5669" s="60"/>
      <c r="L5669" s="55" t="str">
        <f>IF(O5669="","",A5669)</f>
        <v/>
      </c>
      <c r="M5669" s="60" t="str">
        <f>IF(O5669="","",(VLOOKUP(A5669,A5669:E12653,5,FALSE)))</f>
        <v/>
      </c>
      <c r="N5669" s="55" t="str">
        <f t="shared" si="355"/>
        <v/>
      </c>
      <c r="O5669" s="55" t="str">
        <f t="shared" si="357"/>
        <v/>
      </c>
      <c r="P5669" s="104">
        <f t="shared" si="356"/>
        <v>14.70000000000482</v>
      </c>
      <c r="Q5669" s="58"/>
      <c r="R5669" s="58"/>
      <c r="S5669" s="102"/>
    </row>
    <row r="5670" spans="1:19" ht="12.5" customHeight="1" x14ac:dyDescent="0.35">
      <c r="A5670" s="60">
        <v>89</v>
      </c>
      <c r="B5670" s="60" t="s">
        <v>69</v>
      </c>
      <c r="C5670" s="68">
        <v>189.45930000000001</v>
      </c>
      <c r="D5670" s="58" t="s">
        <v>65</v>
      </c>
      <c r="E5670" s="60" t="s">
        <v>59</v>
      </c>
      <c r="F5670" s="60" t="s">
        <v>70</v>
      </c>
      <c r="G5670" s="60"/>
      <c r="H5670" s="60"/>
      <c r="I5670" s="60">
        <f t="shared" si="354"/>
        <v>0</v>
      </c>
      <c r="J5670" s="60">
        <f>IF(OR(I5670="",I5671="",I5672=""),"",(AVERAGEIF(A5670:A$10000,A5670,I5670:I$10000)))</f>
        <v>0</v>
      </c>
      <c r="K5670" s="60"/>
      <c r="L5670" s="60" t="str">
        <f>IF(O5670="","",A5670)</f>
        <v/>
      </c>
      <c r="M5670" s="60" t="str">
        <f>IF(O5670="","",(VLOOKUP(A5670,A5670:E12654,5,FALSE)))</f>
        <v/>
      </c>
      <c r="N5670" s="60" t="str">
        <f t="shared" si="355"/>
        <v/>
      </c>
      <c r="O5670" s="60" t="str">
        <f t="shared" si="357"/>
        <v/>
      </c>
      <c r="P5670" s="103">
        <f t="shared" si="356"/>
        <v>14.80000000000814</v>
      </c>
      <c r="Q5670" s="58"/>
      <c r="R5670" s="58"/>
      <c r="S5670" s="102"/>
    </row>
    <row r="5671" spans="1:19" ht="12.5" customHeight="1" x14ac:dyDescent="0.35">
      <c r="A5671" s="2">
        <v>89</v>
      </c>
      <c r="B5671" s="2" t="s">
        <v>69</v>
      </c>
      <c r="C5671" s="67">
        <v>189.47370000000001</v>
      </c>
      <c r="D5671" t="s">
        <v>65</v>
      </c>
      <c r="E5671" s="2" t="s">
        <v>59</v>
      </c>
      <c r="F5671" s="2" t="s">
        <v>70</v>
      </c>
      <c r="G5671" s="2"/>
      <c r="I5671" s="60">
        <f t="shared" si="354"/>
        <v>0</v>
      </c>
      <c r="J5671" s="60">
        <f>IF(OR(I5671="",I5672="",I5673=""),"",(AVERAGEIF(A5671:A$10000,A5671,I5671:I$10000)))</f>
        <v>0</v>
      </c>
      <c r="K5671" s="60"/>
      <c r="L5671" s="55" t="str">
        <f>IF(O5671="","",A5671)</f>
        <v/>
      </c>
      <c r="M5671" s="60" t="str">
        <f>IF(O5671="","",(VLOOKUP(A5671,A5671:E12655,5,FALSE)))</f>
        <v/>
      </c>
      <c r="N5671" s="55" t="str">
        <f t="shared" si="355"/>
        <v/>
      </c>
      <c r="O5671" s="55" t="str">
        <f t="shared" si="357"/>
        <v/>
      </c>
      <c r="P5671" s="104">
        <f t="shared" si="356"/>
        <v>14.399999999994861</v>
      </c>
      <c r="Q5671" s="58"/>
      <c r="R5671" s="58"/>
      <c r="S5671" s="102"/>
    </row>
    <row r="5672" spans="1:19" ht="12.5" customHeight="1" x14ac:dyDescent="0.35">
      <c r="A5672" s="60">
        <v>89</v>
      </c>
      <c r="B5672" s="60" t="s">
        <v>69</v>
      </c>
      <c r="C5672" s="68">
        <v>189.48750000000001</v>
      </c>
      <c r="D5672" s="58" t="s">
        <v>65</v>
      </c>
      <c r="E5672" s="60" t="s">
        <v>59</v>
      </c>
      <c r="F5672" s="60" t="s">
        <v>70</v>
      </c>
      <c r="G5672" s="60"/>
      <c r="H5672" s="60"/>
      <c r="I5672" s="60">
        <f t="shared" si="354"/>
        <v>0</v>
      </c>
      <c r="J5672" s="60">
        <f>IF(OR(I5672="",I5673="",I5674=""),"",(AVERAGEIF(A5672:A$10000,A5672,I5672:I$10000)))</f>
        <v>0</v>
      </c>
      <c r="K5672" s="60"/>
      <c r="L5672" s="60" t="str">
        <f>IF(O5672="","",A5672)</f>
        <v/>
      </c>
      <c r="M5672" s="60" t="str">
        <f>IF(O5672="","",(VLOOKUP(A5672,A5672:E12656,5,FALSE)))</f>
        <v/>
      </c>
      <c r="N5672" s="60" t="str">
        <f t="shared" si="355"/>
        <v/>
      </c>
      <c r="O5672" s="60" t="str">
        <f t="shared" si="357"/>
        <v/>
      </c>
      <c r="P5672" s="103">
        <f t="shared" si="356"/>
        <v>13.800000000003365</v>
      </c>
      <c r="Q5672" s="58"/>
      <c r="R5672" s="58"/>
      <c r="S5672" s="102"/>
    </row>
    <row r="5673" spans="1:19" ht="12.5" customHeight="1" x14ac:dyDescent="0.35">
      <c r="A5673" s="2">
        <v>89</v>
      </c>
      <c r="B5673" s="2" t="s">
        <v>69</v>
      </c>
      <c r="C5673" s="67">
        <v>189.5018</v>
      </c>
      <c r="D5673" t="s">
        <v>65</v>
      </c>
      <c r="E5673" s="2" t="s">
        <v>59</v>
      </c>
      <c r="F5673" s="2" t="s">
        <v>70</v>
      </c>
      <c r="G5673" s="2"/>
      <c r="I5673" s="60">
        <f t="shared" si="354"/>
        <v>0</v>
      </c>
      <c r="J5673" s="60">
        <f>IF(OR(I5673="",I5674="",I5675=""),"",(AVERAGEIF(A5673:A$10000,A5673,I5673:I$10000)))</f>
        <v>0</v>
      </c>
      <c r="K5673" s="60"/>
      <c r="L5673" s="55" t="str">
        <f>IF(O5673="","",A5673)</f>
        <v/>
      </c>
      <c r="M5673" s="60" t="str">
        <f>IF(O5673="","",(VLOOKUP(A5673,A5673:E12657,5,FALSE)))</f>
        <v/>
      </c>
      <c r="N5673" s="55" t="str">
        <f t="shared" si="355"/>
        <v/>
      </c>
      <c r="O5673" s="55" t="str">
        <f t="shared" si="357"/>
        <v/>
      </c>
      <c r="P5673" s="104">
        <f t="shared" si="356"/>
        <v>14.299999999991542</v>
      </c>
      <c r="Q5673" s="58"/>
      <c r="R5673" s="58"/>
      <c r="S5673" s="102"/>
    </row>
    <row r="5674" spans="1:19" ht="12.5" customHeight="1" x14ac:dyDescent="0.35">
      <c r="A5674" s="60">
        <v>89</v>
      </c>
      <c r="B5674" s="60" t="s">
        <v>69</v>
      </c>
      <c r="C5674" s="68">
        <v>189.5164</v>
      </c>
      <c r="D5674" s="58" t="s">
        <v>65</v>
      </c>
      <c r="E5674" s="60" t="s">
        <v>59</v>
      </c>
      <c r="F5674" s="60" t="s">
        <v>70</v>
      </c>
      <c r="G5674" s="60"/>
      <c r="H5674" s="60"/>
      <c r="I5674" s="60">
        <f t="shared" si="354"/>
        <v>0</v>
      </c>
      <c r="J5674" s="60">
        <f>IF(OR(I5674="",I5675="",I5676=""),"",(AVERAGEIF(A5674:A$10000,A5674,I5674:I$10000)))</f>
        <v>0</v>
      </c>
      <c r="K5674" s="60"/>
      <c r="L5674" s="60" t="str">
        <f>IF(O5674="","",A5674)</f>
        <v/>
      </c>
      <c r="M5674" s="60" t="str">
        <f>IF(O5674="","",(VLOOKUP(A5674,A5674:E12658,5,FALSE)))</f>
        <v/>
      </c>
      <c r="N5674" s="60" t="str">
        <f t="shared" si="355"/>
        <v/>
      </c>
      <c r="O5674" s="60" t="str">
        <f t="shared" si="357"/>
        <v/>
      </c>
      <c r="P5674" s="103">
        <f t="shared" si="356"/>
        <v>14.600000000001501</v>
      </c>
      <c r="Q5674" s="58"/>
      <c r="R5674" s="58"/>
      <c r="S5674" s="102"/>
    </row>
    <row r="5675" spans="1:19" ht="12.5" customHeight="1" x14ac:dyDescent="0.35">
      <c r="A5675" s="2">
        <v>90</v>
      </c>
      <c r="B5675" s="2" t="s">
        <v>69</v>
      </c>
      <c r="C5675" s="67">
        <v>190.5384</v>
      </c>
      <c r="D5675" t="s">
        <v>65</v>
      </c>
      <c r="E5675" s="2" t="s">
        <v>59</v>
      </c>
      <c r="F5675" s="2" t="s">
        <v>70</v>
      </c>
      <c r="G5675" s="2"/>
      <c r="I5675" s="60">
        <f t="shared" si="354"/>
        <v>0</v>
      </c>
      <c r="J5675" s="60">
        <f>IF(OR(I5675="",I5676="",I5677=""),"",(AVERAGEIF(A5675:A$10000,A5675,I5675:I$10000)))</f>
        <v>0</v>
      </c>
      <c r="K5675" s="60"/>
      <c r="L5675" s="55" t="str">
        <f>IF(O5675="","",A5675)</f>
        <v/>
      </c>
      <c r="M5675" s="60" t="str">
        <f>IF(O5675="","",(VLOOKUP(A5675,A5675:E12659,5,FALSE)))</f>
        <v/>
      </c>
      <c r="N5675" s="55" t="str">
        <f t="shared" si="355"/>
        <v/>
      </c>
      <c r="O5675" s="55" t="str">
        <f t="shared" si="357"/>
        <v/>
      </c>
      <c r="P5675" s="104" t="str">
        <f t="shared" si="356"/>
        <v/>
      </c>
      <c r="Q5675" s="58"/>
      <c r="R5675" s="58"/>
      <c r="S5675" s="102"/>
    </row>
    <row r="5676" spans="1:19" ht="12.5" customHeight="1" x14ac:dyDescent="0.35">
      <c r="A5676" s="60">
        <v>90</v>
      </c>
      <c r="B5676" s="60" t="s">
        <v>69</v>
      </c>
      <c r="C5676" s="68">
        <v>190.5581</v>
      </c>
      <c r="D5676" s="58" t="s">
        <v>65</v>
      </c>
      <c r="E5676" s="60" t="s">
        <v>59</v>
      </c>
      <c r="F5676" s="60" t="s">
        <v>70</v>
      </c>
      <c r="G5676" s="60"/>
      <c r="H5676" s="60"/>
      <c r="I5676" s="60">
        <f t="shared" si="354"/>
        <v>0</v>
      </c>
      <c r="J5676" s="60">
        <f>IF(OR(I5676="",I5677="",I5678=""),"",(AVERAGEIF(A5676:A$10000,A5676,I5676:I$10000)))</f>
        <v>0</v>
      </c>
      <c r="K5676" s="60"/>
      <c r="L5676" s="60" t="str">
        <f>IF(O5676="","",A5676)</f>
        <v/>
      </c>
      <c r="M5676" s="60" t="str">
        <f>IF(O5676="","",(VLOOKUP(A5676,A5676:E12660,5,FALSE)))</f>
        <v/>
      </c>
      <c r="N5676" s="60" t="str">
        <f t="shared" si="355"/>
        <v/>
      </c>
      <c r="O5676" s="60" t="str">
        <f t="shared" si="357"/>
        <v/>
      </c>
      <c r="P5676" s="103">
        <f t="shared" si="356"/>
        <v>19.700000000000273</v>
      </c>
      <c r="Q5676" s="58"/>
      <c r="R5676" s="58"/>
      <c r="S5676" s="102"/>
    </row>
    <row r="5677" spans="1:19" ht="12.5" customHeight="1" x14ac:dyDescent="0.35">
      <c r="A5677" s="2">
        <v>90</v>
      </c>
      <c r="B5677" s="2" t="s">
        <v>69</v>
      </c>
      <c r="C5677" s="67">
        <v>190.5856</v>
      </c>
      <c r="D5677" t="s">
        <v>65</v>
      </c>
      <c r="E5677" s="2" t="s">
        <v>59</v>
      </c>
      <c r="F5677" s="2" t="s">
        <v>70</v>
      </c>
      <c r="G5677" s="2"/>
      <c r="I5677" s="60">
        <f t="shared" si="354"/>
        <v>0</v>
      </c>
      <c r="J5677" s="60">
        <f>IF(OR(I5677="",I5678="",I5679=""),"",(AVERAGEIF(A5677:A$10000,A5677,I5677:I$10000)))</f>
        <v>0</v>
      </c>
      <c r="K5677" s="60"/>
      <c r="L5677" s="55" t="str">
        <f>IF(O5677="","",A5677)</f>
        <v/>
      </c>
      <c r="M5677" s="60" t="str">
        <f>IF(O5677="","",(VLOOKUP(A5677,A5677:E12661,5,FALSE)))</f>
        <v/>
      </c>
      <c r="N5677" s="55" t="str">
        <f t="shared" si="355"/>
        <v/>
      </c>
      <c r="O5677" s="55" t="str">
        <f t="shared" si="357"/>
        <v/>
      </c>
      <c r="P5677" s="104">
        <f t="shared" si="356"/>
        <v>27.500000000003411</v>
      </c>
      <c r="Q5677" s="58"/>
      <c r="R5677" s="58"/>
      <c r="S5677" s="102"/>
    </row>
    <row r="5678" spans="1:19" ht="12.5" customHeight="1" x14ac:dyDescent="0.35">
      <c r="A5678" s="60">
        <v>90</v>
      </c>
      <c r="B5678" s="60" t="s">
        <v>69</v>
      </c>
      <c r="C5678" s="68">
        <v>190.6</v>
      </c>
      <c r="D5678" s="58" t="s">
        <v>65</v>
      </c>
      <c r="E5678" s="60" t="s">
        <v>59</v>
      </c>
      <c r="F5678" s="60" t="s">
        <v>70</v>
      </c>
      <c r="G5678" s="60"/>
      <c r="H5678" s="60"/>
      <c r="I5678" s="60">
        <f t="shared" si="354"/>
        <v>0</v>
      </c>
      <c r="J5678" s="60">
        <f>IF(OR(I5678="",I5679="",I5680=""),"",(AVERAGEIF(A5678:A$10000,A5678,I5678:I$10000)))</f>
        <v>0</v>
      </c>
      <c r="K5678" s="60"/>
      <c r="L5678" s="60" t="str">
        <f>IF(O5678="","",A5678)</f>
        <v/>
      </c>
      <c r="M5678" s="60" t="str">
        <f>IF(O5678="","",(VLOOKUP(A5678,A5678:E12662,5,FALSE)))</f>
        <v/>
      </c>
      <c r="N5678" s="60" t="str">
        <f t="shared" si="355"/>
        <v/>
      </c>
      <c r="O5678" s="60" t="str">
        <f t="shared" si="357"/>
        <v/>
      </c>
      <c r="P5678" s="103">
        <f t="shared" si="356"/>
        <v>14.399999999994861</v>
      </c>
      <c r="Q5678" s="58"/>
      <c r="R5678" s="58"/>
      <c r="S5678" s="102"/>
    </row>
    <row r="5679" spans="1:19" ht="12.5" customHeight="1" x14ac:dyDescent="0.35">
      <c r="A5679" s="2">
        <v>90</v>
      </c>
      <c r="B5679" s="2" t="s">
        <v>69</v>
      </c>
      <c r="C5679" s="67">
        <v>190.61750000000001</v>
      </c>
      <c r="D5679" t="s">
        <v>65</v>
      </c>
      <c r="E5679" s="2" t="s">
        <v>59</v>
      </c>
      <c r="F5679" s="2" t="s">
        <v>70</v>
      </c>
      <c r="G5679" s="2"/>
      <c r="I5679" s="60">
        <f t="shared" si="354"/>
        <v>0</v>
      </c>
      <c r="J5679" s="60">
        <f>IF(OR(I5679="",I5680="",I5681=""),"",(AVERAGEIF(A5679:A$10000,A5679,I5679:I$10000)))</f>
        <v>0</v>
      </c>
      <c r="K5679" s="60"/>
      <c r="L5679" s="55" t="str">
        <f>IF(O5679="","",A5679)</f>
        <v/>
      </c>
      <c r="M5679" s="60" t="str">
        <f>IF(O5679="","",(VLOOKUP(A5679,A5679:E12663,5,FALSE)))</f>
        <v/>
      </c>
      <c r="N5679" s="55" t="str">
        <f t="shared" si="355"/>
        <v/>
      </c>
      <c r="O5679" s="55" t="str">
        <f t="shared" si="357"/>
        <v/>
      </c>
      <c r="P5679" s="104">
        <f t="shared" si="356"/>
        <v>17.500000000012506</v>
      </c>
      <c r="Q5679" s="58"/>
      <c r="R5679" s="58"/>
      <c r="S5679" s="102"/>
    </row>
    <row r="5680" spans="1:19" ht="12.5" customHeight="1" x14ac:dyDescent="0.35">
      <c r="A5680" s="60">
        <v>90</v>
      </c>
      <c r="B5680" s="60" t="s">
        <v>69</v>
      </c>
      <c r="C5680" s="68">
        <v>190.6345</v>
      </c>
      <c r="D5680" s="58" t="s">
        <v>65</v>
      </c>
      <c r="E5680" s="60" t="s">
        <v>59</v>
      </c>
      <c r="F5680" s="60" t="s">
        <v>70</v>
      </c>
      <c r="G5680" s="60"/>
      <c r="H5680" s="60"/>
      <c r="I5680" s="60">
        <f t="shared" si="354"/>
        <v>0</v>
      </c>
      <c r="J5680" s="60">
        <f>IF(OR(I5680="",I5681="",I5682=""),"",(AVERAGEIF(A5680:A$10000,A5680,I5680:I$10000)))</f>
        <v>0</v>
      </c>
      <c r="K5680" s="60"/>
      <c r="L5680" s="60" t="str">
        <f>IF(O5680="","",A5680)</f>
        <v/>
      </c>
      <c r="M5680" s="60" t="str">
        <f>IF(O5680="","",(VLOOKUP(A5680,A5680:E12664,5,FALSE)))</f>
        <v/>
      </c>
      <c r="N5680" s="60" t="str">
        <f t="shared" si="355"/>
        <v/>
      </c>
      <c r="O5680" s="60" t="str">
        <f t="shared" si="357"/>
        <v/>
      </c>
      <c r="P5680" s="103">
        <f t="shared" si="356"/>
        <v>16.999999999995907</v>
      </c>
      <c r="Q5680" s="58"/>
      <c r="R5680" s="58"/>
      <c r="S5680" s="102"/>
    </row>
    <row r="5681" spans="1:19" ht="12.5" customHeight="1" x14ac:dyDescent="0.35">
      <c r="A5681" s="2">
        <v>90</v>
      </c>
      <c r="B5681" s="2" t="s">
        <v>69</v>
      </c>
      <c r="C5681" s="67">
        <v>190.6532</v>
      </c>
      <c r="D5681" t="s">
        <v>65</v>
      </c>
      <c r="E5681" s="2" t="s">
        <v>59</v>
      </c>
      <c r="F5681" s="2" t="s">
        <v>70</v>
      </c>
      <c r="G5681" s="2"/>
      <c r="I5681" s="60">
        <f t="shared" si="354"/>
        <v>0</v>
      </c>
      <c r="J5681" s="60">
        <f>IF(OR(I5681="",I5682="",I5683=""),"",(AVERAGEIF(A5681:A$10000,A5681,I5681:I$10000)))</f>
        <v>0</v>
      </c>
      <c r="K5681" s="60"/>
      <c r="L5681" s="55" t="str">
        <f>IF(O5681="","",A5681)</f>
        <v/>
      </c>
      <c r="M5681" s="60" t="str">
        <f>IF(O5681="","",(VLOOKUP(A5681,A5681:E12665,5,FALSE)))</f>
        <v/>
      </c>
      <c r="N5681" s="55" t="str">
        <f t="shared" si="355"/>
        <v/>
      </c>
      <c r="O5681" s="55" t="str">
        <f t="shared" si="357"/>
        <v/>
      </c>
      <c r="P5681" s="104">
        <f t="shared" si="356"/>
        <v>18.699999999995498</v>
      </c>
      <c r="Q5681" s="58"/>
      <c r="R5681" s="58"/>
      <c r="S5681" s="102"/>
    </row>
    <row r="5682" spans="1:19" ht="12.5" customHeight="1" x14ac:dyDescent="0.35">
      <c r="A5682" s="60">
        <v>90</v>
      </c>
      <c r="B5682" s="60" t="s">
        <v>69</v>
      </c>
      <c r="C5682" s="68">
        <v>190.6678</v>
      </c>
      <c r="D5682" s="58" t="s">
        <v>65</v>
      </c>
      <c r="E5682" s="60" t="s">
        <v>59</v>
      </c>
      <c r="F5682" s="60" t="s">
        <v>70</v>
      </c>
      <c r="G5682" s="60"/>
      <c r="H5682" s="60"/>
      <c r="I5682" s="60">
        <f t="shared" si="354"/>
        <v>0</v>
      </c>
      <c r="J5682" s="60">
        <f>IF(OR(I5682="",I5683="",I5684=""),"",(AVERAGEIF(A5682:A$10000,A5682,I5682:I$10000)))</f>
        <v>0</v>
      </c>
      <c r="K5682" s="60"/>
      <c r="L5682" s="60" t="str">
        <f>IF(O5682="","",A5682)</f>
        <v/>
      </c>
      <c r="M5682" s="60" t="str">
        <f>IF(O5682="","",(VLOOKUP(A5682,A5682:E12666,5,FALSE)))</f>
        <v/>
      </c>
      <c r="N5682" s="60" t="str">
        <f t="shared" si="355"/>
        <v/>
      </c>
      <c r="O5682" s="60" t="str">
        <f t="shared" si="357"/>
        <v/>
      </c>
      <c r="P5682" s="103">
        <f t="shared" si="356"/>
        <v>14.600000000001501</v>
      </c>
      <c r="Q5682" s="58"/>
      <c r="R5682" s="58"/>
      <c r="S5682" s="102"/>
    </row>
    <row r="5683" spans="1:19" ht="12.5" customHeight="1" x14ac:dyDescent="0.35">
      <c r="A5683" s="2">
        <v>90</v>
      </c>
      <c r="B5683" s="2" t="s">
        <v>69</v>
      </c>
      <c r="C5683" s="67">
        <v>190.68209999999999</v>
      </c>
      <c r="D5683" t="s">
        <v>65</v>
      </c>
      <c r="E5683" s="2" t="s">
        <v>59</v>
      </c>
      <c r="F5683" s="2" t="s">
        <v>70</v>
      </c>
      <c r="G5683" s="2"/>
      <c r="I5683" s="60">
        <f t="shared" si="354"/>
        <v>0</v>
      </c>
      <c r="J5683" s="60">
        <f>IF(OR(I5683="",I5684="",I5685=""),"",(AVERAGEIF(A5683:A$10000,A5683,I5683:I$10000)))</f>
        <v>0</v>
      </c>
      <c r="K5683" s="60"/>
      <c r="L5683" s="55" t="str">
        <f>IF(O5683="","",A5683)</f>
        <v/>
      </c>
      <c r="M5683" s="60" t="str">
        <f>IF(O5683="","",(VLOOKUP(A5683,A5683:E12667,5,FALSE)))</f>
        <v/>
      </c>
      <c r="N5683" s="55" t="str">
        <f t="shared" si="355"/>
        <v/>
      </c>
      <c r="O5683" s="55" t="str">
        <f t="shared" si="357"/>
        <v/>
      </c>
      <c r="P5683" s="104">
        <f t="shared" si="356"/>
        <v>14.299999999991542</v>
      </c>
      <c r="Q5683" s="58"/>
      <c r="R5683" s="58"/>
      <c r="S5683" s="102"/>
    </row>
    <row r="5684" spans="1:19" ht="12.5" customHeight="1" x14ac:dyDescent="0.35">
      <c r="A5684" s="60">
        <v>90</v>
      </c>
      <c r="B5684" s="60" t="s">
        <v>69</v>
      </c>
      <c r="C5684" s="68">
        <v>190.69739999999999</v>
      </c>
      <c r="D5684" s="58" t="s">
        <v>65</v>
      </c>
      <c r="E5684" s="60" t="s">
        <v>59</v>
      </c>
      <c r="F5684" s="60" t="s">
        <v>70</v>
      </c>
      <c r="G5684" s="60"/>
      <c r="H5684" s="60"/>
      <c r="I5684" s="60">
        <f t="shared" si="354"/>
        <v>0</v>
      </c>
      <c r="J5684" s="60">
        <f>IF(OR(I5684="",I5685="",I5686=""),"",(AVERAGEIF(A5684:A$10000,A5684,I5684:I$10000)))</f>
        <v>0</v>
      </c>
      <c r="K5684" s="60"/>
      <c r="L5684" s="60" t="str">
        <f>IF(O5684="","",A5684)</f>
        <v/>
      </c>
      <c r="M5684" s="60" t="str">
        <f>IF(O5684="","",(VLOOKUP(A5684,A5684:E12668,5,FALSE)))</f>
        <v/>
      </c>
      <c r="N5684" s="60" t="str">
        <f t="shared" si="355"/>
        <v/>
      </c>
      <c r="O5684" s="60" t="str">
        <f t="shared" si="357"/>
        <v/>
      </c>
      <c r="P5684" s="103">
        <f t="shared" si="356"/>
        <v>15.299999999996317</v>
      </c>
      <c r="Q5684" s="58"/>
      <c r="R5684" s="58"/>
      <c r="S5684" s="102"/>
    </row>
    <row r="5685" spans="1:19" ht="12.5" customHeight="1" x14ac:dyDescent="0.35">
      <c r="A5685" s="2">
        <v>90</v>
      </c>
      <c r="B5685" s="2" t="s">
        <v>69</v>
      </c>
      <c r="C5685" s="67">
        <v>190.71289999999999</v>
      </c>
      <c r="D5685" t="s">
        <v>65</v>
      </c>
      <c r="E5685" s="2" t="s">
        <v>59</v>
      </c>
      <c r="F5685" s="2" t="s">
        <v>70</v>
      </c>
      <c r="G5685" s="2"/>
      <c r="I5685" s="60">
        <f t="shared" si="354"/>
        <v>0</v>
      </c>
      <c r="J5685" s="60">
        <f>IF(OR(I5685="",I5686="",I5687=""),"",(AVERAGEIF(A5685:A$10000,A5685,I5685:I$10000)))</f>
        <v>0</v>
      </c>
      <c r="K5685" s="60"/>
      <c r="L5685" s="55" t="str">
        <f>IF(O5685="","",A5685)</f>
        <v/>
      </c>
      <c r="M5685" s="60" t="str">
        <f>IF(O5685="","",(VLOOKUP(A5685,A5685:E12669,5,FALSE)))</f>
        <v/>
      </c>
      <c r="N5685" s="55" t="str">
        <f t="shared" si="355"/>
        <v/>
      </c>
      <c r="O5685" s="55" t="str">
        <f t="shared" si="357"/>
        <v/>
      </c>
      <c r="P5685" s="104">
        <f t="shared" si="356"/>
        <v>15.500000000002956</v>
      </c>
      <c r="Q5685" s="58"/>
      <c r="R5685" s="58"/>
      <c r="S5685" s="102"/>
    </row>
    <row r="5686" spans="1:19" ht="12.5" customHeight="1" x14ac:dyDescent="0.35">
      <c r="A5686" s="60">
        <v>90</v>
      </c>
      <c r="B5686" s="60" t="s">
        <v>69</v>
      </c>
      <c r="C5686" s="68">
        <v>190.73320000000001</v>
      </c>
      <c r="D5686" s="58" t="s">
        <v>65</v>
      </c>
      <c r="E5686" s="60" t="s">
        <v>59</v>
      </c>
      <c r="F5686" s="60" t="s">
        <v>70</v>
      </c>
      <c r="G5686" s="60"/>
      <c r="H5686" s="60"/>
      <c r="I5686" s="60">
        <f t="shared" si="354"/>
        <v>0</v>
      </c>
      <c r="J5686" s="60">
        <f>IF(OR(I5686="",I5687="",I5688=""),"",(AVERAGEIF(A5686:A$10000,A5686,I5686:I$10000)))</f>
        <v>0</v>
      </c>
      <c r="K5686" s="60"/>
      <c r="L5686" s="60" t="str">
        <f>IF(O5686="","",A5686)</f>
        <v/>
      </c>
      <c r="M5686" s="60" t="str">
        <f>IF(O5686="","",(VLOOKUP(A5686,A5686:E12670,5,FALSE)))</f>
        <v/>
      </c>
      <c r="N5686" s="60" t="str">
        <f t="shared" si="355"/>
        <v/>
      </c>
      <c r="O5686" s="60" t="str">
        <f t="shared" si="357"/>
        <v/>
      </c>
      <c r="P5686" s="103">
        <f t="shared" si="356"/>
        <v>20.300000000020191</v>
      </c>
      <c r="Q5686" s="58"/>
      <c r="R5686" s="58"/>
      <c r="S5686" s="102"/>
    </row>
    <row r="5687" spans="1:19" ht="12.5" customHeight="1" x14ac:dyDescent="0.35">
      <c r="A5687" s="2">
        <v>90</v>
      </c>
      <c r="B5687" s="2" t="s">
        <v>69</v>
      </c>
      <c r="C5687" s="67">
        <v>190.75200000000001</v>
      </c>
      <c r="D5687" t="s">
        <v>65</v>
      </c>
      <c r="E5687" s="2" t="s">
        <v>59</v>
      </c>
      <c r="F5687" s="2" t="s">
        <v>70</v>
      </c>
      <c r="G5687" s="2"/>
      <c r="I5687" s="60">
        <f t="shared" si="354"/>
        <v>0</v>
      </c>
      <c r="J5687" s="60">
        <f>IF(OR(I5687="",I5688="",I5689=""),"",(AVERAGEIF(A5687:A$10000,A5687,I5687:I$10000)))</f>
        <v>0</v>
      </c>
      <c r="K5687" s="60"/>
      <c r="L5687" s="55" t="str">
        <f>IF(O5687="","",A5687)</f>
        <v/>
      </c>
      <c r="M5687" s="60" t="str">
        <f>IF(O5687="","",(VLOOKUP(A5687,A5687:E12671,5,FALSE)))</f>
        <v/>
      </c>
      <c r="N5687" s="55" t="str">
        <f t="shared" si="355"/>
        <v/>
      </c>
      <c r="O5687" s="55" t="str">
        <f t="shared" si="357"/>
        <v/>
      </c>
      <c r="P5687" s="104">
        <f t="shared" si="356"/>
        <v>18.799999999998818</v>
      </c>
      <c r="Q5687" s="58"/>
      <c r="R5687" s="58"/>
      <c r="S5687" s="102"/>
    </row>
    <row r="5688" spans="1:19" ht="12.5" customHeight="1" x14ac:dyDescent="0.35">
      <c r="A5688" s="60">
        <v>90</v>
      </c>
      <c r="B5688" s="60" t="s">
        <v>69</v>
      </c>
      <c r="C5688" s="68">
        <v>190.76859999999999</v>
      </c>
      <c r="D5688" s="58" t="s">
        <v>65</v>
      </c>
      <c r="E5688" s="60" t="s">
        <v>59</v>
      </c>
      <c r="F5688" s="60" t="s">
        <v>70</v>
      </c>
      <c r="G5688" s="60"/>
      <c r="H5688" s="60"/>
      <c r="I5688" s="60">
        <f t="shared" si="354"/>
        <v>0</v>
      </c>
      <c r="J5688" s="60">
        <f>IF(OR(I5688="",I5689="",I5690=""),"",(AVERAGEIF(A5688:A$10000,A5688,I5688:I$10000)))</f>
        <v>0</v>
      </c>
      <c r="K5688" s="60"/>
      <c r="L5688" s="60" t="str">
        <f>IF(O5688="","",A5688)</f>
        <v/>
      </c>
      <c r="M5688" s="60" t="str">
        <f>IF(O5688="","",(VLOOKUP(A5688,A5688:E12672,5,FALSE)))</f>
        <v/>
      </c>
      <c r="N5688" s="60" t="str">
        <f t="shared" si="355"/>
        <v/>
      </c>
      <c r="O5688" s="60" t="str">
        <f t="shared" si="357"/>
        <v/>
      </c>
      <c r="P5688" s="103">
        <f t="shared" si="356"/>
        <v>16.599999999982629</v>
      </c>
      <c r="Q5688" s="58"/>
      <c r="R5688" s="58"/>
      <c r="S5688" s="102"/>
    </row>
    <row r="5689" spans="1:19" ht="12.5" customHeight="1" x14ac:dyDescent="0.35">
      <c r="A5689" s="2">
        <v>90</v>
      </c>
      <c r="B5689" s="2" t="s">
        <v>69</v>
      </c>
      <c r="C5689" s="67">
        <v>190.7944</v>
      </c>
      <c r="D5689" t="s">
        <v>65</v>
      </c>
      <c r="E5689" s="2" t="s">
        <v>59</v>
      </c>
      <c r="F5689" s="2" t="s">
        <v>70</v>
      </c>
      <c r="G5689" s="2"/>
      <c r="I5689" s="60">
        <f t="shared" si="354"/>
        <v>0</v>
      </c>
      <c r="J5689" s="60">
        <f>IF(OR(I5689="",I5690="",I5691=""),"",(AVERAGEIF(A5689:A$10000,A5689,I5689:I$10000)))</f>
        <v>0</v>
      </c>
      <c r="K5689" s="60"/>
      <c r="L5689" s="55" t="str">
        <f>IF(O5689="","",A5689)</f>
        <v/>
      </c>
      <c r="M5689" s="60" t="str">
        <f>IF(O5689="","",(VLOOKUP(A5689,A5689:E12673,5,FALSE)))</f>
        <v/>
      </c>
      <c r="N5689" s="55" t="str">
        <f t="shared" si="355"/>
        <v/>
      </c>
      <c r="O5689" s="55" t="str">
        <f t="shared" si="357"/>
        <v/>
      </c>
      <c r="P5689" s="104">
        <f t="shared" si="356"/>
        <v>25.80000000000382</v>
      </c>
      <c r="Q5689" s="58"/>
      <c r="R5689" s="58"/>
      <c r="S5689" s="102"/>
    </row>
    <row r="5690" spans="1:19" ht="12.5" customHeight="1" x14ac:dyDescent="0.35">
      <c r="A5690" s="60">
        <v>90</v>
      </c>
      <c r="B5690" s="60" t="s">
        <v>69</v>
      </c>
      <c r="C5690" s="68">
        <v>190.809</v>
      </c>
      <c r="D5690" s="58" t="s">
        <v>65</v>
      </c>
      <c r="E5690" s="60" t="s">
        <v>59</v>
      </c>
      <c r="F5690" s="60" t="s">
        <v>70</v>
      </c>
      <c r="G5690" s="60"/>
      <c r="H5690" s="60"/>
      <c r="I5690" s="60">
        <f t="shared" si="354"/>
        <v>0</v>
      </c>
      <c r="J5690" s="60">
        <f>IF(OR(I5690="",I5691="",I5692=""),"",(AVERAGEIF(A5690:A$10000,A5690,I5690:I$10000)))</f>
        <v>0</v>
      </c>
      <c r="K5690" s="60"/>
      <c r="L5690" s="60" t="str">
        <f>IF(O5690="","",A5690)</f>
        <v/>
      </c>
      <c r="M5690" s="60" t="str">
        <f>IF(O5690="","",(VLOOKUP(A5690,A5690:E12674,5,FALSE)))</f>
        <v/>
      </c>
      <c r="N5690" s="60" t="str">
        <f t="shared" si="355"/>
        <v/>
      </c>
      <c r="O5690" s="60" t="str">
        <f t="shared" si="357"/>
        <v/>
      </c>
      <c r="P5690" s="103">
        <f t="shared" si="356"/>
        <v>14.600000000001501</v>
      </c>
      <c r="Q5690" s="58"/>
      <c r="R5690" s="58"/>
      <c r="S5690" s="102"/>
    </row>
    <row r="5691" spans="1:19" ht="12.5" customHeight="1" x14ac:dyDescent="0.35">
      <c r="A5691" s="2">
        <v>90</v>
      </c>
      <c r="B5691" s="2" t="s">
        <v>69</v>
      </c>
      <c r="C5691" s="67">
        <v>190.8245</v>
      </c>
      <c r="D5691" t="s">
        <v>65</v>
      </c>
      <c r="E5691" s="2" t="s">
        <v>59</v>
      </c>
      <c r="F5691" s="2" t="s">
        <v>70</v>
      </c>
      <c r="G5691" s="2"/>
      <c r="I5691" s="60">
        <f t="shared" si="354"/>
        <v>0</v>
      </c>
      <c r="J5691" s="60">
        <f>IF(OR(I5691="",I5692="",I5693=""),"",(AVERAGEIF(A5691:A$10000,A5691,I5691:I$10000)))</f>
        <v>0</v>
      </c>
      <c r="K5691" s="60"/>
      <c r="L5691" s="55" t="str">
        <f>IF(O5691="","",A5691)</f>
        <v/>
      </c>
      <c r="M5691" s="60" t="str">
        <f>IF(O5691="","",(VLOOKUP(A5691,A5691:E12675,5,FALSE)))</f>
        <v/>
      </c>
      <c r="N5691" s="55" t="str">
        <f t="shared" si="355"/>
        <v/>
      </c>
      <c r="O5691" s="55" t="str">
        <f t="shared" si="357"/>
        <v/>
      </c>
      <c r="P5691" s="104">
        <f t="shared" si="356"/>
        <v>15.500000000002956</v>
      </c>
      <c r="Q5691" s="58"/>
      <c r="R5691" s="58"/>
      <c r="S5691" s="102"/>
    </row>
    <row r="5692" spans="1:19" ht="12.5" customHeight="1" x14ac:dyDescent="0.35">
      <c r="A5692" s="60">
        <v>90</v>
      </c>
      <c r="B5692" s="60" t="s">
        <v>69</v>
      </c>
      <c r="C5692" s="68">
        <v>190.8389</v>
      </c>
      <c r="D5692" s="58" t="s">
        <v>65</v>
      </c>
      <c r="E5692" s="60" t="s">
        <v>59</v>
      </c>
      <c r="F5692" s="60" t="s">
        <v>70</v>
      </c>
      <c r="G5692" s="60"/>
      <c r="H5692" s="60"/>
      <c r="I5692" s="60">
        <f t="shared" si="354"/>
        <v>0</v>
      </c>
      <c r="J5692" s="60">
        <f>IF(OR(I5692="",I5693="",I5694=""),"",(AVERAGEIF(A5692:A$10000,A5692,I5692:I$10000)))</f>
        <v>0</v>
      </c>
      <c r="K5692" s="60"/>
      <c r="L5692" s="60" t="str">
        <f>IF(O5692="","",A5692)</f>
        <v/>
      </c>
      <c r="M5692" s="60" t="str">
        <f>IF(O5692="","",(VLOOKUP(A5692,A5692:E12676,5,FALSE)))</f>
        <v/>
      </c>
      <c r="N5692" s="60" t="str">
        <f t="shared" si="355"/>
        <v/>
      </c>
      <c r="O5692" s="60" t="str">
        <f t="shared" si="357"/>
        <v/>
      </c>
      <c r="P5692" s="103">
        <f t="shared" si="356"/>
        <v>14.399999999994861</v>
      </c>
      <c r="Q5692" s="58"/>
      <c r="R5692" s="58"/>
      <c r="S5692" s="102"/>
    </row>
    <row r="5693" spans="1:19" ht="12.5" customHeight="1" x14ac:dyDescent="0.35">
      <c r="A5693" s="2">
        <v>90</v>
      </c>
      <c r="B5693" s="2" t="s">
        <v>69</v>
      </c>
      <c r="C5693" s="67">
        <v>190.85290000000001</v>
      </c>
      <c r="D5693" t="s">
        <v>65</v>
      </c>
      <c r="E5693" s="2" t="s">
        <v>59</v>
      </c>
      <c r="F5693" s="2" t="s">
        <v>70</v>
      </c>
      <c r="G5693" s="2"/>
      <c r="I5693" s="60">
        <f t="shared" si="354"/>
        <v>0</v>
      </c>
      <c r="J5693" s="60">
        <f>IF(OR(I5693="",I5694="",I5695=""),"",(AVERAGEIF(A5693:A$10000,A5693,I5693:I$10000)))</f>
        <v>0</v>
      </c>
      <c r="K5693" s="60"/>
      <c r="L5693" s="55" t="str">
        <f>IF(O5693="","",A5693)</f>
        <v/>
      </c>
      <c r="M5693" s="60" t="str">
        <f>IF(O5693="","",(VLOOKUP(A5693,A5693:E12677,5,FALSE)))</f>
        <v/>
      </c>
      <c r="N5693" s="55" t="str">
        <f t="shared" si="355"/>
        <v/>
      </c>
      <c r="O5693" s="55" t="str">
        <f t="shared" si="357"/>
        <v/>
      </c>
      <c r="P5693" s="104">
        <f t="shared" si="356"/>
        <v>14.000000000010004</v>
      </c>
      <c r="Q5693" s="58"/>
      <c r="R5693" s="58"/>
      <c r="S5693" s="102"/>
    </row>
    <row r="5694" spans="1:19" ht="12.5" customHeight="1" x14ac:dyDescent="0.35">
      <c r="A5694" s="60">
        <v>90</v>
      </c>
      <c r="B5694" s="60" t="s">
        <v>69</v>
      </c>
      <c r="C5694" s="68">
        <v>190.8673</v>
      </c>
      <c r="D5694" s="58" t="s">
        <v>65</v>
      </c>
      <c r="E5694" s="60" t="s">
        <v>59</v>
      </c>
      <c r="F5694" s="60" t="s">
        <v>70</v>
      </c>
      <c r="G5694" s="60"/>
      <c r="H5694" s="60"/>
      <c r="I5694" s="60">
        <f t="shared" si="354"/>
        <v>0</v>
      </c>
      <c r="J5694" s="60">
        <f>IF(OR(I5694="",I5695="",I5696=""),"",(AVERAGEIF(A5694:A$10000,A5694,I5694:I$10000)))</f>
        <v>0</v>
      </c>
      <c r="K5694" s="60"/>
      <c r="L5694" s="60" t="str">
        <f>IF(O5694="","",A5694)</f>
        <v/>
      </c>
      <c r="M5694" s="60" t="str">
        <f>IF(O5694="","",(VLOOKUP(A5694,A5694:E12678,5,FALSE)))</f>
        <v/>
      </c>
      <c r="N5694" s="60" t="str">
        <f t="shared" si="355"/>
        <v/>
      </c>
      <c r="O5694" s="60" t="str">
        <f t="shared" si="357"/>
        <v/>
      </c>
      <c r="P5694" s="103">
        <f t="shared" si="356"/>
        <v>14.399999999994861</v>
      </c>
      <c r="Q5694" s="58"/>
      <c r="R5694" s="58"/>
      <c r="S5694" s="102"/>
    </row>
    <row r="5695" spans="1:19" ht="12.5" customHeight="1" x14ac:dyDescent="0.35">
      <c r="A5695" s="2">
        <v>90</v>
      </c>
      <c r="B5695" s="2" t="s">
        <v>69</v>
      </c>
      <c r="C5695" s="67">
        <v>190.88159999999999</v>
      </c>
      <c r="D5695" t="s">
        <v>65</v>
      </c>
      <c r="E5695" s="2" t="s">
        <v>59</v>
      </c>
      <c r="F5695" s="2" t="s">
        <v>70</v>
      </c>
      <c r="G5695" s="2"/>
      <c r="I5695" s="60">
        <f t="shared" si="354"/>
        <v>0</v>
      </c>
      <c r="J5695" s="60">
        <f>IF(OR(I5695="",I5696="",I5697=""),"",(AVERAGEIF(A5695:A$10000,A5695,I5695:I$10000)))</f>
        <v>0</v>
      </c>
      <c r="K5695" s="60"/>
      <c r="L5695" s="55" t="str">
        <f>IF(O5695="","",A5695)</f>
        <v/>
      </c>
      <c r="M5695" s="60" t="str">
        <f>IF(O5695="","",(VLOOKUP(A5695,A5695:E12679,5,FALSE)))</f>
        <v/>
      </c>
      <c r="N5695" s="55" t="str">
        <f t="shared" si="355"/>
        <v/>
      </c>
      <c r="O5695" s="55" t="str">
        <f t="shared" si="357"/>
        <v/>
      </c>
      <c r="P5695" s="104">
        <f t="shared" si="356"/>
        <v>14.299999999991542</v>
      </c>
      <c r="Q5695" s="58"/>
      <c r="R5695" s="58"/>
      <c r="S5695" s="102"/>
    </row>
    <row r="5696" spans="1:19" ht="12.5" customHeight="1" x14ac:dyDescent="0.35">
      <c r="A5696" s="60">
        <v>90</v>
      </c>
      <c r="B5696" s="60" t="s">
        <v>69</v>
      </c>
      <c r="C5696" s="68">
        <v>190.89660000000001</v>
      </c>
      <c r="D5696" s="58" t="s">
        <v>65</v>
      </c>
      <c r="E5696" s="60" t="s">
        <v>59</v>
      </c>
      <c r="F5696" s="60" t="s">
        <v>70</v>
      </c>
      <c r="G5696" s="60"/>
      <c r="H5696" s="60"/>
      <c r="I5696" s="60">
        <f t="shared" si="354"/>
        <v>0</v>
      </c>
      <c r="J5696" s="60">
        <f>IF(OR(I5696="",I5697="",I5698=""),"",(AVERAGEIF(A5696:A$10000,A5696,I5696:I$10000)))</f>
        <v>0</v>
      </c>
      <c r="K5696" s="60"/>
      <c r="L5696" s="60" t="str">
        <f>IF(O5696="","",A5696)</f>
        <v/>
      </c>
      <c r="M5696" s="60" t="str">
        <f>IF(O5696="","",(VLOOKUP(A5696,A5696:E12680,5,FALSE)))</f>
        <v/>
      </c>
      <c r="N5696" s="60" t="str">
        <f t="shared" si="355"/>
        <v/>
      </c>
      <c r="O5696" s="60" t="str">
        <f t="shared" si="357"/>
        <v/>
      </c>
      <c r="P5696" s="103">
        <f t="shared" si="356"/>
        <v>15.000000000014779</v>
      </c>
      <c r="Q5696" s="58"/>
      <c r="R5696" s="58"/>
      <c r="S5696" s="102"/>
    </row>
    <row r="5697" spans="1:19" ht="12.5" customHeight="1" x14ac:dyDescent="0.35">
      <c r="A5697" s="2">
        <v>90</v>
      </c>
      <c r="B5697" s="2" t="s">
        <v>69</v>
      </c>
      <c r="C5697" s="67">
        <v>190.91059999999999</v>
      </c>
      <c r="D5697" t="s">
        <v>65</v>
      </c>
      <c r="E5697" s="2" t="s">
        <v>59</v>
      </c>
      <c r="F5697" s="2" t="s">
        <v>70</v>
      </c>
      <c r="G5697" s="2"/>
      <c r="I5697" s="60">
        <f t="shared" si="354"/>
        <v>0</v>
      </c>
      <c r="J5697" s="60">
        <f>IF(OR(I5697="",I5698="",I5699=""),"",(AVERAGEIF(A5697:A$10000,A5697,I5697:I$10000)))</f>
        <v>0</v>
      </c>
      <c r="K5697" s="60"/>
      <c r="L5697" s="55" t="str">
        <f>IF(O5697="","",A5697)</f>
        <v/>
      </c>
      <c r="M5697" s="60" t="str">
        <f>IF(O5697="","",(VLOOKUP(A5697,A5697:E12681,5,FALSE)))</f>
        <v/>
      </c>
      <c r="N5697" s="55" t="str">
        <f t="shared" si="355"/>
        <v/>
      </c>
      <c r="O5697" s="55" t="str">
        <f t="shared" si="357"/>
        <v/>
      </c>
      <c r="P5697" s="104">
        <f t="shared" si="356"/>
        <v>13.999999999981583</v>
      </c>
      <c r="Q5697" s="58"/>
      <c r="R5697" s="58"/>
      <c r="S5697" s="102"/>
    </row>
    <row r="5698" spans="1:19" ht="12.5" customHeight="1" x14ac:dyDescent="0.35">
      <c r="A5698" s="60">
        <v>90</v>
      </c>
      <c r="B5698" s="60" t="s">
        <v>71</v>
      </c>
      <c r="C5698" s="68">
        <v>190.9256</v>
      </c>
      <c r="D5698" s="58" t="s">
        <v>65</v>
      </c>
      <c r="E5698" s="60" t="s">
        <v>59</v>
      </c>
      <c r="F5698" s="60" t="s">
        <v>70</v>
      </c>
      <c r="G5698" s="60"/>
      <c r="H5698" s="60"/>
      <c r="I5698" s="60">
        <f t="shared" si="354"/>
        <v>0</v>
      </c>
      <c r="J5698" s="60">
        <f>IF(OR(I5698="",I5699="",I5700=""),"",(AVERAGEIF(A5698:A$10000,A5698,I5698:I$10000)))</f>
        <v>0</v>
      </c>
      <c r="K5698" s="60"/>
      <c r="L5698" s="60" t="str">
        <f>IF(O5698="","",A5698)</f>
        <v/>
      </c>
      <c r="M5698" s="60" t="str">
        <f>IF(O5698="","",(VLOOKUP(A5698,A5698:E12682,5,FALSE)))</f>
        <v/>
      </c>
      <c r="N5698" s="60" t="str">
        <f t="shared" si="355"/>
        <v/>
      </c>
      <c r="O5698" s="60" t="str">
        <f t="shared" si="357"/>
        <v/>
      </c>
      <c r="P5698" s="103">
        <f t="shared" si="356"/>
        <v>15.000000000014779</v>
      </c>
      <c r="Q5698" s="58"/>
      <c r="R5698" s="58"/>
      <c r="S5698" s="102"/>
    </row>
    <row r="5699" spans="1:19" ht="12.5" customHeight="1" x14ac:dyDescent="0.35">
      <c r="A5699" s="2">
        <v>90</v>
      </c>
      <c r="B5699" s="2" t="s">
        <v>71</v>
      </c>
      <c r="C5699" s="67">
        <v>190.93979999999999</v>
      </c>
      <c r="D5699" t="s">
        <v>65</v>
      </c>
      <c r="E5699" s="2" t="s">
        <v>59</v>
      </c>
      <c r="F5699" s="2" t="s">
        <v>70</v>
      </c>
      <c r="G5699" s="2"/>
      <c r="I5699" s="60">
        <f t="shared" si="354"/>
        <v>0</v>
      </c>
      <c r="J5699" s="60">
        <f>IF(OR(I5699="",I5700="",I5701=""),"",(AVERAGEIF(A5699:A$10000,A5699,I5699:I$10000)))</f>
        <v>0</v>
      </c>
      <c r="K5699" s="60"/>
      <c r="L5699" s="55" t="str">
        <f>IF(O5699="","",A5699)</f>
        <v/>
      </c>
      <c r="M5699" s="60" t="str">
        <f>IF(O5699="","",(VLOOKUP(A5699,A5699:E12683,5,FALSE)))</f>
        <v/>
      </c>
      <c r="N5699" s="55" t="str">
        <f t="shared" si="355"/>
        <v/>
      </c>
      <c r="O5699" s="55" t="str">
        <f t="shared" si="357"/>
        <v/>
      </c>
      <c r="P5699" s="104">
        <f t="shared" si="356"/>
        <v>14.199999999988222</v>
      </c>
      <c r="Q5699" s="58"/>
      <c r="R5699" s="58"/>
      <c r="S5699" s="102"/>
    </row>
    <row r="5700" spans="1:19" ht="12.5" customHeight="1" x14ac:dyDescent="0.35">
      <c r="A5700" s="60">
        <v>90</v>
      </c>
      <c r="B5700" s="60" t="s">
        <v>71</v>
      </c>
      <c r="C5700" s="68">
        <v>190.95339999999999</v>
      </c>
      <c r="D5700" s="58" t="s">
        <v>65</v>
      </c>
      <c r="E5700" s="60" t="s">
        <v>59</v>
      </c>
      <c r="F5700" s="60" t="s">
        <v>70</v>
      </c>
      <c r="G5700" s="60"/>
      <c r="H5700" s="60"/>
      <c r="I5700" s="60">
        <f t="shared" si="354"/>
        <v>0</v>
      </c>
      <c r="J5700" s="60">
        <f>IF(OR(I5700="",I5701="",I5702=""),"",(AVERAGEIF(A5700:A$10000,A5700,I5700:I$10000)))</f>
        <v>0</v>
      </c>
      <c r="K5700" s="60"/>
      <c r="L5700" s="60" t="str">
        <f>IF(O5700="","",A5700)</f>
        <v/>
      </c>
      <c r="M5700" s="60" t="str">
        <f>IF(O5700="","",(VLOOKUP(A5700,A5700:E12684,5,FALSE)))</f>
        <v/>
      </c>
      <c r="N5700" s="60" t="str">
        <f t="shared" si="355"/>
        <v/>
      </c>
      <c r="O5700" s="60" t="str">
        <f t="shared" si="357"/>
        <v/>
      </c>
      <c r="P5700" s="103">
        <f t="shared" si="356"/>
        <v>13.599999999996726</v>
      </c>
      <c r="Q5700" s="58"/>
      <c r="R5700" s="58"/>
      <c r="S5700" s="102"/>
    </row>
    <row r="5701" spans="1:19" ht="12.5" customHeight="1" x14ac:dyDescent="0.35">
      <c r="A5701" s="2">
        <v>90</v>
      </c>
      <c r="B5701" s="2" t="s">
        <v>71</v>
      </c>
      <c r="C5701" s="67">
        <v>190.9682</v>
      </c>
      <c r="D5701" t="s">
        <v>65</v>
      </c>
      <c r="E5701" s="2" t="s">
        <v>59</v>
      </c>
      <c r="F5701" s="2" t="s">
        <v>70</v>
      </c>
      <c r="G5701" s="2"/>
      <c r="I5701" s="60">
        <f t="shared" si="354"/>
        <v>0</v>
      </c>
      <c r="J5701" s="60">
        <f>IF(OR(I5701="",I5702="",I5703=""),"",(AVERAGEIF(A5701:A$10000,A5701,I5701:I$10000)))</f>
        <v>0</v>
      </c>
      <c r="K5701" s="60"/>
      <c r="L5701" s="55" t="str">
        <f>IF(O5701="","",A5701)</f>
        <v/>
      </c>
      <c r="M5701" s="60" t="str">
        <f>IF(O5701="","",(VLOOKUP(A5701,A5701:E12685,5,FALSE)))</f>
        <v/>
      </c>
      <c r="N5701" s="55" t="str">
        <f t="shared" si="355"/>
        <v/>
      </c>
      <c r="O5701" s="55" t="str">
        <f t="shared" si="357"/>
        <v/>
      </c>
      <c r="P5701" s="104">
        <f t="shared" si="356"/>
        <v>14.80000000000814</v>
      </c>
      <c r="Q5701" s="58"/>
      <c r="R5701" s="58"/>
      <c r="S5701" s="102"/>
    </row>
    <row r="5702" spans="1:19" ht="12.5" customHeight="1" x14ac:dyDescent="0.35">
      <c r="A5702" s="60">
        <v>90</v>
      </c>
      <c r="B5702" s="60" t="s">
        <v>71</v>
      </c>
      <c r="C5702" s="68">
        <v>190.98259999999999</v>
      </c>
      <c r="D5702" s="58" t="s">
        <v>65</v>
      </c>
      <c r="E5702" s="60" t="s">
        <v>59</v>
      </c>
      <c r="F5702" s="60" t="s">
        <v>70</v>
      </c>
      <c r="G5702" s="60"/>
      <c r="H5702" s="60"/>
      <c r="I5702" s="60">
        <f t="shared" si="354"/>
        <v>0</v>
      </c>
      <c r="J5702" s="60">
        <f>IF(OR(I5702="",I5703="",I5704=""),"",(AVERAGEIF(A5702:A$10000,A5702,I5702:I$10000)))</f>
        <v>0</v>
      </c>
      <c r="K5702" s="60"/>
      <c r="L5702" s="60" t="str">
        <f>IF(O5702="","",A5702)</f>
        <v/>
      </c>
      <c r="M5702" s="60" t="str">
        <f>IF(O5702="","",(VLOOKUP(A5702,A5702:E12686,5,FALSE)))</f>
        <v/>
      </c>
      <c r="N5702" s="60" t="str">
        <f t="shared" si="355"/>
        <v/>
      </c>
      <c r="O5702" s="60" t="str">
        <f t="shared" si="357"/>
        <v/>
      </c>
      <c r="P5702" s="103">
        <f t="shared" si="356"/>
        <v>14.399999999994861</v>
      </c>
      <c r="Q5702" s="58"/>
      <c r="R5702" s="58"/>
      <c r="S5702" s="102"/>
    </row>
    <row r="5703" spans="1:19" ht="12.5" customHeight="1" x14ac:dyDescent="0.35">
      <c r="A5703" s="2">
        <v>90</v>
      </c>
      <c r="B5703" s="2" t="s">
        <v>71</v>
      </c>
      <c r="C5703" s="67">
        <v>191.0067</v>
      </c>
      <c r="D5703" t="s">
        <v>65</v>
      </c>
      <c r="E5703" s="2" t="s">
        <v>59</v>
      </c>
      <c r="F5703" s="2" t="s">
        <v>70</v>
      </c>
      <c r="G5703" s="2"/>
      <c r="I5703" s="60">
        <f t="shared" si="354"/>
        <v>0</v>
      </c>
      <c r="J5703" s="60">
        <f>IF(OR(I5703="",I5704="",I5705=""),"",(AVERAGEIF(A5703:A$10000,A5703,I5703:I$10000)))</f>
        <v>0</v>
      </c>
      <c r="K5703" s="60"/>
      <c r="L5703" s="55" t="str">
        <f>IF(O5703="","",A5703)</f>
        <v/>
      </c>
      <c r="M5703" s="60" t="str">
        <f>IF(O5703="","",(VLOOKUP(A5703,A5703:E12687,5,FALSE)))</f>
        <v/>
      </c>
      <c r="N5703" s="55" t="str">
        <f t="shared" si="355"/>
        <v/>
      </c>
      <c r="O5703" s="55" t="str">
        <f t="shared" si="357"/>
        <v/>
      </c>
      <c r="P5703" s="104">
        <f t="shared" si="356"/>
        <v>24.100000000004229</v>
      </c>
      <c r="Q5703" s="58"/>
      <c r="R5703" s="58"/>
      <c r="S5703" s="102"/>
    </row>
    <row r="5704" spans="1:19" ht="12.5" customHeight="1" x14ac:dyDescent="0.35">
      <c r="A5704" s="60">
        <v>90</v>
      </c>
      <c r="B5704" s="60" t="s">
        <v>71</v>
      </c>
      <c r="C5704" s="68">
        <v>191.02090000000001</v>
      </c>
      <c r="D5704" s="58" t="s">
        <v>65</v>
      </c>
      <c r="E5704" s="60" t="s">
        <v>59</v>
      </c>
      <c r="F5704" s="60" t="s">
        <v>70</v>
      </c>
      <c r="G5704" s="60"/>
      <c r="H5704" s="60"/>
      <c r="I5704" s="60">
        <f t="shared" si="354"/>
        <v>0</v>
      </c>
      <c r="J5704" s="60">
        <f>IF(OR(I5704="",I5705="",I5706=""),"",(AVERAGEIF(A5704:A$10000,A5704,I5704:I$10000)))</f>
        <v>0</v>
      </c>
      <c r="K5704" s="60"/>
      <c r="L5704" s="60" t="str">
        <f>IF(O5704="","",A5704)</f>
        <v/>
      </c>
      <c r="M5704" s="60" t="str">
        <f>IF(O5704="","",(VLOOKUP(A5704,A5704:E12688,5,FALSE)))</f>
        <v/>
      </c>
      <c r="N5704" s="60" t="str">
        <f t="shared" si="355"/>
        <v/>
      </c>
      <c r="O5704" s="60" t="str">
        <f t="shared" si="357"/>
        <v/>
      </c>
      <c r="P5704" s="103">
        <f t="shared" si="356"/>
        <v>14.200000000016644</v>
      </c>
      <c r="Q5704" s="58"/>
      <c r="R5704" s="58"/>
      <c r="S5704" s="102"/>
    </row>
    <row r="5705" spans="1:19" ht="12.5" customHeight="1" x14ac:dyDescent="0.35">
      <c r="A5705" s="2">
        <v>90</v>
      </c>
      <c r="B5705" s="2" t="s">
        <v>71</v>
      </c>
      <c r="C5705" s="67">
        <v>191.03559999999999</v>
      </c>
      <c r="D5705" t="s">
        <v>65</v>
      </c>
      <c r="E5705" s="2" t="s">
        <v>59</v>
      </c>
      <c r="F5705" s="2" t="s">
        <v>70</v>
      </c>
      <c r="G5705" s="2"/>
      <c r="I5705" s="60">
        <f t="shared" si="354"/>
        <v>0</v>
      </c>
      <c r="J5705" s="60">
        <f>IF(OR(I5705="",I5706="",I5707=""),"",(AVERAGEIF(A5705:A$10000,A5705,I5705:I$10000)))</f>
        <v>0</v>
      </c>
      <c r="K5705" s="60"/>
      <c r="L5705" s="55" t="str">
        <f>IF(O5705="","",A5705)</f>
        <v/>
      </c>
      <c r="M5705" s="60" t="str">
        <f>IF(O5705="","",(VLOOKUP(A5705,A5705:E12689,5,FALSE)))</f>
        <v/>
      </c>
      <c r="N5705" s="55" t="str">
        <f t="shared" si="355"/>
        <v/>
      </c>
      <c r="O5705" s="55" t="str">
        <f t="shared" si="357"/>
        <v/>
      </c>
      <c r="P5705" s="104">
        <f t="shared" si="356"/>
        <v>14.699999999976399</v>
      </c>
      <c r="Q5705" s="58"/>
      <c r="R5705" s="58"/>
      <c r="S5705" s="102"/>
    </row>
    <row r="5706" spans="1:19" ht="12.5" customHeight="1" x14ac:dyDescent="0.35">
      <c r="A5706" s="60">
        <v>90</v>
      </c>
      <c r="B5706" s="60" t="s">
        <v>71</v>
      </c>
      <c r="C5706" s="68">
        <v>191.05080000000001</v>
      </c>
      <c r="D5706" s="58" t="s">
        <v>65</v>
      </c>
      <c r="E5706" s="60" t="s">
        <v>59</v>
      </c>
      <c r="F5706" s="60" t="s">
        <v>70</v>
      </c>
      <c r="G5706" s="60"/>
      <c r="H5706" s="60"/>
      <c r="I5706" s="60">
        <f t="shared" si="354"/>
        <v>0</v>
      </c>
      <c r="J5706" s="60">
        <f>IF(OR(I5706="",I5707="",I5708=""),"",(AVERAGEIF(A5706:A$10000,A5706,I5706:I$10000)))</f>
        <v>0</v>
      </c>
      <c r="K5706" s="60"/>
      <c r="L5706" s="60" t="str">
        <f>IF(O5706="","",A5706)</f>
        <v/>
      </c>
      <c r="M5706" s="60" t="str">
        <f>IF(O5706="","",(VLOOKUP(A5706,A5706:E12690,5,FALSE)))</f>
        <v/>
      </c>
      <c r="N5706" s="60" t="str">
        <f t="shared" si="355"/>
        <v/>
      </c>
      <c r="O5706" s="60" t="str">
        <f t="shared" si="357"/>
        <v/>
      </c>
      <c r="P5706" s="103">
        <f t="shared" si="356"/>
        <v>15.200000000021419</v>
      </c>
      <c r="Q5706" s="58"/>
      <c r="R5706" s="58"/>
      <c r="S5706" s="102"/>
    </row>
    <row r="5707" spans="1:19" ht="12.5" customHeight="1" x14ac:dyDescent="0.35">
      <c r="A5707" s="2">
        <v>90</v>
      </c>
      <c r="B5707" s="2" t="s">
        <v>71</v>
      </c>
      <c r="C5707" s="67">
        <v>191.0659</v>
      </c>
      <c r="D5707" t="s">
        <v>65</v>
      </c>
      <c r="E5707" s="2" t="s">
        <v>59</v>
      </c>
      <c r="F5707" s="2" t="s">
        <v>70</v>
      </c>
      <c r="G5707" s="2"/>
      <c r="I5707" s="60">
        <f t="shared" si="354"/>
        <v>0</v>
      </c>
      <c r="J5707" s="60">
        <f>IF(OR(I5707="",I5708="",I5709=""),"",(AVERAGEIF(A5707:A$10000,A5707,I5707:I$10000)))</f>
        <v>0</v>
      </c>
      <c r="K5707" s="60"/>
      <c r="L5707" s="55" t="str">
        <f>IF(O5707="","",A5707)</f>
        <v/>
      </c>
      <c r="M5707" s="60" t="str">
        <f>IF(O5707="","",(VLOOKUP(A5707,A5707:E12691,5,FALSE)))</f>
        <v/>
      </c>
      <c r="N5707" s="55" t="str">
        <f t="shared" si="355"/>
        <v/>
      </c>
      <c r="O5707" s="55" t="str">
        <f t="shared" si="357"/>
        <v/>
      </c>
      <c r="P5707" s="104">
        <f t="shared" si="356"/>
        <v>15.099999999989677</v>
      </c>
      <c r="Q5707" s="58"/>
      <c r="R5707" s="58"/>
      <c r="S5707" s="102"/>
    </row>
    <row r="5708" spans="1:19" ht="12.5" customHeight="1" x14ac:dyDescent="0.35">
      <c r="A5708" s="60">
        <v>90</v>
      </c>
      <c r="B5708" s="60" t="s">
        <v>71</v>
      </c>
      <c r="C5708" s="68">
        <v>191.08099999999999</v>
      </c>
      <c r="D5708" s="58" t="s">
        <v>65</v>
      </c>
      <c r="E5708" s="60" t="s">
        <v>59</v>
      </c>
      <c r="F5708" s="60" t="s">
        <v>70</v>
      </c>
      <c r="G5708" s="60"/>
      <c r="H5708" s="60"/>
      <c r="I5708" s="60">
        <f t="shared" si="354"/>
        <v>0</v>
      </c>
      <c r="J5708" s="60">
        <f>IF(OR(I5708="",I5709="",I5710=""),"",(AVERAGEIF(A5708:A$10000,A5708,I5708:I$10000)))</f>
        <v>0</v>
      </c>
      <c r="K5708" s="60"/>
      <c r="L5708" s="60" t="str">
        <f>IF(O5708="","",A5708)</f>
        <v/>
      </c>
      <c r="M5708" s="60" t="str">
        <f>IF(O5708="","",(VLOOKUP(A5708,A5708:E12692,5,FALSE)))</f>
        <v/>
      </c>
      <c r="N5708" s="60" t="str">
        <f t="shared" si="355"/>
        <v/>
      </c>
      <c r="O5708" s="60" t="str">
        <f t="shared" si="357"/>
        <v/>
      </c>
      <c r="P5708" s="103">
        <f t="shared" si="356"/>
        <v>15.099999999989677</v>
      </c>
      <c r="Q5708" s="58"/>
      <c r="R5708" s="58"/>
      <c r="S5708" s="102"/>
    </row>
    <row r="5709" spans="1:19" ht="12.5" customHeight="1" x14ac:dyDescent="0.35">
      <c r="A5709" s="2">
        <v>90</v>
      </c>
      <c r="B5709" s="2" t="s">
        <v>69</v>
      </c>
      <c r="C5709" s="67">
        <v>191.09530000000001</v>
      </c>
      <c r="D5709" t="s">
        <v>65</v>
      </c>
      <c r="E5709" s="2" t="s">
        <v>59</v>
      </c>
      <c r="F5709" s="2" t="s">
        <v>70</v>
      </c>
      <c r="G5709" s="2"/>
      <c r="I5709" s="60">
        <f t="shared" si="354"/>
        <v>0</v>
      </c>
      <c r="J5709" s="60">
        <f>IF(OR(I5709="",I5710="",I5711=""),"",(AVERAGEIF(A5709:A$10000,A5709,I5709:I$10000)))</f>
        <v>0</v>
      </c>
      <c r="K5709" s="60"/>
      <c r="L5709" s="55" t="str">
        <f>IF(O5709="","",A5709)</f>
        <v/>
      </c>
      <c r="M5709" s="60" t="str">
        <f>IF(O5709="","",(VLOOKUP(A5709,A5709:E12693,5,FALSE)))</f>
        <v/>
      </c>
      <c r="N5709" s="55" t="str">
        <f t="shared" si="355"/>
        <v/>
      </c>
      <c r="O5709" s="55" t="str">
        <f t="shared" si="357"/>
        <v/>
      </c>
      <c r="P5709" s="104">
        <f t="shared" si="356"/>
        <v>14.300000000019963</v>
      </c>
      <c r="Q5709" s="58"/>
      <c r="R5709" s="58"/>
      <c r="S5709" s="102"/>
    </row>
    <row r="5710" spans="1:19" ht="12.5" customHeight="1" x14ac:dyDescent="0.35">
      <c r="A5710" s="60">
        <v>90</v>
      </c>
      <c r="B5710" s="60" t="s">
        <v>69</v>
      </c>
      <c r="C5710" s="68">
        <v>191.11060000000001</v>
      </c>
      <c r="D5710" s="58" t="s">
        <v>65</v>
      </c>
      <c r="E5710" s="60" t="s">
        <v>59</v>
      </c>
      <c r="F5710" s="60" t="s">
        <v>70</v>
      </c>
      <c r="G5710" s="60"/>
      <c r="H5710" s="60"/>
      <c r="I5710" s="60">
        <f t="shared" si="354"/>
        <v>0</v>
      </c>
      <c r="J5710" s="60">
        <f>IF(OR(I5710="",I5711="",I5712=""),"",(AVERAGEIF(A5710:A$10000,A5710,I5710:I$10000)))</f>
        <v>0</v>
      </c>
      <c r="K5710" s="60"/>
      <c r="L5710" s="60" t="str">
        <f>IF(O5710="","",A5710)</f>
        <v/>
      </c>
      <c r="M5710" s="60" t="str">
        <f>IF(O5710="","",(VLOOKUP(A5710,A5710:E12694,5,FALSE)))</f>
        <v/>
      </c>
      <c r="N5710" s="60" t="str">
        <f t="shared" si="355"/>
        <v/>
      </c>
      <c r="O5710" s="60" t="str">
        <f t="shared" si="357"/>
        <v/>
      </c>
      <c r="P5710" s="103">
        <f t="shared" si="356"/>
        <v>15.299999999996317</v>
      </c>
      <c r="Q5710" s="58"/>
      <c r="R5710" s="58"/>
      <c r="S5710" s="102"/>
    </row>
    <row r="5711" spans="1:19" ht="12.5" customHeight="1" x14ac:dyDescent="0.35">
      <c r="A5711" s="2">
        <v>90</v>
      </c>
      <c r="B5711" s="2" t="s">
        <v>69</v>
      </c>
      <c r="C5711" s="67">
        <v>191.12520000000001</v>
      </c>
      <c r="D5711" t="s">
        <v>65</v>
      </c>
      <c r="E5711" s="2" t="s">
        <v>59</v>
      </c>
      <c r="F5711" s="2" t="s">
        <v>70</v>
      </c>
      <c r="G5711" s="2"/>
      <c r="I5711" s="60">
        <f t="shared" si="354"/>
        <v>0</v>
      </c>
      <c r="J5711" s="60">
        <f>IF(OR(I5711="",I5712="",I5713=""),"",(AVERAGEIF(A5711:A$10000,A5711,I5711:I$10000)))</f>
        <v>0</v>
      </c>
      <c r="K5711" s="60"/>
      <c r="L5711" s="55" t="str">
        <f>IF(O5711="","",A5711)</f>
        <v/>
      </c>
      <c r="M5711" s="60" t="str">
        <f>IF(O5711="","",(VLOOKUP(A5711,A5711:E12695,5,FALSE)))</f>
        <v/>
      </c>
      <c r="N5711" s="55" t="str">
        <f t="shared" si="355"/>
        <v/>
      </c>
      <c r="O5711" s="55" t="str">
        <f t="shared" si="357"/>
        <v/>
      </c>
      <c r="P5711" s="104">
        <f t="shared" si="356"/>
        <v>14.600000000001501</v>
      </c>
      <c r="Q5711" s="58"/>
      <c r="R5711" s="58"/>
      <c r="S5711" s="102"/>
    </row>
    <row r="5712" spans="1:19" ht="12.5" customHeight="1" x14ac:dyDescent="0.35">
      <c r="A5712" s="60">
        <v>90</v>
      </c>
      <c r="B5712" s="60" t="s">
        <v>71</v>
      </c>
      <c r="C5712" s="68">
        <v>191.14</v>
      </c>
      <c r="D5712" s="58" t="s">
        <v>65</v>
      </c>
      <c r="E5712" s="60" t="s">
        <v>59</v>
      </c>
      <c r="F5712" s="60" t="s">
        <v>70</v>
      </c>
      <c r="G5712" s="60"/>
      <c r="H5712" s="60"/>
      <c r="I5712" s="60">
        <f t="shared" si="354"/>
        <v>0</v>
      </c>
      <c r="J5712" s="60">
        <f>IF(OR(I5712="",I5713="",I5714=""),"",(AVERAGEIF(A5712:A$10000,A5712,I5712:I$10000)))</f>
        <v>0</v>
      </c>
      <c r="K5712" s="60"/>
      <c r="L5712" s="60" t="str">
        <f>IF(O5712="","",A5712)</f>
        <v/>
      </c>
      <c r="M5712" s="60" t="str">
        <f>IF(O5712="","",(VLOOKUP(A5712,A5712:E12696,5,FALSE)))</f>
        <v/>
      </c>
      <c r="N5712" s="60" t="str">
        <f t="shared" si="355"/>
        <v/>
      </c>
      <c r="O5712" s="60" t="str">
        <f t="shared" si="357"/>
        <v/>
      </c>
      <c r="P5712" s="103">
        <f t="shared" si="356"/>
        <v>14.799999999979718</v>
      </c>
      <c r="Q5712" s="58"/>
      <c r="R5712" s="58"/>
      <c r="S5712" s="102"/>
    </row>
    <row r="5713" spans="1:19" ht="12.5" customHeight="1" x14ac:dyDescent="0.35">
      <c r="A5713" s="2">
        <v>90</v>
      </c>
      <c r="B5713" s="2" t="s">
        <v>71</v>
      </c>
      <c r="C5713" s="67">
        <v>191.15440000000001</v>
      </c>
      <c r="D5713" t="s">
        <v>65</v>
      </c>
      <c r="E5713" s="2" t="s">
        <v>59</v>
      </c>
      <c r="F5713" s="2" t="s">
        <v>70</v>
      </c>
      <c r="G5713" s="2"/>
      <c r="I5713" s="60">
        <f t="shared" ref="I5713:I5776" si="358">IF(AND(OR(G5712&gt;G$5,G5714&gt;G$5),G5713&gt;G$5),G5713,"")</f>
        <v>0</v>
      </c>
      <c r="J5713" s="60">
        <f>IF(OR(I5713="",I5714="",I5715=""),"",(AVERAGEIF(A5713:A$10000,A5713,I5713:I$10000)))</f>
        <v>0</v>
      </c>
      <c r="K5713" s="60"/>
      <c r="L5713" s="55" t="str">
        <f>IF(O5713="","",A5713)</f>
        <v/>
      </c>
      <c r="M5713" s="60" t="str">
        <f>IF(O5713="","",(VLOOKUP(A5713,A5713:E12697,5,FALSE)))</f>
        <v/>
      </c>
      <c r="N5713" s="55" t="str">
        <f t="shared" si="355"/>
        <v/>
      </c>
      <c r="O5713" s="55" t="str">
        <f t="shared" si="357"/>
        <v/>
      </c>
      <c r="P5713" s="104">
        <f t="shared" si="356"/>
        <v>14.400000000023283</v>
      </c>
      <c r="Q5713" s="58"/>
      <c r="R5713" s="58"/>
      <c r="S5713" s="102"/>
    </row>
    <row r="5714" spans="1:19" ht="12.5" customHeight="1" x14ac:dyDescent="0.35">
      <c r="A5714" s="60">
        <v>90</v>
      </c>
      <c r="B5714" s="60" t="s">
        <v>71</v>
      </c>
      <c r="C5714" s="68">
        <v>191.16929999999999</v>
      </c>
      <c r="D5714" s="58" t="s">
        <v>65</v>
      </c>
      <c r="E5714" s="60" t="s">
        <v>59</v>
      </c>
      <c r="F5714" s="60" t="s">
        <v>70</v>
      </c>
      <c r="G5714" s="60"/>
      <c r="H5714" s="60"/>
      <c r="I5714" s="60">
        <f t="shared" si="358"/>
        <v>0</v>
      </c>
      <c r="J5714" s="60">
        <f>IF(OR(I5714="",I5715="",I5716=""),"",(AVERAGEIF(A5714:A$10000,A5714,I5714:I$10000)))</f>
        <v>0</v>
      </c>
      <c r="K5714" s="60"/>
      <c r="L5714" s="60" t="str">
        <f>IF(O5714="","",A5714)</f>
        <v/>
      </c>
      <c r="M5714" s="60" t="str">
        <f>IF(O5714="","",(VLOOKUP(A5714,A5714:E12698,5,FALSE)))</f>
        <v/>
      </c>
      <c r="N5714" s="60" t="str">
        <f t="shared" ref="N5714:N5777" si="359">IF(L5714="","",I5714)</f>
        <v/>
      </c>
      <c r="O5714" s="60" t="str">
        <f t="shared" si="357"/>
        <v/>
      </c>
      <c r="P5714" s="103">
        <f t="shared" ref="P5714:P5777" si="360">IF(A5714=A5713,ABS(C5714-C5713)*1000,"")</f>
        <v>14.899999999983038</v>
      </c>
      <c r="Q5714" s="58"/>
      <c r="R5714" s="58"/>
      <c r="S5714" s="102"/>
    </row>
    <row r="5715" spans="1:19" ht="12.5" customHeight="1" x14ac:dyDescent="0.35">
      <c r="A5715" s="2">
        <v>90</v>
      </c>
      <c r="B5715" s="2" t="s">
        <v>71</v>
      </c>
      <c r="C5715" s="67">
        <v>191.18350000000001</v>
      </c>
      <c r="D5715" t="s">
        <v>65</v>
      </c>
      <c r="E5715" s="2" t="s">
        <v>59</v>
      </c>
      <c r="F5715" s="2" t="s">
        <v>70</v>
      </c>
      <c r="G5715" s="2"/>
      <c r="I5715" s="60">
        <f t="shared" si="358"/>
        <v>0</v>
      </c>
      <c r="J5715" s="60">
        <f>IF(OR(I5715="",I5716="",I5717=""),"",(AVERAGEIF(A5715:A$10000,A5715,I5715:I$10000)))</f>
        <v>0</v>
      </c>
      <c r="K5715" s="60"/>
      <c r="L5715" s="55" t="str">
        <f>IF(O5715="","",A5715)</f>
        <v/>
      </c>
      <c r="M5715" s="60" t="str">
        <f>IF(O5715="","",(VLOOKUP(A5715,A5715:E12699,5,FALSE)))</f>
        <v/>
      </c>
      <c r="N5715" s="55" t="str">
        <f t="shared" si="359"/>
        <v/>
      </c>
      <c r="O5715" s="55" t="str">
        <f t="shared" si="357"/>
        <v/>
      </c>
      <c r="P5715" s="104">
        <f t="shared" si="360"/>
        <v>14.200000000016644</v>
      </c>
      <c r="Q5715" s="58"/>
      <c r="R5715" s="58"/>
      <c r="S5715" s="102"/>
    </row>
    <row r="5716" spans="1:19" ht="12.5" customHeight="1" x14ac:dyDescent="0.35">
      <c r="A5716" s="60">
        <v>90</v>
      </c>
      <c r="B5716" s="60" t="s">
        <v>71</v>
      </c>
      <c r="C5716" s="68">
        <v>191.2079</v>
      </c>
      <c r="D5716" s="58" t="s">
        <v>65</v>
      </c>
      <c r="E5716" s="60" t="s">
        <v>59</v>
      </c>
      <c r="F5716" s="60" t="s">
        <v>70</v>
      </c>
      <c r="G5716" s="60"/>
      <c r="H5716" s="60"/>
      <c r="I5716" s="60">
        <f t="shared" si="358"/>
        <v>0</v>
      </c>
      <c r="J5716" s="60">
        <f>IF(OR(I5716="",I5717="",I5718=""),"",(AVERAGEIF(A5716:A$10000,A5716,I5716:I$10000)))</f>
        <v>0</v>
      </c>
      <c r="K5716" s="60"/>
      <c r="L5716" s="60" t="str">
        <f>IF(O5716="","",A5716)</f>
        <v/>
      </c>
      <c r="M5716" s="60" t="str">
        <f>IF(O5716="","",(VLOOKUP(A5716,A5716:E12700,5,FALSE)))</f>
        <v/>
      </c>
      <c r="N5716" s="60" t="str">
        <f t="shared" si="359"/>
        <v/>
      </c>
      <c r="O5716" s="60" t="str">
        <f t="shared" si="357"/>
        <v/>
      </c>
      <c r="P5716" s="103">
        <f t="shared" si="360"/>
        <v>24.399999999985766</v>
      </c>
      <c r="Q5716" s="58"/>
      <c r="R5716" s="58"/>
      <c r="S5716" s="102"/>
    </row>
    <row r="5717" spans="1:19" ht="12.5" customHeight="1" x14ac:dyDescent="0.35">
      <c r="A5717" s="2">
        <v>90</v>
      </c>
      <c r="B5717" s="2" t="s">
        <v>71</v>
      </c>
      <c r="C5717" s="67">
        <v>191.2225</v>
      </c>
      <c r="D5717" t="s">
        <v>65</v>
      </c>
      <c r="E5717" s="2" t="s">
        <v>59</v>
      </c>
      <c r="F5717" s="2" t="s">
        <v>70</v>
      </c>
      <c r="G5717" s="2"/>
      <c r="I5717" s="60">
        <f t="shared" si="358"/>
        <v>0</v>
      </c>
      <c r="J5717" s="60">
        <f>IF(OR(I5717="",I5718="",I5719=""),"",(AVERAGEIF(A5717:A$10000,A5717,I5717:I$10000)))</f>
        <v>0</v>
      </c>
      <c r="K5717" s="60"/>
      <c r="L5717" s="55" t="str">
        <f>IF(O5717="","",A5717)</f>
        <v/>
      </c>
      <c r="M5717" s="60" t="str">
        <f>IF(O5717="","",(VLOOKUP(A5717,A5717:E12701,5,FALSE)))</f>
        <v/>
      </c>
      <c r="N5717" s="55" t="str">
        <f t="shared" si="359"/>
        <v/>
      </c>
      <c r="O5717" s="55" t="str">
        <f t="shared" si="357"/>
        <v/>
      </c>
      <c r="P5717" s="104">
        <f t="shared" si="360"/>
        <v>14.600000000001501</v>
      </c>
      <c r="Q5717" s="58"/>
      <c r="R5717" s="58"/>
      <c r="S5717" s="102"/>
    </row>
    <row r="5718" spans="1:19" ht="12.5" customHeight="1" x14ac:dyDescent="0.35">
      <c r="A5718" s="60">
        <v>90</v>
      </c>
      <c r="B5718" s="60" t="s">
        <v>71</v>
      </c>
      <c r="C5718" s="68">
        <v>191.23750000000001</v>
      </c>
      <c r="D5718" s="58" t="s">
        <v>65</v>
      </c>
      <c r="E5718" s="60" t="s">
        <v>59</v>
      </c>
      <c r="F5718" s="60" t="s">
        <v>70</v>
      </c>
      <c r="G5718" s="60"/>
      <c r="H5718" s="60"/>
      <c r="I5718" s="60">
        <f t="shared" si="358"/>
        <v>0</v>
      </c>
      <c r="J5718" s="60">
        <f>IF(OR(I5718="",I5719="",I5720=""),"",(AVERAGEIF(A5718:A$10000,A5718,I5718:I$10000)))</f>
        <v>0</v>
      </c>
      <c r="K5718" s="60"/>
      <c r="L5718" s="60" t="str">
        <f>IF(O5718="","",A5718)</f>
        <v/>
      </c>
      <c r="M5718" s="60" t="str">
        <f>IF(O5718="","",(VLOOKUP(A5718,A5718:E12702,5,FALSE)))</f>
        <v/>
      </c>
      <c r="N5718" s="60" t="str">
        <f t="shared" si="359"/>
        <v/>
      </c>
      <c r="O5718" s="60" t="str">
        <f t="shared" si="357"/>
        <v/>
      </c>
      <c r="P5718" s="103">
        <f t="shared" si="360"/>
        <v>15.000000000014779</v>
      </c>
      <c r="Q5718" s="58"/>
      <c r="R5718" s="58"/>
      <c r="S5718" s="102"/>
    </row>
    <row r="5719" spans="1:19" ht="12.5" customHeight="1" x14ac:dyDescent="0.35">
      <c r="A5719" s="2">
        <v>90</v>
      </c>
      <c r="B5719" s="2" t="s">
        <v>71</v>
      </c>
      <c r="C5719" s="67">
        <v>191.26419999999999</v>
      </c>
      <c r="D5719" t="s">
        <v>65</v>
      </c>
      <c r="E5719" s="2" t="s">
        <v>59</v>
      </c>
      <c r="F5719" s="2" t="s">
        <v>70</v>
      </c>
      <c r="G5719" s="2"/>
      <c r="I5719" s="60">
        <f t="shared" si="358"/>
        <v>0</v>
      </c>
      <c r="J5719" s="60">
        <f>IF(OR(I5719="",I5720="",I5721=""),"",(AVERAGEIF(A5719:A$10000,A5719,I5719:I$10000)))</f>
        <v>0</v>
      </c>
      <c r="K5719" s="60"/>
      <c r="L5719" s="55" t="str">
        <f>IF(O5719="","",A5719)</f>
        <v/>
      </c>
      <c r="M5719" s="60" t="str">
        <f>IF(O5719="","",(VLOOKUP(A5719,A5719:E12703,5,FALSE)))</f>
        <v/>
      </c>
      <c r="N5719" s="55" t="str">
        <f t="shared" si="359"/>
        <v/>
      </c>
      <c r="O5719" s="55" t="str">
        <f t="shared" si="357"/>
        <v/>
      </c>
      <c r="P5719" s="104">
        <f t="shared" si="360"/>
        <v>26.699999999976853</v>
      </c>
      <c r="Q5719" s="58"/>
      <c r="R5719" s="58"/>
      <c r="S5719" s="102"/>
    </row>
    <row r="5720" spans="1:19" ht="12.5" customHeight="1" x14ac:dyDescent="0.35">
      <c r="A5720" s="60">
        <v>90</v>
      </c>
      <c r="B5720" s="60" t="s">
        <v>71</v>
      </c>
      <c r="C5720" s="68">
        <v>191.27789999999999</v>
      </c>
      <c r="D5720" s="58" t="s">
        <v>65</v>
      </c>
      <c r="E5720" s="60" t="s">
        <v>59</v>
      </c>
      <c r="F5720" s="60" t="s">
        <v>70</v>
      </c>
      <c r="G5720" s="60"/>
      <c r="H5720" s="60"/>
      <c r="I5720" s="60">
        <f t="shared" si="358"/>
        <v>0</v>
      </c>
      <c r="J5720" s="60">
        <f>IF(OR(I5720="",I5721="",I5722=""),"",(AVERAGEIF(A5720:A$10000,A5720,I5720:I$10000)))</f>
        <v>0</v>
      </c>
      <c r="K5720" s="60"/>
      <c r="L5720" s="60" t="str">
        <f>IF(O5720="","",A5720)</f>
        <v/>
      </c>
      <c r="M5720" s="60" t="str">
        <f>IF(O5720="","",(VLOOKUP(A5720,A5720:E12704,5,FALSE)))</f>
        <v/>
      </c>
      <c r="N5720" s="60" t="str">
        <f t="shared" si="359"/>
        <v/>
      </c>
      <c r="O5720" s="60" t="str">
        <f t="shared" si="357"/>
        <v/>
      </c>
      <c r="P5720" s="103">
        <f t="shared" si="360"/>
        <v>13.700000000000045</v>
      </c>
      <c r="Q5720" s="58"/>
      <c r="R5720" s="58"/>
      <c r="S5720" s="102"/>
    </row>
    <row r="5721" spans="1:19" ht="12.5" customHeight="1" x14ac:dyDescent="0.35">
      <c r="A5721" s="2">
        <v>90</v>
      </c>
      <c r="B5721" s="2" t="s">
        <v>71</v>
      </c>
      <c r="C5721" s="67">
        <v>191.29230000000001</v>
      </c>
      <c r="D5721" t="s">
        <v>65</v>
      </c>
      <c r="E5721" s="2" t="s">
        <v>59</v>
      </c>
      <c r="F5721" s="2" t="s">
        <v>70</v>
      </c>
      <c r="G5721" s="2"/>
      <c r="I5721" s="60">
        <f t="shared" si="358"/>
        <v>0</v>
      </c>
      <c r="J5721" s="60">
        <f>IF(OR(I5721="",I5722="",I5723=""),"",(AVERAGEIF(A5721:A$10000,A5721,I5721:I$10000)))</f>
        <v>0</v>
      </c>
      <c r="K5721" s="60"/>
      <c r="L5721" s="55" t="str">
        <f>IF(O5721="","",A5721)</f>
        <v/>
      </c>
      <c r="M5721" s="60" t="str">
        <f>IF(O5721="","",(VLOOKUP(A5721,A5721:E12705,5,FALSE)))</f>
        <v/>
      </c>
      <c r="N5721" s="55" t="str">
        <f t="shared" si="359"/>
        <v/>
      </c>
      <c r="O5721" s="55" t="str">
        <f t="shared" si="357"/>
        <v/>
      </c>
      <c r="P5721" s="104">
        <f t="shared" si="360"/>
        <v>14.400000000023283</v>
      </c>
      <c r="Q5721" s="58"/>
      <c r="R5721" s="58"/>
      <c r="S5721" s="102"/>
    </row>
    <row r="5722" spans="1:19" ht="12.5" customHeight="1" x14ac:dyDescent="0.35">
      <c r="A5722" s="60">
        <v>90</v>
      </c>
      <c r="B5722" s="60" t="s">
        <v>71</v>
      </c>
      <c r="C5722" s="68">
        <v>191.3074</v>
      </c>
      <c r="D5722" s="58" t="s">
        <v>65</v>
      </c>
      <c r="E5722" s="60" t="s">
        <v>59</v>
      </c>
      <c r="F5722" s="60" t="s">
        <v>70</v>
      </c>
      <c r="G5722" s="60"/>
      <c r="H5722" s="60"/>
      <c r="I5722" s="60">
        <f t="shared" si="358"/>
        <v>0</v>
      </c>
      <c r="J5722" s="60">
        <f>IF(OR(I5722="",I5723="",I5724=""),"",(AVERAGEIF(A5722:A$10000,A5722,I5722:I$10000)))</f>
        <v>0</v>
      </c>
      <c r="K5722" s="60"/>
      <c r="L5722" s="60" t="str">
        <f>IF(O5722="","",A5722)</f>
        <v/>
      </c>
      <c r="M5722" s="60" t="str">
        <f>IF(O5722="","",(VLOOKUP(A5722,A5722:E12706,5,FALSE)))</f>
        <v/>
      </c>
      <c r="N5722" s="60" t="str">
        <f t="shared" si="359"/>
        <v/>
      </c>
      <c r="O5722" s="60" t="str">
        <f t="shared" ref="O5722:O5785" si="361">IF(J5722="","",IF(AND(J5721="",J5720="",J5719=""),C5722,""))</f>
        <v/>
      </c>
      <c r="P5722" s="103">
        <f t="shared" si="360"/>
        <v>15.099999999989677</v>
      </c>
      <c r="Q5722" s="58"/>
      <c r="R5722" s="58"/>
      <c r="S5722" s="102"/>
    </row>
    <row r="5723" spans="1:19" ht="12.5" customHeight="1" x14ac:dyDescent="0.35">
      <c r="A5723" s="2">
        <v>90</v>
      </c>
      <c r="B5723" s="2" t="s">
        <v>71</v>
      </c>
      <c r="C5723" s="67">
        <v>191.32230000000001</v>
      </c>
      <c r="D5723" t="s">
        <v>65</v>
      </c>
      <c r="E5723" s="2" t="s">
        <v>59</v>
      </c>
      <c r="F5723" s="2" t="s">
        <v>70</v>
      </c>
      <c r="G5723" s="2"/>
      <c r="I5723" s="60">
        <f t="shared" si="358"/>
        <v>0</v>
      </c>
      <c r="J5723" s="60">
        <f>IF(OR(I5723="",I5724="",I5725=""),"",(AVERAGEIF(A5723:A$10000,A5723,I5723:I$10000)))</f>
        <v>0</v>
      </c>
      <c r="K5723" s="60"/>
      <c r="L5723" s="55" t="str">
        <f>IF(O5723="","",A5723)</f>
        <v/>
      </c>
      <c r="M5723" s="60" t="str">
        <f>IF(O5723="","",(VLOOKUP(A5723,A5723:E12707,5,FALSE)))</f>
        <v/>
      </c>
      <c r="N5723" s="55" t="str">
        <f t="shared" si="359"/>
        <v/>
      </c>
      <c r="O5723" s="55" t="str">
        <f t="shared" si="361"/>
        <v/>
      </c>
      <c r="P5723" s="104">
        <f t="shared" si="360"/>
        <v>14.90000000001146</v>
      </c>
      <c r="Q5723" s="58"/>
      <c r="R5723" s="58"/>
      <c r="S5723" s="102"/>
    </row>
    <row r="5724" spans="1:19" ht="12.5" customHeight="1" x14ac:dyDescent="0.35">
      <c r="A5724" s="60">
        <v>90</v>
      </c>
      <c r="B5724" s="60" t="s">
        <v>71</v>
      </c>
      <c r="C5724" s="68">
        <v>191.33680000000001</v>
      </c>
      <c r="D5724" s="58" t="s">
        <v>65</v>
      </c>
      <c r="E5724" s="60" t="s">
        <v>59</v>
      </c>
      <c r="F5724" s="60" t="s">
        <v>70</v>
      </c>
      <c r="G5724" s="60"/>
      <c r="H5724" s="60"/>
      <c r="I5724" s="60">
        <f t="shared" si="358"/>
        <v>0</v>
      </c>
      <c r="J5724" s="60">
        <f>IF(OR(I5724="",I5725="",I5726=""),"",(AVERAGEIF(A5724:A$10000,A5724,I5724:I$10000)))</f>
        <v>0</v>
      </c>
      <c r="K5724" s="60"/>
      <c r="L5724" s="60" t="str">
        <f>IF(O5724="","",A5724)</f>
        <v/>
      </c>
      <c r="M5724" s="60" t="str">
        <f>IF(O5724="","",(VLOOKUP(A5724,A5724:E12708,5,FALSE)))</f>
        <v/>
      </c>
      <c r="N5724" s="60" t="str">
        <f t="shared" si="359"/>
        <v/>
      </c>
      <c r="O5724" s="60" t="str">
        <f t="shared" si="361"/>
        <v/>
      </c>
      <c r="P5724" s="103">
        <f t="shared" si="360"/>
        <v>14.499999999998181</v>
      </c>
      <c r="Q5724" s="58"/>
      <c r="R5724" s="58"/>
      <c r="S5724" s="102"/>
    </row>
    <row r="5725" spans="1:19" ht="12.5" customHeight="1" x14ac:dyDescent="0.35">
      <c r="A5725" s="2">
        <v>90</v>
      </c>
      <c r="B5725" s="2" t="s">
        <v>69</v>
      </c>
      <c r="C5725" s="67">
        <v>191.3509</v>
      </c>
      <c r="D5725" t="s">
        <v>65</v>
      </c>
      <c r="E5725" s="2" t="s">
        <v>59</v>
      </c>
      <c r="F5725" s="2" t="s">
        <v>70</v>
      </c>
      <c r="G5725" s="2"/>
      <c r="I5725" s="60">
        <f t="shared" si="358"/>
        <v>0</v>
      </c>
      <c r="J5725" s="60">
        <f>IF(OR(I5725="",I5726="",I5727=""),"",(AVERAGEIF(A5725:A$10000,A5725,I5725:I$10000)))</f>
        <v>0</v>
      </c>
      <c r="K5725" s="60"/>
      <c r="L5725" s="55" t="str">
        <f>IF(O5725="","",A5725)</f>
        <v/>
      </c>
      <c r="M5725" s="60" t="str">
        <f>IF(O5725="","",(VLOOKUP(A5725,A5725:E12709,5,FALSE)))</f>
        <v/>
      </c>
      <c r="N5725" s="55" t="str">
        <f t="shared" si="359"/>
        <v/>
      </c>
      <c r="O5725" s="55" t="str">
        <f t="shared" si="361"/>
        <v/>
      </c>
      <c r="P5725" s="104">
        <f t="shared" si="360"/>
        <v>14.099999999984902</v>
      </c>
      <c r="Q5725" s="58"/>
      <c r="R5725" s="58"/>
      <c r="S5725" s="102"/>
    </row>
    <row r="5726" spans="1:19" ht="12.5" customHeight="1" x14ac:dyDescent="0.35">
      <c r="A5726" s="60">
        <v>90</v>
      </c>
      <c r="B5726" s="60" t="s">
        <v>69</v>
      </c>
      <c r="C5726" s="68">
        <v>191.3655</v>
      </c>
      <c r="D5726" s="58" t="s">
        <v>65</v>
      </c>
      <c r="E5726" s="60" t="s">
        <v>59</v>
      </c>
      <c r="F5726" s="60" t="s">
        <v>70</v>
      </c>
      <c r="G5726" s="60"/>
      <c r="H5726" s="60"/>
      <c r="I5726" s="60">
        <f t="shared" si="358"/>
        <v>0</v>
      </c>
      <c r="J5726" s="60">
        <f>IF(OR(I5726="",I5727="",I5728=""),"",(AVERAGEIF(A5726:A$10000,A5726,I5726:I$10000)))</f>
        <v>0</v>
      </c>
      <c r="K5726" s="60"/>
      <c r="L5726" s="60" t="str">
        <f>IF(O5726="","",A5726)</f>
        <v/>
      </c>
      <c r="M5726" s="60" t="str">
        <f>IF(O5726="","",(VLOOKUP(A5726,A5726:E12710,5,FALSE)))</f>
        <v/>
      </c>
      <c r="N5726" s="60" t="str">
        <f t="shared" si="359"/>
        <v/>
      </c>
      <c r="O5726" s="60" t="str">
        <f t="shared" si="361"/>
        <v/>
      </c>
      <c r="P5726" s="103">
        <f t="shared" si="360"/>
        <v>14.600000000001501</v>
      </c>
      <c r="Q5726" s="58"/>
      <c r="R5726" s="58"/>
      <c r="S5726" s="102"/>
    </row>
    <row r="5727" spans="1:19" ht="12.5" customHeight="1" x14ac:dyDescent="0.35">
      <c r="A5727" s="2">
        <v>90</v>
      </c>
      <c r="B5727" s="2" t="s">
        <v>69</v>
      </c>
      <c r="C5727" s="67">
        <v>191.37989999999999</v>
      </c>
      <c r="D5727" t="s">
        <v>65</v>
      </c>
      <c r="E5727" s="2" t="s">
        <v>59</v>
      </c>
      <c r="F5727" s="2" t="s">
        <v>70</v>
      </c>
      <c r="G5727" s="2"/>
      <c r="I5727" s="60">
        <f t="shared" si="358"/>
        <v>0</v>
      </c>
      <c r="J5727" s="60">
        <f>IF(OR(I5727="",I5728="",I5729=""),"",(AVERAGEIF(A5727:A$10000,A5727,I5727:I$10000)))</f>
        <v>0</v>
      </c>
      <c r="K5727" s="60"/>
      <c r="L5727" s="55" t="str">
        <f>IF(O5727="","",A5727)</f>
        <v/>
      </c>
      <c r="M5727" s="60" t="str">
        <f>IF(O5727="","",(VLOOKUP(A5727,A5727:E12711,5,FALSE)))</f>
        <v/>
      </c>
      <c r="N5727" s="55" t="str">
        <f t="shared" si="359"/>
        <v/>
      </c>
      <c r="O5727" s="55" t="str">
        <f t="shared" si="361"/>
        <v/>
      </c>
      <c r="P5727" s="104">
        <f t="shared" si="360"/>
        <v>14.399999999994861</v>
      </c>
      <c r="Q5727" s="58"/>
      <c r="R5727" s="58"/>
      <c r="S5727" s="102"/>
    </row>
    <row r="5728" spans="1:19" ht="12.5" customHeight="1" x14ac:dyDescent="0.35">
      <c r="A5728" s="60">
        <v>90</v>
      </c>
      <c r="B5728" s="60" t="s">
        <v>69</v>
      </c>
      <c r="C5728" s="68">
        <v>191.3947</v>
      </c>
      <c r="D5728" s="58" t="s">
        <v>65</v>
      </c>
      <c r="E5728" s="60" t="s">
        <v>59</v>
      </c>
      <c r="F5728" s="60" t="s">
        <v>70</v>
      </c>
      <c r="G5728" s="60"/>
      <c r="H5728" s="60"/>
      <c r="I5728" s="60">
        <f t="shared" si="358"/>
        <v>0</v>
      </c>
      <c r="J5728" s="60">
        <f>IF(OR(I5728="",I5729="",I5730=""),"",(AVERAGEIF(A5728:A$10000,A5728,I5728:I$10000)))</f>
        <v>0</v>
      </c>
      <c r="K5728" s="60"/>
      <c r="L5728" s="60" t="str">
        <f>IF(O5728="","",A5728)</f>
        <v/>
      </c>
      <c r="M5728" s="60" t="str">
        <f>IF(O5728="","",(VLOOKUP(A5728,A5728:E12712,5,FALSE)))</f>
        <v/>
      </c>
      <c r="N5728" s="60" t="str">
        <f t="shared" si="359"/>
        <v/>
      </c>
      <c r="O5728" s="60" t="str">
        <f t="shared" si="361"/>
        <v/>
      </c>
      <c r="P5728" s="103">
        <f t="shared" si="360"/>
        <v>14.80000000000814</v>
      </c>
      <c r="Q5728" s="58"/>
      <c r="R5728" s="58"/>
      <c r="S5728" s="102"/>
    </row>
    <row r="5729" spans="1:19" ht="12.5" customHeight="1" x14ac:dyDescent="0.35">
      <c r="A5729" s="2">
        <v>90</v>
      </c>
      <c r="B5729" s="2" t="s">
        <v>69</v>
      </c>
      <c r="C5729" s="67">
        <v>191.41820000000001</v>
      </c>
      <c r="D5729" t="s">
        <v>65</v>
      </c>
      <c r="E5729" s="2" t="s">
        <v>59</v>
      </c>
      <c r="F5729" s="2" t="s">
        <v>70</v>
      </c>
      <c r="G5729" s="2"/>
      <c r="I5729" s="60">
        <f t="shared" si="358"/>
        <v>0</v>
      </c>
      <c r="J5729" s="60">
        <f>IF(OR(I5729="",I5730="",I5731=""),"",(AVERAGEIF(A5729:A$10000,A5729,I5729:I$10000)))</f>
        <v>0</v>
      </c>
      <c r="K5729" s="60"/>
      <c r="L5729" s="55" t="str">
        <f>IF(O5729="","",A5729)</f>
        <v/>
      </c>
      <c r="M5729" s="60" t="str">
        <f>IF(O5729="","",(VLOOKUP(A5729,A5729:E12713,5,FALSE)))</f>
        <v/>
      </c>
      <c r="N5729" s="55" t="str">
        <f t="shared" si="359"/>
        <v/>
      </c>
      <c r="O5729" s="55" t="str">
        <f t="shared" si="361"/>
        <v/>
      </c>
      <c r="P5729" s="104">
        <f t="shared" si="360"/>
        <v>23.500000000012733</v>
      </c>
      <c r="Q5729" s="58"/>
      <c r="R5729" s="58"/>
      <c r="S5729" s="102"/>
    </row>
    <row r="5730" spans="1:19" ht="12.5" customHeight="1" x14ac:dyDescent="0.35">
      <c r="A5730" s="60">
        <v>90</v>
      </c>
      <c r="B5730" s="60" t="s">
        <v>69</v>
      </c>
      <c r="C5730" s="68">
        <v>191.43369999999999</v>
      </c>
      <c r="D5730" s="58" t="s">
        <v>65</v>
      </c>
      <c r="E5730" s="60" t="s">
        <v>59</v>
      </c>
      <c r="F5730" s="60" t="s">
        <v>70</v>
      </c>
      <c r="G5730" s="60"/>
      <c r="H5730" s="60"/>
      <c r="I5730" s="60">
        <f t="shared" si="358"/>
        <v>0</v>
      </c>
      <c r="J5730" s="60">
        <f>IF(OR(I5730="",I5731="",I5732=""),"",(AVERAGEIF(A5730:A$10000,A5730,I5730:I$10000)))</f>
        <v>0</v>
      </c>
      <c r="K5730" s="60"/>
      <c r="L5730" s="60" t="str">
        <f>IF(O5730="","",A5730)</f>
        <v/>
      </c>
      <c r="M5730" s="60" t="str">
        <f>IF(O5730="","",(VLOOKUP(A5730,A5730:E12714,5,FALSE)))</f>
        <v/>
      </c>
      <c r="N5730" s="60" t="str">
        <f t="shared" si="359"/>
        <v/>
      </c>
      <c r="O5730" s="60" t="str">
        <f t="shared" si="361"/>
        <v/>
      </c>
      <c r="P5730" s="103">
        <f t="shared" si="360"/>
        <v>15.499999999974534</v>
      </c>
      <c r="Q5730" s="58"/>
      <c r="R5730" s="58"/>
      <c r="S5730" s="102"/>
    </row>
    <row r="5731" spans="1:19" ht="12.5" customHeight="1" x14ac:dyDescent="0.35">
      <c r="A5731" s="2">
        <v>90</v>
      </c>
      <c r="B5731" s="2" t="s">
        <v>69</v>
      </c>
      <c r="C5731" s="67">
        <v>191.44829999999999</v>
      </c>
      <c r="D5731" t="s">
        <v>65</v>
      </c>
      <c r="E5731" s="2" t="s">
        <v>59</v>
      </c>
      <c r="F5731" s="2" t="s">
        <v>70</v>
      </c>
      <c r="G5731" s="2"/>
      <c r="I5731" s="60">
        <f t="shared" si="358"/>
        <v>0</v>
      </c>
      <c r="J5731" s="60">
        <f>IF(OR(I5731="",I5732="",I5733=""),"",(AVERAGEIF(A5731:A$10000,A5731,I5731:I$10000)))</f>
        <v>0</v>
      </c>
      <c r="K5731" s="60"/>
      <c r="L5731" s="55" t="str">
        <f>IF(O5731="","",A5731)</f>
        <v/>
      </c>
      <c r="M5731" s="60" t="str">
        <f>IF(O5731="","",(VLOOKUP(A5731,A5731:E12715,5,FALSE)))</f>
        <v/>
      </c>
      <c r="N5731" s="55" t="str">
        <f t="shared" si="359"/>
        <v/>
      </c>
      <c r="O5731" s="55" t="str">
        <f t="shared" si="361"/>
        <v/>
      </c>
      <c r="P5731" s="104">
        <f t="shared" si="360"/>
        <v>14.600000000001501</v>
      </c>
      <c r="Q5731" s="58"/>
      <c r="R5731" s="58"/>
      <c r="S5731" s="102"/>
    </row>
    <row r="5732" spans="1:19" ht="12.5" customHeight="1" x14ac:dyDescent="0.35">
      <c r="A5732" s="60">
        <v>90</v>
      </c>
      <c r="B5732" s="60" t="s">
        <v>69</v>
      </c>
      <c r="C5732" s="68">
        <v>191.4633</v>
      </c>
      <c r="D5732" s="58" t="s">
        <v>65</v>
      </c>
      <c r="E5732" s="60" t="s">
        <v>59</v>
      </c>
      <c r="F5732" s="60" t="s">
        <v>70</v>
      </c>
      <c r="G5732" s="60"/>
      <c r="H5732" s="60"/>
      <c r="I5732" s="60">
        <f t="shared" si="358"/>
        <v>0</v>
      </c>
      <c r="J5732" s="60">
        <f>IF(OR(I5732="",I5733="",I5734=""),"",(AVERAGEIF(A5732:A$10000,A5732,I5732:I$10000)))</f>
        <v>0</v>
      </c>
      <c r="K5732" s="60"/>
      <c r="L5732" s="60" t="str">
        <f>IF(O5732="","",A5732)</f>
        <v/>
      </c>
      <c r="M5732" s="60" t="str">
        <f>IF(O5732="","",(VLOOKUP(A5732,A5732:E12716,5,FALSE)))</f>
        <v/>
      </c>
      <c r="N5732" s="60" t="str">
        <f t="shared" si="359"/>
        <v/>
      </c>
      <c r="O5732" s="60" t="str">
        <f t="shared" si="361"/>
        <v/>
      </c>
      <c r="P5732" s="103">
        <f t="shared" si="360"/>
        <v>15.000000000014779</v>
      </c>
      <c r="Q5732" s="58"/>
      <c r="R5732" s="58"/>
      <c r="S5732" s="102"/>
    </row>
    <row r="5733" spans="1:19" ht="12.5" customHeight="1" x14ac:dyDescent="0.35">
      <c r="A5733" s="2">
        <v>90</v>
      </c>
      <c r="B5733" s="2" t="s">
        <v>69</v>
      </c>
      <c r="C5733" s="67">
        <v>191.47909999999999</v>
      </c>
      <c r="D5733" t="s">
        <v>65</v>
      </c>
      <c r="E5733" s="2" t="s">
        <v>59</v>
      </c>
      <c r="F5733" s="2" t="s">
        <v>70</v>
      </c>
      <c r="G5733" s="2"/>
      <c r="I5733" s="60">
        <f t="shared" si="358"/>
        <v>0</v>
      </c>
      <c r="J5733" s="60">
        <f>IF(OR(I5733="",I5734="",I5735=""),"",(AVERAGEIF(A5733:A$10000,A5733,I5733:I$10000)))</f>
        <v>0</v>
      </c>
      <c r="K5733" s="60"/>
      <c r="L5733" s="55" t="str">
        <f>IF(O5733="","",A5733)</f>
        <v/>
      </c>
      <c r="M5733" s="60" t="str">
        <f>IF(O5733="","",(VLOOKUP(A5733,A5733:E12717,5,FALSE)))</f>
        <v/>
      </c>
      <c r="N5733" s="55" t="str">
        <f t="shared" si="359"/>
        <v/>
      </c>
      <c r="O5733" s="55" t="str">
        <f t="shared" si="361"/>
        <v/>
      </c>
      <c r="P5733" s="104">
        <f t="shared" si="360"/>
        <v>15.799999999984493</v>
      </c>
      <c r="Q5733" s="58"/>
      <c r="R5733" s="58"/>
      <c r="S5733" s="102"/>
    </row>
    <row r="5734" spans="1:19" ht="12.5" customHeight="1" x14ac:dyDescent="0.35">
      <c r="A5734" s="60">
        <v>90</v>
      </c>
      <c r="B5734" s="60" t="s">
        <v>69</v>
      </c>
      <c r="C5734" s="68">
        <v>191.494</v>
      </c>
      <c r="D5734" s="58" t="s">
        <v>65</v>
      </c>
      <c r="E5734" s="60" t="s">
        <v>59</v>
      </c>
      <c r="F5734" s="60" t="s">
        <v>70</v>
      </c>
      <c r="G5734" s="60"/>
      <c r="H5734" s="60"/>
      <c r="I5734" s="60">
        <f t="shared" si="358"/>
        <v>0</v>
      </c>
      <c r="J5734" s="60">
        <f>IF(OR(I5734="",I5735="",I5736=""),"",(AVERAGEIF(A5734:A$10000,A5734,I5734:I$10000)))</f>
        <v>0</v>
      </c>
      <c r="K5734" s="60"/>
      <c r="L5734" s="60" t="str">
        <f>IF(O5734="","",A5734)</f>
        <v/>
      </c>
      <c r="M5734" s="60" t="str">
        <f>IF(O5734="","",(VLOOKUP(A5734,A5734:E12718,5,FALSE)))</f>
        <v/>
      </c>
      <c r="N5734" s="60" t="str">
        <f t="shared" si="359"/>
        <v/>
      </c>
      <c r="O5734" s="60" t="str">
        <f t="shared" si="361"/>
        <v/>
      </c>
      <c r="P5734" s="103">
        <f t="shared" si="360"/>
        <v>14.90000000001146</v>
      </c>
      <c r="Q5734" s="58"/>
      <c r="R5734" s="58"/>
      <c r="S5734" s="102"/>
    </row>
    <row r="5735" spans="1:19" ht="12.5" customHeight="1" x14ac:dyDescent="0.35">
      <c r="A5735" s="2">
        <v>90</v>
      </c>
      <c r="B5735" s="2" t="s">
        <v>69</v>
      </c>
      <c r="C5735" s="67">
        <v>191.5129</v>
      </c>
      <c r="D5735" t="s">
        <v>65</v>
      </c>
      <c r="E5735" s="2" t="s">
        <v>59</v>
      </c>
      <c r="F5735" s="2" t="s">
        <v>70</v>
      </c>
      <c r="G5735" s="2"/>
      <c r="I5735" s="60">
        <f t="shared" si="358"/>
        <v>0</v>
      </c>
      <c r="J5735" s="60">
        <f>IF(OR(I5735="",I5736="",I5737=""),"",(AVERAGEIF(A5735:A$10000,A5735,I5735:I$10000)))</f>
        <v>0</v>
      </c>
      <c r="K5735" s="60"/>
      <c r="L5735" s="55" t="str">
        <f>IF(O5735="","",A5735)</f>
        <v/>
      </c>
      <c r="M5735" s="60" t="str">
        <f>IF(O5735="","",(VLOOKUP(A5735,A5735:E12719,5,FALSE)))</f>
        <v/>
      </c>
      <c r="N5735" s="55" t="str">
        <f t="shared" si="359"/>
        <v/>
      </c>
      <c r="O5735" s="55" t="str">
        <f t="shared" si="361"/>
        <v/>
      </c>
      <c r="P5735" s="104">
        <f t="shared" si="360"/>
        <v>18.900000000002137</v>
      </c>
      <c r="Q5735" s="58"/>
      <c r="R5735" s="58"/>
      <c r="S5735" s="102"/>
    </row>
    <row r="5736" spans="1:19" ht="12.5" customHeight="1" x14ac:dyDescent="0.35">
      <c r="A5736" s="60">
        <v>90</v>
      </c>
      <c r="B5736" s="60" t="s">
        <v>69</v>
      </c>
      <c r="C5736" s="68">
        <v>191.53210000000001</v>
      </c>
      <c r="D5736" s="58" t="s">
        <v>65</v>
      </c>
      <c r="E5736" s="60" t="s">
        <v>59</v>
      </c>
      <c r="F5736" s="60" t="s">
        <v>70</v>
      </c>
      <c r="G5736" s="60"/>
      <c r="H5736" s="60"/>
      <c r="I5736" s="60">
        <f t="shared" si="358"/>
        <v>0</v>
      </c>
      <c r="J5736" s="60">
        <f>IF(OR(I5736="",I5737="",I5738=""),"",(AVERAGEIF(A5736:A$10000,A5736,I5736:I$10000)))</f>
        <v>0</v>
      </c>
      <c r="K5736" s="60"/>
      <c r="L5736" s="60" t="str">
        <f>IF(O5736="","",A5736)</f>
        <v/>
      </c>
      <c r="M5736" s="60" t="str">
        <f>IF(O5736="","",(VLOOKUP(A5736,A5736:E12720,5,FALSE)))</f>
        <v/>
      </c>
      <c r="N5736" s="60" t="str">
        <f t="shared" si="359"/>
        <v/>
      </c>
      <c r="O5736" s="60" t="str">
        <f t="shared" si="361"/>
        <v/>
      </c>
      <c r="P5736" s="103">
        <f t="shared" si="360"/>
        <v>19.200000000012096</v>
      </c>
      <c r="Q5736" s="58"/>
      <c r="R5736" s="58"/>
      <c r="S5736" s="102"/>
    </row>
    <row r="5737" spans="1:19" ht="12.5" customHeight="1" x14ac:dyDescent="0.35">
      <c r="A5737" s="2">
        <v>91</v>
      </c>
      <c r="B5737" s="2" t="s">
        <v>69</v>
      </c>
      <c r="C5737" s="67">
        <v>192.5591</v>
      </c>
      <c r="D5737" t="s">
        <v>65</v>
      </c>
      <c r="E5737" s="2" t="s">
        <v>59</v>
      </c>
      <c r="F5737" s="2" t="s">
        <v>70</v>
      </c>
      <c r="G5737" s="2"/>
      <c r="I5737" s="60">
        <f t="shared" si="358"/>
        <v>0</v>
      </c>
      <c r="J5737" s="60">
        <f>IF(OR(I5737="",I5738="",I5739=""),"",(AVERAGEIF(A5737:A$10000,A5737,I5737:I$10000)))</f>
        <v>0</v>
      </c>
      <c r="K5737" s="60"/>
      <c r="L5737" s="55" t="str">
        <f>IF(O5737="","",A5737)</f>
        <v/>
      </c>
      <c r="M5737" s="60" t="str">
        <f>IF(O5737="","",(VLOOKUP(A5737,A5737:E12721,5,FALSE)))</f>
        <v/>
      </c>
      <c r="N5737" s="55" t="str">
        <f t="shared" si="359"/>
        <v/>
      </c>
      <c r="O5737" s="55" t="str">
        <f t="shared" si="361"/>
        <v/>
      </c>
      <c r="P5737" s="104" t="str">
        <f t="shared" si="360"/>
        <v/>
      </c>
      <c r="Q5737" s="58"/>
      <c r="R5737" s="58"/>
      <c r="S5737" s="102"/>
    </row>
    <row r="5738" spans="1:19" ht="12.5" customHeight="1" x14ac:dyDescent="0.35">
      <c r="A5738" s="60">
        <v>91</v>
      </c>
      <c r="B5738" s="60" t="s">
        <v>69</v>
      </c>
      <c r="C5738" s="68">
        <v>192.57400000000001</v>
      </c>
      <c r="D5738" s="58" t="s">
        <v>65</v>
      </c>
      <c r="E5738" s="60" t="s">
        <v>59</v>
      </c>
      <c r="F5738" s="60" t="s">
        <v>70</v>
      </c>
      <c r="G5738" s="60"/>
      <c r="H5738" s="60"/>
      <c r="I5738" s="60">
        <f t="shared" si="358"/>
        <v>0</v>
      </c>
      <c r="J5738" s="60">
        <f>IF(OR(I5738="",I5739="",I5740=""),"",(AVERAGEIF(A5738:A$10000,A5738,I5738:I$10000)))</f>
        <v>0</v>
      </c>
      <c r="K5738" s="60"/>
      <c r="L5738" s="60" t="str">
        <f>IF(O5738="","",A5738)</f>
        <v/>
      </c>
      <c r="M5738" s="60" t="str">
        <f>IF(O5738="","",(VLOOKUP(A5738,A5738:E12722,5,FALSE)))</f>
        <v/>
      </c>
      <c r="N5738" s="60" t="str">
        <f t="shared" si="359"/>
        <v/>
      </c>
      <c r="O5738" s="60" t="str">
        <f t="shared" si="361"/>
        <v/>
      </c>
      <c r="P5738" s="103">
        <f t="shared" si="360"/>
        <v>14.90000000001146</v>
      </c>
      <c r="Q5738" s="58"/>
      <c r="R5738" s="58"/>
      <c r="S5738" s="102"/>
    </row>
    <row r="5739" spans="1:19" ht="12.5" customHeight="1" x14ac:dyDescent="0.35">
      <c r="A5739" s="2">
        <v>91</v>
      </c>
      <c r="B5739" s="2" t="s">
        <v>69</v>
      </c>
      <c r="C5739" s="67">
        <v>192.59639999999999</v>
      </c>
      <c r="D5739" t="s">
        <v>65</v>
      </c>
      <c r="E5739" s="2" t="s">
        <v>59</v>
      </c>
      <c r="F5739" s="2" t="s">
        <v>70</v>
      </c>
      <c r="G5739" s="2"/>
      <c r="I5739" s="60">
        <f t="shared" si="358"/>
        <v>0</v>
      </c>
      <c r="J5739" s="60">
        <f>IF(OR(I5739="",I5740="",I5741=""),"",(AVERAGEIF(A5739:A$10000,A5739,I5739:I$10000)))</f>
        <v>0</v>
      </c>
      <c r="K5739" s="60"/>
      <c r="L5739" s="55" t="str">
        <f>IF(O5739="","",A5739)</f>
        <v/>
      </c>
      <c r="M5739" s="60" t="str">
        <f>IF(O5739="","",(VLOOKUP(A5739,A5739:E12723,5,FALSE)))</f>
        <v/>
      </c>
      <c r="N5739" s="55" t="str">
        <f t="shared" si="359"/>
        <v/>
      </c>
      <c r="O5739" s="55" t="str">
        <f t="shared" si="361"/>
        <v/>
      </c>
      <c r="P5739" s="104">
        <f t="shared" si="360"/>
        <v>22.399999999976217</v>
      </c>
      <c r="Q5739" s="58"/>
      <c r="R5739" s="58"/>
      <c r="S5739" s="102"/>
    </row>
    <row r="5740" spans="1:19" ht="12.5" customHeight="1" x14ac:dyDescent="0.35">
      <c r="A5740" s="60">
        <v>91</v>
      </c>
      <c r="B5740" s="60" t="s">
        <v>69</v>
      </c>
      <c r="C5740" s="68">
        <v>192.61510000000001</v>
      </c>
      <c r="D5740" s="58" t="s">
        <v>65</v>
      </c>
      <c r="E5740" s="60" t="s">
        <v>59</v>
      </c>
      <c r="F5740" s="60" t="s">
        <v>70</v>
      </c>
      <c r="G5740" s="60"/>
      <c r="H5740" s="60"/>
      <c r="I5740" s="60">
        <f t="shared" si="358"/>
        <v>0</v>
      </c>
      <c r="J5740" s="60">
        <f>IF(OR(I5740="",I5741="",I5742=""),"",(AVERAGEIF(A5740:A$10000,A5740,I5740:I$10000)))</f>
        <v>0</v>
      </c>
      <c r="K5740" s="60"/>
      <c r="L5740" s="60" t="str">
        <f>IF(O5740="","",A5740)</f>
        <v/>
      </c>
      <c r="M5740" s="60" t="str">
        <f>IF(O5740="","",(VLOOKUP(A5740,A5740:E12724,5,FALSE)))</f>
        <v/>
      </c>
      <c r="N5740" s="60" t="str">
        <f t="shared" si="359"/>
        <v/>
      </c>
      <c r="O5740" s="60" t="str">
        <f t="shared" si="361"/>
        <v/>
      </c>
      <c r="P5740" s="103">
        <f t="shared" si="360"/>
        <v>18.70000000002392</v>
      </c>
      <c r="Q5740" s="58"/>
      <c r="R5740" s="58"/>
      <c r="S5740" s="102"/>
    </row>
    <row r="5741" spans="1:19" ht="12.5" customHeight="1" x14ac:dyDescent="0.35">
      <c r="A5741" s="2">
        <v>91</v>
      </c>
      <c r="B5741" s="2" t="s">
        <v>69</v>
      </c>
      <c r="C5741" s="67">
        <v>192.62799999999999</v>
      </c>
      <c r="D5741" t="s">
        <v>65</v>
      </c>
      <c r="E5741" s="2" t="s">
        <v>59</v>
      </c>
      <c r="F5741" s="2" t="s">
        <v>70</v>
      </c>
      <c r="G5741" s="2"/>
      <c r="I5741" s="60">
        <f t="shared" si="358"/>
        <v>0</v>
      </c>
      <c r="J5741" s="60">
        <f>IF(OR(I5741="",I5742="",I5743=""),"",(AVERAGEIF(A5741:A$10000,A5741,I5741:I$10000)))</f>
        <v>0</v>
      </c>
      <c r="K5741" s="60"/>
      <c r="L5741" s="55" t="str">
        <f>IF(O5741="","",A5741)</f>
        <v/>
      </c>
      <c r="M5741" s="60" t="str">
        <f>IF(O5741="","",(VLOOKUP(A5741,A5741:E12725,5,FALSE)))</f>
        <v/>
      </c>
      <c r="N5741" s="55" t="str">
        <f t="shared" si="359"/>
        <v/>
      </c>
      <c r="O5741" s="55" t="str">
        <f t="shared" si="361"/>
        <v/>
      </c>
      <c r="P5741" s="104">
        <f t="shared" si="360"/>
        <v>12.899999999973488</v>
      </c>
      <c r="Q5741" s="58"/>
      <c r="R5741" s="58"/>
      <c r="S5741" s="102"/>
    </row>
    <row r="5742" spans="1:19" ht="12.5" customHeight="1" x14ac:dyDescent="0.35">
      <c r="A5742" s="60">
        <v>91</v>
      </c>
      <c r="B5742" s="60" t="s">
        <v>69</v>
      </c>
      <c r="C5742" s="68">
        <v>192.642</v>
      </c>
      <c r="D5742" s="58" t="s">
        <v>65</v>
      </c>
      <c r="E5742" s="60" t="s">
        <v>59</v>
      </c>
      <c r="F5742" s="60" t="s">
        <v>70</v>
      </c>
      <c r="G5742" s="60"/>
      <c r="H5742" s="60"/>
      <c r="I5742" s="60">
        <f t="shared" si="358"/>
        <v>0</v>
      </c>
      <c r="J5742" s="60">
        <f>IF(OR(I5742="",I5743="",I5744=""),"",(AVERAGEIF(A5742:A$10000,A5742,I5742:I$10000)))</f>
        <v>0</v>
      </c>
      <c r="K5742" s="60"/>
      <c r="L5742" s="60" t="str">
        <f>IF(O5742="","",A5742)</f>
        <v/>
      </c>
      <c r="M5742" s="60" t="str">
        <f>IF(O5742="","",(VLOOKUP(A5742,A5742:E12726,5,FALSE)))</f>
        <v/>
      </c>
      <c r="N5742" s="60" t="str">
        <f t="shared" si="359"/>
        <v/>
      </c>
      <c r="O5742" s="60" t="str">
        <f t="shared" si="361"/>
        <v/>
      </c>
      <c r="P5742" s="103">
        <f t="shared" si="360"/>
        <v>14.000000000010004</v>
      </c>
      <c r="Q5742" s="58"/>
      <c r="R5742" s="58"/>
      <c r="S5742" s="102"/>
    </row>
    <row r="5743" spans="1:19" ht="12.5" customHeight="1" x14ac:dyDescent="0.35">
      <c r="A5743" s="2">
        <v>91</v>
      </c>
      <c r="B5743" s="2" t="s">
        <v>69</v>
      </c>
      <c r="C5743" s="67">
        <v>192.6634</v>
      </c>
      <c r="D5743" t="s">
        <v>65</v>
      </c>
      <c r="E5743" s="2" t="s">
        <v>59</v>
      </c>
      <c r="F5743" s="2" t="s">
        <v>70</v>
      </c>
      <c r="G5743" s="2"/>
      <c r="I5743" s="60">
        <f t="shared" si="358"/>
        <v>0</v>
      </c>
      <c r="J5743" s="60">
        <f>IF(OR(I5743="",I5744="",I5745=""),"",(AVERAGEIF(A5743:A$10000,A5743,I5743:I$10000)))</f>
        <v>0</v>
      </c>
      <c r="K5743" s="60"/>
      <c r="L5743" s="55" t="str">
        <f>IF(O5743="","",A5743)</f>
        <v/>
      </c>
      <c r="M5743" s="60" t="str">
        <f>IF(O5743="","",(VLOOKUP(A5743,A5743:E12727,5,FALSE)))</f>
        <v/>
      </c>
      <c r="N5743" s="55" t="str">
        <f t="shared" si="359"/>
        <v/>
      </c>
      <c r="O5743" s="55" t="str">
        <f t="shared" si="361"/>
        <v/>
      </c>
      <c r="P5743" s="104">
        <f t="shared" si="360"/>
        <v>21.399999999999864</v>
      </c>
      <c r="Q5743" s="58"/>
      <c r="R5743" s="58"/>
      <c r="S5743" s="102"/>
    </row>
    <row r="5744" spans="1:19" ht="12.5" customHeight="1" x14ac:dyDescent="0.35">
      <c r="A5744" s="60">
        <v>91</v>
      </c>
      <c r="B5744" s="60" t="s">
        <v>69</v>
      </c>
      <c r="C5744" s="68">
        <v>192.68879999999999</v>
      </c>
      <c r="D5744" s="58" t="s">
        <v>65</v>
      </c>
      <c r="E5744" s="60" t="s">
        <v>59</v>
      </c>
      <c r="F5744" s="60" t="s">
        <v>70</v>
      </c>
      <c r="G5744" s="60"/>
      <c r="H5744" s="60"/>
      <c r="I5744" s="60">
        <f t="shared" si="358"/>
        <v>0</v>
      </c>
      <c r="J5744" s="60">
        <f>IF(OR(I5744="",I5745="",I5746=""),"",(AVERAGEIF(A5744:A$10000,A5744,I5744:I$10000)))</f>
        <v>0</v>
      </c>
      <c r="K5744" s="60"/>
      <c r="L5744" s="60" t="str">
        <f>IF(O5744="","",A5744)</f>
        <v/>
      </c>
      <c r="M5744" s="60" t="str">
        <f>IF(O5744="","",(VLOOKUP(A5744,A5744:E12728,5,FALSE)))</f>
        <v/>
      </c>
      <c r="N5744" s="60" t="str">
        <f t="shared" si="359"/>
        <v/>
      </c>
      <c r="O5744" s="60" t="str">
        <f t="shared" si="361"/>
        <v/>
      </c>
      <c r="P5744" s="103">
        <f t="shared" si="360"/>
        <v>25.399999999990541</v>
      </c>
      <c r="Q5744" s="58"/>
      <c r="R5744" s="58"/>
      <c r="S5744" s="102"/>
    </row>
    <row r="5745" spans="1:19" ht="12.5" customHeight="1" x14ac:dyDescent="0.35">
      <c r="A5745" s="2">
        <v>91</v>
      </c>
      <c r="B5745" s="2" t="s">
        <v>69</v>
      </c>
      <c r="C5745" s="67">
        <v>192.70160000000001</v>
      </c>
      <c r="D5745" t="s">
        <v>65</v>
      </c>
      <c r="E5745" s="2" t="s">
        <v>59</v>
      </c>
      <c r="F5745" s="2" t="s">
        <v>70</v>
      </c>
      <c r="G5745" s="2"/>
      <c r="I5745" s="60">
        <f t="shared" si="358"/>
        <v>0</v>
      </c>
      <c r="J5745" s="60">
        <f>IF(OR(I5745="",I5746="",I5747=""),"",(AVERAGEIF(A5745:A$10000,A5745,I5745:I$10000)))</f>
        <v>0</v>
      </c>
      <c r="K5745" s="60"/>
      <c r="L5745" s="55" t="str">
        <f>IF(O5745="","",A5745)</f>
        <v/>
      </c>
      <c r="M5745" s="60" t="str">
        <f>IF(O5745="","",(VLOOKUP(A5745,A5745:E12729,5,FALSE)))</f>
        <v/>
      </c>
      <c r="N5745" s="55" t="str">
        <f t="shared" si="359"/>
        <v/>
      </c>
      <c r="O5745" s="55" t="str">
        <f t="shared" si="361"/>
        <v/>
      </c>
      <c r="P5745" s="104">
        <f t="shared" si="360"/>
        <v>12.800000000027012</v>
      </c>
      <c r="Q5745" s="58"/>
      <c r="R5745" s="58"/>
      <c r="S5745" s="102"/>
    </row>
    <row r="5746" spans="1:19" ht="12.5" customHeight="1" x14ac:dyDescent="0.35">
      <c r="A5746" s="60">
        <v>91</v>
      </c>
      <c r="B5746" s="60" t="s">
        <v>69</v>
      </c>
      <c r="C5746" s="68">
        <v>192.7165</v>
      </c>
      <c r="D5746" s="58" t="s">
        <v>65</v>
      </c>
      <c r="E5746" s="60" t="s">
        <v>59</v>
      </c>
      <c r="F5746" s="60" t="s">
        <v>70</v>
      </c>
      <c r="G5746" s="60"/>
      <c r="H5746" s="60"/>
      <c r="I5746" s="60">
        <f t="shared" si="358"/>
        <v>0</v>
      </c>
      <c r="J5746" s="60">
        <f>IF(OR(I5746="",I5747="",I5748=""),"",(AVERAGEIF(A5746:A$10000,A5746,I5746:I$10000)))</f>
        <v>0</v>
      </c>
      <c r="K5746" s="60"/>
      <c r="L5746" s="60" t="str">
        <f>IF(O5746="","",A5746)</f>
        <v/>
      </c>
      <c r="M5746" s="60" t="str">
        <f>IF(O5746="","",(VLOOKUP(A5746,A5746:E12730,5,FALSE)))</f>
        <v/>
      </c>
      <c r="N5746" s="60" t="str">
        <f t="shared" si="359"/>
        <v/>
      </c>
      <c r="O5746" s="60" t="str">
        <f t="shared" si="361"/>
        <v/>
      </c>
      <c r="P5746" s="103">
        <f t="shared" si="360"/>
        <v>14.899999999983038</v>
      </c>
      <c r="Q5746" s="58"/>
      <c r="R5746" s="58"/>
      <c r="S5746" s="102"/>
    </row>
    <row r="5747" spans="1:19" ht="12.5" customHeight="1" x14ac:dyDescent="0.35">
      <c r="A5747" s="2">
        <v>91</v>
      </c>
      <c r="B5747" s="2" t="s">
        <v>69</v>
      </c>
      <c r="C5747" s="67">
        <v>192.73169999999999</v>
      </c>
      <c r="D5747" t="s">
        <v>65</v>
      </c>
      <c r="E5747" s="2" t="s">
        <v>59</v>
      </c>
      <c r="F5747" s="2" t="s">
        <v>70</v>
      </c>
      <c r="G5747" s="2"/>
      <c r="I5747" s="60">
        <f t="shared" si="358"/>
        <v>0</v>
      </c>
      <c r="J5747" s="60">
        <f>IF(OR(I5747="",I5748="",I5749=""),"",(AVERAGEIF(A5747:A$10000,A5747,I5747:I$10000)))</f>
        <v>0</v>
      </c>
      <c r="K5747" s="60"/>
      <c r="L5747" s="55" t="str">
        <f>IF(O5747="","",A5747)</f>
        <v/>
      </c>
      <c r="M5747" s="60" t="str">
        <f>IF(O5747="","",(VLOOKUP(A5747,A5747:E12731,5,FALSE)))</f>
        <v/>
      </c>
      <c r="N5747" s="55" t="str">
        <f t="shared" si="359"/>
        <v/>
      </c>
      <c r="O5747" s="55" t="str">
        <f t="shared" si="361"/>
        <v/>
      </c>
      <c r="P5747" s="104">
        <f t="shared" si="360"/>
        <v>15.199999999992997</v>
      </c>
      <c r="Q5747" s="58"/>
      <c r="R5747" s="58"/>
      <c r="S5747" s="102"/>
    </row>
    <row r="5748" spans="1:19" ht="12.5" customHeight="1" x14ac:dyDescent="0.35">
      <c r="A5748" s="60">
        <v>91</v>
      </c>
      <c r="B5748" s="60" t="s">
        <v>69</v>
      </c>
      <c r="C5748" s="68">
        <v>192.74629999999999</v>
      </c>
      <c r="D5748" s="58" t="s">
        <v>65</v>
      </c>
      <c r="E5748" s="60" t="s">
        <v>59</v>
      </c>
      <c r="F5748" s="60" t="s">
        <v>70</v>
      </c>
      <c r="G5748" s="60"/>
      <c r="H5748" s="60"/>
      <c r="I5748" s="60">
        <f t="shared" si="358"/>
        <v>0</v>
      </c>
      <c r="J5748" s="60">
        <f>IF(OR(I5748="",I5749="",I5750=""),"",(AVERAGEIF(A5748:A$10000,A5748,I5748:I$10000)))</f>
        <v>0</v>
      </c>
      <c r="K5748" s="60"/>
      <c r="L5748" s="60" t="str">
        <f>IF(O5748="","",A5748)</f>
        <v/>
      </c>
      <c r="M5748" s="60" t="str">
        <f>IF(O5748="","",(VLOOKUP(A5748,A5748:E12732,5,FALSE)))</f>
        <v/>
      </c>
      <c r="N5748" s="60" t="str">
        <f t="shared" si="359"/>
        <v/>
      </c>
      <c r="O5748" s="60" t="str">
        <f t="shared" si="361"/>
        <v/>
      </c>
      <c r="P5748" s="103">
        <f t="shared" si="360"/>
        <v>14.600000000001501</v>
      </c>
      <c r="Q5748" s="58"/>
      <c r="R5748" s="58"/>
      <c r="S5748" s="102"/>
    </row>
    <row r="5749" spans="1:19" ht="12.5" customHeight="1" x14ac:dyDescent="0.35">
      <c r="A5749" s="2">
        <v>91</v>
      </c>
      <c r="B5749" s="2" t="s">
        <v>69</v>
      </c>
      <c r="C5749" s="67">
        <v>192.7604</v>
      </c>
      <c r="D5749" t="s">
        <v>65</v>
      </c>
      <c r="E5749" s="2" t="s">
        <v>59</v>
      </c>
      <c r="F5749" s="2" t="s">
        <v>70</v>
      </c>
      <c r="G5749" s="2"/>
      <c r="I5749" s="60">
        <f t="shared" si="358"/>
        <v>0</v>
      </c>
      <c r="J5749" s="60">
        <f>IF(OR(I5749="",I5750="",I5751=""),"",(AVERAGEIF(A5749:A$10000,A5749,I5749:I$10000)))</f>
        <v>0</v>
      </c>
      <c r="K5749" s="60"/>
      <c r="L5749" s="55" t="str">
        <f>IF(O5749="","",A5749)</f>
        <v/>
      </c>
      <c r="M5749" s="60" t="str">
        <f>IF(O5749="","",(VLOOKUP(A5749,A5749:E12733,5,FALSE)))</f>
        <v/>
      </c>
      <c r="N5749" s="55" t="str">
        <f t="shared" si="359"/>
        <v/>
      </c>
      <c r="O5749" s="55" t="str">
        <f t="shared" si="361"/>
        <v/>
      </c>
      <c r="P5749" s="104">
        <f t="shared" si="360"/>
        <v>14.100000000013324</v>
      </c>
      <c r="Q5749" s="58"/>
      <c r="R5749" s="58"/>
      <c r="S5749" s="102"/>
    </row>
    <row r="5750" spans="1:19" ht="12.5" customHeight="1" x14ac:dyDescent="0.35">
      <c r="A5750" s="60">
        <v>91</v>
      </c>
      <c r="B5750" s="60" t="s">
        <v>69</v>
      </c>
      <c r="C5750" s="68">
        <v>192.77600000000001</v>
      </c>
      <c r="D5750" s="58" t="s">
        <v>65</v>
      </c>
      <c r="E5750" s="60" t="s">
        <v>59</v>
      </c>
      <c r="F5750" s="60" t="s">
        <v>70</v>
      </c>
      <c r="G5750" s="60"/>
      <c r="H5750" s="60"/>
      <c r="I5750" s="60">
        <f t="shared" si="358"/>
        <v>0</v>
      </c>
      <c r="J5750" s="60">
        <f>IF(OR(I5750="",I5751="",I5752=""),"",(AVERAGEIF(A5750:A$10000,A5750,I5750:I$10000)))</f>
        <v>0</v>
      </c>
      <c r="K5750" s="60"/>
      <c r="L5750" s="60" t="str">
        <f>IF(O5750="","",A5750)</f>
        <v/>
      </c>
      <c r="M5750" s="60" t="str">
        <f>IF(O5750="","",(VLOOKUP(A5750,A5750:E12734,5,FALSE)))</f>
        <v/>
      </c>
      <c r="N5750" s="60" t="str">
        <f t="shared" si="359"/>
        <v/>
      </c>
      <c r="O5750" s="60" t="str">
        <f t="shared" si="361"/>
        <v/>
      </c>
      <c r="P5750" s="103">
        <f t="shared" si="360"/>
        <v>15.600000000006276</v>
      </c>
      <c r="Q5750" s="58"/>
      <c r="R5750" s="58"/>
      <c r="S5750" s="102"/>
    </row>
    <row r="5751" spans="1:19" ht="12.5" customHeight="1" x14ac:dyDescent="0.35">
      <c r="A5751" s="2">
        <v>91</v>
      </c>
      <c r="B5751" s="2" t="s">
        <v>69</v>
      </c>
      <c r="C5751" s="67">
        <v>192.79179999999999</v>
      </c>
      <c r="D5751" t="s">
        <v>65</v>
      </c>
      <c r="E5751" s="2" t="s">
        <v>59</v>
      </c>
      <c r="F5751" s="2" t="s">
        <v>70</v>
      </c>
      <c r="G5751" s="2"/>
      <c r="I5751" s="60">
        <f t="shared" si="358"/>
        <v>0</v>
      </c>
      <c r="J5751" s="60">
        <f>IF(OR(I5751="",I5752="",I5753=""),"",(AVERAGEIF(A5751:A$10000,A5751,I5751:I$10000)))</f>
        <v>0</v>
      </c>
      <c r="K5751" s="60"/>
      <c r="L5751" s="55" t="str">
        <f>IF(O5751="","",A5751)</f>
        <v/>
      </c>
      <c r="M5751" s="60" t="str">
        <f>IF(O5751="","",(VLOOKUP(A5751,A5751:E12735,5,FALSE)))</f>
        <v/>
      </c>
      <c r="N5751" s="55" t="str">
        <f t="shared" si="359"/>
        <v/>
      </c>
      <c r="O5751" s="55" t="str">
        <f t="shared" si="361"/>
        <v/>
      </c>
      <c r="P5751" s="104">
        <f t="shared" si="360"/>
        <v>15.799999999984493</v>
      </c>
      <c r="Q5751" s="58"/>
      <c r="R5751" s="58"/>
      <c r="S5751" s="102"/>
    </row>
    <row r="5752" spans="1:19" ht="12.5" customHeight="1" x14ac:dyDescent="0.35">
      <c r="A5752" s="60">
        <v>91</v>
      </c>
      <c r="B5752" s="60" t="s">
        <v>69</v>
      </c>
      <c r="C5752" s="68">
        <v>192.80619999999999</v>
      </c>
      <c r="D5752" s="58" t="s">
        <v>65</v>
      </c>
      <c r="E5752" s="60" t="s">
        <v>59</v>
      </c>
      <c r="F5752" s="60" t="s">
        <v>70</v>
      </c>
      <c r="G5752" s="60"/>
      <c r="H5752" s="60"/>
      <c r="I5752" s="60">
        <f t="shared" si="358"/>
        <v>0</v>
      </c>
      <c r="J5752" s="60">
        <f>IF(OR(I5752="",I5753="",I5754=""),"",(AVERAGEIF(A5752:A$10000,A5752,I5752:I$10000)))</f>
        <v>0</v>
      </c>
      <c r="K5752" s="60"/>
      <c r="L5752" s="60" t="str">
        <f>IF(O5752="","",A5752)</f>
        <v/>
      </c>
      <c r="M5752" s="60" t="str">
        <f>IF(O5752="","",(VLOOKUP(A5752,A5752:E12736,5,FALSE)))</f>
        <v/>
      </c>
      <c r="N5752" s="60" t="str">
        <f t="shared" si="359"/>
        <v/>
      </c>
      <c r="O5752" s="60" t="str">
        <f t="shared" si="361"/>
        <v/>
      </c>
      <c r="P5752" s="103">
        <f t="shared" si="360"/>
        <v>14.399999999994861</v>
      </c>
      <c r="Q5752" s="58"/>
      <c r="R5752" s="58"/>
      <c r="S5752" s="102"/>
    </row>
    <row r="5753" spans="1:19" ht="12.5" customHeight="1" x14ac:dyDescent="0.35">
      <c r="A5753" s="2">
        <v>91</v>
      </c>
      <c r="B5753" s="2" t="s">
        <v>69</v>
      </c>
      <c r="C5753" s="67">
        <v>192.81979999999999</v>
      </c>
      <c r="D5753" t="s">
        <v>65</v>
      </c>
      <c r="E5753" s="2" t="s">
        <v>59</v>
      </c>
      <c r="F5753" s="2" t="s">
        <v>70</v>
      </c>
      <c r="G5753" s="2"/>
      <c r="I5753" s="60">
        <f t="shared" si="358"/>
        <v>0</v>
      </c>
      <c r="J5753" s="60">
        <f>IF(OR(I5753="",I5754="",I5755=""),"",(AVERAGEIF(A5753:A$10000,A5753,I5753:I$10000)))</f>
        <v>0</v>
      </c>
      <c r="K5753" s="60"/>
      <c r="L5753" s="55" t="str">
        <f>IF(O5753="","",A5753)</f>
        <v/>
      </c>
      <c r="M5753" s="60" t="str">
        <f>IF(O5753="","",(VLOOKUP(A5753,A5753:E12737,5,FALSE)))</f>
        <v/>
      </c>
      <c r="N5753" s="55" t="str">
        <f t="shared" si="359"/>
        <v/>
      </c>
      <c r="O5753" s="55" t="str">
        <f t="shared" si="361"/>
        <v/>
      </c>
      <c r="P5753" s="104">
        <f t="shared" si="360"/>
        <v>13.599999999996726</v>
      </c>
      <c r="Q5753" s="58"/>
      <c r="R5753" s="58"/>
      <c r="S5753" s="102"/>
    </row>
    <row r="5754" spans="1:19" ht="12.5" customHeight="1" x14ac:dyDescent="0.35">
      <c r="A5754" s="60">
        <v>91</v>
      </c>
      <c r="B5754" s="60" t="s">
        <v>69</v>
      </c>
      <c r="C5754" s="68">
        <v>192.8365</v>
      </c>
      <c r="D5754" s="58" t="s">
        <v>65</v>
      </c>
      <c r="E5754" s="60" t="s">
        <v>59</v>
      </c>
      <c r="F5754" s="60" t="s">
        <v>70</v>
      </c>
      <c r="G5754" s="60"/>
      <c r="H5754" s="60"/>
      <c r="I5754" s="60">
        <f t="shared" si="358"/>
        <v>0</v>
      </c>
      <c r="J5754" s="60">
        <f>IF(OR(I5754="",I5755="",I5756=""),"",(AVERAGEIF(A5754:A$10000,A5754,I5754:I$10000)))</f>
        <v>0</v>
      </c>
      <c r="K5754" s="60"/>
      <c r="L5754" s="60" t="str">
        <f>IF(O5754="","",A5754)</f>
        <v/>
      </c>
      <c r="M5754" s="60" t="str">
        <f>IF(O5754="","",(VLOOKUP(A5754,A5754:E12738,5,FALSE)))</f>
        <v/>
      </c>
      <c r="N5754" s="60" t="str">
        <f t="shared" si="359"/>
        <v/>
      </c>
      <c r="O5754" s="60" t="str">
        <f t="shared" si="361"/>
        <v/>
      </c>
      <c r="P5754" s="103">
        <f t="shared" si="360"/>
        <v>16.70000000001437</v>
      </c>
      <c r="Q5754" s="58"/>
      <c r="R5754" s="58"/>
      <c r="S5754" s="102"/>
    </row>
    <row r="5755" spans="1:19" ht="12.5" customHeight="1" x14ac:dyDescent="0.35">
      <c r="A5755" s="2">
        <v>91</v>
      </c>
      <c r="B5755" s="2" t="s">
        <v>69</v>
      </c>
      <c r="C5755" s="67">
        <v>192.85130000000001</v>
      </c>
      <c r="D5755" t="s">
        <v>65</v>
      </c>
      <c r="E5755" s="2" t="s">
        <v>59</v>
      </c>
      <c r="F5755" s="2" t="s">
        <v>70</v>
      </c>
      <c r="G5755" s="2"/>
      <c r="I5755" s="60">
        <f t="shared" si="358"/>
        <v>0</v>
      </c>
      <c r="J5755" s="60">
        <f>IF(OR(I5755="",I5756="",I5757=""),"",(AVERAGEIF(A5755:A$10000,A5755,I5755:I$10000)))</f>
        <v>0</v>
      </c>
      <c r="K5755" s="60"/>
      <c r="L5755" s="55" t="str">
        <f>IF(O5755="","",A5755)</f>
        <v/>
      </c>
      <c r="M5755" s="60" t="str">
        <f>IF(O5755="","",(VLOOKUP(A5755,A5755:E12739,5,FALSE)))</f>
        <v/>
      </c>
      <c r="N5755" s="55" t="str">
        <f t="shared" si="359"/>
        <v/>
      </c>
      <c r="O5755" s="55" t="str">
        <f t="shared" si="361"/>
        <v/>
      </c>
      <c r="P5755" s="104">
        <f t="shared" si="360"/>
        <v>14.80000000000814</v>
      </c>
      <c r="Q5755" s="58"/>
      <c r="R5755" s="58"/>
      <c r="S5755" s="102"/>
    </row>
    <row r="5756" spans="1:19" ht="12.5" customHeight="1" x14ac:dyDescent="0.35">
      <c r="A5756" s="60">
        <v>91</v>
      </c>
      <c r="B5756" s="60" t="s">
        <v>69</v>
      </c>
      <c r="C5756" s="68">
        <v>192.8732</v>
      </c>
      <c r="D5756" s="58" t="s">
        <v>65</v>
      </c>
      <c r="E5756" s="60" t="s">
        <v>59</v>
      </c>
      <c r="F5756" s="60" t="s">
        <v>70</v>
      </c>
      <c r="G5756" s="60"/>
      <c r="H5756" s="60"/>
      <c r="I5756" s="60">
        <f t="shared" si="358"/>
        <v>0</v>
      </c>
      <c r="J5756" s="60">
        <f>IF(OR(I5756="",I5757="",I5758=""),"",(AVERAGEIF(A5756:A$10000,A5756,I5756:I$10000)))</f>
        <v>0</v>
      </c>
      <c r="K5756" s="60"/>
      <c r="L5756" s="60" t="str">
        <f>IF(O5756="","",A5756)</f>
        <v/>
      </c>
      <c r="M5756" s="60" t="str">
        <f>IF(O5756="","",(VLOOKUP(A5756,A5756:E12740,5,FALSE)))</f>
        <v/>
      </c>
      <c r="N5756" s="60" t="str">
        <f t="shared" si="359"/>
        <v/>
      </c>
      <c r="O5756" s="60" t="str">
        <f t="shared" si="361"/>
        <v/>
      </c>
      <c r="P5756" s="103">
        <f t="shared" si="360"/>
        <v>21.89999999998804</v>
      </c>
      <c r="Q5756" s="58"/>
      <c r="R5756" s="58"/>
      <c r="S5756" s="102"/>
    </row>
    <row r="5757" spans="1:19" ht="12.5" customHeight="1" x14ac:dyDescent="0.35">
      <c r="A5757" s="2">
        <v>91</v>
      </c>
      <c r="B5757" s="2" t="s">
        <v>69</v>
      </c>
      <c r="C5757" s="67">
        <v>192.88849999999999</v>
      </c>
      <c r="D5757" t="s">
        <v>65</v>
      </c>
      <c r="E5757" s="2" t="s">
        <v>59</v>
      </c>
      <c r="F5757" s="2" t="s">
        <v>70</v>
      </c>
      <c r="G5757" s="2"/>
      <c r="I5757" s="60">
        <f t="shared" si="358"/>
        <v>0</v>
      </c>
      <c r="J5757" s="60">
        <f>IF(OR(I5757="",I5758="",I5759=""),"",(AVERAGEIF(A5757:A$10000,A5757,I5757:I$10000)))</f>
        <v>0</v>
      </c>
      <c r="K5757" s="60"/>
      <c r="L5757" s="55" t="str">
        <f>IF(O5757="","",A5757)</f>
        <v/>
      </c>
      <c r="M5757" s="60" t="str">
        <f>IF(O5757="","",(VLOOKUP(A5757,A5757:E12741,5,FALSE)))</f>
        <v/>
      </c>
      <c r="N5757" s="55" t="str">
        <f t="shared" si="359"/>
        <v/>
      </c>
      <c r="O5757" s="55" t="str">
        <f t="shared" si="361"/>
        <v/>
      </c>
      <c r="P5757" s="104">
        <f t="shared" si="360"/>
        <v>15.299999999996317</v>
      </c>
      <c r="Q5757" s="58"/>
      <c r="R5757" s="58"/>
      <c r="S5757" s="102"/>
    </row>
    <row r="5758" spans="1:19" ht="12.5" customHeight="1" x14ac:dyDescent="0.35">
      <c r="A5758" s="60">
        <v>91</v>
      </c>
      <c r="B5758" s="60" t="s">
        <v>69</v>
      </c>
      <c r="C5758" s="68">
        <v>192.90270000000001</v>
      </c>
      <c r="D5758" s="58" t="s">
        <v>65</v>
      </c>
      <c r="E5758" s="60" t="s">
        <v>59</v>
      </c>
      <c r="F5758" s="60" t="s">
        <v>70</v>
      </c>
      <c r="G5758" s="60"/>
      <c r="H5758" s="60"/>
      <c r="I5758" s="60">
        <f t="shared" si="358"/>
        <v>0</v>
      </c>
      <c r="J5758" s="60">
        <f>IF(OR(I5758="",I5759="",I5760=""),"",(AVERAGEIF(A5758:A$10000,A5758,I5758:I$10000)))</f>
        <v>0</v>
      </c>
      <c r="K5758" s="60"/>
      <c r="L5758" s="60" t="str">
        <f>IF(O5758="","",A5758)</f>
        <v/>
      </c>
      <c r="M5758" s="60" t="str">
        <f>IF(O5758="","",(VLOOKUP(A5758,A5758:E12742,5,FALSE)))</f>
        <v/>
      </c>
      <c r="N5758" s="60" t="str">
        <f t="shared" si="359"/>
        <v/>
      </c>
      <c r="O5758" s="60" t="str">
        <f t="shared" si="361"/>
        <v/>
      </c>
      <c r="P5758" s="103">
        <f t="shared" si="360"/>
        <v>14.200000000016644</v>
      </c>
      <c r="Q5758" s="58"/>
      <c r="R5758" s="58"/>
      <c r="S5758" s="102"/>
    </row>
    <row r="5759" spans="1:19" ht="12.5" customHeight="1" x14ac:dyDescent="0.35">
      <c r="A5759" s="2">
        <v>91</v>
      </c>
      <c r="B5759" s="2" t="s">
        <v>69</v>
      </c>
      <c r="C5759" s="67">
        <v>192.91739999999999</v>
      </c>
      <c r="D5759" t="s">
        <v>65</v>
      </c>
      <c r="E5759" s="2" t="s">
        <v>59</v>
      </c>
      <c r="F5759" s="2" t="s">
        <v>70</v>
      </c>
      <c r="G5759" s="2"/>
      <c r="I5759" s="60">
        <f t="shared" si="358"/>
        <v>0</v>
      </c>
      <c r="J5759" s="60">
        <f>IF(OR(I5759="",I5760="",I5761=""),"",(AVERAGEIF(A5759:A$10000,A5759,I5759:I$10000)))</f>
        <v>0</v>
      </c>
      <c r="K5759" s="60"/>
      <c r="L5759" s="55" t="str">
        <f>IF(O5759="","",A5759)</f>
        <v/>
      </c>
      <c r="M5759" s="60" t="str">
        <f>IF(O5759="","",(VLOOKUP(A5759,A5759:E12743,5,FALSE)))</f>
        <v/>
      </c>
      <c r="N5759" s="55" t="str">
        <f t="shared" si="359"/>
        <v/>
      </c>
      <c r="O5759" s="55" t="str">
        <f t="shared" si="361"/>
        <v/>
      </c>
      <c r="P5759" s="104">
        <f t="shared" si="360"/>
        <v>14.699999999976399</v>
      </c>
      <c r="Q5759" s="58"/>
      <c r="R5759" s="58"/>
      <c r="S5759" s="102"/>
    </row>
    <row r="5760" spans="1:19" ht="12.5" customHeight="1" x14ac:dyDescent="0.35">
      <c r="A5760" s="60">
        <v>91</v>
      </c>
      <c r="B5760" s="60" t="s">
        <v>69</v>
      </c>
      <c r="C5760" s="68">
        <v>192.9315</v>
      </c>
      <c r="D5760" s="58" t="s">
        <v>65</v>
      </c>
      <c r="E5760" s="60" t="s">
        <v>59</v>
      </c>
      <c r="F5760" s="60" t="s">
        <v>70</v>
      </c>
      <c r="G5760" s="60"/>
      <c r="H5760" s="60"/>
      <c r="I5760" s="60">
        <f t="shared" si="358"/>
        <v>0</v>
      </c>
      <c r="J5760" s="60">
        <f>IF(OR(I5760="",I5761="",I5762=""),"",(AVERAGEIF(A5760:A$10000,A5760,I5760:I$10000)))</f>
        <v>0</v>
      </c>
      <c r="K5760" s="60"/>
      <c r="L5760" s="60" t="str">
        <f>IF(O5760="","",A5760)</f>
        <v/>
      </c>
      <c r="M5760" s="60" t="str">
        <f>IF(O5760="","",(VLOOKUP(A5760,A5760:E12744,5,FALSE)))</f>
        <v/>
      </c>
      <c r="N5760" s="60" t="str">
        <f t="shared" si="359"/>
        <v/>
      </c>
      <c r="O5760" s="60" t="str">
        <f t="shared" si="361"/>
        <v/>
      </c>
      <c r="P5760" s="103">
        <f t="shared" si="360"/>
        <v>14.100000000013324</v>
      </c>
      <c r="Q5760" s="58"/>
      <c r="R5760" s="58"/>
      <c r="S5760" s="102"/>
    </row>
    <row r="5761" spans="1:19" ht="12.5" customHeight="1" x14ac:dyDescent="0.35">
      <c r="A5761" s="2">
        <v>91</v>
      </c>
      <c r="B5761" s="2" t="s">
        <v>69</v>
      </c>
      <c r="C5761" s="67">
        <v>192.94659999999999</v>
      </c>
      <c r="D5761" t="s">
        <v>65</v>
      </c>
      <c r="E5761" s="2" t="s">
        <v>59</v>
      </c>
      <c r="F5761" s="2" t="s">
        <v>70</v>
      </c>
      <c r="G5761" s="2"/>
      <c r="I5761" s="60">
        <f t="shared" si="358"/>
        <v>0</v>
      </c>
      <c r="J5761" s="60">
        <f>IF(OR(I5761="",I5762="",I5763=""),"",(AVERAGEIF(A5761:A$10000,A5761,I5761:I$10000)))</f>
        <v>0</v>
      </c>
      <c r="K5761" s="60"/>
      <c r="L5761" s="55" t="str">
        <f>IF(O5761="","",A5761)</f>
        <v/>
      </c>
      <c r="M5761" s="60" t="str">
        <f>IF(O5761="","",(VLOOKUP(A5761,A5761:E12745,5,FALSE)))</f>
        <v/>
      </c>
      <c r="N5761" s="55" t="str">
        <f t="shared" si="359"/>
        <v/>
      </c>
      <c r="O5761" s="55" t="str">
        <f t="shared" si="361"/>
        <v/>
      </c>
      <c r="P5761" s="104">
        <f t="shared" si="360"/>
        <v>15.099999999989677</v>
      </c>
      <c r="Q5761" s="58"/>
      <c r="R5761" s="58"/>
      <c r="S5761" s="102"/>
    </row>
    <row r="5762" spans="1:19" ht="12.5" customHeight="1" x14ac:dyDescent="0.35">
      <c r="A5762" s="60">
        <v>91</v>
      </c>
      <c r="B5762" s="60" t="s">
        <v>69</v>
      </c>
      <c r="C5762" s="68">
        <v>192.96129999999999</v>
      </c>
      <c r="D5762" s="58" t="s">
        <v>65</v>
      </c>
      <c r="E5762" s="60" t="s">
        <v>59</v>
      </c>
      <c r="F5762" s="60" t="s">
        <v>70</v>
      </c>
      <c r="G5762" s="60"/>
      <c r="H5762" s="60"/>
      <c r="I5762" s="60">
        <f t="shared" si="358"/>
        <v>0</v>
      </c>
      <c r="J5762" s="60">
        <f>IF(OR(I5762="",I5763="",I5764=""),"",(AVERAGEIF(A5762:A$10000,A5762,I5762:I$10000)))</f>
        <v>0</v>
      </c>
      <c r="K5762" s="60"/>
      <c r="L5762" s="60" t="str">
        <f>IF(O5762="","",A5762)</f>
        <v/>
      </c>
      <c r="M5762" s="60" t="str">
        <f>IF(O5762="","",(VLOOKUP(A5762,A5762:E12746,5,FALSE)))</f>
        <v/>
      </c>
      <c r="N5762" s="60" t="str">
        <f t="shared" si="359"/>
        <v/>
      </c>
      <c r="O5762" s="60" t="str">
        <f t="shared" si="361"/>
        <v/>
      </c>
      <c r="P5762" s="103">
        <f t="shared" si="360"/>
        <v>14.70000000000482</v>
      </c>
      <c r="Q5762" s="58"/>
      <c r="R5762" s="58"/>
      <c r="S5762" s="102"/>
    </row>
    <row r="5763" spans="1:19" ht="12.5" customHeight="1" x14ac:dyDescent="0.35">
      <c r="A5763" s="2">
        <v>91</v>
      </c>
      <c r="B5763" s="2" t="s">
        <v>69</v>
      </c>
      <c r="C5763" s="67">
        <v>192.97620000000001</v>
      </c>
      <c r="D5763" t="s">
        <v>65</v>
      </c>
      <c r="E5763" s="2" t="s">
        <v>59</v>
      </c>
      <c r="F5763" s="2" t="s">
        <v>70</v>
      </c>
      <c r="G5763" s="2"/>
      <c r="I5763" s="60">
        <f t="shared" si="358"/>
        <v>0</v>
      </c>
      <c r="J5763" s="60">
        <f>IF(OR(I5763="",I5764="",I5765=""),"",(AVERAGEIF(A5763:A$10000,A5763,I5763:I$10000)))</f>
        <v>0</v>
      </c>
      <c r="K5763" s="60"/>
      <c r="L5763" s="55" t="str">
        <f>IF(O5763="","",A5763)</f>
        <v/>
      </c>
      <c r="M5763" s="60" t="str">
        <f>IF(O5763="","",(VLOOKUP(A5763,A5763:E12747,5,FALSE)))</f>
        <v/>
      </c>
      <c r="N5763" s="55" t="str">
        <f t="shared" si="359"/>
        <v/>
      </c>
      <c r="O5763" s="55" t="str">
        <f t="shared" si="361"/>
        <v/>
      </c>
      <c r="P5763" s="104">
        <f t="shared" si="360"/>
        <v>14.90000000001146</v>
      </c>
      <c r="Q5763" s="58"/>
      <c r="R5763" s="58"/>
      <c r="S5763" s="102"/>
    </row>
    <row r="5764" spans="1:19" ht="12.5" customHeight="1" x14ac:dyDescent="0.35">
      <c r="A5764" s="60">
        <v>91</v>
      </c>
      <c r="B5764" s="60" t="s">
        <v>69</v>
      </c>
      <c r="C5764" s="68">
        <v>192.99029999999999</v>
      </c>
      <c r="D5764" s="58" t="s">
        <v>65</v>
      </c>
      <c r="E5764" s="60" t="s">
        <v>59</v>
      </c>
      <c r="F5764" s="60" t="s">
        <v>70</v>
      </c>
      <c r="G5764" s="60"/>
      <c r="H5764" s="60"/>
      <c r="I5764" s="60">
        <f t="shared" si="358"/>
        <v>0</v>
      </c>
      <c r="J5764" s="60">
        <f>IF(OR(I5764="",I5765="",I5766=""),"",(AVERAGEIF(A5764:A$10000,A5764,I5764:I$10000)))</f>
        <v>0</v>
      </c>
      <c r="K5764" s="60"/>
      <c r="L5764" s="60" t="str">
        <f>IF(O5764="","",A5764)</f>
        <v/>
      </c>
      <c r="M5764" s="60" t="str">
        <f>IF(O5764="","",(VLOOKUP(A5764,A5764:E12748,5,FALSE)))</f>
        <v/>
      </c>
      <c r="N5764" s="60" t="str">
        <f t="shared" si="359"/>
        <v/>
      </c>
      <c r="O5764" s="60" t="str">
        <f t="shared" si="361"/>
        <v/>
      </c>
      <c r="P5764" s="103">
        <f t="shared" si="360"/>
        <v>14.099999999984902</v>
      </c>
      <c r="Q5764" s="58"/>
      <c r="R5764" s="58"/>
      <c r="S5764" s="102"/>
    </row>
    <row r="5765" spans="1:19" ht="12.5" customHeight="1" x14ac:dyDescent="0.35">
      <c r="A5765" s="2">
        <v>91</v>
      </c>
      <c r="B5765" s="2" t="s">
        <v>69</v>
      </c>
      <c r="C5765" s="67">
        <v>193.0044</v>
      </c>
      <c r="D5765" t="s">
        <v>65</v>
      </c>
      <c r="E5765" s="2" t="s">
        <v>59</v>
      </c>
      <c r="F5765" s="2" t="s">
        <v>70</v>
      </c>
      <c r="G5765" s="2"/>
      <c r="I5765" s="60">
        <f t="shared" si="358"/>
        <v>0</v>
      </c>
      <c r="J5765" s="60">
        <f>IF(OR(I5765="",I5766="",I5767=""),"",(AVERAGEIF(A5765:A$10000,A5765,I5765:I$10000)))</f>
        <v>0</v>
      </c>
      <c r="K5765" s="60"/>
      <c r="L5765" s="55" t="str">
        <f>IF(O5765="","",A5765)</f>
        <v/>
      </c>
      <c r="M5765" s="60" t="str">
        <f>IF(O5765="","",(VLOOKUP(A5765,A5765:E12749,5,FALSE)))</f>
        <v/>
      </c>
      <c r="N5765" s="55" t="str">
        <f t="shared" si="359"/>
        <v/>
      </c>
      <c r="O5765" s="55" t="str">
        <f t="shared" si="361"/>
        <v/>
      </c>
      <c r="P5765" s="104">
        <f t="shared" si="360"/>
        <v>14.100000000013324</v>
      </c>
      <c r="Q5765" s="58"/>
      <c r="R5765" s="58"/>
      <c r="S5765" s="102"/>
    </row>
    <row r="5766" spans="1:19" ht="12.5" customHeight="1" x14ac:dyDescent="0.35">
      <c r="A5766" s="60">
        <v>91</v>
      </c>
      <c r="B5766" s="60" t="s">
        <v>69</v>
      </c>
      <c r="C5766" s="68">
        <v>193.0188</v>
      </c>
      <c r="D5766" s="58" t="s">
        <v>65</v>
      </c>
      <c r="E5766" s="60" t="s">
        <v>59</v>
      </c>
      <c r="F5766" s="60" t="s">
        <v>70</v>
      </c>
      <c r="G5766" s="60"/>
      <c r="H5766" s="60"/>
      <c r="I5766" s="60">
        <f t="shared" si="358"/>
        <v>0</v>
      </c>
      <c r="J5766" s="60">
        <f>IF(OR(I5766="",I5767="",I5768=""),"",(AVERAGEIF(A5766:A$10000,A5766,I5766:I$10000)))</f>
        <v>0</v>
      </c>
      <c r="K5766" s="60"/>
      <c r="L5766" s="60" t="str">
        <f>IF(O5766="","",A5766)</f>
        <v/>
      </c>
      <c r="M5766" s="60" t="str">
        <f>IF(O5766="","",(VLOOKUP(A5766,A5766:E12750,5,FALSE)))</f>
        <v/>
      </c>
      <c r="N5766" s="60" t="str">
        <f t="shared" si="359"/>
        <v/>
      </c>
      <c r="O5766" s="60" t="str">
        <f t="shared" si="361"/>
        <v/>
      </c>
      <c r="P5766" s="103">
        <f t="shared" si="360"/>
        <v>14.399999999994861</v>
      </c>
      <c r="Q5766" s="58"/>
      <c r="R5766" s="58"/>
      <c r="S5766" s="102"/>
    </row>
    <row r="5767" spans="1:19" ht="12.5" customHeight="1" x14ac:dyDescent="0.35">
      <c r="A5767" s="2">
        <v>91</v>
      </c>
      <c r="B5767" s="2" t="s">
        <v>69</v>
      </c>
      <c r="C5767" s="67">
        <v>193.03280000000001</v>
      </c>
      <c r="D5767" t="s">
        <v>65</v>
      </c>
      <c r="E5767" s="2" t="s">
        <v>59</v>
      </c>
      <c r="F5767" s="2" t="s">
        <v>70</v>
      </c>
      <c r="G5767" s="2"/>
      <c r="I5767" s="60">
        <f t="shared" si="358"/>
        <v>0</v>
      </c>
      <c r="J5767" s="60">
        <f>IF(OR(I5767="",I5768="",I5769=""),"",(AVERAGEIF(A5767:A$10000,A5767,I5767:I$10000)))</f>
        <v>0</v>
      </c>
      <c r="K5767" s="60"/>
      <c r="L5767" s="55" t="str">
        <f>IF(O5767="","",A5767)</f>
        <v/>
      </c>
      <c r="M5767" s="60" t="str">
        <f>IF(O5767="","",(VLOOKUP(A5767,A5767:E12751,5,FALSE)))</f>
        <v/>
      </c>
      <c r="N5767" s="55" t="str">
        <f t="shared" si="359"/>
        <v/>
      </c>
      <c r="O5767" s="55" t="str">
        <f t="shared" si="361"/>
        <v/>
      </c>
      <c r="P5767" s="104">
        <f t="shared" si="360"/>
        <v>14.000000000010004</v>
      </c>
      <c r="Q5767" s="58"/>
      <c r="R5767" s="58"/>
      <c r="S5767" s="102"/>
    </row>
    <row r="5768" spans="1:19" ht="12.5" customHeight="1" x14ac:dyDescent="0.35">
      <c r="A5768" s="60">
        <v>91</v>
      </c>
      <c r="B5768" s="60" t="s">
        <v>69</v>
      </c>
      <c r="C5768" s="68">
        <v>193.04810000000001</v>
      </c>
      <c r="D5768" s="58" t="s">
        <v>65</v>
      </c>
      <c r="E5768" s="60" t="s">
        <v>59</v>
      </c>
      <c r="F5768" s="60" t="s">
        <v>70</v>
      </c>
      <c r="G5768" s="60"/>
      <c r="H5768" s="60"/>
      <c r="I5768" s="60">
        <f t="shared" si="358"/>
        <v>0</v>
      </c>
      <c r="J5768" s="60">
        <f>IF(OR(I5768="",I5769="",I5770=""),"",(AVERAGEIF(A5768:A$10000,A5768,I5768:I$10000)))</f>
        <v>0</v>
      </c>
      <c r="K5768" s="60"/>
      <c r="L5768" s="60" t="str">
        <f>IF(O5768="","",A5768)</f>
        <v/>
      </c>
      <c r="M5768" s="60" t="str">
        <f>IF(O5768="","",(VLOOKUP(A5768,A5768:E12752,5,FALSE)))</f>
        <v/>
      </c>
      <c r="N5768" s="60" t="str">
        <f t="shared" si="359"/>
        <v/>
      </c>
      <c r="O5768" s="60" t="str">
        <f t="shared" si="361"/>
        <v/>
      </c>
      <c r="P5768" s="103">
        <f t="shared" si="360"/>
        <v>15.299999999996317</v>
      </c>
      <c r="Q5768" s="58"/>
      <c r="R5768" s="58"/>
      <c r="S5768" s="102"/>
    </row>
    <row r="5769" spans="1:19" ht="12.5" customHeight="1" x14ac:dyDescent="0.35">
      <c r="A5769" s="2">
        <v>91</v>
      </c>
      <c r="B5769" s="2" t="s">
        <v>69</v>
      </c>
      <c r="C5769" s="67">
        <v>193.06200000000001</v>
      </c>
      <c r="D5769" t="s">
        <v>65</v>
      </c>
      <c r="E5769" s="2" t="s">
        <v>59</v>
      </c>
      <c r="F5769" s="2" t="s">
        <v>70</v>
      </c>
      <c r="G5769" s="2"/>
      <c r="I5769" s="60">
        <f t="shared" si="358"/>
        <v>0</v>
      </c>
      <c r="J5769" s="60">
        <f>IF(OR(I5769="",I5770="",I5771=""),"",(AVERAGEIF(A5769:A$10000,A5769,I5769:I$10000)))</f>
        <v>0</v>
      </c>
      <c r="K5769" s="60"/>
      <c r="L5769" s="55" t="str">
        <f>IF(O5769="","",A5769)</f>
        <v/>
      </c>
      <c r="M5769" s="60" t="str">
        <f>IF(O5769="","",(VLOOKUP(A5769,A5769:E12753,5,FALSE)))</f>
        <v/>
      </c>
      <c r="N5769" s="55" t="str">
        <f t="shared" si="359"/>
        <v/>
      </c>
      <c r="O5769" s="55" t="str">
        <f t="shared" si="361"/>
        <v/>
      </c>
      <c r="P5769" s="104">
        <f t="shared" si="360"/>
        <v>13.900000000006685</v>
      </c>
      <c r="Q5769" s="58"/>
      <c r="R5769" s="58"/>
      <c r="S5769" s="102"/>
    </row>
    <row r="5770" spans="1:19" ht="12.5" customHeight="1" x14ac:dyDescent="0.35">
      <c r="A5770" s="60">
        <v>91</v>
      </c>
      <c r="B5770" s="60" t="s">
        <v>71</v>
      </c>
      <c r="C5770" s="68">
        <v>193.08449999999999</v>
      </c>
      <c r="D5770" s="58" t="s">
        <v>65</v>
      </c>
      <c r="E5770" s="60" t="s">
        <v>59</v>
      </c>
      <c r="F5770" s="60" t="s">
        <v>70</v>
      </c>
      <c r="G5770" s="60"/>
      <c r="H5770" s="60"/>
      <c r="I5770" s="60">
        <f t="shared" si="358"/>
        <v>0</v>
      </c>
      <c r="J5770" s="60">
        <f>IF(OR(I5770="",I5771="",I5772=""),"",(AVERAGEIF(A5770:A$10000,A5770,I5770:I$10000)))</f>
        <v>0</v>
      </c>
      <c r="K5770" s="60"/>
      <c r="L5770" s="60" t="str">
        <f>IF(O5770="","",A5770)</f>
        <v/>
      </c>
      <c r="M5770" s="60" t="str">
        <f>IF(O5770="","",(VLOOKUP(A5770,A5770:E12754,5,FALSE)))</f>
        <v/>
      </c>
      <c r="N5770" s="60" t="str">
        <f t="shared" si="359"/>
        <v/>
      </c>
      <c r="O5770" s="60" t="str">
        <f t="shared" si="361"/>
        <v/>
      </c>
      <c r="P5770" s="103">
        <f t="shared" si="360"/>
        <v>22.499999999979536</v>
      </c>
      <c r="Q5770" s="58"/>
      <c r="R5770" s="58"/>
      <c r="S5770" s="102"/>
    </row>
    <row r="5771" spans="1:19" ht="12.5" customHeight="1" x14ac:dyDescent="0.35">
      <c r="A5771" s="2">
        <v>91</v>
      </c>
      <c r="B5771" s="2" t="s">
        <v>69</v>
      </c>
      <c r="C5771" s="67">
        <v>193.09970000000001</v>
      </c>
      <c r="D5771" t="s">
        <v>65</v>
      </c>
      <c r="E5771" s="2" t="s">
        <v>59</v>
      </c>
      <c r="F5771" s="2" t="s">
        <v>70</v>
      </c>
      <c r="G5771" s="2"/>
      <c r="I5771" s="60">
        <f t="shared" si="358"/>
        <v>0</v>
      </c>
      <c r="J5771" s="60">
        <f>IF(OR(I5771="",I5772="",I5773=""),"",(AVERAGEIF(A5771:A$10000,A5771,I5771:I$10000)))</f>
        <v>0</v>
      </c>
      <c r="K5771" s="60"/>
      <c r="L5771" s="55" t="str">
        <f>IF(O5771="","",A5771)</f>
        <v/>
      </c>
      <c r="M5771" s="60" t="str">
        <f>IF(O5771="","",(VLOOKUP(A5771,A5771:E12755,5,FALSE)))</f>
        <v/>
      </c>
      <c r="N5771" s="55" t="str">
        <f t="shared" si="359"/>
        <v/>
      </c>
      <c r="O5771" s="55" t="str">
        <f t="shared" si="361"/>
        <v/>
      </c>
      <c r="P5771" s="104">
        <f t="shared" si="360"/>
        <v>15.200000000021419</v>
      </c>
      <c r="Q5771" s="58"/>
      <c r="R5771" s="58"/>
      <c r="S5771" s="102"/>
    </row>
    <row r="5772" spans="1:19" ht="12.5" customHeight="1" x14ac:dyDescent="0.35">
      <c r="A5772" s="60">
        <v>91</v>
      </c>
      <c r="B5772" s="60" t="s">
        <v>69</v>
      </c>
      <c r="C5772" s="68">
        <v>193.11410000000001</v>
      </c>
      <c r="D5772" s="58" t="s">
        <v>65</v>
      </c>
      <c r="E5772" s="60" t="s">
        <v>59</v>
      </c>
      <c r="F5772" s="60" t="s">
        <v>70</v>
      </c>
      <c r="G5772" s="60"/>
      <c r="H5772" s="60"/>
      <c r="I5772" s="60">
        <f t="shared" si="358"/>
        <v>0</v>
      </c>
      <c r="J5772" s="60">
        <f>IF(OR(I5772="",I5773="",I5774=""),"",(AVERAGEIF(A5772:A$10000,A5772,I5772:I$10000)))</f>
        <v>0</v>
      </c>
      <c r="K5772" s="60"/>
      <c r="L5772" s="60" t="str">
        <f>IF(O5772="","",A5772)</f>
        <v/>
      </c>
      <c r="M5772" s="60" t="str">
        <f>IF(O5772="","",(VLOOKUP(A5772,A5772:E12756,5,FALSE)))</f>
        <v/>
      </c>
      <c r="N5772" s="60" t="str">
        <f t="shared" si="359"/>
        <v/>
      </c>
      <c r="O5772" s="60" t="str">
        <f t="shared" si="361"/>
        <v/>
      </c>
      <c r="P5772" s="103">
        <f t="shared" si="360"/>
        <v>14.399999999994861</v>
      </c>
      <c r="Q5772" s="58"/>
      <c r="R5772" s="58"/>
      <c r="S5772" s="102"/>
    </row>
    <row r="5773" spans="1:19" ht="12.5" customHeight="1" x14ac:dyDescent="0.35">
      <c r="A5773" s="2">
        <v>91</v>
      </c>
      <c r="B5773" s="2" t="s">
        <v>71</v>
      </c>
      <c r="C5773" s="67">
        <v>193.12880000000001</v>
      </c>
      <c r="D5773" t="s">
        <v>65</v>
      </c>
      <c r="E5773" s="2" t="s">
        <v>59</v>
      </c>
      <c r="F5773" s="2" t="s">
        <v>70</v>
      </c>
      <c r="G5773" s="2"/>
      <c r="I5773" s="60">
        <f t="shared" si="358"/>
        <v>0</v>
      </c>
      <c r="J5773" s="60">
        <f>IF(OR(I5773="",I5774="",I5775=""),"",(AVERAGEIF(A5773:A$10000,A5773,I5773:I$10000)))</f>
        <v>0</v>
      </c>
      <c r="K5773" s="60"/>
      <c r="L5773" s="55" t="str">
        <f>IF(O5773="","",A5773)</f>
        <v/>
      </c>
      <c r="M5773" s="60" t="str">
        <f>IF(O5773="","",(VLOOKUP(A5773,A5773:E12757,5,FALSE)))</f>
        <v/>
      </c>
      <c r="N5773" s="55" t="str">
        <f t="shared" si="359"/>
        <v/>
      </c>
      <c r="O5773" s="55" t="str">
        <f t="shared" si="361"/>
        <v/>
      </c>
      <c r="P5773" s="104">
        <f t="shared" si="360"/>
        <v>14.70000000000482</v>
      </c>
      <c r="Q5773" s="58"/>
      <c r="R5773" s="58"/>
      <c r="S5773" s="102"/>
    </row>
    <row r="5774" spans="1:19" ht="12.5" customHeight="1" x14ac:dyDescent="0.35">
      <c r="A5774" s="60">
        <v>91</v>
      </c>
      <c r="B5774" s="60" t="s">
        <v>71</v>
      </c>
      <c r="C5774" s="68">
        <v>193.14269999999999</v>
      </c>
      <c r="D5774" s="58" t="s">
        <v>65</v>
      </c>
      <c r="E5774" s="60" t="s">
        <v>59</v>
      </c>
      <c r="F5774" s="60" t="s">
        <v>70</v>
      </c>
      <c r="G5774" s="60"/>
      <c r="H5774" s="60"/>
      <c r="I5774" s="60">
        <f t="shared" si="358"/>
        <v>0</v>
      </c>
      <c r="J5774" s="60">
        <f>IF(OR(I5774="",I5775="",I5776=""),"",(AVERAGEIF(A5774:A$10000,A5774,I5774:I$10000)))</f>
        <v>0</v>
      </c>
      <c r="K5774" s="60"/>
      <c r="L5774" s="60" t="str">
        <f>IF(O5774="","",A5774)</f>
        <v/>
      </c>
      <c r="M5774" s="60" t="str">
        <f>IF(O5774="","",(VLOOKUP(A5774,A5774:E12758,5,FALSE)))</f>
        <v/>
      </c>
      <c r="N5774" s="60" t="str">
        <f t="shared" si="359"/>
        <v/>
      </c>
      <c r="O5774" s="60" t="str">
        <f t="shared" si="361"/>
        <v/>
      </c>
      <c r="P5774" s="103">
        <f t="shared" si="360"/>
        <v>13.899999999978263</v>
      </c>
      <c r="Q5774" s="58"/>
      <c r="R5774" s="58"/>
      <c r="S5774" s="102"/>
    </row>
    <row r="5775" spans="1:19" ht="12.5" customHeight="1" x14ac:dyDescent="0.35">
      <c r="A5775" s="2">
        <v>91</v>
      </c>
      <c r="B5775" s="2" t="s">
        <v>71</v>
      </c>
      <c r="C5775" s="67">
        <v>193.15799999999999</v>
      </c>
      <c r="D5775" t="s">
        <v>65</v>
      </c>
      <c r="E5775" s="2" t="s">
        <v>59</v>
      </c>
      <c r="F5775" s="2" t="s">
        <v>70</v>
      </c>
      <c r="G5775" s="2"/>
      <c r="I5775" s="60">
        <f t="shared" si="358"/>
        <v>0</v>
      </c>
      <c r="J5775" s="60">
        <f>IF(OR(I5775="",I5776="",I5777=""),"",(AVERAGEIF(A5775:A$10000,A5775,I5775:I$10000)))</f>
        <v>0</v>
      </c>
      <c r="K5775" s="60"/>
      <c r="L5775" s="55" t="str">
        <f>IF(O5775="","",A5775)</f>
        <v/>
      </c>
      <c r="M5775" s="60" t="str">
        <f>IF(O5775="","",(VLOOKUP(A5775,A5775:E12759,5,FALSE)))</f>
        <v/>
      </c>
      <c r="N5775" s="55" t="str">
        <f t="shared" si="359"/>
        <v/>
      </c>
      <c r="O5775" s="55" t="str">
        <f t="shared" si="361"/>
        <v/>
      </c>
      <c r="P5775" s="104">
        <f t="shared" si="360"/>
        <v>15.299999999996317</v>
      </c>
      <c r="Q5775" s="58"/>
      <c r="R5775" s="58"/>
      <c r="S5775" s="102"/>
    </row>
    <row r="5776" spans="1:19" ht="12.5" customHeight="1" x14ac:dyDescent="0.35">
      <c r="A5776" s="60">
        <v>91</v>
      </c>
      <c r="B5776" s="60" t="s">
        <v>71</v>
      </c>
      <c r="C5776" s="68">
        <v>193.1722</v>
      </c>
      <c r="D5776" s="58" t="s">
        <v>65</v>
      </c>
      <c r="E5776" s="60" t="s">
        <v>59</v>
      </c>
      <c r="F5776" s="60" t="s">
        <v>70</v>
      </c>
      <c r="G5776" s="60"/>
      <c r="H5776" s="60"/>
      <c r="I5776" s="60">
        <f t="shared" si="358"/>
        <v>0</v>
      </c>
      <c r="J5776" s="60">
        <f>IF(OR(I5776="",I5777="",I5778=""),"",(AVERAGEIF(A5776:A$10000,A5776,I5776:I$10000)))</f>
        <v>0</v>
      </c>
      <c r="K5776" s="60"/>
      <c r="L5776" s="60" t="str">
        <f>IF(O5776="","",A5776)</f>
        <v/>
      </c>
      <c r="M5776" s="60" t="str">
        <f>IF(O5776="","",(VLOOKUP(A5776,A5776:E12760,5,FALSE)))</f>
        <v/>
      </c>
      <c r="N5776" s="60" t="str">
        <f t="shared" si="359"/>
        <v/>
      </c>
      <c r="O5776" s="60" t="str">
        <f t="shared" si="361"/>
        <v/>
      </c>
      <c r="P5776" s="103">
        <f t="shared" si="360"/>
        <v>14.200000000016644</v>
      </c>
      <c r="Q5776" s="58"/>
      <c r="R5776" s="58"/>
      <c r="S5776" s="102"/>
    </row>
    <row r="5777" spans="1:19" ht="12.5" customHeight="1" x14ac:dyDescent="0.35">
      <c r="A5777" s="2">
        <v>91</v>
      </c>
      <c r="B5777" s="2" t="s">
        <v>71</v>
      </c>
      <c r="C5777" s="67">
        <v>193.1865</v>
      </c>
      <c r="D5777" t="s">
        <v>65</v>
      </c>
      <c r="E5777" s="2" t="s">
        <v>59</v>
      </c>
      <c r="F5777" s="2" t="s">
        <v>70</v>
      </c>
      <c r="G5777" s="2"/>
      <c r="I5777" s="60">
        <f t="shared" ref="I5777:I5840" si="362">IF(AND(OR(G5776&gt;G$5,G5778&gt;G$5),G5777&gt;G$5),G5777,"")</f>
        <v>0</v>
      </c>
      <c r="J5777" s="60">
        <f>IF(OR(I5777="",I5778="",I5779=""),"",(AVERAGEIF(A5777:A$10000,A5777,I5777:I$10000)))</f>
        <v>0</v>
      </c>
      <c r="K5777" s="60"/>
      <c r="L5777" s="55" t="str">
        <f>IF(O5777="","",A5777)</f>
        <v/>
      </c>
      <c r="M5777" s="60" t="str">
        <f>IF(O5777="","",(VLOOKUP(A5777,A5777:E12761,5,FALSE)))</f>
        <v/>
      </c>
      <c r="N5777" s="55" t="str">
        <f t="shared" si="359"/>
        <v/>
      </c>
      <c r="O5777" s="55" t="str">
        <f t="shared" si="361"/>
        <v/>
      </c>
      <c r="P5777" s="104">
        <f t="shared" si="360"/>
        <v>14.299999999991542</v>
      </c>
      <c r="Q5777" s="58"/>
      <c r="R5777" s="58"/>
      <c r="S5777" s="102"/>
    </row>
    <row r="5778" spans="1:19" ht="12.5" customHeight="1" x14ac:dyDescent="0.35">
      <c r="A5778" s="60">
        <v>91</v>
      </c>
      <c r="B5778" s="60" t="s">
        <v>71</v>
      </c>
      <c r="C5778" s="68">
        <v>193.20140000000001</v>
      </c>
      <c r="D5778" s="58" t="s">
        <v>65</v>
      </c>
      <c r="E5778" s="60" t="s">
        <v>59</v>
      </c>
      <c r="F5778" s="60" t="s">
        <v>70</v>
      </c>
      <c r="G5778" s="60"/>
      <c r="H5778" s="60"/>
      <c r="I5778" s="60">
        <f t="shared" si="362"/>
        <v>0</v>
      </c>
      <c r="J5778" s="60">
        <f>IF(OR(I5778="",I5779="",I5780=""),"",(AVERAGEIF(A5778:A$10000,A5778,I5778:I$10000)))</f>
        <v>0</v>
      </c>
      <c r="K5778" s="60"/>
      <c r="L5778" s="60" t="str">
        <f>IF(O5778="","",A5778)</f>
        <v/>
      </c>
      <c r="M5778" s="60" t="str">
        <f>IF(O5778="","",(VLOOKUP(A5778,A5778:E12762,5,FALSE)))</f>
        <v/>
      </c>
      <c r="N5778" s="60" t="str">
        <f t="shared" ref="N5778:N5841" si="363">IF(L5778="","",I5778)</f>
        <v/>
      </c>
      <c r="O5778" s="60" t="str">
        <f t="shared" si="361"/>
        <v/>
      </c>
      <c r="P5778" s="103">
        <f t="shared" ref="P5778:P5841" si="364">IF(A5778=A5777,ABS(C5778-C5777)*1000,"")</f>
        <v>14.90000000001146</v>
      </c>
      <c r="Q5778" s="58"/>
      <c r="R5778" s="58"/>
      <c r="S5778" s="102"/>
    </row>
    <row r="5779" spans="1:19" ht="12.5" customHeight="1" x14ac:dyDescent="0.35">
      <c r="A5779" s="2">
        <v>91</v>
      </c>
      <c r="B5779" s="2" t="s">
        <v>71</v>
      </c>
      <c r="C5779" s="67">
        <v>193.2158</v>
      </c>
      <c r="D5779" t="s">
        <v>65</v>
      </c>
      <c r="E5779" s="2" t="s">
        <v>59</v>
      </c>
      <c r="F5779" s="2" t="s">
        <v>70</v>
      </c>
      <c r="G5779" s="2"/>
      <c r="I5779" s="60">
        <f t="shared" si="362"/>
        <v>0</v>
      </c>
      <c r="J5779" s="60">
        <f>IF(OR(I5779="",I5780="",I5781=""),"",(AVERAGEIF(A5779:A$10000,A5779,I5779:I$10000)))</f>
        <v>0</v>
      </c>
      <c r="K5779" s="60"/>
      <c r="L5779" s="55" t="str">
        <f>IF(O5779="","",A5779)</f>
        <v/>
      </c>
      <c r="M5779" s="60" t="str">
        <f>IF(O5779="","",(VLOOKUP(A5779,A5779:E12763,5,FALSE)))</f>
        <v/>
      </c>
      <c r="N5779" s="55" t="str">
        <f t="shared" si="363"/>
        <v/>
      </c>
      <c r="O5779" s="55" t="str">
        <f t="shared" si="361"/>
        <v/>
      </c>
      <c r="P5779" s="104">
        <f t="shared" si="364"/>
        <v>14.399999999994861</v>
      </c>
      <c r="Q5779" s="58"/>
      <c r="R5779" s="58"/>
      <c r="S5779" s="102"/>
    </row>
    <row r="5780" spans="1:19" ht="12.5" customHeight="1" x14ac:dyDescent="0.35">
      <c r="A5780" s="60">
        <v>91</v>
      </c>
      <c r="B5780" s="60" t="s">
        <v>71</v>
      </c>
      <c r="C5780" s="68">
        <v>193.23060000000001</v>
      </c>
      <c r="D5780" s="58" t="s">
        <v>65</v>
      </c>
      <c r="E5780" s="60" t="s">
        <v>59</v>
      </c>
      <c r="F5780" s="60" t="s">
        <v>70</v>
      </c>
      <c r="G5780" s="60"/>
      <c r="H5780" s="60"/>
      <c r="I5780" s="60">
        <f t="shared" si="362"/>
        <v>0</v>
      </c>
      <c r="J5780" s="60">
        <f>IF(OR(I5780="",I5781="",I5782=""),"",(AVERAGEIF(A5780:A$10000,A5780,I5780:I$10000)))</f>
        <v>0</v>
      </c>
      <c r="K5780" s="60"/>
      <c r="L5780" s="60" t="str">
        <f>IF(O5780="","",A5780)</f>
        <v/>
      </c>
      <c r="M5780" s="60" t="str">
        <f>IF(O5780="","",(VLOOKUP(A5780,A5780:E12764,5,FALSE)))</f>
        <v/>
      </c>
      <c r="N5780" s="60" t="str">
        <f t="shared" si="363"/>
        <v/>
      </c>
      <c r="O5780" s="60" t="str">
        <f t="shared" si="361"/>
        <v/>
      </c>
      <c r="P5780" s="103">
        <f t="shared" si="364"/>
        <v>14.80000000000814</v>
      </c>
      <c r="Q5780" s="58"/>
      <c r="R5780" s="58"/>
      <c r="S5780" s="102"/>
    </row>
    <row r="5781" spans="1:19" ht="12.5" customHeight="1" x14ac:dyDescent="0.35">
      <c r="A5781" s="2">
        <v>91</v>
      </c>
      <c r="B5781" s="2" t="s">
        <v>71</v>
      </c>
      <c r="C5781" s="67">
        <v>193.24510000000001</v>
      </c>
      <c r="D5781" t="s">
        <v>65</v>
      </c>
      <c r="E5781" s="2" t="s">
        <v>59</v>
      </c>
      <c r="F5781" s="2" t="s">
        <v>70</v>
      </c>
      <c r="G5781" s="2"/>
      <c r="I5781" s="60">
        <f t="shared" si="362"/>
        <v>0</v>
      </c>
      <c r="J5781" s="60">
        <f>IF(OR(I5781="",I5782="",I5783=""),"",(AVERAGEIF(A5781:A$10000,A5781,I5781:I$10000)))</f>
        <v>0</v>
      </c>
      <c r="K5781" s="60"/>
      <c r="L5781" s="55" t="str">
        <f>IF(O5781="","",A5781)</f>
        <v/>
      </c>
      <c r="M5781" s="60" t="str">
        <f>IF(O5781="","",(VLOOKUP(A5781,A5781:E12765,5,FALSE)))</f>
        <v/>
      </c>
      <c r="N5781" s="55" t="str">
        <f t="shared" si="363"/>
        <v/>
      </c>
      <c r="O5781" s="55" t="str">
        <f t="shared" si="361"/>
        <v/>
      </c>
      <c r="P5781" s="104">
        <f t="shared" si="364"/>
        <v>14.499999999998181</v>
      </c>
      <c r="Q5781" s="58"/>
      <c r="R5781" s="58"/>
      <c r="S5781" s="102"/>
    </row>
    <row r="5782" spans="1:19" ht="12.5" customHeight="1" x14ac:dyDescent="0.35">
      <c r="A5782" s="60">
        <v>91</v>
      </c>
      <c r="B5782" s="60" t="s">
        <v>71</v>
      </c>
      <c r="C5782" s="68">
        <v>193.25989999999999</v>
      </c>
      <c r="D5782" s="58" t="s">
        <v>65</v>
      </c>
      <c r="E5782" s="60" t="s">
        <v>59</v>
      </c>
      <c r="F5782" s="60" t="s">
        <v>70</v>
      </c>
      <c r="G5782" s="60"/>
      <c r="H5782" s="60"/>
      <c r="I5782" s="60">
        <f t="shared" si="362"/>
        <v>0</v>
      </c>
      <c r="J5782" s="60">
        <f>IF(OR(I5782="",I5783="",I5784=""),"",(AVERAGEIF(A5782:A$10000,A5782,I5782:I$10000)))</f>
        <v>0</v>
      </c>
      <c r="K5782" s="60"/>
      <c r="L5782" s="60" t="str">
        <f>IF(O5782="","",A5782)</f>
        <v/>
      </c>
      <c r="M5782" s="60" t="str">
        <f>IF(O5782="","",(VLOOKUP(A5782,A5782:E12766,5,FALSE)))</f>
        <v/>
      </c>
      <c r="N5782" s="60" t="str">
        <f t="shared" si="363"/>
        <v/>
      </c>
      <c r="O5782" s="60" t="str">
        <f t="shared" si="361"/>
        <v/>
      </c>
      <c r="P5782" s="103">
        <f t="shared" si="364"/>
        <v>14.799999999979718</v>
      </c>
      <c r="Q5782" s="58"/>
      <c r="R5782" s="58"/>
      <c r="S5782" s="102"/>
    </row>
    <row r="5783" spans="1:19" ht="12.5" customHeight="1" x14ac:dyDescent="0.35">
      <c r="A5783" s="2">
        <v>91</v>
      </c>
      <c r="B5783" s="2" t="s">
        <v>71</v>
      </c>
      <c r="C5783" s="67">
        <v>193.27440000000001</v>
      </c>
      <c r="D5783" t="s">
        <v>65</v>
      </c>
      <c r="E5783" s="2" t="s">
        <v>59</v>
      </c>
      <c r="F5783" s="2" t="s">
        <v>70</v>
      </c>
      <c r="G5783" s="2"/>
      <c r="I5783" s="60">
        <f t="shared" si="362"/>
        <v>0</v>
      </c>
      <c r="J5783" s="60">
        <f>IF(OR(I5783="",I5784="",I5785=""),"",(AVERAGEIF(A5783:A$10000,A5783,I5783:I$10000)))</f>
        <v>0</v>
      </c>
      <c r="K5783" s="60"/>
      <c r="L5783" s="55" t="str">
        <f>IF(O5783="","",A5783)</f>
        <v/>
      </c>
      <c r="M5783" s="60" t="str">
        <f>IF(O5783="","",(VLOOKUP(A5783,A5783:E12767,5,FALSE)))</f>
        <v/>
      </c>
      <c r="N5783" s="55" t="str">
        <f t="shared" si="363"/>
        <v/>
      </c>
      <c r="O5783" s="55" t="str">
        <f t="shared" si="361"/>
        <v/>
      </c>
      <c r="P5783" s="104">
        <f t="shared" si="364"/>
        <v>14.500000000026603</v>
      </c>
      <c r="Q5783" s="58"/>
      <c r="R5783" s="58"/>
      <c r="S5783" s="102"/>
    </row>
    <row r="5784" spans="1:19" ht="12.5" customHeight="1" x14ac:dyDescent="0.35">
      <c r="A5784" s="60">
        <v>91</v>
      </c>
      <c r="B5784" s="60" t="s">
        <v>69</v>
      </c>
      <c r="C5784" s="68">
        <v>193.3006</v>
      </c>
      <c r="D5784" s="58" t="s">
        <v>65</v>
      </c>
      <c r="E5784" s="60" t="s">
        <v>59</v>
      </c>
      <c r="F5784" s="60" t="s">
        <v>70</v>
      </c>
      <c r="G5784" s="60"/>
      <c r="H5784" s="60"/>
      <c r="I5784" s="60">
        <f t="shared" si="362"/>
        <v>0</v>
      </c>
      <c r="J5784" s="60">
        <f>IF(OR(I5784="",I5785="",I5786=""),"",(AVERAGEIF(A5784:A$10000,A5784,I5784:I$10000)))</f>
        <v>0</v>
      </c>
      <c r="K5784" s="60"/>
      <c r="L5784" s="60" t="str">
        <f>IF(O5784="","",A5784)</f>
        <v/>
      </c>
      <c r="M5784" s="60" t="str">
        <f>IF(O5784="","",(VLOOKUP(A5784,A5784:E12768,5,FALSE)))</f>
        <v/>
      </c>
      <c r="N5784" s="60" t="str">
        <f t="shared" si="363"/>
        <v/>
      </c>
      <c r="O5784" s="60" t="str">
        <f t="shared" si="361"/>
        <v/>
      </c>
      <c r="P5784" s="103">
        <f t="shared" si="364"/>
        <v>26.199999999988677</v>
      </c>
      <c r="Q5784" s="58"/>
      <c r="R5784" s="58"/>
      <c r="S5784" s="102"/>
    </row>
    <row r="5785" spans="1:19" ht="12.5" customHeight="1" x14ac:dyDescent="0.35">
      <c r="A5785" s="2">
        <v>91</v>
      </c>
      <c r="B5785" s="2" t="s">
        <v>71</v>
      </c>
      <c r="C5785" s="67">
        <v>193.31610000000001</v>
      </c>
      <c r="D5785" t="s">
        <v>65</v>
      </c>
      <c r="E5785" s="2" t="s">
        <v>59</v>
      </c>
      <c r="F5785" s="2" t="s">
        <v>70</v>
      </c>
      <c r="G5785" s="2"/>
      <c r="I5785" s="60">
        <f t="shared" si="362"/>
        <v>0</v>
      </c>
      <c r="J5785" s="60">
        <f>IF(OR(I5785="",I5786="",I5787=""),"",(AVERAGEIF(A5785:A$10000,A5785,I5785:I$10000)))</f>
        <v>0</v>
      </c>
      <c r="K5785" s="60"/>
      <c r="L5785" s="55" t="str">
        <f>IF(O5785="","",A5785)</f>
        <v/>
      </c>
      <c r="M5785" s="60" t="str">
        <f>IF(O5785="","",(VLOOKUP(A5785,A5785:E12769,5,FALSE)))</f>
        <v/>
      </c>
      <c r="N5785" s="55" t="str">
        <f t="shared" si="363"/>
        <v/>
      </c>
      <c r="O5785" s="55" t="str">
        <f t="shared" si="361"/>
        <v/>
      </c>
      <c r="P5785" s="104">
        <f t="shared" si="364"/>
        <v>15.500000000002956</v>
      </c>
      <c r="Q5785" s="58"/>
      <c r="R5785" s="58"/>
      <c r="S5785" s="102"/>
    </row>
    <row r="5786" spans="1:19" ht="12.5" customHeight="1" x14ac:dyDescent="0.35">
      <c r="A5786" s="60">
        <v>91</v>
      </c>
      <c r="B5786" s="60" t="s">
        <v>71</v>
      </c>
      <c r="C5786" s="68">
        <v>193.33090000000001</v>
      </c>
      <c r="D5786" s="58" t="s">
        <v>65</v>
      </c>
      <c r="E5786" s="60" t="s">
        <v>59</v>
      </c>
      <c r="F5786" s="60" t="s">
        <v>70</v>
      </c>
      <c r="G5786" s="60"/>
      <c r="H5786" s="60"/>
      <c r="I5786" s="60">
        <f t="shared" si="362"/>
        <v>0</v>
      </c>
      <c r="J5786" s="60">
        <f>IF(OR(I5786="",I5787="",I5788=""),"",(AVERAGEIF(A5786:A$10000,A5786,I5786:I$10000)))</f>
        <v>0</v>
      </c>
      <c r="K5786" s="60"/>
      <c r="L5786" s="60" t="str">
        <f>IF(O5786="","",A5786)</f>
        <v/>
      </c>
      <c r="M5786" s="60" t="str">
        <f>IF(O5786="","",(VLOOKUP(A5786,A5786:E12770,5,FALSE)))</f>
        <v/>
      </c>
      <c r="N5786" s="60" t="str">
        <f t="shared" si="363"/>
        <v/>
      </c>
      <c r="O5786" s="60" t="str">
        <f t="shared" ref="O5786:O5849" si="365">IF(J5786="","",IF(AND(J5785="",J5784="",J5783=""),C5786,""))</f>
        <v/>
      </c>
      <c r="P5786" s="103">
        <f t="shared" si="364"/>
        <v>14.80000000000814</v>
      </c>
      <c r="Q5786" s="58"/>
      <c r="R5786" s="58"/>
      <c r="S5786" s="102"/>
    </row>
    <row r="5787" spans="1:19" ht="12.5" customHeight="1" x14ac:dyDescent="0.35">
      <c r="A5787" s="2">
        <v>91</v>
      </c>
      <c r="B5787" s="2" t="s">
        <v>71</v>
      </c>
      <c r="C5787" s="67">
        <v>193.346</v>
      </c>
      <c r="D5787" t="s">
        <v>65</v>
      </c>
      <c r="E5787" s="2" t="s">
        <v>59</v>
      </c>
      <c r="F5787" s="2" t="s">
        <v>70</v>
      </c>
      <c r="G5787" s="2"/>
      <c r="I5787" s="60">
        <f t="shared" si="362"/>
        <v>0</v>
      </c>
      <c r="J5787" s="60">
        <f>IF(OR(I5787="",I5788="",I5789=""),"",(AVERAGEIF(A5787:A$10000,A5787,I5787:I$10000)))</f>
        <v>0</v>
      </c>
      <c r="K5787" s="60"/>
      <c r="L5787" s="55" t="str">
        <f>IF(O5787="","",A5787)</f>
        <v/>
      </c>
      <c r="M5787" s="60" t="str">
        <f>IF(O5787="","",(VLOOKUP(A5787,A5787:E12771,5,FALSE)))</f>
        <v/>
      </c>
      <c r="N5787" s="55" t="str">
        <f t="shared" si="363"/>
        <v/>
      </c>
      <c r="O5787" s="55" t="str">
        <f t="shared" si="365"/>
        <v/>
      </c>
      <c r="P5787" s="104">
        <f t="shared" si="364"/>
        <v>15.099999999989677</v>
      </c>
      <c r="Q5787" s="58"/>
      <c r="R5787" s="58"/>
      <c r="S5787" s="102"/>
    </row>
    <row r="5788" spans="1:19" ht="12.5" customHeight="1" x14ac:dyDescent="0.35">
      <c r="A5788" s="60">
        <v>91</v>
      </c>
      <c r="B5788" s="60" t="s">
        <v>71</v>
      </c>
      <c r="C5788" s="68">
        <v>193.36199999999999</v>
      </c>
      <c r="D5788" s="58" t="s">
        <v>65</v>
      </c>
      <c r="E5788" s="60" t="s">
        <v>59</v>
      </c>
      <c r="F5788" s="60" t="s">
        <v>70</v>
      </c>
      <c r="G5788" s="60"/>
      <c r="H5788" s="60"/>
      <c r="I5788" s="60">
        <f t="shared" si="362"/>
        <v>0</v>
      </c>
      <c r="J5788" s="60">
        <f>IF(OR(I5788="",I5789="",I5790=""),"",(AVERAGEIF(A5788:A$10000,A5788,I5788:I$10000)))</f>
        <v>0</v>
      </c>
      <c r="K5788" s="60"/>
      <c r="L5788" s="60" t="str">
        <f>IF(O5788="","",A5788)</f>
        <v/>
      </c>
      <c r="M5788" s="60" t="str">
        <f>IF(O5788="","",(VLOOKUP(A5788,A5788:E12772,5,FALSE)))</f>
        <v/>
      </c>
      <c r="N5788" s="60" t="str">
        <f t="shared" si="363"/>
        <v/>
      </c>
      <c r="O5788" s="60" t="str">
        <f t="shared" si="365"/>
        <v/>
      </c>
      <c r="P5788" s="103">
        <f t="shared" si="364"/>
        <v>15.999999999991132</v>
      </c>
      <c r="Q5788" s="58"/>
      <c r="R5788" s="58"/>
      <c r="S5788" s="102"/>
    </row>
    <row r="5789" spans="1:19" ht="12.5" customHeight="1" x14ac:dyDescent="0.35">
      <c r="A5789" s="2">
        <v>91</v>
      </c>
      <c r="B5789" s="2" t="s">
        <v>71</v>
      </c>
      <c r="C5789" s="67">
        <v>193.3792</v>
      </c>
      <c r="D5789" t="s">
        <v>65</v>
      </c>
      <c r="E5789" s="2" t="s">
        <v>59</v>
      </c>
      <c r="F5789" s="2" t="s">
        <v>70</v>
      </c>
      <c r="G5789" s="2"/>
      <c r="I5789" s="60">
        <f t="shared" si="362"/>
        <v>0</v>
      </c>
      <c r="J5789" s="60">
        <f>IF(OR(I5789="",I5790="",I5791=""),"",(AVERAGEIF(A5789:A$10000,A5789,I5789:I$10000)))</f>
        <v>0</v>
      </c>
      <c r="K5789" s="60"/>
      <c r="L5789" s="55" t="str">
        <f>IF(O5789="","",A5789)</f>
        <v/>
      </c>
      <c r="M5789" s="60" t="str">
        <f>IF(O5789="","",(VLOOKUP(A5789,A5789:E12773,5,FALSE)))</f>
        <v/>
      </c>
      <c r="N5789" s="55" t="str">
        <f t="shared" si="363"/>
        <v/>
      </c>
      <c r="O5789" s="55" t="str">
        <f t="shared" si="365"/>
        <v/>
      </c>
      <c r="P5789" s="104">
        <f t="shared" si="364"/>
        <v>17.200000000002547</v>
      </c>
      <c r="Q5789" s="58"/>
      <c r="R5789" s="58"/>
      <c r="S5789" s="102"/>
    </row>
    <row r="5790" spans="1:19" ht="12.5" customHeight="1" x14ac:dyDescent="0.35">
      <c r="A5790" s="60">
        <v>91</v>
      </c>
      <c r="B5790" s="60" t="s">
        <v>71</v>
      </c>
      <c r="C5790" s="68">
        <v>193.3964</v>
      </c>
      <c r="D5790" s="58" t="s">
        <v>65</v>
      </c>
      <c r="E5790" s="60" t="s">
        <v>59</v>
      </c>
      <c r="F5790" s="60" t="s">
        <v>70</v>
      </c>
      <c r="G5790" s="60"/>
      <c r="H5790" s="60"/>
      <c r="I5790" s="60">
        <f t="shared" si="362"/>
        <v>0</v>
      </c>
      <c r="J5790" s="60">
        <f>IF(OR(I5790="",I5791="",I5792=""),"",(AVERAGEIF(A5790:A$10000,A5790,I5790:I$10000)))</f>
        <v>0</v>
      </c>
      <c r="K5790" s="60"/>
      <c r="L5790" s="60" t="str">
        <f>IF(O5790="","",A5790)</f>
        <v/>
      </c>
      <c r="M5790" s="60" t="str">
        <f>IF(O5790="","",(VLOOKUP(A5790,A5790:E12774,5,FALSE)))</f>
        <v/>
      </c>
      <c r="N5790" s="60" t="str">
        <f t="shared" si="363"/>
        <v/>
      </c>
      <c r="O5790" s="60" t="str">
        <f t="shared" si="365"/>
        <v/>
      </c>
      <c r="P5790" s="103">
        <f t="shared" si="364"/>
        <v>17.200000000002547</v>
      </c>
      <c r="Q5790" s="58"/>
      <c r="R5790" s="58"/>
      <c r="S5790" s="102"/>
    </row>
    <row r="5791" spans="1:19" ht="12.5" customHeight="1" x14ac:dyDescent="0.35">
      <c r="A5791" s="2">
        <v>91</v>
      </c>
      <c r="B5791" s="2" t="s">
        <v>69</v>
      </c>
      <c r="C5791" s="67">
        <v>193.41409999999999</v>
      </c>
      <c r="D5791" t="s">
        <v>65</v>
      </c>
      <c r="E5791" s="2" t="s">
        <v>59</v>
      </c>
      <c r="F5791" s="2" t="s">
        <v>70</v>
      </c>
      <c r="G5791" s="2"/>
      <c r="I5791" s="60">
        <f t="shared" si="362"/>
        <v>0</v>
      </c>
      <c r="J5791" s="60">
        <f>IF(OR(I5791="",I5792="",I5793=""),"",(AVERAGEIF(A5791:A$10000,A5791,I5791:I$10000)))</f>
        <v>0</v>
      </c>
      <c r="K5791" s="60"/>
      <c r="L5791" s="55" t="str">
        <f>IF(O5791="","",A5791)</f>
        <v/>
      </c>
      <c r="M5791" s="60" t="str">
        <f>IF(O5791="","",(VLOOKUP(A5791,A5791:E12775,5,FALSE)))</f>
        <v/>
      </c>
      <c r="N5791" s="55" t="str">
        <f t="shared" si="363"/>
        <v/>
      </c>
      <c r="O5791" s="55" t="str">
        <f t="shared" si="365"/>
        <v/>
      </c>
      <c r="P5791" s="104">
        <f t="shared" si="364"/>
        <v>17.699999999990723</v>
      </c>
      <c r="Q5791" s="58"/>
      <c r="R5791" s="58"/>
      <c r="S5791" s="102"/>
    </row>
    <row r="5792" spans="1:19" ht="12.5" customHeight="1" x14ac:dyDescent="0.35">
      <c r="A5792" s="60">
        <v>91</v>
      </c>
      <c r="B5792" s="60" t="s">
        <v>69</v>
      </c>
      <c r="C5792" s="68">
        <v>193.42869999999999</v>
      </c>
      <c r="D5792" s="58" t="s">
        <v>65</v>
      </c>
      <c r="E5792" s="60" t="s">
        <v>59</v>
      </c>
      <c r="F5792" s="60" t="s">
        <v>70</v>
      </c>
      <c r="G5792" s="60"/>
      <c r="H5792" s="60"/>
      <c r="I5792" s="60">
        <f t="shared" si="362"/>
        <v>0</v>
      </c>
      <c r="J5792" s="60">
        <f>IF(OR(I5792="",I5793="",I5794=""),"",(AVERAGEIF(A5792:A$10000,A5792,I5792:I$10000)))</f>
        <v>0</v>
      </c>
      <c r="K5792" s="60"/>
      <c r="L5792" s="60" t="str">
        <f>IF(O5792="","",A5792)</f>
        <v/>
      </c>
      <c r="M5792" s="60" t="str">
        <f>IF(O5792="","",(VLOOKUP(A5792,A5792:E12776,5,FALSE)))</f>
        <v/>
      </c>
      <c r="N5792" s="60" t="str">
        <f t="shared" si="363"/>
        <v/>
      </c>
      <c r="O5792" s="60" t="str">
        <f t="shared" si="365"/>
        <v/>
      </c>
      <c r="P5792" s="103">
        <f t="shared" si="364"/>
        <v>14.600000000001501</v>
      </c>
      <c r="Q5792" s="58"/>
      <c r="R5792" s="58"/>
      <c r="S5792" s="102"/>
    </row>
    <row r="5793" spans="1:19" ht="12.5" customHeight="1" x14ac:dyDescent="0.35">
      <c r="A5793" s="2">
        <v>91</v>
      </c>
      <c r="B5793" s="2" t="s">
        <v>69</v>
      </c>
      <c r="C5793" s="67">
        <v>193.4427</v>
      </c>
      <c r="D5793" t="s">
        <v>65</v>
      </c>
      <c r="E5793" s="2" t="s">
        <v>59</v>
      </c>
      <c r="F5793" s="2" t="s">
        <v>70</v>
      </c>
      <c r="G5793" s="2"/>
      <c r="I5793" s="60">
        <f t="shared" si="362"/>
        <v>0</v>
      </c>
      <c r="J5793" s="60">
        <f>IF(OR(I5793="",I5794="",I5795=""),"",(AVERAGEIF(A5793:A$10000,A5793,I5793:I$10000)))</f>
        <v>0</v>
      </c>
      <c r="K5793" s="60"/>
      <c r="L5793" s="55" t="str">
        <f>IF(O5793="","",A5793)</f>
        <v/>
      </c>
      <c r="M5793" s="60" t="str">
        <f>IF(O5793="","",(VLOOKUP(A5793,A5793:E12777,5,FALSE)))</f>
        <v/>
      </c>
      <c r="N5793" s="55" t="str">
        <f t="shared" si="363"/>
        <v/>
      </c>
      <c r="O5793" s="55" t="str">
        <f t="shared" si="365"/>
        <v/>
      </c>
      <c r="P5793" s="104">
        <f t="shared" si="364"/>
        <v>14.000000000010004</v>
      </c>
      <c r="Q5793" s="58"/>
      <c r="R5793" s="58"/>
      <c r="S5793" s="102"/>
    </row>
    <row r="5794" spans="1:19" ht="12.5" customHeight="1" x14ac:dyDescent="0.35">
      <c r="A5794" s="60">
        <v>91</v>
      </c>
      <c r="B5794" s="60" t="s">
        <v>69</v>
      </c>
      <c r="C5794" s="68">
        <v>193.4589</v>
      </c>
      <c r="D5794" s="58" t="s">
        <v>65</v>
      </c>
      <c r="E5794" s="60" t="s">
        <v>59</v>
      </c>
      <c r="F5794" s="60" t="s">
        <v>70</v>
      </c>
      <c r="G5794" s="60"/>
      <c r="H5794" s="60"/>
      <c r="I5794" s="60">
        <f t="shared" si="362"/>
        <v>0</v>
      </c>
      <c r="J5794" s="60">
        <f>IF(OR(I5794="",I5795="",I5796=""),"",(AVERAGEIF(A5794:A$10000,A5794,I5794:I$10000)))</f>
        <v>0</v>
      </c>
      <c r="K5794" s="60"/>
      <c r="L5794" s="60" t="str">
        <f>IF(O5794="","",A5794)</f>
        <v/>
      </c>
      <c r="M5794" s="60" t="str">
        <f>IF(O5794="","",(VLOOKUP(A5794,A5794:E12778,5,FALSE)))</f>
        <v/>
      </c>
      <c r="N5794" s="60" t="str">
        <f t="shared" si="363"/>
        <v/>
      </c>
      <c r="O5794" s="60" t="str">
        <f t="shared" si="365"/>
        <v/>
      </c>
      <c r="P5794" s="103">
        <f t="shared" si="364"/>
        <v>16.199999999997772</v>
      </c>
      <c r="Q5794" s="58"/>
      <c r="R5794" s="58"/>
      <c r="S5794" s="102"/>
    </row>
    <row r="5795" spans="1:19" ht="12.5" customHeight="1" x14ac:dyDescent="0.35">
      <c r="A5795" s="2">
        <v>91</v>
      </c>
      <c r="B5795" s="2" t="s">
        <v>69</v>
      </c>
      <c r="C5795" s="67">
        <v>193.4759</v>
      </c>
      <c r="D5795" t="s">
        <v>65</v>
      </c>
      <c r="E5795" s="2" t="s">
        <v>59</v>
      </c>
      <c r="F5795" s="2" t="s">
        <v>70</v>
      </c>
      <c r="G5795" s="2"/>
      <c r="I5795" s="60">
        <f t="shared" si="362"/>
        <v>0</v>
      </c>
      <c r="J5795" s="60">
        <f>IF(OR(I5795="",I5796="",I5797=""),"",(AVERAGEIF(A5795:A$10000,A5795,I5795:I$10000)))</f>
        <v>0</v>
      </c>
      <c r="K5795" s="60"/>
      <c r="L5795" s="55" t="str">
        <f>IF(O5795="","",A5795)</f>
        <v/>
      </c>
      <c r="M5795" s="60" t="str">
        <f>IF(O5795="","",(VLOOKUP(A5795,A5795:E12779,5,FALSE)))</f>
        <v/>
      </c>
      <c r="N5795" s="55" t="str">
        <f t="shared" si="363"/>
        <v/>
      </c>
      <c r="O5795" s="55" t="str">
        <f t="shared" si="365"/>
        <v/>
      </c>
      <c r="P5795" s="104">
        <f t="shared" si="364"/>
        <v>16.999999999995907</v>
      </c>
      <c r="Q5795" s="58"/>
      <c r="R5795" s="58"/>
      <c r="S5795" s="102"/>
    </row>
    <row r="5796" spans="1:19" ht="12.5" customHeight="1" x14ac:dyDescent="0.35">
      <c r="A5796" s="60">
        <v>91</v>
      </c>
      <c r="B5796" s="60" t="s">
        <v>69</v>
      </c>
      <c r="C5796" s="68">
        <v>193.501</v>
      </c>
      <c r="D5796" s="58" t="s">
        <v>65</v>
      </c>
      <c r="E5796" s="60" t="s">
        <v>59</v>
      </c>
      <c r="F5796" s="60" t="s">
        <v>70</v>
      </c>
      <c r="G5796" s="60"/>
      <c r="H5796" s="60"/>
      <c r="I5796" s="60">
        <f t="shared" si="362"/>
        <v>0</v>
      </c>
      <c r="J5796" s="60">
        <f>IF(OR(I5796="",I5797="",I5798=""),"",(AVERAGEIF(A5796:A$10000,A5796,I5796:I$10000)))</f>
        <v>0</v>
      </c>
      <c r="K5796" s="60"/>
      <c r="L5796" s="60" t="str">
        <f>IF(O5796="","",A5796)</f>
        <v/>
      </c>
      <c r="M5796" s="60" t="str">
        <f>IF(O5796="","",(VLOOKUP(A5796,A5796:E12780,5,FALSE)))</f>
        <v/>
      </c>
      <c r="N5796" s="60" t="str">
        <f t="shared" si="363"/>
        <v/>
      </c>
      <c r="O5796" s="60" t="str">
        <f t="shared" si="365"/>
        <v/>
      </c>
      <c r="P5796" s="103">
        <f t="shared" si="364"/>
        <v>25.100000000009004</v>
      </c>
      <c r="Q5796" s="58"/>
      <c r="R5796" s="58"/>
      <c r="S5796" s="102"/>
    </row>
    <row r="5797" spans="1:19" ht="12.5" customHeight="1" x14ac:dyDescent="0.35">
      <c r="A5797" s="2">
        <v>91</v>
      </c>
      <c r="B5797" s="2" t="s">
        <v>69</v>
      </c>
      <c r="C5797" s="67">
        <v>193.51689999999999</v>
      </c>
      <c r="D5797" t="s">
        <v>65</v>
      </c>
      <c r="E5797" s="2" t="s">
        <v>59</v>
      </c>
      <c r="F5797" s="2" t="s">
        <v>70</v>
      </c>
      <c r="G5797" s="2"/>
      <c r="I5797" s="60">
        <f t="shared" si="362"/>
        <v>0</v>
      </c>
      <c r="J5797" s="60">
        <f>IF(OR(I5797="",I5798="",I5799=""),"",(AVERAGEIF(A5797:A$10000,A5797,I5797:I$10000)))</f>
        <v>0</v>
      </c>
      <c r="K5797" s="60"/>
      <c r="L5797" s="55" t="str">
        <f>IF(O5797="","",A5797)</f>
        <v/>
      </c>
      <c r="M5797" s="60" t="str">
        <f>IF(O5797="","",(VLOOKUP(A5797,A5797:E12781,5,FALSE)))</f>
        <v/>
      </c>
      <c r="N5797" s="55" t="str">
        <f t="shared" si="363"/>
        <v/>
      </c>
      <c r="O5797" s="55" t="str">
        <f t="shared" si="365"/>
        <v/>
      </c>
      <c r="P5797" s="104">
        <f t="shared" si="364"/>
        <v>15.899999999987813</v>
      </c>
      <c r="Q5797" s="58"/>
      <c r="R5797" s="58"/>
      <c r="S5797" s="102"/>
    </row>
    <row r="5798" spans="1:19" ht="12.5" customHeight="1" x14ac:dyDescent="0.35">
      <c r="A5798" s="60">
        <v>91</v>
      </c>
      <c r="B5798" s="60" t="s">
        <v>69</v>
      </c>
      <c r="C5798" s="68">
        <v>193.53120000000001</v>
      </c>
      <c r="D5798" s="58" t="s">
        <v>65</v>
      </c>
      <c r="E5798" s="60" t="s">
        <v>59</v>
      </c>
      <c r="F5798" s="60" t="s">
        <v>70</v>
      </c>
      <c r="G5798" s="60"/>
      <c r="H5798" s="60"/>
      <c r="I5798" s="60">
        <f t="shared" si="362"/>
        <v>0</v>
      </c>
      <c r="J5798" s="60">
        <f>IF(OR(I5798="",I5799="",I5800=""),"",(AVERAGEIF(A5798:A$10000,A5798,I5798:I$10000)))</f>
        <v>0</v>
      </c>
      <c r="K5798" s="60"/>
      <c r="L5798" s="60" t="str">
        <f>IF(O5798="","",A5798)</f>
        <v/>
      </c>
      <c r="M5798" s="60" t="str">
        <f>IF(O5798="","",(VLOOKUP(A5798,A5798:E12782,5,FALSE)))</f>
        <v/>
      </c>
      <c r="N5798" s="60" t="str">
        <f t="shared" si="363"/>
        <v/>
      </c>
      <c r="O5798" s="60" t="str">
        <f t="shared" si="365"/>
        <v/>
      </c>
      <c r="P5798" s="103">
        <f t="shared" si="364"/>
        <v>14.300000000019963</v>
      </c>
      <c r="Q5798" s="58"/>
      <c r="R5798" s="58"/>
      <c r="S5798" s="102"/>
    </row>
    <row r="5799" spans="1:19" ht="12.5" customHeight="1" x14ac:dyDescent="0.35">
      <c r="A5799" s="2">
        <v>91</v>
      </c>
      <c r="B5799" s="2" t="s">
        <v>69</v>
      </c>
      <c r="C5799" s="67">
        <v>193.5463</v>
      </c>
      <c r="D5799" t="s">
        <v>65</v>
      </c>
      <c r="E5799" s="2" t="s">
        <v>59</v>
      </c>
      <c r="F5799" s="2" t="s">
        <v>70</v>
      </c>
      <c r="G5799" s="2"/>
      <c r="I5799" s="60">
        <f t="shared" si="362"/>
        <v>0</v>
      </c>
      <c r="J5799" s="60">
        <f>IF(OR(I5799="",I5800="",I5801=""),"",(AVERAGEIF(A5799:A$10000,A5799,I5799:I$10000)))</f>
        <v>0</v>
      </c>
      <c r="K5799" s="60"/>
      <c r="L5799" s="55" t="str">
        <f>IF(O5799="","",A5799)</f>
        <v/>
      </c>
      <c r="M5799" s="60" t="str">
        <f>IF(O5799="","",(VLOOKUP(A5799,A5799:E12783,5,FALSE)))</f>
        <v/>
      </c>
      <c r="N5799" s="55" t="str">
        <f t="shared" si="363"/>
        <v/>
      </c>
      <c r="O5799" s="55" t="str">
        <f t="shared" si="365"/>
        <v/>
      </c>
      <c r="P5799" s="104">
        <f t="shared" si="364"/>
        <v>15.099999999989677</v>
      </c>
      <c r="Q5799" s="58"/>
      <c r="R5799" s="58"/>
      <c r="S5799" s="102"/>
    </row>
    <row r="5800" spans="1:19" ht="12.5" customHeight="1" x14ac:dyDescent="0.35">
      <c r="A5800" s="60">
        <v>92</v>
      </c>
      <c r="B5800" s="60" t="s">
        <v>69</v>
      </c>
      <c r="C5800" s="68">
        <v>194.57050000000001</v>
      </c>
      <c r="D5800" s="58" t="s">
        <v>65</v>
      </c>
      <c r="E5800" s="60" t="s">
        <v>57</v>
      </c>
      <c r="F5800" s="60" t="s">
        <v>70</v>
      </c>
      <c r="G5800" s="60"/>
      <c r="H5800" s="60"/>
      <c r="I5800" s="60">
        <f t="shared" si="362"/>
        <v>0</v>
      </c>
      <c r="J5800" s="60">
        <f>IF(OR(I5800="",I5801="",I5802=""),"",(AVERAGEIF(A5800:A$10000,A5800,I5800:I$10000)))</f>
        <v>0</v>
      </c>
      <c r="K5800" s="60"/>
      <c r="L5800" s="60" t="str">
        <f>IF(O5800="","",A5800)</f>
        <v/>
      </c>
      <c r="M5800" s="60" t="str">
        <f>IF(O5800="","",(VLOOKUP(A5800,A5800:E12784,5,FALSE)))</f>
        <v/>
      </c>
      <c r="N5800" s="60" t="str">
        <f t="shared" si="363"/>
        <v/>
      </c>
      <c r="O5800" s="60" t="str">
        <f t="shared" si="365"/>
        <v/>
      </c>
      <c r="P5800" s="103" t="str">
        <f t="shared" si="364"/>
        <v/>
      </c>
      <c r="Q5800" s="58"/>
      <c r="R5800" s="58"/>
      <c r="S5800" s="102"/>
    </row>
    <row r="5801" spans="1:19" ht="12.5" customHeight="1" x14ac:dyDescent="0.35">
      <c r="A5801" s="2">
        <v>92</v>
      </c>
      <c r="B5801" s="2" t="s">
        <v>69</v>
      </c>
      <c r="C5801" s="67">
        <v>194.5847</v>
      </c>
      <c r="D5801" t="s">
        <v>65</v>
      </c>
      <c r="E5801" s="2" t="s">
        <v>57</v>
      </c>
      <c r="F5801" s="2" t="s">
        <v>70</v>
      </c>
      <c r="G5801" s="2"/>
      <c r="I5801" s="60">
        <f t="shared" si="362"/>
        <v>0</v>
      </c>
      <c r="J5801" s="60">
        <f>IF(OR(I5801="",I5802="",I5803=""),"",(AVERAGEIF(A5801:A$10000,A5801,I5801:I$10000)))</f>
        <v>0</v>
      </c>
      <c r="K5801" s="60"/>
      <c r="L5801" s="55" t="str">
        <f>IF(O5801="","",A5801)</f>
        <v/>
      </c>
      <c r="M5801" s="60" t="str">
        <f>IF(O5801="","",(VLOOKUP(A5801,A5801:E12785,5,FALSE)))</f>
        <v/>
      </c>
      <c r="N5801" s="55" t="str">
        <f t="shared" si="363"/>
        <v/>
      </c>
      <c r="O5801" s="55" t="str">
        <f t="shared" si="365"/>
        <v/>
      </c>
      <c r="P5801" s="104">
        <f t="shared" si="364"/>
        <v>14.199999999988222</v>
      </c>
      <c r="Q5801" s="58"/>
      <c r="R5801" s="58"/>
      <c r="S5801" s="102"/>
    </row>
    <row r="5802" spans="1:19" ht="12.5" customHeight="1" x14ac:dyDescent="0.35">
      <c r="A5802" s="60">
        <v>92</v>
      </c>
      <c r="B5802" s="60" t="s">
        <v>69</v>
      </c>
      <c r="C5802" s="68">
        <v>194.59950000000001</v>
      </c>
      <c r="D5802" s="58" t="s">
        <v>65</v>
      </c>
      <c r="E5802" s="60" t="s">
        <v>57</v>
      </c>
      <c r="F5802" s="60" t="s">
        <v>70</v>
      </c>
      <c r="G5802" s="60"/>
      <c r="H5802" s="60"/>
      <c r="I5802" s="60">
        <f t="shared" si="362"/>
        <v>0</v>
      </c>
      <c r="J5802" s="60">
        <f>IF(OR(I5802="",I5803="",I5804=""),"",(AVERAGEIF(A5802:A$10000,A5802,I5802:I$10000)))</f>
        <v>0</v>
      </c>
      <c r="K5802" s="60"/>
      <c r="L5802" s="60" t="str">
        <f>IF(O5802="","",A5802)</f>
        <v/>
      </c>
      <c r="M5802" s="60" t="str">
        <f>IF(O5802="","",(VLOOKUP(A5802,A5802:E12786,5,FALSE)))</f>
        <v/>
      </c>
      <c r="N5802" s="60" t="str">
        <f t="shared" si="363"/>
        <v/>
      </c>
      <c r="O5802" s="60" t="str">
        <f t="shared" si="365"/>
        <v/>
      </c>
      <c r="P5802" s="103">
        <f t="shared" si="364"/>
        <v>14.80000000000814</v>
      </c>
      <c r="Q5802" s="58"/>
      <c r="R5802" s="58"/>
      <c r="S5802" s="102"/>
    </row>
    <row r="5803" spans="1:19" ht="12.5" customHeight="1" x14ac:dyDescent="0.35">
      <c r="A5803" s="2">
        <v>92</v>
      </c>
      <c r="B5803" s="2" t="s">
        <v>69</v>
      </c>
      <c r="C5803" s="67">
        <v>194.6147</v>
      </c>
      <c r="D5803" t="s">
        <v>65</v>
      </c>
      <c r="E5803" s="2" t="s">
        <v>57</v>
      </c>
      <c r="F5803" s="2" t="s">
        <v>70</v>
      </c>
      <c r="G5803" s="2"/>
      <c r="I5803" s="60">
        <f t="shared" si="362"/>
        <v>0</v>
      </c>
      <c r="J5803" s="60">
        <f>IF(OR(I5803="",I5804="",I5805=""),"",(AVERAGEIF(A5803:A$10000,A5803,I5803:I$10000)))</f>
        <v>0</v>
      </c>
      <c r="K5803" s="60"/>
      <c r="L5803" s="55" t="str">
        <f>IF(O5803="","",A5803)</f>
        <v/>
      </c>
      <c r="M5803" s="60" t="str">
        <f>IF(O5803="","",(VLOOKUP(A5803,A5803:E12787,5,FALSE)))</f>
        <v/>
      </c>
      <c r="N5803" s="55" t="str">
        <f t="shared" si="363"/>
        <v/>
      </c>
      <c r="O5803" s="55" t="str">
        <f t="shared" si="365"/>
        <v/>
      </c>
      <c r="P5803" s="104">
        <f t="shared" si="364"/>
        <v>15.199999999992997</v>
      </c>
      <c r="Q5803" s="58"/>
      <c r="R5803" s="58"/>
      <c r="S5803" s="102"/>
    </row>
    <row r="5804" spans="1:19" ht="12.5" customHeight="1" x14ac:dyDescent="0.35">
      <c r="A5804" s="60">
        <v>92</v>
      </c>
      <c r="B5804" s="60" t="s">
        <v>69</v>
      </c>
      <c r="C5804" s="68">
        <v>194.6353</v>
      </c>
      <c r="D5804" s="58" t="s">
        <v>65</v>
      </c>
      <c r="E5804" s="60" t="s">
        <v>57</v>
      </c>
      <c r="F5804" s="60" t="s">
        <v>70</v>
      </c>
      <c r="G5804" s="60"/>
      <c r="H5804" s="60"/>
      <c r="I5804" s="60">
        <f t="shared" si="362"/>
        <v>0</v>
      </c>
      <c r="J5804" s="60">
        <f>IF(OR(I5804="",I5805="",I5806=""),"",(AVERAGEIF(A5804:A$10000,A5804,I5804:I$10000)))</f>
        <v>0</v>
      </c>
      <c r="K5804" s="60"/>
      <c r="L5804" s="60" t="str">
        <f>IF(O5804="","",A5804)</f>
        <v/>
      </c>
      <c r="M5804" s="60" t="str">
        <f>IF(O5804="","",(VLOOKUP(A5804,A5804:E12788,5,FALSE)))</f>
        <v/>
      </c>
      <c r="N5804" s="60" t="str">
        <f t="shared" si="363"/>
        <v/>
      </c>
      <c r="O5804" s="60" t="str">
        <f t="shared" si="365"/>
        <v/>
      </c>
      <c r="P5804" s="103">
        <f t="shared" si="364"/>
        <v>20.600000000001728</v>
      </c>
      <c r="Q5804" s="58"/>
      <c r="R5804" s="58"/>
      <c r="S5804" s="102"/>
    </row>
    <row r="5805" spans="1:19" ht="12.5" customHeight="1" x14ac:dyDescent="0.35">
      <c r="A5805" s="2">
        <v>92</v>
      </c>
      <c r="B5805" s="2" t="s">
        <v>69</v>
      </c>
      <c r="C5805" s="67">
        <v>194.6549</v>
      </c>
      <c r="D5805" t="s">
        <v>65</v>
      </c>
      <c r="E5805" s="2" t="s">
        <v>57</v>
      </c>
      <c r="F5805" s="2" t="s">
        <v>70</v>
      </c>
      <c r="G5805" s="2"/>
      <c r="I5805" s="60">
        <f t="shared" si="362"/>
        <v>0</v>
      </c>
      <c r="J5805" s="60">
        <f>IF(OR(I5805="",I5806="",I5807=""),"",(AVERAGEIF(A5805:A$10000,A5805,I5805:I$10000)))</f>
        <v>0</v>
      </c>
      <c r="K5805" s="60"/>
      <c r="L5805" s="55" t="str">
        <f>IF(O5805="","",A5805)</f>
        <v/>
      </c>
      <c r="M5805" s="60" t="str">
        <f>IF(O5805="","",(VLOOKUP(A5805,A5805:E12789,5,FALSE)))</f>
        <v/>
      </c>
      <c r="N5805" s="55" t="str">
        <f t="shared" si="363"/>
        <v/>
      </c>
      <c r="O5805" s="55" t="str">
        <f t="shared" si="365"/>
        <v/>
      </c>
      <c r="P5805" s="104">
        <f t="shared" si="364"/>
        <v>19.599999999996953</v>
      </c>
      <c r="Q5805" s="58"/>
      <c r="R5805" s="58"/>
      <c r="S5805" s="102"/>
    </row>
    <row r="5806" spans="1:19" ht="12.5" customHeight="1" x14ac:dyDescent="0.35">
      <c r="A5806" s="60">
        <v>92</v>
      </c>
      <c r="B5806" s="60" t="s">
        <v>69</v>
      </c>
      <c r="C5806" s="68">
        <v>194.66720000000001</v>
      </c>
      <c r="D5806" s="58" t="s">
        <v>65</v>
      </c>
      <c r="E5806" s="60" t="s">
        <v>57</v>
      </c>
      <c r="F5806" s="60" t="s">
        <v>70</v>
      </c>
      <c r="G5806" s="60"/>
      <c r="H5806" s="60"/>
      <c r="I5806" s="60">
        <f t="shared" si="362"/>
        <v>0</v>
      </c>
      <c r="J5806" s="60">
        <f>IF(OR(I5806="",I5807="",I5808=""),"",(AVERAGEIF(A5806:A$10000,A5806,I5806:I$10000)))</f>
        <v>0</v>
      </c>
      <c r="K5806" s="60"/>
      <c r="L5806" s="60" t="str">
        <f>IF(O5806="","",A5806)</f>
        <v/>
      </c>
      <c r="M5806" s="60" t="str">
        <f>IF(O5806="","",(VLOOKUP(A5806,A5806:E12790,5,FALSE)))</f>
        <v/>
      </c>
      <c r="N5806" s="60" t="str">
        <f t="shared" si="363"/>
        <v/>
      </c>
      <c r="O5806" s="60" t="str">
        <f t="shared" si="365"/>
        <v/>
      </c>
      <c r="P5806" s="103">
        <f t="shared" si="364"/>
        <v>12.300000000010414</v>
      </c>
      <c r="Q5806" s="58"/>
      <c r="R5806" s="58"/>
      <c r="S5806" s="102"/>
    </row>
    <row r="5807" spans="1:19" ht="12.5" customHeight="1" x14ac:dyDescent="0.35">
      <c r="A5807" s="2">
        <v>92</v>
      </c>
      <c r="B5807" s="2" t="s">
        <v>69</v>
      </c>
      <c r="C5807" s="67">
        <v>194.68119999999999</v>
      </c>
      <c r="D5807" t="s">
        <v>65</v>
      </c>
      <c r="E5807" s="2" t="s">
        <v>57</v>
      </c>
      <c r="F5807" s="2" t="s">
        <v>70</v>
      </c>
      <c r="G5807" s="2"/>
      <c r="I5807" s="60">
        <f t="shared" si="362"/>
        <v>0</v>
      </c>
      <c r="J5807" s="60">
        <f>IF(OR(I5807="",I5808="",I5809=""),"",(AVERAGEIF(A5807:A$10000,A5807,I5807:I$10000)))</f>
        <v>0</v>
      </c>
      <c r="K5807" s="60"/>
      <c r="L5807" s="55" t="str">
        <f>IF(O5807="","",A5807)</f>
        <v/>
      </c>
      <c r="M5807" s="60" t="str">
        <f>IF(O5807="","",(VLOOKUP(A5807,A5807:E12791,5,FALSE)))</f>
        <v/>
      </c>
      <c r="N5807" s="55" t="str">
        <f t="shared" si="363"/>
        <v/>
      </c>
      <c r="O5807" s="55" t="str">
        <f t="shared" si="365"/>
        <v/>
      </c>
      <c r="P5807" s="104">
        <f t="shared" si="364"/>
        <v>13.999999999981583</v>
      </c>
      <c r="Q5807" s="58"/>
      <c r="R5807" s="58"/>
      <c r="S5807" s="102"/>
    </row>
    <row r="5808" spans="1:19" ht="12.5" customHeight="1" x14ac:dyDescent="0.35">
      <c r="A5808" s="60">
        <v>92</v>
      </c>
      <c r="B5808" s="60" t="s">
        <v>69</v>
      </c>
      <c r="C5808" s="68">
        <v>194.69579999999999</v>
      </c>
      <c r="D5808" s="58" t="s">
        <v>65</v>
      </c>
      <c r="E5808" s="60" t="s">
        <v>57</v>
      </c>
      <c r="F5808" s="60" t="s">
        <v>70</v>
      </c>
      <c r="G5808" s="60"/>
      <c r="H5808" s="60"/>
      <c r="I5808" s="60">
        <f t="shared" si="362"/>
        <v>0</v>
      </c>
      <c r="J5808" s="60">
        <f>IF(OR(I5808="",I5809="",I5810=""),"",(AVERAGEIF(A5808:A$10000,A5808,I5808:I$10000)))</f>
        <v>0</v>
      </c>
      <c r="K5808" s="60"/>
      <c r="L5808" s="60" t="str">
        <f>IF(O5808="","",A5808)</f>
        <v/>
      </c>
      <c r="M5808" s="60" t="str">
        <f>IF(O5808="","",(VLOOKUP(A5808,A5808:E12792,5,FALSE)))</f>
        <v/>
      </c>
      <c r="N5808" s="60" t="str">
        <f t="shared" si="363"/>
        <v/>
      </c>
      <c r="O5808" s="60" t="str">
        <f t="shared" si="365"/>
        <v/>
      </c>
      <c r="P5808" s="103">
        <f t="shared" si="364"/>
        <v>14.600000000001501</v>
      </c>
      <c r="Q5808" s="58"/>
      <c r="R5808" s="58"/>
      <c r="S5808" s="102"/>
    </row>
    <row r="5809" spans="1:19" ht="12.5" customHeight="1" x14ac:dyDescent="0.35">
      <c r="A5809" s="2">
        <v>92</v>
      </c>
      <c r="B5809" s="2" t="s">
        <v>69</v>
      </c>
      <c r="C5809" s="67">
        <v>194.71019999999999</v>
      </c>
      <c r="D5809" t="s">
        <v>65</v>
      </c>
      <c r="E5809" s="2" t="s">
        <v>57</v>
      </c>
      <c r="F5809" s="2" t="s">
        <v>70</v>
      </c>
      <c r="G5809" s="2"/>
      <c r="I5809" s="60">
        <f t="shared" si="362"/>
        <v>0</v>
      </c>
      <c r="J5809" s="60">
        <f>IF(OR(I5809="",I5810="",I5811=""),"",(AVERAGEIF(A5809:A$10000,A5809,I5809:I$10000)))</f>
        <v>0</v>
      </c>
      <c r="K5809" s="60"/>
      <c r="L5809" s="55" t="str">
        <f>IF(O5809="","",A5809)</f>
        <v/>
      </c>
      <c r="M5809" s="60" t="str">
        <f>IF(O5809="","",(VLOOKUP(A5809,A5809:E12793,5,FALSE)))</f>
        <v/>
      </c>
      <c r="N5809" s="55" t="str">
        <f t="shared" si="363"/>
        <v/>
      </c>
      <c r="O5809" s="55" t="str">
        <f t="shared" si="365"/>
        <v/>
      </c>
      <c r="P5809" s="104">
        <f t="shared" si="364"/>
        <v>14.399999999994861</v>
      </c>
      <c r="Q5809" s="58"/>
      <c r="R5809" s="58"/>
      <c r="S5809" s="102"/>
    </row>
    <row r="5810" spans="1:19" ht="12.5" customHeight="1" x14ac:dyDescent="0.35">
      <c r="A5810" s="60">
        <v>92</v>
      </c>
      <c r="B5810" s="60" t="s">
        <v>69</v>
      </c>
      <c r="C5810" s="68">
        <v>194.72499999999999</v>
      </c>
      <c r="D5810" s="58" t="s">
        <v>65</v>
      </c>
      <c r="E5810" s="60" t="s">
        <v>57</v>
      </c>
      <c r="F5810" s="60" t="s">
        <v>70</v>
      </c>
      <c r="G5810" s="60"/>
      <c r="H5810" s="60"/>
      <c r="I5810" s="60">
        <f t="shared" si="362"/>
        <v>0</v>
      </c>
      <c r="J5810" s="60">
        <f>IF(OR(I5810="",I5811="",I5812=""),"",(AVERAGEIF(A5810:A$10000,A5810,I5810:I$10000)))</f>
        <v>0</v>
      </c>
      <c r="K5810" s="60"/>
      <c r="L5810" s="60" t="str">
        <f>IF(O5810="","",A5810)</f>
        <v/>
      </c>
      <c r="M5810" s="60" t="str">
        <f>IF(O5810="","",(VLOOKUP(A5810,A5810:E12794,5,FALSE)))</f>
        <v/>
      </c>
      <c r="N5810" s="60" t="str">
        <f t="shared" si="363"/>
        <v/>
      </c>
      <c r="O5810" s="60" t="str">
        <f t="shared" si="365"/>
        <v/>
      </c>
      <c r="P5810" s="103">
        <f t="shared" si="364"/>
        <v>14.80000000000814</v>
      </c>
      <c r="Q5810" s="58"/>
      <c r="R5810" s="58"/>
      <c r="S5810" s="102"/>
    </row>
    <row r="5811" spans="1:19" ht="12.5" customHeight="1" x14ac:dyDescent="0.35">
      <c r="A5811" s="2">
        <v>92</v>
      </c>
      <c r="B5811" s="2" t="s">
        <v>69</v>
      </c>
      <c r="C5811" s="67">
        <v>194.73949999999999</v>
      </c>
      <c r="D5811" t="s">
        <v>65</v>
      </c>
      <c r="E5811" s="2" t="s">
        <v>57</v>
      </c>
      <c r="F5811" s="2" t="s">
        <v>70</v>
      </c>
      <c r="G5811" s="2"/>
      <c r="I5811" s="60">
        <f t="shared" si="362"/>
        <v>0</v>
      </c>
      <c r="J5811" s="60">
        <f>IF(OR(I5811="",I5812="",I5813=""),"",(AVERAGEIF(A5811:A$10000,A5811,I5811:I$10000)))</f>
        <v>0</v>
      </c>
      <c r="K5811" s="60"/>
      <c r="L5811" s="55" t="str">
        <f>IF(O5811="","",A5811)</f>
        <v/>
      </c>
      <c r="M5811" s="60" t="str">
        <f>IF(O5811="","",(VLOOKUP(A5811,A5811:E12795,5,FALSE)))</f>
        <v/>
      </c>
      <c r="N5811" s="55" t="str">
        <f t="shared" si="363"/>
        <v/>
      </c>
      <c r="O5811" s="55" t="str">
        <f t="shared" si="365"/>
        <v/>
      </c>
      <c r="P5811" s="104">
        <f t="shared" si="364"/>
        <v>14.499999999998181</v>
      </c>
      <c r="Q5811" s="58"/>
      <c r="R5811" s="58"/>
      <c r="S5811" s="102"/>
    </row>
    <row r="5812" spans="1:19" ht="12.5" customHeight="1" x14ac:dyDescent="0.35">
      <c r="A5812" s="60">
        <v>92</v>
      </c>
      <c r="B5812" s="60" t="s">
        <v>69</v>
      </c>
      <c r="C5812" s="68">
        <v>194.7604</v>
      </c>
      <c r="D5812" s="58" t="s">
        <v>65</v>
      </c>
      <c r="E5812" s="60" t="s">
        <v>57</v>
      </c>
      <c r="F5812" s="60" t="s">
        <v>70</v>
      </c>
      <c r="G5812" s="60"/>
      <c r="H5812" s="60"/>
      <c r="I5812" s="60">
        <f t="shared" si="362"/>
        <v>0</v>
      </c>
      <c r="J5812" s="60">
        <f>IF(OR(I5812="",I5813="",I5814=""),"",(AVERAGEIF(A5812:A$10000,A5812,I5812:I$10000)))</f>
        <v>0</v>
      </c>
      <c r="K5812" s="60"/>
      <c r="L5812" s="60" t="str">
        <f>IF(O5812="","",A5812)</f>
        <v/>
      </c>
      <c r="M5812" s="60" t="str">
        <f>IF(O5812="","",(VLOOKUP(A5812,A5812:E12796,5,FALSE)))</f>
        <v/>
      </c>
      <c r="N5812" s="60" t="str">
        <f t="shared" si="363"/>
        <v/>
      </c>
      <c r="O5812" s="60" t="str">
        <f t="shared" si="365"/>
        <v/>
      </c>
      <c r="P5812" s="103">
        <f t="shared" si="364"/>
        <v>20.900000000011687</v>
      </c>
      <c r="Q5812" s="58"/>
      <c r="R5812" s="58"/>
      <c r="S5812" s="102"/>
    </row>
    <row r="5813" spans="1:19" ht="12.5" customHeight="1" x14ac:dyDescent="0.35">
      <c r="A5813" s="2">
        <v>92</v>
      </c>
      <c r="B5813" s="2" t="s">
        <v>69</v>
      </c>
      <c r="C5813" s="67">
        <v>194.77600000000001</v>
      </c>
      <c r="D5813" t="s">
        <v>65</v>
      </c>
      <c r="E5813" s="2" t="s">
        <v>57</v>
      </c>
      <c r="F5813" s="2" t="s">
        <v>70</v>
      </c>
      <c r="G5813" s="2"/>
      <c r="I5813" s="60">
        <f t="shared" si="362"/>
        <v>0</v>
      </c>
      <c r="J5813" s="60">
        <f>IF(OR(I5813="",I5814="",I5815=""),"",(AVERAGEIF(A5813:A$10000,A5813,I5813:I$10000)))</f>
        <v>0</v>
      </c>
      <c r="K5813" s="60"/>
      <c r="L5813" s="55" t="str">
        <f>IF(O5813="","",A5813)</f>
        <v/>
      </c>
      <c r="M5813" s="60" t="str">
        <f>IF(O5813="","",(VLOOKUP(A5813,A5813:E12797,5,FALSE)))</f>
        <v/>
      </c>
      <c r="N5813" s="55" t="str">
        <f t="shared" si="363"/>
        <v/>
      </c>
      <c r="O5813" s="55" t="str">
        <f t="shared" si="365"/>
        <v/>
      </c>
      <c r="P5813" s="104">
        <f t="shared" si="364"/>
        <v>15.600000000006276</v>
      </c>
      <c r="Q5813" s="58"/>
      <c r="R5813" s="58"/>
      <c r="S5813" s="102"/>
    </row>
    <row r="5814" spans="1:19" ht="12.5" customHeight="1" x14ac:dyDescent="0.35">
      <c r="A5814" s="60">
        <v>92</v>
      </c>
      <c r="B5814" s="60" t="s">
        <v>69</v>
      </c>
      <c r="C5814" s="68">
        <v>194.79089999999999</v>
      </c>
      <c r="D5814" s="58" t="s">
        <v>65</v>
      </c>
      <c r="E5814" s="60" t="s">
        <v>57</v>
      </c>
      <c r="F5814" s="60" t="s">
        <v>70</v>
      </c>
      <c r="G5814" s="60"/>
      <c r="H5814" s="60"/>
      <c r="I5814" s="60">
        <f t="shared" si="362"/>
        <v>0</v>
      </c>
      <c r="J5814" s="60">
        <f>IF(OR(I5814="",I5815="",I5816=""),"",(AVERAGEIF(A5814:A$10000,A5814,I5814:I$10000)))</f>
        <v>0</v>
      </c>
      <c r="K5814" s="60"/>
      <c r="L5814" s="60" t="str">
        <f>IF(O5814="","",A5814)</f>
        <v/>
      </c>
      <c r="M5814" s="60" t="str">
        <f>IF(O5814="","",(VLOOKUP(A5814,A5814:E12798,5,FALSE)))</f>
        <v/>
      </c>
      <c r="N5814" s="60" t="str">
        <f t="shared" si="363"/>
        <v/>
      </c>
      <c r="O5814" s="60" t="str">
        <f t="shared" si="365"/>
        <v/>
      </c>
      <c r="P5814" s="103">
        <f t="shared" si="364"/>
        <v>14.899999999983038</v>
      </c>
      <c r="Q5814" s="58"/>
      <c r="R5814" s="58"/>
      <c r="S5814" s="102"/>
    </row>
    <row r="5815" spans="1:19" ht="12.5" customHeight="1" x14ac:dyDescent="0.35">
      <c r="A5815" s="2">
        <v>92</v>
      </c>
      <c r="B5815" s="2" t="s">
        <v>69</v>
      </c>
      <c r="C5815" s="67">
        <v>194.80690000000001</v>
      </c>
      <c r="D5815" t="s">
        <v>65</v>
      </c>
      <c r="E5815" s="2" t="s">
        <v>57</v>
      </c>
      <c r="F5815" s="2" t="s">
        <v>70</v>
      </c>
      <c r="G5815" s="2"/>
      <c r="I5815" s="60">
        <f t="shared" si="362"/>
        <v>0</v>
      </c>
      <c r="J5815" s="60">
        <f>IF(OR(I5815="",I5816="",I5817=""),"",(AVERAGEIF(A5815:A$10000,A5815,I5815:I$10000)))</f>
        <v>0</v>
      </c>
      <c r="K5815" s="60"/>
      <c r="L5815" s="55" t="str">
        <f>IF(O5815="","",A5815)</f>
        <v/>
      </c>
      <c r="M5815" s="60" t="str">
        <f>IF(O5815="","",(VLOOKUP(A5815,A5815:E12799,5,FALSE)))</f>
        <v/>
      </c>
      <c r="N5815" s="55" t="str">
        <f t="shared" si="363"/>
        <v/>
      </c>
      <c r="O5815" s="55" t="str">
        <f t="shared" si="365"/>
        <v/>
      </c>
      <c r="P5815" s="104">
        <f t="shared" si="364"/>
        <v>16.000000000019554</v>
      </c>
      <c r="Q5815" s="58"/>
      <c r="R5815" s="58"/>
      <c r="S5815" s="102"/>
    </row>
    <row r="5816" spans="1:19" ht="12.5" customHeight="1" x14ac:dyDescent="0.35">
      <c r="A5816" s="60">
        <v>92</v>
      </c>
      <c r="B5816" s="60" t="s">
        <v>69</v>
      </c>
      <c r="C5816" s="68">
        <v>194.8235</v>
      </c>
      <c r="D5816" s="58" t="s">
        <v>65</v>
      </c>
      <c r="E5816" s="60" t="s">
        <v>57</v>
      </c>
      <c r="F5816" s="60" t="s">
        <v>70</v>
      </c>
      <c r="G5816" s="60"/>
      <c r="H5816" s="60"/>
      <c r="I5816" s="60">
        <f t="shared" si="362"/>
        <v>0</v>
      </c>
      <c r="J5816" s="60">
        <f>IF(OR(I5816="",I5817="",I5818=""),"",(AVERAGEIF(A5816:A$10000,A5816,I5816:I$10000)))</f>
        <v>0</v>
      </c>
      <c r="K5816" s="60"/>
      <c r="L5816" s="60" t="str">
        <f>IF(O5816="","",A5816)</f>
        <v/>
      </c>
      <c r="M5816" s="60" t="str">
        <f>IF(O5816="","",(VLOOKUP(A5816,A5816:E12800,5,FALSE)))</f>
        <v/>
      </c>
      <c r="N5816" s="60" t="str">
        <f t="shared" si="363"/>
        <v/>
      </c>
      <c r="O5816" s="60" t="str">
        <f t="shared" si="365"/>
        <v/>
      </c>
      <c r="P5816" s="103">
        <f t="shared" si="364"/>
        <v>16.599999999982629</v>
      </c>
      <c r="Q5816" s="58"/>
      <c r="R5816" s="58"/>
      <c r="S5816" s="102"/>
    </row>
    <row r="5817" spans="1:19" ht="12.5" customHeight="1" x14ac:dyDescent="0.35">
      <c r="A5817" s="2">
        <v>92</v>
      </c>
      <c r="B5817" s="2" t="s">
        <v>69</v>
      </c>
      <c r="C5817" s="67">
        <v>194.83770000000001</v>
      </c>
      <c r="D5817" t="s">
        <v>65</v>
      </c>
      <c r="E5817" s="2" t="s">
        <v>57</v>
      </c>
      <c r="F5817" s="2" t="s">
        <v>70</v>
      </c>
      <c r="G5817" s="2"/>
      <c r="I5817" s="60">
        <f t="shared" si="362"/>
        <v>0</v>
      </c>
      <c r="J5817" s="60">
        <f>IF(OR(I5817="",I5818="",I5819=""),"",(AVERAGEIF(A5817:A$10000,A5817,I5817:I$10000)))</f>
        <v>0</v>
      </c>
      <c r="K5817" s="60"/>
      <c r="L5817" s="55" t="str">
        <f>IF(O5817="","",A5817)</f>
        <v/>
      </c>
      <c r="M5817" s="60" t="str">
        <f>IF(O5817="","",(VLOOKUP(A5817,A5817:E12801,5,FALSE)))</f>
        <v/>
      </c>
      <c r="N5817" s="55" t="str">
        <f t="shared" si="363"/>
        <v/>
      </c>
      <c r="O5817" s="55" t="str">
        <f t="shared" si="365"/>
        <v/>
      </c>
      <c r="P5817" s="104">
        <f t="shared" si="364"/>
        <v>14.200000000016644</v>
      </c>
      <c r="Q5817" s="58"/>
      <c r="R5817" s="58"/>
      <c r="S5817" s="102"/>
    </row>
    <row r="5818" spans="1:19" ht="12.5" customHeight="1" x14ac:dyDescent="0.35">
      <c r="A5818" s="60">
        <v>92</v>
      </c>
      <c r="B5818" s="60" t="s">
        <v>69</v>
      </c>
      <c r="C5818" s="68">
        <v>194.8519</v>
      </c>
      <c r="D5818" s="58" t="s">
        <v>65</v>
      </c>
      <c r="E5818" s="60" t="s">
        <v>57</v>
      </c>
      <c r="F5818" s="60" t="s">
        <v>70</v>
      </c>
      <c r="G5818" s="60"/>
      <c r="H5818" s="60"/>
      <c r="I5818" s="60">
        <f t="shared" si="362"/>
        <v>0</v>
      </c>
      <c r="J5818" s="60">
        <f>IF(OR(I5818="",I5819="",I5820=""),"",(AVERAGEIF(A5818:A$10000,A5818,I5818:I$10000)))</f>
        <v>0</v>
      </c>
      <c r="K5818" s="60"/>
      <c r="L5818" s="60" t="str">
        <f>IF(O5818="","",A5818)</f>
        <v/>
      </c>
      <c r="M5818" s="60" t="str">
        <f>IF(O5818="","",(VLOOKUP(A5818,A5818:E12802,5,FALSE)))</f>
        <v/>
      </c>
      <c r="N5818" s="60" t="str">
        <f t="shared" si="363"/>
        <v/>
      </c>
      <c r="O5818" s="60" t="str">
        <f t="shared" si="365"/>
        <v/>
      </c>
      <c r="P5818" s="103">
        <f t="shared" si="364"/>
        <v>14.199999999988222</v>
      </c>
      <c r="Q5818" s="58"/>
      <c r="R5818" s="58"/>
      <c r="S5818" s="102"/>
    </row>
    <row r="5819" spans="1:19" ht="12.5" customHeight="1" x14ac:dyDescent="0.35">
      <c r="A5819" s="2">
        <v>92</v>
      </c>
      <c r="B5819" s="2" t="s">
        <v>69</v>
      </c>
      <c r="C5819" s="67">
        <v>194.8665</v>
      </c>
      <c r="D5819" t="s">
        <v>65</v>
      </c>
      <c r="E5819" s="2" t="s">
        <v>57</v>
      </c>
      <c r="F5819" s="2" t="s">
        <v>70</v>
      </c>
      <c r="G5819" s="2"/>
      <c r="I5819" s="60">
        <f t="shared" si="362"/>
        <v>0</v>
      </c>
      <c r="J5819" s="60">
        <f>IF(OR(I5819="",I5820="",I5821=""),"",(AVERAGEIF(A5819:A$10000,A5819,I5819:I$10000)))</f>
        <v>0</v>
      </c>
      <c r="K5819" s="60"/>
      <c r="L5819" s="55" t="str">
        <f>IF(O5819="","",A5819)</f>
        <v/>
      </c>
      <c r="M5819" s="60" t="str">
        <f>IF(O5819="","",(VLOOKUP(A5819,A5819:E12803,5,FALSE)))</f>
        <v/>
      </c>
      <c r="N5819" s="55" t="str">
        <f t="shared" si="363"/>
        <v/>
      </c>
      <c r="O5819" s="55" t="str">
        <f t="shared" si="365"/>
        <v/>
      </c>
      <c r="P5819" s="104">
        <f t="shared" si="364"/>
        <v>14.600000000001501</v>
      </c>
      <c r="Q5819" s="58"/>
      <c r="R5819" s="58"/>
      <c r="S5819" s="102"/>
    </row>
    <row r="5820" spans="1:19" ht="12.5" customHeight="1" x14ac:dyDescent="0.35">
      <c r="A5820" s="60">
        <v>92</v>
      </c>
      <c r="B5820" s="60" t="s">
        <v>69</v>
      </c>
      <c r="C5820" s="68">
        <v>194.88140000000001</v>
      </c>
      <c r="D5820" s="58" t="s">
        <v>65</v>
      </c>
      <c r="E5820" s="60" t="s">
        <v>57</v>
      </c>
      <c r="F5820" s="60" t="s">
        <v>70</v>
      </c>
      <c r="G5820" s="60"/>
      <c r="H5820" s="60"/>
      <c r="I5820" s="60">
        <f t="shared" si="362"/>
        <v>0</v>
      </c>
      <c r="J5820" s="60">
        <f>IF(OR(I5820="",I5821="",I5822=""),"",(AVERAGEIF(A5820:A$10000,A5820,I5820:I$10000)))</f>
        <v>0</v>
      </c>
      <c r="K5820" s="60"/>
      <c r="L5820" s="60" t="str">
        <f>IF(O5820="","",A5820)</f>
        <v/>
      </c>
      <c r="M5820" s="60" t="str">
        <f>IF(O5820="","",(VLOOKUP(A5820,A5820:E12804,5,FALSE)))</f>
        <v/>
      </c>
      <c r="N5820" s="60" t="str">
        <f t="shared" si="363"/>
        <v/>
      </c>
      <c r="O5820" s="60" t="str">
        <f t="shared" si="365"/>
        <v/>
      </c>
      <c r="P5820" s="103">
        <f t="shared" si="364"/>
        <v>14.90000000001146</v>
      </c>
      <c r="Q5820" s="58"/>
      <c r="R5820" s="58"/>
      <c r="S5820" s="102"/>
    </row>
    <row r="5821" spans="1:19" ht="12.5" customHeight="1" x14ac:dyDescent="0.35">
      <c r="A5821" s="2">
        <v>92</v>
      </c>
      <c r="B5821" s="2" t="s">
        <v>69</v>
      </c>
      <c r="C5821" s="67">
        <v>194.89599999999999</v>
      </c>
      <c r="D5821" t="s">
        <v>65</v>
      </c>
      <c r="E5821" s="2" t="s">
        <v>57</v>
      </c>
      <c r="F5821" s="2" t="s">
        <v>70</v>
      </c>
      <c r="G5821" s="2"/>
      <c r="I5821" s="60">
        <f t="shared" si="362"/>
        <v>0</v>
      </c>
      <c r="J5821" s="60">
        <f>IF(OR(I5821="",I5822="",I5823=""),"",(AVERAGEIF(A5821:A$10000,A5821,I5821:I$10000)))</f>
        <v>0</v>
      </c>
      <c r="K5821" s="60"/>
      <c r="L5821" s="55" t="str">
        <f>IF(O5821="","",A5821)</f>
        <v/>
      </c>
      <c r="M5821" s="60" t="str">
        <f>IF(O5821="","",(VLOOKUP(A5821,A5821:E12805,5,FALSE)))</f>
        <v/>
      </c>
      <c r="N5821" s="55" t="str">
        <f t="shared" si="363"/>
        <v/>
      </c>
      <c r="O5821" s="55" t="str">
        <f t="shared" si="365"/>
        <v/>
      </c>
      <c r="P5821" s="104">
        <f t="shared" si="364"/>
        <v>14.599999999973079</v>
      </c>
      <c r="Q5821" s="58"/>
      <c r="R5821" s="58"/>
      <c r="S5821" s="102"/>
    </row>
    <row r="5822" spans="1:19" ht="12.5" customHeight="1" x14ac:dyDescent="0.35">
      <c r="A5822" s="60">
        <v>92</v>
      </c>
      <c r="B5822" s="60" t="s">
        <v>69</v>
      </c>
      <c r="C5822" s="68">
        <v>194.90979999999999</v>
      </c>
      <c r="D5822" s="58" t="s">
        <v>65</v>
      </c>
      <c r="E5822" s="60" t="s">
        <v>57</v>
      </c>
      <c r="F5822" s="60" t="s">
        <v>70</v>
      </c>
      <c r="G5822" s="60"/>
      <c r="H5822" s="60"/>
      <c r="I5822" s="60">
        <f t="shared" si="362"/>
        <v>0</v>
      </c>
      <c r="J5822" s="60">
        <f>IF(OR(I5822="",I5823="",I5824=""),"",(AVERAGEIF(A5822:A$10000,A5822,I5822:I$10000)))</f>
        <v>0</v>
      </c>
      <c r="K5822" s="60"/>
      <c r="L5822" s="60" t="str">
        <f>IF(O5822="","",A5822)</f>
        <v/>
      </c>
      <c r="M5822" s="60" t="str">
        <f>IF(O5822="","",(VLOOKUP(A5822,A5822:E12806,5,FALSE)))</f>
        <v/>
      </c>
      <c r="N5822" s="60" t="str">
        <f t="shared" si="363"/>
        <v/>
      </c>
      <c r="O5822" s="60" t="str">
        <f t="shared" si="365"/>
        <v/>
      </c>
      <c r="P5822" s="103">
        <f t="shared" si="364"/>
        <v>13.800000000003365</v>
      </c>
      <c r="Q5822" s="58"/>
      <c r="R5822" s="58"/>
      <c r="S5822" s="102"/>
    </row>
    <row r="5823" spans="1:19" ht="12.5" customHeight="1" x14ac:dyDescent="0.35">
      <c r="A5823" s="2">
        <v>92</v>
      </c>
      <c r="B5823" s="2" t="s">
        <v>69</v>
      </c>
      <c r="C5823" s="67">
        <v>194.9246</v>
      </c>
      <c r="D5823" t="s">
        <v>65</v>
      </c>
      <c r="E5823" s="2" t="s">
        <v>57</v>
      </c>
      <c r="F5823" s="2" t="s">
        <v>70</v>
      </c>
      <c r="G5823" s="2"/>
      <c r="I5823" s="60">
        <f t="shared" si="362"/>
        <v>0</v>
      </c>
      <c r="J5823" s="60">
        <f>IF(OR(I5823="",I5824="",I5825=""),"",(AVERAGEIF(A5823:A$10000,A5823,I5823:I$10000)))</f>
        <v>0</v>
      </c>
      <c r="K5823" s="60"/>
      <c r="L5823" s="55" t="str">
        <f>IF(O5823="","",A5823)</f>
        <v/>
      </c>
      <c r="M5823" s="60" t="str">
        <f>IF(O5823="","",(VLOOKUP(A5823,A5823:E12807,5,FALSE)))</f>
        <v/>
      </c>
      <c r="N5823" s="55" t="str">
        <f t="shared" si="363"/>
        <v/>
      </c>
      <c r="O5823" s="55" t="str">
        <f t="shared" si="365"/>
        <v/>
      </c>
      <c r="P5823" s="104">
        <f t="shared" si="364"/>
        <v>14.80000000000814</v>
      </c>
      <c r="Q5823" s="58"/>
      <c r="R5823" s="58"/>
      <c r="S5823" s="102"/>
    </row>
    <row r="5824" spans="1:19" ht="12.5" customHeight="1" x14ac:dyDescent="0.35">
      <c r="A5824" s="60">
        <v>92</v>
      </c>
      <c r="B5824" s="60" t="s">
        <v>69</v>
      </c>
      <c r="C5824" s="68">
        <v>194.93940000000001</v>
      </c>
      <c r="D5824" s="58" t="s">
        <v>65</v>
      </c>
      <c r="E5824" s="60" t="s">
        <v>57</v>
      </c>
      <c r="F5824" s="60" t="s">
        <v>70</v>
      </c>
      <c r="G5824" s="60"/>
      <c r="H5824" s="60"/>
      <c r="I5824" s="60">
        <f t="shared" si="362"/>
        <v>0</v>
      </c>
      <c r="J5824" s="60">
        <f>IF(OR(I5824="",I5825="",I5826=""),"",(AVERAGEIF(A5824:A$10000,A5824,I5824:I$10000)))</f>
        <v>0</v>
      </c>
      <c r="K5824" s="60"/>
      <c r="L5824" s="60" t="str">
        <f>IF(O5824="","",A5824)</f>
        <v/>
      </c>
      <c r="M5824" s="60" t="str">
        <f>IF(O5824="","",(VLOOKUP(A5824,A5824:E12808,5,FALSE)))</f>
        <v/>
      </c>
      <c r="N5824" s="60" t="str">
        <f t="shared" si="363"/>
        <v/>
      </c>
      <c r="O5824" s="60" t="str">
        <f t="shared" si="365"/>
        <v/>
      </c>
      <c r="P5824" s="103">
        <f t="shared" si="364"/>
        <v>14.80000000000814</v>
      </c>
      <c r="Q5824" s="58"/>
      <c r="R5824" s="58"/>
      <c r="S5824" s="102"/>
    </row>
    <row r="5825" spans="1:19" ht="12.5" customHeight="1" x14ac:dyDescent="0.35">
      <c r="A5825" s="2">
        <v>92</v>
      </c>
      <c r="B5825" s="2" t="s">
        <v>69</v>
      </c>
      <c r="C5825" s="67">
        <v>194.95320000000001</v>
      </c>
      <c r="D5825" t="s">
        <v>65</v>
      </c>
      <c r="E5825" s="2" t="s">
        <v>57</v>
      </c>
      <c r="F5825" s="2" t="s">
        <v>70</v>
      </c>
      <c r="G5825" s="2"/>
      <c r="I5825" s="60">
        <f t="shared" si="362"/>
        <v>0</v>
      </c>
      <c r="J5825" s="60">
        <f>IF(OR(I5825="",I5826="",I5827=""),"",(AVERAGEIF(A5825:A$10000,A5825,I5825:I$10000)))</f>
        <v>0</v>
      </c>
      <c r="K5825" s="60"/>
      <c r="L5825" s="55" t="str">
        <f>IF(O5825="","",A5825)</f>
        <v/>
      </c>
      <c r="M5825" s="60" t="str">
        <f>IF(O5825="","",(VLOOKUP(A5825,A5825:E12809,5,FALSE)))</f>
        <v/>
      </c>
      <c r="N5825" s="55" t="str">
        <f t="shared" si="363"/>
        <v/>
      </c>
      <c r="O5825" s="55" t="str">
        <f t="shared" si="365"/>
        <v/>
      </c>
      <c r="P5825" s="104">
        <f t="shared" si="364"/>
        <v>13.800000000003365</v>
      </c>
      <c r="Q5825" s="58"/>
      <c r="R5825" s="58"/>
      <c r="S5825" s="102"/>
    </row>
    <row r="5826" spans="1:19" ht="12.5" customHeight="1" x14ac:dyDescent="0.35">
      <c r="A5826" s="60">
        <v>92</v>
      </c>
      <c r="B5826" s="60" t="s">
        <v>69</v>
      </c>
      <c r="C5826" s="68">
        <v>194.9751</v>
      </c>
      <c r="D5826" s="58" t="s">
        <v>65</v>
      </c>
      <c r="E5826" s="60" t="s">
        <v>57</v>
      </c>
      <c r="F5826" s="60" t="s">
        <v>70</v>
      </c>
      <c r="G5826" s="60"/>
      <c r="H5826" s="60"/>
      <c r="I5826" s="60">
        <f t="shared" si="362"/>
        <v>0</v>
      </c>
      <c r="J5826" s="60">
        <f>IF(OR(I5826="",I5827="",I5828=""),"",(AVERAGEIF(A5826:A$10000,A5826,I5826:I$10000)))</f>
        <v>0</v>
      </c>
      <c r="K5826" s="60"/>
      <c r="L5826" s="60" t="str">
        <f>IF(O5826="","",A5826)</f>
        <v/>
      </c>
      <c r="M5826" s="60" t="str">
        <f>IF(O5826="","",(VLOOKUP(A5826,A5826:E12810,5,FALSE)))</f>
        <v/>
      </c>
      <c r="N5826" s="60" t="str">
        <f t="shared" si="363"/>
        <v/>
      </c>
      <c r="O5826" s="60" t="str">
        <f t="shared" si="365"/>
        <v/>
      </c>
      <c r="P5826" s="103">
        <f t="shared" si="364"/>
        <v>21.89999999998804</v>
      </c>
      <c r="Q5826" s="58"/>
      <c r="R5826" s="58"/>
      <c r="S5826" s="102"/>
    </row>
    <row r="5827" spans="1:19" ht="12.5" customHeight="1" x14ac:dyDescent="0.35">
      <c r="A5827" s="2">
        <v>92</v>
      </c>
      <c r="B5827" s="2" t="s">
        <v>69</v>
      </c>
      <c r="C5827" s="67">
        <v>194.99</v>
      </c>
      <c r="D5827" t="s">
        <v>65</v>
      </c>
      <c r="E5827" s="2" t="s">
        <v>57</v>
      </c>
      <c r="F5827" s="2" t="s">
        <v>70</v>
      </c>
      <c r="G5827" s="2"/>
      <c r="I5827" s="60">
        <f t="shared" si="362"/>
        <v>0</v>
      </c>
      <c r="J5827" s="60">
        <f>IF(OR(I5827="",I5828="",I5829=""),"",(AVERAGEIF(A5827:A$10000,A5827,I5827:I$10000)))</f>
        <v>0</v>
      </c>
      <c r="K5827" s="60"/>
      <c r="L5827" s="55" t="str">
        <f>IF(O5827="","",A5827)</f>
        <v/>
      </c>
      <c r="M5827" s="60" t="str">
        <f>IF(O5827="","",(VLOOKUP(A5827,A5827:E12811,5,FALSE)))</f>
        <v/>
      </c>
      <c r="N5827" s="55" t="str">
        <f t="shared" si="363"/>
        <v/>
      </c>
      <c r="O5827" s="55" t="str">
        <f t="shared" si="365"/>
        <v/>
      </c>
      <c r="P5827" s="104">
        <f t="shared" si="364"/>
        <v>14.90000000001146</v>
      </c>
      <c r="Q5827" s="58"/>
      <c r="R5827" s="58"/>
      <c r="S5827" s="102"/>
    </row>
    <row r="5828" spans="1:19" ht="12.5" customHeight="1" x14ac:dyDescent="0.35">
      <c r="A5828" s="60">
        <v>92</v>
      </c>
      <c r="B5828" s="60" t="s">
        <v>69</v>
      </c>
      <c r="C5828" s="68">
        <v>195.00460000000001</v>
      </c>
      <c r="D5828" s="58" t="s">
        <v>65</v>
      </c>
      <c r="E5828" s="60" t="s">
        <v>57</v>
      </c>
      <c r="F5828" s="60" t="s">
        <v>70</v>
      </c>
      <c r="G5828" s="60"/>
      <c r="H5828" s="60"/>
      <c r="I5828" s="60">
        <f t="shared" si="362"/>
        <v>0</v>
      </c>
      <c r="J5828" s="60">
        <f>IF(OR(I5828="",I5829="",I5830=""),"",(AVERAGEIF(A5828:A$10000,A5828,I5828:I$10000)))</f>
        <v>0</v>
      </c>
      <c r="K5828" s="60"/>
      <c r="L5828" s="60" t="str">
        <f>IF(O5828="","",A5828)</f>
        <v/>
      </c>
      <c r="M5828" s="60" t="str">
        <f>IF(O5828="","",(VLOOKUP(A5828,A5828:E12812,5,FALSE)))</f>
        <v/>
      </c>
      <c r="N5828" s="60" t="str">
        <f t="shared" si="363"/>
        <v/>
      </c>
      <c r="O5828" s="60" t="str">
        <f t="shared" si="365"/>
        <v/>
      </c>
      <c r="P5828" s="103">
        <f t="shared" si="364"/>
        <v>14.600000000001501</v>
      </c>
      <c r="Q5828" s="58"/>
      <c r="R5828" s="58"/>
      <c r="S5828" s="102"/>
    </row>
    <row r="5829" spans="1:19" ht="12.5" customHeight="1" x14ac:dyDescent="0.35">
      <c r="A5829" s="2">
        <v>92</v>
      </c>
      <c r="B5829" s="2" t="s">
        <v>69</v>
      </c>
      <c r="C5829" s="67">
        <v>195.0189</v>
      </c>
      <c r="D5829" t="s">
        <v>65</v>
      </c>
      <c r="E5829" s="2" t="s">
        <v>57</v>
      </c>
      <c r="F5829" s="2" t="s">
        <v>70</v>
      </c>
      <c r="G5829" s="2"/>
      <c r="I5829" s="60">
        <f t="shared" si="362"/>
        <v>0</v>
      </c>
      <c r="J5829" s="60">
        <f>IF(OR(I5829="",I5830="",I5831=""),"",(AVERAGEIF(A5829:A$10000,A5829,I5829:I$10000)))</f>
        <v>0</v>
      </c>
      <c r="K5829" s="60"/>
      <c r="L5829" s="55" t="str">
        <f>IF(O5829="","",A5829)</f>
        <v/>
      </c>
      <c r="M5829" s="60" t="str">
        <f>IF(O5829="","",(VLOOKUP(A5829,A5829:E12813,5,FALSE)))</f>
        <v/>
      </c>
      <c r="N5829" s="55" t="str">
        <f t="shared" si="363"/>
        <v/>
      </c>
      <c r="O5829" s="55" t="str">
        <f t="shared" si="365"/>
        <v/>
      </c>
      <c r="P5829" s="104">
        <f t="shared" si="364"/>
        <v>14.299999999991542</v>
      </c>
      <c r="Q5829" s="58"/>
      <c r="R5829" s="58"/>
      <c r="S5829" s="102"/>
    </row>
    <row r="5830" spans="1:19" ht="12.5" customHeight="1" x14ac:dyDescent="0.35">
      <c r="A5830" s="60">
        <v>92</v>
      </c>
      <c r="B5830" s="60" t="s">
        <v>69</v>
      </c>
      <c r="C5830" s="68">
        <v>195.03319999999999</v>
      </c>
      <c r="D5830" s="58" t="s">
        <v>65</v>
      </c>
      <c r="E5830" s="60" t="s">
        <v>57</v>
      </c>
      <c r="F5830" s="60" t="s">
        <v>70</v>
      </c>
      <c r="G5830" s="60"/>
      <c r="H5830" s="60"/>
      <c r="I5830" s="60">
        <f t="shared" si="362"/>
        <v>0</v>
      </c>
      <c r="J5830" s="60">
        <f>IF(OR(I5830="",I5831="",I5832=""),"",(AVERAGEIF(A5830:A$10000,A5830,I5830:I$10000)))</f>
        <v>0</v>
      </c>
      <c r="K5830" s="60"/>
      <c r="L5830" s="60" t="str">
        <f>IF(O5830="","",A5830)</f>
        <v/>
      </c>
      <c r="M5830" s="60" t="str">
        <f>IF(O5830="","",(VLOOKUP(A5830,A5830:E12814,5,FALSE)))</f>
        <v/>
      </c>
      <c r="N5830" s="60" t="str">
        <f t="shared" si="363"/>
        <v/>
      </c>
      <c r="O5830" s="60" t="str">
        <f t="shared" si="365"/>
        <v/>
      </c>
      <c r="P5830" s="103">
        <f t="shared" si="364"/>
        <v>14.299999999991542</v>
      </c>
      <c r="Q5830" s="58"/>
      <c r="R5830" s="58"/>
      <c r="S5830" s="102"/>
    </row>
    <row r="5831" spans="1:19" ht="12.5" customHeight="1" x14ac:dyDescent="0.35">
      <c r="A5831" s="2">
        <v>92</v>
      </c>
      <c r="B5831" s="2" t="s">
        <v>69</v>
      </c>
      <c r="C5831" s="67">
        <v>195.04810000000001</v>
      </c>
      <c r="D5831" t="s">
        <v>65</v>
      </c>
      <c r="E5831" s="2" t="s">
        <v>57</v>
      </c>
      <c r="F5831" s="2" t="s">
        <v>70</v>
      </c>
      <c r="G5831" s="2"/>
      <c r="I5831" s="60">
        <f t="shared" si="362"/>
        <v>0</v>
      </c>
      <c r="J5831" s="60">
        <f>IF(OR(I5831="",I5832="",I5833=""),"",(AVERAGEIF(A5831:A$10000,A5831,I5831:I$10000)))</f>
        <v>0</v>
      </c>
      <c r="K5831" s="60"/>
      <c r="L5831" s="55" t="str">
        <f>IF(O5831="","",A5831)</f>
        <v/>
      </c>
      <c r="M5831" s="60" t="str">
        <f>IF(O5831="","",(VLOOKUP(A5831,A5831:E12815,5,FALSE)))</f>
        <v/>
      </c>
      <c r="N5831" s="55" t="str">
        <f t="shared" si="363"/>
        <v/>
      </c>
      <c r="O5831" s="55" t="str">
        <f t="shared" si="365"/>
        <v/>
      </c>
      <c r="P5831" s="104">
        <f t="shared" si="364"/>
        <v>14.90000000001146</v>
      </c>
      <c r="Q5831" s="58"/>
      <c r="R5831" s="58"/>
      <c r="S5831" s="102"/>
    </row>
    <row r="5832" spans="1:19" ht="12.5" customHeight="1" x14ac:dyDescent="0.35">
      <c r="A5832" s="60">
        <v>92</v>
      </c>
      <c r="B5832" s="60" t="s">
        <v>69</v>
      </c>
      <c r="C5832" s="68">
        <v>195.06229999999999</v>
      </c>
      <c r="D5832" s="58" t="s">
        <v>65</v>
      </c>
      <c r="E5832" s="60" t="s">
        <v>57</v>
      </c>
      <c r="F5832" s="60" t="s">
        <v>70</v>
      </c>
      <c r="G5832" s="60"/>
      <c r="H5832" s="60"/>
      <c r="I5832" s="60">
        <f t="shared" si="362"/>
        <v>0</v>
      </c>
      <c r="J5832" s="60">
        <f>IF(OR(I5832="",I5833="",I5834=""),"",(AVERAGEIF(A5832:A$10000,A5832,I5832:I$10000)))</f>
        <v>0</v>
      </c>
      <c r="K5832" s="60"/>
      <c r="L5832" s="60" t="str">
        <f>IF(O5832="","",A5832)</f>
        <v/>
      </c>
      <c r="M5832" s="60" t="str">
        <f>IF(O5832="","",(VLOOKUP(A5832,A5832:E12816,5,FALSE)))</f>
        <v/>
      </c>
      <c r="N5832" s="60" t="str">
        <f t="shared" si="363"/>
        <v/>
      </c>
      <c r="O5832" s="60" t="str">
        <f t="shared" si="365"/>
        <v/>
      </c>
      <c r="P5832" s="103">
        <f t="shared" si="364"/>
        <v>14.199999999988222</v>
      </c>
      <c r="Q5832" s="58"/>
      <c r="R5832" s="58"/>
      <c r="S5832" s="102"/>
    </row>
    <row r="5833" spans="1:19" ht="12.5" customHeight="1" x14ac:dyDescent="0.35">
      <c r="A5833" s="2">
        <v>92</v>
      </c>
      <c r="B5833" s="2" t="s">
        <v>69</v>
      </c>
      <c r="C5833" s="67">
        <v>195.0763</v>
      </c>
      <c r="D5833" t="s">
        <v>65</v>
      </c>
      <c r="E5833" s="2" t="s">
        <v>57</v>
      </c>
      <c r="F5833" s="2" t="s">
        <v>70</v>
      </c>
      <c r="G5833" s="2"/>
      <c r="I5833" s="60">
        <f t="shared" si="362"/>
        <v>0</v>
      </c>
      <c r="J5833" s="60">
        <f>IF(OR(I5833="",I5834="",I5835=""),"",(AVERAGEIF(A5833:A$10000,A5833,I5833:I$10000)))</f>
        <v>0</v>
      </c>
      <c r="K5833" s="60"/>
      <c r="L5833" s="55" t="str">
        <f>IF(O5833="","",A5833)</f>
        <v/>
      </c>
      <c r="M5833" s="60" t="str">
        <f>IF(O5833="","",(VLOOKUP(A5833,A5833:E12817,5,FALSE)))</f>
        <v/>
      </c>
      <c r="N5833" s="55" t="str">
        <f t="shared" si="363"/>
        <v/>
      </c>
      <c r="O5833" s="55" t="str">
        <f t="shared" si="365"/>
        <v/>
      </c>
      <c r="P5833" s="104">
        <f t="shared" si="364"/>
        <v>14.000000000010004</v>
      </c>
      <c r="Q5833" s="58"/>
      <c r="R5833" s="58"/>
      <c r="S5833" s="102"/>
    </row>
    <row r="5834" spans="1:19" ht="12.5" customHeight="1" x14ac:dyDescent="0.35">
      <c r="A5834" s="60">
        <v>92</v>
      </c>
      <c r="B5834" s="60" t="s">
        <v>69</v>
      </c>
      <c r="C5834" s="68">
        <v>195.0915</v>
      </c>
      <c r="D5834" s="58" t="s">
        <v>65</v>
      </c>
      <c r="E5834" s="60" t="s">
        <v>57</v>
      </c>
      <c r="F5834" s="60" t="s">
        <v>70</v>
      </c>
      <c r="G5834" s="60"/>
      <c r="H5834" s="60"/>
      <c r="I5834" s="60">
        <f t="shared" si="362"/>
        <v>0</v>
      </c>
      <c r="J5834" s="60">
        <f>IF(OR(I5834="",I5835="",I5836=""),"",(AVERAGEIF(A5834:A$10000,A5834,I5834:I$10000)))</f>
        <v>0</v>
      </c>
      <c r="K5834" s="60"/>
      <c r="L5834" s="60" t="str">
        <f>IF(O5834="","",A5834)</f>
        <v/>
      </c>
      <c r="M5834" s="60" t="str">
        <f>IF(O5834="","",(VLOOKUP(A5834,A5834:E12818,5,FALSE)))</f>
        <v/>
      </c>
      <c r="N5834" s="60" t="str">
        <f t="shared" si="363"/>
        <v/>
      </c>
      <c r="O5834" s="60" t="str">
        <f t="shared" si="365"/>
        <v/>
      </c>
      <c r="P5834" s="103">
        <f t="shared" si="364"/>
        <v>15.199999999992997</v>
      </c>
      <c r="Q5834" s="58"/>
      <c r="R5834" s="58"/>
      <c r="S5834" s="102"/>
    </row>
    <row r="5835" spans="1:19" ht="12.5" customHeight="1" x14ac:dyDescent="0.35">
      <c r="A5835" s="2">
        <v>92</v>
      </c>
      <c r="B5835" s="2" t="s">
        <v>69</v>
      </c>
      <c r="C5835" s="67">
        <v>195.1062</v>
      </c>
      <c r="D5835" t="s">
        <v>65</v>
      </c>
      <c r="E5835" s="2" t="s">
        <v>57</v>
      </c>
      <c r="F5835" s="2" t="s">
        <v>70</v>
      </c>
      <c r="G5835" s="2"/>
      <c r="I5835" s="60">
        <f t="shared" si="362"/>
        <v>0</v>
      </c>
      <c r="J5835" s="60">
        <f>IF(OR(I5835="",I5836="",I5837=""),"",(AVERAGEIF(A5835:A$10000,A5835,I5835:I$10000)))</f>
        <v>0</v>
      </c>
      <c r="K5835" s="60"/>
      <c r="L5835" s="55" t="str">
        <f>IF(O5835="","",A5835)</f>
        <v/>
      </c>
      <c r="M5835" s="60" t="str">
        <f>IF(O5835="","",(VLOOKUP(A5835,A5835:E12819,5,FALSE)))</f>
        <v/>
      </c>
      <c r="N5835" s="55" t="str">
        <f t="shared" si="363"/>
        <v/>
      </c>
      <c r="O5835" s="55" t="str">
        <f t="shared" si="365"/>
        <v/>
      </c>
      <c r="P5835" s="104">
        <f t="shared" si="364"/>
        <v>14.70000000000482</v>
      </c>
      <c r="Q5835" s="58"/>
      <c r="R5835" s="58"/>
      <c r="S5835" s="102"/>
    </row>
    <row r="5836" spans="1:19" ht="12.5" customHeight="1" x14ac:dyDescent="0.35">
      <c r="A5836" s="60">
        <v>92</v>
      </c>
      <c r="B5836" s="60" t="s">
        <v>69</v>
      </c>
      <c r="C5836" s="68">
        <v>195.12039999999999</v>
      </c>
      <c r="D5836" s="58" t="s">
        <v>65</v>
      </c>
      <c r="E5836" s="60" t="s">
        <v>57</v>
      </c>
      <c r="F5836" s="60" t="s">
        <v>70</v>
      </c>
      <c r="G5836" s="60"/>
      <c r="H5836" s="60"/>
      <c r="I5836" s="60">
        <f t="shared" si="362"/>
        <v>0</v>
      </c>
      <c r="J5836" s="60">
        <f>IF(OR(I5836="",I5837="",I5838=""),"",(AVERAGEIF(A5836:A$10000,A5836,I5836:I$10000)))</f>
        <v>0</v>
      </c>
      <c r="K5836" s="60"/>
      <c r="L5836" s="60" t="str">
        <f>IF(O5836="","",A5836)</f>
        <v/>
      </c>
      <c r="M5836" s="60" t="str">
        <f>IF(O5836="","",(VLOOKUP(A5836,A5836:E12820,5,FALSE)))</f>
        <v/>
      </c>
      <c r="N5836" s="60" t="str">
        <f t="shared" si="363"/>
        <v/>
      </c>
      <c r="O5836" s="60" t="str">
        <f t="shared" si="365"/>
        <v/>
      </c>
      <c r="P5836" s="103">
        <f t="shared" si="364"/>
        <v>14.199999999988222</v>
      </c>
      <c r="Q5836" s="58"/>
      <c r="R5836" s="58"/>
      <c r="S5836" s="102"/>
    </row>
    <row r="5837" spans="1:19" ht="12.5" customHeight="1" x14ac:dyDescent="0.35">
      <c r="A5837" s="2">
        <v>92</v>
      </c>
      <c r="B5837" s="2" t="s">
        <v>69</v>
      </c>
      <c r="C5837" s="67">
        <v>195.13470000000001</v>
      </c>
      <c r="D5837" t="s">
        <v>65</v>
      </c>
      <c r="E5837" s="2" t="s">
        <v>57</v>
      </c>
      <c r="F5837" s="2" t="s">
        <v>70</v>
      </c>
      <c r="G5837" s="2"/>
      <c r="I5837" s="60">
        <f t="shared" si="362"/>
        <v>0</v>
      </c>
      <c r="J5837" s="60">
        <f>IF(OR(I5837="",I5838="",I5839=""),"",(AVERAGEIF(A5837:A$10000,A5837,I5837:I$10000)))</f>
        <v>0</v>
      </c>
      <c r="K5837" s="60"/>
      <c r="L5837" s="55" t="str">
        <f>IF(O5837="","",A5837)</f>
        <v/>
      </c>
      <c r="M5837" s="60" t="str">
        <f>IF(O5837="","",(VLOOKUP(A5837,A5837:E12821,5,FALSE)))</f>
        <v/>
      </c>
      <c r="N5837" s="55" t="str">
        <f t="shared" si="363"/>
        <v/>
      </c>
      <c r="O5837" s="55" t="str">
        <f t="shared" si="365"/>
        <v/>
      </c>
      <c r="P5837" s="104">
        <f t="shared" si="364"/>
        <v>14.300000000019963</v>
      </c>
      <c r="Q5837" s="58"/>
      <c r="R5837" s="58"/>
      <c r="S5837" s="102"/>
    </row>
    <row r="5838" spans="1:19" ht="12.5" customHeight="1" x14ac:dyDescent="0.35">
      <c r="A5838" s="60">
        <v>92</v>
      </c>
      <c r="B5838" s="60" t="s">
        <v>69</v>
      </c>
      <c r="C5838" s="68">
        <v>195.1489</v>
      </c>
      <c r="D5838" s="58" t="s">
        <v>65</v>
      </c>
      <c r="E5838" s="60" t="s">
        <v>57</v>
      </c>
      <c r="F5838" s="60" t="s">
        <v>70</v>
      </c>
      <c r="G5838" s="60"/>
      <c r="H5838" s="60"/>
      <c r="I5838" s="60">
        <f t="shared" si="362"/>
        <v>0</v>
      </c>
      <c r="J5838" s="60">
        <f>IF(OR(I5838="",I5839="",I5840=""),"",(AVERAGEIF(A5838:A$10000,A5838,I5838:I$10000)))</f>
        <v>0</v>
      </c>
      <c r="K5838" s="60"/>
      <c r="L5838" s="60" t="str">
        <f>IF(O5838="","",A5838)</f>
        <v/>
      </c>
      <c r="M5838" s="60" t="str">
        <f>IF(O5838="","",(VLOOKUP(A5838,A5838:E12822,5,FALSE)))</f>
        <v/>
      </c>
      <c r="N5838" s="60" t="str">
        <f t="shared" si="363"/>
        <v/>
      </c>
      <c r="O5838" s="60" t="str">
        <f t="shared" si="365"/>
        <v/>
      </c>
      <c r="P5838" s="103">
        <f t="shared" si="364"/>
        <v>14.199999999988222</v>
      </c>
      <c r="Q5838" s="58"/>
      <c r="R5838" s="58"/>
      <c r="S5838" s="102"/>
    </row>
    <row r="5839" spans="1:19" ht="12.5" customHeight="1" x14ac:dyDescent="0.35">
      <c r="A5839" s="2">
        <v>92</v>
      </c>
      <c r="B5839" s="2" t="s">
        <v>69</v>
      </c>
      <c r="C5839" s="67">
        <v>195.16380000000001</v>
      </c>
      <c r="D5839" t="s">
        <v>65</v>
      </c>
      <c r="E5839" s="2" t="s">
        <v>57</v>
      </c>
      <c r="F5839" s="2" t="s">
        <v>70</v>
      </c>
      <c r="G5839" s="2"/>
      <c r="I5839" s="60">
        <f t="shared" si="362"/>
        <v>0</v>
      </c>
      <c r="J5839" s="60">
        <f>IF(OR(I5839="",I5840="",I5841=""),"",(AVERAGEIF(A5839:A$10000,A5839,I5839:I$10000)))</f>
        <v>0</v>
      </c>
      <c r="K5839" s="60"/>
      <c r="L5839" s="55" t="str">
        <f>IF(O5839="","",A5839)</f>
        <v/>
      </c>
      <c r="M5839" s="60" t="str">
        <f>IF(O5839="","",(VLOOKUP(A5839,A5839:E12823,5,FALSE)))</f>
        <v/>
      </c>
      <c r="N5839" s="55" t="str">
        <f t="shared" si="363"/>
        <v/>
      </c>
      <c r="O5839" s="55" t="str">
        <f t="shared" si="365"/>
        <v/>
      </c>
      <c r="P5839" s="104">
        <f t="shared" si="364"/>
        <v>14.90000000001146</v>
      </c>
      <c r="Q5839" s="58"/>
      <c r="R5839" s="58"/>
      <c r="S5839" s="102"/>
    </row>
    <row r="5840" spans="1:19" ht="12.5" customHeight="1" x14ac:dyDescent="0.35">
      <c r="A5840" s="60">
        <v>92</v>
      </c>
      <c r="B5840" s="60" t="s">
        <v>69</v>
      </c>
      <c r="C5840" s="68">
        <v>195.1848</v>
      </c>
      <c r="D5840" s="58" t="s">
        <v>65</v>
      </c>
      <c r="E5840" s="60" t="s">
        <v>57</v>
      </c>
      <c r="F5840" s="60" t="s">
        <v>70</v>
      </c>
      <c r="G5840" s="60"/>
      <c r="H5840" s="60"/>
      <c r="I5840" s="60">
        <f t="shared" si="362"/>
        <v>0</v>
      </c>
      <c r="J5840" s="60">
        <f>IF(OR(I5840="",I5841="",I5842=""),"",(AVERAGEIF(A5840:A$10000,A5840,I5840:I$10000)))</f>
        <v>0</v>
      </c>
      <c r="K5840" s="60"/>
      <c r="L5840" s="60" t="str">
        <f>IF(O5840="","",A5840)</f>
        <v/>
      </c>
      <c r="M5840" s="60" t="str">
        <f>IF(O5840="","",(VLOOKUP(A5840,A5840:E12824,5,FALSE)))</f>
        <v/>
      </c>
      <c r="N5840" s="60" t="str">
        <f t="shared" si="363"/>
        <v/>
      </c>
      <c r="O5840" s="60" t="str">
        <f t="shared" si="365"/>
        <v/>
      </c>
      <c r="P5840" s="103">
        <f t="shared" si="364"/>
        <v>20.999999999986585</v>
      </c>
      <c r="Q5840" s="58"/>
      <c r="R5840" s="58"/>
      <c r="S5840" s="102"/>
    </row>
    <row r="5841" spans="1:19" ht="12.5" customHeight="1" x14ac:dyDescent="0.35">
      <c r="A5841" s="2">
        <v>92</v>
      </c>
      <c r="B5841" s="2" t="s">
        <v>69</v>
      </c>
      <c r="C5841" s="67">
        <v>195.1996</v>
      </c>
      <c r="D5841" t="s">
        <v>65</v>
      </c>
      <c r="E5841" s="2" t="s">
        <v>57</v>
      </c>
      <c r="F5841" s="2" t="s">
        <v>70</v>
      </c>
      <c r="G5841" s="2"/>
      <c r="I5841" s="60">
        <f t="shared" ref="I5841:I5904" si="366">IF(AND(OR(G5840&gt;G$5,G5842&gt;G$5),G5841&gt;G$5),G5841,"")</f>
        <v>0</v>
      </c>
      <c r="J5841" s="60">
        <f>IF(OR(I5841="",I5842="",I5843=""),"",(AVERAGEIF(A5841:A$10000,A5841,I5841:I$10000)))</f>
        <v>0</v>
      </c>
      <c r="K5841" s="60"/>
      <c r="L5841" s="55" t="str">
        <f>IF(O5841="","",A5841)</f>
        <v/>
      </c>
      <c r="M5841" s="60" t="str">
        <f>IF(O5841="","",(VLOOKUP(A5841,A5841:E12825,5,FALSE)))</f>
        <v/>
      </c>
      <c r="N5841" s="55" t="str">
        <f t="shared" si="363"/>
        <v/>
      </c>
      <c r="O5841" s="55" t="str">
        <f t="shared" si="365"/>
        <v/>
      </c>
      <c r="P5841" s="104">
        <f t="shared" si="364"/>
        <v>14.80000000000814</v>
      </c>
      <c r="Q5841" s="58"/>
      <c r="R5841" s="58"/>
      <c r="S5841" s="102"/>
    </row>
    <row r="5842" spans="1:19" ht="12.5" customHeight="1" x14ac:dyDescent="0.35">
      <c r="A5842" s="60">
        <v>92</v>
      </c>
      <c r="B5842" s="60" t="s">
        <v>69</v>
      </c>
      <c r="C5842" s="68">
        <v>195.21430000000001</v>
      </c>
      <c r="D5842" s="58" t="s">
        <v>65</v>
      </c>
      <c r="E5842" s="60" t="s">
        <v>57</v>
      </c>
      <c r="F5842" s="60" t="s">
        <v>70</v>
      </c>
      <c r="G5842" s="60"/>
      <c r="H5842" s="60"/>
      <c r="I5842" s="60">
        <f t="shared" si="366"/>
        <v>0</v>
      </c>
      <c r="J5842" s="60">
        <f>IF(OR(I5842="",I5843="",I5844=""),"",(AVERAGEIF(A5842:A$10000,A5842,I5842:I$10000)))</f>
        <v>0</v>
      </c>
      <c r="K5842" s="60"/>
      <c r="L5842" s="60" t="str">
        <f>IF(O5842="","",A5842)</f>
        <v/>
      </c>
      <c r="M5842" s="60" t="str">
        <f>IF(O5842="","",(VLOOKUP(A5842,A5842:E12826,5,FALSE)))</f>
        <v/>
      </c>
      <c r="N5842" s="60" t="str">
        <f t="shared" ref="N5842:N5905" si="367">IF(L5842="","",I5842)</f>
        <v/>
      </c>
      <c r="O5842" s="60" t="str">
        <f t="shared" si="365"/>
        <v/>
      </c>
      <c r="P5842" s="103">
        <f t="shared" ref="P5842:P5905" si="368">IF(A5842=A5841,ABS(C5842-C5841)*1000,"")</f>
        <v>14.70000000000482</v>
      </c>
      <c r="Q5842" s="58"/>
      <c r="R5842" s="58"/>
      <c r="S5842" s="102"/>
    </row>
    <row r="5843" spans="1:19" ht="12.5" customHeight="1" x14ac:dyDescent="0.35">
      <c r="A5843" s="2">
        <v>92</v>
      </c>
      <c r="B5843" s="2" t="s">
        <v>69</v>
      </c>
      <c r="C5843" s="67">
        <v>195.22909999999999</v>
      </c>
      <c r="D5843" t="s">
        <v>65</v>
      </c>
      <c r="E5843" s="2" t="s">
        <v>57</v>
      </c>
      <c r="F5843" s="2" t="s">
        <v>70</v>
      </c>
      <c r="G5843" s="2"/>
      <c r="I5843" s="60">
        <f t="shared" si="366"/>
        <v>0</v>
      </c>
      <c r="J5843" s="60">
        <f>IF(OR(I5843="",I5844="",I5845=""),"",(AVERAGEIF(A5843:A$10000,A5843,I5843:I$10000)))</f>
        <v>0</v>
      </c>
      <c r="K5843" s="60"/>
      <c r="L5843" s="55" t="str">
        <f>IF(O5843="","",A5843)</f>
        <v/>
      </c>
      <c r="M5843" s="60" t="str">
        <f>IF(O5843="","",(VLOOKUP(A5843,A5843:E12827,5,FALSE)))</f>
        <v/>
      </c>
      <c r="N5843" s="55" t="str">
        <f t="shared" si="367"/>
        <v/>
      </c>
      <c r="O5843" s="55" t="str">
        <f t="shared" si="365"/>
        <v/>
      </c>
      <c r="P5843" s="104">
        <f t="shared" si="368"/>
        <v>14.799999999979718</v>
      </c>
      <c r="Q5843" s="58"/>
      <c r="R5843" s="58"/>
      <c r="S5843" s="102"/>
    </row>
    <row r="5844" spans="1:19" ht="12.5" customHeight="1" x14ac:dyDescent="0.35">
      <c r="A5844" s="60">
        <v>92</v>
      </c>
      <c r="B5844" s="60" t="s">
        <v>69</v>
      </c>
      <c r="C5844" s="68">
        <v>195.24369999999999</v>
      </c>
      <c r="D5844" s="58" t="s">
        <v>65</v>
      </c>
      <c r="E5844" s="60" t="s">
        <v>57</v>
      </c>
      <c r="F5844" s="60" t="s">
        <v>70</v>
      </c>
      <c r="G5844" s="60"/>
      <c r="H5844" s="60"/>
      <c r="I5844" s="60">
        <f t="shared" si="366"/>
        <v>0</v>
      </c>
      <c r="J5844" s="60">
        <f>IF(OR(I5844="",I5845="",I5846=""),"",(AVERAGEIF(A5844:A$10000,A5844,I5844:I$10000)))</f>
        <v>0</v>
      </c>
      <c r="K5844" s="60"/>
      <c r="L5844" s="60" t="str">
        <f>IF(O5844="","",A5844)</f>
        <v/>
      </c>
      <c r="M5844" s="60" t="str">
        <f>IF(O5844="","",(VLOOKUP(A5844,A5844:E12828,5,FALSE)))</f>
        <v/>
      </c>
      <c r="N5844" s="60" t="str">
        <f t="shared" si="367"/>
        <v/>
      </c>
      <c r="O5844" s="60" t="str">
        <f t="shared" si="365"/>
        <v/>
      </c>
      <c r="P5844" s="103">
        <f t="shared" si="368"/>
        <v>14.600000000001501</v>
      </c>
      <c r="Q5844" s="58"/>
      <c r="R5844" s="58"/>
      <c r="S5844" s="102"/>
    </row>
    <row r="5845" spans="1:19" ht="12.5" customHeight="1" x14ac:dyDescent="0.35">
      <c r="A5845" s="2">
        <v>92</v>
      </c>
      <c r="B5845" s="2" t="s">
        <v>69</v>
      </c>
      <c r="C5845" s="67">
        <v>195.2585</v>
      </c>
      <c r="D5845" t="s">
        <v>65</v>
      </c>
      <c r="E5845" s="2" t="s">
        <v>57</v>
      </c>
      <c r="F5845" s="2" t="s">
        <v>70</v>
      </c>
      <c r="G5845" s="2"/>
      <c r="I5845" s="60">
        <f t="shared" si="366"/>
        <v>0</v>
      </c>
      <c r="J5845" s="60">
        <f>IF(OR(I5845="",I5846="",I5847=""),"",(AVERAGEIF(A5845:A$10000,A5845,I5845:I$10000)))</f>
        <v>0</v>
      </c>
      <c r="K5845" s="60"/>
      <c r="L5845" s="55" t="str">
        <f>IF(O5845="","",A5845)</f>
        <v/>
      </c>
      <c r="M5845" s="60" t="str">
        <f>IF(O5845="","",(VLOOKUP(A5845,A5845:E12829,5,FALSE)))</f>
        <v/>
      </c>
      <c r="N5845" s="55" t="str">
        <f t="shared" si="367"/>
        <v/>
      </c>
      <c r="O5845" s="55" t="str">
        <f t="shared" si="365"/>
        <v/>
      </c>
      <c r="P5845" s="104">
        <f t="shared" si="368"/>
        <v>14.80000000000814</v>
      </c>
      <c r="Q5845" s="58"/>
      <c r="R5845" s="58"/>
      <c r="S5845" s="102"/>
    </row>
    <row r="5846" spans="1:19" ht="12.5" customHeight="1" x14ac:dyDescent="0.35">
      <c r="A5846" s="60">
        <v>92</v>
      </c>
      <c r="B5846" s="60" t="s">
        <v>69</v>
      </c>
      <c r="C5846" s="68">
        <v>195.27269999999999</v>
      </c>
      <c r="D5846" s="58" t="s">
        <v>65</v>
      </c>
      <c r="E5846" s="60" t="s">
        <v>57</v>
      </c>
      <c r="F5846" s="60" t="s">
        <v>70</v>
      </c>
      <c r="G5846" s="60"/>
      <c r="H5846" s="60"/>
      <c r="I5846" s="60">
        <f t="shared" si="366"/>
        <v>0</v>
      </c>
      <c r="J5846" s="60">
        <f>IF(OR(I5846="",I5847="",I5848=""),"",(AVERAGEIF(A5846:A$10000,A5846,I5846:I$10000)))</f>
        <v>0</v>
      </c>
      <c r="K5846" s="60"/>
      <c r="L5846" s="60" t="str">
        <f>IF(O5846="","",A5846)</f>
        <v/>
      </c>
      <c r="M5846" s="60" t="str">
        <f>IF(O5846="","",(VLOOKUP(A5846,A5846:E12830,5,FALSE)))</f>
        <v/>
      </c>
      <c r="N5846" s="60" t="str">
        <f t="shared" si="367"/>
        <v/>
      </c>
      <c r="O5846" s="60" t="str">
        <f t="shared" si="365"/>
        <v/>
      </c>
      <c r="P5846" s="103">
        <f t="shared" si="368"/>
        <v>14.199999999988222</v>
      </c>
      <c r="Q5846" s="58"/>
      <c r="R5846" s="58"/>
      <c r="S5846" s="102"/>
    </row>
    <row r="5847" spans="1:19" ht="12.5" customHeight="1" x14ac:dyDescent="0.35">
      <c r="A5847" s="2">
        <v>92</v>
      </c>
      <c r="B5847" s="2" t="s">
        <v>69</v>
      </c>
      <c r="C5847" s="67">
        <v>195.29050000000001</v>
      </c>
      <c r="D5847" t="s">
        <v>65</v>
      </c>
      <c r="E5847" s="2" t="s">
        <v>57</v>
      </c>
      <c r="F5847" s="2" t="s">
        <v>70</v>
      </c>
      <c r="G5847" s="2"/>
      <c r="I5847" s="60">
        <f t="shared" si="366"/>
        <v>0</v>
      </c>
      <c r="J5847" s="60">
        <f>IF(OR(I5847="",I5848="",I5849=""),"",(AVERAGEIF(A5847:A$10000,A5847,I5847:I$10000)))</f>
        <v>0</v>
      </c>
      <c r="K5847" s="60"/>
      <c r="L5847" s="55" t="str">
        <f>IF(O5847="","",A5847)</f>
        <v/>
      </c>
      <c r="M5847" s="60" t="str">
        <f>IF(O5847="","",(VLOOKUP(A5847,A5847:E12831,5,FALSE)))</f>
        <v/>
      </c>
      <c r="N5847" s="55" t="str">
        <f t="shared" si="367"/>
        <v/>
      </c>
      <c r="O5847" s="55" t="str">
        <f t="shared" si="365"/>
        <v/>
      </c>
      <c r="P5847" s="104">
        <f t="shared" si="368"/>
        <v>17.800000000022465</v>
      </c>
      <c r="Q5847" s="58"/>
      <c r="R5847" s="58"/>
      <c r="S5847" s="102"/>
    </row>
    <row r="5848" spans="1:19" ht="12.5" customHeight="1" x14ac:dyDescent="0.35">
      <c r="A5848" s="60">
        <v>92</v>
      </c>
      <c r="B5848" s="60" t="s">
        <v>71</v>
      </c>
      <c r="C5848" s="68">
        <v>195.30950000000001</v>
      </c>
      <c r="D5848" s="58" t="s">
        <v>65</v>
      </c>
      <c r="E5848" s="60" t="s">
        <v>57</v>
      </c>
      <c r="F5848" s="60" t="s">
        <v>70</v>
      </c>
      <c r="G5848" s="60"/>
      <c r="H5848" s="60"/>
      <c r="I5848" s="60">
        <f t="shared" si="366"/>
        <v>0</v>
      </c>
      <c r="J5848" s="60">
        <f>IF(OR(I5848="",I5849="",I5850=""),"",(AVERAGEIF(A5848:A$10000,A5848,I5848:I$10000)))</f>
        <v>0</v>
      </c>
      <c r="K5848" s="60"/>
      <c r="L5848" s="60" t="str">
        <f>IF(O5848="","",A5848)</f>
        <v/>
      </c>
      <c r="M5848" s="60" t="str">
        <f>IF(O5848="","",(VLOOKUP(A5848,A5848:E12832,5,FALSE)))</f>
        <v/>
      </c>
      <c r="N5848" s="60" t="str">
        <f t="shared" si="367"/>
        <v/>
      </c>
      <c r="O5848" s="60" t="str">
        <f t="shared" si="365"/>
        <v/>
      </c>
      <c r="P5848" s="103">
        <f t="shared" si="368"/>
        <v>19.000000000005457</v>
      </c>
      <c r="Q5848" s="58"/>
      <c r="R5848" s="58"/>
      <c r="S5848" s="102"/>
    </row>
    <row r="5849" spans="1:19" ht="12.5" customHeight="1" x14ac:dyDescent="0.35">
      <c r="A5849" s="2">
        <v>92</v>
      </c>
      <c r="B5849" s="2" t="s">
        <v>71</v>
      </c>
      <c r="C5849" s="67">
        <v>195.3296</v>
      </c>
      <c r="D5849" t="s">
        <v>65</v>
      </c>
      <c r="E5849" s="2" t="s">
        <v>57</v>
      </c>
      <c r="F5849" s="2" t="s">
        <v>70</v>
      </c>
      <c r="G5849" s="2"/>
      <c r="I5849" s="60">
        <f t="shared" si="366"/>
        <v>0</v>
      </c>
      <c r="J5849" s="60">
        <f>IF(OR(I5849="",I5850="",I5851=""),"",(AVERAGEIF(A5849:A$10000,A5849,I5849:I$10000)))</f>
        <v>0</v>
      </c>
      <c r="K5849" s="60"/>
      <c r="L5849" s="55" t="str">
        <f>IF(O5849="","",A5849)</f>
        <v/>
      </c>
      <c r="M5849" s="60" t="str">
        <f>IF(O5849="","",(VLOOKUP(A5849,A5849:E12833,5,FALSE)))</f>
        <v/>
      </c>
      <c r="N5849" s="55" t="str">
        <f t="shared" si="367"/>
        <v/>
      </c>
      <c r="O5849" s="55" t="str">
        <f t="shared" si="365"/>
        <v/>
      </c>
      <c r="P5849" s="104">
        <f t="shared" si="368"/>
        <v>20.09999999998513</v>
      </c>
      <c r="Q5849" s="58"/>
      <c r="R5849" s="58"/>
      <c r="S5849" s="102"/>
    </row>
    <row r="5850" spans="1:19" ht="12.5" customHeight="1" x14ac:dyDescent="0.35">
      <c r="A5850" s="60">
        <v>92</v>
      </c>
      <c r="B5850" s="60" t="s">
        <v>71</v>
      </c>
      <c r="C5850" s="68">
        <v>195.35550000000001</v>
      </c>
      <c r="D5850" s="58" t="s">
        <v>65</v>
      </c>
      <c r="E5850" s="60" t="s">
        <v>57</v>
      </c>
      <c r="F5850" s="60" t="s">
        <v>70</v>
      </c>
      <c r="G5850" s="60"/>
      <c r="H5850" s="60"/>
      <c r="I5850" s="60">
        <f t="shared" si="366"/>
        <v>0</v>
      </c>
      <c r="J5850" s="60">
        <f>IF(OR(I5850="",I5851="",I5852=""),"",(AVERAGEIF(A5850:A$10000,A5850,I5850:I$10000)))</f>
        <v>0</v>
      </c>
      <c r="K5850" s="60"/>
      <c r="L5850" s="60" t="str">
        <f>IF(O5850="","",A5850)</f>
        <v/>
      </c>
      <c r="M5850" s="60" t="str">
        <f>IF(O5850="","",(VLOOKUP(A5850,A5850:E12834,5,FALSE)))</f>
        <v/>
      </c>
      <c r="N5850" s="60" t="str">
        <f t="shared" si="367"/>
        <v/>
      </c>
      <c r="O5850" s="60" t="str">
        <f t="shared" ref="O5850:O5913" si="369">IF(J5850="","",IF(AND(J5849="",J5848="",J5847=""),C5850,""))</f>
        <v/>
      </c>
      <c r="P5850" s="103">
        <f t="shared" si="368"/>
        <v>25.90000000000714</v>
      </c>
      <c r="Q5850" s="58"/>
      <c r="R5850" s="58"/>
      <c r="S5850" s="102"/>
    </row>
    <row r="5851" spans="1:19" ht="12.5" customHeight="1" x14ac:dyDescent="0.35">
      <c r="A5851" s="2">
        <v>92</v>
      </c>
      <c r="B5851" s="2" t="s">
        <v>71</v>
      </c>
      <c r="C5851" s="67">
        <v>195.36840000000001</v>
      </c>
      <c r="D5851" t="s">
        <v>65</v>
      </c>
      <c r="E5851" s="2" t="s">
        <v>57</v>
      </c>
      <c r="F5851" s="2" t="s">
        <v>70</v>
      </c>
      <c r="G5851" s="2"/>
      <c r="I5851" s="60">
        <f t="shared" si="366"/>
        <v>0</v>
      </c>
      <c r="J5851" s="60">
        <f>IF(OR(I5851="",I5852="",I5853=""),"",(AVERAGEIF(A5851:A$10000,A5851,I5851:I$10000)))</f>
        <v>0</v>
      </c>
      <c r="K5851" s="60"/>
      <c r="L5851" s="55" t="str">
        <f>IF(O5851="","",A5851)</f>
        <v/>
      </c>
      <c r="M5851" s="60" t="str">
        <f>IF(O5851="","",(VLOOKUP(A5851,A5851:E12835,5,FALSE)))</f>
        <v/>
      </c>
      <c r="N5851" s="55" t="str">
        <f t="shared" si="367"/>
        <v/>
      </c>
      <c r="O5851" s="55" t="str">
        <f t="shared" si="369"/>
        <v/>
      </c>
      <c r="P5851" s="104">
        <f t="shared" si="368"/>
        <v>12.90000000000191</v>
      </c>
      <c r="Q5851" s="58"/>
      <c r="R5851" s="58"/>
      <c r="S5851" s="102"/>
    </row>
    <row r="5852" spans="1:19" ht="12.5" customHeight="1" x14ac:dyDescent="0.35">
      <c r="A5852" s="60">
        <v>92</v>
      </c>
      <c r="B5852" s="60" t="s">
        <v>71</v>
      </c>
      <c r="C5852" s="68">
        <v>195.3981</v>
      </c>
      <c r="D5852" s="58" t="s">
        <v>65</v>
      </c>
      <c r="E5852" s="60" t="s">
        <v>57</v>
      </c>
      <c r="F5852" s="60" t="s">
        <v>70</v>
      </c>
      <c r="G5852" s="60"/>
      <c r="H5852" s="60"/>
      <c r="I5852" s="60">
        <f t="shared" si="366"/>
        <v>0</v>
      </c>
      <c r="J5852" s="60">
        <f>IF(OR(I5852="",I5853="",I5854=""),"",(AVERAGEIF(A5852:A$10000,A5852,I5852:I$10000)))</f>
        <v>0</v>
      </c>
      <c r="K5852" s="60"/>
      <c r="L5852" s="60" t="str">
        <f>IF(O5852="","",A5852)</f>
        <v/>
      </c>
      <c r="M5852" s="60" t="str">
        <f>IF(O5852="","",(VLOOKUP(A5852,A5852:E12836,5,FALSE)))</f>
        <v/>
      </c>
      <c r="N5852" s="60" t="str">
        <f t="shared" si="367"/>
        <v/>
      </c>
      <c r="O5852" s="60" t="str">
        <f t="shared" si="369"/>
        <v/>
      </c>
      <c r="P5852" s="103">
        <f t="shared" si="368"/>
        <v>29.699999999991178</v>
      </c>
      <c r="Q5852" s="58"/>
      <c r="R5852" s="58"/>
      <c r="S5852" s="102"/>
    </row>
    <row r="5853" spans="1:19" ht="12.5" customHeight="1" x14ac:dyDescent="0.35">
      <c r="A5853" s="2">
        <v>92</v>
      </c>
      <c r="B5853" s="2" t="s">
        <v>71</v>
      </c>
      <c r="C5853" s="67">
        <v>195.4188</v>
      </c>
      <c r="D5853" t="s">
        <v>65</v>
      </c>
      <c r="E5853" s="2" t="s">
        <v>57</v>
      </c>
      <c r="F5853" s="2" t="s">
        <v>70</v>
      </c>
      <c r="G5853" s="2"/>
      <c r="I5853" s="60">
        <f t="shared" si="366"/>
        <v>0</v>
      </c>
      <c r="J5853" s="60">
        <f>IF(OR(I5853="",I5854="",I5855=""),"",(AVERAGEIF(A5853:A$10000,A5853,I5853:I$10000)))</f>
        <v>0</v>
      </c>
      <c r="K5853" s="60"/>
      <c r="L5853" s="55" t="str">
        <f>IF(O5853="","",A5853)</f>
        <v/>
      </c>
      <c r="M5853" s="60" t="str">
        <f>IF(O5853="","",(VLOOKUP(A5853,A5853:E12837,5,FALSE)))</f>
        <v/>
      </c>
      <c r="N5853" s="55" t="str">
        <f t="shared" si="367"/>
        <v/>
      </c>
      <c r="O5853" s="55" t="str">
        <f t="shared" si="369"/>
        <v/>
      </c>
      <c r="P5853" s="104">
        <f t="shared" si="368"/>
        <v>20.700000000005048</v>
      </c>
      <c r="Q5853" s="58"/>
      <c r="R5853" s="58"/>
      <c r="S5853" s="102"/>
    </row>
    <row r="5854" spans="1:19" ht="12.5" customHeight="1" x14ac:dyDescent="0.35">
      <c r="A5854" s="60">
        <v>92</v>
      </c>
      <c r="B5854" s="60" t="s">
        <v>71</v>
      </c>
      <c r="C5854" s="68">
        <v>195.4331</v>
      </c>
      <c r="D5854" s="58" t="s">
        <v>65</v>
      </c>
      <c r="E5854" s="60" t="s">
        <v>57</v>
      </c>
      <c r="F5854" s="60" t="s">
        <v>70</v>
      </c>
      <c r="G5854" s="60"/>
      <c r="H5854" s="60"/>
      <c r="I5854" s="60">
        <f t="shared" si="366"/>
        <v>0</v>
      </c>
      <c r="J5854" s="60">
        <f>IF(OR(I5854="",I5855="",I5856=""),"",(AVERAGEIF(A5854:A$10000,A5854,I5854:I$10000)))</f>
        <v>0</v>
      </c>
      <c r="K5854" s="60"/>
      <c r="L5854" s="60" t="str">
        <f>IF(O5854="","",A5854)</f>
        <v/>
      </c>
      <c r="M5854" s="60" t="str">
        <f>IF(O5854="","",(VLOOKUP(A5854,A5854:E12838,5,FALSE)))</f>
        <v/>
      </c>
      <c r="N5854" s="60" t="str">
        <f t="shared" si="367"/>
        <v/>
      </c>
      <c r="O5854" s="60" t="str">
        <f t="shared" si="369"/>
        <v/>
      </c>
      <c r="P5854" s="103">
        <f t="shared" si="368"/>
        <v>14.299999999991542</v>
      </c>
      <c r="Q5854" s="58"/>
      <c r="R5854" s="58"/>
      <c r="S5854" s="102"/>
    </row>
    <row r="5855" spans="1:19" ht="12.5" customHeight="1" x14ac:dyDescent="0.35">
      <c r="A5855" s="2">
        <v>92</v>
      </c>
      <c r="B5855" s="2" t="s">
        <v>71</v>
      </c>
      <c r="C5855" s="67">
        <v>195.4479</v>
      </c>
      <c r="D5855" t="s">
        <v>65</v>
      </c>
      <c r="E5855" s="2" t="s">
        <v>57</v>
      </c>
      <c r="F5855" s="2" t="s">
        <v>70</v>
      </c>
      <c r="G5855" s="2"/>
      <c r="I5855" s="60">
        <f t="shared" si="366"/>
        <v>0</v>
      </c>
      <c r="J5855" s="60">
        <f>IF(OR(I5855="",I5856="",I5857=""),"",(AVERAGEIF(A5855:A$10000,A5855,I5855:I$10000)))</f>
        <v>0</v>
      </c>
      <c r="K5855" s="60"/>
      <c r="L5855" s="55" t="str">
        <f>IF(O5855="","",A5855)</f>
        <v/>
      </c>
      <c r="M5855" s="60" t="str">
        <f>IF(O5855="","",(VLOOKUP(A5855,A5855:E12839,5,FALSE)))</f>
        <v/>
      </c>
      <c r="N5855" s="55" t="str">
        <f t="shared" si="367"/>
        <v/>
      </c>
      <c r="O5855" s="55" t="str">
        <f t="shared" si="369"/>
        <v/>
      </c>
      <c r="P5855" s="104">
        <f t="shared" si="368"/>
        <v>14.80000000000814</v>
      </c>
      <c r="Q5855" s="58"/>
      <c r="R5855" s="58"/>
      <c r="S5855" s="102"/>
    </row>
    <row r="5856" spans="1:19" ht="12.5" customHeight="1" x14ac:dyDescent="0.35">
      <c r="A5856" s="60">
        <v>92</v>
      </c>
      <c r="B5856" s="60" t="s">
        <v>71</v>
      </c>
      <c r="C5856" s="68">
        <v>195.46299999999999</v>
      </c>
      <c r="D5856" s="58" t="s">
        <v>65</v>
      </c>
      <c r="E5856" s="60" t="s">
        <v>57</v>
      </c>
      <c r="F5856" s="60" t="s">
        <v>70</v>
      </c>
      <c r="G5856" s="60"/>
      <c r="H5856" s="60"/>
      <c r="I5856" s="60">
        <f t="shared" si="366"/>
        <v>0</v>
      </c>
      <c r="J5856" s="60">
        <f>IF(OR(I5856="",I5857="",I5858=""),"",(AVERAGEIF(A5856:A$10000,A5856,I5856:I$10000)))</f>
        <v>0</v>
      </c>
      <c r="K5856" s="60"/>
      <c r="L5856" s="60" t="str">
        <f>IF(O5856="","",A5856)</f>
        <v/>
      </c>
      <c r="M5856" s="60" t="str">
        <f>IF(O5856="","",(VLOOKUP(A5856,A5856:E12840,5,FALSE)))</f>
        <v/>
      </c>
      <c r="N5856" s="60" t="str">
        <f t="shared" si="367"/>
        <v/>
      </c>
      <c r="O5856" s="60" t="str">
        <f t="shared" si="369"/>
        <v/>
      </c>
      <c r="P5856" s="103">
        <f t="shared" si="368"/>
        <v>15.099999999989677</v>
      </c>
      <c r="Q5856" s="58"/>
      <c r="R5856" s="58"/>
      <c r="S5856" s="102"/>
    </row>
    <row r="5857" spans="1:19" ht="12.5" customHeight="1" x14ac:dyDescent="0.35">
      <c r="A5857" s="2">
        <v>92</v>
      </c>
      <c r="B5857" s="2" t="s">
        <v>71</v>
      </c>
      <c r="C5857" s="67">
        <v>195.47839999999999</v>
      </c>
      <c r="D5857" t="s">
        <v>65</v>
      </c>
      <c r="E5857" s="2" t="s">
        <v>57</v>
      </c>
      <c r="F5857" s="2" t="s">
        <v>70</v>
      </c>
      <c r="G5857" s="2"/>
      <c r="I5857" s="60">
        <f t="shared" si="366"/>
        <v>0</v>
      </c>
      <c r="J5857" s="60">
        <f>IF(OR(I5857="",I5858="",I5859=""),"",(AVERAGEIF(A5857:A$10000,A5857,I5857:I$10000)))</f>
        <v>0</v>
      </c>
      <c r="K5857" s="60"/>
      <c r="L5857" s="55" t="str">
        <f>IF(O5857="","",A5857)</f>
        <v/>
      </c>
      <c r="M5857" s="60" t="str">
        <f>IF(O5857="","",(VLOOKUP(A5857,A5857:E12841,5,FALSE)))</f>
        <v/>
      </c>
      <c r="N5857" s="55" t="str">
        <f t="shared" si="367"/>
        <v/>
      </c>
      <c r="O5857" s="55" t="str">
        <f t="shared" si="369"/>
        <v/>
      </c>
      <c r="P5857" s="104">
        <f t="shared" si="368"/>
        <v>15.399999999999636</v>
      </c>
      <c r="Q5857" s="58"/>
      <c r="R5857" s="58"/>
      <c r="S5857" s="102"/>
    </row>
    <row r="5858" spans="1:19" ht="12.5" customHeight="1" x14ac:dyDescent="0.35">
      <c r="A5858" s="60">
        <v>92</v>
      </c>
      <c r="B5858" s="60" t="s">
        <v>69</v>
      </c>
      <c r="C5858" s="68">
        <v>195.49189999999999</v>
      </c>
      <c r="D5858" s="58" t="s">
        <v>65</v>
      </c>
      <c r="E5858" s="60" t="s">
        <v>57</v>
      </c>
      <c r="F5858" s="60" t="s">
        <v>70</v>
      </c>
      <c r="G5858" s="60"/>
      <c r="H5858" s="60"/>
      <c r="I5858" s="60">
        <f t="shared" si="366"/>
        <v>0</v>
      </c>
      <c r="J5858" s="60">
        <f>IF(OR(I5858="",I5859="",I5860=""),"",(AVERAGEIF(A5858:A$10000,A5858,I5858:I$10000)))</f>
        <v>0</v>
      </c>
      <c r="K5858" s="60"/>
      <c r="L5858" s="60" t="str">
        <f>IF(O5858="","",A5858)</f>
        <v/>
      </c>
      <c r="M5858" s="60" t="str">
        <f>IF(O5858="","",(VLOOKUP(A5858,A5858:E12842,5,FALSE)))</f>
        <v/>
      </c>
      <c r="N5858" s="60" t="str">
        <f t="shared" si="367"/>
        <v/>
      </c>
      <c r="O5858" s="60" t="str">
        <f t="shared" si="369"/>
        <v/>
      </c>
      <c r="P5858" s="103">
        <f t="shared" si="368"/>
        <v>13.499999999993406</v>
      </c>
      <c r="Q5858" s="58"/>
      <c r="R5858" s="58"/>
      <c r="S5858" s="102"/>
    </row>
    <row r="5859" spans="1:19" ht="12.5" customHeight="1" x14ac:dyDescent="0.35">
      <c r="A5859" s="2">
        <v>92</v>
      </c>
      <c r="B5859" s="2" t="s">
        <v>71</v>
      </c>
      <c r="C5859" s="67">
        <v>195.50919999999999</v>
      </c>
      <c r="D5859" t="s">
        <v>65</v>
      </c>
      <c r="E5859" s="2" t="s">
        <v>57</v>
      </c>
      <c r="F5859" s="2" t="s">
        <v>70</v>
      </c>
      <c r="G5859" s="2"/>
      <c r="I5859" s="60">
        <f t="shared" si="366"/>
        <v>0</v>
      </c>
      <c r="J5859" s="60">
        <f>IF(OR(I5859="",I5860="",I5861=""),"",(AVERAGEIF(A5859:A$10000,A5859,I5859:I$10000)))</f>
        <v>0</v>
      </c>
      <c r="K5859" s="60"/>
      <c r="L5859" s="55" t="str">
        <f>IF(O5859="","",A5859)</f>
        <v/>
      </c>
      <c r="M5859" s="60" t="str">
        <f>IF(O5859="","",(VLOOKUP(A5859,A5859:E12843,5,FALSE)))</f>
        <v/>
      </c>
      <c r="N5859" s="55" t="str">
        <f t="shared" si="367"/>
        <v/>
      </c>
      <c r="O5859" s="55" t="str">
        <f t="shared" si="369"/>
        <v/>
      </c>
      <c r="P5859" s="104">
        <f t="shared" si="368"/>
        <v>17.300000000005866</v>
      </c>
      <c r="Q5859" s="58"/>
      <c r="R5859" s="58"/>
      <c r="S5859" s="102"/>
    </row>
    <row r="5860" spans="1:19" ht="12.5" customHeight="1" x14ac:dyDescent="0.35">
      <c r="A5860" s="60">
        <v>92</v>
      </c>
      <c r="B5860" s="60" t="s">
        <v>71</v>
      </c>
      <c r="C5860" s="68">
        <v>195.52430000000001</v>
      </c>
      <c r="D5860" s="58" t="s">
        <v>65</v>
      </c>
      <c r="E5860" s="60" t="s">
        <v>57</v>
      </c>
      <c r="F5860" s="60" t="s">
        <v>70</v>
      </c>
      <c r="G5860" s="60"/>
      <c r="H5860" s="60"/>
      <c r="I5860" s="60">
        <f t="shared" si="366"/>
        <v>0</v>
      </c>
      <c r="J5860" s="60">
        <f>IF(OR(I5860="",I5861="",I5862=""),"",(AVERAGEIF(A5860:A$10000,A5860,I5860:I$10000)))</f>
        <v>0</v>
      </c>
      <c r="K5860" s="60"/>
      <c r="L5860" s="60" t="str">
        <f>IF(O5860="","",A5860)</f>
        <v/>
      </c>
      <c r="M5860" s="60" t="str">
        <f>IF(O5860="","",(VLOOKUP(A5860,A5860:E12844,5,FALSE)))</f>
        <v/>
      </c>
      <c r="N5860" s="60" t="str">
        <f t="shared" si="367"/>
        <v/>
      </c>
      <c r="O5860" s="60" t="str">
        <f t="shared" si="369"/>
        <v/>
      </c>
      <c r="P5860" s="103">
        <f t="shared" si="368"/>
        <v>15.100000000018099</v>
      </c>
      <c r="Q5860" s="58"/>
      <c r="R5860" s="58"/>
      <c r="S5860" s="102"/>
    </row>
    <row r="5861" spans="1:19" ht="12.5" customHeight="1" x14ac:dyDescent="0.35">
      <c r="A5861" s="2">
        <v>92</v>
      </c>
      <c r="B5861" s="2" t="s">
        <v>71</v>
      </c>
      <c r="C5861" s="67">
        <v>195.53890000000001</v>
      </c>
      <c r="D5861" t="s">
        <v>65</v>
      </c>
      <c r="E5861" s="2" t="s">
        <v>57</v>
      </c>
      <c r="F5861" s="2" t="s">
        <v>70</v>
      </c>
      <c r="G5861" s="2"/>
      <c r="I5861" s="60">
        <f t="shared" si="366"/>
        <v>0</v>
      </c>
      <c r="J5861" s="60">
        <f>IF(OR(I5861="",I5862="",I5863=""),"",(AVERAGEIF(A5861:A$10000,A5861,I5861:I$10000)))</f>
        <v>0</v>
      </c>
      <c r="K5861" s="60"/>
      <c r="L5861" s="55" t="str">
        <f>IF(O5861="","",A5861)</f>
        <v/>
      </c>
      <c r="M5861" s="60" t="str">
        <f>IF(O5861="","",(VLOOKUP(A5861,A5861:E12845,5,FALSE)))</f>
        <v/>
      </c>
      <c r="N5861" s="55" t="str">
        <f t="shared" si="367"/>
        <v/>
      </c>
      <c r="O5861" s="55" t="str">
        <f t="shared" si="369"/>
        <v/>
      </c>
      <c r="P5861" s="104">
        <f t="shared" si="368"/>
        <v>14.600000000001501</v>
      </c>
      <c r="Q5861" s="58"/>
      <c r="R5861" s="58"/>
      <c r="S5861" s="102"/>
    </row>
    <row r="5862" spans="1:19" ht="12.5" customHeight="1" x14ac:dyDescent="0.35">
      <c r="A5862" s="60">
        <v>92</v>
      </c>
      <c r="B5862" s="60" t="s">
        <v>71</v>
      </c>
      <c r="C5862" s="68">
        <v>195.553</v>
      </c>
      <c r="D5862" s="58" t="s">
        <v>65</v>
      </c>
      <c r="E5862" s="60" t="s">
        <v>57</v>
      </c>
      <c r="F5862" s="60" t="s">
        <v>70</v>
      </c>
      <c r="G5862" s="60"/>
      <c r="H5862" s="60"/>
      <c r="I5862" s="60">
        <f t="shared" si="366"/>
        <v>0</v>
      </c>
      <c r="J5862" s="60">
        <f>IF(OR(I5862="",I5863="",I5864=""),"",(AVERAGEIF(A5862:A$10000,A5862,I5862:I$10000)))</f>
        <v>0</v>
      </c>
      <c r="K5862" s="60"/>
      <c r="L5862" s="60" t="str">
        <f>IF(O5862="","",A5862)</f>
        <v/>
      </c>
      <c r="M5862" s="60" t="str">
        <f>IF(O5862="","",(VLOOKUP(A5862,A5862:E12846,5,FALSE)))</f>
        <v/>
      </c>
      <c r="N5862" s="60" t="str">
        <f t="shared" si="367"/>
        <v/>
      </c>
      <c r="O5862" s="60" t="str">
        <f t="shared" si="369"/>
        <v/>
      </c>
      <c r="P5862" s="103">
        <f t="shared" si="368"/>
        <v>14.099999999984902</v>
      </c>
      <c r="Q5862" s="58"/>
      <c r="R5862" s="58"/>
      <c r="S5862" s="102"/>
    </row>
    <row r="5863" spans="1:19" ht="12.5" customHeight="1" x14ac:dyDescent="0.35">
      <c r="A5863" s="2">
        <v>93</v>
      </c>
      <c r="B5863" s="2" t="s">
        <v>69</v>
      </c>
      <c r="C5863" s="67">
        <v>196.57509999999999</v>
      </c>
      <c r="D5863" t="s">
        <v>65</v>
      </c>
      <c r="E5863" s="2" t="s">
        <v>56</v>
      </c>
      <c r="F5863" s="2" t="s">
        <v>70</v>
      </c>
      <c r="G5863" s="2"/>
      <c r="I5863" s="60">
        <f t="shared" si="366"/>
        <v>0</v>
      </c>
      <c r="J5863" s="60">
        <f>IF(OR(I5863="",I5864="",I5865=""),"",(AVERAGEIF(A5863:A$10000,A5863,I5863:I$10000)))</f>
        <v>0</v>
      </c>
      <c r="K5863" s="60"/>
      <c r="L5863" s="55" t="str">
        <f>IF(O5863="","",A5863)</f>
        <v/>
      </c>
      <c r="M5863" s="60" t="str">
        <f>IF(O5863="","",(VLOOKUP(A5863,A5863:E12847,5,FALSE)))</f>
        <v/>
      </c>
      <c r="N5863" s="55" t="str">
        <f t="shared" si="367"/>
        <v/>
      </c>
      <c r="O5863" s="55" t="str">
        <f t="shared" si="369"/>
        <v/>
      </c>
      <c r="P5863" s="104" t="str">
        <f t="shared" si="368"/>
        <v/>
      </c>
      <c r="Q5863" s="58"/>
      <c r="R5863" s="58"/>
      <c r="S5863" s="102"/>
    </row>
    <row r="5864" spans="1:19" ht="12.5" customHeight="1" x14ac:dyDescent="0.35">
      <c r="A5864" s="60">
        <v>93</v>
      </c>
      <c r="B5864" s="60" t="s">
        <v>69</v>
      </c>
      <c r="C5864" s="68">
        <v>196.5891</v>
      </c>
      <c r="D5864" s="58" t="s">
        <v>65</v>
      </c>
      <c r="E5864" s="60" t="s">
        <v>56</v>
      </c>
      <c r="F5864" s="60" t="s">
        <v>70</v>
      </c>
      <c r="G5864" s="60"/>
      <c r="H5864" s="60"/>
      <c r="I5864" s="60">
        <f t="shared" si="366"/>
        <v>0</v>
      </c>
      <c r="J5864" s="60">
        <f>IF(OR(I5864="",I5865="",I5866=""),"",(AVERAGEIF(A5864:A$10000,A5864,I5864:I$10000)))</f>
        <v>0</v>
      </c>
      <c r="K5864" s="60"/>
      <c r="L5864" s="60" t="str">
        <f>IF(O5864="","",A5864)</f>
        <v/>
      </c>
      <c r="M5864" s="60" t="str">
        <f>IF(O5864="","",(VLOOKUP(A5864,A5864:E12848,5,FALSE)))</f>
        <v/>
      </c>
      <c r="N5864" s="60" t="str">
        <f t="shared" si="367"/>
        <v/>
      </c>
      <c r="O5864" s="60" t="str">
        <f t="shared" si="369"/>
        <v/>
      </c>
      <c r="P5864" s="103">
        <f t="shared" si="368"/>
        <v>14.000000000010004</v>
      </c>
      <c r="Q5864" s="58"/>
      <c r="R5864" s="58"/>
      <c r="S5864" s="102"/>
    </row>
    <row r="5865" spans="1:19" ht="12.5" customHeight="1" x14ac:dyDescent="0.35">
      <c r="A5865" s="2">
        <v>93</v>
      </c>
      <c r="B5865" s="2" t="s">
        <v>69</v>
      </c>
      <c r="C5865" s="67">
        <v>196.61250000000001</v>
      </c>
      <c r="D5865" t="s">
        <v>65</v>
      </c>
      <c r="E5865" s="2" t="s">
        <v>56</v>
      </c>
      <c r="F5865" s="2" t="s">
        <v>70</v>
      </c>
      <c r="G5865" s="2"/>
      <c r="I5865" s="60">
        <f t="shared" si="366"/>
        <v>0</v>
      </c>
      <c r="J5865" s="60">
        <f>IF(OR(I5865="",I5866="",I5867=""),"",(AVERAGEIF(A5865:A$10000,A5865,I5865:I$10000)))</f>
        <v>0</v>
      </c>
      <c r="K5865" s="60"/>
      <c r="L5865" s="55" t="str">
        <f>IF(O5865="","",A5865)</f>
        <v/>
      </c>
      <c r="M5865" s="60" t="str">
        <f>IF(O5865="","",(VLOOKUP(A5865,A5865:E12849,5,FALSE)))</f>
        <v/>
      </c>
      <c r="N5865" s="55" t="str">
        <f t="shared" si="367"/>
        <v/>
      </c>
      <c r="O5865" s="55" t="str">
        <f t="shared" si="369"/>
        <v/>
      </c>
      <c r="P5865" s="104">
        <f t="shared" si="368"/>
        <v>23.400000000009413</v>
      </c>
      <c r="Q5865" s="58"/>
      <c r="R5865" s="58"/>
      <c r="S5865" s="102"/>
    </row>
    <row r="5866" spans="1:19" ht="12.5" customHeight="1" x14ac:dyDescent="0.35">
      <c r="A5866" s="60">
        <v>93</v>
      </c>
      <c r="B5866" s="60" t="s">
        <v>69</v>
      </c>
      <c r="C5866" s="68">
        <v>196.62729999999999</v>
      </c>
      <c r="D5866" s="58" t="s">
        <v>65</v>
      </c>
      <c r="E5866" s="60" t="s">
        <v>56</v>
      </c>
      <c r="F5866" s="60" t="s">
        <v>70</v>
      </c>
      <c r="G5866" s="60"/>
      <c r="H5866" s="60"/>
      <c r="I5866" s="60">
        <f t="shared" si="366"/>
        <v>0</v>
      </c>
      <c r="J5866" s="60">
        <f>IF(OR(I5866="",I5867="",I5868=""),"",(AVERAGEIF(A5866:A$10000,A5866,I5866:I$10000)))</f>
        <v>0</v>
      </c>
      <c r="K5866" s="60"/>
      <c r="L5866" s="60" t="str">
        <f>IF(O5866="","",A5866)</f>
        <v/>
      </c>
      <c r="M5866" s="60" t="str">
        <f>IF(O5866="","",(VLOOKUP(A5866,A5866:E12850,5,FALSE)))</f>
        <v/>
      </c>
      <c r="N5866" s="60" t="str">
        <f t="shared" si="367"/>
        <v/>
      </c>
      <c r="O5866" s="60" t="str">
        <f t="shared" si="369"/>
        <v/>
      </c>
      <c r="P5866" s="103">
        <f t="shared" si="368"/>
        <v>14.799999999979718</v>
      </c>
      <c r="Q5866" s="58"/>
      <c r="R5866" s="58"/>
      <c r="S5866" s="102"/>
    </row>
    <row r="5867" spans="1:19" ht="12.5" customHeight="1" x14ac:dyDescent="0.35">
      <c r="A5867" s="2">
        <v>93</v>
      </c>
      <c r="B5867" s="2" t="s">
        <v>69</v>
      </c>
      <c r="C5867" s="67">
        <v>196.64250000000001</v>
      </c>
      <c r="D5867" t="s">
        <v>65</v>
      </c>
      <c r="E5867" s="2" t="s">
        <v>56</v>
      </c>
      <c r="F5867" s="2" t="s">
        <v>70</v>
      </c>
      <c r="G5867" s="2"/>
      <c r="I5867" s="60">
        <f t="shared" si="366"/>
        <v>0</v>
      </c>
      <c r="J5867" s="60">
        <f>IF(OR(I5867="",I5868="",I5869=""),"",(AVERAGEIF(A5867:A$10000,A5867,I5867:I$10000)))</f>
        <v>0</v>
      </c>
      <c r="K5867" s="60"/>
      <c r="L5867" s="55" t="str">
        <f>IF(O5867="","",A5867)</f>
        <v/>
      </c>
      <c r="M5867" s="60" t="str">
        <f>IF(O5867="","",(VLOOKUP(A5867,A5867:E12851,5,FALSE)))</f>
        <v/>
      </c>
      <c r="N5867" s="55" t="str">
        <f t="shared" si="367"/>
        <v/>
      </c>
      <c r="O5867" s="55" t="str">
        <f t="shared" si="369"/>
        <v/>
      </c>
      <c r="P5867" s="104">
        <f t="shared" si="368"/>
        <v>15.200000000021419</v>
      </c>
      <c r="Q5867" s="58"/>
      <c r="R5867" s="58"/>
      <c r="S5867" s="102"/>
    </row>
    <row r="5868" spans="1:19" ht="12.5" customHeight="1" x14ac:dyDescent="0.35">
      <c r="A5868" s="60">
        <v>93</v>
      </c>
      <c r="B5868" s="60" t="s">
        <v>69</v>
      </c>
      <c r="C5868" s="68">
        <v>196.6643</v>
      </c>
      <c r="D5868" s="58" t="s">
        <v>65</v>
      </c>
      <c r="E5868" s="60" t="s">
        <v>56</v>
      </c>
      <c r="F5868" s="60" t="s">
        <v>70</v>
      </c>
      <c r="G5868" s="60"/>
      <c r="H5868" s="60"/>
      <c r="I5868" s="60">
        <f t="shared" si="366"/>
        <v>0</v>
      </c>
      <c r="J5868" s="60">
        <f>IF(OR(I5868="",I5869="",I5870=""),"",(AVERAGEIF(A5868:A$10000,A5868,I5868:I$10000)))</f>
        <v>0</v>
      </c>
      <c r="K5868" s="60"/>
      <c r="L5868" s="60" t="str">
        <f>IF(O5868="","",A5868)</f>
        <v/>
      </c>
      <c r="M5868" s="60" t="str">
        <f>IF(O5868="","",(VLOOKUP(A5868,A5868:E12852,5,FALSE)))</f>
        <v/>
      </c>
      <c r="N5868" s="60" t="str">
        <f t="shared" si="367"/>
        <v/>
      </c>
      <c r="O5868" s="60" t="str">
        <f t="shared" si="369"/>
        <v/>
      </c>
      <c r="P5868" s="103">
        <f t="shared" si="368"/>
        <v>21.79999999998472</v>
      </c>
      <c r="Q5868" s="58"/>
      <c r="R5868" s="58"/>
      <c r="S5868" s="102"/>
    </row>
    <row r="5869" spans="1:19" ht="12.5" customHeight="1" x14ac:dyDescent="0.35">
      <c r="A5869" s="2">
        <v>93</v>
      </c>
      <c r="B5869" s="2" t="s">
        <v>69</v>
      </c>
      <c r="C5869" s="67">
        <v>196.68219999999999</v>
      </c>
      <c r="D5869" t="s">
        <v>65</v>
      </c>
      <c r="E5869" s="2" t="s">
        <v>56</v>
      </c>
      <c r="F5869" s="2" t="s">
        <v>70</v>
      </c>
      <c r="G5869" s="2"/>
      <c r="I5869" s="60">
        <f t="shared" si="366"/>
        <v>0</v>
      </c>
      <c r="J5869" s="60">
        <f>IF(OR(I5869="",I5870="",I5871=""),"",(AVERAGEIF(A5869:A$10000,A5869,I5869:I$10000)))</f>
        <v>0</v>
      </c>
      <c r="K5869" s="60"/>
      <c r="L5869" s="55" t="str">
        <f>IF(O5869="","",A5869)</f>
        <v/>
      </c>
      <c r="M5869" s="60" t="str">
        <f>IF(O5869="","",(VLOOKUP(A5869,A5869:E12853,5,FALSE)))</f>
        <v/>
      </c>
      <c r="N5869" s="55" t="str">
        <f t="shared" si="367"/>
        <v/>
      </c>
      <c r="O5869" s="55" t="str">
        <f t="shared" si="369"/>
        <v/>
      </c>
      <c r="P5869" s="104">
        <f t="shared" si="368"/>
        <v>17.899999999997362</v>
      </c>
      <c r="Q5869" s="58"/>
      <c r="R5869" s="58"/>
      <c r="S5869" s="102"/>
    </row>
    <row r="5870" spans="1:19" ht="12.5" customHeight="1" x14ac:dyDescent="0.35">
      <c r="A5870" s="60">
        <v>93</v>
      </c>
      <c r="B5870" s="60" t="s">
        <v>69</v>
      </c>
      <c r="C5870" s="68">
        <v>196.70599999999999</v>
      </c>
      <c r="D5870" s="58" t="s">
        <v>65</v>
      </c>
      <c r="E5870" s="60" t="s">
        <v>56</v>
      </c>
      <c r="F5870" s="60" t="s">
        <v>70</v>
      </c>
      <c r="G5870" s="60"/>
      <c r="H5870" s="60"/>
      <c r="I5870" s="60">
        <f t="shared" si="366"/>
        <v>0</v>
      </c>
      <c r="J5870" s="60">
        <f>IF(OR(I5870="",I5871="",I5872=""),"",(AVERAGEIF(A5870:A$10000,A5870,I5870:I$10000)))</f>
        <v>0</v>
      </c>
      <c r="K5870" s="60"/>
      <c r="L5870" s="60" t="str">
        <f>IF(O5870="","",A5870)</f>
        <v/>
      </c>
      <c r="M5870" s="60" t="str">
        <f>IF(O5870="","",(VLOOKUP(A5870,A5870:E12854,5,FALSE)))</f>
        <v/>
      </c>
      <c r="N5870" s="60" t="str">
        <f t="shared" si="367"/>
        <v/>
      </c>
      <c r="O5870" s="60" t="str">
        <f t="shared" si="369"/>
        <v/>
      </c>
      <c r="P5870" s="103">
        <f t="shared" si="368"/>
        <v>23.79999999999427</v>
      </c>
      <c r="Q5870" s="58"/>
      <c r="R5870" s="58"/>
      <c r="S5870" s="102"/>
    </row>
    <row r="5871" spans="1:19" ht="12.5" customHeight="1" x14ac:dyDescent="0.35">
      <c r="A5871" s="2">
        <v>93</v>
      </c>
      <c r="B5871" s="2" t="s">
        <v>69</v>
      </c>
      <c r="C5871" s="67">
        <v>196.71879999999999</v>
      </c>
      <c r="D5871" t="s">
        <v>65</v>
      </c>
      <c r="E5871" s="2" t="s">
        <v>56</v>
      </c>
      <c r="F5871" s="2" t="s">
        <v>70</v>
      </c>
      <c r="G5871" s="2"/>
      <c r="I5871" s="60">
        <f t="shared" si="366"/>
        <v>0</v>
      </c>
      <c r="J5871" s="60">
        <f>IF(OR(I5871="",I5872="",I5873=""),"",(AVERAGEIF(A5871:A$10000,A5871,I5871:I$10000)))</f>
        <v>0</v>
      </c>
      <c r="K5871" s="60"/>
      <c r="L5871" s="55" t="str">
        <f>IF(O5871="","",A5871)</f>
        <v/>
      </c>
      <c r="M5871" s="60" t="str">
        <f>IF(O5871="","",(VLOOKUP(A5871,A5871:E12855,5,FALSE)))</f>
        <v/>
      </c>
      <c r="N5871" s="55" t="str">
        <f t="shared" si="367"/>
        <v/>
      </c>
      <c r="O5871" s="55" t="str">
        <f t="shared" si="369"/>
        <v/>
      </c>
      <c r="P5871" s="104">
        <f t="shared" si="368"/>
        <v>12.79999999999859</v>
      </c>
      <c r="Q5871" s="58"/>
      <c r="R5871" s="58"/>
      <c r="S5871" s="102"/>
    </row>
    <row r="5872" spans="1:19" ht="12.5" customHeight="1" x14ac:dyDescent="0.35">
      <c r="A5872" s="60">
        <v>93</v>
      </c>
      <c r="B5872" s="60" t="s">
        <v>69</v>
      </c>
      <c r="C5872" s="68">
        <v>196.73269999999999</v>
      </c>
      <c r="D5872" s="58" t="s">
        <v>65</v>
      </c>
      <c r="E5872" s="60" t="s">
        <v>56</v>
      </c>
      <c r="F5872" s="60" t="s">
        <v>70</v>
      </c>
      <c r="G5872" s="60"/>
      <c r="H5872" s="60"/>
      <c r="I5872" s="60">
        <f t="shared" si="366"/>
        <v>0</v>
      </c>
      <c r="J5872" s="60">
        <f>IF(OR(I5872="",I5873="",I5874=""),"",(AVERAGEIF(A5872:A$10000,A5872,I5872:I$10000)))</f>
        <v>0</v>
      </c>
      <c r="K5872" s="60"/>
      <c r="L5872" s="60" t="str">
        <f>IF(O5872="","",A5872)</f>
        <v/>
      </c>
      <c r="M5872" s="60" t="str">
        <f>IF(O5872="","",(VLOOKUP(A5872,A5872:E12856,5,FALSE)))</f>
        <v/>
      </c>
      <c r="N5872" s="60" t="str">
        <f t="shared" si="367"/>
        <v/>
      </c>
      <c r="O5872" s="60" t="str">
        <f t="shared" si="369"/>
        <v/>
      </c>
      <c r="P5872" s="103">
        <f t="shared" si="368"/>
        <v>13.900000000006685</v>
      </c>
      <c r="Q5872" s="58"/>
      <c r="R5872" s="58"/>
      <c r="S5872" s="102"/>
    </row>
    <row r="5873" spans="1:19" ht="12.5" customHeight="1" x14ac:dyDescent="0.35">
      <c r="A5873" s="2">
        <v>93</v>
      </c>
      <c r="B5873" s="2" t="s">
        <v>69</v>
      </c>
      <c r="C5873" s="67">
        <v>196.74789999999999</v>
      </c>
      <c r="D5873" t="s">
        <v>65</v>
      </c>
      <c r="E5873" s="2" t="s">
        <v>56</v>
      </c>
      <c r="F5873" s="2" t="s">
        <v>70</v>
      </c>
      <c r="G5873" s="2"/>
      <c r="I5873" s="60">
        <f t="shared" si="366"/>
        <v>0</v>
      </c>
      <c r="J5873" s="60">
        <f>IF(OR(I5873="",I5874="",I5875=""),"",(AVERAGEIF(A5873:A$10000,A5873,I5873:I$10000)))</f>
        <v>0</v>
      </c>
      <c r="K5873" s="60"/>
      <c r="L5873" s="55" t="str">
        <f>IF(O5873="","",A5873)</f>
        <v/>
      </c>
      <c r="M5873" s="60" t="str">
        <f>IF(O5873="","",(VLOOKUP(A5873,A5873:E12857,5,FALSE)))</f>
        <v/>
      </c>
      <c r="N5873" s="55" t="str">
        <f t="shared" si="367"/>
        <v/>
      </c>
      <c r="O5873" s="55" t="str">
        <f t="shared" si="369"/>
        <v/>
      </c>
      <c r="P5873" s="104">
        <f t="shared" si="368"/>
        <v>15.199999999992997</v>
      </c>
      <c r="Q5873" s="58"/>
      <c r="R5873" s="58"/>
      <c r="S5873" s="102"/>
    </row>
    <row r="5874" spans="1:19" ht="12.5" customHeight="1" x14ac:dyDescent="0.35">
      <c r="A5874" s="60">
        <v>93</v>
      </c>
      <c r="B5874" s="60" t="s">
        <v>69</v>
      </c>
      <c r="C5874" s="68">
        <v>196.7621</v>
      </c>
      <c r="D5874" s="58" t="s">
        <v>65</v>
      </c>
      <c r="E5874" s="60" t="s">
        <v>56</v>
      </c>
      <c r="F5874" s="60" t="s">
        <v>70</v>
      </c>
      <c r="G5874" s="60"/>
      <c r="H5874" s="60"/>
      <c r="I5874" s="60">
        <f t="shared" si="366"/>
        <v>0</v>
      </c>
      <c r="J5874" s="60">
        <f>IF(OR(I5874="",I5875="",I5876=""),"",(AVERAGEIF(A5874:A$10000,A5874,I5874:I$10000)))</f>
        <v>0</v>
      </c>
      <c r="K5874" s="60"/>
      <c r="L5874" s="60" t="str">
        <f>IF(O5874="","",A5874)</f>
        <v/>
      </c>
      <c r="M5874" s="60" t="str">
        <f>IF(O5874="","",(VLOOKUP(A5874,A5874:E12858,5,FALSE)))</f>
        <v/>
      </c>
      <c r="N5874" s="60" t="str">
        <f t="shared" si="367"/>
        <v/>
      </c>
      <c r="O5874" s="60" t="str">
        <f t="shared" si="369"/>
        <v/>
      </c>
      <c r="P5874" s="103">
        <f t="shared" si="368"/>
        <v>14.200000000016644</v>
      </c>
      <c r="Q5874" s="58"/>
      <c r="R5874" s="58"/>
      <c r="S5874" s="102"/>
    </row>
    <row r="5875" spans="1:19" ht="12.5" customHeight="1" x14ac:dyDescent="0.35">
      <c r="A5875" s="2">
        <v>93</v>
      </c>
      <c r="B5875" s="2" t="s">
        <v>69</v>
      </c>
      <c r="C5875" s="67">
        <v>196.77709999999999</v>
      </c>
      <c r="D5875" t="s">
        <v>65</v>
      </c>
      <c r="E5875" s="2" t="s">
        <v>56</v>
      </c>
      <c r="F5875" s="2" t="s">
        <v>70</v>
      </c>
      <c r="G5875" s="2"/>
      <c r="I5875" s="60">
        <f t="shared" si="366"/>
        <v>0</v>
      </c>
      <c r="J5875" s="60">
        <f>IF(OR(I5875="",I5876="",I5877=""),"",(AVERAGEIF(A5875:A$10000,A5875,I5875:I$10000)))</f>
        <v>0</v>
      </c>
      <c r="K5875" s="60"/>
      <c r="L5875" s="55" t="str">
        <f>IF(O5875="","",A5875)</f>
        <v/>
      </c>
      <c r="M5875" s="60" t="str">
        <f>IF(O5875="","",(VLOOKUP(A5875,A5875:E12859,5,FALSE)))</f>
        <v/>
      </c>
      <c r="N5875" s="55" t="str">
        <f t="shared" si="367"/>
        <v/>
      </c>
      <c r="O5875" s="55" t="str">
        <f t="shared" si="369"/>
        <v/>
      </c>
      <c r="P5875" s="104">
        <f t="shared" si="368"/>
        <v>14.999999999986358</v>
      </c>
      <c r="Q5875" s="58"/>
      <c r="R5875" s="58"/>
      <c r="S5875" s="102"/>
    </row>
    <row r="5876" spans="1:19" ht="12.5" customHeight="1" x14ac:dyDescent="0.35">
      <c r="A5876" s="60">
        <v>93</v>
      </c>
      <c r="B5876" s="60" t="s">
        <v>69</v>
      </c>
      <c r="C5876" s="68">
        <v>196.7912</v>
      </c>
      <c r="D5876" s="58" t="s">
        <v>65</v>
      </c>
      <c r="E5876" s="60" t="s">
        <v>56</v>
      </c>
      <c r="F5876" s="60" t="s">
        <v>70</v>
      </c>
      <c r="G5876" s="60"/>
      <c r="H5876" s="60"/>
      <c r="I5876" s="60">
        <f t="shared" si="366"/>
        <v>0</v>
      </c>
      <c r="J5876" s="60">
        <f>IF(OR(I5876="",I5877="",I5878=""),"",(AVERAGEIF(A5876:A$10000,A5876,I5876:I$10000)))</f>
        <v>0</v>
      </c>
      <c r="K5876" s="60"/>
      <c r="L5876" s="60" t="str">
        <f>IF(O5876="","",A5876)</f>
        <v/>
      </c>
      <c r="M5876" s="60" t="str">
        <f>IF(O5876="","",(VLOOKUP(A5876,A5876:E12860,5,FALSE)))</f>
        <v/>
      </c>
      <c r="N5876" s="60" t="str">
        <f t="shared" si="367"/>
        <v/>
      </c>
      <c r="O5876" s="60" t="str">
        <f t="shared" si="369"/>
        <v/>
      </c>
      <c r="P5876" s="103">
        <f t="shared" si="368"/>
        <v>14.100000000013324</v>
      </c>
      <c r="Q5876" s="58"/>
      <c r="R5876" s="58"/>
      <c r="S5876" s="102"/>
    </row>
    <row r="5877" spans="1:19" ht="12.5" customHeight="1" x14ac:dyDescent="0.35">
      <c r="A5877" s="2">
        <v>93</v>
      </c>
      <c r="B5877" s="2" t="s">
        <v>69</v>
      </c>
      <c r="C5877" s="67">
        <v>196.81450000000001</v>
      </c>
      <c r="D5877" t="s">
        <v>65</v>
      </c>
      <c r="E5877" s="2" t="s">
        <v>56</v>
      </c>
      <c r="F5877" s="2" t="s">
        <v>70</v>
      </c>
      <c r="G5877" s="2"/>
      <c r="I5877" s="60">
        <f t="shared" si="366"/>
        <v>0</v>
      </c>
      <c r="J5877" s="60">
        <f>IF(OR(I5877="",I5878="",I5879=""),"",(AVERAGEIF(A5877:A$10000,A5877,I5877:I$10000)))</f>
        <v>0</v>
      </c>
      <c r="K5877" s="60"/>
      <c r="L5877" s="55" t="str">
        <f>IF(O5877="","",A5877)</f>
        <v/>
      </c>
      <c r="M5877" s="60" t="str">
        <f>IF(O5877="","",(VLOOKUP(A5877,A5877:E12861,5,FALSE)))</f>
        <v/>
      </c>
      <c r="N5877" s="55" t="str">
        <f t="shared" si="367"/>
        <v/>
      </c>
      <c r="O5877" s="55" t="str">
        <f t="shared" si="369"/>
        <v/>
      </c>
      <c r="P5877" s="104">
        <f t="shared" si="368"/>
        <v>23.300000000006094</v>
      </c>
      <c r="Q5877" s="58"/>
      <c r="R5877" s="58"/>
      <c r="S5877" s="102"/>
    </row>
    <row r="5878" spans="1:19" ht="12.5" customHeight="1" x14ac:dyDescent="0.35">
      <c r="A5878" s="60">
        <v>93</v>
      </c>
      <c r="B5878" s="60" t="s">
        <v>69</v>
      </c>
      <c r="C5878" s="68">
        <v>196.83029999999999</v>
      </c>
      <c r="D5878" s="58" t="s">
        <v>65</v>
      </c>
      <c r="E5878" s="60" t="s">
        <v>56</v>
      </c>
      <c r="F5878" s="60" t="s">
        <v>70</v>
      </c>
      <c r="G5878" s="60"/>
      <c r="H5878" s="60"/>
      <c r="I5878" s="60">
        <f t="shared" si="366"/>
        <v>0</v>
      </c>
      <c r="J5878" s="60">
        <f>IF(OR(I5878="",I5879="",I5880=""),"",(AVERAGEIF(A5878:A$10000,A5878,I5878:I$10000)))</f>
        <v>0</v>
      </c>
      <c r="K5878" s="60"/>
      <c r="L5878" s="60" t="str">
        <f>IF(O5878="","",A5878)</f>
        <v/>
      </c>
      <c r="M5878" s="60" t="str">
        <f>IF(O5878="","",(VLOOKUP(A5878,A5878:E12862,5,FALSE)))</f>
        <v/>
      </c>
      <c r="N5878" s="60" t="str">
        <f t="shared" si="367"/>
        <v/>
      </c>
      <c r="O5878" s="60" t="str">
        <f t="shared" si="369"/>
        <v/>
      </c>
      <c r="P5878" s="103">
        <f t="shared" si="368"/>
        <v>15.799999999984493</v>
      </c>
      <c r="Q5878" s="58"/>
      <c r="R5878" s="58"/>
      <c r="S5878" s="102"/>
    </row>
    <row r="5879" spans="1:19" ht="12.5" customHeight="1" x14ac:dyDescent="0.35">
      <c r="A5879" s="2">
        <v>93</v>
      </c>
      <c r="B5879" s="2" t="s">
        <v>69</v>
      </c>
      <c r="C5879" s="67">
        <v>196.84540000000001</v>
      </c>
      <c r="D5879" t="s">
        <v>65</v>
      </c>
      <c r="E5879" s="2" t="s">
        <v>56</v>
      </c>
      <c r="F5879" s="2" t="s">
        <v>70</v>
      </c>
      <c r="G5879" s="2"/>
      <c r="I5879" s="60">
        <f t="shared" si="366"/>
        <v>0</v>
      </c>
      <c r="J5879" s="60">
        <f>IF(OR(I5879="",I5880="",I5881=""),"",(AVERAGEIF(A5879:A$10000,A5879,I5879:I$10000)))</f>
        <v>0</v>
      </c>
      <c r="K5879" s="60"/>
      <c r="L5879" s="55" t="str">
        <f>IF(O5879="","",A5879)</f>
        <v/>
      </c>
      <c r="M5879" s="60" t="str">
        <f>IF(O5879="","",(VLOOKUP(A5879,A5879:E12863,5,FALSE)))</f>
        <v/>
      </c>
      <c r="N5879" s="55" t="str">
        <f t="shared" si="367"/>
        <v/>
      </c>
      <c r="O5879" s="55" t="str">
        <f t="shared" si="369"/>
        <v/>
      </c>
      <c r="P5879" s="104">
        <f t="shared" si="368"/>
        <v>15.100000000018099</v>
      </c>
      <c r="Q5879" s="58"/>
      <c r="R5879" s="58"/>
      <c r="S5879" s="102"/>
    </row>
    <row r="5880" spans="1:19" ht="12.5" customHeight="1" x14ac:dyDescent="0.35">
      <c r="A5880" s="60">
        <v>93</v>
      </c>
      <c r="B5880" s="60" t="s">
        <v>69</v>
      </c>
      <c r="C5880" s="68">
        <v>196.8621</v>
      </c>
      <c r="D5880" s="58" t="s">
        <v>65</v>
      </c>
      <c r="E5880" s="60" t="s">
        <v>56</v>
      </c>
      <c r="F5880" s="60" t="s">
        <v>70</v>
      </c>
      <c r="G5880" s="60"/>
      <c r="H5880" s="60"/>
      <c r="I5880" s="60">
        <f t="shared" si="366"/>
        <v>0</v>
      </c>
      <c r="J5880" s="60">
        <f>IF(OR(I5880="",I5881="",I5882=""),"",(AVERAGEIF(A5880:A$10000,A5880,I5880:I$10000)))</f>
        <v>0</v>
      </c>
      <c r="K5880" s="60"/>
      <c r="L5880" s="60" t="str">
        <f>IF(O5880="","",A5880)</f>
        <v/>
      </c>
      <c r="M5880" s="60" t="str">
        <f>IF(O5880="","",(VLOOKUP(A5880,A5880:E12864,5,FALSE)))</f>
        <v/>
      </c>
      <c r="N5880" s="60" t="str">
        <f t="shared" si="367"/>
        <v/>
      </c>
      <c r="O5880" s="60" t="str">
        <f t="shared" si="369"/>
        <v/>
      </c>
      <c r="P5880" s="103">
        <f t="shared" si="368"/>
        <v>16.699999999985948</v>
      </c>
      <c r="Q5880" s="58"/>
      <c r="R5880" s="58"/>
      <c r="S5880" s="102"/>
    </row>
    <row r="5881" spans="1:19" ht="12.5" customHeight="1" x14ac:dyDescent="0.35">
      <c r="A5881" s="2">
        <v>93</v>
      </c>
      <c r="B5881" s="2" t="s">
        <v>69</v>
      </c>
      <c r="C5881" s="67">
        <v>196.87979999999999</v>
      </c>
      <c r="D5881" t="s">
        <v>65</v>
      </c>
      <c r="E5881" s="2" t="s">
        <v>56</v>
      </c>
      <c r="F5881" s="2" t="s">
        <v>70</v>
      </c>
      <c r="G5881" s="2"/>
      <c r="I5881" s="60">
        <f t="shared" si="366"/>
        <v>0</v>
      </c>
      <c r="J5881" s="60">
        <f>IF(OR(I5881="",I5882="",I5883=""),"",(AVERAGEIF(A5881:A$10000,A5881,I5881:I$10000)))</f>
        <v>0</v>
      </c>
      <c r="K5881" s="60"/>
      <c r="L5881" s="55" t="str">
        <f>IF(O5881="","",A5881)</f>
        <v/>
      </c>
      <c r="M5881" s="60" t="str">
        <f>IF(O5881="","",(VLOOKUP(A5881,A5881:E12865,5,FALSE)))</f>
        <v/>
      </c>
      <c r="N5881" s="55" t="str">
        <f t="shared" si="367"/>
        <v/>
      </c>
      <c r="O5881" s="55" t="str">
        <f t="shared" si="369"/>
        <v/>
      </c>
      <c r="P5881" s="104">
        <f t="shared" si="368"/>
        <v>17.699999999990723</v>
      </c>
      <c r="Q5881" s="58"/>
      <c r="R5881" s="58"/>
      <c r="S5881" s="102"/>
    </row>
    <row r="5882" spans="1:19" ht="12.5" customHeight="1" x14ac:dyDescent="0.35">
      <c r="A5882" s="60">
        <v>93</v>
      </c>
      <c r="B5882" s="60" t="s">
        <v>69</v>
      </c>
      <c r="C5882" s="68">
        <v>196.89439999999999</v>
      </c>
      <c r="D5882" s="58" t="s">
        <v>65</v>
      </c>
      <c r="E5882" s="60" t="s">
        <v>56</v>
      </c>
      <c r="F5882" s="60" t="s">
        <v>70</v>
      </c>
      <c r="G5882" s="60"/>
      <c r="H5882" s="60"/>
      <c r="I5882" s="60">
        <f t="shared" si="366"/>
        <v>0</v>
      </c>
      <c r="J5882" s="60">
        <f>IF(OR(I5882="",I5883="",I5884=""),"",(AVERAGEIF(A5882:A$10000,A5882,I5882:I$10000)))</f>
        <v>0</v>
      </c>
      <c r="K5882" s="60"/>
      <c r="L5882" s="60" t="str">
        <f>IF(O5882="","",A5882)</f>
        <v/>
      </c>
      <c r="M5882" s="60" t="str">
        <f>IF(O5882="","",(VLOOKUP(A5882,A5882:E12866,5,FALSE)))</f>
        <v/>
      </c>
      <c r="N5882" s="60" t="str">
        <f t="shared" si="367"/>
        <v/>
      </c>
      <c r="O5882" s="60" t="str">
        <f t="shared" si="369"/>
        <v/>
      </c>
      <c r="P5882" s="103">
        <f t="shared" si="368"/>
        <v>14.600000000001501</v>
      </c>
      <c r="Q5882" s="58"/>
      <c r="R5882" s="58"/>
      <c r="S5882" s="102"/>
    </row>
    <row r="5883" spans="1:19" ht="12.5" customHeight="1" x14ac:dyDescent="0.35">
      <c r="A5883" s="2">
        <v>93</v>
      </c>
      <c r="B5883" s="2" t="s">
        <v>69</v>
      </c>
      <c r="C5883" s="67">
        <v>196.90870000000001</v>
      </c>
      <c r="D5883" t="s">
        <v>65</v>
      </c>
      <c r="E5883" s="2" t="s">
        <v>56</v>
      </c>
      <c r="F5883" s="2" t="s">
        <v>70</v>
      </c>
      <c r="G5883" s="2"/>
      <c r="I5883" s="60">
        <f t="shared" si="366"/>
        <v>0</v>
      </c>
      <c r="J5883" s="60">
        <f>IF(OR(I5883="",I5884="",I5885=""),"",(AVERAGEIF(A5883:A$10000,A5883,I5883:I$10000)))</f>
        <v>0</v>
      </c>
      <c r="K5883" s="60"/>
      <c r="L5883" s="55" t="str">
        <f>IF(O5883="","",A5883)</f>
        <v/>
      </c>
      <c r="M5883" s="60" t="str">
        <f>IF(O5883="","",(VLOOKUP(A5883,A5883:E12867,5,FALSE)))</f>
        <v/>
      </c>
      <c r="N5883" s="55" t="str">
        <f t="shared" si="367"/>
        <v/>
      </c>
      <c r="O5883" s="55" t="str">
        <f t="shared" si="369"/>
        <v/>
      </c>
      <c r="P5883" s="104">
        <f t="shared" si="368"/>
        <v>14.300000000019963</v>
      </c>
      <c r="Q5883" s="58"/>
      <c r="R5883" s="58"/>
      <c r="S5883" s="102"/>
    </row>
    <row r="5884" spans="1:19" ht="12.5" customHeight="1" x14ac:dyDescent="0.35">
      <c r="A5884" s="60">
        <v>93</v>
      </c>
      <c r="B5884" s="60" t="s">
        <v>69</v>
      </c>
      <c r="C5884" s="68">
        <v>196.92359999999999</v>
      </c>
      <c r="D5884" s="58" t="s">
        <v>65</v>
      </c>
      <c r="E5884" s="60" t="s">
        <v>56</v>
      </c>
      <c r="F5884" s="60" t="s">
        <v>70</v>
      </c>
      <c r="G5884" s="60"/>
      <c r="H5884" s="60"/>
      <c r="I5884" s="60">
        <f t="shared" si="366"/>
        <v>0</v>
      </c>
      <c r="J5884" s="60">
        <f>IF(OR(I5884="",I5885="",I5886=""),"",(AVERAGEIF(A5884:A$10000,A5884,I5884:I$10000)))</f>
        <v>0</v>
      </c>
      <c r="K5884" s="60"/>
      <c r="L5884" s="60" t="str">
        <f>IF(O5884="","",A5884)</f>
        <v/>
      </c>
      <c r="M5884" s="60" t="str">
        <f>IF(O5884="","",(VLOOKUP(A5884,A5884:E12868,5,FALSE)))</f>
        <v/>
      </c>
      <c r="N5884" s="60" t="str">
        <f t="shared" si="367"/>
        <v/>
      </c>
      <c r="O5884" s="60" t="str">
        <f t="shared" si="369"/>
        <v/>
      </c>
      <c r="P5884" s="103">
        <f t="shared" si="368"/>
        <v>14.899999999983038</v>
      </c>
      <c r="Q5884" s="58"/>
      <c r="R5884" s="58"/>
      <c r="S5884" s="102"/>
    </row>
    <row r="5885" spans="1:19" ht="12.5" customHeight="1" x14ac:dyDescent="0.35">
      <c r="A5885" s="2">
        <v>93</v>
      </c>
      <c r="B5885" s="2" t="s">
        <v>69</v>
      </c>
      <c r="C5885" s="67">
        <v>196.9385</v>
      </c>
      <c r="D5885" t="s">
        <v>65</v>
      </c>
      <c r="E5885" s="2" t="s">
        <v>56</v>
      </c>
      <c r="F5885" s="2" t="s">
        <v>70</v>
      </c>
      <c r="G5885" s="2"/>
      <c r="I5885" s="60">
        <f t="shared" si="366"/>
        <v>0</v>
      </c>
      <c r="J5885" s="60">
        <f>IF(OR(I5885="",I5886="",I5887=""),"",(AVERAGEIF(A5885:A$10000,A5885,I5885:I$10000)))</f>
        <v>0</v>
      </c>
      <c r="K5885" s="60"/>
      <c r="L5885" s="55" t="str">
        <f>IF(O5885="","",A5885)</f>
        <v/>
      </c>
      <c r="M5885" s="60" t="str">
        <f>IF(O5885="","",(VLOOKUP(A5885,A5885:E12869,5,FALSE)))</f>
        <v/>
      </c>
      <c r="N5885" s="55" t="str">
        <f t="shared" si="367"/>
        <v/>
      </c>
      <c r="O5885" s="55" t="str">
        <f t="shared" si="369"/>
        <v/>
      </c>
      <c r="P5885" s="104">
        <f t="shared" si="368"/>
        <v>14.90000000001146</v>
      </c>
      <c r="Q5885" s="58"/>
      <c r="R5885" s="58"/>
      <c r="S5885" s="102"/>
    </row>
    <row r="5886" spans="1:19" ht="12.5" customHeight="1" x14ac:dyDescent="0.35">
      <c r="A5886" s="60">
        <v>93</v>
      </c>
      <c r="B5886" s="60" t="s">
        <v>69</v>
      </c>
      <c r="C5886" s="68">
        <v>196.9522</v>
      </c>
      <c r="D5886" s="58" t="s">
        <v>65</v>
      </c>
      <c r="E5886" s="60" t="s">
        <v>56</v>
      </c>
      <c r="F5886" s="60" t="s">
        <v>70</v>
      </c>
      <c r="G5886" s="60"/>
      <c r="H5886" s="60"/>
      <c r="I5886" s="60">
        <f t="shared" si="366"/>
        <v>0</v>
      </c>
      <c r="J5886" s="60">
        <f>IF(OR(I5886="",I5887="",I5888=""),"",(AVERAGEIF(A5886:A$10000,A5886,I5886:I$10000)))</f>
        <v>0</v>
      </c>
      <c r="K5886" s="60"/>
      <c r="L5886" s="60" t="str">
        <f>IF(O5886="","",A5886)</f>
        <v/>
      </c>
      <c r="M5886" s="60" t="str">
        <f>IF(O5886="","",(VLOOKUP(A5886,A5886:E12870,5,FALSE)))</f>
        <v/>
      </c>
      <c r="N5886" s="60" t="str">
        <f t="shared" si="367"/>
        <v/>
      </c>
      <c r="O5886" s="60" t="str">
        <f t="shared" si="369"/>
        <v/>
      </c>
      <c r="P5886" s="103">
        <f t="shared" si="368"/>
        <v>13.700000000000045</v>
      </c>
      <c r="Q5886" s="58"/>
      <c r="R5886" s="58"/>
      <c r="S5886" s="102"/>
    </row>
    <row r="5887" spans="1:19" ht="12.5" customHeight="1" x14ac:dyDescent="0.35">
      <c r="A5887" s="2">
        <v>93</v>
      </c>
      <c r="B5887" s="2" t="s">
        <v>69</v>
      </c>
      <c r="C5887" s="67">
        <v>196.96729999999999</v>
      </c>
      <c r="D5887" t="s">
        <v>65</v>
      </c>
      <c r="E5887" s="2" t="s">
        <v>56</v>
      </c>
      <c r="F5887" s="2" t="s">
        <v>70</v>
      </c>
      <c r="G5887" s="2"/>
      <c r="I5887" s="60">
        <f t="shared" si="366"/>
        <v>0</v>
      </c>
      <c r="J5887" s="60">
        <f>IF(OR(I5887="",I5888="",I5889=""),"",(AVERAGEIF(A5887:A$10000,A5887,I5887:I$10000)))</f>
        <v>0</v>
      </c>
      <c r="K5887" s="60"/>
      <c r="L5887" s="55" t="str">
        <f>IF(O5887="","",A5887)</f>
        <v/>
      </c>
      <c r="M5887" s="60" t="str">
        <f>IF(O5887="","",(VLOOKUP(A5887,A5887:E12871,5,FALSE)))</f>
        <v/>
      </c>
      <c r="N5887" s="55" t="str">
        <f t="shared" si="367"/>
        <v/>
      </c>
      <c r="O5887" s="55" t="str">
        <f t="shared" si="369"/>
        <v/>
      </c>
      <c r="P5887" s="104">
        <f t="shared" si="368"/>
        <v>15.099999999989677</v>
      </c>
      <c r="Q5887" s="58"/>
      <c r="R5887" s="58"/>
      <c r="S5887" s="102"/>
    </row>
    <row r="5888" spans="1:19" ht="12.5" customHeight="1" x14ac:dyDescent="0.35">
      <c r="A5888" s="60">
        <v>93</v>
      </c>
      <c r="B5888" s="60" t="s">
        <v>69</v>
      </c>
      <c r="C5888" s="68">
        <v>196.9854</v>
      </c>
      <c r="D5888" s="58" t="s">
        <v>65</v>
      </c>
      <c r="E5888" s="60" t="s">
        <v>56</v>
      </c>
      <c r="F5888" s="60" t="s">
        <v>70</v>
      </c>
      <c r="G5888" s="60"/>
      <c r="H5888" s="60"/>
      <c r="I5888" s="60">
        <f t="shared" si="366"/>
        <v>0</v>
      </c>
      <c r="J5888" s="60">
        <f>IF(OR(I5888="",I5889="",I5890=""),"",(AVERAGEIF(A5888:A$10000,A5888,I5888:I$10000)))</f>
        <v>0</v>
      </c>
      <c r="K5888" s="60"/>
      <c r="L5888" s="60" t="str">
        <f>IF(O5888="","",A5888)</f>
        <v/>
      </c>
      <c r="M5888" s="60" t="str">
        <f>IF(O5888="","",(VLOOKUP(A5888,A5888:E12872,5,FALSE)))</f>
        <v/>
      </c>
      <c r="N5888" s="60" t="str">
        <f t="shared" si="367"/>
        <v/>
      </c>
      <c r="O5888" s="60" t="str">
        <f t="shared" si="369"/>
        <v/>
      </c>
      <c r="P5888" s="103">
        <f t="shared" si="368"/>
        <v>18.100000000004002</v>
      </c>
      <c r="Q5888" s="58"/>
      <c r="R5888" s="58"/>
      <c r="S5888" s="102"/>
    </row>
    <row r="5889" spans="1:19" ht="12.5" customHeight="1" x14ac:dyDescent="0.35">
      <c r="A5889" s="2">
        <v>93</v>
      </c>
      <c r="B5889" s="2" t="s">
        <v>69</v>
      </c>
      <c r="C5889" s="67">
        <v>197.00540000000001</v>
      </c>
      <c r="D5889" t="s">
        <v>65</v>
      </c>
      <c r="E5889" s="2" t="s">
        <v>56</v>
      </c>
      <c r="F5889" s="2" t="s">
        <v>70</v>
      </c>
      <c r="G5889" s="2"/>
      <c r="I5889" s="60">
        <f t="shared" si="366"/>
        <v>0</v>
      </c>
      <c r="J5889" s="60">
        <f>IF(OR(I5889="",I5890="",I5891=""),"",(AVERAGEIF(A5889:A$10000,A5889,I5889:I$10000)))</f>
        <v>0</v>
      </c>
      <c r="K5889" s="60"/>
      <c r="L5889" s="55" t="str">
        <f>IF(O5889="","",A5889)</f>
        <v/>
      </c>
      <c r="M5889" s="60" t="str">
        <f>IF(O5889="","",(VLOOKUP(A5889,A5889:E12873,5,FALSE)))</f>
        <v/>
      </c>
      <c r="N5889" s="55" t="str">
        <f t="shared" si="367"/>
        <v/>
      </c>
      <c r="O5889" s="55" t="str">
        <f t="shared" si="369"/>
        <v/>
      </c>
      <c r="P5889" s="104">
        <f t="shared" si="368"/>
        <v>20.000000000010232</v>
      </c>
      <c r="Q5889" s="58"/>
      <c r="R5889" s="58"/>
      <c r="S5889" s="102"/>
    </row>
    <row r="5890" spans="1:19" ht="12.5" customHeight="1" x14ac:dyDescent="0.35">
      <c r="A5890" s="60">
        <v>93</v>
      </c>
      <c r="B5890" s="60" t="s">
        <v>69</v>
      </c>
      <c r="C5890" s="68">
        <v>197.0284</v>
      </c>
      <c r="D5890" s="58" t="s">
        <v>65</v>
      </c>
      <c r="E5890" s="60" t="s">
        <v>56</v>
      </c>
      <c r="F5890" s="60" t="s">
        <v>70</v>
      </c>
      <c r="G5890" s="60"/>
      <c r="H5890" s="60"/>
      <c r="I5890" s="60">
        <f t="shared" si="366"/>
        <v>0</v>
      </c>
      <c r="J5890" s="60">
        <f>IF(OR(I5890="",I5891="",I5892=""),"",(AVERAGEIF(A5890:A$10000,A5890,I5890:I$10000)))</f>
        <v>0</v>
      </c>
      <c r="K5890" s="60"/>
      <c r="L5890" s="60" t="str">
        <f>IF(O5890="","",A5890)</f>
        <v/>
      </c>
      <c r="M5890" s="60" t="str">
        <f>IF(O5890="","",(VLOOKUP(A5890,A5890:E12874,5,FALSE)))</f>
        <v/>
      </c>
      <c r="N5890" s="60" t="str">
        <f t="shared" si="367"/>
        <v/>
      </c>
      <c r="O5890" s="60" t="str">
        <f t="shared" si="369"/>
        <v/>
      </c>
      <c r="P5890" s="103">
        <f t="shared" si="368"/>
        <v>22.999999999996135</v>
      </c>
      <c r="Q5890" s="58"/>
      <c r="R5890" s="58"/>
      <c r="S5890" s="102"/>
    </row>
    <row r="5891" spans="1:19" ht="12.5" customHeight="1" x14ac:dyDescent="0.35">
      <c r="A5891" s="2">
        <v>93</v>
      </c>
      <c r="B5891" s="2" t="s">
        <v>69</v>
      </c>
      <c r="C5891" s="67">
        <v>197.04329999999999</v>
      </c>
      <c r="D5891" t="s">
        <v>65</v>
      </c>
      <c r="E5891" s="2" t="s">
        <v>56</v>
      </c>
      <c r="F5891" s="2" t="s">
        <v>70</v>
      </c>
      <c r="G5891" s="2"/>
      <c r="I5891" s="60">
        <f t="shared" si="366"/>
        <v>0</v>
      </c>
      <c r="J5891" s="60">
        <f>IF(OR(I5891="",I5892="",I5893=""),"",(AVERAGEIF(A5891:A$10000,A5891,I5891:I$10000)))</f>
        <v>0</v>
      </c>
      <c r="K5891" s="60"/>
      <c r="L5891" s="55" t="str">
        <f>IF(O5891="","",A5891)</f>
        <v/>
      </c>
      <c r="M5891" s="60" t="str">
        <f>IF(O5891="","",(VLOOKUP(A5891,A5891:E12875,5,FALSE)))</f>
        <v/>
      </c>
      <c r="N5891" s="55" t="str">
        <f t="shared" si="367"/>
        <v/>
      </c>
      <c r="O5891" s="55" t="str">
        <f t="shared" si="369"/>
        <v/>
      </c>
      <c r="P5891" s="104">
        <f t="shared" si="368"/>
        <v>14.899999999983038</v>
      </c>
      <c r="Q5891" s="58"/>
      <c r="R5891" s="58"/>
      <c r="S5891" s="102"/>
    </row>
    <row r="5892" spans="1:19" ht="12.5" customHeight="1" x14ac:dyDescent="0.35">
      <c r="A5892" s="60">
        <v>93</v>
      </c>
      <c r="B5892" s="60" t="s">
        <v>69</v>
      </c>
      <c r="C5892" s="68">
        <v>197.05799999999999</v>
      </c>
      <c r="D5892" s="58" t="s">
        <v>65</v>
      </c>
      <c r="E5892" s="60" t="s">
        <v>56</v>
      </c>
      <c r="F5892" s="60" t="s">
        <v>70</v>
      </c>
      <c r="G5892" s="60"/>
      <c r="H5892" s="60"/>
      <c r="I5892" s="60">
        <f t="shared" si="366"/>
        <v>0</v>
      </c>
      <c r="J5892" s="60">
        <f>IF(OR(I5892="",I5893="",I5894=""),"",(AVERAGEIF(A5892:A$10000,A5892,I5892:I$10000)))</f>
        <v>0</v>
      </c>
      <c r="K5892" s="60"/>
      <c r="L5892" s="60" t="str">
        <f>IF(O5892="","",A5892)</f>
        <v/>
      </c>
      <c r="M5892" s="60" t="str">
        <f>IF(O5892="","",(VLOOKUP(A5892,A5892:E12876,5,FALSE)))</f>
        <v/>
      </c>
      <c r="N5892" s="60" t="str">
        <f t="shared" si="367"/>
        <v/>
      </c>
      <c r="O5892" s="60" t="str">
        <f t="shared" si="369"/>
        <v/>
      </c>
      <c r="P5892" s="103">
        <f t="shared" si="368"/>
        <v>14.70000000000482</v>
      </c>
      <c r="Q5892" s="58"/>
      <c r="R5892" s="58"/>
      <c r="S5892" s="102"/>
    </row>
    <row r="5893" spans="1:19" ht="12.5" customHeight="1" x14ac:dyDescent="0.35">
      <c r="A5893" s="2">
        <v>93</v>
      </c>
      <c r="B5893" s="2" t="s">
        <v>69</v>
      </c>
      <c r="C5893" s="67">
        <v>197.07259999999999</v>
      </c>
      <c r="D5893" t="s">
        <v>65</v>
      </c>
      <c r="E5893" s="2" t="s">
        <v>56</v>
      </c>
      <c r="F5893" s="2" t="s">
        <v>70</v>
      </c>
      <c r="G5893" s="2"/>
      <c r="I5893" s="60">
        <f t="shared" si="366"/>
        <v>0</v>
      </c>
      <c r="J5893" s="60">
        <f>IF(OR(I5893="",I5894="",I5895=""),"",(AVERAGEIF(A5893:A$10000,A5893,I5893:I$10000)))</f>
        <v>0</v>
      </c>
      <c r="K5893" s="60"/>
      <c r="L5893" s="55" t="str">
        <f>IF(O5893="","",A5893)</f>
        <v/>
      </c>
      <c r="M5893" s="60" t="str">
        <f>IF(O5893="","",(VLOOKUP(A5893,A5893:E12877,5,FALSE)))</f>
        <v/>
      </c>
      <c r="N5893" s="55" t="str">
        <f t="shared" si="367"/>
        <v/>
      </c>
      <c r="O5893" s="55" t="str">
        <f t="shared" si="369"/>
        <v/>
      </c>
      <c r="P5893" s="104">
        <f t="shared" si="368"/>
        <v>14.600000000001501</v>
      </c>
      <c r="Q5893" s="58"/>
      <c r="R5893" s="58"/>
      <c r="S5893" s="102"/>
    </row>
    <row r="5894" spans="1:19" ht="12.5" customHeight="1" x14ac:dyDescent="0.35">
      <c r="A5894" s="60">
        <v>93</v>
      </c>
      <c r="B5894" s="60" t="s">
        <v>69</v>
      </c>
      <c r="C5894" s="68">
        <v>197.0882</v>
      </c>
      <c r="D5894" s="58" t="s">
        <v>65</v>
      </c>
      <c r="E5894" s="60" t="s">
        <v>56</v>
      </c>
      <c r="F5894" s="60" t="s">
        <v>70</v>
      </c>
      <c r="G5894" s="60"/>
      <c r="H5894" s="60"/>
      <c r="I5894" s="60">
        <f t="shared" si="366"/>
        <v>0</v>
      </c>
      <c r="J5894" s="60">
        <f>IF(OR(I5894="",I5895="",I5896=""),"",(AVERAGEIF(A5894:A$10000,A5894,I5894:I$10000)))</f>
        <v>0</v>
      </c>
      <c r="K5894" s="60"/>
      <c r="L5894" s="60" t="str">
        <f>IF(O5894="","",A5894)</f>
        <v/>
      </c>
      <c r="M5894" s="60" t="str">
        <f>IF(O5894="","",(VLOOKUP(A5894,A5894:E12878,5,FALSE)))</f>
        <v/>
      </c>
      <c r="N5894" s="60" t="str">
        <f t="shared" si="367"/>
        <v/>
      </c>
      <c r="O5894" s="60" t="str">
        <f t="shared" si="369"/>
        <v/>
      </c>
      <c r="P5894" s="103">
        <f t="shared" si="368"/>
        <v>15.600000000006276</v>
      </c>
      <c r="Q5894" s="58"/>
      <c r="R5894" s="58"/>
      <c r="S5894" s="102"/>
    </row>
    <row r="5895" spans="1:19" ht="12.5" customHeight="1" x14ac:dyDescent="0.35">
      <c r="A5895" s="2">
        <v>93</v>
      </c>
      <c r="B5895" s="2" t="s">
        <v>69</v>
      </c>
      <c r="C5895" s="67">
        <v>197.1053</v>
      </c>
      <c r="D5895" t="s">
        <v>65</v>
      </c>
      <c r="E5895" s="2" t="s">
        <v>56</v>
      </c>
      <c r="F5895" s="2" t="s">
        <v>70</v>
      </c>
      <c r="G5895" s="2"/>
      <c r="I5895" s="60">
        <f t="shared" si="366"/>
        <v>0</v>
      </c>
      <c r="J5895" s="60">
        <f>IF(OR(I5895="",I5896="",I5897=""),"",(AVERAGEIF(A5895:A$10000,A5895,I5895:I$10000)))</f>
        <v>0</v>
      </c>
      <c r="K5895" s="60"/>
      <c r="L5895" s="55" t="str">
        <f>IF(O5895="","",A5895)</f>
        <v/>
      </c>
      <c r="M5895" s="60" t="str">
        <f>IF(O5895="","",(VLOOKUP(A5895,A5895:E12879,5,FALSE)))</f>
        <v/>
      </c>
      <c r="N5895" s="55" t="str">
        <f t="shared" si="367"/>
        <v/>
      </c>
      <c r="O5895" s="55" t="str">
        <f t="shared" si="369"/>
        <v/>
      </c>
      <c r="P5895" s="104">
        <f t="shared" si="368"/>
        <v>17.099999999999227</v>
      </c>
      <c r="Q5895" s="58"/>
      <c r="R5895" s="58"/>
      <c r="S5895" s="102"/>
    </row>
    <row r="5896" spans="1:19" ht="12.5" customHeight="1" x14ac:dyDescent="0.35">
      <c r="A5896" s="60">
        <v>93</v>
      </c>
      <c r="B5896" s="60" t="s">
        <v>69</v>
      </c>
      <c r="C5896" s="68">
        <v>197.11940000000001</v>
      </c>
      <c r="D5896" s="58" t="s">
        <v>65</v>
      </c>
      <c r="E5896" s="60" t="s">
        <v>56</v>
      </c>
      <c r="F5896" s="60" t="s">
        <v>70</v>
      </c>
      <c r="G5896" s="60"/>
      <c r="H5896" s="60"/>
      <c r="I5896" s="60">
        <f t="shared" si="366"/>
        <v>0</v>
      </c>
      <c r="J5896" s="60">
        <f>IF(OR(I5896="",I5897="",I5898=""),"",(AVERAGEIF(A5896:A$10000,A5896,I5896:I$10000)))</f>
        <v>0</v>
      </c>
      <c r="K5896" s="60"/>
      <c r="L5896" s="60" t="str">
        <f>IF(O5896="","",A5896)</f>
        <v/>
      </c>
      <c r="M5896" s="60" t="str">
        <f>IF(O5896="","",(VLOOKUP(A5896,A5896:E12880,5,FALSE)))</f>
        <v/>
      </c>
      <c r="N5896" s="60" t="str">
        <f t="shared" si="367"/>
        <v/>
      </c>
      <c r="O5896" s="60" t="str">
        <f t="shared" si="369"/>
        <v/>
      </c>
      <c r="P5896" s="103">
        <f t="shared" si="368"/>
        <v>14.100000000013324</v>
      </c>
      <c r="Q5896" s="58"/>
      <c r="R5896" s="58"/>
      <c r="S5896" s="102"/>
    </row>
    <row r="5897" spans="1:19" ht="12.5" customHeight="1" x14ac:dyDescent="0.35">
      <c r="A5897" s="2">
        <v>93</v>
      </c>
      <c r="B5897" s="2" t="s">
        <v>69</v>
      </c>
      <c r="C5897" s="67">
        <v>197.13300000000001</v>
      </c>
      <c r="D5897" t="s">
        <v>65</v>
      </c>
      <c r="E5897" s="2" t="s">
        <v>56</v>
      </c>
      <c r="F5897" s="2" t="s">
        <v>70</v>
      </c>
      <c r="G5897" s="2"/>
      <c r="I5897" s="60">
        <f t="shared" si="366"/>
        <v>0</v>
      </c>
      <c r="J5897" s="60">
        <f>IF(OR(I5897="",I5898="",I5899=""),"",(AVERAGEIF(A5897:A$10000,A5897,I5897:I$10000)))</f>
        <v>0</v>
      </c>
      <c r="K5897" s="60"/>
      <c r="L5897" s="55" t="str">
        <f>IF(O5897="","",A5897)</f>
        <v/>
      </c>
      <c r="M5897" s="60" t="str">
        <f>IF(O5897="","",(VLOOKUP(A5897,A5897:E12881,5,FALSE)))</f>
        <v/>
      </c>
      <c r="N5897" s="55" t="str">
        <f t="shared" si="367"/>
        <v/>
      </c>
      <c r="O5897" s="55" t="str">
        <f t="shared" si="369"/>
        <v/>
      </c>
      <c r="P5897" s="104">
        <f t="shared" si="368"/>
        <v>13.599999999996726</v>
      </c>
      <c r="Q5897" s="58"/>
      <c r="R5897" s="58"/>
      <c r="S5897" s="102"/>
    </row>
    <row r="5898" spans="1:19" ht="12.5" customHeight="1" x14ac:dyDescent="0.35">
      <c r="A5898" s="60">
        <v>93</v>
      </c>
      <c r="B5898" s="60" t="s">
        <v>69</v>
      </c>
      <c r="C5898" s="68">
        <v>197.14789999999999</v>
      </c>
      <c r="D5898" s="58" t="s">
        <v>65</v>
      </c>
      <c r="E5898" s="60" t="s">
        <v>56</v>
      </c>
      <c r="F5898" s="60" t="s">
        <v>70</v>
      </c>
      <c r="G5898" s="60"/>
      <c r="H5898" s="60"/>
      <c r="I5898" s="60">
        <f t="shared" si="366"/>
        <v>0</v>
      </c>
      <c r="J5898" s="60">
        <f>IF(OR(I5898="",I5899="",I5900=""),"",(AVERAGEIF(A5898:A$10000,A5898,I5898:I$10000)))</f>
        <v>0</v>
      </c>
      <c r="K5898" s="60"/>
      <c r="L5898" s="60" t="str">
        <f>IF(O5898="","",A5898)</f>
        <v/>
      </c>
      <c r="M5898" s="60" t="str">
        <f>IF(O5898="","",(VLOOKUP(A5898,A5898:E12882,5,FALSE)))</f>
        <v/>
      </c>
      <c r="N5898" s="60" t="str">
        <f t="shared" si="367"/>
        <v/>
      </c>
      <c r="O5898" s="60" t="str">
        <f t="shared" si="369"/>
        <v/>
      </c>
      <c r="P5898" s="103">
        <f t="shared" si="368"/>
        <v>14.899999999983038</v>
      </c>
      <c r="Q5898" s="58"/>
      <c r="R5898" s="58"/>
      <c r="S5898" s="102"/>
    </row>
    <row r="5899" spans="1:19" ht="12.5" customHeight="1" x14ac:dyDescent="0.35">
      <c r="A5899" s="2">
        <v>93</v>
      </c>
      <c r="B5899" s="2" t="s">
        <v>69</v>
      </c>
      <c r="C5899" s="67">
        <v>197.16249999999999</v>
      </c>
      <c r="D5899" t="s">
        <v>65</v>
      </c>
      <c r="E5899" s="2" t="s">
        <v>56</v>
      </c>
      <c r="F5899" s="2" t="s">
        <v>70</v>
      </c>
      <c r="G5899" s="2"/>
      <c r="I5899" s="60">
        <f t="shared" si="366"/>
        <v>0</v>
      </c>
      <c r="J5899" s="60">
        <f>IF(OR(I5899="",I5900="",I5901=""),"",(AVERAGEIF(A5899:A$10000,A5899,I5899:I$10000)))</f>
        <v>0</v>
      </c>
      <c r="K5899" s="60"/>
      <c r="L5899" s="55" t="str">
        <f>IF(O5899="","",A5899)</f>
        <v/>
      </c>
      <c r="M5899" s="60" t="str">
        <f>IF(O5899="","",(VLOOKUP(A5899,A5899:E12883,5,FALSE)))</f>
        <v/>
      </c>
      <c r="N5899" s="55" t="str">
        <f t="shared" si="367"/>
        <v/>
      </c>
      <c r="O5899" s="55" t="str">
        <f t="shared" si="369"/>
        <v/>
      </c>
      <c r="P5899" s="104">
        <f t="shared" si="368"/>
        <v>14.600000000001501</v>
      </c>
      <c r="Q5899" s="58"/>
      <c r="R5899" s="58"/>
      <c r="S5899" s="102"/>
    </row>
    <row r="5900" spans="1:19" ht="12.5" customHeight="1" x14ac:dyDescent="0.35">
      <c r="A5900" s="60">
        <v>93</v>
      </c>
      <c r="B5900" s="60" t="s">
        <v>69</v>
      </c>
      <c r="C5900" s="68">
        <v>197.17699999999999</v>
      </c>
      <c r="D5900" s="58" t="s">
        <v>65</v>
      </c>
      <c r="E5900" s="60" t="s">
        <v>56</v>
      </c>
      <c r="F5900" s="60" t="s">
        <v>70</v>
      </c>
      <c r="G5900" s="60"/>
      <c r="H5900" s="60"/>
      <c r="I5900" s="60">
        <f t="shared" si="366"/>
        <v>0</v>
      </c>
      <c r="J5900" s="60">
        <f>IF(OR(I5900="",I5901="",I5902=""),"",(AVERAGEIF(A5900:A$10000,A5900,I5900:I$10000)))</f>
        <v>0</v>
      </c>
      <c r="K5900" s="60"/>
      <c r="L5900" s="60" t="str">
        <f>IF(O5900="","",A5900)</f>
        <v/>
      </c>
      <c r="M5900" s="60" t="str">
        <f>IF(O5900="","",(VLOOKUP(A5900,A5900:E12884,5,FALSE)))</f>
        <v/>
      </c>
      <c r="N5900" s="60" t="str">
        <f t="shared" si="367"/>
        <v/>
      </c>
      <c r="O5900" s="60" t="str">
        <f t="shared" si="369"/>
        <v/>
      </c>
      <c r="P5900" s="103">
        <f t="shared" si="368"/>
        <v>14.499999999998181</v>
      </c>
      <c r="Q5900" s="58"/>
      <c r="R5900" s="58"/>
      <c r="S5900" s="102"/>
    </row>
    <row r="5901" spans="1:19" ht="12.5" customHeight="1" x14ac:dyDescent="0.35">
      <c r="A5901" s="2">
        <v>93</v>
      </c>
      <c r="B5901" s="2" t="s">
        <v>69</v>
      </c>
      <c r="C5901" s="67">
        <v>197.19130000000001</v>
      </c>
      <c r="D5901" t="s">
        <v>65</v>
      </c>
      <c r="E5901" s="2" t="s">
        <v>56</v>
      </c>
      <c r="F5901" s="2" t="s">
        <v>70</v>
      </c>
      <c r="G5901" s="2"/>
      <c r="I5901" s="60">
        <f t="shared" si="366"/>
        <v>0</v>
      </c>
      <c r="J5901" s="60">
        <f>IF(OR(I5901="",I5902="",I5903=""),"",(AVERAGEIF(A5901:A$10000,A5901,I5901:I$10000)))</f>
        <v>0</v>
      </c>
      <c r="K5901" s="60"/>
      <c r="L5901" s="55" t="str">
        <f>IF(O5901="","",A5901)</f>
        <v/>
      </c>
      <c r="M5901" s="60" t="str">
        <f>IF(O5901="","",(VLOOKUP(A5901,A5901:E12885,5,FALSE)))</f>
        <v/>
      </c>
      <c r="N5901" s="55" t="str">
        <f t="shared" si="367"/>
        <v/>
      </c>
      <c r="O5901" s="55" t="str">
        <f t="shared" si="369"/>
        <v/>
      </c>
      <c r="P5901" s="104">
        <f t="shared" si="368"/>
        <v>14.300000000019963</v>
      </c>
      <c r="Q5901" s="58"/>
      <c r="R5901" s="58"/>
      <c r="S5901" s="102"/>
    </row>
    <row r="5902" spans="1:19" ht="12.5" customHeight="1" x14ac:dyDescent="0.35">
      <c r="A5902" s="60">
        <v>93</v>
      </c>
      <c r="B5902" s="60" t="s">
        <v>69</v>
      </c>
      <c r="C5902" s="68">
        <v>197.20580000000001</v>
      </c>
      <c r="D5902" s="58" t="s">
        <v>65</v>
      </c>
      <c r="E5902" s="60" t="s">
        <v>56</v>
      </c>
      <c r="F5902" s="60" t="s">
        <v>70</v>
      </c>
      <c r="G5902" s="60"/>
      <c r="H5902" s="60"/>
      <c r="I5902" s="60">
        <f t="shared" si="366"/>
        <v>0</v>
      </c>
      <c r="J5902" s="60">
        <f>IF(OR(I5902="",I5903="",I5904=""),"",(AVERAGEIF(A5902:A$10000,A5902,I5902:I$10000)))</f>
        <v>0</v>
      </c>
      <c r="K5902" s="60"/>
      <c r="L5902" s="60" t="str">
        <f>IF(O5902="","",A5902)</f>
        <v/>
      </c>
      <c r="M5902" s="60" t="str">
        <f>IF(O5902="","",(VLOOKUP(A5902,A5902:E12886,5,FALSE)))</f>
        <v/>
      </c>
      <c r="N5902" s="60" t="str">
        <f t="shared" si="367"/>
        <v/>
      </c>
      <c r="O5902" s="60" t="str">
        <f t="shared" si="369"/>
        <v/>
      </c>
      <c r="P5902" s="103">
        <f t="shared" si="368"/>
        <v>14.499999999998181</v>
      </c>
      <c r="Q5902" s="58"/>
      <c r="R5902" s="58"/>
      <c r="S5902" s="102"/>
    </row>
    <row r="5903" spans="1:19" ht="12.5" customHeight="1" x14ac:dyDescent="0.35">
      <c r="A5903" s="2">
        <v>93</v>
      </c>
      <c r="B5903" s="2" t="s">
        <v>69</v>
      </c>
      <c r="C5903" s="67">
        <v>197.2287</v>
      </c>
      <c r="D5903" t="s">
        <v>65</v>
      </c>
      <c r="E5903" s="2" t="s">
        <v>56</v>
      </c>
      <c r="F5903" s="2" t="s">
        <v>70</v>
      </c>
      <c r="G5903" s="2"/>
      <c r="I5903" s="60">
        <f t="shared" si="366"/>
        <v>0</v>
      </c>
      <c r="J5903" s="60">
        <f>IF(OR(I5903="",I5904="",I5905=""),"",(AVERAGEIF(A5903:A$10000,A5903,I5903:I$10000)))</f>
        <v>0</v>
      </c>
      <c r="K5903" s="60"/>
      <c r="L5903" s="55" t="str">
        <f>IF(O5903="","",A5903)</f>
        <v/>
      </c>
      <c r="M5903" s="60" t="str">
        <f>IF(O5903="","",(VLOOKUP(A5903,A5903:E12887,5,FALSE)))</f>
        <v/>
      </c>
      <c r="N5903" s="55" t="str">
        <f t="shared" si="367"/>
        <v/>
      </c>
      <c r="O5903" s="55" t="str">
        <f t="shared" si="369"/>
        <v/>
      </c>
      <c r="P5903" s="104">
        <f t="shared" si="368"/>
        <v>22.899999999992815</v>
      </c>
      <c r="Q5903" s="58"/>
      <c r="R5903" s="58"/>
      <c r="S5903" s="102"/>
    </row>
    <row r="5904" spans="1:19" ht="12.5" customHeight="1" x14ac:dyDescent="0.35">
      <c r="A5904" s="60">
        <v>93</v>
      </c>
      <c r="B5904" s="60" t="s">
        <v>71</v>
      </c>
      <c r="C5904" s="68">
        <v>197.24379999999999</v>
      </c>
      <c r="D5904" s="58" t="s">
        <v>65</v>
      </c>
      <c r="E5904" s="60" t="s">
        <v>56</v>
      </c>
      <c r="F5904" s="60" t="s">
        <v>70</v>
      </c>
      <c r="G5904" s="60"/>
      <c r="H5904" s="60"/>
      <c r="I5904" s="60">
        <f t="shared" si="366"/>
        <v>0</v>
      </c>
      <c r="J5904" s="60">
        <f>IF(OR(I5904="",I5905="",I5906=""),"",(AVERAGEIF(A5904:A$10000,A5904,I5904:I$10000)))</f>
        <v>0</v>
      </c>
      <c r="K5904" s="60"/>
      <c r="L5904" s="60" t="str">
        <f>IF(O5904="","",A5904)</f>
        <v/>
      </c>
      <c r="M5904" s="60" t="str">
        <f>IF(O5904="","",(VLOOKUP(A5904,A5904:E12888,5,FALSE)))</f>
        <v/>
      </c>
      <c r="N5904" s="60" t="str">
        <f t="shared" si="367"/>
        <v/>
      </c>
      <c r="O5904" s="60" t="str">
        <f t="shared" si="369"/>
        <v/>
      </c>
      <c r="P5904" s="103">
        <f t="shared" si="368"/>
        <v>15.099999999989677</v>
      </c>
      <c r="Q5904" s="58"/>
      <c r="R5904" s="58"/>
      <c r="S5904" s="102"/>
    </row>
    <row r="5905" spans="1:19" ht="12.5" customHeight="1" x14ac:dyDescent="0.35">
      <c r="A5905" s="2">
        <v>93</v>
      </c>
      <c r="B5905" s="2" t="s">
        <v>69</v>
      </c>
      <c r="C5905" s="67">
        <v>197.2585</v>
      </c>
      <c r="D5905" t="s">
        <v>65</v>
      </c>
      <c r="E5905" s="2" t="s">
        <v>56</v>
      </c>
      <c r="F5905" s="2" t="s">
        <v>70</v>
      </c>
      <c r="G5905" s="2"/>
      <c r="I5905" s="60">
        <f t="shared" ref="I5905:I5968" si="370">IF(AND(OR(G5904&gt;G$5,G5906&gt;G$5),G5905&gt;G$5),G5905,"")</f>
        <v>0</v>
      </c>
      <c r="J5905" s="60">
        <f>IF(OR(I5905="",I5906="",I5907=""),"",(AVERAGEIF(A5905:A$10000,A5905,I5905:I$10000)))</f>
        <v>0</v>
      </c>
      <c r="K5905" s="60"/>
      <c r="L5905" s="55" t="str">
        <f>IF(O5905="","",A5905)</f>
        <v/>
      </c>
      <c r="M5905" s="60" t="str">
        <f>IF(O5905="","",(VLOOKUP(A5905,A5905:E12889,5,FALSE)))</f>
        <v/>
      </c>
      <c r="N5905" s="55" t="str">
        <f t="shared" si="367"/>
        <v/>
      </c>
      <c r="O5905" s="55" t="str">
        <f t="shared" si="369"/>
        <v/>
      </c>
      <c r="P5905" s="104">
        <f t="shared" si="368"/>
        <v>14.70000000000482</v>
      </c>
      <c r="Q5905" s="58"/>
      <c r="R5905" s="58"/>
      <c r="S5905" s="102"/>
    </row>
    <row r="5906" spans="1:19" ht="12.5" customHeight="1" x14ac:dyDescent="0.35">
      <c r="A5906" s="60">
        <v>93</v>
      </c>
      <c r="B5906" s="60" t="s">
        <v>69</v>
      </c>
      <c r="C5906" s="68">
        <v>197.27359999999999</v>
      </c>
      <c r="D5906" s="58" t="s">
        <v>65</v>
      </c>
      <c r="E5906" s="60" t="s">
        <v>56</v>
      </c>
      <c r="F5906" s="60" t="s">
        <v>70</v>
      </c>
      <c r="G5906" s="60"/>
      <c r="H5906" s="60"/>
      <c r="I5906" s="60">
        <f t="shared" si="370"/>
        <v>0</v>
      </c>
      <c r="J5906" s="60">
        <f>IF(OR(I5906="",I5907="",I5908=""),"",(AVERAGEIF(A5906:A$10000,A5906,I5906:I$10000)))</f>
        <v>0</v>
      </c>
      <c r="K5906" s="60"/>
      <c r="L5906" s="60" t="str">
        <f>IF(O5906="","",A5906)</f>
        <v/>
      </c>
      <c r="M5906" s="60" t="str">
        <f>IF(O5906="","",(VLOOKUP(A5906,A5906:E12890,5,FALSE)))</f>
        <v/>
      </c>
      <c r="N5906" s="60" t="str">
        <f t="shared" ref="N5906:N5969" si="371">IF(L5906="","",I5906)</f>
        <v/>
      </c>
      <c r="O5906" s="60" t="str">
        <f t="shared" si="369"/>
        <v/>
      </c>
      <c r="P5906" s="103">
        <f t="shared" ref="P5906:P5969" si="372">IF(A5906=A5905,ABS(C5906-C5905)*1000,"")</f>
        <v>15.099999999989677</v>
      </c>
      <c r="Q5906" s="58"/>
      <c r="R5906" s="58"/>
      <c r="S5906" s="102"/>
    </row>
    <row r="5907" spans="1:19" ht="12.5" customHeight="1" x14ac:dyDescent="0.35">
      <c r="A5907" s="2">
        <v>93</v>
      </c>
      <c r="B5907" s="2" t="s">
        <v>71</v>
      </c>
      <c r="C5907" s="67">
        <v>197.2885</v>
      </c>
      <c r="D5907" t="s">
        <v>65</v>
      </c>
      <c r="E5907" s="2" t="s">
        <v>56</v>
      </c>
      <c r="F5907" s="2" t="s">
        <v>70</v>
      </c>
      <c r="G5907" s="2"/>
      <c r="I5907" s="60">
        <f t="shared" si="370"/>
        <v>0</v>
      </c>
      <c r="J5907" s="60">
        <f>IF(OR(I5907="",I5908="",I5909=""),"",(AVERAGEIF(A5907:A$10000,A5907,I5907:I$10000)))</f>
        <v>0</v>
      </c>
      <c r="K5907" s="60"/>
      <c r="L5907" s="55" t="str">
        <f>IF(O5907="","",A5907)</f>
        <v/>
      </c>
      <c r="M5907" s="60" t="str">
        <f>IF(O5907="","",(VLOOKUP(A5907,A5907:E12891,5,FALSE)))</f>
        <v/>
      </c>
      <c r="N5907" s="55" t="str">
        <f t="shared" si="371"/>
        <v/>
      </c>
      <c r="O5907" s="55" t="str">
        <f t="shared" si="369"/>
        <v/>
      </c>
      <c r="P5907" s="104">
        <f t="shared" si="372"/>
        <v>14.90000000001146</v>
      </c>
      <c r="Q5907" s="58"/>
      <c r="R5907" s="58"/>
      <c r="S5907" s="102"/>
    </row>
    <row r="5908" spans="1:19" ht="12.5" customHeight="1" x14ac:dyDescent="0.35">
      <c r="A5908" s="60">
        <v>93</v>
      </c>
      <c r="B5908" s="60" t="s">
        <v>71</v>
      </c>
      <c r="C5908" s="68">
        <v>197.3022</v>
      </c>
      <c r="D5908" s="58" t="s">
        <v>65</v>
      </c>
      <c r="E5908" s="60" t="s">
        <v>56</v>
      </c>
      <c r="F5908" s="60" t="s">
        <v>70</v>
      </c>
      <c r="G5908" s="60"/>
      <c r="H5908" s="60"/>
      <c r="I5908" s="60">
        <f t="shared" si="370"/>
        <v>0</v>
      </c>
      <c r="J5908" s="60">
        <f>IF(OR(I5908="",I5909="",I5910=""),"",(AVERAGEIF(A5908:A$10000,A5908,I5908:I$10000)))</f>
        <v>0</v>
      </c>
      <c r="K5908" s="60"/>
      <c r="L5908" s="60" t="str">
        <f>IF(O5908="","",A5908)</f>
        <v/>
      </c>
      <c r="M5908" s="60" t="str">
        <f>IF(O5908="","",(VLOOKUP(A5908,A5908:E12892,5,FALSE)))</f>
        <v/>
      </c>
      <c r="N5908" s="60" t="str">
        <f t="shared" si="371"/>
        <v/>
      </c>
      <c r="O5908" s="60" t="str">
        <f t="shared" si="369"/>
        <v/>
      </c>
      <c r="P5908" s="103">
        <f t="shared" si="372"/>
        <v>13.700000000000045</v>
      </c>
      <c r="Q5908" s="58"/>
      <c r="R5908" s="58"/>
      <c r="S5908" s="102"/>
    </row>
    <row r="5909" spans="1:19" ht="12.5" customHeight="1" x14ac:dyDescent="0.35">
      <c r="A5909" s="2">
        <v>93</v>
      </c>
      <c r="B5909" s="2" t="s">
        <v>71</v>
      </c>
      <c r="C5909" s="67">
        <v>197.31630000000001</v>
      </c>
      <c r="D5909" t="s">
        <v>65</v>
      </c>
      <c r="E5909" s="2" t="s">
        <v>56</v>
      </c>
      <c r="F5909" s="2" t="s">
        <v>70</v>
      </c>
      <c r="G5909" s="2"/>
      <c r="I5909" s="60">
        <f t="shared" si="370"/>
        <v>0</v>
      </c>
      <c r="J5909" s="60">
        <f>IF(OR(I5909="",I5910="",I5911=""),"",(AVERAGEIF(A5909:A$10000,A5909,I5909:I$10000)))</f>
        <v>0</v>
      </c>
      <c r="K5909" s="60"/>
      <c r="L5909" s="55" t="str">
        <f>IF(O5909="","",A5909)</f>
        <v/>
      </c>
      <c r="M5909" s="60" t="str">
        <f>IF(O5909="","",(VLOOKUP(A5909,A5909:E12893,5,FALSE)))</f>
        <v/>
      </c>
      <c r="N5909" s="55" t="str">
        <f t="shared" si="371"/>
        <v/>
      </c>
      <c r="O5909" s="55" t="str">
        <f t="shared" si="369"/>
        <v/>
      </c>
      <c r="P5909" s="104">
        <f t="shared" si="372"/>
        <v>14.100000000013324</v>
      </c>
      <c r="Q5909" s="58"/>
      <c r="R5909" s="58"/>
      <c r="S5909" s="102"/>
    </row>
    <row r="5910" spans="1:19" ht="12.5" customHeight="1" x14ac:dyDescent="0.35">
      <c r="A5910" s="60">
        <v>93</v>
      </c>
      <c r="B5910" s="60" t="s">
        <v>71</v>
      </c>
      <c r="C5910" s="68">
        <v>197.33099999999999</v>
      </c>
      <c r="D5910" s="58" t="s">
        <v>65</v>
      </c>
      <c r="E5910" s="60" t="s">
        <v>56</v>
      </c>
      <c r="F5910" s="60" t="s">
        <v>70</v>
      </c>
      <c r="G5910" s="60"/>
      <c r="H5910" s="60"/>
      <c r="I5910" s="60">
        <f t="shared" si="370"/>
        <v>0</v>
      </c>
      <c r="J5910" s="60">
        <f>IF(OR(I5910="",I5911="",I5912=""),"",(AVERAGEIF(A5910:A$10000,A5910,I5910:I$10000)))</f>
        <v>0</v>
      </c>
      <c r="K5910" s="60"/>
      <c r="L5910" s="60" t="str">
        <f>IF(O5910="","",A5910)</f>
        <v/>
      </c>
      <c r="M5910" s="60" t="str">
        <f>IF(O5910="","",(VLOOKUP(A5910,A5910:E12894,5,FALSE)))</f>
        <v/>
      </c>
      <c r="N5910" s="60" t="str">
        <f t="shared" si="371"/>
        <v/>
      </c>
      <c r="O5910" s="60" t="str">
        <f t="shared" si="369"/>
        <v/>
      </c>
      <c r="P5910" s="103">
        <f t="shared" si="372"/>
        <v>14.699999999976399</v>
      </c>
      <c r="Q5910" s="58"/>
      <c r="R5910" s="58"/>
      <c r="S5910" s="102"/>
    </row>
    <row r="5911" spans="1:19" ht="12.5" customHeight="1" x14ac:dyDescent="0.35">
      <c r="A5911" s="2">
        <v>93</v>
      </c>
      <c r="B5911" s="2" t="s">
        <v>71</v>
      </c>
      <c r="C5911" s="67">
        <v>197.3466</v>
      </c>
      <c r="D5911" t="s">
        <v>65</v>
      </c>
      <c r="E5911" s="2" t="s">
        <v>56</v>
      </c>
      <c r="F5911" s="2" t="s">
        <v>70</v>
      </c>
      <c r="G5911" s="2"/>
      <c r="I5911" s="60">
        <f t="shared" si="370"/>
        <v>0</v>
      </c>
      <c r="J5911" s="60">
        <f>IF(OR(I5911="",I5912="",I5913=""),"",(AVERAGEIF(A5911:A$10000,A5911,I5911:I$10000)))</f>
        <v>0</v>
      </c>
      <c r="K5911" s="60"/>
      <c r="L5911" s="55" t="str">
        <f>IF(O5911="","",A5911)</f>
        <v/>
      </c>
      <c r="M5911" s="60" t="str">
        <f>IF(O5911="","",(VLOOKUP(A5911,A5911:E12895,5,FALSE)))</f>
        <v/>
      </c>
      <c r="N5911" s="55" t="str">
        <f t="shared" si="371"/>
        <v/>
      </c>
      <c r="O5911" s="55" t="str">
        <f t="shared" si="369"/>
        <v/>
      </c>
      <c r="P5911" s="104">
        <f t="shared" si="372"/>
        <v>15.600000000006276</v>
      </c>
      <c r="Q5911" s="58"/>
      <c r="R5911" s="58"/>
      <c r="S5911" s="102"/>
    </row>
    <row r="5912" spans="1:19" ht="12.5" customHeight="1" x14ac:dyDescent="0.35">
      <c r="A5912" s="60">
        <v>93</v>
      </c>
      <c r="B5912" s="60" t="s">
        <v>71</v>
      </c>
      <c r="C5912" s="68">
        <v>197.36109999999999</v>
      </c>
      <c r="D5912" s="58" t="s">
        <v>65</v>
      </c>
      <c r="E5912" s="60" t="s">
        <v>56</v>
      </c>
      <c r="F5912" s="60" t="s">
        <v>70</v>
      </c>
      <c r="G5912" s="60"/>
      <c r="H5912" s="60"/>
      <c r="I5912" s="60">
        <f t="shared" si="370"/>
        <v>0</v>
      </c>
      <c r="J5912" s="60">
        <f>IF(OR(I5912="",I5913="",I5914=""),"",(AVERAGEIF(A5912:A$10000,A5912,I5912:I$10000)))</f>
        <v>0</v>
      </c>
      <c r="K5912" s="60"/>
      <c r="L5912" s="60" t="str">
        <f>IF(O5912="","",A5912)</f>
        <v/>
      </c>
      <c r="M5912" s="60" t="str">
        <f>IF(O5912="","",(VLOOKUP(A5912,A5912:E12896,5,FALSE)))</f>
        <v/>
      </c>
      <c r="N5912" s="60" t="str">
        <f t="shared" si="371"/>
        <v/>
      </c>
      <c r="O5912" s="60" t="str">
        <f t="shared" si="369"/>
        <v/>
      </c>
      <c r="P5912" s="103">
        <f t="shared" si="372"/>
        <v>14.499999999998181</v>
      </c>
      <c r="Q5912" s="58"/>
      <c r="R5912" s="58"/>
      <c r="S5912" s="102"/>
    </row>
    <row r="5913" spans="1:19" ht="12.5" customHeight="1" x14ac:dyDescent="0.35">
      <c r="A5913" s="2">
        <v>93</v>
      </c>
      <c r="B5913" s="2" t="s">
        <v>71</v>
      </c>
      <c r="C5913" s="67">
        <v>197.37899999999999</v>
      </c>
      <c r="D5913" t="s">
        <v>65</v>
      </c>
      <c r="E5913" s="2" t="s">
        <v>56</v>
      </c>
      <c r="F5913" s="2" t="s">
        <v>70</v>
      </c>
      <c r="G5913" s="2"/>
      <c r="I5913" s="60">
        <f t="shared" si="370"/>
        <v>0</v>
      </c>
      <c r="J5913" s="60">
        <f>IF(OR(I5913="",I5914="",I5915=""),"",(AVERAGEIF(A5913:A$10000,A5913,I5913:I$10000)))</f>
        <v>0</v>
      </c>
      <c r="K5913" s="60"/>
      <c r="L5913" s="55" t="str">
        <f>IF(O5913="","",A5913)</f>
        <v/>
      </c>
      <c r="M5913" s="60" t="str">
        <f>IF(O5913="","",(VLOOKUP(A5913,A5913:E12897,5,FALSE)))</f>
        <v/>
      </c>
      <c r="N5913" s="55" t="str">
        <f t="shared" si="371"/>
        <v/>
      </c>
      <c r="O5913" s="55" t="str">
        <f t="shared" si="369"/>
        <v/>
      </c>
      <c r="P5913" s="104">
        <f t="shared" si="372"/>
        <v>17.899999999997362</v>
      </c>
      <c r="Q5913" s="58"/>
      <c r="R5913" s="58"/>
      <c r="S5913" s="102"/>
    </row>
    <row r="5914" spans="1:19" ht="12.5" customHeight="1" x14ac:dyDescent="0.35">
      <c r="A5914" s="60">
        <v>93</v>
      </c>
      <c r="B5914" s="60" t="s">
        <v>69</v>
      </c>
      <c r="C5914" s="68">
        <v>197.39259999999999</v>
      </c>
      <c r="D5914" s="58" t="s">
        <v>65</v>
      </c>
      <c r="E5914" s="60" t="s">
        <v>56</v>
      </c>
      <c r="F5914" s="60" t="s">
        <v>70</v>
      </c>
      <c r="G5914" s="60"/>
      <c r="H5914" s="60"/>
      <c r="I5914" s="60">
        <f t="shared" si="370"/>
        <v>0</v>
      </c>
      <c r="J5914" s="60">
        <f>IF(OR(I5914="",I5915="",I5916=""),"",(AVERAGEIF(A5914:A$10000,A5914,I5914:I$10000)))</f>
        <v>0</v>
      </c>
      <c r="K5914" s="60"/>
      <c r="L5914" s="60" t="str">
        <f>IF(O5914="","",A5914)</f>
        <v/>
      </c>
      <c r="M5914" s="60" t="str">
        <f>IF(O5914="","",(VLOOKUP(A5914,A5914:E12898,5,FALSE)))</f>
        <v/>
      </c>
      <c r="N5914" s="60" t="str">
        <f t="shared" si="371"/>
        <v/>
      </c>
      <c r="O5914" s="60" t="str">
        <f t="shared" ref="O5914:O5977" si="373">IF(J5914="","",IF(AND(J5913="",J5912="",J5911=""),C5914,""))</f>
        <v/>
      </c>
      <c r="P5914" s="103">
        <f t="shared" si="372"/>
        <v>13.599999999996726</v>
      </c>
      <c r="Q5914" s="58"/>
      <c r="R5914" s="58"/>
      <c r="S5914" s="102"/>
    </row>
    <row r="5915" spans="1:19" ht="12.5" customHeight="1" x14ac:dyDescent="0.35">
      <c r="A5915" s="2">
        <v>93</v>
      </c>
      <c r="B5915" s="2" t="s">
        <v>71</v>
      </c>
      <c r="C5915" s="67">
        <v>197.4075</v>
      </c>
      <c r="D5915" t="s">
        <v>65</v>
      </c>
      <c r="E5915" s="2" t="s">
        <v>56</v>
      </c>
      <c r="F5915" s="2" t="s">
        <v>70</v>
      </c>
      <c r="G5915" s="2"/>
      <c r="I5915" s="60">
        <f t="shared" si="370"/>
        <v>0</v>
      </c>
      <c r="J5915" s="60">
        <f>IF(OR(I5915="",I5916="",I5917=""),"",(AVERAGEIF(A5915:A$10000,A5915,I5915:I$10000)))</f>
        <v>0</v>
      </c>
      <c r="K5915" s="60"/>
      <c r="L5915" s="55" t="str">
        <f>IF(O5915="","",A5915)</f>
        <v/>
      </c>
      <c r="M5915" s="60" t="str">
        <f>IF(O5915="","",(VLOOKUP(A5915,A5915:E12899,5,FALSE)))</f>
        <v/>
      </c>
      <c r="N5915" s="55" t="str">
        <f t="shared" si="371"/>
        <v/>
      </c>
      <c r="O5915" s="55" t="str">
        <f t="shared" si="373"/>
        <v/>
      </c>
      <c r="P5915" s="104">
        <f t="shared" si="372"/>
        <v>14.90000000001146</v>
      </c>
      <c r="Q5915" s="58"/>
      <c r="R5915" s="58"/>
      <c r="S5915" s="102"/>
    </row>
    <row r="5916" spans="1:19" ht="12.5" customHeight="1" x14ac:dyDescent="0.35">
      <c r="A5916" s="60">
        <v>93</v>
      </c>
      <c r="B5916" s="60" t="s">
        <v>71</v>
      </c>
      <c r="C5916" s="68">
        <v>197.4324</v>
      </c>
      <c r="D5916" s="58" t="s">
        <v>65</v>
      </c>
      <c r="E5916" s="60" t="s">
        <v>56</v>
      </c>
      <c r="F5916" s="60" t="s">
        <v>70</v>
      </c>
      <c r="G5916" s="60"/>
      <c r="H5916" s="60"/>
      <c r="I5916" s="60">
        <f t="shared" si="370"/>
        <v>0</v>
      </c>
      <c r="J5916" s="60">
        <f>IF(OR(I5916="",I5917="",I5918=""),"",(AVERAGEIF(A5916:A$10000,A5916,I5916:I$10000)))</f>
        <v>0</v>
      </c>
      <c r="K5916" s="60"/>
      <c r="L5916" s="60" t="str">
        <f>IF(O5916="","",A5916)</f>
        <v/>
      </c>
      <c r="M5916" s="60" t="str">
        <f>IF(O5916="","",(VLOOKUP(A5916,A5916:E12900,5,FALSE)))</f>
        <v/>
      </c>
      <c r="N5916" s="60" t="str">
        <f t="shared" si="371"/>
        <v/>
      </c>
      <c r="O5916" s="60" t="str">
        <f t="shared" si="373"/>
        <v/>
      </c>
      <c r="P5916" s="103">
        <f t="shared" si="372"/>
        <v>24.900000000002365</v>
      </c>
      <c r="Q5916" s="58"/>
      <c r="R5916" s="58"/>
      <c r="S5916" s="102"/>
    </row>
    <row r="5917" spans="1:19" ht="12.5" customHeight="1" x14ac:dyDescent="0.35">
      <c r="A5917" s="2">
        <v>93</v>
      </c>
      <c r="B5917" s="2" t="s">
        <v>71</v>
      </c>
      <c r="C5917" s="67">
        <v>197.4478</v>
      </c>
      <c r="D5917" t="s">
        <v>65</v>
      </c>
      <c r="E5917" s="2" t="s">
        <v>56</v>
      </c>
      <c r="F5917" s="2" t="s">
        <v>70</v>
      </c>
      <c r="G5917" s="2"/>
      <c r="I5917" s="60">
        <f t="shared" si="370"/>
        <v>0</v>
      </c>
      <c r="J5917" s="60">
        <f>IF(OR(I5917="",I5918="",I5919=""),"",(AVERAGEIF(A5917:A$10000,A5917,I5917:I$10000)))</f>
        <v>0</v>
      </c>
      <c r="K5917" s="60"/>
      <c r="L5917" s="55" t="str">
        <f>IF(O5917="","",A5917)</f>
        <v/>
      </c>
      <c r="M5917" s="60" t="str">
        <f>IF(O5917="","",(VLOOKUP(A5917,A5917:E12901,5,FALSE)))</f>
        <v/>
      </c>
      <c r="N5917" s="55" t="str">
        <f t="shared" si="371"/>
        <v/>
      </c>
      <c r="O5917" s="55" t="str">
        <f t="shared" si="373"/>
        <v/>
      </c>
      <c r="P5917" s="104">
        <f t="shared" si="372"/>
        <v>15.399999999999636</v>
      </c>
      <c r="Q5917" s="58"/>
      <c r="R5917" s="58"/>
      <c r="S5917" s="102"/>
    </row>
    <row r="5918" spans="1:19" ht="12.5" customHeight="1" x14ac:dyDescent="0.35">
      <c r="A5918" s="60">
        <v>93</v>
      </c>
      <c r="B5918" s="60" t="s">
        <v>71</v>
      </c>
      <c r="C5918" s="68">
        <v>197.46279999999999</v>
      </c>
      <c r="D5918" s="58" t="s">
        <v>65</v>
      </c>
      <c r="E5918" s="60" t="s">
        <v>56</v>
      </c>
      <c r="F5918" s="60" t="s">
        <v>70</v>
      </c>
      <c r="G5918" s="60"/>
      <c r="H5918" s="60"/>
      <c r="I5918" s="60">
        <f t="shared" si="370"/>
        <v>0</v>
      </c>
      <c r="J5918" s="60">
        <f>IF(OR(I5918="",I5919="",I5920=""),"",(AVERAGEIF(A5918:A$10000,A5918,I5918:I$10000)))</f>
        <v>0</v>
      </c>
      <c r="K5918" s="60"/>
      <c r="L5918" s="60" t="str">
        <f>IF(O5918="","",A5918)</f>
        <v/>
      </c>
      <c r="M5918" s="60" t="str">
        <f>IF(O5918="","",(VLOOKUP(A5918,A5918:E12902,5,FALSE)))</f>
        <v/>
      </c>
      <c r="N5918" s="60" t="str">
        <f t="shared" si="371"/>
        <v/>
      </c>
      <c r="O5918" s="60" t="str">
        <f t="shared" si="373"/>
        <v/>
      </c>
      <c r="P5918" s="103">
        <f t="shared" si="372"/>
        <v>14.999999999986358</v>
      </c>
      <c r="Q5918" s="58"/>
      <c r="R5918" s="58"/>
      <c r="S5918" s="102"/>
    </row>
    <row r="5919" spans="1:19" ht="12.5" customHeight="1" x14ac:dyDescent="0.35">
      <c r="A5919" s="2">
        <v>93</v>
      </c>
      <c r="B5919" s="2" t="s">
        <v>71</v>
      </c>
      <c r="C5919" s="67">
        <v>197.4787</v>
      </c>
      <c r="D5919" t="s">
        <v>65</v>
      </c>
      <c r="E5919" s="2" t="s">
        <v>56</v>
      </c>
      <c r="F5919" s="2" t="s">
        <v>70</v>
      </c>
      <c r="G5919" s="2"/>
      <c r="I5919" s="60">
        <f t="shared" si="370"/>
        <v>0</v>
      </c>
      <c r="J5919" s="60">
        <f>IF(OR(I5919="",I5920="",I5921=""),"",(AVERAGEIF(A5919:A$10000,A5919,I5919:I$10000)))</f>
        <v>0</v>
      </c>
      <c r="K5919" s="60"/>
      <c r="L5919" s="55" t="str">
        <f>IF(O5919="","",A5919)</f>
        <v/>
      </c>
      <c r="M5919" s="60" t="str">
        <f>IF(O5919="","",(VLOOKUP(A5919,A5919:E12903,5,FALSE)))</f>
        <v/>
      </c>
      <c r="N5919" s="55" t="str">
        <f t="shared" si="371"/>
        <v/>
      </c>
      <c r="O5919" s="55" t="str">
        <f t="shared" si="373"/>
        <v/>
      </c>
      <c r="P5919" s="104">
        <f t="shared" si="372"/>
        <v>15.900000000016234</v>
      </c>
      <c r="Q5919" s="58"/>
      <c r="R5919" s="58"/>
      <c r="S5919" s="102"/>
    </row>
    <row r="5920" spans="1:19" ht="12.5" customHeight="1" x14ac:dyDescent="0.35">
      <c r="A5920" s="60">
        <v>93</v>
      </c>
      <c r="B5920" s="60" t="s">
        <v>71</v>
      </c>
      <c r="C5920" s="68">
        <v>197.4923</v>
      </c>
      <c r="D5920" s="58" t="s">
        <v>65</v>
      </c>
      <c r="E5920" s="60" t="s">
        <v>56</v>
      </c>
      <c r="F5920" s="60" t="s">
        <v>70</v>
      </c>
      <c r="G5920" s="60"/>
      <c r="H5920" s="60"/>
      <c r="I5920" s="60">
        <f t="shared" si="370"/>
        <v>0</v>
      </c>
      <c r="J5920" s="60">
        <f>IF(OR(I5920="",I5921="",I5922=""),"",(AVERAGEIF(A5920:A$10000,A5920,I5920:I$10000)))</f>
        <v>0</v>
      </c>
      <c r="K5920" s="60"/>
      <c r="L5920" s="60" t="str">
        <f>IF(O5920="","",A5920)</f>
        <v/>
      </c>
      <c r="M5920" s="60" t="str">
        <f>IF(O5920="","",(VLOOKUP(A5920,A5920:E12904,5,FALSE)))</f>
        <v/>
      </c>
      <c r="N5920" s="60" t="str">
        <f t="shared" si="371"/>
        <v/>
      </c>
      <c r="O5920" s="60" t="str">
        <f t="shared" si="373"/>
        <v/>
      </c>
      <c r="P5920" s="103">
        <f t="shared" si="372"/>
        <v>13.599999999996726</v>
      </c>
      <c r="Q5920" s="58"/>
      <c r="R5920" s="58"/>
      <c r="S5920" s="102"/>
    </row>
    <row r="5921" spans="1:19" ht="12.5" customHeight="1" x14ac:dyDescent="0.35">
      <c r="A5921" s="2">
        <v>93</v>
      </c>
      <c r="B5921" s="2" t="s">
        <v>71</v>
      </c>
      <c r="C5921" s="67">
        <v>197.50729999999999</v>
      </c>
      <c r="D5921" t="s">
        <v>65</v>
      </c>
      <c r="E5921" s="2" t="s">
        <v>56</v>
      </c>
      <c r="F5921" s="2" t="s">
        <v>70</v>
      </c>
      <c r="G5921" s="2"/>
      <c r="I5921" s="60">
        <f t="shared" si="370"/>
        <v>0</v>
      </c>
      <c r="J5921" s="60">
        <f>IF(OR(I5921="",I5922="",I5923=""),"",(AVERAGEIF(A5921:A$10000,A5921,I5921:I$10000)))</f>
        <v>0</v>
      </c>
      <c r="K5921" s="60"/>
      <c r="L5921" s="55" t="str">
        <f>IF(O5921="","",A5921)</f>
        <v/>
      </c>
      <c r="M5921" s="60" t="str">
        <f>IF(O5921="","",(VLOOKUP(A5921,A5921:E12905,5,FALSE)))</f>
        <v/>
      </c>
      <c r="N5921" s="55" t="str">
        <f t="shared" si="371"/>
        <v/>
      </c>
      <c r="O5921" s="55" t="str">
        <f t="shared" si="373"/>
        <v/>
      </c>
      <c r="P5921" s="104">
        <f t="shared" si="372"/>
        <v>14.999999999986358</v>
      </c>
      <c r="Q5921" s="58"/>
      <c r="R5921" s="58"/>
      <c r="S5921" s="102"/>
    </row>
    <row r="5922" spans="1:19" ht="12.5" customHeight="1" x14ac:dyDescent="0.35">
      <c r="A5922" s="60">
        <v>93</v>
      </c>
      <c r="B5922" s="60" t="s">
        <v>71</v>
      </c>
      <c r="C5922" s="68">
        <v>197.52199999999999</v>
      </c>
      <c r="D5922" s="58" t="s">
        <v>65</v>
      </c>
      <c r="E5922" s="60" t="s">
        <v>56</v>
      </c>
      <c r="F5922" s="60" t="s">
        <v>70</v>
      </c>
      <c r="G5922" s="60"/>
      <c r="H5922" s="60"/>
      <c r="I5922" s="60">
        <f t="shared" si="370"/>
        <v>0</v>
      </c>
      <c r="J5922" s="60">
        <f>IF(OR(I5922="",I5923="",I5924=""),"",(AVERAGEIF(A5922:A$10000,A5922,I5922:I$10000)))</f>
        <v>0</v>
      </c>
      <c r="K5922" s="60"/>
      <c r="L5922" s="60" t="str">
        <f>IF(O5922="","",A5922)</f>
        <v/>
      </c>
      <c r="M5922" s="60" t="str">
        <f>IF(O5922="","",(VLOOKUP(A5922,A5922:E12906,5,FALSE)))</f>
        <v/>
      </c>
      <c r="N5922" s="60" t="str">
        <f t="shared" si="371"/>
        <v/>
      </c>
      <c r="O5922" s="60" t="str">
        <f t="shared" si="373"/>
        <v/>
      </c>
      <c r="P5922" s="103">
        <f t="shared" si="372"/>
        <v>14.70000000000482</v>
      </c>
      <c r="Q5922" s="58"/>
      <c r="R5922" s="58"/>
      <c r="S5922" s="102"/>
    </row>
    <row r="5923" spans="1:19" ht="12.5" customHeight="1" x14ac:dyDescent="0.35">
      <c r="A5923" s="2">
        <v>93</v>
      </c>
      <c r="B5923" s="2" t="s">
        <v>71</v>
      </c>
      <c r="C5923" s="67">
        <v>197.5369</v>
      </c>
      <c r="D5923" t="s">
        <v>65</v>
      </c>
      <c r="E5923" s="2" t="s">
        <v>56</v>
      </c>
      <c r="F5923" s="2" t="s">
        <v>70</v>
      </c>
      <c r="G5923" s="2"/>
      <c r="I5923" s="60">
        <f t="shared" si="370"/>
        <v>0</v>
      </c>
      <c r="J5923" s="60">
        <f>IF(OR(I5923="",I5924="",I5925=""),"",(AVERAGEIF(A5923:A$10000,A5923,I5923:I$10000)))</f>
        <v>0</v>
      </c>
      <c r="K5923" s="60"/>
      <c r="L5923" s="55" t="str">
        <f>IF(O5923="","",A5923)</f>
        <v/>
      </c>
      <c r="M5923" s="60" t="str">
        <f>IF(O5923="","",(VLOOKUP(A5923,A5923:E12907,5,FALSE)))</f>
        <v/>
      </c>
      <c r="N5923" s="55" t="str">
        <f t="shared" si="371"/>
        <v/>
      </c>
      <c r="O5923" s="55" t="str">
        <f t="shared" si="373"/>
        <v/>
      </c>
      <c r="P5923" s="104">
        <f t="shared" si="372"/>
        <v>14.90000000001146</v>
      </c>
      <c r="Q5923" s="58"/>
      <c r="R5923" s="58"/>
      <c r="S5923" s="102"/>
    </row>
    <row r="5924" spans="1:19" ht="12.5" customHeight="1" x14ac:dyDescent="0.35">
      <c r="A5924" s="60">
        <v>93</v>
      </c>
      <c r="B5924" s="60" t="s">
        <v>71</v>
      </c>
      <c r="C5924" s="68">
        <v>197.55119999999999</v>
      </c>
      <c r="D5924" s="58" t="s">
        <v>65</v>
      </c>
      <c r="E5924" s="60" t="s">
        <v>56</v>
      </c>
      <c r="F5924" s="60" t="s">
        <v>70</v>
      </c>
      <c r="G5924" s="60"/>
      <c r="H5924" s="60"/>
      <c r="I5924" s="60">
        <f t="shared" si="370"/>
        <v>0</v>
      </c>
      <c r="J5924" s="60">
        <f>IF(OR(I5924="",I5925="",I5926=""),"",(AVERAGEIF(A5924:A$10000,A5924,I5924:I$10000)))</f>
        <v>0</v>
      </c>
      <c r="K5924" s="60"/>
      <c r="L5924" s="60" t="str">
        <f>IF(O5924="","",A5924)</f>
        <v/>
      </c>
      <c r="M5924" s="60" t="str">
        <f>IF(O5924="","",(VLOOKUP(A5924,A5924:E12908,5,FALSE)))</f>
        <v/>
      </c>
      <c r="N5924" s="60" t="str">
        <f t="shared" si="371"/>
        <v/>
      </c>
      <c r="O5924" s="60" t="str">
        <f t="shared" si="373"/>
        <v/>
      </c>
      <c r="P5924" s="103">
        <f t="shared" si="372"/>
        <v>14.299999999991542</v>
      </c>
      <c r="Q5924" s="58"/>
      <c r="R5924" s="58"/>
      <c r="S5924" s="102"/>
    </row>
    <row r="5925" spans="1:19" ht="12.5" customHeight="1" x14ac:dyDescent="0.35">
      <c r="A5925" s="2">
        <v>93</v>
      </c>
      <c r="B5925" s="2" t="s">
        <v>69</v>
      </c>
      <c r="C5925" s="67">
        <v>197.56540000000001</v>
      </c>
      <c r="D5925" t="s">
        <v>65</v>
      </c>
      <c r="E5925" s="2" t="s">
        <v>56</v>
      </c>
      <c r="F5925" s="2" t="s">
        <v>70</v>
      </c>
      <c r="G5925" s="2"/>
      <c r="I5925" s="60">
        <f t="shared" si="370"/>
        <v>0</v>
      </c>
      <c r="J5925" s="60">
        <f>IF(OR(I5925="",I5926="",I5927=""),"",(AVERAGEIF(A5925:A$10000,A5925,I5925:I$10000)))</f>
        <v>0</v>
      </c>
      <c r="K5925" s="60"/>
      <c r="L5925" s="55" t="str">
        <f>IF(O5925="","",A5925)</f>
        <v/>
      </c>
      <c r="M5925" s="60" t="str">
        <f>IF(O5925="","",(VLOOKUP(A5925,A5925:E12909,5,FALSE)))</f>
        <v/>
      </c>
      <c r="N5925" s="55" t="str">
        <f t="shared" si="371"/>
        <v/>
      </c>
      <c r="O5925" s="55" t="str">
        <f t="shared" si="373"/>
        <v/>
      </c>
      <c r="P5925" s="104">
        <f t="shared" si="372"/>
        <v>14.200000000016644</v>
      </c>
      <c r="Q5925" s="58"/>
      <c r="R5925" s="58"/>
      <c r="S5925" s="102"/>
    </row>
    <row r="5926" spans="1:19" ht="12.5" customHeight="1" x14ac:dyDescent="0.35">
      <c r="A5926" s="60">
        <v>94</v>
      </c>
      <c r="B5926" s="60" t="s">
        <v>69</v>
      </c>
      <c r="C5926" s="68">
        <v>198.58840000000001</v>
      </c>
      <c r="D5926" s="58" t="s">
        <v>65</v>
      </c>
      <c r="E5926" s="60" t="s">
        <v>59</v>
      </c>
      <c r="F5926" s="60" t="s">
        <v>70</v>
      </c>
      <c r="G5926" s="60"/>
      <c r="H5926" s="60"/>
      <c r="I5926" s="60">
        <f t="shared" si="370"/>
        <v>0</v>
      </c>
      <c r="J5926" s="60">
        <f>IF(OR(I5926="",I5927="",I5928=""),"",(AVERAGEIF(A5926:A$10000,A5926,I5926:I$10000)))</f>
        <v>0</v>
      </c>
      <c r="K5926" s="60"/>
      <c r="L5926" s="60" t="str">
        <f>IF(O5926="","",A5926)</f>
        <v/>
      </c>
      <c r="M5926" s="60" t="str">
        <f>IF(O5926="","",(VLOOKUP(A5926,A5926:E12910,5,FALSE)))</f>
        <v/>
      </c>
      <c r="N5926" s="60" t="str">
        <f t="shared" si="371"/>
        <v/>
      </c>
      <c r="O5926" s="60" t="str">
        <f t="shared" si="373"/>
        <v/>
      </c>
      <c r="P5926" s="103" t="str">
        <f t="shared" si="372"/>
        <v/>
      </c>
      <c r="Q5926" s="58"/>
      <c r="R5926" s="58"/>
      <c r="S5926" s="102"/>
    </row>
    <row r="5927" spans="1:19" ht="12.5" customHeight="1" x14ac:dyDescent="0.35">
      <c r="A5927" s="2">
        <v>94</v>
      </c>
      <c r="B5927" s="2" t="s">
        <v>69</v>
      </c>
      <c r="C5927" s="67">
        <v>198.60419999999999</v>
      </c>
      <c r="D5927" t="s">
        <v>65</v>
      </c>
      <c r="E5927" s="2" t="s">
        <v>59</v>
      </c>
      <c r="F5927" s="2" t="s">
        <v>70</v>
      </c>
      <c r="G5927" s="2"/>
      <c r="I5927" s="60">
        <f t="shared" si="370"/>
        <v>0</v>
      </c>
      <c r="J5927" s="60">
        <f>IF(OR(I5927="",I5928="",I5929=""),"",(AVERAGEIF(A5927:A$10000,A5927,I5927:I$10000)))</f>
        <v>0</v>
      </c>
      <c r="K5927" s="60"/>
      <c r="L5927" s="55" t="str">
        <f>IF(O5927="","",A5927)</f>
        <v/>
      </c>
      <c r="M5927" s="60" t="str">
        <f>IF(O5927="","",(VLOOKUP(A5927,A5927:E12911,5,FALSE)))</f>
        <v/>
      </c>
      <c r="N5927" s="55" t="str">
        <f t="shared" si="371"/>
        <v/>
      </c>
      <c r="O5927" s="55" t="str">
        <f t="shared" si="373"/>
        <v/>
      </c>
      <c r="P5927" s="104">
        <f t="shared" si="372"/>
        <v>15.799999999984493</v>
      </c>
      <c r="Q5927" s="58"/>
      <c r="R5927" s="58"/>
      <c r="S5927" s="102"/>
    </row>
    <row r="5928" spans="1:19" ht="12.5" customHeight="1" x14ac:dyDescent="0.35">
      <c r="A5928" s="60">
        <v>94</v>
      </c>
      <c r="B5928" s="60" t="s">
        <v>69</v>
      </c>
      <c r="C5928" s="68">
        <v>198.6181</v>
      </c>
      <c r="D5928" s="58" t="s">
        <v>65</v>
      </c>
      <c r="E5928" s="60" t="s">
        <v>59</v>
      </c>
      <c r="F5928" s="60" t="s">
        <v>70</v>
      </c>
      <c r="G5928" s="60"/>
      <c r="H5928" s="60"/>
      <c r="I5928" s="60">
        <f t="shared" si="370"/>
        <v>0</v>
      </c>
      <c r="J5928" s="60">
        <f>IF(OR(I5928="",I5929="",I5930=""),"",(AVERAGEIF(A5928:A$10000,A5928,I5928:I$10000)))</f>
        <v>0</v>
      </c>
      <c r="K5928" s="60"/>
      <c r="L5928" s="60" t="str">
        <f>IF(O5928="","",A5928)</f>
        <v/>
      </c>
      <c r="M5928" s="60" t="str">
        <f>IF(O5928="","",(VLOOKUP(A5928,A5928:E12912,5,FALSE)))</f>
        <v/>
      </c>
      <c r="N5928" s="60" t="str">
        <f t="shared" si="371"/>
        <v/>
      </c>
      <c r="O5928" s="60" t="str">
        <f t="shared" si="373"/>
        <v/>
      </c>
      <c r="P5928" s="103">
        <f t="shared" si="372"/>
        <v>13.900000000006685</v>
      </c>
      <c r="Q5928" s="58"/>
      <c r="R5928" s="58"/>
      <c r="S5928" s="102"/>
    </row>
    <row r="5929" spans="1:19" ht="12.5" customHeight="1" x14ac:dyDescent="0.35">
      <c r="A5929" s="2">
        <v>94</v>
      </c>
      <c r="B5929" s="2" t="s">
        <v>69</v>
      </c>
      <c r="C5929" s="67">
        <v>198.63220000000001</v>
      </c>
      <c r="D5929" t="s">
        <v>65</v>
      </c>
      <c r="E5929" s="2" t="s">
        <v>59</v>
      </c>
      <c r="F5929" s="2" t="s">
        <v>70</v>
      </c>
      <c r="G5929" s="2"/>
      <c r="I5929" s="60">
        <f t="shared" si="370"/>
        <v>0</v>
      </c>
      <c r="J5929" s="60">
        <f>IF(OR(I5929="",I5930="",I5931=""),"",(AVERAGEIF(A5929:A$10000,A5929,I5929:I$10000)))</f>
        <v>0</v>
      </c>
      <c r="K5929" s="60"/>
      <c r="L5929" s="55" t="str">
        <f>IF(O5929="","",A5929)</f>
        <v/>
      </c>
      <c r="M5929" s="60" t="str">
        <f>IF(O5929="","",(VLOOKUP(A5929,A5929:E12913,5,FALSE)))</f>
        <v/>
      </c>
      <c r="N5929" s="55" t="str">
        <f t="shared" si="371"/>
        <v/>
      </c>
      <c r="O5929" s="55" t="str">
        <f t="shared" si="373"/>
        <v/>
      </c>
      <c r="P5929" s="104">
        <f t="shared" si="372"/>
        <v>14.100000000013324</v>
      </c>
      <c r="Q5929" s="58"/>
      <c r="R5929" s="58"/>
      <c r="S5929" s="102"/>
    </row>
    <row r="5930" spans="1:19" ht="12.5" customHeight="1" x14ac:dyDescent="0.35">
      <c r="A5930" s="60">
        <v>94</v>
      </c>
      <c r="B5930" s="60" t="s">
        <v>69</v>
      </c>
      <c r="C5930" s="68">
        <v>198.6473</v>
      </c>
      <c r="D5930" s="58" t="s">
        <v>65</v>
      </c>
      <c r="E5930" s="60" t="s">
        <v>59</v>
      </c>
      <c r="F5930" s="60" t="s">
        <v>70</v>
      </c>
      <c r="G5930" s="60"/>
      <c r="H5930" s="60"/>
      <c r="I5930" s="60">
        <f t="shared" si="370"/>
        <v>0</v>
      </c>
      <c r="J5930" s="60">
        <f>IF(OR(I5930="",I5931="",I5932=""),"",(AVERAGEIF(A5930:A$10000,A5930,I5930:I$10000)))</f>
        <v>0</v>
      </c>
      <c r="K5930" s="60"/>
      <c r="L5930" s="60" t="str">
        <f>IF(O5930="","",A5930)</f>
        <v/>
      </c>
      <c r="M5930" s="60" t="str">
        <f>IF(O5930="","",(VLOOKUP(A5930,A5930:E12914,5,FALSE)))</f>
        <v/>
      </c>
      <c r="N5930" s="60" t="str">
        <f t="shared" si="371"/>
        <v/>
      </c>
      <c r="O5930" s="60" t="str">
        <f t="shared" si="373"/>
        <v/>
      </c>
      <c r="P5930" s="103">
        <f t="shared" si="372"/>
        <v>15.099999999989677</v>
      </c>
      <c r="Q5930" s="58"/>
      <c r="R5930" s="58"/>
      <c r="S5930" s="102"/>
    </row>
    <row r="5931" spans="1:19" ht="12.5" customHeight="1" x14ac:dyDescent="0.35">
      <c r="A5931" s="2">
        <v>94</v>
      </c>
      <c r="B5931" s="2" t="s">
        <v>69</v>
      </c>
      <c r="C5931" s="67">
        <v>198.67099999999999</v>
      </c>
      <c r="D5931" t="s">
        <v>65</v>
      </c>
      <c r="E5931" s="2" t="s">
        <v>59</v>
      </c>
      <c r="F5931" s="2" t="s">
        <v>70</v>
      </c>
      <c r="G5931" s="2"/>
      <c r="I5931" s="60">
        <f t="shared" si="370"/>
        <v>0</v>
      </c>
      <c r="J5931" s="60">
        <f>IF(OR(I5931="",I5932="",I5933=""),"",(AVERAGEIF(A5931:A$10000,A5931,I5931:I$10000)))</f>
        <v>0</v>
      </c>
      <c r="K5931" s="60"/>
      <c r="L5931" s="55" t="str">
        <f>IF(O5931="","",A5931)</f>
        <v/>
      </c>
      <c r="M5931" s="60" t="str">
        <f>IF(O5931="","",(VLOOKUP(A5931,A5931:E12915,5,FALSE)))</f>
        <v/>
      </c>
      <c r="N5931" s="55" t="str">
        <f t="shared" si="371"/>
        <v/>
      </c>
      <c r="O5931" s="55" t="str">
        <f t="shared" si="373"/>
        <v/>
      </c>
      <c r="P5931" s="104">
        <f t="shared" si="372"/>
        <v>23.699999999990951</v>
      </c>
      <c r="Q5931" s="58"/>
      <c r="R5931" s="58"/>
      <c r="S5931" s="102"/>
    </row>
    <row r="5932" spans="1:19" ht="12.5" customHeight="1" x14ac:dyDescent="0.35">
      <c r="A5932" s="60">
        <v>94</v>
      </c>
      <c r="B5932" s="60" t="s">
        <v>69</v>
      </c>
      <c r="C5932" s="68">
        <v>198.6926</v>
      </c>
      <c r="D5932" s="58" t="s">
        <v>65</v>
      </c>
      <c r="E5932" s="60" t="s">
        <v>59</v>
      </c>
      <c r="F5932" s="60" t="s">
        <v>70</v>
      </c>
      <c r="G5932" s="60"/>
      <c r="H5932" s="60"/>
      <c r="I5932" s="60">
        <f t="shared" si="370"/>
        <v>0</v>
      </c>
      <c r="J5932" s="60">
        <f>IF(OR(I5932="",I5933="",I5934=""),"",(AVERAGEIF(A5932:A$10000,A5932,I5932:I$10000)))</f>
        <v>0</v>
      </c>
      <c r="K5932" s="60"/>
      <c r="L5932" s="60" t="str">
        <f>IF(O5932="","",A5932)</f>
        <v/>
      </c>
      <c r="M5932" s="60" t="str">
        <f>IF(O5932="","",(VLOOKUP(A5932,A5932:E12916,5,FALSE)))</f>
        <v/>
      </c>
      <c r="N5932" s="60" t="str">
        <f t="shared" si="371"/>
        <v/>
      </c>
      <c r="O5932" s="60" t="str">
        <f t="shared" si="373"/>
        <v/>
      </c>
      <c r="P5932" s="103">
        <f t="shared" si="372"/>
        <v>21.600000000006503</v>
      </c>
      <c r="Q5932" s="58"/>
      <c r="R5932" s="58"/>
      <c r="S5932" s="102"/>
    </row>
    <row r="5933" spans="1:19" ht="12.5" customHeight="1" x14ac:dyDescent="0.35">
      <c r="A5933" s="2">
        <v>94</v>
      </c>
      <c r="B5933" s="2" t="s">
        <v>69</v>
      </c>
      <c r="C5933" s="67">
        <v>198.7115</v>
      </c>
      <c r="D5933" t="s">
        <v>65</v>
      </c>
      <c r="E5933" s="2" t="s">
        <v>59</v>
      </c>
      <c r="F5933" s="2" t="s">
        <v>70</v>
      </c>
      <c r="G5933" s="2"/>
      <c r="I5933" s="60">
        <f t="shared" si="370"/>
        <v>0</v>
      </c>
      <c r="J5933" s="60">
        <f>IF(OR(I5933="",I5934="",I5935=""),"",(AVERAGEIF(A5933:A$10000,A5933,I5933:I$10000)))</f>
        <v>0</v>
      </c>
      <c r="K5933" s="60"/>
      <c r="L5933" s="55" t="str">
        <f>IF(O5933="","",A5933)</f>
        <v/>
      </c>
      <c r="M5933" s="60" t="str">
        <f>IF(O5933="","",(VLOOKUP(A5933,A5933:E12917,5,FALSE)))</f>
        <v/>
      </c>
      <c r="N5933" s="55" t="str">
        <f t="shared" si="371"/>
        <v/>
      </c>
      <c r="O5933" s="55" t="str">
        <f t="shared" si="373"/>
        <v/>
      </c>
      <c r="P5933" s="104">
        <f t="shared" si="372"/>
        <v>18.900000000002137</v>
      </c>
      <c r="Q5933" s="58"/>
      <c r="R5933" s="58"/>
      <c r="S5933" s="102"/>
    </row>
    <row r="5934" spans="1:19" ht="12.5" customHeight="1" x14ac:dyDescent="0.35">
      <c r="A5934" s="60">
        <v>94</v>
      </c>
      <c r="B5934" s="60" t="s">
        <v>69</v>
      </c>
      <c r="C5934" s="68">
        <v>198.72450000000001</v>
      </c>
      <c r="D5934" s="58" t="s">
        <v>65</v>
      </c>
      <c r="E5934" s="60" t="s">
        <v>59</v>
      </c>
      <c r="F5934" s="60" t="s">
        <v>70</v>
      </c>
      <c r="G5934" s="60"/>
      <c r="H5934" s="60"/>
      <c r="I5934" s="60">
        <f t="shared" si="370"/>
        <v>0</v>
      </c>
      <c r="J5934" s="60">
        <f>IF(OR(I5934="",I5935="",I5936=""),"",(AVERAGEIF(A5934:A$10000,A5934,I5934:I$10000)))</f>
        <v>0</v>
      </c>
      <c r="K5934" s="60"/>
      <c r="L5934" s="60" t="str">
        <f>IF(O5934="","",A5934)</f>
        <v/>
      </c>
      <c r="M5934" s="60" t="str">
        <f>IF(O5934="","",(VLOOKUP(A5934,A5934:E12918,5,FALSE)))</f>
        <v/>
      </c>
      <c r="N5934" s="60" t="str">
        <f t="shared" si="371"/>
        <v/>
      </c>
      <c r="O5934" s="60" t="str">
        <f t="shared" si="373"/>
        <v/>
      </c>
      <c r="P5934" s="103">
        <f t="shared" si="372"/>
        <v>13.00000000000523</v>
      </c>
      <c r="Q5934" s="58"/>
      <c r="R5934" s="58"/>
      <c r="S5934" s="102"/>
    </row>
    <row r="5935" spans="1:19" ht="12.5" customHeight="1" x14ac:dyDescent="0.35">
      <c r="A5935" s="2">
        <v>94</v>
      </c>
      <c r="B5935" s="2" t="s">
        <v>69</v>
      </c>
      <c r="C5935" s="67">
        <v>198.73910000000001</v>
      </c>
      <c r="D5935" t="s">
        <v>65</v>
      </c>
      <c r="E5935" s="2" t="s">
        <v>59</v>
      </c>
      <c r="F5935" s="2" t="s">
        <v>70</v>
      </c>
      <c r="G5935" s="2"/>
      <c r="I5935" s="60">
        <f t="shared" si="370"/>
        <v>0</v>
      </c>
      <c r="J5935" s="60">
        <f>IF(OR(I5935="",I5936="",I5937=""),"",(AVERAGEIF(A5935:A$10000,A5935,I5935:I$10000)))</f>
        <v>0</v>
      </c>
      <c r="K5935" s="60"/>
      <c r="L5935" s="55" t="str">
        <f>IF(O5935="","",A5935)</f>
        <v/>
      </c>
      <c r="M5935" s="60" t="str">
        <f>IF(O5935="","",(VLOOKUP(A5935,A5935:E12919,5,FALSE)))</f>
        <v/>
      </c>
      <c r="N5935" s="55" t="str">
        <f t="shared" si="371"/>
        <v/>
      </c>
      <c r="O5935" s="55" t="str">
        <f t="shared" si="373"/>
        <v/>
      </c>
      <c r="P5935" s="104">
        <f t="shared" si="372"/>
        <v>14.600000000001501</v>
      </c>
      <c r="Q5935" s="58"/>
      <c r="R5935" s="58"/>
      <c r="S5935" s="102"/>
    </row>
    <row r="5936" spans="1:19" ht="12.5" customHeight="1" x14ac:dyDescent="0.35">
      <c r="A5936" s="60">
        <v>94</v>
      </c>
      <c r="B5936" s="60" t="s">
        <v>69</v>
      </c>
      <c r="C5936" s="68">
        <v>198.75309999999999</v>
      </c>
      <c r="D5936" s="58" t="s">
        <v>65</v>
      </c>
      <c r="E5936" s="60" t="s">
        <v>59</v>
      </c>
      <c r="F5936" s="60" t="s">
        <v>70</v>
      </c>
      <c r="G5936" s="60"/>
      <c r="H5936" s="60"/>
      <c r="I5936" s="60">
        <f t="shared" si="370"/>
        <v>0</v>
      </c>
      <c r="J5936" s="60">
        <f>IF(OR(I5936="",I5937="",I5938=""),"",(AVERAGEIF(A5936:A$10000,A5936,I5936:I$10000)))</f>
        <v>0</v>
      </c>
      <c r="K5936" s="60"/>
      <c r="L5936" s="60" t="str">
        <f>IF(O5936="","",A5936)</f>
        <v/>
      </c>
      <c r="M5936" s="60" t="str">
        <f>IF(O5936="","",(VLOOKUP(A5936,A5936:E12920,5,FALSE)))</f>
        <v/>
      </c>
      <c r="N5936" s="60" t="str">
        <f t="shared" si="371"/>
        <v/>
      </c>
      <c r="O5936" s="60" t="str">
        <f t="shared" si="373"/>
        <v/>
      </c>
      <c r="P5936" s="103">
        <f t="shared" si="372"/>
        <v>13.999999999981583</v>
      </c>
      <c r="Q5936" s="58"/>
      <c r="R5936" s="58"/>
      <c r="S5936" s="102"/>
    </row>
    <row r="5937" spans="1:19" ht="12.5" customHeight="1" x14ac:dyDescent="0.35">
      <c r="A5937" s="2">
        <v>94</v>
      </c>
      <c r="B5937" s="2" t="s">
        <v>69</v>
      </c>
      <c r="C5937" s="67">
        <v>198.7672</v>
      </c>
      <c r="D5937" t="s">
        <v>65</v>
      </c>
      <c r="E5937" s="2" t="s">
        <v>59</v>
      </c>
      <c r="F5937" s="2" t="s">
        <v>70</v>
      </c>
      <c r="G5937" s="2"/>
      <c r="I5937" s="60">
        <f t="shared" si="370"/>
        <v>0</v>
      </c>
      <c r="J5937" s="60">
        <f>IF(OR(I5937="",I5938="",I5939=""),"",(AVERAGEIF(A5937:A$10000,A5937,I5937:I$10000)))</f>
        <v>0</v>
      </c>
      <c r="K5937" s="60"/>
      <c r="L5937" s="55" t="str">
        <f>IF(O5937="","",A5937)</f>
        <v/>
      </c>
      <c r="M5937" s="60" t="str">
        <f>IF(O5937="","",(VLOOKUP(A5937,A5937:E12921,5,FALSE)))</f>
        <v/>
      </c>
      <c r="N5937" s="55" t="str">
        <f t="shared" si="371"/>
        <v/>
      </c>
      <c r="O5937" s="55" t="str">
        <f t="shared" si="373"/>
        <v/>
      </c>
      <c r="P5937" s="104">
        <f t="shared" si="372"/>
        <v>14.100000000013324</v>
      </c>
      <c r="Q5937" s="58"/>
      <c r="R5937" s="58"/>
      <c r="S5937" s="102"/>
    </row>
    <row r="5938" spans="1:19" ht="12.5" customHeight="1" x14ac:dyDescent="0.35">
      <c r="A5938" s="60">
        <v>94</v>
      </c>
      <c r="B5938" s="60" t="s">
        <v>69</v>
      </c>
      <c r="C5938" s="68">
        <v>198.78200000000001</v>
      </c>
      <c r="D5938" s="58" t="s">
        <v>65</v>
      </c>
      <c r="E5938" s="60" t="s">
        <v>59</v>
      </c>
      <c r="F5938" s="60" t="s">
        <v>70</v>
      </c>
      <c r="G5938" s="60"/>
      <c r="H5938" s="60"/>
      <c r="I5938" s="60">
        <f t="shared" si="370"/>
        <v>0</v>
      </c>
      <c r="J5938" s="60">
        <f>IF(OR(I5938="",I5939="",I5940=""),"",(AVERAGEIF(A5938:A$10000,A5938,I5938:I$10000)))</f>
        <v>0</v>
      </c>
      <c r="K5938" s="60"/>
      <c r="L5938" s="60" t="str">
        <f>IF(O5938="","",A5938)</f>
        <v/>
      </c>
      <c r="M5938" s="60" t="str">
        <f>IF(O5938="","",(VLOOKUP(A5938,A5938:E12922,5,FALSE)))</f>
        <v/>
      </c>
      <c r="N5938" s="60" t="str">
        <f t="shared" si="371"/>
        <v/>
      </c>
      <c r="O5938" s="60" t="str">
        <f t="shared" si="373"/>
        <v/>
      </c>
      <c r="P5938" s="103">
        <f t="shared" si="372"/>
        <v>14.80000000000814</v>
      </c>
      <c r="Q5938" s="58"/>
      <c r="R5938" s="58"/>
      <c r="S5938" s="102"/>
    </row>
    <row r="5939" spans="1:19" ht="12.5" customHeight="1" x14ac:dyDescent="0.35">
      <c r="A5939" s="2">
        <v>94</v>
      </c>
      <c r="B5939" s="2" t="s">
        <v>69</v>
      </c>
      <c r="C5939" s="67">
        <v>198.79640000000001</v>
      </c>
      <c r="D5939" t="s">
        <v>65</v>
      </c>
      <c r="E5939" s="2" t="s">
        <v>59</v>
      </c>
      <c r="F5939" s="2" t="s">
        <v>70</v>
      </c>
      <c r="G5939" s="2"/>
      <c r="I5939" s="60">
        <f t="shared" si="370"/>
        <v>0</v>
      </c>
      <c r="J5939" s="60">
        <f>IF(OR(I5939="",I5940="",I5941=""),"",(AVERAGEIF(A5939:A$10000,A5939,I5939:I$10000)))</f>
        <v>0</v>
      </c>
      <c r="K5939" s="60"/>
      <c r="L5939" s="55" t="str">
        <f>IF(O5939="","",A5939)</f>
        <v/>
      </c>
      <c r="M5939" s="60" t="str">
        <f>IF(O5939="","",(VLOOKUP(A5939,A5939:E12923,5,FALSE)))</f>
        <v/>
      </c>
      <c r="N5939" s="55" t="str">
        <f t="shared" si="371"/>
        <v/>
      </c>
      <c r="O5939" s="55" t="str">
        <f t="shared" si="373"/>
        <v/>
      </c>
      <c r="P5939" s="104">
        <f t="shared" si="372"/>
        <v>14.399999999994861</v>
      </c>
      <c r="Q5939" s="58"/>
      <c r="R5939" s="58"/>
      <c r="S5939" s="102"/>
    </row>
    <row r="5940" spans="1:19" ht="12.5" customHeight="1" x14ac:dyDescent="0.35">
      <c r="A5940" s="60">
        <v>94</v>
      </c>
      <c r="B5940" s="60" t="s">
        <v>69</v>
      </c>
      <c r="C5940" s="68">
        <v>198.8107</v>
      </c>
      <c r="D5940" s="58" t="s">
        <v>65</v>
      </c>
      <c r="E5940" s="60" t="s">
        <v>59</v>
      </c>
      <c r="F5940" s="60" t="s">
        <v>70</v>
      </c>
      <c r="G5940" s="60"/>
      <c r="H5940" s="60"/>
      <c r="I5940" s="60">
        <f t="shared" si="370"/>
        <v>0</v>
      </c>
      <c r="J5940" s="60">
        <f>IF(OR(I5940="",I5941="",I5942=""),"",(AVERAGEIF(A5940:A$10000,A5940,I5940:I$10000)))</f>
        <v>0</v>
      </c>
      <c r="K5940" s="60"/>
      <c r="L5940" s="60" t="str">
        <f>IF(O5940="","",A5940)</f>
        <v/>
      </c>
      <c r="M5940" s="60" t="str">
        <f>IF(O5940="","",(VLOOKUP(A5940,A5940:E12924,5,FALSE)))</f>
        <v/>
      </c>
      <c r="N5940" s="60" t="str">
        <f t="shared" si="371"/>
        <v/>
      </c>
      <c r="O5940" s="60" t="str">
        <f t="shared" si="373"/>
        <v/>
      </c>
      <c r="P5940" s="103">
        <f t="shared" si="372"/>
        <v>14.299999999991542</v>
      </c>
      <c r="Q5940" s="58"/>
      <c r="R5940" s="58"/>
      <c r="S5940" s="102"/>
    </row>
    <row r="5941" spans="1:19" ht="12.5" customHeight="1" x14ac:dyDescent="0.35">
      <c r="A5941" s="2">
        <v>94</v>
      </c>
      <c r="B5941" s="2" t="s">
        <v>69</v>
      </c>
      <c r="C5941" s="67">
        <v>198.8295</v>
      </c>
      <c r="D5941" t="s">
        <v>65</v>
      </c>
      <c r="E5941" s="2" t="s">
        <v>59</v>
      </c>
      <c r="F5941" s="2" t="s">
        <v>70</v>
      </c>
      <c r="G5941" s="2"/>
      <c r="I5941" s="60">
        <f t="shared" si="370"/>
        <v>0</v>
      </c>
      <c r="J5941" s="60">
        <f>IF(OR(I5941="",I5942="",I5943=""),"",(AVERAGEIF(A5941:A$10000,A5941,I5941:I$10000)))</f>
        <v>0</v>
      </c>
      <c r="K5941" s="60"/>
      <c r="L5941" s="55" t="str">
        <f>IF(O5941="","",A5941)</f>
        <v/>
      </c>
      <c r="M5941" s="60" t="str">
        <f>IF(O5941="","",(VLOOKUP(A5941,A5941:E12925,5,FALSE)))</f>
        <v/>
      </c>
      <c r="N5941" s="55" t="str">
        <f t="shared" si="371"/>
        <v/>
      </c>
      <c r="O5941" s="55" t="str">
        <f t="shared" si="373"/>
        <v/>
      </c>
      <c r="P5941" s="104">
        <f t="shared" si="372"/>
        <v>18.799999999998818</v>
      </c>
      <c r="Q5941" s="58"/>
      <c r="R5941" s="58"/>
      <c r="S5941" s="102"/>
    </row>
    <row r="5942" spans="1:19" ht="12.5" customHeight="1" x14ac:dyDescent="0.35">
      <c r="A5942" s="60">
        <v>94</v>
      </c>
      <c r="B5942" s="60" t="s">
        <v>69</v>
      </c>
      <c r="C5942" s="68">
        <v>198.86269999999999</v>
      </c>
      <c r="D5942" s="58" t="s">
        <v>65</v>
      </c>
      <c r="E5942" s="60" t="s">
        <v>59</v>
      </c>
      <c r="F5942" s="60" t="s">
        <v>70</v>
      </c>
      <c r="G5942" s="60"/>
      <c r="H5942" s="60"/>
      <c r="I5942" s="60">
        <f t="shared" si="370"/>
        <v>0</v>
      </c>
      <c r="J5942" s="60">
        <f>IF(OR(I5942="",I5943="",I5944=""),"",(AVERAGEIF(A5942:A$10000,A5942,I5942:I$10000)))</f>
        <v>0</v>
      </c>
      <c r="K5942" s="60"/>
      <c r="L5942" s="60" t="str">
        <f>IF(O5942="","",A5942)</f>
        <v/>
      </c>
      <c r="M5942" s="60" t="str">
        <f>IF(O5942="","",(VLOOKUP(A5942,A5942:E12926,5,FALSE)))</f>
        <v/>
      </c>
      <c r="N5942" s="60" t="str">
        <f t="shared" si="371"/>
        <v/>
      </c>
      <c r="O5942" s="60" t="str">
        <f t="shared" si="373"/>
        <v/>
      </c>
      <c r="P5942" s="103">
        <f t="shared" si="372"/>
        <v>33.199999999993679</v>
      </c>
      <c r="Q5942" s="58"/>
      <c r="R5942" s="58"/>
      <c r="S5942" s="102"/>
    </row>
    <row r="5943" spans="1:19" ht="12.5" customHeight="1" x14ac:dyDescent="0.35">
      <c r="A5943" s="2">
        <v>94</v>
      </c>
      <c r="B5943" s="2" t="s">
        <v>69</v>
      </c>
      <c r="C5943" s="67">
        <v>198.89699999999999</v>
      </c>
      <c r="D5943" t="s">
        <v>65</v>
      </c>
      <c r="E5943" s="2" t="s">
        <v>59</v>
      </c>
      <c r="F5943" s="2" t="s">
        <v>70</v>
      </c>
      <c r="G5943" s="2"/>
      <c r="I5943" s="60">
        <f t="shared" si="370"/>
        <v>0</v>
      </c>
      <c r="J5943" s="60">
        <f>IF(OR(I5943="",I5944="",I5945=""),"",(AVERAGEIF(A5943:A$10000,A5943,I5943:I$10000)))</f>
        <v>0</v>
      </c>
      <c r="K5943" s="60"/>
      <c r="L5943" s="55" t="str">
        <f>IF(O5943="","",A5943)</f>
        <v/>
      </c>
      <c r="M5943" s="60" t="str">
        <f>IF(O5943="","",(VLOOKUP(A5943,A5943:E12927,5,FALSE)))</f>
        <v/>
      </c>
      <c r="N5943" s="55" t="str">
        <f t="shared" si="371"/>
        <v/>
      </c>
      <c r="O5943" s="55" t="str">
        <f t="shared" si="373"/>
        <v/>
      </c>
      <c r="P5943" s="104">
        <f t="shared" si="372"/>
        <v>34.300000000001774</v>
      </c>
      <c r="Q5943" s="58"/>
      <c r="R5943" s="58"/>
      <c r="S5943" s="102"/>
    </row>
    <row r="5944" spans="1:19" ht="12.5" customHeight="1" x14ac:dyDescent="0.35">
      <c r="A5944" s="60">
        <v>94</v>
      </c>
      <c r="B5944" s="60" t="s">
        <v>69</v>
      </c>
      <c r="C5944" s="68">
        <v>198.91419999999999</v>
      </c>
      <c r="D5944" s="58" t="s">
        <v>65</v>
      </c>
      <c r="E5944" s="60" t="s">
        <v>59</v>
      </c>
      <c r="F5944" s="60" t="s">
        <v>70</v>
      </c>
      <c r="G5944" s="60"/>
      <c r="H5944" s="60"/>
      <c r="I5944" s="60">
        <f t="shared" si="370"/>
        <v>0</v>
      </c>
      <c r="J5944" s="60">
        <f>IF(OR(I5944="",I5945="",I5946=""),"",(AVERAGEIF(A5944:A$10000,A5944,I5944:I$10000)))</f>
        <v>0</v>
      </c>
      <c r="K5944" s="60"/>
      <c r="L5944" s="60" t="str">
        <f>IF(O5944="","",A5944)</f>
        <v/>
      </c>
      <c r="M5944" s="60" t="str">
        <f>IF(O5944="","",(VLOOKUP(A5944,A5944:E12928,5,FALSE)))</f>
        <v/>
      </c>
      <c r="N5944" s="60" t="str">
        <f t="shared" si="371"/>
        <v/>
      </c>
      <c r="O5944" s="60" t="str">
        <f t="shared" si="373"/>
        <v/>
      </c>
      <c r="P5944" s="103">
        <f t="shared" si="372"/>
        <v>17.200000000002547</v>
      </c>
      <c r="Q5944" s="58"/>
      <c r="R5944" s="58"/>
      <c r="S5944" s="102"/>
    </row>
    <row r="5945" spans="1:19" ht="12.5" customHeight="1" x14ac:dyDescent="0.35">
      <c r="A5945" s="2">
        <v>94</v>
      </c>
      <c r="B5945" s="2" t="s">
        <v>69</v>
      </c>
      <c r="C5945" s="67">
        <v>198.93049999999999</v>
      </c>
      <c r="D5945" t="s">
        <v>65</v>
      </c>
      <c r="E5945" s="2" t="s">
        <v>59</v>
      </c>
      <c r="F5945" s="2" t="s">
        <v>70</v>
      </c>
      <c r="G5945" s="2"/>
      <c r="I5945" s="60">
        <f t="shared" si="370"/>
        <v>0</v>
      </c>
      <c r="J5945" s="60">
        <f>IF(OR(I5945="",I5946="",I5947=""),"",(AVERAGEIF(A5945:A$10000,A5945,I5945:I$10000)))</f>
        <v>0</v>
      </c>
      <c r="K5945" s="60"/>
      <c r="L5945" s="55" t="str">
        <f>IF(O5945="","",A5945)</f>
        <v/>
      </c>
      <c r="M5945" s="60" t="str">
        <f>IF(O5945="","",(VLOOKUP(A5945,A5945:E12929,5,FALSE)))</f>
        <v/>
      </c>
      <c r="N5945" s="55" t="str">
        <f t="shared" si="371"/>
        <v/>
      </c>
      <c r="O5945" s="55" t="str">
        <f t="shared" si="373"/>
        <v/>
      </c>
      <c r="P5945" s="104">
        <f t="shared" si="372"/>
        <v>16.300000000001091</v>
      </c>
      <c r="Q5945" s="58"/>
      <c r="R5945" s="58"/>
      <c r="S5945" s="102"/>
    </row>
    <row r="5946" spans="1:19" ht="12.5" customHeight="1" x14ac:dyDescent="0.35">
      <c r="A5946" s="60">
        <v>94</v>
      </c>
      <c r="B5946" s="60" t="s">
        <v>69</v>
      </c>
      <c r="C5946" s="68">
        <v>198.94550000000001</v>
      </c>
      <c r="D5946" s="58" t="s">
        <v>65</v>
      </c>
      <c r="E5946" s="60" t="s">
        <v>59</v>
      </c>
      <c r="F5946" s="60" t="s">
        <v>70</v>
      </c>
      <c r="G5946" s="60"/>
      <c r="H5946" s="60"/>
      <c r="I5946" s="60">
        <f t="shared" si="370"/>
        <v>0</v>
      </c>
      <c r="J5946" s="60">
        <f>IF(OR(I5946="",I5947="",I5948=""),"",(AVERAGEIF(A5946:A$10000,A5946,I5946:I$10000)))</f>
        <v>0</v>
      </c>
      <c r="K5946" s="60"/>
      <c r="L5946" s="60" t="str">
        <f>IF(O5946="","",A5946)</f>
        <v/>
      </c>
      <c r="M5946" s="60" t="str">
        <f>IF(O5946="","",(VLOOKUP(A5946,A5946:E12930,5,FALSE)))</f>
        <v/>
      </c>
      <c r="N5946" s="60" t="str">
        <f t="shared" si="371"/>
        <v/>
      </c>
      <c r="O5946" s="60" t="str">
        <f t="shared" si="373"/>
        <v/>
      </c>
      <c r="P5946" s="103">
        <f t="shared" si="372"/>
        <v>15.000000000014779</v>
      </c>
      <c r="Q5946" s="58"/>
      <c r="R5946" s="58"/>
      <c r="S5946" s="102"/>
    </row>
    <row r="5947" spans="1:19" ht="12.5" customHeight="1" x14ac:dyDescent="0.35">
      <c r="A5947" s="2">
        <v>94</v>
      </c>
      <c r="B5947" s="2" t="s">
        <v>69</v>
      </c>
      <c r="C5947" s="67">
        <v>198.96019999999999</v>
      </c>
      <c r="D5947" t="s">
        <v>65</v>
      </c>
      <c r="E5947" s="2" t="s">
        <v>59</v>
      </c>
      <c r="F5947" s="2" t="s">
        <v>70</v>
      </c>
      <c r="G5947" s="2"/>
      <c r="I5947" s="60">
        <f t="shared" si="370"/>
        <v>0</v>
      </c>
      <c r="J5947" s="60">
        <f>IF(OR(I5947="",I5948="",I5949=""),"",(AVERAGEIF(A5947:A$10000,A5947,I5947:I$10000)))</f>
        <v>0</v>
      </c>
      <c r="K5947" s="60"/>
      <c r="L5947" s="55" t="str">
        <f>IF(O5947="","",A5947)</f>
        <v/>
      </c>
      <c r="M5947" s="60" t="str">
        <f>IF(O5947="","",(VLOOKUP(A5947,A5947:E12931,5,FALSE)))</f>
        <v/>
      </c>
      <c r="N5947" s="55" t="str">
        <f t="shared" si="371"/>
        <v/>
      </c>
      <c r="O5947" s="55" t="str">
        <f t="shared" si="373"/>
        <v/>
      </c>
      <c r="P5947" s="104">
        <f t="shared" si="372"/>
        <v>14.699999999976399</v>
      </c>
      <c r="Q5947" s="58"/>
      <c r="R5947" s="58"/>
      <c r="S5947" s="102"/>
    </row>
    <row r="5948" spans="1:19" ht="12.5" customHeight="1" x14ac:dyDescent="0.35">
      <c r="A5948" s="60">
        <v>94</v>
      </c>
      <c r="B5948" s="60" t="s">
        <v>69</v>
      </c>
      <c r="C5948" s="68">
        <v>198.97460000000001</v>
      </c>
      <c r="D5948" s="58" t="s">
        <v>65</v>
      </c>
      <c r="E5948" s="60" t="s">
        <v>59</v>
      </c>
      <c r="F5948" s="60" t="s">
        <v>70</v>
      </c>
      <c r="G5948" s="60"/>
      <c r="H5948" s="60"/>
      <c r="I5948" s="60">
        <f t="shared" si="370"/>
        <v>0</v>
      </c>
      <c r="J5948" s="60">
        <f>IF(OR(I5948="",I5949="",I5950=""),"",(AVERAGEIF(A5948:A$10000,A5948,I5948:I$10000)))</f>
        <v>0</v>
      </c>
      <c r="K5948" s="60"/>
      <c r="L5948" s="60" t="str">
        <f>IF(O5948="","",A5948)</f>
        <v/>
      </c>
      <c r="M5948" s="60" t="str">
        <f>IF(O5948="","",(VLOOKUP(A5948,A5948:E12932,5,FALSE)))</f>
        <v/>
      </c>
      <c r="N5948" s="60" t="str">
        <f t="shared" si="371"/>
        <v/>
      </c>
      <c r="O5948" s="60" t="str">
        <f t="shared" si="373"/>
        <v/>
      </c>
      <c r="P5948" s="103">
        <f t="shared" si="372"/>
        <v>14.400000000023283</v>
      </c>
      <c r="Q5948" s="58"/>
      <c r="R5948" s="58"/>
      <c r="S5948" s="102"/>
    </row>
    <row r="5949" spans="1:19" ht="12.5" customHeight="1" x14ac:dyDescent="0.35">
      <c r="A5949" s="2">
        <v>94</v>
      </c>
      <c r="B5949" s="2" t="s">
        <v>69</v>
      </c>
      <c r="C5949" s="67">
        <v>198.9896</v>
      </c>
      <c r="D5949" t="s">
        <v>65</v>
      </c>
      <c r="E5949" s="2" t="s">
        <v>59</v>
      </c>
      <c r="F5949" s="2" t="s">
        <v>70</v>
      </c>
      <c r="G5949" s="2"/>
      <c r="I5949" s="60">
        <f t="shared" si="370"/>
        <v>0</v>
      </c>
      <c r="J5949" s="60">
        <f>IF(OR(I5949="",I5950="",I5951=""),"",(AVERAGEIF(A5949:A$10000,A5949,I5949:I$10000)))</f>
        <v>0</v>
      </c>
      <c r="K5949" s="60"/>
      <c r="L5949" s="55" t="str">
        <f>IF(O5949="","",A5949)</f>
        <v/>
      </c>
      <c r="M5949" s="60" t="str">
        <f>IF(O5949="","",(VLOOKUP(A5949,A5949:E12933,5,FALSE)))</f>
        <v/>
      </c>
      <c r="N5949" s="55" t="str">
        <f t="shared" si="371"/>
        <v/>
      </c>
      <c r="O5949" s="55" t="str">
        <f t="shared" si="373"/>
        <v/>
      </c>
      <c r="P5949" s="104">
        <f t="shared" si="372"/>
        <v>14.999999999986358</v>
      </c>
      <c r="Q5949" s="58"/>
      <c r="R5949" s="58"/>
      <c r="S5949" s="102"/>
    </row>
    <row r="5950" spans="1:19" ht="12.5" customHeight="1" x14ac:dyDescent="0.35">
      <c r="A5950" s="60">
        <v>94</v>
      </c>
      <c r="B5950" s="60" t="s">
        <v>69</v>
      </c>
      <c r="C5950" s="68">
        <v>199.00399999999999</v>
      </c>
      <c r="D5950" s="58" t="s">
        <v>65</v>
      </c>
      <c r="E5950" s="60" t="s">
        <v>59</v>
      </c>
      <c r="F5950" s="60" t="s">
        <v>70</v>
      </c>
      <c r="G5950" s="60"/>
      <c r="H5950" s="60"/>
      <c r="I5950" s="60">
        <f t="shared" si="370"/>
        <v>0</v>
      </c>
      <c r="J5950" s="60">
        <f>IF(OR(I5950="",I5951="",I5952=""),"",(AVERAGEIF(A5950:A$10000,A5950,I5950:I$10000)))</f>
        <v>0</v>
      </c>
      <c r="K5950" s="60"/>
      <c r="L5950" s="60" t="str">
        <f>IF(O5950="","",A5950)</f>
        <v/>
      </c>
      <c r="M5950" s="60" t="str">
        <f>IF(O5950="","",(VLOOKUP(A5950,A5950:E12934,5,FALSE)))</f>
        <v/>
      </c>
      <c r="N5950" s="60" t="str">
        <f t="shared" si="371"/>
        <v/>
      </c>
      <c r="O5950" s="60" t="str">
        <f t="shared" si="373"/>
        <v/>
      </c>
      <c r="P5950" s="103">
        <f t="shared" si="372"/>
        <v>14.399999999994861</v>
      </c>
      <c r="Q5950" s="58"/>
      <c r="R5950" s="58"/>
      <c r="S5950" s="102"/>
    </row>
    <row r="5951" spans="1:19" ht="12.5" customHeight="1" x14ac:dyDescent="0.35">
      <c r="A5951" s="2">
        <v>94</v>
      </c>
      <c r="B5951" s="2" t="s">
        <v>69</v>
      </c>
      <c r="C5951" s="67">
        <v>199.01769999999999</v>
      </c>
      <c r="D5951" t="s">
        <v>65</v>
      </c>
      <c r="E5951" s="2" t="s">
        <v>59</v>
      </c>
      <c r="F5951" s="2" t="s">
        <v>70</v>
      </c>
      <c r="G5951" s="2"/>
      <c r="I5951" s="60">
        <f t="shared" si="370"/>
        <v>0</v>
      </c>
      <c r="J5951" s="60">
        <f>IF(OR(I5951="",I5952="",I5953=""),"",(AVERAGEIF(A5951:A$10000,A5951,I5951:I$10000)))</f>
        <v>0</v>
      </c>
      <c r="K5951" s="60"/>
      <c r="L5951" s="55" t="str">
        <f>IF(O5951="","",A5951)</f>
        <v/>
      </c>
      <c r="M5951" s="60" t="str">
        <f>IF(O5951="","",(VLOOKUP(A5951,A5951:E12935,5,FALSE)))</f>
        <v/>
      </c>
      <c r="N5951" s="55" t="str">
        <f t="shared" si="371"/>
        <v/>
      </c>
      <c r="O5951" s="55" t="str">
        <f t="shared" si="373"/>
        <v/>
      </c>
      <c r="P5951" s="104">
        <f t="shared" si="372"/>
        <v>13.700000000000045</v>
      </c>
      <c r="Q5951" s="58"/>
      <c r="R5951" s="58"/>
      <c r="S5951" s="102"/>
    </row>
    <row r="5952" spans="1:19" ht="12.5" customHeight="1" x14ac:dyDescent="0.35">
      <c r="A5952" s="60">
        <v>94</v>
      </c>
      <c r="B5952" s="60" t="s">
        <v>69</v>
      </c>
      <c r="C5952" s="68">
        <v>199.03200000000001</v>
      </c>
      <c r="D5952" s="58" t="s">
        <v>65</v>
      </c>
      <c r="E5952" s="60" t="s">
        <v>59</v>
      </c>
      <c r="F5952" s="60" t="s">
        <v>70</v>
      </c>
      <c r="G5952" s="60"/>
      <c r="H5952" s="60"/>
      <c r="I5952" s="60">
        <f t="shared" si="370"/>
        <v>0</v>
      </c>
      <c r="J5952" s="60">
        <f>IF(OR(I5952="",I5953="",I5954=""),"",(AVERAGEIF(A5952:A$10000,A5952,I5952:I$10000)))</f>
        <v>0</v>
      </c>
      <c r="K5952" s="60"/>
      <c r="L5952" s="60" t="str">
        <f>IF(O5952="","",A5952)</f>
        <v/>
      </c>
      <c r="M5952" s="60" t="str">
        <f>IF(O5952="","",(VLOOKUP(A5952,A5952:E12936,5,FALSE)))</f>
        <v/>
      </c>
      <c r="N5952" s="60" t="str">
        <f t="shared" si="371"/>
        <v/>
      </c>
      <c r="O5952" s="60" t="str">
        <f t="shared" si="373"/>
        <v/>
      </c>
      <c r="P5952" s="103">
        <f t="shared" si="372"/>
        <v>14.300000000019963</v>
      </c>
      <c r="Q5952" s="58"/>
      <c r="R5952" s="58"/>
      <c r="S5952" s="102"/>
    </row>
    <row r="5953" spans="1:19" ht="12.5" customHeight="1" x14ac:dyDescent="0.35">
      <c r="A5953" s="2">
        <v>94</v>
      </c>
      <c r="B5953" s="2" t="s">
        <v>69</v>
      </c>
      <c r="C5953" s="67">
        <v>199.04679999999999</v>
      </c>
      <c r="D5953" t="s">
        <v>65</v>
      </c>
      <c r="E5953" s="2" t="s">
        <v>59</v>
      </c>
      <c r="F5953" s="2" t="s">
        <v>70</v>
      </c>
      <c r="G5953" s="2"/>
      <c r="I5953" s="60">
        <f t="shared" si="370"/>
        <v>0</v>
      </c>
      <c r="J5953" s="60">
        <f>IF(OR(I5953="",I5954="",I5955=""),"",(AVERAGEIF(A5953:A$10000,A5953,I5953:I$10000)))</f>
        <v>0</v>
      </c>
      <c r="K5953" s="60"/>
      <c r="L5953" s="55" t="str">
        <f>IF(O5953="","",A5953)</f>
        <v/>
      </c>
      <c r="M5953" s="60" t="str">
        <f>IF(O5953="","",(VLOOKUP(A5953,A5953:E12937,5,FALSE)))</f>
        <v/>
      </c>
      <c r="N5953" s="55" t="str">
        <f t="shared" si="371"/>
        <v/>
      </c>
      <c r="O5953" s="55" t="str">
        <f t="shared" si="373"/>
        <v/>
      </c>
      <c r="P5953" s="104">
        <f t="shared" si="372"/>
        <v>14.799999999979718</v>
      </c>
      <c r="Q5953" s="58"/>
      <c r="R5953" s="58"/>
      <c r="S5953" s="102"/>
    </row>
    <row r="5954" spans="1:19" ht="12.5" customHeight="1" x14ac:dyDescent="0.35">
      <c r="A5954" s="60">
        <v>94</v>
      </c>
      <c r="B5954" s="60" t="s">
        <v>69</v>
      </c>
      <c r="C5954" s="68">
        <v>199.06139999999999</v>
      </c>
      <c r="D5954" s="58" t="s">
        <v>65</v>
      </c>
      <c r="E5954" s="60" t="s">
        <v>59</v>
      </c>
      <c r="F5954" s="60" t="s">
        <v>70</v>
      </c>
      <c r="G5954" s="60"/>
      <c r="H5954" s="60"/>
      <c r="I5954" s="60">
        <f t="shared" si="370"/>
        <v>0</v>
      </c>
      <c r="J5954" s="60">
        <f>IF(OR(I5954="",I5955="",I5956=""),"",(AVERAGEIF(A5954:A$10000,A5954,I5954:I$10000)))</f>
        <v>0</v>
      </c>
      <c r="K5954" s="60"/>
      <c r="L5954" s="60" t="str">
        <f>IF(O5954="","",A5954)</f>
        <v/>
      </c>
      <c r="M5954" s="60" t="str">
        <f>IF(O5954="","",(VLOOKUP(A5954,A5954:E12938,5,FALSE)))</f>
        <v/>
      </c>
      <c r="N5954" s="60" t="str">
        <f t="shared" si="371"/>
        <v/>
      </c>
      <c r="O5954" s="60" t="str">
        <f t="shared" si="373"/>
        <v/>
      </c>
      <c r="P5954" s="103">
        <f t="shared" si="372"/>
        <v>14.600000000001501</v>
      </c>
      <c r="Q5954" s="58"/>
      <c r="R5954" s="58"/>
      <c r="S5954" s="102"/>
    </row>
    <row r="5955" spans="1:19" ht="12.5" customHeight="1" x14ac:dyDescent="0.35">
      <c r="A5955" s="2">
        <v>94</v>
      </c>
      <c r="B5955" s="2" t="s">
        <v>69</v>
      </c>
      <c r="C5955" s="67">
        <v>199.07589999999999</v>
      </c>
      <c r="D5955" t="s">
        <v>65</v>
      </c>
      <c r="E5955" s="2" t="s">
        <v>59</v>
      </c>
      <c r="F5955" s="2" t="s">
        <v>70</v>
      </c>
      <c r="G5955" s="2"/>
      <c r="I5955" s="60">
        <f t="shared" si="370"/>
        <v>0</v>
      </c>
      <c r="J5955" s="60">
        <f>IF(OR(I5955="",I5956="",I5957=""),"",(AVERAGEIF(A5955:A$10000,A5955,I5955:I$10000)))</f>
        <v>0</v>
      </c>
      <c r="K5955" s="60"/>
      <c r="L5955" s="55" t="str">
        <f>IF(O5955="","",A5955)</f>
        <v/>
      </c>
      <c r="M5955" s="60" t="str">
        <f>IF(O5955="","",(VLOOKUP(A5955,A5955:E12939,5,FALSE)))</f>
        <v/>
      </c>
      <c r="N5955" s="55" t="str">
        <f t="shared" si="371"/>
        <v/>
      </c>
      <c r="O5955" s="55" t="str">
        <f t="shared" si="373"/>
        <v/>
      </c>
      <c r="P5955" s="104">
        <f t="shared" si="372"/>
        <v>14.499999999998181</v>
      </c>
      <c r="Q5955" s="58"/>
      <c r="R5955" s="58"/>
      <c r="S5955" s="102"/>
    </row>
    <row r="5956" spans="1:19" ht="12.5" customHeight="1" x14ac:dyDescent="0.35">
      <c r="A5956" s="60">
        <v>94</v>
      </c>
      <c r="B5956" s="60" t="s">
        <v>69</v>
      </c>
      <c r="C5956" s="68">
        <v>199.0977</v>
      </c>
      <c r="D5956" s="58" t="s">
        <v>65</v>
      </c>
      <c r="E5956" s="60" t="s">
        <v>59</v>
      </c>
      <c r="F5956" s="60" t="s">
        <v>70</v>
      </c>
      <c r="G5956" s="60"/>
      <c r="H5956" s="60"/>
      <c r="I5956" s="60">
        <f t="shared" si="370"/>
        <v>0</v>
      </c>
      <c r="J5956" s="60">
        <f>IF(OR(I5956="",I5957="",I5958=""),"",(AVERAGEIF(A5956:A$10000,A5956,I5956:I$10000)))</f>
        <v>0</v>
      </c>
      <c r="K5956" s="60"/>
      <c r="L5956" s="60" t="str">
        <f>IF(O5956="","",A5956)</f>
        <v/>
      </c>
      <c r="M5956" s="60" t="str">
        <f>IF(O5956="","",(VLOOKUP(A5956,A5956:E12940,5,FALSE)))</f>
        <v/>
      </c>
      <c r="N5956" s="60" t="str">
        <f t="shared" si="371"/>
        <v/>
      </c>
      <c r="O5956" s="60" t="str">
        <f t="shared" si="373"/>
        <v/>
      </c>
      <c r="P5956" s="103">
        <f t="shared" si="372"/>
        <v>21.800000000013142</v>
      </c>
      <c r="Q5956" s="58"/>
      <c r="R5956" s="58"/>
      <c r="S5956" s="102"/>
    </row>
    <row r="5957" spans="1:19" ht="12.5" customHeight="1" x14ac:dyDescent="0.35">
      <c r="A5957" s="2">
        <v>94</v>
      </c>
      <c r="B5957" s="2" t="s">
        <v>69</v>
      </c>
      <c r="C5957" s="67">
        <v>199.11269999999999</v>
      </c>
      <c r="D5957" t="s">
        <v>65</v>
      </c>
      <c r="E5957" s="2" t="s">
        <v>59</v>
      </c>
      <c r="F5957" s="2" t="s">
        <v>70</v>
      </c>
      <c r="G5957" s="2"/>
      <c r="I5957" s="60">
        <f t="shared" si="370"/>
        <v>0</v>
      </c>
      <c r="J5957" s="60">
        <f>IF(OR(I5957="",I5958="",I5959=""),"",(AVERAGEIF(A5957:A$10000,A5957,I5957:I$10000)))</f>
        <v>0</v>
      </c>
      <c r="K5957" s="60"/>
      <c r="L5957" s="55" t="str">
        <f>IF(O5957="","",A5957)</f>
        <v/>
      </c>
      <c r="M5957" s="60" t="str">
        <f>IF(O5957="","",(VLOOKUP(A5957,A5957:E12941,5,FALSE)))</f>
        <v/>
      </c>
      <c r="N5957" s="55" t="str">
        <f t="shared" si="371"/>
        <v/>
      </c>
      <c r="O5957" s="55" t="str">
        <f t="shared" si="373"/>
        <v/>
      </c>
      <c r="P5957" s="104">
        <f t="shared" si="372"/>
        <v>14.999999999986358</v>
      </c>
      <c r="Q5957" s="58"/>
      <c r="R5957" s="58"/>
      <c r="S5957" s="102"/>
    </row>
    <row r="5958" spans="1:19" ht="12.5" customHeight="1" x14ac:dyDescent="0.35">
      <c r="A5958" s="60">
        <v>94</v>
      </c>
      <c r="B5958" s="60" t="s">
        <v>69</v>
      </c>
      <c r="C5958" s="68">
        <v>199.13829999999999</v>
      </c>
      <c r="D5958" s="58" t="s">
        <v>65</v>
      </c>
      <c r="E5958" s="60" t="s">
        <v>59</v>
      </c>
      <c r="F5958" s="60" t="s">
        <v>70</v>
      </c>
      <c r="G5958" s="60"/>
      <c r="H5958" s="60"/>
      <c r="I5958" s="60">
        <f t="shared" si="370"/>
        <v>0</v>
      </c>
      <c r="J5958" s="60">
        <f>IF(OR(I5958="",I5959="",I5960=""),"",(AVERAGEIF(A5958:A$10000,A5958,I5958:I$10000)))</f>
        <v>0</v>
      </c>
      <c r="K5958" s="60"/>
      <c r="L5958" s="60" t="str">
        <f>IF(O5958="","",A5958)</f>
        <v/>
      </c>
      <c r="M5958" s="60" t="str">
        <f>IF(O5958="","",(VLOOKUP(A5958,A5958:E12942,5,FALSE)))</f>
        <v/>
      </c>
      <c r="N5958" s="60" t="str">
        <f t="shared" si="371"/>
        <v/>
      </c>
      <c r="O5958" s="60" t="str">
        <f t="shared" si="373"/>
        <v/>
      </c>
      <c r="P5958" s="103">
        <f t="shared" si="372"/>
        <v>25.599999999997181</v>
      </c>
      <c r="Q5958" s="58"/>
      <c r="R5958" s="58"/>
      <c r="S5958" s="102"/>
    </row>
    <row r="5959" spans="1:19" ht="12.5" customHeight="1" x14ac:dyDescent="0.35">
      <c r="A5959" s="2">
        <v>94</v>
      </c>
      <c r="B5959" s="2" t="s">
        <v>69</v>
      </c>
      <c r="C5959" s="67">
        <v>199.15190000000001</v>
      </c>
      <c r="D5959" t="s">
        <v>65</v>
      </c>
      <c r="E5959" s="2" t="s">
        <v>59</v>
      </c>
      <c r="F5959" s="2" t="s">
        <v>70</v>
      </c>
      <c r="G5959" s="2"/>
      <c r="I5959" s="60">
        <f t="shared" si="370"/>
        <v>0</v>
      </c>
      <c r="J5959" s="60">
        <f>IF(OR(I5959="",I5960="",I5961=""),"",(AVERAGEIF(A5959:A$10000,A5959,I5959:I$10000)))</f>
        <v>0</v>
      </c>
      <c r="K5959" s="60"/>
      <c r="L5959" s="55" t="str">
        <f>IF(O5959="","",A5959)</f>
        <v/>
      </c>
      <c r="M5959" s="60" t="str">
        <f>IF(O5959="","",(VLOOKUP(A5959,A5959:E12943,5,FALSE)))</f>
        <v/>
      </c>
      <c r="N5959" s="55" t="str">
        <f t="shared" si="371"/>
        <v/>
      </c>
      <c r="O5959" s="55" t="str">
        <f t="shared" si="373"/>
        <v/>
      </c>
      <c r="P5959" s="104">
        <f t="shared" si="372"/>
        <v>13.600000000025148</v>
      </c>
      <c r="Q5959" s="58"/>
      <c r="R5959" s="58"/>
      <c r="S5959" s="102"/>
    </row>
    <row r="5960" spans="1:19" ht="12.5" customHeight="1" x14ac:dyDescent="0.35">
      <c r="A5960" s="60">
        <v>94</v>
      </c>
      <c r="B5960" s="60" t="s">
        <v>69</v>
      </c>
      <c r="C5960" s="68">
        <v>199.166</v>
      </c>
      <c r="D5960" s="58" t="s">
        <v>65</v>
      </c>
      <c r="E5960" s="60" t="s">
        <v>59</v>
      </c>
      <c r="F5960" s="60" t="s">
        <v>70</v>
      </c>
      <c r="G5960" s="60"/>
      <c r="H5960" s="60"/>
      <c r="I5960" s="60">
        <f t="shared" si="370"/>
        <v>0</v>
      </c>
      <c r="J5960" s="60">
        <f>IF(OR(I5960="",I5961="",I5962=""),"",(AVERAGEIF(A5960:A$10000,A5960,I5960:I$10000)))</f>
        <v>0</v>
      </c>
      <c r="K5960" s="60"/>
      <c r="L5960" s="60" t="str">
        <f>IF(O5960="","",A5960)</f>
        <v/>
      </c>
      <c r="M5960" s="60" t="str">
        <f>IF(O5960="","",(VLOOKUP(A5960,A5960:E12944,5,FALSE)))</f>
        <v/>
      </c>
      <c r="N5960" s="60" t="str">
        <f t="shared" si="371"/>
        <v/>
      </c>
      <c r="O5960" s="60" t="str">
        <f t="shared" si="373"/>
        <v/>
      </c>
      <c r="P5960" s="103">
        <f t="shared" si="372"/>
        <v>14.099999999984902</v>
      </c>
      <c r="Q5960" s="58"/>
      <c r="R5960" s="58"/>
      <c r="S5960" s="102"/>
    </row>
    <row r="5961" spans="1:19" ht="12.5" customHeight="1" x14ac:dyDescent="0.35">
      <c r="A5961" s="2">
        <v>94</v>
      </c>
      <c r="B5961" s="2" t="s">
        <v>69</v>
      </c>
      <c r="C5961" s="67">
        <v>199.18049999999999</v>
      </c>
      <c r="D5961" t="s">
        <v>65</v>
      </c>
      <c r="E5961" s="2" t="s">
        <v>59</v>
      </c>
      <c r="F5961" s="2" t="s">
        <v>70</v>
      </c>
      <c r="G5961" s="2"/>
      <c r="I5961" s="60">
        <f t="shared" si="370"/>
        <v>0</v>
      </c>
      <c r="J5961" s="60">
        <f>IF(OR(I5961="",I5962="",I5963=""),"",(AVERAGEIF(A5961:A$10000,A5961,I5961:I$10000)))</f>
        <v>0</v>
      </c>
      <c r="K5961" s="60"/>
      <c r="L5961" s="55" t="str">
        <f>IF(O5961="","",A5961)</f>
        <v/>
      </c>
      <c r="M5961" s="60" t="str">
        <f>IF(O5961="","",(VLOOKUP(A5961,A5961:E12945,5,FALSE)))</f>
        <v/>
      </c>
      <c r="N5961" s="55" t="str">
        <f t="shared" si="371"/>
        <v/>
      </c>
      <c r="O5961" s="55" t="str">
        <f t="shared" si="373"/>
        <v/>
      </c>
      <c r="P5961" s="104">
        <f t="shared" si="372"/>
        <v>14.499999999998181</v>
      </c>
      <c r="Q5961" s="58"/>
      <c r="R5961" s="58"/>
      <c r="S5961" s="102"/>
    </row>
    <row r="5962" spans="1:19" ht="12.5" customHeight="1" x14ac:dyDescent="0.35">
      <c r="A5962" s="60">
        <v>94</v>
      </c>
      <c r="B5962" s="60" t="s">
        <v>69</v>
      </c>
      <c r="C5962" s="68">
        <v>199.19489999999999</v>
      </c>
      <c r="D5962" s="58" t="s">
        <v>65</v>
      </c>
      <c r="E5962" s="60" t="s">
        <v>59</v>
      </c>
      <c r="F5962" s="60" t="s">
        <v>70</v>
      </c>
      <c r="G5962" s="60"/>
      <c r="H5962" s="60"/>
      <c r="I5962" s="60">
        <f t="shared" si="370"/>
        <v>0</v>
      </c>
      <c r="J5962" s="60">
        <f>IF(OR(I5962="",I5963="",I5964=""),"",(AVERAGEIF(A5962:A$10000,A5962,I5962:I$10000)))</f>
        <v>0</v>
      </c>
      <c r="K5962" s="60"/>
      <c r="L5962" s="60" t="str">
        <f>IF(O5962="","",A5962)</f>
        <v/>
      </c>
      <c r="M5962" s="60" t="str">
        <f>IF(O5962="","",(VLOOKUP(A5962,A5962:E12946,5,FALSE)))</f>
        <v/>
      </c>
      <c r="N5962" s="60" t="str">
        <f t="shared" si="371"/>
        <v/>
      </c>
      <c r="O5962" s="60" t="str">
        <f t="shared" si="373"/>
        <v/>
      </c>
      <c r="P5962" s="103">
        <f t="shared" si="372"/>
        <v>14.399999999994861</v>
      </c>
      <c r="Q5962" s="58"/>
      <c r="R5962" s="58"/>
      <c r="S5962" s="102"/>
    </row>
    <row r="5963" spans="1:19" ht="12.5" customHeight="1" x14ac:dyDescent="0.35">
      <c r="A5963" s="2">
        <v>94</v>
      </c>
      <c r="B5963" s="2" t="s">
        <v>69</v>
      </c>
      <c r="C5963" s="67">
        <v>199.20930000000001</v>
      </c>
      <c r="D5963" t="s">
        <v>65</v>
      </c>
      <c r="E5963" s="2" t="s">
        <v>59</v>
      </c>
      <c r="F5963" s="2" t="s">
        <v>70</v>
      </c>
      <c r="G5963" s="2"/>
      <c r="I5963" s="60">
        <f t="shared" si="370"/>
        <v>0</v>
      </c>
      <c r="J5963" s="60">
        <f>IF(OR(I5963="",I5964="",I5965=""),"",(AVERAGEIF(A5963:A$10000,A5963,I5963:I$10000)))</f>
        <v>0</v>
      </c>
      <c r="K5963" s="60"/>
      <c r="L5963" s="55" t="str">
        <f>IF(O5963="","",A5963)</f>
        <v/>
      </c>
      <c r="M5963" s="60" t="str">
        <f>IF(O5963="","",(VLOOKUP(A5963,A5963:E12947,5,FALSE)))</f>
        <v/>
      </c>
      <c r="N5963" s="55" t="str">
        <f t="shared" si="371"/>
        <v/>
      </c>
      <c r="O5963" s="55" t="str">
        <f t="shared" si="373"/>
        <v/>
      </c>
      <c r="P5963" s="104">
        <f t="shared" si="372"/>
        <v>14.400000000023283</v>
      </c>
      <c r="Q5963" s="58"/>
      <c r="R5963" s="58"/>
      <c r="S5963" s="102"/>
    </row>
    <row r="5964" spans="1:19" ht="12.5" customHeight="1" x14ac:dyDescent="0.35">
      <c r="A5964" s="60">
        <v>94</v>
      </c>
      <c r="B5964" s="60" t="s">
        <v>69</v>
      </c>
      <c r="C5964" s="68">
        <v>199.22389999999999</v>
      </c>
      <c r="D5964" s="58" t="s">
        <v>65</v>
      </c>
      <c r="E5964" s="60" t="s">
        <v>59</v>
      </c>
      <c r="F5964" s="60" t="s">
        <v>70</v>
      </c>
      <c r="G5964" s="60"/>
      <c r="H5964" s="60"/>
      <c r="I5964" s="60">
        <f t="shared" si="370"/>
        <v>0</v>
      </c>
      <c r="J5964" s="60">
        <f>IF(OR(I5964="",I5965="",I5966=""),"",(AVERAGEIF(A5964:A$10000,A5964,I5964:I$10000)))</f>
        <v>0</v>
      </c>
      <c r="K5964" s="60"/>
      <c r="L5964" s="60" t="str">
        <f>IF(O5964="","",A5964)</f>
        <v/>
      </c>
      <c r="M5964" s="60" t="str">
        <f>IF(O5964="","",(VLOOKUP(A5964,A5964:E12948,5,FALSE)))</f>
        <v/>
      </c>
      <c r="N5964" s="60" t="str">
        <f t="shared" si="371"/>
        <v/>
      </c>
      <c r="O5964" s="60" t="str">
        <f t="shared" si="373"/>
        <v/>
      </c>
      <c r="P5964" s="103">
        <f t="shared" si="372"/>
        <v>14.599999999973079</v>
      </c>
      <c r="Q5964" s="58"/>
      <c r="R5964" s="58"/>
      <c r="S5964" s="102"/>
    </row>
    <row r="5965" spans="1:19" ht="12.5" customHeight="1" x14ac:dyDescent="0.35">
      <c r="A5965" s="2">
        <v>94</v>
      </c>
      <c r="B5965" s="2" t="s">
        <v>69</v>
      </c>
      <c r="C5965" s="67">
        <v>199.23859999999999</v>
      </c>
      <c r="D5965" t="s">
        <v>65</v>
      </c>
      <c r="E5965" s="2" t="s">
        <v>59</v>
      </c>
      <c r="F5965" s="2" t="s">
        <v>70</v>
      </c>
      <c r="G5965" s="2"/>
      <c r="I5965" s="60">
        <f t="shared" si="370"/>
        <v>0</v>
      </c>
      <c r="J5965" s="60">
        <f>IF(OR(I5965="",I5966="",I5967=""),"",(AVERAGEIF(A5965:A$10000,A5965,I5965:I$10000)))</f>
        <v>0</v>
      </c>
      <c r="K5965" s="60"/>
      <c r="L5965" s="55" t="str">
        <f>IF(O5965="","",A5965)</f>
        <v/>
      </c>
      <c r="M5965" s="60" t="str">
        <f>IF(O5965="","",(VLOOKUP(A5965,A5965:E12949,5,FALSE)))</f>
        <v/>
      </c>
      <c r="N5965" s="55" t="str">
        <f t="shared" si="371"/>
        <v/>
      </c>
      <c r="O5965" s="55" t="str">
        <f t="shared" si="373"/>
        <v/>
      </c>
      <c r="P5965" s="104">
        <f t="shared" si="372"/>
        <v>14.70000000000482</v>
      </c>
      <c r="Q5965" s="58"/>
      <c r="R5965" s="58"/>
      <c r="S5965" s="102"/>
    </row>
    <row r="5966" spans="1:19" ht="12.5" customHeight="1" x14ac:dyDescent="0.35">
      <c r="A5966" s="60">
        <v>94</v>
      </c>
      <c r="B5966" s="60" t="s">
        <v>71</v>
      </c>
      <c r="C5966" s="68">
        <v>199.25219999999999</v>
      </c>
      <c r="D5966" s="58" t="s">
        <v>65</v>
      </c>
      <c r="E5966" s="60" t="s">
        <v>59</v>
      </c>
      <c r="F5966" s="60" t="s">
        <v>70</v>
      </c>
      <c r="G5966" s="60"/>
      <c r="H5966" s="60"/>
      <c r="I5966" s="60">
        <f t="shared" si="370"/>
        <v>0</v>
      </c>
      <c r="J5966" s="60">
        <f>IF(OR(I5966="",I5967="",I5968=""),"",(AVERAGEIF(A5966:A$10000,A5966,I5966:I$10000)))</f>
        <v>0</v>
      </c>
      <c r="K5966" s="60"/>
      <c r="L5966" s="60" t="str">
        <f>IF(O5966="","",A5966)</f>
        <v/>
      </c>
      <c r="M5966" s="60" t="str">
        <f>IF(O5966="","",(VLOOKUP(A5966,A5966:E12950,5,FALSE)))</f>
        <v/>
      </c>
      <c r="N5966" s="60" t="str">
        <f t="shared" si="371"/>
        <v/>
      </c>
      <c r="O5966" s="60" t="str">
        <f t="shared" si="373"/>
        <v/>
      </c>
      <c r="P5966" s="103">
        <f t="shared" si="372"/>
        <v>13.599999999996726</v>
      </c>
      <c r="Q5966" s="58"/>
      <c r="R5966" s="58"/>
      <c r="S5966" s="102"/>
    </row>
    <row r="5967" spans="1:19" ht="12.5" customHeight="1" x14ac:dyDescent="0.35">
      <c r="A5967" s="2">
        <v>94</v>
      </c>
      <c r="B5967" s="2" t="s">
        <v>71</v>
      </c>
      <c r="C5967" s="67">
        <v>199.26689999999999</v>
      </c>
      <c r="D5967" t="s">
        <v>65</v>
      </c>
      <c r="E5967" s="2" t="s">
        <v>59</v>
      </c>
      <c r="F5967" s="2" t="s">
        <v>70</v>
      </c>
      <c r="G5967" s="2"/>
      <c r="I5967" s="60">
        <f t="shared" si="370"/>
        <v>0</v>
      </c>
      <c r="J5967" s="60">
        <f>IF(OR(I5967="",I5968="",I5969=""),"",(AVERAGEIF(A5967:A$10000,A5967,I5967:I$10000)))</f>
        <v>0</v>
      </c>
      <c r="K5967" s="60"/>
      <c r="L5967" s="55" t="str">
        <f>IF(O5967="","",A5967)</f>
        <v/>
      </c>
      <c r="M5967" s="60" t="str">
        <f>IF(O5967="","",(VLOOKUP(A5967,A5967:E12951,5,FALSE)))</f>
        <v/>
      </c>
      <c r="N5967" s="55" t="str">
        <f t="shared" si="371"/>
        <v/>
      </c>
      <c r="O5967" s="55" t="str">
        <f t="shared" si="373"/>
        <v/>
      </c>
      <c r="P5967" s="104">
        <f t="shared" si="372"/>
        <v>14.70000000000482</v>
      </c>
      <c r="Q5967" s="58"/>
      <c r="R5967" s="58"/>
      <c r="S5967" s="102"/>
    </row>
    <row r="5968" spans="1:19" ht="12.5" customHeight="1" x14ac:dyDescent="0.35">
      <c r="A5968" s="60">
        <v>94</v>
      </c>
      <c r="B5968" s="60" t="s">
        <v>71</v>
      </c>
      <c r="C5968" s="68">
        <v>199.28129999999999</v>
      </c>
      <c r="D5968" s="58" t="s">
        <v>65</v>
      </c>
      <c r="E5968" s="60" t="s">
        <v>59</v>
      </c>
      <c r="F5968" s="60" t="s">
        <v>70</v>
      </c>
      <c r="G5968" s="60"/>
      <c r="H5968" s="60"/>
      <c r="I5968" s="60">
        <f t="shared" si="370"/>
        <v>0</v>
      </c>
      <c r="J5968" s="60">
        <f>IF(OR(I5968="",I5969="",I5970=""),"",(AVERAGEIF(A5968:A$10000,A5968,I5968:I$10000)))</f>
        <v>0</v>
      </c>
      <c r="K5968" s="60"/>
      <c r="L5968" s="60" t="str">
        <f>IF(O5968="","",A5968)</f>
        <v/>
      </c>
      <c r="M5968" s="60" t="str">
        <f>IF(O5968="","",(VLOOKUP(A5968,A5968:E12952,5,FALSE)))</f>
        <v/>
      </c>
      <c r="N5968" s="60" t="str">
        <f t="shared" si="371"/>
        <v/>
      </c>
      <c r="O5968" s="60" t="str">
        <f t="shared" si="373"/>
        <v/>
      </c>
      <c r="P5968" s="103">
        <f t="shared" si="372"/>
        <v>14.399999999994861</v>
      </c>
      <c r="Q5968" s="58"/>
      <c r="R5968" s="58"/>
      <c r="S5968" s="102"/>
    </row>
    <row r="5969" spans="1:19" ht="12.5" customHeight="1" x14ac:dyDescent="0.35">
      <c r="A5969" s="2">
        <v>94</v>
      </c>
      <c r="B5969" s="2" t="s">
        <v>71</v>
      </c>
      <c r="C5969" s="67">
        <v>199.30539999999999</v>
      </c>
      <c r="D5969" t="s">
        <v>65</v>
      </c>
      <c r="E5969" s="2" t="s">
        <v>59</v>
      </c>
      <c r="F5969" s="2" t="s">
        <v>70</v>
      </c>
      <c r="G5969" s="2"/>
      <c r="I5969" s="60">
        <f t="shared" ref="I5969:I6032" si="374">IF(AND(OR(G5968&gt;G$5,G5970&gt;G$5),G5969&gt;G$5),G5969,"")</f>
        <v>0</v>
      </c>
      <c r="J5969" s="60">
        <f>IF(OR(I5969="",I5970="",I5971=""),"",(AVERAGEIF(A5969:A$10000,A5969,I5969:I$10000)))</f>
        <v>0</v>
      </c>
      <c r="K5969" s="60"/>
      <c r="L5969" s="55" t="str">
        <f>IF(O5969="","",A5969)</f>
        <v/>
      </c>
      <c r="M5969" s="60" t="str">
        <f>IF(O5969="","",(VLOOKUP(A5969,A5969:E12953,5,FALSE)))</f>
        <v/>
      </c>
      <c r="N5969" s="55" t="str">
        <f t="shared" si="371"/>
        <v/>
      </c>
      <c r="O5969" s="55" t="str">
        <f t="shared" si="373"/>
        <v/>
      </c>
      <c r="P5969" s="104">
        <f t="shared" si="372"/>
        <v>24.100000000004229</v>
      </c>
      <c r="Q5969" s="58"/>
      <c r="R5969" s="58"/>
      <c r="S5969" s="102"/>
    </row>
    <row r="5970" spans="1:19" ht="12.5" customHeight="1" x14ac:dyDescent="0.35">
      <c r="A5970" s="60">
        <v>94</v>
      </c>
      <c r="B5970" s="60" t="s">
        <v>71</v>
      </c>
      <c r="C5970" s="68">
        <v>199.31960000000001</v>
      </c>
      <c r="D5970" s="58" t="s">
        <v>65</v>
      </c>
      <c r="E5970" s="60" t="s">
        <v>59</v>
      </c>
      <c r="F5970" s="60" t="s">
        <v>70</v>
      </c>
      <c r="G5970" s="60"/>
      <c r="H5970" s="60"/>
      <c r="I5970" s="60">
        <f t="shared" si="374"/>
        <v>0</v>
      </c>
      <c r="J5970" s="60">
        <f>IF(OR(I5970="",I5971="",I5972=""),"",(AVERAGEIF(A5970:A$10000,A5970,I5970:I$10000)))</f>
        <v>0</v>
      </c>
      <c r="K5970" s="60"/>
      <c r="L5970" s="60" t="str">
        <f>IF(O5970="","",A5970)</f>
        <v/>
      </c>
      <c r="M5970" s="60" t="str">
        <f>IF(O5970="","",(VLOOKUP(A5970,A5970:E12954,5,FALSE)))</f>
        <v/>
      </c>
      <c r="N5970" s="60" t="str">
        <f t="shared" ref="N5970:N6033" si="375">IF(L5970="","",I5970)</f>
        <v/>
      </c>
      <c r="O5970" s="60" t="str">
        <f t="shared" si="373"/>
        <v/>
      </c>
      <c r="P5970" s="103">
        <f t="shared" ref="P5970:P6033" si="376">IF(A5970=A5969,ABS(C5970-C5969)*1000,"")</f>
        <v>14.200000000016644</v>
      </c>
      <c r="Q5970" s="58"/>
      <c r="R5970" s="58"/>
      <c r="S5970" s="102"/>
    </row>
    <row r="5971" spans="1:19" ht="12.5" customHeight="1" x14ac:dyDescent="0.35">
      <c r="A5971" s="2">
        <v>94</v>
      </c>
      <c r="B5971" s="2" t="s">
        <v>71</v>
      </c>
      <c r="C5971" s="67">
        <v>199.33449999999999</v>
      </c>
      <c r="D5971" t="s">
        <v>65</v>
      </c>
      <c r="E5971" s="2" t="s">
        <v>59</v>
      </c>
      <c r="F5971" s="2" t="s">
        <v>70</v>
      </c>
      <c r="G5971" s="2"/>
      <c r="I5971" s="60">
        <f t="shared" si="374"/>
        <v>0</v>
      </c>
      <c r="J5971" s="60">
        <f>IF(OR(I5971="",I5972="",I5973=""),"",(AVERAGEIF(A5971:A$10000,A5971,I5971:I$10000)))</f>
        <v>0</v>
      </c>
      <c r="K5971" s="60"/>
      <c r="L5971" s="55" t="str">
        <f>IF(O5971="","",A5971)</f>
        <v/>
      </c>
      <c r="M5971" s="60" t="str">
        <f>IF(O5971="","",(VLOOKUP(A5971,A5971:E12955,5,FALSE)))</f>
        <v/>
      </c>
      <c r="N5971" s="55" t="str">
        <f t="shared" si="375"/>
        <v/>
      </c>
      <c r="O5971" s="55" t="str">
        <f t="shared" si="373"/>
        <v/>
      </c>
      <c r="P5971" s="104">
        <f t="shared" si="376"/>
        <v>14.899999999983038</v>
      </c>
      <c r="Q5971" s="58"/>
      <c r="R5971" s="58"/>
      <c r="S5971" s="102"/>
    </row>
    <row r="5972" spans="1:19" ht="12.5" customHeight="1" x14ac:dyDescent="0.35">
      <c r="A5972" s="60">
        <v>94</v>
      </c>
      <c r="B5972" s="60" t="s">
        <v>71</v>
      </c>
      <c r="C5972" s="68">
        <v>199.34909999999999</v>
      </c>
      <c r="D5972" s="58" t="s">
        <v>65</v>
      </c>
      <c r="E5972" s="60" t="s">
        <v>59</v>
      </c>
      <c r="F5972" s="60" t="s">
        <v>70</v>
      </c>
      <c r="G5972" s="60"/>
      <c r="H5972" s="60"/>
      <c r="I5972" s="60">
        <f t="shared" si="374"/>
        <v>0</v>
      </c>
      <c r="J5972" s="60">
        <f>IF(OR(I5972="",I5973="",I5974=""),"",(AVERAGEIF(A5972:A$10000,A5972,I5972:I$10000)))</f>
        <v>0</v>
      </c>
      <c r="K5972" s="60"/>
      <c r="L5972" s="60" t="str">
        <f>IF(O5972="","",A5972)</f>
        <v/>
      </c>
      <c r="M5972" s="60" t="str">
        <f>IF(O5972="","",(VLOOKUP(A5972,A5972:E12956,5,FALSE)))</f>
        <v/>
      </c>
      <c r="N5972" s="60" t="str">
        <f t="shared" si="375"/>
        <v/>
      </c>
      <c r="O5972" s="60" t="str">
        <f t="shared" si="373"/>
        <v/>
      </c>
      <c r="P5972" s="103">
        <f t="shared" si="376"/>
        <v>14.600000000001501</v>
      </c>
      <c r="Q5972" s="58"/>
      <c r="R5972" s="58"/>
      <c r="S5972" s="102"/>
    </row>
    <row r="5973" spans="1:19" ht="12.5" customHeight="1" x14ac:dyDescent="0.35">
      <c r="A5973" s="2">
        <v>94</v>
      </c>
      <c r="B5973" s="2" t="s">
        <v>71</v>
      </c>
      <c r="C5973" s="67">
        <v>199.36609999999999</v>
      </c>
      <c r="D5973" t="s">
        <v>65</v>
      </c>
      <c r="E5973" s="2" t="s">
        <v>59</v>
      </c>
      <c r="F5973" s="2" t="s">
        <v>70</v>
      </c>
      <c r="G5973" s="2"/>
      <c r="I5973" s="60">
        <f t="shared" si="374"/>
        <v>0</v>
      </c>
      <c r="J5973" s="60">
        <f>IF(OR(I5973="",I5974="",I5975=""),"",(AVERAGEIF(A5973:A$10000,A5973,I5973:I$10000)))</f>
        <v>0</v>
      </c>
      <c r="K5973" s="60"/>
      <c r="L5973" s="55" t="str">
        <f>IF(O5973="","",A5973)</f>
        <v/>
      </c>
      <c r="M5973" s="60" t="str">
        <f>IF(O5973="","",(VLOOKUP(A5973,A5973:E12957,5,FALSE)))</f>
        <v/>
      </c>
      <c r="N5973" s="55" t="str">
        <f t="shared" si="375"/>
        <v/>
      </c>
      <c r="O5973" s="55" t="str">
        <f t="shared" si="373"/>
        <v/>
      </c>
      <c r="P5973" s="104">
        <f t="shared" si="376"/>
        <v>16.999999999995907</v>
      </c>
      <c r="Q5973" s="58"/>
      <c r="R5973" s="58"/>
      <c r="S5973" s="102"/>
    </row>
    <row r="5974" spans="1:19" ht="12.5" customHeight="1" x14ac:dyDescent="0.35">
      <c r="A5974" s="60">
        <v>94</v>
      </c>
      <c r="B5974" s="60" t="s">
        <v>71</v>
      </c>
      <c r="C5974" s="68">
        <v>199.38900000000001</v>
      </c>
      <c r="D5974" s="58" t="s">
        <v>65</v>
      </c>
      <c r="E5974" s="60" t="s">
        <v>59</v>
      </c>
      <c r="F5974" s="60" t="s">
        <v>70</v>
      </c>
      <c r="G5974" s="60"/>
      <c r="H5974" s="60"/>
      <c r="I5974" s="60">
        <f t="shared" si="374"/>
        <v>0</v>
      </c>
      <c r="J5974" s="60">
        <f>IF(OR(I5974="",I5975="",I5976=""),"",(AVERAGEIF(A5974:A$10000,A5974,I5974:I$10000)))</f>
        <v>0</v>
      </c>
      <c r="K5974" s="60"/>
      <c r="L5974" s="60" t="str">
        <f>IF(O5974="","",A5974)</f>
        <v/>
      </c>
      <c r="M5974" s="60" t="str">
        <f>IF(O5974="","",(VLOOKUP(A5974,A5974:E12958,5,FALSE)))</f>
        <v/>
      </c>
      <c r="N5974" s="60" t="str">
        <f t="shared" si="375"/>
        <v/>
      </c>
      <c r="O5974" s="60" t="str">
        <f t="shared" si="373"/>
        <v/>
      </c>
      <c r="P5974" s="103">
        <f t="shared" si="376"/>
        <v>22.900000000021237</v>
      </c>
      <c r="Q5974" s="58"/>
      <c r="R5974" s="58"/>
      <c r="S5974" s="102"/>
    </row>
    <row r="5975" spans="1:19" ht="12.5" customHeight="1" x14ac:dyDescent="0.35">
      <c r="A5975" s="2">
        <v>94</v>
      </c>
      <c r="B5975" s="2" t="s">
        <v>71</v>
      </c>
      <c r="C5975" s="67">
        <v>199.40639999999999</v>
      </c>
      <c r="D5975" t="s">
        <v>65</v>
      </c>
      <c r="E5975" s="2" t="s">
        <v>59</v>
      </c>
      <c r="F5975" s="2" t="s">
        <v>70</v>
      </c>
      <c r="G5975" s="2"/>
      <c r="I5975" s="60">
        <f t="shared" si="374"/>
        <v>0</v>
      </c>
      <c r="J5975" s="60">
        <f>IF(OR(I5975="",I5976="",I5977=""),"",(AVERAGEIF(A5975:A$10000,A5975,I5975:I$10000)))</f>
        <v>0</v>
      </c>
      <c r="K5975" s="60"/>
      <c r="L5975" s="55" t="str">
        <f>IF(O5975="","",A5975)</f>
        <v/>
      </c>
      <c r="M5975" s="60" t="str">
        <f>IF(O5975="","",(VLOOKUP(A5975,A5975:E12959,5,FALSE)))</f>
        <v/>
      </c>
      <c r="N5975" s="55" t="str">
        <f t="shared" si="375"/>
        <v/>
      </c>
      <c r="O5975" s="55" t="str">
        <f t="shared" si="373"/>
        <v/>
      </c>
      <c r="P5975" s="104">
        <f t="shared" si="376"/>
        <v>17.399999999980764</v>
      </c>
      <c r="Q5975" s="58"/>
      <c r="R5975" s="58"/>
      <c r="S5975" s="102"/>
    </row>
    <row r="5976" spans="1:19" ht="12.5" customHeight="1" x14ac:dyDescent="0.35">
      <c r="A5976" s="60">
        <v>94</v>
      </c>
      <c r="B5976" s="60" t="s">
        <v>71</v>
      </c>
      <c r="C5976" s="68">
        <v>199.4221</v>
      </c>
      <c r="D5976" s="58" t="s">
        <v>65</v>
      </c>
      <c r="E5976" s="60" t="s">
        <v>59</v>
      </c>
      <c r="F5976" s="60" t="s">
        <v>70</v>
      </c>
      <c r="G5976" s="60"/>
      <c r="H5976" s="60"/>
      <c r="I5976" s="60">
        <f t="shared" si="374"/>
        <v>0</v>
      </c>
      <c r="J5976" s="60">
        <f>IF(OR(I5976="",I5977="",I5978=""),"",(AVERAGEIF(A5976:A$10000,A5976,I5976:I$10000)))</f>
        <v>0</v>
      </c>
      <c r="K5976" s="60"/>
      <c r="L5976" s="60" t="str">
        <f>IF(O5976="","",A5976)</f>
        <v/>
      </c>
      <c r="M5976" s="60" t="str">
        <f>IF(O5976="","",(VLOOKUP(A5976,A5976:E12960,5,FALSE)))</f>
        <v/>
      </c>
      <c r="N5976" s="60" t="str">
        <f t="shared" si="375"/>
        <v/>
      </c>
      <c r="O5976" s="60" t="str">
        <f t="shared" si="373"/>
        <v/>
      </c>
      <c r="P5976" s="103">
        <f t="shared" si="376"/>
        <v>15.700000000009595</v>
      </c>
      <c r="Q5976" s="58"/>
      <c r="R5976" s="58"/>
      <c r="S5976" s="102"/>
    </row>
    <row r="5977" spans="1:19" ht="12.5" customHeight="1" x14ac:dyDescent="0.35">
      <c r="A5977" s="2">
        <v>94</v>
      </c>
      <c r="B5977" s="2" t="s">
        <v>69</v>
      </c>
      <c r="C5977" s="67">
        <v>199.4366</v>
      </c>
      <c r="D5977" t="s">
        <v>65</v>
      </c>
      <c r="E5977" s="2" t="s">
        <v>59</v>
      </c>
      <c r="F5977" s="2" t="s">
        <v>70</v>
      </c>
      <c r="G5977" s="2"/>
      <c r="I5977" s="60">
        <f t="shared" si="374"/>
        <v>0</v>
      </c>
      <c r="J5977" s="60">
        <f>IF(OR(I5977="",I5978="",I5979=""),"",(AVERAGEIF(A5977:A$10000,A5977,I5977:I$10000)))</f>
        <v>0</v>
      </c>
      <c r="K5977" s="60"/>
      <c r="L5977" s="55" t="str">
        <f>IF(O5977="","",A5977)</f>
        <v/>
      </c>
      <c r="M5977" s="60" t="str">
        <f>IF(O5977="","",(VLOOKUP(A5977,A5977:E12961,5,FALSE)))</f>
        <v/>
      </c>
      <c r="N5977" s="55" t="str">
        <f t="shared" si="375"/>
        <v/>
      </c>
      <c r="O5977" s="55" t="str">
        <f t="shared" si="373"/>
        <v/>
      </c>
      <c r="P5977" s="104">
        <f t="shared" si="376"/>
        <v>14.499999999998181</v>
      </c>
      <c r="Q5977" s="58"/>
      <c r="R5977" s="58"/>
      <c r="S5977" s="102"/>
    </row>
    <row r="5978" spans="1:19" ht="12.5" customHeight="1" x14ac:dyDescent="0.35">
      <c r="A5978" s="60">
        <v>94</v>
      </c>
      <c r="B5978" s="60" t="s">
        <v>69</v>
      </c>
      <c r="C5978" s="68">
        <v>199.4503</v>
      </c>
      <c r="D5978" s="58" t="s">
        <v>65</v>
      </c>
      <c r="E5978" s="60" t="s">
        <v>59</v>
      </c>
      <c r="F5978" s="60" t="s">
        <v>70</v>
      </c>
      <c r="G5978" s="60"/>
      <c r="H5978" s="60"/>
      <c r="I5978" s="60">
        <f t="shared" si="374"/>
        <v>0</v>
      </c>
      <c r="J5978" s="60">
        <f>IF(OR(I5978="",I5979="",I5980=""),"",(AVERAGEIF(A5978:A$10000,A5978,I5978:I$10000)))</f>
        <v>0</v>
      </c>
      <c r="K5978" s="60"/>
      <c r="L5978" s="60" t="str">
        <f>IF(O5978="","",A5978)</f>
        <v/>
      </c>
      <c r="M5978" s="60" t="str">
        <f>IF(O5978="","",(VLOOKUP(A5978,A5978:E12962,5,FALSE)))</f>
        <v/>
      </c>
      <c r="N5978" s="60" t="str">
        <f t="shared" si="375"/>
        <v/>
      </c>
      <c r="O5978" s="60" t="str">
        <f t="shared" ref="O5978:O6041" si="377">IF(J5978="","",IF(AND(J5977="",J5976="",J5975=""),C5978,""))</f>
        <v/>
      </c>
      <c r="P5978" s="103">
        <f t="shared" si="376"/>
        <v>13.700000000000045</v>
      </c>
      <c r="Q5978" s="58"/>
      <c r="R5978" s="58"/>
      <c r="S5978" s="102"/>
    </row>
    <row r="5979" spans="1:19" ht="12.5" customHeight="1" x14ac:dyDescent="0.35">
      <c r="A5979" s="2">
        <v>94</v>
      </c>
      <c r="B5979" s="2" t="s">
        <v>71</v>
      </c>
      <c r="C5979" s="67">
        <v>199.46950000000001</v>
      </c>
      <c r="D5979" t="s">
        <v>65</v>
      </c>
      <c r="E5979" s="2" t="s">
        <v>59</v>
      </c>
      <c r="F5979" s="2" t="s">
        <v>70</v>
      </c>
      <c r="G5979" s="2"/>
      <c r="I5979" s="60">
        <f t="shared" si="374"/>
        <v>0</v>
      </c>
      <c r="J5979" s="60">
        <f>IF(OR(I5979="",I5980="",I5981=""),"",(AVERAGEIF(A5979:A$10000,A5979,I5979:I$10000)))</f>
        <v>0</v>
      </c>
      <c r="K5979" s="60"/>
      <c r="L5979" s="55" t="str">
        <f>IF(O5979="","",A5979)</f>
        <v/>
      </c>
      <c r="M5979" s="60" t="str">
        <f>IF(O5979="","",(VLOOKUP(A5979,A5979:E12963,5,FALSE)))</f>
        <v/>
      </c>
      <c r="N5979" s="55" t="str">
        <f t="shared" si="375"/>
        <v/>
      </c>
      <c r="O5979" s="55" t="str">
        <f t="shared" si="377"/>
        <v/>
      </c>
      <c r="P5979" s="104">
        <f t="shared" si="376"/>
        <v>19.200000000012096</v>
      </c>
      <c r="Q5979" s="58"/>
      <c r="R5979" s="58"/>
      <c r="S5979" s="102"/>
    </row>
    <row r="5980" spans="1:19" ht="12.5" customHeight="1" x14ac:dyDescent="0.35">
      <c r="A5980" s="60">
        <v>94</v>
      </c>
      <c r="B5980" s="60" t="s">
        <v>71</v>
      </c>
      <c r="C5980" s="68">
        <v>199.48509999999999</v>
      </c>
      <c r="D5980" s="58" t="s">
        <v>65</v>
      </c>
      <c r="E5980" s="60" t="s">
        <v>59</v>
      </c>
      <c r="F5980" s="60" t="s">
        <v>70</v>
      </c>
      <c r="G5980" s="60"/>
      <c r="H5980" s="60"/>
      <c r="I5980" s="60">
        <f t="shared" si="374"/>
        <v>0</v>
      </c>
      <c r="J5980" s="60">
        <f>IF(OR(I5980="",I5981="",I5982=""),"",(AVERAGEIF(A5980:A$10000,A5980,I5980:I$10000)))</f>
        <v>0</v>
      </c>
      <c r="K5980" s="60"/>
      <c r="L5980" s="60" t="str">
        <f>IF(O5980="","",A5980)</f>
        <v/>
      </c>
      <c r="M5980" s="60" t="str">
        <f>IF(O5980="","",(VLOOKUP(A5980,A5980:E12964,5,FALSE)))</f>
        <v/>
      </c>
      <c r="N5980" s="60" t="str">
        <f t="shared" si="375"/>
        <v/>
      </c>
      <c r="O5980" s="60" t="str">
        <f t="shared" si="377"/>
        <v/>
      </c>
      <c r="P5980" s="103">
        <f t="shared" si="376"/>
        <v>15.599999999977854</v>
      </c>
      <c r="Q5980" s="58"/>
      <c r="R5980" s="58"/>
      <c r="S5980" s="102"/>
    </row>
    <row r="5981" spans="1:19" ht="12.5" customHeight="1" x14ac:dyDescent="0.35">
      <c r="A5981" s="2">
        <v>94</v>
      </c>
      <c r="B5981" s="2" t="s">
        <v>71</v>
      </c>
      <c r="C5981" s="67">
        <v>199.50909999999999</v>
      </c>
      <c r="D5981" t="s">
        <v>65</v>
      </c>
      <c r="E5981" s="2" t="s">
        <v>59</v>
      </c>
      <c r="F5981" s="2" t="s">
        <v>70</v>
      </c>
      <c r="G5981" s="2"/>
      <c r="I5981" s="60">
        <f t="shared" si="374"/>
        <v>0</v>
      </c>
      <c r="J5981" s="60">
        <f>IF(OR(I5981="",I5982="",I5983=""),"",(AVERAGEIF(A5981:A$10000,A5981,I5981:I$10000)))</f>
        <v>0</v>
      </c>
      <c r="K5981" s="60"/>
      <c r="L5981" s="55" t="str">
        <f>IF(O5981="","",A5981)</f>
        <v/>
      </c>
      <c r="M5981" s="60" t="str">
        <f>IF(O5981="","",(VLOOKUP(A5981,A5981:E12965,5,FALSE)))</f>
        <v/>
      </c>
      <c r="N5981" s="55" t="str">
        <f t="shared" si="375"/>
        <v/>
      </c>
      <c r="O5981" s="55" t="str">
        <f t="shared" si="377"/>
        <v/>
      </c>
      <c r="P5981" s="104">
        <f t="shared" si="376"/>
        <v>24.000000000000909</v>
      </c>
      <c r="Q5981" s="58"/>
      <c r="R5981" s="58"/>
      <c r="S5981" s="102"/>
    </row>
    <row r="5982" spans="1:19" ht="12.5" customHeight="1" x14ac:dyDescent="0.35">
      <c r="A5982" s="60">
        <v>94</v>
      </c>
      <c r="B5982" s="60" t="s">
        <v>71</v>
      </c>
      <c r="C5982" s="68">
        <v>199.52420000000001</v>
      </c>
      <c r="D5982" s="58" t="s">
        <v>65</v>
      </c>
      <c r="E5982" s="60" t="s">
        <v>59</v>
      </c>
      <c r="F5982" s="60" t="s">
        <v>70</v>
      </c>
      <c r="G5982" s="60"/>
      <c r="H5982" s="60"/>
      <c r="I5982" s="60">
        <f t="shared" si="374"/>
        <v>0</v>
      </c>
      <c r="J5982" s="60">
        <f>IF(OR(I5982="",I5983="",I5984=""),"",(AVERAGEIF(A5982:A$10000,A5982,I5982:I$10000)))</f>
        <v>0</v>
      </c>
      <c r="K5982" s="60"/>
      <c r="L5982" s="60" t="str">
        <f>IF(O5982="","",A5982)</f>
        <v/>
      </c>
      <c r="M5982" s="60" t="str">
        <f>IF(O5982="","",(VLOOKUP(A5982,A5982:E12966,5,FALSE)))</f>
        <v/>
      </c>
      <c r="N5982" s="60" t="str">
        <f t="shared" si="375"/>
        <v/>
      </c>
      <c r="O5982" s="60" t="str">
        <f t="shared" si="377"/>
        <v/>
      </c>
      <c r="P5982" s="103">
        <f t="shared" si="376"/>
        <v>15.100000000018099</v>
      </c>
      <c r="Q5982" s="58"/>
      <c r="R5982" s="58"/>
      <c r="S5982" s="102"/>
    </row>
    <row r="5983" spans="1:19" ht="12.5" customHeight="1" x14ac:dyDescent="0.35">
      <c r="A5983" s="2">
        <v>94</v>
      </c>
      <c r="B5983" s="2" t="s">
        <v>71</v>
      </c>
      <c r="C5983" s="67">
        <v>199.53960000000001</v>
      </c>
      <c r="D5983" t="s">
        <v>65</v>
      </c>
      <c r="E5983" s="2" t="s">
        <v>59</v>
      </c>
      <c r="F5983" s="2" t="s">
        <v>70</v>
      </c>
      <c r="G5983" s="2"/>
      <c r="I5983" s="60">
        <f t="shared" si="374"/>
        <v>0</v>
      </c>
      <c r="J5983" s="60">
        <f>IF(OR(I5983="",I5984="",I5985=""),"",(AVERAGEIF(A5983:A$10000,A5983,I5983:I$10000)))</f>
        <v>0</v>
      </c>
      <c r="K5983" s="60"/>
      <c r="L5983" s="55" t="str">
        <f>IF(O5983="","",A5983)</f>
        <v/>
      </c>
      <c r="M5983" s="60" t="str">
        <f>IF(O5983="","",(VLOOKUP(A5983,A5983:E12967,5,FALSE)))</f>
        <v/>
      </c>
      <c r="N5983" s="55" t="str">
        <f t="shared" si="375"/>
        <v/>
      </c>
      <c r="O5983" s="55" t="str">
        <f t="shared" si="377"/>
        <v/>
      </c>
      <c r="P5983" s="104">
        <f t="shared" si="376"/>
        <v>15.399999999999636</v>
      </c>
      <c r="Q5983" s="58"/>
      <c r="R5983" s="58"/>
      <c r="S5983" s="102"/>
    </row>
    <row r="5984" spans="1:19" ht="12.5" customHeight="1" x14ac:dyDescent="0.35">
      <c r="A5984" s="60">
        <v>94</v>
      </c>
      <c r="B5984" s="60" t="s">
        <v>71</v>
      </c>
      <c r="C5984" s="68">
        <v>199.55449999999999</v>
      </c>
      <c r="D5984" s="58" t="s">
        <v>65</v>
      </c>
      <c r="E5984" s="60" t="s">
        <v>59</v>
      </c>
      <c r="F5984" s="60" t="s">
        <v>70</v>
      </c>
      <c r="G5984" s="60"/>
      <c r="H5984" s="60"/>
      <c r="I5984" s="60">
        <f t="shared" si="374"/>
        <v>0</v>
      </c>
      <c r="J5984" s="60">
        <f>IF(OR(I5984="",I5985="",I5986=""),"",(AVERAGEIF(A5984:A$10000,A5984,I5984:I$10000)))</f>
        <v>0</v>
      </c>
      <c r="K5984" s="60"/>
      <c r="L5984" s="60" t="str">
        <f>IF(O5984="","",A5984)</f>
        <v/>
      </c>
      <c r="M5984" s="60" t="str">
        <f>IF(O5984="","",(VLOOKUP(A5984,A5984:E12968,5,FALSE)))</f>
        <v/>
      </c>
      <c r="N5984" s="60" t="str">
        <f t="shared" si="375"/>
        <v/>
      </c>
      <c r="O5984" s="60" t="str">
        <f t="shared" si="377"/>
        <v/>
      </c>
      <c r="P5984" s="103">
        <f t="shared" si="376"/>
        <v>14.899999999983038</v>
      </c>
      <c r="Q5984" s="58"/>
      <c r="R5984" s="58"/>
      <c r="S5984" s="102"/>
    </row>
    <row r="5985" spans="1:19" ht="12.5" customHeight="1" x14ac:dyDescent="0.35">
      <c r="A5985" s="2">
        <v>94</v>
      </c>
      <c r="B5985" s="2" t="s">
        <v>71</v>
      </c>
      <c r="C5985" s="67">
        <v>199.56880000000001</v>
      </c>
      <c r="D5985" t="s">
        <v>65</v>
      </c>
      <c r="E5985" s="2" t="s">
        <v>59</v>
      </c>
      <c r="F5985" s="2" t="s">
        <v>70</v>
      </c>
      <c r="G5985" s="2"/>
      <c r="I5985" s="60">
        <f t="shared" si="374"/>
        <v>0</v>
      </c>
      <c r="J5985" s="60">
        <f>IF(OR(I5985="",I5986="",I5987=""),"",(AVERAGEIF(A5985:A$10000,A5985,I5985:I$10000)))</f>
        <v>0</v>
      </c>
      <c r="K5985" s="60"/>
      <c r="L5985" s="55" t="str">
        <f>IF(O5985="","",A5985)</f>
        <v/>
      </c>
      <c r="M5985" s="60" t="str">
        <f>IF(O5985="","",(VLOOKUP(A5985,A5985:E12969,5,FALSE)))</f>
        <v/>
      </c>
      <c r="N5985" s="55" t="str">
        <f t="shared" si="375"/>
        <v/>
      </c>
      <c r="O5985" s="55" t="str">
        <f t="shared" si="377"/>
        <v/>
      </c>
      <c r="P5985" s="104">
        <f t="shared" si="376"/>
        <v>14.300000000019963</v>
      </c>
      <c r="Q5985" s="58"/>
      <c r="R5985" s="58"/>
      <c r="S5985" s="102"/>
    </row>
    <row r="5986" spans="1:19" ht="12.5" customHeight="1" x14ac:dyDescent="0.35">
      <c r="A5986" s="60">
        <v>94</v>
      </c>
      <c r="B5986" s="60" t="s">
        <v>71</v>
      </c>
      <c r="C5986" s="68">
        <v>199.5838</v>
      </c>
      <c r="D5986" s="58" t="s">
        <v>65</v>
      </c>
      <c r="E5986" s="60" t="s">
        <v>59</v>
      </c>
      <c r="F5986" s="60" t="s">
        <v>70</v>
      </c>
      <c r="G5986" s="60"/>
      <c r="H5986" s="60"/>
      <c r="I5986" s="60">
        <f t="shared" si="374"/>
        <v>0</v>
      </c>
      <c r="J5986" s="60">
        <f>IF(OR(I5986="",I5987="",I5988=""),"",(AVERAGEIF(A5986:A$10000,A5986,I5986:I$10000)))</f>
        <v>0</v>
      </c>
      <c r="K5986" s="60"/>
      <c r="L5986" s="60" t="str">
        <f>IF(O5986="","",A5986)</f>
        <v/>
      </c>
      <c r="M5986" s="60" t="str">
        <f>IF(O5986="","",(VLOOKUP(A5986,A5986:E12970,5,FALSE)))</f>
        <v/>
      </c>
      <c r="N5986" s="60" t="str">
        <f t="shared" si="375"/>
        <v/>
      </c>
      <c r="O5986" s="60" t="str">
        <f t="shared" si="377"/>
        <v/>
      </c>
      <c r="P5986" s="103">
        <f t="shared" si="376"/>
        <v>14.999999999986358</v>
      </c>
      <c r="Q5986" s="58"/>
      <c r="R5986" s="58"/>
      <c r="S5986" s="102"/>
    </row>
    <row r="5987" spans="1:19" ht="12.5" customHeight="1" x14ac:dyDescent="0.35">
      <c r="A5987" s="2">
        <v>95</v>
      </c>
      <c r="B5987" s="2" t="s">
        <v>71</v>
      </c>
      <c r="C5987" s="67">
        <v>200.6284</v>
      </c>
      <c r="D5987" t="s">
        <v>65</v>
      </c>
      <c r="E5987" s="2" t="s">
        <v>59</v>
      </c>
      <c r="F5987" s="2" t="s">
        <v>70</v>
      </c>
      <c r="G5987" s="2"/>
      <c r="I5987" s="60">
        <f t="shared" si="374"/>
        <v>0</v>
      </c>
      <c r="J5987" s="60">
        <f>IF(OR(I5987="",I5988="",I5989=""),"",(AVERAGEIF(A5987:A$10000,A5987,I5987:I$10000)))</f>
        <v>0</v>
      </c>
      <c r="K5987" s="60"/>
      <c r="L5987" s="55" t="str">
        <f>IF(O5987="","",A5987)</f>
        <v/>
      </c>
      <c r="M5987" s="60" t="str">
        <f>IF(O5987="","",(VLOOKUP(A5987,A5987:E12971,5,FALSE)))</f>
        <v/>
      </c>
      <c r="N5987" s="55" t="str">
        <f t="shared" si="375"/>
        <v/>
      </c>
      <c r="O5987" s="55" t="str">
        <f t="shared" si="377"/>
        <v/>
      </c>
      <c r="P5987" s="104" t="str">
        <f t="shared" si="376"/>
        <v/>
      </c>
      <c r="Q5987" s="58"/>
      <c r="R5987" s="58"/>
      <c r="S5987" s="102"/>
    </row>
    <row r="5988" spans="1:19" ht="12.5" customHeight="1" x14ac:dyDescent="0.35">
      <c r="A5988" s="60">
        <v>95</v>
      </c>
      <c r="B5988" s="60" t="s">
        <v>71</v>
      </c>
      <c r="C5988" s="68">
        <v>200.6497</v>
      </c>
      <c r="D5988" s="58" t="s">
        <v>65</v>
      </c>
      <c r="E5988" s="60" t="s">
        <v>59</v>
      </c>
      <c r="F5988" s="60" t="s">
        <v>70</v>
      </c>
      <c r="G5988" s="60"/>
      <c r="H5988" s="60"/>
      <c r="I5988" s="60">
        <f t="shared" si="374"/>
        <v>0</v>
      </c>
      <c r="J5988" s="60">
        <f>IF(OR(I5988="",I5989="",I5990=""),"",(AVERAGEIF(A5988:A$10000,A5988,I5988:I$10000)))</f>
        <v>0</v>
      </c>
      <c r="K5988" s="60"/>
      <c r="L5988" s="60" t="str">
        <f>IF(O5988="","",A5988)</f>
        <v/>
      </c>
      <c r="M5988" s="60" t="str">
        <f>IF(O5988="","",(VLOOKUP(A5988,A5988:E12972,5,FALSE)))</f>
        <v/>
      </c>
      <c r="N5988" s="60" t="str">
        <f t="shared" si="375"/>
        <v/>
      </c>
      <c r="O5988" s="60" t="str">
        <f t="shared" si="377"/>
        <v/>
      </c>
      <c r="P5988" s="103">
        <f t="shared" si="376"/>
        <v>21.299999999996544</v>
      </c>
      <c r="Q5988" s="58"/>
      <c r="R5988" s="58"/>
      <c r="S5988" s="102"/>
    </row>
    <row r="5989" spans="1:19" ht="12.5" customHeight="1" x14ac:dyDescent="0.35">
      <c r="A5989" s="2">
        <v>95</v>
      </c>
      <c r="B5989" s="2" t="s">
        <v>71</v>
      </c>
      <c r="C5989" s="67">
        <v>200.67070000000001</v>
      </c>
      <c r="D5989" t="s">
        <v>65</v>
      </c>
      <c r="E5989" s="2" t="s">
        <v>59</v>
      </c>
      <c r="F5989" s="2" t="s">
        <v>70</v>
      </c>
      <c r="G5989" s="2"/>
      <c r="I5989" s="60">
        <f t="shared" si="374"/>
        <v>0</v>
      </c>
      <c r="J5989" s="60">
        <f>IF(OR(I5989="",I5990="",I5991=""),"",(AVERAGEIF(A5989:A$10000,A5989,I5989:I$10000)))</f>
        <v>0</v>
      </c>
      <c r="K5989" s="60"/>
      <c r="L5989" s="55" t="str">
        <f>IF(O5989="","",A5989)</f>
        <v/>
      </c>
      <c r="M5989" s="60" t="str">
        <f>IF(O5989="","",(VLOOKUP(A5989,A5989:E12973,5,FALSE)))</f>
        <v/>
      </c>
      <c r="N5989" s="55" t="str">
        <f t="shared" si="375"/>
        <v/>
      </c>
      <c r="O5989" s="55" t="str">
        <f t="shared" si="377"/>
        <v/>
      </c>
      <c r="P5989" s="104">
        <f t="shared" si="376"/>
        <v>21.000000000015007</v>
      </c>
      <c r="Q5989" s="58"/>
      <c r="R5989" s="58"/>
      <c r="S5989" s="102"/>
    </row>
    <row r="5990" spans="1:19" ht="12.5" customHeight="1" x14ac:dyDescent="0.35">
      <c r="A5990" s="60">
        <v>95</v>
      </c>
      <c r="B5990" s="60" t="s">
        <v>71</v>
      </c>
      <c r="C5990" s="68">
        <v>200.69239999999999</v>
      </c>
      <c r="D5990" s="58" t="s">
        <v>65</v>
      </c>
      <c r="E5990" s="60" t="s">
        <v>59</v>
      </c>
      <c r="F5990" s="60" t="s">
        <v>70</v>
      </c>
      <c r="G5990" s="60"/>
      <c r="H5990" s="60"/>
      <c r="I5990" s="60">
        <f t="shared" si="374"/>
        <v>0</v>
      </c>
      <c r="J5990" s="60">
        <f>IF(OR(I5990="",I5991="",I5992=""),"",(AVERAGEIF(A5990:A$10000,A5990,I5990:I$10000)))</f>
        <v>0</v>
      </c>
      <c r="K5990" s="60"/>
      <c r="L5990" s="60" t="str">
        <f>IF(O5990="","",A5990)</f>
        <v/>
      </c>
      <c r="M5990" s="60" t="str">
        <f>IF(O5990="","",(VLOOKUP(A5990,A5990:E12974,5,FALSE)))</f>
        <v/>
      </c>
      <c r="N5990" s="60" t="str">
        <f t="shared" si="375"/>
        <v/>
      </c>
      <c r="O5990" s="60" t="str">
        <f t="shared" si="377"/>
        <v/>
      </c>
      <c r="P5990" s="103">
        <f t="shared" si="376"/>
        <v>21.699999999981401</v>
      </c>
      <c r="Q5990" s="58"/>
      <c r="R5990" s="58"/>
      <c r="S5990" s="102"/>
    </row>
    <row r="5991" spans="1:19" ht="12.5" customHeight="1" x14ac:dyDescent="0.35">
      <c r="A5991" s="2">
        <v>95</v>
      </c>
      <c r="B5991" s="2" t="s">
        <v>71</v>
      </c>
      <c r="C5991" s="67">
        <v>200.71299999999999</v>
      </c>
      <c r="D5991" t="s">
        <v>65</v>
      </c>
      <c r="E5991" s="2" t="s">
        <v>59</v>
      </c>
      <c r="F5991" s="2" t="s">
        <v>70</v>
      </c>
      <c r="G5991" s="2"/>
      <c r="I5991" s="60">
        <f t="shared" si="374"/>
        <v>0</v>
      </c>
      <c r="J5991" s="60">
        <f>IF(OR(I5991="",I5992="",I5993=""),"",(AVERAGEIF(A5991:A$10000,A5991,I5991:I$10000)))</f>
        <v>0</v>
      </c>
      <c r="K5991" s="60"/>
      <c r="L5991" s="55" t="str">
        <f>IF(O5991="","",A5991)</f>
        <v/>
      </c>
      <c r="M5991" s="60" t="str">
        <f>IF(O5991="","",(VLOOKUP(A5991,A5991:E12975,5,FALSE)))</f>
        <v/>
      </c>
      <c r="N5991" s="55" t="str">
        <f t="shared" si="375"/>
        <v/>
      </c>
      <c r="O5991" s="55" t="str">
        <f t="shared" si="377"/>
        <v/>
      </c>
      <c r="P5991" s="104">
        <f t="shared" si="376"/>
        <v>20.600000000001728</v>
      </c>
      <c r="Q5991" s="58"/>
      <c r="R5991" s="58"/>
      <c r="S5991" s="102"/>
    </row>
    <row r="5992" spans="1:19" ht="12.5" customHeight="1" x14ac:dyDescent="0.35">
      <c r="A5992" s="60">
        <v>95</v>
      </c>
      <c r="B5992" s="60" t="s">
        <v>71</v>
      </c>
      <c r="C5992" s="68">
        <v>200.7329</v>
      </c>
      <c r="D5992" s="58" t="s">
        <v>65</v>
      </c>
      <c r="E5992" s="60" t="s">
        <v>59</v>
      </c>
      <c r="F5992" s="60" t="s">
        <v>70</v>
      </c>
      <c r="G5992" s="60"/>
      <c r="H5992" s="60"/>
      <c r="I5992" s="60">
        <f t="shared" si="374"/>
        <v>0</v>
      </c>
      <c r="J5992" s="60">
        <f>IF(OR(I5992="",I5993="",I5994=""),"",(AVERAGEIF(A5992:A$10000,A5992,I5992:I$10000)))</f>
        <v>0</v>
      </c>
      <c r="K5992" s="60"/>
      <c r="L5992" s="60" t="str">
        <f>IF(O5992="","",A5992)</f>
        <v/>
      </c>
      <c r="M5992" s="60" t="str">
        <f>IF(O5992="","",(VLOOKUP(A5992,A5992:E12976,5,FALSE)))</f>
        <v/>
      </c>
      <c r="N5992" s="60" t="str">
        <f t="shared" si="375"/>
        <v/>
      </c>
      <c r="O5992" s="60" t="str">
        <f t="shared" si="377"/>
        <v/>
      </c>
      <c r="P5992" s="103">
        <f t="shared" si="376"/>
        <v>19.900000000006912</v>
      </c>
      <c r="Q5992" s="58"/>
      <c r="R5992" s="58"/>
      <c r="S5992" s="102"/>
    </row>
    <row r="5993" spans="1:19" ht="12.5" customHeight="1" x14ac:dyDescent="0.35">
      <c r="A5993" s="2">
        <v>95</v>
      </c>
      <c r="B5993" s="2" t="s">
        <v>69</v>
      </c>
      <c r="C5993" s="67">
        <v>200.7663</v>
      </c>
      <c r="D5993" t="s">
        <v>65</v>
      </c>
      <c r="E5993" s="2" t="s">
        <v>59</v>
      </c>
      <c r="F5993" s="2" t="s">
        <v>70</v>
      </c>
      <c r="G5993" s="2"/>
      <c r="I5993" s="60">
        <f t="shared" si="374"/>
        <v>0</v>
      </c>
      <c r="J5993" s="60">
        <f>IF(OR(I5993="",I5994="",I5995=""),"",(AVERAGEIF(A5993:A$10000,A5993,I5993:I$10000)))</f>
        <v>0</v>
      </c>
      <c r="K5993" s="60"/>
      <c r="L5993" s="55" t="str">
        <f>IF(O5993="","",A5993)</f>
        <v/>
      </c>
      <c r="M5993" s="60" t="str">
        <f>IF(O5993="","",(VLOOKUP(A5993,A5993:E12977,5,FALSE)))</f>
        <v/>
      </c>
      <c r="N5993" s="55" t="str">
        <f t="shared" si="375"/>
        <v/>
      </c>
      <c r="O5993" s="55" t="str">
        <f t="shared" si="377"/>
        <v/>
      </c>
      <c r="P5993" s="104">
        <f t="shared" si="376"/>
        <v>33.400000000000318</v>
      </c>
      <c r="Q5993" s="58"/>
      <c r="R5993" s="58"/>
      <c r="S5993" s="102"/>
    </row>
    <row r="5994" spans="1:19" ht="12.5" customHeight="1" x14ac:dyDescent="0.35">
      <c r="A5994" s="60">
        <v>95</v>
      </c>
      <c r="B5994" s="60" t="s">
        <v>71</v>
      </c>
      <c r="C5994" s="68">
        <v>200.80330000000001</v>
      </c>
      <c r="D5994" s="58" t="s">
        <v>65</v>
      </c>
      <c r="E5994" s="60" t="s">
        <v>59</v>
      </c>
      <c r="F5994" s="60" t="s">
        <v>70</v>
      </c>
      <c r="G5994" s="60"/>
      <c r="H5994" s="60"/>
      <c r="I5994" s="60">
        <f t="shared" si="374"/>
        <v>0</v>
      </c>
      <c r="J5994" s="60">
        <f>IF(OR(I5994="",I5995="",I5996=""),"",(AVERAGEIF(A5994:A$10000,A5994,I5994:I$10000)))</f>
        <v>0</v>
      </c>
      <c r="K5994" s="60"/>
      <c r="L5994" s="60" t="str">
        <f>IF(O5994="","",A5994)</f>
        <v/>
      </c>
      <c r="M5994" s="60" t="str">
        <f>IF(O5994="","",(VLOOKUP(A5994,A5994:E12978,5,FALSE)))</f>
        <v/>
      </c>
      <c r="N5994" s="60" t="str">
        <f t="shared" si="375"/>
        <v/>
      </c>
      <c r="O5994" s="60" t="str">
        <f t="shared" si="377"/>
        <v/>
      </c>
      <c r="P5994" s="103">
        <f t="shared" si="376"/>
        <v>37.000000000006139</v>
      </c>
      <c r="Q5994" s="58"/>
      <c r="R5994" s="58"/>
      <c r="S5994" s="102"/>
    </row>
    <row r="5995" spans="1:19" ht="12.5" customHeight="1" x14ac:dyDescent="0.35">
      <c r="A5995" s="2">
        <v>95</v>
      </c>
      <c r="B5995" s="2" t="s">
        <v>71</v>
      </c>
      <c r="C5995" s="67">
        <v>200.82210000000001</v>
      </c>
      <c r="D5995" t="s">
        <v>65</v>
      </c>
      <c r="E5995" s="2" t="s">
        <v>59</v>
      </c>
      <c r="F5995" s="2" t="s">
        <v>70</v>
      </c>
      <c r="G5995" s="2"/>
      <c r="I5995" s="60">
        <f t="shared" si="374"/>
        <v>0</v>
      </c>
      <c r="J5995" s="60">
        <f>IF(OR(I5995="",I5996="",I5997=""),"",(AVERAGEIF(A5995:A$10000,A5995,I5995:I$10000)))</f>
        <v>0</v>
      </c>
      <c r="K5995" s="60"/>
      <c r="L5995" s="55" t="str">
        <f>IF(O5995="","",A5995)</f>
        <v/>
      </c>
      <c r="M5995" s="60" t="str">
        <f>IF(O5995="","",(VLOOKUP(A5995,A5995:E12979,5,FALSE)))</f>
        <v/>
      </c>
      <c r="N5995" s="55" t="str">
        <f t="shared" si="375"/>
        <v/>
      </c>
      <c r="O5995" s="55" t="str">
        <f t="shared" si="377"/>
        <v/>
      </c>
      <c r="P5995" s="104">
        <f t="shared" si="376"/>
        <v>18.799999999998818</v>
      </c>
      <c r="Q5995" s="58"/>
      <c r="R5995" s="58"/>
      <c r="S5995" s="102"/>
    </row>
    <row r="5996" spans="1:19" ht="12.5" customHeight="1" x14ac:dyDescent="0.35">
      <c r="A5996" s="60">
        <v>95</v>
      </c>
      <c r="B5996" s="60" t="s">
        <v>71</v>
      </c>
      <c r="C5996" s="68">
        <v>200.83459999999999</v>
      </c>
      <c r="D5996" s="58" t="s">
        <v>65</v>
      </c>
      <c r="E5996" s="60" t="s">
        <v>59</v>
      </c>
      <c r="F5996" s="60" t="s">
        <v>70</v>
      </c>
      <c r="G5996" s="60"/>
      <c r="H5996" s="60"/>
      <c r="I5996" s="60">
        <f t="shared" si="374"/>
        <v>0</v>
      </c>
      <c r="J5996" s="60">
        <f>IF(OR(I5996="",I5997="",I5998=""),"",(AVERAGEIF(A5996:A$10000,A5996,I5996:I$10000)))</f>
        <v>0</v>
      </c>
      <c r="K5996" s="60"/>
      <c r="L5996" s="60" t="str">
        <f>IF(O5996="","",A5996)</f>
        <v/>
      </c>
      <c r="M5996" s="60" t="str">
        <f>IF(O5996="","",(VLOOKUP(A5996,A5996:E12980,5,FALSE)))</f>
        <v/>
      </c>
      <c r="N5996" s="60" t="str">
        <f t="shared" si="375"/>
        <v/>
      </c>
      <c r="O5996" s="60" t="str">
        <f t="shared" si="377"/>
        <v/>
      </c>
      <c r="P5996" s="103">
        <f t="shared" si="376"/>
        <v>12.499999999988631</v>
      </c>
      <c r="Q5996" s="58"/>
      <c r="R5996" s="58"/>
      <c r="S5996" s="102"/>
    </row>
    <row r="5997" spans="1:19" ht="12.5" customHeight="1" x14ac:dyDescent="0.35">
      <c r="A5997" s="2">
        <v>95</v>
      </c>
      <c r="B5997" s="2" t="s">
        <v>71</v>
      </c>
      <c r="C5997" s="67">
        <v>200.84889999999999</v>
      </c>
      <c r="D5997" t="s">
        <v>65</v>
      </c>
      <c r="E5997" s="2" t="s">
        <v>59</v>
      </c>
      <c r="F5997" s="2" t="s">
        <v>70</v>
      </c>
      <c r="G5997" s="2"/>
      <c r="I5997" s="60">
        <f t="shared" si="374"/>
        <v>0</v>
      </c>
      <c r="J5997" s="60">
        <f>IF(OR(I5997="",I5998="",I5999=""),"",(AVERAGEIF(A5997:A$10000,A5997,I5997:I$10000)))</f>
        <v>0</v>
      </c>
      <c r="K5997" s="60"/>
      <c r="L5997" s="55" t="str">
        <f>IF(O5997="","",A5997)</f>
        <v/>
      </c>
      <c r="M5997" s="60" t="str">
        <f>IF(O5997="","",(VLOOKUP(A5997,A5997:E12981,5,FALSE)))</f>
        <v/>
      </c>
      <c r="N5997" s="55" t="str">
        <f t="shared" si="375"/>
        <v/>
      </c>
      <c r="O5997" s="55" t="str">
        <f t="shared" si="377"/>
        <v/>
      </c>
      <c r="P5997" s="104">
        <f t="shared" si="376"/>
        <v>14.299999999991542</v>
      </c>
      <c r="Q5997" s="58"/>
      <c r="R5997" s="58"/>
      <c r="S5997" s="102"/>
    </row>
    <row r="5998" spans="1:19" ht="12.5" customHeight="1" x14ac:dyDescent="0.35">
      <c r="A5998" s="60">
        <v>95</v>
      </c>
      <c r="B5998" s="60" t="s">
        <v>71</v>
      </c>
      <c r="C5998" s="68">
        <v>200.86660000000001</v>
      </c>
      <c r="D5998" s="58" t="s">
        <v>65</v>
      </c>
      <c r="E5998" s="60" t="s">
        <v>59</v>
      </c>
      <c r="F5998" s="60" t="s">
        <v>70</v>
      </c>
      <c r="G5998" s="60"/>
      <c r="H5998" s="60"/>
      <c r="I5998" s="60">
        <f t="shared" si="374"/>
        <v>0</v>
      </c>
      <c r="J5998" s="60">
        <f>IF(OR(I5998="",I5999="",I6000=""),"",(AVERAGEIF(A5998:A$10000,A5998,I5998:I$10000)))</f>
        <v>0</v>
      </c>
      <c r="K5998" s="60"/>
      <c r="L5998" s="60" t="str">
        <f>IF(O5998="","",A5998)</f>
        <v/>
      </c>
      <c r="M5998" s="60" t="str">
        <f>IF(O5998="","",(VLOOKUP(A5998,A5998:E12982,5,FALSE)))</f>
        <v/>
      </c>
      <c r="N5998" s="60" t="str">
        <f t="shared" si="375"/>
        <v/>
      </c>
      <c r="O5998" s="60" t="str">
        <f t="shared" si="377"/>
        <v/>
      </c>
      <c r="P5998" s="103">
        <f t="shared" si="376"/>
        <v>17.700000000019145</v>
      </c>
      <c r="Q5998" s="58"/>
      <c r="R5998" s="58"/>
      <c r="S5998" s="102"/>
    </row>
    <row r="5999" spans="1:19" ht="12.5" customHeight="1" x14ac:dyDescent="0.35">
      <c r="A5999" s="2">
        <v>95</v>
      </c>
      <c r="B5999" s="2" t="s">
        <v>69</v>
      </c>
      <c r="C5999" s="67">
        <v>200.88509999999999</v>
      </c>
      <c r="D5999" t="s">
        <v>65</v>
      </c>
      <c r="E5999" s="2" t="s">
        <v>59</v>
      </c>
      <c r="F5999" s="2" t="s">
        <v>70</v>
      </c>
      <c r="G5999" s="2"/>
      <c r="I5999" s="60">
        <f t="shared" si="374"/>
        <v>0</v>
      </c>
      <c r="J5999" s="60">
        <f>IF(OR(I5999="",I6000="",I6001=""),"",(AVERAGEIF(A5999:A$10000,A5999,I5999:I$10000)))</f>
        <v>0</v>
      </c>
      <c r="K5999" s="60"/>
      <c r="L5999" s="55" t="str">
        <f>IF(O5999="","",A5999)</f>
        <v/>
      </c>
      <c r="M5999" s="60" t="str">
        <f>IF(O5999="","",(VLOOKUP(A5999,A5999:E12983,5,FALSE)))</f>
        <v/>
      </c>
      <c r="N5999" s="55" t="str">
        <f t="shared" si="375"/>
        <v/>
      </c>
      <c r="O5999" s="55" t="str">
        <f t="shared" si="377"/>
        <v/>
      </c>
      <c r="P5999" s="104">
        <f t="shared" si="376"/>
        <v>18.499999999988859</v>
      </c>
      <c r="Q5999" s="58"/>
      <c r="R5999" s="58"/>
      <c r="S5999" s="102"/>
    </row>
    <row r="6000" spans="1:19" ht="12.5" customHeight="1" x14ac:dyDescent="0.35">
      <c r="A6000" s="60">
        <v>95</v>
      </c>
      <c r="B6000" s="60" t="s">
        <v>69</v>
      </c>
      <c r="C6000" s="68">
        <v>200.9076</v>
      </c>
      <c r="D6000" s="58" t="s">
        <v>65</v>
      </c>
      <c r="E6000" s="60" t="s">
        <v>59</v>
      </c>
      <c r="F6000" s="60" t="s">
        <v>70</v>
      </c>
      <c r="G6000" s="60"/>
      <c r="H6000" s="60"/>
      <c r="I6000" s="60">
        <f t="shared" si="374"/>
        <v>0</v>
      </c>
      <c r="J6000" s="60">
        <f>IF(OR(I6000="",I6001="",I6002=""),"",(AVERAGEIF(A6000:A$10000,A6000,I6000:I$10000)))</f>
        <v>0</v>
      </c>
      <c r="K6000" s="60"/>
      <c r="L6000" s="60" t="str">
        <f>IF(O6000="","",A6000)</f>
        <v/>
      </c>
      <c r="M6000" s="60" t="str">
        <f>IF(O6000="","",(VLOOKUP(A6000,A6000:E12984,5,FALSE)))</f>
        <v/>
      </c>
      <c r="N6000" s="60" t="str">
        <f t="shared" si="375"/>
        <v/>
      </c>
      <c r="O6000" s="60" t="str">
        <f t="shared" si="377"/>
        <v/>
      </c>
      <c r="P6000" s="103">
        <f t="shared" si="376"/>
        <v>22.500000000007958</v>
      </c>
      <c r="Q6000" s="58"/>
      <c r="R6000" s="58"/>
      <c r="S6000" s="102"/>
    </row>
    <row r="6001" spans="1:19" ht="12.5" customHeight="1" x14ac:dyDescent="0.35">
      <c r="A6001" s="2">
        <v>95</v>
      </c>
      <c r="B6001" s="2" t="s">
        <v>71</v>
      </c>
      <c r="C6001" s="67">
        <v>200.9299</v>
      </c>
      <c r="D6001" t="s">
        <v>65</v>
      </c>
      <c r="E6001" s="2" t="s">
        <v>59</v>
      </c>
      <c r="F6001" s="2" t="s">
        <v>70</v>
      </c>
      <c r="G6001" s="2"/>
      <c r="I6001" s="60">
        <f t="shared" si="374"/>
        <v>0</v>
      </c>
      <c r="J6001" s="60">
        <f>IF(OR(I6001="",I6002="",I6003=""),"",(AVERAGEIF(A6001:A$10000,A6001,I6001:I$10000)))</f>
        <v>0</v>
      </c>
      <c r="K6001" s="60"/>
      <c r="L6001" s="55" t="str">
        <f>IF(O6001="","",A6001)</f>
        <v/>
      </c>
      <c r="M6001" s="60" t="str">
        <f>IF(O6001="","",(VLOOKUP(A6001,A6001:E12985,5,FALSE)))</f>
        <v/>
      </c>
      <c r="N6001" s="55" t="str">
        <f t="shared" si="375"/>
        <v/>
      </c>
      <c r="O6001" s="55" t="str">
        <f t="shared" si="377"/>
        <v/>
      </c>
      <c r="P6001" s="104">
        <f t="shared" si="376"/>
        <v>22.300000000001319</v>
      </c>
      <c r="Q6001" s="58"/>
      <c r="R6001" s="58"/>
      <c r="S6001" s="102"/>
    </row>
    <row r="6002" spans="1:19" ht="12.5" customHeight="1" x14ac:dyDescent="0.35">
      <c r="A6002" s="60">
        <v>95</v>
      </c>
      <c r="B6002" s="60" t="s">
        <v>71</v>
      </c>
      <c r="C6002" s="68">
        <v>200.94749999999999</v>
      </c>
      <c r="D6002" s="58" t="s">
        <v>65</v>
      </c>
      <c r="E6002" s="60" t="s">
        <v>59</v>
      </c>
      <c r="F6002" s="60" t="s">
        <v>70</v>
      </c>
      <c r="G6002" s="60"/>
      <c r="H6002" s="60"/>
      <c r="I6002" s="60">
        <f t="shared" si="374"/>
        <v>0</v>
      </c>
      <c r="J6002" s="60">
        <f>IF(OR(I6002="",I6003="",I6004=""),"",(AVERAGEIF(A6002:A$10000,A6002,I6002:I$10000)))</f>
        <v>0</v>
      </c>
      <c r="K6002" s="60"/>
      <c r="L6002" s="60" t="str">
        <f>IF(O6002="","",A6002)</f>
        <v/>
      </c>
      <c r="M6002" s="60" t="str">
        <f>IF(O6002="","",(VLOOKUP(A6002,A6002:E12986,5,FALSE)))</f>
        <v/>
      </c>
      <c r="N6002" s="60" t="str">
        <f t="shared" si="375"/>
        <v/>
      </c>
      <c r="O6002" s="60" t="str">
        <f t="shared" si="377"/>
        <v/>
      </c>
      <c r="P6002" s="103">
        <f t="shared" si="376"/>
        <v>17.599999999987403</v>
      </c>
      <c r="Q6002" s="58"/>
      <c r="R6002" s="58"/>
      <c r="S6002" s="102"/>
    </row>
    <row r="6003" spans="1:19" ht="12.5" customHeight="1" x14ac:dyDescent="0.35">
      <c r="A6003" s="2">
        <v>95</v>
      </c>
      <c r="B6003" s="2" t="s">
        <v>71</v>
      </c>
      <c r="C6003" s="67">
        <v>200.9614</v>
      </c>
      <c r="D6003" t="s">
        <v>65</v>
      </c>
      <c r="E6003" s="2" t="s">
        <v>59</v>
      </c>
      <c r="F6003" s="2" t="s">
        <v>70</v>
      </c>
      <c r="G6003" s="2"/>
      <c r="I6003" s="60">
        <f t="shared" si="374"/>
        <v>0</v>
      </c>
      <c r="J6003" s="60">
        <f>IF(OR(I6003="",I6004="",I6005=""),"",(AVERAGEIF(A6003:A$10000,A6003,I6003:I$10000)))</f>
        <v>0</v>
      </c>
      <c r="K6003" s="60"/>
      <c r="L6003" s="55" t="str">
        <f>IF(O6003="","",A6003)</f>
        <v/>
      </c>
      <c r="M6003" s="60" t="str">
        <f>IF(O6003="","",(VLOOKUP(A6003,A6003:E12987,5,FALSE)))</f>
        <v/>
      </c>
      <c r="N6003" s="55" t="str">
        <f t="shared" si="375"/>
        <v/>
      </c>
      <c r="O6003" s="55" t="str">
        <f t="shared" si="377"/>
        <v/>
      </c>
      <c r="P6003" s="104">
        <f t="shared" si="376"/>
        <v>13.900000000006685</v>
      </c>
      <c r="Q6003" s="58"/>
      <c r="R6003" s="58"/>
      <c r="S6003" s="102"/>
    </row>
    <row r="6004" spans="1:19" ht="12.5" customHeight="1" x14ac:dyDescent="0.35">
      <c r="A6004" s="60">
        <v>95</v>
      </c>
      <c r="B6004" s="60" t="s">
        <v>71</v>
      </c>
      <c r="C6004" s="68">
        <v>200.97579999999999</v>
      </c>
      <c r="D6004" s="58" t="s">
        <v>65</v>
      </c>
      <c r="E6004" s="60" t="s">
        <v>59</v>
      </c>
      <c r="F6004" s="60" t="s">
        <v>70</v>
      </c>
      <c r="G6004" s="60"/>
      <c r="H6004" s="60"/>
      <c r="I6004" s="60">
        <f t="shared" si="374"/>
        <v>0</v>
      </c>
      <c r="J6004" s="60">
        <f>IF(OR(I6004="",I6005="",I6006=""),"",(AVERAGEIF(A6004:A$10000,A6004,I6004:I$10000)))</f>
        <v>0</v>
      </c>
      <c r="K6004" s="60"/>
      <c r="L6004" s="60" t="str">
        <f>IF(O6004="","",A6004)</f>
        <v/>
      </c>
      <c r="M6004" s="60" t="str">
        <f>IF(O6004="","",(VLOOKUP(A6004,A6004:E12988,5,FALSE)))</f>
        <v/>
      </c>
      <c r="N6004" s="60" t="str">
        <f t="shared" si="375"/>
        <v/>
      </c>
      <c r="O6004" s="60" t="str">
        <f t="shared" si="377"/>
        <v/>
      </c>
      <c r="P6004" s="103">
        <f t="shared" si="376"/>
        <v>14.399999999994861</v>
      </c>
      <c r="Q6004" s="58"/>
      <c r="R6004" s="58"/>
      <c r="S6004" s="102"/>
    </row>
    <row r="6005" spans="1:19" ht="12.5" customHeight="1" x14ac:dyDescent="0.35">
      <c r="A6005" s="2">
        <v>95</v>
      </c>
      <c r="B6005" s="2" t="s">
        <v>71</v>
      </c>
      <c r="C6005" s="67">
        <v>200.99789999999999</v>
      </c>
      <c r="D6005" t="s">
        <v>65</v>
      </c>
      <c r="E6005" s="2" t="s">
        <v>59</v>
      </c>
      <c r="F6005" s="2" t="s">
        <v>70</v>
      </c>
      <c r="G6005" s="2"/>
      <c r="I6005" s="60">
        <f t="shared" si="374"/>
        <v>0</v>
      </c>
      <c r="J6005" s="60">
        <f>IF(OR(I6005="",I6006="",I6007=""),"",(AVERAGEIF(A6005:A$10000,A6005,I6005:I$10000)))</f>
        <v>0</v>
      </c>
      <c r="K6005" s="60"/>
      <c r="L6005" s="55" t="str">
        <f>IF(O6005="","",A6005)</f>
        <v/>
      </c>
      <c r="M6005" s="60" t="str">
        <f>IF(O6005="","",(VLOOKUP(A6005,A6005:E12989,5,FALSE)))</f>
        <v/>
      </c>
      <c r="N6005" s="55" t="str">
        <f t="shared" si="375"/>
        <v/>
      </c>
      <c r="O6005" s="55" t="str">
        <f t="shared" si="377"/>
        <v/>
      </c>
      <c r="P6005" s="104">
        <f t="shared" si="376"/>
        <v>22.099999999994679</v>
      </c>
      <c r="Q6005" s="58"/>
      <c r="R6005" s="58"/>
      <c r="S6005" s="102"/>
    </row>
    <row r="6006" spans="1:19" ht="12.5" customHeight="1" x14ac:dyDescent="0.35">
      <c r="A6006" s="60">
        <v>95</v>
      </c>
      <c r="B6006" s="60" t="s">
        <v>71</v>
      </c>
      <c r="C6006" s="68">
        <v>201.01509999999999</v>
      </c>
      <c r="D6006" s="58" t="s">
        <v>65</v>
      </c>
      <c r="E6006" s="60" t="s">
        <v>59</v>
      </c>
      <c r="F6006" s="60" t="s">
        <v>70</v>
      </c>
      <c r="G6006" s="60"/>
      <c r="H6006" s="60"/>
      <c r="I6006" s="60">
        <f t="shared" si="374"/>
        <v>0</v>
      </c>
      <c r="J6006" s="60">
        <f>IF(OR(I6006="",I6007="",I6008=""),"",(AVERAGEIF(A6006:A$10000,A6006,I6006:I$10000)))</f>
        <v>0</v>
      </c>
      <c r="K6006" s="60"/>
      <c r="L6006" s="60" t="str">
        <f>IF(O6006="","",A6006)</f>
        <v/>
      </c>
      <c r="M6006" s="60" t="str">
        <f>IF(O6006="","",(VLOOKUP(A6006,A6006:E12990,5,FALSE)))</f>
        <v/>
      </c>
      <c r="N6006" s="60" t="str">
        <f t="shared" si="375"/>
        <v/>
      </c>
      <c r="O6006" s="60" t="str">
        <f t="shared" si="377"/>
        <v/>
      </c>
      <c r="P6006" s="103">
        <f t="shared" si="376"/>
        <v>17.200000000002547</v>
      </c>
      <c r="Q6006" s="58"/>
      <c r="R6006" s="58"/>
      <c r="S6006" s="102"/>
    </row>
    <row r="6007" spans="1:19" ht="12.5" customHeight="1" x14ac:dyDescent="0.35">
      <c r="A6007" s="2">
        <v>95</v>
      </c>
      <c r="B6007" s="2" t="s">
        <v>71</v>
      </c>
      <c r="C6007" s="67">
        <v>201.02940000000001</v>
      </c>
      <c r="D6007" t="s">
        <v>65</v>
      </c>
      <c r="E6007" s="2" t="s">
        <v>59</v>
      </c>
      <c r="F6007" s="2" t="s">
        <v>70</v>
      </c>
      <c r="G6007" s="2"/>
      <c r="I6007" s="60">
        <f t="shared" si="374"/>
        <v>0</v>
      </c>
      <c r="J6007" s="60">
        <f>IF(OR(I6007="",I6008="",I6009=""),"",(AVERAGEIF(A6007:A$10000,A6007,I6007:I$10000)))</f>
        <v>0</v>
      </c>
      <c r="K6007" s="60"/>
      <c r="L6007" s="55" t="str">
        <f>IF(O6007="","",A6007)</f>
        <v/>
      </c>
      <c r="M6007" s="60" t="str">
        <f>IF(O6007="","",(VLOOKUP(A6007,A6007:E12991,5,FALSE)))</f>
        <v/>
      </c>
      <c r="N6007" s="55" t="str">
        <f t="shared" si="375"/>
        <v/>
      </c>
      <c r="O6007" s="55" t="str">
        <f t="shared" si="377"/>
        <v/>
      </c>
      <c r="P6007" s="104">
        <f t="shared" si="376"/>
        <v>14.300000000019963</v>
      </c>
      <c r="Q6007" s="58"/>
      <c r="R6007" s="58"/>
      <c r="S6007" s="102"/>
    </row>
    <row r="6008" spans="1:19" ht="12.5" customHeight="1" x14ac:dyDescent="0.35">
      <c r="A6008" s="60">
        <v>95</v>
      </c>
      <c r="B6008" s="60" t="s">
        <v>71</v>
      </c>
      <c r="C6008" s="68">
        <v>201.04470000000001</v>
      </c>
      <c r="D6008" s="58" t="s">
        <v>65</v>
      </c>
      <c r="E6008" s="60" t="s">
        <v>59</v>
      </c>
      <c r="F6008" s="60" t="s">
        <v>70</v>
      </c>
      <c r="G6008" s="60"/>
      <c r="H6008" s="60"/>
      <c r="I6008" s="60">
        <f t="shared" si="374"/>
        <v>0</v>
      </c>
      <c r="J6008" s="60">
        <f>IF(OR(I6008="",I6009="",I6010=""),"",(AVERAGEIF(A6008:A$10000,A6008,I6008:I$10000)))</f>
        <v>0</v>
      </c>
      <c r="K6008" s="60"/>
      <c r="L6008" s="60" t="str">
        <f>IF(O6008="","",A6008)</f>
        <v/>
      </c>
      <c r="M6008" s="60" t="str">
        <f>IF(O6008="","",(VLOOKUP(A6008,A6008:E12992,5,FALSE)))</f>
        <v/>
      </c>
      <c r="N6008" s="60" t="str">
        <f t="shared" si="375"/>
        <v/>
      </c>
      <c r="O6008" s="60" t="str">
        <f t="shared" si="377"/>
        <v/>
      </c>
      <c r="P6008" s="103">
        <f t="shared" si="376"/>
        <v>15.299999999996317</v>
      </c>
      <c r="Q6008" s="58"/>
      <c r="R6008" s="58"/>
      <c r="S6008" s="102"/>
    </row>
    <row r="6009" spans="1:19" ht="12.5" customHeight="1" x14ac:dyDescent="0.35">
      <c r="A6009" s="2">
        <v>95</v>
      </c>
      <c r="B6009" s="2" t="s">
        <v>71</v>
      </c>
      <c r="C6009" s="67">
        <v>201.0599</v>
      </c>
      <c r="D6009" t="s">
        <v>65</v>
      </c>
      <c r="E6009" s="2" t="s">
        <v>59</v>
      </c>
      <c r="F6009" s="2" t="s">
        <v>70</v>
      </c>
      <c r="G6009" s="2"/>
      <c r="I6009" s="60">
        <f t="shared" si="374"/>
        <v>0</v>
      </c>
      <c r="J6009" s="60">
        <f>IF(OR(I6009="",I6010="",I6011=""),"",(AVERAGEIF(A6009:A$10000,A6009,I6009:I$10000)))</f>
        <v>0</v>
      </c>
      <c r="K6009" s="60"/>
      <c r="L6009" s="55" t="str">
        <f>IF(O6009="","",A6009)</f>
        <v/>
      </c>
      <c r="M6009" s="60" t="str">
        <f>IF(O6009="","",(VLOOKUP(A6009,A6009:E12993,5,FALSE)))</f>
        <v/>
      </c>
      <c r="N6009" s="55" t="str">
        <f t="shared" si="375"/>
        <v/>
      </c>
      <c r="O6009" s="55" t="str">
        <f t="shared" si="377"/>
        <v/>
      </c>
      <c r="P6009" s="104">
        <f t="shared" si="376"/>
        <v>15.199999999992997</v>
      </c>
      <c r="Q6009" s="58"/>
      <c r="R6009" s="58"/>
      <c r="S6009" s="102"/>
    </row>
    <row r="6010" spans="1:19" ht="12.5" customHeight="1" x14ac:dyDescent="0.35">
      <c r="A6010" s="60">
        <v>95</v>
      </c>
      <c r="B6010" s="60" t="s">
        <v>69</v>
      </c>
      <c r="C6010" s="68">
        <v>201.0745</v>
      </c>
      <c r="D6010" s="58" t="s">
        <v>65</v>
      </c>
      <c r="E6010" s="60" t="s">
        <v>59</v>
      </c>
      <c r="F6010" s="60" t="s">
        <v>70</v>
      </c>
      <c r="G6010" s="60"/>
      <c r="H6010" s="60"/>
      <c r="I6010" s="60">
        <f t="shared" si="374"/>
        <v>0</v>
      </c>
      <c r="J6010" s="60">
        <f>IF(OR(I6010="",I6011="",I6012=""),"",(AVERAGEIF(A6010:A$10000,A6010,I6010:I$10000)))</f>
        <v>0</v>
      </c>
      <c r="K6010" s="60"/>
      <c r="L6010" s="60" t="str">
        <f>IF(O6010="","",A6010)</f>
        <v/>
      </c>
      <c r="M6010" s="60" t="str">
        <f>IF(O6010="","",(VLOOKUP(A6010,A6010:E12994,5,FALSE)))</f>
        <v/>
      </c>
      <c r="N6010" s="60" t="str">
        <f t="shared" si="375"/>
        <v/>
      </c>
      <c r="O6010" s="60" t="str">
        <f t="shared" si="377"/>
        <v/>
      </c>
      <c r="P6010" s="103">
        <f t="shared" si="376"/>
        <v>14.600000000001501</v>
      </c>
      <c r="Q6010" s="58"/>
      <c r="R6010" s="58"/>
      <c r="S6010" s="102"/>
    </row>
    <row r="6011" spans="1:19" ht="12.5" customHeight="1" x14ac:dyDescent="0.35">
      <c r="A6011" s="2">
        <v>95</v>
      </c>
      <c r="B6011" s="2" t="s">
        <v>69</v>
      </c>
      <c r="C6011" s="67">
        <v>201.08969999999999</v>
      </c>
      <c r="D6011" t="s">
        <v>65</v>
      </c>
      <c r="E6011" s="2" t="s">
        <v>59</v>
      </c>
      <c r="F6011" s="2" t="s">
        <v>70</v>
      </c>
      <c r="G6011" s="2"/>
      <c r="I6011" s="60">
        <f t="shared" si="374"/>
        <v>0</v>
      </c>
      <c r="J6011" s="60">
        <f>IF(OR(I6011="",I6012="",I6013=""),"",(AVERAGEIF(A6011:A$10000,A6011,I6011:I$10000)))</f>
        <v>0</v>
      </c>
      <c r="K6011" s="60"/>
      <c r="L6011" s="55" t="str">
        <f>IF(O6011="","",A6011)</f>
        <v/>
      </c>
      <c r="M6011" s="60" t="str">
        <f>IF(O6011="","",(VLOOKUP(A6011,A6011:E12995,5,FALSE)))</f>
        <v/>
      </c>
      <c r="N6011" s="55" t="str">
        <f t="shared" si="375"/>
        <v/>
      </c>
      <c r="O6011" s="55" t="str">
        <f t="shared" si="377"/>
        <v/>
      </c>
      <c r="P6011" s="104">
        <f t="shared" si="376"/>
        <v>15.199999999992997</v>
      </c>
      <c r="Q6011" s="58"/>
      <c r="R6011" s="58"/>
      <c r="S6011" s="102"/>
    </row>
    <row r="6012" spans="1:19" ht="12.5" customHeight="1" x14ac:dyDescent="0.35">
      <c r="A6012" s="60">
        <v>95</v>
      </c>
      <c r="B6012" s="60" t="s">
        <v>69</v>
      </c>
      <c r="C6012" s="68">
        <v>201.10409999999999</v>
      </c>
      <c r="D6012" s="58" t="s">
        <v>65</v>
      </c>
      <c r="E6012" s="60" t="s">
        <v>59</v>
      </c>
      <c r="F6012" s="60" t="s">
        <v>70</v>
      </c>
      <c r="G6012" s="60"/>
      <c r="H6012" s="60"/>
      <c r="I6012" s="60">
        <f t="shared" si="374"/>
        <v>0</v>
      </c>
      <c r="J6012" s="60">
        <f>IF(OR(I6012="",I6013="",I6014=""),"",(AVERAGEIF(A6012:A$10000,A6012,I6012:I$10000)))</f>
        <v>0</v>
      </c>
      <c r="K6012" s="60"/>
      <c r="L6012" s="60" t="str">
        <f>IF(O6012="","",A6012)</f>
        <v/>
      </c>
      <c r="M6012" s="60" t="str">
        <f>IF(O6012="","",(VLOOKUP(A6012,A6012:E12996,5,FALSE)))</f>
        <v/>
      </c>
      <c r="N6012" s="60" t="str">
        <f t="shared" si="375"/>
        <v/>
      </c>
      <c r="O6012" s="60" t="str">
        <f t="shared" si="377"/>
        <v/>
      </c>
      <c r="P6012" s="103">
        <f t="shared" si="376"/>
        <v>14.399999999994861</v>
      </c>
      <c r="Q6012" s="58"/>
      <c r="R6012" s="58"/>
      <c r="S6012" s="102"/>
    </row>
    <row r="6013" spans="1:19" ht="12.5" customHeight="1" x14ac:dyDescent="0.35">
      <c r="A6013" s="2">
        <v>95</v>
      </c>
      <c r="B6013" s="2" t="s">
        <v>71</v>
      </c>
      <c r="C6013" s="67">
        <v>201.11850000000001</v>
      </c>
      <c r="D6013" t="s">
        <v>65</v>
      </c>
      <c r="E6013" s="2" t="s">
        <v>59</v>
      </c>
      <c r="F6013" s="2" t="s">
        <v>70</v>
      </c>
      <c r="G6013" s="2"/>
      <c r="I6013" s="60">
        <f t="shared" si="374"/>
        <v>0</v>
      </c>
      <c r="J6013" s="60">
        <f>IF(OR(I6013="",I6014="",I6015=""),"",(AVERAGEIF(A6013:A$10000,A6013,I6013:I$10000)))</f>
        <v>0</v>
      </c>
      <c r="K6013" s="60"/>
      <c r="L6013" s="55" t="str">
        <f>IF(O6013="","",A6013)</f>
        <v/>
      </c>
      <c r="M6013" s="60" t="str">
        <f>IF(O6013="","",(VLOOKUP(A6013,A6013:E12997,5,FALSE)))</f>
        <v/>
      </c>
      <c r="N6013" s="55" t="str">
        <f t="shared" si="375"/>
        <v/>
      </c>
      <c r="O6013" s="55" t="str">
        <f t="shared" si="377"/>
        <v/>
      </c>
      <c r="P6013" s="104">
        <f t="shared" si="376"/>
        <v>14.400000000023283</v>
      </c>
      <c r="Q6013" s="58"/>
      <c r="R6013" s="58"/>
      <c r="S6013" s="102"/>
    </row>
    <row r="6014" spans="1:19" ht="12.5" customHeight="1" x14ac:dyDescent="0.35">
      <c r="A6014" s="60">
        <v>95</v>
      </c>
      <c r="B6014" s="60" t="s">
        <v>71</v>
      </c>
      <c r="C6014" s="68">
        <v>201.13239999999999</v>
      </c>
      <c r="D6014" s="58" t="s">
        <v>65</v>
      </c>
      <c r="E6014" s="60" t="s">
        <v>59</v>
      </c>
      <c r="F6014" s="60" t="s">
        <v>70</v>
      </c>
      <c r="G6014" s="60"/>
      <c r="H6014" s="60"/>
      <c r="I6014" s="60">
        <f t="shared" si="374"/>
        <v>0</v>
      </c>
      <c r="J6014" s="60">
        <f>IF(OR(I6014="",I6015="",I6016=""),"",(AVERAGEIF(A6014:A$10000,A6014,I6014:I$10000)))</f>
        <v>0</v>
      </c>
      <c r="K6014" s="60"/>
      <c r="L6014" s="60" t="str">
        <f>IF(O6014="","",A6014)</f>
        <v/>
      </c>
      <c r="M6014" s="60" t="str">
        <f>IF(O6014="","",(VLOOKUP(A6014,A6014:E12998,5,FALSE)))</f>
        <v/>
      </c>
      <c r="N6014" s="60" t="str">
        <f t="shared" si="375"/>
        <v/>
      </c>
      <c r="O6014" s="60" t="str">
        <f t="shared" si="377"/>
        <v/>
      </c>
      <c r="P6014" s="103">
        <f t="shared" si="376"/>
        <v>13.899999999978263</v>
      </c>
      <c r="Q6014" s="58"/>
      <c r="R6014" s="58"/>
      <c r="S6014" s="102"/>
    </row>
    <row r="6015" spans="1:19" ht="12.5" customHeight="1" x14ac:dyDescent="0.35">
      <c r="A6015" s="2">
        <v>95</v>
      </c>
      <c r="B6015" s="2" t="s">
        <v>71</v>
      </c>
      <c r="C6015" s="67">
        <v>201.1473</v>
      </c>
      <c r="D6015" t="s">
        <v>65</v>
      </c>
      <c r="E6015" s="2" t="s">
        <v>59</v>
      </c>
      <c r="F6015" s="2" t="s">
        <v>70</v>
      </c>
      <c r="G6015" s="2"/>
      <c r="I6015" s="60">
        <f t="shared" si="374"/>
        <v>0</v>
      </c>
      <c r="J6015" s="60">
        <f>IF(OR(I6015="",I6016="",I6017=""),"",(AVERAGEIF(A6015:A$10000,A6015,I6015:I$10000)))</f>
        <v>0</v>
      </c>
      <c r="K6015" s="60"/>
      <c r="L6015" s="55" t="str">
        <f>IF(O6015="","",A6015)</f>
        <v/>
      </c>
      <c r="M6015" s="60" t="str">
        <f>IF(O6015="","",(VLOOKUP(A6015,A6015:E12999,5,FALSE)))</f>
        <v/>
      </c>
      <c r="N6015" s="55" t="str">
        <f t="shared" si="375"/>
        <v/>
      </c>
      <c r="O6015" s="55" t="str">
        <f t="shared" si="377"/>
        <v/>
      </c>
      <c r="P6015" s="104">
        <f t="shared" si="376"/>
        <v>14.90000000001146</v>
      </c>
      <c r="Q6015" s="58"/>
      <c r="R6015" s="58"/>
      <c r="S6015" s="102"/>
    </row>
    <row r="6016" spans="1:19" ht="12.5" customHeight="1" x14ac:dyDescent="0.35">
      <c r="A6016" s="60">
        <v>95</v>
      </c>
      <c r="B6016" s="60" t="s">
        <v>71</v>
      </c>
      <c r="C6016" s="68">
        <v>201.16139999999999</v>
      </c>
      <c r="D6016" s="58" t="s">
        <v>65</v>
      </c>
      <c r="E6016" s="60" t="s">
        <v>59</v>
      </c>
      <c r="F6016" s="60" t="s">
        <v>70</v>
      </c>
      <c r="G6016" s="60"/>
      <c r="H6016" s="60"/>
      <c r="I6016" s="60">
        <f t="shared" si="374"/>
        <v>0</v>
      </c>
      <c r="J6016" s="60">
        <f>IF(OR(I6016="",I6017="",I6018=""),"",(AVERAGEIF(A6016:A$10000,A6016,I6016:I$10000)))</f>
        <v>0</v>
      </c>
      <c r="K6016" s="60"/>
      <c r="L6016" s="60" t="str">
        <f>IF(O6016="","",A6016)</f>
        <v/>
      </c>
      <c r="M6016" s="60" t="str">
        <f>IF(O6016="","",(VLOOKUP(A6016,A6016:E13000,5,FALSE)))</f>
        <v/>
      </c>
      <c r="N6016" s="60" t="str">
        <f t="shared" si="375"/>
        <v/>
      </c>
      <c r="O6016" s="60" t="str">
        <f t="shared" si="377"/>
        <v/>
      </c>
      <c r="P6016" s="103">
        <f t="shared" si="376"/>
        <v>14.099999999984902</v>
      </c>
      <c r="Q6016" s="58"/>
      <c r="R6016" s="58"/>
      <c r="S6016" s="102"/>
    </row>
    <row r="6017" spans="1:19" ht="12.5" customHeight="1" x14ac:dyDescent="0.35">
      <c r="A6017" s="2">
        <v>95</v>
      </c>
      <c r="B6017" s="2" t="s">
        <v>71</v>
      </c>
      <c r="C6017" s="67">
        <v>201.17599999999999</v>
      </c>
      <c r="D6017" t="s">
        <v>65</v>
      </c>
      <c r="E6017" s="2" t="s">
        <v>59</v>
      </c>
      <c r="F6017" s="2" t="s">
        <v>70</v>
      </c>
      <c r="G6017" s="2"/>
      <c r="I6017" s="60">
        <f t="shared" si="374"/>
        <v>0</v>
      </c>
      <c r="J6017" s="60">
        <f>IF(OR(I6017="",I6018="",I6019=""),"",(AVERAGEIF(A6017:A$10000,A6017,I6017:I$10000)))</f>
        <v>0</v>
      </c>
      <c r="K6017" s="60"/>
      <c r="L6017" s="55" t="str">
        <f>IF(O6017="","",A6017)</f>
        <v/>
      </c>
      <c r="M6017" s="60" t="str">
        <f>IF(O6017="","",(VLOOKUP(A6017,A6017:E13001,5,FALSE)))</f>
        <v/>
      </c>
      <c r="N6017" s="55" t="str">
        <f t="shared" si="375"/>
        <v/>
      </c>
      <c r="O6017" s="55" t="str">
        <f t="shared" si="377"/>
        <v/>
      </c>
      <c r="P6017" s="104">
        <f t="shared" si="376"/>
        <v>14.600000000001501</v>
      </c>
      <c r="Q6017" s="58"/>
      <c r="R6017" s="58"/>
      <c r="S6017" s="102"/>
    </row>
    <row r="6018" spans="1:19" ht="12.5" customHeight="1" x14ac:dyDescent="0.35">
      <c r="A6018" s="60">
        <v>95</v>
      </c>
      <c r="B6018" s="60" t="s">
        <v>71</v>
      </c>
      <c r="C6018" s="68">
        <v>201.19800000000001</v>
      </c>
      <c r="D6018" s="58" t="s">
        <v>65</v>
      </c>
      <c r="E6018" s="60" t="s">
        <v>59</v>
      </c>
      <c r="F6018" s="60" t="s">
        <v>70</v>
      </c>
      <c r="G6018" s="60"/>
      <c r="H6018" s="60"/>
      <c r="I6018" s="60">
        <f t="shared" si="374"/>
        <v>0</v>
      </c>
      <c r="J6018" s="60">
        <f>IF(OR(I6018="",I6019="",I6020=""),"",(AVERAGEIF(A6018:A$10000,A6018,I6018:I$10000)))</f>
        <v>0</v>
      </c>
      <c r="K6018" s="60"/>
      <c r="L6018" s="60" t="str">
        <f>IF(O6018="","",A6018)</f>
        <v/>
      </c>
      <c r="M6018" s="60" t="str">
        <f>IF(O6018="","",(VLOOKUP(A6018,A6018:E13002,5,FALSE)))</f>
        <v/>
      </c>
      <c r="N6018" s="60" t="str">
        <f t="shared" si="375"/>
        <v/>
      </c>
      <c r="O6018" s="60" t="str">
        <f t="shared" si="377"/>
        <v/>
      </c>
      <c r="P6018" s="103">
        <f t="shared" si="376"/>
        <v>22.000000000019782</v>
      </c>
      <c r="Q6018" s="58"/>
      <c r="R6018" s="58"/>
      <c r="S6018" s="102"/>
    </row>
    <row r="6019" spans="1:19" ht="12.5" customHeight="1" x14ac:dyDescent="0.35">
      <c r="A6019" s="2">
        <v>95</v>
      </c>
      <c r="B6019" s="2" t="s">
        <v>71</v>
      </c>
      <c r="C6019" s="67">
        <v>201.21289999999999</v>
      </c>
      <c r="D6019" t="s">
        <v>65</v>
      </c>
      <c r="E6019" s="2" t="s">
        <v>59</v>
      </c>
      <c r="F6019" s="2" t="s">
        <v>70</v>
      </c>
      <c r="G6019" s="2"/>
      <c r="I6019" s="60">
        <f t="shared" si="374"/>
        <v>0</v>
      </c>
      <c r="J6019" s="60">
        <f>IF(OR(I6019="",I6020="",I6021=""),"",(AVERAGEIF(A6019:A$10000,A6019,I6019:I$10000)))</f>
        <v>0</v>
      </c>
      <c r="K6019" s="60"/>
      <c r="L6019" s="55" t="str">
        <f>IF(O6019="","",A6019)</f>
        <v/>
      </c>
      <c r="M6019" s="60" t="str">
        <f>IF(O6019="","",(VLOOKUP(A6019,A6019:E13003,5,FALSE)))</f>
        <v/>
      </c>
      <c r="N6019" s="55" t="str">
        <f t="shared" si="375"/>
        <v/>
      </c>
      <c r="O6019" s="55" t="str">
        <f t="shared" si="377"/>
        <v/>
      </c>
      <c r="P6019" s="104">
        <f t="shared" si="376"/>
        <v>14.899999999983038</v>
      </c>
      <c r="Q6019" s="58"/>
      <c r="R6019" s="58"/>
      <c r="S6019" s="102"/>
    </row>
    <row r="6020" spans="1:19" ht="12.5" customHeight="1" x14ac:dyDescent="0.35">
      <c r="A6020" s="60">
        <v>95</v>
      </c>
      <c r="B6020" s="60" t="s">
        <v>69</v>
      </c>
      <c r="C6020" s="68">
        <v>201.22810000000001</v>
      </c>
      <c r="D6020" s="58" t="s">
        <v>65</v>
      </c>
      <c r="E6020" s="60" t="s">
        <v>59</v>
      </c>
      <c r="F6020" s="60" t="s">
        <v>70</v>
      </c>
      <c r="G6020" s="60"/>
      <c r="H6020" s="60"/>
      <c r="I6020" s="60">
        <f t="shared" si="374"/>
        <v>0</v>
      </c>
      <c r="J6020" s="60">
        <f>IF(OR(I6020="",I6021="",I6022=""),"",(AVERAGEIF(A6020:A$10000,A6020,I6020:I$10000)))</f>
        <v>0</v>
      </c>
      <c r="K6020" s="60"/>
      <c r="L6020" s="60" t="str">
        <f>IF(O6020="","",A6020)</f>
        <v/>
      </c>
      <c r="M6020" s="60" t="str">
        <f>IF(O6020="","",(VLOOKUP(A6020,A6020:E13004,5,FALSE)))</f>
        <v/>
      </c>
      <c r="N6020" s="60" t="str">
        <f t="shared" si="375"/>
        <v/>
      </c>
      <c r="O6020" s="60" t="str">
        <f t="shared" si="377"/>
        <v/>
      </c>
      <c r="P6020" s="103">
        <f t="shared" si="376"/>
        <v>15.200000000021419</v>
      </c>
      <c r="Q6020" s="58"/>
      <c r="R6020" s="58"/>
      <c r="S6020" s="102"/>
    </row>
    <row r="6021" spans="1:19" ht="12.5" customHeight="1" x14ac:dyDescent="0.35">
      <c r="A6021" s="2">
        <v>95</v>
      </c>
      <c r="B6021" s="2" t="s">
        <v>69</v>
      </c>
      <c r="C6021" s="67">
        <v>201.24260000000001</v>
      </c>
      <c r="D6021" t="s">
        <v>65</v>
      </c>
      <c r="E6021" s="2" t="s">
        <v>59</v>
      </c>
      <c r="F6021" s="2" t="s">
        <v>70</v>
      </c>
      <c r="G6021" s="2"/>
      <c r="I6021" s="60">
        <f t="shared" si="374"/>
        <v>0</v>
      </c>
      <c r="J6021" s="60">
        <f>IF(OR(I6021="",I6022="",I6023=""),"",(AVERAGEIF(A6021:A$10000,A6021,I6021:I$10000)))</f>
        <v>0</v>
      </c>
      <c r="K6021" s="60"/>
      <c r="L6021" s="55" t="str">
        <f>IF(O6021="","",A6021)</f>
        <v/>
      </c>
      <c r="M6021" s="60" t="str">
        <f>IF(O6021="","",(VLOOKUP(A6021,A6021:E13005,5,FALSE)))</f>
        <v/>
      </c>
      <c r="N6021" s="55" t="str">
        <f t="shared" si="375"/>
        <v/>
      </c>
      <c r="O6021" s="55" t="str">
        <f t="shared" si="377"/>
        <v/>
      </c>
      <c r="P6021" s="104">
        <f t="shared" si="376"/>
        <v>14.499999999998181</v>
      </c>
      <c r="Q6021" s="58"/>
      <c r="R6021" s="58"/>
      <c r="S6021" s="102"/>
    </row>
    <row r="6022" spans="1:19" ht="12.5" customHeight="1" x14ac:dyDescent="0.35">
      <c r="A6022" s="60">
        <v>95</v>
      </c>
      <c r="B6022" s="60" t="s">
        <v>71</v>
      </c>
      <c r="C6022" s="68">
        <v>201.26009999999999</v>
      </c>
      <c r="D6022" s="58" t="s">
        <v>65</v>
      </c>
      <c r="E6022" s="60" t="s">
        <v>59</v>
      </c>
      <c r="F6022" s="60" t="s">
        <v>70</v>
      </c>
      <c r="G6022" s="60"/>
      <c r="H6022" s="60"/>
      <c r="I6022" s="60">
        <f t="shared" si="374"/>
        <v>0</v>
      </c>
      <c r="J6022" s="60">
        <f>IF(OR(I6022="",I6023="",I6024=""),"",(AVERAGEIF(A6022:A$10000,A6022,I6022:I$10000)))</f>
        <v>0</v>
      </c>
      <c r="K6022" s="60"/>
      <c r="L6022" s="60" t="str">
        <f>IF(O6022="","",A6022)</f>
        <v/>
      </c>
      <c r="M6022" s="60" t="str">
        <f>IF(O6022="","",(VLOOKUP(A6022,A6022:E13006,5,FALSE)))</f>
        <v/>
      </c>
      <c r="N6022" s="60" t="str">
        <f t="shared" si="375"/>
        <v/>
      </c>
      <c r="O6022" s="60" t="str">
        <f t="shared" si="377"/>
        <v/>
      </c>
      <c r="P6022" s="103">
        <f t="shared" si="376"/>
        <v>17.499999999984084</v>
      </c>
      <c r="Q6022" s="58"/>
      <c r="R6022" s="58"/>
      <c r="S6022" s="102"/>
    </row>
    <row r="6023" spans="1:19" ht="12.5" customHeight="1" x14ac:dyDescent="0.35">
      <c r="A6023" s="2">
        <v>95</v>
      </c>
      <c r="B6023" s="2" t="s">
        <v>71</v>
      </c>
      <c r="C6023" s="67">
        <v>201.27690000000001</v>
      </c>
      <c r="D6023" t="s">
        <v>65</v>
      </c>
      <c r="E6023" s="2" t="s">
        <v>59</v>
      </c>
      <c r="F6023" s="2" t="s">
        <v>70</v>
      </c>
      <c r="G6023" s="2"/>
      <c r="I6023" s="60">
        <f t="shared" si="374"/>
        <v>0</v>
      </c>
      <c r="J6023" s="60">
        <f>IF(OR(I6023="",I6024="",I6025=""),"",(AVERAGEIF(A6023:A$10000,A6023,I6023:I$10000)))</f>
        <v>0</v>
      </c>
      <c r="K6023" s="60"/>
      <c r="L6023" s="55" t="str">
        <f>IF(O6023="","",A6023)</f>
        <v/>
      </c>
      <c r="M6023" s="60" t="str">
        <f>IF(O6023="","",(VLOOKUP(A6023,A6023:E13007,5,FALSE)))</f>
        <v/>
      </c>
      <c r="N6023" s="55" t="str">
        <f t="shared" si="375"/>
        <v/>
      </c>
      <c r="O6023" s="55" t="str">
        <f t="shared" si="377"/>
        <v/>
      </c>
      <c r="P6023" s="104">
        <f t="shared" si="376"/>
        <v>16.80000000001769</v>
      </c>
      <c r="Q6023" s="58"/>
      <c r="R6023" s="58"/>
      <c r="S6023" s="102"/>
    </row>
    <row r="6024" spans="1:19" ht="12.5" customHeight="1" x14ac:dyDescent="0.35">
      <c r="A6024" s="60">
        <v>95</v>
      </c>
      <c r="B6024" s="60" t="s">
        <v>71</v>
      </c>
      <c r="C6024" s="68">
        <v>201.2911</v>
      </c>
      <c r="D6024" s="58" t="s">
        <v>65</v>
      </c>
      <c r="E6024" s="60" t="s">
        <v>59</v>
      </c>
      <c r="F6024" s="60" t="s">
        <v>70</v>
      </c>
      <c r="G6024" s="60"/>
      <c r="H6024" s="60"/>
      <c r="I6024" s="60">
        <f t="shared" si="374"/>
        <v>0</v>
      </c>
      <c r="J6024" s="60">
        <f>IF(OR(I6024="",I6025="",I6026=""),"",(AVERAGEIF(A6024:A$10000,A6024,I6024:I$10000)))</f>
        <v>0</v>
      </c>
      <c r="K6024" s="60"/>
      <c r="L6024" s="60" t="str">
        <f>IF(O6024="","",A6024)</f>
        <v/>
      </c>
      <c r="M6024" s="60" t="str">
        <f>IF(O6024="","",(VLOOKUP(A6024,A6024:E13008,5,FALSE)))</f>
        <v/>
      </c>
      <c r="N6024" s="60" t="str">
        <f t="shared" si="375"/>
        <v/>
      </c>
      <c r="O6024" s="60" t="str">
        <f t="shared" si="377"/>
        <v/>
      </c>
      <c r="P6024" s="103">
        <f t="shared" si="376"/>
        <v>14.199999999988222</v>
      </c>
      <c r="Q6024" s="58"/>
      <c r="R6024" s="58"/>
      <c r="S6024" s="102"/>
    </row>
    <row r="6025" spans="1:19" ht="12.5" customHeight="1" x14ac:dyDescent="0.35">
      <c r="A6025" s="2">
        <v>95</v>
      </c>
      <c r="B6025" s="2" t="s">
        <v>71</v>
      </c>
      <c r="C6025" s="67">
        <v>201.30629999999999</v>
      </c>
      <c r="D6025" t="s">
        <v>65</v>
      </c>
      <c r="E6025" s="2" t="s">
        <v>59</v>
      </c>
      <c r="F6025" s="2" t="s">
        <v>70</v>
      </c>
      <c r="G6025" s="2"/>
      <c r="I6025" s="60">
        <f t="shared" si="374"/>
        <v>0</v>
      </c>
      <c r="J6025" s="60">
        <f>IF(OR(I6025="",I6026="",I6027=""),"",(AVERAGEIF(A6025:A$10000,A6025,I6025:I$10000)))</f>
        <v>0</v>
      </c>
      <c r="K6025" s="60"/>
      <c r="L6025" s="55" t="str">
        <f>IF(O6025="","",A6025)</f>
        <v/>
      </c>
      <c r="M6025" s="60" t="str">
        <f>IF(O6025="","",(VLOOKUP(A6025,A6025:E13009,5,FALSE)))</f>
        <v/>
      </c>
      <c r="N6025" s="55" t="str">
        <f t="shared" si="375"/>
        <v/>
      </c>
      <c r="O6025" s="55" t="str">
        <f t="shared" si="377"/>
        <v/>
      </c>
      <c r="P6025" s="104">
        <f t="shared" si="376"/>
        <v>15.199999999992997</v>
      </c>
      <c r="Q6025" s="58"/>
      <c r="R6025" s="58"/>
      <c r="S6025" s="102"/>
    </row>
    <row r="6026" spans="1:19" ht="12.5" customHeight="1" x14ac:dyDescent="0.35">
      <c r="A6026" s="60">
        <v>95</v>
      </c>
      <c r="B6026" s="60" t="s">
        <v>71</v>
      </c>
      <c r="C6026" s="68">
        <v>201.3212</v>
      </c>
      <c r="D6026" s="58" t="s">
        <v>65</v>
      </c>
      <c r="E6026" s="60" t="s">
        <v>59</v>
      </c>
      <c r="F6026" s="60" t="s">
        <v>70</v>
      </c>
      <c r="G6026" s="60"/>
      <c r="H6026" s="60"/>
      <c r="I6026" s="60">
        <f t="shared" si="374"/>
        <v>0</v>
      </c>
      <c r="J6026" s="60">
        <f>IF(OR(I6026="",I6027="",I6028=""),"",(AVERAGEIF(A6026:A$10000,A6026,I6026:I$10000)))</f>
        <v>0</v>
      </c>
      <c r="K6026" s="60"/>
      <c r="L6026" s="60" t="str">
        <f>IF(O6026="","",A6026)</f>
        <v/>
      </c>
      <c r="M6026" s="60" t="str">
        <f>IF(O6026="","",(VLOOKUP(A6026,A6026:E13010,5,FALSE)))</f>
        <v/>
      </c>
      <c r="N6026" s="60" t="str">
        <f t="shared" si="375"/>
        <v/>
      </c>
      <c r="O6026" s="60" t="str">
        <f t="shared" si="377"/>
        <v/>
      </c>
      <c r="P6026" s="103">
        <f t="shared" si="376"/>
        <v>14.90000000001146</v>
      </c>
      <c r="Q6026" s="58"/>
      <c r="R6026" s="58"/>
      <c r="S6026" s="102"/>
    </row>
    <row r="6027" spans="1:19" ht="12.5" customHeight="1" x14ac:dyDescent="0.35">
      <c r="A6027" s="2">
        <v>95</v>
      </c>
      <c r="B6027" s="2" t="s">
        <v>71</v>
      </c>
      <c r="C6027" s="67">
        <v>201.33619999999999</v>
      </c>
      <c r="D6027" t="s">
        <v>65</v>
      </c>
      <c r="E6027" s="2" t="s">
        <v>59</v>
      </c>
      <c r="F6027" s="2" t="s">
        <v>70</v>
      </c>
      <c r="G6027" s="2"/>
      <c r="I6027" s="60">
        <f t="shared" si="374"/>
        <v>0</v>
      </c>
      <c r="J6027" s="60">
        <f>IF(OR(I6027="",I6028="",I6029=""),"",(AVERAGEIF(A6027:A$10000,A6027,I6027:I$10000)))</f>
        <v>0</v>
      </c>
      <c r="K6027" s="60"/>
      <c r="L6027" s="55" t="str">
        <f>IF(O6027="","",A6027)</f>
        <v/>
      </c>
      <c r="M6027" s="60" t="str">
        <f>IF(O6027="","",(VLOOKUP(A6027,A6027:E13011,5,FALSE)))</f>
        <v/>
      </c>
      <c r="N6027" s="55" t="str">
        <f t="shared" si="375"/>
        <v/>
      </c>
      <c r="O6027" s="55" t="str">
        <f t="shared" si="377"/>
        <v/>
      </c>
      <c r="P6027" s="104">
        <f t="shared" si="376"/>
        <v>14.999999999986358</v>
      </c>
      <c r="Q6027" s="58"/>
      <c r="R6027" s="58"/>
      <c r="S6027" s="102"/>
    </row>
    <row r="6028" spans="1:19" ht="12.5" customHeight="1" x14ac:dyDescent="0.35">
      <c r="A6028" s="60">
        <v>95</v>
      </c>
      <c r="B6028" s="60" t="s">
        <v>71</v>
      </c>
      <c r="C6028" s="68">
        <v>201.34989999999999</v>
      </c>
      <c r="D6028" s="58" t="s">
        <v>65</v>
      </c>
      <c r="E6028" s="60" t="s">
        <v>59</v>
      </c>
      <c r="F6028" s="60" t="s">
        <v>70</v>
      </c>
      <c r="G6028" s="60"/>
      <c r="H6028" s="60"/>
      <c r="I6028" s="60">
        <f t="shared" si="374"/>
        <v>0</v>
      </c>
      <c r="J6028" s="60">
        <f>IF(OR(I6028="",I6029="",I6030=""),"",(AVERAGEIF(A6028:A$10000,A6028,I6028:I$10000)))</f>
        <v>0</v>
      </c>
      <c r="K6028" s="60"/>
      <c r="L6028" s="60" t="str">
        <f>IF(O6028="","",A6028)</f>
        <v/>
      </c>
      <c r="M6028" s="60" t="str">
        <f>IF(O6028="","",(VLOOKUP(A6028,A6028:E13012,5,FALSE)))</f>
        <v/>
      </c>
      <c r="N6028" s="60" t="str">
        <f t="shared" si="375"/>
        <v/>
      </c>
      <c r="O6028" s="60" t="str">
        <f t="shared" si="377"/>
        <v/>
      </c>
      <c r="P6028" s="103">
        <f t="shared" si="376"/>
        <v>13.700000000000045</v>
      </c>
      <c r="Q6028" s="58"/>
      <c r="R6028" s="58"/>
      <c r="S6028" s="102"/>
    </row>
    <row r="6029" spans="1:19" ht="12.5" customHeight="1" x14ac:dyDescent="0.35">
      <c r="A6029" s="2">
        <v>95</v>
      </c>
      <c r="B6029" s="2" t="s">
        <v>71</v>
      </c>
      <c r="C6029" s="67">
        <v>201.3646</v>
      </c>
      <c r="D6029" t="s">
        <v>65</v>
      </c>
      <c r="E6029" s="2" t="s">
        <v>59</v>
      </c>
      <c r="F6029" s="2" t="s">
        <v>70</v>
      </c>
      <c r="G6029" s="2"/>
      <c r="I6029" s="60">
        <f t="shared" si="374"/>
        <v>0</v>
      </c>
      <c r="J6029" s="60">
        <f>IF(OR(I6029="",I6030="",I6031=""),"",(AVERAGEIF(A6029:A$10000,A6029,I6029:I$10000)))</f>
        <v>0</v>
      </c>
      <c r="K6029" s="60"/>
      <c r="L6029" s="55" t="str">
        <f>IF(O6029="","",A6029)</f>
        <v/>
      </c>
      <c r="M6029" s="60" t="str">
        <f>IF(O6029="","",(VLOOKUP(A6029,A6029:E13013,5,FALSE)))</f>
        <v/>
      </c>
      <c r="N6029" s="55" t="str">
        <f t="shared" si="375"/>
        <v/>
      </c>
      <c r="O6029" s="55" t="str">
        <f t="shared" si="377"/>
        <v/>
      </c>
      <c r="P6029" s="104">
        <f t="shared" si="376"/>
        <v>14.70000000000482</v>
      </c>
      <c r="Q6029" s="58"/>
      <c r="R6029" s="58"/>
      <c r="S6029" s="102"/>
    </row>
    <row r="6030" spans="1:19" ht="12.5" customHeight="1" x14ac:dyDescent="0.35">
      <c r="A6030" s="60">
        <v>95</v>
      </c>
      <c r="B6030" s="60" t="s">
        <v>71</v>
      </c>
      <c r="C6030" s="68">
        <v>201.3792</v>
      </c>
      <c r="D6030" s="58" t="s">
        <v>65</v>
      </c>
      <c r="E6030" s="60" t="s">
        <v>59</v>
      </c>
      <c r="F6030" s="60" t="s">
        <v>70</v>
      </c>
      <c r="G6030" s="60"/>
      <c r="H6030" s="60"/>
      <c r="I6030" s="60">
        <f t="shared" si="374"/>
        <v>0</v>
      </c>
      <c r="J6030" s="60">
        <f>IF(OR(I6030="",I6031="",I6032=""),"",(AVERAGEIF(A6030:A$10000,A6030,I6030:I$10000)))</f>
        <v>0</v>
      </c>
      <c r="K6030" s="60"/>
      <c r="L6030" s="60" t="str">
        <f>IF(O6030="","",A6030)</f>
        <v/>
      </c>
      <c r="M6030" s="60" t="str">
        <f>IF(O6030="","",(VLOOKUP(A6030,A6030:E13014,5,FALSE)))</f>
        <v/>
      </c>
      <c r="N6030" s="60" t="str">
        <f t="shared" si="375"/>
        <v/>
      </c>
      <c r="O6030" s="60" t="str">
        <f t="shared" si="377"/>
        <v/>
      </c>
      <c r="P6030" s="103">
        <f t="shared" si="376"/>
        <v>14.600000000001501</v>
      </c>
      <c r="Q6030" s="58"/>
      <c r="R6030" s="58"/>
      <c r="S6030" s="102"/>
    </row>
    <row r="6031" spans="1:19" ht="12.5" customHeight="1" x14ac:dyDescent="0.35">
      <c r="A6031" s="2">
        <v>95</v>
      </c>
      <c r="B6031" s="2" t="s">
        <v>71</v>
      </c>
      <c r="C6031" s="67">
        <v>201.40260000000001</v>
      </c>
      <c r="D6031" t="s">
        <v>65</v>
      </c>
      <c r="E6031" s="2" t="s">
        <v>59</v>
      </c>
      <c r="F6031" s="2" t="s">
        <v>70</v>
      </c>
      <c r="G6031" s="2"/>
      <c r="I6031" s="60">
        <f t="shared" si="374"/>
        <v>0</v>
      </c>
      <c r="J6031" s="60">
        <f>IF(OR(I6031="",I6032="",I6033=""),"",(AVERAGEIF(A6031:A$10000,A6031,I6031:I$10000)))</f>
        <v>0</v>
      </c>
      <c r="K6031" s="60"/>
      <c r="L6031" s="55" t="str">
        <f>IF(O6031="","",A6031)</f>
        <v/>
      </c>
      <c r="M6031" s="60" t="str">
        <f>IF(O6031="","",(VLOOKUP(A6031,A6031:E13015,5,FALSE)))</f>
        <v/>
      </c>
      <c r="N6031" s="55" t="str">
        <f t="shared" si="375"/>
        <v/>
      </c>
      <c r="O6031" s="55" t="str">
        <f t="shared" si="377"/>
        <v/>
      </c>
      <c r="P6031" s="104">
        <f t="shared" si="376"/>
        <v>23.400000000009413</v>
      </c>
      <c r="Q6031" s="58"/>
      <c r="R6031" s="58"/>
      <c r="S6031" s="102"/>
    </row>
    <row r="6032" spans="1:19" ht="12.5" customHeight="1" x14ac:dyDescent="0.35">
      <c r="A6032" s="60">
        <v>95</v>
      </c>
      <c r="B6032" s="60" t="s">
        <v>71</v>
      </c>
      <c r="C6032" s="68">
        <v>201.41919999999999</v>
      </c>
      <c r="D6032" s="58" t="s">
        <v>65</v>
      </c>
      <c r="E6032" s="60" t="s">
        <v>59</v>
      </c>
      <c r="F6032" s="60" t="s">
        <v>70</v>
      </c>
      <c r="G6032" s="60"/>
      <c r="H6032" s="60"/>
      <c r="I6032" s="60">
        <f t="shared" si="374"/>
        <v>0</v>
      </c>
      <c r="J6032" s="60">
        <f>IF(OR(I6032="",I6033="",I6034=""),"",(AVERAGEIF(A6032:A$10000,A6032,I6032:I$10000)))</f>
        <v>0</v>
      </c>
      <c r="K6032" s="60"/>
      <c r="L6032" s="60" t="str">
        <f>IF(O6032="","",A6032)</f>
        <v/>
      </c>
      <c r="M6032" s="60" t="str">
        <f>IF(O6032="","",(VLOOKUP(A6032,A6032:E13016,5,FALSE)))</f>
        <v/>
      </c>
      <c r="N6032" s="60" t="str">
        <f t="shared" si="375"/>
        <v/>
      </c>
      <c r="O6032" s="60" t="str">
        <f t="shared" si="377"/>
        <v/>
      </c>
      <c r="P6032" s="103">
        <f t="shared" si="376"/>
        <v>16.599999999982629</v>
      </c>
      <c r="Q6032" s="58"/>
      <c r="R6032" s="58"/>
      <c r="S6032" s="102"/>
    </row>
    <row r="6033" spans="1:19" ht="12.5" customHeight="1" x14ac:dyDescent="0.35">
      <c r="A6033" s="2">
        <v>95</v>
      </c>
      <c r="B6033" s="2" t="s">
        <v>71</v>
      </c>
      <c r="C6033" s="67">
        <v>201.4341</v>
      </c>
      <c r="D6033" t="s">
        <v>65</v>
      </c>
      <c r="E6033" s="2" t="s">
        <v>59</v>
      </c>
      <c r="F6033" s="2" t="s">
        <v>70</v>
      </c>
      <c r="G6033" s="2"/>
      <c r="I6033" s="60">
        <f t="shared" ref="I6033:I6096" si="378">IF(AND(OR(G6032&gt;G$5,G6034&gt;G$5),G6033&gt;G$5),G6033,"")</f>
        <v>0</v>
      </c>
      <c r="J6033" s="60">
        <f>IF(OR(I6033="",I6034="",I6035=""),"",(AVERAGEIF(A6033:A$10000,A6033,I6033:I$10000)))</f>
        <v>0</v>
      </c>
      <c r="K6033" s="60"/>
      <c r="L6033" s="55" t="str">
        <f>IF(O6033="","",A6033)</f>
        <v/>
      </c>
      <c r="M6033" s="60" t="str">
        <f>IF(O6033="","",(VLOOKUP(A6033,A6033:E13017,5,FALSE)))</f>
        <v/>
      </c>
      <c r="N6033" s="55" t="str">
        <f t="shared" si="375"/>
        <v/>
      </c>
      <c r="O6033" s="55" t="str">
        <f t="shared" si="377"/>
        <v/>
      </c>
      <c r="P6033" s="104">
        <f t="shared" si="376"/>
        <v>14.90000000001146</v>
      </c>
      <c r="Q6033" s="58"/>
      <c r="R6033" s="58"/>
      <c r="S6033" s="102"/>
    </row>
    <row r="6034" spans="1:19" ht="12.5" customHeight="1" x14ac:dyDescent="0.35">
      <c r="A6034" s="60">
        <v>95</v>
      </c>
      <c r="B6034" s="60" t="s">
        <v>71</v>
      </c>
      <c r="C6034" s="68">
        <v>201.45070000000001</v>
      </c>
      <c r="D6034" s="58" t="s">
        <v>65</v>
      </c>
      <c r="E6034" s="60" t="s">
        <v>59</v>
      </c>
      <c r="F6034" s="60" t="s">
        <v>70</v>
      </c>
      <c r="G6034" s="60"/>
      <c r="H6034" s="60"/>
      <c r="I6034" s="60">
        <f t="shared" si="378"/>
        <v>0</v>
      </c>
      <c r="J6034" s="60">
        <f>IF(OR(I6034="",I6035="",I6036=""),"",(AVERAGEIF(A6034:A$10000,A6034,I6034:I$10000)))</f>
        <v>0</v>
      </c>
      <c r="K6034" s="60"/>
      <c r="L6034" s="60" t="str">
        <f>IF(O6034="","",A6034)</f>
        <v/>
      </c>
      <c r="M6034" s="60" t="str">
        <f>IF(O6034="","",(VLOOKUP(A6034,A6034:E13018,5,FALSE)))</f>
        <v/>
      </c>
      <c r="N6034" s="60" t="str">
        <f t="shared" ref="N6034:N6097" si="379">IF(L6034="","",I6034)</f>
        <v/>
      </c>
      <c r="O6034" s="60" t="str">
        <f t="shared" si="377"/>
        <v/>
      </c>
      <c r="P6034" s="103">
        <f t="shared" ref="P6034:P6097" si="380">IF(A6034=A6033,ABS(C6034-C6033)*1000,"")</f>
        <v>16.60000000001105</v>
      </c>
      <c r="Q6034" s="58"/>
      <c r="R6034" s="58"/>
      <c r="S6034" s="102"/>
    </row>
    <row r="6035" spans="1:19" ht="12.5" customHeight="1" x14ac:dyDescent="0.35">
      <c r="A6035" s="2">
        <v>95</v>
      </c>
      <c r="B6035" s="2" t="s">
        <v>71</v>
      </c>
      <c r="C6035" s="67">
        <v>201.4658</v>
      </c>
      <c r="D6035" t="s">
        <v>65</v>
      </c>
      <c r="E6035" s="2" t="s">
        <v>59</v>
      </c>
      <c r="F6035" s="2" t="s">
        <v>70</v>
      </c>
      <c r="G6035" s="2"/>
      <c r="I6035" s="60">
        <f t="shared" si="378"/>
        <v>0</v>
      </c>
      <c r="J6035" s="60">
        <f>IF(OR(I6035="",I6036="",I6037=""),"",(AVERAGEIF(A6035:A$10000,A6035,I6035:I$10000)))</f>
        <v>0</v>
      </c>
      <c r="K6035" s="60"/>
      <c r="L6035" s="55" t="str">
        <f>IF(O6035="","",A6035)</f>
        <v/>
      </c>
      <c r="M6035" s="60" t="str">
        <f>IF(O6035="","",(VLOOKUP(A6035,A6035:E13019,5,FALSE)))</f>
        <v/>
      </c>
      <c r="N6035" s="55" t="str">
        <f t="shared" si="379"/>
        <v/>
      </c>
      <c r="O6035" s="55" t="str">
        <f t="shared" si="377"/>
        <v/>
      </c>
      <c r="P6035" s="104">
        <f t="shared" si="380"/>
        <v>15.099999999989677</v>
      </c>
      <c r="Q6035" s="58"/>
      <c r="R6035" s="58"/>
      <c r="S6035" s="102"/>
    </row>
    <row r="6036" spans="1:19" ht="12.5" customHeight="1" x14ac:dyDescent="0.35">
      <c r="A6036" s="60">
        <v>95</v>
      </c>
      <c r="B6036" s="60" t="s">
        <v>71</v>
      </c>
      <c r="C6036" s="68">
        <v>201.48050000000001</v>
      </c>
      <c r="D6036" s="58" t="s">
        <v>65</v>
      </c>
      <c r="E6036" s="60" t="s">
        <v>59</v>
      </c>
      <c r="F6036" s="60" t="s">
        <v>70</v>
      </c>
      <c r="G6036" s="60"/>
      <c r="H6036" s="60"/>
      <c r="I6036" s="60">
        <f t="shared" si="378"/>
        <v>0</v>
      </c>
      <c r="J6036" s="60">
        <f>IF(OR(I6036="",I6037="",I6038=""),"",(AVERAGEIF(A6036:A$10000,A6036,I6036:I$10000)))</f>
        <v>0</v>
      </c>
      <c r="K6036" s="60"/>
      <c r="L6036" s="60" t="str">
        <f>IF(O6036="","",A6036)</f>
        <v/>
      </c>
      <c r="M6036" s="60" t="str">
        <f>IF(O6036="","",(VLOOKUP(A6036,A6036:E13020,5,FALSE)))</f>
        <v/>
      </c>
      <c r="N6036" s="60" t="str">
        <f t="shared" si="379"/>
        <v/>
      </c>
      <c r="O6036" s="60" t="str">
        <f t="shared" si="377"/>
        <v/>
      </c>
      <c r="P6036" s="103">
        <f t="shared" si="380"/>
        <v>14.70000000000482</v>
      </c>
      <c r="Q6036" s="58"/>
      <c r="R6036" s="58"/>
      <c r="S6036" s="102"/>
    </row>
    <row r="6037" spans="1:19" ht="12.5" customHeight="1" x14ac:dyDescent="0.35">
      <c r="A6037" s="2">
        <v>95</v>
      </c>
      <c r="B6037" s="2" t="s">
        <v>71</v>
      </c>
      <c r="C6037" s="67">
        <v>201.49520000000001</v>
      </c>
      <c r="D6037" t="s">
        <v>65</v>
      </c>
      <c r="E6037" s="2" t="s">
        <v>59</v>
      </c>
      <c r="F6037" s="2" t="s">
        <v>70</v>
      </c>
      <c r="G6037" s="2"/>
      <c r="I6037" s="60">
        <f t="shared" si="378"/>
        <v>0</v>
      </c>
      <c r="J6037" s="60">
        <f>IF(OR(I6037="",I6038="",I6039=""),"",(AVERAGEIF(A6037:A$10000,A6037,I6037:I$10000)))</f>
        <v>0</v>
      </c>
      <c r="K6037" s="60"/>
      <c r="L6037" s="55" t="str">
        <f>IF(O6037="","",A6037)</f>
        <v/>
      </c>
      <c r="M6037" s="60" t="str">
        <f>IF(O6037="","",(VLOOKUP(A6037,A6037:E13021,5,FALSE)))</f>
        <v/>
      </c>
      <c r="N6037" s="55" t="str">
        <f t="shared" si="379"/>
        <v/>
      </c>
      <c r="O6037" s="55" t="str">
        <f t="shared" si="377"/>
        <v/>
      </c>
      <c r="P6037" s="104">
        <f t="shared" si="380"/>
        <v>14.70000000000482</v>
      </c>
      <c r="Q6037" s="58"/>
      <c r="R6037" s="58"/>
      <c r="S6037" s="102"/>
    </row>
    <row r="6038" spans="1:19" ht="12.5" customHeight="1" x14ac:dyDescent="0.35">
      <c r="A6038" s="60">
        <v>95</v>
      </c>
      <c r="B6038" s="60" t="s">
        <v>71</v>
      </c>
      <c r="C6038" s="68">
        <v>201.51</v>
      </c>
      <c r="D6038" s="58" t="s">
        <v>65</v>
      </c>
      <c r="E6038" s="60" t="s">
        <v>59</v>
      </c>
      <c r="F6038" s="60" t="s">
        <v>70</v>
      </c>
      <c r="G6038" s="60"/>
      <c r="H6038" s="60"/>
      <c r="I6038" s="60">
        <f t="shared" si="378"/>
        <v>0</v>
      </c>
      <c r="J6038" s="60">
        <f>IF(OR(I6038="",I6039="",I6040=""),"",(AVERAGEIF(A6038:A$10000,A6038,I6038:I$10000)))</f>
        <v>0</v>
      </c>
      <c r="K6038" s="60"/>
      <c r="L6038" s="60" t="str">
        <f>IF(O6038="","",A6038)</f>
        <v/>
      </c>
      <c r="M6038" s="60" t="str">
        <f>IF(O6038="","",(VLOOKUP(A6038,A6038:E13022,5,FALSE)))</f>
        <v/>
      </c>
      <c r="N6038" s="60" t="str">
        <f t="shared" si="379"/>
        <v/>
      </c>
      <c r="O6038" s="60" t="str">
        <f t="shared" si="377"/>
        <v/>
      </c>
      <c r="P6038" s="103">
        <f t="shared" si="380"/>
        <v>14.799999999979718</v>
      </c>
      <c r="Q6038" s="58"/>
      <c r="R6038" s="58"/>
      <c r="S6038" s="102"/>
    </row>
    <row r="6039" spans="1:19" ht="12.5" customHeight="1" x14ac:dyDescent="0.35">
      <c r="A6039" s="2">
        <v>95</v>
      </c>
      <c r="B6039" s="2" t="s">
        <v>71</v>
      </c>
      <c r="C6039" s="67">
        <v>201.5247</v>
      </c>
      <c r="D6039" t="s">
        <v>65</v>
      </c>
      <c r="E6039" s="2" t="s">
        <v>59</v>
      </c>
      <c r="F6039" s="2" t="s">
        <v>70</v>
      </c>
      <c r="G6039" s="2"/>
      <c r="I6039" s="60">
        <f t="shared" si="378"/>
        <v>0</v>
      </c>
      <c r="J6039" s="60">
        <f>IF(OR(I6039="",I6040="",I6041=""),"",(AVERAGEIF(A6039:A$10000,A6039,I6039:I$10000)))</f>
        <v>0</v>
      </c>
      <c r="K6039" s="60"/>
      <c r="L6039" s="55" t="str">
        <f>IF(O6039="","",A6039)</f>
        <v/>
      </c>
      <c r="M6039" s="60" t="str">
        <f>IF(O6039="","",(VLOOKUP(A6039,A6039:E13023,5,FALSE)))</f>
        <v/>
      </c>
      <c r="N6039" s="55" t="str">
        <f t="shared" si="379"/>
        <v/>
      </c>
      <c r="O6039" s="55" t="str">
        <f t="shared" si="377"/>
        <v/>
      </c>
      <c r="P6039" s="104">
        <f t="shared" si="380"/>
        <v>14.70000000000482</v>
      </c>
      <c r="Q6039" s="58"/>
      <c r="R6039" s="58"/>
      <c r="S6039" s="102"/>
    </row>
    <row r="6040" spans="1:19" ht="12.5" customHeight="1" x14ac:dyDescent="0.35">
      <c r="A6040" s="60">
        <v>95</v>
      </c>
      <c r="B6040" s="60" t="s">
        <v>71</v>
      </c>
      <c r="C6040" s="68">
        <v>201.5393</v>
      </c>
      <c r="D6040" s="58" t="s">
        <v>65</v>
      </c>
      <c r="E6040" s="60" t="s">
        <v>59</v>
      </c>
      <c r="F6040" s="60" t="s">
        <v>70</v>
      </c>
      <c r="G6040" s="60"/>
      <c r="H6040" s="60"/>
      <c r="I6040" s="60">
        <f t="shared" si="378"/>
        <v>0</v>
      </c>
      <c r="J6040" s="60">
        <f>IF(OR(I6040="",I6041="",I6042=""),"",(AVERAGEIF(A6040:A$10000,A6040,I6040:I$10000)))</f>
        <v>0</v>
      </c>
      <c r="K6040" s="60"/>
      <c r="L6040" s="60" t="str">
        <f>IF(O6040="","",A6040)</f>
        <v/>
      </c>
      <c r="M6040" s="60" t="str">
        <f>IF(O6040="","",(VLOOKUP(A6040,A6040:E13024,5,FALSE)))</f>
        <v/>
      </c>
      <c r="N6040" s="60" t="str">
        <f t="shared" si="379"/>
        <v/>
      </c>
      <c r="O6040" s="60" t="str">
        <f t="shared" si="377"/>
        <v/>
      </c>
      <c r="P6040" s="103">
        <f t="shared" si="380"/>
        <v>14.600000000001501</v>
      </c>
      <c r="Q6040" s="58"/>
      <c r="R6040" s="58"/>
      <c r="S6040" s="102"/>
    </row>
    <row r="6041" spans="1:19" ht="12.5" customHeight="1" x14ac:dyDescent="0.35">
      <c r="A6041" s="2">
        <v>95</v>
      </c>
      <c r="B6041" s="2" t="s">
        <v>71</v>
      </c>
      <c r="C6041" s="67">
        <v>201.55459999999999</v>
      </c>
      <c r="D6041" t="s">
        <v>65</v>
      </c>
      <c r="E6041" s="2" t="s">
        <v>59</v>
      </c>
      <c r="F6041" s="2" t="s">
        <v>70</v>
      </c>
      <c r="G6041" s="2"/>
      <c r="I6041" s="60">
        <f t="shared" si="378"/>
        <v>0</v>
      </c>
      <c r="J6041" s="60">
        <f>IF(OR(I6041="",I6042="",I6043=""),"",(AVERAGEIF(A6041:A$10000,A6041,I6041:I$10000)))</f>
        <v>0</v>
      </c>
      <c r="K6041" s="60"/>
      <c r="L6041" s="55" t="str">
        <f>IF(O6041="","",A6041)</f>
        <v/>
      </c>
      <c r="M6041" s="60" t="str">
        <f>IF(O6041="","",(VLOOKUP(A6041,A6041:E13025,5,FALSE)))</f>
        <v/>
      </c>
      <c r="N6041" s="55" t="str">
        <f t="shared" si="379"/>
        <v/>
      </c>
      <c r="O6041" s="55" t="str">
        <f t="shared" si="377"/>
        <v/>
      </c>
      <c r="P6041" s="104">
        <f t="shared" si="380"/>
        <v>15.299999999996317</v>
      </c>
      <c r="Q6041" s="58"/>
      <c r="R6041" s="58"/>
      <c r="S6041" s="102"/>
    </row>
    <row r="6042" spans="1:19" ht="12.5" customHeight="1" x14ac:dyDescent="0.35">
      <c r="A6042" s="60">
        <v>95</v>
      </c>
      <c r="B6042" s="60" t="s">
        <v>71</v>
      </c>
      <c r="C6042" s="68">
        <v>201.56819999999999</v>
      </c>
      <c r="D6042" s="58" t="s">
        <v>65</v>
      </c>
      <c r="E6042" s="60" t="s">
        <v>59</v>
      </c>
      <c r="F6042" s="60" t="s">
        <v>70</v>
      </c>
      <c r="G6042" s="60"/>
      <c r="H6042" s="60"/>
      <c r="I6042" s="60">
        <f t="shared" si="378"/>
        <v>0</v>
      </c>
      <c r="J6042" s="60">
        <f>IF(OR(I6042="",I6043="",I6044=""),"",(AVERAGEIF(A6042:A$10000,A6042,I6042:I$10000)))</f>
        <v>0</v>
      </c>
      <c r="K6042" s="60"/>
      <c r="L6042" s="60" t="str">
        <f>IF(O6042="","",A6042)</f>
        <v/>
      </c>
      <c r="M6042" s="60" t="str">
        <f>IF(O6042="","",(VLOOKUP(A6042,A6042:E13026,5,FALSE)))</f>
        <v/>
      </c>
      <c r="N6042" s="60" t="str">
        <f t="shared" si="379"/>
        <v/>
      </c>
      <c r="O6042" s="60" t="str">
        <f t="shared" ref="O6042:O6105" si="381">IF(J6042="","",IF(AND(J6041="",J6040="",J6039=""),C6042,""))</f>
        <v/>
      </c>
      <c r="P6042" s="103">
        <f t="shared" si="380"/>
        <v>13.599999999996726</v>
      </c>
      <c r="Q6042" s="58"/>
      <c r="R6042" s="58"/>
      <c r="S6042" s="102"/>
    </row>
    <row r="6043" spans="1:19" ht="12.5" customHeight="1" x14ac:dyDescent="0.35">
      <c r="A6043" s="2">
        <v>95</v>
      </c>
      <c r="B6043" s="2" t="s">
        <v>71</v>
      </c>
      <c r="C6043" s="67">
        <v>201.5847</v>
      </c>
      <c r="D6043" t="s">
        <v>65</v>
      </c>
      <c r="E6043" s="2" t="s">
        <v>59</v>
      </c>
      <c r="F6043" s="2" t="s">
        <v>70</v>
      </c>
      <c r="G6043" s="2"/>
      <c r="I6043" s="60">
        <f t="shared" si="378"/>
        <v>0</v>
      </c>
      <c r="J6043" s="60">
        <f>IF(OR(I6043="",I6044="",I6045=""),"",(AVERAGEIF(A6043:A$10000,A6043,I6043:I$10000)))</f>
        <v>0</v>
      </c>
      <c r="K6043" s="60"/>
      <c r="L6043" s="55" t="str">
        <f>IF(O6043="","",A6043)</f>
        <v/>
      </c>
      <c r="M6043" s="60" t="str">
        <f>IF(O6043="","",(VLOOKUP(A6043,A6043:E13027,5,FALSE)))</f>
        <v/>
      </c>
      <c r="N6043" s="55" t="str">
        <f t="shared" si="379"/>
        <v/>
      </c>
      <c r="O6043" s="55" t="str">
        <f t="shared" si="381"/>
        <v/>
      </c>
      <c r="P6043" s="104">
        <f t="shared" si="380"/>
        <v>16.500000000007731</v>
      </c>
      <c r="Q6043" s="58"/>
      <c r="R6043" s="58"/>
      <c r="S6043" s="102"/>
    </row>
    <row r="6044" spans="1:19" ht="12.5" customHeight="1" x14ac:dyDescent="0.35">
      <c r="A6044" s="60">
        <v>95</v>
      </c>
      <c r="B6044" s="60" t="s">
        <v>71</v>
      </c>
      <c r="C6044" s="68">
        <v>201.61279999999999</v>
      </c>
      <c r="D6044" s="58" t="s">
        <v>65</v>
      </c>
      <c r="E6044" s="60" t="s">
        <v>59</v>
      </c>
      <c r="F6044" s="60" t="s">
        <v>70</v>
      </c>
      <c r="G6044" s="60"/>
      <c r="H6044" s="60"/>
      <c r="I6044" s="60">
        <f t="shared" si="378"/>
        <v>0</v>
      </c>
      <c r="J6044" s="60">
        <f>IF(OR(I6044="",I6045="",I6046=""),"",(AVERAGEIF(A6044:A$10000,A6044,I6044:I$10000)))</f>
        <v>0</v>
      </c>
      <c r="K6044" s="60"/>
      <c r="L6044" s="60" t="str">
        <f>IF(O6044="","",A6044)</f>
        <v/>
      </c>
      <c r="M6044" s="60" t="str">
        <f>IF(O6044="","",(VLOOKUP(A6044,A6044:E13028,5,FALSE)))</f>
        <v/>
      </c>
      <c r="N6044" s="60" t="str">
        <f t="shared" si="379"/>
        <v/>
      </c>
      <c r="O6044" s="60" t="str">
        <f t="shared" si="381"/>
        <v/>
      </c>
      <c r="P6044" s="103">
        <f t="shared" si="380"/>
        <v>28.099999999994907</v>
      </c>
      <c r="Q6044" s="58"/>
      <c r="R6044" s="58"/>
      <c r="S6044" s="102"/>
    </row>
    <row r="6045" spans="1:19" ht="12.5" customHeight="1" x14ac:dyDescent="0.35">
      <c r="A6045" s="2">
        <v>96</v>
      </c>
      <c r="B6045" s="2" t="s">
        <v>71</v>
      </c>
      <c r="C6045" s="67">
        <v>202.6317</v>
      </c>
      <c r="D6045" t="s">
        <v>65</v>
      </c>
      <c r="E6045" s="2" t="s">
        <v>57</v>
      </c>
      <c r="F6045" s="2" t="s">
        <v>70</v>
      </c>
      <c r="G6045" s="2"/>
      <c r="I6045" s="60">
        <f t="shared" si="378"/>
        <v>0</v>
      </c>
      <c r="J6045" s="60">
        <f>IF(OR(I6045="",I6046="",I6047=""),"",(AVERAGEIF(A6045:A$10000,A6045,I6045:I$10000)))</f>
        <v>0</v>
      </c>
      <c r="K6045" s="60"/>
      <c r="L6045" s="55" t="str">
        <f>IF(O6045="","",A6045)</f>
        <v/>
      </c>
      <c r="M6045" s="60" t="str">
        <f>IF(O6045="","",(VLOOKUP(A6045,A6045:E13029,5,FALSE)))</f>
        <v/>
      </c>
      <c r="N6045" s="55" t="str">
        <f t="shared" si="379"/>
        <v/>
      </c>
      <c r="O6045" s="55" t="str">
        <f t="shared" si="381"/>
        <v/>
      </c>
      <c r="P6045" s="104" t="str">
        <f t="shared" si="380"/>
        <v/>
      </c>
      <c r="Q6045" s="58"/>
      <c r="R6045" s="58"/>
      <c r="S6045" s="102"/>
    </row>
    <row r="6046" spans="1:19" ht="12.5" customHeight="1" x14ac:dyDescent="0.35">
      <c r="A6046" s="60">
        <v>96</v>
      </c>
      <c r="B6046" s="60" t="s">
        <v>71</v>
      </c>
      <c r="C6046" s="68">
        <v>202.65979999999999</v>
      </c>
      <c r="D6046" s="58" t="s">
        <v>65</v>
      </c>
      <c r="E6046" s="60" t="s">
        <v>57</v>
      </c>
      <c r="F6046" s="60" t="s">
        <v>70</v>
      </c>
      <c r="G6046" s="60"/>
      <c r="H6046" s="60"/>
      <c r="I6046" s="60">
        <f t="shared" si="378"/>
        <v>0</v>
      </c>
      <c r="J6046" s="60">
        <f>IF(OR(I6046="",I6047="",I6048=""),"",(AVERAGEIF(A6046:A$10000,A6046,I6046:I$10000)))</f>
        <v>0</v>
      </c>
      <c r="K6046" s="60"/>
      <c r="L6046" s="60" t="str">
        <f>IF(O6046="","",A6046)</f>
        <v/>
      </c>
      <c r="M6046" s="60" t="str">
        <f>IF(O6046="","",(VLOOKUP(A6046,A6046:E13030,5,FALSE)))</f>
        <v/>
      </c>
      <c r="N6046" s="60" t="str">
        <f t="shared" si="379"/>
        <v/>
      </c>
      <c r="O6046" s="60" t="str">
        <f t="shared" si="381"/>
        <v/>
      </c>
      <c r="P6046" s="103">
        <f t="shared" si="380"/>
        <v>28.099999999994907</v>
      </c>
      <c r="Q6046" s="58"/>
      <c r="R6046" s="58"/>
      <c r="S6046" s="102"/>
    </row>
    <row r="6047" spans="1:19" ht="12.5" customHeight="1" x14ac:dyDescent="0.35">
      <c r="A6047" s="2">
        <v>96</v>
      </c>
      <c r="B6047" s="2" t="s">
        <v>71</v>
      </c>
      <c r="C6047" s="67">
        <v>202.6848</v>
      </c>
      <c r="D6047" t="s">
        <v>65</v>
      </c>
      <c r="E6047" s="2" t="s">
        <v>57</v>
      </c>
      <c r="F6047" s="2" t="s">
        <v>70</v>
      </c>
      <c r="G6047" s="2"/>
      <c r="I6047" s="60">
        <f t="shared" si="378"/>
        <v>0</v>
      </c>
      <c r="J6047" s="60">
        <f>IF(OR(I6047="",I6048="",I6049=""),"",(AVERAGEIF(A6047:A$10000,A6047,I6047:I$10000)))</f>
        <v>0</v>
      </c>
      <c r="K6047" s="60"/>
      <c r="L6047" s="55" t="str">
        <f>IF(O6047="","",A6047)</f>
        <v/>
      </c>
      <c r="M6047" s="60" t="str">
        <f>IF(O6047="","",(VLOOKUP(A6047,A6047:E13031,5,FALSE)))</f>
        <v/>
      </c>
      <c r="N6047" s="55" t="str">
        <f t="shared" si="379"/>
        <v/>
      </c>
      <c r="O6047" s="55" t="str">
        <f t="shared" si="381"/>
        <v/>
      </c>
      <c r="P6047" s="104">
        <f t="shared" si="380"/>
        <v>25.000000000005684</v>
      </c>
      <c r="Q6047" s="58"/>
      <c r="R6047" s="58"/>
      <c r="S6047" s="102"/>
    </row>
    <row r="6048" spans="1:19" ht="12.5" customHeight="1" x14ac:dyDescent="0.35">
      <c r="A6048" s="60">
        <v>96</v>
      </c>
      <c r="B6048" s="60" t="s">
        <v>71</v>
      </c>
      <c r="C6048" s="68">
        <v>202.7046</v>
      </c>
      <c r="D6048" s="58" t="s">
        <v>65</v>
      </c>
      <c r="E6048" s="60" t="s">
        <v>57</v>
      </c>
      <c r="F6048" s="60" t="s">
        <v>70</v>
      </c>
      <c r="G6048" s="60"/>
      <c r="H6048" s="60"/>
      <c r="I6048" s="60">
        <f t="shared" si="378"/>
        <v>0</v>
      </c>
      <c r="J6048" s="60">
        <f>IF(OR(I6048="",I6049="",I6050=""),"",(AVERAGEIF(A6048:A$10000,A6048,I6048:I$10000)))</f>
        <v>0</v>
      </c>
      <c r="K6048" s="60"/>
      <c r="L6048" s="60" t="str">
        <f>IF(O6048="","",A6048)</f>
        <v/>
      </c>
      <c r="M6048" s="60" t="str">
        <f>IF(O6048="","",(VLOOKUP(A6048,A6048:E13032,5,FALSE)))</f>
        <v/>
      </c>
      <c r="N6048" s="60" t="str">
        <f t="shared" si="379"/>
        <v/>
      </c>
      <c r="O6048" s="60" t="str">
        <f t="shared" si="381"/>
        <v/>
      </c>
      <c r="P6048" s="103">
        <f t="shared" si="380"/>
        <v>19.800000000003593</v>
      </c>
      <c r="Q6048" s="58"/>
      <c r="R6048" s="58"/>
      <c r="S6048" s="102"/>
    </row>
    <row r="6049" spans="1:19" ht="12.5" customHeight="1" x14ac:dyDescent="0.35">
      <c r="A6049" s="2">
        <v>96</v>
      </c>
      <c r="B6049" s="2" t="s">
        <v>71</v>
      </c>
      <c r="C6049" s="67">
        <v>202.7166</v>
      </c>
      <c r="D6049" t="s">
        <v>65</v>
      </c>
      <c r="E6049" s="2" t="s">
        <v>57</v>
      </c>
      <c r="F6049" s="2" t="s">
        <v>70</v>
      </c>
      <c r="G6049" s="2"/>
      <c r="I6049" s="60">
        <f t="shared" si="378"/>
        <v>0</v>
      </c>
      <c r="J6049" s="60">
        <f>IF(OR(I6049="",I6050="",I6051=""),"",(AVERAGEIF(A6049:A$10000,A6049,I6049:I$10000)))</f>
        <v>0</v>
      </c>
      <c r="K6049" s="60"/>
      <c r="L6049" s="55" t="str">
        <f>IF(O6049="","",A6049)</f>
        <v/>
      </c>
      <c r="M6049" s="60" t="str">
        <f>IF(O6049="","",(VLOOKUP(A6049,A6049:E13033,5,FALSE)))</f>
        <v/>
      </c>
      <c r="N6049" s="55" t="str">
        <f t="shared" si="379"/>
        <v/>
      </c>
      <c r="O6049" s="55" t="str">
        <f t="shared" si="381"/>
        <v/>
      </c>
      <c r="P6049" s="104">
        <f t="shared" si="380"/>
        <v>12.000000000000455</v>
      </c>
      <c r="Q6049" s="58"/>
      <c r="R6049" s="58"/>
      <c r="S6049" s="102"/>
    </row>
    <row r="6050" spans="1:19" ht="12.5" customHeight="1" x14ac:dyDescent="0.35">
      <c r="A6050" s="60">
        <v>96</v>
      </c>
      <c r="B6050" s="60" t="s">
        <v>71</v>
      </c>
      <c r="C6050" s="68">
        <v>202.7302</v>
      </c>
      <c r="D6050" s="58" t="s">
        <v>65</v>
      </c>
      <c r="E6050" s="60" t="s">
        <v>57</v>
      </c>
      <c r="F6050" s="60" t="s">
        <v>70</v>
      </c>
      <c r="G6050" s="60"/>
      <c r="H6050" s="60"/>
      <c r="I6050" s="60">
        <f t="shared" si="378"/>
        <v>0</v>
      </c>
      <c r="J6050" s="60">
        <f>IF(OR(I6050="",I6051="",I6052=""),"",(AVERAGEIF(A6050:A$10000,A6050,I6050:I$10000)))</f>
        <v>0</v>
      </c>
      <c r="K6050" s="60"/>
      <c r="L6050" s="60" t="str">
        <f>IF(O6050="","",A6050)</f>
        <v/>
      </c>
      <c r="M6050" s="60" t="str">
        <f>IF(O6050="","",(VLOOKUP(A6050,A6050:E13034,5,FALSE)))</f>
        <v/>
      </c>
      <c r="N6050" s="60" t="str">
        <f t="shared" si="379"/>
        <v/>
      </c>
      <c r="O6050" s="60" t="str">
        <f t="shared" si="381"/>
        <v/>
      </c>
      <c r="P6050" s="103">
        <f t="shared" si="380"/>
        <v>13.599999999996726</v>
      </c>
      <c r="Q6050" s="58"/>
      <c r="R6050" s="58"/>
      <c r="S6050" s="102"/>
    </row>
    <row r="6051" spans="1:19" ht="12.5" customHeight="1" x14ac:dyDescent="0.35">
      <c r="A6051" s="2">
        <v>96</v>
      </c>
      <c r="B6051" s="2" t="s">
        <v>71</v>
      </c>
      <c r="C6051" s="67">
        <v>202.74510000000001</v>
      </c>
      <c r="D6051" t="s">
        <v>65</v>
      </c>
      <c r="E6051" s="2" t="s">
        <v>57</v>
      </c>
      <c r="F6051" s="2" t="s">
        <v>70</v>
      </c>
      <c r="G6051" s="2"/>
      <c r="I6051" s="60">
        <f t="shared" si="378"/>
        <v>0</v>
      </c>
      <c r="J6051" s="60">
        <f>IF(OR(I6051="",I6052="",I6053=""),"",(AVERAGEIF(A6051:A$10000,A6051,I6051:I$10000)))</f>
        <v>0</v>
      </c>
      <c r="K6051" s="60"/>
      <c r="L6051" s="55" t="str">
        <f>IF(O6051="","",A6051)</f>
        <v/>
      </c>
      <c r="M6051" s="60" t="str">
        <f>IF(O6051="","",(VLOOKUP(A6051,A6051:E13035,5,FALSE)))</f>
        <v/>
      </c>
      <c r="N6051" s="55" t="str">
        <f t="shared" si="379"/>
        <v/>
      </c>
      <c r="O6051" s="55" t="str">
        <f t="shared" si="381"/>
        <v/>
      </c>
      <c r="P6051" s="104">
        <f t="shared" si="380"/>
        <v>14.90000000001146</v>
      </c>
      <c r="Q6051" s="58"/>
      <c r="R6051" s="58"/>
      <c r="S6051" s="102"/>
    </row>
    <row r="6052" spans="1:19" ht="12.5" customHeight="1" x14ac:dyDescent="0.35">
      <c r="A6052" s="60">
        <v>96</v>
      </c>
      <c r="B6052" s="60" t="s">
        <v>69</v>
      </c>
      <c r="C6052" s="68">
        <v>202.75970000000001</v>
      </c>
      <c r="D6052" s="58" t="s">
        <v>65</v>
      </c>
      <c r="E6052" s="60" t="s">
        <v>57</v>
      </c>
      <c r="F6052" s="60" t="s">
        <v>70</v>
      </c>
      <c r="G6052" s="60"/>
      <c r="H6052" s="60"/>
      <c r="I6052" s="60">
        <f t="shared" si="378"/>
        <v>0</v>
      </c>
      <c r="J6052" s="60">
        <f>IF(OR(I6052="",I6053="",I6054=""),"",(AVERAGEIF(A6052:A$10000,A6052,I6052:I$10000)))</f>
        <v>0</v>
      </c>
      <c r="K6052" s="60"/>
      <c r="L6052" s="60" t="str">
        <f>IF(O6052="","",A6052)</f>
        <v/>
      </c>
      <c r="M6052" s="60" t="str">
        <f>IF(O6052="","",(VLOOKUP(A6052,A6052:E13036,5,FALSE)))</f>
        <v/>
      </c>
      <c r="N6052" s="60" t="str">
        <f t="shared" si="379"/>
        <v/>
      </c>
      <c r="O6052" s="60" t="str">
        <f t="shared" si="381"/>
        <v/>
      </c>
      <c r="P6052" s="103">
        <f t="shared" si="380"/>
        <v>14.600000000001501</v>
      </c>
      <c r="Q6052" s="58"/>
      <c r="R6052" s="58"/>
      <c r="S6052" s="102"/>
    </row>
    <row r="6053" spans="1:19" ht="12.5" customHeight="1" x14ac:dyDescent="0.35">
      <c r="A6053" s="2">
        <v>96</v>
      </c>
      <c r="B6053" s="2" t="s">
        <v>69</v>
      </c>
      <c r="C6053" s="67">
        <v>202.774</v>
      </c>
      <c r="D6053" t="s">
        <v>65</v>
      </c>
      <c r="E6053" s="2" t="s">
        <v>57</v>
      </c>
      <c r="F6053" s="2" t="s">
        <v>70</v>
      </c>
      <c r="G6053" s="2"/>
      <c r="I6053" s="60">
        <f t="shared" si="378"/>
        <v>0</v>
      </c>
      <c r="J6053" s="60">
        <f>IF(OR(I6053="",I6054="",I6055=""),"",(AVERAGEIF(A6053:A$10000,A6053,I6053:I$10000)))</f>
        <v>0</v>
      </c>
      <c r="K6053" s="60"/>
      <c r="L6053" s="55" t="str">
        <f>IF(O6053="","",A6053)</f>
        <v/>
      </c>
      <c r="M6053" s="60" t="str">
        <f>IF(O6053="","",(VLOOKUP(A6053,A6053:E13037,5,FALSE)))</f>
        <v/>
      </c>
      <c r="N6053" s="55" t="str">
        <f t="shared" si="379"/>
        <v/>
      </c>
      <c r="O6053" s="55" t="str">
        <f t="shared" si="381"/>
        <v/>
      </c>
      <c r="P6053" s="104">
        <f t="shared" si="380"/>
        <v>14.299999999991542</v>
      </c>
      <c r="Q6053" s="58"/>
      <c r="R6053" s="58"/>
      <c r="S6053" s="102"/>
    </row>
    <row r="6054" spans="1:19" ht="12.5" customHeight="1" x14ac:dyDescent="0.35">
      <c r="A6054" s="60">
        <v>96</v>
      </c>
      <c r="B6054" s="60" t="s">
        <v>69</v>
      </c>
      <c r="C6054" s="68">
        <v>202.78899999999999</v>
      </c>
      <c r="D6054" s="58" t="s">
        <v>65</v>
      </c>
      <c r="E6054" s="60" t="s">
        <v>57</v>
      </c>
      <c r="F6054" s="60" t="s">
        <v>70</v>
      </c>
      <c r="G6054" s="60"/>
      <c r="H6054" s="60"/>
      <c r="I6054" s="60">
        <f t="shared" si="378"/>
        <v>0</v>
      </c>
      <c r="J6054" s="60">
        <f>IF(OR(I6054="",I6055="",I6056=""),"",(AVERAGEIF(A6054:A$10000,A6054,I6054:I$10000)))</f>
        <v>0</v>
      </c>
      <c r="K6054" s="60"/>
      <c r="L6054" s="60" t="str">
        <f>IF(O6054="","",A6054)</f>
        <v/>
      </c>
      <c r="M6054" s="60" t="str">
        <f>IF(O6054="","",(VLOOKUP(A6054,A6054:E13038,5,FALSE)))</f>
        <v/>
      </c>
      <c r="N6054" s="60" t="str">
        <f t="shared" si="379"/>
        <v/>
      </c>
      <c r="O6054" s="60" t="str">
        <f t="shared" si="381"/>
        <v/>
      </c>
      <c r="P6054" s="103">
        <f t="shared" si="380"/>
        <v>14.999999999986358</v>
      </c>
      <c r="Q6054" s="58"/>
      <c r="R6054" s="58"/>
      <c r="S6054" s="102"/>
    </row>
    <row r="6055" spans="1:19" ht="12.5" customHeight="1" x14ac:dyDescent="0.35">
      <c r="A6055" s="2">
        <v>96</v>
      </c>
      <c r="B6055" s="2" t="s">
        <v>71</v>
      </c>
      <c r="C6055" s="67">
        <v>202.80330000000001</v>
      </c>
      <c r="D6055" t="s">
        <v>65</v>
      </c>
      <c r="E6055" s="2" t="s">
        <v>57</v>
      </c>
      <c r="F6055" s="2" t="s">
        <v>70</v>
      </c>
      <c r="G6055" s="2"/>
      <c r="I6055" s="60">
        <f t="shared" si="378"/>
        <v>0</v>
      </c>
      <c r="J6055" s="60">
        <f>IF(OR(I6055="",I6056="",I6057=""),"",(AVERAGEIF(A6055:A$10000,A6055,I6055:I$10000)))</f>
        <v>0</v>
      </c>
      <c r="K6055" s="60"/>
      <c r="L6055" s="55" t="str">
        <f>IF(O6055="","",A6055)</f>
        <v/>
      </c>
      <c r="M6055" s="60" t="str">
        <f>IF(O6055="","",(VLOOKUP(A6055,A6055:E13039,5,FALSE)))</f>
        <v/>
      </c>
      <c r="N6055" s="55" t="str">
        <f t="shared" si="379"/>
        <v/>
      </c>
      <c r="O6055" s="55" t="str">
        <f t="shared" si="381"/>
        <v/>
      </c>
      <c r="P6055" s="104">
        <f t="shared" si="380"/>
        <v>14.300000000019963</v>
      </c>
      <c r="Q6055" s="58"/>
      <c r="R6055" s="58"/>
      <c r="S6055" s="102"/>
    </row>
    <row r="6056" spans="1:19" ht="12.5" customHeight="1" x14ac:dyDescent="0.35">
      <c r="A6056" s="60">
        <v>96</v>
      </c>
      <c r="B6056" s="60" t="s">
        <v>71</v>
      </c>
      <c r="C6056" s="68">
        <v>202.81790000000001</v>
      </c>
      <c r="D6056" s="58" t="s">
        <v>65</v>
      </c>
      <c r="E6056" s="60" t="s">
        <v>57</v>
      </c>
      <c r="F6056" s="60" t="s">
        <v>70</v>
      </c>
      <c r="G6056" s="60"/>
      <c r="H6056" s="60"/>
      <c r="I6056" s="60">
        <f t="shared" si="378"/>
        <v>0</v>
      </c>
      <c r="J6056" s="60">
        <f>IF(OR(I6056="",I6057="",I6058=""),"",(AVERAGEIF(A6056:A$10000,A6056,I6056:I$10000)))</f>
        <v>0</v>
      </c>
      <c r="K6056" s="60"/>
      <c r="L6056" s="60" t="str">
        <f>IF(O6056="","",A6056)</f>
        <v/>
      </c>
      <c r="M6056" s="60" t="str">
        <f>IF(O6056="","",(VLOOKUP(A6056,A6056:E13040,5,FALSE)))</f>
        <v/>
      </c>
      <c r="N6056" s="60" t="str">
        <f t="shared" si="379"/>
        <v/>
      </c>
      <c r="O6056" s="60" t="str">
        <f t="shared" si="381"/>
        <v/>
      </c>
      <c r="P6056" s="103">
        <f t="shared" si="380"/>
        <v>14.600000000001501</v>
      </c>
      <c r="Q6056" s="58"/>
      <c r="R6056" s="58"/>
      <c r="S6056" s="102"/>
    </row>
    <row r="6057" spans="1:19" ht="12.5" customHeight="1" x14ac:dyDescent="0.35">
      <c r="A6057" s="2">
        <v>96</v>
      </c>
      <c r="B6057" s="2" t="s">
        <v>71</v>
      </c>
      <c r="C6057" s="67">
        <v>202.83179999999999</v>
      </c>
      <c r="D6057" t="s">
        <v>65</v>
      </c>
      <c r="E6057" s="2" t="s">
        <v>57</v>
      </c>
      <c r="F6057" s="2" t="s">
        <v>70</v>
      </c>
      <c r="G6057" s="2"/>
      <c r="I6057" s="60">
        <f t="shared" si="378"/>
        <v>0</v>
      </c>
      <c r="J6057" s="60">
        <f>IF(OR(I6057="",I6058="",I6059=""),"",(AVERAGEIF(A6057:A$10000,A6057,I6057:I$10000)))</f>
        <v>0</v>
      </c>
      <c r="K6057" s="60"/>
      <c r="L6057" s="55" t="str">
        <f>IF(O6057="","",A6057)</f>
        <v/>
      </c>
      <c r="M6057" s="60" t="str">
        <f>IF(O6057="","",(VLOOKUP(A6057,A6057:E13041,5,FALSE)))</f>
        <v/>
      </c>
      <c r="N6057" s="55" t="str">
        <f t="shared" si="379"/>
        <v/>
      </c>
      <c r="O6057" s="55" t="str">
        <f t="shared" si="381"/>
        <v/>
      </c>
      <c r="P6057" s="104">
        <f t="shared" si="380"/>
        <v>13.899999999978263</v>
      </c>
      <c r="Q6057" s="58"/>
      <c r="R6057" s="58"/>
      <c r="S6057" s="102"/>
    </row>
    <row r="6058" spans="1:19" ht="12.5" customHeight="1" x14ac:dyDescent="0.35">
      <c r="A6058" s="60">
        <v>96</v>
      </c>
      <c r="B6058" s="60" t="s">
        <v>71</v>
      </c>
      <c r="C6058" s="68">
        <v>202.85579999999999</v>
      </c>
      <c r="D6058" s="58" t="s">
        <v>65</v>
      </c>
      <c r="E6058" s="60" t="s">
        <v>57</v>
      </c>
      <c r="F6058" s="60" t="s">
        <v>70</v>
      </c>
      <c r="G6058" s="60"/>
      <c r="H6058" s="60"/>
      <c r="I6058" s="60">
        <f t="shared" si="378"/>
        <v>0</v>
      </c>
      <c r="J6058" s="60">
        <f>IF(OR(I6058="",I6059="",I6060=""),"",(AVERAGEIF(A6058:A$10000,A6058,I6058:I$10000)))</f>
        <v>0</v>
      </c>
      <c r="K6058" s="60"/>
      <c r="L6058" s="60" t="str">
        <f>IF(O6058="","",A6058)</f>
        <v/>
      </c>
      <c r="M6058" s="60" t="str">
        <f>IF(O6058="","",(VLOOKUP(A6058,A6058:E13042,5,FALSE)))</f>
        <v/>
      </c>
      <c r="N6058" s="60" t="str">
        <f t="shared" si="379"/>
        <v/>
      </c>
      <c r="O6058" s="60" t="str">
        <f t="shared" si="381"/>
        <v/>
      </c>
      <c r="P6058" s="103">
        <f t="shared" si="380"/>
        <v>24.000000000000909</v>
      </c>
      <c r="Q6058" s="58"/>
      <c r="R6058" s="58"/>
      <c r="S6058" s="102"/>
    </row>
    <row r="6059" spans="1:19" ht="12.5" customHeight="1" x14ac:dyDescent="0.35">
      <c r="A6059" s="2">
        <v>96</v>
      </c>
      <c r="B6059" s="2" t="s">
        <v>71</v>
      </c>
      <c r="C6059" s="67">
        <v>202.8723</v>
      </c>
      <c r="D6059" t="s">
        <v>65</v>
      </c>
      <c r="E6059" s="2" t="s">
        <v>57</v>
      </c>
      <c r="F6059" s="2" t="s">
        <v>70</v>
      </c>
      <c r="G6059" s="2"/>
      <c r="I6059" s="60">
        <f t="shared" si="378"/>
        <v>0</v>
      </c>
      <c r="J6059" s="60">
        <f>IF(OR(I6059="",I6060="",I6061=""),"",(AVERAGEIF(A6059:A$10000,A6059,I6059:I$10000)))</f>
        <v>0</v>
      </c>
      <c r="K6059" s="60"/>
      <c r="L6059" s="55" t="str">
        <f>IF(O6059="","",A6059)</f>
        <v/>
      </c>
      <c r="M6059" s="60" t="str">
        <f>IF(O6059="","",(VLOOKUP(A6059,A6059:E13043,5,FALSE)))</f>
        <v/>
      </c>
      <c r="N6059" s="55" t="str">
        <f t="shared" si="379"/>
        <v/>
      </c>
      <c r="O6059" s="55" t="str">
        <f t="shared" si="381"/>
        <v/>
      </c>
      <c r="P6059" s="104">
        <f t="shared" si="380"/>
        <v>16.500000000007731</v>
      </c>
      <c r="Q6059" s="58"/>
      <c r="R6059" s="58"/>
      <c r="S6059" s="102"/>
    </row>
    <row r="6060" spans="1:19" ht="12.5" customHeight="1" x14ac:dyDescent="0.35">
      <c r="A6060" s="60">
        <v>96</v>
      </c>
      <c r="B6060" s="60" t="s">
        <v>71</v>
      </c>
      <c r="C6060" s="68">
        <v>202.8871</v>
      </c>
      <c r="D6060" s="58" t="s">
        <v>65</v>
      </c>
      <c r="E6060" s="60" t="s">
        <v>57</v>
      </c>
      <c r="F6060" s="60" t="s">
        <v>70</v>
      </c>
      <c r="G6060" s="60"/>
      <c r="H6060" s="60"/>
      <c r="I6060" s="60">
        <f t="shared" si="378"/>
        <v>0</v>
      </c>
      <c r="J6060" s="60">
        <f>IF(OR(I6060="",I6061="",I6062=""),"",(AVERAGEIF(A6060:A$10000,A6060,I6060:I$10000)))</f>
        <v>0</v>
      </c>
      <c r="K6060" s="60"/>
      <c r="L6060" s="60" t="str">
        <f>IF(O6060="","",A6060)</f>
        <v/>
      </c>
      <c r="M6060" s="60" t="str">
        <f>IF(O6060="","",(VLOOKUP(A6060,A6060:E13044,5,FALSE)))</f>
        <v/>
      </c>
      <c r="N6060" s="60" t="str">
        <f t="shared" si="379"/>
        <v/>
      </c>
      <c r="O6060" s="60" t="str">
        <f t="shared" si="381"/>
        <v/>
      </c>
      <c r="P6060" s="103">
        <f t="shared" si="380"/>
        <v>14.80000000000814</v>
      </c>
      <c r="Q6060" s="58"/>
      <c r="R6060" s="58"/>
      <c r="S6060" s="102"/>
    </row>
    <row r="6061" spans="1:19" ht="12.5" customHeight="1" x14ac:dyDescent="0.35">
      <c r="A6061" s="2">
        <v>96</v>
      </c>
      <c r="B6061" s="2" t="s">
        <v>71</v>
      </c>
      <c r="C6061" s="67">
        <v>202.90289999999999</v>
      </c>
      <c r="D6061" t="s">
        <v>65</v>
      </c>
      <c r="E6061" s="2" t="s">
        <v>57</v>
      </c>
      <c r="F6061" s="2" t="s">
        <v>70</v>
      </c>
      <c r="G6061" s="2"/>
      <c r="I6061" s="60">
        <f t="shared" si="378"/>
        <v>0</v>
      </c>
      <c r="J6061" s="60">
        <f>IF(OR(I6061="",I6062="",I6063=""),"",(AVERAGEIF(A6061:A$10000,A6061,I6061:I$10000)))</f>
        <v>0</v>
      </c>
      <c r="K6061" s="60"/>
      <c r="L6061" s="55" t="str">
        <f>IF(O6061="","",A6061)</f>
        <v/>
      </c>
      <c r="M6061" s="60" t="str">
        <f>IF(O6061="","",(VLOOKUP(A6061,A6061:E13045,5,FALSE)))</f>
        <v/>
      </c>
      <c r="N6061" s="55" t="str">
        <f t="shared" si="379"/>
        <v/>
      </c>
      <c r="O6061" s="55" t="str">
        <f t="shared" si="381"/>
        <v/>
      </c>
      <c r="P6061" s="104">
        <f t="shared" si="380"/>
        <v>15.799999999984493</v>
      </c>
      <c r="Q6061" s="58"/>
      <c r="R6061" s="58"/>
      <c r="S6061" s="102"/>
    </row>
    <row r="6062" spans="1:19" ht="12.5" customHeight="1" x14ac:dyDescent="0.35">
      <c r="A6062" s="60">
        <v>96</v>
      </c>
      <c r="B6062" s="60" t="s">
        <v>71</v>
      </c>
      <c r="C6062" s="68">
        <v>202.9169</v>
      </c>
      <c r="D6062" s="58" t="s">
        <v>65</v>
      </c>
      <c r="E6062" s="60" t="s">
        <v>57</v>
      </c>
      <c r="F6062" s="60" t="s">
        <v>70</v>
      </c>
      <c r="G6062" s="60"/>
      <c r="H6062" s="60"/>
      <c r="I6062" s="60">
        <f t="shared" si="378"/>
        <v>0</v>
      </c>
      <c r="J6062" s="60">
        <f>IF(OR(I6062="",I6063="",I6064=""),"",(AVERAGEIF(A6062:A$10000,A6062,I6062:I$10000)))</f>
        <v>0</v>
      </c>
      <c r="K6062" s="60"/>
      <c r="L6062" s="60" t="str">
        <f>IF(O6062="","",A6062)</f>
        <v/>
      </c>
      <c r="M6062" s="60" t="str">
        <f>IF(O6062="","",(VLOOKUP(A6062,A6062:E13046,5,FALSE)))</f>
        <v/>
      </c>
      <c r="N6062" s="60" t="str">
        <f t="shared" si="379"/>
        <v/>
      </c>
      <c r="O6062" s="60" t="str">
        <f t="shared" si="381"/>
        <v/>
      </c>
      <c r="P6062" s="103">
        <f t="shared" si="380"/>
        <v>14.000000000010004</v>
      </c>
      <c r="Q6062" s="58"/>
      <c r="R6062" s="58"/>
      <c r="S6062" s="102"/>
    </row>
    <row r="6063" spans="1:19" ht="12.5" customHeight="1" x14ac:dyDescent="0.35">
      <c r="A6063" s="2">
        <v>96</v>
      </c>
      <c r="B6063" s="2" t="s">
        <v>71</v>
      </c>
      <c r="C6063" s="67">
        <v>202.9307</v>
      </c>
      <c r="D6063" t="s">
        <v>65</v>
      </c>
      <c r="E6063" s="2" t="s">
        <v>57</v>
      </c>
      <c r="F6063" s="2" t="s">
        <v>70</v>
      </c>
      <c r="G6063" s="2"/>
      <c r="I6063" s="60">
        <f t="shared" si="378"/>
        <v>0</v>
      </c>
      <c r="J6063" s="60">
        <f>IF(OR(I6063="",I6064="",I6065=""),"",(AVERAGEIF(A6063:A$10000,A6063,I6063:I$10000)))</f>
        <v>0</v>
      </c>
      <c r="K6063" s="60"/>
      <c r="L6063" s="55" t="str">
        <f>IF(O6063="","",A6063)</f>
        <v/>
      </c>
      <c r="M6063" s="60" t="str">
        <f>IF(O6063="","",(VLOOKUP(A6063,A6063:E13047,5,FALSE)))</f>
        <v/>
      </c>
      <c r="N6063" s="55" t="str">
        <f t="shared" si="379"/>
        <v/>
      </c>
      <c r="O6063" s="55" t="str">
        <f t="shared" si="381"/>
        <v/>
      </c>
      <c r="P6063" s="104">
        <f t="shared" si="380"/>
        <v>13.800000000003365</v>
      </c>
      <c r="Q6063" s="58"/>
      <c r="R6063" s="58"/>
      <c r="S6063" s="102"/>
    </row>
    <row r="6064" spans="1:19" ht="12.5" customHeight="1" x14ac:dyDescent="0.35">
      <c r="A6064" s="60">
        <v>96</v>
      </c>
      <c r="B6064" s="60" t="s">
        <v>69</v>
      </c>
      <c r="C6064" s="68">
        <v>202.95689999999999</v>
      </c>
      <c r="D6064" s="58" t="s">
        <v>65</v>
      </c>
      <c r="E6064" s="60" t="s">
        <v>57</v>
      </c>
      <c r="F6064" s="60" t="s">
        <v>70</v>
      </c>
      <c r="G6064" s="60"/>
      <c r="H6064" s="60"/>
      <c r="I6064" s="60">
        <f t="shared" si="378"/>
        <v>0</v>
      </c>
      <c r="J6064" s="60">
        <f>IF(OR(I6064="",I6065="",I6066=""),"",(AVERAGEIF(A6064:A$10000,A6064,I6064:I$10000)))</f>
        <v>0</v>
      </c>
      <c r="K6064" s="60"/>
      <c r="L6064" s="60" t="str">
        <f>IF(O6064="","",A6064)</f>
        <v/>
      </c>
      <c r="M6064" s="60" t="str">
        <f>IF(O6064="","",(VLOOKUP(A6064,A6064:E13048,5,FALSE)))</f>
        <v/>
      </c>
      <c r="N6064" s="60" t="str">
        <f t="shared" si="379"/>
        <v/>
      </c>
      <c r="O6064" s="60" t="str">
        <f t="shared" si="381"/>
        <v/>
      </c>
      <c r="P6064" s="103">
        <f t="shared" si="380"/>
        <v>26.199999999988677</v>
      </c>
      <c r="Q6064" s="58"/>
      <c r="R6064" s="58"/>
      <c r="S6064" s="102"/>
    </row>
    <row r="6065" spans="1:19" ht="12.5" customHeight="1" x14ac:dyDescent="0.35">
      <c r="A6065" s="2">
        <v>96</v>
      </c>
      <c r="B6065" s="2" t="s">
        <v>69</v>
      </c>
      <c r="C6065" s="67">
        <v>202.97300000000001</v>
      </c>
      <c r="D6065" t="s">
        <v>65</v>
      </c>
      <c r="E6065" s="2" t="s">
        <v>57</v>
      </c>
      <c r="F6065" s="2" t="s">
        <v>70</v>
      </c>
      <c r="G6065" s="2"/>
      <c r="I6065" s="60">
        <f t="shared" si="378"/>
        <v>0</v>
      </c>
      <c r="J6065" s="60">
        <f>IF(OR(I6065="",I6066="",I6067=""),"",(AVERAGEIF(A6065:A$10000,A6065,I6065:I$10000)))</f>
        <v>0</v>
      </c>
      <c r="K6065" s="60"/>
      <c r="L6065" s="55" t="str">
        <f>IF(O6065="","",A6065)</f>
        <v/>
      </c>
      <c r="M6065" s="60" t="str">
        <f>IF(O6065="","",(VLOOKUP(A6065,A6065:E13049,5,FALSE)))</f>
        <v/>
      </c>
      <c r="N6065" s="55" t="str">
        <f t="shared" si="379"/>
        <v/>
      </c>
      <c r="O6065" s="55" t="str">
        <f t="shared" si="381"/>
        <v/>
      </c>
      <c r="P6065" s="104">
        <f t="shared" si="380"/>
        <v>16.100000000022874</v>
      </c>
      <c r="Q6065" s="58"/>
      <c r="R6065" s="58"/>
      <c r="S6065" s="102"/>
    </row>
    <row r="6066" spans="1:19" ht="12.5" customHeight="1" x14ac:dyDescent="0.35">
      <c r="A6066" s="60">
        <v>96</v>
      </c>
      <c r="B6066" s="60" t="s">
        <v>71</v>
      </c>
      <c r="C6066" s="68">
        <v>202.98949999999999</v>
      </c>
      <c r="D6066" s="58" t="s">
        <v>65</v>
      </c>
      <c r="E6066" s="60" t="s">
        <v>57</v>
      </c>
      <c r="F6066" s="60" t="s">
        <v>70</v>
      </c>
      <c r="G6066" s="60"/>
      <c r="H6066" s="60"/>
      <c r="I6066" s="60">
        <f t="shared" si="378"/>
        <v>0</v>
      </c>
      <c r="J6066" s="60">
        <f>IF(OR(I6066="",I6067="",I6068=""),"",(AVERAGEIF(A6066:A$10000,A6066,I6066:I$10000)))</f>
        <v>0</v>
      </c>
      <c r="K6066" s="60"/>
      <c r="L6066" s="60" t="str">
        <f>IF(O6066="","",A6066)</f>
        <v/>
      </c>
      <c r="M6066" s="60" t="str">
        <f>IF(O6066="","",(VLOOKUP(A6066,A6066:E13050,5,FALSE)))</f>
        <v/>
      </c>
      <c r="N6066" s="60" t="str">
        <f t="shared" si="379"/>
        <v/>
      </c>
      <c r="O6066" s="60" t="str">
        <f t="shared" si="381"/>
        <v/>
      </c>
      <c r="P6066" s="103">
        <f t="shared" si="380"/>
        <v>16.499999999979309</v>
      </c>
      <c r="Q6066" s="58"/>
      <c r="R6066" s="58"/>
      <c r="S6066" s="102"/>
    </row>
    <row r="6067" spans="1:19" ht="12.5" customHeight="1" x14ac:dyDescent="0.35">
      <c r="A6067" s="2">
        <v>96</v>
      </c>
      <c r="B6067" s="2" t="s">
        <v>71</v>
      </c>
      <c r="C6067" s="67">
        <v>203.0042</v>
      </c>
      <c r="D6067" t="s">
        <v>65</v>
      </c>
      <c r="E6067" s="2" t="s">
        <v>57</v>
      </c>
      <c r="F6067" s="2" t="s">
        <v>70</v>
      </c>
      <c r="G6067" s="2"/>
      <c r="I6067" s="60">
        <f t="shared" si="378"/>
        <v>0</v>
      </c>
      <c r="J6067" s="60">
        <f>IF(OR(I6067="",I6068="",I6069=""),"",(AVERAGEIF(A6067:A$10000,A6067,I6067:I$10000)))</f>
        <v>0</v>
      </c>
      <c r="K6067" s="60"/>
      <c r="L6067" s="55" t="str">
        <f>IF(O6067="","",A6067)</f>
        <v/>
      </c>
      <c r="M6067" s="60" t="str">
        <f>IF(O6067="","",(VLOOKUP(A6067,A6067:E13051,5,FALSE)))</f>
        <v/>
      </c>
      <c r="N6067" s="55" t="str">
        <f t="shared" si="379"/>
        <v/>
      </c>
      <c r="O6067" s="55" t="str">
        <f t="shared" si="381"/>
        <v/>
      </c>
      <c r="P6067" s="104">
        <f t="shared" si="380"/>
        <v>14.70000000000482</v>
      </c>
      <c r="Q6067" s="58"/>
      <c r="R6067" s="58"/>
      <c r="S6067" s="102"/>
    </row>
    <row r="6068" spans="1:19" ht="12.5" customHeight="1" x14ac:dyDescent="0.35">
      <c r="A6068" s="60">
        <v>96</v>
      </c>
      <c r="B6068" s="60" t="s">
        <v>71</v>
      </c>
      <c r="C6068" s="68">
        <v>203.01830000000001</v>
      </c>
      <c r="D6068" s="58" t="s">
        <v>65</v>
      </c>
      <c r="E6068" s="60" t="s">
        <v>57</v>
      </c>
      <c r="F6068" s="60" t="s">
        <v>70</v>
      </c>
      <c r="G6068" s="60"/>
      <c r="H6068" s="60"/>
      <c r="I6068" s="60">
        <f t="shared" si="378"/>
        <v>0</v>
      </c>
      <c r="J6068" s="60">
        <f>IF(OR(I6068="",I6069="",I6070=""),"",(AVERAGEIF(A6068:A$10000,A6068,I6068:I$10000)))</f>
        <v>0</v>
      </c>
      <c r="K6068" s="60"/>
      <c r="L6068" s="60" t="str">
        <f>IF(O6068="","",A6068)</f>
        <v/>
      </c>
      <c r="M6068" s="60" t="str">
        <f>IF(O6068="","",(VLOOKUP(A6068,A6068:E13052,5,FALSE)))</f>
        <v/>
      </c>
      <c r="N6068" s="60" t="str">
        <f t="shared" si="379"/>
        <v/>
      </c>
      <c r="O6068" s="60" t="str">
        <f t="shared" si="381"/>
        <v/>
      </c>
      <c r="P6068" s="103">
        <f t="shared" si="380"/>
        <v>14.100000000013324</v>
      </c>
      <c r="Q6068" s="58"/>
      <c r="R6068" s="58"/>
      <c r="S6068" s="102"/>
    </row>
    <row r="6069" spans="1:19" ht="12.5" customHeight="1" x14ac:dyDescent="0.35">
      <c r="A6069" s="2">
        <v>96</v>
      </c>
      <c r="B6069" s="2" t="s">
        <v>71</v>
      </c>
      <c r="C6069" s="67">
        <v>203.03229999999999</v>
      </c>
      <c r="D6069" t="s">
        <v>65</v>
      </c>
      <c r="E6069" s="2" t="s">
        <v>57</v>
      </c>
      <c r="F6069" s="2" t="s">
        <v>70</v>
      </c>
      <c r="G6069" s="2"/>
      <c r="I6069" s="60">
        <f t="shared" si="378"/>
        <v>0</v>
      </c>
      <c r="J6069" s="60">
        <f>IF(OR(I6069="",I6070="",I6071=""),"",(AVERAGEIF(A6069:A$10000,A6069,I6069:I$10000)))</f>
        <v>0</v>
      </c>
      <c r="K6069" s="60"/>
      <c r="L6069" s="55" t="str">
        <f>IF(O6069="","",A6069)</f>
        <v/>
      </c>
      <c r="M6069" s="60" t="str">
        <f>IF(O6069="","",(VLOOKUP(A6069,A6069:E13053,5,FALSE)))</f>
        <v/>
      </c>
      <c r="N6069" s="55" t="str">
        <f t="shared" si="379"/>
        <v/>
      </c>
      <c r="O6069" s="55" t="str">
        <f t="shared" si="381"/>
        <v/>
      </c>
      <c r="P6069" s="104">
        <f t="shared" si="380"/>
        <v>13.999999999981583</v>
      </c>
      <c r="Q6069" s="58"/>
      <c r="R6069" s="58"/>
      <c r="S6069" s="102"/>
    </row>
    <row r="6070" spans="1:19" ht="12.5" customHeight="1" x14ac:dyDescent="0.35">
      <c r="A6070" s="60">
        <v>96</v>
      </c>
      <c r="B6070" s="60" t="s">
        <v>71</v>
      </c>
      <c r="C6070" s="68">
        <v>203.0558</v>
      </c>
      <c r="D6070" s="58" t="s">
        <v>65</v>
      </c>
      <c r="E6070" s="60" t="s">
        <v>57</v>
      </c>
      <c r="F6070" s="60" t="s">
        <v>70</v>
      </c>
      <c r="G6070" s="60"/>
      <c r="H6070" s="60"/>
      <c r="I6070" s="60">
        <f t="shared" si="378"/>
        <v>0</v>
      </c>
      <c r="J6070" s="60">
        <f>IF(OR(I6070="",I6071="",I6072=""),"",(AVERAGEIF(A6070:A$10000,A6070,I6070:I$10000)))</f>
        <v>0</v>
      </c>
      <c r="K6070" s="60"/>
      <c r="L6070" s="60" t="str">
        <f>IF(O6070="","",A6070)</f>
        <v/>
      </c>
      <c r="M6070" s="60" t="str">
        <f>IF(O6070="","",(VLOOKUP(A6070,A6070:E13054,5,FALSE)))</f>
        <v/>
      </c>
      <c r="N6070" s="60" t="str">
        <f t="shared" si="379"/>
        <v/>
      </c>
      <c r="O6070" s="60" t="str">
        <f t="shared" si="381"/>
        <v/>
      </c>
      <c r="P6070" s="103">
        <f t="shared" si="380"/>
        <v>23.500000000012733</v>
      </c>
      <c r="Q6070" s="58"/>
      <c r="R6070" s="58"/>
      <c r="S6070" s="102"/>
    </row>
    <row r="6071" spans="1:19" ht="12.5" customHeight="1" x14ac:dyDescent="0.35">
      <c r="A6071" s="2">
        <v>96</v>
      </c>
      <c r="B6071" s="2" t="s">
        <v>71</v>
      </c>
      <c r="C6071" s="67">
        <v>203.07140000000001</v>
      </c>
      <c r="D6071" t="s">
        <v>65</v>
      </c>
      <c r="E6071" s="2" t="s">
        <v>57</v>
      </c>
      <c r="F6071" s="2" t="s">
        <v>70</v>
      </c>
      <c r="G6071" s="2"/>
      <c r="I6071" s="60">
        <f t="shared" si="378"/>
        <v>0</v>
      </c>
      <c r="J6071" s="60">
        <f>IF(OR(I6071="",I6072="",I6073=""),"",(AVERAGEIF(A6071:A$10000,A6071,I6071:I$10000)))</f>
        <v>0</v>
      </c>
      <c r="K6071" s="60"/>
      <c r="L6071" s="55" t="str">
        <f>IF(O6071="","",A6071)</f>
        <v/>
      </c>
      <c r="M6071" s="60" t="str">
        <f>IF(O6071="","",(VLOOKUP(A6071,A6071:E13055,5,FALSE)))</f>
        <v/>
      </c>
      <c r="N6071" s="55" t="str">
        <f t="shared" si="379"/>
        <v/>
      </c>
      <c r="O6071" s="55" t="str">
        <f t="shared" si="381"/>
        <v/>
      </c>
      <c r="P6071" s="104">
        <f t="shared" si="380"/>
        <v>15.600000000006276</v>
      </c>
      <c r="Q6071" s="58"/>
      <c r="R6071" s="58"/>
      <c r="S6071" s="102"/>
    </row>
    <row r="6072" spans="1:19" ht="12.5" customHeight="1" x14ac:dyDescent="0.35">
      <c r="A6072" s="60">
        <v>96</v>
      </c>
      <c r="B6072" s="60" t="s">
        <v>71</v>
      </c>
      <c r="C6072" s="68">
        <v>203.08629999999999</v>
      </c>
      <c r="D6072" s="58" t="s">
        <v>65</v>
      </c>
      <c r="E6072" s="60" t="s">
        <v>57</v>
      </c>
      <c r="F6072" s="60" t="s">
        <v>70</v>
      </c>
      <c r="G6072" s="60"/>
      <c r="H6072" s="60"/>
      <c r="I6072" s="60">
        <f t="shared" si="378"/>
        <v>0</v>
      </c>
      <c r="J6072" s="60">
        <f>IF(OR(I6072="",I6073="",I6074=""),"",(AVERAGEIF(A6072:A$10000,A6072,I6072:I$10000)))</f>
        <v>0</v>
      </c>
      <c r="K6072" s="60"/>
      <c r="L6072" s="60" t="str">
        <f>IF(O6072="","",A6072)</f>
        <v/>
      </c>
      <c r="M6072" s="60" t="str">
        <f>IF(O6072="","",(VLOOKUP(A6072,A6072:E13056,5,FALSE)))</f>
        <v/>
      </c>
      <c r="N6072" s="60" t="str">
        <f t="shared" si="379"/>
        <v/>
      </c>
      <c r="O6072" s="60" t="str">
        <f t="shared" si="381"/>
        <v/>
      </c>
      <c r="P6072" s="103">
        <f t="shared" si="380"/>
        <v>14.899999999983038</v>
      </c>
      <c r="Q6072" s="58"/>
      <c r="R6072" s="58"/>
      <c r="S6072" s="102"/>
    </row>
    <row r="6073" spans="1:19" ht="12.5" customHeight="1" x14ac:dyDescent="0.35">
      <c r="A6073" s="2">
        <v>96</v>
      </c>
      <c r="B6073" s="2" t="s">
        <v>71</v>
      </c>
      <c r="C6073" s="67">
        <v>203.10050000000001</v>
      </c>
      <c r="D6073" t="s">
        <v>65</v>
      </c>
      <c r="E6073" s="2" t="s">
        <v>57</v>
      </c>
      <c r="F6073" s="2" t="s">
        <v>70</v>
      </c>
      <c r="G6073" s="2"/>
      <c r="I6073" s="60">
        <f t="shared" si="378"/>
        <v>0</v>
      </c>
      <c r="J6073" s="60">
        <f>IF(OR(I6073="",I6074="",I6075=""),"",(AVERAGEIF(A6073:A$10000,A6073,I6073:I$10000)))</f>
        <v>0</v>
      </c>
      <c r="K6073" s="60"/>
      <c r="L6073" s="55" t="str">
        <f>IF(O6073="","",A6073)</f>
        <v/>
      </c>
      <c r="M6073" s="60" t="str">
        <f>IF(O6073="","",(VLOOKUP(A6073,A6073:E13057,5,FALSE)))</f>
        <v/>
      </c>
      <c r="N6073" s="55" t="str">
        <f t="shared" si="379"/>
        <v/>
      </c>
      <c r="O6073" s="55" t="str">
        <f t="shared" si="381"/>
        <v/>
      </c>
      <c r="P6073" s="104">
        <f t="shared" si="380"/>
        <v>14.200000000016644</v>
      </c>
      <c r="Q6073" s="58"/>
      <c r="R6073" s="58"/>
      <c r="S6073" s="102"/>
    </row>
    <row r="6074" spans="1:19" ht="12.5" customHeight="1" x14ac:dyDescent="0.35">
      <c r="A6074" s="60">
        <v>96</v>
      </c>
      <c r="B6074" s="60" t="s">
        <v>69</v>
      </c>
      <c r="C6074" s="68">
        <v>203.11510000000001</v>
      </c>
      <c r="D6074" s="58" t="s">
        <v>65</v>
      </c>
      <c r="E6074" s="60" t="s">
        <v>57</v>
      </c>
      <c r="F6074" s="60" t="s">
        <v>70</v>
      </c>
      <c r="G6074" s="60"/>
      <c r="H6074" s="60"/>
      <c r="I6074" s="60">
        <f t="shared" si="378"/>
        <v>0</v>
      </c>
      <c r="J6074" s="60">
        <f>IF(OR(I6074="",I6075="",I6076=""),"",(AVERAGEIF(A6074:A$10000,A6074,I6074:I$10000)))</f>
        <v>0</v>
      </c>
      <c r="K6074" s="60"/>
      <c r="L6074" s="60" t="str">
        <f>IF(O6074="","",A6074)</f>
        <v/>
      </c>
      <c r="M6074" s="60" t="str">
        <f>IF(O6074="","",(VLOOKUP(A6074,A6074:E13058,5,FALSE)))</f>
        <v/>
      </c>
      <c r="N6074" s="60" t="str">
        <f t="shared" si="379"/>
        <v/>
      </c>
      <c r="O6074" s="60" t="str">
        <f t="shared" si="381"/>
        <v/>
      </c>
      <c r="P6074" s="103">
        <f t="shared" si="380"/>
        <v>14.600000000001501</v>
      </c>
      <c r="Q6074" s="58"/>
      <c r="R6074" s="58"/>
      <c r="S6074" s="102"/>
    </row>
    <row r="6075" spans="1:19" ht="12.5" customHeight="1" x14ac:dyDescent="0.35">
      <c r="A6075" s="2">
        <v>96</v>
      </c>
      <c r="B6075" s="2" t="s">
        <v>69</v>
      </c>
      <c r="C6075" s="67">
        <v>203.13</v>
      </c>
      <c r="D6075" t="s">
        <v>65</v>
      </c>
      <c r="E6075" s="2" t="s">
        <v>57</v>
      </c>
      <c r="F6075" s="2" t="s">
        <v>70</v>
      </c>
      <c r="G6075" s="2"/>
      <c r="I6075" s="60">
        <f t="shared" si="378"/>
        <v>0</v>
      </c>
      <c r="J6075" s="60">
        <f>IF(OR(I6075="",I6076="",I6077=""),"",(AVERAGEIF(A6075:A$10000,A6075,I6075:I$10000)))</f>
        <v>0</v>
      </c>
      <c r="K6075" s="60"/>
      <c r="L6075" s="55" t="str">
        <f>IF(O6075="","",A6075)</f>
        <v/>
      </c>
      <c r="M6075" s="60" t="str">
        <f>IF(O6075="","",(VLOOKUP(A6075,A6075:E13059,5,FALSE)))</f>
        <v/>
      </c>
      <c r="N6075" s="55" t="str">
        <f t="shared" si="379"/>
        <v/>
      </c>
      <c r="O6075" s="55" t="str">
        <f t="shared" si="381"/>
        <v/>
      </c>
      <c r="P6075" s="104">
        <f t="shared" si="380"/>
        <v>14.899999999983038</v>
      </c>
      <c r="Q6075" s="58"/>
      <c r="R6075" s="58"/>
      <c r="S6075" s="102"/>
    </row>
    <row r="6076" spans="1:19" ht="12.5" customHeight="1" x14ac:dyDescent="0.35">
      <c r="A6076" s="60">
        <v>96</v>
      </c>
      <c r="B6076" s="60" t="s">
        <v>69</v>
      </c>
      <c r="C6076" s="68">
        <v>203.14439999999999</v>
      </c>
      <c r="D6076" s="58" t="s">
        <v>65</v>
      </c>
      <c r="E6076" s="60" t="s">
        <v>57</v>
      </c>
      <c r="F6076" s="60" t="s">
        <v>70</v>
      </c>
      <c r="G6076" s="60"/>
      <c r="H6076" s="60"/>
      <c r="I6076" s="60">
        <f t="shared" si="378"/>
        <v>0</v>
      </c>
      <c r="J6076" s="60">
        <f>IF(OR(I6076="",I6077="",I6078=""),"",(AVERAGEIF(A6076:A$10000,A6076,I6076:I$10000)))</f>
        <v>0</v>
      </c>
      <c r="K6076" s="60"/>
      <c r="L6076" s="60" t="str">
        <f>IF(O6076="","",A6076)</f>
        <v/>
      </c>
      <c r="M6076" s="60" t="str">
        <f>IF(O6076="","",(VLOOKUP(A6076,A6076:E13060,5,FALSE)))</f>
        <v/>
      </c>
      <c r="N6076" s="60" t="str">
        <f t="shared" si="379"/>
        <v/>
      </c>
      <c r="O6076" s="60" t="str">
        <f t="shared" si="381"/>
        <v/>
      </c>
      <c r="P6076" s="103">
        <f t="shared" si="380"/>
        <v>14.399999999994861</v>
      </c>
      <c r="Q6076" s="58"/>
      <c r="R6076" s="58"/>
      <c r="S6076" s="102"/>
    </row>
    <row r="6077" spans="1:19" ht="12.5" customHeight="1" x14ac:dyDescent="0.35">
      <c r="A6077" s="2">
        <v>96</v>
      </c>
      <c r="B6077" s="2" t="s">
        <v>69</v>
      </c>
      <c r="C6077" s="67">
        <v>203.1592</v>
      </c>
      <c r="D6077" t="s">
        <v>65</v>
      </c>
      <c r="E6077" s="2" t="s">
        <v>57</v>
      </c>
      <c r="F6077" s="2" t="s">
        <v>70</v>
      </c>
      <c r="G6077" s="2"/>
      <c r="I6077" s="60">
        <f t="shared" si="378"/>
        <v>0</v>
      </c>
      <c r="J6077" s="60">
        <f>IF(OR(I6077="",I6078="",I6079=""),"",(AVERAGEIF(A6077:A$10000,A6077,I6077:I$10000)))</f>
        <v>0</v>
      </c>
      <c r="K6077" s="60"/>
      <c r="L6077" s="55" t="str">
        <f>IF(O6077="","",A6077)</f>
        <v/>
      </c>
      <c r="M6077" s="60" t="str">
        <f>IF(O6077="","",(VLOOKUP(A6077,A6077:E13061,5,FALSE)))</f>
        <v/>
      </c>
      <c r="N6077" s="55" t="str">
        <f t="shared" si="379"/>
        <v/>
      </c>
      <c r="O6077" s="55" t="str">
        <f t="shared" si="381"/>
        <v/>
      </c>
      <c r="P6077" s="104">
        <f t="shared" si="380"/>
        <v>14.80000000000814</v>
      </c>
      <c r="Q6077" s="58"/>
      <c r="R6077" s="58"/>
      <c r="S6077" s="102"/>
    </row>
    <row r="6078" spans="1:19" ht="12.5" customHeight="1" x14ac:dyDescent="0.35">
      <c r="A6078" s="60">
        <v>96</v>
      </c>
      <c r="B6078" s="60" t="s">
        <v>71</v>
      </c>
      <c r="C6078" s="68">
        <v>203.17330000000001</v>
      </c>
      <c r="D6078" s="58" t="s">
        <v>65</v>
      </c>
      <c r="E6078" s="60" t="s">
        <v>57</v>
      </c>
      <c r="F6078" s="60" t="s">
        <v>70</v>
      </c>
      <c r="G6078" s="60"/>
      <c r="H6078" s="60"/>
      <c r="I6078" s="60">
        <f t="shared" si="378"/>
        <v>0</v>
      </c>
      <c r="J6078" s="60">
        <f>IF(OR(I6078="",I6079="",I6080=""),"",(AVERAGEIF(A6078:A$10000,A6078,I6078:I$10000)))</f>
        <v>0</v>
      </c>
      <c r="K6078" s="60"/>
      <c r="L6078" s="60" t="str">
        <f>IF(O6078="","",A6078)</f>
        <v/>
      </c>
      <c r="M6078" s="60" t="str">
        <f>IF(O6078="","",(VLOOKUP(A6078,A6078:E13062,5,FALSE)))</f>
        <v/>
      </c>
      <c r="N6078" s="60" t="str">
        <f t="shared" si="379"/>
        <v/>
      </c>
      <c r="O6078" s="60" t="str">
        <f t="shared" si="381"/>
        <v/>
      </c>
      <c r="P6078" s="103">
        <f t="shared" si="380"/>
        <v>14.100000000013324</v>
      </c>
      <c r="Q6078" s="58"/>
      <c r="R6078" s="58"/>
      <c r="S6078" s="102"/>
    </row>
    <row r="6079" spans="1:19" ht="12.5" customHeight="1" x14ac:dyDescent="0.35">
      <c r="A6079" s="2">
        <v>96</v>
      </c>
      <c r="B6079" s="2" t="s">
        <v>71</v>
      </c>
      <c r="C6079" s="67">
        <v>203.1884</v>
      </c>
      <c r="D6079" t="s">
        <v>65</v>
      </c>
      <c r="E6079" s="2" t="s">
        <v>57</v>
      </c>
      <c r="F6079" s="2" t="s">
        <v>70</v>
      </c>
      <c r="G6079" s="2"/>
      <c r="I6079" s="60">
        <f t="shared" si="378"/>
        <v>0</v>
      </c>
      <c r="J6079" s="60">
        <f>IF(OR(I6079="",I6080="",I6081=""),"",(AVERAGEIF(A6079:A$10000,A6079,I6079:I$10000)))</f>
        <v>0</v>
      </c>
      <c r="K6079" s="60"/>
      <c r="L6079" s="55" t="str">
        <f>IF(O6079="","",A6079)</f>
        <v/>
      </c>
      <c r="M6079" s="60" t="str">
        <f>IF(O6079="","",(VLOOKUP(A6079,A6079:E13063,5,FALSE)))</f>
        <v/>
      </c>
      <c r="N6079" s="55" t="str">
        <f t="shared" si="379"/>
        <v/>
      </c>
      <c r="O6079" s="55" t="str">
        <f t="shared" si="381"/>
        <v/>
      </c>
      <c r="P6079" s="104">
        <f t="shared" si="380"/>
        <v>15.099999999989677</v>
      </c>
      <c r="Q6079" s="58"/>
      <c r="R6079" s="58"/>
      <c r="S6079" s="102"/>
    </row>
    <row r="6080" spans="1:19" ht="12.5" customHeight="1" x14ac:dyDescent="0.35">
      <c r="A6080" s="60">
        <v>96</v>
      </c>
      <c r="B6080" s="60" t="s">
        <v>71</v>
      </c>
      <c r="C6080" s="68">
        <v>203.20249999999999</v>
      </c>
      <c r="D6080" s="58" t="s">
        <v>65</v>
      </c>
      <c r="E6080" s="60" t="s">
        <v>57</v>
      </c>
      <c r="F6080" s="60" t="s">
        <v>70</v>
      </c>
      <c r="G6080" s="60"/>
      <c r="H6080" s="60"/>
      <c r="I6080" s="60">
        <f t="shared" si="378"/>
        <v>0</v>
      </c>
      <c r="J6080" s="60">
        <f>IF(OR(I6080="",I6081="",I6082=""),"",(AVERAGEIF(A6080:A$10000,A6080,I6080:I$10000)))</f>
        <v>0</v>
      </c>
      <c r="K6080" s="60"/>
      <c r="L6080" s="60" t="str">
        <f>IF(O6080="","",A6080)</f>
        <v/>
      </c>
      <c r="M6080" s="60" t="str">
        <f>IF(O6080="","",(VLOOKUP(A6080,A6080:E13064,5,FALSE)))</f>
        <v/>
      </c>
      <c r="N6080" s="60" t="str">
        <f t="shared" si="379"/>
        <v/>
      </c>
      <c r="O6080" s="60" t="str">
        <f t="shared" si="381"/>
        <v/>
      </c>
      <c r="P6080" s="103">
        <f t="shared" si="380"/>
        <v>14.099999999984902</v>
      </c>
      <c r="Q6080" s="58"/>
      <c r="R6080" s="58"/>
      <c r="S6080" s="102"/>
    </row>
    <row r="6081" spans="1:19" ht="12.5" customHeight="1" x14ac:dyDescent="0.35">
      <c r="A6081" s="2">
        <v>96</v>
      </c>
      <c r="B6081" s="2" t="s">
        <v>71</v>
      </c>
      <c r="C6081" s="67">
        <v>203.21680000000001</v>
      </c>
      <c r="D6081" t="s">
        <v>65</v>
      </c>
      <c r="E6081" s="2" t="s">
        <v>57</v>
      </c>
      <c r="F6081" s="2" t="s">
        <v>70</v>
      </c>
      <c r="G6081" s="2"/>
      <c r="I6081" s="60">
        <f t="shared" si="378"/>
        <v>0</v>
      </c>
      <c r="J6081" s="60">
        <f>IF(OR(I6081="",I6082="",I6083=""),"",(AVERAGEIF(A6081:A$10000,A6081,I6081:I$10000)))</f>
        <v>0</v>
      </c>
      <c r="K6081" s="60"/>
      <c r="L6081" s="55" t="str">
        <f>IF(O6081="","",A6081)</f>
        <v/>
      </c>
      <c r="M6081" s="60" t="str">
        <f>IF(O6081="","",(VLOOKUP(A6081,A6081:E13065,5,FALSE)))</f>
        <v/>
      </c>
      <c r="N6081" s="55" t="str">
        <f t="shared" si="379"/>
        <v/>
      </c>
      <c r="O6081" s="55" t="str">
        <f t="shared" si="381"/>
        <v/>
      </c>
      <c r="P6081" s="104">
        <f t="shared" si="380"/>
        <v>14.300000000019963</v>
      </c>
      <c r="Q6081" s="58"/>
      <c r="R6081" s="58"/>
      <c r="S6081" s="102"/>
    </row>
    <row r="6082" spans="1:19" ht="12.5" customHeight="1" x14ac:dyDescent="0.35">
      <c r="A6082" s="60">
        <v>96</v>
      </c>
      <c r="B6082" s="60" t="s">
        <v>71</v>
      </c>
      <c r="C6082" s="68">
        <v>203.23400000000001</v>
      </c>
      <c r="D6082" s="58" t="s">
        <v>65</v>
      </c>
      <c r="E6082" s="60" t="s">
        <v>57</v>
      </c>
      <c r="F6082" s="60" t="s">
        <v>70</v>
      </c>
      <c r="G6082" s="60"/>
      <c r="H6082" s="60"/>
      <c r="I6082" s="60">
        <f t="shared" si="378"/>
        <v>0</v>
      </c>
      <c r="J6082" s="60">
        <f>IF(OR(I6082="",I6083="",I6084=""),"",(AVERAGEIF(A6082:A$10000,A6082,I6082:I$10000)))</f>
        <v>0</v>
      </c>
      <c r="K6082" s="60"/>
      <c r="L6082" s="60" t="str">
        <f>IF(O6082="","",A6082)</f>
        <v/>
      </c>
      <c r="M6082" s="60" t="str">
        <f>IF(O6082="","",(VLOOKUP(A6082,A6082:E13066,5,FALSE)))</f>
        <v/>
      </c>
      <c r="N6082" s="60" t="str">
        <f t="shared" si="379"/>
        <v/>
      </c>
      <c r="O6082" s="60" t="str">
        <f t="shared" si="381"/>
        <v/>
      </c>
      <c r="P6082" s="103">
        <f t="shared" si="380"/>
        <v>17.200000000002547</v>
      </c>
      <c r="Q6082" s="58"/>
      <c r="R6082" s="58"/>
      <c r="S6082" s="102"/>
    </row>
    <row r="6083" spans="1:19" ht="12.5" customHeight="1" x14ac:dyDescent="0.35">
      <c r="A6083" s="2">
        <v>96</v>
      </c>
      <c r="B6083" s="2" t="s">
        <v>71</v>
      </c>
      <c r="C6083" s="67">
        <v>203.26310000000001</v>
      </c>
      <c r="D6083" t="s">
        <v>65</v>
      </c>
      <c r="E6083" s="2" t="s">
        <v>57</v>
      </c>
      <c r="F6083" s="2" t="s">
        <v>70</v>
      </c>
      <c r="G6083" s="2"/>
      <c r="I6083" s="60">
        <f t="shared" si="378"/>
        <v>0</v>
      </c>
      <c r="J6083" s="60">
        <f>IF(OR(I6083="",I6084="",I6085=""),"",(AVERAGEIF(A6083:A$10000,A6083,I6083:I$10000)))</f>
        <v>0</v>
      </c>
      <c r="K6083" s="60"/>
      <c r="L6083" s="55" t="str">
        <f>IF(O6083="","",A6083)</f>
        <v/>
      </c>
      <c r="M6083" s="60" t="str">
        <f>IF(O6083="","",(VLOOKUP(A6083,A6083:E13067,5,FALSE)))</f>
        <v/>
      </c>
      <c r="N6083" s="55" t="str">
        <f t="shared" si="379"/>
        <v/>
      </c>
      <c r="O6083" s="55" t="str">
        <f t="shared" si="381"/>
        <v/>
      </c>
      <c r="P6083" s="104">
        <f t="shared" si="380"/>
        <v>29.099999999999682</v>
      </c>
      <c r="Q6083" s="58"/>
      <c r="R6083" s="58"/>
      <c r="S6083" s="102"/>
    </row>
    <row r="6084" spans="1:19" ht="12.5" customHeight="1" x14ac:dyDescent="0.35">
      <c r="A6084" s="60">
        <v>96</v>
      </c>
      <c r="B6084" s="60" t="s">
        <v>71</v>
      </c>
      <c r="C6084" s="68">
        <v>203.27860000000001</v>
      </c>
      <c r="D6084" s="58" t="s">
        <v>65</v>
      </c>
      <c r="E6084" s="60" t="s">
        <v>57</v>
      </c>
      <c r="F6084" s="60" t="s">
        <v>70</v>
      </c>
      <c r="G6084" s="60"/>
      <c r="H6084" s="60"/>
      <c r="I6084" s="60">
        <f t="shared" si="378"/>
        <v>0</v>
      </c>
      <c r="J6084" s="60">
        <f>IF(OR(I6084="",I6085="",I6086=""),"",(AVERAGEIF(A6084:A$10000,A6084,I6084:I$10000)))</f>
        <v>0</v>
      </c>
      <c r="K6084" s="60"/>
      <c r="L6084" s="60" t="str">
        <f>IF(O6084="","",A6084)</f>
        <v/>
      </c>
      <c r="M6084" s="60" t="str">
        <f>IF(O6084="","",(VLOOKUP(A6084,A6084:E13068,5,FALSE)))</f>
        <v/>
      </c>
      <c r="N6084" s="60" t="str">
        <f t="shared" si="379"/>
        <v/>
      </c>
      <c r="O6084" s="60" t="str">
        <f t="shared" si="381"/>
        <v/>
      </c>
      <c r="P6084" s="103">
        <f t="shared" si="380"/>
        <v>15.500000000002956</v>
      </c>
      <c r="Q6084" s="58"/>
      <c r="R6084" s="58"/>
      <c r="S6084" s="102"/>
    </row>
    <row r="6085" spans="1:19" ht="12.5" customHeight="1" x14ac:dyDescent="0.35">
      <c r="A6085" s="2">
        <v>96</v>
      </c>
      <c r="B6085" s="2" t="s">
        <v>71</v>
      </c>
      <c r="C6085" s="67">
        <v>203.2937</v>
      </c>
      <c r="D6085" t="s">
        <v>65</v>
      </c>
      <c r="E6085" s="2" t="s">
        <v>57</v>
      </c>
      <c r="F6085" s="2" t="s">
        <v>70</v>
      </c>
      <c r="G6085" s="2"/>
      <c r="I6085" s="60">
        <f t="shared" si="378"/>
        <v>0</v>
      </c>
      <c r="J6085" s="60">
        <f>IF(OR(I6085="",I6086="",I6087=""),"",(AVERAGEIF(A6085:A$10000,A6085,I6085:I$10000)))</f>
        <v>0</v>
      </c>
      <c r="K6085" s="60"/>
      <c r="L6085" s="55" t="str">
        <f>IF(O6085="","",A6085)</f>
        <v/>
      </c>
      <c r="M6085" s="60" t="str">
        <f>IF(O6085="","",(VLOOKUP(A6085,A6085:E13069,5,FALSE)))</f>
        <v/>
      </c>
      <c r="N6085" s="55" t="str">
        <f t="shared" si="379"/>
        <v/>
      </c>
      <c r="O6085" s="55" t="str">
        <f t="shared" si="381"/>
        <v/>
      </c>
      <c r="P6085" s="104">
        <f t="shared" si="380"/>
        <v>15.099999999989677</v>
      </c>
      <c r="Q6085" s="58"/>
      <c r="R6085" s="58"/>
      <c r="S6085" s="102"/>
    </row>
    <row r="6086" spans="1:19" ht="12.5" customHeight="1" x14ac:dyDescent="0.35">
      <c r="A6086" s="60">
        <v>96</v>
      </c>
      <c r="B6086" s="60" t="s">
        <v>71</v>
      </c>
      <c r="C6086" s="68">
        <v>203.3082</v>
      </c>
      <c r="D6086" s="58" t="s">
        <v>65</v>
      </c>
      <c r="E6086" s="60" t="s">
        <v>57</v>
      </c>
      <c r="F6086" s="60" t="s">
        <v>70</v>
      </c>
      <c r="G6086" s="60"/>
      <c r="H6086" s="60"/>
      <c r="I6086" s="60">
        <f t="shared" si="378"/>
        <v>0</v>
      </c>
      <c r="J6086" s="60">
        <f>IF(OR(I6086="",I6087="",I6088=""),"",(AVERAGEIF(A6086:A$10000,A6086,I6086:I$10000)))</f>
        <v>0</v>
      </c>
      <c r="K6086" s="60"/>
      <c r="L6086" s="60" t="str">
        <f>IF(O6086="","",A6086)</f>
        <v/>
      </c>
      <c r="M6086" s="60" t="str">
        <f>IF(O6086="","",(VLOOKUP(A6086,A6086:E13070,5,FALSE)))</f>
        <v/>
      </c>
      <c r="N6086" s="60" t="str">
        <f t="shared" si="379"/>
        <v/>
      </c>
      <c r="O6086" s="60" t="str">
        <f t="shared" si="381"/>
        <v/>
      </c>
      <c r="P6086" s="103">
        <f t="shared" si="380"/>
        <v>14.499999999998181</v>
      </c>
      <c r="Q6086" s="58"/>
      <c r="R6086" s="58"/>
      <c r="S6086" s="102"/>
    </row>
    <row r="6087" spans="1:19" ht="12.5" customHeight="1" x14ac:dyDescent="0.35">
      <c r="A6087" s="2">
        <v>96</v>
      </c>
      <c r="B6087" s="2" t="s">
        <v>71</v>
      </c>
      <c r="C6087" s="67">
        <v>203.32259999999999</v>
      </c>
      <c r="D6087" t="s">
        <v>65</v>
      </c>
      <c r="E6087" s="2" t="s">
        <v>57</v>
      </c>
      <c r="F6087" s="2" t="s">
        <v>70</v>
      </c>
      <c r="G6087" s="2"/>
      <c r="I6087" s="60">
        <f t="shared" si="378"/>
        <v>0</v>
      </c>
      <c r="J6087" s="60">
        <f>IF(OR(I6087="",I6088="",I6089=""),"",(AVERAGEIF(A6087:A$10000,A6087,I6087:I$10000)))</f>
        <v>0</v>
      </c>
      <c r="K6087" s="60"/>
      <c r="L6087" s="55" t="str">
        <f>IF(O6087="","",A6087)</f>
        <v/>
      </c>
      <c r="M6087" s="60" t="str">
        <f>IF(O6087="","",(VLOOKUP(A6087,A6087:E13071,5,FALSE)))</f>
        <v/>
      </c>
      <c r="N6087" s="55" t="str">
        <f t="shared" si="379"/>
        <v/>
      </c>
      <c r="O6087" s="55" t="str">
        <f t="shared" si="381"/>
        <v/>
      </c>
      <c r="P6087" s="104">
        <f t="shared" si="380"/>
        <v>14.399999999994861</v>
      </c>
      <c r="Q6087" s="58"/>
      <c r="R6087" s="58"/>
      <c r="S6087" s="102"/>
    </row>
    <row r="6088" spans="1:19" ht="12.5" customHeight="1" x14ac:dyDescent="0.35">
      <c r="A6088" s="60">
        <v>96</v>
      </c>
      <c r="B6088" s="60" t="s">
        <v>71</v>
      </c>
      <c r="C6088" s="68">
        <v>203.3382</v>
      </c>
      <c r="D6088" s="58" t="s">
        <v>65</v>
      </c>
      <c r="E6088" s="60" t="s">
        <v>57</v>
      </c>
      <c r="F6088" s="60" t="s">
        <v>70</v>
      </c>
      <c r="G6088" s="60"/>
      <c r="H6088" s="60"/>
      <c r="I6088" s="60">
        <f t="shared" si="378"/>
        <v>0</v>
      </c>
      <c r="J6088" s="60">
        <f>IF(OR(I6088="",I6089="",I6090=""),"",(AVERAGEIF(A6088:A$10000,A6088,I6088:I$10000)))</f>
        <v>0</v>
      </c>
      <c r="K6088" s="60"/>
      <c r="L6088" s="60" t="str">
        <f>IF(O6088="","",A6088)</f>
        <v/>
      </c>
      <c r="M6088" s="60" t="str">
        <f>IF(O6088="","",(VLOOKUP(A6088,A6088:E13072,5,FALSE)))</f>
        <v/>
      </c>
      <c r="N6088" s="60" t="str">
        <f t="shared" si="379"/>
        <v/>
      </c>
      <c r="O6088" s="60" t="str">
        <f t="shared" si="381"/>
        <v/>
      </c>
      <c r="P6088" s="103">
        <f t="shared" si="380"/>
        <v>15.600000000006276</v>
      </c>
      <c r="Q6088" s="58"/>
      <c r="R6088" s="58"/>
      <c r="S6088" s="102"/>
    </row>
    <row r="6089" spans="1:19" ht="12.5" customHeight="1" x14ac:dyDescent="0.35">
      <c r="A6089" s="2">
        <v>96</v>
      </c>
      <c r="B6089" s="2" t="s">
        <v>71</v>
      </c>
      <c r="C6089" s="67">
        <v>203.35310000000001</v>
      </c>
      <c r="D6089" t="s">
        <v>65</v>
      </c>
      <c r="E6089" s="2" t="s">
        <v>57</v>
      </c>
      <c r="F6089" s="2" t="s">
        <v>70</v>
      </c>
      <c r="G6089" s="2"/>
      <c r="I6089" s="60">
        <f t="shared" si="378"/>
        <v>0</v>
      </c>
      <c r="J6089" s="60">
        <f>IF(OR(I6089="",I6090="",I6091=""),"",(AVERAGEIF(A6089:A$10000,A6089,I6089:I$10000)))</f>
        <v>0</v>
      </c>
      <c r="K6089" s="60"/>
      <c r="L6089" s="55" t="str">
        <f>IF(O6089="","",A6089)</f>
        <v/>
      </c>
      <c r="M6089" s="60" t="str">
        <f>IF(O6089="","",(VLOOKUP(A6089,A6089:E13073,5,FALSE)))</f>
        <v/>
      </c>
      <c r="N6089" s="55" t="str">
        <f t="shared" si="379"/>
        <v/>
      </c>
      <c r="O6089" s="55" t="str">
        <f t="shared" si="381"/>
        <v/>
      </c>
      <c r="P6089" s="104">
        <f t="shared" si="380"/>
        <v>14.90000000001146</v>
      </c>
      <c r="Q6089" s="58"/>
      <c r="R6089" s="58"/>
      <c r="S6089" s="102"/>
    </row>
    <row r="6090" spans="1:19" ht="12.5" customHeight="1" x14ac:dyDescent="0.35">
      <c r="A6090" s="60">
        <v>96</v>
      </c>
      <c r="B6090" s="60" t="s">
        <v>71</v>
      </c>
      <c r="C6090" s="68">
        <v>203.3674</v>
      </c>
      <c r="D6090" s="58" t="s">
        <v>65</v>
      </c>
      <c r="E6090" s="60" t="s">
        <v>57</v>
      </c>
      <c r="F6090" s="60" t="s">
        <v>70</v>
      </c>
      <c r="G6090" s="60"/>
      <c r="H6090" s="60"/>
      <c r="I6090" s="60">
        <f t="shared" si="378"/>
        <v>0</v>
      </c>
      <c r="J6090" s="60">
        <f>IF(OR(I6090="",I6091="",I6092=""),"",(AVERAGEIF(A6090:A$10000,A6090,I6090:I$10000)))</f>
        <v>0</v>
      </c>
      <c r="K6090" s="60"/>
      <c r="L6090" s="60" t="str">
        <f>IF(O6090="","",A6090)</f>
        <v/>
      </c>
      <c r="M6090" s="60" t="str">
        <f>IF(O6090="","",(VLOOKUP(A6090,A6090:E13074,5,FALSE)))</f>
        <v/>
      </c>
      <c r="N6090" s="60" t="str">
        <f t="shared" si="379"/>
        <v/>
      </c>
      <c r="O6090" s="60" t="str">
        <f t="shared" si="381"/>
        <v/>
      </c>
      <c r="P6090" s="103">
        <f t="shared" si="380"/>
        <v>14.299999999991542</v>
      </c>
      <c r="Q6090" s="58"/>
      <c r="R6090" s="58"/>
      <c r="S6090" s="102"/>
    </row>
    <row r="6091" spans="1:19" ht="12.5" customHeight="1" x14ac:dyDescent="0.35">
      <c r="A6091" s="2">
        <v>96</v>
      </c>
      <c r="B6091" s="2" t="s">
        <v>71</v>
      </c>
      <c r="C6091" s="67">
        <v>203.38149999999999</v>
      </c>
      <c r="D6091" t="s">
        <v>65</v>
      </c>
      <c r="E6091" s="2" t="s">
        <v>57</v>
      </c>
      <c r="F6091" s="2" t="s">
        <v>70</v>
      </c>
      <c r="G6091" s="2"/>
      <c r="I6091" s="60">
        <f t="shared" si="378"/>
        <v>0</v>
      </c>
      <c r="J6091" s="60">
        <f>IF(OR(I6091="",I6092="",I6093=""),"",(AVERAGEIF(A6091:A$10000,A6091,I6091:I$10000)))</f>
        <v>0</v>
      </c>
      <c r="K6091" s="60"/>
      <c r="L6091" s="55" t="str">
        <f>IF(O6091="","",A6091)</f>
        <v/>
      </c>
      <c r="M6091" s="60" t="str">
        <f>IF(O6091="","",(VLOOKUP(A6091,A6091:E13075,5,FALSE)))</f>
        <v/>
      </c>
      <c r="N6091" s="55" t="str">
        <f t="shared" si="379"/>
        <v/>
      </c>
      <c r="O6091" s="55" t="str">
        <f t="shared" si="381"/>
        <v/>
      </c>
      <c r="P6091" s="104">
        <f t="shared" si="380"/>
        <v>14.099999999984902</v>
      </c>
      <c r="Q6091" s="58"/>
      <c r="R6091" s="58"/>
      <c r="S6091" s="102"/>
    </row>
    <row r="6092" spans="1:19" ht="12.5" customHeight="1" x14ac:dyDescent="0.35">
      <c r="A6092" s="60">
        <v>96</v>
      </c>
      <c r="B6092" s="60" t="s">
        <v>71</v>
      </c>
      <c r="C6092" s="68">
        <v>203.3981</v>
      </c>
      <c r="D6092" s="58" t="s">
        <v>65</v>
      </c>
      <c r="E6092" s="60" t="s">
        <v>57</v>
      </c>
      <c r="F6092" s="60" t="s">
        <v>70</v>
      </c>
      <c r="G6092" s="60"/>
      <c r="H6092" s="60"/>
      <c r="I6092" s="60">
        <f t="shared" si="378"/>
        <v>0</v>
      </c>
      <c r="J6092" s="60">
        <f>IF(OR(I6092="",I6093="",I6094=""),"",(AVERAGEIF(A6092:A$10000,A6092,I6092:I$10000)))</f>
        <v>0</v>
      </c>
      <c r="K6092" s="60"/>
      <c r="L6092" s="60" t="str">
        <f>IF(O6092="","",A6092)</f>
        <v/>
      </c>
      <c r="M6092" s="60" t="str">
        <f>IF(O6092="","",(VLOOKUP(A6092,A6092:E13076,5,FALSE)))</f>
        <v/>
      </c>
      <c r="N6092" s="60" t="str">
        <f t="shared" si="379"/>
        <v/>
      </c>
      <c r="O6092" s="60" t="str">
        <f t="shared" si="381"/>
        <v/>
      </c>
      <c r="P6092" s="103">
        <f t="shared" si="380"/>
        <v>16.60000000001105</v>
      </c>
      <c r="Q6092" s="58"/>
      <c r="R6092" s="58"/>
      <c r="S6092" s="102"/>
    </row>
    <row r="6093" spans="1:19" ht="12.5" customHeight="1" x14ac:dyDescent="0.35">
      <c r="A6093" s="2">
        <v>96</v>
      </c>
      <c r="B6093" s="2" t="s">
        <v>71</v>
      </c>
      <c r="C6093" s="67">
        <v>203.4126</v>
      </c>
      <c r="D6093" t="s">
        <v>65</v>
      </c>
      <c r="E6093" s="2" t="s">
        <v>57</v>
      </c>
      <c r="F6093" s="2" t="s">
        <v>70</v>
      </c>
      <c r="G6093" s="2"/>
      <c r="I6093" s="60">
        <f t="shared" si="378"/>
        <v>0</v>
      </c>
      <c r="J6093" s="60">
        <f>IF(OR(I6093="",I6094="",I6095=""),"",(AVERAGEIF(A6093:A$10000,A6093,I6093:I$10000)))</f>
        <v>0</v>
      </c>
      <c r="K6093" s="60"/>
      <c r="L6093" s="55" t="str">
        <f>IF(O6093="","",A6093)</f>
        <v/>
      </c>
      <c r="M6093" s="60" t="str">
        <f>IF(O6093="","",(VLOOKUP(A6093,A6093:E13077,5,FALSE)))</f>
        <v/>
      </c>
      <c r="N6093" s="55" t="str">
        <f t="shared" si="379"/>
        <v/>
      </c>
      <c r="O6093" s="55" t="str">
        <f t="shared" si="381"/>
        <v/>
      </c>
      <c r="P6093" s="104">
        <f t="shared" si="380"/>
        <v>14.499999999998181</v>
      </c>
      <c r="Q6093" s="58"/>
      <c r="R6093" s="58"/>
      <c r="S6093" s="102"/>
    </row>
    <row r="6094" spans="1:19" ht="12.5" customHeight="1" x14ac:dyDescent="0.35">
      <c r="A6094" s="60">
        <v>96</v>
      </c>
      <c r="B6094" s="60" t="s">
        <v>71</v>
      </c>
      <c r="C6094" s="68">
        <v>203.42779999999999</v>
      </c>
      <c r="D6094" s="58" t="s">
        <v>65</v>
      </c>
      <c r="E6094" s="60" t="s">
        <v>57</v>
      </c>
      <c r="F6094" s="60" t="s">
        <v>70</v>
      </c>
      <c r="G6094" s="60"/>
      <c r="H6094" s="60"/>
      <c r="I6094" s="60">
        <f t="shared" si="378"/>
        <v>0</v>
      </c>
      <c r="J6094" s="60">
        <f>IF(OR(I6094="",I6095="",I6096=""),"",(AVERAGEIF(A6094:A$10000,A6094,I6094:I$10000)))</f>
        <v>0</v>
      </c>
      <c r="K6094" s="60"/>
      <c r="L6094" s="60" t="str">
        <f>IF(O6094="","",A6094)</f>
        <v/>
      </c>
      <c r="M6094" s="60" t="str">
        <f>IF(O6094="","",(VLOOKUP(A6094,A6094:E13078,5,FALSE)))</f>
        <v/>
      </c>
      <c r="N6094" s="60" t="str">
        <f t="shared" si="379"/>
        <v/>
      </c>
      <c r="O6094" s="60" t="str">
        <f t="shared" si="381"/>
        <v/>
      </c>
      <c r="P6094" s="103">
        <f t="shared" si="380"/>
        <v>15.199999999992997</v>
      </c>
      <c r="Q6094" s="58"/>
      <c r="R6094" s="58"/>
      <c r="S6094" s="102"/>
    </row>
    <row r="6095" spans="1:19" ht="12.5" customHeight="1" x14ac:dyDescent="0.35">
      <c r="A6095" s="2">
        <v>96</v>
      </c>
      <c r="B6095" s="2" t="s">
        <v>71</v>
      </c>
      <c r="C6095" s="67">
        <v>203.4419</v>
      </c>
      <c r="D6095" t="s">
        <v>65</v>
      </c>
      <c r="E6095" s="2" t="s">
        <v>57</v>
      </c>
      <c r="F6095" s="2" t="s">
        <v>70</v>
      </c>
      <c r="G6095" s="2"/>
      <c r="I6095" s="60">
        <f t="shared" si="378"/>
        <v>0</v>
      </c>
      <c r="J6095" s="60">
        <f>IF(OR(I6095="",I6096="",I6097=""),"",(AVERAGEIF(A6095:A$10000,A6095,I6095:I$10000)))</f>
        <v>0</v>
      </c>
      <c r="K6095" s="60"/>
      <c r="L6095" s="55" t="str">
        <f>IF(O6095="","",A6095)</f>
        <v/>
      </c>
      <c r="M6095" s="60" t="str">
        <f>IF(O6095="","",(VLOOKUP(A6095,A6095:E13079,5,FALSE)))</f>
        <v/>
      </c>
      <c r="N6095" s="55" t="str">
        <f t="shared" si="379"/>
        <v/>
      </c>
      <c r="O6095" s="55" t="str">
        <f t="shared" si="381"/>
        <v/>
      </c>
      <c r="P6095" s="104">
        <f t="shared" si="380"/>
        <v>14.100000000013324</v>
      </c>
      <c r="Q6095" s="58"/>
      <c r="R6095" s="58"/>
      <c r="S6095" s="102"/>
    </row>
    <row r="6096" spans="1:19" ht="12.5" customHeight="1" x14ac:dyDescent="0.35">
      <c r="A6096" s="60">
        <v>96</v>
      </c>
      <c r="B6096" s="60" t="s">
        <v>71</v>
      </c>
      <c r="C6096" s="68">
        <v>203.46539999999999</v>
      </c>
      <c r="D6096" s="58" t="s">
        <v>65</v>
      </c>
      <c r="E6096" s="60" t="s">
        <v>57</v>
      </c>
      <c r="F6096" s="60" t="s">
        <v>70</v>
      </c>
      <c r="G6096" s="60"/>
      <c r="H6096" s="60"/>
      <c r="I6096" s="60">
        <f t="shared" si="378"/>
        <v>0</v>
      </c>
      <c r="J6096" s="60">
        <f>IF(OR(I6096="",I6097="",I6098=""),"",(AVERAGEIF(A6096:A$10000,A6096,I6096:I$10000)))</f>
        <v>0</v>
      </c>
      <c r="K6096" s="60"/>
      <c r="L6096" s="60" t="str">
        <f>IF(O6096="","",A6096)</f>
        <v/>
      </c>
      <c r="M6096" s="60" t="str">
        <f>IF(O6096="","",(VLOOKUP(A6096,A6096:E13080,5,FALSE)))</f>
        <v/>
      </c>
      <c r="N6096" s="60" t="str">
        <f t="shared" si="379"/>
        <v/>
      </c>
      <c r="O6096" s="60" t="str">
        <f t="shared" si="381"/>
        <v/>
      </c>
      <c r="P6096" s="103">
        <f t="shared" si="380"/>
        <v>23.499999999984311</v>
      </c>
      <c r="Q6096" s="58"/>
      <c r="R6096" s="58"/>
      <c r="S6096" s="102"/>
    </row>
    <row r="6097" spans="1:19" ht="12.5" customHeight="1" x14ac:dyDescent="0.35">
      <c r="A6097" s="2">
        <v>96</v>
      </c>
      <c r="B6097" s="2" t="s">
        <v>71</v>
      </c>
      <c r="C6097" s="67">
        <v>203.482</v>
      </c>
      <c r="D6097" t="s">
        <v>65</v>
      </c>
      <c r="E6097" s="2" t="s">
        <v>57</v>
      </c>
      <c r="F6097" s="2" t="s">
        <v>70</v>
      </c>
      <c r="G6097" s="2"/>
      <c r="I6097" s="60">
        <f t="shared" ref="I6097:I6160" si="382">IF(AND(OR(G6096&gt;G$5,G6098&gt;G$5),G6097&gt;G$5),G6097,"")</f>
        <v>0</v>
      </c>
      <c r="J6097" s="60">
        <f>IF(OR(I6097="",I6098="",I6099=""),"",(AVERAGEIF(A6097:A$10000,A6097,I6097:I$10000)))</f>
        <v>0</v>
      </c>
      <c r="K6097" s="60"/>
      <c r="L6097" s="55" t="str">
        <f>IF(O6097="","",A6097)</f>
        <v/>
      </c>
      <c r="M6097" s="60" t="str">
        <f>IF(O6097="","",(VLOOKUP(A6097,A6097:E13081,5,FALSE)))</f>
        <v/>
      </c>
      <c r="N6097" s="55" t="str">
        <f t="shared" si="379"/>
        <v/>
      </c>
      <c r="O6097" s="55" t="str">
        <f t="shared" si="381"/>
        <v/>
      </c>
      <c r="P6097" s="104">
        <f t="shared" si="380"/>
        <v>16.60000000001105</v>
      </c>
      <c r="Q6097" s="58"/>
      <c r="R6097" s="58"/>
      <c r="S6097" s="102"/>
    </row>
    <row r="6098" spans="1:19" ht="12.5" customHeight="1" x14ac:dyDescent="0.35">
      <c r="A6098" s="60">
        <v>96</v>
      </c>
      <c r="B6098" s="60" t="s">
        <v>71</v>
      </c>
      <c r="C6098" s="68">
        <v>203.49850000000001</v>
      </c>
      <c r="D6098" s="58" t="s">
        <v>65</v>
      </c>
      <c r="E6098" s="60" t="s">
        <v>57</v>
      </c>
      <c r="F6098" s="60" t="s">
        <v>70</v>
      </c>
      <c r="G6098" s="60"/>
      <c r="H6098" s="60"/>
      <c r="I6098" s="60">
        <f t="shared" si="382"/>
        <v>0</v>
      </c>
      <c r="J6098" s="60">
        <f>IF(OR(I6098="",I6099="",I6100=""),"",(AVERAGEIF(A6098:A$10000,A6098,I6098:I$10000)))</f>
        <v>0</v>
      </c>
      <c r="K6098" s="60"/>
      <c r="L6098" s="60" t="str">
        <f>IF(O6098="","",A6098)</f>
        <v/>
      </c>
      <c r="M6098" s="60" t="str">
        <f>IF(O6098="","",(VLOOKUP(A6098,A6098:E13082,5,FALSE)))</f>
        <v/>
      </c>
      <c r="N6098" s="60" t="str">
        <f t="shared" ref="N6098:N6161" si="383">IF(L6098="","",I6098)</f>
        <v/>
      </c>
      <c r="O6098" s="60" t="str">
        <f t="shared" si="381"/>
        <v/>
      </c>
      <c r="P6098" s="103">
        <f t="shared" ref="P6098:P6161" si="384">IF(A6098=A6097,ABS(C6098-C6097)*1000,"")</f>
        <v>16.500000000007731</v>
      </c>
      <c r="Q6098" s="58"/>
      <c r="R6098" s="58"/>
      <c r="S6098" s="102"/>
    </row>
    <row r="6099" spans="1:19" ht="12.5" customHeight="1" x14ac:dyDescent="0.35">
      <c r="A6099" s="2">
        <v>96</v>
      </c>
      <c r="B6099" s="2" t="s">
        <v>71</v>
      </c>
      <c r="C6099" s="67">
        <v>203.5127</v>
      </c>
      <c r="D6099" t="s">
        <v>65</v>
      </c>
      <c r="E6099" s="2" t="s">
        <v>57</v>
      </c>
      <c r="F6099" s="2" t="s">
        <v>70</v>
      </c>
      <c r="G6099" s="2"/>
      <c r="I6099" s="60">
        <f t="shared" si="382"/>
        <v>0</v>
      </c>
      <c r="J6099" s="60">
        <f>IF(OR(I6099="",I6100="",I6101=""),"",(AVERAGEIF(A6099:A$10000,A6099,I6099:I$10000)))</f>
        <v>0</v>
      </c>
      <c r="K6099" s="60"/>
      <c r="L6099" s="55" t="str">
        <f>IF(O6099="","",A6099)</f>
        <v/>
      </c>
      <c r="M6099" s="60" t="str">
        <f>IF(O6099="","",(VLOOKUP(A6099,A6099:E13083,5,FALSE)))</f>
        <v/>
      </c>
      <c r="N6099" s="55" t="str">
        <f t="shared" si="383"/>
        <v/>
      </c>
      <c r="O6099" s="55" t="str">
        <f t="shared" si="381"/>
        <v/>
      </c>
      <c r="P6099" s="104">
        <f t="shared" si="384"/>
        <v>14.199999999988222</v>
      </c>
      <c r="Q6099" s="58"/>
      <c r="R6099" s="58"/>
      <c r="S6099" s="102"/>
    </row>
    <row r="6100" spans="1:19" ht="12.5" customHeight="1" x14ac:dyDescent="0.35">
      <c r="A6100" s="60">
        <v>96</v>
      </c>
      <c r="B6100" s="60" t="s">
        <v>71</v>
      </c>
      <c r="C6100" s="68">
        <v>203.5291</v>
      </c>
      <c r="D6100" s="58" t="s">
        <v>65</v>
      </c>
      <c r="E6100" s="60" t="s">
        <v>57</v>
      </c>
      <c r="F6100" s="60" t="s">
        <v>70</v>
      </c>
      <c r="G6100" s="60"/>
      <c r="H6100" s="60"/>
      <c r="I6100" s="60">
        <f t="shared" si="382"/>
        <v>0</v>
      </c>
      <c r="J6100" s="60">
        <f>IF(OR(I6100="",I6101="",I6102=""),"",(AVERAGEIF(A6100:A$10000,A6100,I6100:I$10000)))</f>
        <v>0</v>
      </c>
      <c r="K6100" s="60"/>
      <c r="L6100" s="60" t="str">
        <f>IF(O6100="","",A6100)</f>
        <v/>
      </c>
      <c r="M6100" s="60" t="str">
        <f>IF(O6100="","",(VLOOKUP(A6100,A6100:E13084,5,FALSE)))</f>
        <v/>
      </c>
      <c r="N6100" s="60" t="str">
        <f t="shared" si="383"/>
        <v/>
      </c>
      <c r="O6100" s="60" t="str">
        <f t="shared" si="381"/>
        <v/>
      </c>
      <c r="P6100" s="103">
        <f t="shared" si="384"/>
        <v>16.400000000004411</v>
      </c>
      <c r="Q6100" s="58"/>
      <c r="R6100" s="58"/>
      <c r="S6100" s="102"/>
    </row>
    <row r="6101" spans="1:19" ht="12.5" customHeight="1" x14ac:dyDescent="0.35">
      <c r="A6101" s="2">
        <v>96</v>
      </c>
      <c r="B6101" s="2" t="s">
        <v>71</v>
      </c>
      <c r="C6101" s="67">
        <v>203.5437</v>
      </c>
      <c r="D6101" t="s">
        <v>65</v>
      </c>
      <c r="E6101" s="2" t="s">
        <v>57</v>
      </c>
      <c r="F6101" s="2" t="s">
        <v>70</v>
      </c>
      <c r="G6101" s="2"/>
      <c r="I6101" s="60">
        <f t="shared" si="382"/>
        <v>0</v>
      </c>
      <c r="J6101" s="60">
        <f>IF(OR(I6101="",I6102="",I6103=""),"",(AVERAGEIF(A6101:A$10000,A6101,I6101:I$10000)))</f>
        <v>0</v>
      </c>
      <c r="K6101" s="60"/>
      <c r="L6101" s="55" t="str">
        <f>IF(O6101="","",A6101)</f>
        <v/>
      </c>
      <c r="M6101" s="60" t="str">
        <f>IF(O6101="","",(VLOOKUP(A6101,A6101:E13085,5,FALSE)))</f>
        <v/>
      </c>
      <c r="N6101" s="55" t="str">
        <f t="shared" si="383"/>
        <v/>
      </c>
      <c r="O6101" s="55" t="str">
        <f t="shared" si="381"/>
        <v/>
      </c>
      <c r="P6101" s="104">
        <f t="shared" si="384"/>
        <v>14.600000000001501</v>
      </c>
      <c r="Q6101" s="58"/>
      <c r="R6101" s="58"/>
      <c r="S6101" s="102"/>
    </row>
    <row r="6102" spans="1:19" ht="12.5" customHeight="1" x14ac:dyDescent="0.35">
      <c r="A6102" s="60">
        <v>96</v>
      </c>
      <c r="B6102" s="60" t="s">
        <v>71</v>
      </c>
      <c r="C6102" s="68">
        <v>203.55779999999999</v>
      </c>
      <c r="D6102" s="58" t="s">
        <v>65</v>
      </c>
      <c r="E6102" s="60" t="s">
        <v>57</v>
      </c>
      <c r="F6102" s="60" t="s">
        <v>70</v>
      </c>
      <c r="G6102" s="60"/>
      <c r="H6102" s="60"/>
      <c r="I6102" s="60">
        <f t="shared" si="382"/>
        <v>0</v>
      </c>
      <c r="J6102" s="60">
        <f>IF(OR(I6102="",I6103="",I6104=""),"",(AVERAGEIF(A6102:A$10000,A6102,I6102:I$10000)))</f>
        <v>0</v>
      </c>
      <c r="K6102" s="60"/>
      <c r="L6102" s="60" t="str">
        <f>IF(O6102="","",A6102)</f>
        <v/>
      </c>
      <c r="M6102" s="60" t="str">
        <f>IF(O6102="","",(VLOOKUP(A6102,A6102:E13086,5,FALSE)))</f>
        <v/>
      </c>
      <c r="N6102" s="60" t="str">
        <f t="shared" si="383"/>
        <v/>
      </c>
      <c r="O6102" s="60" t="str">
        <f t="shared" si="381"/>
        <v/>
      </c>
      <c r="P6102" s="103">
        <f t="shared" si="384"/>
        <v>14.099999999984902</v>
      </c>
      <c r="Q6102" s="58"/>
      <c r="R6102" s="58"/>
      <c r="S6102" s="102"/>
    </row>
    <row r="6103" spans="1:19" ht="12.5" customHeight="1" x14ac:dyDescent="0.35">
      <c r="A6103" s="2">
        <v>96</v>
      </c>
      <c r="B6103" s="2" t="s">
        <v>71</v>
      </c>
      <c r="C6103" s="67">
        <v>203.572</v>
      </c>
      <c r="D6103" t="s">
        <v>65</v>
      </c>
      <c r="E6103" s="2" t="s">
        <v>57</v>
      </c>
      <c r="F6103" s="2" t="s">
        <v>70</v>
      </c>
      <c r="G6103" s="2"/>
      <c r="I6103" s="60">
        <f t="shared" si="382"/>
        <v>0</v>
      </c>
      <c r="J6103" s="60">
        <f>IF(OR(I6103="",I6104="",I6105=""),"",(AVERAGEIF(A6103:A$10000,A6103,I6103:I$10000)))</f>
        <v>0</v>
      </c>
      <c r="K6103" s="60"/>
      <c r="L6103" s="55" t="str">
        <f>IF(O6103="","",A6103)</f>
        <v/>
      </c>
      <c r="M6103" s="60" t="str">
        <f>IF(O6103="","",(VLOOKUP(A6103,A6103:E13087,5,FALSE)))</f>
        <v/>
      </c>
      <c r="N6103" s="55" t="str">
        <f t="shared" si="383"/>
        <v/>
      </c>
      <c r="O6103" s="55" t="str">
        <f t="shared" si="381"/>
        <v/>
      </c>
      <c r="P6103" s="104">
        <f t="shared" si="384"/>
        <v>14.200000000016644</v>
      </c>
      <c r="Q6103" s="58"/>
      <c r="R6103" s="58"/>
      <c r="S6103" s="102"/>
    </row>
    <row r="6104" spans="1:19" ht="12.5" customHeight="1" x14ac:dyDescent="0.35">
      <c r="A6104" s="60">
        <v>96</v>
      </c>
      <c r="B6104" s="60" t="s">
        <v>71</v>
      </c>
      <c r="C6104" s="68">
        <v>203.5872</v>
      </c>
      <c r="D6104" s="58" t="s">
        <v>65</v>
      </c>
      <c r="E6104" s="60" t="s">
        <v>57</v>
      </c>
      <c r="F6104" s="60" t="s">
        <v>70</v>
      </c>
      <c r="G6104" s="60"/>
      <c r="H6104" s="60"/>
      <c r="I6104" s="60">
        <f t="shared" si="382"/>
        <v>0</v>
      </c>
      <c r="J6104" s="60">
        <f>IF(OR(I6104="",I6105="",I6106=""),"",(AVERAGEIF(A6104:A$10000,A6104,I6104:I$10000)))</f>
        <v>0</v>
      </c>
      <c r="K6104" s="60"/>
      <c r="L6104" s="60" t="str">
        <f>IF(O6104="","",A6104)</f>
        <v/>
      </c>
      <c r="M6104" s="60" t="str">
        <f>IF(O6104="","",(VLOOKUP(A6104,A6104:E13088,5,FALSE)))</f>
        <v/>
      </c>
      <c r="N6104" s="60" t="str">
        <f t="shared" si="383"/>
        <v/>
      </c>
      <c r="O6104" s="60" t="str">
        <f t="shared" si="381"/>
        <v/>
      </c>
      <c r="P6104" s="103">
        <f t="shared" si="384"/>
        <v>15.199999999992997</v>
      </c>
      <c r="Q6104" s="58"/>
      <c r="R6104" s="58"/>
      <c r="S6104" s="102"/>
    </row>
    <row r="6105" spans="1:19" ht="12.5" customHeight="1" x14ac:dyDescent="0.35">
      <c r="A6105" s="2">
        <v>96</v>
      </c>
      <c r="B6105" s="2" t="s">
        <v>71</v>
      </c>
      <c r="C6105" s="67">
        <v>203.601</v>
      </c>
      <c r="D6105" t="s">
        <v>65</v>
      </c>
      <c r="E6105" s="2" t="s">
        <v>57</v>
      </c>
      <c r="F6105" s="2" t="s">
        <v>70</v>
      </c>
      <c r="G6105" s="2"/>
      <c r="I6105" s="60">
        <f t="shared" si="382"/>
        <v>0</v>
      </c>
      <c r="J6105" s="60">
        <f>IF(OR(I6105="",I6106="",I6107=""),"",(AVERAGEIF(A6105:A$10000,A6105,I6105:I$10000)))</f>
        <v>0</v>
      </c>
      <c r="K6105" s="60"/>
      <c r="L6105" s="55" t="str">
        <f>IF(O6105="","",A6105)</f>
        <v/>
      </c>
      <c r="M6105" s="60" t="str">
        <f>IF(O6105="","",(VLOOKUP(A6105,A6105:E13089,5,FALSE)))</f>
        <v/>
      </c>
      <c r="N6105" s="55" t="str">
        <f t="shared" si="383"/>
        <v/>
      </c>
      <c r="O6105" s="55" t="str">
        <f t="shared" si="381"/>
        <v/>
      </c>
      <c r="P6105" s="104">
        <f t="shared" si="384"/>
        <v>13.800000000003365</v>
      </c>
      <c r="Q6105" s="58"/>
      <c r="R6105" s="58"/>
      <c r="S6105" s="102"/>
    </row>
    <row r="6106" spans="1:19" ht="12.5" customHeight="1" x14ac:dyDescent="0.35">
      <c r="A6106" s="60">
        <v>96</v>
      </c>
      <c r="B6106" s="60" t="s">
        <v>71</v>
      </c>
      <c r="C6106" s="68">
        <v>203.6163</v>
      </c>
      <c r="D6106" s="58" t="s">
        <v>65</v>
      </c>
      <c r="E6106" s="60" t="s">
        <v>57</v>
      </c>
      <c r="F6106" s="60" t="s">
        <v>70</v>
      </c>
      <c r="G6106" s="60"/>
      <c r="H6106" s="60"/>
      <c r="I6106" s="60">
        <f t="shared" si="382"/>
        <v>0</v>
      </c>
      <c r="J6106" s="60">
        <f>IF(OR(I6106="",I6107="",I6108=""),"",(AVERAGEIF(A6106:A$10000,A6106,I6106:I$10000)))</f>
        <v>0</v>
      </c>
      <c r="K6106" s="60"/>
      <c r="L6106" s="60" t="str">
        <f>IF(O6106="","",A6106)</f>
        <v/>
      </c>
      <c r="M6106" s="60" t="str">
        <f>IF(O6106="","",(VLOOKUP(A6106,A6106:E13090,5,FALSE)))</f>
        <v/>
      </c>
      <c r="N6106" s="60" t="str">
        <f t="shared" si="383"/>
        <v/>
      </c>
      <c r="O6106" s="60" t="str">
        <f t="shared" ref="O6106:O6169" si="385">IF(J6106="","",IF(AND(J6105="",J6104="",J6103=""),C6106,""))</f>
        <v/>
      </c>
      <c r="P6106" s="103">
        <f t="shared" si="384"/>
        <v>15.299999999996317</v>
      </c>
      <c r="Q6106" s="58"/>
      <c r="R6106" s="58"/>
      <c r="S6106" s="102"/>
    </row>
    <row r="6107" spans="1:19" ht="12.5" customHeight="1" x14ac:dyDescent="0.35">
      <c r="A6107" s="2">
        <v>97</v>
      </c>
      <c r="B6107" s="2" t="s">
        <v>69</v>
      </c>
      <c r="C6107" s="67">
        <v>204.6404</v>
      </c>
      <c r="D6107" t="s">
        <v>65</v>
      </c>
      <c r="E6107" s="2" t="s">
        <v>58</v>
      </c>
      <c r="F6107" s="2" t="s">
        <v>70</v>
      </c>
      <c r="G6107" s="2"/>
      <c r="I6107" s="60">
        <f t="shared" si="382"/>
        <v>0</v>
      </c>
      <c r="J6107" s="60">
        <f>IF(OR(I6107="",I6108="",I6109=""),"",(AVERAGEIF(A6107:A$10000,A6107,I6107:I$10000)))</f>
        <v>0</v>
      </c>
      <c r="K6107" s="60"/>
      <c r="L6107" s="55" t="str">
        <f>IF(O6107="","",A6107)</f>
        <v/>
      </c>
      <c r="M6107" s="60" t="str">
        <f>IF(O6107="","",(VLOOKUP(A6107,A6107:E13091,5,FALSE)))</f>
        <v/>
      </c>
      <c r="N6107" s="55" t="str">
        <f t="shared" si="383"/>
        <v/>
      </c>
      <c r="O6107" s="55" t="str">
        <f t="shared" si="385"/>
        <v/>
      </c>
      <c r="P6107" s="104" t="str">
        <f t="shared" si="384"/>
        <v/>
      </c>
      <c r="Q6107" s="58"/>
      <c r="R6107" s="58"/>
      <c r="S6107" s="102"/>
    </row>
    <row r="6108" spans="1:19" ht="12.5" customHeight="1" x14ac:dyDescent="0.35">
      <c r="A6108" s="60">
        <v>97</v>
      </c>
      <c r="B6108" s="60" t="s">
        <v>69</v>
      </c>
      <c r="C6108" s="68">
        <v>204.65459999999999</v>
      </c>
      <c r="D6108" s="58" t="s">
        <v>65</v>
      </c>
      <c r="E6108" s="60" t="s">
        <v>58</v>
      </c>
      <c r="F6108" s="60" t="s">
        <v>70</v>
      </c>
      <c r="G6108" s="60"/>
      <c r="H6108" s="60"/>
      <c r="I6108" s="60">
        <f t="shared" si="382"/>
        <v>0</v>
      </c>
      <c r="J6108" s="60">
        <f>IF(OR(I6108="",I6109="",I6110=""),"",(AVERAGEIF(A6108:A$10000,A6108,I6108:I$10000)))</f>
        <v>0</v>
      </c>
      <c r="K6108" s="60"/>
      <c r="L6108" s="60" t="str">
        <f>IF(O6108="","",A6108)</f>
        <v/>
      </c>
      <c r="M6108" s="60" t="str">
        <f>IF(O6108="","",(VLOOKUP(A6108,A6108:E13092,5,FALSE)))</f>
        <v/>
      </c>
      <c r="N6108" s="60" t="str">
        <f t="shared" si="383"/>
        <v/>
      </c>
      <c r="O6108" s="60" t="str">
        <f t="shared" si="385"/>
        <v/>
      </c>
      <c r="P6108" s="103">
        <f t="shared" si="384"/>
        <v>14.199999999988222</v>
      </c>
      <c r="Q6108" s="58"/>
      <c r="R6108" s="58"/>
      <c r="S6108" s="102"/>
    </row>
    <row r="6109" spans="1:19" ht="12.5" customHeight="1" x14ac:dyDescent="0.35">
      <c r="A6109" s="2">
        <v>97</v>
      </c>
      <c r="B6109" s="2" t="s">
        <v>69</v>
      </c>
      <c r="C6109" s="67">
        <v>204.6695</v>
      </c>
      <c r="D6109" t="s">
        <v>65</v>
      </c>
      <c r="E6109" s="2" t="s">
        <v>58</v>
      </c>
      <c r="F6109" s="2" t="s">
        <v>70</v>
      </c>
      <c r="G6109" s="2"/>
      <c r="I6109" s="60">
        <f t="shared" si="382"/>
        <v>0</v>
      </c>
      <c r="J6109" s="60">
        <f>IF(OR(I6109="",I6110="",I6111=""),"",(AVERAGEIF(A6109:A$10000,A6109,I6109:I$10000)))</f>
        <v>0</v>
      </c>
      <c r="K6109" s="60"/>
      <c r="L6109" s="55" t="str">
        <f>IF(O6109="","",A6109)</f>
        <v/>
      </c>
      <c r="M6109" s="60" t="str">
        <f>IF(O6109="","",(VLOOKUP(A6109,A6109:E13093,5,FALSE)))</f>
        <v/>
      </c>
      <c r="N6109" s="55" t="str">
        <f t="shared" si="383"/>
        <v/>
      </c>
      <c r="O6109" s="55" t="str">
        <f t="shared" si="385"/>
        <v/>
      </c>
      <c r="P6109" s="104">
        <f t="shared" si="384"/>
        <v>14.90000000001146</v>
      </c>
      <c r="Q6109" s="58"/>
      <c r="R6109" s="58"/>
      <c r="S6109" s="102"/>
    </row>
    <row r="6110" spans="1:19" ht="12.5" customHeight="1" x14ac:dyDescent="0.35">
      <c r="A6110" s="60">
        <v>97</v>
      </c>
      <c r="B6110" s="60" t="s">
        <v>69</v>
      </c>
      <c r="C6110" s="68">
        <v>204.6833</v>
      </c>
      <c r="D6110" s="58" t="s">
        <v>65</v>
      </c>
      <c r="E6110" s="60" t="s">
        <v>58</v>
      </c>
      <c r="F6110" s="60" t="s">
        <v>70</v>
      </c>
      <c r="G6110" s="60"/>
      <c r="H6110" s="60"/>
      <c r="I6110" s="60">
        <f t="shared" si="382"/>
        <v>0</v>
      </c>
      <c r="J6110" s="60">
        <f>IF(OR(I6110="",I6111="",I6112=""),"",(AVERAGEIF(A6110:A$10000,A6110,I6110:I$10000)))</f>
        <v>0</v>
      </c>
      <c r="K6110" s="60"/>
      <c r="L6110" s="60" t="str">
        <f>IF(O6110="","",A6110)</f>
        <v/>
      </c>
      <c r="M6110" s="60" t="str">
        <f>IF(O6110="","",(VLOOKUP(A6110,A6110:E13094,5,FALSE)))</f>
        <v/>
      </c>
      <c r="N6110" s="60" t="str">
        <f t="shared" si="383"/>
        <v/>
      </c>
      <c r="O6110" s="60" t="str">
        <f t="shared" si="385"/>
        <v/>
      </c>
      <c r="P6110" s="103">
        <f t="shared" si="384"/>
        <v>13.800000000003365</v>
      </c>
      <c r="Q6110" s="58"/>
      <c r="R6110" s="58"/>
      <c r="S6110" s="102"/>
    </row>
    <row r="6111" spans="1:19" ht="12.5" customHeight="1" x14ac:dyDescent="0.35">
      <c r="A6111" s="2">
        <v>97</v>
      </c>
      <c r="B6111" s="2" t="s">
        <v>69</v>
      </c>
      <c r="C6111" s="67">
        <v>204.70779999999999</v>
      </c>
      <c r="D6111" t="s">
        <v>65</v>
      </c>
      <c r="E6111" s="2" t="s">
        <v>58</v>
      </c>
      <c r="F6111" s="2" t="s">
        <v>70</v>
      </c>
      <c r="G6111" s="2"/>
      <c r="I6111" s="60">
        <f t="shared" si="382"/>
        <v>0</v>
      </c>
      <c r="J6111" s="60">
        <f>IF(OR(I6111="",I6112="",I6113=""),"",(AVERAGEIF(A6111:A$10000,A6111,I6111:I$10000)))</f>
        <v>0</v>
      </c>
      <c r="K6111" s="60"/>
      <c r="L6111" s="55" t="str">
        <f>IF(O6111="","",A6111)</f>
        <v/>
      </c>
      <c r="M6111" s="60" t="str">
        <f>IF(O6111="","",(VLOOKUP(A6111,A6111:E13095,5,FALSE)))</f>
        <v/>
      </c>
      <c r="N6111" s="55" t="str">
        <f t="shared" si="383"/>
        <v/>
      </c>
      <c r="O6111" s="55" t="str">
        <f t="shared" si="385"/>
        <v/>
      </c>
      <c r="P6111" s="104">
        <f t="shared" si="384"/>
        <v>24.499999999989086</v>
      </c>
      <c r="Q6111" s="58"/>
      <c r="R6111" s="58"/>
      <c r="S6111" s="102"/>
    </row>
    <row r="6112" spans="1:19" ht="12.5" customHeight="1" x14ac:dyDescent="0.35">
      <c r="A6112" s="60">
        <v>97</v>
      </c>
      <c r="B6112" s="60" t="s">
        <v>69</v>
      </c>
      <c r="C6112" s="68">
        <v>204.73330000000001</v>
      </c>
      <c r="D6112" s="58" t="s">
        <v>65</v>
      </c>
      <c r="E6112" s="60" t="s">
        <v>58</v>
      </c>
      <c r="F6112" s="60" t="s">
        <v>70</v>
      </c>
      <c r="G6112" s="60"/>
      <c r="H6112" s="60"/>
      <c r="I6112" s="60">
        <f t="shared" si="382"/>
        <v>0</v>
      </c>
      <c r="J6112" s="60">
        <f>IF(OR(I6112="",I6113="",I6114=""),"",(AVERAGEIF(A6112:A$10000,A6112,I6112:I$10000)))</f>
        <v>0</v>
      </c>
      <c r="K6112" s="60"/>
      <c r="L6112" s="60" t="str">
        <f>IF(O6112="","",A6112)</f>
        <v/>
      </c>
      <c r="M6112" s="60" t="str">
        <f>IF(O6112="","",(VLOOKUP(A6112,A6112:E13096,5,FALSE)))</f>
        <v/>
      </c>
      <c r="N6112" s="60" t="str">
        <f t="shared" si="383"/>
        <v/>
      </c>
      <c r="O6112" s="60" t="str">
        <f t="shared" si="385"/>
        <v/>
      </c>
      <c r="P6112" s="103">
        <f t="shared" si="384"/>
        <v>25.500000000022283</v>
      </c>
      <c r="Q6112" s="58"/>
      <c r="R6112" s="58"/>
      <c r="S6112" s="102"/>
    </row>
    <row r="6113" spans="1:19" ht="12.5" customHeight="1" x14ac:dyDescent="0.35">
      <c r="A6113" s="2">
        <v>97</v>
      </c>
      <c r="B6113" s="2" t="s">
        <v>69</v>
      </c>
      <c r="C6113" s="67">
        <v>204.75450000000001</v>
      </c>
      <c r="D6113" t="s">
        <v>65</v>
      </c>
      <c r="E6113" s="2" t="s">
        <v>58</v>
      </c>
      <c r="F6113" s="2" t="s">
        <v>70</v>
      </c>
      <c r="G6113" s="2"/>
      <c r="I6113" s="60">
        <f t="shared" si="382"/>
        <v>0</v>
      </c>
      <c r="J6113" s="60">
        <f>IF(OR(I6113="",I6114="",I6115=""),"",(AVERAGEIF(A6113:A$10000,A6113,I6113:I$10000)))</f>
        <v>0</v>
      </c>
      <c r="K6113" s="60"/>
      <c r="L6113" s="55" t="str">
        <f>IF(O6113="","",A6113)</f>
        <v/>
      </c>
      <c r="M6113" s="60" t="str">
        <f>IF(O6113="","",(VLOOKUP(A6113,A6113:E13097,5,FALSE)))</f>
        <v/>
      </c>
      <c r="N6113" s="55" t="str">
        <f t="shared" si="383"/>
        <v/>
      </c>
      <c r="O6113" s="55" t="str">
        <f t="shared" si="385"/>
        <v/>
      </c>
      <c r="P6113" s="104">
        <f t="shared" si="384"/>
        <v>21.199999999993224</v>
      </c>
      <c r="Q6113" s="58"/>
      <c r="R6113" s="58"/>
      <c r="S6113" s="102"/>
    </row>
    <row r="6114" spans="1:19" ht="12.5" customHeight="1" x14ac:dyDescent="0.35">
      <c r="A6114" s="60">
        <v>97</v>
      </c>
      <c r="B6114" s="60" t="s">
        <v>69</v>
      </c>
      <c r="C6114" s="68">
        <v>204.76750000000001</v>
      </c>
      <c r="D6114" s="58" t="s">
        <v>65</v>
      </c>
      <c r="E6114" s="60" t="s">
        <v>58</v>
      </c>
      <c r="F6114" s="60" t="s">
        <v>70</v>
      </c>
      <c r="G6114" s="60"/>
      <c r="H6114" s="60"/>
      <c r="I6114" s="60">
        <f t="shared" si="382"/>
        <v>0</v>
      </c>
      <c r="J6114" s="60">
        <f>IF(OR(I6114="",I6115="",I6116=""),"",(AVERAGEIF(A6114:A$10000,A6114,I6114:I$10000)))</f>
        <v>0</v>
      </c>
      <c r="K6114" s="60"/>
      <c r="L6114" s="60" t="str">
        <f>IF(O6114="","",A6114)</f>
        <v/>
      </c>
      <c r="M6114" s="60" t="str">
        <f>IF(O6114="","",(VLOOKUP(A6114,A6114:E13098,5,FALSE)))</f>
        <v/>
      </c>
      <c r="N6114" s="60" t="str">
        <f t="shared" si="383"/>
        <v/>
      </c>
      <c r="O6114" s="60" t="str">
        <f t="shared" si="385"/>
        <v/>
      </c>
      <c r="P6114" s="103">
        <f t="shared" si="384"/>
        <v>13.00000000000523</v>
      </c>
      <c r="Q6114" s="58"/>
      <c r="R6114" s="58"/>
      <c r="S6114" s="102"/>
    </row>
    <row r="6115" spans="1:19" ht="12.5" customHeight="1" x14ac:dyDescent="0.35">
      <c r="A6115" s="2">
        <v>97</v>
      </c>
      <c r="B6115" s="2" t="s">
        <v>69</v>
      </c>
      <c r="C6115" s="67">
        <v>204.78129999999999</v>
      </c>
      <c r="D6115" t="s">
        <v>65</v>
      </c>
      <c r="E6115" s="2" t="s">
        <v>58</v>
      </c>
      <c r="F6115" s="2" t="s">
        <v>70</v>
      </c>
      <c r="G6115" s="2"/>
      <c r="I6115" s="60">
        <f t="shared" si="382"/>
        <v>0</v>
      </c>
      <c r="J6115" s="60">
        <f>IF(OR(I6115="",I6116="",I6117=""),"",(AVERAGEIF(A6115:A$10000,A6115,I6115:I$10000)))</f>
        <v>0</v>
      </c>
      <c r="K6115" s="60"/>
      <c r="L6115" s="55" t="str">
        <f>IF(O6115="","",A6115)</f>
        <v/>
      </c>
      <c r="M6115" s="60" t="str">
        <f>IF(O6115="","",(VLOOKUP(A6115,A6115:E13099,5,FALSE)))</f>
        <v/>
      </c>
      <c r="N6115" s="55" t="str">
        <f t="shared" si="383"/>
        <v/>
      </c>
      <c r="O6115" s="55" t="str">
        <f t="shared" si="385"/>
        <v/>
      </c>
      <c r="P6115" s="104">
        <f t="shared" si="384"/>
        <v>13.799999999974943</v>
      </c>
      <c r="Q6115" s="58"/>
      <c r="R6115" s="58"/>
      <c r="S6115" s="102"/>
    </row>
    <row r="6116" spans="1:19" ht="12.5" customHeight="1" x14ac:dyDescent="0.35">
      <c r="A6116" s="60">
        <v>97</v>
      </c>
      <c r="B6116" s="60" t="s">
        <v>69</v>
      </c>
      <c r="C6116" s="68">
        <v>204.7963</v>
      </c>
      <c r="D6116" s="58" t="s">
        <v>65</v>
      </c>
      <c r="E6116" s="60" t="s">
        <v>58</v>
      </c>
      <c r="F6116" s="60" t="s">
        <v>70</v>
      </c>
      <c r="G6116" s="60"/>
      <c r="H6116" s="60"/>
      <c r="I6116" s="60">
        <f t="shared" si="382"/>
        <v>0</v>
      </c>
      <c r="J6116" s="60">
        <f>IF(OR(I6116="",I6117="",I6118=""),"",(AVERAGEIF(A6116:A$10000,A6116,I6116:I$10000)))</f>
        <v>0</v>
      </c>
      <c r="K6116" s="60"/>
      <c r="L6116" s="60" t="str">
        <f>IF(O6116="","",A6116)</f>
        <v/>
      </c>
      <c r="M6116" s="60" t="str">
        <f>IF(O6116="","",(VLOOKUP(A6116,A6116:E13100,5,FALSE)))</f>
        <v/>
      </c>
      <c r="N6116" s="60" t="str">
        <f t="shared" si="383"/>
        <v/>
      </c>
      <c r="O6116" s="60" t="str">
        <f t="shared" si="385"/>
        <v/>
      </c>
      <c r="P6116" s="103">
        <f t="shared" si="384"/>
        <v>15.000000000014779</v>
      </c>
      <c r="Q6116" s="58"/>
      <c r="R6116" s="58"/>
      <c r="S6116" s="102"/>
    </row>
    <row r="6117" spans="1:19" ht="12.5" customHeight="1" x14ac:dyDescent="0.35">
      <c r="A6117" s="2">
        <v>97</v>
      </c>
      <c r="B6117" s="2" t="s">
        <v>69</v>
      </c>
      <c r="C6117" s="67">
        <v>204.8135</v>
      </c>
      <c r="D6117" t="s">
        <v>65</v>
      </c>
      <c r="E6117" s="2" t="s">
        <v>58</v>
      </c>
      <c r="F6117" s="2" t="s">
        <v>70</v>
      </c>
      <c r="G6117" s="2"/>
      <c r="I6117" s="60">
        <f t="shared" si="382"/>
        <v>0</v>
      </c>
      <c r="J6117" s="60">
        <f>IF(OR(I6117="",I6118="",I6119=""),"",(AVERAGEIF(A6117:A$10000,A6117,I6117:I$10000)))</f>
        <v>0</v>
      </c>
      <c r="K6117" s="60"/>
      <c r="L6117" s="55" t="str">
        <f>IF(O6117="","",A6117)</f>
        <v/>
      </c>
      <c r="M6117" s="60" t="str">
        <f>IF(O6117="","",(VLOOKUP(A6117,A6117:E13101,5,FALSE)))</f>
        <v/>
      </c>
      <c r="N6117" s="55" t="str">
        <f t="shared" si="383"/>
        <v/>
      </c>
      <c r="O6117" s="55" t="str">
        <f t="shared" si="385"/>
        <v/>
      </c>
      <c r="P6117" s="104">
        <f t="shared" si="384"/>
        <v>17.200000000002547</v>
      </c>
      <c r="Q6117" s="58"/>
      <c r="R6117" s="58"/>
      <c r="S6117" s="102"/>
    </row>
    <row r="6118" spans="1:19" ht="12.5" customHeight="1" x14ac:dyDescent="0.35">
      <c r="A6118" s="60">
        <v>97</v>
      </c>
      <c r="B6118" s="60" t="s">
        <v>69</v>
      </c>
      <c r="C6118" s="68">
        <v>204.83179999999999</v>
      </c>
      <c r="D6118" s="58" t="s">
        <v>65</v>
      </c>
      <c r="E6118" s="60" t="s">
        <v>58</v>
      </c>
      <c r="F6118" s="60" t="s">
        <v>70</v>
      </c>
      <c r="G6118" s="60"/>
      <c r="H6118" s="60"/>
      <c r="I6118" s="60">
        <f t="shared" si="382"/>
        <v>0</v>
      </c>
      <c r="J6118" s="60">
        <f>IF(OR(I6118="",I6119="",I6120=""),"",(AVERAGEIF(A6118:A$10000,A6118,I6118:I$10000)))</f>
        <v>0</v>
      </c>
      <c r="K6118" s="60"/>
      <c r="L6118" s="60" t="str">
        <f>IF(O6118="","",A6118)</f>
        <v/>
      </c>
      <c r="M6118" s="60" t="str">
        <f>IF(O6118="","",(VLOOKUP(A6118,A6118:E13102,5,FALSE)))</f>
        <v/>
      </c>
      <c r="N6118" s="60" t="str">
        <f t="shared" si="383"/>
        <v/>
      </c>
      <c r="O6118" s="60" t="str">
        <f t="shared" si="385"/>
        <v/>
      </c>
      <c r="P6118" s="103">
        <f t="shared" si="384"/>
        <v>18.299999999982219</v>
      </c>
      <c r="Q6118" s="58"/>
      <c r="R6118" s="58"/>
      <c r="S6118" s="102"/>
    </row>
    <row r="6119" spans="1:19" ht="12.5" customHeight="1" x14ac:dyDescent="0.35">
      <c r="A6119" s="2">
        <v>97</v>
      </c>
      <c r="B6119" s="2" t="s">
        <v>69</v>
      </c>
      <c r="C6119" s="67">
        <v>204.8493</v>
      </c>
      <c r="D6119" t="s">
        <v>65</v>
      </c>
      <c r="E6119" s="2" t="s">
        <v>58</v>
      </c>
      <c r="F6119" s="2" t="s">
        <v>70</v>
      </c>
      <c r="G6119" s="2"/>
      <c r="I6119" s="60">
        <f t="shared" si="382"/>
        <v>0</v>
      </c>
      <c r="J6119" s="60">
        <f>IF(OR(I6119="",I6120="",I6121=""),"",(AVERAGEIF(A6119:A$10000,A6119,I6119:I$10000)))</f>
        <v>0</v>
      </c>
      <c r="K6119" s="60"/>
      <c r="L6119" s="55" t="str">
        <f>IF(O6119="","",A6119)</f>
        <v/>
      </c>
      <c r="M6119" s="60" t="str">
        <f>IF(O6119="","",(VLOOKUP(A6119,A6119:E13103,5,FALSE)))</f>
        <v/>
      </c>
      <c r="N6119" s="55" t="str">
        <f t="shared" si="383"/>
        <v/>
      </c>
      <c r="O6119" s="55" t="str">
        <f t="shared" si="385"/>
        <v/>
      </c>
      <c r="P6119" s="104">
        <f t="shared" si="384"/>
        <v>17.500000000012506</v>
      </c>
      <c r="Q6119" s="58"/>
      <c r="R6119" s="58"/>
      <c r="S6119" s="102"/>
    </row>
    <row r="6120" spans="1:19" ht="12.5" customHeight="1" x14ac:dyDescent="0.35">
      <c r="A6120" s="60">
        <v>97</v>
      </c>
      <c r="B6120" s="60" t="s">
        <v>69</v>
      </c>
      <c r="C6120" s="68">
        <v>204.86449999999999</v>
      </c>
      <c r="D6120" s="58" t="s">
        <v>65</v>
      </c>
      <c r="E6120" s="60" t="s">
        <v>58</v>
      </c>
      <c r="F6120" s="60" t="s">
        <v>70</v>
      </c>
      <c r="G6120" s="60"/>
      <c r="H6120" s="60"/>
      <c r="I6120" s="60">
        <f t="shared" si="382"/>
        <v>0</v>
      </c>
      <c r="J6120" s="60">
        <f>IF(OR(I6120="",I6121="",I6122=""),"",(AVERAGEIF(A6120:A$10000,A6120,I6120:I$10000)))</f>
        <v>0</v>
      </c>
      <c r="K6120" s="60"/>
      <c r="L6120" s="60" t="str">
        <f>IF(O6120="","",A6120)</f>
        <v/>
      </c>
      <c r="M6120" s="60" t="str">
        <f>IF(O6120="","",(VLOOKUP(A6120,A6120:E13104,5,FALSE)))</f>
        <v/>
      </c>
      <c r="N6120" s="60" t="str">
        <f t="shared" si="383"/>
        <v/>
      </c>
      <c r="O6120" s="60" t="str">
        <f t="shared" si="385"/>
        <v/>
      </c>
      <c r="P6120" s="103">
        <f t="shared" si="384"/>
        <v>15.199999999992997</v>
      </c>
      <c r="Q6120" s="58"/>
      <c r="R6120" s="58"/>
      <c r="S6120" s="102"/>
    </row>
    <row r="6121" spans="1:19" ht="12.5" customHeight="1" x14ac:dyDescent="0.35">
      <c r="A6121" s="2">
        <v>97</v>
      </c>
      <c r="B6121" s="2" t="s">
        <v>69</v>
      </c>
      <c r="C6121" s="67">
        <v>204.87909999999999</v>
      </c>
      <c r="D6121" t="s">
        <v>65</v>
      </c>
      <c r="E6121" s="2" t="s">
        <v>58</v>
      </c>
      <c r="F6121" s="2" t="s">
        <v>70</v>
      </c>
      <c r="G6121" s="2"/>
      <c r="I6121" s="60">
        <f t="shared" si="382"/>
        <v>0</v>
      </c>
      <c r="J6121" s="60">
        <f>IF(OR(I6121="",I6122="",I6123=""),"",(AVERAGEIF(A6121:A$10000,A6121,I6121:I$10000)))</f>
        <v>0</v>
      </c>
      <c r="K6121" s="60"/>
      <c r="L6121" s="55" t="str">
        <f>IF(O6121="","",A6121)</f>
        <v/>
      </c>
      <c r="M6121" s="60" t="str">
        <f>IF(O6121="","",(VLOOKUP(A6121,A6121:E13105,5,FALSE)))</f>
        <v/>
      </c>
      <c r="N6121" s="55" t="str">
        <f t="shared" si="383"/>
        <v/>
      </c>
      <c r="O6121" s="55" t="str">
        <f t="shared" si="385"/>
        <v/>
      </c>
      <c r="P6121" s="104">
        <f t="shared" si="384"/>
        <v>14.600000000001501</v>
      </c>
      <c r="Q6121" s="58"/>
      <c r="R6121" s="58"/>
      <c r="S6121" s="102"/>
    </row>
    <row r="6122" spans="1:19" ht="12.5" customHeight="1" x14ac:dyDescent="0.35">
      <c r="A6122" s="60">
        <v>97</v>
      </c>
      <c r="B6122" s="60" t="s">
        <v>69</v>
      </c>
      <c r="C6122" s="68">
        <v>204.89320000000001</v>
      </c>
      <c r="D6122" s="58" t="s">
        <v>65</v>
      </c>
      <c r="E6122" s="60" t="s">
        <v>58</v>
      </c>
      <c r="F6122" s="60" t="s">
        <v>70</v>
      </c>
      <c r="G6122" s="60"/>
      <c r="H6122" s="60"/>
      <c r="I6122" s="60">
        <f t="shared" si="382"/>
        <v>0</v>
      </c>
      <c r="J6122" s="60">
        <f>IF(OR(I6122="",I6123="",I6124=""),"",(AVERAGEIF(A6122:A$10000,A6122,I6122:I$10000)))</f>
        <v>0</v>
      </c>
      <c r="K6122" s="60"/>
      <c r="L6122" s="60" t="str">
        <f>IF(O6122="","",A6122)</f>
        <v/>
      </c>
      <c r="M6122" s="60" t="str">
        <f>IF(O6122="","",(VLOOKUP(A6122,A6122:E13106,5,FALSE)))</f>
        <v/>
      </c>
      <c r="N6122" s="60" t="str">
        <f t="shared" si="383"/>
        <v/>
      </c>
      <c r="O6122" s="60" t="str">
        <f t="shared" si="385"/>
        <v/>
      </c>
      <c r="P6122" s="103">
        <f t="shared" si="384"/>
        <v>14.100000000013324</v>
      </c>
      <c r="Q6122" s="58"/>
      <c r="R6122" s="58"/>
      <c r="S6122" s="102"/>
    </row>
    <row r="6123" spans="1:19" ht="12.5" customHeight="1" x14ac:dyDescent="0.35">
      <c r="A6123" s="2">
        <v>97</v>
      </c>
      <c r="B6123" s="2" t="s">
        <v>69</v>
      </c>
      <c r="C6123" s="67">
        <v>204.91749999999999</v>
      </c>
      <c r="D6123" t="s">
        <v>65</v>
      </c>
      <c r="E6123" s="2" t="s">
        <v>58</v>
      </c>
      <c r="F6123" s="2" t="s">
        <v>70</v>
      </c>
      <c r="G6123" s="2"/>
      <c r="I6123" s="60">
        <f t="shared" si="382"/>
        <v>0</v>
      </c>
      <c r="J6123" s="60">
        <f>IF(OR(I6123="",I6124="",I6125=""),"",(AVERAGEIF(A6123:A$10000,A6123,I6123:I$10000)))</f>
        <v>0</v>
      </c>
      <c r="K6123" s="60"/>
      <c r="L6123" s="55" t="str">
        <f>IF(O6123="","",A6123)</f>
        <v/>
      </c>
      <c r="M6123" s="60" t="str">
        <f>IF(O6123="","",(VLOOKUP(A6123,A6123:E13107,5,FALSE)))</f>
        <v/>
      </c>
      <c r="N6123" s="55" t="str">
        <f t="shared" si="383"/>
        <v/>
      </c>
      <c r="O6123" s="55" t="str">
        <f t="shared" si="385"/>
        <v/>
      </c>
      <c r="P6123" s="104">
        <f t="shared" si="384"/>
        <v>24.299999999982447</v>
      </c>
      <c r="Q6123" s="58"/>
      <c r="R6123" s="58"/>
      <c r="S6123" s="102"/>
    </row>
    <row r="6124" spans="1:19" ht="12.5" customHeight="1" x14ac:dyDescent="0.35">
      <c r="A6124" s="60">
        <v>97</v>
      </c>
      <c r="B6124" s="60" t="s">
        <v>69</v>
      </c>
      <c r="C6124" s="68">
        <v>204.9325</v>
      </c>
      <c r="D6124" s="58" t="s">
        <v>65</v>
      </c>
      <c r="E6124" s="60" t="s">
        <v>58</v>
      </c>
      <c r="F6124" s="60" t="s">
        <v>70</v>
      </c>
      <c r="G6124" s="60"/>
      <c r="H6124" s="60"/>
      <c r="I6124" s="60">
        <f t="shared" si="382"/>
        <v>0</v>
      </c>
      <c r="J6124" s="60">
        <f>IF(OR(I6124="",I6125="",I6126=""),"",(AVERAGEIF(A6124:A$10000,A6124,I6124:I$10000)))</f>
        <v>0</v>
      </c>
      <c r="K6124" s="60"/>
      <c r="L6124" s="60" t="str">
        <f>IF(O6124="","",A6124)</f>
        <v/>
      </c>
      <c r="M6124" s="60" t="str">
        <f>IF(O6124="","",(VLOOKUP(A6124,A6124:E13108,5,FALSE)))</f>
        <v/>
      </c>
      <c r="N6124" s="60" t="str">
        <f t="shared" si="383"/>
        <v/>
      </c>
      <c r="O6124" s="60" t="str">
        <f t="shared" si="385"/>
        <v/>
      </c>
      <c r="P6124" s="103">
        <f t="shared" si="384"/>
        <v>15.000000000014779</v>
      </c>
      <c r="Q6124" s="58"/>
      <c r="R6124" s="58"/>
      <c r="S6124" s="102"/>
    </row>
    <row r="6125" spans="1:19" ht="12.5" customHeight="1" x14ac:dyDescent="0.35">
      <c r="A6125" s="2">
        <v>97</v>
      </c>
      <c r="B6125" s="2" t="s">
        <v>69</v>
      </c>
      <c r="C6125" s="67">
        <v>204.9589</v>
      </c>
      <c r="D6125" t="s">
        <v>65</v>
      </c>
      <c r="E6125" s="2" t="s">
        <v>58</v>
      </c>
      <c r="F6125" s="2" t="s">
        <v>70</v>
      </c>
      <c r="G6125" s="2"/>
      <c r="I6125" s="60">
        <f t="shared" si="382"/>
        <v>0</v>
      </c>
      <c r="J6125" s="60">
        <f>IF(OR(I6125="",I6126="",I6127=""),"",(AVERAGEIF(A6125:A$10000,A6125,I6125:I$10000)))</f>
        <v>0</v>
      </c>
      <c r="K6125" s="60"/>
      <c r="L6125" s="55" t="str">
        <f>IF(O6125="","",A6125)</f>
        <v/>
      </c>
      <c r="M6125" s="60" t="str">
        <f>IF(O6125="","",(VLOOKUP(A6125,A6125:E13109,5,FALSE)))</f>
        <v/>
      </c>
      <c r="N6125" s="55" t="str">
        <f t="shared" si="383"/>
        <v/>
      </c>
      <c r="O6125" s="55" t="str">
        <f t="shared" si="385"/>
        <v/>
      </c>
      <c r="P6125" s="104">
        <f t="shared" si="384"/>
        <v>26.399999999995316</v>
      </c>
      <c r="Q6125" s="58"/>
      <c r="R6125" s="58"/>
      <c r="S6125" s="102"/>
    </row>
    <row r="6126" spans="1:19" ht="12.5" customHeight="1" x14ac:dyDescent="0.35">
      <c r="A6126" s="60">
        <v>97</v>
      </c>
      <c r="B6126" s="60" t="s">
        <v>69</v>
      </c>
      <c r="C6126" s="68">
        <v>204.97210000000001</v>
      </c>
      <c r="D6126" s="58" t="s">
        <v>65</v>
      </c>
      <c r="E6126" s="60" t="s">
        <v>58</v>
      </c>
      <c r="F6126" s="60" t="s">
        <v>70</v>
      </c>
      <c r="G6126" s="60"/>
      <c r="H6126" s="60"/>
      <c r="I6126" s="60">
        <f t="shared" si="382"/>
        <v>0</v>
      </c>
      <c r="J6126" s="60">
        <f>IF(OR(I6126="",I6127="",I6128=""),"",(AVERAGEIF(A6126:A$10000,A6126,I6126:I$10000)))</f>
        <v>0</v>
      </c>
      <c r="K6126" s="60"/>
      <c r="L6126" s="60" t="str">
        <f>IF(O6126="","",A6126)</f>
        <v/>
      </c>
      <c r="M6126" s="60" t="str">
        <f>IF(O6126="","",(VLOOKUP(A6126,A6126:E13110,5,FALSE)))</f>
        <v/>
      </c>
      <c r="N6126" s="60" t="str">
        <f t="shared" si="383"/>
        <v/>
      </c>
      <c r="O6126" s="60" t="str">
        <f t="shared" si="385"/>
        <v/>
      </c>
      <c r="P6126" s="103">
        <f t="shared" si="384"/>
        <v>13.200000000011869</v>
      </c>
      <c r="Q6126" s="58"/>
      <c r="R6126" s="58"/>
      <c r="S6126" s="102"/>
    </row>
    <row r="6127" spans="1:19" ht="12.5" customHeight="1" x14ac:dyDescent="0.35">
      <c r="A6127" s="2">
        <v>97</v>
      </c>
      <c r="B6127" s="2" t="s">
        <v>69</v>
      </c>
      <c r="C6127" s="67">
        <v>204.98679999999999</v>
      </c>
      <c r="D6127" t="s">
        <v>65</v>
      </c>
      <c r="E6127" s="2" t="s">
        <v>58</v>
      </c>
      <c r="F6127" s="2" t="s">
        <v>70</v>
      </c>
      <c r="G6127" s="2"/>
      <c r="I6127" s="60">
        <f t="shared" si="382"/>
        <v>0</v>
      </c>
      <c r="J6127" s="60">
        <f>IF(OR(I6127="",I6128="",I6129=""),"",(AVERAGEIF(A6127:A$10000,A6127,I6127:I$10000)))</f>
        <v>0</v>
      </c>
      <c r="K6127" s="60"/>
      <c r="L6127" s="55" t="str">
        <f>IF(O6127="","",A6127)</f>
        <v/>
      </c>
      <c r="M6127" s="60" t="str">
        <f>IF(O6127="","",(VLOOKUP(A6127,A6127:E13111,5,FALSE)))</f>
        <v/>
      </c>
      <c r="N6127" s="55" t="str">
        <f t="shared" si="383"/>
        <v/>
      </c>
      <c r="O6127" s="55" t="str">
        <f t="shared" si="385"/>
        <v/>
      </c>
      <c r="P6127" s="104">
        <f t="shared" si="384"/>
        <v>14.699999999976399</v>
      </c>
      <c r="Q6127" s="58"/>
      <c r="R6127" s="58"/>
      <c r="S6127" s="102"/>
    </row>
    <row r="6128" spans="1:19" ht="12.5" customHeight="1" x14ac:dyDescent="0.35">
      <c r="A6128" s="60">
        <v>97</v>
      </c>
      <c r="B6128" s="60" t="s">
        <v>69</v>
      </c>
      <c r="C6128" s="68">
        <v>205.00120000000001</v>
      </c>
      <c r="D6128" s="58" t="s">
        <v>65</v>
      </c>
      <c r="E6128" s="60" t="s">
        <v>58</v>
      </c>
      <c r="F6128" s="60" t="s">
        <v>70</v>
      </c>
      <c r="G6128" s="60"/>
      <c r="H6128" s="60"/>
      <c r="I6128" s="60">
        <f t="shared" si="382"/>
        <v>0</v>
      </c>
      <c r="J6128" s="60">
        <f>IF(OR(I6128="",I6129="",I6130=""),"",(AVERAGEIF(A6128:A$10000,A6128,I6128:I$10000)))</f>
        <v>0</v>
      </c>
      <c r="K6128" s="60"/>
      <c r="L6128" s="60" t="str">
        <f>IF(O6128="","",A6128)</f>
        <v/>
      </c>
      <c r="M6128" s="60" t="str">
        <f>IF(O6128="","",(VLOOKUP(A6128,A6128:E13112,5,FALSE)))</f>
        <v/>
      </c>
      <c r="N6128" s="60" t="str">
        <f t="shared" si="383"/>
        <v/>
      </c>
      <c r="O6128" s="60" t="str">
        <f t="shared" si="385"/>
        <v/>
      </c>
      <c r="P6128" s="103">
        <f t="shared" si="384"/>
        <v>14.400000000023283</v>
      </c>
      <c r="Q6128" s="58"/>
      <c r="R6128" s="58"/>
      <c r="S6128" s="102"/>
    </row>
    <row r="6129" spans="1:19" ht="12.5" customHeight="1" x14ac:dyDescent="0.35">
      <c r="A6129" s="2">
        <v>97</v>
      </c>
      <c r="B6129" s="2" t="s">
        <v>69</v>
      </c>
      <c r="C6129" s="67">
        <v>205.01990000000001</v>
      </c>
      <c r="D6129" t="s">
        <v>65</v>
      </c>
      <c r="E6129" s="2" t="s">
        <v>58</v>
      </c>
      <c r="F6129" s="2" t="s">
        <v>70</v>
      </c>
      <c r="G6129" s="2"/>
      <c r="I6129" s="60">
        <f t="shared" si="382"/>
        <v>0</v>
      </c>
      <c r="J6129" s="60">
        <f>IF(OR(I6129="",I6130="",I6131=""),"",(AVERAGEIF(A6129:A$10000,A6129,I6129:I$10000)))</f>
        <v>0</v>
      </c>
      <c r="K6129" s="60"/>
      <c r="L6129" s="55" t="str">
        <f>IF(O6129="","",A6129)</f>
        <v/>
      </c>
      <c r="M6129" s="60" t="str">
        <f>IF(O6129="","",(VLOOKUP(A6129,A6129:E13113,5,FALSE)))</f>
        <v/>
      </c>
      <c r="N6129" s="55" t="str">
        <f t="shared" si="383"/>
        <v/>
      </c>
      <c r="O6129" s="55" t="str">
        <f t="shared" si="385"/>
        <v/>
      </c>
      <c r="P6129" s="104">
        <f t="shared" si="384"/>
        <v>18.699999999995498</v>
      </c>
      <c r="Q6129" s="58"/>
      <c r="R6129" s="58"/>
      <c r="S6129" s="102"/>
    </row>
    <row r="6130" spans="1:19" ht="12.5" customHeight="1" x14ac:dyDescent="0.35">
      <c r="A6130" s="60">
        <v>97</v>
      </c>
      <c r="B6130" s="60" t="s">
        <v>69</v>
      </c>
      <c r="C6130" s="68">
        <v>205.0334</v>
      </c>
      <c r="D6130" s="58" t="s">
        <v>65</v>
      </c>
      <c r="E6130" s="60" t="s">
        <v>58</v>
      </c>
      <c r="F6130" s="60" t="s">
        <v>70</v>
      </c>
      <c r="G6130" s="60"/>
      <c r="H6130" s="60"/>
      <c r="I6130" s="60">
        <f t="shared" si="382"/>
        <v>0</v>
      </c>
      <c r="J6130" s="60">
        <f>IF(OR(I6130="",I6131="",I6132=""),"",(AVERAGEIF(A6130:A$10000,A6130,I6130:I$10000)))</f>
        <v>0</v>
      </c>
      <c r="K6130" s="60"/>
      <c r="L6130" s="60" t="str">
        <f>IF(O6130="","",A6130)</f>
        <v/>
      </c>
      <c r="M6130" s="60" t="str">
        <f>IF(O6130="","",(VLOOKUP(A6130,A6130:E13114,5,FALSE)))</f>
        <v/>
      </c>
      <c r="N6130" s="60" t="str">
        <f t="shared" si="383"/>
        <v/>
      </c>
      <c r="O6130" s="60" t="str">
        <f t="shared" si="385"/>
        <v/>
      </c>
      <c r="P6130" s="103">
        <f t="shared" si="384"/>
        <v>13.499999999993406</v>
      </c>
      <c r="Q6130" s="58"/>
      <c r="R6130" s="58"/>
      <c r="S6130" s="102"/>
    </row>
    <row r="6131" spans="1:19" ht="12.5" customHeight="1" x14ac:dyDescent="0.35">
      <c r="A6131" s="2">
        <v>97</v>
      </c>
      <c r="B6131" s="2" t="s">
        <v>69</v>
      </c>
      <c r="C6131" s="67">
        <v>205.048</v>
      </c>
      <c r="D6131" t="s">
        <v>65</v>
      </c>
      <c r="E6131" s="2" t="s">
        <v>58</v>
      </c>
      <c r="F6131" s="2" t="s">
        <v>70</v>
      </c>
      <c r="G6131" s="2"/>
      <c r="I6131" s="60">
        <f t="shared" si="382"/>
        <v>0</v>
      </c>
      <c r="J6131" s="60">
        <f>IF(OR(I6131="",I6132="",I6133=""),"",(AVERAGEIF(A6131:A$10000,A6131,I6131:I$10000)))</f>
        <v>0</v>
      </c>
      <c r="K6131" s="60"/>
      <c r="L6131" s="55" t="str">
        <f>IF(O6131="","",A6131)</f>
        <v/>
      </c>
      <c r="M6131" s="60" t="str">
        <f>IF(O6131="","",(VLOOKUP(A6131,A6131:E13115,5,FALSE)))</f>
        <v/>
      </c>
      <c r="N6131" s="55" t="str">
        <f t="shared" si="383"/>
        <v/>
      </c>
      <c r="O6131" s="55" t="str">
        <f t="shared" si="385"/>
        <v/>
      </c>
      <c r="P6131" s="104">
        <f t="shared" si="384"/>
        <v>14.600000000001501</v>
      </c>
      <c r="Q6131" s="58"/>
      <c r="R6131" s="58"/>
      <c r="S6131" s="102"/>
    </row>
    <row r="6132" spans="1:19" ht="12.5" customHeight="1" x14ac:dyDescent="0.35">
      <c r="A6132" s="60">
        <v>97</v>
      </c>
      <c r="B6132" s="60" t="s">
        <v>69</v>
      </c>
      <c r="C6132" s="68">
        <v>205.06219999999999</v>
      </c>
      <c r="D6132" s="58" t="s">
        <v>65</v>
      </c>
      <c r="E6132" s="60" t="s">
        <v>58</v>
      </c>
      <c r="F6132" s="60" t="s">
        <v>70</v>
      </c>
      <c r="G6132" s="60"/>
      <c r="H6132" s="60"/>
      <c r="I6132" s="60">
        <f t="shared" si="382"/>
        <v>0</v>
      </c>
      <c r="J6132" s="60">
        <f>IF(OR(I6132="",I6133="",I6134=""),"",(AVERAGEIF(A6132:A$10000,A6132,I6132:I$10000)))</f>
        <v>0</v>
      </c>
      <c r="K6132" s="60"/>
      <c r="L6132" s="60" t="str">
        <f>IF(O6132="","",A6132)</f>
        <v/>
      </c>
      <c r="M6132" s="60" t="str">
        <f>IF(O6132="","",(VLOOKUP(A6132,A6132:E13116,5,FALSE)))</f>
        <v/>
      </c>
      <c r="N6132" s="60" t="str">
        <f t="shared" si="383"/>
        <v/>
      </c>
      <c r="O6132" s="60" t="str">
        <f t="shared" si="385"/>
        <v/>
      </c>
      <c r="P6132" s="103">
        <f t="shared" si="384"/>
        <v>14.199999999988222</v>
      </c>
      <c r="Q6132" s="58"/>
      <c r="R6132" s="58"/>
      <c r="S6132" s="102"/>
    </row>
    <row r="6133" spans="1:19" ht="12.5" customHeight="1" x14ac:dyDescent="0.35">
      <c r="A6133" s="2">
        <v>97</v>
      </c>
      <c r="B6133" s="2" t="s">
        <v>69</v>
      </c>
      <c r="C6133" s="67">
        <v>205.07740000000001</v>
      </c>
      <c r="D6133" t="s">
        <v>65</v>
      </c>
      <c r="E6133" s="2" t="s">
        <v>58</v>
      </c>
      <c r="F6133" s="2" t="s">
        <v>70</v>
      </c>
      <c r="G6133" s="2"/>
      <c r="I6133" s="60">
        <f t="shared" si="382"/>
        <v>0</v>
      </c>
      <c r="J6133" s="60">
        <f>IF(OR(I6133="",I6134="",I6135=""),"",(AVERAGEIF(A6133:A$10000,A6133,I6133:I$10000)))</f>
        <v>0</v>
      </c>
      <c r="K6133" s="60"/>
      <c r="L6133" s="55" t="str">
        <f>IF(O6133="","",A6133)</f>
        <v/>
      </c>
      <c r="M6133" s="60" t="str">
        <f>IF(O6133="","",(VLOOKUP(A6133,A6133:E13117,5,FALSE)))</f>
        <v/>
      </c>
      <c r="N6133" s="55" t="str">
        <f t="shared" si="383"/>
        <v/>
      </c>
      <c r="O6133" s="55" t="str">
        <f t="shared" si="385"/>
        <v/>
      </c>
      <c r="P6133" s="104">
        <f t="shared" si="384"/>
        <v>15.200000000021419</v>
      </c>
      <c r="Q6133" s="58"/>
      <c r="R6133" s="58"/>
      <c r="S6133" s="102"/>
    </row>
    <row r="6134" spans="1:19" ht="12.5" customHeight="1" x14ac:dyDescent="0.35">
      <c r="A6134" s="60">
        <v>97</v>
      </c>
      <c r="B6134" s="60" t="s">
        <v>69</v>
      </c>
      <c r="C6134" s="68">
        <v>205.09110000000001</v>
      </c>
      <c r="D6134" s="58" t="s">
        <v>65</v>
      </c>
      <c r="E6134" s="60" t="s">
        <v>58</v>
      </c>
      <c r="F6134" s="60" t="s">
        <v>70</v>
      </c>
      <c r="G6134" s="60"/>
      <c r="H6134" s="60"/>
      <c r="I6134" s="60">
        <f t="shared" si="382"/>
        <v>0</v>
      </c>
      <c r="J6134" s="60">
        <f>IF(OR(I6134="",I6135="",I6136=""),"",(AVERAGEIF(A6134:A$10000,A6134,I6134:I$10000)))</f>
        <v>0</v>
      </c>
      <c r="K6134" s="60"/>
      <c r="L6134" s="60" t="str">
        <f>IF(O6134="","",A6134)</f>
        <v/>
      </c>
      <c r="M6134" s="60" t="str">
        <f>IF(O6134="","",(VLOOKUP(A6134,A6134:E13118,5,FALSE)))</f>
        <v/>
      </c>
      <c r="N6134" s="60" t="str">
        <f t="shared" si="383"/>
        <v/>
      </c>
      <c r="O6134" s="60" t="str">
        <f t="shared" si="385"/>
        <v/>
      </c>
      <c r="P6134" s="103">
        <f t="shared" si="384"/>
        <v>13.700000000000045</v>
      </c>
      <c r="Q6134" s="58"/>
      <c r="R6134" s="58"/>
      <c r="S6134" s="102"/>
    </row>
    <row r="6135" spans="1:19" ht="12.5" customHeight="1" x14ac:dyDescent="0.35">
      <c r="A6135" s="2">
        <v>97</v>
      </c>
      <c r="B6135" s="2" t="s">
        <v>69</v>
      </c>
      <c r="C6135" s="67">
        <v>205.1063</v>
      </c>
      <c r="D6135" t="s">
        <v>65</v>
      </c>
      <c r="E6135" s="2" t="s">
        <v>58</v>
      </c>
      <c r="F6135" s="2" t="s">
        <v>70</v>
      </c>
      <c r="G6135" s="2"/>
      <c r="I6135" s="60">
        <f t="shared" si="382"/>
        <v>0</v>
      </c>
      <c r="J6135" s="60">
        <f>IF(OR(I6135="",I6136="",I6137=""),"",(AVERAGEIF(A6135:A$10000,A6135,I6135:I$10000)))</f>
        <v>0</v>
      </c>
      <c r="K6135" s="60"/>
      <c r="L6135" s="55" t="str">
        <f>IF(O6135="","",A6135)</f>
        <v/>
      </c>
      <c r="M6135" s="60" t="str">
        <f>IF(O6135="","",(VLOOKUP(A6135,A6135:E13119,5,FALSE)))</f>
        <v/>
      </c>
      <c r="N6135" s="55" t="str">
        <f t="shared" si="383"/>
        <v/>
      </c>
      <c r="O6135" s="55" t="str">
        <f t="shared" si="385"/>
        <v/>
      </c>
      <c r="P6135" s="104">
        <f t="shared" si="384"/>
        <v>15.199999999992997</v>
      </c>
      <c r="Q6135" s="58"/>
      <c r="R6135" s="58"/>
      <c r="S6135" s="102"/>
    </row>
    <row r="6136" spans="1:19" ht="12.5" customHeight="1" x14ac:dyDescent="0.35">
      <c r="A6136" s="60">
        <v>97</v>
      </c>
      <c r="B6136" s="60" t="s">
        <v>69</v>
      </c>
      <c r="C6136" s="68">
        <v>205.12909999999999</v>
      </c>
      <c r="D6136" s="58" t="s">
        <v>65</v>
      </c>
      <c r="E6136" s="60" t="s">
        <v>58</v>
      </c>
      <c r="F6136" s="60" t="s">
        <v>70</v>
      </c>
      <c r="G6136" s="60"/>
      <c r="H6136" s="60"/>
      <c r="I6136" s="60">
        <f t="shared" si="382"/>
        <v>0</v>
      </c>
      <c r="J6136" s="60">
        <f>IF(OR(I6136="",I6137="",I6138=""),"",(AVERAGEIF(A6136:A$10000,A6136,I6136:I$10000)))</f>
        <v>0</v>
      </c>
      <c r="K6136" s="60"/>
      <c r="L6136" s="60" t="str">
        <f>IF(O6136="","",A6136)</f>
        <v/>
      </c>
      <c r="M6136" s="60" t="str">
        <f>IF(O6136="","",(VLOOKUP(A6136,A6136:E13120,5,FALSE)))</f>
        <v/>
      </c>
      <c r="N6136" s="60" t="str">
        <f t="shared" si="383"/>
        <v/>
      </c>
      <c r="O6136" s="60" t="str">
        <f t="shared" si="385"/>
        <v/>
      </c>
      <c r="P6136" s="103">
        <f t="shared" si="384"/>
        <v>22.799999999989495</v>
      </c>
      <c r="Q6136" s="58"/>
      <c r="R6136" s="58"/>
      <c r="S6136" s="102"/>
    </row>
    <row r="6137" spans="1:19" ht="12.5" customHeight="1" x14ac:dyDescent="0.35">
      <c r="A6137" s="2">
        <v>97</v>
      </c>
      <c r="B6137" s="2" t="s">
        <v>69</v>
      </c>
      <c r="C6137" s="67">
        <v>205.14439999999999</v>
      </c>
      <c r="D6137" t="s">
        <v>65</v>
      </c>
      <c r="E6137" s="2" t="s">
        <v>58</v>
      </c>
      <c r="F6137" s="2" t="s">
        <v>70</v>
      </c>
      <c r="G6137" s="2"/>
      <c r="I6137" s="60">
        <f t="shared" si="382"/>
        <v>0</v>
      </c>
      <c r="J6137" s="60">
        <f>IF(OR(I6137="",I6138="",I6139=""),"",(AVERAGEIF(A6137:A$10000,A6137,I6137:I$10000)))</f>
        <v>0</v>
      </c>
      <c r="K6137" s="60"/>
      <c r="L6137" s="55" t="str">
        <f>IF(O6137="","",A6137)</f>
        <v/>
      </c>
      <c r="M6137" s="60" t="str">
        <f>IF(O6137="","",(VLOOKUP(A6137,A6137:E13121,5,FALSE)))</f>
        <v/>
      </c>
      <c r="N6137" s="55" t="str">
        <f t="shared" si="383"/>
        <v/>
      </c>
      <c r="O6137" s="55" t="str">
        <f t="shared" si="385"/>
        <v/>
      </c>
      <c r="P6137" s="104">
        <f t="shared" si="384"/>
        <v>15.299999999996317</v>
      </c>
      <c r="Q6137" s="58"/>
      <c r="R6137" s="58"/>
      <c r="S6137" s="102"/>
    </row>
    <row r="6138" spans="1:19" ht="12.5" customHeight="1" x14ac:dyDescent="0.35">
      <c r="A6138" s="60">
        <v>97</v>
      </c>
      <c r="B6138" s="60" t="s">
        <v>69</v>
      </c>
      <c r="C6138" s="68">
        <v>205.15960000000001</v>
      </c>
      <c r="D6138" s="58" t="s">
        <v>65</v>
      </c>
      <c r="E6138" s="60" t="s">
        <v>58</v>
      </c>
      <c r="F6138" s="60" t="s">
        <v>70</v>
      </c>
      <c r="G6138" s="60"/>
      <c r="H6138" s="60"/>
      <c r="I6138" s="60">
        <f t="shared" si="382"/>
        <v>0</v>
      </c>
      <c r="J6138" s="60">
        <f>IF(OR(I6138="",I6139="",I6140=""),"",(AVERAGEIF(A6138:A$10000,A6138,I6138:I$10000)))</f>
        <v>0</v>
      </c>
      <c r="K6138" s="60"/>
      <c r="L6138" s="60" t="str">
        <f>IF(O6138="","",A6138)</f>
        <v/>
      </c>
      <c r="M6138" s="60" t="str">
        <f>IF(O6138="","",(VLOOKUP(A6138,A6138:E13122,5,FALSE)))</f>
        <v/>
      </c>
      <c r="N6138" s="60" t="str">
        <f t="shared" si="383"/>
        <v/>
      </c>
      <c r="O6138" s="60" t="str">
        <f t="shared" si="385"/>
        <v/>
      </c>
      <c r="P6138" s="103">
        <f t="shared" si="384"/>
        <v>15.200000000021419</v>
      </c>
      <c r="Q6138" s="58"/>
      <c r="R6138" s="58"/>
      <c r="S6138" s="102"/>
    </row>
    <row r="6139" spans="1:19" ht="12.5" customHeight="1" x14ac:dyDescent="0.35">
      <c r="A6139" s="2">
        <v>97</v>
      </c>
      <c r="B6139" s="2" t="s">
        <v>69</v>
      </c>
      <c r="C6139" s="67">
        <v>205.1747</v>
      </c>
      <c r="D6139" t="s">
        <v>65</v>
      </c>
      <c r="E6139" s="2" t="s">
        <v>58</v>
      </c>
      <c r="F6139" s="2" t="s">
        <v>70</v>
      </c>
      <c r="G6139" s="2"/>
      <c r="I6139" s="60">
        <f t="shared" si="382"/>
        <v>0</v>
      </c>
      <c r="J6139" s="60">
        <f>IF(OR(I6139="",I6140="",I6141=""),"",(AVERAGEIF(A6139:A$10000,A6139,I6139:I$10000)))</f>
        <v>0</v>
      </c>
      <c r="K6139" s="60"/>
      <c r="L6139" s="55" t="str">
        <f>IF(O6139="","",A6139)</f>
        <v/>
      </c>
      <c r="M6139" s="60" t="str">
        <f>IF(O6139="","",(VLOOKUP(A6139,A6139:E13123,5,FALSE)))</f>
        <v/>
      </c>
      <c r="N6139" s="55" t="str">
        <f t="shared" si="383"/>
        <v/>
      </c>
      <c r="O6139" s="55" t="str">
        <f t="shared" si="385"/>
        <v/>
      </c>
      <c r="P6139" s="104">
        <f t="shared" si="384"/>
        <v>15.099999999989677</v>
      </c>
      <c r="Q6139" s="58"/>
      <c r="R6139" s="58"/>
      <c r="S6139" s="102"/>
    </row>
    <row r="6140" spans="1:19" ht="12.5" customHeight="1" x14ac:dyDescent="0.35">
      <c r="A6140" s="60">
        <v>97</v>
      </c>
      <c r="B6140" s="60" t="s">
        <v>69</v>
      </c>
      <c r="C6140" s="68">
        <v>205.18950000000001</v>
      </c>
      <c r="D6140" s="58" t="s">
        <v>65</v>
      </c>
      <c r="E6140" s="60" t="s">
        <v>58</v>
      </c>
      <c r="F6140" s="60" t="s">
        <v>70</v>
      </c>
      <c r="G6140" s="60"/>
      <c r="H6140" s="60"/>
      <c r="I6140" s="60">
        <f t="shared" si="382"/>
        <v>0</v>
      </c>
      <c r="J6140" s="60">
        <f>IF(OR(I6140="",I6141="",I6142=""),"",(AVERAGEIF(A6140:A$10000,A6140,I6140:I$10000)))</f>
        <v>0</v>
      </c>
      <c r="K6140" s="60"/>
      <c r="L6140" s="60" t="str">
        <f>IF(O6140="","",A6140)</f>
        <v/>
      </c>
      <c r="M6140" s="60" t="str">
        <f>IF(O6140="","",(VLOOKUP(A6140,A6140:E13124,5,FALSE)))</f>
        <v/>
      </c>
      <c r="N6140" s="60" t="str">
        <f t="shared" si="383"/>
        <v/>
      </c>
      <c r="O6140" s="60" t="str">
        <f t="shared" si="385"/>
        <v/>
      </c>
      <c r="P6140" s="103">
        <f t="shared" si="384"/>
        <v>14.80000000000814</v>
      </c>
      <c r="Q6140" s="58"/>
      <c r="R6140" s="58"/>
      <c r="S6140" s="102"/>
    </row>
    <row r="6141" spans="1:19" ht="12.5" customHeight="1" x14ac:dyDescent="0.35">
      <c r="A6141" s="2">
        <v>97</v>
      </c>
      <c r="B6141" s="2" t="s">
        <v>69</v>
      </c>
      <c r="C6141" s="67">
        <v>205.20400000000001</v>
      </c>
      <c r="D6141" t="s">
        <v>65</v>
      </c>
      <c r="E6141" s="2" t="s">
        <v>58</v>
      </c>
      <c r="F6141" s="2" t="s">
        <v>70</v>
      </c>
      <c r="G6141" s="2"/>
      <c r="I6141" s="60">
        <f t="shared" si="382"/>
        <v>0</v>
      </c>
      <c r="J6141" s="60">
        <f>IF(OR(I6141="",I6142="",I6143=""),"",(AVERAGEIF(A6141:A$10000,A6141,I6141:I$10000)))</f>
        <v>0</v>
      </c>
      <c r="K6141" s="60"/>
      <c r="L6141" s="55" t="str">
        <f>IF(O6141="","",A6141)</f>
        <v/>
      </c>
      <c r="M6141" s="60" t="str">
        <f>IF(O6141="","",(VLOOKUP(A6141,A6141:E13125,5,FALSE)))</f>
        <v/>
      </c>
      <c r="N6141" s="55" t="str">
        <f t="shared" si="383"/>
        <v/>
      </c>
      <c r="O6141" s="55" t="str">
        <f t="shared" si="385"/>
        <v/>
      </c>
      <c r="P6141" s="104">
        <f t="shared" si="384"/>
        <v>14.499999999998181</v>
      </c>
      <c r="Q6141" s="58"/>
      <c r="R6141" s="58"/>
      <c r="S6141" s="102"/>
    </row>
    <row r="6142" spans="1:19" ht="12.5" customHeight="1" x14ac:dyDescent="0.35">
      <c r="A6142" s="60">
        <v>97</v>
      </c>
      <c r="B6142" s="60" t="s">
        <v>69</v>
      </c>
      <c r="C6142" s="68">
        <v>205.21860000000001</v>
      </c>
      <c r="D6142" s="58" t="s">
        <v>65</v>
      </c>
      <c r="E6142" s="60" t="s">
        <v>58</v>
      </c>
      <c r="F6142" s="60" t="s">
        <v>70</v>
      </c>
      <c r="G6142" s="60"/>
      <c r="H6142" s="60"/>
      <c r="I6142" s="60">
        <f t="shared" si="382"/>
        <v>0</v>
      </c>
      <c r="J6142" s="60">
        <f>IF(OR(I6142="",I6143="",I6144=""),"",(AVERAGEIF(A6142:A$10000,A6142,I6142:I$10000)))</f>
        <v>0</v>
      </c>
      <c r="K6142" s="60"/>
      <c r="L6142" s="60" t="str">
        <f>IF(O6142="","",A6142)</f>
        <v/>
      </c>
      <c r="M6142" s="60" t="str">
        <f>IF(O6142="","",(VLOOKUP(A6142,A6142:E13126,5,FALSE)))</f>
        <v/>
      </c>
      <c r="N6142" s="60" t="str">
        <f t="shared" si="383"/>
        <v/>
      </c>
      <c r="O6142" s="60" t="str">
        <f t="shared" si="385"/>
        <v/>
      </c>
      <c r="P6142" s="103">
        <f t="shared" si="384"/>
        <v>14.600000000001501</v>
      </c>
      <c r="Q6142" s="58"/>
      <c r="R6142" s="58"/>
      <c r="S6142" s="102"/>
    </row>
    <row r="6143" spans="1:19" ht="12.5" customHeight="1" x14ac:dyDescent="0.35">
      <c r="A6143" s="2">
        <v>97</v>
      </c>
      <c r="B6143" s="2" t="s">
        <v>69</v>
      </c>
      <c r="C6143" s="67">
        <v>205.23249999999999</v>
      </c>
      <c r="D6143" t="s">
        <v>65</v>
      </c>
      <c r="E6143" s="2" t="s">
        <v>58</v>
      </c>
      <c r="F6143" s="2" t="s">
        <v>70</v>
      </c>
      <c r="G6143" s="2"/>
      <c r="I6143" s="60">
        <f t="shared" si="382"/>
        <v>0</v>
      </c>
      <c r="J6143" s="60">
        <f>IF(OR(I6143="",I6144="",I6145=""),"",(AVERAGEIF(A6143:A$10000,A6143,I6143:I$10000)))</f>
        <v>0</v>
      </c>
      <c r="K6143" s="60"/>
      <c r="L6143" s="55" t="str">
        <f>IF(O6143="","",A6143)</f>
        <v/>
      </c>
      <c r="M6143" s="60" t="str">
        <f>IF(O6143="","",(VLOOKUP(A6143,A6143:E13127,5,FALSE)))</f>
        <v/>
      </c>
      <c r="N6143" s="55" t="str">
        <f t="shared" si="383"/>
        <v/>
      </c>
      <c r="O6143" s="55" t="str">
        <f t="shared" si="385"/>
        <v/>
      </c>
      <c r="P6143" s="104">
        <f t="shared" si="384"/>
        <v>13.899999999978263</v>
      </c>
      <c r="Q6143" s="58"/>
      <c r="R6143" s="58"/>
      <c r="S6143" s="102"/>
    </row>
    <row r="6144" spans="1:19" ht="12.5" customHeight="1" x14ac:dyDescent="0.35">
      <c r="A6144" s="60">
        <v>97</v>
      </c>
      <c r="B6144" s="60" t="s">
        <v>69</v>
      </c>
      <c r="C6144" s="68">
        <v>205.2475</v>
      </c>
      <c r="D6144" s="58" t="s">
        <v>65</v>
      </c>
      <c r="E6144" s="60" t="s">
        <v>58</v>
      </c>
      <c r="F6144" s="60" t="s">
        <v>70</v>
      </c>
      <c r="G6144" s="60"/>
      <c r="H6144" s="60"/>
      <c r="I6144" s="60">
        <f t="shared" si="382"/>
        <v>0</v>
      </c>
      <c r="J6144" s="60">
        <f>IF(OR(I6144="",I6145="",I6146=""),"",(AVERAGEIF(A6144:A$10000,A6144,I6144:I$10000)))</f>
        <v>0</v>
      </c>
      <c r="K6144" s="60"/>
      <c r="L6144" s="60" t="str">
        <f>IF(O6144="","",A6144)</f>
        <v/>
      </c>
      <c r="M6144" s="60" t="str">
        <f>IF(O6144="","",(VLOOKUP(A6144,A6144:E13128,5,FALSE)))</f>
        <v/>
      </c>
      <c r="N6144" s="60" t="str">
        <f t="shared" si="383"/>
        <v/>
      </c>
      <c r="O6144" s="60" t="str">
        <f t="shared" si="385"/>
        <v/>
      </c>
      <c r="P6144" s="103">
        <f t="shared" si="384"/>
        <v>15.000000000014779</v>
      </c>
      <c r="Q6144" s="58"/>
      <c r="R6144" s="58"/>
      <c r="S6144" s="102"/>
    </row>
    <row r="6145" spans="1:19" ht="12.5" customHeight="1" x14ac:dyDescent="0.35">
      <c r="A6145" s="2">
        <v>97</v>
      </c>
      <c r="B6145" s="2" t="s">
        <v>69</v>
      </c>
      <c r="C6145" s="67">
        <v>205.2621</v>
      </c>
      <c r="D6145" t="s">
        <v>65</v>
      </c>
      <c r="E6145" s="2" t="s">
        <v>58</v>
      </c>
      <c r="F6145" s="2" t="s">
        <v>70</v>
      </c>
      <c r="G6145" s="2"/>
      <c r="I6145" s="60">
        <f t="shared" si="382"/>
        <v>0</v>
      </c>
      <c r="J6145" s="60">
        <f>IF(OR(I6145="",I6146="",I6147=""),"",(AVERAGEIF(A6145:A$10000,A6145,I6145:I$10000)))</f>
        <v>0</v>
      </c>
      <c r="K6145" s="60"/>
      <c r="L6145" s="55" t="str">
        <f>IF(O6145="","",A6145)</f>
        <v/>
      </c>
      <c r="M6145" s="60" t="str">
        <f>IF(O6145="","",(VLOOKUP(A6145,A6145:E13129,5,FALSE)))</f>
        <v/>
      </c>
      <c r="N6145" s="55" t="str">
        <f t="shared" si="383"/>
        <v/>
      </c>
      <c r="O6145" s="55" t="str">
        <f t="shared" si="385"/>
        <v/>
      </c>
      <c r="P6145" s="104">
        <f t="shared" si="384"/>
        <v>14.600000000001501</v>
      </c>
      <c r="Q6145" s="58"/>
      <c r="R6145" s="58"/>
      <c r="S6145" s="102"/>
    </row>
    <row r="6146" spans="1:19" ht="12.5" customHeight="1" x14ac:dyDescent="0.35">
      <c r="A6146" s="60">
        <v>97</v>
      </c>
      <c r="B6146" s="60" t="s">
        <v>69</v>
      </c>
      <c r="C6146" s="68">
        <v>205.27699999999999</v>
      </c>
      <c r="D6146" s="58" t="s">
        <v>65</v>
      </c>
      <c r="E6146" s="60" t="s">
        <v>58</v>
      </c>
      <c r="F6146" s="60" t="s">
        <v>70</v>
      </c>
      <c r="G6146" s="60"/>
      <c r="H6146" s="60"/>
      <c r="I6146" s="60">
        <f t="shared" si="382"/>
        <v>0</v>
      </c>
      <c r="J6146" s="60">
        <f>IF(OR(I6146="",I6147="",I6148=""),"",(AVERAGEIF(A6146:A$10000,A6146,I6146:I$10000)))</f>
        <v>0</v>
      </c>
      <c r="K6146" s="60"/>
      <c r="L6146" s="60" t="str">
        <f>IF(O6146="","",A6146)</f>
        <v/>
      </c>
      <c r="M6146" s="60" t="str">
        <f>IF(O6146="","",(VLOOKUP(A6146,A6146:E13130,5,FALSE)))</f>
        <v/>
      </c>
      <c r="N6146" s="60" t="str">
        <f t="shared" si="383"/>
        <v/>
      </c>
      <c r="O6146" s="60" t="str">
        <f t="shared" si="385"/>
        <v/>
      </c>
      <c r="P6146" s="103">
        <f t="shared" si="384"/>
        <v>14.899999999983038</v>
      </c>
      <c r="Q6146" s="58"/>
      <c r="R6146" s="58"/>
      <c r="S6146" s="102"/>
    </row>
    <row r="6147" spans="1:19" ht="12.5" customHeight="1" x14ac:dyDescent="0.35">
      <c r="A6147" s="2">
        <v>97</v>
      </c>
      <c r="B6147" s="2" t="s">
        <v>69</v>
      </c>
      <c r="C6147" s="67">
        <v>205.29069999999999</v>
      </c>
      <c r="D6147" t="s">
        <v>65</v>
      </c>
      <c r="E6147" s="2" t="s">
        <v>58</v>
      </c>
      <c r="F6147" s="2" t="s">
        <v>70</v>
      </c>
      <c r="G6147" s="2"/>
      <c r="I6147" s="60">
        <f t="shared" si="382"/>
        <v>0</v>
      </c>
      <c r="J6147" s="60">
        <f>IF(OR(I6147="",I6148="",I6149=""),"",(AVERAGEIF(A6147:A$10000,A6147,I6147:I$10000)))</f>
        <v>0</v>
      </c>
      <c r="K6147" s="60"/>
      <c r="L6147" s="55" t="str">
        <f>IF(O6147="","",A6147)</f>
        <v/>
      </c>
      <c r="M6147" s="60" t="str">
        <f>IF(O6147="","",(VLOOKUP(A6147,A6147:E13131,5,FALSE)))</f>
        <v/>
      </c>
      <c r="N6147" s="55" t="str">
        <f t="shared" si="383"/>
        <v/>
      </c>
      <c r="O6147" s="55" t="str">
        <f t="shared" si="385"/>
        <v/>
      </c>
      <c r="P6147" s="104">
        <f t="shared" si="384"/>
        <v>13.700000000000045</v>
      </c>
      <c r="Q6147" s="58"/>
      <c r="R6147" s="58"/>
      <c r="S6147" s="102"/>
    </row>
    <row r="6148" spans="1:19" ht="12.5" customHeight="1" x14ac:dyDescent="0.35">
      <c r="A6148" s="60">
        <v>97</v>
      </c>
      <c r="B6148" s="60" t="s">
        <v>69</v>
      </c>
      <c r="C6148" s="68">
        <v>205.3058</v>
      </c>
      <c r="D6148" s="58" t="s">
        <v>65</v>
      </c>
      <c r="E6148" s="60" t="s">
        <v>58</v>
      </c>
      <c r="F6148" s="60" t="s">
        <v>70</v>
      </c>
      <c r="G6148" s="60"/>
      <c r="H6148" s="60"/>
      <c r="I6148" s="60">
        <f t="shared" si="382"/>
        <v>0</v>
      </c>
      <c r="J6148" s="60">
        <f>IF(OR(I6148="",I6149="",I6150=""),"",(AVERAGEIF(A6148:A$10000,A6148,I6148:I$10000)))</f>
        <v>0</v>
      </c>
      <c r="K6148" s="60"/>
      <c r="L6148" s="60" t="str">
        <f>IF(O6148="","",A6148)</f>
        <v/>
      </c>
      <c r="M6148" s="60" t="str">
        <f>IF(O6148="","",(VLOOKUP(A6148,A6148:E13132,5,FALSE)))</f>
        <v/>
      </c>
      <c r="N6148" s="60" t="str">
        <f t="shared" si="383"/>
        <v/>
      </c>
      <c r="O6148" s="60" t="str">
        <f t="shared" si="385"/>
        <v/>
      </c>
      <c r="P6148" s="103">
        <f t="shared" si="384"/>
        <v>15.100000000018099</v>
      </c>
      <c r="Q6148" s="58"/>
      <c r="R6148" s="58"/>
      <c r="S6148" s="102"/>
    </row>
    <row r="6149" spans="1:19" ht="12.5" customHeight="1" x14ac:dyDescent="0.35">
      <c r="A6149" s="2">
        <v>97</v>
      </c>
      <c r="B6149" s="2" t="s">
        <v>69</v>
      </c>
      <c r="C6149" s="67">
        <v>205.32040000000001</v>
      </c>
      <c r="D6149" t="s">
        <v>65</v>
      </c>
      <c r="E6149" s="2" t="s">
        <v>58</v>
      </c>
      <c r="F6149" s="2" t="s">
        <v>70</v>
      </c>
      <c r="G6149" s="2"/>
      <c r="I6149" s="60">
        <f t="shared" si="382"/>
        <v>0</v>
      </c>
      <c r="J6149" s="60">
        <f>IF(OR(I6149="",I6150="",I6151=""),"",(AVERAGEIF(A6149:A$10000,A6149,I6149:I$10000)))</f>
        <v>0</v>
      </c>
      <c r="K6149" s="60"/>
      <c r="L6149" s="55" t="str">
        <f>IF(O6149="","",A6149)</f>
        <v/>
      </c>
      <c r="M6149" s="60" t="str">
        <f>IF(O6149="","",(VLOOKUP(A6149,A6149:E13133,5,FALSE)))</f>
        <v/>
      </c>
      <c r="N6149" s="55" t="str">
        <f t="shared" si="383"/>
        <v/>
      </c>
      <c r="O6149" s="55" t="str">
        <f t="shared" si="385"/>
        <v/>
      </c>
      <c r="P6149" s="104">
        <f t="shared" si="384"/>
        <v>14.600000000001501</v>
      </c>
      <c r="Q6149" s="58"/>
      <c r="R6149" s="58"/>
      <c r="S6149" s="102"/>
    </row>
    <row r="6150" spans="1:19" ht="12.5" customHeight="1" x14ac:dyDescent="0.35">
      <c r="A6150" s="60">
        <v>97</v>
      </c>
      <c r="B6150" s="60" t="s">
        <v>69</v>
      </c>
      <c r="C6150" s="68">
        <v>205.34399999999999</v>
      </c>
      <c r="D6150" s="58" t="s">
        <v>65</v>
      </c>
      <c r="E6150" s="60" t="s">
        <v>58</v>
      </c>
      <c r="F6150" s="60" t="s">
        <v>70</v>
      </c>
      <c r="G6150" s="60"/>
      <c r="H6150" s="60"/>
      <c r="I6150" s="60">
        <f t="shared" si="382"/>
        <v>0</v>
      </c>
      <c r="J6150" s="60">
        <f>IF(OR(I6150="",I6151="",I6152=""),"",(AVERAGEIF(A6150:A$10000,A6150,I6150:I$10000)))</f>
        <v>0</v>
      </c>
      <c r="K6150" s="60"/>
      <c r="L6150" s="60" t="str">
        <f>IF(O6150="","",A6150)</f>
        <v/>
      </c>
      <c r="M6150" s="60" t="str">
        <f>IF(O6150="","",(VLOOKUP(A6150,A6150:E13134,5,FALSE)))</f>
        <v/>
      </c>
      <c r="N6150" s="60" t="str">
        <f t="shared" si="383"/>
        <v/>
      </c>
      <c r="O6150" s="60" t="str">
        <f t="shared" si="385"/>
        <v/>
      </c>
      <c r="P6150" s="103">
        <f t="shared" si="384"/>
        <v>23.599999999987631</v>
      </c>
      <c r="Q6150" s="58"/>
      <c r="R6150" s="58"/>
      <c r="S6150" s="102"/>
    </row>
    <row r="6151" spans="1:19" ht="12.5" customHeight="1" x14ac:dyDescent="0.35">
      <c r="A6151" s="2">
        <v>97</v>
      </c>
      <c r="B6151" s="2" t="s">
        <v>71</v>
      </c>
      <c r="C6151" s="67">
        <v>205.35919999999999</v>
      </c>
      <c r="D6151" t="s">
        <v>65</v>
      </c>
      <c r="E6151" s="2" t="s">
        <v>58</v>
      </c>
      <c r="F6151" s="2" t="s">
        <v>70</v>
      </c>
      <c r="G6151" s="2"/>
      <c r="I6151" s="60">
        <f t="shared" si="382"/>
        <v>0</v>
      </c>
      <c r="J6151" s="60">
        <f>IF(OR(I6151="",I6152="",I6153=""),"",(AVERAGEIF(A6151:A$10000,A6151,I6151:I$10000)))</f>
        <v>0</v>
      </c>
      <c r="K6151" s="60"/>
      <c r="L6151" s="55" t="str">
        <f>IF(O6151="","",A6151)</f>
        <v/>
      </c>
      <c r="M6151" s="60" t="str">
        <f>IF(O6151="","",(VLOOKUP(A6151,A6151:E13135,5,FALSE)))</f>
        <v/>
      </c>
      <c r="N6151" s="55" t="str">
        <f t="shared" si="383"/>
        <v/>
      </c>
      <c r="O6151" s="55" t="str">
        <f t="shared" si="385"/>
        <v/>
      </c>
      <c r="P6151" s="104">
        <f t="shared" si="384"/>
        <v>15.199999999992997</v>
      </c>
      <c r="Q6151" s="58"/>
      <c r="R6151" s="58"/>
      <c r="S6151" s="102"/>
    </row>
    <row r="6152" spans="1:19" ht="12.5" customHeight="1" x14ac:dyDescent="0.35">
      <c r="A6152" s="60">
        <v>97</v>
      </c>
      <c r="B6152" s="60" t="s">
        <v>71</v>
      </c>
      <c r="C6152" s="68">
        <v>205.37370000000001</v>
      </c>
      <c r="D6152" s="58" t="s">
        <v>65</v>
      </c>
      <c r="E6152" s="60" t="s">
        <v>58</v>
      </c>
      <c r="F6152" s="60" t="s">
        <v>70</v>
      </c>
      <c r="G6152" s="60"/>
      <c r="H6152" s="60"/>
      <c r="I6152" s="60">
        <f t="shared" si="382"/>
        <v>0</v>
      </c>
      <c r="J6152" s="60">
        <f>IF(OR(I6152="",I6153="",I6154=""),"",(AVERAGEIF(A6152:A$10000,A6152,I6152:I$10000)))</f>
        <v>0</v>
      </c>
      <c r="K6152" s="60"/>
      <c r="L6152" s="60" t="str">
        <f>IF(O6152="","",A6152)</f>
        <v/>
      </c>
      <c r="M6152" s="60" t="str">
        <f>IF(O6152="","",(VLOOKUP(A6152,A6152:E13136,5,FALSE)))</f>
        <v/>
      </c>
      <c r="N6152" s="60" t="str">
        <f t="shared" si="383"/>
        <v/>
      </c>
      <c r="O6152" s="60" t="str">
        <f t="shared" si="385"/>
        <v/>
      </c>
      <c r="P6152" s="103">
        <f t="shared" si="384"/>
        <v>14.500000000026603</v>
      </c>
      <c r="Q6152" s="58"/>
      <c r="R6152" s="58"/>
      <c r="S6152" s="102"/>
    </row>
    <row r="6153" spans="1:19" ht="12.5" customHeight="1" x14ac:dyDescent="0.35">
      <c r="A6153" s="2">
        <v>97</v>
      </c>
      <c r="B6153" s="2" t="s">
        <v>71</v>
      </c>
      <c r="C6153" s="67">
        <v>205.38919999999999</v>
      </c>
      <c r="D6153" t="s">
        <v>65</v>
      </c>
      <c r="E6153" s="2" t="s">
        <v>58</v>
      </c>
      <c r="F6153" s="2" t="s">
        <v>70</v>
      </c>
      <c r="G6153" s="2"/>
      <c r="I6153" s="60">
        <f t="shared" si="382"/>
        <v>0</v>
      </c>
      <c r="J6153" s="60">
        <f>IF(OR(I6153="",I6154="",I6155=""),"",(AVERAGEIF(A6153:A$10000,A6153,I6153:I$10000)))</f>
        <v>0</v>
      </c>
      <c r="K6153" s="60"/>
      <c r="L6153" s="55" t="str">
        <f>IF(O6153="","",A6153)</f>
        <v/>
      </c>
      <c r="M6153" s="60" t="str">
        <f>IF(O6153="","",(VLOOKUP(A6153,A6153:E13137,5,FALSE)))</f>
        <v/>
      </c>
      <c r="N6153" s="55" t="str">
        <f t="shared" si="383"/>
        <v/>
      </c>
      <c r="O6153" s="55" t="str">
        <f t="shared" si="385"/>
        <v/>
      </c>
      <c r="P6153" s="104">
        <f t="shared" si="384"/>
        <v>15.499999999974534</v>
      </c>
      <c r="Q6153" s="58"/>
      <c r="R6153" s="58"/>
      <c r="S6153" s="102"/>
    </row>
    <row r="6154" spans="1:19" ht="12.5" customHeight="1" x14ac:dyDescent="0.35">
      <c r="A6154" s="60">
        <v>97</v>
      </c>
      <c r="B6154" s="60" t="s">
        <v>71</v>
      </c>
      <c r="C6154" s="68">
        <v>205.4041</v>
      </c>
      <c r="D6154" s="58" t="s">
        <v>65</v>
      </c>
      <c r="E6154" s="60" t="s">
        <v>58</v>
      </c>
      <c r="F6154" s="60" t="s">
        <v>70</v>
      </c>
      <c r="G6154" s="60"/>
      <c r="H6154" s="60"/>
      <c r="I6154" s="60">
        <f t="shared" si="382"/>
        <v>0</v>
      </c>
      <c r="J6154" s="60">
        <f>IF(OR(I6154="",I6155="",I6156=""),"",(AVERAGEIF(A6154:A$10000,A6154,I6154:I$10000)))</f>
        <v>0</v>
      </c>
      <c r="K6154" s="60"/>
      <c r="L6154" s="60" t="str">
        <f>IF(O6154="","",A6154)</f>
        <v/>
      </c>
      <c r="M6154" s="60" t="str">
        <f>IF(O6154="","",(VLOOKUP(A6154,A6154:E13138,5,FALSE)))</f>
        <v/>
      </c>
      <c r="N6154" s="60" t="str">
        <f t="shared" si="383"/>
        <v/>
      </c>
      <c r="O6154" s="60" t="str">
        <f t="shared" si="385"/>
        <v/>
      </c>
      <c r="P6154" s="103">
        <f t="shared" si="384"/>
        <v>14.90000000001146</v>
      </c>
      <c r="Q6154" s="58"/>
      <c r="R6154" s="58"/>
      <c r="S6154" s="102"/>
    </row>
    <row r="6155" spans="1:19" ht="12.5" customHeight="1" x14ac:dyDescent="0.35">
      <c r="A6155" s="2">
        <v>97</v>
      </c>
      <c r="B6155" s="2" t="s">
        <v>71</v>
      </c>
      <c r="C6155" s="67">
        <v>205.41849999999999</v>
      </c>
      <c r="D6155" t="s">
        <v>65</v>
      </c>
      <c r="E6155" s="2" t="s">
        <v>58</v>
      </c>
      <c r="F6155" s="2" t="s">
        <v>70</v>
      </c>
      <c r="G6155" s="2"/>
      <c r="I6155" s="60">
        <f t="shared" si="382"/>
        <v>0</v>
      </c>
      <c r="J6155" s="60">
        <f>IF(OR(I6155="",I6156="",I6157=""),"",(AVERAGEIF(A6155:A$10000,A6155,I6155:I$10000)))</f>
        <v>0</v>
      </c>
      <c r="K6155" s="60"/>
      <c r="L6155" s="55" t="str">
        <f>IF(O6155="","",A6155)</f>
        <v/>
      </c>
      <c r="M6155" s="60" t="str">
        <f>IF(O6155="","",(VLOOKUP(A6155,A6155:E13139,5,FALSE)))</f>
        <v/>
      </c>
      <c r="N6155" s="55" t="str">
        <f t="shared" si="383"/>
        <v/>
      </c>
      <c r="O6155" s="55" t="str">
        <f t="shared" si="385"/>
        <v/>
      </c>
      <c r="P6155" s="104">
        <f t="shared" si="384"/>
        <v>14.399999999994861</v>
      </c>
      <c r="Q6155" s="58"/>
      <c r="R6155" s="58"/>
      <c r="S6155" s="102"/>
    </row>
    <row r="6156" spans="1:19" ht="12.5" customHeight="1" x14ac:dyDescent="0.35">
      <c r="A6156" s="60">
        <v>97</v>
      </c>
      <c r="B6156" s="60" t="s">
        <v>71</v>
      </c>
      <c r="C6156" s="68">
        <v>205.4325</v>
      </c>
      <c r="D6156" s="58" t="s">
        <v>65</v>
      </c>
      <c r="E6156" s="60" t="s">
        <v>58</v>
      </c>
      <c r="F6156" s="60" t="s">
        <v>70</v>
      </c>
      <c r="G6156" s="60"/>
      <c r="H6156" s="60"/>
      <c r="I6156" s="60">
        <f t="shared" si="382"/>
        <v>0</v>
      </c>
      <c r="J6156" s="60">
        <f>IF(OR(I6156="",I6157="",I6158=""),"",(AVERAGEIF(A6156:A$10000,A6156,I6156:I$10000)))</f>
        <v>0</v>
      </c>
      <c r="K6156" s="60"/>
      <c r="L6156" s="60" t="str">
        <f>IF(O6156="","",A6156)</f>
        <v/>
      </c>
      <c r="M6156" s="60" t="str">
        <f>IF(O6156="","",(VLOOKUP(A6156,A6156:E13140,5,FALSE)))</f>
        <v/>
      </c>
      <c r="N6156" s="60" t="str">
        <f t="shared" si="383"/>
        <v/>
      </c>
      <c r="O6156" s="60" t="str">
        <f t="shared" si="385"/>
        <v/>
      </c>
      <c r="P6156" s="103">
        <f t="shared" si="384"/>
        <v>14.000000000010004</v>
      </c>
      <c r="Q6156" s="58"/>
      <c r="R6156" s="58"/>
      <c r="S6156" s="102"/>
    </row>
    <row r="6157" spans="1:19" ht="12.5" customHeight="1" x14ac:dyDescent="0.35">
      <c r="A6157" s="2">
        <v>97</v>
      </c>
      <c r="B6157" s="2" t="s">
        <v>71</v>
      </c>
      <c r="C6157" s="67">
        <v>205.44820000000001</v>
      </c>
      <c r="D6157" t="s">
        <v>65</v>
      </c>
      <c r="E6157" s="2" t="s">
        <v>58</v>
      </c>
      <c r="F6157" s="2" t="s">
        <v>70</v>
      </c>
      <c r="G6157" s="2"/>
      <c r="I6157" s="60">
        <f t="shared" si="382"/>
        <v>0</v>
      </c>
      <c r="J6157" s="60">
        <f>IF(OR(I6157="",I6158="",I6159=""),"",(AVERAGEIF(A6157:A$10000,A6157,I6157:I$10000)))</f>
        <v>0</v>
      </c>
      <c r="K6157" s="60"/>
      <c r="L6157" s="55" t="str">
        <f>IF(O6157="","",A6157)</f>
        <v/>
      </c>
      <c r="M6157" s="60" t="str">
        <f>IF(O6157="","",(VLOOKUP(A6157,A6157:E13141,5,FALSE)))</f>
        <v/>
      </c>
      <c r="N6157" s="55" t="str">
        <f t="shared" si="383"/>
        <v/>
      </c>
      <c r="O6157" s="55" t="str">
        <f t="shared" si="385"/>
        <v/>
      </c>
      <c r="P6157" s="104">
        <f t="shared" si="384"/>
        <v>15.700000000009595</v>
      </c>
      <c r="Q6157" s="58"/>
      <c r="R6157" s="58"/>
      <c r="S6157" s="102"/>
    </row>
    <row r="6158" spans="1:19" ht="12.5" customHeight="1" x14ac:dyDescent="0.35">
      <c r="A6158" s="60">
        <v>97</v>
      </c>
      <c r="B6158" s="60" t="s">
        <v>71</v>
      </c>
      <c r="C6158" s="68">
        <v>205.46289999999999</v>
      </c>
      <c r="D6158" s="58" t="s">
        <v>65</v>
      </c>
      <c r="E6158" s="60" t="s">
        <v>58</v>
      </c>
      <c r="F6158" s="60" t="s">
        <v>70</v>
      </c>
      <c r="G6158" s="60"/>
      <c r="H6158" s="60"/>
      <c r="I6158" s="60">
        <f t="shared" si="382"/>
        <v>0</v>
      </c>
      <c r="J6158" s="60">
        <f>IF(OR(I6158="",I6159="",I6160=""),"",(AVERAGEIF(A6158:A$10000,A6158,I6158:I$10000)))</f>
        <v>0</v>
      </c>
      <c r="K6158" s="60"/>
      <c r="L6158" s="60" t="str">
        <f>IF(O6158="","",A6158)</f>
        <v/>
      </c>
      <c r="M6158" s="60" t="str">
        <f>IF(O6158="","",(VLOOKUP(A6158,A6158:E13142,5,FALSE)))</f>
        <v/>
      </c>
      <c r="N6158" s="60" t="str">
        <f t="shared" si="383"/>
        <v/>
      </c>
      <c r="O6158" s="60" t="str">
        <f t="shared" si="385"/>
        <v/>
      </c>
      <c r="P6158" s="103">
        <f t="shared" si="384"/>
        <v>14.699999999976399</v>
      </c>
      <c r="Q6158" s="58"/>
      <c r="R6158" s="58"/>
      <c r="S6158" s="102"/>
    </row>
    <row r="6159" spans="1:19" ht="12.5" customHeight="1" x14ac:dyDescent="0.35">
      <c r="A6159" s="2">
        <v>97</v>
      </c>
      <c r="B6159" s="2" t="s">
        <v>69</v>
      </c>
      <c r="C6159" s="67">
        <v>205.4778</v>
      </c>
      <c r="D6159" t="s">
        <v>65</v>
      </c>
      <c r="E6159" s="2" t="s">
        <v>58</v>
      </c>
      <c r="F6159" s="2" t="s">
        <v>70</v>
      </c>
      <c r="G6159" s="2"/>
      <c r="I6159" s="60">
        <f t="shared" si="382"/>
        <v>0</v>
      </c>
      <c r="J6159" s="60">
        <f>IF(OR(I6159="",I6160="",I6161=""),"",(AVERAGEIF(A6159:A$10000,A6159,I6159:I$10000)))</f>
        <v>0</v>
      </c>
      <c r="K6159" s="60"/>
      <c r="L6159" s="55" t="str">
        <f>IF(O6159="","",A6159)</f>
        <v/>
      </c>
      <c r="M6159" s="60" t="str">
        <f>IF(O6159="","",(VLOOKUP(A6159,A6159:E13143,5,FALSE)))</f>
        <v/>
      </c>
      <c r="N6159" s="55" t="str">
        <f t="shared" si="383"/>
        <v/>
      </c>
      <c r="O6159" s="55" t="str">
        <f t="shared" si="385"/>
        <v/>
      </c>
      <c r="P6159" s="104">
        <f t="shared" si="384"/>
        <v>14.90000000001146</v>
      </c>
      <c r="Q6159" s="58"/>
      <c r="R6159" s="58"/>
      <c r="S6159" s="102"/>
    </row>
    <row r="6160" spans="1:19" ht="12.5" customHeight="1" x14ac:dyDescent="0.35">
      <c r="A6160" s="60">
        <v>97</v>
      </c>
      <c r="B6160" s="60" t="s">
        <v>71</v>
      </c>
      <c r="C6160" s="68">
        <v>205.49199999999999</v>
      </c>
      <c r="D6160" s="58" t="s">
        <v>65</v>
      </c>
      <c r="E6160" s="60" t="s">
        <v>58</v>
      </c>
      <c r="F6160" s="60" t="s">
        <v>70</v>
      </c>
      <c r="G6160" s="60"/>
      <c r="H6160" s="60"/>
      <c r="I6160" s="60">
        <f t="shared" si="382"/>
        <v>0</v>
      </c>
      <c r="J6160" s="60">
        <f>IF(OR(I6160="",I6161="",I6162=""),"",(AVERAGEIF(A6160:A$10000,A6160,I6160:I$10000)))</f>
        <v>0</v>
      </c>
      <c r="K6160" s="60"/>
      <c r="L6160" s="60" t="str">
        <f>IF(O6160="","",A6160)</f>
        <v/>
      </c>
      <c r="M6160" s="60" t="str">
        <f>IF(O6160="","",(VLOOKUP(A6160,A6160:E13144,5,FALSE)))</f>
        <v/>
      </c>
      <c r="N6160" s="60" t="str">
        <f t="shared" si="383"/>
        <v/>
      </c>
      <c r="O6160" s="60" t="str">
        <f t="shared" si="385"/>
        <v/>
      </c>
      <c r="P6160" s="103">
        <f t="shared" si="384"/>
        <v>14.199999999988222</v>
      </c>
      <c r="Q6160" s="58"/>
      <c r="R6160" s="58"/>
      <c r="S6160" s="102"/>
    </row>
    <row r="6161" spans="1:19" ht="12.5" customHeight="1" x14ac:dyDescent="0.35">
      <c r="A6161" s="2">
        <v>97</v>
      </c>
      <c r="B6161" s="2" t="s">
        <v>71</v>
      </c>
      <c r="C6161" s="67">
        <v>205.5086</v>
      </c>
      <c r="D6161" t="s">
        <v>65</v>
      </c>
      <c r="E6161" s="2" t="s">
        <v>58</v>
      </c>
      <c r="F6161" s="2" t="s">
        <v>70</v>
      </c>
      <c r="G6161" s="2"/>
      <c r="I6161" s="60">
        <f t="shared" ref="I6161:I6224" si="386">IF(AND(OR(G6160&gt;G$5,G6162&gt;G$5),G6161&gt;G$5),G6161,"")</f>
        <v>0</v>
      </c>
      <c r="J6161" s="60">
        <f>IF(OR(I6161="",I6162="",I6163=""),"",(AVERAGEIF(A6161:A$10000,A6161,I6161:I$10000)))</f>
        <v>0</v>
      </c>
      <c r="K6161" s="60"/>
      <c r="L6161" s="55" t="str">
        <f>IF(O6161="","",A6161)</f>
        <v/>
      </c>
      <c r="M6161" s="60" t="str">
        <f>IF(O6161="","",(VLOOKUP(A6161,A6161:E13145,5,FALSE)))</f>
        <v/>
      </c>
      <c r="N6161" s="55" t="str">
        <f t="shared" si="383"/>
        <v/>
      </c>
      <c r="O6161" s="55" t="str">
        <f t="shared" si="385"/>
        <v/>
      </c>
      <c r="P6161" s="104">
        <f t="shared" si="384"/>
        <v>16.60000000001105</v>
      </c>
      <c r="Q6161" s="58"/>
      <c r="R6161" s="58"/>
      <c r="S6161" s="102"/>
    </row>
    <row r="6162" spans="1:19" ht="12.5" customHeight="1" x14ac:dyDescent="0.35">
      <c r="A6162" s="60">
        <v>97</v>
      </c>
      <c r="B6162" s="60" t="s">
        <v>71</v>
      </c>
      <c r="C6162" s="68">
        <v>205.5249</v>
      </c>
      <c r="D6162" s="58" t="s">
        <v>65</v>
      </c>
      <c r="E6162" s="60" t="s">
        <v>58</v>
      </c>
      <c r="F6162" s="60" t="s">
        <v>70</v>
      </c>
      <c r="G6162" s="60"/>
      <c r="H6162" s="60"/>
      <c r="I6162" s="60">
        <f t="shared" si="386"/>
        <v>0</v>
      </c>
      <c r="J6162" s="60">
        <f>IF(OR(I6162="",I6163="",I6164=""),"",(AVERAGEIF(A6162:A$10000,A6162,I6162:I$10000)))</f>
        <v>0</v>
      </c>
      <c r="K6162" s="60"/>
      <c r="L6162" s="60" t="str">
        <f>IF(O6162="","",A6162)</f>
        <v/>
      </c>
      <c r="M6162" s="60" t="str">
        <f>IF(O6162="","",(VLOOKUP(A6162,A6162:E13146,5,FALSE)))</f>
        <v/>
      </c>
      <c r="N6162" s="60" t="str">
        <f t="shared" ref="N6162:N6225" si="387">IF(L6162="","",I6162)</f>
        <v/>
      </c>
      <c r="O6162" s="60" t="str">
        <f t="shared" si="385"/>
        <v/>
      </c>
      <c r="P6162" s="103">
        <f t="shared" ref="P6162:P6225" si="388">IF(A6162=A6161,ABS(C6162-C6161)*1000,"")</f>
        <v>16.300000000001091</v>
      </c>
      <c r="Q6162" s="58"/>
      <c r="R6162" s="58"/>
      <c r="S6162" s="102"/>
    </row>
    <row r="6163" spans="1:19" ht="12.5" customHeight="1" x14ac:dyDescent="0.35">
      <c r="A6163" s="2">
        <v>97</v>
      </c>
      <c r="B6163" s="2" t="s">
        <v>71</v>
      </c>
      <c r="C6163" s="67">
        <v>205.5487</v>
      </c>
      <c r="D6163" t="s">
        <v>65</v>
      </c>
      <c r="E6163" s="2" t="s">
        <v>58</v>
      </c>
      <c r="F6163" s="2" t="s">
        <v>70</v>
      </c>
      <c r="G6163" s="2"/>
      <c r="I6163" s="60">
        <f t="shared" si="386"/>
        <v>0</v>
      </c>
      <c r="J6163" s="60">
        <f>IF(OR(I6163="",I6164="",I6165=""),"",(AVERAGEIF(A6163:A$10000,A6163,I6163:I$10000)))</f>
        <v>0</v>
      </c>
      <c r="K6163" s="60"/>
      <c r="L6163" s="55" t="str">
        <f>IF(O6163="","",A6163)</f>
        <v/>
      </c>
      <c r="M6163" s="60" t="str">
        <f>IF(O6163="","",(VLOOKUP(A6163,A6163:E13147,5,FALSE)))</f>
        <v/>
      </c>
      <c r="N6163" s="55" t="str">
        <f t="shared" si="387"/>
        <v/>
      </c>
      <c r="O6163" s="55" t="str">
        <f t="shared" si="385"/>
        <v/>
      </c>
      <c r="P6163" s="104">
        <f t="shared" si="388"/>
        <v>23.79999999999427</v>
      </c>
      <c r="Q6163" s="58"/>
      <c r="R6163" s="58"/>
      <c r="S6163" s="102"/>
    </row>
    <row r="6164" spans="1:19" ht="12.5" customHeight="1" x14ac:dyDescent="0.35">
      <c r="A6164" s="60">
        <v>97</v>
      </c>
      <c r="B6164" s="60" t="s">
        <v>71</v>
      </c>
      <c r="C6164" s="68">
        <v>205.5641</v>
      </c>
      <c r="D6164" s="58" t="s">
        <v>65</v>
      </c>
      <c r="E6164" s="60" t="s">
        <v>58</v>
      </c>
      <c r="F6164" s="60" t="s">
        <v>70</v>
      </c>
      <c r="G6164" s="60"/>
      <c r="H6164" s="60"/>
      <c r="I6164" s="60">
        <f t="shared" si="386"/>
        <v>0</v>
      </c>
      <c r="J6164" s="60">
        <f>IF(OR(I6164="",I6165="",I6166=""),"",(AVERAGEIF(A6164:A$10000,A6164,I6164:I$10000)))</f>
        <v>0</v>
      </c>
      <c r="K6164" s="60"/>
      <c r="L6164" s="60" t="str">
        <f>IF(O6164="","",A6164)</f>
        <v/>
      </c>
      <c r="M6164" s="60" t="str">
        <f>IF(O6164="","",(VLOOKUP(A6164,A6164:E13148,5,FALSE)))</f>
        <v/>
      </c>
      <c r="N6164" s="60" t="str">
        <f t="shared" si="387"/>
        <v/>
      </c>
      <c r="O6164" s="60" t="str">
        <f t="shared" si="385"/>
        <v/>
      </c>
      <c r="P6164" s="103">
        <f t="shared" si="388"/>
        <v>15.399999999999636</v>
      </c>
      <c r="Q6164" s="58"/>
      <c r="R6164" s="58"/>
      <c r="S6164" s="102"/>
    </row>
    <row r="6165" spans="1:19" ht="12.5" customHeight="1" x14ac:dyDescent="0.35">
      <c r="A6165" s="2">
        <v>97</v>
      </c>
      <c r="B6165" s="2" t="s">
        <v>71</v>
      </c>
      <c r="C6165" s="67">
        <v>205.57900000000001</v>
      </c>
      <c r="D6165" t="s">
        <v>65</v>
      </c>
      <c r="E6165" s="2" t="s">
        <v>58</v>
      </c>
      <c r="F6165" s="2" t="s">
        <v>70</v>
      </c>
      <c r="G6165" s="2"/>
      <c r="I6165" s="60">
        <f t="shared" si="386"/>
        <v>0</v>
      </c>
      <c r="J6165" s="60">
        <f>IF(OR(I6165="",I6166="",I6167=""),"",(AVERAGEIF(A6165:A$10000,A6165,I6165:I$10000)))</f>
        <v>0</v>
      </c>
      <c r="K6165" s="60"/>
      <c r="L6165" s="55" t="str">
        <f>IF(O6165="","",A6165)</f>
        <v/>
      </c>
      <c r="M6165" s="60" t="str">
        <f>IF(O6165="","",(VLOOKUP(A6165,A6165:E13149,5,FALSE)))</f>
        <v/>
      </c>
      <c r="N6165" s="55" t="str">
        <f t="shared" si="387"/>
        <v/>
      </c>
      <c r="O6165" s="55" t="str">
        <f t="shared" si="385"/>
        <v/>
      </c>
      <c r="P6165" s="104">
        <f t="shared" si="388"/>
        <v>14.90000000001146</v>
      </c>
      <c r="Q6165" s="58"/>
      <c r="R6165" s="58"/>
      <c r="S6165" s="102"/>
    </row>
    <row r="6166" spans="1:19" ht="12.5" customHeight="1" x14ac:dyDescent="0.35">
      <c r="A6166" s="60">
        <v>97</v>
      </c>
      <c r="B6166" s="60" t="s">
        <v>71</v>
      </c>
      <c r="C6166" s="68">
        <v>205.5943</v>
      </c>
      <c r="D6166" s="58" t="s">
        <v>65</v>
      </c>
      <c r="E6166" s="60" t="s">
        <v>58</v>
      </c>
      <c r="F6166" s="60" t="s">
        <v>70</v>
      </c>
      <c r="G6166" s="60"/>
      <c r="H6166" s="60"/>
      <c r="I6166" s="60">
        <f t="shared" si="386"/>
        <v>0</v>
      </c>
      <c r="J6166" s="60">
        <f>IF(OR(I6166="",I6167="",I6168=""),"",(AVERAGEIF(A6166:A$10000,A6166,I6166:I$10000)))</f>
        <v>0</v>
      </c>
      <c r="K6166" s="60"/>
      <c r="L6166" s="60" t="str">
        <f>IF(O6166="","",A6166)</f>
        <v/>
      </c>
      <c r="M6166" s="60" t="str">
        <f>IF(O6166="","",(VLOOKUP(A6166,A6166:E13150,5,FALSE)))</f>
        <v/>
      </c>
      <c r="N6166" s="60" t="str">
        <f t="shared" si="387"/>
        <v/>
      </c>
      <c r="O6166" s="60" t="str">
        <f t="shared" si="385"/>
        <v/>
      </c>
      <c r="P6166" s="103">
        <f t="shared" si="388"/>
        <v>15.299999999996317</v>
      </c>
      <c r="Q6166" s="58"/>
      <c r="R6166" s="58"/>
      <c r="S6166" s="102"/>
    </row>
    <row r="6167" spans="1:19" ht="12.5" customHeight="1" x14ac:dyDescent="0.35">
      <c r="A6167" s="2">
        <v>97</v>
      </c>
      <c r="B6167" s="2" t="s">
        <v>71</v>
      </c>
      <c r="C6167" s="67">
        <v>205.6087</v>
      </c>
      <c r="D6167" t="s">
        <v>65</v>
      </c>
      <c r="E6167" s="2" t="s">
        <v>58</v>
      </c>
      <c r="F6167" s="2" t="s">
        <v>70</v>
      </c>
      <c r="G6167" s="2"/>
      <c r="I6167" s="60">
        <f t="shared" si="386"/>
        <v>0</v>
      </c>
      <c r="J6167" s="60">
        <f>IF(OR(I6167="",I6168="",I6169=""),"",(AVERAGEIF(A6167:A$10000,A6167,I6167:I$10000)))</f>
        <v>0</v>
      </c>
      <c r="K6167" s="60"/>
      <c r="L6167" s="55" t="str">
        <f>IF(O6167="","",A6167)</f>
        <v/>
      </c>
      <c r="M6167" s="60" t="str">
        <f>IF(O6167="","",(VLOOKUP(A6167,A6167:E13151,5,FALSE)))</f>
        <v/>
      </c>
      <c r="N6167" s="55" t="str">
        <f t="shared" si="387"/>
        <v/>
      </c>
      <c r="O6167" s="55" t="str">
        <f t="shared" si="385"/>
        <v/>
      </c>
      <c r="P6167" s="104">
        <f t="shared" si="388"/>
        <v>14.399999999994861</v>
      </c>
      <c r="Q6167" s="58"/>
      <c r="R6167" s="58"/>
      <c r="S6167" s="102"/>
    </row>
    <row r="6168" spans="1:19" ht="12.5" customHeight="1" x14ac:dyDescent="0.35">
      <c r="A6168" s="60">
        <v>97</v>
      </c>
      <c r="B6168" s="60" t="s">
        <v>71</v>
      </c>
      <c r="C6168" s="68">
        <v>205.624</v>
      </c>
      <c r="D6168" s="58" t="s">
        <v>65</v>
      </c>
      <c r="E6168" s="60" t="s">
        <v>58</v>
      </c>
      <c r="F6168" s="60" t="s">
        <v>70</v>
      </c>
      <c r="G6168" s="60"/>
      <c r="H6168" s="60"/>
      <c r="I6168" s="60">
        <f t="shared" si="386"/>
        <v>0</v>
      </c>
      <c r="J6168" s="60">
        <f>IF(OR(I6168="",I6169="",I6170=""),"",(AVERAGEIF(A6168:A$10000,A6168,I6168:I$10000)))</f>
        <v>0</v>
      </c>
      <c r="K6168" s="60"/>
      <c r="L6168" s="60" t="str">
        <f>IF(O6168="","",A6168)</f>
        <v/>
      </c>
      <c r="M6168" s="60" t="str">
        <f>IF(O6168="","",(VLOOKUP(A6168,A6168:E13152,5,FALSE)))</f>
        <v/>
      </c>
      <c r="N6168" s="60" t="str">
        <f t="shared" si="387"/>
        <v/>
      </c>
      <c r="O6168" s="60" t="str">
        <f t="shared" si="385"/>
        <v/>
      </c>
      <c r="P6168" s="103">
        <f t="shared" si="388"/>
        <v>15.299999999996317</v>
      </c>
      <c r="Q6168" s="58"/>
      <c r="R6168" s="58"/>
      <c r="S6168" s="102"/>
    </row>
    <row r="6169" spans="1:19" ht="12.5" customHeight="1" x14ac:dyDescent="0.35">
      <c r="A6169" s="2">
        <v>98</v>
      </c>
      <c r="B6169" s="2" t="s">
        <v>69</v>
      </c>
      <c r="C6169" s="67">
        <v>206.64320000000001</v>
      </c>
      <c r="D6169" t="s">
        <v>65</v>
      </c>
      <c r="E6169" s="2" t="s">
        <v>58</v>
      </c>
      <c r="F6169" s="2" t="s">
        <v>70</v>
      </c>
      <c r="G6169" s="2"/>
      <c r="I6169" s="60">
        <f t="shared" si="386"/>
        <v>0</v>
      </c>
      <c r="J6169" s="60">
        <f>IF(OR(I6169="",I6170="",I6171=""),"",(AVERAGEIF(A6169:A$10000,A6169,I6169:I$10000)))</f>
        <v>0</v>
      </c>
      <c r="K6169" s="60"/>
      <c r="L6169" s="55" t="str">
        <f>IF(O6169="","",A6169)</f>
        <v/>
      </c>
      <c r="M6169" s="60" t="str">
        <f>IF(O6169="","",(VLOOKUP(A6169,A6169:E13153,5,FALSE)))</f>
        <v/>
      </c>
      <c r="N6169" s="55" t="str">
        <f t="shared" si="387"/>
        <v/>
      </c>
      <c r="O6169" s="55" t="str">
        <f t="shared" si="385"/>
        <v/>
      </c>
      <c r="P6169" s="104" t="str">
        <f t="shared" si="388"/>
        <v/>
      </c>
      <c r="Q6169" s="58"/>
      <c r="R6169" s="58"/>
      <c r="S6169" s="102"/>
    </row>
    <row r="6170" spans="1:19" ht="12.5" customHeight="1" x14ac:dyDescent="0.35">
      <c r="A6170" s="60">
        <v>98</v>
      </c>
      <c r="B6170" s="60" t="s">
        <v>69</v>
      </c>
      <c r="C6170" s="68">
        <v>206.6574</v>
      </c>
      <c r="D6170" s="58" t="s">
        <v>65</v>
      </c>
      <c r="E6170" s="60" t="s">
        <v>58</v>
      </c>
      <c r="F6170" s="60" t="s">
        <v>70</v>
      </c>
      <c r="G6170" s="60"/>
      <c r="H6170" s="60"/>
      <c r="I6170" s="60">
        <f t="shared" si="386"/>
        <v>0</v>
      </c>
      <c r="J6170" s="60">
        <f>IF(OR(I6170="",I6171="",I6172=""),"",(AVERAGEIF(A6170:A$10000,A6170,I6170:I$10000)))</f>
        <v>0</v>
      </c>
      <c r="K6170" s="60"/>
      <c r="L6170" s="60" t="str">
        <f>IF(O6170="","",A6170)</f>
        <v/>
      </c>
      <c r="M6170" s="60" t="str">
        <f>IF(O6170="","",(VLOOKUP(A6170,A6170:E13154,5,FALSE)))</f>
        <v/>
      </c>
      <c r="N6170" s="60" t="str">
        <f t="shared" si="387"/>
        <v/>
      </c>
      <c r="O6170" s="60" t="str">
        <f t="shared" ref="O6170:O6219" si="389">IF(J6170="","",IF(AND(J6169="",J6168="",J6167=""),C6170,""))</f>
        <v/>
      </c>
      <c r="P6170" s="103">
        <f t="shared" si="388"/>
        <v>14.199999999988222</v>
      </c>
      <c r="Q6170" s="58"/>
      <c r="R6170" s="58"/>
      <c r="S6170" s="102"/>
    </row>
    <row r="6171" spans="1:19" ht="12.5" customHeight="1" x14ac:dyDescent="0.35">
      <c r="A6171" s="2">
        <v>98</v>
      </c>
      <c r="B6171" s="2" t="s">
        <v>69</v>
      </c>
      <c r="C6171" s="67">
        <v>206.67160000000001</v>
      </c>
      <c r="D6171" t="s">
        <v>65</v>
      </c>
      <c r="E6171" s="2" t="s">
        <v>58</v>
      </c>
      <c r="F6171" s="2" t="s">
        <v>70</v>
      </c>
      <c r="G6171" s="2"/>
      <c r="I6171" s="60">
        <f t="shared" si="386"/>
        <v>0</v>
      </c>
      <c r="J6171" s="60">
        <f>IF(OR(I6171="",I6172="",I6173=""),"",(AVERAGEIF(A6171:A$10000,A6171,I6171:I$10000)))</f>
        <v>0</v>
      </c>
      <c r="K6171" s="60"/>
      <c r="L6171" s="55" t="str">
        <f>IF(O6171="","",A6171)</f>
        <v/>
      </c>
      <c r="M6171" s="60" t="str">
        <f>IF(O6171="","",(VLOOKUP(A6171,A6171:E13155,5,FALSE)))</f>
        <v/>
      </c>
      <c r="N6171" s="55" t="str">
        <f t="shared" si="387"/>
        <v/>
      </c>
      <c r="O6171" s="55" t="str">
        <f t="shared" si="389"/>
        <v/>
      </c>
      <c r="P6171" s="104">
        <f t="shared" si="388"/>
        <v>14.200000000016644</v>
      </c>
      <c r="Q6171" s="58"/>
      <c r="R6171" s="58"/>
      <c r="S6171" s="102"/>
    </row>
    <row r="6172" spans="1:19" ht="12.5" customHeight="1" x14ac:dyDescent="0.35">
      <c r="A6172" s="60">
        <v>98</v>
      </c>
      <c r="B6172" s="60" t="s">
        <v>69</v>
      </c>
      <c r="C6172" s="68">
        <v>206.6866</v>
      </c>
      <c r="D6172" s="58" t="s">
        <v>65</v>
      </c>
      <c r="E6172" s="60" t="s">
        <v>58</v>
      </c>
      <c r="F6172" s="60" t="s">
        <v>70</v>
      </c>
      <c r="G6172" s="60"/>
      <c r="H6172" s="60"/>
      <c r="I6172" s="60">
        <f t="shared" si="386"/>
        <v>0</v>
      </c>
      <c r="J6172" s="60">
        <f>IF(OR(I6172="",I6173="",I6174=""),"",(AVERAGEIF(A6172:A$10000,A6172,I6172:I$10000)))</f>
        <v>0</v>
      </c>
      <c r="K6172" s="60"/>
      <c r="L6172" s="60" t="str">
        <f>IF(O6172="","",A6172)</f>
        <v/>
      </c>
      <c r="M6172" s="60" t="str">
        <f>IF(O6172="","",(VLOOKUP(A6172,A6172:E13156,5,FALSE)))</f>
        <v/>
      </c>
      <c r="N6172" s="60" t="str">
        <f t="shared" si="387"/>
        <v/>
      </c>
      <c r="O6172" s="60" t="str">
        <f t="shared" si="389"/>
        <v/>
      </c>
      <c r="P6172" s="103">
        <f t="shared" si="388"/>
        <v>14.999999999986358</v>
      </c>
      <c r="Q6172" s="58"/>
      <c r="R6172" s="58"/>
      <c r="S6172" s="102"/>
    </row>
    <row r="6173" spans="1:19" ht="12.5" customHeight="1" x14ac:dyDescent="0.35">
      <c r="A6173" s="2">
        <v>98</v>
      </c>
      <c r="B6173" s="2" t="s">
        <v>69</v>
      </c>
      <c r="C6173" s="67">
        <v>206.7012</v>
      </c>
      <c r="D6173" t="s">
        <v>65</v>
      </c>
      <c r="E6173" s="2" t="s">
        <v>58</v>
      </c>
      <c r="F6173" s="2" t="s">
        <v>70</v>
      </c>
      <c r="G6173" s="2"/>
      <c r="I6173" s="60">
        <f t="shared" si="386"/>
        <v>0</v>
      </c>
      <c r="J6173" s="60">
        <f>IF(OR(I6173="",I6174="",I6175=""),"",(AVERAGEIF(A6173:A$10000,A6173,I6173:I$10000)))</f>
        <v>0</v>
      </c>
      <c r="K6173" s="60"/>
      <c r="L6173" s="55" t="str">
        <f>IF(O6173="","",A6173)</f>
        <v/>
      </c>
      <c r="M6173" s="60" t="str">
        <f>IF(O6173="","",(VLOOKUP(A6173,A6173:E13157,5,FALSE)))</f>
        <v/>
      </c>
      <c r="N6173" s="55" t="str">
        <f t="shared" si="387"/>
        <v/>
      </c>
      <c r="O6173" s="55" t="str">
        <f t="shared" si="389"/>
        <v/>
      </c>
      <c r="P6173" s="104">
        <f t="shared" si="388"/>
        <v>14.600000000001501</v>
      </c>
      <c r="Q6173" s="58"/>
      <c r="R6173" s="58"/>
      <c r="S6173" s="102"/>
    </row>
    <row r="6174" spans="1:19" ht="12.5" customHeight="1" x14ac:dyDescent="0.35">
      <c r="A6174" s="60">
        <v>98</v>
      </c>
      <c r="B6174" s="60" t="s">
        <v>69</v>
      </c>
      <c r="C6174" s="68">
        <v>206.71549999999999</v>
      </c>
      <c r="D6174" s="58" t="s">
        <v>65</v>
      </c>
      <c r="E6174" s="60" t="s">
        <v>58</v>
      </c>
      <c r="F6174" s="60" t="s">
        <v>70</v>
      </c>
      <c r="G6174" s="60"/>
      <c r="H6174" s="60"/>
      <c r="I6174" s="60">
        <f t="shared" si="386"/>
        <v>0</v>
      </c>
      <c r="J6174" s="60">
        <f>IF(OR(I6174="",I6175="",I6176=""),"",(AVERAGEIF(A6174:A$10000,A6174,I6174:I$10000)))</f>
        <v>0</v>
      </c>
      <c r="K6174" s="60"/>
      <c r="L6174" s="60" t="str">
        <f>IF(O6174="","",A6174)</f>
        <v/>
      </c>
      <c r="M6174" s="60" t="str">
        <f>IF(O6174="","",(VLOOKUP(A6174,A6174:E13158,5,FALSE)))</f>
        <v/>
      </c>
      <c r="N6174" s="60" t="str">
        <f t="shared" si="387"/>
        <v/>
      </c>
      <c r="O6174" s="60" t="str">
        <f t="shared" si="389"/>
        <v/>
      </c>
      <c r="P6174" s="103">
        <f t="shared" si="388"/>
        <v>14.299999999991542</v>
      </c>
      <c r="Q6174" s="58"/>
      <c r="R6174" s="58"/>
      <c r="S6174" s="102"/>
    </row>
    <row r="6175" spans="1:19" ht="12.5" customHeight="1" x14ac:dyDescent="0.35">
      <c r="A6175" s="2">
        <v>98</v>
      </c>
      <c r="B6175" s="2" t="s">
        <v>69</v>
      </c>
      <c r="C6175" s="67">
        <v>206.7295</v>
      </c>
      <c r="D6175" t="s">
        <v>65</v>
      </c>
      <c r="E6175" s="2" t="s">
        <v>58</v>
      </c>
      <c r="F6175" s="2" t="s">
        <v>70</v>
      </c>
      <c r="G6175" s="2"/>
      <c r="I6175" s="60">
        <f t="shared" si="386"/>
        <v>0</v>
      </c>
      <c r="J6175" s="60">
        <f>IF(OR(I6175="",I6176="",I6177=""),"",(AVERAGEIF(A6175:A$10000,A6175,I6175:I$10000)))</f>
        <v>0</v>
      </c>
      <c r="K6175" s="60"/>
      <c r="L6175" s="55" t="str">
        <f>IF(O6175="","",A6175)</f>
        <v/>
      </c>
      <c r="M6175" s="60" t="str">
        <f>IF(O6175="","",(VLOOKUP(A6175,A6175:E13159,5,FALSE)))</f>
        <v/>
      </c>
      <c r="N6175" s="55" t="str">
        <f t="shared" si="387"/>
        <v/>
      </c>
      <c r="O6175" s="55" t="str">
        <f t="shared" si="389"/>
        <v/>
      </c>
      <c r="P6175" s="104">
        <f t="shared" si="388"/>
        <v>14.000000000010004</v>
      </c>
      <c r="Q6175" s="58"/>
      <c r="R6175" s="58"/>
      <c r="S6175" s="102"/>
    </row>
    <row r="6176" spans="1:19" ht="12.5" customHeight="1" x14ac:dyDescent="0.35">
      <c r="A6176" s="60">
        <v>98</v>
      </c>
      <c r="B6176" s="60" t="s">
        <v>69</v>
      </c>
      <c r="C6176" s="68">
        <v>206.74449999999999</v>
      </c>
      <c r="D6176" s="58" t="s">
        <v>65</v>
      </c>
      <c r="E6176" s="60" t="s">
        <v>58</v>
      </c>
      <c r="F6176" s="60" t="s">
        <v>70</v>
      </c>
      <c r="G6176" s="60"/>
      <c r="H6176" s="60"/>
      <c r="I6176" s="60">
        <f t="shared" si="386"/>
        <v>0</v>
      </c>
      <c r="J6176" s="60">
        <f>IF(OR(I6176="",I6177="",I6178=""),"",(AVERAGEIF(A6176:A$10000,A6176,I6176:I$10000)))</f>
        <v>0</v>
      </c>
      <c r="K6176" s="60"/>
      <c r="L6176" s="60" t="str">
        <f>IF(O6176="","",A6176)</f>
        <v/>
      </c>
      <c r="M6176" s="60" t="str">
        <f>IF(O6176="","",(VLOOKUP(A6176,A6176:E13160,5,FALSE)))</f>
        <v/>
      </c>
      <c r="N6176" s="60" t="str">
        <f t="shared" si="387"/>
        <v/>
      </c>
      <c r="O6176" s="60" t="str">
        <f t="shared" si="389"/>
        <v/>
      </c>
      <c r="P6176" s="103">
        <f t="shared" si="388"/>
        <v>14.999999999986358</v>
      </c>
      <c r="Q6176" s="58"/>
      <c r="R6176" s="58"/>
      <c r="S6176" s="102"/>
    </row>
    <row r="6177" spans="1:19" ht="12.5" customHeight="1" x14ac:dyDescent="0.35">
      <c r="A6177" s="2">
        <v>98</v>
      </c>
      <c r="B6177" s="2" t="s">
        <v>69</v>
      </c>
      <c r="C6177" s="67">
        <v>206.7594</v>
      </c>
      <c r="D6177" t="s">
        <v>65</v>
      </c>
      <c r="E6177" s="2" t="s">
        <v>58</v>
      </c>
      <c r="F6177" s="2" t="s">
        <v>70</v>
      </c>
      <c r="G6177" s="2"/>
      <c r="I6177" s="60">
        <f t="shared" si="386"/>
        <v>0</v>
      </c>
      <c r="J6177" s="60">
        <f>IF(OR(I6177="",I6178="",I6179=""),"",(AVERAGEIF(A6177:A$10000,A6177,I6177:I$10000)))</f>
        <v>0</v>
      </c>
      <c r="K6177" s="60"/>
      <c r="L6177" s="55" t="str">
        <f>IF(O6177="","",A6177)</f>
        <v/>
      </c>
      <c r="M6177" s="60" t="str">
        <f>IF(O6177="","",(VLOOKUP(A6177,A6177:E13161,5,FALSE)))</f>
        <v/>
      </c>
      <c r="N6177" s="55" t="str">
        <f t="shared" si="387"/>
        <v/>
      </c>
      <c r="O6177" s="55" t="str">
        <f t="shared" si="389"/>
        <v/>
      </c>
      <c r="P6177" s="104">
        <f t="shared" si="388"/>
        <v>14.90000000001146</v>
      </c>
      <c r="Q6177" s="58"/>
      <c r="R6177" s="58"/>
      <c r="S6177" s="102"/>
    </row>
    <row r="6178" spans="1:19" ht="12.5" customHeight="1" x14ac:dyDescent="0.35">
      <c r="A6178" s="60">
        <v>98</v>
      </c>
      <c r="B6178" s="60" t="s">
        <v>69</v>
      </c>
      <c r="C6178" s="68">
        <v>206.77440000000001</v>
      </c>
      <c r="D6178" s="58" t="s">
        <v>65</v>
      </c>
      <c r="E6178" s="60" t="s">
        <v>58</v>
      </c>
      <c r="F6178" s="60" t="s">
        <v>70</v>
      </c>
      <c r="G6178" s="60"/>
      <c r="H6178" s="60"/>
      <c r="I6178" s="60">
        <f t="shared" si="386"/>
        <v>0</v>
      </c>
      <c r="J6178" s="60">
        <f>IF(OR(I6178="",I6179="",I6180=""),"",(AVERAGEIF(A6178:A$10000,A6178,I6178:I$10000)))</f>
        <v>0</v>
      </c>
      <c r="K6178" s="60"/>
      <c r="L6178" s="60" t="str">
        <f>IF(O6178="","",A6178)</f>
        <v/>
      </c>
      <c r="M6178" s="60" t="str">
        <f>IF(O6178="","",(VLOOKUP(A6178,A6178:E13162,5,FALSE)))</f>
        <v/>
      </c>
      <c r="N6178" s="60" t="str">
        <f t="shared" si="387"/>
        <v/>
      </c>
      <c r="O6178" s="60" t="str">
        <f t="shared" si="389"/>
        <v/>
      </c>
      <c r="P6178" s="103">
        <f t="shared" si="388"/>
        <v>15.000000000014779</v>
      </c>
      <c r="Q6178" s="58"/>
      <c r="R6178" s="58"/>
      <c r="S6178" s="102"/>
    </row>
    <row r="6179" spans="1:19" ht="12.5" customHeight="1" x14ac:dyDescent="0.35">
      <c r="A6179" s="2">
        <v>98</v>
      </c>
      <c r="B6179" s="2" t="s">
        <v>69</v>
      </c>
      <c r="C6179" s="67">
        <v>206.79519999999999</v>
      </c>
      <c r="D6179" t="s">
        <v>65</v>
      </c>
      <c r="E6179" s="2" t="s">
        <v>58</v>
      </c>
      <c r="F6179" s="2" t="s">
        <v>70</v>
      </c>
      <c r="G6179" s="2"/>
      <c r="I6179" s="60">
        <f t="shared" si="386"/>
        <v>0</v>
      </c>
      <c r="J6179" s="60">
        <f>IF(OR(I6179="",I6180="",I6181=""),"",(AVERAGEIF(A6179:A$10000,A6179,I6179:I$10000)))</f>
        <v>0</v>
      </c>
      <c r="K6179" s="60"/>
      <c r="L6179" s="55" t="str">
        <f>IF(O6179="","",A6179)</f>
        <v/>
      </c>
      <c r="M6179" s="60" t="str">
        <f>IF(O6179="","",(VLOOKUP(A6179,A6179:E13163,5,FALSE)))</f>
        <v/>
      </c>
      <c r="N6179" s="55" t="str">
        <f t="shared" si="387"/>
        <v/>
      </c>
      <c r="O6179" s="55" t="str">
        <f t="shared" si="389"/>
        <v/>
      </c>
      <c r="P6179" s="104">
        <f t="shared" si="388"/>
        <v>20.799999999979946</v>
      </c>
      <c r="Q6179" s="58"/>
      <c r="R6179" s="58"/>
      <c r="S6179" s="102"/>
    </row>
    <row r="6180" spans="1:19" ht="12.5" customHeight="1" x14ac:dyDescent="0.35">
      <c r="A6180" s="60">
        <v>98</v>
      </c>
      <c r="B6180" s="60" t="s">
        <v>69</v>
      </c>
      <c r="C6180" s="68">
        <v>206.8219</v>
      </c>
      <c r="D6180" s="58" t="s">
        <v>65</v>
      </c>
      <c r="E6180" s="60" t="s">
        <v>58</v>
      </c>
      <c r="F6180" s="60" t="s">
        <v>70</v>
      </c>
      <c r="G6180" s="60"/>
      <c r="H6180" s="60"/>
      <c r="I6180" s="60">
        <f t="shared" si="386"/>
        <v>0</v>
      </c>
      <c r="J6180" s="60">
        <f>IF(OR(I6180="",I6181="",I6182=""),"",(AVERAGEIF(A6180:A$10000,A6180,I6180:I$10000)))</f>
        <v>0</v>
      </c>
      <c r="K6180" s="60"/>
      <c r="L6180" s="60" t="str">
        <f>IF(O6180="","",A6180)</f>
        <v/>
      </c>
      <c r="M6180" s="60" t="str">
        <f>IF(O6180="","",(VLOOKUP(A6180,A6180:E13164,5,FALSE)))</f>
        <v/>
      </c>
      <c r="N6180" s="60" t="str">
        <f t="shared" si="387"/>
        <v/>
      </c>
      <c r="O6180" s="60" t="str">
        <f t="shared" si="389"/>
        <v/>
      </c>
      <c r="P6180" s="103">
        <f t="shared" si="388"/>
        <v>26.700000000005275</v>
      </c>
      <c r="Q6180" s="58"/>
      <c r="R6180" s="58"/>
      <c r="S6180" s="102"/>
    </row>
    <row r="6181" spans="1:19" ht="12.5" customHeight="1" x14ac:dyDescent="0.35">
      <c r="A6181" s="2">
        <v>98</v>
      </c>
      <c r="B6181" s="2" t="s">
        <v>69</v>
      </c>
      <c r="C6181" s="67">
        <v>206.83529999999999</v>
      </c>
      <c r="D6181" t="s">
        <v>65</v>
      </c>
      <c r="E6181" s="2" t="s">
        <v>58</v>
      </c>
      <c r="F6181" s="2" t="s">
        <v>70</v>
      </c>
      <c r="G6181" s="2"/>
      <c r="I6181" s="60">
        <f t="shared" si="386"/>
        <v>0</v>
      </c>
      <c r="J6181" s="60">
        <f>IF(OR(I6181="",I6182="",I6183=""),"",(AVERAGEIF(A6181:A$10000,A6181,I6181:I$10000)))</f>
        <v>0</v>
      </c>
      <c r="K6181" s="60"/>
      <c r="L6181" s="55" t="str">
        <f>IF(O6181="","",A6181)</f>
        <v/>
      </c>
      <c r="M6181" s="60" t="str">
        <f>IF(O6181="","",(VLOOKUP(A6181,A6181:E13165,5,FALSE)))</f>
        <v/>
      </c>
      <c r="N6181" s="55" t="str">
        <f t="shared" si="387"/>
        <v/>
      </c>
      <c r="O6181" s="55" t="str">
        <f t="shared" si="389"/>
        <v/>
      </c>
      <c r="P6181" s="104">
        <f t="shared" si="388"/>
        <v>13.399999999990087</v>
      </c>
      <c r="Q6181" s="58"/>
      <c r="R6181" s="58"/>
      <c r="S6181" s="102"/>
    </row>
    <row r="6182" spans="1:19" ht="12.5" customHeight="1" x14ac:dyDescent="0.35">
      <c r="A6182" s="60">
        <v>98</v>
      </c>
      <c r="B6182" s="60" t="s">
        <v>69</v>
      </c>
      <c r="C6182" s="68">
        <v>206.8484</v>
      </c>
      <c r="D6182" s="58" t="s">
        <v>65</v>
      </c>
      <c r="E6182" s="60" t="s">
        <v>58</v>
      </c>
      <c r="F6182" s="60" t="s">
        <v>70</v>
      </c>
      <c r="G6182" s="60"/>
      <c r="H6182" s="60"/>
      <c r="I6182" s="60">
        <f t="shared" si="386"/>
        <v>0</v>
      </c>
      <c r="J6182" s="60">
        <f>IF(OR(I6182="",I6183="",I6184=""),"",(AVERAGEIF(A6182:A$10000,A6182,I6182:I$10000)))</f>
        <v>0</v>
      </c>
      <c r="K6182" s="60"/>
      <c r="L6182" s="60" t="str">
        <f>IF(O6182="","",A6182)</f>
        <v/>
      </c>
      <c r="M6182" s="60" t="str">
        <f>IF(O6182="","",(VLOOKUP(A6182,A6182:E13166,5,FALSE)))</f>
        <v/>
      </c>
      <c r="N6182" s="60" t="str">
        <f t="shared" si="387"/>
        <v/>
      </c>
      <c r="O6182" s="60" t="str">
        <f t="shared" si="389"/>
        <v/>
      </c>
      <c r="P6182" s="103">
        <f t="shared" si="388"/>
        <v>13.100000000008549</v>
      </c>
      <c r="Q6182" s="58"/>
      <c r="R6182" s="58"/>
      <c r="S6182" s="102"/>
    </row>
    <row r="6183" spans="1:19" ht="12.5" customHeight="1" x14ac:dyDescent="0.35">
      <c r="A6183" s="2">
        <v>98</v>
      </c>
      <c r="B6183" s="2" t="s">
        <v>69</v>
      </c>
      <c r="C6183" s="67">
        <v>206.86359999999999</v>
      </c>
      <c r="D6183" t="s">
        <v>65</v>
      </c>
      <c r="E6183" s="2" t="s">
        <v>58</v>
      </c>
      <c r="F6183" s="2" t="s">
        <v>70</v>
      </c>
      <c r="G6183" s="2"/>
      <c r="I6183" s="60">
        <f t="shared" si="386"/>
        <v>0</v>
      </c>
      <c r="J6183" s="60">
        <f>IF(OR(I6183="",I6184="",I6185=""),"",(AVERAGEIF(A6183:A$10000,A6183,I6183:I$10000)))</f>
        <v>0</v>
      </c>
      <c r="K6183" s="60"/>
      <c r="L6183" s="55" t="str">
        <f>IF(O6183="","",A6183)</f>
        <v/>
      </c>
      <c r="M6183" s="60" t="str">
        <f>IF(O6183="","",(VLOOKUP(A6183,A6183:E13167,5,FALSE)))</f>
        <v/>
      </c>
      <c r="N6183" s="55" t="str">
        <f t="shared" si="387"/>
        <v/>
      </c>
      <c r="O6183" s="55" t="str">
        <f t="shared" si="389"/>
        <v/>
      </c>
      <c r="P6183" s="104">
        <f t="shared" si="388"/>
        <v>15.199999999992997</v>
      </c>
      <c r="Q6183" s="58"/>
      <c r="R6183" s="58"/>
      <c r="S6183" s="102"/>
    </row>
    <row r="6184" spans="1:19" ht="12.5" customHeight="1" x14ac:dyDescent="0.35">
      <c r="A6184" s="60">
        <v>98</v>
      </c>
      <c r="B6184" s="60" t="s">
        <v>69</v>
      </c>
      <c r="C6184" s="68">
        <v>206.8785</v>
      </c>
      <c r="D6184" s="58" t="s">
        <v>65</v>
      </c>
      <c r="E6184" s="60" t="s">
        <v>58</v>
      </c>
      <c r="F6184" s="60" t="s">
        <v>70</v>
      </c>
      <c r="G6184" s="60"/>
      <c r="H6184" s="60"/>
      <c r="I6184" s="60">
        <f t="shared" si="386"/>
        <v>0</v>
      </c>
      <c r="J6184" s="60">
        <f>IF(OR(I6184="",I6185="",I6186=""),"",(AVERAGEIF(A6184:A$10000,A6184,I6184:I$10000)))</f>
        <v>0</v>
      </c>
      <c r="K6184" s="60"/>
      <c r="L6184" s="60" t="str">
        <f>IF(O6184="","",A6184)</f>
        <v/>
      </c>
      <c r="M6184" s="60" t="str">
        <f>IF(O6184="","",(VLOOKUP(A6184,A6184:E13168,5,FALSE)))</f>
        <v/>
      </c>
      <c r="N6184" s="60" t="str">
        <f t="shared" si="387"/>
        <v/>
      </c>
      <c r="O6184" s="60" t="str">
        <f t="shared" si="389"/>
        <v/>
      </c>
      <c r="P6184" s="103">
        <f t="shared" si="388"/>
        <v>14.90000000001146</v>
      </c>
      <c r="Q6184" s="58"/>
      <c r="R6184" s="58"/>
      <c r="S6184" s="102"/>
    </row>
    <row r="6185" spans="1:19" ht="12.5" customHeight="1" x14ac:dyDescent="0.35">
      <c r="A6185" s="2">
        <v>98</v>
      </c>
      <c r="B6185" s="2" t="s">
        <v>69</v>
      </c>
      <c r="C6185" s="67">
        <v>206.8922</v>
      </c>
      <c r="D6185" t="s">
        <v>65</v>
      </c>
      <c r="E6185" s="2" t="s">
        <v>58</v>
      </c>
      <c r="F6185" s="2" t="s">
        <v>70</v>
      </c>
      <c r="G6185" s="2"/>
      <c r="I6185" s="60">
        <f t="shared" si="386"/>
        <v>0</v>
      </c>
      <c r="J6185" s="60">
        <f>IF(OR(I6185="",I6186="",I6187=""),"",(AVERAGEIF(A6185:A$10000,A6185,I6185:I$10000)))</f>
        <v>0</v>
      </c>
      <c r="K6185" s="60"/>
      <c r="L6185" s="55" t="str">
        <f>IF(O6185="","",A6185)</f>
        <v/>
      </c>
      <c r="M6185" s="60" t="str">
        <f>IF(O6185="","",(VLOOKUP(A6185,A6185:E13169,5,FALSE)))</f>
        <v/>
      </c>
      <c r="N6185" s="55" t="str">
        <f t="shared" si="387"/>
        <v/>
      </c>
      <c r="O6185" s="55" t="str">
        <f t="shared" si="389"/>
        <v/>
      </c>
      <c r="P6185" s="104">
        <f t="shared" si="388"/>
        <v>13.700000000000045</v>
      </c>
      <c r="Q6185" s="58"/>
      <c r="R6185" s="58"/>
      <c r="S6185" s="102"/>
    </row>
    <row r="6186" spans="1:19" ht="12.5" customHeight="1" x14ac:dyDescent="0.35">
      <c r="A6186" s="60">
        <v>98</v>
      </c>
      <c r="B6186" s="60" t="s">
        <v>69</v>
      </c>
      <c r="C6186" s="68">
        <v>206.90710000000001</v>
      </c>
      <c r="D6186" s="58" t="s">
        <v>65</v>
      </c>
      <c r="E6186" s="60" t="s">
        <v>58</v>
      </c>
      <c r="F6186" s="60" t="s">
        <v>70</v>
      </c>
      <c r="G6186" s="60"/>
      <c r="H6186" s="60"/>
      <c r="I6186" s="60">
        <f t="shared" si="386"/>
        <v>0</v>
      </c>
      <c r="J6186" s="60">
        <f>IF(OR(I6186="",I6187="",I6188=""),"",(AVERAGEIF(A6186:A$10000,A6186,I6186:I$10000)))</f>
        <v>0</v>
      </c>
      <c r="K6186" s="60"/>
      <c r="L6186" s="60" t="str">
        <f>IF(O6186="","",A6186)</f>
        <v/>
      </c>
      <c r="M6186" s="60" t="str">
        <f>IF(O6186="","",(VLOOKUP(A6186,A6186:E13170,5,FALSE)))</f>
        <v/>
      </c>
      <c r="N6186" s="60" t="str">
        <f t="shared" si="387"/>
        <v/>
      </c>
      <c r="O6186" s="60" t="str">
        <f t="shared" si="389"/>
        <v/>
      </c>
      <c r="P6186" s="103">
        <f t="shared" si="388"/>
        <v>14.90000000001146</v>
      </c>
      <c r="Q6186" s="58"/>
      <c r="R6186" s="58"/>
      <c r="S6186" s="102"/>
    </row>
    <row r="6187" spans="1:19" ht="12.5" customHeight="1" x14ac:dyDescent="0.35">
      <c r="A6187" s="2">
        <v>98</v>
      </c>
      <c r="B6187" s="2" t="s">
        <v>69</v>
      </c>
      <c r="C6187" s="67">
        <v>206.92150000000001</v>
      </c>
      <c r="D6187" t="s">
        <v>65</v>
      </c>
      <c r="E6187" s="2" t="s">
        <v>58</v>
      </c>
      <c r="F6187" s="2" t="s">
        <v>70</v>
      </c>
      <c r="G6187" s="2"/>
      <c r="I6187" s="60">
        <f t="shared" si="386"/>
        <v>0</v>
      </c>
      <c r="J6187" s="60">
        <f>IF(OR(I6187="",I6188="",I6189=""),"",(AVERAGEIF(A6187:A$10000,A6187,I6187:I$10000)))</f>
        <v>0</v>
      </c>
      <c r="K6187" s="60"/>
      <c r="L6187" s="55" t="str">
        <f>IF(O6187="","",A6187)</f>
        <v/>
      </c>
      <c r="M6187" s="60" t="str">
        <f>IF(O6187="","",(VLOOKUP(A6187,A6187:E13171,5,FALSE)))</f>
        <v/>
      </c>
      <c r="N6187" s="55" t="str">
        <f t="shared" si="387"/>
        <v/>
      </c>
      <c r="O6187" s="55" t="str">
        <f t="shared" si="389"/>
        <v/>
      </c>
      <c r="P6187" s="104">
        <f t="shared" si="388"/>
        <v>14.399999999994861</v>
      </c>
      <c r="Q6187" s="58"/>
      <c r="R6187" s="58"/>
      <c r="S6187" s="102"/>
    </row>
    <row r="6188" spans="1:19" ht="12.5" customHeight="1" x14ac:dyDescent="0.35">
      <c r="A6188" s="60">
        <v>98</v>
      </c>
      <c r="B6188" s="60" t="s">
        <v>69</v>
      </c>
      <c r="C6188" s="68">
        <v>206.9365</v>
      </c>
      <c r="D6188" s="58" t="s">
        <v>65</v>
      </c>
      <c r="E6188" s="60" t="s">
        <v>58</v>
      </c>
      <c r="F6188" s="60" t="s">
        <v>70</v>
      </c>
      <c r="G6188" s="60"/>
      <c r="H6188" s="60"/>
      <c r="I6188" s="60">
        <f t="shared" si="386"/>
        <v>0</v>
      </c>
      <c r="J6188" s="60">
        <f>IF(OR(I6188="",I6189="",I6190=""),"",(AVERAGEIF(A6188:A$10000,A6188,I6188:I$10000)))</f>
        <v>0</v>
      </c>
      <c r="K6188" s="60"/>
      <c r="L6188" s="60" t="str">
        <f>IF(O6188="","",A6188)</f>
        <v/>
      </c>
      <c r="M6188" s="60" t="str">
        <f>IF(O6188="","",(VLOOKUP(A6188,A6188:E13172,5,FALSE)))</f>
        <v/>
      </c>
      <c r="N6188" s="60" t="str">
        <f t="shared" si="387"/>
        <v/>
      </c>
      <c r="O6188" s="60" t="str">
        <f t="shared" si="389"/>
        <v/>
      </c>
      <c r="P6188" s="103">
        <f t="shared" si="388"/>
        <v>14.999999999986358</v>
      </c>
      <c r="Q6188" s="58"/>
      <c r="R6188" s="58"/>
      <c r="S6188" s="102"/>
    </row>
    <row r="6189" spans="1:19" ht="12.5" customHeight="1" x14ac:dyDescent="0.35">
      <c r="A6189" s="2">
        <v>98</v>
      </c>
      <c r="B6189" s="2" t="s">
        <v>69</v>
      </c>
      <c r="C6189" s="67">
        <v>206.95060000000001</v>
      </c>
      <c r="D6189" t="s">
        <v>65</v>
      </c>
      <c r="E6189" s="2" t="s">
        <v>58</v>
      </c>
      <c r="F6189" s="2" t="s">
        <v>70</v>
      </c>
      <c r="G6189" s="2"/>
      <c r="I6189" s="60">
        <f t="shared" si="386"/>
        <v>0</v>
      </c>
      <c r="J6189" s="60">
        <f>IF(OR(I6189="",I6190="",I6191=""),"",(AVERAGEIF(A6189:A$10000,A6189,I6189:I$10000)))</f>
        <v>0</v>
      </c>
      <c r="K6189" s="60"/>
      <c r="L6189" s="55" t="str">
        <f>IF(O6189="","",A6189)</f>
        <v/>
      </c>
      <c r="M6189" s="60" t="str">
        <f>IF(O6189="","",(VLOOKUP(A6189,A6189:E13173,5,FALSE)))</f>
        <v/>
      </c>
      <c r="N6189" s="55" t="str">
        <f t="shared" si="387"/>
        <v/>
      </c>
      <c r="O6189" s="55" t="str">
        <f t="shared" si="389"/>
        <v/>
      </c>
      <c r="P6189" s="104">
        <f t="shared" si="388"/>
        <v>14.100000000013324</v>
      </c>
      <c r="Q6189" s="58"/>
      <c r="R6189" s="58"/>
      <c r="S6189" s="102"/>
    </row>
    <row r="6190" spans="1:19" ht="12.5" customHeight="1" x14ac:dyDescent="0.35">
      <c r="A6190" s="60">
        <v>98</v>
      </c>
      <c r="B6190" s="60" t="s">
        <v>69</v>
      </c>
      <c r="C6190" s="68">
        <v>206.9649</v>
      </c>
      <c r="D6190" s="58" t="s">
        <v>65</v>
      </c>
      <c r="E6190" s="60" t="s">
        <v>58</v>
      </c>
      <c r="F6190" s="60" t="s">
        <v>70</v>
      </c>
      <c r="G6190" s="60"/>
      <c r="H6190" s="60"/>
      <c r="I6190" s="60">
        <f t="shared" si="386"/>
        <v>0</v>
      </c>
      <c r="J6190" s="60">
        <f>IF(OR(I6190="",I6191="",I6192=""),"",(AVERAGEIF(A6190:A$10000,A6190,I6190:I$10000)))</f>
        <v>0</v>
      </c>
      <c r="K6190" s="60"/>
      <c r="L6190" s="60" t="str">
        <f>IF(O6190="","",A6190)</f>
        <v/>
      </c>
      <c r="M6190" s="60" t="str">
        <f>IF(O6190="","",(VLOOKUP(A6190,A6190:E13174,5,FALSE)))</f>
        <v/>
      </c>
      <c r="N6190" s="60" t="str">
        <f t="shared" si="387"/>
        <v/>
      </c>
      <c r="O6190" s="60" t="str">
        <f t="shared" si="389"/>
        <v/>
      </c>
      <c r="P6190" s="103">
        <f t="shared" si="388"/>
        <v>14.299999999991542</v>
      </c>
      <c r="Q6190" s="58"/>
      <c r="R6190" s="58"/>
      <c r="S6190" s="102"/>
    </row>
    <row r="6191" spans="1:19" ht="12.5" customHeight="1" x14ac:dyDescent="0.35">
      <c r="A6191" s="2">
        <v>98</v>
      </c>
      <c r="B6191" s="2" t="s">
        <v>69</v>
      </c>
      <c r="C6191" s="67">
        <v>206.97970000000001</v>
      </c>
      <c r="D6191" t="s">
        <v>65</v>
      </c>
      <c r="E6191" s="2" t="s">
        <v>58</v>
      </c>
      <c r="F6191" s="2" t="s">
        <v>70</v>
      </c>
      <c r="G6191" s="2"/>
      <c r="I6191" s="60">
        <f t="shared" si="386"/>
        <v>0</v>
      </c>
      <c r="J6191" s="60">
        <f>IF(OR(I6191="",I6192="",I6193=""),"",(AVERAGEIF(A6191:A$10000,A6191,I6191:I$10000)))</f>
        <v>0</v>
      </c>
      <c r="K6191" s="60"/>
      <c r="L6191" s="55" t="str">
        <f>IF(O6191="","",A6191)</f>
        <v/>
      </c>
      <c r="M6191" s="60" t="str">
        <f>IF(O6191="","",(VLOOKUP(A6191,A6191:E13175,5,FALSE)))</f>
        <v/>
      </c>
      <c r="N6191" s="55" t="str">
        <f t="shared" si="387"/>
        <v/>
      </c>
      <c r="O6191" s="55" t="str">
        <f t="shared" si="389"/>
        <v/>
      </c>
      <c r="P6191" s="104">
        <f t="shared" si="388"/>
        <v>14.80000000000814</v>
      </c>
      <c r="Q6191" s="58"/>
      <c r="R6191" s="58"/>
      <c r="S6191" s="102"/>
    </row>
    <row r="6192" spans="1:19" ht="12.5" customHeight="1" x14ac:dyDescent="0.35">
      <c r="A6192" s="60">
        <v>98</v>
      </c>
      <c r="B6192" s="60" t="s">
        <v>69</v>
      </c>
      <c r="C6192" s="68">
        <v>206.99529999999999</v>
      </c>
      <c r="D6192" s="58" t="s">
        <v>65</v>
      </c>
      <c r="E6192" s="60" t="s">
        <v>58</v>
      </c>
      <c r="F6192" s="60" t="s">
        <v>70</v>
      </c>
      <c r="G6192" s="60"/>
      <c r="H6192" s="60"/>
      <c r="I6192" s="60">
        <f t="shared" si="386"/>
        <v>0</v>
      </c>
      <c r="J6192" s="60">
        <f>IF(OR(I6192="",I6193="",I6194=""),"",(AVERAGEIF(A6192:A$10000,A6192,I6192:I$10000)))</f>
        <v>0</v>
      </c>
      <c r="K6192" s="60"/>
      <c r="L6192" s="60" t="str">
        <f>IF(O6192="","",A6192)</f>
        <v/>
      </c>
      <c r="M6192" s="60" t="str">
        <f>IF(O6192="","",(VLOOKUP(A6192,A6192:E13176,5,FALSE)))</f>
        <v/>
      </c>
      <c r="N6192" s="60" t="str">
        <f t="shared" si="387"/>
        <v/>
      </c>
      <c r="O6192" s="60" t="str">
        <f t="shared" si="389"/>
        <v/>
      </c>
      <c r="P6192" s="103">
        <f t="shared" si="388"/>
        <v>15.599999999977854</v>
      </c>
      <c r="Q6192" s="58"/>
      <c r="R6192" s="58"/>
      <c r="S6192" s="102"/>
    </row>
    <row r="6193" spans="1:19" ht="12.5" customHeight="1" x14ac:dyDescent="0.35">
      <c r="A6193" s="2">
        <v>98</v>
      </c>
      <c r="B6193" s="2" t="s">
        <v>69</v>
      </c>
      <c r="C6193" s="67">
        <v>207.02379999999999</v>
      </c>
      <c r="D6193" t="s">
        <v>65</v>
      </c>
      <c r="E6193" s="2" t="s">
        <v>58</v>
      </c>
      <c r="F6193" s="2" t="s">
        <v>70</v>
      </c>
      <c r="G6193" s="2"/>
      <c r="I6193" s="60">
        <f t="shared" si="386"/>
        <v>0</v>
      </c>
      <c r="J6193" s="60">
        <f>IF(OR(I6193="",I6194="",I6195=""),"",(AVERAGEIF(A6193:A$10000,A6193,I6193:I$10000)))</f>
        <v>0</v>
      </c>
      <c r="K6193" s="60"/>
      <c r="L6193" s="55" t="str">
        <f>IF(O6193="","",A6193)</f>
        <v/>
      </c>
      <c r="M6193" s="60" t="str">
        <f>IF(O6193="","",(VLOOKUP(A6193,A6193:E13177,5,FALSE)))</f>
        <v/>
      </c>
      <c r="N6193" s="55" t="str">
        <f t="shared" si="387"/>
        <v/>
      </c>
      <c r="O6193" s="55" t="str">
        <f t="shared" si="389"/>
        <v/>
      </c>
      <c r="P6193" s="104">
        <f t="shared" si="388"/>
        <v>28.500000000008185</v>
      </c>
      <c r="Q6193" s="58"/>
      <c r="R6193" s="58"/>
      <c r="S6193" s="102"/>
    </row>
    <row r="6194" spans="1:19" ht="12.5" customHeight="1" x14ac:dyDescent="0.35">
      <c r="A6194" s="60">
        <v>98</v>
      </c>
      <c r="B6194" s="60" t="s">
        <v>69</v>
      </c>
      <c r="C6194" s="68">
        <v>207.0444</v>
      </c>
      <c r="D6194" s="58" t="s">
        <v>65</v>
      </c>
      <c r="E6194" s="60" t="s">
        <v>58</v>
      </c>
      <c r="F6194" s="60" t="s">
        <v>70</v>
      </c>
      <c r="G6194" s="60"/>
      <c r="H6194" s="60"/>
      <c r="I6194" s="60">
        <f t="shared" si="386"/>
        <v>0</v>
      </c>
      <c r="J6194" s="60">
        <f>IF(OR(I6194="",I6195="",I6196=""),"",(AVERAGEIF(A6194:A$10000,A6194,I6194:I$10000)))</f>
        <v>0</v>
      </c>
      <c r="K6194" s="60"/>
      <c r="L6194" s="60" t="str">
        <f>IF(O6194="","",A6194)</f>
        <v/>
      </c>
      <c r="M6194" s="60" t="str">
        <f>IF(O6194="","",(VLOOKUP(A6194,A6194:E13178,5,FALSE)))</f>
        <v/>
      </c>
      <c r="N6194" s="60" t="str">
        <f t="shared" si="387"/>
        <v/>
      </c>
      <c r="O6194" s="60" t="str">
        <f t="shared" si="389"/>
        <v/>
      </c>
      <c r="P6194" s="103">
        <f t="shared" si="388"/>
        <v>20.600000000001728</v>
      </c>
      <c r="Q6194" s="58"/>
      <c r="R6194" s="58"/>
      <c r="S6194" s="102"/>
    </row>
    <row r="6195" spans="1:19" ht="12.5" customHeight="1" x14ac:dyDescent="0.35">
      <c r="A6195" s="2">
        <v>98</v>
      </c>
      <c r="B6195" s="2" t="s">
        <v>69</v>
      </c>
      <c r="C6195" s="67">
        <v>207.06010000000001</v>
      </c>
      <c r="D6195" t="s">
        <v>65</v>
      </c>
      <c r="E6195" s="2" t="s">
        <v>58</v>
      </c>
      <c r="F6195" s="2" t="s">
        <v>70</v>
      </c>
      <c r="G6195" s="2"/>
      <c r="I6195" s="60">
        <f t="shared" si="386"/>
        <v>0</v>
      </c>
      <c r="J6195" s="60">
        <f>IF(OR(I6195="",I6196="",I6197=""),"",(AVERAGEIF(A6195:A$10000,A6195,I6195:I$10000)))</f>
        <v>0</v>
      </c>
      <c r="K6195" s="60"/>
      <c r="L6195" s="55" t="str">
        <f>IF(O6195="","",A6195)</f>
        <v/>
      </c>
      <c r="M6195" s="60" t="str">
        <f>IF(O6195="","",(VLOOKUP(A6195,A6195:E13179,5,FALSE)))</f>
        <v/>
      </c>
      <c r="N6195" s="55" t="str">
        <f t="shared" si="387"/>
        <v/>
      </c>
      <c r="O6195" s="55" t="str">
        <f t="shared" si="389"/>
        <v/>
      </c>
      <c r="P6195" s="104">
        <f t="shared" si="388"/>
        <v>15.700000000009595</v>
      </c>
      <c r="Q6195" s="58"/>
      <c r="R6195" s="58"/>
      <c r="S6195" s="102"/>
    </row>
    <row r="6196" spans="1:19" ht="12.5" customHeight="1" x14ac:dyDescent="0.35">
      <c r="A6196" s="60">
        <v>98</v>
      </c>
      <c r="B6196" s="60" t="s">
        <v>69</v>
      </c>
      <c r="C6196" s="68">
        <v>207.07509999999999</v>
      </c>
      <c r="D6196" s="58" t="s">
        <v>65</v>
      </c>
      <c r="E6196" s="60" t="s">
        <v>58</v>
      </c>
      <c r="F6196" s="60" t="s">
        <v>70</v>
      </c>
      <c r="G6196" s="60"/>
      <c r="H6196" s="60"/>
      <c r="I6196" s="60">
        <f t="shared" si="386"/>
        <v>0</v>
      </c>
      <c r="J6196" s="60">
        <f>IF(OR(I6196="",I6197="",I6198=""),"",(AVERAGEIF(A6196:A$10000,A6196,I6196:I$10000)))</f>
        <v>0</v>
      </c>
      <c r="K6196" s="60"/>
      <c r="L6196" s="60" t="str">
        <f>IF(O6196="","",A6196)</f>
        <v/>
      </c>
      <c r="M6196" s="60" t="str">
        <f>IF(O6196="","",(VLOOKUP(A6196,A6196:E13180,5,FALSE)))</f>
        <v/>
      </c>
      <c r="N6196" s="60" t="str">
        <f t="shared" si="387"/>
        <v/>
      </c>
      <c r="O6196" s="60" t="str">
        <f t="shared" si="389"/>
        <v/>
      </c>
      <c r="P6196" s="103">
        <f t="shared" si="388"/>
        <v>14.999999999986358</v>
      </c>
      <c r="Q6196" s="58"/>
      <c r="R6196" s="58"/>
      <c r="S6196" s="102"/>
    </row>
    <row r="6197" spans="1:19" ht="12.5" customHeight="1" x14ac:dyDescent="0.35">
      <c r="A6197" s="2">
        <v>98</v>
      </c>
      <c r="B6197" s="2" t="s">
        <v>69</v>
      </c>
      <c r="C6197" s="67">
        <v>207.08949999999999</v>
      </c>
      <c r="D6197" t="s">
        <v>65</v>
      </c>
      <c r="E6197" s="2" t="s">
        <v>58</v>
      </c>
      <c r="F6197" s="2" t="s">
        <v>70</v>
      </c>
      <c r="G6197" s="2"/>
      <c r="I6197" s="60">
        <f t="shared" si="386"/>
        <v>0</v>
      </c>
      <c r="J6197" s="60">
        <f>IF(OR(I6197="",I6198="",I6199=""),"",(AVERAGEIF(A6197:A$10000,A6197,I6197:I$10000)))</f>
        <v>0</v>
      </c>
      <c r="K6197" s="60"/>
      <c r="L6197" s="55" t="str">
        <f>IF(O6197="","",A6197)</f>
        <v/>
      </c>
      <c r="M6197" s="60" t="str">
        <f>IF(O6197="","",(VLOOKUP(A6197,A6197:E13181,5,FALSE)))</f>
        <v/>
      </c>
      <c r="N6197" s="55" t="str">
        <f t="shared" si="387"/>
        <v/>
      </c>
      <c r="O6197" s="55" t="str">
        <f t="shared" si="389"/>
        <v/>
      </c>
      <c r="P6197" s="104">
        <f t="shared" si="388"/>
        <v>14.399999999994861</v>
      </c>
      <c r="Q6197" s="58"/>
      <c r="R6197" s="58"/>
      <c r="S6197" s="102"/>
    </row>
    <row r="6198" spans="1:19" ht="12.5" customHeight="1" x14ac:dyDescent="0.35">
      <c r="A6198" s="60">
        <v>98</v>
      </c>
      <c r="B6198" s="60" t="s">
        <v>69</v>
      </c>
      <c r="C6198" s="68">
        <v>207.10489999999999</v>
      </c>
      <c r="D6198" s="58" t="s">
        <v>65</v>
      </c>
      <c r="E6198" s="60" t="s">
        <v>58</v>
      </c>
      <c r="F6198" s="60" t="s">
        <v>70</v>
      </c>
      <c r="G6198" s="60"/>
      <c r="H6198" s="60"/>
      <c r="I6198" s="60">
        <f t="shared" si="386"/>
        <v>0</v>
      </c>
      <c r="J6198" s="60">
        <f>IF(OR(I6198="",I6199="",I6200=""),"",(AVERAGEIF(A6198:A$10000,A6198,I6198:I$10000)))</f>
        <v>0</v>
      </c>
      <c r="K6198" s="60"/>
      <c r="L6198" s="60" t="str">
        <f>IF(O6198="","",A6198)</f>
        <v/>
      </c>
      <c r="M6198" s="60" t="str">
        <f>IF(O6198="","",(VLOOKUP(A6198,A6198:E13182,5,FALSE)))</f>
        <v/>
      </c>
      <c r="N6198" s="60" t="str">
        <f t="shared" si="387"/>
        <v/>
      </c>
      <c r="O6198" s="60" t="str">
        <f t="shared" si="389"/>
        <v/>
      </c>
      <c r="P6198" s="103">
        <f t="shared" si="388"/>
        <v>15.399999999999636</v>
      </c>
      <c r="Q6198" s="58"/>
      <c r="R6198" s="58"/>
      <c r="S6198" s="102"/>
    </row>
    <row r="6199" spans="1:19" ht="12.5" customHeight="1" x14ac:dyDescent="0.35">
      <c r="A6199" s="2">
        <v>98</v>
      </c>
      <c r="B6199" s="2" t="s">
        <v>69</v>
      </c>
      <c r="C6199" s="67">
        <v>207.12129999999999</v>
      </c>
      <c r="D6199" t="s">
        <v>65</v>
      </c>
      <c r="E6199" s="2" t="s">
        <v>58</v>
      </c>
      <c r="F6199" s="2" t="s">
        <v>70</v>
      </c>
      <c r="G6199" s="2"/>
      <c r="I6199" s="60">
        <f t="shared" si="386"/>
        <v>0</v>
      </c>
      <c r="J6199" s="60">
        <f>IF(OR(I6199="",I6200="",I6201=""),"",(AVERAGEIF(A6199:A$10000,A6199,I6199:I$10000)))</f>
        <v>0</v>
      </c>
      <c r="K6199" s="60"/>
      <c r="L6199" s="55" t="str">
        <f>IF(O6199="","",A6199)</f>
        <v/>
      </c>
      <c r="M6199" s="60" t="str">
        <f>IF(O6199="","",(VLOOKUP(A6199,A6199:E13183,5,FALSE)))</f>
        <v/>
      </c>
      <c r="N6199" s="55" t="str">
        <f t="shared" si="387"/>
        <v/>
      </c>
      <c r="O6199" s="55" t="str">
        <f t="shared" si="389"/>
        <v/>
      </c>
      <c r="P6199" s="104">
        <f t="shared" si="388"/>
        <v>16.400000000004411</v>
      </c>
      <c r="Q6199" s="58"/>
      <c r="R6199" s="58"/>
      <c r="S6199" s="102"/>
    </row>
    <row r="6200" spans="1:19" ht="12.5" customHeight="1" x14ac:dyDescent="0.35">
      <c r="A6200" s="60">
        <v>98</v>
      </c>
      <c r="B6200" s="60" t="s">
        <v>69</v>
      </c>
      <c r="C6200" s="68">
        <v>207.1369</v>
      </c>
      <c r="D6200" s="58" t="s">
        <v>65</v>
      </c>
      <c r="E6200" s="60" t="s">
        <v>58</v>
      </c>
      <c r="F6200" s="60" t="s">
        <v>70</v>
      </c>
      <c r="G6200" s="60"/>
      <c r="H6200" s="60"/>
      <c r="I6200" s="60">
        <f t="shared" si="386"/>
        <v>0</v>
      </c>
      <c r="J6200" s="60">
        <f>IF(OR(I6200="",I6201="",I6202=""),"",(AVERAGEIF(A6200:A$10000,A6200,I6200:I$10000)))</f>
        <v>0</v>
      </c>
      <c r="K6200" s="60"/>
      <c r="L6200" s="60" t="str">
        <f>IF(O6200="","",A6200)</f>
        <v/>
      </c>
      <c r="M6200" s="60" t="str">
        <f>IF(O6200="","",(VLOOKUP(A6200,A6200:E13184,5,FALSE)))</f>
        <v/>
      </c>
      <c r="N6200" s="60" t="str">
        <f t="shared" si="387"/>
        <v/>
      </c>
      <c r="O6200" s="60" t="str">
        <f t="shared" si="389"/>
        <v/>
      </c>
      <c r="P6200" s="103">
        <f t="shared" si="388"/>
        <v>15.600000000006276</v>
      </c>
      <c r="Q6200" s="58"/>
      <c r="R6200" s="58"/>
      <c r="S6200" s="102"/>
    </row>
    <row r="6201" spans="1:19" ht="12.5" customHeight="1" x14ac:dyDescent="0.35">
      <c r="A6201" s="2">
        <v>98</v>
      </c>
      <c r="B6201" s="2" t="s">
        <v>69</v>
      </c>
      <c r="C6201" s="67">
        <v>207.15110000000001</v>
      </c>
      <c r="D6201" t="s">
        <v>65</v>
      </c>
      <c r="E6201" s="2" t="s">
        <v>58</v>
      </c>
      <c r="F6201" s="2" t="s">
        <v>70</v>
      </c>
      <c r="G6201" s="2"/>
      <c r="I6201" s="60">
        <f t="shared" si="386"/>
        <v>0</v>
      </c>
      <c r="J6201" s="60">
        <f>IF(OR(I6201="",I6202="",I6203=""),"",(AVERAGEIF(A6201:A$10000,A6201,I6201:I$10000)))</f>
        <v>0</v>
      </c>
      <c r="K6201" s="60"/>
      <c r="L6201" s="55" t="str">
        <f>IF(O6201="","",A6201)</f>
        <v/>
      </c>
      <c r="M6201" s="60" t="str">
        <f>IF(O6201="","",(VLOOKUP(A6201,A6201:E13185,5,FALSE)))</f>
        <v/>
      </c>
      <c r="N6201" s="55" t="str">
        <f t="shared" si="387"/>
        <v/>
      </c>
      <c r="O6201" s="55" t="str">
        <f t="shared" si="389"/>
        <v/>
      </c>
      <c r="P6201" s="104">
        <f t="shared" si="388"/>
        <v>14.200000000016644</v>
      </c>
      <c r="Q6201" s="58"/>
      <c r="R6201" s="58"/>
      <c r="S6201" s="102"/>
    </row>
    <row r="6202" spans="1:19" ht="12.5" customHeight="1" x14ac:dyDescent="0.35">
      <c r="A6202" s="60">
        <v>98</v>
      </c>
      <c r="B6202" s="60" t="s">
        <v>69</v>
      </c>
      <c r="C6202" s="68">
        <v>207.16540000000001</v>
      </c>
      <c r="D6202" s="58" t="s">
        <v>65</v>
      </c>
      <c r="E6202" s="60" t="s">
        <v>58</v>
      </c>
      <c r="F6202" s="60" t="s">
        <v>70</v>
      </c>
      <c r="G6202" s="60"/>
      <c r="H6202" s="60"/>
      <c r="I6202" s="60">
        <f t="shared" si="386"/>
        <v>0</v>
      </c>
      <c r="J6202" s="60">
        <f>IF(OR(I6202="",I6203="",I6204=""),"",(AVERAGEIF(A6202:A$10000,A6202,I6202:I$10000)))</f>
        <v>0</v>
      </c>
      <c r="K6202" s="60"/>
      <c r="L6202" s="60" t="str">
        <f>IF(O6202="","",A6202)</f>
        <v/>
      </c>
      <c r="M6202" s="60" t="str">
        <f>IF(O6202="","",(VLOOKUP(A6202,A6202:E13186,5,FALSE)))</f>
        <v/>
      </c>
      <c r="N6202" s="60" t="str">
        <f t="shared" si="387"/>
        <v/>
      </c>
      <c r="O6202" s="60" t="str">
        <f t="shared" si="389"/>
        <v/>
      </c>
      <c r="P6202" s="103">
        <f t="shared" si="388"/>
        <v>14.299999999991542</v>
      </c>
      <c r="Q6202" s="58"/>
      <c r="R6202" s="58"/>
      <c r="S6202" s="102"/>
    </row>
    <row r="6203" spans="1:19" ht="12.5" customHeight="1" x14ac:dyDescent="0.35">
      <c r="A6203" s="2">
        <v>98</v>
      </c>
      <c r="B6203" s="2" t="s">
        <v>69</v>
      </c>
      <c r="C6203" s="67">
        <v>207.1798</v>
      </c>
      <c r="D6203" t="s">
        <v>65</v>
      </c>
      <c r="E6203" s="2" t="s">
        <v>58</v>
      </c>
      <c r="F6203" s="2" t="s">
        <v>70</v>
      </c>
      <c r="G6203" s="2"/>
      <c r="I6203" s="60">
        <f t="shared" si="386"/>
        <v>0</v>
      </c>
      <c r="J6203" s="60">
        <f>IF(OR(I6203="",I6204="",I6205=""),"",(AVERAGEIF(A6203:A$10000,A6203,I6203:I$10000)))</f>
        <v>0</v>
      </c>
      <c r="K6203" s="60"/>
      <c r="L6203" s="55" t="str">
        <f>IF(O6203="","",A6203)</f>
        <v/>
      </c>
      <c r="M6203" s="60" t="str">
        <f>IF(O6203="","",(VLOOKUP(A6203,A6203:E13187,5,FALSE)))</f>
        <v/>
      </c>
      <c r="N6203" s="55" t="str">
        <f t="shared" si="387"/>
        <v/>
      </c>
      <c r="O6203" s="55" t="str">
        <f t="shared" si="389"/>
        <v/>
      </c>
      <c r="P6203" s="104">
        <f t="shared" si="388"/>
        <v>14.399999999994861</v>
      </c>
      <c r="Q6203" s="58"/>
      <c r="R6203" s="58"/>
      <c r="S6203" s="102"/>
    </row>
    <row r="6204" spans="1:19" ht="12.5" customHeight="1" x14ac:dyDescent="0.35">
      <c r="A6204" s="60">
        <v>98</v>
      </c>
      <c r="B6204" s="60" t="s">
        <v>69</v>
      </c>
      <c r="C6204" s="68">
        <v>207.1944</v>
      </c>
      <c r="D6204" s="58" t="s">
        <v>65</v>
      </c>
      <c r="E6204" s="60" t="s">
        <v>58</v>
      </c>
      <c r="F6204" s="60" t="s">
        <v>70</v>
      </c>
      <c r="G6204" s="60"/>
      <c r="H6204" s="60"/>
      <c r="I6204" s="60">
        <f t="shared" si="386"/>
        <v>0</v>
      </c>
      <c r="J6204" s="60">
        <f>IF(OR(I6204="",I6205="",I6206=""),"",(AVERAGEIF(A6204:A$10000,A6204,I6204:I$10000)))</f>
        <v>0</v>
      </c>
      <c r="K6204" s="60"/>
      <c r="L6204" s="60" t="str">
        <f>IF(O6204="","",A6204)</f>
        <v/>
      </c>
      <c r="M6204" s="60" t="str">
        <f>IF(O6204="","",(VLOOKUP(A6204,A6204:E13188,5,FALSE)))</f>
        <v/>
      </c>
      <c r="N6204" s="60" t="str">
        <f t="shared" si="387"/>
        <v/>
      </c>
      <c r="O6204" s="60" t="str">
        <f t="shared" si="389"/>
        <v/>
      </c>
      <c r="P6204" s="103">
        <f t="shared" si="388"/>
        <v>14.600000000001501</v>
      </c>
      <c r="Q6204" s="58"/>
      <c r="R6204" s="58"/>
      <c r="S6204" s="102"/>
    </row>
    <row r="6205" spans="1:19" ht="12.5" customHeight="1" x14ac:dyDescent="0.35">
      <c r="A6205" s="2">
        <v>98</v>
      </c>
      <c r="B6205" s="2" t="s">
        <v>69</v>
      </c>
      <c r="C6205" s="67">
        <v>207.20939999999999</v>
      </c>
      <c r="D6205" t="s">
        <v>65</v>
      </c>
      <c r="E6205" s="2" t="s">
        <v>58</v>
      </c>
      <c r="F6205" s="2" t="s">
        <v>70</v>
      </c>
      <c r="G6205" s="2"/>
      <c r="I6205" s="60">
        <f t="shared" si="386"/>
        <v>0</v>
      </c>
      <c r="J6205" s="60">
        <f>IF(OR(I6205="",I6206="",I6207=""),"",(AVERAGEIF(A6205:A$10000,A6205,I6205:I$10000)))</f>
        <v>0</v>
      </c>
      <c r="K6205" s="60"/>
      <c r="L6205" s="55" t="str">
        <f>IF(O6205="","",A6205)</f>
        <v/>
      </c>
      <c r="M6205" s="60" t="str">
        <f>IF(O6205="","",(VLOOKUP(A6205,A6205:E13189,5,FALSE)))</f>
        <v/>
      </c>
      <c r="N6205" s="55" t="str">
        <f t="shared" si="387"/>
        <v/>
      </c>
      <c r="O6205" s="55" t="str">
        <f t="shared" si="389"/>
        <v/>
      </c>
      <c r="P6205" s="104">
        <f t="shared" si="388"/>
        <v>14.999999999986358</v>
      </c>
      <c r="Q6205" s="58"/>
      <c r="R6205" s="58"/>
      <c r="S6205" s="102"/>
    </row>
    <row r="6206" spans="1:19" ht="12.5" customHeight="1" x14ac:dyDescent="0.35">
      <c r="A6206" s="60">
        <v>98</v>
      </c>
      <c r="B6206" s="60" t="s">
        <v>69</v>
      </c>
      <c r="C6206" s="68">
        <v>207.23230000000001</v>
      </c>
      <c r="D6206" s="58" t="s">
        <v>65</v>
      </c>
      <c r="E6206" s="60" t="s">
        <v>58</v>
      </c>
      <c r="F6206" s="60" t="s">
        <v>70</v>
      </c>
      <c r="G6206" s="60"/>
      <c r="H6206" s="60"/>
      <c r="I6206" s="60">
        <f t="shared" si="386"/>
        <v>0</v>
      </c>
      <c r="J6206" s="60">
        <f>IF(OR(I6206="",I6207="",I6208=""),"",(AVERAGEIF(A6206:A$10000,A6206,I6206:I$10000)))</f>
        <v>0</v>
      </c>
      <c r="K6206" s="60"/>
      <c r="L6206" s="60" t="str">
        <f>IF(O6206="","",A6206)</f>
        <v/>
      </c>
      <c r="M6206" s="60" t="str">
        <f>IF(O6206="","",(VLOOKUP(A6206,A6206:E13190,5,FALSE)))</f>
        <v/>
      </c>
      <c r="N6206" s="60" t="str">
        <f t="shared" si="387"/>
        <v/>
      </c>
      <c r="O6206" s="60" t="str">
        <f t="shared" si="389"/>
        <v/>
      </c>
      <c r="P6206" s="103">
        <f t="shared" si="388"/>
        <v>22.900000000021237</v>
      </c>
      <c r="Q6206" s="58"/>
      <c r="R6206" s="58"/>
      <c r="S6206" s="102"/>
    </row>
    <row r="6207" spans="1:19" ht="12.5" customHeight="1" x14ac:dyDescent="0.35">
      <c r="A6207" s="2">
        <v>98</v>
      </c>
      <c r="B6207" s="2" t="s">
        <v>69</v>
      </c>
      <c r="C6207" s="67">
        <v>207.2484</v>
      </c>
      <c r="D6207" t="s">
        <v>65</v>
      </c>
      <c r="E6207" s="2" t="s">
        <v>58</v>
      </c>
      <c r="F6207" s="2" t="s">
        <v>70</v>
      </c>
      <c r="G6207" s="2"/>
      <c r="I6207" s="60">
        <f t="shared" si="386"/>
        <v>0</v>
      </c>
      <c r="J6207" s="60">
        <f>IF(OR(I6207="",I6208="",I6209=""),"",(AVERAGEIF(A6207:A$10000,A6207,I6207:I$10000)))</f>
        <v>0</v>
      </c>
      <c r="K6207" s="60"/>
      <c r="L6207" s="55" t="str">
        <f>IF(O6207="","",A6207)</f>
        <v/>
      </c>
      <c r="M6207" s="60" t="str">
        <f>IF(O6207="","",(VLOOKUP(A6207,A6207:E13191,5,FALSE)))</f>
        <v/>
      </c>
      <c r="N6207" s="55" t="str">
        <f t="shared" si="387"/>
        <v/>
      </c>
      <c r="O6207" s="55" t="str">
        <f t="shared" si="389"/>
        <v/>
      </c>
      <c r="P6207" s="104">
        <f t="shared" si="388"/>
        <v>16.099999999994452</v>
      </c>
      <c r="Q6207" s="58"/>
      <c r="R6207" s="58"/>
      <c r="S6207" s="102"/>
    </row>
    <row r="6208" spans="1:19" ht="12.5" customHeight="1" x14ac:dyDescent="0.35">
      <c r="A6208" s="60">
        <v>98</v>
      </c>
      <c r="B6208" s="60" t="s">
        <v>69</v>
      </c>
      <c r="C6208" s="68">
        <v>207.26320000000001</v>
      </c>
      <c r="D6208" s="58" t="s">
        <v>65</v>
      </c>
      <c r="E6208" s="60" t="s">
        <v>58</v>
      </c>
      <c r="F6208" s="60" t="s">
        <v>70</v>
      </c>
      <c r="G6208" s="60"/>
      <c r="H6208" s="60"/>
      <c r="I6208" s="60">
        <f t="shared" si="386"/>
        <v>0</v>
      </c>
      <c r="J6208" s="60">
        <f>IF(OR(I6208="",I6209="",I6210=""),"",(AVERAGEIF(A6208:A$10000,A6208,I6208:I$10000)))</f>
        <v>0</v>
      </c>
      <c r="K6208" s="60"/>
      <c r="L6208" s="60" t="str">
        <f>IF(O6208="","",A6208)</f>
        <v/>
      </c>
      <c r="M6208" s="60" t="str">
        <f>IF(O6208="","",(VLOOKUP(A6208,A6208:E13192,5,FALSE)))</f>
        <v/>
      </c>
      <c r="N6208" s="60" t="str">
        <f t="shared" si="387"/>
        <v/>
      </c>
      <c r="O6208" s="60" t="str">
        <f t="shared" si="389"/>
        <v/>
      </c>
      <c r="P6208" s="103">
        <f t="shared" si="388"/>
        <v>14.80000000000814</v>
      </c>
      <c r="Q6208" s="58"/>
      <c r="R6208" s="58"/>
      <c r="S6208" s="102"/>
    </row>
    <row r="6209" spans="1:19" ht="12.5" customHeight="1" x14ac:dyDescent="0.35">
      <c r="A6209" s="2">
        <v>98</v>
      </c>
      <c r="B6209" s="2" t="s">
        <v>69</v>
      </c>
      <c r="C6209" s="67">
        <v>207.27789999999999</v>
      </c>
      <c r="D6209" t="s">
        <v>65</v>
      </c>
      <c r="E6209" s="2" t="s">
        <v>58</v>
      </c>
      <c r="F6209" s="2" t="s">
        <v>70</v>
      </c>
      <c r="G6209" s="2"/>
      <c r="I6209" s="60">
        <f t="shared" si="386"/>
        <v>0</v>
      </c>
      <c r="J6209" s="60">
        <f>IF(OR(I6209="",I6210="",I6211=""),"",(AVERAGEIF(A6209:A$10000,A6209,I6209:I$10000)))</f>
        <v>0</v>
      </c>
      <c r="K6209" s="60"/>
      <c r="L6209" s="55" t="str">
        <f>IF(O6209="","",A6209)</f>
        <v/>
      </c>
      <c r="M6209" s="60" t="str">
        <f>IF(O6209="","",(VLOOKUP(A6209,A6209:E13193,5,FALSE)))</f>
        <v/>
      </c>
      <c r="N6209" s="55" t="str">
        <f t="shared" si="387"/>
        <v/>
      </c>
      <c r="O6209" s="55" t="str">
        <f t="shared" si="389"/>
        <v/>
      </c>
      <c r="P6209" s="104">
        <f t="shared" si="388"/>
        <v>14.699999999976399</v>
      </c>
      <c r="Q6209" s="58"/>
      <c r="R6209" s="58"/>
      <c r="S6209" s="102"/>
    </row>
    <row r="6210" spans="1:19" ht="12.5" customHeight="1" x14ac:dyDescent="0.35">
      <c r="A6210" s="60">
        <v>98</v>
      </c>
      <c r="B6210" s="60" t="s">
        <v>69</v>
      </c>
      <c r="C6210" s="68">
        <v>207.29259999999999</v>
      </c>
      <c r="D6210" s="58" t="s">
        <v>65</v>
      </c>
      <c r="E6210" s="60" t="s">
        <v>58</v>
      </c>
      <c r="F6210" s="60" t="s">
        <v>70</v>
      </c>
      <c r="G6210" s="60"/>
      <c r="H6210" s="60"/>
      <c r="I6210" s="60">
        <f t="shared" si="386"/>
        <v>0</v>
      </c>
      <c r="J6210" s="60">
        <f>IF(OR(I6210="",I6211="",I6212=""),"",(AVERAGEIF(A6210:A$10000,A6210,I6210:I$10000)))</f>
        <v>0</v>
      </c>
      <c r="K6210" s="60"/>
      <c r="L6210" s="60" t="str">
        <f>IF(O6210="","",A6210)</f>
        <v/>
      </c>
      <c r="M6210" s="60" t="str">
        <f>IF(O6210="","",(VLOOKUP(A6210,A6210:E13194,5,FALSE)))</f>
        <v/>
      </c>
      <c r="N6210" s="60" t="str">
        <f t="shared" si="387"/>
        <v/>
      </c>
      <c r="O6210" s="60" t="str">
        <f t="shared" si="389"/>
        <v/>
      </c>
      <c r="P6210" s="103">
        <f t="shared" si="388"/>
        <v>14.70000000000482</v>
      </c>
      <c r="Q6210" s="58"/>
      <c r="R6210" s="58"/>
      <c r="S6210" s="102"/>
    </row>
    <row r="6211" spans="1:19" ht="12.5" customHeight="1" x14ac:dyDescent="0.35">
      <c r="A6211" s="2">
        <v>98</v>
      </c>
      <c r="B6211" s="2" t="s">
        <v>69</v>
      </c>
      <c r="C6211" s="67">
        <v>207.3074</v>
      </c>
      <c r="D6211" t="s">
        <v>65</v>
      </c>
      <c r="E6211" s="2" t="s">
        <v>58</v>
      </c>
      <c r="F6211" s="2" t="s">
        <v>70</v>
      </c>
      <c r="G6211" s="2"/>
      <c r="I6211" s="60">
        <f t="shared" si="386"/>
        <v>0</v>
      </c>
      <c r="J6211" s="60">
        <f>IF(OR(I6211="",I6212="",I6213=""),"",(AVERAGEIF(A6211:A$10000,A6211,I6211:I$10000)))</f>
        <v>0</v>
      </c>
      <c r="K6211" s="60"/>
      <c r="L6211" s="55" t="str">
        <f>IF(O6211="","",A6211)</f>
        <v/>
      </c>
      <c r="M6211" s="60" t="str">
        <f>IF(O6211="","",(VLOOKUP(A6211,A6211:E13195,5,FALSE)))</f>
        <v/>
      </c>
      <c r="N6211" s="55" t="str">
        <f t="shared" si="387"/>
        <v/>
      </c>
      <c r="O6211" s="55" t="str">
        <f t="shared" si="389"/>
        <v/>
      </c>
      <c r="P6211" s="104">
        <f t="shared" si="388"/>
        <v>14.80000000000814</v>
      </c>
      <c r="Q6211" s="58"/>
      <c r="R6211" s="58"/>
      <c r="S6211" s="102"/>
    </row>
    <row r="6212" spans="1:19" ht="12.5" customHeight="1" x14ac:dyDescent="0.35">
      <c r="A6212" s="60">
        <v>98</v>
      </c>
      <c r="B6212" s="60" t="s">
        <v>69</v>
      </c>
      <c r="C6212" s="68">
        <v>207.3218</v>
      </c>
      <c r="D6212" s="58" t="s">
        <v>65</v>
      </c>
      <c r="E6212" s="60" t="s">
        <v>58</v>
      </c>
      <c r="F6212" s="60" t="s">
        <v>70</v>
      </c>
      <c r="G6212" s="60"/>
      <c r="H6212" s="60"/>
      <c r="I6212" s="60">
        <f t="shared" si="386"/>
        <v>0</v>
      </c>
      <c r="J6212" s="60">
        <f>IF(OR(I6212="",I6213="",I6214=""),"",(AVERAGEIF(A6212:A$10000,A6212,I6212:I$10000)))</f>
        <v>0</v>
      </c>
      <c r="K6212" s="60"/>
      <c r="L6212" s="60" t="str">
        <f>IF(O6212="","",A6212)</f>
        <v/>
      </c>
      <c r="M6212" s="60" t="str">
        <f>IF(O6212="","",(VLOOKUP(A6212,A6212:E13196,5,FALSE)))</f>
        <v/>
      </c>
      <c r="N6212" s="60" t="str">
        <f t="shared" si="387"/>
        <v/>
      </c>
      <c r="O6212" s="60" t="str">
        <f t="shared" si="389"/>
        <v/>
      </c>
      <c r="P6212" s="103">
        <f t="shared" si="388"/>
        <v>14.399999999994861</v>
      </c>
      <c r="Q6212" s="58"/>
      <c r="R6212" s="58"/>
      <c r="S6212" s="102"/>
    </row>
    <row r="6213" spans="1:19" ht="12.5" customHeight="1" x14ac:dyDescent="0.35">
      <c r="A6213" s="2">
        <v>98</v>
      </c>
      <c r="B6213" s="2" t="s">
        <v>69</v>
      </c>
      <c r="C6213" s="67">
        <v>207.33680000000001</v>
      </c>
      <c r="D6213" t="s">
        <v>65</v>
      </c>
      <c r="E6213" s="2" t="s">
        <v>58</v>
      </c>
      <c r="F6213" s="2" t="s">
        <v>70</v>
      </c>
      <c r="G6213" s="2"/>
      <c r="I6213" s="60">
        <f t="shared" si="386"/>
        <v>0</v>
      </c>
      <c r="J6213" s="60">
        <f>IF(OR(I6213="",I6214="",I6215=""),"",(AVERAGEIF(A6213:A$10000,A6213,I6213:I$10000)))</f>
        <v>0</v>
      </c>
      <c r="K6213" s="60"/>
      <c r="L6213" s="55" t="str">
        <f>IF(O6213="","",A6213)</f>
        <v/>
      </c>
      <c r="M6213" s="60" t="str">
        <f>IF(O6213="","",(VLOOKUP(A6213,A6213:E13197,5,FALSE)))</f>
        <v/>
      </c>
      <c r="N6213" s="55" t="str">
        <f t="shared" si="387"/>
        <v/>
      </c>
      <c r="O6213" s="55" t="str">
        <f t="shared" si="389"/>
        <v/>
      </c>
      <c r="P6213" s="104">
        <f t="shared" si="388"/>
        <v>15.000000000014779</v>
      </c>
      <c r="Q6213" s="58"/>
      <c r="R6213" s="58"/>
      <c r="S6213" s="102"/>
    </row>
    <row r="6214" spans="1:19" ht="12.5" customHeight="1" x14ac:dyDescent="0.35">
      <c r="A6214" s="60">
        <v>98</v>
      </c>
      <c r="B6214" s="60" t="s">
        <v>71</v>
      </c>
      <c r="C6214" s="68">
        <v>207.35120000000001</v>
      </c>
      <c r="D6214" s="58" t="s">
        <v>65</v>
      </c>
      <c r="E6214" s="60" t="s">
        <v>58</v>
      </c>
      <c r="F6214" s="60" t="s">
        <v>70</v>
      </c>
      <c r="G6214" s="60"/>
      <c r="H6214" s="60"/>
      <c r="I6214" s="60">
        <f t="shared" si="386"/>
        <v>0</v>
      </c>
      <c r="J6214" s="60">
        <f>IF(OR(I6214="",I6215="",I6216=""),"",(AVERAGEIF(A6214:A$10000,A6214,I6214:I$10000)))</f>
        <v>0</v>
      </c>
      <c r="K6214" s="60"/>
      <c r="L6214" s="60" t="str">
        <f>IF(O6214="","",A6214)</f>
        <v/>
      </c>
      <c r="M6214" s="60" t="str">
        <f>IF(O6214="","",(VLOOKUP(A6214,A6214:E13198,5,FALSE)))</f>
        <v/>
      </c>
      <c r="N6214" s="60" t="str">
        <f t="shared" si="387"/>
        <v/>
      </c>
      <c r="O6214" s="60" t="str">
        <f t="shared" si="389"/>
        <v/>
      </c>
      <c r="P6214" s="103">
        <f t="shared" si="388"/>
        <v>14.399999999994861</v>
      </c>
      <c r="Q6214" s="58"/>
      <c r="R6214" s="58"/>
      <c r="S6214" s="102"/>
    </row>
    <row r="6215" spans="1:19" ht="12.5" customHeight="1" x14ac:dyDescent="0.35">
      <c r="A6215" s="2">
        <v>98</v>
      </c>
      <c r="B6215" s="2" t="s">
        <v>71</v>
      </c>
      <c r="C6215" s="67">
        <v>207.36519999999999</v>
      </c>
      <c r="D6215" t="s">
        <v>65</v>
      </c>
      <c r="E6215" s="2" t="s">
        <v>58</v>
      </c>
      <c r="F6215" s="2" t="s">
        <v>70</v>
      </c>
      <c r="G6215" s="2"/>
      <c r="I6215" s="60">
        <f t="shared" si="386"/>
        <v>0</v>
      </c>
      <c r="J6215" s="60">
        <f>IF(OR(I6215="",I6216="",I6217=""),"",(AVERAGEIF(A6215:A$10000,A6215,I6215:I$10000)))</f>
        <v>0</v>
      </c>
      <c r="K6215" s="60"/>
      <c r="L6215" s="55" t="str">
        <f>IF(O6215="","",A6215)</f>
        <v/>
      </c>
      <c r="M6215" s="60" t="str">
        <f>IF(O6215="","",(VLOOKUP(A6215,A6215:E13199,5,FALSE)))</f>
        <v/>
      </c>
      <c r="N6215" s="55" t="str">
        <f t="shared" si="387"/>
        <v/>
      </c>
      <c r="O6215" s="55" t="str">
        <f t="shared" si="389"/>
        <v/>
      </c>
      <c r="P6215" s="104">
        <f t="shared" si="388"/>
        <v>13.999999999981583</v>
      </c>
      <c r="Q6215" s="58"/>
      <c r="R6215" s="58"/>
      <c r="S6215" s="102"/>
    </row>
    <row r="6216" spans="1:19" ht="12.5" customHeight="1" x14ac:dyDescent="0.35">
      <c r="A6216" s="60">
        <v>98</v>
      </c>
      <c r="B6216" s="60" t="s">
        <v>71</v>
      </c>
      <c r="C6216" s="68">
        <v>207.37970000000001</v>
      </c>
      <c r="D6216" s="58" t="s">
        <v>65</v>
      </c>
      <c r="E6216" s="60" t="s">
        <v>58</v>
      </c>
      <c r="F6216" s="60" t="s">
        <v>70</v>
      </c>
      <c r="G6216" s="60"/>
      <c r="H6216" s="60"/>
      <c r="I6216" s="60">
        <f t="shared" si="386"/>
        <v>0</v>
      </c>
      <c r="J6216" s="60">
        <f>IF(OR(I6216="",I6217="",I6218=""),"",(AVERAGEIF(A6216:A$10000,A6216,I6216:I$10000)))</f>
        <v>0</v>
      </c>
      <c r="K6216" s="60"/>
      <c r="L6216" s="60" t="str">
        <f>IF(O6216="","",A6216)</f>
        <v/>
      </c>
      <c r="M6216" s="60" t="str">
        <f>IF(O6216="","",(VLOOKUP(A6216,A6216:E13200,5,FALSE)))</f>
        <v/>
      </c>
      <c r="N6216" s="60" t="str">
        <f t="shared" si="387"/>
        <v/>
      </c>
      <c r="O6216" s="60" t="str">
        <f t="shared" si="389"/>
        <v/>
      </c>
      <c r="P6216" s="103">
        <f t="shared" si="388"/>
        <v>14.500000000026603</v>
      </c>
      <c r="Q6216" s="58"/>
      <c r="R6216" s="58"/>
      <c r="S6216" s="102"/>
    </row>
    <row r="6217" spans="1:19" ht="12.5" customHeight="1" x14ac:dyDescent="0.35">
      <c r="A6217" s="2">
        <v>98</v>
      </c>
      <c r="B6217" s="2" t="s">
        <v>71</v>
      </c>
      <c r="C6217" s="67">
        <v>207.39420000000001</v>
      </c>
      <c r="D6217" t="s">
        <v>65</v>
      </c>
      <c r="E6217" s="2" t="s">
        <v>58</v>
      </c>
      <c r="F6217" s="2" t="s">
        <v>70</v>
      </c>
      <c r="G6217" s="2"/>
      <c r="I6217" s="60">
        <f t="shared" si="386"/>
        <v>0</v>
      </c>
      <c r="J6217" s="60">
        <f>IF(OR(I6217="",I6218="",I6219=""),"",(AVERAGEIF(A6217:A$10000,A6217,I6217:I$10000)))</f>
        <v>0</v>
      </c>
      <c r="K6217" s="60"/>
      <c r="L6217" s="55" t="str">
        <f>IF(O6217="","",A6217)</f>
        <v/>
      </c>
      <c r="M6217" s="60" t="str">
        <f>IF(O6217="","",(VLOOKUP(A6217,A6217:E13201,5,FALSE)))</f>
        <v/>
      </c>
      <c r="N6217" s="55" t="str">
        <f t="shared" si="387"/>
        <v/>
      </c>
      <c r="O6217" s="55" t="str">
        <f t="shared" si="389"/>
        <v/>
      </c>
      <c r="P6217" s="104">
        <f t="shared" si="388"/>
        <v>14.499999999998181</v>
      </c>
      <c r="Q6217" s="58"/>
      <c r="R6217" s="58"/>
      <c r="S6217" s="102"/>
    </row>
    <row r="6218" spans="1:19" ht="12.5" customHeight="1" x14ac:dyDescent="0.35">
      <c r="A6218" s="60">
        <v>98</v>
      </c>
      <c r="B6218" s="60" t="s">
        <v>71</v>
      </c>
      <c r="C6218" s="68">
        <v>207.41</v>
      </c>
      <c r="D6218" s="58" t="s">
        <v>65</v>
      </c>
      <c r="E6218" s="60" t="s">
        <v>58</v>
      </c>
      <c r="F6218" s="60" t="s">
        <v>70</v>
      </c>
      <c r="G6218" s="60"/>
      <c r="H6218" s="60"/>
      <c r="I6218" s="60">
        <f t="shared" si="386"/>
        <v>0</v>
      </c>
      <c r="J6218" s="60">
        <f>IF(OR(I6218="",I6219="",I6220=""),"",(AVERAGEIF(A6218:A$10000,A6218,I6218:I$10000)))</f>
        <v>0</v>
      </c>
      <c r="K6218" s="60"/>
      <c r="L6218" s="60" t="str">
        <f>IF(O6218="","",A6218)</f>
        <v/>
      </c>
      <c r="M6218" s="60" t="str">
        <f>IF(O6218="","",(VLOOKUP(A6218,A6218:E13202,5,FALSE)))</f>
        <v/>
      </c>
      <c r="N6218" s="60" t="str">
        <f t="shared" si="387"/>
        <v/>
      </c>
      <c r="O6218" s="60" t="str">
        <f t="shared" si="389"/>
        <v/>
      </c>
      <c r="P6218" s="103">
        <f t="shared" si="388"/>
        <v>15.799999999984493</v>
      </c>
      <c r="Q6218" s="58"/>
      <c r="R6218" s="58"/>
      <c r="S6218" s="102"/>
    </row>
    <row r="6219" spans="1:19" ht="12.5" customHeight="1" x14ac:dyDescent="0.35">
      <c r="A6219" s="2">
        <v>98</v>
      </c>
      <c r="B6219" s="2" t="s">
        <v>71</v>
      </c>
      <c r="C6219" s="67">
        <v>207.43389999999999</v>
      </c>
      <c r="D6219" t="s">
        <v>65</v>
      </c>
      <c r="E6219" s="2" t="s">
        <v>58</v>
      </c>
      <c r="F6219" s="2" t="s">
        <v>70</v>
      </c>
      <c r="G6219" s="2"/>
      <c r="I6219" s="60">
        <f t="shared" si="386"/>
        <v>0</v>
      </c>
      <c r="J6219" s="60">
        <f>IF(OR(I6219="",I6220="",I6221=""),"",(AVERAGEIF(A6219:A$10000,A6219,I6219:I$10000)))</f>
        <v>0</v>
      </c>
      <c r="K6219" s="60"/>
      <c r="L6219" s="55" t="str">
        <f>IF(O6219="","",A6219)</f>
        <v/>
      </c>
      <c r="M6219" s="60" t="str">
        <f>IF(O6219="","",(VLOOKUP(A6219,A6219:E13203,5,FALSE)))</f>
        <v/>
      </c>
      <c r="N6219" s="55" t="str">
        <f t="shared" si="387"/>
        <v/>
      </c>
      <c r="O6219" s="55" t="str">
        <f t="shared" si="389"/>
        <v/>
      </c>
      <c r="P6219" s="104">
        <f t="shared" si="388"/>
        <v>23.89999999999759</v>
      </c>
      <c r="Q6219" s="58"/>
      <c r="R6219" s="58"/>
      <c r="S6219" s="102"/>
    </row>
    <row r="6220" spans="1:19" ht="12.5" customHeight="1" x14ac:dyDescent="0.35">
      <c r="A6220" s="60">
        <v>98</v>
      </c>
      <c r="B6220" s="60" t="s">
        <v>71</v>
      </c>
      <c r="C6220" s="68">
        <v>207.44890000000001</v>
      </c>
      <c r="D6220" s="58" t="s">
        <v>65</v>
      </c>
      <c r="E6220" s="60" t="s">
        <v>58</v>
      </c>
      <c r="F6220" s="60" t="s">
        <v>70</v>
      </c>
      <c r="G6220" s="60"/>
      <c r="H6220" s="60"/>
      <c r="I6220" s="60">
        <f t="shared" si="386"/>
        <v>0</v>
      </c>
      <c r="J6220" s="60">
        <f>IF(OR(I6220="",I6221="",I6222=""),"",(AVERAGEIF(A6220:A$10000,A6220,I6220:I$10000)))</f>
        <v>0</v>
      </c>
      <c r="K6220" s="60"/>
      <c r="L6220" s="60" t="str">
        <f>IF(O6220="","",A6220)</f>
        <v/>
      </c>
      <c r="M6220" s="60" t="str">
        <f>IF(O6220="","",(VLOOKUP(A6220,A6220:E13204,5,FALSE)))</f>
        <v/>
      </c>
      <c r="N6220" s="60" t="str">
        <f t="shared" si="387"/>
        <v/>
      </c>
      <c r="O6220" s="60" t="str">
        <f t="shared" ref="O6220:O6283" si="390">IF(J6220="","",IF(AND(J6219="",J6218="",J6217=""),C6220,""))</f>
        <v/>
      </c>
      <c r="P6220" s="103">
        <f t="shared" si="388"/>
        <v>15.000000000014779</v>
      </c>
      <c r="Q6220" s="58"/>
      <c r="R6220" s="58"/>
      <c r="S6220" s="102"/>
    </row>
    <row r="6221" spans="1:19" ht="12.5" customHeight="1" x14ac:dyDescent="0.35">
      <c r="A6221" s="2">
        <v>98</v>
      </c>
      <c r="B6221" s="2" t="s">
        <v>71</v>
      </c>
      <c r="C6221" s="67">
        <v>207.46420000000001</v>
      </c>
      <c r="D6221" t="s">
        <v>65</v>
      </c>
      <c r="E6221" s="2" t="s">
        <v>58</v>
      </c>
      <c r="F6221" s="2" t="s">
        <v>70</v>
      </c>
      <c r="G6221" s="2"/>
      <c r="I6221" s="60">
        <f t="shared" si="386"/>
        <v>0</v>
      </c>
      <c r="J6221" s="60">
        <f>IF(OR(I6221="",I6222="",I6223=""),"",(AVERAGEIF(A6221:A$10000,A6221,I6221:I$10000)))</f>
        <v>0</v>
      </c>
      <c r="K6221" s="60"/>
      <c r="L6221" s="55" t="str">
        <f>IF(O6221="","",A6221)</f>
        <v/>
      </c>
      <c r="M6221" s="60" t="str">
        <f>IF(O6221="","",(VLOOKUP(A6221,A6221:E13205,5,FALSE)))</f>
        <v/>
      </c>
      <c r="N6221" s="55" t="str">
        <f t="shared" si="387"/>
        <v/>
      </c>
      <c r="O6221" s="55" t="str">
        <f t="shared" si="390"/>
        <v/>
      </c>
      <c r="P6221" s="104">
        <f t="shared" si="388"/>
        <v>15.299999999996317</v>
      </c>
      <c r="Q6221" s="58"/>
      <c r="R6221" s="58"/>
      <c r="S6221" s="102"/>
    </row>
    <row r="6222" spans="1:19" ht="12.5" customHeight="1" x14ac:dyDescent="0.35">
      <c r="A6222" s="60">
        <v>98</v>
      </c>
      <c r="B6222" s="60" t="s">
        <v>71</v>
      </c>
      <c r="C6222" s="68">
        <v>207.4795</v>
      </c>
      <c r="D6222" s="58" t="s">
        <v>65</v>
      </c>
      <c r="E6222" s="60" t="s">
        <v>58</v>
      </c>
      <c r="F6222" s="60" t="s">
        <v>70</v>
      </c>
      <c r="G6222" s="60"/>
      <c r="H6222" s="60"/>
      <c r="I6222" s="60">
        <f t="shared" si="386"/>
        <v>0</v>
      </c>
      <c r="J6222" s="60">
        <f>IF(OR(I6222="",I6223="",I6224=""),"",(AVERAGEIF(A6222:A$10000,A6222,I6222:I$10000)))</f>
        <v>0</v>
      </c>
      <c r="K6222" s="60"/>
      <c r="L6222" s="60" t="str">
        <f>IF(O6222="","",A6222)</f>
        <v/>
      </c>
      <c r="M6222" s="60" t="str">
        <f>IF(O6222="","",(VLOOKUP(A6222,A6222:E13206,5,FALSE)))</f>
        <v/>
      </c>
      <c r="N6222" s="60" t="str">
        <f t="shared" si="387"/>
        <v/>
      </c>
      <c r="O6222" s="60" t="str">
        <f t="shared" si="390"/>
        <v/>
      </c>
      <c r="P6222" s="103">
        <f t="shared" si="388"/>
        <v>15.299999999996317</v>
      </c>
      <c r="Q6222" s="58"/>
      <c r="R6222" s="58"/>
      <c r="S6222" s="102"/>
    </row>
    <row r="6223" spans="1:19" ht="12.5" customHeight="1" x14ac:dyDescent="0.35">
      <c r="A6223" s="2">
        <v>98</v>
      </c>
      <c r="B6223" s="2" t="s">
        <v>71</v>
      </c>
      <c r="C6223" s="67">
        <v>207.49379999999999</v>
      </c>
      <c r="D6223" t="s">
        <v>65</v>
      </c>
      <c r="E6223" s="2" t="s">
        <v>58</v>
      </c>
      <c r="F6223" s="2" t="s">
        <v>70</v>
      </c>
      <c r="G6223" s="2"/>
      <c r="I6223" s="60">
        <f t="shared" si="386"/>
        <v>0</v>
      </c>
      <c r="J6223" s="60">
        <f>IF(OR(I6223="",I6224="",I6225=""),"",(AVERAGEIF(A6223:A$10000,A6223,I6223:I$10000)))</f>
        <v>0</v>
      </c>
      <c r="K6223" s="60"/>
      <c r="L6223" s="55" t="str">
        <f>IF(O6223="","",A6223)</f>
        <v/>
      </c>
      <c r="M6223" s="60" t="str">
        <f>IF(O6223="","",(VLOOKUP(A6223,A6223:E13207,5,FALSE)))</f>
        <v/>
      </c>
      <c r="N6223" s="55" t="str">
        <f t="shared" si="387"/>
        <v/>
      </c>
      <c r="O6223" s="55" t="str">
        <f t="shared" si="390"/>
        <v/>
      </c>
      <c r="P6223" s="104">
        <f t="shared" si="388"/>
        <v>14.299999999991542</v>
      </c>
      <c r="Q6223" s="58"/>
      <c r="R6223" s="58"/>
      <c r="S6223" s="102"/>
    </row>
    <row r="6224" spans="1:19" ht="12.5" customHeight="1" x14ac:dyDescent="0.35">
      <c r="A6224" s="60">
        <v>98</v>
      </c>
      <c r="B6224" s="60" t="s">
        <v>71</v>
      </c>
      <c r="C6224" s="68">
        <v>207.50899999999999</v>
      </c>
      <c r="D6224" s="58" t="s">
        <v>65</v>
      </c>
      <c r="E6224" s="60" t="s">
        <v>58</v>
      </c>
      <c r="F6224" s="60" t="s">
        <v>70</v>
      </c>
      <c r="G6224" s="60"/>
      <c r="H6224" s="60"/>
      <c r="I6224" s="60">
        <f t="shared" si="386"/>
        <v>0</v>
      </c>
      <c r="J6224" s="60">
        <f>IF(OR(I6224="",I6225="",I6226=""),"",(AVERAGEIF(A6224:A$10000,A6224,I6224:I$10000)))</f>
        <v>0</v>
      </c>
      <c r="K6224" s="60"/>
      <c r="L6224" s="60" t="str">
        <f>IF(O6224="","",A6224)</f>
        <v/>
      </c>
      <c r="M6224" s="60" t="str">
        <f>IF(O6224="","",(VLOOKUP(A6224,A6224:E13208,5,FALSE)))</f>
        <v/>
      </c>
      <c r="N6224" s="60" t="str">
        <f t="shared" si="387"/>
        <v/>
      </c>
      <c r="O6224" s="60" t="str">
        <f t="shared" si="390"/>
        <v/>
      </c>
      <c r="P6224" s="103">
        <f t="shared" si="388"/>
        <v>15.199999999992997</v>
      </c>
      <c r="Q6224" s="58"/>
      <c r="R6224" s="58"/>
      <c r="S6224" s="102"/>
    </row>
    <row r="6225" spans="1:19" ht="12.5" customHeight="1" x14ac:dyDescent="0.35">
      <c r="A6225" s="2">
        <v>98</v>
      </c>
      <c r="B6225" s="2" t="s">
        <v>71</v>
      </c>
      <c r="C6225" s="67">
        <v>207.52379999999999</v>
      </c>
      <c r="D6225" t="s">
        <v>65</v>
      </c>
      <c r="E6225" s="2" t="s">
        <v>58</v>
      </c>
      <c r="F6225" s="2" t="s">
        <v>70</v>
      </c>
      <c r="G6225" s="2"/>
      <c r="I6225" s="60">
        <f t="shared" ref="I6225:I6288" si="391">IF(AND(OR(G6224&gt;G$5,G6226&gt;G$5),G6225&gt;G$5),G6225,"")</f>
        <v>0</v>
      </c>
      <c r="J6225" s="60">
        <f>IF(OR(I6225="",I6226="",I6227=""),"",(AVERAGEIF(A6225:A$10000,A6225,I6225:I$10000)))</f>
        <v>0</v>
      </c>
      <c r="K6225" s="60"/>
      <c r="L6225" s="55" t="str">
        <f>IF(O6225="","",A6225)</f>
        <v/>
      </c>
      <c r="M6225" s="60" t="str">
        <f>IF(O6225="","",(VLOOKUP(A6225,A6225:E13209,5,FALSE)))</f>
        <v/>
      </c>
      <c r="N6225" s="55" t="str">
        <f t="shared" si="387"/>
        <v/>
      </c>
      <c r="O6225" s="55" t="str">
        <f t="shared" si="390"/>
        <v/>
      </c>
      <c r="P6225" s="104">
        <f t="shared" si="388"/>
        <v>14.80000000000814</v>
      </c>
      <c r="Q6225" s="58"/>
      <c r="R6225" s="58"/>
      <c r="S6225" s="102"/>
    </row>
    <row r="6226" spans="1:19" ht="12.5" customHeight="1" x14ac:dyDescent="0.35">
      <c r="A6226" s="60">
        <v>98</v>
      </c>
      <c r="B6226" s="60" t="s">
        <v>71</v>
      </c>
      <c r="C6226" s="68">
        <v>207.53870000000001</v>
      </c>
      <c r="D6226" s="58" t="s">
        <v>65</v>
      </c>
      <c r="E6226" s="60" t="s">
        <v>58</v>
      </c>
      <c r="F6226" s="60" t="s">
        <v>70</v>
      </c>
      <c r="G6226" s="60"/>
      <c r="H6226" s="60"/>
      <c r="I6226" s="60">
        <f t="shared" si="391"/>
        <v>0</v>
      </c>
      <c r="J6226" s="60">
        <f>IF(OR(I6226="",I6227="",I6228=""),"",(AVERAGEIF(A6226:A$10000,A6226,I6226:I$10000)))</f>
        <v>0</v>
      </c>
      <c r="K6226" s="60"/>
      <c r="L6226" s="60" t="str">
        <f>IF(O6226="","",A6226)</f>
        <v/>
      </c>
      <c r="M6226" s="60" t="str">
        <f>IF(O6226="","",(VLOOKUP(A6226,A6226:E13210,5,FALSE)))</f>
        <v/>
      </c>
      <c r="N6226" s="60" t="str">
        <f t="shared" ref="N6226:N6289" si="392">IF(L6226="","",I6226)</f>
        <v/>
      </c>
      <c r="O6226" s="60" t="str">
        <f t="shared" si="390"/>
        <v/>
      </c>
      <c r="P6226" s="103">
        <f t="shared" ref="P6226:P6289" si="393">IF(A6226=A6225,ABS(C6226-C6225)*1000,"")</f>
        <v>14.90000000001146</v>
      </c>
      <c r="Q6226" s="58"/>
      <c r="R6226" s="58"/>
      <c r="S6226" s="102"/>
    </row>
    <row r="6227" spans="1:19" ht="12.5" customHeight="1" x14ac:dyDescent="0.35">
      <c r="A6227" s="2">
        <v>98</v>
      </c>
      <c r="B6227" s="2" t="s">
        <v>71</v>
      </c>
      <c r="C6227" s="67">
        <v>207.5564</v>
      </c>
      <c r="D6227" t="s">
        <v>65</v>
      </c>
      <c r="E6227" s="2" t="s">
        <v>58</v>
      </c>
      <c r="F6227" s="2" t="s">
        <v>70</v>
      </c>
      <c r="G6227" s="2"/>
      <c r="I6227" s="60">
        <f t="shared" si="391"/>
        <v>0</v>
      </c>
      <c r="J6227" s="60">
        <f>IF(OR(I6227="",I6228="",I6229=""),"",(AVERAGEIF(A6227:A$10000,A6227,I6227:I$10000)))</f>
        <v>0</v>
      </c>
      <c r="K6227" s="60"/>
      <c r="L6227" s="55" t="str">
        <f>IF(O6227="","",A6227)</f>
        <v/>
      </c>
      <c r="M6227" s="60" t="str">
        <f>IF(O6227="","",(VLOOKUP(A6227,A6227:E13211,5,FALSE)))</f>
        <v/>
      </c>
      <c r="N6227" s="55" t="str">
        <f t="shared" si="392"/>
        <v/>
      </c>
      <c r="O6227" s="55" t="str">
        <f t="shared" si="390"/>
        <v/>
      </c>
      <c r="P6227" s="104">
        <f t="shared" si="393"/>
        <v>17.699999999990723</v>
      </c>
      <c r="Q6227" s="58"/>
      <c r="R6227" s="58"/>
      <c r="S6227" s="102"/>
    </row>
    <row r="6228" spans="1:19" ht="12.5" customHeight="1" x14ac:dyDescent="0.35">
      <c r="A6228" s="60">
        <v>98</v>
      </c>
      <c r="B6228" s="60" t="s">
        <v>69</v>
      </c>
      <c r="C6228" s="68">
        <v>207.5711</v>
      </c>
      <c r="D6228" s="58" t="s">
        <v>65</v>
      </c>
      <c r="E6228" s="60" t="s">
        <v>58</v>
      </c>
      <c r="F6228" s="60" t="s">
        <v>70</v>
      </c>
      <c r="G6228" s="60"/>
      <c r="H6228" s="60"/>
      <c r="I6228" s="60">
        <f t="shared" si="391"/>
        <v>0</v>
      </c>
      <c r="J6228" s="60">
        <f>IF(OR(I6228="",I6229="",I6230=""),"",(AVERAGEIF(A6228:A$10000,A6228,I6228:I$10000)))</f>
        <v>0</v>
      </c>
      <c r="K6228" s="60"/>
      <c r="L6228" s="60" t="str">
        <f>IF(O6228="","",A6228)</f>
        <v/>
      </c>
      <c r="M6228" s="60" t="str">
        <f>IF(O6228="","",(VLOOKUP(A6228,A6228:E13212,5,FALSE)))</f>
        <v/>
      </c>
      <c r="N6228" s="60" t="str">
        <f t="shared" si="392"/>
        <v/>
      </c>
      <c r="O6228" s="60" t="str">
        <f t="shared" si="390"/>
        <v/>
      </c>
      <c r="P6228" s="103">
        <f t="shared" si="393"/>
        <v>14.70000000000482</v>
      </c>
      <c r="Q6228" s="58"/>
      <c r="R6228" s="58"/>
      <c r="S6228" s="102"/>
    </row>
    <row r="6229" spans="1:19" ht="12.5" customHeight="1" x14ac:dyDescent="0.35">
      <c r="A6229" s="2">
        <v>98</v>
      </c>
      <c r="B6229" s="2" t="s">
        <v>71</v>
      </c>
      <c r="C6229" s="67">
        <v>207.5855</v>
      </c>
      <c r="D6229" t="s">
        <v>65</v>
      </c>
      <c r="E6229" s="2" t="s">
        <v>58</v>
      </c>
      <c r="F6229" s="2" t="s">
        <v>70</v>
      </c>
      <c r="G6229" s="2"/>
      <c r="I6229" s="60">
        <f t="shared" si="391"/>
        <v>0</v>
      </c>
      <c r="J6229" s="60">
        <f>IF(OR(I6229="",I6230="",I6231=""),"",(AVERAGEIF(A6229:A$10000,A6229,I6229:I$10000)))</f>
        <v>0</v>
      </c>
      <c r="K6229" s="60"/>
      <c r="L6229" s="55" t="str">
        <f>IF(O6229="","",A6229)</f>
        <v/>
      </c>
      <c r="M6229" s="60" t="str">
        <f>IF(O6229="","",(VLOOKUP(A6229,A6229:E13213,5,FALSE)))</f>
        <v/>
      </c>
      <c r="N6229" s="55" t="str">
        <f t="shared" si="392"/>
        <v/>
      </c>
      <c r="O6229" s="55" t="str">
        <f t="shared" si="390"/>
        <v/>
      </c>
      <c r="P6229" s="104">
        <f t="shared" si="393"/>
        <v>14.399999999994861</v>
      </c>
      <c r="Q6229" s="58"/>
      <c r="R6229" s="58"/>
      <c r="S6229" s="102"/>
    </row>
    <row r="6230" spans="1:19" ht="12.5" customHeight="1" x14ac:dyDescent="0.35">
      <c r="A6230" s="60">
        <v>98</v>
      </c>
      <c r="B6230" s="60" t="s">
        <v>71</v>
      </c>
      <c r="C6230" s="68">
        <v>207.59950000000001</v>
      </c>
      <c r="D6230" s="58" t="s">
        <v>65</v>
      </c>
      <c r="E6230" s="60" t="s">
        <v>58</v>
      </c>
      <c r="F6230" s="60" t="s">
        <v>70</v>
      </c>
      <c r="G6230" s="60"/>
      <c r="H6230" s="60"/>
      <c r="I6230" s="60">
        <f t="shared" si="391"/>
        <v>0</v>
      </c>
      <c r="J6230" s="60">
        <f>IF(OR(I6230="",I6231="",I6232=""),"",(AVERAGEIF(A6230:A$10000,A6230,I6230:I$10000)))</f>
        <v>0</v>
      </c>
      <c r="K6230" s="60"/>
      <c r="L6230" s="60" t="str">
        <f>IF(O6230="","",A6230)</f>
        <v/>
      </c>
      <c r="M6230" s="60" t="str">
        <f>IF(O6230="","",(VLOOKUP(A6230,A6230:E13214,5,FALSE)))</f>
        <v/>
      </c>
      <c r="N6230" s="60" t="str">
        <f t="shared" si="392"/>
        <v/>
      </c>
      <c r="O6230" s="60" t="str">
        <f t="shared" si="390"/>
        <v/>
      </c>
      <c r="P6230" s="103">
        <f t="shared" si="393"/>
        <v>14.000000000010004</v>
      </c>
      <c r="Q6230" s="58"/>
      <c r="R6230" s="58"/>
      <c r="S6230" s="102"/>
    </row>
    <row r="6231" spans="1:19" ht="12.5" customHeight="1" x14ac:dyDescent="0.35">
      <c r="A6231" s="2">
        <v>98</v>
      </c>
      <c r="B6231" s="2" t="s">
        <v>71</v>
      </c>
      <c r="C6231" s="67">
        <v>207.61539999999999</v>
      </c>
      <c r="D6231" t="s">
        <v>65</v>
      </c>
      <c r="E6231" s="2" t="s">
        <v>58</v>
      </c>
      <c r="F6231" s="2" t="s">
        <v>70</v>
      </c>
      <c r="G6231" s="2"/>
      <c r="I6231" s="60">
        <f t="shared" si="391"/>
        <v>0</v>
      </c>
      <c r="J6231" s="60">
        <f>IF(OR(I6231="",I6232="",I6233=""),"",(AVERAGEIF(A6231:A$10000,A6231,I6231:I$10000)))</f>
        <v>0</v>
      </c>
      <c r="K6231" s="60"/>
      <c r="L6231" s="55" t="str">
        <f>IF(O6231="","",A6231)</f>
        <v/>
      </c>
      <c r="M6231" s="60" t="str">
        <f>IF(O6231="","",(VLOOKUP(A6231,A6231:E13215,5,FALSE)))</f>
        <v/>
      </c>
      <c r="N6231" s="55" t="str">
        <f t="shared" si="392"/>
        <v/>
      </c>
      <c r="O6231" s="55" t="str">
        <f t="shared" si="390"/>
        <v/>
      </c>
      <c r="P6231" s="104">
        <f t="shared" si="393"/>
        <v>15.899999999987813</v>
      </c>
      <c r="Q6231" s="58"/>
      <c r="R6231" s="58"/>
      <c r="S6231" s="102"/>
    </row>
    <row r="6232" spans="1:19" ht="12.5" customHeight="1" x14ac:dyDescent="0.35">
      <c r="A6232" s="60">
        <v>98</v>
      </c>
      <c r="B6232" s="60" t="s">
        <v>71</v>
      </c>
      <c r="C6232" s="68">
        <v>207.6387</v>
      </c>
      <c r="D6232" s="58" t="s">
        <v>65</v>
      </c>
      <c r="E6232" s="60" t="s">
        <v>58</v>
      </c>
      <c r="F6232" s="60" t="s">
        <v>70</v>
      </c>
      <c r="G6232" s="60"/>
      <c r="H6232" s="60"/>
      <c r="I6232" s="60">
        <f t="shared" si="391"/>
        <v>0</v>
      </c>
      <c r="J6232" s="60">
        <f>IF(OR(I6232="",I6233="",I6234=""),"",(AVERAGEIF(A6232:A$10000,A6232,I6232:I$10000)))</f>
        <v>0</v>
      </c>
      <c r="K6232" s="60"/>
      <c r="L6232" s="60" t="str">
        <f>IF(O6232="","",A6232)</f>
        <v/>
      </c>
      <c r="M6232" s="60" t="str">
        <f>IF(O6232="","",(VLOOKUP(A6232,A6232:E13216,5,FALSE)))</f>
        <v/>
      </c>
      <c r="N6232" s="60" t="str">
        <f t="shared" si="392"/>
        <v/>
      </c>
      <c r="O6232" s="60" t="str">
        <f t="shared" si="390"/>
        <v/>
      </c>
      <c r="P6232" s="103">
        <f t="shared" si="393"/>
        <v>23.300000000006094</v>
      </c>
      <c r="Q6232" s="58"/>
      <c r="R6232" s="58"/>
      <c r="S6232" s="102"/>
    </row>
    <row r="6233" spans="1:19" ht="12.5" customHeight="1" x14ac:dyDescent="0.35">
      <c r="A6233" s="2">
        <v>99</v>
      </c>
      <c r="B6233" s="2" t="s">
        <v>69</v>
      </c>
      <c r="C6233" s="67">
        <v>208.66669999999999</v>
      </c>
      <c r="D6233" t="s">
        <v>65</v>
      </c>
      <c r="E6233" s="2" t="s">
        <v>59</v>
      </c>
      <c r="F6233" s="2" t="s">
        <v>70</v>
      </c>
      <c r="G6233" s="2"/>
      <c r="I6233" s="60">
        <f t="shared" si="391"/>
        <v>0</v>
      </c>
      <c r="J6233" s="60">
        <f>IF(OR(I6233="",I6234="",I6235=""),"",(AVERAGEIF(A6233:A$10000,A6233,I6233:I$10000)))</f>
        <v>0</v>
      </c>
      <c r="K6233" s="60"/>
      <c r="L6233" s="55" t="str">
        <f>IF(O6233="","",A6233)</f>
        <v/>
      </c>
      <c r="M6233" s="60" t="str">
        <f>IF(O6233="","",(VLOOKUP(A6233,A6233:E13217,5,FALSE)))</f>
        <v/>
      </c>
      <c r="N6233" s="55" t="str">
        <f t="shared" si="392"/>
        <v/>
      </c>
      <c r="O6233" s="55" t="str">
        <f t="shared" si="390"/>
        <v/>
      </c>
      <c r="P6233" s="104" t="str">
        <f t="shared" si="393"/>
        <v/>
      </c>
      <c r="Q6233" s="58"/>
      <c r="R6233" s="58"/>
      <c r="S6233" s="102"/>
    </row>
    <row r="6234" spans="1:19" ht="12.5" customHeight="1" x14ac:dyDescent="0.35">
      <c r="A6234" s="60">
        <v>99</v>
      </c>
      <c r="B6234" s="60" t="s">
        <v>69</v>
      </c>
      <c r="C6234" s="68">
        <v>208.69560000000001</v>
      </c>
      <c r="D6234" s="58" t="s">
        <v>65</v>
      </c>
      <c r="E6234" s="60" t="s">
        <v>59</v>
      </c>
      <c r="F6234" s="60" t="s">
        <v>70</v>
      </c>
      <c r="G6234" s="60"/>
      <c r="H6234" s="60"/>
      <c r="I6234" s="60">
        <f t="shared" si="391"/>
        <v>0</v>
      </c>
      <c r="J6234" s="60">
        <f>IF(OR(I6234="",I6235="",I6236=""),"",(AVERAGEIF(A6234:A$10000,A6234,I6234:I$10000)))</f>
        <v>0</v>
      </c>
      <c r="K6234" s="60"/>
      <c r="L6234" s="60" t="str">
        <f>IF(O6234="","",A6234)</f>
        <v/>
      </c>
      <c r="M6234" s="60" t="str">
        <f>IF(O6234="","",(VLOOKUP(A6234,A6234:E13218,5,FALSE)))</f>
        <v/>
      </c>
      <c r="N6234" s="60" t="str">
        <f t="shared" si="392"/>
        <v/>
      </c>
      <c r="O6234" s="60" t="str">
        <f t="shared" si="390"/>
        <v/>
      </c>
      <c r="P6234" s="103">
        <f t="shared" si="393"/>
        <v>28.900000000021464</v>
      </c>
      <c r="Q6234" s="58"/>
      <c r="R6234" s="58"/>
      <c r="S6234" s="102"/>
    </row>
    <row r="6235" spans="1:19" ht="12.5" customHeight="1" x14ac:dyDescent="0.35">
      <c r="A6235" s="2">
        <v>99</v>
      </c>
      <c r="B6235" s="2" t="s">
        <v>69</v>
      </c>
      <c r="C6235" s="67">
        <v>208.71510000000001</v>
      </c>
      <c r="D6235" t="s">
        <v>65</v>
      </c>
      <c r="E6235" s="2" t="s">
        <v>59</v>
      </c>
      <c r="F6235" s="2" t="s">
        <v>70</v>
      </c>
      <c r="G6235" s="2"/>
      <c r="I6235" s="60">
        <f t="shared" si="391"/>
        <v>0</v>
      </c>
      <c r="J6235" s="60">
        <f>IF(OR(I6235="",I6236="",I6237=""),"",(AVERAGEIF(A6235:A$10000,A6235,I6235:I$10000)))</f>
        <v>0</v>
      </c>
      <c r="K6235" s="60"/>
      <c r="L6235" s="55" t="str">
        <f>IF(O6235="","",A6235)</f>
        <v/>
      </c>
      <c r="M6235" s="60" t="str">
        <f>IF(O6235="","",(VLOOKUP(A6235,A6235:E13219,5,FALSE)))</f>
        <v/>
      </c>
      <c r="N6235" s="55" t="str">
        <f t="shared" si="392"/>
        <v/>
      </c>
      <c r="O6235" s="55" t="str">
        <f t="shared" si="390"/>
        <v/>
      </c>
      <c r="P6235" s="104">
        <f t="shared" si="393"/>
        <v>19.499999999993634</v>
      </c>
      <c r="Q6235" s="58"/>
      <c r="R6235" s="58"/>
      <c r="S6235" s="102"/>
    </row>
    <row r="6236" spans="1:19" ht="12.5" customHeight="1" x14ac:dyDescent="0.35">
      <c r="A6236" s="60">
        <v>99</v>
      </c>
      <c r="B6236" s="60" t="s">
        <v>69</v>
      </c>
      <c r="C6236" s="68">
        <v>208.72819999999999</v>
      </c>
      <c r="D6236" s="58" t="s">
        <v>65</v>
      </c>
      <c r="E6236" s="60" t="s">
        <v>59</v>
      </c>
      <c r="F6236" s="60" t="s">
        <v>70</v>
      </c>
      <c r="G6236" s="60"/>
      <c r="H6236" s="60"/>
      <c r="I6236" s="60">
        <f t="shared" si="391"/>
        <v>0</v>
      </c>
      <c r="J6236" s="60">
        <f>IF(OR(I6236="",I6237="",I6238=""),"",(AVERAGEIF(A6236:A$10000,A6236,I6236:I$10000)))</f>
        <v>0</v>
      </c>
      <c r="K6236" s="60"/>
      <c r="L6236" s="60" t="str">
        <f>IF(O6236="","",A6236)</f>
        <v/>
      </c>
      <c r="M6236" s="60" t="str">
        <f>IF(O6236="","",(VLOOKUP(A6236,A6236:E13220,5,FALSE)))</f>
        <v/>
      </c>
      <c r="N6236" s="60" t="str">
        <f t="shared" si="392"/>
        <v/>
      </c>
      <c r="O6236" s="60" t="str">
        <f t="shared" si="390"/>
        <v/>
      </c>
      <c r="P6236" s="103">
        <f t="shared" si="393"/>
        <v>13.099999999980128</v>
      </c>
      <c r="Q6236" s="58"/>
      <c r="R6236" s="58"/>
      <c r="S6236" s="102"/>
    </row>
    <row r="6237" spans="1:19" ht="12.5" customHeight="1" x14ac:dyDescent="0.35">
      <c r="A6237" s="2">
        <v>99</v>
      </c>
      <c r="B6237" s="2" t="s">
        <v>69</v>
      </c>
      <c r="C6237" s="67">
        <v>208.74260000000001</v>
      </c>
      <c r="D6237" t="s">
        <v>65</v>
      </c>
      <c r="E6237" s="2" t="s">
        <v>59</v>
      </c>
      <c r="F6237" s="2" t="s">
        <v>70</v>
      </c>
      <c r="G6237" s="2"/>
      <c r="I6237" s="60">
        <f t="shared" si="391"/>
        <v>0</v>
      </c>
      <c r="J6237" s="60">
        <f>IF(OR(I6237="",I6238="",I6239=""),"",(AVERAGEIF(A6237:A$10000,A6237,I6237:I$10000)))</f>
        <v>0</v>
      </c>
      <c r="K6237" s="60"/>
      <c r="L6237" s="55" t="str">
        <f>IF(O6237="","",A6237)</f>
        <v/>
      </c>
      <c r="M6237" s="60" t="str">
        <f>IF(O6237="","",(VLOOKUP(A6237,A6237:E13221,5,FALSE)))</f>
        <v/>
      </c>
      <c r="N6237" s="55" t="str">
        <f t="shared" si="392"/>
        <v/>
      </c>
      <c r="O6237" s="55" t="str">
        <f t="shared" si="390"/>
        <v/>
      </c>
      <c r="P6237" s="104">
        <f t="shared" si="393"/>
        <v>14.400000000023283</v>
      </c>
      <c r="Q6237" s="58"/>
      <c r="R6237" s="58"/>
      <c r="S6237" s="102"/>
    </row>
    <row r="6238" spans="1:19" ht="12.5" customHeight="1" x14ac:dyDescent="0.35">
      <c r="A6238" s="60">
        <v>99</v>
      </c>
      <c r="B6238" s="60" t="s">
        <v>69</v>
      </c>
      <c r="C6238" s="68">
        <v>208.7576</v>
      </c>
      <c r="D6238" s="58" t="s">
        <v>65</v>
      </c>
      <c r="E6238" s="60" t="s">
        <v>59</v>
      </c>
      <c r="F6238" s="60" t="s">
        <v>70</v>
      </c>
      <c r="G6238" s="60"/>
      <c r="H6238" s="60"/>
      <c r="I6238" s="60">
        <f t="shared" si="391"/>
        <v>0</v>
      </c>
      <c r="J6238" s="60">
        <f>IF(OR(I6238="",I6239="",I6240=""),"",(AVERAGEIF(A6238:A$10000,A6238,I6238:I$10000)))</f>
        <v>0</v>
      </c>
      <c r="K6238" s="60"/>
      <c r="L6238" s="60" t="str">
        <f>IF(O6238="","",A6238)</f>
        <v/>
      </c>
      <c r="M6238" s="60" t="str">
        <f>IF(O6238="","",(VLOOKUP(A6238,A6238:E13222,5,FALSE)))</f>
        <v/>
      </c>
      <c r="N6238" s="60" t="str">
        <f t="shared" si="392"/>
        <v/>
      </c>
      <c r="O6238" s="60" t="str">
        <f t="shared" si="390"/>
        <v/>
      </c>
      <c r="P6238" s="103">
        <f t="shared" si="393"/>
        <v>14.999999999986358</v>
      </c>
      <c r="Q6238" s="58"/>
      <c r="R6238" s="58"/>
      <c r="S6238" s="102"/>
    </row>
    <row r="6239" spans="1:19" ht="12.5" customHeight="1" x14ac:dyDescent="0.35">
      <c r="A6239" s="2">
        <v>99</v>
      </c>
      <c r="B6239" s="2" t="s">
        <v>69</v>
      </c>
      <c r="C6239" s="67">
        <v>208.77160000000001</v>
      </c>
      <c r="D6239" t="s">
        <v>65</v>
      </c>
      <c r="E6239" s="2" t="s">
        <v>59</v>
      </c>
      <c r="F6239" s="2" t="s">
        <v>70</v>
      </c>
      <c r="G6239" s="2"/>
      <c r="I6239" s="60">
        <f t="shared" si="391"/>
        <v>0</v>
      </c>
      <c r="J6239" s="60">
        <f>IF(OR(I6239="",I6240="",I6241=""),"",(AVERAGEIF(A6239:A$10000,A6239,I6239:I$10000)))</f>
        <v>0</v>
      </c>
      <c r="K6239" s="60"/>
      <c r="L6239" s="55" t="str">
        <f>IF(O6239="","",A6239)</f>
        <v/>
      </c>
      <c r="M6239" s="60" t="str">
        <f>IF(O6239="","",(VLOOKUP(A6239,A6239:E13223,5,FALSE)))</f>
        <v/>
      </c>
      <c r="N6239" s="55" t="str">
        <f t="shared" si="392"/>
        <v/>
      </c>
      <c r="O6239" s="55" t="str">
        <f t="shared" si="390"/>
        <v/>
      </c>
      <c r="P6239" s="104">
        <f t="shared" si="393"/>
        <v>14.000000000010004</v>
      </c>
      <c r="Q6239" s="58"/>
      <c r="R6239" s="58"/>
      <c r="S6239" s="102"/>
    </row>
    <row r="6240" spans="1:19" ht="12.5" customHeight="1" x14ac:dyDescent="0.35">
      <c r="A6240" s="60">
        <v>99</v>
      </c>
      <c r="B6240" s="60" t="s">
        <v>69</v>
      </c>
      <c r="C6240" s="68">
        <v>208.78720000000001</v>
      </c>
      <c r="D6240" s="58" t="s">
        <v>65</v>
      </c>
      <c r="E6240" s="60" t="s">
        <v>59</v>
      </c>
      <c r="F6240" s="60" t="s">
        <v>70</v>
      </c>
      <c r="G6240" s="60"/>
      <c r="H6240" s="60"/>
      <c r="I6240" s="60">
        <f t="shared" si="391"/>
        <v>0</v>
      </c>
      <c r="J6240" s="60">
        <f>IF(OR(I6240="",I6241="",I6242=""),"",(AVERAGEIF(A6240:A$10000,A6240,I6240:I$10000)))</f>
        <v>0</v>
      </c>
      <c r="K6240" s="60"/>
      <c r="L6240" s="60" t="str">
        <f>IF(O6240="","",A6240)</f>
        <v/>
      </c>
      <c r="M6240" s="60" t="str">
        <f>IF(O6240="","",(VLOOKUP(A6240,A6240:E13224,5,FALSE)))</f>
        <v/>
      </c>
      <c r="N6240" s="60" t="str">
        <f t="shared" si="392"/>
        <v/>
      </c>
      <c r="O6240" s="60" t="str">
        <f t="shared" si="390"/>
        <v/>
      </c>
      <c r="P6240" s="103">
        <f t="shared" si="393"/>
        <v>15.600000000006276</v>
      </c>
      <c r="Q6240" s="58"/>
      <c r="R6240" s="58"/>
      <c r="S6240" s="102"/>
    </row>
    <row r="6241" spans="1:19" ht="12.5" customHeight="1" x14ac:dyDescent="0.35">
      <c r="A6241" s="2">
        <v>99</v>
      </c>
      <c r="B6241" s="2" t="s">
        <v>69</v>
      </c>
      <c r="C6241" s="67">
        <v>208.8021</v>
      </c>
      <c r="D6241" t="s">
        <v>65</v>
      </c>
      <c r="E6241" s="2" t="s">
        <v>59</v>
      </c>
      <c r="F6241" s="2" t="s">
        <v>70</v>
      </c>
      <c r="G6241" s="2"/>
      <c r="I6241" s="60">
        <f t="shared" si="391"/>
        <v>0</v>
      </c>
      <c r="J6241" s="60">
        <f>IF(OR(I6241="",I6242="",I6243=""),"",(AVERAGEIF(A6241:A$10000,A6241,I6241:I$10000)))</f>
        <v>0</v>
      </c>
      <c r="K6241" s="60"/>
      <c r="L6241" s="55" t="str">
        <f>IF(O6241="","",A6241)</f>
        <v/>
      </c>
      <c r="M6241" s="60" t="str">
        <f>IF(O6241="","",(VLOOKUP(A6241,A6241:E13225,5,FALSE)))</f>
        <v/>
      </c>
      <c r="N6241" s="55" t="str">
        <f t="shared" si="392"/>
        <v/>
      </c>
      <c r="O6241" s="55" t="str">
        <f t="shared" si="390"/>
        <v/>
      </c>
      <c r="P6241" s="104">
        <f t="shared" si="393"/>
        <v>14.899999999983038</v>
      </c>
      <c r="Q6241" s="58"/>
      <c r="R6241" s="58"/>
      <c r="S6241" s="102"/>
    </row>
    <row r="6242" spans="1:19" ht="12.5" customHeight="1" x14ac:dyDescent="0.35">
      <c r="A6242" s="60">
        <v>99</v>
      </c>
      <c r="B6242" s="60" t="s">
        <v>69</v>
      </c>
      <c r="C6242" s="68">
        <v>208.81739999999999</v>
      </c>
      <c r="D6242" s="58" t="s">
        <v>65</v>
      </c>
      <c r="E6242" s="60" t="s">
        <v>59</v>
      </c>
      <c r="F6242" s="60" t="s">
        <v>70</v>
      </c>
      <c r="G6242" s="60"/>
      <c r="H6242" s="60"/>
      <c r="I6242" s="60">
        <f t="shared" si="391"/>
        <v>0</v>
      </c>
      <c r="J6242" s="60">
        <f>IF(OR(I6242="",I6243="",I6244=""),"",(AVERAGEIF(A6242:A$10000,A6242,I6242:I$10000)))</f>
        <v>0</v>
      </c>
      <c r="K6242" s="60"/>
      <c r="L6242" s="60" t="str">
        <f>IF(O6242="","",A6242)</f>
        <v/>
      </c>
      <c r="M6242" s="60" t="str">
        <f>IF(O6242="","",(VLOOKUP(A6242,A6242:E13226,5,FALSE)))</f>
        <v/>
      </c>
      <c r="N6242" s="60" t="str">
        <f t="shared" si="392"/>
        <v/>
      </c>
      <c r="O6242" s="60" t="str">
        <f t="shared" si="390"/>
        <v/>
      </c>
      <c r="P6242" s="103">
        <f t="shared" si="393"/>
        <v>15.299999999996317</v>
      </c>
      <c r="Q6242" s="58"/>
      <c r="R6242" s="58"/>
      <c r="S6242" s="102"/>
    </row>
    <row r="6243" spans="1:19" ht="12.5" customHeight="1" x14ac:dyDescent="0.35">
      <c r="A6243" s="2">
        <v>99</v>
      </c>
      <c r="B6243" s="2" t="s">
        <v>69</v>
      </c>
      <c r="C6243" s="67">
        <v>208.8313</v>
      </c>
      <c r="D6243" t="s">
        <v>65</v>
      </c>
      <c r="E6243" s="2" t="s">
        <v>59</v>
      </c>
      <c r="F6243" s="2" t="s">
        <v>70</v>
      </c>
      <c r="G6243" s="2"/>
      <c r="I6243" s="60">
        <f t="shared" si="391"/>
        <v>0</v>
      </c>
      <c r="J6243" s="60">
        <f>IF(OR(I6243="",I6244="",I6245=""),"",(AVERAGEIF(A6243:A$10000,A6243,I6243:I$10000)))</f>
        <v>0</v>
      </c>
      <c r="K6243" s="60"/>
      <c r="L6243" s="55" t="str">
        <f>IF(O6243="","",A6243)</f>
        <v/>
      </c>
      <c r="M6243" s="60" t="str">
        <f>IF(O6243="","",(VLOOKUP(A6243,A6243:E13227,5,FALSE)))</f>
        <v/>
      </c>
      <c r="N6243" s="55" t="str">
        <f t="shared" si="392"/>
        <v/>
      </c>
      <c r="O6243" s="55" t="str">
        <f t="shared" si="390"/>
        <v/>
      </c>
      <c r="P6243" s="104">
        <f t="shared" si="393"/>
        <v>13.900000000006685</v>
      </c>
      <c r="Q6243" s="58"/>
      <c r="R6243" s="58"/>
      <c r="S6243" s="102"/>
    </row>
    <row r="6244" spans="1:19" ht="12.5" customHeight="1" x14ac:dyDescent="0.35">
      <c r="A6244" s="60">
        <v>99</v>
      </c>
      <c r="B6244" s="60" t="s">
        <v>69</v>
      </c>
      <c r="C6244" s="68">
        <v>208.846</v>
      </c>
      <c r="D6244" s="58" t="s">
        <v>65</v>
      </c>
      <c r="E6244" s="60" t="s">
        <v>59</v>
      </c>
      <c r="F6244" s="60" t="s">
        <v>70</v>
      </c>
      <c r="G6244" s="60"/>
      <c r="H6244" s="60"/>
      <c r="I6244" s="60">
        <f t="shared" si="391"/>
        <v>0</v>
      </c>
      <c r="J6244" s="60">
        <f>IF(OR(I6244="",I6245="",I6246=""),"",(AVERAGEIF(A6244:A$10000,A6244,I6244:I$10000)))</f>
        <v>0</v>
      </c>
      <c r="K6244" s="60"/>
      <c r="L6244" s="60" t="str">
        <f>IF(O6244="","",A6244)</f>
        <v/>
      </c>
      <c r="M6244" s="60" t="str">
        <f>IF(O6244="","",(VLOOKUP(A6244,A6244:E13228,5,FALSE)))</f>
        <v/>
      </c>
      <c r="N6244" s="60" t="str">
        <f t="shared" si="392"/>
        <v/>
      </c>
      <c r="O6244" s="60" t="str">
        <f t="shared" si="390"/>
        <v/>
      </c>
      <c r="P6244" s="103">
        <f t="shared" si="393"/>
        <v>14.70000000000482</v>
      </c>
      <c r="Q6244" s="58"/>
      <c r="R6244" s="58"/>
      <c r="S6244" s="102"/>
    </row>
    <row r="6245" spans="1:19" ht="12.5" customHeight="1" x14ac:dyDescent="0.35">
      <c r="A6245" s="2">
        <v>99</v>
      </c>
      <c r="B6245" s="2" t="s">
        <v>69</v>
      </c>
      <c r="C6245" s="67">
        <v>208.8638</v>
      </c>
      <c r="D6245" t="s">
        <v>65</v>
      </c>
      <c r="E6245" s="2" t="s">
        <v>59</v>
      </c>
      <c r="F6245" s="2" t="s">
        <v>70</v>
      </c>
      <c r="G6245" s="2"/>
      <c r="I6245" s="60">
        <f t="shared" si="391"/>
        <v>0</v>
      </c>
      <c r="J6245" s="60">
        <f>IF(OR(I6245="",I6246="",I6247=""),"",(AVERAGEIF(A6245:A$10000,A6245,I6245:I$10000)))</f>
        <v>0</v>
      </c>
      <c r="K6245" s="60"/>
      <c r="L6245" s="55" t="str">
        <f>IF(O6245="","",A6245)</f>
        <v/>
      </c>
      <c r="M6245" s="60" t="str">
        <f>IF(O6245="","",(VLOOKUP(A6245,A6245:E13229,5,FALSE)))</f>
        <v/>
      </c>
      <c r="N6245" s="55" t="str">
        <f t="shared" si="392"/>
        <v/>
      </c>
      <c r="O6245" s="55" t="str">
        <f t="shared" si="390"/>
        <v/>
      </c>
      <c r="P6245" s="104">
        <f t="shared" si="393"/>
        <v>17.799999999994043</v>
      </c>
      <c r="Q6245" s="58"/>
      <c r="R6245" s="58"/>
      <c r="S6245" s="102"/>
    </row>
    <row r="6246" spans="1:19" ht="12.5" customHeight="1" x14ac:dyDescent="0.35">
      <c r="A6246" s="60">
        <v>99</v>
      </c>
      <c r="B6246" s="60" t="s">
        <v>69</v>
      </c>
      <c r="C6246" s="68">
        <v>208.88290000000001</v>
      </c>
      <c r="D6246" s="58" t="s">
        <v>65</v>
      </c>
      <c r="E6246" s="60" t="s">
        <v>59</v>
      </c>
      <c r="F6246" s="60" t="s">
        <v>70</v>
      </c>
      <c r="G6246" s="60"/>
      <c r="H6246" s="60"/>
      <c r="I6246" s="60">
        <f t="shared" si="391"/>
        <v>0</v>
      </c>
      <c r="J6246" s="60">
        <f>IF(OR(I6246="",I6247="",I6248=""),"",(AVERAGEIF(A6246:A$10000,A6246,I6246:I$10000)))</f>
        <v>0</v>
      </c>
      <c r="K6246" s="60"/>
      <c r="L6246" s="60" t="str">
        <f>IF(O6246="","",A6246)</f>
        <v/>
      </c>
      <c r="M6246" s="60" t="str">
        <f>IF(O6246="","",(VLOOKUP(A6246,A6246:E13230,5,FALSE)))</f>
        <v/>
      </c>
      <c r="N6246" s="60" t="str">
        <f t="shared" si="392"/>
        <v/>
      </c>
      <c r="O6246" s="60" t="str">
        <f t="shared" si="390"/>
        <v/>
      </c>
      <c r="P6246" s="103">
        <f t="shared" si="393"/>
        <v>19.100000000008777</v>
      </c>
      <c r="Q6246" s="58"/>
      <c r="R6246" s="58"/>
      <c r="S6246" s="102"/>
    </row>
    <row r="6247" spans="1:19" ht="12.5" customHeight="1" x14ac:dyDescent="0.35">
      <c r="A6247" s="2">
        <v>99</v>
      </c>
      <c r="B6247" s="2" t="s">
        <v>69</v>
      </c>
      <c r="C6247" s="67">
        <v>208.9059</v>
      </c>
      <c r="D6247" t="s">
        <v>65</v>
      </c>
      <c r="E6247" s="2" t="s">
        <v>59</v>
      </c>
      <c r="F6247" s="2" t="s">
        <v>70</v>
      </c>
      <c r="G6247" s="2"/>
      <c r="I6247" s="60">
        <f t="shared" si="391"/>
        <v>0</v>
      </c>
      <c r="J6247" s="60">
        <f>IF(OR(I6247="",I6248="",I6249=""),"",(AVERAGEIF(A6247:A$10000,A6247,I6247:I$10000)))</f>
        <v>0</v>
      </c>
      <c r="K6247" s="60"/>
      <c r="L6247" s="55" t="str">
        <f>IF(O6247="","",A6247)</f>
        <v/>
      </c>
      <c r="M6247" s="60" t="str">
        <f>IF(O6247="","",(VLOOKUP(A6247,A6247:E13231,5,FALSE)))</f>
        <v/>
      </c>
      <c r="N6247" s="55" t="str">
        <f t="shared" si="392"/>
        <v/>
      </c>
      <c r="O6247" s="55" t="str">
        <f t="shared" si="390"/>
        <v/>
      </c>
      <c r="P6247" s="104">
        <f t="shared" si="393"/>
        <v>22.999999999996135</v>
      </c>
      <c r="Q6247" s="58"/>
      <c r="R6247" s="58"/>
      <c r="S6247" s="102"/>
    </row>
    <row r="6248" spans="1:19" ht="12.5" customHeight="1" x14ac:dyDescent="0.35">
      <c r="A6248" s="60">
        <v>99</v>
      </c>
      <c r="B6248" s="60" t="s">
        <v>69</v>
      </c>
      <c r="C6248" s="68">
        <v>208.92099999999999</v>
      </c>
      <c r="D6248" s="58" t="s">
        <v>65</v>
      </c>
      <c r="E6248" s="60" t="s">
        <v>59</v>
      </c>
      <c r="F6248" s="60" t="s">
        <v>70</v>
      </c>
      <c r="G6248" s="60"/>
      <c r="H6248" s="60"/>
      <c r="I6248" s="60">
        <f t="shared" si="391"/>
        <v>0</v>
      </c>
      <c r="J6248" s="60">
        <f>IF(OR(I6248="",I6249="",I6250=""),"",(AVERAGEIF(A6248:A$10000,A6248,I6248:I$10000)))</f>
        <v>0</v>
      </c>
      <c r="K6248" s="60"/>
      <c r="L6248" s="60" t="str">
        <f>IF(O6248="","",A6248)</f>
        <v/>
      </c>
      <c r="M6248" s="60" t="str">
        <f>IF(O6248="","",(VLOOKUP(A6248,A6248:E13232,5,FALSE)))</f>
        <v/>
      </c>
      <c r="N6248" s="60" t="str">
        <f t="shared" si="392"/>
        <v/>
      </c>
      <c r="O6248" s="60" t="str">
        <f t="shared" si="390"/>
        <v/>
      </c>
      <c r="P6248" s="103">
        <f t="shared" si="393"/>
        <v>15.099999999989677</v>
      </c>
      <c r="Q6248" s="58"/>
      <c r="R6248" s="58"/>
      <c r="S6248" s="102"/>
    </row>
    <row r="6249" spans="1:19" ht="12.5" customHeight="1" x14ac:dyDescent="0.35">
      <c r="A6249" s="2">
        <v>99</v>
      </c>
      <c r="B6249" s="2" t="s">
        <v>69</v>
      </c>
      <c r="C6249" s="67">
        <v>208.93610000000001</v>
      </c>
      <c r="D6249" t="s">
        <v>65</v>
      </c>
      <c r="E6249" s="2" t="s">
        <v>59</v>
      </c>
      <c r="F6249" s="2" t="s">
        <v>70</v>
      </c>
      <c r="G6249" s="2"/>
      <c r="I6249" s="60">
        <f t="shared" si="391"/>
        <v>0</v>
      </c>
      <c r="J6249" s="60">
        <f>IF(OR(I6249="",I6250="",I6251=""),"",(AVERAGEIF(A6249:A$10000,A6249,I6249:I$10000)))</f>
        <v>0</v>
      </c>
      <c r="K6249" s="60"/>
      <c r="L6249" s="55" t="str">
        <f>IF(O6249="","",A6249)</f>
        <v/>
      </c>
      <c r="M6249" s="60" t="str">
        <f>IF(O6249="","",(VLOOKUP(A6249,A6249:E13233,5,FALSE)))</f>
        <v/>
      </c>
      <c r="N6249" s="55" t="str">
        <f t="shared" si="392"/>
        <v/>
      </c>
      <c r="O6249" s="55" t="str">
        <f t="shared" si="390"/>
        <v/>
      </c>
      <c r="P6249" s="104">
        <f t="shared" si="393"/>
        <v>15.100000000018099</v>
      </c>
      <c r="Q6249" s="58"/>
      <c r="R6249" s="58"/>
      <c r="S6249" s="102"/>
    </row>
    <row r="6250" spans="1:19" ht="12.5" customHeight="1" x14ac:dyDescent="0.35">
      <c r="A6250" s="60">
        <v>99</v>
      </c>
      <c r="B6250" s="60" t="s">
        <v>69</v>
      </c>
      <c r="C6250" s="68">
        <v>208.94990000000001</v>
      </c>
      <c r="D6250" s="58" t="s">
        <v>65</v>
      </c>
      <c r="E6250" s="60" t="s">
        <v>59</v>
      </c>
      <c r="F6250" s="60" t="s">
        <v>70</v>
      </c>
      <c r="G6250" s="60"/>
      <c r="H6250" s="60"/>
      <c r="I6250" s="60">
        <f t="shared" si="391"/>
        <v>0</v>
      </c>
      <c r="J6250" s="60">
        <f>IF(OR(I6250="",I6251="",I6252=""),"",(AVERAGEIF(A6250:A$10000,A6250,I6250:I$10000)))</f>
        <v>0</v>
      </c>
      <c r="K6250" s="60"/>
      <c r="L6250" s="60" t="str">
        <f>IF(O6250="","",A6250)</f>
        <v/>
      </c>
      <c r="M6250" s="60" t="str">
        <f>IF(O6250="","",(VLOOKUP(A6250,A6250:E13234,5,FALSE)))</f>
        <v/>
      </c>
      <c r="N6250" s="60" t="str">
        <f t="shared" si="392"/>
        <v/>
      </c>
      <c r="O6250" s="60" t="str">
        <f t="shared" si="390"/>
        <v/>
      </c>
      <c r="P6250" s="103">
        <f t="shared" si="393"/>
        <v>13.800000000003365</v>
      </c>
      <c r="Q6250" s="58"/>
      <c r="R6250" s="58"/>
      <c r="S6250" s="102"/>
    </row>
    <row r="6251" spans="1:19" ht="12.5" customHeight="1" x14ac:dyDescent="0.35">
      <c r="A6251" s="2">
        <v>99</v>
      </c>
      <c r="B6251" s="2" t="s">
        <v>69</v>
      </c>
      <c r="C6251" s="67">
        <v>208.965</v>
      </c>
      <c r="D6251" t="s">
        <v>65</v>
      </c>
      <c r="E6251" s="2" t="s">
        <v>59</v>
      </c>
      <c r="F6251" s="2" t="s">
        <v>70</v>
      </c>
      <c r="G6251" s="2"/>
      <c r="I6251" s="60">
        <f t="shared" si="391"/>
        <v>0</v>
      </c>
      <c r="J6251" s="60">
        <f>IF(OR(I6251="",I6252="",I6253=""),"",(AVERAGEIF(A6251:A$10000,A6251,I6251:I$10000)))</f>
        <v>0</v>
      </c>
      <c r="K6251" s="60"/>
      <c r="L6251" s="55" t="str">
        <f>IF(O6251="","",A6251)</f>
        <v/>
      </c>
      <c r="M6251" s="60" t="str">
        <f>IF(O6251="","",(VLOOKUP(A6251,A6251:E13235,5,FALSE)))</f>
        <v/>
      </c>
      <c r="N6251" s="55" t="str">
        <f t="shared" si="392"/>
        <v/>
      </c>
      <c r="O6251" s="55" t="str">
        <f t="shared" si="390"/>
        <v/>
      </c>
      <c r="P6251" s="104">
        <f t="shared" si="393"/>
        <v>15.099999999989677</v>
      </c>
      <c r="Q6251" s="58"/>
      <c r="R6251" s="58"/>
      <c r="S6251" s="102"/>
    </row>
    <row r="6252" spans="1:19" ht="12.5" customHeight="1" x14ac:dyDescent="0.35">
      <c r="A6252" s="60">
        <v>99</v>
      </c>
      <c r="B6252" s="60" t="s">
        <v>69</v>
      </c>
      <c r="C6252" s="68">
        <v>208.9795</v>
      </c>
      <c r="D6252" s="58" t="s">
        <v>65</v>
      </c>
      <c r="E6252" s="60" t="s">
        <v>59</v>
      </c>
      <c r="F6252" s="60" t="s">
        <v>70</v>
      </c>
      <c r="G6252" s="60"/>
      <c r="H6252" s="60"/>
      <c r="I6252" s="60">
        <f t="shared" si="391"/>
        <v>0</v>
      </c>
      <c r="J6252" s="60">
        <f>IF(OR(I6252="",I6253="",I6254=""),"",(AVERAGEIF(A6252:A$10000,A6252,I6252:I$10000)))</f>
        <v>0</v>
      </c>
      <c r="K6252" s="60"/>
      <c r="L6252" s="60" t="str">
        <f>IF(O6252="","",A6252)</f>
        <v/>
      </c>
      <c r="M6252" s="60" t="str">
        <f>IF(O6252="","",(VLOOKUP(A6252,A6252:E13236,5,FALSE)))</f>
        <v/>
      </c>
      <c r="N6252" s="60" t="str">
        <f t="shared" si="392"/>
        <v/>
      </c>
      <c r="O6252" s="60" t="str">
        <f t="shared" si="390"/>
        <v/>
      </c>
      <c r="P6252" s="103">
        <f t="shared" si="393"/>
        <v>14.499999999998181</v>
      </c>
      <c r="Q6252" s="58"/>
      <c r="R6252" s="58"/>
      <c r="S6252" s="102"/>
    </row>
    <row r="6253" spans="1:19" ht="12.5" customHeight="1" x14ac:dyDescent="0.35">
      <c r="A6253" s="2">
        <v>99</v>
      </c>
      <c r="B6253" s="2" t="s">
        <v>69</v>
      </c>
      <c r="C6253" s="67">
        <v>208.9939</v>
      </c>
      <c r="D6253" t="s">
        <v>65</v>
      </c>
      <c r="E6253" s="2" t="s">
        <v>59</v>
      </c>
      <c r="F6253" s="2" t="s">
        <v>70</v>
      </c>
      <c r="G6253" s="2"/>
      <c r="I6253" s="60">
        <f t="shared" si="391"/>
        <v>0</v>
      </c>
      <c r="J6253" s="60">
        <f>IF(OR(I6253="",I6254="",I6255=""),"",(AVERAGEIF(A6253:A$10000,A6253,I6253:I$10000)))</f>
        <v>0</v>
      </c>
      <c r="K6253" s="60"/>
      <c r="L6253" s="55" t="str">
        <f>IF(O6253="","",A6253)</f>
        <v/>
      </c>
      <c r="M6253" s="60" t="str">
        <f>IF(O6253="","",(VLOOKUP(A6253,A6253:E13237,5,FALSE)))</f>
        <v/>
      </c>
      <c r="N6253" s="55" t="str">
        <f t="shared" si="392"/>
        <v/>
      </c>
      <c r="O6253" s="55" t="str">
        <f t="shared" si="390"/>
        <v/>
      </c>
      <c r="P6253" s="104">
        <f t="shared" si="393"/>
        <v>14.399999999994861</v>
      </c>
      <c r="Q6253" s="58"/>
      <c r="R6253" s="58"/>
      <c r="S6253" s="102"/>
    </row>
    <row r="6254" spans="1:19" ht="12.5" customHeight="1" x14ac:dyDescent="0.35">
      <c r="A6254" s="60">
        <v>99</v>
      </c>
      <c r="B6254" s="60" t="s">
        <v>69</v>
      </c>
      <c r="C6254" s="68">
        <v>209.0086</v>
      </c>
      <c r="D6254" s="58" t="s">
        <v>65</v>
      </c>
      <c r="E6254" s="60" t="s">
        <v>59</v>
      </c>
      <c r="F6254" s="60" t="s">
        <v>70</v>
      </c>
      <c r="G6254" s="60"/>
      <c r="H6254" s="60"/>
      <c r="I6254" s="60">
        <f t="shared" si="391"/>
        <v>0</v>
      </c>
      <c r="J6254" s="60">
        <f>IF(OR(I6254="",I6255="",I6256=""),"",(AVERAGEIF(A6254:A$10000,A6254,I6254:I$10000)))</f>
        <v>0</v>
      </c>
      <c r="K6254" s="60"/>
      <c r="L6254" s="60" t="str">
        <f>IF(O6254="","",A6254)</f>
        <v/>
      </c>
      <c r="M6254" s="60" t="str">
        <f>IF(O6254="","",(VLOOKUP(A6254,A6254:E13238,5,FALSE)))</f>
        <v/>
      </c>
      <c r="N6254" s="60" t="str">
        <f t="shared" si="392"/>
        <v/>
      </c>
      <c r="O6254" s="60" t="str">
        <f t="shared" si="390"/>
        <v/>
      </c>
      <c r="P6254" s="103">
        <f t="shared" si="393"/>
        <v>14.70000000000482</v>
      </c>
      <c r="Q6254" s="58"/>
      <c r="R6254" s="58"/>
      <c r="S6254" s="102"/>
    </row>
    <row r="6255" spans="1:19" ht="12.5" customHeight="1" x14ac:dyDescent="0.35">
      <c r="A6255" s="2">
        <v>99</v>
      </c>
      <c r="B6255" s="2" t="s">
        <v>69</v>
      </c>
      <c r="C6255" s="67">
        <v>209.02529999999999</v>
      </c>
      <c r="D6255" t="s">
        <v>65</v>
      </c>
      <c r="E6255" s="2" t="s">
        <v>59</v>
      </c>
      <c r="F6255" s="2" t="s">
        <v>70</v>
      </c>
      <c r="G6255" s="2"/>
      <c r="I6255" s="60">
        <f t="shared" si="391"/>
        <v>0</v>
      </c>
      <c r="J6255" s="60">
        <f>IF(OR(I6255="",I6256="",I6257=""),"",(AVERAGEIF(A6255:A$10000,A6255,I6255:I$10000)))</f>
        <v>0</v>
      </c>
      <c r="K6255" s="60"/>
      <c r="L6255" s="55" t="str">
        <f>IF(O6255="","",A6255)</f>
        <v/>
      </c>
      <c r="M6255" s="60" t="str">
        <f>IF(O6255="","",(VLOOKUP(A6255,A6255:E13239,5,FALSE)))</f>
        <v/>
      </c>
      <c r="N6255" s="55" t="str">
        <f t="shared" si="392"/>
        <v/>
      </c>
      <c r="O6255" s="55" t="str">
        <f t="shared" si="390"/>
        <v/>
      </c>
      <c r="P6255" s="104">
        <f t="shared" si="393"/>
        <v>16.699999999985948</v>
      </c>
      <c r="Q6255" s="58"/>
      <c r="R6255" s="58"/>
      <c r="S6255" s="102"/>
    </row>
    <row r="6256" spans="1:19" ht="12.5" customHeight="1" x14ac:dyDescent="0.35">
      <c r="A6256" s="60">
        <v>99</v>
      </c>
      <c r="B6256" s="60" t="s">
        <v>69</v>
      </c>
      <c r="C6256" s="68">
        <v>209.04069999999999</v>
      </c>
      <c r="D6256" s="58" t="s">
        <v>65</v>
      </c>
      <c r="E6256" s="60" t="s">
        <v>59</v>
      </c>
      <c r="F6256" s="60" t="s">
        <v>70</v>
      </c>
      <c r="G6256" s="60"/>
      <c r="H6256" s="60"/>
      <c r="I6256" s="60">
        <f t="shared" si="391"/>
        <v>0</v>
      </c>
      <c r="J6256" s="60">
        <f>IF(OR(I6256="",I6257="",I6258=""),"",(AVERAGEIF(A6256:A$10000,A6256,I6256:I$10000)))</f>
        <v>0</v>
      </c>
      <c r="K6256" s="60"/>
      <c r="L6256" s="60" t="str">
        <f>IF(O6256="","",A6256)</f>
        <v/>
      </c>
      <c r="M6256" s="60" t="str">
        <f>IF(O6256="","",(VLOOKUP(A6256,A6256:E13240,5,FALSE)))</f>
        <v/>
      </c>
      <c r="N6256" s="60" t="str">
        <f t="shared" si="392"/>
        <v/>
      </c>
      <c r="O6256" s="60" t="str">
        <f t="shared" si="390"/>
        <v/>
      </c>
      <c r="P6256" s="103">
        <f t="shared" si="393"/>
        <v>15.399999999999636</v>
      </c>
      <c r="Q6256" s="58"/>
      <c r="R6256" s="58"/>
      <c r="S6256" s="102"/>
    </row>
    <row r="6257" spans="1:19" ht="12.5" customHeight="1" x14ac:dyDescent="0.35">
      <c r="A6257" s="2">
        <v>99</v>
      </c>
      <c r="B6257" s="2" t="s">
        <v>69</v>
      </c>
      <c r="C6257" s="67">
        <v>209.05600000000001</v>
      </c>
      <c r="D6257" t="s">
        <v>65</v>
      </c>
      <c r="E6257" s="2" t="s">
        <v>59</v>
      </c>
      <c r="F6257" s="2" t="s">
        <v>70</v>
      </c>
      <c r="G6257" s="2"/>
      <c r="I6257" s="60">
        <f t="shared" si="391"/>
        <v>0</v>
      </c>
      <c r="J6257" s="60">
        <f>IF(OR(I6257="",I6258="",I6259=""),"",(AVERAGEIF(A6257:A$10000,A6257,I6257:I$10000)))</f>
        <v>0</v>
      </c>
      <c r="K6257" s="60"/>
      <c r="L6257" s="55" t="str">
        <f>IF(O6257="","",A6257)</f>
        <v/>
      </c>
      <c r="M6257" s="60" t="str">
        <f>IF(O6257="","",(VLOOKUP(A6257,A6257:E13241,5,FALSE)))</f>
        <v/>
      </c>
      <c r="N6257" s="55" t="str">
        <f t="shared" si="392"/>
        <v/>
      </c>
      <c r="O6257" s="55" t="str">
        <f t="shared" si="390"/>
        <v/>
      </c>
      <c r="P6257" s="104">
        <f t="shared" si="393"/>
        <v>15.300000000024738</v>
      </c>
      <c r="Q6257" s="58"/>
      <c r="R6257" s="58"/>
      <c r="S6257" s="102"/>
    </row>
    <row r="6258" spans="1:19" ht="12.5" customHeight="1" x14ac:dyDescent="0.35">
      <c r="A6258" s="60">
        <v>99</v>
      </c>
      <c r="B6258" s="60" t="s">
        <v>69</v>
      </c>
      <c r="C6258" s="68">
        <v>209.07300000000001</v>
      </c>
      <c r="D6258" s="58" t="s">
        <v>65</v>
      </c>
      <c r="E6258" s="60" t="s">
        <v>59</v>
      </c>
      <c r="F6258" s="60" t="s">
        <v>70</v>
      </c>
      <c r="G6258" s="60"/>
      <c r="H6258" s="60"/>
      <c r="I6258" s="60">
        <f t="shared" si="391"/>
        <v>0</v>
      </c>
      <c r="J6258" s="60">
        <f>IF(OR(I6258="",I6259="",I6260=""),"",(AVERAGEIF(A6258:A$10000,A6258,I6258:I$10000)))</f>
        <v>0</v>
      </c>
      <c r="K6258" s="60"/>
      <c r="L6258" s="60" t="str">
        <f>IF(O6258="","",A6258)</f>
        <v/>
      </c>
      <c r="M6258" s="60" t="str">
        <f>IF(O6258="","",(VLOOKUP(A6258,A6258:E13242,5,FALSE)))</f>
        <v/>
      </c>
      <c r="N6258" s="60" t="str">
        <f t="shared" si="392"/>
        <v/>
      </c>
      <c r="O6258" s="60" t="str">
        <f t="shared" si="390"/>
        <v/>
      </c>
      <c r="P6258" s="103">
        <f t="shared" si="393"/>
        <v>16.999999999995907</v>
      </c>
      <c r="Q6258" s="58"/>
      <c r="R6258" s="58"/>
      <c r="S6258" s="102"/>
    </row>
    <row r="6259" spans="1:19" ht="12.5" customHeight="1" x14ac:dyDescent="0.35">
      <c r="A6259" s="2">
        <v>99</v>
      </c>
      <c r="B6259" s="2" t="s">
        <v>69</v>
      </c>
      <c r="C6259" s="67">
        <v>209.08930000000001</v>
      </c>
      <c r="D6259" t="s">
        <v>65</v>
      </c>
      <c r="E6259" s="2" t="s">
        <v>59</v>
      </c>
      <c r="F6259" s="2" t="s">
        <v>70</v>
      </c>
      <c r="G6259" s="2"/>
      <c r="I6259" s="60">
        <f t="shared" si="391"/>
        <v>0</v>
      </c>
      <c r="J6259" s="60">
        <f>IF(OR(I6259="",I6260="",I6261=""),"",(AVERAGEIF(A6259:A$10000,A6259,I6259:I$10000)))</f>
        <v>0</v>
      </c>
      <c r="K6259" s="60"/>
      <c r="L6259" s="55" t="str">
        <f>IF(O6259="","",A6259)</f>
        <v/>
      </c>
      <c r="M6259" s="60" t="str">
        <f>IF(O6259="","",(VLOOKUP(A6259,A6259:E13243,5,FALSE)))</f>
        <v/>
      </c>
      <c r="N6259" s="55" t="str">
        <f t="shared" si="392"/>
        <v/>
      </c>
      <c r="O6259" s="55" t="str">
        <f t="shared" si="390"/>
        <v/>
      </c>
      <c r="P6259" s="104">
        <f t="shared" si="393"/>
        <v>16.300000000001091</v>
      </c>
      <c r="Q6259" s="58"/>
      <c r="R6259" s="58"/>
      <c r="S6259" s="102"/>
    </row>
    <row r="6260" spans="1:19" ht="12.5" customHeight="1" x14ac:dyDescent="0.35">
      <c r="A6260" s="60">
        <v>99</v>
      </c>
      <c r="B6260" s="60" t="s">
        <v>69</v>
      </c>
      <c r="C6260" s="68">
        <v>209.1121</v>
      </c>
      <c r="D6260" s="58" t="s">
        <v>65</v>
      </c>
      <c r="E6260" s="60" t="s">
        <v>59</v>
      </c>
      <c r="F6260" s="60" t="s">
        <v>70</v>
      </c>
      <c r="G6260" s="60"/>
      <c r="H6260" s="60"/>
      <c r="I6260" s="60">
        <f t="shared" si="391"/>
        <v>0</v>
      </c>
      <c r="J6260" s="60">
        <f>IF(OR(I6260="",I6261="",I6262=""),"",(AVERAGEIF(A6260:A$10000,A6260,I6260:I$10000)))</f>
        <v>0</v>
      </c>
      <c r="K6260" s="60"/>
      <c r="L6260" s="60" t="str">
        <f>IF(O6260="","",A6260)</f>
        <v/>
      </c>
      <c r="M6260" s="60" t="str">
        <f>IF(O6260="","",(VLOOKUP(A6260,A6260:E13244,5,FALSE)))</f>
        <v/>
      </c>
      <c r="N6260" s="60" t="str">
        <f t="shared" si="392"/>
        <v/>
      </c>
      <c r="O6260" s="60" t="str">
        <f t="shared" si="390"/>
        <v/>
      </c>
      <c r="P6260" s="103">
        <f t="shared" si="393"/>
        <v>22.799999999989495</v>
      </c>
      <c r="Q6260" s="58"/>
      <c r="R6260" s="58"/>
      <c r="S6260" s="102"/>
    </row>
    <row r="6261" spans="1:19" ht="12.5" customHeight="1" x14ac:dyDescent="0.35">
      <c r="A6261" s="2">
        <v>99</v>
      </c>
      <c r="B6261" s="2" t="s">
        <v>69</v>
      </c>
      <c r="C6261" s="67">
        <v>209.12739999999999</v>
      </c>
      <c r="D6261" t="s">
        <v>65</v>
      </c>
      <c r="E6261" s="2" t="s">
        <v>59</v>
      </c>
      <c r="F6261" s="2" t="s">
        <v>70</v>
      </c>
      <c r="G6261" s="2"/>
      <c r="I6261" s="60">
        <f t="shared" si="391"/>
        <v>0</v>
      </c>
      <c r="J6261" s="60">
        <f>IF(OR(I6261="",I6262="",I6263=""),"",(AVERAGEIF(A6261:A$10000,A6261,I6261:I$10000)))</f>
        <v>0</v>
      </c>
      <c r="K6261" s="60"/>
      <c r="L6261" s="55" t="str">
        <f>IF(O6261="","",A6261)</f>
        <v/>
      </c>
      <c r="M6261" s="60" t="str">
        <f>IF(O6261="","",(VLOOKUP(A6261,A6261:E13245,5,FALSE)))</f>
        <v/>
      </c>
      <c r="N6261" s="55" t="str">
        <f t="shared" si="392"/>
        <v/>
      </c>
      <c r="O6261" s="55" t="str">
        <f t="shared" si="390"/>
        <v/>
      </c>
      <c r="P6261" s="104">
        <f t="shared" si="393"/>
        <v>15.299999999996317</v>
      </c>
      <c r="Q6261" s="58"/>
      <c r="R6261" s="58"/>
      <c r="S6261" s="102"/>
    </row>
    <row r="6262" spans="1:19" ht="12.5" customHeight="1" x14ac:dyDescent="0.35">
      <c r="A6262" s="60">
        <v>99</v>
      </c>
      <c r="B6262" s="60" t="s">
        <v>69</v>
      </c>
      <c r="C6262" s="68">
        <v>209.14240000000001</v>
      </c>
      <c r="D6262" s="58" t="s">
        <v>65</v>
      </c>
      <c r="E6262" s="60" t="s">
        <v>59</v>
      </c>
      <c r="F6262" s="60" t="s">
        <v>70</v>
      </c>
      <c r="G6262" s="60"/>
      <c r="H6262" s="60"/>
      <c r="I6262" s="60">
        <f t="shared" si="391"/>
        <v>0</v>
      </c>
      <c r="J6262" s="60">
        <f>IF(OR(I6262="",I6263="",I6264=""),"",(AVERAGEIF(A6262:A$10000,A6262,I6262:I$10000)))</f>
        <v>0</v>
      </c>
      <c r="K6262" s="60"/>
      <c r="L6262" s="60" t="str">
        <f>IF(O6262="","",A6262)</f>
        <v/>
      </c>
      <c r="M6262" s="60" t="str">
        <f>IF(O6262="","",(VLOOKUP(A6262,A6262:E13246,5,FALSE)))</f>
        <v/>
      </c>
      <c r="N6262" s="60" t="str">
        <f t="shared" si="392"/>
        <v/>
      </c>
      <c r="O6262" s="60" t="str">
        <f t="shared" si="390"/>
        <v/>
      </c>
      <c r="P6262" s="103">
        <f t="shared" si="393"/>
        <v>15.000000000014779</v>
      </c>
      <c r="Q6262" s="58"/>
      <c r="R6262" s="58"/>
      <c r="S6262" s="102"/>
    </row>
    <row r="6263" spans="1:19" ht="12.5" customHeight="1" x14ac:dyDescent="0.35">
      <c r="A6263" s="2">
        <v>99</v>
      </c>
      <c r="B6263" s="2" t="s">
        <v>69</v>
      </c>
      <c r="C6263" s="67">
        <v>209.15719999999999</v>
      </c>
      <c r="D6263" t="s">
        <v>65</v>
      </c>
      <c r="E6263" s="2" t="s">
        <v>59</v>
      </c>
      <c r="F6263" s="2" t="s">
        <v>70</v>
      </c>
      <c r="G6263" s="2"/>
      <c r="I6263" s="60">
        <f t="shared" si="391"/>
        <v>0</v>
      </c>
      <c r="J6263" s="60">
        <f>IF(OR(I6263="",I6264="",I6265=""),"",(AVERAGEIF(A6263:A$10000,A6263,I6263:I$10000)))</f>
        <v>0</v>
      </c>
      <c r="K6263" s="60"/>
      <c r="L6263" s="55" t="str">
        <f>IF(O6263="","",A6263)</f>
        <v/>
      </c>
      <c r="M6263" s="60" t="str">
        <f>IF(O6263="","",(VLOOKUP(A6263,A6263:E13247,5,FALSE)))</f>
        <v/>
      </c>
      <c r="N6263" s="55" t="str">
        <f t="shared" si="392"/>
        <v/>
      </c>
      <c r="O6263" s="55" t="str">
        <f t="shared" si="390"/>
        <v/>
      </c>
      <c r="P6263" s="104">
        <f t="shared" si="393"/>
        <v>14.799999999979718</v>
      </c>
      <c r="Q6263" s="58"/>
      <c r="R6263" s="58"/>
      <c r="S6263" s="102"/>
    </row>
    <row r="6264" spans="1:19" ht="12.5" customHeight="1" x14ac:dyDescent="0.35">
      <c r="A6264" s="60">
        <v>99</v>
      </c>
      <c r="B6264" s="60" t="s">
        <v>69</v>
      </c>
      <c r="C6264" s="68">
        <v>209.17140000000001</v>
      </c>
      <c r="D6264" s="58" t="s">
        <v>65</v>
      </c>
      <c r="E6264" s="60" t="s">
        <v>59</v>
      </c>
      <c r="F6264" s="60" t="s">
        <v>70</v>
      </c>
      <c r="G6264" s="60"/>
      <c r="H6264" s="60"/>
      <c r="I6264" s="60">
        <f t="shared" si="391"/>
        <v>0</v>
      </c>
      <c r="J6264" s="60">
        <f>IF(OR(I6264="",I6265="",I6266=""),"",(AVERAGEIF(A6264:A$10000,A6264,I6264:I$10000)))</f>
        <v>0</v>
      </c>
      <c r="K6264" s="60"/>
      <c r="L6264" s="60" t="str">
        <f>IF(O6264="","",A6264)</f>
        <v/>
      </c>
      <c r="M6264" s="60" t="str">
        <f>IF(O6264="","",(VLOOKUP(A6264,A6264:E13248,5,FALSE)))</f>
        <v/>
      </c>
      <c r="N6264" s="60" t="str">
        <f t="shared" si="392"/>
        <v/>
      </c>
      <c r="O6264" s="60" t="str">
        <f t="shared" si="390"/>
        <v/>
      </c>
      <c r="P6264" s="103">
        <f t="shared" si="393"/>
        <v>14.200000000016644</v>
      </c>
      <c r="Q6264" s="58"/>
      <c r="R6264" s="58"/>
      <c r="S6264" s="102"/>
    </row>
    <row r="6265" spans="1:19" ht="12.5" customHeight="1" x14ac:dyDescent="0.35">
      <c r="A6265" s="2">
        <v>99</v>
      </c>
      <c r="B6265" s="2" t="s">
        <v>69</v>
      </c>
      <c r="C6265" s="67">
        <v>209.18620000000001</v>
      </c>
      <c r="D6265" t="s">
        <v>65</v>
      </c>
      <c r="E6265" s="2" t="s">
        <v>59</v>
      </c>
      <c r="F6265" s="2" t="s">
        <v>70</v>
      </c>
      <c r="G6265" s="2"/>
      <c r="I6265" s="60">
        <f t="shared" si="391"/>
        <v>0</v>
      </c>
      <c r="J6265" s="60">
        <f>IF(OR(I6265="",I6266="",I6267=""),"",(AVERAGEIF(A6265:A$10000,A6265,I6265:I$10000)))</f>
        <v>0</v>
      </c>
      <c r="K6265" s="60"/>
      <c r="L6265" s="55" t="str">
        <f>IF(O6265="","",A6265)</f>
        <v/>
      </c>
      <c r="M6265" s="60" t="str">
        <f>IF(O6265="","",(VLOOKUP(A6265,A6265:E13249,5,FALSE)))</f>
        <v/>
      </c>
      <c r="N6265" s="55" t="str">
        <f t="shared" si="392"/>
        <v/>
      </c>
      <c r="O6265" s="55" t="str">
        <f t="shared" si="390"/>
        <v/>
      </c>
      <c r="P6265" s="104">
        <f t="shared" si="393"/>
        <v>14.80000000000814</v>
      </c>
      <c r="Q6265" s="58"/>
      <c r="R6265" s="58"/>
      <c r="S6265" s="102"/>
    </row>
    <row r="6266" spans="1:19" ht="12.5" customHeight="1" x14ac:dyDescent="0.35">
      <c r="A6266" s="60">
        <v>99</v>
      </c>
      <c r="B6266" s="60" t="s">
        <v>69</v>
      </c>
      <c r="C6266" s="68">
        <v>209.20230000000001</v>
      </c>
      <c r="D6266" s="58" t="s">
        <v>65</v>
      </c>
      <c r="E6266" s="60" t="s">
        <v>59</v>
      </c>
      <c r="F6266" s="60" t="s">
        <v>70</v>
      </c>
      <c r="G6266" s="60"/>
      <c r="H6266" s="60"/>
      <c r="I6266" s="60">
        <f t="shared" si="391"/>
        <v>0</v>
      </c>
      <c r="J6266" s="60">
        <f>IF(OR(I6266="",I6267="",I6268=""),"",(AVERAGEIF(A6266:A$10000,A6266,I6266:I$10000)))</f>
        <v>0</v>
      </c>
      <c r="K6266" s="60"/>
      <c r="L6266" s="60" t="str">
        <f>IF(O6266="","",A6266)</f>
        <v/>
      </c>
      <c r="M6266" s="60" t="str">
        <f>IF(O6266="","",(VLOOKUP(A6266,A6266:E13250,5,FALSE)))</f>
        <v/>
      </c>
      <c r="N6266" s="60" t="str">
        <f t="shared" si="392"/>
        <v/>
      </c>
      <c r="O6266" s="60" t="str">
        <f t="shared" si="390"/>
        <v/>
      </c>
      <c r="P6266" s="103">
        <f t="shared" si="393"/>
        <v>16.099999999994452</v>
      </c>
      <c r="Q6266" s="58"/>
      <c r="R6266" s="58"/>
      <c r="S6266" s="102"/>
    </row>
    <row r="6267" spans="1:19" ht="12.5" customHeight="1" x14ac:dyDescent="0.35">
      <c r="A6267" s="2">
        <v>99</v>
      </c>
      <c r="B6267" s="2" t="s">
        <v>69</v>
      </c>
      <c r="C6267" s="67">
        <v>209.2166</v>
      </c>
      <c r="D6267" t="s">
        <v>65</v>
      </c>
      <c r="E6267" s="2" t="s">
        <v>59</v>
      </c>
      <c r="F6267" s="2" t="s">
        <v>70</v>
      </c>
      <c r="G6267" s="2"/>
      <c r="I6267" s="60">
        <f t="shared" si="391"/>
        <v>0</v>
      </c>
      <c r="J6267" s="60">
        <f>IF(OR(I6267="",I6268="",I6269=""),"",(AVERAGEIF(A6267:A$10000,A6267,I6267:I$10000)))</f>
        <v>0</v>
      </c>
      <c r="K6267" s="60"/>
      <c r="L6267" s="55" t="str">
        <f>IF(O6267="","",A6267)</f>
        <v/>
      </c>
      <c r="M6267" s="60" t="str">
        <f>IF(O6267="","",(VLOOKUP(A6267,A6267:E13251,5,FALSE)))</f>
        <v/>
      </c>
      <c r="N6267" s="55" t="str">
        <f t="shared" si="392"/>
        <v/>
      </c>
      <c r="O6267" s="55" t="str">
        <f t="shared" si="390"/>
        <v/>
      </c>
      <c r="P6267" s="104">
        <f t="shared" si="393"/>
        <v>14.299999999991542</v>
      </c>
      <c r="Q6267" s="58"/>
      <c r="R6267" s="58"/>
      <c r="S6267" s="102"/>
    </row>
    <row r="6268" spans="1:19" ht="12.5" customHeight="1" x14ac:dyDescent="0.35">
      <c r="A6268" s="60">
        <v>99</v>
      </c>
      <c r="B6268" s="60" t="s">
        <v>69</v>
      </c>
      <c r="C6268" s="68">
        <v>209.2312</v>
      </c>
      <c r="D6268" s="58" t="s">
        <v>65</v>
      </c>
      <c r="E6268" s="60" t="s">
        <v>59</v>
      </c>
      <c r="F6268" s="60" t="s">
        <v>70</v>
      </c>
      <c r="G6268" s="60"/>
      <c r="H6268" s="60"/>
      <c r="I6268" s="60">
        <f t="shared" si="391"/>
        <v>0</v>
      </c>
      <c r="J6268" s="60">
        <f>IF(OR(I6268="",I6269="",I6270=""),"",(AVERAGEIF(A6268:A$10000,A6268,I6268:I$10000)))</f>
        <v>0</v>
      </c>
      <c r="K6268" s="60"/>
      <c r="L6268" s="60" t="str">
        <f>IF(O6268="","",A6268)</f>
        <v/>
      </c>
      <c r="M6268" s="60" t="str">
        <f>IF(O6268="","",(VLOOKUP(A6268,A6268:E13252,5,FALSE)))</f>
        <v/>
      </c>
      <c r="N6268" s="60" t="str">
        <f t="shared" si="392"/>
        <v/>
      </c>
      <c r="O6268" s="60" t="str">
        <f t="shared" si="390"/>
        <v/>
      </c>
      <c r="P6268" s="103">
        <f t="shared" si="393"/>
        <v>14.600000000001501</v>
      </c>
      <c r="Q6268" s="58"/>
      <c r="R6268" s="58"/>
      <c r="S6268" s="102"/>
    </row>
    <row r="6269" spans="1:19" ht="12.5" customHeight="1" x14ac:dyDescent="0.35">
      <c r="A6269" s="2">
        <v>99</v>
      </c>
      <c r="B6269" s="2" t="s">
        <v>69</v>
      </c>
      <c r="C6269" s="67">
        <v>209.24930000000001</v>
      </c>
      <c r="D6269" t="s">
        <v>65</v>
      </c>
      <c r="E6269" s="2" t="s">
        <v>59</v>
      </c>
      <c r="F6269" s="2" t="s">
        <v>70</v>
      </c>
      <c r="G6269" s="2"/>
      <c r="I6269" s="60">
        <f t="shared" si="391"/>
        <v>0</v>
      </c>
      <c r="J6269" s="60">
        <f>IF(OR(I6269="",I6270="",I6271=""),"",(AVERAGEIF(A6269:A$10000,A6269,I6269:I$10000)))</f>
        <v>0</v>
      </c>
      <c r="K6269" s="60"/>
      <c r="L6269" s="55" t="str">
        <f>IF(O6269="","",A6269)</f>
        <v/>
      </c>
      <c r="M6269" s="60" t="str">
        <f>IF(O6269="","",(VLOOKUP(A6269,A6269:E13253,5,FALSE)))</f>
        <v/>
      </c>
      <c r="N6269" s="55" t="str">
        <f t="shared" si="392"/>
        <v/>
      </c>
      <c r="O6269" s="55" t="str">
        <f t="shared" si="390"/>
        <v/>
      </c>
      <c r="P6269" s="104">
        <f t="shared" si="393"/>
        <v>18.100000000004002</v>
      </c>
      <c r="Q6269" s="58"/>
      <c r="R6269" s="58"/>
      <c r="S6269" s="102"/>
    </row>
    <row r="6270" spans="1:19" ht="12.5" customHeight="1" x14ac:dyDescent="0.35">
      <c r="A6270" s="60">
        <v>99</v>
      </c>
      <c r="B6270" s="60" t="s">
        <v>69</v>
      </c>
      <c r="C6270" s="68">
        <v>209.2628</v>
      </c>
      <c r="D6270" s="58" t="s">
        <v>65</v>
      </c>
      <c r="E6270" s="60" t="s">
        <v>59</v>
      </c>
      <c r="F6270" s="60" t="s">
        <v>70</v>
      </c>
      <c r="G6270" s="60"/>
      <c r="H6270" s="60"/>
      <c r="I6270" s="60">
        <f t="shared" si="391"/>
        <v>0</v>
      </c>
      <c r="J6270" s="60">
        <f>IF(OR(I6270="",I6271="",I6272=""),"",(AVERAGEIF(A6270:A$10000,A6270,I6270:I$10000)))</f>
        <v>0</v>
      </c>
      <c r="K6270" s="60"/>
      <c r="L6270" s="60" t="str">
        <f>IF(O6270="","",A6270)</f>
        <v/>
      </c>
      <c r="M6270" s="60" t="str">
        <f>IF(O6270="","",(VLOOKUP(A6270,A6270:E13254,5,FALSE)))</f>
        <v/>
      </c>
      <c r="N6270" s="60" t="str">
        <f t="shared" si="392"/>
        <v/>
      </c>
      <c r="O6270" s="60" t="str">
        <f t="shared" si="390"/>
        <v/>
      </c>
      <c r="P6270" s="103">
        <f t="shared" si="393"/>
        <v>13.499999999993406</v>
      </c>
      <c r="Q6270" s="58"/>
      <c r="R6270" s="58"/>
      <c r="S6270" s="102"/>
    </row>
    <row r="6271" spans="1:19" ht="12.5" customHeight="1" x14ac:dyDescent="0.35">
      <c r="A6271" s="2">
        <v>99</v>
      </c>
      <c r="B6271" s="2" t="s">
        <v>71</v>
      </c>
      <c r="C6271" s="67">
        <v>209.2775</v>
      </c>
      <c r="D6271" t="s">
        <v>65</v>
      </c>
      <c r="E6271" s="2" t="s">
        <v>59</v>
      </c>
      <c r="F6271" s="2" t="s">
        <v>70</v>
      </c>
      <c r="G6271" s="2"/>
      <c r="I6271" s="60">
        <f t="shared" si="391"/>
        <v>0</v>
      </c>
      <c r="J6271" s="60">
        <f>IF(OR(I6271="",I6272="",I6273=""),"",(AVERAGEIF(A6271:A$10000,A6271,I6271:I$10000)))</f>
        <v>0</v>
      </c>
      <c r="K6271" s="60"/>
      <c r="L6271" s="55" t="str">
        <f>IF(O6271="","",A6271)</f>
        <v/>
      </c>
      <c r="M6271" s="60" t="str">
        <f>IF(O6271="","",(VLOOKUP(A6271,A6271:E13255,5,FALSE)))</f>
        <v/>
      </c>
      <c r="N6271" s="55" t="str">
        <f t="shared" si="392"/>
        <v/>
      </c>
      <c r="O6271" s="55" t="str">
        <f t="shared" si="390"/>
        <v/>
      </c>
      <c r="P6271" s="104">
        <f t="shared" si="393"/>
        <v>14.70000000000482</v>
      </c>
      <c r="Q6271" s="58"/>
      <c r="R6271" s="58"/>
      <c r="S6271" s="102"/>
    </row>
    <row r="6272" spans="1:19" ht="12.5" customHeight="1" x14ac:dyDescent="0.35">
      <c r="A6272" s="60">
        <v>99</v>
      </c>
      <c r="B6272" s="60" t="s">
        <v>71</v>
      </c>
      <c r="C6272" s="68">
        <v>209.3064</v>
      </c>
      <c r="D6272" s="58" t="s">
        <v>65</v>
      </c>
      <c r="E6272" s="60" t="s">
        <v>59</v>
      </c>
      <c r="F6272" s="60" t="s">
        <v>70</v>
      </c>
      <c r="G6272" s="60"/>
      <c r="H6272" s="60"/>
      <c r="I6272" s="60">
        <f t="shared" si="391"/>
        <v>0</v>
      </c>
      <c r="J6272" s="60">
        <f>IF(OR(I6272="",I6273="",I6274=""),"",(AVERAGEIF(A6272:A$10000,A6272,I6272:I$10000)))</f>
        <v>0</v>
      </c>
      <c r="K6272" s="60"/>
      <c r="L6272" s="60" t="str">
        <f>IF(O6272="","",A6272)</f>
        <v/>
      </c>
      <c r="M6272" s="60" t="str">
        <f>IF(O6272="","",(VLOOKUP(A6272,A6272:E13256,5,FALSE)))</f>
        <v/>
      </c>
      <c r="N6272" s="60" t="str">
        <f t="shared" si="392"/>
        <v/>
      </c>
      <c r="O6272" s="60" t="str">
        <f t="shared" si="390"/>
        <v/>
      </c>
      <c r="P6272" s="103">
        <f t="shared" si="393"/>
        <v>28.899999999993042</v>
      </c>
      <c r="Q6272" s="58"/>
      <c r="R6272" s="58"/>
      <c r="S6272" s="102"/>
    </row>
    <row r="6273" spans="1:19" ht="12.5" customHeight="1" x14ac:dyDescent="0.35">
      <c r="A6273" s="2">
        <v>99</v>
      </c>
      <c r="B6273" s="2" t="s">
        <v>71</v>
      </c>
      <c r="C6273" s="67">
        <v>209.3278</v>
      </c>
      <c r="D6273" t="s">
        <v>65</v>
      </c>
      <c r="E6273" s="2" t="s">
        <v>59</v>
      </c>
      <c r="F6273" s="2" t="s">
        <v>70</v>
      </c>
      <c r="G6273" s="2"/>
      <c r="I6273" s="60">
        <f t="shared" si="391"/>
        <v>0</v>
      </c>
      <c r="J6273" s="60">
        <f>IF(OR(I6273="",I6274="",I6275=""),"",(AVERAGEIF(A6273:A$10000,A6273,I6273:I$10000)))</f>
        <v>0</v>
      </c>
      <c r="K6273" s="60"/>
      <c r="L6273" s="55" t="str">
        <f>IF(O6273="","",A6273)</f>
        <v/>
      </c>
      <c r="M6273" s="60" t="str">
        <f>IF(O6273="","",(VLOOKUP(A6273,A6273:E13257,5,FALSE)))</f>
        <v/>
      </c>
      <c r="N6273" s="55" t="str">
        <f t="shared" si="392"/>
        <v/>
      </c>
      <c r="O6273" s="55" t="str">
        <f t="shared" si="390"/>
        <v/>
      </c>
      <c r="P6273" s="104">
        <f t="shared" si="393"/>
        <v>21.399999999999864</v>
      </c>
      <c r="Q6273" s="58"/>
      <c r="R6273" s="58"/>
      <c r="S6273" s="102"/>
    </row>
    <row r="6274" spans="1:19" ht="12.5" customHeight="1" x14ac:dyDescent="0.35">
      <c r="A6274" s="60">
        <v>99</v>
      </c>
      <c r="B6274" s="60" t="s">
        <v>71</v>
      </c>
      <c r="C6274" s="68">
        <v>209.34299999999999</v>
      </c>
      <c r="D6274" s="58" t="s">
        <v>65</v>
      </c>
      <c r="E6274" s="60" t="s">
        <v>59</v>
      </c>
      <c r="F6274" s="60" t="s">
        <v>70</v>
      </c>
      <c r="G6274" s="60"/>
      <c r="H6274" s="60"/>
      <c r="I6274" s="60">
        <f t="shared" si="391"/>
        <v>0</v>
      </c>
      <c r="J6274" s="60">
        <f>IF(OR(I6274="",I6275="",I6276=""),"",(AVERAGEIF(A6274:A$10000,A6274,I6274:I$10000)))</f>
        <v>0</v>
      </c>
      <c r="K6274" s="60"/>
      <c r="L6274" s="60" t="str">
        <f>IF(O6274="","",A6274)</f>
        <v/>
      </c>
      <c r="M6274" s="60" t="str">
        <f>IF(O6274="","",(VLOOKUP(A6274,A6274:E13258,5,FALSE)))</f>
        <v/>
      </c>
      <c r="N6274" s="60" t="str">
        <f t="shared" si="392"/>
        <v/>
      </c>
      <c r="O6274" s="60" t="str">
        <f t="shared" si="390"/>
        <v/>
      </c>
      <c r="P6274" s="103">
        <f t="shared" si="393"/>
        <v>15.199999999992997</v>
      </c>
      <c r="Q6274" s="58"/>
      <c r="R6274" s="58"/>
      <c r="S6274" s="102"/>
    </row>
    <row r="6275" spans="1:19" ht="12.5" customHeight="1" x14ac:dyDescent="0.35">
      <c r="A6275" s="2">
        <v>99</v>
      </c>
      <c r="B6275" s="2" t="s">
        <v>71</v>
      </c>
      <c r="C6275" s="67">
        <v>209.35749999999999</v>
      </c>
      <c r="D6275" t="s">
        <v>65</v>
      </c>
      <c r="E6275" s="2" t="s">
        <v>59</v>
      </c>
      <c r="F6275" s="2" t="s">
        <v>70</v>
      </c>
      <c r="G6275" s="2"/>
      <c r="I6275" s="60">
        <f t="shared" si="391"/>
        <v>0</v>
      </c>
      <c r="J6275" s="60">
        <f>IF(OR(I6275="",I6276="",I6277=""),"",(AVERAGEIF(A6275:A$10000,A6275,I6275:I$10000)))</f>
        <v>0</v>
      </c>
      <c r="K6275" s="60"/>
      <c r="L6275" s="55" t="str">
        <f>IF(O6275="","",A6275)</f>
        <v/>
      </c>
      <c r="M6275" s="60" t="str">
        <f>IF(O6275="","",(VLOOKUP(A6275,A6275:E13259,5,FALSE)))</f>
        <v/>
      </c>
      <c r="N6275" s="55" t="str">
        <f t="shared" si="392"/>
        <v/>
      </c>
      <c r="O6275" s="55" t="str">
        <f t="shared" si="390"/>
        <v/>
      </c>
      <c r="P6275" s="104">
        <f t="shared" si="393"/>
        <v>14.499999999998181</v>
      </c>
      <c r="Q6275" s="58"/>
      <c r="R6275" s="58"/>
      <c r="S6275" s="102"/>
    </row>
    <row r="6276" spans="1:19" ht="12.5" customHeight="1" x14ac:dyDescent="0.35">
      <c r="A6276" s="60">
        <v>99</v>
      </c>
      <c r="B6276" s="60" t="s">
        <v>71</v>
      </c>
      <c r="C6276" s="68">
        <v>209.3717</v>
      </c>
      <c r="D6276" s="58" t="s">
        <v>65</v>
      </c>
      <c r="E6276" s="60" t="s">
        <v>59</v>
      </c>
      <c r="F6276" s="60" t="s">
        <v>70</v>
      </c>
      <c r="G6276" s="60"/>
      <c r="H6276" s="60"/>
      <c r="I6276" s="60">
        <f t="shared" si="391"/>
        <v>0</v>
      </c>
      <c r="J6276" s="60">
        <f>IF(OR(I6276="",I6277="",I6278=""),"",(AVERAGEIF(A6276:A$10000,A6276,I6276:I$10000)))</f>
        <v>0</v>
      </c>
      <c r="K6276" s="60"/>
      <c r="L6276" s="60" t="str">
        <f>IF(O6276="","",A6276)</f>
        <v/>
      </c>
      <c r="M6276" s="60" t="str">
        <f>IF(O6276="","",(VLOOKUP(A6276,A6276:E13260,5,FALSE)))</f>
        <v/>
      </c>
      <c r="N6276" s="60" t="str">
        <f t="shared" si="392"/>
        <v/>
      </c>
      <c r="O6276" s="60" t="str">
        <f t="shared" si="390"/>
        <v/>
      </c>
      <c r="P6276" s="103">
        <f t="shared" si="393"/>
        <v>14.200000000016644</v>
      </c>
      <c r="Q6276" s="58"/>
      <c r="R6276" s="58"/>
      <c r="S6276" s="102"/>
    </row>
    <row r="6277" spans="1:19" ht="12.5" customHeight="1" x14ac:dyDescent="0.35">
      <c r="A6277" s="2">
        <v>99</v>
      </c>
      <c r="B6277" s="2" t="s">
        <v>71</v>
      </c>
      <c r="C6277" s="67">
        <v>209.38749999999999</v>
      </c>
      <c r="D6277" t="s">
        <v>65</v>
      </c>
      <c r="E6277" s="2" t="s">
        <v>59</v>
      </c>
      <c r="F6277" s="2" t="s">
        <v>70</v>
      </c>
      <c r="G6277" s="2"/>
      <c r="I6277" s="60">
        <f t="shared" si="391"/>
        <v>0</v>
      </c>
      <c r="J6277" s="60">
        <f>IF(OR(I6277="",I6278="",I6279=""),"",(AVERAGEIF(A6277:A$10000,A6277,I6277:I$10000)))</f>
        <v>0</v>
      </c>
      <c r="K6277" s="60"/>
      <c r="L6277" s="55" t="str">
        <f>IF(O6277="","",A6277)</f>
        <v/>
      </c>
      <c r="M6277" s="60" t="str">
        <f>IF(O6277="","",(VLOOKUP(A6277,A6277:E13261,5,FALSE)))</f>
        <v/>
      </c>
      <c r="N6277" s="55" t="str">
        <f t="shared" si="392"/>
        <v/>
      </c>
      <c r="O6277" s="55" t="str">
        <f t="shared" si="390"/>
        <v/>
      </c>
      <c r="P6277" s="104">
        <f t="shared" si="393"/>
        <v>15.799999999984493</v>
      </c>
      <c r="Q6277" s="58"/>
      <c r="R6277" s="58"/>
      <c r="S6277" s="102"/>
    </row>
    <row r="6278" spans="1:19" ht="12.5" customHeight="1" x14ac:dyDescent="0.35">
      <c r="A6278" s="60">
        <v>99</v>
      </c>
      <c r="B6278" s="60" t="s">
        <v>71</v>
      </c>
      <c r="C6278" s="68">
        <v>209.4023</v>
      </c>
      <c r="D6278" s="58" t="s">
        <v>65</v>
      </c>
      <c r="E6278" s="60" t="s">
        <v>59</v>
      </c>
      <c r="F6278" s="60" t="s">
        <v>70</v>
      </c>
      <c r="G6278" s="60"/>
      <c r="H6278" s="60"/>
      <c r="I6278" s="60">
        <f t="shared" si="391"/>
        <v>0</v>
      </c>
      <c r="J6278" s="60">
        <f>IF(OR(I6278="",I6279="",I6280=""),"",(AVERAGEIF(A6278:A$10000,A6278,I6278:I$10000)))</f>
        <v>0</v>
      </c>
      <c r="K6278" s="60"/>
      <c r="L6278" s="60" t="str">
        <f>IF(O6278="","",A6278)</f>
        <v/>
      </c>
      <c r="M6278" s="60" t="str">
        <f>IF(O6278="","",(VLOOKUP(A6278,A6278:E13262,5,FALSE)))</f>
        <v/>
      </c>
      <c r="N6278" s="60" t="str">
        <f t="shared" si="392"/>
        <v/>
      </c>
      <c r="O6278" s="60" t="str">
        <f t="shared" si="390"/>
        <v/>
      </c>
      <c r="P6278" s="103">
        <f t="shared" si="393"/>
        <v>14.80000000000814</v>
      </c>
      <c r="Q6278" s="58"/>
      <c r="R6278" s="58"/>
      <c r="S6278" s="102"/>
    </row>
    <row r="6279" spans="1:19" ht="12.5" customHeight="1" x14ac:dyDescent="0.35">
      <c r="A6279" s="2">
        <v>99</v>
      </c>
      <c r="B6279" s="2" t="s">
        <v>71</v>
      </c>
      <c r="C6279" s="67">
        <v>209.4169</v>
      </c>
      <c r="D6279" t="s">
        <v>65</v>
      </c>
      <c r="E6279" s="2" t="s">
        <v>59</v>
      </c>
      <c r="F6279" s="2" t="s">
        <v>70</v>
      </c>
      <c r="G6279" s="2"/>
      <c r="I6279" s="60">
        <f t="shared" si="391"/>
        <v>0</v>
      </c>
      <c r="J6279" s="60">
        <f>IF(OR(I6279="",I6280="",I6281=""),"",(AVERAGEIF(A6279:A$10000,A6279,I6279:I$10000)))</f>
        <v>0</v>
      </c>
      <c r="K6279" s="60"/>
      <c r="L6279" s="55" t="str">
        <f>IF(O6279="","",A6279)</f>
        <v/>
      </c>
      <c r="M6279" s="60" t="str">
        <f>IF(O6279="","",(VLOOKUP(A6279,A6279:E13263,5,FALSE)))</f>
        <v/>
      </c>
      <c r="N6279" s="55" t="str">
        <f t="shared" si="392"/>
        <v/>
      </c>
      <c r="O6279" s="55" t="str">
        <f t="shared" si="390"/>
        <v/>
      </c>
      <c r="P6279" s="104">
        <f t="shared" si="393"/>
        <v>14.600000000001501</v>
      </c>
      <c r="Q6279" s="58"/>
      <c r="R6279" s="58"/>
      <c r="S6279" s="102"/>
    </row>
    <row r="6280" spans="1:19" ht="12.5" customHeight="1" x14ac:dyDescent="0.35">
      <c r="A6280" s="60">
        <v>99</v>
      </c>
      <c r="B6280" s="60" t="s">
        <v>71</v>
      </c>
      <c r="C6280" s="68">
        <v>209.4306</v>
      </c>
      <c r="D6280" s="58" t="s">
        <v>65</v>
      </c>
      <c r="E6280" s="60" t="s">
        <v>59</v>
      </c>
      <c r="F6280" s="60" t="s">
        <v>70</v>
      </c>
      <c r="G6280" s="60"/>
      <c r="H6280" s="60"/>
      <c r="I6280" s="60">
        <f t="shared" si="391"/>
        <v>0</v>
      </c>
      <c r="J6280" s="60">
        <f>IF(OR(I6280="",I6281="",I6282=""),"",(AVERAGEIF(A6280:A$10000,A6280,I6280:I$10000)))</f>
        <v>0</v>
      </c>
      <c r="K6280" s="60"/>
      <c r="L6280" s="60" t="str">
        <f>IF(O6280="","",A6280)</f>
        <v/>
      </c>
      <c r="M6280" s="60" t="str">
        <f>IF(O6280="","",(VLOOKUP(A6280,A6280:E13264,5,FALSE)))</f>
        <v/>
      </c>
      <c r="N6280" s="60" t="str">
        <f t="shared" si="392"/>
        <v/>
      </c>
      <c r="O6280" s="60" t="str">
        <f t="shared" si="390"/>
        <v/>
      </c>
      <c r="P6280" s="103">
        <f t="shared" si="393"/>
        <v>13.700000000000045</v>
      </c>
      <c r="Q6280" s="58"/>
      <c r="R6280" s="58"/>
      <c r="S6280" s="102"/>
    </row>
    <row r="6281" spans="1:19" ht="12.5" customHeight="1" x14ac:dyDescent="0.35">
      <c r="A6281" s="2">
        <v>99</v>
      </c>
      <c r="B6281" s="2" t="s">
        <v>71</v>
      </c>
      <c r="C6281" s="67">
        <v>209.44649999999999</v>
      </c>
      <c r="D6281" t="s">
        <v>65</v>
      </c>
      <c r="E6281" s="2" t="s">
        <v>59</v>
      </c>
      <c r="F6281" s="2" t="s">
        <v>70</v>
      </c>
      <c r="G6281" s="2"/>
      <c r="I6281" s="60">
        <f t="shared" si="391"/>
        <v>0</v>
      </c>
      <c r="J6281" s="60">
        <f>IF(OR(I6281="",I6282="",I6283=""),"",(AVERAGEIF(A6281:A$10000,A6281,I6281:I$10000)))</f>
        <v>0</v>
      </c>
      <c r="K6281" s="60"/>
      <c r="L6281" s="55" t="str">
        <f>IF(O6281="","",A6281)</f>
        <v/>
      </c>
      <c r="M6281" s="60" t="str">
        <f>IF(O6281="","",(VLOOKUP(A6281,A6281:E13265,5,FALSE)))</f>
        <v/>
      </c>
      <c r="N6281" s="55" t="str">
        <f t="shared" si="392"/>
        <v/>
      </c>
      <c r="O6281" s="55" t="str">
        <f t="shared" si="390"/>
        <v/>
      </c>
      <c r="P6281" s="104">
        <f t="shared" si="393"/>
        <v>15.899999999987813</v>
      </c>
      <c r="Q6281" s="58"/>
      <c r="R6281" s="58"/>
      <c r="S6281" s="102"/>
    </row>
    <row r="6282" spans="1:19" ht="12.5" customHeight="1" x14ac:dyDescent="0.35">
      <c r="A6282" s="60">
        <v>99</v>
      </c>
      <c r="B6282" s="60" t="s">
        <v>71</v>
      </c>
      <c r="C6282" s="68">
        <v>209.46129999999999</v>
      </c>
      <c r="D6282" s="58" t="s">
        <v>65</v>
      </c>
      <c r="E6282" s="60" t="s">
        <v>59</v>
      </c>
      <c r="F6282" s="60" t="s">
        <v>70</v>
      </c>
      <c r="G6282" s="60"/>
      <c r="H6282" s="60"/>
      <c r="I6282" s="60">
        <f t="shared" si="391"/>
        <v>0</v>
      </c>
      <c r="J6282" s="60">
        <f>IF(OR(I6282="",I6283="",I6284=""),"",(AVERAGEIF(A6282:A$10000,A6282,I6282:I$10000)))</f>
        <v>0</v>
      </c>
      <c r="K6282" s="60"/>
      <c r="L6282" s="60" t="str">
        <f>IF(O6282="","",A6282)</f>
        <v/>
      </c>
      <c r="M6282" s="60" t="str">
        <f>IF(O6282="","",(VLOOKUP(A6282,A6282:E13266,5,FALSE)))</f>
        <v/>
      </c>
      <c r="N6282" s="60" t="str">
        <f t="shared" si="392"/>
        <v/>
      </c>
      <c r="O6282" s="60" t="str">
        <f t="shared" si="390"/>
        <v/>
      </c>
      <c r="P6282" s="103">
        <f t="shared" si="393"/>
        <v>14.80000000000814</v>
      </c>
      <c r="Q6282" s="58"/>
      <c r="R6282" s="58"/>
      <c r="S6282" s="102"/>
    </row>
    <row r="6283" spans="1:19" ht="12.5" customHeight="1" x14ac:dyDescent="0.35">
      <c r="A6283" s="2">
        <v>99</v>
      </c>
      <c r="B6283" s="2" t="s">
        <v>69</v>
      </c>
      <c r="C6283" s="67">
        <v>209.47659999999999</v>
      </c>
      <c r="D6283" t="s">
        <v>65</v>
      </c>
      <c r="E6283" s="2" t="s">
        <v>59</v>
      </c>
      <c r="F6283" s="2" t="s">
        <v>70</v>
      </c>
      <c r="G6283" s="2"/>
      <c r="I6283" s="60">
        <f t="shared" si="391"/>
        <v>0</v>
      </c>
      <c r="J6283" s="60">
        <f>IF(OR(I6283="",I6284="",I6285=""),"",(AVERAGEIF(A6283:A$10000,A6283,I6283:I$10000)))</f>
        <v>0</v>
      </c>
      <c r="K6283" s="60"/>
      <c r="L6283" s="55" t="str">
        <f>IF(O6283="","",A6283)</f>
        <v/>
      </c>
      <c r="M6283" s="60" t="str">
        <f>IF(O6283="","",(VLOOKUP(A6283,A6283:E13267,5,FALSE)))</f>
        <v/>
      </c>
      <c r="N6283" s="55" t="str">
        <f t="shared" si="392"/>
        <v/>
      </c>
      <c r="O6283" s="55" t="str">
        <f t="shared" si="390"/>
        <v/>
      </c>
      <c r="P6283" s="104">
        <f t="shared" si="393"/>
        <v>15.299999999996317</v>
      </c>
      <c r="Q6283" s="58"/>
      <c r="R6283" s="58"/>
      <c r="S6283" s="102"/>
    </row>
    <row r="6284" spans="1:19" ht="12.5" customHeight="1" x14ac:dyDescent="0.35">
      <c r="A6284" s="60">
        <v>99</v>
      </c>
      <c r="B6284" s="60" t="s">
        <v>69</v>
      </c>
      <c r="C6284" s="68">
        <v>209.49080000000001</v>
      </c>
      <c r="D6284" s="58" t="s">
        <v>65</v>
      </c>
      <c r="E6284" s="60" t="s">
        <v>59</v>
      </c>
      <c r="F6284" s="60" t="s">
        <v>70</v>
      </c>
      <c r="G6284" s="60"/>
      <c r="H6284" s="60"/>
      <c r="I6284" s="60">
        <f t="shared" si="391"/>
        <v>0</v>
      </c>
      <c r="J6284" s="60">
        <f>IF(OR(I6284="",I6285="",I6286=""),"",(AVERAGEIF(A6284:A$10000,A6284,I6284:I$10000)))</f>
        <v>0</v>
      </c>
      <c r="K6284" s="60"/>
      <c r="L6284" s="60" t="str">
        <f>IF(O6284="","",A6284)</f>
        <v/>
      </c>
      <c r="M6284" s="60" t="str">
        <f>IF(O6284="","",(VLOOKUP(A6284,A6284:E13268,5,FALSE)))</f>
        <v/>
      </c>
      <c r="N6284" s="60" t="str">
        <f t="shared" si="392"/>
        <v/>
      </c>
      <c r="O6284" s="60" t="str">
        <f t="shared" ref="O6284:O6347" si="394">IF(J6284="","",IF(AND(J6283="",J6282="",J6281=""),C6284,""))</f>
        <v/>
      </c>
      <c r="P6284" s="103">
        <f t="shared" si="393"/>
        <v>14.200000000016644</v>
      </c>
      <c r="Q6284" s="58"/>
      <c r="R6284" s="58"/>
      <c r="S6284" s="102"/>
    </row>
    <row r="6285" spans="1:19" ht="12.5" customHeight="1" x14ac:dyDescent="0.35">
      <c r="A6285" s="2">
        <v>99</v>
      </c>
      <c r="B6285" s="2" t="s">
        <v>71</v>
      </c>
      <c r="C6285" s="67">
        <v>209.5051</v>
      </c>
      <c r="D6285" t="s">
        <v>65</v>
      </c>
      <c r="E6285" s="2" t="s">
        <v>59</v>
      </c>
      <c r="F6285" s="2" t="s">
        <v>70</v>
      </c>
      <c r="G6285" s="2"/>
      <c r="I6285" s="60">
        <f t="shared" si="391"/>
        <v>0</v>
      </c>
      <c r="J6285" s="60">
        <f>IF(OR(I6285="",I6286="",I6287=""),"",(AVERAGEIF(A6285:A$10000,A6285,I6285:I$10000)))</f>
        <v>0</v>
      </c>
      <c r="K6285" s="60"/>
      <c r="L6285" s="55" t="str">
        <f>IF(O6285="","",A6285)</f>
        <v/>
      </c>
      <c r="M6285" s="60" t="str">
        <f>IF(O6285="","",(VLOOKUP(A6285,A6285:E13269,5,FALSE)))</f>
        <v/>
      </c>
      <c r="N6285" s="55" t="str">
        <f t="shared" si="392"/>
        <v/>
      </c>
      <c r="O6285" s="55" t="str">
        <f t="shared" si="394"/>
        <v/>
      </c>
      <c r="P6285" s="104">
        <f t="shared" si="393"/>
        <v>14.299999999991542</v>
      </c>
      <c r="Q6285" s="58"/>
      <c r="R6285" s="58"/>
      <c r="S6285" s="102"/>
    </row>
    <row r="6286" spans="1:19" ht="12.5" customHeight="1" x14ac:dyDescent="0.35">
      <c r="A6286" s="60">
        <v>99</v>
      </c>
      <c r="B6286" s="60" t="s">
        <v>71</v>
      </c>
      <c r="C6286" s="68">
        <v>209.5196</v>
      </c>
      <c r="D6286" s="58" t="s">
        <v>65</v>
      </c>
      <c r="E6286" s="60" t="s">
        <v>59</v>
      </c>
      <c r="F6286" s="60" t="s">
        <v>70</v>
      </c>
      <c r="G6286" s="60"/>
      <c r="H6286" s="60"/>
      <c r="I6286" s="60">
        <f t="shared" si="391"/>
        <v>0</v>
      </c>
      <c r="J6286" s="60">
        <f>IF(OR(I6286="",I6287="",I6288=""),"",(AVERAGEIF(A6286:A$10000,A6286,I6286:I$10000)))</f>
        <v>0</v>
      </c>
      <c r="K6286" s="60"/>
      <c r="L6286" s="60" t="str">
        <f>IF(O6286="","",A6286)</f>
        <v/>
      </c>
      <c r="M6286" s="60" t="str">
        <f>IF(O6286="","",(VLOOKUP(A6286,A6286:E13270,5,FALSE)))</f>
        <v/>
      </c>
      <c r="N6286" s="60" t="str">
        <f t="shared" si="392"/>
        <v/>
      </c>
      <c r="O6286" s="60" t="str">
        <f t="shared" si="394"/>
        <v/>
      </c>
      <c r="P6286" s="103">
        <f t="shared" si="393"/>
        <v>14.499999999998181</v>
      </c>
      <c r="Q6286" s="58"/>
      <c r="R6286" s="58"/>
      <c r="S6286" s="102"/>
    </row>
    <row r="6287" spans="1:19" ht="12.5" customHeight="1" x14ac:dyDescent="0.35">
      <c r="A6287" s="2">
        <v>99</v>
      </c>
      <c r="B6287" s="2" t="s">
        <v>71</v>
      </c>
      <c r="C6287" s="67">
        <v>209.54230000000001</v>
      </c>
      <c r="D6287" t="s">
        <v>65</v>
      </c>
      <c r="E6287" s="2" t="s">
        <v>59</v>
      </c>
      <c r="F6287" s="2" t="s">
        <v>70</v>
      </c>
      <c r="G6287" s="2"/>
      <c r="I6287" s="60">
        <f t="shared" si="391"/>
        <v>0</v>
      </c>
      <c r="J6287" s="60">
        <f>IF(OR(I6287="",I6288="",I6289=""),"",(AVERAGEIF(A6287:A$10000,A6287,I6287:I$10000)))</f>
        <v>0</v>
      </c>
      <c r="K6287" s="60"/>
      <c r="L6287" s="55" t="str">
        <f>IF(O6287="","",A6287)</f>
        <v/>
      </c>
      <c r="M6287" s="60" t="str">
        <f>IF(O6287="","",(VLOOKUP(A6287,A6287:E13271,5,FALSE)))</f>
        <v/>
      </c>
      <c r="N6287" s="55" t="str">
        <f t="shared" si="392"/>
        <v/>
      </c>
      <c r="O6287" s="55" t="str">
        <f t="shared" si="394"/>
        <v/>
      </c>
      <c r="P6287" s="104">
        <f t="shared" si="393"/>
        <v>22.700000000014597</v>
      </c>
      <c r="Q6287" s="58"/>
      <c r="R6287" s="58"/>
      <c r="S6287" s="102"/>
    </row>
    <row r="6288" spans="1:19" ht="12.5" customHeight="1" x14ac:dyDescent="0.35">
      <c r="A6288" s="60">
        <v>99</v>
      </c>
      <c r="B6288" s="60" t="s">
        <v>71</v>
      </c>
      <c r="C6288" s="68">
        <v>209.55789999999999</v>
      </c>
      <c r="D6288" s="58" t="s">
        <v>65</v>
      </c>
      <c r="E6288" s="60" t="s">
        <v>59</v>
      </c>
      <c r="F6288" s="60" t="s">
        <v>70</v>
      </c>
      <c r="G6288" s="60"/>
      <c r="H6288" s="60"/>
      <c r="I6288" s="60">
        <f t="shared" si="391"/>
        <v>0</v>
      </c>
      <c r="J6288" s="60">
        <f>IF(OR(I6288="",I6289="",I6290=""),"",(AVERAGEIF(A6288:A$10000,A6288,I6288:I$10000)))</f>
        <v>0</v>
      </c>
      <c r="K6288" s="60"/>
      <c r="L6288" s="60" t="str">
        <f>IF(O6288="","",A6288)</f>
        <v/>
      </c>
      <c r="M6288" s="60" t="str">
        <f>IF(O6288="","",(VLOOKUP(A6288,A6288:E13272,5,FALSE)))</f>
        <v/>
      </c>
      <c r="N6288" s="60" t="str">
        <f t="shared" si="392"/>
        <v/>
      </c>
      <c r="O6288" s="60" t="str">
        <f t="shared" si="394"/>
        <v/>
      </c>
      <c r="P6288" s="103">
        <f t="shared" si="393"/>
        <v>15.599999999977854</v>
      </c>
      <c r="Q6288" s="58"/>
      <c r="R6288" s="58"/>
      <c r="S6288" s="102"/>
    </row>
    <row r="6289" spans="1:19" ht="12.5" customHeight="1" x14ac:dyDescent="0.35">
      <c r="A6289" s="2">
        <v>99</v>
      </c>
      <c r="B6289" s="2" t="s">
        <v>71</v>
      </c>
      <c r="C6289" s="67">
        <v>209.57499999999999</v>
      </c>
      <c r="D6289" t="s">
        <v>65</v>
      </c>
      <c r="E6289" s="2" t="s">
        <v>59</v>
      </c>
      <c r="F6289" s="2" t="s">
        <v>70</v>
      </c>
      <c r="G6289" s="2"/>
      <c r="I6289" s="60">
        <f t="shared" ref="I6289:I6352" si="395">IF(AND(OR(G6288&gt;G$5,G6290&gt;G$5),G6289&gt;G$5),G6289,"")</f>
        <v>0</v>
      </c>
      <c r="J6289" s="60">
        <f>IF(OR(I6289="",I6290="",I6291=""),"",(AVERAGEIF(A6289:A$10000,A6289,I6289:I$10000)))</f>
        <v>0</v>
      </c>
      <c r="K6289" s="60"/>
      <c r="L6289" s="55" t="str">
        <f>IF(O6289="","",A6289)</f>
        <v/>
      </c>
      <c r="M6289" s="60" t="str">
        <f>IF(O6289="","",(VLOOKUP(A6289,A6289:E13273,5,FALSE)))</f>
        <v/>
      </c>
      <c r="N6289" s="55" t="str">
        <f t="shared" si="392"/>
        <v/>
      </c>
      <c r="O6289" s="55" t="str">
        <f t="shared" si="394"/>
        <v/>
      </c>
      <c r="P6289" s="104">
        <f t="shared" si="393"/>
        <v>17.099999999999227</v>
      </c>
      <c r="Q6289" s="58"/>
      <c r="R6289" s="58"/>
      <c r="S6289" s="102"/>
    </row>
    <row r="6290" spans="1:19" ht="12.5" customHeight="1" x14ac:dyDescent="0.35">
      <c r="A6290" s="60">
        <v>99</v>
      </c>
      <c r="B6290" s="60" t="s">
        <v>71</v>
      </c>
      <c r="C6290" s="68">
        <v>209.59219999999999</v>
      </c>
      <c r="D6290" s="58" t="s">
        <v>65</v>
      </c>
      <c r="E6290" s="60" t="s">
        <v>59</v>
      </c>
      <c r="F6290" s="60" t="s">
        <v>70</v>
      </c>
      <c r="G6290" s="60"/>
      <c r="H6290" s="60"/>
      <c r="I6290" s="60">
        <f t="shared" si="395"/>
        <v>0</v>
      </c>
      <c r="J6290" s="60">
        <f>IF(OR(I6290="",I6291="",I6292=""),"",(AVERAGEIF(A6290:A$10000,A6290,I6290:I$10000)))</f>
        <v>0</v>
      </c>
      <c r="K6290" s="60"/>
      <c r="L6290" s="60" t="str">
        <f>IF(O6290="","",A6290)</f>
        <v/>
      </c>
      <c r="M6290" s="60" t="str">
        <f>IF(O6290="","",(VLOOKUP(A6290,A6290:E13274,5,FALSE)))</f>
        <v/>
      </c>
      <c r="N6290" s="60" t="str">
        <f t="shared" ref="N6290:N6353" si="396">IF(L6290="","",I6290)</f>
        <v/>
      </c>
      <c r="O6290" s="60" t="str">
        <f t="shared" si="394"/>
        <v/>
      </c>
      <c r="P6290" s="103">
        <f t="shared" ref="P6290:P6353" si="397">IF(A6290=A6289,ABS(C6290-C6289)*1000,"")</f>
        <v>17.200000000002547</v>
      </c>
      <c r="Q6290" s="58"/>
      <c r="R6290" s="58"/>
      <c r="S6290" s="102"/>
    </row>
    <row r="6291" spans="1:19" ht="12.5" customHeight="1" x14ac:dyDescent="0.35">
      <c r="A6291" s="2">
        <v>99</v>
      </c>
      <c r="B6291" s="2" t="s">
        <v>69</v>
      </c>
      <c r="C6291" s="67">
        <v>209.60650000000001</v>
      </c>
      <c r="D6291" t="s">
        <v>65</v>
      </c>
      <c r="E6291" s="2" t="s">
        <v>59</v>
      </c>
      <c r="F6291" s="2" t="s">
        <v>70</v>
      </c>
      <c r="G6291" s="2"/>
      <c r="I6291" s="60">
        <f t="shared" si="395"/>
        <v>0</v>
      </c>
      <c r="J6291" s="60">
        <f>IF(OR(I6291="",I6292="",I6293=""),"",(AVERAGEIF(A6291:A$10000,A6291,I6291:I$10000)))</f>
        <v>0</v>
      </c>
      <c r="K6291" s="60"/>
      <c r="L6291" s="55" t="str">
        <f>IF(O6291="","",A6291)</f>
        <v/>
      </c>
      <c r="M6291" s="60" t="str">
        <f>IF(O6291="","",(VLOOKUP(A6291,A6291:E13275,5,FALSE)))</f>
        <v/>
      </c>
      <c r="N6291" s="55" t="str">
        <f t="shared" si="396"/>
        <v/>
      </c>
      <c r="O6291" s="55" t="str">
        <f t="shared" si="394"/>
        <v/>
      </c>
      <c r="P6291" s="104">
        <f t="shared" si="397"/>
        <v>14.300000000019963</v>
      </c>
      <c r="Q6291" s="58"/>
      <c r="R6291" s="58"/>
      <c r="S6291" s="102"/>
    </row>
    <row r="6292" spans="1:19" ht="12.5" customHeight="1" x14ac:dyDescent="0.35">
      <c r="A6292" s="60">
        <v>99</v>
      </c>
      <c r="B6292" s="60" t="s">
        <v>69</v>
      </c>
      <c r="C6292" s="68">
        <v>209.62119999999999</v>
      </c>
      <c r="D6292" s="58" t="s">
        <v>65</v>
      </c>
      <c r="E6292" s="60" t="s">
        <v>59</v>
      </c>
      <c r="F6292" s="60" t="s">
        <v>70</v>
      </c>
      <c r="G6292" s="60"/>
      <c r="H6292" s="60"/>
      <c r="I6292" s="60">
        <f t="shared" si="395"/>
        <v>0</v>
      </c>
      <c r="J6292" s="60">
        <f>IF(OR(I6292="",I6293="",I6294=""),"",(AVERAGEIF(A6292:A$10000,A6292,I6292:I$10000)))</f>
        <v>0</v>
      </c>
      <c r="K6292" s="60"/>
      <c r="L6292" s="60" t="str">
        <f>IF(O6292="","",A6292)</f>
        <v/>
      </c>
      <c r="M6292" s="60" t="str">
        <f>IF(O6292="","",(VLOOKUP(A6292,A6292:E13276,5,FALSE)))</f>
        <v/>
      </c>
      <c r="N6292" s="60" t="str">
        <f t="shared" si="396"/>
        <v/>
      </c>
      <c r="O6292" s="60" t="str">
        <f t="shared" si="394"/>
        <v/>
      </c>
      <c r="P6292" s="103">
        <f t="shared" si="397"/>
        <v>14.699999999976399</v>
      </c>
      <c r="Q6292" s="58"/>
      <c r="R6292" s="58"/>
      <c r="S6292" s="102"/>
    </row>
    <row r="6293" spans="1:19" ht="12.5" customHeight="1" x14ac:dyDescent="0.35">
      <c r="A6293" s="2">
        <v>99</v>
      </c>
      <c r="B6293" s="2" t="s">
        <v>69</v>
      </c>
      <c r="C6293" s="67">
        <v>209.636</v>
      </c>
      <c r="D6293" t="s">
        <v>65</v>
      </c>
      <c r="E6293" s="2" t="s">
        <v>59</v>
      </c>
      <c r="F6293" s="2" t="s">
        <v>70</v>
      </c>
      <c r="G6293" s="2"/>
      <c r="I6293" s="60">
        <f t="shared" si="395"/>
        <v>0</v>
      </c>
      <c r="J6293" s="60">
        <f>IF(OR(I6293="",I6294="",I6295=""),"",(AVERAGEIF(A6293:A$10000,A6293,I6293:I$10000)))</f>
        <v>0</v>
      </c>
      <c r="K6293" s="60"/>
      <c r="L6293" s="55" t="str">
        <f>IF(O6293="","",A6293)</f>
        <v/>
      </c>
      <c r="M6293" s="60" t="str">
        <f>IF(O6293="","",(VLOOKUP(A6293,A6293:E13277,5,FALSE)))</f>
        <v/>
      </c>
      <c r="N6293" s="55" t="str">
        <f t="shared" si="396"/>
        <v/>
      </c>
      <c r="O6293" s="55" t="str">
        <f t="shared" si="394"/>
        <v/>
      </c>
      <c r="P6293" s="104">
        <f t="shared" si="397"/>
        <v>14.80000000000814</v>
      </c>
      <c r="Q6293" s="58"/>
      <c r="R6293" s="58"/>
      <c r="S6293" s="102"/>
    </row>
    <row r="6294" spans="1:19" ht="12.5" customHeight="1" x14ac:dyDescent="0.35">
      <c r="A6294" s="60">
        <v>99</v>
      </c>
      <c r="B6294" s="60" t="s">
        <v>69</v>
      </c>
      <c r="C6294" s="68">
        <v>209.65039999999999</v>
      </c>
      <c r="D6294" s="58" t="s">
        <v>65</v>
      </c>
      <c r="E6294" s="60" t="s">
        <v>59</v>
      </c>
      <c r="F6294" s="60" t="s">
        <v>70</v>
      </c>
      <c r="G6294" s="60"/>
      <c r="H6294" s="60"/>
      <c r="I6294" s="60">
        <f t="shared" si="395"/>
        <v>0</v>
      </c>
      <c r="J6294" s="60">
        <f>IF(OR(I6294="",I6295="",I6296=""),"",(AVERAGEIF(A6294:A$10000,A6294,I6294:I$10000)))</f>
        <v>0</v>
      </c>
      <c r="K6294" s="60"/>
      <c r="L6294" s="60" t="str">
        <f>IF(O6294="","",A6294)</f>
        <v/>
      </c>
      <c r="M6294" s="60" t="str">
        <f>IF(O6294="","",(VLOOKUP(A6294,A6294:E13278,5,FALSE)))</f>
        <v/>
      </c>
      <c r="N6294" s="60" t="str">
        <f t="shared" si="396"/>
        <v/>
      </c>
      <c r="O6294" s="60" t="str">
        <f t="shared" si="394"/>
        <v/>
      </c>
      <c r="P6294" s="103">
        <f t="shared" si="397"/>
        <v>14.399999999994861</v>
      </c>
      <c r="Q6294" s="58"/>
      <c r="R6294" s="58"/>
      <c r="S6294" s="102"/>
    </row>
    <row r="6295" spans="1:19" ht="12.5" customHeight="1" x14ac:dyDescent="0.35">
      <c r="A6295" s="2">
        <v>100</v>
      </c>
      <c r="B6295" s="2" t="s">
        <v>69</v>
      </c>
      <c r="C6295" s="67">
        <v>210.68979999999999</v>
      </c>
      <c r="D6295" t="s">
        <v>65</v>
      </c>
      <c r="E6295" s="2" t="s">
        <v>56</v>
      </c>
      <c r="F6295" s="2" t="s">
        <v>70</v>
      </c>
      <c r="G6295" s="2"/>
      <c r="I6295" s="60">
        <f t="shared" si="395"/>
        <v>0</v>
      </c>
      <c r="J6295" s="60">
        <f>IF(OR(I6295="",I6296="",I6297=""),"",(AVERAGEIF(A6295:A$10000,A6295,I6295:I$10000)))</f>
        <v>0</v>
      </c>
      <c r="K6295" s="60"/>
      <c r="L6295" s="55" t="str">
        <f>IF(O6295="","",A6295)</f>
        <v/>
      </c>
      <c r="M6295" s="60" t="str">
        <f>IF(O6295="","",(VLOOKUP(A6295,A6295:E13279,5,FALSE)))</f>
        <v/>
      </c>
      <c r="N6295" s="55" t="str">
        <f t="shared" si="396"/>
        <v/>
      </c>
      <c r="O6295" s="55" t="str">
        <f t="shared" si="394"/>
        <v/>
      </c>
      <c r="P6295" s="104" t="str">
        <f t="shared" si="397"/>
        <v/>
      </c>
      <c r="Q6295" s="58"/>
      <c r="R6295" s="58"/>
      <c r="S6295" s="102"/>
    </row>
    <row r="6296" spans="1:19" ht="12.5" customHeight="1" x14ac:dyDescent="0.35">
      <c r="A6296" s="60">
        <v>100</v>
      </c>
      <c r="B6296" s="60" t="s">
        <v>69</v>
      </c>
      <c r="C6296" s="68">
        <v>210.7088</v>
      </c>
      <c r="D6296" s="58" t="s">
        <v>65</v>
      </c>
      <c r="E6296" s="60" t="s">
        <v>56</v>
      </c>
      <c r="F6296" s="60" t="s">
        <v>70</v>
      </c>
      <c r="G6296" s="60"/>
      <c r="H6296" s="60"/>
      <c r="I6296" s="60">
        <f t="shared" si="395"/>
        <v>0</v>
      </c>
      <c r="J6296" s="60">
        <f>IF(OR(I6296="",I6297="",I6298=""),"",(AVERAGEIF(A6296:A$10000,A6296,I6296:I$10000)))</f>
        <v>0</v>
      </c>
      <c r="K6296" s="60"/>
      <c r="L6296" s="60" t="str">
        <f>IF(O6296="","",A6296)</f>
        <v/>
      </c>
      <c r="M6296" s="60" t="str">
        <f>IF(O6296="","",(VLOOKUP(A6296,A6296:E13280,5,FALSE)))</f>
        <v/>
      </c>
      <c r="N6296" s="60" t="str">
        <f t="shared" si="396"/>
        <v/>
      </c>
      <c r="O6296" s="60" t="str">
        <f t="shared" si="394"/>
        <v/>
      </c>
      <c r="P6296" s="103">
        <f t="shared" si="397"/>
        <v>19.000000000005457</v>
      </c>
      <c r="Q6296" s="58"/>
      <c r="R6296" s="58"/>
      <c r="S6296" s="102"/>
    </row>
    <row r="6297" spans="1:19" ht="12.5" customHeight="1" x14ac:dyDescent="0.35">
      <c r="A6297" s="2">
        <v>100</v>
      </c>
      <c r="B6297" s="2" t="s">
        <v>69</v>
      </c>
      <c r="C6297" s="67">
        <v>210.72810000000001</v>
      </c>
      <c r="D6297" t="s">
        <v>65</v>
      </c>
      <c r="E6297" s="2" t="s">
        <v>56</v>
      </c>
      <c r="F6297" s="2" t="s">
        <v>70</v>
      </c>
      <c r="G6297" s="2"/>
      <c r="I6297" s="60">
        <f t="shared" si="395"/>
        <v>0</v>
      </c>
      <c r="J6297" s="60">
        <f>IF(OR(I6297="",I6298="",I6299=""),"",(AVERAGEIF(A6297:A$10000,A6297,I6297:I$10000)))</f>
        <v>0</v>
      </c>
      <c r="K6297" s="60"/>
      <c r="L6297" s="55" t="str">
        <f>IF(O6297="","",A6297)</f>
        <v/>
      </c>
      <c r="M6297" s="60" t="str">
        <f>IF(O6297="","",(VLOOKUP(A6297,A6297:E13281,5,FALSE)))</f>
        <v/>
      </c>
      <c r="N6297" s="55" t="str">
        <f t="shared" si="396"/>
        <v/>
      </c>
      <c r="O6297" s="55" t="str">
        <f t="shared" si="394"/>
        <v/>
      </c>
      <c r="P6297" s="104">
        <f t="shared" si="397"/>
        <v>19.300000000015416</v>
      </c>
      <c r="Q6297" s="58"/>
      <c r="R6297" s="58"/>
      <c r="S6297" s="102"/>
    </row>
    <row r="6298" spans="1:19" ht="12.5" customHeight="1" x14ac:dyDescent="0.35">
      <c r="A6298" s="60">
        <v>100</v>
      </c>
      <c r="B6298" s="60" t="s">
        <v>69</v>
      </c>
      <c r="C6298" s="68">
        <v>210.74860000000001</v>
      </c>
      <c r="D6298" s="58" t="s">
        <v>65</v>
      </c>
      <c r="E6298" s="60" t="s">
        <v>56</v>
      </c>
      <c r="F6298" s="60" t="s">
        <v>70</v>
      </c>
      <c r="G6298" s="60"/>
      <c r="H6298" s="60"/>
      <c r="I6298" s="60">
        <f t="shared" si="395"/>
        <v>0</v>
      </c>
      <c r="J6298" s="60">
        <f>IF(OR(I6298="",I6299="",I6300=""),"",(AVERAGEIF(A6298:A$10000,A6298,I6298:I$10000)))</f>
        <v>0</v>
      </c>
      <c r="K6298" s="60"/>
      <c r="L6298" s="60" t="str">
        <f>IF(O6298="","",A6298)</f>
        <v/>
      </c>
      <c r="M6298" s="60" t="str">
        <f>IF(O6298="","",(VLOOKUP(A6298,A6298:E13282,5,FALSE)))</f>
        <v/>
      </c>
      <c r="N6298" s="60" t="str">
        <f t="shared" si="396"/>
        <v/>
      </c>
      <c r="O6298" s="60" t="str">
        <f t="shared" si="394"/>
        <v/>
      </c>
      <c r="P6298" s="103">
        <f t="shared" si="397"/>
        <v>20.499999999998408</v>
      </c>
      <c r="Q6298" s="58"/>
      <c r="R6298" s="58"/>
      <c r="S6298" s="102"/>
    </row>
    <row r="6299" spans="1:19" ht="12.5" customHeight="1" x14ac:dyDescent="0.35">
      <c r="A6299" s="2">
        <v>100</v>
      </c>
      <c r="B6299" s="2" t="s">
        <v>69</v>
      </c>
      <c r="C6299" s="67">
        <v>210.7764</v>
      </c>
      <c r="D6299" t="s">
        <v>65</v>
      </c>
      <c r="E6299" s="2" t="s">
        <v>56</v>
      </c>
      <c r="F6299" s="2" t="s">
        <v>70</v>
      </c>
      <c r="G6299" s="2"/>
      <c r="I6299" s="60">
        <f t="shared" si="395"/>
        <v>0</v>
      </c>
      <c r="J6299" s="60">
        <f>IF(OR(I6299="",I6300="",I6301=""),"",(AVERAGEIF(A6299:A$10000,A6299,I6299:I$10000)))</f>
        <v>0</v>
      </c>
      <c r="K6299" s="60"/>
      <c r="L6299" s="55" t="str">
        <f>IF(O6299="","",A6299)</f>
        <v/>
      </c>
      <c r="M6299" s="60" t="str">
        <f>IF(O6299="","",(VLOOKUP(A6299,A6299:E13283,5,FALSE)))</f>
        <v/>
      </c>
      <c r="N6299" s="55" t="str">
        <f t="shared" si="396"/>
        <v/>
      </c>
      <c r="O6299" s="55" t="str">
        <f t="shared" si="394"/>
        <v/>
      </c>
      <c r="P6299" s="104">
        <f t="shared" si="397"/>
        <v>27.799999999984948</v>
      </c>
      <c r="Q6299" s="58"/>
      <c r="R6299" s="58"/>
      <c r="S6299" s="102"/>
    </row>
    <row r="6300" spans="1:19" ht="12.5" customHeight="1" x14ac:dyDescent="0.35">
      <c r="A6300" s="60">
        <v>100</v>
      </c>
      <c r="B6300" s="60" t="s">
        <v>69</v>
      </c>
      <c r="C6300" s="68">
        <v>210.81319999999999</v>
      </c>
      <c r="D6300" s="58" t="s">
        <v>65</v>
      </c>
      <c r="E6300" s="60" t="s">
        <v>56</v>
      </c>
      <c r="F6300" s="60" t="s">
        <v>70</v>
      </c>
      <c r="G6300" s="60"/>
      <c r="H6300" s="60"/>
      <c r="I6300" s="60">
        <f t="shared" si="395"/>
        <v>0</v>
      </c>
      <c r="J6300" s="60">
        <f>IF(OR(I6300="",I6301="",I6302=""),"",(AVERAGEIF(A6300:A$10000,A6300,I6300:I$10000)))</f>
        <v>0</v>
      </c>
      <c r="K6300" s="60"/>
      <c r="L6300" s="60" t="str">
        <f>IF(O6300="","",A6300)</f>
        <v/>
      </c>
      <c r="M6300" s="60" t="str">
        <f>IF(O6300="","",(VLOOKUP(A6300,A6300:E13284,5,FALSE)))</f>
        <v/>
      </c>
      <c r="N6300" s="60" t="str">
        <f t="shared" si="396"/>
        <v/>
      </c>
      <c r="O6300" s="60" t="str">
        <f t="shared" si="394"/>
        <v/>
      </c>
      <c r="P6300" s="103">
        <f t="shared" si="397"/>
        <v>36.7999999999995</v>
      </c>
      <c r="Q6300" s="58"/>
      <c r="R6300" s="58"/>
      <c r="S6300" s="102"/>
    </row>
    <row r="6301" spans="1:19" ht="12.5" customHeight="1" x14ac:dyDescent="0.35">
      <c r="A6301" s="2">
        <v>100</v>
      </c>
      <c r="B6301" s="2" t="s">
        <v>69</v>
      </c>
      <c r="C6301" s="67">
        <v>210.8305</v>
      </c>
      <c r="D6301" t="s">
        <v>65</v>
      </c>
      <c r="E6301" s="2" t="s">
        <v>56</v>
      </c>
      <c r="F6301" s="2" t="s">
        <v>70</v>
      </c>
      <c r="G6301" s="2"/>
      <c r="I6301" s="60">
        <f t="shared" si="395"/>
        <v>0</v>
      </c>
      <c r="J6301" s="60">
        <f>IF(OR(I6301="",I6302="",I6303=""),"",(AVERAGEIF(A6301:A$10000,A6301,I6301:I$10000)))</f>
        <v>0</v>
      </c>
      <c r="K6301" s="60"/>
      <c r="L6301" s="55" t="str">
        <f>IF(O6301="","",A6301)</f>
        <v/>
      </c>
      <c r="M6301" s="60" t="str">
        <f>IF(O6301="","",(VLOOKUP(A6301,A6301:E13285,5,FALSE)))</f>
        <v/>
      </c>
      <c r="N6301" s="55" t="str">
        <f t="shared" si="396"/>
        <v/>
      </c>
      <c r="O6301" s="55" t="str">
        <f t="shared" si="394"/>
        <v/>
      </c>
      <c r="P6301" s="104">
        <f t="shared" si="397"/>
        <v>17.300000000005866</v>
      </c>
      <c r="Q6301" s="58"/>
      <c r="R6301" s="58"/>
      <c r="S6301" s="102"/>
    </row>
    <row r="6302" spans="1:19" ht="12.5" customHeight="1" x14ac:dyDescent="0.35">
      <c r="A6302" s="60">
        <v>100</v>
      </c>
      <c r="B6302" s="60" t="s">
        <v>69</v>
      </c>
      <c r="C6302" s="68">
        <v>210.84960000000001</v>
      </c>
      <c r="D6302" s="58" t="s">
        <v>65</v>
      </c>
      <c r="E6302" s="60" t="s">
        <v>56</v>
      </c>
      <c r="F6302" s="60" t="s">
        <v>70</v>
      </c>
      <c r="G6302" s="60"/>
      <c r="H6302" s="60"/>
      <c r="I6302" s="60">
        <f t="shared" si="395"/>
        <v>0</v>
      </c>
      <c r="J6302" s="60">
        <f>IF(OR(I6302="",I6303="",I6304=""),"",(AVERAGEIF(A6302:A$10000,A6302,I6302:I$10000)))</f>
        <v>0</v>
      </c>
      <c r="K6302" s="60"/>
      <c r="L6302" s="60" t="str">
        <f>IF(O6302="","",A6302)</f>
        <v/>
      </c>
      <c r="M6302" s="60" t="str">
        <f>IF(O6302="","",(VLOOKUP(A6302,A6302:E13286,5,FALSE)))</f>
        <v/>
      </c>
      <c r="N6302" s="60" t="str">
        <f t="shared" si="396"/>
        <v/>
      </c>
      <c r="O6302" s="60" t="str">
        <f t="shared" si="394"/>
        <v/>
      </c>
      <c r="P6302" s="103">
        <f t="shared" si="397"/>
        <v>19.100000000008777</v>
      </c>
      <c r="Q6302" s="58"/>
      <c r="R6302" s="58"/>
      <c r="S6302" s="102"/>
    </row>
    <row r="6303" spans="1:19" ht="12.5" customHeight="1" x14ac:dyDescent="0.35">
      <c r="A6303" s="2">
        <v>100</v>
      </c>
      <c r="B6303" s="2" t="s">
        <v>69</v>
      </c>
      <c r="C6303" s="67">
        <v>210.869</v>
      </c>
      <c r="D6303" t="s">
        <v>65</v>
      </c>
      <c r="E6303" s="2" t="s">
        <v>56</v>
      </c>
      <c r="F6303" s="2" t="s">
        <v>70</v>
      </c>
      <c r="G6303" s="2"/>
      <c r="I6303" s="60">
        <f t="shared" si="395"/>
        <v>0</v>
      </c>
      <c r="J6303" s="60">
        <f>IF(OR(I6303="",I6304="",I6305=""),"",(AVERAGEIF(A6303:A$10000,A6303,I6303:I$10000)))</f>
        <v>0</v>
      </c>
      <c r="K6303" s="60"/>
      <c r="L6303" s="55" t="str">
        <f>IF(O6303="","",A6303)</f>
        <v/>
      </c>
      <c r="M6303" s="60" t="str">
        <f>IF(O6303="","",(VLOOKUP(A6303,A6303:E13287,5,FALSE)))</f>
        <v/>
      </c>
      <c r="N6303" s="55" t="str">
        <f t="shared" si="396"/>
        <v/>
      </c>
      <c r="O6303" s="55" t="str">
        <f t="shared" si="394"/>
        <v/>
      </c>
      <c r="P6303" s="104">
        <f t="shared" si="397"/>
        <v>19.399999999990314</v>
      </c>
      <c r="Q6303" s="58"/>
      <c r="R6303" s="58"/>
      <c r="S6303" s="102"/>
    </row>
    <row r="6304" spans="1:19" ht="12.5" customHeight="1" x14ac:dyDescent="0.35">
      <c r="A6304" s="60">
        <v>100</v>
      </c>
      <c r="B6304" s="60" t="s">
        <v>69</v>
      </c>
      <c r="C6304" s="68">
        <v>210.88839999999999</v>
      </c>
      <c r="D6304" s="58" t="s">
        <v>65</v>
      </c>
      <c r="E6304" s="60" t="s">
        <v>56</v>
      </c>
      <c r="F6304" s="60" t="s">
        <v>70</v>
      </c>
      <c r="G6304" s="60"/>
      <c r="H6304" s="60"/>
      <c r="I6304" s="60">
        <f t="shared" si="395"/>
        <v>0</v>
      </c>
      <c r="J6304" s="60">
        <f>IF(OR(I6304="",I6305="",I6306=""),"",(AVERAGEIF(A6304:A$10000,A6304,I6304:I$10000)))</f>
        <v>0</v>
      </c>
      <c r="K6304" s="60"/>
      <c r="L6304" s="60" t="str">
        <f>IF(O6304="","",A6304)</f>
        <v/>
      </c>
      <c r="M6304" s="60" t="str">
        <f>IF(O6304="","",(VLOOKUP(A6304,A6304:E13288,5,FALSE)))</f>
        <v/>
      </c>
      <c r="N6304" s="60" t="str">
        <f t="shared" si="396"/>
        <v/>
      </c>
      <c r="O6304" s="60" t="str">
        <f t="shared" si="394"/>
        <v/>
      </c>
      <c r="P6304" s="103">
        <f t="shared" si="397"/>
        <v>19.399999999990314</v>
      </c>
      <c r="Q6304" s="58"/>
      <c r="R6304" s="58"/>
      <c r="S6304" s="102"/>
    </row>
    <row r="6305" spans="1:19" ht="12.5" customHeight="1" x14ac:dyDescent="0.35">
      <c r="A6305" s="2">
        <v>100</v>
      </c>
      <c r="B6305" s="2" t="s">
        <v>69</v>
      </c>
      <c r="C6305" s="67">
        <v>210.92439999999999</v>
      </c>
      <c r="D6305" t="s">
        <v>65</v>
      </c>
      <c r="E6305" s="2" t="s">
        <v>56</v>
      </c>
      <c r="F6305" s="2" t="s">
        <v>70</v>
      </c>
      <c r="G6305" s="2"/>
      <c r="I6305" s="60">
        <f t="shared" si="395"/>
        <v>0</v>
      </c>
      <c r="J6305" s="60">
        <f>IF(OR(I6305="",I6306="",I6307=""),"",(AVERAGEIF(A6305:A$10000,A6305,I6305:I$10000)))</f>
        <v>0</v>
      </c>
      <c r="K6305" s="60"/>
      <c r="L6305" s="55" t="str">
        <f>IF(O6305="","",A6305)</f>
        <v/>
      </c>
      <c r="M6305" s="60" t="str">
        <f>IF(O6305="","",(VLOOKUP(A6305,A6305:E13289,5,FALSE)))</f>
        <v/>
      </c>
      <c r="N6305" s="55" t="str">
        <f t="shared" si="396"/>
        <v/>
      </c>
      <c r="O6305" s="55" t="str">
        <f t="shared" si="394"/>
        <v/>
      </c>
      <c r="P6305" s="104">
        <f t="shared" si="397"/>
        <v>36.000000000001364</v>
      </c>
      <c r="Q6305" s="58"/>
      <c r="R6305" s="58"/>
      <c r="S6305" s="102"/>
    </row>
    <row r="6306" spans="1:19" ht="12.5" customHeight="1" x14ac:dyDescent="0.35">
      <c r="A6306" s="60">
        <v>100</v>
      </c>
      <c r="B6306" s="60" t="s">
        <v>69</v>
      </c>
      <c r="C6306" s="68">
        <v>210.94290000000001</v>
      </c>
      <c r="D6306" s="58" t="s">
        <v>65</v>
      </c>
      <c r="E6306" s="60" t="s">
        <v>56</v>
      </c>
      <c r="F6306" s="60" t="s">
        <v>70</v>
      </c>
      <c r="G6306" s="60"/>
      <c r="H6306" s="60"/>
      <c r="I6306" s="60">
        <f t="shared" si="395"/>
        <v>0</v>
      </c>
      <c r="J6306" s="60">
        <f>IF(OR(I6306="",I6307="",I6308=""),"",(AVERAGEIF(A6306:A$10000,A6306,I6306:I$10000)))</f>
        <v>0</v>
      </c>
      <c r="K6306" s="60"/>
      <c r="L6306" s="60" t="str">
        <f>IF(O6306="","",A6306)</f>
        <v/>
      </c>
      <c r="M6306" s="60" t="str">
        <f>IF(O6306="","",(VLOOKUP(A6306,A6306:E13290,5,FALSE)))</f>
        <v/>
      </c>
      <c r="N6306" s="60" t="str">
        <f t="shared" si="396"/>
        <v/>
      </c>
      <c r="O6306" s="60" t="str">
        <f t="shared" si="394"/>
        <v/>
      </c>
      <c r="P6306" s="103">
        <f t="shared" si="397"/>
        <v>18.50000000001728</v>
      </c>
      <c r="Q6306" s="58"/>
      <c r="R6306" s="58"/>
      <c r="S6306" s="102"/>
    </row>
    <row r="6307" spans="1:19" ht="12.5" customHeight="1" x14ac:dyDescent="0.35">
      <c r="A6307" s="2">
        <v>100</v>
      </c>
      <c r="B6307" s="2" t="s">
        <v>69</v>
      </c>
      <c r="C6307" s="67">
        <v>210.9622</v>
      </c>
      <c r="D6307" t="s">
        <v>65</v>
      </c>
      <c r="E6307" s="2" t="s">
        <v>56</v>
      </c>
      <c r="F6307" s="2" t="s">
        <v>70</v>
      </c>
      <c r="G6307" s="2"/>
      <c r="I6307" s="60">
        <f t="shared" si="395"/>
        <v>0</v>
      </c>
      <c r="J6307" s="60">
        <f>IF(OR(I6307="",I6308="",I6309=""),"",(AVERAGEIF(A6307:A$10000,A6307,I6307:I$10000)))</f>
        <v>0</v>
      </c>
      <c r="K6307" s="60"/>
      <c r="L6307" s="55" t="str">
        <f>IF(O6307="","",A6307)</f>
        <v/>
      </c>
      <c r="M6307" s="60" t="str">
        <f>IF(O6307="","",(VLOOKUP(A6307,A6307:E13291,5,FALSE)))</f>
        <v/>
      </c>
      <c r="N6307" s="55" t="str">
        <f t="shared" si="396"/>
        <v/>
      </c>
      <c r="O6307" s="55" t="str">
        <f t="shared" si="394"/>
        <v/>
      </c>
      <c r="P6307" s="104">
        <f t="shared" si="397"/>
        <v>19.299999999986994</v>
      </c>
      <c r="Q6307" s="58"/>
      <c r="R6307" s="58"/>
      <c r="S6307" s="102"/>
    </row>
    <row r="6308" spans="1:19" ht="12.5" customHeight="1" x14ac:dyDescent="0.35">
      <c r="A6308" s="60">
        <v>100</v>
      </c>
      <c r="B6308" s="60" t="s">
        <v>69</v>
      </c>
      <c r="C6308" s="68">
        <v>210.98079999999999</v>
      </c>
      <c r="D6308" s="58" t="s">
        <v>65</v>
      </c>
      <c r="E6308" s="60" t="s">
        <v>56</v>
      </c>
      <c r="F6308" s="60" t="s">
        <v>70</v>
      </c>
      <c r="G6308" s="60"/>
      <c r="H6308" s="60"/>
      <c r="I6308" s="60">
        <f t="shared" si="395"/>
        <v>0</v>
      </c>
      <c r="J6308" s="60">
        <f>IF(OR(I6308="",I6309="",I6310=""),"",(AVERAGEIF(A6308:A$10000,A6308,I6308:I$10000)))</f>
        <v>0</v>
      </c>
      <c r="K6308" s="60"/>
      <c r="L6308" s="60" t="str">
        <f>IF(O6308="","",A6308)</f>
        <v/>
      </c>
      <c r="M6308" s="60" t="str">
        <f>IF(O6308="","",(VLOOKUP(A6308,A6308:E13292,5,FALSE)))</f>
        <v/>
      </c>
      <c r="N6308" s="60" t="str">
        <f t="shared" si="396"/>
        <v/>
      </c>
      <c r="O6308" s="60" t="str">
        <f t="shared" si="394"/>
        <v/>
      </c>
      <c r="P6308" s="103">
        <f t="shared" si="397"/>
        <v>18.599999999992178</v>
      </c>
      <c r="Q6308" s="58"/>
      <c r="R6308" s="58"/>
      <c r="S6308" s="102"/>
    </row>
    <row r="6309" spans="1:19" ht="12.5" customHeight="1" x14ac:dyDescent="0.35">
      <c r="A6309" s="2">
        <v>100</v>
      </c>
      <c r="B6309" s="2" t="s">
        <v>69</v>
      </c>
      <c r="C6309" s="67">
        <v>211.01179999999999</v>
      </c>
      <c r="D6309" t="s">
        <v>65</v>
      </c>
      <c r="E6309" s="2" t="s">
        <v>56</v>
      </c>
      <c r="F6309" s="2" t="s">
        <v>70</v>
      </c>
      <c r="G6309" s="2"/>
      <c r="I6309" s="60">
        <f t="shared" si="395"/>
        <v>0</v>
      </c>
      <c r="J6309" s="60">
        <f>IF(OR(I6309="",I6310="",I6311=""),"",(AVERAGEIF(A6309:A$10000,A6309,I6309:I$10000)))</f>
        <v>0</v>
      </c>
      <c r="K6309" s="60"/>
      <c r="L6309" s="55" t="str">
        <f>IF(O6309="","",A6309)</f>
        <v/>
      </c>
      <c r="M6309" s="60" t="str">
        <f>IF(O6309="","",(VLOOKUP(A6309,A6309:E13293,5,FALSE)))</f>
        <v/>
      </c>
      <c r="N6309" s="55" t="str">
        <f t="shared" si="396"/>
        <v/>
      </c>
      <c r="O6309" s="55" t="str">
        <f t="shared" si="394"/>
        <v/>
      </c>
      <c r="P6309" s="104">
        <f t="shared" si="397"/>
        <v>31.000000000005912</v>
      </c>
      <c r="Q6309" s="58"/>
      <c r="R6309" s="58"/>
      <c r="S6309" s="102"/>
    </row>
    <row r="6310" spans="1:19" ht="12.5" customHeight="1" x14ac:dyDescent="0.35">
      <c r="A6310" s="60">
        <v>100</v>
      </c>
      <c r="B6310" s="60" t="s">
        <v>69</v>
      </c>
      <c r="C6310" s="68">
        <v>211.03280000000001</v>
      </c>
      <c r="D6310" s="58" t="s">
        <v>65</v>
      </c>
      <c r="E6310" s="60" t="s">
        <v>56</v>
      </c>
      <c r="F6310" s="60" t="s">
        <v>70</v>
      </c>
      <c r="G6310" s="60"/>
      <c r="H6310" s="60"/>
      <c r="I6310" s="60">
        <f t="shared" si="395"/>
        <v>0</v>
      </c>
      <c r="J6310" s="60">
        <f>IF(OR(I6310="",I6311="",I6312=""),"",(AVERAGEIF(A6310:A$10000,A6310,I6310:I$10000)))</f>
        <v>0</v>
      </c>
      <c r="K6310" s="60"/>
      <c r="L6310" s="60" t="str">
        <f>IF(O6310="","",A6310)</f>
        <v/>
      </c>
      <c r="M6310" s="60" t="str">
        <f>IF(O6310="","",(VLOOKUP(A6310,A6310:E13294,5,FALSE)))</f>
        <v/>
      </c>
      <c r="N6310" s="60" t="str">
        <f t="shared" si="396"/>
        <v/>
      </c>
      <c r="O6310" s="60" t="str">
        <f t="shared" si="394"/>
        <v/>
      </c>
      <c r="P6310" s="103">
        <f t="shared" si="397"/>
        <v>21.000000000015007</v>
      </c>
      <c r="Q6310" s="58"/>
      <c r="R6310" s="58"/>
      <c r="S6310" s="102"/>
    </row>
    <row r="6311" spans="1:19" ht="12.5" customHeight="1" x14ac:dyDescent="0.35">
      <c r="A6311" s="2">
        <v>100</v>
      </c>
      <c r="B6311" s="2" t="s">
        <v>69</v>
      </c>
      <c r="C6311" s="67">
        <v>211.05410000000001</v>
      </c>
      <c r="D6311" t="s">
        <v>65</v>
      </c>
      <c r="E6311" s="2" t="s">
        <v>56</v>
      </c>
      <c r="F6311" s="2" t="s">
        <v>70</v>
      </c>
      <c r="G6311" s="2"/>
      <c r="I6311" s="60">
        <f t="shared" si="395"/>
        <v>0</v>
      </c>
      <c r="J6311" s="60">
        <f>IF(OR(I6311="",I6312="",I6313=""),"",(AVERAGEIF(A6311:A$10000,A6311,I6311:I$10000)))</f>
        <v>0</v>
      </c>
      <c r="K6311" s="60"/>
      <c r="L6311" s="55" t="str">
        <f>IF(O6311="","",A6311)</f>
        <v/>
      </c>
      <c r="M6311" s="60" t="str">
        <f>IF(O6311="","",(VLOOKUP(A6311,A6311:E13295,5,FALSE)))</f>
        <v/>
      </c>
      <c r="N6311" s="55" t="str">
        <f t="shared" si="396"/>
        <v/>
      </c>
      <c r="O6311" s="55" t="str">
        <f t="shared" si="394"/>
        <v/>
      </c>
      <c r="P6311" s="104">
        <f t="shared" si="397"/>
        <v>21.299999999996544</v>
      </c>
      <c r="Q6311" s="58"/>
      <c r="R6311" s="58"/>
      <c r="S6311" s="102"/>
    </row>
    <row r="6312" spans="1:19" ht="12.5" customHeight="1" x14ac:dyDescent="0.35">
      <c r="A6312" s="60">
        <v>100</v>
      </c>
      <c r="B6312" s="60" t="s">
        <v>69</v>
      </c>
      <c r="C6312" s="68">
        <v>211.07310000000001</v>
      </c>
      <c r="D6312" s="58" t="s">
        <v>65</v>
      </c>
      <c r="E6312" s="60" t="s">
        <v>56</v>
      </c>
      <c r="F6312" s="60" t="s">
        <v>70</v>
      </c>
      <c r="G6312" s="60"/>
      <c r="H6312" s="60"/>
      <c r="I6312" s="60">
        <f t="shared" si="395"/>
        <v>0</v>
      </c>
      <c r="J6312" s="60">
        <f>IF(OR(I6312="",I6313="",I6314=""),"",(AVERAGEIF(A6312:A$10000,A6312,I6312:I$10000)))</f>
        <v>0</v>
      </c>
      <c r="K6312" s="60"/>
      <c r="L6312" s="60" t="str">
        <f>IF(O6312="","",A6312)</f>
        <v/>
      </c>
      <c r="M6312" s="60" t="str">
        <f>IF(O6312="","",(VLOOKUP(A6312,A6312:E13296,5,FALSE)))</f>
        <v/>
      </c>
      <c r="N6312" s="60" t="str">
        <f t="shared" si="396"/>
        <v/>
      </c>
      <c r="O6312" s="60" t="str">
        <f t="shared" si="394"/>
        <v/>
      </c>
      <c r="P6312" s="103">
        <f t="shared" si="397"/>
        <v>19.000000000005457</v>
      </c>
      <c r="Q6312" s="58"/>
      <c r="R6312" s="58"/>
      <c r="S6312" s="102"/>
    </row>
    <row r="6313" spans="1:19" ht="12.5" customHeight="1" x14ac:dyDescent="0.35">
      <c r="A6313" s="2">
        <v>100</v>
      </c>
      <c r="B6313" s="2" t="s">
        <v>69</v>
      </c>
      <c r="C6313" s="67">
        <v>211.09370000000001</v>
      </c>
      <c r="D6313" t="s">
        <v>65</v>
      </c>
      <c r="E6313" s="2" t="s">
        <v>56</v>
      </c>
      <c r="F6313" s="2" t="s">
        <v>70</v>
      </c>
      <c r="G6313" s="2"/>
      <c r="I6313" s="60">
        <f t="shared" si="395"/>
        <v>0</v>
      </c>
      <c r="J6313" s="60">
        <f>IF(OR(I6313="",I6314="",I6315=""),"",(AVERAGEIF(A6313:A$10000,A6313,I6313:I$10000)))</f>
        <v>0</v>
      </c>
      <c r="K6313" s="60"/>
      <c r="L6313" s="55" t="str">
        <f>IF(O6313="","",A6313)</f>
        <v/>
      </c>
      <c r="M6313" s="60" t="str">
        <f>IF(O6313="","",(VLOOKUP(A6313,A6313:E13297,5,FALSE)))</f>
        <v/>
      </c>
      <c r="N6313" s="55" t="str">
        <f t="shared" si="396"/>
        <v/>
      </c>
      <c r="O6313" s="55" t="str">
        <f t="shared" si="394"/>
        <v/>
      </c>
      <c r="P6313" s="104">
        <f t="shared" si="397"/>
        <v>20.600000000001728</v>
      </c>
      <c r="Q6313" s="58"/>
      <c r="R6313" s="58"/>
      <c r="S6313" s="102"/>
    </row>
    <row r="6314" spans="1:19" ht="12.5" customHeight="1" x14ac:dyDescent="0.35">
      <c r="A6314" s="60">
        <v>100</v>
      </c>
      <c r="B6314" s="60" t="s">
        <v>69</v>
      </c>
      <c r="C6314" s="68">
        <v>211.1138</v>
      </c>
      <c r="D6314" s="58" t="s">
        <v>65</v>
      </c>
      <c r="E6314" s="60" t="s">
        <v>56</v>
      </c>
      <c r="F6314" s="60" t="s">
        <v>70</v>
      </c>
      <c r="G6314" s="60"/>
      <c r="H6314" s="60"/>
      <c r="I6314" s="60">
        <f t="shared" si="395"/>
        <v>0</v>
      </c>
      <c r="J6314" s="60">
        <f>IF(OR(I6314="",I6315="",I6316=""),"",(AVERAGEIF(A6314:A$10000,A6314,I6314:I$10000)))</f>
        <v>0</v>
      </c>
      <c r="K6314" s="60"/>
      <c r="L6314" s="60" t="str">
        <f>IF(O6314="","",A6314)</f>
        <v/>
      </c>
      <c r="M6314" s="60" t="str">
        <f>IF(O6314="","",(VLOOKUP(A6314,A6314:E13298,5,FALSE)))</f>
        <v/>
      </c>
      <c r="N6314" s="60" t="str">
        <f t="shared" si="396"/>
        <v/>
      </c>
      <c r="O6314" s="60" t="str">
        <f t="shared" si="394"/>
        <v/>
      </c>
      <c r="P6314" s="103">
        <f t="shared" si="397"/>
        <v>20.09999999998513</v>
      </c>
      <c r="Q6314" s="58"/>
      <c r="R6314" s="58"/>
      <c r="S6314" s="102"/>
    </row>
    <row r="6315" spans="1:19" ht="12.5" customHeight="1" x14ac:dyDescent="0.35">
      <c r="A6315" s="2">
        <v>100</v>
      </c>
      <c r="B6315" s="2" t="s">
        <v>69</v>
      </c>
      <c r="C6315" s="67">
        <v>211.13290000000001</v>
      </c>
      <c r="D6315" t="s">
        <v>65</v>
      </c>
      <c r="E6315" s="2" t="s">
        <v>56</v>
      </c>
      <c r="F6315" s="2" t="s">
        <v>70</v>
      </c>
      <c r="G6315" s="2"/>
      <c r="I6315" s="60">
        <f t="shared" si="395"/>
        <v>0</v>
      </c>
      <c r="J6315" s="60">
        <f>IF(OR(I6315="",I6316="",I6317=""),"",(AVERAGEIF(A6315:A$10000,A6315,I6315:I$10000)))</f>
        <v>0</v>
      </c>
      <c r="K6315" s="60"/>
      <c r="L6315" s="55" t="str">
        <f>IF(O6315="","",A6315)</f>
        <v/>
      </c>
      <c r="M6315" s="60" t="str">
        <f>IF(O6315="","",(VLOOKUP(A6315,A6315:E13299,5,FALSE)))</f>
        <v/>
      </c>
      <c r="N6315" s="55" t="str">
        <f t="shared" si="396"/>
        <v/>
      </c>
      <c r="O6315" s="55" t="str">
        <f t="shared" si="394"/>
        <v/>
      </c>
      <c r="P6315" s="104">
        <f t="shared" si="397"/>
        <v>19.100000000008777</v>
      </c>
      <c r="Q6315" s="58"/>
      <c r="R6315" s="58"/>
      <c r="S6315" s="102"/>
    </row>
    <row r="6316" spans="1:19" ht="12.5" customHeight="1" x14ac:dyDescent="0.35">
      <c r="A6316" s="60">
        <v>100</v>
      </c>
      <c r="B6316" s="60" t="s">
        <v>69</v>
      </c>
      <c r="C6316" s="68">
        <v>211.15260000000001</v>
      </c>
      <c r="D6316" s="58" t="s">
        <v>65</v>
      </c>
      <c r="E6316" s="60" t="s">
        <v>56</v>
      </c>
      <c r="F6316" s="60" t="s">
        <v>70</v>
      </c>
      <c r="G6316" s="60"/>
      <c r="H6316" s="60"/>
      <c r="I6316" s="60">
        <f t="shared" si="395"/>
        <v>0</v>
      </c>
      <c r="J6316" s="60">
        <f>IF(OR(I6316="",I6317="",I6318=""),"",(AVERAGEIF(A6316:A$10000,A6316,I6316:I$10000)))</f>
        <v>0</v>
      </c>
      <c r="K6316" s="60"/>
      <c r="L6316" s="60" t="str">
        <f>IF(O6316="","",A6316)</f>
        <v/>
      </c>
      <c r="M6316" s="60" t="str">
        <f>IF(O6316="","",(VLOOKUP(A6316,A6316:E13300,5,FALSE)))</f>
        <v/>
      </c>
      <c r="N6316" s="60" t="str">
        <f t="shared" si="396"/>
        <v/>
      </c>
      <c r="O6316" s="60" t="str">
        <f t="shared" si="394"/>
        <v/>
      </c>
      <c r="P6316" s="103">
        <f t="shared" si="397"/>
        <v>19.700000000000273</v>
      </c>
      <c r="Q6316" s="58"/>
      <c r="R6316" s="58"/>
      <c r="S6316" s="102"/>
    </row>
    <row r="6317" spans="1:19" ht="12.5" customHeight="1" x14ac:dyDescent="0.35">
      <c r="A6317" s="2">
        <v>100</v>
      </c>
      <c r="B6317" s="2" t="s">
        <v>69</v>
      </c>
      <c r="C6317" s="67">
        <v>211.17160000000001</v>
      </c>
      <c r="D6317" t="s">
        <v>65</v>
      </c>
      <c r="E6317" s="2" t="s">
        <v>56</v>
      </c>
      <c r="F6317" s="2" t="s">
        <v>70</v>
      </c>
      <c r="G6317" s="2"/>
      <c r="I6317" s="60">
        <f t="shared" si="395"/>
        <v>0</v>
      </c>
      <c r="J6317" s="60">
        <f>IF(OR(I6317="",I6318="",I6319=""),"",(AVERAGEIF(A6317:A$10000,A6317,I6317:I$10000)))</f>
        <v>0</v>
      </c>
      <c r="K6317" s="60"/>
      <c r="L6317" s="55" t="str">
        <f>IF(O6317="","",A6317)</f>
        <v/>
      </c>
      <c r="M6317" s="60" t="str">
        <f>IF(O6317="","",(VLOOKUP(A6317,A6317:E13301,5,FALSE)))</f>
        <v/>
      </c>
      <c r="N6317" s="55" t="str">
        <f t="shared" si="396"/>
        <v/>
      </c>
      <c r="O6317" s="55" t="str">
        <f t="shared" si="394"/>
        <v/>
      </c>
      <c r="P6317" s="104">
        <f t="shared" si="397"/>
        <v>19.000000000005457</v>
      </c>
      <c r="Q6317" s="58"/>
      <c r="R6317" s="58"/>
      <c r="S6317" s="102"/>
    </row>
    <row r="6318" spans="1:19" ht="12.5" customHeight="1" x14ac:dyDescent="0.35">
      <c r="A6318" s="60">
        <v>100</v>
      </c>
      <c r="B6318" s="60" t="s">
        <v>69</v>
      </c>
      <c r="C6318" s="68">
        <v>211.19110000000001</v>
      </c>
      <c r="D6318" s="58" t="s">
        <v>65</v>
      </c>
      <c r="E6318" s="60" t="s">
        <v>56</v>
      </c>
      <c r="F6318" s="60" t="s">
        <v>70</v>
      </c>
      <c r="G6318" s="60"/>
      <c r="H6318" s="60"/>
      <c r="I6318" s="60">
        <f t="shared" si="395"/>
        <v>0</v>
      </c>
      <c r="J6318" s="60">
        <f>IF(OR(I6318="",I6319="",I6320=""),"",(AVERAGEIF(A6318:A$10000,A6318,I6318:I$10000)))</f>
        <v>0</v>
      </c>
      <c r="K6318" s="60"/>
      <c r="L6318" s="60" t="str">
        <f>IF(O6318="","",A6318)</f>
        <v/>
      </c>
      <c r="M6318" s="60" t="str">
        <f>IF(O6318="","",(VLOOKUP(A6318,A6318:E13302,5,FALSE)))</f>
        <v/>
      </c>
      <c r="N6318" s="60" t="str">
        <f t="shared" si="396"/>
        <v/>
      </c>
      <c r="O6318" s="60" t="str">
        <f t="shared" si="394"/>
        <v/>
      </c>
      <c r="P6318" s="103">
        <f t="shared" si="397"/>
        <v>19.499999999993634</v>
      </c>
      <c r="Q6318" s="58"/>
      <c r="R6318" s="58"/>
      <c r="S6318" s="102"/>
    </row>
    <row r="6319" spans="1:19" ht="12.5" customHeight="1" x14ac:dyDescent="0.35">
      <c r="A6319" s="2">
        <v>100</v>
      </c>
      <c r="B6319" s="2" t="s">
        <v>69</v>
      </c>
      <c r="C6319" s="67">
        <v>211.22030000000001</v>
      </c>
      <c r="D6319" t="s">
        <v>65</v>
      </c>
      <c r="E6319" s="2" t="s">
        <v>56</v>
      </c>
      <c r="F6319" s="2" t="s">
        <v>70</v>
      </c>
      <c r="G6319" s="2"/>
      <c r="I6319" s="60">
        <f t="shared" si="395"/>
        <v>0</v>
      </c>
      <c r="J6319" s="60">
        <f>IF(OR(I6319="",I6320="",I6321=""),"",(AVERAGEIF(A6319:A$10000,A6319,I6319:I$10000)))</f>
        <v>0</v>
      </c>
      <c r="K6319" s="60"/>
      <c r="L6319" s="55" t="str">
        <f>IF(O6319="","",A6319)</f>
        <v/>
      </c>
      <c r="M6319" s="60" t="str">
        <f>IF(O6319="","",(VLOOKUP(A6319,A6319:E13303,5,FALSE)))</f>
        <v/>
      </c>
      <c r="N6319" s="55" t="str">
        <f t="shared" si="396"/>
        <v/>
      </c>
      <c r="O6319" s="55" t="str">
        <f t="shared" si="394"/>
        <v/>
      </c>
      <c r="P6319" s="104">
        <f t="shared" si="397"/>
        <v>29.200000000003001</v>
      </c>
      <c r="Q6319" s="58"/>
      <c r="R6319" s="58"/>
      <c r="S6319" s="102"/>
    </row>
    <row r="6320" spans="1:19" ht="12.5" customHeight="1" x14ac:dyDescent="0.35">
      <c r="A6320" s="60">
        <v>100</v>
      </c>
      <c r="B6320" s="60" t="s">
        <v>69</v>
      </c>
      <c r="C6320" s="68">
        <v>211.2407</v>
      </c>
      <c r="D6320" s="58" t="s">
        <v>65</v>
      </c>
      <c r="E6320" s="60" t="s">
        <v>56</v>
      </c>
      <c r="F6320" s="60" t="s">
        <v>70</v>
      </c>
      <c r="G6320" s="60"/>
      <c r="H6320" s="60"/>
      <c r="I6320" s="60">
        <f t="shared" si="395"/>
        <v>0</v>
      </c>
      <c r="J6320" s="60">
        <f>IF(OR(I6320="",I6321="",I6322=""),"",(AVERAGEIF(A6320:A$10000,A6320,I6320:I$10000)))</f>
        <v>0</v>
      </c>
      <c r="K6320" s="60"/>
      <c r="L6320" s="60" t="str">
        <f>IF(O6320="","",A6320)</f>
        <v/>
      </c>
      <c r="M6320" s="60" t="str">
        <f>IF(O6320="","",(VLOOKUP(A6320,A6320:E13304,5,FALSE)))</f>
        <v/>
      </c>
      <c r="N6320" s="60" t="str">
        <f t="shared" si="396"/>
        <v/>
      </c>
      <c r="O6320" s="60" t="str">
        <f t="shared" si="394"/>
        <v/>
      </c>
      <c r="P6320" s="103">
        <f t="shared" si="397"/>
        <v>20.399999999995089</v>
      </c>
      <c r="Q6320" s="58"/>
      <c r="R6320" s="58"/>
      <c r="S6320" s="102"/>
    </row>
    <row r="6321" spans="1:19" ht="12.5" customHeight="1" x14ac:dyDescent="0.35">
      <c r="A6321" s="2">
        <v>100</v>
      </c>
      <c r="B6321" s="2" t="s">
        <v>69</v>
      </c>
      <c r="C6321" s="67">
        <v>211.2604</v>
      </c>
      <c r="D6321" t="s">
        <v>65</v>
      </c>
      <c r="E6321" s="2" t="s">
        <v>56</v>
      </c>
      <c r="F6321" s="2" t="s">
        <v>70</v>
      </c>
      <c r="G6321" s="2"/>
      <c r="I6321" s="60">
        <f t="shared" si="395"/>
        <v>0</v>
      </c>
      <c r="J6321" s="60">
        <f>IF(OR(I6321="",I6322="",I6323=""),"",(AVERAGEIF(A6321:A$10000,A6321,I6321:I$10000)))</f>
        <v>0</v>
      </c>
      <c r="K6321" s="60"/>
      <c r="L6321" s="55" t="str">
        <f>IF(O6321="","",A6321)</f>
        <v/>
      </c>
      <c r="M6321" s="60" t="str">
        <f>IF(O6321="","",(VLOOKUP(A6321,A6321:E13305,5,FALSE)))</f>
        <v/>
      </c>
      <c r="N6321" s="55" t="str">
        <f t="shared" si="396"/>
        <v/>
      </c>
      <c r="O6321" s="55" t="str">
        <f t="shared" si="394"/>
        <v/>
      </c>
      <c r="P6321" s="104">
        <f t="shared" si="397"/>
        <v>19.700000000000273</v>
      </c>
      <c r="Q6321" s="58"/>
      <c r="R6321" s="58"/>
      <c r="S6321" s="102"/>
    </row>
    <row r="6322" spans="1:19" ht="12.5" customHeight="1" x14ac:dyDescent="0.35">
      <c r="A6322" s="60">
        <v>100</v>
      </c>
      <c r="B6322" s="60" t="s">
        <v>69</v>
      </c>
      <c r="C6322" s="68">
        <v>211.27959999999999</v>
      </c>
      <c r="D6322" s="58" t="s">
        <v>65</v>
      </c>
      <c r="E6322" s="60" t="s">
        <v>56</v>
      </c>
      <c r="F6322" s="60" t="s">
        <v>70</v>
      </c>
      <c r="G6322" s="60"/>
      <c r="H6322" s="60"/>
      <c r="I6322" s="60">
        <f t="shared" si="395"/>
        <v>0</v>
      </c>
      <c r="J6322" s="60">
        <f>IF(OR(I6322="",I6323="",I6324=""),"",(AVERAGEIF(A6322:A$10000,A6322,I6322:I$10000)))</f>
        <v>0</v>
      </c>
      <c r="K6322" s="60"/>
      <c r="L6322" s="60" t="str">
        <f>IF(O6322="","",A6322)</f>
        <v/>
      </c>
      <c r="M6322" s="60" t="str">
        <f>IF(O6322="","",(VLOOKUP(A6322,A6322:E13306,5,FALSE)))</f>
        <v/>
      </c>
      <c r="N6322" s="60" t="str">
        <f t="shared" si="396"/>
        <v/>
      </c>
      <c r="O6322" s="60" t="str">
        <f t="shared" si="394"/>
        <v/>
      </c>
      <c r="P6322" s="103">
        <f t="shared" si="397"/>
        <v>19.199999999983675</v>
      </c>
      <c r="Q6322" s="58"/>
      <c r="R6322" s="58"/>
      <c r="S6322" s="102"/>
    </row>
    <row r="6323" spans="1:19" ht="12.5" customHeight="1" x14ac:dyDescent="0.35">
      <c r="A6323" s="2">
        <v>100</v>
      </c>
      <c r="B6323" s="2" t="s">
        <v>69</v>
      </c>
      <c r="C6323" s="67">
        <v>211.29839999999999</v>
      </c>
      <c r="D6323" t="s">
        <v>65</v>
      </c>
      <c r="E6323" s="2" t="s">
        <v>56</v>
      </c>
      <c r="F6323" s="2" t="s">
        <v>70</v>
      </c>
      <c r="G6323" s="2"/>
      <c r="I6323" s="60">
        <f t="shared" si="395"/>
        <v>0</v>
      </c>
      <c r="J6323" s="60">
        <f>IF(OR(I6323="",I6324="",I6325=""),"",(AVERAGEIF(A6323:A$10000,A6323,I6323:I$10000)))</f>
        <v>0</v>
      </c>
      <c r="K6323" s="60"/>
      <c r="L6323" s="55" t="str">
        <f>IF(O6323="","",A6323)</f>
        <v/>
      </c>
      <c r="M6323" s="60" t="str">
        <f>IF(O6323="","",(VLOOKUP(A6323,A6323:E13307,5,FALSE)))</f>
        <v/>
      </c>
      <c r="N6323" s="55" t="str">
        <f t="shared" si="396"/>
        <v/>
      </c>
      <c r="O6323" s="55" t="str">
        <f t="shared" si="394"/>
        <v/>
      </c>
      <c r="P6323" s="104">
        <f t="shared" si="397"/>
        <v>18.799999999998818</v>
      </c>
      <c r="Q6323" s="58"/>
      <c r="R6323" s="58"/>
      <c r="S6323" s="102"/>
    </row>
    <row r="6324" spans="1:19" ht="12.5" customHeight="1" x14ac:dyDescent="0.35">
      <c r="A6324" s="60">
        <v>100</v>
      </c>
      <c r="B6324" s="60" t="s">
        <v>71</v>
      </c>
      <c r="C6324" s="68">
        <v>211.31909999999999</v>
      </c>
      <c r="D6324" s="58" t="s">
        <v>65</v>
      </c>
      <c r="E6324" s="60" t="s">
        <v>56</v>
      </c>
      <c r="F6324" s="60" t="s">
        <v>70</v>
      </c>
      <c r="G6324" s="60"/>
      <c r="H6324" s="60"/>
      <c r="I6324" s="60">
        <f t="shared" si="395"/>
        <v>0</v>
      </c>
      <c r="J6324" s="60">
        <f>IF(OR(I6324="",I6325="",I6326=""),"",(AVERAGEIF(A6324:A$10000,A6324,I6324:I$10000)))</f>
        <v>0</v>
      </c>
      <c r="K6324" s="60"/>
      <c r="L6324" s="60" t="str">
        <f>IF(O6324="","",A6324)</f>
        <v/>
      </c>
      <c r="M6324" s="60" t="str">
        <f>IF(O6324="","",(VLOOKUP(A6324,A6324:E13308,5,FALSE)))</f>
        <v/>
      </c>
      <c r="N6324" s="60" t="str">
        <f t="shared" si="396"/>
        <v/>
      </c>
      <c r="O6324" s="60" t="str">
        <f t="shared" si="394"/>
        <v/>
      </c>
      <c r="P6324" s="103">
        <f t="shared" si="397"/>
        <v>20.700000000005048</v>
      </c>
      <c r="Q6324" s="58"/>
      <c r="R6324" s="58"/>
      <c r="S6324" s="102"/>
    </row>
    <row r="6325" spans="1:19" ht="12.5" customHeight="1" x14ac:dyDescent="0.35">
      <c r="A6325" s="2">
        <v>100</v>
      </c>
      <c r="B6325" s="2" t="s">
        <v>71</v>
      </c>
      <c r="C6325" s="67">
        <v>211.33940000000001</v>
      </c>
      <c r="D6325" t="s">
        <v>65</v>
      </c>
      <c r="E6325" s="2" t="s">
        <v>56</v>
      </c>
      <c r="F6325" s="2" t="s">
        <v>70</v>
      </c>
      <c r="G6325" s="2"/>
      <c r="I6325" s="60">
        <f t="shared" si="395"/>
        <v>0</v>
      </c>
      <c r="J6325" s="60">
        <f>IF(OR(I6325="",I6326="",I6327=""),"",(AVERAGEIF(A6325:A$10000,A6325,I6325:I$10000)))</f>
        <v>0</v>
      </c>
      <c r="K6325" s="60"/>
      <c r="L6325" s="55" t="str">
        <f>IF(O6325="","",A6325)</f>
        <v/>
      </c>
      <c r="M6325" s="60" t="str">
        <f>IF(O6325="","",(VLOOKUP(A6325,A6325:E13309,5,FALSE)))</f>
        <v/>
      </c>
      <c r="N6325" s="55" t="str">
        <f t="shared" si="396"/>
        <v/>
      </c>
      <c r="O6325" s="55" t="str">
        <f t="shared" si="394"/>
        <v/>
      </c>
      <c r="P6325" s="104">
        <f t="shared" si="397"/>
        <v>20.300000000020191</v>
      </c>
      <c r="Q6325" s="58"/>
      <c r="R6325" s="58"/>
      <c r="S6325" s="102"/>
    </row>
    <row r="6326" spans="1:19" ht="12.5" customHeight="1" x14ac:dyDescent="0.35">
      <c r="A6326" s="60">
        <v>100</v>
      </c>
      <c r="B6326" s="60" t="s">
        <v>71</v>
      </c>
      <c r="C6326" s="68">
        <v>211.35910000000001</v>
      </c>
      <c r="D6326" s="58" t="s">
        <v>65</v>
      </c>
      <c r="E6326" s="60" t="s">
        <v>56</v>
      </c>
      <c r="F6326" s="60" t="s">
        <v>70</v>
      </c>
      <c r="G6326" s="60"/>
      <c r="H6326" s="60"/>
      <c r="I6326" s="60">
        <f t="shared" si="395"/>
        <v>0</v>
      </c>
      <c r="J6326" s="60">
        <f>IF(OR(I6326="",I6327="",I6328=""),"",(AVERAGEIF(A6326:A$10000,A6326,I6326:I$10000)))</f>
        <v>0</v>
      </c>
      <c r="K6326" s="60"/>
      <c r="L6326" s="60" t="str">
        <f>IF(O6326="","",A6326)</f>
        <v/>
      </c>
      <c r="M6326" s="60" t="str">
        <f>IF(O6326="","",(VLOOKUP(A6326,A6326:E13310,5,FALSE)))</f>
        <v/>
      </c>
      <c r="N6326" s="60" t="str">
        <f t="shared" si="396"/>
        <v/>
      </c>
      <c r="O6326" s="60" t="str">
        <f t="shared" si="394"/>
        <v/>
      </c>
      <c r="P6326" s="103">
        <f t="shared" si="397"/>
        <v>19.700000000000273</v>
      </c>
      <c r="Q6326" s="58"/>
      <c r="R6326" s="58"/>
      <c r="S6326" s="102"/>
    </row>
    <row r="6327" spans="1:19" ht="12.5" customHeight="1" x14ac:dyDescent="0.35">
      <c r="A6327" s="2">
        <v>100</v>
      </c>
      <c r="B6327" s="2" t="s">
        <v>71</v>
      </c>
      <c r="C6327" s="67">
        <v>211.37729999999999</v>
      </c>
      <c r="D6327" t="s">
        <v>65</v>
      </c>
      <c r="E6327" s="2" t="s">
        <v>56</v>
      </c>
      <c r="F6327" s="2" t="s">
        <v>70</v>
      </c>
      <c r="G6327" s="2"/>
      <c r="I6327" s="60">
        <f t="shared" si="395"/>
        <v>0</v>
      </c>
      <c r="J6327" s="60">
        <f>IF(OR(I6327="",I6328="",I6329=""),"",(AVERAGEIF(A6327:A$10000,A6327,I6327:I$10000)))</f>
        <v>0</v>
      </c>
      <c r="K6327" s="60"/>
      <c r="L6327" s="55" t="str">
        <f>IF(O6327="","",A6327)</f>
        <v/>
      </c>
      <c r="M6327" s="60" t="str">
        <f>IF(O6327="","",(VLOOKUP(A6327,A6327:E13311,5,FALSE)))</f>
        <v/>
      </c>
      <c r="N6327" s="55" t="str">
        <f t="shared" si="396"/>
        <v/>
      </c>
      <c r="O6327" s="55" t="str">
        <f t="shared" si="394"/>
        <v/>
      </c>
      <c r="P6327" s="104">
        <f t="shared" si="397"/>
        <v>18.1999999999789</v>
      </c>
      <c r="Q6327" s="58"/>
      <c r="R6327" s="58"/>
      <c r="S6327" s="102"/>
    </row>
    <row r="6328" spans="1:19" ht="12.5" customHeight="1" x14ac:dyDescent="0.35">
      <c r="A6328" s="60">
        <v>100</v>
      </c>
      <c r="B6328" s="60" t="s">
        <v>71</v>
      </c>
      <c r="C6328" s="68">
        <v>211.392</v>
      </c>
      <c r="D6328" s="58" t="s">
        <v>65</v>
      </c>
      <c r="E6328" s="60" t="s">
        <v>56</v>
      </c>
      <c r="F6328" s="60" t="s">
        <v>70</v>
      </c>
      <c r="G6328" s="60"/>
      <c r="H6328" s="60"/>
      <c r="I6328" s="60">
        <f t="shared" si="395"/>
        <v>0</v>
      </c>
      <c r="J6328" s="60">
        <f>IF(OR(I6328="",I6329="",I6330=""),"",(AVERAGEIF(A6328:A$10000,A6328,I6328:I$10000)))</f>
        <v>0</v>
      </c>
      <c r="K6328" s="60"/>
      <c r="L6328" s="60" t="str">
        <f>IF(O6328="","",A6328)</f>
        <v/>
      </c>
      <c r="M6328" s="60" t="str">
        <f>IF(O6328="","",(VLOOKUP(A6328,A6328:E13312,5,FALSE)))</f>
        <v/>
      </c>
      <c r="N6328" s="60" t="str">
        <f t="shared" si="396"/>
        <v/>
      </c>
      <c r="O6328" s="60" t="str">
        <f t="shared" si="394"/>
        <v/>
      </c>
      <c r="P6328" s="103">
        <f t="shared" si="397"/>
        <v>14.70000000000482</v>
      </c>
      <c r="Q6328" s="58"/>
      <c r="R6328" s="58"/>
      <c r="S6328" s="102"/>
    </row>
    <row r="6329" spans="1:19" ht="12.5" customHeight="1" x14ac:dyDescent="0.35">
      <c r="A6329" s="2">
        <v>100</v>
      </c>
      <c r="B6329" s="2" t="s">
        <v>71</v>
      </c>
      <c r="C6329" s="67">
        <v>211.41730000000001</v>
      </c>
      <c r="D6329" t="s">
        <v>65</v>
      </c>
      <c r="E6329" s="2" t="s">
        <v>56</v>
      </c>
      <c r="F6329" s="2" t="s">
        <v>70</v>
      </c>
      <c r="G6329" s="2"/>
      <c r="I6329" s="60">
        <f t="shared" si="395"/>
        <v>0</v>
      </c>
      <c r="J6329" s="60">
        <f>IF(OR(I6329="",I6330="",I6331=""),"",(AVERAGEIF(A6329:A$10000,A6329,I6329:I$10000)))</f>
        <v>0</v>
      </c>
      <c r="K6329" s="60"/>
      <c r="L6329" s="55" t="str">
        <f>IF(O6329="","",A6329)</f>
        <v/>
      </c>
      <c r="M6329" s="60" t="str">
        <f>IF(O6329="","",(VLOOKUP(A6329,A6329:E13313,5,FALSE)))</f>
        <v/>
      </c>
      <c r="N6329" s="55" t="str">
        <f t="shared" si="396"/>
        <v/>
      </c>
      <c r="O6329" s="55" t="str">
        <f t="shared" si="394"/>
        <v/>
      </c>
      <c r="P6329" s="104">
        <f t="shared" si="397"/>
        <v>25.300000000015643</v>
      </c>
      <c r="Q6329" s="58"/>
      <c r="R6329" s="58"/>
      <c r="S6329" s="102"/>
    </row>
    <row r="6330" spans="1:19" ht="12.5" customHeight="1" x14ac:dyDescent="0.35">
      <c r="A6330" s="60">
        <v>100</v>
      </c>
      <c r="B6330" s="60" t="s">
        <v>71</v>
      </c>
      <c r="C6330" s="68">
        <v>211.4314</v>
      </c>
      <c r="D6330" s="58" t="s">
        <v>65</v>
      </c>
      <c r="E6330" s="60" t="s">
        <v>56</v>
      </c>
      <c r="F6330" s="60" t="s">
        <v>70</v>
      </c>
      <c r="G6330" s="60"/>
      <c r="H6330" s="60"/>
      <c r="I6330" s="60">
        <f t="shared" si="395"/>
        <v>0</v>
      </c>
      <c r="J6330" s="60">
        <f>IF(OR(I6330="",I6331="",I6332=""),"",(AVERAGEIF(A6330:A$10000,A6330,I6330:I$10000)))</f>
        <v>0</v>
      </c>
      <c r="K6330" s="60"/>
      <c r="L6330" s="60" t="str">
        <f>IF(O6330="","",A6330)</f>
        <v/>
      </c>
      <c r="M6330" s="60" t="str">
        <f>IF(O6330="","",(VLOOKUP(A6330,A6330:E13314,5,FALSE)))</f>
        <v/>
      </c>
      <c r="N6330" s="60" t="str">
        <f t="shared" si="396"/>
        <v/>
      </c>
      <c r="O6330" s="60" t="str">
        <f t="shared" si="394"/>
        <v/>
      </c>
      <c r="P6330" s="103">
        <f t="shared" si="397"/>
        <v>14.099999999984902</v>
      </c>
      <c r="Q6330" s="58"/>
      <c r="R6330" s="58"/>
      <c r="S6330" s="102"/>
    </row>
    <row r="6331" spans="1:19" ht="12.5" customHeight="1" x14ac:dyDescent="0.35">
      <c r="A6331" s="2">
        <v>100</v>
      </c>
      <c r="B6331" s="2" t="s">
        <v>71</v>
      </c>
      <c r="C6331" s="67">
        <v>211.4469</v>
      </c>
      <c r="D6331" t="s">
        <v>65</v>
      </c>
      <c r="E6331" s="2" t="s">
        <v>56</v>
      </c>
      <c r="F6331" s="2" t="s">
        <v>70</v>
      </c>
      <c r="G6331" s="2"/>
      <c r="I6331" s="60">
        <f t="shared" si="395"/>
        <v>0</v>
      </c>
      <c r="J6331" s="60">
        <f>IF(OR(I6331="",I6332="",I6333=""),"",(AVERAGEIF(A6331:A$10000,A6331,I6331:I$10000)))</f>
        <v>0</v>
      </c>
      <c r="K6331" s="60"/>
      <c r="L6331" s="55" t="str">
        <f>IF(O6331="","",A6331)</f>
        <v/>
      </c>
      <c r="M6331" s="60" t="str">
        <f>IF(O6331="","",(VLOOKUP(A6331,A6331:E13315,5,FALSE)))</f>
        <v/>
      </c>
      <c r="N6331" s="55" t="str">
        <f t="shared" si="396"/>
        <v/>
      </c>
      <c r="O6331" s="55" t="str">
        <f t="shared" si="394"/>
        <v/>
      </c>
      <c r="P6331" s="104">
        <f t="shared" si="397"/>
        <v>15.500000000002956</v>
      </c>
      <c r="Q6331" s="58"/>
      <c r="R6331" s="58"/>
      <c r="S6331" s="102"/>
    </row>
    <row r="6332" spans="1:19" ht="12.5" customHeight="1" x14ac:dyDescent="0.35">
      <c r="A6332" s="60">
        <v>100</v>
      </c>
      <c r="B6332" s="60" t="s">
        <v>71</v>
      </c>
      <c r="C6332" s="68">
        <v>211.46170000000001</v>
      </c>
      <c r="D6332" s="58" t="s">
        <v>65</v>
      </c>
      <c r="E6332" s="60" t="s">
        <v>56</v>
      </c>
      <c r="F6332" s="60" t="s">
        <v>70</v>
      </c>
      <c r="G6332" s="60"/>
      <c r="H6332" s="60"/>
      <c r="I6332" s="60">
        <f t="shared" si="395"/>
        <v>0</v>
      </c>
      <c r="J6332" s="60">
        <f>IF(OR(I6332="",I6333="",I6334=""),"",(AVERAGEIF(A6332:A$10000,A6332,I6332:I$10000)))</f>
        <v>0</v>
      </c>
      <c r="K6332" s="60"/>
      <c r="L6332" s="60" t="str">
        <f>IF(O6332="","",A6332)</f>
        <v/>
      </c>
      <c r="M6332" s="60" t="str">
        <f>IF(O6332="","",(VLOOKUP(A6332,A6332:E13316,5,FALSE)))</f>
        <v/>
      </c>
      <c r="N6332" s="60" t="str">
        <f t="shared" si="396"/>
        <v/>
      </c>
      <c r="O6332" s="60" t="str">
        <f t="shared" si="394"/>
        <v/>
      </c>
      <c r="P6332" s="103">
        <f t="shared" si="397"/>
        <v>14.80000000000814</v>
      </c>
      <c r="Q6332" s="58"/>
      <c r="R6332" s="58"/>
      <c r="S6332" s="102"/>
    </row>
    <row r="6333" spans="1:19" ht="12.5" customHeight="1" x14ac:dyDescent="0.35">
      <c r="A6333" s="2">
        <v>100</v>
      </c>
      <c r="B6333" s="2" t="s">
        <v>71</v>
      </c>
      <c r="C6333" s="67">
        <v>211.47640000000001</v>
      </c>
      <c r="D6333" t="s">
        <v>65</v>
      </c>
      <c r="E6333" s="2" t="s">
        <v>56</v>
      </c>
      <c r="F6333" s="2" t="s">
        <v>70</v>
      </c>
      <c r="G6333" s="2"/>
      <c r="I6333" s="60">
        <f t="shared" si="395"/>
        <v>0</v>
      </c>
      <c r="J6333" s="60">
        <f>IF(OR(I6333="",I6334="",I6335=""),"",(AVERAGEIF(A6333:A$10000,A6333,I6333:I$10000)))</f>
        <v>0</v>
      </c>
      <c r="K6333" s="60"/>
      <c r="L6333" s="55" t="str">
        <f>IF(O6333="","",A6333)</f>
        <v/>
      </c>
      <c r="M6333" s="60" t="str">
        <f>IF(O6333="","",(VLOOKUP(A6333,A6333:E13317,5,FALSE)))</f>
        <v/>
      </c>
      <c r="N6333" s="55" t="str">
        <f t="shared" si="396"/>
        <v/>
      </c>
      <c r="O6333" s="55" t="str">
        <f t="shared" si="394"/>
        <v/>
      </c>
      <c r="P6333" s="104">
        <f t="shared" si="397"/>
        <v>14.70000000000482</v>
      </c>
      <c r="Q6333" s="58"/>
      <c r="R6333" s="58"/>
      <c r="S6333" s="102"/>
    </row>
    <row r="6334" spans="1:19" ht="12.5" customHeight="1" x14ac:dyDescent="0.35">
      <c r="A6334" s="60">
        <v>100</v>
      </c>
      <c r="B6334" s="60" t="s">
        <v>71</v>
      </c>
      <c r="C6334" s="68">
        <v>211.4905</v>
      </c>
      <c r="D6334" s="58" t="s">
        <v>65</v>
      </c>
      <c r="E6334" s="60" t="s">
        <v>56</v>
      </c>
      <c r="F6334" s="60" t="s">
        <v>70</v>
      </c>
      <c r="G6334" s="60"/>
      <c r="H6334" s="60"/>
      <c r="I6334" s="60">
        <f t="shared" si="395"/>
        <v>0</v>
      </c>
      <c r="J6334" s="60">
        <f>IF(OR(I6334="",I6335="",I6336=""),"",(AVERAGEIF(A6334:A$10000,A6334,I6334:I$10000)))</f>
        <v>0</v>
      </c>
      <c r="K6334" s="60"/>
      <c r="L6334" s="60" t="str">
        <f>IF(O6334="","",A6334)</f>
        <v/>
      </c>
      <c r="M6334" s="60" t="str">
        <f>IF(O6334="","",(VLOOKUP(A6334,A6334:E13318,5,FALSE)))</f>
        <v/>
      </c>
      <c r="N6334" s="60" t="str">
        <f t="shared" si="396"/>
        <v/>
      </c>
      <c r="O6334" s="60" t="str">
        <f t="shared" si="394"/>
        <v/>
      </c>
      <c r="P6334" s="103">
        <f t="shared" si="397"/>
        <v>14.099999999984902</v>
      </c>
      <c r="Q6334" s="58"/>
      <c r="R6334" s="58"/>
      <c r="S6334" s="102"/>
    </row>
    <row r="6335" spans="1:19" ht="12.5" customHeight="1" x14ac:dyDescent="0.35">
      <c r="A6335" s="2">
        <v>100</v>
      </c>
      <c r="B6335" s="2" t="s">
        <v>69</v>
      </c>
      <c r="C6335" s="67">
        <v>211.50550000000001</v>
      </c>
      <c r="D6335" t="s">
        <v>65</v>
      </c>
      <c r="E6335" s="2" t="s">
        <v>56</v>
      </c>
      <c r="F6335" s="2" t="s">
        <v>70</v>
      </c>
      <c r="G6335" s="2"/>
      <c r="I6335" s="60">
        <f t="shared" si="395"/>
        <v>0</v>
      </c>
      <c r="J6335" s="60">
        <f>IF(OR(I6335="",I6336="",I6337=""),"",(AVERAGEIF(A6335:A$10000,A6335,I6335:I$10000)))</f>
        <v>0</v>
      </c>
      <c r="K6335" s="60"/>
      <c r="L6335" s="55" t="str">
        <f>IF(O6335="","",A6335)</f>
        <v/>
      </c>
      <c r="M6335" s="60" t="str">
        <f>IF(O6335="","",(VLOOKUP(A6335,A6335:E13319,5,FALSE)))</f>
        <v/>
      </c>
      <c r="N6335" s="55" t="str">
        <f t="shared" si="396"/>
        <v/>
      </c>
      <c r="O6335" s="55" t="str">
        <f t="shared" si="394"/>
        <v/>
      </c>
      <c r="P6335" s="104">
        <f t="shared" si="397"/>
        <v>15.000000000014779</v>
      </c>
      <c r="Q6335" s="58"/>
      <c r="R6335" s="58"/>
      <c r="S6335" s="102"/>
    </row>
    <row r="6336" spans="1:19" ht="12.5" customHeight="1" x14ac:dyDescent="0.35">
      <c r="A6336" s="60">
        <v>100</v>
      </c>
      <c r="B6336" s="60" t="s">
        <v>69</v>
      </c>
      <c r="C6336" s="68">
        <v>211.5204</v>
      </c>
      <c r="D6336" s="58" t="s">
        <v>65</v>
      </c>
      <c r="E6336" s="60" t="s">
        <v>56</v>
      </c>
      <c r="F6336" s="60" t="s">
        <v>70</v>
      </c>
      <c r="G6336" s="60"/>
      <c r="H6336" s="60"/>
      <c r="I6336" s="60">
        <f t="shared" si="395"/>
        <v>0</v>
      </c>
      <c r="J6336" s="60">
        <f>IF(OR(I6336="",I6337="",I6338=""),"",(AVERAGEIF(A6336:A$10000,A6336,I6336:I$10000)))</f>
        <v>0</v>
      </c>
      <c r="K6336" s="60"/>
      <c r="L6336" s="60" t="str">
        <f>IF(O6336="","",A6336)</f>
        <v/>
      </c>
      <c r="M6336" s="60" t="str">
        <f>IF(O6336="","",(VLOOKUP(A6336,A6336:E13320,5,FALSE)))</f>
        <v/>
      </c>
      <c r="N6336" s="60" t="str">
        <f t="shared" si="396"/>
        <v/>
      </c>
      <c r="O6336" s="60" t="str">
        <f t="shared" si="394"/>
        <v/>
      </c>
      <c r="P6336" s="103">
        <f t="shared" si="397"/>
        <v>14.899999999983038</v>
      </c>
      <c r="Q6336" s="58"/>
      <c r="R6336" s="58"/>
      <c r="S6336" s="102"/>
    </row>
    <row r="6337" spans="1:19" ht="12.5" customHeight="1" x14ac:dyDescent="0.35">
      <c r="A6337" s="2">
        <v>100</v>
      </c>
      <c r="B6337" s="2" t="s">
        <v>71</v>
      </c>
      <c r="C6337" s="67">
        <v>211.53530000000001</v>
      </c>
      <c r="D6337" t="s">
        <v>65</v>
      </c>
      <c r="E6337" s="2" t="s">
        <v>56</v>
      </c>
      <c r="F6337" s="2" t="s">
        <v>70</v>
      </c>
      <c r="G6337" s="2"/>
      <c r="I6337" s="60">
        <f t="shared" si="395"/>
        <v>0</v>
      </c>
      <c r="J6337" s="60">
        <f>IF(OR(I6337="",I6338="",I6339=""),"",(AVERAGEIF(A6337:A$10000,A6337,I6337:I$10000)))</f>
        <v>0</v>
      </c>
      <c r="K6337" s="60"/>
      <c r="L6337" s="55" t="str">
        <f>IF(O6337="","",A6337)</f>
        <v/>
      </c>
      <c r="M6337" s="60" t="str">
        <f>IF(O6337="","",(VLOOKUP(A6337,A6337:E13321,5,FALSE)))</f>
        <v/>
      </c>
      <c r="N6337" s="55" t="str">
        <f t="shared" si="396"/>
        <v/>
      </c>
      <c r="O6337" s="55" t="str">
        <f t="shared" si="394"/>
        <v/>
      </c>
      <c r="P6337" s="104">
        <f t="shared" si="397"/>
        <v>14.90000000001146</v>
      </c>
      <c r="Q6337" s="58"/>
      <c r="R6337" s="58"/>
      <c r="S6337" s="102"/>
    </row>
    <row r="6338" spans="1:19" ht="12.5" customHeight="1" x14ac:dyDescent="0.35">
      <c r="A6338" s="60">
        <v>100</v>
      </c>
      <c r="B6338" s="60" t="s">
        <v>71</v>
      </c>
      <c r="C6338" s="68">
        <v>211.54939999999999</v>
      </c>
      <c r="D6338" s="58" t="s">
        <v>65</v>
      </c>
      <c r="E6338" s="60" t="s">
        <v>56</v>
      </c>
      <c r="F6338" s="60" t="s">
        <v>70</v>
      </c>
      <c r="G6338" s="60"/>
      <c r="H6338" s="60"/>
      <c r="I6338" s="60">
        <f t="shared" si="395"/>
        <v>0</v>
      </c>
      <c r="J6338" s="60">
        <f>IF(OR(I6338="",I6339="",I6340=""),"",(AVERAGEIF(A6338:A$10000,A6338,I6338:I$10000)))</f>
        <v>0</v>
      </c>
      <c r="K6338" s="60"/>
      <c r="L6338" s="60" t="str">
        <f>IF(O6338="","",A6338)</f>
        <v/>
      </c>
      <c r="M6338" s="60" t="str">
        <f>IF(O6338="","",(VLOOKUP(A6338,A6338:E13322,5,FALSE)))</f>
        <v/>
      </c>
      <c r="N6338" s="60" t="str">
        <f t="shared" si="396"/>
        <v/>
      </c>
      <c r="O6338" s="60" t="str">
        <f t="shared" si="394"/>
        <v/>
      </c>
      <c r="P6338" s="103">
        <f t="shared" si="397"/>
        <v>14.099999999984902</v>
      </c>
      <c r="Q6338" s="58"/>
      <c r="R6338" s="58"/>
      <c r="S6338" s="102"/>
    </row>
    <row r="6339" spans="1:19" ht="12.5" customHeight="1" x14ac:dyDescent="0.35">
      <c r="A6339" s="2">
        <v>100</v>
      </c>
      <c r="B6339" s="2" t="s">
        <v>71</v>
      </c>
      <c r="C6339" s="67">
        <v>211.5641</v>
      </c>
      <c r="D6339" t="s">
        <v>65</v>
      </c>
      <c r="E6339" s="2" t="s">
        <v>56</v>
      </c>
      <c r="F6339" s="2" t="s">
        <v>70</v>
      </c>
      <c r="G6339" s="2"/>
      <c r="I6339" s="60">
        <f t="shared" si="395"/>
        <v>0</v>
      </c>
      <c r="J6339" s="60">
        <f>IF(OR(I6339="",I6340="",I6341=""),"",(AVERAGEIF(A6339:A$10000,A6339,I6339:I$10000)))</f>
        <v>0</v>
      </c>
      <c r="K6339" s="60"/>
      <c r="L6339" s="55" t="str">
        <f>IF(O6339="","",A6339)</f>
        <v/>
      </c>
      <c r="M6339" s="60" t="str">
        <f>IF(O6339="","",(VLOOKUP(A6339,A6339:E13323,5,FALSE)))</f>
        <v/>
      </c>
      <c r="N6339" s="55" t="str">
        <f t="shared" si="396"/>
        <v/>
      </c>
      <c r="O6339" s="55" t="str">
        <f t="shared" si="394"/>
        <v/>
      </c>
      <c r="P6339" s="104">
        <f t="shared" si="397"/>
        <v>14.70000000000482</v>
      </c>
      <c r="Q6339" s="58"/>
      <c r="R6339" s="58"/>
      <c r="S6339" s="102"/>
    </row>
    <row r="6340" spans="1:19" ht="12.5" customHeight="1" x14ac:dyDescent="0.35">
      <c r="A6340" s="60">
        <v>100</v>
      </c>
      <c r="B6340" s="60" t="s">
        <v>71</v>
      </c>
      <c r="C6340" s="68">
        <v>211.57929999999999</v>
      </c>
      <c r="D6340" s="58" t="s">
        <v>65</v>
      </c>
      <c r="E6340" s="60" t="s">
        <v>56</v>
      </c>
      <c r="F6340" s="60" t="s">
        <v>70</v>
      </c>
      <c r="G6340" s="60"/>
      <c r="H6340" s="60"/>
      <c r="I6340" s="60">
        <f t="shared" si="395"/>
        <v>0</v>
      </c>
      <c r="J6340" s="60">
        <f>IF(OR(I6340="",I6341="",I6342=""),"",(AVERAGEIF(A6340:A$10000,A6340,I6340:I$10000)))</f>
        <v>0</v>
      </c>
      <c r="K6340" s="60"/>
      <c r="L6340" s="60" t="str">
        <f>IF(O6340="","",A6340)</f>
        <v/>
      </c>
      <c r="M6340" s="60" t="str">
        <f>IF(O6340="","",(VLOOKUP(A6340,A6340:E13324,5,FALSE)))</f>
        <v/>
      </c>
      <c r="N6340" s="60" t="str">
        <f t="shared" si="396"/>
        <v/>
      </c>
      <c r="O6340" s="60" t="str">
        <f t="shared" si="394"/>
        <v/>
      </c>
      <c r="P6340" s="103">
        <f t="shared" si="397"/>
        <v>15.199999999992997</v>
      </c>
      <c r="Q6340" s="58"/>
      <c r="R6340" s="58"/>
      <c r="S6340" s="102"/>
    </row>
    <row r="6341" spans="1:19" ht="12.5" customHeight="1" x14ac:dyDescent="0.35">
      <c r="A6341" s="2">
        <v>100</v>
      </c>
      <c r="B6341" s="2" t="s">
        <v>71</v>
      </c>
      <c r="C6341" s="67">
        <v>211.5941</v>
      </c>
      <c r="D6341" t="s">
        <v>65</v>
      </c>
      <c r="E6341" s="2" t="s">
        <v>56</v>
      </c>
      <c r="F6341" s="2" t="s">
        <v>70</v>
      </c>
      <c r="G6341" s="2"/>
      <c r="I6341" s="60">
        <f t="shared" si="395"/>
        <v>0</v>
      </c>
      <c r="J6341" s="60">
        <f>IF(OR(I6341="",I6342="",I6343=""),"",(AVERAGEIF(A6341:A$10000,A6341,I6341:I$10000)))</f>
        <v>0</v>
      </c>
      <c r="K6341" s="60"/>
      <c r="L6341" s="55" t="str">
        <f>IF(O6341="","",A6341)</f>
        <v/>
      </c>
      <c r="M6341" s="60" t="str">
        <f>IF(O6341="","",(VLOOKUP(A6341,A6341:E13325,5,FALSE)))</f>
        <v/>
      </c>
      <c r="N6341" s="55" t="str">
        <f t="shared" si="396"/>
        <v/>
      </c>
      <c r="O6341" s="55" t="str">
        <f t="shared" si="394"/>
        <v/>
      </c>
      <c r="P6341" s="104">
        <f t="shared" si="397"/>
        <v>14.80000000000814</v>
      </c>
      <c r="Q6341" s="58"/>
      <c r="R6341" s="58"/>
      <c r="S6341" s="102"/>
    </row>
    <row r="6342" spans="1:19" ht="12.5" customHeight="1" x14ac:dyDescent="0.35">
      <c r="A6342" s="60">
        <v>100</v>
      </c>
      <c r="B6342" s="60" t="s">
        <v>71</v>
      </c>
      <c r="C6342" s="68">
        <v>211.61949999999999</v>
      </c>
      <c r="D6342" s="58" t="s">
        <v>65</v>
      </c>
      <c r="E6342" s="60" t="s">
        <v>56</v>
      </c>
      <c r="F6342" s="60" t="s">
        <v>70</v>
      </c>
      <c r="G6342" s="60"/>
      <c r="H6342" s="60"/>
      <c r="I6342" s="60">
        <f t="shared" si="395"/>
        <v>0</v>
      </c>
      <c r="J6342" s="60">
        <f>IF(OR(I6342="",I6343="",I6344=""),"",(AVERAGEIF(A6342:A$10000,A6342,I6342:I$10000)))</f>
        <v>0</v>
      </c>
      <c r="K6342" s="60"/>
      <c r="L6342" s="60" t="str">
        <f>IF(O6342="","",A6342)</f>
        <v/>
      </c>
      <c r="M6342" s="60" t="str">
        <f>IF(O6342="","",(VLOOKUP(A6342,A6342:E13326,5,FALSE)))</f>
        <v/>
      </c>
      <c r="N6342" s="60" t="str">
        <f t="shared" si="396"/>
        <v/>
      </c>
      <c r="O6342" s="60" t="str">
        <f t="shared" si="394"/>
        <v/>
      </c>
      <c r="P6342" s="103">
        <f t="shared" si="397"/>
        <v>25.399999999990541</v>
      </c>
      <c r="Q6342" s="58"/>
      <c r="R6342" s="58"/>
      <c r="S6342" s="102"/>
    </row>
    <row r="6343" spans="1:19" ht="12.5" customHeight="1" x14ac:dyDescent="0.35">
      <c r="A6343" s="2">
        <v>100</v>
      </c>
      <c r="B6343" s="2" t="s">
        <v>71</v>
      </c>
      <c r="C6343" s="67">
        <v>211.6353</v>
      </c>
      <c r="D6343" t="s">
        <v>65</v>
      </c>
      <c r="E6343" s="2" t="s">
        <v>56</v>
      </c>
      <c r="F6343" s="2" t="s">
        <v>70</v>
      </c>
      <c r="G6343" s="2"/>
      <c r="I6343" s="60">
        <f t="shared" si="395"/>
        <v>0</v>
      </c>
      <c r="J6343" s="60">
        <f>IF(OR(I6343="",I6344="",I6345=""),"",(AVERAGEIF(A6343:A$10000,A6343,I6343:I$10000)))</f>
        <v>0</v>
      </c>
      <c r="K6343" s="60"/>
      <c r="L6343" s="55" t="str">
        <f>IF(O6343="","",A6343)</f>
        <v/>
      </c>
      <c r="M6343" s="60" t="str">
        <f>IF(O6343="","",(VLOOKUP(A6343,A6343:E13327,5,FALSE)))</f>
        <v/>
      </c>
      <c r="N6343" s="55" t="str">
        <f t="shared" si="396"/>
        <v/>
      </c>
      <c r="O6343" s="55" t="str">
        <f t="shared" si="394"/>
        <v/>
      </c>
      <c r="P6343" s="104">
        <f t="shared" si="397"/>
        <v>15.800000000012915</v>
      </c>
      <c r="Q6343" s="58"/>
      <c r="R6343" s="58"/>
      <c r="S6343" s="102"/>
    </row>
    <row r="6344" spans="1:19" ht="12.5" customHeight="1" x14ac:dyDescent="0.35">
      <c r="A6344" s="60">
        <v>100</v>
      </c>
      <c r="B6344" s="60" t="s">
        <v>71</v>
      </c>
      <c r="C6344" s="68">
        <v>211.65020000000001</v>
      </c>
      <c r="D6344" s="58" t="s">
        <v>65</v>
      </c>
      <c r="E6344" s="60" t="s">
        <v>56</v>
      </c>
      <c r="F6344" s="60" t="s">
        <v>70</v>
      </c>
      <c r="G6344" s="60"/>
      <c r="H6344" s="60"/>
      <c r="I6344" s="60">
        <f t="shared" si="395"/>
        <v>0</v>
      </c>
      <c r="J6344" s="60">
        <f>IF(OR(I6344="",I6345="",I6346=""),"",(AVERAGEIF(A6344:A$10000,A6344,I6344:I$10000)))</f>
        <v>0</v>
      </c>
      <c r="K6344" s="60"/>
      <c r="L6344" s="60" t="str">
        <f>IF(O6344="","",A6344)</f>
        <v/>
      </c>
      <c r="M6344" s="60" t="str">
        <f>IF(O6344="","",(VLOOKUP(A6344,A6344:E13328,5,FALSE)))</f>
        <v/>
      </c>
      <c r="N6344" s="60" t="str">
        <f t="shared" si="396"/>
        <v/>
      </c>
      <c r="O6344" s="60" t="str">
        <f t="shared" si="394"/>
        <v/>
      </c>
      <c r="P6344" s="103">
        <f t="shared" si="397"/>
        <v>14.90000000001146</v>
      </c>
      <c r="Q6344" s="58"/>
      <c r="R6344" s="58"/>
      <c r="S6344" s="102"/>
    </row>
    <row r="6345" spans="1:19" ht="12.5" customHeight="1" x14ac:dyDescent="0.35">
      <c r="A6345" s="2">
        <v>100</v>
      </c>
      <c r="B6345" s="2" t="s">
        <v>71</v>
      </c>
      <c r="C6345" s="67">
        <v>211.66460000000001</v>
      </c>
      <c r="D6345" t="s">
        <v>65</v>
      </c>
      <c r="E6345" s="2" t="s">
        <v>56</v>
      </c>
      <c r="F6345" s="2" t="s">
        <v>70</v>
      </c>
      <c r="G6345" s="2"/>
      <c r="I6345" s="60">
        <f t="shared" si="395"/>
        <v>0</v>
      </c>
      <c r="J6345" s="60">
        <f>IF(OR(I6345="",I6346="",I6347=""),"",(AVERAGEIF(A6345:A$10000,A6345,I6345:I$10000)))</f>
        <v>0</v>
      </c>
      <c r="K6345" s="60"/>
      <c r="L6345" s="55" t="str">
        <f>IF(O6345="","",A6345)</f>
        <v/>
      </c>
      <c r="M6345" s="60" t="str">
        <f>IF(O6345="","",(VLOOKUP(A6345,A6345:E13329,5,FALSE)))</f>
        <v/>
      </c>
      <c r="N6345" s="55" t="str">
        <f t="shared" si="396"/>
        <v/>
      </c>
      <c r="O6345" s="55" t="str">
        <f t="shared" si="394"/>
        <v/>
      </c>
      <c r="P6345" s="104">
        <f t="shared" si="397"/>
        <v>14.399999999994861</v>
      </c>
      <c r="Q6345" s="58"/>
      <c r="R6345" s="58"/>
      <c r="S6345" s="102"/>
    </row>
    <row r="6346" spans="1:19" ht="12.5" customHeight="1" x14ac:dyDescent="0.35">
      <c r="A6346" s="60">
        <v>100</v>
      </c>
      <c r="B6346" s="60" t="s">
        <v>71</v>
      </c>
      <c r="C6346" s="68">
        <v>211.6789</v>
      </c>
      <c r="D6346" s="58" t="s">
        <v>65</v>
      </c>
      <c r="E6346" s="60" t="s">
        <v>56</v>
      </c>
      <c r="F6346" s="60" t="s">
        <v>70</v>
      </c>
      <c r="G6346" s="60"/>
      <c r="H6346" s="60"/>
      <c r="I6346" s="60">
        <f t="shared" si="395"/>
        <v>0</v>
      </c>
      <c r="J6346" s="60">
        <f>IF(OR(I6346="",I6347="",I6348=""),"",(AVERAGEIF(A6346:A$10000,A6346,I6346:I$10000)))</f>
        <v>0</v>
      </c>
      <c r="K6346" s="60"/>
      <c r="L6346" s="60" t="str">
        <f>IF(O6346="","",A6346)</f>
        <v/>
      </c>
      <c r="M6346" s="60" t="str">
        <f>IF(O6346="","",(VLOOKUP(A6346,A6346:E13330,5,FALSE)))</f>
        <v/>
      </c>
      <c r="N6346" s="60" t="str">
        <f t="shared" si="396"/>
        <v/>
      </c>
      <c r="O6346" s="60" t="str">
        <f t="shared" si="394"/>
        <v/>
      </c>
      <c r="P6346" s="103">
        <f t="shared" si="397"/>
        <v>14.299999999991542</v>
      </c>
      <c r="Q6346" s="58"/>
      <c r="R6346" s="58"/>
      <c r="S6346" s="102"/>
    </row>
    <row r="6347" spans="1:19" ht="12.5" customHeight="1" x14ac:dyDescent="0.35">
      <c r="A6347" s="2">
        <v>101</v>
      </c>
      <c r="B6347" s="2" t="s">
        <v>69</v>
      </c>
      <c r="C6347" s="67">
        <v>212.7099</v>
      </c>
      <c r="D6347" t="s">
        <v>65</v>
      </c>
      <c r="E6347" s="2" t="s">
        <v>56</v>
      </c>
      <c r="F6347" s="2" t="s">
        <v>70</v>
      </c>
      <c r="G6347" s="2"/>
      <c r="I6347" s="60">
        <f t="shared" si="395"/>
        <v>0</v>
      </c>
      <c r="J6347" s="60">
        <f>IF(OR(I6347="",I6348="",I6349=""),"",(AVERAGEIF(A6347:A$10000,A6347,I6347:I$10000)))</f>
        <v>0</v>
      </c>
      <c r="K6347" s="60"/>
      <c r="L6347" s="55" t="str">
        <f>IF(O6347="","",A6347)</f>
        <v/>
      </c>
      <c r="M6347" s="60" t="str">
        <f>IF(O6347="","",(VLOOKUP(A6347,A6347:E13331,5,FALSE)))</f>
        <v/>
      </c>
      <c r="N6347" s="55" t="str">
        <f t="shared" si="396"/>
        <v/>
      </c>
      <c r="O6347" s="55" t="str">
        <f t="shared" si="394"/>
        <v/>
      </c>
      <c r="P6347" s="104" t="str">
        <f t="shared" si="397"/>
        <v/>
      </c>
      <c r="Q6347" s="58"/>
      <c r="R6347" s="58"/>
      <c r="S6347" s="102"/>
    </row>
    <row r="6348" spans="1:19" ht="12.5" customHeight="1" x14ac:dyDescent="0.35">
      <c r="A6348" s="60">
        <v>101</v>
      </c>
      <c r="B6348" s="60" t="s">
        <v>69</v>
      </c>
      <c r="C6348" s="68">
        <v>212.72409999999999</v>
      </c>
      <c r="D6348" s="58" t="s">
        <v>65</v>
      </c>
      <c r="E6348" s="60" t="s">
        <v>56</v>
      </c>
      <c r="F6348" s="60" t="s">
        <v>70</v>
      </c>
      <c r="G6348" s="60"/>
      <c r="H6348" s="60"/>
      <c r="I6348" s="60">
        <f t="shared" si="395"/>
        <v>0</v>
      </c>
      <c r="J6348" s="60">
        <f>IF(OR(I6348="",I6349="",I6350=""),"",(AVERAGEIF(A6348:A$10000,A6348,I6348:I$10000)))</f>
        <v>0</v>
      </c>
      <c r="K6348" s="60"/>
      <c r="L6348" s="60" t="str">
        <f>IF(O6348="","",A6348)</f>
        <v/>
      </c>
      <c r="M6348" s="60" t="str">
        <f>IF(O6348="","",(VLOOKUP(A6348,A6348:E13332,5,FALSE)))</f>
        <v/>
      </c>
      <c r="N6348" s="60" t="str">
        <f t="shared" si="396"/>
        <v/>
      </c>
      <c r="O6348" s="60" t="str">
        <f t="shared" ref="O6348:O6411" si="398">IF(J6348="","",IF(AND(J6347="",J6346="",J6345=""),C6348,""))</f>
        <v/>
      </c>
      <c r="P6348" s="103">
        <f t="shared" si="397"/>
        <v>14.199999999988222</v>
      </c>
      <c r="Q6348" s="58"/>
      <c r="R6348" s="58"/>
      <c r="S6348" s="102"/>
    </row>
    <row r="6349" spans="1:19" ht="12.5" customHeight="1" x14ac:dyDescent="0.35">
      <c r="A6349" s="2">
        <v>101</v>
      </c>
      <c r="B6349" s="2" t="s">
        <v>69</v>
      </c>
      <c r="C6349" s="67">
        <v>212.73840000000001</v>
      </c>
      <c r="D6349" t="s">
        <v>65</v>
      </c>
      <c r="E6349" s="2" t="s">
        <v>56</v>
      </c>
      <c r="F6349" s="2" t="s">
        <v>70</v>
      </c>
      <c r="G6349" s="2"/>
      <c r="I6349" s="60">
        <f t="shared" si="395"/>
        <v>0</v>
      </c>
      <c r="J6349" s="60">
        <f>IF(OR(I6349="",I6350="",I6351=""),"",(AVERAGEIF(A6349:A$10000,A6349,I6349:I$10000)))</f>
        <v>0</v>
      </c>
      <c r="K6349" s="60"/>
      <c r="L6349" s="55" t="str">
        <f>IF(O6349="","",A6349)</f>
        <v/>
      </c>
      <c r="M6349" s="60" t="str">
        <f>IF(O6349="","",(VLOOKUP(A6349,A6349:E13333,5,FALSE)))</f>
        <v/>
      </c>
      <c r="N6349" s="55" t="str">
        <f t="shared" si="396"/>
        <v/>
      </c>
      <c r="O6349" s="55" t="str">
        <f t="shared" si="398"/>
        <v/>
      </c>
      <c r="P6349" s="104">
        <f t="shared" si="397"/>
        <v>14.300000000019963</v>
      </c>
      <c r="Q6349" s="58"/>
      <c r="R6349" s="58"/>
      <c r="S6349" s="102"/>
    </row>
    <row r="6350" spans="1:19" ht="12.5" customHeight="1" x14ac:dyDescent="0.35">
      <c r="A6350" s="60">
        <v>101</v>
      </c>
      <c r="B6350" s="60" t="s">
        <v>69</v>
      </c>
      <c r="C6350" s="68">
        <v>212.7527</v>
      </c>
      <c r="D6350" s="58" t="s">
        <v>65</v>
      </c>
      <c r="E6350" s="60" t="s">
        <v>56</v>
      </c>
      <c r="F6350" s="60" t="s">
        <v>70</v>
      </c>
      <c r="G6350" s="60"/>
      <c r="H6350" s="60"/>
      <c r="I6350" s="60">
        <f t="shared" si="395"/>
        <v>0</v>
      </c>
      <c r="J6350" s="60">
        <f>IF(OR(I6350="",I6351="",I6352=""),"",(AVERAGEIF(A6350:A$10000,A6350,I6350:I$10000)))</f>
        <v>0</v>
      </c>
      <c r="K6350" s="60"/>
      <c r="L6350" s="60" t="str">
        <f>IF(O6350="","",A6350)</f>
        <v/>
      </c>
      <c r="M6350" s="60" t="str">
        <f>IF(O6350="","",(VLOOKUP(A6350,A6350:E13334,5,FALSE)))</f>
        <v/>
      </c>
      <c r="N6350" s="60" t="str">
        <f t="shared" si="396"/>
        <v/>
      </c>
      <c r="O6350" s="60" t="str">
        <f t="shared" si="398"/>
        <v/>
      </c>
      <c r="P6350" s="103">
        <f t="shared" si="397"/>
        <v>14.299999999991542</v>
      </c>
      <c r="Q6350" s="58"/>
      <c r="R6350" s="58"/>
      <c r="S6350" s="102"/>
    </row>
    <row r="6351" spans="1:19" ht="12.5" customHeight="1" x14ac:dyDescent="0.35">
      <c r="A6351" s="2">
        <v>101</v>
      </c>
      <c r="B6351" s="2" t="s">
        <v>69</v>
      </c>
      <c r="C6351" s="67">
        <v>212.76779999999999</v>
      </c>
      <c r="D6351" t="s">
        <v>65</v>
      </c>
      <c r="E6351" s="2" t="s">
        <v>56</v>
      </c>
      <c r="F6351" s="2" t="s">
        <v>70</v>
      </c>
      <c r="G6351" s="2"/>
      <c r="I6351" s="60">
        <f t="shared" si="395"/>
        <v>0</v>
      </c>
      <c r="J6351" s="60">
        <f>IF(OR(I6351="",I6352="",I6353=""),"",(AVERAGEIF(A6351:A$10000,A6351,I6351:I$10000)))</f>
        <v>0</v>
      </c>
      <c r="K6351" s="60"/>
      <c r="L6351" s="55" t="str">
        <f>IF(O6351="","",A6351)</f>
        <v/>
      </c>
      <c r="M6351" s="60" t="str">
        <f>IF(O6351="","",(VLOOKUP(A6351,A6351:E13335,5,FALSE)))</f>
        <v/>
      </c>
      <c r="N6351" s="55" t="str">
        <f t="shared" si="396"/>
        <v/>
      </c>
      <c r="O6351" s="55" t="str">
        <f t="shared" si="398"/>
        <v/>
      </c>
      <c r="P6351" s="104">
        <f t="shared" si="397"/>
        <v>15.099999999989677</v>
      </c>
      <c r="Q6351" s="58"/>
      <c r="R6351" s="58"/>
      <c r="S6351" s="102"/>
    </row>
    <row r="6352" spans="1:19" ht="12.5" customHeight="1" x14ac:dyDescent="0.35">
      <c r="A6352" s="60">
        <v>101</v>
      </c>
      <c r="B6352" s="60" t="s">
        <v>69</v>
      </c>
      <c r="C6352" s="68">
        <v>212.7817</v>
      </c>
      <c r="D6352" s="58" t="s">
        <v>65</v>
      </c>
      <c r="E6352" s="60" t="s">
        <v>56</v>
      </c>
      <c r="F6352" s="60" t="s">
        <v>70</v>
      </c>
      <c r="G6352" s="60"/>
      <c r="H6352" s="60"/>
      <c r="I6352" s="60">
        <f t="shared" si="395"/>
        <v>0</v>
      </c>
      <c r="J6352" s="60">
        <f>IF(OR(I6352="",I6353="",I6354=""),"",(AVERAGEIF(A6352:A$10000,A6352,I6352:I$10000)))</f>
        <v>0</v>
      </c>
      <c r="K6352" s="60"/>
      <c r="L6352" s="60" t="str">
        <f>IF(O6352="","",A6352)</f>
        <v/>
      </c>
      <c r="M6352" s="60" t="str">
        <f>IF(O6352="","",(VLOOKUP(A6352,A6352:E13336,5,FALSE)))</f>
        <v/>
      </c>
      <c r="N6352" s="60" t="str">
        <f t="shared" si="396"/>
        <v/>
      </c>
      <c r="O6352" s="60" t="str">
        <f t="shared" si="398"/>
        <v/>
      </c>
      <c r="P6352" s="103">
        <f t="shared" si="397"/>
        <v>13.900000000006685</v>
      </c>
      <c r="Q6352" s="58"/>
      <c r="R6352" s="58"/>
      <c r="S6352" s="102"/>
    </row>
    <row r="6353" spans="1:19" ht="12.5" customHeight="1" x14ac:dyDescent="0.35">
      <c r="A6353" s="2">
        <v>101</v>
      </c>
      <c r="B6353" s="2" t="s">
        <v>69</v>
      </c>
      <c r="C6353" s="67">
        <v>212.7961</v>
      </c>
      <c r="D6353" t="s">
        <v>65</v>
      </c>
      <c r="E6353" s="2" t="s">
        <v>56</v>
      </c>
      <c r="F6353" s="2" t="s">
        <v>70</v>
      </c>
      <c r="G6353" s="2"/>
      <c r="I6353" s="60">
        <f t="shared" ref="I6353:I6416" si="399">IF(AND(OR(G6352&gt;G$5,G6354&gt;G$5),G6353&gt;G$5),G6353,"")</f>
        <v>0</v>
      </c>
      <c r="J6353" s="60">
        <f>IF(OR(I6353="",I6354="",I6355=""),"",(AVERAGEIF(A6353:A$10000,A6353,I6353:I$10000)))</f>
        <v>0</v>
      </c>
      <c r="K6353" s="60"/>
      <c r="L6353" s="55" t="str">
        <f>IF(O6353="","",A6353)</f>
        <v/>
      </c>
      <c r="M6353" s="60" t="str">
        <f>IF(O6353="","",(VLOOKUP(A6353,A6353:E13337,5,FALSE)))</f>
        <v/>
      </c>
      <c r="N6353" s="55" t="str">
        <f t="shared" si="396"/>
        <v/>
      </c>
      <c r="O6353" s="55" t="str">
        <f t="shared" si="398"/>
        <v/>
      </c>
      <c r="P6353" s="104">
        <f t="shared" si="397"/>
        <v>14.399999999994861</v>
      </c>
      <c r="Q6353" s="58"/>
      <c r="R6353" s="58"/>
      <c r="S6353" s="102"/>
    </row>
    <row r="6354" spans="1:19" ht="12.5" customHeight="1" x14ac:dyDescent="0.35">
      <c r="A6354" s="60">
        <v>101</v>
      </c>
      <c r="B6354" s="60" t="s">
        <v>69</v>
      </c>
      <c r="C6354" s="68">
        <v>212.81039999999999</v>
      </c>
      <c r="D6354" s="58" t="s">
        <v>65</v>
      </c>
      <c r="E6354" s="60" t="s">
        <v>56</v>
      </c>
      <c r="F6354" s="60" t="s">
        <v>70</v>
      </c>
      <c r="G6354" s="60"/>
      <c r="H6354" s="60"/>
      <c r="I6354" s="60">
        <f t="shared" si="399"/>
        <v>0</v>
      </c>
      <c r="J6354" s="60">
        <f>IF(OR(I6354="",I6355="",I6356=""),"",(AVERAGEIF(A6354:A$10000,A6354,I6354:I$10000)))</f>
        <v>0</v>
      </c>
      <c r="K6354" s="60"/>
      <c r="L6354" s="60" t="str">
        <f>IF(O6354="","",A6354)</f>
        <v/>
      </c>
      <c r="M6354" s="60" t="str">
        <f>IF(O6354="","",(VLOOKUP(A6354,A6354:E13338,5,FALSE)))</f>
        <v/>
      </c>
      <c r="N6354" s="60" t="str">
        <f t="shared" ref="N6354:N6417" si="400">IF(L6354="","",I6354)</f>
        <v/>
      </c>
      <c r="O6354" s="60" t="str">
        <f t="shared" si="398"/>
        <v/>
      </c>
      <c r="P6354" s="103">
        <f t="shared" ref="P6354:P6417" si="401">IF(A6354=A6353,ABS(C6354-C6353)*1000,"")</f>
        <v>14.299999999991542</v>
      </c>
      <c r="Q6354" s="58"/>
      <c r="R6354" s="58"/>
      <c r="S6354" s="102"/>
    </row>
    <row r="6355" spans="1:19" ht="12.5" customHeight="1" x14ac:dyDescent="0.35">
      <c r="A6355" s="2">
        <v>101</v>
      </c>
      <c r="B6355" s="2" t="s">
        <v>71</v>
      </c>
      <c r="C6355" s="67">
        <v>212.82730000000001</v>
      </c>
      <c r="D6355" t="s">
        <v>65</v>
      </c>
      <c r="E6355" s="2" t="s">
        <v>56</v>
      </c>
      <c r="F6355" s="2" t="s">
        <v>70</v>
      </c>
      <c r="G6355" s="2"/>
      <c r="I6355" s="60">
        <f t="shared" si="399"/>
        <v>0</v>
      </c>
      <c r="J6355" s="60">
        <f>IF(OR(I6355="",I6356="",I6357=""),"",(AVERAGEIF(A6355:A$10000,A6355,I6355:I$10000)))</f>
        <v>0</v>
      </c>
      <c r="K6355" s="60"/>
      <c r="L6355" s="55" t="str">
        <f>IF(O6355="","",A6355)</f>
        <v/>
      </c>
      <c r="M6355" s="60" t="str">
        <f>IF(O6355="","",(VLOOKUP(A6355,A6355:E13339,5,FALSE)))</f>
        <v/>
      </c>
      <c r="N6355" s="55" t="str">
        <f t="shared" si="400"/>
        <v/>
      </c>
      <c r="O6355" s="55" t="str">
        <f t="shared" si="398"/>
        <v/>
      </c>
      <c r="P6355" s="104">
        <f t="shared" si="401"/>
        <v>16.900000000021009</v>
      </c>
      <c r="Q6355" s="58"/>
      <c r="R6355" s="58"/>
      <c r="S6355" s="102"/>
    </row>
    <row r="6356" spans="1:19" ht="12.5" customHeight="1" x14ac:dyDescent="0.35">
      <c r="A6356" s="60">
        <v>101</v>
      </c>
      <c r="B6356" s="60" t="s">
        <v>71</v>
      </c>
      <c r="C6356" s="68">
        <v>212.8596</v>
      </c>
      <c r="D6356" s="58" t="s">
        <v>65</v>
      </c>
      <c r="E6356" s="60" t="s">
        <v>56</v>
      </c>
      <c r="F6356" s="60" t="s">
        <v>70</v>
      </c>
      <c r="G6356" s="60"/>
      <c r="H6356" s="60"/>
      <c r="I6356" s="60">
        <f t="shared" si="399"/>
        <v>0</v>
      </c>
      <c r="J6356" s="60">
        <f>IF(OR(I6356="",I6357="",I6358=""),"",(AVERAGEIF(A6356:A$10000,A6356,I6356:I$10000)))</f>
        <v>0</v>
      </c>
      <c r="K6356" s="60"/>
      <c r="L6356" s="60" t="str">
        <f>IF(O6356="","",A6356)</f>
        <v/>
      </c>
      <c r="M6356" s="60" t="str">
        <f>IF(O6356="","",(VLOOKUP(A6356,A6356:E13340,5,FALSE)))</f>
        <v/>
      </c>
      <c r="N6356" s="60" t="str">
        <f t="shared" si="400"/>
        <v/>
      </c>
      <c r="O6356" s="60" t="str">
        <f t="shared" si="398"/>
        <v/>
      </c>
      <c r="P6356" s="103">
        <f t="shared" si="401"/>
        <v>32.299999999992224</v>
      </c>
      <c r="Q6356" s="58"/>
      <c r="R6356" s="58"/>
      <c r="S6356" s="102"/>
    </row>
    <row r="6357" spans="1:19" ht="12.5" customHeight="1" x14ac:dyDescent="0.35">
      <c r="A6357" s="2">
        <v>101</v>
      </c>
      <c r="B6357" s="2" t="s">
        <v>69</v>
      </c>
      <c r="C6357" s="67">
        <v>212.8836</v>
      </c>
      <c r="D6357" t="s">
        <v>65</v>
      </c>
      <c r="E6357" s="2" t="s">
        <v>56</v>
      </c>
      <c r="F6357" s="2" t="s">
        <v>70</v>
      </c>
      <c r="G6357" s="2"/>
      <c r="I6357" s="60">
        <f t="shared" si="399"/>
        <v>0</v>
      </c>
      <c r="J6357" s="60">
        <f>IF(OR(I6357="",I6358="",I6359=""),"",(AVERAGEIF(A6357:A$10000,A6357,I6357:I$10000)))</f>
        <v>0</v>
      </c>
      <c r="K6357" s="60"/>
      <c r="L6357" s="55" t="str">
        <f>IF(O6357="","",A6357)</f>
        <v/>
      </c>
      <c r="M6357" s="60" t="str">
        <f>IF(O6357="","",(VLOOKUP(A6357,A6357:E13341,5,FALSE)))</f>
        <v/>
      </c>
      <c r="N6357" s="55" t="str">
        <f t="shared" si="400"/>
        <v/>
      </c>
      <c r="O6357" s="55" t="str">
        <f t="shared" si="398"/>
        <v/>
      </c>
      <c r="P6357" s="104">
        <f t="shared" si="401"/>
        <v>24.000000000000909</v>
      </c>
      <c r="Q6357" s="58"/>
      <c r="R6357" s="58"/>
      <c r="S6357" s="102"/>
    </row>
    <row r="6358" spans="1:19" ht="12.5" customHeight="1" x14ac:dyDescent="0.35">
      <c r="A6358" s="60">
        <v>101</v>
      </c>
      <c r="B6358" s="60" t="s">
        <v>69</v>
      </c>
      <c r="C6358" s="68">
        <v>212.9025</v>
      </c>
      <c r="D6358" s="58" t="s">
        <v>65</v>
      </c>
      <c r="E6358" s="60" t="s">
        <v>56</v>
      </c>
      <c r="F6358" s="60" t="s">
        <v>70</v>
      </c>
      <c r="G6358" s="60"/>
      <c r="H6358" s="60"/>
      <c r="I6358" s="60">
        <f t="shared" si="399"/>
        <v>0</v>
      </c>
      <c r="J6358" s="60">
        <f>IF(OR(I6358="",I6359="",I6360=""),"",(AVERAGEIF(A6358:A$10000,A6358,I6358:I$10000)))</f>
        <v>0</v>
      </c>
      <c r="K6358" s="60"/>
      <c r="L6358" s="60" t="str">
        <f>IF(O6358="","",A6358)</f>
        <v/>
      </c>
      <c r="M6358" s="60" t="str">
        <f>IF(O6358="","",(VLOOKUP(A6358,A6358:E13342,5,FALSE)))</f>
        <v/>
      </c>
      <c r="N6358" s="60" t="str">
        <f t="shared" si="400"/>
        <v/>
      </c>
      <c r="O6358" s="60" t="str">
        <f t="shared" si="398"/>
        <v/>
      </c>
      <c r="P6358" s="103">
        <f t="shared" si="401"/>
        <v>18.900000000002137</v>
      </c>
      <c r="Q6358" s="58"/>
      <c r="R6358" s="58"/>
      <c r="S6358" s="102"/>
    </row>
    <row r="6359" spans="1:19" ht="12.5" customHeight="1" x14ac:dyDescent="0.35">
      <c r="A6359" s="2">
        <v>101</v>
      </c>
      <c r="B6359" s="2" t="s">
        <v>69</v>
      </c>
      <c r="C6359" s="67">
        <v>212.91550000000001</v>
      </c>
      <c r="D6359" t="s">
        <v>65</v>
      </c>
      <c r="E6359" s="2" t="s">
        <v>56</v>
      </c>
      <c r="F6359" s="2" t="s">
        <v>70</v>
      </c>
      <c r="G6359" s="2"/>
      <c r="I6359" s="60">
        <f t="shared" si="399"/>
        <v>0</v>
      </c>
      <c r="J6359" s="60">
        <f>IF(OR(I6359="",I6360="",I6361=""),"",(AVERAGEIF(A6359:A$10000,A6359,I6359:I$10000)))</f>
        <v>0</v>
      </c>
      <c r="K6359" s="60"/>
      <c r="L6359" s="55" t="str">
        <f>IF(O6359="","",A6359)</f>
        <v/>
      </c>
      <c r="M6359" s="60" t="str">
        <f>IF(O6359="","",(VLOOKUP(A6359,A6359:E13343,5,FALSE)))</f>
        <v/>
      </c>
      <c r="N6359" s="55" t="str">
        <f t="shared" si="400"/>
        <v/>
      </c>
      <c r="O6359" s="55" t="str">
        <f t="shared" si="398"/>
        <v/>
      </c>
      <c r="P6359" s="104">
        <f t="shared" si="401"/>
        <v>13.00000000000523</v>
      </c>
      <c r="Q6359" s="58"/>
      <c r="R6359" s="58"/>
      <c r="S6359" s="102"/>
    </row>
    <row r="6360" spans="1:19" ht="12.5" customHeight="1" x14ac:dyDescent="0.35">
      <c r="A6360" s="60">
        <v>101</v>
      </c>
      <c r="B6360" s="60" t="s">
        <v>69</v>
      </c>
      <c r="C6360" s="68">
        <v>212.92910000000001</v>
      </c>
      <c r="D6360" s="58" t="s">
        <v>65</v>
      </c>
      <c r="E6360" s="60" t="s">
        <v>56</v>
      </c>
      <c r="F6360" s="60" t="s">
        <v>70</v>
      </c>
      <c r="G6360" s="60"/>
      <c r="H6360" s="60"/>
      <c r="I6360" s="60">
        <f t="shared" si="399"/>
        <v>0</v>
      </c>
      <c r="J6360" s="60">
        <f>IF(OR(I6360="",I6361="",I6362=""),"",(AVERAGEIF(A6360:A$10000,A6360,I6360:I$10000)))</f>
        <v>0</v>
      </c>
      <c r="K6360" s="60"/>
      <c r="L6360" s="60" t="str">
        <f>IF(O6360="","",A6360)</f>
        <v/>
      </c>
      <c r="M6360" s="60" t="str">
        <f>IF(O6360="","",(VLOOKUP(A6360,A6360:E13344,5,FALSE)))</f>
        <v/>
      </c>
      <c r="N6360" s="60" t="str">
        <f t="shared" si="400"/>
        <v/>
      </c>
      <c r="O6360" s="60" t="str">
        <f t="shared" si="398"/>
        <v/>
      </c>
      <c r="P6360" s="103">
        <f t="shared" si="401"/>
        <v>13.599999999996726</v>
      </c>
      <c r="Q6360" s="58"/>
      <c r="R6360" s="58"/>
      <c r="S6360" s="102"/>
    </row>
    <row r="6361" spans="1:19" ht="12.5" customHeight="1" x14ac:dyDescent="0.35">
      <c r="A6361" s="2">
        <v>101</v>
      </c>
      <c r="B6361" s="2" t="s">
        <v>69</v>
      </c>
      <c r="C6361" s="67">
        <v>212.9444</v>
      </c>
      <c r="D6361" t="s">
        <v>65</v>
      </c>
      <c r="E6361" s="2" t="s">
        <v>56</v>
      </c>
      <c r="F6361" s="2" t="s">
        <v>70</v>
      </c>
      <c r="G6361" s="2"/>
      <c r="I6361" s="60">
        <f t="shared" si="399"/>
        <v>0</v>
      </c>
      <c r="J6361" s="60">
        <f>IF(OR(I6361="",I6362="",I6363=""),"",(AVERAGEIF(A6361:A$10000,A6361,I6361:I$10000)))</f>
        <v>0</v>
      </c>
      <c r="K6361" s="60"/>
      <c r="L6361" s="55" t="str">
        <f>IF(O6361="","",A6361)</f>
        <v/>
      </c>
      <c r="M6361" s="60" t="str">
        <f>IF(O6361="","",(VLOOKUP(A6361,A6361:E13345,5,FALSE)))</f>
        <v/>
      </c>
      <c r="N6361" s="55" t="str">
        <f t="shared" si="400"/>
        <v/>
      </c>
      <c r="O6361" s="55" t="str">
        <f t="shared" si="398"/>
        <v/>
      </c>
      <c r="P6361" s="104">
        <f t="shared" si="401"/>
        <v>15.299999999996317</v>
      </c>
      <c r="Q6361" s="58"/>
      <c r="R6361" s="58"/>
      <c r="S6361" s="102"/>
    </row>
    <row r="6362" spans="1:19" ht="12.5" customHeight="1" x14ac:dyDescent="0.35">
      <c r="A6362" s="60">
        <v>101</v>
      </c>
      <c r="B6362" s="60" t="s">
        <v>69</v>
      </c>
      <c r="C6362" s="68">
        <v>212.95920000000001</v>
      </c>
      <c r="D6362" s="58" t="s">
        <v>65</v>
      </c>
      <c r="E6362" s="60" t="s">
        <v>56</v>
      </c>
      <c r="F6362" s="60" t="s">
        <v>70</v>
      </c>
      <c r="G6362" s="60"/>
      <c r="H6362" s="60"/>
      <c r="I6362" s="60">
        <f t="shared" si="399"/>
        <v>0</v>
      </c>
      <c r="J6362" s="60">
        <f>IF(OR(I6362="",I6363="",I6364=""),"",(AVERAGEIF(A6362:A$10000,A6362,I6362:I$10000)))</f>
        <v>0</v>
      </c>
      <c r="K6362" s="60"/>
      <c r="L6362" s="60" t="str">
        <f>IF(O6362="","",A6362)</f>
        <v/>
      </c>
      <c r="M6362" s="60" t="str">
        <f>IF(O6362="","",(VLOOKUP(A6362,A6362:E13346,5,FALSE)))</f>
        <v/>
      </c>
      <c r="N6362" s="60" t="str">
        <f t="shared" si="400"/>
        <v/>
      </c>
      <c r="O6362" s="60" t="str">
        <f t="shared" si="398"/>
        <v/>
      </c>
      <c r="P6362" s="103">
        <f t="shared" si="401"/>
        <v>14.80000000000814</v>
      </c>
      <c r="Q6362" s="58"/>
      <c r="R6362" s="58"/>
      <c r="S6362" s="102"/>
    </row>
    <row r="6363" spans="1:19" ht="12.5" customHeight="1" x14ac:dyDescent="0.35">
      <c r="A6363" s="2">
        <v>101</v>
      </c>
      <c r="B6363" s="2" t="s">
        <v>71</v>
      </c>
      <c r="C6363" s="67">
        <v>212.9734</v>
      </c>
      <c r="D6363" t="s">
        <v>65</v>
      </c>
      <c r="E6363" s="2" t="s">
        <v>56</v>
      </c>
      <c r="F6363" s="2" t="s">
        <v>70</v>
      </c>
      <c r="G6363" s="2"/>
      <c r="I6363" s="60">
        <f t="shared" si="399"/>
        <v>0</v>
      </c>
      <c r="J6363" s="60">
        <f>IF(OR(I6363="",I6364="",I6365=""),"",(AVERAGEIF(A6363:A$10000,A6363,I6363:I$10000)))</f>
        <v>0</v>
      </c>
      <c r="K6363" s="60"/>
      <c r="L6363" s="55" t="str">
        <f>IF(O6363="","",A6363)</f>
        <v/>
      </c>
      <c r="M6363" s="60" t="str">
        <f>IF(O6363="","",(VLOOKUP(A6363,A6363:E13347,5,FALSE)))</f>
        <v/>
      </c>
      <c r="N6363" s="55" t="str">
        <f t="shared" si="400"/>
        <v/>
      </c>
      <c r="O6363" s="55" t="str">
        <f t="shared" si="398"/>
        <v/>
      </c>
      <c r="P6363" s="104">
        <f t="shared" si="401"/>
        <v>14.199999999988222</v>
      </c>
      <c r="Q6363" s="58"/>
      <c r="R6363" s="58"/>
      <c r="S6363" s="102"/>
    </row>
    <row r="6364" spans="1:19" ht="12.5" customHeight="1" x14ac:dyDescent="0.35">
      <c r="A6364" s="60">
        <v>101</v>
      </c>
      <c r="B6364" s="60" t="s">
        <v>71</v>
      </c>
      <c r="C6364" s="68">
        <v>212.98740000000001</v>
      </c>
      <c r="D6364" s="58" t="s">
        <v>65</v>
      </c>
      <c r="E6364" s="60" t="s">
        <v>56</v>
      </c>
      <c r="F6364" s="60" t="s">
        <v>70</v>
      </c>
      <c r="G6364" s="60"/>
      <c r="H6364" s="60"/>
      <c r="I6364" s="60">
        <f t="shared" si="399"/>
        <v>0</v>
      </c>
      <c r="J6364" s="60">
        <f>IF(OR(I6364="",I6365="",I6366=""),"",(AVERAGEIF(A6364:A$10000,A6364,I6364:I$10000)))</f>
        <v>0</v>
      </c>
      <c r="K6364" s="60"/>
      <c r="L6364" s="60" t="str">
        <f>IF(O6364="","",A6364)</f>
        <v/>
      </c>
      <c r="M6364" s="60" t="str">
        <f>IF(O6364="","",(VLOOKUP(A6364,A6364:E13348,5,FALSE)))</f>
        <v/>
      </c>
      <c r="N6364" s="60" t="str">
        <f t="shared" si="400"/>
        <v/>
      </c>
      <c r="O6364" s="60" t="str">
        <f t="shared" si="398"/>
        <v/>
      </c>
      <c r="P6364" s="103">
        <f t="shared" si="401"/>
        <v>14.000000000010004</v>
      </c>
      <c r="Q6364" s="58"/>
      <c r="R6364" s="58"/>
      <c r="S6364" s="102"/>
    </row>
    <row r="6365" spans="1:19" ht="12.5" customHeight="1" x14ac:dyDescent="0.35">
      <c r="A6365" s="2">
        <v>101</v>
      </c>
      <c r="B6365" s="2" t="s">
        <v>71</v>
      </c>
      <c r="C6365" s="67">
        <v>213.00219999999999</v>
      </c>
      <c r="D6365" t="s">
        <v>65</v>
      </c>
      <c r="E6365" s="2" t="s">
        <v>56</v>
      </c>
      <c r="F6365" s="2" t="s">
        <v>70</v>
      </c>
      <c r="G6365" s="2"/>
      <c r="I6365" s="60">
        <f t="shared" si="399"/>
        <v>0</v>
      </c>
      <c r="J6365" s="60">
        <f>IF(OR(I6365="",I6366="",I6367=""),"",(AVERAGEIF(A6365:A$10000,A6365,I6365:I$10000)))</f>
        <v>0</v>
      </c>
      <c r="K6365" s="60"/>
      <c r="L6365" s="55" t="str">
        <f>IF(O6365="","",A6365)</f>
        <v/>
      </c>
      <c r="M6365" s="60" t="str">
        <f>IF(O6365="","",(VLOOKUP(A6365,A6365:E13349,5,FALSE)))</f>
        <v/>
      </c>
      <c r="N6365" s="55" t="str">
        <f t="shared" si="400"/>
        <v/>
      </c>
      <c r="O6365" s="55" t="str">
        <f t="shared" si="398"/>
        <v/>
      </c>
      <c r="P6365" s="104">
        <f t="shared" si="401"/>
        <v>14.799999999979718</v>
      </c>
      <c r="Q6365" s="58"/>
      <c r="R6365" s="58"/>
      <c r="S6365" s="102"/>
    </row>
    <row r="6366" spans="1:19" ht="12.5" customHeight="1" x14ac:dyDescent="0.35">
      <c r="A6366" s="60">
        <v>101</v>
      </c>
      <c r="B6366" s="60" t="s">
        <v>71</v>
      </c>
      <c r="C6366" s="68">
        <v>213.0171</v>
      </c>
      <c r="D6366" s="58" t="s">
        <v>65</v>
      </c>
      <c r="E6366" s="60" t="s">
        <v>56</v>
      </c>
      <c r="F6366" s="60" t="s">
        <v>70</v>
      </c>
      <c r="G6366" s="60"/>
      <c r="H6366" s="60"/>
      <c r="I6366" s="60">
        <f t="shared" si="399"/>
        <v>0</v>
      </c>
      <c r="J6366" s="60">
        <f>IF(OR(I6366="",I6367="",I6368=""),"",(AVERAGEIF(A6366:A$10000,A6366,I6366:I$10000)))</f>
        <v>0</v>
      </c>
      <c r="K6366" s="60"/>
      <c r="L6366" s="60" t="str">
        <f>IF(O6366="","",A6366)</f>
        <v/>
      </c>
      <c r="M6366" s="60" t="str">
        <f>IF(O6366="","",(VLOOKUP(A6366,A6366:E13350,5,FALSE)))</f>
        <v/>
      </c>
      <c r="N6366" s="60" t="str">
        <f t="shared" si="400"/>
        <v/>
      </c>
      <c r="O6366" s="60" t="str">
        <f t="shared" si="398"/>
        <v/>
      </c>
      <c r="P6366" s="103">
        <f t="shared" si="401"/>
        <v>14.90000000001146</v>
      </c>
      <c r="Q6366" s="58"/>
      <c r="R6366" s="58"/>
      <c r="S6366" s="102"/>
    </row>
    <row r="6367" spans="1:19" ht="12.5" customHeight="1" x14ac:dyDescent="0.35">
      <c r="A6367" s="2">
        <v>101</v>
      </c>
      <c r="B6367" s="2" t="s">
        <v>69</v>
      </c>
      <c r="C6367" s="67">
        <v>213.0307</v>
      </c>
      <c r="D6367" t="s">
        <v>65</v>
      </c>
      <c r="E6367" s="2" t="s">
        <v>56</v>
      </c>
      <c r="F6367" s="2" t="s">
        <v>70</v>
      </c>
      <c r="G6367" s="2"/>
      <c r="I6367" s="60">
        <f t="shared" si="399"/>
        <v>0</v>
      </c>
      <c r="J6367" s="60">
        <f>IF(OR(I6367="",I6368="",I6369=""),"",(AVERAGEIF(A6367:A$10000,A6367,I6367:I$10000)))</f>
        <v>0</v>
      </c>
      <c r="K6367" s="60"/>
      <c r="L6367" s="55" t="str">
        <f>IF(O6367="","",A6367)</f>
        <v/>
      </c>
      <c r="M6367" s="60" t="str">
        <f>IF(O6367="","",(VLOOKUP(A6367,A6367:E13351,5,FALSE)))</f>
        <v/>
      </c>
      <c r="N6367" s="55" t="str">
        <f t="shared" si="400"/>
        <v/>
      </c>
      <c r="O6367" s="55" t="str">
        <f t="shared" si="398"/>
        <v/>
      </c>
      <c r="P6367" s="104">
        <f t="shared" si="401"/>
        <v>13.599999999996726</v>
      </c>
      <c r="Q6367" s="58"/>
      <c r="R6367" s="58"/>
      <c r="S6367" s="102"/>
    </row>
    <row r="6368" spans="1:19" ht="12.5" customHeight="1" x14ac:dyDescent="0.35">
      <c r="A6368" s="60">
        <v>101</v>
      </c>
      <c r="B6368" s="60" t="s">
        <v>69</v>
      </c>
      <c r="C6368" s="68">
        <v>213.05420000000001</v>
      </c>
      <c r="D6368" s="58" t="s">
        <v>65</v>
      </c>
      <c r="E6368" s="60" t="s">
        <v>56</v>
      </c>
      <c r="F6368" s="60" t="s">
        <v>70</v>
      </c>
      <c r="G6368" s="60"/>
      <c r="H6368" s="60"/>
      <c r="I6368" s="60">
        <f t="shared" si="399"/>
        <v>0</v>
      </c>
      <c r="J6368" s="60">
        <f>IF(OR(I6368="",I6369="",I6370=""),"",(AVERAGEIF(A6368:A$10000,A6368,I6368:I$10000)))</f>
        <v>0</v>
      </c>
      <c r="K6368" s="60"/>
      <c r="L6368" s="60" t="str">
        <f>IF(O6368="","",A6368)</f>
        <v/>
      </c>
      <c r="M6368" s="60" t="str">
        <f>IF(O6368="","",(VLOOKUP(A6368,A6368:E13352,5,FALSE)))</f>
        <v/>
      </c>
      <c r="N6368" s="60" t="str">
        <f t="shared" si="400"/>
        <v/>
      </c>
      <c r="O6368" s="60" t="str">
        <f t="shared" si="398"/>
        <v/>
      </c>
      <c r="P6368" s="103">
        <f t="shared" si="401"/>
        <v>23.500000000012733</v>
      </c>
      <c r="Q6368" s="58"/>
      <c r="R6368" s="58"/>
      <c r="S6368" s="102"/>
    </row>
    <row r="6369" spans="1:19" ht="12.5" customHeight="1" x14ac:dyDescent="0.35">
      <c r="A6369" s="2">
        <v>101</v>
      </c>
      <c r="B6369" s="2" t="s">
        <v>69</v>
      </c>
      <c r="C6369" s="67">
        <v>213.06970000000001</v>
      </c>
      <c r="D6369" t="s">
        <v>65</v>
      </c>
      <c r="E6369" s="2" t="s">
        <v>56</v>
      </c>
      <c r="F6369" s="2" t="s">
        <v>70</v>
      </c>
      <c r="G6369" s="2"/>
      <c r="I6369" s="60">
        <f t="shared" si="399"/>
        <v>0</v>
      </c>
      <c r="J6369" s="60">
        <f>IF(OR(I6369="",I6370="",I6371=""),"",(AVERAGEIF(A6369:A$10000,A6369,I6369:I$10000)))</f>
        <v>0</v>
      </c>
      <c r="K6369" s="60"/>
      <c r="L6369" s="55" t="str">
        <f>IF(O6369="","",A6369)</f>
        <v/>
      </c>
      <c r="M6369" s="60" t="str">
        <f>IF(O6369="","",(VLOOKUP(A6369,A6369:E13353,5,FALSE)))</f>
        <v/>
      </c>
      <c r="N6369" s="55" t="str">
        <f t="shared" si="400"/>
        <v/>
      </c>
      <c r="O6369" s="55" t="str">
        <f t="shared" si="398"/>
        <v/>
      </c>
      <c r="P6369" s="104">
        <f t="shared" si="401"/>
        <v>15.500000000002956</v>
      </c>
      <c r="Q6369" s="58"/>
      <c r="R6369" s="58"/>
      <c r="S6369" s="102"/>
    </row>
    <row r="6370" spans="1:19" ht="12.5" customHeight="1" x14ac:dyDescent="0.35">
      <c r="A6370" s="60">
        <v>101</v>
      </c>
      <c r="B6370" s="60" t="s">
        <v>69</v>
      </c>
      <c r="C6370" s="68">
        <v>213.08580000000001</v>
      </c>
      <c r="D6370" s="58" t="s">
        <v>65</v>
      </c>
      <c r="E6370" s="60" t="s">
        <v>56</v>
      </c>
      <c r="F6370" s="60" t="s">
        <v>70</v>
      </c>
      <c r="G6370" s="60"/>
      <c r="H6370" s="60"/>
      <c r="I6370" s="60">
        <f t="shared" si="399"/>
        <v>0</v>
      </c>
      <c r="J6370" s="60">
        <f>IF(OR(I6370="",I6371="",I6372=""),"",(AVERAGEIF(A6370:A$10000,A6370,I6370:I$10000)))</f>
        <v>0</v>
      </c>
      <c r="K6370" s="60"/>
      <c r="L6370" s="60" t="str">
        <f>IF(O6370="","",A6370)</f>
        <v/>
      </c>
      <c r="M6370" s="60" t="str">
        <f>IF(O6370="","",(VLOOKUP(A6370,A6370:E13354,5,FALSE)))</f>
        <v/>
      </c>
      <c r="N6370" s="60" t="str">
        <f t="shared" si="400"/>
        <v/>
      </c>
      <c r="O6370" s="60" t="str">
        <f t="shared" si="398"/>
        <v/>
      </c>
      <c r="P6370" s="103">
        <f t="shared" si="401"/>
        <v>16.099999999994452</v>
      </c>
      <c r="Q6370" s="58"/>
      <c r="R6370" s="58"/>
      <c r="S6370" s="102"/>
    </row>
    <row r="6371" spans="1:19" ht="12.5" customHeight="1" x14ac:dyDescent="0.35">
      <c r="A6371" s="2">
        <v>101</v>
      </c>
      <c r="B6371" s="2" t="s">
        <v>69</v>
      </c>
      <c r="C6371" s="67">
        <v>213.10040000000001</v>
      </c>
      <c r="D6371" t="s">
        <v>65</v>
      </c>
      <c r="E6371" s="2" t="s">
        <v>56</v>
      </c>
      <c r="F6371" s="2" t="s">
        <v>70</v>
      </c>
      <c r="G6371" s="2"/>
      <c r="I6371" s="60">
        <f t="shared" si="399"/>
        <v>0</v>
      </c>
      <c r="J6371" s="60">
        <f>IF(OR(I6371="",I6372="",I6373=""),"",(AVERAGEIF(A6371:A$10000,A6371,I6371:I$10000)))</f>
        <v>0</v>
      </c>
      <c r="K6371" s="60"/>
      <c r="L6371" s="55" t="str">
        <f>IF(O6371="","",A6371)</f>
        <v/>
      </c>
      <c r="M6371" s="60" t="str">
        <f>IF(O6371="","",(VLOOKUP(A6371,A6371:E13355,5,FALSE)))</f>
        <v/>
      </c>
      <c r="N6371" s="55" t="str">
        <f t="shared" si="400"/>
        <v/>
      </c>
      <c r="O6371" s="55" t="str">
        <f t="shared" si="398"/>
        <v/>
      </c>
      <c r="P6371" s="104">
        <f t="shared" si="401"/>
        <v>14.600000000001501</v>
      </c>
      <c r="Q6371" s="58"/>
      <c r="R6371" s="58"/>
      <c r="S6371" s="102"/>
    </row>
    <row r="6372" spans="1:19" ht="12.5" customHeight="1" x14ac:dyDescent="0.35">
      <c r="A6372" s="60">
        <v>101</v>
      </c>
      <c r="B6372" s="60" t="s">
        <v>69</v>
      </c>
      <c r="C6372" s="68">
        <v>213.1148</v>
      </c>
      <c r="D6372" s="58" t="s">
        <v>65</v>
      </c>
      <c r="E6372" s="60" t="s">
        <v>56</v>
      </c>
      <c r="F6372" s="60" t="s">
        <v>70</v>
      </c>
      <c r="G6372" s="60"/>
      <c r="H6372" s="60"/>
      <c r="I6372" s="60">
        <f t="shared" si="399"/>
        <v>0</v>
      </c>
      <c r="J6372" s="60">
        <f>IF(OR(I6372="",I6373="",I6374=""),"",(AVERAGEIF(A6372:A$10000,A6372,I6372:I$10000)))</f>
        <v>0</v>
      </c>
      <c r="K6372" s="60"/>
      <c r="L6372" s="60" t="str">
        <f>IF(O6372="","",A6372)</f>
        <v/>
      </c>
      <c r="M6372" s="60" t="str">
        <f>IF(O6372="","",(VLOOKUP(A6372,A6372:E13356,5,FALSE)))</f>
        <v/>
      </c>
      <c r="N6372" s="60" t="str">
        <f t="shared" si="400"/>
        <v/>
      </c>
      <c r="O6372" s="60" t="str">
        <f t="shared" si="398"/>
        <v/>
      </c>
      <c r="P6372" s="103">
        <f t="shared" si="401"/>
        <v>14.399999999994861</v>
      </c>
      <c r="Q6372" s="58"/>
      <c r="R6372" s="58"/>
      <c r="S6372" s="102"/>
    </row>
    <row r="6373" spans="1:19" ht="12.5" customHeight="1" x14ac:dyDescent="0.35">
      <c r="A6373" s="2">
        <v>101</v>
      </c>
      <c r="B6373" s="2" t="s">
        <v>69</v>
      </c>
      <c r="C6373" s="67">
        <v>213.13220000000001</v>
      </c>
      <c r="D6373" t="s">
        <v>65</v>
      </c>
      <c r="E6373" s="2" t="s">
        <v>56</v>
      </c>
      <c r="F6373" s="2" t="s">
        <v>70</v>
      </c>
      <c r="G6373" s="2"/>
      <c r="I6373" s="60">
        <f t="shared" si="399"/>
        <v>0</v>
      </c>
      <c r="J6373" s="60">
        <f>IF(OR(I6373="",I6374="",I6375=""),"",(AVERAGEIF(A6373:A$10000,A6373,I6373:I$10000)))</f>
        <v>0</v>
      </c>
      <c r="K6373" s="60"/>
      <c r="L6373" s="55" t="str">
        <f>IF(O6373="","",A6373)</f>
        <v/>
      </c>
      <c r="M6373" s="60" t="str">
        <f>IF(O6373="","",(VLOOKUP(A6373,A6373:E13357,5,FALSE)))</f>
        <v/>
      </c>
      <c r="N6373" s="55" t="str">
        <f t="shared" si="400"/>
        <v/>
      </c>
      <c r="O6373" s="55" t="str">
        <f t="shared" si="398"/>
        <v/>
      </c>
      <c r="P6373" s="104">
        <f t="shared" si="401"/>
        <v>17.400000000009186</v>
      </c>
      <c r="Q6373" s="58"/>
      <c r="R6373" s="58"/>
      <c r="S6373" s="102"/>
    </row>
    <row r="6374" spans="1:19" ht="12.5" customHeight="1" x14ac:dyDescent="0.35">
      <c r="A6374" s="60">
        <v>101</v>
      </c>
      <c r="B6374" s="60" t="s">
        <v>69</v>
      </c>
      <c r="C6374" s="68">
        <v>213.14689999999999</v>
      </c>
      <c r="D6374" s="58" t="s">
        <v>65</v>
      </c>
      <c r="E6374" s="60" t="s">
        <v>56</v>
      </c>
      <c r="F6374" s="60" t="s">
        <v>70</v>
      </c>
      <c r="G6374" s="60"/>
      <c r="H6374" s="60"/>
      <c r="I6374" s="60">
        <f t="shared" si="399"/>
        <v>0</v>
      </c>
      <c r="J6374" s="60">
        <f>IF(OR(I6374="",I6375="",I6376=""),"",(AVERAGEIF(A6374:A$10000,A6374,I6374:I$10000)))</f>
        <v>0</v>
      </c>
      <c r="K6374" s="60"/>
      <c r="L6374" s="60" t="str">
        <f>IF(O6374="","",A6374)</f>
        <v/>
      </c>
      <c r="M6374" s="60" t="str">
        <f>IF(O6374="","",(VLOOKUP(A6374,A6374:E13358,5,FALSE)))</f>
        <v/>
      </c>
      <c r="N6374" s="60" t="str">
        <f t="shared" si="400"/>
        <v/>
      </c>
      <c r="O6374" s="60" t="str">
        <f t="shared" si="398"/>
        <v/>
      </c>
      <c r="P6374" s="103">
        <f t="shared" si="401"/>
        <v>14.699999999976399</v>
      </c>
      <c r="Q6374" s="58"/>
      <c r="R6374" s="58"/>
      <c r="S6374" s="102"/>
    </row>
    <row r="6375" spans="1:19" ht="12.5" customHeight="1" x14ac:dyDescent="0.35">
      <c r="A6375" s="2">
        <v>101</v>
      </c>
      <c r="B6375" s="2" t="s">
        <v>69</v>
      </c>
      <c r="C6375" s="67">
        <v>213.161</v>
      </c>
      <c r="D6375" t="s">
        <v>65</v>
      </c>
      <c r="E6375" s="2" t="s">
        <v>56</v>
      </c>
      <c r="F6375" s="2" t="s">
        <v>70</v>
      </c>
      <c r="G6375" s="2"/>
      <c r="I6375" s="60">
        <f t="shared" si="399"/>
        <v>0</v>
      </c>
      <c r="J6375" s="60">
        <f>IF(OR(I6375="",I6376="",I6377=""),"",(AVERAGEIF(A6375:A$10000,A6375,I6375:I$10000)))</f>
        <v>0</v>
      </c>
      <c r="K6375" s="60"/>
      <c r="L6375" s="55" t="str">
        <f>IF(O6375="","",A6375)</f>
        <v/>
      </c>
      <c r="M6375" s="60" t="str">
        <f>IF(O6375="","",(VLOOKUP(A6375,A6375:E13359,5,FALSE)))</f>
        <v/>
      </c>
      <c r="N6375" s="55" t="str">
        <f t="shared" si="400"/>
        <v/>
      </c>
      <c r="O6375" s="55" t="str">
        <f t="shared" si="398"/>
        <v/>
      </c>
      <c r="P6375" s="104">
        <f t="shared" si="401"/>
        <v>14.100000000013324</v>
      </c>
      <c r="Q6375" s="58"/>
      <c r="R6375" s="58"/>
      <c r="S6375" s="102"/>
    </row>
    <row r="6376" spans="1:19" ht="12.5" customHeight="1" x14ac:dyDescent="0.35">
      <c r="A6376" s="60">
        <v>101</v>
      </c>
      <c r="B6376" s="60" t="s">
        <v>69</v>
      </c>
      <c r="C6376" s="68">
        <v>213.1763</v>
      </c>
      <c r="D6376" s="58" t="s">
        <v>65</v>
      </c>
      <c r="E6376" s="60" t="s">
        <v>56</v>
      </c>
      <c r="F6376" s="60" t="s">
        <v>70</v>
      </c>
      <c r="G6376" s="60"/>
      <c r="H6376" s="60"/>
      <c r="I6376" s="60">
        <f t="shared" si="399"/>
        <v>0</v>
      </c>
      <c r="J6376" s="60">
        <f>IF(OR(I6376="",I6377="",I6378=""),"",(AVERAGEIF(A6376:A$10000,A6376,I6376:I$10000)))</f>
        <v>0</v>
      </c>
      <c r="K6376" s="60"/>
      <c r="L6376" s="60" t="str">
        <f>IF(O6376="","",A6376)</f>
        <v/>
      </c>
      <c r="M6376" s="60" t="str">
        <f>IF(O6376="","",(VLOOKUP(A6376,A6376:E13360,5,FALSE)))</f>
        <v/>
      </c>
      <c r="N6376" s="60" t="str">
        <f t="shared" si="400"/>
        <v/>
      </c>
      <c r="O6376" s="60" t="str">
        <f t="shared" si="398"/>
        <v/>
      </c>
      <c r="P6376" s="103">
        <f t="shared" si="401"/>
        <v>15.299999999996317</v>
      </c>
      <c r="Q6376" s="58"/>
      <c r="R6376" s="58"/>
      <c r="S6376" s="102"/>
    </row>
    <row r="6377" spans="1:19" ht="12.5" customHeight="1" x14ac:dyDescent="0.35">
      <c r="A6377" s="2">
        <v>101</v>
      </c>
      <c r="B6377" s="2" t="s">
        <v>71</v>
      </c>
      <c r="C6377" s="67">
        <v>213.1901</v>
      </c>
      <c r="D6377" t="s">
        <v>65</v>
      </c>
      <c r="E6377" s="2" t="s">
        <v>56</v>
      </c>
      <c r="F6377" s="2" t="s">
        <v>70</v>
      </c>
      <c r="G6377" s="2"/>
      <c r="I6377" s="60">
        <f t="shared" si="399"/>
        <v>0</v>
      </c>
      <c r="J6377" s="60">
        <f>IF(OR(I6377="",I6378="",I6379=""),"",(AVERAGEIF(A6377:A$10000,A6377,I6377:I$10000)))</f>
        <v>0</v>
      </c>
      <c r="K6377" s="60"/>
      <c r="L6377" s="55" t="str">
        <f>IF(O6377="","",A6377)</f>
        <v/>
      </c>
      <c r="M6377" s="60" t="str">
        <f>IF(O6377="","",(VLOOKUP(A6377,A6377:E13361,5,FALSE)))</f>
        <v/>
      </c>
      <c r="N6377" s="55" t="str">
        <f t="shared" si="400"/>
        <v/>
      </c>
      <c r="O6377" s="55" t="str">
        <f t="shared" si="398"/>
        <v/>
      </c>
      <c r="P6377" s="104">
        <f t="shared" si="401"/>
        <v>13.800000000003365</v>
      </c>
      <c r="Q6377" s="58"/>
      <c r="R6377" s="58"/>
      <c r="S6377" s="102"/>
    </row>
    <row r="6378" spans="1:19" ht="12.5" customHeight="1" x14ac:dyDescent="0.35">
      <c r="A6378" s="60">
        <v>101</v>
      </c>
      <c r="B6378" s="60" t="s">
        <v>71</v>
      </c>
      <c r="C6378" s="68">
        <v>213.2045</v>
      </c>
      <c r="D6378" s="58" t="s">
        <v>65</v>
      </c>
      <c r="E6378" s="60" t="s">
        <v>56</v>
      </c>
      <c r="F6378" s="60" t="s">
        <v>70</v>
      </c>
      <c r="G6378" s="60"/>
      <c r="H6378" s="60"/>
      <c r="I6378" s="60">
        <f t="shared" si="399"/>
        <v>0</v>
      </c>
      <c r="J6378" s="60">
        <f>IF(OR(I6378="",I6379="",I6380=""),"",(AVERAGEIF(A6378:A$10000,A6378,I6378:I$10000)))</f>
        <v>0</v>
      </c>
      <c r="K6378" s="60"/>
      <c r="L6378" s="60" t="str">
        <f>IF(O6378="","",A6378)</f>
        <v/>
      </c>
      <c r="M6378" s="60" t="str">
        <f>IF(O6378="","",(VLOOKUP(A6378,A6378:E13362,5,FALSE)))</f>
        <v/>
      </c>
      <c r="N6378" s="60" t="str">
        <f t="shared" si="400"/>
        <v/>
      </c>
      <c r="O6378" s="60" t="str">
        <f t="shared" si="398"/>
        <v/>
      </c>
      <c r="P6378" s="103">
        <f t="shared" si="401"/>
        <v>14.399999999994861</v>
      </c>
      <c r="Q6378" s="58"/>
      <c r="R6378" s="58"/>
      <c r="S6378" s="102"/>
    </row>
    <row r="6379" spans="1:19" ht="12.5" customHeight="1" x14ac:dyDescent="0.35">
      <c r="A6379" s="2">
        <v>101</v>
      </c>
      <c r="B6379" s="2" t="s">
        <v>71</v>
      </c>
      <c r="C6379" s="67">
        <v>213.2193</v>
      </c>
      <c r="D6379" t="s">
        <v>65</v>
      </c>
      <c r="E6379" s="2" t="s">
        <v>56</v>
      </c>
      <c r="F6379" s="2" t="s">
        <v>70</v>
      </c>
      <c r="G6379" s="2"/>
      <c r="I6379" s="60">
        <f t="shared" si="399"/>
        <v>0</v>
      </c>
      <c r="J6379" s="60">
        <f>IF(OR(I6379="",I6380="",I6381=""),"",(AVERAGEIF(A6379:A$10000,A6379,I6379:I$10000)))</f>
        <v>0</v>
      </c>
      <c r="K6379" s="60"/>
      <c r="L6379" s="55" t="str">
        <f>IF(O6379="","",A6379)</f>
        <v/>
      </c>
      <c r="M6379" s="60" t="str">
        <f>IF(O6379="","",(VLOOKUP(A6379,A6379:E13363,5,FALSE)))</f>
        <v/>
      </c>
      <c r="N6379" s="55" t="str">
        <f t="shared" si="400"/>
        <v/>
      </c>
      <c r="O6379" s="55" t="str">
        <f t="shared" si="398"/>
        <v/>
      </c>
      <c r="P6379" s="104">
        <f t="shared" si="401"/>
        <v>14.80000000000814</v>
      </c>
      <c r="Q6379" s="58"/>
      <c r="R6379" s="58"/>
      <c r="S6379" s="102"/>
    </row>
    <row r="6380" spans="1:19" ht="12.5" customHeight="1" x14ac:dyDescent="0.35">
      <c r="A6380" s="60">
        <v>101</v>
      </c>
      <c r="B6380" s="60" t="s">
        <v>71</v>
      </c>
      <c r="C6380" s="68">
        <v>213.2338</v>
      </c>
      <c r="D6380" s="58" t="s">
        <v>65</v>
      </c>
      <c r="E6380" s="60" t="s">
        <v>56</v>
      </c>
      <c r="F6380" s="60" t="s">
        <v>70</v>
      </c>
      <c r="G6380" s="60"/>
      <c r="H6380" s="60"/>
      <c r="I6380" s="60">
        <f t="shared" si="399"/>
        <v>0</v>
      </c>
      <c r="J6380" s="60">
        <f>IF(OR(I6380="",I6381="",I6382=""),"",(AVERAGEIF(A6380:A$10000,A6380,I6380:I$10000)))</f>
        <v>0</v>
      </c>
      <c r="K6380" s="60"/>
      <c r="L6380" s="60" t="str">
        <f>IF(O6380="","",A6380)</f>
        <v/>
      </c>
      <c r="M6380" s="60" t="str">
        <f>IF(O6380="","",(VLOOKUP(A6380,A6380:E13364,5,FALSE)))</f>
        <v/>
      </c>
      <c r="N6380" s="60" t="str">
        <f t="shared" si="400"/>
        <v/>
      </c>
      <c r="O6380" s="60" t="str">
        <f t="shared" si="398"/>
        <v/>
      </c>
      <c r="P6380" s="103">
        <f t="shared" si="401"/>
        <v>14.499999999998181</v>
      </c>
      <c r="Q6380" s="58"/>
      <c r="R6380" s="58"/>
      <c r="S6380" s="102"/>
    </row>
    <row r="6381" spans="1:19" ht="12.5" customHeight="1" x14ac:dyDescent="0.35">
      <c r="A6381" s="2">
        <v>101</v>
      </c>
      <c r="B6381" s="2" t="s">
        <v>71</v>
      </c>
      <c r="C6381" s="67">
        <v>213.2576</v>
      </c>
      <c r="D6381" t="s">
        <v>65</v>
      </c>
      <c r="E6381" s="2" t="s">
        <v>56</v>
      </c>
      <c r="F6381" s="2" t="s">
        <v>70</v>
      </c>
      <c r="G6381" s="2"/>
      <c r="I6381" s="60">
        <f t="shared" si="399"/>
        <v>0</v>
      </c>
      <c r="J6381" s="60">
        <f>IF(OR(I6381="",I6382="",I6383=""),"",(AVERAGEIF(A6381:A$10000,A6381,I6381:I$10000)))</f>
        <v>0</v>
      </c>
      <c r="K6381" s="60"/>
      <c r="L6381" s="55" t="str">
        <f>IF(O6381="","",A6381)</f>
        <v/>
      </c>
      <c r="M6381" s="60" t="str">
        <f>IF(O6381="","",(VLOOKUP(A6381,A6381:E13365,5,FALSE)))</f>
        <v/>
      </c>
      <c r="N6381" s="55" t="str">
        <f t="shared" si="400"/>
        <v/>
      </c>
      <c r="O6381" s="55" t="str">
        <f t="shared" si="398"/>
        <v/>
      </c>
      <c r="P6381" s="104">
        <f t="shared" si="401"/>
        <v>23.79999999999427</v>
      </c>
      <c r="Q6381" s="58"/>
      <c r="R6381" s="58"/>
      <c r="S6381" s="102"/>
    </row>
    <row r="6382" spans="1:19" ht="12.5" customHeight="1" x14ac:dyDescent="0.35">
      <c r="A6382" s="60">
        <v>101</v>
      </c>
      <c r="B6382" s="60" t="s">
        <v>71</v>
      </c>
      <c r="C6382" s="68">
        <v>213.2722</v>
      </c>
      <c r="D6382" s="58" t="s">
        <v>65</v>
      </c>
      <c r="E6382" s="60" t="s">
        <v>56</v>
      </c>
      <c r="F6382" s="60" t="s">
        <v>70</v>
      </c>
      <c r="G6382" s="60"/>
      <c r="H6382" s="60"/>
      <c r="I6382" s="60">
        <f t="shared" si="399"/>
        <v>0</v>
      </c>
      <c r="J6382" s="60">
        <f>IF(OR(I6382="",I6383="",I6384=""),"",(AVERAGEIF(A6382:A$10000,A6382,I6382:I$10000)))</f>
        <v>0</v>
      </c>
      <c r="K6382" s="60"/>
      <c r="L6382" s="60" t="str">
        <f>IF(O6382="","",A6382)</f>
        <v/>
      </c>
      <c r="M6382" s="60" t="str">
        <f>IF(O6382="","",(VLOOKUP(A6382,A6382:E13366,5,FALSE)))</f>
        <v/>
      </c>
      <c r="N6382" s="60" t="str">
        <f t="shared" si="400"/>
        <v/>
      </c>
      <c r="O6382" s="60" t="str">
        <f t="shared" si="398"/>
        <v/>
      </c>
      <c r="P6382" s="103">
        <f t="shared" si="401"/>
        <v>14.600000000001501</v>
      </c>
      <c r="Q6382" s="58"/>
      <c r="R6382" s="58"/>
      <c r="S6382" s="102"/>
    </row>
    <row r="6383" spans="1:19" ht="12.5" customHeight="1" x14ac:dyDescent="0.35">
      <c r="A6383" s="2">
        <v>101</v>
      </c>
      <c r="B6383" s="2" t="s">
        <v>69</v>
      </c>
      <c r="C6383" s="67">
        <v>213.2885</v>
      </c>
      <c r="D6383" t="s">
        <v>65</v>
      </c>
      <c r="E6383" s="2" t="s">
        <v>56</v>
      </c>
      <c r="F6383" s="2" t="s">
        <v>70</v>
      </c>
      <c r="G6383" s="2"/>
      <c r="I6383" s="60">
        <f t="shared" si="399"/>
        <v>0</v>
      </c>
      <c r="J6383" s="60">
        <f>IF(OR(I6383="",I6384="",I6385=""),"",(AVERAGEIF(A6383:A$10000,A6383,I6383:I$10000)))</f>
        <v>0</v>
      </c>
      <c r="K6383" s="60"/>
      <c r="L6383" s="55" t="str">
        <f>IF(O6383="","",A6383)</f>
        <v/>
      </c>
      <c r="M6383" s="60" t="str">
        <f>IF(O6383="","",(VLOOKUP(A6383,A6383:E13367,5,FALSE)))</f>
        <v/>
      </c>
      <c r="N6383" s="55" t="str">
        <f t="shared" si="400"/>
        <v/>
      </c>
      <c r="O6383" s="55" t="str">
        <f t="shared" si="398"/>
        <v/>
      </c>
      <c r="P6383" s="104">
        <f t="shared" si="401"/>
        <v>16.300000000001091</v>
      </c>
      <c r="Q6383" s="58"/>
      <c r="R6383" s="58"/>
      <c r="S6383" s="102"/>
    </row>
    <row r="6384" spans="1:19" ht="12.5" customHeight="1" x14ac:dyDescent="0.35">
      <c r="A6384" s="60">
        <v>101</v>
      </c>
      <c r="B6384" s="60" t="s">
        <v>71</v>
      </c>
      <c r="C6384" s="68">
        <v>213.30529999999999</v>
      </c>
      <c r="D6384" s="58" t="s">
        <v>65</v>
      </c>
      <c r="E6384" s="60" t="s">
        <v>56</v>
      </c>
      <c r="F6384" s="60" t="s">
        <v>70</v>
      </c>
      <c r="G6384" s="60"/>
      <c r="H6384" s="60"/>
      <c r="I6384" s="60">
        <f t="shared" si="399"/>
        <v>0</v>
      </c>
      <c r="J6384" s="60">
        <f>IF(OR(I6384="",I6385="",I6386=""),"",(AVERAGEIF(A6384:A$10000,A6384,I6384:I$10000)))</f>
        <v>0</v>
      </c>
      <c r="K6384" s="60"/>
      <c r="L6384" s="60" t="str">
        <f>IF(O6384="","",A6384)</f>
        <v/>
      </c>
      <c r="M6384" s="60" t="str">
        <f>IF(O6384="","",(VLOOKUP(A6384,A6384:E13368,5,FALSE)))</f>
        <v/>
      </c>
      <c r="N6384" s="60" t="str">
        <f t="shared" si="400"/>
        <v/>
      </c>
      <c r="O6384" s="60" t="str">
        <f t="shared" si="398"/>
        <v/>
      </c>
      <c r="P6384" s="103">
        <f t="shared" si="401"/>
        <v>16.799999999989268</v>
      </c>
      <c r="Q6384" s="58"/>
      <c r="R6384" s="58"/>
      <c r="S6384" s="102"/>
    </row>
    <row r="6385" spans="1:19" ht="12.5" customHeight="1" x14ac:dyDescent="0.35">
      <c r="A6385" s="2">
        <v>101</v>
      </c>
      <c r="B6385" s="2" t="s">
        <v>71</v>
      </c>
      <c r="C6385" s="67">
        <v>213.31989999999999</v>
      </c>
      <c r="D6385" t="s">
        <v>65</v>
      </c>
      <c r="E6385" s="2" t="s">
        <v>56</v>
      </c>
      <c r="F6385" s="2" t="s">
        <v>70</v>
      </c>
      <c r="G6385" s="2"/>
      <c r="I6385" s="60">
        <f t="shared" si="399"/>
        <v>0</v>
      </c>
      <c r="J6385" s="60">
        <f>IF(OR(I6385="",I6386="",I6387=""),"",(AVERAGEIF(A6385:A$10000,A6385,I6385:I$10000)))</f>
        <v>0</v>
      </c>
      <c r="K6385" s="60"/>
      <c r="L6385" s="55" t="str">
        <f>IF(O6385="","",A6385)</f>
        <v/>
      </c>
      <c r="M6385" s="60" t="str">
        <f>IF(O6385="","",(VLOOKUP(A6385,A6385:E13369,5,FALSE)))</f>
        <v/>
      </c>
      <c r="N6385" s="55" t="str">
        <f t="shared" si="400"/>
        <v/>
      </c>
      <c r="O6385" s="55" t="str">
        <f t="shared" si="398"/>
        <v/>
      </c>
      <c r="P6385" s="104">
        <f t="shared" si="401"/>
        <v>14.600000000001501</v>
      </c>
      <c r="Q6385" s="58"/>
      <c r="R6385" s="58"/>
      <c r="S6385" s="102"/>
    </row>
    <row r="6386" spans="1:19" ht="12.5" customHeight="1" x14ac:dyDescent="0.35">
      <c r="A6386" s="60">
        <v>101</v>
      </c>
      <c r="B6386" s="60" t="s">
        <v>71</v>
      </c>
      <c r="C6386" s="68">
        <v>213.3357</v>
      </c>
      <c r="D6386" s="58" t="s">
        <v>65</v>
      </c>
      <c r="E6386" s="60" t="s">
        <v>56</v>
      </c>
      <c r="F6386" s="60" t="s">
        <v>70</v>
      </c>
      <c r="G6386" s="60"/>
      <c r="H6386" s="60"/>
      <c r="I6386" s="60">
        <f t="shared" si="399"/>
        <v>0</v>
      </c>
      <c r="J6386" s="60">
        <f>IF(OR(I6386="",I6387="",I6388=""),"",(AVERAGEIF(A6386:A$10000,A6386,I6386:I$10000)))</f>
        <v>0</v>
      </c>
      <c r="K6386" s="60"/>
      <c r="L6386" s="60" t="str">
        <f>IF(O6386="","",A6386)</f>
        <v/>
      </c>
      <c r="M6386" s="60" t="str">
        <f>IF(O6386="","",(VLOOKUP(A6386,A6386:E13370,5,FALSE)))</f>
        <v/>
      </c>
      <c r="N6386" s="60" t="str">
        <f t="shared" si="400"/>
        <v/>
      </c>
      <c r="O6386" s="60" t="str">
        <f t="shared" si="398"/>
        <v/>
      </c>
      <c r="P6386" s="103">
        <f t="shared" si="401"/>
        <v>15.800000000012915</v>
      </c>
      <c r="Q6386" s="58"/>
      <c r="R6386" s="58"/>
      <c r="S6386" s="102"/>
    </row>
    <row r="6387" spans="1:19" ht="12.5" customHeight="1" x14ac:dyDescent="0.35">
      <c r="A6387" s="2">
        <v>101</v>
      </c>
      <c r="B6387" s="2" t="s">
        <v>71</v>
      </c>
      <c r="C6387" s="67">
        <v>213.3502</v>
      </c>
      <c r="D6387" t="s">
        <v>65</v>
      </c>
      <c r="E6387" s="2" t="s">
        <v>56</v>
      </c>
      <c r="F6387" s="2" t="s">
        <v>70</v>
      </c>
      <c r="G6387" s="2"/>
      <c r="I6387" s="60">
        <f t="shared" si="399"/>
        <v>0</v>
      </c>
      <c r="J6387" s="60">
        <f>IF(OR(I6387="",I6388="",I6389=""),"",(AVERAGEIF(A6387:A$10000,A6387,I6387:I$10000)))</f>
        <v>0</v>
      </c>
      <c r="K6387" s="60"/>
      <c r="L6387" s="55" t="str">
        <f>IF(O6387="","",A6387)</f>
        <v/>
      </c>
      <c r="M6387" s="60" t="str">
        <f>IF(O6387="","",(VLOOKUP(A6387,A6387:E13371,5,FALSE)))</f>
        <v/>
      </c>
      <c r="N6387" s="55" t="str">
        <f t="shared" si="400"/>
        <v/>
      </c>
      <c r="O6387" s="55" t="str">
        <f t="shared" si="398"/>
        <v/>
      </c>
      <c r="P6387" s="104">
        <f t="shared" si="401"/>
        <v>14.499999999998181</v>
      </c>
      <c r="Q6387" s="58"/>
      <c r="R6387" s="58"/>
      <c r="S6387" s="102"/>
    </row>
    <row r="6388" spans="1:19" ht="12.5" customHeight="1" x14ac:dyDescent="0.35">
      <c r="A6388" s="60">
        <v>101</v>
      </c>
      <c r="B6388" s="60" t="s">
        <v>71</v>
      </c>
      <c r="C6388" s="68">
        <v>213.36539999999999</v>
      </c>
      <c r="D6388" s="58" t="s">
        <v>65</v>
      </c>
      <c r="E6388" s="60" t="s">
        <v>56</v>
      </c>
      <c r="F6388" s="60" t="s">
        <v>70</v>
      </c>
      <c r="G6388" s="60"/>
      <c r="H6388" s="60"/>
      <c r="I6388" s="60">
        <f t="shared" si="399"/>
        <v>0</v>
      </c>
      <c r="J6388" s="60">
        <f>IF(OR(I6388="",I6389="",I6390=""),"",(AVERAGEIF(A6388:A$10000,A6388,I6388:I$10000)))</f>
        <v>0</v>
      </c>
      <c r="K6388" s="60"/>
      <c r="L6388" s="60" t="str">
        <f>IF(O6388="","",A6388)</f>
        <v/>
      </c>
      <c r="M6388" s="60" t="str">
        <f>IF(O6388="","",(VLOOKUP(A6388,A6388:E13372,5,FALSE)))</f>
        <v/>
      </c>
      <c r="N6388" s="60" t="str">
        <f t="shared" si="400"/>
        <v/>
      </c>
      <c r="O6388" s="60" t="str">
        <f t="shared" si="398"/>
        <v/>
      </c>
      <c r="P6388" s="103">
        <f t="shared" si="401"/>
        <v>15.199999999992997</v>
      </c>
      <c r="Q6388" s="58"/>
      <c r="R6388" s="58"/>
      <c r="S6388" s="102"/>
    </row>
    <row r="6389" spans="1:19" ht="12.5" customHeight="1" x14ac:dyDescent="0.35">
      <c r="A6389" s="2">
        <v>101</v>
      </c>
      <c r="B6389" s="2" t="s">
        <v>71</v>
      </c>
      <c r="C6389" s="67">
        <v>213.38</v>
      </c>
      <c r="D6389" t="s">
        <v>65</v>
      </c>
      <c r="E6389" s="2" t="s">
        <v>56</v>
      </c>
      <c r="F6389" s="2" t="s">
        <v>70</v>
      </c>
      <c r="G6389" s="2"/>
      <c r="I6389" s="60">
        <f t="shared" si="399"/>
        <v>0</v>
      </c>
      <c r="J6389" s="60">
        <f>IF(OR(I6389="",I6390="",I6391=""),"",(AVERAGEIF(A6389:A$10000,A6389,I6389:I$10000)))</f>
        <v>0</v>
      </c>
      <c r="K6389" s="60"/>
      <c r="L6389" s="55" t="str">
        <f>IF(O6389="","",A6389)</f>
        <v/>
      </c>
      <c r="M6389" s="60" t="str">
        <f>IF(O6389="","",(VLOOKUP(A6389,A6389:E13373,5,FALSE)))</f>
        <v/>
      </c>
      <c r="N6389" s="55" t="str">
        <f t="shared" si="400"/>
        <v/>
      </c>
      <c r="O6389" s="55" t="str">
        <f t="shared" si="398"/>
        <v/>
      </c>
      <c r="P6389" s="104">
        <f t="shared" si="401"/>
        <v>14.600000000001501</v>
      </c>
      <c r="Q6389" s="58"/>
      <c r="R6389" s="58"/>
      <c r="S6389" s="102"/>
    </row>
    <row r="6390" spans="1:19" ht="12.5" customHeight="1" x14ac:dyDescent="0.35">
      <c r="A6390" s="60">
        <v>101</v>
      </c>
      <c r="B6390" s="60" t="s">
        <v>71</v>
      </c>
      <c r="C6390" s="68">
        <v>213.39449999999999</v>
      </c>
      <c r="D6390" s="58" t="s">
        <v>65</v>
      </c>
      <c r="E6390" s="60" t="s">
        <v>56</v>
      </c>
      <c r="F6390" s="60" t="s">
        <v>70</v>
      </c>
      <c r="G6390" s="60"/>
      <c r="H6390" s="60"/>
      <c r="I6390" s="60">
        <f t="shared" si="399"/>
        <v>0</v>
      </c>
      <c r="J6390" s="60">
        <f>IF(OR(I6390="",I6391="",I6392=""),"",(AVERAGEIF(A6390:A$10000,A6390,I6390:I$10000)))</f>
        <v>0</v>
      </c>
      <c r="K6390" s="60"/>
      <c r="L6390" s="60" t="str">
        <f>IF(O6390="","",A6390)</f>
        <v/>
      </c>
      <c r="M6390" s="60" t="str">
        <f>IF(O6390="","",(VLOOKUP(A6390,A6390:E13374,5,FALSE)))</f>
        <v/>
      </c>
      <c r="N6390" s="60" t="str">
        <f t="shared" si="400"/>
        <v/>
      </c>
      <c r="O6390" s="60" t="str">
        <f t="shared" si="398"/>
        <v/>
      </c>
      <c r="P6390" s="103">
        <f t="shared" si="401"/>
        <v>14.499999999998181</v>
      </c>
      <c r="Q6390" s="58"/>
      <c r="R6390" s="58"/>
      <c r="S6390" s="102"/>
    </row>
    <row r="6391" spans="1:19" ht="12.5" customHeight="1" x14ac:dyDescent="0.35">
      <c r="A6391" s="2">
        <v>101</v>
      </c>
      <c r="B6391" s="2" t="s">
        <v>71</v>
      </c>
      <c r="C6391" s="67">
        <v>213.40899999999999</v>
      </c>
      <c r="D6391" t="s">
        <v>65</v>
      </c>
      <c r="E6391" s="2" t="s">
        <v>56</v>
      </c>
      <c r="F6391" s="2" t="s">
        <v>70</v>
      </c>
      <c r="G6391" s="2"/>
      <c r="I6391" s="60">
        <f t="shared" si="399"/>
        <v>0</v>
      </c>
      <c r="J6391" s="60">
        <f>IF(OR(I6391="",I6392="",I6393=""),"",(AVERAGEIF(A6391:A$10000,A6391,I6391:I$10000)))</f>
        <v>0</v>
      </c>
      <c r="K6391" s="60"/>
      <c r="L6391" s="55" t="str">
        <f>IF(O6391="","",A6391)</f>
        <v/>
      </c>
      <c r="M6391" s="60" t="str">
        <f>IF(O6391="","",(VLOOKUP(A6391,A6391:E13375,5,FALSE)))</f>
        <v/>
      </c>
      <c r="N6391" s="55" t="str">
        <f t="shared" si="400"/>
        <v/>
      </c>
      <c r="O6391" s="55" t="str">
        <f t="shared" si="398"/>
        <v/>
      </c>
      <c r="P6391" s="104">
        <f t="shared" si="401"/>
        <v>14.499999999998181</v>
      </c>
      <c r="Q6391" s="58"/>
      <c r="R6391" s="58"/>
      <c r="S6391" s="102"/>
    </row>
    <row r="6392" spans="1:19" ht="12.5" customHeight="1" x14ac:dyDescent="0.35">
      <c r="A6392" s="60">
        <v>101</v>
      </c>
      <c r="B6392" s="60" t="s">
        <v>71</v>
      </c>
      <c r="C6392" s="68">
        <v>213.42490000000001</v>
      </c>
      <c r="D6392" s="58" t="s">
        <v>65</v>
      </c>
      <c r="E6392" s="60" t="s">
        <v>56</v>
      </c>
      <c r="F6392" s="60" t="s">
        <v>70</v>
      </c>
      <c r="G6392" s="60"/>
      <c r="H6392" s="60"/>
      <c r="I6392" s="60">
        <f t="shared" si="399"/>
        <v>0</v>
      </c>
      <c r="J6392" s="60">
        <f>IF(OR(I6392="",I6393="",I6394=""),"",(AVERAGEIF(A6392:A$10000,A6392,I6392:I$10000)))</f>
        <v>0</v>
      </c>
      <c r="K6392" s="60"/>
      <c r="L6392" s="60" t="str">
        <f>IF(O6392="","",A6392)</f>
        <v/>
      </c>
      <c r="M6392" s="60" t="str">
        <f>IF(O6392="","",(VLOOKUP(A6392,A6392:E13376,5,FALSE)))</f>
        <v/>
      </c>
      <c r="N6392" s="60" t="str">
        <f t="shared" si="400"/>
        <v/>
      </c>
      <c r="O6392" s="60" t="str">
        <f t="shared" si="398"/>
        <v/>
      </c>
      <c r="P6392" s="103">
        <f t="shared" si="401"/>
        <v>15.900000000016234</v>
      </c>
      <c r="Q6392" s="58"/>
      <c r="R6392" s="58"/>
      <c r="S6392" s="102"/>
    </row>
    <row r="6393" spans="1:19" ht="12.5" customHeight="1" x14ac:dyDescent="0.35">
      <c r="A6393" s="2">
        <v>101</v>
      </c>
      <c r="B6393" s="2" t="s">
        <v>69</v>
      </c>
      <c r="C6393" s="67">
        <v>213.43940000000001</v>
      </c>
      <c r="D6393" t="s">
        <v>65</v>
      </c>
      <c r="E6393" s="2" t="s">
        <v>56</v>
      </c>
      <c r="F6393" s="2" t="s">
        <v>70</v>
      </c>
      <c r="G6393" s="2"/>
      <c r="I6393" s="60">
        <f t="shared" si="399"/>
        <v>0</v>
      </c>
      <c r="J6393" s="60">
        <f>IF(OR(I6393="",I6394="",I6395=""),"",(AVERAGEIF(A6393:A$10000,A6393,I6393:I$10000)))</f>
        <v>0</v>
      </c>
      <c r="K6393" s="60"/>
      <c r="L6393" s="55" t="str">
        <f>IF(O6393="","",A6393)</f>
        <v/>
      </c>
      <c r="M6393" s="60" t="str">
        <f>IF(O6393="","",(VLOOKUP(A6393,A6393:E13377,5,FALSE)))</f>
        <v/>
      </c>
      <c r="N6393" s="55" t="str">
        <f t="shared" si="400"/>
        <v/>
      </c>
      <c r="O6393" s="55" t="str">
        <f t="shared" si="398"/>
        <v/>
      </c>
      <c r="P6393" s="104">
        <f t="shared" si="401"/>
        <v>14.499999999998181</v>
      </c>
      <c r="Q6393" s="58"/>
      <c r="R6393" s="58"/>
      <c r="S6393" s="102"/>
    </row>
    <row r="6394" spans="1:19" ht="12.5" customHeight="1" x14ac:dyDescent="0.35">
      <c r="A6394" s="60">
        <v>101</v>
      </c>
      <c r="B6394" s="60" t="s">
        <v>71</v>
      </c>
      <c r="C6394" s="68">
        <v>213.46250000000001</v>
      </c>
      <c r="D6394" s="58" t="s">
        <v>65</v>
      </c>
      <c r="E6394" s="60" t="s">
        <v>56</v>
      </c>
      <c r="F6394" s="60" t="s">
        <v>70</v>
      </c>
      <c r="G6394" s="60"/>
      <c r="H6394" s="60"/>
      <c r="I6394" s="60">
        <f t="shared" si="399"/>
        <v>0</v>
      </c>
      <c r="J6394" s="60">
        <f>IF(OR(I6394="",I6395="",I6396=""),"",(AVERAGEIF(A6394:A$10000,A6394,I6394:I$10000)))</f>
        <v>0</v>
      </c>
      <c r="K6394" s="60"/>
      <c r="L6394" s="60" t="str">
        <f>IF(O6394="","",A6394)</f>
        <v/>
      </c>
      <c r="M6394" s="60" t="str">
        <f>IF(O6394="","",(VLOOKUP(A6394,A6394:E13378,5,FALSE)))</f>
        <v/>
      </c>
      <c r="N6394" s="60" t="str">
        <f t="shared" si="400"/>
        <v/>
      </c>
      <c r="O6394" s="60" t="str">
        <f t="shared" si="398"/>
        <v/>
      </c>
      <c r="P6394" s="103">
        <f t="shared" si="401"/>
        <v>23.099999999999454</v>
      </c>
      <c r="Q6394" s="58"/>
      <c r="R6394" s="58"/>
      <c r="S6394" s="102"/>
    </row>
    <row r="6395" spans="1:19" ht="12.5" customHeight="1" x14ac:dyDescent="0.35">
      <c r="A6395" s="2">
        <v>101</v>
      </c>
      <c r="B6395" s="2" t="s">
        <v>71</v>
      </c>
      <c r="C6395" s="67">
        <v>213.47800000000001</v>
      </c>
      <c r="D6395" t="s">
        <v>65</v>
      </c>
      <c r="E6395" s="2" t="s">
        <v>56</v>
      </c>
      <c r="F6395" s="2" t="s">
        <v>70</v>
      </c>
      <c r="G6395" s="2"/>
      <c r="I6395" s="60">
        <f t="shared" si="399"/>
        <v>0</v>
      </c>
      <c r="J6395" s="60">
        <f>IF(OR(I6395="",I6396="",I6397=""),"",(AVERAGEIF(A6395:A$10000,A6395,I6395:I$10000)))</f>
        <v>0</v>
      </c>
      <c r="K6395" s="60"/>
      <c r="L6395" s="55" t="str">
        <f>IF(O6395="","",A6395)</f>
        <v/>
      </c>
      <c r="M6395" s="60" t="str">
        <f>IF(O6395="","",(VLOOKUP(A6395,A6395:E13379,5,FALSE)))</f>
        <v/>
      </c>
      <c r="N6395" s="55" t="str">
        <f t="shared" si="400"/>
        <v/>
      </c>
      <c r="O6395" s="55" t="str">
        <f t="shared" si="398"/>
        <v/>
      </c>
      <c r="P6395" s="104">
        <f t="shared" si="401"/>
        <v>15.500000000002956</v>
      </c>
      <c r="Q6395" s="58"/>
      <c r="R6395" s="58"/>
      <c r="S6395" s="102"/>
    </row>
    <row r="6396" spans="1:19" ht="12.5" customHeight="1" x14ac:dyDescent="0.35">
      <c r="A6396" s="60">
        <v>101</v>
      </c>
      <c r="B6396" s="60" t="s">
        <v>69</v>
      </c>
      <c r="C6396" s="68">
        <v>213.49260000000001</v>
      </c>
      <c r="D6396" s="58" t="s">
        <v>65</v>
      </c>
      <c r="E6396" s="60" t="s">
        <v>56</v>
      </c>
      <c r="F6396" s="60" t="s">
        <v>70</v>
      </c>
      <c r="G6396" s="60"/>
      <c r="H6396" s="60"/>
      <c r="I6396" s="60">
        <f t="shared" si="399"/>
        <v>0</v>
      </c>
      <c r="J6396" s="60">
        <f>IF(OR(I6396="",I6397="",I6398=""),"",(AVERAGEIF(A6396:A$10000,A6396,I6396:I$10000)))</f>
        <v>0</v>
      </c>
      <c r="K6396" s="60"/>
      <c r="L6396" s="60" t="str">
        <f>IF(O6396="","",A6396)</f>
        <v/>
      </c>
      <c r="M6396" s="60" t="str">
        <f>IF(O6396="","",(VLOOKUP(A6396,A6396:E13380,5,FALSE)))</f>
        <v/>
      </c>
      <c r="N6396" s="60" t="str">
        <f t="shared" si="400"/>
        <v/>
      </c>
      <c r="O6396" s="60" t="str">
        <f t="shared" si="398"/>
        <v/>
      </c>
      <c r="P6396" s="103">
        <f t="shared" si="401"/>
        <v>14.600000000001501</v>
      </c>
      <c r="Q6396" s="58"/>
      <c r="R6396" s="58"/>
      <c r="S6396" s="102"/>
    </row>
    <row r="6397" spans="1:19" ht="12.5" customHeight="1" x14ac:dyDescent="0.35">
      <c r="A6397" s="2">
        <v>101</v>
      </c>
      <c r="B6397" s="2" t="s">
        <v>71</v>
      </c>
      <c r="C6397" s="67">
        <v>213.50899999999999</v>
      </c>
      <c r="D6397" t="s">
        <v>65</v>
      </c>
      <c r="E6397" s="2" t="s">
        <v>56</v>
      </c>
      <c r="F6397" s="2" t="s">
        <v>70</v>
      </c>
      <c r="G6397" s="2"/>
      <c r="I6397" s="60">
        <f t="shared" si="399"/>
        <v>0</v>
      </c>
      <c r="J6397" s="60">
        <f>IF(OR(I6397="",I6398="",I6399=""),"",(AVERAGEIF(A6397:A$10000,A6397,I6397:I$10000)))</f>
        <v>0</v>
      </c>
      <c r="K6397" s="60"/>
      <c r="L6397" s="55" t="str">
        <f>IF(O6397="","",A6397)</f>
        <v/>
      </c>
      <c r="M6397" s="60" t="str">
        <f>IF(O6397="","",(VLOOKUP(A6397,A6397:E13381,5,FALSE)))</f>
        <v/>
      </c>
      <c r="N6397" s="55" t="str">
        <f t="shared" si="400"/>
        <v/>
      </c>
      <c r="O6397" s="55" t="str">
        <f t="shared" si="398"/>
        <v/>
      </c>
      <c r="P6397" s="104">
        <f t="shared" si="401"/>
        <v>16.399999999975989</v>
      </c>
      <c r="Q6397" s="58"/>
      <c r="R6397" s="58"/>
      <c r="S6397" s="102"/>
    </row>
    <row r="6398" spans="1:19" ht="12.5" customHeight="1" x14ac:dyDescent="0.35">
      <c r="A6398" s="60">
        <v>101</v>
      </c>
      <c r="B6398" s="60" t="s">
        <v>71</v>
      </c>
      <c r="C6398" s="68">
        <v>213.524</v>
      </c>
      <c r="D6398" s="58" t="s">
        <v>65</v>
      </c>
      <c r="E6398" s="60" t="s">
        <v>56</v>
      </c>
      <c r="F6398" s="60" t="s">
        <v>70</v>
      </c>
      <c r="G6398" s="60"/>
      <c r="H6398" s="60"/>
      <c r="I6398" s="60">
        <f t="shared" si="399"/>
        <v>0</v>
      </c>
      <c r="J6398" s="60">
        <f>IF(OR(I6398="",I6399="",I6400=""),"",(AVERAGEIF(A6398:A$10000,A6398,I6398:I$10000)))</f>
        <v>0</v>
      </c>
      <c r="K6398" s="60"/>
      <c r="L6398" s="60" t="str">
        <f>IF(O6398="","",A6398)</f>
        <v/>
      </c>
      <c r="M6398" s="60" t="str">
        <f>IF(O6398="","",(VLOOKUP(A6398,A6398:E13382,5,FALSE)))</f>
        <v/>
      </c>
      <c r="N6398" s="60" t="str">
        <f t="shared" si="400"/>
        <v/>
      </c>
      <c r="O6398" s="60" t="str">
        <f t="shared" si="398"/>
        <v/>
      </c>
      <c r="P6398" s="103">
        <f t="shared" si="401"/>
        <v>15.000000000014779</v>
      </c>
      <c r="Q6398" s="58"/>
      <c r="R6398" s="58"/>
      <c r="S6398" s="102"/>
    </row>
    <row r="6399" spans="1:19" ht="12.5" customHeight="1" x14ac:dyDescent="0.35">
      <c r="A6399" s="2">
        <v>101</v>
      </c>
      <c r="B6399" s="2" t="s">
        <v>71</v>
      </c>
      <c r="C6399" s="67">
        <v>213.53809999999999</v>
      </c>
      <c r="D6399" t="s">
        <v>65</v>
      </c>
      <c r="E6399" s="2" t="s">
        <v>56</v>
      </c>
      <c r="F6399" s="2" t="s">
        <v>70</v>
      </c>
      <c r="G6399" s="2"/>
      <c r="I6399" s="60">
        <f t="shared" si="399"/>
        <v>0</v>
      </c>
      <c r="J6399" s="60">
        <f>IF(OR(I6399="",I6400="",I6401=""),"",(AVERAGEIF(A6399:A$10000,A6399,I6399:I$10000)))</f>
        <v>0</v>
      </c>
      <c r="K6399" s="60"/>
      <c r="L6399" s="55" t="str">
        <f>IF(O6399="","",A6399)</f>
        <v/>
      </c>
      <c r="M6399" s="60" t="str">
        <f>IF(O6399="","",(VLOOKUP(A6399,A6399:E13383,5,FALSE)))</f>
        <v/>
      </c>
      <c r="N6399" s="55" t="str">
        <f t="shared" si="400"/>
        <v/>
      </c>
      <c r="O6399" s="55" t="str">
        <f t="shared" si="398"/>
        <v/>
      </c>
      <c r="P6399" s="104">
        <f t="shared" si="401"/>
        <v>14.099999999984902</v>
      </c>
      <c r="Q6399" s="58"/>
      <c r="R6399" s="58"/>
      <c r="S6399" s="102"/>
    </row>
    <row r="6400" spans="1:19" ht="12.5" customHeight="1" x14ac:dyDescent="0.35">
      <c r="A6400" s="60">
        <v>101</v>
      </c>
      <c r="B6400" s="60" t="s">
        <v>71</v>
      </c>
      <c r="C6400" s="68">
        <v>213.55250000000001</v>
      </c>
      <c r="D6400" s="58" t="s">
        <v>65</v>
      </c>
      <c r="E6400" s="60" t="s">
        <v>56</v>
      </c>
      <c r="F6400" s="60" t="s">
        <v>70</v>
      </c>
      <c r="G6400" s="60"/>
      <c r="H6400" s="60"/>
      <c r="I6400" s="60">
        <f t="shared" si="399"/>
        <v>0</v>
      </c>
      <c r="J6400" s="60">
        <f>IF(OR(I6400="",I6401="",I6402=""),"",(AVERAGEIF(A6400:A$10000,A6400,I6400:I$10000)))</f>
        <v>0</v>
      </c>
      <c r="K6400" s="60"/>
      <c r="L6400" s="60" t="str">
        <f>IF(O6400="","",A6400)</f>
        <v/>
      </c>
      <c r="M6400" s="60" t="str">
        <f>IF(O6400="","",(VLOOKUP(A6400,A6400:E13384,5,FALSE)))</f>
        <v/>
      </c>
      <c r="N6400" s="60" t="str">
        <f t="shared" si="400"/>
        <v/>
      </c>
      <c r="O6400" s="60" t="str">
        <f t="shared" si="398"/>
        <v/>
      </c>
      <c r="P6400" s="103">
        <f t="shared" si="401"/>
        <v>14.400000000023283</v>
      </c>
      <c r="Q6400" s="58"/>
      <c r="R6400" s="58"/>
      <c r="S6400" s="102"/>
    </row>
    <row r="6401" spans="1:19" ht="12.5" customHeight="1" x14ac:dyDescent="0.35">
      <c r="A6401" s="2">
        <v>101</v>
      </c>
      <c r="B6401" s="2" t="s">
        <v>71</v>
      </c>
      <c r="C6401" s="67">
        <v>213.5676</v>
      </c>
      <c r="D6401" t="s">
        <v>65</v>
      </c>
      <c r="E6401" s="2" t="s">
        <v>56</v>
      </c>
      <c r="F6401" s="2" t="s">
        <v>70</v>
      </c>
      <c r="G6401" s="2"/>
      <c r="I6401" s="60">
        <f t="shared" si="399"/>
        <v>0</v>
      </c>
      <c r="J6401" s="60">
        <f>IF(OR(I6401="",I6402="",I6403=""),"",(AVERAGEIF(A6401:A$10000,A6401,I6401:I$10000)))</f>
        <v>0</v>
      </c>
      <c r="K6401" s="60"/>
      <c r="L6401" s="55" t="str">
        <f>IF(O6401="","",A6401)</f>
        <v/>
      </c>
      <c r="M6401" s="60" t="str">
        <f>IF(O6401="","",(VLOOKUP(A6401,A6401:E13385,5,FALSE)))</f>
        <v/>
      </c>
      <c r="N6401" s="55" t="str">
        <f t="shared" si="400"/>
        <v/>
      </c>
      <c r="O6401" s="55" t="str">
        <f t="shared" si="398"/>
        <v/>
      </c>
      <c r="P6401" s="104">
        <f t="shared" si="401"/>
        <v>15.099999999989677</v>
      </c>
      <c r="Q6401" s="58"/>
      <c r="R6401" s="58"/>
      <c r="S6401" s="102"/>
    </row>
    <row r="6402" spans="1:19" ht="12.5" customHeight="1" x14ac:dyDescent="0.35">
      <c r="A6402" s="60">
        <v>101</v>
      </c>
      <c r="B6402" s="60" t="s">
        <v>69</v>
      </c>
      <c r="C6402" s="68">
        <v>213.58199999999999</v>
      </c>
      <c r="D6402" s="58" t="s">
        <v>65</v>
      </c>
      <c r="E6402" s="60" t="s">
        <v>56</v>
      </c>
      <c r="F6402" s="60" t="s">
        <v>70</v>
      </c>
      <c r="G6402" s="60"/>
      <c r="H6402" s="60"/>
      <c r="I6402" s="60">
        <f t="shared" si="399"/>
        <v>0</v>
      </c>
      <c r="J6402" s="60">
        <f>IF(OR(I6402="",I6403="",I6404=""),"",(AVERAGEIF(A6402:A$10000,A6402,I6402:I$10000)))</f>
        <v>0</v>
      </c>
      <c r="K6402" s="60"/>
      <c r="L6402" s="60" t="str">
        <f>IF(O6402="","",A6402)</f>
        <v/>
      </c>
      <c r="M6402" s="60" t="str">
        <f>IF(O6402="","",(VLOOKUP(A6402,A6402:E13386,5,FALSE)))</f>
        <v/>
      </c>
      <c r="N6402" s="60" t="str">
        <f t="shared" si="400"/>
        <v/>
      </c>
      <c r="O6402" s="60" t="str">
        <f t="shared" si="398"/>
        <v/>
      </c>
      <c r="P6402" s="103">
        <f t="shared" si="401"/>
        <v>14.399999999994861</v>
      </c>
      <c r="Q6402" s="58"/>
      <c r="R6402" s="58"/>
      <c r="S6402" s="102"/>
    </row>
    <row r="6403" spans="1:19" ht="12.5" customHeight="1" x14ac:dyDescent="0.35">
      <c r="A6403" s="2">
        <v>101</v>
      </c>
      <c r="B6403" s="2" t="s">
        <v>69</v>
      </c>
      <c r="C6403" s="67">
        <v>213.5966</v>
      </c>
      <c r="D6403" t="s">
        <v>65</v>
      </c>
      <c r="E6403" s="2" t="s">
        <v>56</v>
      </c>
      <c r="F6403" s="2" t="s">
        <v>70</v>
      </c>
      <c r="G6403" s="2"/>
      <c r="I6403" s="60">
        <f t="shared" si="399"/>
        <v>0</v>
      </c>
      <c r="J6403" s="60">
        <f>IF(OR(I6403="",I6404="",I6405=""),"",(AVERAGEIF(A6403:A$10000,A6403,I6403:I$10000)))</f>
        <v>0</v>
      </c>
      <c r="K6403" s="60"/>
      <c r="L6403" s="55" t="str">
        <f>IF(O6403="","",A6403)</f>
        <v/>
      </c>
      <c r="M6403" s="60" t="str">
        <f>IF(O6403="","",(VLOOKUP(A6403,A6403:E13387,5,FALSE)))</f>
        <v/>
      </c>
      <c r="N6403" s="55" t="str">
        <f t="shared" si="400"/>
        <v/>
      </c>
      <c r="O6403" s="55" t="str">
        <f t="shared" si="398"/>
        <v/>
      </c>
      <c r="P6403" s="104">
        <f t="shared" si="401"/>
        <v>14.600000000001501</v>
      </c>
      <c r="Q6403" s="58"/>
      <c r="R6403" s="58"/>
      <c r="S6403" s="102"/>
    </row>
    <row r="6404" spans="1:19" ht="12.5" customHeight="1" x14ac:dyDescent="0.35">
      <c r="A6404" s="60">
        <v>101</v>
      </c>
      <c r="B6404" s="60" t="s">
        <v>69</v>
      </c>
      <c r="C6404" s="68">
        <v>213.61060000000001</v>
      </c>
      <c r="D6404" s="58" t="s">
        <v>65</v>
      </c>
      <c r="E6404" s="60" t="s">
        <v>56</v>
      </c>
      <c r="F6404" s="60" t="s">
        <v>70</v>
      </c>
      <c r="G6404" s="60"/>
      <c r="H6404" s="60"/>
      <c r="I6404" s="60">
        <f t="shared" si="399"/>
        <v>0</v>
      </c>
      <c r="J6404" s="60">
        <f>IF(OR(I6404="",I6405="",I6406=""),"",(AVERAGEIF(A6404:A$10000,A6404,I6404:I$10000)))</f>
        <v>0</v>
      </c>
      <c r="K6404" s="60"/>
      <c r="L6404" s="60" t="str">
        <f>IF(O6404="","",A6404)</f>
        <v/>
      </c>
      <c r="M6404" s="60" t="str">
        <f>IF(O6404="","",(VLOOKUP(A6404,A6404:E13388,5,FALSE)))</f>
        <v/>
      </c>
      <c r="N6404" s="60" t="str">
        <f t="shared" si="400"/>
        <v/>
      </c>
      <c r="O6404" s="60" t="str">
        <f t="shared" si="398"/>
        <v/>
      </c>
      <c r="P6404" s="103">
        <f t="shared" si="401"/>
        <v>14.000000000010004</v>
      </c>
      <c r="Q6404" s="58"/>
      <c r="R6404" s="58"/>
      <c r="S6404" s="102"/>
    </row>
    <row r="6405" spans="1:19" ht="12.5" customHeight="1" x14ac:dyDescent="0.35">
      <c r="A6405" s="2">
        <v>101</v>
      </c>
      <c r="B6405" s="2" t="s">
        <v>69</v>
      </c>
      <c r="C6405" s="67">
        <v>213.62729999999999</v>
      </c>
      <c r="D6405" t="s">
        <v>65</v>
      </c>
      <c r="E6405" s="2" t="s">
        <v>56</v>
      </c>
      <c r="F6405" s="2" t="s">
        <v>70</v>
      </c>
      <c r="G6405" s="2"/>
      <c r="I6405" s="60">
        <f t="shared" si="399"/>
        <v>0</v>
      </c>
      <c r="J6405" s="60">
        <f>IF(OR(I6405="",I6406="",I6407=""),"",(AVERAGEIF(A6405:A$10000,A6405,I6405:I$10000)))</f>
        <v>0</v>
      </c>
      <c r="K6405" s="60"/>
      <c r="L6405" s="55" t="str">
        <f>IF(O6405="","",A6405)</f>
        <v/>
      </c>
      <c r="M6405" s="60" t="str">
        <f>IF(O6405="","",(VLOOKUP(A6405,A6405:E13389,5,FALSE)))</f>
        <v/>
      </c>
      <c r="N6405" s="55" t="str">
        <f t="shared" si="400"/>
        <v/>
      </c>
      <c r="O6405" s="55" t="str">
        <f t="shared" si="398"/>
        <v/>
      </c>
      <c r="P6405" s="104">
        <f t="shared" si="401"/>
        <v>16.699999999985948</v>
      </c>
      <c r="Q6405" s="58"/>
      <c r="R6405" s="58"/>
      <c r="S6405" s="102"/>
    </row>
    <row r="6406" spans="1:19" ht="12.5" customHeight="1" x14ac:dyDescent="0.35">
      <c r="A6406" s="60">
        <v>101</v>
      </c>
      <c r="B6406" s="60" t="s">
        <v>69</v>
      </c>
      <c r="C6406" s="68">
        <v>213.64189999999999</v>
      </c>
      <c r="D6406" s="58" t="s">
        <v>65</v>
      </c>
      <c r="E6406" s="60" t="s">
        <v>56</v>
      </c>
      <c r="F6406" s="60" t="s">
        <v>70</v>
      </c>
      <c r="G6406" s="60"/>
      <c r="H6406" s="60"/>
      <c r="I6406" s="60">
        <f t="shared" si="399"/>
        <v>0</v>
      </c>
      <c r="J6406" s="60">
        <f>IF(OR(I6406="",I6407="",I6408=""),"",(AVERAGEIF(A6406:A$10000,A6406,I6406:I$10000)))</f>
        <v>0</v>
      </c>
      <c r="K6406" s="60"/>
      <c r="L6406" s="60" t="str">
        <f>IF(O6406="","",A6406)</f>
        <v/>
      </c>
      <c r="M6406" s="60" t="str">
        <f>IF(O6406="","",(VLOOKUP(A6406,A6406:E13390,5,FALSE)))</f>
        <v/>
      </c>
      <c r="N6406" s="60" t="str">
        <f t="shared" si="400"/>
        <v/>
      </c>
      <c r="O6406" s="60" t="str">
        <f t="shared" si="398"/>
        <v/>
      </c>
      <c r="P6406" s="103">
        <f t="shared" si="401"/>
        <v>14.600000000001501</v>
      </c>
      <c r="Q6406" s="58"/>
      <c r="R6406" s="58"/>
      <c r="S6406" s="102"/>
    </row>
    <row r="6407" spans="1:19" ht="12.5" customHeight="1" x14ac:dyDescent="0.35">
      <c r="A6407" s="2">
        <v>101</v>
      </c>
      <c r="B6407" s="2" t="s">
        <v>71</v>
      </c>
      <c r="C6407" s="67">
        <v>213.66650000000001</v>
      </c>
      <c r="D6407" t="s">
        <v>65</v>
      </c>
      <c r="E6407" s="2" t="s">
        <v>56</v>
      </c>
      <c r="F6407" s="2" t="s">
        <v>70</v>
      </c>
      <c r="G6407" s="2"/>
      <c r="I6407" s="60">
        <f t="shared" si="399"/>
        <v>0</v>
      </c>
      <c r="J6407" s="60">
        <f>IF(OR(I6407="",I6408="",I6409=""),"",(AVERAGEIF(A6407:A$10000,A6407,I6407:I$10000)))</f>
        <v>0</v>
      </c>
      <c r="K6407" s="60"/>
      <c r="L6407" s="55" t="str">
        <f>IF(O6407="","",A6407)</f>
        <v/>
      </c>
      <c r="M6407" s="60" t="str">
        <f>IF(O6407="","",(VLOOKUP(A6407,A6407:E13391,5,FALSE)))</f>
        <v/>
      </c>
      <c r="N6407" s="55" t="str">
        <f t="shared" si="400"/>
        <v/>
      </c>
      <c r="O6407" s="55" t="str">
        <f t="shared" si="398"/>
        <v/>
      </c>
      <c r="P6407" s="104">
        <f t="shared" si="401"/>
        <v>24.600000000020827</v>
      </c>
      <c r="Q6407" s="58"/>
      <c r="R6407" s="58"/>
      <c r="S6407" s="102"/>
    </row>
    <row r="6408" spans="1:19" ht="12.5" customHeight="1" x14ac:dyDescent="0.35">
      <c r="A6408" s="60">
        <v>101</v>
      </c>
      <c r="B6408" s="60" t="s">
        <v>71</v>
      </c>
      <c r="C6408" s="68">
        <v>213.68090000000001</v>
      </c>
      <c r="D6408" s="58" t="s">
        <v>65</v>
      </c>
      <c r="E6408" s="60" t="s">
        <v>56</v>
      </c>
      <c r="F6408" s="60" t="s">
        <v>70</v>
      </c>
      <c r="G6408" s="60"/>
      <c r="H6408" s="60"/>
      <c r="I6408" s="60">
        <f t="shared" si="399"/>
        <v>0</v>
      </c>
      <c r="J6408" s="60">
        <f>IF(OR(I6408="",I6409="",I6410=""),"",(AVERAGEIF(A6408:A$10000,A6408,I6408:I$10000)))</f>
        <v>0</v>
      </c>
      <c r="K6408" s="60"/>
      <c r="L6408" s="60" t="str">
        <f>IF(O6408="","",A6408)</f>
        <v/>
      </c>
      <c r="M6408" s="60" t="str">
        <f>IF(O6408="","",(VLOOKUP(A6408,A6408:E13392,5,FALSE)))</f>
        <v/>
      </c>
      <c r="N6408" s="60" t="str">
        <f t="shared" si="400"/>
        <v/>
      </c>
      <c r="O6408" s="60" t="str">
        <f t="shared" si="398"/>
        <v/>
      </c>
      <c r="P6408" s="103">
        <f t="shared" si="401"/>
        <v>14.399999999994861</v>
      </c>
      <c r="Q6408" s="58"/>
      <c r="R6408" s="58"/>
      <c r="S6408" s="102"/>
    </row>
    <row r="6409" spans="1:19" ht="12.5" customHeight="1" x14ac:dyDescent="0.35">
      <c r="A6409" s="2">
        <v>101</v>
      </c>
      <c r="B6409" s="2" t="s">
        <v>71</v>
      </c>
      <c r="C6409" s="67">
        <v>213.6968</v>
      </c>
      <c r="D6409" t="s">
        <v>65</v>
      </c>
      <c r="E6409" s="2" t="s">
        <v>56</v>
      </c>
      <c r="F6409" s="2" t="s">
        <v>70</v>
      </c>
      <c r="G6409" s="2"/>
      <c r="I6409" s="60">
        <f t="shared" si="399"/>
        <v>0</v>
      </c>
      <c r="J6409" s="60">
        <f>IF(OR(I6409="",I6410="",I6411=""),"",(AVERAGEIF(A6409:A$10000,A6409,I6409:I$10000)))</f>
        <v>0</v>
      </c>
      <c r="K6409" s="60"/>
      <c r="L6409" s="55" t="str">
        <f>IF(O6409="","",A6409)</f>
        <v/>
      </c>
      <c r="M6409" s="60" t="str">
        <f>IF(O6409="","",(VLOOKUP(A6409,A6409:E13393,5,FALSE)))</f>
        <v/>
      </c>
      <c r="N6409" s="55" t="str">
        <f t="shared" si="400"/>
        <v/>
      </c>
      <c r="O6409" s="55" t="str">
        <f t="shared" si="398"/>
        <v/>
      </c>
      <c r="P6409" s="104">
        <f t="shared" si="401"/>
        <v>15.899999999987813</v>
      </c>
      <c r="Q6409" s="58"/>
      <c r="R6409" s="58"/>
      <c r="S6409" s="102"/>
    </row>
    <row r="6410" spans="1:19" ht="12.5" customHeight="1" x14ac:dyDescent="0.35">
      <c r="A6410" s="60">
        <v>102</v>
      </c>
      <c r="B6410" s="60" t="s">
        <v>69</v>
      </c>
      <c r="C6410" s="68">
        <v>214.71709999999999</v>
      </c>
      <c r="D6410" s="58" t="s">
        <v>65</v>
      </c>
      <c r="E6410" s="60" t="s">
        <v>59</v>
      </c>
      <c r="F6410" s="60" t="s">
        <v>70</v>
      </c>
      <c r="G6410" s="60"/>
      <c r="H6410" s="60"/>
      <c r="I6410" s="60">
        <f t="shared" si="399"/>
        <v>0</v>
      </c>
      <c r="J6410" s="60">
        <f>IF(OR(I6410="",I6411="",I6412=""),"",(AVERAGEIF(A6410:A$10000,A6410,I6410:I$10000)))</f>
        <v>0</v>
      </c>
      <c r="K6410" s="60"/>
      <c r="L6410" s="60" t="str">
        <f>IF(O6410="","",A6410)</f>
        <v/>
      </c>
      <c r="M6410" s="60" t="str">
        <f>IF(O6410="","",(VLOOKUP(A6410,A6410:E13394,5,FALSE)))</f>
        <v/>
      </c>
      <c r="N6410" s="60" t="str">
        <f t="shared" si="400"/>
        <v/>
      </c>
      <c r="O6410" s="60" t="str">
        <f t="shared" si="398"/>
        <v/>
      </c>
      <c r="P6410" s="103" t="str">
        <f t="shared" si="401"/>
        <v/>
      </c>
      <c r="Q6410" s="58"/>
      <c r="R6410" s="58"/>
      <c r="S6410" s="102"/>
    </row>
    <row r="6411" spans="1:19" ht="12.5" customHeight="1" x14ac:dyDescent="0.35">
      <c r="A6411" s="2">
        <v>102</v>
      </c>
      <c r="B6411" s="2" t="s">
        <v>69</v>
      </c>
      <c r="C6411" s="67">
        <v>214.73050000000001</v>
      </c>
      <c r="D6411" t="s">
        <v>65</v>
      </c>
      <c r="E6411" s="2" t="s">
        <v>59</v>
      </c>
      <c r="F6411" s="2" t="s">
        <v>70</v>
      </c>
      <c r="G6411" s="2"/>
      <c r="I6411" s="60">
        <f t="shared" si="399"/>
        <v>0</v>
      </c>
      <c r="J6411" s="60">
        <f>IF(OR(I6411="",I6412="",I6413=""),"",(AVERAGEIF(A6411:A$10000,A6411,I6411:I$10000)))</f>
        <v>0</v>
      </c>
      <c r="K6411" s="60"/>
      <c r="L6411" s="55" t="str">
        <f>IF(O6411="","",A6411)</f>
        <v/>
      </c>
      <c r="M6411" s="60" t="str">
        <f>IF(O6411="","",(VLOOKUP(A6411,A6411:E13395,5,FALSE)))</f>
        <v/>
      </c>
      <c r="N6411" s="55" t="str">
        <f t="shared" si="400"/>
        <v/>
      </c>
      <c r="O6411" s="55" t="str">
        <f t="shared" si="398"/>
        <v/>
      </c>
      <c r="P6411" s="104">
        <f t="shared" si="401"/>
        <v>13.400000000018508</v>
      </c>
      <c r="Q6411" s="58"/>
      <c r="R6411" s="58"/>
      <c r="S6411" s="102"/>
    </row>
    <row r="6412" spans="1:19" ht="12.5" customHeight="1" x14ac:dyDescent="0.35">
      <c r="A6412" s="60">
        <v>102</v>
      </c>
      <c r="B6412" s="60" t="s">
        <v>69</v>
      </c>
      <c r="C6412" s="68">
        <v>214.74510000000001</v>
      </c>
      <c r="D6412" s="58" t="s">
        <v>65</v>
      </c>
      <c r="E6412" s="60" t="s">
        <v>59</v>
      </c>
      <c r="F6412" s="60" t="s">
        <v>70</v>
      </c>
      <c r="G6412" s="60"/>
      <c r="H6412" s="60"/>
      <c r="I6412" s="60">
        <f t="shared" si="399"/>
        <v>0</v>
      </c>
      <c r="J6412" s="60">
        <f>IF(OR(I6412="",I6413="",I6414=""),"",(AVERAGEIF(A6412:A$10000,A6412,I6412:I$10000)))</f>
        <v>0</v>
      </c>
      <c r="K6412" s="60"/>
      <c r="L6412" s="60" t="str">
        <f>IF(O6412="","",A6412)</f>
        <v/>
      </c>
      <c r="M6412" s="60" t="str">
        <f>IF(O6412="","",(VLOOKUP(A6412,A6412:E13396,5,FALSE)))</f>
        <v/>
      </c>
      <c r="N6412" s="60" t="str">
        <f t="shared" si="400"/>
        <v/>
      </c>
      <c r="O6412" s="60" t="str">
        <f t="shared" ref="O6412:O6475" si="402">IF(J6412="","",IF(AND(J6411="",J6410="",J6409=""),C6412,""))</f>
        <v/>
      </c>
      <c r="P6412" s="103">
        <f t="shared" si="401"/>
        <v>14.600000000001501</v>
      </c>
      <c r="Q6412" s="58"/>
      <c r="R6412" s="58"/>
      <c r="S6412" s="102"/>
    </row>
    <row r="6413" spans="1:19" ht="12.5" customHeight="1" x14ac:dyDescent="0.35">
      <c r="A6413" s="2">
        <v>102</v>
      </c>
      <c r="B6413" s="2" t="s">
        <v>69</v>
      </c>
      <c r="C6413" s="67">
        <v>214.76009999999999</v>
      </c>
      <c r="D6413" t="s">
        <v>65</v>
      </c>
      <c r="E6413" s="2" t="s">
        <v>59</v>
      </c>
      <c r="F6413" s="2" t="s">
        <v>70</v>
      </c>
      <c r="G6413" s="2"/>
      <c r="I6413" s="60">
        <f t="shared" si="399"/>
        <v>0</v>
      </c>
      <c r="J6413" s="60">
        <f>IF(OR(I6413="",I6414="",I6415=""),"",(AVERAGEIF(A6413:A$10000,A6413,I6413:I$10000)))</f>
        <v>0</v>
      </c>
      <c r="K6413" s="60"/>
      <c r="L6413" s="55" t="str">
        <f>IF(O6413="","",A6413)</f>
        <v/>
      </c>
      <c r="M6413" s="60" t="str">
        <f>IF(O6413="","",(VLOOKUP(A6413,A6413:E13397,5,FALSE)))</f>
        <v/>
      </c>
      <c r="N6413" s="55" t="str">
        <f t="shared" si="400"/>
        <v/>
      </c>
      <c r="O6413" s="55" t="str">
        <f t="shared" si="402"/>
        <v/>
      </c>
      <c r="P6413" s="104">
        <f t="shared" si="401"/>
        <v>14.999999999986358</v>
      </c>
      <c r="Q6413" s="58"/>
      <c r="R6413" s="58"/>
      <c r="S6413" s="102"/>
    </row>
    <row r="6414" spans="1:19" ht="12.5" customHeight="1" x14ac:dyDescent="0.35">
      <c r="A6414" s="60">
        <v>102</v>
      </c>
      <c r="B6414" s="60" t="s">
        <v>71</v>
      </c>
      <c r="C6414" s="68">
        <v>214.7841</v>
      </c>
      <c r="D6414" s="58" t="s">
        <v>65</v>
      </c>
      <c r="E6414" s="60" t="s">
        <v>59</v>
      </c>
      <c r="F6414" s="60" t="s">
        <v>70</v>
      </c>
      <c r="G6414" s="60"/>
      <c r="H6414" s="60"/>
      <c r="I6414" s="60">
        <f t="shared" si="399"/>
        <v>0</v>
      </c>
      <c r="J6414" s="60">
        <f>IF(OR(I6414="",I6415="",I6416=""),"",(AVERAGEIF(A6414:A$10000,A6414,I6414:I$10000)))</f>
        <v>0</v>
      </c>
      <c r="K6414" s="60"/>
      <c r="L6414" s="60" t="str">
        <f>IF(O6414="","",A6414)</f>
        <v/>
      </c>
      <c r="M6414" s="60" t="str">
        <f>IF(O6414="","",(VLOOKUP(A6414,A6414:E13398,5,FALSE)))</f>
        <v/>
      </c>
      <c r="N6414" s="60" t="str">
        <f t="shared" si="400"/>
        <v/>
      </c>
      <c r="O6414" s="60" t="str">
        <f t="shared" si="402"/>
        <v/>
      </c>
      <c r="P6414" s="103">
        <f t="shared" si="401"/>
        <v>24.000000000000909</v>
      </c>
      <c r="Q6414" s="58"/>
      <c r="R6414" s="58"/>
      <c r="S6414" s="102"/>
    </row>
    <row r="6415" spans="1:19" ht="12.5" customHeight="1" x14ac:dyDescent="0.35">
      <c r="A6415" s="2">
        <v>102</v>
      </c>
      <c r="B6415" s="2" t="s">
        <v>71</v>
      </c>
      <c r="C6415" s="67">
        <v>214.8032</v>
      </c>
      <c r="D6415" t="s">
        <v>65</v>
      </c>
      <c r="E6415" s="2" t="s">
        <v>59</v>
      </c>
      <c r="F6415" s="2" t="s">
        <v>70</v>
      </c>
      <c r="G6415" s="2"/>
      <c r="I6415" s="60">
        <f t="shared" si="399"/>
        <v>0</v>
      </c>
      <c r="J6415" s="60">
        <f>IF(OR(I6415="",I6416="",I6417=""),"",(AVERAGEIF(A6415:A$10000,A6415,I6415:I$10000)))</f>
        <v>0</v>
      </c>
      <c r="K6415" s="60"/>
      <c r="L6415" s="55" t="str">
        <f>IF(O6415="","",A6415)</f>
        <v/>
      </c>
      <c r="M6415" s="60" t="str">
        <f>IF(O6415="","",(VLOOKUP(A6415,A6415:E13399,5,FALSE)))</f>
        <v/>
      </c>
      <c r="N6415" s="55" t="str">
        <f t="shared" si="400"/>
        <v/>
      </c>
      <c r="O6415" s="55" t="str">
        <f t="shared" si="402"/>
        <v/>
      </c>
      <c r="P6415" s="104">
        <f t="shared" si="401"/>
        <v>19.100000000008777</v>
      </c>
      <c r="Q6415" s="58"/>
      <c r="R6415" s="58"/>
      <c r="S6415" s="102"/>
    </row>
    <row r="6416" spans="1:19" ht="12.5" customHeight="1" x14ac:dyDescent="0.35">
      <c r="A6416" s="60">
        <v>102</v>
      </c>
      <c r="B6416" s="60" t="s">
        <v>71</v>
      </c>
      <c r="C6416" s="68">
        <v>214.8159</v>
      </c>
      <c r="D6416" s="58" t="s">
        <v>65</v>
      </c>
      <c r="E6416" s="60" t="s">
        <v>59</v>
      </c>
      <c r="F6416" s="60" t="s">
        <v>70</v>
      </c>
      <c r="G6416" s="60"/>
      <c r="H6416" s="60"/>
      <c r="I6416" s="60">
        <f t="shared" si="399"/>
        <v>0</v>
      </c>
      <c r="J6416" s="60">
        <f>IF(OR(I6416="",I6417="",I6418=""),"",(AVERAGEIF(A6416:A$10000,A6416,I6416:I$10000)))</f>
        <v>0</v>
      </c>
      <c r="K6416" s="60"/>
      <c r="L6416" s="60" t="str">
        <f>IF(O6416="","",A6416)</f>
        <v/>
      </c>
      <c r="M6416" s="60" t="str">
        <f>IF(O6416="","",(VLOOKUP(A6416,A6416:E13400,5,FALSE)))</f>
        <v/>
      </c>
      <c r="N6416" s="60" t="str">
        <f t="shared" si="400"/>
        <v/>
      </c>
      <c r="O6416" s="60" t="str">
        <f t="shared" si="402"/>
        <v/>
      </c>
      <c r="P6416" s="103">
        <f t="shared" si="401"/>
        <v>12.699999999995271</v>
      </c>
      <c r="Q6416" s="58"/>
      <c r="R6416" s="58"/>
      <c r="S6416" s="102"/>
    </row>
    <row r="6417" spans="1:19" ht="12.5" customHeight="1" x14ac:dyDescent="0.35">
      <c r="A6417" s="2">
        <v>102</v>
      </c>
      <c r="B6417" s="2" t="s">
        <v>71</v>
      </c>
      <c r="C6417" s="67">
        <v>214.82929999999999</v>
      </c>
      <c r="D6417" t="s">
        <v>65</v>
      </c>
      <c r="E6417" s="2" t="s">
        <v>59</v>
      </c>
      <c r="F6417" s="2" t="s">
        <v>70</v>
      </c>
      <c r="G6417" s="2"/>
      <c r="I6417" s="60">
        <f t="shared" ref="I6417:I6480" si="403">IF(AND(OR(G6416&gt;G$5,G6418&gt;G$5),G6417&gt;G$5),G6417,"")</f>
        <v>0</v>
      </c>
      <c r="J6417" s="60">
        <f>IF(OR(I6417="",I6418="",I6419=""),"",(AVERAGEIF(A6417:A$10000,A6417,I6417:I$10000)))</f>
        <v>0</v>
      </c>
      <c r="K6417" s="60"/>
      <c r="L6417" s="55" t="str">
        <f>IF(O6417="","",A6417)</f>
        <v/>
      </c>
      <c r="M6417" s="60" t="str">
        <f>IF(O6417="","",(VLOOKUP(A6417,A6417:E13401,5,FALSE)))</f>
        <v/>
      </c>
      <c r="N6417" s="55" t="str">
        <f t="shared" si="400"/>
        <v/>
      </c>
      <c r="O6417" s="55" t="str">
        <f t="shared" si="402"/>
        <v/>
      </c>
      <c r="P6417" s="104">
        <f t="shared" si="401"/>
        <v>13.399999999990087</v>
      </c>
      <c r="Q6417" s="58"/>
      <c r="R6417" s="58"/>
      <c r="S6417" s="102"/>
    </row>
    <row r="6418" spans="1:19" ht="12.5" customHeight="1" x14ac:dyDescent="0.35">
      <c r="A6418" s="60">
        <v>102</v>
      </c>
      <c r="B6418" s="60" t="s">
        <v>69</v>
      </c>
      <c r="C6418" s="68">
        <v>214.8442</v>
      </c>
      <c r="D6418" s="58" t="s">
        <v>65</v>
      </c>
      <c r="E6418" s="60" t="s">
        <v>59</v>
      </c>
      <c r="F6418" s="60" t="s">
        <v>70</v>
      </c>
      <c r="G6418" s="60"/>
      <c r="H6418" s="60"/>
      <c r="I6418" s="60">
        <f t="shared" si="403"/>
        <v>0</v>
      </c>
      <c r="J6418" s="60">
        <f>IF(OR(I6418="",I6419="",I6420=""),"",(AVERAGEIF(A6418:A$10000,A6418,I6418:I$10000)))</f>
        <v>0</v>
      </c>
      <c r="K6418" s="60"/>
      <c r="L6418" s="60" t="str">
        <f>IF(O6418="","",A6418)</f>
        <v/>
      </c>
      <c r="M6418" s="60" t="str">
        <f>IF(O6418="","",(VLOOKUP(A6418,A6418:E13402,5,FALSE)))</f>
        <v/>
      </c>
      <c r="N6418" s="60" t="str">
        <f t="shared" ref="N6418:N6481" si="404">IF(L6418="","",I6418)</f>
        <v/>
      </c>
      <c r="O6418" s="60" t="str">
        <f t="shared" si="402"/>
        <v/>
      </c>
      <c r="P6418" s="103">
        <f t="shared" ref="P6418:P6481" si="405">IF(A6418=A6417,ABS(C6418-C6417)*1000,"")</f>
        <v>14.90000000001146</v>
      </c>
      <c r="Q6418" s="58"/>
      <c r="R6418" s="58"/>
      <c r="S6418" s="102"/>
    </row>
    <row r="6419" spans="1:19" ht="12.5" customHeight="1" x14ac:dyDescent="0.35">
      <c r="A6419" s="2">
        <v>102</v>
      </c>
      <c r="B6419" s="2" t="s">
        <v>69</v>
      </c>
      <c r="C6419" s="67">
        <v>214.86160000000001</v>
      </c>
      <c r="D6419" t="s">
        <v>65</v>
      </c>
      <c r="E6419" s="2" t="s">
        <v>59</v>
      </c>
      <c r="F6419" s="2" t="s">
        <v>70</v>
      </c>
      <c r="G6419" s="2"/>
      <c r="I6419" s="60">
        <f t="shared" si="403"/>
        <v>0</v>
      </c>
      <c r="J6419" s="60">
        <f>IF(OR(I6419="",I6420="",I6421=""),"",(AVERAGEIF(A6419:A$10000,A6419,I6419:I$10000)))</f>
        <v>0</v>
      </c>
      <c r="K6419" s="60"/>
      <c r="L6419" s="55" t="str">
        <f>IF(O6419="","",A6419)</f>
        <v/>
      </c>
      <c r="M6419" s="60" t="str">
        <f>IF(O6419="","",(VLOOKUP(A6419,A6419:E13403,5,FALSE)))</f>
        <v/>
      </c>
      <c r="N6419" s="55" t="str">
        <f t="shared" si="404"/>
        <v/>
      </c>
      <c r="O6419" s="55" t="str">
        <f t="shared" si="402"/>
        <v/>
      </c>
      <c r="P6419" s="104">
        <f t="shared" si="405"/>
        <v>17.400000000009186</v>
      </c>
      <c r="Q6419" s="58"/>
      <c r="R6419" s="58"/>
      <c r="S6419" s="102"/>
    </row>
    <row r="6420" spans="1:19" ht="12.5" customHeight="1" x14ac:dyDescent="0.35">
      <c r="A6420" s="60">
        <v>102</v>
      </c>
      <c r="B6420" s="60" t="s">
        <v>69</v>
      </c>
      <c r="C6420" s="68">
        <v>214.88030000000001</v>
      </c>
      <c r="D6420" s="58" t="s">
        <v>65</v>
      </c>
      <c r="E6420" s="60" t="s">
        <v>59</v>
      </c>
      <c r="F6420" s="60" t="s">
        <v>70</v>
      </c>
      <c r="G6420" s="60"/>
      <c r="H6420" s="60"/>
      <c r="I6420" s="60">
        <f t="shared" si="403"/>
        <v>0</v>
      </c>
      <c r="J6420" s="60">
        <f>IF(OR(I6420="",I6421="",I6422=""),"",(AVERAGEIF(A6420:A$10000,A6420,I6420:I$10000)))</f>
        <v>0</v>
      </c>
      <c r="K6420" s="60"/>
      <c r="L6420" s="60" t="str">
        <f>IF(O6420="","",A6420)</f>
        <v/>
      </c>
      <c r="M6420" s="60" t="str">
        <f>IF(O6420="","",(VLOOKUP(A6420,A6420:E13404,5,FALSE)))</f>
        <v/>
      </c>
      <c r="N6420" s="60" t="str">
        <f t="shared" si="404"/>
        <v/>
      </c>
      <c r="O6420" s="60" t="str">
        <f t="shared" si="402"/>
        <v/>
      </c>
      <c r="P6420" s="103">
        <f t="shared" si="405"/>
        <v>18.699999999995498</v>
      </c>
      <c r="Q6420" s="58"/>
      <c r="R6420" s="58"/>
      <c r="S6420" s="102"/>
    </row>
    <row r="6421" spans="1:19" ht="12.5" customHeight="1" x14ac:dyDescent="0.35">
      <c r="A6421" s="2">
        <v>102</v>
      </c>
      <c r="B6421" s="2" t="s">
        <v>69</v>
      </c>
      <c r="C6421" s="67">
        <v>214.9051</v>
      </c>
      <c r="D6421" t="s">
        <v>65</v>
      </c>
      <c r="E6421" s="2" t="s">
        <v>59</v>
      </c>
      <c r="F6421" s="2" t="s">
        <v>70</v>
      </c>
      <c r="G6421" s="2"/>
      <c r="I6421" s="60">
        <f t="shared" si="403"/>
        <v>0</v>
      </c>
      <c r="J6421" s="60">
        <f>IF(OR(I6421="",I6422="",I6423=""),"",(AVERAGEIF(A6421:A$10000,A6421,I6421:I$10000)))</f>
        <v>0</v>
      </c>
      <c r="K6421" s="60"/>
      <c r="L6421" s="55" t="str">
        <f>IF(O6421="","",A6421)</f>
        <v/>
      </c>
      <c r="M6421" s="60" t="str">
        <f>IF(O6421="","",(VLOOKUP(A6421,A6421:E13405,5,FALSE)))</f>
        <v/>
      </c>
      <c r="N6421" s="55" t="str">
        <f t="shared" si="404"/>
        <v/>
      </c>
      <c r="O6421" s="55" t="str">
        <f t="shared" si="402"/>
        <v/>
      </c>
      <c r="P6421" s="104">
        <f t="shared" si="405"/>
        <v>24.799999999999045</v>
      </c>
      <c r="Q6421" s="58"/>
      <c r="R6421" s="58"/>
      <c r="S6421" s="102"/>
    </row>
    <row r="6422" spans="1:19" ht="12.5" customHeight="1" x14ac:dyDescent="0.35">
      <c r="A6422" s="60">
        <v>102</v>
      </c>
      <c r="B6422" s="60" t="s">
        <v>69</v>
      </c>
      <c r="C6422" s="68">
        <v>214.9203</v>
      </c>
      <c r="D6422" s="58" t="s">
        <v>65</v>
      </c>
      <c r="E6422" s="60" t="s">
        <v>59</v>
      </c>
      <c r="F6422" s="60" t="s">
        <v>70</v>
      </c>
      <c r="G6422" s="60"/>
      <c r="H6422" s="60"/>
      <c r="I6422" s="60">
        <f t="shared" si="403"/>
        <v>0</v>
      </c>
      <c r="J6422" s="60">
        <f>IF(OR(I6422="",I6423="",I6424=""),"",(AVERAGEIF(A6422:A$10000,A6422,I6422:I$10000)))</f>
        <v>0</v>
      </c>
      <c r="K6422" s="60"/>
      <c r="L6422" s="60" t="str">
        <f>IF(O6422="","",A6422)</f>
        <v/>
      </c>
      <c r="M6422" s="60" t="str">
        <f>IF(O6422="","",(VLOOKUP(A6422,A6422:E13406,5,FALSE)))</f>
        <v/>
      </c>
      <c r="N6422" s="60" t="str">
        <f t="shared" si="404"/>
        <v/>
      </c>
      <c r="O6422" s="60" t="str">
        <f t="shared" si="402"/>
        <v/>
      </c>
      <c r="P6422" s="103">
        <f t="shared" si="405"/>
        <v>15.199999999992997</v>
      </c>
      <c r="Q6422" s="58"/>
      <c r="R6422" s="58"/>
      <c r="S6422" s="102"/>
    </row>
    <row r="6423" spans="1:19" ht="12.5" customHeight="1" x14ac:dyDescent="0.35">
      <c r="A6423" s="2">
        <v>102</v>
      </c>
      <c r="B6423" s="2" t="s">
        <v>69</v>
      </c>
      <c r="C6423" s="67">
        <v>214.93559999999999</v>
      </c>
      <c r="D6423" t="s">
        <v>65</v>
      </c>
      <c r="E6423" s="2" t="s">
        <v>59</v>
      </c>
      <c r="F6423" s="2" t="s">
        <v>70</v>
      </c>
      <c r="G6423" s="2"/>
      <c r="I6423" s="60">
        <f t="shared" si="403"/>
        <v>0</v>
      </c>
      <c r="J6423" s="60">
        <f>IF(OR(I6423="",I6424="",I6425=""),"",(AVERAGEIF(A6423:A$10000,A6423,I6423:I$10000)))</f>
        <v>0</v>
      </c>
      <c r="K6423" s="60"/>
      <c r="L6423" s="55" t="str">
        <f>IF(O6423="","",A6423)</f>
        <v/>
      </c>
      <c r="M6423" s="60" t="str">
        <f>IF(O6423="","",(VLOOKUP(A6423,A6423:E13407,5,FALSE)))</f>
        <v/>
      </c>
      <c r="N6423" s="55" t="str">
        <f t="shared" si="404"/>
        <v/>
      </c>
      <c r="O6423" s="55" t="str">
        <f t="shared" si="402"/>
        <v/>
      </c>
      <c r="P6423" s="104">
        <f t="shared" si="405"/>
        <v>15.299999999996317</v>
      </c>
      <c r="Q6423" s="58"/>
      <c r="R6423" s="58"/>
      <c r="S6423" s="102"/>
    </row>
    <row r="6424" spans="1:19" ht="12.5" customHeight="1" x14ac:dyDescent="0.35">
      <c r="A6424" s="60">
        <v>102</v>
      </c>
      <c r="B6424" s="60" t="s">
        <v>69</v>
      </c>
      <c r="C6424" s="68">
        <v>214.9504</v>
      </c>
      <c r="D6424" s="58" t="s">
        <v>65</v>
      </c>
      <c r="E6424" s="60" t="s">
        <v>59</v>
      </c>
      <c r="F6424" s="60" t="s">
        <v>70</v>
      </c>
      <c r="G6424" s="60"/>
      <c r="H6424" s="60"/>
      <c r="I6424" s="60">
        <f t="shared" si="403"/>
        <v>0</v>
      </c>
      <c r="J6424" s="60">
        <f>IF(OR(I6424="",I6425="",I6426=""),"",(AVERAGEIF(A6424:A$10000,A6424,I6424:I$10000)))</f>
        <v>0</v>
      </c>
      <c r="K6424" s="60"/>
      <c r="L6424" s="60" t="str">
        <f>IF(O6424="","",A6424)</f>
        <v/>
      </c>
      <c r="M6424" s="60" t="str">
        <f>IF(O6424="","",(VLOOKUP(A6424,A6424:E13408,5,FALSE)))</f>
        <v/>
      </c>
      <c r="N6424" s="60" t="str">
        <f t="shared" si="404"/>
        <v/>
      </c>
      <c r="O6424" s="60" t="str">
        <f t="shared" si="402"/>
        <v/>
      </c>
      <c r="P6424" s="103">
        <f t="shared" si="405"/>
        <v>14.80000000000814</v>
      </c>
      <c r="Q6424" s="58"/>
      <c r="R6424" s="58"/>
      <c r="S6424" s="102"/>
    </row>
    <row r="6425" spans="1:19" ht="12.5" customHeight="1" x14ac:dyDescent="0.35">
      <c r="A6425" s="2">
        <v>102</v>
      </c>
      <c r="B6425" s="2" t="s">
        <v>71</v>
      </c>
      <c r="C6425" s="67">
        <v>214.96719999999999</v>
      </c>
      <c r="D6425" t="s">
        <v>65</v>
      </c>
      <c r="E6425" s="2" t="s">
        <v>59</v>
      </c>
      <c r="F6425" s="2" t="s">
        <v>70</v>
      </c>
      <c r="G6425" s="2"/>
      <c r="I6425" s="60">
        <f t="shared" si="403"/>
        <v>0</v>
      </c>
      <c r="J6425" s="60">
        <f>IF(OR(I6425="",I6426="",I6427=""),"",(AVERAGEIF(A6425:A$10000,A6425,I6425:I$10000)))</f>
        <v>0</v>
      </c>
      <c r="K6425" s="60"/>
      <c r="L6425" s="55" t="str">
        <f>IF(O6425="","",A6425)</f>
        <v/>
      </c>
      <c r="M6425" s="60" t="str">
        <f>IF(O6425="","",(VLOOKUP(A6425,A6425:E13409,5,FALSE)))</f>
        <v/>
      </c>
      <c r="N6425" s="55" t="str">
        <f t="shared" si="404"/>
        <v/>
      </c>
      <c r="O6425" s="55" t="str">
        <f t="shared" si="402"/>
        <v/>
      </c>
      <c r="P6425" s="104">
        <f t="shared" si="405"/>
        <v>16.799999999989268</v>
      </c>
      <c r="Q6425" s="58"/>
      <c r="R6425" s="58"/>
      <c r="S6425" s="102"/>
    </row>
    <row r="6426" spans="1:19" ht="12.5" customHeight="1" x14ac:dyDescent="0.35">
      <c r="A6426" s="60">
        <v>102</v>
      </c>
      <c r="B6426" s="60" t="s">
        <v>71</v>
      </c>
      <c r="C6426" s="68">
        <v>214.9854</v>
      </c>
      <c r="D6426" s="58" t="s">
        <v>65</v>
      </c>
      <c r="E6426" s="60" t="s">
        <v>59</v>
      </c>
      <c r="F6426" s="60" t="s">
        <v>70</v>
      </c>
      <c r="G6426" s="60"/>
      <c r="H6426" s="60"/>
      <c r="I6426" s="60">
        <f t="shared" si="403"/>
        <v>0</v>
      </c>
      <c r="J6426" s="60">
        <f>IF(OR(I6426="",I6427="",I6428=""),"",(AVERAGEIF(A6426:A$10000,A6426,I6426:I$10000)))</f>
        <v>0</v>
      </c>
      <c r="K6426" s="60"/>
      <c r="L6426" s="60" t="str">
        <f>IF(O6426="","",A6426)</f>
        <v/>
      </c>
      <c r="M6426" s="60" t="str">
        <f>IF(O6426="","",(VLOOKUP(A6426,A6426:E13410,5,FALSE)))</f>
        <v/>
      </c>
      <c r="N6426" s="60" t="str">
        <f t="shared" si="404"/>
        <v/>
      </c>
      <c r="O6426" s="60" t="str">
        <f t="shared" si="402"/>
        <v/>
      </c>
      <c r="P6426" s="103">
        <f t="shared" si="405"/>
        <v>18.200000000007321</v>
      </c>
      <c r="Q6426" s="58"/>
      <c r="R6426" s="58"/>
      <c r="S6426" s="102"/>
    </row>
    <row r="6427" spans="1:19" ht="12.5" customHeight="1" x14ac:dyDescent="0.35">
      <c r="A6427" s="2">
        <v>102</v>
      </c>
      <c r="B6427" s="2" t="s">
        <v>71</v>
      </c>
      <c r="C6427" s="67">
        <v>215.00370000000001</v>
      </c>
      <c r="D6427" t="s">
        <v>65</v>
      </c>
      <c r="E6427" s="2" t="s">
        <v>59</v>
      </c>
      <c r="F6427" s="2" t="s">
        <v>70</v>
      </c>
      <c r="G6427" s="2"/>
      <c r="I6427" s="60">
        <f t="shared" si="403"/>
        <v>0</v>
      </c>
      <c r="J6427" s="60">
        <f>IF(OR(I6427="",I6428="",I6429=""),"",(AVERAGEIF(A6427:A$10000,A6427,I6427:I$10000)))</f>
        <v>0</v>
      </c>
      <c r="K6427" s="60"/>
      <c r="L6427" s="55" t="str">
        <f>IF(O6427="","",A6427)</f>
        <v/>
      </c>
      <c r="M6427" s="60" t="str">
        <f>IF(O6427="","",(VLOOKUP(A6427,A6427:E13411,5,FALSE)))</f>
        <v/>
      </c>
      <c r="N6427" s="55" t="str">
        <f t="shared" si="404"/>
        <v/>
      </c>
      <c r="O6427" s="55" t="str">
        <f t="shared" si="402"/>
        <v/>
      </c>
      <c r="P6427" s="104">
        <f t="shared" si="405"/>
        <v>18.300000000010641</v>
      </c>
      <c r="Q6427" s="58"/>
      <c r="R6427" s="58"/>
      <c r="S6427" s="102"/>
    </row>
    <row r="6428" spans="1:19" ht="12.5" customHeight="1" x14ac:dyDescent="0.35">
      <c r="A6428" s="60">
        <v>102</v>
      </c>
      <c r="B6428" s="60" t="s">
        <v>69</v>
      </c>
      <c r="C6428" s="68">
        <v>215.01859999999999</v>
      </c>
      <c r="D6428" s="58" t="s">
        <v>65</v>
      </c>
      <c r="E6428" s="60" t="s">
        <v>59</v>
      </c>
      <c r="F6428" s="60" t="s">
        <v>70</v>
      </c>
      <c r="G6428" s="60"/>
      <c r="H6428" s="60"/>
      <c r="I6428" s="60">
        <f t="shared" si="403"/>
        <v>0</v>
      </c>
      <c r="J6428" s="60">
        <f>IF(OR(I6428="",I6429="",I6430=""),"",(AVERAGEIF(A6428:A$10000,A6428,I6428:I$10000)))</f>
        <v>0</v>
      </c>
      <c r="K6428" s="60"/>
      <c r="L6428" s="60" t="str">
        <f>IF(O6428="","",A6428)</f>
        <v/>
      </c>
      <c r="M6428" s="60" t="str">
        <f>IF(O6428="","",(VLOOKUP(A6428,A6428:E13412,5,FALSE)))</f>
        <v/>
      </c>
      <c r="N6428" s="60" t="str">
        <f t="shared" si="404"/>
        <v/>
      </c>
      <c r="O6428" s="60" t="str">
        <f t="shared" si="402"/>
        <v/>
      </c>
      <c r="P6428" s="103">
        <f t="shared" si="405"/>
        <v>14.899999999983038</v>
      </c>
      <c r="Q6428" s="58"/>
      <c r="R6428" s="58"/>
      <c r="S6428" s="102"/>
    </row>
    <row r="6429" spans="1:19" ht="12.5" customHeight="1" x14ac:dyDescent="0.35">
      <c r="A6429" s="2">
        <v>102</v>
      </c>
      <c r="B6429" s="2" t="s">
        <v>69</v>
      </c>
      <c r="C6429" s="67">
        <v>215.0325</v>
      </c>
      <c r="D6429" t="s">
        <v>65</v>
      </c>
      <c r="E6429" s="2" t="s">
        <v>59</v>
      </c>
      <c r="F6429" s="2" t="s">
        <v>70</v>
      </c>
      <c r="G6429" s="2"/>
      <c r="I6429" s="60">
        <f t="shared" si="403"/>
        <v>0</v>
      </c>
      <c r="J6429" s="60">
        <f>IF(OR(I6429="",I6430="",I6431=""),"",(AVERAGEIF(A6429:A$10000,A6429,I6429:I$10000)))</f>
        <v>0</v>
      </c>
      <c r="K6429" s="60"/>
      <c r="L6429" s="55" t="str">
        <f>IF(O6429="","",A6429)</f>
        <v/>
      </c>
      <c r="M6429" s="60" t="str">
        <f>IF(O6429="","",(VLOOKUP(A6429,A6429:E13413,5,FALSE)))</f>
        <v/>
      </c>
      <c r="N6429" s="55" t="str">
        <f t="shared" si="404"/>
        <v/>
      </c>
      <c r="O6429" s="55" t="str">
        <f t="shared" si="402"/>
        <v/>
      </c>
      <c r="P6429" s="104">
        <f t="shared" si="405"/>
        <v>13.900000000006685</v>
      </c>
      <c r="Q6429" s="58"/>
      <c r="R6429" s="58"/>
      <c r="S6429" s="102"/>
    </row>
    <row r="6430" spans="1:19" ht="12.5" customHeight="1" x14ac:dyDescent="0.35">
      <c r="A6430" s="60">
        <v>102</v>
      </c>
      <c r="B6430" s="60" t="s">
        <v>69</v>
      </c>
      <c r="C6430" s="68">
        <v>215.04679999999999</v>
      </c>
      <c r="D6430" s="58" t="s">
        <v>65</v>
      </c>
      <c r="E6430" s="60" t="s">
        <v>59</v>
      </c>
      <c r="F6430" s="60" t="s">
        <v>70</v>
      </c>
      <c r="G6430" s="60"/>
      <c r="H6430" s="60"/>
      <c r="I6430" s="60">
        <f t="shared" si="403"/>
        <v>0</v>
      </c>
      <c r="J6430" s="60">
        <f>IF(OR(I6430="",I6431="",I6432=""),"",(AVERAGEIF(A6430:A$10000,A6430,I6430:I$10000)))</f>
        <v>0</v>
      </c>
      <c r="K6430" s="60"/>
      <c r="L6430" s="60" t="str">
        <f>IF(O6430="","",A6430)</f>
        <v/>
      </c>
      <c r="M6430" s="60" t="str">
        <f>IF(O6430="","",(VLOOKUP(A6430,A6430:E13414,5,FALSE)))</f>
        <v/>
      </c>
      <c r="N6430" s="60" t="str">
        <f t="shared" si="404"/>
        <v/>
      </c>
      <c r="O6430" s="60" t="str">
        <f t="shared" si="402"/>
        <v/>
      </c>
      <c r="P6430" s="103">
        <f t="shared" si="405"/>
        <v>14.299999999991542</v>
      </c>
      <c r="Q6430" s="58"/>
      <c r="R6430" s="58"/>
      <c r="S6430" s="102"/>
    </row>
    <row r="6431" spans="1:19" ht="12.5" customHeight="1" x14ac:dyDescent="0.35">
      <c r="A6431" s="2">
        <v>102</v>
      </c>
      <c r="B6431" s="2" t="s">
        <v>69</v>
      </c>
      <c r="C6431" s="67">
        <v>215.06110000000001</v>
      </c>
      <c r="D6431" t="s">
        <v>65</v>
      </c>
      <c r="E6431" s="2" t="s">
        <v>59</v>
      </c>
      <c r="F6431" s="2" t="s">
        <v>70</v>
      </c>
      <c r="G6431" s="2"/>
      <c r="I6431" s="60">
        <f t="shared" si="403"/>
        <v>0</v>
      </c>
      <c r="J6431" s="60">
        <f>IF(OR(I6431="",I6432="",I6433=""),"",(AVERAGEIF(A6431:A$10000,A6431,I6431:I$10000)))</f>
        <v>0</v>
      </c>
      <c r="K6431" s="60"/>
      <c r="L6431" s="55" t="str">
        <f>IF(O6431="","",A6431)</f>
        <v/>
      </c>
      <c r="M6431" s="60" t="str">
        <f>IF(O6431="","",(VLOOKUP(A6431,A6431:E13415,5,FALSE)))</f>
        <v/>
      </c>
      <c r="N6431" s="55" t="str">
        <f t="shared" si="404"/>
        <v/>
      </c>
      <c r="O6431" s="55" t="str">
        <f t="shared" si="402"/>
        <v/>
      </c>
      <c r="P6431" s="104">
        <f t="shared" si="405"/>
        <v>14.300000000019963</v>
      </c>
      <c r="Q6431" s="58"/>
      <c r="R6431" s="58"/>
      <c r="S6431" s="102"/>
    </row>
    <row r="6432" spans="1:19" ht="12.5" customHeight="1" x14ac:dyDescent="0.35">
      <c r="A6432" s="60">
        <v>102</v>
      </c>
      <c r="B6432" s="60" t="s">
        <v>69</v>
      </c>
      <c r="C6432" s="68">
        <v>215.0762</v>
      </c>
      <c r="D6432" s="58" t="s">
        <v>65</v>
      </c>
      <c r="E6432" s="60" t="s">
        <v>59</v>
      </c>
      <c r="F6432" s="60" t="s">
        <v>70</v>
      </c>
      <c r="G6432" s="60"/>
      <c r="H6432" s="60"/>
      <c r="I6432" s="60">
        <f t="shared" si="403"/>
        <v>0</v>
      </c>
      <c r="J6432" s="60">
        <f>IF(OR(I6432="",I6433="",I6434=""),"",(AVERAGEIF(A6432:A$10000,A6432,I6432:I$10000)))</f>
        <v>0</v>
      </c>
      <c r="K6432" s="60"/>
      <c r="L6432" s="60" t="str">
        <f>IF(O6432="","",A6432)</f>
        <v/>
      </c>
      <c r="M6432" s="60" t="str">
        <f>IF(O6432="","",(VLOOKUP(A6432,A6432:E13416,5,FALSE)))</f>
        <v/>
      </c>
      <c r="N6432" s="60" t="str">
        <f t="shared" si="404"/>
        <v/>
      </c>
      <c r="O6432" s="60" t="str">
        <f t="shared" si="402"/>
        <v/>
      </c>
      <c r="P6432" s="103">
        <f t="shared" si="405"/>
        <v>15.099999999989677</v>
      </c>
      <c r="Q6432" s="58"/>
      <c r="R6432" s="58"/>
      <c r="S6432" s="102"/>
    </row>
    <row r="6433" spans="1:19" ht="12.5" customHeight="1" x14ac:dyDescent="0.35">
      <c r="A6433" s="2">
        <v>102</v>
      </c>
      <c r="B6433" s="2" t="s">
        <v>69</v>
      </c>
      <c r="C6433" s="67">
        <v>215.09309999999999</v>
      </c>
      <c r="D6433" t="s">
        <v>65</v>
      </c>
      <c r="E6433" s="2" t="s">
        <v>59</v>
      </c>
      <c r="F6433" s="2" t="s">
        <v>70</v>
      </c>
      <c r="G6433" s="2"/>
      <c r="I6433" s="60">
        <f t="shared" si="403"/>
        <v>0</v>
      </c>
      <c r="J6433" s="60">
        <f>IF(OR(I6433="",I6434="",I6435=""),"",(AVERAGEIF(A6433:A$10000,A6433,I6433:I$10000)))</f>
        <v>0</v>
      </c>
      <c r="K6433" s="60"/>
      <c r="L6433" s="55" t="str">
        <f>IF(O6433="","",A6433)</f>
        <v/>
      </c>
      <c r="M6433" s="60" t="str">
        <f>IF(O6433="","",(VLOOKUP(A6433,A6433:E13417,5,FALSE)))</f>
        <v/>
      </c>
      <c r="N6433" s="55" t="str">
        <f t="shared" si="404"/>
        <v/>
      </c>
      <c r="O6433" s="55" t="str">
        <f t="shared" si="402"/>
        <v/>
      </c>
      <c r="P6433" s="104">
        <f t="shared" si="405"/>
        <v>16.899999999992588</v>
      </c>
      <c r="Q6433" s="58"/>
      <c r="R6433" s="58"/>
      <c r="S6433" s="102"/>
    </row>
    <row r="6434" spans="1:19" ht="12.5" customHeight="1" x14ac:dyDescent="0.35">
      <c r="A6434" s="60">
        <v>102</v>
      </c>
      <c r="B6434" s="60" t="s">
        <v>69</v>
      </c>
      <c r="C6434" s="68">
        <v>215.11850000000001</v>
      </c>
      <c r="D6434" s="58" t="s">
        <v>65</v>
      </c>
      <c r="E6434" s="60" t="s">
        <v>59</v>
      </c>
      <c r="F6434" s="60" t="s">
        <v>70</v>
      </c>
      <c r="G6434" s="60"/>
      <c r="H6434" s="60"/>
      <c r="I6434" s="60">
        <f t="shared" si="403"/>
        <v>0</v>
      </c>
      <c r="J6434" s="60">
        <f>IF(OR(I6434="",I6435="",I6436=""),"",(AVERAGEIF(A6434:A$10000,A6434,I6434:I$10000)))</f>
        <v>0</v>
      </c>
      <c r="K6434" s="60"/>
      <c r="L6434" s="60" t="str">
        <f>IF(O6434="","",A6434)</f>
        <v/>
      </c>
      <c r="M6434" s="60" t="str">
        <f>IF(O6434="","",(VLOOKUP(A6434,A6434:E13418,5,FALSE)))</f>
        <v/>
      </c>
      <c r="N6434" s="60" t="str">
        <f t="shared" si="404"/>
        <v/>
      </c>
      <c r="O6434" s="60" t="str">
        <f t="shared" si="402"/>
        <v/>
      </c>
      <c r="P6434" s="103">
        <f t="shared" si="405"/>
        <v>25.400000000018963</v>
      </c>
      <c r="Q6434" s="58"/>
      <c r="R6434" s="58"/>
      <c r="S6434" s="102"/>
    </row>
    <row r="6435" spans="1:19" ht="12.5" customHeight="1" x14ac:dyDescent="0.35">
      <c r="A6435" s="2">
        <v>102</v>
      </c>
      <c r="B6435" s="2" t="s">
        <v>69</v>
      </c>
      <c r="C6435" s="67">
        <v>215.13390000000001</v>
      </c>
      <c r="D6435" t="s">
        <v>65</v>
      </c>
      <c r="E6435" s="2" t="s">
        <v>59</v>
      </c>
      <c r="F6435" s="2" t="s">
        <v>70</v>
      </c>
      <c r="G6435" s="2"/>
      <c r="I6435" s="60">
        <f t="shared" si="403"/>
        <v>0</v>
      </c>
      <c r="J6435" s="60">
        <f>IF(OR(I6435="",I6436="",I6437=""),"",(AVERAGEIF(A6435:A$10000,A6435,I6435:I$10000)))</f>
        <v>0</v>
      </c>
      <c r="K6435" s="60"/>
      <c r="L6435" s="55" t="str">
        <f>IF(O6435="","",A6435)</f>
        <v/>
      </c>
      <c r="M6435" s="60" t="str">
        <f>IF(O6435="","",(VLOOKUP(A6435,A6435:E13419,5,FALSE)))</f>
        <v/>
      </c>
      <c r="N6435" s="55" t="str">
        <f t="shared" si="404"/>
        <v/>
      </c>
      <c r="O6435" s="55" t="str">
        <f t="shared" si="402"/>
        <v/>
      </c>
      <c r="P6435" s="104">
        <f t="shared" si="405"/>
        <v>15.399999999999636</v>
      </c>
      <c r="Q6435" s="58"/>
      <c r="R6435" s="58"/>
      <c r="S6435" s="102"/>
    </row>
    <row r="6436" spans="1:19" ht="12.5" customHeight="1" x14ac:dyDescent="0.35">
      <c r="A6436" s="60">
        <v>102</v>
      </c>
      <c r="B6436" s="60" t="s">
        <v>69</v>
      </c>
      <c r="C6436" s="68">
        <v>215.14840000000001</v>
      </c>
      <c r="D6436" s="58" t="s">
        <v>65</v>
      </c>
      <c r="E6436" s="60" t="s">
        <v>59</v>
      </c>
      <c r="F6436" s="60" t="s">
        <v>70</v>
      </c>
      <c r="G6436" s="60"/>
      <c r="H6436" s="60"/>
      <c r="I6436" s="60">
        <f t="shared" si="403"/>
        <v>0</v>
      </c>
      <c r="J6436" s="60">
        <f>IF(OR(I6436="",I6437="",I6438=""),"",(AVERAGEIF(A6436:A$10000,A6436,I6436:I$10000)))</f>
        <v>0</v>
      </c>
      <c r="K6436" s="60"/>
      <c r="L6436" s="60" t="str">
        <f>IF(O6436="","",A6436)</f>
        <v/>
      </c>
      <c r="M6436" s="60" t="str">
        <f>IF(O6436="","",(VLOOKUP(A6436,A6436:E13420,5,FALSE)))</f>
        <v/>
      </c>
      <c r="N6436" s="60" t="str">
        <f t="shared" si="404"/>
        <v/>
      </c>
      <c r="O6436" s="60" t="str">
        <f t="shared" si="402"/>
        <v/>
      </c>
      <c r="P6436" s="103">
        <f t="shared" si="405"/>
        <v>14.499999999998181</v>
      </c>
      <c r="Q6436" s="58"/>
      <c r="R6436" s="58"/>
      <c r="S6436" s="102"/>
    </row>
    <row r="6437" spans="1:19" ht="12.5" customHeight="1" x14ac:dyDescent="0.35">
      <c r="A6437" s="2">
        <v>102</v>
      </c>
      <c r="B6437" s="2" t="s">
        <v>69</v>
      </c>
      <c r="C6437" s="67">
        <v>215.16309999999999</v>
      </c>
      <c r="D6437" t="s">
        <v>65</v>
      </c>
      <c r="E6437" s="2" t="s">
        <v>59</v>
      </c>
      <c r="F6437" s="2" t="s">
        <v>70</v>
      </c>
      <c r="G6437" s="2"/>
      <c r="I6437" s="60">
        <f t="shared" si="403"/>
        <v>0</v>
      </c>
      <c r="J6437" s="60">
        <f>IF(OR(I6437="",I6438="",I6439=""),"",(AVERAGEIF(A6437:A$10000,A6437,I6437:I$10000)))</f>
        <v>0</v>
      </c>
      <c r="K6437" s="60"/>
      <c r="L6437" s="55" t="str">
        <f>IF(O6437="","",A6437)</f>
        <v/>
      </c>
      <c r="M6437" s="60" t="str">
        <f>IF(O6437="","",(VLOOKUP(A6437,A6437:E13421,5,FALSE)))</f>
        <v/>
      </c>
      <c r="N6437" s="55" t="str">
        <f t="shared" si="404"/>
        <v/>
      </c>
      <c r="O6437" s="55" t="str">
        <f t="shared" si="402"/>
        <v/>
      </c>
      <c r="P6437" s="104">
        <f t="shared" si="405"/>
        <v>14.699999999976399</v>
      </c>
      <c r="Q6437" s="58"/>
      <c r="R6437" s="58"/>
      <c r="S6437" s="102"/>
    </row>
    <row r="6438" spans="1:19" ht="12.5" customHeight="1" x14ac:dyDescent="0.35">
      <c r="A6438" s="60">
        <v>102</v>
      </c>
      <c r="B6438" s="60" t="s">
        <v>71</v>
      </c>
      <c r="C6438" s="68">
        <v>215.17750000000001</v>
      </c>
      <c r="D6438" s="58" t="s">
        <v>65</v>
      </c>
      <c r="E6438" s="60" t="s">
        <v>59</v>
      </c>
      <c r="F6438" s="60" t="s">
        <v>70</v>
      </c>
      <c r="G6438" s="60"/>
      <c r="H6438" s="60"/>
      <c r="I6438" s="60">
        <f t="shared" si="403"/>
        <v>0</v>
      </c>
      <c r="J6438" s="60">
        <f>IF(OR(I6438="",I6439="",I6440=""),"",(AVERAGEIF(A6438:A$10000,A6438,I6438:I$10000)))</f>
        <v>0</v>
      </c>
      <c r="K6438" s="60"/>
      <c r="L6438" s="60" t="str">
        <f>IF(O6438="","",A6438)</f>
        <v/>
      </c>
      <c r="M6438" s="60" t="str">
        <f>IF(O6438="","",(VLOOKUP(A6438,A6438:E13422,5,FALSE)))</f>
        <v/>
      </c>
      <c r="N6438" s="60" t="str">
        <f t="shared" si="404"/>
        <v/>
      </c>
      <c r="O6438" s="60" t="str">
        <f t="shared" si="402"/>
        <v/>
      </c>
      <c r="P6438" s="103">
        <f t="shared" si="405"/>
        <v>14.400000000023283</v>
      </c>
      <c r="Q6438" s="58"/>
      <c r="R6438" s="58"/>
      <c r="S6438" s="102"/>
    </row>
    <row r="6439" spans="1:19" ht="12.5" customHeight="1" x14ac:dyDescent="0.35">
      <c r="A6439" s="2">
        <v>102</v>
      </c>
      <c r="B6439" s="2" t="s">
        <v>71</v>
      </c>
      <c r="C6439" s="67">
        <v>215.19120000000001</v>
      </c>
      <c r="D6439" t="s">
        <v>65</v>
      </c>
      <c r="E6439" s="2" t="s">
        <v>59</v>
      </c>
      <c r="F6439" s="2" t="s">
        <v>70</v>
      </c>
      <c r="G6439" s="2"/>
      <c r="I6439" s="60">
        <f t="shared" si="403"/>
        <v>0</v>
      </c>
      <c r="J6439" s="60">
        <f>IF(OR(I6439="",I6440="",I6441=""),"",(AVERAGEIF(A6439:A$10000,A6439,I6439:I$10000)))</f>
        <v>0</v>
      </c>
      <c r="K6439" s="60"/>
      <c r="L6439" s="55" t="str">
        <f>IF(O6439="","",A6439)</f>
        <v/>
      </c>
      <c r="M6439" s="60" t="str">
        <f>IF(O6439="","",(VLOOKUP(A6439,A6439:E13423,5,FALSE)))</f>
        <v/>
      </c>
      <c r="N6439" s="55" t="str">
        <f t="shared" si="404"/>
        <v/>
      </c>
      <c r="O6439" s="55" t="str">
        <f t="shared" si="402"/>
        <v/>
      </c>
      <c r="P6439" s="104">
        <f t="shared" si="405"/>
        <v>13.700000000000045</v>
      </c>
      <c r="Q6439" s="58"/>
      <c r="R6439" s="58"/>
      <c r="S6439" s="102"/>
    </row>
    <row r="6440" spans="1:19" ht="12.5" customHeight="1" x14ac:dyDescent="0.35">
      <c r="A6440" s="60">
        <v>102</v>
      </c>
      <c r="B6440" s="60" t="s">
        <v>69</v>
      </c>
      <c r="C6440" s="68">
        <v>215.20609999999999</v>
      </c>
      <c r="D6440" s="58" t="s">
        <v>65</v>
      </c>
      <c r="E6440" s="60" t="s">
        <v>59</v>
      </c>
      <c r="F6440" s="60" t="s">
        <v>70</v>
      </c>
      <c r="G6440" s="60"/>
      <c r="H6440" s="60"/>
      <c r="I6440" s="60">
        <f t="shared" si="403"/>
        <v>0</v>
      </c>
      <c r="J6440" s="60">
        <f>IF(OR(I6440="",I6441="",I6442=""),"",(AVERAGEIF(A6440:A$10000,A6440,I6440:I$10000)))</f>
        <v>0</v>
      </c>
      <c r="K6440" s="60"/>
      <c r="L6440" s="60" t="str">
        <f>IF(O6440="","",A6440)</f>
        <v/>
      </c>
      <c r="M6440" s="60" t="str">
        <f>IF(O6440="","",(VLOOKUP(A6440,A6440:E13424,5,FALSE)))</f>
        <v/>
      </c>
      <c r="N6440" s="60" t="str">
        <f t="shared" si="404"/>
        <v/>
      </c>
      <c r="O6440" s="60" t="str">
        <f t="shared" si="402"/>
        <v/>
      </c>
      <c r="P6440" s="103">
        <f t="shared" si="405"/>
        <v>14.899999999983038</v>
      </c>
      <c r="Q6440" s="58"/>
      <c r="R6440" s="58"/>
      <c r="S6440" s="102"/>
    </row>
    <row r="6441" spans="1:19" ht="12.5" customHeight="1" x14ac:dyDescent="0.35">
      <c r="A6441" s="2">
        <v>102</v>
      </c>
      <c r="B6441" s="2" t="s">
        <v>69</v>
      </c>
      <c r="C6441" s="67">
        <v>215.22020000000001</v>
      </c>
      <c r="D6441" t="s">
        <v>65</v>
      </c>
      <c r="E6441" s="2" t="s">
        <v>59</v>
      </c>
      <c r="F6441" s="2" t="s">
        <v>70</v>
      </c>
      <c r="G6441" s="2"/>
      <c r="I6441" s="60">
        <f t="shared" si="403"/>
        <v>0</v>
      </c>
      <c r="J6441" s="60">
        <f>IF(OR(I6441="",I6442="",I6443=""),"",(AVERAGEIF(A6441:A$10000,A6441,I6441:I$10000)))</f>
        <v>0</v>
      </c>
      <c r="K6441" s="60"/>
      <c r="L6441" s="55" t="str">
        <f>IF(O6441="","",A6441)</f>
        <v/>
      </c>
      <c r="M6441" s="60" t="str">
        <f>IF(O6441="","",(VLOOKUP(A6441,A6441:E13425,5,FALSE)))</f>
        <v/>
      </c>
      <c r="N6441" s="55" t="str">
        <f t="shared" si="404"/>
        <v/>
      </c>
      <c r="O6441" s="55" t="str">
        <f t="shared" si="402"/>
        <v/>
      </c>
      <c r="P6441" s="104">
        <f t="shared" si="405"/>
        <v>14.100000000013324</v>
      </c>
      <c r="Q6441" s="58"/>
      <c r="R6441" s="58"/>
      <c r="S6441" s="102"/>
    </row>
    <row r="6442" spans="1:19" ht="12.5" customHeight="1" x14ac:dyDescent="0.35">
      <c r="A6442" s="60">
        <v>102</v>
      </c>
      <c r="B6442" s="60" t="s">
        <v>69</v>
      </c>
      <c r="C6442" s="68">
        <v>215.23560000000001</v>
      </c>
      <c r="D6442" s="58" t="s">
        <v>65</v>
      </c>
      <c r="E6442" s="60" t="s">
        <v>59</v>
      </c>
      <c r="F6442" s="60" t="s">
        <v>70</v>
      </c>
      <c r="G6442" s="60"/>
      <c r="H6442" s="60"/>
      <c r="I6442" s="60">
        <f t="shared" si="403"/>
        <v>0</v>
      </c>
      <c r="J6442" s="60">
        <f>IF(OR(I6442="",I6443="",I6444=""),"",(AVERAGEIF(A6442:A$10000,A6442,I6442:I$10000)))</f>
        <v>0</v>
      </c>
      <c r="K6442" s="60"/>
      <c r="L6442" s="60" t="str">
        <f>IF(O6442="","",A6442)</f>
        <v/>
      </c>
      <c r="M6442" s="60" t="str">
        <f>IF(O6442="","",(VLOOKUP(A6442,A6442:E13426,5,FALSE)))</f>
        <v/>
      </c>
      <c r="N6442" s="60" t="str">
        <f t="shared" si="404"/>
        <v/>
      </c>
      <c r="O6442" s="60" t="str">
        <f t="shared" si="402"/>
        <v/>
      </c>
      <c r="P6442" s="103">
        <f t="shared" si="405"/>
        <v>15.399999999999636</v>
      </c>
      <c r="Q6442" s="58"/>
      <c r="R6442" s="58"/>
      <c r="S6442" s="102"/>
    </row>
    <row r="6443" spans="1:19" ht="12.5" customHeight="1" x14ac:dyDescent="0.35">
      <c r="A6443" s="2">
        <v>102</v>
      </c>
      <c r="B6443" s="2" t="s">
        <v>71</v>
      </c>
      <c r="C6443" s="67">
        <v>215.24969999999999</v>
      </c>
      <c r="D6443" t="s">
        <v>65</v>
      </c>
      <c r="E6443" s="2" t="s">
        <v>59</v>
      </c>
      <c r="F6443" s="2" t="s">
        <v>70</v>
      </c>
      <c r="G6443" s="2"/>
      <c r="I6443" s="60">
        <f t="shared" si="403"/>
        <v>0</v>
      </c>
      <c r="J6443" s="60">
        <f>IF(OR(I6443="",I6444="",I6445=""),"",(AVERAGEIF(A6443:A$10000,A6443,I6443:I$10000)))</f>
        <v>0</v>
      </c>
      <c r="K6443" s="60"/>
      <c r="L6443" s="55" t="str">
        <f>IF(O6443="","",A6443)</f>
        <v/>
      </c>
      <c r="M6443" s="60" t="str">
        <f>IF(O6443="","",(VLOOKUP(A6443,A6443:E13427,5,FALSE)))</f>
        <v/>
      </c>
      <c r="N6443" s="55" t="str">
        <f t="shared" si="404"/>
        <v/>
      </c>
      <c r="O6443" s="55" t="str">
        <f t="shared" si="402"/>
        <v/>
      </c>
      <c r="P6443" s="104">
        <f t="shared" si="405"/>
        <v>14.099999999984902</v>
      </c>
      <c r="Q6443" s="58"/>
      <c r="R6443" s="58"/>
      <c r="S6443" s="102"/>
    </row>
    <row r="6444" spans="1:19" ht="12.5" customHeight="1" x14ac:dyDescent="0.35">
      <c r="A6444" s="60">
        <v>102</v>
      </c>
      <c r="B6444" s="60" t="s">
        <v>71</v>
      </c>
      <c r="C6444" s="68">
        <v>215.2638</v>
      </c>
      <c r="D6444" s="58" t="s">
        <v>65</v>
      </c>
      <c r="E6444" s="60" t="s">
        <v>59</v>
      </c>
      <c r="F6444" s="60" t="s">
        <v>70</v>
      </c>
      <c r="G6444" s="60"/>
      <c r="H6444" s="60"/>
      <c r="I6444" s="60">
        <f t="shared" si="403"/>
        <v>0</v>
      </c>
      <c r="J6444" s="60">
        <f>IF(OR(I6444="",I6445="",I6446=""),"",(AVERAGEIF(A6444:A$10000,A6444,I6444:I$10000)))</f>
        <v>0</v>
      </c>
      <c r="K6444" s="60"/>
      <c r="L6444" s="60" t="str">
        <f>IF(O6444="","",A6444)</f>
        <v/>
      </c>
      <c r="M6444" s="60" t="str">
        <f>IF(O6444="","",(VLOOKUP(A6444,A6444:E13428,5,FALSE)))</f>
        <v/>
      </c>
      <c r="N6444" s="60" t="str">
        <f t="shared" si="404"/>
        <v/>
      </c>
      <c r="O6444" s="60" t="str">
        <f t="shared" si="402"/>
        <v/>
      </c>
      <c r="P6444" s="103">
        <f t="shared" si="405"/>
        <v>14.100000000013324</v>
      </c>
      <c r="Q6444" s="58"/>
      <c r="R6444" s="58"/>
      <c r="S6444" s="102"/>
    </row>
    <row r="6445" spans="1:19" ht="12.5" customHeight="1" x14ac:dyDescent="0.35">
      <c r="A6445" s="2">
        <v>102</v>
      </c>
      <c r="B6445" s="2" t="s">
        <v>71</v>
      </c>
      <c r="C6445" s="67">
        <v>215.27809999999999</v>
      </c>
      <c r="D6445" t="s">
        <v>65</v>
      </c>
      <c r="E6445" s="2" t="s">
        <v>59</v>
      </c>
      <c r="F6445" s="2" t="s">
        <v>70</v>
      </c>
      <c r="G6445" s="2"/>
      <c r="I6445" s="60">
        <f t="shared" si="403"/>
        <v>0</v>
      </c>
      <c r="J6445" s="60">
        <f>IF(OR(I6445="",I6446="",I6447=""),"",(AVERAGEIF(A6445:A$10000,A6445,I6445:I$10000)))</f>
        <v>0</v>
      </c>
      <c r="K6445" s="60"/>
      <c r="L6445" s="55" t="str">
        <f>IF(O6445="","",A6445)</f>
        <v/>
      </c>
      <c r="M6445" s="60" t="str">
        <f>IF(O6445="","",(VLOOKUP(A6445,A6445:E13429,5,FALSE)))</f>
        <v/>
      </c>
      <c r="N6445" s="55" t="str">
        <f t="shared" si="404"/>
        <v/>
      </c>
      <c r="O6445" s="55" t="str">
        <f t="shared" si="402"/>
        <v/>
      </c>
      <c r="P6445" s="104">
        <f t="shared" si="405"/>
        <v>14.299999999991542</v>
      </c>
      <c r="Q6445" s="58"/>
      <c r="R6445" s="58"/>
      <c r="S6445" s="102"/>
    </row>
    <row r="6446" spans="1:19" ht="12.5" customHeight="1" x14ac:dyDescent="0.35">
      <c r="A6446" s="60">
        <v>102</v>
      </c>
      <c r="B6446" s="60" t="s">
        <v>71</v>
      </c>
      <c r="C6446" s="68">
        <v>215.2921</v>
      </c>
      <c r="D6446" s="58" t="s">
        <v>65</v>
      </c>
      <c r="E6446" s="60" t="s">
        <v>59</v>
      </c>
      <c r="F6446" s="60" t="s">
        <v>70</v>
      </c>
      <c r="G6446" s="60"/>
      <c r="H6446" s="60"/>
      <c r="I6446" s="60">
        <f t="shared" si="403"/>
        <v>0</v>
      </c>
      <c r="J6446" s="60">
        <f>IF(OR(I6446="",I6447="",I6448=""),"",(AVERAGEIF(A6446:A$10000,A6446,I6446:I$10000)))</f>
        <v>0</v>
      </c>
      <c r="K6446" s="60"/>
      <c r="L6446" s="60" t="str">
        <f>IF(O6446="","",A6446)</f>
        <v/>
      </c>
      <c r="M6446" s="60" t="str">
        <f>IF(O6446="","",(VLOOKUP(A6446,A6446:E13430,5,FALSE)))</f>
        <v/>
      </c>
      <c r="N6446" s="60" t="str">
        <f t="shared" si="404"/>
        <v/>
      </c>
      <c r="O6446" s="60" t="str">
        <f t="shared" si="402"/>
        <v/>
      </c>
      <c r="P6446" s="103">
        <f t="shared" si="405"/>
        <v>14.000000000010004</v>
      </c>
      <c r="Q6446" s="58"/>
      <c r="R6446" s="58"/>
      <c r="S6446" s="102"/>
    </row>
    <row r="6447" spans="1:19" ht="12.5" customHeight="1" x14ac:dyDescent="0.35">
      <c r="A6447" s="2">
        <v>102</v>
      </c>
      <c r="B6447" s="2" t="s">
        <v>71</v>
      </c>
      <c r="C6447" s="67">
        <v>215.30719999999999</v>
      </c>
      <c r="D6447" t="s">
        <v>65</v>
      </c>
      <c r="E6447" s="2" t="s">
        <v>59</v>
      </c>
      <c r="F6447" s="2" t="s">
        <v>70</v>
      </c>
      <c r="G6447" s="2"/>
      <c r="I6447" s="60">
        <f t="shared" si="403"/>
        <v>0</v>
      </c>
      <c r="J6447" s="60">
        <f>IF(OR(I6447="",I6448="",I6449=""),"",(AVERAGEIF(A6447:A$10000,A6447,I6447:I$10000)))</f>
        <v>0</v>
      </c>
      <c r="K6447" s="60"/>
      <c r="L6447" s="55" t="str">
        <f>IF(O6447="","",A6447)</f>
        <v/>
      </c>
      <c r="M6447" s="60" t="str">
        <f>IF(O6447="","",(VLOOKUP(A6447,A6447:E13431,5,FALSE)))</f>
        <v/>
      </c>
      <c r="N6447" s="55" t="str">
        <f t="shared" si="404"/>
        <v/>
      </c>
      <c r="O6447" s="55" t="str">
        <f t="shared" si="402"/>
        <v/>
      </c>
      <c r="P6447" s="104">
        <f t="shared" si="405"/>
        <v>15.099999999989677</v>
      </c>
      <c r="Q6447" s="58"/>
      <c r="R6447" s="58"/>
      <c r="S6447" s="102"/>
    </row>
    <row r="6448" spans="1:19" ht="12.5" customHeight="1" x14ac:dyDescent="0.35">
      <c r="A6448" s="60">
        <v>102</v>
      </c>
      <c r="B6448" s="60" t="s">
        <v>71</v>
      </c>
      <c r="C6448" s="68">
        <v>215.33099999999999</v>
      </c>
      <c r="D6448" s="58" t="s">
        <v>65</v>
      </c>
      <c r="E6448" s="60" t="s">
        <v>59</v>
      </c>
      <c r="F6448" s="60" t="s">
        <v>70</v>
      </c>
      <c r="G6448" s="60"/>
      <c r="H6448" s="60"/>
      <c r="I6448" s="60">
        <f t="shared" si="403"/>
        <v>0</v>
      </c>
      <c r="J6448" s="60">
        <f>IF(OR(I6448="",I6449="",I6450=""),"",(AVERAGEIF(A6448:A$10000,A6448,I6448:I$10000)))</f>
        <v>0</v>
      </c>
      <c r="K6448" s="60"/>
      <c r="L6448" s="60" t="str">
        <f>IF(O6448="","",A6448)</f>
        <v/>
      </c>
      <c r="M6448" s="60" t="str">
        <f>IF(O6448="","",(VLOOKUP(A6448,A6448:E13432,5,FALSE)))</f>
        <v/>
      </c>
      <c r="N6448" s="60" t="str">
        <f t="shared" si="404"/>
        <v/>
      </c>
      <c r="O6448" s="60" t="str">
        <f t="shared" si="402"/>
        <v/>
      </c>
      <c r="P6448" s="103">
        <f t="shared" si="405"/>
        <v>23.79999999999427</v>
      </c>
      <c r="Q6448" s="58"/>
      <c r="R6448" s="58"/>
      <c r="S6448" s="102"/>
    </row>
    <row r="6449" spans="1:19" ht="12.5" customHeight="1" x14ac:dyDescent="0.35">
      <c r="A6449" s="2">
        <v>102</v>
      </c>
      <c r="B6449" s="2" t="s">
        <v>71</v>
      </c>
      <c r="C6449" s="67">
        <v>215.34700000000001</v>
      </c>
      <c r="D6449" t="s">
        <v>65</v>
      </c>
      <c r="E6449" s="2" t="s">
        <v>59</v>
      </c>
      <c r="F6449" s="2" t="s">
        <v>70</v>
      </c>
      <c r="G6449" s="2"/>
      <c r="I6449" s="60">
        <f t="shared" si="403"/>
        <v>0</v>
      </c>
      <c r="J6449" s="60">
        <f>IF(OR(I6449="",I6450="",I6451=""),"",(AVERAGEIF(A6449:A$10000,A6449,I6449:I$10000)))</f>
        <v>0</v>
      </c>
      <c r="K6449" s="60"/>
      <c r="L6449" s="55" t="str">
        <f>IF(O6449="","",A6449)</f>
        <v/>
      </c>
      <c r="M6449" s="60" t="str">
        <f>IF(O6449="","",(VLOOKUP(A6449,A6449:E13433,5,FALSE)))</f>
        <v/>
      </c>
      <c r="N6449" s="55" t="str">
        <f t="shared" si="404"/>
        <v/>
      </c>
      <c r="O6449" s="55" t="str">
        <f t="shared" si="402"/>
        <v/>
      </c>
      <c r="P6449" s="104">
        <f t="shared" si="405"/>
        <v>16.000000000019554</v>
      </c>
      <c r="Q6449" s="58"/>
      <c r="R6449" s="58"/>
      <c r="S6449" s="102"/>
    </row>
    <row r="6450" spans="1:19" ht="12.5" customHeight="1" x14ac:dyDescent="0.35">
      <c r="A6450" s="60">
        <v>102</v>
      </c>
      <c r="B6450" s="60" t="s">
        <v>71</v>
      </c>
      <c r="C6450" s="68">
        <v>215.36580000000001</v>
      </c>
      <c r="D6450" s="58" t="s">
        <v>65</v>
      </c>
      <c r="E6450" s="60" t="s">
        <v>59</v>
      </c>
      <c r="F6450" s="60" t="s">
        <v>70</v>
      </c>
      <c r="G6450" s="60"/>
      <c r="H6450" s="60"/>
      <c r="I6450" s="60">
        <f t="shared" si="403"/>
        <v>0</v>
      </c>
      <c r="J6450" s="60">
        <f>IF(OR(I6450="",I6451="",I6452=""),"",(AVERAGEIF(A6450:A$10000,A6450,I6450:I$10000)))</f>
        <v>0</v>
      </c>
      <c r="K6450" s="60"/>
      <c r="L6450" s="60" t="str">
        <f>IF(O6450="","",A6450)</f>
        <v/>
      </c>
      <c r="M6450" s="60" t="str">
        <f>IF(O6450="","",(VLOOKUP(A6450,A6450:E13434,5,FALSE)))</f>
        <v/>
      </c>
      <c r="N6450" s="60" t="str">
        <f t="shared" si="404"/>
        <v/>
      </c>
      <c r="O6450" s="60" t="str">
        <f t="shared" si="402"/>
        <v/>
      </c>
      <c r="P6450" s="103">
        <f t="shared" si="405"/>
        <v>18.799999999998818</v>
      </c>
      <c r="Q6450" s="58"/>
      <c r="R6450" s="58"/>
      <c r="S6450" s="102"/>
    </row>
    <row r="6451" spans="1:19" ht="12.5" customHeight="1" x14ac:dyDescent="0.35">
      <c r="A6451" s="2">
        <v>102</v>
      </c>
      <c r="B6451" s="2" t="s">
        <v>71</v>
      </c>
      <c r="C6451" s="67">
        <v>215.38290000000001</v>
      </c>
      <c r="D6451" t="s">
        <v>65</v>
      </c>
      <c r="E6451" s="2" t="s">
        <v>59</v>
      </c>
      <c r="F6451" s="2" t="s">
        <v>70</v>
      </c>
      <c r="G6451" s="2"/>
      <c r="I6451" s="60">
        <f t="shared" si="403"/>
        <v>0</v>
      </c>
      <c r="J6451" s="60">
        <f>IF(OR(I6451="",I6452="",I6453=""),"",(AVERAGEIF(A6451:A$10000,A6451,I6451:I$10000)))</f>
        <v>0</v>
      </c>
      <c r="K6451" s="60"/>
      <c r="L6451" s="55" t="str">
        <f>IF(O6451="","",A6451)</f>
        <v/>
      </c>
      <c r="M6451" s="60" t="str">
        <f>IF(O6451="","",(VLOOKUP(A6451,A6451:E13435,5,FALSE)))</f>
        <v/>
      </c>
      <c r="N6451" s="55" t="str">
        <f t="shared" si="404"/>
        <v/>
      </c>
      <c r="O6451" s="55" t="str">
        <f t="shared" si="402"/>
        <v/>
      </c>
      <c r="P6451" s="104">
        <f t="shared" si="405"/>
        <v>17.099999999999227</v>
      </c>
      <c r="Q6451" s="58"/>
      <c r="R6451" s="58"/>
      <c r="S6451" s="102"/>
    </row>
    <row r="6452" spans="1:19" ht="12.5" customHeight="1" x14ac:dyDescent="0.35">
      <c r="A6452" s="60">
        <v>102</v>
      </c>
      <c r="B6452" s="60" t="s">
        <v>71</v>
      </c>
      <c r="C6452" s="68">
        <v>215.399</v>
      </c>
      <c r="D6452" s="58" t="s">
        <v>65</v>
      </c>
      <c r="E6452" s="60" t="s">
        <v>59</v>
      </c>
      <c r="F6452" s="60" t="s">
        <v>70</v>
      </c>
      <c r="G6452" s="60"/>
      <c r="H6452" s="60"/>
      <c r="I6452" s="60">
        <f t="shared" si="403"/>
        <v>0</v>
      </c>
      <c r="J6452" s="60">
        <f>IF(OR(I6452="",I6453="",I6454=""),"",(AVERAGEIF(A6452:A$10000,A6452,I6452:I$10000)))</f>
        <v>0</v>
      </c>
      <c r="K6452" s="60"/>
      <c r="L6452" s="60" t="str">
        <f>IF(O6452="","",A6452)</f>
        <v/>
      </c>
      <c r="M6452" s="60" t="str">
        <f>IF(O6452="","",(VLOOKUP(A6452,A6452:E13436,5,FALSE)))</f>
        <v/>
      </c>
      <c r="N6452" s="60" t="str">
        <f t="shared" si="404"/>
        <v/>
      </c>
      <c r="O6452" s="60" t="str">
        <f t="shared" si="402"/>
        <v/>
      </c>
      <c r="P6452" s="103">
        <f t="shared" si="405"/>
        <v>16.099999999994452</v>
      </c>
      <c r="Q6452" s="58"/>
      <c r="R6452" s="58"/>
      <c r="S6452" s="102"/>
    </row>
    <row r="6453" spans="1:19" ht="12.5" customHeight="1" x14ac:dyDescent="0.35">
      <c r="A6453" s="2">
        <v>102</v>
      </c>
      <c r="B6453" s="2" t="s">
        <v>71</v>
      </c>
      <c r="C6453" s="67">
        <v>215.41319999999999</v>
      </c>
      <c r="D6453" t="s">
        <v>65</v>
      </c>
      <c r="E6453" s="2" t="s">
        <v>59</v>
      </c>
      <c r="F6453" s="2" t="s">
        <v>70</v>
      </c>
      <c r="G6453" s="2"/>
      <c r="I6453" s="60">
        <f t="shared" si="403"/>
        <v>0</v>
      </c>
      <c r="J6453" s="60">
        <f>IF(OR(I6453="",I6454="",I6455=""),"",(AVERAGEIF(A6453:A$10000,A6453,I6453:I$10000)))</f>
        <v>0</v>
      </c>
      <c r="K6453" s="60"/>
      <c r="L6453" s="55" t="str">
        <f>IF(O6453="","",A6453)</f>
        <v/>
      </c>
      <c r="M6453" s="60" t="str">
        <f>IF(O6453="","",(VLOOKUP(A6453,A6453:E13437,5,FALSE)))</f>
        <v/>
      </c>
      <c r="N6453" s="55" t="str">
        <f t="shared" si="404"/>
        <v/>
      </c>
      <c r="O6453" s="55" t="str">
        <f t="shared" si="402"/>
        <v/>
      </c>
      <c r="P6453" s="104">
        <f t="shared" si="405"/>
        <v>14.199999999988222</v>
      </c>
      <c r="Q6453" s="58"/>
      <c r="R6453" s="58"/>
      <c r="S6453" s="102"/>
    </row>
    <row r="6454" spans="1:19" ht="12.5" customHeight="1" x14ac:dyDescent="0.35">
      <c r="A6454" s="60">
        <v>102</v>
      </c>
      <c r="B6454" s="60" t="s">
        <v>71</v>
      </c>
      <c r="C6454" s="68">
        <v>215.42750000000001</v>
      </c>
      <c r="D6454" s="58" t="s">
        <v>65</v>
      </c>
      <c r="E6454" s="60" t="s">
        <v>59</v>
      </c>
      <c r="F6454" s="60" t="s">
        <v>70</v>
      </c>
      <c r="G6454" s="60"/>
      <c r="H6454" s="60"/>
      <c r="I6454" s="60">
        <f t="shared" si="403"/>
        <v>0</v>
      </c>
      <c r="J6454" s="60">
        <f>IF(OR(I6454="",I6455="",I6456=""),"",(AVERAGEIF(A6454:A$10000,A6454,I6454:I$10000)))</f>
        <v>0</v>
      </c>
      <c r="K6454" s="60"/>
      <c r="L6454" s="60" t="str">
        <f>IF(O6454="","",A6454)</f>
        <v/>
      </c>
      <c r="M6454" s="60" t="str">
        <f>IF(O6454="","",(VLOOKUP(A6454,A6454:E13438,5,FALSE)))</f>
        <v/>
      </c>
      <c r="N6454" s="60" t="str">
        <f t="shared" si="404"/>
        <v/>
      </c>
      <c r="O6454" s="60" t="str">
        <f t="shared" si="402"/>
        <v/>
      </c>
      <c r="P6454" s="103">
        <f t="shared" si="405"/>
        <v>14.300000000019963</v>
      </c>
      <c r="Q6454" s="58"/>
      <c r="R6454" s="58"/>
      <c r="S6454" s="102"/>
    </row>
    <row r="6455" spans="1:19" ht="12.5" customHeight="1" x14ac:dyDescent="0.35">
      <c r="A6455" s="2">
        <v>102</v>
      </c>
      <c r="B6455" s="2" t="s">
        <v>71</v>
      </c>
      <c r="C6455" s="67">
        <v>215.4419</v>
      </c>
      <c r="D6455" t="s">
        <v>65</v>
      </c>
      <c r="E6455" s="2" t="s">
        <v>59</v>
      </c>
      <c r="F6455" s="2" t="s">
        <v>70</v>
      </c>
      <c r="G6455" s="2"/>
      <c r="I6455" s="60">
        <f t="shared" si="403"/>
        <v>0</v>
      </c>
      <c r="J6455" s="60">
        <f>IF(OR(I6455="",I6456="",I6457=""),"",(AVERAGEIF(A6455:A$10000,A6455,I6455:I$10000)))</f>
        <v>0</v>
      </c>
      <c r="K6455" s="60"/>
      <c r="L6455" s="55" t="str">
        <f>IF(O6455="","",A6455)</f>
        <v/>
      </c>
      <c r="M6455" s="60" t="str">
        <f>IF(O6455="","",(VLOOKUP(A6455,A6455:E13439,5,FALSE)))</f>
        <v/>
      </c>
      <c r="N6455" s="55" t="str">
        <f t="shared" si="404"/>
        <v/>
      </c>
      <c r="O6455" s="55" t="str">
        <f t="shared" si="402"/>
        <v/>
      </c>
      <c r="P6455" s="104">
        <f t="shared" si="405"/>
        <v>14.399999999994861</v>
      </c>
      <c r="Q6455" s="58"/>
      <c r="R6455" s="58"/>
      <c r="S6455" s="102"/>
    </row>
    <row r="6456" spans="1:19" ht="12.5" customHeight="1" x14ac:dyDescent="0.35">
      <c r="A6456" s="60">
        <v>102</v>
      </c>
      <c r="B6456" s="60" t="s">
        <v>71</v>
      </c>
      <c r="C6456" s="68">
        <v>215.4571</v>
      </c>
      <c r="D6456" s="58" t="s">
        <v>65</v>
      </c>
      <c r="E6456" s="60" t="s">
        <v>59</v>
      </c>
      <c r="F6456" s="60" t="s">
        <v>70</v>
      </c>
      <c r="G6456" s="60"/>
      <c r="H6456" s="60"/>
      <c r="I6456" s="60">
        <f t="shared" si="403"/>
        <v>0</v>
      </c>
      <c r="J6456" s="60">
        <f>IF(OR(I6456="",I6457="",I6458=""),"",(AVERAGEIF(A6456:A$10000,A6456,I6456:I$10000)))</f>
        <v>0</v>
      </c>
      <c r="K6456" s="60"/>
      <c r="L6456" s="60" t="str">
        <f>IF(O6456="","",A6456)</f>
        <v/>
      </c>
      <c r="M6456" s="60" t="str">
        <f>IF(O6456="","",(VLOOKUP(A6456,A6456:E13440,5,FALSE)))</f>
        <v/>
      </c>
      <c r="N6456" s="60" t="str">
        <f t="shared" si="404"/>
        <v/>
      </c>
      <c r="O6456" s="60" t="str">
        <f t="shared" si="402"/>
        <v/>
      </c>
      <c r="P6456" s="103">
        <f t="shared" si="405"/>
        <v>15.199999999992997</v>
      </c>
      <c r="Q6456" s="58"/>
      <c r="R6456" s="58"/>
      <c r="S6456" s="102"/>
    </row>
    <row r="6457" spans="1:19" ht="12.5" customHeight="1" x14ac:dyDescent="0.35">
      <c r="A6457" s="2">
        <v>102</v>
      </c>
      <c r="B6457" s="2" t="s">
        <v>71</v>
      </c>
      <c r="C6457" s="67">
        <v>215.4709</v>
      </c>
      <c r="D6457" t="s">
        <v>65</v>
      </c>
      <c r="E6457" s="2" t="s">
        <v>59</v>
      </c>
      <c r="F6457" s="2" t="s">
        <v>70</v>
      </c>
      <c r="G6457" s="2"/>
      <c r="I6457" s="60">
        <f t="shared" si="403"/>
        <v>0</v>
      </c>
      <c r="J6457" s="60">
        <f>IF(OR(I6457="",I6458="",I6459=""),"",(AVERAGEIF(A6457:A$10000,A6457,I6457:I$10000)))</f>
        <v>0</v>
      </c>
      <c r="K6457" s="60"/>
      <c r="L6457" s="55" t="str">
        <f>IF(O6457="","",A6457)</f>
        <v/>
      </c>
      <c r="M6457" s="60" t="str">
        <f>IF(O6457="","",(VLOOKUP(A6457,A6457:E13441,5,FALSE)))</f>
        <v/>
      </c>
      <c r="N6457" s="55" t="str">
        <f t="shared" si="404"/>
        <v/>
      </c>
      <c r="O6457" s="55" t="str">
        <f t="shared" si="402"/>
        <v/>
      </c>
      <c r="P6457" s="104">
        <f t="shared" si="405"/>
        <v>13.800000000003365</v>
      </c>
      <c r="Q6457" s="58"/>
      <c r="R6457" s="58"/>
      <c r="S6457" s="102"/>
    </row>
    <row r="6458" spans="1:19" ht="12.5" customHeight="1" x14ac:dyDescent="0.35">
      <c r="A6458" s="60">
        <v>102</v>
      </c>
      <c r="B6458" s="60" t="s">
        <v>71</v>
      </c>
      <c r="C6458" s="68">
        <v>215.4982</v>
      </c>
      <c r="D6458" s="58" t="s">
        <v>65</v>
      </c>
      <c r="E6458" s="60" t="s">
        <v>59</v>
      </c>
      <c r="F6458" s="60" t="s">
        <v>70</v>
      </c>
      <c r="G6458" s="60"/>
      <c r="H6458" s="60"/>
      <c r="I6458" s="60">
        <f t="shared" si="403"/>
        <v>0</v>
      </c>
      <c r="J6458" s="60">
        <f>IF(OR(I6458="",I6459="",I6460=""),"",(AVERAGEIF(A6458:A$10000,A6458,I6458:I$10000)))</f>
        <v>0</v>
      </c>
      <c r="K6458" s="60"/>
      <c r="L6458" s="60" t="str">
        <f>IF(O6458="","",A6458)</f>
        <v/>
      </c>
      <c r="M6458" s="60" t="str">
        <f>IF(O6458="","",(VLOOKUP(A6458,A6458:E13442,5,FALSE)))</f>
        <v/>
      </c>
      <c r="N6458" s="60" t="str">
        <f t="shared" si="404"/>
        <v/>
      </c>
      <c r="O6458" s="60" t="str">
        <f t="shared" si="402"/>
        <v/>
      </c>
      <c r="P6458" s="103">
        <f t="shared" si="405"/>
        <v>27.299999999996771</v>
      </c>
      <c r="Q6458" s="58"/>
      <c r="R6458" s="58"/>
      <c r="S6458" s="102"/>
    </row>
    <row r="6459" spans="1:19" ht="12.5" customHeight="1" x14ac:dyDescent="0.35">
      <c r="A6459" s="2">
        <v>102</v>
      </c>
      <c r="B6459" s="2" t="s">
        <v>71</v>
      </c>
      <c r="C6459" s="67">
        <v>215.511</v>
      </c>
      <c r="D6459" t="s">
        <v>65</v>
      </c>
      <c r="E6459" s="2" t="s">
        <v>59</v>
      </c>
      <c r="F6459" s="2" t="s">
        <v>70</v>
      </c>
      <c r="G6459" s="2"/>
      <c r="I6459" s="60">
        <f t="shared" si="403"/>
        <v>0</v>
      </c>
      <c r="J6459" s="60">
        <f>IF(OR(I6459="",I6460="",I6461=""),"",(AVERAGEIF(A6459:A$10000,A6459,I6459:I$10000)))</f>
        <v>0</v>
      </c>
      <c r="K6459" s="60"/>
      <c r="L6459" s="55" t="str">
        <f>IF(O6459="","",A6459)</f>
        <v/>
      </c>
      <c r="M6459" s="60" t="str">
        <f>IF(O6459="","",(VLOOKUP(A6459,A6459:E13443,5,FALSE)))</f>
        <v/>
      </c>
      <c r="N6459" s="55" t="str">
        <f t="shared" si="404"/>
        <v/>
      </c>
      <c r="O6459" s="55" t="str">
        <f t="shared" si="402"/>
        <v/>
      </c>
      <c r="P6459" s="104">
        <f t="shared" si="405"/>
        <v>12.79999999999859</v>
      </c>
      <c r="Q6459" s="58"/>
      <c r="R6459" s="58"/>
      <c r="S6459" s="102"/>
    </row>
    <row r="6460" spans="1:19" ht="12.5" customHeight="1" x14ac:dyDescent="0.35">
      <c r="A6460" s="60">
        <v>102</v>
      </c>
      <c r="B6460" s="60" t="s">
        <v>71</v>
      </c>
      <c r="C6460" s="68">
        <v>215.53479999999999</v>
      </c>
      <c r="D6460" s="58" t="s">
        <v>65</v>
      </c>
      <c r="E6460" s="60" t="s">
        <v>59</v>
      </c>
      <c r="F6460" s="60" t="s">
        <v>70</v>
      </c>
      <c r="G6460" s="60"/>
      <c r="H6460" s="60"/>
      <c r="I6460" s="60">
        <f t="shared" si="403"/>
        <v>0</v>
      </c>
      <c r="J6460" s="60">
        <f>IF(OR(I6460="",I6461="",I6462=""),"",(AVERAGEIF(A6460:A$10000,A6460,I6460:I$10000)))</f>
        <v>0</v>
      </c>
      <c r="K6460" s="60"/>
      <c r="L6460" s="60" t="str">
        <f>IF(O6460="","",A6460)</f>
        <v/>
      </c>
      <c r="M6460" s="60" t="str">
        <f>IF(O6460="","",(VLOOKUP(A6460,A6460:E13444,5,FALSE)))</f>
        <v/>
      </c>
      <c r="N6460" s="60" t="str">
        <f t="shared" si="404"/>
        <v/>
      </c>
      <c r="O6460" s="60" t="str">
        <f t="shared" si="402"/>
        <v/>
      </c>
      <c r="P6460" s="103">
        <f t="shared" si="405"/>
        <v>23.79999999999427</v>
      </c>
      <c r="Q6460" s="58"/>
      <c r="R6460" s="58"/>
      <c r="S6460" s="102"/>
    </row>
    <row r="6461" spans="1:19" ht="12.5" customHeight="1" x14ac:dyDescent="0.35">
      <c r="A6461" s="2">
        <v>102</v>
      </c>
      <c r="B6461" s="2" t="s">
        <v>71</v>
      </c>
      <c r="C6461" s="67">
        <v>215.54990000000001</v>
      </c>
      <c r="D6461" t="s">
        <v>65</v>
      </c>
      <c r="E6461" s="2" t="s">
        <v>59</v>
      </c>
      <c r="F6461" s="2" t="s">
        <v>70</v>
      </c>
      <c r="G6461" s="2"/>
      <c r="I6461" s="60">
        <f t="shared" si="403"/>
        <v>0</v>
      </c>
      <c r="J6461" s="60">
        <f>IF(OR(I6461="",I6462="",I6463=""),"",(AVERAGEIF(A6461:A$10000,A6461,I6461:I$10000)))</f>
        <v>0</v>
      </c>
      <c r="K6461" s="60"/>
      <c r="L6461" s="55" t="str">
        <f>IF(O6461="","",A6461)</f>
        <v/>
      </c>
      <c r="M6461" s="60" t="str">
        <f>IF(O6461="","",(VLOOKUP(A6461,A6461:E13445,5,FALSE)))</f>
        <v/>
      </c>
      <c r="N6461" s="55" t="str">
        <f t="shared" si="404"/>
        <v/>
      </c>
      <c r="O6461" s="55" t="str">
        <f t="shared" si="402"/>
        <v/>
      </c>
      <c r="P6461" s="104">
        <f t="shared" si="405"/>
        <v>15.100000000018099</v>
      </c>
      <c r="Q6461" s="58"/>
      <c r="R6461" s="58"/>
      <c r="S6461" s="102"/>
    </row>
    <row r="6462" spans="1:19" ht="12.5" customHeight="1" x14ac:dyDescent="0.35">
      <c r="A6462" s="60">
        <v>102</v>
      </c>
      <c r="B6462" s="60" t="s">
        <v>71</v>
      </c>
      <c r="C6462" s="68">
        <v>215.56399999999999</v>
      </c>
      <c r="D6462" s="58" t="s">
        <v>65</v>
      </c>
      <c r="E6462" s="60" t="s">
        <v>59</v>
      </c>
      <c r="F6462" s="60" t="s">
        <v>70</v>
      </c>
      <c r="G6462" s="60"/>
      <c r="H6462" s="60"/>
      <c r="I6462" s="60">
        <f t="shared" si="403"/>
        <v>0</v>
      </c>
      <c r="J6462" s="60">
        <f>IF(OR(I6462="",I6463="",I6464=""),"",(AVERAGEIF(A6462:A$10000,A6462,I6462:I$10000)))</f>
        <v>0</v>
      </c>
      <c r="K6462" s="60"/>
      <c r="L6462" s="60" t="str">
        <f>IF(O6462="","",A6462)</f>
        <v/>
      </c>
      <c r="M6462" s="60" t="str">
        <f>IF(O6462="","",(VLOOKUP(A6462,A6462:E13446,5,FALSE)))</f>
        <v/>
      </c>
      <c r="N6462" s="60" t="str">
        <f t="shared" si="404"/>
        <v/>
      </c>
      <c r="O6462" s="60" t="str">
        <f t="shared" si="402"/>
        <v/>
      </c>
      <c r="P6462" s="103">
        <f t="shared" si="405"/>
        <v>14.099999999984902</v>
      </c>
      <c r="Q6462" s="58"/>
      <c r="R6462" s="58"/>
      <c r="S6462" s="102"/>
    </row>
    <row r="6463" spans="1:19" ht="12.5" customHeight="1" x14ac:dyDescent="0.35">
      <c r="A6463" s="2">
        <v>102</v>
      </c>
      <c r="B6463" s="2" t="s">
        <v>71</v>
      </c>
      <c r="C6463" s="67">
        <v>215.5788</v>
      </c>
      <c r="D6463" t="s">
        <v>65</v>
      </c>
      <c r="E6463" s="2" t="s">
        <v>59</v>
      </c>
      <c r="F6463" s="2" t="s">
        <v>70</v>
      </c>
      <c r="G6463" s="2"/>
      <c r="I6463" s="60">
        <f t="shared" si="403"/>
        <v>0</v>
      </c>
      <c r="J6463" s="60">
        <f>IF(OR(I6463="",I6464="",I6465=""),"",(AVERAGEIF(A6463:A$10000,A6463,I6463:I$10000)))</f>
        <v>0</v>
      </c>
      <c r="K6463" s="60"/>
      <c r="L6463" s="55" t="str">
        <f>IF(O6463="","",A6463)</f>
        <v/>
      </c>
      <c r="M6463" s="60" t="str">
        <f>IF(O6463="","",(VLOOKUP(A6463,A6463:E13447,5,FALSE)))</f>
        <v/>
      </c>
      <c r="N6463" s="55" t="str">
        <f t="shared" si="404"/>
        <v/>
      </c>
      <c r="O6463" s="55" t="str">
        <f t="shared" si="402"/>
        <v/>
      </c>
      <c r="P6463" s="104">
        <f t="shared" si="405"/>
        <v>14.80000000000814</v>
      </c>
      <c r="Q6463" s="58"/>
      <c r="R6463" s="58"/>
      <c r="S6463" s="102"/>
    </row>
    <row r="6464" spans="1:19" ht="12.5" customHeight="1" x14ac:dyDescent="0.35">
      <c r="A6464" s="60">
        <v>102</v>
      </c>
      <c r="B6464" s="60" t="s">
        <v>71</v>
      </c>
      <c r="C6464" s="68">
        <v>215.5934</v>
      </c>
      <c r="D6464" s="58" t="s">
        <v>65</v>
      </c>
      <c r="E6464" s="60" t="s">
        <v>59</v>
      </c>
      <c r="F6464" s="60" t="s">
        <v>70</v>
      </c>
      <c r="G6464" s="60"/>
      <c r="H6464" s="60"/>
      <c r="I6464" s="60">
        <f t="shared" si="403"/>
        <v>0</v>
      </c>
      <c r="J6464" s="60">
        <f>IF(OR(I6464="",I6465="",I6466=""),"",(AVERAGEIF(A6464:A$10000,A6464,I6464:I$10000)))</f>
        <v>0</v>
      </c>
      <c r="K6464" s="60"/>
      <c r="L6464" s="60" t="str">
        <f>IF(O6464="","",A6464)</f>
        <v/>
      </c>
      <c r="M6464" s="60" t="str">
        <f>IF(O6464="","",(VLOOKUP(A6464,A6464:E13448,5,FALSE)))</f>
        <v/>
      </c>
      <c r="N6464" s="60" t="str">
        <f t="shared" si="404"/>
        <v/>
      </c>
      <c r="O6464" s="60" t="str">
        <f t="shared" si="402"/>
        <v/>
      </c>
      <c r="P6464" s="103">
        <f t="shared" si="405"/>
        <v>14.600000000001501</v>
      </c>
      <c r="Q6464" s="58"/>
      <c r="R6464" s="58"/>
      <c r="S6464" s="102"/>
    </row>
    <row r="6465" spans="1:19" ht="12.5" customHeight="1" x14ac:dyDescent="0.35">
      <c r="A6465" s="2">
        <v>102</v>
      </c>
      <c r="B6465" s="2" t="s">
        <v>71</v>
      </c>
      <c r="C6465" s="67">
        <v>215.61080000000001</v>
      </c>
      <c r="D6465" t="s">
        <v>65</v>
      </c>
      <c r="E6465" s="2" t="s">
        <v>59</v>
      </c>
      <c r="F6465" s="2" t="s">
        <v>70</v>
      </c>
      <c r="G6465" s="2"/>
      <c r="I6465" s="60">
        <f t="shared" si="403"/>
        <v>0</v>
      </c>
      <c r="J6465" s="60">
        <f>IF(OR(I6465="",I6466="",I6467=""),"",(AVERAGEIF(A6465:A$10000,A6465,I6465:I$10000)))</f>
        <v>0</v>
      </c>
      <c r="K6465" s="60"/>
      <c r="L6465" s="55" t="str">
        <f>IF(O6465="","",A6465)</f>
        <v/>
      </c>
      <c r="M6465" s="60" t="str">
        <f>IF(O6465="","",(VLOOKUP(A6465,A6465:E13449,5,FALSE)))</f>
        <v/>
      </c>
      <c r="N6465" s="55" t="str">
        <f t="shared" si="404"/>
        <v/>
      </c>
      <c r="O6465" s="55" t="str">
        <f t="shared" si="402"/>
        <v/>
      </c>
      <c r="P6465" s="104">
        <f t="shared" si="405"/>
        <v>17.400000000009186</v>
      </c>
      <c r="Q6465" s="58"/>
      <c r="R6465" s="58"/>
      <c r="S6465" s="102"/>
    </row>
    <row r="6466" spans="1:19" ht="12.5" customHeight="1" x14ac:dyDescent="0.35">
      <c r="A6466" s="60">
        <v>102</v>
      </c>
      <c r="B6466" s="60" t="s">
        <v>71</v>
      </c>
      <c r="C6466" s="68">
        <v>215.6294</v>
      </c>
      <c r="D6466" s="58" t="s">
        <v>65</v>
      </c>
      <c r="E6466" s="60" t="s">
        <v>59</v>
      </c>
      <c r="F6466" s="60" t="s">
        <v>70</v>
      </c>
      <c r="G6466" s="60"/>
      <c r="H6466" s="60"/>
      <c r="I6466" s="60">
        <f t="shared" si="403"/>
        <v>0</v>
      </c>
      <c r="J6466" s="60">
        <f>IF(OR(I6466="",I6467="",I6468=""),"",(AVERAGEIF(A6466:A$10000,A6466,I6466:I$10000)))</f>
        <v>0</v>
      </c>
      <c r="K6466" s="60"/>
      <c r="L6466" s="60" t="str">
        <f>IF(O6466="","",A6466)</f>
        <v/>
      </c>
      <c r="M6466" s="60" t="str">
        <f>IF(O6466="","",(VLOOKUP(A6466,A6466:E13450,5,FALSE)))</f>
        <v/>
      </c>
      <c r="N6466" s="60" t="str">
        <f t="shared" si="404"/>
        <v/>
      </c>
      <c r="O6466" s="60" t="str">
        <f t="shared" si="402"/>
        <v/>
      </c>
      <c r="P6466" s="103">
        <f t="shared" si="405"/>
        <v>18.599999999992178</v>
      </c>
      <c r="Q6466" s="58"/>
      <c r="R6466" s="58"/>
      <c r="S6466" s="102"/>
    </row>
    <row r="6467" spans="1:19" ht="12.5" customHeight="1" x14ac:dyDescent="0.35">
      <c r="A6467" s="2">
        <v>102</v>
      </c>
      <c r="B6467" s="2" t="s">
        <v>71</v>
      </c>
      <c r="C6467" s="67">
        <v>215.6464</v>
      </c>
      <c r="D6467" t="s">
        <v>65</v>
      </c>
      <c r="E6467" s="2" t="s">
        <v>59</v>
      </c>
      <c r="F6467" s="2" t="s">
        <v>70</v>
      </c>
      <c r="G6467" s="2"/>
      <c r="I6467" s="60">
        <f t="shared" si="403"/>
        <v>0</v>
      </c>
      <c r="J6467" s="60">
        <f>IF(OR(I6467="",I6468="",I6469=""),"",(AVERAGEIF(A6467:A$10000,A6467,I6467:I$10000)))</f>
        <v>0</v>
      </c>
      <c r="K6467" s="60"/>
      <c r="L6467" s="55" t="str">
        <f>IF(O6467="","",A6467)</f>
        <v/>
      </c>
      <c r="M6467" s="60" t="str">
        <f>IF(O6467="","",(VLOOKUP(A6467,A6467:E13451,5,FALSE)))</f>
        <v/>
      </c>
      <c r="N6467" s="55" t="str">
        <f t="shared" si="404"/>
        <v/>
      </c>
      <c r="O6467" s="55" t="str">
        <f t="shared" si="402"/>
        <v/>
      </c>
      <c r="P6467" s="104">
        <f t="shared" si="405"/>
        <v>16.999999999995907</v>
      </c>
      <c r="Q6467" s="58"/>
      <c r="R6467" s="58"/>
      <c r="S6467" s="102"/>
    </row>
    <row r="6468" spans="1:19" ht="12.5" customHeight="1" x14ac:dyDescent="0.35">
      <c r="A6468" s="60">
        <v>102</v>
      </c>
      <c r="B6468" s="60" t="s">
        <v>71</v>
      </c>
      <c r="C6468" s="68">
        <v>215.66050000000001</v>
      </c>
      <c r="D6468" s="58" t="s">
        <v>65</v>
      </c>
      <c r="E6468" s="60" t="s">
        <v>59</v>
      </c>
      <c r="F6468" s="60" t="s">
        <v>70</v>
      </c>
      <c r="G6468" s="60"/>
      <c r="H6468" s="60"/>
      <c r="I6468" s="60">
        <f t="shared" si="403"/>
        <v>0</v>
      </c>
      <c r="J6468" s="60">
        <f>IF(OR(I6468="",I6469="",I6470=""),"",(AVERAGEIF(A6468:A$10000,A6468,I6468:I$10000)))</f>
        <v>0</v>
      </c>
      <c r="K6468" s="60"/>
      <c r="L6468" s="60" t="str">
        <f>IF(O6468="","",A6468)</f>
        <v/>
      </c>
      <c r="M6468" s="60" t="str">
        <f>IF(O6468="","",(VLOOKUP(A6468,A6468:E13452,5,FALSE)))</f>
        <v/>
      </c>
      <c r="N6468" s="60" t="str">
        <f t="shared" si="404"/>
        <v/>
      </c>
      <c r="O6468" s="60" t="str">
        <f t="shared" si="402"/>
        <v/>
      </c>
      <c r="P6468" s="103">
        <f t="shared" si="405"/>
        <v>14.100000000013324</v>
      </c>
      <c r="Q6468" s="58"/>
      <c r="R6468" s="58"/>
      <c r="S6468" s="102"/>
    </row>
    <row r="6469" spans="1:19" ht="12.5" customHeight="1" x14ac:dyDescent="0.35">
      <c r="A6469" s="2">
        <v>102</v>
      </c>
      <c r="B6469" s="2" t="s">
        <v>71</v>
      </c>
      <c r="C6469" s="67">
        <v>215.67599999999999</v>
      </c>
      <c r="D6469" t="s">
        <v>65</v>
      </c>
      <c r="E6469" s="2" t="s">
        <v>59</v>
      </c>
      <c r="F6469" s="2" t="s">
        <v>70</v>
      </c>
      <c r="G6469" s="2"/>
      <c r="I6469" s="60">
        <f t="shared" si="403"/>
        <v>0</v>
      </c>
      <c r="J6469" s="60">
        <f>IF(OR(I6469="",I6470="",I6471=""),"",(AVERAGEIF(A6469:A$10000,A6469,I6469:I$10000)))</f>
        <v>0</v>
      </c>
      <c r="K6469" s="60"/>
      <c r="L6469" s="55" t="str">
        <f>IF(O6469="","",A6469)</f>
        <v/>
      </c>
      <c r="M6469" s="60" t="str">
        <f>IF(O6469="","",(VLOOKUP(A6469,A6469:E13453,5,FALSE)))</f>
        <v/>
      </c>
      <c r="N6469" s="55" t="str">
        <f t="shared" si="404"/>
        <v/>
      </c>
      <c r="O6469" s="55" t="str">
        <f t="shared" si="402"/>
        <v/>
      </c>
      <c r="P6469" s="104">
        <f t="shared" si="405"/>
        <v>15.499999999974534</v>
      </c>
      <c r="Q6469" s="58"/>
      <c r="R6469" s="58"/>
      <c r="S6469" s="102"/>
    </row>
    <row r="6470" spans="1:19" ht="12.5" customHeight="1" x14ac:dyDescent="0.35">
      <c r="A6470" s="60">
        <v>102</v>
      </c>
      <c r="B6470" s="60" t="s">
        <v>69</v>
      </c>
      <c r="C6470" s="68">
        <v>215.69059999999999</v>
      </c>
      <c r="D6470" s="58" t="s">
        <v>65</v>
      </c>
      <c r="E6470" s="60" t="s">
        <v>59</v>
      </c>
      <c r="F6470" s="60" t="s">
        <v>70</v>
      </c>
      <c r="G6470" s="60"/>
      <c r="H6470" s="60"/>
      <c r="I6470" s="60">
        <f t="shared" si="403"/>
        <v>0</v>
      </c>
      <c r="J6470" s="60">
        <f>IF(OR(I6470="",I6471="",I6472=""),"",(AVERAGEIF(A6470:A$10000,A6470,I6470:I$10000)))</f>
        <v>0</v>
      </c>
      <c r="K6470" s="60"/>
      <c r="L6470" s="60" t="str">
        <f>IF(O6470="","",A6470)</f>
        <v/>
      </c>
      <c r="M6470" s="60" t="str">
        <f>IF(O6470="","",(VLOOKUP(A6470,A6470:E13454,5,FALSE)))</f>
        <v/>
      </c>
      <c r="N6470" s="60" t="str">
        <f t="shared" si="404"/>
        <v/>
      </c>
      <c r="O6470" s="60" t="str">
        <f t="shared" si="402"/>
        <v/>
      </c>
      <c r="P6470" s="103">
        <f t="shared" si="405"/>
        <v>14.600000000001501</v>
      </c>
      <c r="Q6470" s="58"/>
      <c r="R6470" s="58"/>
      <c r="S6470" s="102"/>
    </row>
    <row r="6471" spans="1:19" ht="12.5" customHeight="1" x14ac:dyDescent="0.35">
      <c r="A6471" s="2">
        <v>102</v>
      </c>
      <c r="B6471" s="2" t="s">
        <v>69</v>
      </c>
      <c r="C6471" s="67">
        <v>215.70570000000001</v>
      </c>
      <c r="D6471" t="s">
        <v>65</v>
      </c>
      <c r="E6471" s="2" t="s">
        <v>59</v>
      </c>
      <c r="F6471" s="2" t="s">
        <v>70</v>
      </c>
      <c r="G6471" s="2"/>
      <c r="I6471" s="60">
        <f t="shared" si="403"/>
        <v>0</v>
      </c>
      <c r="J6471" s="60">
        <f>IF(OR(I6471="",I6472="",I6473=""),"",(AVERAGEIF(A6471:A$10000,A6471,I6471:I$10000)))</f>
        <v>0</v>
      </c>
      <c r="K6471" s="60"/>
      <c r="L6471" s="55" t="str">
        <f>IF(O6471="","",A6471)</f>
        <v/>
      </c>
      <c r="M6471" s="60" t="str">
        <f>IF(O6471="","",(VLOOKUP(A6471,A6471:E13455,5,FALSE)))</f>
        <v/>
      </c>
      <c r="N6471" s="55" t="str">
        <f t="shared" si="404"/>
        <v/>
      </c>
      <c r="O6471" s="55" t="str">
        <f t="shared" si="402"/>
        <v/>
      </c>
      <c r="P6471" s="104">
        <f t="shared" si="405"/>
        <v>15.100000000018099</v>
      </c>
      <c r="Q6471" s="58"/>
      <c r="R6471" s="58"/>
      <c r="S6471" s="102"/>
    </row>
    <row r="6472" spans="1:19" ht="12.5" customHeight="1" x14ac:dyDescent="0.35">
      <c r="A6472" s="60">
        <v>103</v>
      </c>
      <c r="B6472" s="60" t="s">
        <v>69</v>
      </c>
      <c r="C6472" s="68">
        <v>216.72319999999999</v>
      </c>
      <c r="D6472" s="58" t="s">
        <v>65</v>
      </c>
      <c r="E6472" s="60" t="s">
        <v>58</v>
      </c>
      <c r="F6472" s="60" t="s">
        <v>70</v>
      </c>
      <c r="G6472" s="60"/>
      <c r="H6472" s="60"/>
      <c r="I6472" s="60">
        <f t="shared" si="403"/>
        <v>0</v>
      </c>
      <c r="J6472" s="60">
        <f>IF(OR(I6472="",I6473="",I6474=""),"",(AVERAGEIF(A6472:A$10000,A6472,I6472:I$10000)))</f>
        <v>0</v>
      </c>
      <c r="K6472" s="60"/>
      <c r="L6472" s="60" t="str">
        <f>IF(O6472="","",A6472)</f>
        <v/>
      </c>
      <c r="M6472" s="60" t="str">
        <f>IF(O6472="","",(VLOOKUP(A6472,A6472:E13456,5,FALSE)))</f>
        <v/>
      </c>
      <c r="N6472" s="60" t="str">
        <f t="shared" si="404"/>
        <v/>
      </c>
      <c r="O6472" s="60" t="str">
        <f t="shared" si="402"/>
        <v/>
      </c>
      <c r="P6472" s="103" t="str">
        <f t="shared" si="405"/>
        <v/>
      </c>
      <c r="Q6472" s="58"/>
      <c r="R6472" s="58"/>
      <c r="S6472" s="102"/>
    </row>
    <row r="6473" spans="1:19" ht="12.5" customHeight="1" x14ac:dyDescent="0.35">
      <c r="A6473" s="2">
        <v>103</v>
      </c>
      <c r="B6473" s="2" t="s">
        <v>69</v>
      </c>
      <c r="C6473" s="67">
        <v>216.7373</v>
      </c>
      <c r="D6473" t="s">
        <v>65</v>
      </c>
      <c r="E6473" s="2" t="s">
        <v>58</v>
      </c>
      <c r="F6473" s="2" t="s">
        <v>70</v>
      </c>
      <c r="G6473" s="2"/>
      <c r="I6473" s="60">
        <f t="shared" si="403"/>
        <v>0</v>
      </c>
      <c r="J6473" s="60">
        <f>IF(OR(I6473="",I6474="",I6475=""),"",(AVERAGEIF(A6473:A$10000,A6473,I6473:I$10000)))</f>
        <v>0</v>
      </c>
      <c r="K6473" s="60"/>
      <c r="L6473" s="55" t="str">
        <f>IF(O6473="","",A6473)</f>
        <v/>
      </c>
      <c r="M6473" s="60" t="str">
        <f>IF(O6473="","",(VLOOKUP(A6473,A6473:E13457,5,FALSE)))</f>
        <v/>
      </c>
      <c r="N6473" s="55" t="str">
        <f t="shared" si="404"/>
        <v/>
      </c>
      <c r="O6473" s="55" t="str">
        <f t="shared" si="402"/>
        <v/>
      </c>
      <c r="P6473" s="104">
        <f t="shared" si="405"/>
        <v>14.100000000013324</v>
      </c>
      <c r="Q6473" s="58"/>
      <c r="R6473" s="58"/>
      <c r="S6473" s="102"/>
    </row>
    <row r="6474" spans="1:19" ht="12.5" customHeight="1" x14ac:dyDescent="0.35">
      <c r="A6474" s="60">
        <v>103</v>
      </c>
      <c r="B6474" s="60" t="s">
        <v>69</v>
      </c>
      <c r="C6474" s="68">
        <v>216.75129999999999</v>
      </c>
      <c r="D6474" s="58" t="s">
        <v>65</v>
      </c>
      <c r="E6474" s="60" t="s">
        <v>58</v>
      </c>
      <c r="F6474" s="60" t="s">
        <v>70</v>
      </c>
      <c r="G6474" s="60"/>
      <c r="H6474" s="60"/>
      <c r="I6474" s="60">
        <f t="shared" si="403"/>
        <v>0</v>
      </c>
      <c r="J6474" s="60">
        <f>IF(OR(I6474="",I6475="",I6476=""),"",(AVERAGEIF(A6474:A$10000,A6474,I6474:I$10000)))</f>
        <v>0</v>
      </c>
      <c r="K6474" s="60"/>
      <c r="L6474" s="60" t="str">
        <f>IF(O6474="","",A6474)</f>
        <v/>
      </c>
      <c r="M6474" s="60" t="str">
        <f>IF(O6474="","",(VLOOKUP(A6474,A6474:E13458,5,FALSE)))</f>
        <v/>
      </c>
      <c r="N6474" s="60" t="str">
        <f t="shared" si="404"/>
        <v/>
      </c>
      <c r="O6474" s="60" t="str">
        <f t="shared" si="402"/>
        <v/>
      </c>
      <c r="P6474" s="103">
        <f t="shared" si="405"/>
        <v>13.999999999981583</v>
      </c>
      <c r="Q6474" s="58"/>
      <c r="R6474" s="58"/>
      <c r="S6474" s="102"/>
    </row>
    <row r="6475" spans="1:19" ht="12.5" customHeight="1" x14ac:dyDescent="0.35">
      <c r="A6475" s="2">
        <v>103</v>
      </c>
      <c r="B6475" s="2" t="s">
        <v>69</v>
      </c>
      <c r="C6475" s="67">
        <v>216.77420000000001</v>
      </c>
      <c r="D6475" t="s">
        <v>65</v>
      </c>
      <c r="E6475" s="2" t="s">
        <v>58</v>
      </c>
      <c r="F6475" s="2" t="s">
        <v>70</v>
      </c>
      <c r="G6475" s="2"/>
      <c r="I6475" s="60">
        <f t="shared" si="403"/>
        <v>0</v>
      </c>
      <c r="J6475" s="60">
        <f>IF(OR(I6475="",I6476="",I6477=""),"",(AVERAGEIF(A6475:A$10000,A6475,I6475:I$10000)))</f>
        <v>0</v>
      </c>
      <c r="K6475" s="60"/>
      <c r="L6475" s="55" t="str">
        <f>IF(O6475="","",A6475)</f>
        <v/>
      </c>
      <c r="M6475" s="60" t="str">
        <f>IF(O6475="","",(VLOOKUP(A6475,A6475:E13459,5,FALSE)))</f>
        <v/>
      </c>
      <c r="N6475" s="55" t="str">
        <f t="shared" si="404"/>
        <v/>
      </c>
      <c r="O6475" s="55" t="str">
        <f t="shared" si="402"/>
        <v/>
      </c>
      <c r="P6475" s="104">
        <f t="shared" si="405"/>
        <v>22.900000000021237</v>
      </c>
      <c r="Q6475" s="58"/>
      <c r="R6475" s="58"/>
      <c r="S6475" s="102"/>
    </row>
    <row r="6476" spans="1:19" ht="12.5" customHeight="1" x14ac:dyDescent="0.35">
      <c r="A6476" s="60">
        <v>103</v>
      </c>
      <c r="B6476" s="60" t="s">
        <v>69</v>
      </c>
      <c r="C6476" s="68">
        <v>216.7893</v>
      </c>
      <c r="D6476" s="58" t="s">
        <v>65</v>
      </c>
      <c r="E6476" s="60" t="s">
        <v>58</v>
      </c>
      <c r="F6476" s="60" t="s">
        <v>70</v>
      </c>
      <c r="G6476" s="60"/>
      <c r="H6476" s="60"/>
      <c r="I6476" s="60">
        <f t="shared" si="403"/>
        <v>0</v>
      </c>
      <c r="J6476" s="60">
        <f>IF(OR(I6476="",I6477="",I6478=""),"",(AVERAGEIF(A6476:A$10000,A6476,I6476:I$10000)))</f>
        <v>0</v>
      </c>
      <c r="K6476" s="60"/>
      <c r="L6476" s="60" t="str">
        <f>IF(O6476="","",A6476)</f>
        <v/>
      </c>
      <c r="M6476" s="60" t="str">
        <f>IF(O6476="","",(VLOOKUP(A6476,A6476:E13460,5,FALSE)))</f>
        <v/>
      </c>
      <c r="N6476" s="60" t="str">
        <f t="shared" si="404"/>
        <v/>
      </c>
      <c r="O6476" s="60" t="str">
        <f t="shared" ref="O6476:O6539" si="406">IF(J6476="","",IF(AND(J6475="",J6474="",J6473=""),C6476,""))</f>
        <v/>
      </c>
      <c r="P6476" s="103">
        <f t="shared" si="405"/>
        <v>15.099999999989677</v>
      </c>
      <c r="Q6476" s="58"/>
      <c r="R6476" s="58"/>
      <c r="S6476" s="102"/>
    </row>
    <row r="6477" spans="1:19" ht="12.5" customHeight="1" x14ac:dyDescent="0.35">
      <c r="A6477" s="2">
        <v>103</v>
      </c>
      <c r="B6477" s="2" t="s">
        <v>69</v>
      </c>
      <c r="C6477" s="67">
        <v>216.804</v>
      </c>
      <c r="D6477" t="s">
        <v>65</v>
      </c>
      <c r="E6477" s="2" t="s">
        <v>58</v>
      </c>
      <c r="F6477" s="2" t="s">
        <v>70</v>
      </c>
      <c r="G6477" s="2"/>
      <c r="I6477" s="60">
        <f t="shared" si="403"/>
        <v>0</v>
      </c>
      <c r="J6477" s="60">
        <f>IF(OR(I6477="",I6478="",I6479=""),"",(AVERAGEIF(A6477:A$10000,A6477,I6477:I$10000)))</f>
        <v>0</v>
      </c>
      <c r="K6477" s="60"/>
      <c r="L6477" s="55" t="str">
        <f>IF(O6477="","",A6477)</f>
        <v/>
      </c>
      <c r="M6477" s="60" t="str">
        <f>IF(O6477="","",(VLOOKUP(A6477,A6477:E13461,5,FALSE)))</f>
        <v/>
      </c>
      <c r="N6477" s="55" t="str">
        <f t="shared" si="404"/>
        <v/>
      </c>
      <c r="O6477" s="55" t="str">
        <f t="shared" si="406"/>
        <v/>
      </c>
      <c r="P6477" s="104">
        <f t="shared" si="405"/>
        <v>14.70000000000482</v>
      </c>
      <c r="Q6477" s="58"/>
      <c r="R6477" s="58"/>
      <c r="S6477" s="102"/>
    </row>
    <row r="6478" spans="1:19" ht="12.5" customHeight="1" x14ac:dyDescent="0.35">
      <c r="A6478" s="60">
        <v>103</v>
      </c>
      <c r="B6478" s="60" t="s">
        <v>69</v>
      </c>
      <c r="C6478" s="68">
        <v>216.81989999999999</v>
      </c>
      <c r="D6478" s="58" t="s">
        <v>65</v>
      </c>
      <c r="E6478" s="60" t="s">
        <v>58</v>
      </c>
      <c r="F6478" s="60" t="s">
        <v>70</v>
      </c>
      <c r="G6478" s="60"/>
      <c r="H6478" s="60"/>
      <c r="I6478" s="60">
        <f t="shared" si="403"/>
        <v>0</v>
      </c>
      <c r="J6478" s="60">
        <f>IF(OR(I6478="",I6479="",I6480=""),"",(AVERAGEIF(A6478:A$10000,A6478,I6478:I$10000)))</f>
        <v>0</v>
      </c>
      <c r="K6478" s="60"/>
      <c r="L6478" s="60" t="str">
        <f>IF(O6478="","",A6478)</f>
        <v/>
      </c>
      <c r="M6478" s="60" t="str">
        <f>IF(O6478="","",(VLOOKUP(A6478,A6478:E13462,5,FALSE)))</f>
        <v/>
      </c>
      <c r="N6478" s="60" t="str">
        <f t="shared" si="404"/>
        <v/>
      </c>
      <c r="O6478" s="60" t="str">
        <f t="shared" si="406"/>
        <v/>
      </c>
      <c r="P6478" s="103">
        <f t="shared" si="405"/>
        <v>15.899999999987813</v>
      </c>
      <c r="Q6478" s="58"/>
      <c r="R6478" s="58"/>
      <c r="S6478" s="102"/>
    </row>
    <row r="6479" spans="1:19" ht="12.5" customHeight="1" x14ac:dyDescent="0.35">
      <c r="A6479" s="2">
        <v>103</v>
      </c>
      <c r="B6479" s="2" t="s">
        <v>69</v>
      </c>
      <c r="C6479" s="67">
        <v>216.84059999999999</v>
      </c>
      <c r="D6479" t="s">
        <v>65</v>
      </c>
      <c r="E6479" s="2" t="s">
        <v>58</v>
      </c>
      <c r="F6479" s="2" t="s">
        <v>70</v>
      </c>
      <c r="G6479" s="2"/>
      <c r="I6479" s="60">
        <f t="shared" si="403"/>
        <v>0</v>
      </c>
      <c r="J6479" s="60">
        <f>IF(OR(I6479="",I6480="",I6481=""),"",(AVERAGEIF(A6479:A$10000,A6479,I6479:I$10000)))</f>
        <v>0</v>
      </c>
      <c r="K6479" s="60"/>
      <c r="L6479" s="55" t="str">
        <f>IF(O6479="","",A6479)</f>
        <v/>
      </c>
      <c r="M6479" s="60" t="str">
        <f>IF(O6479="","",(VLOOKUP(A6479,A6479:E13463,5,FALSE)))</f>
        <v/>
      </c>
      <c r="N6479" s="55" t="str">
        <f t="shared" si="404"/>
        <v/>
      </c>
      <c r="O6479" s="55" t="str">
        <f t="shared" si="406"/>
        <v/>
      </c>
      <c r="P6479" s="104">
        <f t="shared" si="405"/>
        <v>20.700000000005048</v>
      </c>
      <c r="Q6479" s="58"/>
      <c r="R6479" s="58"/>
      <c r="S6479" s="102"/>
    </row>
    <row r="6480" spans="1:19" ht="12.5" customHeight="1" x14ac:dyDescent="0.35">
      <c r="A6480" s="60">
        <v>103</v>
      </c>
      <c r="B6480" s="60" t="s">
        <v>69</v>
      </c>
      <c r="C6480" s="68">
        <v>216.85900000000001</v>
      </c>
      <c r="D6480" s="58" t="s">
        <v>65</v>
      </c>
      <c r="E6480" s="60" t="s">
        <v>58</v>
      </c>
      <c r="F6480" s="60" t="s">
        <v>70</v>
      </c>
      <c r="G6480" s="60"/>
      <c r="H6480" s="60"/>
      <c r="I6480" s="60">
        <f t="shared" si="403"/>
        <v>0</v>
      </c>
      <c r="J6480" s="60">
        <f>IF(OR(I6480="",I6481="",I6482=""),"",(AVERAGEIF(A6480:A$10000,A6480,I6480:I$10000)))</f>
        <v>0</v>
      </c>
      <c r="K6480" s="60"/>
      <c r="L6480" s="60" t="str">
        <f>IF(O6480="","",A6480)</f>
        <v/>
      </c>
      <c r="M6480" s="60" t="str">
        <f>IF(O6480="","",(VLOOKUP(A6480,A6480:E13464,5,FALSE)))</f>
        <v/>
      </c>
      <c r="N6480" s="60" t="str">
        <f t="shared" si="404"/>
        <v/>
      </c>
      <c r="O6480" s="60" t="str">
        <f t="shared" si="406"/>
        <v/>
      </c>
      <c r="P6480" s="103">
        <f t="shared" si="405"/>
        <v>18.400000000013961</v>
      </c>
      <c r="Q6480" s="58"/>
      <c r="R6480" s="58"/>
      <c r="S6480" s="102"/>
    </row>
    <row r="6481" spans="1:19" ht="12.5" customHeight="1" x14ac:dyDescent="0.35">
      <c r="A6481" s="2">
        <v>103</v>
      </c>
      <c r="B6481" s="2" t="s">
        <v>69</v>
      </c>
      <c r="C6481" s="67">
        <v>216.8716</v>
      </c>
      <c r="D6481" t="s">
        <v>65</v>
      </c>
      <c r="E6481" s="2" t="s">
        <v>58</v>
      </c>
      <c r="F6481" s="2" t="s">
        <v>70</v>
      </c>
      <c r="G6481" s="2"/>
      <c r="I6481" s="60">
        <f t="shared" ref="I6481:I6544" si="407">IF(AND(OR(G6480&gt;G$5,G6482&gt;G$5),G6481&gt;G$5),G6481,"")</f>
        <v>0</v>
      </c>
      <c r="J6481" s="60">
        <f>IF(OR(I6481="",I6482="",I6483=""),"",(AVERAGEIF(A6481:A$10000,A6481,I6481:I$10000)))</f>
        <v>0</v>
      </c>
      <c r="K6481" s="60"/>
      <c r="L6481" s="55" t="str">
        <f>IF(O6481="","",A6481)</f>
        <v/>
      </c>
      <c r="M6481" s="60" t="str">
        <f>IF(O6481="","",(VLOOKUP(A6481,A6481:E13465,5,FALSE)))</f>
        <v/>
      </c>
      <c r="N6481" s="55" t="str">
        <f t="shared" si="404"/>
        <v/>
      </c>
      <c r="O6481" s="55" t="str">
        <f t="shared" si="406"/>
        <v/>
      </c>
      <c r="P6481" s="104">
        <f t="shared" si="405"/>
        <v>12.599999999991951</v>
      </c>
      <c r="Q6481" s="58"/>
      <c r="R6481" s="58"/>
      <c r="S6481" s="102"/>
    </row>
    <row r="6482" spans="1:19" ht="12.5" customHeight="1" x14ac:dyDescent="0.35">
      <c r="A6482" s="60">
        <v>103</v>
      </c>
      <c r="B6482" s="60" t="s">
        <v>69</v>
      </c>
      <c r="C6482" s="68">
        <v>216.88659999999999</v>
      </c>
      <c r="D6482" s="58" t="s">
        <v>65</v>
      </c>
      <c r="E6482" s="60" t="s">
        <v>58</v>
      </c>
      <c r="F6482" s="60" t="s">
        <v>70</v>
      </c>
      <c r="G6482" s="60"/>
      <c r="H6482" s="60"/>
      <c r="I6482" s="60">
        <f t="shared" si="407"/>
        <v>0</v>
      </c>
      <c r="J6482" s="60">
        <f>IF(OR(I6482="",I6483="",I6484=""),"",(AVERAGEIF(A6482:A$10000,A6482,I6482:I$10000)))</f>
        <v>0</v>
      </c>
      <c r="K6482" s="60"/>
      <c r="L6482" s="60" t="str">
        <f>IF(O6482="","",A6482)</f>
        <v/>
      </c>
      <c r="M6482" s="60" t="str">
        <f>IF(O6482="","",(VLOOKUP(A6482,A6482:E13466,5,FALSE)))</f>
        <v/>
      </c>
      <c r="N6482" s="60" t="str">
        <f t="shared" ref="N6482:N6545" si="408">IF(L6482="","",I6482)</f>
        <v/>
      </c>
      <c r="O6482" s="60" t="str">
        <f t="shared" si="406"/>
        <v/>
      </c>
      <c r="P6482" s="103">
        <f t="shared" ref="P6482:P6545" si="409">IF(A6482=A6481,ABS(C6482-C6481)*1000,"")</f>
        <v>14.999999999986358</v>
      </c>
      <c r="Q6482" s="58"/>
      <c r="R6482" s="58"/>
      <c r="S6482" s="102"/>
    </row>
    <row r="6483" spans="1:19" ht="12.5" customHeight="1" x14ac:dyDescent="0.35">
      <c r="A6483" s="2">
        <v>103</v>
      </c>
      <c r="B6483" s="2" t="s">
        <v>69</v>
      </c>
      <c r="C6483" s="67">
        <v>216.9015</v>
      </c>
      <c r="D6483" t="s">
        <v>65</v>
      </c>
      <c r="E6483" s="2" t="s">
        <v>58</v>
      </c>
      <c r="F6483" s="2" t="s">
        <v>70</v>
      </c>
      <c r="G6483" s="2"/>
      <c r="I6483" s="60">
        <f t="shared" si="407"/>
        <v>0</v>
      </c>
      <c r="J6483" s="60">
        <f>IF(OR(I6483="",I6484="",I6485=""),"",(AVERAGEIF(A6483:A$10000,A6483,I6483:I$10000)))</f>
        <v>0</v>
      </c>
      <c r="K6483" s="60"/>
      <c r="L6483" s="55" t="str">
        <f>IF(O6483="","",A6483)</f>
        <v/>
      </c>
      <c r="M6483" s="60" t="str">
        <f>IF(O6483="","",(VLOOKUP(A6483,A6483:E13467,5,FALSE)))</f>
        <v/>
      </c>
      <c r="N6483" s="55" t="str">
        <f t="shared" si="408"/>
        <v/>
      </c>
      <c r="O6483" s="55" t="str">
        <f t="shared" si="406"/>
        <v/>
      </c>
      <c r="P6483" s="104">
        <f t="shared" si="409"/>
        <v>14.90000000001146</v>
      </c>
      <c r="Q6483" s="58"/>
      <c r="R6483" s="58"/>
      <c r="S6483" s="102"/>
    </row>
    <row r="6484" spans="1:19" ht="12.5" customHeight="1" x14ac:dyDescent="0.35">
      <c r="A6484" s="60">
        <v>103</v>
      </c>
      <c r="B6484" s="60" t="s">
        <v>69</v>
      </c>
      <c r="C6484" s="68">
        <v>216.9161</v>
      </c>
      <c r="D6484" s="58" t="s">
        <v>65</v>
      </c>
      <c r="E6484" s="60" t="s">
        <v>58</v>
      </c>
      <c r="F6484" s="60" t="s">
        <v>70</v>
      </c>
      <c r="G6484" s="60"/>
      <c r="H6484" s="60"/>
      <c r="I6484" s="60">
        <f t="shared" si="407"/>
        <v>0</v>
      </c>
      <c r="J6484" s="60">
        <f>IF(OR(I6484="",I6485="",I6486=""),"",(AVERAGEIF(A6484:A$10000,A6484,I6484:I$10000)))</f>
        <v>0</v>
      </c>
      <c r="K6484" s="60"/>
      <c r="L6484" s="60" t="str">
        <f>IF(O6484="","",A6484)</f>
        <v/>
      </c>
      <c r="M6484" s="60" t="str">
        <f>IF(O6484="","",(VLOOKUP(A6484,A6484:E13468,5,FALSE)))</f>
        <v/>
      </c>
      <c r="N6484" s="60" t="str">
        <f t="shared" si="408"/>
        <v/>
      </c>
      <c r="O6484" s="60" t="str">
        <f t="shared" si="406"/>
        <v/>
      </c>
      <c r="P6484" s="103">
        <f t="shared" si="409"/>
        <v>14.600000000001501</v>
      </c>
      <c r="Q6484" s="58"/>
      <c r="R6484" s="58"/>
      <c r="S6484" s="102"/>
    </row>
    <row r="6485" spans="1:19" ht="12.5" customHeight="1" x14ac:dyDescent="0.35">
      <c r="A6485" s="2">
        <v>103</v>
      </c>
      <c r="B6485" s="2" t="s">
        <v>69</v>
      </c>
      <c r="C6485" s="67">
        <v>216.9297</v>
      </c>
      <c r="D6485" t="s">
        <v>65</v>
      </c>
      <c r="E6485" s="2" t="s">
        <v>58</v>
      </c>
      <c r="F6485" s="2" t="s">
        <v>70</v>
      </c>
      <c r="G6485" s="2"/>
      <c r="I6485" s="60">
        <f t="shared" si="407"/>
        <v>0</v>
      </c>
      <c r="J6485" s="60">
        <f>IF(OR(I6485="",I6486="",I6487=""),"",(AVERAGEIF(A6485:A$10000,A6485,I6485:I$10000)))</f>
        <v>0</v>
      </c>
      <c r="K6485" s="60"/>
      <c r="L6485" s="55" t="str">
        <f>IF(O6485="","",A6485)</f>
        <v/>
      </c>
      <c r="M6485" s="60" t="str">
        <f>IF(O6485="","",(VLOOKUP(A6485,A6485:E13469,5,FALSE)))</f>
        <v/>
      </c>
      <c r="N6485" s="55" t="str">
        <f t="shared" si="408"/>
        <v/>
      </c>
      <c r="O6485" s="55" t="str">
        <f t="shared" si="406"/>
        <v/>
      </c>
      <c r="P6485" s="104">
        <f t="shared" si="409"/>
        <v>13.599999999996726</v>
      </c>
      <c r="Q6485" s="58"/>
      <c r="R6485" s="58"/>
      <c r="S6485" s="102"/>
    </row>
    <row r="6486" spans="1:19" ht="12.5" customHeight="1" x14ac:dyDescent="0.35">
      <c r="A6486" s="60">
        <v>103</v>
      </c>
      <c r="B6486" s="60" t="s">
        <v>69</v>
      </c>
      <c r="C6486" s="68">
        <v>216.94409999999999</v>
      </c>
      <c r="D6486" s="58" t="s">
        <v>65</v>
      </c>
      <c r="E6486" s="60" t="s">
        <v>58</v>
      </c>
      <c r="F6486" s="60" t="s">
        <v>70</v>
      </c>
      <c r="G6486" s="60"/>
      <c r="H6486" s="60"/>
      <c r="I6486" s="60">
        <f t="shared" si="407"/>
        <v>0</v>
      </c>
      <c r="J6486" s="60">
        <f>IF(OR(I6486="",I6487="",I6488=""),"",(AVERAGEIF(A6486:A$10000,A6486,I6486:I$10000)))</f>
        <v>0</v>
      </c>
      <c r="K6486" s="60"/>
      <c r="L6486" s="60" t="str">
        <f>IF(O6486="","",A6486)</f>
        <v/>
      </c>
      <c r="M6486" s="60" t="str">
        <f>IF(O6486="","",(VLOOKUP(A6486,A6486:E13470,5,FALSE)))</f>
        <v/>
      </c>
      <c r="N6486" s="60" t="str">
        <f t="shared" si="408"/>
        <v/>
      </c>
      <c r="O6486" s="60" t="str">
        <f t="shared" si="406"/>
        <v/>
      </c>
      <c r="P6486" s="103">
        <f t="shared" si="409"/>
        <v>14.399999999994861</v>
      </c>
      <c r="Q6486" s="58"/>
      <c r="R6486" s="58"/>
      <c r="S6486" s="102"/>
    </row>
    <row r="6487" spans="1:19" ht="12.5" customHeight="1" x14ac:dyDescent="0.35">
      <c r="A6487" s="2">
        <v>103</v>
      </c>
      <c r="B6487" s="2" t="s">
        <v>69</v>
      </c>
      <c r="C6487" s="67">
        <v>216.9588</v>
      </c>
      <c r="D6487" t="s">
        <v>65</v>
      </c>
      <c r="E6487" s="2" t="s">
        <v>58</v>
      </c>
      <c r="F6487" s="2" t="s">
        <v>70</v>
      </c>
      <c r="G6487" s="2"/>
      <c r="I6487" s="60">
        <f t="shared" si="407"/>
        <v>0</v>
      </c>
      <c r="J6487" s="60">
        <f>IF(OR(I6487="",I6488="",I6489=""),"",(AVERAGEIF(A6487:A$10000,A6487,I6487:I$10000)))</f>
        <v>0</v>
      </c>
      <c r="K6487" s="60"/>
      <c r="L6487" s="55" t="str">
        <f>IF(O6487="","",A6487)</f>
        <v/>
      </c>
      <c r="M6487" s="60" t="str">
        <f>IF(O6487="","",(VLOOKUP(A6487,A6487:E13471,5,FALSE)))</f>
        <v/>
      </c>
      <c r="N6487" s="55" t="str">
        <f t="shared" si="408"/>
        <v/>
      </c>
      <c r="O6487" s="55" t="str">
        <f t="shared" si="406"/>
        <v/>
      </c>
      <c r="P6487" s="104">
        <f t="shared" si="409"/>
        <v>14.70000000000482</v>
      </c>
      <c r="Q6487" s="58"/>
      <c r="R6487" s="58"/>
      <c r="S6487" s="102"/>
    </row>
    <row r="6488" spans="1:19" ht="12.5" customHeight="1" x14ac:dyDescent="0.35">
      <c r="A6488" s="60">
        <v>103</v>
      </c>
      <c r="B6488" s="60" t="s">
        <v>69</v>
      </c>
      <c r="C6488" s="68">
        <v>216.98249999999999</v>
      </c>
      <c r="D6488" s="58" t="s">
        <v>65</v>
      </c>
      <c r="E6488" s="60" t="s">
        <v>58</v>
      </c>
      <c r="F6488" s="60" t="s">
        <v>70</v>
      </c>
      <c r="G6488" s="60"/>
      <c r="H6488" s="60"/>
      <c r="I6488" s="60">
        <f t="shared" si="407"/>
        <v>0</v>
      </c>
      <c r="J6488" s="60">
        <f>IF(OR(I6488="",I6489="",I6490=""),"",(AVERAGEIF(A6488:A$10000,A6488,I6488:I$10000)))</f>
        <v>0</v>
      </c>
      <c r="K6488" s="60"/>
      <c r="L6488" s="60" t="str">
        <f>IF(O6488="","",A6488)</f>
        <v/>
      </c>
      <c r="M6488" s="60" t="str">
        <f>IF(O6488="","",(VLOOKUP(A6488,A6488:E13472,5,FALSE)))</f>
        <v/>
      </c>
      <c r="N6488" s="60" t="str">
        <f t="shared" si="408"/>
        <v/>
      </c>
      <c r="O6488" s="60" t="str">
        <f t="shared" si="406"/>
        <v/>
      </c>
      <c r="P6488" s="103">
        <f t="shared" si="409"/>
        <v>23.699999999990951</v>
      </c>
      <c r="Q6488" s="58"/>
      <c r="R6488" s="58"/>
      <c r="S6488" s="102"/>
    </row>
    <row r="6489" spans="1:19" ht="12.5" customHeight="1" x14ac:dyDescent="0.35">
      <c r="A6489" s="2">
        <v>103</v>
      </c>
      <c r="B6489" s="2" t="s">
        <v>69</v>
      </c>
      <c r="C6489" s="67">
        <v>216.9973</v>
      </c>
      <c r="D6489" t="s">
        <v>65</v>
      </c>
      <c r="E6489" s="2" t="s">
        <v>58</v>
      </c>
      <c r="F6489" s="2" t="s">
        <v>70</v>
      </c>
      <c r="G6489" s="2"/>
      <c r="I6489" s="60">
        <f t="shared" si="407"/>
        <v>0</v>
      </c>
      <c r="J6489" s="60">
        <f>IF(OR(I6489="",I6490="",I6491=""),"",(AVERAGEIF(A6489:A$10000,A6489,I6489:I$10000)))</f>
        <v>0</v>
      </c>
      <c r="K6489" s="60"/>
      <c r="L6489" s="55" t="str">
        <f>IF(O6489="","",A6489)</f>
        <v/>
      </c>
      <c r="M6489" s="60" t="str">
        <f>IF(O6489="","",(VLOOKUP(A6489,A6489:E13473,5,FALSE)))</f>
        <v/>
      </c>
      <c r="N6489" s="55" t="str">
        <f t="shared" si="408"/>
        <v/>
      </c>
      <c r="O6489" s="55" t="str">
        <f t="shared" si="406"/>
        <v/>
      </c>
      <c r="P6489" s="104">
        <f t="shared" si="409"/>
        <v>14.80000000000814</v>
      </c>
      <c r="Q6489" s="58"/>
      <c r="R6489" s="58"/>
      <c r="S6489" s="102"/>
    </row>
    <row r="6490" spans="1:19" ht="12.5" customHeight="1" x14ac:dyDescent="0.35">
      <c r="A6490" s="60">
        <v>103</v>
      </c>
      <c r="B6490" s="60" t="s">
        <v>69</v>
      </c>
      <c r="C6490" s="68">
        <v>217.02330000000001</v>
      </c>
      <c r="D6490" s="58" t="s">
        <v>65</v>
      </c>
      <c r="E6490" s="60" t="s">
        <v>58</v>
      </c>
      <c r="F6490" s="60" t="s">
        <v>70</v>
      </c>
      <c r="G6490" s="60"/>
      <c r="H6490" s="60"/>
      <c r="I6490" s="60">
        <f t="shared" si="407"/>
        <v>0</v>
      </c>
      <c r="J6490" s="60">
        <f>IF(OR(I6490="",I6491="",I6492=""),"",(AVERAGEIF(A6490:A$10000,A6490,I6490:I$10000)))</f>
        <v>0</v>
      </c>
      <c r="K6490" s="60"/>
      <c r="L6490" s="60" t="str">
        <f>IF(O6490="","",A6490)</f>
        <v/>
      </c>
      <c r="M6490" s="60" t="str">
        <f>IF(O6490="","",(VLOOKUP(A6490,A6490:E13474,5,FALSE)))</f>
        <v/>
      </c>
      <c r="N6490" s="60" t="str">
        <f t="shared" si="408"/>
        <v/>
      </c>
      <c r="O6490" s="60" t="str">
        <f t="shared" si="406"/>
        <v/>
      </c>
      <c r="P6490" s="103">
        <f t="shared" si="409"/>
        <v>26.000000000010459</v>
      </c>
      <c r="Q6490" s="58"/>
      <c r="R6490" s="58"/>
      <c r="S6490" s="102"/>
    </row>
    <row r="6491" spans="1:19" ht="12.5" customHeight="1" x14ac:dyDescent="0.35">
      <c r="A6491" s="2">
        <v>103</v>
      </c>
      <c r="B6491" s="2" t="s">
        <v>69</v>
      </c>
      <c r="C6491" s="67">
        <v>217.03710000000001</v>
      </c>
      <c r="D6491" t="s">
        <v>65</v>
      </c>
      <c r="E6491" s="2" t="s">
        <v>58</v>
      </c>
      <c r="F6491" s="2" t="s">
        <v>70</v>
      </c>
      <c r="G6491" s="2"/>
      <c r="I6491" s="60">
        <f t="shared" si="407"/>
        <v>0</v>
      </c>
      <c r="J6491" s="60">
        <f>IF(OR(I6491="",I6492="",I6493=""),"",(AVERAGEIF(A6491:A$10000,A6491,I6491:I$10000)))</f>
        <v>0</v>
      </c>
      <c r="K6491" s="60"/>
      <c r="L6491" s="55" t="str">
        <f>IF(O6491="","",A6491)</f>
        <v/>
      </c>
      <c r="M6491" s="60" t="str">
        <f>IF(O6491="","",(VLOOKUP(A6491,A6491:E13475,5,FALSE)))</f>
        <v/>
      </c>
      <c r="N6491" s="55" t="str">
        <f t="shared" si="408"/>
        <v/>
      </c>
      <c r="O6491" s="55" t="str">
        <f t="shared" si="406"/>
        <v/>
      </c>
      <c r="P6491" s="104">
        <f t="shared" si="409"/>
        <v>13.800000000003365</v>
      </c>
      <c r="Q6491" s="58"/>
      <c r="R6491" s="58"/>
      <c r="S6491" s="102"/>
    </row>
    <row r="6492" spans="1:19" ht="12.5" customHeight="1" x14ac:dyDescent="0.35">
      <c r="A6492" s="60">
        <v>103</v>
      </c>
      <c r="B6492" s="60" t="s">
        <v>69</v>
      </c>
      <c r="C6492" s="68">
        <v>217.05119999999999</v>
      </c>
      <c r="D6492" s="58" t="s">
        <v>65</v>
      </c>
      <c r="E6492" s="60" t="s">
        <v>58</v>
      </c>
      <c r="F6492" s="60" t="s">
        <v>70</v>
      </c>
      <c r="G6492" s="60"/>
      <c r="H6492" s="60"/>
      <c r="I6492" s="60">
        <f t="shared" si="407"/>
        <v>0</v>
      </c>
      <c r="J6492" s="60">
        <f>IF(OR(I6492="",I6493="",I6494=""),"",(AVERAGEIF(A6492:A$10000,A6492,I6492:I$10000)))</f>
        <v>0</v>
      </c>
      <c r="K6492" s="60"/>
      <c r="L6492" s="60" t="str">
        <f>IF(O6492="","",A6492)</f>
        <v/>
      </c>
      <c r="M6492" s="60" t="str">
        <f>IF(O6492="","",(VLOOKUP(A6492,A6492:E13476,5,FALSE)))</f>
        <v/>
      </c>
      <c r="N6492" s="60" t="str">
        <f t="shared" si="408"/>
        <v/>
      </c>
      <c r="O6492" s="60" t="str">
        <f t="shared" si="406"/>
        <v/>
      </c>
      <c r="P6492" s="103">
        <f t="shared" si="409"/>
        <v>14.099999999984902</v>
      </c>
      <c r="Q6492" s="58"/>
      <c r="R6492" s="58"/>
      <c r="S6492" s="102"/>
    </row>
    <row r="6493" spans="1:19" ht="12.5" customHeight="1" x14ac:dyDescent="0.35">
      <c r="A6493" s="2">
        <v>103</v>
      </c>
      <c r="B6493" s="2" t="s">
        <v>69</v>
      </c>
      <c r="C6493" s="67">
        <v>217.06610000000001</v>
      </c>
      <c r="D6493" t="s">
        <v>65</v>
      </c>
      <c r="E6493" s="2" t="s">
        <v>58</v>
      </c>
      <c r="F6493" s="2" t="s">
        <v>70</v>
      </c>
      <c r="G6493" s="2"/>
      <c r="I6493" s="60">
        <f t="shared" si="407"/>
        <v>0</v>
      </c>
      <c r="J6493" s="60">
        <f>IF(OR(I6493="",I6494="",I6495=""),"",(AVERAGEIF(A6493:A$10000,A6493,I6493:I$10000)))</f>
        <v>0</v>
      </c>
      <c r="K6493" s="60"/>
      <c r="L6493" s="55" t="str">
        <f>IF(O6493="","",A6493)</f>
        <v/>
      </c>
      <c r="M6493" s="60" t="str">
        <f>IF(O6493="","",(VLOOKUP(A6493,A6493:E13477,5,FALSE)))</f>
        <v/>
      </c>
      <c r="N6493" s="55" t="str">
        <f t="shared" si="408"/>
        <v/>
      </c>
      <c r="O6493" s="55" t="str">
        <f t="shared" si="406"/>
        <v/>
      </c>
      <c r="P6493" s="104">
        <f t="shared" si="409"/>
        <v>14.90000000001146</v>
      </c>
      <c r="Q6493" s="58"/>
      <c r="R6493" s="58"/>
      <c r="S6493" s="102"/>
    </row>
    <row r="6494" spans="1:19" ht="12.5" customHeight="1" x14ac:dyDescent="0.35">
      <c r="A6494" s="60">
        <v>103</v>
      </c>
      <c r="B6494" s="60" t="s">
        <v>69</v>
      </c>
      <c r="C6494" s="68">
        <v>217.08029999999999</v>
      </c>
      <c r="D6494" s="58" t="s">
        <v>65</v>
      </c>
      <c r="E6494" s="60" t="s">
        <v>58</v>
      </c>
      <c r="F6494" s="60" t="s">
        <v>70</v>
      </c>
      <c r="G6494" s="60"/>
      <c r="H6494" s="60"/>
      <c r="I6494" s="60">
        <f t="shared" si="407"/>
        <v>0</v>
      </c>
      <c r="J6494" s="60">
        <f>IF(OR(I6494="",I6495="",I6496=""),"",(AVERAGEIF(A6494:A$10000,A6494,I6494:I$10000)))</f>
        <v>0</v>
      </c>
      <c r="K6494" s="60"/>
      <c r="L6494" s="60" t="str">
        <f>IF(O6494="","",A6494)</f>
        <v/>
      </c>
      <c r="M6494" s="60" t="str">
        <f>IF(O6494="","",(VLOOKUP(A6494,A6494:E13478,5,FALSE)))</f>
        <v/>
      </c>
      <c r="N6494" s="60" t="str">
        <f t="shared" si="408"/>
        <v/>
      </c>
      <c r="O6494" s="60" t="str">
        <f t="shared" si="406"/>
        <v/>
      </c>
      <c r="P6494" s="103">
        <f t="shared" si="409"/>
        <v>14.199999999988222</v>
      </c>
      <c r="Q6494" s="58"/>
      <c r="R6494" s="58"/>
      <c r="S6494" s="102"/>
    </row>
    <row r="6495" spans="1:19" ht="12.5" customHeight="1" x14ac:dyDescent="0.35">
      <c r="A6495" s="2">
        <v>103</v>
      </c>
      <c r="B6495" s="2" t="s">
        <v>69</v>
      </c>
      <c r="C6495" s="67">
        <v>217.09559999999999</v>
      </c>
      <c r="D6495" t="s">
        <v>65</v>
      </c>
      <c r="E6495" s="2" t="s">
        <v>58</v>
      </c>
      <c r="F6495" s="2" t="s">
        <v>70</v>
      </c>
      <c r="G6495" s="2"/>
      <c r="I6495" s="60">
        <f t="shared" si="407"/>
        <v>0</v>
      </c>
      <c r="J6495" s="60">
        <f>IF(OR(I6495="",I6496="",I6497=""),"",(AVERAGEIF(A6495:A$10000,A6495,I6495:I$10000)))</f>
        <v>0</v>
      </c>
      <c r="K6495" s="60"/>
      <c r="L6495" s="55" t="str">
        <f>IF(O6495="","",A6495)</f>
        <v/>
      </c>
      <c r="M6495" s="60" t="str">
        <f>IF(O6495="","",(VLOOKUP(A6495,A6495:E13479,5,FALSE)))</f>
        <v/>
      </c>
      <c r="N6495" s="55" t="str">
        <f t="shared" si="408"/>
        <v/>
      </c>
      <c r="O6495" s="55" t="str">
        <f t="shared" si="406"/>
        <v/>
      </c>
      <c r="P6495" s="104">
        <f t="shared" si="409"/>
        <v>15.299999999996317</v>
      </c>
      <c r="Q6495" s="58"/>
      <c r="R6495" s="58"/>
      <c r="S6495" s="102"/>
    </row>
    <row r="6496" spans="1:19" ht="12.5" customHeight="1" x14ac:dyDescent="0.35">
      <c r="A6496" s="60">
        <v>103</v>
      </c>
      <c r="B6496" s="60" t="s">
        <v>69</v>
      </c>
      <c r="C6496" s="68">
        <v>217.11500000000001</v>
      </c>
      <c r="D6496" s="58" t="s">
        <v>65</v>
      </c>
      <c r="E6496" s="60" t="s">
        <v>58</v>
      </c>
      <c r="F6496" s="60" t="s">
        <v>70</v>
      </c>
      <c r="G6496" s="60"/>
      <c r="H6496" s="60"/>
      <c r="I6496" s="60">
        <f t="shared" si="407"/>
        <v>0</v>
      </c>
      <c r="J6496" s="60">
        <f>IF(OR(I6496="",I6497="",I6498=""),"",(AVERAGEIF(A6496:A$10000,A6496,I6496:I$10000)))</f>
        <v>0</v>
      </c>
      <c r="K6496" s="60"/>
      <c r="L6496" s="60" t="str">
        <f>IF(O6496="","",A6496)</f>
        <v/>
      </c>
      <c r="M6496" s="60" t="str">
        <f>IF(O6496="","",(VLOOKUP(A6496,A6496:E13480,5,FALSE)))</f>
        <v/>
      </c>
      <c r="N6496" s="60" t="str">
        <f t="shared" si="408"/>
        <v/>
      </c>
      <c r="O6496" s="60" t="str">
        <f t="shared" si="406"/>
        <v/>
      </c>
      <c r="P6496" s="103">
        <f t="shared" si="409"/>
        <v>19.400000000018736</v>
      </c>
      <c r="Q6496" s="58"/>
      <c r="R6496" s="58"/>
      <c r="S6496" s="102"/>
    </row>
    <row r="6497" spans="1:19" ht="12.5" customHeight="1" x14ac:dyDescent="0.35">
      <c r="A6497" s="2">
        <v>103</v>
      </c>
      <c r="B6497" s="2" t="s">
        <v>69</v>
      </c>
      <c r="C6497" s="67">
        <v>217.1311</v>
      </c>
      <c r="D6497" t="s">
        <v>65</v>
      </c>
      <c r="E6497" s="2" t="s">
        <v>58</v>
      </c>
      <c r="F6497" s="2" t="s">
        <v>70</v>
      </c>
      <c r="G6497" s="2"/>
      <c r="I6497" s="60">
        <f t="shared" si="407"/>
        <v>0</v>
      </c>
      <c r="J6497" s="60">
        <f>IF(OR(I6497="",I6498="",I6499=""),"",(AVERAGEIF(A6497:A$10000,A6497,I6497:I$10000)))</f>
        <v>0</v>
      </c>
      <c r="K6497" s="60"/>
      <c r="L6497" s="55" t="str">
        <f>IF(O6497="","",A6497)</f>
        <v/>
      </c>
      <c r="M6497" s="60" t="str">
        <f>IF(O6497="","",(VLOOKUP(A6497,A6497:E13481,5,FALSE)))</f>
        <v/>
      </c>
      <c r="N6497" s="55" t="str">
        <f t="shared" si="408"/>
        <v/>
      </c>
      <c r="O6497" s="55" t="str">
        <f t="shared" si="406"/>
        <v/>
      </c>
      <c r="P6497" s="104">
        <f t="shared" si="409"/>
        <v>16.099999999994452</v>
      </c>
      <c r="Q6497" s="58"/>
      <c r="R6497" s="58"/>
      <c r="S6497" s="102"/>
    </row>
    <row r="6498" spans="1:19" ht="12.5" customHeight="1" x14ac:dyDescent="0.35">
      <c r="A6498" s="60">
        <v>103</v>
      </c>
      <c r="B6498" s="60" t="s">
        <v>69</v>
      </c>
      <c r="C6498" s="68">
        <v>217.15219999999999</v>
      </c>
      <c r="D6498" s="58" t="s">
        <v>65</v>
      </c>
      <c r="E6498" s="60" t="s">
        <v>58</v>
      </c>
      <c r="F6498" s="60" t="s">
        <v>70</v>
      </c>
      <c r="G6498" s="60"/>
      <c r="H6498" s="60"/>
      <c r="I6498" s="60">
        <f t="shared" si="407"/>
        <v>0</v>
      </c>
      <c r="J6498" s="60">
        <f>IF(OR(I6498="",I6499="",I6500=""),"",(AVERAGEIF(A6498:A$10000,A6498,I6498:I$10000)))</f>
        <v>0</v>
      </c>
      <c r="K6498" s="60"/>
      <c r="L6498" s="60" t="str">
        <f>IF(O6498="","",A6498)</f>
        <v/>
      </c>
      <c r="M6498" s="60" t="str">
        <f>IF(O6498="","",(VLOOKUP(A6498,A6498:E13482,5,FALSE)))</f>
        <v/>
      </c>
      <c r="N6498" s="60" t="str">
        <f t="shared" si="408"/>
        <v/>
      </c>
      <c r="O6498" s="60" t="str">
        <f t="shared" si="406"/>
        <v/>
      </c>
      <c r="P6498" s="103">
        <f t="shared" si="409"/>
        <v>21.099999999989905</v>
      </c>
      <c r="Q6498" s="58"/>
      <c r="R6498" s="58"/>
      <c r="S6498" s="102"/>
    </row>
    <row r="6499" spans="1:19" ht="12.5" customHeight="1" x14ac:dyDescent="0.35">
      <c r="A6499" s="2">
        <v>103</v>
      </c>
      <c r="B6499" s="2" t="s">
        <v>69</v>
      </c>
      <c r="C6499" s="67">
        <v>217.16720000000001</v>
      </c>
      <c r="D6499" t="s">
        <v>65</v>
      </c>
      <c r="E6499" s="2" t="s">
        <v>58</v>
      </c>
      <c r="F6499" s="2" t="s">
        <v>70</v>
      </c>
      <c r="G6499" s="2"/>
      <c r="I6499" s="60">
        <f t="shared" si="407"/>
        <v>0</v>
      </c>
      <c r="J6499" s="60">
        <f>IF(OR(I6499="",I6500="",I6501=""),"",(AVERAGEIF(A6499:A$10000,A6499,I6499:I$10000)))</f>
        <v>0</v>
      </c>
      <c r="K6499" s="60"/>
      <c r="L6499" s="55" t="str">
        <f>IF(O6499="","",A6499)</f>
        <v/>
      </c>
      <c r="M6499" s="60" t="str">
        <f>IF(O6499="","",(VLOOKUP(A6499,A6499:E13483,5,FALSE)))</f>
        <v/>
      </c>
      <c r="N6499" s="55" t="str">
        <f t="shared" si="408"/>
        <v/>
      </c>
      <c r="O6499" s="55" t="str">
        <f t="shared" si="406"/>
        <v/>
      </c>
      <c r="P6499" s="104">
        <f t="shared" si="409"/>
        <v>15.000000000014779</v>
      </c>
      <c r="Q6499" s="58"/>
      <c r="R6499" s="58"/>
      <c r="S6499" s="102"/>
    </row>
    <row r="6500" spans="1:19" ht="12.5" customHeight="1" x14ac:dyDescent="0.35">
      <c r="A6500" s="60">
        <v>103</v>
      </c>
      <c r="B6500" s="60" t="s">
        <v>69</v>
      </c>
      <c r="C6500" s="68">
        <v>217.19</v>
      </c>
      <c r="D6500" s="58" t="s">
        <v>65</v>
      </c>
      <c r="E6500" s="60" t="s">
        <v>58</v>
      </c>
      <c r="F6500" s="60" t="s">
        <v>70</v>
      </c>
      <c r="G6500" s="60"/>
      <c r="H6500" s="60"/>
      <c r="I6500" s="60">
        <f t="shared" si="407"/>
        <v>0</v>
      </c>
      <c r="J6500" s="60">
        <f>IF(OR(I6500="",I6501="",I6502=""),"",(AVERAGEIF(A6500:A$10000,A6500,I6500:I$10000)))</f>
        <v>0</v>
      </c>
      <c r="K6500" s="60"/>
      <c r="L6500" s="60" t="str">
        <f>IF(O6500="","",A6500)</f>
        <v/>
      </c>
      <c r="M6500" s="60" t="str">
        <f>IF(O6500="","",(VLOOKUP(A6500,A6500:E13484,5,FALSE)))</f>
        <v/>
      </c>
      <c r="N6500" s="60" t="str">
        <f t="shared" si="408"/>
        <v/>
      </c>
      <c r="O6500" s="60" t="str">
        <f t="shared" si="406"/>
        <v/>
      </c>
      <c r="P6500" s="103">
        <f t="shared" si="409"/>
        <v>22.799999999989495</v>
      </c>
      <c r="Q6500" s="58"/>
      <c r="R6500" s="58"/>
      <c r="S6500" s="102"/>
    </row>
    <row r="6501" spans="1:19" ht="12.5" customHeight="1" x14ac:dyDescent="0.35">
      <c r="A6501" s="2">
        <v>103</v>
      </c>
      <c r="B6501" s="2" t="s">
        <v>69</v>
      </c>
      <c r="C6501" s="67">
        <v>217.20750000000001</v>
      </c>
      <c r="D6501" t="s">
        <v>65</v>
      </c>
      <c r="E6501" s="2" t="s">
        <v>58</v>
      </c>
      <c r="F6501" s="2" t="s">
        <v>70</v>
      </c>
      <c r="G6501" s="2"/>
      <c r="I6501" s="60">
        <f t="shared" si="407"/>
        <v>0</v>
      </c>
      <c r="J6501" s="60">
        <f>IF(OR(I6501="",I6502="",I6503=""),"",(AVERAGEIF(A6501:A$10000,A6501,I6501:I$10000)))</f>
        <v>0</v>
      </c>
      <c r="K6501" s="60"/>
      <c r="L6501" s="55" t="str">
        <f>IF(O6501="","",A6501)</f>
        <v/>
      </c>
      <c r="M6501" s="60" t="str">
        <f>IF(O6501="","",(VLOOKUP(A6501,A6501:E13485,5,FALSE)))</f>
        <v/>
      </c>
      <c r="N6501" s="55" t="str">
        <f t="shared" si="408"/>
        <v/>
      </c>
      <c r="O6501" s="55" t="str">
        <f t="shared" si="406"/>
        <v/>
      </c>
      <c r="P6501" s="104">
        <f t="shared" si="409"/>
        <v>17.500000000012506</v>
      </c>
      <c r="Q6501" s="58"/>
      <c r="R6501" s="58"/>
      <c r="S6501" s="102"/>
    </row>
    <row r="6502" spans="1:19" ht="12.5" customHeight="1" x14ac:dyDescent="0.35">
      <c r="A6502" s="60">
        <v>103</v>
      </c>
      <c r="B6502" s="60" t="s">
        <v>69</v>
      </c>
      <c r="C6502" s="68">
        <v>217.2244</v>
      </c>
      <c r="D6502" s="58" t="s">
        <v>65</v>
      </c>
      <c r="E6502" s="60" t="s">
        <v>58</v>
      </c>
      <c r="F6502" s="60" t="s">
        <v>70</v>
      </c>
      <c r="G6502" s="60"/>
      <c r="H6502" s="60"/>
      <c r="I6502" s="60">
        <f t="shared" si="407"/>
        <v>0</v>
      </c>
      <c r="J6502" s="60">
        <f>IF(OR(I6502="",I6503="",I6504=""),"",(AVERAGEIF(A6502:A$10000,A6502,I6502:I$10000)))</f>
        <v>0</v>
      </c>
      <c r="K6502" s="60"/>
      <c r="L6502" s="60" t="str">
        <f>IF(O6502="","",A6502)</f>
        <v/>
      </c>
      <c r="M6502" s="60" t="str">
        <f>IF(O6502="","",(VLOOKUP(A6502,A6502:E13486,5,FALSE)))</f>
        <v/>
      </c>
      <c r="N6502" s="60" t="str">
        <f t="shared" si="408"/>
        <v/>
      </c>
      <c r="O6502" s="60" t="str">
        <f t="shared" si="406"/>
        <v/>
      </c>
      <c r="P6502" s="103">
        <f t="shared" si="409"/>
        <v>16.899999999992588</v>
      </c>
      <c r="Q6502" s="58"/>
      <c r="R6502" s="58"/>
      <c r="S6502" s="102"/>
    </row>
    <row r="6503" spans="1:19" ht="12.5" customHeight="1" x14ac:dyDescent="0.35">
      <c r="A6503" s="2">
        <v>103</v>
      </c>
      <c r="B6503" s="2" t="s">
        <v>69</v>
      </c>
      <c r="C6503" s="67">
        <v>217.2388</v>
      </c>
      <c r="D6503" t="s">
        <v>65</v>
      </c>
      <c r="E6503" s="2" t="s">
        <v>58</v>
      </c>
      <c r="F6503" s="2" t="s">
        <v>70</v>
      </c>
      <c r="G6503" s="2"/>
      <c r="I6503" s="60">
        <f t="shared" si="407"/>
        <v>0</v>
      </c>
      <c r="J6503" s="60">
        <f>IF(OR(I6503="",I6504="",I6505=""),"",(AVERAGEIF(A6503:A$10000,A6503,I6503:I$10000)))</f>
        <v>0</v>
      </c>
      <c r="K6503" s="60"/>
      <c r="L6503" s="55" t="str">
        <f>IF(O6503="","",A6503)</f>
        <v/>
      </c>
      <c r="M6503" s="60" t="str">
        <f>IF(O6503="","",(VLOOKUP(A6503,A6503:E13487,5,FALSE)))</f>
        <v/>
      </c>
      <c r="N6503" s="55" t="str">
        <f t="shared" si="408"/>
        <v/>
      </c>
      <c r="O6503" s="55" t="str">
        <f t="shared" si="406"/>
        <v/>
      </c>
      <c r="P6503" s="104">
        <f t="shared" si="409"/>
        <v>14.399999999994861</v>
      </c>
      <c r="Q6503" s="58"/>
      <c r="R6503" s="58"/>
      <c r="S6503" s="102"/>
    </row>
    <row r="6504" spans="1:19" ht="12.5" customHeight="1" x14ac:dyDescent="0.35">
      <c r="A6504" s="60">
        <v>103</v>
      </c>
      <c r="B6504" s="60" t="s">
        <v>71</v>
      </c>
      <c r="C6504" s="68">
        <v>217.25290000000001</v>
      </c>
      <c r="D6504" s="58" t="s">
        <v>65</v>
      </c>
      <c r="E6504" s="60" t="s">
        <v>58</v>
      </c>
      <c r="F6504" s="60" t="s">
        <v>70</v>
      </c>
      <c r="G6504" s="60"/>
      <c r="H6504" s="60"/>
      <c r="I6504" s="60">
        <f t="shared" si="407"/>
        <v>0</v>
      </c>
      <c r="J6504" s="60">
        <f>IF(OR(I6504="",I6505="",I6506=""),"",(AVERAGEIF(A6504:A$10000,A6504,I6504:I$10000)))</f>
        <v>0</v>
      </c>
      <c r="K6504" s="60"/>
      <c r="L6504" s="60" t="str">
        <f>IF(O6504="","",A6504)</f>
        <v/>
      </c>
      <c r="M6504" s="60" t="str">
        <f>IF(O6504="","",(VLOOKUP(A6504,A6504:E13488,5,FALSE)))</f>
        <v/>
      </c>
      <c r="N6504" s="60" t="str">
        <f t="shared" si="408"/>
        <v/>
      </c>
      <c r="O6504" s="60" t="str">
        <f t="shared" si="406"/>
        <v/>
      </c>
      <c r="P6504" s="103">
        <f t="shared" si="409"/>
        <v>14.100000000013324</v>
      </c>
      <c r="Q6504" s="58"/>
      <c r="R6504" s="58"/>
      <c r="S6504" s="102"/>
    </row>
    <row r="6505" spans="1:19" ht="12.5" customHeight="1" x14ac:dyDescent="0.35">
      <c r="A6505" s="2">
        <v>103</v>
      </c>
      <c r="B6505" s="2" t="s">
        <v>71</v>
      </c>
      <c r="C6505" s="67">
        <v>217.26750000000001</v>
      </c>
      <c r="D6505" t="s">
        <v>65</v>
      </c>
      <c r="E6505" s="2" t="s">
        <v>58</v>
      </c>
      <c r="F6505" s="2" t="s">
        <v>70</v>
      </c>
      <c r="G6505" s="2"/>
      <c r="I6505" s="60">
        <f t="shared" si="407"/>
        <v>0</v>
      </c>
      <c r="J6505" s="60">
        <f>IF(OR(I6505="",I6506="",I6507=""),"",(AVERAGEIF(A6505:A$10000,A6505,I6505:I$10000)))</f>
        <v>0</v>
      </c>
      <c r="K6505" s="60"/>
      <c r="L6505" s="55" t="str">
        <f>IF(O6505="","",A6505)</f>
        <v/>
      </c>
      <c r="M6505" s="60" t="str">
        <f>IF(O6505="","",(VLOOKUP(A6505,A6505:E13489,5,FALSE)))</f>
        <v/>
      </c>
      <c r="N6505" s="55" t="str">
        <f t="shared" si="408"/>
        <v/>
      </c>
      <c r="O6505" s="55" t="str">
        <f t="shared" si="406"/>
        <v/>
      </c>
      <c r="P6505" s="104">
        <f t="shared" si="409"/>
        <v>14.600000000001501</v>
      </c>
      <c r="Q6505" s="58"/>
      <c r="R6505" s="58"/>
      <c r="S6505" s="102"/>
    </row>
    <row r="6506" spans="1:19" ht="12.5" customHeight="1" x14ac:dyDescent="0.35">
      <c r="A6506" s="60">
        <v>103</v>
      </c>
      <c r="B6506" s="60" t="s">
        <v>71</v>
      </c>
      <c r="C6506" s="68">
        <v>217.28200000000001</v>
      </c>
      <c r="D6506" s="58" t="s">
        <v>65</v>
      </c>
      <c r="E6506" s="60" t="s">
        <v>58</v>
      </c>
      <c r="F6506" s="60" t="s">
        <v>70</v>
      </c>
      <c r="G6506" s="60"/>
      <c r="H6506" s="60"/>
      <c r="I6506" s="60">
        <f t="shared" si="407"/>
        <v>0</v>
      </c>
      <c r="J6506" s="60">
        <f>IF(OR(I6506="",I6507="",I6508=""),"",(AVERAGEIF(A6506:A$10000,A6506,I6506:I$10000)))</f>
        <v>0</v>
      </c>
      <c r="K6506" s="60"/>
      <c r="L6506" s="60" t="str">
        <f>IF(O6506="","",A6506)</f>
        <v/>
      </c>
      <c r="M6506" s="60" t="str">
        <f>IF(O6506="","",(VLOOKUP(A6506,A6506:E13490,5,FALSE)))</f>
        <v/>
      </c>
      <c r="N6506" s="60" t="str">
        <f t="shared" si="408"/>
        <v/>
      </c>
      <c r="O6506" s="60" t="str">
        <f t="shared" si="406"/>
        <v/>
      </c>
      <c r="P6506" s="103">
        <f t="shared" si="409"/>
        <v>14.499999999998181</v>
      </c>
      <c r="Q6506" s="58"/>
      <c r="R6506" s="58"/>
      <c r="S6506" s="102"/>
    </row>
    <row r="6507" spans="1:19" ht="12.5" customHeight="1" x14ac:dyDescent="0.35">
      <c r="A6507" s="2">
        <v>103</v>
      </c>
      <c r="B6507" s="2" t="s">
        <v>71</v>
      </c>
      <c r="C6507" s="67">
        <v>217.29599999999999</v>
      </c>
      <c r="D6507" t="s">
        <v>65</v>
      </c>
      <c r="E6507" s="2" t="s">
        <v>58</v>
      </c>
      <c r="F6507" s="2" t="s">
        <v>70</v>
      </c>
      <c r="G6507" s="2"/>
      <c r="I6507" s="60">
        <f t="shared" si="407"/>
        <v>0</v>
      </c>
      <c r="J6507" s="60">
        <f>IF(OR(I6507="",I6508="",I6509=""),"",(AVERAGEIF(A6507:A$10000,A6507,I6507:I$10000)))</f>
        <v>0</v>
      </c>
      <c r="K6507" s="60"/>
      <c r="L6507" s="55" t="str">
        <f>IF(O6507="","",A6507)</f>
        <v/>
      </c>
      <c r="M6507" s="60" t="str">
        <f>IF(O6507="","",(VLOOKUP(A6507,A6507:E13491,5,FALSE)))</f>
        <v/>
      </c>
      <c r="N6507" s="55" t="str">
        <f t="shared" si="408"/>
        <v/>
      </c>
      <c r="O6507" s="55" t="str">
        <f t="shared" si="406"/>
        <v/>
      </c>
      <c r="P6507" s="104">
        <f t="shared" si="409"/>
        <v>13.999999999981583</v>
      </c>
      <c r="Q6507" s="58"/>
      <c r="R6507" s="58"/>
      <c r="S6507" s="102"/>
    </row>
    <row r="6508" spans="1:19" ht="12.5" customHeight="1" x14ac:dyDescent="0.35">
      <c r="A6508" s="60">
        <v>103</v>
      </c>
      <c r="B6508" s="60" t="s">
        <v>71</v>
      </c>
      <c r="C6508" s="68">
        <v>217.3109</v>
      </c>
      <c r="D6508" s="58" t="s">
        <v>65</v>
      </c>
      <c r="E6508" s="60" t="s">
        <v>58</v>
      </c>
      <c r="F6508" s="60" t="s">
        <v>70</v>
      </c>
      <c r="G6508" s="60"/>
      <c r="H6508" s="60"/>
      <c r="I6508" s="60">
        <f t="shared" si="407"/>
        <v>0</v>
      </c>
      <c r="J6508" s="60">
        <f>IF(OR(I6508="",I6509="",I6510=""),"",(AVERAGEIF(A6508:A$10000,A6508,I6508:I$10000)))</f>
        <v>0</v>
      </c>
      <c r="K6508" s="60"/>
      <c r="L6508" s="60" t="str">
        <f>IF(O6508="","",A6508)</f>
        <v/>
      </c>
      <c r="M6508" s="60" t="str">
        <f>IF(O6508="","",(VLOOKUP(A6508,A6508:E13492,5,FALSE)))</f>
        <v/>
      </c>
      <c r="N6508" s="60" t="str">
        <f t="shared" si="408"/>
        <v/>
      </c>
      <c r="O6508" s="60" t="str">
        <f t="shared" si="406"/>
        <v/>
      </c>
      <c r="P6508" s="103">
        <f t="shared" si="409"/>
        <v>14.90000000001146</v>
      </c>
      <c r="Q6508" s="58"/>
      <c r="R6508" s="58"/>
      <c r="S6508" s="102"/>
    </row>
    <row r="6509" spans="1:19" ht="12.5" customHeight="1" x14ac:dyDescent="0.35">
      <c r="A6509" s="2">
        <v>103</v>
      </c>
      <c r="B6509" s="2" t="s">
        <v>71</v>
      </c>
      <c r="C6509" s="67">
        <v>217.3253</v>
      </c>
      <c r="D6509" t="s">
        <v>65</v>
      </c>
      <c r="E6509" s="2" t="s">
        <v>58</v>
      </c>
      <c r="F6509" s="2" t="s">
        <v>70</v>
      </c>
      <c r="G6509" s="2"/>
      <c r="I6509" s="60">
        <f t="shared" si="407"/>
        <v>0</v>
      </c>
      <c r="J6509" s="60">
        <f>IF(OR(I6509="",I6510="",I6511=""),"",(AVERAGEIF(A6509:A$10000,A6509,I6509:I$10000)))</f>
        <v>0</v>
      </c>
      <c r="K6509" s="60"/>
      <c r="L6509" s="55" t="str">
        <f>IF(O6509="","",A6509)</f>
        <v/>
      </c>
      <c r="M6509" s="60" t="str">
        <f>IF(O6509="","",(VLOOKUP(A6509,A6509:E13493,5,FALSE)))</f>
        <v/>
      </c>
      <c r="N6509" s="55" t="str">
        <f t="shared" si="408"/>
        <v/>
      </c>
      <c r="O6509" s="55" t="str">
        <f t="shared" si="406"/>
        <v/>
      </c>
      <c r="P6509" s="104">
        <f t="shared" si="409"/>
        <v>14.399999999994861</v>
      </c>
      <c r="Q6509" s="58"/>
      <c r="R6509" s="58"/>
      <c r="S6509" s="102"/>
    </row>
    <row r="6510" spans="1:19" ht="12.5" customHeight="1" x14ac:dyDescent="0.35">
      <c r="A6510" s="60">
        <v>103</v>
      </c>
      <c r="B6510" s="60" t="s">
        <v>71</v>
      </c>
      <c r="C6510" s="68">
        <v>217.33969999999999</v>
      </c>
      <c r="D6510" s="58" t="s">
        <v>65</v>
      </c>
      <c r="E6510" s="60" t="s">
        <v>58</v>
      </c>
      <c r="F6510" s="60" t="s">
        <v>70</v>
      </c>
      <c r="G6510" s="60"/>
      <c r="H6510" s="60"/>
      <c r="I6510" s="60">
        <f t="shared" si="407"/>
        <v>0</v>
      </c>
      <c r="J6510" s="60">
        <f>IF(OR(I6510="",I6511="",I6512=""),"",(AVERAGEIF(A6510:A$10000,A6510,I6510:I$10000)))</f>
        <v>0</v>
      </c>
      <c r="K6510" s="60"/>
      <c r="L6510" s="60" t="str">
        <f>IF(O6510="","",A6510)</f>
        <v/>
      </c>
      <c r="M6510" s="60" t="str">
        <f>IF(O6510="","",(VLOOKUP(A6510,A6510:E13494,5,FALSE)))</f>
        <v/>
      </c>
      <c r="N6510" s="60" t="str">
        <f t="shared" si="408"/>
        <v/>
      </c>
      <c r="O6510" s="60" t="str">
        <f t="shared" si="406"/>
        <v/>
      </c>
      <c r="P6510" s="103">
        <f t="shared" si="409"/>
        <v>14.399999999994861</v>
      </c>
      <c r="Q6510" s="58"/>
      <c r="R6510" s="58"/>
      <c r="S6510" s="102"/>
    </row>
    <row r="6511" spans="1:19" ht="12.5" customHeight="1" x14ac:dyDescent="0.35">
      <c r="A6511" s="2">
        <v>103</v>
      </c>
      <c r="B6511" s="2" t="s">
        <v>71</v>
      </c>
      <c r="C6511" s="67">
        <v>217.35390000000001</v>
      </c>
      <c r="D6511" t="s">
        <v>65</v>
      </c>
      <c r="E6511" s="2" t="s">
        <v>58</v>
      </c>
      <c r="F6511" s="2" t="s">
        <v>70</v>
      </c>
      <c r="G6511" s="2"/>
      <c r="I6511" s="60">
        <f t="shared" si="407"/>
        <v>0</v>
      </c>
      <c r="J6511" s="60">
        <f>IF(OR(I6511="",I6512="",I6513=""),"",(AVERAGEIF(A6511:A$10000,A6511,I6511:I$10000)))</f>
        <v>0</v>
      </c>
      <c r="K6511" s="60"/>
      <c r="L6511" s="55" t="str">
        <f>IF(O6511="","",A6511)</f>
        <v/>
      </c>
      <c r="M6511" s="60" t="str">
        <f>IF(O6511="","",(VLOOKUP(A6511,A6511:E13495,5,FALSE)))</f>
        <v/>
      </c>
      <c r="N6511" s="55" t="str">
        <f t="shared" si="408"/>
        <v/>
      </c>
      <c r="O6511" s="55" t="str">
        <f t="shared" si="406"/>
        <v/>
      </c>
      <c r="P6511" s="104">
        <f t="shared" si="409"/>
        <v>14.200000000016644</v>
      </c>
      <c r="Q6511" s="58"/>
      <c r="R6511" s="58"/>
      <c r="S6511" s="102"/>
    </row>
    <row r="6512" spans="1:19" ht="12.5" customHeight="1" x14ac:dyDescent="0.35">
      <c r="A6512" s="60">
        <v>103</v>
      </c>
      <c r="B6512" s="60" t="s">
        <v>71</v>
      </c>
      <c r="C6512" s="68">
        <v>217.37010000000001</v>
      </c>
      <c r="D6512" s="58" t="s">
        <v>65</v>
      </c>
      <c r="E6512" s="60" t="s">
        <v>58</v>
      </c>
      <c r="F6512" s="60" t="s">
        <v>70</v>
      </c>
      <c r="G6512" s="60"/>
      <c r="H6512" s="60"/>
      <c r="I6512" s="60">
        <f t="shared" si="407"/>
        <v>0</v>
      </c>
      <c r="J6512" s="60">
        <f>IF(OR(I6512="",I6513="",I6514=""),"",(AVERAGEIF(A6512:A$10000,A6512,I6512:I$10000)))</f>
        <v>0</v>
      </c>
      <c r="K6512" s="60"/>
      <c r="L6512" s="60" t="str">
        <f>IF(O6512="","",A6512)</f>
        <v/>
      </c>
      <c r="M6512" s="60" t="str">
        <f>IF(O6512="","",(VLOOKUP(A6512,A6512:E13496,5,FALSE)))</f>
        <v/>
      </c>
      <c r="N6512" s="60" t="str">
        <f t="shared" si="408"/>
        <v/>
      </c>
      <c r="O6512" s="60" t="str">
        <f t="shared" si="406"/>
        <v/>
      </c>
      <c r="P6512" s="103">
        <f t="shared" si="409"/>
        <v>16.199999999997772</v>
      </c>
      <c r="Q6512" s="58"/>
      <c r="R6512" s="58"/>
      <c r="S6512" s="102"/>
    </row>
    <row r="6513" spans="1:19" ht="12.5" customHeight="1" x14ac:dyDescent="0.35">
      <c r="A6513" s="2">
        <v>103</v>
      </c>
      <c r="B6513" s="2" t="s">
        <v>71</v>
      </c>
      <c r="C6513" s="67">
        <v>217.3929</v>
      </c>
      <c r="D6513" t="s">
        <v>65</v>
      </c>
      <c r="E6513" s="2" t="s">
        <v>58</v>
      </c>
      <c r="F6513" s="2" t="s">
        <v>70</v>
      </c>
      <c r="G6513" s="2"/>
      <c r="I6513" s="60">
        <f t="shared" si="407"/>
        <v>0</v>
      </c>
      <c r="J6513" s="60">
        <f>IF(OR(I6513="",I6514="",I6515=""),"",(AVERAGEIF(A6513:A$10000,A6513,I6513:I$10000)))</f>
        <v>0</v>
      </c>
      <c r="K6513" s="60"/>
      <c r="L6513" s="55" t="str">
        <f>IF(O6513="","",A6513)</f>
        <v/>
      </c>
      <c r="M6513" s="60" t="str">
        <f>IF(O6513="","",(VLOOKUP(A6513,A6513:E13497,5,FALSE)))</f>
        <v/>
      </c>
      <c r="N6513" s="55" t="str">
        <f t="shared" si="408"/>
        <v/>
      </c>
      <c r="O6513" s="55" t="str">
        <f t="shared" si="406"/>
        <v/>
      </c>
      <c r="P6513" s="104">
        <f t="shared" si="409"/>
        <v>22.799999999989495</v>
      </c>
      <c r="Q6513" s="58"/>
      <c r="R6513" s="58"/>
      <c r="S6513" s="102"/>
    </row>
    <row r="6514" spans="1:19" ht="12.5" customHeight="1" x14ac:dyDescent="0.35">
      <c r="A6514" s="60">
        <v>103</v>
      </c>
      <c r="B6514" s="60" t="s">
        <v>71</v>
      </c>
      <c r="C6514" s="68">
        <v>217.4084</v>
      </c>
      <c r="D6514" s="58" t="s">
        <v>65</v>
      </c>
      <c r="E6514" s="60" t="s">
        <v>58</v>
      </c>
      <c r="F6514" s="60" t="s">
        <v>70</v>
      </c>
      <c r="G6514" s="60"/>
      <c r="H6514" s="60"/>
      <c r="I6514" s="60">
        <f t="shared" si="407"/>
        <v>0</v>
      </c>
      <c r="J6514" s="60">
        <f>IF(OR(I6514="",I6515="",I6516=""),"",(AVERAGEIF(A6514:A$10000,A6514,I6514:I$10000)))</f>
        <v>0</v>
      </c>
      <c r="K6514" s="60"/>
      <c r="L6514" s="60" t="str">
        <f>IF(O6514="","",A6514)</f>
        <v/>
      </c>
      <c r="M6514" s="60" t="str">
        <f>IF(O6514="","",(VLOOKUP(A6514,A6514:E13498,5,FALSE)))</f>
        <v/>
      </c>
      <c r="N6514" s="60" t="str">
        <f t="shared" si="408"/>
        <v/>
      </c>
      <c r="O6514" s="60" t="str">
        <f t="shared" si="406"/>
        <v/>
      </c>
      <c r="P6514" s="103">
        <f t="shared" si="409"/>
        <v>15.500000000002956</v>
      </c>
      <c r="Q6514" s="58"/>
      <c r="R6514" s="58"/>
      <c r="S6514" s="102"/>
    </row>
    <row r="6515" spans="1:19" ht="12.5" customHeight="1" x14ac:dyDescent="0.35">
      <c r="A6515" s="2">
        <v>103</v>
      </c>
      <c r="B6515" s="2" t="s">
        <v>71</v>
      </c>
      <c r="C6515" s="67">
        <v>217.42400000000001</v>
      </c>
      <c r="D6515" t="s">
        <v>65</v>
      </c>
      <c r="E6515" s="2" t="s">
        <v>58</v>
      </c>
      <c r="F6515" s="2" t="s">
        <v>70</v>
      </c>
      <c r="G6515" s="2"/>
      <c r="I6515" s="60">
        <f t="shared" si="407"/>
        <v>0</v>
      </c>
      <c r="J6515" s="60">
        <f>IF(OR(I6515="",I6516="",I6517=""),"",(AVERAGEIF(A6515:A$10000,A6515,I6515:I$10000)))</f>
        <v>0</v>
      </c>
      <c r="K6515" s="60"/>
      <c r="L6515" s="55" t="str">
        <f>IF(O6515="","",A6515)</f>
        <v/>
      </c>
      <c r="M6515" s="60" t="str">
        <f>IF(O6515="","",(VLOOKUP(A6515,A6515:E13499,5,FALSE)))</f>
        <v/>
      </c>
      <c r="N6515" s="55" t="str">
        <f t="shared" si="408"/>
        <v/>
      </c>
      <c r="O6515" s="55" t="str">
        <f t="shared" si="406"/>
        <v/>
      </c>
      <c r="P6515" s="104">
        <f t="shared" si="409"/>
        <v>15.600000000006276</v>
      </c>
      <c r="Q6515" s="58"/>
      <c r="R6515" s="58"/>
      <c r="S6515" s="102"/>
    </row>
    <row r="6516" spans="1:19" ht="12.5" customHeight="1" x14ac:dyDescent="0.35">
      <c r="A6516" s="60">
        <v>103</v>
      </c>
      <c r="B6516" s="60" t="s">
        <v>71</v>
      </c>
      <c r="C6516" s="68">
        <v>217.43879999999999</v>
      </c>
      <c r="D6516" s="58" t="s">
        <v>65</v>
      </c>
      <c r="E6516" s="60" t="s">
        <v>58</v>
      </c>
      <c r="F6516" s="60" t="s">
        <v>70</v>
      </c>
      <c r="G6516" s="60"/>
      <c r="H6516" s="60"/>
      <c r="I6516" s="60">
        <f t="shared" si="407"/>
        <v>0</v>
      </c>
      <c r="J6516" s="60">
        <f>IF(OR(I6516="",I6517="",I6518=""),"",(AVERAGEIF(A6516:A$10000,A6516,I6516:I$10000)))</f>
        <v>0</v>
      </c>
      <c r="K6516" s="60"/>
      <c r="L6516" s="60" t="str">
        <f>IF(O6516="","",A6516)</f>
        <v/>
      </c>
      <c r="M6516" s="60" t="str">
        <f>IF(O6516="","",(VLOOKUP(A6516,A6516:E13500,5,FALSE)))</f>
        <v/>
      </c>
      <c r="N6516" s="60" t="str">
        <f t="shared" si="408"/>
        <v/>
      </c>
      <c r="O6516" s="60" t="str">
        <f t="shared" si="406"/>
        <v/>
      </c>
      <c r="P6516" s="103">
        <f t="shared" si="409"/>
        <v>14.799999999979718</v>
      </c>
      <c r="Q6516" s="58"/>
      <c r="R6516" s="58"/>
      <c r="S6516" s="102"/>
    </row>
    <row r="6517" spans="1:19" ht="12.5" customHeight="1" x14ac:dyDescent="0.35">
      <c r="A6517" s="2">
        <v>103</v>
      </c>
      <c r="B6517" s="2" t="s">
        <v>71</v>
      </c>
      <c r="C6517" s="67">
        <v>217.4538</v>
      </c>
      <c r="D6517" t="s">
        <v>65</v>
      </c>
      <c r="E6517" s="2" t="s">
        <v>58</v>
      </c>
      <c r="F6517" s="2" t="s">
        <v>70</v>
      </c>
      <c r="G6517" s="2"/>
      <c r="I6517" s="60">
        <f t="shared" si="407"/>
        <v>0</v>
      </c>
      <c r="J6517" s="60">
        <f>IF(OR(I6517="",I6518="",I6519=""),"",(AVERAGEIF(A6517:A$10000,A6517,I6517:I$10000)))</f>
        <v>0</v>
      </c>
      <c r="K6517" s="60"/>
      <c r="L6517" s="55" t="str">
        <f>IF(O6517="","",A6517)</f>
        <v/>
      </c>
      <c r="M6517" s="60" t="str">
        <f>IF(O6517="","",(VLOOKUP(A6517,A6517:E13501,5,FALSE)))</f>
        <v/>
      </c>
      <c r="N6517" s="55" t="str">
        <f t="shared" si="408"/>
        <v/>
      </c>
      <c r="O6517" s="55" t="str">
        <f t="shared" si="406"/>
        <v/>
      </c>
      <c r="P6517" s="104">
        <f t="shared" si="409"/>
        <v>15.000000000014779</v>
      </c>
      <c r="Q6517" s="58"/>
      <c r="R6517" s="58"/>
      <c r="S6517" s="102"/>
    </row>
    <row r="6518" spans="1:19" ht="12.5" customHeight="1" x14ac:dyDescent="0.35">
      <c r="A6518" s="60">
        <v>103</v>
      </c>
      <c r="B6518" s="60" t="s">
        <v>71</v>
      </c>
      <c r="C6518" s="68">
        <v>217.46899999999999</v>
      </c>
      <c r="D6518" s="58" t="s">
        <v>65</v>
      </c>
      <c r="E6518" s="60" t="s">
        <v>58</v>
      </c>
      <c r="F6518" s="60" t="s">
        <v>70</v>
      </c>
      <c r="G6518" s="60"/>
      <c r="H6518" s="60"/>
      <c r="I6518" s="60">
        <f t="shared" si="407"/>
        <v>0</v>
      </c>
      <c r="J6518" s="60">
        <f>IF(OR(I6518="",I6519="",I6520=""),"",(AVERAGEIF(A6518:A$10000,A6518,I6518:I$10000)))</f>
        <v>0</v>
      </c>
      <c r="K6518" s="60"/>
      <c r="L6518" s="60" t="str">
        <f>IF(O6518="","",A6518)</f>
        <v/>
      </c>
      <c r="M6518" s="60" t="str">
        <f>IF(O6518="","",(VLOOKUP(A6518,A6518:E13502,5,FALSE)))</f>
        <v/>
      </c>
      <c r="N6518" s="60" t="str">
        <f t="shared" si="408"/>
        <v/>
      </c>
      <c r="O6518" s="60" t="str">
        <f t="shared" si="406"/>
        <v/>
      </c>
      <c r="P6518" s="103">
        <f t="shared" si="409"/>
        <v>15.199999999992997</v>
      </c>
      <c r="Q6518" s="58"/>
      <c r="R6518" s="58"/>
      <c r="S6518" s="102"/>
    </row>
    <row r="6519" spans="1:19" ht="12.5" customHeight="1" x14ac:dyDescent="0.35">
      <c r="A6519" s="2">
        <v>103</v>
      </c>
      <c r="B6519" s="2" t="s">
        <v>71</v>
      </c>
      <c r="C6519" s="67">
        <v>217.48349999999999</v>
      </c>
      <c r="D6519" t="s">
        <v>65</v>
      </c>
      <c r="E6519" s="2" t="s">
        <v>58</v>
      </c>
      <c r="F6519" s="2" t="s">
        <v>70</v>
      </c>
      <c r="G6519" s="2"/>
      <c r="I6519" s="60">
        <f t="shared" si="407"/>
        <v>0</v>
      </c>
      <c r="J6519" s="60">
        <f>IF(OR(I6519="",I6520="",I6521=""),"",(AVERAGEIF(A6519:A$10000,A6519,I6519:I$10000)))</f>
        <v>0</v>
      </c>
      <c r="K6519" s="60"/>
      <c r="L6519" s="55" t="str">
        <f>IF(O6519="","",A6519)</f>
        <v/>
      </c>
      <c r="M6519" s="60" t="str">
        <f>IF(O6519="","",(VLOOKUP(A6519,A6519:E13503,5,FALSE)))</f>
        <v/>
      </c>
      <c r="N6519" s="55" t="str">
        <f t="shared" si="408"/>
        <v/>
      </c>
      <c r="O6519" s="55" t="str">
        <f t="shared" si="406"/>
        <v/>
      </c>
      <c r="P6519" s="104">
        <f t="shared" si="409"/>
        <v>14.499999999998181</v>
      </c>
      <c r="Q6519" s="58"/>
      <c r="R6519" s="58"/>
      <c r="S6519" s="102"/>
    </row>
    <row r="6520" spans="1:19" ht="12.5" customHeight="1" x14ac:dyDescent="0.35">
      <c r="A6520" s="60">
        <v>103</v>
      </c>
      <c r="B6520" s="60" t="s">
        <v>71</v>
      </c>
      <c r="C6520" s="68">
        <v>217.49789999999999</v>
      </c>
      <c r="D6520" s="58" t="s">
        <v>65</v>
      </c>
      <c r="E6520" s="60" t="s">
        <v>58</v>
      </c>
      <c r="F6520" s="60" t="s">
        <v>70</v>
      </c>
      <c r="G6520" s="60"/>
      <c r="H6520" s="60"/>
      <c r="I6520" s="60">
        <f t="shared" si="407"/>
        <v>0</v>
      </c>
      <c r="J6520" s="60">
        <f>IF(OR(I6520="",I6521="",I6522=""),"",(AVERAGEIF(A6520:A$10000,A6520,I6520:I$10000)))</f>
        <v>0</v>
      </c>
      <c r="K6520" s="60"/>
      <c r="L6520" s="60" t="str">
        <f>IF(O6520="","",A6520)</f>
        <v/>
      </c>
      <c r="M6520" s="60" t="str">
        <f>IF(O6520="","",(VLOOKUP(A6520,A6520:E13504,5,FALSE)))</f>
        <v/>
      </c>
      <c r="N6520" s="60" t="str">
        <f t="shared" si="408"/>
        <v/>
      </c>
      <c r="O6520" s="60" t="str">
        <f t="shared" si="406"/>
        <v/>
      </c>
      <c r="P6520" s="103">
        <f t="shared" si="409"/>
        <v>14.399999999994861</v>
      </c>
      <c r="Q6520" s="58"/>
      <c r="R6520" s="58"/>
      <c r="S6520" s="102"/>
    </row>
    <row r="6521" spans="1:19" ht="12.5" customHeight="1" x14ac:dyDescent="0.35">
      <c r="A6521" s="2">
        <v>103</v>
      </c>
      <c r="B6521" s="2" t="s">
        <v>71</v>
      </c>
      <c r="C6521" s="67">
        <v>217.51179999999999</v>
      </c>
      <c r="D6521" t="s">
        <v>65</v>
      </c>
      <c r="E6521" s="2" t="s">
        <v>58</v>
      </c>
      <c r="F6521" s="2" t="s">
        <v>70</v>
      </c>
      <c r="G6521" s="2"/>
      <c r="I6521" s="60">
        <f t="shared" si="407"/>
        <v>0</v>
      </c>
      <c r="J6521" s="60">
        <f>IF(OR(I6521="",I6522="",I6523=""),"",(AVERAGEIF(A6521:A$10000,A6521,I6521:I$10000)))</f>
        <v>0</v>
      </c>
      <c r="K6521" s="60"/>
      <c r="L6521" s="55" t="str">
        <f>IF(O6521="","",A6521)</f>
        <v/>
      </c>
      <c r="M6521" s="60" t="str">
        <f>IF(O6521="","",(VLOOKUP(A6521,A6521:E13505,5,FALSE)))</f>
        <v/>
      </c>
      <c r="N6521" s="55" t="str">
        <f t="shared" si="408"/>
        <v/>
      </c>
      <c r="O6521" s="55" t="str">
        <f t="shared" si="406"/>
        <v/>
      </c>
      <c r="P6521" s="104">
        <f t="shared" si="409"/>
        <v>13.900000000006685</v>
      </c>
      <c r="Q6521" s="58"/>
      <c r="R6521" s="58"/>
      <c r="S6521" s="102"/>
    </row>
    <row r="6522" spans="1:19" ht="12.5" customHeight="1" x14ac:dyDescent="0.35">
      <c r="A6522" s="60">
        <v>103</v>
      </c>
      <c r="B6522" s="60" t="s">
        <v>71</v>
      </c>
      <c r="C6522" s="68">
        <v>217.5265</v>
      </c>
      <c r="D6522" s="58" t="s">
        <v>65</v>
      </c>
      <c r="E6522" s="60" t="s">
        <v>58</v>
      </c>
      <c r="F6522" s="60" t="s">
        <v>70</v>
      </c>
      <c r="G6522" s="60"/>
      <c r="H6522" s="60"/>
      <c r="I6522" s="60">
        <f t="shared" si="407"/>
        <v>0</v>
      </c>
      <c r="J6522" s="60">
        <f>IF(OR(I6522="",I6523="",I6524=""),"",(AVERAGEIF(A6522:A$10000,A6522,I6522:I$10000)))</f>
        <v>0</v>
      </c>
      <c r="K6522" s="60"/>
      <c r="L6522" s="60" t="str">
        <f>IF(O6522="","",A6522)</f>
        <v/>
      </c>
      <c r="M6522" s="60" t="str">
        <f>IF(O6522="","",(VLOOKUP(A6522,A6522:E13506,5,FALSE)))</f>
        <v/>
      </c>
      <c r="N6522" s="60" t="str">
        <f t="shared" si="408"/>
        <v/>
      </c>
      <c r="O6522" s="60" t="str">
        <f t="shared" si="406"/>
        <v/>
      </c>
      <c r="P6522" s="103">
        <f t="shared" si="409"/>
        <v>14.70000000000482</v>
      </c>
      <c r="Q6522" s="58"/>
      <c r="R6522" s="58"/>
      <c r="S6522" s="102"/>
    </row>
    <row r="6523" spans="1:19" ht="12.5" customHeight="1" x14ac:dyDescent="0.35">
      <c r="A6523" s="2">
        <v>103</v>
      </c>
      <c r="B6523" s="2" t="s">
        <v>71</v>
      </c>
      <c r="C6523" s="67">
        <v>217.5411</v>
      </c>
      <c r="D6523" t="s">
        <v>65</v>
      </c>
      <c r="E6523" s="2" t="s">
        <v>58</v>
      </c>
      <c r="F6523" s="2" t="s">
        <v>70</v>
      </c>
      <c r="G6523" s="2"/>
      <c r="I6523" s="60">
        <f t="shared" si="407"/>
        <v>0</v>
      </c>
      <c r="J6523" s="60">
        <f>IF(OR(I6523="",I6524="",I6525=""),"",(AVERAGEIF(A6523:A$10000,A6523,I6523:I$10000)))</f>
        <v>0</v>
      </c>
      <c r="K6523" s="60"/>
      <c r="L6523" s="55" t="str">
        <f>IF(O6523="","",A6523)</f>
        <v/>
      </c>
      <c r="M6523" s="60" t="str">
        <f>IF(O6523="","",(VLOOKUP(A6523,A6523:E13507,5,FALSE)))</f>
        <v/>
      </c>
      <c r="N6523" s="55" t="str">
        <f t="shared" si="408"/>
        <v/>
      </c>
      <c r="O6523" s="55" t="str">
        <f t="shared" si="406"/>
        <v/>
      </c>
      <c r="P6523" s="104">
        <f t="shared" si="409"/>
        <v>14.600000000001501</v>
      </c>
      <c r="Q6523" s="58"/>
      <c r="R6523" s="58"/>
      <c r="S6523" s="102"/>
    </row>
    <row r="6524" spans="1:19" ht="12.5" customHeight="1" x14ac:dyDescent="0.35">
      <c r="A6524" s="60">
        <v>103</v>
      </c>
      <c r="B6524" s="60" t="s">
        <v>69</v>
      </c>
      <c r="C6524" s="68">
        <v>217.55600000000001</v>
      </c>
      <c r="D6524" s="58" t="s">
        <v>65</v>
      </c>
      <c r="E6524" s="60" t="s">
        <v>58</v>
      </c>
      <c r="F6524" s="60" t="s">
        <v>70</v>
      </c>
      <c r="G6524" s="60"/>
      <c r="H6524" s="60"/>
      <c r="I6524" s="60">
        <f t="shared" si="407"/>
        <v>0</v>
      </c>
      <c r="J6524" s="60">
        <f>IF(OR(I6524="",I6525="",I6526=""),"",(AVERAGEIF(A6524:A$10000,A6524,I6524:I$10000)))</f>
        <v>0</v>
      </c>
      <c r="K6524" s="60"/>
      <c r="L6524" s="60" t="str">
        <f>IF(O6524="","",A6524)</f>
        <v/>
      </c>
      <c r="M6524" s="60" t="str">
        <f>IF(O6524="","",(VLOOKUP(A6524,A6524:E13508,5,FALSE)))</f>
        <v/>
      </c>
      <c r="N6524" s="60" t="str">
        <f t="shared" si="408"/>
        <v/>
      </c>
      <c r="O6524" s="60" t="str">
        <f t="shared" si="406"/>
        <v/>
      </c>
      <c r="P6524" s="103">
        <f t="shared" si="409"/>
        <v>14.90000000001146</v>
      </c>
      <c r="Q6524" s="58"/>
      <c r="R6524" s="58"/>
      <c r="S6524" s="102"/>
    </row>
    <row r="6525" spans="1:19" ht="12.5" customHeight="1" x14ac:dyDescent="0.35">
      <c r="A6525" s="2">
        <v>103</v>
      </c>
      <c r="B6525" s="2" t="s">
        <v>69</v>
      </c>
      <c r="C6525" s="67">
        <v>217.56970000000001</v>
      </c>
      <c r="D6525" t="s">
        <v>65</v>
      </c>
      <c r="E6525" s="2" t="s">
        <v>58</v>
      </c>
      <c r="F6525" s="2" t="s">
        <v>70</v>
      </c>
      <c r="G6525" s="2"/>
      <c r="I6525" s="60">
        <f t="shared" si="407"/>
        <v>0</v>
      </c>
      <c r="J6525" s="60">
        <f>IF(OR(I6525="",I6526="",I6527=""),"",(AVERAGEIF(A6525:A$10000,A6525,I6525:I$10000)))</f>
        <v>0</v>
      </c>
      <c r="K6525" s="60"/>
      <c r="L6525" s="55" t="str">
        <f>IF(O6525="","",A6525)</f>
        <v/>
      </c>
      <c r="M6525" s="60" t="str">
        <f>IF(O6525="","",(VLOOKUP(A6525,A6525:E13509,5,FALSE)))</f>
        <v/>
      </c>
      <c r="N6525" s="55" t="str">
        <f t="shared" si="408"/>
        <v/>
      </c>
      <c r="O6525" s="55" t="str">
        <f t="shared" si="406"/>
        <v/>
      </c>
      <c r="P6525" s="104">
        <f t="shared" si="409"/>
        <v>13.700000000000045</v>
      </c>
      <c r="Q6525" s="58"/>
      <c r="R6525" s="58"/>
      <c r="S6525" s="102"/>
    </row>
    <row r="6526" spans="1:19" ht="12.5" customHeight="1" x14ac:dyDescent="0.35">
      <c r="A6526" s="60">
        <v>103</v>
      </c>
      <c r="B6526" s="60" t="s">
        <v>69</v>
      </c>
      <c r="C6526" s="68">
        <v>217.58529999999999</v>
      </c>
      <c r="D6526" s="58" t="s">
        <v>65</v>
      </c>
      <c r="E6526" s="60" t="s">
        <v>58</v>
      </c>
      <c r="F6526" s="60" t="s">
        <v>70</v>
      </c>
      <c r="G6526" s="60"/>
      <c r="H6526" s="60"/>
      <c r="I6526" s="60">
        <f t="shared" si="407"/>
        <v>0</v>
      </c>
      <c r="J6526" s="60">
        <f>IF(OR(I6526="",I6527="",I6528=""),"",(AVERAGEIF(A6526:A$10000,A6526,I6526:I$10000)))</f>
        <v>0</v>
      </c>
      <c r="K6526" s="60"/>
      <c r="L6526" s="60" t="str">
        <f>IF(O6526="","",A6526)</f>
        <v/>
      </c>
      <c r="M6526" s="60" t="str">
        <f>IF(O6526="","",(VLOOKUP(A6526,A6526:E13510,5,FALSE)))</f>
        <v/>
      </c>
      <c r="N6526" s="60" t="str">
        <f t="shared" si="408"/>
        <v/>
      </c>
      <c r="O6526" s="60" t="str">
        <f t="shared" si="406"/>
        <v/>
      </c>
      <c r="P6526" s="103">
        <f t="shared" si="409"/>
        <v>15.599999999977854</v>
      </c>
      <c r="Q6526" s="58"/>
      <c r="R6526" s="58"/>
      <c r="S6526" s="102"/>
    </row>
    <row r="6527" spans="1:19" ht="12.5" customHeight="1" x14ac:dyDescent="0.35">
      <c r="A6527" s="2">
        <v>103</v>
      </c>
      <c r="B6527" s="2" t="s">
        <v>69</v>
      </c>
      <c r="C6527" s="67">
        <v>217.61160000000001</v>
      </c>
      <c r="D6527" t="s">
        <v>65</v>
      </c>
      <c r="E6527" s="2" t="s">
        <v>58</v>
      </c>
      <c r="F6527" s="2" t="s">
        <v>70</v>
      </c>
      <c r="G6527" s="2"/>
      <c r="I6527" s="60">
        <f t="shared" si="407"/>
        <v>0</v>
      </c>
      <c r="J6527" s="60">
        <f>IF(OR(I6527="",I6528="",I6529=""),"",(AVERAGEIF(A6527:A$10000,A6527,I6527:I$10000)))</f>
        <v>0</v>
      </c>
      <c r="K6527" s="60"/>
      <c r="L6527" s="55" t="str">
        <f>IF(O6527="","",A6527)</f>
        <v/>
      </c>
      <c r="M6527" s="60" t="str">
        <f>IF(O6527="","",(VLOOKUP(A6527,A6527:E13511,5,FALSE)))</f>
        <v/>
      </c>
      <c r="N6527" s="55" t="str">
        <f t="shared" si="408"/>
        <v/>
      </c>
      <c r="O6527" s="55" t="str">
        <f t="shared" si="406"/>
        <v/>
      </c>
      <c r="P6527" s="104">
        <f t="shared" si="409"/>
        <v>26.300000000020418</v>
      </c>
      <c r="Q6527" s="58"/>
      <c r="R6527" s="58"/>
      <c r="S6527" s="102"/>
    </row>
    <row r="6528" spans="1:19" ht="12.5" customHeight="1" x14ac:dyDescent="0.35">
      <c r="A6528" s="60">
        <v>103</v>
      </c>
      <c r="B6528" s="60" t="s">
        <v>69</v>
      </c>
      <c r="C6528" s="68">
        <v>217.6318</v>
      </c>
      <c r="D6528" s="58" t="s">
        <v>65</v>
      </c>
      <c r="E6528" s="60" t="s">
        <v>58</v>
      </c>
      <c r="F6528" s="60" t="s">
        <v>70</v>
      </c>
      <c r="G6528" s="60"/>
      <c r="H6528" s="60"/>
      <c r="I6528" s="60">
        <f t="shared" si="407"/>
        <v>0</v>
      </c>
      <c r="J6528" s="60">
        <f>IF(OR(I6528="",I6529="",I6530=""),"",(AVERAGEIF(A6528:A$10000,A6528,I6528:I$10000)))</f>
        <v>0</v>
      </c>
      <c r="K6528" s="60"/>
      <c r="L6528" s="60" t="str">
        <f>IF(O6528="","",A6528)</f>
        <v/>
      </c>
      <c r="M6528" s="60" t="str">
        <f>IF(O6528="","",(VLOOKUP(A6528,A6528:E13512,5,FALSE)))</f>
        <v/>
      </c>
      <c r="N6528" s="60" t="str">
        <f t="shared" si="408"/>
        <v/>
      </c>
      <c r="O6528" s="60" t="str">
        <f t="shared" si="406"/>
        <v/>
      </c>
      <c r="P6528" s="103">
        <f t="shared" si="409"/>
        <v>20.199999999988449</v>
      </c>
      <c r="Q6528" s="58"/>
      <c r="R6528" s="58"/>
      <c r="S6528" s="102"/>
    </row>
    <row r="6529" spans="1:19" ht="12.5" customHeight="1" x14ac:dyDescent="0.35">
      <c r="A6529" s="2">
        <v>103</v>
      </c>
      <c r="B6529" s="2" t="s">
        <v>69</v>
      </c>
      <c r="C6529" s="67">
        <v>217.6498</v>
      </c>
      <c r="D6529" t="s">
        <v>65</v>
      </c>
      <c r="E6529" s="2" t="s">
        <v>58</v>
      </c>
      <c r="F6529" s="2" t="s">
        <v>70</v>
      </c>
      <c r="G6529" s="2"/>
      <c r="I6529" s="60">
        <f t="shared" si="407"/>
        <v>0</v>
      </c>
      <c r="J6529" s="60">
        <f>IF(OR(I6529="",I6530="",I6531=""),"",(AVERAGEIF(A6529:A$10000,A6529,I6529:I$10000)))</f>
        <v>0</v>
      </c>
      <c r="K6529" s="60"/>
      <c r="L6529" s="55" t="str">
        <f>IF(O6529="","",A6529)</f>
        <v/>
      </c>
      <c r="M6529" s="60" t="str">
        <f>IF(O6529="","",(VLOOKUP(A6529,A6529:E13513,5,FALSE)))</f>
        <v/>
      </c>
      <c r="N6529" s="55" t="str">
        <f t="shared" si="408"/>
        <v/>
      </c>
      <c r="O6529" s="55" t="str">
        <f t="shared" si="406"/>
        <v/>
      </c>
      <c r="P6529" s="104">
        <f t="shared" si="409"/>
        <v>18.000000000000682</v>
      </c>
      <c r="Q6529" s="58"/>
      <c r="R6529" s="58"/>
      <c r="S6529" s="102"/>
    </row>
    <row r="6530" spans="1:19" ht="12.5" customHeight="1" x14ac:dyDescent="0.35">
      <c r="A6530" s="60">
        <v>103</v>
      </c>
      <c r="B6530" s="60" t="s">
        <v>69</v>
      </c>
      <c r="C6530" s="68">
        <v>217.66489999999999</v>
      </c>
      <c r="D6530" s="58" t="s">
        <v>65</v>
      </c>
      <c r="E6530" s="60" t="s">
        <v>58</v>
      </c>
      <c r="F6530" s="60" t="s">
        <v>70</v>
      </c>
      <c r="G6530" s="60"/>
      <c r="H6530" s="60"/>
      <c r="I6530" s="60">
        <f t="shared" si="407"/>
        <v>0</v>
      </c>
      <c r="J6530" s="60">
        <f>IF(OR(I6530="",I6531="",I6532=""),"",(AVERAGEIF(A6530:A$10000,A6530,I6530:I$10000)))</f>
        <v>0</v>
      </c>
      <c r="K6530" s="60"/>
      <c r="L6530" s="60" t="str">
        <f>IF(O6530="","",A6530)</f>
        <v/>
      </c>
      <c r="M6530" s="60" t="str">
        <f>IF(O6530="","",(VLOOKUP(A6530,A6530:E13514,5,FALSE)))</f>
        <v/>
      </c>
      <c r="N6530" s="60" t="str">
        <f t="shared" si="408"/>
        <v/>
      </c>
      <c r="O6530" s="60" t="str">
        <f t="shared" si="406"/>
        <v/>
      </c>
      <c r="P6530" s="103">
        <f t="shared" si="409"/>
        <v>15.099999999989677</v>
      </c>
      <c r="Q6530" s="58"/>
      <c r="R6530" s="58"/>
      <c r="S6530" s="102"/>
    </row>
    <row r="6531" spans="1:19" ht="12.5" customHeight="1" x14ac:dyDescent="0.35">
      <c r="A6531" s="2">
        <v>103</v>
      </c>
      <c r="B6531" s="2" t="s">
        <v>69</v>
      </c>
      <c r="C6531" s="67">
        <v>217.67930000000001</v>
      </c>
      <c r="D6531" t="s">
        <v>65</v>
      </c>
      <c r="E6531" s="2" t="s">
        <v>58</v>
      </c>
      <c r="F6531" s="2" t="s">
        <v>70</v>
      </c>
      <c r="G6531" s="2"/>
      <c r="I6531" s="60">
        <f t="shared" si="407"/>
        <v>0</v>
      </c>
      <c r="J6531" s="60">
        <f>IF(OR(I6531="",I6532="",I6533=""),"",(AVERAGEIF(A6531:A$10000,A6531,I6531:I$10000)))</f>
        <v>0</v>
      </c>
      <c r="K6531" s="60"/>
      <c r="L6531" s="55" t="str">
        <f>IF(O6531="","",A6531)</f>
        <v/>
      </c>
      <c r="M6531" s="60" t="str">
        <f>IF(O6531="","",(VLOOKUP(A6531,A6531:E13515,5,FALSE)))</f>
        <v/>
      </c>
      <c r="N6531" s="55" t="str">
        <f t="shared" si="408"/>
        <v/>
      </c>
      <c r="O6531" s="55" t="str">
        <f t="shared" si="406"/>
        <v/>
      </c>
      <c r="P6531" s="104">
        <f t="shared" si="409"/>
        <v>14.400000000023283</v>
      </c>
      <c r="Q6531" s="58"/>
      <c r="R6531" s="58"/>
      <c r="S6531" s="102"/>
    </row>
    <row r="6532" spans="1:19" ht="12.5" customHeight="1" x14ac:dyDescent="0.35">
      <c r="A6532" s="60">
        <v>103</v>
      </c>
      <c r="B6532" s="60" t="s">
        <v>69</v>
      </c>
      <c r="C6532" s="68">
        <v>217.69370000000001</v>
      </c>
      <c r="D6532" s="58" t="s">
        <v>65</v>
      </c>
      <c r="E6532" s="60" t="s">
        <v>58</v>
      </c>
      <c r="F6532" s="60" t="s">
        <v>70</v>
      </c>
      <c r="G6532" s="60"/>
      <c r="H6532" s="60"/>
      <c r="I6532" s="60">
        <f t="shared" si="407"/>
        <v>0</v>
      </c>
      <c r="J6532" s="60">
        <f>IF(OR(I6532="",I6533="",I6534=""),"",(AVERAGEIF(A6532:A$10000,A6532,I6532:I$10000)))</f>
        <v>0</v>
      </c>
      <c r="K6532" s="60"/>
      <c r="L6532" s="60" t="str">
        <f>IF(O6532="","",A6532)</f>
        <v/>
      </c>
      <c r="M6532" s="60" t="str">
        <f>IF(O6532="","",(VLOOKUP(A6532,A6532:E13516,5,FALSE)))</f>
        <v/>
      </c>
      <c r="N6532" s="60" t="str">
        <f t="shared" si="408"/>
        <v/>
      </c>
      <c r="O6532" s="60" t="str">
        <f t="shared" si="406"/>
        <v/>
      </c>
      <c r="P6532" s="103">
        <f t="shared" si="409"/>
        <v>14.399999999994861</v>
      </c>
      <c r="Q6532" s="58"/>
      <c r="R6532" s="58"/>
      <c r="S6532" s="102"/>
    </row>
    <row r="6533" spans="1:19" ht="12.5" customHeight="1" x14ac:dyDescent="0.35">
      <c r="A6533" s="2">
        <v>103</v>
      </c>
      <c r="B6533" s="2" t="s">
        <v>69</v>
      </c>
      <c r="C6533" s="67">
        <v>217.7088</v>
      </c>
      <c r="D6533" t="s">
        <v>65</v>
      </c>
      <c r="E6533" s="2" t="s">
        <v>58</v>
      </c>
      <c r="F6533" s="2" t="s">
        <v>70</v>
      </c>
      <c r="G6533" s="2"/>
      <c r="I6533" s="60">
        <f t="shared" si="407"/>
        <v>0</v>
      </c>
      <c r="J6533" s="60">
        <f>IF(OR(I6533="",I6534="",I6535=""),"",(AVERAGEIF(A6533:A$10000,A6533,I6533:I$10000)))</f>
        <v>0</v>
      </c>
      <c r="K6533" s="60"/>
      <c r="L6533" s="55" t="str">
        <f>IF(O6533="","",A6533)</f>
        <v/>
      </c>
      <c r="M6533" s="60" t="str">
        <f>IF(O6533="","",(VLOOKUP(A6533,A6533:E13517,5,FALSE)))</f>
        <v/>
      </c>
      <c r="N6533" s="55" t="str">
        <f t="shared" si="408"/>
        <v/>
      </c>
      <c r="O6533" s="55" t="str">
        <f t="shared" si="406"/>
        <v/>
      </c>
      <c r="P6533" s="104">
        <f t="shared" si="409"/>
        <v>15.099999999989677</v>
      </c>
      <c r="Q6533" s="58"/>
      <c r="R6533" s="58"/>
      <c r="S6533" s="102"/>
    </row>
    <row r="6534" spans="1:19" ht="12.5" customHeight="1" x14ac:dyDescent="0.35">
      <c r="A6534" s="60">
        <v>104</v>
      </c>
      <c r="B6534" s="60" t="s">
        <v>69</v>
      </c>
      <c r="C6534" s="68">
        <v>218.73750000000001</v>
      </c>
      <c r="D6534" s="58" t="s">
        <v>65</v>
      </c>
      <c r="E6534" s="60" t="s">
        <v>58</v>
      </c>
      <c r="F6534" s="60" t="s">
        <v>70</v>
      </c>
      <c r="G6534" s="60"/>
      <c r="H6534" s="60"/>
      <c r="I6534" s="60">
        <f t="shared" si="407"/>
        <v>0</v>
      </c>
      <c r="J6534" s="60">
        <f>IF(OR(I6534="",I6535="",I6536=""),"",(AVERAGEIF(A6534:A$10000,A6534,I6534:I$10000)))</f>
        <v>0</v>
      </c>
      <c r="K6534" s="60"/>
      <c r="L6534" s="60" t="str">
        <f>IF(O6534="","",A6534)</f>
        <v/>
      </c>
      <c r="M6534" s="60" t="str">
        <f>IF(O6534="","",(VLOOKUP(A6534,A6534:E13518,5,FALSE)))</f>
        <v/>
      </c>
      <c r="N6534" s="60" t="str">
        <f t="shared" si="408"/>
        <v/>
      </c>
      <c r="O6534" s="60" t="str">
        <f t="shared" si="406"/>
        <v/>
      </c>
      <c r="P6534" s="103" t="str">
        <f t="shared" si="409"/>
        <v/>
      </c>
      <c r="Q6534" s="58"/>
      <c r="R6534" s="58"/>
      <c r="S6534" s="102"/>
    </row>
    <row r="6535" spans="1:19" ht="12.5" customHeight="1" x14ac:dyDescent="0.35">
      <c r="A6535" s="2">
        <v>104</v>
      </c>
      <c r="B6535" s="2" t="s">
        <v>69</v>
      </c>
      <c r="C6535" s="67">
        <v>218.75800000000001</v>
      </c>
      <c r="D6535" t="s">
        <v>65</v>
      </c>
      <c r="E6535" s="2" t="s">
        <v>58</v>
      </c>
      <c r="F6535" s="2" t="s">
        <v>70</v>
      </c>
      <c r="G6535" s="2"/>
      <c r="I6535" s="60">
        <f t="shared" si="407"/>
        <v>0</v>
      </c>
      <c r="J6535" s="60">
        <f>IF(OR(I6535="",I6536="",I6537=""),"",(AVERAGEIF(A6535:A$10000,A6535,I6535:I$10000)))</f>
        <v>0</v>
      </c>
      <c r="K6535" s="60"/>
      <c r="L6535" s="55" t="str">
        <f>IF(O6535="","",A6535)</f>
        <v/>
      </c>
      <c r="M6535" s="60" t="str">
        <f>IF(O6535="","",(VLOOKUP(A6535,A6535:E13519,5,FALSE)))</f>
        <v/>
      </c>
      <c r="N6535" s="55" t="str">
        <f t="shared" si="408"/>
        <v/>
      </c>
      <c r="O6535" s="55" t="str">
        <f t="shared" si="406"/>
        <v/>
      </c>
      <c r="P6535" s="104">
        <f t="shared" si="409"/>
        <v>20.499999999998408</v>
      </c>
      <c r="Q6535" s="58"/>
      <c r="R6535" s="58"/>
      <c r="S6535" s="102"/>
    </row>
    <row r="6536" spans="1:19" ht="12.5" customHeight="1" x14ac:dyDescent="0.35">
      <c r="A6536" s="60">
        <v>104</v>
      </c>
      <c r="B6536" s="60" t="s">
        <v>69</v>
      </c>
      <c r="C6536" s="68">
        <v>218.77709999999999</v>
      </c>
      <c r="D6536" s="58" t="s">
        <v>65</v>
      </c>
      <c r="E6536" s="60" t="s">
        <v>58</v>
      </c>
      <c r="F6536" s="60" t="s">
        <v>70</v>
      </c>
      <c r="G6536" s="60"/>
      <c r="H6536" s="60"/>
      <c r="I6536" s="60">
        <f t="shared" si="407"/>
        <v>0</v>
      </c>
      <c r="J6536" s="60">
        <f>IF(OR(I6536="",I6537="",I6538=""),"",(AVERAGEIF(A6536:A$10000,A6536,I6536:I$10000)))</f>
        <v>0</v>
      </c>
      <c r="K6536" s="60"/>
      <c r="L6536" s="60" t="str">
        <f>IF(O6536="","",A6536)</f>
        <v/>
      </c>
      <c r="M6536" s="60" t="str">
        <f>IF(O6536="","",(VLOOKUP(A6536,A6536:E13520,5,FALSE)))</f>
        <v/>
      </c>
      <c r="N6536" s="60" t="str">
        <f t="shared" si="408"/>
        <v/>
      </c>
      <c r="O6536" s="60" t="str">
        <f t="shared" si="406"/>
        <v/>
      </c>
      <c r="P6536" s="103">
        <f t="shared" si="409"/>
        <v>19.099999999980355</v>
      </c>
      <c r="Q6536" s="58"/>
      <c r="R6536" s="58"/>
      <c r="S6536" s="102"/>
    </row>
    <row r="6537" spans="1:19" ht="12.5" customHeight="1" x14ac:dyDescent="0.35">
      <c r="A6537" s="2">
        <v>104</v>
      </c>
      <c r="B6537" s="2" t="s">
        <v>69</v>
      </c>
      <c r="C6537" s="67">
        <v>218.78960000000001</v>
      </c>
      <c r="D6537" t="s">
        <v>65</v>
      </c>
      <c r="E6537" s="2" t="s">
        <v>58</v>
      </c>
      <c r="F6537" s="2" t="s">
        <v>70</v>
      </c>
      <c r="G6537" s="2"/>
      <c r="I6537" s="60">
        <f t="shared" si="407"/>
        <v>0</v>
      </c>
      <c r="J6537" s="60">
        <f>IF(OR(I6537="",I6538="",I6539=""),"",(AVERAGEIF(A6537:A$10000,A6537,I6537:I$10000)))</f>
        <v>0</v>
      </c>
      <c r="K6537" s="60"/>
      <c r="L6537" s="55" t="str">
        <f>IF(O6537="","",A6537)</f>
        <v/>
      </c>
      <c r="M6537" s="60" t="str">
        <f>IF(O6537="","",(VLOOKUP(A6537,A6537:E13521,5,FALSE)))</f>
        <v/>
      </c>
      <c r="N6537" s="55" t="str">
        <f t="shared" si="408"/>
        <v/>
      </c>
      <c r="O6537" s="55" t="str">
        <f t="shared" si="406"/>
        <v/>
      </c>
      <c r="P6537" s="104">
        <f t="shared" si="409"/>
        <v>12.500000000017053</v>
      </c>
      <c r="Q6537" s="58"/>
      <c r="R6537" s="58"/>
      <c r="S6537" s="102"/>
    </row>
    <row r="6538" spans="1:19" ht="12.5" customHeight="1" x14ac:dyDescent="0.35">
      <c r="A6538" s="60">
        <v>104</v>
      </c>
      <c r="B6538" s="60" t="s">
        <v>69</v>
      </c>
      <c r="C6538" s="68">
        <v>218.80359999999999</v>
      </c>
      <c r="D6538" s="58" t="s">
        <v>65</v>
      </c>
      <c r="E6538" s="60" t="s">
        <v>58</v>
      </c>
      <c r="F6538" s="60" t="s">
        <v>70</v>
      </c>
      <c r="G6538" s="60"/>
      <c r="H6538" s="60"/>
      <c r="I6538" s="60">
        <f t="shared" si="407"/>
        <v>0</v>
      </c>
      <c r="J6538" s="60">
        <f>IF(OR(I6538="",I6539="",I6540=""),"",(AVERAGEIF(A6538:A$10000,A6538,I6538:I$10000)))</f>
        <v>0</v>
      </c>
      <c r="K6538" s="60"/>
      <c r="L6538" s="60" t="str">
        <f>IF(O6538="","",A6538)</f>
        <v/>
      </c>
      <c r="M6538" s="60" t="str">
        <f>IF(O6538="","",(VLOOKUP(A6538,A6538:E13522,5,FALSE)))</f>
        <v/>
      </c>
      <c r="N6538" s="60" t="str">
        <f t="shared" si="408"/>
        <v/>
      </c>
      <c r="O6538" s="60" t="str">
        <f t="shared" si="406"/>
        <v/>
      </c>
      <c r="P6538" s="103">
        <f t="shared" si="409"/>
        <v>13.999999999981583</v>
      </c>
      <c r="Q6538" s="58"/>
      <c r="R6538" s="58"/>
      <c r="S6538" s="102"/>
    </row>
    <row r="6539" spans="1:19" ht="12.5" customHeight="1" x14ac:dyDescent="0.35">
      <c r="A6539" s="2">
        <v>104</v>
      </c>
      <c r="B6539" s="2" t="s">
        <v>69</v>
      </c>
      <c r="C6539" s="67">
        <v>218.81819999999999</v>
      </c>
      <c r="D6539" t="s">
        <v>65</v>
      </c>
      <c r="E6539" s="2" t="s">
        <v>58</v>
      </c>
      <c r="F6539" s="2" t="s">
        <v>70</v>
      </c>
      <c r="G6539" s="2"/>
      <c r="I6539" s="60">
        <f t="shared" si="407"/>
        <v>0</v>
      </c>
      <c r="J6539" s="60">
        <f>IF(OR(I6539="",I6540="",I6541=""),"",(AVERAGEIF(A6539:A$10000,A6539,I6539:I$10000)))</f>
        <v>0</v>
      </c>
      <c r="K6539" s="60"/>
      <c r="L6539" s="55" t="str">
        <f>IF(O6539="","",A6539)</f>
        <v/>
      </c>
      <c r="M6539" s="60" t="str">
        <f>IF(O6539="","",(VLOOKUP(A6539,A6539:E13523,5,FALSE)))</f>
        <v/>
      </c>
      <c r="N6539" s="55" t="str">
        <f t="shared" si="408"/>
        <v/>
      </c>
      <c r="O6539" s="55" t="str">
        <f t="shared" si="406"/>
        <v/>
      </c>
      <c r="P6539" s="104">
        <f t="shared" si="409"/>
        <v>14.600000000001501</v>
      </c>
      <c r="Q6539" s="58"/>
      <c r="R6539" s="58"/>
      <c r="S6539" s="102"/>
    </row>
    <row r="6540" spans="1:19" ht="12.5" customHeight="1" x14ac:dyDescent="0.35">
      <c r="A6540" s="60">
        <v>104</v>
      </c>
      <c r="B6540" s="60" t="s">
        <v>69</v>
      </c>
      <c r="C6540" s="68">
        <v>218.84129999999999</v>
      </c>
      <c r="D6540" s="58" t="s">
        <v>65</v>
      </c>
      <c r="E6540" s="60" t="s">
        <v>58</v>
      </c>
      <c r="F6540" s="60" t="s">
        <v>70</v>
      </c>
      <c r="G6540" s="60"/>
      <c r="H6540" s="60"/>
      <c r="I6540" s="60">
        <f t="shared" si="407"/>
        <v>0</v>
      </c>
      <c r="J6540" s="60">
        <f>IF(OR(I6540="",I6541="",I6542=""),"",(AVERAGEIF(A6540:A$10000,A6540,I6540:I$10000)))</f>
        <v>0</v>
      </c>
      <c r="K6540" s="60"/>
      <c r="L6540" s="60" t="str">
        <f>IF(O6540="","",A6540)</f>
        <v/>
      </c>
      <c r="M6540" s="60" t="str">
        <f>IF(O6540="","",(VLOOKUP(A6540,A6540:E13524,5,FALSE)))</f>
        <v/>
      </c>
      <c r="N6540" s="60" t="str">
        <f t="shared" si="408"/>
        <v/>
      </c>
      <c r="O6540" s="60" t="str">
        <f t="shared" ref="O6540:O6603" si="410">IF(J6540="","",IF(AND(J6539="",J6538="",J6537=""),C6540,""))</f>
        <v/>
      </c>
      <c r="P6540" s="103">
        <f t="shared" si="409"/>
        <v>23.099999999999454</v>
      </c>
      <c r="Q6540" s="58"/>
      <c r="R6540" s="58"/>
      <c r="S6540" s="102"/>
    </row>
    <row r="6541" spans="1:19" ht="12.5" customHeight="1" x14ac:dyDescent="0.35">
      <c r="A6541" s="2">
        <v>104</v>
      </c>
      <c r="B6541" s="2" t="s">
        <v>69</v>
      </c>
      <c r="C6541" s="67">
        <v>218.8571</v>
      </c>
      <c r="D6541" t="s">
        <v>65</v>
      </c>
      <c r="E6541" s="2" t="s">
        <v>58</v>
      </c>
      <c r="F6541" s="2" t="s">
        <v>70</v>
      </c>
      <c r="G6541" s="2"/>
      <c r="I6541" s="60">
        <f t="shared" si="407"/>
        <v>0</v>
      </c>
      <c r="J6541" s="60">
        <f>IF(OR(I6541="",I6542="",I6543=""),"",(AVERAGEIF(A6541:A$10000,A6541,I6541:I$10000)))</f>
        <v>0</v>
      </c>
      <c r="K6541" s="60"/>
      <c r="L6541" s="55" t="str">
        <f>IF(O6541="","",A6541)</f>
        <v/>
      </c>
      <c r="M6541" s="60" t="str">
        <f>IF(O6541="","",(VLOOKUP(A6541,A6541:E13525,5,FALSE)))</f>
        <v/>
      </c>
      <c r="N6541" s="55" t="str">
        <f t="shared" si="408"/>
        <v/>
      </c>
      <c r="O6541" s="55" t="str">
        <f t="shared" si="410"/>
        <v/>
      </c>
      <c r="P6541" s="104">
        <f t="shared" si="409"/>
        <v>15.800000000012915</v>
      </c>
      <c r="Q6541" s="58"/>
      <c r="R6541" s="58"/>
      <c r="S6541" s="102"/>
    </row>
    <row r="6542" spans="1:19" ht="12.5" customHeight="1" x14ac:dyDescent="0.35">
      <c r="A6542" s="60">
        <v>104</v>
      </c>
      <c r="B6542" s="60" t="s">
        <v>69</v>
      </c>
      <c r="C6542" s="68">
        <v>218.8716</v>
      </c>
      <c r="D6542" s="58" t="s">
        <v>65</v>
      </c>
      <c r="E6542" s="60" t="s">
        <v>58</v>
      </c>
      <c r="F6542" s="60" t="s">
        <v>70</v>
      </c>
      <c r="G6542" s="60"/>
      <c r="H6542" s="60"/>
      <c r="I6542" s="60">
        <f t="shared" si="407"/>
        <v>0</v>
      </c>
      <c r="J6542" s="60">
        <f>IF(OR(I6542="",I6543="",I6544=""),"",(AVERAGEIF(A6542:A$10000,A6542,I6542:I$10000)))</f>
        <v>0</v>
      </c>
      <c r="K6542" s="60"/>
      <c r="L6542" s="60" t="str">
        <f>IF(O6542="","",A6542)</f>
        <v/>
      </c>
      <c r="M6542" s="60" t="str">
        <f>IF(O6542="","",(VLOOKUP(A6542,A6542:E13526,5,FALSE)))</f>
        <v/>
      </c>
      <c r="N6542" s="60" t="str">
        <f t="shared" si="408"/>
        <v/>
      </c>
      <c r="O6542" s="60" t="str">
        <f t="shared" si="410"/>
        <v/>
      </c>
      <c r="P6542" s="103">
        <f t="shared" si="409"/>
        <v>14.499999999998181</v>
      </c>
      <c r="Q6542" s="58"/>
      <c r="R6542" s="58"/>
      <c r="S6542" s="102"/>
    </row>
    <row r="6543" spans="1:19" ht="12.5" customHeight="1" x14ac:dyDescent="0.35">
      <c r="A6543" s="2">
        <v>104</v>
      </c>
      <c r="B6543" s="2" t="s">
        <v>69</v>
      </c>
      <c r="C6543" s="67">
        <v>218.8862</v>
      </c>
      <c r="D6543" t="s">
        <v>65</v>
      </c>
      <c r="E6543" s="2" t="s">
        <v>58</v>
      </c>
      <c r="F6543" s="2" t="s">
        <v>70</v>
      </c>
      <c r="G6543" s="2"/>
      <c r="I6543" s="60">
        <f t="shared" si="407"/>
        <v>0</v>
      </c>
      <c r="J6543" s="60">
        <f>IF(OR(I6543="",I6544="",I6545=""),"",(AVERAGEIF(A6543:A$10000,A6543,I6543:I$10000)))</f>
        <v>0</v>
      </c>
      <c r="K6543" s="60"/>
      <c r="L6543" s="55" t="str">
        <f>IF(O6543="","",A6543)</f>
        <v/>
      </c>
      <c r="M6543" s="60" t="str">
        <f>IF(O6543="","",(VLOOKUP(A6543,A6543:E13527,5,FALSE)))</f>
        <v/>
      </c>
      <c r="N6543" s="55" t="str">
        <f t="shared" si="408"/>
        <v/>
      </c>
      <c r="O6543" s="55" t="str">
        <f t="shared" si="410"/>
        <v/>
      </c>
      <c r="P6543" s="104">
        <f t="shared" si="409"/>
        <v>14.600000000001501</v>
      </c>
      <c r="Q6543" s="58"/>
      <c r="R6543" s="58"/>
      <c r="S6543" s="102"/>
    </row>
    <row r="6544" spans="1:19" ht="12.5" customHeight="1" x14ac:dyDescent="0.35">
      <c r="A6544" s="60">
        <v>104</v>
      </c>
      <c r="B6544" s="60" t="s">
        <v>69</v>
      </c>
      <c r="C6544" s="68">
        <v>218.90180000000001</v>
      </c>
      <c r="D6544" s="58" t="s">
        <v>65</v>
      </c>
      <c r="E6544" s="60" t="s">
        <v>58</v>
      </c>
      <c r="F6544" s="60" t="s">
        <v>70</v>
      </c>
      <c r="G6544" s="60"/>
      <c r="H6544" s="60"/>
      <c r="I6544" s="60">
        <f t="shared" si="407"/>
        <v>0</v>
      </c>
      <c r="J6544" s="60">
        <f>IF(OR(I6544="",I6545="",I6546=""),"",(AVERAGEIF(A6544:A$10000,A6544,I6544:I$10000)))</f>
        <v>0</v>
      </c>
      <c r="K6544" s="60"/>
      <c r="L6544" s="60" t="str">
        <f>IF(O6544="","",A6544)</f>
        <v/>
      </c>
      <c r="M6544" s="60" t="str">
        <f>IF(O6544="","",(VLOOKUP(A6544,A6544:E13528,5,FALSE)))</f>
        <v/>
      </c>
      <c r="N6544" s="60" t="str">
        <f t="shared" si="408"/>
        <v/>
      </c>
      <c r="O6544" s="60" t="str">
        <f t="shared" si="410"/>
        <v/>
      </c>
      <c r="P6544" s="103">
        <f t="shared" si="409"/>
        <v>15.600000000006276</v>
      </c>
      <c r="Q6544" s="58"/>
      <c r="R6544" s="58"/>
      <c r="S6544" s="102"/>
    </row>
    <row r="6545" spans="1:19" ht="12.5" customHeight="1" x14ac:dyDescent="0.35">
      <c r="A6545" s="2">
        <v>104</v>
      </c>
      <c r="B6545" s="2" t="s">
        <v>69</v>
      </c>
      <c r="C6545" s="67">
        <v>218.916</v>
      </c>
      <c r="D6545" t="s">
        <v>65</v>
      </c>
      <c r="E6545" s="2" t="s">
        <v>58</v>
      </c>
      <c r="F6545" s="2" t="s">
        <v>70</v>
      </c>
      <c r="G6545" s="2"/>
      <c r="I6545" s="60">
        <f t="shared" ref="I6545:I6608" si="411">IF(AND(OR(G6544&gt;G$5,G6546&gt;G$5),G6545&gt;G$5),G6545,"")</f>
        <v>0</v>
      </c>
      <c r="J6545" s="60">
        <f>IF(OR(I6545="",I6546="",I6547=""),"",(AVERAGEIF(A6545:A$10000,A6545,I6545:I$10000)))</f>
        <v>0</v>
      </c>
      <c r="K6545" s="60"/>
      <c r="L6545" s="55" t="str">
        <f>IF(O6545="","",A6545)</f>
        <v/>
      </c>
      <c r="M6545" s="60" t="str">
        <f>IF(O6545="","",(VLOOKUP(A6545,A6545:E13529,5,FALSE)))</f>
        <v/>
      </c>
      <c r="N6545" s="55" t="str">
        <f t="shared" si="408"/>
        <v/>
      </c>
      <c r="O6545" s="55" t="str">
        <f t="shared" si="410"/>
        <v/>
      </c>
      <c r="P6545" s="104">
        <f t="shared" si="409"/>
        <v>14.199999999988222</v>
      </c>
      <c r="Q6545" s="58"/>
      <c r="R6545" s="58"/>
      <c r="S6545" s="102"/>
    </row>
    <row r="6546" spans="1:19" ht="12.5" customHeight="1" x14ac:dyDescent="0.35">
      <c r="A6546" s="60">
        <v>104</v>
      </c>
      <c r="B6546" s="60" t="s">
        <v>69</v>
      </c>
      <c r="C6546" s="68">
        <v>218.92949999999999</v>
      </c>
      <c r="D6546" s="58" t="s">
        <v>65</v>
      </c>
      <c r="E6546" s="60" t="s">
        <v>58</v>
      </c>
      <c r="F6546" s="60" t="s">
        <v>70</v>
      </c>
      <c r="G6546" s="60"/>
      <c r="H6546" s="60"/>
      <c r="I6546" s="60">
        <f t="shared" si="411"/>
        <v>0</v>
      </c>
      <c r="J6546" s="60">
        <f>IF(OR(I6546="",I6547="",I6548=""),"",(AVERAGEIF(A6546:A$10000,A6546,I6546:I$10000)))</f>
        <v>0</v>
      </c>
      <c r="K6546" s="60"/>
      <c r="L6546" s="60" t="str">
        <f>IF(O6546="","",A6546)</f>
        <v/>
      </c>
      <c r="M6546" s="60" t="str">
        <f>IF(O6546="","",(VLOOKUP(A6546,A6546:E13530,5,FALSE)))</f>
        <v/>
      </c>
      <c r="N6546" s="60" t="str">
        <f t="shared" ref="N6546:N6609" si="412">IF(L6546="","",I6546)</f>
        <v/>
      </c>
      <c r="O6546" s="60" t="str">
        <f t="shared" si="410"/>
        <v/>
      </c>
      <c r="P6546" s="103">
        <f t="shared" ref="P6546:P6609" si="413">IF(A6546=A6545,ABS(C6546-C6545)*1000,"")</f>
        <v>13.499999999993406</v>
      </c>
      <c r="Q6546" s="58"/>
      <c r="R6546" s="58"/>
      <c r="S6546" s="102"/>
    </row>
    <row r="6547" spans="1:19" ht="12.5" customHeight="1" x14ac:dyDescent="0.35">
      <c r="A6547" s="2">
        <v>104</v>
      </c>
      <c r="B6547" s="2" t="s">
        <v>69</v>
      </c>
      <c r="C6547" s="67">
        <v>218.94399999999999</v>
      </c>
      <c r="D6547" t="s">
        <v>65</v>
      </c>
      <c r="E6547" s="2" t="s">
        <v>58</v>
      </c>
      <c r="F6547" s="2" t="s">
        <v>70</v>
      </c>
      <c r="G6547" s="2"/>
      <c r="I6547" s="60">
        <f t="shared" si="411"/>
        <v>0</v>
      </c>
      <c r="J6547" s="60">
        <f>IF(OR(I6547="",I6548="",I6549=""),"",(AVERAGEIF(A6547:A$10000,A6547,I6547:I$10000)))</f>
        <v>0</v>
      </c>
      <c r="K6547" s="60"/>
      <c r="L6547" s="55" t="str">
        <f>IF(O6547="","",A6547)</f>
        <v/>
      </c>
      <c r="M6547" s="60" t="str">
        <f>IF(O6547="","",(VLOOKUP(A6547,A6547:E13531,5,FALSE)))</f>
        <v/>
      </c>
      <c r="N6547" s="55" t="str">
        <f t="shared" si="412"/>
        <v/>
      </c>
      <c r="O6547" s="55" t="str">
        <f t="shared" si="410"/>
        <v/>
      </c>
      <c r="P6547" s="104">
        <f t="shared" si="413"/>
        <v>14.499999999998181</v>
      </c>
      <c r="Q6547" s="58"/>
      <c r="R6547" s="58"/>
      <c r="S6547" s="102"/>
    </row>
    <row r="6548" spans="1:19" ht="12.5" customHeight="1" x14ac:dyDescent="0.35">
      <c r="A6548" s="60">
        <v>104</v>
      </c>
      <c r="B6548" s="60" t="s">
        <v>69</v>
      </c>
      <c r="C6548" s="68">
        <v>218.9589</v>
      </c>
      <c r="D6548" s="58" t="s">
        <v>65</v>
      </c>
      <c r="E6548" s="60" t="s">
        <v>58</v>
      </c>
      <c r="F6548" s="60" t="s">
        <v>70</v>
      </c>
      <c r="G6548" s="60"/>
      <c r="H6548" s="60"/>
      <c r="I6548" s="60">
        <f t="shared" si="411"/>
        <v>0</v>
      </c>
      <c r="J6548" s="60">
        <f>IF(OR(I6548="",I6549="",I6550=""),"",(AVERAGEIF(A6548:A$10000,A6548,I6548:I$10000)))</f>
        <v>0</v>
      </c>
      <c r="K6548" s="60"/>
      <c r="L6548" s="60" t="str">
        <f>IF(O6548="","",A6548)</f>
        <v/>
      </c>
      <c r="M6548" s="60" t="str">
        <f>IF(O6548="","",(VLOOKUP(A6548,A6548:E13532,5,FALSE)))</f>
        <v/>
      </c>
      <c r="N6548" s="60" t="str">
        <f t="shared" si="412"/>
        <v/>
      </c>
      <c r="O6548" s="60" t="str">
        <f t="shared" si="410"/>
        <v/>
      </c>
      <c r="P6548" s="103">
        <f t="shared" si="413"/>
        <v>14.90000000001146</v>
      </c>
      <c r="Q6548" s="58"/>
      <c r="R6548" s="58"/>
      <c r="S6548" s="102"/>
    </row>
    <row r="6549" spans="1:19" ht="12.5" customHeight="1" x14ac:dyDescent="0.35">
      <c r="A6549" s="2">
        <v>104</v>
      </c>
      <c r="B6549" s="2" t="s">
        <v>69</v>
      </c>
      <c r="C6549" s="67">
        <v>218.97309999999999</v>
      </c>
      <c r="D6549" t="s">
        <v>65</v>
      </c>
      <c r="E6549" s="2" t="s">
        <v>58</v>
      </c>
      <c r="F6549" s="2" t="s">
        <v>70</v>
      </c>
      <c r="G6549" s="2"/>
      <c r="I6549" s="60">
        <f t="shared" si="411"/>
        <v>0</v>
      </c>
      <c r="J6549" s="60">
        <f>IF(OR(I6549="",I6550="",I6551=""),"",(AVERAGEIF(A6549:A$10000,A6549,I6549:I$10000)))</f>
        <v>0</v>
      </c>
      <c r="K6549" s="60"/>
      <c r="L6549" s="55" t="str">
        <f>IF(O6549="","",A6549)</f>
        <v/>
      </c>
      <c r="M6549" s="60" t="str">
        <f>IF(O6549="","",(VLOOKUP(A6549,A6549:E13533,5,FALSE)))</f>
        <v/>
      </c>
      <c r="N6549" s="55" t="str">
        <f t="shared" si="412"/>
        <v/>
      </c>
      <c r="O6549" s="55" t="str">
        <f t="shared" si="410"/>
        <v/>
      </c>
      <c r="P6549" s="104">
        <f t="shared" si="413"/>
        <v>14.199999999988222</v>
      </c>
      <c r="Q6549" s="58"/>
      <c r="R6549" s="58"/>
      <c r="S6549" s="102"/>
    </row>
    <row r="6550" spans="1:19" ht="12.5" customHeight="1" x14ac:dyDescent="0.35">
      <c r="A6550" s="60">
        <v>104</v>
      </c>
      <c r="B6550" s="60" t="s">
        <v>69</v>
      </c>
      <c r="C6550" s="68">
        <v>218.9881</v>
      </c>
      <c r="D6550" s="58" t="s">
        <v>65</v>
      </c>
      <c r="E6550" s="60" t="s">
        <v>58</v>
      </c>
      <c r="F6550" s="60" t="s">
        <v>70</v>
      </c>
      <c r="G6550" s="60"/>
      <c r="H6550" s="60"/>
      <c r="I6550" s="60">
        <f t="shared" si="411"/>
        <v>0</v>
      </c>
      <c r="J6550" s="60">
        <f>IF(OR(I6550="",I6551="",I6552=""),"",(AVERAGEIF(A6550:A$10000,A6550,I6550:I$10000)))</f>
        <v>0</v>
      </c>
      <c r="K6550" s="60"/>
      <c r="L6550" s="60" t="str">
        <f>IF(O6550="","",A6550)</f>
        <v/>
      </c>
      <c r="M6550" s="60" t="str">
        <f>IF(O6550="","",(VLOOKUP(A6550,A6550:E13534,5,FALSE)))</f>
        <v/>
      </c>
      <c r="N6550" s="60" t="str">
        <f t="shared" si="412"/>
        <v/>
      </c>
      <c r="O6550" s="60" t="str">
        <f t="shared" si="410"/>
        <v/>
      </c>
      <c r="P6550" s="103">
        <f t="shared" si="413"/>
        <v>15.000000000014779</v>
      </c>
      <c r="Q6550" s="58"/>
      <c r="R6550" s="58"/>
      <c r="S6550" s="102"/>
    </row>
    <row r="6551" spans="1:19" ht="12.5" customHeight="1" x14ac:dyDescent="0.35">
      <c r="A6551" s="2">
        <v>104</v>
      </c>
      <c r="B6551" s="2" t="s">
        <v>69</v>
      </c>
      <c r="C6551" s="67">
        <v>219.00239999999999</v>
      </c>
      <c r="D6551" t="s">
        <v>65</v>
      </c>
      <c r="E6551" s="2" t="s">
        <v>58</v>
      </c>
      <c r="F6551" s="2" t="s">
        <v>70</v>
      </c>
      <c r="G6551" s="2"/>
      <c r="I6551" s="60">
        <f t="shared" si="411"/>
        <v>0</v>
      </c>
      <c r="J6551" s="60">
        <f>IF(OR(I6551="",I6552="",I6553=""),"",(AVERAGEIF(A6551:A$10000,A6551,I6551:I$10000)))</f>
        <v>0</v>
      </c>
      <c r="K6551" s="60"/>
      <c r="L6551" s="55" t="str">
        <f>IF(O6551="","",A6551)</f>
        <v/>
      </c>
      <c r="M6551" s="60" t="str">
        <f>IF(O6551="","",(VLOOKUP(A6551,A6551:E13535,5,FALSE)))</f>
        <v/>
      </c>
      <c r="N6551" s="55" t="str">
        <f t="shared" si="412"/>
        <v/>
      </c>
      <c r="O6551" s="55" t="str">
        <f t="shared" si="410"/>
        <v/>
      </c>
      <c r="P6551" s="104">
        <f t="shared" si="413"/>
        <v>14.299999999991542</v>
      </c>
      <c r="Q6551" s="58"/>
      <c r="R6551" s="58"/>
      <c r="S6551" s="102"/>
    </row>
    <row r="6552" spans="1:19" ht="12.5" customHeight="1" x14ac:dyDescent="0.35">
      <c r="A6552" s="60">
        <v>104</v>
      </c>
      <c r="B6552" s="60" t="s">
        <v>69</v>
      </c>
      <c r="C6552" s="68">
        <v>219.01679999999999</v>
      </c>
      <c r="D6552" s="58" t="s">
        <v>65</v>
      </c>
      <c r="E6552" s="60" t="s">
        <v>58</v>
      </c>
      <c r="F6552" s="60" t="s">
        <v>70</v>
      </c>
      <c r="G6552" s="60"/>
      <c r="H6552" s="60"/>
      <c r="I6552" s="60">
        <f t="shared" si="411"/>
        <v>0</v>
      </c>
      <c r="J6552" s="60">
        <f>IF(OR(I6552="",I6553="",I6554=""),"",(AVERAGEIF(A6552:A$10000,A6552,I6552:I$10000)))</f>
        <v>0</v>
      </c>
      <c r="K6552" s="60"/>
      <c r="L6552" s="60" t="str">
        <f>IF(O6552="","",A6552)</f>
        <v/>
      </c>
      <c r="M6552" s="60" t="str">
        <f>IF(O6552="","",(VLOOKUP(A6552,A6552:E13536,5,FALSE)))</f>
        <v/>
      </c>
      <c r="N6552" s="60" t="str">
        <f t="shared" si="412"/>
        <v/>
      </c>
      <c r="O6552" s="60" t="str">
        <f t="shared" si="410"/>
        <v/>
      </c>
      <c r="P6552" s="103">
        <f t="shared" si="413"/>
        <v>14.399999999994861</v>
      </c>
      <c r="Q6552" s="58"/>
      <c r="R6552" s="58"/>
      <c r="S6552" s="102"/>
    </row>
    <row r="6553" spans="1:19" ht="12.5" customHeight="1" x14ac:dyDescent="0.35">
      <c r="A6553" s="2">
        <v>104</v>
      </c>
      <c r="B6553" s="2" t="s">
        <v>69</v>
      </c>
      <c r="C6553" s="67">
        <v>219.03059999999999</v>
      </c>
      <c r="D6553" t="s">
        <v>65</v>
      </c>
      <c r="E6553" s="2" t="s">
        <v>58</v>
      </c>
      <c r="F6553" s="2" t="s">
        <v>70</v>
      </c>
      <c r="G6553" s="2"/>
      <c r="I6553" s="60">
        <f t="shared" si="411"/>
        <v>0</v>
      </c>
      <c r="J6553" s="60">
        <f>IF(OR(I6553="",I6554="",I6555=""),"",(AVERAGEIF(A6553:A$10000,A6553,I6553:I$10000)))</f>
        <v>0</v>
      </c>
      <c r="K6553" s="60"/>
      <c r="L6553" s="55" t="str">
        <f>IF(O6553="","",A6553)</f>
        <v/>
      </c>
      <c r="M6553" s="60" t="str">
        <f>IF(O6553="","",(VLOOKUP(A6553,A6553:E13537,5,FALSE)))</f>
        <v/>
      </c>
      <c r="N6553" s="55" t="str">
        <f t="shared" si="412"/>
        <v/>
      </c>
      <c r="O6553" s="55" t="str">
        <f t="shared" si="410"/>
        <v/>
      </c>
      <c r="P6553" s="104">
        <f t="shared" si="413"/>
        <v>13.800000000003365</v>
      </c>
      <c r="Q6553" s="58"/>
      <c r="R6553" s="58"/>
      <c r="S6553" s="102"/>
    </row>
    <row r="6554" spans="1:19" ht="12.5" customHeight="1" x14ac:dyDescent="0.35">
      <c r="A6554" s="60">
        <v>104</v>
      </c>
      <c r="B6554" s="60" t="s">
        <v>69</v>
      </c>
      <c r="C6554" s="68">
        <v>219.05449999999999</v>
      </c>
      <c r="D6554" s="58" t="s">
        <v>65</v>
      </c>
      <c r="E6554" s="60" t="s">
        <v>58</v>
      </c>
      <c r="F6554" s="60" t="s">
        <v>70</v>
      </c>
      <c r="G6554" s="60"/>
      <c r="H6554" s="60"/>
      <c r="I6554" s="60">
        <f t="shared" si="411"/>
        <v>0</v>
      </c>
      <c r="J6554" s="60">
        <f>IF(OR(I6554="",I6555="",I6556=""),"",(AVERAGEIF(A6554:A$10000,A6554,I6554:I$10000)))</f>
        <v>0</v>
      </c>
      <c r="K6554" s="60"/>
      <c r="L6554" s="60" t="str">
        <f>IF(O6554="","",A6554)</f>
        <v/>
      </c>
      <c r="M6554" s="60" t="str">
        <f>IF(O6554="","",(VLOOKUP(A6554,A6554:E13538,5,FALSE)))</f>
        <v/>
      </c>
      <c r="N6554" s="60" t="str">
        <f t="shared" si="412"/>
        <v/>
      </c>
      <c r="O6554" s="60" t="str">
        <f t="shared" si="410"/>
        <v/>
      </c>
      <c r="P6554" s="103">
        <f t="shared" si="413"/>
        <v>23.89999999999759</v>
      </c>
      <c r="Q6554" s="58"/>
      <c r="R6554" s="58"/>
      <c r="S6554" s="102"/>
    </row>
    <row r="6555" spans="1:19" ht="12.5" customHeight="1" x14ac:dyDescent="0.35">
      <c r="A6555" s="2">
        <v>104</v>
      </c>
      <c r="B6555" s="2" t="s">
        <v>69</v>
      </c>
      <c r="C6555" s="67">
        <v>219.06899999999999</v>
      </c>
      <c r="D6555" t="s">
        <v>65</v>
      </c>
      <c r="E6555" s="2" t="s">
        <v>58</v>
      </c>
      <c r="F6555" s="2" t="s">
        <v>70</v>
      </c>
      <c r="G6555" s="2"/>
      <c r="I6555" s="60">
        <f t="shared" si="411"/>
        <v>0</v>
      </c>
      <c r="J6555" s="60">
        <f>IF(OR(I6555="",I6556="",I6557=""),"",(AVERAGEIF(A6555:A$10000,A6555,I6555:I$10000)))</f>
        <v>0</v>
      </c>
      <c r="K6555" s="60"/>
      <c r="L6555" s="55" t="str">
        <f>IF(O6555="","",A6555)</f>
        <v/>
      </c>
      <c r="M6555" s="60" t="str">
        <f>IF(O6555="","",(VLOOKUP(A6555,A6555:E13539,5,FALSE)))</f>
        <v/>
      </c>
      <c r="N6555" s="55" t="str">
        <f t="shared" si="412"/>
        <v/>
      </c>
      <c r="O6555" s="55" t="str">
        <f t="shared" si="410"/>
        <v/>
      </c>
      <c r="P6555" s="104">
        <f t="shared" si="413"/>
        <v>14.499999999998181</v>
      </c>
      <c r="Q6555" s="58"/>
      <c r="R6555" s="58"/>
      <c r="S6555" s="102"/>
    </row>
    <row r="6556" spans="1:19" ht="12.5" customHeight="1" x14ac:dyDescent="0.35">
      <c r="A6556" s="60">
        <v>104</v>
      </c>
      <c r="B6556" s="60" t="s">
        <v>69</v>
      </c>
      <c r="C6556" s="68">
        <v>219.08449999999999</v>
      </c>
      <c r="D6556" s="58" t="s">
        <v>65</v>
      </c>
      <c r="E6556" s="60" t="s">
        <v>58</v>
      </c>
      <c r="F6556" s="60" t="s">
        <v>70</v>
      </c>
      <c r="G6556" s="60"/>
      <c r="H6556" s="60"/>
      <c r="I6556" s="60">
        <f t="shared" si="411"/>
        <v>0</v>
      </c>
      <c r="J6556" s="60">
        <f>IF(OR(I6556="",I6557="",I6558=""),"",(AVERAGEIF(A6556:A$10000,A6556,I6556:I$10000)))</f>
        <v>0</v>
      </c>
      <c r="K6556" s="60"/>
      <c r="L6556" s="60" t="str">
        <f>IF(O6556="","",A6556)</f>
        <v/>
      </c>
      <c r="M6556" s="60" t="str">
        <f>IF(O6556="","",(VLOOKUP(A6556,A6556:E13540,5,FALSE)))</f>
        <v/>
      </c>
      <c r="N6556" s="60" t="str">
        <f t="shared" si="412"/>
        <v/>
      </c>
      <c r="O6556" s="60" t="str">
        <f t="shared" si="410"/>
        <v/>
      </c>
      <c r="P6556" s="103">
        <f t="shared" si="413"/>
        <v>15.500000000002956</v>
      </c>
      <c r="Q6556" s="58"/>
      <c r="R6556" s="58"/>
      <c r="S6556" s="102"/>
    </row>
    <row r="6557" spans="1:19" ht="12.5" customHeight="1" x14ac:dyDescent="0.35">
      <c r="A6557" s="2">
        <v>104</v>
      </c>
      <c r="B6557" s="2" t="s">
        <v>69</v>
      </c>
      <c r="C6557" s="67">
        <v>219.0994</v>
      </c>
      <c r="D6557" t="s">
        <v>65</v>
      </c>
      <c r="E6557" s="2" t="s">
        <v>58</v>
      </c>
      <c r="F6557" s="2" t="s">
        <v>70</v>
      </c>
      <c r="G6557" s="2"/>
      <c r="I6557" s="60">
        <f t="shared" si="411"/>
        <v>0</v>
      </c>
      <c r="J6557" s="60">
        <f>IF(OR(I6557="",I6558="",I6559=""),"",(AVERAGEIF(A6557:A$10000,A6557,I6557:I$10000)))</f>
        <v>0</v>
      </c>
      <c r="K6557" s="60"/>
      <c r="L6557" s="55" t="str">
        <f>IF(O6557="","",A6557)</f>
        <v/>
      </c>
      <c r="M6557" s="60" t="str">
        <f>IF(O6557="","",(VLOOKUP(A6557,A6557:E13541,5,FALSE)))</f>
        <v/>
      </c>
      <c r="N6557" s="55" t="str">
        <f t="shared" si="412"/>
        <v/>
      </c>
      <c r="O6557" s="55" t="str">
        <f t="shared" si="410"/>
        <v/>
      </c>
      <c r="P6557" s="104">
        <f t="shared" si="413"/>
        <v>14.90000000001146</v>
      </c>
      <c r="Q6557" s="58"/>
      <c r="R6557" s="58"/>
      <c r="S6557" s="102"/>
    </row>
    <row r="6558" spans="1:19" ht="12.5" customHeight="1" x14ac:dyDescent="0.35">
      <c r="A6558" s="60">
        <v>104</v>
      </c>
      <c r="B6558" s="60" t="s">
        <v>69</v>
      </c>
      <c r="C6558" s="68">
        <v>219.11359999999999</v>
      </c>
      <c r="D6558" s="58" t="s">
        <v>65</v>
      </c>
      <c r="E6558" s="60" t="s">
        <v>58</v>
      </c>
      <c r="F6558" s="60" t="s">
        <v>70</v>
      </c>
      <c r="G6558" s="60"/>
      <c r="H6558" s="60"/>
      <c r="I6558" s="60">
        <f t="shared" si="411"/>
        <v>0</v>
      </c>
      <c r="J6558" s="60">
        <f>IF(OR(I6558="",I6559="",I6560=""),"",(AVERAGEIF(A6558:A$10000,A6558,I6558:I$10000)))</f>
        <v>0</v>
      </c>
      <c r="K6558" s="60"/>
      <c r="L6558" s="60" t="str">
        <f>IF(O6558="","",A6558)</f>
        <v/>
      </c>
      <c r="M6558" s="60" t="str">
        <f>IF(O6558="","",(VLOOKUP(A6558,A6558:E13542,5,FALSE)))</f>
        <v/>
      </c>
      <c r="N6558" s="60" t="str">
        <f t="shared" si="412"/>
        <v/>
      </c>
      <c r="O6558" s="60" t="str">
        <f t="shared" si="410"/>
        <v/>
      </c>
      <c r="P6558" s="103">
        <f t="shared" si="413"/>
        <v>14.199999999988222</v>
      </c>
      <c r="Q6558" s="58"/>
      <c r="R6558" s="58"/>
      <c r="S6558" s="102"/>
    </row>
    <row r="6559" spans="1:19" ht="12.5" customHeight="1" x14ac:dyDescent="0.35">
      <c r="A6559" s="2">
        <v>104</v>
      </c>
      <c r="B6559" s="2" t="s">
        <v>69</v>
      </c>
      <c r="C6559" s="67">
        <v>219.12780000000001</v>
      </c>
      <c r="D6559" t="s">
        <v>65</v>
      </c>
      <c r="E6559" s="2" t="s">
        <v>58</v>
      </c>
      <c r="F6559" s="2" t="s">
        <v>70</v>
      </c>
      <c r="G6559" s="2"/>
      <c r="I6559" s="60">
        <f t="shared" si="411"/>
        <v>0</v>
      </c>
      <c r="J6559" s="60">
        <f>IF(OR(I6559="",I6560="",I6561=""),"",(AVERAGEIF(A6559:A$10000,A6559,I6559:I$10000)))</f>
        <v>0</v>
      </c>
      <c r="K6559" s="60"/>
      <c r="L6559" s="55" t="str">
        <f>IF(O6559="","",A6559)</f>
        <v/>
      </c>
      <c r="M6559" s="60" t="str">
        <f>IF(O6559="","",(VLOOKUP(A6559,A6559:E13543,5,FALSE)))</f>
        <v/>
      </c>
      <c r="N6559" s="55" t="str">
        <f t="shared" si="412"/>
        <v/>
      </c>
      <c r="O6559" s="55" t="str">
        <f t="shared" si="410"/>
        <v/>
      </c>
      <c r="P6559" s="104">
        <f t="shared" si="413"/>
        <v>14.200000000016644</v>
      </c>
      <c r="Q6559" s="58"/>
      <c r="R6559" s="58"/>
      <c r="S6559" s="102"/>
    </row>
    <row r="6560" spans="1:19" ht="12.5" customHeight="1" x14ac:dyDescent="0.35">
      <c r="A6560" s="60">
        <v>104</v>
      </c>
      <c r="B6560" s="60" t="s">
        <v>69</v>
      </c>
      <c r="C6560" s="68">
        <v>219.1421</v>
      </c>
      <c r="D6560" s="58" t="s">
        <v>65</v>
      </c>
      <c r="E6560" s="60" t="s">
        <v>58</v>
      </c>
      <c r="F6560" s="60" t="s">
        <v>70</v>
      </c>
      <c r="G6560" s="60"/>
      <c r="H6560" s="60"/>
      <c r="I6560" s="60">
        <f t="shared" si="411"/>
        <v>0</v>
      </c>
      <c r="J6560" s="60">
        <f>IF(OR(I6560="",I6561="",I6562=""),"",(AVERAGEIF(A6560:A$10000,A6560,I6560:I$10000)))</f>
        <v>0</v>
      </c>
      <c r="K6560" s="60"/>
      <c r="L6560" s="60" t="str">
        <f>IF(O6560="","",A6560)</f>
        <v/>
      </c>
      <c r="M6560" s="60" t="str">
        <f>IF(O6560="","",(VLOOKUP(A6560,A6560:E13544,5,FALSE)))</f>
        <v/>
      </c>
      <c r="N6560" s="60" t="str">
        <f t="shared" si="412"/>
        <v/>
      </c>
      <c r="O6560" s="60" t="str">
        <f t="shared" si="410"/>
        <v/>
      </c>
      <c r="P6560" s="103">
        <f t="shared" si="413"/>
        <v>14.299999999991542</v>
      </c>
      <c r="Q6560" s="58"/>
      <c r="R6560" s="58"/>
      <c r="S6560" s="102"/>
    </row>
    <row r="6561" spans="1:19" ht="12.5" customHeight="1" x14ac:dyDescent="0.35">
      <c r="A6561" s="2">
        <v>104</v>
      </c>
      <c r="B6561" s="2" t="s">
        <v>69</v>
      </c>
      <c r="C6561" s="67">
        <v>219.15710000000001</v>
      </c>
      <c r="D6561" t="s">
        <v>65</v>
      </c>
      <c r="E6561" s="2" t="s">
        <v>58</v>
      </c>
      <c r="F6561" s="2" t="s">
        <v>70</v>
      </c>
      <c r="G6561" s="2"/>
      <c r="I6561" s="60">
        <f t="shared" si="411"/>
        <v>0</v>
      </c>
      <c r="J6561" s="60">
        <f>IF(OR(I6561="",I6562="",I6563=""),"",(AVERAGEIF(A6561:A$10000,A6561,I6561:I$10000)))</f>
        <v>0</v>
      </c>
      <c r="K6561" s="60"/>
      <c r="L6561" s="55" t="str">
        <f>IF(O6561="","",A6561)</f>
        <v/>
      </c>
      <c r="M6561" s="60" t="str">
        <f>IF(O6561="","",(VLOOKUP(A6561,A6561:E13545,5,FALSE)))</f>
        <v/>
      </c>
      <c r="N6561" s="55" t="str">
        <f t="shared" si="412"/>
        <v/>
      </c>
      <c r="O6561" s="55" t="str">
        <f t="shared" si="410"/>
        <v/>
      </c>
      <c r="P6561" s="104">
        <f t="shared" si="413"/>
        <v>15.000000000014779</v>
      </c>
      <c r="Q6561" s="58"/>
      <c r="R6561" s="58"/>
      <c r="S6561" s="102"/>
    </row>
    <row r="6562" spans="1:19" ht="12.5" customHeight="1" x14ac:dyDescent="0.35">
      <c r="A6562" s="60">
        <v>104</v>
      </c>
      <c r="B6562" s="60" t="s">
        <v>69</v>
      </c>
      <c r="C6562" s="68">
        <v>219.1737</v>
      </c>
      <c r="D6562" s="58" t="s">
        <v>65</v>
      </c>
      <c r="E6562" s="60" t="s">
        <v>58</v>
      </c>
      <c r="F6562" s="60" t="s">
        <v>70</v>
      </c>
      <c r="G6562" s="60"/>
      <c r="H6562" s="60"/>
      <c r="I6562" s="60">
        <f t="shared" si="411"/>
        <v>0</v>
      </c>
      <c r="J6562" s="60">
        <f>IF(OR(I6562="",I6563="",I6564=""),"",(AVERAGEIF(A6562:A$10000,A6562,I6562:I$10000)))</f>
        <v>0</v>
      </c>
      <c r="K6562" s="60"/>
      <c r="L6562" s="60" t="str">
        <f>IF(O6562="","",A6562)</f>
        <v/>
      </c>
      <c r="M6562" s="60" t="str">
        <f>IF(O6562="","",(VLOOKUP(A6562,A6562:E13546,5,FALSE)))</f>
        <v/>
      </c>
      <c r="N6562" s="60" t="str">
        <f t="shared" si="412"/>
        <v/>
      </c>
      <c r="O6562" s="60" t="str">
        <f t="shared" si="410"/>
        <v/>
      </c>
      <c r="P6562" s="103">
        <f t="shared" si="413"/>
        <v>16.599999999982629</v>
      </c>
      <c r="Q6562" s="58"/>
      <c r="R6562" s="58"/>
      <c r="S6562" s="102"/>
    </row>
    <row r="6563" spans="1:19" ht="12.5" customHeight="1" x14ac:dyDescent="0.35">
      <c r="A6563" s="2">
        <v>104</v>
      </c>
      <c r="B6563" s="2" t="s">
        <v>69</v>
      </c>
      <c r="C6563" s="67">
        <v>219.1892</v>
      </c>
      <c r="D6563" t="s">
        <v>65</v>
      </c>
      <c r="E6563" s="2" t="s">
        <v>58</v>
      </c>
      <c r="F6563" s="2" t="s">
        <v>70</v>
      </c>
      <c r="G6563" s="2"/>
      <c r="I6563" s="60">
        <f t="shared" si="411"/>
        <v>0</v>
      </c>
      <c r="J6563" s="60">
        <f>IF(OR(I6563="",I6564="",I6565=""),"",(AVERAGEIF(A6563:A$10000,A6563,I6563:I$10000)))</f>
        <v>0</v>
      </c>
      <c r="K6563" s="60"/>
      <c r="L6563" s="55" t="str">
        <f>IF(O6563="","",A6563)</f>
        <v/>
      </c>
      <c r="M6563" s="60" t="str">
        <f>IF(O6563="","",(VLOOKUP(A6563,A6563:E13547,5,FALSE)))</f>
        <v/>
      </c>
      <c r="N6563" s="55" t="str">
        <f t="shared" si="412"/>
        <v/>
      </c>
      <c r="O6563" s="55" t="str">
        <f t="shared" si="410"/>
        <v/>
      </c>
      <c r="P6563" s="104">
        <f t="shared" si="413"/>
        <v>15.500000000002956</v>
      </c>
      <c r="Q6563" s="58"/>
      <c r="R6563" s="58"/>
      <c r="S6563" s="102"/>
    </row>
    <row r="6564" spans="1:19" ht="12.5" customHeight="1" x14ac:dyDescent="0.35">
      <c r="A6564" s="60">
        <v>104</v>
      </c>
      <c r="B6564" s="60" t="s">
        <v>69</v>
      </c>
      <c r="C6564" s="68">
        <v>219.20349999999999</v>
      </c>
      <c r="D6564" s="58" t="s">
        <v>65</v>
      </c>
      <c r="E6564" s="60" t="s">
        <v>58</v>
      </c>
      <c r="F6564" s="60" t="s">
        <v>70</v>
      </c>
      <c r="G6564" s="60"/>
      <c r="H6564" s="60"/>
      <c r="I6564" s="60">
        <f t="shared" si="411"/>
        <v>0</v>
      </c>
      <c r="J6564" s="60">
        <f>IF(OR(I6564="",I6565="",I6566=""),"",(AVERAGEIF(A6564:A$10000,A6564,I6564:I$10000)))</f>
        <v>0</v>
      </c>
      <c r="K6564" s="60"/>
      <c r="L6564" s="60" t="str">
        <f>IF(O6564="","",A6564)</f>
        <v/>
      </c>
      <c r="M6564" s="60" t="str">
        <f>IF(O6564="","",(VLOOKUP(A6564,A6564:E13548,5,FALSE)))</f>
        <v/>
      </c>
      <c r="N6564" s="60" t="str">
        <f t="shared" si="412"/>
        <v/>
      </c>
      <c r="O6564" s="60" t="str">
        <f t="shared" si="410"/>
        <v/>
      </c>
      <c r="P6564" s="103">
        <f t="shared" si="413"/>
        <v>14.299999999991542</v>
      </c>
      <c r="Q6564" s="58"/>
      <c r="R6564" s="58"/>
      <c r="S6564" s="102"/>
    </row>
    <row r="6565" spans="1:19" ht="12.5" customHeight="1" x14ac:dyDescent="0.35">
      <c r="A6565" s="2">
        <v>104</v>
      </c>
      <c r="B6565" s="2" t="s">
        <v>69</v>
      </c>
      <c r="C6565" s="67">
        <v>219.2182</v>
      </c>
      <c r="D6565" t="s">
        <v>65</v>
      </c>
      <c r="E6565" s="2" t="s">
        <v>58</v>
      </c>
      <c r="F6565" s="2" t="s">
        <v>70</v>
      </c>
      <c r="G6565" s="2"/>
      <c r="I6565" s="60">
        <f t="shared" si="411"/>
        <v>0</v>
      </c>
      <c r="J6565" s="60">
        <f>IF(OR(I6565="",I6566="",I6567=""),"",(AVERAGEIF(A6565:A$10000,A6565,I6565:I$10000)))</f>
        <v>0</v>
      </c>
      <c r="K6565" s="60"/>
      <c r="L6565" s="55" t="str">
        <f>IF(O6565="","",A6565)</f>
        <v/>
      </c>
      <c r="M6565" s="60" t="str">
        <f>IF(O6565="","",(VLOOKUP(A6565,A6565:E13549,5,FALSE)))</f>
        <v/>
      </c>
      <c r="N6565" s="55" t="str">
        <f t="shared" si="412"/>
        <v/>
      </c>
      <c r="O6565" s="55" t="str">
        <f t="shared" si="410"/>
        <v/>
      </c>
      <c r="P6565" s="104">
        <f t="shared" si="413"/>
        <v>14.70000000000482</v>
      </c>
      <c r="Q6565" s="58"/>
      <c r="R6565" s="58"/>
      <c r="S6565" s="102"/>
    </row>
    <row r="6566" spans="1:19" ht="12.5" customHeight="1" x14ac:dyDescent="0.35">
      <c r="A6566" s="60">
        <v>104</v>
      </c>
      <c r="B6566" s="60" t="s">
        <v>69</v>
      </c>
      <c r="C6566" s="68">
        <v>219.23310000000001</v>
      </c>
      <c r="D6566" s="58" t="s">
        <v>65</v>
      </c>
      <c r="E6566" s="60" t="s">
        <v>58</v>
      </c>
      <c r="F6566" s="60" t="s">
        <v>70</v>
      </c>
      <c r="G6566" s="60"/>
      <c r="H6566" s="60"/>
      <c r="I6566" s="60">
        <f t="shared" si="411"/>
        <v>0</v>
      </c>
      <c r="J6566" s="60">
        <f>IF(OR(I6566="",I6567="",I6568=""),"",(AVERAGEIF(A6566:A$10000,A6566,I6566:I$10000)))</f>
        <v>0</v>
      </c>
      <c r="K6566" s="60"/>
      <c r="L6566" s="60" t="str">
        <f>IF(O6566="","",A6566)</f>
        <v/>
      </c>
      <c r="M6566" s="60" t="str">
        <f>IF(O6566="","",(VLOOKUP(A6566,A6566:E13550,5,FALSE)))</f>
        <v/>
      </c>
      <c r="N6566" s="60" t="str">
        <f t="shared" si="412"/>
        <v/>
      </c>
      <c r="O6566" s="60" t="str">
        <f t="shared" si="410"/>
        <v/>
      </c>
      <c r="P6566" s="103">
        <f t="shared" si="413"/>
        <v>14.90000000001146</v>
      </c>
      <c r="Q6566" s="58"/>
      <c r="R6566" s="58"/>
      <c r="S6566" s="102"/>
    </row>
    <row r="6567" spans="1:19" ht="12.5" customHeight="1" x14ac:dyDescent="0.35">
      <c r="A6567" s="2">
        <v>104</v>
      </c>
      <c r="B6567" s="2" t="s">
        <v>69</v>
      </c>
      <c r="C6567" s="67">
        <v>219.25460000000001</v>
      </c>
      <c r="D6567" t="s">
        <v>65</v>
      </c>
      <c r="E6567" s="2" t="s">
        <v>58</v>
      </c>
      <c r="F6567" s="2" t="s">
        <v>70</v>
      </c>
      <c r="G6567" s="2"/>
      <c r="I6567" s="60">
        <f t="shared" si="411"/>
        <v>0</v>
      </c>
      <c r="J6567" s="60">
        <f>IF(OR(I6567="",I6568="",I6569=""),"",(AVERAGEIF(A6567:A$10000,A6567,I6567:I$10000)))</f>
        <v>0</v>
      </c>
      <c r="K6567" s="60"/>
      <c r="L6567" s="55" t="str">
        <f>IF(O6567="","",A6567)</f>
        <v/>
      </c>
      <c r="M6567" s="60" t="str">
        <f>IF(O6567="","",(VLOOKUP(A6567,A6567:E13551,5,FALSE)))</f>
        <v/>
      </c>
      <c r="N6567" s="55" t="str">
        <f t="shared" si="412"/>
        <v/>
      </c>
      <c r="O6567" s="55" t="str">
        <f t="shared" si="410"/>
        <v/>
      </c>
      <c r="P6567" s="104">
        <f t="shared" si="413"/>
        <v>21.500000000003183</v>
      </c>
      <c r="Q6567" s="58"/>
      <c r="R6567" s="58"/>
      <c r="S6567" s="102"/>
    </row>
    <row r="6568" spans="1:19" ht="12.5" customHeight="1" x14ac:dyDescent="0.35">
      <c r="A6568" s="60">
        <v>104</v>
      </c>
      <c r="B6568" s="60" t="s">
        <v>69</v>
      </c>
      <c r="C6568" s="68">
        <v>219.26949999999999</v>
      </c>
      <c r="D6568" s="58" t="s">
        <v>65</v>
      </c>
      <c r="E6568" s="60" t="s">
        <v>58</v>
      </c>
      <c r="F6568" s="60" t="s">
        <v>70</v>
      </c>
      <c r="G6568" s="60"/>
      <c r="H6568" s="60"/>
      <c r="I6568" s="60">
        <f t="shared" si="411"/>
        <v>0</v>
      </c>
      <c r="J6568" s="60">
        <f>IF(OR(I6568="",I6569="",I6570=""),"",(AVERAGEIF(A6568:A$10000,A6568,I6568:I$10000)))</f>
        <v>0</v>
      </c>
      <c r="K6568" s="60"/>
      <c r="L6568" s="60" t="str">
        <f>IF(O6568="","",A6568)</f>
        <v/>
      </c>
      <c r="M6568" s="60" t="str">
        <f>IF(O6568="","",(VLOOKUP(A6568,A6568:E13552,5,FALSE)))</f>
        <v/>
      </c>
      <c r="N6568" s="60" t="str">
        <f t="shared" si="412"/>
        <v/>
      </c>
      <c r="O6568" s="60" t="str">
        <f t="shared" si="410"/>
        <v/>
      </c>
      <c r="P6568" s="103">
        <f t="shared" si="413"/>
        <v>14.899999999983038</v>
      </c>
      <c r="Q6568" s="58"/>
      <c r="R6568" s="58"/>
      <c r="S6568" s="102"/>
    </row>
    <row r="6569" spans="1:19" ht="12.5" customHeight="1" x14ac:dyDescent="0.35">
      <c r="A6569" s="2">
        <v>104</v>
      </c>
      <c r="B6569" s="2" t="s">
        <v>69</v>
      </c>
      <c r="C6569" s="67">
        <v>219.28440000000001</v>
      </c>
      <c r="D6569" t="s">
        <v>65</v>
      </c>
      <c r="E6569" s="2" t="s">
        <v>58</v>
      </c>
      <c r="F6569" s="2" t="s">
        <v>70</v>
      </c>
      <c r="G6569" s="2"/>
      <c r="I6569" s="60">
        <f t="shared" si="411"/>
        <v>0</v>
      </c>
      <c r="J6569" s="60">
        <f>IF(OR(I6569="",I6570="",I6571=""),"",(AVERAGEIF(A6569:A$10000,A6569,I6569:I$10000)))</f>
        <v>0</v>
      </c>
      <c r="K6569" s="60"/>
      <c r="L6569" s="55" t="str">
        <f>IF(O6569="","",A6569)</f>
        <v/>
      </c>
      <c r="M6569" s="60" t="str">
        <f>IF(O6569="","",(VLOOKUP(A6569,A6569:E13553,5,FALSE)))</f>
        <v/>
      </c>
      <c r="N6569" s="55" t="str">
        <f t="shared" si="412"/>
        <v/>
      </c>
      <c r="O6569" s="55" t="str">
        <f t="shared" si="410"/>
        <v/>
      </c>
      <c r="P6569" s="104">
        <f t="shared" si="413"/>
        <v>14.90000000001146</v>
      </c>
      <c r="Q6569" s="58"/>
      <c r="R6569" s="58"/>
      <c r="S6569" s="102"/>
    </row>
    <row r="6570" spans="1:19" ht="12.5" customHeight="1" x14ac:dyDescent="0.35">
      <c r="A6570" s="60">
        <v>104</v>
      </c>
      <c r="B6570" s="60" t="s">
        <v>69</v>
      </c>
      <c r="C6570" s="68">
        <v>219.29949999999999</v>
      </c>
      <c r="D6570" s="58" t="s">
        <v>65</v>
      </c>
      <c r="E6570" s="60" t="s">
        <v>58</v>
      </c>
      <c r="F6570" s="60" t="s">
        <v>70</v>
      </c>
      <c r="G6570" s="60"/>
      <c r="H6570" s="60"/>
      <c r="I6570" s="60">
        <f t="shared" si="411"/>
        <v>0</v>
      </c>
      <c r="J6570" s="60">
        <f>IF(OR(I6570="",I6571="",I6572=""),"",(AVERAGEIF(A6570:A$10000,A6570,I6570:I$10000)))</f>
        <v>0</v>
      </c>
      <c r="K6570" s="60"/>
      <c r="L6570" s="60" t="str">
        <f>IF(O6570="","",A6570)</f>
        <v/>
      </c>
      <c r="M6570" s="60" t="str">
        <f>IF(O6570="","",(VLOOKUP(A6570,A6570:E13554,5,FALSE)))</f>
        <v/>
      </c>
      <c r="N6570" s="60" t="str">
        <f t="shared" si="412"/>
        <v/>
      </c>
      <c r="O6570" s="60" t="str">
        <f t="shared" si="410"/>
        <v/>
      </c>
      <c r="P6570" s="103">
        <f t="shared" si="413"/>
        <v>15.099999999989677</v>
      </c>
      <c r="Q6570" s="58"/>
      <c r="R6570" s="58"/>
      <c r="S6570" s="102"/>
    </row>
    <row r="6571" spans="1:19" ht="12.5" customHeight="1" x14ac:dyDescent="0.35">
      <c r="A6571" s="2">
        <v>104</v>
      </c>
      <c r="B6571" s="2" t="s">
        <v>69</v>
      </c>
      <c r="C6571" s="67">
        <v>219.31360000000001</v>
      </c>
      <c r="D6571" t="s">
        <v>65</v>
      </c>
      <c r="E6571" s="2" t="s">
        <v>58</v>
      </c>
      <c r="F6571" s="2" t="s">
        <v>70</v>
      </c>
      <c r="G6571" s="2"/>
      <c r="I6571" s="60">
        <f t="shared" si="411"/>
        <v>0</v>
      </c>
      <c r="J6571" s="60">
        <f>IF(OR(I6571="",I6572="",I6573=""),"",(AVERAGEIF(A6571:A$10000,A6571,I6571:I$10000)))</f>
        <v>0</v>
      </c>
      <c r="K6571" s="60"/>
      <c r="L6571" s="55" t="str">
        <f>IF(O6571="","",A6571)</f>
        <v/>
      </c>
      <c r="M6571" s="60" t="str">
        <f>IF(O6571="","",(VLOOKUP(A6571,A6571:E13555,5,FALSE)))</f>
        <v/>
      </c>
      <c r="N6571" s="55" t="str">
        <f t="shared" si="412"/>
        <v/>
      </c>
      <c r="O6571" s="55" t="str">
        <f t="shared" si="410"/>
        <v/>
      </c>
      <c r="P6571" s="104">
        <f t="shared" si="413"/>
        <v>14.100000000013324</v>
      </c>
      <c r="Q6571" s="58"/>
      <c r="R6571" s="58"/>
      <c r="S6571" s="102"/>
    </row>
    <row r="6572" spans="1:19" ht="12.5" customHeight="1" x14ac:dyDescent="0.35">
      <c r="A6572" s="60">
        <v>104</v>
      </c>
      <c r="B6572" s="60" t="s">
        <v>69</v>
      </c>
      <c r="C6572" s="68">
        <v>219.32820000000001</v>
      </c>
      <c r="D6572" s="58" t="s">
        <v>65</v>
      </c>
      <c r="E6572" s="60" t="s">
        <v>58</v>
      </c>
      <c r="F6572" s="60" t="s">
        <v>70</v>
      </c>
      <c r="G6572" s="60"/>
      <c r="H6572" s="60"/>
      <c r="I6572" s="60">
        <f t="shared" si="411"/>
        <v>0</v>
      </c>
      <c r="J6572" s="60">
        <f>IF(OR(I6572="",I6573="",I6574=""),"",(AVERAGEIF(A6572:A$10000,A6572,I6572:I$10000)))</f>
        <v>0</v>
      </c>
      <c r="K6572" s="60"/>
      <c r="L6572" s="60" t="str">
        <f>IF(O6572="","",A6572)</f>
        <v/>
      </c>
      <c r="M6572" s="60" t="str">
        <f>IF(O6572="","",(VLOOKUP(A6572,A6572:E13556,5,FALSE)))</f>
        <v/>
      </c>
      <c r="N6572" s="60" t="str">
        <f t="shared" si="412"/>
        <v/>
      </c>
      <c r="O6572" s="60" t="str">
        <f t="shared" si="410"/>
        <v/>
      </c>
      <c r="P6572" s="103">
        <f t="shared" si="413"/>
        <v>14.600000000001501</v>
      </c>
      <c r="Q6572" s="58"/>
      <c r="R6572" s="58"/>
      <c r="S6572" s="102"/>
    </row>
    <row r="6573" spans="1:19" ht="12.5" customHeight="1" x14ac:dyDescent="0.35">
      <c r="A6573" s="2">
        <v>104</v>
      </c>
      <c r="B6573" s="2" t="s">
        <v>69</v>
      </c>
      <c r="C6573" s="67">
        <v>219.34350000000001</v>
      </c>
      <c r="D6573" t="s">
        <v>65</v>
      </c>
      <c r="E6573" s="2" t="s">
        <v>58</v>
      </c>
      <c r="F6573" s="2" t="s">
        <v>70</v>
      </c>
      <c r="G6573" s="2"/>
      <c r="I6573" s="60">
        <f t="shared" si="411"/>
        <v>0</v>
      </c>
      <c r="J6573" s="60">
        <f>IF(OR(I6573="",I6574="",I6575=""),"",(AVERAGEIF(A6573:A$10000,A6573,I6573:I$10000)))</f>
        <v>0</v>
      </c>
      <c r="K6573" s="60"/>
      <c r="L6573" s="55" t="str">
        <f>IF(O6573="","",A6573)</f>
        <v/>
      </c>
      <c r="M6573" s="60" t="str">
        <f>IF(O6573="","",(VLOOKUP(A6573,A6573:E13557,5,FALSE)))</f>
        <v/>
      </c>
      <c r="N6573" s="55" t="str">
        <f t="shared" si="412"/>
        <v/>
      </c>
      <c r="O6573" s="55" t="str">
        <f t="shared" si="410"/>
        <v/>
      </c>
      <c r="P6573" s="104">
        <f t="shared" si="413"/>
        <v>15.299999999996317</v>
      </c>
      <c r="Q6573" s="58"/>
      <c r="R6573" s="58"/>
      <c r="S6573" s="102"/>
    </row>
    <row r="6574" spans="1:19" ht="12.5" customHeight="1" x14ac:dyDescent="0.35">
      <c r="A6574" s="60">
        <v>104</v>
      </c>
      <c r="B6574" s="60" t="s">
        <v>71</v>
      </c>
      <c r="C6574" s="68">
        <v>219.3578</v>
      </c>
      <c r="D6574" s="58" t="s">
        <v>65</v>
      </c>
      <c r="E6574" s="60" t="s">
        <v>58</v>
      </c>
      <c r="F6574" s="60" t="s">
        <v>70</v>
      </c>
      <c r="G6574" s="60"/>
      <c r="H6574" s="60"/>
      <c r="I6574" s="60">
        <f t="shared" si="411"/>
        <v>0</v>
      </c>
      <c r="J6574" s="60">
        <f>IF(OR(I6574="",I6575="",I6576=""),"",(AVERAGEIF(A6574:A$10000,A6574,I6574:I$10000)))</f>
        <v>0</v>
      </c>
      <c r="K6574" s="60"/>
      <c r="L6574" s="60" t="str">
        <f>IF(O6574="","",A6574)</f>
        <v/>
      </c>
      <c r="M6574" s="60" t="str">
        <f>IF(O6574="","",(VLOOKUP(A6574,A6574:E13558,5,FALSE)))</f>
        <v/>
      </c>
      <c r="N6574" s="60" t="str">
        <f t="shared" si="412"/>
        <v/>
      </c>
      <c r="O6574" s="60" t="str">
        <f t="shared" si="410"/>
        <v/>
      </c>
      <c r="P6574" s="103">
        <f t="shared" si="413"/>
        <v>14.299999999991542</v>
      </c>
      <c r="Q6574" s="58"/>
      <c r="R6574" s="58"/>
      <c r="S6574" s="102"/>
    </row>
    <row r="6575" spans="1:19" ht="12.5" customHeight="1" x14ac:dyDescent="0.35">
      <c r="A6575" s="2">
        <v>104</v>
      </c>
      <c r="B6575" s="2" t="s">
        <v>71</v>
      </c>
      <c r="C6575" s="67">
        <v>219.3725</v>
      </c>
      <c r="D6575" t="s">
        <v>65</v>
      </c>
      <c r="E6575" s="2" t="s">
        <v>58</v>
      </c>
      <c r="F6575" s="2" t="s">
        <v>70</v>
      </c>
      <c r="G6575" s="2"/>
      <c r="I6575" s="60">
        <f t="shared" si="411"/>
        <v>0</v>
      </c>
      <c r="J6575" s="60">
        <f>IF(OR(I6575="",I6576="",I6577=""),"",(AVERAGEIF(A6575:A$10000,A6575,I6575:I$10000)))</f>
        <v>0</v>
      </c>
      <c r="K6575" s="60"/>
      <c r="L6575" s="55" t="str">
        <f>IF(O6575="","",A6575)</f>
        <v/>
      </c>
      <c r="M6575" s="60" t="str">
        <f>IF(O6575="","",(VLOOKUP(A6575,A6575:E13559,5,FALSE)))</f>
        <v/>
      </c>
      <c r="N6575" s="55" t="str">
        <f t="shared" si="412"/>
        <v/>
      </c>
      <c r="O6575" s="55" t="str">
        <f t="shared" si="410"/>
        <v/>
      </c>
      <c r="P6575" s="104">
        <f t="shared" si="413"/>
        <v>14.70000000000482</v>
      </c>
      <c r="Q6575" s="58"/>
      <c r="R6575" s="58"/>
      <c r="S6575" s="102"/>
    </row>
    <row r="6576" spans="1:19" ht="12.5" customHeight="1" x14ac:dyDescent="0.35">
      <c r="A6576" s="60">
        <v>104</v>
      </c>
      <c r="B6576" s="60" t="s">
        <v>71</v>
      </c>
      <c r="C6576" s="68">
        <v>219.38720000000001</v>
      </c>
      <c r="D6576" s="58" t="s">
        <v>65</v>
      </c>
      <c r="E6576" s="60" t="s">
        <v>58</v>
      </c>
      <c r="F6576" s="60" t="s">
        <v>70</v>
      </c>
      <c r="G6576" s="60"/>
      <c r="H6576" s="60"/>
      <c r="I6576" s="60">
        <f t="shared" si="411"/>
        <v>0</v>
      </c>
      <c r="J6576" s="60">
        <f>IF(OR(I6576="",I6577="",I6578=""),"",(AVERAGEIF(A6576:A$10000,A6576,I6576:I$10000)))</f>
        <v>0</v>
      </c>
      <c r="K6576" s="60"/>
      <c r="L6576" s="60" t="str">
        <f>IF(O6576="","",A6576)</f>
        <v/>
      </c>
      <c r="M6576" s="60" t="str">
        <f>IF(O6576="","",(VLOOKUP(A6576,A6576:E13560,5,FALSE)))</f>
        <v/>
      </c>
      <c r="N6576" s="60" t="str">
        <f t="shared" si="412"/>
        <v/>
      </c>
      <c r="O6576" s="60" t="str">
        <f t="shared" si="410"/>
        <v/>
      </c>
      <c r="P6576" s="103">
        <f t="shared" si="413"/>
        <v>14.70000000000482</v>
      </c>
      <c r="Q6576" s="58"/>
      <c r="R6576" s="58"/>
      <c r="S6576" s="102"/>
    </row>
    <row r="6577" spans="1:19" ht="12.5" customHeight="1" x14ac:dyDescent="0.35">
      <c r="A6577" s="2">
        <v>104</v>
      </c>
      <c r="B6577" s="2" t="s">
        <v>71</v>
      </c>
      <c r="C6577" s="67">
        <v>219.4014</v>
      </c>
      <c r="D6577" t="s">
        <v>65</v>
      </c>
      <c r="E6577" s="2" t="s">
        <v>58</v>
      </c>
      <c r="F6577" s="2" t="s">
        <v>70</v>
      </c>
      <c r="G6577" s="2"/>
      <c r="I6577" s="60">
        <f t="shared" si="411"/>
        <v>0</v>
      </c>
      <c r="J6577" s="60">
        <f>IF(OR(I6577="",I6578="",I6579=""),"",(AVERAGEIF(A6577:A$10000,A6577,I6577:I$10000)))</f>
        <v>0</v>
      </c>
      <c r="K6577" s="60"/>
      <c r="L6577" s="55" t="str">
        <f>IF(O6577="","",A6577)</f>
        <v/>
      </c>
      <c r="M6577" s="60" t="str">
        <f>IF(O6577="","",(VLOOKUP(A6577,A6577:E13561,5,FALSE)))</f>
        <v/>
      </c>
      <c r="N6577" s="55" t="str">
        <f t="shared" si="412"/>
        <v/>
      </c>
      <c r="O6577" s="55" t="str">
        <f t="shared" si="410"/>
        <v/>
      </c>
      <c r="P6577" s="104">
        <f t="shared" si="413"/>
        <v>14.199999999988222</v>
      </c>
      <c r="Q6577" s="58"/>
      <c r="R6577" s="58"/>
      <c r="S6577" s="102"/>
    </row>
    <row r="6578" spans="1:19" ht="12.5" customHeight="1" x14ac:dyDescent="0.35">
      <c r="A6578" s="60">
        <v>104</v>
      </c>
      <c r="B6578" s="60" t="s">
        <v>71</v>
      </c>
      <c r="C6578" s="68">
        <v>219.4203</v>
      </c>
      <c r="D6578" s="58" t="s">
        <v>65</v>
      </c>
      <c r="E6578" s="60" t="s">
        <v>58</v>
      </c>
      <c r="F6578" s="60" t="s">
        <v>70</v>
      </c>
      <c r="G6578" s="60"/>
      <c r="H6578" s="60"/>
      <c r="I6578" s="60">
        <f t="shared" si="411"/>
        <v>0</v>
      </c>
      <c r="J6578" s="60">
        <f>IF(OR(I6578="",I6579="",I6580=""),"",(AVERAGEIF(A6578:A$10000,A6578,I6578:I$10000)))</f>
        <v>0</v>
      </c>
      <c r="K6578" s="60"/>
      <c r="L6578" s="60" t="str">
        <f>IF(O6578="","",A6578)</f>
        <v/>
      </c>
      <c r="M6578" s="60" t="str">
        <f>IF(O6578="","",(VLOOKUP(A6578,A6578:E13562,5,FALSE)))</f>
        <v/>
      </c>
      <c r="N6578" s="60" t="str">
        <f t="shared" si="412"/>
        <v/>
      </c>
      <c r="O6578" s="60" t="str">
        <f t="shared" si="410"/>
        <v/>
      </c>
      <c r="P6578" s="103">
        <f t="shared" si="413"/>
        <v>18.900000000002137</v>
      </c>
      <c r="Q6578" s="58"/>
      <c r="R6578" s="58"/>
      <c r="S6578" s="102"/>
    </row>
    <row r="6579" spans="1:19" ht="12.5" customHeight="1" x14ac:dyDescent="0.35">
      <c r="A6579" s="2">
        <v>104</v>
      </c>
      <c r="B6579" s="2" t="s">
        <v>71</v>
      </c>
      <c r="C6579" s="67">
        <v>219.43879999999999</v>
      </c>
      <c r="D6579" t="s">
        <v>65</v>
      </c>
      <c r="E6579" s="2" t="s">
        <v>58</v>
      </c>
      <c r="F6579" s="2" t="s">
        <v>70</v>
      </c>
      <c r="G6579" s="2"/>
      <c r="I6579" s="60">
        <f t="shared" si="411"/>
        <v>0</v>
      </c>
      <c r="J6579" s="60">
        <f>IF(OR(I6579="",I6580="",I6581=""),"",(AVERAGEIF(A6579:A$10000,A6579,I6579:I$10000)))</f>
        <v>0</v>
      </c>
      <c r="K6579" s="60"/>
      <c r="L6579" s="55" t="str">
        <f>IF(O6579="","",A6579)</f>
        <v/>
      </c>
      <c r="M6579" s="60" t="str">
        <f>IF(O6579="","",(VLOOKUP(A6579,A6579:E13563,5,FALSE)))</f>
        <v/>
      </c>
      <c r="N6579" s="55" t="str">
        <f t="shared" si="412"/>
        <v/>
      </c>
      <c r="O6579" s="55" t="str">
        <f t="shared" si="410"/>
        <v/>
      </c>
      <c r="P6579" s="104">
        <f t="shared" si="413"/>
        <v>18.499999999988859</v>
      </c>
      <c r="Q6579" s="58"/>
      <c r="R6579" s="58"/>
      <c r="S6579" s="102"/>
    </row>
    <row r="6580" spans="1:19" ht="12.5" customHeight="1" x14ac:dyDescent="0.35">
      <c r="A6580" s="60">
        <v>104</v>
      </c>
      <c r="B6580" s="60" t="s">
        <v>71</v>
      </c>
      <c r="C6580" s="68">
        <v>219.4639</v>
      </c>
      <c r="D6580" s="58" t="s">
        <v>65</v>
      </c>
      <c r="E6580" s="60" t="s">
        <v>58</v>
      </c>
      <c r="F6580" s="60" t="s">
        <v>70</v>
      </c>
      <c r="G6580" s="60"/>
      <c r="H6580" s="60"/>
      <c r="I6580" s="60">
        <f t="shared" si="411"/>
        <v>0</v>
      </c>
      <c r="J6580" s="60">
        <f>IF(OR(I6580="",I6581="",I6582=""),"",(AVERAGEIF(A6580:A$10000,A6580,I6580:I$10000)))</f>
        <v>0</v>
      </c>
      <c r="K6580" s="60"/>
      <c r="L6580" s="60" t="str">
        <f>IF(O6580="","",A6580)</f>
        <v/>
      </c>
      <c r="M6580" s="60" t="str">
        <f>IF(O6580="","",(VLOOKUP(A6580,A6580:E13564,5,FALSE)))</f>
        <v/>
      </c>
      <c r="N6580" s="60" t="str">
        <f t="shared" si="412"/>
        <v/>
      </c>
      <c r="O6580" s="60" t="str">
        <f t="shared" si="410"/>
        <v/>
      </c>
      <c r="P6580" s="103">
        <f t="shared" si="413"/>
        <v>25.100000000009004</v>
      </c>
      <c r="Q6580" s="58"/>
      <c r="R6580" s="58"/>
      <c r="S6580" s="102"/>
    </row>
    <row r="6581" spans="1:19" ht="12.5" customHeight="1" x14ac:dyDescent="0.35">
      <c r="A6581" s="2">
        <v>104</v>
      </c>
      <c r="B6581" s="2" t="s">
        <v>71</v>
      </c>
      <c r="C6581" s="67">
        <v>219.47880000000001</v>
      </c>
      <c r="D6581" t="s">
        <v>65</v>
      </c>
      <c r="E6581" s="2" t="s">
        <v>58</v>
      </c>
      <c r="F6581" s="2" t="s">
        <v>70</v>
      </c>
      <c r="G6581" s="2"/>
      <c r="I6581" s="60">
        <f t="shared" si="411"/>
        <v>0</v>
      </c>
      <c r="J6581" s="60">
        <f>IF(OR(I6581="",I6582="",I6583=""),"",(AVERAGEIF(A6581:A$10000,A6581,I6581:I$10000)))</f>
        <v>0</v>
      </c>
      <c r="K6581" s="60"/>
      <c r="L6581" s="55" t="str">
        <f>IF(O6581="","",A6581)</f>
        <v/>
      </c>
      <c r="M6581" s="60" t="str">
        <f>IF(O6581="","",(VLOOKUP(A6581,A6581:E13565,5,FALSE)))</f>
        <v/>
      </c>
      <c r="N6581" s="55" t="str">
        <f t="shared" si="412"/>
        <v/>
      </c>
      <c r="O6581" s="55" t="str">
        <f t="shared" si="410"/>
        <v/>
      </c>
      <c r="P6581" s="104">
        <f t="shared" si="413"/>
        <v>14.90000000001146</v>
      </c>
      <c r="Q6581" s="58"/>
      <c r="R6581" s="58"/>
      <c r="S6581" s="102"/>
    </row>
    <row r="6582" spans="1:19" ht="12.5" customHeight="1" x14ac:dyDescent="0.35">
      <c r="A6582" s="60">
        <v>104</v>
      </c>
      <c r="B6582" s="60" t="s">
        <v>71</v>
      </c>
      <c r="C6582" s="68">
        <v>219.4932</v>
      </c>
      <c r="D6582" s="58" t="s">
        <v>65</v>
      </c>
      <c r="E6582" s="60" t="s">
        <v>58</v>
      </c>
      <c r="F6582" s="60" t="s">
        <v>70</v>
      </c>
      <c r="G6582" s="60"/>
      <c r="H6582" s="60"/>
      <c r="I6582" s="60">
        <f t="shared" si="411"/>
        <v>0</v>
      </c>
      <c r="J6582" s="60">
        <f>IF(OR(I6582="",I6583="",I6584=""),"",(AVERAGEIF(A6582:A$10000,A6582,I6582:I$10000)))</f>
        <v>0</v>
      </c>
      <c r="K6582" s="60"/>
      <c r="L6582" s="60" t="str">
        <f>IF(O6582="","",A6582)</f>
        <v/>
      </c>
      <c r="M6582" s="60" t="str">
        <f>IF(O6582="","",(VLOOKUP(A6582,A6582:E13566,5,FALSE)))</f>
        <v/>
      </c>
      <c r="N6582" s="60" t="str">
        <f t="shared" si="412"/>
        <v/>
      </c>
      <c r="O6582" s="60" t="str">
        <f t="shared" si="410"/>
        <v/>
      </c>
      <c r="P6582" s="103">
        <f t="shared" si="413"/>
        <v>14.399999999994861</v>
      </c>
      <c r="Q6582" s="58"/>
      <c r="R6582" s="58"/>
      <c r="S6582" s="102"/>
    </row>
    <row r="6583" spans="1:19" ht="12.5" customHeight="1" x14ac:dyDescent="0.35">
      <c r="A6583" s="2">
        <v>104</v>
      </c>
      <c r="B6583" s="2" t="s">
        <v>71</v>
      </c>
      <c r="C6583" s="67">
        <v>219.51</v>
      </c>
      <c r="D6583" t="s">
        <v>65</v>
      </c>
      <c r="E6583" s="2" t="s">
        <v>58</v>
      </c>
      <c r="F6583" s="2" t="s">
        <v>70</v>
      </c>
      <c r="G6583" s="2"/>
      <c r="I6583" s="60">
        <f t="shared" si="411"/>
        <v>0</v>
      </c>
      <c r="J6583" s="60">
        <f>IF(OR(I6583="",I6584="",I6585=""),"",(AVERAGEIF(A6583:A$10000,A6583,I6583:I$10000)))</f>
        <v>0</v>
      </c>
      <c r="K6583" s="60"/>
      <c r="L6583" s="55" t="str">
        <f>IF(O6583="","",A6583)</f>
        <v/>
      </c>
      <c r="M6583" s="60" t="str">
        <f>IF(O6583="","",(VLOOKUP(A6583,A6583:E13567,5,FALSE)))</f>
        <v/>
      </c>
      <c r="N6583" s="55" t="str">
        <f t="shared" si="412"/>
        <v/>
      </c>
      <c r="O6583" s="55" t="str">
        <f t="shared" si="410"/>
        <v/>
      </c>
      <c r="P6583" s="104">
        <f t="shared" si="413"/>
        <v>16.799999999989268</v>
      </c>
      <c r="Q6583" s="58"/>
      <c r="R6583" s="58"/>
      <c r="S6583" s="102"/>
    </row>
    <row r="6584" spans="1:19" ht="12.5" customHeight="1" x14ac:dyDescent="0.35">
      <c r="A6584" s="60">
        <v>104</v>
      </c>
      <c r="B6584" s="60" t="s">
        <v>69</v>
      </c>
      <c r="C6584" s="68">
        <v>219.5275</v>
      </c>
      <c r="D6584" s="58" t="s">
        <v>65</v>
      </c>
      <c r="E6584" s="60" t="s">
        <v>58</v>
      </c>
      <c r="F6584" s="60" t="s">
        <v>70</v>
      </c>
      <c r="G6584" s="60"/>
      <c r="H6584" s="60"/>
      <c r="I6584" s="60">
        <f t="shared" si="411"/>
        <v>0</v>
      </c>
      <c r="J6584" s="60">
        <f>IF(OR(I6584="",I6585="",I6586=""),"",(AVERAGEIF(A6584:A$10000,A6584,I6584:I$10000)))</f>
        <v>0</v>
      </c>
      <c r="K6584" s="60"/>
      <c r="L6584" s="60" t="str">
        <f>IF(O6584="","",A6584)</f>
        <v/>
      </c>
      <c r="M6584" s="60" t="str">
        <f>IF(O6584="","",(VLOOKUP(A6584,A6584:E13568,5,FALSE)))</f>
        <v/>
      </c>
      <c r="N6584" s="60" t="str">
        <f t="shared" si="412"/>
        <v/>
      </c>
      <c r="O6584" s="60" t="str">
        <f t="shared" si="410"/>
        <v/>
      </c>
      <c r="P6584" s="103">
        <f t="shared" si="413"/>
        <v>17.500000000012506</v>
      </c>
      <c r="Q6584" s="58"/>
      <c r="R6584" s="58"/>
      <c r="S6584" s="102"/>
    </row>
    <row r="6585" spans="1:19" ht="12.5" customHeight="1" x14ac:dyDescent="0.35">
      <c r="A6585" s="2">
        <v>104</v>
      </c>
      <c r="B6585" s="2" t="s">
        <v>69</v>
      </c>
      <c r="C6585" s="67">
        <v>219.54230000000001</v>
      </c>
      <c r="D6585" t="s">
        <v>65</v>
      </c>
      <c r="E6585" s="2" t="s">
        <v>58</v>
      </c>
      <c r="F6585" s="2" t="s">
        <v>70</v>
      </c>
      <c r="G6585" s="2"/>
      <c r="I6585" s="60">
        <f t="shared" si="411"/>
        <v>0</v>
      </c>
      <c r="J6585" s="60">
        <f>IF(OR(I6585="",I6586="",I6587=""),"",(AVERAGEIF(A6585:A$10000,A6585,I6585:I$10000)))</f>
        <v>0</v>
      </c>
      <c r="K6585" s="60"/>
      <c r="L6585" s="55" t="str">
        <f>IF(O6585="","",A6585)</f>
        <v/>
      </c>
      <c r="M6585" s="60" t="str">
        <f>IF(O6585="","",(VLOOKUP(A6585,A6585:E13569,5,FALSE)))</f>
        <v/>
      </c>
      <c r="N6585" s="55" t="str">
        <f t="shared" si="412"/>
        <v/>
      </c>
      <c r="O6585" s="55" t="str">
        <f t="shared" si="410"/>
        <v/>
      </c>
      <c r="P6585" s="104">
        <f t="shared" si="413"/>
        <v>14.80000000000814</v>
      </c>
      <c r="Q6585" s="58"/>
      <c r="R6585" s="58"/>
      <c r="S6585" s="102"/>
    </row>
    <row r="6586" spans="1:19" ht="12.5" customHeight="1" x14ac:dyDescent="0.35">
      <c r="A6586" s="60">
        <v>104</v>
      </c>
      <c r="B6586" s="60" t="s">
        <v>69</v>
      </c>
      <c r="C6586" s="68">
        <v>219.5583</v>
      </c>
      <c r="D6586" s="58" t="s">
        <v>65</v>
      </c>
      <c r="E6586" s="60" t="s">
        <v>58</v>
      </c>
      <c r="F6586" s="60" t="s">
        <v>70</v>
      </c>
      <c r="G6586" s="60"/>
      <c r="H6586" s="60"/>
      <c r="I6586" s="60">
        <f t="shared" si="411"/>
        <v>0</v>
      </c>
      <c r="J6586" s="60">
        <f>IF(OR(I6586="",I6587="",I6588=""),"",(AVERAGEIF(A6586:A$10000,A6586,I6586:I$10000)))</f>
        <v>0</v>
      </c>
      <c r="K6586" s="60"/>
      <c r="L6586" s="60" t="str">
        <f>IF(O6586="","",A6586)</f>
        <v/>
      </c>
      <c r="M6586" s="60" t="str">
        <f>IF(O6586="","",(VLOOKUP(A6586,A6586:E13570,5,FALSE)))</f>
        <v/>
      </c>
      <c r="N6586" s="60" t="str">
        <f t="shared" si="412"/>
        <v/>
      </c>
      <c r="O6586" s="60" t="str">
        <f t="shared" si="410"/>
        <v/>
      </c>
      <c r="P6586" s="103">
        <f t="shared" si="413"/>
        <v>15.999999999991132</v>
      </c>
      <c r="Q6586" s="58"/>
      <c r="R6586" s="58"/>
      <c r="S6586" s="102"/>
    </row>
    <row r="6587" spans="1:19" ht="12.5" customHeight="1" x14ac:dyDescent="0.35">
      <c r="A6587" s="2">
        <v>104</v>
      </c>
      <c r="B6587" s="2" t="s">
        <v>69</v>
      </c>
      <c r="C6587" s="67">
        <v>219.57310000000001</v>
      </c>
      <c r="D6587" t="s">
        <v>65</v>
      </c>
      <c r="E6587" s="2" t="s">
        <v>58</v>
      </c>
      <c r="F6587" s="2" t="s">
        <v>70</v>
      </c>
      <c r="G6587" s="2"/>
      <c r="I6587" s="60">
        <f t="shared" si="411"/>
        <v>0</v>
      </c>
      <c r="J6587" s="60">
        <f>IF(OR(I6587="",I6588="",I6589=""),"",(AVERAGEIF(A6587:A$10000,A6587,I6587:I$10000)))</f>
        <v>0</v>
      </c>
      <c r="K6587" s="60"/>
      <c r="L6587" s="55" t="str">
        <f>IF(O6587="","",A6587)</f>
        <v/>
      </c>
      <c r="M6587" s="60" t="str">
        <f>IF(O6587="","",(VLOOKUP(A6587,A6587:E13571,5,FALSE)))</f>
        <v/>
      </c>
      <c r="N6587" s="55" t="str">
        <f t="shared" si="412"/>
        <v/>
      </c>
      <c r="O6587" s="55" t="str">
        <f t="shared" si="410"/>
        <v/>
      </c>
      <c r="P6587" s="104">
        <f t="shared" si="413"/>
        <v>14.80000000000814</v>
      </c>
      <c r="Q6587" s="58"/>
      <c r="R6587" s="58"/>
      <c r="S6587" s="102"/>
    </row>
    <row r="6588" spans="1:19" ht="12.5" customHeight="1" x14ac:dyDescent="0.35">
      <c r="A6588" s="60">
        <v>104</v>
      </c>
      <c r="B6588" s="60" t="s">
        <v>71</v>
      </c>
      <c r="C6588" s="68">
        <v>219.5881</v>
      </c>
      <c r="D6588" s="58" t="s">
        <v>65</v>
      </c>
      <c r="E6588" s="60" t="s">
        <v>58</v>
      </c>
      <c r="F6588" s="60" t="s">
        <v>70</v>
      </c>
      <c r="G6588" s="60"/>
      <c r="H6588" s="60"/>
      <c r="I6588" s="60">
        <f t="shared" si="411"/>
        <v>0</v>
      </c>
      <c r="J6588" s="60">
        <f>IF(OR(I6588="",I6589="",I6590=""),"",(AVERAGEIF(A6588:A$10000,A6588,I6588:I$10000)))</f>
        <v>0</v>
      </c>
      <c r="K6588" s="60"/>
      <c r="L6588" s="60" t="str">
        <f>IF(O6588="","",A6588)</f>
        <v/>
      </c>
      <c r="M6588" s="60" t="str">
        <f>IF(O6588="","",(VLOOKUP(A6588,A6588:E13572,5,FALSE)))</f>
        <v/>
      </c>
      <c r="N6588" s="60" t="str">
        <f t="shared" si="412"/>
        <v/>
      </c>
      <c r="O6588" s="60" t="str">
        <f t="shared" si="410"/>
        <v/>
      </c>
      <c r="P6588" s="103">
        <f t="shared" si="413"/>
        <v>14.999999999986358</v>
      </c>
      <c r="Q6588" s="58"/>
      <c r="R6588" s="58"/>
      <c r="S6588" s="102"/>
    </row>
    <row r="6589" spans="1:19" ht="12.5" customHeight="1" x14ac:dyDescent="0.35">
      <c r="A6589" s="2">
        <v>104</v>
      </c>
      <c r="B6589" s="2" t="s">
        <v>71</v>
      </c>
      <c r="C6589" s="67">
        <v>219.6018</v>
      </c>
      <c r="D6589" t="s">
        <v>65</v>
      </c>
      <c r="E6589" s="2" t="s">
        <v>58</v>
      </c>
      <c r="F6589" s="2" t="s">
        <v>70</v>
      </c>
      <c r="G6589" s="2"/>
      <c r="I6589" s="60">
        <f t="shared" si="411"/>
        <v>0</v>
      </c>
      <c r="J6589" s="60">
        <f>IF(OR(I6589="",I6590="",I6591=""),"",(AVERAGEIF(A6589:A$10000,A6589,I6589:I$10000)))</f>
        <v>0</v>
      </c>
      <c r="K6589" s="60"/>
      <c r="L6589" s="55" t="str">
        <f>IF(O6589="","",A6589)</f>
        <v/>
      </c>
      <c r="M6589" s="60" t="str">
        <f>IF(O6589="","",(VLOOKUP(A6589,A6589:E13573,5,FALSE)))</f>
        <v/>
      </c>
      <c r="N6589" s="55" t="str">
        <f t="shared" si="412"/>
        <v/>
      </c>
      <c r="O6589" s="55" t="str">
        <f t="shared" si="410"/>
        <v/>
      </c>
      <c r="P6589" s="104">
        <f t="shared" si="413"/>
        <v>13.700000000000045</v>
      </c>
      <c r="Q6589" s="58"/>
      <c r="R6589" s="58"/>
      <c r="S6589" s="102"/>
    </row>
    <row r="6590" spans="1:19" ht="12.5" customHeight="1" x14ac:dyDescent="0.35">
      <c r="A6590" s="60">
        <v>104</v>
      </c>
      <c r="B6590" s="60" t="s">
        <v>71</v>
      </c>
      <c r="C6590" s="68">
        <v>219.6172</v>
      </c>
      <c r="D6590" s="58" t="s">
        <v>65</v>
      </c>
      <c r="E6590" s="60" t="s">
        <v>58</v>
      </c>
      <c r="F6590" s="60" t="s">
        <v>70</v>
      </c>
      <c r="G6590" s="60"/>
      <c r="H6590" s="60"/>
      <c r="I6590" s="60">
        <f t="shared" si="411"/>
        <v>0</v>
      </c>
      <c r="J6590" s="60">
        <f>IF(OR(I6590="",I6591="",I6592=""),"",(AVERAGEIF(A6590:A$10000,A6590,I6590:I$10000)))</f>
        <v>0</v>
      </c>
      <c r="K6590" s="60"/>
      <c r="L6590" s="60" t="str">
        <f>IF(O6590="","",A6590)</f>
        <v/>
      </c>
      <c r="M6590" s="60" t="str">
        <f>IF(O6590="","",(VLOOKUP(A6590,A6590:E13574,5,FALSE)))</f>
        <v/>
      </c>
      <c r="N6590" s="60" t="str">
        <f t="shared" si="412"/>
        <v/>
      </c>
      <c r="O6590" s="60" t="str">
        <f t="shared" si="410"/>
        <v/>
      </c>
      <c r="P6590" s="103">
        <f t="shared" si="413"/>
        <v>15.399999999999636</v>
      </c>
      <c r="Q6590" s="58"/>
      <c r="R6590" s="58"/>
      <c r="S6590" s="102"/>
    </row>
    <row r="6591" spans="1:19" ht="12.5" customHeight="1" x14ac:dyDescent="0.35">
      <c r="A6591" s="2">
        <v>104</v>
      </c>
      <c r="B6591" s="2" t="s">
        <v>71</v>
      </c>
      <c r="C6591" s="67">
        <v>219.6311</v>
      </c>
      <c r="D6591" t="s">
        <v>65</v>
      </c>
      <c r="E6591" s="2" t="s">
        <v>58</v>
      </c>
      <c r="F6591" s="2" t="s">
        <v>70</v>
      </c>
      <c r="G6591" s="2"/>
      <c r="I6591" s="60">
        <f t="shared" si="411"/>
        <v>0</v>
      </c>
      <c r="J6591" s="60">
        <f>IF(OR(I6591="",I6592="",I6593=""),"",(AVERAGEIF(A6591:A$10000,A6591,I6591:I$10000)))</f>
        <v>0</v>
      </c>
      <c r="K6591" s="60"/>
      <c r="L6591" s="55" t="str">
        <f>IF(O6591="","",A6591)</f>
        <v/>
      </c>
      <c r="M6591" s="60" t="str">
        <f>IF(O6591="","",(VLOOKUP(A6591,A6591:E13575,5,FALSE)))</f>
        <v/>
      </c>
      <c r="N6591" s="55" t="str">
        <f t="shared" si="412"/>
        <v/>
      </c>
      <c r="O6591" s="55" t="str">
        <f t="shared" si="410"/>
        <v/>
      </c>
      <c r="P6591" s="104">
        <f t="shared" si="413"/>
        <v>13.900000000006685</v>
      </c>
      <c r="Q6591" s="58"/>
      <c r="R6591" s="58"/>
      <c r="S6591" s="102"/>
    </row>
    <row r="6592" spans="1:19" ht="12.5" customHeight="1" x14ac:dyDescent="0.35">
      <c r="A6592" s="60">
        <v>104</v>
      </c>
      <c r="B6592" s="60" t="s">
        <v>71</v>
      </c>
      <c r="C6592" s="68">
        <v>219.6454</v>
      </c>
      <c r="D6592" s="58" t="s">
        <v>65</v>
      </c>
      <c r="E6592" s="60" t="s">
        <v>58</v>
      </c>
      <c r="F6592" s="60" t="s">
        <v>70</v>
      </c>
      <c r="G6592" s="60"/>
      <c r="H6592" s="60"/>
      <c r="I6592" s="60">
        <f t="shared" si="411"/>
        <v>0</v>
      </c>
      <c r="J6592" s="60">
        <f>IF(OR(I6592="",I6593="",I6594=""),"",(AVERAGEIF(A6592:A$10000,A6592,I6592:I$10000)))</f>
        <v>0</v>
      </c>
      <c r="K6592" s="60"/>
      <c r="L6592" s="60" t="str">
        <f>IF(O6592="","",A6592)</f>
        <v/>
      </c>
      <c r="M6592" s="60" t="str">
        <f>IF(O6592="","",(VLOOKUP(A6592,A6592:E13576,5,FALSE)))</f>
        <v/>
      </c>
      <c r="N6592" s="60" t="str">
        <f t="shared" si="412"/>
        <v/>
      </c>
      <c r="O6592" s="60" t="str">
        <f t="shared" si="410"/>
        <v/>
      </c>
      <c r="P6592" s="103">
        <f t="shared" si="413"/>
        <v>14.299999999991542</v>
      </c>
      <c r="Q6592" s="58"/>
      <c r="R6592" s="58"/>
      <c r="S6592" s="102"/>
    </row>
    <row r="6593" spans="1:19" ht="12.5" customHeight="1" x14ac:dyDescent="0.35">
      <c r="A6593" s="2">
        <v>104</v>
      </c>
      <c r="B6593" s="2" t="s">
        <v>71</v>
      </c>
      <c r="C6593" s="67">
        <v>219.6703</v>
      </c>
      <c r="D6593" t="s">
        <v>65</v>
      </c>
      <c r="E6593" s="2" t="s">
        <v>58</v>
      </c>
      <c r="F6593" s="2" t="s">
        <v>70</v>
      </c>
      <c r="G6593" s="2"/>
      <c r="I6593" s="60">
        <f t="shared" si="411"/>
        <v>0</v>
      </c>
      <c r="J6593" s="60">
        <f>IF(OR(I6593="",I6594="",I6595=""),"",(AVERAGEIF(A6593:A$10000,A6593,I6593:I$10000)))</f>
        <v>0</v>
      </c>
      <c r="K6593" s="60"/>
      <c r="L6593" s="55" t="str">
        <f>IF(O6593="","",A6593)</f>
        <v/>
      </c>
      <c r="M6593" s="60" t="str">
        <f>IF(O6593="","",(VLOOKUP(A6593,A6593:E13577,5,FALSE)))</f>
        <v/>
      </c>
      <c r="N6593" s="55" t="str">
        <f t="shared" si="412"/>
        <v/>
      </c>
      <c r="O6593" s="55" t="str">
        <f t="shared" si="410"/>
        <v/>
      </c>
      <c r="P6593" s="104">
        <f t="shared" si="413"/>
        <v>24.900000000002365</v>
      </c>
      <c r="Q6593" s="58"/>
      <c r="R6593" s="58"/>
      <c r="S6593" s="102"/>
    </row>
    <row r="6594" spans="1:19" ht="12.5" customHeight="1" x14ac:dyDescent="0.35">
      <c r="A6594" s="60">
        <v>104</v>
      </c>
      <c r="B6594" s="60" t="s">
        <v>71</v>
      </c>
      <c r="C6594" s="68">
        <v>219.6884</v>
      </c>
      <c r="D6594" s="58" t="s">
        <v>65</v>
      </c>
      <c r="E6594" s="60" t="s">
        <v>58</v>
      </c>
      <c r="F6594" s="60" t="s">
        <v>70</v>
      </c>
      <c r="G6594" s="60"/>
      <c r="H6594" s="60"/>
      <c r="I6594" s="60">
        <f t="shared" si="411"/>
        <v>0</v>
      </c>
      <c r="J6594" s="60">
        <f>IF(OR(I6594="",I6595="",I6596=""),"",(AVERAGEIF(A6594:A$10000,A6594,I6594:I$10000)))</f>
        <v>0</v>
      </c>
      <c r="K6594" s="60"/>
      <c r="L6594" s="60" t="str">
        <f>IF(O6594="","",A6594)</f>
        <v/>
      </c>
      <c r="M6594" s="60" t="str">
        <f>IF(O6594="","",(VLOOKUP(A6594,A6594:E13578,5,FALSE)))</f>
        <v/>
      </c>
      <c r="N6594" s="60" t="str">
        <f t="shared" si="412"/>
        <v/>
      </c>
      <c r="O6594" s="60" t="str">
        <f t="shared" si="410"/>
        <v/>
      </c>
      <c r="P6594" s="103">
        <f t="shared" si="413"/>
        <v>18.100000000004002</v>
      </c>
      <c r="Q6594" s="58"/>
      <c r="R6594" s="58"/>
      <c r="S6594" s="102"/>
    </row>
    <row r="6595" spans="1:19" ht="12.5" customHeight="1" x14ac:dyDescent="0.35">
      <c r="A6595" s="2">
        <v>104</v>
      </c>
      <c r="B6595" s="2" t="s">
        <v>71</v>
      </c>
      <c r="C6595" s="67">
        <v>219.70429999999999</v>
      </c>
      <c r="D6595" t="s">
        <v>65</v>
      </c>
      <c r="E6595" s="2" t="s">
        <v>58</v>
      </c>
      <c r="F6595" s="2" t="s">
        <v>70</v>
      </c>
      <c r="G6595" s="2"/>
      <c r="I6595" s="60">
        <f t="shared" si="411"/>
        <v>0</v>
      </c>
      <c r="J6595" s="60">
        <f>IF(OR(I6595="",I6596="",I6597=""),"",(AVERAGEIF(A6595:A$10000,A6595,I6595:I$10000)))</f>
        <v>0</v>
      </c>
      <c r="K6595" s="60"/>
      <c r="L6595" s="55" t="str">
        <f>IF(O6595="","",A6595)</f>
        <v/>
      </c>
      <c r="M6595" s="60" t="str">
        <f>IF(O6595="","",(VLOOKUP(A6595,A6595:E13579,5,FALSE)))</f>
        <v/>
      </c>
      <c r="N6595" s="55" t="str">
        <f t="shared" si="412"/>
        <v/>
      </c>
      <c r="O6595" s="55" t="str">
        <f t="shared" si="410"/>
        <v/>
      </c>
      <c r="P6595" s="104">
        <f t="shared" si="413"/>
        <v>15.899999999987813</v>
      </c>
      <c r="Q6595" s="58"/>
      <c r="R6595" s="58"/>
      <c r="S6595" s="102"/>
    </row>
    <row r="6596" spans="1:19" ht="12.5" customHeight="1" x14ac:dyDescent="0.35">
      <c r="A6596" s="60">
        <v>104</v>
      </c>
      <c r="B6596" s="60" t="s">
        <v>71</v>
      </c>
      <c r="C6596" s="68">
        <v>219.71870000000001</v>
      </c>
      <c r="D6596" s="58" t="s">
        <v>65</v>
      </c>
      <c r="E6596" s="60" t="s">
        <v>58</v>
      </c>
      <c r="F6596" s="60" t="s">
        <v>70</v>
      </c>
      <c r="G6596" s="60"/>
      <c r="H6596" s="60"/>
      <c r="I6596" s="60">
        <f t="shared" si="411"/>
        <v>0</v>
      </c>
      <c r="J6596" s="60">
        <f>IF(OR(I6596="",I6597="",I6598=""),"",(AVERAGEIF(A6596:A$10000,A6596,I6596:I$10000)))</f>
        <v>0</v>
      </c>
      <c r="K6596" s="60"/>
      <c r="L6596" s="60" t="str">
        <f>IF(O6596="","",A6596)</f>
        <v/>
      </c>
      <c r="M6596" s="60" t="str">
        <f>IF(O6596="","",(VLOOKUP(A6596,A6596:E13580,5,FALSE)))</f>
        <v/>
      </c>
      <c r="N6596" s="60" t="str">
        <f t="shared" si="412"/>
        <v/>
      </c>
      <c r="O6596" s="60" t="str">
        <f t="shared" si="410"/>
        <v/>
      </c>
      <c r="P6596" s="103">
        <f t="shared" si="413"/>
        <v>14.400000000023283</v>
      </c>
      <c r="Q6596" s="58"/>
      <c r="R6596" s="58"/>
      <c r="S6596" s="102"/>
    </row>
    <row r="6597" spans="1:19" ht="12.5" customHeight="1" x14ac:dyDescent="0.35">
      <c r="A6597" s="2">
        <v>104</v>
      </c>
      <c r="B6597" s="2" t="s">
        <v>71</v>
      </c>
      <c r="C6597" s="67">
        <v>219.733</v>
      </c>
      <c r="D6597" t="s">
        <v>65</v>
      </c>
      <c r="E6597" s="2" t="s">
        <v>58</v>
      </c>
      <c r="F6597" s="2" t="s">
        <v>70</v>
      </c>
      <c r="G6597" s="2"/>
      <c r="I6597" s="60">
        <f t="shared" si="411"/>
        <v>0</v>
      </c>
      <c r="J6597" s="60">
        <f>IF(OR(I6597="",I6598="",I6599=""),"",(AVERAGEIF(A6597:A$10000,A6597,I6597:I$10000)))</f>
        <v>0</v>
      </c>
      <c r="K6597" s="60"/>
      <c r="L6597" s="55" t="str">
        <f>IF(O6597="","",A6597)</f>
        <v/>
      </c>
      <c r="M6597" s="60" t="str">
        <f>IF(O6597="","",(VLOOKUP(A6597,A6597:E13581,5,FALSE)))</f>
        <v/>
      </c>
      <c r="N6597" s="55" t="str">
        <f t="shared" si="412"/>
        <v/>
      </c>
      <c r="O6597" s="55" t="str">
        <f t="shared" si="410"/>
        <v/>
      </c>
      <c r="P6597" s="104">
        <f t="shared" si="413"/>
        <v>14.299999999991542</v>
      </c>
      <c r="Q6597" s="58"/>
      <c r="R6597" s="58"/>
      <c r="S6597" s="102"/>
    </row>
    <row r="6598" spans="1:19" ht="12.5" customHeight="1" x14ac:dyDescent="0.35">
      <c r="A6598" s="60">
        <v>105</v>
      </c>
      <c r="B6598" s="60" t="s">
        <v>69</v>
      </c>
      <c r="C6598" s="68">
        <v>220.76339999999999</v>
      </c>
      <c r="D6598" s="58" t="s">
        <v>65</v>
      </c>
      <c r="E6598" s="60" t="s">
        <v>59</v>
      </c>
      <c r="F6598" s="60" t="s">
        <v>70</v>
      </c>
      <c r="G6598" s="60"/>
      <c r="H6598" s="60"/>
      <c r="I6598" s="60">
        <f t="shared" si="411"/>
        <v>0</v>
      </c>
      <c r="J6598" s="60">
        <f>IF(OR(I6598="",I6599="",I6600=""),"",(AVERAGEIF(A6598:A$10000,A6598,I6598:I$10000)))</f>
        <v>0</v>
      </c>
      <c r="K6598" s="60"/>
      <c r="L6598" s="60" t="str">
        <f>IF(O6598="","",A6598)</f>
        <v/>
      </c>
      <c r="M6598" s="60" t="str">
        <f>IF(O6598="","",(VLOOKUP(A6598,A6598:E13582,5,FALSE)))</f>
        <v/>
      </c>
      <c r="N6598" s="60" t="str">
        <f t="shared" si="412"/>
        <v/>
      </c>
      <c r="O6598" s="60" t="str">
        <f t="shared" si="410"/>
        <v/>
      </c>
      <c r="P6598" s="103" t="str">
        <f t="shared" si="413"/>
        <v/>
      </c>
      <c r="Q6598" s="58"/>
      <c r="R6598" s="58"/>
      <c r="S6598" s="102"/>
    </row>
    <row r="6599" spans="1:19" ht="12.5" customHeight="1" x14ac:dyDescent="0.35">
      <c r="A6599" s="2">
        <v>105</v>
      </c>
      <c r="B6599" s="2" t="s">
        <v>69</v>
      </c>
      <c r="C6599" s="67">
        <v>220.7773</v>
      </c>
      <c r="D6599" t="s">
        <v>65</v>
      </c>
      <c r="E6599" s="2" t="s">
        <v>59</v>
      </c>
      <c r="F6599" s="2" t="s">
        <v>70</v>
      </c>
      <c r="G6599" s="2"/>
      <c r="I6599" s="60">
        <f t="shared" si="411"/>
        <v>0</v>
      </c>
      <c r="J6599" s="60">
        <f>IF(OR(I6599="",I6600="",I6601=""),"",(AVERAGEIF(A6599:A$10000,A6599,I6599:I$10000)))</f>
        <v>0</v>
      </c>
      <c r="K6599" s="60"/>
      <c r="L6599" s="55" t="str">
        <f>IF(O6599="","",A6599)</f>
        <v/>
      </c>
      <c r="M6599" s="60" t="str">
        <f>IF(O6599="","",(VLOOKUP(A6599,A6599:E13583,5,FALSE)))</f>
        <v/>
      </c>
      <c r="N6599" s="55" t="str">
        <f t="shared" si="412"/>
        <v/>
      </c>
      <c r="O6599" s="55" t="str">
        <f t="shared" si="410"/>
        <v/>
      </c>
      <c r="P6599" s="104">
        <f t="shared" si="413"/>
        <v>13.900000000006685</v>
      </c>
      <c r="Q6599" s="58"/>
      <c r="R6599" s="58"/>
      <c r="S6599" s="102"/>
    </row>
    <row r="6600" spans="1:19" ht="12.5" customHeight="1" x14ac:dyDescent="0.35">
      <c r="A6600" s="60">
        <v>105</v>
      </c>
      <c r="B6600" s="60" t="s">
        <v>69</v>
      </c>
      <c r="C6600" s="68">
        <v>220.7919</v>
      </c>
      <c r="D6600" s="58" t="s">
        <v>65</v>
      </c>
      <c r="E6600" s="60" t="s">
        <v>59</v>
      </c>
      <c r="F6600" s="60" t="s">
        <v>70</v>
      </c>
      <c r="G6600" s="60"/>
      <c r="H6600" s="60"/>
      <c r="I6600" s="60">
        <f t="shared" si="411"/>
        <v>0</v>
      </c>
      <c r="J6600" s="60">
        <f>IF(OR(I6600="",I6601="",I6602=""),"",(AVERAGEIF(A6600:A$10000,A6600,I6600:I$10000)))</f>
        <v>0</v>
      </c>
      <c r="K6600" s="60"/>
      <c r="L6600" s="60" t="str">
        <f>IF(O6600="","",A6600)</f>
        <v/>
      </c>
      <c r="M6600" s="60" t="str">
        <f>IF(O6600="","",(VLOOKUP(A6600,A6600:E13584,5,FALSE)))</f>
        <v/>
      </c>
      <c r="N6600" s="60" t="str">
        <f t="shared" si="412"/>
        <v/>
      </c>
      <c r="O6600" s="60" t="str">
        <f t="shared" si="410"/>
        <v/>
      </c>
      <c r="P6600" s="103">
        <f t="shared" si="413"/>
        <v>14.600000000001501</v>
      </c>
      <c r="Q6600" s="58"/>
      <c r="R6600" s="58"/>
      <c r="S6600" s="102"/>
    </row>
    <row r="6601" spans="1:19" ht="12.5" customHeight="1" x14ac:dyDescent="0.35">
      <c r="A6601" s="2">
        <v>105</v>
      </c>
      <c r="B6601" s="2" t="s">
        <v>69</v>
      </c>
      <c r="C6601" s="67">
        <v>220.8134</v>
      </c>
      <c r="D6601" t="s">
        <v>65</v>
      </c>
      <c r="E6601" s="2" t="s">
        <v>59</v>
      </c>
      <c r="F6601" s="2" t="s">
        <v>70</v>
      </c>
      <c r="G6601" s="2"/>
      <c r="I6601" s="60">
        <f t="shared" si="411"/>
        <v>0</v>
      </c>
      <c r="J6601" s="60">
        <f>IF(OR(I6601="",I6602="",I6603=""),"",(AVERAGEIF(A6601:A$10000,A6601,I6601:I$10000)))</f>
        <v>0</v>
      </c>
      <c r="K6601" s="60"/>
      <c r="L6601" s="55" t="str">
        <f>IF(O6601="","",A6601)</f>
        <v/>
      </c>
      <c r="M6601" s="60" t="str">
        <f>IF(O6601="","",(VLOOKUP(A6601,A6601:E13585,5,FALSE)))</f>
        <v/>
      </c>
      <c r="N6601" s="55" t="str">
        <f t="shared" si="412"/>
        <v/>
      </c>
      <c r="O6601" s="55" t="str">
        <f t="shared" si="410"/>
        <v/>
      </c>
      <c r="P6601" s="104">
        <f t="shared" si="413"/>
        <v>21.500000000003183</v>
      </c>
      <c r="Q6601" s="58"/>
      <c r="R6601" s="58"/>
      <c r="S6601" s="102"/>
    </row>
    <row r="6602" spans="1:19" ht="12.5" customHeight="1" x14ac:dyDescent="0.35">
      <c r="A6602" s="60">
        <v>105</v>
      </c>
      <c r="B6602" s="60" t="s">
        <v>69</v>
      </c>
      <c r="C6602" s="68">
        <v>220.83170000000001</v>
      </c>
      <c r="D6602" s="58" t="s">
        <v>65</v>
      </c>
      <c r="E6602" s="60" t="s">
        <v>59</v>
      </c>
      <c r="F6602" s="60" t="s">
        <v>70</v>
      </c>
      <c r="G6602" s="60"/>
      <c r="H6602" s="60"/>
      <c r="I6602" s="60">
        <f t="shared" si="411"/>
        <v>0</v>
      </c>
      <c r="J6602" s="60">
        <f>IF(OR(I6602="",I6603="",I6604=""),"",(AVERAGEIF(A6602:A$10000,A6602,I6602:I$10000)))</f>
        <v>0</v>
      </c>
      <c r="K6602" s="60"/>
      <c r="L6602" s="60" t="str">
        <f>IF(O6602="","",A6602)</f>
        <v/>
      </c>
      <c r="M6602" s="60" t="str">
        <f>IF(O6602="","",(VLOOKUP(A6602,A6602:E13586,5,FALSE)))</f>
        <v/>
      </c>
      <c r="N6602" s="60" t="str">
        <f t="shared" si="412"/>
        <v/>
      </c>
      <c r="O6602" s="60" t="str">
        <f t="shared" si="410"/>
        <v/>
      </c>
      <c r="P6602" s="103">
        <f t="shared" si="413"/>
        <v>18.300000000010641</v>
      </c>
      <c r="Q6602" s="58"/>
      <c r="R6602" s="58"/>
      <c r="S6602" s="102"/>
    </row>
    <row r="6603" spans="1:19" ht="12.5" customHeight="1" x14ac:dyDescent="0.35">
      <c r="A6603" s="2">
        <v>105</v>
      </c>
      <c r="B6603" s="2" t="s">
        <v>69</v>
      </c>
      <c r="C6603" s="67">
        <v>220.84379999999999</v>
      </c>
      <c r="D6603" t="s">
        <v>65</v>
      </c>
      <c r="E6603" s="2" t="s">
        <v>59</v>
      </c>
      <c r="F6603" s="2" t="s">
        <v>70</v>
      </c>
      <c r="G6603" s="2"/>
      <c r="I6603" s="60">
        <f t="shared" si="411"/>
        <v>0</v>
      </c>
      <c r="J6603" s="60">
        <f>IF(OR(I6603="",I6604="",I6605=""),"",(AVERAGEIF(A6603:A$10000,A6603,I6603:I$10000)))</f>
        <v>0</v>
      </c>
      <c r="K6603" s="60"/>
      <c r="L6603" s="55" t="str">
        <f>IF(O6603="","",A6603)</f>
        <v/>
      </c>
      <c r="M6603" s="60" t="str">
        <f>IF(O6603="","",(VLOOKUP(A6603,A6603:E13587,5,FALSE)))</f>
        <v/>
      </c>
      <c r="N6603" s="55" t="str">
        <f t="shared" si="412"/>
        <v/>
      </c>
      <c r="O6603" s="55" t="str">
        <f t="shared" si="410"/>
        <v/>
      </c>
      <c r="P6603" s="104">
        <f t="shared" si="413"/>
        <v>12.099999999975353</v>
      </c>
      <c r="Q6603" s="58"/>
      <c r="R6603" s="58"/>
      <c r="S6603" s="102"/>
    </row>
    <row r="6604" spans="1:19" ht="12.5" customHeight="1" x14ac:dyDescent="0.35">
      <c r="A6604" s="60">
        <v>105</v>
      </c>
      <c r="B6604" s="60" t="s">
        <v>69</v>
      </c>
      <c r="C6604" s="68">
        <v>220.858</v>
      </c>
      <c r="D6604" s="58" t="s">
        <v>65</v>
      </c>
      <c r="E6604" s="60" t="s">
        <v>59</v>
      </c>
      <c r="F6604" s="60" t="s">
        <v>70</v>
      </c>
      <c r="G6604" s="60"/>
      <c r="H6604" s="60"/>
      <c r="I6604" s="60">
        <f t="shared" si="411"/>
        <v>0</v>
      </c>
      <c r="J6604" s="60">
        <f>IF(OR(I6604="",I6605="",I6606=""),"",(AVERAGEIF(A6604:A$10000,A6604,I6604:I$10000)))</f>
        <v>0</v>
      </c>
      <c r="K6604" s="60"/>
      <c r="L6604" s="60" t="str">
        <f>IF(O6604="","",A6604)</f>
        <v/>
      </c>
      <c r="M6604" s="60" t="str">
        <f>IF(O6604="","",(VLOOKUP(A6604,A6604:E13588,5,FALSE)))</f>
        <v/>
      </c>
      <c r="N6604" s="60" t="str">
        <f t="shared" si="412"/>
        <v/>
      </c>
      <c r="O6604" s="60" t="str">
        <f t="shared" ref="O6604:O6667" si="414">IF(J6604="","",IF(AND(J6603="",J6602="",J6601=""),C6604,""))</f>
        <v/>
      </c>
      <c r="P6604" s="103">
        <f t="shared" si="413"/>
        <v>14.200000000016644</v>
      </c>
      <c r="Q6604" s="58"/>
      <c r="R6604" s="58"/>
      <c r="S6604" s="102"/>
    </row>
    <row r="6605" spans="1:19" ht="12.5" customHeight="1" x14ac:dyDescent="0.35">
      <c r="A6605" s="2">
        <v>105</v>
      </c>
      <c r="B6605" s="2" t="s">
        <v>69</v>
      </c>
      <c r="C6605" s="67">
        <v>220.8723</v>
      </c>
      <c r="D6605" t="s">
        <v>65</v>
      </c>
      <c r="E6605" s="2" t="s">
        <v>59</v>
      </c>
      <c r="F6605" s="2" t="s">
        <v>70</v>
      </c>
      <c r="G6605" s="2"/>
      <c r="I6605" s="60">
        <f t="shared" si="411"/>
        <v>0</v>
      </c>
      <c r="J6605" s="60">
        <f>IF(OR(I6605="",I6606="",I6607=""),"",(AVERAGEIF(A6605:A$10000,A6605,I6605:I$10000)))</f>
        <v>0</v>
      </c>
      <c r="K6605" s="60"/>
      <c r="L6605" s="55" t="str">
        <f>IF(O6605="","",A6605)</f>
        <v/>
      </c>
      <c r="M6605" s="60" t="str">
        <f>IF(O6605="","",(VLOOKUP(A6605,A6605:E13589,5,FALSE)))</f>
        <v/>
      </c>
      <c r="N6605" s="55" t="str">
        <f t="shared" si="412"/>
        <v/>
      </c>
      <c r="O6605" s="55" t="str">
        <f t="shared" si="414"/>
        <v/>
      </c>
      <c r="P6605" s="104">
        <f t="shared" si="413"/>
        <v>14.299999999991542</v>
      </c>
      <c r="Q6605" s="58"/>
      <c r="R6605" s="58"/>
      <c r="S6605" s="102"/>
    </row>
    <row r="6606" spans="1:19" ht="12.5" customHeight="1" x14ac:dyDescent="0.35">
      <c r="A6606" s="60">
        <v>105</v>
      </c>
      <c r="B6606" s="60" t="s">
        <v>69</v>
      </c>
      <c r="C6606" s="68">
        <v>220.88679999999999</v>
      </c>
      <c r="D6606" s="58" t="s">
        <v>65</v>
      </c>
      <c r="E6606" s="60" t="s">
        <v>59</v>
      </c>
      <c r="F6606" s="60" t="s">
        <v>70</v>
      </c>
      <c r="G6606" s="60"/>
      <c r="H6606" s="60"/>
      <c r="I6606" s="60">
        <f t="shared" si="411"/>
        <v>0</v>
      </c>
      <c r="J6606" s="60">
        <f>IF(OR(I6606="",I6607="",I6608=""),"",(AVERAGEIF(A6606:A$10000,A6606,I6606:I$10000)))</f>
        <v>0</v>
      </c>
      <c r="K6606" s="60"/>
      <c r="L6606" s="60" t="str">
        <f>IF(O6606="","",A6606)</f>
        <v/>
      </c>
      <c r="M6606" s="60" t="str">
        <f>IF(O6606="","",(VLOOKUP(A6606,A6606:E13590,5,FALSE)))</f>
        <v/>
      </c>
      <c r="N6606" s="60" t="str">
        <f t="shared" si="412"/>
        <v/>
      </c>
      <c r="O6606" s="60" t="str">
        <f t="shared" si="414"/>
        <v/>
      </c>
      <c r="P6606" s="103">
        <f t="shared" si="413"/>
        <v>14.499999999998181</v>
      </c>
      <c r="Q6606" s="58"/>
      <c r="R6606" s="58"/>
      <c r="S6606" s="102"/>
    </row>
    <row r="6607" spans="1:19" ht="12.5" customHeight="1" x14ac:dyDescent="0.35">
      <c r="A6607" s="2">
        <v>105</v>
      </c>
      <c r="B6607" s="2" t="s">
        <v>69</v>
      </c>
      <c r="C6607" s="67">
        <v>220.90770000000001</v>
      </c>
      <c r="D6607" t="s">
        <v>65</v>
      </c>
      <c r="E6607" s="2" t="s">
        <v>59</v>
      </c>
      <c r="F6607" s="2" t="s">
        <v>70</v>
      </c>
      <c r="G6607" s="2"/>
      <c r="I6607" s="60">
        <f t="shared" si="411"/>
        <v>0</v>
      </c>
      <c r="J6607" s="60">
        <f>IF(OR(I6607="",I6608="",I6609=""),"",(AVERAGEIF(A6607:A$10000,A6607,I6607:I$10000)))</f>
        <v>0</v>
      </c>
      <c r="K6607" s="60"/>
      <c r="L6607" s="55" t="str">
        <f>IF(O6607="","",A6607)</f>
        <v/>
      </c>
      <c r="M6607" s="60" t="str">
        <f>IF(O6607="","",(VLOOKUP(A6607,A6607:E13591,5,FALSE)))</f>
        <v/>
      </c>
      <c r="N6607" s="55" t="str">
        <f t="shared" si="412"/>
        <v/>
      </c>
      <c r="O6607" s="55" t="str">
        <f t="shared" si="414"/>
        <v/>
      </c>
      <c r="P6607" s="104">
        <f t="shared" si="413"/>
        <v>20.900000000011687</v>
      </c>
      <c r="Q6607" s="58"/>
      <c r="R6607" s="58"/>
      <c r="S6607" s="102"/>
    </row>
    <row r="6608" spans="1:19" ht="12.5" customHeight="1" x14ac:dyDescent="0.35">
      <c r="A6608" s="60">
        <v>105</v>
      </c>
      <c r="B6608" s="60" t="s">
        <v>69</v>
      </c>
      <c r="C6608" s="68">
        <v>220.923</v>
      </c>
      <c r="D6608" s="58" t="s">
        <v>65</v>
      </c>
      <c r="E6608" s="60" t="s">
        <v>59</v>
      </c>
      <c r="F6608" s="60" t="s">
        <v>70</v>
      </c>
      <c r="G6608" s="60"/>
      <c r="H6608" s="60"/>
      <c r="I6608" s="60">
        <f t="shared" si="411"/>
        <v>0</v>
      </c>
      <c r="J6608" s="60">
        <f>IF(OR(I6608="",I6609="",I6610=""),"",(AVERAGEIF(A6608:A$10000,A6608,I6608:I$10000)))</f>
        <v>0</v>
      </c>
      <c r="K6608" s="60"/>
      <c r="L6608" s="60" t="str">
        <f>IF(O6608="","",A6608)</f>
        <v/>
      </c>
      <c r="M6608" s="60" t="str">
        <f>IF(O6608="","",(VLOOKUP(A6608,A6608:E13592,5,FALSE)))</f>
        <v/>
      </c>
      <c r="N6608" s="60" t="str">
        <f t="shared" si="412"/>
        <v/>
      </c>
      <c r="O6608" s="60" t="str">
        <f t="shared" si="414"/>
        <v/>
      </c>
      <c r="P6608" s="103">
        <f t="shared" si="413"/>
        <v>15.299999999996317</v>
      </c>
      <c r="Q6608" s="58"/>
      <c r="R6608" s="58"/>
      <c r="S6608" s="102"/>
    </row>
    <row r="6609" spans="1:19" ht="12.5" customHeight="1" x14ac:dyDescent="0.35">
      <c r="A6609" s="2">
        <v>105</v>
      </c>
      <c r="B6609" s="2" t="s">
        <v>69</v>
      </c>
      <c r="C6609" s="67">
        <v>220.93790000000001</v>
      </c>
      <c r="D6609" t="s">
        <v>65</v>
      </c>
      <c r="E6609" s="2" t="s">
        <v>59</v>
      </c>
      <c r="F6609" s="2" t="s">
        <v>70</v>
      </c>
      <c r="G6609" s="2"/>
      <c r="I6609" s="60">
        <f t="shared" ref="I6609:I6672" si="415">IF(AND(OR(G6608&gt;G$5,G6610&gt;G$5),G6609&gt;G$5),G6609,"")</f>
        <v>0</v>
      </c>
      <c r="J6609" s="60">
        <f>IF(OR(I6609="",I6610="",I6611=""),"",(AVERAGEIF(A6609:A$10000,A6609,I6609:I$10000)))</f>
        <v>0</v>
      </c>
      <c r="K6609" s="60"/>
      <c r="L6609" s="55" t="str">
        <f>IF(O6609="","",A6609)</f>
        <v/>
      </c>
      <c r="M6609" s="60" t="str">
        <f>IF(O6609="","",(VLOOKUP(A6609,A6609:E13593,5,FALSE)))</f>
        <v/>
      </c>
      <c r="N6609" s="55" t="str">
        <f t="shared" si="412"/>
        <v/>
      </c>
      <c r="O6609" s="55" t="str">
        <f t="shared" si="414"/>
        <v/>
      </c>
      <c r="P6609" s="104">
        <f t="shared" si="413"/>
        <v>14.90000000001146</v>
      </c>
      <c r="Q6609" s="58"/>
      <c r="R6609" s="58"/>
      <c r="S6609" s="102"/>
    </row>
    <row r="6610" spans="1:19" ht="12.5" customHeight="1" x14ac:dyDescent="0.35">
      <c r="A6610" s="60">
        <v>105</v>
      </c>
      <c r="B6610" s="60" t="s">
        <v>69</v>
      </c>
      <c r="C6610" s="68">
        <v>220.95310000000001</v>
      </c>
      <c r="D6610" s="58" t="s">
        <v>65</v>
      </c>
      <c r="E6610" s="60" t="s">
        <v>59</v>
      </c>
      <c r="F6610" s="60" t="s">
        <v>70</v>
      </c>
      <c r="G6610" s="60"/>
      <c r="H6610" s="60"/>
      <c r="I6610" s="60">
        <f t="shared" si="415"/>
        <v>0</v>
      </c>
      <c r="J6610" s="60">
        <f>IF(OR(I6610="",I6611="",I6612=""),"",(AVERAGEIF(A6610:A$10000,A6610,I6610:I$10000)))</f>
        <v>0</v>
      </c>
      <c r="K6610" s="60"/>
      <c r="L6610" s="60" t="str">
        <f>IF(O6610="","",A6610)</f>
        <v/>
      </c>
      <c r="M6610" s="60" t="str">
        <f>IF(O6610="","",(VLOOKUP(A6610,A6610:E13594,5,FALSE)))</f>
        <v/>
      </c>
      <c r="N6610" s="60" t="str">
        <f t="shared" ref="N6610:N6673" si="416">IF(L6610="","",I6610)</f>
        <v/>
      </c>
      <c r="O6610" s="60" t="str">
        <f t="shared" si="414"/>
        <v/>
      </c>
      <c r="P6610" s="103">
        <f t="shared" ref="P6610:P6673" si="417">IF(A6610=A6609,ABS(C6610-C6609)*1000,"")</f>
        <v>15.199999999992997</v>
      </c>
      <c r="Q6610" s="58"/>
      <c r="R6610" s="58"/>
      <c r="S6610" s="102"/>
    </row>
    <row r="6611" spans="1:19" ht="12.5" customHeight="1" x14ac:dyDescent="0.35">
      <c r="A6611" s="2">
        <v>105</v>
      </c>
      <c r="B6611" s="2" t="s">
        <v>69</v>
      </c>
      <c r="C6611" s="67">
        <v>220.9676</v>
      </c>
      <c r="D6611" t="s">
        <v>65</v>
      </c>
      <c r="E6611" s="2" t="s">
        <v>59</v>
      </c>
      <c r="F6611" s="2" t="s">
        <v>70</v>
      </c>
      <c r="G6611" s="2"/>
      <c r="I6611" s="60">
        <f t="shared" si="415"/>
        <v>0</v>
      </c>
      <c r="J6611" s="60">
        <f>IF(OR(I6611="",I6612="",I6613=""),"",(AVERAGEIF(A6611:A$10000,A6611,I6611:I$10000)))</f>
        <v>0</v>
      </c>
      <c r="K6611" s="60"/>
      <c r="L6611" s="55" t="str">
        <f>IF(O6611="","",A6611)</f>
        <v/>
      </c>
      <c r="M6611" s="60" t="str">
        <f>IF(O6611="","",(VLOOKUP(A6611,A6611:E13595,5,FALSE)))</f>
        <v/>
      </c>
      <c r="N6611" s="55" t="str">
        <f t="shared" si="416"/>
        <v/>
      </c>
      <c r="O6611" s="55" t="str">
        <f t="shared" si="414"/>
        <v/>
      </c>
      <c r="P6611" s="104">
        <f t="shared" si="417"/>
        <v>14.499999999998181</v>
      </c>
      <c r="Q6611" s="58"/>
      <c r="R6611" s="58"/>
      <c r="S6611" s="102"/>
    </row>
    <row r="6612" spans="1:19" ht="12.5" customHeight="1" x14ac:dyDescent="0.35">
      <c r="A6612" s="60">
        <v>105</v>
      </c>
      <c r="B6612" s="60" t="s">
        <v>69</v>
      </c>
      <c r="C6612" s="68">
        <v>220.98169999999999</v>
      </c>
      <c r="D6612" s="58" t="s">
        <v>65</v>
      </c>
      <c r="E6612" s="60" t="s">
        <v>59</v>
      </c>
      <c r="F6612" s="60" t="s">
        <v>70</v>
      </c>
      <c r="G6612" s="60"/>
      <c r="H6612" s="60"/>
      <c r="I6612" s="60">
        <f t="shared" si="415"/>
        <v>0</v>
      </c>
      <c r="J6612" s="60">
        <f>IF(OR(I6612="",I6613="",I6614=""),"",(AVERAGEIF(A6612:A$10000,A6612,I6612:I$10000)))</f>
        <v>0</v>
      </c>
      <c r="K6612" s="60"/>
      <c r="L6612" s="60" t="str">
        <f>IF(O6612="","",A6612)</f>
        <v/>
      </c>
      <c r="M6612" s="60" t="str">
        <f>IF(O6612="","",(VLOOKUP(A6612,A6612:E13596,5,FALSE)))</f>
        <v/>
      </c>
      <c r="N6612" s="60" t="str">
        <f t="shared" si="416"/>
        <v/>
      </c>
      <c r="O6612" s="60" t="str">
        <f t="shared" si="414"/>
        <v/>
      </c>
      <c r="P6612" s="103">
        <f t="shared" si="417"/>
        <v>14.099999999984902</v>
      </c>
      <c r="Q6612" s="58"/>
      <c r="R6612" s="58"/>
      <c r="S6612" s="102"/>
    </row>
    <row r="6613" spans="1:19" ht="12.5" customHeight="1" x14ac:dyDescent="0.35">
      <c r="A6613" s="2">
        <v>105</v>
      </c>
      <c r="B6613" s="2" t="s">
        <v>69</v>
      </c>
      <c r="C6613" s="67">
        <v>220.99600000000001</v>
      </c>
      <c r="D6613" t="s">
        <v>65</v>
      </c>
      <c r="E6613" s="2" t="s">
        <v>59</v>
      </c>
      <c r="F6613" s="2" t="s">
        <v>70</v>
      </c>
      <c r="G6613" s="2"/>
      <c r="I6613" s="60">
        <f t="shared" si="415"/>
        <v>0</v>
      </c>
      <c r="J6613" s="60">
        <f>IF(OR(I6613="",I6614="",I6615=""),"",(AVERAGEIF(A6613:A$10000,A6613,I6613:I$10000)))</f>
        <v>0</v>
      </c>
      <c r="K6613" s="60"/>
      <c r="L6613" s="55" t="str">
        <f>IF(O6613="","",A6613)</f>
        <v/>
      </c>
      <c r="M6613" s="60" t="str">
        <f>IF(O6613="","",(VLOOKUP(A6613,A6613:E13597,5,FALSE)))</f>
        <v/>
      </c>
      <c r="N6613" s="55" t="str">
        <f t="shared" si="416"/>
        <v/>
      </c>
      <c r="O6613" s="55" t="str">
        <f t="shared" si="414"/>
        <v/>
      </c>
      <c r="P6613" s="104">
        <f t="shared" si="417"/>
        <v>14.300000000019963</v>
      </c>
      <c r="Q6613" s="58"/>
      <c r="R6613" s="58"/>
      <c r="S6613" s="102"/>
    </row>
    <row r="6614" spans="1:19" ht="12.5" customHeight="1" x14ac:dyDescent="0.35">
      <c r="A6614" s="60">
        <v>105</v>
      </c>
      <c r="B6614" s="60" t="s">
        <v>69</v>
      </c>
      <c r="C6614" s="68">
        <v>221.0102</v>
      </c>
      <c r="D6614" s="58" t="s">
        <v>65</v>
      </c>
      <c r="E6614" s="60" t="s">
        <v>59</v>
      </c>
      <c r="F6614" s="60" t="s">
        <v>70</v>
      </c>
      <c r="G6614" s="60"/>
      <c r="H6614" s="60"/>
      <c r="I6614" s="60">
        <f t="shared" si="415"/>
        <v>0</v>
      </c>
      <c r="J6614" s="60">
        <f>IF(OR(I6614="",I6615="",I6616=""),"",(AVERAGEIF(A6614:A$10000,A6614,I6614:I$10000)))</f>
        <v>0</v>
      </c>
      <c r="K6614" s="60"/>
      <c r="L6614" s="60" t="str">
        <f>IF(O6614="","",A6614)</f>
        <v/>
      </c>
      <c r="M6614" s="60" t="str">
        <f>IF(O6614="","",(VLOOKUP(A6614,A6614:E13598,5,FALSE)))</f>
        <v/>
      </c>
      <c r="N6614" s="60" t="str">
        <f t="shared" si="416"/>
        <v/>
      </c>
      <c r="O6614" s="60" t="str">
        <f t="shared" si="414"/>
        <v/>
      </c>
      <c r="P6614" s="103">
        <f t="shared" si="417"/>
        <v>14.199999999988222</v>
      </c>
      <c r="Q6614" s="58"/>
      <c r="R6614" s="58"/>
      <c r="S6614" s="102"/>
    </row>
    <row r="6615" spans="1:19" ht="12.5" customHeight="1" x14ac:dyDescent="0.35">
      <c r="A6615" s="2">
        <v>105</v>
      </c>
      <c r="B6615" s="2" t="s">
        <v>69</v>
      </c>
      <c r="C6615" s="67">
        <v>221.02510000000001</v>
      </c>
      <c r="D6615" t="s">
        <v>65</v>
      </c>
      <c r="E6615" s="2" t="s">
        <v>59</v>
      </c>
      <c r="F6615" s="2" t="s">
        <v>70</v>
      </c>
      <c r="G6615" s="2"/>
      <c r="I6615" s="60">
        <f t="shared" si="415"/>
        <v>0</v>
      </c>
      <c r="J6615" s="60">
        <f>IF(OR(I6615="",I6616="",I6617=""),"",(AVERAGEIF(A6615:A$10000,A6615,I6615:I$10000)))</f>
        <v>0</v>
      </c>
      <c r="K6615" s="60"/>
      <c r="L6615" s="55" t="str">
        <f>IF(O6615="","",A6615)</f>
        <v/>
      </c>
      <c r="M6615" s="60" t="str">
        <f>IF(O6615="","",(VLOOKUP(A6615,A6615:E13599,5,FALSE)))</f>
        <v/>
      </c>
      <c r="N6615" s="55" t="str">
        <f t="shared" si="416"/>
        <v/>
      </c>
      <c r="O6615" s="55" t="str">
        <f t="shared" si="414"/>
        <v/>
      </c>
      <c r="P6615" s="104">
        <f t="shared" si="417"/>
        <v>14.90000000001146</v>
      </c>
      <c r="Q6615" s="58"/>
      <c r="R6615" s="58"/>
      <c r="S6615" s="102"/>
    </row>
    <row r="6616" spans="1:19" ht="12.5" customHeight="1" x14ac:dyDescent="0.35">
      <c r="A6616" s="60">
        <v>105</v>
      </c>
      <c r="B6616" s="60" t="s">
        <v>69</v>
      </c>
      <c r="C6616" s="68">
        <v>221.0395</v>
      </c>
      <c r="D6616" s="58" t="s">
        <v>65</v>
      </c>
      <c r="E6616" s="60" t="s">
        <v>59</v>
      </c>
      <c r="F6616" s="60" t="s">
        <v>70</v>
      </c>
      <c r="G6616" s="60"/>
      <c r="H6616" s="60"/>
      <c r="I6616" s="60">
        <f t="shared" si="415"/>
        <v>0</v>
      </c>
      <c r="J6616" s="60">
        <f>IF(OR(I6616="",I6617="",I6618=""),"",(AVERAGEIF(A6616:A$10000,A6616,I6616:I$10000)))</f>
        <v>0</v>
      </c>
      <c r="K6616" s="60"/>
      <c r="L6616" s="60" t="str">
        <f>IF(O6616="","",A6616)</f>
        <v/>
      </c>
      <c r="M6616" s="60" t="str">
        <f>IF(O6616="","",(VLOOKUP(A6616,A6616:E13600,5,FALSE)))</f>
        <v/>
      </c>
      <c r="N6616" s="60" t="str">
        <f t="shared" si="416"/>
        <v/>
      </c>
      <c r="O6616" s="60" t="str">
        <f t="shared" si="414"/>
        <v/>
      </c>
      <c r="P6616" s="103">
        <f t="shared" si="417"/>
        <v>14.399999999994861</v>
      </c>
      <c r="Q6616" s="58"/>
      <c r="R6616" s="58"/>
      <c r="S6616" s="102"/>
    </row>
    <row r="6617" spans="1:19" ht="12.5" customHeight="1" x14ac:dyDescent="0.35">
      <c r="A6617" s="2">
        <v>105</v>
      </c>
      <c r="B6617" s="2" t="s">
        <v>69</v>
      </c>
      <c r="C6617" s="67">
        <v>221.0539</v>
      </c>
      <c r="D6617" t="s">
        <v>65</v>
      </c>
      <c r="E6617" s="2" t="s">
        <v>59</v>
      </c>
      <c r="F6617" s="2" t="s">
        <v>70</v>
      </c>
      <c r="G6617" s="2"/>
      <c r="I6617" s="60">
        <f t="shared" si="415"/>
        <v>0</v>
      </c>
      <c r="J6617" s="60">
        <f>IF(OR(I6617="",I6618="",I6619=""),"",(AVERAGEIF(A6617:A$10000,A6617,I6617:I$10000)))</f>
        <v>0</v>
      </c>
      <c r="K6617" s="60"/>
      <c r="L6617" s="55" t="str">
        <f>IF(O6617="","",A6617)</f>
        <v/>
      </c>
      <c r="M6617" s="60" t="str">
        <f>IF(O6617="","",(VLOOKUP(A6617,A6617:E13601,5,FALSE)))</f>
        <v/>
      </c>
      <c r="N6617" s="55" t="str">
        <f t="shared" si="416"/>
        <v/>
      </c>
      <c r="O6617" s="55" t="str">
        <f t="shared" si="414"/>
        <v/>
      </c>
      <c r="P6617" s="104">
        <f t="shared" si="417"/>
        <v>14.399999999994861</v>
      </c>
      <c r="Q6617" s="58"/>
      <c r="R6617" s="58"/>
      <c r="S6617" s="102"/>
    </row>
    <row r="6618" spans="1:19" ht="12.5" customHeight="1" x14ac:dyDescent="0.35">
      <c r="A6618" s="60">
        <v>105</v>
      </c>
      <c r="B6618" s="60" t="s">
        <v>69</v>
      </c>
      <c r="C6618" s="68">
        <v>221.06800000000001</v>
      </c>
      <c r="D6618" s="58" t="s">
        <v>65</v>
      </c>
      <c r="E6618" s="60" t="s">
        <v>59</v>
      </c>
      <c r="F6618" s="60" t="s">
        <v>70</v>
      </c>
      <c r="G6618" s="60"/>
      <c r="H6618" s="60"/>
      <c r="I6618" s="60">
        <f t="shared" si="415"/>
        <v>0</v>
      </c>
      <c r="J6618" s="60">
        <f>IF(OR(I6618="",I6619="",I6620=""),"",(AVERAGEIF(A6618:A$10000,A6618,I6618:I$10000)))</f>
        <v>0</v>
      </c>
      <c r="K6618" s="60"/>
      <c r="L6618" s="60" t="str">
        <f>IF(O6618="","",A6618)</f>
        <v/>
      </c>
      <c r="M6618" s="60" t="str">
        <f>IF(O6618="","",(VLOOKUP(A6618,A6618:E13602,5,FALSE)))</f>
        <v/>
      </c>
      <c r="N6618" s="60" t="str">
        <f t="shared" si="416"/>
        <v/>
      </c>
      <c r="O6618" s="60" t="str">
        <f t="shared" si="414"/>
        <v/>
      </c>
      <c r="P6618" s="103">
        <f t="shared" si="417"/>
        <v>14.100000000013324</v>
      </c>
      <c r="Q6618" s="58"/>
      <c r="R6618" s="58"/>
      <c r="S6618" s="102"/>
    </row>
    <row r="6619" spans="1:19" ht="12.5" customHeight="1" x14ac:dyDescent="0.35">
      <c r="A6619" s="2">
        <v>105</v>
      </c>
      <c r="B6619" s="2" t="s">
        <v>69</v>
      </c>
      <c r="C6619" s="67">
        <v>221.08349999999999</v>
      </c>
      <c r="D6619" t="s">
        <v>65</v>
      </c>
      <c r="E6619" s="2" t="s">
        <v>59</v>
      </c>
      <c r="F6619" s="2" t="s">
        <v>70</v>
      </c>
      <c r="G6619" s="2"/>
      <c r="I6619" s="60">
        <f t="shared" si="415"/>
        <v>0</v>
      </c>
      <c r="J6619" s="60">
        <f>IF(OR(I6619="",I6620="",I6621=""),"",(AVERAGEIF(A6619:A$10000,A6619,I6619:I$10000)))</f>
        <v>0</v>
      </c>
      <c r="K6619" s="60"/>
      <c r="L6619" s="55" t="str">
        <f>IF(O6619="","",A6619)</f>
        <v/>
      </c>
      <c r="M6619" s="60" t="str">
        <f>IF(O6619="","",(VLOOKUP(A6619,A6619:E13603,5,FALSE)))</f>
        <v/>
      </c>
      <c r="N6619" s="55" t="str">
        <f t="shared" si="416"/>
        <v/>
      </c>
      <c r="O6619" s="55" t="str">
        <f t="shared" si="414"/>
        <v/>
      </c>
      <c r="P6619" s="104">
        <f t="shared" si="417"/>
        <v>15.499999999974534</v>
      </c>
      <c r="Q6619" s="58"/>
      <c r="R6619" s="58"/>
      <c r="S6619" s="102"/>
    </row>
    <row r="6620" spans="1:19" ht="12.5" customHeight="1" x14ac:dyDescent="0.35">
      <c r="A6620" s="60">
        <v>105</v>
      </c>
      <c r="B6620" s="60" t="s">
        <v>69</v>
      </c>
      <c r="C6620" s="68">
        <v>221.09800000000001</v>
      </c>
      <c r="D6620" s="58" t="s">
        <v>65</v>
      </c>
      <c r="E6620" s="60" t="s">
        <v>59</v>
      </c>
      <c r="F6620" s="60" t="s">
        <v>70</v>
      </c>
      <c r="G6620" s="60"/>
      <c r="H6620" s="60"/>
      <c r="I6620" s="60">
        <f t="shared" si="415"/>
        <v>0</v>
      </c>
      <c r="J6620" s="60">
        <f>IF(OR(I6620="",I6621="",I6622=""),"",(AVERAGEIF(A6620:A$10000,A6620,I6620:I$10000)))</f>
        <v>0</v>
      </c>
      <c r="K6620" s="60"/>
      <c r="L6620" s="60" t="str">
        <f>IF(O6620="","",A6620)</f>
        <v/>
      </c>
      <c r="M6620" s="60" t="str">
        <f>IF(O6620="","",(VLOOKUP(A6620,A6620:E13604,5,FALSE)))</f>
        <v/>
      </c>
      <c r="N6620" s="60" t="str">
        <f t="shared" si="416"/>
        <v/>
      </c>
      <c r="O6620" s="60" t="str">
        <f t="shared" si="414"/>
        <v/>
      </c>
      <c r="P6620" s="103">
        <f t="shared" si="417"/>
        <v>14.500000000026603</v>
      </c>
      <c r="Q6620" s="58"/>
      <c r="R6620" s="58"/>
      <c r="S6620" s="102"/>
    </row>
    <row r="6621" spans="1:19" ht="12.5" customHeight="1" x14ac:dyDescent="0.35">
      <c r="A6621" s="2">
        <v>105</v>
      </c>
      <c r="B6621" s="2" t="s">
        <v>69</v>
      </c>
      <c r="C6621" s="67">
        <v>221.1233</v>
      </c>
      <c r="D6621" t="s">
        <v>65</v>
      </c>
      <c r="E6621" s="2" t="s">
        <v>59</v>
      </c>
      <c r="F6621" s="2" t="s">
        <v>70</v>
      </c>
      <c r="G6621" s="2"/>
      <c r="I6621" s="60">
        <f t="shared" si="415"/>
        <v>0</v>
      </c>
      <c r="J6621" s="60">
        <f>IF(OR(I6621="",I6622="",I6623=""),"",(AVERAGEIF(A6621:A$10000,A6621,I6621:I$10000)))</f>
        <v>0</v>
      </c>
      <c r="K6621" s="60"/>
      <c r="L6621" s="55" t="str">
        <f>IF(O6621="","",A6621)</f>
        <v/>
      </c>
      <c r="M6621" s="60" t="str">
        <f>IF(O6621="","",(VLOOKUP(A6621,A6621:E13605,5,FALSE)))</f>
        <v/>
      </c>
      <c r="N6621" s="55" t="str">
        <f t="shared" si="416"/>
        <v/>
      </c>
      <c r="O6621" s="55" t="str">
        <f t="shared" si="414"/>
        <v/>
      </c>
      <c r="P6621" s="104">
        <f t="shared" si="417"/>
        <v>25.299999999987222</v>
      </c>
      <c r="Q6621" s="58"/>
      <c r="R6621" s="58"/>
      <c r="S6621" s="102"/>
    </row>
    <row r="6622" spans="1:19" ht="12.5" customHeight="1" x14ac:dyDescent="0.35">
      <c r="A6622" s="60">
        <v>105</v>
      </c>
      <c r="B6622" s="60" t="s">
        <v>69</v>
      </c>
      <c r="C6622" s="68">
        <v>221.14189999999999</v>
      </c>
      <c r="D6622" s="58" t="s">
        <v>65</v>
      </c>
      <c r="E6622" s="60" t="s">
        <v>59</v>
      </c>
      <c r="F6622" s="60" t="s">
        <v>70</v>
      </c>
      <c r="G6622" s="60"/>
      <c r="H6622" s="60"/>
      <c r="I6622" s="60">
        <f t="shared" si="415"/>
        <v>0</v>
      </c>
      <c r="J6622" s="60">
        <f>IF(OR(I6622="",I6623="",I6624=""),"",(AVERAGEIF(A6622:A$10000,A6622,I6622:I$10000)))</f>
        <v>0</v>
      </c>
      <c r="K6622" s="60"/>
      <c r="L6622" s="60" t="str">
        <f>IF(O6622="","",A6622)</f>
        <v/>
      </c>
      <c r="M6622" s="60" t="str">
        <f>IF(O6622="","",(VLOOKUP(A6622,A6622:E13606,5,FALSE)))</f>
        <v/>
      </c>
      <c r="N6622" s="60" t="str">
        <f t="shared" si="416"/>
        <v/>
      </c>
      <c r="O6622" s="60" t="str">
        <f t="shared" si="414"/>
        <v/>
      </c>
      <c r="P6622" s="103">
        <f t="shared" si="417"/>
        <v>18.599999999992178</v>
      </c>
      <c r="Q6622" s="58"/>
      <c r="R6622" s="58"/>
      <c r="S6622" s="102"/>
    </row>
    <row r="6623" spans="1:19" ht="12.5" customHeight="1" x14ac:dyDescent="0.35">
      <c r="A6623" s="2">
        <v>105</v>
      </c>
      <c r="B6623" s="2" t="s">
        <v>69</v>
      </c>
      <c r="C6623" s="67">
        <v>221.1591</v>
      </c>
      <c r="D6623" t="s">
        <v>65</v>
      </c>
      <c r="E6623" s="2" t="s">
        <v>59</v>
      </c>
      <c r="F6623" s="2" t="s">
        <v>70</v>
      </c>
      <c r="G6623" s="2"/>
      <c r="I6623" s="60">
        <f t="shared" si="415"/>
        <v>0</v>
      </c>
      <c r="J6623" s="60">
        <f>IF(OR(I6623="",I6624="",I6625=""),"",(AVERAGEIF(A6623:A$10000,A6623,I6623:I$10000)))</f>
        <v>0</v>
      </c>
      <c r="K6623" s="60"/>
      <c r="L6623" s="55" t="str">
        <f>IF(O6623="","",A6623)</f>
        <v/>
      </c>
      <c r="M6623" s="60" t="str">
        <f>IF(O6623="","",(VLOOKUP(A6623,A6623:E13607,5,FALSE)))</f>
        <v/>
      </c>
      <c r="N6623" s="55" t="str">
        <f t="shared" si="416"/>
        <v/>
      </c>
      <c r="O6623" s="55" t="str">
        <f t="shared" si="414"/>
        <v/>
      </c>
      <c r="P6623" s="104">
        <f t="shared" si="417"/>
        <v>17.200000000002547</v>
      </c>
      <c r="Q6623" s="58"/>
      <c r="R6623" s="58"/>
      <c r="S6623" s="102"/>
    </row>
    <row r="6624" spans="1:19" ht="12.5" customHeight="1" x14ac:dyDescent="0.35">
      <c r="A6624" s="60">
        <v>105</v>
      </c>
      <c r="B6624" s="60" t="s">
        <v>69</v>
      </c>
      <c r="C6624" s="68">
        <v>221.1764</v>
      </c>
      <c r="D6624" s="58" t="s">
        <v>65</v>
      </c>
      <c r="E6624" s="60" t="s">
        <v>59</v>
      </c>
      <c r="F6624" s="60" t="s">
        <v>70</v>
      </c>
      <c r="G6624" s="60"/>
      <c r="H6624" s="60"/>
      <c r="I6624" s="60">
        <f t="shared" si="415"/>
        <v>0</v>
      </c>
      <c r="J6624" s="60">
        <f>IF(OR(I6624="",I6625="",I6626=""),"",(AVERAGEIF(A6624:A$10000,A6624,I6624:I$10000)))</f>
        <v>0</v>
      </c>
      <c r="K6624" s="60"/>
      <c r="L6624" s="60" t="str">
        <f>IF(O6624="","",A6624)</f>
        <v/>
      </c>
      <c r="M6624" s="60" t="str">
        <f>IF(O6624="","",(VLOOKUP(A6624,A6624:E13608,5,FALSE)))</f>
        <v/>
      </c>
      <c r="N6624" s="60" t="str">
        <f t="shared" si="416"/>
        <v/>
      </c>
      <c r="O6624" s="60" t="str">
        <f t="shared" si="414"/>
        <v/>
      </c>
      <c r="P6624" s="103">
        <f t="shared" si="417"/>
        <v>17.300000000005866</v>
      </c>
      <c r="Q6624" s="58"/>
      <c r="R6624" s="58"/>
      <c r="S6624" s="102"/>
    </row>
    <row r="6625" spans="1:19" ht="12.5" customHeight="1" x14ac:dyDescent="0.35">
      <c r="A6625" s="2">
        <v>105</v>
      </c>
      <c r="B6625" s="2" t="s">
        <v>69</v>
      </c>
      <c r="C6625" s="67">
        <v>221.1935</v>
      </c>
      <c r="D6625" t="s">
        <v>65</v>
      </c>
      <c r="E6625" s="2" t="s">
        <v>59</v>
      </c>
      <c r="F6625" s="2" t="s">
        <v>70</v>
      </c>
      <c r="G6625" s="2"/>
      <c r="I6625" s="60">
        <f t="shared" si="415"/>
        <v>0</v>
      </c>
      <c r="J6625" s="60">
        <f>IF(OR(I6625="",I6626="",I6627=""),"",(AVERAGEIF(A6625:A$10000,A6625,I6625:I$10000)))</f>
        <v>0</v>
      </c>
      <c r="K6625" s="60"/>
      <c r="L6625" s="55" t="str">
        <f>IF(O6625="","",A6625)</f>
        <v/>
      </c>
      <c r="M6625" s="60" t="str">
        <f>IF(O6625="","",(VLOOKUP(A6625,A6625:E13609,5,FALSE)))</f>
        <v/>
      </c>
      <c r="N6625" s="55" t="str">
        <f t="shared" si="416"/>
        <v/>
      </c>
      <c r="O6625" s="55" t="str">
        <f t="shared" si="414"/>
        <v/>
      </c>
      <c r="P6625" s="104">
        <f t="shared" si="417"/>
        <v>17.099999999999227</v>
      </c>
      <c r="Q6625" s="58"/>
      <c r="R6625" s="58"/>
      <c r="S6625" s="102"/>
    </row>
    <row r="6626" spans="1:19" ht="12.5" customHeight="1" x14ac:dyDescent="0.35">
      <c r="A6626" s="60">
        <v>105</v>
      </c>
      <c r="B6626" s="60" t="s">
        <v>69</v>
      </c>
      <c r="C6626" s="68">
        <v>221.21119999999999</v>
      </c>
      <c r="D6626" s="58" t="s">
        <v>65</v>
      </c>
      <c r="E6626" s="60" t="s">
        <v>59</v>
      </c>
      <c r="F6626" s="60" t="s">
        <v>70</v>
      </c>
      <c r="G6626" s="60"/>
      <c r="H6626" s="60"/>
      <c r="I6626" s="60">
        <f t="shared" si="415"/>
        <v>0</v>
      </c>
      <c r="J6626" s="60">
        <f>IF(OR(I6626="",I6627="",I6628=""),"",(AVERAGEIF(A6626:A$10000,A6626,I6626:I$10000)))</f>
        <v>0</v>
      </c>
      <c r="K6626" s="60"/>
      <c r="L6626" s="60" t="str">
        <f>IF(O6626="","",A6626)</f>
        <v/>
      </c>
      <c r="M6626" s="60" t="str">
        <f>IF(O6626="","",(VLOOKUP(A6626,A6626:E13610,5,FALSE)))</f>
        <v/>
      </c>
      <c r="N6626" s="60" t="str">
        <f t="shared" si="416"/>
        <v/>
      </c>
      <c r="O6626" s="60" t="str">
        <f t="shared" si="414"/>
        <v/>
      </c>
      <c r="P6626" s="103">
        <f t="shared" si="417"/>
        <v>17.699999999990723</v>
      </c>
      <c r="Q6626" s="58"/>
      <c r="R6626" s="58"/>
      <c r="S6626" s="102"/>
    </row>
    <row r="6627" spans="1:19" ht="12.5" customHeight="1" x14ac:dyDescent="0.35">
      <c r="A6627" s="2">
        <v>105</v>
      </c>
      <c r="B6627" s="2" t="s">
        <v>69</v>
      </c>
      <c r="C6627" s="67">
        <v>221.22649999999999</v>
      </c>
      <c r="D6627" t="s">
        <v>65</v>
      </c>
      <c r="E6627" s="2" t="s">
        <v>59</v>
      </c>
      <c r="F6627" s="2" t="s">
        <v>70</v>
      </c>
      <c r="G6627" s="2"/>
      <c r="I6627" s="60">
        <f t="shared" si="415"/>
        <v>0</v>
      </c>
      <c r="J6627" s="60">
        <f>IF(OR(I6627="",I6628="",I6629=""),"",(AVERAGEIF(A6627:A$10000,A6627,I6627:I$10000)))</f>
        <v>0</v>
      </c>
      <c r="K6627" s="60"/>
      <c r="L6627" s="55" t="str">
        <f>IF(O6627="","",A6627)</f>
        <v/>
      </c>
      <c r="M6627" s="60" t="str">
        <f>IF(O6627="","",(VLOOKUP(A6627,A6627:E13611,5,FALSE)))</f>
        <v/>
      </c>
      <c r="N6627" s="55" t="str">
        <f t="shared" si="416"/>
        <v/>
      </c>
      <c r="O6627" s="55" t="str">
        <f t="shared" si="414"/>
        <v/>
      </c>
      <c r="P6627" s="104">
        <f t="shared" si="417"/>
        <v>15.299999999996317</v>
      </c>
      <c r="Q6627" s="58"/>
      <c r="R6627" s="58"/>
      <c r="S6627" s="102"/>
    </row>
    <row r="6628" spans="1:19" ht="12.5" customHeight="1" x14ac:dyDescent="0.35">
      <c r="A6628" s="60">
        <v>105</v>
      </c>
      <c r="B6628" s="60" t="s">
        <v>69</v>
      </c>
      <c r="C6628" s="68">
        <v>221.24430000000001</v>
      </c>
      <c r="D6628" s="58" t="s">
        <v>65</v>
      </c>
      <c r="E6628" s="60" t="s">
        <v>59</v>
      </c>
      <c r="F6628" s="60" t="s">
        <v>70</v>
      </c>
      <c r="G6628" s="60"/>
      <c r="H6628" s="60"/>
      <c r="I6628" s="60">
        <f t="shared" si="415"/>
        <v>0</v>
      </c>
      <c r="J6628" s="60">
        <f>IF(OR(I6628="",I6629="",I6630=""),"",(AVERAGEIF(A6628:A$10000,A6628,I6628:I$10000)))</f>
        <v>0</v>
      </c>
      <c r="K6628" s="60"/>
      <c r="L6628" s="60" t="str">
        <f>IF(O6628="","",A6628)</f>
        <v/>
      </c>
      <c r="M6628" s="60" t="str">
        <f>IF(O6628="","",(VLOOKUP(A6628,A6628:E13612,5,FALSE)))</f>
        <v/>
      </c>
      <c r="N6628" s="60" t="str">
        <f t="shared" si="416"/>
        <v/>
      </c>
      <c r="O6628" s="60" t="str">
        <f t="shared" si="414"/>
        <v/>
      </c>
      <c r="P6628" s="103">
        <f t="shared" si="417"/>
        <v>17.800000000022465</v>
      </c>
      <c r="Q6628" s="58"/>
      <c r="R6628" s="58"/>
      <c r="S6628" s="102"/>
    </row>
    <row r="6629" spans="1:19" ht="12.5" customHeight="1" x14ac:dyDescent="0.35">
      <c r="A6629" s="2">
        <v>105</v>
      </c>
      <c r="B6629" s="2" t="s">
        <v>69</v>
      </c>
      <c r="C6629" s="67">
        <v>221.2654</v>
      </c>
      <c r="D6629" t="s">
        <v>65</v>
      </c>
      <c r="E6629" s="2" t="s">
        <v>59</v>
      </c>
      <c r="F6629" s="2" t="s">
        <v>70</v>
      </c>
      <c r="G6629" s="2"/>
      <c r="I6629" s="60">
        <f t="shared" si="415"/>
        <v>0</v>
      </c>
      <c r="J6629" s="60">
        <f>IF(OR(I6629="",I6630="",I6631=""),"",(AVERAGEIF(A6629:A$10000,A6629,I6629:I$10000)))</f>
        <v>0</v>
      </c>
      <c r="K6629" s="60"/>
      <c r="L6629" s="55" t="str">
        <f>IF(O6629="","",A6629)</f>
        <v/>
      </c>
      <c r="M6629" s="60" t="str">
        <f>IF(O6629="","",(VLOOKUP(A6629,A6629:E13613,5,FALSE)))</f>
        <v/>
      </c>
      <c r="N6629" s="55" t="str">
        <f t="shared" si="416"/>
        <v/>
      </c>
      <c r="O6629" s="55" t="str">
        <f t="shared" si="414"/>
        <v/>
      </c>
      <c r="P6629" s="104">
        <f t="shared" si="417"/>
        <v>21.099999999989905</v>
      </c>
      <c r="Q6629" s="58"/>
      <c r="R6629" s="58"/>
      <c r="S6629" s="102"/>
    </row>
    <row r="6630" spans="1:19" ht="12.5" customHeight="1" x14ac:dyDescent="0.35">
      <c r="A6630" s="60">
        <v>105</v>
      </c>
      <c r="B6630" s="60" t="s">
        <v>69</v>
      </c>
      <c r="C6630" s="68">
        <v>221.2807</v>
      </c>
      <c r="D6630" s="58" t="s">
        <v>65</v>
      </c>
      <c r="E6630" s="60" t="s">
        <v>59</v>
      </c>
      <c r="F6630" s="60" t="s">
        <v>70</v>
      </c>
      <c r="G6630" s="60"/>
      <c r="H6630" s="60"/>
      <c r="I6630" s="60">
        <f t="shared" si="415"/>
        <v>0</v>
      </c>
      <c r="J6630" s="60">
        <f>IF(OR(I6630="",I6631="",I6632=""),"",(AVERAGEIF(A6630:A$10000,A6630,I6630:I$10000)))</f>
        <v>0</v>
      </c>
      <c r="K6630" s="60"/>
      <c r="L6630" s="60" t="str">
        <f>IF(O6630="","",A6630)</f>
        <v/>
      </c>
      <c r="M6630" s="60" t="str">
        <f>IF(O6630="","",(VLOOKUP(A6630,A6630:E13614,5,FALSE)))</f>
        <v/>
      </c>
      <c r="N6630" s="60" t="str">
        <f t="shared" si="416"/>
        <v/>
      </c>
      <c r="O6630" s="60" t="str">
        <f t="shared" si="414"/>
        <v/>
      </c>
      <c r="P6630" s="103">
        <f t="shared" si="417"/>
        <v>15.299999999996317</v>
      </c>
      <c r="Q6630" s="58"/>
      <c r="R6630" s="58"/>
      <c r="S6630" s="102"/>
    </row>
    <row r="6631" spans="1:19" ht="12.5" customHeight="1" x14ac:dyDescent="0.35">
      <c r="A6631" s="2">
        <v>105</v>
      </c>
      <c r="B6631" s="2" t="s">
        <v>69</v>
      </c>
      <c r="C6631" s="67">
        <v>221.2946</v>
      </c>
      <c r="D6631" t="s">
        <v>65</v>
      </c>
      <c r="E6631" s="2" t="s">
        <v>59</v>
      </c>
      <c r="F6631" s="2" t="s">
        <v>70</v>
      </c>
      <c r="G6631" s="2"/>
      <c r="I6631" s="60">
        <f t="shared" si="415"/>
        <v>0</v>
      </c>
      <c r="J6631" s="60">
        <f>IF(OR(I6631="",I6632="",I6633=""),"",(AVERAGEIF(A6631:A$10000,A6631,I6631:I$10000)))</f>
        <v>0</v>
      </c>
      <c r="K6631" s="60"/>
      <c r="L6631" s="55" t="str">
        <f>IF(O6631="","",A6631)</f>
        <v/>
      </c>
      <c r="M6631" s="60" t="str">
        <f>IF(O6631="","",(VLOOKUP(A6631,A6631:E13615,5,FALSE)))</f>
        <v/>
      </c>
      <c r="N6631" s="55" t="str">
        <f t="shared" si="416"/>
        <v/>
      </c>
      <c r="O6631" s="55" t="str">
        <f t="shared" si="414"/>
        <v/>
      </c>
      <c r="P6631" s="104">
        <f t="shared" si="417"/>
        <v>13.900000000006685</v>
      </c>
      <c r="Q6631" s="58"/>
      <c r="R6631" s="58"/>
      <c r="S6631" s="102"/>
    </row>
    <row r="6632" spans="1:19" ht="12.5" customHeight="1" x14ac:dyDescent="0.35">
      <c r="A6632" s="60">
        <v>105</v>
      </c>
      <c r="B6632" s="60" t="s">
        <v>69</v>
      </c>
      <c r="C6632" s="68">
        <v>221.30869999999999</v>
      </c>
      <c r="D6632" s="58" t="s">
        <v>65</v>
      </c>
      <c r="E6632" s="60" t="s">
        <v>59</v>
      </c>
      <c r="F6632" s="60" t="s">
        <v>70</v>
      </c>
      <c r="G6632" s="60"/>
      <c r="H6632" s="60"/>
      <c r="I6632" s="60">
        <f t="shared" si="415"/>
        <v>0</v>
      </c>
      <c r="J6632" s="60">
        <f>IF(OR(I6632="",I6633="",I6634=""),"",(AVERAGEIF(A6632:A$10000,A6632,I6632:I$10000)))</f>
        <v>0</v>
      </c>
      <c r="K6632" s="60"/>
      <c r="L6632" s="60" t="str">
        <f>IF(O6632="","",A6632)</f>
        <v/>
      </c>
      <c r="M6632" s="60" t="str">
        <f>IF(O6632="","",(VLOOKUP(A6632,A6632:E13616,5,FALSE)))</f>
        <v/>
      </c>
      <c r="N6632" s="60" t="str">
        <f t="shared" si="416"/>
        <v/>
      </c>
      <c r="O6632" s="60" t="str">
        <f t="shared" si="414"/>
        <v/>
      </c>
      <c r="P6632" s="103">
        <f t="shared" si="417"/>
        <v>14.099999999984902</v>
      </c>
      <c r="Q6632" s="58"/>
      <c r="R6632" s="58"/>
      <c r="S6632" s="102"/>
    </row>
    <row r="6633" spans="1:19" ht="12.5" customHeight="1" x14ac:dyDescent="0.35">
      <c r="A6633" s="2">
        <v>105</v>
      </c>
      <c r="B6633" s="2" t="s">
        <v>69</v>
      </c>
      <c r="C6633" s="67">
        <v>221.3347</v>
      </c>
      <c r="D6633" t="s">
        <v>65</v>
      </c>
      <c r="E6633" s="2" t="s">
        <v>59</v>
      </c>
      <c r="F6633" s="2" t="s">
        <v>70</v>
      </c>
      <c r="G6633" s="2"/>
      <c r="I6633" s="60">
        <f t="shared" si="415"/>
        <v>0</v>
      </c>
      <c r="J6633" s="60">
        <f>IF(OR(I6633="",I6634="",I6635=""),"",(AVERAGEIF(A6633:A$10000,A6633,I6633:I$10000)))</f>
        <v>0</v>
      </c>
      <c r="K6633" s="60"/>
      <c r="L6633" s="55" t="str">
        <f>IF(O6633="","",A6633)</f>
        <v/>
      </c>
      <c r="M6633" s="60" t="str">
        <f>IF(O6633="","",(VLOOKUP(A6633,A6633:E13617,5,FALSE)))</f>
        <v/>
      </c>
      <c r="N6633" s="55" t="str">
        <f t="shared" si="416"/>
        <v/>
      </c>
      <c r="O6633" s="55" t="str">
        <f t="shared" si="414"/>
        <v/>
      </c>
      <c r="P6633" s="104">
        <f t="shared" si="417"/>
        <v>26.000000000010459</v>
      </c>
      <c r="Q6633" s="58"/>
      <c r="R6633" s="58"/>
      <c r="S6633" s="102"/>
    </row>
    <row r="6634" spans="1:19" ht="12.5" customHeight="1" x14ac:dyDescent="0.35">
      <c r="A6634" s="60">
        <v>105</v>
      </c>
      <c r="B6634" s="60" t="s">
        <v>69</v>
      </c>
      <c r="C6634" s="68">
        <v>221.3502</v>
      </c>
      <c r="D6634" s="58" t="s">
        <v>65</v>
      </c>
      <c r="E6634" s="60" t="s">
        <v>59</v>
      </c>
      <c r="F6634" s="60" t="s">
        <v>70</v>
      </c>
      <c r="G6634" s="60"/>
      <c r="H6634" s="60"/>
      <c r="I6634" s="60">
        <f t="shared" si="415"/>
        <v>0</v>
      </c>
      <c r="J6634" s="60">
        <f>IF(OR(I6634="",I6635="",I6636=""),"",(AVERAGEIF(A6634:A$10000,A6634,I6634:I$10000)))</f>
        <v>0</v>
      </c>
      <c r="K6634" s="60"/>
      <c r="L6634" s="60" t="str">
        <f>IF(O6634="","",A6634)</f>
        <v/>
      </c>
      <c r="M6634" s="60" t="str">
        <f>IF(O6634="","",(VLOOKUP(A6634,A6634:E13618,5,FALSE)))</f>
        <v/>
      </c>
      <c r="N6634" s="60" t="str">
        <f t="shared" si="416"/>
        <v/>
      </c>
      <c r="O6634" s="60" t="str">
        <f t="shared" si="414"/>
        <v/>
      </c>
      <c r="P6634" s="103">
        <f t="shared" si="417"/>
        <v>15.500000000002956</v>
      </c>
      <c r="Q6634" s="58"/>
      <c r="R6634" s="58"/>
      <c r="S6634" s="102"/>
    </row>
    <row r="6635" spans="1:19" ht="12.5" customHeight="1" x14ac:dyDescent="0.35">
      <c r="A6635" s="2">
        <v>105</v>
      </c>
      <c r="B6635" s="2" t="s">
        <v>69</v>
      </c>
      <c r="C6635" s="67">
        <v>221.36519999999999</v>
      </c>
      <c r="D6635" t="s">
        <v>65</v>
      </c>
      <c r="E6635" s="2" t="s">
        <v>59</v>
      </c>
      <c r="F6635" s="2" t="s">
        <v>70</v>
      </c>
      <c r="G6635" s="2"/>
      <c r="I6635" s="60">
        <f t="shared" si="415"/>
        <v>0</v>
      </c>
      <c r="J6635" s="60">
        <f>IF(OR(I6635="",I6636="",I6637=""),"",(AVERAGEIF(A6635:A$10000,A6635,I6635:I$10000)))</f>
        <v>0</v>
      </c>
      <c r="K6635" s="60"/>
      <c r="L6635" s="55" t="str">
        <f>IF(O6635="","",A6635)</f>
        <v/>
      </c>
      <c r="M6635" s="60" t="str">
        <f>IF(O6635="","",(VLOOKUP(A6635,A6635:E13619,5,FALSE)))</f>
        <v/>
      </c>
      <c r="N6635" s="55" t="str">
        <f t="shared" si="416"/>
        <v/>
      </c>
      <c r="O6635" s="55" t="str">
        <f t="shared" si="414"/>
        <v/>
      </c>
      <c r="P6635" s="104">
        <f t="shared" si="417"/>
        <v>14.999999999986358</v>
      </c>
      <c r="Q6635" s="58"/>
      <c r="R6635" s="58"/>
      <c r="S6635" s="102"/>
    </row>
    <row r="6636" spans="1:19" ht="12.5" customHeight="1" x14ac:dyDescent="0.35">
      <c r="A6636" s="60">
        <v>105</v>
      </c>
      <c r="B6636" s="60" t="s">
        <v>69</v>
      </c>
      <c r="C6636" s="68">
        <v>221.37950000000001</v>
      </c>
      <c r="D6636" s="58" t="s">
        <v>65</v>
      </c>
      <c r="E6636" s="60" t="s">
        <v>59</v>
      </c>
      <c r="F6636" s="60" t="s">
        <v>70</v>
      </c>
      <c r="G6636" s="60"/>
      <c r="H6636" s="60"/>
      <c r="I6636" s="60">
        <f t="shared" si="415"/>
        <v>0</v>
      </c>
      <c r="J6636" s="60">
        <f>IF(OR(I6636="",I6637="",I6638=""),"",(AVERAGEIF(A6636:A$10000,A6636,I6636:I$10000)))</f>
        <v>0</v>
      </c>
      <c r="K6636" s="60"/>
      <c r="L6636" s="60" t="str">
        <f>IF(O6636="","",A6636)</f>
        <v/>
      </c>
      <c r="M6636" s="60" t="str">
        <f>IF(O6636="","",(VLOOKUP(A6636,A6636:E13620,5,FALSE)))</f>
        <v/>
      </c>
      <c r="N6636" s="60" t="str">
        <f t="shared" si="416"/>
        <v/>
      </c>
      <c r="O6636" s="60" t="str">
        <f t="shared" si="414"/>
        <v/>
      </c>
      <c r="P6636" s="103">
        <f t="shared" si="417"/>
        <v>14.300000000019963</v>
      </c>
      <c r="Q6636" s="58"/>
      <c r="R6636" s="58"/>
      <c r="S6636" s="102"/>
    </row>
    <row r="6637" spans="1:19" ht="12.5" customHeight="1" x14ac:dyDescent="0.35">
      <c r="A6637" s="2">
        <v>105</v>
      </c>
      <c r="B6637" s="2" t="s">
        <v>69</v>
      </c>
      <c r="C6637" s="67">
        <v>221.3946</v>
      </c>
      <c r="D6637" t="s">
        <v>65</v>
      </c>
      <c r="E6637" s="2" t="s">
        <v>59</v>
      </c>
      <c r="F6637" s="2" t="s">
        <v>70</v>
      </c>
      <c r="G6637" s="2"/>
      <c r="I6637" s="60">
        <f t="shared" si="415"/>
        <v>0</v>
      </c>
      <c r="J6637" s="60">
        <f>IF(OR(I6637="",I6638="",I6639=""),"",(AVERAGEIF(A6637:A$10000,A6637,I6637:I$10000)))</f>
        <v>0</v>
      </c>
      <c r="K6637" s="60"/>
      <c r="L6637" s="55" t="str">
        <f>IF(O6637="","",A6637)</f>
        <v/>
      </c>
      <c r="M6637" s="60" t="str">
        <f>IF(O6637="","",(VLOOKUP(A6637,A6637:E13621,5,FALSE)))</f>
        <v/>
      </c>
      <c r="N6637" s="55" t="str">
        <f t="shared" si="416"/>
        <v/>
      </c>
      <c r="O6637" s="55" t="str">
        <f t="shared" si="414"/>
        <v/>
      </c>
      <c r="P6637" s="104">
        <f t="shared" si="417"/>
        <v>15.099999999989677</v>
      </c>
      <c r="Q6637" s="58"/>
      <c r="R6637" s="58"/>
      <c r="S6637" s="102"/>
    </row>
    <row r="6638" spans="1:19" ht="12.5" customHeight="1" x14ac:dyDescent="0.35">
      <c r="A6638" s="60">
        <v>105</v>
      </c>
      <c r="B6638" s="60" t="s">
        <v>69</v>
      </c>
      <c r="C6638" s="68">
        <v>221.40899999999999</v>
      </c>
      <c r="D6638" s="58" t="s">
        <v>65</v>
      </c>
      <c r="E6638" s="60" t="s">
        <v>59</v>
      </c>
      <c r="F6638" s="60" t="s">
        <v>70</v>
      </c>
      <c r="G6638" s="60"/>
      <c r="H6638" s="60"/>
      <c r="I6638" s="60">
        <f t="shared" si="415"/>
        <v>0</v>
      </c>
      <c r="J6638" s="60">
        <f>IF(OR(I6638="",I6639="",I6640=""),"",(AVERAGEIF(A6638:A$10000,A6638,I6638:I$10000)))</f>
        <v>0</v>
      </c>
      <c r="K6638" s="60"/>
      <c r="L6638" s="60" t="str">
        <f>IF(O6638="","",A6638)</f>
        <v/>
      </c>
      <c r="M6638" s="60" t="str">
        <f>IF(O6638="","",(VLOOKUP(A6638,A6638:E13622,5,FALSE)))</f>
        <v/>
      </c>
      <c r="N6638" s="60" t="str">
        <f t="shared" si="416"/>
        <v/>
      </c>
      <c r="O6638" s="60" t="str">
        <f t="shared" si="414"/>
        <v/>
      </c>
      <c r="P6638" s="103">
        <f t="shared" si="417"/>
        <v>14.399999999994861</v>
      </c>
      <c r="Q6638" s="58"/>
      <c r="R6638" s="58"/>
      <c r="S6638" s="102"/>
    </row>
    <row r="6639" spans="1:19" ht="12.5" customHeight="1" x14ac:dyDescent="0.35">
      <c r="A6639" s="2">
        <v>105</v>
      </c>
      <c r="B6639" s="2" t="s">
        <v>69</v>
      </c>
      <c r="C6639" s="67">
        <v>221.42400000000001</v>
      </c>
      <c r="D6639" t="s">
        <v>65</v>
      </c>
      <c r="E6639" s="2" t="s">
        <v>59</v>
      </c>
      <c r="F6639" s="2" t="s">
        <v>70</v>
      </c>
      <c r="G6639" s="2"/>
      <c r="I6639" s="60">
        <f t="shared" si="415"/>
        <v>0</v>
      </c>
      <c r="J6639" s="60">
        <f>IF(OR(I6639="",I6640="",I6641=""),"",(AVERAGEIF(A6639:A$10000,A6639,I6639:I$10000)))</f>
        <v>0</v>
      </c>
      <c r="K6639" s="60"/>
      <c r="L6639" s="55" t="str">
        <f>IF(O6639="","",A6639)</f>
        <v/>
      </c>
      <c r="M6639" s="60" t="str">
        <f>IF(O6639="","",(VLOOKUP(A6639,A6639:E13623,5,FALSE)))</f>
        <v/>
      </c>
      <c r="N6639" s="55" t="str">
        <f t="shared" si="416"/>
        <v/>
      </c>
      <c r="O6639" s="55" t="str">
        <f t="shared" si="414"/>
        <v/>
      </c>
      <c r="P6639" s="104">
        <f t="shared" si="417"/>
        <v>15.000000000014779</v>
      </c>
      <c r="Q6639" s="58"/>
      <c r="R6639" s="58"/>
      <c r="S6639" s="102"/>
    </row>
    <row r="6640" spans="1:19" ht="12.5" customHeight="1" x14ac:dyDescent="0.35">
      <c r="A6640" s="60">
        <v>105</v>
      </c>
      <c r="B6640" s="60" t="s">
        <v>71</v>
      </c>
      <c r="C6640" s="68">
        <v>221.4393</v>
      </c>
      <c r="D6640" s="58" t="s">
        <v>65</v>
      </c>
      <c r="E6640" s="60" t="s">
        <v>59</v>
      </c>
      <c r="F6640" s="60" t="s">
        <v>70</v>
      </c>
      <c r="G6640" s="60"/>
      <c r="H6640" s="60"/>
      <c r="I6640" s="60">
        <f t="shared" si="415"/>
        <v>0</v>
      </c>
      <c r="J6640" s="60">
        <f>IF(OR(I6640="",I6641="",I6642=""),"",(AVERAGEIF(A6640:A$10000,A6640,I6640:I$10000)))</f>
        <v>0</v>
      </c>
      <c r="K6640" s="60"/>
      <c r="L6640" s="60" t="str">
        <f>IF(O6640="","",A6640)</f>
        <v/>
      </c>
      <c r="M6640" s="60" t="str">
        <f>IF(O6640="","",(VLOOKUP(A6640,A6640:E13624,5,FALSE)))</f>
        <v/>
      </c>
      <c r="N6640" s="60" t="str">
        <f t="shared" si="416"/>
        <v/>
      </c>
      <c r="O6640" s="60" t="str">
        <f t="shared" si="414"/>
        <v/>
      </c>
      <c r="P6640" s="103">
        <f t="shared" si="417"/>
        <v>15.299999999996317</v>
      </c>
      <c r="Q6640" s="58"/>
      <c r="R6640" s="58"/>
      <c r="S6640" s="102"/>
    </row>
    <row r="6641" spans="1:19" ht="12.5" customHeight="1" x14ac:dyDescent="0.35">
      <c r="A6641" s="2">
        <v>105</v>
      </c>
      <c r="B6641" s="2" t="s">
        <v>71</v>
      </c>
      <c r="C6641" s="67">
        <v>221.45359999999999</v>
      </c>
      <c r="D6641" t="s">
        <v>65</v>
      </c>
      <c r="E6641" s="2" t="s">
        <v>59</v>
      </c>
      <c r="F6641" s="2" t="s">
        <v>70</v>
      </c>
      <c r="G6641" s="2"/>
      <c r="I6641" s="60">
        <f t="shared" si="415"/>
        <v>0</v>
      </c>
      <c r="J6641" s="60">
        <f>IF(OR(I6641="",I6642="",I6643=""),"",(AVERAGEIF(A6641:A$10000,A6641,I6641:I$10000)))</f>
        <v>0</v>
      </c>
      <c r="K6641" s="60"/>
      <c r="L6641" s="55" t="str">
        <f>IF(O6641="","",A6641)</f>
        <v/>
      </c>
      <c r="M6641" s="60" t="str">
        <f>IF(O6641="","",(VLOOKUP(A6641,A6641:E13625,5,FALSE)))</f>
        <v/>
      </c>
      <c r="N6641" s="55" t="str">
        <f t="shared" si="416"/>
        <v/>
      </c>
      <c r="O6641" s="55" t="str">
        <f t="shared" si="414"/>
        <v/>
      </c>
      <c r="P6641" s="104">
        <f t="shared" si="417"/>
        <v>14.299999999991542</v>
      </c>
      <c r="Q6641" s="58"/>
      <c r="R6641" s="58"/>
      <c r="S6641" s="102"/>
    </row>
    <row r="6642" spans="1:19" ht="12.5" customHeight="1" x14ac:dyDescent="0.35">
      <c r="A6642" s="60">
        <v>105</v>
      </c>
      <c r="B6642" s="60" t="s">
        <v>71</v>
      </c>
      <c r="C6642" s="68">
        <v>221.46789999999999</v>
      </c>
      <c r="D6642" s="58" t="s">
        <v>65</v>
      </c>
      <c r="E6642" s="60" t="s">
        <v>59</v>
      </c>
      <c r="F6642" s="60" t="s">
        <v>70</v>
      </c>
      <c r="G6642" s="60"/>
      <c r="H6642" s="60"/>
      <c r="I6642" s="60">
        <f t="shared" si="415"/>
        <v>0</v>
      </c>
      <c r="J6642" s="60">
        <f>IF(OR(I6642="",I6643="",I6644=""),"",(AVERAGEIF(A6642:A$10000,A6642,I6642:I$10000)))</f>
        <v>0</v>
      </c>
      <c r="K6642" s="60"/>
      <c r="L6642" s="60" t="str">
        <f>IF(O6642="","",A6642)</f>
        <v/>
      </c>
      <c r="M6642" s="60" t="str">
        <f>IF(O6642="","",(VLOOKUP(A6642,A6642:E13626,5,FALSE)))</f>
        <v/>
      </c>
      <c r="N6642" s="60" t="str">
        <f t="shared" si="416"/>
        <v/>
      </c>
      <c r="O6642" s="60" t="str">
        <f t="shared" si="414"/>
        <v/>
      </c>
      <c r="P6642" s="103">
        <f t="shared" si="417"/>
        <v>14.299999999991542</v>
      </c>
      <c r="Q6642" s="58"/>
      <c r="R6642" s="58"/>
      <c r="S6642" s="102"/>
    </row>
    <row r="6643" spans="1:19" ht="12.5" customHeight="1" x14ac:dyDescent="0.35">
      <c r="A6643" s="2">
        <v>105</v>
      </c>
      <c r="B6643" s="2" t="s">
        <v>71</v>
      </c>
      <c r="C6643" s="67">
        <v>221.4933</v>
      </c>
      <c r="D6643" t="s">
        <v>65</v>
      </c>
      <c r="E6643" s="2" t="s">
        <v>59</v>
      </c>
      <c r="F6643" s="2" t="s">
        <v>70</v>
      </c>
      <c r="G6643" s="2"/>
      <c r="I6643" s="60">
        <f t="shared" si="415"/>
        <v>0</v>
      </c>
      <c r="J6643" s="60">
        <f>IF(OR(I6643="",I6644="",I6645=""),"",(AVERAGEIF(A6643:A$10000,A6643,I6643:I$10000)))</f>
        <v>0</v>
      </c>
      <c r="K6643" s="60"/>
      <c r="L6643" s="55" t="str">
        <f>IF(O6643="","",A6643)</f>
        <v/>
      </c>
      <c r="M6643" s="60" t="str">
        <f>IF(O6643="","",(VLOOKUP(A6643,A6643:E13627,5,FALSE)))</f>
        <v/>
      </c>
      <c r="N6643" s="55" t="str">
        <f t="shared" si="416"/>
        <v/>
      </c>
      <c r="O6643" s="55" t="str">
        <f t="shared" si="414"/>
        <v/>
      </c>
      <c r="P6643" s="104">
        <f t="shared" si="417"/>
        <v>25.400000000018963</v>
      </c>
      <c r="Q6643" s="58"/>
      <c r="R6643" s="58"/>
      <c r="S6643" s="102"/>
    </row>
    <row r="6644" spans="1:19" ht="12.5" customHeight="1" x14ac:dyDescent="0.35">
      <c r="A6644" s="60">
        <v>105</v>
      </c>
      <c r="B6644" s="60" t="s">
        <v>71</v>
      </c>
      <c r="C6644" s="68">
        <v>221.50620000000001</v>
      </c>
      <c r="D6644" s="58" t="s">
        <v>65</v>
      </c>
      <c r="E6644" s="60" t="s">
        <v>59</v>
      </c>
      <c r="F6644" s="60" t="s">
        <v>70</v>
      </c>
      <c r="G6644" s="60"/>
      <c r="H6644" s="60"/>
      <c r="I6644" s="60">
        <f t="shared" si="415"/>
        <v>0</v>
      </c>
      <c r="J6644" s="60">
        <f>IF(OR(I6644="",I6645="",I6646=""),"",(AVERAGEIF(A6644:A$10000,A6644,I6644:I$10000)))</f>
        <v>0</v>
      </c>
      <c r="K6644" s="60"/>
      <c r="L6644" s="60" t="str">
        <f>IF(O6644="","",A6644)</f>
        <v/>
      </c>
      <c r="M6644" s="60" t="str">
        <f>IF(O6644="","",(VLOOKUP(A6644,A6644:E13628,5,FALSE)))</f>
        <v/>
      </c>
      <c r="N6644" s="60" t="str">
        <f t="shared" si="416"/>
        <v/>
      </c>
      <c r="O6644" s="60" t="str">
        <f t="shared" si="414"/>
        <v/>
      </c>
      <c r="P6644" s="103">
        <f t="shared" si="417"/>
        <v>12.90000000000191</v>
      </c>
      <c r="Q6644" s="58"/>
      <c r="R6644" s="58"/>
      <c r="S6644" s="102"/>
    </row>
    <row r="6645" spans="1:19" ht="12.5" customHeight="1" x14ac:dyDescent="0.35">
      <c r="A6645" s="2">
        <v>105</v>
      </c>
      <c r="B6645" s="2" t="s">
        <v>71</v>
      </c>
      <c r="C6645" s="67">
        <v>221.5205</v>
      </c>
      <c r="D6645" t="s">
        <v>65</v>
      </c>
      <c r="E6645" s="2" t="s">
        <v>59</v>
      </c>
      <c r="F6645" s="2" t="s">
        <v>70</v>
      </c>
      <c r="G6645" s="2"/>
      <c r="I6645" s="60">
        <f t="shared" si="415"/>
        <v>0</v>
      </c>
      <c r="J6645" s="60">
        <f>IF(OR(I6645="",I6646="",I6647=""),"",(AVERAGEIF(A6645:A$10000,A6645,I6645:I$10000)))</f>
        <v>0</v>
      </c>
      <c r="K6645" s="60"/>
      <c r="L6645" s="55" t="str">
        <f>IF(O6645="","",A6645)</f>
        <v/>
      </c>
      <c r="M6645" s="60" t="str">
        <f>IF(O6645="","",(VLOOKUP(A6645,A6645:E13629,5,FALSE)))</f>
        <v/>
      </c>
      <c r="N6645" s="55" t="str">
        <f t="shared" si="416"/>
        <v/>
      </c>
      <c r="O6645" s="55" t="str">
        <f t="shared" si="414"/>
        <v/>
      </c>
      <c r="P6645" s="104">
        <f t="shared" si="417"/>
        <v>14.299999999991542</v>
      </c>
      <c r="Q6645" s="58"/>
      <c r="R6645" s="58"/>
      <c r="S6645" s="102"/>
    </row>
    <row r="6646" spans="1:19" ht="12.5" customHeight="1" x14ac:dyDescent="0.35">
      <c r="A6646" s="60">
        <v>105</v>
      </c>
      <c r="B6646" s="60" t="s">
        <v>71</v>
      </c>
      <c r="C6646" s="68">
        <v>221.54400000000001</v>
      </c>
      <c r="D6646" s="58" t="s">
        <v>65</v>
      </c>
      <c r="E6646" s="60" t="s">
        <v>59</v>
      </c>
      <c r="F6646" s="60" t="s">
        <v>70</v>
      </c>
      <c r="G6646" s="60"/>
      <c r="H6646" s="60"/>
      <c r="I6646" s="60">
        <f t="shared" si="415"/>
        <v>0</v>
      </c>
      <c r="J6646" s="60">
        <f>IF(OR(I6646="",I6647="",I6648=""),"",(AVERAGEIF(A6646:A$10000,A6646,I6646:I$10000)))</f>
        <v>0</v>
      </c>
      <c r="K6646" s="60"/>
      <c r="L6646" s="60" t="str">
        <f>IF(O6646="","",A6646)</f>
        <v/>
      </c>
      <c r="M6646" s="60" t="str">
        <f>IF(O6646="","",(VLOOKUP(A6646,A6646:E13630,5,FALSE)))</f>
        <v/>
      </c>
      <c r="N6646" s="60" t="str">
        <f t="shared" si="416"/>
        <v/>
      </c>
      <c r="O6646" s="60" t="str">
        <f t="shared" si="414"/>
        <v/>
      </c>
      <c r="P6646" s="103">
        <f t="shared" si="417"/>
        <v>23.500000000012733</v>
      </c>
      <c r="Q6646" s="58"/>
      <c r="R6646" s="58"/>
      <c r="S6646" s="102"/>
    </row>
    <row r="6647" spans="1:19" ht="12.5" customHeight="1" x14ac:dyDescent="0.35">
      <c r="A6647" s="2">
        <v>105</v>
      </c>
      <c r="B6647" s="2" t="s">
        <v>71</v>
      </c>
      <c r="C6647" s="67">
        <v>221.55930000000001</v>
      </c>
      <c r="D6647" t="s">
        <v>65</v>
      </c>
      <c r="E6647" s="2" t="s">
        <v>59</v>
      </c>
      <c r="F6647" s="2" t="s">
        <v>70</v>
      </c>
      <c r="G6647" s="2"/>
      <c r="I6647" s="60">
        <f t="shared" si="415"/>
        <v>0</v>
      </c>
      <c r="J6647" s="60">
        <f>IF(OR(I6647="",I6648="",I6649=""),"",(AVERAGEIF(A6647:A$10000,A6647,I6647:I$10000)))</f>
        <v>0</v>
      </c>
      <c r="K6647" s="60"/>
      <c r="L6647" s="55" t="str">
        <f>IF(O6647="","",A6647)</f>
        <v/>
      </c>
      <c r="M6647" s="60" t="str">
        <f>IF(O6647="","",(VLOOKUP(A6647,A6647:E13631,5,FALSE)))</f>
        <v/>
      </c>
      <c r="N6647" s="55" t="str">
        <f t="shared" si="416"/>
        <v/>
      </c>
      <c r="O6647" s="55" t="str">
        <f t="shared" si="414"/>
        <v/>
      </c>
      <c r="P6647" s="104">
        <f t="shared" si="417"/>
        <v>15.299999999996317</v>
      </c>
      <c r="Q6647" s="58"/>
      <c r="R6647" s="58"/>
      <c r="S6647" s="102"/>
    </row>
    <row r="6648" spans="1:19" ht="12.5" customHeight="1" x14ac:dyDescent="0.35">
      <c r="A6648" s="60">
        <v>105</v>
      </c>
      <c r="B6648" s="60" t="s">
        <v>71</v>
      </c>
      <c r="C6648" s="68">
        <v>221.57429999999999</v>
      </c>
      <c r="D6648" s="58" t="s">
        <v>65</v>
      </c>
      <c r="E6648" s="60" t="s">
        <v>59</v>
      </c>
      <c r="F6648" s="60" t="s">
        <v>70</v>
      </c>
      <c r="G6648" s="60"/>
      <c r="H6648" s="60"/>
      <c r="I6648" s="60">
        <f t="shared" si="415"/>
        <v>0</v>
      </c>
      <c r="J6648" s="60">
        <f>IF(OR(I6648="",I6649="",I6650=""),"",(AVERAGEIF(A6648:A$10000,A6648,I6648:I$10000)))</f>
        <v>0</v>
      </c>
      <c r="K6648" s="60"/>
      <c r="L6648" s="60" t="str">
        <f>IF(O6648="","",A6648)</f>
        <v/>
      </c>
      <c r="M6648" s="60" t="str">
        <f>IF(O6648="","",(VLOOKUP(A6648,A6648:E13632,5,FALSE)))</f>
        <v/>
      </c>
      <c r="N6648" s="60" t="str">
        <f t="shared" si="416"/>
        <v/>
      </c>
      <c r="O6648" s="60" t="str">
        <f t="shared" si="414"/>
        <v/>
      </c>
      <c r="P6648" s="103">
        <f t="shared" si="417"/>
        <v>14.999999999986358</v>
      </c>
      <c r="Q6648" s="58"/>
      <c r="R6648" s="58"/>
      <c r="S6648" s="102"/>
    </row>
    <row r="6649" spans="1:19" ht="12.5" customHeight="1" x14ac:dyDescent="0.35">
      <c r="A6649" s="2">
        <v>105</v>
      </c>
      <c r="B6649" s="2" t="s">
        <v>71</v>
      </c>
      <c r="C6649" s="67">
        <v>221.5898</v>
      </c>
      <c r="D6649" t="s">
        <v>65</v>
      </c>
      <c r="E6649" s="2" t="s">
        <v>59</v>
      </c>
      <c r="F6649" s="2" t="s">
        <v>70</v>
      </c>
      <c r="G6649" s="2"/>
      <c r="I6649" s="60">
        <f t="shared" si="415"/>
        <v>0</v>
      </c>
      <c r="J6649" s="60">
        <f>IF(OR(I6649="",I6650="",I6651=""),"",(AVERAGEIF(A6649:A$10000,A6649,I6649:I$10000)))</f>
        <v>0</v>
      </c>
      <c r="K6649" s="60"/>
      <c r="L6649" s="55" t="str">
        <f>IF(O6649="","",A6649)</f>
        <v/>
      </c>
      <c r="M6649" s="60" t="str">
        <f>IF(O6649="","",(VLOOKUP(A6649,A6649:E13633,5,FALSE)))</f>
        <v/>
      </c>
      <c r="N6649" s="55" t="str">
        <f t="shared" si="416"/>
        <v/>
      </c>
      <c r="O6649" s="55" t="str">
        <f t="shared" si="414"/>
        <v/>
      </c>
      <c r="P6649" s="104">
        <f t="shared" si="417"/>
        <v>15.500000000002956</v>
      </c>
      <c r="Q6649" s="58"/>
      <c r="R6649" s="58"/>
      <c r="S6649" s="102"/>
    </row>
    <row r="6650" spans="1:19" ht="12.5" customHeight="1" x14ac:dyDescent="0.35">
      <c r="A6650" s="60">
        <v>105</v>
      </c>
      <c r="B6650" s="60" t="s">
        <v>71</v>
      </c>
      <c r="C6650" s="68">
        <v>221.60400000000001</v>
      </c>
      <c r="D6650" s="58" t="s">
        <v>65</v>
      </c>
      <c r="E6650" s="60" t="s">
        <v>59</v>
      </c>
      <c r="F6650" s="60" t="s">
        <v>70</v>
      </c>
      <c r="G6650" s="60"/>
      <c r="H6650" s="60"/>
      <c r="I6650" s="60">
        <f t="shared" si="415"/>
        <v>0</v>
      </c>
      <c r="J6650" s="60">
        <f>IF(OR(I6650="",I6651="",I6652=""),"",(AVERAGEIF(A6650:A$10000,A6650,I6650:I$10000)))</f>
        <v>0</v>
      </c>
      <c r="K6650" s="60"/>
      <c r="L6650" s="60" t="str">
        <f>IF(O6650="","",A6650)</f>
        <v/>
      </c>
      <c r="M6650" s="60" t="str">
        <f>IF(O6650="","",(VLOOKUP(A6650,A6650:E13634,5,FALSE)))</f>
        <v/>
      </c>
      <c r="N6650" s="60" t="str">
        <f t="shared" si="416"/>
        <v/>
      </c>
      <c r="O6650" s="60" t="str">
        <f t="shared" si="414"/>
        <v/>
      </c>
      <c r="P6650" s="103">
        <f t="shared" si="417"/>
        <v>14.200000000016644</v>
      </c>
      <c r="Q6650" s="58"/>
      <c r="R6650" s="58"/>
      <c r="S6650" s="102"/>
    </row>
    <row r="6651" spans="1:19" ht="12.5" customHeight="1" x14ac:dyDescent="0.35">
      <c r="A6651" s="2">
        <v>105</v>
      </c>
      <c r="B6651" s="2" t="s">
        <v>71</v>
      </c>
      <c r="C6651" s="67">
        <v>221.61859999999999</v>
      </c>
      <c r="D6651" t="s">
        <v>65</v>
      </c>
      <c r="E6651" s="2" t="s">
        <v>59</v>
      </c>
      <c r="F6651" s="2" t="s">
        <v>70</v>
      </c>
      <c r="G6651" s="2"/>
      <c r="I6651" s="60">
        <f t="shared" si="415"/>
        <v>0</v>
      </c>
      <c r="J6651" s="60">
        <f>IF(OR(I6651="",I6652="",I6653=""),"",(AVERAGEIF(A6651:A$10000,A6651,I6651:I$10000)))</f>
        <v>0</v>
      </c>
      <c r="K6651" s="60"/>
      <c r="L6651" s="55" t="str">
        <f>IF(O6651="","",A6651)</f>
        <v/>
      </c>
      <c r="M6651" s="60" t="str">
        <f>IF(O6651="","",(VLOOKUP(A6651,A6651:E13635,5,FALSE)))</f>
        <v/>
      </c>
      <c r="N6651" s="55" t="str">
        <f t="shared" si="416"/>
        <v/>
      </c>
      <c r="O6651" s="55" t="str">
        <f t="shared" si="414"/>
        <v/>
      </c>
      <c r="P6651" s="104">
        <f t="shared" si="417"/>
        <v>14.599999999973079</v>
      </c>
      <c r="Q6651" s="58"/>
      <c r="R6651" s="58"/>
      <c r="S6651" s="102"/>
    </row>
    <row r="6652" spans="1:19" ht="12.5" customHeight="1" x14ac:dyDescent="0.35">
      <c r="A6652" s="60">
        <v>105</v>
      </c>
      <c r="B6652" s="60" t="s">
        <v>71</v>
      </c>
      <c r="C6652" s="68">
        <v>221.63290000000001</v>
      </c>
      <c r="D6652" s="58" t="s">
        <v>65</v>
      </c>
      <c r="E6652" s="60" t="s">
        <v>59</v>
      </c>
      <c r="F6652" s="60" t="s">
        <v>70</v>
      </c>
      <c r="G6652" s="60"/>
      <c r="H6652" s="60"/>
      <c r="I6652" s="60">
        <f t="shared" si="415"/>
        <v>0</v>
      </c>
      <c r="J6652" s="60">
        <f>IF(OR(I6652="",I6653="",I6654=""),"",(AVERAGEIF(A6652:A$10000,A6652,I6652:I$10000)))</f>
        <v>0</v>
      </c>
      <c r="K6652" s="60"/>
      <c r="L6652" s="60" t="str">
        <f>IF(O6652="","",A6652)</f>
        <v/>
      </c>
      <c r="M6652" s="60" t="str">
        <f>IF(O6652="","",(VLOOKUP(A6652,A6652:E13636,5,FALSE)))</f>
        <v/>
      </c>
      <c r="N6652" s="60" t="str">
        <f t="shared" si="416"/>
        <v/>
      </c>
      <c r="O6652" s="60" t="str">
        <f t="shared" si="414"/>
        <v/>
      </c>
      <c r="P6652" s="103">
        <f t="shared" si="417"/>
        <v>14.300000000019963</v>
      </c>
      <c r="Q6652" s="58"/>
      <c r="R6652" s="58"/>
      <c r="S6652" s="102"/>
    </row>
    <row r="6653" spans="1:19" ht="12.5" customHeight="1" x14ac:dyDescent="0.35">
      <c r="A6653" s="2">
        <v>105</v>
      </c>
      <c r="B6653" s="2" t="s">
        <v>71</v>
      </c>
      <c r="C6653" s="67">
        <v>221.64789999999999</v>
      </c>
      <c r="D6653" t="s">
        <v>65</v>
      </c>
      <c r="E6653" s="2" t="s">
        <v>59</v>
      </c>
      <c r="F6653" s="2" t="s">
        <v>70</v>
      </c>
      <c r="G6653" s="2"/>
      <c r="I6653" s="60">
        <f t="shared" si="415"/>
        <v>0</v>
      </c>
      <c r="J6653" s="60">
        <f>IF(OR(I6653="",I6654="",I6655=""),"",(AVERAGEIF(A6653:A$10000,A6653,I6653:I$10000)))</f>
        <v>0</v>
      </c>
      <c r="K6653" s="60"/>
      <c r="L6653" s="55" t="str">
        <f>IF(O6653="","",A6653)</f>
        <v/>
      </c>
      <c r="M6653" s="60" t="str">
        <f>IF(O6653="","",(VLOOKUP(A6653,A6653:E13637,5,FALSE)))</f>
        <v/>
      </c>
      <c r="N6653" s="55" t="str">
        <f t="shared" si="416"/>
        <v/>
      </c>
      <c r="O6653" s="55" t="str">
        <f t="shared" si="414"/>
        <v/>
      </c>
      <c r="P6653" s="104">
        <f t="shared" si="417"/>
        <v>14.999999999986358</v>
      </c>
      <c r="Q6653" s="58"/>
      <c r="R6653" s="58"/>
      <c r="S6653" s="102"/>
    </row>
    <row r="6654" spans="1:19" ht="12.5" customHeight="1" x14ac:dyDescent="0.35">
      <c r="A6654" s="60">
        <v>105</v>
      </c>
      <c r="B6654" s="60" t="s">
        <v>71</v>
      </c>
      <c r="C6654" s="68">
        <v>221.66210000000001</v>
      </c>
      <c r="D6654" s="58" t="s">
        <v>65</v>
      </c>
      <c r="E6654" s="60" t="s">
        <v>59</v>
      </c>
      <c r="F6654" s="60" t="s">
        <v>70</v>
      </c>
      <c r="G6654" s="60"/>
      <c r="H6654" s="60"/>
      <c r="I6654" s="60">
        <f t="shared" si="415"/>
        <v>0</v>
      </c>
      <c r="J6654" s="60">
        <f>IF(OR(I6654="",I6655="",I6656=""),"",(AVERAGEIF(A6654:A$10000,A6654,I6654:I$10000)))</f>
        <v>0</v>
      </c>
      <c r="K6654" s="60"/>
      <c r="L6654" s="60" t="str">
        <f>IF(O6654="","",A6654)</f>
        <v/>
      </c>
      <c r="M6654" s="60" t="str">
        <f>IF(O6654="","",(VLOOKUP(A6654,A6654:E13638,5,FALSE)))</f>
        <v/>
      </c>
      <c r="N6654" s="60" t="str">
        <f t="shared" si="416"/>
        <v/>
      </c>
      <c r="O6654" s="60" t="str">
        <f t="shared" si="414"/>
        <v/>
      </c>
      <c r="P6654" s="103">
        <f t="shared" si="417"/>
        <v>14.200000000016644</v>
      </c>
      <c r="Q6654" s="58"/>
      <c r="R6654" s="58"/>
      <c r="S6654" s="102"/>
    </row>
    <row r="6655" spans="1:19" ht="12.5" customHeight="1" x14ac:dyDescent="0.35">
      <c r="A6655" s="2">
        <v>105</v>
      </c>
      <c r="B6655" s="2" t="s">
        <v>71</v>
      </c>
      <c r="C6655" s="67">
        <v>221.6772</v>
      </c>
      <c r="D6655" t="s">
        <v>65</v>
      </c>
      <c r="E6655" s="2" t="s">
        <v>59</v>
      </c>
      <c r="F6655" s="2" t="s">
        <v>70</v>
      </c>
      <c r="G6655" s="2"/>
      <c r="I6655" s="60">
        <f t="shared" si="415"/>
        <v>0</v>
      </c>
      <c r="J6655" s="60">
        <f>IF(OR(I6655="",I6656="",I6657=""),"",(AVERAGEIF(A6655:A$10000,A6655,I6655:I$10000)))</f>
        <v>0</v>
      </c>
      <c r="K6655" s="60"/>
      <c r="L6655" s="55" t="str">
        <f>IF(O6655="","",A6655)</f>
        <v/>
      </c>
      <c r="M6655" s="60" t="str">
        <f>IF(O6655="","",(VLOOKUP(A6655,A6655:E13639,5,FALSE)))</f>
        <v/>
      </c>
      <c r="N6655" s="55" t="str">
        <f t="shared" si="416"/>
        <v/>
      </c>
      <c r="O6655" s="55" t="str">
        <f t="shared" si="414"/>
        <v/>
      </c>
      <c r="P6655" s="104">
        <f t="shared" si="417"/>
        <v>15.099999999989677</v>
      </c>
      <c r="Q6655" s="58"/>
      <c r="R6655" s="58"/>
      <c r="S6655" s="102"/>
    </row>
    <row r="6656" spans="1:19" ht="12.5" customHeight="1" x14ac:dyDescent="0.35">
      <c r="A6656" s="60">
        <v>105</v>
      </c>
      <c r="B6656" s="60" t="s">
        <v>71</v>
      </c>
      <c r="C6656" s="68">
        <v>221.69130000000001</v>
      </c>
      <c r="D6656" s="58" t="s">
        <v>65</v>
      </c>
      <c r="E6656" s="60" t="s">
        <v>59</v>
      </c>
      <c r="F6656" s="60" t="s">
        <v>70</v>
      </c>
      <c r="G6656" s="60"/>
      <c r="H6656" s="60"/>
      <c r="I6656" s="60">
        <f t="shared" si="415"/>
        <v>0</v>
      </c>
      <c r="J6656" s="60">
        <f>IF(OR(I6656="",I6657="",I6658=""),"",(AVERAGEIF(A6656:A$10000,A6656,I6656:I$10000)))</f>
        <v>0</v>
      </c>
      <c r="K6656" s="60"/>
      <c r="L6656" s="60" t="str">
        <f>IF(O6656="","",A6656)</f>
        <v/>
      </c>
      <c r="M6656" s="60" t="str">
        <f>IF(O6656="","",(VLOOKUP(A6656,A6656:E13640,5,FALSE)))</f>
        <v/>
      </c>
      <c r="N6656" s="60" t="str">
        <f t="shared" si="416"/>
        <v/>
      </c>
      <c r="O6656" s="60" t="str">
        <f t="shared" si="414"/>
        <v/>
      </c>
      <c r="P6656" s="103">
        <f t="shared" si="417"/>
        <v>14.100000000013324</v>
      </c>
      <c r="Q6656" s="58"/>
      <c r="R6656" s="58"/>
      <c r="S6656" s="102"/>
    </row>
    <row r="6657" spans="1:19" ht="12.5" customHeight="1" x14ac:dyDescent="0.35">
      <c r="A6657" s="2">
        <v>105</v>
      </c>
      <c r="B6657" s="2" t="s">
        <v>71</v>
      </c>
      <c r="C6657" s="67">
        <v>221.708</v>
      </c>
      <c r="D6657" t="s">
        <v>65</v>
      </c>
      <c r="E6657" s="2" t="s">
        <v>59</v>
      </c>
      <c r="F6657" s="2" t="s">
        <v>70</v>
      </c>
      <c r="G6657" s="2"/>
      <c r="I6657" s="60">
        <f t="shared" si="415"/>
        <v>0</v>
      </c>
      <c r="J6657" s="60">
        <f>IF(OR(I6657="",I6658="",I6659=""),"",(AVERAGEIF(A6657:A$10000,A6657,I6657:I$10000)))</f>
        <v>0</v>
      </c>
      <c r="K6657" s="60"/>
      <c r="L6657" s="55" t="str">
        <f>IF(O6657="","",A6657)</f>
        <v/>
      </c>
      <c r="M6657" s="60" t="str">
        <f>IF(O6657="","",(VLOOKUP(A6657,A6657:E13641,5,FALSE)))</f>
        <v/>
      </c>
      <c r="N6657" s="55" t="str">
        <f t="shared" si="416"/>
        <v/>
      </c>
      <c r="O6657" s="55" t="str">
        <f t="shared" si="414"/>
        <v/>
      </c>
      <c r="P6657" s="104">
        <f t="shared" si="417"/>
        <v>16.699999999985948</v>
      </c>
      <c r="Q6657" s="58"/>
      <c r="R6657" s="58"/>
      <c r="S6657" s="102"/>
    </row>
    <row r="6658" spans="1:19" ht="12.5" customHeight="1" x14ac:dyDescent="0.35">
      <c r="A6658" s="60">
        <v>105</v>
      </c>
      <c r="B6658" s="60" t="s">
        <v>71</v>
      </c>
      <c r="C6658" s="68">
        <v>221.7234</v>
      </c>
      <c r="D6658" s="58" t="s">
        <v>65</v>
      </c>
      <c r="E6658" s="60" t="s">
        <v>59</v>
      </c>
      <c r="F6658" s="60" t="s">
        <v>70</v>
      </c>
      <c r="G6658" s="60"/>
      <c r="H6658" s="60"/>
      <c r="I6658" s="60">
        <f t="shared" si="415"/>
        <v>0</v>
      </c>
      <c r="J6658" s="60">
        <f>IF(OR(I6658="",I6659="",I6660=""),"",(AVERAGEIF(A6658:A$10000,A6658,I6658:I$10000)))</f>
        <v>0</v>
      </c>
      <c r="K6658" s="60"/>
      <c r="L6658" s="60" t="str">
        <f>IF(O6658="","",A6658)</f>
        <v/>
      </c>
      <c r="M6658" s="60" t="str">
        <f>IF(O6658="","",(VLOOKUP(A6658,A6658:E13642,5,FALSE)))</f>
        <v/>
      </c>
      <c r="N6658" s="60" t="str">
        <f t="shared" si="416"/>
        <v/>
      </c>
      <c r="O6658" s="60" t="str">
        <f t="shared" si="414"/>
        <v/>
      </c>
      <c r="P6658" s="103">
        <f t="shared" si="417"/>
        <v>15.399999999999636</v>
      </c>
      <c r="Q6658" s="58"/>
      <c r="R6658" s="58"/>
      <c r="S6658" s="102"/>
    </row>
    <row r="6659" spans="1:19" ht="12.5" customHeight="1" x14ac:dyDescent="0.35">
      <c r="A6659" s="2">
        <v>105</v>
      </c>
      <c r="B6659" s="2" t="s">
        <v>71</v>
      </c>
      <c r="C6659" s="67">
        <v>221.74760000000001</v>
      </c>
      <c r="D6659" t="s">
        <v>65</v>
      </c>
      <c r="E6659" s="2" t="s">
        <v>59</v>
      </c>
      <c r="F6659" s="2" t="s">
        <v>70</v>
      </c>
      <c r="G6659" s="2"/>
      <c r="I6659" s="60">
        <f t="shared" si="415"/>
        <v>0</v>
      </c>
      <c r="J6659" s="60">
        <f>IF(OR(I6659="",I6660="",I6661=""),"",(AVERAGEIF(A6659:A$10000,A6659,I6659:I$10000)))</f>
        <v>0</v>
      </c>
      <c r="K6659" s="60"/>
      <c r="L6659" s="55" t="str">
        <f>IF(O6659="","",A6659)</f>
        <v/>
      </c>
      <c r="M6659" s="60" t="str">
        <f>IF(O6659="","",(VLOOKUP(A6659,A6659:E13643,5,FALSE)))</f>
        <v/>
      </c>
      <c r="N6659" s="55" t="str">
        <f t="shared" si="416"/>
        <v/>
      </c>
      <c r="O6659" s="55" t="str">
        <f t="shared" si="414"/>
        <v/>
      </c>
      <c r="P6659" s="104">
        <f t="shared" si="417"/>
        <v>24.200000000007549</v>
      </c>
      <c r="Q6659" s="58"/>
      <c r="R6659" s="58"/>
      <c r="S6659" s="102"/>
    </row>
    <row r="6660" spans="1:19" ht="12.5" customHeight="1" x14ac:dyDescent="0.35">
      <c r="A6660" s="60">
        <v>106</v>
      </c>
      <c r="B6660" s="60" t="s">
        <v>69</v>
      </c>
      <c r="C6660" s="68">
        <v>222.78749999999999</v>
      </c>
      <c r="D6660" s="58" t="s">
        <v>65</v>
      </c>
      <c r="E6660" s="60" t="s">
        <v>59</v>
      </c>
      <c r="F6660" s="60" t="s">
        <v>70</v>
      </c>
      <c r="G6660" s="60"/>
      <c r="H6660" s="60"/>
      <c r="I6660" s="60">
        <f t="shared" si="415"/>
        <v>0</v>
      </c>
      <c r="J6660" s="60">
        <f>IF(OR(I6660="",I6661="",I6662=""),"",(AVERAGEIF(A6660:A$10000,A6660,I6660:I$10000)))</f>
        <v>0</v>
      </c>
      <c r="K6660" s="60"/>
      <c r="L6660" s="60" t="str">
        <f>IF(O6660="","",A6660)</f>
        <v/>
      </c>
      <c r="M6660" s="60" t="str">
        <f>IF(O6660="","",(VLOOKUP(A6660,A6660:E13644,5,FALSE)))</f>
        <v/>
      </c>
      <c r="N6660" s="60" t="str">
        <f t="shared" si="416"/>
        <v/>
      </c>
      <c r="O6660" s="60" t="str">
        <f t="shared" si="414"/>
        <v/>
      </c>
      <c r="P6660" s="103" t="str">
        <f t="shared" si="417"/>
        <v/>
      </c>
      <c r="Q6660" s="58"/>
      <c r="R6660" s="58"/>
      <c r="S6660" s="102"/>
    </row>
    <row r="6661" spans="1:19" ht="12.5" customHeight="1" x14ac:dyDescent="0.35">
      <c r="A6661" s="2">
        <v>106</v>
      </c>
      <c r="B6661" s="2" t="s">
        <v>69</v>
      </c>
      <c r="C6661" s="67">
        <v>222.8014</v>
      </c>
      <c r="D6661" t="s">
        <v>65</v>
      </c>
      <c r="E6661" s="2" t="s">
        <v>59</v>
      </c>
      <c r="F6661" s="2" t="s">
        <v>70</v>
      </c>
      <c r="G6661" s="2"/>
      <c r="I6661" s="60">
        <f t="shared" si="415"/>
        <v>0</v>
      </c>
      <c r="J6661" s="60">
        <f>IF(OR(I6661="",I6662="",I6663=""),"",(AVERAGEIF(A6661:A$10000,A6661,I6661:I$10000)))</f>
        <v>0</v>
      </c>
      <c r="K6661" s="60"/>
      <c r="L6661" s="55" t="str">
        <f>IF(O6661="","",A6661)</f>
        <v/>
      </c>
      <c r="M6661" s="60" t="str">
        <f>IF(O6661="","",(VLOOKUP(A6661,A6661:E13645,5,FALSE)))</f>
        <v/>
      </c>
      <c r="N6661" s="55" t="str">
        <f t="shared" si="416"/>
        <v/>
      </c>
      <c r="O6661" s="55" t="str">
        <f t="shared" si="414"/>
        <v/>
      </c>
      <c r="P6661" s="104">
        <f t="shared" si="417"/>
        <v>13.900000000006685</v>
      </c>
      <c r="Q6661" s="58"/>
      <c r="R6661" s="58"/>
      <c r="S6661" s="102"/>
    </row>
    <row r="6662" spans="1:19" ht="12.5" customHeight="1" x14ac:dyDescent="0.35">
      <c r="A6662" s="60">
        <v>106</v>
      </c>
      <c r="B6662" s="60" t="s">
        <v>69</v>
      </c>
      <c r="C6662" s="68">
        <v>222.81630000000001</v>
      </c>
      <c r="D6662" s="58" t="s">
        <v>65</v>
      </c>
      <c r="E6662" s="60" t="s">
        <v>59</v>
      </c>
      <c r="F6662" s="60" t="s">
        <v>70</v>
      </c>
      <c r="G6662" s="60"/>
      <c r="H6662" s="60"/>
      <c r="I6662" s="60">
        <f t="shared" si="415"/>
        <v>0</v>
      </c>
      <c r="J6662" s="60">
        <f>IF(OR(I6662="",I6663="",I6664=""),"",(AVERAGEIF(A6662:A$10000,A6662,I6662:I$10000)))</f>
        <v>0</v>
      </c>
      <c r="K6662" s="60"/>
      <c r="L6662" s="60" t="str">
        <f>IF(O6662="","",A6662)</f>
        <v/>
      </c>
      <c r="M6662" s="60" t="str">
        <f>IF(O6662="","",(VLOOKUP(A6662,A6662:E13646,5,FALSE)))</f>
        <v/>
      </c>
      <c r="N6662" s="60" t="str">
        <f t="shared" si="416"/>
        <v/>
      </c>
      <c r="O6662" s="60" t="str">
        <f t="shared" si="414"/>
        <v/>
      </c>
      <c r="P6662" s="103">
        <f t="shared" si="417"/>
        <v>14.90000000001146</v>
      </c>
      <c r="Q6662" s="58"/>
      <c r="R6662" s="58"/>
      <c r="S6662" s="102"/>
    </row>
    <row r="6663" spans="1:19" ht="12.5" customHeight="1" x14ac:dyDescent="0.35">
      <c r="A6663" s="2">
        <v>106</v>
      </c>
      <c r="B6663" s="2" t="s">
        <v>69</v>
      </c>
      <c r="C6663" s="67">
        <v>222.83330000000001</v>
      </c>
      <c r="D6663" t="s">
        <v>65</v>
      </c>
      <c r="E6663" s="2" t="s">
        <v>59</v>
      </c>
      <c r="F6663" s="2" t="s">
        <v>70</v>
      </c>
      <c r="G6663" s="2"/>
      <c r="I6663" s="60">
        <f t="shared" si="415"/>
        <v>0</v>
      </c>
      <c r="J6663" s="60">
        <f>IF(OR(I6663="",I6664="",I6665=""),"",(AVERAGEIF(A6663:A$10000,A6663,I6663:I$10000)))</f>
        <v>0</v>
      </c>
      <c r="K6663" s="60"/>
      <c r="L6663" s="55" t="str">
        <f>IF(O6663="","",A6663)</f>
        <v/>
      </c>
      <c r="M6663" s="60" t="str">
        <f>IF(O6663="","",(VLOOKUP(A6663,A6663:E13647,5,FALSE)))</f>
        <v/>
      </c>
      <c r="N6663" s="55" t="str">
        <f t="shared" si="416"/>
        <v/>
      </c>
      <c r="O6663" s="55" t="str">
        <f t="shared" si="414"/>
        <v/>
      </c>
      <c r="P6663" s="104">
        <f t="shared" si="417"/>
        <v>16.999999999995907</v>
      </c>
      <c r="Q6663" s="58"/>
      <c r="R6663" s="58"/>
      <c r="S6663" s="102"/>
    </row>
    <row r="6664" spans="1:19" ht="12.5" customHeight="1" x14ac:dyDescent="0.35">
      <c r="A6664" s="60">
        <v>106</v>
      </c>
      <c r="B6664" s="60" t="s">
        <v>69</v>
      </c>
      <c r="C6664" s="68">
        <v>222.8486</v>
      </c>
      <c r="D6664" s="58" t="s">
        <v>65</v>
      </c>
      <c r="E6664" s="60" t="s">
        <v>59</v>
      </c>
      <c r="F6664" s="60" t="s">
        <v>70</v>
      </c>
      <c r="G6664" s="60"/>
      <c r="H6664" s="60"/>
      <c r="I6664" s="60">
        <f t="shared" si="415"/>
        <v>0</v>
      </c>
      <c r="J6664" s="60">
        <f>IF(OR(I6664="",I6665="",I6666=""),"",(AVERAGEIF(A6664:A$10000,A6664,I6664:I$10000)))</f>
        <v>0</v>
      </c>
      <c r="K6664" s="60"/>
      <c r="L6664" s="60" t="str">
        <f>IF(O6664="","",A6664)</f>
        <v/>
      </c>
      <c r="M6664" s="60" t="str">
        <f>IF(O6664="","",(VLOOKUP(A6664,A6664:E13648,5,FALSE)))</f>
        <v/>
      </c>
      <c r="N6664" s="60" t="str">
        <f t="shared" si="416"/>
        <v/>
      </c>
      <c r="O6664" s="60" t="str">
        <f t="shared" si="414"/>
        <v/>
      </c>
      <c r="P6664" s="103">
        <f t="shared" si="417"/>
        <v>15.299999999996317</v>
      </c>
      <c r="Q6664" s="58"/>
      <c r="R6664" s="58"/>
      <c r="S6664" s="102"/>
    </row>
    <row r="6665" spans="1:19" ht="12.5" customHeight="1" x14ac:dyDescent="0.35">
      <c r="A6665" s="2">
        <v>106</v>
      </c>
      <c r="B6665" s="2" t="s">
        <v>69</v>
      </c>
      <c r="C6665" s="67">
        <v>222.86949999999999</v>
      </c>
      <c r="D6665" t="s">
        <v>65</v>
      </c>
      <c r="E6665" s="2" t="s">
        <v>59</v>
      </c>
      <c r="F6665" s="2" t="s">
        <v>70</v>
      </c>
      <c r="G6665" s="2"/>
      <c r="I6665" s="60">
        <f t="shared" si="415"/>
        <v>0</v>
      </c>
      <c r="J6665" s="60">
        <f>IF(OR(I6665="",I6666="",I6667=""),"",(AVERAGEIF(A6665:A$10000,A6665,I6665:I$10000)))</f>
        <v>0</v>
      </c>
      <c r="K6665" s="60"/>
      <c r="L6665" s="55" t="str">
        <f>IF(O6665="","",A6665)</f>
        <v/>
      </c>
      <c r="M6665" s="60" t="str">
        <f>IF(O6665="","",(VLOOKUP(A6665,A6665:E13649,5,FALSE)))</f>
        <v/>
      </c>
      <c r="N6665" s="55" t="str">
        <f t="shared" si="416"/>
        <v/>
      </c>
      <c r="O6665" s="55" t="str">
        <f t="shared" si="414"/>
        <v/>
      </c>
      <c r="P6665" s="104">
        <f t="shared" si="417"/>
        <v>20.899999999983265</v>
      </c>
      <c r="Q6665" s="58"/>
      <c r="R6665" s="58"/>
      <c r="S6665" s="102"/>
    </row>
    <row r="6666" spans="1:19" ht="12.5" customHeight="1" x14ac:dyDescent="0.35">
      <c r="A6666" s="60">
        <v>106</v>
      </c>
      <c r="B6666" s="60" t="s">
        <v>69</v>
      </c>
      <c r="C6666" s="68">
        <v>222.8879</v>
      </c>
      <c r="D6666" s="58" t="s">
        <v>65</v>
      </c>
      <c r="E6666" s="60" t="s">
        <v>59</v>
      </c>
      <c r="F6666" s="60" t="s">
        <v>70</v>
      </c>
      <c r="G6666" s="60"/>
      <c r="H6666" s="60"/>
      <c r="I6666" s="60">
        <f t="shared" si="415"/>
        <v>0</v>
      </c>
      <c r="J6666" s="60">
        <f>IF(OR(I6666="",I6667="",I6668=""),"",(AVERAGEIF(A6666:A$10000,A6666,I6666:I$10000)))</f>
        <v>0</v>
      </c>
      <c r="K6666" s="60"/>
      <c r="L6666" s="60" t="str">
        <f>IF(O6666="","",A6666)</f>
        <v/>
      </c>
      <c r="M6666" s="60" t="str">
        <f>IF(O6666="","",(VLOOKUP(A6666,A6666:E13650,5,FALSE)))</f>
        <v/>
      </c>
      <c r="N6666" s="60" t="str">
        <f t="shared" si="416"/>
        <v/>
      </c>
      <c r="O6666" s="60" t="str">
        <f t="shared" si="414"/>
        <v/>
      </c>
      <c r="P6666" s="103">
        <f t="shared" si="417"/>
        <v>18.400000000013961</v>
      </c>
      <c r="Q6666" s="58"/>
      <c r="R6666" s="58"/>
      <c r="S6666" s="102"/>
    </row>
    <row r="6667" spans="1:19" ht="12.5" customHeight="1" x14ac:dyDescent="0.35">
      <c r="A6667" s="2">
        <v>106</v>
      </c>
      <c r="B6667" s="2" t="s">
        <v>69</v>
      </c>
      <c r="C6667" s="67">
        <v>222.90110000000001</v>
      </c>
      <c r="D6667" t="s">
        <v>65</v>
      </c>
      <c r="E6667" s="2" t="s">
        <v>59</v>
      </c>
      <c r="F6667" s="2" t="s">
        <v>70</v>
      </c>
      <c r="G6667" s="2"/>
      <c r="I6667" s="60">
        <f t="shared" si="415"/>
        <v>0</v>
      </c>
      <c r="J6667" s="60">
        <f>IF(OR(I6667="",I6668="",I6669=""),"",(AVERAGEIF(A6667:A$10000,A6667,I6667:I$10000)))</f>
        <v>0</v>
      </c>
      <c r="K6667" s="60"/>
      <c r="L6667" s="55" t="str">
        <f>IF(O6667="","",A6667)</f>
        <v/>
      </c>
      <c r="M6667" s="60" t="str">
        <f>IF(O6667="","",(VLOOKUP(A6667,A6667:E13651,5,FALSE)))</f>
        <v/>
      </c>
      <c r="N6667" s="55" t="str">
        <f t="shared" si="416"/>
        <v/>
      </c>
      <c r="O6667" s="55" t="str">
        <f t="shared" si="414"/>
        <v/>
      </c>
      <c r="P6667" s="104">
        <f t="shared" si="417"/>
        <v>13.200000000011869</v>
      </c>
      <c r="Q6667" s="58"/>
      <c r="R6667" s="58"/>
      <c r="S6667" s="102"/>
    </row>
    <row r="6668" spans="1:19" ht="12.5" customHeight="1" x14ac:dyDescent="0.35">
      <c r="A6668" s="60">
        <v>106</v>
      </c>
      <c r="B6668" s="60" t="s">
        <v>69</v>
      </c>
      <c r="C6668" s="68">
        <v>222.91569999999999</v>
      </c>
      <c r="D6668" s="58" t="s">
        <v>65</v>
      </c>
      <c r="E6668" s="60" t="s">
        <v>59</v>
      </c>
      <c r="F6668" s="60" t="s">
        <v>70</v>
      </c>
      <c r="G6668" s="60"/>
      <c r="H6668" s="60"/>
      <c r="I6668" s="60">
        <f t="shared" si="415"/>
        <v>0</v>
      </c>
      <c r="J6668" s="60">
        <f>IF(OR(I6668="",I6669="",I6670=""),"",(AVERAGEIF(A6668:A$10000,A6668,I6668:I$10000)))</f>
        <v>0</v>
      </c>
      <c r="K6668" s="60"/>
      <c r="L6668" s="60" t="str">
        <f>IF(O6668="","",A6668)</f>
        <v/>
      </c>
      <c r="M6668" s="60" t="str">
        <f>IF(O6668="","",(VLOOKUP(A6668,A6668:E13652,5,FALSE)))</f>
        <v/>
      </c>
      <c r="N6668" s="60" t="str">
        <f t="shared" si="416"/>
        <v/>
      </c>
      <c r="O6668" s="60" t="str">
        <f t="shared" ref="O6668:O6731" si="418">IF(J6668="","",IF(AND(J6667="",J6666="",J6665=""),C6668,""))</f>
        <v/>
      </c>
      <c r="P6668" s="103">
        <f t="shared" si="417"/>
        <v>14.599999999973079</v>
      </c>
      <c r="Q6668" s="58"/>
      <c r="R6668" s="58"/>
      <c r="S6668" s="102"/>
    </row>
    <row r="6669" spans="1:19" ht="12.5" customHeight="1" x14ac:dyDescent="0.35">
      <c r="A6669" s="2">
        <v>106</v>
      </c>
      <c r="B6669" s="2" t="s">
        <v>69</v>
      </c>
      <c r="C6669" s="67">
        <v>222.93</v>
      </c>
      <c r="D6669" t="s">
        <v>65</v>
      </c>
      <c r="E6669" s="2" t="s">
        <v>59</v>
      </c>
      <c r="F6669" s="2" t="s">
        <v>70</v>
      </c>
      <c r="G6669" s="2"/>
      <c r="I6669" s="60">
        <f t="shared" si="415"/>
        <v>0</v>
      </c>
      <c r="J6669" s="60">
        <f>IF(OR(I6669="",I6670="",I6671=""),"",(AVERAGEIF(A6669:A$10000,A6669,I6669:I$10000)))</f>
        <v>0</v>
      </c>
      <c r="K6669" s="60"/>
      <c r="L6669" s="55" t="str">
        <f>IF(O6669="","",A6669)</f>
        <v/>
      </c>
      <c r="M6669" s="60" t="str">
        <f>IF(O6669="","",(VLOOKUP(A6669,A6669:E13653,5,FALSE)))</f>
        <v/>
      </c>
      <c r="N6669" s="55" t="str">
        <f t="shared" si="416"/>
        <v/>
      </c>
      <c r="O6669" s="55" t="str">
        <f t="shared" si="418"/>
        <v/>
      </c>
      <c r="P6669" s="104">
        <f t="shared" si="417"/>
        <v>14.300000000019963</v>
      </c>
      <c r="Q6669" s="58"/>
      <c r="R6669" s="58"/>
      <c r="S6669" s="102"/>
    </row>
    <row r="6670" spans="1:19" ht="12.5" customHeight="1" x14ac:dyDescent="0.35">
      <c r="A6670" s="60">
        <v>106</v>
      </c>
      <c r="B6670" s="60" t="s">
        <v>69</v>
      </c>
      <c r="C6670" s="68">
        <v>222.94450000000001</v>
      </c>
      <c r="D6670" s="58" t="s">
        <v>65</v>
      </c>
      <c r="E6670" s="60" t="s">
        <v>59</v>
      </c>
      <c r="F6670" s="60" t="s">
        <v>70</v>
      </c>
      <c r="G6670" s="60"/>
      <c r="H6670" s="60"/>
      <c r="I6670" s="60">
        <f t="shared" si="415"/>
        <v>0</v>
      </c>
      <c r="J6670" s="60">
        <f>IF(OR(I6670="",I6671="",I6672=""),"",(AVERAGEIF(A6670:A$10000,A6670,I6670:I$10000)))</f>
        <v>0</v>
      </c>
      <c r="K6670" s="60"/>
      <c r="L6670" s="60" t="str">
        <f>IF(O6670="","",A6670)</f>
        <v/>
      </c>
      <c r="M6670" s="60" t="str">
        <f>IF(O6670="","",(VLOOKUP(A6670,A6670:E13654,5,FALSE)))</f>
        <v/>
      </c>
      <c r="N6670" s="60" t="str">
        <f t="shared" si="416"/>
        <v/>
      </c>
      <c r="O6670" s="60" t="str">
        <f t="shared" si="418"/>
        <v/>
      </c>
      <c r="P6670" s="103">
        <f t="shared" si="417"/>
        <v>14.499999999998181</v>
      </c>
      <c r="Q6670" s="58"/>
      <c r="R6670" s="58"/>
      <c r="S6670" s="102"/>
    </row>
    <row r="6671" spans="1:19" ht="12.5" customHeight="1" x14ac:dyDescent="0.35">
      <c r="A6671" s="2">
        <v>106</v>
      </c>
      <c r="B6671" s="2" t="s">
        <v>69</v>
      </c>
      <c r="C6671" s="67">
        <v>222.95910000000001</v>
      </c>
      <c r="D6671" t="s">
        <v>65</v>
      </c>
      <c r="E6671" s="2" t="s">
        <v>59</v>
      </c>
      <c r="F6671" s="2" t="s">
        <v>70</v>
      </c>
      <c r="G6671" s="2"/>
      <c r="I6671" s="60">
        <f t="shared" si="415"/>
        <v>0</v>
      </c>
      <c r="J6671" s="60">
        <f>IF(OR(I6671="",I6672="",I6673=""),"",(AVERAGEIF(A6671:A$10000,A6671,I6671:I$10000)))</f>
        <v>0</v>
      </c>
      <c r="K6671" s="60"/>
      <c r="L6671" s="55" t="str">
        <f>IF(O6671="","",A6671)</f>
        <v/>
      </c>
      <c r="M6671" s="60" t="str">
        <f>IF(O6671="","",(VLOOKUP(A6671,A6671:E13655,5,FALSE)))</f>
        <v/>
      </c>
      <c r="N6671" s="55" t="str">
        <f t="shared" si="416"/>
        <v/>
      </c>
      <c r="O6671" s="55" t="str">
        <f t="shared" si="418"/>
        <v/>
      </c>
      <c r="P6671" s="104">
        <f t="shared" si="417"/>
        <v>14.600000000001501</v>
      </c>
      <c r="Q6671" s="58"/>
      <c r="R6671" s="58"/>
      <c r="S6671" s="102"/>
    </row>
    <row r="6672" spans="1:19" ht="12.5" customHeight="1" x14ac:dyDescent="0.35">
      <c r="A6672" s="60">
        <v>106</v>
      </c>
      <c r="B6672" s="60" t="s">
        <v>69</v>
      </c>
      <c r="C6672" s="68">
        <v>222.9819</v>
      </c>
      <c r="D6672" s="58" t="s">
        <v>65</v>
      </c>
      <c r="E6672" s="60" t="s">
        <v>59</v>
      </c>
      <c r="F6672" s="60" t="s">
        <v>70</v>
      </c>
      <c r="G6672" s="60"/>
      <c r="H6672" s="60"/>
      <c r="I6672" s="60">
        <f t="shared" si="415"/>
        <v>0</v>
      </c>
      <c r="J6672" s="60">
        <f>IF(OR(I6672="",I6673="",I6674=""),"",(AVERAGEIF(A6672:A$10000,A6672,I6672:I$10000)))</f>
        <v>0</v>
      </c>
      <c r="K6672" s="60"/>
      <c r="L6672" s="60" t="str">
        <f>IF(O6672="","",A6672)</f>
        <v/>
      </c>
      <c r="M6672" s="60" t="str">
        <f>IF(O6672="","",(VLOOKUP(A6672,A6672:E13656,5,FALSE)))</f>
        <v/>
      </c>
      <c r="N6672" s="60" t="str">
        <f t="shared" si="416"/>
        <v/>
      </c>
      <c r="O6672" s="60" t="str">
        <f t="shared" si="418"/>
        <v/>
      </c>
      <c r="P6672" s="103">
        <f t="shared" si="417"/>
        <v>22.799999999989495</v>
      </c>
      <c r="Q6672" s="58"/>
      <c r="R6672" s="58"/>
      <c r="S6672" s="102"/>
    </row>
    <row r="6673" spans="1:19" ht="12.5" customHeight="1" x14ac:dyDescent="0.35">
      <c r="A6673" s="2">
        <v>106</v>
      </c>
      <c r="B6673" s="2" t="s">
        <v>69</v>
      </c>
      <c r="C6673" s="67">
        <v>222.99870000000001</v>
      </c>
      <c r="D6673" t="s">
        <v>65</v>
      </c>
      <c r="E6673" s="2" t="s">
        <v>59</v>
      </c>
      <c r="F6673" s="2" t="s">
        <v>70</v>
      </c>
      <c r="G6673" s="2"/>
      <c r="I6673" s="60">
        <f t="shared" ref="I6673:I6736" si="419">IF(AND(OR(G6672&gt;G$5,G6674&gt;G$5),G6673&gt;G$5),G6673,"")</f>
        <v>0</v>
      </c>
      <c r="J6673" s="60">
        <f>IF(OR(I6673="",I6674="",I6675=""),"",(AVERAGEIF(A6673:A$10000,A6673,I6673:I$10000)))</f>
        <v>0</v>
      </c>
      <c r="K6673" s="60"/>
      <c r="L6673" s="55" t="str">
        <f>IF(O6673="","",A6673)</f>
        <v/>
      </c>
      <c r="M6673" s="60" t="str">
        <f>IF(O6673="","",(VLOOKUP(A6673,A6673:E13657,5,FALSE)))</f>
        <v/>
      </c>
      <c r="N6673" s="55" t="str">
        <f t="shared" si="416"/>
        <v/>
      </c>
      <c r="O6673" s="55" t="str">
        <f t="shared" si="418"/>
        <v/>
      </c>
      <c r="P6673" s="104">
        <f t="shared" si="417"/>
        <v>16.80000000001769</v>
      </c>
      <c r="Q6673" s="58"/>
      <c r="R6673" s="58"/>
      <c r="S6673" s="102"/>
    </row>
    <row r="6674" spans="1:19" ht="12.5" customHeight="1" x14ac:dyDescent="0.35">
      <c r="A6674" s="60">
        <v>106</v>
      </c>
      <c r="B6674" s="60" t="s">
        <v>69</v>
      </c>
      <c r="C6674" s="68">
        <v>223.0258</v>
      </c>
      <c r="D6674" s="58" t="s">
        <v>65</v>
      </c>
      <c r="E6674" s="60" t="s">
        <v>59</v>
      </c>
      <c r="F6674" s="60" t="s">
        <v>70</v>
      </c>
      <c r="G6674" s="60"/>
      <c r="H6674" s="60"/>
      <c r="I6674" s="60">
        <f t="shared" si="419"/>
        <v>0</v>
      </c>
      <c r="J6674" s="60">
        <f>IF(OR(I6674="",I6675="",I6676=""),"",(AVERAGEIF(A6674:A$10000,A6674,I6674:I$10000)))</f>
        <v>0</v>
      </c>
      <c r="K6674" s="60"/>
      <c r="L6674" s="60" t="str">
        <f>IF(O6674="","",A6674)</f>
        <v/>
      </c>
      <c r="M6674" s="60" t="str">
        <f>IF(O6674="","",(VLOOKUP(A6674,A6674:E13658,5,FALSE)))</f>
        <v/>
      </c>
      <c r="N6674" s="60" t="str">
        <f t="shared" ref="N6674:N6737" si="420">IF(L6674="","",I6674)</f>
        <v/>
      </c>
      <c r="O6674" s="60" t="str">
        <f t="shared" si="418"/>
        <v/>
      </c>
      <c r="P6674" s="103">
        <f t="shared" ref="P6674:P6737" si="421">IF(A6674=A6673,ABS(C6674-C6673)*1000,"")</f>
        <v>27.099999999990132</v>
      </c>
      <c r="Q6674" s="58"/>
      <c r="R6674" s="58"/>
      <c r="S6674" s="102"/>
    </row>
    <row r="6675" spans="1:19" ht="12.5" customHeight="1" x14ac:dyDescent="0.35">
      <c r="A6675" s="2">
        <v>106</v>
      </c>
      <c r="B6675" s="2" t="s">
        <v>69</v>
      </c>
      <c r="C6675" s="67">
        <v>223.03909999999999</v>
      </c>
      <c r="D6675" t="s">
        <v>65</v>
      </c>
      <c r="E6675" s="2" t="s">
        <v>59</v>
      </c>
      <c r="F6675" s="2" t="s">
        <v>70</v>
      </c>
      <c r="G6675" s="2"/>
      <c r="I6675" s="60">
        <f t="shared" si="419"/>
        <v>0</v>
      </c>
      <c r="J6675" s="60">
        <f>IF(OR(I6675="",I6676="",I6677=""),"",(AVERAGEIF(A6675:A$10000,A6675,I6675:I$10000)))</f>
        <v>0</v>
      </c>
      <c r="K6675" s="60"/>
      <c r="L6675" s="55" t="str">
        <f>IF(O6675="","",A6675)</f>
        <v/>
      </c>
      <c r="M6675" s="60" t="str">
        <f>IF(O6675="","",(VLOOKUP(A6675,A6675:E13659,5,FALSE)))</f>
        <v/>
      </c>
      <c r="N6675" s="55" t="str">
        <f t="shared" si="420"/>
        <v/>
      </c>
      <c r="O6675" s="55" t="str">
        <f t="shared" si="418"/>
        <v/>
      </c>
      <c r="P6675" s="104">
        <f t="shared" si="421"/>
        <v>13.299999999986767</v>
      </c>
      <c r="Q6675" s="58"/>
      <c r="R6675" s="58"/>
      <c r="S6675" s="102"/>
    </row>
    <row r="6676" spans="1:19" ht="12.5" customHeight="1" x14ac:dyDescent="0.35">
      <c r="A6676" s="60">
        <v>106</v>
      </c>
      <c r="B6676" s="60" t="s">
        <v>69</v>
      </c>
      <c r="C6676" s="68">
        <v>223.05240000000001</v>
      </c>
      <c r="D6676" s="58" t="s">
        <v>65</v>
      </c>
      <c r="E6676" s="60" t="s">
        <v>59</v>
      </c>
      <c r="F6676" s="60" t="s">
        <v>70</v>
      </c>
      <c r="G6676" s="60"/>
      <c r="H6676" s="60"/>
      <c r="I6676" s="60">
        <f t="shared" si="419"/>
        <v>0</v>
      </c>
      <c r="J6676" s="60">
        <f>IF(OR(I6676="",I6677="",I6678=""),"",(AVERAGEIF(A6676:A$10000,A6676,I6676:I$10000)))</f>
        <v>0</v>
      </c>
      <c r="K6676" s="60"/>
      <c r="L6676" s="60" t="str">
        <f>IF(O6676="","",A6676)</f>
        <v/>
      </c>
      <c r="M6676" s="60" t="str">
        <f>IF(O6676="","",(VLOOKUP(A6676,A6676:E13660,5,FALSE)))</f>
        <v/>
      </c>
      <c r="N6676" s="60" t="str">
        <f t="shared" si="420"/>
        <v/>
      </c>
      <c r="O6676" s="60" t="str">
        <f t="shared" si="418"/>
        <v/>
      </c>
      <c r="P6676" s="103">
        <f t="shared" si="421"/>
        <v>13.300000000015189</v>
      </c>
      <c r="Q6676" s="58"/>
      <c r="R6676" s="58"/>
      <c r="S6676" s="102"/>
    </row>
    <row r="6677" spans="1:19" ht="12.5" customHeight="1" x14ac:dyDescent="0.35">
      <c r="A6677" s="2">
        <v>106</v>
      </c>
      <c r="B6677" s="2" t="s">
        <v>69</v>
      </c>
      <c r="C6677" s="67">
        <v>223.06739999999999</v>
      </c>
      <c r="D6677" t="s">
        <v>65</v>
      </c>
      <c r="E6677" s="2" t="s">
        <v>59</v>
      </c>
      <c r="F6677" s="2" t="s">
        <v>70</v>
      </c>
      <c r="G6677" s="2"/>
      <c r="I6677" s="60">
        <f t="shared" si="419"/>
        <v>0</v>
      </c>
      <c r="J6677" s="60">
        <f>IF(OR(I6677="",I6678="",I6679=""),"",(AVERAGEIF(A6677:A$10000,A6677,I6677:I$10000)))</f>
        <v>0</v>
      </c>
      <c r="K6677" s="60"/>
      <c r="L6677" s="55" t="str">
        <f>IF(O6677="","",A6677)</f>
        <v/>
      </c>
      <c r="M6677" s="60" t="str">
        <f>IF(O6677="","",(VLOOKUP(A6677,A6677:E13661,5,FALSE)))</f>
        <v/>
      </c>
      <c r="N6677" s="55" t="str">
        <f t="shared" si="420"/>
        <v/>
      </c>
      <c r="O6677" s="55" t="str">
        <f t="shared" si="418"/>
        <v/>
      </c>
      <c r="P6677" s="104">
        <f t="shared" si="421"/>
        <v>14.999999999986358</v>
      </c>
      <c r="Q6677" s="58"/>
      <c r="R6677" s="58"/>
      <c r="S6677" s="102"/>
    </row>
    <row r="6678" spans="1:19" ht="12.5" customHeight="1" x14ac:dyDescent="0.35">
      <c r="A6678" s="60">
        <v>106</v>
      </c>
      <c r="B6678" s="60" t="s">
        <v>69</v>
      </c>
      <c r="C6678" s="68">
        <v>223.08160000000001</v>
      </c>
      <c r="D6678" s="58" t="s">
        <v>65</v>
      </c>
      <c r="E6678" s="60" t="s">
        <v>59</v>
      </c>
      <c r="F6678" s="60" t="s">
        <v>70</v>
      </c>
      <c r="G6678" s="60"/>
      <c r="H6678" s="60"/>
      <c r="I6678" s="60">
        <f t="shared" si="419"/>
        <v>0</v>
      </c>
      <c r="J6678" s="60">
        <f>IF(OR(I6678="",I6679="",I6680=""),"",(AVERAGEIF(A6678:A$10000,A6678,I6678:I$10000)))</f>
        <v>0</v>
      </c>
      <c r="K6678" s="60"/>
      <c r="L6678" s="60" t="str">
        <f>IF(O6678="","",A6678)</f>
        <v/>
      </c>
      <c r="M6678" s="60" t="str">
        <f>IF(O6678="","",(VLOOKUP(A6678,A6678:E13662,5,FALSE)))</f>
        <v/>
      </c>
      <c r="N6678" s="60" t="str">
        <f t="shared" si="420"/>
        <v/>
      </c>
      <c r="O6678" s="60" t="str">
        <f t="shared" si="418"/>
        <v/>
      </c>
      <c r="P6678" s="103">
        <f t="shared" si="421"/>
        <v>14.200000000016644</v>
      </c>
      <c r="Q6678" s="58"/>
      <c r="R6678" s="58"/>
      <c r="S6678" s="102"/>
    </row>
    <row r="6679" spans="1:19" ht="12.5" customHeight="1" x14ac:dyDescent="0.35">
      <c r="A6679" s="2">
        <v>106</v>
      </c>
      <c r="B6679" s="2" t="s">
        <v>69</v>
      </c>
      <c r="C6679" s="67">
        <v>223.0968</v>
      </c>
      <c r="D6679" t="s">
        <v>65</v>
      </c>
      <c r="E6679" s="2" t="s">
        <v>59</v>
      </c>
      <c r="F6679" s="2" t="s">
        <v>70</v>
      </c>
      <c r="G6679" s="2"/>
      <c r="I6679" s="60">
        <f t="shared" si="419"/>
        <v>0</v>
      </c>
      <c r="J6679" s="60">
        <f>IF(OR(I6679="",I6680="",I6681=""),"",(AVERAGEIF(A6679:A$10000,A6679,I6679:I$10000)))</f>
        <v>0</v>
      </c>
      <c r="K6679" s="60"/>
      <c r="L6679" s="55" t="str">
        <f>IF(O6679="","",A6679)</f>
        <v/>
      </c>
      <c r="M6679" s="60" t="str">
        <f>IF(O6679="","",(VLOOKUP(A6679,A6679:E13663,5,FALSE)))</f>
        <v/>
      </c>
      <c r="N6679" s="55" t="str">
        <f t="shared" si="420"/>
        <v/>
      </c>
      <c r="O6679" s="55" t="str">
        <f t="shared" si="418"/>
        <v/>
      </c>
      <c r="P6679" s="104">
        <f t="shared" si="421"/>
        <v>15.199999999992997</v>
      </c>
      <c r="Q6679" s="58"/>
      <c r="R6679" s="58"/>
      <c r="S6679" s="102"/>
    </row>
    <row r="6680" spans="1:19" ht="12.5" customHeight="1" x14ac:dyDescent="0.35">
      <c r="A6680" s="60">
        <v>106</v>
      </c>
      <c r="B6680" s="60" t="s">
        <v>69</v>
      </c>
      <c r="C6680" s="68">
        <v>223.1105</v>
      </c>
      <c r="D6680" s="58" t="s">
        <v>65</v>
      </c>
      <c r="E6680" s="60" t="s">
        <v>59</v>
      </c>
      <c r="F6680" s="60" t="s">
        <v>70</v>
      </c>
      <c r="G6680" s="60"/>
      <c r="H6680" s="60"/>
      <c r="I6680" s="60">
        <f t="shared" si="419"/>
        <v>0</v>
      </c>
      <c r="J6680" s="60">
        <f>IF(OR(I6680="",I6681="",I6682=""),"",(AVERAGEIF(A6680:A$10000,A6680,I6680:I$10000)))</f>
        <v>0</v>
      </c>
      <c r="K6680" s="60"/>
      <c r="L6680" s="60" t="str">
        <f>IF(O6680="","",A6680)</f>
        <v/>
      </c>
      <c r="M6680" s="60" t="str">
        <f>IF(O6680="","",(VLOOKUP(A6680,A6680:E13664,5,FALSE)))</f>
        <v/>
      </c>
      <c r="N6680" s="60" t="str">
        <f t="shared" si="420"/>
        <v/>
      </c>
      <c r="O6680" s="60" t="str">
        <f t="shared" si="418"/>
        <v/>
      </c>
      <c r="P6680" s="103">
        <f t="shared" si="421"/>
        <v>13.700000000000045</v>
      </c>
      <c r="Q6680" s="58"/>
      <c r="R6680" s="58"/>
      <c r="S6680" s="102"/>
    </row>
    <row r="6681" spans="1:19" ht="12.5" customHeight="1" x14ac:dyDescent="0.35">
      <c r="A6681" s="2">
        <v>106</v>
      </c>
      <c r="B6681" s="2" t="s">
        <v>69</v>
      </c>
      <c r="C6681" s="67">
        <v>223.12530000000001</v>
      </c>
      <c r="D6681" t="s">
        <v>65</v>
      </c>
      <c r="E6681" s="2" t="s">
        <v>59</v>
      </c>
      <c r="F6681" s="2" t="s">
        <v>70</v>
      </c>
      <c r="G6681" s="2"/>
      <c r="I6681" s="60">
        <f t="shared" si="419"/>
        <v>0</v>
      </c>
      <c r="J6681" s="60">
        <f>IF(OR(I6681="",I6682="",I6683=""),"",(AVERAGEIF(A6681:A$10000,A6681,I6681:I$10000)))</f>
        <v>0</v>
      </c>
      <c r="K6681" s="60"/>
      <c r="L6681" s="55" t="str">
        <f>IF(O6681="","",A6681)</f>
        <v/>
      </c>
      <c r="M6681" s="60" t="str">
        <f>IF(O6681="","",(VLOOKUP(A6681,A6681:E13665,5,FALSE)))</f>
        <v/>
      </c>
      <c r="N6681" s="55" t="str">
        <f t="shared" si="420"/>
        <v/>
      </c>
      <c r="O6681" s="55" t="str">
        <f t="shared" si="418"/>
        <v/>
      </c>
      <c r="P6681" s="104">
        <f t="shared" si="421"/>
        <v>14.80000000000814</v>
      </c>
      <c r="Q6681" s="58"/>
      <c r="R6681" s="58"/>
      <c r="S6681" s="102"/>
    </row>
    <row r="6682" spans="1:19" ht="12.5" customHeight="1" x14ac:dyDescent="0.35">
      <c r="A6682" s="60">
        <v>106</v>
      </c>
      <c r="B6682" s="60" t="s">
        <v>69</v>
      </c>
      <c r="C6682" s="68">
        <v>223.13980000000001</v>
      </c>
      <c r="D6682" s="58" t="s">
        <v>65</v>
      </c>
      <c r="E6682" s="60" t="s">
        <v>59</v>
      </c>
      <c r="F6682" s="60" t="s">
        <v>70</v>
      </c>
      <c r="G6682" s="60"/>
      <c r="H6682" s="60"/>
      <c r="I6682" s="60">
        <f t="shared" si="419"/>
        <v>0</v>
      </c>
      <c r="J6682" s="60">
        <f>IF(OR(I6682="",I6683="",I6684=""),"",(AVERAGEIF(A6682:A$10000,A6682,I6682:I$10000)))</f>
        <v>0</v>
      </c>
      <c r="K6682" s="60"/>
      <c r="L6682" s="60" t="str">
        <f>IF(O6682="","",A6682)</f>
        <v/>
      </c>
      <c r="M6682" s="60" t="str">
        <f>IF(O6682="","",(VLOOKUP(A6682,A6682:E13666,5,FALSE)))</f>
        <v/>
      </c>
      <c r="N6682" s="60" t="str">
        <f t="shared" si="420"/>
        <v/>
      </c>
      <c r="O6682" s="60" t="str">
        <f t="shared" si="418"/>
        <v/>
      </c>
      <c r="P6682" s="103">
        <f t="shared" si="421"/>
        <v>14.499999999998181</v>
      </c>
      <c r="Q6682" s="58"/>
      <c r="R6682" s="58"/>
      <c r="S6682" s="102"/>
    </row>
    <row r="6683" spans="1:19" ht="12.5" customHeight="1" x14ac:dyDescent="0.35">
      <c r="A6683" s="2">
        <v>106</v>
      </c>
      <c r="B6683" s="2" t="s">
        <v>69</v>
      </c>
      <c r="C6683" s="67">
        <v>223.15440000000001</v>
      </c>
      <c r="D6683" t="s">
        <v>65</v>
      </c>
      <c r="E6683" s="2" t="s">
        <v>59</v>
      </c>
      <c r="F6683" s="2" t="s">
        <v>70</v>
      </c>
      <c r="G6683" s="2"/>
      <c r="I6683" s="60">
        <f t="shared" si="419"/>
        <v>0</v>
      </c>
      <c r="J6683" s="60">
        <f>IF(OR(I6683="",I6684="",I6685=""),"",(AVERAGEIF(A6683:A$10000,A6683,I6683:I$10000)))</f>
        <v>0</v>
      </c>
      <c r="K6683" s="60"/>
      <c r="L6683" s="55" t="str">
        <f>IF(O6683="","",A6683)</f>
        <v/>
      </c>
      <c r="M6683" s="60" t="str">
        <f>IF(O6683="","",(VLOOKUP(A6683,A6683:E13667,5,FALSE)))</f>
        <v/>
      </c>
      <c r="N6683" s="55" t="str">
        <f t="shared" si="420"/>
        <v/>
      </c>
      <c r="O6683" s="55" t="str">
        <f t="shared" si="418"/>
        <v/>
      </c>
      <c r="P6683" s="104">
        <f t="shared" si="421"/>
        <v>14.600000000001501</v>
      </c>
      <c r="Q6683" s="58"/>
      <c r="R6683" s="58"/>
      <c r="S6683" s="102"/>
    </row>
    <row r="6684" spans="1:19" ht="12.5" customHeight="1" x14ac:dyDescent="0.35">
      <c r="A6684" s="60">
        <v>106</v>
      </c>
      <c r="B6684" s="60" t="s">
        <v>69</v>
      </c>
      <c r="C6684" s="68">
        <v>223.16820000000001</v>
      </c>
      <c r="D6684" s="58" t="s">
        <v>65</v>
      </c>
      <c r="E6684" s="60" t="s">
        <v>59</v>
      </c>
      <c r="F6684" s="60" t="s">
        <v>70</v>
      </c>
      <c r="G6684" s="60"/>
      <c r="H6684" s="60"/>
      <c r="I6684" s="60">
        <f t="shared" si="419"/>
        <v>0</v>
      </c>
      <c r="J6684" s="60">
        <f>IF(OR(I6684="",I6685="",I6686=""),"",(AVERAGEIF(A6684:A$10000,A6684,I6684:I$10000)))</f>
        <v>0</v>
      </c>
      <c r="K6684" s="60"/>
      <c r="L6684" s="60" t="str">
        <f>IF(O6684="","",A6684)</f>
        <v/>
      </c>
      <c r="M6684" s="60" t="str">
        <f>IF(O6684="","",(VLOOKUP(A6684,A6684:E13668,5,FALSE)))</f>
        <v/>
      </c>
      <c r="N6684" s="60" t="str">
        <f t="shared" si="420"/>
        <v/>
      </c>
      <c r="O6684" s="60" t="str">
        <f t="shared" si="418"/>
        <v/>
      </c>
      <c r="P6684" s="103">
        <f t="shared" si="421"/>
        <v>13.800000000003365</v>
      </c>
      <c r="Q6684" s="58"/>
      <c r="R6684" s="58"/>
      <c r="S6684" s="102"/>
    </row>
    <row r="6685" spans="1:19" ht="12.5" customHeight="1" x14ac:dyDescent="0.35">
      <c r="A6685" s="2">
        <v>106</v>
      </c>
      <c r="B6685" s="2" t="s">
        <v>69</v>
      </c>
      <c r="C6685" s="67">
        <v>223.19130000000001</v>
      </c>
      <c r="D6685" t="s">
        <v>65</v>
      </c>
      <c r="E6685" s="2" t="s">
        <v>59</v>
      </c>
      <c r="F6685" s="2" t="s">
        <v>70</v>
      </c>
      <c r="G6685" s="2"/>
      <c r="I6685" s="60">
        <f t="shared" si="419"/>
        <v>0</v>
      </c>
      <c r="J6685" s="60">
        <f>IF(OR(I6685="",I6686="",I6687=""),"",(AVERAGEIF(A6685:A$10000,A6685,I6685:I$10000)))</f>
        <v>0</v>
      </c>
      <c r="K6685" s="60"/>
      <c r="L6685" s="55" t="str">
        <f>IF(O6685="","",A6685)</f>
        <v/>
      </c>
      <c r="M6685" s="60" t="str">
        <f>IF(O6685="","",(VLOOKUP(A6685,A6685:E13669,5,FALSE)))</f>
        <v/>
      </c>
      <c r="N6685" s="55" t="str">
        <f t="shared" si="420"/>
        <v/>
      </c>
      <c r="O6685" s="55" t="str">
        <f t="shared" si="418"/>
        <v/>
      </c>
      <c r="P6685" s="104">
        <f t="shared" si="421"/>
        <v>23.099999999999454</v>
      </c>
      <c r="Q6685" s="58"/>
      <c r="R6685" s="58"/>
      <c r="S6685" s="102"/>
    </row>
    <row r="6686" spans="1:19" ht="12.5" customHeight="1" x14ac:dyDescent="0.35">
      <c r="A6686" s="60">
        <v>106</v>
      </c>
      <c r="B6686" s="60" t="s">
        <v>69</v>
      </c>
      <c r="C6686" s="68">
        <v>223.20859999999999</v>
      </c>
      <c r="D6686" s="58" t="s">
        <v>65</v>
      </c>
      <c r="E6686" s="60" t="s">
        <v>59</v>
      </c>
      <c r="F6686" s="60" t="s">
        <v>70</v>
      </c>
      <c r="G6686" s="60"/>
      <c r="H6686" s="60"/>
      <c r="I6686" s="60">
        <f t="shared" si="419"/>
        <v>0</v>
      </c>
      <c r="J6686" s="60">
        <f>IF(OR(I6686="",I6687="",I6688=""),"",(AVERAGEIF(A6686:A$10000,A6686,I6686:I$10000)))</f>
        <v>0</v>
      </c>
      <c r="K6686" s="60"/>
      <c r="L6686" s="60" t="str">
        <f>IF(O6686="","",A6686)</f>
        <v/>
      </c>
      <c r="M6686" s="60" t="str">
        <f>IF(O6686="","",(VLOOKUP(A6686,A6686:E13670,5,FALSE)))</f>
        <v/>
      </c>
      <c r="N6686" s="60" t="str">
        <f t="shared" si="420"/>
        <v/>
      </c>
      <c r="O6686" s="60" t="str">
        <f t="shared" si="418"/>
        <v/>
      </c>
      <c r="P6686" s="103">
        <f t="shared" si="421"/>
        <v>17.299999999977445</v>
      </c>
      <c r="Q6686" s="58"/>
      <c r="R6686" s="58"/>
      <c r="S6686" s="102"/>
    </row>
    <row r="6687" spans="1:19" ht="12.5" customHeight="1" x14ac:dyDescent="0.35">
      <c r="A6687" s="2">
        <v>106</v>
      </c>
      <c r="B6687" s="2" t="s">
        <v>69</v>
      </c>
      <c r="C6687" s="67">
        <v>223.22389999999999</v>
      </c>
      <c r="D6687" t="s">
        <v>65</v>
      </c>
      <c r="E6687" s="2" t="s">
        <v>59</v>
      </c>
      <c r="F6687" s="2" t="s">
        <v>70</v>
      </c>
      <c r="G6687" s="2"/>
      <c r="I6687" s="60">
        <f t="shared" si="419"/>
        <v>0</v>
      </c>
      <c r="J6687" s="60">
        <f>IF(OR(I6687="",I6688="",I6689=""),"",(AVERAGEIF(A6687:A$10000,A6687,I6687:I$10000)))</f>
        <v>0</v>
      </c>
      <c r="K6687" s="60"/>
      <c r="L6687" s="55" t="str">
        <f>IF(O6687="","",A6687)</f>
        <v/>
      </c>
      <c r="M6687" s="60" t="str">
        <f>IF(O6687="","",(VLOOKUP(A6687,A6687:E13671,5,FALSE)))</f>
        <v/>
      </c>
      <c r="N6687" s="55" t="str">
        <f t="shared" si="420"/>
        <v/>
      </c>
      <c r="O6687" s="55" t="str">
        <f t="shared" si="418"/>
        <v/>
      </c>
      <c r="P6687" s="104">
        <f t="shared" si="421"/>
        <v>15.299999999996317</v>
      </c>
      <c r="Q6687" s="58"/>
      <c r="R6687" s="58"/>
      <c r="S6687" s="102"/>
    </row>
    <row r="6688" spans="1:19" ht="12.5" customHeight="1" x14ac:dyDescent="0.35">
      <c r="A6688" s="60">
        <v>106</v>
      </c>
      <c r="B6688" s="60" t="s">
        <v>69</v>
      </c>
      <c r="C6688" s="68">
        <v>223.23820000000001</v>
      </c>
      <c r="D6688" s="58" t="s">
        <v>65</v>
      </c>
      <c r="E6688" s="60" t="s">
        <v>59</v>
      </c>
      <c r="F6688" s="60" t="s">
        <v>70</v>
      </c>
      <c r="G6688" s="60"/>
      <c r="H6688" s="60"/>
      <c r="I6688" s="60">
        <f t="shared" si="419"/>
        <v>0</v>
      </c>
      <c r="J6688" s="60">
        <f>IF(OR(I6688="",I6689="",I6690=""),"",(AVERAGEIF(A6688:A$10000,A6688,I6688:I$10000)))</f>
        <v>0</v>
      </c>
      <c r="K6688" s="60"/>
      <c r="L6688" s="60" t="str">
        <f>IF(O6688="","",A6688)</f>
        <v/>
      </c>
      <c r="M6688" s="60" t="str">
        <f>IF(O6688="","",(VLOOKUP(A6688,A6688:E13672,5,FALSE)))</f>
        <v/>
      </c>
      <c r="N6688" s="60" t="str">
        <f t="shared" si="420"/>
        <v/>
      </c>
      <c r="O6688" s="60" t="str">
        <f t="shared" si="418"/>
        <v/>
      </c>
      <c r="P6688" s="103">
        <f t="shared" si="421"/>
        <v>14.300000000019963</v>
      </c>
      <c r="Q6688" s="58"/>
      <c r="R6688" s="58"/>
      <c r="S6688" s="102"/>
    </row>
    <row r="6689" spans="1:19" ht="12.5" customHeight="1" x14ac:dyDescent="0.35">
      <c r="A6689" s="2">
        <v>106</v>
      </c>
      <c r="B6689" s="2" t="s">
        <v>69</v>
      </c>
      <c r="C6689" s="67">
        <v>223.25229999999999</v>
      </c>
      <c r="D6689" t="s">
        <v>65</v>
      </c>
      <c r="E6689" s="2" t="s">
        <v>59</v>
      </c>
      <c r="F6689" s="2" t="s">
        <v>70</v>
      </c>
      <c r="G6689" s="2"/>
      <c r="I6689" s="60">
        <f t="shared" si="419"/>
        <v>0</v>
      </c>
      <c r="J6689" s="60">
        <f>IF(OR(I6689="",I6690="",I6691=""),"",(AVERAGEIF(A6689:A$10000,A6689,I6689:I$10000)))</f>
        <v>0</v>
      </c>
      <c r="K6689" s="60"/>
      <c r="L6689" s="55" t="str">
        <f>IF(O6689="","",A6689)</f>
        <v/>
      </c>
      <c r="M6689" s="60" t="str">
        <f>IF(O6689="","",(VLOOKUP(A6689,A6689:E13673,5,FALSE)))</f>
        <v/>
      </c>
      <c r="N6689" s="55" t="str">
        <f t="shared" si="420"/>
        <v/>
      </c>
      <c r="O6689" s="55" t="str">
        <f t="shared" si="418"/>
        <v/>
      </c>
      <c r="P6689" s="104">
        <f t="shared" si="421"/>
        <v>14.099999999984902</v>
      </c>
      <c r="Q6689" s="58"/>
      <c r="R6689" s="58"/>
      <c r="S6689" s="102"/>
    </row>
    <row r="6690" spans="1:19" ht="12.5" customHeight="1" x14ac:dyDescent="0.35">
      <c r="A6690" s="60">
        <v>106</v>
      </c>
      <c r="B6690" s="60" t="s">
        <v>69</v>
      </c>
      <c r="C6690" s="68">
        <v>223.267</v>
      </c>
      <c r="D6690" s="58" t="s">
        <v>65</v>
      </c>
      <c r="E6690" s="60" t="s">
        <v>59</v>
      </c>
      <c r="F6690" s="60" t="s">
        <v>70</v>
      </c>
      <c r="G6690" s="60"/>
      <c r="H6690" s="60"/>
      <c r="I6690" s="60">
        <f t="shared" si="419"/>
        <v>0</v>
      </c>
      <c r="J6690" s="60">
        <f>IF(OR(I6690="",I6691="",I6692=""),"",(AVERAGEIF(A6690:A$10000,A6690,I6690:I$10000)))</f>
        <v>0</v>
      </c>
      <c r="K6690" s="60"/>
      <c r="L6690" s="60" t="str">
        <f>IF(O6690="","",A6690)</f>
        <v/>
      </c>
      <c r="M6690" s="60" t="str">
        <f>IF(O6690="","",(VLOOKUP(A6690,A6690:E13674,5,FALSE)))</f>
        <v/>
      </c>
      <c r="N6690" s="60" t="str">
        <f t="shared" si="420"/>
        <v/>
      </c>
      <c r="O6690" s="60" t="str">
        <f t="shared" si="418"/>
        <v/>
      </c>
      <c r="P6690" s="103">
        <f t="shared" si="421"/>
        <v>14.70000000000482</v>
      </c>
      <c r="Q6690" s="58"/>
      <c r="R6690" s="58"/>
      <c r="S6690" s="102"/>
    </row>
    <row r="6691" spans="1:19" ht="12.5" customHeight="1" x14ac:dyDescent="0.35">
      <c r="A6691" s="2">
        <v>106</v>
      </c>
      <c r="B6691" s="2" t="s">
        <v>69</v>
      </c>
      <c r="C6691" s="67">
        <v>223.2818</v>
      </c>
      <c r="D6691" t="s">
        <v>65</v>
      </c>
      <c r="E6691" s="2" t="s">
        <v>59</v>
      </c>
      <c r="F6691" s="2" t="s">
        <v>70</v>
      </c>
      <c r="G6691" s="2"/>
      <c r="I6691" s="60">
        <f t="shared" si="419"/>
        <v>0</v>
      </c>
      <c r="J6691" s="60">
        <f>IF(OR(I6691="",I6692="",I6693=""),"",(AVERAGEIF(A6691:A$10000,A6691,I6691:I$10000)))</f>
        <v>0</v>
      </c>
      <c r="K6691" s="60"/>
      <c r="L6691" s="55" t="str">
        <f>IF(O6691="","",A6691)</f>
        <v/>
      </c>
      <c r="M6691" s="60" t="str">
        <f>IF(O6691="","",(VLOOKUP(A6691,A6691:E13675,5,FALSE)))</f>
        <v/>
      </c>
      <c r="N6691" s="55" t="str">
        <f t="shared" si="420"/>
        <v/>
      </c>
      <c r="O6691" s="55" t="str">
        <f t="shared" si="418"/>
        <v/>
      </c>
      <c r="P6691" s="104">
        <f t="shared" si="421"/>
        <v>14.80000000000814</v>
      </c>
      <c r="Q6691" s="58"/>
      <c r="R6691" s="58"/>
      <c r="S6691" s="102"/>
    </row>
    <row r="6692" spans="1:19" ht="12.5" customHeight="1" x14ac:dyDescent="0.35">
      <c r="A6692" s="60">
        <v>106</v>
      </c>
      <c r="B6692" s="60" t="s">
        <v>69</v>
      </c>
      <c r="C6692" s="68">
        <v>223.29650000000001</v>
      </c>
      <c r="D6692" s="58" t="s">
        <v>65</v>
      </c>
      <c r="E6692" s="60" t="s">
        <v>59</v>
      </c>
      <c r="F6692" s="60" t="s">
        <v>70</v>
      </c>
      <c r="G6692" s="60"/>
      <c r="H6692" s="60"/>
      <c r="I6692" s="60">
        <f t="shared" si="419"/>
        <v>0</v>
      </c>
      <c r="J6692" s="60">
        <f>IF(OR(I6692="",I6693="",I6694=""),"",(AVERAGEIF(A6692:A$10000,A6692,I6692:I$10000)))</f>
        <v>0</v>
      </c>
      <c r="K6692" s="60"/>
      <c r="L6692" s="60" t="str">
        <f>IF(O6692="","",A6692)</f>
        <v/>
      </c>
      <c r="M6692" s="60" t="str">
        <f>IF(O6692="","",(VLOOKUP(A6692,A6692:E13676,5,FALSE)))</f>
        <v/>
      </c>
      <c r="N6692" s="60" t="str">
        <f t="shared" si="420"/>
        <v/>
      </c>
      <c r="O6692" s="60" t="str">
        <f t="shared" si="418"/>
        <v/>
      </c>
      <c r="P6692" s="103">
        <f t="shared" si="421"/>
        <v>14.70000000000482</v>
      </c>
      <c r="Q6692" s="58"/>
      <c r="R6692" s="58"/>
      <c r="S6692" s="102"/>
    </row>
    <row r="6693" spans="1:19" ht="12.5" customHeight="1" x14ac:dyDescent="0.35">
      <c r="A6693" s="2">
        <v>106</v>
      </c>
      <c r="B6693" s="2" t="s">
        <v>69</v>
      </c>
      <c r="C6693" s="67">
        <v>223.3109</v>
      </c>
      <c r="D6693" t="s">
        <v>65</v>
      </c>
      <c r="E6693" s="2" t="s">
        <v>59</v>
      </c>
      <c r="F6693" s="2" t="s">
        <v>70</v>
      </c>
      <c r="G6693" s="2"/>
      <c r="I6693" s="60">
        <f t="shared" si="419"/>
        <v>0</v>
      </c>
      <c r="J6693" s="60">
        <f>IF(OR(I6693="",I6694="",I6695=""),"",(AVERAGEIF(A6693:A$10000,A6693,I6693:I$10000)))</f>
        <v>0</v>
      </c>
      <c r="K6693" s="60"/>
      <c r="L6693" s="55" t="str">
        <f>IF(O6693="","",A6693)</f>
        <v/>
      </c>
      <c r="M6693" s="60" t="str">
        <f>IF(O6693="","",(VLOOKUP(A6693,A6693:E13677,5,FALSE)))</f>
        <v/>
      </c>
      <c r="N6693" s="55" t="str">
        <f t="shared" si="420"/>
        <v/>
      </c>
      <c r="O6693" s="55" t="str">
        <f t="shared" si="418"/>
        <v/>
      </c>
      <c r="P6693" s="104">
        <f t="shared" si="421"/>
        <v>14.399999999994861</v>
      </c>
      <c r="Q6693" s="58"/>
      <c r="R6693" s="58"/>
      <c r="S6693" s="102"/>
    </row>
    <row r="6694" spans="1:19" ht="12.5" customHeight="1" x14ac:dyDescent="0.35">
      <c r="A6694" s="60">
        <v>106</v>
      </c>
      <c r="B6694" s="60" t="s">
        <v>69</v>
      </c>
      <c r="C6694" s="68">
        <v>223.3252</v>
      </c>
      <c r="D6694" s="58" t="s">
        <v>65</v>
      </c>
      <c r="E6694" s="60" t="s">
        <v>59</v>
      </c>
      <c r="F6694" s="60" t="s">
        <v>70</v>
      </c>
      <c r="G6694" s="60"/>
      <c r="H6694" s="60"/>
      <c r="I6694" s="60">
        <f t="shared" si="419"/>
        <v>0</v>
      </c>
      <c r="J6694" s="60">
        <f>IF(OR(I6694="",I6695="",I6696=""),"",(AVERAGEIF(A6694:A$10000,A6694,I6694:I$10000)))</f>
        <v>0</v>
      </c>
      <c r="K6694" s="60"/>
      <c r="L6694" s="60" t="str">
        <f>IF(O6694="","",A6694)</f>
        <v/>
      </c>
      <c r="M6694" s="60" t="str">
        <f>IF(O6694="","",(VLOOKUP(A6694,A6694:E13678,5,FALSE)))</f>
        <v/>
      </c>
      <c r="N6694" s="60" t="str">
        <f t="shared" si="420"/>
        <v/>
      </c>
      <c r="O6694" s="60" t="str">
        <f t="shared" si="418"/>
        <v/>
      </c>
      <c r="P6694" s="103">
        <f t="shared" si="421"/>
        <v>14.299999999991542</v>
      </c>
      <c r="Q6694" s="58"/>
      <c r="R6694" s="58"/>
      <c r="S6694" s="102"/>
    </row>
    <row r="6695" spans="1:19" ht="12.5" customHeight="1" x14ac:dyDescent="0.35">
      <c r="A6695" s="2">
        <v>106</v>
      </c>
      <c r="B6695" s="2" t="s">
        <v>69</v>
      </c>
      <c r="C6695" s="67">
        <v>223.33969999999999</v>
      </c>
      <c r="D6695" t="s">
        <v>65</v>
      </c>
      <c r="E6695" s="2" t="s">
        <v>59</v>
      </c>
      <c r="F6695" s="2" t="s">
        <v>70</v>
      </c>
      <c r="G6695" s="2"/>
      <c r="I6695" s="60">
        <f t="shared" si="419"/>
        <v>0</v>
      </c>
      <c r="J6695" s="60">
        <f>IF(OR(I6695="",I6696="",I6697=""),"",(AVERAGEIF(A6695:A$10000,A6695,I6695:I$10000)))</f>
        <v>0</v>
      </c>
      <c r="K6695" s="60"/>
      <c r="L6695" s="55" t="str">
        <f>IF(O6695="","",A6695)</f>
        <v/>
      </c>
      <c r="M6695" s="60" t="str">
        <f>IF(O6695="","",(VLOOKUP(A6695,A6695:E13679,5,FALSE)))</f>
        <v/>
      </c>
      <c r="N6695" s="55" t="str">
        <f t="shared" si="420"/>
        <v/>
      </c>
      <c r="O6695" s="55" t="str">
        <f t="shared" si="418"/>
        <v/>
      </c>
      <c r="P6695" s="104">
        <f t="shared" si="421"/>
        <v>14.499999999998181</v>
      </c>
      <c r="Q6695" s="58"/>
      <c r="R6695" s="58"/>
      <c r="S6695" s="102"/>
    </row>
    <row r="6696" spans="1:19" ht="12.5" customHeight="1" x14ac:dyDescent="0.35">
      <c r="A6696" s="60">
        <v>106</v>
      </c>
      <c r="B6696" s="60" t="s">
        <v>69</v>
      </c>
      <c r="C6696" s="68">
        <v>223.35409999999999</v>
      </c>
      <c r="D6696" s="58" t="s">
        <v>65</v>
      </c>
      <c r="E6696" s="60" t="s">
        <v>59</v>
      </c>
      <c r="F6696" s="60" t="s">
        <v>70</v>
      </c>
      <c r="G6696" s="60"/>
      <c r="H6696" s="60"/>
      <c r="I6696" s="60">
        <f t="shared" si="419"/>
        <v>0</v>
      </c>
      <c r="J6696" s="60">
        <f>IF(OR(I6696="",I6697="",I6698=""),"",(AVERAGEIF(A6696:A$10000,A6696,I6696:I$10000)))</f>
        <v>0</v>
      </c>
      <c r="K6696" s="60"/>
      <c r="L6696" s="60" t="str">
        <f>IF(O6696="","",A6696)</f>
        <v/>
      </c>
      <c r="M6696" s="60" t="str">
        <f>IF(O6696="","",(VLOOKUP(A6696,A6696:E13680,5,FALSE)))</f>
        <v/>
      </c>
      <c r="N6696" s="60" t="str">
        <f t="shared" si="420"/>
        <v/>
      </c>
      <c r="O6696" s="60" t="str">
        <f t="shared" si="418"/>
        <v/>
      </c>
      <c r="P6696" s="103">
        <f t="shared" si="421"/>
        <v>14.399999999994861</v>
      </c>
      <c r="Q6696" s="58"/>
      <c r="R6696" s="58"/>
      <c r="S6696" s="102"/>
    </row>
    <row r="6697" spans="1:19" ht="12.5" customHeight="1" x14ac:dyDescent="0.35">
      <c r="A6697" s="2">
        <v>106</v>
      </c>
      <c r="B6697" s="2" t="s">
        <v>69</v>
      </c>
      <c r="C6697" s="67">
        <v>223.3682</v>
      </c>
      <c r="D6697" t="s">
        <v>65</v>
      </c>
      <c r="E6697" s="2" t="s">
        <v>59</v>
      </c>
      <c r="F6697" s="2" t="s">
        <v>70</v>
      </c>
      <c r="G6697" s="2"/>
      <c r="I6697" s="60">
        <f t="shared" si="419"/>
        <v>0</v>
      </c>
      <c r="J6697" s="60">
        <f>IF(OR(I6697="",I6698="",I6699=""),"",(AVERAGEIF(A6697:A$10000,A6697,I6697:I$10000)))</f>
        <v>0</v>
      </c>
      <c r="K6697" s="60"/>
      <c r="L6697" s="55" t="str">
        <f>IF(O6697="","",A6697)</f>
        <v/>
      </c>
      <c r="M6697" s="60" t="str">
        <f>IF(O6697="","",(VLOOKUP(A6697,A6697:E13681,5,FALSE)))</f>
        <v/>
      </c>
      <c r="N6697" s="55" t="str">
        <f t="shared" si="420"/>
        <v/>
      </c>
      <c r="O6697" s="55" t="str">
        <f t="shared" si="418"/>
        <v/>
      </c>
      <c r="P6697" s="104">
        <f t="shared" si="421"/>
        <v>14.100000000013324</v>
      </c>
      <c r="Q6697" s="58"/>
      <c r="R6697" s="58"/>
      <c r="S6697" s="102"/>
    </row>
    <row r="6698" spans="1:19" ht="12.5" customHeight="1" x14ac:dyDescent="0.35">
      <c r="A6698" s="60">
        <v>106</v>
      </c>
      <c r="B6698" s="60" t="s">
        <v>69</v>
      </c>
      <c r="C6698" s="68">
        <v>223.3914</v>
      </c>
      <c r="D6698" s="58" t="s">
        <v>65</v>
      </c>
      <c r="E6698" s="60" t="s">
        <v>59</v>
      </c>
      <c r="F6698" s="60" t="s">
        <v>70</v>
      </c>
      <c r="G6698" s="60"/>
      <c r="H6698" s="60"/>
      <c r="I6698" s="60">
        <f t="shared" si="419"/>
        <v>0</v>
      </c>
      <c r="J6698" s="60">
        <f>IF(OR(I6698="",I6699="",I6700=""),"",(AVERAGEIF(A6698:A$10000,A6698,I6698:I$10000)))</f>
        <v>0</v>
      </c>
      <c r="K6698" s="60"/>
      <c r="L6698" s="60" t="str">
        <f>IF(O6698="","",A6698)</f>
        <v/>
      </c>
      <c r="M6698" s="60" t="str">
        <f>IF(O6698="","",(VLOOKUP(A6698,A6698:E13682,5,FALSE)))</f>
        <v/>
      </c>
      <c r="N6698" s="60" t="str">
        <f t="shared" si="420"/>
        <v/>
      </c>
      <c r="O6698" s="60" t="str">
        <f t="shared" si="418"/>
        <v/>
      </c>
      <c r="P6698" s="103">
        <f t="shared" si="421"/>
        <v>23.200000000002774</v>
      </c>
      <c r="Q6698" s="58"/>
      <c r="R6698" s="58"/>
      <c r="S6698" s="102"/>
    </row>
    <row r="6699" spans="1:19" ht="12.5" customHeight="1" x14ac:dyDescent="0.35">
      <c r="A6699" s="2">
        <v>106</v>
      </c>
      <c r="B6699" s="2" t="s">
        <v>69</v>
      </c>
      <c r="C6699" s="67">
        <v>223.40700000000001</v>
      </c>
      <c r="D6699" t="s">
        <v>65</v>
      </c>
      <c r="E6699" s="2" t="s">
        <v>59</v>
      </c>
      <c r="F6699" s="2" t="s">
        <v>70</v>
      </c>
      <c r="G6699" s="2"/>
      <c r="I6699" s="60">
        <f t="shared" si="419"/>
        <v>0</v>
      </c>
      <c r="J6699" s="60">
        <f>IF(OR(I6699="",I6700="",I6701=""),"",(AVERAGEIF(A6699:A$10000,A6699,I6699:I$10000)))</f>
        <v>0</v>
      </c>
      <c r="K6699" s="60"/>
      <c r="L6699" s="55" t="str">
        <f>IF(O6699="","",A6699)</f>
        <v/>
      </c>
      <c r="M6699" s="60" t="str">
        <f>IF(O6699="","",(VLOOKUP(A6699,A6699:E13683,5,FALSE)))</f>
        <v/>
      </c>
      <c r="N6699" s="55" t="str">
        <f t="shared" si="420"/>
        <v/>
      </c>
      <c r="O6699" s="55" t="str">
        <f t="shared" si="418"/>
        <v/>
      </c>
      <c r="P6699" s="104">
        <f t="shared" si="421"/>
        <v>15.600000000006276</v>
      </c>
      <c r="Q6699" s="58"/>
      <c r="R6699" s="58"/>
      <c r="S6699" s="102"/>
    </row>
    <row r="6700" spans="1:19" ht="12.5" customHeight="1" x14ac:dyDescent="0.35">
      <c r="A6700" s="60">
        <v>106</v>
      </c>
      <c r="B6700" s="60" t="s">
        <v>69</v>
      </c>
      <c r="C6700" s="68">
        <v>223.4222</v>
      </c>
      <c r="D6700" s="58" t="s">
        <v>65</v>
      </c>
      <c r="E6700" s="60" t="s">
        <v>59</v>
      </c>
      <c r="F6700" s="60" t="s">
        <v>70</v>
      </c>
      <c r="G6700" s="60"/>
      <c r="H6700" s="60"/>
      <c r="I6700" s="60">
        <f t="shared" si="419"/>
        <v>0</v>
      </c>
      <c r="J6700" s="60">
        <f>IF(OR(I6700="",I6701="",I6702=""),"",(AVERAGEIF(A6700:A$10000,A6700,I6700:I$10000)))</f>
        <v>0</v>
      </c>
      <c r="K6700" s="60"/>
      <c r="L6700" s="60" t="str">
        <f>IF(O6700="","",A6700)</f>
        <v/>
      </c>
      <c r="M6700" s="60" t="str">
        <f>IF(O6700="","",(VLOOKUP(A6700,A6700:E13684,5,FALSE)))</f>
        <v/>
      </c>
      <c r="N6700" s="60" t="str">
        <f t="shared" si="420"/>
        <v/>
      </c>
      <c r="O6700" s="60" t="str">
        <f t="shared" si="418"/>
        <v/>
      </c>
      <c r="P6700" s="103">
        <f t="shared" si="421"/>
        <v>15.199999999992997</v>
      </c>
      <c r="Q6700" s="58"/>
      <c r="R6700" s="58"/>
      <c r="S6700" s="102"/>
    </row>
    <row r="6701" spans="1:19" ht="12.5" customHeight="1" x14ac:dyDescent="0.35">
      <c r="A6701" s="2">
        <v>106</v>
      </c>
      <c r="B6701" s="2" t="s">
        <v>71</v>
      </c>
      <c r="C6701" s="67">
        <v>223.43700000000001</v>
      </c>
      <c r="D6701" t="s">
        <v>65</v>
      </c>
      <c r="E6701" s="2" t="s">
        <v>59</v>
      </c>
      <c r="F6701" s="2" t="s">
        <v>70</v>
      </c>
      <c r="G6701" s="2"/>
      <c r="I6701" s="60">
        <f t="shared" si="419"/>
        <v>0</v>
      </c>
      <c r="J6701" s="60">
        <f>IF(OR(I6701="",I6702="",I6703=""),"",(AVERAGEIF(A6701:A$10000,A6701,I6701:I$10000)))</f>
        <v>0</v>
      </c>
      <c r="K6701" s="60"/>
      <c r="L6701" s="55" t="str">
        <f>IF(O6701="","",A6701)</f>
        <v/>
      </c>
      <c r="M6701" s="60" t="str">
        <f>IF(O6701="","",(VLOOKUP(A6701,A6701:E13685,5,FALSE)))</f>
        <v/>
      </c>
      <c r="N6701" s="55" t="str">
        <f t="shared" si="420"/>
        <v/>
      </c>
      <c r="O6701" s="55" t="str">
        <f t="shared" si="418"/>
        <v/>
      </c>
      <c r="P6701" s="104">
        <f t="shared" si="421"/>
        <v>14.80000000000814</v>
      </c>
      <c r="Q6701" s="58"/>
      <c r="R6701" s="58"/>
      <c r="S6701" s="102"/>
    </row>
    <row r="6702" spans="1:19" ht="12.5" customHeight="1" x14ac:dyDescent="0.35">
      <c r="A6702" s="60">
        <v>106</v>
      </c>
      <c r="B6702" s="60" t="s">
        <v>71</v>
      </c>
      <c r="C6702" s="68">
        <v>223.4511</v>
      </c>
      <c r="D6702" s="58" t="s">
        <v>65</v>
      </c>
      <c r="E6702" s="60" t="s">
        <v>59</v>
      </c>
      <c r="F6702" s="60" t="s">
        <v>70</v>
      </c>
      <c r="G6702" s="60"/>
      <c r="H6702" s="60"/>
      <c r="I6702" s="60">
        <f t="shared" si="419"/>
        <v>0</v>
      </c>
      <c r="J6702" s="60">
        <f>IF(OR(I6702="",I6703="",I6704=""),"",(AVERAGEIF(A6702:A$10000,A6702,I6702:I$10000)))</f>
        <v>0</v>
      </c>
      <c r="K6702" s="60"/>
      <c r="L6702" s="60" t="str">
        <f>IF(O6702="","",A6702)</f>
        <v/>
      </c>
      <c r="M6702" s="60" t="str">
        <f>IF(O6702="","",(VLOOKUP(A6702,A6702:E13686,5,FALSE)))</f>
        <v/>
      </c>
      <c r="N6702" s="60" t="str">
        <f t="shared" si="420"/>
        <v/>
      </c>
      <c r="O6702" s="60" t="str">
        <f t="shared" si="418"/>
        <v/>
      </c>
      <c r="P6702" s="103">
        <f t="shared" si="421"/>
        <v>14.099999999984902</v>
      </c>
      <c r="Q6702" s="58"/>
      <c r="R6702" s="58"/>
      <c r="S6702" s="102"/>
    </row>
    <row r="6703" spans="1:19" ht="12.5" customHeight="1" x14ac:dyDescent="0.35">
      <c r="A6703" s="2">
        <v>106</v>
      </c>
      <c r="B6703" s="2" t="s">
        <v>71</v>
      </c>
      <c r="C6703" s="67">
        <v>223.46619999999999</v>
      </c>
      <c r="D6703" t="s">
        <v>65</v>
      </c>
      <c r="E6703" s="2" t="s">
        <v>59</v>
      </c>
      <c r="F6703" s="2" t="s">
        <v>70</v>
      </c>
      <c r="G6703" s="2"/>
      <c r="I6703" s="60">
        <f t="shared" si="419"/>
        <v>0</v>
      </c>
      <c r="J6703" s="60">
        <f>IF(OR(I6703="",I6704="",I6705=""),"",(AVERAGEIF(A6703:A$10000,A6703,I6703:I$10000)))</f>
        <v>0</v>
      </c>
      <c r="K6703" s="60"/>
      <c r="L6703" s="55" t="str">
        <f>IF(O6703="","",A6703)</f>
        <v/>
      </c>
      <c r="M6703" s="60" t="str">
        <f>IF(O6703="","",(VLOOKUP(A6703,A6703:E13687,5,FALSE)))</f>
        <v/>
      </c>
      <c r="N6703" s="55" t="str">
        <f t="shared" si="420"/>
        <v/>
      </c>
      <c r="O6703" s="55" t="str">
        <f t="shared" si="418"/>
        <v/>
      </c>
      <c r="P6703" s="104">
        <f t="shared" si="421"/>
        <v>15.099999999989677</v>
      </c>
      <c r="Q6703" s="58"/>
      <c r="R6703" s="58"/>
      <c r="S6703" s="102"/>
    </row>
    <row r="6704" spans="1:19" ht="12.5" customHeight="1" x14ac:dyDescent="0.35">
      <c r="A6704" s="60">
        <v>106</v>
      </c>
      <c r="B6704" s="60" t="s">
        <v>71</v>
      </c>
      <c r="C6704" s="68">
        <v>223.48089999999999</v>
      </c>
      <c r="D6704" s="58" t="s">
        <v>65</v>
      </c>
      <c r="E6704" s="60" t="s">
        <v>59</v>
      </c>
      <c r="F6704" s="60" t="s">
        <v>70</v>
      </c>
      <c r="G6704" s="60"/>
      <c r="H6704" s="60"/>
      <c r="I6704" s="60">
        <f t="shared" si="419"/>
        <v>0</v>
      </c>
      <c r="J6704" s="60">
        <f>IF(OR(I6704="",I6705="",I6706=""),"",(AVERAGEIF(A6704:A$10000,A6704,I6704:I$10000)))</f>
        <v>0</v>
      </c>
      <c r="K6704" s="60"/>
      <c r="L6704" s="60" t="str">
        <f>IF(O6704="","",A6704)</f>
        <v/>
      </c>
      <c r="M6704" s="60" t="str">
        <f>IF(O6704="","",(VLOOKUP(A6704,A6704:E13688,5,FALSE)))</f>
        <v/>
      </c>
      <c r="N6704" s="60" t="str">
        <f t="shared" si="420"/>
        <v/>
      </c>
      <c r="O6704" s="60" t="str">
        <f t="shared" si="418"/>
        <v/>
      </c>
      <c r="P6704" s="103">
        <f t="shared" si="421"/>
        <v>14.70000000000482</v>
      </c>
      <c r="Q6704" s="58"/>
      <c r="R6704" s="58"/>
      <c r="S6704" s="102"/>
    </row>
    <row r="6705" spans="1:19" ht="12.5" customHeight="1" x14ac:dyDescent="0.35">
      <c r="A6705" s="2">
        <v>106</v>
      </c>
      <c r="B6705" s="2" t="s">
        <v>71</v>
      </c>
      <c r="C6705" s="67">
        <v>223.5001</v>
      </c>
      <c r="D6705" t="s">
        <v>65</v>
      </c>
      <c r="E6705" s="2" t="s">
        <v>59</v>
      </c>
      <c r="F6705" s="2" t="s">
        <v>70</v>
      </c>
      <c r="G6705" s="2"/>
      <c r="I6705" s="60">
        <f t="shared" si="419"/>
        <v>0</v>
      </c>
      <c r="J6705" s="60">
        <f>IF(OR(I6705="",I6706="",I6707=""),"",(AVERAGEIF(A6705:A$10000,A6705,I6705:I$10000)))</f>
        <v>0</v>
      </c>
      <c r="K6705" s="60"/>
      <c r="L6705" s="55" t="str">
        <f>IF(O6705="","",A6705)</f>
        <v/>
      </c>
      <c r="M6705" s="60" t="str">
        <f>IF(O6705="","",(VLOOKUP(A6705,A6705:E13689,5,FALSE)))</f>
        <v/>
      </c>
      <c r="N6705" s="55" t="str">
        <f t="shared" si="420"/>
        <v/>
      </c>
      <c r="O6705" s="55" t="str">
        <f t="shared" si="418"/>
        <v/>
      </c>
      <c r="P6705" s="104">
        <f t="shared" si="421"/>
        <v>19.200000000012096</v>
      </c>
      <c r="Q6705" s="58"/>
      <c r="R6705" s="58"/>
      <c r="S6705" s="102"/>
    </row>
    <row r="6706" spans="1:19" ht="12.5" customHeight="1" x14ac:dyDescent="0.35">
      <c r="A6706" s="60">
        <v>106</v>
      </c>
      <c r="B6706" s="60" t="s">
        <v>71</v>
      </c>
      <c r="C6706" s="68">
        <v>223.5197</v>
      </c>
      <c r="D6706" s="58" t="s">
        <v>65</v>
      </c>
      <c r="E6706" s="60" t="s">
        <v>59</v>
      </c>
      <c r="F6706" s="60" t="s">
        <v>70</v>
      </c>
      <c r="G6706" s="60"/>
      <c r="H6706" s="60"/>
      <c r="I6706" s="60">
        <f t="shared" si="419"/>
        <v>0</v>
      </c>
      <c r="J6706" s="60">
        <f>IF(OR(I6706="",I6707="",I6708=""),"",(AVERAGEIF(A6706:A$10000,A6706,I6706:I$10000)))</f>
        <v>0</v>
      </c>
      <c r="K6706" s="60"/>
      <c r="L6706" s="60" t="str">
        <f>IF(O6706="","",A6706)</f>
        <v/>
      </c>
      <c r="M6706" s="60" t="str">
        <f>IF(O6706="","",(VLOOKUP(A6706,A6706:E13690,5,FALSE)))</f>
        <v/>
      </c>
      <c r="N6706" s="60" t="str">
        <f t="shared" si="420"/>
        <v/>
      </c>
      <c r="O6706" s="60" t="str">
        <f t="shared" si="418"/>
        <v/>
      </c>
      <c r="P6706" s="103">
        <f t="shared" si="421"/>
        <v>19.599999999996953</v>
      </c>
      <c r="Q6706" s="58"/>
      <c r="R6706" s="58"/>
      <c r="S6706" s="102"/>
    </row>
    <row r="6707" spans="1:19" ht="12.5" customHeight="1" x14ac:dyDescent="0.35">
      <c r="A6707" s="2">
        <v>106</v>
      </c>
      <c r="B6707" s="2" t="s">
        <v>71</v>
      </c>
      <c r="C6707" s="67">
        <v>223.53630000000001</v>
      </c>
      <c r="D6707" t="s">
        <v>65</v>
      </c>
      <c r="E6707" s="2" t="s">
        <v>59</v>
      </c>
      <c r="F6707" s="2" t="s">
        <v>70</v>
      </c>
      <c r="G6707" s="2"/>
      <c r="I6707" s="60">
        <f t="shared" si="419"/>
        <v>0</v>
      </c>
      <c r="J6707" s="60">
        <f>IF(OR(I6707="",I6708="",I6709=""),"",(AVERAGEIF(A6707:A$10000,A6707,I6707:I$10000)))</f>
        <v>0</v>
      </c>
      <c r="K6707" s="60"/>
      <c r="L6707" s="55" t="str">
        <f>IF(O6707="","",A6707)</f>
        <v/>
      </c>
      <c r="M6707" s="60" t="str">
        <f>IF(O6707="","",(VLOOKUP(A6707,A6707:E13691,5,FALSE)))</f>
        <v/>
      </c>
      <c r="N6707" s="55" t="str">
        <f t="shared" si="420"/>
        <v/>
      </c>
      <c r="O6707" s="55" t="str">
        <f t="shared" si="418"/>
        <v/>
      </c>
      <c r="P6707" s="104">
        <f t="shared" si="421"/>
        <v>16.60000000001105</v>
      </c>
      <c r="Q6707" s="58"/>
      <c r="R6707" s="58"/>
      <c r="S6707" s="102"/>
    </row>
    <row r="6708" spans="1:19" ht="12.5" customHeight="1" x14ac:dyDescent="0.35">
      <c r="A6708" s="60">
        <v>106</v>
      </c>
      <c r="B6708" s="60" t="s">
        <v>71</v>
      </c>
      <c r="C6708" s="68">
        <v>223.5514</v>
      </c>
      <c r="D6708" s="58" t="s">
        <v>65</v>
      </c>
      <c r="E6708" s="60" t="s">
        <v>59</v>
      </c>
      <c r="F6708" s="60" t="s">
        <v>70</v>
      </c>
      <c r="G6708" s="60"/>
      <c r="H6708" s="60"/>
      <c r="I6708" s="60">
        <f t="shared" si="419"/>
        <v>0</v>
      </c>
      <c r="J6708" s="60">
        <f>IF(OR(I6708="",I6709="",I6710=""),"",(AVERAGEIF(A6708:A$10000,A6708,I6708:I$10000)))</f>
        <v>0</v>
      </c>
      <c r="K6708" s="60"/>
      <c r="L6708" s="60" t="str">
        <f>IF(O6708="","",A6708)</f>
        <v/>
      </c>
      <c r="M6708" s="60" t="str">
        <f>IF(O6708="","",(VLOOKUP(A6708,A6708:E13692,5,FALSE)))</f>
        <v/>
      </c>
      <c r="N6708" s="60" t="str">
        <f t="shared" si="420"/>
        <v/>
      </c>
      <c r="O6708" s="60" t="str">
        <f t="shared" si="418"/>
        <v/>
      </c>
      <c r="P6708" s="103">
        <f t="shared" si="421"/>
        <v>15.099999999989677</v>
      </c>
      <c r="Q6708" s="58"/>
      <c r="R6708" s="58"/>
      <c r="S6708" s="102"/>
    </row>
    <row r="6709" spans="1:19" ht="12.5" customHeight="1" x14ac:dyDescent="0.35">
      <c r="A6709" s="2">
        <v>106</v>
      </c>
      <c r="B6709" s="2" t="s">
        <v>71</v>
      </c>
      <c r="C6709" s="67">
        <v>223.5659</v>
      </c>
      <c r="D6709" t="s">
        <v>65</v>
      </c>
      <c r="E6709" s="2" t="s">
        <v>59</v>
      </c>
      <c r="F6709" s="2" t="s">
        <v>70</v>
      </c>
      <c r="G6709" s="2"/>
      <c r="I6709" s="60">
        <f t="shared" si="419"/>
        <v>0</v>
      </c>
      <c r="J6709" s="60">
        <f>IF(OR(I6709="",I6710="",I6711=""),"",(AVERAGEIF(A6709:A$10000,A6709,I6709:I$10000)))</f>
        <v>0</v>
      </c>
      <c r="K6709" s="60"/>
      <c r="L6709" s="55" t="str">
        <f>IF(O6709="","",A6709)</f>
        <v/>
      </c>
      <c r="M6709" s="60" t="str">
        <f>IF(O6709="","",(VLOOKUP(A6709,A6709:E13693,5,FALSE)))</f>
        <v/>
      </c>
      <c r="N6709" s="55" t="str">
        <f t="shared" si="420"/>
        <v/>
      </c>
      <c r="O6709" s="55" t="str">
        <f t="shared" si="418"/>
        <v/>
      </c>
      <c r="P6709" s="104">
        <f t="shared" si="421"/>
        <v>14.499999999998181</v>
      </c>
      <c r="Q6709" s="58"/>
      <c r="R6709" s="58"/>
      <c r="S6709" s="102"/>
    </row>
    <row r="6710" spans="1:19" ht="12.5" customHeight="1" x14ac:dyDescent="0.35">
      <c r="A6710" s="60">
        <v>106</v>
      </c>
      <c r="B6710" s="60" t="s">
        <v>71</v>
      </c>
      <c r="C6710" s="68">
        <v>223.5806</v>
      </c>
      <c r="D6710" s="58" t="s">
        <v>65</v>
      </c>
      <c r="E6710" s="60" t="s">
        <v>59</v>
      </c>
      <c r="F6710" s="60" t="s">
        <v>70</v>
      </c>
      <c r="G6710" s="60"/>
      <c r="H6710" s="60"/>
      <c r="I6710" s="60">
        <f t="shared" si="419"/>
        <v>0</v>
      </c>
      <c r="J6710" s="60">
        <f>IF(OR(I6710="",I6711="",I6712=""),"",(AVERAGEIF(A6710:A$10000,A6710,I6710:I$10000)))</f>
        <v>0</v>
      </c>
      <c r="K6710" s="60"/>
      <c r="L6710" s="60" t="str">
        <f>IF(O6710="","",A6710)</f>
        <v/>
      </c>
      <c r="M6710" s="60" t="str">
        <f>IF(O6710="","",(VLOOKUP(A6710,A6710:E13694,5,FALSE)))</f>
        <v/>
      </c>
      <c r="N6710" s="60" t="str">
        <f t="shared" si="420"/>
        <v/>
      </c>
      <c r="O6710" s="60" t="str">
        <f t="shared" si="418"/>
        <v/>
      </c>
      <c r="P6710" s="103">
        <f t="shared" si="421"/>
        <v>14.70000000000482</v>
      </c>
      <c r="Q6710" s="58"/>
      <c r="R6710" s="58"/>
      <c r="S6710" s="102"/>
    </row>
    <row r="6711" spans="1:19" ht="12.5" customHeight="1" x14ac:dyDescent="0.35">
      <c r="A6711" s="2">
        <v>106</v>
      </c>
      <c r="B6711" s="2" t="s">
        <v>71</v>
      </c>
      <c r="C6711" s="67">
        <v>223.61019999999999</v>
      </c>
      <c r="D6711" t="s">
        <v>65</v>
      </c>
      <c r="E6711" s="2" t="s">
        <v>59</v>
      </c>
      <c r="F6711" s="2" t="s">
        <v>70</v>
      </c>
      <c r="G6711" s="2"/>
      <c r="I6711" s="60">
        <f t="shared" si="419"/>
        <v>0</v>
      </c>
      <c r="J6711" s="60">
        <f>IF(OR(I6711="",I6712="",I6713=""),"",(AVERAGEIF(A6711:A$10000,A6711,I6711:I$10000)))</f>
        <v>0</v>
      </c>
      <c r="K6711" s="60"/>
      <c r="L6711" s="55" t="str">
        <f>IF(O6711="","",A6711)</f>
        <v/>
      </c>
      <c r="M6711" s="60" t="str">
        <f>IF(O6711="","",(VLOOKUP(A6711,A6711:E13695,5,FALSE)))</f>
        <v/>
      </c>
      <c r="N6711" s="55" t="str">
        <f t="shared" si="420"/>
        <v/>
      </c>
      <c r="O6711" s="55" t="str">
        <f t="shared" si="418"/>
        <v/>
      </c>
      <c r="P6711" s="104">
        <f t="shared" si="421"/>
        <v>29.599999999987858</v>
      </c>
      <c r="Q6711" s="58"/>
      <c r="R6711" s="58"/>
      <c r="S6711" s="102"/>
    </row>
    <row r="6712" spans="1:19" ht="12.5" customHeight="1" x14ac:dyDescent="0.35">
      <c r="A6712" s="60">
        <v>106</v>
      </c>
      <c r="B6712" s="60" t="s">
        <v>69</v>
      </c>
      <c r="C6712" s="68">
        <v>223.62629999999999</v>
      </c>
      <c r="D6712" s="58" t="s">
        <v>65</v>
      </c>
      <c r="E6712" s="60" t="s">
        <v>59</v>
      </c>
      <c r="F6712" s="60" t="s">
        <v>70</v>
      </c>
      <c r="G6712" s="60"/>
      <c r="H6712" s="60"/>
      <c r="I6712" s="60">
        <f t="shared" si="419"/>
        <v>0</v>
      </c>
      <c r="J6712" s="60">
        <f>IF(OR(I6712="",I6713="",I6714=""),"",(AVERAGEIF(A6712:A$10000,A6712,I6712:I$10000)))</f>
        <v>0</v>
      </c>
      <c r="K6712" s="60"/>
      <c r="L6712" s="60" t="str">
        <f>IF(O6712="","",A6712)</f>
        <v/>
      </c>
      <c r="M6712" s="60" t="str">
        <f>IF(O6712="","",(VLOOKUP(A6712,A6712:E13696,5,FALSE)))</f>
        <v/>
      </c>
      <c r="N6712" s="60" t="str">
        <f t="shared" si="420"/>
        <v/>
      </c>
      <c r="O6712" s="60" t="str">
        <f t="shared" si="418"/>
        <v/>
      </c>
      <c r="P6712" s="103">
        <f t="shared" si="421"/>
        <v>16.099999999994452</v>
      </c>
      <c r="Q6712" s="58"/>
      <c r="R6712" s="58"/>
      <c r="S6712" s="102"/>
    </row>
    <row r="6713" spans="1:19" ht="12.5" customHeight="1" x14ac:dyDescent="0.35">
      <c r="A6713" s="2">
        <v>106</v>
      </c>
      <c r="B6713" s="2" t="s">
        <v>69</v>
      </c>
      <c r="C6713" s="67">
        <v>223.6414</v>
      </c>
      <c r="D6713" t="s">
        <v>65</v>
      </c>
      <c r="E6713" s="2" t="s">
        <v>59</v>
      </c>
      <c r="F6713" s="2" t="s">
        <v>70</v>
      </c>
      <c r="G6713" s="2"/>
      <c r="I6713" s="60">
        <f t="shared" si="419"/>
        <v>0</v>
      </c>
      <c r="J6713" s="60">
        <f>IF(OR(I6713="",I6714="",I6715=""),"",(AVERAGEIF(A6713:A$10000,A6713,I6713:I$10000)))</f>
        <v>0</v>
      </c>
      <c r="K6713" s="60"/>
      <c r="L6713" s="55" t="str">
        <f>IF(O6713="","",A6713)</f>
        <v/>
      </c>
      <c r="M6713" s="60" t="str">
        <f>IF(O6713="","",(VLOOKUP(A6713,A6713:E13697,5,FALSE)))</f>
        <v/>
      </c>
      <c r="N6713" s="55" t="str">
        <f t="shared" si="420"/>
        <v/>
      </c>
      <c r="O6713" s="55" t="str">
        <f t="shared" si="418"/>
        <v/>
      </c>
      <c r="P6713" s="104">
        <f t="shared" si="421"/>
        <v>15.100000000018099</v>
      </c>
      <c r="Q6713" s="58"/>
      <c r="R6713" s="58"/>
      <c r="S6713" s="102"/>
    </row>
    <row r="6714" spans="1:19" ht="12.5" customHeight="1" x14ac:dyDescent="0.35">
      <c r="A6714" s="60">
        <v>106</v>
      </c>
      <c r="B6714" s="60" t="s">
        <v>71</v>
      </c>
      <c r="C6714" s="68">
        <v>223.65600000000001</v>
      </c>
      <c r="D6714" s="58" t="s">
        <v>65</v>
      </c>
      <c r="E6714" s="60" t="s">
        <v>59</v>
      </c>
      <c r="F6714" s="60" t="s">
        <v>70</v>
      </c>
      <c r="G6714" s="60"/>
      <c r="H6714" s="60"/>
      <c r="I6714" s="60">
        <f t="shared" si="419"/>
        <v>0</v>
      </c>
      <c r="J6714" s="60">
        <f>IF(OR(I6714="",I6715="",I6716=""),"",(AVERAGEIF(A6714:A$10000,A6714,I6714:I$10000)))</f>
        <v>0</v>
      </c>
      <c r="K6714" s="60"/>
      <c r="L6714" s="60" t="str">
        <f>IF(O6714="","",A6714)</f>
        <v/>
      </c>
      <c r="M6714" s="60" t="str">
        <f>IF(O6714="","",(VLOOKUP(A6714,A6714:E13698,5,FALSE)))</f>
        <v/>
      </c>
      <c r="N6714" s="60" t="str">
        <f t="shared" si="420"/>
        <v/>
      </c>
      <c r="O6714" s="60" t="str">
        <f t="shared" si="418"/>
        <v/>
      </c>
      <c r="P6714" s="103">
        <f t="shared" si="421"/>
        <v>14.600000000001501</v>
      </c>
      <c r="Q6714" s="58"/>
      <c r="R6714" s="58"/>
      <c r="S6714" s="102"/>
    </row>
    <row r="6715" spans="1:19" ht="12.5" customHeight="1" x14ac:dyDescent="0.35">
      <c r="A6715" s="2">
        <v>106</v>
      </c>
      <c r="B6715" s="2" t="s">
        <v>71</v>
      </c>
      <c r="C6715" s="67">
        <v>223.67019999999999</v>
      </c>
      <c r="D6715" t="s">
        <v>65</v>
      </c>
      <c r="E6715" s="2" t="s">
        <v>59</v>
      </c>
      <c r="F6715" s="2" t="s">
        <v>70</v>
      </c>
      <c r="G6715" s="2"/>
      <c r="I6715" s="60">
        <f t="shared" si="419"/>
        <v>0</v>
      </c>
      <c r="J6715" s="60">
        <f>IF(OR(I6715="",I6716="",I6717=""),"",(AVERAGEIF(A6715:A$10000,A6715,I6715:I$10000)))</f>
        <v>0</v>
      </c>
      <c r="K6715" s="60"/>
      <c r="L6715" s="55" t="str">
        <f>IF(O6715="","",A6715)</f>
        <v/>
      </c>
      <c r="M6715" s="60" t="str">
        <f>IF(O6715="","",(VLOOKUP(A6715,A6715:E13699,5,FALSE)))</f>
        <v/>
      </c>
      <c r="N6715" s="55" t="str">
        <f t="shared" si="420"/>
        <v/>
      </c>
      <c r="O6715" s="55" t="str">
        <f t="shared" si="418"/>
        <v/>
      </c>
      <c r="P6715" s="104">
        <f t="shared" si="421"/>
        <v>14.199999999988222</v>
      </c>
      <c r="Q6715" s="58"/>
      <c r="R6715" s="58"/>
      <c r="S6715" s="102"/>
    </row>
    <row r="6716" spans="1:19" ht="12.5" customHeight="1" x14ac:dyDescent="0.35">
      <c r="A6716" s="60">
        <v>106</v>
      </c>
      <c r="B6716" s="60" t="s">
        <v>71</v>
      </c>
      <c r="C6716" s="68">
        <v>223.685</v>
      </c>
      <c r="D6716" s="58" t="s">
        <v>65</v>
      </c>
      <c r="E6716" s="60" t="s">
        <v>59</v>
      </c>
      <c r="F6716" s="60" t="s">
        <v>70</v>
      </c>
      <c r="G6716" s="60"/>
      <c r="H6716" s="60"/>
      <c r="I6716" s="60">
        <f t="shared" si="419"/>
        <v>0</v>
      </c>
      <c r="J6716" s="60">
        <f>IF(OR(I6716="",I6717="",I6718=""),"",(AVERAGEIF(A6716:A$10000,A6716,I6716:I$10000)))</f>
        <v>0</v>
      </c>
      <c r="K6716" s="60"/>
      <c r="L6716" s="60" t="str">
        <f>IF(O6716="","",A6716)</f>
        <v/>
      </c>
      <c r="M6716" s="60" t="str">
        <f>IF(O6716="","",(VLOOKUP(A6716,A6716:E13700,5,FALSE)))</f>
        <v/>
      </c>
      <c r="N6716" s="60" t="str">
        <f t="shared" si="420"/>
        <v/>
      </c>
      <c r="O6716" s="60" t="str">
        <f t="shared" si="418"/>
        <v/>
      </c>
      <c r="P6716" s="103">
        <f t="shared" si="421"/>
        <v>14.80000000000814</v>
      </c>
      <c r="Q6716" s="58"/>
      <c r="R6716" s="58"/>
      <c r="S6716" s="102"/>
    </row>
    <row r="6717" spans="1:19" ht="12.5" customHeight="1" x14ac:dyDescent="0.35">
      <c r="A6717" s="2">
        <v>106</v>
      </c>
      <c r="B6717" s="2" t="s">
        <v>71</v>
      </c>
      <c r="C6717" s="67">
        <v>223.7022</v>
      </c>
      <c r="D6717" t="s">
        <v>65</v>
      </c>
      <c r="E6717" s="2" t="s">
        <v>59</v>
      </c>
      <c r="F6717" s="2" t="s">
        <v>70</v>
      </c>
      <c r="G6717" s="2"/>
      <c r="I6717" s="60">
        <f t="shared" si="419"/>
        <v>0</v>
      </c>
      <c r="J6717" s="60">
        <f>IF(OR(I6717="",I6718="",I6719=""),"",(AVERAGEIF(A6717:A$10000,A6717,I6717:I$10000)))</f>
        <v>0</v>
      </c>
      <c r="K6717" s="60"/>
      <c r="L6717" s="55" t="str">
        <f>IF(O6717="","",A6717)</f>
        <v/>
      </c>
      <c r="M6717" s="60" t="str">
        <f>IF(O6717="","",(VLOOKUP(A6717,A6717:E13701,5,FALSE)))</f>
        <v/>
      </c>
      <c r="N6717" s="55" t="str">
        <f t="shared" si="420"/>
        <v/>
      </c>
      <c r="O6717" s="55" t="str">
        <f t="shared" si="418"/>
        <v/>
      </c>
      <c r="P6717" s="104">
        <f t="shared" si="421"/>
        <v>17.200000000002547</v>
      </c>
      <c r="Q6717" s="58"/>
      <c r="R6717" s="58"/>
      <c r="S6717" s="102"/>
    </row>
    <row r="6718" spans="1:19" ht="12.5" customHeight="1" x14ac:dyDescent="0.35">
      <c r="A6718" s="60">
        <v>106</v>
      </c>
      <c r="B6718" s="60" t="s">
        <v>71</v>
      </c>
      <c r="C6718" s="68">
        <v>223.7175</v>
      </c>
      <c r="D6718" s="58" t="s">
        <v>65</v>
      </c>
      <c r="E6718" s="60" t="s">
        <v>59</v>
      </c>
      <c r="F6718" s="60" t="s">
        <v>70</v>
      </c>
      <c r="G6718" s="60"/>
      <c r="H6718" s="60"/>
      <c r="I6718" s="60">
        <f t="shared" si="419"/>
        <v>0</v>
      </c>
      <c r="J6718" s="60">
        <f>IF(OR(I6718="",I6719="",I6720=""),"",(AVERAGEIF(A6718:A$10000,A6718,I6718:I$10000)))</f>
        <v>0</v>
      </c>
      <c r="K6718" s="60"/>
      <c r="L6718" s="60" t="str">
        <f>IF(O6718="","",A6718)</f>
        <v/>
      </c>
      <c r="M6718" s="60" t="str">
        <f>IF(O6718="","",(VLOOKUP(A6718,A6718:E13702,5,FALSE)))</f>
        <v/>
      </c>
      <c r="N6718" s="60" t="str">
        <f t="shared" si="420"/>
        <v/>
      </c>
      <c r="O6718" s="60" t="str">
        <f t="shared" si="418"/>
        <v/>
      </c>
      <c r="P6718" s="103">
        <f t="shared" si="421"/>
        <v>15.299999999996317</v>
      </c>
      <c r="Q6718" s="58"/>
      <c r="R6718" s="58"/>
      <c r="S6718" s="102"/>
    </row>
    <row r="6719" spans="1:19" ht="12.5" customHeight="1" x14ac:dyDescent="0.35">
      <c r="A6719" s="2">
        <v>106</v>
      </c>
      <c r="B6719" s="2" t="s">
        <v>71</v>
      </c>
      <c r="C6719" s="67">
        <v>223.7321</v>
      </c>
      <c r="D6719" t="s">
        <v>65</v>
      </c>
      <c r="E6719" s="2" t="s">
        <v>59</v>
      </c>
      <c r="F6719" s="2" t="s">
        <v>70</v>
      </c>
      <c r="G6719" s="2"/>
      <c r="I6719" s="60">
        <f t="shared" si="419"/>
        <v>0</v>
      </c>
      <c r="J6719" s="60">
        <f>IF(OR(I6719="",I6720="",I6721=""),"",(AVERAGEIF(A6719:A$10000,A6719,I6719:I$10000)))</f>
        <v>0</v>
      </c>
      <c r="K6719" s="60"/>
      <c r="L6719" s="55" t="str">
        <f>IF(O6719="","",A6719)</f>
        <v/>
      </c>
      <c r="M6719" s="60" t="str">
        <f>IF(O6719="","",(VLOOKUP(A6719,A6719:E13703,5,FALSE)))</f>
        <v/>
      </c>
      <c r="N6719" s="55" t="str">
        <f t="shared" si="420"/>
        <v/>
      </c>
      <c r="O6719" s="55" t="str">
        <f t="shared" si="418"/>
        <v/>
      </c>
      <c r="P6719" s="104">
        <f t="shared" si="421"/>
        <v>14.600000000001501</v>
      </c>
      <c r="Q6719" s="58"/>
      <c r="R6719" s="58"/>
      <c r="S6719" s="102"/>
    </row>
    <row r="6720" spans="1:19" ht="12.5" customHeight="1" x14ac:dyDescent="0.35">
      <c r="A6720" s="60">
        <v>106</v>
      </c>
      <c r="B6720" s="60" t="s">
        <v>71</v>
      </c>
      <c r="C6720" s="68">
        <v>223.74680000000001</v>
      </c>
      <c r="D6720" s="58" t="s">
        <v>65</v>
      </c>
      <c r="E6720" s="60" t="s">
        <v>59</v>
      </c>
      <c r="F6720" s="60" t="s">
        <v>70</v>
      </c>
      <c r="G6720" s="60"/>
      <c r="H6720" s="60"/>
      <c r="I6720" s="60">
        <f t="shared" si="419"/>
        <v>0</v>
      </c>
      <c r="J6720" s="60">
        <f>IF(OR(I6720="",I6721="",I6722=""),"",(AVERAGEIF(A6720:A$10000,A6720,I6720:I$10000)))</f>
        <v>0</v>
      </c>
      <c r="K6720" s="60"/>
      <c r="L6720" s="60" t="str">
        <f>IF(O6720="","",A6720)</f>
        <v/>
      </c>
      <c r="M6720" s="60" t="str">
        <f>IF(O6720="","",(VLOOKUP(A6720,A6720:E13704,5,FALSE)))</f>
        <v/>
      </c>
      <c r="N6720" s="60" t="str">
        <f t="shared" si="420"/>
        <v/>
      </c>
      <c r="O6720" s="60" t="str">
        <f t="shared" si="418"/>
        <v/>
      </c>
      <c r="P6720" s="103">
        <f t="shared" si="421"/>
        <v>14.70000000000482</v>
      </c>
      <c r="Q6720" s="58"/>
      <c r="R6720" s="58"/>
      <c r="S6720" s="102"/>
    </row>
    <row r="6721" spans="1:19" ht="12.5" customHeight="1" x14ac:dyDescent="0.35">
      <c r="A6721" s="2">
        <v>106</v>
      </c>
      <c r="B6721" s="2" t="s">
        <v>71</v>
      </c>
      <c r="C6721" s="67">
        <v>223.76079999999999</v>
      </c>
      <c r="D6721" t="s">
        <v>65</v>
      </c>
      <c r="E6721" s="2" t="s">
        <v>59</v>
      </c>
      <c r="F6721" s="2" t="s">
        <v>70</v>
      </c>
      <c r="G6721" s="2"/>
      <c r="I6721" s="60">
        <f t="shared" si="419"/>
        <v>0</v>
      </c>
      <c r="J6721" s="60">
        <f>IF(OR(I6721="",I6722="",I6723=""),"",(AVERAGEIF(A6721:A$10000,A6721,I6721:I$10000)))</f>
        <v>0</v>
      </c>
      <c r="K6721" s="60"/>
      <c r="L6721" s="55" t="str">
        <f>IF(O6721="","",A6721)</f>
        <v/>
      </c>
      <c r="M6721" s="60" t="str">
        <f>IF(O6721="","",(VLOOKUP(A6721,A6721:E13705,5,FALSE)))</f>
        <v/>
      </c>
      <c r="N6721" s="55" t="str">
        <f t="shared" si="420"/>
        <v/>
      </c>
      <c r="O6721" s="55" t="str">
        <f t="shared" si="418"/>
        <v/>
      </c>
      <c r="P6721" s="104">
        <f t="shared" si="421"/>
        <v>13.999999999981583</v>
      </c>
      <c r="Q6721" s="58"/>
      <c r="R6721" s="58"/>
      <c r="S6721" s="102"/>
    </row>
    <row r="6722" spans="1:19" ht="12.5" customHeight="1" x14ac:dyDescent="0.35">
      <c r="A6722" s="60">
        <v>106</v>
      </c>
      <c r="B6722" s="60" t="s">
        <v>71</v>
      </c>
      <c r="C6722" s="68">
        <v>223.77539999999999</v>
      </c>
      <c r="D6722" s="58" t="s">
        <v>65</v>
      </c>
      <c r="E6722" s="60" t="s">
        <v>59</v>
      </c>
      <c r="F6722" s="60" t="s">
        <v>70</v>
      </c>
      <c r="G6722" s="60"/>
      <c r="H6722" s="60"/>
      <c r="I6722" s="60">
        <f t="shared" si="419"/>
        <v>0</v>
      </c>
      <c r="J6722" s="60">
        <f>IF(OR(I6722="",I6723="",I6724=""),"",(AVERAGEIF(A6722:A$10000,A6722,I6722:I$10000)))</f>
        <v>0</v>
      </c>
      <c r="K6722" s="60"/>
      <c r="L6722" s="60" t="str">
        <f>IF(O6722="","",A6722)</f>
        <v/>
      </c>
      <c r="M6722" s="60" t="str">
        <f>IF(O6722="","",(VLOOKUP(A6722,A6722:E13706,5,FALSE)))</f>
        <v/>
      </c>
      <c r="N6722" s="60" t="str">
        <f t="shared" si="420"/>
        <v/>
      </c>
      <c r="O6722" s="60" t="str">
        <f t="shared" si="418"/>
        <v/>
      </c>
      <c r="P6722" s="103">
        <f t="shared" si="421"/>
        <v>14.600000000001501</v>
      </c>
      <c r="Q6722" s="58"/>
      <c r="R6722" s="58"/>
      <c r="S6722" s="102"/>
    </row>
    <row r="6723" spans="1:19" ht="12.5" customHeight="1" x14ac:dyDescent="0.35">
      <c r="A6723" s="2">
        <v>107</v>
      </c>
      <c r="B6723" s="2" t="s">
        <v>69</v>
      </c>
      <c r="C6723" s="67">
        <v>224.8047</v>
      </c>
      <c r="D6723" t="s">
        <v>65</v>
      </c>
      <c r="E6723" s="2" t="s">
        <v>58</v>
      </c>
      <c r="F6723" s="2" t="s">
        <v>70</v>
      </c>
      <c r="G6723" s="2"/>
      <c r="I6723" s="60">
        <f t="shared" si="419"/>
        <v>0</v>
      </c>
      <c r="J6723" s="60">
        <f>IF(OR(I6723="",I6724="",I6725=""),"",(AVERAGEIF(A6723:A$10000,A6723,I6723:I$10000)))</f>
        <v>0</v>
      </c>
      <c r="K6723" s="60"/>
      <c r="L6723" s="55" t="str">
        <f>IF(O6723="","",A6723)</f>
        <v/>
      </c>
      <c r="M6723" s="60" t="str">
        <f>IF(O6723="","",(VLOOKUP(A6723,A6723:E13707,5,FALSE)))</f>
        <v/>
      </c>
      <c r="N6723" s="55" t="str">
        <f t="shared" si="420"/>
        <v/>
      </c>
      <c r="O6723" s="55" t="str">
        <f t="shared" si="418"/>
        <v/>
      </c>
      <c r="P6723" s="104" t="str">
        <f t="shared" si="421"/>
        <v/>
      </c>
      <c r="Q6723" s="58"/>
      <c r="R6723" s="58"/>
      <c r="S6723" s="102"/>
    </row>
    <row r="6724" spans="1:19" ht="12.5" customHeight="1" x14ac:dyDescent="0.35">
      <c r="A6724" s="60">
        <v>107</v>
      </c>
      <c r="B6724" s="60" t="s">
        <v>69</v>
      </c>
      <c r="C6724" s="68">
        <v>224.82400000000001</v>
      </c>
      <c r="D6724" s="58" t="s">
        <v>65</v>
      </c>
      <c r="E6724" s="60" t="s">
        <v>58</v>
      </c>
      <c r="F6724" s="60" t="s">
        <v>70</v>
      </c>
      <c r="G6724" s="60"/>
      <c r="H6724" s="60"/>
      <c r="I6724" s="60">
        <f t="shared" si="419"/>
        <v>0</v>
      </c>
      <c r="J6724" s="60">
        <f>IF(OR(I6724="",I6725="",I6726=""),"",(AVERAGEIF(A6724:A$10000,A6724,I6724:I$10000)))</f>
        <v>0</v>
      </c>
      <c r="K6724" s="60"/>
      <c r="L6724" s="60" t="str">
        <f>IF(O6724="","",A6724)</f>
        <v/>
      </c>
      <c r="M6724" s="60" t="str">
        <f>IF(O6724="","",(VLOOKUP(A6724,A6724:E13708,5,FALSE)))</f>
        <v/>
      </c>
      <c r="N6724" s="60" t="str">
        <f t="shared" si="420"/>
        <v/>
      </c>
      <c r="O6724" s="60" t="str">
        <f t="shared" si="418"/>
        <v/>
      </c>
      <c r="P6724" s="103">
        <f t="shared" si="421"/>
        <v>19.300000000015416</v>
      </c>
      <c r="Q6724" s="58"/>
      <c r="R6724" s="58"/>
      <c r="S6724" s="102"/>
    </row>
    <row r="6725" spans="1:19" ht="12.5" customHeight="1" x14ac:dyDescent="0.35">
      <c r="A6725" s="2">
        <v>107</v>
      </c>
      <c r="B6725" s="2" t="s">
        <v>69</v>
      </c>
      <c r="C6725" s="67">
        <v>224.8502</v>
      </c>
      <c r="D6725" t="s">
        <v>65</v>
      </c>
      <c r="E6725" s="2" t="s">
        <v>58</v>
      </c>
      <c r="F6725" s="2" t="s">
        <v>70</v>
      </c>
      <c r="G6725" s="2"/>
      <c r="I6725" s="60">
        <f t="shared" si="419"/>
        <v>0</v>
      </c>
      <c r="J6725" s="60">
        <f>IF(OR(I6725="",I6726="",I6727=""),"",(AVERAGEIF(A6725:A$10000,A6725,I6725:I$10000)))</f>
        <v>0</v>
      </c>
      <c r="K6725" s="60"/>
      <c r="L6725" s="55" t="str">
        <f>IF(O6725="","",A6725)</f>
        <v/>
      </c>
      <c r="M6725" s="60" t="str">
        <f>IF(O6725="","",(VLOOKUP(A6725,A6725:E13709,5,FALSE)))</f>
        <v/>
      </c>
      <c r="N6725" s="55" t="str">
        <f t="shared" si="420"/>
        <v/>
      </c>
      <c r="O6725" s="55" t="str">
        <f t="shared" si="418"/>
        <v/>
      </c>
      <c r="P6725" s="104">
        <f t="shared" si="421"/>
        <v>26.199999999988677</v>
      </c>
      <c r="Q6725" s="58"/>
      <c r="R6725" s="58"/>
      <c r="S6725" s="102"/>
    </row>
    <row r="6726" spans="1:19" ht="12.5" customHeight="1" x14ac:dyDescent="0.35">
      <c r="A6726" s="60">
        <v>107</v>
      </c>
      <c r="B6726" s="60" t="s">
        <v>69</v>
      </c>
      <c r="C6726" s="68">
        <v>224.8682</v>
      </c>
      <c r="D6726" s="58" t="s">
        <v>65</v>
      </c>
      <c r="E6726" s="60" t="s">
        <v>58</v>
      </c>
      <c r="F6726" s="60" t="s">
        <v>70</v>
      </c>
      <c r="G6726" s="60"/>
      <c r="H6726" s="60"/>
      <c r="I6726" s="60">
        <f t="shared" si="419"/>
        <v>0</v>
      </c>
      <c r="J6726" s="60">
        <f>IF(OR(I6726="",I6727="",I6728=""),"",(AVERAGEIF(A6726:A$10000,A6726,I6726:I$10000)))</f>
        <v>0</v>
      </c>
      <c r="K6726" s="60"/>
      <c r="L6726" s="60" t="str">
        <f>IF(O6726="","",A6726)</f>
        <v/>
      </c>
      <c r="M6726" s="60" t="str">
        <f>IF(O6726="","",(VLOOKUP(A6726,A6726:E13710,5,FALSE)))</f>
        <v/>
      </c>
      <c r="N6726" s="60" t="str">
        <f t="shared" si="420"/>
        <v/>
      </c>
      <c r="O6726" s="60" t="str">
        <f t="shared" si="418"/>
        <v/>
      </c>
      <c r="P6726" s="103">
        <f t="shared" si="421"/>
        <v>18.000000000000682</v>
      </c>
      <c r="Q6726" s="58"/>
      <c r="R6726" s="58"/>
      <c r="S6726" s="102"/>
    </row>
    <row r="6727" spans="1:19" ht="12.5" customHeight="1" x14ac:dyDescent="0.35">
      <c r="A6727" s="2">
        <v>107</v>
      </c>
      <c r="B6727" s="2" t="s">
        <v>69</v>
      </c>
      <c r="C6727" s="67">
        <v>224.88740000000001</v>
      </c>
      <c r="D6727" t="s">
        <v>65</v>
      </c>
      <c r="E6727" s="2" t="s">
        <v>58</v>
      </c>
      <c r="F6727" s="2" t="s">
        <v>70</v>
      </c>
      <c r="G6727" s="2"/>
      <c r="I6727" s="60">
        <f t="shared" si="419"/>
        <v>0</v>
      </c>
      <c r="J6727" s="60">
        <f>IF(OR(I6727="",I6728="",I6729=""),"",(AVERAGEIF(A6727:A$10000,A6727,I6727:I$10000)))</f>
        <v>0</v>
      </c>
      <c r="K6727" s="60"/>
      <c r="L6727" s="55" t="str">
        <f>IF(O6727="","",A6727)</f>
        <v/>
      </c>
      <c r="M6727" s="60" t="str">
        <f>IF(O6727="","",(VLOOKUP(A6727,A6727:E13711,5,FALSE)))</f>
        <v/>
      </c>
      <c r="N6727" s="55" t="str">
        <f t="shared" si="420"/>
        <v/>
      </c>
      <c r="O6727" s="55" t="str">
        <f t="shared" si="418"/>
        <v/>
      </c>
      <c r="P6727" s="104">
        <f t="shared" si="421"/>
        <v>19.200000000012096</v>
      </c>
      <c r="Q6727" s="58"/>
      <c r="R6727" s="58"/>
      <c r="S6727" s="102"/>
    </row>
    <row r="6728" spans="1:19" ht="12.5" customHeight="1" x14ac:dyDescent="0.35">
      <c r="A6728" s="60">
        <v>107</v>
      </c>
      <c r="B6728" s="60" t="s">
        <v>69</v>
      </c>
      <c r="C6728" s="68">
        <v>224.91249999999999</v>
      </c>
      <c r="D6728" s="58" t="s">
        <v>65</v>
      </c>
      <c r="E6728" s="60" t="s">
        <v>58</v>
      </c>
      <c r="F6728" s="60" t="s">
        <v>70</v>
      </c>
      <c r="G6728" s="60"/>
      <c r="H6728" s="60"/>
      <c r="I6728" s="60">
        <f t="shared" si="419"/>
        <v>0</v>
      </c>
      <c r="J6728" s="60">
        <f>IF(OR(I6728="",I6729="",I6730=""),"",(AVERAGEIF(A6728:A$10000,A6728,I6728:I$10000)))</f>
        <v>0</v>
      </c>
      <c r="K6728" s="60"/>
      <c r="L6728" s="60" t="str">
        <f>IF(O6728="","",A6728)</f>
        <v/>
      </c>
      <c r="M6728" s="60" t="str">
        <f>IF(O6728="","",(VLOOKUP(A6728,A6728:E13712,5,FALSE)))</f>
        <v/>
      </c>
      <c r="N6728" s="60" t="str">
        <f t="shared" si="420"/>
        <v/>
      </c>
      <c r="O6728" s="60" t="str">
        <f t="shared" si="418"/>
        <v/>
      </c>
      <c r="P6728" s="103">
        <f t="shared" si="421"/>
        <v>25.099999999980582</v>
      </c>
      <c r="Q6728" s="58"/>
      <c r="R6728" s="58"/>
      <c r="S6728" s="102"/>
    </row>
    <row r="6729" spans="1:19" ht="12.5" customHeight="1" x14ac:dyDescent="0.35">
      <c r="A6729" s="2">
        <v>107</v>
      </c>
      <c r="B6729" s="2" t="s">
        <v>69</v>
      </c>
      <c r="C6729" s="67">
        <v>224.93539999999999</v>
      </c>
      <c r="D6729" t="s">
        <v>65</v>
      </c>
      <c r="E6729" s="2" t="s">
        <v>58</v>
      </c>
      <c r="F6729" s="2" t="s">
        <v>70</v>
      </c>
      <c r="G6729" s="2"/>
      <c r="I6729" s="60">
        <f t="shared" si="419"/>
        <v>0</v>
      </c>
      <c r="J6729" s="60">
        <f>IF(OR(I6729="",I6730="",I6731=""),"",(AVERAGEIF(A6729:A$10000,A6729,I6729:I$10000)))</f>
        <v>0</v>
      </c>
      <c r="K6729" s="60"/>
      <c r="L6729" s="55" t="str">
        <f>IF(O6729="","",A6729)</f>
        <v/>
      </c>
      <c r="M6729" s="60" t="str">
        <f>IF(O6729="","",(VLOOKUP(A6729,A6729:E13713,5,FALSE)))</f>
        <v/>
      </c>
      <c r="N6729" s="55" t="str">
        <f t="shared" si="420"/>
        <v/>
      </c>
      <c r="O6729" s="55" t="str">
        <f t="shared" si="418"/>
        <v/>
      </c>
      <c r="P6729" s="104">
        <f t="shared" si="421"/>
        <v>22.899999999992815</v>
      </c>
      <c r="Q6729" s="58"/>
      <c r="R6729" s="58"/>
      <c r="S6729" s="102"/>
    </row>
    <row r="6730" spans="1:19" ht="12.5" customHeight="1" x14ac:dyDescent="0.35">
      <c r="A6730" s="60">
        <v>107</v>
      </c>
      <c r="B6730" s="60" t="s">
        <v>69</v>
      </c>
      <c r="C6730" s="68">
        <v>224.95060000000001</v>
      </c>
      <c r="D6730" s="58" t="s">
        <v>65</v>
      </c>
      <c r="E6730" s="60" t="s">
        <v>58</v>
      </c>
      <c r="F6730" s="60" t="s">
        <v>70</v>
      </c>
      <c r="G6730" s="60"/>
      <c r="H6730" s="60"/>
      <c r="I6730" s="60">
        <f t="shared" si="419"/>
        <v>0</v>
      </c>
      <c r="J6730" s="60">
        <f>IF(OR(I6730="",I6731="",I6732=""),"",(AVERAGEIF(A6730:A$10000,A6730,I6730:I$10000)))</f>
        <v>0</v>
      </c>
      <c r="K6730" s="60"/>
      <c r="L6730" s="60" t="str">
        <f>IF(O6730="","",A6730)</f>
        <v/>
      </c>
      <c r="M6730" s="60" t="str">
        <f>IF(O6730="","",(VLOOKUP(A6730,A6730:E13714,5,FALSE)))</f>
        <v/>
      </c>
      <c r="N6730" s="60" t="str">
        <f t="shared" si="420"/>
        <v/>
      </c>
      <c r="O6730" s="60" t="str">
        <f t="shared" si="418"/>
        <v/>
      </c>
      <c r="P6730" s="103">
        <f t="shared" si="421"/>
        <v>15.200000000021419</v>
      </c>
      <c r="Q6730" s="58"/>
      <c r="R6730" s="58"/>
      <c r="S6730" s="102"/>
    </row>
    <row r="6731" spans="1:19" ht="12.5" customHeight="1" x14ac:dyDescent="0.35">
      <c r="A6731" s="2">
        <v>107</v>
      </c>
      <c r="B6731" s="2" t="s">
        <v>69</v>
      </c>
      <c r="C6731" s="67">
        <v>224.96809999999999</v>
      </c>
      <c r="D6731" t="s">
        <v>65</v>
      </c>
      <c r="E6731" s="2" t="s">
        <v>58</v>
      </c>
      <c r="F6731" s="2" t="s">
        <v>70</v>
      </c>
      <c r="G6731" s="2"/>
      <c r="I6731" s="60">
        <f t="shared" si="419"/>
        <v>0</v>
      </c>
      <c r="J6731" s="60">
        <f>IF(OR(I6731="",I6732="",I6733=""),"",(AVERAGEIF(A6731:A$10000,A6731,I6731:I$10000)))</f>
        <v>0</v>
      </c>
      <c r="K6731" s="60"/>
      <c r="L6731" s="55" t="str">
        <f>IF(O6731="","",A6731)</f>
        <v/>
      </c>
      <c r="M6731" s="60" t="str">
        <f>IF(O6731="","",(VLOOKUP(A6731,A6731:E13715,5,FALSE)))</f>
        <v/>
      </c>
      <c r="N6731" s="55" t="str">
        <f t="shared" si="420"/>
        <v/>
      </c>
      <c r="O6731" s="55" t="str">
        <f t="shared" si="418"/>
        <v/>
      </c>
      <c r="P6731" s="104">
        <f t="shared" si="421"/>
        <v>17.499999999984084</v>
      </c>
      <c r="Q6731" s="58"/>
      <c r="R6731" s="58"/>
      <c r="S6731" s="102"/>
    </row>
    <row r="6732" spans="1:19" ht="12.5" customHeight="1" x14ac:dyDescent="0.35">
      <c r="A6732" s="60">
        <v>107</v>
      </c>
      <c r="B6732" s="60" t="s">
        <v>69</v>
      </c>
      <c r="C6732" s="68">
        <v>224.98560000000001</v>
      </c>
      <c r="D6732" s="58" t="s">
        <v>65</v>
      </c>
      <c r="E6732" s="60" t="s">
        <v>58</v>
      </c>
      <c r="F6732" s="60" t="s">
        <v>70</v>
      </c>
      <c r="G6732" s="60"/>
      <c r="H6732" s="60"/>
      <c r="I6732" s="60">
        <f t="shared" si="419"/>
        <v>0</v>
      </c>
      <c r="J6732" s="60">
        <f>IF(OR(I6732="",I6733="",I6734=""),"",(AVERAGEIF(A6732:A$10000,A6732,I6732:I$10000)))</f>
        <v>0</v>
      </c>
      <c r="K6732" s="60"/>
      <c r="L6732" s="60" t="str">
        <f>IF(O6732="","",A6732)</f>
        <v/>
      </c>
      <c r="M6732" s="60" t="str">
        <f>IF(O6732="","",(VLOOKUP(A6732,A6732:E13716,5,FALSE)))</f>
        <v/>
      </c>
      <c r="N6732" s="60" t="str">
        <f t="shared" si="420"/>
        <v/>
      </c>
      <c r="O6732" s="60" t="str">
        <f t="shared" ref="O6732:O6795" si="422">IF(J6732="","",IF(AND(J6731="",J6730="",J6729=""),C6732,""))</f>
        <v/>
      </c>
      <c r="P6732" s="103">
        <f t="shared" si="421"/>
        <v>17.500000000012506</v>
      </c>
      <c r="Q6732" s="58"/>
      <c r="R6732" s="58"/>
      <c r="S6732" s="102"/>
    </row>
    <row r="6733" spans="1:19" ht="12.5" customHeight="1" x14ac:dyDescent="0.35">
      <c r="A6733" s="2">
        <v>107</v>
      </c>
      <c r="B6733" s="2" t="s">
        <v>69</v>
      </c>
      <c r="C6733" s="67">
        <v>225.00299999999999</v>
      </c>
      <c r="D6733" t="s">
        <v>65</v>
      </c>
      <c r="E6733" s="2" t="s">
        <v>58</v>
      </c>
      <c r="F6733" s="2" t="s">
        <v>70</v>
      </c>
      <c r="G6733" s="2"/>
      <c r="I6733" s="60">
        <f t="shared" si="419"/>
        <v>0</v>
      </c>
      <c r="J6733" s="60">
        <f>IF(OR(I6733="",I6734="",I6735=""),"",(AVERAGEIF(A6733:A$10000,A6733,I6733:I$10000)))</f>
        <v>0</v>
      </c>
      <c r="K6733" s="60"/>
      <c r="L6733" s="55" t="str">
        <f>IF(O6733="","",A6733)</f>
        <v/>
      </c>
      <c r="M6733" s="60" t="str">
        <f>IF(O6733="","",(VLOOKUP(A6733,A6733:E13717,5,FALSE)))</f>
        <v/>
      </c>
      <c r="N6733" s="55" t="str">
        <f t="shared" si="420"/>
        <v/>
      </c>
      <c r="O6733" s="55" t="str">
        <f t="shared" si="422"/>
        <v/>
      </c>
      <c r="P6733" s="104">
        <f t="shared" si="421"/>
        <v>17.399999999980764</v>
      </c>
      <c r="Q6733" s="58"/>
      <c r="R6733" s="58"/>
      <c r="S6733" s="102"/>
    </row>
    <row r="6734" spans="1:19" ht="12.5" customHeight="1" x14ac:dyDescent="0.35">
      <c r="A6734" s="60">
        <v>107</v>
      </c>
      <c r="B6734" s="60" t="s">
        <v>69</v>
      </c>
      <c r="C6734" s="68">
        <v>225.02010000000001</v>
      </c>
      <c r="D6734" s="58" t="s">
        <v>65</v>
      </c>
      <c r="E6734" s="60" t="s">
        <v>58</v>
      </c>
      <c r="F6734" s="60" t="s">
        <v>70</v>
      </c>
      <c r="G6734" s="60"/>
      <c r="H6734" s="60"/>
      <c r="I6734" s="60">
        <f t="shared" si="419"/>
        <v>0</v>
      </c>
      <c r="J6734" s="60">
        <f>IF(OR(I6734="",I6735="",I6736=""),"",(AVERAGEIF(A6734:A$10000,A6734,I6734:I$10000)))</f>
        <v>0</v>
      </c>
      <c r="K6734" s="60"/>
      <c r="L6734" s="60" t="str">
        <f>IF(O6734="","",A6734)</f>
        <v/>
      </c>
      <c r="M6734" s="60" t="str">
        <f>IF(O6734="","",(VLOOKUP(A6734,A6734:E13718,5,FALSE)))</f>
        <v/>
      </c>
      <c r="N6734" s="60" t="str">
        <f t="shared" si="420"/>
        <v/>
      </c>
      <c r="O6734" s="60" t="str">
        <f t="shared" si="422"/>
        <v/>
      </c>
      <c r="P6734" s="103">
        <f t="shared" si="421"/>
        <v>17.100000000027649</v>
      </c>
      <c r="Q6734" s="58"/>
      <c r="R6734" s="58"/>
      <c r="S6734" s="102"/>
    </row>
    <row r="6735" spans="1:19" ht="12.5" customHeight="1" x14ac:dyDescent="0.35">
      <c r="A6735" s="2">
        <v>107</v>
      </c>
      <c r="B6735" s="2" t="s">
        <v>69</v>
      </c>
      <c r="C6735" s="67">
        <v>225.0384</v>
      </c>
      <c r="D6735" t="s">
        <v>65</v>
      </c>
      <c r="E6735" s="2" t="s">
        <v>58</v>
      </c>
      <c r="F6735" s="2" t="s">
        <v>70</v>
      </c>
      <c r="G6735" s="2"/>
      <c r="I6735" s="60">
        <f t="shared" si="419"/>
        <v>0</v>
      </c>
      <c r="J6735" s="60">
        <f>IF(OR(I6735="",I6736="",I6737=""),"",(AVERAGEIF(A6735:A$10000,A6735,I6735:I$10000)))</f>
        <v>0</v>
      </c>
      <c r="K6735" s="60"/>
      <c r="L6735" s="55" t="str">
        <f>IF(O6735="","",A6735)</f>
        <v/>
      </c>
      <c r="M6735" s="60" t="str">
        <f>IF(O6735="","",(VLOOKUP(A6735,A6735:E13719,5,FALSE)))</f>
        <v/>
      </c>
      <c r="N6735" s="55" t="str">
        <f t="shared" si="420"/>
        <v/>
      </c>
      <c r="O6735" s="55" t="str">
        <f t="shared" si="422"/>
        <v/>
      </c>
      <c r="P6735" s="104">
        <f t="shared" si="421"/>
        <v>18.299999999982219</v>
      </c>
      <c r="Q6735" s="58"/>
      <c r="R6735" s="58"/>
      <c r="S6735" s="102"/>
    </row>
    <row r="6736" spans="1:19" ht="12.5" customHeight="1" x14ac:dyDescent="0.35">
      <c r="A6736" s="60">
        <v>107</v>
      </c>
      <c r="B6736" s="60" t="s">
        <v>69</v>
      </c>
      <c r="C6736" s="68">
        <v>225.06700000000001</v>
      </c>
      <c r="D6736" s="58" t="s">
        <v>65</v>
      </c>
      <c r="E6736" s="60" t="s">
        <v>58</v>
      </c>
      <c r="F6736" s="60" t="s">
        <v>70</v>
      </c>
      <c r="G6736" s="60"/>
      <c r="H6736" s="60"/>
      <c r="I6736" s="60">
        <f t="shared" si="419"/>
        <v>0</v>
      </c>
      <c r="J6736" s="60">
        <f>IF(OR(I6736="",I6737="",I6738=""),"",(AVERAGEIF(A6736:A$10000,A6736,I6736:I$10000)))</f>
        <v>0</v>
      </c>
      <c r="K6736" s="60"/>
      <c r="L6736" s="60" t="str">
        <f>IF(O6736="","",A6736)</f>
        <v/>
      </c>
      <c r="M6736" s="60" t="str">
        <f>IF(O6736="","",(VLOOKUP(A6736,A6736:E13720,5,FALSE)))</f>
        <v/>
      </c>
      <c r="N6736" s="60" t="str">
        <f t="shared" si="420"/>
        <v/>
      </c>
      <c r="O6736" s="60" t="str">
        <f t="shared" si="422"/>
        <v/>
      </c>
      <c r="P6736" s="103">
        <f t="shared" si="421"/>
        <v>28.600000000011505</v>
      </c>
      <c r="Q6736" s="58"/>
      <c r="R6736" s="58"/>
      <c r="S6736" s="102"/>
    </row>
    <row r="6737" spans="1:19" ht="12.5" customHeight="1" x14ac:dyDescent="0.35">
      <c r="A6737" s="2">
        <v>107</v>
      </c>
      <c r="B6737" s="2" t="s">
        <v>69</v>
      </c>
      <c r="C6737" s="67">
        <v>225.08959999999999</v>
      </c>
      <c r="D6737" t="s">
        <v>65</v>
      </c>
      <c r="E6737" s="2" t="s">
        <v>58</v>
      </c>
      <c r="F6737" s="2" t="s">
        <v>70</v>
      </c>
      <c r="G6737" s="2"/>
      <c r="I6737" s="60">
        <f t="shared" ref="I6737:I6800" si="423">IF(AND(OR(G6736&gt;G$5,G6738&gt;G$5),G6737&gt;G$5),G6737,"")</f>
        <v>0</v>
      </c>
      <c r="J6737" s="60">
        <f>IF(OR(I6737="",I6738="",I6739=""),"",(AVERAGEIF(A6737:A$10000,A6737,I6737:I$10000)))</f>
        <v>0</v>
      </c>
      <c r="K6737" s="60"/>
      <c r="L6737" s="55" t="str">
        <f>IF(O6737="","",A6737)</f>
        <v/>
      </c>
      <c r="M6737" s="60" t="str">
        <f>IF(O6737="","",(VLOOKUP(A6737,A6737:E13721,5,FALSE)))</f>
        <v/>
      </c>
      <c r="N6737" s="55" t="str">
        <f t="shared" si="420"/>
        <v/>
      </c>
      <c r="O6737" s="55" t="str">
        <f t="shared" si="422"/>
        <v/>
      </c>
      <c r="P6737" s="104">
        <f t="shared" si="421"/>
        <v>22.599999999982856</v>
      </c>
      <c r="Q6737" s="58"/>
      <c r="R6737" s="58"/>
      <c r="S6737" s="102"/>
    </row>
    <row r="6738" spans="1:19" ht="12.5" customHeight="1" x14ac:dyDescent="0.35">
      <c r="A6738" s="60">
        <v>107</v>
      </c>
      <c r="B6738" s="60" t="s">
        <v>69</v>
      </c>
      <c r="C6738" s="68">
        <v>225.10830000000001</v>
      </c>
      <c r="D6738" s="58" t="s">
        <v>65</v>
      </c>
      <c r="E6738" s="60" t="s">
        <v>58</v>
      </c>
      <c r="F6738" s="60" t="s">
        <v>70</v>
      </c>
      <c r="G6738" s="60"/>
      <c r="H6738" s="60"/>
      <c r="I6738" s="60">
        <f t="shared" si="423"/>
        <v>0</v>
      </c>
      <c r="J6738" s="60">
        <f>IF(OR(I6738="",I6739="",I6740=""),"",(AVERAGEIF(A6738:A$10000,A6738,I6738:I$10000)))</f>
        <v>0</v>
      </c>
      <c r="K6738" s="60"/>
      <c r="L6738" s="60" t="str">
        <f>IF(O6738="","",A6738)</f>
        <v/>
      </c>
      <c r="M6738" s="60" t="str">
        <f>IF(O6738="","",(VLOOKUP(A6738,A6738:E13722,5,FALSE)))</f>
        <v/>
      </c>
      <c r="N6738" s="60" t="str">
        <f t="shared" ref="N6738:N6801" si="424">IF(L6738="","",I6738)</f>
        <v/>
      </c>
      <c r="O6738" s="60" t="str">
        <f t="shared" si="422"/>
        <v/>
      </c>
      <c r="P6738" s="103">
        <f t="shared" ref="P6738:P6801" si="425">IF(A6738=A6737,ABS(C6738-C6737)*1000,"")</f>
        <v>18.70000000002392</v>
      </c>
      <c r="Q6738" s="58"/>
      <c r="R6738" s="58"/>
      <c r="S6738" s="102"/>
    </row>
    <row r="6739" spans="1:19" ht="12.5" customHeight="1" x14ac:dyDescent="0.35">
      <c r="A6739" s="2">
        <v>107</v>
      </c>
      <c r="B6739" s="2" t="s">
        <v>69</v>
      </c>
      <c r="C6739" s="67">
        <v>225.12520000000001</v>
      </c>
      <c r="D6739" t="s">
        <v>65</v>
      </c>
      <c r="E6739" s="2" t="s">
        <v>58</v>
      </c>
      <c r="F6739" s="2" t="s">
        <v>70</v>
      </c>
      <c r="G6739" s="2"/>
      <c r="I6739" s="60">
        <f t="shared" si="423"/>
        <v>0</v>
      </c>
      <c r="J6739" s="60">
        <f>IF(OR(I6739="",I6740="",I6741=""),"",(AVERAGEIF(A6739:A$10000,A6739,I6739:I$10000)))</f>
        <v>0</v>
      </c>
      <c r="K6739" s="60"/>
      <c r="L6739" s="55" t="str">
        <f>IF(O6739="","",A6739)</f>
        <v/>
      </c>
      <c r="M6739" s="60" t="str">
        <f>IF(O6739="","",(VLOOKUP(A6739,A6739:E13723,5,FALSE)))</f>
        <v/>
      </c>
      <c r="N6739" s="55" t="str">
        <f t="shared" si="424"/>
        <v/>
      </c>
      <c r="O6739" s="55" t="str">
        <f t="shared" si="422"/>
        <v/>
      </c>
      <c r="P6739" s="104">
        <f t="shared" si="425"/>
        <v>16.899999999992588</v>
      </c>
      <c r="Q6739" s="58"/>
      <c r="R6739" s="58"/>
      <c r="S6739" s="102"/>
    </row>
    <row r="6740" spans="1:19" ht="12.5" customHeight="1" x14ac:dyDescent="0.35">
      <c r="A6740" s="60">
        <v>107</v>
      </c>
      <c r="B6740" s="60" t="s">
        <v>69</v>
      </c>
      <c r="C6740" s="68">
        <v>225.14269999999999</v>
      </c>
      <c r="D6740" s="58" t="s">
        <v>65</v>
      </c>
      <c r="E6740" s="60" t="s">
        <v>58</v>
      </c>
      <c r="F6740" s="60" t="s">
        <v>70</v>
      </c>
      <c r="G6740" s="60"/>
      <c r="H6740" s="60"/>
      <c r="I6740" s="60">
        <f t="shared" si="423"/>
        <v>0</v>
      </c>
      <c r="J6740" s="60">
        <f>IF(OR(I6740="",I6741="",I6742=""),"",(AVERAGEIF(A6740:A$10000,A6740,I6740:I$10000)))</f>
        <v>0</v>
      </c>
      <c r="K6740" s="60"/>
      <c r="L6740" s="60" t="str">
        <f>IF(O6740="","",A6740)</f>
        <v/>
      </c>
      <c r="M6740" s="60" t="str">
        <f>IF(O6740="","",(VLOOKUP(A6740,A6740:E13724,5,FALSE)))</f>
        <v/>
      </c>
      <c r="N6740" s="60" t="str">
        <f t="shared" si="424"/>
        <v/>
      </c>
      <c r="O6740" s="60" t="str">
        <f t="shared" si="422"/>
        <v/>
      </c>
      <c r="P6740" s="103">
        <f t="shared" si="425"/>
        <v>17.499999999984084</v>
      </c>
      <c r="Q6740" s="58"/>
      <c r="R6740" s="58"/>
      <c r="S6740" s="102"/>
    </row>
    <row r="6741" spans="1:19" ht="12.5" customHeight="1" x14ac:dyDescent="0.35">
      <c r="A6741" s="2">
        <v>107</v>
      </c>
      <c r="B6741" s="2" t="s">
        <v>69</v>
      </c>
      <c r="C6741" s="67">
        <v>225.1601</v>
      </c>
      <c r="D6741" t="s">
        <v>65</v>
      </c>
      <c r="E6741" s="2" t="s">
        <v>58</v>
      </c>
      <c r="F6741" s="2" t="s">
        <v>70</v>
      </c>
      <c r="G6741" s="2"/>
      <c r="I6741" s="60">
        <f t="shared" si="423"/>
        <v>0</v>
      </c>
      <c r="J6741" s="60">
        <f>IF(OR(I6741="",I6742="",I6743=""),"",(AVERAGEIF(A6741:A$10000,A6741,I6741:I$10000)))</f>
        <v>0</v>
      </c>
      <c r="K6741" s="60"/>
      <c r="L6741" s="55" t="str">
        <f>IF(O6741="","",A6741)</f>
        <v/>
      </c>
      <c r="M6741" s="60" t="str">
        <f>IF(O6741="","",(VLOOKUP(A6741,A6741:E13725,5,FALSE)))</f>
        <v/>
      </c>
      <c r="N6741" s="55" t="str">
        <f t="shared" si="424"/>
        <v/>
      </c>
      <c r="O6741" s="55" t="str">
        <f t="shared" si="422"/>
        <v/>
      </c>
      <c r="P6741" s="104">
        <f t="shared" si="425"/>
        <v>17.400000000009186</v>
      </c>
      <c r="Q6741" s="58"/>
      <c r="R6741" s="58"/>
      <c r="S6741" s="102"/>
    </row>
    <row r="6742" spans="1:19" ht="12.5" customHeight="1" x14ac:dyDescent="0.35">
      <c r="A6742" s="60">
        <v>107</v>
      </c>
      <c r="B6742" s="60" t="s">
        <v>69</v>
      </c>
      <c r="C6742" s="68">
        <v>225.1771</v>
      </c>
      <c r="D6742" s="58" t="s">
        <v>65</v>
      </c>
      <c r="E6742" s="60" t="s">
        <v>58</v>
      </c>
      <c r="F6742" s="60" t="s">
        <v>70</v>
      </c>
      <c r="G6742" s="60"/>
      <c r="H6742" s="60"/>
      <c r="I6742" s="60">
        <f t="shared" si="423"/>
        <v>0</v>
      </c>
      <c r="J6742" s="60">
        <f>IF(OR(I6742="",I6743="",I6744=""),"",(AVERAGEIF(A6742:A$10000,A6742,I6742:I$10000)))</f>
        <v>0</v>
      </c>
      <c r="K6742" s="60"/>
      <c r="L6742" s="60" t="str">
        <f>IF(O6742="","",A6742)</f>
        <v/>
      </c>
      <c r="M6742" s="60" t="str">
        <f>IF(O6742="","",(VLOOKUP(A6742,A6742:E13726,5,FALSE)))</f>
        <v/>
      </c>
      <c r="N6742" s="60" t="str">
        <f t="shared" si="424"/>
        <v/>
      </c>
      <c r="O6742" s="60" t="str">
        <f t="shared" si="422"/>
        <v/>
      </c>
      <c r="P6742" s="103">
        <f t="shared" si="425"/>
        <v>16.999999999995907</v>
      </c>
      <c r="Q6742" s="58"/>
      <c r="R6742" s="58"/>
      <c r="S6742" s="102"/>
    </row>
    <row r="6743" spans="1:19" ht="12.5" customHeight="1" x14ac:dyDescent="0.35">
      <c r="A6743" s="2">
        <v>107</v>
      </c>
      <c r="B6743" s="2" t="s">
        <v>69</v>
      </c>
      <c r="C6743" s="67">
        <v>225.19589999999999</v>
      </c>
      <c r="D6743" t="s">
        <v>65</v>
      </c>
      <c r="E6743" s="2" t="s">
        <v>58</v>
      </c>
      <c r="F6743" s="2" t="s">
        <v>70</v>
      </c>
      <c r="G6743" s="2"/>
      <c r="I6743" s="60">
        <f t="shared" si="423"/>
        <v>0</v>
      </c>
      <c r="J6743" s="60">
        <f>IF(OR(I6743="",I6744="",I6745=""),"",(AVERAGEIF(A6743:A$10000,A6743,I6743:I$10000)))</f>
        <v>0</v>
      </c>
      <c r="K6743" s="60"/>
      <c r="L6743" s="55" t="str">
        <f>IF(O6743="","",A6743)</f>
        <v/>
      </c>
      <c r="M6743" s="60" t="str">
        <f>IF(O6743="","",(VLOOKUP(A6743,A6743:E13727,5,FALSE)))</f>
        <v/>
      </c>
      <c r="N6743" s="55" t="str">
        <f t="shared" si="424"/>
        <v/>
      </c>
      <c r="O6743" s="55" t="str">
        <f t="shared" si="422"/>
        <v/>
      </c>
      <c r="P6743" s="104">
        <f t="shared" si="425"/>
        <v>18.799999999998818</v>
      </c>
      <c r="Q6743" s="58"/>
      <c r="R6743" s="58"/>
      <c r="S6743" s="102"/>
    </row>
    <row r="6744" spans="1:19" ht="12.5" customHeight="1" x14ac:dyDescent="0.35">
      <c r="A6744" s="60">
        <v>107</v>
      </c>
      <c r="B6744" s="60" t="s">
        <v>69</v>
      </c>
      <c r="C6744" s="68">
        <v>225.214</v>
      </c>
      <c r="D6744" s="58" t="s">
        <v>65</v>
      </c>
      <c r="E6744" s="60" t="s">
        <v>58</v>
      </c>
      <c r="F6744" s="60" t="s">
        <v>70</v>
      </c>
      <c r="G6744" s="60"/>
      <c r="H6744" s="60"/>
      <c r="I6744" s="60">
        <f t="shared" si="423"/>
        <v>0</v>
      </c>
      <c r="J6744" s="60">
        <f>IF(OR(I6744="",I6745="",I6746=""),"",(AVERAGEIF(A6744:A$10000,A6744,I6744:I$10000)))</f>
        <v>0</v>
      </c>
      <c r="K6744" s="60"/>
      <c r="L6744" s="60" t="str">
        <f>IF(O6744="","",A6744)</f>
        <v/>
      </c>
      <c r="M6744" s="60" t="str">
        <f>IF(O6744="","",(VLOOKUP(A6744,A6744:E13728,5,FALSE)))</f>
        <v/>
      </c>
      <c r="N6744" s="60" t="str">
        <f t="shared" si="424"/>
        <v/>
      </c>
      <c r="O6744" s="60" t="str">
        <f t="shared" si="422"/>
        <v/>
      </c>
      <c r="P6744" s="103">
        <f t="shared" si="425"/>
        <v>18.100000000004002</v>
      </c>
      <c r="Q6744" s="58"/>
      <c r="R6744" s="58"/>
      <c r="S6744" s="102"/>
    </row>
    <row r="6745" spans="1:19" ht="12.5" customHeight="1" x14ac:dyDescent="0.35">
      <c r="A6745" s="2">
        <v>107</v>
      </c>
      <c r="B6745" s="2" t="s">
        <v>69</v>
      </c>
      <c r="C6745" s="67">
        <v>225.23240000000001</v>
      </c>
      <c r="D6745" t="s">
        <v>65</v>
      </c>
      <c r="E6745" s="2" t="s">
        <v>58</v>
      </c>
      <c r="F6745" s="2" t="s">
        <v>70</v>
      </c>
      <c r="G6745" s="2"/>
      <c r="I6745" s="60">
        <f t="shared" si="423"/>
        <v>0</v>
      </c>
      <c r="J6745" s="60">
        <f>IF(OR(I6745="",I6746="",I6747=""),"",(AVERAGEIF(A6745:A$10000,A6745,I6745:I$10000)))</f>
        <v>0</v>
      </c>
      <c r="K6745" s="60"/>
      <c r="L6745" s="55" t="str">
        <f>IF(O6745="","",A6745)</f>
        <v/>
      </c>
      <c r="M6745" s="60" t="str">
        <f>IF(O6745="","",(VLOOKUP(A6745,A6745:E13729,5,FALSE)))</f>
        <v/>
      </c>
      <c r="N6745" s="55" t="str">
        <f t="shared" si="424"/>
        <v/>
      </c>
      <c r="O6745" s="55" t="str">
        <f t="shared" si="422"/>
        <v/>
      </c>
      <c r="P6745" s="104">
        <f t="shared" si="425"/>
        <v>18.400000000013961</v>
      </c>
      <c r="Q6745" s="58"/>
      <c r="R6745" s="58"/>
      <c r="S6745" s="102"/>
    </row>
    <row r="6746" spans="1:19" ht="12.5" customHeight="1" x14ac:dyDescent="0.35">
      <c r="A6746" s="60">
        <v>107</v>
      </c>
      <c r="B6746" s="60" t="s">
        <v>69</v>
      </c>
      <c r="C6746" s="68">
        <v>225.2499</v>
      </c>
      <c r="D6746" s="58" t="s">
        <v>65</v>
      </c>
      <c r="E6746" s="60" t="s">
        <v>58</v>
      </c>
      <c r="F6746" s="60" t="s">
        <v>70</v>
      </c>
      <c r="G6746" s="60"/>
      <c r="H6746" s="60"/>
      <c r="I6746" s="60">
        <f t="shared" si="423"/>
        <v>0</v>
      </c>
      <c r="J6746" s="60">
        <f>IF(OR(I6746="",I6747="",I6748=""),"",(AVERAGEIF(A6746:A$10000,A6746,I6746:I$10000)))</f>
        <v>0</v>
      </c>
      <c r="K6746" s="60"/>
      <c r="L6746" s="60" t="str">
        <f>IF(O6746="","",A6746)</f>
        <v/>
      </c>
      <c r="M6746" s="60" t="str">
        <f>IF(O6746="","",(VLOOKUP(A6746,A6746:E13730,5,FALSE)))</f>
        <v/>
      </c>
      <c r="N6746" s="60" t="str">
        <f t="shared" si="424"/>
        <v/>
      </c>
      <c r="O6746" s="60" t="str">
        <f t="shared" si="422"/>
        <v/>
      </c>
      <c r="P6746" s="103">
        <f t="shared" si="425"/>
        <v>17.499999999984084</v>
      </c>
      <c r="Q6746" s="58"/>
      <c r="R6746" s="58"/>
      <c r="S6746" s="102"/>
    </row>
    <row r="6747" spans="1:19" ht="12.5" customHeight="1" x14ac:dyDescent="0.35">
      <c r="A6747" s="2">
        <v>107</v>
      </c>
      <c r="B6747" s="2" t="s">
        <v>69</v>
      </c>
      <c r="C6747" s="67">
        <v>225.27780000000001</v>
      </c>
      <c r="D6747" t="s">
        <v>65</v>
      </c>
      <c r="E6747" s="2" t="s">
        <v>58</v>
      </c>
      <c r="F6747" s="2" t="s">
        <v>70</v>
      </c>
      <c r="G6747" s="2"/>
      <c r="I6747" s="60">
        <f t="shared" si="423"/>
        <v>0</v>
      </c>
      <c r="J6747" s="60">
        <f>IF(OR(I6747="",I6748="",I6749=""),"",(AVERAGEIF(A6747:A$10000,A6747,I6747:I$10000)))</f>
        <v>0</v>
      </c>
      <c r="K6747" s="60"/>
      <c r="L6747" s="55" t="str">
        <f>IF(O6747="","",A6747)</f>
        <v/>
      </c>
      <c r="M6747" s="60" t="str">
        <f>IF(O6747="","",(VLOOKUP(A6747,A6747:E13731,5,FALSE)))</f>
        <v/>
      </c>
      <c r="N6747" s="55" t="str">
        <f t="shared" si="424"/>
        <v/>
      </c>
      <c r="O6747" s="55" t="str">
        <f t="shared" si="422"/>
        <v/>
      </c>
      <c r="P6747" s="104">
        <f t="shared" si="425"/>
        <v>27.900000000016689</v>
      </c>
      <c r="Q6747" s="58"/>
      <c r="R6747" s="58"/>
      <c r="S6747" s="102"/>
    </row>
    <row r="6748" spans="1:19" ht="12.5" customHeight="1" x14ac:dyDescent="0.35">
      <c r="A6748" s="60">
        <v>107</v>
      </c>
      <c r="B6748" s="60" t="s">
        <v>69</v>
      </c>
      <c r="C6748" s="68">
        <v>225.2945</v>
      </c>
      <c r="D6748" s="58" t="s">
        <v>65</v>
      </c>
      <c r="E6748" s="60" t="s">
        <v>58</v>
      </c>
      <c r="F6748" s="60" t="s">
        <v>70</v>
      </c>
      <c r="G6748" s="60"/>
      <c r="H6748" s="60"/>
      <c r="I6748" s="60">
        <f t="shared" si="423"/>
        <v>0</v>
      </c>
      <c r="J6748" s="60">
        <f>IF(OR(I6748="",I6749="",I6750=""),"",(AVERAGEIF(A6748:A$10000,A6748,I6748:I$10000)))</f>
        <v>0</v>
      </c>
      <c r="K6748" s="60"/>
      <c r="L6748" s="60" t="str">
        <f>IF(O6748="","",A6748)</f>
        <v/>
      </c>
      <c r="M6748" s="60" t="str">
        <f>IF(O6748="","",(VLOOKUP(A6748,A6748:E13732,5,FALSE)))</f>
        <v/>
      </c>
      <c r="N6748" s="60" t="str">
        <f t="shared" si="424"/>
        <v/>
      </c>
      <c r="O6748" s="60" t="str">
        <f t="shared" si="422"/>
        <v/>
      </c>
      <c r="P6748" s="103">
        <f t="shared" si="425"/>
        <v>16.699999999985948</v>
      </c>
      <c r="Q6748" s="58"/>
      <c r="R6748" s="58"/>
      <c r="S6748" s="102"/>
    </row>
    <row r="6749" spans="1:19" ht="12.5" customHeight="1" x14ac:dyDescent="0.35">
      <c r="A6749" s="2">
        <v>107</v>
      </c>
      <c r="B6749" s="2" t="s">
        <v>69</v>
      </c>
      <c r="C6749" s="67">
        <v>225.31209999999999</v>
      </c>
      <c r="D6749" t="s">
        <v>65</v>
      </c>
      <c r="E6749" s="2" t="s">
        <v>58</v>
      </c>
      <c r="F6749" s="2" t="s">
        <v>70</v>
      </c>
      <c r="G6749" s="2"/>
      <c r="I6749" s="60">
        <f t="shared" si="423"/>
        <v>0</v>
      </c>
      <c r="J6749" s="60">
        <f>IF(OR(I6749="",I6750="",I6751=""),"",(AVERAGEIF(A6749:A$10000,A6749,I6749:I$10000)))</f>
        <v>0</v>
      </c>
      <c r="K6749" s="60"/>
      <c r="L6749" s="55" t="str">
        <f>IF(O6749="","",A6749)</f>
        <v/>
      </c>
      <c r="M6749" s="60" t="str">
        <f>IF(O6749="","",(VLOOKUP(A6749,A6749:E13733,5,FALSE)))</f>
        <v/>
      </c>
      <c r="N6749" s="55" t="str">
        <f t="shared" si="424"/>
        <v/>
      </c>
      <c r="O6749" s="55" t="str">
        <f t="shared" si="422"/>
        <v/>
      </c>
      <c r="P6749" s="104">
        <f t="shared" si="425"/>
        <v>17.599999999987403</v>
      </c>
      <c r="Q6749" s="58"/>
      <c r="R6749" s="58"/>
      <c r="S6749" s="102"/>
    </row>
    <row r="6750" spans="1:19" ht="12.5" customHeight="1" x14ac:dyDescent="0.35">
      <c r="A6750" s="60">
        <v>107</v>
      </c>
      <c r="B6750" s="60" t="s">
        <v>69</v>
      </c>
      <c r="C6750" s="68">
        <v>225.32990000000001</v>
      </c>
      <c r="D6750" s="58" t="s">
        <v>65</v>
      </c>
      <c r="E6750" s="60" t="s">
        <v>58</v>
      </c>
      <c r="F6750" s="60" t="s">
        <v>70</v>
      </c>
      <c r="G6750" s="60"/>
      <c r="H6750" s="60"/>
      <c r="I6750" s="60">
        <f t="shared" si="423"/>
        <v>0</v>
      </c>
      <c r="J6750" s="60">
        <f>IF(OR(I6750="",I6751="",I6752=""),"",(AVERAGEIF(A6750:A$10000,A6750,I6750:I$10000)))</f>
        <v>0</v>
      </c>
      <c r="K6750" s="60"/>
      <c r="L6750" s="60" t="str">
        <f>IF(O6750="","",A6750)</f>
        <v/>
      </c>
      <c r="M6750" s="60" t="str">
        <f>IF(O6750="","",(VLOOKUP(A6750,A6750:E13734,5,FALSE)))</f>
        <v/>
      </c>
      <c r="N6750" s="60" t="str">
        <f t="shared" si="424"/>
        <v/>
      </c>
      <c r="O6750" s="60" t="str">
        <f t="shared" si="422"/>
        <v/>
      </c>
      <c r="P6750" s="103">
        <f t="shared" si="425"/>
        <v>17.800000000022465</v>
      </c>
      <c r="Q6750" s="58"/>
      <c r="R6750" s="58"/>
      <c r="S6750" s="102"/>
    </row>
    <row r="6751" spans="1:19" ht="12.5" customHeight="1" x14ac:dyDescent="0.35">
      <c r="A6751" s="2">
        <v>107</v>
      </c>
      <c r="B6751" s="2" t="s">
        <v>69</v>
      </c>
      <c r="C6751" s="67">
        <v>225.34710000000001</v>
      </c>
      <c r="D6751" t="s">
        <v>65</v>
      </c>
      <c r="E6751" s="2" t="s">
        <v>58</v>
      </c>
      <c r="F6751" s="2" t="s">
        <v>70</v>
      </c>
      <c r="G6751" s="2"/>
      <c r="I6751" s="60">
        <f t="shared" si="423"/>
        <v>0</v>
      </c>
      <c r="J6751" s="60">
        <f>IF(OR(I6751="",I6752="",I6753=""),"",(AVERAGEIF(A6751:A$10000,A6751,I6751:I$10000)))</f>
        <v>0</v>
      </c>
      <c r="K6751" s="60"/>
      <c r="L6751" s="55" t="str">
        <f>IF(O6751="","",A6751)</f>
        <v/>
      </c>
      <c r="M6751" s="60" t="str">
        <f>IF(O6751="","",(VLOOKUP(A6751,A6751:E13735,5,FALSE)))</f>
        <v/>
      </c>
      <c r="N6751" s="55" t="str">
        <f t="shared" si="424"/>
        <v/>
      </c>
      <c r="O6751" s="55" t="str">
        <f t="shared" si="422"/>
        <v/>
      </c>
      <c r="P6751" s="104">
        <f t="shared" si="425"/>
        <v>17.200000000002547</v>
      </c>
      <c r="Q6751" s="58"/>
      <c r="R6751" s="58"/>
      <c r="S6751" s="102"/>
    </row>
    <row r="6752" spans="1:19" ht="12.5" customHeight="1" x14ac:dyDescent="0.35">
      <c r="A6752" s="60">
        <v>107</v>
      </c>
      <c r="B6752" s="60" t="s">
        <v>69</v>
      </c>
      <c r="C6752" s="68">
        <v>225.36500000000001</v>
      </c>
      <c r="D6752" s="58" t="s">
        <v>65</v>
      </c>
      <c r="E6752" s="60" t="s">
        <v>58</v>
      </c>
      <c r="F6752" s="60" t="s">
        <v>70</v>
      </c>
      <c r="G6752" s="60"/>
      <c r="H6752" s="60"/>
      <c r="I6752" s="60">
        <f t="shared" si="423"/>
        <v>0</v>
      </c>
      <c r="J6752" s="60">
        <f>IF(OR(I6752="",I6753="",I6754=""),"",(AVERAGEIF(A6752:A$10000,A6752,I6752:I$10000)))</f>
        <v>0</v>
      </c>
      <c r="K6752" s="60"/>
      <c r="L6752" s="60" t="str">
        <f>IF(O6752="","",A6752)</f>
        <v/>
      </c>
      <c r="M6752" s="60" t="str">
        <f>IF(O6752="","",(VLOOKUP(A6752,A6752:E13736,5,FALSE)))</f>
        <v/>
      </c>
      <c r="N6752" s="60" t="str">
        <f t="shared" si="424"/>
        <v/>
      </c>
      <c r="O6752" s="60" t="str">
        <f t="shared" si="422"/>
        <v/>
      </c>
      <c r="P6752" s="103">
        <f t="shared" si="425"/>
        <v>17.899999999997362</v>
      </c>
      <c r="Q6752" s="58"/>
      <c r="R6752" s="58"/>
      <c r="S6752" s="102"/>
    </row>
    <row r="6753" spans="1:19" ht="12.5" customHeight="1" x14ac:dyDescent="0.35">
      <c r="A6753" s="2">
        <v>107</v>
      </c>
      <c r="B6753" s="2" t="s">
        <v>69</v>
      </c>
      <c r="C6753" s="67">
        <v>225.38210000000001</v>
      </c>
      <c r="D6753" t="s">
        <v>65</v>
      </c>
      <c r="E6753" s="2" t="s">
        <v>58</v>
      </c>
      <c r="F6753" s="2" t="s">
        <v>70</v>
      </c>
      <c r="G6753" s="2"/>
      <c r="I6753" s="60">
        <f t="shared" si="423"/>
        <v>0</v>
      </c>
      <c r="J6753" s="60">
        <f>IF(OR(I6753="",I6754="",I6755=""),"",(AVERAGEIF(A6753:A$10000,A6753,I6753:I$10000)))</f>
        <v>0</v>
      </c>
      <c r="K6753" s="60"/>
      <c r="L6753" s="55" t="str">
        <f>IF(O6753="","",A6753)</f>
        <v/>
      </c>
      <c r="M6753" s="60" t="str">
        <f>IF(O6753="","",(VLOOKUP(A6753,A6753:E13737,5,FALSE)))</f>
        <v/>
      </c>
      <c r="N6753" s="55" t="str">
        <f t="shared" si="424"/>
        <v/>
      </c>
      <c r="O6753" s="55" t="str">
        <f t="shared" si="422"/>
        <v/>
      </c>
      <c r="P6753" s="104">
        <f t="shared" si="425"/>
        <v>17.099999999999227</v>
      </c>
      <c r="Q6753" s="58"/>
      <c r="R6753" s="58"/>
      <c r="S6753" s="102"/>
    </row>
    <row r="6754" spans="1:19" ht="12.5" customHeight="1" x14ac:dyDescent="0.35">
      <c r="A6754" s="60">
        <v>107</v>
      </c>
      <c r="B6754" s="60" t="s">
        <v>69</v>
      </c>
      <c r="C6754" s="68">
        <v>225.39930000000001</v>
      </c>
      <c r="D6754" s="58" t="s">
        <v>65</v>
      </c>
      <c r="E6754" s="60" t="s">
        <v>58</v>
      </c>
      <c r="F6754" s="60" t="s">
        <v>70</v>
      </c>
      <c r="G6754" s="60"/>
      <c r="H6754" s="60"/>
      <c r="I6754" s="60">
        <f t="shared" si="423"/>
        <v>0</v>
      </c>
      <c r="J6754" s="60">
        <f>IF(OR(I6754="",I6755="",I6756=""),"",(AVERAGEIF(A6754:A$10000,A6754,I6754:I$10000)))</f>
        <v>0</v>
      </c>
      <c r="K6754" s="60"/>
      <c r="L6754" s="60" t="str">
        <f>IF(O6754="","",A6754)</f>
        <v/>
      </c>
      <c r="M6754" s="60" t="str">
        <f>IF(O6754="","",(VLOOKUP(A6754,A6754:E13738,5,FALSE)))</f>
        <v/>
      </c>
      <c r="N6754" s="60" t="str">
        <f t="shared" si="424"/>
        <v/>
      </c>
      <c r="O6754" s="60" t="str">
        <f t="shared" si="422"/>
        <v/>
      </c>
      <c r="P6754" s="103">
        <f t="shared" si="425"/>
        <v>17.200000000002547</v>
      </c>
      <c r="Q6754" s="58"/>
      <c r="R6754" s="58"/>
      <c r="S6754" s="102"/>
    </row>
    <row r="6755" spans="1:19" ht="12.5" customHeight="1" x14ac:dyDescent="0.35">
      <c r="A6755" s="2">
        <v>107</v>
      </c>
      <c r="B6755" s="2" t="s">
        <v>69</v>
      </c>
      <c r="C6755" s="67">
        <v>225.41720000000001</v>
      </c>
      <c r="D6755" t="s">
        <v>65</v>
      </c>
      <c r="E6755" s="2" t="s">
        <v>58</v>
      </c>
      <c r="F6755" s="2" t="s">
        <v>70</v>
      </c>
      <c r="G6755" s="2"/>
      <c r="I6755" s="60">
        <f t="shared" si="423"/>
        <v>0</v>
      </c>
      <c r="J6755" s="60">
        <f>IF(OR(I6755="",I6756="",I6757=""),"",(AVERAGEIF(A6755:A$10000,A6755,I6755:I$10000)))</f>
        <v>0</v>
      </c>
      <c r="K6755" s="60"/>
      <c r="L6755" s="55" t="str">
        <f>IF(O6755="","",A6755)</f>
        <v/>
      </c>
      <c r="M6755" s="60" t="str">
        <f>IF(O6755="","",(VLOOKUP(A6755,A6755:E13739,5,FALSE)))</f>
        <v/>
      </c>
      <c r="N6755" s="55" t="str">
        <f t="shared" si="424"/>
        <v/>
      </c>
      <c r="O6755" s="55" t="str">
        <f t="shared" si="422"/>
        <v/>
      </c>
      <c r="P6755" s="104">
        <f t="shared" si="425"/>
        <v>17.899999999997362</v>
      </c>
      <c r="Q6755" s="58"/>
      <c r="R6755" s="58"/>
      <c r="S6755" s="102"/>
    </row>
    <row r="6756" spans="1:19" ht="12.5" customHeight="1" x14ac:dyDescent="0.35">
      <c r="A6756" s="60">
        <v>107</v>
      </c>
      <c r="B6756" s="60" t="s">
        <v>69</v>
      </c>
      <c r="C6756" s="68">
        <v>225.43450000000001</v>
      </c>
      <c r="D6756" s="58" t="s">
        <v>65</v>
      </c>
      <c r="E6756" s="60" t="s">
        <v>58</v>
      </c>
      <c r="F6756" s="60" t="s">
        <v>70</v>
      </c>
      <c r="G6756" s="60"/>
      <c r="H6756" s="60"/>
      <c r="I6756" s="60">
        <f t="shared" si="423"/>
        <v>0</v>
      </c>
      <c r="J6756" s="60">
        <f>IF(OR(I6756="",I6757="",I6758=""),"",(AVERAGEIF(A6756:A$10000,A6756,I6756:I$10000)))</f>
        <v>0</v>
      </c>
      <c r="K6756" s="60"/>
      <c r="L6756" s="60" t="str">
        <f>IF(O6756="","",A6756)</f>
        <v/>
      </c>
      <c r="M6756" s="60" t="str">
        <f>IF(O6756="","",(VLOOKUP(A6756,A6756:E13740,5,FALSE)))</f>
        <v/>
      </c>
      <c r="N6756" s="60" t="str">
        <f t="shared" si="424"/>
        <v/>
      </c>
      <c r="O6756" s="60" t="str">
        <f t="shared" si="422"/>
        <v/>
      </c>
      <c r="P6756" s="103">
        <f t="shared" si="425"/>
        <v>17.300000000005866</v>
      </c>
      <c r="Q6756" s="58"/>
      <c r="R6756" s="58"/>
      <c r="S6756" s="102"/>
    </row>
    <row r="6757" spans="1:19" ht="12.5" customHeight="1" x14ac:dyDescent="0.35">
      <c r="A6757" s="2">
        <v>107</v>
      </c>
      <c r="B6757" s="2" t="s">
        <v>71</v>
      </c>
      <c r="C6757" s="67">
        <v>225.45179999999999</v>
      </c>
      <c r="D6757" t="s">
        <v>65</v>
      </c>
      <c r="E6757" s="2" t="s">
        <v>58</v>
      </c>
      <c r="F6757" s="2" t="s">
        <v>70</v>
      </c>
      <c r="G6757" s="2"/>
      <c r="I6757" s="60">
        <f t="shared" si="423"/>
        <v>0</v>
      </c>
      <c r="J6757" s="60">
        <f>IF(OR(I6757="",I6758="",I6759=""),"",(AVERAGEIF(A6757:A$10000,A6757,I6757:I$10000)))</f>
        <v>0</v>
      </c>
      <c r="K6757" s="60"/>
      <c r="L6757" s="55" t="str">
        <f>IF(O6757="","",A6757)</f>
        <v/>
      </c>
      <c r="M6757" s="60" t="str">
        <f>IF(O6757="","",(VLOOKUP(A6757,A6757:E13741,5,FALSE)))</f>
        <v/>
      </c>
      <c r="N6757" s="55" t="str">
        <f t="shared" si="424"/>
        <v/>
      </c>
      <c r="O6757" s="55" t="str">
        <f t="shared" si="422"/>
        <v/>
      </c>
      <c r="P6757" s="104">
        <f t="shared" si="425"/>
        <v>17.299999999977445</v>
      </c>
      <c r="Q6757" s="58"/>
      <c r="R6757" s="58"/>
      <c r="S6757" s="102"/>
    </row>
    <row r="6758" spans="1:19" ht="12.5" customHeight="1" x14ac:dyDescent="0.35">
      <c r="A6758" s="60">
        <v>107</v>
      </c>
      <c r="B6758" s="60" t="s">
        <v>71</v>
      </c>
      <c r="C6758" s="68">
        <v>225.47970000000001</v>
      </c>
      <c r="D6758" s="58" t="s">
        <v>65</v>
      </c>
      <c r="E6758" s="60" t="s">
        <v>58</v>
      </c>
      <c r="F6758" s="60" t="s">
        <v>70</v>
      </c>
      <c r="G6758" s="60"/>
      <c r="H6758" s="60"/>
      <c r="I6758" s="60">
        <f t="shared" si="423"/>
        <v>0</v>
      </c>
      <c r="J6758" s="60">
        <f>IF(OR(I6758="",I6759="",I6760=""),"",(AVERAGEIF(A6758:A$10000,A6758,I6758:I$10000)))</f>
        <v>0</v>
      </c>
      <c r="K6758" s="60"/>
      <c r="L6758" s="60" t="str">
        <f>IF(O6758="","",A6758)</f>
        <v/>
      </c>
      <c r="M6758" s="60" t="str">
        <f>IF(O6758="","",(VLOOKUP(A6758,A6758:E13742,5,FALSE)))</f>
        <v/>
      </c>
      <c r="N6758" s="60" t="str">
        <f t="shared" si="424"/>
        <v/>
      </c>
      <c r="O6758" s="60" t="str">
        <f t="shared" si="422"/>
        <v/>
      </c>
      <c r="P6758" s="103">
        <f t="shared" si="425"/>
        <v>27.900000000016689</v>
      </c>
      <c r="Q6758" s="58"/>
      <c r="R6758" s="58"/>
      <c r="S6758" s="102"/>
    </row>
    <row r="6759" spans="1:19" ht="12.5" customHeight="1" x14ac:dyDescent="0.35">
      <c r="A6759" s="2">
        <v>107</v>
      </c>
      <c r="B6759" s="2" t="s">
        <v>71</v>
      </c>
      <c r="C6759" s="67">
        <v>225.4957</v>
      </c>
      <c r="D6759" t="s">
        <v>65</v>
      </c>
      <c r="E6759" s="2" t="s">
        <v>58</v>
      </c>
      <c r="F6759" s="2" t="s">
        <v>70</v>
      </c>
      <c r="G6759" s="2"/>
      <c r="I6759" s="60">
        <f t="shared" si="423"/>
        <v>0</v>
      </c>
      <c r="J6759" s="60">
        <f>IF(OR(I6759="",I6760="",I6761=""),"",(AVERAGEIF(A6759:A$10000,A6759,I6759:I$10000)))</f>
        <v>0</v>
      </c>
      <c r="K6759" s="60"/>
      <c r="L6759" s="55" t="str">
        <f>IF(O6759="","",A6759)</f>
        <v/>
      </c>
      <c r="M6759" s="60" t="str">
        <f>IF(O6759="","",(VLOOKUP(A6759,A6759:E13743,5,FALSE)))</f>
        <v/>
      </c>
      <c r="N6759" s="55" t="str">
        <f t="shared" si="424"/>
        <v/>
      </c>
      <c r="O6759" s="55" t="str">
        <f t="shared" si="422"/>
        <v/>
      </c>
      <c r="P6759" s="104">
        <f t="shared" si="425"/>
        <v>15.999999999991132</v>
      </c>
      <c r="Q6759" s="58"/>
      <c r="R6759" s="58"/>
      <c r="S6759" s="102"/>
    </row>
    <row r="6760" spans="1:19" ht="12.5" customHeight="1" x14ac:dyDescent="0.35">
      <c r="A6760" s="60">
        <v>107</v>
      </c>
      <c r="B6760" s="60" t="s">
        <v>71</v>
      </c>
      <c r="C6760" s="68">
        <v>225.5146</v>
      </c>
      <c r="D6760" s="58" t="s">
        <v>65</v>
      </c>
      <c r="E6760" s="60" t="s">
        <v>58</v>
      </c>
      <c r="F6760" s="60" t="s">
        <v>70</v>
      </c>
      <c r="G6760" s="60"/>
      <c r="H6760" s="60"/>
      <c r="I6760" s="60">
        <f t="shared" si="423"/>
        <v>0</v>
      </c>
      <c r="J6760" s="60">
        <f>IF(OR(I6760="",I6761="",I6762=""),"",(AVERAGEIF(A6760:A$10000,A6760,I6760:I$10000)))</f>
        <v>0</v>
      </c>
      <c r="K6760" s="60"/>
      <c r="L6760" s="60" t="str">
        <f>IF(O6760="","",A6760)</f>
        <v/>
      </c>
      <c r="M6760" s="60" t="str">
        <f>IF(O6760="","",(VLOOKUP(A6760,A6760:E13744,5,FALSE)))</f>
        <v/>
      </c>
      <c r="N6760" s="60" t="str">
        <f t="shared" si="424"/>
        <v/>
      </c>
      <c r="O6760" s="60" t="str">
        <f t="shared" si="422"/>
        <v/>
      </c>
      <c r="P6760" s="103">
        <f t="shared" si="425"/>
        <v>18.900000000002137</v>
      </c>
      <c r="Q6760" s="58"/>
      <c r="R6760" s="58"/>
      <c r="S6760" s="102"/>
    </row>
    <row r="6761" spans="1:19" ht="12.5" customHeight="1" x14ac:dyDescent="0.35">
      <c r="A6761" s="2">
        <v>107</v>
      </c>
      <c r="B6761" s="2" t="s">
        <v>71</v>
      </c>
      <c r="C6761" s="67">
        <v>225.53309999999999</v>
      </c>
      <c r="D6761" t="s">
        <v>65</v>
      </c>
      <c r="E6761" s="2" t="s">
        <v>58</v>
      </c>
      <c r="F6761" s="2" t="s">
        <v>70</v>
      </c>
      <c r="G6761" s="2"/>
      <c r="I6761" s="60">
        <f t="shared" si="423"/>
        <v>0</v>
      </c>
      <c r="J6761" s="60">
        <f>IF(OR(I6761="",I6762="",I6763=""),"",(AVERAGEIF(A6761:A$10000,A6761,I6761:I$10000)))</f>
        <v>0</v>
      </c>
      <c r="K6761" s="60"/>
      <c r="L6761" s="55" t="str">
        <f>IF(O6761="","",A6761)</f>
        <v/>
      </c>
      <c r="M6761" s="60" t="str">
        <f>IF(O6761="","",(VLOOKUP(A6761,A6761:E13745,5,FALSE)))</f>
        <v/>
      </c>
      <c r="N6761" s="55" t="str">
        <f t="shared" si="424"/>
        <v/>
      </c>
      <c r="O6761" s="55" t="str">
        <f t="shared" si="422"/>
        <v/>
      </c>
      <c r="P6761" s="104">
        <f t="shared" si="425"/>
        <v>18.499999999988859</v>
      </c>
      <c r="Q6761" s="58"/>
      <c r="R6761" s="58"/>
      <c r="S6761" s="102"/>
    </row>
    <row r="6762" spans="1:19" ht="12.5" customHeight="1" x14ac:dyDescent="0.35">
      <c r="A6762" s="60">
        <v>107</v>
      </c>
      <c r="B6762" s="60" t="s">
        <v>71</v>
      </c>
      <c r="C6762" s="68">
        <v>225.55029999999999</v>
      </c>
      <c r="D6762" s="58" t="s">
        <v>65</v>
      </c>
      <c r="E6762" s="60" t="s">
        <v>58</v>
      </c>
      <c r="F6762" s="60" t="s">
        <v>70</v>
      </c>
      <c r="G6762" s="60"/>
      <c r="H6762" s="60"/>
      <c r="I6762" s="60">
        <f t="shared" si="423"/>
        <v>0</v>
      </c>
      <c r="J6762" s="60">
        <f>IF(OR(I6762="",I6763="",I6764=""),"",(AVERAGEIF(A6762:A$10000,A6762,I6762:I$10000)))</f>
        <v>0</v>
      </c>
      <c r="K6762" s="60"/>
      <c r="L6762" s="60" t="str">
        <f>IF(O6762="","",A6762)</f>
        <v/>
      </c>
      <c r="M6762" s="60" t="str">
        <f>IF(O6762="","",(VLOOKUP(A6762,A6762:E13746,5,FALSE)))</f>
        <v/>
      </c>
      <c r="N6762" s="60" t="str">
        <f t="shared" si="424"/>
        <v/>
      </c>
      <c r="O6762" s="60" t="str">
        <f t="shared" si="422"/>
        <v/>
      </c>
      <c r="P6762" s="103">
        <f t="shared" si="425"/>
        <v>17.200000000002547</v>
      </c>
      <c r="Q6762" s="58"/>
      <c r="R6762" s="58"/>
      <c r="S6762" s="102"/>
    </row>
    <row r="6763" spans="1:19" ht="12.5" customHeight="1" x14ac:dyDescent="0.35">
      <c r="A6763" s="2">
        <v>107</v>
      </c>
      <c r="B6763" s="2" t="s">
        <v>69</v>
      </c>
      <c r="C6763" s="67">
        <v>225.56870000000001</v>
      </c>
      <c r="D6763" t="s">
        <v>65</v>
      </c>
      <c r="E6763" s="2" t="s">
        <v>58</v>
      </c>
      <c r="F6763" s="2" t="s">
        <v>70</v>
      </c>
      <c r="G6763" s="2"/>
      <c r="I6763" s="60">
        <f t="shared" si="423"/>
        <v>0</v>
      </c>
      <c r="J6763" s="60">
        <f>IF(OR(I6763="",I6764="",I6765=""),"",(AVERAGEIF(A6763:A$10000,A6763,I6763:I$10000)))</f>
        <v>0</v>
      </c>
      <c r="K6763" s="60"/>
      <c r="L6763" s="55" t="str">
        <f>IF(O6763="","",A6763)</f>
        <v/>
      </c>
      <c r="M6763" s="60" t="str">
        <f>IF(O6763="","",(VLOOKUP(A6763,A6763:E13747,5,FALSE)))</f>
        <v/>
      </c>
      <c r="N6763" s="55" t="str">
        <f t="shared" si="424"/>
        <v/>
      </c>
      <c r="O6763" s="55" t="str">
        <f t="shared" si="422"/>
        <v/>
      </c>
      <c r="P6763" s="104">
        <f t="shared" si="425"/>
        <v>18.400000000013961</v>
      </c>
      <c r="Q6763" s="58"/>
      <c r="R6763" s="58"/>
      <c r="S6763" s="102"/>
    </row>
    <row r="6764" spans="1:19" ht="12.5" customHeight="1" x14ac:dyDescent="0.35">
      <c r="A6764" s="60">
        <v>107</v>
      </c>
      <c r="B6764" s="60" t="s">
        <v>71</v>
      </c>
      <c r="C6764" s="68">
        <v>225.58680000000001</v>
      </c>
      <c r="D6764" s="58" t="s">
        <v>65</v>
      </c>
      <c r="E6764" s="60" t="s">
        <v>58</v>
      </c>
      <c r="F6764" s="60" t="s">
        <v>70</v>
      </c>
      <c r="G6764" s="60"/>
      <c r="H6764" s="60"/>
      <c r="I6764" s="60">
        <f t="shared" si="423"/>
        <v>0</v>
      </c>
      <c r="J6764" s="60">
        <f>IF(OR(I6764="",I6765="",I6766=""),"",(AVERAGEIF(A6764:A$10000,A6764,I6764:I$10000)))</f>
        <v>0</v>
      </c>
      <c r="K6764" s="60"/>
      <c r="L6764" s="60" t="str">
        <f>IF(O6764="","",A6764)</f>
        <v/>
      </c>
      <c r="M6764" s="60" t="str">
        <f>IF(O6764="","",(VLOOKUP(A6764,A6764:E13748,5,FALSE)))</f>
        <v/>
      </c>
      <c r="N6764" s="60" t="str">
        <f t="shared" si="424"/>
        <v/>
      </c>
      <c r="O6764" s="60" t="str">
        <f t="shared" si="422"/>
        <v/>
      </c>
      <c r="P6764" s="103">
        <f t="shared" si="425"/>
        <v>18.100000000004002</v>
      </c>
      <c r="Q6764" s="58"/>
      <c r="R6764" s="58"/>
      <c r="S6764" s="102"/>
    </row>
    <row r="6765" spans="1:19" ht="12.5" customHeight="1" x14ac:dyDescent="0.35">
      <c r="A6765" s="2">
        <v>107</v>
      </c>
      <c r="B6765" s="2" t="s">
        <v>71</v>
      </c>
      <c r="C6765" s="67">
        <v>225.60419999999999</v>
      </c>
      <c r="D6765" t="s">
        <v>65</v>
      </c>
      <c r="E6765" s="2" t="s">
        <v>58</v>
      </c>
      <c r="F6765" s="2" t="s">
        <v>70</v>
      </c>
      <c r="G6765" s="2"/>
      <c r="I6765" s="60">
        <f t="shared" si="423"/>
        <v>0</v>
      </c>
      <c r="J6765" s="60">
        <f>IF(OR(I6765="",I6766="",I6767=""),"",(AVERAGEIF(A6765:A$10000,A6765,I6765:I$10000)))</f>
        <v>0</v>
      </c>
      <c r="K6765" s="60"/>
      <c r="L6765" s="55" t="str">
        <f>IF(O6765="","",A6765)</f>
        <v/>
      </c>
      <c r="M6765" s="60" t="str">
        <f>IF(O6765="","",(VLOOKUP(A6765,A6765:E13749,5,FALSE)))</f>
        <v/>
      </c>
      <c r="N6765" s="55" t="str">
        <f t="shared" si="424"/>
        <v/>
      </c>
      <c r="O6765" s="55" t="str">
        <f t="shared" si="422"/>
        <v/>
      </c>
      <c r="P6765" s="104">
        <f t="shared" si="425"/>
        <v>17.399999999980764</v>
      </c>
      <c r="Q6765" s="58"/>
      <c r="R6765" s="58"/>
      <c r="S6765" s="102"/>
    </row>
    <row r="6766" spans="1:19" ht="12.5" customHeight="1" x14ac:dyDescent="0.35">
      <c r="A6766" s="60">
        <v>107</v>
      </c>
      <c r="B6766" s="60" t="s">
        <v>71</v>
      </c>
      <c r="C6766" s="68">
        <v>225.62360000000001</v>
      </c>
      <c r="D6766" s="58" t="s">
        <v>65</v>
      </c>
      <c r="E6766" s="60" t="s">
        <v>58</v>
      </c>
      <c r="F6766" s="60" t="s">
        <v>70</v>
      </c>
      <c r="G6766" s="60"/>
      <c r="H6766" s="60"/>
      <c r="I6766" s="60">
        <f t="shared" si="423"/>
        <v>0</v>
      </c>
      <c r="J6766" s="60">
        <f>IF(OR(I6766="",I6767="",I6768=""),"",(AVERAGEIF(A6766:A$10000,A6766,I6766:I$10000)))</f>
        <v>0</v>
      </c>
      <c r="K6766" s="60"/>
      <c r="L6766" s="60" t="str">
        <f>IF(O6766="","",A6766)</f>
        <v/>
      </c>
      <c r="M6766" s="60" t="str">
        <f>IF(O6766="","",(VLOOKUP(A6766,A6766:E13750,5,FALSE)))</f>
        <v/>
      </c>
      <c r="N6766" s="60" t="str">
        <f t="shared" si="424"/>
        <v/>
      </c>
      <c r="O6766" s="60" t="str">
        <f t="shared" si="422"/>
        <v/>
      </c>
      <c r="P6766" s="103">
        <f t="shared" si="425"/>
        <v>19.400000000018736</v>
      </c>
      <c r="Q6766" s="58"/>
      <c r="R6766" s="58"/>
      <c r="S6766" s="102"/>
    </row>
    <row r="6767" spans="1:19" ht="12.5" customHeight="1" x14ac:dyDescent="0.35">
      <c r="A6767" s="2">
        <v>107</v>
      </c>
      <c r="B6767" s="2" t="s">
        <v>71</v>
      </c>
      <c r="C6767" s="67">
        <v>225.64519999999999</v>
      </c>
      <c r="D6767" t="s">
        <v>65</v>
      </c>
      <c r="E6767" s="2" t="s">
        <v>58</v>
      </c>
      <c r="F6767" s="2" t="s">
        <v>70</v>
      </c>
      <c r="G6767" s="2"/>
      <c r="I6767" s="60">
        <f t="shared" si="423"/>
        <v>0</v>
      </c>
      <c r="J6767" s="60">
        <f>IF(OR(I6767="",I6768="",I6769=""),"",(AVERAGEIF(A6767:A$10000,A6767,I6767:I$10000)))</f>
        <v>0</v>
      </c>
      <c r="K6767" s="60"/>
      <c r="L6767" s="55" t="str">
        <f>IF(O6767="","",A6767)</f>
        <v/>
      </c>
      <c r="M6767" s="60" t="str">
        <f>IF(O6767="","",(VLOOKUP(A6767,A6767:E13751,5,FALSE)))</f>
        <v/>
      </c>
      <c r="N6767" s="55" t="str">
        <f t="shared" si="424"/>
        <v/>
      </c>
      <c r="O6767" s="55" t="str">
        <f t="shared" si="422"/>
        <v/>
      </c>
      <c r="P6767" s="104">
        <f t="shared" si="425"/>
        <v>21.599999999978081</v>
      </c>
      <c r="Q6767" s="58"/>
      <c r="R6767" s="58"/>
      <c r="S6767" s="102"/>
    </row>
    <row r="6768" spans="1:19" ht="12.5" customHeight="1" x14ac:dyDescent="0.35">
      <c r="A6768" s="60">
        <v>107</v>
      </c>
      <c r="B6768" s="60" t="s">
        <v>71</v>
      </c>
      <c r="C6768" s="68">
        <v>225.66730000000001</v>
      </c>
      <c r="D6768" s="58" t="s">
        <v>65</v>
      </c>
      <c r="E6768" s="60" t="s">
        <v>58</v>
      </c>
      <c r="F6768" s="60" t="s">
        <v>70</v>
      </c>
      <c r="G6768" s="60"/>
      <c r="H6768" s="60"/>
      <c r="I6768" s="60">
        <f t="shared" si="423"/>
        <v>0</v>
      </c>
      <c r="J6768" s="60">
        <f>IF(OR(I6768="",I6769="",I6770=""),"",(AVERAGEIF(A6768:A$10000,A6768,I6768:I$10000)))</f>
        <v>0</v>
      </c>
      <c r="K6768" s="60"/>
      <c r="L6768" s="60" t="str">
        <f>IF(O6768="","",A6768)</f>
        <v/>
      </c>
      <c r="M6768" s="60" t="str">
        <f>IF(O6768="","",(VLOOKUP(A6768,A6768:E13752,5,FALSE)))</f>
        <v/>
      </c>
      <c r="N6768" s="60" t="str">
        <f t="shared" si="424"/>
        <v/>
      </c>
      <c r="O6768" s="60" t="str">
        <f t="shared" si="422"/>
        <v/>
      </c>
      <c r="P6768" s="103">
        <f t="shared" si="425"/>
        <v>22.100000000023101</v>
      </c>
      <c r="Q6768" s="58"/>
      <c r="R6768" s="58"/>
      <c r="S6768" s="102"/>
    </row>
    <row r="6769" spans="1:19" ht="12.5" customHeight="1" x14ac:dyDescent="0.35">
      <c r="A6769" s="2">
        <v>107</v>
      </c>
      <c r="B6769" s="2" t="s">
        <v>71</v>
      </c>
      <c r="C6769" s="67">
        <v>225.6962</v>
      </c>
      <c r="D6769" t="s">
        <v>65</v>
      </c>
      <c r="E6769" s="2" t="s">
        <v>58</v>
      </c>
      <c r="F6769" s="2" t="s">
        <v>70</v>
      </c>
      <c r="G6769" s="2"/>
      <c r="I6769" s="60">
        <f t="shared" si="423"/>
        <v>0</v>
      </c>
      <c r="J6769" s="60">
        <f>IF(OR(I6769="",I6770="",I6771=""),"",(AVERAGEIF(A6769:A$10000,A6769,I6769:I$10000)))</f>
        <v>0</v>
      </c>
      <c r="K6769" s="60"/>
      <c r="L6769" s="55" t="str">
        <f>IF(O6769="","",A6769)</f>
        <v/>
      </c>
      <c r="M6769" s="60" t="str">
        <f>IF(O6769="","",(VLOOKUP(A6769,A6769:E13753,5,FALSE)))</f>
        <v/>
      </c>
      <c r="N6769" s="55" t="str">
        <f t="shared" si="424"/>
        <v/>
      </c>
      <c r="O6769" s="55" t="str">
        <f t="shared" si="422"/>
        <v/>
      </c>
      <c r="P6769" s="104">
        <f t="shared" si="425"/>
        <v>28.899999999993042</v>
      </c>
      <c r="Q6769" s="58"/>
      <c r="R6769" s="58"/>
      <c r="S6769" s="102"/>
    </row>
    <row r="6770" spans="1:19" ht="12.5" customHeight="1" x14ac:dyDescent="0.35">
      <c r="A6770" s="60">
        <v>107</v>
      </c>
      <c r="B6770" s="60" t="s">
        <v>71</v>
      </c>
      <c r="C6770" s="68">
        <v>225.71700000000001</v>
      </c>
      <c r="D6770" s="58" t="s">
        <v>65</v>
      </c>
      <c r="E6770" s="60" t="s">
        <v>58</v>
      </c>
      <c r="F6770" s="60" t="s">
        <v>70</v>
      </c>
      <c r="G6770" s="60"/>
      <c r="H6770" s="60"/>
      <c r="I6770" s="60">
        <f t="shared" si="423"/>
        <v>0</v>
      </c>
      <c r="J6770" s="60">
        <f>IF(OR(I6770="",I6771="",I6772=""),"",(AVERAGEIF(A6770:A$10000,A6770,I6770:I$10000)))</f>
        <v>0</v>
      </c>
      <c r="K6770" s="60"/>
      <c r="L6770" s="60" t="str">
        <f>IF(O6770="","",A6770)</f>
        <v/>
      </c>
      <c r="M6770" s="60" t="str">
        <f>IF(O6770="","",(VLOOKUP(A6770,A6770:E13754,5,FALSE)))</f>
        <v/>
      </c>
      <c r="N6770" s="60" t="str">
        <f t="shared" si="424"/>
        <v/>
      </c>
      <c r="O6770" s="60" t="str">
        <f t="shared" si="422"/>
        <v/>
      </c>
      <c r="P6770" s="103">
        <f t="shared" si="425"/>
        <v>20.800000000008367</v>
      </c>
      <c r="Q6770" s="58"/>
      <c r="R6770" s="58"/>
      <c r="S6770" s="102"/>
    </row>
    <row r="6771" spans="1:19" ht="12.5" customHeight="1" x14ac:dyDescent="0.35">
      <c r="A6771" s="2">
        <v>107</v>
      </c>
      <c r="B6771" s="2" t="s">
        <v>71</v>
      </c>
      <c r="C6771" s="67">
        <v>225.73869999999999</v>
      </c>
      <c r="D6771" t="s">
        <v>65</v>
      </c>
      <c r="E6771" s="2" t="s">
        <v>58</v>
      </c>
      <c r="F6771" s="2" t="s">
        <v>70</v>
      </c>
      <c r="G6771" s="2"/>
      <c r="I6771" s="60">
        <f t="shared" si="423"/>
        <v>0</v>
      </c>
      <c r="J6771" s="60">
        <f>IF(OR(I6771="",I6772="",I6773=""),"",(AVERAGEIF(A6771:A$10000,A6771,I6771:I$10000)))</f>
        <v>0</v>
      </c>
      <c r="K6771" s="60"/>
      <c r="L6771" s="55" t="str">
        <f>IF(O6771="","",A6771)</f>
        <v/>
      </c>
      <c r="M6771" s="60" t="str">
        <f>IF(O6771="","",(VLOOKUP(A6771,A6771:E13755,5,FALSE)))</f>
        <v/>
      </c>
      <c r="N6771" s="55" t="str">
        <f t="shared" si="424"/>
        <v/>
      </c>
      <c r="O6771" s="55" t="str">
        <f t="shared" si="422"/>
        <v/>
      </c>
      <c r="P6771" s="104">
        <f t="shared" si="425"/>
        <v>21.699999999981401</v>
      </c>
      <c r="Q6771" s="58"/>
      <c r="R6771" s="58"/>
      <c r="S6771" s="102"/>
    </row>
    <row r="6772" spans="1:19" ht="12.5" customHeight="1" x14ac:dyDescent="0.35">
      <c r="A6772" s="60">
        <v>107</v>
      </c>
      <c r="B6772" s="60" t="s">
        <v>69</v>
      </c>
      <c r="C6772" s="68">
        <v>225.7567</v>
      </c>
      <c r="D6772" s="58" t="s">
        <v>65</v>
      </c>
      <c r="E6772" s="60" t="s">
        <v>58</v>
      </c>
      <c r="F6772" s="60" t="s">
        <v>70</v>
      </c>
      <c r="G6772" s="60"/>
      <c r="H6772" s="60"/>
      <c r="I6772" s="60">
        <f t="shared" si="423"/>
        <v>0</v>
      </c>
      <c r="J6772" s="60">
        <f>IF(OR(I6772="",I6773="",I6774=""),"",(AVERAGEIF(A6772:A$10000,A6772,I6772:I$10000)))</f>
        <v>0</v>
      </c>
      <c r="K6772" s="60"/>
      <c r="L6772" s="60" t="str">
        <f>IF(O6772="","",A6772)</f>
        <v/>
      </c>
      <c r="M6772" s="60" t="str">
        <f>IF(O6772="","",(VLOOKUP(A6772,A6772:E13756,5,FALSE)))</f>
        <v/>
      </c>
      <c r="N6772" s="60" t="str">
        <f t="shared" si="424"/>
        <v/>
      </c>
      <c r="O6772" s="60" t="str">
        <f t="shared" si="422"/>
        <v/>
      </c>
      <c r="P6772" s="103">
        <f t="shared" si="425"/>
        <v>18.000000000000682</v>
      </c>
      <c r="Q6772" s="58"/>
      <c r="R6772" s="58"/>
      <c r="S6772" s="102"/>
    </row>
    <row r="6773" spans="1:19" ht="12.5" customHeight="1" x14ac:dyDescent="0.35">
      <c r="A6773" s="2">
        <v>107</v>
      </c>
      <c r="B6773" s="2" t="s">
        <v>69</v>
      </c>
      <c r="C6773" s="67">
        <v>225.77289999999999</v>
      </c>
      <c r="D6773" t="s">
        <v>65</v>
      </c>
      <c r="E6773" s="2" t="s">
        <v>58</v>
      </c>
      <c r="F6773" s="2" t="s">
        <v>70</v>
      </c>
      <c r="G6773" s="2"/>
      <c r="I6773" s="60">
        <f t="shared" si="423"/>
        <v>0</v>
      </c>
      <c r="J6773" s="60">
        <f>IF(OR(I6773="",I6774="",I6775=""),"",(AVERAGEIF(A6773:A$10000,A6773,I6773:I$10000)))</f>
        <v>0</v>
      </c>
      <c r="K6773" s="60"/>
      <c r="L6773" s="55" t="str">
        <f>IF(O6773="","",A6773)</f>
        <v/>
      </c>
      <c r="M6773" s="60" t="str">
        <f>IF(O6773="","",(VLOOKUP(A6773,A6773:E13757,5,FALSE)))</f>
        <v/>
      </c>
      <c r="N6773" s="55" t="str">
        <f t="shared" si="424"/>
        <v/>
      </c>
      <c r="O6773" s="55" t="str">
        <f t="shared" si="422"/>
        <v/>
      </c>
      <c r="P6773" s="104">
        <f t="shared" si="425"/>
        <v>16.199999999997772</v>
      </c>
      <c r="Q6773" s="58"/>
      <c r="R6773" s="58"/>
      <c r="S6773" s="102"/>
    </row>
    <row r="6774" spans="1:19" ht="12.5" customHeight="1" x14ac:dyDescent="0.35">
      <c r="A6774" s="60">
        <v>107</v>
      </c>
      <c r="B6774" s="60" t="s">
        <v>69</v>
      </c>
      <c r="C6774" s="68">
        <v>225.78980000000001</v>
      </c>
      <c r="D6774" s="58" t="s">
        <v>65</v>
      </c>
      <c r="E6774" s="60" t="s">
        <v>58</v>
      </c>
      <c r="F6774" s="60" t="s">
        <v>70</v>
      </c>
      <c r="G6774" s="60"/>
      <c r="H6774" s="60"/>
      <c r="I6774" s="60">
        <f t="shared" si="423"/>
        <v>0</v>
      </c>
      <c r="J6774" s="60">
        <f>IF(OR(I6774="",I6775="",I6776=""),"",(AVERAGEIF(A6774:A$10000,A6774,I6774:I$10000)))</f>
        <v>0</v>
      </c>
      <c r="K6774" s="60"/>
      <c r="L6774" s="60" t="str">
        <f>IF(O6774="","",A6774)</f>
        <v/>
      </c>
      <c r="M6774" s="60" t="str">
        <f>IF(O6774="","",(VLOOKUP(A6774,A6774:E13758,5,FALSE)))</f>
        <v/>
      </c>
      <c r="N6774" s="60" t="str">
        <f t="shared" si="424"/>
        <v/>
      </c>
      <c r="O6774" s="60" t="str">
        <f t="shared" si="422"/>
        <v/>
      </c>
      <c r="P6774" s="103">
        <f t="shared" si="425"/>
        <v>16.900000000021009</v>
      </c>
      <c r="Q6774" s="58"/>
      <c r="R6774" s="58"/>
      <c r="S6774" s="102"/>
    </row>
    <row r="6775" spans="1:19" ht="12.5" customHeight="1" x14ac:dyDescent="0.35">
      <c r="A6775" s="2">
        <v>108</v>
      </c>
      <c r="B6775" s="2" t="s">
        <v>69</v>
      </c>
      <c r="C6775" s="67">
        <v>226.8108</v>
      </c>
      <c r="D6775" t="s">
        <v>65</v>
      </c>
      <c r="E6775" s="2" t="s">
        <v>58</v>
      </c>
      <c r="F6775" s="2" t="s">
        <v>70</v>
      </c>
      <c r="G6775" s="2"/>
      <c r="I6775" s="60">
        <f t="shared" si="423"/>
        <v>0</v>
      </c>
      <c r="J6775" s="60">
        <f>IF(OR(I6775="",I6776="",I6777=""),"",(AVERAGEIF(A6775:A$10000,A6775,I6775:I$10000)))</f>
        <v>0</v>
      </c>
      <c r="K6775" s="60"/>
      <c r="L6775" s="55" t="str">
        <f>IF(O6775="","",A6775)</f>
        <v/>
      </c>
      <c r="M6775" s="60" t="str">
        <f>IF(O6775="","",(VLOOKUP(A6775,A6775:E13759,5,FALSE)))</f>
        <v/>
      </c>
      <c r="N6775" s="55" t="str">
        <f t="shared" si="424"/>
        <v/>
      </c>
      <c r="O6775" s="55" t="str">
        <f t="shared" si="422"/>
        <v/>
      </c>
      <c r="P6775" s="104" t="str">
        <f t="shared" si="425"/>
        <v/>
      </c>
      <c r="Q6775" s="58"/>
      <c r="R6775" s="58"/>
      <c r="S6775" s="102"/>
    </row>
    <row r="6776" spans="1:19" ht="12.5" customHeight="1" x14ac:dyDescent="0.35">
      <c r="A6776" s="60">
        <v>108</v>
      </c>
      <c r="B6776" s="60" t="s">
        <v>69</v>
      </c>
      <c r="C6776" s="68">
        <v>226.82490000000001</v>
      </c>
      <c r="D6776" s="58" t="s">
        <v>65</v>
      </c>
      <c r="E6776" s="60" t="s">
        <v>58</v>
      </c>
      <c r="F6776" s="60" t="s">
        <v>70</v>
      </c>
      <c r="G6776" s="60"/>
      <c r="H6776" s="60"/>
      <c r="I6776" s="60">
        <f t="shared" si="423"/>
        <v>0</v>
      </c>
      <c r="J6776" s="60">
        <f>IF(OR(I6776="",I6777="",I6778=""),"",(AVERAGEIF(A6776:A$10000,A6776,I6776:I$10000)))</f>
        <v>0</v>
      </c>
      <c r="K6776" s="60"/>
      <c r="L6776" s="60" t="str">
        <f>IF(O6776="","",A6776)</f>
        <v/>
      </c>
      <c r="M6776" s="60" t="str">
        <f>IF(O6776="","",(VLOOKUP(A6776,A6776:E13760,5,FALSE)))</f>
        <v/>
      </c>
      <c r="N6776" s="60" t="str">
        <f t="shared" si="424"/>
        <v/>
      </c>
      <c r="O6776" s="60" t="str">
        <f t="shared" si="422"/>
        <v/>
      </c>
      <c r="P6776" s="103">
        <f t="shared" si="425"/>
        <v>14.100000000013324</v>
      </c>
      <c r="Q6776" s="58"/>
      <c r="R6776" s="58"/>
      <c r="S6776" s="102"/>
    </row>
    <row r="6777" spans="1:19" ht="12.5" customHeight="1" x14ac:dyDescent="0.35">
      <c r="A6777" s="2">
        <v>108</v>
      </c>
      <c r="B6777" s="2" t="s">
        <v>69</v>
      </c>
      <c r="C6777" s="67">
        <v>226.83959999999999</v>
      </c>
      <c r="D6777" t="s">
        <v>65</v>
      </c>
      <c r="E6777" s="2" t="s">
        <v>58</v>
      </c>
      <c r="F6777" s="2" t="s">
        <v>70</v>
      </c>
      <c r="G6777" s="2"/>
      <c r="I6777" s="60">
        <f t="shared" si="423"/>
        <v>0</v>
      </c>
      <c r="J6777" s="60">
        <f>IF(OR(I6777="",I6778="",I6779=""),"",(AVERAGEIF(A6777:A$10000,A6777,I6777:I$10000)))</f>
        <v>0</v>
      </c>
      <c r="K6777" s="60"/>
      <c r="L6777" s="55" t="str">
        <f>IF(O6777="","",A6777)</f>
        <v/>
      </c>
      <c r="M6777" s="60" t="str">
        <f>IF(O6777="","",(VLOOKUP(A6777,A6777:E13761,5,FALSE)))</f>
        <v/>
      </c>
      <c r="N6777" s="55" t="str">
        <f t="shared" si="424"/>
        <v/>
      </c>
      <c r="O6777" s="55" t="str">
        <f t="shared" si="422"/>
        <v/>
      </c>
      <c r="P6777" s="104">
        <f t="shared" si="425"/>
        <v>14.699999999976399</v>
      </c>
      <c r="Q6777" s="58"/>
      <c r="R6777" s="58"/>
      <c r="S6777" s="102"/>
    </row>
    <row r="6778" spans="1:19" ht="12.5" customHeight="1" x14ac:dyDescent="0.35">
      <c r="A6778" s="60">
        <v>108</v>
      </c>
      <c r="B6778" s="60" t="s">
        <v>69</v>
      </c>
      <c r="C6778" s="68">
        <v>226.85409999999999</v>
      </c>
      <c r="D6778" s="58" t="s">
        <v>65</v>
      </c>
      <c r="E6778" s="60" t="s">
        <v>58</v>
      </c>
      <c r="F6778" s="60" t="s">
        <v>70</v>
      </c>
      <c r="G6778" s="60"/>
      <c r="H6778" s="60"/>
      <c r="I6778" s="60">
        <f t="shared" si="423"/>
        <v>0</v>
      </c>
      <c r="J6778" s="60">
        <f>IF(OR(I6778="",I6779="",I6780=""),"",(AVERAGEIF(A6778:A$10000,A6778,I6778:I$10000)))</f>
        <v>0</v>
      </c>
      <c r="K6778" s="60"/>
      <c r="L6778" s="60" t="str">
        <f>IF(O6778="","",A6778)</f>
        <v/>
      </c>
      <c r="M6778" s="60" t="str">
        <f>IF(O6778="","",(VLOOKUP(A6778,A6778:E13762,5,FALSE)))</f>
        <v/>
      </c>
      <c r="N6778" s="60" t="str">
        <f t="shared" si="424"/>
        <v/>
      </c>
      <c r="O6778" s="60" t="str">
        <f t="shared" si="422"/>
        <v/>
      </c>
      <c r="P6778" s="103">
        <f t="shared" si="425"/>
        <v>14.499999999998181</v>
      </c>
      <c r="Q6778" s="58"/>
      <c r="R6778" s="58"/>
      <c r="S6778" s="102"/>
    </row>
    <row r="6779" spans="1:19" ht="12.5" customHeight="1" x14ac:dyDescent="0.35">
      <c r="A6779" s="2">
        <v>108</v>
      </c>
      <c r="B6779" s="2" t="s">
        <v>69</v>
      </c>
      <c r="C6779" s="67">
        <v>226.8682</v>
      </c>
      <c r="D6779" t="s">
        <v>65</v>
      </c>
      <c r="E6779" s="2" t="s">
        <v>58</v>
      </c>
      <c r="F6779" s="2" t="s">
        <v>70</v>
      </c>
      <c r="G6779" s="2"/>
      <c r="I6779" s="60">
        <f t="shared" si="423"/>
        <v>0</v>
      </c>
      <c r="J6779" s="60">
        <f>IF(OR(I6779="",I6780="",I6781=""),"",(AVERAGEIF(A6779:A$10000,A6779,I6779:I$10000)))</f>
        <v>0</v>
      </c>
      <c r="K6779" s="60"/>
      <c r="L6779" s="55" t="str">
        <f>IF(O6779="","",A6779)</f>
        <v/>
      </c>
      <c r="M6779" s="60" t="str">
        <f>IF(O6779="","",(VLOOKUP(A6779,A6779:E13763,5,FALSE)))</f>
        <v/>
      </c>
      <c r="N6779" s="55" t="str">
        <f t="shared" si="424"/>
        <v/>
      </c>
      <c r="O6779" s="55" t="str">
        <f t="shared" si="422"/>
        <v/>
      </c>
      <c r="P6779" s="104">
        <f t="shared" si="425"/>
        <v>14.100000000013324</v>
      </c>
      <c r="Q6779" s="58"/>
      <c r="R6779" s="58"/>
      <c r="S6779" s="102"/>
    </row>
    <row r="6780" spans="1:19" ht="12.5" customHeight="1" x14ac:dyDescent="0.35">
      <c r="A6780" s="60">
        <v>108</v>
      </c>
      <c r="B6780" s="60" t="s">
        <v>69</v>
      </c>
      <c r="C6780" s="68">
        <v>226.8827</v>
      </c>
      <c r="D6780" s="58" t="s">
        <v>65</v>
      </c>
      <c r="E6780" s="60" t="s">
        <v>58</v>
      </c>
      <c r="F6780" s="60" t="s">
        <v>70</v>
      </c>
      <c r="G6780" s="60"/>
      <c r="H6780" s="60"/>
      <c r="I6780" s="60">
        <f t="shared" si="423"/>
        <v>0</v>
      </c>
      <c r="J6780" s="60">
        <f>IF(OR(I6780="",I6781="",I6782=""),"",(AVERAGEIF(A6780:A$10000,A6780,I6780:I$10000)))</f>
        <v>0</v>
      </c>
      <c r="K6780" s="60"/>
      <c r="L6780" s="60" t="str">
        <f>IF(O6780="","",A6780)</f>
        <v/>
      </c>
      <c r="M6780" s="60" t="str">
        <f>IF(O6780="","",(VLOOKUP(A6780,A6780:E13764,5,FALSE)))</f>
        <v/>
      </c>
      <c r="N6780" s="60" t="str">
        <f t="shared" si="424"/>
        <v/>
      </c>
      <c r="O6780" s="60" t="str">
        <f t="shared" si="422"/>
        <v/>
      </c>
      <c r="P6780" s="103">
        <f t="shared" si="425"/>
        <v>14.499999999998181</v>
      </c>
      <c r="Q6780" s="58"/>
      <c r="R6780" s="58"/>
      <c r="S6780" s="102"/>
    </row>
    <row r="6781" spans="1:19" ht="12.5" customHeight="1" x14ac:dyDescent="0.35">
      <c r="A6781" s="2">
        <v>108</v>
      </c>
      <c r="B6781" s="2" t="s">
        <v>69</v>
      </c>
      <c r="C6781" s="67">
        <v>226.8982</v>
      </c>
      <c r="D6781" t="s">
        <v>65</v>
      </c>
      <c r="E6781" s="2" t="s">
        <v>58</v>
      </c>
      <c r="F6781" s="2" t="s">
        <v>70</v>
      </c>
      <c r="G6781" s="2"/>
      <c r="I6781" s="60">
        <f t="shared" si="423"/>
        <v>0</v>
      </c>
      <c r="J6781" s="60">
        <f>IF(OR(I6781="",I6782="",I6783=""),"",(AVERAGEIF(A6781:A$10000,A6781,I6781:I$10000)))</f>
        <v>0</v>
      </c>
      <c r="K6781" s="60"/>
      <c r="L6781" s="55" t="str">
        <f>IF(O6781="","",A6781)</f>
        <v/>
      </c>
      <c r="M6781" s="60" t="str">
        <f>IF(O6781="","",(VLOOKUP(A6781,A6781:E13765,5,FALSE)))</f>
        <v/>
      </c>
      <c r="N6781" s="55" t="str">
        <f t="shared" si="424"/>
        <v/>
      </c>
      <c r="O6781" s="55" t="str">
        <f t="shared" si="422"/>
        <v/>
      </c>
      <c r="P6781" s="104">
        <f t="shared" si="425"/>
        <v>15.500000000002956</v>
      </c>
      <c r="Q6781" s="58"/>
      <c r="R6781" s="58"/>
      <c r="S6781" s="102"/>
    </row>
    <row r="6782" spans="1:19" ht="12.5" customHeight="1" x14ac:dyDescent="0.35">
      <c r="A6782" s="60">
        <v>108</v>
      </c>
      <c r="B6782" s="60" t="s">
        <v>69</v>
      </c>
      <c r="C6782" s="68">
        <v>226.92310000000001</v>
      </c>
      <c r="D6782" s="58" t="s">
        <v>65</v>
      </c>
      <c r="E6782" s="60" t="s">
        <v>58</v>
      </c>
      <c r="F6782" s="60" t="s">
        <v>70</v>
      </c>
      <c r="G6782" s="60"/>
      <c r="H6782" s="60"/>
      <c r="I6782" s="60">
        <f t="shared" si="423"/>
        <v>0</v>
      </c>
      <c r="J6782" s="60">
        <f>IF(OR(I6782="",I6783="",I6784=""),"",(AVERAGEIF(A6782:A$10000,A6782,I6782:I$10000)))</f>
        <v>0</v>
      </c>
      <c r="K6782" s="60"/>
      <c r="L6782" s="60" t="str">
        <f>IF(O6782="","",A6782)</f>
        <v/>
      </c>
      <c r="M6782" s="60" t="str">
        <f>IF(O6782="","",(VLOOKUP(A6782,A6782:E13766,5,FALSE)))</f>
        <v/>
      </c>
      <c r="N6782" s="60" t="str">
        <f t="shared" si="424"/>
        <v/>
      </c>
      <c r="O6782" s="60" t="str">
        <f t="shared" si="422"/>
        <v/>
      </c>
      <c r="P6782" s="103">
        <f t="shared" si="425"/>
        <v>24.900000000002365</v>
      </c>
      <c r="Q6782" s="58"/>
      <c r="R6782" s="58"/>
      <c r="S6782" s="102"/>
    </row>
    <row r="6783" spans="1:19" ht="12.5" customHeight="1" x14ac:dyDescent="0.35">
      <c r="A6783" s="2">
        <v>108</v>
      </c>
      <c r="B6783" s="2" t="s">
        <v>69</v>
      </c>
      <c r="C6783" s="67">
        <v>226.94579999999999</v>
      </c>
      <c r="D6783" t="s">
        <v>65</v>
      </c>
      <c r="E6783" s="2" t="s">
        <v>58</v>
      </c>
      <c r="F6783" s="2" t="s">
        <v>70</v>
      </c>
      <c r="G6783" s="2"/>
      <c r="I6783" s="60">
        <f t="shared" si="423"/>
        <v>0</v>
      </c>
      <c r="J6783" s="60">
        <f>IF(OR(I6783="",I6784="",I6785=""),"",(AVERAGEIF(A6783:A$10000,A6783,I6783:I$10000)))</f>
        <v>0</v>
      </c>
      <c r="K6783" s="60"/>
      <c r="L6783" s="55" t="str">
        <f>IF(O6783="","",A6783)</f>
        <v/>
      </c>
      <c r="M6783" s="60" t="str">
        <f>IF(O6783="","",(VLOOKUP(A6783,A6783:E13767,5,FALSE)))</f>
        <v/>
      </c>
      <c r="N6783" s="55" t="str">
        <f t="shared" si="424"/>
        <v/>
      </c>
      <c r="O6783" s="55" t="str">
        <f t="shared" si="422"/>
        <v/>
      </c>
      <c r="P6783" s="104">
        <f t="shared" si="425"/>
        <v>22.699999999986176</v>
      </c>
      <c r="Q6783" s="58"/>
      <c r="R6783" s="58"/>
      <c r="S6783" s="102"/>
    </row>
    <row r="6784" spans="1:19" ht="12.5" customHeight="1" x14ac:dyDescent="0.35">
      <c r="A6784" s="60">
        <v>108</v>
      </c>
      <c r="B6784" s="60" t="s">
        <v>69</v>
      </c>
      <c r="C6784" s="68">
        <v>226.96520000000001</v>
      </c>
      <c r="D6784" s="58" t="s">
        <v>65</v>
      </c>
      <c r="E6784" s="60" t="s">
        <v>58</v>
      </c>
      <c r="F6784" s="60" t="s">
        <v>70</v>
      </c>
      <c r="G6784" s="60"/>
      <c r="H6784" s="60"/>
      <c r="I6784" s="60">
        <f t="shared" si="423"/>
        <v>0</v>
      </c>
      <c r="J6784" s="60">
        <f>IF(OR(I6784="",I6785="",I6786=""),"",(AVERAGEIF(A6784:A$10000,A6784,I6784:I$10000)))</f>
        <v>0</v>
      </c>
      <c r="K6784" s="60"/>
      <c r="L6784" s="60" t="str">
        <f>IF(O6784="","",A6784)</f>
        <v/>
      </c>
      <c r="M6784" s="60" t="str">
        <f>IF(O6784="","",(VLOOKUP(A6784,A6784:E13768,5,FALSE)))</f>
        <v/>
      </c>
      <c r="N6784" s="60" t="str">
        <f t="shared" si="424"/>
        <v/>
      </c>
      <c r="O6784" s="60" t="str">
        <f t="shared" si="422"/>
        <v/>
      </c>
      <c r="P6784" s="103">
        <f t="shared" si="425"/>
        <v>19.400000000018736</v>
      </c>
      <c r="Q6784" s="58"/>
      <c r="R6784" s="58"/>
      <c r="S6784" s="102"/>
    </row>
    <row r="6785" spans="1:19" ht="12.5" customHeight="1" x14ac:dyDescent="0.35">
      <c r="A6785" s="2">
        <v>108</v>
      </c>
      <c r="B6785" s="2" t="s">
        <v>69</v>
      </c>
      <c r="C6785" s="67">
        <v>226.97790000000001</v>
      </c>
      <c r="D6785" t="s">
        <v>65</v>
      </c>
      <c r="E6785" s="2" t="s">
        <v>58</v>
      </c>
      <c r="F6785" s="2" t="s">
        <v>70</v>
      </c>
      <c r="G6785" s="2"/>
      <c r="I6785" s="60">
        <f t="shared" si="423"/>
        <v>0</v>
      </c>
      <c r="J6785" s="60">
        <f>IF(OR(I6785="",I6786="",I6787=""),"",(AVERAGEIF(A6785:A$10000,A6785,I6785:I$10000)))</f>
        <v>0</v>
      </c>
      <c r="K6785" s="60"/>
      <c r="L6785" s="55" t="str">
        <f>IF(O6785="","",A6785)</f>
        <v/>
      </c>
      <c r="M6785" s="60" t="str">
        <f>IF(O6785="","",(VLOOKUP(A6785,A6785:E13769,5,FALSE)))</f>
        <v/>
      </c>
      <c r="N6785" s="55" t="str">
        <f t="shared" si="424"/>
        <v/>
      </c>
      <c r="O6785" s="55" t="str">
        <f t="shared" si="422"/>
        <v/>
      </c>
      <c r="P6785" s="104">
        <f t="shared" si="425"/>
        <v>12.699999999995271</v>
      </c>
      <c r="Q6785" s="58"/>
      <c r="R6785" s="58"/>
      <c r="S6785" s="102"/>
    </row>
    <row r="6786" spans="1:19" ht="12.5" customHeight="1" x14ac:dyDescent="0.35">
      <c r="A6786" s="60">
        <v>108</v>
      </c>
      <c r="B6786" s="60" t="s">
        <v>69</v>
      </c>
      <c r="C6786" s="68">
        <v>226.99100000000001</v>
      </c>
      <c r="D6786" s="58" t="s">
        <v>65</v>
      </c>
      <c r="E6786" s="60" t="s">
        <v>58</v>
      </c>
      <c r="F6786" s="60" t="s">
        <v>70</v>
      </c>
      <c r="G6786" s="60"/>
      <c r="H6786" s="60"/>
      <c r="I6786" s="60">
        <f t="shared" si="423"/>
        <v>0</v>
      </c>
      <c r="J6786" s="60">
        <f>IF(OR(I6786="",I6787="",I6788=""),"",(AVERAGEIF(A6786:A$10000,A6786,I6786:I$10000)))</f>
        <v>0</v>
      </c>
      <c r="K6786" s="60"/>
      <c r="L6786" s="60" t="str">
        <f>IF(O6786="","",A6786)</f>
        <v/>
      </c>
      <c r="M6786" s="60" t="str">
        <f>IF(O6786="","",(VLOOKUP(A6786,A6786:E13770,5,FALSE)))</f>
        <v/>
      </c>
      <c r="N6786" s="60" t="str">
        <f t="shared" si="424"/>
        <v/>
      </c>
      <c r="O6786" s="60" t="str">
        <f t="shared" si="422"/>
        <v/>
      </c>
      <c r="P6786" s="103">
        <f t="shared" si="425"/>
        <v>13.100000000008549</v>
      </c>
      <c r="Q6786" s="58"/>
      <c r="R6786" s="58"/>
      <c r="S6786" s="102"/>
    </row>
    <row r="6787" spans="1:19" ht="12.5" customHeight="1" x14ac:dyDescent="0.35">
      <c r="A6787" s="2">
        <v>108</v>
      </c>
      <c r="B6787" s="2" t="s">
        <v>69</v>
      </c>
      <c r="C6787" s="67">
        <v>227.0059</v>
      </c>
      <c r="D6787" t="s">
        <v>65</v>
      </c>
      <c r="E6787" s="2" t="s">
        <v>58</v>
      </c>
      <c r="F6787" s="2" t="s">
        <v>70</v>
      </c>
      <c r="G6787" s="2"/>
      <c r="I6787" s="60">
        <f t="shared" si="423"/>
        <v>0</v>
      </c>
      <c r="J6787" s="60">
        <f>IF(OR(I6787="",I6788="",I6789=""),"",(AVERAGEIF(A6787:A$10000,A6787,I6787:I$10000)))</f>
        <v>0</v>
      </c>
      <c r="K6787" s="60"/>
      <c r="L6787" s="55" t="str">
        <f>IF(O6787="","",A6787)</f>
        <v/>
      </c>
      <c r="M6787" s="60" t="str">
        <f>IF(O6787="","",(VLOOKUP(A6787,A6787:E13771,5,FALSE)))</f>
        <v/>
      </c>
      <c r="N6787" s="55" t="str">
        <f t="shared" si="424"/>
        <v/>
      </c>
      <c r="O6787" s="55" t="str">
        <f t="shared" si="422"/>
        <v/>
      </c>
      <c r="P6787" s="104">
        <f t="shared" si="425"/>
        <v>14.899999999983038</v>
      </c>
      <c r="Q6787" s="58"/>
      <c r="R6787" s="58"/>
      <c r="S6787" s="102"/>
    </row>
    <row r="6788" spans="1:19" ht="12.5" customHeight="1" x14ac:dyDescent="0.35">
      <c r="A6788" s="60">
        <v>108</v>
      </c>
      <c r="B6788" s="60" t="s">
        <v>69</v>
      </c>
      <c r="C6788" s="68">
        <v>227.0205</v>
      </c>
      <c r="D6788" s="58" t="s">
        <v>65</v>
      </c>
      <c r="E6788" s="60" t="s">
        <v>58</v>
      </c>
      <c r="F6788" s="60" t="s">
        <v>70</v>
      </c>
      <c r="G6788" s="60"/>
      <c r="H6788" s="60"/>
      <c r="I6788" s="60">
        <f t="shared" si="423"/>
        <v>0</v>
      </c>
      <c r="J6788" s="60">
        <f>IF(OR(I6788="",I6789="",I6790=""),"",(AVERAGEIF(A6788:A$10000,A6788,I6788:I$10000)))</f>
        <v>0</v>
      </c>
      <c r="K6788" s="60"/>
      <c r="L6788" s="60" t="str">
        <f>IF(O6788="","",A6788)</f>
        <v/>
      </c>
      <c r="M6788" s="60" t="str">
        <f>IF(O6788="","",(VLOOKUP(A6788,A6788:E13772,5,FALSE)))</f>
        <v/>
      </c>
      <c r="N6788" s="60" t="str">
        <f t="shared" si="424"/>
        <v/>
      </c>
      <c r="O6788" s="60" t="str">
        <f t="shared" si="422"/>
        <v/>
      </c>
      <c r="P6788" s="103">
        <f t="shared" si="425"/>
        <v>14.600000000001501</v>
      </c>
      <c r="Q6788" s="58"/>
      <c r="R6788" s="58"/>
      <c r="S6788" s="102"/>
    </row>
    <row r="6789" spans="1:19" ht="12.5" customHeight="1" x14ac:dyDescent="0.35">
      <c r="A6789" s="2">
        <v>108</v>
      </c>
      <c r="B6789" s="2" t="s">
        <v>69</v>
      </c>
      <c r="C6789" s="67">
        <v>227.0351</v>
      </c>
      <c r="D6789" t="s">
        <v>65</v>
      </c>
      <c r="E6789" s="2" t="s">
        <v>58</v>
      </c>
      <c r="F6789" s="2" t="s">
        <v>70</v>
      </c>
      <c r="G6789" s="2"/>
      <c r="I6789" s="60">
        <f t="shared" si="423"/>
        <v>0</v>
      </c>
      <c r="J6789" s="60">
        <f>IF(OR(I6789="",I6790="",I6791=""),"",(AVERAGEIF(A6789:A$10000,A6789,I6789:I$10000)))</f>
        <v>0</v>
      </c>
      <c r="K6789" s="60"/>
      <c r="L6789" s="55" t="str">
        <f>IF(O6789="","",A6789)</f>
        <v/>
      </c>
      <c r="M6789" s="60" t="str">
        <f>IF(O6789="","",(VLOOKUP(A6789,A6789:E13773,5,FALSE)))</f>
        <v/>
      </c>
      <c r="N6789" s="55" t="str">
        <f t="shared" si="424"/>
        <v/>
      </c>
      <c r="O6789" s="55" t="str">
        <f t="shared" si="422"/>
        <v/>
      </c>
      <c r="P6789" s="104">
        <f t="shared" si="425"/>
        <v>14.600000000001501</v>
      </c>
      <c r="Q6789" s="58"/>
      <c r="R6789" s="58"/>
      <c r="S6789" s="102"/>
    </row>
    <row r="6790" spans="1:19" ht="12.5" customHeight="1" x14ac:dyDescent="0.35">
      <c r="A6790" s="60">
        <v>108</v>
      </c>
      <c r="B6790" s="60" t="s">
        <v>69</v>
      </c>
      <c r="C6790" s="68">
        <v>227.04929999999999</v>
      </c>
      <c r="D6790" s="58" t="s">
        <v>65</v>
      </c>
      <c r="E6790" s="60" t="s">
        <v>58</v>
      </c>
      <c r="F6790" s="60" t="s">
        <v>70</v>
      </c>
      <c r="G6790" s="60"/>
      <c r="H6790" s="60"/>
      <c r="I6790" s="60">
        <f t="shared" si="423"/>
        <v>0</v>
      </c>
      <c r="J6790" s="60">
        <f>IF(OR(I6790="",I6791="",I6792=""),"",(AVERAGEIF(A6790:A$10000,A6790,I6790:I$10000)))</f>
        <v>0</v>
      </c>
      <c r="K6790" s="60"/>
      <c r="L6790" s="60" t="str">
        <f>IF(O6790="","",A6790)</f>
        <v/>
      </c>
      <c r="M6790" s="60" t="str">
        <f>IF(O6790="","",(VLOOKUP(A6790,A6790:E13774,5,FALSE)))</f>
        <v/>
      </c>
      <c r="N6790" s="60" t="str">
        <f t="shared" si="424"/>
        <v/>
      </c>
      <c r="O6790" s="60" t="str">
        <f t="shared" si="422"/>
        <v/>
      </c>
      <c r="P6790" s="103">
        <f t="shared" si="425"/>
        <v>14.199999999988222</v>
      </c>
      <c r="Q6790" s="58"/>
      <c r="R6790" s="58"/>
      <c r="S6790" s="102"/>
    </row>
    <row r="6791" spans="1:19" ht="12.5" customHeight="1" x14ac:dyDescent="0.35">
      <c r="A6791" s="2">
        <v>108</v>
      </c>
      <c r="B6791" s="2" t="s">
        <v>69</v>
      </c>
      <c r="C6791" s="67">
        <v>227.0641</v>
      </c>
      <c r="D6791" t="s">
        <v>65</v>
      </c>
      <c r="E6791" s="2" t="s">
        <v>58</v>
      </c>
      <c r="F6791" s="2" t="s">
        <v>70</v>
      </c>
      <c r="G6791" s="2"/>
      <c r="I6791" s="60">
        <f t="shared" si="423"/>
        <v>0</v>
      </c>
      <c r="J6791" s="60">
        <f>IF(OR(I6791="",I6792="",I6793=""),"",(AVERAGEIF(A6791:A$10000,A6791,I6791:I$10000)))</f>
        <v>0</v>
      </c>
      <c r="K6791" s="60"/>
      <c r="L6791" s="55" t="str">
        <f>IF(O6791="","",A6791)</f>
        <v/>
      </c>
      <c r="M6791" s="60" t="str">
        <f>IF(O6791="","",(VLOOKUP(A6791,A6791:E13775,5,FALSE)))</f>
        <v/>
      </c>
      <c r="N6791" s="55" t="str">
        <f t="shared" si="424"/>
        <v/>
      </c>
      <c r="O6791" s="55" t="str">
        <f t="shared" si="422"/>
        <v/>
      </c>
      <c r="P6791" s="104">
        <f t="shared" si="425"/>
        <v>14.80000000000814</v>
      </c>
      <c r="Q6791" s="58"/>
      <c r="R6791" s="58"/>
      <c r="S6791" s="102"/>
    </row>
    <row r="6792" spans="1:19" ht="12.5" customHeight="1" x14ac:dyDescent="0.35">
      <c r="A6792" s="60">
        <v>108</v>
      </c>
      <c r="B6792" s="60" t="s">
        <v>69</v>
      </c>
      <c r="C6792" s="68">
        <v>227.07929999999999</v>
      </c>
      <c r="D6792" s="58" t="s">
        <v>65</v>
      </c>
      <c r="E6792" s="60" t="s">
        <v>58</v>
      </c>
      <c r="F6792" s="60" t="s">
        <v>70</v>
      </c>
      <c r="G6792" s="60"/>
      <c r="H6792" s="60"/>
      <c r="I6792" s="60">
        <f t="shared" si="423"/>
        <v>0</v>
      </c>
      <c r="J6792" s="60">
        <f>IF(OR(I6792="",I6793="",I6794=""),"",(AVERAGEIF(A6792:A$10000,A6792,I6792:I$10000)))</f>
        <v>0</v>
      </c>
      <c r="K6792" s="60"/>
      <c r="L6792" s="60" t="str">
        <f>IF(O6792="","",A6792)</f>
        <v/>
      </c>
      <c r="M6792" s="60" t="str">
        <f>IF(O6792="","",(VLOOKUP(A6792,A6792:E13776,5,FALSE)))</f>
        <v/>
      </c>
      <c r="N6792" s="60" t="str">
        <f t="shared" si="424"/>
        <v/>
      </c>
      <c r="O6792" s="60" t="str">
        <f t="shared" si="422"/>
        <v/>
      </c>
      <c r="P6792" s="103">
        <f t="shared" si="425"/>
        <v>15.199999999992997</v>
      </c>
      <c r="Q6792" s="58"/>
      <c r="R6792" s="58"/>
      <c r="S6792" s="102"/>
    </row>
    <row r="6793" spans="1:19" ht="12.5" customHeight="1" x14ac:dyDescent="0.35">
      <c r="A6793" s="2">
        <v>108</v>
      </c>
      <c r="B6793" s="2" t="s">
        <v>69</v>
      </c>
      <c r="C6793" s="67">
        <v>227.0932</v>
      </c>
      <c r="D6793" t="s">
        <v>65</v>
      </c>
      <c r="E6793" s="2" t="s">
        <v>58</v>
      </c>
      <c r="F6793" s="2" t="s">
        <v>70</v>
      </c>
      <c r="G6793" s="2"/>
      <c r="I6793" s="60">
        <f t="shared" si="423"/>
        <v>0</v>
      </c>
      <c r="J6793" s="60">
        <f>IF(OR(I6793="",I6794="",I6795=""),"",(AVERAGEIF(A6793:A$10000,A6793,I6793:I$10000)))</f>
        <v>0</v>
      </c>
      <c r="K6793" s="60"/>
      <c r="L6793" s="55" t="str">
        <f>IF(O6793="","",A6793)</f>
        <v/>
      </c>
      <c r="M6793" s="60" t="str">
        <f>IF(O6793="","",(VLOOKUP(A6793,A6793:E13777,5,FALSE)))</f>
        <v/>
      </c>
      <c r="N6793" s="55" t="str">
        <f t="shared" si="424"/>
        <v/>
      </c>
      <c r="O6793" s="55" t="str">
        <f t="shared" si="422"/>
        <v/>
      </c>
      <c r="P6793" s="104">
        <f t="shared" si="425"/>
        <v>13.900000000006685</v>
      </c>
      <c r="Q6793" s="58"/>
      <c r="R6793" s="58"/>
      <c r="S6793" s="102"/>
    </row>
    <row r="6794" spans="1:19" ht="12.5" customHeight="1" x14ac:dyDescent="0.35">
      <c r="A6794" s="60">
        <v>108</v>
      </c>
      <c r="B6794" s="60" t="s">
        <v>69</v>
      </c>
      <c r="C6794" s="68">
        <v>227.10730000000001</v>
      </c>
      <c r="D6794" s="58" t="s">
        <v>65</v>
      </c>
      <c r="E6794" s="60" t="s">
        <v>58</v>
      </c>
      <c r="F6794" s="60" t="s">
        <v>70</v>
      </c>
      <c r="G6794" s="60"/>
      <c r="H6794" s="60"/>
      <c r="I6794" s="60">
        <f t="shared" si="423"/>
        <v>0</v>
      </c>
      <c r="J6794" s="60">
        <f>IF(OR(I6794="",I6795="",I6796=""),"",(AVERAGEIF(A6794:A$10000,A6794,I6794:I$10000)))</f>
        <v>0</v>
      </c>
      <c r="K6794" s="60"/>
      <c r="L6794" s="60" t="str">
        <f>IF(O6794="","",A6794)</f>
        <v/>
      </c>
      <c r="M6794" s="60" t="str">
        <f>IF(O6794="","",(VLOOKUP(A6794,A6794:E13778,5,FALSE)))</f>
        <v/>
      </c>
      <c r="N6794" s="60" t="str">
        <f t="shared" si="424"/>
        <v/>
      </c>
      <c r="O6794" s="60" t="str">
        <f t="shared" si="422"/>
        <v/>
      </c>
      <c r="P6794" s="103">
        <f t="shared" si="425"/>
        <v>14.100000000013324</v>
      </c>
      <c r="Q6794" s="58"/>
      <c r="R6794" s="58"/>
      <c r="S6794" s="102"/>
    </row>
    <row r="6795" spans="1:19" ht="12.5" customHeight="1" x14ac:dyDescent="0.35">
      <c r="A6795" s="2">
        <v>108</v>
      </c>
      <c r="B6795" s="2" t="s">
        <v>69</v>
      </c>
      <c r="C6795" s="67">
        <v>227.1318</v>
      </c>
      <c r="D6795" t="s">
        <v>65</v>
      </c>
      <c r="E6795" s="2" t="s">
        <v>58</v>
      </c>
      <c r="F6795" s="2" t="s">
        <v>70</v>
      </c>
      <c r="G6795" s="2"/>
      <c r="I6795" s="60">
        <f t="shared" si="423"/>
        <v>0</v>
      </c>
      <c r="J6795" s="60">
        <f>IF(OR(I6795="",I6796="",I6797=""),"",(AVERAGEIF(A6795:A$10000,A6795,I6795:I$10000)))</f>
        <v>0</v>
      </c>
      <c r="K6795" s="60"/>
      <c r="L6795" s="55" t="str">
        <f>IF(O6795="","",A6795)</f>
        <v/>
      </c>
      <c r="M6795" s="60" t="str">
        <f>IF(O6795="","",(VLOOKUP(A6795,A6795:E13779,5,FALSE)))</f>
        <v/>
      </c>
      <c r="N6795" s="55" t="str">
        <f t="shared" si="424"/>
        <v/>
      </c>
      <c r="O6795" s="55" t="str">
        <f t="shared" si="422"/>
        <v/>
      </c>
      <c r="P6795" s="104">
        <f t="shared" si="425"/>
        <v>24.499999999989086</v>
      </c>
      <c r="Q6795" s="58"/>
      <c r="R6795" s="58"/>
      <c r="S6795" s="102"/>
    </row>
    <row r="6796" spans="1:19" ht="12.5" customHeight="1" x14ac:dyDescent="0.35">
      <c r="A6796" s="60">
        <v>108</v>
      </c>
      <c r="B6796" s="60" t="s">
        <v>69</v>
      </c>
      <c r="C6796" s="68">
        <v>227.1515</v>
      </c>
      <c r="D6796" s="58" t="s">
        <v>65</v>
      </c>
      <c r="E6796" s="60" t="s">
        <v>58</v>
      </c>
      <c r="F6796" s="60" t="s">
        <v>70</v>
      </c>
      <c r="G6796" s="60"/>
      <c r="H6796" s="60"/>
      <c r="I6796" s="60">
        <f t="shared" si="423"/>
        <v>0</v>
      </c>
      <c r="J6796" s="60">
        <f>IF(OR(I6796="",I6797="",I6798=""),"",(AVERAGEIF(A6796:A$10000,A6796,I6796:I$10000)))</f>
        <v>0</v>
      </c>
      <c r="K6796" s="60"/>
      <c r="L6796" s="60" t="str">
        <f>IF(O6796="","",A6796)</f>
        <v/>
      </c>
      <c r="M6796" s="60" t="str">
        <f>IF(O6796="","",(VLOOKUP(A6796,A6796:E13780,5,FALSE)))</f>
        <v/>
      </c>
      <c r="N6796" s="60" t="str">
        <f t="shared" si="424"/>
        <v/>
      </c>
      <c r="O6796" s="60" t="str">
        <f t="shared" ref="O6796:O6859" si="426">IF(J6796="","",IF(AND(J6795="",J6794="",J6793=""),C6796,""))</f>
        <v/>
      </c>
      <c r="P6796" s="103">
        <f t="shared" si="425"/>
        <v>19.700000000000273</v>
      </c>
      <c r="Q6796" s="58"/>
      <c r="R6796" s="58"/>
      <c r="S6796" s="102"/>
    </row>
    <row r="6797" spans="1:19" ht="12.5" customHeight="1" x14ac:dyDescent="0.35">
      <c r="A6797" s="2">
        <v>108</v>
      </c>
      <c r="B6797" s="2" t="s">
        <v>69</v>
      </c>
      <c r="C6797" s="67">
        <v>227.16579999999999</v>
      </c>
      <c r="D6797" t="s">
        <v>65</v>
      </c>
      <c r="E6797" s="2" t="s">
        <v>58</v>
      </c>
      <c r="F6797" s="2" t="s">
        <v>70</v>
      </c>
      <c r="G6797" s="2"/>
      <c r="I6797" s="60">
        <f t="shared" si="423"/>
        <v>0</v>
      </c>
      <c r="J6797" s="60">
        <f>IF(OR(I6797="",I6798="",I6799=""),"",(AVERAGEIF(A6797:A$10000,A6797,I6797:I$10000)))</f>
        <v>0</v>
      </c>
      <c r="K6797" s="60"/>
      <c r="L6797" s="55" t="str">
        <f>IF(O6797="","",A6797)</f>
        <v/>
      </c>
      <c r="M6797" s="60" t="str">
        <f>IF(O6797="","",(VLOOKUP(A6797,A6797:E13781,5,FALSE)))</f>
        <v/>
      </c>
      <c r="N6797" s="55" t="str">
        <f t="shared" si="424"/>
        <v/>
      </c>
      <c r="O6797" s="55" t="str">
        <f t="shared" si="426"/>
        <v/>
      </c>
      <c r="P6797" s="104">
        <f t="shared" si="425"/>
        <v>14.299999999991542</v>
      </c>
      <c r="Q6797" s="58"/>
      <c r="R6797" s="58"/>
      <c r="S6797" s="102"/>
    </row>
    <row r="6798" spans="1:19" ht="12.5" customHeight="1" x14ac:dyDescent="0.35">
      <c r="A6798" s="60">
        <v>108</v>
      </c>
      <c r="B6798" s="60" t="s">
        <v>69</v>
      </c>
      <c r="C6798" s="68">
        <v>227.18029999999999</v>
      </c>
      <c r="D6798" s="58" t="s">
        <v>65</v>
      </c>
      <c r="E6798" s="60" t="s">
        <v>58</v>
      </c>
      <c r="F6798" s="60" t="s">
        <v>70</v>
      </c>
      <c r="G6798" s="60"/>
      <c r="H6798" s="60"/>
      <c r="I6798" s="60">
        <f t="shared" si="423"/>
        <v>0</v>
      </c>
      <c r="J6798" s="60">
        <f>IF(OR(I6798="",I6799="",I6800=""),"",(AVERAGEIF(A6798:A$10000,A6798,I6798:I$10000)))</f>
        <v>0</v>
      </c>
      <c r="K6798" s="60"/>
      <c r="L6798" s="60" t="str">
        <f>IF(O6798="","",A6798)</f>
        <v/>
      </c>
      <c r="M6798" s="60" t="str">
        <f>IF(O6798="","",(VLOOKUP(A6798,A6798:E13782,5,FALSE)))</f>
        <v/>
      </c>
      <c r="N6798" s="60" t="str">
        <f t="shared" si="424"/>
        <v/>
      </c>
      <c r="O6798" s="60" t="str">
        <f t="shared" si="426"/>
        <v/>
      </c>
      <c r="P6798" s="103">
        <f t="shared" si="425"/>
        <v>14.499999999998181</v>
      </c>
      <c r="Q6798" s="58"/>
      <c r="R6798" s="58"/>
      <c r="S6798" s="102"/>
    </row>
    <row r="6799" spans="1:19" ht="12.5" customHeight="1" x14ac:dyDescent="0.35">
      <c r="A6799" s="2">
        <v>108</v>
      </c>
      <c r="B6799" s="2" t="s">
        <v>69</v>
      </c>
      <c r="C6799" s="67">
        <v>227.19489999999999</v>
      </c>
      <c r="D6799" t="s">
        <v>65</v>
      </c>
      <c r="E6799" s="2" t="s">
        <v>58</v>
      </c>
      <c r="F6799" s="2" t="s">
        <v>70</v>
      </c>
      <c r="G6799" s="2"/>
      <c r="I6799" s="60">
        <f t="shared" si="423"/>
        <v>0</v>
      </c>
      <c r="J6799" s="60">
        <f>IF(OR(I6799="",I6800="",I6801=""),"",(AVERAGEIF(A6799:A$10000,A6799,I6799:I$10000)))</f>
        <v>0</v>
      </c>
      <c r="K6799" s="60"/>
      <c r="L6799" s="55" t="str">
        <f>IF(O6799="","",A6799)</f>
        <v/>
      </c>
      <c r="M6799" s="60" t="str">
        <f>IF(O6799="","",(VLOOKUP(A6799,A6799:E13783,5,FALSE)))</f>
        <v/>
      </c>
      <c r="N6799" s="55" t="str">
        <f t="shared" si="424"/>
        <v/>
      </c>
      <c r="O6799" s="55" t="str">
        <f t="shared" si="426"/>
        <v/>
      </c>
      <c r="P6799" s="104">
        <f t="shared" si="425"/>
        <v>14.600000000001501</v>
      </c>
      <c r="Q6799" s="58"/>
      <c r="R6799" s="58"/>
      <c r="S6799" s="102"/>
    </row>
    <row r="6800" spans="1:19" ht="12.5" customHeight="1" x14ac:dyDescent="0.35">
      <c r="A6800" s="60">
        <v>108</v>
      </c>
      <c r="B6800" s="60" t="s">
        <v>69</v>
      </c>
      <c r="C6800" s="68">
        <v>227.2089</v>
      </c>
      <c r="D6800" s="58" t="s">
        <v>65</v>
      </c>
      <c r="E6800" s="60" t="s">
        <v>58</v>
      </c>
      <c r="F6800" s="60" t="s">
        <v>70</v>
      </c>
      <c r="G6800" s="60"/>
      <c r="H6800" s="60"/>
      <c r="I6800" s="60">
        <f t="shared" si="423"/>
        <v>0</v>
      </c>
      <c r="J6800" s="60">
        <f>IF(OR(I6800="",I6801="",I6802=""),"",(AVERAGEIF(A6800:A$10000,A6800,I6800:I$10000)))</f>
        <v>0</v>
      </c>
      <c r="K6800" s="60"/>
      <c r="L6800" s="60" t="str">
        <f>IF(O6800="","",A6800)</f>
        <v/>
      </c>
      <c r="M6800" s="60" t="str">
        <f>IF(O6800="","",(VLOOKUP(A6800,A6800:E13784,5,FALSE)))</f>
        <v/>
      </c>
      <c r="N6800" s="60" t="str">
        <f t="shared" si="424"/>
        <v/>
      </c>
      <c r="O6800" s="60" t="str">
        <f t="shared" si="426"/>
        <v/>
      </c>
      <c r="P6800" s="103">
        <f t="shared" si="425"/>
        <v>14.000000000010004</v>
      </c>
      <c r="Q6800" s="58"/>
      <c r="R6800" s="58"/>
      <c r="S6800" s="102"/>
    </row>
    <row r="6801" spans="1:19" ht="12.5" customHeight="1" x14ac:dyDescent="0.35">
      <c r="A6801" s="2">
        <v>108</v>
      </c>
      <c r="B6801" s="2" t="s">
        <v>69</v>
      </c>
      <c r="C6801" s="67">
        <v>227.2236</v>
      </c>
      <c r="D6801" t="s">
        <v>65</v>
      </c>
      <c r="E6801" s="2" t="s">
        <v>58</v>
      </c>
      <c r="F6801" s="2" t="s">
        <v>70</v>
      </c>
      <c r="G6801" s="2"/>
      <c r="I6801" s="60">
        <f t="shared" ref="I6801:I6864" si="427">IF(AND(OR(G6800&gt;G$5,G6802&gt;G$5),G6801&gt;G$5),G6801,"")</f>
        <v>0</v>
      </c>
      <c r="J6801" s="60">
        <f>IF(OR(I6801="",I6802="",I6803=""),"",(AVERAGEIF(A6801:A$10000,A6801,I6801:I$10000)))</f>
        <v>0</v>
      </c>
      <c r="K6801" s="60"/>
      <c r="L6801" s="55" t="str">
        <f>IF(O6801="","",A6801)</f>
        <v/>
      </c>
      <c r="M6801" s="60" t="str">
        <f>IF(O6801="","",(VLOOKUP(A6801,A6801:E13785,5,FALSE)))</f>
        <v/>
      </c>
      <c r="N6801" s="55" t="str">
        <f t="shared" si="424"/>
        <v/>
      </c>
      <c r="O6801" s="55" t="str">
        <f t="shared" si="426"/>
        <v/>
      </c>
      <c r="P6801" s="104">
        <f t="shared" si="425"/>
        <v>14.70000000000482</v>
      </c>
      <c r="Q6801" s="58"/>
      <c r="R6801" s="58"/>
      <c r="S6801" s="102"/>
    </row>
    <row r="6802" spans="1:19" ht="12.5" customHeight="1" x14ac:dyDescent="0.35">
      <c r="A6802" s="60">
        <v>108</v>
      </c>
      <c r="B6802" s="60" t="s">
        <v>69</v>
      </c>
      <c r="C6802" s="68">
        <v>227.23869999999999</v>
      </c>
      <c r="D6802" s="58" t="s">
        <v>65</v>
      </c>
      <c r="E6802" s="60" t="s">
        <v>58</v>
      </c>
      <c r="F6802" s="60" t="s">
        <v>70</v>
      </c>
      <c r="G6802" s="60"/>
      <c r="H6802" s="60"/>
      <c r="I6802" s="60">
        <f t="shared" si="427"/>
        <v>0</v>
      </c>
      <c r="J6802" s="60">
        <f>IF(OR(I6802="",I6803="",I6804=""),"",(AVERAGEIF(A6802:A$10000,A6802,I6802:I$10000)))</f>
        <v>0</v>
      </c>
      <c r="K6802" s="60"/>
      <c r="L6802" s="60" t="str">
        <f>IF(O6802="","",A6802)</f>
        <v/>
      </c>
      <c r="M6802" s="60" t="str">
        <f>IF(O6802="","",(VLOOKUP(A6802,A6802:E13786,5,FALSE)))</f>
        <v/>
      </c>
      <c r="N6802" s="60" t="str">
        <f t="shared" ref="N6802:N6865" si="428">IF(L6802="","",I6802)</f>
        <v/>
      </c>
      <c r="O6802" s="60" t="str">
        <f t="shared" si="426"/>
        <v/>
      </c>
      <c r="P6802" s="103">
        <f t="shared" ref="P6802:P6865" si="429">IF(A6802=A6801,ABS(C6802-C6801)*1000,"")</f>
        <v>15.099999999989677</v>
      </c>
      <c r="Q6802" s="58"/>
      <c r="R6802" s="58"/>
      <c r="S6802" s="102"/>
    </row>
    <row r="6803" spans="1:19" ht="12.5" customHeight="1" x14ac:dyDescent="0.35">
      <c r="A6803" s="2">
        <v>108</v>
      </c>
      <c r="B6803" s="2" t="s">
        <v>69</v>
      </c>
      <c r="C6803" s="67">
        <v>227.2561</v>
      </c>
      <c r="D6803" t="s">
        <v>65</v>
      </c>
      <c r="E6803" s="2" t="s">
        <v>58</v>
      </c>
      <c r="F6803" s="2" t="s">
        <v>70</v>
      </c>
      <c r="G6803" s="2"/>
      <c r="I6803" s="60">
        <f t="shared" si="427"/>
        <v>0</v>
      </c>
      <c r="J6803" s="60">
        <f>IF(OR(I6803="",I6804="",I6805=""),"",(AVERAGEIF(A6803:A$10000,A6803,I6803:I$10000)))</f>
        <v>0</v>
      </c>
      <c r="K6803" s="60"/>
      <c r="L6803" s="55" t="str">
        <f>IF(O6803="","",A6803)</f>
        <v/>
      </c>
      <c r="M6803" s="60" t="str">
        <f>IF(O6803="","",(VLOOKUP(A6803,A6803:E13787,5,FALSE)))</f>
        <v/>
      </c>
      <c r="N6803" s="55" t="str">
        <f t="shared" si="428"/>
        <v/>
      </c>
      <c r="O6803" s="55" t="str">
        <f t="shared" si="426"/>
        <v/>
      </c>
      <c r="P6803" s="104">
        <f t="shared" si="429"/>
        <v>17.400000000009186</v>
      </c>
      <c r="Q6803" s="58"/>
      <c r="R6803" s="58"/>
      <c r="S6803" s="102"/>
    </row>
    <row r="6804" spans="1:19" ht="12.5" customHeight="1" x14ac:dyDescent="0.35">
      <c r="A6804" s="60">
        <v>108</v>
      </c>
      <c r="B6804" s="60" t="s">
        <v>69</v>
      </c>
      <c r="C6804" s="68">
        <v>227.27260000000001</v>
      </c>
      <c r="D6804" s="58" t="s">
        <v>65</v>
      </c>
      <c r="E6804" s="60" t="s">
        <v>58</v>
      </c>
      <c r="F6804" s="60" t="s">
        <v>70</v>
      </c>
      <c r="G6804" s="60"/>
      <c r="H6804" s="60"/>
      <c r="I6804" s="60">
        <f t="shared" si="427"/>
        <v>0</v>
      </c>
      <c r="J6804" s="60">
        <f>IF(OR(I6804="",I6805="",I6806=""),"",(AVERAGEIF(A6804:A$10000,A6804,I6804:I$10000)))</f>
        <v>0</v>
      </c>
      <c r="K6804" s="60"/>
      <c r="L6804" s="60" t="str">
        <f>IF(O6804="","",A6804)</f>
        <v/>
      </c>
      <c r="M6804" s="60" t="str">
        <f>IF(O6804="","",(VLOOKUP(A6804,A6804:E13788,5,FALSE)))</f>
        <v/>
      </c>
      <c r="N6804" s="60" t="str">
        <f t="shared" si="428"/>
        <v/>
      </c>
      <c r="O6804" s="60" t="str">
        <f t="shared" si="426"/>
        <v/>
      </c>
      <c r="P6804" s="103">
        <f t="shared" si="429"/>
        <v>16.500000000007731</v>
      </c>
      <c r="Q6804" s="58"/>
      <c r="R6804" s="58"/>
      <c r="S6804" s="102"/>
    </row>
    <row r="6805" spans="1:19" ht="12.5" customHeight="1" x14ac:dyDescent="0.35">
      <c r="A6805" s="2">
        <v>108</v>
      </c>
      <c r="B6805" s="2" t="s">
        <v>69</v>
      </c>
      <c r="C6805" s="67">
        <v>227.2869</v>
      </c>
      <c r="D6805" t="s">
        <v>65</v>
      </c>
      <c r="E6805" s="2" t="s">
        <v>58</v>
      </c>
      <c r="F6805" s="2" t="s">
        <v>70</v>
      </c>
      <c r="G6805" s="2"/>
      <c r="I6805" s="60">
        <f t="shared" si="427"/>
        <v>0</v>
      </c>
      <c r="J6805" s="60">
        <f>IF(OR(I6805="",I6806="",I6807=""),"",(AVERAGEIF(A6805:A$10000,A6805,I6805:I$10000)))</f>
        <v>0</v>
      </c>
      <c r="K6805" s="60"/>
      <c r="L6805" s="55" t="str">
        <f>IF(O6805="","",A6805)</f>
        <v/>
      </c>
      <c r="M6805" s="60" t="str">
        <f>IF(O6805="","",(VLOOKUP(A6805,A6805:E13789,5,FALSE)))</f>
        <v/>
      </c>
      <c r="N6805" s="55" t="str">
        <f t="shared" si="428"/>
        <v/>
      </c>
      <c r="O6805" s="55" t="str">
        <f t="shared" si="426"/>
        <v/>
      </c>
      <c r="P6805" s="104">
        <f t="shared" si="429"/>
        <v>14.299999999991542</v>
      </c>
      <c r="Q6805" s="58"/>
      <c r="R6805" s="58"/>
      <c r="S6805" s="102"/>
    </row>
    <row r="6806" spans="1:19" ht="12.5" customHeight="1" x14ac:dyDescent="0.35">
      <c r="A6806" s="60">
        <v>108</v>
      </c>
      <c r="B6806" s="60" t="s">
        <v>69</v>
      </c>
      <c r="C6806" s="68">
        <v>227.3014</v>
      </c>
      <c r="D6806" s="58" t="s">
        <v>65</v>
      </c>
      <c r="E6806" s="60" t="s">
        <v>58</v>
      </c>
      <c r="F6806" s="60" t="s">
        <v>70</v>
      </c>
      <c r="G6806" s="60"/>
      <c r="H6806" s="60"/>
      <c r="I6806" s="60">
        <f t="shared" si="427"/>
        <v>0</v>
      </c>
      <c r="J6806" s="60">
        <f>IF(OR(I6806="",I6807="",I6808=""),"",(AVERAGEIF(A6806:A$10000,A6806,I6806:I$10000)))</f>
        <v>0</v>
      </c>
      <c r="K6806" s="60"/>
      <c r="L6806" s="60" t="str">
        <f>IF(O6806="","",A6806)</f>
        <v/>
      </c>
      <c r="M6806" s="60" t="str">
        <f>IF(O6806="","",(VLOOKUP(A6806,A6806:E13790,5,FALSE)))</f>
        <v/>
      </c>
      <c r="N6806" s="60" t="str">
        <f t="shared" si="428"/>
        <v/>
      </c>
      <c r="O6806" s="60" t="str">
        <f t="shared" si="426"/>
        <v/>
      </c>
      <c r="P6806" s="103">
        <f t="shared" si="429"/>
        <v>14.499999999998181</v>
      </c>
      <c r="Q6806" s="58"/>
      <c r="R6806" s="58"/>
      <c r="S6806" s="102"/>
    </row>
    <row r="6807" spans="1:19" ht="12.5" customHeight="1" x14ac:dyDescent="0.35">
      <c r="A6807" s="2">
        <v>108</v>
      </c>
      <c r="B6807" s="2" t="s">
        <v>69</v>
      </c>
      <c r="C6807" s="67">
        <v>227.31800000000001</v>
      </c>
      <c r="D6807" t="s">
        <v>65</v>
      </c>
      <c r="E6807" s="2" t="s">
        <v>58</v>
      </c>
      <c r="F6807" s="2" t="s">
        <v>70</v>
      </c>
      <c r="G6807" s="2"/>
      <c r="I6807" s="60">
        <f t="shared" si="427"/>
        <v>0</v>
      </c>
      <c r="J6807" s="60">
        <f>IF(OR(I6807="",I6808="",I6809=""),"",(AVERAGEIF(A6807:A$10000,A6807,I6807:I$10000)))</f>
        <v>0</v>
      </c>
      <c r="K6807" s="60"/>
      <c r="L6807" s="55" t="str">
        <f>IF(O6807="","",A6807)</f>
        <v/>
      </c>
      <c r="M6807" s="60" t="str">
        <f>IF(O6807="","",(VLOOKUP(A6807,A6807:E13791,5,FALSE)))</f>
        <v/>
      </c>
      <c r="N6807" s="55" t="str">
        <f t="shared" si="428"/>
        <v/>
      </c>
      <c r="O6807" s="55" t="str">
        <f t="shared" si="426"/>
        <v/>
      </c>
      <c r="P6807" s="104">
        <f t="shared" si="429"/>
        <v>16.60000000001105</v>
      </c>
      <c r="Q6807" s="58"/>
      <c r="R6807" s="58"/>
      <c r="S6807" s="102"/>
    </row>
    <row r="6808" spans="1:19" ht="12.5" customHeight="1" x14ac:dyDescent="0.35">
      <c r="A6808" s="60">
        <v>108</v>
      </c>
      <c r="B6808" s="60" t="s">
        <v>69</v>
      </c>
      <c r="C6808" s="68">
        <v>227.34479999999999</v>
      </c>
      <c r="D6808" s="58" t="s">
        <v>65</v>
      </c>
      <c r="E6808" s="60" t="s">
        <v>58</v>
      </c>
      <c r="F6808" s="60" t="s">
        <v>70</v>
      </c>
      <c r="G6808" s="60"/>
      <c r="H6808" s="60"/>
      <c r="I6808" s="60">
        <f t="shared" si="427"/>
        <v>0</v>
      </c>
      <c r="J6808" s="60">
        <f>IF(OR(I6808="",I6809="",I6810=""),"",(AVERAGEIF(A6808:A$10000,A6808,I6808:I$10000)))</f>
        <v>0</v>
      </c>
      <c r="K6808" s="60"/>
      <c r="L6808" s="60" t="str">
        <f>IF(O6808="","",A6808)</f>
        <v/>
      </c>
      <c r="M6808" s="60" t="str">
        <f>IF(O6808="","",(VLOOKUP(A6808,A6808:E13792,5,FALSE)))</f>
        <v/>
      </c>
      <c r="N6808" s="60" t="str">
        <f t="shared" si="428"/>
        <v/>
      </c>
      <c r="O6808" s="60" t="str">
        <f t="shared" si="426"/>
        <v/>
      </c>
      <c r="P6808" s="103">
        <f t="shared" si="429"/>
        <v>26.799999999980173</v>
      </c>
      <c r="Q6808" s="58"/>
      <c r="R6808" s="58"/>
      <c r="S6808" s="102"/>
    </row>
    <row r="6809" spans="1:19" ht="12.5" customHeight="1" x14ac:dyDescent="0.35">
      <c r="A6809" s="2">
        <v>108</v>
      </c>
      <c r="B6809" s="2" t="s">
        <v>69</v>
      </c>
      <c r="C6809" s="67">
        <v>227.36</v>
      </c>
      <c r="D6809" t="s">
        <v>65</v>
      </c>
      <c r="E6809" s="2" t="s">
        <v>58</v>
      </c>
      <c r="F6809" s="2" t="s">
        <v>70</v>
      </c>
      <c r="G6809" s="2"/>
      <c r="I6809" s="60">
        <f t="shared" si="427"/>
        <v>0</v>
      </c>
      <c r="J6809" s="60">
        <f>IF(OR(I6809="",I6810="",I6811=""),"",(AVERAGEIF(A6809:A$10000,A6809,I6809:I$10000)))</f>
        <v>0</v>
      </c>
      <c r="K6809" s="60"/>
      <c r="L6809" s="55" t="str">
        <f>IF(O6809="","",A6809)</f>
        <v/>
      </c>
      <c r="M6809" s="60" t="str">
        <f>IF(O6809="","",(VLOOKUP(A6809,A6809:E13793,5,FALSE)))</f>
        <v/>
      </c>
      <c r="N6809" s="55" t="str">
        <f t="shared" si="428"/>
        <v/>
      </c>
      <c r="O6809" s="55" t="str">
        <f t="shared" si="426"/>
        <v/>
      </c>
      <c r="P6809" s="104">
        <f t="shared" si="429"/>
        <v>15.200000000021419</v>
      </c>
      <c r="Q6809" s="58"/>
      <c r="R6809" s="58"/>
      <c r="S6809" s="102"/>
    </row>
    <row r="6810" spans="1:19" ht="12.5" customHeight="1" x14ac:dyDescent="0.35">
      <c r="A6810" s="60">
        <v>108</v>
      </c>
      <c r="B6810" s="60" t="s">
        <v>69</v>
      </c>
      <c r="C6810" s="68">
        <v>227.37440000000001</v>
      </c>
      <c r="D6810" s="58" t="s">
        <v>65</v>
      </c>
      <c r="E6810" s="60" t="s">
        <v>58</v>
      </c>
      <c r="F6810" s="60" t="s">
        <v>70</v>
      </c>
      <c r="G6810" s="60"/>
      <c r="H6810" s="60"/>
      <c r="I6810" s="60">
        <f t="shared" si="427"/>
        <v>0</v>
      </c>
      <c r="J6810" s="60">
        <f>IF(OR(I6810="",I6811="",I6812=""),"",(AVERAGEIF(A6810:A$10000,A6810,I6810:I$10000)))</f>
        <v>0</v>
      </c>
      <c r="K6810" s="60"/>
      <c r="L6810" s="60" t="str">
        <f>IF(O6810="","",A6810)</f>
        <v/>
      </c>
      <c r="M6810" s="60" t="str">
        <f>IF(O6810="","",(VLOOKUP(A6810,A6810:E13794,5,FALSE)))</f>
        <v/>
      </c>
      <c r="N6810" s="60" t="str">
        <f t="shared" si="428"/>
        <v/>
      </c>
      <c r="O6810" s="60" t="str">
        <f t="shared" si="426"/>
        <v/>
      </c>
      <c r="P6810" s="103">
        <f t="shared" si="429"/>
        <v>14.399999999994861</v>
      </c>
      <c r="Q6810" s="58"/>
      <c r="R6810" s="58"/>
      <c r="S6810" s="102"/>
    </row>
    <row r="6811" spans="1:19" ht="12.5" customHeight="1" x14ac:dyDescent="0.35">
      <c r="A6811" s="2">
        <v>108</v>
      </c>
      <c r="B6811" s="2" t="s">
        <v>69</v>
      </c>
      <c r="C6811" s="67">
        <v>227.38939999999999</v>
      </c>
      <c r="D6811" t="s">
        <v>65</v>
      </c>
      <c r="E6811" s="2" t="s">
        <v>58</v>
      </c>
      <c r="F6811" s="2" t="s">
        <v>70</v>
      </c>
      <c r="G6811" s="2"/>
      <c r="I6811" s="60">
        <f t="shared" si="427"/>
        <v>0</v>
      </c>
      <c r="J6811" s="60">
        <f>IF(OR(I6811="",I6812="",I6813=""),"",(AVERAGEIF(A6811:A$10000,A6811,I6811:I$10000)))</f>
        <v>0</v>
      </c>
      <c r="K6811" s="60"/>
      <c r="L6811" s="55" t="str">
        <f>IF(O6811="","",A6811)</f>
        <v/>
      </c>
      <c r="M6811" s="60" t="str">
        <f>IF(O6811="","",(VLOOKUP(A6811,A6811:E13795,5,FALSE)))</f>
        <v/>
      </c>
      <c r="N6811" s="55" t="str">
        <f t="shared" si="428"/>
        <v/>
      </c>
      <c r="O6811" s="55" t="str">
        <f t="shared" si="426"/>
        <v/>
      </c>
      <c r="P6811" s="104">
        <f t="shared" si="429"/>
        <v>14.999999999986358</v>
      </c>
      <c r="Q6811" s="58"/>
      <c r="R6811" s="58"/>
      <c r="S6811" s="102"/>
    </row>
    <row r="6812" spans="1:19" ht="12.5" customHeight="1" x14ac:dyDescent="0.35">
      <c r="A6812" s="60">
        <v>108</v>
      </c>
      <c r="B6812" s="60" t="s">
        <v>69</v>
      </c>
      <c r="C6812" s="68">
        <v>227.40430000000001</v>
      </c>
      <c r="D6812" s="58" t="s">
        <v>65</v>
      </c>
      <c r="E6812" s="60" t="s">
        <v>58</v>
      </c>
      <c r="F6812" s="60" t="s">
        <v>70</v>
      </c>
      <c r="G6812" s="60"/>
      <c r="H6812" s="60"/>
      <c r="I6812" s="60">
        <f t="shared" si="427"/>
        <v>0</v>
      </c>
      <c r="J6812" s="60">
        <f>IF(OR(I6812="",I6813="",I6814=""),"",(AVERAGEIF(A6812:A$10000,A6812,I6812:I$10000)))</f>
        <v>0</v>
      </c>
      <c r="K6812" s="60"/>
      <c r="L6812" s="60" t="str">
        <f>IF(O6812="","",A6812)</f>
        <v/>
      </c>
      <c r="M6812" s="60" t="str">
        <f>IF(O6812="","",(VLOOKUP(A6812,A6812:E13796,5,FALSE)))</f>
        <v/>
      </c>
      <c r="N6812" s="60" t="str">
        <f t="shared" si="428"/>
        <v/>
      </c>
      <c r="O6812" s="60" t="str">
        <f t="shared" si="426"/>
        <v/>
      </c>
      <c r="P6812" s="103">
        <f t="shared" si="429"/>
        <v>14.90000000001146</v>
      </c>
      <c r="Q6812" s="58"/>
      <c r="R6812" s="58"/>
      <c r="S6812" s="102"/>
    </row>
    <row r="6813" spans="1:19" ht="12.5" customHeight="1" x14ac:dyDescent="0.35">
      <c r="A6813" s="2">
        <v>108</v>
      </c>
      <c r="B6813" s="2" t="s">
        <v>69</v>
      </c>
      <c r="C6813" s="67">
        <v>227.42080000000001</v>
      </c>
      <c r="D6813" t="s">
        <v>65</v>
      </c>
      <c r="E6813" s="2" t="s">
        <v>58</v>
      </c>
      <c r="F6813" s="2" t="s">
        <v>70</v>
      </c>
      <c r="G6813" s="2"/>
      <c r="I6813" s="60">
        <f t="shared" si="427"/>
        <v>0</v>
      </c>
      <c r="J6813" s="60">
        <f>IF(OR(I6813="",I6814="",I6815=""),"",(AVERAGEIF(A6813:A$10000,A6813,I6813:I$10000)))</f>
        <v>0</v>
      </c>
      <c r="K6813" s="60"/>
      <c r="L6813" s="55" t="str">
        <f>IF(O6813="","",A6813)</f>
        <v/>
      </c>
      <c r="M6813" s="60" t="str">
        <f>IF(O6813="","",(VLOOKUP(A6813,A6813:E13797,5,FALSE)))</f>
        <v/>
      </c>
      <c r="N6813" s="55" t="str">
        <f t="shared" si="428"/>
        <v/>
      </c>
      <c r="O6813" s="55" t="str">
        <f t="shared" si="426"/>
        <v/>
      </c>
      <c r="P6813" s="104">
        <f t="shared" si="429"/>
        <v>16.500000000007731</v>
      </c>
      <c r="Q6813" s="58"/>
      <c r="R6813" s="58"/>
      <c r="S6813" s="102"/>
    </row>
    <row r="6814" spans="1:19" ht="12.5" customHeight="1" x14ac:dyDescent="0.35">
      <c r="A6814" s="60">
        <v>108</v>
      </c>
      <c r="B6814" s="60" t="s">
        <v>69</v>
      </c>
      <c r="C6814" s="68">
        <v>227.43809999999999</v>
      </c>
      <c r="D6814" s="58" t="s">
        <v>65</v>
      </c>
      <c r="E6814" s="60" t="s">
        <v>58</v>
      </c>
      <c r="F6814" s="60" t="s">
        <v>70</v>
      </c>
      <c r="G6814" s="60"/>
      <c r="H6814" s="60"/>
      <c r="I6814" s="60">
        <f t="shared" si="427"/>
        <v>0</v>
      </c>
      <c r="J6814" s="60">
        <f>IF(OR(I6814="",I6815="",I6816=""),"",(AVERAGEIF(A6814:A$10000,A6814,I6814:I$10000)))</f>
        <v>0</v>
      </c>
      <c r="K6814" s="60"/>
      <c r="L6814" s="60" t="str">
        <f>IF(O6814="","",A6814)</f>
        <v/>
      </c>
      <c r="M6814" s="60" t="str">
        <f>IF(O6814="","",(VLOOKUP(A6814,A6814:E13798,5,FALSE)))</f>
        <v/>
      </c>
      <c r="N6814" s="60" t="str">
        <f t="shared" si="428"/>
        <v/>
      </c>
      <c r="O6814" s="60" t="str">
        <f t="shared" si="426"/>
        <v/>
      </c>
      <c r="P6814" s="103">
        <f t="shared" si="429"/>
        <v>17.299999999977445</v>
      </c>
      <c r="Q6814" s="58"/>
      <c r="R6814" s="58"/>
      <c r="S6814" s="102"/>
    </row>
    <row r="6815" spans="1:19" ht="12.5" customHeight="1" x14ac:dyDescent="0.35">
      <c r="A6815" s="2">
        <v>108</v>
      </c>
      <c r="B6815" s="2" t="s">
        <v>69</v>
      </c>
      <c r="C6815" s="67">
        <v>227.45240000000001</v>
      </c>
      <c r="D6815" t="s">
        <v>65</v>
      </c>
      <c r="E6815" s="2" t="s">
        <v>58</v>
      </c>
      <c r="F6815" s="2" t="s">
        <v>70</v>
      </c>
      <c r="G6815" s="2"/>
      <c r="I6815" s="60">
        <f t="shared" si="427"/>
        <v>0</v>
      </c>
      <c r="J6815" s="60">
        <f>IF(OR(I6815="",I6816="",I6817=""),"",(AVERAGEIF(A6815:A$10000,A6815,I6815:I$10000)))</f>
        <v>0</v>
      </c>
      <c r="K6815" s="60"/>
      <c r="L6815" s="55" t="str">
        <f>IF(O6815="","",A6815)</f>
        <v/>
      </c>
      <c r="M6815" s="60" t="str">
        <f>IF(O6815="","",(VLOOKUP(A6815,A6815:E13799,5,FALSE)))</f>
        <v/>
      </c>
      <c r="N6815" s="55" t="str">
        <f t="shared" si="428"/>
        <v/>
      </c>
      <c r="O6815" s="55" t="str">
        <f t="shared" si="426"/>
        <v/>
      </c>
      <c r="P6815" s="104">
        <f t="shared" si="429"/>
        <v>14.300000000019963</v>
      </c>
      <c r="Q6815" s="58"/>
      <c r="R6815" s="58"/>
      <c r="S6815" s="102"/>
    </row>
    <row r="6816" spans="1:19" ht="12.5" customHeight="1" x14ac:dyDescent="0.35">
      <c r="A6816" s="60">
        <v>108</v>
      </c>
      <c r="B6816" s="60" t="s">
        <v>71</v>
      </c>
      <c r="C6816" s="68">
        <v>227.46719999999999</v>
      </c>
      <c r="D6816" s="58" t="s">
        <v>65</v>
      </c>
      <c r="E6816" s="60" t="s">
        <v>58</v>
      </c>
      <c r="F6816" s="60" t="s">
        <v>70</v>
      </c>
      <c r="G6816" s="60"/>
      <c r="H6816" s="60"/>
      <c r="I6816" s="60">
        <f t="shared" si="427"/>
        <v>0</v>
      </c>
      <c r="J6816" s="60">
        <f>IF(OR(I6816="",I6817="",I6818=""),"",(AVERAGEIF(A6816:A$10000,A6816,I6816:I$10000)))</f>
        <v>0</v>
      </c>
      <c r="K6816" s="60"/>
      <c r="L6816" s="60" t="str">
        <f>IF(O6816="","",A6816)</f>
        <v/>
      </c>
      <c r="M6816" s="60" t="str">
        <f>IF(O6816="","",(VLOOKUP(A6816,A6816:E13800,5,FALSE)))</f>
        <v/>
      </c>
      <c r="N6816" s="60" t="str">
        <f t="shared" si="428"/>
        <v/>
      </c>
      <c r="O6816" s="60" t="str">
        <f t="shared" si="426"/>
        <v/>
      </c>
      <c r="P6816" s="103">
        <f t="shared" si="429"/>
        <v>14.799999999979718</v>
      </c>
      <c r="Q6816" s="58"/>
      <c r="R6816" s="58"/>
      <c r="S6816" s="102"/>
    </row>
    <row r="6817" spans="1:19" ht="12.5" customHeight="1" x14ac:dyDescent="0.35">
      <c r="A6817" s="2">
        <v>108</v>
      </c>
      <c r="B6817" s="2" t="s">
        <v>71</v>
      </c>
      <c r="C6817" s="67">
        <v>227.4813</v>
      </c>
      <c r="D6817" t="s">
        <v>65</v>
      </c>
      <c r="E6817" s="2" t="s">
        <v>58</v>
      </c>
      <c r="F6817" s="2" t="s">
        <v>70</v>
      </c>
      <c r="G6817" s="2"/>
      <c r="I6817" s="60">
        <f t="shared" si="427"/>
        <v>0</v>
      </c>
      <c r="J6817" s="60">
        <f>IF(OR(I6817="",I6818="",I6819=""),"",(AVERAGEIF(A6817:A$10000,A6817,I6817:I$10000)))</f>
        <v>0</v>
      </c>
      <c r="K6817" s="60"/>
      <c r="L6817" s="55" t="str">
        <f>IF(O6817="","",A6817)</f>
        <v/>
      </c>
      <c r="M6817" s="60" t="str">
        <f>IF(O6817="","",(VLOOKUP(A6817,A6817:E13801,5,FALSE)))</f>
        <v/>
      </c>
      <c r="N6817" s="55" t="str">
        <f t="shared" si="428"/>
        <v/>
      </c>
      <c r="O6817" s="55" t="str">
        <f t="shared" si="426"/>
        <v/>
      </c>
      <c r="P6817" s="104">
        <f t="shared" si="429"/>
        <v>14.100000000013324</v>
      </c>
      <c r="Q6817" s="58"/>
      <c r="R6817" s="58"/>
      <c r="S6817" s="102"/>
    </row>
    <row r="6818" spans="1:19" ht="12.5" customHeight="1" x14ac:dyDescent="0.35">
      <c r="A6818" s="60">
        <v>108</v>
      </c>
      <c r="B6818" s="60" t="s">
        <v>71</v>
      </c>
      <c r="C6818" s="68">
        <v>227.49600000000001</v>
      </c>
      <c r="D6818" s="58" t="s">
        <v>65</v>
      </c>
      <c r="E6818" s="60" t="s">
        <v>58</v>
      </c>
      <c r="F6818" s="60" t="s">
        <v>70</v>
      </c>
      <c r="G6818" s="60"/>
      <c r="H6818" s="60"/>
      <c r="I6818" s="60">
        <f t="shared" si="427"/>
        <v>0</v>
      </c>
      <c r="J6818" s="60">
        <f>IF(OR(I6818="",I6819="",I6820=""),"",(AVERAGEIF(A6818:A$10000,A6818,I6818:I$10000)))</f>
        <v>0</v>
      </c>
      <c r="K6818" s="60"/>
      <c r="L6818" s="60" t="str">
        <f>IF(O6818="","",A6818)</f>
        <v/>
      </c>
      <c r="M6818" s="60" t="str">
        <f>IF(O6818="","",(VLOOKUP(A6818,A6818:E13802,5,FALSE)))</f>
        <v/>
      </c>
      <c r="N6818" s="60" t="str">
        <f t="shared" si="428"/>
        <v/>
      </c>
      <c r="O6818" s="60" t="str">
        <f t="shared" si="426"/>
        <v/>
      </c>
      <c r="P6818" s="103">
        <f t="shared" si="429"/>
        <v>14.70000000000482</v>
      </c>
      <c r="Q6818" s="58"/>
      <c r="R6818" s="58"/>
      <c r="S6818" s="102"/>
    </row>
    <row r="6819" spans="1:19" ht="12.5" customHeight="1" x14ac:dyDescent="0.35">
      <c r="A6819" s="2">
        <v>108</v>
      </c>
      <c r="B6819" s="2" t="s">
        <v>71</v>
      </c>
      <c r="C6819" s="67">
        <v>227.50970000000001</v>
      </c>
      <c r="D6819" t="s">
        <v>65</v>
      </c>
      <c r="E6819" s="2" t="s">
        <v>58</v>
      </c>
      <c r="F6819" s="2" t="s">
        <v>70</v>
      </c>
      <c r="G6819" s="2"/>
      <c r="I6819" s="60">
        <f t="shared" si="427"/>
        <v>0</v>
      </c>
      <c r="J6819" s="60">
        <f>IF(OR(I6819="",I6820="",I6821=""),"",(AVERAGEIF(A6819:A$10000,A6819,I6819:I$10000)))</f>
        <v>0</v>
      </c>
      <c r="K6819" s="60"/>
      <c r="L6819" s="55" t="str">
        <f>IF(O6819="","",A6819)</f>
        <v/>
      </c>
      <c r="M6819" s="60" t="str">
        <f>IF(O6819="","",(VLOOKUP(A6819,A6819:E13803,5,FALSE)))</f>
        <v/>
      </c>
      <c r="N6819" s="55" t="str">
        <f t="shared" si="428"/>
        <v/>
      </c>
      <c r="O6819" s="55" t="str">
        <f t="shared" si="426"/>
        <v/>
      </c>
      <c r="P6819" s="104">
        <f t="shared" si="429"/>
        <v>13.700000000000045</v>
      </c>
      <c r="Q6819" s="58"/>
      <c r="R6819" s="58"/>
      <c r="S6819" s="102"/>
    </row>
    <row r="6820" spans="1:19" ht="12.5" customHeight="1" x14ac:dyDescent="0.35">
      <c r="A6820" s="60">
        <v>108</v>
      </c>
      <c r="B6820" s="60" t="s">
        <v>71</v>
      </c>
      <c r="C6820" s="68">
        <v>227.52440000000001</v>
      </c>
      <c r="D6820" s="58" t="s">
        <v>65</v>
      </c>
      <c r="E6820" s="60" t="s">
        <v>58</v>
      </c>
      <c r="F6820" s="60" t="s">
        <v>70</v>
      </c>
      <c r="G6820" s="60"/>
      <c r="H6820" s="60"/>
      <c r="I6820" s="60">
        <f t="shared" si="427"/>
        <v>0</v>
      </c>
      <c r="J6820" s="60">
        <f>IF(OR(I6820="",I6821="",I6822=""),"",(AVERAGEIF(A6820:A$10000,A6820,I6820:I$10000)))</f>
        <v>0</v>
      </c>
      <c r="K6820" s="60"/>
      <c r="L6820" s="60" t="str">
        <f>IF(O6820="","",A6820)</f>
        <v/>
      </c>
      <c r="M6820" s="60" t="str">
        <f>IF(O6820="","",(VLOOKUP(A6820,A6820:E13804,5,FALSE)))</f>
        <v/>
      </c>
      <c r="N6820" s="60" t="str">
        <f t="shared" si="428"/>
        <v/>
      </c>
      <c r="O6820" s="60" t="str">
        <f t="shared" si="426"/>
        <v/>
      </c>
      <c r="P6820" s="103">
        <f t="shared" si="429"/>
        <v>14.70000000000482</v>
      </c>
      <c r="Q6820" s="58"/>
      <c r="R6820" s="58"/>
      <c r="S6820" s="102"/>
    </row>
    <row r="6821" spans="1:19" ht="12.5" customHeight="1" x14ac:dyDescent="0.35">
      <c r="A6821" s="2">
        <v>108</v>
      </c>
      <c r="B6821" s="2" t="s">
        <v>71</v>
      </c>
      <c r="C6821" s="67">
        <v>227.548</v>
      </c>
      <c r="D6821" t="s">
        <v>65</v>
      </c>
      <c r="E6821" s="2" t="s">
        <v>58</v>
      </c>
      <c r="F6821" s="2" t="s">
        <v>70</v>
      </c>
      <c r="G6821" s="2"/>
      <c r="I6821" s="60">
        <f t="shared" si="427"/>
        <v>0</v>
      </c>
      <c r="J6821" s="60">
        <f>IF(OR(I6821="",I6822="",I6823=""),"",(AVERAGEIF(A6821:A$10000,A6821,I6821:I$10000)))</f>
        <v>0</v>
      </c>
      <c r="K6821" s="60"/>
      <c r="L6821" s="55" t="str">
        <f>IF(O6821="","",A6821)</f>
        <v/>
      </c>
      <c r="M6821" s="60" t="str">
        <f>IF(O6821="","",(VLOOKUP(A6821,A6821:E13805,5,FALSE)))</f>
        <v/>
      </c>
      <c r="N6821" s="55" t="str">
        <f t="shared" si="428"/>
        <v/>
      </c>
      <c r="O6821" s="55" t="str">
        <f t="shared" si="426"/>
        <v/>
      </c>
      <c r="P6821" s="104">
        <f t="shared" si="429"/>
        <v>23.599999999987631</v>
      </c>
      <c r="Q6821" s="58"/>
      <c r="R6821" s="58"/>
      <c r="S6821" s="102"/>
    </row>
    <row r="6822" spans="1:19" ht="12.5" customHeight="1" x14ac:dyDescent="0.35">
      <c r="A6822" s="60">
        <v>108</v>
      </c>
      <c r="B6822" s="60" t="s">
        <v>71</v>
      </c>
      <c r="C6822" s="68">
        <v>227.5633</v>
      </c>
      <c r="D6822" s="58" t="s">
        <v>65</v>
      </c>
      <c r="E6822" s="60" t="s">
        <v>58</v>
      </c>
      <c r="F6822" s="60" t="s">
        <v>70</v>
      </c>
      <c r="G6822" s="60"/>
      <c r="H6822" s="60"/>
      <c r="I6822" s="60">
        <f t="shared" si="427"/>
        <v>0</v>
      </c>
      <c r="J6822" s="60">
        <f>IF(OR(I6822="",I6823="",I6824=""),"",(AVERAGEIF(A6822:A$10000,A6822,I6822:I$10000)))</f>
        <v>0</v>
      </c>
      <c r="K6822" s="60"/>
      <c r="L6822" s="60" t="str">
        <f>IF(O6822="","",A6822)</f>
        <v/>
      </c>
      <c r="M6822" s="60" t="str">
        <f>IF(O6822="","",(VLOOKUP(A6822,A6822:E13806,5,FALSE)))</f>
        <v/>
      </c>
      <c r="N6822" s="60" t="str">
        <f t="shared" si="428"/>
        <v/>
      </c>
      <c r="O6822" s="60" t="str">
        <f t="shared" si="426"/>
        <v/>
      </c>
      <c r="P6822" s="103">
        <f t="shared" si="429"/>
        <v>15.299999999996317</v>
      </c>
      <c r="Q6822" s="58"/>
      <c r="R6822" s="58"/>
      <c r="S6822" s="102"/>
    </row>
    <row r="6823" spans="1:19" ht="12.5" customHeight="1" x14ac:dyDescent="0.35">
      <c r="A6823" s="2">
        <v>108</v>
      </c>
      <c r="B6823" s="2" t="s">
        <v>71</v>
      </c>
      <c r="C6823" s="67">
        <v>227.5789</v>
      </c>
      <c r="D6823" t="s">
        <v>65</v>
      </c>
      <c r="E6823" s="2" t="s">
        <v>58</v>
      </c>
      <c r="F6823" s="2" t="s">
        <v>70</v>
      </c>
      <c r="G6823" s="2"/>
      <c r="I6823" s="60">
        <f t="shared" si="427"/>
        <v>0</v>
      </c>
      <c r="J6823" s="60">
        <f>IF(OR(I6823="",I6824="",I6825=""),"",(AVERAGEIF(A6823:A$10000,A6823,I6823:I$10000)))</f>
        <v>0</v>
      </c>
      <c r="K6823" s="60"/>
      <c r="L6823" s="55" t="str">
        <f>IF(O6823="","",A6823)</f>
        <v/>
      </c>
      <c r="M6823" s="60" t="str">
        <f>IF(O6823="","",(VLOOKUP(A6823,A6823:E13807,5,FALSE)))</f>
        <v/>
      </c>
      <c r="N6823" s="55" t="str">
        <f t="shared" si="428"/>
        <v/>
      </c>
      <c r="O6823" s="55" t="str">
        <f t="shared" si="426"/>
        <v/>
      </c>
      <c r="P6823" s="104">
        <f t="shared" si="429"/>
        <v>15.600000000006276</v>
      </c>
      <c r="Q6823" s="58"/>
      <c r="R6823" s="58"/>
      <c r="S6823" s="102"/>
    </row>
    <row r="6824" spans="1:19" ht="12.5" customHeight="1" x14ac:dyDescent="0.35">
      <c r="A6824" s="60">
        <v>108</v>
      </c>
      <c r="B6824" s="60" t="s">
        <v>71</v>
      </c>
      <c r="C6824" s="68">
        <v>227.5934</v>
      </c>
      <c r="D6824" s="58" t="s">
        <v>65</v>
      </c>
      <c r="E6824" s="60" t="s">
        <v>58</v>
      </c>
      <c r="F6824" s="60" t="s">
        <v>70</v>
      </c>
      <c r="G6824" s="60"/>
      <c r="H6824" s="60"/>
      <c r="I6824" s="60">
        <f t="shared" si="427"/>
        <v>0</v>
      </c>
      <c r="J6824" s="60">
        <f>IF(OR(I6824="",I6825="",I6826=""),"",(AVERAGEIF(A6824:A$10000,A6824,I6824:I$10000)))</f>
        <v>0</v>
      </c>
      <c r="K6824" s="60"/>
      <c r="L6824" s="60" t="str">
        <f>IF(O6824="","",A6824)</f>
        <v/>
      </c>
      <c r="M6824" s="60" t="str">
        <f>IF(O6824="","",(VLOOKUP(A6824,A6824:E13808,5,FALSE)))</f>
        <v/>
      </c>
      <c r="N6824" s="60" t="str">
        <f t="shared" si="428"/>
        <v/>
      </c>
      <c r="O6824" s="60" t="str">
        <f t="shared" si="426"/>
        <v/>
      </c>
      <c r="P6824" s="103">
        <f t="shared" si="429"/>
        <v>14.499999999998181</v>
      </c>
      <c r="Q6824" s="58"/>
      <c r="R6824" s="58"/>
      <c r="S6824" s="102"/>
    </row>
    <row r="6825" spans="1:19" ht="12.5" customHeight="1" x14ac:dyDescent="0.35">
      <c r="A6825" s="2">
        <v>108</v>
      </c>
      <c r="B6825" s="2" t="s">
        <v>71</v>
      </c>
      <c r="C6825" s="67">
        <v>227.6078</v>
      </c>
      <c r="D6825" t="s">
        <v>65</v>
      </c>
      <c r="E6825" s="2" t="s">
        <v>58</v>
      </c>
      <c r="F6825" s="2" t="s">
        <v>70</v>
      </c>
      <c r="G6825" s="2"/>
      <c r="I6825" s="60">
        <f t="shared" si="427"/>
        <v>0</v>
      </c>
      <c r="J6825" s="60">
        <f>IF(OR(I6825="",I6826="",I6827=""),"",(AVERAGEIF(A6825:A$10000,A6825,I6825:I$10000)))</f>
        <v>0</v>
      </c>
      <c r="K6825" s="60"/>
      <c r="L6825" s="55" t="str">
        <f>IF(O6825="","",A6825)</f>
        <v/>
      </c>
      <c r="M6825" s="60" t="str">
        <f>IF(O6825="","",(VLOOKUP(A6825,A6825:E13809,5,FALSE)))</f>
        <v/>
      </c>
      <c r="N6825" s="55" t="str">
        <f t="shared" si="428"/>
        <v/>
      </c>
      <c r="O6825" s="55" t="str">
        <f t="shared" si="426"/>
        <v/>
      </c>
      <c r="P6825" s="104">
        <f t="shared" si="429"/>
        <v>14.399999999994861</v>
      </c>
      <c r="Q6825" s="58"/>
      <c r="R6825" s="58"/>
      <c r="S6825" s="102"/>
    </row>
    <row r="6826" spans="1:19" ht="12.5" customHeight="1" x14ac:dyDescent="0.35">
      <c r="A6826" s="60">
        <v>108</v>
      </c>
      <c r="B6826" s="60" t="s">
        <v>71</v>
      </c>
      <c r="C6826" s="68">
        <v>227.6225</v>
      </c>
      <c r="D6826" s="58" t="s">
        <v>65</v>
      </c>
      <c r="E6826" s="60" t="s">
        <v>58</v>
      </c>
      <c r="F6826" s="60" t="s">
        <v>70</v>
      </c>
      <c r="G6826" s="60"/>
      <c r="H6826" s="60"/>
      <c r="I6826" s="60">
        <f t="shared" si="427"/>
        <v>0</v>
      </c>
      <c r="J6826" s="60">
        <f>IF(OR(I6826="",I6827="",I6828=""),"",(AVERAGEIF(A6826:A$10000,A6826,I6826:I$10000)))</f>
        <v>0</v>
      </c>
      <c r="K6826" s="60"/>
      <c r="L6826" s="60" t="str">
        <f>IF(O6826="","",A6826)</f>
        <v/>
      </c>
      <c r="M6826" s="60" t="str">
        <f>IF(O6826="","",(VLOOKUP(A6826,A6826:E13810,5,FALSE)))</f>
        <v/>
      </c>
      <c r="N6826" s="60" t="str">
        <f t="shared" si="428"/>
        <v/>
      </c>
      <c r="O6826" s="60" t="str">
        <f t="shared" si="426"/>
        <v/>
      </c>
      <c r="P6826" s="103">
        <f t="shared" si="429"/>
        <v>14.70000000000482</v>
      </c>
      <c r="Q6826" s="58"/>
      <c r="R6826" s="58"/>
      <c r="S6826" s="102"/>
    </row>
    <row r="6827" spans="1:19" ht="12.5" customHeight="1" x14ac:dyDescent="0.35">
      <c r="A6827" s="2">
        <v>108</v>
      </c>
      <c r="B6827" s="2" t="s">
        <v>69</v>
      </c>
      <c r="C6827" s="67">
        <v>227.6377</v>
      </c>
      <c r="D6827" t="s">
        <v>65</v>
      </c>
      <c r="E6827" s="2" t="s">
        <v>58</v>
      </c>
      <c r="F6827" s="2" t="s">
        <v>70</v>
      </c>
      <c r="G6827" s="2"/>
      <c r="I6827" s="60">
        <f t="shared" si="427"/>
        <v>0</v>
      </c>
      <c r="J6827" s="60">
        <f>IF(OR(I6827="",I6828="",I6829=""),"",(AVERAGEIF(A6827:A$10000,A6827,I6827:I$10000)))</f>
        <v>0</v>
      </c>
      <c r="K6827" s="60"/>
      <c r="L6827" s="55" t="str">
        <f>IF(O6827="","",A6827)</f>
        <v/>
      </c>
      <c r="M6827" s="60" t="str">
        <f>IF(O6827="","",(VLOOKUP(A6827,A6827:E13811,5,FALSE)))</f>
        <v/>
      </c>
      <c r="N6827" s="55" t="str">
        <f t="shared" si="428"/>
        <v/>
      </c>
      <c r="O6827" s="55" t="str">
        <f t="shared" si="426"/>
        <v/>
      </c>
      <c r="P6827" s="104">
        <f t="shared" si="429"/>
        <v>15.199999999992997</v>
      </c>
      <c r="Q6827" s="58"/>
      <c r="R6827" s="58"/>
      <c r="S6827" s="102"/>
    </row>
    <row r="6828" spans="1:19" ht="12.5" customHeight="1" x14ac:dyDescent="0.35">
      <c r="A6828" s="60">
        <v>108</v>
      </c>
      <c r="B6828" s="60" t="s">
        <v>69</v>
      </c>
      <c r="C6828" s="68">
        <v>227.65199999999999</v>
      </c>
      <c r="D6828" s="58" t="s">
        <v>65</v>
      </c>
      <c r="E6828" s="60" t="s">
        <v>58</v>
      </c>
      <c r="F6828" s="60" t="s">
        <v>70</v>
      </c>
      <c r="G6828" s="60"/>
      <c r="H6828" s="60"/>
      <c r="I6828" s="60">
        <f t="shared" si="427"/>
        <v>0</v>
      </c>
      <c r="J6828" s="60">
        <f>IF(OR(I6828="",I6829="",I6830=""),"",(AVERAGEIF(A6828:A$10000,A6828,I6828:I$10000)))</f>
        <v>0</v>
      </c>
      <c r="K6828" s="60"/>
      <c r="L6828" s="60" t="str">
        <f>IF(O6828="","",A6828)</f>
        <v/>
      </c>
      <c r="M6828" s="60" t="str">
        <f>IF(O6828="","",(VLOOKUP(A6828,A6828:E13812,5,FALSE)))</f>
        <v/>
      </c>
      <c r="N6828" s="60" t="str">
        <f t="shared" si="428"/>
        <v/>
      </c>
      <c r="O6828" s="60" t="str">
        <f t="shared" si="426"/>
        <v/>
      </c>
      <c r="P6828" s="103">
        <f t="shared" si="429"/>
        <v>14.299999999991542</v>
      </c>
      <c r="Q6828" s="58"/>
      <c r="R6828" s="58"/>
      <c r="S6828" s="102"/>
    </row>
    <row r="6829" spans="1:19" ht="12.5" customHeight="1" x14ac:dyDescent="0.35">
      <c r="A6829" s="2">
        <v>108</v>
      </c>
      <c r="B6829" s="2" t="s">
        <v>71</v>
      </c>
      <c r="C6829" s="67">
        <v>227.66669999999999</v>
      </c>
      <c r="D6829" t="s">
        <v>65</v>
      </c>
      <c r="E6829" s="2" t="s">
        <v>58</v>
      </c>
      <c r="F6829" s="2" t="s">
        <v>70</v>
      </c>
      <c r="G6829" s="2"/>
      <c r="I6829" s="60">
        <f t="shared" si="427"/>
        <v>0</v>
      </c>
      <c r="J6829" s="60">
        <f>IF(OR(I6829="",I6830="",I6831=""),"",(AVERAGEIF(A6829:A$10000,A6829,I6829:I$10000)))</f>
        <v>0</v>
      </c>
      <c r="K6829" s="60"/>
      <c r="L6829" s="55" t="str">
        <f>IF(O6829="","",A6829)</f>
        <v/>
      </c>
      <c r="M6829" s="60" t="str">
        <f>IF(O6829="","",(VLOOKUP(A6829,A6829:E13813,5,FALSE)))</f>
        <v/>
      </c>
      <c r="N6829" s="55" t="str">
        <f t="shared" si="428"/>
        <v/>
      </c>
      <c r="O6829" s="55" t="str">
        <f t="shared" si="426"/>
        <v/>
      </c>
      <c r="P6829" s="104">
        <f t="shared" si="429"/>
        <v>14.70000000000482</v>
      </c>
      <c r="Q6829" s="58"/>
      <c r="R6829" s="58"/>
      <c r="S6829" s="102"/>
    </row>
    <row r="6830" spans="1:19" ht="12.5" customHeight="1" x14ac:dyDescent="0.35">
      <c r="A6830" s="60">
        <v>108</v>
      </c>
      <c r="B6830" s="60" t="s">
        <v>71</v>
      </c>
      <c r="C6830" s="68">
        <v>227.68129999999999</v>
      </c>
      <c r="D6830" s="58" t="s">
        <v>65</v>
      </c>
      <c r="E6830" s="60" t="s">
        <v>58</v>
      </c>
      <c r="F6830" s="60" t="s">
        <v>70</v>
      </c>
      <c r="G6830" s="60"/>
      <c r="H6830" s="60"/>
      <c r="I6830" s="60">
        <f t="shared" si="427"/>
        <v>0</v>
      </c>
      <c r="J6830" s="60">
        <f>IF(OR(I6830="",I6831="",I6832=""),"",(AVERAGEIF(A6830:A$10000,A6830,I6830:I$10000)))</f>
        <v>0</v>
      </c>
      <c r="K6830" s="60"/>
      <c r="L6830" s="60" t="str">
        <f>IF(O6830="","",A6830)</f>
        <v/>
      </c>
      <c r="M6830" s="60" t="str">
        <f>IF(O6830="","",(VLOOKUP(A6830,A6830:E13814,5,FALSE)))</f>
        <v/>
      </c>
      <c r="N6830" s="60" t="str">
        <f t="shared" si="428"/>
        <v/>
      </c>
      <c r="O6830" s="60" t="str">
        <f t="shared" si="426"/>
        <v/>
      </c>
      <c r="P6830" s="103">
        <f t="shared" si="429"/>
        <v>14.600000000001501</v>
      </c>
      <c r="Q6830" s="58"/>
      <c r="R6830" s="58"/>
      <c r="S6830" s="102"/>
    </row>
    <row r="6831" spans="1:19" ht="12.5" customHeight="1" x14ac:dyDescent="0.35">
      <c r="A6831" s="2">
        <v>108</v>
      </c>
      <c r="B6831" s="2" t="s">
        <v>71</v>
      </c>
      <c r="C6831" s="67">
        <v>227.6961</v>
      </c>
      <c r="D6831" t="s">
        <v>65</v>
      </c>
      <c r="E6831" s="2" t="s">
        <v>58</v>
      </c>
      <c r="F6831" s="2" t="s">
        <v>70</v>
      </c>
      <c r="G6831" s="2"/>
      <c r="I6831" s="60">
        <f t="shared" si="427"/>
        <v>0</v>
      </c>
      <c r="J6831" s="60">
        <f>IF(OR(I6831="",I6832="",I6833=""),"",(AVERAGEIF(A6831:A$10000,A6831,I6831:I$10000)))</f>
        <v>0</v>
      </c>
      <c r="K6831" s="60"/>
      <c r="L6831" s="55" t="str">
        <f>IF(O6831="","",A6831)</f>
        <v/>
      </c>
      <c r="M6831" s="60" t="str">
        <f>IF(O6831="","",(VLOOKUP(A6831,A6831:E13815,5,FALSE)))</f>
        <v/>
      </c>
      <c r="N6831" s="55" t="str">
        <f t="shared" si="428"/>
        <v/>
      </c>
      <c r="O6831" s="55" t="str">
        <f t="shared" si="426"/>
        <v/>
      </c>
      <c r="P6831" s="104">
        <f t="shared" si="429"/>
        <v>14.80000000000814</v>
      </c>
      <c r="Q6831" s="58"/>
      <c r="R6831" s="58"/>
      <c r="S6831" s="102"/>
    </row>
    <row r="6832" spans="1:19" ht="12.5" customHeight="1" x14ac:dyDescent="0.35">
      <c r="A6832" s="60">
        <v>108</v>
      </c>
      <c r="B6832" s="60" t="s">
        <v>71</v>
      </c>
      <c r="C6832" s="68">
        <v>227.7107</v>
      </c>
      <c r="D6832" s="58" t="s">
        <v>65</v>
      </c>
      <c r="E6832" s="60" t="s">
        <v>58</v>
      </c>
      <c r="F6832" s="60" t="s">
        <v>70</v>
      </c>
      <c r="G6832" s="60"/>
      <c r="H6832" s="60"/>
      <c r="I6832" s="60">
        <f t="shared" si="427"/>
        <v>0</v>
      </c>
      <c r="J6832" s="60">
        <f>IF(OR(I6832="",I6833="",I6834=""),"",(AVERAGEIF(A6832:A$10000,A6832,I6832:I$10000)))</f>
        <v>0</v>
      </c>
      <c r="K6832" s="60"/>
      <c r="L6832" s="60" t="str">
        <f>IF(O6832="","",A6832)</f>
        <v/>
      </c>
      <c r="M6832" s="60" t="str">
        <f>IF(O6832="","",(VLOOKUP(A6832,A6832:E13816,5,FALSE)))</f>
        <v/>
      </c>
      <c r="N6832" s="60" t="str">
        <f t="shared" si="428"/>
        <v/>
      </c>
      <c r="O6832" s="60" t="str">
        <f t="shared" si="426"/>
        <v/>
      </c>
      <c r="P6832" s="103">
        <f t="shared" si="429"/>
        <v>14.600000000001501</v>
      </c>
      <c r="Q6832" s="58"/>
      <c r="R6832" s="58"/>
      <c r="S6832" s="102"/>
    </row>
    <row r="6833" spans="1:19" ht="12.5" customHeight="1" x14ac:dyDescent="0.35">
      <c r="A6833" s="2">
        <v>108</v>
      </c>
      <c r="B6833" s="2" t="s">
        <v>71</v>
      </c>
      <c r="C6833" s="67">
        <v>227.726</v>
      </c>
      <c r="D6833" t="s">
        <v>65</v>
      </c>
      <c r="E6833" s="2" t="s">
        <v>58</v>
      </c>
      <c r="F6833" s="2" t="s">
        <v>70</v>
      </c>
      <c r="G6833" s="2"/>
      <c r="I6833" s="60">
        <f t="shared" si="427"/>
        <v>0</v>
      </c>
      <c r="J6833" s="60">
        <f>IF(OR(I6833="",I6834="",I6835=""),"",(AVERAGEIF(A6833:A$10000,A6833,I6833:I$10000)))</f>
        <v>0</v>
      </c>
      <c r="K6833" s="60"/>
      <c r="L6833" s="55" t="str">
        <f>IF(O6833="","",A6833)</f>
        <v/>
      </c>
      <c r="M6833" s="60" t="str">
        <f>IF(O6833="","",(VLOOKUP(A6833,A6833:E13817,5,FALSE)))</f>
        <v/>
      </c>
      <c r="N6833" s="55" t="str">
        <f t="shared" si="428"/>
        <v/>
      </c>
      <c r="O6833" s="55" t="str">
        <f t="shared" si="426"/>
        <v/>
      </c>
      <c r="P6833" s="104">
        <f t="shared" si="429"/>
        <v>15.299999999996317</v>
      </c>
      <c r="Q6833" s="58"/>
      <c r="R6833" s="58"/>
      <c r="S6833" s="102"/>
    </row>
    <row r="6834" spans="1:19" ht="12.5" customHeight="1" x14ac:dyDescent="0.35">
      <c r="A6834" s="60">
        <v>108</v>
      </c>
      <c r="B6834" s="60" t="s">
        <v>71</v>
      </c>
      <c r="C6834" s="68">
        <v>227.7492</v>
      </c>
      <c r="D6834" s="58" t="s">
        <v>65</v>
      </c>
      <c r="E6834" s="60" t="s">
        <v>58</v>
      </c>
      <c r="F6834" s="60" t="s">
        <v>70</v>
      </c>
      <c r="G6834" s="60"/>
      <c r="H6834" s="60"/>
      <c r="I6834" s="60">
        <f t="shared" si="427"/>
        <v>0</v>
      </c>
      <c r="J6834" s="60">
        <f>IF(OR(I6834="",I6835="",I6836=""),"",(AVERAGEIF(A6834:A$10000,A6834,I6834:I$10000)))</f>
        <v>0</v>
      </c>
      <c r="K6834" s="60"/>
      <c r="L6834" s="60" t="str">
        <f>IF(O6834="","",A6834)</f>
        <v/>
      </c>
      <c r="M6834" s="60" t="str">
        <f>IF(O6834="","",(VLOOKUP(A6834,A6834:E13818,5,FALSE)))</f>
        <v/>
      </c>
      <c r="N6834" s="60" t="str">
        <f t="shared" si="428"/>
        <v/>
      </c>
      <c r="O6834" s="60" t="str">
        <f t="shared" si="426"/>
        <v/>
      </c>
      <c r="P6834" s="103">
        <f t="shared" si="429"/>
        <v>23.200000000002774</v>
      </c>
      <c r="Q6834" s="58"/>
      <c r="R6834" s="58"/>
      <c r="S6834" s="102"/>
    </row>
    <row r="6835" spans="1:19" ht="12.5" customHeight="1" x14ac:dyDescent="0.35">
      <c r="A6835" s="2">
        <v>108</v>
      </c>
      <c r="B6835" s="2" t="s">
        <v>71</v>
      </c>
      <c r="C6835" s="67">
        <v>227.7672</v>
      </c>
      <c r="D6835" t="s">
        <v>65</v>
      </c>
      <c r="E6835" s="2" t="s">
        <v>58</v>
      </c>
      <c r="F6835" s="2" t="s">
        <v>70</v>
      </c>
      <c r="G6835" s="2"/>
      <c r="I6835" s="60">
        <f t="shared" si="427"/>
        <v>0</v>
      </c>
      <c r="J6835" s="60">
        <f>IF(OR(I6835="",I6836="",I6837=""),"",(AVERAGEIF(A6835:A$10000,A6835,I6835:I$10000)))</f>
        <v>0</v>
      </c>
      <c r="K6835" s="60"/>
      <c r="L6835" s="55" t="str">
        <f>IF(O6835="","",A6835)</f>
        <v/>
      </c>
      <c r="M6835" s="60" t="str">
        <f>IF(O6835="","",(VLOOKUP(A6835,A6835:E13819,5,FALSE)))</f>
        <v/>
      </c>
      <c r="N6835" s="55" t="str">
        <f t="shared" si="428"/>
        <v/>
      </c>
      <c r="O6835" s="55" t="str">
        <f t="shared" si="426"/>
        <v/>
      </c>
      <c r="P6835" s="104">
        <f t="shared" si="429"/>
        <v>18.000000000000682</v>
      </c>
      <c r="Q6835" s="58"/>
      <c r="R6835" s="58"/>
      <c r="S6835" s="102"/>
    </row>
    <row r="6836" spans="1:19" ht="12.5" customHeight="1" x14ac:dyDescent="0.35">
      <c r="A6836" s="60">
        <v>108</v>
      </c>
      <c r="B6836" s="60" t="s">
        <v>71</v>
      </c>
      <c r="C6836" s="68">
        <v>227.7818</v>
      </c>
      <c r="D6836" s="58" t="s">
        <v>65</v>
      </c>
      <c r="E6836" s="60" t="s">
        <v>58</v>
      </c>
      <c r="F6836" s="60" t="s">
        <v>70</v>
      </c>
      <c r="G6836" s="60"/>
      <c r="H6836" s="60"/>
      <c r="I6836" s="60">
        <f t="shared" si="427"/>
        <v>0</v>
      </c>
      <c r="J6836" s="60">
        <f>IF(OR(I6836="",I6837="",I6838=""),"",(AVERAGEIF(A6836:A$10000,A6836,I6836:I$10000)))</f>
        <v>0</v>
      </c>
      <c r="K6836" s="60"/>
      <c r="L6836" s="60" t="str">
        <f>IF(O6836="","",A6836)</f>
        <v/>
      </c>
      <c r="M6836" s="60" t="str">
        <f>IF(O6836="","",(VLOOKUP(A6836,A6836:E13820,5,FALSE)))</f>
        <v/>
      </c>
      <c r="N6836" s="60" t="str">
        <f t="shared" si="428"/>
        <v/>
      </c>
      <c r="O6836" s="60" t="str">
        <f t="shared" si="426"/>
        <v/>
      </c>
      <c r="P6836" s="103">
        <f t="shared" si="429"/>
        <v>14.600000000001501</v>
      </c>
      <c r="Q6836" s="58"/>
      <c r="R6836" s="58"/>
      <c r="S6836" s="102"/>
    </row>
    <row r="6837" spans="1:19" ht="12.5" customHeight="1" x14ac:dyDescent="0.35">
      <c r="A6837" s="2">
        <v>108</v>
      </c>
      <c r="B6837" s="2" t="s">
        <v>71</v>
      </c>
      <c r="C6837" s="67">
        <v>227.79730000000001</v>
      </c>
      <c r="D6837" t="s">
        <v>65</v>
      </c>
      <c r="E6837" s="2" t="s">
        <v>58</v>
      </c>
      <c r="F6837" s="2" t="s">
        <v>70</v>
      </c>
      <c r="G6837" s="2"/>
      <c r="I6837" s="60">
        <f t="shared" si="427"/>
        <v>0</v>
      </c>
      <c r="J6837" s="60">
        <f>IF(OR(I6837="",I6838="",I6839=""),"",(AVERAGEIF(A6837:A$10000,A6837,I6837:I$10000)))</f>
        <v>0</v>
      </c>
      <c r="K6837" s="60"/>
      <c r="L6837" s="55" t="str">
        <f>IF(O6837="","",A6837)</f>
        <v/>
      </c>
      <c r="M6837" s="60" t="str">
        <f>IF(O6837="","",(VLOOKUP(A6837,A6837:E13821,5,FALSE)))</f>
        <v/>
      </c>
      <c r="N6837" s="55" t="str">
        <f t="shared" si="428"/>
        <v/>
      </c>
      <c r="O6837" s="55" t="str">
        <f t="shared" si="426"/>
        <v/>
      </c>
      <c r="P6837" s="104">
        <f t="shared" si="429"/>
        <v>15.500000000002956</v>
      </c>
      <c r="Q6837" s="58"/>
      <c r="R6837" s="58"/>
      <c r="S6837" s="102"/>
    </row>
    <row r="6838" spans="1:19" ht="12.5" customHeight="1" x14ac:dyDescent="0.35">
      <c r="A6838" s="60">
        <v>109</v>
      </c>
      <c r="B6838" s="60" t="s">
        <v>69</v>
      </c>
      <c r="C6838" s="68">
        <v>228.81620000000001</v>
      </c>
      <c r="D6838" s="58" t="s">
        <v>65</v>
      </c>
      <c r="E6838" s="60" t="s">
        <v>58</v>
      </c>
      <c r="F6838" s="60" t="s">
        <v>70</v>
      </c>
      <c r="G6838" s="60"/>
      <c r="H6838" s="60"/>
      <c r="I6838" s="60">
        <f t="shared" si="427"/>
        <v>0</v>
      </c>
      <c r="J6838" s="60">
        <f>IF(OR(I6838="",I6839="",I6840=""),"",(AVERAGEIF(A6838:A$10000,A6838,I6838:I$10000)))</f>
        <v>0</v>
      </c>
      <c r="K6838" s="60"/>
      <c r="L6838" s="60" t="str">
        <f>IF(O6838="","",A6838)</f>
        <v/>
      </c>
      <c r="M6838" s="60" t="str">
        <f>IF(O6838="","",(VLOOKUP(A6838,A6838:E13822,5,FALSE)))</f>
        <v/>
      </c>
      <c r="N6838" s="60" t="str">
        <f t="shared" si="428"/>
        <v/>
      </c>
      <c r="O6838" s="60" t="str">
        <f t="shared" si="426"/>
        <v/>
      </c>
      <c r="P6838" s="103" t="str">
        <f t="shared" si="429"/>
        <v/>
      </c>
      <c r="Q6838" s="58"/>
      <c r="R6838" s="58"/>
      <c r="S6838" s="102"/>
    </row>
    <row r="6839" spans="1:19" ht="12.5" customHeight="1" x14ac:dyDescent="0.35">
      <c r="A6839" s="2">
        <v>109</v>
      </c>
      <c r="B6839" s="2" t="s">
        <v>69</v>
      </c>
      <c r="C6839" s="67">
        <v>228.83709999999999</v>
      </c>
      <c r="D6839" t="s">
        <v>65</v>
      </c>
      <c r="E6839" s="2" t="s">
        <v>58</v>
      </c>
      <c r="F6839" s="2" t="s">
        <v>70</v>
      </c>
      <c r="G6839" s="2"/>
      <c r="I6839" s="60">
        <f t="shared" si="427"/>
        <v>0</v>
      </c>
      <c r="J6839" s="60">
        <f>IF(OR(I6839="",I6840="",I6841=""),"",(AVERAGEIF(A6839:A$10000,A6839,I6839:I$10000)))</f>
        <v>0</v>
      </c>
      <c r="K6839" s="60"/>
      <c r="L6839" s="55" t="str">
        <f>IF(O6839="","",A6839)</f>
        <v/>
      </c>
      <c r="M6839" s="60" t="str">
        <f>IF(O6839="","",(VLOOKUP(A6839,A6839:E13823,5,FALSE)))</f>
        <v/>
      </c>
      <c r="N6839" s="55" t="str">
        <f t="shared" si="428"/>
        <v/>
      </c>
      <c r="O6839" s="55" t="str">
        <f t="shared" si="426"/>
        <v/>
      </c>
      <c r="P6839" s="104">
        <f t="shared" si="429"/>
        <v>20.899999999983265</v>
      </c>
      <c r="Q6839" s="58"/>
      <c r="R6839" s="58"/>
      <c r="S6839" s="102"/>
    </row>
    <row r="6840" spans="1:19" ht="12.5" customHeight="1" x14ac:dyDescent="0.35">
      <c r="A6840" s="60">
        <v>109</v>
      </c>
      <c r="B6840" s="60" t="s">
        <v>69</v>
      </c>
      <c r="C6840" s="68">
        <v>228.8552</v>
      </c>
      <c r="D6840" s="58" t="s">
        <v>65</v>
      </c>
      <c r="E6840" s="60" t="s">
        <v>58</v>
      </c>
      <c r="F6840" s="60" t="s">
        <v>70</v>
      </c>
      <c r="G6840" s="60"/>
      <c r="H6840" s="60"/>
      <c r="I6840" s="60">
        <f t="shared" si="427"/>
        <v>0</v>
      </c>
      <c r="J6840" s="60">
        <f>IF(OR(I6840="",I6841="",I6842=""),"",(AVERAGEIF(A6840:A$10000,A6840,I6840:I$10000)))</f>
        <v>0</v>
      </c>
      <c r="K6840" s="60"/>
      <c r="L6840" s="60" t="str">
        <f>IF(O6840="","",A6840)</f>
        <v/>
      </c>
      <c r="M6840" s="60" t="str">
        <f>IF(O6840="","",(VLOOKUP(A6840,A6840:E13824,5,FALSE)))</f>
        <v/>
      </c>
      <c r="N6840" s="60" t="str">
        <f t="shared" si="428"/>
        <v/>
      </c>
      <c r="O6840" s="60" t="str">
        <f t="shared" si="426"/>
        <v/>
      </c>
      <c r="P6840" s="103">
        <f t="shared" si="429"/>
        <v>18.100000000004002</v>
      </c>
      <c r="Q6840" s="58"/>
      <c r="R6840" s="58"/>
      <c r="S6840" s="102"/>
    </row>
    <row r="6841" spans="1:19" ht="12.5" customHeight="1" x14ac:dyDescent="0.35">
      <c r="A6841" s="2">
        <v>109</v>
      </c>
      <c r="B6841" s="2" t="s">
        <v>69</v>
      </c>
      <c r="C6841" s="67">
        <v>228.86799999999999</v>
      </c>
      <c r="D6841" t="s">
        <v>65</v>
      </c>
      <c r="E6841" s="2" t="s">
        <v>58</v>
      </c>
      <c r="F6841" s="2" t="s">
        <v>70</v>
      </c>
      <c r="G6841" s="2"/>
      <c r="I6841" s="60">
        <f t="shared" si="427"/>
        <v>0</v>
      </c>
      <c r="J6841" s="60">
        <f>IF(OR(I6841="",I6842="",I6843=""),"",(AVERAGEIF(A6841:A$10000,A6841,I6841:I$10000)))</f>
        <v>0</v>
      </c>
      <c r="K6841" s="60"/>
      <c r="L6841" s="55" t="str">
        <f>IF(O6841="","",A6841)</f>
        <v/>
      </c>
      <c r="M6841" s="60" t="str">
        <f>IF(O6841="","",(VLOOKUP(A6841,A6841:E13825,5,FALSE)))</f>
        <v/>
      </c>
      <c r="N6841" s="55" t="str">
        <f t="shared" si="428"/>
        <v/>
      </c>
      <c r="O6841" s="55" t="str">
        <f t="shared" si="426"/>
        <v/>
      </c>
      <c r="P6841" s="104">
        <f t="shared" si="429"/>
        <v>12.79999999999859</v>
      </c>
      <c r="Q6841" s="58"/>
      <c r="R6841" s="58"/>
      <c r="S6841" s="102"/>
    </row>
    <row r="6842" spans="1:19" ht="12.5" customHeight="1" x14ac:dyDescent="0.35">
      <c r="A6842" s="60">
        <v>109</v>
      </c>
      <c r="B6842" s="60" t="s">
        <v>69</v>
      </c>
      <c r="C6842" s="68">
        <v>228.88310000000001</v>
      </c>
      <c r="D6842" s="58" t="s">
        <v>65</v>
      </c>
      <c r="E6842" s="60" t="s">
        <v>58</v>
      </c>
      <c r="F6842" s="60" t="s">
        <v>70</v>
      </c>
      <c r="G6842" s="60"/>
      <c r="H6842" s="60"/>
      <c r="I6842" s="60">
        <f t="shared" si="427"/>
        <v>0</v>
      </c>
      <c r="J6842" s="60">
        <f>IF(OR(I6842="",I6843="",I6844=""),"",(AVERAGEIF(A6842:A$10000,A6842,I6842:I$10000)))</f>
        <v>0</v>
      </c>
      <c r="K6842" s="60"/>
      <c r="L6842" s="60" t="str">
        <f>IF(O6842="","",A6842)</f>
        <v/>
      </c>
      <c r="M6842" s="60" t="str">
        <f>IF(O6842="","",(VLOOKUP(A6842,A6842:E13826,5,FALSE)))</f>
        <v/>
      </c>
      <c r="N6842" s="60" t="str">
        <f t="shared" si="428"/>
        <v/>
      </c>
      <c r="O6842" s="60" t="str">
        <f t="shared" si="426"/>
        <v/>
      </c>
      <c r="P6842" s="103">
        <f t="shared" si="429"/>
        <v>15.100000000018099</v>
      </c>
      <c r="Q6842" s="58"/>
      <c r="R6842" s="58"/>
      <c r="S6842" s="102"/>
    </row>
    <row r="6843" spans="1:19" ht="12.5" customHeight="1" x14ac:dyDescent="0.35">
      <c r="A6843" s="2">
        <v>109</v>
      </c>
      <c r="B6843" s="2" t="s">
        <v>69</v>
      </c>
      <c r="C6843" s="67">
        <v>228.9016</v>
      </c>
      <c r="D6843" t="s">
        <v>65</v>
      </c>
      <c r="E6843" s="2" t="s">
        <v>58</v>
      </c>
      <c r="F6843" s="2" t="s">
        <v>70</v>
      </c>
      <c r="G6843" s="2"/>
      <c r="I6843" s="60">
        <f t="shared" si="427"/>
        <v>0</v>
      </c>
      <c r="J6843" s="60">
        <f>IF(OR(I6843="",I6844="",I6845=""),"",(AVERAGEIF(A6843:A$10000,A6843,I6843:I$10000)))</f>
        <v>0</v>
      </c>
      <c r="K6843" s="60"/>
      <c r="L6843" s="55" t="str">
        <f>IF(O6843="","",A6843)</f>
        <v/>
      </c>
      <c r="M6843" s="60" t="str">
        <f>IF(O6843="","",(VLOOKUP(A6843,A6843:E13827,5,FALSE)))</f>
        <v/>
      </c>
      <c r="N6843" s="55" t="str">
        <f t="shared" si="428"/>
        <v/>
      </c>
      <c r="O6843" s="55" t="str">
        <f t="shared" si="426"/>
        <v/>
      </c>
      <c r="P6843" s="104">
        <f t="shared" si="429"/>
        <v>18.499999999988859</v>
      </c>
      <c r="Q6843" s="58"/>
      <c r="R6843" s="58"/>
      <c r="S6843" s="102"/>
    </row>
    <row r="6844" spans="1:19" ht="12.5" customHeight="1" x14ac:dyDescent="0.35">
      <c r="A6844" s="60">
        <v>109</v>
      </c>
      <c r="B6844" s="60" t="s">
        <v>69</v>
      </c>
      <c r="C6844" s="68">
        <v>228.91890000000001</v>
      </c>
      <c r="D6844" s="58" t="s">
        <v>65</v>
      </c>
      <c r="E6844" s="60" t="s">
        <v>58</v>
      </c>
      <c r="F6844" s="60" t="s">
        <v>70</v>
      </c>
      <c r="G6844" s="60"/>
      <c r="H6844" s="60"/>
      <c r="I6844" s="60">
        <f t="shared" si="427"/>
        <v>0</v>
      </c>
      <c r="J6844" s="60">
        <f>IF(OR(I6844="",I6845="",I6846=""),"",(AVERAGEIF(A6844:A$10000,A6844,I6844:I$10000)))</f>
        <v>0</v>
      </c>
      <c r="K6844" s="60"/>
      <c r="L6844" s="60" t="str">
        <f>IF(O6844="","",A6844)</f>
        <v/>
      </c>
      <c r="M6844" s="60" t="str">
        <f>IF(O6844="","",(VLOOKUP(A6844,A6844:E13828,5,FALSE)))</f>
        <v/>
      </c>
      <c r="N6844" s="60" t="str">
        <f t="shared" si="428"/>
        <v/>
      </c>
      <c r="O6844" s="60" t="str">
        <f t="shared" si="426"/>
        <v/>
      </c>
      <c r="P6844" s="103">
        <f t="shared" si="429"/>
        <v>17.300000000005866</v>
      </c>
      <c r="Q6844" s="58"/>
      <c r="R6844" s="58"/>
      <c r="S6844" s="102"/>
    </row>
    <row r="6845" spans="1:19" ht="12.5" customHeight="1" x14ac:dyDescent="0.35">
      <c r="A6845" s="2">
        <v>109</v>
      </c>
      <c r="B6845" s="2" t="s">
        <v>69</v>
      </c>
      <c r="C6845" s="67">
        <v>228.9331</v>
      </c>
      <c r="D6845" t="s">
        <v>65</v>
      </c>
      <c r="E6845" s="2" t="s">
        <v>58</v>
      </c>
      <c r="F6845" s="2" t="s">
        <v>70</v>
      </c>
      <c r="G6845" s="2"/>
      <c r="I6845" s="60">
        <f t="shared" si="427"/>
        <v>0</v>
      </c>
      <c r="J6845" s="60">
        <f>IF(OR(I6845="",I6846="",I6847=""),"",(AVERAGEIF(A6845:A$10000,A6845,I6845:I$10000)))</f>
        <v>0</v>
      </c>
      <c r="K6845" s="60"/>
      <c r="L6845" s="55" t="str">
        <f>IF(O6845="","",A6845)</f>
        <v/>
      </c>
      <c r="M6845" s="60" t="str">
        <f>IF(O6845="","",(VLOOKUP(A6845,A6845:E13829,5,FALSE)))</f>
        <v/>
      </c>
      <c r="N6845" s="55" t="str">
        <f t="shared" si="428"/>
        <v/>
      </c>
      <c r="O6845" s="55" t="str">
        <f t="shared" si="426"/>
        <v/>
      </c>
      <c r="P6845" s="104">
        <f t="shared" si="429"/>
        <v>14.199999999988222</v>
      </c>
      <c r="Q6845" s="58"/>
      <c r="R6845" s="58"/>
      <c r="S6845" s="102"/>
    </row>
    <row r="6846" spans="1:19" ht="12.5" customHeight="1" x14ac:dyDescent="0.35">
      <c r="A6846" s="60">
        <v>109</v>
      </c>
      <c r="B6846" s="60" t="s">
        <v>69</v>
      </c>
      <c r="C6846" s="68">
        <v>228.94829999999999</v>
      </c>
      <c r="D6846" s="58" t="s">
        <v>65</v>
      </c>
      <c r="E6846" s="60" t="s">
        <v>58</v>
      </c>
      <c r="F6846" s="60" t="s">
        <v>70</v>
      </c>
      <c r="G6846" s="60"/>
      <c r="H6846" s="60"/>
      <c r="I6846" s="60">
        <f t="shared" si="427"/>
        <v>0</v>
      </c>
      <c r="J6846" s="60">
        <f>IF(OR(I6846="",I6847="",I6848=""),"",(AVERAGEIF(A6846:A$10000,A6846,I6846:I$10000)))</f>
        <v>0</v>
      </c>
      <c r="K6846" s="60"/>
      <c r="L6846" s="60" t="str">
        <f>IF(O6846="","",A6846)</f>
        <v/>
      </c>
      <c r="M6846" s="60" t="str">
        <f>IF(O6846="","",(VLOOKUP(A6846,A6846:E13830,5,FALSE)))</f>
        <v/>
      </c>
      <c r="N6846" s="60" t="str">
        <f t="shared" si="428"/>
        <v/>
      </c>
      <c r="O6846" s="60" t="str">
        <f t="shared" si="426"/>
        <v/>
      </c>
      <c r="P6846" s="103">
        <f t="shared" si="429"/>
        <v>15.199999999992997</v>
      </c>
      <c r="Q6846" s="58"/>
      <c r="R6846" s="58"/>
      <c r="S6846" s="102"/>
    </row>
    <row r="6847" spans="1:19" ht="12.5" customHeight="1" x14ac:dyDescent="0.35">
      <c r="A6847" s="2">
        <v>109</v>
      </c>
      <c r="B6847" s="2" t="s">
        <v>69</v>
      </c>
      <c r="C6847" s="67">
        <v>228.97049999999999</v>
      </c>
      <c r="D6847" t="s">
        <v>65</v>
      </c>
      <c r="E6847" s="2" t="s">
        <v>58</v>
      </c>
      <c r="F6847" s="2" t="s">
        <v>70</v>
      </c>
      <c r="G6847" s="2"/>
      <c r="I6847" s="60">
        <f t="shared" si="427"/>
        <v>0</v>
      </c>
      <c r="J6847" s="60">
        <f>IF(OR(I6847="",I6848="",I6849=""),"",(AVERAGEIF(A6847:A$10000,A6847,I6847:I$10000)))</f>
        <v>0</v>
      </c>
      <c r="K6847" s="60"/>
      <c r="L6847" s="55" t="str">
        <f>IF(O6847="","",A6847)</f>
        <v/>
      </c>
      <c r="M6847" s="60" t="str">
        <f>IF(O6847="","",(VLOOKUP(A6847,A6847:E13831,5,FALSE)))</f>
        <v/>
      </c>
      <c r="N6847" s="55" t="str">
        <f t="shared" si="428"/>
        <v/>
      </c>
      <c r="O6847" s="55" t="str">
        <f t="shared" si="426"/>
        <v/>
      </c>
      <c r="P6847" s="104">
        <f t="shared" si="429"/>
        <v>22.199999999997999</v>
      </c>
      <c r="Q6847" s="58"/>
      <c r="R6847" s="58"/>
      <c r="S6847" s="102"/>
    </row>
    <row r="6848" spans="1:19" ht="12.5" customHeight="1" x14ac:dyDescent="0.35">
      <c r="A6848" s="60">
        <v>109</v>
      </c>
      <c r="B6848" s="60" t="s">
        <v>69</v>
      </c>
      <c r="C6848" s="68">
        <v>228.9854</v>
      </c>
      <c r="D6848" s="58" t="s">
        <v>65</v>
      </c>
      <c r="E6848" s="60" t="s">
        <v>58</v>
      </c>
      <c r="F6848" s="60" t="s">
        <v>70</v>
      </c>
      <c r="G6848" s="60"/>
      <c r="H6848" s="60"/>
      <c r="I6848" s="60">
        <f t="shared" si="427"/>
        <v>0</v>
      </c>
      <c r="J6848" s="60">
        <f>IF(OR(I6848="",I6849="",I6850=""),"",(AVERAGEIF(A6848:A$10000,A6848,I6848:I$10000)))</f>
        <v>0</v>
      </c>
      <c r="K6848" s="60"/>
      <c r="L6848" s="60" t="str">
        <f>IF(O6848="","",A6848)</f>
        <v/>
      </c>
      <c r="M6848" s="60" t="str">
        <f>IF(O6848="","",(VLOOKUP(A6848,A6848:E13832,5,FALSE)))</f>
        <v/>
      </c>
      <c r="N6848" s="60" t="str">
        <f t="shared" si="428"/>
        <v/>
      </c>
      <c r="O6848" s="60" t="str">
        <f t="shared" si="426"/>
        <v/>
      </c>
      <c r="P6848" s="103">
        <f t="shared" si="429"/>
        <v>14.90000000001146</v>
      </c>
      <c r="Q6848" s="58"/>
      <c r="R6848" s="58"/>
      <c r="S6848" s="102"/>
    </row>
    <row r="6849" spans="1:19" ht="12.5" customHeight="1" x14ac:dyDescent="0.35">
      <c r="A6849" s="2">
        <v>109</v>
      </c>
      <c r="B6849" s="2" t="s">
        <v>69</v>
      </c>
      <c r="C6849" s="67">
        <v>229.00319999999999</v>
      </c>
      <c r="D6849" t="s">
        <v>65</v>
      </c>
      <c r="E6849" s="2" t="s">
        <v>58</v>
      </c>
      <c r="F6849" s="2" t="s">
        <v>70</v>
      </c>
      <c r="G6849" s="2"/>
      <c r="I6849" s="60">
        <f t="shared" si="427"/>
        <v>0</v>
      </c>
      <c r="J6849" s="60">
        <f>IF(OR(I6849="",I6850="",I6851=""),"",(AVERAGEIF(A6849:A$10000,A6849,I6849:I$10000)))</f>
        <v>0</v>
      </c>
      <c r="K6849" s="60"/>
      <c r="L6849" s="55" t="str">
        <f>IF(O6849="","",A6849)</f>
        <v/>
      </c>
      <c r="M6849" s="60" t="str">
        <f>IF(O6849="","",(VLOOKUP(A6849,A6849:E13833,5,FALSE)))</f>
        <v/>
      </c>
      <c r="N6849" s="55" t="str">
        <f t="shared" si="428"/>
        <v/>
      </c>
      <c r="O6849" s="55" t="str">
        <f t="shared" si="426"/>
        <v/>
      </c>
      <c r="P6849" s="104">
        <f t="shared" si="429"/>
        <v>17.799999999994043</v>
      </c>
      <c r="Q6849" s="58"/>
      <c r="R6849" s="58"/>
      <c r="S6849" s="102"/>
    </row>
    <row r="6850" spans="1:19" ht="12.5" customHeight="1" x14ac:dyDescent="0.35">
      <c r="A6850" s="60">
        <v>109</v>
      </c>
      <c r="B6850" s="60" t="s">
        <v>69</v>
      </c>
      <c r="C6850" s="68">
        <v>229.0215</v>
      </c>
      <c r="D6850" s="58" t="s">
        <v>65</v>
      </c>
      <c r="E6850" s="60" t="s">
        <v>58</v>
      </c>
      <c r="F6850" s="60" t="s">
        <v>70</v>
      </c>
      <c r="G6850" s="60"/>
      <c r="H6850" s="60"/>
      <c r="I6850" s="60">
        <f t="shared" si="427"/>
        <v>0</v>
      </c>
      <c r="J6850" s="60">
        <f>IF(OR(I6850="",I6851="",I6852=""),"",(AVERAGEIF(A6850:A$10000,A6850,I6850:I$10000)))</f>
        <v>0</v>
      </c>
      <c r="K6850" s="60"/>
      <c r="L6850" s="60" t="str">
        <f>IF(O6850="","",A6850)</f>
        <v/>
      </c>
      <c r="M6850" s="60" t="str">
        <f>IF(O6850="","",(VLOOKUP(A6850,A6850:E13834,5,FALSE)))</f>
        <v/>
      </c>
      <c r="N6850" s="60" t="str">
        <f t="shared" si="428"/>
        <v/>
      </c>
      <c r="O6850" s="60" t="str">
        <f t="shared" si="426"/>
        <v/>
      </c>
      <c r="P6850" s="103">
        <f t="shared" si="429"/>
        <v>18.300000000010641</v>
      </c>
      <c r="Q6850" s="58"/>
      <c r="R6850" s="58"/>
      <c r="S6850" s="102"/>
    </row>
    <row r="6851" spans="1:19" ht="12.5" customHeight="1" x14ac:dyDescent="0.35">
      <c r="A6851" s="2">
        <v>109</v>
      </c>
      <c r="B6851" s="2" t="s">
        <v>69</v>
      </c>
      <c r="C6851" s="67">
        <v>229.03569999999999</v>
      </c>
      <c r="D6851" t="s">
        <v>65</v>
      </c>
      <c r="E6851" s="2" t="s">
        <v>58</v>
      </c>
      <c r="F6851" s="2" t="s">
        <v>70</v>
      </c>
      <c r="G6851" s="2"/>
      <c r="I6851" s="60">
        <f t="shared" si="427"/>
        <v>0</v>
      </c>
      <c r="J6851" s="60">
        <f>IF(OR(I6851="",I6852="",I6853=""),"",(AVERAGEIF(A6851:A$10000,A6851,I6851:I$10000)))</f>
        <v>0</v>
      </c>
      <c r="K6851" s="60"/>
      <c r="L6851" s="55" t="str">
        <f>IF(O6851="","",A6851)</f>
        <v/>
      </c>
      <c r="M6851" s="60" t="str">
        <f>IF(O6851="","",(VLOOKUP(A6851,A6851:E13835,5,FALSE)))</f>
        <v/>
      </c>
      <c r="N6851" s="55" t="str">
        <f t="shared" si="428"/>
        <v/>
      </c>
      <c r="O6851" s="55" t="str">
        <f t="shared" si="426"/>
        <v/>
      </c>
      <c r="P6851" s="104">
        <f t="shared" si="429"/>
        <v>14.199999999988222</v>
      </c>
      <c r="Q6851" s="58"/>
      <c r="R6851" s="58"/>
      <c r="S6851" s="102"/>
    </row>
    <row r="6852" spans="1:19" ht="12.5" customHeight="1" x14ac:dyDescent="0.35">
      <c r="A6852" s="60">
        <v>109</v>
      </c>
      <c r="B6852" s="60" t="s">
        <v>69</v>
      </c>
      <c r="C6852" s="68">
        <v>229.0504</v>
      </c>
      <c r="D6852" s="58" t="s">
        <v>65</v>
      </c>
      <c r="E6852" s="60" t="s">
        <v>58</v>
      </c>
      <c r="F6852" s="60" t="s">
        <v>70</v>
      </c>
      <c r="G6852" s="60"/>
      <c r="H6852" s="60"/>
      <c r="I6852" s="60">
        <f t="shared" si="427"/>
        <v>0</v>
      </c>
      <c r="J6852" s="60">
        <f>IF(OR(I6852="",I6853="",I6854=""),"",(AVERAGEIF(A6852:A$10000,A6852,I6852:I$10000)))</f>
        <v>0</v>
      </c>
      <c r="K6852" s="60"/>
      <c r="L6852" s="60" t="str">
        <f>IF(O6852="","",A6852)</f>
        <v/>
      </c>
      <c r="M6852" s="60" t="str">
        <f>IF(O6852="","",(VLOOKUP(A6852,A6852:E13836,5,FALSE)))</f>
        <v/>
      </c>
      <c r="N6852" s="60" t="str">
        <f t="shared" si="428"/>
        <v/>
      </c>
      <c r="O6852" s="60" t="str">
        <f t="shared" si="426"/>
        <v/>
      </c>
      <c r="P6852" s="103">
        <f t="shared" si="429"/>
        <v>14.70000000000482</v>
      </c>
      <c r="Q6852" s="58"/>
      <c r="R6852" s="58"/>
      <c r="S6852" s="102"/>
    </row>
    <row r="6853" spans="1:19" ht="12.5" customHeight="1" x14ac:dyDescent="0.35">
      <c r="A6853" s="2">
        <v>109</v>
      </c>
      <c r="B6853" s="2" t="s">
        <v>69</v>
      </c>
      <c r="C6853" s="67">
        <v>229.06479999999999</v>
      </c>
      <c r="D6853" t="s">
        <v>65</v>
      </c>
      <c r="E6853" s="2" t="s">
        <v>58</v>
      </c>
      <c r="F6853" s="2" t="s">
        <v>70</v>
      </c>
      <c r="G6853" s="2"/>
      <c r="I6853" s="60">
        <f t="shared" si="427"/>
        <v>0</v>
      </c>
      <c r="J6853" s="60">
        <f>IF(OR(I6853="",I6854="",I6855=""),"",(AVERAGEIF(A6853:A$10000,A6853,I6853:I$10000)))</f>
        <v>0</v>
      </c>
      <c r="K6853" s="60"/>
      <c r="L6853" s="55" t="str">
        <f>IF(O6853="","",A6853)</f>
        <v/>
      </c>
      <c r="M6853" s="60" t="str">
        <f>IF(O6853="","",(VLOOKUP(A6853,A6853:E13837,5,FALSE)))</f>
        <v/>
      </c>
      <c r="N6853" s="55" t="str">
        <f t="shared" si="428"/>
        <v/>
      </c>
      <c r="O6853" s="55" t="str">
        <f t="shared" si="426"/>
        <v/>
      </c>
      <c r="P6853" s="104">
        <f t="shared" si="429"/>
        <v>14.399999999994861</v>
      </c>
      <c r="Q6853" s="58"/>
      <c r="R6853" s="58"/>
      <c r="S6853" s="102"/>
    </row>
    <row r="6854" spans="1:19" ht="12.5" customHeight="1" x14ac:dyDescent="0.35">
      <c r="A6854" s="60">
        <v>109</v>
      </c>
      <c r="B6854" s="60" t="s">
        <v>69</v>
      </c>
      <c r="C6854" s="68">
        <v>229.0797</v>
      </c>
      <c r="D6854" s="58" t="s">
        <v>65</v>
      </c>
      <c r="E6854" s="60" t="s">
        <v>58</v>
      </c>
      <c r="F6854" s="60" t="s">
        <v>70</v>
      </c>
      <c r="G6854" s="60"/>
      <c r="H6854" s="60"/>
      <c r="I6854" s="60">
        <f t="shared" si="427"/>
        <v>0</v>
      </c>
      <c r="J6854" s="60">
        <f>IF(OR(I6854="",I6855="",I6856=""),"",(AVERAGEIF(A6854:A$10000,A6854,I6854:I$10000)))</f>
        <v>0</v>
      </c>
      <c r="K6854" s="60"/>
      <c r="L6854" s="60" t="str">
        <f>IF(O6854="","",A6854)</f>
        <v/>
      </c>
      <c r="M6854" s="60" t="str">
        <f>IF(O6854="","",(VLOOKUP(A6854,A6854:E13838,5,FALSE)))</f>
        <v/>
      </c>
      <c r="N6854" s="60" t="str">
        <f t="shared" si="428"/>
        <v/>
      </c>
      <c r="O6854" s="60" t="str">
        <f t="shared" si="426"/>
        <v/>
      </c>
      <c r="P6854" s="103">
        <f t="shared" si="429"/>
        <v>14.90000000001146</v>
      </c>
      <c r="Q6854" s="58"/>
      <c r="R6854" s="58"/>
      <c r="S6854" s="102"/>
    </row>
    <row r="6855" spans="1:19" ht="12.5" customHeight="1" x14ac:dyDescent="0.35">
      <c r="A6855" s="2">
        <v>109</v>
      </c>
      <c r="B6855" s="2" t="s">
        <v>69</v>
      </c>
      <c r="C6855" s="67">
        <v>229.09370000000001</v>
      </c>
      <c r="D6855" t="s">
        <v>65</v>
      </c>
      <c r="E6855" s="2" t="s">
        <v>58</v>
      </c>
      <c r="F6855" s="2" t="s">
        <v>70</v>
      </c>
      <c r="G6855" s="2"/>
      <c r="I6855" s="60">
        <f t="shared" si="427"/>
        <v>0</v>
      </c>
      <c r="J6855" s="60">
        <f>IF(OR(I6855="",I6856="",I6857=""),"",(AVERAGEIF(A6855:A$10000,A6855,I6855:I$10000)))</f>
        <v>0</v>
      </c>
      <c r="K6855" s="60"/>
      <c r="L6855" s="55" t="str">
        <f>IF(O6855="","",A6855)</f>
        <v/>
      </c>
      <c r="M6855" s="60" t="str">
        <f>IF(O6855="","",(VLOOKUP(A6855,A6855:E13839,5,FALSE)))</f>
        <v/>
      </c>
      <c r="N6855" s="55" t="str">
        <f t="shared" si="428"/>
        <v/>
      </c>
      <c r="O6855" s="55" t="str">
        <f t="shared" si="426"/>
        <v/>
      </c>
      <c r="P6855" s="104">
        <f t="shared" si="429"/>
        <v>14.000000000010004</v>
      </c>
      <c r="Q6855" s="58"/>
      <c r="R6855" s="58"/>
      <c r="S6855" s="102"/>
    </row>
    <row r="6856" spans="1:19" ht="12.5" customHeight="1" x14ac:dyDescent="0.35">
      <c r="A6856" s="60">
        <v>109</v>
      </c>
      <c r="B6856" s="60" t="s">
        <v>69</v>
      </c>
      <c r="C6856" s="68">
        <v>229.10759999999999</v>
      </c>
      <c r="D6856" s="58" t="s">
        <v>65</v>
      </c>
      <c r="E6856" s="60" t="s">
        <v>58</v>
      </c>
      <c r="F6856" s="60" t="s">
        <v>70</v>
      </c>
      <c r="G6856" s="60"/>
      <c r="H6856" s="60"/>
      <c r="I6856" s="60">
        <f t="shared" si="427"/>
        <v>0</v>
      </c>
      <c r="J6856" s="60">
        <f>IF(OR(I6856="",I6857="",I6858=""),"",(AVERAGEIF(A6856:A$10000,A6856,I6856:I$10000)))</f>
        <v>0</v>
      </c>
      <c r="K6856" s="60"/>
      <c r="L6856" s="60" t="str">
        <f>IF(O6856="","",A6856)</f>
        <v/>
      </c>
      <c r="M6856" s="60" t="str">
        <f>IF(O6856="","",(VLOOKUP(A6856,A6856:E13840,5,FALSE)))</f>
        <v/>
      </c>
      <c r="N6856" s="60" t="str">
        <f t="shared" si="428"/>
        <v/>
      </c>
      <c r="O6856" s="60" t="str">
        <f t="shared" si="426"/>
        <v/>
      </c>
      <c r="P6856" s="103">
        <f t="shared" si="429"/>
        <v>13.899999999978263</v>
      </c>
      <c r="Q6856" s="58"/>
      <c r="R6856" s="58"/>
      <c r="S6856" s="102"/>
    </row>
    <row r="6857" spans="1:19" ht="12.5" customHeight="1" x14ac:dyDescent="0.35">
      <c r="A6857" s="2">
        <v>109</v>
      </c>
      <c r="B6857" s="2" t="s">
        <v>69</v>
      </c>
      <c r="C6857" s="67">
        <v>229.1225</v>
      </c>
      <c r="D6857" t="s">
        <v>65</v>
      </c>
      <c r="E6857" s="2" t="s">
        <v>58</v>
      </c>
      <c r="F6857" s="2" t="s">
        <v>70</v>
      </c>
      <c r="G6857" s="2"/>
      <c r="I6857" s="60">
        <f t="shared" si="427"/>
        <v>0</v>
      </c>
      <c r="J6857" s="60">
        <f>IF(OR(I6857="",I6858="",I6859=""),"",(AVERAGEIF(A6857:A$10000,A6857,I6857:I$10000)))</f>
        <v>0</v>
      </c>
      <c r="K6857" s="60"/>
      <c r="L6857" s="55" t="str">
        <f>IF(O6857="","",A6857)</f>
        <v/>
      </c>
      <c r="M6857" s="60" t="str">
        <f>IF(O6857="","",(VLOOKUP(A6857,A6857:E13841,5,FALSE)))</f>
        <v/>
      </c>
      <c r="N6857" s="55" t="str">
        <f t="shared" si="428"/>
        <v/>
      </c>
      <c r="O6857" s="55" t="str">
        <f t="shared" si="426"/>
        <v/>
      </c>
      <c r="P6857" s="104">
        <f t="shared" si="429"/>
        <v>14.90000000001146</v>
      </c>
      <c r="Q6857" s="58"/>
      <c r="R6857" s="58"/>
      <c r="S6857" s="102"/>
    </row>
    <row r="6858" spans="1:19" ht="12.5" customHeight="1" x14ac:dyDescent="0.35">
      <c r="A6858" s="60">
        <v>109</v>
      </c>
      <c r="B6858" s="60" t="s">
        <v>69</v>
      </c>
      <c r="C6858" s="68">
        <v>229.1371</v>
      </c>
      <c r="D6858" s="58" t="s">
        <v>65</v>
      </c>
      <c r="E6858" s="60" t="s">
        <v>58</v>
      </c>
      <c r="F6858" s="60" t="s">
        <v>70</v>
      </c>
      <c r="G6858" s="60"/>
      <c r="H6858" s="60"/>
      <c r="I6858" s="60">
        <f t="shared" si="427"/>
        <v>0</v>
      </c>
      <c r="J6858" s="60">
        <f>IF(OR(I6858="",I6859="",I6860=""),"",(AVERAGEIF(A6858:A$10000,A6858,I6858:I$10000)))</f>
        <v>0</v>
      </c>
      <c r="K6858" s="60"/>
      <c r="L6858" s="60" t="str">
        <f>IF(O6858="","",A6858)</f>
        <v/>
      </c>
      <c r="M6858" s="60" t="str">
        <f>IF(O6858="","",(VLOOKUP(A6858,A6858:E13842,5,FALSE)))</f>
        <v/>
      </c>
      <c r="N6858" s="60" t="str">
        <f t="shared" si="428"/>
        <v/>
      </c>
      <c r="O6858" s="60" t="str">
        <f t="shared" si="426"/>
        <v/>
      </c>
      <c r="P6858" s="103">
        <f t="shared" si="429"/>
        <v>14.600000000001501</v>
      </c>
      <c r="Q6858" s="58"/>
      <c r="R6858" s="58"/>
      <c r="S6858" s="102"/>
    </row>
    <row r="6859" spans="1:19" ht="12.5" customHeight="1" x14ac:dyDescent="0.35">
      <c r="A6859" s="2">
        <v>109</v>
      </c>
      <c r="B6859" s="2" t="s">
        <v>69</v>
      </c>
      <c r="C6859" s="67">
        <v>229.1514</v>
      </c>
      <c r="D6859" t="s">
        <v>65</v>
      </c>
      <c r="E6859" s="2" t="s">
        <v>58</v>
      </c>
      <c r="F6859" s="2" t="s">
        <v>70</v>
      </c>
      <c r="G6859" s="2"/>
      <c r="I6859" s="60">
        <f t="shared" si="427"/>
        <v>0</v>
      </c>
      <c r="J6859" s="60">
        <f>IF(OR(I6859="",I6860="",I6861=""),"",(AVERAGEIF(A6859:A$10000,A6859,I6859:I$10000)))</f>
        <v>0</v>
      </c>
      <c r="K6859" s="60"/>
      <c r="L6859" s="55" t="str">
        <f>IF(O6859="","",A6859)</f>
        <v/>
      </c>
      <c r="M6859" s="60" t="str">
        <f>IF(O6859="","",(VLOOKUP(A6859,A6859:E13843,5,FALSE)))</f>
        <v/>
      </c>
      <c r="N6859" s="55" t="str">
        <f t="shared" si="428"/>
        <v/>
      </c>
      <c r="O6859" s="55" t="str">
        <f t="shared" si="426"/>
        <v/>
      </c>
      <c r="P6859" s="104">
        <f t="shared" si="429"/>
        <v>14.299999999991542</v>
      </c>
      <c r="Q6859" s="58"/>
      <c r="R6859" s="58"/>
      <c r="S6859" s="102"/>
    </row>
    <row r="6860" spans="1:19" ht="12.5" customHeight="1" x14ac:dyDescent="0.35">
      <c r="A6860" s="60">
        <v>109</v>
      </c>
      <c r="B6860" s="60" t="s">
        <v>69</v>
      </c>
      <c r="C6860" s="68">
        <v>229.1739</v>
      </c>
      <c r="D6860" s="58" t="s">
        <v>65</v>
      </c>
      <c r="E6860" s="60" t="s">
        <v>58</v>
      </c>
      <c r="F6860" s="60" t="s">
        <v>70</v>
      </c>
      <c r="G6860" s="60"/>
      <c r="H6860" s="60"/>
      <c r="I6860" s="60">
        <f t="shared" si="427"/>
        <v>0</v>
      </c>
      <c r="J6860" s="60">
        <f>IF(OR(I6860="",I6861="",I6862=""),"",(AVERAGEIF(A6860:A$10000,A6860,I6860:I$10000)))</f>
        <v>0</v>
      </c>
      <c r="K6860" s="60"/>
      <c r="L6860" s="60" t="str">
        <f>IF(O6860="","",A6860)</f>
        <v/>
      </c>
      <c r="M6860" s="60" t="str">
        <f>IF(O6860="","",(VLOOKUP(A6860,A6860:E13844,5,FALSE)))</f>
        <v/>
      </c>
      <c r="N6860" s="60" t="str">
        <f t="shared" si="428"/>
        <v/>
      </c>
      <c r="O6860" s="60" t="str">
        <f t="shared" ref="O6860:O6923" si="430">IF(J6860="","",IF(AND(J6859="",J6858="",J6857=""),C6860,""))</f>
        <v/>
      </c>
      <c r="P6860" s="103">
        <f t="shared" si="429"/>
        <v>22.500000000007958</v>
      </c>
      <c r="Q6860" s="58"/>
      <c r="R6860" s="58"/>
      <c r="S6860" s="102"/>
    </row>
    <row r="6861" spans="1:19" ht="12.5" customHeight="1" x14ac:dyDescent="0.35">
      <c r="A6861" s="2">
        <v>109</v>
      </c>
      <c r="B6861" s="2" t="s">
        <v>69</v>
      </c>
      <c r="C6861" s="67">
        <v>229.18870000000001</v>
      </c>
      <c r="D6861" t="s">
        <v>65</v>
      </c>
      <c r="E6861" s="2" t="s">
        <v>58</v>
      </c>
      <c r="F6861" s="2" t="s">
        <v>70</v>
      </c>
      <c r="G6861" s="2"/>
      <c r="I6861" s="60">
        <f t="shared" si="427"/>
        <v>0</v>
      </c>
      <c r="J6861" s="60">
        <f>IF(OR(I6861="",I6862="",I6863=""),"",(AVERAGEIF(A6861:A$10000,A6861,I6861:I$10000)))</f>
        <v>0</v>
      </c>
      <c r="K6861" s="60"/>
      <c r="L6861" s="55" t="str">
        <f>IF(O6861="","",A6861)</f>
        <v/>
      </c>
      <c r="M6861" s="60" t="str">
        <f>IF(O6861="","",(VLOOKUP(A6861,A6861:E13845,5,FALSE)))</f>
        <v/>
      </c>
      <c r="N6861" s="55" t="str">
        <f t="shared" si="428"/>
        <v/>
      </c>
      <c r="O6861" s="55" t="str">
        <f t="shared" si="430"/>
        <v/>
      </c>
      <c r="P6861" s="104">
        <f t="shared" si="429"/>
        <v>14.80000000000814</v>
      </c>
      <c r="Q6861" s="58"/>
      <c r="R6861" s="58"/>
      <c r="S6861" s="102"/>
    </row>
    <row r="6862" spans="1:19" ht="12.5" customHeight="1" x14ac:dyDescent="0.35">
      <c r="A6862" s="60">
        <v>109</v>
      </c>
      <c r="B6862" s="60" t="s">
        <v>69</v>
      </c>
      <c r="C6862" s="68">
        <v>229.2037</v>
      </c>
      <c r="D6862" s="58" t="s">
        <v>65</v>
      </c>
      <c r="E6862" s="60" t="s">
        <v>58</v>
      </c>
      <c r="F6862" s="60" t="s">
        <v>70</v>
      </c>
      <c r="G6862" s="60"/>
      <c r="H6862" s="60"/>
      <c r="I6862" s="60">
        <f t="shared" si="427"/>
        <v>0</v>
      </c>
      <c r="J6862" s="60">
        <f>IF(OR(I6862="",I6863="",I6864=""),"",(AVERAGEIF(A6862:A$10000,A6862,I6862:I$10000)))</f>
        <v>0</v>
      </c>
      <c r="K6862" s="60"/>
      <c r="L6862" s="60" t="str">
        <f>IF(O6862="","",A6862)</f>
        <v/>
      </c>
      <c r="M6862" s="60" t="str">
        <f>IF(O6862="","",(VLOOKUP(A6862,A6862:E13846,5,FALSE)))</f>
        <v/>
      </c>
      <c r="N6862" s="60" t="str">
        <f t="shared" si="428"/>
        <v/>
      </c>
      <c r="O6862" s="60" t="str">
        <f t="shared" si="430"/>
        <v/>
      </c>
      <c r="P6862" s="103">
        <f t="shared" si="429"/>
        <v>14.999999999986358</v>
      </c>
      <c r="Q6862" s="58"/>
      <c r="R6862" s="58"/>
      <c r="S6862" s="102"/>
    </row>
    <row r="6863" spans="1:19" ht="12.5" customHeight="1" x14ac:dyDescent="0.35">
      <c r="A6863" s="2">
        <v>109</v>
      </c>
      <c r="B6863" s="2" t="s">
        <v>69</v>
      </c>
      <c r="C6863" s="67">
        <v>229.2182</v>
      </c>
      <c r="D6863" t="s">
        <v>65</v>
      </c>
      <c r="E6863" s="2" t="s">
        <v>58</v>
      </c>
      <c r="F6863" s="2" t="s">
        <v>70</v>
      </c>
      <c r="G6863" s="2"/>
      <c r="I6863" s="60">
        <f t="shared" si="427"/>
        <v>0</v>
      </c>
      <c r="J6863" s="60">
        <f>IF(OR(I6863="",I6864="",I6865=""),"",(AVERAGEIF(A6863:A$10000,A6863,I6863:I$10000)))</f>
        <v>0</v>
      </c>
      <c r="K6863" s="60"/>
      <c r="L6863" s="55" t="str">
        <f>IF(O6863="","",A6863)</f>
        <v/>
      </c>
      <c r="M6863" s="60" t="str">
        <f>IF(O6863="","",(VLOOKUP(A6863,A6863:E13847,5,FALSE)))</f>
        <v/>
      </c>
      <c r="N6863" s="55" t="str">
        <f t="shared" si="428"/>
        <v/>
      </c>
      <c r="O6863" s="55" t="str">
        <f t="shared" si="430"/>
        <v/>
      </c>
      <c r="P6863" s="104">
        <f t="shared" si="429"/>
        <v>14.499999999998181</v>
      </c>
      <c r="Q6863" s="58"/>
      <c r="R6863" s="58"/>
      <c r="S6863" s="102"/>
    </row>
    <row r="6864" spans="1:19" ht="12.5" customHeight="1" x14ac:dyDescent="0.35">
      <c r="A6864" s="60">
        <v>109</v>
      </c>
      <c r="B6864" s="60" t="s">
        <v>69</v>
      </c>
      <c r="C6864" s="68">
        <v>229.23220000000001</v>
      </c>
      <c r="D6864" s="58" t="s">
        <v>65</v>
      </c>
      <c r="E6864" s="60" t="s">
        <v>58</v>
      </c>
      <c r="F6864" s="60" t="s">
        <v>70</v>
      </c>
      <c r="G6864" s="60"/>
      <c r="H6864" s="60"/>
      <c r="I6864" s="60">
        <f t="shared" si="427"/>
        <v>0</v>
      </c>
      <c r="J6864" s="60">
        <f>IF(OR(I6864="",I6865="",I6866=""),"",(AVERAGEIF(A6864:A$10000,A6864,I6864:I$10000)))</f>
        <v>0</v>
      </c>
      <c r="K6864" s="60"/>
      <c r="L6864" s="60" t="str">
        <f>IF(O6864="","",A6864)</f>
        <v/>
      </c>
      <c r="M6864" s="60" t="str">
        <f>IF(O6864="","",(VLOOKUP(A6864,A6864:E13848,5,FALSE)))</f>
        <v/>
      </c>
      <c r="N6864" s="60" t="str">
        <f t="shared" si="428"/>
        <v/>
      </c>
      <c r="O6864" s="60" t="str">
        <f t="shared" si="430"/>
        <v/>
      </c>
      <c r="P6864" s="103">
        <f t="shared" si="429"/>
        <v>14.000000000010004</v>
      </c>
      <c r="Q6864" s="58"/>
      <c r="R6864" s="58"/>
      <c r="S6864" s="102"/>
    </row>
    <row r="6865" spans="1:19" ht="12.5" customHeight="1" x14ac:dyDescent="0.35">
      <c r="A6865" s="2">
        <v>109</v>
      </c>
      <c r="B6865" s="2" t="s">
        <v>69</v>
      </c>
      <c r="C6865" s="67">
        <v>229.24709999999999</v>
      </c>
      <c r="D6865" t="s">
        <v>65</v>
      </c>
      <c r="E6865" s="2" t="s">
        <v>58</v>
      </c>
      <c r="F6865" s="2" t="s">
        <v>70</v>
      </c>
      <c r="G6865" s="2"/>
      <c r="I6865" s="60">
        <f t="shared" ref="I6865:I6928" si="431">IF(AND(OR(G6864&gt;G$5,G6866&gt;G$5),G6865&gt;G$5),G6865,"")</f>
        <v>0</v>
      </c>
      <c r="J6865" s="60">
        <f>IF(OR(I6865="",I6866="",I6867=""),"",(AVERAGEIF(A6865:A$10000,A6865,I6865:I$10000)))</f>
        <v>0</v>
      </c>
      <c r="K6865" s="60"/>
      <c r="L6865" s="55" t="str">
        <f>IF(O6865="","",A6865)</f>
        <v/>
      </c>
      <c r="M6865" s="60" t="str">
        <f>IF(O6865="","",(VLOOKUP(A6865,A6865:E13849,5,FALSE)))</f>
        <v/>
      </c>
      <c r="N6865" s="55" t="str">
        <f t="shared" si="428"/>
        <v/>
      </c>
      <c r="O6865" s="55" t="str">
        <f t="shared" si="430"/>
        <v/>
      </c>
      <c r="P6865" s="104">
        <f t="shared" si="429"/>
        <v>14.899999999983038</v>
      </c>
      <c r="Q6865" s="58"/>
      <c r="R6865" s="58"/>
      <c r="S6865" s="102"/>
    </row>
    <row r="6866" spans="1:19" ht="12.5" customHeight="1" x14ac:dyDescent="0.35">
      <c r="A6866" s="60">
        <v>109</v>
      </c>
      <c r="B6866" s="60" t="s">
        <v>69</v>
      </c>
      <c r="C6866" s="68">
        <v>229.2636</v>
      </c>
      <c r="D6866" s="58" t="s">
        <v>65</v>
      </c>
      <c r="E6866" s="60" t="s">
        <v>58</v>
      </c>
      <c r="F6866" s="60" t="s">
        <v>70</v>
      </c>
      <c r="G6866" s="60"/>
      <c r="H6866" s="60"/>
      <c r="I6866" s="60">
        <f t="shared" si="431"/>
        <v>0</v>
      </c>
      <c r="J6866" s="60">
        <f>IF(OR(I6866="",I6867="",I6868=""),"",(AVERAGEIF(A6866:A$10000,A6866,I6866:I$10000)))</f>
        <v>0</v>
      </c>
      <c r="K6866" s="60"/>
      <c r="L6866" s="60" t="str">
        <f>IF(O6866="","",A6866)</f>
        <v/>
      </c>
      <c r="M6866" s="60" t="str">
        <f>IF(O6866="","",(VLOOKUP(A6866,A6866:E13850,5,FALSE)))</f>
        <v/>
      </c>
      <c r="N6866" s="60" t="str">
        <f t="shared" ref="N6866:N6929" si="432">IF(L6866="","",I6866)</f>
        <v/>
      </c>
      <c r="O6866" s="60" t="str">
        <f t="shared" si="430"/>
        <v/>
      </c>
      <c r="P6866" s="103">
        <f t="shared" ref="P6866:P6929" si="433">IF(A6866=A6865,ABS(C6866-C6865)*1000,"")</f>
        <v>16.500000000007731</v>
      </c>
      <c r="Q6866" s="58"/>
      <c r="R6866" s="58"/>
      <c r="S6866" s="102"/>
    </row>
    <row r="6867" spans="1:19" ht="12.5" customHeight="1" x14ac:dyDescent="0.35">
      <c r="A6867" s="2">
        <v>109</v>
      </c>
      <c r="B6867" s="2" t="s">
        <v>69</v>
      </c>
      <c r="C6867" s="67">
        <v>229.2801</v>
      </c>
      <c r="D6867" t="s">
        <v>65</v>
      </c>
      <c r="E6867" s="2" t="s">
        <v>58</v>
      </c>
      <c r="F6867" s="2" t="s">
        <v>70</v>
      </c>
      <c r="G6867" s="2"/>
      <c r="I6867" s="60">
        <f t="shared" si="431"/>
        <v>0</v>
      </c>
      <c r="J6867" s="60">
        <f>IF(OR(I6867="",I6868="",I6869=""),"",(AVERAGEIF(A6867:A$10000,A6867,I6867:I$10000)))</f>
        <v>0</v>
      </c>
      <c r="K6867" s="60"/>
      <c r="L6867" s="55" t="str">
        <f>IF(O6867="","",A6867)</f>
        <v/>
      </c>
      <c r="M6867" s="60" t="str">
        <f>IF(O6867="","",(VLOOKUP(A6867,A6867:E13851,5,FALSE)))</f>
        <v/>
      </c>
      <c r="N6867" s="55" t="str">
        <f t="shared" si="432"/>
        <v/>
      </c>
      <c r="O6867" s="55" t="str">
        <f t="shared" si="430"/>
        <v/>
      </c>
      <c r="P6867" s="104">
        <f t="shared" si="433"/>
        <v>16.500000000007731</v>
      </c>
      <c r="Q6867" s="58"/>
      <c r="R6867" s="58"/>
      <c r="S6867" s="102"/>
    </row>
    <row r="6868" spans="1:19" ht="12.5" customHeight="1" x14ac:dyDescent="0.35">
      <c r="A6868" s="60">
        <v>109</v>
      </c>
      <c r="B6868" s="60" t="s">
        <v>69</v>
      </c>
      <c r="C6868" s="68">
        <v>229.29329999999999</v>
      </c>
      <c r="D6868" s="58" t="s">
        <v>65</v>
      </c>
      <c r="E6868" s="60" t="s">
        <v>58</v>
      </c>
      <c r="F6868" s="60" t="s">
        <v>70</v>
      </c>
      <c r="G6868" s="60"/>
      <c r="H6868" s="60"/>
      <c r="I6868" s="60">
        <f t="shared" si="431"/>
        <v>0</v>
      </c>
      <c r="J6868" s="60">
        <f>IF(OR(I6868="",I6869="",I6870=""),"",(AVERAGEIF(A6868:A$10000,A6868,I6868:I$10000)))</f>
        <v>0</v>
      </c>
      <c r="K6868" s="60"/>
      <c r="L6868" s="60" t="str">
        <f>IF(O6868="","",A6868)</f>
        <v/>
      </c>
      <c r="M6868" s="60" t="str">
        <f>IF(O6868="","",(VLOOKUP(A6868,A6868:E13852,5,FALSE)))</f>
        <v/>
      </c>
      <c r="N6868" s="60" t="str">
        <f t="shared" si="432"/>
        <v/>
      </c>
      <c r="O6868" s="60" t="str">
        <f t="shared" si="430"/>
        <v/>
      </c>
      <c r="P6868" s="103">
        <f t="shared" si="433"/>
        <v>13.199999999983447</v>
      </c>
      <c r="Q6868" s="58"/>
      <c r="R6868" s="58"/>
      <c r="S6868" s="102"/>
    </row>
    <row r="6869" spans="1:19" ht="12.5" customHeight="1" x14ac:dyDescent="0.35">
      <c r="A6869" s="2">
        <v>109</v>
      </c>
      <c r="B6869" s="2" t="s">
        <v>69</v>
      </c>
      <c r="C6869" s="67">
        <v>229.3074</v>
      </c>
      <c r="D6869" t="s">
        <v>65</v>
      </c>
      <c r="E6869" s="2" t="s">
        <v>58</v>
      </c>
      <c r="F6869" s="2" t="s">
        <v>70</v>
      </c>
      <c r="G6869" s="2"/>
      <c r="I6869" s="60">
        <f t="shared" si="431"/>
        <v>0</v>
      </c>
      <c r="J6869" s="60">
        <f>IF(OR(I6869="",I6870="",I6871=""),"",(AVERAGEIF(A6869:A$10000,A6869,I6869:I$10000)))</f>
        <v>0</v>
      </c>
      <c r="K6869" s="60"/>
      <c r="L6869" s="55" t="str">
        <f>IF(O6869="","",A6869)</f>
        <v/>
      </c>
      <c r="M6869" s="60" t="str">
        <f>IF(O6869="","",(VLOOKUP(A6869,A6869:E13853,5,FALSE)))</f>
        <v/>
      </c>
      <c r="N6869" s="55" t="str">
        <f t="shared" si="432"/>
        <v/>
      </c>
      <c r="O6869" s="55" t="str">
        <f t="shared" si="430"/>
        <v/>
      </c>
      <c r="P6869" s="104">
        <f t="shared" si="433"/>
        <v>14.100000000013324</v>
      </c>
      <c r="Q6869" s="58"/>
      <c r="R6869" s="58"/>
      <c r="S6869" s="102"/>
    </row>
    <row r="6870" spans="1:19" ht="12.5" customHeight="1" x14ac:dyDescent="0.35">
      <c r="A6870" s="60">
        <v>109</v>
      </c>
      <c r="B6870" s="60" t="s">
        <v>69</v>
      </c>
      <c r="C6870" s="68">
        <v>229.3218</v>
      </c>
      <c r="D6870" s="58" t="s">
        <v>65</v>
      </c>
      <c r="E6870" s="60" t="s">
        <v>58</v>
      </c>
      <c r="F6870" s="60" t="s">
        <v>70</v>
      </c>
      <c r="G6870" s="60"/>
      <c r="H6870" s="60"/>
      <c r="I6870" s="60">
        <f t="shared" si="431"/>
        <v>0</v>
      </c>
      <c r="J6870" s="60">
        <f>IF(OR(I6870="",I6871="",I6872=""),"",(AVERAGEIF(A6870:A$10000,A6870,I6870:I$10000)))</f>
        <v>0</v>
      </c>
      <c r="K6870" s="60"/>
      <c r="L6870" s="60" t="str">
        <f>IF(O6870="","",A6870)</f>
        <v/>
      </c>
      <c r="M6870" s="60" t="str">
        <f>IF(O6870="","",(VLOOKUP(A6870,A6870:E13854,5,FALSE)))</f>
        <v/>
      </c>
      <c r="N6870" s="60" t="str">
        <f t="shared" si="432"/>
        <v/>
      </c>
      <c r="O6870" s="60" t="str">
        <f t="shared" si="430"/>
        <v/>
      </c>
      <c r="P6870" s="103">
        <f t="shared" si="433"/>
        <v>14.399999999994861</v>
      </c>
      <c r="Q6870" s="58"/>
      <c r="R6870" s="58"/>
      <c r="S6870" s="102"/>
    </row>
    <row r="6871" spans="1:19" ht="12.5" customHeight="1" x14ac:dyDescent="0.35">
      <c r="A6871" s="2">
        <v>109</v>
      </c>
      <c r="B6871" s="2" t="s">
        <v>69</v>
      </c>
      <c r="C6871" s="67">
        <v>229.33629999999999</v>
      </c>
      <c r="D6871" t="s">
        <v>65</v>
      </c>
      <c r="E6871" s="2" t="s">
        <v>58</v>
      </c>
      <c r="F6871" s="2" t="s">
        <v>70</v>
      </c>
      <c r="G6871" s="2"/>
      <c r="I6871" s="60">
        <f t="shared" si="431"/>
        <v>0</v>
      </c>
      <c r="J6871" s="60">
        <f>IF(OR(I6871="",I6872="",I6873=""),"",(AVERAGEIF(A6871:A$10000,A6871,I6871:I$10000)))</f>
        <v>0</v>
      </c>
      <c r="K6871" s="60"/>
      <c r="L6871" s="55" t="str">
        <f>IF(O6871="","",A6871)</f>
        <v/>
      </c>
      <c r="M6871" s="60" t="str">
        <f>IF(O6871="","",(VLOOKUP(A6871,A6871:E13855,5,FALSE)))</f>
        <v/>
      </c>
      <c r="N6871" s="55" t="str">
        <f t="shared" si="432"/>
        <v/>
      </c>
      <c r="O6871" s="55" t="str">
        <f t="shared" si="430"/>
        <v/>
      </c>
      <c r="P6871" s="104">
        <f t="shared" si="433"/>
        <v>14.499999999998181</v>
      </c>
      <c r="Q6871" s="58"/>
      <c r="R6871" s="58"/>
      <c r="S6871" s="102"/>
    </row>
    <row r="6872" spans="1:19" ht="12.5" customHeight="1" x14ac:dyDescent="0.35">
      <c r="A6872" s="60">
        <v>109</v>
      </c>
      <c r="B6872" s="60" t="s">
        <v>69</v>
      </c>
      <c r="C6872" s="68">
        <v>229.35050000000001</v>
      </c>
      <c r="D6872" s="58" t="s">
        <v>65</v>
      </c>
      <c r="E6872" s="60" t="s">
        <v>58</v>
      </c>
      <c r="F6872" s="60" t="s">
        <v>70</v>
      </c>
      <c r="G6872" s="60"/>
      <c r="H6872" s="60"/>
      <c r="I6872" s="60">
        <f t="shared" si="431"/>
        <v>0</v>
      </c>
      <c r="J6872" s="60">
        <f>IF(OR(I6872="",I6873="",I6874=""),"",(AVERAGEIF(A6872:A$10000,A6872,I6872:I$10000)))</f>
        <v>0</v>
      </c>
      <c r="K6872" s="60"/>
      <c r="L6872" s="60" t="str">
        <f>IF(O6872="","",A6872)</f>
        <v/>
      </c>
      <c r="M6872" s="60" t="str">
        <f>IF(O6872="","",(VLOOKUP(A6872,A6872:E13856,5,FALSE)))</f>
        <v/>
      </c>
      <c r="N6872" s="60" t="str">
        <f t="shared" si="432"/>
        <v/>
      </c>
      <c r="O6872" s="60" t="str">
        <f t="shared" si="430"/>
        <v/>
      </c>
      <c r="P6872" s="103">
        <f t="shared" si="433"/>
        <v>14.200000000016644</v>
      </c>
      <c r="Q6872" s="58"/>
      <c r="R6872" s="58"/>
      <c r="S6872" s="102"/>
    </row>
    <row r="6873" spans="1:19" ht="12.5" customHeight="1" x14ac:dyDescent="0.35">
      <c r="A6873" s="2">
        <v>109</v>
      </c>
      <c r="B6873" s="2" t="s">
        <v>69</v>
      </c>
      <c r="C6873" s="67">
        <v>229.36500000000001</v>
      </c>
      <c r="D6873" t="s">
        <v>65</v>
      </c>
      <c r="E6873" s="2" t="s">
        <v>58</v>
      </c>
      <c r="F6873" s="2" t="s">
        <v>70</v>
      </c>
      <c r="G6873" s="2"/>
      <c r="I6873" s="60">
        <f t="shared" si="431"/>
        <v>0</v>
      </c>
      <c r="J6873" s="60">
        <f>IF(OR(I6873="",I6874="",I6875=""),"",(AVERAGEIF(A6873:A$10000,A6873,I6873:I$10000)))</f>
        <v>0</v>
      </c>
      <c r="K6873" s="60"/>
      <c r="L6873" s="55" t="str">
        <f>IF(O6873="","",A6873)</f>
        <v/>
      </c>
      <c r="M6873" s="60" t="str">
        <f>IF(O6873="","",(VLOOKUP(A6873,A6873:E13857,5,FALSE)))</f>
        <v/>
      </c>
      <c r="N6873" s="55" t="str">
        <f t="shared" si="432"/>
        <v/>
      </c>
      <c r="O6873" s="55" t="str">
        <f t="shared" si="430"/>
        <v/>
      </c>
      <c r="P6873" s="104">
        <f t="shared" si="433"/>
        <v>14.499999999998181</v>
      </c>
      <c r="Q6873" s="58"/>
      <c r="R6873" s="58"/>
      <c r="S6873" s="102"/>
    </row>
    <row r="6874" spans="1:19" ht="12.5" customHeight="1" x14ac:dyDescent="0.35">
      <c r="A6874" s="60">
        <v>109</v>
      </c>
      <c r="B6874" s="60" t="s">
        <v>69</v>
      </c>
      <c r="C6874" s="68">
        <v>229.38820000000001</v>
      </c>
      <c r="D6874" s="58" t="s">
        <v>65</v>
      </c>
      <c r="E6874" s="60" t="s">
        <v>58</v>
      </c>
      <c r="F6874" s="60" t="s">
        <v>70</v>
      </c>
      <c r="G6874" s="60"/>
      <c r="H6874" s="60"/>
      <c r="I6874" s="60">
        <f t="shared" si="431"/>
        <v>0</v>
      </c>
      <c r="J6874" s="60">
        <f>IF(OR(I6874="",I6875="",I6876=""),"",(AVERAGEIF(A6874:A$10000,A6874,I6874:I$10000)))</f>
        <v>0</v>
      </c>
      <c r="K6874" s="60"/>
      <c r="L6874" s="60" t="str">
        <f>IF(O6874="","",A6874)</f>
        <v/>
      </c>
      <c r="M6874" s="60" t="str">
        <f>IF(O6874="","",(VLOOKUP(A6874,A6874:E13858,5,FALSE)))</f>
        <v/>
      </c>
      <c r="N6874" s="60" t="str">
        <f t="shared" si="432"/>
        <v/>
      </c>
      <c r="O6874" s="60" t="str">
        <f t="shared" si="430"/>
        <v/>
      </c>
      <c r="P6874" s="103">
        <f t="shared" si="433"/>
        <v>23.200000000002774</v>
      </c>
      <c r="Q6874" s="58"/>
      <c r="R6874" s="58"/>
      <c r="S6874" s="102"/>
    </row>
    <row r="6875" spans="1:19" ht="12.5" customHeight="1" x14ac:dyDescent="0.35">
      <c r="A6875" s="2">
        <v>109</v>
      </c>
      <c r="B6875" s="2" t="s">
        <v>69</v>
      </c>
      <c r="C6875" s="67">
        <v>229.4179</v>
      </c>
      <c r="D6875" t="s">
        <v>65</v>
      </c>
      <c r="E6875" s="2" t="s">
        <v>58</v>
      </c>
      <c r="F6875" s="2" t="s">
        <v>70</v>
      </c>
      <c r="G6875" s="2"/>
      <c r="I6875" s="60">
        <f t="shared" si="431"/>
        <v>0</v>
      </c>
      <c r="J6875" s="60">
        <f>IF(OR(I6875="",I6876="",I6877=""),"",(AVERAGEIF(A6875:A$10000,A6875,I6875:I$10000)))</f>
        <v>0</v>
      </c>
      <c r="K6875" s="60"/>
      <c r="L6875" s="55" t="str">
        <f>IF(O6875="","",A6875)</f>
        <v/>
      </c>
      <c r="M6875" s="60" t="str">
        <f>IF(O6875="","",(VLOOKUP(A6875,A6875:E13859,5,FALSE)))</f>
        <v/>
      </c>
      <c r="N6875" s="55" t="str">
        <f t="shared" si="432"/>
        <v/>
      </c>
      <c r="O6875" s="55" t="str">
        <f t="shared" si="430"/>
        <v/>
      </c>
      <c r="P6875" s="104">
        <f t="shared" si="433"/>
        <v>29.699999999991178</v>
      </c>
      <c r="Q6875" s="58"/>
      <c r="R6875" s="58"/>
      <c r="S6875" s="102"/>
    </row>
    <row r="6876" spans="1:19" ht="12.5" customHeight="1" x14ac:dyDescent="0.35">
      <c r="A6876" s="60">
        <v>109</v>
      </c>
      <c r="B6876" s="60" t="s">
        <v>69</v>
      </c>
      <c r="C6876" s="68">
        <v>229.43209999999999</v>
      </c>
      <c r="D6876" s="58" t="s">
        <v>65</v>
      </c>
      <c r="E6876" s="60" t="s">
        <v>58</v>
      </c>
      <c r="F6876" s="60" t="s">
        <v>70</v>
      </c>
      <c r="G6876" s="60"/>
      <c r="H6876" s="60"/>
      <c r="I6876" s="60">
        <f t="shared" si="431"/>
        <v>0</v>
      </c>
      <c r="J6876" s="60">
        <f>IF(OR(I6876="",I6877="",I6878=""),"",(AVERAGEIF(A6876:A$10000,A6876,I6876:I$10000)))</f>
        <v>0</v>
      </c>
      <c r="K6876" s="60"/>
      <c r="L6876" s="60" t="str">
        <f>IF(O6876="","",A6876)</f>
        <v/>
      </c>
      <c r="M6876" s="60" t="str">
        <f>IF(O6876="","",(VLOOKUP(A6876,A6876:E13860,5,FALSE)))</f>
        <v/>
      </c>
      <c r="N6876" s="60" t="str">
        <f t="shared" si="432"/>
        <v/>
      </c>
      <c r="O6876" s="60" t="str">
        <f t="shared" si="430"/>
        <v/>
      </c>
      <c r="P6876" s="103">
        <f t="shared" si="433"/>
        <v>14.199999999988222</v>
      </c>
      <c r="Q6876" s="58"/>
      <c r="R6876" s="58"/>
      <c r="S6876" s="102"/>
    </row>
    <row r="6877" spans="1:19" ht="12.5" customHeight="1" x14ac:dyDescent="0.35">
      <c r="A6877" s="2">
        <v>109</v>
      </c>
      <c r="B6877" s="2" t="s">
        <v>69</v>
      </c>
      <c r="C6877" s="67">
        <v>229.447</v>
      </c>
      <c r="D6877" t="s">
        <v>65</v>
      </c>
      <c r="E6877" s="2" t="s">
        <v>58</v>
      </c>
      <c r="F6877" s="2" t="s">
        <v>70</v>
      </c>
      <c r="G6877" s="2"/>
      <c r="I6877" s="60">
        <f t="shared" si="431"/>
        <v>0</v>
      </c>
      <c r="J6877" s="60">
        <f>IF(OR(I6877="",I6878="",I6879=""),"",(AVERAGEIF(A6877:A$10000,A6877,I6877:I$10000)))</f>
        <v>0</v>
      </c>
      <c r="K6877" s="60"/>
      <c r="L6877" s="55" t="str">
        <f>IF(O6877="","",A6877)</f>
        <v/>
      </c>
      <c r="M6877" s="60" t="str">
        <f>IF(O6877="","",(VLOOKUP(A6877,A6877:E13861,5,FALSE)))</f>
        <v/>
      </c>
      <c r="N6877" s="55" t="str">
        <f t="shared" si="432"/>
        <v/>
      </c>
      <c r="O6877" s="55" t="str">
        <f t="shared" si="430"/>
        <v/>
      </c>
      <c r="P6877" s="104">
        <f t="shared" si="433"/>
        <v>14.90000000001146</v>
      </c>
      <c r="Q6877" s="58"/>
      <c r="R6877" s="58"/>
      <c r="S6877" s="102"/>
    </row>
    <row r="6878" spans="1:19" ht="12.5" customHeight="1" x14ac:dyDescent="0.35">
      <c r="A6878" s="60">
        <v>109</v>
      </c>
      <c r="B6878" s="60" t="s">
        <v>69</v>
      </c>
      <c r="C6878" s="68">
        <v>229.46119999999999</v>
      </c>
      <c r="D6878" s="58" t="s">
        <v>65</v>
      </c>
      <c r="E6878" s="60" t="s">
        <v>58</v>
      </c>
      <c r="F6878" s="60" t="s">
        <v>70</v>
      </c>
      <c r="G6878" s="60"/>
      <c r="H6878" s="60"/>
      <c r="I6878" s="60">
        <f t="shared" si="431"/>
        <v>0</v>
      </c>
      <c r="J6878" s="60">
        <f>IF(OR(I6878="",I6879="",I6880=""),"",(AVERAGEIF(A6878:A$10000,A6878,I6878:I$10000)))</f>
        <v>0</v>
      </c>
      <c r="K6878" s="60"/>
      <c r="L6878" s="60" t="str">
        <f>IF(O6878="","",A6878)</f>
        <v/>
      </c>
      <c r="M6878" s="60" t="str">
        <f>IF(O6878="","",(VLOOKUP(A6878,A6878:E13862,5,FALSE)))</f>
        <v/>
      </c>
      <c r="N6878" s="60" t="str">
        <f t="shared" si="432"/>
        <v/>
      </c>
      <c r="O6878" s="60" t="str">
        <f t="shared" si="430"/>
        <v/>
      </c>
      <c r="P6878" s="103">
        <f t="shared" si="433"/>
        <v>14.199999999988222</v>
      </c>
      <c r="Q6878" s="58"/>
      <c r="R6878" s="58"/>
      <c r="S6878" s="102"/>
    </row>
    <row r="6879" spans="1:19" ht="12.5" customHeight="1" x14ac:dyDescent="0.35">
      <c r="A6879" s="2">
        <v>109</v>
      </c>
      <c r="B6879" s="2" t="s">
        <v>69</v>
      </c>
      <c r="C6879" s="67">
        <v>229.4751</v>
      </c>
      <c r="D6879" t="s">
        <v>65</v>
      </c>
      <c r="E6879" s="2" t="s">
        <v>58</v>
      </c>
      <c r="F6879" s="2" t="s">
        <v>70</v>
      </c>
      <c r="G6879" s="2"/>
      <c r="I6879" s="60">
        <f t="shared" si="431"/>
        <v>0</v>
      </c>
      <c r="J6879" s="60">
        <f>IF(OR(I6879="",I6880="",I6881=""),"",(AVERAGEIF(A6879:A$10000,A6879,I6879:I$10000)))</f>
        <v>0</v>
      </c>
      <c r="K6879" s="60"/>
      <c r="L6879" s="55" t="str">
        <f>IF(O6879="","",A6879)</f>
        <v/>
      </c>
      <c r="M6879" s="60" t="str">
        <f>IF(O6879="","",(VLOOKUP(A6879,A6879:E13863,5,FALSE)))</f>
        <v/>
      </c>
      <c r="N6879" s="55" t="str">
        <f t="shared" si="432"/>
        <v/>
      </c>
      <c r="O6879" s="55" t="str">
        <f t="shared" si="430"/>
        <v/>
      </c>
      <c r="P6879" s="104">
        <f t="shared" si="433"/>
        <v>13.900000000006685</v>
      </c>
      <c r="Q6879" s="58"/>
      <c r="R6879" s="58"/>
      <c r="S6879" s="102"/>
    </row>
    <row r="6880" spans="1:19" ht="12.5" customHeight="1" x14ac:dyDescent="0.35">
      <c r="A6880" s="60">
        <v>109</v>
      </c>
      <c r="B6880" s="60" t="s">
        <v>69</v>
      </c>
      <c r="C6880" s="68">
        <v>229.489</v>
      </c>
      <c r="D6880" s="58" t="s">
        <v>65</v>
      </c>
      <c r="E6880" s="60" t="s">
        <v>58</v>
      </c>
      <c r="F6880" s="60" t="s">
        <v>70</v>
      </c>
      <c r="G6880" s="60"/>
      <c r="H6880" s="60"/>
      <c r="I6880" s="60">
        <f t="shared" si="431"/>
        <v>0</v>
      </c>
      <c r="J6880" s="60">
        <f>IF(OR(I6880="",I6881="",I6882=""),"",(AVERAGEIF(A6880:A$10000,A6880,I6880:I$10000)))</f>
        <v>0</v>
      </c>
      <c r="K6880" s="60"/>
      <c r="L6880" s="60" t="str">
        <f>IF(O6880="","",A6880)</f>
        <v/>
      </c>
      <c r="M6880" s="60" t="str">
        <f>IF(O6880="","",(VLOOKUP(A6880,A6880:E13864,5,FALSE)))</f>
        <v/>
      </c>
      <c r="N6880" s="60" t="str">
        <f t="shared" si="432"/>
        <v/>
      </c>
      <c r="O6880" s="60" t="str">
        <f t="shared" si="430"/>
        <v/>
      </c>
      <c r="P6880" s="103">
        <f t="shared" si="433"/>
        <v>13.900000000006685</v>
      </c>
      <c r="Q6880" s="58"/>
      <c r="R6880" s="58"/>
      <c r="S6880" s="102"/>
    </row>
    <row r="6881" spans="1:19" ht="12.5" customHeight="1" x14ac:dyDescent="0.35">
      <c r="A6881" s="2">
        <v>109</v>
      </c>
      <c r="B6881" s="2" t="s">
        <v>69</v>
      </c>
      <c r="C6881" s="67">
        <v>229.50380000000001</v>
      </c>
      <c r="D6881" t="s">
        <v>65</v>
      </c>
      <c r="E6881" s="2" t="s">
        <v>58</v>
      </c>
      <c r="F6881" s="2" t="s">
        <v>70</v>
      </c>
      <c r="G6881" s="2"/>
      <c r="I6881" s="60">
        <f t="shared" si="431"/>
        <v>0</v>
      </c>
      <c r="J6881" s="60">
        <f>IF(OR(I6881="",I6882="",I6883=""),"",(AVERAGEIF(A6881:A$10000,A6881,I6881:I$10000)))</f>
        <v>0</v>
      </c>
      <c r="K6881" s="60"/>
      <c r="L6881" s="55" t="str">
        <f>IF(O6881="","",A6881)</f>
        <v/>
      </c>
      <c r="M6881" s="60" t="str">
        <f>IF(O6881="","",(VLOOKUP(A6881,A6881:E13865,5,FALSE)))</f>
        <v/>
      </c>
      <c r="N6881" s="55" t="str">
        <f t="shared" si="432"/>
        <v/>
      </c>
      <c r="O6881" s="55" t="str">
        <f t="shared" si="430"/>
        <v/>
      </c>
      <c r="P6881" s="104">
        <f t="shared" si="433"/>
        <v>14.80000000000814</v>
      </c>
      <c r="Q6881" s="58"/>
      <c r="R6881" s="58"/>
      <c r="S6881" s="102"/>
    </row>
    <row r="6882" spans="1:19" ht="12.5" customHeight="1" x14ac:dyDescent="0.35">
      <c r="A6882" s="60">
        <v>109</v>
      </c>
      <c r="B6882" s="60" t="s">
        <v>69</v>
      </c>
      <c r="C6882" s="68">
        <v>229.51830000000001</v>
      </c>
      <c r="D6882" s="58" t="s">
        <v>65</v>
      </c>
      <c r="E6882" s="60" t="s">
        <v>58</v>
      </c>
      <c r="F6882" s="60" t="s">
        <v>70</v>
      </c>
      <c r="G6882" s="60"/>
      <c r="H6882" s="60"/>
      <c r="I6882" s="60">
        <f t="shared" si="431"/>
        <v>0</v>
      </c>
      <c r="J6882" s="60">
        <f>IF(OR(I6882="",I6883="",I6884=""),"",(AVERAGEIF(A6882:A$10000,A6882,I6882:I$10000)))</f>
        <v>0</v>
      </c>
      <c r="K6882" s="60"/>
      <c r="L6882" s="60" t="str">
        <f>IF(O6882="","",A6882)</f>
        <v/>
      </c>
      <c r="M6882" s="60" t="str">
        <f>IF(O6882="","",(VLOOKUP(A6882,A6882:E13866,5,FALSE)))</f>
        <v/>
      </c>
      <c r="N6882" s="60" t="str">
        <f t="shared" si="432"/>
        <v/>
      </c>
      <c r="O6882" s="60" t="str">
        <f t="shared" si="430"/>
        <v/>
      </c>
      <c r="P6882" s="103">
        <f t="shared" si="433"/>
        <v>14.499999999998181</v>
      </c>
      <c r="Q6882" s="58"/>
      <c r="R6882" s="58"/>
      <c r="S6882" s="102"/>
    </row>
    <row r="6883" spans="1:19" ht="12.5" customHeight="1" x14ac:dyDescent="0.35">
      <c r="A6883" s="2">
        <v>109</v>
      </c>
      <c r="B6883" s="2" t="s">
        <v>69</v>
      </c>
      <c r="C6883" s="67">
        <v>229.53210000000001</v>
      </c>
      <c r="D6883" t="s">
        <v>65</v>
      </c>
      <c r="E6883" s="2" t="s">
        <v>58</v>
      </c>
      <c r="F6883" s="2" t="s">
        <v>70</v>
      </c>
      <c r="G6883" s="2"/>
      <c r="I6883" s="60">
        <f t="shared" si="431"/>
        <v>0</v>
      </c>
      <c r="J6883" s="60">
        <f>IF(OR(I6883="",I6884="",I6885=""),"",(AVERAGEIF(A6883:A$10000,A6883,I6883:I$10000)))</f>
        <v>0</v>
      </c>
      <c r="K6883" s="60"/>
      <c r="L6883" s="55" t="str">
        <f>IF(O6883="","",A6883)</f>
        <v/>
      </c>
      <c r="M6883" s="60" t="str">
        <f>IF(O6883="","",(VLOOKUP(A6883,A6883:E13867,5,FALSE)))</f>
        <v/>
      </c>
      <c r="N6883" s="55" t="str">
        <f t="shared" si="432"/>
        <v/>
      </c>
      <c r="O6883" s="55" t="str">
        <f t="shared" si="430"/>
        <v/>
      </c>
      <c r="P6883" s="104">
        <f t="shared" si="433"/>
        <v>13.800000000003365</v>
      </c>
      <c r="Q6883" s="58"/>
      <c r="R6883" s="58"/>
      <c r="S6883" s="102"/>
    </row>
    <row r="6884" spans="1:19" ht="12.5" customHeight="1" x14ac:dyDescent="0.35">
      <c r="A6884" s="60">
        <v>109</v>
      </c>
      <c r="B6884" s="60" t="s">
        <v>71</v>
      </c>
      <c r="C6884" s="68">
        <v>229.54759999999999</v>
      </c>
      <c r="D6884" s="58" t="s">
        <v>65</v>
      </c>
      <c r="E6884" s="60" t="s">
        <v>58</v>
      </c>
      <c r="F6884" s="60" t="s">
        <v>70</v>
      </c>
      <c r="G6884" s="60"/>
      <c r="H6884" s="60"/>
      <c r="I6884" s="60">
        <f t="shared" si="431"/>
        <v>0</v>
      </c>
      <c r="J6884" s="60">
        <f>IF(OR(I6884="",I6885="",I6886=""),"",(AVERAGEIF(A6884:A$10000,A6884,I6884:I$10000)))</f>
        <v>0</v>
      </c>
      <c r="K6884" s="60"/>
      <c r="L6884" s="60" t="str">
        <f>IF(O6884="","",A6884)</f>
        <v/>
      </c>
      <c r="M6884" s="60" t="str">
        <f>IF(O6884="","",(VLOOKUP(A6884,A6884:E13868,5,FALSE)))</f>
        <v/>
      </c>
      <c r="N6884" s="60" t="str">
        <f t="shared" si="432"/>
        <v/>
      </c>
      <c r="O6884" s="60" t="str">
        <f t="shared" si="430"/>
        <v/>
      </c>
      <c r="P6884" s="103">
        <f t="shared" si="433"/>
        <v>15.499999999974534</v>
      </c>
      <c r="Q6884" s="58"/>
      <c r="R6884" s="58"/>
      <c r="S6884" s="102"/>
    </row>
    <row r="6885" spans="1:19" ht="12.5" customHeight="1" x14ac:dyDescent="0.35">
      <c r="A6885" s="2">
        <v>109</v>
      </c>
      <c r="B6885" s="2" t="s">
        <v>71</v>
      </c>
      <c r="C6885" s="67">
        <v>229.5651</v>
      </c>
      <c r="D6885" t="s">
        <v>65</v>
      </c>
      <c r="E6885" s="2" t="s">
        <v>58</v>
      </c>
      <c r="F6885" s="2" t="s">
        <v>70</v>
      </c>
      <c r="G6885" s="2"/>
      <c r="I6885" s="60">
        <f t="shared" si="431"/>
        <v>0</v>
      </c>
      <c r="J6885" s="60">
        <f>IF(OR(I6885="",I6886="",I6887=""),"",(AVERAGEIF(A6885:A$10000,A6885,I6885:I$10000)))</f>
        <v>0</v>
      </c>
      <c r="K6885" s="60"/>
      <c r="L6885" s="55" t="str">
        <f>IF(O6885="","",A6885)</f>
        <v/>
      </c>
      <c r="M6885" s="60" t="str">
        <f>IF(O6885="","",(VLOOKUP(A6885,A6885:E13869,5,FALSE)))</f>
        <v/>
      </c>
      <c r="N6885" s="55" t="str">
        <f t="shared" si="432"/>
        <v/>
      </c>
      <c r="O6885" s="55" t="str">
        <f t="shared" si="430"/>
        <v/>
      </c>
      <c r="P6885" s="104">
        <f t="shared" si="433"/>
        <v>17.500000000012506</v>
      </c>
      <c r="Q6885" s="58"/>
      <c r="R6885" s="58"/>
      <c r="S6885" s="102"/>
    </row>
    <row r="6886" spans="1:19" ht="12.5" customHeight="1" x14ac:dyDescent="0.35">
      <c r="A6886" s="60">
        <v>109</v>
      </c>
      <c r="B6886" s="60" t="s">
        <v>71</v>
      </c>
      <c r="C6886" s="68">
        <v>229.59119999999999</v>
      </c>
      <c r="D6886" s="58" t="s">
        <v>65</v>
      </c>
      <c r="E6886" s="60" t="s">
        <v>58</v>
      </c>
      <c r="F6886" s="60" t="s">
        <v>70</v>
      </c>
      <c r="G6886" s="60"/>
      <c r="H6886" s="60"/>
      <c r="I6886" s="60">
        <f t="shared" si="431"/>
        <v>0</v>
      </c>
      <c r="J6886" s="60">
        <f>IF(OR(I6886="",I6887="",I6888=""),"",(AVERAGEIF(A6886:A$10000,A6886,I6886:I$10000)))</f>
        <v>0</v>
      </c>
      <c r="K6886" s="60"/>
      <c r="L6886" s="60" t="str">
        <f>IF(O6886="","",A6886)</f>
        <v/>
      </c>
      <c r="M6886" s="60" t="str">
        <f>IF(O6886="","",(VLOOKUP(A6886,A6886:E13870,5,FALSE)))</f>
        <v/>
      </c>
      <c r="N6886" s="60" t="str">
        <f t="shared" si="432"/>
        <v/>
      </c>
      <c r="O6886" s="60" t="str">
        <f t="shared" si="430"/>
        <v/>
      </c>
      <c r="P6886" s="103">
        <f t="shared" si="433"/>
        <v>26.099999999985357</v>
      </c>
      <c r="Q6886" s="58"/>
      <c r="R6886" s="58"/>
      <c r="S6886" s="102"/>
    </row>
    <row r="6887" spans="1:19" ht="12.5" customHeight="1" x14ac:dyDescent="0.35">
      <c r="A6887" s="2">
        <v>109</v>
      </c>
      <c r="B6887" s="2" t="s">
        <v>71</v>
      </c>
      <c r="C6887" s="67">
        <v>229.60599999999999</v>
      </c>
      <c r="D6887" t="s">
        <v>65</v>
      </c>
      <c r="E6887" s="2" t="s">
        <v>58</v>
      </c>
      <c r="F6887" s="2" t="s">
        <v>70</v>
      </c>
      <c r="G6887" s="2"/>
      <c r="I6887" s="60">
        <f t="shared" si="431"/>
        <v>0</v>
      </c>
      <c r="J6887" s="60">
        <f>IF(OR(I6887="",I6888="",I6889=""),"",(AVERAGEIF(A6887:A$10000,A6887,I6887:I$10000)))</f>
        <v>0</v>
      </c>
      <c r="K6887" s="60"/>
      <c r="L6887" s="55" t="str">
        <f>IF(O6887="","",A6887)</f>
        <v/>
      </c>
      <c r="M6887" s="60" t="str">
        <f>IF(O6887="","",(VLOOKUP(A6887,A6887:E13871,5,FALSE)))</f>
        <v/>
      </c>
      <c r="N6887" s="55" t="str">
        <f t="shared" si="432"/>
        <v/>
      </c>
      <c r="O6887" s="55" t="str">
        <f t="shared" si="430"/>
        <v/>
      </c>
      <c r="P6887" s="104">
        <f t="shared" si="433"/>
        <v>14.80000000000814</v>
      </c>
      <c r="Q6887" s="58"/>
      <c r="R6887" s="58"/>
      <c r="S6887" s="102"/>
    </row>
    <row r="6888" spans="1:19" ht="12.5" customHeight="1" x14ac:dyDescent="0.35">
      <c r="A6888" s="60">
        <v>109</v>
      </c>
      <c r="B6888" s="60" t="s">
        <v>71</v>
      </c>
      <c r="C6888" s="68">
        <v>229.6208</v>
      </c>
      <c r="D6888" s="58" t="s">
        <v>65</v>
      </c>
      <c r="E6888" s="60" t="s">
        <v>58</v>
      </c>
      <c r="F6888" s="60" t="s">
        <v>70</v>
      </c>
      <c r="G6888" s="60"/>
      <c r="H6888" s="60"/>
      <c r="I6888" s="60">
        <f t="shared" si="431"/>
        <v>0</v>
      </c>
      <c r="J6888" s="60">
        <f>IF(OR(I6888="",I6889="",I6890=""),"",(AVERAGEIF(A6888:A$10000,A6888,I6888:I$10000)))</f>
        <v>0</v>
      </c>
      <c r="K6888" s="60"/>
      <c r="L6888" s="60" t="str">
        <f>IF(O6888="","",A6888)</f>
        <v/>
      </c>
      <c r="M6888" s="60" t="str">
        <f>IF(O6888="","",(VLOOKUP(A6888,A6888:E13872,5,FALSE)))</f>
        <v/>
      </c>
      <c r="N6888" s="60" t="str">
        <f t="shared" si="432"/>
        <v/>
      </c>
      <c r="O6888" s="60" t="str">
        <f t="shared" si="430"/>
        <v/>
      </c>
      <c r="P6888" s="103">
        <f t="shared" si="433"/>
        <v>14.80000000000814</v>
      </c>
      <c r="Q6888" s="58"/>
      <c r="R6888" s="58"/>
      <c r="S6888" s="102"/>
    </row>
    <row r="6889" spans="1:19" ht="12.5" customHeight="1" x14ac:dyDescent="0.35">
      <c r="A6889" s="2">
        <v>109</v>
      </c>
      <c r="B6889" s="2" t="s">
        <v>71</v>
      </c>
      <c r="C6889" s="67">
        <v>229.63659999999999</v>
      </c>
      <c r="D6889" t="s">
        <v>65</v>
      </c>
      <c r="E6889" s="2" t="s">
        <v>58</v>
      </c>
      <c r="F6889" s="2" t="s">
        <v>70</v>
      </c>
      <c r="G6889" s="2"/>
      <c r="I6889" s="60">
        <f t="shared" si="431"/>
        <v>0</v>
      </c>
      <c r="J6889" s="60">
        <f>IF(OR(I6889="",I6890="",I6891=""),"",(AVERAGEIF(A6889:A$10000,A6889,I6889:I$10000)))</f>
        <v>0</v>
      </c>
      <c r="K6889" s="60"/>
      <c r="L6889" s="55" t="str">
        <f>IF(O6889="","",A6889)</f>
        <v/>
      </c>
      <c r="M6889" s="60" t="str">
        <f>IF(O6889="","",(VLOOKUP(A6889,A6889:E13873,5,FALSE)))</f>
        <v/>
      </c>
      <c r="N6889" s="55" t="str">
        <f t="shared" si="432"/>
        <v/>
      </c>
      <c r="O6889" s="55" t="str">
        <f t="shared" si="430"/>
        <v/>
      </c>
      <c r="P6889" s="104">
        <f t="shared" si="433"/>
        <v>15.799999999984493</v>
      </c>
      <c r="Q6889" s="58"/>
      <c r="R6889" s="58"/>
      <c r="S6889" s="102"/>
    </row>
    <row r="6890" spans="1:19" ht="12.5" customHeight="1" x14ac:dyDescent="0.35">
      <c r="A6890" s="60">
        <v>109</v>
      </c>
      <c r="B6890" s="60" t="s">
        <v>69</v>
      </c>
      <c r="C6890" s="68">
        <v>229.65270000000001</v>
      </c>
      <c r="D6890" s="58" t="s">
        <v>65</v>
      </c>
      <c r="E6890" s="60" t="s">
        <v>58</v>
      </c>
      <c r="F6890" s="60" t="s">
        <v>70</v>
      </c>
      <c r="G6890" s="60"/>
      <c r="H6890" s="60"/>
      <c r="I6890" s="60">
        <f t="shared" si="431"/>
        <v>0</v>
      </c>
      <c r="J6890" s="60">
        <f>IF(OR(I6890="",I6891="",I6892=""),"",(AVERAGEIF(A6890:A$10000,A6890,I6890:I$10000)))</f>
        <v>0</v>
      </c>
      <c r="K6890" s="60"/>
      <c r="L6890" s="60" t="str">
        <f>IF(O6890="","",A6890)</f>
        <v/>
      </c>
      <c r="M6890" s="60" t="str">
        <f>IF(O6890="","",(VLOOKUP(A6890,A6890:E13874,5,FALSE)))</f>
        <v/>
      </c>
      <c r="N6890" s="60" t="str">
        <f t="shared" si="432"/>
        <v/>
      </c>
      <c r="O6890" s="60" t="str">
        <f t="shared" si="430"/>
        <v/>
      </c>
      <c r="P6890" s="103">
        <f t="shared" si="433"/>
        <v>16.100000000022874</v>
      </c>
      <c r="Q6890" s="58"/>
      <c r="R6890" s="58"/>
      <c r="S6890" s="102"/>
    </row>
    <row r="6891" spans="1:19" ht="12.5" customHeight="1" x14ac:dyDescent="0.35">
      <c r="A6891" s="2">
        <v>109</v>
      </c>
      <c r="B6891" s="2" t="s">
        <v>71</v>
      </c>
      <c r="C6891" s="67">
        <v>229.66749999999999</v>
      </c>
      <c r="D6891" t="s">
        <v>65</v>
      </c>
      <c r="E6891" s="2" t="s">
        <v>58</v>
      </c>
      <c r="F6891" s="2" t="s">
        <v>70</v>
      </c>
      <c r="G6891" s="2"/>
      <c r="I6891" s="60">
        <f t="shared" si="431"/>
        <v>0</v>
      </c>
      <c r="J6891" s="60">
        <f>IF(OR(I6891="",I6892="",I6893=""),"",(AVERAGEIF(A6891:A$10000,A6891,I6891:I$10000)))</f>
        <v>0</v>
      </c>
      <c r="K6891" s="60"/>
      <c r="L6891" s="55" t="str">
        <f>IF(O6891="","",A6891)</f>
        <v/>
      </c>
      <c r="M6891" s="60" t="str">
        <f>IF(O6891="","",(VLOOKUP(A6891,A6891:E13875,5,FALSE)))</f>
        <v/>
      </c>
      <c r="N6891" s="55" t="str">
        <f t="shared" si="432"/>
        <v/>
      </c>
      <c r="O6891" s="55" t="str">
        <f t="shared" si="430"/>
        <v/>
      </c>
      <c r="P6891" s="104">
        <f t="shared" si="433"/>
        <v>14.799999999979718</v>
      </c>
      <c r="Q6891" s="58"/>
      <c r="R6891" s="58"/>
      <c r="S6891" s="102"/>
    </row>
    <row r="6892" spans="1:19" ht="12.5" customHeight="1" x14ac:dyDescent="0.35">
      <c r="A6892" s="60">
        <v>109</v>
      </c>
      <c r="B6892" s="60" t="s">
        <v>71</v>
      </c>
      <c r="C6892" s="68">
        <v>229.6814</v>
      </c>
      <c r="D6892" s="58" t="s">
        <v>65</v>
      </c>
      <c r="E6892" s="60" t="s">
        <v>58</v>
      </c>
      <c r="F6892" s="60" t="s">
        <v>70</v>
      </c>
      <c r="G6892" s="60"/>
      <c r="H6892" s="60"/>
      <c r="I6892" s="60">
        <f t="shared" si="431"/>
        <v>0</v>
      </c>
      <c r="J6892" s="60">
        <f>IF(OR(I6892="",I6893="",I6894=""),"",(AVERAGEIF(A6892:A$10000,A6892,I6892:I$10000)))</f>
        <v>0</v>
      </c>
      <c r="K6892" s="60"/>
      <c r="L6892" s="60" t="str">
        <f>IF(O6892="","",A6892)</f>
        <v/>
      </c>
      <c r="M6892" s="60" t="str">
        <f>IF(O6892="","",(VLOOKUP(A6892,A6892:E13876,5,FALSE)))</f>
        <v/>
      </c>
      <c r="N6892" s="60" t="str">
        <f t="shared" si="432"/>
        <v/>
      </c>
      <c r="O6892" s="60" t="str">
        <f t="shared" si="430"/>
        <v/>
      </c>
      <c r="P6892" s="103">
        <f t="shared" si="433"/>
        <v>13.900000000006685</v>
      </c>
      <c r="Q6892" s="58"/>
      <c r="R6892" s="58"/>
      <c r="S6892" s="102"/>
    </row>
    <row r="6893" spans="1:19" ht="12.5" customHeight="1" x14ac:dyDescent="0.35">
      <c r="A6893" s="2">
        <v>109</v>
      </c>
      <c r="B6893" s="2" t="s">
        <v>71</v>
      </c>
      <c r="C6893" s="67">
        <v>229.69710000000001</v>
      </c>
      <c r="D6893" t="s">
        <v>65</v>
      </c>
      <c r="E6893" s="2" t="s">
        <v>58</v>
      </c>
      <c r="F6893" s="2" t="s">
        <v>70</v>
      </c>
      <c r="G6893" s="2"/>
      <c r="I6893" s="60">
        <f t="shared" si="431"/>
        <v>0</v>
      </c>
      <c r="J6893" s="60">
        <f>IF(OR(I6893="",I6894="",I6895=""),"",(AVERAGEIF(A6893:A$10000,A6893,I6893:I$10000)))</f>
        <v>0</v>
      </c>
      <c r="K6893" s="60"/>
      <c r="L6893" s="55" t="str">
        <f>IF(O6893="","",A6893)</f>
        <v/>
      </c>
      <c r="M6893" s="60" t="str">
        <f>IF(O6893="","",(VLOOKUP(A6893,A6893:E13877,5,FALSE)))</f>
        <v/>
      </c>
      <c r="N6893" s="55" t="str">
        <f t="shared" si="432"/>
        <v/>
      </c>
      <c r="O6893" s="55" t="str">
        <f t="shared" si="430"/>
        <v/>
      </c>
      <c r="P6893" s="104">
        <f t="shared" si="433"/>
        <v>15.700000000009595</v>
      </c>
      <c r="Q6893" s="58"/>
      <c r="R6893" s="58"/>
      <c r="S6893" s="102"/>
    </row>
    <row r="6894" spans="1:19" ht="12.5" customHeight="1" x14ac:dyDescent="0.35">
      <c r="A6894" s="60">
        <v>109</v>
      </c>
      <c r="B6894" s="60" t="s">
        <v>71</v>
      </c>
      <c r="C6894" s="68">
        <v>229.71190000000001</v>
      </c>
      <c r="D6894" s="58" t="s">
        <v>65</v>
      </c>
      <c r="E6894" s="60" t="s">
        <v>58</v>
      </c>
      <c r="F6894" s="60" t="s">
        <v>70</v>
      </c>
      <c r="G6894" s="60"/>
      <c r="H6894" s="60"/>
      <c r="I6894" s="60">
        <f t="shared" si="431"/>
        <v>0</v>
      </c>
      <c r="J6894" s="60">
        <f>IF(OR(I6894="",I6895="",I6896=""),"",(AVERAGEIF(A6894:A$10000,A6894,I6894:I$10000)))</f>
        <v>0</v>
      </c>
      <c r="K6894" s="60"/>
      <c r="L6894" s="60" t="str">
        <f>IF(O6894="","",A6894)</f>
        <v/>
      </c>
      <c r="M6894" s="60" t="str">
        <f>IF(O6894="","",(VLOOKUP(A6894,A6894:E13878,5,FALSE)))</f>
        <v/>
      </c>
      <c r="N6894" s="60" t="str">
        <f t="shared" si="432"/>
        <v/>
      </c>
      <c r="O6894" s="60" t="str">
        <f t="shared" si="430"/>
        <v/>
      </c>
      <c r="P6894" s="103">
        <f t="shared" si="433"/>
        <v>14.80000000000814</v>
      </c>
      <c r="Q6894" s="58"/>
      <c r="R6894" s="58"/>
      <c r="S6894" s="102"/>
    </row>
    <row r="6895" spans="1:19" ht="12.5" customHeight="1" x14ac:dyDescent="0.35">
      <c r="A6895" s="2">
        <v>109</v>
      </c>
      <c r="B6895" s="2" t="s">
        <v>71</v>
      </c>
      <c r="C6895" s="67">
        <v>229.7259</v>
      </c>
      <c r="D6895" t="s">
        <v>65</v>
      </c>
      <c r="E6895" s="2" t="s">
        <v>58</v>
      </c>
      <c r="F6895" s="2" t="s">
        <v>70</v>
      </c>
      <c r="G6895" s="2"/>
      <c r="I6895" s="60">
        <f t="shared" si="431"/>
        <v>0</v>
      </c>
      <c r="J6895" s="60">
        <f>IF(OR(I6895="",I6896="",I6897=""),"",(AVERAGEIF(A6895:A$10000,A6895,I6895:I$10000)))</f>
        <v>0</v>
      </c>
      <c r="K6895" s="60"/>
      <c r="L6895" s="55" t="str">
        <f>IF(O6895="","",A6895)</f>
        <v/>
      </c>
      <c r="M6895" s="60" t="str">
        <f>IF(O6895="","",(VLOOKUP(A6895,A6895:E13879,5,FALSE)))</f>
        <v/>
      </c>
      <c r="N6895" s="55" t="str">
        <f t="shared" si="432"/>
        <v/>
      </c>
      <c r="O6895" s="55" t="str">
        <f t="shared" si="430"/>
        <v/>
      </c>
      <c r="P6895" s="104">
        <f t="shared" si="433"/>
        <v>13.999999999981583</v>
      </c>
      <c r="Q6895" s="58"/>
      <c r="R6895" s="58"/>
      <c r="S6895" s="102"/>
    </row>
    <row r="6896" spans="1:19" ht="12.5" customHeight="1" x14ac:dyDescent="0.35">
      <c r="A6896" s="60">
        <v>109</v>
      </c>
      <c r="B6896" s="60" t="s">
        <v>71</v>
      </c>
      <c r="C6896" s="68">
        <v>229.74019999999999</v>
      </c>
      <c r="D6896" s="58" t="s">
        <v>65</v>
      </c>
      <c r="E6896" s="60" t="s">
        <v>58</v>
      </c>
      <c r="F6896" s="60" t="s">
        <v>70</v>
      </c>
      <c r="G6896" s="60"/>
      <c r="H6896" s="60"/>
      <c r="I6896" s="60">
        <f t="shared" si="431"/>
        <v>0</v>
      </c>
      <c r="J6896" s="60">
        <f>IF(OR(I6896="",I6897="",I6898=""),"",(AVERAGEIF(A6896:A$10000,A6896,I6896:I$10000)))</f>
        <v>0</v>
      </c>
      <c r="K6896" s="60"/>
      <c r="L6896" s="60" t="str">
        <f>IF(O6896="","",A6896)</f>
        <v/>
      </c>
      <c r="M6896" s="60" t="str">
        <f>IF(O6896="","",(VLOOKUP(A6896,A6896:E13880,5,FALSE)))</f>
        <v/>
      </c>
      <c r="N6896" s="60" t="str">
        <f t="shared" si="432"/>
        <v/>
      </c>
      <c r="O6896" s="60" t="str">
        <f t="shared" si="430"/>
        <v/>
      </c>
      <c r="P6896" s="103">
        <f t="shared" si="433"/>
        <v>14.299999999991542</v>
      </c>
      <c r="Q6896" s="58"/>
      <c r="R6896" s="58"/>
      <c r="S6896" s="102"/>
    </row>
    <row r="6897" spans="1:19" ht="12.5" customHeight="1" x14ac:dyDescent="0.35">
      <c r="A6897" s="2">
        <v>109</v>
      </c>
      <c r="B6897" s="2" t="s">
        <v>71</v>
      </c>
      <c r="C6897" s="67">
        <v>229.75550000000001</v>
      </c>
      <c r="D6897" t="s">
        <v>65</v>
      </c>
      <c r="E6897" s="2" t="s">
        <v>58</v>
      </c>
      <c r="F6897" s="2" t="s">
        <v>70</v>
      </c>
      <c r="G6897" s="2"/>
      <c r="I6897" s="60">
        <f t="shared" si="431"/>
        <v>0</v>
      </c>
      <c r="J6897" s="60">
        <f>IF(OR(I6897="",I6898="",I6899=""),"",(AVERAGEIF(A6897:A$10000,A6897,I6897:I$10000)))</f>
        <v>0</v>
      </c>
      <c r="K6897" s="60"/>
      <c r="L6897" s="55" t="str">
        <f>IF(O6897="","",A6897)</f>
        <v/>
      </c>
      <c r="M6897" s="60" t="str">
        <f>IF(O6897="","",(VLOOKUP(A6897,A6897:E13881,5,FALSE)))</f>
        <v/>
      </c>
      <c r="N6897" s="55" t="str">
        <f t="shared" si="432"/>
        <v/>
      </c>
      <c r="O6897" s="55" t="str">
        <f t="shared" si="430"/>
        <v/>
      </c>
      <c r="P6897" s="104">
        <f t="shared" si="433"/>
        <v>15.300000000024738</v>
      </c>
      <c r="Q6897" s="58"/>
      <c r="R6897" s="58"/>
      <c r="S6897" s="102"/>
    </row>
    <row r="6898" spans="1:19" ht="12.5" customHeight="1" x14ac:dyDescent="0.35">
      <c r="A6898" s="60">
        <v>109</v>
      </c>
      <c r="B6898" s="60" t="s">
        <v>69</v>
      </c>
      <c r="C6898" s="68">
        <v>229.77209999999999</v>
      </c>
      <c r="D6898" s="58" t="s">
        <v>65</v>
      </c>
      <c r="E6898" s="60" t="s">
        <v>58</v>
      </c>
      <c r="F6898" s="60" t="s">
        <v>70</v>
      </c>
      <c r="G6898" s="60"/>
      <c r="H6898" s="60"/>
      <c r="I6898" s="60">
        <f t="shared" si="431"/>
        <v>0</v>
      </c>
      <c r="J6898" s="60">
        <f>IF(OR(I6898="",I6899="",I6900=""),"",(AVERAGEIF(A6898:A$10000,A6898,I6898:I$10000)))</f>
        <v>0</v>
      </c>
      <c r="K6898" s="60"/>
      <c r="L6898" s="60" t="str">
        <f>IF(O6898="","",A6898)</f>
        <v/>
      </c>
      <c r="M6898" s="60" t="str">
        <f>IF(O6898="","",(VLOOKUP(A6898,A6898:E13882,5,FALSE)))</f>
        <v/>
      </c>
      <c r="N6898" s="60" t="str">
        <f t="shared" si="432"/>
        <v/>
      </c>
      <c r="O6898" s="60" t="str">
        <f t="shared" si="430"/>
        <v/>
      </c>
      <c r="P6898" s="103">
        <f t="shared" si="433"/>
        <v>16.599999999982629</v>
      </c>
      <c r="Q6898" s="58"/>
      <c r="R6898" s="58"/>
      <c r="S6898" s="102"/>
    </row>
    <row r="6899" spans="1:19" ht="12.5" customHeight="1" x14ac:dyDescent="0.35">
      <c r="A6899" s="2">
        <v>109</v>
      </c>
      <c r="B6899" s="2" t="s">
        <v>71</v>
      </c>
      <c r="C6899" s="67">
        <v>229.79570000000001</v>
      </c>
      <c r="D6899" t="s">
        <v>65</v>
      </c>
      <c r="E6899" s="2" t="s">
        <v>58</v>
      </c>
      <c r="F6899" s="2" t="s">
        <v>70</v>
      </c>
      <c r="G6899" s="2"/>
      <c r="I6899" s="60">
        <f t="shared" si="431"/>
        <v>0</v>
      </c>
      <c r="J6899" s="60">
        <f>IF(OR(I6899="",I6900="",I6901=""),"",(AVERAGEIF(A6899:A$10000,A6899,I6899:I$10000)))</f>
        <v>0</v>
      </c>
      <c r="K6899" s="60"/>
      <c r="L6899" s="55" t="str">
        <f>IF(O6899="","",A6899)</f>
        <v/>
      </c>
      <c r="M6899" s="60" t="str">
        <f>IF(O6899="","",(VLOOKUP(A6899,A6899:E13883,5,FALSE)))</f>
        <v/>
      </c>
      <c r="N6899" s="55" t="str">
        <f t="shared" si="432"/>
        <v/>
      </c>
      <c r="O6899" s="55" t="str">
        <f t="shared" si="430"/>
        <v/>
      </c>
      <c r="P6899" s="104">
        <f t="shared" si="433"/>
        <v>23.600000000016053</v>
      </c>
      <c r="Q6899" s="58"/>
      <c r="R6899" s="58"/>
      <c r="S6899" s="102"/>
    </row>
    <row r="6900" spans="1:19" ht="12.5" customHeight="1" x14ac:dyDescent="0.35">
      <c r="A6900" s="60">
        <v>109</v>
      </c>
      <c r="B6900" s="60" t="s">
        <v>71</v>
      </c>
      <c r="C6900" s="68">
        <v>229.8098</v>
      </c>
      <c r="D6900" s="58" t="s">
        <v>65</v>
      </c>
      <c r="E6900" s="60" t="s">
        <v>58</v>
      </c>
      <c r="F6900" s="60" t="s">
        <v>70</v>
      </c>
      <c r="G6900" s="60"/>
      <c r="H6900" s="60"/>
      <c r="I6900" s="60">
        <f t="shared" si="431"/>
        <v>0</v>
      </c>
      <c r="J6900" s="60">
        <f>IF(OR(I6900="",I6901="",I6902=""),"",(AVERAGEIF(A6900:A$10000,A6900,I6900:I$10000)))</f>
        <v>0</v>
      </c>
      <c r="K6900" s="60"/>
      <c r="L6900" s="60" t="str">
        <f>IF(O6900="","",A6900)</f>
        <v/>
      </c>
      <c r="M6900" s="60" t="str">
        <f>IF(O6900="","",(VLOOKUP(A6900,A6900:E13884,5,FALSE)))</f>
        <v/>
      </c>
      <c r="N6900" s="60" t="str">
        <f t="shared" si="432"/>
        <v/>
      </c>
      <c r="O6900" s="60" t="str">
        <f t="shared" si="430"/>
        <v/>
      </c>
      <c r="P6900" s="103">
        <f t="shared" si="433"/>
        <v>14.099999999984902</v>
      </c>
      <c r="Q6900" s="58"/>
      <c r="R6900" s="58"/>
      <c r="S6900" s="102"/>
    </row>
    <row r="6901" spans="1:19" ht="12.5" customHeight="1" x14ac:dyDescent="0.35">
      <c r="A6901" s="2">
        <v>110</v>
      </c>
      <c r="B6901" s="2" t="s">
        <v>69</v>
      </c>
      <c r="C6901" s="67">
        <v>230.8355</v>
      </c>
      <c r="D6901" t="s">
        <v>65</v>
      </c>
      <c r="E6901" s="2" t="s">
        <v>59</v>
      </c>
      <c r="F6901" s="2" t="s">
        <v>70</v>
      </c>
      <c r="G6901" s="2"/>
      <c r="I6901" s="60">
        <f t="shared" si="431"/>
        <v>0</v>
      </c>
      <c r="J6901" s="60">
        <f>IF(OR(I6901="",I6902="",I6903=""),"",(AVERAGEIF(A6901:A$10000,A6901,I6901:I$10000)))</f>
        <v>0</v>
      </c>
      <c r="K6901" s="60"/>
      <c r="L6901" s="55" t="str">
        <f>IF(O6901="","",A6901)</f>
        <v/>
      </c>
      <c r="M6901" s="60" t="str">
        <f>IF(O6901="","",(VLOOKUP(A6901,A6901:E13885,5,FALSE)))</f>
        <v/>
      </c>
      <c r="N6901" s="55" t="str">
        <f t="shared" si="432"/>
        <v/>
      </c>
      <c r="O6901" s="55" t="str">
        <f t="shared" si="430"/>
        <v/>
      </c>
      <c r="P6901" s="104" t="str">
        <f t="shared" si="433"/>
        <v/>
      </c>
      <c r="Q6901" s="58"/>
      <c r="R6901" s="58"/>
      <c r="S6901" s="102"/>
    </row>
    <row r="6902" spans="1:19" ht="12.5" customHeight="1" x14ac:dyDescent="0.35">
      <c r="A6902" s="60">
        <v>110</v>
      </c>
      <c r="B6902" s="60" t="s">
        <v>69</v>
      </c>
      <c r="C6902" s="68">
        <v>230.84989999999999</v>
      </c>
      <c r="D6902" s="58" t="s">
        <v>65</v>
      </c>
      <c r="E6902" s="60" t="s">
        <v>59</v>
      </c>
      <c r="F6902" s="60" t="s">
        <v>70</v>
      </c>
      <c r="G6902" s="60"/>
      <c r="H6902" s="60"/>
      <c r="I6902" s="60">
        <f t="shared" si="431"/>
        <v>0</v>
      </c>
      <c r="J6902" s="60">
        <f>IF(OR(I6902="",I6903="",I6904=""),"",(AVERAGEIF(A6902:A$10000,A6902,I6902:I$10000)))</f>
        <v>0</v>
      </c>
      <c r="K6902" s="60"/>
      <c r="L6902" s="60" t="str">
        <f>IF(O6902="","",A6902)</f>
        <v/>
      </c>
      <c r="M6902" s="60" t="str">
        <f>IF(O6902="","",(VLOOKUP(A6902,A6902:E13886,5,FALSE)))</f>
        <v/>
      </c>
      <c r="N6902" s="60" t="str">
        <f t="shared" si="432"/>
        <v/>
      </c>
      <c r="O6902" s="60" t="str">
        <f t="shared" si="430"/>
        <v/>
      </c>
      <c r="P6902" s="103">
        <f t="shared" si="433"/>
        <v>14.399999999994861</v>
      </c>
      <c r="Q6902" s="58"/>
      <c r="R6902" s="58"/>
      <c r="S6902" s="102"/>
    </row>
    <row r="6903" spans="1:19" ht="12.5" customHeight="1" x14ac:dyDescent="0.35">
      <c r="A6903" s="2">
        <v>110</v>
      </c>
      <c r="B6903" s="2" t="s">
        <v>69</v>
      </c>
      <c r="C6903" s="67">
        <v>230.8655</v>
      </c>
      <c r="D6903" t="s">
        <v>65</v>
      </c>
      <c r="E6903" s="2" t="s">
        <v>59</v>
      </c>
      <c r="F6903" s="2" t="s">
        <v>70</v>
      </c>
      <c r="G6903" s="2"/>
      <c r="I6903" s="60">
        <f t="shared" si="431"/>
        <v>0</v>
      </c>
      <c r="J6903" s="60">
        <f>IF(OR(I6903="",I6904="",I6905=""),"",(AVERAGEIF(A6903:A$10000,A6903,I6903:I$10000)))</f>
        <v>0</v>
      </c>
      <c r="K6903" s="60"/>
      <c r="L6903" s="55" t="str">
        <f>IF(O6903="","",A6903)</f>
        <v/>
      </c>
      <c r="M6903" s="60" t="str">
        <f>IF(O6903="","",(VLOOKUP(A6903,A6903:E13887,5,FALSE)))</f>
        <v/>
      </c>
      <c r="N6903" s="55" t="str">
        <f t="shared" si="432"/>
        <v/>
      </c>
      <c r="O6903" s="55" t="str">
        <f t="shared" si="430"/>
        <v/>
      </c>
      <c r="P6903" s="104">
        <f t="shared" si="433"/>
        <v>15.600000000006276</v>
      </c>
      <c r="Q6903" s="58"/>
      <c r="R6903" s="58"/>
      <c r="S6903" s="102"/>
    </row>
    <row r="6904" spans="1:19" ht="12.5" customHeight="1" x14ac:dyDescent="0.35">
      <c r="A6904" s="60">
        <v>110</v>
      </c>
      <c r="B6904" s="60" t="s">
        <v>69</v>
      </c>
      <c r="C6904" s="68">
        <v>230.88679999999999</v>
      </c>
      <c r="D6904" s="58" t="s">
        <v>65</v>
      </c>
      <c r="E6904" s="60" t="s">
        <v>59</v>
      </c>
      <c r="F6904" s="60" t="s">
        <v>70</v>
      </c>
      <c r="G6904" s="60"/>
      <c r="H6904" s="60"/>
      <c r="I6904" s="60">
        <f t="shared" si="431"/>
        <v>0</v>
      </c>
      <c r="J6904" s="60">
        <f>IF(OR(I6904="",I6905="",I6906=""),"",(AVERAGEIF(A6904:A$10000,A6904,I6904:I$10000)))</f>
        <v>0</v>
      </c>
      <c r="K6904" s="60"/>
      <c r="L6904" s="60" t="str">
        <f>IF(O6904="","",A6904)</f>
        <v/>
      </c>
      <c r="M6904" s="60" t="str">
        <f>IF(O6904="","",(VLOOKUP(A6904,A6904:E13888,5,FALSE)))</f>
        <v/>
      </c>
      <c r="N6904" s="60" t="str">
        <f t="shared" si="432"/>
        <v/>
      </c>
      <c r="O6904" s="60" t="str">
        <f t="shared" si="430"/>
        <v/>
      </c>
      <c r="P6904" s="103">
        <f t="shared" si="433"/>
        <v>21.299999999996544</v>
      </c>
      <c r="Q6904" s="58"/>
      <c r="R6904" s="58"/>
      <c r="S6904" s="102"/>
    </row>
    <row r="6905" spans="1:19" ht="12.5" customHeight="1" x14ac:dyDescent="0.35">
      <c r="A6905" s="2">
        <v>110</v>
      </c>
      <c r="B6905" s="2" t="s">
        <v>69</v>
      </c>
      <c r="C6905" s="67">
        <v>230.9057</v>
      </c>
      <c r="D6905" t="s">
        <v>65</v>
      </c>
      <c r="E6905" s="2" t="s">
        <v>59</v>
      </c>
      <c r="F6905" s="2" t="s">
        <v>70</v>
      </c>
      <c r="G6905" s="2"/>
      <c r="I6905" s="60">
        <f t="shared" si="431"/>
        <v>0</v>
      </c>
      <c r="J6905" s="60">
        <f>IF(OR(I6905="",I6906="",I6907=""),"",(AVERAGEIF(A6905:A$10000,A6905,I6905:I$10000)))</f>
        <v>0</v>
      </c>
      <c r="K6905" s="60"/>
      <c r="L6905" s="55" t="str">
        <f>IF(O6905="","",A6905)</f>
        <v/>
      </c>
      <c r="M6905" s="60" t="str">
        <f>IF(O6905="","",(VLOOKUP(A6905,A6905:E13889,5,FALSE)))</f>
        <v/>
      </c>
      <c r="N6905" s="55" t="str">
        <f t="shared" si="432"/>
        <v/>
      </c>
      <c r="O6905" s="55" t="str">
        <f t="shared" si="430"/>
        <v/>
      </c>
      <c r="P6905" s="104">
        <f t="shared" si="433"/>
        <v>18.900000000002137</v>
      </c>
      <c r="Q6905" s="58"/>
      <c r="R6905" s="58"/>
      <c r="S6905" s="102"/>
    </row>
    <row r="6906" spans="1:19" ht="12.5" customHeight="1" x14ac:dyDescent="0.35">
      <c r="A6906" s="60">
        <v>110</v>
      </c>
      <c r="B6906" s="60" t="s">
        <v>69</v>
      </c>
      <c r="C6906" s="68">
        <v>230.9186</v>
      </c>
      <c r="D6906" s="58" t="s">
        <v>65</v>
      </c>
      <c r="E6906" s="60" t="s">
        <v>59</v>
      </c>
      <c r="F6906" s="60" t="s">
        <v>70</v>
      </c>
      <c r="G6906" s="60"/>
      <c r="H6906" s="60"/>
      <c r="I6906" s="60">
        <f t="shared" si="431"/>
        <v>0</v>
      </c>
      <c r="J6906" s="60">
        <f>IF(OR(I6906="",I6907="",I6908=""),"",(AVERAGEIF(A6906:A$10000,A6906,I6906:I$10000)))</f>
        <v>0</v>
      </c>
      <c r="K6906" s="60"/>
      <c r="L6906" s="60" t="str">
        <f>IF(O6906="","",A6906)</f>
        <v/>
      </c>
      <c r="M6906" s="60" t="str">
        <f>IF(O6906="","",(VLOOKUP(A6906,A6906:E13890,5,FALSE)))</f>
        <v/>
      </c>
      <c r="N6906" s="60" t="str">
        <f t="shared" si="432"/>
        <v/>
      </c>
      <c r="O6906" s="60" t="str">
        <f t="shared" si="430"/>
        <v/>
      </c>
      <c r="P6906" s="103">
        <f t="shared" si="433"/>
        <v>12.90000000000191</v>
      </c>
      <c r="Q6906" s="58"/>
      <c r="R6906" s="58"/>
      <c r="S6906" s="102"/>
    </row>
    <row r="6907" spans="1:19" ht="12.5" customHeight="1" x14ac:dyDescent="0.35">
      <c r="A6907" s="2">
        <v>110</v>
      </c>
      <c r="B6907" s="2" t="s">
        <v>69</v>
      </c>
      <c r="C6907" s="67">
        <v>230.93209999999999</v>
      </c>
      <c r="D6907" t="s">
        <v>65</v>
      </c>
      <c r="E6907" s="2" t="s">
        <v>59</v>
      </c>
      <c r="F6907" s="2" t="s">
        <v>70</v>
      </c>
      <c r="G6907" s="2"/>
      <c r="I6907" s="60">
        <f t="shared" si="431"/>
        <v>0</v>
      </c>
      <c r="J6907" s="60">
        <f>IF(OR(I6907="",I6908="",I6909=""),"",(AVERAGEIF(A6907:A$10000,A6907,I6907:I$10000)))</f>
        <v>0</v>
      </c>
      <c r="K6907" s="60"/>
      <c r="L6907" s="55" t="str">
        <f>IF(O6907="","",A6907)</f>
        <v/>
      </c>
      <c r="M6907" s="60" t="str">
        <f>IF(O6907="","",(VLOOKUP(A6907,A6907:E13891,5,FALSE)))</f>
        <v/>
      </c>
      <c r="N6907" s="55" t="str">
        <f t="shared" si="432"/>
        <v/>
      </c>
      <c r="O6907" s="55" t="str">
        <f t="shared" si="430"/>
        <v/>
      </c>
      <c r="P6907" s="104">
        <f t="shared" si="433"/>
        <v>13.499999999993406</v>
      </c>
      <c r="Q6907" s="58"/>
      <c r="R6907" s="58"/>
      <c r="S6907" s="102"/>
    </row>
    <row r="6908" spans="1:19" ht="12.5" customHeight="1" x14ac:dyDescent="0.35">
      <c r="A6908" s="60">
        <v>110</v>
      </c>
      <c r="B6908" s="60" t="s">
        <v>69</v>
      </c>
      <c r="C6908" s="68">
        <v>230.94720000000001</v>
      </c>
      <c r="D6908" s="58" t="s">
        <v>65</v>
      </c>
      <c r="E6908" s="60" t="s">
        <v>59</v>
      </c>
      <c r="F6908" s="60" t="s">
        <v>70</v>
      </c>
      <c r="G6908" s="60"/>
      <c r="H6908" s="60"/>
      <c r="I6908" s="60">
        <f t="shared" si="431"/>
        <v>0</v>
      </c>
      <c r="J6908" s="60">
        <f>IF(OR(I6908="",I6909="",I6910=""),"",(AVERAGEIF(A6908:A$10000,A6908,I6908:I$10000)))</f>
        <v>0</v>
      </c>
      <c r="K6908" s="60"/>
      <c r="L6908" s="60" t="str">
        <f>IF(O6908="","",A6908)</f>
        <v/>
      </c>
      <c r="M6908" s="60" t="str">
        <f>IF(O6908="","",(VLOOKUP(A6908,A6908:E13892,5,FALSE)))</f>
        <v/>
      </c>
      <c r="N6908" s="60" t="str">
        <f t="shared" si="432"/>
        <v/>
      </c>
      <c r="O6908" s="60" t="str">
        <f t="shared" si="430"/>
        <v/>
      </c>
      <c r="P6908" s="103">
        <f t="shared" si="433"/>
        <v>15.100000000018099</v>
      </c>
      <c r="Q6908" s="58"/>
      <c r="R6908" s="58"/>
      <c r="S6908" s="102"/>
    </row>
    <row r="6909" spans="1:19" ht="12.5" customHeight="1" x14ac:dyDescent="0.35">
      <c r="A6909" s="2">
        <v>110</v>
      </c>
      <c r="B6909" s="2" t="s">
        <v>69</v>
      </c>
      <c r="C6909" s="67">
        <v>230.97389999999999</v>
      </c>
      <c r="D6909" t="s">
        <v>65</v>
      </c>
      <c r="E6909" s="2" t="s">
        <v>59</v>
      </c>
      <c r="F6909" s="2" t="s">
        <v>70</v>
      </c>
      <c r="G6909" s="2"/>
      <c r="I6909" s="60">
        <f t="shared" si="431"/>
        <v>0</v>
      </c>
      <c r="J6909" s="60">
        <f>IF(OR(I6909="",I6910="",I6911=""),"",(AVERAGEIF(A6909:A$10000,A6909,I6909:I$10000)))</f>
        <v>0</v>
      </c>
      <c r="K6909" s="60"/>
      <c r="L6909" s="55" t="str">
        <f>IF(O6909="","",A6909)</f>
        <v/>
      </c>
      <c r="M6909" s="60" t="str">
        <f>IF(O6909="","",(VLOOKUP(A6909,A6909:E13893,5,FALSE)))</f>
        <v/>
      </c>
      <c r="N6909" s="55" t="str">
        <f t="shared" si="432"/>
        <v/>
      </c>
      <c r="O6909" s="55" t="str">
        <f t="shared" si="430"/>
        <v/>
      </c>
      <c r="P6909" s="104">
        <f t="shared" si="433"/>
        <v>26.699999999976853</v>
      </c>
      <c r="Q6909" s="58"/>
      <c r="R6909" s="58"/>
      <c r="S6909" s="102"/>
    </row>
    <row r="6910" spans="1:19" ht="12.5" customHeight="1" x14ac:dyDescent="0.35">
      <c r="A6910" s="60">
        <v>110</v>
      </c>
      <c r="B6910" s="60" t="s">
        <v>69</v>
      </c>
      <c r="C6910" s="68">
        <v>230.98679999999999</v>
      </c>
      <c r="D6910" s="58" t="s">
        <v>65</v>
      </c>
      <c r="E6910" s="60" t="s">
        <v>59</v>
      </c>
      <c r="F6910" s="60" t="s">
        <v>70</v>
      </c>
      <c r="G6910" s="60"/>
      <c r="H6910" s="60"/>
      <c r="I6910" s="60">
        <f t="shared" si="431"/>
        <v>0</v>
      </c>
      <c r="J6910" s="60">
        <f>IF(OR(I6910="",I6911="",I6912=""),"",(AVERAGEIF(A6910:A$10000,A6910,I6910:I$10000)))</f>
        <v>0</v>
      </c>
      <c r="K6910" s="60"/>
      <c r="L6910" s="60" t="str">
        <f>IF(O6910="","",A6910)</f>
        <v/>
      </c>
      <c r="M6910" s="60" t="str">
        <f>IF(O6910="","",(VLOOKUP(A6910,A6910:E13894,5,FALSE)))</f>
        <v/>
      </c>
      <c r="N6910" s="60" t="str">
        <f t="shared" si="432"/>
        <v/>
      </c>
      <c r="O6910" s="60" t="str">
        <f t="shared" si="430"/>
        <v/>
      </c>
      <c r="P6910" s="103">
        <f t="shared" si="433"/>
        <v>12.90000000000191</v>
      </c>
      <c r="Q6910" s="58"/>
      <c r="R6910" s="58"/>
      <c r="S6910" s="102"/>
    </row>
    <row r="6911" spans="1:19" ht="12.5" customHeight="1" x14ac:dyDescent="0.35">
      <c r="A6911" s="2">
        <v>110</v>
      </c>
      <c r="B6911" s="2" t="s">
        <v>69</v>
      </c>
      <c r="C6911" s="67">
        <v>231.0016</v>
      </c>
      <c r="D6911" t="s">
        <v>65</v>
      </c>
      <c r="E6911" s="2" t="s">
        <v>59</v>
      </c>
      <c r="F6911" s="2" t="s">
        <v>70</v>
      </c>
      <c r="G6911" s="2"/>
      <c r="I6911" s="60">
        <f t="shared" si="431"/>
        <v>0</v>
      </c>
      <c r="J6911" s="60">
        <f>IF(OR(I6911="",I6912="",I6913=""),"",(AVERAGEIF(A6911:A$10000,A6911,I6911:I$10000)))</f>
        <v>0</v>
      </c>
      <c r="K6911" s="60"/>
      <c r="L6911" s="55" t="str">
        <f>IF(O6911="","",A6911)</f>
        <v/>
      </c>
      <c r="M6911" s="60" t="str">
        <f>IF(O6911="","",(VLOOKUP(A6911,A6911:E13895,5,FALSE)))</f>
        <v/>
      </c>
      <c r="N6911" s="55" t="str">
        <f t="shared" si="432"/>
        <v/>
      </c>
      <c r="O6911" s="55" t="str">
        <f t="shared" si="430"/>
        <v/>
      </c>
      <c r="P6911" s="104">
        <f t="shared" si="433"/>
        <v>14.80000000000814</v>
      </c>
      <c r="Q6911" s="58"/>
      <c r="R6911" s="58"/>
      <c r="S6911" s="102"/>
    </row>
    <row r="6912" spans="1:19" ht="12.5" customHeight="1" x14ac:dyDescent="0.35">
      <c r="A6912" s="60">
        <v>110</v>
      </c>
      <c r="B6912" s="60" t="s">
        <v>69</v>
      </c>
      <c r="C6912" s="68">
        <v>231.0257</v>
      </c>
      <c r="D6912" s="58" t="s">
        <v>65</v>
      </c>
      <c r="E6912" s="60" t="s">
        <v>59</v>
      </c>
      <c r="F6912" s="60" t="s">
        <v>70</v>
      </c>
      <c r="G6912" s="60"/>
      <c r="H6912" s="60"/>
      <c r="I6912" s="60">
        <f t="shared" si="431"/>
        <v>0</v>
      </c>
      <c r="J6912" s="60">
        <f>IF(OR(I6912="",I6913="",I6914=""),"",(AVERAGEIF(A6912:A$10000,A6912,I6912:I$10000)))</f>
        <v>0</v>
      </c>
      <c r="K6912" s="60"/>
      <c r="L6912" s="60" t="str">
        <f>IF(O6912="","",A6912)</f>
        <v/>
      </c>
      <c r="M6912" s="60" t="str">
        <f>IF(O6912="","",(VLOOKUP(A6912,A6912:E13896,5,FALSE)))</f>
        <v/>
      </c>
      <c r="N6912" s="60" t="str">
        <f t="shared" si="432"/>
        <v/>
      </c>
      <c r="O6912" s="60" t="str">
        <f t="shared" si="430"/>
        <v/>
      </c>
      <c r="P6912" s="103">
        <f t="shared" si="433"/>
        <v>24.100000000004229</v>
      </c>
      <c r="Q6912" s="58"/>
      <c r="R6912" s="58"/>
      <c r="S6912" s="102"/>
    </row>
    <row r="6913" spans="1:19" ht="12.5" customHeight="1" x14ac:dyDescent="0.35">
      <c r="A6913" s="2">
        <v>110</v>
      </c>
      <c r="B6913" s="2" t="s">
        <v>69</v>
      </c>
      <c r="C6913" s="67">
        <v>231.04</v>
      </c>
      <c r="D6913" t="s">
        <v>65</v>
      </c>
      <c r="E6913" s="2" t="s">
        <v>59</v>
      </c>
      <c r="F6913" s="2" t="s">
        <v>70</v>
      </c>
      <c r="G6913" s="2"/>
      <c r="I6913" s="60">
        <f t="shared" si="431"/>
        <v>0</v>
      </c>
      <c r="J6913" s="60">
        <f>IF(OR(I6913="",I6914="",I6915=""),"",(AVERAGEIF(A6913:A$10000,A6913,I6913:I$10000)))</f>
        <v>0</v>
      </c>
      <c r="K6913" s="60"/>
      <c r="L6913" s="55" t="str">
        <f>IF(O6913="","",A6913)</f>
        <v/>
      </c>
      <c r="M6913" s="60" t="str">
        <f>IF(O6913="","",(VLOOKUP(A6913,A6913:E13897,5,FALSE)))</f>
        <v/>
      </c>
      <c r="N6913" s="55" t="str">
        <f t="shared" si="432"/>
        <v/>
      </c>
      <c r="O6913" s="55" t="str">
        <f t="shared" si="430"/>
        <v/>
      </c>
      <c r="P6913" s="104">
        <f t="shared" si="433"/>
        <v>14.299999999991542</v>
      </c>
      <c r="Q6913" s="58"/>
      <c r="R6913" s="58"/>
      <c r="S6913" s="102"/>
    </row>
    <row r="6914" spans="1:19" ht="12.5" customHeight="1" x14ac:dyDescent="0.35">
      <c r="A6914" s="60">
        <v>110</v>
      </c>
      <c r="B6914" s="60" t="s">
        <v>69</v>
      </c>
      <c r="C6914" s="68">
        <v>231.05520000000001</v>
      </c>
      <c r="D6914" s="58" t="s">
        <v>65</v>
      </c>
      <c r="E6914" s="60" t="s">
        <v>59</v>
      </c>
      <c r="F6914" s="60" t="s">
        <v>70</v>
      </c>
      <c r="G6914" s="60"/>
      <c r="H6914" s="60"/>
      <c r="I6914" s="60">
        <f t="shared" si="431"/>
        <v>0</v>
      </c>
      <c r="J6914" s="60">
        <f>IF(OR(I6914="",I6915="",I6916=""),"",(AVERAGEIF(A6914:A$10000,A6914,I6914:I$10000)))</f>
        <v>0</v>
      </c>
      <c r="K6914" s="60"/>
      <c r="L6914" s="60" t="str">
        <f>IF(O6914="","",A6914)</f>
        <v/>
      </c>
      <c r="M6914" s="60" t="str">
        <f>IF(O6914="","",(VLOOKUP(A6914,A6914:E13898,5,FALSE)))</f>
        <v/>
      </c>
      <c r="N6914" s="60" t="str">
        <f t="shared" si="432"/>
        <v/>
      </c>
      <c r="O6914" s="60" t="str">
        <f t="shared" si="430"/>
        <v/>
      </c>
      <c r="P6914" s="103">
        <f t="shared" si="433"/>
        <v>15.200000000021419</v>
      </c>
      <c r="Q6914" s="58"/>
      <c r="R6914" s="58"/>
      <c r="S6914" s="102"/>
    </row>
    <row r="6915" spans="1:19" ht="12.5" customHeight="1" x14ac:dyDescent="0.35">
      <c r="A6915" s="2">
        <v>110</v>
      </c>
      <c r="B6915" s="2" t="s">
        <v>69</v>
      </c>
      <c r="C6915" s="67">
        <v>231.0694</v>
      </c>
      <c r="D6915" t="s">
        <v>65</v>
      </c>
      <c r="E6915" s="2" t="s">
        <v>59</v>
      </c>
      <c r="F6915" s="2" t="s">
        <v>70</v>
      </c>
      <c r="G6915" s="2"/>
      <c r="I6915" s="60">
        <f t="shared" si="431"/>
        <v>0</v>
      </c>
      <c r="J6915" s="60">
        <f>IF(OR(I6915="",I6916="",I6917=""),"",(AVERAGEIF(A6915:A$10000,A6915,I6915:I$10000)))</f>
        <v>0</v>
      </c>
      <c r="K6915" s="60"/>
      <c r="L6915" s="55" t="str">
        <f>IF(O6915="","",A6915)</f>
        <v/>
      </c>
      <c r="M6915" s="60" t="str">
        <f>IF(O6915="","",(VLOOKUP(A6915,A6915:E13899,5,FALSE)))</f>
        <v/>
      </c>
      <c r="N6915" s="55" t="str">
        <f t="shared" si="432"/>
        <v/>
      </c>
      <c r="O6915" s="55" t="str">
        <f t="shared" si="430"/>
        <v/>
      </c>
      <c r="P6915" s="104">
        <f t="shared" si="433"/>
        <v>14.199999999988222</v>
      </c>
      <c r="Q6915" s="58"/>
      <c r="R6915" s="58"/>
      <c r="S6915" s="102"/>
    </row>
    <row r="6916" spans="1:19" ht="12.5" customHeight="1" x14ac:dyDescent="0.35">
      <c r="A6916" s="60">
        <v>110</v>
      </c>
      <c r="B6916" s="60" t="s">
        <v>69</v>
      </c>
      <c r="C6916" s="68">
        <v>231.0847</v>
      </c>
      <c r="D6916" s="58" t="s">
        <v>65</v>
      </c>
      <c r="E6916" s="60" t="s">
        <v>59</v>
      </c>
      <c r="F6916" s="60" t="s">
        <v>70</v>
      </c>
      <c r="G6916" s="60"/>
      <c r="H6916" s="60"/>
      <c r="I6916" s="60">
        <f t="shared" si="431"/>
        <v>0</v>
      </c>
      <c r="J6916" s="60">
        <f>IF(OR(I6916="",I6917="",I6918=""),"",(AVERAGEIF(A6916:A$10000,A6916,I6916:I$10000)))</f>
        <v>0</v>
      </c>
      <c r="K6916" s="60"/>
      <c r="L6916" s="60" t="str">
        <f>IF(O6916="","",A6916)</f>
        <v/>
      </c>
      <c r="M6916" s="60" t="str">
        <f>IF(O6916="","",(VLOOKUP(A6916,A6916:E13900,5,FALSE)))</f>
        <v/>
      </c>
      <c r="N6916" s="60" t="str">
        <f t="shared" si="432"/>
        <v/>
      </c>
      <c r="O6916" s="60" t="str">
        <f t="shared" si="430"/>
        <v/>
      </c>
      <c r="P6916" s="103">
        <f t="shared" si="433"/>
        <v>15.299999999996317</v>
      </c>
      <c r="Q6916" s="58"/>
      <c r="R6916" s="58"/>
      <c r="S6916" s="102"/>
    </row>
    <row r="6917" spans="1:19" ht="12.5" customHeight="1" x14ac:dyDescent="0.35">
      <c r="A6917" s="2">
        <v>110</v>
      </c>
      <c r="B6917" s="2" t="s">
        <v>69</v>
      </c>
      <c r="C6917" s="67">
        <v>231.10210000000001</v>
      </c>
      <c r="D6917" t="s">
        <v>65</v>
      </c>
      <c r="E6917" s="2" t="s">
        <v>59</v>
      </c>
      <c r="F6917" s="2" t="s">
        <v>70</v>
      </c>
      <c r="G6917" s="2"/>
      <c r="I6917" s="60">
        <f t="shared" si="431"/>
        <v>0</v>
      </c>
      <c r="J6917" s="60">
        <f>IF(OR(I6917="",I6918="",I6919=""),"",(AVERAGEIF(A6917:A$10000,A6917,I6917:I$10000)))</f>
        <v>0</v>
      </c>
      <c r="K6917" s="60"/>
      <c r="L6917" s="55" t="str">
        <f>IF(O6917="","",A6917)</f>
        <v/>
      </c>
      <c r="M6917" s="60" t="str">
        <f>IF(O6917="","",(VLOOKUP(A6917,A6917:E13901,5,FALSE)))</f>
        <v/>
      </c>
      <c r="N6917" s="55" t="str">
        <f t="shared" si="432"/>
        <v/>
      </c>
      <c r="O6917" s="55" t="str">
        <f t="shared" si="430"/>
        <v/>
      </c>
      <c r="P6917" s="104">
        <f t="shared" si="433"/>
        <v>17.400000000009186</v>
      </c>
      <c r="Q6917" s="58"/>
      <c r="R6917" s="58"/>
      <c r="S6917" s="102"/>
    </row>
    <row r="6918" spans="1:19" ht="12.5" customHeight="1" x14ac:dyDescent="0.35">
      <c r="A6918" s="60">
        <v>110</v>
      </c>
      <c r="B6918" s="60" t="s">
        <v>69</v>
      </c>
      <c r="C6918" s="68">
        <v>231.12029999999999</v>
      </c>
      <c r="D6918" s="58" t="s">
        <v>65</v>
      </c>
      <c r="E6918" s="60" t="s">
        <v>59</v>
      </c>
      <c r="F6918" s="60" t="s">
        <v>70</v>
      </c>
      <c r="G6918" s="60"/>
      <c r="H6918" s="60"/>
      <c r="I6918" s="60">
        <f t="shared" si="431"/>
        <v>0</v>
      </c>
      <c r="J6918" s="60">
        <f>IF(OR(I6918="",I6919="",I6920=""),"",(AVERAGEIF(A6918:A$10000,A6918,I6918:I$10000)))</f>
        <v>0</v>
      </c>
      <c r="K6918" s="60"/>
      <c r="L6918" s="60" t="str">
        <f>IF(O6918="","",A6918)</f>
        <v/>
      </c>
      <c r="M6918" s="60" t="str">
        <f>IF(O6918="","",(VLOOKUP(A6918,A6918:E13902,5,FALSE)))</f>
        <v/>
      </c>
      <c r="N6918" s="60" t="str">
        <f t="shared" si="432"/>
        <v/>
      </c>
      <c r="O6918" s="60" t="str">
        <f t="shared" si="430"/>
        <v/>
      </c>
      <c r="P6918" s="103">
        <f t="shared" si="433"/>
        <v>18.1999999999789</v>
      </c>
      <c r="Q6918" s="58"/>
      <c r="R6918" s="58"/>
      <c r="S6918" s="102"/>
    </row>
    <row r="6919" spans="1:19" ht="12.5" customHeight="1" x14ac:dyDescent="0.35">
      <c r="A6919" s="2">
        <v>110</v>
      </c>
      <c r="B6919" s="2" t="s">
        <v>69</v>
      </c>
      <c r="C6919" s="67">
        <v>231.13900000000001</v>
      </c>
      <c r="D6919" t="s">
        <v>65</v>
      </c>
      <c r="E6919" s="2" t="s">
        <v>59</v>
      </c>
      <c r="F6919" s="2" t="s">
        <v>70</v>
      </c>
      <c r="G6919" s="2"/>
      <c r="I6919" s="60">
        <f t="shared" si="431"/>
        <v>0</v>
      </c>
      <c r="J6919" s="60">
        <f>IF(OR(I6919="",I6920="",I6921=""),"",(AVERAGEIF(A6919:A$10000,A6919,I6919:I$10000)))</f>
        <v>0</v>
      </c>
      <c r="K6919" s="60"/>
      <c r="L6919" s="55" t="str">
        <f>IF(O6919="","",A6919)</f>
        <v/>
      </c>
      <c r="M6919" s="60" t="str">
        <f>IF(O6919="","",(VLOOKUP(A6919,A6919:E13903,5,FALSE)))</f>
        <v/>
      </c>
      <c r="N6919" s="55" t="str">
        <f t="shared" si="432"/>
        <v/>
      </c>
      <c r="O6919" s="55" t="str">
        <f t="shared" si="430"/>
        <v/>
      </c>
      <c r="P6919" s="104">
        <f t="shared" si="433"/>
        <v>18.70000000002392</v>
      </c>
      <c r="Q6919" s="58"/>
      <c r="R6919" s="58"/>
      <c r="S6919" s="102"/>
    </row>
    <row r="6920" spans="1:19" ht="12.5" customHeight="1" x14ac:dyDescent="0.35">
      <c r="A6920" s="60">
        <v>110</v>
      </c>
      <c r="B6920" s="60" t="s">
        <v>69</v>
      </c>
      <c r="C6920" s="68">
        <v>231.15289999999999</v>
      </c>
      <c r="D6920" s="58" t="s">
        <v>65</v>
      </c>
      <c r="E6920" s="60" t="s">
        <v>59</v>
      </c>
      <c r="F6920" s="60" t="s">
        <v>70</v>
      </c>
      <c r="G6920" s="60"/>
      <c r="H6920" s="60"/>
      <c r="I6920" s="60">
        <f t="shared" si="431"/>
        <v>0</v>
      </c>
      <c r="J6920" s="60">
        <f>IF(OR(I6920="",I6921="",I6922=""),"",(AVERAGEIF(A6920:A$10000,A6920,I6920:I$10000)))</f>
        <v>0</v>
      </c>
      <c r="K6920" s="60"/>
      <c r="L6920" s="60" t="str">
        <f>IF(O6920="","",A6920)</f>
        <v/>
      </c>
      <c r="M6920" s="60" t="str">
        <f>IF(O6920="","",(VLOOKUP(A6920,A6920:E13904,5,FALSE)))</f>
        <v/>
      </c>
      <c r="N6920" s="60" t="str">
        <f t="shared" si="432"/>
        <v/>
      </c>
      <c r="O6920" s="60" t="str">
        <f t="shared" si="430"/>
        <v/>
      </c>
      <c r="P6920" s="103">
        <f t="shared" si="433"/>
        <v>13.899999999978263</v>
      </c>
      <c r="Q6920" s="58"/>
      <c r="R6920" s="58"/>
      <c r="S6920" s="102"/>
    </row>
    <row r="6921" spans="1:19" ht="12.5" customHeight="1" x14ac:dyDescent="0.35">
      <c r="A6921" s="2">
        <v>110</v>
      </c>
      <c r="B6921" s="2" t="s">
        <v>69</v>
      </c>
      <c r="C6921" s="67">
        <v>231.1671</v>
      </c>
      <c r="D6921" t="s">
        <v>65</v>
      </c>
      <c r="E6921" s="2" t="s">
        <v>59</v>
      </c>
      <c r="F6921" s="2" t="s">
        <v>70</v>
      </c>
      <c r="G6921" s="2"/>
      <c r="I6921" s="60">
        <f t="shared" si="431"/>
        <v>0</v>
      </c>
      <c r="J6921" s="60">
        <f>IF(OR(I6921="",I6922="",I6923=""),"",(AVERAGEIF(A6921:A$10000,A6921,I6921:I$10000)))</f>
        <v>0</v>
      </c>
      <c r="K6921" s="60"/>
      <c r="L6921" s="55" t="str">
        <f>IF(O6921="","",A6921)</f>
        <v/>
      </c>
      <c r="M6921" s="60" t="str">
        <f>IF(O6921="","",(VLOOKUP(A6921,A6921:E13905,5,FALSE)))</f>
        <v/>
      </c>
      <c r="N6921" s="55" t="str">
        <f t="shared" si="432"/>
        <v/>
      </c>
      <c r="O6921" s="55" t="str">
        <f t="shared" si="430"/>
        <v/>
      </c>
      <c r="P6921" s="104">
        <f t="shared" si="433"/>
        <v>14.200000000016644</v>
      </c>
      <c r="Q6921" s="58"/>
      <c r="R6921" s="58"/>
      <c r="S6921" s="102"/>
    </row>
    <row r="6922" spans="1:19" ht="12.5" customHeight="1" x14ac:dyDescent="0.35">
      <c r="A6922" s="60">
        <v>110</v>
      </c>
      <c r="B6922" s="60" t="s">
        <v>69</v>
      </c>
      <c r="C6922" s="68">
        <v>231.18170000000001</v>
      </c>
      <c r="D6922" s="58" t="s">
        <v>65</v>
      </c>
      <c r="E6922" s="60" t="s">
        <v>59</v>
      </c>
      <c r="F6922" s="60" t="s">
        <v>70</v>
      </c>
      <c r="G6922" s="60"/>
      <c r="H6922" s="60"/>
      <c r="I6922" s="60">
        <f t="shared" si="431"/>
        <v>0</v>
      </c>
      <c r="J6922" s="60">
        <f>IF(OR(I6922="",I6923="",I6924=""),"",(AVERAGEIF(A6922:A$10000,A6922,I6922:I$10000)))</f>
        <v>0</v>
      </c>
      <c r="K6922" s="60"/>
      <c r="L6922" s="60" t="str">
        <f>IF(O6922="","",A6922)</f>
        <v/>
      </c>
      <c r="M6922" s="60" t="str">
        <f>IF(O6922="","",(VLOOKUP(A6922,A6922:E13906,5,FALSE)))</f>
        <v/>
      </c>
      <c r="N6922" s="60" t="str">
        <f t="shared" si="432"/>
        <v/>
      </c>
      <c r="O6922" s="60" t="str">
        <f t="shared" si="430"/>
        <v/>
      </c>
      <c r="P6922" s="103">
        <f t="shared" si="433"/>
        <v>14.600000000001501</v>
      </c>
      <c r="Q6922" s="58"/>
      <c r="R6922" s="58"/>
      <c r="S6922" s="102"/>
    </row>
    <row r="6923" spans="1:19" ht="12.5" customHeight="1" x14ac:dyDescent="0.35">
      <c r="A6923" s="2">
        <v>110</v>
      </c>
      <c r="B6923" s="2" t="s">
        <v>69</v>
      </c>
      <c r="C6923" s="67">
        <v>231.1994</v>
      </c>
      <c r="D6923" t="s">
        <v>65</v>
      </c>
      <c r="E6923" s="2" t="s">
        <v>59</v>
      </c>
      <c r="F6923" s="2" t="s">
        <v>70</v>
      </c>
      <c r="G6923" s="2"/>
      <c r="I6923" s="60">
        <f t="shared" si="431"/>
        <v>0</v>
      </c>
      <c r="J6923" s="60">
        <f>IF(OR(I6923="",I6924="",I6925=""),"",(AVERAGEIF(A6923:A$10000,A6923,I6923:I$10000)))</f>
        <v>0</v>
      </c>
      <c r="K6923" s="60"/>
      <c r="L6923" s="55" t="str">
        <f>IF(O6923="","",A6923)</f>
        <v/>
      </c>
      <c r="M6923" s="60" t="str">
        <f>IF(O6923="","",(VLOOKUP(A6923,A6923:E13907,5,FALSE)))</f>
        <v/>
      </c>
      <c r="N6923" s="55" t="str">
        <f t="shared" si="432"/>
        <v/>
      </c>
      <c r="O6923" s="55" t="str">
        <f t="shared" si="430"/>
        <v/>
      </c>
      <c r="P6923" s="104">
        <f t="shared" si="433"/>
        <v>17.699999999990723</v>
      </c>
      <c r="Q6923" s="58"/>
      <c r="R6923" s="58"/>
      <c r="S6923" s="102"/>
    </row>
    <row r="6924" spans="1:19" ht="12.5" customHeight="1" x14ac:dyDescent="0.35">
      <c r="A6924" s="60">
        <v>110</v>
      </c>
      <c r="B6924" s="60" t="s">
        <v>69</v>
      </c>
      <c r="C6924" s="68">
        <v>231.2139</v>
      </c>
      <c r="D6924" s="58" t="s">
        <v>65</v>
      </c>
      <c r="E6924" s="60" t="s">
        <v>59</v>
      </c>
      <c r="F6924" s="60" t="s">
        <v>70</v>
      </c>
      <c r="G6924" s="60"/>
      <c r="H6924" s="60"/>
      <c r="I6924" s="60">
        <f t="shared" si="431"/>
        <v>0</v>
      </c>
      <c r="J6924" s="60">
        <f>IF(OR(I6924="",I6925="",I6926=""),"",(AVERAGEIF(A6924:A$10000,A6924,I6924:I$10000)))</f>
        <v>0</v>
      </c>
      <c r="K6924" s="60"/>
      <c r="L6924" s="60" t="str">
        <f>IF(O6924="","",A6924)</f>
        <v/>
      </c>
      <c r="M6924" s="60" t="str">
        <f>IF(O6924="","",(VLOOKUP(A6924,A6924:E13908,5,FALSE)))</f>
        <v/>
      </c>
      <c r="N6924" s="60" t="str">
        <f t="shared" si="432"/>
        <v/>
      </c>
      <c r="O6924" s="60" t="str">
        <f t="shared" ref="O6924:O6987" si="434">IF(J6924="","",IF(AND(J6923="",J6922="",J6921=""),C6924,""))</f>
        <v/>
      </c>
      <c r="P6924" s="103">
        <f t="shared" si="433"/>
        <v>14.499999999998181</v>
      </c>
      <c r="Q6924" s="58"/>
      <c r="R6924" s="58"/>
      <c r="S6924" s="102"/>
    </row>
    <row r="6925" spans="1:19" ht="12.5" customHeight="1" x14ac:dyDescent="0.35">
      <c r="A6925" s="2">
        <v>110</v>
      </c>
      <c r="B6925" s="2" t="s">
        <v>69</v>
      </c>
      <c r="C6925" s="67">
        <v>231.23689999999999</v>
      </c>
      <c r="D6925" t="s">
        <v>65</v>
      </c>
      <c r="E6925" s="2" t="s">
        <v>59</v>
      </c>
      <c r="F6925" s="2" t="s">
        <v>70</v>
      </c>
      <c r="G6925" s="2"/>
      <c r="I6925" s="60">
        <f t="shared" si="431"/>
        <v>0</v>
      </c>
      <c r="J6925" s="60">
        <f>IF(OR(I6925="",I6926="",I6927=""),"",(AVERAGEIF(A6925:A$10000,A6925,I6925:I$10000)))</f>
        <v>0</v>
      </c>
      <c r="K6925" s="60"/>
      <c r="L6925" s="55" t="str">
        <f>IF(O6925="","",A6925)</f>
        <v/>
      </c>
      <c r="M6925" s="60" t="str">
        <f>IF(O6925="","",(VLOOKUP(A6925,A6925:E13909,5,FALSE)))</f>
        <v/>
      </c>
      <c r="N6925" s="55" t="str">
        <f t="shared" si="432"/>
        <v/>
      </c>
      <c r="O6925" s="55" t="str">
        <f t="shared" si="434"/>
        <v/>
      </c>
      <c r="P6925" s="104">
        <f t="shared" si="433"/>
        <v>22.999999999996135</v>
      </c>
      <c r="Q6925" s="58"/>
      <c r="R6925" s="58"/>
      <c r="S6925" s="102"/>
    </row>
    <row r="6926" spans="1:19" ht="12.5" customHeight="1" x14ac:dyDescent="0.35">
      <c r="A6926" s="60">
        <v>110</v>
      </c>
      <c r="B6926" s="60" t="s">
        <v>69</v>
      </c>
      <c r="C6926" s="68">
        <v>231.25319999999999</v>
      </c>
      <c r="D6926" s="58" t="s">
        <v>65</v>
      </c>
      <c r="E6926" s="60" t="s">
        <v>59</v>
      </c>
      <c r="F6926" s="60" t="s">
        <v>70</v>
      </c>
      <c r="G6926" s="60"/>
      <c r="H6926" s="60"/>
      <c r="I6926" s="60">
        <f t="shared" si="431"/>
        <v>0</v>
      </c>
      <c r="J6926" s="60">
        <f>IF(OR(I6926="",I6927="",I6928=""),"",(AVERAGEIF(A6926:A$10000,A6926,I6926:I$10000)))</f>
        <v>0</v>
      </c>
      <c r="K6926" s="60"/>
      <c r="L6926" s="60" t="str">
        <f>IF(O6926="","",A6926)</f>
        <v/>
      </c>
      <c r="M6926" s="60" t="str">
        <f>IF(O6926="","",(VLOOKUP(A6926,A6926:E13910,5,FALSE)))</f>
        <v/>
      </c>
      <c r="N6926" s="60" t="str">
        <f t="shared" si="432"/>
        <v/>
      </c>
      <c r="O6926" s="60" t="str">
        <f t="shared" si="434"/>
        <v/>
      </c>
      <c r="P6926" s="103">
        <f t="shared" si="433"/>
        <v>16.300000000001091</v>
      </c>
      <c r="Q6926" s="58"/>
      <c r="R6926" s="58"/>
      <c r="S6926" s="102"/>
    </row>
    <row r="6927" spans="1:19" ht="12.5" customHeight="1" x14ac:dyDescent="0.35">
      <c r="A6927" s="2">
        <v>110</v>
      </c>
      <c r="B6927" s="2" t="s">
        <v>71</v>
      </c>
      <c r="C6927" s="67">
        <v>231.2741</v>
      </c>
      <c r="D6927" t="s">
        <v>65</v>
      </c>
      <c r="E6927" s="2" t="s">
        <v>59</v>
      </c>
      <c r="F6927" s="2" t="s">
        <v>70</v>
      </c>
      <c r="G6927" s="2"/>
      <c r="I6927" s="60">
        <f t="shared" si="431"/>
        <v>0</v>
      </c>
      <c r="J6927" s="60">
        <f>IF(OR(I6927="",I6928="",I6929=""),"",(AVERAGEIF(A6927:A$10000,A6927,I6927:I$10000)))</f>
        <v>0</v>
      </c>
      <c r="K6927" s="60"/>
      <c r="L6927" s="55" t="str">
        <f>IF(O6927="","",A6927)</f>
        <v/>
      </c>
      <c r="M6927" s="60" t="str">
        <f>IF(O6927="","",(VLOOKUP(A6927,A6927:E13911,5,FALSE)))</f>
        <v/>
      </c>
      <c r="N6927" s="55" t="str">
        <f t="shared" si="432"/>
        <v/>
      </c>
      <c r="O6927" s="55" t="str">
        <f t="shared" si="434"/>
        <v/>
      </c>
      <c r="P6927" s="104">
        <f t="shared" si="433"/>
        <v>20.900000000011687</v>
      </c>
      <c r="Q6927" s="58"/>
      <c r="R6927" s="58"/>
      <c r="S6927" s="102"/>
    </row>
    <row r="6928" spans="1:19" ht="12.5" customHeight="1" x14ac:dyDescent="0.35">
      <c r="A6928" s="60">
        <v>110</v>
      </c>
      <c r="B6928" s="60" t="s">
        <v>69</v>
      </c>
      <c r="C6928" s="68">
        <v>231.29300000000001</v>
      </c>
      <c r="D6928" s="58" t="s">
        <v>65</v>
      </c>
      <c r="E6928" s="60" t="s">
        <v>59</v>
      </c>
      <c r="F6928" s="60" t="s">
        <v>70</v>
      </c>
      <c r="G6928" s="60"/>
      <c r="H6928" s="60"/>
      <c r="I6928" s="60">
        <f t="shared" si="431"/>
        <v>0</v>
      </c>
      <c r="J6928" s="60">
        <f>IF(OR(I6928="",I6929="",I6930=""),"",(AVERAGEIF(A6928:A$10000,A6928,I6928:I$10000)))</f>
        <v>0</v>
      </c>
      <c r="K6928" s="60"/>
      <c r="L6928" s="60" t="str">
        <f>IF(O6928="","",A6928)</f>
        <v/>
      </c>
      <c r="M6928" s="60" t="str">
        <f>IF(O6928="","",(VLOOKUP(A6928,A6928:E13912,5,FALSE)))</f>
        <v/>
      </c>
      <c r="N6928" s="60" t="str">
        <f t="shared" si="432"/>
        <v/>
      </c>
      <c r="O6928" s="60" t="str">
        <f t="shared" si="434"/>
        <v/>
      </c>
      <c r="P6928" s="103">
        <f t="shared" si="433"/>
        <v>18.900000000002137</v>
      </c>
      <c r="Q6928" s="58"/>
      <c r="R6928" s="58"/>
      <c r="S6928" s="102"/>
    </row>
    <row r="6929" spans="1:19" ht="12.5" customHeight="1" x14ac:dyDescent="0.35">
      <c r="A6929" s="2">
        <v>110</v>
      </c>
      <c r="B6929" s="2" t="s">
        <v>71</v>
      </c>
      <c r="C6929" s="67">
        <v>231.31010000000001</v>
      </c>
      <c r="D6929" t="s">
        <v>65</v>
      </c>
      <c r="E6929" s="2" t="s">
        <v>59</v>
      </c>
      <c r="F6929" s="2" t="s">
        <v>70</v>
      </c>
      <c r="G6929" s="2"/>
      <c r="I6929" s="60">
        <f t="shared" ref="I6929:I6992" si="435">IF(AND(OR(G6928&gt;G$5,G6930&gt;G$5),G6929&gt;G$5),G6929,"")</f>
        <v>0</v>
      </c>
      <c r="J6929" s="60">
        <f>IF(OR(I6929="",I6930="",I6931=""),"",(AVERAGEIF(A6929:A$10000,A6929,I6929:I$10000)))</f>
        <v>0</v>
      </c>
      <c r="K6929" s="60"/>
      <c r="L6929" s="55" t="str">
        <f>IF(O6929="","",A6929)</f>
        <v/>
      </c>
      <c r="M6929" s="60" t="str">
        <f>IF(O6929="","",(VLOOKUP(A6929,A6929:E13913,5,FALSE)))</f>
        <v/>
      </c>
      <c r="N6929" s="55" t="str">
        <f t="shared" si="432"/>
        <v/>
      </c>
      <c r="O6929" s="55" t="str">
        <f t="shared" si="434"/>
        <v/>
      </c>
      <c r="P6929" s="104">
        <f t="shared" si="433"/>
        <v>17.099999999999227</v>
      </c>
      <c r="Q6929" s="58"/>
      <c r="R6929" s="58"/>
      <c r="S6929" s="102"/>
    </row>
    <row r="6930" spans="1:19" ht="12.5" customHeight="1" x14ac:dyDescent="0.35">
      <c r="A6930" s="60">
        <v>110</v>
      </c>
      <c r="B6930" s="60" t="s">
        <v>71</v>
      </c>
      <c r="C6930" s="68">
        <v>231.3244</v>
      </c>
      <c r="D6930" s="58" t="s">
        <v>65</v>
      </c>
      <c r="E6930" s="60" t="s">
        <v>59</v>
      </c>
      <c r="F6930" s="60" t="s">
        <v>70</v>
      </c>
      <c r="G6930" s="60"/>
      <c r="H6930" s="60"/>
      <c r="I6930" s="60">
        <f t="shared" si="435"/>
        <v>0</v>
      </c>
      <c r="J6930" s="60">
        <f>IF(OR(I6930="",I6931="",I6932=""),"",(AVERAGEIF(A6930:A$10000,A6930,I6930:I$10000)))</f>
        <v>0</v>
      </c>
      <c r="K6930" s="60"/>
      <c r="L6930" s="60" t="str">
        <f>IF(O6930="","",A6930)</f>
        <v/>
      </c>
      <c r="M6930" s="60" t="str">
        <f>IF(O6930="","",(VLOOKUP(A6930,A6930:E13914,5,FALSE)))</f>
        <v/>
      </c>
      <c r="N6930" s="60" t="str">
        <f t="shared" ref="N6930:N6993" si="436">IF(L6930="","",I6930)</f>
        <v/>
      </c>
      <c r="O6930" s="60" t="str">
        <f t="shared" si="434"/>
        <v/>
      </c>
      <c r="P6930" s="103">
        <f t="shared" ref="P6930:P6993" si="437">IF(A6930=A6929,ABS(C6930-C6929)*1000,"")</f>
        <v>14.299999999991542</v>
      </c>
      <c r="Q6930" s="58"/>
      <c r="R6930" s="58"/>
      <c r="S6930" s="102"/>
    </row>
    <row r="6931" spans="1:19" ht="12.5" customHeight="1" x14ac:dyDescent="0.35">
      <c r="A6931" s="2">
        <v>110</v>
      </c>
      <c r="B6931" s="2" t="s">
        <v>69</v>
      </c>
      <c r="C6931" s="67">
        <v>231.33959999999999</v>
      </c>
      <c r="D6931" t="s">
        <v>65</v>
      </c>
      <c r="E6931" s="2" t="s">
        <v>59</v>
      </c>
      <c r="F6931" s="2" t="s">
        <v>70</v>
      </c>
      <c r="G6931" s="2"/>
      <c r="I6931" s="60">
        <f t="shared" si="435"/>
        <v>0</v>
      </c>
      <c r="J6931" s="60">
        <f>IF(OR(I6931="",I6932="",I6933=""),"",(AVERAGEIF(A6931:A$10000,A6931,I6931:I$10000)))</f>
        <v>0</v>
      </c>
      <c r="K6931" s="60"/>
      <c r="L6931" s="55" t="str">
        <f>IF(O6931="","",A6931)</f>
        <v/>
      </c>
      <c r="M6931" s="60" t="str">
        <f>IF(O6931="","",(VLOOKUP(A6931,A6931:E13915,5,FALSE)))</f>
        <v/>
      </c>
      <c r="N6931" s="55" t="str">
        <f t="shared" si="436"/>
        <v/>
      </c>
      <c r="O6931" s="55" t="str">
        <f t="shared" si="434"/>
        <v/>
      </c>
      <c r="P6931" s="104">
        <f t="shared" si="437"/>
        <v>15.199999999992997</v>
      </c>
      <c r="Q6931" s="58"/>
      <c r="R6931" s="58"/>
      <c r="S6931" s="102"/>
    </row>
    <row r="6932" spans="1:19" ht="12.5" customHeight="1" x14ac:dyDescent="0.35">
      <c r="A6932" s="60">
        <v>110</v>
      </c>
      <c r="B6932" s="60" t="s">
        <v>71</v>
      </c>
      <c r="C6932" s="68">
        <v>231.3536</v>
      </c>
      <c r="D6932" s="58" t="s">
        <v>65</v>
      </c>
      <c r="E6932" s="60" t="s">
        <v>59</v>
      </c>
      <c r="F6932" s="60" t="s">
        <v>70</v>
      </c>
      <c r="G6932" s="60"/>
      <c r="H6932" s="60"/>
      <c r="I6932" s="60">
        <f t="shared" si="435"/>
        <v>0</v>
      </c>
      <c r="J6932" s="60">
        <f>IF(OR(I6932="",I6933="",I6934=""),"",(AVERAGEIF(A6932:A$10000,A6932,I6932:I$10000)))</f>
        <v>0</v>
      </c>
      <c r="K6932" s="60"/>
      <c r="L6932" s="60" t="str">
        <f>IF(O6932="","",A6932)</f>
        <v/>
      </c>
      <c r="M6932" s="60" t="str">
        <f>IF(O6932="","",(VLOOKUP(A6932,A6932:E13916,5,FALSE)))</f>
        <v/>
      </c>
      <c r="N6932" s="60" t="str">
        <f t="shared" si="436"/>
        <v/>
      </c>
      <c r="O6932" s="60" t="str">
        <f t="shared" si="434"/>
        <v/>
      </c>
      <c r="P6932" s="103">
        <f t="shared" si="437"/>
        <v>14.000000000010004</v>
      </c>
      <c r="Q6932" s="58"/>
      <c r="R6932" s="58"/>
      <c r="S6932" s="102"/>
    </row>
    <row r="6933" spans="1:19" ht="12.5" customHeight="1" x14ac:dyDescent="0.35">
      <c r="A6933" s="2">
        <v>110</v>
      </c>
      <c r="B6933" s="2" t="s">
        <v>69</v>
      </c>
      <c r="C6933" s="67">
        <v>231.3681</v>
      </c>
      <c r="D6933" t="s">
        <v>65</v>
      </c>
      <c r="E6933" s="2" t="s">
        <v>59</v>
      </c>
      <c r="F6933" s="2" t="s">
        <v>70</v>
      </c>
      <c r="G6933" s="2"/>
      <c r="I6933" s="60">
        <f t="shared" si="435"/>
        <v>0</v>
      </c>
      <c r="J6933" s="60">
        <f>IF(OR(I6933="",I6934="",I6935=""),"",(AVERAGEIF(A6933:A$10000,A6933,I6933:I$10000)))</f>
        <v>0</v>
      </c>
      <c r="K6933" s="60"/>
      <c r="L6933" s="55" t="str">
        <f>IF(O6933="","",A6933)</f>
        <v/>
      </c>
      <c r="M6933" s="60" t="str">
        <f>IF(O6933="","",(VLOOKUP(A6933,A6933:E13917,5,FALSE)))</f>
        <v/>
      </c>
      <c r="N6933" s="55" t="str">
        <f t="shared" si="436"/>
        <v/>
      </c>
      <c r="O6933" s="55" t="str">
        <f t="shared" si="434"/>
        <v/>
      </c>
      <c r="P6933" s="104">
        <f t="shared" si="437"/>
        <v>14.499999999998181</v>
      </c>
      <c r="Q6933" s="58"/>
      <c r="R6933" s="58"/>
      <c r="S6933" s="102"/>
    </row>
    <row r="6934" spans="1:19" ht="12.5" customHeight="1" x14ac:dyDescent="0.35">
      <c r="A6934" s="60">
        <v>110</v>
      </c>
      <c r="B6934" s="60" t="s">
        <v>69</v>
      </c>
      <c r="C6934" s="68">
        <v>231.3826</v>
      </c>
      <c r="D6934" s="58" t="s">
        <v>65</v>
      </c>
      <c r="E6934" s="60" t="s">
        <v>59</v>
      </c>
      <c r="F6934" s="60" t="s">
        <v>70</v>
      </c>
      <c r="G6934" s="60"/>
      <c r="H6934" s="60"/>
      <c r="I6934" s="60">
        <f t="shared" si="435"/>
        <v>0</v>
      </c>
      <c r="J6934" s="60">
        <f>IF(OR(I6934="",I6935="",I6936=""),"",(AVERAGEIF(A6934:A$10000,A6934,I6934:I$10000)))</f>
        <v>0</v>
      </c>
      <c r="K6934" s="60"/>
      <c r="L6934" s="60" t="str">
        <f>IF(O6934="","",A6934)</f>
        <v/>
      </c>
      <c r="M6934" s="60" t="str">
        <f>IF(O6934="","",(VLOOKUP(A6934,A6934:E13918,5,FALSE)))</f>
        <v/>
      </c>
      <c r="N6934" s="60" t="str">
        <f t="shared" si="436"/>
        <v/>
      </c>
      <c r="O6934" s="60" t="str">
        <f t="shared" si="434"/>
        <v/>
      </c>
      <c r="P6934" s="103">
        <f t="shared" si="437"/>
        <v>14.499999999998181</v>
      </c>
      <c r="Q6934" s="58"/>
      <c r="R6934" s="58"/>
      <c r="S6934" s="102"/>
    </row>
    <row r="6935" spans="1:19" ht="12.5" customHeight="1" x14ac:dyDescent="0.35">
      <c r="A6935" s="2">
        <v>110</v>
      </c>
      <c r="B6935" s="2" t="s">
        <v>71</v>
      </c>
      <c r="C6935" s="67">
        <v>231.39750000000001</v>
      </c>
      <c r="D6935" t="s">
        <v>65</v>
      </c>
      <c r="E6935" s="2" t="s">
        <v>59</v>
      </c>
      <c r="F6935" s="2" t="s">
        <v>70</v>
      </c>
      <c r="G6935" s="2"/>
      <c r="I6935" s="60">
        <f t="shared" si="435"/>
        <v>0</v>
      </c>
      <c r="J6935" s="60">
        <f>IF(OR(I6935="",I6936="",I6937=""),"",(AVERAGEIF(A6935:A$10000,A6935,I6935:I$10000)))</f>
        <v>0</v>
      </c>
      <c r="K6935" s="60"/>
      <c r="L6935" s="55" t="str">
        <f>IF(O6935="","",A6935)</f>
        <v/>
      </c>
      <c r="M6935" s="60" t="str">
        <f>IF(O6935="","",(VLOOKUP(A6935,A6935:E13919,5,FALSE)))</f>
        <v/>
      </c>
      <c r="N6935" s="55" t="str">
        <f t="shared" si="436"/>
        <v/>
      </c>
      <c r="O6935" s="55" t="str">
        <f t="shared" si="434"/>
        <v/>
      </c>
      <c r="P6935" s="104">
        <f t="shared" si="437"/>
        <v>14.90000000001146</v>
      </c>
      <c r="Q6935" s="58"/>
      <c r="R6935" s="58"/>
      <c r="S6935" s="102"/>
    </row>
    <row r="6936" spans="1:19" ht="12.5" customHeight="1" x14ac:dyDescent="0.35">
      <c r="A6936" s="60">
        <v>110</v>
      </c>
      <c r="B6936" s="60" t="s">
        <v>69</v>
      </c>
      <c r="C6936" s="68">
        <v>231.4117</v>
      </c>
      <c r="D6936" s="58" t="s">
        <v>65</v>
      </c>
      <c r="E6936" s="60" t="s">
        <v>59</v>
      </c>
      <c r="F6936" s="60" t="s">
        <v>70</v>
      </c>
      <c r="G6936" s="60"/>
      <c r="H6936" s="60"/>
      <c r="I6936" s="60">
        <f t="shared" si="435"/>
        <v>0</v>
      </c>
      <c r="J6936" s="60">
        <f>IF(OR(I6936="",I6937="",I6938=""),"",(AVERAGEIF(A6936:A$10000,A6936,I6936:I$10000)))</f>
        <v>0</v>
      </c>
      <c r="K6936" s="60"/>
      <c r="L6936" s="60" t="str">
        <f>IF(O6936="","",A6936)</f>
        <v/>
      </c>
      <c r="M6936" s="60" t="str">
        <f>IF(O6936="","",(VLOOKUP(A6936,A6936:E13920,5,FALSE)))</f>
        <v/>
      </c>
      <c r="N6936" s="60" t="str">
        <f t="shared" si="436"/>
        <v/>
      </c>
      <c r="O6936" s="60" t="str">
        <f t="shared" si="434"/>
        <v/>
      </c>
      <c r="P6936" s="103">
        <f t="shared" si="437"/>
        <v>14.199999999988222</v>
      </c>
      <c r="Q6936" s="58"/>
      <c r="R6936" s="58"/>
      <c r="S6936" s="102"/>
    </row>
    <row r="6937" spans="1:19" ht="12.5" customHeight="1" x14ac:dyDescent="0.35">
      <c r="A6937" s="2">
        <v>110</v>
      </c>
      <c r="B6937" s="2" t="s">
        <v>69</v>
      </c>
      <c r="C6937" s="67">
        <v>231.4271</v>
      </c>
      <c r="D6937" t="s">
        <v>65</v>
      </c>
      <c r="E6937" s="2" t="s">
        <v>59</v>
      </c>
      <c r="F6937" s="2" t="s">
        <v>70</v>
      </c>
      <c r="G6937" s="2"/>
      <c r="I6937" s="60">
        <f t="shared" si="435"/>
        <v>0</v>
      </c>
      <c r="J6937" s="60">
        <f>IF(OR(I6937="",I6938="",I6939=""),"",(AVERAGEIF(A6937:A$10000,A6937,I6937:I$10000)))</f>
        <v>0</v>
      </c>
      <c r="K6937" s="60"/>
      <c r="L6937" s="55" t="str">
        <f>IF(O6937="","",A6937)</f>
        <v/>
      </c>
      <c r="M6937" s="60" t="str">
        <f>IF(O6937="","",(VLOOKUP(A6937,A6937:E13921,5,FALSE)))</f>
        <v/>
      </c>
      <c r="N6937" s="55" t="str">
        <f t="shared" si="436"/>
        <v/>
      </c>
      <c r="O6937" s="55" t="str">
        <f t="shared" si="434"/>
        <v/>
      </c>
      <c r="P6937" s="104">
        <f t="shared" si="437"/>
        <v>15.399999999999636</v>
      </c>
      <c r="Q6937" s="58"/>
      <c r="R6937" s="58"/>
      <c r="S6937" s="102"/>
    </row>
    <row r="6938" spans="1:19" ht="12.5" customHeight="1" x14ac:dyDescent="0.35">
      <c r="A6938" s="60">
        <v>110</v>
      </c>
      <c r="B6938" s="60" t="s">
        <v>69</v>
      </c>
      <c r="C6938" s="68">
        <v>231.44980000000001</v>
      </c>
      <c r="D6938" s="58" t="s">
        <v>65</v>
      </c>
      <c r="E6938" s="60" t="s">
        <v>59</v>
      </c>
      <c r="F6938" s="60" t="s">
        <v>70</v>
      </c>
      <c r="G6938" s="60"/>
      <c r="H6938" s="60"/>
      <c r="I6938" s="60">
        <f t="shared" si="435"/>
        <v>0</v>
      </c>
      <c r="J6938" s="60">
        <f>IF(OR(I6938="",I6939="",I6940=""),"",(AVERAGEIF(A6938:A$10000,A6938,I6938:I$10000)))</f>
        <v>0</v>
      </c>
      <c r="K6938" s="60"/>
      <c r="L6938" s="60" t="str">
        <f>IF(O6938="","",A6938)</f>
        <v/>
      </c>
      <c r="M6938" s="60" t="str">
        <f>IF(O6938="","",(VLOOKUP(A6938,A6938:E13922,5,FALSE)))</f>
        <v/>
      </c>
      <c r="N6938" s="60" t="str">
        <f t="shared" si="436"/>
        <v/>
      </c>
      <c r="O6938" s="60" t="str">
        <f t="shared" si="434"/>
        <v/>
      </c>
      <c r="P6938" s="103">
        <f t="shared" si="437"/>
        <v>22.700000000014597</v>
      </c>
      <c r="Q6938" s="58"/>
      <c r="R6938" s="58"/>
      <c r="S6938" s="102"/>
    </row>
    <row r="6939" spans="1:19" ht="12.5" customHeight="1" x14ac:dyDescent="0.35">
      <c r="A6939" s="2">
        <v>110</v>
      </c>
      <c r="B6939" s="2" t="s">
        <v>69</v>
      </c>
      <c r="C6939" s="67">
        <v>231.4649</v>
      </c>
      <c r="D6939" t="s">
        <v>65</v>
      </c>
      <c r="E6939" s="2" t="s">
        <v>59</v>
      </c>
      <c r="F6939" s="2" t="s">
        <v>70</v>
      </c>
      <c r="G6939" s="2"/>
      <c r="I6939" s="60">
        <f t="shared" si="435"/>
        <v>0</v>
      </c>
      <c r="J6939" s="60">
        <f>IF(OR(I6939="",I6940="",I6941=""),"",(AVERAGEIF(A6939:A$10000,A6939,I6939:I$10000)))</f>
        <v>0</v>
      </c>
      <c r="K6939" s="60"/>
      <c r="L6939" s="55" t="str">
        <f>IF(O6939="","",A6939)</f>
        <v/>
      </c>
      <c r="M6939" s="60" t="str">
        <f>IF(O6939="","",(VLOOKUP(A6939,A6939:E13923,5,FALSE)))</f>
        <v/>
      </c>
      <c r="N6939" s="55" t="str">
        <f t="shared" si="436"/>
        <v/>
      </c>
      <c r="O6939" s="55" t="str">
        <f t="shared" si="434"/>
        <v/>
      </c>
      <c r="P6939" s="104">
        <f t="shared" si="437"/>
        <v>15.099999999989677</v>
      </c>
      <c r="Q6939" s="58"/>
      <c r="R6939" s="58"/>
      <c r="S6939" s="102"/>
    </row>
    <row r="6940" spans="1:19" ht="12.5" customHeight="1" x14ac:dyDescent="0.35">
      <c r="A6940" s="60">
        <v>110</v>
      </c>
      <c r="B6940" s="60" t="s">
        <v>71</v>
      </c>
      <c r="C6940" s="68">
        <v>231.47980000000001</v>
      </c>
      <c r="D6940" s="58" t="s">
        <v>65</v>
      </c>
      <c r="E6940" s="60" t="s">
        <v>59</v>
      </c>
      <c r="F6940" s="60" t="s">
        <v>70</v>
      </c>
      <c r="G6940" s="60"/>
      <c r="H6940" s="60"/>
      <c r="I6940" s="60">
        <f t="shared" si="435"/>
        <v>0</v>
      </c>
      <c r="J6940" s="60">
        <f>IF(OR(I6940="",I6941="",I6942=""),"",(AVERAGEIF(A6940:A$10000,A6940,I6940:I$10000)))</f>
        <v>0</v>
      </c>
      <c r="K6940" s="60"/>
      <c r="L6940" s="60" t="str">
        <f>IF(O6940="","",A6940)</f>
        <v/>
      </c>
      <c r="M6940" s="60" t="str">
        <f>IF(O6940="","",(VLOOKUP(A6940,A6940:E13924,5,FALSE)))</f>
        <v/>
      </c>
      <c r="N6940" s="60" t="str">
        <f t="shared" si="436"/>
        <v/>
      </c>
      <c r="O6940" s="60" t="str">
        <f t="shared" si="434"/>
        <v/>
      </c>
      <c r="P6940" s="103">
        <f t="shared" si="437"/>
        <v>14.90000000001146</v>
      </c>
      <c r="Q6940" s="58"/>
      <c r="R6940" s="58"/>
      <c r="S6940" s="102"/>
    </row>
    <row r="6941" spans="1:19" ht="12.5" customHeight="1" x14ac:dyDescent="0.35">
      <c r="A6941" s="2">
        <v>110</v>
      </c>
      <c r="B6941" s="2" t="s">
        <v>71</v>
      </c>
      <c r="C6941" s="67">
        <v>231.4949</v>
      </c>
      <c r="D6941" t="s">
        <v>65</v>
      </c>
      <c r="E6941" s="2" t="s">
        <v>59</v>
      </c>
      <c r="F6941" s="2" t="s">
        <v>70</v>
      </c>
      <c r="G6941" s="2"/>
      <c r="I6941" s="60">
        <f t="shared" si="435"/>
        <v>0</v>
      </c>
      <c r="J6941" s="60">
        <f>IF(OR(I6941="",I6942="",I6943=""),"",(AVERAGEIF(A6941:A$10000,A6941,I6941:I$10000)))</f>
        <v>0</v>
      </c>
      <c r="K6941" s="60"/>
      <c r="L6941" s="55" t="str">
        <f>IF(O6941="","",A6941)</f>
        <v/>
      </c>
      <c r="M6941" s="60" t="str">
        <f>IF(O6941="","",(VLOOKUP(A6941,A6941:E13925,5,FALSE)))</f>
        <v/>
      </c>
      <c r="N6941" s="55" t="str">
        <f t="shared" si="436"/>
        <v/>
      </c>
      <c r="O6941" s="55" t="str">
        <f t="shared" si="434"/>
        <v/>
      </c>
      <c r="P6941" s="104">
        <f t="shared" si="437"/>
        <v>15.099999999989677</v>
      </c>
      <c r="Q6941" s="58"/>
      <c r="R6941" s="58"/>
      <c r="S6941" s="102"/>
    </row>
    <row r="6942" spans="1:19" ht="12.5" customHeight="1" x14ac:dyDescent="0.35">
      <c r="A6942" s="60">
        <v>110</v>
      </c>
      <c r="B6942" s="60" t="s">
        <v>69</v>
      </c>
      <c r="C6942" s="68">
        <v>231.50960000000001</v>
      </c>
      <c r="D6942" s="58" t="s">
        <v>65</v>
      </c>
      <c r="E6942" s="60" t="s">
        <v>59</v>
      </c>
      <c r="F6942" s="60" t="s">
        <v>70</v>
      </c>
      <c r="G6942" s="60"/>
      <c r="H6942" s="60"/>
      <c r="I6942" s="60">
        <f t="shared" si="435"/>
        <v>0</v>
      </c>
      <c r="J6942" s="60">
        <f>IF(OR(I6942="",I6943="",I6944=""),"",(AVERAGEIF(A6942:A$10000,A6942,I6942:I$10000)))</f>
        <v>0</v>
      </c>
      <c r="K6942" s="60"/>
      <c r="L6942" s="60" t="str">
        <f>IF(O6942="","",A6942)</f>
        <v/>
      </c>
      <c r="M6942" s="60" t="str">
        <f>IF(O6942="","",(VLOOKUP(A6942,A6942:E13926,5,FALSE)))</f>
        <v/>
      </c>
      <c r="N6942" s="60" t="str">
        <f t="shared" si="436"/>
        <v/>
      </c>
      <c r="O6942" s="60" t="str">
        <f t="shared" si="434"/>
        <v/>
      </c>
      <c r="P6942" s="103">
        <f t="shared" si="437"/>
        <v>14.70000000000482</v>
      </c>
      <c r="Q6942" s="58"/>
      <c r="R6942" s="58"/>
      <c r="S6942" s="102"/>
    </row>
    <row r="6943" spans="1:19" ht="12.5" customHeight="1" x14ac:dyDescent="0.35">
      <c r="A6943" s="2">
        <v>110</v>
      </c>
      <c r="B6943" s="2" t="s">
        <v>69</v>
      </c>
      <c r="C6943" s="67">
        <v>231.52379999999999</v>
      </c>
      <c r="D6943" t="s">
        <v>65</v>
      </c>
      <c r="E6943" s="2" t="s">
        <v>59</v>
      </c>
      <c r="F6943" s="2" t="s">
        <v>70</v>
      </c>
      <c r="G6943" s="2"/>
      <c r="I6943" s="60">
        <f t="shared" si="435"/>
        <v>0</v>
      </c>
      <c r="J6943" s="60">
        <f>IF(OR(I6943="",I6944="",I6945=""),"",(AVERAGEIF(A6943:A$10000,A6943,I6943:I$10000)))</f>
        <v>0</v>
      </c>
      <c r="K6943" s="60"/>
      <c r="L6943" s="55" t="str">
        <f>IF(O6943="","",A6943)</f>
        <v/>
      </c>
      <c r="M6943" s="60" t="str">
        <f>IF(O6943="","",(VLOOKUP(A6943,A6943:E13927,5,FALSE)))</f>
        <v/>
      </c>
      <c r="N6943" s="55" t="str">
        <f t="shared" si="436"/>
        <v/>
      </c>
      <c r="O6943" s="55" t="str">
        <f t="shared" si="434"/>
        <v/>
      </c>
      <c r="P6943" s="104">
        <f t="shared" si="437"/>
        <v>14.199999999988222</v>
      </c>
      <c r="Q6943" s="58"/>
      <c r="R6943" s="58"/>
      <c r="S6943" s="102"/>
    </row>
    <row r="6944" spans="1:19" ht="12.5" customHeight="1" x14ac:dyDescent="0.35">
      <c r="A6944" s="60">
        <v>110</v>
      </c>
      <c r="B6944" s="60" t="s">
        <v>71</v>
      </c>
      <c r="C6944" s="68">
        <v>231.53819999999999</v>
      </c>
      <c r="D6944" s="58" t="s">
        <v>65</v>
      </c>
      <c r="E6944" s="60" t="s">
        <v>59</v>
      </c>
      <c r="F6944" s="60" t="s">
        <v>70</v>
      </c>
      <c r="G6944" s="60"/>
      <c r="H6944" s="60"/>
      <c r="I6944" s="60">
        <f t="shared" si="435"/>
        <v>0</v>
      </c>
      <c r="J6944" s="60">
        <f>IF(OR(I6944="",I6945="",I6946=""),"",(AVERAGEIF(A6944:A$10000,A6944,I6944:I$10000)))</f>
        <v>0</v>
      </c>
      <c r="K6944" s="60"/>
      <c r="L6944" s="60" t="str">
        <f>IF(O6944="","",A6944)</f>
        <v/>
      </c>
      <c r="M6944" s="60" t="str">
        <f>IF(O6944="","",(VLOOKUP(A6944,A6944:E13928,5,FALSE)))</f>
        <v/>
      </c>
      <c r="N6944" s="60" t="str">
        <f t="shared" si="436"/>
        <v/>
      </c>
      <c r="O6944" s="60" t="str">
        <f t="shared" si="434"/>
        <v/>
      </c>
      <c r="P6944" s="103">
        <f t="shared" si="437"/>
        <v>14.399999999994861</v>
      </c>
      <c r="Q6944" s="58"/>
      <c r="R6944" s="58"/>
      <c r="S6944" s="102"/>
    </row>
    <row r="6945" spans="1:19" ht="12.5" customHeight="1" x14ac:dyDescent="0.35">
      <c r="A6945" s="2">
        <v>110</v>
      </c>
      <c r="B6945" s="2" t="s">
        <v>71</v>
      </c>
      <c r="C6945" s="67">
        <v>231.55260000000001</v>
      </c>
      <c r="D6945" t="s">
        <v>65</v>
      </c>
      <c r="E6945" s="2" t="s">
        <v>59</v>
      </c>
      <c r="F6945" s="2" t="s">
        <v>70</v>
      </c>
      <c r="G6945" s="2"/>
      <c r="I6945" s="60">
        <f t="shared" si="435"/>
        <v>0</v>
      </c>
      <c r="J6945" s="60">
        <f>IF(OR(I6945="",I6946="",I6947=""),"",(AVERAGEIF(A6945:A$10000,A6945,I6945:I$10000)))</f>
        <v>0</v>
      </c>
      <c r="K6945" s="60"/>
      <c r="L6945" s="55" t="str">
        <f>IF(O6945="","",A6945)</f>
        <v/>
      </c>
      <c r="M6945" s="60" t="str">
        <f>IF(O6945="","",(VLOOKUP(A6945,A6945:E13929,5,FALSE)))</f>
        <v/>
      </c>
      <c r="N6945" s="55" t="str">
        <f t="shared" si="436"/>
        <v/>
      </c>
      <c r="O6945" s="55" t="str">
        <f t="shared" si="434"/>
        <v/>
      </c>
      <c r="P6945" s="104">
        <f t="shared" si="437"/>
        <v>14.400000000023283</v>
      </c>
      <c r="Q6945" s="58"/>
      <c r="R6945" s="58"/>
      <c r="S6945" s="102"/>
    </row>
    <row r="6946" spans="1:19" ht="12.5" customHeight="1" x14ac:dyDescent="0.35">
      <c r="A6946" s="60">
        <v>110</v>
      </c>
      <c r="B6946" s="60" t="s">
        <v>71</v>
      </c>
      <c r="C6946" s="68">
        <v>231.56739999999999</v>
      </c>
      <c r="D6946" s="58" t="s">
        <v>65</v>
      </c>
      <c r="E6946" s="60" t="s">
        <v>59</v>
      </c>
      <c r="F6946" s="60" t="s">
        <v>70</v>
      </c>
      <c r="G6946" s="60"/>
      <c r="H6946" s="60"/>
      <c r="I6946" s="60">
        <f t="shared" si="435"/>
        <v>0</v>
      </c>
      <c r="J6946" s="60">
        <f>IF(OR(I6946="",I6947="",I6948=""),"",(AVERAGEIF(A6946:A$10000,A6946,I6946:I$10000)))</f>
        <v>0</v>
      </c>
      <c r="K6946" s="60"/>
      <c r="L6946" s="60" t="str">
        <f>IF(O6946="","",A6946)</f>
        <v/>
      </c>
      <c r="M6946" s="60" t="str">
        <f>IF(O6946="","",(VLOOKUP(A6946,A6946:E13930,5,FALSE)))</f>
        <v/>
      </c>
      <c r="N6946" s="60" t="str">
        <f t="shared" si="436"/>
        <v/>
      </c>
      <c r="O6946" s="60" t="str">
        <f t="shared" si="434"/>
        <v/>
      </c>
      <c r="P6946" s="103">
        <f t="shared" si="437"/>
        <v>14.799999999979718</v>
      </c>
      <c r="Q6946" s="58"/>
      <c r="R6946" s="58"/>
      <c r="S6946" s="102"/>
    </row>
    <row r="6947" spans="1:19" ht="12.5" customHeight="1" x14ac:dyDescent="0.35">
      <c r="A6947" s="2">
        <v>110</v>
      </c>
      <c r="B6947" s="2" t="s">
        <v>69</v>
      </c>
      <c r="C6947" s="67">
        <v>231.58150000000001</v>
      </c>
      <c r="D6947" t="s">
        <v>65</v>
      </c>
      <c r="E6947" s="2" t="s">
        <v>59</v>
      </c>
      <c r="F6947" s="2" t="s">
        <v>70</v>
      </c>
      <c r="G6947" s="2"/>
      <c r="I6947" s="60">
        <f t="shared" si="435"/>
        <v>0</v>
      </c>
      <c r="J6947" s="60">
        <f>IF(OR(I6947="",I6948="",I6949=""),"",(AVERAGEIF(A6947:A$10000,A6947,I6947:I$10000)))</f>
        <v>0</v>
      </c>
      <c r="K6947" s="60"/>
      <c r="L6947" s="55" t="str">
        <f>IF(O6947="","",A6947)</f>
        <v/>
      </c>
      <c r="M6947" s="60" t="str">
        <f>IF(O6947="","",(VLOOKUP(A6947,A6947:E13931,5,FALSE)))</f>
        <v/>
      </c>
      <c r="N6947" s="55" t="str">
        <f t="shared" si="436"/>
        <v/>
      </c>
      <c r="O6947" s="55" t="str">
        <f t="shared" si="434"/>
        <v/>
      </c>
      <c r="P6947" s="104">
        <f t="shared" si="437"/>
        <v>14.100000000013324</v>
      </c>
      <c r="Q6947" s="58"/>
      <c r="R6947" s="58"/>
      <c r="S6947" s="102"/>
    </row>
    <row r="6948" spans="1:19" ht="12.5" customHeight="1" x14ac:dyDescent="0.35">
      <c r="A6948" s="60">
        <v>110</v>
      </c>
      <c r="B6948" s="60" t="s">
        <v>69</v>
      </c>
      <c r="C6948" s="68">
        <v>231.5966</v>
      </c>
      <c r="D6948" s="58" t="s">
        <v>65</v>
      </c>
      <c r="E6948" s="60" t="s">
        <v>59</v>
      </c>
      <c r="F6948" s="60" t="s">
        <v>70</v>
      </c>
      <c r="G6948" s="60"/>
      <c r="H6948" s="60"/>
      <c r="I6948" s="60">
        <f t="shared" si="435"/>
        <v>0</v>
      </c>
      <c r="J6948" s="60">
        <f>IF(OR(I6948="",I6949="",I6950=""),"",(AVERAGEIF(A6948:A$10000,A6948,I6948:I$10000)))</f>
        <v>0</v>
      </c>
      <c r="K6948" s="60"/>
      <c r="L6948" s="60" t="str">
        <f>IF(O6948="","",A6948)</f>
        <v/>
      </c>
      <c r="M6948" s="60" t="str">
        <f>IF(O6948="","",(VLOOKUP(A6948,A6948:E13932,5,FALSE)))</f>
        <v/>
      </c>
      <c r="N6948" s="60" t="str">
        <f t="shared" si="436"/>
        <v/>
      </c>
      <c r="O6948" s="60" t="str">
        <f t="shared" si="434"/>
        <v/>
      </c>
      <c r="P6948" s="103">
        <f t="shared" si="437"/>
        <v>15.099999999989677</v>
      </c>
      <c r="Q6948" s="58"/>
      <c r="R6948" s="58"/>
      <c r="S6948" s="102"/>
    </row>
    <row r="6949" spans="1:19" ht="12.5" customHeight="1" x14ac:dyDescent="0.35">
      <c r="A6949" s="2">
        <v>110</v>
      </c>
      <c r="B6949" s="2" t="s">
        <v>71</v>
      </c>
      <c r="C6949" s="67">
        <v>231.61089999999999</v>
      </c>
      <c r="D6949" t="s">
        <v>65</v>
      </c>
      <c r="E6949" s="2" t="s">
        <v>59</v>
      </c>
      <c r="F6949" s="2" t="s">
        <v>70</v>
      </c>
      <c r="G6949" s="2"/>
      <c r="I6949" s="60">
        <f t="shared" si="435"/>
        <v>0</v>
      </c>
      <c r="J6949" s="60">
        <f>IF(OR(I6949="",I6950="",I6951=""),"",(AVERAGEIF(A6949:A$10000,A6949,I6949:I$10000)))</f>
        <v>0</v>
      </c>
      <c r="K6949" s="60"/>
      <c r="L6949" s="55" t="str">
        <f>IF(O6949="","",A6949)</f>
        <v/>
      </c>
      <c r="M6949" s="60" t="str">
        <f>IF(O6949="","",(VLOOKUP(A6949,A6949:E13933,5,FALSE)))</f>
        <v/>
      </c>
      <c r="N6949" s="55" t="str">
        <f t="shared" si="436"/>
        <v/>
      </c>
      <c r="O6949" s="55" t="str">
        <f t="shared" si="434"/>
        <v/>
      </c>
      <c r="P6949" s="104">
        <f t="shared" si="437"/>
        <v>14.299999999991542</v>
      </c>
      <c r="Q6949" s="58"/>
      <c r="R6949" s="58"/>
      <c r="S6949" s="102"/>
    </row>
    <row r="6950" spans="1:19" ht="12.5" customHeight="1" x14ac:dyDescent="0.35">
      <c r="A6950" s="60">
        <v>110</v>
      </c>
      <c r="B6950" s="60" t="s">
        <v>71</v>
      </c>
      <c r="C6950" s="68">
        <v>231.62540000000001</v>
      </c>
      <c r="D6950" s="58" t="s">
        <v>65</v>
      </c>
      <c r="E6950" s="60" t="s">
        <v>59</v>
      </c>
      <c r="F6950" s="60" t="s">
        <v>70</v>
      </c>
      <c r="G6950" s="60"/>
      <c r="H6950" s="60"/>
      <c r="I6950" s="60">
        <f t="shared" si="435"/>
        <v>0</v>
      </c>
      <c r="J6950" s="60">
        <f>IF(OR(I6950="",I6951="",I6952=""),"",(AVERAGEIF(A6950:A$10000,A6950,I6950:I$10000)))</f>
        <v>0</v>
      </c>
      <c r="K6950" s="60"/>
      <c r="L6950" s="60" t="str">
        <f>IF(O6950="","",A6950)</f>
        <v/>
      </c>
      <c r="M6950" s="60" t="str">
        <f>IF(O6950="","",(VLOOKUP(A6950,A6950:E13934,5,FALSE)))</f>
        <v/>
      </c>
      <c r="N6950" s="60" t="str">
        <f t="shared" si="436"/>
        <v/>
      </c>
      <c r="O6950" s="60" t="str">
        <f t="shared" si="434"/>
        <v/>
      </c>
      <c r="P6950" s="103">
        <f t="shared" si="437"/>
        <v>14.500000000026603</v>
      </c>
      <c r="Q6950" s="58"/>
      <c r="R6950" s="58"/>
      <c r="S6950" s="102"/>
    </row>
    <row r="6951" spans="1:19" ht="12.5" customHeight="1" x14ac:dyDescent="0.35">
      <c r="A6951" s="2">
        <v>110</v>
      </c>
      <c r="B6951" s="2" t="s">
        <v>71</v>
      </c>
      <c r="C6951" s="67">
        <v>231.6396</v>
      </c>
      <c r="D6951" t="s">
        <v>65</v>
      </c>
      <c r="E6951" s="2" t="s">
        <v>59</v>
      </c>
      <c r="F6951" s="2" t="s">
        <v>70</v>
      </c>
      <c r="G6951" s="2"/>
      <c r="I6951" s="60">
        <f t="shared" si="435"/>
        <v>0</v>
      </c>
      <c r="J6951" s="60">
        <f>IF(OR(I6951="",I6952="",I6953=""),"",(AVERAGEIF(A6951:A$10000,A6951,I6951:I$10000)))</f>
        <v>0</v>
      </c>
      <c r="K6951" s="60"/>
      <c r="L6951" s="55" t="str">
        <f>IF(O6951="","",A6951)</f>
        <v/>
      </c>
      <c r="M6951" s="60" t="str">
        <f>IF(O6951="","",(VLOOKUP(A6951,A6951:E13935,5,FALSE)))</f>
        <v/>
      </c>
      <c r="N6951" s="55" t="str">
        <f t="shared" si="436"/>
        <v/>
      </c>
      <c r="O6951" s="55" t="str">
        <f t="shared" si="434"/>
        <v/>
      </c>
      <c r="P6951" s="104">
        <f t="shared" si="437"/>
        <v>14.199999999988222</v>
      </c>
      <c r="Q6951" s="58"/>
      <c r="R6951" s="58"/>
      <c r="S6951" s="102"/>
    </row>
    <row r="6952" spans="1:19" ht="12.5" customHeight="1" x14ac:dyDescent="0.35">
      <c r="A6952" s="60">
        <v>110</v>
      </c>
      <c r="B6952" s="60" t="s">
        <v>71</v>
      </c>
      <c r="C6952" s="68">
        <v>231.6651</v>
      </c>
      <c r="D6952" s="58" t="s">
        <v>65</v>
      </c>
      <c r="E6952" s="60" t="s">
        <v>59</v>
      </c>
      <c r="F6952" s="60" t="s">
        <v>70</v>
      </c>
      <c r="G6952" s="60"/>
      <c r="H6952" s="60"/>
      <c r="I6952" s="60">
        <f t="shared" si="435"/>
        <v>0</v>
      </c>
      <c r="J6952" s="60">
        <f>IF(OR(I6952="",I6953="",I6954=""),"",(AVERAGEIF(A6952:A$10000,A6952,I6952:I$10000)))</f>
        <v>0</v>
      </c>
      <c r="K6952" s="60"/>
      <c r="L6952" s="60" t="str">
        <f>IF(O6952="","",A6952)</f>
        <v/>
      </c>
      <c r="M6952" s="60" t="str">
        <f>IF(O6952="","",(VLOOKUP(A6952,A6952:E13936,5,FALSE)))</f>
        <v/>
      </c>
      <c r="N6952" s="60" t="str">
        <f t="shared" si="436"/>
        <v/>
      </c>
      <c r="O6952" s="60" t="str">
        <f t="shared" si="434"/>
        <v/>
      </c>
      <c r="P6952" s="103">
        <f t="shared" si="437"/>
        <v>25.499999999993861</v>
      </c>
      <c r="Q6952" s="58"/>
      <c r="R6952" s="58"/>
      <c r="S6952" s="102"/>
    </row>
    <row r="6953" spans="1:19" ht="12.5" customHeight="1" x14ac:dyDescent="0.35">
      <c r="A6953" s="2">
        <v>110</v>
      </c>
      <c r="B6953" s="2" t="s">
        <v>71</v>
      </c>
      <c r="C6953" s="67">
        <v>231.68029999999999</v>
      </c>
      <c r="D6953" t="s">
        <v>65</v>
      </c>
      <c r="E6953" s="2" t="s">
        <v>59</v>
      </c>
      <c r="F6953" s="2" t="s">
        <v>70</v>
      </c>
      <c r="G6953" s="2"/>
      <c r="I6953" s="60">
        <f t="shared" si="435"/>
        <v>0</v>
      </c>
      <c r="J6953" s="60">
        <f>IF(OR(I6953="",I6954="",I6955=""),"",(AVERAGEIF(A6953:A$10000,A6953,I6953:I$10000)))</f>
        <v>0</v>
      </c>
      <c r="K6953" s="60"/>
      <c r="L6953" s="55" t="str">
        <f>IF(O6953="","",A6953)</f>
        <v/>
      </c>
      <c r="M6953" s="60" t="str">
        <f>IF(O6953="","",(VLOOKUP(A6953,A6953:E13937,5,FALSE)))</f>
        <v/>
      </c>
      <c r="N6953" s="55" t="str">
        <f t="shared" si="436"/>
        <v/>
      </c>
      <c r="O6953" s="55" t="str">
        <f t="shared" si="434"/>
        <v/>
      </c>
      <c r="P6953" s="104">
        <f t="shared" si="437"/>
        <v>15.199999999992997</v>
      </c>
      <c r="Q6953" s="58"/>
      <c r="R6953" s="58"/>
      <c r="S6953" s="102"/>
    </row>
    <row r="6954" spans="1:19" ht="12.5" customHeight="1" x14ac:dyDescent="0.35">
      <c r="A6954" s="60">
        <v>110</v>
      </c>
      <c r="B6954" s="60" t="s">
        <v>71</v>
      </c>
      <c r="C6954" s="68">
        <v>231.69540000000001</v>
      </c>
      <c r="D6954" s="58" t="s">
        <v>65</v>
      </c>
      <c r="E6954" s="60" t="s">
        <v>59</v>
      </c>
      <c r="F6954" s="60" t="s">
        <v>70</v>
      </c>
      <c r="G6954" s="60"/>
      <c r="H6954" s="60"/>
      <c r="I6954" s="60">
        <f t="shared" si="435"/>
        <v>0</v>
      </c>
      <c r="J6954" s="60">
        <f>IF(OR(I6954="",I6955="",I6956=""),"",(AVERAGEIF(A6954:A$10000,A6954,I6954:I$10000)))</f>
        <v>0</v>
      </c>
      <c r="K6954" s="60"/>
      <c r="L6954" s="60" t="str">
        <f>IF(O6954="","",A6954)</f>
        <v/>
      </c>
      <c r="M6954" s="60" t="str">
        <f>IF(O6954="","",(VLOOKUP(A6954,A6954:E13938,5,FALSE)))</f>
        <v/>
      </c>
      <c r="N6954" s="60" t="str">
        <f t="shared" si="436"/>
        <v/>
      </c>
      <c r="O6954" s="60" t="str">
        <f t="shared" si="434"/>
        <v/>
      </c>
      <c r="P6954" s="103">
        <f t="shared" si="437"/>
        <v>15.100000000018099</v>
      </c>
      <c r="Q6954" s="58"/>
      <c r="R6954" s="58"/>
      <c r="S6954" s="102"/>
    </row>
    <row r="6955" spans="1:19" ht="12.5" customHeight="1" x14ac:dyDescent="0.35">
      <c r="A6955" s="2">
        <v>110</v>
      </c>
      <c r="B6955" s="2" t="s">
        <v>71</v>
      </c>
      <c r="C6955" s="67">
        <v>231.71019999999999</v>
      </c>
      <c r="D6955" t="s">
        <v>65</v>
      </c>
      <c r="E6955" s="2" t="s">
        <v>59</v>
      </c>
      <c r="F6955" s="2" t="s">
        <v>70</v>
      </c>
      <c r="G6955" s="2"/>
      <c r="I6955" s="60">
        <f t="shared" si="435"/>
        <v>0</v>
      </c>
      <c r="J6955" s="60">
        <f>IF(OR(I6955="",I6956="",I6957=""),"",(AVERAGEIF(A6955:A$10000,A6955,I6955:I$10000)))</f>
        <v>0</v>
      </c>
      <c r="K6955" s="60"/>
      <c r="L6955" s="55" t="str">
        <f>IF(O6955="","",A6955)</f>
        <v/>
      </c>
      <c r="M6955" s="60" t="str">
        <f>IF(O6955="","",(VLOOKUP(A6955,A6955:E13939,5,FALSE)))</f>
        <v/>
      </c>
      <c r="N6955" s="55" t="str">
        <f t="shared" si="436"/>
        <v/>
      </c>
      <c r="O6955" s="55" t="str">
        <f t="shared" si="434"/>
        <v/>
      </c>
      <c r="P6955" s="104">
        <f t="shared" si="437"/>
        <v>14.799999999979718</v>
      </c>
      <c r="Q6955" s="58"/>
      <c r="R6955" s="58"/>
      <c r="S6955" s="102"/>
    </row>
    <row r="6956" spans="1:19" ht="12.5" customHeight="1" x14ac:dyDescent="0.35">
      <c r="A6956" s="60">
        <v>110</v>
      </c>
      <c r="B6956" s="60" t="s">
        <v>71</v>
      </c>
      <c r="C6956" s="68">
        <v>231.72450000000001</v>
      </c>
      <c r="D6956" s="58" t="s">
        <v>65</v>
      </c>
      <c r="E6956" s="60" t="s">
        <v>59</v>
      </c>
      <c r="F6956" s="60" t="s">
        <v>70</v>
      </c>
      <c r="G6956" s="60"/>
      <c r="H6956" s="60"/>
      <c r="I6956" s="60">
        <f t="shared" si="435"/>
        <v>0</v>
      </c>
      <c r="J6956" s="60">
        <f>IF(OR(I6956="",I6957="",I6958=""),"",(AVERAGEIF(A6956:A$10000,A6956,I6956:I$10000)))</f>
        <v>0</v>
      </c>
      <c r="K6956" s="60"/>
      <c r="L6956" s="60" t="str">
        <f>IF(O6956="","",A6956)</f>
        <v/>
      </c>
      <c r="M6956" s="60" t="str">
        <f>IF(O6956="","",(VLOOKUP(A6956,A6956:E13940,5,FALSE)))</f>
        <v/>
      </c>
      <c r="N6956" s="60" t="str">
        <f t="shared" si="436"/>
        <v/>
      </c>
      <c r="O6956" s="60" t="str">
        <f t="shared" si="434"/>
        <v/>
      </c>
      <c r="P6956" s="103">
        <f t="shared" si="437"/>
        <v>14.300000000019963</v>
      </c>
      <c r="Q6956" s="58"/>
      <c r="R6956" s="58"/>
      <c r="S6956" s="102"/>
    </row>
    <row r="6957" spans="1:19" ht="12.5" customHeight="1" x14ac:dyDescent="0.35">
      <c r="A6957" s="2">
        <v>110</v>
      </c>
      <c r="B6957" s="2" t="s">
        <v>71</v>
      </c>
      <c r="C6957" s="67">
        <v>231.739</v>
      </c>
      <c r="D6957" t="s">
        <v>65</v>
      </c>
      <c r="E6957" s="2" t="s">
        <v>59</v>
      </c>
      <c r="F6957" s="2" t="s">
        <v>70</v>
      </c>
      <c r="G6957" s="2"/>
      <c r="I6957" s="60">
        <f t="shared" si="435"/>
        <v>0</v>
      </c>
      <c r="J6957" s="60">
        <f>IF(OR(I6957="",I6958="",I6959=""),"",(AVERAGEIF(A6957:A$10000,A6957,I6957:I$10000)))</f>
        <v>0</v>
      </c>
      <c r="K6957" s="60"/>
      <c r="L6957" s="55" t="str">
        <f>IF(O6957="","",A6957)</f>
        <v/>
      </c>
      <c r="M6957" s="60" t="str">
        <f>IF(O6957="","",(VLOOKUP(A6957,A6957:E13941,5,FALSE)))</f>
        <v/>
      </c>
      <c r="N6957" s="55" t="str">
        <f t="shared" si="436"/>
        <v/>
      </c>
      <c r="O6957" s="55" t="str">
        <f t="shared" si="434"/>
        <v/>
      </c>
      <c r="P6957" s="104">
        <f t="shared" si="437"/>
        <v>14.499999999998181</v>
      </c>
      <c r="Q6957" s="58"/>
      <c r="R6957" s="58"/>
      <c r="S6957" s="102"/>
    </row>
    <row r="6958" spans="1:19" ht="12.5" customHeight="1" x14ac:dyDescent="0.35">
      <c r="A6958" s="60">
        <v>110</v>
      </c>
      <c r="B6958" s="60" t="s">
        <v>71</v>
      </c>
      <c r="C6958" s="68">
        <v>231.75380000000001</v>
      </c>
      <c r="D6958" s="58" t="s">
        <v>65</v>
      </c>
      <c r="E6958" s="60" t="s">
        <v>59</v>
      </c>
      <c r="F6958" s="60" t="s">
        <v>70</v>
      </c>
      <c r="G6958" s="60"/>
      <c r="H6958" s="60"/>
      <c r="I6958" s="60">
        <f t="shared" si="435"/>
        <v>0</v>
      </c>
      <c r="J6958" s="60">
        <f>IF(OR(I6958="",I6959="",I6960=""),"",(AVERAGEIF(A6958:A$10000,A6958,I6958:I$10000)))</f>
        <v>0</v>
      </c>
      <c r="K6958" s="60"/>
      <c r="L6958" s="60" t="str">
        <f>IF(O6958="","",A6958)</f>
        <v/>
      </c>
      <c r="M6958" s="60" t="str">
        <f>IF(O6958="","",(VLOOKUP(A6958,A6958:E13942,5,FALSE)))</f>
        <v/>
      </c>
      <c r="N6958" s="60" t="str">
        <f t="shared" si="436"/>
        <v/>
      </c>
      <c r="O6958" s="60" t="str">
        <f t="shared" si="434"/>
        <v/>
      </c>
      <c r="P6958" s="103">
        <f t="shared" si="437"/>
        <v>14.80000000000814</v>
      </c>
      <c r="Q6958" s="58"/>
      <c r="R6958" s="58"/>
      <c r="S6958" s="102"/>
    </row>
    <row r="6959" spans="1:19" ht="12.5" customHeight="1" x14ac:dyDescent="0.35">
      <c r="A6959" s="2">
        <v>110</v>
      </c>
      <c r="B6959" s="2" t="s">
        <v>71</v>
      </c>
      <c r="C6959" s="67">
        <v>231.7689</v>
      </c>
      <c r="D6959" t="s">
        <v>65</v>
      </c>
      <c r="E6959" s="2" t="s">
        <v>59</v>
      </c>
      <c r="F6959" s="2" t="s">
        <v>70</v>
      </c>
      <c r="G6959" s="2"/>
      <c r="I6959" s="60">
        <f t="shared" si="435"/>
        <v>0</v>
      </c>
      <c r="J6959" s="60">
        <f>IF(OR(I6959="",I6960="",I6961=""),"",(AVERAGEIF(A6959:A$10000,A6959,I6959:I$10000)))</f>
        <v>0</v>
      </c>
      <c r="K6959" s="60"/>
      <c r="L6959" s="55" t="str">
        <f>IF(O6959="","",A6959)</f>
        <v/>
      </c>
      <c r="M6959" s="60" t="str">
        <f>IF(O6959="","",(VLOOKUP(A6959,A6959:E13943,5,FALSE)))</f>
        <v/>
      </c>
      <c r="N6959" s="55" t="str">
        <f t="shared" si="436"/>
        <v/>
      </c>
      <c r="O6959" s="55" t="str">
        <f t="shared" si="434"/>
        <v/>
      </c>
      <c r="P6959" s="104">
        <f t="shared" si="437"/>
        <v>15.099999999989677</v>
      </c>
      <c r="Q6959" s="58"/>
      <c r="R6959" s="58"/>
      <c r="S6959" s="102"/>
    </row>
    <row r="6960" spans="1:19" ht="12.5" customHeight="1" x14ac:dyDescent="0.35">
      <c r="A6960" s="60">
        <v>110</v>
      </c>
      <c r="B6960" s="60" t="s">
        <v>71</v>
      </c>
      <c r="C6960" s="68">
        <v>231.78540000000001</v>
      </c>
      <c r="D6960" s="58" t="s">
        <v>65</v>
      </c>
      <c r="E6960" s="60" t="s">
        <v>59</v>
      </c>
      <c r="F6960" s="60" t="s">
        <v>70</v>
      </c>
      <c r="G6960" s="60"/>
      <c r="H6960" s="60"/>
      <c r="I6960" s="60">
        <f t="shared" si="435"/>
        <v>0</v>
      </c>
      <c r="J6960" s="60">
        <f>IF(OR(I6960="",I6961="",I6962=""),"",(AVERAGEIF(A6960:A$10000,A6960,I6960:I$10000)))</f>
        <v>0</v>
      </c>
      <c r="K6960" s="60"/>
      <c r="L6960" s="60" t="str">
        <f>IF(O6960="","",A6960)</f>
        <v/>
      </c>
      <c r="M6960" s="60" t="str">
        <f>IF(O6960="","",(VLOOKUP(A6960,A6960:E13944,5,FALSE)))</f>
        <v/>
      </c>
      <c r="N6960" s="60" t="str">
        <f t="shared" si="436"/>
        <v/>
      </c>
      <c r="O6960" s="60" t="str">
        <f t="shared" si="434"/>
        <v/>
      </c>
      <c r="P6960" s="103">
        <f t="shared" si="437"/>
        <v>16.500000000007731</v>
      </c>
      <c r="Q6960" s="58"/>
      <c r="R6960" s="58"/>
      <c r="S6960" s="102"/>
    </row>
    <row r="6961" spans="1:19" ht="12.5" customHeight="1" x14ac:dyDescent="0.35">
      <c r="A6961" s="2">
        <v>110</v>
      </c>
      <c r="B6961" s="2" t="s">
        <v>71</v>
      </c>
      <c r="C6961" s="67">
        <v>231.8004</v>
      </c>
      <c r="D6961" t="s">
        <v>65</v>
      </c>
      <c r="E6961" s="2" t="s">
        <v>59</v>
      </c>
      <c r="F6961" s="2" t="s">
        <v>70</v>
      </c>
      <c r="G6961" s="2"/>
      <c r="I6961" s="60">
        <f t="shared" si="435"/>
        <v>0</v>
      </c>
      <c r="J6961" s="60">
        <f>IF(OR(I6961="",I6962="",I6963=""),"",(AVERAGEIF(A6961:A$10000,A6961,I6961:I$10000)))</f>
        <v>0</v>
      </c>
      <c r="K6961" s="60"/>
      <c r="L6961" s="55" t="str">
        <f>IF(O6961="","",A6961)</f>
        <v/>
      </c>
      <c r="M6961" s="60" t="str">
        <f>IF(O6961="","",(VLOOKUP(A6961,A6961:E13945,5,FALSE)))</f>
        <v/>
      </c>
      <c r="N6961" s="55" t="str">
        <f t="shared" si="436"/>
        <v/>
      </c>
      <c r="O6961" s="55" t="str">
        <f t="shared" si="434"/>
        <v/>
      </c>
      <c r="P6961" s="104">
        <f t="shared" si="437"/>
        <v>14.999999999986358</v>
      </c>
      <c r="Q6961" s="58"/>
      <c r="R6961" s="58"/>
      <c r="S6961" s="102"/>
    </row>
    <row r="6962" spans="1:19" ht="12.5" customHeight="1" x14ac:dyDescent="0.35">
      <c r="A6962" s="60">
        <v>110</v>
      </c>
      <c r="B6962" s="60" t="s">
        <v>71</v>
      </c>
      <c r="C6962" s="68">
        <v>231.81610000000001</v>
      </c>
      <c r="D6962" s="58" t="s">
        <v>65</v>
      </c>
      <c r="E6962" s="60" t="s">
        <v>59</v>
      </c>
      <c r="F6962" s="60" t="s">
        <v>70</v>
      </c>
      <c r="G6962" s="60"/>
      <c r="H6962" s="60"/>
      <c r="I6962" s="60">
        <f t="shared" si="435"/>
        <v>0</v>
      </c>
      <c r="J6962" s="60">
        <f>IF(OR(I6962="",I6963="",I6964=""),"",(AVERAGEIF(A6962:A$10000,A6962,I6962:I$10000)))</f>
        <v>0</v>
      </c>
      <c r="K6962" s="60"/>
      <c r="L6962" s="60" t="str">
        <f>IF(O6962="","",A6962)</f>
        <v/>
      </c>
      <c r="M6962" s="60" t="str">
        <f>IF(O6962="","",(VLOOKUP(A6962,A6962:E13946,5,FALSE)))</f>
        <v/>
      </c>
      <c r="N6962" s="60" t="str">
        <f t="shared" si="436"/>
        <v/>
      </c>
      <c r="O6962" s="60" t="str">
        <f t="shared" si="434"/>
        <v/>
      </c>
      <c r="P6962" s="103">
        <f t="shared" si="437"/>
        <v>15.700000000009595</v>
      </c>
      <c r="Q6962" s="58"/>
      <c r="R6962" s="58"/>
      <c r="S6962" s="102"/>
    </row>
    <row r="6963" spans="1:19" ht="12.5" customHeight="1" x14ac:dyDescent="0.35">
      <c r="A6963" s="2">
        <v>110</v>
      </c>
      <c r="B6963" s="2" t="s">
        <v>71</v>
      </c>
      <c r="C6963" s="67">
        <v>231.83009999999999</v>
      </c>
      <c r="D6963" t="s">
        <v>65</v>
      </c>
      <c r="E6963" s="2" t="s">
        <v>59</v>
      </c>
      <c r="F6963" s="2" t="s">
        <v>70</v>
      </c>
      <c r="G6963" s="2"/>
      <c r="I6963" s="60">
        <f t="shared" si="435"/>
        <v>0</v>
      </c>
      <c r="J6963" s="60">
        <f>IF(OR(I6963="",I6964="",I6965=""),"",(AVERAGEIF(A6963:A$10000,A6963,I6963:I$10000)))</f>
        <v>0</v>
      </c>
      <c r="K6963" s="60"/>
      <c r="L6963" s="55" t="str">
        <f>IF(O6963="","",A6963)</f>
        <v/>
      </c>
      <c r="M6963" s="60" t="str">
        <f>IF(O6963="","",(VLOOKUP(A6963,A6963:E13947,5,FALSE)))</f>
        <v/>
      </c>
      <c r="N6963" s="55" t="str">
        <f t="shared" si="436"/>
        <v/>
      </c>
      <c r="O6963" s="55" t="str">
        <f t="shared" si="434"/>
        <v/>
      </c>
      <c r="P6963" s="104">
        <f t="shared" si="437"/>
        <v>13.999999999981583</v>
      </c>
      <c r="Q6963" s="58"/>
      <c r="R6963" s="58"/>
      <c r="S6963" s="102"/>
    </row>
    <row r="6964" spans="1:19" ht="12.5" customHeight="1" x14ac:dyDescent="0.35">
      <c r="A6964" s="60">
        <v>111</v>
      </c>
      <c r="B6964" s="60" t="s">
        <v>69</v>
      </c>
      <c r="C6964" s="68">
        <v>232.8563</v>
      </c>
      <c r="D6964" s="58" t="s">
        <v>65</v>
      </c>
      <c r="E6964" s="60" t="s">
        <v>59</v>
      </c>
      <c r="F6964" s="60" t="s">
        <v>70</v>
      </c>
      <c r="G6964" s="60"/>
      <c r="H6964" s="60"/>
      <c r="I6964" s="60">
        <f t="shared" si="435"/>
        <v>0</v>
      </c>
      <c r="J6964" s="60">
        <f>IF(OR(I6964="",I6965="",I6966=""),"",(AVERAGEIF(A6964:A$10000,A6964,I6964:I$10000)))</f>
        <v>0</v>
      </c>
      <c r="K6964" s="60"/>
      <c r="L6964" s="60" t="str">
        <f>IF(O6964="","",A6964)</f>
        <v/>
      </c>
      <c r="M6964" s="60" t="str">
        <f>IF(O6964="","",(VLOOKUP(A6964,A6964:E13948,5,FALSE)))</f>
        <v/>
      </c>
      <c r="N6964" s="60" t="str">
        <f t="shared" si="436"/>
        <v/>
      </c>
      <c r="O6964" s="60" t="str">
        <f t="shared" si="434"/>
        <v/>
      </c>
      <c r="P6964" s="103" t="str">
        <f t="shared" si="437"/>
        <v/>
      </c>
      <c r="Q6964" s="58"/>
      <c r="R6964" s="58"/>
      <c r="S6964" s="102"/>
    </row>
    <row r="6965" spans="1:19" ht="12.5" customHeight="1" x14ac:dyDescent="0.35">
      <c r="A6965" s="2">
        <v>111</v>
      </c>
      <c r="B6965" s="2" t="s">
        <v>69</v>
      </c>
      <c r="C6965" s="67">
        <v>232.87020000000001</v>
      </c>
      <c r="D6965" t="s">
        <v>65</v>
      </c>
      <c r="E6965" s="2" t="s">
        <v>59</v>
      </c>
      <c r="F6965" s="2" t="s">
        <v>70</v>
      </c>
      <c r="G6965" s="2"/>
      <c r="I6965" s="60">
        <f t="shared" si="435"/>
        <v>0</v>
      </c>
      <c r="J6965" s="60">
        <f>IF(OR(I6965="",I6966="",I6967=""),"",(AVERAGEIF(A6965:A$10000,A6965,I6965:I$10000)))</f>
        <v>0</v>
      </c>
      <c r="K6965" s="60"/>
      <c r="L6965" s="55" t="str">
        <f>IF(O6965="","",A6965)</f>
        <v/>
      </c>
      <c r="M6965" s="60" t="str">
        <f>IF(O6965="","",(VLOOKUP(A6965,A6965:E13949,5,FALSE)))</f>
        <v/>
      </c>
      <c r="N6965" s="55" t="str">
        <f t="shared" si="436"/>
        <v/>
      </c>
      <c r="O6965" s="55" t="str">
        <f t="shared" si="434"/>
        <v/>
      </c>
      <c r="P6965" s="104">
        <f t="shared" si="437"/>
        <v>13.900000000006685</v>
      </c>
      <c r="Q6965" s="58"/>
      <c r="R6965" s="58"/>
      <c r="S6965" s="102"/>
    </row>
    <row r="6966" spans="1:19" ht="12.5" customHeight="1" x14ac:dyDescent="0.35">
      <c r="A6966" s="60">
        <v>111</v>
      </c>
      <c r="B6966" s="60" t="s">
        <v>69</v>
      </c>
      <c r="C6966" s="68">
        <v>232.8852</v>
      </c>
      <c r="D6966" s="58" t="s">
        <v>65</v>
      </c>
      <c r="E6966" s="60" t="s">
        <v>59</v>
      </c>
      <c r="F6966" s="60" t="s">
        <v>70</v>
      </c>
      <c r="G6966" s="60"/>
      <c r="H6966" s="60"/>
      <c r="I6966" s="60">
        <f t="shared" si="435"/>
        <v>0</v>
      </c>
      <c r="J6966" s="60">
        <f>IF(OR(I6966="",I6967="",I6968=""),"",(AVERAGEIF(A6966:A$10000,A6966,I6966:I$10000)))</f>
        <v>0</v>
      </c>
      <c r="K6966" s="60"/>
      <c r="L6966" s="60" t="str">
        <f>IF(O6966="","",A6966)</f>
        <v/>
      </c>
      <c r="M6966" s="60" t="str">
        <f>IF(O6966="","",(VLOOKUP(A6966,A6966:E13950,5,FALSE)))</f>
        <v/>
      </c>
      <c r="N6966" s="60" t="str">
        <f t="shared" si="436"/>
        <v/>
      </c>
      <c r="O6966" s="60" t="str">
        <f t="shared" si="434"/>
        <v/>
      </c>
      <c r="P6966" s="103">
        <f t="shared" si="437"/>
        <v>14.999999999986358</v>
      </c>
      <c r="Q6966" s="58"/>
      <c r="R6966" s="58"/>
      <c r="S6966" s="102"/>
    </row>
    <row r="6967" spans="1:19" ht="12.5" customHeight="1" x14ac:dyDescent="0.35">
      <c r="A6967" s="2">
        <v>111</v>
      </c>
      <c r="B6967" s="2" t="s">
        <v>69</v>
      </c>
      <c r="C6967" s="67">
        <v>232.90260000000001</v>
      </c>
      <c r="D6967" t="s">
        <v>65</v>
      </c>
      <c r="E6967" s="2" t="s">
        <v>59</v>
      </c>
      <c r="F6967" s="2" t="s">
        <v>70</v>
      </c>
      <c r="G6967" s="2"/>
      <c r="I6967" s="60">
        <f t="shared" si="435"/>
        <v>0</v>
      </c>
      <c r="J6967" s="60">
        <f>IF(OR(I6967="",I6968="",I6969=""),"",(AVERAGEIF(A6967:A$10000,A6967,I6967:I$10000)))</f>
        <v>0</v>
      </c>
      <c r="K6967" s="60"/>
      <c r="L6967" s="55" t="str">
        <f>IF(O6967="","",A6967)</f>
        <v/>
      </c>
      <c r="M6967" s="60" t="str">
        <f>IF(O6967="","",(VLOOKUP(A6967,A6967:E13951,5,FALSE)))</f>
        <v/>
      </c>
      <c r="N6967" s="55" t="str">
        <f t="shared" si="436"/>
        <v/>
      </c>
      <c r="O6967" s="55" t="str">
        <f t="shared" si="434"/>
        <v/>
      </c>
      <c r="P6967" s="104">
        <f t="shared" si="437"/>
        <v>17.400000000009186</v>
      </c>
      <c r="Q6967" s="58"/>
      <c r="R6967" s="58"/>
      <c r="S6967" s="102"/>
    </row>
    <row r="6968" spans="1:19" ht="12.5" customHeight="1" x14ac:dyDescent="0.35">
      <c r="A6968" s="60">
        <v>111</v>
      </c>
      <c r="B6968" s="60" t="s">
        <v>69</v>
      </c>
      <c r="C6968" s="68">
        <v>232.92949999999999</v>
      </c>
      <c r="D6968" s="58" t="s">
        <v>65</v>
      </c>
      <c r="E6968" s="60" t="s">
        <v>59</v>
      </c>
      <c r="F6968" s="60" t="s">
        <v>70</v>
      </c>
      <c r="G6968" s="60"/>
      <c r="H6968" s="60"/>
      <c r="I6968" s="60">
        <f t="shared" si="435"/>
        <v>0</v>
      </c>
      <c r="J6968" s="60">
        <f>IF(OR(I6968="",I6969="",I6970=""),"",(AVERAGEIF(A6968:A$10000,A6968,I6968:I$10000)))</f>
        <v>0</v>
      </c>
      <c r="K6968" s="60"/>
      <c r="L6968" s="60" t="str">
        <f>IF(O6968="","",A6968)</f>
        <v/>
      </c>
      <c r="M6968" s="60" t="str">
        <f>IF(O6968="","",(VLOOKUP(A6968,A6968:E13952,5,FALSE)))</f>
        <v/>
      </c>
      <c r="N6968" s="60" t="str">
        <f t="shared" si="436"/>
        <v/>
      </c>
      <c r="O6968" s="60" t="str">
        <f t="shared" si="434"/>
        <v/>
      </c>
      <c r="P6968" s="103">
        <f t="shared" si="437"/>
        <v>26.899999999983493</v>
      </c>
      <c r="Q6968" s="58"/>
      <c r="R6968" s="58"/>
      <c r="S6968" s="102"/>
    </row>
    <row r="6969" spans="1:19" ht="12.5" customHeight="1" x14ac:dyDescent="0.35">
      <c r="A6969" s="2">
        <v>111</v>
      </c>
      <c r="B6969" s="2" t="s">
        <v>69</v>
      </c>
      <c r="C6969" s="67">
        <v>232.95079999999999</v>
      </c>
      <c r="D6969" t="s">
        <v>65</v>
      </c>
      <c r="E6969" s="2" t="s">
        <v>59</v>
      </c>
      <c r="F6969" s="2" t="s">
        <v>70</v>
      </c>
      <c r="G6969" s="2"/>
      <c r="I6969" s="60">
        <f t="shared" si="435"/>
        <v>0</v>
      </c>
      <c r="J6969" s="60">
        <f>IF(OR(I6969="",I6970="",I6971=""),"",(AVERAGEIF(A6969:A$10000,A6969,I6969:I$10000)))</f>
        <v>0</v>
      </c>
      <c r="K6969" s="60"/>
      <c r="L6969" s="55" t="str">
        <f>IF(O6969="","",A6969)</f>
        <v/>
      </c>
      <c r="M6969" s="60" t="str">
        <f>IF(O6969="","",(VLOOKUP(A6969,A6969:E13953,5,FALSE)))</f>
        <v/>
      </c>
      <c r="N6969" s="55" t="str">
        <f t="shared" si="436"/>
        <v/>
      </c>
      <c r="O6969" s="55" t="str">
        <f t="shared" si="434"/>
        <v/>
      </c>
      <c r="P6969" s="104">
        <f t="shared" si="437"/>
        <v>21.299999999996544</v>
      </c>
      <c r="Q6969" s="58"/>
      <c r="R6969" s="58"/>
      <c r="S6969" s="102"/>
    </row>
    <row r="6970" spans="1:19" ht="12.5" customHeight="1" x14ac:dyDescent="0.35">
      <c r="A6970" s="60">
        <v>111</v>
      </c>
      <c r="B6970" s="60" t="s">
        <v>69</v>
      </c>
      <c r="C6970" s="68">
        <v>232.96969999999999</v>
      </c>
      <c r="D6970" s="58" t="s">
        <v>65</v>
      </c>
      <c r="E6970" s="60" t="s">
        <v>59</v>
      </c>
      <c r="F6970" s="60" t="s">
        <v>70</v>
      </c>
      <c r="G6970" s="60"/>
      <c r="H6970" s="60"/>
      <c r="I6970" s="60">
        <f t="shared" si="435"/>
        <v>0</v>
      </c>
      <c r="J6970" s="60">
        <f>IF(OR(I6970="",I6971="",I6972=""),"",(AVERAGEIF(A6970:A$10000,A6970,I6970:I$10000)))</f>
        <v>0</v>
      </c>
      <c r="K6970" s="60"/>
      <c r="L6970" s="60" t="str">
        <f>IF(O6970="","",A6970)</f>
        <v/>
      </c>
      <c r="M6970" s="60" t="str">
        <f>IF(O6970="","",(VLOOKUP(A6970,A6970:E13954,5,FALSE)))</f>
        <v/>
      </c>
      <c r="N6970" s="60" t="str">
        <f t="shared" si="436"/>
        <v/>
      </c>
      <c r="O6970" s="60" t="str">
        <f t="shared" si="434"/>
        <v/>
      </c>
      <c r="P6970" s="103">
        <f t="shared" si="437"/>
        <v>18.900000000002137</v>
      </c>
      <c r="Q6970" s="58"/>
      <c r="R6970" s="58"/>
      <c r="S6970" s="102"/>
    </row>
    <row r="6971" spans="1:19" ht="12.5" customHeight="1" x14ac:dyDescent="0.35">
      <c r="A6971" s="2">
        <v>111</v>
      </c>
      <c r="B6971" s="2" t="s">
        <v>69</v>
      </c>
      <c r="C6971" s="67">
        <v>232.98240000000001</v>
      </c>
      <c r="D6971" t="s">
        <v>65</v>
      </c>
      <c r="E6971" s="2" t="s">
        <v>59</v>
      </c>
      <c r="F6971" s="2" t="s">
        <v>70</v>
      </c>
      <c r="G6971" s="2"/>
      <c r="I6971" s="60">
        <f t="shared" si="435"/>
        <v>0</v>
      </c>
      <c r="J6971" s="60">
        <f>IF(OR(I6971="",I6972="",I6973=""),"",(AVERAGEIF(A6971:A$10000,A6971,I6971:I$10000)))</f>
        <v>0</v>
      </c>
      <c r="K6971" s="60"/>
      <c r="L6971" s="55" t="str">
        <f>IF(O6971="","",A6971)</f>
        <v/>
      </c>
      <c r="M6971" s="60" t="str">
        <f>IF(O6971="","",(VLOOKUP(A6971,A6971:E13955,5,FALSE)))</f>
        <v/>
      </c>
      <c r="N6971" s="55" t="str">
        <f t="shared" si="436"/>
        <v/>
      </c>
      <c r="O6971" s="55" t="str">
        <f t="shared" si="434"/>
        <v/>
      </c>
      <c r="P6971" s="104">
        <f t="shared" si="437"/>
        <v>12.700000000023692</v>
      </c>
      <c r="Q6971" s="58"/>
      <c r="R6971" s="58"/>
      <c r="S6971" s="102"/>
    </row>
    <row r="6972" spans="1:19" ht="12.5" customHeight="1" x14ac:dyDescent="0.35">
      <c r="A6972" s="60">
        <v>111</v>
      </c>
      <c r="B6972" s="60" t="s">
        <v>69</v>
      </c>
      <c r="C6972" s="68">
        <v>232.9966</v>
      </c>
      <c r="D6972" s="58" t="s">
        <v>65</v>
      </c>
      <c r="E6972" s="60" t="s">
        <v>59</v>
      </c>
      <c r="F6972" s="60" t="s">
        <v>70</v>
      </c>
      <c r="G6972" s="60"/>
      <c r="H6972" s="60"/>
      <c r="I6972" s="60">
        <f t="shared" si="435"/>
        <v>0</v>
      </c>
      <c r="J6972" s="60">
        <f>IF(OR(I6972="",I6973="",I6974=""),"",(AVERAGEIF(A6972:A$10000,A6972,I6972:I$10000)))</f>
        <v>0</v>
      </c>
      <c r="K6972" s="60"/>
      <c r="L6972" s="60" t="str">
        <f>IF(O6972="","",A6972)</f>
        <v/>
      </c>
      <c r="M6972" s="60" t="str">
        <f>IF(O6972="","",(VLOOKUP(A6972,A6972:E13956,5,FALSE)))</f>
        <v/>
      </c>
      <c r="N6972" s="60" t="str">
        <f t="shared" si="436"/>
        <v/>
      </c>
      <c r="O6972" s="60" t="str">
        <f t="shared" si="434"/>
        <v/>
      </c>
      <c r="P6972" s="103">
        <f t="shared" si="437"/>
        <v>14.199999999988222</v>
      </c>
      <c r="Q6972" s="58"/>
      <c r="R6972" s="58"/>
      <c r="S6972" s="102"/>
    </row>
    <row r="6973" spans="1:19" ht="12.5" customHeight="1" x14ac:dyDescent="0.35">
      <c r="A6973" s="2">
        <v>111</v>
      </c>
      <c r="B6973" s="2" t="s">
        <v>69</v>
      </c>
      <c r="C6973" s="67">
        <v>233.011</v>
      </c>
      <c r="D6973" t="s">
        <v>65</v>
      </c>
      <c r="E6973" s="2" t="s">
        <v>59</v>
      </c>
      <c r="F6973" s="2" t="s">
        <v>70</v>
      </c>
      <c r="G6973" s="2"/>
      <c r="I6973" s="60">
        <f t="shared" si="435"/>
        <v>0</v>
      </c>
      <c r="J6973" s="60">
        <f>IF(OR(I6973="",I6974="",I6975=""),"",(AVERAGEIF(A6973:A$10000,A6973,I6973:I$10000)))</f>
        <v>0</v>
      </c>
      <c r="K6973" s="60"/>
      <c r="L6973" s="55" t="str">
        <f>IF(O6973="","",A6973)</f>
        <v/>
      </c>
      <c r="M6973" s="60" t="str">
        <f>IF(O6973="","",(VLOOKUP(A6973,A6973:E13957,5,FALSE)))</f>
        <v/>
      </c>
      <c r="N6973" s="55" t="str">
        <f t="shared" si="436"/>
        <v/>
      </c>
      <c r="O6973" s="55" t="str">
        <f t="shared" si="434"/>
        <v/>
      </c>
      <c r="P6973" s="104">
        <f t="shared" si="437"/>
        <v>14.399999999994861</v>
      </c>
      <c r="Q6973" s="58"/>
      <c r="R6973" s="58"/>
      <c r="S6973" s="102"/>
    </row>
    <row r="6974" spans="1:19" ht="12.5" customHeight="1" x14ac:dyDescent="0.35">
      <c r="A6974" s="60">
        <v>111</v>
      </c>
      <c r="B6974" s="60" t="s">
        <v>69</v>
      </c>
      <c r="C6974" s="68">
        <v>233.02549999999999</v>
      </c>
      <c r="D6974" s="58" t="s">
        <v>65</v>
      </c>
      <c r="E6974" s="60" t="s">
        <v>59</v>
      </c>
      <c r="F6974" s="60" t="s">
        <v>70</v>
      </c>
      <c r="G6974" s="60"/>
      <c r="H6974" s="60"/>
      <c r="I6974" s="60">
        <f t="shared" si="435"/>
        <v>0</v>
      </c>
      <c r="J6974" s="60">
        <f>IF(OR(I6974="",I6975="",I6976=""),"",(AVERAGEIF(A6974:A$10000,A6974,I6974:I$10000)))</f>
        <v>0</v>
      </c>
      <c r="K6974" s="60"/>
      <c r="L6974" s="60" t="str">
        <f>IF(O6974="","",A6974)</f>
        <v/>
      </c>
      <c r="M6974" s="60" t="str">
        <f>IF(O6974="","",(VLOOKUP(A6974,A6974:E13958,5,FALSE)))</f>
        <v/>
      </c>
      <c r="N6974" s="60" t="str">
        <f t="shared" si="436"/>
        <v/>
      </c>
      <c r="O6974" s="60" t="str">
        <f t="shared" si="434"/>
        <v/>
      </c>
      <c r="P6974" s="103">
        <f t="shared" si="437"/>
        <v>14.499999999998181</v>
      </c>
      <c r="Q6974" s="58"/>
      <c r="R6974" s="58"/>
      <c r="S6974" s="102"/>
    </row>
    <row r="6975" spans="1:19" ht="12.5" customHeight="1" x14ac:dyDescent="0.35">
      <c r="A6975" s="2">
        <v>111</v>
      </c>
      <c r="B6975" s="2" t="s">
        <v>69</v>
      </c>
      <c r="C6975" s="67">
        <v>233.0401</v>
      </c>
      <c r="D6975" t="s">
        <v>65</v>
      </c>
      <c r="E6975" s="2" t="s">
        <v>59</v>
      </c>
      <c r="F6975" s="2" t="s">
        <v>70</v>
      </c>
      <c r="G6975" s="2"/>
      <c r="I6975" s="60">
        <f t="shared" si="435"/>
        <v>0</v>
      </c>
      <c r="J6975" s="60">
        <f>IF(OR(I6975="",I6976="",I6977=""),"",(AVERAGEIF(A6975:A$10000,A6975,I6975:I$10000)))</f>
        <v>0</v>
      </c>
      <c r="K6975" s="60"/>
      <c r="L6975" s="55" t="str">
        <f>IF(O6975="","",A6975)</f>
        <v/>
      </c>
      <c r="M6975" s="60" t="str">
        <f>IF(O6975="","",(VLOOKUP(A6975,A6975:E13959,5,FALSE)))</f>
        <v/>
      </c>
      <c r="N6975" s="55" t="str">
        <f t="shared" si="436"/>
        <v/>
      </c>
      <c r="O6975" s="55" t="str">
        <f t="shared" si="434"/>
        <v/>
      </c>
      <c r="P6975" s="104">
        <f t="shared" si="437"/>
        <v>14.600000000001501</v>
      </c>
      <c r="Q6975" s="58"/>
      <c r="R6975" s="58"/>
      <c r="S6975" s="102"/>
    </row>
    <row r="6976" spans="1:19" ht="12.5" customHeight="1" x14ac:dyDescent="0.35">
      <c r="A6976" s="60">
        <v>111</v>
      </c>
      <c r="B6976" s="60" t="s">
        <v>69</v>
      </c>
      <c r="C6976" s="68">
        <v>233.05500000000001</v>
      </c>
      <c r="D6976" s="58" t="s">
        <v>65</v>
      </c>
      <c r="E6976" s="60" t="s">
        <v>59</v>
      </c>
      <c r="F6976" s="60" t="s">
        <v>70</v>
      </c>
      <c r="G6976" s="60"/>
      <c r="H6976" s="60"/>
      <c r="I6976" s="60">
        <f t="shared" si="435"/>
        <v>0</v>
      </c>
      <c r="J6976" s="60">
        <f>IF(OR(I6976="",I6977="",I6978=""),"",(AVERAGEIF(A6976:A$10000,A6976,I6976:I$10000)))</f>
        <v>0</v>
      </c>
      <c r="K6976" s="60"/>
      <c r="L6976" s="60" t="str">
        <f>IF(O6976="","",A6976)</f>
        <v/>
      </c>
      <c r="M6976" s="60" t="str">
        <f>IF(O6976="","",(VLOOKUP(A6976,A6976:E13960,5,FALSE)))</f>
        <v/>
      </c>
      <c r="N6976" s="60" t="str">
        <f t="shared" si="436"/>
        <v/>
      </c>
      <c r="O6976" s="60" t="str">
        <f t="shared" si="434"/>
        <v/>
      </c>
      <c r="P6976" s="103">
        <f t="shared" si="437"/>
        <v>14.90000000001146</v>
      </c>
      <c r="Q6976" s="58"/>
      <c r="R6976" s="58"/>
      <c r="S6976" s="102"/>
    </row>
    <row r="6977" spans="1:19" ht="12.5" customHeight="1" x14ac:dyDescent="0.35">
      <c r="A6977" s="2">
        <v>111</v>
      </c>
      <c r="B6977" s="2" t="s">
        <v>69</v>
      </c>
      <c r="C6977" s="67">
        <v>233.0694</v>
      </c>
      <c r="D6977" t="s">
        <v>65</v>
      </c>
      <c r="E6977" s="2" t="s">
        <v>59</v>
      </c>
      <c r="F6977" s="2" t="s">
        <v>70</v>
      </c>
      <c r="G6977" s="2"/>
      <c r="I6977" s="60">
        <f t="shared" si="435"/>
        <v>0</v>
      </c>
      <c r="J6977" s="60">
        <f>IF(OR(I6977="",I6978="",I6979=""),"",(AVERAGEIF(A6977:A$10000,A6977,I6977:I$10000)))</f>
        <v>0</v>
      </c>
      <c r="K6977" s="60"/>
      <c r="L6977" s="55" t="str">
        <f>IF(O6977="","",A6977)</f>
        <v/>
      </c>
      <c r="M6977" s="60" t="str">
        <f>IF(O6977="","",(VLOOKUP(A6977,A6977:E13961,5,FALSE)))</f>
        <v/>
      </c>
      <c r="N6977" s="55" t="str">
        <f t="shared" si="436"/>
        <v/>
      </c>
      <c r="O6977" s="55" t="str">
        <f t="shared" si="434"/>
        <v/>
      </c>
      <c r="P6977" s="104">
        <f t="shared" si="437"/>
        <v>14.399999999994861</v>
      </c>
      <c r="Q6977" s="58"/>
      <c r="R6977" s="58"/>
      <c r="S6977" s="102"/>
    </row>
    <row r="6978" spans="1:19" ht="12.5" customHeight="1" x14ac:dyDescent="0.35">
      <c r="A6978" s="60">
        <v>111</v>
      </c>
      <c r="B6978" s="60" t="s">
        <v>69</v>
      </c>
      <c r="C6978" s="68">
        <v>233.0847</v>
      </c>
      <c r="D6978" s="58" t="s">
        <v>65</v>
      </c>
      <c r="E6978" s="60" t="s">
        <v>59</v>
      </c>
      <c r="F6978" s="60" t="s">
        <v>70</v>
      </c>
      <c r="G6978" s="60"/>
      <c r="H6978" s="60"/>
      <c r="I6978" s="60">
        <f t="shared" si="435"/>
        <v>0</v>
      </c>
      <c r="J6978" s="60">
        <f>IF(OR(I6978="",I6979="",I6980=""),"",(AVERAGEIF(A6978:A$10000,A6978,I6978:I$10000)))</f>
        <v>0</v>
      </c>
      <c r="K6978" s="60"/>
      <c r="L6978" s="60" t="str">
        <f>IF(O6978="","",A6978)</f>
        <v/>
      </c>
      <c r="M6978" s="60" t="str">
        <f>IF(O6978="","",(VLOOKUP(A6978,A6978:E13962,5,FALSE)))</f>
        <v/>
      </c>
      <c r="N6978" s="60" t="str">
        <f t="shared" si="436"/>
        <v/>
      </c>
      <c r="O6978" s="60" t="str">
        <f t="shared" si="434"/>
        <v/>
      </c>
      <c r="P6978" s="103">
        <f t="shared" si="437"/>
        <v>15.299999999996317</v>
      </c>
      <c r="Q6978" s="58"/>
      <c r="R6978" s="58"/>
      <c r="S6978" s="102"/>
    </row>
    <row r="6979" spans="1:19" ht="12.5" customHeight="1" x14ac:dyDescent="0.35">
      <c r="A6979" s="2">
        <v>111</v>
      </c>
      <c r="B6979" s="2" t="s">
        <v>69</v>
      </c>
      <c r="C6979" s="67">
        <v>233.0992</v>
      </c>
      <c r="D6979" t="s">
        <v>65</v>
      </c>
      <c r="E6979" s="2" t="s">
        <v>59</v>
      </c>
      <c r="F6979" s="2" t="s">
        <v>70</v>
      </c>
      <c r="G6979" s="2"/>
      <c r="I6979" s="60">
        <f t="shared" si="435"/>
        <v>0</v>
      </c>
      <c r="J6979" s="60">
        <f>IF(OR(I6979="",I6980="",I6981=""),"",(AVERAGEIF(A6979:A$10000,A6979,I6979:I$10000)))</f>
        <v>0</v>
      </c>
      <c r="K6979" s="60"/>
      <c r="L6979" s="55" t="str">
        <f>IF(O6979="","",A6979)</f>
        <v/>
      </c>
      <c r="M6979" s="60" t="str">
        <f>IF(O6979="","",(VLOOKUP(A6979,A6979:E13963,5,FALSE)))</f>
        <v/>
      </c>
      <c r="N6979" s="55" t="str">
        <f t="shared" si="436"/>
        <v/>
      </c>
      <c r="O6979" s="55" t="str">
        <f t="shared" si="434"/>
        <v/>
      </c>
      <c r="P6979" s="104">
        <f t="shared" si="437"/>
        <v>14.499999999998181</v>
      </c>
      <c r="Q6979" s="58"/>
      <c r="R6979" s="58"/>
      <c r="S6979" s="102"/>
    </row>
    <row r="6980" spans="1:19" ht="12.5" customHeight="1" x14ac:dyDescent="0.35">
      <c r="A6980" s="60">
        <v>111</v>
      </c>
      <c r="B6980" s="60" t="s">
        <v>69</v>
      </c>
      <c r="C6980" s="68">
        <v>233.11330000000001</v>
      </c>
      <c r="D6980" s="58" t="s">
        <v>65</v>
      </c>
      <c r="E6980" s="60" t="s">
        <v>59</v>
      </c>
      <c r="F6980" s="60" t="s">
        <v>70</v>
      </c>
      <c r="G6980" s="60"/>
      <c r="H6980" s="60"/>
      <c r="I6980" s="60">
        <f t="shared" si="435"/>
        <v>0</v>
      </c>
      <c r="J6980" s="60">
        <f>IF(OR(I6980="",I6981="",I6982=""),"",(AVERAGEIF(A6980:A$10000,A6980,I6980:I$10000)))</f>
        <v>0</v>
      </c>
      <c r="K6980" s="60"/>
      <c r="L6980" s="60" t="str">
        <f>IF(O6980="","",A6980)</f>
        <v/>
      </c>
      <c r="M6980" s="60" t="str">
        <f>IF(O6980="","",(VLOOKUP(A6980,A6980:E13964,5,FALSE)))</f>
        <v/>
      </c>
      <c r="N6980" s="60" t="str">
        <f t="shared" si="436"/>
        <v/>
      </c>
      <c r="O6980" s="60" t="str">
        <f t="shared" si="434"/>
        <v/>
      </c>
      <c r="P6980" s="103">
        <f t="shared" si="437"/>
        <v>14.100000000013324</v>
      </c>
      <c r="Q6980" s="58"/>
      <c r="R6980" s="58"/>
      <c r="S6980" s="102"/>
    </row>
    <row r="6981" spans="1:19" ht="12.5" customHeight="1" x14ac:dyDescent="0.35">
      <c r="A6981" s="2">
        <v>111</v>
      </c>
      <c r="B6981" s="2" t="s">
        <v>69</v>
      </c>
      <c r="C6981" s="67">
        <v>233.13640000000001</v>
      </c>
      <c r="D6981" t="s">
        <v>65</v>
      </c>
      <c r="E6981" s="2" t="s">
        <v>59</v>
      </c>
      <c r="F6981" s="2" t="s">
        <v>70</v>
      </c>
      <c r="G6981" s="2"/>
      <c r="I6981" s="60">
        <f t="shared" si="435"/>
        <v>0</v>
      </c>
      <c r="J6981" s="60">
        <f>IF(OR(I6981="",I6982="",I6983=""),"",(AVERAGEIF(A6981:A$10000,A6981,I6981:I$10000)))</f>
        <v>0</v>
      </c>
      <c r="K6981" s="60"/>
      <c r="L6981" s="55" t="str">
        <f>IF(O6981="","",A6981)</f>
        <v/>
      </c>
      <c r="M6981" s="60" t="str">
        <f>IF(O6981="","",(VLOOKUP(A6981,A6981:E13965,5,FALSE)))</f>
        <v/>
      </c>
      <c r="N6981" s="55" t="str">
        <f t="shared" si="436"/>
        <v/>
      </c>
      <c r="O6981" s="55" t="str">
        <f t="shared" si="434"/>
        <v/>
      </c>
      <c r="P6981" s="104">
        <f t="shared" si="437"/>
        <v>23.099999999999454</v>
      </c>
      <c r="Q6981" s="58"/>
      <c r="R6981" s="58"/>
      <c r="S6981" s="102"/>
    </row>
    <row r="6982" spans="1:19" ht="12.5" customHeight="1" x14ac:dyDescent="0.35">
      <c r="A6982" s="60">
        <v>111</v>
      </c>
      <c r="B6982" s="60" t="s">
        <v>69</v>
      </c>
      <c r="C6982" s="68">
        <v>233.1514</v>
      </c>
      <c r="D6982" s="58" t="s">
        <v>65</v>
      </c>
      <c r="E6982" s="60" t="s">
        <v>59</v>
      </c>
      <c r="F6982" s="60" t="s">
        <v>70</v>
      </c>
      <c r="G6982" s="60"/>
      <c r="H6982" s="60"/>
      <c r="I6982" s="60">
        <f t="shared" si="435"/>
        <v>0</v>
      </c>
      <c r="J6982" s="60">
        <f>IF(OR(I6982="",I6983="",I6984=""),"",(AVERAGEIF(A6982:A$10000,A6982,I6982:I$10000)))</f>
        <v>0</v>
      </c>
      <c r="K6982" s="60"/>
      <c r="L6982" s="60" t="str">
        <f>IF(O6982="","",A6982)</f>
        <v/>
      </c>
      <c r="M6982" s="60" t="str">
        <f>IF(O6982="","",(VLOOKUP(A6982,A6982:E13966,5,FALSE)))</f>
        <v/>
      </c>
      <c r="N6982" s="60" t="str">
        <f t="shared" si="436"/>
        <v/>
      </c>
      <c r="O6982" s="60" t="str">
        <f t="shared" si="434"/>
        <v/>
      </c>
      <c r="P6982" s="103">
        <f t="shared" si="437"/>
        <v>14.999999999986358</v>
      </c>
      <c r="Q6982" s="58"/>
      <c r="R6982" s="58"/>
      <c r="S6982" s="102"/>
    </row>
    <row r="6983" spans="1:19" ht="12.5" customHeight="1" x14ac:dyDescent="0.35">
      <c r="A6983" s="2">
        <v>111</v>
      </c>
      <c r="B6983" s="2" t="s">
        <v>69</v>
      </c>
      <c r="C6983" s="67">
        <v>233.166</v>
      </c>
      <c r="D6983" t="s">
        <v>65</v>
      </c>
      <c r="E6983" s="2" t="s">
        <v>59</v>
      </c>
      <c r="F6983" s="2" t="s">
        <v>70</v>
      </c>
      <c r="G6983" s="2"/>
      <c r="I6983" s="60">
        <f t="shared" si="435"/>
        <v>0</v>
      </c>
      <c r="J6983" s="60">
        <f>IF(OR(I6983="",I6984="",I6985=""),"",(AVERAGEIF(A6983:A$10000,A6983,I6983:I$10000)))</f>
        <v>0</v>
      </c>
      <c r="K6983" s="60"/>
      <c r="L6983" s="55" t="str">
        <f>IF(O6983="","",A6983)</f>
        <v/>
      </c>
      <c r="M6983" s="60" t="str">
        <f>IF(O6983="","",(VLOOKUP(A6983,A6983:E13967,5,FALSE)))</f>
        <v/>
      </c>
      <c r="N6983" s="55" t="str">
        <f t="shared" si="436"/>
        <v/>
      </c>
      <c r="O6983" s="55" t="str">
        <f t="shared" si="434"/>
        <v/>
      </c>
      <c r="P6983" s="104">
        <f t="shared" si="437"/>
        <v>14.600000000001501</v>
      </c>
      <c r="Q6983" s="58"/>
      <c r="R6983" s="58"/>
      <c r="S6983" s="102"/>
    </row>
    <row r="6984" spans="1:19" ht="12.5" customHeight="1" x14ac:dyDescent="0.35">
      <c r="A6984" s="60">
        <v>111</v>
      </c>
      <c r="B6984" s="60" t="s">
        <v>69</v>
      </c>
      <c r="C6984" s="68">
        <v>233.1808</v>
      </c>
      <c r="D6984" s="58" t="s">
        <v>65</v>
      </c>
      <c r="E6984" s="60" t="s">
        <v>59</v>
      </c>
      <c r="F6984" s="60" t="s">
        <v>70</v>
      </c>
      <c r="G6984" s="60"/>
      <c r="H6984" s="60"/>
      <c r="I6984" s="60">
        <f t="shared" si="435"/>
        <v>0</v>
      </c>
      <c r="J6984" s="60">
        <f>IF(OR(I6984="",I6985="",I6986=""),"",(AVERAGEIF(A6984:A$10000,A6984,I6984:I$10000)))</f>
        <v>0</v>
      </c>
      <c r="K6984" s="60"/>
      <c r="L6984" s="60" t="str">
        <f>IF(O6984="","",A6984)</f>
        <v/>
      </c>
      <c r="M6984" s="60" t="str">
        <f>IF(O6984="","",(VLOOKUP(A6984,A6984:E13968,5,FALSE)))</f>
        <v/>
      </c>
      <c r="N6984" s="60" t="str">
        <f t="shared" si="436"/>
        <v/>
      </c>
      <c r="O6984" s="60" t="str">
        <f t="shared" si="434"/>
        <v/>
      </c>
      <c r="P6984" s="103">
        <f t="shared" si="437"/>
        <v>14.80000000000814</v>
      </c>
      <c r="Q6984" s="58"/>
      <c r="R6984" s="58"/>
      <c r="S6984" s="102"/>
    </row>
    <row r="6985" spans="1:19" ht="12.5" customHeight="1" x14ac:dyDescent="0.35">
      <c r="A6985" s="2">
        <v>111</v>
      </c>
      <c r="B6985" s="2" t="s">
        <v>69</v>
      </c>
      <c r="C6985" s="67">
        <v>233.19560000000001</v>
      </c>
      <c r="D6985" t="s">
        <v>65</v>
      </c>
      <c r="E6985" s="2" t="s">
        <v>59</v>
      </c>
      <c r="F6985" s="2" t="s">
        <v>70</v>
      </c>
      <c r="G6985" s="2"/>
      <c r="I6985" s="60">
        <f t="shared" si="435"/>
        <v>0</v>
      </c>
      <c r="J6985" s="60">
        <f>IF(OR(I6985="",I6986="",I6987=""),"",(AVERAGEIF(A6985:A$10000,A6985,I6985:I$10000)))</f>
        <v>0</v>
      </c>
      <c r="K6985" s="60"/>
      <c r="L6985" s="55" t="str">
        <f>IF(O6985="","",A6985)</f>
        <v/>
      </c>
      <c r="M6985" s="60" t="str">
        <f>IF(O6985="","",(VLOOKUP(A6985,A6985:E13969,5,FALSE)))</f>
        <v/>
      </c>
      <c r="N6985" s="55" t="str">
        <f t="shared" si="436"/>
        <v/>
      </c>
      <c r="O6985" s="55" t="str">
        <f t="shared" si="434"/>
        <v/>
      </c>
      <c r="P6985" s="104">
        <f t="shared" si="437"/>
        <v>14.80000000000814</v>
      </c>
      <c r="Q6985" s="58"/>
      <c r="R6985" s="58"/>
      <c r="S6985" s="102"/>
    </row>
    <row r="6986" spans="1:19" ht="12.5" customHeight="1" x14ac:dyDescent="0.35">
      <c r="A6986" s="60">
        <v>111</v>
      </c>
      <c r="B6986" s="60" t="s">
        <v>69</v>
      </c>
      <c r="C6986" s="68">
        <v>233.2099</v>
      </c>
      <c r="D6986" s="58" t="s">
        <v>65</v>
      </c>
      <c r="E6986" s="60" t="s">
        <v>59</v>
      </c>
      <c r="F6986" s="60" t="s">
        <v>70</v>
      </c>
      <c r="G6986" s="60"/>
      <c r="H6986" s="60"/>
      <c r="I6986" s="60">
        <f t="shared" si="435"/>
        <v>0</v>
      </c>
      <c r="J6986" s="60">
        <f>IF(OR(I6986="",I6987="",I6988=""),"",(AVERAGEIF(A6986:A$10000,A6986,I6986:I$10000)))</f>
        <v>0</v>
      </c>
      <c r="K6986" s="60"/>
      <c r="L6986" s="60" t="str">
        <f>IF(O6986="","",A6986)</f>
        <v/>
      </c>
      <c r="M6986" s="60" t="str">
        <f>IF(O6986="","",(VLOOKUP(A6986,A6986:E13970,5,FALSE)))</f>
        <v/>
      </c>
      <c r="N6986" s="60" t="str">
        <f t="shared" si="436"/>
        <v/>
      </c>
      <c r="O6986" s="60" t="str">
        <f t="shared" si="434"/>
        <v/>
      </c>
      <c r="P6986" s="103">
        <f t="shared" si="437"/>
        <v>14.299999999991542</v>
      </c>
      <c r="Q6986" s="58"/>
      <c r="R6986" s="58"/>
      <c r="S6986" s="102"/>
    </row>
    <row r="6987" spans="1:19" ht="12.5" customHeight="1" x14ac:dyDescent="0.35">
      <c r="A6987" s="2">
        <v>111</v>
      </c>
      <c r="B6987" s="2" t="s">
        <v>69</v>
      </c>
      <c r="C6987" s="67">
        <v>233.22450000000001</v>
      </c>
      <c r="D6987" t="s">
        <v>65</v>
      </c>
      <c r="E6987" s="2" t="s">
        <v>59</v>
      </c>
      <c r="F6987" s="2" t="s">
        <v>70</v>
      </c>
      <c r="G6987" s="2"/>
      <c r="I6987" s="60">
        <f t="shared" si="435"/>
        <v>0</v>
      </c>
      <c r="J6987" s="60">
        <f>IF(OR(I6987="",I6988="",I6989=""),"",(AVERAGEIF(A6987:A$10000,A6987,I6987:I$10000)))</f>
        <v>0</v>
      </c>
      <c r="K6987" s="60"/>
      <c r="L6987" s="55" t="str">
        <f>IF(O6987="","",A6987)</f>
        <v/>
      </c>
      <c r="M6987" s="60" t="str">
        <f>IF(O6987="","",(VLOOKUP(A6987,A6987:E13971,5,FALSE)))</f>
        <v/>
      </c>
      <c r="N6987" s="55" t="str">
        <f t="shared" si="436"/>
        <v/>
      </c>
      <c r="O6987" s="55" t="str">
        <f t="shared" si="434"/>
        <v/>
      </c>
      <c r="P6987" s="104">
        <f t="shared" si="437"/>
        <v>14.600000000001501</v>
      </c>
      <c r="Q6987" s="58"/>
      <c r="R6987" s="58"/>
      <c r="S6987" s="102"/>
    </row>
    <row r="6988" spans="1:19" ht="12.5" customHeight="1" x14ac:dyDescent="0.35">
      <c r="A6988" s="60">
        <v>111</v>
      </c>
      <c r="B6988" s="60" t="s">
        <v>69</v>
      </c>
      <c r="C6988" s="68">
        <v>233.23910000000001</v>
      </c>
      <c r="D6988" s="58" t="s">
        <v>65</v>
      </c>
      <c r="E6988" s="60" t="s">
        <v>59</v>
      </c>
      <c r="F6988" s="60" t="s">
        <v>70</v>
      </c>
      <c r="G6988" s="60"/>
      <c r="H6988" s="60"/>
      <c r="I6988" s="60">
        <f t="shared" si="435"/>
        <v>0</v>
      </c>
      <c r="J6988" s="60">
        <f>IF(OR(I6988="",I6989="",I6990=""),"",(AVERAGEIF(A6988:A$10000,A6988,I6988:I$10000)))</f>
        <v>0</v>
      </c>
      <c r="K6988" s="60"/>
      <c r="L6988" s="60" t="str">
        <f>IF(O6988="","",A6988)</f>
        <v/>
      </c>
      <c r="M6988" s="60" t="str">
        <f>IF(O6988="","",(VLOOKUP(A6988,A6988:E13972,5,FALSE)))</f>
        <v/>
      </c>
      <c r="N6988" s="60" t="str">
        <f t="shared" si="436"/>
        <v/>
      </c>
      <c r="O6988" s="60" t="str">
        <f t="shared" ref="O6988:O7051" si="438">IF(J6988="","",IF(AND(J6987="",J6986="",J6985=""),C6988,""))</f>
        <v/>
      </c>
      <c r="P6988" s="103">
        <f t="shared" si="437"/>
        <v>14.600000000001501</v>
      </c>
      <c r="Q6988" s="58"/>
      <c r="R6988" s="58"/>
      <c r="S6988" s="102"/>
    </row>
    <row r="6989" spans="1:19" ht="12.5" customHeight="1" x14ac:dyDescent="0.35">
      <c r="A6989" s="2">
        <v>111</v>
      </c>
      <c r="B6989" s="2" t="s">
        <v>69</v>
      </c>
      <c r="C6989" s="67">
        <v>233.25399999999999</v>
      </c>
      <c r="D6989" t="s">
        <v>65</v>
      </c>
      <c r="E6989" s="2" t="s">
        <v>59</v>
      </c>
      <c r="F6989" s="2" t="s">
        <v>70</v>
      </c>
      <c r="G6989" s="2"/>
      <c r="I6989" s="60">
        <f t="shared" si="435"/>
        <v>0</v>
      </c>
      <c r="J6989" s="60">
        <f>IF(OR(I6989="",I6990="",I6991=""),"",(AVERAGEIF(A6989:A$10000,A6989,I6989:I$10000)))</f>
        <v>0</v>
      </c>
      <c r="K6989" s="60"/>
      <c r="L6989" s="55" t="str">
        <f>IF(O6989="","",A6989)</f>
        <v/>
      </c>
      <c r="M6989" s="60" t="str">
        <f>IF(O6989="","",(VLOOKUP(A6989,A6989:E13973,5,FALSE)))</f>
        <v/>
      </c>
      <c r="N6989" s="55" t="str">
        <f t="shared" si="436"/>
        <v/>
      </c>
      <c r="O6989" s="55" t="str">
        <f t="shared" si="438"/>
        <v/>
      </c>
      <c r="P6989" s="104">
        <f t="shared" si="437"/>
        <v>14.899999999983038</v>
      </c>
      <c r="Q6989" s="58"/>
      <c r="R6989" s="58"/>
      <c r="S6989" s="102"/>
    </row>
    <row r="6990" spans="1:19" ht="12.5" customHeight="1" x14ac:dyDescent="0.35">
      <c r="A6990" s="60">
        <v>111</v>
      </c>
      <c r="B6990" s="60" t="s">
        <v>69</v>
      </c>
      <c r="C6990" s="68">
        <v>233.26840000000001</v>
      </c>
      <c r="D6990" s="58" t="s">
        <v>65</v>
      </c>
      <c r="E6990" s="60" t="s">
        <v>59</v>
      </c>
      <c r="F6990" s="60" t="s">
        <v>70</v>
      </c>
      <c r="G6990" s="60"/>
      <c r="H6990" s="60"/>
      <c r="I6990" s="60">
        <f t="shared" si="435"/>
        <v>0</v>
      </c>
      <c r="J6990" s="60">
        <f>IF(OR(I6990="",I6991="",I6992=""),"",(AVERAGEIF(A6990:A$10000,A6990,I6990:I$10000)))</f>
        <v>0</v>
      </c>
      <c r="K6990" s="60"/>
      <c r="L6990" s="60" t="str">
        <f>IF(O6990="","",A6990)</f>
        <v/>
      </c>
      <c r="M6990" s="60" t="str">
        <f>IF(O6990="","",(VLOOKUP(A6990,A6990:E13974,5,FALSE)))</f>
        <v/>
      </c>
      <c r="N6990" s="60" t="str">
        <f t="shared" si="436"/>
        <v/>
      </c>
      <c r="O6990" s="60" t="str">
        <f t="shared" si="438"/>
        <v/>
      </c>
      <c r="P6990" s="103">
        <f t="shared" si="437"/>
        <v>14.400000000023283</v>
      </c>
      <c r="Q6990" s="58"/>
      <c r="R6990" s="58"/>
      <c r="S6990" s="102"/>
    </row>
    <row r="6991" spans="1:19" ht="12.5" customHeight="1" x14ac:dyDescent="0.35">
      <c r="A6991" s="2">
        <v>111</v>
      </c>
      <c r="B6991" s="2" t="s">
        <v>69</v>
      </c>
      <c r="C6991" s="67">
        <v>233.28270000000001</v>
      </c>
      <c r="D6991" t="s">
        <v>65</v>
      </c>
      <c r="E6991" s="2" t="s">
        <v>59</v>
      </c>
      <c r="F6991" s="2" t="s">
        <v>70</v>
      </c>
      <c r="G6991" s="2"/>
      <c r="I6991" s="60">
        <f t="shared" si="435"/>
        <v>0</v>
      </c>
      <c r="J6991" s="60">
        <f>IF(OR(I6991="",I6992="",I6993=""),"",(AVERAGEIF(A6991:A$10000,A6991,I6991:I$10000)))</f>
        <v>0</v>
      </c>
      <c r="K6991" s="60"/>
      <c r="L6991" s="55" t="str">
        <f>IF(O6991="","",A6991)</f>
        <v/>
      </c>
      <c r="M6991" s="60" t="str">
        <f>IF(O6991="","",(VLOOKUP(A6991,A6991:E13975,5,FALSE)))</f>
        <v/>
      </c>
      <c r="N6991" s="55" t="str">
        <f t="shared" si="436"/>
        <v/>
      </c>
      <c r="O6991" s="55" t="str">
        <f t="shared" si="438"/>
        <v/>
      </c>
      <c r="P6991" s="104">
        <f t="shared" si="437"/>
        <v>14.299999999991542</v>
      </c>
      <c r="Q6991" s="58"/>
      <c r="R6991" s="58"/>
      <c r="S6991" s="102"/>
    </row>
    <row r="6992" spans="1:19" ht="12.5" customHeight="1" x14ac:dyDescent="0.35">
      <c r="A6992" s="60">
        <v>111</v>
      </c>
      <c r="B6992" s="60" t="s">
        <v>69</v>
      </c>
      <c r="C6992" s="68">
        <v>233.30160000000001</v>
      </c>
      <c r="D6992" s="58" t="s">
        <v>65</v>
      </c>
      <c r="E6992" s="60" t="s">
        <v>59</v>
      </c>
      <c r="F6992" s="60" t="s">
        <v>70</v>
      </c>
      <c r="G6992" s="60"/>
      <c r="H6992" s="60"/>
      <c r="I6992" s="60">
        <f t="shared" si="435"/>
        <v>0</v>
      </c>
      <c r="J6992" s="60">
        <f>IF(OR(I6992="",I6993="",I6994=""),"",(AVERAGEIF(A6992:A$10000,A6992,I6992:I$10000)))</f>
        <v>0</v>
      </c>
      <c r="K6992" s="60"/>
      <c r="L6992" s="60" t="str">
        <f>IF(O6992="","",A6992)</f>
        <v/>
      </c>
      <c r="M6992" s="60" t="str">
        <f>IF(O6992="","",(VLOOKUP(A6992,A6992:E13976,5,FALSE)))</f>
        <v/>
      </c>
      <c r="N6992" s="60" t="str">
        <f t="shared" si="436"/>
        <v/>
      </c>
      <c r="O6992" s="60" t="str">
        <f t="shared" si="438"/>
        <v/>
      </c>
      <c r="P6992" s="103">
        <f t="shared" si="437"/>
        <v>18.900000000002137</v>
      </c>
      <c r="Q6992" s="58"/>
      <c r="R6992" s="58"/>
      <c r="S6992" s="102"/>
    </row>
    <row r="6993" spans="1:19" ht="12.5" customHeight="1" x14ac:dyDescent="0.35">
      <c r="A6993" s="2">
        <v>111</v>
      </c>
      <c r="B6993" s="2" t="s">
        <v>69</v>
      </c>
      <c r="C6993" s="67">
        <v>233.32419999999999</v>
      </c>
      <c r="D6993" t="s">
        <v>65</v>
      </c>
      <c r="E6993" s="2" t="s">
        <v>59</v>
      </c>
      <c r="F6993" s="2" t="s">
        <v>70</v>
      </c>
      <c r="G6993" s="2"/>
      <c r="I6993" s="60">
        <f t="shared" ref="I6993:I7056" si="439">IF(AND(OR(G6992&gt;G$5,G6994&gt;G$5),G6993&gt;G$5),G6993,"")</f>
        <v>0</v>
      </c>
      <c r="J6993" s="60">
        <f>IF(OR(I6993="",I6994="",I6995=""),"",(AVERAGEIF(A6993:A$10000,A6993,I6993:I$10000)))</f>
        <v>0</v>
      </c>
      <c r="K6993" s="60"/>
      <c r="L6993" s="55" t="str">
        <f>IF(O6993="","",A6993)</f>
        <v/>
      </c>
      <c r="M6993" s="60" t="str">
        <f>IF(O6993="","",(VLOOKUP(A6993,A6993:E13977,5,FALSE)))</f>
        <v/>
      </c>
      <c r="N6993" s="55" t="str">
        <f t="shared" si="436"/>
        <v/>
      </c>
      <c r="O6993" s="55" t="str">
        <f t="shared" si="438"/>
        <v/>
      </c>
      <c r="P6993" s="104">
        <f t="shared" si="437"/>
        <v>22.599999999982856</v>
      </c>
      <c r="Q6993" s="58"/>
      <c r="R6993" s="58"/>
      <c r="S6993" s="102"/>
    </row>
    <row r="6994" spans="1:19" ht="12.5" customHeight="1" x14ac:dyDescent="0.35">
      <c r="A6994" s="60">
        <v>111</v>
      </c>
      <c r="B6994" s="60" t="s">
        <v>69</v>
      </c>
      <c r="C6994" s="68">
        <v>233.35120000000001</v>
      </c>
      <c r="D6994" s="58" t="s">
        <v>65</v>
      </c>
      <c r="E6994" s="60" t="s">
        <v>59</v>
      </c>
      <c r="F6994" s="60" t="s">
        <v>70</v>
      </c>
      <c r="G6994" s="60"/>
      <c r="H6994" s="60"/>
      <c r="I6994" s="60">
        <f t="shared" si="439"/>
        <v>0</v>
      </c>
      <c r="J6994" s="60">
        <f>IF(OR(I6994="",I6995="",I6996=""),"",(AVERAGEIF(A6994:A$10000,A6994,I6994:I$10000)))</f>
        <v>0</v>
      </c>
      <c r="K6994" s="60"/>
      <c r="L6994" s="60" t="str">
        <f>IF(O6994="","",A6994)</f>
        <v/>
      </c>
      <c r="M6994" s="60" t="str">
        <f>IF(O6994="","",(VLOOKUP(A6994,A6994:E13978,5,FALSE)))</f>
        <v/>
      </c>
      <c r="N6994" s="60" t="str">
        <f t="shared" ref="N6994:N7057" si="440">IF(L6994="","",I6994)</f>
        <v/>
      </c>
      <c r="O6994" s="60" t="str">
        <f t="shared" si="438"/>
        <v/>
      </c>
      <c r="P6994" s="103">
        <f t="shared" ref="P6994:P7057" si="441">IF(A6994=A6993,ABS(C6994-C6993)*1000,"")</f>
        <v>27.000000000015234</v>
      </c>
      <c r="Q6994" s="58"/>
      <c r="R6994" s="58"/>
      <c r="S6994" s="102"/>
    </row>
    <row r="6995" spans="1:19" ht="12.5" customHeight="1" x14ac:dyDescent="0.35">
      <c r="A6995" s="2">
        <v>111</v>
      </c>
      <c r="B6995" s="2" t="s">
        <v>69</v>
      </c>
      <c r="C6995" s="67">
        <v>233.36619999999999</v>
      </c>
      <c r="D6995" t="s">
        <v>65</v>
      </c>
      <c r="E6995" s="2" t="s">
        <v>59</v>
      </c>
      <c r="F6995" s="2" t="s">
        <v>70</v>
      </c>
      <c r="G6995" s="2"/>
      <c r="I6995" s="60">
        <f t="shared" si="439"/>
        <v>0</v>
      </c>
      <c r="J6995" s="60">
        <f>IF(OR(I6995="",I6996="",I6997=""),"",(AVERAGEIF(A6995:A$10000,A6995,I6995:I$10000)))</f>
        <v>0</v>
      </c>
      <c r="K6995" s="60"/>
      <c r="L6995" s="55" t="str">
        <f>IF(O6995="","",A6995)</f>
        <v/>
      </c>
      <c r="M6995" s="60" t="str">
        <f>IF(O6995="","",(VLOOKUP(A6995,A6995:E13979,5,FALSE)))</f>
        <v/>
      </c>
      <c r="N6995" s="55" t="str">
        <f t="shared" si="440"/>
        <v/>
      </c>
      <c r="O6995" s="55" t="str">
        <f t="shared" si="438"/>
        <v/>
      </c>
      <c r="P6995" s="104">
        <f t="shared" si="441"/>
        <v>14.999999999986358</v>
      </c>
      <c r="Q6995" s="58"/>
      <c r="R6995" s="58"/>
      <c r="S6995" s="102"/>
    </row>
    <row r="6996" spans="1:19" ht="12.5" customHeight="1" x14ac:dyDescent="0.35">
      <c r="A6996" s="60">
        <v>111</v>
      </c>
      <c r="B6996" s="60" t="s">
        <v>69</v>
      </c>
      <c r="C6996" s="68">
        <v>233.3809</v>
      </c>
      <c r="D6996" s="58" t="s">
        <v>65</v>
      </c>
      <c r="E6996" s="60" t="s">
        <v>59</v>
      </c>
      <c r="F6996" s="60" t="s">
        <v>70</v>
      </c>
      <c r="G6996" s="60"/>
      <c r="H6996" s="60"/>
      <c r="I6996" s="60">
        <f t="shared" si="439"/>
        <v>0</v>
      </c>
      <c r="J6996" s="60">
        <f>IF(OR(I6996="",I6997="",I6998=""),"",(AVERAGEIF(A6996:A$10000,A6996,I6996:I$10000)))</f>
        <v>0</v>
      </c>
      <c r="K6996" s="60"/>
      <c r="L6996" s="60" t="str">
        <f>IF(O6996="","",A6996)</f>
        <v/>
      </c>
      <c r="M6996" s="60" t="str">
        <f>IF(O6996="","",(VLOOKUP(A6996,A6996:E13980,5,FALSE)))</f>
        <v/>
      </c>
      <c r="N6996" s="60" t="str">
        <f t="shared" si="440"/>
        <v/>
      </c>
      <c r="O6996" s="60" t="str">
        <f t="shared" si="438"/>
        <v/>
      </c>
      <c r="P6996" s="103">
        <f t="shared" si="441"/>
        <v>14.70000000000482</v>
      </c>
      <c r="Q6996" s="58"/>
      <c r="R6996" s="58"/>
      <c r="S6996" s="102"/>
    </row>
    <row r="6997" spans="1:19" ht="12.5" customHeight="1" x14ac:dyDescent="0.35">
      <c r="A6997" s="2">
        <v>111</v>
      </c>
      <c r="B6997" s="2" t="s">
        <v>69</v>
      </c>
      <c r="C6997" s="67">
        <v>233.39779999999999</v>
      </c>
      <c r="D6997" t="s">
        <v>65</v>
      </c>
      <c r="E6997" s="2" t="s">
        <v>59</v>
      </c>
      <c r="F6997" s="2" t="s">
        <v>70</v>
      </c>
      <c r="G6997" s="2"/>
      <c r="I6997" s="60">
        <f t="shared" si="439"/>
        <v>0</v>
      </c>
      <c r="J6997" s="60">
        <f>IF(OR(I6997="",I6998="",I6999=""),"",(AVERAGEIF(A6997:A$10000,A6997,I6997:I$10000)))</f>
        <v>0</v>
      </c>
      <c r="K6997" s="60"/>
      <c r="L6997" s="55" t="str">
        <f>IF(O6997="","",A6997)</f>
        <v/>
      </c>
      <c r="M6997" s="60" t="str">
        <f>IF(O6997="","",(VLOOKUP(A6997,A6997:E13981,5,FALSE)))</f>
        <v/>
      </c>
      <c r="N6997" s="55" t="str">
        <f t="shared" si="440"/>
        <v/>
      </c>
      <c r="O6997" s="55" t="str">
        <f t="shared" si="438"/>
        <v/>
      </c>
      <c r="P6997" s="104">
        <f t="shared" si="441"/>
        <v>16.899999999992588</v>
      </c>
      <c r="Q6997" s="58"/>
      <c r="R6997" s="58"/>
      <c r="S6997" s="102"/>
    </row>
    <row r="6998" spans="1:19" ht="12.5" customHeight="1" x14ac:dyDescent="0.35">
      <c r="A6998" s="60">
        <v>111</v>
      </c>
      <c r="B6998" s="60" t="s">
        <v>69</v>
      </c>
      <c r="C6998" s="68">
        <v>233.4127</v>
      </c>
      <c r="D6998" s="58" t="s">
        <v>65</v>
      </c>
      <c r="E6998" s="60" t="s">
        <v>59</v>
      </c>
      <c r="F6998" s="60" t="s">
        <v>70</v>
      </c>
      <c r="G6998" s="60"/>
      <c r="H6998" s="60"/>
      <c r="I6998" s="60">
        <f t="shared" si="439"/>
        <v>0</v>
      </c>
      <c r="J6998" s="60">
        <f>IF(OR(I6998="",I6999="",I7000=""),"",(AVERAGEIF(A6998:A$10000,A6998,I6998:I$10000)))</f>
        <v>0</v>
      </c>
      <c r="K6998" s="60"/>
      <c r="L6998" s="60" t="str">
        <f>IF(O6998="","",A6998)</f>
        <v/>
      </c>
      <c r="M6998" s="60" t="str">
        <f>IF(O6998="","",(VLOOKUP(A6998,A6998:E13982,5,FALSE)))</f>
        <v/>
      </c>
      <c r="N6998" s="60" t="str">
        <f t="shared" si="440"/>
        <v/>
      </c>
      <c r="O6998" s="60" t="str">
        <f t="shared" si="438"/>
        <v/>
      </c>
      <c r="P6998" s="103">
        <f t="shared" si="441"/>
        <v>14.90000000001146</v>
      </c>
      <c r="Q6998" s="58"/>
      <c r="R6998" s="58"/>
      <c r="S6998" s="102"/>
    </row>
    <row r="6999" spans="1:19" ht="12.5" customHeight="1" x14ac:dyDescent="0.35">
      <c r="A6999" s="2">
        <v>111</v>
      </c>
      <c r="B6999" s="2" t="s">
        <v>69</v>
      </c>
      <c r="C6999" s="67">
        <v>233.42699999999999</v>
      </c>
      <c r="D6999" t="s">
        <v>65</v>
      </c>
      <c r="E6999" s="2" t="s">
        <v>59</v>
      </c>
      <c r="F6999" s="2" t="s">
        <v>70</v>
      </c>
      <c r="G6999" s="2"/>
      <c r="I6999" s="60">
        <f t="shared" si="439"/>
        <v>0</v>
      </c>
      <c r="J6999" s="60">
        <f>IF(OR(I6999="",I7000="",I7001=""),"",(AVERAGEIF(A6999:A$10000,A6999,I6999:I$10000)))</f>
        <v>0</v>
      </c>
      <c r="K6999" s="60"/>
      <c r="L6999" s="55" t="str">
        <f>IF(O6999="","",A6999)</f>
        <v/>
      </c>
      <c r="M6999" s="60" t="str">
        <f>IF(O6999="","",(VLOOKUP(A6999,A6999:E13983,5,FALSE)))</f>
        <v/>
      </c>
      <c r="N6999" s="55" t="str">
        <f t="shared" si="440"/>
        <v/>
      </c>
      <c r="O6999" s="55" t="str">
        <f t="shared" si="438"/>
        <v/>
      </c>
      <c r="P6999" s="104">
        <f t="shared" si="441"/>
        <v>14.299999999991542</v>
      </c>
      <c r="Q6999" s="58"/>
      <c r="R6999" s="58"/>
      <c r="S6999" s="102"/>
    </row>
    <row r="7000" spans="1:19" ht="12.5" customHeight="1" x14ac:dyDescent="0.35">
      <c r="A7000" s="60">
        <v>111</v>
      </c>
      <c r="B7000" s="60" t="s">
        <v>69</v>
      </c>
      <c r="C7000" s="68">
        <v>233.4408</v>
      </c>
      <c r="D7000" s="58" t="s">
        <v>65</v>
      </c>
      <c r="E7000" s="60" t="s">
        <v>59</v>
      </c>
      <c r="F7000" s="60" t="s">
        <v>70</v>
      </c>
      <c r="G7000" s="60"/>
      <c r="H7000" s="60"/>
      <c r="I7000" s="60">
        <f t="shared" si="439"/>
        <v>0</v>
      </c>
      <c r="J7000" s="60">
        <f>IF(OR(I7000="",I7001="",I7002=""),"",(AVERAGEIF(A7000:A$10000,A7000,I7000:I$10000)))</f>
        <v>0</v>
      </c>
      <c r="K7000" s="60"/>
      <c r="L7000" s="60" t="str">
        <f>IF(O7000="","",A7000)</f>
        <v/>
      </c>
      <c r="M7000" s="60" t="str">
        <f>IF(O7000="","",(VLOOKUP(A7000,A7000:E13984,5,FALSE)))</f>
        <v/>
      </c>
      <c r="N7000" s="60" t="str">
        <f t="shared" si="440"/>
        <v/>
      </c>
      <c r="O7000" s="60" t="str">
        <f t="shared" si="438"/>
        <v/>
      </c>
      <c r="P7000" s="103">
        <f t="shared" si="441"/>
        <v>13.800000000003365</v>
      </c>
      <c r="Q7000" s="58"/>
      <c r="R7000" s="58"/>
      <c r="S7000" s="102"/>
    </row>
    <row r="7001" spans="1:19" ht="12.5" customHeight="1" x14ac:dyDescent="0.35">
      <c r="A7001" s="2">
        <v>111</v>
      </c>
      <c r="B7001" s="2" t="s">
        <v>69</v>
      </c>
      <c r="C7001" s="67">
        <v>233.45529999999999</v>
      </c>
      <c r="D7001" t="s">
        <v>65</v>
      </c>
      <c r="E7001" s="2" t="s">
        <v>59</v>
      </c>
      <c r="F7001" s="2" t="s">
        <v>70</v>
      </c>
      <c r="G7001" s="2"/>
      <c r="I7001" s="60">
        <f t="shared" si="439"/>
        <v>0</v>
      </c>
      <c r="J7001" s="60">
        <f>IF(OR(I7001="",I7002="",I7003=""),"",(AVERAGEIF(A7001:A$10000,A7001,I7001:I$10000)))</f>
        <v>0</v>
      </c>
      <c r="K7001" s="60"/>
      <c r="L7001" s="55" t="str">
        <f>IF(O7001="","",A7001)</f>
        <v/>
      </c>
      <c r="M7001" s="60" t="str">
        <f>IF(O7001="","",(VLOOKUP(A7001,A7001:E13985,5,FALSE)))</f>
        <v/>
      </c>
      <c r="N7001" s="55" t="str">
        <f t="shared" si="440"/>
        <v/>
      </c>
      <c r="O7001" s="55" t="str">
        <f t="shared" si="438"/>
        <v/>
      </c>
      <c r="P7001" s="104">
        <f t="shared" si="441"/>
        <v>14.499999999998181</v>
      </c>
      <c r="Q7001" s="58"/>
      <c r="R7001" s="58"/>
      <c r="S7001" s="102"/>
    </row>
    <row r="7002" spans="1:19" ht="12.5" customHeight="1" x14ac:dyDescent="0.35">
      <c r="A7002" s="60">
        <v>111</v>
      </c>
      <c r="B7002" s="60" t="s">
        <v>69</v>
      </c>
      <c r="C7002" s="68">
        <v>233.46969999999999</v>
      </c>
      <c r="D7002" s="58" t="s">
        <v>65</v>
      </c>
      <c r="E7002" s="60" t="s">
        <v>59</v>
      </c>
      <c r="F7002" s="60" t="s">
        <v>70</v>
      </c>
      <c r="G7002" s="60"/>
      <c r="H7002" s="60"/>
      <c r="I7002" s="60">
        <f t="shared" si="439"/>
        <v>0</v>
      </c>
      <c r="J7002" s="60">
        <f>IF(OR(I7002="",I7003="",I7004=""),"",(AVERAGEIF(A7002:A$10000,A7002,I7002:I$10000)))</f>
        <v>0</v>
      </c>
      <c r="K7002" s="60"/>
      <c r="L7002" s="60" t="str">
        <f>IF(O7002="","",A7002)</f>
        <v/>
      </c>
      <c r="M7002" s="60" t="str">
        <f>IF(O7002="","",(VLOOKUP(A7002,A7002:E13986,5,FALSE)))</f>
        <v/>
      </c>
      <c r="N7002" s="60" t="str">
        <f t="shared" si="440"/>
        <v/>
      </c>
      <c r="O7002" s="60" t="str">
        <f t="shared" si="438"/>
        <v/>
      </c>
      <c r="P7002" s="103">
        <f t="shared" si="441"/>
        <v>14.399999999994861</v>
      </c>
      <c r="Q7002" s="58"/>
      <c r="R7002" s="58"/>
      <c r="S7002" s="102"/>
    </row>
    <row r="7003" spans="1:19" ht="12.5" customHeight="1" x14ac:dyDescent="0.35">
      <c r="A7003" s="2">
        <v>111</v>
      </c>
      <c r="B7003" s="2" t="s">
        <v>69</v>
      </c>
      <c r="C7003" s="67">
        <v>233.4845</v>
      </c>
      <c r="D7003" t="s">
        <v>65</v>
      </c>
      <c r="E7003" s="2" t="s">
        <v>59</v>
      </c>
      <c r="F7003" s="2" t="s">
        <v>70</v>
      </c>
      <c r="G7003" s="2"/>
      <c r="I7003" s="60">
        <f t="shared" si="439"/>
        <v>0</v>
      </c>
      <c r="J7003" s="60">
        <f>IF(OR(I7003="",I7004="",I7005=""),"",(AVERAGEIF(A7003:A$10000,A7003,I7003:I$10000)))</f>
        <v>0</v>
      </c>
      <c r="K7003" s="60"/>
      <c r="L7003" s="55" t="str">
        <f>IF(O7003="","",A7003)</f>
        <v/>
      </c>
      <c r="M7003" s="60" t="str">
        <f>IF(O7003="","",(VLOOKUP(A7003,A7003:E13987,5,FALSE)))</f>
        <v/>
      </c>
      <c r="N7003" s="55" t="str">
        <f t="shared" si="440"/>
        <v/>
      </c>
      <c r="O7003" s="55" t="str">
        <f t="shared" si="438"/>
        <v/>
      </c>
      <c r="P7003" s="104">
        <f t="shared" si="441"/>
        <v>14.80000000000814</v>
      </c>
      <c r="Q7003" s="58"/>
      <c r="R7003" s="58"/>
      <c r="S7003" s="102"/>
    </row>
    <row r="7004" spans="1:19" ht="12.5" customHeight="1" x14ac:dyDescent="0.35">
      <c r="A7004" s="60">
        <v>111</v>
      </c>
      <c r="B7004" s="60" t="s">
        <v>69</v>
      </c>
      <c r="C7004" s="68">
        <v>233.499</v>
      </c>
      <c r="D7004" s="58" t="s">
        <v>65</v>
      </c>
      <c r="E7004" s="60" t="s">
        <v>59</v>
      </c>
      <c r="F7004" s="60" t="s">
        <v>70</v>
      </c>
      <c r="G7004" s="60"/>
      <c r="H7004" s="60"/>
      <c r="I7004" s="60">
        <f t="shared" si="439"/>
        <v>0</v>
      </c>
      <c r="J7004" s="60">
        <f>IF(OR(I7004="",I7005="",I7006=""),"",(AVERAGEIF(A7004:A$10000,A7004,I7004:I$10000)))</f>
        <v>0</v>
      </c>
      <c r="K7004" s="60"/>
      <c r="L7004" s="60" t="str">
        <f>IF(O7004="","",A7004)</f>
        <v/>
      </c>
      <c r="M7004" s="60" t="str">
        <f>IF(O7004="","",(VLOOKUP(A7004,A7004:E13988,5,FALSE)))</f>
        <v/>
      </c>
      <c r="N7004" s="60" t="str">
        <f t="shared" si="440"/>
        <v/>
      </c>
      <c r="O7004" s="60" t="str">
        <f t="shared" si="438"/>
        <v/>
      </c>
      <c r="P7004" s="103">
        <f t="shared" si="441"/>
        <v>14.499999999998181</v>
      </c>
      <c r="Q7004" s="58"/>
      <c r="R7004" s="58"/>
      <c r="S7004" s="102"/>
    </row>
    <row r="7005" spans="1:19" ht="12.5" customHeight="1" x14ac:dyDescent="0.35">
      <c r="A7005" s="2">
        <v>111</v>
      </c>
      <c r="B7005" s="2" t="s">
        <v>69</v>
      </c>
      <c r="C7005" s="67">
        <v>233.51300000000001</v>
      </c>
      <c r="D7005" t="s">
        <v>65</v>
      </c>
      <c r="E7005" s="2" t="s">
        <v>59</v>
      </c>
      <c r="F7005" s="2" t="s">
        <v>70</v>
      </c>
      <c r="G7005" s="2"/>
      <c r="I7005" s="60">
        <f t="shared" si="439"/>
        <v>0</v>
      </c>
      <c r="J7005" s="60">
        <f>IF(OR(I7005="",I7006="",I7007=""),"",(AVERAGEIF(A7005:A$10000,A7005,I7005:I$10000)))</f>
        <v>0</v>
      </c>
      <c r="K7005" s="60"/>
      <c r="L7005" s="55" t="str">
        <f>IF(O7005="","",A7005)</f>
        <v/>
      </c>
      <c r="M7005" s="60" t="str">
        <f>IF(O7005="","",(VLOOKUP(A7005,A7005:E13989,5,FALSE)))</f>
        <v/>
      </c>
      <c r="N7005" s="55" t="str">
        <f t="shared" si="440"/>
        <v/>
      </c>
      <c r="O7005" s="55" t="str">
        <f t="shared" si="438"/>
        <v/>
      </c>
      <c r="P7005" s="104">
        <f t="shared" si="441"/>
        <v>14.000000000010004</v>
      </c>
      <c r="Q7005" s="58"/>
      <c r="R7005" s="58"/>
      <c r="S7005" s="102"/>
    </row>
    <row r="7006" spans="1:19" ht="12.5" customHeight="1" x14ac:dyDescent="0.35">
      <c r="A7006" s="60">
        <v>111</v>
      </c>
      <c r="B7006" s="60" t="s">
        <v>69</v>
      </c>
      <c r="C7006" s="68">
        <v>233.5282</v>
      </c>
      <c r="D7006" s="58" t="s">
        <v>65</v>
      </c>
      <c r="E7006" s="60" t="s">
        <v>59</v>
      </c>
      <c r="F7006" s="60" t="s">
        <v>70</v>
      </c>
      <c r="G7006" s="60"/>
      <c r="H7006" s="60"/>
      <c r="I7006" s="60">
        <f t="shared" si="439"/>
        <v>0</v>
      </c>
      <c r="J7006" s="60">
        <f>IF(OR(I7006="",I7007="",I7008=""),"",(AVERAGEIF(A7006:A$10000,A7006,I7006:I$10000)))</f>
        <v>0</v>
      </c>
      <c r="K7006" s="60"/>
      <c r="L7006" s="60" t="str">
        <f>IF(O7006="","",A7006)</f>
        <v/>
      </c>
      <c r="M7006" s="60" t="str">
        <f>IF(O7006="","",(VLOOKUP(A7006,A7006:E13990,5,FALSE)))</f>
        <v/>
      </c>
      <c r="N7006" s="60" t="str">
        <f t="shared" si="440"/>
        <v/>
      </c>
      <c r="O7006" s="60" t="str">
        <f t="shared" si="438"/>
        <v/>
      </c>
      <c r="P7006" s="103">
        <f t="shared" si="441"/>
        <v>15.199999999992997</v>
      </c>
      <c r="Q7006" s="58"/>
      <c r="R7006" s="58"/>
      <c r="S7006" s="102"/>
    </row>
    <row r="7007" spans="1:19" ht="12.5" customHeight="1" x14ac:dyDescent="0.35">
      <c r="A7007" s="2">
        <v>111</v>
      </c>
      <c r="B7007" s="2" t="s">
        <v>69</v>
      </c>
      <c r="C7007" s="67">
        <v>233.5515</v>
      </c>
      <c r="D7007" t="s">
        <v>65</v>
      </c>
      <c r="E7007" s="2" t="s">
        <v>59</v>
      </c>
      <c r="F7007" s="2" t="s">
        <v>70</v>
      </c>
      <c r="G7007" s="2"/>
      <c r="I7007" s="60">
        <f t="shared" si="439"/>
        <v>0</v>
      </c>
      <c r="J7007" s="60">
        <f>IF(OR(I7007="",I7008="",I7009=""),"",(AVERAGEIF(A7007:A$10000,A7007,I7007:I$10000)))</f>
        <v>0</v>
      </c>
      <c r="K7007" s="60"/>
      <c r="L7007" s="55" t="str">
        <f>IF(O7007="","",A7007)</f>
        <v/>
      </c>
      <c r="M7007" s="60" t="str">
        <f>IF(O7007="","",(VLOOKUP(A7007,A7007:E13991,5,FALSE)))</f>
        <v/>
      </c>
      <c r="N7007" s="55" t="str">
        <f t="shared" si="440"/>
        <v/>
      </c>
      <c r="O7007" s="55" t="str">
        <f t="shared" si="438"/>
        <v/>
      </c>
      <c r="P7007" s="104">
        <f t="shared" si="441"/>
        <v>23.300000000006094</v>
      </c>
      <c r="Q7007" s="58"/>
      <c r="R7007" s="58"/>
      <c r="S7007" s="102"/>
    </row>
    <row r="7008" spans="1:19" ht="12.5" customHeight="1" x14ac:dyDescent="0.35">
      <c r="A7008" s="60">
        <v>111</v>
      </c>
      <c r="B7008" s="60" t="s">
        <v>69</v>
      </c>
      <c r="C7008" s="68">
        <v>233.56649999999999</v>
      </c>
      <c r="D7008" s="58" t="s">
        <v>65</v>
      </c>
      <c r="E7008" s="60" t="s">
        <v>59</v>
      </c>
      <c r="F7008" s="60" t="s">
        <v>70</v>
      </c>
      <c r="G7008" s="60"/>
      <c r="H7008" s="60"/>
      <c r="I7008" s="60">
        <f t="shared" si="439"/>
        <v>0</v>
      </c>
      <c r="J7008" s="60">
        <f>IF(OR(I7008="",I7009="",I7010=""),"",(AVERAGEIF(A7008:A$10000,A7008,I7008:I$10000)))</f>
        <v>0</v>
      </c>
      <c r="K7008" s="60"/>
      <c r="L7008" s="60" t="str">
        <f>IF(O7008="","",A7008)</f>
        <v/>
      </c>
      <c r="M7008" s="60" t="str">
        <f>IF(O7008="","",(VLOOKUP(A7008,A7008:E13992,5,FALSE)))</f>
        <v/>
      </c>
      <c r="N7008" s="60" t="str">
        <f t="shared" si="440"/>
        <v/>
      </c>
      <c r="O7008" s="60" t="str">
        <f t="shared" si="438"/>
        <v/>
      </c>
      <c r="P7008" s="103">
        <f t="shared" si="441"/>
        <v>14.999999999986358</v>
      </c>
      <c r="Q7008" s="58"/>
      <c r="R7008" s="58"/>
      <c r="S7008" s="102"/>
    </row>
    <row r="7009" spans="1:19" ht="12.5" customHeight="1" x14ac:dyDescent="0.35">
      <c r="A7009" s="2">
        <v>111</v>
      </c>
      <c r="B7009" s="2" t="s">
        <v>69</v>
      </c>
      <c r="C7009" s="67">
        <v>233.58240000000001</v>
      </c>
      <c r="D7009" t="s">
        <v>65</v>
      </c>
      <c r="E7009" s="2" t="s">
        <v>59</v>
      </c>
      <c r="F7009" s="2" t="s">
        <v>70</v>
      </c>
      <c r="G7009" s="2"/>
      <c r="I7009" s="60">
        <f t="shared" si="439"/>
        <v>0</v>
      </c>
      <c r="J7009" s="60">
        <f>IF(OR(I7009="",I7010="",I7011=""),"",(AVERAGEIF(A7009:A$10000,A7009,I7009:I$10000)))</f>
        <v>0</v>
      </c>
      <c r="K7009" s="60"/>
      <c r="L7009" s="55" t="str">
        <f>IF(O7009="","",A7009)</f>
        <v/>
      </c>
      <c r="M7009" s="60" t="str">
        <f>IF(O7009="","",(VLOOKUP(A7009,A7009:E13993,5,FALSE)))</f>
        <v/>
      </c>
      <c r="N7009" s="55" t="str">
        <f t="shared" si="440"/>
        <v/>
      </c>
      <c r="O7009" s="55" t="str">
        <f t="shared" si="438"/>
        <v/>
      </c>
      <c r="P7009" s="104">
        <f t="shared" si="441"/>
        <v>15.900000000016234</v>
      </c>
      <c r="Q7009" s="58"/>
      <c r="R7009" s="58"/>
      <c r="S7009" s="102"/>
    </row>
    <row r="7010" spans="1:19" ht="12.5" customHeight="1" x14ac:dyDescent="0.35">
      <c r="A7010" s="60">
        <v>111</v>
      </c>
      <c r="B7010" s="60" t="s">
        <v>69</v>
      </c>
      <c r="C7010" s="68">
        <v>233.59700000000001</v>
      </c>
      <c r="D7010" s="58" t="s">
        <v>65</v>
      </c>
      <c r="E7010" s="60" t="s">
        <v>59</v>
      </c>
      <c r="F7010" s="60" t="s">
        <v>70</v>
      </c>
      <c r="G7010" s="60"/>
      <c r="H7010" s="60"/>
      <c r="I7010" s="60">
        <f t="shared" si="439"/>
        <v>0</v>
      </c>
      <c r="J7010" s="60">
        <f>IF(OR(I7010="",I7011="",I7012=""),"",(AVERAGEIF(A7010:A$10000,A7010,I7010:I$10000)))</f>
        <v>0</v>
      </c>
      <c r="K7010" s="60"/>
      <c r="L7010" s="60" t="str">
        <f>IF(O7010="","",A7010)</f>
        <v/>
      </c>
      <c r="M7010" s="60" t="str">
        <f>IF(O7010="","",(VLOOKUP(A7010,A7010:E13994,5,FALSE)))</f>
        <v/>
      </c>
      <c r="N7010" s="60" t="str">
        <f t="shared" si="440"/>
        <v/>
      </c>
      <c r="O7010" s="60" t="str">
        <f t="shared" si="438"/>
        <v/>
      </c>
      <c r="P7010" s="103">
        <f t="shared" si="441"/>
        <v>14.600000000001501</v>
      </c>
      <c r="Q7010" s="58"/>
      <c r="R7010" s="58"/>
      <c r="S7010" s="102"/>
    </row>
    <row r="7011" spans="1:19" ht="12.5" customHeight="1" x14ac:dyDescent="0.35">
      <c r="A7011" s="2">
        <v>111</v>
      </c>
      <c r="B7011" s="2" t="s">
        <v>69</v>
      </c>
      <c r="C7011" s="67">
        <v>233.6112</v>
      </c>
      <c r="D7011" t="s">
        <v>65</v>
      </c>
      <c r="E7011" s="2" t="s">
        <v>59</v>
      </c>
      <c r="F7011" s="2" t="s">
        <v>70</v>
      </c>
      <c r="G7011" s="2"/>
      <c r="I7011" s="60">
        <f t="shared" si="439"/>
        <v>0</v>
      </c>
      <c r="J7011" s="60">
        <f>IF(OR(I7011="",I7012="",I7013=""),"",(AVERAGEIF(A7011:A$10000,A7011,I7011:I$10000)))</f>
        <v>0</v>
      </c>
      <c r="K7011" s="60"/>
      <c r="L7011" s="55" t="str">
        <f>IF(O7011="","",A7011)</f>
        <v/>
      </c>
      <c r="M7011" s="60" t="str">
        <f>IF(O7011="","",(VLOOKUP(A7011,A7011:E13995,5,FALSE)))</f>
        <v/>
      </c>
      <c r="N7011" s="55" t="str">
        <f t="shared" si="440"/>
        <v/>
      </c>
      <c r="O7011" s="55" t="str">
        <f t="shared" si="438"/>
        <v/>
      </c>
      <c r="P7011" s="104">
        <f t="shared" si="441"/>
        <v>14.199999999988222</v>
      </c>
      <c r="Q7011" s="58"/>
      <c r="R7011" s="58"/>
      <c r="S7011" s="102"/>
    </row>
    <row r="7012" spans="1:19" ht="12.5" customHeight="1" x14ac:dyDescent="0.35">
      <c r="A7012" s="60">
        <v>111</v>
      </c>
      <c r="B7012" s="60" t="s">
        <v>69</v>
      </c>
      <c r="C7012" s="68">
        <v>233.62540000000001</v>
      </c>
      <c r="D7012" s="58" t="s">
        <v>65</v>
      </c>
      <c r="E7012" s="60" t="s">
        <v>59</v>
      </c>
      <c r="F7012" s="60" t="s">
        <v>70</v>
      </c>
      <c r="G7012" s="60"/>
      <c r="H7012" s="60"/>
      <c r="I7012" s="60">
        <f t="shared" si="439"/>
        <v>0</v>
      </c>
      <c r="J7012" s="60">
        <f>IF(OR(I7012="",I7013="",I7014=""),"",(AVERAGEIF(A7012:A$10000,A7012,I7012:I$10000)))</f>
        <v>0</v>
      </c>
      <c r="K7012" s="60"/>
      <c r="L7012" s="60" t="str">
        <f>IF(O7012="","",A7012)</f>
        <v/>
      </c>
      <c r="M7012" s="60" t="str">
        <f>IF(O7012="","",(VLOOKUP(A7012,A7012:E13996,5,FALSE)))</f>
        <v/>
      </c>
      <c r="N7012" s="60" t="str">
        <f t="shared" si="440"/>
        <v/>
      </c>
      <c r="O7012" s="60" t="str">
        <f t="shared" si="438"/>
        <v/>
      </c>
      <c r="P7012" s="103">
        <f t="shared" si="441"/>
        <v>14.200000000016644</v>
      </c>
      <c r="Q7012" s="58"/>
      <c r="R7012" s="58"/>
      <c r="S7012" s="102"/>
    </row>
    <row r="7013" spans="1:19" ht="12.5" customHeight="1" x14ac:dyDescent="0.35">
      <c r="A7013" s="2">
        <v>111</v>
      </c>
      <c r="B7013" s="2" t="s">
        <v>69</v>
      </c>
      <c r="C7013" s="67">
        <v>233.64</v>
      </c>
      <c r="D7013" t="s">
        <v>65</v>
      </c>
      <c r="E7013" s="2" t="s">
        <v>59</v>
      </c>
      <c r="F7013" s="2" t="s">
        <v>70</v>
      </c>
      <c r="G7013" s="2"/>
      <c r="I7013" s="60">
        <f t="shared" si="439"/>
        <v>0</v>
      </c>
      <c r="J7013" s="60">
        <f>IF(OR(I7013="",I7014="",I7015=""),"",(AVERAGEIF(A7013:A$10000,A7013,I7013:I$10000)))</f>
        <v>0</v>
      </c>
      <c r="K7013" s="60"/>
      <c r="L7013" s="55" t="str">
        <f>IF(O7013="","",A7013)</f>
        <v/>
      </c>
      <c r="M7013" s="60" t="str">
        <f>IF(O7013="","",(VLOOKUP(A7013,A7013:E13997,5,FALSE)))</f>
        <v/>
      </c>
      <c r="N7013" s="55" t="str">
        <f t="shared" si="440"/>
        <v/>
      </c>
      <c r="O7013" s="55" t="str">
        <f t="shared" si="438"/>
        <v/>
      </c>
      <c r="P7013" s="104">
        <f t="shared" si="441"/>
        <v>14.599999999973079</v>
      </c>
      <c r="Q7013" s="58"/>
      <c r="R7013" s="58"/>
      <c r="S7013" s="102"/>
    </row>
    <row r="7014" spans="1:19" ht="12.5" customHeight="1" x14ac:dyDescent="0.35">
      <c r="A7014" s="60">
        <v>111</v>
      </c>
      <c r="B7014" s="60" t="s">
        <v>71</v>
      </c>
      <c r="C7014" s="68">
        <v>233.65469999999999</v>
      </c>
      <c r="D7014" s="58" t="s">
        <v>65</v>
      </c>
      <c r="E7014" s="60" t="s">
        <v>59</v>
      </c>
      <c r="F7014" s="60" t="s">
        <v>70</v>
      </c>
      <c r="G7014" s="60"/>
      <c r="H7014" s="60"/>
      <c r="I7014" s="60">
        <f t="shared" si="439"/>
        <v>0</v>
      </c>
      <c r="J7014" s="60">
        <f>IF(OR(I7014="",I7015="",I7016=""),"",(AVERAGEIF(A7014:A$10000,A7014,I7014:I$10000)))</f>
        <v>0</v>
      </c>
      <c r="K7014" s="60"/>
      <c r="L7014" s="60" t="str">
        <f>IF(O7014="","",A7014)</f>
        <v/>
      </c>
      <c r="M7014" s="60" t="str">
        <f>IF(O7014="","",(VLOOKUP(A7014,A7014:E13998,5,FALSE)))</f>
        <v/>
      </c>
      <c r="N7014" s="60" t="str">
        <f t="shared" si="440"/>
        <v/>
      </c>
      <c r="O7014" s="60" t="str">
        <f t="shared" si="438"/>
        <v/>
      </c>
      <c r="P7014" s="103">
        <f t="shared" si="441"/>
        <v>14.70000000000482</v>
      </c>
      <c r="Q7014" s="58"/>
      <c r="R7014" s="58"/>
      <c r="S7014" s="102"/>
    </row>
    <row r="7015" spans="1:19" ht="12.5" customHeight="1" x14ac:dyDescent="0.35">
      <c r="A7015" s="2">
        <v>111</v>
      </c>
      <c r="B7015" s="2" t="s">
        <v>71</v>
      </c>
      <c r="C7015" s="67">
        <v>233.66890000000001</v>
      </c>
      <c r="D7015" t="s">
        <v>65</v>
      </c>
      <c r="E7015" s="2" t="s">
        <v>59</v>
      </c>
      <c r="F7015" s="2" t="s">
        <v>70</v>
      </c>
      <c r="G7015" s="2"/>
      <c r="I7015" s="60">
        <f t="shared" si="439"/>
        <v>0</v>
      </c>
      <c r="J7015" s="60">
        <f>IF(OR(I7015="",I7016="",I7017=""),"",(AVERAGEIF(A7015:A$10000,A7015,I7015:I$10000)))</f>
        <v>0</v>
      </c>
      <c r="K7015" s="60"/>
      <c r="L7015" s="55" t="str">
        <f>IF(O7015="","",A7015)</f>
        <v/>
      </c>
      <c r="M7015" s="60" t="str">
        <f>IF(O7015="","",(VLOOKUP(A7015,A7015:E13999,5,FALSE)))</f>
        <v/>
      </c>
      <c r="N7015" s="55" t="str">
        <f t="shared" si="440"/>
        <v/>
      </c>
      <c r="O7015" s="55" t="str">
        <f t="shared" si="438"/>
        <v/>
      </c>
      <c r="P7015" s="104">
        <f t="shared" si="441"/>
        <v>14.200000000016644</v>
      </c>
      <c r="Q7015" s="58"/>
      <c r="R7015" s="58"/>
      <c r="S7015" s="102"/>
    </row>
    <row r="7016" spans="1:19" ht="12.5" customHeight="1" x14ac:dyDescent="0.35">
      <c r="A7016" s="60">
        <v>111</v>
      </c>
      <c r="B7016" s="60" t="s">
        <v>71</v>
      </c>
      <c r="C7016" s="68">
        <v>233.68389999999999</v>
      </c>
      <c r="D7016" s="58" t="s">
        <v>65</v>
      </c>
      <c r="E7016" s="60" t="s">
        <v>59</v>
      </c>
      <c r="F7016" s="60" t="s">
        <v>70</v>
      </c>
      <c r="G7016" s="60"/>
      <c r="H7016" s="60"/>
      <c r="I7016" s="60">
        <f t="shared" si="439"/>
        <v>0</v>
      </c>
      <c r="J7016" s="60">
        <f>IF(OR(I7016="",I7017="",I7018=""),"",(AVERAGEIF(A7016:A$10000,A7016,I7016:I$10000)))</f>
        <v>0</v>
      </c>
      <c r="K7016" s="60"/>
      <c r="L7016" s="60" t="str">
        <f>IF(O7016="","",A7016)</f>
        <v/>
      </c>
      <c r="M7016" s="60" t="str">
        <f>IF(O7016="","",(VLOOKUP(A7016,A7016:E14000,5,FALSE)))</f>
        <v/>
      </c>
      <c r="N7016" s="60" t="str">
        <f t="shared" si="440"/>
        <v/>
      </c>
      <c r="O7016" s="60" t="str">
        <f t="shared" si="438"/>
        <v/>
      </c>
      <c r="P7016" s="103">
        <f t="shared" si="441"/>
        <v>14.999999999986358</v>
      </c>
      <c r="Q7016" s="58"/>
      <c r="R7016" s="58"/>
      <c r="S7016" s="102"/>
    </row>
    <row r="7017" spans="1:19" ht="12.5" customHeight="1" x14ac:dyDescent="0.35">
      <c r="A7017" s="2">
        <v>111</v>
      </c>
      <c r="B7017" s="2" t="s">
        <v>71</v>
      </c>
      <c r="C7017" s="67">
        <v>233.6986</v>
      </c>
      <c r="D7017" t="s">
        <v>65</v>
      </c>
      <c r="E7017" s="2" t="s">
        <v>59</v>
      </c>
      <c r="F7017" s="2" t="s">
        <v>70</v>
      </c>
      <c r="G7017" s="2"/>
      <c r="I7017" s="60">
        <f t="shared" si="439"/>
        <v>0</v>
      </c>
      <c r="J7017" s="60">
        <f>IF(OR(I7017="",I7018="",I7019=""),"",(AVERAGEIF(A7017:A$10000,A7017,I7017:I$10000)))</f>
        <v>0</v>
      </c>
      <c r="K7017" s="60"/>
      <c r="L7017" s="55" t="str">
        <f>IF(O7017="","",A7017)</f>
        <v/>
      </c>
      <c r="M7017" s="60" t="str">
        <f>IF(O7017="","",(VLOOKUP(A7017,A7017:E14001,5,FALSE)))</f>
        <v/>
      </c>
      <c r="N7017" s="55" t="str">
        <f t="shared" si="440"/>
        <v/>
      </c>
      <c r="O7017" s="55" t="str">
        <f t="shared" si="438"/>
        <v/>
      </c>
      <c r="P7017" s="104">
        <f t="shared" si="441"/>
        <v>14.70000000000482</v>
      </c>
      <c r="Q7017" s="58"/>
      <c r="R7017" s="58"/>
      <c r="S7017" s="102"/>
    </row>
    <row r="7018" spans="1:19" ht="12.5" customHeight="1" x14ac:dyDescent="0.35">
      <c r="A7018" s="60">
        <v>111</v>
      </c>
      <c r="B7018" s="60" t="s">
        <v>71</v>
      </c>
      <c r="C7018" s="68">
        <v>233.71369999999999</v>
      </c>
      <c r="D7018" s="58" t="s">
        <v>65</v>
      </c>
      <c r="E7018" s="60" t="s">
        <v>59</v>
      </c>
      <c r="F7018" s="60" t="s">
        <v>70</v>
      </c>
      <c r="G7018" s="60"/>
      <c r="H7018" s="60"/>
      <c r="I7018" s="60">
        <f t="shared" si="439"/>
        <v>0</v>
      </c>
      <c r="J7018" s="60">
        <f>IF(OR(I7018="",I7019="",I7020=""),"",(AVERAGEIF(A7018:A$10000,A7018,I7018:I$10000)))</f>
        <v>0</v>
      </c>
      <c r="K7018" s="60"/>
      <c r="L7018" s="60" t="str">
        <f>IF(O7018="","",A7018)</f>
        <v/>
      </c>
      <c r="M7018" s="60" t="str">
        <f>IF(O7018="","",(VLOOKUP(A7018,A7018:E14002,5,FALSE)))</f>
        <v/>
      </c>
      <c r="N7018" s="60" t="str">
        <f t="shared" si="440"/>
        <v/>
      </c>
      <c r="O7018" s="60" t="str">
        <f t="shared" si="438"/>
        <v/>
      </c>
      <c r="P7018" s="103">
        <f t="shared" si="441"/>
        <v>15.099999999989677</v>
      </c>
      <c r="Q7018" s="58"/>
      <c r="R7018" s="58"/>
      <c r="S7018" s="102"/>
    </row>
    <row r="7019" spans="1:19" ht="12.5" customHeight="1" x14ac:dyDescent="0.35">
      <c r="A7019" s="2">
        <v>111</v>
      </c>
      <c r="B7019" s="2" t="s">
        <v>71</v>
      </c>
      <c r="C7019" s="67">
        <v>233.7286</v>
      </c>
      <c r="D7019" t="s">
        <v>65</v>
      </c>
      <c r="E7019" s="2" t="s">
        <v>59</v>
      </c>
      <c r="F7019" s="2" t="s">
        <v>70</v>
      </c>
      <c r="G7019" s="2"/>
      <c r="I7019" s="60">
        <f t="shared" si="439"/>
        <v>0</v>
      </c>
      <c r="J7019" s="60">
        <f>IF(OR(I7019="",I7020="",I7021=""),"",(AVERAGEIF(A7019:A$10000,A7019,I7019:I$10000)))</f>
        <v>0</v>
      </c>
      <c r="K7019" s="60"/>
      <c r="L7019" s="55" t="str">
        <f>IF(O7019="","",A7019)</f>
        <v/>
      </c>
      <c r="M7019" s="60" t="str">
        <f>IF(O7019="","",(VLOOKUP(A7019,A7019:E14003,5,FALSE)))</f>
        <v/>
      </c>
      <c r="N7019" s="55" t="str">
        <f t="shared" si="440"/>
        <v/>
      </c>
      <c r="O7019" s="55" t="str">
        <f t="shared" si="438"/>
        <v/>
      </c>
      <c r="P7019" s="104">
        <f t="shared" si="441"/>
        <v>14.90000000001146</v>
      </c>
      <c r="Q7019" s="58"/>
      <c r="R7019" s="58"/>
      <c r="S7019" s="102"/>
    </row>
    <row r="7020" spans="1:19" ht="12.5" customHeight="1" x14ac:dyDescent="0.35">
      <c r="A7020" s="60">
        <v>111</v>
      </c>
      <c r="B7020" s="60" t="s">
        <v>71</v>
      </c>
      <c r="C7020" s="68">
        <v>233.75239999999999</v>
      </c>
      <c r="D7020" s="58" t="s">
        <v>65</v>
      </c>
      <c r="E7020" s="60" t="s">
        <v>59</v>
      </c>
      <c r="F7020" s="60" t="s">
        <v>70</v>
      </c>
      <c r="G7020" s="60"/>
      <c r="H7020" s="60"/>
      <c r="I7020" s="60">
        <f t="shared" si="439"/>
        <v>0</v>
      </c>
      <c r="J7020" s="60">
        <f>IF(OR(I7020="",I7021="",I7022=""),"",(AVERAGEIF(A7020:A$10000,A7020,I7020:I$10000)))</f>
        <v>0</v>
      </c>
      <c r="K7020" s="60"/>
      <c r="L7020" s="60" t="str">
        <f>IF(O7020="","",A7020)</f>
        <v/>
      </c>
      <c r="M7020" s="60" t="str">
        <f>IF(O7020="","",(VLOOKUP(A7020,A7020:E14004,5,FALSE)))</f>
        <v/>
      </c>
      <c r="N7020" s="60" t="str">
        <f t="shared" si="440"/>
        <v/>
      </c>
      <c r="O7020" s="60" t="str">
        <f t="shared" si="438"/>
        <v/>
      </c>
      <c r="P7020" s="103">
        <f t="shared" si="441"/>
        <v>23.79999999999427</v>
      </c>
      <c r="Q7020" s="58"/>
      <c r="R7020" s="58"/>
      <c r="S7020" s="102"/>
    </row>
    <row r="7021" spans="1:19" ht="12.5" customHeight="1" x14ac:dyDescent="0.35">
      <c r="A7021" s="2">
        <v>111</v>
      </c>
      <c r="B7021" s="2" t="s">
        <v>71</v>
      </c>
      <c r="C7021" s="67">
        <v>233.76929999999999</v>
      </c>
      <c r="D7021" t="s">
        <v>65</v>
      </c>
      <c r="E7021" s="2" t="s">
        <v>59</v>
      </c>
      <c r="F7021" s="2" t="s">
        <v>70</v>
      </c>
      <c r="G7021" s="2"/>
      <c r="I7021" s="60">
        <f t="shared" si="439"/>
        <v>0</v>
      </c>
      <c r="J7021" s="60">
        <f>IF(OR(I7021="",I7022="",I7023=""),"",(AVERAGEIF(A7021:A$10000,A7021,I7021:I$10000)))</f>
        <v>0</v>
      </c>
      <c r="K7021" s="60"/>
      <c r="L7021" s="55" t="str">
        <f>IF(O7021="","",A7021)</f>
        <v/>
      </c>
      <c r="M7021" s="60" t="str">
        <f>IF(O7021="","",(VLOOKUP(A7021,A7021:E14005,5,FALSE)))</f>
        <v/>
      </c>
      <c r="N7021" s="55" t="str">
        <f t="shared" si="440"/>
        <v/>
      </c>
      <c r="O7021" s="55" t="str">
        <f t="shared" si="438"/>
        <v/>
      </c>
      <c r="P7021" s="104">
        <f t="shared" si="441"/>
        <v>16.899999999992588</v>
      </c>
      <c r="Q7021" s="58"/>
      <c r="R7021" s="58"/>
      <c r="S7021" s="102"/>
    </row>
    <row r="7022" spans="1:19" ht="12.5" customHeight="1" x14ac:dyDescent="0.35">
      <c r="A7022" s="60">
        <v>111</v>
      </c>
      <c r="B7022" s="60" t="s">
        <v>71</v>
      </c>
      <c r="C7022" s="68">
        <v>233.7842</v>
      </c>
      <c r="D7022" s="58" t="s">
        <v>65</v>
      </c>
      <c r="E7022" s="60" t="s">
        <v>59</v>
      </c>
      <c r="F7022" s="60" t="s">
        <v>70</v>
      </c>
      <c r="G7022" s="60"/>
      <c r="H7022" s="60"/>
      <c r="I7022" s="60">
        <f t="shared" si="439"/>
        <v>0</v>
      </c>
      <c r="J7022" s="60">
        <f>IF(OR(I7022="",I7023="",I7024=""),"",(AVERAGEIF(A7022:A$10000,A7022,I7022:I$10000)))</f>
        <v>0</v>
      </c>
      <c r="K7022" s="60"/>
      <c r="L7022" s="60" t="str">
        <f>IF(O7022="","",A7022)</f>
        <v/>
      </c>
      <c r="M7022" s="60" t="str">
        <f>IF(O7022="","",(VLOOKUP(A7022,A7022:E14006,5,FALSE)))</f>
        <v/>
      </c>
      <c r="N7022" s="60" t="str">
        <f t="shared" si="440"/>
        <v/>
      </c>
      <c r="O7022" s="60" t="str">
        <f t="shared" si="438"/>
        <v/>
      </c>
      <c r="P7022" s="103">
        <f t="shared" si="441"/>
        <v>14.90000000001146</v>
      </c>
      <c r="Q7022" s="58"/>
      <c r="R7022" s="58"/>
      <c r="S7022" s="102"/>
    </row>
    <row r="7023" spans="1:19" ht="12.5" customHeight="1" x14ac:dyDescent="0.35">
      <c r="A7023" s="2">
        <v>111</v>
      </c>
      <c r="B7023" s="2" t="s">
        <v>71</v>
      </c>
      <c r="C7023" s="67">
        <v>233.7987</v>
      </c>
      <c r="D7023" t="s">
        <v>65</v>
      </c>
      <c r="E7023" s="2" t="s">
        <v>59</v>
      </c>
      <c r="F7023" s="2" t="s">
        <v>70</v>
      </c>
      <c r="G7023" s="2"/>
      <c r="I7023" s="60">
        <f t="shared" si="439"/>
        <v>0</v>
      </c>
      <c r="J7023" s="60">
        <f>IF(OR(I7023="",I7024="",I7025=""),"",(AVERAGEIF(A7023:A$10000,A7023,I7023:I$10000)))</f>
        <v>0</v>
      </c>
      <c r="K7023" s="60"/>
      <c r="L7023" s="55" t="str">
        <f>IF(O7023="","",A7023)</f>
        <v/>
      </c>
      <c r="M7023" s="60" t="str">
        <f>IF(O7023="","",(VLOOKUP(A7023,A7023:E14007,5,FALSE)))</f>
        <v/>
      </c>
      <c r="N7023" s="55" t="str">
        <f t="shared" si="440"/>
        <v/>
      </c>
      <c r="O7023" s="55" t="str">
        <f t="shared" si="438"/>
        <v/>
      </c>
      <c r="P7023" s="104">
        <f t="shared" si="441"/>
        <v>14.499999999998181</v>
      </c>
      <c r="Q7023" s="58"/>
      <c r="R7023" s="58"/>
      <c r="S7023" s="102"/>
    </row>
    <row r="7024" spans="1:19" ht="12.5" customHeight="1" x14ac:dyDescent="0.35">
      <c r="A7024" s="60">
        <v>111</v>
      </c>
      <c r="B7024" s="60" t="s">
        <v>71</v>
      </c>
      <c r="C7024" s="68">
        <v>233.81280000000001</v>
      </c>
      <c r="D7024" s="58" t="s">
        <v>65</v>
      </c>
      <c r="E7024" s="60" t="s">
        <v>59</v>
      </c>
      <c r="F7024" s="60" t="s">
        <v>70</v>
      </c>
      <c r="G7024" s="60"/>
      <c r="H7024" s="60"/>
      <c r="I7024" s="60">
        <f t="shared" si="439"/>
        <v>0</v>
      </c>
      <c r="J7024" s="60">
        <f>IF(OR(I7024="",I7025="",I7026=""),"",(AVERAGEIF(A7024:A$10000,A7024,I7024:I$10000)))</f>
        <v>0</v>
      </c>
      <c r="K7024" s="60"/>
      <c r="L7024" s="60" t="str">
        <f>IF(O7024="","",A7024)</f>
        <v/>
      </c>
      <c r="M7024" s="60" t="str">
        <f>IF(O7024="","",(VLOOKUP(A7024,A7024:E14008,5,FALSE)))</f>
        <v/>
      </c>
      <c r="N7024" s="60" t="str">
        <f t="shared" si="440"/>
        <v/>
      </c>
      <c r="O7024" s="60" t="str">
        <f t="shared" si="438"/>
        <v/>
      </c>
      <c r="P7024" s="103">
        <f t="shared" si="441"/>
        <v>14.100000000013324</v>
      </c>
      <c r="Q7024" s="58"/>
      <c r="R7024" s="58"/>
      <c r="S7024" s="102"/>
    </row>
    <row r="7025" spans="1:19" ht="12.5" customHeight="1" x14ac:dyDescent="0.35">
      <c r="A7025" s="2">
        <v>111</v>
      </c>
      <c r="B7025" s="2" t="s">
        <v>71</v>
      </c>
      <c r="C7025" s="67">
        <v>233.82859999999999</v>
      </c>
      <c r="D7025" t="s">
        <v>65</v>
      </c>
      <c r="E7025" s="2" t="s">
        <v>59</v>
      </c>
      <c r="F7025" s="2" t="s">
        <v>70</v>
      </c>
      <c r="G7025" s="2"/>
      <c r="I7025" s="60">
        <f t="shared" si="439"/>
        <v>0</v>
      </c>
      <c r="J7025" s="60">
        <f>IF(OR(I7025="",I7026="",I7027=""),"",(AVERAGEIF(A7025:A$10000,A7025,I7025:I$10000)))</f>
        <v>0</v>
      </c>
      <c r="K7025" s="60"/>
      <c r="L7025" s="55" t="str">
        <f>IF(O7025="","",A7025)</f>
        <v/>
      </c>
      <c r="M7025" s="60" t="str">
        <f>IF(O7025="","",(VLOOKUP(A7025,A7025:E14009,5,FALSE)))</f>
        <v/>
      </c>
      <c r="N7025" s="55" t="str">
        <f t="shared" si="440"/>
        <v/>
      </c>
      <c r="O7025" s="55" t="str">
        <f t="shared" si="438"/>
        <v/>
      </c>
      <c r="P7025" s="104">
        <f t="shared" si="441"/>
        <v>15.799999999984493</v>
      </c>
      <c r="Q7025" s="58"/>
      <c r="R7025" s="58"/>
      <c r="S7025" s="102"/>
    </row>
    <row r="7026" spans="1:19" ht="12.5" customHeight="1" x14ac:dyDescent="0.35">
      <c r="A7026" s="60">
        <v>111</v>
      </c>
      <c r="B7026" s="60" t="s">
        <v>71</v>
      </c>
      <c r="C7026" s="68">
        <v>233.84370000000001</v>
      </c>
      <c r="D7026" s="58" t="s">
        <v>65</v>
      </c>
      <c r="E7026" s="60" t="s">
        <v>59</v>
      </c>
      <c r="F7026" s="60" t="s">
        <v>70</v>
      </c>
      <c r="G7026" s="60"/>
      <c r="H7026" s="60"/>
      <c r="I7026" s="60">
        <f t="shared" si="439"/>
        <v>0</v>
      </c>
      <c r="J7026" s="60">
        <f>IF(OR(I7026="",I7027="",I7028=""),"",(AVERAGEIF(A7026:A$10000,A7026,I7026:I$10000)))</f>
        <v>0</v>
      </c>
      <c r="K7026" s="60"/>
      <c r="L7026" s="60" t="str">
        <f>IF(O7026="","",A7026)</f>
        <v/>
      </c>
      <c r="M7026" s="60" t="str">
        <f>IF(O7026="","",(VLOOKUP(A7026,A7026:E14010,5,FALSE)))</f>
        <v/>
      </c>
      <c r="N7026" s="60" t="str">
        <f t="shared" si="440"/>
        <v/>
      </c>
      <c r="O7026" s="60" t="str">
        <f t="shared" si="438"/>
        <v/>
      </c>
      <c r="P7026" s="103">
        <f t="shared" si="441"/>
        <v>15.100000000018099</v>
      </c>
      <c r="Q7026" s="58"/>
      <c r="R7026" s="58"/>
      <c r="S7026" s="102"/>
    </row>
    <row r="7027" spans="1:19" ht="12.5" customHeight="1" x14ac:dyDescent="0.35">
      <c r="A7027" s="2">
        <v>112</v>
      </c>
      <c r="B7027" s="2" t="s">
        <v>69</v>
      </c>
      <c r="C7027" s="67">
        <v>234.86879999999999</v>
      </c>
      <c r="D7027" t="s">
        <v>65</v>
      </c>
      <c r="E7027" s="2" t="s">
        <v>58</v>
      </c>
      <c r="F7027" s="2" t="s">
        <v>70</v>
      </c>
      <c r="G7027" s="2"/>
      <c r="I7027" s="60">
        <f t="shared" si="439"/>
        <v>0</v>
      </c>
      <c r="J7027" s="60">
        <f>IF(OR(I7027="",I7028="",I7029=""),"",(AVERAGEIF(A7027:A$10000,A7027,I7027:I$10000)))</f>
        <v>0</v>
      </c>
      <c r="K7027" s="60"/>
      <c r="L7027" s="55" t="str">
        <f>IF(O7027="","",A7027)</f>
        <v/>
      </c>
      <c r="M7027" s="60" t="str">
        <f>IF(O7027="","",(VLOOKUP(A7027,A7027:E14011,5,FALSE)))</f>
        <v/>
      </c>
      <c r="N7027" s="55" t="str">
        <f t="shared" si="440"/>
        <v/>
      </c>
      <c r="O7027" s="55" t="str">
        <f t="shared" si="438"/>
        <v/>
      </c>
      <c r="P7027" s="104" t="str">
        <f t="shared" si="441"/>
        <v/>
      </c>
      <c r="Q7027" s="58"/>
      <c r="R7027" s="58"/>
      <c r="S7027" s="102"/>
    </row>
    <row r="7028" spans="1:19" ht="12.5" customHeight="1" x14ac:dyDescent="0.35">
      <c r="A7028" s="60">
        <v>112</v>
      </c>
      <c r="B7028" s="60" t="s">
        <v>69</v>
      </c>
      <c r="C7028" s="68">
        <v>234.8828</v>
      </c>
      <c r="D7028" s="58" t="s">
        <v>65</v>
      </c>
      <c r="E7028" s="60" t="s">
        <v>58</v>
      </c>
      <c r="F7028" s="60" t="s">
        <v>70</v>
      </c>
      <c r="G7028" s="60"/>
      <c r="H7028" s="60"/>
      <c r="I7028" s="60">
        <f t="shared" si="439"/>
        <v>0</v>
      </c>
      <c r="J7028" s="60">
        <f>IF(OR(I7028="",I7029="",I7030=""),"",(AVERAGEIF(A7028:A$10000,A7028,I7028:I$10000)))</f>
        <v>0</v>
      </c>
      <c r="K7028" s="60"/>
      <c r="L7028" s="60" t="str">
        <f>IF(O7028="","",A7028)</f>
        <v/>
      </c>
      <c r="M7028" s="60" t="str">
        <f>IF(O7028="","",(VLOOKUP(A7028,A7028:E14012,5,FALSE)))</f>
        <v/>
      </c>
      <c r="N7028" s="60" t="str">
        <f t="shared" si="440"/>
        <v/>
      </c>
      <c r="O7028" s="60" t="str">
        <f t="shared" si="438"/>
        <v/>
      </c>
      <c r="P7028" s="103">
        <f t="shared" si="441"/>
        <v>14.000000000010004</v>
      </c>
      <c r="Q7028" s="58"/>
      <c r="R7028" s="58"/>
      <c r="S7028" s="102"/>
    </row>
    <row r="7029" spans="1:19" ht="12.5" customHeight="1" x14ac:dyDescent="0.35">
      <c r="A7029" s="2">
        <v>112</v>
      </c>
      <c r="B7029" s="2" t="s">
        <v>69</v>
      </c>
      <c r="C7029" s="67">
        <v>234.89779999999999</v>
      </c>
      <c r="D7029" t="s">
        <v>65</v>
      </c>
      <c r="E7029" s="2" t="s">
        <v>58</v>
      </c>
      <c r="F7029" s="2" t="s">
        <v>70</v>
      </c>
      <c r="G7029" s="2"/>
      <c r="I7029" s="60">
        <f t="shared" si="439"/>
        <v>0</v>
      </c>
      <c r="J7029" s="60">
        <f>IF(OR(I7029="",I7030="",I7031=""),"",(AVERAGEIF(A7029:A$10000,A7029,I7029:I$10000)))</f>
        <v>0</v>
      </c>
      <c r="K7029" s="60"/>
      <c r="L7029" s="55" t="str">
        <f>IF(O7029="","",A7029)</f>
        <v/>
      </c>
      <c r="M7029" s="60" t="str">
        <f>IF(O7029="","",(VLOOKUP(A7029,A7029:E14013,5,FALSE)))</f>
        <v/>
      </c>
      <c r="N7029" s="55" t="str">
        <f t="shared" si="440"/>
        <v/>
      </c>
      <c r="O7029" s="55" t="str">
        <f t="shared" si="438"/>
        <v/>
      </c>
      <c r="P7029" s="104">
        <f t="shared" si="441"/>
        <v>14.999999999986358</v>
      </c>
      <c r="Q7029" s="58"/>
      <c r="R7029" s="58"/>
      <c r="S7029" s="102"/>
    </row>
    <row r="7030" spans="1:19" ht="12.5" customHeight="1" x14ac:dyDescent="0.35">
      <c r="A7030" s="60">
        <v>112</v>
      </c>
      <c r="B7030" s="60" t="s">
        <v>69</v>
      </c>
      <c r="C7030" s="68">
        <v>234.91210000000001</v>
      </c>
      <c r="D7030" s="58" t="s">
        <v>65</v>
      </c>
      <c r="E7030" s="60" t="s">
        <v>58</v>
      </c>
      <c r="F7030" s="60" t="s">
        <v>70</v>
      </c>
      <c r="G7030" s="60"/>
      <c r="H7030" s="60"/>
      <c r="I7030" s="60">
        <f t="shared" si="439"/>
        <v>0</v>
      </c>
      <c r="J7030" s="60">
        <f>IF(OR(I7030="",I7031="",I7032=""),"",(AVERAGEIF(A7030:A$10000,A7030,I7030:I$10000)))</f>
        <v>0</v>
      </c>
      <c r="K7030" s="60"/>
      <c r="L7030" s="60" t="str">
        <f>IF(O7030="","",A7030)</f>
        <v/>
      </c>
      <c r="M7030" s="60" t="str">
        <f>IF(O7030="","",(VLOOKUP(A7030,A7030:E14014,5,FALSE)))</f>
        <v/>
      </c>
      <c r="N7030" s="60" t="str">
        <f t="shared" si="440"/>
        <v/>
      </c>
      <c r="O7030" s="60" t="str">
        <f t="shared" si="438"/>
        <v/>
      </c>
      <c r="P7030" s="103">
        <f t="shared" si="441"/>
        <v>14.300000000019963</v>
      </c>
      <c r="Q7030" s="58"/>
      <c r="R7030" s="58"/>
      <c r="S7030" s="102"/>
    </row>
    <row r="7031" spans="1:19" ht="12.5" customHeight="1" x14ac:dyDescent="0.35">
      <c r="A7031" s="2">
        <v>112</v>
      </c>
      <c r="B7031" s="2" t="s">
        <v>69</v>
      </c>
      <c r="C7031" s="67">
        <v>234.92699999999999</v>
      </c>
      <c r="D7031" t="s">
        <v>65</v>
      </c>
      <c r="E7031" s="2" t="s">
        <v>58</v>
      </c>
      <c r="F7031" s="2" t="s">
        <v>70</v>
      </c>
      <c r="G7031" s="2"/>
      <c r="I7031" s="60">
        <f t="shared" si="439"/>
        <v>0</v>
      </c>
      <c r="J7031" s="60">
        <f>IF(OR(I7031="",I7032="",I7033=""),"",(AVERAGEIF(A7031:A$10000,A7031,I7031:I$10000)))</f>
        <v>0</v>
      </c>
      <c r="K7031" s="60"/>
      <c r="L7031" s="55" t="str">
        <f>IF(O7031="","",A7031)</f>
        <v/>
      </c>
      <c r="M7031" s="60" t="str">
        <f>IF(O7031="","",(VLOOKUP(A7031,A7031:E14015,5,FALSE)))</f>
        <v/>
      </c>
      <c r="N7031" s="55" t="str">
        <f t="shared" si="440"/>
        <v/>
      </c>
      <c r="O7031" s="55" t="str">
        <f t="shared" si="438"/>
        <v/>
      </c>
      <c r="P7031" s="104">
        <f t="shared" si="441"/>
        <v>14.899999999983038</v>
      </c>
      <c r="Q7031" s="58"/>
      <c r="R7031" s="58"/>
      <c r="S7031" s="102"/>
    </row>
    <row r="7032" spans="1:19" ht="12.5" customHeight="1" x14ac:dyDescent="0.35">
      <c r="A7032" s="60">
        <v>112</v>
      </c>
      <c r="B7032" s="60" t="s">
        <v>69</v>
      </c>
      <c r="C7032" s="68">
        <v>234.941</v>
      </c>
      <c r="D7032" s="58" t="s">
        <v>65</v>
      </c>
      <c r="E7032" s="60" t="s">
        <v>58</v>
      </c>
      <c r="F7032" s="60" t="s">
        <v>70</v>
      </c>
      <c r="G7032" s="60"/>
      <c r="H7032" s="60"/>
      <c r="I7032" s="60">
        <f t="shared" si="439"/>
        <v>0</v>
      </c>
      <c r="J7032" s="60">
        <f>IF(OR(I7032="",I7033="",I7034=""),"",(AVERAGEIF(A7032:A$10000,A7032,I7032:I$10000)))</f>
        <v>0</v>
      </c>
      <c r="K7032" s="60"/>
      <c r="L7032" s="60" t="str">
        <f>IF(O7032="","",A7032)</f>
        <v/>
      </c>
      <c r="M7032" s="60" t="str">
        <f>IF(O7032="","",(VLOOKUP(A7032,A7032:E14016,5,FALSE)))</f>
        <v/>
      </c>
      <c r="N7032" s="60" t="str">
        <f t="shared" si="440"/>
        <v/>
      </c>
      <c r="O7032" s="60" t="str">
        <f t="shared" si="438"/>
        <v/>
      </c>
      <c r="P7032" s="103">
        <f t="shared" si="441"/>
        <v>14.000000000010004</v>
      </c>
      <c r="Q7032" s="58"/>
      <c r="R7032" s="58"/>
      <c r="S7032" s="102"/>
    </row>
    <row r="7033" spans="1:19" ht="12.5" customHeight="1" x14ac:dyDescent="0.35">
      <c r="A7033" s="2">
        <v>112</v>
      </c>
      <c r="B7033" s="2" t="s">
        <v>69</v>
      </c>
      <c r="C7033" s="67">
        <v>234.9554</v>
      </c>
      <c r="D7033" t="s">
        <v>65</v>
      </c>
      <c r="E7033" s="2" t="s">
        <v>58</v>
      </c>
      <c r="F7033" s="2" t="s">
        <v>70</v>
      </c>
      <c r="G7033" s="2"/>
      <c r="I7033" s="60">
        <f t="shared" si="439"/>
        <v>0</v>
      </c>
      <c r="J7033" s="60">
        <f>IF(OR(I7033="",I7034="",I7035=""),"",(AVERAGEIF(A7033:A$10000,A7033,I7033:I$10000)))</f>
        <v>0</v>
      </c>
      <c r="K7033" s="60"/>
      <c r="L7033" s="55" t="str">
        <f>IF(O7033="","",A7033)</f>
        <v/>
      </c>
      <c r="M7033" s="60" t="str">
        <f>IF(O7033="","",(VLOOKUP(A7033,A7033:E14017,5,FALSE)))</f>
        <v/>
      </c>
      <c r="N7033" s="55" t="str">
        <f t="shared" si="440"/>
        <v/>
      </c>
      <c r="O7033" s="55" t="str">
        <f t="shared" si="438"/>
        <v/>
      </c>
      <c r="P7033" s="104">
        <f t="shared" si="441"/>
        <v>14.399999999994861</v>
      </c>
      <c r="Q7033" s="58"/>
      <c r="R7033" s="58"/>
      <c r="S7033" s="102"/>
    </row>
    <row r="7034" spans="1:19" ht="12.5" customHeight="1" x14ac:dyDescent="0.35">
      <c r="A7034" s="60">
        <v>112</v>
      </c>
      <c r="B7034" s="60" t="s">
        <v>69</v>
      </c>
      <c r="C7034" s="68">
        <v>234.9796</v>
      </c>
      <c r="D7034" s="58" t="s">
        <v>65</v>
      </c>
      <c r="E7034" s="60" t="s">
        <v>58</v>
      </c>
      <c r="F7034" s="60" t="s">
        <v>70</v>
      </c>
      <c r="G7034" s="60"/>
      <c r="H7034" s="60"/>
      <c r="I7034" s="60">
        <f t="shared" si="439"/>
        <v>0</v>
      </c>
      <c r="J7034" s="60">
        <f>IF(OR(I7034="",I7035="",I7036=""),"",(AVERAGEIF(A7034:A$10000,A7034,I7034:I$10000)))</f>
        <v>0</v>
      </c>
      <c r="K7034" s="60"/>
      <c r="L7034" s="60" t="str">
        <f>IF(O7034="","",A7034)</f>
        <v/>
      </c>
      <c r="M7034" s="60" t="str">
        <f>IF(O7034="","",(VLOOKUP(A7034,A7034:E14018,5,FALSE)))</f>
        <v/>
      </c>
      <c r="N7034" s="60" t="str">
        <f t="shared" si="440"/>
        <v/>
      </c>
      <c r="O7034" s="60" t="str">
        <f t="shared" si="438"/>
        <v/>
      </c>
      <c r="P7034" s="103">
        <f t="shared" si="441"/>
        <v>24.200000000007549</v>
      </c>
      <c r="Q7034" s="58"/>
      <c r="R7034" s="58"/>
      <c r="S7034" s="102"/>
    </row>
    <row r="7035" spans="1:19" ht="12.5" customHeight="1" x14ac:dyDescent="0.35">
      <c r="A7035" s="2">
        <v>112</v>
      </c>
      <c r="B7035" s="2" t="s">
        <v>69</v>
      </c>
      <c r="C7035" s="67">
        <v>235.00129999999999</v>
      </c>
      <c r="D7035" t="s">
        <v>65</v>
      </c>
      <c r="E7035" s="2" t="s">
        <v>58</v>
      </c>
      <c r="F7035" s="2" t="s">
        <v>70</v>
      </c>
      <c r="G7035" s="2"/>
      <c r="I7035" s="60">
        <f t="shared" si="439"/>
        <v>0</v>
      </c>
      <c r="J7035" s="60">
        <f>IF(OR(I7035="",I7036="",I7037=""),"",(AVERAGEIF(A7035:A$10000,A7035,I7035:I$10000)))</f>
        <v>0</v>
      </c>
      <c r="K7035" s="60"/>
      <c r="L7035" s="55" t="str">
        <f>IF(O7035="","",A7035)</f>
        <v/>
      </c>
      <c r="M7035" s="60" t="str">
        <f>IF(O7035="","",(VLOOKUP(A7035,A7035:E14019,5,FALSE)))</f>
        <v/>
      </c>
      <c r="N7035" s="55" t="str">
        <f t="shared" si="440"/>
        <v/>
      </c>
      <c r="O7035" s="55" t="str">
        <f t="shared" si="438"/>
        <v/>
      </c>
      <c r="P7035" s="104">
        <f t="shared" si="441"/>
        <v>21.699999999981401</v>
      </c>
      <c r="Q7035" s="58"/>
      <c r="R7035" s="58"/>
      <c r="S7035" s="102"/>
    </row>
    <row r="7036" spans="1:19" ht="12.5" customHeight="1" x14ac:dyDescent="0.35">
      <c r="A7036" s="60">
        <v>112</v>
      </c>
      <c r="B7036" s="60" t="s">
        <v>69</v>
      </c>
      <c r="C7036" s="68">
        <v>235.02090000000001</v>
      </c>
      <c r="D7036" s="58" t="s">
        <v>65</v>
      </c>
      <c r="E7036" s="60" t="s">
        <v>58</v>
      </c>
      <c r="F7036" s="60" t="s">
        <v>70</v>
      </c>
      <c r="G7036" s="60"/>
      <c r="H7036" s="60"/>
      <c r="I7036" s="60">
        <f t="shared" si="439"/>
        <v>0</v>
      </c>
      <c r="J7036" s="60">
        <f>IF(OR(I7036="",I7037="",I7038=""),"",(AVERAGEIF(A7036:A$10000,A7036,I7036:I$10000)))</f>
        <v>0</v>
      </c>
      <c r="K7036" s="60"/>
      <c r="L7036" s="60" t="str">
        <f>IF(O7036="","",A7036)</f>
        <v/>
      </c>
      <c r="M7036" s="60" t="str">
        <f>IF(O7036="","",(VLOOKUP(A7036,A7036:E14020,5,FALSE)))</f>
        <v/>
      </c>
      <c r="N7036" s="60" t="str">
        <f t="shared" si="440"/>
        <v/>
      </c>
      <c r="O7036" s="60" t="str">
        <f t="shared" si="438"/>
        <v/>
      </c>
      <c r="P7036" s="103">
        <f t="shared" si="441"/>
        <v>19.600000000025375</v>
      </c>
      <c r="Q7036" s="58"/>
      <c r="R7036" s="58"/>
      <c r="S7036" s="102"/>
    </row>
    <row r="7037" spans="1:19" ht="12.5" customHeight="1" x14ac:dyDescent="0.35">
      <c r="A7037" s="2">
        <v>112</v>
      </c>
      <c r="B7037" s="2" t="s">
        <v>69</v>
      </c>
      <c r="C7037" s="67">
        <v>235.03360000000001</v>
      </c>
      <c r="D7037" t="s">
        <v>65</v>
      </c>
      <c r="E7037" s="2" t="s">
        <v>58</v>
      </c>
      <c r="F7037" s="2" t="s">
        <v>70</v>
      </c>
      <c r="G7037" s="2"/>
      <c r="I7037" s="60">
        <f t="shared" si="439"/>
        <v>0</v>
      </c>
      <c r="J7037" s="60">
        <f>IF(OR(I7037="",I7038="",I7039=""),"",(AVERAGEIF(A7037:A$10000,A7037,I7037:I$10000)))</f>
        <v>0</v>
      </c>
      <c r="K7037" s="60"/>
      <c r="L7037" s="55" t="str">
        <f>IF(O7037="","",A7037)</f>
        <v/>
      </c>
      <c r="M7037" s="60" t="str">
        <f>IF(O7037="","",(VLOOKUP(A7037,A7037:E14021,5,FALSE)))</f>
        <v/>
      </c>
      <c r="N7037" s="55" t="str">
        <f t="shared" si="440"/>
        <v/>
      </c>
      <c r="O7037" s="55" t="str">
        <f t="shared" si="438"/>
        <v/>
      </c>
      <c r="P7037" s="104">
        <f t="shared" si="441"/>
        <v>12.699999999995271</v>
      </c>
      <c r="Q7037" s="58"/>
      <c r="R7037" s="58"/>
      <c r="S7037" s="102"/>
    </row>
    <row r="7038" spans="1:19" ht="12.5" customHeight="1" x14ac:dyDescent="0.35">
      <c r="A7038" s="60">
        <v>112</v>
      </c>
      <c r="B7038" s="60" t="s">
        <v>69</v>
      </c>
      <c r="C7038" s="68">
        <v>235.04769999999999</v>
      </c>
      <c r="D7038" s="58" t="s">
        <v>65</v>
      </c>
      <c r="E7038" s="60" t="s">
        <v>58</v>
      </c>
      <c r="F7038" s="60" t="s">
        <v>70</v>
      </c>
      <c r="G7038" s="60"/>
      <c r="H7038" s="60"/>
      <c r="I7038" s="60">
        <f t="shared" si="439"/>
        <v>0</v>
      </c>
      <c r="J7038" s="60">
        <f>IF(OR(I7038="",I7039="",I7040=""),"",(AVERAGEIF(A7038:A$10000,A7038,I7038:I$10000)))</f>
        <v>0</v>
      </c>
      <c r="K7038" s="60"/>
      <c r="L7038" s="60" t="str">
        <f>IF(O7038="","",A7038)</f>
        <v/>
      </c>
      <c r="M7038" s="60" t="str">
        <f>IF(O7038="","",(VLOOKUP(A7038,A7038:E14022,5,FALSE)))</f>
        <v/>
      </c>
      <c r="N7038" s="60" t="str">
        <f t="shared" si="440"/>
        <v/>
      </c>
      <c r="O7038" s="60" t="str">
        <f t="shared" si="438"/>
        <v/>
      </c>
      <c r="P7038" s="103">
        <f t="shared" si="441"/>
        <v>14.099999999984902</v>
      </c>
      <c r="Q7038" s="58"/>
      <c r="R7038" s="58"/>
      <c r="S7038" s="102"/>
    </row>
    <row r="7039" spans="1:19" ht="12.5" customHeight="1" x14ac:dyDescent="0.35">
      <c r="A7039" s="2">
        <v>112</v>
      </c>
      <c r="B7039" s="2" t="s">
        <v>69</v>
      </c>
      <c r="C7039" s="67">
        <v>235.0624</v>
      </c>
      <c r="D7039" t="s">
        <v>65</v>
      </c>
      <c r="E7039" s="2" t="s">
        <v>58</v>
      </c>
      <c r="F7039" s="2" t="s">
        <v>70</v>
      </c>
      <c r="G7039" s="2"/>
      <c r="I7039" s="60">
        <f t="shared" si="439"/>
        <v>0</v>
      </c>
      <c r="J7039" s="60">
        <f>IF(OR(I7039="",I7040="",I7041=""),"",(AVERAGEIF(A7039:A$10000,A7039,I7039:I$10000)))</f>
        <v>0</v>
      </c>
      <c r="K7039" s="60"/>
      <c r="L7039" s="55" t="str">
        <f>IF(O7039="","",A7039)</f>
        <v/>
      </c>
      <c r="M7039" s="60" t="str">
        <f>IF(O7039="","",(VLOOKUP(A7039,A7039:E14023,5,FALSE)))</f>
        <v/>
      </c>
      <c r="N7039" s="55" t="str">
        <f t="shared" si="440"/>
        <v/>
      </c>
      <c r="O7039" s="55" t="str">
        <f t="shared" si="438"/>
        <v/>
      </c>
      <c r="P7039" s="104">
        <f t="shared" si="441"/>
        <v>14.70000000000482</v>
      </c>
      <c r="Q7039" s="58"/>
      <c r="R7039" s="58"/>
      <c r="S7039" s="102"/>
    </row>
    <row r="7040" spans="1:19" ht="12.5" customHeight="1" x14ac:dyDescent="0.35">
      <c r="A7040" s="60">
        <v>112</v>
      </c>
      <c r="B7040" s="60" t="s">
        <v>69</v>
      </c>
      <c r="C7040" s="68">
        <v>235.07730000000001</v>
      </c>
      <c r="D7040" s="58" t="s">
        <v>65</v>
      </c>
      <c r="E7040" s="60" t="s">
        <v>58</v>
      </c>
      <c r="F7040" s="60" t="s">
        <v>70</v>
      </c>
      <c r="G7040" s="60"/>
      <c r="H7040" s="60"/>
      <c r="I7040" s="60">
        <f t="shared" si="439"/>
        <v>0</v>
      </c>
      <c r="J7040" s="60">
        <f>IF(OR(I7040="",I7041="",I7042=""),"",(AVERAGEIF(A7040:A$10000,A7040,I7040:I$10000)))</f>
        <v>0</v>
      </c>
      <c r="K7040" s="60"/>
      <c r="L7040" s="60" t="str">
        <f>IF(O7040="","",A7040)</f>
        <v/>
      </c>
      <c r="M7040" s="60" t="str">
        <f>IF(O7040="","",(VLOOKUP(A7040,A7040:E14024,5,FALSE)))</f>
        <v/>
      </c>
      <c r="N7040" s="60" t="str">
        <f t="shared" si="440"/>
        <v/>
      </c>
      <c r="O7040" s="60" t="str">
        <f t="shared" si="438"/>
        <v/>
      </c>
      <c r="P7040" s="103">
        <f t="shared" si="441"/>
        <v>14.90000000001146</v>
      </c>
      <c r="Q7040" s="58"/>
      <c r="R7040" s="58"/>
      <c r="S7040" s="102"/>
    </row>
    <row r="7041" spans="1:19" ht="12.5" customHeight="1" x14ac:dyDescent="0.35">
      <c r="A7041" s="2">
        <v>112</v>
      </c>
      <c r="B7041" s="2" t="s">
        <v>69</v>
      </c>
      <c r="C7041" s="67">
        <v>235.0917</v>
      </c>
      <c r="D7041" t="s">
        <v>65</v>
      </c>
      <c r="E7041" s="2" t="s">
        <v>58</v>
      </c>
      <c r="F7041" s="2" t="s">
        <v>70</v>
      </c>
      <c r="G7041" s="2"/>
      <c r="I7041" s="60">
        <f t="shared" si="439"/>
        <v>0</v>
      </c>
      <c r="J7041" s="60">
        <f>IF(OR(I7041="",I7042="",I7043=""),"",(AVERAGEIF(A7041:A$10000,A7041,I7041:I$10000)))</f>
        <v>0</v>
      </c>
      <c r="K7041" s="60"/>
      <c r="L7041" s="55" t="str">
        <f>IF(O7041="","",A7041)</f>
        <v/>
      </c>
      <c r="M7041" s="60" t="str">
        <f>IF(O7041="","",(VLOOKUP(A7041,A7041:E14025,5,FALSE)))</f>
        <v/>
      </c>
      <c r="N7041" s="55" t="str">
        <f t="shared" si="440"/>
        <v/>
      </c>
      <c r="O7041" s="55" t="str">
        <f t="shared" si="438"/>
        <v/>
      </c>
      <c r="P7041" s="104">
        <f t="shared" si="441"/>
        <v>14.399999999994861</v>
      </c>
      <c r="Q7041" s="58"/>
      <c r="R7041" s="58"/>
      <c r="S7041" s="102"/>
    </row>
    <row r="7042" spans="1:19" ht="12.5" customHeight="1" x14ac:dyDescent="0.35">
      <c r="A7042" s="60">
        <v>112</v>
      </c>
      <c r="B7042" s="60" t="s">
        <v>69</v>
      </c>
      <c r="C7042" s="68">
        <v>235.1063</v>
      </c>
      <c r="D7042" s="58" t="s">
        <v>65</v>
      </c>
      <c r="E7042" s="60" t="s">
        <v>58</v>
      </c>
      <c r="F7042" s="60" t="s">
        <v>70</v>
      </c>
      <c r="G7042" s="60"/>
      <c r="H7042" s="60"/>
      <c r="I7042" s="60">
        <f t="shared" si="439"/>
        <v>0</v>
      </c>
      <c r="J7042" s="60">
        <f>IF(OR(I7042="",I7043="",I7044=""),"",(AVERAGEIF(A7042:A$10000,A7042,I7042:I$10000)))</f>
        <v>0</v>
      </c>
      <c r="K7042" s="60"/>
      <c r="L7042" s="60" t="str">
        <f>IF(O7042="","",A7042)</f>
        <v/>
      </c>
      <c r="M7042" s="60" t="str">
        <f>IF(O7042="","",(VLOOKUP(A7042,A7042:E14026,5,FALSE)))</f>
        <v/>
      </c>
      <c r="N7042" s="60" t="str">
        <f t="shared" si="440"/>
        <v/>
      </c>
      <c r="O7042" s="60" t="str">
        <f t="shared" si="438"/>
        <v/>
      </c>
      <c r="P7042" s="103">
        <f t="shared" si="441"/>
        <v>14.600000000001501</v>
      </c>
      <c r="Q7042" s="58"/>
      <c r="R7042" s="58"/>
      <c r="S7042" s="102"/>
    </row>
    <row r="7043" spans="1:19" ht="12.5" customHeight="1" x14ac:dyDescent="0.35">
      <c r="A7043" s="2">
        <v>112</v>
      </c>
      <c r="B7043" s="2" t="s">
        <v>69</v>
      </c>
      <c r="C7043" s="67">
        <v>235.12100000000001</v>
      </c>
      <c r="D7043" t="s">
        <v>65</v>
      </c>
      <c r="E7043" s="2" t="s">
        <v>58</v>
      </c>
      <c r="F7043" s="2" t="s">
        <v>70</v>
      </c>
      <c r="G7043" s="2"/>
      <c r="I7043" s="60">
        <f t="shared" si="439"/>
        <v>0</v>
      </c>
      <c r="J7043" s="60">
        <f>IF(OR(I7043="",I7044="",I7045=""),"",(AVERAGEIF(A7043:A$10000,A7043,I7043:I$10000)))</f>
        <v>0</v>
      </c>
      <c r="K7043" s="60"/>
      <c r="L7043" s="55" t="str">
        <f>IF(O7043="","",A7043)</f>
        <v/>
      </c>
      <c r="M7043" s="60" t="str">
        <f>IF(O7043="","",(VLOOKUP(A7043,A7043:E14027,5,FALSE)))</f>
        <v/>
      </c>
      <c r="N7043" s="55" t="str">
        <f t="shared" si="440"/>
        <v/>
      </c>
      <c r="O7043" s="55" t="str">
        <f t="shared" si="438"/>
        <v/>
      </c>
      <c r="P7043" s="104">
        <f t="shared" si="441"/>
        <v>14.70000000000482</v>
      </c>
      <c r="Q7043" s="58"/>
      <c r="R7043" s="58"/>
      <c r="S7043" s="102"/>
    </row>
    <row r="7044" spans="1:19" ht="12.5" customHeight="1" x14ac:dyDescent="0.35">
      <c r="A7044" s="60">
        <v>112</v>
      </c>
      <c r="B7044" s="60" t="s">
        <v>69</v>
      </c>
      <c r="C7044" s="68">
        <v>235.13820000000001</v>
      </c>
      <c r="D7044" s="58" t="s">
        <v>65</v>
      </c>
      <c r="E7044" s="60" t="s">
        <v>58</v>
      </c>
      <c r="F7044" s="60" t="s">
        <v>70</v>
      </c>
      <c r="G7044" s="60"/>
      <c r="H7044" s="60"/>
      <c r="I7044" s="60">
        <f t="shared" si="439"/>
        <v>0</v>
      </c>
      <c r="J7044" s="60">
        <f>IF(OR(I7044="",I7045="",I7046=""),"",(AVERAGEIF(A7044:A$10000,A7044,I7044:I$10000)))</f>
        <v>0</v>
      </c>
      <c r="K7044" s="60"/>
      <c r="L7044" s="60" t="str">
        <f>IF(O7044="","",A7044)</f>
        <v/>
      </c>
      <c r="M7044" s="60" t="str">
        <f>IF(O7044="","",(VLOOKUP(A7044,A7044:E14028,5,FALSE)))</f>
        <v/>
      </c>
      <c r="N7044" s="60" t="str">
        <f t="shared" si="440"/>
        <v/>
      </c>
      <c r="O7044" s="60" t="str">
        <f t="shared" si="438"/>
        <v/>
      </c>
      <c r="P7044" s="103">
        <f t="shared" si="441"/>
        <v>17.200000000002547</v>
      </c>
      <c r="Q7044" s="58"/>
      <c r="R7044" s="58"/>
      <c r="S7044" s="102"/>
    </row>
    <row r="7045" spans="1:19" ht="12.5" customHeight="1" x14ac:dyDescent="0.35">
      <c r="A7045" s="2">
        <v>112</v>
      </c>
      <c r="B7045" s="2" t="s">
        <v>69</v>
      </c>
      <c r="C7045" s="67">
        <v>235.15710000000001</v>
      </c>
      <c r="D7045" t="s">
        <v>65</v>
      </c>
      <c r="E7045" s="2" t="s">
        <v>58</v>
      </c>
      <c r="F7045" s="2" t="s">
        <v>70</v>
      </c>
      <c r="G7045" s="2"/>
      <c r="I7045" s="60">
        <f t="shared" si="439"/>
        <v>0</v>
      </c>
      <c r="J7045" s="60">
        <f>IF(OR(I7045="",I7046="",I7047=""),"",(AVERAGEIF(A7045:A$10000,A7045,I7045:I$10000)))</f>
        <v>0</v>
      </c>
      <c r="K7045" s="60"/>
      <c r="L7045" s="55" t="str">
        <f>IF(O7045="","",A7045)</f>
        <v/>
      </c>
      <c r="M7045" s="60" t="str">
        <f>IF(O7045="","",(VLOOKUP(A7045,A7045:E14029,5,FALSE)))</f>
        <v/>
      </c>
      <c r="N7045" s="55" t="str">
        <f t="shared" si="440"/>
        <v/>
      </c>
      <c r="O7045" s="55" t="str">
        <f t="shared" si="438"/>
        <v/>
      </c>
      <c r="P7045" s="104">
        <f t="shared" si="441"/>
        <v>18.900000000002137</v>
      </c>
      <c r="Q7045" s="58"/>
      <c r="R7045" s="58"/>
      <c r="S7045" s="102"/>
    </row>
    <row r="7046" spans="1:19" ht="12.5" customHeight="1" x14ac:dyDescent="0.35">
      <c r="A7046" s="60">
        <v>112</v>
      </c>
      <c r="B7046" s="60" t="s">
        <v>69</v>
      </c>
      <c r="C7046" s="68">
        <v>235.1841</v>
      </c>
      <c r="D7046" s="58" t="s">
        <v>65</v>
      </c>
      <c r="E7046" s="60" t="s">
        <v>58</v>
      </c>
      <c r="F7046" s="60" t="s">
        <v>70</v>
      </c>
      <c r="G7046" s="60"/>
      <c r="H7046" s="60"/>
      <c r="I7046" s="60">
        <f t="shared" si="439"/>
        <v>0</v>
      </c>
      <c r="J7046" s="60">
        <f>IF(OR(I7046="",I7047="",I7048=""),"",(AVERAGEIF(A7046:A$10000,A7046,I7046:I$10000)))</f>
        <v>0</v>
      </c>
      <c r="K7046" s="60"/>
      <c r="L7046" s="60" t="str">
        <f>IF(O7046="","",A7046)</f>
        <v/>
      </c>
      <c r="M7046" s="60" t="str">
        <f>IF(O7046="","",(VLOOKUP(A7046,A7046:E14030,5,FALSE)))</f>
        <v/>
      </c>
      <c r="N7046" s="60" t="str">
        <f t="shared" si="440"/>
        <v/>
      </c>
      <c r="O7046" s="60" t="str">
        <f t="shared" si="438"/>
        <v/>
      </c>
      <c r="P7046" s="103">
        <f t="shared" si="441"/>
        <v>26.999999999986812</v>
      </c>
      <c r="Q7046" s="58"/>
      <c r="R7046" s="58"/>
      <c r="S7046" s="102"/>
    </row>
    <row r="7047" spans="1:19" ht="12.5" customHeight="1" x14ac:dyDescent="0.35">
      <c r="A7047" s="2">
        <v>112</v>
      </c>
      <c r="B7047" s="2" t="s">
        <v>69</v>
      </c>
      <c r="C7047" s="67">
        <v>235.1995</v>
      </c>
      <c r="D7047" t="s">
        <v>65</v>
      </c>
      <c r="E7047" s="2" t="s">
        <v>58</v>
      </c>
      <c r="F7047" s="2" t="s">
        <v>70</v>
      </c>
      <c r="G7047" s="2"/>
      <c r="I7047" s="60">
        <f t="shared" si="439"/>
        <v>0</v>
      </c>
      <c r="J7047" s="60">
        <f>IF(OR(I7047="",I7048="",I7049=""),"",(AVERAGEIF(A7047:A$10000,A7047,I7047:I$10000)))</f>
        <v>0</v>
      </c>
      <c r="K7047" s="60"/>
      <c r="L7047" s="55" t="str">
        <f>IF(O7047="","",A7047)</f>
        <v/>
      </c>
      <c r="M7047" s="60" t="str">
        <f>IF(O7047="","",(VLOOKUP(A7047,A7047:E14031,5,FALSE)))</f>
        <v/>
      </c>
      <c r="N7047" s="55" t="str">
        <f t="shared" si="440"/>
        <v/>
      </c>
      <c r="O7047" s="55" t="str">
        <f t="shared" si="438"/>
        <v/>
      </c>
      <c r="P7047" s="104">
        <f t="shared" si="441"/>
        <v>15.399999999999636</v>
      </c>
      <c r="Q7047" s="58"/>
      <c r="R7047" s="58"/>
      <c r="S7047" s="102"/>
    </row>
    <row r="7048" spans="1:19" ht="12.5" customHeight="1" x14ac:dyDescent="0.35">
      <c r="A7048" s="60">
        <v>112</v>
      </c>
      <c r="B7048" s="60" t="s">
        <v>69</v>
      </c>
      <c r="C7048" s="68">
        <v>235.21420000000001</v>
      </c>
      <c r="D7048" s="58" t="s">
        <v>65</v>
      </c>
      <c r="E7048" s="60" t="s">
        <v>58</v>
      </c>
      <c r="F7048" s="60" t="s">
        <v>70</v>
      </c>
      <c r="G7048" s="60"/>
      <c r="H7048" s="60"/>
      <c r="I7048" s="60">
        <f t="shared" si="439"/>
        <v>0</v>
      </c>
      <c r="J7048" s="60">
        <f>IF(OR(I7048="",I7049="",I7050=""),"",(AVERAGEIF(A7048:A$10000,A7048,I7048:I$10000)))</f>
        <v>0</v>
      </c>
      <c r="K7048" s="60"/>
      <c r="L7048" s="60" t="str">
        <f>IF(O7048="","",A7048)</f>
        <v/>
      </c>
      <c r="M7048" s="60" t="str">
        <f>IF(O7048="","",(VLOOKUP(A7048,A7048:E14032,5,FALSE)))</f>
        <v/>
      </c>
      <c r="N7048" s="60" t="str">
        <f t="shared" si="440"/>
        <v/>
      </c>
      <c r="O7048" s="60" t="str">
        <f t="shared" si="438"/>
        <v/>
      </c>
      <c r="P7048" s="103">
        <f t="shared" si="441"/>
        <v>14.70000000000482</v>
      </c>
      <c r="Q7048" s="58"/>
      <c r="R7048" s="58"/>
      <c r="S7048" s="102"/>
    </row>
    <row r="7049" spans="1:19" ht="12.5" customHeight="1" x14ac:dyDescent="0.35">
      <c r="A7049" s="2">
        <v>112</v>
      </c>
      <c r="B7049" s="2" t="s">
        <v>69</v>
      </c>
      <c r="C7049" s="67">
        <v>235.22919999999999</v>
      </c>
      <c r="D7049" t="s">
        <v>65</v>
      </c>
      <c r="E7049" s="2" t="s">
        <v>58</v>
      </c>
      <c r="F7049" s="2" t="s">
        <v>70</v>
      </c>
      <c r="G7049" s="2"/>
      <c r="I7049" s="60">
        <f t="shared" si="439"/>
        <v>0</v>
      </c>
      <c r="J7049" s="60">
        <f>IF(OR(I7049="",I7050="",I7051=""),"",(AVERAGEIF(A7049:A$10000,A7049,I7049:I$10000)))</f>
        <v>0</v>
      </c>
      <c r="K7049" s="60"/>
      <c r="L7049" s="55" t="str">
        <f>IF(O7049="","",A7049)</f>
        <v/>
      </c>
      <c r="M7049" s="60" t="str">
        <f>IF(O7049="","",(VLOOKUP(A7049,A7049:E14033,5,FALSE)))</f>
        <v/>
      </c>
      <c r="N7049" s="55" t="str">
        <f t="shared" si="440"/>
        <v/>
      </c>
      <c r="O7049" s="55" t="str">
        <f t="shared" si="438"/>
        <v/>
      </c>
      <c r="P7049" s="104">
        <f t="shared" si="441"/>
        <v>14.999999999986358</v>
      </c>
      <c r="Q7049" s="58"/>
      <c r="R7049" s="58"/>
      <c r="S7049" s="102"/>
    </row>
    <row r="7050" spans="1:19" ht="12.5" customHeight="1" x14ac:dyDescent="0.35">
      <c r="A7050" s="60">
        <v>112</v>
      </c>
      <c r="B7050" s="60" t="s">
        <v>69</v>
      </c>
      <c r="C7050" s="68">
        <v>235.244</v>
      </c>
      <c r="D7050" s="58" t="s">
        <v>65</v>
      </c>
      <c r="E7050" s="60" t="s">
        <v>58</v>
      </c>
      <c r="F7050" s="60" t="s">
        <v>70</v>
      </c>
      <c r="G7050" s="60"/>
      <c r="H7050" s="60"/>
      <c r="I7050" s="60">
        <f t="shared" si="439"/>
        <v>0</v>
      </c>
      <c r="J7050" s="60">
        <f>IF(OR(I7050="",I7051="",I7052=""),"",(AVERAGEIF(A7050:A$10000,A7050,I7050:I$10000)))</f>
        <v>0</v>
      </c>
      <c r="K7050" s="60"/>
      <c r="L7050" s="60" t="str">
        <f>IF(O7050="","",A7050)</f>
        <v/>
      </c>
      <c r="M7050" s="60" t="str">
        <f>IF(O7050="","",(VLOOKUP(A7050,A7050:E14034,5,FALSE)))</f>
        <v/>
      </c>
      <c r="N7050" s="60" t="str">
        <f t="shared" si="440"/>
        <v/>
      </c>
      <c r="O7050" s="60" t="str">
        <f t="shared" si="438"/>
        <v/>
      </c>
      <c r="P7050" s="103">
        <f t="shared" si="441"/>
        <v>14.80000000000814</v>
      </c>
      <c r="Q7050" s="58"/>
      <c r="R7050" s="58"/>
      <c r="S7050" s="102"/>
    </row>
    <row r="7051" spans="1:19" ht="12.5" customHeight="1" x14ac:dyDescent="0.35">
      <c r="A7051" s="2">
        <v>112</v>
      </c>
      <c r="B7051" s="2" t="s">
        <v>69</v>
      </c>
      <c r="C7051" s="67">
        <v>235.25839999999999</v>
      </c>
      <c r="D7051" t="s">
        <v>65</v>
      </c>
      <c r="E7051" s="2" t="s">
        <v>58</v>
      </c>
      <c r="F7051" s="2" t="s">
        <v>70</v>
      </c>
      <c r="G7051" s="2"/>
      <c r="I7051" s="60">
        <f t="shared" si="439"/>
        <v>0</v>
      </c>
      <c r="J7051" s="60">
        <f>IF(OR(I7051="",I7052="",I7053=""),"",(AVERAGEIF(A7051:A$10000,A7051,I7051:I$10000)))</f>
        <v>0</v>
      </c>
      <c r="K7051" s="60"/>
      <c r="L7051" s="55" t="str">
        <f>IF(O7051="","",A7051)</f>
        <v/>
      </c>
      <c r="M7051" s="60" t="str">
        <f>IF(O7051="","",(VLOOKUP(A7051,A7051:E14035,5,FALSE)))</f>
        <v/>
      </c>
      <c r="N7051" s="55" t="str">
        <f t="shared" si="440"/>
        <v/>
      </c>
      <c r="O7051" s="55" t="str">
        <f t="shared" si="438"/>
        <v/>
      </c>
      <c r="P7051" s="104">
        <f t="shared" si="441"/>
        <v>14.399999999994861</v>
      </c>
      <c r="Q7051" s="58"/>
      <c r="R7051" s="58"/>
      <c r="S7051" s="102"/>
    </row>
    <row r="7052" spans="1:19" ht="12.5" customHeight="1" x14ac:dyDescent="0.35">
      <c r="A7052" s="60">
        <v>112</v>
      </c>
      <c r="B7052" s="60" t="s">
        <v>69</v>
      </c>
      <c r="C7052" s="68">
        <v>235.2724</v>
      </c>
      <c r="D7052" s="58" t="s">
        <v>65</v>
      </c>
      <c r="E7052" s="60" t="s">
        <v>58</v>
      </c>
      <c r="F7052" s="60" t="s">
        <v>70</v>
      </c>
      <c r="G7052" s="60"/>
      <c r="H7052" s="60"/>
      <c r="I7052" s="60">
        <f t="shared" si="439"/>
        <v>0</v>
      </c>
      <c r="J7052" s="60">
        <f>IF(OR(I7052="",I7053="",I7054=""),"",(AVERAGEIF(A7052:A$10000,A7052,I7052:I$10000)))</f>
        <v>0</v>
      </c>
      <c r="K7052" s="60"/>
      <c r="L7052" s="60" t="str">
        <f>IF(O7052="","",A7052)</f>
        <v/>
      </c>
      <c r="M7052" s="60" t="str">
        <f>IF(O7052="","",(VLOOKUP(A7052,A7052:E14036,5,FALSE)))</f>
        <v/>
      </c>
      <c r="N7052" s="60" t="str">
        <f t="shared" si="440"/>
        <v/>
      </c>
      <c r="O7052" s="60" t="str">
        <f t="shared" ref="O7052:O7115" si="442">IF(J7052="","",IF(AND(J7051="",J7050="",J7049=""),C7052,""))</f>
        <v/>
      </c>
      <c r="P7052" s="103">
        <f t="shared" si="441"/>
        <v>14.000000000010004</v>
      </c>
      <c r="Q7052" s="58"/>
      <c r="R7052" s="58"/>
      <c r="S7052" s="102"/>
    </row>
    <row r="7053" spans="1:19" ht="12.5" customHeight="1" x14ac:dyDescent="0.35">
      <c r="A7053" s="2">
        <v>112</v>
      </c>
      <c r="B7053" s="2" t="s">
        <v>69</v>
      </c>
      <c r="C7053" s="67">
        <v>235.28720000000001</v>
      </c>
      <c r="D7053" t="s">
        <v>65</v>
      </c>
      <c r="E7053" s="2" t="s">
        <v>58</v>
      </c>
      <c r="F7053" s="2" t="s">
        <v>70</v>
      </c>
      <c r="G7053" s="2"/>
      <c r="I7053" s="60">
        <f t="shared" si="439"/>
        <v>0</v>
      </c>
      <c r="J7053" s="60">
        <f>IF(OR(I7053="",I7054="",I7055=""),"",(AVERAGEIF(A7053:A$10000,A7053,I7053:I$10000)))</f>
        <v>0</v>
      </c>
      <c r="K7053" s="60"/>
      <c r="L7053" s="55" t="str">
        <f>IF(O7053="","",A7053)</f>
        <v/>
      </c>
      <c r="M7053" s="60" t="str">
        <f>IF(O7053="","",(VLOOKUP(A7053,A7053:E14037,5,FALSE)))</f>
        <v/>
      </c>
      <c r="N7053" s="55" t="str">
        <f t="shared" si="440"/>
        <v/>
      </c>
      <c r="O7053" s="55" t="str">
        <f t="shared" si="442"/>
        <v/>
      </c>
      <c r="P7053" s="104">
        <f t="shared" si="441"/>
        <v>14.80000000000814</v>
      </c>
      <c r="Q7053" s="58"/>
      <c r="R7053" s="58"/>
      <c r="S7053" s="102"/>
    </row>
    <row r="7054" spans="1:19" ht="12.5" customHeight="1" x14ac:dyDescent="0.35">
      <c r="A7054" s="60">
        <v>112</v>
      </c>
      <c r="B7054" s="60" t="s">
        <v>69</v>
      </c>
      <c r="C7054" s="68">
        <v>235.3023</v>
      </c>
      <c r="D7054" s="58" t="s">
        <v>65</v>
      </c>
      <c r="E7054" s="60" t="s">
        <v>58</v>
      </c>
      <c r="F7054" s="60" t="s">
        <v>70</v>
      </c>
      <c r="G7054" s="60"/>
      <c r="H7054" s="60"/>
      <c r="I7054" s="60">
        <f t="shared" si="439"/>
        <v>0</v>
      </c>
      <c r="J7054" s="60">
        <f>IF(OR(I7054="",I7055="",I7056=""),"",(AVERAGEIF(A7054:A$10000,A7054,I7054:I$10000)))</f>
        <v>0</v>
      </c>
      <c r="K7054" s="60"/>
      <c r="L7054" s="60" t="str">
        <f>IF(O7054="","",A7054)</f>
        <v/>
      </c>
      <c r="M7054" s="60" t="str">
        <f>IF(O7054="","",(VLOOKUP(A7054,A7054:E14038,5,FALSE)))</f>
        <v/>
      </c>
      <c r="N7054" s="60" t="str">
        <f t="shared" si="440"/>
        <v/>
      </c>
      <c r="O7054" s="60" t="str">
        <f t="shared" si="442"/>
        <v/>
      </c>
      <c r="P7054" s="103">
        <f t="shared" si="441"/>
        <v>15.099999999989677</v>
      </c>
      <c r="Q7054" s="58"/>
      <c r="R7054" s="58"/>
      <c r="S7054" s="102"/>
    </row>
    <row r="7055" spans="1:19" ht="12.5" customHeight="1" x14ac:dyDescent="0.35">
      <c r="A7055" s="2">
        <v>112</v>
      </c>
      <c r="B7055" s="2" t="s">
        <v>69</v>
      </c>
      <c r="C7055" s="67">
        <v>235.31659999999999</v>
      </c>
      <c r="D7055" t="s">
        <v>65</v>
      </c>
      <c r="E7055" s="2" t="s">
        <v>58</v>
      </c>
      <c r="F7055" s="2" t="s">
        <v>70</v>
      </c>
      <c r="G7055" s="2"/>
      <c r="I7055" s="60">
        <f t="shared" si="439"/>
        <v>0</v>
      </c>
      <c r="J7055" s="60">
        <f>IF(OR(I7055="",I7056="",I7057=""),"",(AVERAGEIF(A7055:A$10000,A7055,I7055:I$10000)))</f>
        <v>0</v>
      </c>
      <c r="K7055" s="60"/>
      <c r="L7055" s="55" t="str">
        <f>IF(O7055="","",A7055)</f>
        <v/>
      </c>
      <c r="M7055" s="60" t="str">
        <f>IF(O7055="","",(VLOOKUP(A7055,A7055:E14039,5,FALSE)))</f>
        <v/>
      </c>
      <c r="N7055" s="55" t="str">
        <f t="shared" si="440"/>
        <v/>
      </c>
      <c r="O7055" s="55" t="str">
        <f t="shared" si="442"/>
        <v/>
      </c>
      <c r="P7055" s="104">
        <f t="shared" si="441"/>
        <v>14.299999999991542</v>
      </c>
      <c r="Q7055" s="58"/>
      <c r="R7055" s="58"/>
      <c r="S7055" s="102"/>
    </row>
    <row r="7056" spans="1:19" ht="12.5" customHeight="1" x14ac:dyDescent="0.35">
      <c r="A7056" s="60">
        <v>112</v>
      </c>
      <c r="B7056" s="60" t="s">
        <v>69</v>
      </c>
      <c r="C7056" s="68">
        <v>235.33019999999999</v>
      </c>
      <c r="D7056" s="58" t="s">
        <v>65</v>
      </c>
      <c r="E7056" s="60" t="s">
        <v>58</v>
      </c>
      <c r="F7056" s="60" t="s">
        <v>70</v>
      </c>
      <c r="G7056" s="60"/>
      <c r="H7056" s="60"/>
      <c r="I7056" s="60">
        <f t="shared" si="439"/>
        <v>0</v>
      </c>
      <c r="J7056" s="60">
        <f>IF(OR(I7056="",I7057="",I7058=""),"",(AVERAGEIF(A7056:A$10000,A7056,I7056:I$10000)))</f>
        <v>0</v>
      </c>
      <c r="K7056" s="60"/>
      <c r="L7056" s="60" t="str">
        <f>IF(O7056="","",A7056)</f>
        <v/>
      </c>
      <c r="M7056" s="60" t="str">
        <f>IF(O7056="","",(VLOOKUP(A7056,A7056:E14040,5,FALSE)))</f>
        <v/>
      </c>
      <c r="N7056" s="60" t="str">
        <f t="shared" si="440"/>
        <v/>
      </c>
      <c r="O7056" s="60" t="str">
        <f t="shared" si="442"/>
        <v/>
      </c>
      <c r="P7056" s="103">
        <f t="shared" si="441"/>
        <v>13.599999999996726</v>
      </c>
      <c r="Q7056" s="58"/>
      <c r="R7056" s="58"/>
      <c r="S7056" s="102"/>
    </row>
    <row r="7057" spans="1:19" ht="12.5" customHeight="1" x14ac:dyDescent="0.35">
      <c r="A7057" s="2">
        <v>112</v>
      </c>
      <c r="B7057" s="2" t="s">
        <v>69</v>
      </c>
      <c r="C7057" s="67">
        <v>235.34970000000001</v>
      </c>
      <c r="D7057" t="s">
        <v>65</v>
      </c>
      <c r="E7057" s="2" t="s">
        <v>58</v>
      </c>
      <c r="F7057" s="2" t="s">
        <v>70</v>
      </c>
      <c r="G7057" s="2"/>
      <c r="I7057" s="60">
        <f t="shared" ref="I7057:I7120" si="443">IF(AND(OR(G7056&gt;G$5,G7058&gt;G$5),G7057&gt;G$5),G7057,"")</f>
        <v>0</v>
      </c>
      <c r="J7057" s="60">
        <f>IF(OR(I7057="",I7058="",I7059=""),"",(AVERAGEIF(A7057:A$10000,A7057,I7057:I$10000)))</f>
        <v>0</v>
      </c>
      <c r="K7057" s="60"/>
      <c r="L7057" s="55" t="str">
        <f>IF(O7057="","",A7057)</f>
        <v/>
      </c>
      <c r="M7057" s="60" t="str">
        <f>IF(O7057="","",(VLOOKUP(A7057,A7057:E14041,5,FALSE)))</f>
        <v/>
      </c>
      <c r="N7057" s="55" t="str">
        <f t="shared" si="440"/>
        <v/>
      </c>
      <c r="O7057" s="55" t="str">
        <f t="shared" si="442"/>
        <v/>
      </c>
      <c r="P7057" s="104">
        <f t="shared" si="441"/>
        <v>19.500000000022055</v>
      </c>
      <c r="Q7057" s="58"/>
      <c r="R7057" s="58"/>
      <c r="S7057" s="102"/>
    </row>
    <row r="7058" spans="1:19" ht="12.5" customHeight="1" x14ac:dyDescent="0.35">
      <c r="A7058" s="60">
        <v>112</v>
      </c>
      <c r="B7058" s="60" t="s">
        <v>69</v>
      </c>
      <c r="C7058" s="68">
        <v>235.36410000000001</v>
      </c>
      <c r="D7058" s="58" t="s">
        <v>65</v>
      </c>
      <c r="E7058" s="60" t="s">
        <v>58</v>
      </c>
      <c r="F7058" s="60" t="s">
        <v>70</v>
      </c>
      <c r="G7058" s="60"/>
      <c r="H7058" s="60"/>
      <c r="I7058" s="60">
        <f t="shared" si="443"/>
        <v>0</v>
      </c>
      <c r="J7058" s="60">
        <f>IF(OR(I7058="",I7059="",I7060=""),"",(AVERAGEIF(A7058:A$10000,A7058,I7058:I$10000)))</f>
        <v>0</v>
      </c>
      <c r="K7058" s="60"/>
      <c r="L7058" s="60" t="str">
        <f>IF(O7058="","",A7058)</f>
        <v/>
      </c>
      <c r="M7058" s="60" t="str">
        <f>IF(O7058="","",(VLOOKUP(A7058,A7058:E14042,5,FALSE)))</f>
        <v/>
      </c>
      <c r="N7058" s="60" t="str">
        <f t="shared" ref="N7058:N7121" si="444">IF(L7058="","",I7058)</f>
        <v/>
      </c>
      <c r="O7058" s="60" t="str">
        <f t="shared" si="442"/>
        <v/>
      </c>
      <c r="P7058" s="103">
        <f t="shared" ref="P7058:P7121" si="445">IF(A7058=A7057,ABS(C7058-C7057)*1000,"")</f>
        <v>14.399999999994861</v>
      </c>
      <c r="Q7058" s="58"/>
      <c r="R7058" s="58"/>
      <c r="S7058" s="102"/>
    </row>
    <row r="7059" spans="1:19" ht="12.5" customHeight="1" x14ac:dyDescent="0.35">
      <c r="A7059" s="2">
        <v>112</v>
      </c>
      <c r="B7059" s="2" t="s">
        <v>69</v>
      </c>
      <c r="C7059" s="67">
        <v>235.38659999999999</v>
      </c>
      <c r="D7059" t="s">
        <v>65</v>
      </c>
      <c r="E7059" s="2" t="s">
        <v>58</v>
      </c>
      <c r="F7059" s="2" t="s">
        <v>70</v>
      </c>
      <c r="G7059" s="2"/>
      <c r="I7059" s="60">
        <f t="shared" si="443"/>
        <v>0</v>
      </c>
      <c r="J7059" s="60">
        <f>IF(OR(I7059="",I7060="",I7061=""),"",(AVERAGEIF(A7059:A$10000,A7059,I7059:I$10000)))</f>
        <v>0</v>
      </c>
      <c r="K7059" s="60"/>
      <c r="L7059" s="55" t="str">
        <f>IF(O7059="","",A7059)</f>
        <v/>
      </c>
      <c r="M7059" s="60" t="str">
        <f>IF(O7059="","",(VLOOKUP(A7059,A7059:E14043,5,FALSE)))</f>
        <v/>
      </c>
      <c r="N7059" s="55" t="str">
        <f t="shared" si="444"/>
        <v/>
      </c>
      <c r="O7059" s="55" t="str">
        <f t="shared" si="442"/>
        <v/>
      </c>
      <c r="P7059" s="104">
        <f t="shared" si="445"/>
        <v>22.499999999979536</v>
      </c>
      <c r="Q7059" s="58"/>
      <c r="R7059" s="58"/>
      <c r="S7059" s="102"/>
    </row>
    <row r="7060" spans="1:19" ht="12.5" customHeight="1" x14ac:dyDescent="0.35">
      <c r="A7060" s="60">
        <v>112</v>
      </c>
      <c r="B7060" s="60" t="s">
        <v>69</v>
      </c>
      <c r="C7060" s="68">
        <v>235.40190000000001</v>
      </c>
      <c r="D7060" s="58" t="s">
        <v>65</v>
      </c>
      <c r="E7060" s="60" t="s">
        <v>58</v>
      </c>
      <c r="F7060" s="60" t="s">
        <v>70</v>
      </c>
      <c r="G7060" s="60"/>
      <c r="H7060" s="60"/>
      <c r="I7060" s="60">
        <f t="shared" si="443"/>
        <v>0</v>
      </c>
      <c r="J7060" s="60">
        <f>IF(OR(I7060="",I7061="",I7062=""),"",(AVERAGEIF(A7060:A$10000,A7060,I7060:I$10000)))</f>
        <v>0</v>
      </c>
      <c r="K7060" s="60"/>
      <c r="L7060" s="60" t="str">
        <f>IF(O7060="","",A7060)</f>
        <v/>
      </c>
      <c r="M7060" s="60" t="str">
        <f>IF(O7060="","",(VLOOKUP(A7060,A7060:E14044,5,FALSE)))</f>
        <v/>
      </c>
      <c r="N7060" s="60" t="str">
        <f t="shared" si="444"/>
        <v/>
      </c>
      <c r="O7060" s="60" t="str">
        <f t="shared" si="442"/>
        <v/>
      </c>
      <c r="P7060" s="103">
        <f t="shared" si="445"/>
        <v>15.300000000024738</v>
      </c>
      <c r="Q7060" s="58"/>
      <c r="R7060" s="58"/>
      <c r="S7060" s="102"/>
    </row>
    <row r="7061" spans="1:19" ht="12.5" customHeight="1" x14ac:dyDescent="0.35">
      <c r="A7061" s="2">
        <v>112</v>
      </c>
      <c r="B7061" s="2" t="s">
        <v>69</v>
      </c>
      <c r="C7061" s="67">
        <v>235.4169</v>
      </c>
      <c r="D7061" t="s">
        <v>65</v>
      </c>
      <c r="E7061" s="2" t="s">
        <v>58</v>
      </c>
      <c r="F7061" s="2" t="s">
        <v>70</v>
      </c>
      <c r="G7061" s="2"/>
      <c r="I7061" s="60">
        <f t="shared" si="443"/>
        <v>0</v>
      </c>
      <c r="J7061" s="60">
        <f>IF(OR(I7061="",I7062="",I7063=""),"",(AVERAGEIF(A7061:A$10000,A7061,I7061:I$10000)))</f>
        <v>0</v>
      </c>
      <c r="K7061" s="60"/>
      <c r="L7061" s="55" t="str">
        <f>IF(O7061="","",A7061)</f>
        <v/>
      </c>
      <c r="M7061" s="60" t="str">
        <f>IF(O7061="","",(VLOOKUP(A7061,A7061:E14045,5,FALSE)))</f>
        <v/>
      </c>
      <c r="N7061" s="55" t="str">
        <f t="shared" si="444"/>
        <v/>
      </c>
      <c r="O7061" s="55" t="str">
        <f t="shared" si="442"/>
        <v/>
      </c>
      <c r="P7061" s="104">
        <f t="shared" si="445"/>
        <v>14.999999999986358</v>
      </c>
      <c r="Q7061" s="58"/>
      <c r="R7061" s="58"/>
      <c r="S7061" s="102"/>
    </row>
    <row r="7062" spans="1:19" ht="12.5" customHeight="1" x14ac:dyDescent="0.35">
      <c r="A7062" s="60">
        <v>112</v>
      </c>
      <c r="B7062" s="60" t="s">
        <v>69</v>
      </c>
      <c r="C7062" s="68">
        <v>235.43119999999999</v>
      </c>
      <c r="D7062" s="58" t="s">
        <v>65</v>
      </c>
      <c r="E7062" s="60" t="s">
        <v>58</v>
      </c>
      <c r="F7062" s="60" t="s">
        <v>70</v>
      </c>
      <c r="G7062" s="60"/>
      <c r="H7062" s="60"/>
      <c r="I7062" s="60">
        <f t="shared" si="443"/>
        <v>0</v>
      </c>
      <c r="J7062" s="60">
        <f>IF(OR(I7062="",I7063="",I7064=""),"",(AVERAGEIF(A7062:A$10000,A7062,I7062:I$10000)))</f>
        <v>0</v>
      </c>
      <c r="K7062" s="60"/>
      <c r="L7062" s="60" t="str">
        <f>IF(O7062="","",A7062)</f>
        <v/>
      </c>
      <c r="M7062" s="60" t="str">
        <f>IF(O7062="","",(VLOOKUP(A7062,A7062:E14046,5,FALSE)))</f>
        <v/>
      </c>
      <c r="N7062" s="60" t="str">
        <f t="shared" si="444"/>
        <v/>
      </c>
      <c r="O7062" s="60" t="str">
        <f t="shared" si="442"/>
        <v/>
      </c>
      <c r="P7062" s="103">
        <f t="shared" si="445"/>
        <v>14.299999999991542</v>
      </c>
      <c r="Q7062" s="58"/>
      <c r="R7062" s="58"/>
      <c r="S7062" s="102"/>
    </row>
    <row r="7063" spans="1:19" ht="12.5" customHeight="1" x14ac:dyDescent="0.35">
      <c r="A7063" s="2">
        <v>112</v>
      </c>
      <c r="B7063" s="2" t="s">
        <v>69</v>
      </c>
      <c r="C7063" s="67">
        <v>235.44630000000001</v>
      </c>
      <c r="D7063" t="s">
        <v>65</v>
      </c>
      <c r="E7063" s="2" t="s">
        <v>58</v>
      </c>
      <c r="F7063" s="2" t="s">
        <v>70</v>
      </c>
      <c r="G7063" s="2"/>
      <c r="I7063" s="60">
        <f t="shared" si="443"/>
        <v>0</v>
      </c>
      <c r="J7063" s="60">
        <f>IF(OR(I7063="",I7064="",I7065=""),"",(AVERAGEIF(A7063:A$10000,A7063,I7063:I$10000)))</f>
        <v>0</v>
      </c>
      <c r="K7063" s="60"/>
      <c r="L7063" s="55" t="str">
        <f>IF(O7063="","",A7063)</f>
        <v/>
      </c>
      <c r="M7063" s="60" t="str">
        <f>IF(O7063="","",(VLOOKUP(A7063,A7063:E14047,5,FALSE)))</f>
        <v/>
      </c>
      <c r="N7063" s="55" t="str">
        <f t="shared" si="444"/>
        <v/>
      </c>
      <c r="O7063" s="55" t="str">
        <f t="shared" si="442"/>
        <v/>
      </c>
      <c r="P7063" s="104">
        <f t="shared" si="445"/>
        <v>15.100000000018099</v>
      </c>
      <c r="Q7063" s="58"/>
      <c r="R7063" s="58"/>
      <c r="S7063" s="102"/>
    </row>
    <row r="7064" spans="1:19" ht="12.5" customHeight="1" x14ac:dyDescent="0.35">
      <c r="A7064" s="60">
        <v>112</v>
      </c>
      <c r="B7064" s="60" t="s">
        <v>69</v>
      </c>
      <c r="C7064" s="68">
        <v>235.46129999999999</v>
      </c>
      <c r="D7064" s="58" t="s">
        <v>65</v>
      </c>
      <c r="E7064" s="60" t="s">
        <v>58</v>
      </c>
      <c r="F7064" s="60" t="s">
        <v>70</v>
      </c>
      <c r="G7064" s="60"/>
      <c r="H7064" s="60"/>
      <c r="I7064" s="60">
        <f t="shared" si="443"/>
        <v>0</v>
      </c>
      <c r="J7064" s="60">
        <f>IF(OR(I7064="",I7065="",I7066=""),"",(AVERAGEIF(A7064:A$10000,A7064,I7064:I$10000)))</f>
        <v>0</v>
      </c>
      <c r="K7064" s="60"/>
      <c r="L7064" s="60" t="str">
        <f>IF(O7064="","",A7064)</f>
        <v/>
      </c>
      <c r="M7064" s="60" t="str">
        <f>IF(O7064="","",(VLOOKUP(A7064,A7064:E14048,5,FALSE)))</f>
        <v/>
      </c>
      <c r="N7064" s="60" t="str">
        <f t="shared" si="444"/>
        <v/>
      </c>
      <c r="O7064" s="60" t="str">
        <f t="shared" si="442"/>
        <v/>
      </c>
      <c r="P7064" s="103">
        <f t="shared" si="445"/>
        <v>14.999999999986358</v>
      </c>
      <c r="Q7064" s="58"/>
      <c r="R7064" s="58"/>
      <c r="S7064" s="102"/>
    </row>
    <row r="7065" spans="1:19" ht="12.5" customHeight="1" x14ac:dyDescent="0.35">
      <c r="A7065" s="2">
        <v>112</v>
      </c>
      <c r="B7065" s="2" t="s">
        <v>69</v>
      </c>
      <c r="C7065" s="67">
        <v>235.47559999999999</v>
      </c>
      <c r="D7065" t="s">
        <v>65</v>
      </c>
      <c r="E7065" s="2" t="s">
        <v>58</v>
      </c>
      <c r="F7065" s="2" t="s">
        <v>70</v>
      </c>
      <c r="G7065" s="2"/>
      <c r="I7065" s="60">
        <f t="shared" si="443"/>
        <v>0</v>
      </c>
      <c r="J7065" s="60">
        <f>IF(OR(I7065="",I7066="",I7067=""),"",(AVERAGEIF(A7065:A$10000,A7065,I7065:I$10000)))</f>
        <v>0</v>
      </c>
      <c r="K7065" s="60"/>
      <c r="L7065" s="55" t="str">
        <f>IF(O7065="","",A7065)</f>
        <v/>
      </c>
      <c r="M7065" s="60" t="str">
        <f>IF(O7065="","",(VLOOKUP(A7065,A7065:E14049,5,FALSE)))</f>
        <v/>
      </c>
      <c r="N7065" s="55" t="str">
        <f t="shared" si="444"/>
        <v/>
      </c>
      <c r="O7065" s="55" t="str">
        <f t="shared" si="442"/>
        <v/>
      </c>
      <c r="P7065" s="104">
        <f t="shared" si="445"/>
        <v>14.299999999991542</v>
      </c>
      <c r="Q7065" s="58"/>
      <c r="R7065" s="58"/>
      <c r="S7065" s="102"/>
    </row>
    <row r="7066" spans="1:19" ht="12.5" customHeight="1" x14ac:dyDescent="0.35">
      <c r="A7066" s="60">
        <v>112</v>
      </c>
      <c r="B7066" s="60" t="s">
        <v>69</v>
      </c>
      <c r="C7066" s="68">
        <v>235.48929999999999</v>
      </c>
      <c r="D7066" s="58" t="s">
        <v>65</v>
      </c>
      <c r="E7066" s="60" t="s">
        <v>58</v>
      </c>
      <c r="F7066" s="60" t="s">
        <v>70</v>
      </c>
      <c r="G7066" s="60"/>
      <c r="H7066" s="60"/>
      <c r="I7066" s="60">
        <f t="shared" si="443"/>
        <v>0</v>
      </c>
      <c r="J7066" s="60">
        <f>IF(OR(I7066="",I7067="",I7068=""),"",(AVERAGEIF(A7066:A$10000,A7066,I7066:I$10000)))</f>
        <v>0</v>
      </c>
      <c r="K7066" s="60"/>
      <c r="L7066" s="60" t="str">
        <f>IF(O7066="","",A7066)</f>
        <v/>
      </c>
      <c r="M7066" s="60" t="str">
        <f>IF(O7066="","",(VLOOKUP(A7066,A7066:E14050,5,FALSE)))</f>
        <v/>
      </c>
      <c r="N7066" s="60" t="str">
        <f t="shared" si="444"/>
        <v/>
      </c>
      <c r="O7066" s="60" t="str">
        <f t="shared" si="442"/>
        <v/>
      </c>
      <c r="P7066" s="103">
        <f t="shared" si="445"/>
        <v>13.700000000000045</v>
      </c>
      <c r="Q7066" s="58"/>
      <c r="R7066" s="58"/>
      <c r="S7066" s="102"/>
    </row>
    <row r="7067" spans="1:19" ht="12.5" customHeight="1" x14ac:dyDescent="0.35">
      <c r="A7067" s="2">
        <v>112</v>
      </c>
      <c r="B7067" s="2" t="s">
        <v>69</v>
      </c>
      <c r="C7067" s="67">
        <v>235.50409999999999</v>
      </c>
      <c r="D7067" t="s">
        <v>65</v>
      </c>
      <c r="E7067" s="2" t="s">
        <v>58</v>
      </c>
      <c r="F7067" s="2" t="s">
        <v>70</v>
      </c>
      <c r="G7067" s="2"/>
      <c r="I7067" s="60">
        <f t="shared" si="443"/>
        <v>0</v>
      </c>
      <c r="J7067" s="60">
        <f>IF(OR(I7067="",I7068="",I7069=""),"",(AVERAGEIF(A7067:A$10000,A7067,I7067:I$10000)))</f>
        <v>0</v>
      </c>
      <c r="K7067" s="60"/>
      <c r="L7067" s="55" t="str">
        <f>IF(O7067="","",A7067)</f>
        <v/>
      </c>
      <c r="M7067" s="60" t="str">
        <f>IF(O7067="","",(VLOOKUP(A7067,A7067:E14051,5,FALSE)))</f>
        <v/>
      </c>
      <c r="N7067" s="55" t="str">
        <f t="shared" si="444"/>
        <v/>
      </c>
      <c r="O7067" s="55" t="str">
        <f t="shared" si="442"/>
        <v/>
      </c>
      <c r="P7067" s="104">
        <f t="shared" si="445"/>
        <v>14.80000000000814</v>
      </c>
      <c r="Q7067" s="58"/>
      <c r="R7067" s="58"/>
      <c r="S7067" s="102"/>
    </row>
    <row r="7068" spans="1:19" ht="12.5" customHeight="1" x14ac:dyDescent="0.35">
      <c r="A7068" s="60">
        <v>112</v>
      </c>
      <c r="B7068" s="60" t="s">
        <v>69</v>
      </c>
      <c r="C7068" s="68">
        <v>235.51900000000001</v>
      </c>
      <c r="D7068" s="58" t="s">
        <v>65</v>
      </c>
      <c r="E7068" s="60" t="s">
        <v>58</v>
      </c>
      <c r="F7068" s="60" t="s">
        <v>70</v>
      </c>
      <c r="G7068" s="60"/>
      <c r="H7068" s="60"/>
      <c r="I7068" s="60">
        <f t="shared" si="443"/>
        <v>0</v>
      </c>
      <c r="J7068" s="60">
        <f>IF(OR(I7068="",I7069="",I7070=""),"",(AVERAGEIF(A7068:A$10000,A7068,I7068:I$10000)))</f>
        <v>0</v>
      </c>
      <c r="K7068" s="60"/>
      <c r="L7068" s="60" t="str">
        <f>IF(O7068="","",A7068)</f>
        <v/>
      </c>
      <c r="M7068" s="60" t="str">
        <f>IF(O7068="","",(VLOOKUP(A7068,A7068:E14052,5,FALSE)))</f>
        <v/>
      </c>
      <c r="N7068" s="60" t="str">
        <f t="shared" si="444"/>
        <v/>
      </c>
      <c r="O7068" s="60" t="str">
        <f t="shared" si="442"/>
        <v/>
      </c>
      <c r="P7068" s="103">
        <f t="shared" si="445"/>
        <v>14.90000000001146</v>
      </c>
      <c r="Q7068" s="58"/>
      <c r="R7068" s="58"/>
      <c r="S7068" s="102"/>
    </row>
    <row r="7069" spans="1:19" ht="12.5" customHeight="1" x14ac:dyDescent="0.35">
      <c r="A7069" s="2">
        <v>112</v>
      </c>
      <c r="B7069" s="2" t="s">
        <v>69</v>
      </c>
      <c r="C7069" s="67">
        <v>235.53290000000001</v>
      </c>
      <c r="D7069" t="s">
        <v>65</v>
      </c>
      <c r="E7069" s="2" t="s">
        <v>58</v>
      </c>
      <c r="F7069" s="2" t="s">
        <v>70</v>
      </c>
      <c r="G7069" s="2"/>
      <c r="I7069" s="60">
        <f t="shared" si="443"/>
        <v>0</v>
      </c>
      <c r="J7069" s="60">
        <f>IF(OR(I7069="",I7070="",I7071=""),"",(AVERAGEIF(A7069:A$10000,A7069,I7069:I$10000)))</f>
        <v>0</v>
      </c>
      <c r="K7069" s="60"/>
      <c r="L7069" s="55" t="str">
        <f>IF(O7069="","",A7069)</f>
        <v/>
      </c>
      <c r="M7069" s="60" t="str">
        <f>IF(O7069="","",(VLOOKUP(A7069,A7069:E14053,5,FALSE)))</f>
        <v/>
      </c>
      <c r="N7069" s="55" t="str">
        <f t="shared" si="444"/>
        <v/>
      </c>
      <c r="O7069" s="55" t="str">
        <f t="shared" si="442"/>
        <v/>
      </c>
      <c r="P7069" s="104">
        <f t="shared" si="445"/>
        <v>13.900000000006685</v>
      </c>
      <c r="Q7069" s="58"/>
      <c r="R7069" s="58"/>
      <c r="S7069" s="102"/>
    </row>
    <row r="7070" spans="1:19" ht="12.5" customHeight="1" x14ac:dyDescent="0.35">
      <c r="A7070" s="60">
        <v>112</v>
      </c>
      <c r="B7070" s="60" t="s">
        <v>69</v>
      </c>
      <c r="C7070" s="68">
        <v>235.54759999999999</v>
      </c>
      <c r="D7070" s="58" t="s">
        <v>65</v>
      </c>
      <c r="E7070" s="60" t="s">
        <v>58</v>
      </c>
      <c r="F7070" s="60" t="s">
        <v>70</v>
      </c>
      <c r="G7070" s="60"/>
      <c r="H7070" s="60"/>
      <c r="I7070" s="60">
        <f t="shared" si="443"/>
        <v>0</v>
      </c>
      <c r="J7070" s="60">
        <f>IF(OR(I7070="",I7071="",I7072=""),"",(AVERAGEIF(A7070:A$10000,A7070,I7070:I$10000)))</f>
        <v>0</v>
      </c>
      <c r="K7070" s="60"/>
      <c r="L7070" s="60" t="str">
        <f>IF(O7070="","",A7070)</f>
        <v/>
      </c>
      <c r="M7070" s="60" t="str">
        <f>IF(O7070="","",(VLOOKUP(A7070,A7070:E14054,5,FALSE)))</f>
        <v/>
      </c>
      <c r="N7070" s="60" t="str">
        <f t="shared" si="444"/>
        <v/>
      </c>
      <c r="O7070" s="60" t="str">
        <f t="shared" si="442"/>
        <v/>
      </c>
      <c r="P7070" s="103">
        <f t="shared" si="445"/>
        <v>14.699999999976399</v>
      </c>
      <c r="Q7070" s="58"/>
      <c r="R7070" s="58"/>
      <c r="S7070" s="102"/>
    </row>
    <row r="7071" spans="1:19" ht="12.5" customHeight="1" x14ac:dyDescent="0.35">
      <c r="A7071" s="2">
        <v>112</v>
      </c>
      <c r="B7071" s="2" t="s">
        <v>69</v>
      </c>
      <c r="C7071" s="67">
        <v>235.5624</v>
      </c>
      <c r="D7071" t="s">
        <v>65</v>
      </c>
      <c r="E7071" s="2" t="s">
        <v>58</v>
      </c>
      <c r="F7071" s="2" t="s">
        <v>70</v>
      </c>
      <c r="G7071" s="2"/>
      <c r="I7071" s="60">
        <f t="shared" si="443"/>
        <v>0</v>
      </c>
      <c r="J7071" s="60">
        <f>IF(OR(I7071="",I7072="",I7073=""),"",(AVERAGEIF(A7071:A$10000,A7071,I7071:I$10000)))</f>
        <v>0</v>
      </c>
      <c r="K7071" s="60"/>
      <c r="L7071" s="55" t="str">
        <f>IF(O7071="","",A7071)</f>
        <v/>
      </c>
      <c r="M7071" s="60" t="str">
        <f>IF(O7071="","",(VLOOKUP(A7071,A7071:E14055,5,FALSE)))</f>
        <v/>
      </c>
      <c r="N7071" s="55" t="str">
        <f t="shared" si="444"/>
        <v/>
      </c>
      <c r="O7071" s="55" t="str">
        <f t="shared" si="442"/>
        <v/>
      </c>
      <c r="P7071" s="104">
        <f t="shared" si="445"/>
        <v>14.80000000000814</v>
      </c>
      <c r="Q7071" s="58"/>
      <c r="R7071" s="58"/>
      <c r="S7071" s="102"/>
    </row>
    <row r="7072" spans="1:19" ht="12.5" customHeight="1" x14ac:dyDescent="0.35">
      <c r="A7072" s="60">
        <v>112</v>
      </c>
      <c r="B7072" s="60" t="s">
        <v>69</v>
      </c>
      <c r="C7072" s="68">
        <v>235.57730000000001</v>
      </c>
      <c r="D7072" s="58" t="s">
        <v>65</v>
      </c>
      <c r="E7072" s="60" t="s">
        <v>58</v>
      </c>
      <c r="F7072" s="60" t="s">
        <v>70</v>
      </c>
      <c r="G7072" s="60"/>
      <c r="H7072" s="60"/>
      <c r="I7072" s="60">
        <f t="shared" si="443"/>
        <v>0</v>
      </c>
      <c r="J7072" s="60">
        <f>IF(OR(I7072="",I7073="",I7074=""),"",(AVERAGEIF(A7072:A$10000,A7072,I7072:I$10000)))</f>
        <v>0</v>
      </c>
      <c r="K7072" s="60"/>
      <c r="L7072" s="60" t="str">
        <f>IF(O7072="","",A7072)</f>
        <v/>
      </c>
      <c r="M7072" s="60" t="str">
        <f>IF(O7072="","",(VLOOKUP(A7072,A7072:E14056,5,FALSE)))</f>
        <v/>
      </c>
      <c r="N7072" s="60" t="str">
        <f t="shared" si="444"/>
        <v/>
      </c>
      <c r="O7072" s="60" t="str">
        <f t="shared" si="442"/>
        <v/>
      </c>
      <c r="P7072" s="103">
        <f t="shared" si="445"/>
        <v>14.90000000001146</v>
      </c>
      <c r="Q7072" s="58"/>
      <c r="R7072" s="58"/>
      <c r="S7072" s="102"/>
    </row>
    <row r="7073" spans="1:19" ht="12.5" customHeight="1" x14ac:dyDescent="0.35">
      <c r="A7073" s="2">
        <v>112</v>
      </c>
      <c r="B7073" s="2" t="s">
        <v>69</v>
      </c>
      <c r="C7073" s="67">
        <v>235.59889999999999</v>
      </c>
      <c r="D7073" t="s">
        <v>65</v>
      </c>
      <c r="E7073" s="2" t="s">
        <v>58</v>
      </c>
      <c r="F7073" s="2" t="s">
        <v>70</v>
      </c>
      <c r="G7073" s="2"/>
      <c r="I7073" s="60">
        <f t="shared" si="443"/>
        <v>0</v>
      </c>
      <c r="J7073" s="60">
        <f>IF(OR(I7073="",I7074="",I7075=""),"",(AVERAGEIF(A7073:A$10000,A7073,I7073:I$10000)))</f>
        <v>0</v>
      </c>
      <c r="K7073" s="60"/>
      <c r="L7073" s="55" t="str">
        <f>IF(O7073="","",A7073)</f>
        <v/>
      </c>
      <c r="M7073" s="60" t="str">
        <f>IF(O7073="","",(VLOOKUP(A7073,A7073:E14057,5,FALSE)))</f>
        <v/>
      </c>
      <c r="N7073" s="55" t="str">
        <f t="shared" si="444"/>
        <v/>
      </c>
      <c r="O7073" s="55" t="str">
        <f t="shared" si="442"/>
        <v/>
      </c>
      <c r="P7073" s="104">
        <f t="shared" si="445"/>
        <v>21.599999999978081</v>
      </c>
      <c r="Q7073" s="58"/>
      <c r="R7073" s="58"/>
      <c r="S7073" s="102"/>
    </row>
    <row r="7074" spans="1:19" ht="12.5" customHeight="1" x14ac:dyDescent="0.35">
      <c r="A7074" s="60">
        <v>112</v>
      </c>
      <c r="B7074" s="60" t="s">
        <v>69</v>
      </c>
      <c r="C7074" s="68">
        <v>235.61410000000001</v>
      </c>
      <c r="D7074" s="58" t="s">
        <v>65</v>
      </c>
      <c r="E7074" s="60" t="s">
        <v>58</v>
      </c>
      <c r="F7074" s="60" t="s">
        <v>70</v>
      </c>
      <c r="G7074" s="60"/>
      <c r="H7074" s="60"/>
      <c r="I7074" s="60">
        <f t="shared" si="443"/>
        <v>0</v>
      </c>
      <c r="J7074" s="60">
        <f>IF(OR(I7074="",I7075="",I7076=""),"",(AVERAGEIF(A7074:A$10000,A7074,I7074:I$10000)))</f>
        <v>0</v>
      </c>
      <c r="K7074" s="60"/>
      <c r="L7074" s="60" t="str">
        <f>IF(O7074="","",A7074)</f>
        <v/>
      </c>
      <c r="M7074" s="60" t="str">
        <f>IF(O7074="","",(VLOOKUP(A7074,A7074:E14058,5,FALSE)))</f>
        <v/>
      </c>
      <c r="N7074" s="60" t="str">
        <f t="shared" si="444"/>
        <v/>
      </c>
      <c r="O7074" s="60" t="str">
        <f t="shared" si="442"/>
        <v/>
      </c>
      <c r="P7074" s="103">
        <f t="shared" si="445"/>
        <v>15.200000000021419</v>
      </c>
      <c r="Q7074" s="58"/>
      <c r="R7074" s="58"/>
      <c r="S7074" s="102"/>
    </row>
    <row r="7075" spans="1:19" ht="12.5" customHeight="1" x14ac:dyDescent="0.35">
      <c r="A7075" s="2">
        <v>112</v>
      </c>
      <c r="B7075" s="2" t="s">
        <v>69</v>
      </c>
      <c r="C7075" s="67">
        <v>235.62909999999999</v>
      </c>
      <c r="D7075" t="s">
        <v>65</v>
      </c>
      <c r="E7075" s="2" t="s">
        <v>58</v>
      </c>
      <c r="F7075" s="2" t="s">
        <v>70</v>
      </c>
      <c r="G7075" s="2"/>
      <c r="I7075" s="60">
        <f t="shared" si="443"/>
        <v>0</v>
      </c>
      <c r="J7075" s="60">
        <f>IF(OR(I7075="",I7076="",I7077=""),"",(AVERAGEIF(A7075:A$10000,A7075,I7075:I$10000)))</f>
        <v>0</v>
      </c>
      <c r="K7075" s="60"/>
      <c r="L7075" s="55" t="str">
        <f>IF(O7075="","",A7075)</f>
        <v/>
      </c>
      <c r="M7075" s="60" t="str">
        <f>IF(O7075="","",(VLOOKUP(A7075,A7075:E14059,5,FALSE)))</f>
        <v/>
      </c>
      <c r="N7075" s="55" t="str">
        <f t="shared" si="444"/>
        <v/>
      </c>
      <c r="O7075" s="55" t="str">
        <f t="shared" si="442"/>
        <v/>
      </c>
      <c r="P7075" s="104">
        <f t="shared" si="445"/>
        <v>14.999999999986358</v>
      </c>
      <c r="Q7075" s="58"/>
      <c r="R7075" s="58"/>
      <c r="S7075" s="102"/>
    </row>
    <row r="7076" spans="1:19" ht="12.5" customHeight="1" x14ac:dyDescent="0.35">
      <c r="A7076" s="60">
        <v>112</v>
      </c>
      <c r="B7076" s="60" t="s">
        <v>69</v>
      </c>
      <c r="C7076" s="68">
        <v>235.64429999999999</v>
      </c>
      <c r="D7076" s="58" t="s">
        <v>65</v>
      </c>
      <c r="E7076" s="60" t="s">
        <v>58</v>
      </c>
      <c r="F7076" s="60" t="s">
        <v>70</v>
      </c>
      <c r="G7076" s="60"/>
      <c r="H7076" s="60"/>
      <c r="I7076" s="60">
        <f t="shared" si="443"/>
        <v>0</v>
      </c>
      <c r="J7076" s="60">
        <f>IF(OR(I7076="",I7077="",I7078=""),"",(AVERAGEIF(A7076:A$10000,A7076,I7076:I$10000)))</f>
        <v>0</v>
      </c>
      <c r="K7076" s="60"/>
      <c r="L7076" s="60" t="str">
        <f>IF(O7076="","",A7076)</f>
        <v/>
      </c>
      <c r="M7076" s="60" t="str">
        <f>IF(O7076="","",(VLOOKUP(A7076,A7076:E14060,5,FALSE)))</f>
        <v/>
      </c>
      <c r="N7076" s="60" t="str">
        <f t="shared" si="444"/>
        <v/>
      </c>
      <c r="O7076" s="60" t="str">
        <f t="shared" si="442"/>
        <v/>
      </c>
      <c r="P7076" s="103">
        <f t="shared" si="445"/>
        <v>15.199999999992997</v>
      </c>
      <c r="Q7076" s="58"/>
      <c r="R7076" s="58"/>
      <c r="S7076" s="102"/>
    </row>
    <row r="7077" spans="1:19" ht="12.5" customHeight="1" x14ac:dyDescent="0.35">
      <c r="A7077" s="2">
        <v>112</v>
      </c>
      <c r="B7077" s="2" t="s">
        <v>69</v>
      </c>
      <c r="C7077" s="67">
        <v>235.65870000000001</v>
      </c>
      <c r="D7077" t="s">
        <v>65</v>
      </c>
      <c r="E7077" s="2" t="s">
        <v>58</v>
      </c>
      <c r="F7077" s="2" t="s">
        <v>70</v>
      </c>
      <c r="G7077" s="2"/>
      <c r="I7077" s="60">
        <f t="shared" si="443"/>
        <v>0</v>
      </c>
      <c r="J7077" s="60">
        <f>IF(OR(I7077="",I7078="",I7079=""),"",(AVERAGEIF(A7077:A$10000,A7077,I7077:I$10000)))</f>
        <v>0</v>
      </c>
      <c r="K7077" s="60"/>
      <c r="L7077" s="55" t="str">
        <f>IF(O7077="","",A7077)</f>
        <v/>
      </c>
      <c r="M7077" s="60" t="str">
        <f>IF(O7077="","",(VLOOKUP(A7077,A7077:E14061,5,FALSE)))</f>
        <v/>
      </c>
      <c r="N7077" s="55" t="str">
        <f t="shared" si="444"/>
        <v/>
      </c>
      <c r="O7077" s="55" t="str">
        <f t="shared" si="442"/>
        <v/>
      </c>
      <c r="P7077" s="104">
        <f t="shared" si="445"/>
        <v>14.400000000023283</v>
      </c>
      <c r="Q7077" s="58"/>
      <c r="R7077" s="58"/>
      <c r="S7077" s="102"/>
    </row>
    <row r="7078" spans="1:19" ht="12.5" customHeight="1" x14ac:dyDescent="0.35">
      <c r="A7078" s="60">
        <v>112</v>
      </c>
      <c r="B7078" s="60" t="s">
        <v>69</v>
      </c>
      <c r="C7078" s="68">
        <v>235.68549999999999</v>
      </c>
      <c r="D7078" s="58" t="s">
        <v>65</v>
      </c>
      <c r="E7078" s="60" t="s">
        <v>58</v>
      </c>
      <c r="F7078" s="60" t="s">
        <v>70</v>
      </c>
      <c r="G7078" s="60"/>
      <c r="H7078" s="60"/>
      <c r="I7078" s="60">
        <f t="shared" si="443"/>
        <v>0</v>
      </c>
      <c r="J7078" s="60">
        <f>IF(OR(I7078="",I7079="",I7080=""),"",(AVERAGEIF(A7078:A$10000,A7078,I7078:I$10000)))</f>
        <v>0</v>
      </c>
      <c r="K7078" s="60"/>
      <c r="L7078" s="60" t="str">
        <f>IF(O7078="","",A7078)</f>
        <v/>
      </c>
      <c r="M7078" s="60" t="str">
        <f>IF(O7078="","",(VLOOKUP(A7078,A7078:E14062,5,FALSE)))</f>
        <v/>
      </c>
      <c r="N7078" s="60" t="str">
        <f t="shared" si="444"/>
        <v/>
      </c>
      <c r="O7078" s="60" t="str">
        <f t="shared" si="442"/>
        <v/>
      </c>
      <c r="P7078" s="103">
        <f t="shared" si="445"/>
        <v>26.799999999980173</v>
      </c>
      <c r="Q7078" s="58"/>
      <c r="R7078" s="58"/>
      <c r="S7078" s="102"/>
    </row>
    <row r="7079" spans="1:19" ht="12.5" customHeight="1" x14ac:dyDescent="0.35">
      <c r="A7079" s="2">
        <v>112</v>
      </c>
      <c r="B7079" s="2" t="s">
        <v>71</v>
      </c>
      <c r="C7079" s="67">
        <v>235.6994</v>
      </c>
      <c r="D7079" t="s">
        <v>65</v>
      </c>
      <c r="E7079" s="2" t="s">
        <v>58</v>
      </c>
      <c r="F7079" s="2" t="s">
        <v>70</v>
      </c>
      <c r="G7079" s="2"/>
      <c r="I7079" s="60">
        <f t="shared" si="443"/>
        <v>0</v>
      </c>
      <c r="J7079" s="60">
        <f>IF(OR(I7079="",I7080="",I7081=""),"",(AVERAGEIF(A7079:A$10000,A7079,I7079:I$10000)))</f>
        <v>0</v>
      </c>
      <c r="K7079" s="60"/>
      <c r="L7079" s="55" t="str">
        <f>IF(O7079="","",A7079)</f>
        <v/>
      </c>
      <c r="M7079" s="60" t="str">
        <f>IF(O7079="","",(VLOOKUP(A7079,A7079:E14063,5,FALSE)))</f>
        <v/>
      </c>
      <c r="N7079" s="55" t="str">
        <f t="shared" si="444"/>
        <v/>
      </c>
      <c r="O7079" s="55" t="str">
        <f t="shared" si="442"/>
        <v/>
      </c>
      <c r="P7079" s="104">
        <f t="shared" si="445"/>
        <v>13.900000000006685</v>
      </c>
      <c r="Q7079" s="58"/>
      <c r="R7079" s="58"/>
      <c r="S7079" s="102"/>
    </row>
    <row r="7080" spans="1:19" ht="12.5" customHeight="1" x14ac:dyDescent="0.35">
      <c r="A7080" s="60">
        <v>112</v>
      </c>
      <c r="B7080" s="60" t="s">
        <v>71</v>
      </c>
      <c r="C7080" s="68">
        <v>235.71360000000001</v>
      </c>
      <c r="D7080" s="58" t="s">
        <v>65</v>
      </c>
      <c r="E7080" s="60" t="s">
        <v>58</v>
      </c>
      <c r="F7080" s="60" t="s">
        <v>70</v>
      </c>
      <c r="G7080" s="60"/>
      <c r="H7080" s="60"/>
      <c r="I7080" s="60">
        <f t="shared" si="443"/>
        <v>0</v>
      </c>
      <c r="J7080" s="60">
        <f>IF(OR(I7080="",I7081="",I7082=""),"",(AVERAGEIF(A7080:A$10000,A7080,I7080:I$10000)))</f>
        <v>0</v>
      </c>
      <c r="K7080" s="60"/>
      <c r="L7080" s="60" t="str">
        <f>IF(O7080="","",A7080)</f>
        <v/>
      </c>
      <c r="M7080" s="60" t="str">
        <f>IF(O7080="","",(VLOOKUP(A7080,A7080:E14064,5,FALSE)))</f>
        <v/>
      </c>
      <c r="N7080" s="60" t="str">
        <f t="shared" si="444"/>
        <v/>
      </c>
      <c r="O7080" s="60" t="str">
        <f t="shared" si="442"/>
        <v/>
      </c>
      <c r="P7080" s="103">
        <f t="shared" si="445"/>
        <v>14.200000000016644</v>
      </c>
      <c r="Q7080" s="58"/>
      <c r="R7080" s="58"/>
      <c r="S7080" s="102"/>
    </row>
    <row r="7081" spans="1:19" ht="12.5" customHeight="1" x14ac:dyDescent="0.35">
      <c r="A7081" s="2">
        <v>112</v>
      </c>
      <c r="B7081" s="2" t="s">
        <v>71</v>
      </c>
      <c r="C7081" s="67">
        <v>235.7286</v>
      </c>
      <c r="D7081" t="s">
        <v>65</v>
      </c>
      <c r="E7081" s="2" t="s">
        <v>58</v>
      </c>
      <c r="F7081" s="2" t="s">
        <v>70</v>
      </c>
      <c r="G7081" s="2"/>
      <c r="I7081" s="60">
        <f t="shared" si="443"/>
        <v>0</v>
      </c>
      <c r="J7081" s="60">
        <f>IF(OR(I7081="",I7082="",I7083=""),"",(AVERAGEIF(A7081:A$10000,A7081,I7081:I$10000)))</f>
        <v>0</v>
      </c>
      <c r="K7081" s="60"/>
      <c r="L7081" s="55" t="str">
        <f>IF(O7081="","",A7081)</f>
        <v/>
      </c>
      <c r="M7081" s="60" t="str">
        <f>IF(O7081="","",(VLOOKUP(A7081,A7081:E14065,5,FALSE)))</f>
        <v/>
      </c>
      <c r="N7081" s="55" t="str">
        <f t="shared" si="444"/>
        <v/>
      </c>
      <c r="O7081" s="55" t="str">
        <f t="shared" si="442"/>
        <v/>
      </c>
      <c r="P7081" s="104">
        <f t="shared" si="445"/>
        <v>14.999999999986358</v>
      </c>
      <c r="Q7081" s="58"/>
      <c r="R7081" s="58"/>
      <c r="S7081" s="102"/>
    </row>
    <row r="7082" spans="1:19" ht="12.5" customHeight="1" x14ac:dyDescent="0.35">
      <c r="A7082" s="60">
        <v>112</v>
      </c>
      <c r="B7082" s="60" t="s">
        <v>71</v>
      </c>
      <c r="C7082" s="68">
        <v>235.74299999999999</v>
      </c>
      <c r="D7082" s="58" t="s">
        <v>65</v>
      </c>
      <c r="E7082" s="60" t="s">
        <v>58</v>
      </c>
      <c r="F7082" s="60" t="s">
        <v>70</v>
      </c>
      <c r="G7082" s="60"/>
      <c r="H7082" s="60"/>
      <c r="I7082" s="60">
        <f t="shared" si="443"/>
        <v>0</v>
      </c>
      <c r="J7082" s="60">
        <f>IF(OR(I7082="",I7083="",I7084=""),"",(AVERAGEIF(A7082:A$10000,A7082,I7082:I$10000)))</f>
        <v>0</v>
      </c>
      <c r="K7082" s="60"/>
      <c r="L7082" s="60" t="str">
        <f>IF(O7082="","",A7082)</f>
        <v/>
      </c>
      <c r="M7082" s="60" t="str">
        <f>IF(O7082="","",(VLOOKUP(A7082,A7082:E14066,5,FALSE)))</f>
        <v/>
      </c>
      <c r="N7082" s="60" t="str">
        <f t="shared" si="444"/>
        <v/>
      </c>
      <c r="O7082" s="60" t="str">
        <f t="shared" si="442"/>
        <v/>
      </c>
      <c r="P7082" s="103">
        <f t="shared" si="445"/>
        <v>14.399999999994861</v>
      </c>
      <c r="Q7082" s="58"/>
      <c r="R7082" s="58"/>
      <c r="S7082" s="102"/>
    </row>
    <row r="7083" spans="1:19" ht="12.5" customHeight="1" x14ac:dyDescent="0.35">
      <c r="A7083" s="2">
        <v>112</v>
      </c>
      <c r="B7083" s="2" t="s">
        <v>71</v>
      </c>
      <c r="C7083" s="67">
        <v>235.75739999999999</v>
      </c>
      <c r="D7083" t="s">
        <v>65</v>
      </c>
      <c r="E7083" s="2" t="s">
        <v>58</v>
      </c>
      <c r="F7083" s="2" t="s">
        <v>70</v>
      </c>
      <c r="G7083" s="2"/>
      <c r="I7083" s="60">
        <f t="shared" si="443"/>
        <v>0</v>
      </c>
      <c r="J7083" s="60">
        <f>IF(OR(I7083="",I7084="",I7085=""),"",(AVERAGEIF(A7083:A$10000,A7083,I7083:I$10000)))</f>
        <v>0</v>
      </c>
      <c r="K7083" s="60"/>
      <c r="L7083" s="55" t="str">
        <f>IF(O7083="","",A7083)</f>
        <v/>
      </c>
      <c r="M7083" s="60" t="str">
        <f>IF(O7083="","",(VLOOKUP(A7083,A7083:E14067,5,FALSE)))</f>
        <v/>
      </c>
      <c r="N7083" s="55" t="str">
        <f t="shared" si="444"/>
        <v/>
      </c>
      <c r="O7083" s="55" t="str">
        <f t="shared" si="442"/>
        <v/>
      </c>
      <c r="P7083" s="104">
        <f t="shared" si="445"/>
        <v>14.399999999994861</v>
      </c>
      <c r="Q7083" s="58"/>
      <c r="R7083" s="58"/>
      <c r="S7083" s="102"/>
    </row>
    <row r="7084" spans="1:19" ht="12.5" customHeight="1" x14ac:dyDescent="0.35">
      <c r="A7084" s="60">
        <v>112</v>
      </c>
      <c r="B7084" s="60" t="s">
        <v>71</v>
      </c>
      <c r="C7084" s="68">
        <v>235.77199999999999</v>
      </c>
      <c r="D7084" s="58" t="s">
        <v>65</v>
      </c>
      <c r="E7084" s="60" t="s">
        <v>58</v>
      </c>
      <c r="F7084" s="60" t="s">
        <v>70</v>
      </c>
      <c r="G7084" s="60"/>
      <c r="H7084" s="60"/>
      <c r="I7084" s="60">
        <f t="shared" si="443"/>
        <v>0</v>
      </c>
      <c r="J7084" s="60">
        <f>IF(OR(I7084="",I7085="",I7086=""),"",(AVERAGEIF(A7084:A$10000,A7084,I7084:I$10000)))</f>
        <v>0</v>
      </c>
      <c r="K7084" s="60"/>
      <c r="L7084" s="60" t="str">
        <f>IF(O7084="","",A7084)</f>
        <v/>
      </c>
      <c r="M7084" s="60" t="str">
        <f>IF(O7084="","",(VLOOKUP(A7084,A7084:E14068,5,FALSE)))</f>
        <v/>
      </c>
      <c r="N7084" s="60" t="str">
        <f t="shared" si="444"/>
        <v/>
      </c>
      <c r="O7084" s="60" t="str">
        <f t="shared" si="442"/>
        <v/>
      </c>
      <c r="P7084" s="103">
        <f t="shared" si="445"/>
        <v>14.600000000001501</v>
      </c>
      <c r="Q7084" s="58"/>
      <c r="R7084" s="58"/>
      <c r="S7084" s="102"/>
    </row>
    <row r="7085" spans="1:19" ht="12.5" customHeight="1" x14ac:dyDescent="0.35">
      <c r="A7085" s="2">
        <v>112</v>
      </c>
      <c r="B7085" s="2" t="s">
        <v>71</v>
      </c>
      <c r="C7085" s="67">
        <v>235.78729999999999</v>
      </c>
      <c r="D7085" t="s">
        <v>65</v>
      </c>
      <c r="E7085" s="2" t="s">
        <v>58</v>
      </c>
      <c r="F7085" s="2" t="s">
        <v>70</v>
      </c>
      <c r="G7085" s="2"/>
      <c r="I7085" s="60">
        <f t="shared" si="443"/>
        <v>0</v>
      </c>
      <c r="J7085" s="60">
        <f>IF(OR(I7085="",I7086="",I7087=""),"",(AVERAGEIF(A7085:A$10000,A7085,I7085:I$10000)))</f>
        <v>0</v>
      </c>
      <c r="K7085" s="60"/>
      <c r="L7085" s="55" t="str">
        <f>IF(O7085="","",A7085)</f>
        <v/>
      </c>
      <c r="M7085" s="60" t="str">
        <f>IF(O7085="","",(VLOOKUP(A7085,A7085:E14069,5,FALSE)))</f>
        <v/>
      </c>
      <c r="N7085" s="55" t="str">
        <f t="shared" si="444"/>
        <v/>
      </c>
      <c r="O7085" s="55" t="str">
        <f t="shared" si="442"/>
        <v/>
      </c>
      <c r="P7085" s="104">
        <f t="shared" si="445"/>
        <v>15.299999999996317</v>
      </c>
      <c r="Q7085" s="58"/>
      <c r="R7085" s="58"/>
      <c r="S7085" s="102"/>
    </row>
    <row r="7086" spans="1:19" ht="12.5" customHeight="1" x14ac:dyDescent="0.35">
      <c r="A7086" s="60">
        <v>112</v>
      </c>
      <c r="B7086" s="60" t="s">
        <v>71</v>
      </c>
      <c r="C7086" s="68">
        <v>235.81139999999999</v>
      </c>
      <c r="D7086" s="58" t="s">
        <v>65</v>
      </c>
      <c r="E7086" s="60" t="s">
        <v>58</v>
      </c>
      <c r="F7086" s="60" t="s">
        <v>70</v>
      </c>
      <c r="G7086" s="60"/>
      <c r="H7086" s="60"/>
      <c r="I7086" s="60">
        <f t="shared" si="443"/>
        <v>0</v>
      </c>
      <c r="J7086" s="60">
        <f>IF(OR(I7086="",I7087="",I7088=""),"",(AVERAGEIF(A7086:A$10000,A7086,I7086:I$10000)))</f>
        <v>0</v>
      </c>
      <c r="K7086" s="60"/>
      <c r="L7086" s="60" t="str">
        <f>IF(O7086="","",A7086)</f>
        <v/>
      </c>
      <c r="M7086" s="60" t="str">
        <f>IF(O7086="","",(VLOOKUP(A7086,A7086:E14070,5,FALSE)))</f>
        <v/>
      </c>
      <c r="N7086" s="60" t="str">
        <f t="shared" si="444"/>
        <v/>
      </c>
      <c r="O7086" s="60" t="str">
        <f t="shared" si="442"/>
        <v/>
      </c>
      <c r="P7086" s="103">
        <f t="shared" si="445"/>
        <v>24.100000000004229</v>
      </c>
      <c r="Q7086" s="58"/>
      <c r="R7086" s="58"/>
      <c r="S7086" s="102"/>
    </row>
    <row r="7087" spans="1:19" ht="12.5" customHeight="1" x14ac:dyDescent="0.35">
      <c r="A7087" s="2">
        <v>112</v>
      </c>
      <c r="B7087" s="2" t="s">
        <v>71</v>
      </c>
      <c r="C7087" s="67">
        <v>235.82769999999999</v>
      </c>
      <c r="D7087" t="s">
        <v>65</v>
      </c>
      <c r="E7087" s="2" t="s">
        <v>58</v>
      </c>
      <c r="F7087" s="2" t="s">
        <v>70</v>
      </c>
      <c r="G7087" s="2"/>
      <c r="I7087" s="60">
        <f t="shared" si="443"/>
        <v>0</v>
      </c>
      <c r="J7087" s="60">
        <f>IF(OR(I7087="",I7088="",I7089=""),"",(AVERAGEIF(A7087:A$10000,A7087,I7087:I$10000)))</f>
        <v>0</v>
      </c>
      <c r="K7087" s="60"/>
      <c r="L7087" s="55" t="str">
        <f>IF(O7087="","",A7087)</f>
        <v/>
      </c>
      <c r="M7087" s="60" t="str">
        <f>IF(O7087="","",(VLOOKUP(A7087,A7087:E14071,5,FALSE)))</f>
        <v/>
      </c>
      <c r="N7087" s="55" t="str">
        <f t="shared" si="444"/>
        <v/>
      </c>
      <c r="O7087" s="55" t="str">
        <f t="shared" si="442"/>
        <v/>
      </c>
      <c r="P7087" s="104">
        <f t="shared" si="445"/>
        <v>16.300000000001091</v>
      </c>
      <c r="Q7087" s="58"/>
      <c r="R7087" s="58"/>
      <c r="S7087" s="102"/>
    </row>
    <row r="7088" spans="1:19" ht="12.5" customHeight="1" x14ac:dyDescent="0.35">
      <c r="A7088" s="60">
        <v>112</v>
      </c>
      <c r="B7088" s="60" t="s">
        <v>71</v>
      </c>
      <c r="C7088" s="68">
        <v>235.84530000000001</v>
      </c>
      <c r="D7088" s="58" t="s">
        <v>65</v>
      </c>
      <c r="E7088" s="60" t="s">
        <v>58</v>
      </c>
      <c r="F7088" s="60" t="s">
        <v>70</v>
      </c>
      <c r="G7088" s="60"/>
      <c r="H7088" s="60"/>
      <c r="I7088" s="60">
        <f t="shared" si="443"/>
        <v>0</v>
      </c>
      <c r="J7088" s="60">
        <f>IF(OR(I7088="",I7089="",I7090=""),"",(AVERAGEIF(A7088:A$10000,A7088,I7088:I$10000)))</f>
        <v>0</v>
      </c>
      <c r="K7088" s="60"/>
      <c r="L7088" s="60" t="str">
        <f>IF(O7088="","",A7088)</f>
        <v/>
      </c>
      <c r="M7088" s="60" t="str">
        <f>IF(O7088="","",(VLOOKUP(A7088,A7088:E14072,5,FALSE)))</f>
        <v/>
      </c>
      <c r="N7088" s="60" t="str">
        <f t="shared" si="444"/>
        <v/>
      </c>
      <c r="O7088" s="60" t="str">
        <f t="shared" si="442"/>
        <v/>
      </c>
      <c r="P7088" s="103">
        <f t="shared" si="445"/>
        <v>17.600000000015825</v>
      </c>
      <c r="Q7088" s="58"/>
      <c r="R7088" s="58"/>
      <c r="S7088" s="102"/>
    </row>
    <row r="7089" spans="1:19" ht="12.5" customHeight="1" x14ac:dyDescent="0.35">
      <c r="A7089" s="2">
        <v>112</v>
      </c>
      <c r="B7089" s="2" t="s">
        <v>71</v>
      </c>
      <c r="C7089" s="67">
        <v>235.8603</v>
      </c>
      <c r="D7089" t="s">
        <v>65</v>
      </c>
      <c r="E7089" s="2" t="s">
        <v>58</v>
      </c>
      <c r="F7089" s="2" t="s">
        <v>70</v>
      </c>
      <c r="G7089" s="2"/>
      <c r="I7089" s="60">
        <f t="shared" si="443"/>
        <v>0</v>
      </c>
      <c r="J7089" s="60">
        <f>IF(OR(I7089="",I7090="",I7091=""),"",(AVERAGEIF(A7089:A$10000,A7089,I7089:I$10000)))</f>
        <v>0</v>
      </c>
      <c r="K7089" s="60"/>
      <c r="L7089" s="55" t="str">
        <f>IF(O7089="","",A7089)</f>
        <v/>
      </c>
      <c r="M7089" s="60" t="str">
        <f>IF(O7089="","",(VLOOKUP(A7089,A7089:E14073,5,FALSE)))</f>
        <v/>
      </c>
      <c r="N7089" s="55" t="str">
        <f t="shared" si="444"/>
        <v/>
      </c>
      <c r="O7089" s="55" t="str">
        <f t="shared" si="442"/>
        <v/>
      </c>
      <c r="P7089" s="104">
        <f t="shared" si="445"/>
        <v>14.999999999986358</v>
      </c>
      <c r="Q7089" s="58"/>
      <c r="R7089" s="58"/>
      <c r="S7089" s="102"/>
    </row>
    <row r="7090" spans="1:19" ht="12.5" customHeight="1" x14ac:dyDescent="0.35">
      <c r="A7090" s="60">
        <v>113</v>
      </c>
      <c r="B7090" s="60" t="s">
        <v>69</v>
      </c>
      <c r="C7090" s="68">
        <v>236.88130000000001</v>
      </c>
      <c r="D7090" s="58" t="s">
        <v>65</v>
      </c>
      <c r="E7090" s="60" t="s">
        <v>58</v>
      </c>
      <c r="F7090" s="60" t="s">
        <v>70</v>
      </c>
      <c r="G7090" s="60"/>
      <c r="H7090" s="60"/>
      <c r="I7090" s="60">
        <f t="shared" si="443"/>
        <v>0</v>
      </c>
      <c r="J7090" s="60">
        <f>IF(OR(I7090="",I7091="",I7092=""),"",(AVERAGEIF(A7090:A$10000,A7090,I7090:I$10000)))</f>
        <v>0</v>
      </c>
      <c r="K7090" s="60"/>
      <c r="L7090" s="60" t="str">
        <f>IF(O7090="","",A7090)</f>
        <v/>
      </c>
      <c r="M7090" s="60" t="str">
        <f>IF(O7090="","",(VLOOKUP(A7090,A7090:E14074,5,FALSE)))</f>
        <v/>
      </c>
      <c r="N7090" s="60" t="str">
        <f t="shared" si="444"/>
        <v/>
      </c>
      <c r="O7090" s="60" t="str">
        <f t="shared" si="442"/>
        <v/>
      </c>
      <c r="P7090" s="103" t="str">
        <f t="shared" si="445"/>
        <v/>
      </c>
      <c r="Q7090" s="58"/>
      <c r="R7090" s="58"/>
      <c r="S7090" s="102"/>
    </row>
    <row r="7091" spans="1:19" ht="12.5" customHeight="1" x14ac:dyDescent="0.35">
      <c r="A7091" s="2">
        <v>113</v>
      </c>
      <c r="B7091" s="2" t="s">
        <v>69</v>
      </c>
      <c r="C7091" s="67">
        <v>236.90209999999999</v>
      </c>
      <c r="D7091" t="s">
        <v>65</v>
      </c>
      <c r="E7091" s="2" t="s">
        <v>58</v>
      </c>
      <c r="F7091" s="2" t="s">
        <v>70</v>
      </c>
      <c r="G7091" s="2"/>
      <c r="I7091" s="60">
        <f t="shared" si="443"/>
        <v>0</v>
      </c>
      <c r="J7091" s="60">
        <f>IF(OR(I7091="",I7092="",I7093=""),"",(AVERAGEIF(A7091:A$10000,A7091,I7091:I$10000)))</f>
        <v>0</v>
      </c>
      <c r="K7091" s="60"/>
      <c r="L7091" s="55" t="str">
        <f>IF(O7091="","",A7091)</f>
        <v/>
      </c>
      <c r="M7091" s="60" t="str">
        <f>IF(O7091="","",(VLOOKUP(A7091,A7091:E14075,5,FALSE)))</f>
        <v/>
      </c>
      <c r="N7091" s="55" t="str">
        <f t="shared" si="444"/>
        <v/>
      </c>
      <c r="O7091" s="55" t="str">
        <f t="shared" si="442"/>
        <v/>
      </c>
      <c r="P7091" s="104">
        <f t="shared" si="445"/>
        <v>20.799999999979946</v>
      </c>
      <c r="Q7091" s="58"/>
      <c r="R7091" s="58"/>
      <c r="S7091" s="102"/>
    </row>
    <row r="7092" spans="1:19" ht="12.5" customHeight="1" x14ac:dyDescent="0.35">
      <c r="A7092" s="60">
        <v>113</v>
      </c>
      <c r="B7092" s="60" t="s">
        <v>69</v>
      </c>
      <c r="C7092" s="68">
        <v>236.92</v>
      </c>
      <c r="D7092" s="58" t="s">
        <v>65</v>
      </c>
      <c r="E7092" s="60" t="s">
        <v>58</v>
      </c>
      <c r="F7092" s="60" t="s">
        <v>70</v>
      </c>
      <c r="G7092" s="60"/>
      <c r="H7092" s="60"/>
      <c r="I7092" s="60">
        <f t="shared" si="443"/>
        <v>0</v>
      </c>
      <c r="J7092" s="60">
        <f>IF(OR(I7092="",I7093="",I7094=""),"",(AVERAGEIF(A7092:A$10000,A7092,I7092:I$10000)))</f>
        <v>0</v>
      </c>
      <c r="K7092" s="60"/>
      <c r="L7092" s="60" t="str">
        <f>IF(O7092="","",A7092)</f>
        <v/>
      </c>
      <c r="M7092" s="60" t="str">
        <f>IF(O7092="","",(VLOOKUP(A7092,A7092:E14076,5,FALSE)))</f>
        <v/>
      </c>
      <c r="N7092" s="60" t="str">
        <f t="shared" si="444"/>
        <v/>
      </c>
      <c r="O7092" s="60" t="str">
        <f t="shared" si="442"/>
        <v/>
      </c>
      <c r="P7092" s="103">
        <f t="shared" si="445"/>
        <v>17.899999999997362</v>
      </c>
      <c r="Q7092" s="58"/>
      <c r="R7092" s="58"/>
      <c r="S7092" s="102"/>
    </row>
    <row r="7093" spans="1:19" ht="12.5" customHeight="1" x14ac:dyDescent="0.35">
      <c r="A7093" s="2">
        <v>113</v>
      </c>
      <c r="B7093" s="2" t="s">
        <v>69</v>
      </c>
      <c r="C7093" s="67">
        <v>236.93299999999999</v>
      </c>
      <c r="D7093" t="s">
        <v>65</v>
      </c>
      <c r="E7093" s="2" t="s">
        <v>58</v>
      </c>
      <c r="F7093" s="2" t="s">
        <v>70</v>
      </c>
      <c r="G7093" s="2"/>
      <c r="I7093" s="60">
        <f t="shared" si="443"/>
        <v>0</v>
      </c>
      <c r="J7093" s="60">
        <f>IF(OR(I7093="",I7094="",I7095=""),"",(AVERAGEIF(A7093:A$10000,A7093,I7093:I$10000)))</f>
        <v>0</v>
      </c>
      <c r="K7093" s="60"/>
      <c r="L7093" s="55" t="str">
        <f>IF(O7093="","",A7093)</f>
        <v/>
      </c>
      <c r="M7093" s="60" t="str">
        <f>IF(O7093="","",(VLOOKUP(A7093,A7093:E14077,5,FALSE)))</f>
        <v/>
      </c>
      <c r="N7093" s="55" t="str">
        <f t="shared" si="444"/>
        <v/>
      </c>
      <c r="O7093" s="55" t="str">
        <f t="shared" si="442"/>
        <v/>
      </c>
      <c r="P7093" s="104">
        <f t="shared" si="445"/>
        <v>13.00000000000523</v>
      </c>
      <c r="Q7093" s="58"/>
      <c r="R7093" s="58"/>
      <c r="S7093" s="102"/>
    </row>
    <row r="7094" spans="1:19" ht="12.5" customHeight="1" x14ac:dyDescent="0.35">
      <c r="A7094" s="60">
        <v>113</v>
      </c>
      <c r="B7094" s="60" t="s">
        <v>69</v>
      </c>
      <c r="C7094" s="68">
        <v>236.9469</v>
      </c>
      <c r="D7094" s="58" t="s">
        <v>65</v>
      </c>
      <c r="E7094" s="60" t="s">
        <v>58</v>
      </c>
      <c r="F7094" s="60" t="s">
        <v>70</v>
      </c>
      <c r="G7094" s="60"/>
      <c r="H7094" s="60"/>
      <c r="I7094" s="60">
        <f t="shared" si="443"/>
        <v>0</v>
      </c>
      <c r="J7094" s="60">
        <f>IF(OR(I7094="",I7095="",I7096=""),"",(AVERAGEIF(A7094:A$10000,A7094,I7094:I$10000)))</f>
        <v>0</v>
      </c>
      <c r="K7094" s="60"/>
      <c r="L7094" s="60" t="str">
        <f>IF(O7094="","",A7094)</f>
        <v/>
      </c>
      <c r="M7094" s="60" t="str">
        <f>IF(O7094="","",(VLOOKUP(A7094,A7094:E14078,5,FALSE)))</f>
        <v/>
      </c>
      <c r="N7094" s="60" t="str">
        <f t="shared" si="444"/>
        <v/>
      </c>
      <c r="O7094" s="60" t="str">
        <f t="shared" si="442"/>
        <v/>
      </c>
      <c r="P7094" s="103">
        <f t="shared" si="445"/>
        <v>13.900000000006685</v>
      </c>
      <c r="Q7094" s="58"/>
      <c r="R7094" s="58"/>
      <c r="S7094" s="102"/>
    </row>
    <row r="7095" spans="1:19" ht="12.5" customHeight="1" x14ac:dyDescent="0.35">
      <c r="A7095" s="2">
        <v>113</v>
      </c>
      <c r="B7095" s="2" t="s">
        <v>69</v>
      </c>
      <c r="C7095" s="67">
        <v>236.96190000000001</v>
      </c>
      <c r="D7095" t="s">
        <v>65</v>
      </c>
      <c r="E7095" s="2" t="s">
        <v>58</v>
      </c>
      <c r="F7095" s="2" t="s">
        <v>70</v>
      </c>
      <c r="G7095" s="2"/>
      <c r="I7095" s="60">
        <f t="shared" si="443"/>
        <v>0</v>
      </c>
      <c r="J7095" s="60">
        <f>IF(OR(I7095="",I7096="",I7097=""),"",(AVERAGEIF(A7095:A$10000,A7095,I7095:I$10000)))</f>
        <v>0</v>
      </c>
      <c r="K7095" s="60"/>
      <c r="L7095" s="55" t="str">
        <f>IF(O7095="","",A7095)</f>
        <v/>
      </c>
      <c r="M7095" s="60" t="str">
        <f>IF(O7095="","",(VLOOKUP(A7095,A7095:E14079,5,FALSE)))</f>
        <v/>
      </c>
      <c r="N7095" s="55" t="str">
        <f t="shared" si="444"/>
        <v/>
      </c>
      <c r="O7095" s="55" t="str">
        <f t="shared" si="442"/>
        <v/>
      </c>
      <c r="P7095" s="104">
        <f t="shared" si="445"/>
        <v>15.000000000014779</v>
      </c>
      <c r="Q7095" s="58"/>
      <c r="R7095" s="58"/>
      <c r="S7095" s="102"/>
    </row>
    <row r="7096" spans="1:19" ht="12.5" customHeight="1" x14ac:dyDescent="0.35">
      <c r="A7096" s="60">
        <v>113</v>
      </c>
      <c r="B7096" s="60" t="s">
        <v>69</v>
      </c>
      <c r="C7096" s="68">
        <v>236.97630000000001</v>
      </c>
      <c r="D7096" s="58" t="s">
        <v>65</v>
      </c>
      <c r="E7096" s="60" t="s">
        <v>58</v>
      </c>
      <c r="F7096" s="60" t="s">
        <v>70</v>
      </c>
      <c r="G7096" s="60"/>
      <c r="H7096" s="60"/>
      <c r="I7096" s="60">
        <f t="shared" si="443"/>
        <v>0</v>
      </c>
      <c r="J7096" s="60">
        <f>IF(OR(I7096="",I7097="",I7098=""),"",(AVERAGEIF(A7096:A$10000,A7096,I7096:I$10000)))</f>
        <v>0</v>
      </c>
      <c r="K7096" s="60"/>
      <c r="L7096" s="60" t="str">
        <f>IF(O7096="","",A7096)</f>
        <v/>
      </c>
      <c r="M7096" s="60" t="str">
        <f>IF(O7096="","",(VLOOKUP(A7096,A7096:E14080,5,FALSE)))</f>
        <v/>
      </c>
      <c r="N7096" s="60" t="str">
        <f t="shared" si="444"/>
        <v/>
      </c>
      <c r="O7096" s="60" t="str">
        <f t="shared" si="442"/>
        <v/>
      </c>
      <c r="P7096" s="103">
        <f t="shared" si="445"/>
        <v>14.399999999994861</v>
      </c>
      <c r="Q7096" s="58"/>
      <c r="R7096" s="58"/>
      <c r="S7096" s="102"/>
    </row>
    <row r="7097" spans="1:19" ht="12.5" customHeight="1" x14ac:dyDescent="0.35">
      <c r="A7097" s="2">
        <v>113</v>
      </c>
      <c r="B7097" s="2" t="s">
        <v>69</v>
      </c>
      <c r="C7097" s="67">
        <v>236.9896</v>
      </c>
      <c r="D7097" t="s">
        <v>65</v>
      </c>
      <c r="E7097" s="2" t="s">
        <v>58</v>
      </c>
      <c r="F7097" s="2" t="s">
        <v>70</v>
      </c>
      <c r="G7097" s="2"/>
      <c r="I7097" s="60">
        <f t="shared" si="443"/>
        <v>0</v>
      </c>
      <c r="J7097" s="60">
        <f>IF(OR(I7097="",I7098="",I7099=""),"",(AVERAGEIF(A7097:A$10000,A7097,I7097:I$10000)))</f>
        <v>0</v>
      </c>
      <c r="K7097" s="60"/>
      <c r="L7097" s="55" t="str">
        <f>IF(O7097="","",A7097)</f>
        <v/>
      </c>
      <c r="M7097" s="60" t="str">
        <f>IF(O7097="","",(VLOOKUP(A7097,A7097:E14081,5,FALSE)))</f>
        <v/>
      </c>
      <c r="N7097" s="55" t="str">
        <f t="shared" si="444"/>
        <v/>
      </c>
      <c r="O7097" s="55" t="str">
        <f t="shared" si="442"/>
        <v/>
      </c>
      <c r="P7097" s="104">
        <f t="shared" si="445"/>
        <v>13.299999999986767</v>
      </c>
      <c r="Q7097" s="58"/>
      <c r="R7097" s="58"/>
      <c r="S7097" s="102"/>
    </row>
    <row r="7098" spans="1:19" ht="12.5" customHeight="1" x14ac:dyDescent="0.35">
      <c r="A7098" s="60">
        <v>113</v>
      </c>
      <c r="B7098" s="60" t="s">
        <v>69</v>
      </c>
      <c r="C7098" s="68">
        <v>237.0043</v>
      </c>
      <c r="D7098" s="58" t="s">
        <v>65</v>
      </c>
      <c r="E7098" s="60" t="s">
        <v>58</v>
      </c>
      <c r="F7098" s="60" t="s">
        <v>70</v>
      </c>
      <c r="G7098" s="60"/>
      <c r="H7098" s="60"/>
      <c r="I7098" s="60">
        <f t="shared" si="443"/>
        <v>0</v>
      </c>
      <c r="J7098" s="60">
        <f>IF(OR(I7098="",I7099="",I7100=""),"",(AVERAGEIF(A7098:A$10000,A7098,I7098:I$10000)))</f>
        <v>0</v>
      </c>
      <c r="K7098" s="60"/>
      <c r="L7098" s="60" t="str">
        <f>IF(O7098="","",A7098)</f>
        <v/>
      </c>
      <c r="M7098" s="60" t="str">
        <f>IF(O7098="","",(VLOOKUP(A7098,A7098:E14082,5,FALSE)))</f>
        <v/>
      </c>
      <c r="N7098" s="60" t="str">
        <f t="shared" si="444"/>
        <v/>
      </c>
      <c r="O7098" s="60" t="str">
        <f t="shared" si="442"/>
        <v/>
      </c>
      <c r="P7098" s="103">
        <f t="shared" si="445"/>
        <v>14.70000000000482</v>
      </c>
      <c r="Q7098" s="58"/>
      <c r="R7098" s="58"/>
      <c r="S7098" s="102"/>
    </row>
    <row r="7099" spans="1:19" ht="12.5" customHeight="1" x14ac:dyDescent="0.35">
      <c r="A7099" s="2">
        <v>113</v>
      </c>
      <c r="B7099" s="2" t="s">
        <v>69</v>
      </c>
      <c r="C7099" s="67">
        <v>237.0188</v>
      </c>
      <c r="D7099" t="s">
        <v>65</v>
      </c>
      <c r="E7099" s="2" t="s">
        <v>58</v>
      </c>
      <c r="F7099" s="2" t="s">
        <v>70</v>
      </c>
      <c r="G7099" s="2"/>
      <c r="I7099" s="60">
        <f t="shared" si="443"/>
        <v>0</v>
      </c>
      <c r="J7099" s="60">
        <f>IF(OR(I7099="",I7100="",I7101=""),"",(AVERAGEIF(A7099:A$10000,A7099,I7099:I$10000)))</f>
        <v>0</v>
      </c>
      <c r="K7099" s="60"/>
      <c r="L7099" s="55" t="str">
        <f>IF(O7099="","",A7099)</f>
        <v/>
      </c>
      <c r="M7099" s="60" t="str">
        <f>IF(O7099="","",(VLOOKUP(A7099,A7099:E14083,5,FALSE)))</f>
        <v/>
      </c>
      <c r="N7099" s="55" t="str">
        <f t="shared" si="444"/>
        <v/>
      </c>
      <c r="O7099" s="55" t="str">
        <f t="shared" si="442"/>
        <v/>
      </c>
      <c r="P7099" s="104">
        <f t="shared" si="445"/>
        <v>14.499999999998181</v>
      </c>
      <c r="Q7099" s="58"/>
      <c r="R7099" s="58"/>
      <c r="S7099" s="102"/>
    </row>
    <row r="7100" spans="1:19" ht="12.5" customHeight="1" x14ac:dyDescent="0.35">
      <c r="A7100" s="60">
        <v>113</v>
      </c>
      <c r="B7100" s="60" t="s">
        <v>69</v>
      </c>
      <c r="C7100" s="68">
        <v>237.03370000000001</v>
      </c>
      <c r="D7100" s="58" t="s">
        <v>65</v>
      </c>
      <c r="E7100" s="60" t="s">
        <v>58</v>
      </c>
      <c r="F7100" s="60" t="s">
        <v>70</v>
      </c>
      <c r="G7100" s="60"/>
      <c r="H7100" s="60"/>
      <c r="I7100" s="60">
        <f t="shared" si="443"/>
        <v>0</v>
      </c>
      <c r="J7100" s="60">
        <f>IF(OR(I7100="",I7101="",I7102=""),"",(AVERAGEIF(A7100:A$10000,A7100,I7100:I$10000)))</f>
        <v>0</v>
      </c>
      <c r="K7100" s="60"/>
      <c r="L7100" s="60" t="str">
        <f>IF(O7100="","",A7100)</f>
        <v/>
      </c>
      <c r="M7100" s="60" t="str">
        <f>IF(O7100="","",(VLOOKUP(A7100,A7100:E14084,5,FALSE)))</f>
        <v/>
      </c>
      <c r="N7100" s="60" t="str">
        <f t="shared" si="444"/>
        <v/>
      </c>
      <c r="O7100" s="60" t="str">
        <f t="shared" si="442"/>
        <v/>
      </c>
      <c r="P7100" s="103">
        <f t="shared" si="445"/>
        <v>14.90000000001146</v>
      </c>
      <c r="Q7100" s="58"/>
      <c r="R7100" s="58"/>
      <c r="S7100" s="102"/>
    </row>
    <row r="7101" spans="1:19" ht="12.5" customHeight="1" x14ac:dyDescent="0.35">
      <c r="A7101" s="2">
        <v>113</v>
      </c>
      <c r="B7101" s="2" t="s">
        <v>69</v>
      </c>
      <c r="C7101" s="67">
        <v>237.05459999999999</v>
      </c>
      <c r="D7101" t="s">
        <v>65</v>
      </c>
      <c r="E7101" s="2" t="s">
        <v>58</v>
      </c>
      <c r="F7101" s="2" t="s">
        <v>70</v>
      </c>
      <c r="G7101" s="2"/>
      <c r="I7101" s="60">
        <f t="shared" si="443"/>
        <v>0</v>
      </c>
      <c r="J7101" s="60">
        <f>IF(OR(I7101="",I7102="",I7103=""),"",(AVERAGEIF(A7101:A$10000,A7101,I7101:I$10000)))</f>
        <v>0</v>
      </c>
      <c r="K7101" s="60"/>
      <c r="L7101" s="55" t="str">
        <f>IF(O7101="","",A7101)</f>
        <v/>
      </c>
      <c r="M7101" s="60" t="str">
        <f>IF(O7101="","",(VLOOKUP(A7101,A7101:E14085,5,FALSE)))</f>
        <v/>
      </c>
      <c r="N7101" s="55" t="str">
        <f t="shared" si="444"/>
        <v/>
      </c>
      <c r="O7101" s="55" t="str">
        <f t="shared" si="442"/>
        <v/>
      </c>
      <c r="P7101" s="104">
        <f t="shared" si="445"/>
        <v>20.899999999983265</v>
      </c>
      <c r="Q7101" s="58"/>
      <c r="R7101" s="58"/>
      <c r="S7101" s="102"/>
    </row>
    <row r="7102" spans="1:19" ht="12.5" customHeight="1" x14ac:dyDescent="0.35">
      <c r="A7102" s="60">
        <v>113</v>
      </c>
      <c r="B7102" s="60" t="s">
        <v>69</v>
      </c>
      <c r="C7102" s="68">
        <v>237.06960000000001</v>
      </c>
      <c r="D7102" s="58" t="s">
        <v>65</v>
      </c>
      <c r="E7102" s="60" t="s">
        <v>58</v>
      </c>
      <c r="F7102" s="60" t="s">
        <v>70</v>
      </c>
      <c r="G7102" s="60"/>
      <c r="H7102" s="60"/>
      <c r="I7102" s="60">
        <f t="shared" si="443"/>
        <v>0</v>
      </c>
      <c r="J7102" s="60">
        <f>IF(OR(I7102="",I7103="",I7104=""),"",(AVERAGEIF(A7102:A$10000,A7102,I7102:I$10000)))</f>
        <v>0</v>
      </c>
      <c r="K7102" s="60"/>
      <c r="L7102" s="60" t="str">
        <f>IF(O7102="","",A7102)</f>
        <v/>
      </c>
      <c r="M7102" s="60" t="str">
        <f>IF(O7102="","",(VLOOKUP(A7102,A7102:E14086,5,FALSE)))</f>
        <v/>
      </c>
      <c r="N7102" s="60" t="str">
        <f t="shared" si="444"/>
        <v/>
      </c>
      <c r="O7102" s="60" t="str">
        <f t="shared" si="442"/>
        <v/>
      </c>
      <c r="P7102" s="103">
        <f t="shared" si="445"/>
        <v>15.000000000014779</v>
      </c>
      <c r="Q7102" s="58"/>
      <c r="R7102" s="58"/>
      <c r="S7102" s="102"/>
    </row>
    <row r="7103" spans="1:19" ht="12.5" customHeight="1" x14ac:dyDescent="0.35">
      <c r="A7103" s="2">
        <v>113</v>
      </c>
      <c r="B7103" s="2" t="s">
        <v>69</v>
      </c>
      <c r="C7103" s="67">
        <v>237.08459999999999</v>
      </c>
      <c r="D7103" t="s">
        <v>65</v>
      </c>
      <c r="E7103" s="2" t="s">
        <v>58</v>
      </c>
      <c r="F7103" s="2" t="s">
        <v>70</v>
      </c>
      <c r="G7103" s="2"/>
      <c r="I7103" s="60">
        <f t="shared" si="443"/>
        <v>0</v>
      </c>
      <c r="J7103" s="60">
        <f>IF(OR(I7103="",I7104="",I7105=""),"",(AVERAGEIF(A7103:A$10000,A7103,I7103:I$10000)))</f>
        <v>0</v>
      </c>
      <c r="K7103" s="60"/>
      <c r="L7103" s="55" t="str">
        <f>IF(O7103="","",A7103)</f>
        <v/>
      </c>
      <c r="M7103" s="60" t="str">
        <f>IF(O7103="","",(VLOOKUP(A7103,A7103:E14087,5,FALSE)))</f>
        <v/>
      </c>
      <c r="N7103" s="55" t="str">
        <f t="shared" si="444"/>
        <v/>
      </c>
      <c r="O7103" s="55" t="str">
        <f t="shared" si="442"/>
        <v/>
      </c>
      <c r="P7103" s="104">
        <f t="shared" si="445"/>
        <v>14.999999999986358</v>
      </c>
      <c r="Q7103" s="58"/>
      <c r="R7103" s="58"/>
      <c r="S7103" s="102"/>
    </row>
    <row r="7104" spans="1:19" ht="12.5" customHeight="1" x14ac:dyDescent="0.35">
      <c r="A7104" s="60">
        <v>113</v>
      </c>
      <c r="B7104" s="60" t="s">
        <v>69</v>
      </c>
      <c r="C7104" s="68">
        <v>237.0994</v>
      </c>
      <c r="D7104" s="58" t="s">
        <v>65</v>
      </c>
      <c r="E7104" s="60" t="s">
        <v>58</v>
      </c>
      <c r="F7104" s="60" t="s">
        <v>70</v>
      </c>
      <c r="G7104" s="60"/>
      <c r="H7104" s="60"/>
      <c r="I7104" s="60">
        <f t="shared" si="443"/>
        <v>0</v>
      </c>
      <c r="J7104" s="60">
        <f>IF(OR(I7104="",I7105="",I7106=""),"",(AVERAGEIF(A7104:A$10000,A7104,I7104:I$10000)))</f>
        <v>0</v>
      </c>
      <c r="K7104" s="60"/>
      <c r="L7104" s="60" t="str">
        <f>IF(O7104="","",A7104)</f>
        <v/>
      </c>
      <c r="M7104" s="60" t="str">
        <f>IF(O7104="","",(VLOOKUP(A7104,A7104:E14088,5,FALSE)))</f>
        <v/>
      </c>
      <c r="N7104" s="60" t="str">
        <f t="shared" si="444"/>
        <v/>
      </c>
      <c r="O7104" s="60" t="str">
        <f t="shared" si="442"/>
        <v/>
      </c>
      <c r="P7104" s="103">
        <f t="shared" si="445"/>
        <v>14.80000000000814</v>
      </c>
      <c r="Q7104" s="58"/>
      <c r="R7104" s="58"/>
      <c r="S7104" s="102"/>
    </row>
    <row r="7105" spans="1:19" ht="12.5" customHeight="1" x14ac:dyDescent="0.35">
      <c r="A7105" s="2">
        <v>113</v>
      </c>
      <c r="B7105" s="2" t="s">
        <v>69</v>
      </c>
      <c r="C7105" s="67">
        <v>237.11320000000001</v>
      </c>
      <c r="D7105" t="s">
        <v>65</v>
      </c>
      <c r="E7105" s="2" t="s">
        <v>58</v>
      </c>
      <c r="F7105" s="2" t="s">
        <v>70</v>
      </c>
      <c r="G7105" s="2"/>
      <c r="I7105" s="60">
        <f t="shared" si="443"/>
        <v>0</v>
      </c>
      <c r="J7105" s="60">
        <f>IF(OR(I7105="",I7106="",I7107=""),"",(AVERAGEIF(A7105:A$10000,A7105,I7105:I$10000)))</f>
        <v>0</v>
      </c>
      <c r="K7105" s="60"/>
      <c r="L7105" s="55" t="str">
        <f>IF(O7105="","",A7105)</f>
        <v/>
      </c>
      <c r="M7105" s="60" t="str">
        <f>IF(O7105="","",(VLOOKUP(A7105,A7105:E14089,5,FALSE)))</f>
        <v/>
      </c>
      <c r="N7105" s="55" t="str">
        <f t="shared" si="444"/>
        <v/>
      </c>
      <c r="O7105" s="55" t="str">
        <f t="shared" si="442"/>
        <v/>
      </c>
      <c r="P7105" s="104">
        <f t="shared" si="445"/>
        <v>13.800000000003365</v>
      </c>
      <c r="Q7105" s="58"/>
      <c r="R7105" s="58"/>
      <c r="S7105" s="102"/>
    </row>
    <row r="7106" spans="1:19" ht="12.5" customHeight="1" x14ac:dyDescent="0.35">
      <c r="A7106" s="60">
        <v>113</v>
      </c>
      <c r="B7106" s="60" t="s">
        <v>69</v>
      </c>
      <c r="C7106" s="68">
        <v>237.12799999999999</v>
      </c>
      <c r="D7106" s="58" t="s">
        <v>65</v>
      </c>
      <c r="E7106" s="60" t="s">
        <v>58</v>
      </c>
      <c r="F7106" s="60" t="s">
        <v>70</v>
      </c>
      <c r="G7106" s="60"/>
      <c r="H7106" s="60"/>
      <c r="I7106" s="60">
        <f t="shared" si="443"/>
        <v>0</v>
      </c>
      <c r="J7106" s="60">
        <f>IF(OR(I7106="",I7107="",I7108=""),"",(AVERAGEIF(A7106:A$10000,A7106,I7106:I$10000)))</f>
        <v>0</v>
      </c>
      <c r="K7106" s="60"/>
      <c r="L7106" s="60" t="str">
        <f>IF(O7106="","",A7106)</f>
        <v/>
      </c>
      <c r="M7106" s="60" t="str">
        <f>IF(O7106="","",(VLOOKUP(A7106,A7106:E14090,5,FALSE)))</f>
        <v/>
      </c>
      <c r="N7106" s="60" t="str">
        <f t="shared" si="444"/>
        <v/>
      </c>
      <c r="O7106" s="60" t="str">
        <f t="shared" si="442"/>
        <v/>
      </c>
      <c r="P7106" s="103">
        <f t="shared" si="445"/>
        <v>14.799999999979718</v>
      </c>
      <c r="Q7106" s="58"/>
      <c r="R7106" s="58"/>
      <c r="S7106" s="102"/>
    </row>
    <row r="7107" spans="1:19" ht="12.5" customHeight="1" x14ac:dyDescent="0.35">
      <c r="A7107" s="2">
        <v>113</v>
      </c>
      <c r="B7107" s="2" t="s">
        <v>69</v>
      </c>
      <c r="C7107" s="67">
        <v>237.142</v>
      </c>
      <c r="D7107" t="s">
        <v>65</v>
      </c>
      <c r="E7107" s="2" t="s">
        <v>58</v>
      </c>
      <c r="F7107" s="2" t="s">
        <v>70</v>
      </c>
      <c r="G7107" s="2"/>
      <c r="I7107" s="60">
        <f t="shared" si="443"/>
        <v>0</v>
      </c>
      <c r="J7107" s="60">
        <f>IF(OR(I7107="",I7108="",I7109=""),"",(AVERAGEIF(A7107:A$10000,A7107,I7107:I$10000)))</f>
        <v>0</v>
      </c>
      <c r="K7107" s="60"/>
      <c r="L7107" s="55" t="str">
        <f>IF(O7107="","",A7107)</f>
        <v/>
      </c>
      <c r="M7107" s="60" t="str">
        <f>IF(O7107="","",(VLOOKUP(A7107,A7107:E14091,5,FALSE)))</f>
        <v/>
      </c>
      <c r="N7107" s="55" t="str">
        <f t="shared" si="444"/>
        <v/>
      </c>
      <c r="O7107" s="55" t="str">
        <f t="shared" si="442"/>
        <v/>
      </c>
      <c r="P7107" s="104">
        <f t="shared" si="445"/>
        <v>14.000000000010004</v>
      </c>
      <c r="Q7107" s="58"/>
      <c r="R7107" s="58"/>
      <c r="S7107" s="102"/>
    </row>
    <row r="7108" spans="1:19" ht="12.5" customHeight="1" x14ac:dyDescent="0.35">
      <c r="A7108" s="60">
        <v>113</v>
      </c>
      <c r="B7108" s="60" t="s">
        <v>69</v>
      </c>
      <c r="C7108" s="68">
        <v>237.15700000000001</v>
      </c>
      <c r="D7108" s="58" t="s">
        <v>65</v>
      </c>
      <c r="E7108" s="60" t="s">
        <v>58</v>
      </c>
      <c r="F7108" s="60" t="s">
        <v>70</v>
      </c>
      <c r="G7108" s="60"/>
      <c r="H7108" s="60"/>
      <c r="I7108" s="60">
        <f t="shared" si="443"/>
        <v>0</v>
      </c>
      <c r="J7108" s="60">
        <f>IF(OR(I7108="",I7109="",I7110=""),"",(AVERAGEIF(A7108:A$10000,A7108,I7108:I$10000)))</f>
        <v>0</v>
      </c>
      <c r="K7108" s="60"/>
      <c r="L7108" s="60" t="str">
        <f>IF(O7108="","",A7108)</f>
        <v/>
      </c>
      <c r="M7108" s="60" t="str">
        <f>IF(O7108="","",(VLOOKUP(A7108,A7108:E14092,5,FALSE)))</f>
        <v/>
      </c>
      <c r="N7108" s="60" t="str">
        <f t="shared" si="444"/>
        <v/>
      </c>
      <c r="O7108" s="60" t="str">
        <f t="shared" si="442"/>
        <v/>
      </c>
      <c r="P7108" s="103">
        <f t="shared" si="445"/>
        <v>15.000000000014779</v>
      </c>
      <c r="Q7108" s="58"/>
      <c r="R7108" s="58"/>
      <c r="S7108" s="102"/>
    </row>
    <row r="7109" spans="1:19" ht="12.5" customHeight="1" x14ac:dyDescent="0.35">
      <c r="A7109" s="2">
        <v>113</v>
      </c>
      <c r="B7109" s="2" t="s">
        <v>69</v>
      </c>
      <c r="C7109" s="67">
        <v>237.17080000000001</v>
      </c>
      <c r="D7109" t="s">
        <v>65</v>
      </c>
      <c r="E7109" s="2" t="s">
        <v>58</v>
      </c>
      <c r="F7109" s="2" t="s">
        <v>70</v>
      </c>
      <c r="G7109" s="2"/>
      <c r="I7109" s="60">
        <f t="shared" si="443"/>
        <v>0</v>
      </c>
      <c r="J7109" s="60">
        <f>IF(OR(I7109="",I7110="",I7111=""),"",(AVERAGEIF(A7109:A$10000,A7109,I7109:I$10000)))</f>
        <v>0</v>
      </c>
      <c r="K7109" s="60"/>
      <c r="L7109" s="55" t="str">
        <f>IF(O7109="","",A7109)</f>
        <v/>
      </c>
      <c r="M7109" s="60" t="str">
        <f>IF(O7109="","",(VLOOKUP(A7109,A7109:E14093,5,FALSE)))</f>
        <v/>
      </c>
      <c r="N7109" s="55" t="str">
        <f t="shared" si="444"/>
        <v/>
      </c>
      <c r="O7109" s="55" t="str">
        <f t="shared" si="442"/>
        <v/>
      </c>
      <c r="P7109" s="104">
        <f t="shared" si="445"/>
        <v>13.800000000003365</v>
      </c>
      <c r="Q7109" s="58"/>
      <c r="R7109" s="58"/>
      <c r="S7109" s="102"/>
    </row>
    <row r="7110" spans="1:19" ht="12.5" customHeight="1" x14ac:dyDescent="0.35">
      <c r="A7110" s="60">
        <v>113</v>
      </c>
      <c r="B7110" s="60" t="s">
        <v>69</v>
      </c>
      <c r="C7110" s="68">
        <v>237.1859</v>
      </c>
      <c r="D7110" s="58" t="s">
        <v>65</v>
      </c>
      <c r="E7110" s="60" t="s">
        <v>58</v>
      </c>
      <c r="F7110" s="60" t="s">
        <v>70</v>
      </c>
      <c r="G7110" s="60"/>
      <c r="H7110" s="60"/>
      <c r="I7110" s="60">
        <f t="shared" si="443"/>
        <v>0</v>
      </c>
      <c r="J7110" s="60">
        <f>IF(OR(I7110="",I7111="",I7112=""),"",(AVERAGEIF(A7110:A$10000,A7110,I7110:I$10000)))</f>
        <v>0</v>
      </c>
      <c r="K7110" s="60"/>
      <c r="L7110" s="60" t="str">
        <f>IF(O7110="","",A7110)</f>
        <v/>
      </c>
      <c r="M7110" s="60" t="str">
        <f>IF(O7110="","",(VLOOKUP(A7110,A7110:E14094,5,FALSE)))</f>
        <v/>
      </c>
      <c r="N7110" s="60" t="str">
        <f t="shared" si="444"/>
        <v/>
      </c>
      <c r="O7110" s="60" t="str">
        <f t="shared" si="442"/>
        <v/>
      </c>
      <c r="P7110" s="103">
        <f t="shared" si="445"/>
        <v>15.099999999989677</v>
      </c>
      <c r="Q7110" s="58"/>
      <c r="R7110" s="58"/>
      <c r="S7110" s="102"/>
    </row>
    <row r="7111" spans="1:19" ht="12.5" customHeight="1" x14ac:dyDescent="0.35">
      <c r="A7111" s="2">
        <v>113</v>
      </c>
      <c r="B7111" s="2" t="s">
        <v>69</v>
      </c>
      <c r="C7111" s="67">
        <v>237.20070000000001</v>
      </c>
      <c r="D7111" t="s">
        <v>65</v>
      </c>
      <c r="E7111" s="2" t="s">
        <v>58</v>
      </c>
      <c r="F7111" s="2" t="s">
        <v>70</v>
      </c>
      <c r="G7111" s="2"/>
      <c r="I7111" s="60">
        <f t="shared" si="443"/>
        <v>0</v>
      </c>
      <c r="J7111" s="60">
        <f>IF(OR(I7111="",I7112="",I7113=""),"",(AVERAGEIF(A7111:A$10000,A7111,I7111:I$10000)))</f>
        <v>0</v>
      </c>
      <c r="K7111" s="60"/>
      <c r="L7111" s="55" t="str">
        <f>IF(O7111="","",A7111)</f>
        <v/>
      </c>
      <c r="M7111" s="60" t="str">
        <f>IF(O7111="","",(VLOOKUP(A7111,A7111:E14095,5,FALSE)))</f>
        <v/>
      </c>
      <c r="N7111" s="55" t="str">
        <f t="shared" si="444"/>
        <v/>
      </c>
      <c r="O7111" s="55" t="str">
        <f t="shared" si="442"/>
        <v/>
      </c>
      <c r="P7111" s="104">
        <f t="shared" si="445"/>
        <v>14.80000000000814</v>
      </c>
      <c r="Q7111" s="58"/>
      <c r="R7111" s="58"/>
      <c r="S7111" s="102"/>
    </row>
    <row r="7112" spans="1:19" ht="12.5" customHeight="1" x14ac:dyDescent="0.35">
      <c r="A7112" s="60">
        <v>113</v>
      </c>
      <c r="B7112" s="60" t="s">
        <v>69</v>
      </c>
      <c r="C7112" s="68">
        <v>237.2149</v>
      </c>
      <c r="D7112" s="58" t="s">
        <v>65</v>
      </c>
      <c r="E7112" s="60" t="s">
        <v>58</v>
      </c>
      <c r="F7112" s="60" t="s">
        <v>70</v>
      </c>
      <c r="G7112" s="60"/>
      <c r="H7112" s="60"/>
      <c r="I7112" s="60">
        <f t="shared" si="443"/>
        <v>0</v>
      </c>
      <c r="J7112" s="60">
        <f>IF(OR(I7112="",I7113="",I7114=""),"",(AVERAGEIF(A7112:A$10000,A7112,I7112:I$10000)))</f>
        <v>0</v>
      </c>
      <c r="K7112" s="60"/>
      <c r="L7112" s="60" t="str">
        <f>IF(O7112="","",A7112)</f>
        <v/>
      </c>
      <c r="M7112" s="60" t="str">
        <f>IF(O7112="","",(VLOOKUP(A7112,A7112:E14096,5,FALSE)))</f>
        <v/>
      </c>
      <c r="N7112" s="60" t="str">
        <f t="shared" si="444"/>
        <v/>
      </c>
      <c r="O7112" s="60" t="str">
        <f t="shared" si="442"/>
        <v/>
      </c>
      <c r="P7112" s="103">
        <f t="shared" si="445"/>
        <v>14.199999999988222</v>
      </c>
      <c r="Q7112" s="58"/>
      <c r="R7112" s="58"/>
      <c r="S7112" s="102"/>
    </row>
    <row r="7113" spans="1:19" ht="12.5" customHeight="1" x14ac:dyDescent="0.35">
      <c r="A7113" s="2">
        <v>113</v>
      </c>
      <c r="B7113" s="2" t="s">
        <v>69</v>
      </c>
      <c r="C7113" s="67">
        <v>237.22919999999999</v>
      </c>
      <c r="D7113" t="s">
        <v>65</v>
      </c>
      <c r="E7113" s="2" t="s">
        <v>58</v>
      </c>
      <c r="F7113" s="2" t="s">
        <v>70</v>
      </c>
      <c r="G7113" s="2"/>
      <c r="I7113" s="60">
        <f t="shared" si="443"/>
        <v>0</v>
      </c>
      <c r="J7113" s="60">
        <f>IF(OR(I7113="",I7114="",I7115=""),"",(AVERAGEIF(A7113:A$10000,A7113,I7113:I$10000)))</f>
        <v>0</v>
      </c>
      <c r="K7113" s="60"/>
      <c r="L7113" s="55" t="str">
        <f>IF(O7113="","",A7113)</f>
        <v/>
      </c>
      <c r="M7113" s="60" t="str">
        <f>IF(O7113="","",(VLOOKUP(A7113,A7113:E14097,5,FALSE)))</f>
        <v/>
      </c>
      <c r="N7113" s="55" t="str">
        <f t="shared" si="444"/>
        <v/>
      </c>
      <c r="O7113" s="55" t="str">
        <f t="shared" si="442"/>
        <v/>
      </c>
      <c r="P7113" s="104">
        <f t="shared" si="445"/>
        <v>14.299999999991542</v>
      </c>
      <c r="Q7113" s="58"/>
      <c r="R7113" s="58"/>
      <c r="S7113" s="102"/>
    </row>
    <row r="7114" spans="1:19" ht="12.5" customHeight="1" x14ac:dyDescent="0.35">
      <c r="A7114" s="60">
        <v>113</v>
      </c>
      <c r="B7114" s="60" t="s">
        <v>69</v>
      </c>
      <c r="C7114" s="68">
        <v>237.24369999999999</v>
      </c>
      <c r="D7114" s="58" t="s">
        <v>65</v>
      </c>
      <c r="E7114" s="60" t="s">
        <v>58</v>
      </c>
      <c r="F7114" s="60" t="s">
        <v>70</v>
      </c>
      <c r="G7114" s="60"/>
      <c r="H7114" s="60"/>
      <c r="I7114" s="60">
        <f t="shared" si="443"/>
        <v>0</v>
      </c>
      <c r="J7114" s="60">
        <f>IF(OR(I7114="",I7115="",I7116=""),"",(AVERAGEIF(A7114:A$10000,A7114,I7114:I$10000)))</f>
        <v>0</v>
      </c>
      <c r="K7114" s="60"/>
      <c r="L7114" s="60" t="str">
        <f>IF(O7114="","",A7114)</f>
        <v/>
      </c>
      <c r="M7114" s="60" t="str">
        <f>IF(O7114="","",(VLOOKUP(A7114,A7114:E14098,5,FALSE)))</f>
        <v/>
      </c>
      <c r="N7114" s="60" t="str">
        <f t="shared" si="444"/>
        <v/>
      </c>
      <c r="O7114" s="60" t="str">
        <f t="shared" si="442"/>
        <v/>
      </c>
      <c r="P7114" s="103">
        <f t="shared" si="445"/>
        <v>14.499999999998181</v>
      </c>
      <c r="Q7114" s="58"/>
      <c r="R7114" s="58"/>
      <c r="S7114" s="102"/>
    </row>
    <row r="7115" spans="1:19" ht="12.5" customHeight="1" x14ac:dyDescent="0.35">
      <c r="A7115" s="2">
        <v>113</v>
      </c>
      <c r="B7115" s="2" t="s">
        <v>69</v>
      </c>
      <c r="C7115" s="67">
        <v>237.27979999999999</v>
      </c>
      <c r="D7115" t="s">
        <v>65</v>
      </c>
      <c r="E7115" s="2" t="s">
        <v>58</v>
      </c>
      <c r="F7115" s="2" t="s">
        <v>70</v>
      </c>
      <c r="G7115" s="2"/>
      <c r="I7115" s="60">
        <f t="shared" si="443"/>
        <v>0</v>
      </c>
      <c r="J7115" s="60">
        <f>IF(OR(I7115="",I7116="",I7117=""),"",(AVERAGEIF(A7115:A$10000,A7115,I7115:I$10000)))</f>
        <v>0</v>
      </c>
      <c r="K7115" s="60"/>
      <c r="L7115" s="55" t="str">
        <f>IF(O7115="","",A7115)</f>
        <v/>
      </c>
      <c r="M7115" s="60" t="str">
        <f>IF(O7115="","",(VLOOKUP(A7115,A7115:E14099,5,FALSE)))</f>
        <v/>
      </c>
      <c r="N7115" s="55" t="str">
        <f t="shared" si="444"/>
        <v/>
      </c>
      <c r="O7115" s="55" t="str">
        <f t="shared" si="442"/>
        <v/>
      </c>
      <c r="P7115" s="104">
        <f t="shared" si="445"/>
        <v>36.100000000004684</v>
      </c>
      <c r="Q7115" s="58"/>
      <c r="R7115" s="58"/>
      <c r="S7115" s="102"/>
    </row>
    <row r="7116" spans="1:19" ht="12.5" customHeight="1" x14ac:dyDescent="0.35">
      <c r="A7116" s="60">
        <v>113</v>
      </c>
      <c r="B7116" s="60" t="s">
        <v>69</v>
      </c>
      <c r="C7116" s="68">
        <v>237.29400000000001</v>
      </c>
      <c r="D7116" s="58" t="s">
        <v>65</v>
      </c>
      <c r="E7116" s="60" t="s">
        <v>58</v>
      </c>
      <c r="F7116" s="60" t="s">
        <v>70</v>
      </c>
      <c r="G7116" s="60"/>
      <c r="H7116" s="60"/>
      <c r="I7116" s="60">
        <f t="shared" si="443"/>
        <v>0</v>
      </c>
      <c r="J7116" s="60">
        <f>IF(OR(I7116="",I7117="",I7118=""),"",(AVERAGEIF(A7116:A$10000,A7116,I7116:I$10000)))</f>
        <v>0</v>
      </c>
      <c r="K7116" s="60"/>
      <c r="L7116" s="60" t="str">
        <f>IF(O7116="","",A7116)</f>
        <v/>
      </c>
      <c r="M7116" s="60" t="str">
        <f>IF(O7116="","",(VLOOKUP(A7116,A7116:E14100,5,FALSE)))</f>
        <v/>
      </c>
      <c r="N7116" s="60" t="str">
        <f t="shared" si="444"/>
        <v/>
      </c>
      <c r="O7116" s="60" t="str">
        <f t="shared" ref="O7116:O7179" si="446">IF(J7116="","",IF(AND(J7115="",J7114="",J7113=""),C7116,""))</f>
        <v/>
      </c>
      <c r="P7116" s="103">
        <f t="shared" si="445"/>
        <v>14.200000000016644</v>
      </c>
      <c r="Q7116" s="58"/>
      <c r="R7116" s="58"/>
      <c r="S7116" s="102"/>
    </row>
    <row r="7117" spans="1:19" ht="12.5" customHeight="1" x14ac:dyDescent="0.35">
      <c r="A7117" s="2">
        <v>113</v>
      </c>
      <c r="B7117" s="2" t="s">
        <v>69</v>
      </c>
      <c r="C7117" s="67">
        <v>237.3083</v>
      </c>
      <c r="D7117" t="s">
        <v>65</v>
      </c>
      <c r="E7117" s="2" t="s">
        <v>58</v>
      </c>
      <c r="F7117" s="2" t="s">
        <v>70</v>
      </c>
      <c r="G7117" s="2"/>
      <c r="I7117" s="60">
        <f t="shared" si="443"/>
        <v>0</v>
      </c>
      <c r="J7117" s="60">
        <f>IF(OR(I7117="",I7118="",I7119=""),"",(AVERAGEIF(A7117:A$10000,A7117,I7117:I$10000)))</f>
        <v>0</v>
      </c>
      <c r="K7117" s="60"/>
      <c r="L7117" s="55" t="str">
        <f>IF(O7117="","",A7117)</f>
        <v/>
      </c>
      <c r="M7117" s="60" t="str">
        <f>IF(O7117="","",(VLOOKUP(A7117,A7117:E14101,5,FALSE)))</f>
        <v/>
      </c>
      <c r="N7117" s="55" t="str">
        <f t="shared" si="444"/>
        <v/>
      </c>
      <c r="O7117" s="55" t="str">
        <f t="shared" si="446"/>
        <v/>
      </c>
      <c r="P7117" s="104">
        <f t="shared" si="445"/>
        <v>14.299999999991542</v>
      </c>
      <c r="Q7117" s="58"/>
      <c r="R7117" s="58"/>
      <c r="S7117" s="102"/>
    </row>
    <row r="7118" spans="1:19" ht="12.5" customHeight="1" x14ac:dyDescent="0.35">
      <c r="A7118" s="60">
        <v>113</v>
      </c>
      <c r="B7118" s="60" t="s">
        <v>69</v>
      </c>
      <c r="C7118" s="68">
        <v>237.32259999999999</v>
      </c>
      <c r="D7118" s="58" t="s">
        <v>65</v>
      </c>
      <c r="E7118" s="60" t="s">
        <v>58</v>
      </c>
      <c r="F7118" s="60" t="s">
        <v>70</v>
      </c>
      <c r="G7118" s="60"/>
      <c r="H7118" s="60"/>
      <c r="I7118" s="60">
        <f t="shared" si="443"/>
        <v>0</v>
      </c>
      <c r="J7118" s="60">
        <f>IF(OR(I7118="",I7119="",I7120=""),"",(AVERAGEIF(A7118:A$10000,A7118,I7118:I$10000)))</f>
        <v>0</v>
      </c>
      <c r="K7118" s="60"/>
      <c r="L7118" s="60" t="str">
        <f>IF(O7118="","",A7118)</f>
        <v/>
      </c>
      <c r="M7118" s="60" t="str">
        <f>IF(O7118="","",(VLOOKUP(A7118,A7118:E14102,5,FALSE)))</f>
        <v/>
      </c>
      <c r="N7118" s="60" t="str">
        <f t="shared" si="444"/>
        <v/>
      </c>
      <c r="O7118" s="60" t="str">
        <f t="shared" si="446"/>
        <v/>
      </c>
      <c r="P7118" s="103">
        <f t="shared" si="445"/>
        <v>14.299999999991542</v>
      </c>
      <c r="Q7118" s="58"/>
      <c r="R7118" s="58"/>
      <c r="S7118" s="102"/>
    </row>
    <row r="7119" spans="1:19" ht="12.5" customHeight="1" x14ac:dyDescent="0.35">
      <c r="A7119" s="2">
        <v>113</v>
      </c>
      <c r="B7119" s="2" t="s">
        <v>69</v>
      </c>
      <c r="C7119" s="67">
        <v>237.34049999999999</v>
      </c>
      <c r="D7119" t="s">
        <v>65</v>
      </c>
      <c r="E7119" s="2" t="s">
        <v>58</v>
      </c>
      <c r="F7119" s="2" t="s">
        <v>70</v>
      </c>
      <c r="G7119" s="2"/>
      <c r="I7119" s="60">
        <f t="shared" si="443"/>
        <v>0</v>
      </c>
      <c r="J7119" s="60">
        <f>IF(OR(I7119="",I7120="",I7121=""),"",(AVERAGEIF(A7119:A$10000,A7119,I7119:I$10000)))</f>
        <v>0</v>
      </c>
      <c r="K7119" s="60"/>
      <c r="L7119" s="55" t="str">
        <f>IF(O7119="","",A7119)</f>
        <v/>
      </c>
      <c r="M7119" s="60" t="str">
        <f>IF(O7119="","",(VLOOKUP(A7119,A7119:E14103,5,FALSE)))</f>
        <v/>
      </c>
      <c r="N7119" s="55" t="str">
        <f t="shared" si="444"/>
        <v/>
      </c>
      <c r="O7119" s="55" t="str">
        <f t="shared" si="446"/>
        <v/>
      </c>
      <c r="P7119" s="104">
        <f t="shared" si="445"/>
        <v>17.899999999997362</v>
      </c>
      <c r="Q7119" s="58"/>
      <c r="R7119" s="58"/>
      <c r="S7119" s="102"/>
    </row>
    <row r="7120" spans="1:19" ht="12.5" customHeight="1" x14ac:dyDescent="0.35">
      <c r="A7120" s="60">
        <v>113</v>
      </c>
      <c r="B7120" s="60" t="s">
        <v>69</v>
      </c>
      <c r="C7120" s="68">
        <v>237.35499999999999</v>
      </c>
      <c r="D7120" s="58" t="s">
        <v>65</v>
      </c>
      <c r="E7120" s="60" t="s">
        <v>58</v>
      </c>
      <c r="F7120" s="60" t="s">
        <v>70</v>
      </c>
      <c r="G7120" s="60"/>
      <c r="H7120" s="60"/>
      <c r="I7120" s="60">
        <f t="shared" si="443"/>
        <v>0</v>
      </c>
      <c r="J7120" s="60">
        <f>IF(OR(I7120="",I7121="",I7122=""),"",(AVERAGEIF(A7120:A$10000,A7120,I7120:I$10000)))</f>
        <v>0</v>
      </c>
      <c r="K7120" s="60"/>
      <c r="L7120" s="60" t="str">
        <f>IF(O7120="","",A7120)</f>
        <v/>
      </c>
      <c r="M7120" s="60" t="str">
        <f>IF(O7120="","",(VLOOKUP(A7120,A7120:E14104,5,FALSE)))</f>
        <v/>
      </c>
      <c r="N7120" s="60" t="str">
        <f t="shared" si="444"/>
        <v/>
      </c>
      <c r="O7120" s="60" t="str">
        <f t="shared" si="446"/>
        <v/>
      </c>
      <c r="P7120" s="103">
        <f t="shared" si="445"/>
        <v>14.499999999998181</v>
      </c>
      <c r="Q7120" s="58"/>
      <c r="R7120" s="58"/>
      <c r="S7120" s="102"/>
    </row>
    <row r="7121" spans="1:19" ht="12.5" customHeight="1" x14ac:dyDescent="0.35">
      <c r="A7121" s="2">
        <v>113</v>
      </c>
      <c r="B7121" s="2" t="s">
        <v>69</v>
      </c>
      <c r="C7121" s="67">
        <v>237.36869999999999</v>
      </c>
      <c r="D7121" t="s">
        <v>65</v>
      </c>
      <c r="E7121" s="2" t="s">
        <v>58</v>
      </c>
      <c r="F7121" s="2" t="s">
        <v>70</v>
      </c>
      <c r="G7121" s="2"/>
      <c r="I7121" s="60">
        <f t="shared" ref="I7121:I7184" si="447">IF(AND(OR(G7120&gt;G$5,G7122&gt;G$5),G7121&gt;G$5),G7121,"")</f>
        <v>0</v>
      </c>
      <c r="J7121" s="60">
        <f>IF(OR(I7121="",I7122="",I7123=""),"",(AVERAGEIF(A7121:A$10000,A7121,I7121:I$10000)))</f>
        <v>0</v>
      </c>
      <c r="K7121" s="60"/>
      <c r="L7121" s="55" t="str">
        <f>IF(O7121="","",A7121)</f>
        <v/>
      </c>
      <c r="M7121" s="60" t="str">
        <f>IF(O7121="","",(VLOOKUP(A7121,A7121:E14105,5,FALSE)))</f>
        <v/>
      </c>
      <c r="N7121" s="55" t="str">
        <f t="shared" si="444"/>
        <v/>
      </c>
      <c r="O7121" s="55" t="str">
        <f t="shared" si="446"/>
        <v/>
      </c>
      <c r="P7121" s="104">
        <f t="shared" si="445"/>
        <v>13.700000000000045</v>
      </c>
      <c r="Q7121" s="58"/>
      <c r="R7121" s="58"/>
      <c r="S7121" s="102"/>
    </row>
    <row r="7122" spans="1:19" ht="12.5" customHeight="1" x14ac:dyDescent="0.35">
      <c r="A7122" s="60">
        <v>113</v>
      </c>
      <c r="B7122" s="60" t="s">
        <v>69</v>
      </c>
      <c r="C7122" s="68">
        <v>237.3835</v>
      </c>
      <c r="D7122" s="58" t="s">
        <v>65</v>
      </c>
      <c r="E7122" s="60" t="s">
        <v>58</v>
      </c>
      <c r="F7122" s="60" t="s">
        <v>70</v>
      </c>
      <c r="G7122" s="60"/>
      <c r="H7122" s="60"/>
      <c r="I7122" s="60">
        <f t="shared" si="447"/>
        <v>0</v>
      </c>
      <c r="J7122" s="60">
        <f>IF(OR(I7122="",I7123="",I7124=""),"",(AVERAGEIF(A7122:A$10000,A7122,I7122:I$10000)))</f>
        <v>0</v>
      </c>
      <c r="K7122" s="60"/>
      <c r="L7122" s="60" t="str">
        <f>IF(O7122="","",A7122)</f>
        <v/>
      </c>
      <c r="M7122" s="60" t="str">
        <f>IF(O7122="","",(VLOOKUP(A7122,A7122:E14106,5,FALSE)))</f>
        <v/>
      </c>
      <c r="N7122" s="60" t="str">
        <f t="shared" ref="N7122:N7185" si="448">IF(L7122="","",I7122)</f>
        <v/>
      </c>
      <c r="O7122" s="60" t="str">
        <f t="shared" si="446"/>
        <v/>
      </c>
      <c r="P7122" s="103">
        <f t="shared" ref="P7122:P7185" si="449">IF(A7122=A7121,ABS(C7122-C7121)*1000,"")</f>
        <v>14.80000000000814</v>
      </c>
      <c r="Q7122" s="58"/>
      <c r="R7122" s="58"/>
      <c r="S7122" s="102"/>
    </row>
    <row r="7123" spans="1:19" ht="12.5" customHeight="1" x14ac:dyDescent="0.35">
      <c r="A7123" s="2">
        <v>113</v>
      </c>
      <c r="B7123" s="2" t="s">
        <v>69</v>
      </c>
      <c r="C7123" s="67">
        <v>237.39779999999999</v>
      </c>
      <c r="D7123" t="s">
        <v>65</v>
      </c>
      <c r="E7123" s="2" t="s">
        <v>58</v>
      </c>
      <c r="F7123" s="2" t="s">
        <v>70</v>
      </c>
      <c r="G7123" s="2"/>
      <c r="I7123" s="60">
        <f t="shared" si="447"/>
        <v>0</v>
      </c>
      <c r="J7123" s="60">
        <f>IF(OR(I7123="",I7124="",I7125=""),"",(AVERAGEIF(A7123:A$10000,A7123,I7123:I$10000)))</f>
        <v>0</v>
      </c>
      <c r="K7123" s="60"/>
      <c r="L7123" s="55" t="str">
        <f>IF(O7123="","",A7123)</f>
        <v/>
      </c>
      <c r="M7123" s="60" t="str">
        <f>IF(O7123="","",(VLOOKUP(A7123,A7123:E14107,5,FALSE)))</f>
        <v/>
      </c>
      <c r="N7123" s="55" t="str">
        <f t="shared" si="448"/>
        <v/>
      </c>
      <c r="O7123" s="55" t="str">
        <f t="shared" si="446"/>
        <v/>
      </c>
      <c r="P7123" s="104">
        <f t="shared" si="449"/>
        <v>14.299999999991542</v>
      </c>
      <c r="Q7123" s="58"/>
      <c r="R7123" s="58"/>
      <c r="S7123" s="102"/>
    </row>
    <row r="7124" spans="1:19" ht="12.5" customHeight="1" x14ac:dyDescent="0.35">
      <c r="A7124" s="60">
        <v>113</v>
      </c>
      <c r="B7124" s="60" t="s">
        <v>69</v>
      </c>
      <c r="C7124" s="68">
        <v>237.4127</v>
      </c>
      <c r="D7124" s="58" t="s">
        <v>65</v>
      </c>
      <c r="E7124" s="60" t="s">
        <v>58</v>
      </c>
      <c r="F7124" s="60" t="s">
        <v>70</v>
      </c>
      <c r="G7124" s="60"/>
      <c r="H7124" s="60"/>
      <c r="I7124" s="60">
        <f t="shared" si="447"/>
        <v>0</v>
      </c>
      <c r="J7124" s="60">
        <f>IF(OR(I7124="",I7125="",I7126=""),"",(AVERAGEIF(A7124:A$10000,A7124,I7124:I$10000)))</f>
        <v>0</v>
      </c>
      <c r="K7124" s="60"/>
      <c r="L7124" s="60" t="str">
        <f>IF(O7124="","",A7124)</f>
        <v/>
      </c>
      <c r="M7124" s="60" t="str">
        <f>IF(O7124="","",(VLOOKUP(A7124,A7124:E14108,5,FALSE)))</f>
        <v/>
      </c>
      <c r="N7124" s="60" t="str">
        <f t="shared" si="448"/>
        <v/>
      </c>
      <c r="O7124" s="60" t="str">
        <f t="shared" si="446"/>
        <v/>
      </c>
      <c r="P7124" s="103">
        <f t="shared" si="449"/>
        <v>14.90000000001146</v>
      </c>
      <c r="Q7124" s="58"/>
      <c r="R7124" s="58"/>
      <c r="S7124" s="102"/>
    </row>
    <row r="7125" spans="1:19" ht="12.5" customHeight="1" x14ac:dyDescent="0.35">
      <c r="A7125" s="2">
        <v>113</v>
      </c>
      <c r="B7125" s="2" t="s">
        <v>69</v>
      </c>
      <c r="C7125" s="67">
        <v>237.42769999999999</v>
      </c>
      <c r="D7125" t="s">
        <v>65</v>
      </c>
      <c r="E7125" s="2" t="s">
        <v>58</v>
      </c>
      <c r="F7125" s="2" t="s">
        <v>70</v>
      </c>
      <c r="G7125" s="2"/>
      <c r="I7125" s="60">
        <f t="shared" si="447"/>
        <v>0</v>
      </c>
      <c r="J7125" s="60">
        <f>IF(OR(I7125="",I7126="",I7127=""),"",(AVERAGEIF(A7125:A$10000,A7125,I7125:I$10000)))</f>
        <v>0</v>
      </c>
      <c r="K7125" s="60"/>
      <c r="L7125" s="55" t="str">
        <f>IF(O7125="","",A7125)</f>
        <v/>
      </c>
      <c r="M7125" s="60" t="str">
        <f>IF(O7125="","",(VLOOKUP(A7125,A7125:E14109,5,FALSE)))</f>
        <v/>
      </c>
      <c r="N7125" s="55" t="str">
        <f t="shared" si="448"/>
        <v/>
      </c>
      <c r="O7125" s="55" t="str">
        <f t="shared" si="446"/>
        <v/>
      </c>
      <c r="P7125" s="104">
        <f t="shared" si="449"/>
        <v>14.999999999986358</v>
      </c>
      <c r="Q7125" s="58"/>
      <c r="R7125" s="58"/>
      <c r="S7125" s="102"/>
    </row>
    <row r="7126" spans="1:19" ht="12.5" customHeight="1" x14ac:dyDescent="0.35">
      <c r="A7126" s="60">
        <v>113</v>
      </c>
      <c r="B7126" s="60" t="s">
        <v>69</v>
      </c>
      <c r="C7126" s="68">
        <v>237.4417</v>
      </c>
      <c r="D7126" s="58" t="s">
        <v>65</v>
      </c>
      <c r="E7126" s="60" t="s">
        <v>58</v>
      </c>
      <c r="F7126" s="60" t="s">
        <v>70</v>
      </c>
      <c r="G7126" s="60"/>
      <c r="H7126" s="60"/>
      <c r="I7126" s="60">
        <f t="shared" si="447"/>
        <v>0</v>
      </c>
      <c r="J7126" s="60">
        <f>IF(OR(I7126="",I7127="",I7128=""),"",(AVERAGEIF(A7126:A$10000,A7126,I7126:I$10000)))</f>
        <v>0</v>
      </c>
      <c r="K7126" s="60"/>
      <c r="L7126" s="60" t="str">
        <f>IF(O7126="","",A7126)</f>
        <v/>
      </c>
      <c r="M7126" s="60" t="str">
        <f>IF(O7126="","",(VLOOKUP(A7126,A7126:E14110,5,FALSE)))</f>
        <v/>
      </c>
      <c r="N7126" s="60" t="str">
        <f t="shared" si="448"/>
        <v/>
      </c>
      <c r="O7126" s="60" t="str">
        <f t="shared" si="446"/>
        <v/>
      </c>
      <c r="P7126" s="103">
        <f t="shared" si="449"/>
        <v>14.000000000010004</v>
      </c>
      <c r="Q7126" s="58"/>
      <c r="R7126" s="58"/>
      <c r="S7126" s="102"/>
    </row>
    <row r="7127" spans="1:19" ht="12.5" customHeight="1" x14ac:dyDescent="0.35">
      <c r="A7127" s="2">
        <v>113</v>
      </c>
      <c r="B7127" s="2" t="s">
        <v>69</v>
      </c>
      <c r="C7127" s="67">
        <v>237.45609999999999</v>
      </c>
      <c r="D7127" t="s">
        <v>65</v>
      </c>
      <c r="E7127" s="2" t="s">
        <v>58</v>
      </c>
      <c r="F7127" s="2" t="s">
        <v>70</v>
      </c>
      <c r="G7127" s="2"/>
      <c r="I7127" s="60">
        <f t="shared" si="447"/>
        <v>0</v>
      </c>
      <c r="J7127" s="60">
        <f>IF(OR(I7127="",I7128="",I7129=""),"",(AVERAGEIF(A7127:A$10000,A7127,I7127:I$10000)))</f>
        <v>0</v>
      </c>
      <c r="K7127" s="60"/>
      <c r="L7127" s="55" t="str">
        <f>IF(O7127="","",A7127)</f>
        <v/>
      </c>
      <c r="M7127" s="60" t="str">
        <f>IF(O7127="","",(VLOOKUP(A7127,A7127:E14111,5,FALSE)))</f>
        <v/>
      </c>
      <c r="N7127" s="55" t="str">
        <f t="shared" si="448"/>
        <v/>
      </c>
      <c r="O7127" s="55" t="str">
        <f t="shared" si="446"/>
        <v/>
      </c>
      <c r="P7127" s="104">
        <f t="shared" si="449"/>
        <v>14.399999999994861</v>
      </c>
      <c r="Q7127" s="58"/>
      <c r="R7127" s="58"/>
      <c r="S7127" s="102"/>
    </row>
    <row r="7128" spans="1:19" ht="12.5" customHeight="1" x14ac:dyDescent="0.35">
      <c r="A7128" s="60">
        <v>113</v>
      </c>
      <c r="B7128" s="60" t="s">
        <v>69</v>
      </c>
      <c r="C7128" s="68">
        <v>237.47929999999999</v>
      </c>
      <c r="D7128" s="58" t="s">
        <v>65</v>
      </c>
      <c r="E7128" s="60" t="s">
        <v>58</v>
      </c>
      <c r="F7128" s="60" t="s">
        <v>70</v>
      </c>
      <c r="G7128" s="60"/>
      <c r="H7128" s="60"/>
      <c r="I7128" s="60">
        <f t="shared" si="447"/>
        <v>0</v>
      </c>
      <c r="J7128" s="60">
        <f>IF(OR(I7128="",I7129="",I7130=""),"",(AVERAGEIF(A7128:A$10000,A7128,I7128:I$10000)))</f>
        <v>0</v>
      </c>
      <c r="K7128" s="60"/>
      <c r="L7128" s="60" t="str">
        <f>IF(O7128="","",A7128)</f>
        <v/>
      </c>
      <c r="M7128" s="60" t="str">
        <f>IF(O7128="","",(VLOOKUP(A7128,A7128:E14112,5,FALSE)))</f>
        <v/>
      </c>
      <c r="N7128" s="60" t="str">
        <f t="shared" si="448"/>
        <v/>
      </c>
      <c r="O7128" s="60" t="str">
        <f t="shared" si="446"/>
        <v/>
      </c>
      <c r="P7128" s="103">
        <f t="shared" si="449"/>
        <v>23.200000000002774</v>
      </c>
      <c r="Q7128" s="58"/>
      <c r="R7128" s="58"/>
      <c r="S7128" s="102"/>
    </row>
    <row r="7129" spans="1:19" ht="12.5" customHeight="1" x14ac:dyDescent="0.35">
      <c r="A7129" s="2">
        <v>113</v>
      </c>
      <c r="B7129" s="2" t="s">
        <v>69</v>
      </c>
      <c r="C7129" s="67">
        <v>237.49529999999999</v>
      </c>
      <c r="D7129" t="s">
        <v>65</v>
      </c>
      <c r="E7129" s="2" t="s">
        <v>58</v>
      </c>
      <c r="F7129" s="2" t="s">
        <v>70</v>
      </c>
      <c r="G7129" s="2"/>
      <c r="I7129" s="60">
        <f t="shared" si="447"/>
        <v>0</v>
      </c>
      <c r="J7129" s="60">
        <f>IF(OR(I7129="",I7130="",I7131=""),"",(AVERAGEIF(A7129:A$10000,A7129,I7129:I$10000)))</f>
        <v>0</v>
      </c>
      <c r="K7129" s="60"/>
      <c r="L7129" s="55" t="str">
        <f>IF(O7129="","",A7129)</f>
        <v/>
      </c>
      <c r="M7129" s="60" t="str">
        <f>IF(O7129="","",(VLOOKUP(A7129,A7129:E14113,5,FALSE)))</f>
        <v/>
      </c>
      <c r="N7129" s="55" t="str">
        <f t="shared" si="448"/>
        <v/>
      </c>
      <c r="O7129" s="55" t="str">
        <f t="shared" si="446"/>
        <v/>
      </c>
      <c r="P7129" s="104">
        <f t="shared" si="449"/>
        <v>15.999999999991132</v>
      </c>
      <c r="Q7129" s="58"/>
      <c r="R7129" s="58"/>
      <c r="S7129" s="102"/>
    </row>
    <row r="7130" spans="1:19" ht="12.5" customHeight="1" x14ac:dyDescent="0.35">
      <c r="A7130" s="60">
        <v>113</v>
      </c>
      <c r="B7130" s="60" t="s">
        <v>69</v>
      </c>
      <c r="C7130" s="68">
        <v>237.5103</v>
      </c>
      <c r="D7130" s="58" t="s">
        <v>65</v>
      </c>
      <c r="E7130" s="60" t="s">
        <v>58</v>
      </c>
      <c r="F7130" s="60" t="s">
        <v>70</v>
      </c>
      <c r="G7130" s="60"/>
      <c r="H7130" s="60"/>
      <c r="I7130" s="60">
        <f t="shared" si="447"/>
        <v>0</v>
      </c>
      <c r="J7130" s="60">
        <f>IF(OR(I7130="",I7131="",I7132=""),"",(AVERAGEIF(A7130:A$10000,A7130,I7130:I$10000)))</f>
        <v>0</v>
      </c>
      <c r="K7130" s="60"/>
      <c r="L7130" s="60" t="str">
        <f>IF(O7130="","",A7130)</f>
        <v/>
      </c>
      <c r="M7130" s="60" t="str">
        <f>IF(O7130="","",(VLOOKUP(A7130,A7130:E14114,5,FALSE)))</f>
        <v/>
      </c>
      <c r="N7130" s="60" t="str">
        <f t="shared" si="448"/>
        <v/>
      </c>
      <c r="O7130" s="60" t="str">
        <f t="shared" si="446"/>
        <v/>
      </c>
      <c r="P7130" s="103">
        <f t="shared" si="449"/>
        <v>15.000000000014779</v>
      </c>
      <c r="Q7130" s="58"/>
      <c r="R7130" s="58"/>
      <c r="S7130" s="102"/>
    </row>
    <row r="7131" spans="1:19" ht="12.5" customHeight="1" x14ac:dyDescent="0.35">
      <c r="A7131" s="2">
        <v>113</v>
      </c>
      <c r="B7131" s="2" t="s">
        <v>69</v>
      </c>
      <c r="C7131" s="67">
        <v>237.52500000000001</v>
      </c>
      <c r="D7131" t="s">
        <v>65</v>
      </c>
      <c r="E7131" s="2" t="s">
        <v>58</v>
      </c>
      <c r="F7131" s="2" t="s">
        <v>70</v>
      </c>
      <c r="G7131" s="2"/>
      <c r="I7131" s="60">
        <f t="shared" si="447"/>
        <v>0</v>
      </c>
      <c r="J7131" s="60">
        <f>IF(OR(I7131="",I7132="",I7133=""),"",(AVERAGEIF(A7131:A$10000,A7131,I7131:I$10000)))</f>
        <v>0</v>
      </c>
      <c r="K7131" s="60"/>
      <c r="L7131" s="55" t="str">
        <f>IF(O7131="","",A7131)</f>
        <v/>
      </c>
      <c r="M7131" s="60" t="str">
        <f>IF(O7131="","",(VLOOKUP(A7131,A7131:E14115,5,FALSE)))</f>
        <v/>
      </c>
      <c r="N7131" s="55" t="str">
        <f t="shared" si="448"/>
        <v/>
      </c>
      <c r="O7131" s="55" t="str">
        <f t="shared" si="446"/>
        <v/>
      </c>
      <c r="P7131" s="104">
        <f t="shared" si="449"/>
        <v>14.70000000000482</v>
      </c>
      <c r="Q7131" s="58"/>
      <c r="R7131" s="58"/>
      <c r="S7131" s="102"/>
    </row>
    <row r="7132" spans="1:19" ht="12.5" customHeight="1" x14ac:dyDescent="0.35">
      <c r="A7132" s="60">
        <v>113</v>
      </c>
      <c r="B7132" s="60" t="s">
        <v>69</v>
      </c>
      <c r="C7132" s="68">
        <v>237.53890000000001</v>
      </c>
      <c r="D7132" s="58" t="s">
        <v>65</v>
      </c>
      <c r="E7132" s="60" t="s">
        <v>58</v>
      </c>
      <c r="F7132" s="60" t="s">
        <v>70</v>
      </c>
      <c r="G7132" s="60"/>
      <c r="H7132" s="60"/>
      <c r="I7132" s="60">
        <f t="shared" si="447"/>
        <v>0</v>
      </c>
      <c r="J7132" s="60">
        <f>IF(OR(I7132="",I7133="",I7134=""),"",(AVERAGEIF(A7132:A$10000,A7132,I7132:I$10000)))</f>
        <v>0</v>
      </c>
      <c r="K7132" s="60"/>
      <c r="L7132" s="60" t="str">
        <f>IF(O7132="","",A7132)</f>
        <v/>
      </c>
      <c r="M7132" s="60" t="str">
        <f>IF(O7132="","",(VLOOKUP(A7132,A7132:E14116,5,FALSE)))</f>
        <v/>
      </c>
      <c r="N7132" s="60" t="str">
        <f t="shared" si="448"/>
        <v/>
      </c>
      <c r="O7132" s="60" t="str">
        <f t="shared" si="446"/>
        <v/>
      </c>
      <c r="P7132" s="103">
        <f t="shared" si="449"/>
        <v>13.900000000006685</v>
      </c>
      <c r="Q7132" s="58"/>
      <c r="R7132" s="58"/>
      <c r="S7132" s="102"/>
    </row>
    <row r="7133" spans="1:19" ht="12.5" customHeight="1" x14ac:dyDescent="0.35">
      <c r="A7133" s="2">
        <v>113</v>
      </c>
      <c r="B7133" s="2" t="s">
        <v>69</v>
      </c>
      <c r="C7133" s="67">
        <v>237.55330000000001</v>
      </c>
      <c r="D7133" t="s">
        <v>65</v>
      </c>
      <c r="E7133" s="2" t="s">
        <v>58</v>
      </c>
      <c r="F7133" s="2" t="s">
        <v>70</v>
      </c>
      <c r="G7133" s="2"/>
      <c r="I7133" s="60">
        <f t="shared" si="447"/>
        <v>0</v>
      </c>
      <c r="J7133" s="60">
        <f>IF(OR(I7133="",I7134="",I7135=""),"",(AVERAGEIF(A7133:A$10000,A7133,I7133:I$10000)))</f>
        <v>0</v>
      </c>
      <c r="K7133" s="60"/>
      <c r="L7133" s="55" t="str">
        <f>IF(O7133="","",A7133)</f>
        <v/>
      </c>
      <c r="M7133" s="60" t="str">
        <f>IF(O7133="","",(VLOOKUP(A7133,A7133:E14117,5,FALSE)))</f>
        <v/>
      </c>
      <c r="N7133" s="55" t="str">
        <f t="shared" si="448"/>
        <v/>
      </c>
      <c r="O7133" s="55" t="str">
        <f t="shared" si="446"/>
        <v/>
      </c>
      <c r="P7133" s="104">
        <f t="shared" si="449"/>
        <v>14.399999999994861</v>
      </c>
      <c r="Q7133" s="58"/>
      <c r="R7133" s="58"/>
      <c r="S7133" s="102"/>
    </row>
    <row r="7134" spans="1:19" ht="12.5" customHeight="1" x14ac:dyDescent="0.35">
      <c r="A7134" s="60">
        <v>113</v>
      </c>
      <c r="B7134" s="60" t="s">
        <v>69</v>
      </c>
      <c r="C7134" s="68">
        <v>237.56739999999999</v>
      </c>
      <c r="D7134" s="58" t="s">
        <v>65</v>
      </c>
      <c r="E7134" s="60" t="s">
        <v>58</v>
      </c>
      <c r="F7134" s="60" t="s">
        <v>70</v>
      </c>
      <c r="G7134" s="60"/>
      <c r="H7134" s="60"/>
      <c r="I7134" s="60">
        <f t="shared" si="447"/>
        <v>0</v>
      </c>
      <c r="J7134" s="60">
        <f>IF(OR(I7134="",I7135="",I7136=""),"",(AVERAGEIF(A7134:A$10000,A7134,I7134:I$10000)))</f>
        <v>0</v>
      </c>
      <c r="K7134" s="60"/>
      <c r="L7134" s="60" t="str">
        <f>IF(O7134="","",A7134)</f>
        <v/>
      </c>
      <c r="M7134" s="60" t="str">
        <f>IF(O7134="","",(VLOOKUP(A7134,A7134:E14118,5,FALSE)))</f>
        <v/>
      </c>
      <c r="N7134" s="60" t="str">
        <f t="shared" si="448"/>
        <v/>
      </c>
      <c r="O7134" s="60" t="str">
        <f t="shared" si="446"/>
        <v/>
      </c>
      <c r="P7134" s="103">
        <f t="shared" si="449"/>
        <v>14.099999999984902</v>
      </c>
      <c r="Q7134" s="58"/>
      <c r="R7134" s="58"/>
      <c r="S7134" s="102"/>
    </row>
    <row r="7135" spans="1:19" ht="12.5" customHeight="1" x14ac:dyDescent="0.35">
      <c r="A7135" s="2">
        <v>113</v>
      </c>
      <c r="B7135" s="2" t="s">
        <v>69</v>
      </c>
      <c r="C7135" s="67">
        <v>237.5822</v>
      </c>
      <c r="D7135" t="s">
        <v>65</v>
      </c>
      <c r="E7135" s="2" t="s">
        <v>58</v>
      </c>
      <c r="F7135" s="2" t="s">
        <v>70</v>
      </c>
      <c r="G7135" s="2"/>
      <c r="I7135" s="60">
        <f t="shared" si="447"/>
        <v>0</v>
      </c>
      <c r="J7135" s="60">
        <f>IF(OR(I7135="",I7136="",I7137=""),"",(AVERAGEIF(A7135:A$10000,A7135,I7135:I$10000)))</f>
        <v>0</v>
      </c>
      <c r="K7135" s="60"/>
      <c r="L7135" s="55" t="str">
        <f>IF(O7135="","",A7135)</f>
        <v/>
      </c>
      <c r="M7135" s="60" t="str">
        <f>IF(O7135="","",(VLOOKUP(A7135,A7135:E14119,5,FALSE)))</f>
        <v/>
      </c>
      <c r="N7135" s="55" t="str">
        <f t="shared" si="448"/>
        <v/>
      </c>
      <c r="O7135" s="55" t="str">
        <f t="shared" si="446"/>
        <v/>
      </c>
      <c r="P7135" s="104">
        <f t="shared" si="449"/>
        <v>14.80000000000814</v>
      </c>
      <c r="Q7135" s="58"/>
      <c r="R7135" s="58"/>
      <c r="S7135" s="102"/>
    </row>
    <row r="7136" spans="1:19" ht="12.5" customHeight="1" x14ac:dyDescent="0.35">
      <c r="A7136" s="60">
        <v>113</v>
      </c>
      <c r="B7136" s="60" t="s">
        <v>69</v>
      </c>
      <c r="C7136" s="68">
        <v>237.59649999999999</v>
      </c>
      <c r="D7136" s="58" t="s">
        <v>65</v>
      </c>
      <c r="E7136" s="60" t="s">
        <v>58</v>
      </c>
      <c r="F7136" s="60" t="s">
        <v>70</v>
      </c>
      <c r="G7136" s="60"/>
      <c r="H7136" s="60"/>
      <c r="I7136" s="60">
        <f t="shared" si="447"/>
        <v>0</v>
      </c>
      <c r="J7136" s="60">
        <f>IF(OR(I7136="",I7137="",I7138=""),"",(AVERAGEIF(A7136:A$10000,A7136,I7136:I$10000)))</f>
        <v>0</v>
      </c>
      <c r="K7136" s="60"/>
      <c r="L7136" s="60" t="str">
        <f>IF(O7136="","",A7136)</f>
        <v/>
      </c>
      <c r="M7136" s="60" t="str">
        <f>IF(O7136="","",(VLOOKUP(A7136,A7136:E14120,5,FALSE)))</f>
        <v/>
      </c>
      <c r="N7136" s="60" t="str">
        <f t="shared" si="448"/>
        <v/>
      </c>
      <c r="O7136" s="60" t="str">
        <f t="shared" si="446"/>
        <v/>
      </c>
      <c r="P7136" s="103">
        <f t="shared" si="449"/>
        <v>14.299999999991542</v>
      </c>
      <c r="Q7136" s="58"/>
      <c r="R7136" s="58"/>
      <c r="S7136" s="102"/>
    </row>
    <row r="7137" spans="1:19" ht="12.5" customHeight="1" x14ac:dyDescent="0.35">
      <c r="A7137" s="2">
        <v>113</v>
      </c>
      <c r="B7137" s="2" t="s">
        <v>69</v>
      </c>
      <c r="C7137" s="67">
        <v>237.61089999999999</v>
      </c>
      <c r="D7137" t="s">
        <v>65</v>
      </c>
      <c r="E7137" s="2" t="s">
        <v>58</v>
      </c>
      <c r="F7137" s="2" t="s">
        <v>70</v>
      </c>
      <c r="G7137" s="2"/>
      <c r="I7137" s="60">
        <f t="shared" si="447"/>
        <v>0</v>
      </c>
      <c r="J7137" s="60">
        <f>IF(OR(I7137="",I7138="",I7139=""),"",(AVERAGEIF(A7137:A$10000,A7137,I7137:I$10000)))</f>
        <v>0</v>
      </c>
      <c r="K7137" s="60"/>
      <c r="L7137" s="55" t="str">
        <f>IF(O7137="","",A7137)</f>
        <v/>
      </c>
      <c r="M7137" s="60" t="str">
        <f>IF(O7137="","",(VLOOKUP(A7137,A7137:E14121,5,FALSE)))</f>
        <v/>
      </c>
      <c r="N7137" s="55" t="str">
        <f t="shared" si="448"/>
        <v/>
      </c>
      <c r="O7137" s="55" t="str">
        <f t="shared" si="446"/>
        <v/>
      </c>
      <c r="P7137" s="104">
        <f t="shared" si="449"/>
        <v>14.399999999994861</v>
      </c>
      <c r="Q7137" s="58"/>
      <c r="R7137" s="58"/>
      <c r="S7137" s="102"/>
    </row>
    <row r="7138" spans="1:19" ht="12.5" customHeight="1" x14ac:dyDescent="0.35">
      <c r="A7138" s="60">
        <v>113</v>
      </c>
      <c r="B7138" s="60" t="s">
        <v>69</v>
      </c>
      <c r="C7138" s="68">
        <v>237.62569999999999</v>
      </c>
      <c r="D7138" s="58" t="s">
        <v>65</v>
      </c>
      <c r="E7138" s="60" t="s">
        <v>58</v>
      </c>
      <c r="F7138" s="60" t="s">
        <v>70</v>
      </c>
      <c r="G7138" s="60"/>
      <c r="H7138" s="60"/>
      <c r="I7138" s="60">
        <f t="shared" si="447"/>
        <v>0</v>
      </c>
      <c r="J7138" s="60">
        <f>IF(OR(I7138="",I7139="",I7140=""),"",(AVERAGEIF(A7138:A$10000,A7138,I7138:I$10000)))</f>
        <v>0</v>
      </c>
      <c r="K7138" s="60"/>
      <c r="L7138" s="60" t="str">
        <f>IF(O7138="","",A7138)</f>
        <v/>
      </c>
      <c r="M7138" s="60" t="str">
        <f>IF(O7138="","",(VLOOKUP(A7138,A7138:E14122,5,FALSE)))</f>
        <v/>
      </c>
      <c r="N7138" s="60" t="str">
        <f t="shared" si="448"/>
        <v/>
      </c>
      <c r="O7138" s="60" t="str">
        <f t="shared" si="446"/>
        <v/>
      </c>
      <c r="P7138" s="103">
        <f t="shared" si="449"/>
        <v>14.80000000000814</v>
      </c>
      <c r="Q7138" s="58"/>
      <c r="R7138" s="58"/>
      <c r="S7138" s="102"/>
    </row>
    <row r="7139" spans="1:19" ht="12.5" customHeight="1" x14ac:dyDescent="0.35">
      <c r="A7139" s="2">
        <v>113</v>
      </c>
      <c r="B7139" s="2" t="s">
        <v>69</v>
      </c>
      <c r="C7139" s="67">
        <v>237.63990000000001</v>
      </c>
      <c r="D7139" t="s">
        <v>65</v>
      </c>
      <c r="E7139" s="2" t="s">
        <v>58</v>
      </c>
      <c r="F7139" s="2" t="s">
        <v>70</v>
      </c>
      <c r="G7139" s="2"/>
      <c r="I7139" s="60">
        <f t="shared" si="447"/>
        <v>0</v>
      </c>
      <c r="J7139" s="60">
        <f>IF(OR(I7139="",I7140="",I7141=""),"",(AVERAGEIF(A7139:A$10000,A7139,I7139:I$10000)))</f>
        <v>0</v>
      </c>
      <c r="K7139" s="60"/>
      <c r="L7139" s="55" t="str">
        <f>IF(O7139="","",A7139)</f>
        <v/>
      </c>
      <c r="M7139" s="60" t="str">
        <f>IF(O7139="","",(VLOOKUP(A7139,A7139:E14123,5,FALSE)))</f>
        <v/>
      </c>
      <c r="N7139" s="55" t="str">
        <f t="shared" si="448"/>
        <v/>
      </c>
      <c r="O7139" s="55" t="str">
        <f t="shared" si="446"/>
        <v/>
      </c>
      <c r="P7139" s="104">
        <f t="shared" si="449"/>
        <v>14.200000000016644</v>
      </c>
      <c r="Q7139" s="58"/>
      <c r="R7139" s="58"/>
      <c r="S7139" s="102"/>
    </row>
    <row r="7140" spans="1:19" ht="12.5" customHeight="1" x14ac:dyDescent="0.35">
      <c r="A7140" s="60">
        <v>113</v>
      </c>
      <c r="B7140" s="60" t="s">
        <v>69</v>
      </c>
      <c r="C7140" s="68">
        <v>237.65950000000001</v>
      </c>
      <c r="D7140" s="58" t="s">
        <v>65</v>
      </c>
      <c r="E7140" s="60" t="s">
        <v>58</v>
      </c>
      <c r="F7140" s="60" t="s">
        <v>70</v>
      </c>
      <c r="G7140" s="60"/>
      <c r="H7140" s="60"/>
      <c r="I7140" s="60">
        <f t="shared" si="447"/>
        <v>0</v>
      </c>
      <c r="J7140" s="60">
        <f>IF(OR(I7140="",I7141="",I7142=""),"",(AVERAGEIF(A7140:A$10000,A7140,I7140:I$10000)))</f>
        <v>0</v>
      </c>
      <c r="K7140" s="60"/>
      <c r="L7140" s="60" t="str">
        <f>IF(O7140="","",A7140)</f>
        <v/>
      </c>
      <c r="M7140" s="60" t="str">
        <f>IF(O7140="","",(VLOOKUP(A7140,A7140:E14124,5,FALSE)))</f>
        <v/>
      </c>
      <c r="N7140" s="60" t="str">
        <f t="shared" si="448"/>
        <v/>
      </c>
      <c r="O7140" s="60" t="str">
        <f t="shared" si="446"/>
        <v/>
      </c>
      <c r="P7140" s="103">
        <f t="shared" si="449"/>
        <v>19.599999999996953</v>
      </c>
      <c r="Q7140" s="58"/>
      <c r="R7140" s="58"/>
      <c r="S7140" s="102"/>
    </row>
    <row r="7141" spans="1:19" ht="12.5" customHeight="1" x14ac:dyDescent="0.35">
      <c r="A7141" s="2">
        <v>113</v>
      </c>
      <c r="B7141" s="2" t="s">
        <v>69</v>
      </c>
      <c r="C7141" s="67">
        <v>237.68790000000001</v>
      </c>
      <c r="D7141" t="s">
        <v>65</v>
      </c>
      <c r="E7141" s="2" t="s">
        <v>58</v>
      </c>
      <c r="F7141" s="2" t="s">
        <v>70</v>
      </c>
      <c r="G7141" s="2"/>
      <c r="I7141" s="60">
        <f t="shared" si="447"/>
        <v>0</v>
      </c>
      <c r="J7141" s="60">
        <f>IF(OR(I7141="",I7142="",I7143=""),"",(AVERAGEIF(A7141:A$10000,A7141,I7141:I$10000)))</f>
        <v>0</v>
      </c>
      <c r="K7141" s="60"/>
      <c r="L7141" s="55" t="str">
        <f>IF(O7141="","",A7141)</f>
        <v/>
      </c>
      <c r="M7141" s="60" t="str">
        <f>IF(O7141="","",(VLOOKUP(A7141,A7141:E14125,5,FALSE)))</f>
        <v/>
      </c>
      <c r="N7141" s="55" t="str">
        <f t="shared" si="448"/>
        <v/>
      </c>
      <c r="O7141" s="55" t="str">
        <f t="shared" si="446"/>
        <v/>
      </c>
      <c r="P7141" s="104">
        <f t="shared" si="449"/>
        <v>28.400000000004866</v>
      </c>
      <c r="Q7141" s="58"/>
      <c r="R7141" s="58"/>
      <c r="S7141" s="102"/>
    </row>
    <row r="7142" spans="1:19" ht="12.5" customHeight="1" x14ac:dyDescent="0.35">
      <c r="A7142" s="60">
        <v>113</v>
      </c>
      <c r="B7142" s="60" t="s">
        <v>69</v>
      </c>
      <c r="C7142" s="68">
        <v>237.70339999999999</v>
      </c>
      <c r="D7142" s="58" t="s">
        <v>65</v>
      </c>
      <c r="E7142" s="60" t="s">
        <v>58</v>
      </c>
      <c r="F7142" s="60" t="s">
        <v>70</v>
      </c>
      <c r="G7142" s="60"/>
      <c r="H7142" s="60"/>
      <c r="I7142" s="60">
        <f t="shared" si="447"/>
        <v>0</v>
      </c>
      <c r="J7142" s="60">
        <f>IF(OR(I7142="",I7143="",I7144=""),"",(AVERAGEIF(A7142:A$10000,A7142,I7142:I$10000)))</f>
        <v>0</v>
      </c>
      <c r="K7142" s="60"/>
      <c r="L7142" s="60" t="str">
        <f>IF(O7142="","",A7142)</f>
        <v/>
      </c>
      <c r="M7142" s="60" t="str">
        <f>IF(O7142="","",(VLOOKUP(A7142,A7142:E14126,5,FALSE)))</f>
        <v/>
      </c>
      <c r="N7142" s="60" t="str">
        <f t="shared" si="448"/>
        <v/>
      </c>
      <c r="O7142" s="60" t="str">
        <f t="shared" si="446"/>
        <v/>
      </c>
      <c r="P7142" s="103">
        <f t="shared" si="449"/>
        <v>15.499999999974534</v>
      </c>
      <c r="Q7142" s="58"/>
      <c r="R7142" s="58"/>
      <c r="S7142" s="102"/>
    </row>
    <row r="7143" spans="1:19" ht="12.5" customHeight="1" x14ac:dyDescent="0.35">
      <c r="A7143" s="2">
        <v>113</v>
      </c>
      <c r="B7143" s="2" t="s">
        <v>69</v>
      </c>
      <c r="C7143" s="67">
        <v>237.71809999999999</v>
      </c>
      <c r="D7143" t="s">
        <v>65</v>
      </c>
      <c r="E7143" s="2" t="s">
        <v>58</v>
      </c>
      <c r="F7143" s="2" t="s">
        <v>70</v>
      </c>
      <c r="G7143" s="2"/>
      <c r="I7143" s="60">
        <f t="shared" si="447"/>
        <v>0</v>
      </c>
      <c r="J7143" s="60">
        <f>IF(OR(I7143="",I7144="",I7145=""),"",(AVERAGEIF(A7143:A$10000,A7143,I7143:I$10000)))</f>
        <v>0</v>
      </c>
      <c r="K7143" s="60"/>
      <c r="L7143" s="55" t="str">
        <f>IF(O7143="","",A7143)</f>
        <v/>
      </c>
      <c r="M7143" s="60" t="str">
        <f>IF(O7143="","",(VLOOKUP(A7143,A7143:E14127,5,FALSE)))</f>
        <v/>
      </c>
      <c r="N7143" s="55" t="str">
        <f t="shared" si="448"/>
        <v/>
      </c>
      <c r="O7143" s="55" t="str">
        <f t="shared" si="446"/>
        <v/>
      </c>
      <c r="P7143" s="104">
        <f t="shared" si="449"/>
        <v>14.70000000000482</v>
      </c>
      <c r="Q7143" s="58"/>
      <c r="R7143" s="58"/>
      <c r="S7143" s="102"/>
    </row>
    <row r="7144" spans="1:19" ht="12.5" customHeight="1" x14ac:dyDescent="0.35">
      <c r="A7144" s="60">
        <v>113</v>
      </c>
      <c r="B7144" s="60" t="s">
        <v>69</v>
      </c>
      <c r="C7144" s="68">
        <v>237.73240000000001</v>
      </c>
      <c r="D7144" s="58" t="s">
        <v>65</v>
      </c>
      <c r="E7144" s="60" t="s">
        <v>58</v>
      </c>
      <c r="F7144" s="60" t="s">
        <v>70</v>
      </c>
      <c r="G7144" s="60"/>
      <c r="H7144" s="60"/>
      <c r="I7144" s="60">
        <f t="shared" si="447"/>
        <v>0</v>
      </c>
      <c r="J7144" s="60">
        <f>IF(OR(I7144="",I7145="",I7146=""),"",(AVERAGEIF(A7144:A$10000,A7144,I7144:I$10000)))</f>
        <v>0</v>
      </c>
      <c r="K7144" s="60"/>
      <c r="L7144" s="60" t="str">
        <f>IF(O7144="","",A7144)</f>
        <v/>
      </c>
      <c r="M7144" s="60" t="str">
        <f>IF(O7144="","",(VLOOKUP(A7144,A7144:E14128,5,FALSE)))</f>
        <v/>
      </c>
      <c r="N7144" s="60" t="str">
        <f t="shared" si="448"/>
        <v/>
      </c>
      <c r="O7144" s="60" t="str">
        <f t="shared" si="446"/>
        <v/>
      </c>
      <c r="P7144" s="103">
        <f t="shared" si="449"/>
        <v>14.300000000019963</v>
      </c>
      <c r="Q7144" s="58"/>
      <c r="R7144" s="58"/>
      <c r="S7144" s="102"/>
    </row>
    <row r="7145" spans="1:19" ht="12.5" customHeight="1" x14ac:dyDescent="0.35">
      <c r="A7145" s="2">
        <v>113</v>
      </c>
      <c r="B7145" s="2" t="s">
        <v>71</v>
      </c>
      <c r="C7145" s="67">
        <v>237.74870000000001</v>
      </c>
      <c r="D7145" t="s">
        <v>65</v>
      </c>
      <c r="E7145" s="2" t="s">
        <v>58</v>
      </c>
      <c r="F7145" s="2" t="s">
        <v>70</v>
      </c>
      <c r="G7145" s="2"/>
      <c r="I7145" s="60">
        <f t="shared" si="447"/>
        <v>0</v>
      </c>
      <c r="J7145" s="60">
        <f>IF(OR(I7145="",I7146="",I7147=""),"",(AVERAGEIF(A7145:A$10000,A7145,I7145:I$10000)))</f>
        <v>0</v>
      </c>
      <c r="K7145" s="60"/>
      <c r="L7145" s="55" t="str">
        <f>IF(O7145="","",A7145)</f>
        <v/>
      </c>
      <c r="M7145" s="60" t="str">
        <f>IF(O7145="","",(VLOOKUP(A7145,A7145:E14129,5,FALSE)))</f>
        <v/>
      </c>
      <c r="N7145" s="55" t="str">
        <f t="shared" si="448"/>
        <v/>
      </c>
      <c r="O7145" s="55" t="str">
        <f t="shared" si="446"/>
        <v/>
      </c>
      <c r="P7145" s="104">
        <f t="shared" si="449"/>
        <v>16.300000000001091</v>
      </c>
      <c r="Q7145" s="58"/>
      <c r="R7145" s="58"/>
      <c r="S7145" s="102"/>
    </row>
    <row r="7146" spans="1:19" ht="12.5" customHeight="1" x14ac:dyDescent="0.35">
      <c r="A7146" s="60">
        <v>113</v>
      </c>
      <c r="B7146" s="60" t="s">
        <v>71</v>
      </c>
      <c r="C7146" s="68">
        <v>237.7653</v>
      </c>
      <c r="D7146" s="58" t="s">
        <v>65</v>
      </c>
      <c r="E7146" s="60" t="s">
        <v>58</v>
      </c>
      <c r="F7146" s="60" t="s">
        <v>70</v>
      </c>
      <c r="G7146" s="60"/>
      <c r="H7146" s="60"/>
      <c r="I7146" s="60">
        <f t="shared" si="447"/>
        <v>0</v>
      </c>
      <c r="J7146" s="60">
        <f>IF(OR(I7146="",I7147="",I7148=""),"",(AVERAGEIF(A7146:A$10000,A7146,I7146:I$10000)))</f>
        <v>0</v>
      </c>
      <c r="K7146" s="60"/>
      <c r="L7146" s="60" t="str">
        <f>IF(O7146="","",A7146)</f>
        <v/>
      </c>
      <c r="M7146" s="60" t="str">
        <f>IF(O7146="","",(VLOOKUP(A7146,A7146:E14130,5,FALSE)))</f>
        <v/>
      </c>
      <c r="N7146" s="60" t="str">
        <f t="shared" si="448"/>
        <v/>
      </c>
      <c r="O7146" s="60" t="str">
        <f t="shared" si="446"/>
        <v/>
      </c>
      <c r="P7146" s="103">
        <f t="shared" si="449"/>
        <v>16.599999999982629</v>
      </c>
      <c r="Q7146" s="58"/>
      <c r="R7146" s="58"/>
      <c r="S7146" s="102"/>
    </row>
    <row r="7147" spans="1:19" ht="12.5" customHeight="1" x14ac:dyDescent="0.35">
      <c r="A7147" s="2">
        <v>113</v>
      </c>
      <c r="B7147" s="2" t="s">
        <v>71</v>
      </c>
      <c r="C7147" s="67">
        <v>237.7801</v>
      </c>
      <c r="D7147" t="s">
        <v>65</v>
      </c>
      <c r="E7147" s="2" t="s">
        <v>58</v>
      </c>
      <c r="F7147" s="2" t="s">
        <v>70</v>
      </c>
      <c r="G7147" s="2"/>
      <c r="I7147" s="60">
        <f t="shared" si="447"/>
        <v>0</v>
      </c>
      <c r="J7147" s="60">
        <f>IF(OR(I7147="",I7148="",I7149=""),"",(AVERAGEIF(A7147:A$10000,A7147,I7147:I$10000)))</f>
        <v>0</v>
      </c>
      <c r="K7147" s="60"/>
      <c r="L7147" s="55" t="str">
        <f>IF(O7147="","",A7147)</f>
        <v/>
      </c>
      <c r="M7147" s="60" t="str">
        <f>IF(O7147="","",(VLOOKUP(A7147,A7147:E14131,5,FALSE)))</f>
        <v/>
      </c>
      <c r="N7147" s="55" t="str">
        <f t="shared" si="448"/>
        <v/>
      </c>
      <c r="O7147" s="55" t="str">
        <f t="shared" si="446"/>
        <v/>
      </c>
      <c r="P7147" s="104">
        <f t="shared" si="449"/>
        <v>14.80000000000814</v>
      </c>
      <c r="Q7147" s="58"/>
      <c r="R7147" s="58"/>
      <c r="S7147" s="102"/>
    </row>
    <row r="7148" spans="1:19" ht="12.5" customHeight="1" x14ac:dyDescent="0.35">
      <c r="A7148" s="60">
        <v>113</v>
      </c>
      <c r="B7148" s="60" t="s">
        <v>71</v>
      </c>
      <c r="C7148" s="68">
        <v>237.79480000000001</v>
      </c>
      <c r="D7148" s="58" t="s">
        <v>65</v>
      </c>
      <c r="E7148" s="60" t="s">
        <v>58</v>
      </c>
      <c r="F7148" s="60" t="s">
        <v>70</v>
      </c>
      <c r="G7148" s="60"/>
      <c r="H7148" s="60"/>
      <c r="I7148" s="60">
        <f t="shared" si="447"/>
        <v>0</v>
      </c>
      <c r="J7148" s="60">
        <f>IF(OR(I7148="",I7149="",I7150=""),"",(AVERAGEIF(A7148:A$10000,A7148,I7148:I$10000)))</f>
        <v>0</v>
      </c>
      <c r="K7148" s="60"/>
      <c r="L7148" s="60" t="str">
        <f>IF(O7148="","",A7148)</f>
        <v/>
      </c>
      <c r="M7148" s="60" t="str">
        <f>IF(O7148="","",(VLOOKUP(A7148,A7148:E14132,5,FALSE)))</f>
        <v/>
      </c>
      <c r="N7148" s="60" t="str">
        <f t="shared" si="448"/>
        <v/>
      </c>
      <c r="O7148" s="60" t="str">
        <f t="shared" si="446"/>
        <v/>
      </c>
      <c r="P7148" s="103">
        <f t="shared" si="449"/>
        <v>14.70000000000482</v>
      </c>
      <c r="Q7148" s="58"/>
      <c r="R7148" s="58"/>
      <c r="S7148" s="102"/>
    </row>
    <row r="7149" spans="1:19" ht="12.5" customHeight="1" x14ac:dyDescent="0.35">
      <c r="A7149" s="2">
        <v>113</v>
      </c>
      <c r="B7149" s="2" t="s">
        <v>71</v>
      </c>
      <c r="C7149" s="67">
        <v>237.80959999999999</v>
      </c>
      <c r="D7149" t="s">
        <v>65</v>
      </c>
      <c r="E7149" s="2" t="s">
        <v>58</v>
      </c>
      <c r="F7149" s="2" t="s">
        <v>70</v>
      </c>
      <c r="G7149" s="2"/>
      <c r="I7149" s="60">
        <f t="shared" si="447"/>
        <v>0</v>
      </c>
      <c r="J7149" s="60">
        <f>IF(OR(I7149="",I7150="",I7151=""),"",(AVERAGEIF(A7149:A$10000,A7149,I7149:I$10000)))</f>
        <v>0</v>
      </c>
      <c r="K7149" s="60"/>
      <c r="L7149" s="55" t="str">
        <f>IF(O7149="","",A7149)</f>
        <v/>
      </c>
      <c r="M7149" s="60" t="str">
        <f>IF(O7149="","",(VLOOKUP(A7149,A7149:E14133,5,FALSE)))</f>
        <v/>
      </c>
      <c r="N7149" s="55" t="str">
        <f t="shared" si="448"/>
        <v/>
      </c>
      <c r="O7149" s="55" t="str">
        <f t="shared" si="446"/>
        <v/>
      </c>
      <c r="P7149" s="104">
        <f t="shared" si="449"/>
        <v>14.799999999979718</v>
      </c>
      <c r="Q7149" s="58"/>
      <c r="R7149" s="58"/>
      <c r="S7149" s="102"/>
    </row>
    <row r="7150" spans="1:19" ht="12.5" customHeight="1" x14ac:dyDescent="0.35">
      <c r="A7150" s="60">
        <v>113</v>
      </c>
      <c r="B7150" s="60" t="s">
        <v>71</v>
      </c>
      <c r="C7150" s="68">
        <v>237.8244</v>
      </c>
      <c r="D7150" s="58" t="s">
        <v>65</v>
      </c>
      <c r="E7150" s="60" t="s">
        <v>58</v>
      </c>
      <c r="F7150" s="60" t="s">
        <v>70</v>
      </c>
      <c r="G7150" s="60"/>
      <c r="H7150" s="60"/>
      <c r="I7150" s="60">
        <f t="shared" si="447"/>
        <v>0</v>
      </c>
      <c r="J7150" s="60">
        <f>IF(OR(I7150="",I7151="",I7152=""),"",(AVERAGEIF(A7150:A$10000,A7150,I7150:I$10000)))</f>
        <v>0</v>
      </c>
      <c r="K7150" s="60"/>
      <c r="L7150" s="60" t="str">
        <f>IF(O7150="","",A7150)</f>
        <v/>
      </c>
      <c r="M7150" s="60" t="str">
        <f>IF(O7150="","",(VLOOKUP(A7150,A7150:E14134,5,FALSE)))</f>
        <v/>
      </c>
      <c r="N7150" s="60" t="str">
        <f t="shared" si="448"/>
        <v/>
      </c>
      <c r="O7150" s="60" t="str">
        <f t="shared" si="446"/>
        <v/>
      </c>
      <c r="P7150" s="103">
        <f t="shared" si="449"/>
        <v>14.80000000000814</v>
      </c>
      <c r="Q7150" s="58"/>
      <c r="R7150" s="58"/>
      <c r="S7150" s="102"/>
    </row>
    <row r="7151" spans="1:19" ht="12.5" customHeight="1" x14ac:dyDescent="0.35">
      <c r="A7151" s="2">
        <v>113</v>
      </c>
      <c r="B7151" s="2" t="s">
        <v>71</v>
      </c>
      <c r="C7151" s="67">
        <v>237.846</v>
      </c>
      <c r="D7151" t="s">
        <v>65</v>
      </c>
      <c r="E7151" s="2" t="s">
        <v>58</v>
      </c>
      <c r="F7151" s="2" t="s">
        <v>70</v>
      </c>
      <c r="G7151" s="2"/>
      <c r="I7151" s="60">
        <f t="shared" si="447"/>
        <v>0</v>
      </c>
      <c r="J7151" s="60">
        <f>IF(OR(I7151="",I7152="",I7153=""),"",(AVERAGEIF(A7151:A$10000,A7151,I7151:I$10000)))</f>
        <v>0</v>
      </c>
      <c r="K7151" s="60"/>
      <c r="L7151" s="55" t="str">
        <f>IF(O7151="","",A7151)</f>
        <v/>
      </c>
      <c r="M7151" s="60" t="str">
        <f>IF(O7151="","",(VLOOKUP(A7151,A7151:E14135,5,FALSE)))</f>
        <v/>
      </c>
      <c r="N7151" s="55" t="str">
        <f t="shared" si="448"/>
        <v/>
      </c>
      <c r="O7151" s="55" t="str">
        <f t="shared" si="446"/>
        <v/>
      </c>
      <c r="P7151" s="104">
        <f t="shared" si="449"/>
        <v>21.600000000006503</v>
      </c>
      <c r="Q7151" s="58"/>
      <c r="R7151" s="58"/>
      <c r="S7151" s="102"/>
    </row>
    <row r="7152" spans="1:19" ht="12.5" customHeight="1" x14ac:dyDescent="0.35">
      <c r="A7152" s="60">
        <v>113</v>
      </c>
      <c r="B7152" s="60" t="s">
        <v>71</v>
      </c>
      <c r="C7152" s="68">
        <v>237.86070000000001</v>
      </c>
      <c r="D7152" s="58" t="s">
        <v>65</v>
      </c>
      <c r="E7152" s="60" t="s">
        <v>58</v>
      </c>
      <c r="F7152" s="60" t="s">
        <v>70</v>
      </c>
      <c r="G7152" s="60"/>
      <c r="H7152" s="60"/>
      <c r="I7152" s="60">
        <f t="shared" si="447"/>
        <v>0</v>
      </c>
      <c r="J7152" s="60">
        <f>IF(OR(I7152="",I7153="",I7154=""),"",(AVERAGEIF(A7152:A$10000,A7152,I7152:I$10000)))</f>
        <v>0</v>
      </c>
      <c r="K7152" s="60"/>
      <c r="L7152" s="60" t="str">
        <f>IF(O7152="","",A7152)</f>
        <v/>
      </c>
      <c r="M7152" s="60" t="str">
        <f>IF(O7152="","",(VLOOKUP(A7152,A7152:E14136,5,FALSE)))</f>
        <v/>
      </c>
      <c r="N7152" s="60" t="str">
        <f t="shared" si="448"/>
        <v/>
      </c>
      <c r="O7152" s="60" t="str">
        <f t="shared" si="446"/>
        <v/>
      </c>
      <c r="P7152" s="103">
        <f t="shared" si="449"/>
        <v>14.70000000000482</v>
      </c>
      <c r="Q7152" s="58"/>
      <c r="R7152" s="58"/>
      <c r="S7152" s="102"/>
    </row>
    <row r="7153" spans="1:19" ht="12.5" customHeight="1" x14ac:dyDescent="0.35">
      <c r="A7153" s="2">
        <v>113</v>
      </c>
      <c r="B7153" s="2" t="s">
        <v>71</v>
      </c>
      <c r="C7153" s="67">
        <v>237.88460000000001</v>
      </c>
      <c r="D7153" t="s">
        <v>65</v>
      </c>
      <c r="E7153" s="2" t="s">
        <v>58</v>
      </c>
      <c r="F7153" s="2" t="s">
        <v>70</v>
      </c>
      <c r="G7153" s="2"/>
      <c r="I7153" s="60">
        <f t="shared" si="447"/>
        <v>0</v>
      </c>
      <c r="J7153" s="60">
        <f>IF(OR(I7153="",I7154="",I7155=""),"",(AVERAGEIF(A7153:A$10000,A7153,I7153:I$10000)))</f>
        <v>0</v>
      </c>
      <c r="K7153" s="60"/>
      <c r="L7153" s="55" t="str">
        <f>IF(O7153="","",A7153)</f>
        <v/>
      </c>
      <c r="M7153" s="60" t="str">
        <f>IF(O7153="","",(VLOOKUP(A7153,A7153:E14137,5,FALSE)))</f>
        <v/>
      </c>
      <c r="N7153" s="55" t="str">
        <f t="shared" si="448"/>
        <v/>
      </c>
      <c r="O7153" s="55" t="str">
        <f t="shared" si="446"/>
        <v/>
      </c>
      <c r="P7153" s="104">
        <f t="shared" si="449"/>
        <v>23.89999999999759</v>
      </c>
      <c r="Q7153" s="58"/>
      <c r="R7153" s="58"/>
      <c r="S7153" s="102"/>
    </row>
    <row r="7154" spans="1:19" ht="12.5" customHeight="1" x14ac:dyDescent="0.35">
      <c r="A7154" s="60">
        <v>114</v>
      </c>
      <c r="B7154" s="60" t="s">
        <v>69</v>
      </c>
      <c r="C7154" s="68">
        <v>238.9196</v>
      </c>
      <c r="D7154" s="58" t="s">
        <v>65</v>
      </c>
      <c r="E7154" s="60" t="s">
        <v>59</v>
      </c>
      <c r="F7154" s="60" t="s">
        <v>70</v>
      </c>
      <c r="G7154" s="60"/>
      <c r="H7154" s="60"/>
      <c r="I7154" s="60">
        <f t="shared" si="447"/>
        <v>0</v>
      </c>
      <c r="J7154" s="60">
        <f>IF(OR(I7154="",I7155="",I7156=""),"",(AVERAGEIF(A7154:A$10000,A7154,I7154:I$10000)))</f>
        <v>0</v>
      </c>
      <c r="K7154" s="60"/>
      <c r="L7154" s="60" t="str">
        <f>IF(O7154="","",A7154)</f>
        <v/>
      </c>
      <c r="M7154" s="60" t="str">
        <f>IF(O7154="","",(VLOOKUP(A7154,A7154:E14138,5,FALSE)))</f>
        <v/>
      </c>
      <c r="N7154" s="60" t="str">
        <f t="shared" si="448"/>
        <v/>
      </c>
      <c r="O7154" s="60" t="str">
        <f t="shared" si="446"/>
        <v/>
      </c>
      <c r="P7154" s="103" t="str">
        <f t="shared" si="449"/>
        <v/>
      </c>
      <c r="Q7154" s="58"/>
      <c r="R7154" s="58"/>
      <c r="S7154" s="102"/>
    </row>
    <row r="7155" spans="1:19" ht="12.5" customHeight="1" x14ac:dyDescent="0.35">
      <c r="A7155" s="2">
        <v>114</v>
      </c>
      <c r="B7155" s="2" t="s">
        <v>69</v>
      </c>
      <c r="C7155" s="67">
        <v>238.93450000000001</v>
      </c>
      <c r="D7155" t="s">
        <v>65</v>
      </c>
      <c r="E7155" s="2" t="s">
        <v>59</v>
      </c>
      <c r="F7155" s="2" t="s">
        <v>70</v>
      </c>
      <c r="G7155" s="2"/>
      <c r="I7155" s="60">
        <f t="shared" si="447"/>
        <v>0</v>
      </c>
      <c r="J7155" s="60">
        <f>IF(OR(I7155="",I7156="",I7157=""),"",(AVERAGEIF(A7155:A$10000,A7155,I7155:I$10000)))</f>
        <v>0</v>
      </c>
      <c r="K7155" s="60"/>
      <c r="L7155" s="55" t="str">
        <f>IF(O7155="","",A7155)</f>
        <v/>
      </c>
      <c r="M7155" s="60" t="str">
        <f>IF(O7155="","",(VLOOKUP(A7155,A7155:E14139,5,FALSE)))</f>
        <v/>
      </c>
      <c r="N7155" s="55" t="str">
        <f t="shared" si="448"/>
        <v/>
      </c>
      <c r="O7155" s="55" t="str">
        <f t="shared" si="446"/>
        <v/>
      </c>
      <c r="P7155" s="104">
        <f t="shared" si="449"/>
        <v>14.90000000001146</v>
      </c>
      <c r="Q7155" s="58"/>
      <c r="R7155" s="58"/>
      <c r="S7155" s="102"/>
    </row>
    <row r="7156" spans="1:19" ht="12.5" customHeight="1" x14ac:dyDescent="0.35">
      <c r="A7156" s="60">
        <v>114</v>
      </c>
      <c r="B7156" s="60" t="s">
        <v>69</v>
      </c>
      <c r="C7156" s="68">
        <v>238.9494</v>
      </c>
      <c r="D7156" s="58" t="s">
        <v>65</v>
      </c>
      <c r="E7156" s="60" t="s">
        <v>59</v>
      </c>
      <c r="F7156" s="60" t="s">
        <v>70</v>
      </c>
      <c r="G7156" s="60"/>
      <c r="H7156" s="60"/>
      <c r="I7156" s="60">
        <f t="shared" si="447"/>
        <v>0</v>
      </c>
      <c r="J7156" s="60">
        <f>IF(OR(I7156="",I7157="",I7158=""),"",(AVERAGEIF(A7156:A$10000,A7156,I7156:I$10000)))</f>
        <v>0</v>
      </c>
      <c r="K7156" s="60"/>
      <c r="L7156" s="60" t="str">
        <f>IF(O7156="","",A7156)</f>
        <v/>
      </c>
      <c r="M7156" s="60" t="str">
        <f>IF(O7156="","",(VLOOKUP(A7156,A7156:E14140,5,FALSE)))</f>
        <v/>
      </c>
      <c r="N7156" s="60" t="str">
        <f t="shared" si="448"/>
        <v/>
      </c>
      <c r="O7156" s="60" t="str">
        <f t="shared" si="446"/>
        <v/>
      </c>
      <c r="P7156" s="103">
        <f t="shared" si="449"/>
        <v>14.899999999983038</v>
      </c>
      <c r="Q7156" s="58"/>
      <c r="R7156" s="58"/>
      <c r="S7156" s="102"/>
    </row>
    <row r="7157" spans="1:19" ht="12.5" customHeight="1" x14ac:dyDescent="0.35">
      <c r="A7157" s="2">
        <v>114</v>
      </c>
      <c r="B7157" s="2" t="s">
        <v>69</v>
      </c>
      <c r="C7157" s="67">
        <v>238.9639</v>
      </c>
      <c r="D7157" t="s">
        <v>65</v>
      </c>
      <c r="E7157" s="2" t="s">
        <v>59</v>
      </c>
      <c r="F7157" s="2" t="s">
        <v>70</v>
      </c>
      <c r="G7157" s="2"/>
      <c r="I7157" s="60">
        <f t="shared" si="447"/>
        <v>0</v>
      </c>
      <c r="J7157" s="60">
        <f>IF(OR(I7157="",I7158="",I7159=""),"",(AVERAGEIF(A7157:A$10000,A7157,I7157:I$10000)))</f>
        <v>0</v>
      </c>
      <c r="K7157" s="60"/>
      <c r="L7157" s="55" t="str">
        <f>IF(O7157="","",A7157)</f>
        <v/>
      </c>
      <c r="M7157" s="60" t="str">
        <f>IF(O7157="","",(VLOOKUP(A7157,A7157:E14141,5,FALSE)))</f>
        <v/>
      </c>
      <c r="N7157" s="55" t="str">
        <f t="shared" si="448"/>
        <v/>
      </c>
      <c r="O7157" s="55" t="str">
        <f t="shared" si="446"/>
        <v/>
      </c>
      <c r="P7157" s="104">
        <f t="shared" si="449"/>
        <v>14.499999999998181</v>
      </c>
      <c r="Q7157" s="58"/>
      <c r="R7157" s="58"/>
      <c r="S7157" s="102"/>
    </row>
    <row r="7158" spans="1:19" ht="12.5" customHeight="1" x14ac:dyDescent="0.35">
      <c r="A7158" s="60">
        <v>114</v>
      </c>
      <c r="B7158" s="60" t="s">
        <v>69</v>
      </c>
      <c r="C7158" s="68">
        <v>238.97880000000001</v>
      </c>
      <c r="D7158" s="58" t="s">
        <v>65</v>
      </c>
      <c r="E7158" s="60" t="s">
        <v>59</v>
      </c>
      <c r="F7158" s="60" t="s">
        <v>70</v>
      </c>
      <c r="G7158" s="60"/>
      <c r="H7158" s="60"/>
      <c r="I7158" s="60">
        <f t="shared" si="447"/>
        <v>0</v>
      </c>
      <c r="J7158" s="60">
        <f>IF(OR(I7158="",I7159="",I7160=""),"",(AVERAGEIF(A7158:A$10000,A7158,I7158:I$10000)))</f>
        <v>0</v>
      </c>
      <c r="K7158" s="60"/>
      <c r="L7158" s="60" t="str">
        <f>IF(O7158="","",A7158)</f>
        <v/>
      </c>
      <c r="M7158" s="60" t="str">
        <f>IF(O7158="","",(VLOOKUP(A7158,A7158:E14142,5,FALSE)))</f>
        <v/>
      </c>
      <c r="N7158" s="60" t="str">
        <f t="shared" si="448"/>
        <v/>
      </c>
      <c r="O7158" s="60" t="str">
        <f t="shared" si="446"/>
        <v/>
      </c>
      <c r="P7158" s="103">
        <f t="shared" si="449"/>
        <v>14.90000000001146</v>
      </c>
      <c r="Q7158" s="58"/>
      <c r="R7158" s="58"/>
      <c r="S7158" s="102"/>
    </row>
    <row r="7159" spans="1:19" ht="12.5" customHeight="1" x14ac:dyDescent="0.35">
      <c r="A7159" s="2">
        <v>114</v>
      </c>
      <c r="B7159" s="2" t="s">
        <v>69</v>
      </c>
      <c r="C7159" s="67">
        <v>238.9931</v>
      </c>
      <c r="D7159" t="s">
        <v>65</v>
      </c>
      <c r="E7159" s="2" t="s">
        <v>59</v>
      </c>
      <c r="F7159" s="2" t="s">
        <v>70</v>
      </c>
      <c r="G7159" s="2"/>
      <c r="I7159" s="60">
        <f t="shared" si="447"/>
        <v>0</v>
      </c>
      <c r="J7159" s="60">
        <f>IF(OR(I7159="",I7160="",I7161=""),"",(AVERAGEIF(A7159:A$10000,A7159,I7159:I$10000)))</f>
        <v>0</v>
      </c>
      <c r="K7159" s="60"/>
      <c r="L7159" s="55" t="str">
        <f>IF(O7159="","",A7159)</f>
        <v/>
      </c>
      <c r="M7159" s="60" t="str">
        <f>IF(O7159="","",(VLOOKUP(A7159,A7159:E14143,5,FALSE)))</f>
        <v/>
      </c>
      <c r="N7159" s="55" t="str">
        <f t="shared" si="448"/>
        <v/>
      </c>
      <c r="O7159" s="55" t="str">
        <f t="shared" si="446"/>
        <v/>
      </c>
      <c r="P7159" s="104">
        <f t="shared" si="449"/>
        <v>14.299999999991542</v>
      </c>
      <c r="Q7159" s="58"/>
      <c r="R7159" s="58"/>
      <c r="S7159" s="102"/>
    </row>
    <row r="7160" spans="1:19" ht="12.5" customHeight="1" x14ac:dyDescent="0.35">
      <c r="A7160" s="60">
        <v>114</v>
      </c>
      <c r="B7160" s="60" t="s">
        <v>69</v>
      </c>
      <c r="C7160" s="68">
        <v>239.0077</v>
      </c>
      <c r="D7160" s="58" t="s">
        <v>65</v>
      </c>
      <c r="E7160" s="60" t="s">
        <v>59</v>
      </c>
      <c r="F7160" s="60" t="s">
        <v>70</v>
      </c>
      <c r="G7160" s="60"/>
      <c r="H7160" s="60"/>
      <c r="I7160" s="60">
        <f t="shared" si="447"/>
        <v>0</v>
      </c>
      <c r="J7160" s="60">
        <f>IF(OR(I7160="",I7161="",I7162=""),"",(AVERAGEIF(A7160:A$10000,A7160,I7160:I$10000)))</f>
        <v>0</v>
      </c>
      <c r="K7160" s="60"/>
      <c r="L7160" s="60" t="str">
        <f>IF(O7160="","",A7160)</f>
        <v/>
      </c>
      <c r="M7160" s="60" t="str">
        <f>IF(O7160="","",(VLOOKUP(A7160,A7160:E14144,5,FALSE)))</f>
        <v/>
      </c>
      <c r="N7160" s="60" t="str">
        <f t="shared" si="448"/>
        <v/>
      </c>
      <c r="O7160" s="60" t="str">
        <f t="shared" si="446"/>
        <v/>
      </c>
      <c r="P7160" s="103">
        <f t="shared" si="449"/>
        <v>14.600000000001501</v>
      </c>
      <c r="Q7160" s="58"/>
      <c r="R7160" s="58"/>
      <c r="S7160" s="102"/>
    </row>
    <row r="7161" spans="1:19" ht="12.5" customHeight="1" x14ac:dyDescent="0.35">
      <c r="A7161" s="2">
        <v>114</v>
      </c>
      <c r="B7161" s="2" t="s">
        <v>69</v>
      </c>
      <c r="C7161" s="67">
        <v>239.02180000000001</v>
      </c>
      <c r="D7161" t="s">
        <v>65</v>
      </c>
      <c r="E7161" s="2" t="s">
        <v>59</v>
      </c>
      <c r="F7161" s="2" t="s">
        <v>70</v>
      </c>
      <c r="G7161" s="2"/>
      <c r="I7161" s="60">
        <f t="shared" si="447"/>
        <v>0</v>
      </c>
      <c r="J7161" s="60">
        <f>IF(OR(I7161="",I7162="",I7163=""),"",(AVERAGEIF(A7161:A$10000,A7161,I7161:I$10000)))</f>
        <v>0</v>
      </c>
      <c r="K7161" s="60"/>
      <c r="L7161" s="55" t="str">
        <f>IF(O7161="","",A7161)</f>
        <v/>
      </c>
      <c r="M7161" s="60" t="str">
        <f>IF(O7161="","",(VLOOKUP(A7161,A7161:E14145,5,FALSE)))</f>
        <v/>
      </c>
      <c r="N7161" s="55" t="str">
        <f t="shared" si="448"/>
        <v/>
      </c>
      <c r="O7161" s="55" t="str">
        <f t="shared" si="446"/>
        <v/>
      </c>
      <c r="P7161" s="104">
        <f t="shared" si="449"/>
        <v>14.100000000013324</v>
      </c>
      <c r="Q7161" s="58"/>
      <c r="R7161" s="58"/>
      <c r="S7161" s="102"/>
    </row>
    <row r="7162" spans="1:19" ht="12.5" customHeight="1" x14ac:dyDescent="0.35">
      <c r="A7162" s="60">
        <v>114</v>
      </c>
      <c r="B7162" s="60" t="s">
        <v>69</v>
      </c>
      <c r="C7162" s="68">
        <v>239.03659999999999</v>
      </c>
      <c r="D7162" s="58" t="s">
        <v>65</v>
      </c>
      <c r="E7162" s="60" t="s">
        <v>59</v>
      </c>
      <c r="F7162" s="60" t="s">
        <v>70</v>
      </c>
      <c r="G7162" s="60"/>
      <c r="H7162" s="60"/>
      <c r="I7162" s="60">
        <f t="shared" si="447"/>
        <v>0</v>
      </c>
      <c r="J7162" s="60">
        <f>IF(OR(I7162="",I7163="",I7164=""),"",(AVERAGEIF(A7162:A$10000,A7162,I7162:I$10000)))</f>
        <v>0</v>
      </c>
      <c r="K7162" s="60"/>
      <c r="L7162" s="60" t="str">
        <f>IF(O7162="","",A7162)</f>
        <v/>
      </c>
      <c r="M7162" s="60" t="str">
        <f>IF(O7162="","",(VLOOKUP(A7162,A7162:E14146,5,FALSE)))</f>
        <v/>
      </c>
      <c r="N7162" s="60" t="str">
        <f t="shared" si="448"/>
        <v/>
      </c>
      <c r="O7162" s="60" t="str">
        <f t="shared" si="446"/>
        <v/>
      </c>
      <c r="P7162" s="103">
        <f t="shared" si="449"/>
        <v>14.799999999979718</v>
      </c>
      <c r="Q7162" s="58"/>
      <c r="R7162" s="58"/>
      <c r="S7162" s="102"/>
    </row>
    <row r="7163" spans="1:19" ht="12.5" customHeight="1" x14ac:dyDescent="0.35">
      <c r="A7163" s="2">
        <v>114</v>
      </c>
      <c r="B7163" s="2" t="s">
        <v>69</v>
      </c>
      <c r="C7163" s="67">
        <v>239.0515</v>
      </c>
      <c r="D7163" t="s">
        <v>65</v>
      </c>
      <c r="E7163" s="2" t="s">
        <v>59</v>
      </c>
      <c r="F7163" s="2" t="s">
        <v>70</v>
      </c>
      <c r="G7163" s="2"/>
      <c r="I7163" s="60">
        <f t="shared" si="447"/>
        <v>0</v>
      </c>
      <c r="J7163" s="60">
        <f>IF(OR(I7163="",I7164="",I7165=""),"",(AVERAGEIF(A7163:A$10000,A7163,I7163:I$10000)))</f>
        <v>0</v>
      </c>
      <c r="K7163" s="60"/>
      <c r="L7163" s="55" t="str">
        <f>IF(O7163="","",A7163)</f>
        <v/>
      </c>
      <c r="M7163" s="60" t="str">
        <f>IF(O7163="","",(VLOOKUP(A7163,A7163:E14147,5,FALSE)))</f>
        <v/>
      </c>
      <c r="N7163" s="55" t="str">
        <f t="shared" si="448"/>
        <v/>
      </c>
      <c r="O7163" s="55" t="str">
        <f t="shared" si="446"/>
        <v/>
      </c>
      <c r="P7163" s="104">
        <f t="shared" si="449"/>
        <v>14.90000000001146</v>
      </c>
      <c r="Q7163" s="58"/>
      <c r="R7163" s="58"/>
      <c r="S7163" s="102"/>
    </row>
    <row r="7164" spans="1:19" ht="12.5" customHeight="1" x14ac:dyDescent="0.35">
      <c r="A7164" s="60">
        <v>114</v>
      </c>
      <c r="B7164" s="60" t="s">
        <v>69</v>
      </c>
      <c r="C7164" s="68">
        <v>239.07230000000001</v>
      </c>
      <c r="D7164" s="58" t="s">
        <v>65</v>
      </c>
      <c r="E7164" s="60" t="s">
        <v>59</v>
      </c>
      <c r="F7164" s="60" t="s">
        <v>70</v>
      </c>
      <c r="G7164" s="60"/>
      <c r="H7164" s="60"/>
      <c r="I7164" s="60">
        <f t="shared" si="447"/>
        <v>0</v>
      </c>
      <c r="J7164" s="60">
        <f>IF(OR(I7164="",I7165="",I7166=""),"",(AVERAGEIF(A7164:A$10000,A7164,I7164:I$10000)))</f>
        <v>0</v>
      </c>
      <c r="K7164" s="60"/>
      <c r="L7164" s="60" t="str">
        <f>IF(O7164="","",A7164)</f>
        <v/>
      </c>
      <c r="M7164" s="60" t="str">
        <f>IF(O7164="","",(VLOOKUP(A7164,A7164:E14148,5,FALSE)))</f>
        <v/>
      </c>
      <c r="N7164" s="60" t="str">
        <f t="shared" si="448"/>
        <v/>
      </c>
      <c r="O7164" s="60" t="str">
        <f t="shared" si="446"/>
        <v/>
      </c>
      <c r="P7164" s="103">
        <f t="shared" si="449"/>
        <v>20.800000000008367</v>
      </c>
      <c r="Q7164" s="58"/>
      <c r="R7164" s="58"/>
      <c r="S7164" s="102"/>
    </row>
    <row r="7165" spans="1:19" ht="12.5" customHeight="1" x14ac:dyDescent="0.35">
      <c r="A7165" s="2">
        <v>114</v>
      </c>
      <c r="B7165" s="2" t="s">
        <v>69</v>
      </c>
      <c r="C7165" s="67">
        <v>239.09139999999999</v>
      </c>
      <c r="D7165" t="s">
        <v>65</v>
      </c>
      <c r="E7165" s="2" t="s">
        <v>59</v>
      </c>
      <c r="F7165" s="2" t="s">
        <v>70</v>
      </c>
      <c r="G7165" s="2"/>
      <c r="I7165" s="60">
        <f t="shared" si="447"/>
        <v>0</v>
      </c>
      <c r="J7165" s="60">
        <f>IF(OR(I7165="",I7166="",I7167=""),"",(AVERAGEIF(A7165:A$10000,A7165,I7165:I$10000)))</f>
        <v>0</v>
      </c>
      <c r="K7165" s="60"/>
      <c r="L7165" s="55" t="str">
        <f>IF(O7165="","",A7165)</f>
        <v/>
      </c>
      <c r="M7165" s="60" t="str">
        <f>IF(O7165="","",(VLOOKUP(A7165,A7165:E14149,5,FALSE)))</f>
        <v/>
      </c>
      <c r="N7165" s="55" t="str">
        <f t="shared" si="448"/>
        <v/>
      </c>
      <c r="O7165" s="55" t="str">
        <f t="shared" si="446"/>
        <v/>
      </c>
      <c r="P7165" s="104">
        <f t="shared" si="449"/>
        <v>19.099999999980355</v>
      </c>
      <c r="Q7165" s="58"/>
      <c r="R7165" s="58"/>
      <c r="S7165" s="102"/>
    </row>
    <row r="7166" spans="1:19" ht="12.5" customHeight="1" x14ac:dyDescent="0.35">
      <c r="A7166" s="60">
        <v>114</v>
      </c>
      <c r="B7166" s="60" t="s">
        <v>69</v>
      </c>
      <c r="C7166" s="68">
        <v>239.10409999999999</v>
      </c>
      <c r="D7166" s="58" t="s">
        <v>65</v>
      </c>
      <c r="E7166" s="60" t="s">
        <v>59</v>
      </c>
      <c r="F7166" s="60" t="s">
        <v>70</v>
      </c>
      <c r="G7166" s="60"/>
      <c r="H7166" s="60"/>
      <c r="I7166" s="60">
        <f t="shared" si="447"/>
        <v>0</v>
      </c>
      <c r="J7166" s="60">
        <f>IF(OR(I7166="",I7167="",I7168=""),"",(AVERAGEIF(A7166:A$10000,A7166,I7166:I$10000)))</f>
        <v>0</v>
      </c>
      <c r="K7166" s="60"/>
      <c r="L7166" s="60" t="str">
        <f>IF(O7166="","",A7166)</f>
        <v/>
      </c>
      <c r="M7166" s="60" t="str">
        <f>IF(O7166="","",(VLOOKUP(A7166,A7166:E14150,5,FALSE)))</f>
        <v/>
      </c>
      <c r="N7166" s="60" t="str">
        <f t="shared" si="448"/>
        <v/>
      </c>
      <c r="O7166" s="60" t="str">
        <f t="shared" si="446"/>
        <v/>
      </c>
      <c r="P7166" s="103">
        <f t="shared" si="449"/>
        <v>12.699999999995271</v>
      </c>
      <c r="Q7166" s="58"/>
      <c r="R7166" s="58"/>
      <c r="S7166" s="102"/>
    </row>
    <row r="7167" spans="1:19" ht="12.5" customHeight="1" x14ac:dyDescent="0.35">
      <c r="A7167" s="2">
        <v>114</v>
      </c>
      <c r="B7167" s="2" t="s">
        <v>69</v>
      </c>
      <c r="C7167" s="67">
        <v>239.1277</v>
      </c>
      <c r="D7167" t="s">
        <v>65</v>
      </c>
      <c r="E7167" s="2" t="s">
        <v>59</v>
      </c>
      <c r="F7167" s="2" t="s">
        <v>70</v>
      </c>
      <c r="G7167" s="2"/>
      <c r="I7167" s="60">
        <f t="shared" si="447"/>
        <v>0</v>
      </c>
      <c r="J7167" s="60">
        <f>IF(OR(I7167="",I7168="",I7169=""),"",(AVERAGEIF(A7167:A$10000,A7167,I7167:I$10000)))</f>
        <v>0</v>
      </c>
      <c r="K7167" s="60"/>
      <c r="L7167" s="55" t="str">
        <f>IF(O7167="","",A7167)</f>
        <v/>
      </c>
      <c r="M7167" s="60" t="str">
        <f>IF(O7167="","",(VLOOKUP(A7167,A7167:E14151,5,FALSE)))</f>
        <v/>
      </c>
      <c r="N7167" s="55" t="str">
        <f t="shared" si="448"/>
        <v/>
      </c>
      <c r="O7167" s="55" t="str">
        <f t="shared" si="446"/>
        <v/>
      </c>
      <c r="P7167" s="104">
        <f t="shared" si="449"/>
        <v>23.600000000016053</v>
      </c>
      <c r="Q7167" s="58"/>
      <c r="R7167" s="58"/>
      <c r="S7167" s="102"/>
    </row>
    <row r="7168" spans="1:19" ht="12.5" customHeight="1" x14ac:dyDescent="0.35">
      <c r="A7168" s="60">
        <v>114</v>
      </c>
      <c r="B7168" s="60" t="s">
        <v>69</v>
      </c>
      <c r="C7168" s="68">
        <v>239.143</v>
      </c>
      <c r="D7168" s="58" t="s">
        <v>65</v>
      </c>
      <c r="E7168" s="60" t="s">
        <v>59</v>
      </c>
      <c r="F7168" s="60" t="s">
        <v>70</v>
      </c>
      <c r="G7168" s="60"/>
      <c r="H7168" s="60"/>
      <c r="I7168" s="60">
        <f t="shared" si="447"/>
        <v>0</v>
      </c>
      <c r="J7168" s="60">
        <f>IF(OR(I7168="",I7169="",I7170=""),"",(AVERAGEIF(A7168:A$10000,A7168,I7168:I$10000)))</f>
        <v>0</v>
      </c>
      <c r="K7168" s="60"/>
      <c r="L7168" s="60" t="str">
        <f>IF(O7168="","",A7168)</f>
        <v/>
      </c>
      <c r="M7168" s="60" t="str">
        <f>IF(O7168="","",(VLOOKUP(A7168,A7168:E14152,5,FALSE)))</f>
        <v/>
      </c>
      <c r="N7168" s="60" t="str">
        <f t="shared" si="448"/>
        <v/>
      </c>
      <c r="O7168" s="60" t="str">
        <f t="shared" si="446"/>
        <v/>
      </c>
      <c r="P7168" s="103">
        <f t="shared" si="449"/>
        <v>15.299999999996317</v>
      </c>
      <c r="Q7168" s="58"/>
      <c r="R7168" s="58"/>
      <c r="S7168" s="102"/>
    </row>
    <row r="7169" spans="1:19" ht="12.5" customHeight="1" x14ac:dyDescent="0.35">
      <c r="A7169" s="2">
        <v>114</v>
      </c>
      <c r="B7169" s="2" t="s">
        <v>69</v>
      </c>
      <c r="C7169" s="67">
        <v>239.1574</v>
      </c>
      <c r="D7169" t="s">
        <v>65</v>
      </c>
      <c r="E7169" s="2" t="s">
        <v>59</v>
      </c>
      <c r="F7169" s="2" t="s">
        <v>70</v>
      </c>
      <c r="G7169" s="2"/>
      <c r="I7169" s="60">
        <f t="shared" si="447"/>
        <v>0</v>
      </c>
      <c r="J7169" s="60">
        <f>IF(OR(I7169="",I7170="",I7171=""),"",(AVERAGEIF(A7169:A$10000,A7169,I7169:I$10000)))</f>
        <v>0</v>
      </c>
      <c r="K7169" s="60"/>
      <c r="L7169" s="55" t="str">
        <f>IF(O7169="","",A7169)</f>
        <v/>
      </c>
      <c r="M7169" s="60" t="str">
        <f>IF(O7169="","",(VLOOKUP(A7169,A7169:E14153,5,FALSE)))</f>
        <v/>
      </c>
      <c r="N7169" s="55" t="str">
        <f t="shared" si="448"/>
        <v/>
      </c>
      <c r="O7169" s="55" t="str">
        <f t="shared" si="446"/>
        <v/>
      </c>
      <c r="P7169" s="104">
        <f t="shared" si="449"/>
        <v>14.399999999994861</v>
      </c>
      <c r="Q7169" s="58"/>
      <c r="R7169" s="58"/>
      <c r="S7169" s="102"/>
    </row>
    <row r="7170" spans="1:19" ht="12.5" customHeight="1" x14ac:dyDescent="0.35">
      <c r="A7170" s="60">
        <v>114</v>
      </c>
      <c r="B7170" s="60" t="s">
        <v>69</v>
      </c>
      <c r="C7170" s="68">
        <v>239.17160000000001</v>
      </c>
      <c r="D7170" s="58" t="s">
        <v>65</v>
      </c>
      <c r="E7170" s="60" t="s">
        <v>59</v>
      </c>
      <c r="F7170" s="60" t="s">
        <v>70</v>
      </c>
      <c r="G7170" s="60"/>
      <c r="H7170" s="60"/>
      <c r="I7170" s="60">
        <f t="shared" si="447"/>
        <v>0</v>
      </c>
      <c r="J7170" s="60">
        <f>IF(OR(I7170="",I7171="",I7172=""),"",(AVERAGEIF(A7170:A$10000,A7170,I7170:I$10000)))</f>
        <v>0</v>
      </c>
      <c r="K7170" s="60"/>
      <c r="L7170" s="60" t="str">
        <f>IF(O7170="","",A7170)</f>
        <v/>
      </c>
      <c r="M7170" s="60" t="str">
        <f>IF(O7170="","",(VLOOKUP(A7170,A7170:E14154,5,FALSE)))</f>
        <v/>
      </c>
      <c r="N7170" s="60" t="str">
        <f t="shared" si="448"/>
        <v/>
      </c>
      <c r="O7170" s="60" t="str">
        <f t="shared" si="446"/>
        <v/>
      </c>
      <c r="P7170" s="103">
        <f t="shared" si="449"/>
        <v>14.200000000016644</v>
      </c>
      <c r="Q7170" s="58"/>
      <c r="R7170" s="58"/>
      <c r="S7170" s="102"/>
    </row>
    <row r="7171" spans="1:19" ht="12.5" customHeight="1" x14ac:dyDescent="0.35">
      <c r="A7171" s="2">
        <v>114</v>
      </c>
      <c r="B7171" s="2" t="s">
        <v>69</v>
      </c>
      <c r="C7171" s="67">
        <v>239.1865</v>
      </c>
      <c r="D7171" t="s">
        <v>65</v>
      </c>
      <c r="E7171" s="2" t="s">
        <v>59</v>
      </c>
      <c r="F7171" s="2" t="s">
        <v>70</v>
      </c>
      <c r="G7171" s="2"/>
      <c r="I7171" s="60">
        <f t="shared" si="447"/>
        <v>0</v>
      </c>
      <c r="J7171" s="60">
        <f>IF(OR(I7171="",I7172="",I7173=""),"",(AVERAGEIF(A7171:A$10000,A7171,I7171:I$10000)))</f>
        <v>0</v>
      </c>
      <c r="K7171" s="60"/>
      <c r="L7171" s="55" t="str">
        <f>IF(O7171="","",A7171)</f>
        <v/>
      </c>
      <c r="M7171" s="60" t="str">
        <f>IF(O7171="","",(VLOOKUP(A7171,A7171:E14155,5,FALSE)))</f>
        <v/>
      </c>
      <c r="N7171" s="55" t="str">
        <f t="shared" si="448"/>
        <v/>
      </c>
      <c r="O7171" s="55" t="str">
        <f t="shared" si="446"/>
        <v/>
      </c>
      <c r="P7171" s="104">
        <f t="shared" si="449"/>
        <v>14.899999999983038</v>
      </c>
      <c r="Q7171" s="58"/>
      <c r="R7171" s="58"/>
      <c r="S7171" s="102"/>
    </row>
    <row r="7172" spans="1:19" ht="12.5" customHeight="1" x14ac:dyDescent="0.35">
      <c r="A7172" s="60">
        <v>114</v>
      </c>
      <c r="B7172" s="60" t="s">
        <v>69</v>
      </c>
      <c r="C7172" s="68">
        <v>239.20179999999999</v>
      </c>
      <c r="D7172" s="58" t="s">
        <v>65</v>
      </c>
      <c r="E7172" s="60" t="s">
        <v>59</v>
      </c>
      <c r="F7172" s="60" t="s">
        <v>70</v>
      </c>
      <c r="G7172" s="60"/>
      <c r="H7172" s="60"/>
      <c r="I7172" s="60">
        <f t="shared" si="447"/>
        <v>0</v>
      </c>
      <c r="J7172" s="60">
        <f>IF(OR(I7172="",I7173="",I7174=""),"",(AVERAGEIF(A7172:A$10000,A7172,I7172:I$10000)))</f>
        <v>0</v>
      </c>
      <c r="K7172" s="60"/>
      <c r="L7172" s="60" t="str">
        <f>IF(O7172="","",A7172)</f>
        <v/>
      </c>
      <c r="M7172" s="60" t="str">
        <f>IF(O7172="","",(VLOOKUP(A7172,A7172:E14156,5,FALSE)))</f>
        <v/>
      </c>
      <c r="N7172" s="60" t="str">
        <f t="shared" si="448"/>
        <v/>
      </c>
      <c r="O7172" s="60" t="str">
        <f t="shared" si="446"/>
        <v/>
      </c>
      <c r="P7172" s="103">
        <f t="shared" si="449"/>
        <v>15.299999999996317</v>
      </c>
      <c r="Q7172" s="58"/>
      <c r="R7172" s="58"/>
      <c r="S7172" s="102"/>
    </row>
    <row r="7173" spans="1:19" ht="12.5" customHeight="1" x14ac:dyDescent="0.35">
      <c r="A7173" s="2">
        <v>114</v>
      </c>
      <c r="B7173" s="2" t="s">
        <v>69</v>
      </c>
      <c r="C7173" s="67">
        <v>239.2166</v>
      </c>
      <c r="D7173" t="s">
        <v>65</v>
      </c>
      <c r="E7173" s="2" t="s">
        <v>59</v>
      </c>
      <c r="F7173" s="2" t="s">
        <v>70</v>
      </c>
      <c r="G7173" s="2"/>
      <c r="I7173" s="60">
        <f t="shared" si="447"/>
        <v>0</v>
      </c>
      <c r="J7173" s="60">
        <f>IF(OR(I7173="",I7174="",I7175=""),"",(AVERAGEIF(A7173:A$10000,A7173,I7173:I$10000)))</f>
        <v>0</v>
      </c>
      <c r="K7173" s="60"/>
      <c r="L7173" s="55" t="str">
        <f>IF(O7173="","",A7173)</f>
        <v/>
      </c>
      <c r="M7173" s="60" t="str">
        <f>IF(O7173="","",(VLOOKUP(A7173,A7173:E14157,5,FALSE)))</f>
        <v/>
      </c>
      <c r="N7173" s="55" t="str">
        <f t="shared" si="448"/>
        <v/>
      </c>
      <c r="O7173" s="55" t="str">
        <f t="shared" si="446"/>
        <v/>
      </c>
      <c r="P7173" s="104">
        <f t="shared" si="449"/>
        <v>14.80000000000814</v>
      </c>
      <c r="Q7173" s="58"/>
      <c r="R7173" s="58"/>
      <c r="S7173" s="102"/>
    </row>
    <row r="7174" spans="1:19" ht="12.5" customHeight="1" x14ac:dyDescent="0.35">
      <c r="A7174" s="60">
        <v>114</v>
      </c>
      <c r="B7174" s="60" t="s">
        <v>69</v>
      </c>
      <c r="C7174" s="68">
        <v>239.23050000000001</v>
      </c>
      <c r="D7174" s="58" t="s">
        <v>65</v>
      </c>
      <c r="E7174" s="60" t="s">
        <v>59</v>
      </c>
      <c r="F7174" s="60" t="s">
        <v>70</v>
      </c>
      <c r="G7174" s="60"/>
      <c r="H7174" s="60"/>
      <c r="I7174" s="60">
        <f t="shared" si="447"/>
        <v>0</v>
      </c>
      <c r="J7174" s="60">
        <f>IF(OR(I7174="",I7175="",I7176=""),"",(AVERAGEIF(A7174:A$10000,A7174,I7174:I$10000)))</f>
        <v>0</v>
      </c>
      <c r="K7174" s="60"/>
      <c r="L7174" s="60" t="str">
        <f>IF(O7174="","",A7174)</f>
        <v/>
      </c>
      <c r="M7174" s="60" t="str">
        <f>IF(O7174="","",(VLOOKUP(A7174,A7174:E14158,5,FALSE)))</f>
        <v/>
      </c>
      <c r="N7174" s="60" t="str">
        <f t="shared" si="448"/>
        <v/>
      </c>
      <c r="O7174" s="60" t="str">
        <f t="shared" si="446"/>
        <v/>
      </c>
      <c r="P7174" s="103">
        <f t="shared" si="449"/>
        <v>13.900000000006685</v>
      </c>
      <c r="Q7174" s="58"/>
      <c r="R7174" s="58"/>
      <c r="S7174" s="102"/>
    </row>
    <row r="7175" spans="1:19" ht="12.5" customHeight="1" x14ac:dyDescent="0.35">
      <c r="A7175" s="2">
        <v>114</v>
      </c>
      <c r="B7175" s="2" t="s">
        <v>69</v>
      </c>
      <c r="C7175" s="67">
        <v>239.24529999999999</v>
      </c>
      <c r="D7175" t="s">
        <v>65</v>
      </c>
      <c r="E7175" s="2" t="s">
        <v>59</v>
      </c>
      <c r="F7175" s="2" t="s">
        <v>70</v>
      </c>
      <c r="G7175" s="2"/>
      <c r="I7175" s="60">
        <f t="shared" si="447"/>
        <v>0</v>
      </c>
      <c r="J7175" s="60">
        <f>IF(OR(I7175="",I7176="",I7177=""),"",(AVERAGEIF(A7175:A$10000,A7175,I7175:I$10000)))</f>
        <v>0</v>
      </c>
      <c r="K7175" s="60"/>
      <c r="L7175" s="55" t="str">
        <f>IF(O7175="","",A7175)</f>
        <v/>
      </c>
      <c r="M7175" s="60" t="str">
        <f>IF(O7175="","",(VLOOKUP(A7175,A7175:E14159,5,FALSE)))</f>
        <v/>
      </c>
      <c r="N7175" s="55" t="str">
        <f t="shared" si="448"/>
        <v/>
      </c>
      <c r="O7175" s="55" t="str">
        <f t="shared" si="446"/>
        <v/>
      </c>
      <c r="P7175" s="104">
        <f t="shared" si="449"/>
        <v>14.799999999979718</v>
      </c>
      <c r="Q7175" s="58"/>
      <c r="R7175" s="58"/>
      <c r="S7175" s="102"/>
    </row>
    <row r="7176" spans="1:19" ht="12.5" customHeight="1" x14ac:dyDescent="0.35">
      <c r="A7176" s="60">
        <v>114</v>
      </c>
      <c r="B7176" s="60" t="s">
        <v>69</v>
      </c>
      <c r="C7176" s="68">
        <v>239.2602</v>
      </c>
      <c r="D7176" s="58" t="s">
        <v>65</v>
      </c>
      <c r="E7176" s="60" t="s">
        <v>59</v>
      </c>
      <c r="F7176" s="60" t="s">
        <v>70</v>
      </c>
      <c r="G7176" s="60"/>
      <c r="H7176" s="60"/>
      <c r="I7176" s="60">
        <f t="shared" si="447"/>
        <v>0</v>
      </c>
      <c r="J7176" s="60">
        <f>IF(OR(I7176="",I7177="",I7178=""),"",(AVERAGEIF(A7176:A$10000,A7176,I7176:I$10000)))</f>
        <v>0</v>
      </c>
      <c r="K7176" s="60"/>
      <c r="L7176" s="60" t="str">
        <f>IF(O7176="","",A7176)</f>
        <v/>
      </c>
      <c r="M7176" s="60" t="str">
        <f>IF(O7176="","",(VLOOKUP(A7176,A7176:E14160,5,FALSE)))</f>
        <v/>
      </c>
      <c r="N7176" s="60" t="str">
        <f t="shared" si="448"/>
        <v/>
      </c>
      <c r="O7176" s="60" t="str">
        <f t="shared" si="446"/>
        <v/>
      </c>
      <c r="P7176" s="103">
        <f t="shared" si="449"/>
        <v>14.90000000001146</v>
      </c>
      <c r="Q7176" s="58"/>
      <c r="R7176" s="58"/>
      <c r="S7176" s="102"/>
    </row>
    <row r="7177" spans="1:19" ht="12.5" customHeight="1" x14ac:dyDescent="0.35">
      <c r="A7177" s="2">
        <v>114</v>
      </c>
      <c r="B7177" s="2" t="s">
        <v>69</v>
      </c>
      <c r="C7177" s="67">
        <v>239.27459999999999</v>
      </c>
      <c r="D7177" t="s">
        <v>65</v>
      </c>
      <c r="E7177" s="2" t="s">
        <v>59</v>
      </c>
      <c r="F7177" s="2" t="s">
        <v>70</v>
      </c>
      <c r="G7177" s="2"/>
      <c r="I7177" s="60">
        <f t="shared" si="447"/>
        <v>0</v>
      </c>
      <c r="J7177" s="60">
        <f>IF(OR(I7177="",I7178="",I7179=""),"",(AVERAGEIF(A7177:A$10000,A7177,I7177:I$10000)))</f>
        <v>0</v>
      </c>
      <c r="K7177" s="60"/>
      <c r="L7177" s="55" t="str">
        <f>IF(O7177="","",A7177)</f>
        <v/>
      </c>
      <c r="M7177" s="60" t="str">
        <f>IF(O7177="","",(VLOOKUP(A7177,A7177:E14161,5,FALSE)))</f>
        <v/>
      </c>
      <c r="N7177" s="55" t="str">
        <f t="shared" si="448"/>
        <v/>
      </c>
      <c r="O7177" s="55" t="str">
        <f t="shared" si="446"/>
        <v/>
      </c>
      <c r="P7177" s="104">
        <f t="shared" si="449"/>
        <v>14.399999999994861</v>
      </c>
      <c r="Q7177" s="58"/>
      <c r="R7177" s="58"/>
      <c r="S7177" s="102"/>
    </row>
    <row r="7178" spans="1:19" ht="12.5" customHeight="1" x14ac:dyDescent="0.35">
      <c r="A7178" s="60">
        <v>114</v>
      </c>
      <c r="B7178" s="60" t="s">
        <v>69</v>
      </c>
      <c r="C7178" s="68">
        <v>239.2884</v>
      </c>
      <c r="D7178" s="58" t="s">
        <v>65</v>
      </c>
      <c r="E7178" s="60" t="s">
        <v>59</v>
      </c>
      <c r="F7178" s="60" t="s">
        <v>70</v>
      </c>
      <c r="G7178" s="60"/>
      <c r="H7178" s="60"/>
      <c r="I7178" s="60">
        <f t="shared" si="447"/>
        <v>0</v>
      </c>
      <c r="J7178" s="60">
        <f>IF(OR(I7178="",I7179="",I7180=""),"",(AVERAGEIF(A7178:A$10000,A7178,I7178:I$10000)))</f>
        <v>0</v>
      </c>
      <c r="K7178" s="60"/>
      <c r="L7178" s="60" t="str">
        <f>IF(O7178="","",A7178)</f>
        <v/>
      </c>
      <c r="M7178" s="60" t="str">
        <f>IF(O7178="","",(VLOOKUP(A7178,A7178:E14162,5,FALSE)))</f>
        <v/>
      </c>
      <c r="N7178" s="60" t="str">
        <f t="shared" si="448"/>
        <v/>
      </c>
      <c r="O7178" s="60" t="str">
        <f t="shared" si="446"/>
        <v/>
      </c>
      <c r="P7178" s="103">
        <f t="shared" si="449"/>
        <v>13.800000000003365</v>
      </c>
      <c r="Q7178" s="58"/>
      <c r="R7178" s="58"/>
      <c r="S7178" s="102"/>
    </row>
    <row r="7179" spans="1:19" ht="12.5" customHeight="1" x14ac:dyDescent="0.35">
      <c r="A7179" s="2">
        <v>114</v>
      </c>
      <c r="B7179" s="2" t="s">
        <v>69</v>
      </c>
      <c r="C7179" s="67">
        <v>239.30289999999999</v>
      </c>
      <c r="D7179" t="s">
        <v>65</v>
      </c>
      <c r="E7179" s="2" t="s">
        <v>59</v>
      </c>
      <c r="F7179" s="2" t="s">
        <v>70</v>
      </c>
      <c r="G7179" s="2"/>
      <c r="I7179" s="60">
        <f t="shared" si="447"/>
        <v>0</v>
      </c>
      <c r="J7179" s="60">
        <f>IF(OR(I7179="",I7180="",I7181=""),"",(AVERAGEIF(A7179:A$10000,A7179,I7179:I$10000)))</f>
        <v>0</v>
      </c>
      <c r="K7179" s="60"/>
      <c r="L7179" s="55" t="str">
        <f>IF(O7179="","",A7179)</f>
        <v/>
      </c>
      <c r="M7179" s="60" t="str">
        <f>IF(O7179="","",(VLOOKUP(A7179,A7179:E14163,5,FALSE)))</f>
        <v/>
      </c>
      <c r="N7179" s="55" t="str">
        <f t="shared" si="448"/>
        <v/>
      </c>
      <c r="O7179" s="55" t="str">
        <f t="shared" si="446"/>
        <v/>
      </c>
      <c r="P7179" s="104">
        <f t="shared" si="449"/>
        <v>14.499999999998181</v>
      </c>
      <c r="Q7179" s="58"/>
      <c r="R7179" s="58"/>
      <c r="S7179" s="102"/>
    </row>
    <row r="7180" spans="1:19" ht="12.5" customHeight="1" x14ac:dyDescent="0.35">
      <c r="A7180" s="60">
        <v>114</v>
      </c>
      <c r="B7180" s="60" t="s">
        <v>69</v>
      </c>
      <c r="C7180" s="68">
        <v>239.3175</v>
      </c>
      <c r="D7180" s="58" t="s">
        <v>65</v>
      </c>
      <c r="E7180" s="60" t="s">
        <v>59</v>
      </c>
      <c r="F7180" s="60" t="s">
        <v>70</v>
      </c>
      <c r="G7180" s="60"/>
      <c r="H7180" s="60"/>
      <c r="I7180" s="60">
        <f t="shared" si="447"/>
        <v>0</v>
      </c>
      <c r="J7180" s="60">
        <f>IF(OR(I7180="",I7181="",I7182=""),"",(AVERAGEIF(A7180:A$10000,A7180,I7180:I$10000)))</f>
        <v>0</v>
      </c>
      <c r="K7180" s="60"/>
      <c r="L7180" s="60" t="str">
        <f>IF(O7180="","",A7180)</f>
        <v/>
      </c>
      <c r="M7180" s="60" t="str">
        <f>IF(O7180="","",(VLOOKUP(A7180,A7180:E14164,5,FALSE)))</f>
        <v/>
      </c>
      <c r="N7180" s="60" t="str">
        <f t="shared" si="448"/>
        <v/>
      </c>
      <c r="O7180" s="60" t="str">
        <f t="shared" ref="O7180:O7243" si="450">IF(J7180="","",IF(AND(J7179="",J7178="",J7177=""),C7180,""))</f>
        <v/>
      </c>
      <c r="P7180" s="103">
        <f t="shared" si="449"/>
        <v>14.600000000001501</v>
      </c>
      <c r="Q7180" s="58"/>
      <c r="R7180" s="58"/>
      <c r="S7180" s="102"/>
    </row>
    <row r="7181" spans="1:19" ht="12.5" customHeight="1" x14ac:dyDescent="0.35">
      <c r="A7181" s="2">
        <v>114</v>
      </c>
      <c r="B7181" s="2" t="s">
        <v>69</v>
      </c>
      <c r="C7181" s="67">
        <v>239.34020000000001</v>
      </c>
      <c r="D7181" t="s">
        <v>65</v>
      </c>
      <c r="E7181" s="2" t="s">
        <v>59</v>
      </c>
      <c r="F7181" s="2" t="s">
        <v>70</v>
      </c>
      <c r="G7181" s="2"/>
      <c r="I7181" s="60">
        <f t="shared" si="447"/>
        <v>0</v>
      </c>
      <c r="J7181" s="60">
        <f>IF(OR(I7181="",I7182="",I7183=""),"",(AVERAGEIF(A7181:A$10000,A7181,I7181:I$10000)))</f>
        <v>0</v>
      </c>
      <c r="K7181" s="60"/>
      <c r="L7181" s="55" t="str">
        <f>IF(O7181="","",A7181)</f>
        <v/>
      </c>
      <c r="M7181" s="60" t="str">
        <f>IF(O7181="","",(VLOOKUP(A7181,A7181:E14165,5,FALSE)))</f>
        <v/>
      </c>
      <c r="N7181" s="55" t="str">
        <f t="shared" si="448"/>
        <v/>
      </c>
      <c r="O7181" s="55" t="str">
        <f t="shared" si="450"/>
        <v/>
      </c>
      <c r="P7181" s="104">
        <f t="shared" si="449"/>
        <v>22.700000000014597</v>
      </c>
      <c r="Q7181" s="58"/>
      <c r="R7181" s="58"/>
      <c r="S7181" s="102"/>
    </row>
    <row r="7182" spans="1:19" ht="12.5" customHeight="1" x14ac:dyDescent="0.35">
      <c r="A7182" s="60">
        <v>114</v>
      </c>
      <c r="B7182" s="60" t="s">
        <v>69</v>
      </c>
      <c r="C7182" s="68">
        <v>239.35579999999999</v>
      </c>
      <c r="D7182" s="58" t="s">
        <v>65</v>
      </c>
      <c r="E7182" s="60" t="s">
        <v>59</v>
      </c>
      <c r="F7182" s="60" t="s">
        <v>70</v>
      </c>
      <c r="G7182" s="60"/>
      <c r="H7182" s="60"/>
      <c r="I7182" s="60">
        <f t="shared" si="447"/>
        <v>0</v>
      </c>
      <c r="J7182" s="60">
        <f>IF(OR(I7182="",I7183="",I7184=""),"",(AVERAGEIF(A7182:A$10000,A7182,I7182:I$10000)))</f>
        <v>0</v>
      </c>
      <c r="K7182" s="60"/>
      <c r="L7182" s="60" t="str">
        <f>IF(O7182="","",A7182)</f>
        <v/>
      </c>
      <c r="M7182" s="60" t="str">
        <f>IF(O7182="","",(VLOOKUP(A7182,A7182:E14166,5,FALSE)))</f>
        <v/>
      </c>
      <c r="N7182" s="60" t="str">
        <f t="shared" si="448"/>
        <v/>
      </c>
      <c r="O7182" s="60" t="str">
        <f t="shared" si="450"/>
        <v/>
      </c>
      <c r="P7182" s="103">
        <f t="shared" si="449"/>
        <v>15.599999999977854</v>
      </c>
      <c r="Q7182" s="58"/>
      <c r="R7182" s="58"/>
      <c r="S7182" s="102"/>
    </row>
    <row r="7183" spans="1:19" ht="12.5" customHeight="1" x14ac:dyDescent="0.35">
      <c r="A7183" s="2">
        <v>114</v>
      </c>
      <c r="B7183" s="2" t="s">
        <v>69</v>
      </c>
      <c r="C7183" s="67">
        <v>239.37129999999999</v>
      </c>
      <c r="D7183" t="s">
        <v>65</v>
      </c>
      <c r="E7183" s="2" t="s">
        <v>59</v>
      </c>
      <c r="F7183" s="2" t="s">
        <v>70</v>
      </c>
      <c r="G7183" s="2"/>
      <c r="I7183" s="60">
        <f t="shared" si="447"/>
        <v>0</v>
      </c>
      <c r="J7183" s="60">
        <f>IF(OR(I7183="",I7184="",I7185=""),"",(AVERAGEIF(A7183:A$10000,A7183,I7183:I$10000)))</f>
        <v>0</v>
      </c>
      <c r="K7183" s="60"/>
      <c r="L7183" s="55" t="str">
        <f>IF(O7183="","",A7183)</f>
        <v/>
      </c>
      <c r="M7183" s="60" t="str">
        <f>IF(O7183="","",(VLOOKUP(A7183,A7183:E14167,5,FALSE)))</f>
        <v/>
      </c>
      <c r="N7183" s="55" t="str">
        <f t="shared" si="448"/>
        <v/>
      </c>
      <c r="O7183" s="55" t="str">
        <f t="shared" si="450"/>
        <v/>
      </c>
      <c r="P7183" s="104">
        <f t="shared" si="449"/>
        <v>15.500000000002956</v>
      </c>
      <c r="Q7183" s="58"/>
      <c r="R7183" s="58"/>
      <c r="S7183" s="102"/>
    </row>
    <row r="7184" spans="1:19" ht="12.5" customHeight="1" x14ac:dyDescent="0.35">
      <c r="A7184" s="60">
        <v>114</v>
      </c>
      <c r="B7184" s="60" t="s">
        <v>69</v>
      </c>
      <c r="C7184" s="68">
        <v>239.39099999999999</v>
      </c>
      <c r="D7184" s="58" t="s">
        <v>65</v>
      </c>
      <c r="E7184" s="60" t="s">
        <v>59</v>
      </c>
      <c r="F7184" s="60" t="s">
        <v>70</v>
      </c>
      <c r="G7184" s="60"/>
      <c r="H7184" s="60"/>
      <c r="I7184" s="60">
        <f t="shared" si="447"/>
        <v>0</v>
      </c>
      <c r="J7184" s="60">
        <f>IF(OR(I7184="",I7185="",I7186=""),"",(AVERAGEIF(A7184:A$10000,A7184,I7184:I$10000)))</f>
        <v>0</v>
      </c>
      <c r="K7184" s="60"/>
      <c r="L7184" s="60" t="str">
        <f>IF(O7184="","",A7184)</f>
        <v/>
      </c>
      <c r="M7184" s="60" t="str">
        <f>IF(O7184="","",(VLOOKUP(A7184,A7184:E14168,5,FALSE)))</f>
        <v/>
      </c>
      <c r="N7184" s="60" t="str">
        <f t="shared" si="448"/>
        <v/>
      </c>
      <c r="O7184" s="60" t="str">
        <f t="shared" si="450"/>
        <v/>
      </c>
      <c r="P7184" s="103">
        <f t="shared" si="449"/>
        <v>19.700000000000273</v>
      </c>
      <c r="Q7184" s="58"/>
      <c r="R7184" s="58"/>
      <c r="S7184" s="102"/>
    </row>
    <row r="7185" spans="1:19" ht="12.5" customHeight="1" x14ac:dyDescent="0.35">
      <c r="A7185" s="2">
        <v>114</v>
      </c>
      <c r="B7185" s="2" t="s">
        <v>69</v>
      </c>
      <c r="C7185" s="67">
        <v>239.40559999999999</v>
      </c>
      <c r="D7185" t="s">
        <v>65</v>
      </c>
      <c r="E7185" s="2" t="s">
        <v>59</v>
      </c>
      <c r="F7185" s="2" t="s">
        <v>70</v>
      </c>
      <c r="G7185" s="2"/>
      <c r="I7185" s="60">
        <f t="shared" ref="I7185:I7248" si="451">IF(AND(OR(G7184&gt;G$5,G7186&gt;G$5),G7185&gt;G$5),G7185,"")</f>
        <v>0</v>
      </c>
      <c r="J7185" s="60">
        <f>IF(OR(I7185="",I7186="",I7187=""),"",(AVERAGEIF(A7185:A$10000,A7185,I7185:I$10000)))</f>
        <v>0</v>
      </c>
      <c r="K7185" s="60"/>
      <c r="L7185" s="55" t="str">
        <f>IF(O7185="","",A7185)</f>
        <v/>
      </c>
      <c r="M7185" s="60" t="str">
        <f>IF(O7185="","",(VLOOKUP(A7185,A7185:E14169,5,FALSE)))</f>
        <v/>
      </c>
      <c r="N7185" s="55" t="str">
        <f t="shared" si="448"/>
        <v/>
      </c>
      <c r="O7185" s="55" t="str">
        <f t="shared" si="450"/>
        <v/>
      </c>
      <c r="P7185" s="104">
        <f t="shared" si="449"/>
        <v>14.600000000001501</v>
      </c>
      <c r="Q7185" s="58"/>
      <c r="R7185" s="58"/>
      <c r="S7185" s="102"/>
    </row>
    <row r="7186" spans="1:19" ht="12.5" customHeight="1" x14ac:dyDescent="0.35">
      <c r="A7186" s="60">
        <v>114</v>
      </c>
      <c r="B7186" s="60" t="s">
        <v>69</v>
      </c>
      <c r="C7186" s="68">
        <v>239.42080000000001</v>
      </c>
      <c r="D7186" s="58" t="s">
        <v>65</v>
      </c>
      <c r="E7186" s="60" t="s">
        <v>59</v>
      </c>
      <c r="F7186" s="60" t="s">
        <v>70</v>
      </c>
      <c r="G7186" s="60"/>
      <c r="H7186" s="60"/>
      <c r="I7186" s="60">
        <f t="shared" si="451"/>
        <v>0</v>
      </c>
      <c r="J7186" s="60">
        <f>IF(OR(I7186="",I7187="",I7188=""),"",(AVERAGEIF(A7186:A$10000,A7186,I7186:I$10000)))</f>
        <v>0</v>
      </c>
      <c r="K7186" s="60"/>
      <c r="L7186" s="60" t="str">
        <f>IF(O7186="","",A7186)</f>
        <v/>
      </c>
      <c r="M7186" s="60" t="str">
        <f>IF(O7186="","",(VLOOKUP(A7186,A7186:E14170,5,FALSE)))</f>
        <v/>
      </c>
      <c r="N7186" s="60" t="str">
        <f t="shared" ref="N7186:N7249" si="452">IF(L7186="","",I7186)</f>
        <v/>
      </c>
      <c r="O7186" s="60" t="str">
        <f t="shared" si="450"/>
        <v/>
      </c>
      <c r="P7186" s="103">
        <f t="shared" ref="P7186:P7249" si="453">IF(A7186=A7185,ABS(C7186-C7185)*1000,"")</f>
        <v>15.200000000021419</v>
      </c>
      <c r="Q7186" s="58"/>
      <c r="R7186" s="58"/>
      <c r="S7186" s="102"/>
    </row>
    <row r="7187" spans="1:19" ht="12.5" customHeight="1" x14ac:dyDescent="0.35">
      <c r="A7187" s="2">
        <v>114</v>
      </c>
      <c r="B7187" s="2" t="s">
        <v>69</v>
      </c>
      <c r="C7187" s="67">
        <v>239.43700000000001</v>
      </c>
      <c r="D7187" t="s">
        <v>65</v>
      </c>
      <c r="E7187" s="2" t="s">
        <v>59</v>
      </c>
      <c r="F7187" s="2" t="s">
        <v>70</v>
      </c>
      <c r="G7187" s="2"/>
      <c r="I7187" s="60">
        <f t="shared" si="451"/>
        <v>0</v>
      </c>
      <c r="J7187" s="60">
        <f>IF(OR(I7187="",I7188="",I7189=""),"",(AVERAGEIF(A7187:A$10000,A7187,I7187:I$10000)))</f>
        <v>0</v>
      </c>
      <c r="K7187" s="60"/>
      <c r="L7187" s="55" t="str">
        <f>IF(O7187="","",A7187)</f>
        <v/>
      </c>
      <c r="M7187" s="60" t="str">
        <f>IF(O7187="","",(VLOOKUP(A7187,A7187:E14171,5,FALSE)))</f>
        <v/>
      </c>
      <c r="N7187" s="55" t="str">
        <f t="shared" si="452"/>
        <v/>
      </c>
      <c r="O7187" s="55" t="str">
        <f t="shared" si="450"/>
        <v/>
      </c>
      <c r="P7187" s="104">
        <f t="shared" si="453"/>
        <v>16.199999999997772</v>
      </c>
      <c r="Q7187" s="58"/>
      <c r="R7187" s="58"/>
      <c r="S7187" s="102"/>
    </row>
    <row r="7188" spans="1:19" ht="12.5" customHeight="1" x14ac:dyDescent="0.35">
      <c r="A7188" s="60">
        <v>114</v>
      </c>
      <c r="B7188" s="60" t="s">
        <v>69</v>
      </c>
      <c r="C7188" s="68">
        <v>239.45580000000001</v>
      </c>
      <c r="D7188" s="58" t="s">
        <v>65</v>
      </c>
      <c r="E7188" s="60" t="s">
        <v>59</v>
      </c>
      <c r="F7188" s="60" t="s">
        <v>70</v>
      </c>
      <c r="G7188" s="60"/>
      <c r="H7188" s="60"/>
      <c r="I7188" s="60">
        <f t="shared" si="451"/>
        <v>0</v>
      </c>
      <c r="J7188" s="60">
        <f>IF(OR(I7188="",I7189="",I7190=""),"",(AVERAGEIF(A7188:A$10000,A7188,I7188:I$10000)))</f>
        <v>0</v>
      </c>
      <c r="K7188" s="60"/>
      <c r="L7188" s="60" t="str">
        <f>IF(O7188="","",A7188)</f>
        <v/>
      </c>
      <c r="M7188" s="60" t="str">
        <f>IF(O7188="","",(VLOOKUP(A7188,A7188:E14172,5,FALSE)))</f>
        <v/>
      </c>
      <c r="N7188" s="60" t="str">
        <f t="shared" si="452"/>
        <v/>
      </c>
      <c r="O7188" s="60" t="str">
        <f t="shared" si="450"/>
        <v/>
      </c>
      <c r="P7188" s="103">
        <f t="shared" si="453"/>
        <v>18.799999999998818</v>
      </c>
      <c r="Q7188" s="58"/>
      <c r="R7188" s="58"/>
      <c r="S7188" s="102"/>
    </row>
    <row r="7189" spans="1:19" ht="12.5" customHeight="1" x14ac:dyDescent="0.35">
      <c r="A7189" s="2">
        <v>114</v>
      </c>
      <c r="B7189" s="2" t="s">
        <v>69</v>
      </c>
      <c r="C7189" s="67">
        <v>239.47579999999999</v>
      </c>
      <c r="D7189" t="s">
        <v>65</v>
      </c>
      <c r="E7189" s="2" t="s">
        <v>59</v>
      </c>
      <c r="F7189" s="2" t="s">
        <v>70</v>
      </c>
      <c r="G7189" s="2"/>
      <c r="I7189" s="60">
        <f t="shared" si="451"/>
        <v>0</v>
      </c>
      <c r="J7189" s="60">
        <f>IF(OR(I7189="",I7190="",I7191=""),"",(AVERAGEIF(A7189:A$10000,A7189,I7189:I$10000)))</f>
        <v>0</v>
      </c>
      <c r="K7189" s="60"/>
      <c r="L7189" s="55" t="str">
        <f>IF(O7189="","",A7189)</f>
        <v/>
      </c>
      <c r="M7189" s="60" t="str">
        <f>IF(O7189="","",(VLOOKUP(A7189,A7189:E14173,5,FALSE)))</f>
        <v/>
      </c>
      <c r="N7189" s="55" t="str">
        <f t="shared" si="452"/>
        <v/>
      </c>
      <c r="O7189" s="55" t="str">
        <f t="shared" si="450"/>
        <v/>
      </c>
      <c r="P7189" s="104">
        <f t="shared" si="453"/>
        <v>19.99999999998181</v>
      </c>
      <c r="Q7189" s="58"/>
      <c r="R7189" s="58"/>
      <c r="S7189" s="102"/>
    </row>
    <row r="7190" spans="1:19" ht="12.5" customHeight="1" x14ac:dyDescent="0.35">
      <c r="A7190" s="60">
        <v>114</v>
      </c>
      <c r="B7190" s="60" t="s">
        <v>69</v>
      </c>
      <c r="C7190" s="68">
        <v>239.49189999999999</v>
      </c>
      <c r="D7190" s="58" t="s">
        <v>65</v>
      </c>
      <c r="E7190" s="60" t="s">
        <v>59</v>
      </c>
      <c r="F7190" s="60" t="s">
        <v>70</v>
      </c>
      <c r="G7190" s="60"/>
      <c r="H7190" s="60"/>
      <c r="I7190" s="60">
        <f t="shared" si="451"/>
        <v>0</v>
      </c>
      <c r="J7190" s="60">
        <f>IF(OR(I7190="",I7191="",I7192=""),"",(AVERAGEIF(A7190:A$10000,A7190,I7190:I$10000)))</f>
        <v>0</v>
      </c>
      <c r="K7190" s="60"/>
      <c r="L7190" s="60" t="str">
        <f>IF(O7190="","",A7190)</f>
        <v/>
      </c>
      <c r="M7190" s="60" t="str">
        <f>IF(O7190="","",(VLOOKUP(A7190,A7190:E14174,5,FALSE)))</f>
        <v/>
      </c>
      <c r="N7190" s="60" t="str">
        <f t="shared" si="452"/>
        <v/>
      </c>
      <c r="O7190" s="60" t="str">
        <f t="shared" si="450"/>
        <v/>
      </c>
      <c r="P7190" s="103">
        <f t="shared" si="453"/>
        <v>16.099999999994452</v>
      </c>
      <c r="Q7190" s="58"/>
      <c r="R7190" s="58"/>
      <c r="S7190" s="102"/>
    </row>
    <row r="7191" spans="1:19" ht="12.5" customHeight="1" x14ac:dyDescent="0.35">
      <c r="A7191" s="2">
        <v>114</v>
      </c>
      <c r="B7191" s="2" t="s">
        <v>69</v>
      </c>
      <c r="C7191" s="67">
        <v>239.50630000000001</v>
      </c>
      <c r="D7191" t="s">
        <v>65</v>
      </c>
      <c r="E7191" s="2" t="s">
        <v>59</v>
      </c>
      <c r="F7191" s="2" t="s">
        <v>70</v>
      </c>
      <c r="G7191" s="2"/>
      <c r="I7191" s="60">
        <f t="shared" si="451"/>
        <v>0</v>
      </c>
      <c r="J7191" s="60">
        <f>IF(OR(I7191="",I7192="",I7193=""),"",(AVERAGEIF(A7191:A$10000,A7191,I7191:I$10000)))</f>
        <v>0</v>
      </c>
      <c r="K7191" s="60"/>
      <c r="L7191" s="55" t="str">
        <f>IF(O7191="","",A7191)</f>
        <v/>
      </c>
      <c r="M7191" s="60" t="str">
        <f>IF(O7191="","",(VLOOKUP(A7191,A7191:E14175,5,FALSE)))</f>
        <v/>
      </c>
      <c r="N7191" s="55" t="str">
        <f t="shared" si="452"/>
        <v/>
      </c>
      <c r="O7191" s="55" t="str">
        <f t="shared" si="450"/>
        <v/>
      </c>
      <c r="P7191" s="104">
        <f t="shared" si="453"/>
        <v>14.400000000023283</v>
      </c>
      <c r="Q7191" s="58"/>
      <c r="R7191" s="58"/>
      <c r="S7191" s="102"/>
    </row>
    <row r="7192" spans="1:19" ht="12.5" customHeight="1" x14ac:dyDescent="0.35">
      <c r="A7192" s="60">
        <v>114</v>
      </c>
      <c r="B7192" s="60" t="s">
        <v>69</v>
      </c>
      <c r="C7192" s="68">
        <v>239.5206</v>
      </c>
      <c r="D7192" s="58" t="s">
        <v>65</v>
      </c>
      <c r="E7192" s="60" t="s">
        <v>59</v>
      </c>
      <c r="F7192" s="60" t="s">
        <v>70</v>
      </c>
      <c r="G7192" s="60"/>
      <c r="H7192" s="60"/>
      <c r="I7192" s="60">
        <f t="shared" si="451"/>
        <v>0</v>
      </c>
      <c r="J7192" s="60">
        <f>IF(OR(I7192="",I7193="",I7194=""),"",(AVERAGEIF(A7192:A$10000,A7192,I7192:I$10000)))</f>
        <v>0</v>
      </c>
      <c r="K7192" s="60"/>
      <c r="L7192" s="60" t="str">
        <f>IF(O7192="","",A7192)</f>
        <v/>
      </c>
      <c r="M7192" s="60" t="str">
        <f>IF(O7192="","",(VLOOKUP(A7192,A7192:E14176,5,FALSE)))</f>
        <v/>
      </c>
      <c r="N7192" s="60" t="str">
        <f t="shared" si="452"/>
        <v/>
      </c>
      <c r="O7192" s="60" t="str">
        <f t="shared" si="450"/>
        <v/>
      </c>
      <c r="P7192" s="103">
        <f t="shared" si="453"/>
        <v>14.299999999991542</v>
      </c>
      <c r="Q7192" s="58"/>
      <c r="R7192" s="58"/>
      <c r="S7192" s="102"/>
    </row>
    <row r="7193" spans="1:19" ht="12.5" customHeight="1" x14ac:dyDescent="0.35">
      <c r="A7193" s="2">
        <v>114</v>
      </c>
      <c r="B7193" s="2" t="s">
        <v>69</v>
      </c>
      <c r="C7193" s="67">
        <v>239.54560000000001</v>
      </c>
      <c r="D7193" t="s">
        <v>65</v>
      </c>
      <c r="E7193" s="2" t="s">
        <v>59</v>
      </c>
      <c r="F7193" s="2" t="s">
        <v>70</v>
      </c>
      <c r="G7193" s="2"/>
      <c r="I7193" s="60">
        <f t="shared" si="451"/>
        <v>0</v>
      </c>
      <c r="J7193" s="60">
        <f>IF(OR(I7193="",I7194="",I7195=""),"",(AVERAGEIF(A7193:A$10000,A7193,I7193:I$10000)))</f>
        <v>0</v>
      </c>
      <c r="K7193" s="60"/>
      <c r="L7193" s="55" t="str">
        <f>IF(O7193="","",A7193)</f>
        <v/>
      </c>
      <c r="M7193" s="60" t="str">
        <f>IF(O7193="","",(VLOOKUP(A7193,A7193:E14177,5,FALSE)))</f>
        <v/>
      </c>
      <c r="N7193" s="55" t="str">
        <f t="shared" si="452"/>
        <v/>
      </c>
      <c r="O7193" s="55" t="str">
        <f t="shared" si="450"/>
        <v/>
      </c>
      <c r="P7193" s="104">
        <f t="shared" si="453"/>
        <v>25.000000000005684</v>
      </c>
      <c r="Q7193" s="58"/>
      <c r="R7193" s="58"/>
      <c r="S7193" s="102"/>
    </row>
    <row r="7194" spans="1:19" ht="12.5" customHeight="1" x14ac:dyDescent="0.35">
      <c r="A7194" s="60">
        <v>114</v>
      </c>
      <c r="B7194" s="60" t="s">
        <v>69</v>
      </c>
      <c r="C7194" s="68">
        <v>239.5615</v>
      </c>
      <c r="D7194" s="58" t="s">
        <v>65</v>
      </c>
      <c r="E7194" s="60" t="s">
        <v>59</v>
      </c>
      <c r="F7194" s="60" t="s">
        <v>70</v>
      </c>
      <c r="G7194" s="60"/>
      <c r="H7194" s="60"/>
      <c r="I7194" s="60">
        <f t="shared" si="451"/>
        <v>0</v>
      </c>
      <c r="J7194" s="60">
        <f>IF(OR(I7194="",I7195="",I7196=""),"",(AVERAGEIF(A7194:A$10000,A7194,I7194:I$10000)))</f>
        <v>0</v>
      </c>
      <c r="K7194" s="60"/>
      <c r="L7194" s="60" t="str">
        <f>IF(O7194="","",A7194)</f>
        <v/>
      </c>
      <c r="M7194" s="60" t="str">
        <f>IF(O7194="","",(VLOOKUP(A7194,A7194:E14178,5,FALSE)))</f>
        <v/>
      </c>
      <c r="N7194" s="60" t="str">
        <f t="shared" si="452"/>
        <v/>
      </c>
      <c r="O7194" s="60" t="str">
        <f t="shared" si="450"/>
        <v/>
      </c>
      <c r="P7194" s="103">
        <f t="shared" si="453"/>
        <v>15.899999999987813</v>
      </c>
      <c r="Q7194" s="58"/>
      <c r="R7194" s="58"/>
      <c r="S7194" s="102"/>
    </row>
    <row r="7195" spans="1:19" ht="12.5" customHeight="1" x14ac:dyDescent="0.35">
      <c r="A7195" s="2">
        <v>114</v>
      </c>
      <c r="B7195" s="2" t="s">
        <v>69</v>
      </c>
      <c r="C7195" s="67">
        <v>239.57679999999999</v>
      </c>
      <c r="D7195" t="s">
        <v>65</v>
      </c>
      <c r="E7195" s="2" t="s">
        <v>59</v>
      </c>
      <c r="F7195" s="2" t="s">
        <v>70</v>
      </c>
      <c r="G7195" s="2"/>
      <c r="I7195" s="60">
        <f t="shared" si="451"/>
        <v>0</v>
      </c>
      <c r="J7195" s="60">
        <f>IF(OR(I7195="",I7196="",I7197=""),"",(AVERAGEIF(A7195:A$10000,A7195,I7195:I$10000)))</f>
        <v>0</v>
      </c>
      <c r="K7195" s="60"/>
      <c r="L7195" s="55" t="str">
        <f>IF(O7195="","",A7195)</f>
        <v/>
      </c>
      <c r="M7195" s="60" t="str">
        <f>IF(O7195="","",(VLOOKUP(A7195,A7195:E14179,5,FALSE)))</f>
        <v/>
      </c>
      <c r="N7195" s="55" t="str">
        <f t="shared" si="452"/>
        <v/>
      </c>
      <c r="O7195" s="55" t="str">
        <f t="shared" si="450"/>
        <v/>
      </c>
      <c r="P7195" s="104">
        <f t="shared" si="453"/>
        <v>15.299999999996317</v>
      </c>
      <c r="Q7195" s="58"/>
      <c r="R7195" s="58"/>
      <c r="S7195" s="102"/>
    </row>
    <row r="7196" spans="1:19" ht="12.5" customHeight="1" x14ac:dyDescent="0.35">
      <c r="A7196" s="60">
        <v>114</v>
      </c>
      <c r="B7196" s="60" t="s">
        <v>69</v>
      </c>
      <c r="C7196" s="68">
        <v>239.5907</v>
      </c>
      <c r="D7196" s="58" t="s">
        <v>65</v>
      </c>
      <c r="E7196" s="60" t="s">
        <v>59</v>
      </c>
      <c r="F7196" s="60" t="s">
        <v>70</v>
      </c>
      <c r="G7196" s="60"/>
      <c r="H7196" s="60"/>
      <c r="I7196" s="60">
        <f t="shared" si="451"/>
        <v>0</v>
      </c>
      <c r="J7196" s="60">
        <f>IF(OR(I7196="",I7197="",I7198=""),"",(AVERAGEIF(A7196:A$10000,A7196,I7196:I$10000)))</f>
        <v>0</v>
      </c>
      <c r="K7196" s="60"/>
      <c r="L7196" s="60" t="str">
        <f>IF(O7196="","",A7196)</f>
        <v/>
      </c>
      <c r="M7196" s="60" t="str">
        <f>IF(O7196="","",(VLOOKUP(A7196,A7196:E14180,5,FALSE)))</f>
        <v/>
      </c>
      <c r="N7196" s="60" t="str">
        <f t="shared" si="452"/>
        <v/>
      </c>
      <c r="O7196" s="60" t="str">
        <f t="shared" si="450"/>
        <v/>
      </c>
      <c r="P7196" s="103">
        <f t="shared" si="453"/>
        <v>13.900000000006685</v>
      </c>
      <c r="Q7196" s="58"/>
      <c r="R7196" s="58"/>
      <c r="S7196" s="102"/>
    </row>
    <row r="7197" spans="1:19" ht="12.5" customHeight="1" x14ac:dyDescent="0.35">
      <c r="A7197" s="2">
        <v>114</v>
      </c>
      <c r="B7197" s="2" t="s">
        <v>69</v>
      </c>
      <c r="C7197" s="67">
        <v>239.60489999999999</v>
      </c>
      <c r="D7197" t="s">
        <v>65</v>
      </c>
      <c r="E7197" s="2" t="s">
        <v>59</v>
      </c>
      <c r="F7197" s="2" t="s">
        <v>70</v>
      </c>
      <c r="G7197" s="2"/>
      <c r="I7197" s="60">
        <f t="shared" si="451"/>
        <v>0</v>
      </c>
      <c r="J7197" s="60">
        <f>IF(OR(I7197="",I7198="",I7199=""),"",(AVERAGEIF(A7197:A$10000,A7197,I7197:I$10000)))</f>
        <v>0</v>
      </c>
      <c r="K7197" s="60"/>
      <c r="L7197" s="55" t="str">
        <f>IF(O7197="","",A7197)</f>
        <v/>
      </c>
      <c r="M7197" s="60" t="str">
        <f>IF(O7197="","",(VLOOKUP(A7197,A7197:E14181,5,FALSE)))</f>
        <v/>
      </c>
      <c r="N7197" s="55" t="str">
        <f t="shared" si="452"/>
        <v/>
      </c>
      <c r="O7197" s="55" t="str">
        <f t="shared" si="450"/>
        <v/>
      </c>
      <c r="P7197" s="104">
        <f t="shared" si="453"/>
        <v>14.199999999988222</v>
      </c>
      <c r="Q7197" s="58"/>
      <c r="R7197" s="58"/>
      <c r="S7197" s="102"/>
    </row>
    <row r="7198" spans="1:19" ht="12.5" customHeight="1" x14ac:dyDescent="0.35">
      <c r="A7198" s="60">
        <v>114</v>
      </c>
      <c r="B7198" s="60" t="s">
        <v>69</v>
      </c>
      <c r="C7198" s="68">
        <v>239.61930000000001</v>
      </c>
      <c r="D7198" s="58" t="s">
        <v>65</v>
      </c>
      <c r="E7198" s="60" t="s">
        <v>59</v>
      </c>
      <c r="F7198" s="60" t="s">
        <v>70</v>
      </c>
      <c r="G7198" s="60"/>
      <c r="H7198" s="60"/>
      <c r="I7198" s="60">
        <f t="shared" si="451"/>
        <v>0</v>
      </c>
      <c r="J7198" s="60">
        <f>IF(OR(I7198="",I7199="",I7200=""),"",(AVERAGEIF(A7198:A$10000,A7198,I7198:I$10000)))</f>
        <v>0</v>
      </c>
      <c r="K7198" s="60"/>
      <c r="L7198" s="60" t="str">
        <f>IF(O7198="","",A7198)</f>
        <v/>
      </c>
      <c r="M7198" s="60" t="str">
        <f>IF(O7198="","",(VLOOKUP(A7198,A7198:E14182,5,FALSE)))</f>
        <v/>
      </c>
      <c r="N7198" s="60" t="str">
        <f t="shared" si="452"/>
        <v/>
      </c>
      <c r="O7198" s="60" t="str">
        <f t="shared" si="450"/>
        <v/>
      </c>
      <c r="P7198" s="103">
        <f t="shared" si="453"/>
        <v>14.400000000023283</v>
      </c>
      <c r="Q7198" s="58"/>
      <c r="R7198" s="58"/>
      <c r="S7198" s="102"/>
    </row>
    <row r="7199" spans="1:19" ht="12.5" customHeight="1" x14ac:dyDescent="0.35">
      <c r="A7199" s="2">
        <v>114</v>
      </c>
      <c r="B7199" s="2" t="s">
        <v>71</v>
      </c>
      <c r="C7199" s="67">
        <v>239.6335</v>
      </c>
      <c r="D7199" t="s">
        <v>65</v>
      </c>
      <c r="E7199" s="2" t="s">
        <v>59</v>
      </c>
      <c r="F7199" s="2" t="s">
        <v>70</v>
      </c>
      <c r="G7199" s="2"/>
      <c r="I7199" s="60">
        <f t="shared" si="451"/>
        <v>0</v>
      </c>
      <c r="J7199" s="60">
        <f>IF(OR(I7199="",I7200="",I7201=""),"",(AVERAGEIF(A7199:A$10000,A7199,I7199:I$10000)))</f>
        <v>0</v>
      </c>
      <c r="K7199" s="60"/>
      <c r="L7199" s="55" t="str">
        <f>IF(O7199="","",A7199)</f>
        <v/>
      </c>
      <c r="M7199" s="60" t="str">
        <f>IF(O7199="","",(VLOOKUP(A7199,A7199:E14183,5,FALSE)))</f>
        <v/>
      </c>
      <c r="N7199" s="55" t="str">
        <f t="shared" si="452"/>
        <v/>
      </c>
      <c r="O7199" s="55" t="str">
        <f t="shared" si="450"/>
        <v/>
      </c>
      <c r="P7199" s="104">
        <f t="shared" si="453"/>
        <v>14.199999999988222</v>
      </c>
      <c r="Q7199" s="58"/>
      <c r="R7199" s="58"/>
      <c r="S7199" s="102"/>
    </row>
    <row r="7200" spans="1:19" ht="12.5" customHeight="1" x14ac:dyDescent="0.35">
      <c r="A7200" s="60">
        <v>114</v>
      </c>
      <c r="B7200" s="60" t="s">
        <v>71</v>
      </c>
      <c r="C7200" s="68">
        <v>239.64830000000001</v>
      </c>
      <c r="D7200" s="58" t="s">
        <v>65</v>
      </c>
      <c r="E7200" s="60" t="s">
        <v>59</v>
      </c>
      <c r="F7200" s="60" t="s">
        <v>70</v>
      </c>
      <c r="G7200" s="60"/>
      <c r="H7200" s="60"/>
      <c r="I7200" s="60">
        <f t="shared" si="451"/>
        <v>0</v>
      </c>
      <c r="J7200" s="60">
        <f>IF(OR(I7200="",I7201="",I7202=""),"",(AVERAGEIF(A7200:A$10000,A7200,I7200:I$10000)))</f>
        <v>0</v>
      </c>
      <c r="K7200" s="60"/>
      <c r="L7200" s="60" t="str">
        <f>IF(O7200="","",A7200)</f>
        <v/>
      </c>
      <c r="M7200" s="60" t="str">
        <f>IF(O7200="","",(VLOOKUP(A7200,A7200:E14184,5,FALSE)))</f>
        <v/>
      </c>
      <c r="N7200" s="60" t="str">
        <f t="shared" si="452"/>
        <v/>
      </c>
      <c r="O7200" s="60" t="str">
        <f t="shared" si="450"/>
        <v/>
      </c>
      <c r="P7200" s="103">
        <f t="shared" si="453"/>
        <v>14.80000000000814</v>
      </c>
      <c r="Q7200" s="58"/>
      <c r="R7200" s="58"/>
      <c r="S7200" s="102"/>
    </row>
    <row r="7201" spans="1:19" ht="12.5" customHeight="1" x14ac:dyDescent="0.35">
      <c r="A7201" s="2">
        <v>114</v>
      </c>
      <c r="B7201" s="2" t="s">
        <v>71</v>
      </c>
      <c r="C7201" s="67">
        <v>239.66329999999999</v>
      </c>
      <c r="D7201" t="s">
        <v>65</v>
      </c>
      <c r="E7201" s="2" t="s">
        <v>59</v>
      </c>
      <c r="F7201" s="2" t="s">
        <v>70</v>
      </c>
      <c r="G7201" s="2"/>
      <c r="I7201" s="60">
        <f t="shared" si="451"/>
        <v>0</v>
      </c>
      <c r="J7201" s="60">
        <f>IF(OR(I7201="",I7202="",I7203=""),"",(AVERAGEIF(A7201:A$10000,A7201,I7201:I$10000)))</f>
        <v>0</v>
      </c>
      <c r="K7201" s="60"/>
      <c r="L7201" s="55" t="str">
        <f>IF(O7201="","",A7201)</f>
        <v/>
      </c>
      <c r="M7201" s="60" t="str">
        <f>IF(O7201="","",(VLOOKUP(A7201,A7201:E14185,5,FALSE)))</f>
        <v/>
      </c>
      <c r="N7201" s="55" t="str">
        <f t="shared" si="452"/>
        <v/>
      </c>
      <c r="O7201" s="55" t="str">
        <f t="shared" si="450"/>
        <v/>
      </c>
      <c r="P7201" s="104">
        <f t="shared" si="453"/>
        <v>14.999999999986358</v>
      </c>
      <c r="Q7201" s="58"/>
      <c r="R7201" s="58"/>
      <c r="S7201" s="102"/>
    </row>
    <row r="7202" spans="1:19" ht="12.5" customHeight="1" x14ac:dyDescent="0.35">
      <c r="A7202" s="60">
        <v>114</v>
      </c>
      <c r="B7202" s="60" t="s">
        <v>71</v>
      </c>
      <c r="C7202" s="68">
        <v>239.67789999999999</v>
      </c>
      <c r="D7202" s="58" t="s">
        <v>65</v>
      </c>
      <c r="E7202" s="60" t="s">
        <v>59</v>
      </c>
      <c r="F7202" s="60" t="s">
        <v>70</v>
      </c>
      <c r="G7202" s="60"/>
      <c r="H7202" s="60"/>
      <c r="I7202" s="60">
        <f t="shared" si="451"/>
        <v>0</v>
      </c>
      <c r="J7202" s="60">
        <f>IF(OR(I7202="",I7203="",I7204=""),"",(AVERAGEIF(A7202:A$10000,A7202,I7202:I$10000)))</f>
        <v>0</v>
      </c>
      <c r="K7202" s="60"/>
      <c r="L7202" s="60" t="str">
        <f>IF(O7202="","",A7202)</f>
        <v/>
      </c>
      <c r="M7202" s="60" t="str">
        <f>IF(O7202="","",(VLOOKUP(A7202,A7202:E14186,5,FALSE)))</f>
        <v/>
      </c>
      <c r="N7202" s="60" t="str">
        <f t="shared" si="452"/>
        <v/>
      </c>
      <c r="O7202" s="60" t="str">
        <f t="shared" si="450"/>
        <v/>
      </c>
      <c r="P7202" s="103">
        <f t="shared" si="453"/>
        <v>14.600000000001501</v>
      </c>
      <c r="Q7202" s="58"/>
      <c r="R7202" s="58"/>
      <c r="S7202" s="102"/>
    </row>
    <row r="7203" spans="1:19" ht="12.5" customHeight="1" x14ac:dyDescent="0.35">
      <c r="A7203" s="2">
        <v>114</v>
      </c>
      <c r="B7203" s="2" t="s">
        <v>71</v>
      </c>
      <c r="C7203" s="67">
        <v>239.69200000000001</v>
      </c>
      <c r="D7203" t="s">
        <v>65</v>
      </c>
      <c r="E7203" s="2" t="s">
        <v>59</v>
      </c>
      <c r="F7203" s="2" t="s">
        <v>70</v>
      </c>
      <c r="G7203" s="2"/>
      <c r="I7203" s="60">
        <f t="shared" si="451"/>
        <v>0</v>
      </c>
      <c r="J7203" s="60">
        <f>IF(OR(I7203="",I7204="",I7205=""),"",(AVERAGEIF(A7203:A$10000,A7203,I7203:I$10000)))</f>
        <v>0</v>
      </c>
      <c r="K7203" s="60"/>
      <c r="L7203" s="55" t="str">
        <f>IF(O7203="","",A7203)</f>
        <v/>
      </c>
      <c r="M7203" s="60" t="str">
        <f>IF(O7203="","",(VLOOKUP(A7203,A7203:E14187,5,FALSE)))</f>
        <v/>
      </c>
      <c r="N7203" s="55" t="str">
        <f t="shared" si="452"/>
        <v/>
      </c>
      <c r="O7203" s="55" t="str">
        <f t="shared" si="450"/>
        <v/>
      </c>
      <c r="P7203" s="104">
        <f t="shared" si="453"/>
        <v>14.100000000013324</v>
      </c>
      <c r="Q7203" s="58"/>
      <c r="R7203" s="58"/>
      <c r="S7203" s="102"/>
    </row>
    <row r="7204" spans="1:19" ht="12.5" customHeight="1" x14ac:dyDescent="0.35">
      <c r="A7204" s="60">
        <v>114</v>
      </c>
      <c r="B7204" s="60" t="s">
        <v>71</v>
      </c>
      <c r="C7204" s="68">
        <v>239.70609999999999</v>
      </c>
      <c r="D7204" s="58" t="s">
        <v>65</v>
      </c>
      <c r="E7204" s="60" t="s">
        <v>59</v>
      </c>
      <c r="F7204" s="60" t="s">
        <v>70</v>
      </c>
      <c r="G7204" s="60"/>
      <c r="H7204" s="60"/>
      <c r="I7204" s="60">
        <f t="shared" si="451"/>
        <v>0</v>
      </c>
      <c r="J7204" s="60">
        <f>IF(OR(I7204="",I7205="",I7206=""),"",(AVERAGEIF(A7204:A$10000,A7204,I7204:I$10000)))</f>
        <v>0</v>
      </c>
      <c r="K7204" s="60"/>
      <c r="L7204" s="60" t="str">
        <f>IF(O7204="","",A7204)</f>
        <v/>
      </c>
      <c r="M7204" s="60" t="str">
        <f>IF(O7204="","",(VLOOKUP(A7204,A7204:E14188,5,FALSE)))</f>
        <v/>
      </c>
      <c r="N7204" s="60" t="str">
        <f t="shared" si="452"/>
        <v/>
      </c>
      <c r="O7204" s="60" t="str">
        <f t="shared" si="450"/>
        <v/>
      </c>
      <c r="P7204" s="103">
        <f t="shared" si="453"/>
        <v>14.099999999984902</v>
      </c>
      <c r="Q7204" s="58"/>
      <c r="R7204" s="58"/>
      <c r="S7204" s="102"/>
    </row>
    <row r="7205" spans="1:19" ht="12.5" customHeight="1" x14ac:dyDescent="0.35">
      <c r="A7205" s="2">
        <v>114</v>
      </c>
      <c r="B7205" s="2" t="s">
        <v>71</v>
      </c>
      <c r="C7205" s="67">
        <v>239.72069999999999</v>
      </c>
      <c r="D7205" t="s">
        <v>65</v>
      </c>
      <c r="E7205" s="2" t="s">
        <v>59</v>
      </c>
      <c r="F7205" s="2" t="s">
        <v>70</v>
      </c>
      <c r="G7205" s="2"/>
      <c r="I7205" s="60">
        <f t="shared" si="451"/>
        <v>0</v>
      </c>
      <c r="J7205" s="60">
        <f>IF(OR(I7205="",I7206="",I7207=""),"",(AVERAGEIF(A7205:A$10000,A7205,I7205:I$10000)))</f>
        <v>0</v>
      </c>
      <c r="K7205" s="60"/>
      <c r="L7205" s="55" t="str">
        <f>IF(O7205="","",A7205)</f>
        <v/>
      </c>
      <c r="M7205" s="60" t="str">
        <f>IF(O7205="","",(VLOOKUP(A7205,A7205:E14189,5,FALSE)))</f>
        <v/>
      </c>
      <c r="N7205" s="55" t="str">
        <f t="shared" si="452"/>
        <v/>
      </c>
      <c r="O7205" s="55" t="str">
        <f t="shared" si="450"/>
        <v/>
      </c>
      <c r="P7205" s="104">
        <f t="shared" si="453"/>
        <v>14.600000000001501</v>
      </c>
      <c r="Q7205" s="58"/>
      <c r="R7205" s="58"/>
      <c r="S7205" s="102"/>
    </row>
    <row r="7206" spans="1:19" ht="12.5" customHeight="1" x14ac:dyDescent="0.35">
      <c r="A7206" s="60">
        <v>114</v>
      </c>
      <c r="B7206" s="60" t="s">
        <v>71</v>
      </c>
      <c r="C7206" s="68">
        <v>239.74459999999999</v>
      </c>
      <c r="D7206" s="58" t="s">
        <v>65</v>
      </c>
      <c r="E7206" s="60" t="s">
        <v>59</v>
      </c>
      <c r="F7206" s="60" t="s">
        <v>70</v>
      </c>
      <c r="G7206" s="60"/>
      <c r="H7206" s="60"/>
      <c r="I7206" s="60">
        <f t="shared" si="451"/>
        <v>0</v>
      </c>
      <c r="J7206" s="60">
        <f>IF(OR(I7206="",I7207="",I7208=""),"",(AVERAGEIF(A7206:A$10000,A7206,I7206:I$10000)))</f>
        <v>0</v>
      </c>
      <c r="K7206" s="60"/>
      <c r="L7206" s="60" t="str">
        <f>IF(O7206="","",A7206)</f>
        <v/>
      </c>
      <c r="M7206" s="60" t="str">
        <f>IF(O7206="","",(VLOOKUP(A7206,A7206:E14190,5,FALSE)))</f>
        <v/>
      </c>
      <c r="N7206" s="60" t="str">
        <f t="shared" si="452"/>
        <v/>
      </c>
      <c r="O7206" s="60" t="str">
        <f t="shared" si="450"/>
        <v/>
      </c>
      <c r="P7206" s="103">
        <f t="shared" si="453"/>
        <v>23.89999999999759</v>
      </c>
      <c r="Q7206" s="58"/>
      <c r="R7206" s="58"/>
      <c r="S7206" s="102"/>
    </row>
    <row r="7207" spans="1:19" ht="12.5" customHeight="1" x14ac:dyDescent="0.35">
      <c r="A7207" s="2">
        <v>114</v>
      </c>
      <c r="B7207" s="2" t="s">
        <v>71</v>
      </c>
      <c r="C7207" s="67">
        <v>239.76009999999999</v>
      </c>
      <c r="D7207" t="s">
        <v>65</v>
      </c>
      <c r="E7207" s="2" t="s">
        <v>59</v>
      </c>
      <c r="F7207" s="2" t="s">
        <v>70</v>
      </c>
      <c r="G7207" s="2"/>
      <c r="I7207" s="60">
        <f t="shared" si="451"/>
        <v>0</v>
      </c>
      <c r="J7207" s="60">
        <f>IF(OR(I7207="",I7208="",I7209=""),"",(AVERAGEIF(A7207:A$10000,A7207,I7207:I$10000)))</f>
        <v>0</v>
      </c>
      <c r="K7207" s="60"/>
      <c r="L7207" s="55" t="str">
        <f>IF(O7207="","",A7207)</f>
        <v/>
      </c>
      <c r="M7207" s="60" t="str">
        <f>IF(O7207="","",(VLOOKUP(A7207,A7207:E14191,5,FALSE)))</f>
        <v/>
      </c>
      <c r="N7207" s="55" t="str">
        <f t="shared" si="452"/>
        <v/>
      </c>
      <c r="O7207" s="55" t="str">
        <f t="shared" si="450"/>
        <v/>
      </c>
      <c r="P7207" s="104">
        <f t="shared" si="453"/>
        <v>15.500000000002956</v>
      </c>
      <c r="Q7207" s="58"/>
      <c r="R7207" s="58"/>
      <c r="S7207" s="102"/>
    </row>
    <row r="7208" spans="1:19" ht="12.5" customHeight="1" x14ac:dyDescent="0.35">
      <c r="A7208" s="60">
        <v>114</v>
      </c>
      <c r="B7208" s="60" t="s">
        <v>71</v>
      </c>
      <c r="C7208" s="68">
        <v>239.7756</v>
      </c>
      <c r="D7208" s="58" t="s">
        <v>65</v>
      </c>
      <c r="E7208" s="60" t="s">
        <v>59</v>
      </c>
      <c r="F7208" s="60" t="s">
        <v>70</v>
      </c>
      <c r="G7208" s="60"/>
      <c r="H7208" s="60"/>
      <c r="I7208" s="60">
        <f t="shared" si="451"/>
        <v>0</v>
      </c>
      <c r="J7208" s="60">
        <f>IF(OR(I7208="",I7209="",I7210=""),"",(AVERAGEIF(A7208:A$10000,A7208,I7208:I$10000)))</f>
        <v>0</v>
      </c>
      <c r="K7208" s="60"/>
      <c r="L7208" s="60" t="str">
        <f>IF(O7208="","",A7208)</f>
        <v/>
      </c>
      <c r="M7208" s="60" t="str">
        <f>IF(O7208="","",(VLOOKUP(A7208,A7208:E14192,5,FALSE)))</f>
        <v/>
      </c>
      <c r="N7208" s="60" t="str">
        <f t="shared" si="452"/>
        <v/>
      </c>
      <c r="O7208" s="60" t="str">
        <f t="shared" si="450"/>
        <v/>
      </c>
      <c r="P7208" s="103">
        <f t="shared" si="453"/>
        <v>15.500000000002956</v>
      </c>
      <c r="Q7208" s="58"/>
      <c r="R7208" s="58"/>
      <c r="S7208" s="102"/>
    </row>
    <row r="7209" spans="1:19" ht="12.5" customHeight="1" x14ac:dyDescent="0.35">
      <c r="A7209" s="2">
        <v>114</v>
      </c>
      <c r="B7209" s="2" t="s">
        <v>71</v>
      </c>
      <c r="C7209" s="67">
        <v>239.7894</v>
      </c>
      <c r="D7209" t="s">
        <v>65</v>
      </c>
      <c r="E7209" s="2" t="s">
        <v>59</v>
      </c>
      <c r="F7209" s="2" t="s">
        <v>70</v>
      </c>
      <c r="G7209" s="2"/>
      <c r="I7209" s="60">
        <f t="shared" si="451"/>
        <v>0</v>
      </c>
      <c r="J7209" s="60">
        <f>IF(OR(I7209="",I7210="",I7211=""),"",(AVERAGEIF(A7209:A$10000,A7209,I7209:I$10000)))</f>
        <v>0</v>
      </c>
      <c r="K7209" s="60"/>
      <c r="L7209" s="55" t="str">
        <f>IF(O7209="","",A7209)</f>
        <v/>
      </c>
      <c r="M7209" s="60" t="str">
        <f>IF(O7209="","",(VLOOKUP(A7209,A7209:E14193,5,FALSE)))</f>
        <v/>
      </c>
      <c r="N7209" s="55" t="str">
        <f t="shared" si="452"/>
        <v/>
      </c>
      <c r="O7209" s="55" t="str">
        <f t="shared" si="450"/>
        <v/>
      </c>
      <c r="P7209" s="104">
        <f t="shared" si="453"/>
        <v>13.800000000003365</v>
      </c>
      <c r="Q7209" s="58"/>
      <c r="R7209" s="58"/>
      <c r="S7209" s="102"/>
    </row>
    <row r="7210" spans="1:19" ht="12.5" customHeight="1" x14ac:dyDescent="0.35">
      <c r="A7210" s="60">
        <v>114</v>
      </c>
      <c r="B7210" s="60" t="s">
        <v>71</v>
      </c>
      <c r="C7210" s="68">
        <v>239.80410000000001</v>
      </c>
      <c r="D7210" s="58" t="s">
        <v>65</v>
      </c>
      <c r="E7210" s="60" t="s">
        <v>59</v>
      </c>
      <c r="F7210" s="60" t="s">
        <v>70</v>
      </c>
      <c r="G7210" s="60"/>
      <c r="H7210" s="60"/>
      <c r="I7210" s="60">
        <f t="shared" si="451"/>
        <v>0</v>
      </c>
      <c r="J7210" s="60">
        <f>IF(OR(I7210="",I7211="",I7212=""),"",(AVERAGEIF(A7210:A$10000,A7210,I7210:I$10000)))</f>
        <v>0</v>
      </c>
      <c r="K7210" s="60"/>
      <c r="L7210" s="60" t="str">
        <f>IF(O7210="","",A7210)</f>
        <v/>
      </c>
      <c r="M7210" s="60" t="str">
        <f>IF(O7210="","",(VLOOKUP(A7210,A7210:E14194,5,FALSE)))</f>
        <v/>
      </c>
      <c r="N7210" s="60" t="str">
        <f t="shared" si="452"/>
        <v/>
      </c>
      <c r="O7210" s="60" t="str">
        <f t="shared" si="450"/>
        <v/>
      </c>
      <c r="P7210" s="103">
        <f t="shared" si="453"/>
        <v>14.70000000000482</v>
      </c>
      <c r="Q7210" s="58"/>
      <c r="R7210" s="58"/>
      <c r="S7210" s="102"/>
    </row>
    <row r="7211" spans="1:19" ht="12.5" customHeight="1" x14ac:dyDescent="0.35">
      <c r="A7211" s="2">
        <v>114</v>
      </c>
      <c r="B7211" s="2" t="s">
        <v>71</v>
      </c>
      <c r="C7211" s="67">
        <v>239.82380000000001</v>
      </c>
      <c r="D7211" t="s">
        <v>65</v>
      </c>
      <c r="E7211" s="2" t="s">
        <v>59</v>
      </c>
      <c r="F7211" s="2" t="s">
        <v>70</v>
      </c>
      <c r="G7211" s="2"/>
      <c r="I7211" s="60">
        <f t="shared" si="451"/>
        <v>0</v>
      </c>
      <c r="J7211" s="60">
        <f>IF(OR(I7211="",I7212="",I7213=""),"",(AVERAGEIF(A7211:A$10000,A7211,I7211:I$10000)))</f>
        <v>0</v>
      </c>
      <c r="K7211" s="60"/>
      <c r="L7211" s="55" t="str">
        <f>IF(O7211="","",A7211)</f>
        <v/>
      </c>
      <c r="M7211" s="60" t="str">
        <f>IF(O7211="","",(VLOOKUP(A7211,A7211:E14195,5,FALSE)))</f>
        <v/>
      </c>
      <c r="N7211" s="55" t="str">
        <f t="shared" si="452"/>
        <v/>
      </c>
      <c r="O7211" s="55" t="str">
        <f t="shared" si="450"/>
        <v/>
      </c>
      <c r="P7211" s="104">
        <f t="shared" si="453"/>
        <v>19.700000000000273</v>
      </c>
      <c r="Q7211" s="58"/>
      <c r="R7211" s="58"/>
      <c r="S7211" s="102"/>
    </row>
    <row r="7212" spans="1:19" ht="12.5" customHeight="1" x14ac:dyDescent="0.35">
      <c r="A7212" s="60">
        <v>114</v>
      </c>
      <c r="B7212" s="60" t="s">
        <v>69</v>
      </c>
      <c r="C7212" s="68">
        <v>239.83770000000001</v>
      </c>
      <c r="D7212" s="58" t="s">
        <v>65</v>
      </c>
      <c r="E7212" s="60" t="s">
        <v>59</v>
      </c>
      <c r="F7212" s="60" t="s">
        <v>70</v>
      </c>
      <c r="G7212" s="60"/>
      <c r="H7212" s="60"/>
      <c r="I7212" s="60">
        <f t="shared" si="451"/>
        <v>0</v>
      </c>
      <c r="J7212" s="60">
        <f>IF(OR(I7212="",I7213="",I7214=""),"",(AVERAGEIF(A7212:A$10000,A7212,I7212:I$10000)))</f>
        <v>0</v>
      </c>
      <c r="K7212" s="60"/>
      <c r="L7212" s="60" t="str">
        <f>IF(O7212="","",A7212)</f>
        <v/>
      </c>
      <c r="M7212" s="60" t="str">
        <f>IF(O7212="","",(VLOOKUP(A7212,A7212:E14196,5,FALSE)))</f>
        <v/>
      </c>
      <c r="N7212" s="60" t="str">
        <f t="shared" si="452"/>
        <v/>
      </c>
      <c r="O7212" s="60" t="str">
        <f t="shared" si="450"/>
        <v/>
      </c>
      <c r="P7212" s="103">
        <f t="shared" si="453"/>
        <v>13.900000000006685</v>
      </c>
      <c r="Q7212" s="58"/>
      <c r="R7212" s="58"/>
      <c r="S7212" s="102"/>
    </row>
    <row r="7213" spans="1:19" ht="12.5" customHeight="1" x14ac:dyDescent="0.35">
      <c r="A7213" s="2">
        <v>114</v>
      </c>
      <c r="B7213" s="2" t="s">
        <v>69</v>
      </c>
      <c r="C7213" s="67">
        <v>239.85159999999999</v>
      </c>
      <c r="D7213" t="s">
        <v>65</v>
      </c>
      <c r="E7213" s="2" t="s">
        <v>59</v>
      </c>
      <c r="F7213" s="2" t="s">
        <v>70</v>
      </c>
      <c r="G7213" s="2"/>
      <c r="I7213" s="60">
        <f t="shared" si="451"/>
        <v>0</v>
      </c>
      <c r="J7213" s="60">
        <f>IF(OR(I7213="",I7214="",I7215=""),"",(AVERAGEIF(A7213:A$10000,A7213,I7213:I$10000)))</f>
        <v>0</v>
      </c>
      <c r="K7213" s="60"/>
      <c r="L7213" s="55" t="str">
        <f>IF(O7213="","",A7213)</f>
        <v/>
      </c>
      <c r="M7213" s="60" t="str">
        <f>IF(O7213="","",(VLOOKUP(A7213,A7213:E14197,5,FALSE)))</f>
        <v/>
      </c>
      <c r="N7213" s="55" t="str">
        <f t="shared" si="452"/>
        <v/>
      </c>
      <c r="O7213" s="55" t="str">
        <f t="shared" si="450"/>
        <v/>
      </c>
      <c r="P7213" s="104">
        <f t="shared" si="453"/>
        <v>13.899999999978263</v>
      </c>
      <c r="Q7213" s="58"/>
      <c r="R7213" s="58"/>
      <c r="S7213" s="102"/>
    </row>
    <row r="7214" spans="1:19" ht="12.5" customHeight="1" x14ac:dyDescent="0.35">
      <c r="A7214" s="60">
        <v>114</v>
      </c>
      <c r="B7214" s="60" t="s">
        <v>71</v>
      </c>
      <c r="C7214" s="68">
        <v>239.86660000000001</v>
      </c>
      <c r="D7214" s="58" t="s">
        <v>65</v>
      </c>
      <c r="E7214" s="60" t="s">
        <v>59</v>
      </c>
      <c r="F7214" s="60" t="s">
        <v>70</v>
      </c>
      <c r="G7214" s="60"/>
      <c r="H7214" s="60"/>
      <c r="I7214" s="60">
        <f t="shared" si="451"/>
        <v>0</v>
      </c>
      <c r="J7214" s="60">
        <f>IF(OR(I7214="",I7215="",I7216=""),"",(AVERAGEIF(A7214:A$10000,A7214,I7214:I$10000)))</f>
        <v>0</v>
      </c>
      <c r="K7214" s="60"/>
      <c r="L7214" s="60" t="str">
        <f>IF(O7214="","",A7214)</f>
        <v/>
      </c>
      <c r="M7214" s="60" t="str">
        <f>IF(O7214="","",(VLOOKUP(A7214,A7214:E14198,5,FALSE)))</f>
        <v/>
      </c>
      <c r="N7214" s="60" t="str">
        <f t="shared" si="452"/>
        <v/>
      </c>
      <c r="O7214" s="60" t="str">
        <f t="shared" si="450"/>
        <v/>
      </c>
      <c r="P7214" s="103">
        <f t="shared" si="453"/>
        <v>15.000000000014779</v>
      </c>
      <c r="Q7214" s="58"/>
      <c r="R7214" s="58"/>
      <c r="S7214" s="102"/>
    </row>
    <row r="7215" spans="1:19" ht="12.5" customHeight="1" x14ac:dyDescent="0.35">
      <c r="A7215" s="2">
        <v>114</v>
      </c>
      <c r="B7215" s="2" t="s">
        <v>71</v>
      </c>
      <c r="C7215" s="67">
        <v>239.8817</v>
      </c>
      <c r="D7215" t="s">
        <v>65</v>
      </c>
      <c r="E7215" s="2" t="s">
        <v>59</v>
      </c>
      <c r="F7215" s="2" t="s">
        <v>70</v>
      </c>
      <c r="G7215" s="2"/>
      <c r="I7215" s="60">
        <f t="shared" si="451"/>
        <v>0</v>
      </c>
      <c r="J7215" s="60">
        <f>IF(OR(I7215="",I7216="",I7217=""),"",(AVERAGEIF(A7215:A$10000,A7215,I7215:I$10000)))</f>
        <v>0</v>
      </c>
      <c r="K7215" s="60"/>
      <c r="L7215" s="55" t="str">
        <f>IF(O7215="","",A7215)</f>
        <v/>
      </c>
      <c r="M7215" s="60" t="str">
        <f>IF(O7215="","",(VLOOKUP(A7215,A7215:E14199,5,FALSE)))</f>
        <v/>
      </c>
      <c r="N7215" s="55" t="str">
        <f t="shared" si="452"/>
        <v/>
      </c>
      <c r="O7215" s="55" t="str">
        <f t="shared" si="450"/>
        <v/>
      </c>
      <c r="P7215" s="104">
        <f t="shared" si="453"/>
        <v>15.099999999989677</v>
      </c>
      <c r="Q7215" s="58"/>
      <c r="R7215" s="58"/>
      <c r="S7215" s="102"/>
    </row>
    <row r="7216" spans="1:19" ht="12.5" customHeight="1" x14ac:dyDescent="0.35">
      <c r="A7216" s="60">
        <v>114</v>
      </c>
      <c r="B7216" s="60" t="s">
        <v>71</v>
      </c>
      <c r="C7216" s="68">
        <v>239.89940000000001</v>
      </c>
      <c r="D7216" s="58" t="s">
        <v>65</v>
      </c>
      <c r="E7216" s="60" t="s">
        <v>59</v>
      </c>
      <c r="F7216" s="60" t="s">
        <v>70</v>
      </c>
      <c r="G7216" s="60"/>
      <c r="H7216" s="60"/>
      <c r="I7216" s="60">
        <f t="shared" si="451"/>
        <v>0</v>
      </c>
      <c r="J7216" s="60">
        <f>IF(OR(I7216="",I7217="",I7218=""),"",(AVERAGEIF(A7216:A$10000,A7216,I7216:I$10000)))</f>
        <v>0</v>
      </c>
      <c r="K7216" s="60"/>
      <c r="L7216" s="60" t="str">
        <f>IF(O7216="","",A7216)</f>
        <v/>
      </c>
      <c r="M7216" s="60" t="str">
        <f>IF(O7216="","",(VLOOKUP(A7216,A7216:E14200,5,FALSE)))</f>
        <v/>
      </c>
      <c r="N7216" s="60" t="str">
        <f t="shared" si="452"/>
        <v/>
      </c>
      <c r="O7216" s="60" t="str">
        <f t="shared" si="450"/>
        <v/>
      </c>
      <c r="P7216" s="103">
        <f t="shared" si="453"/>
        <v>17.700000000019145</v>
      </c>
      <c r="Q7216" s="58"/>
      <c r="R7216" s="58"/>
      <c r="S7216" s="102"/>
    </row>
    <row r="7217" spans="1:19" ht="12.5" customHeight="1" x14ac:dyDescent="0.35">
      <c r="A7217" s="2">
        <v>115</v>
      </c>
      <c r="B7217" s="2" t="s">
        <v>69</v>
      </c>
      <c r="C7217" s="67">
        <v>240.91849999999999</v>
      </c>
      <c r="D7217" t="s">
        <v>65</v>
      </c>
      <c r="E7217" s="2" t="s">
        <v>58</v>
      </c>
      <c r="F7217" s="2" t="s">
        <v>70</v>
      </c>
      <c r="G7217" s="2"/>
      <c r="I7217" s="60">
        <f t="shared" si="451"/>
        <v>0</v>
      </c>
      <c r="J7217" s="60">
        <f>IF(OR(I7217="",I7218="",I7219=""),"",(AVERAGEIF(A7217:A$10000,A7217,I7217:I$10000)))</f>
        <v>0</v>
      </c>
      <c r="K7217" s="60"/>
      <c r="L7217" s="55" t="str">
        <f>IF(O7217="","",A7217)</f>
        <v/>
      </c>
      <c r="M7217" s="60" t="str">
        <f>IF(O7217="","",(VLOOKUP(A7217,A7217:E14201,5,FALSE)))</f>
        <v/>
      </c>
      <c r="N7217" s="55" t="str">
        <f t="shared" si="452"/>
        <v/>
      </c>
      <c r="O7217" s="55" t="str">
        <f t="shared" si="450"/>
        <v/>
      </c>
      <c r="P7217" s="104" t="str">
        <f t="shared" si="453"/>
        <v/>
      </c>
      <c r="Q7217" s="58"/>
      <c r="R7217" s="58"/>
      <c r="S7217" s="102"/>
    </row>
    <row r="7218" spans="1:19" ht="12.5" customHeight="1" x14ac:dyDescent="0.35">
      <c r="A7218" s="60">
        <v>115</v>
      </c>
      <c r="B7218" s="60" t="s">
        <v>69</v>
      </c>
      <c r="C7218" s="68">
        <v>240.93260000000001</v>
      </c>
      <c r="D7218" s="58" t="s">
        <v>65</v>
      </c>
      <c r="E7218" s="60" t="s">
        <v>58</v>
      </c>
      <c r="F7218" s="60" t="s">
        <v>70</v>
      </c>
      <c r="G7218" s="60"/>
      <c r="H7218" s="60"/>
      <c r="I7218" s="60">
        <f t="shared" si="451"/>
        <v>0</v>
      </c>
      <c r="J7218" s="60">
        <f>IF(OR(I7218="",I7219="",I7220=""),"",(AVERAGEIF(A7218:A$10000,A7218,I7218:I$10000)))</f>
        <v>0</v>
      </c>
      <c r="K7218" s="60"/>
      <c r="L7218" s="60" t="str">
        <f>IF(O7218="","",A7218)</f>
        <v/>
      </c>
      <c r="M7218" s="60" t="str">
        <f>IF(O7218="","",(VLOOKUP(A7218,A7218:E14202,5,FALSE)))</f>
        <v/>
      </c>
      <c r="N7218" s="60" t="str">
        <f t="shared" si="452"/>
        <v/>
      </c>
      <c r="O7218" s="60" t="str">
        <f t="shared" si="450"/>
        <v/>
      </c>
      <c r="P7218" s="103">
        <f t="shared" si="453"/>
        <v>14.100000000013324</v>
      </c>
      <c r="Q7218" s="58"/>
      <c r="R7218" s="58"/>
      <c r="S7218" s="102"/>
    </row>
    <row r="7219" spans="1:19" ht="12.5" customHeight="1" x14ac:dyDescent="0.35">
      <c r="A7219" s="2">
        <v>115</v>
      </c>
      <c r="B7219" s="2" t="s">
        <v>69</v>
      </c>
      <c r="C7219" s="67">
        <v>240.95519999999999</v>
      </c>
      <c r="D7219" t="s">
        <v>65</v>
      </c>
      <c r="E7219" s="2" t="s">
        <v>58</v>
      </c>
      <c r="F7219" s="2" t="s">
        <v>70</v>
      </c>
      <c r="G7219" s="2"/>
      <c r="I7219" s="60">
        <f t="shared" si="451"/>
        <v>0</v>
      </c>
      <c r="J7219" s="60">
        <f>IF(OR(I7219="",I7220="",I7221=""),"",(AVERAGEIF(A7219:A$10000,A7219,I7219:I$10000)))</f>
        <v>0</v>
      </c>
      <c r="K7219" s="60"/>
      <c r="L7219" s="55" t="str">
        <f>IF(O7219="","",A7219)</f>
        <v/>
      </c>
      <c r="M7219" s="60" t="str">
        <f>IF(O7219="","",(VLOOKUP(A7219,A7219:E14203,5,FALSE)))</f>
        <v/>
      </c>
      <c r="N7219" s="55" t="str">
        <f t="shared" si="452"/>
        <v/>
      </c>
      <c r="O7219" s="55" t="str">
        <f t="shared" si="450"/>
        <v/>
      </c>
      <c r="P7219" s="104">
        <f t="shared" si="453"/>
        <v>22.599999999982856</v>
      </c>
      <c r="Q7219" s="58"/>
      <c r="R7219" s="58"/>
      <c r="S7219" s="102"/>
    </row>
    <row r="7220" spans="1:19" ht="12.5" customHeight="1" x14ac:dyDescent="0.35">
      <c r="A7220" s="60">
        <v>115</v>
      </c>
      <c r="B7220" s="60" t="s">
        <v>69</v>
      </c>
      <c r="C7220" s="68">
        <v>240.98779999999999</v>
      </c>
      <c r="D7220" s="58" t="s">
        <v>65</v>
      </c>
      <c r="E7220" s="60" t="s">
        <v>58</v>
      </c>
      <c r="F7220" s="60" t="s">
        <v>70</v>
      </c>
      <c r="G7220" s="60"/>
      <c r="H7220" s="60"/>
      <c r="I7220" s="60">
        <f t="shared" si="451"/>
        <v>0</v>
      </c>
      <c r="J7220" s="60">
        <f>IF(OR(I7220="",I7221="",I7222=""),"",(AVERAGEIF(A7220:A$10000,A7220,I7220:I$10000)))</f>
        <v>0</v>
      </c>
      <c r="K7220" s="60"/>
      <c r="L7220" s="60" t="str">
        <f>IF(O7220="","",A7220)</f>
        <v/>
      </c>
      <c r="M7220" s="60" t="str">
        <f>IF(O7220="","",(VLOOKUP(A7220,A7220:E14204,5,FALSE)))</f>
        <v/>
      </c>
      <c r="N7220" s="60" t="str">
        <f t="shared" si="452"/>
        <v/>
      </c>
      <c r="O7220" s="60" t="str">
        <f t="shared" si="450"/>
        <v/>
      </c>
      <c r="P7220" s="103">
        <f t="shared" si="453"/>
        <v>32.600000000002183</v>
      </c>
      <c r="Q7220" s="58"/>
      <c r="R7220" s="58"/>
      <c r="S7220" s="102"/>
    </row>
    <row r="7221" spans="1:19" ht="12.5" customHeight="1" x14ac:dyDescent="0.35">
      <c r="A7221" s="2">
        <v>115</v>
      </c>
      <c r="B7221" s="2" t="s">
        <v>69</v>
      </c>
      <c r="C7221" s="67">
        <v>241.00190000000001</v>
      </c>
      <c r="D7221" t="s">
        <v>65</v>
      </c>
      <c r="E7221" s="2" t="s">
        <v>58</v>
      </c>
      <c r="F7221" s="2" t="s">
        <v>70</v>
      </c>
      <c r="G7221" s="2"/>
      <c r="I7221" s="60">
        <f t="shared" si="451"/>
        <v>0</v>
      </c>
      <c r="J7221" s="60">
        <f>IF(OR(I7221="",I7222="",I7223=""),"",(AVERAGEIF(A7221:A$10000,A7221,I7221:I$10000)))</f>
        <v>0</v>
      </c>
      <c r="K7221" s="60"/>
      <c r="L7221" s="55" t="str">
        <f>IF(O7221="","",A7221)</f>
        <v/>
      </c>
      <c r="M7221" s="60" t="str">
        <f>IF(O7221="","",(VLOOKUP(A7221,A7221:E14205,5,FALSE)))</f>
        <v/>
      </c>
      <c r="N7221" s="55" t="str">
        <f t="shared" si="452"/>
        <v/>
      </c>
      <c r="O7221" s="55" t="str">
        <f t="shared" si="450"/>
        <v/>
      </c>
      <c r="P7221" s="104">
        <f t="shared" si="453"/>
        <v>14.100000000013324</v>
      </c>
      <c r="Q7221" s="58"/>
      <c r="R7221" s="58"/>
      <c r="S7221" s="102"/>
    </row>
    <row r="7222" spans="1:19" ht="12.5" customHeight="1" x14ac:dyDescent="0.35">
      <c r="A7222" s="60">
        <v>115</v>
      </c>
      <c r="B7222" s="60" t="s">
        <v>69</v>
      </c>
      <c r="C7222" s="68">
        <v>241.01570000000001</v>
      </c>
      <c r="D7222" s="58" t="s">
        <v>65</v>
      </c>
      <c r="E7222" s="60" t="s">
        <v>58</v>
      </c>
      <c r="F7222" s="60" t="s">
        <v>70</v>
      </c>
      <c r="G7222" s="60"/>
      <c r="H7222" s="60"/>
      <c r="I7222" s="60">
        <f t="shared" si="451"/>
        <v>0</v>
      </c>
      <c r="J7222" s="60">
        <f>IF(OR(I7222="",I7223="",I7224=""),"",(AVERAGEIF(A7222:A$10000,A7222,I7222:I$10000)))</f>
        <v>0</v>
      </c>
      <c r="K7222" s="60"/>
      <c r="L7222" s="60" t="str">
        <f>IF(O7222="","",A7222)</f>
        <v/>
      </c>
      <c r="M7222" s="60" t="str">
        <f>IF(O7222="","",(VLOOKUP(A7222,A7222:E14206,5,FALSE)))</f>
        <v/>
      </c>
      <c r="N7222" s="60" t="str">
        <f t="shared" si="452"/>
        <v/>
      </c>
      <c r="O7222" s="60" t="str">
        <f t="shared" si="450"/>
        <v/>
      </c>
      <c r="P7222" s="103">
        <f t="shared" si="453"/>
        <v>13.800000000003365</v>
      </c>
      <c r="Q7222" s="58"/>
      <c r="R7222" s="58"/>
      <c r="S7222" s="102"/>
    </row>
    <row r="7223" spans="1:19" ht="12.5" customHeight="1" x14ac:dyDescent="0.35">
      <c r="A7223" s="2">
        <v>115</v>
      </c>
      <c r="B7223" s="2" t="s">
        <v>69</v>
      </c>
      <c r="C7223" s="67">
        <v>241.02969999999999</v>
      </c>
      <c r="D7223" t="s">
        <v>65</v>
      </c>
      <c r="E7223" s="2" t="s">
        <v>58</v>
      </c>
      <c r="F7223" s="2" t="s">
        <v>70</v>
      </c>
      <c r="G7223" s="2"/>
      <c r="I7223" s="60">
        <f t="shared" si="451"/>
        <v>0</v>
      </c>
      <c r="J7223" s="60">
        <f>IF(OR(I7223="",I7224="",I7225=""),"",(AVERAGEIF(A7223:A$10000,A7223,I7223:I$10000)))</f>
        <v>0</v>
      </c>
      <c r="K7223" s="60"/>
      <c r="L7223" s="55" t="str">
        <f>IF(O7223="","",A7223)</f>
        <v/>
      </c>
      <c r="M7223" s="60" t="str">
        <f>IF(O7223="","",(VLOOKUP(A7223,A7223:E14207,5,FALSE)))</f>
        <v/>
      </c>
      <c r="N7223" s="55" t="str">
        <f t="shared" si="452"/>
        <v/>
      </c>
      <c r="O7223" s="55" t="str">
        <f t="shared" si="450"/>
        <v/>
      </c>
      <c r="P7223" s="104">
        <f t="shared" si="453"/>
        <v>13.999999999981583</v>
      </c>
      <c r="Q7223" s="58"/>
      <c r="R7223" s="58"/>
      <c r="S7223" s="102"/>
    </row>
    <row r="7224" spans="1:19" ht="12.5" customHeight="1" x14ac:dyDescent="0.35">
      <c r="A7224" s="60">
        <v>115</v>
      </c>
      <c r="B7224" s="60" t="s">
        <v>69</v>
      </c>
      <c r="C7224" s="68">
        <v>241.04509999999999</v>
      </c>
      <c r="D7224" s="58" t="s">
        <v>65</v>
      </c>
      <c r="E7224" s="60" t="s">
        <v>58</v>
      </c>
      <c r="F7224" s="60" t="s">
        <v>70</v>
      </c>
      <c r="G7224" s="60"/>
      <c r="H7224" s="60"/>
      <c r="I7224" s="60">
        <f t="shared" si="451"/>
        <v>0</v>
      </c>
      <c r="J7224" s="60">
        <f>IF(OR(I7224="",I7225="",I7226=""),"",(AVERAGEIF(A7224:A$10000,A7224,I7224:I$10000)))</f>
        <v>0</v>
      </c>
      <c r="K7224" s="60"/>
      <c r="L7224" s="60" t="str">
        <f>IF(O7224="","",A7224)</f>
        <v/>
      </c>
      <c r="M7224" s="60" t="str">
        <f>IF(O7224="","",(VLOOKUP(A7224,A7224:E14208,5,FALSE)))</f>
        <v/>
      </c>
      <c r="N7224" s="60" t="str">
        <f t="shared" si="452"/>
        <v/>
      </c>
      <c r="O7224" s="60" t="str">
        <f t="shared" si="450"/>
        <v/>
      </c>
      <c r="P7224" s="103">
        <f t="shared" si="453"/>
        <v>15.399999999999636</v>
      </c>
      <c r="Q7224" s="58"/>
      <c r="R7224" s="58"/>
      <c r="S7224" s="102"/>
    </row>
    <row r="7225" spans="1:19" ht="12.5" customHeight="1" x14ac:dyDescent="0.35">
      <c r="A7225" s="2">
        <v>115</v>
      </c>
      <c r="B7225" s="2" t="s">
        <v>69</v>
      </c>
      <c r="C7225" s="67">
        <v>241.06309999999999</v>
      </c>
      <c r="D7225" t="s">
        <v>65</v>
      </c>
      <c r="E7225" s="2" t="s">
        <v>58</v>
      </c>
      <c r="F7225" s="2" t="s">
        <v>70</v>
      </c>
      <c r="G7225" s="2"/>
      <c r="I7225" s="60">
        <f t="shared" si="451"/>
        <v>0</v>
      </c>
      <c r="J7225" s="60">
        <f>IF(OR(I7225="",I7226="",I7227=""),"",(AVERAGEIF(A7225:A$10000,A7225,I7225:I$10000)))</f>
        <v>0</v>
      </c>
      <c r="K7225" s="60"/>
      <c r="L7225" s="55" t="str">
        <f>IF(O7225="","",A7225)</f>
        <v/>
      </c>
      <c r="M7225" s="60" t="str">
        <f>IF(O7225="","",(VLOOKUP(A7225,A7225:E14209,5,FALSE)))</f>
        <v/>
      </c>
      <c r="N7225" s="55" t="str">
        <f t="shared" si="452"/>
        <v/>
      </c>
      <c r="O7225" s="55" t="str">
        <f t="shared" si="450"/>
        <v/>
      </c>
      <c r="P7225" s="104">
        <f t="shared" si="453"/>
        <v>18.000000000000682</v>
      </c>
      <c r="Q7225" s="58"/>
      <c r="R7225" s="58"/>
      <c r="S7225" s="102"/>
    </row>
    <row r="7226" spans="1:19" ht="12.5" customHeight="1" x14ac:dyDescent="0.35">
      <c r="A7226" s="60">
        <v>115</v>
      </c>
      <c r="B7226" s="60" t="s">
        <v>69</v>
      </c>
      <c r="C7226" s="68">
        <v>241.0789</v>
      </c>
      <c r="D7226" s="58" t="s">
        <v>65</v>
      </c>
      <c r="E7226" s="60" t="s">
        <v>58</v>
      </c>
      <c r="F7226" s="60" t="s">
        <v>70</v>
      </c>
      <c r="G7226" s="60"/>
      <c r="H7226" s="60"/>
      <c r="I7226" s="60">
        <f t="shared" si="451"/>
        <v>0</v>
      </c>
      <c r="J7226" s="60">
        <f>IF(OR(I7226="",I7227="",I7228=""),"",(AVERAGEIF(A7226:A$10000,A7226,I7226:I$10000)))</f>
        <v>0</v>
      </c>
      <c r="K7226" s="60"/>
      <c r="L7226" s="60" t="str">
        <f>IF(O7226="","",A7226)</f>
        <v/>
      </c>
      <c r="M7226" s="60" t="str">
        <f>IF(O7226="","",(VLOOKUP(A7226,A7226:E14210,5,FALSE)))</f>
        <v/>
      </c>
      <c r="N7226" s="60" t="str">
        <f t="shared" si="452"/>
        <v/>
      </c>
      <c r="O7226" s="60" t="str">
        <f t="shared" si="450"/>
        <v/>
      </c>
      <c r="P7226" s="103">
        <f t="shared" si="453"/>
        <v>15.800000000012915</v>
      </c>
      <c r="Q7226" s="58"/>
      <c r="R7226" s="58"/>
      <c r="S7226" s="102"/>
    </row>
    <row r="7227" spans="1:19" ht="12.5" customHeight="1" x14ac:dyDescent="0.35">
      <c r="A7227" s="2">
        <v>115</v>
      </c>
      <c r="B7227" s="2" t="s">
        <v>69</v>
      </c>
      <c r="C7227" s="67">
        <v>241.09370000000001</v>
      </c>
      <c r="D7227" t="s">
        <v>65</v>
      </c>
      <c r="E7227" s="2" t="s">
        <v>58</v>
      </c>
      <c r="F7227" s="2" t="s">
        <v>70</v>
      </c>
      <c r="G7227" s="2"/>
      <c r="I7227" s="60">
        <f t="shared" si="451"/>
        <v>0</v>
      </c>
      <c r="J7227" s="60">
        <f>IF(OR(I7227="",I7228="",I7229=""),"",(AVERAGEIF(A7227:A$10000,A7227,I7227:I$10000)))</f>
        <v>0</v>
      </c>
      <c r="K7227" s="60"/>
      <c r="L7227" s="55" t="str">
        <f>IF(O7227="","",A7227)</f>
        <v/>
      </c>
      <c r="M7227" s="60" t="str">
        <f>IF(O7227="","",(VLOOKUP(A7227,A7227:E14211,5,FALSE)))</f>
        <v/>
      </c>
      <c r="N7227" s="55" t="str">
        <f t="shared" si="452"/>
        <v/>
      </c>
      <c r="O7227" s="55" t="str">
        <f t="shared" si="450"/>
        <v/>
      </c>
      <c r="P7227" s="104">
        <f t="shared" si="453"/>
        <v>14.80000000000814</v>
      </c>
      <c r="Q7227" s="58"/>
      <c r="R7227" s="58"/>
      <c r="S7227" s="102"/>
    </row>
    <row r="7228" spans="1:19" ht="12.5" customHeight="1" x14ac:dyDescent="0.35">
      <c r="A7228" s="60">
        <v>115</v>
      </c>
      <c r="B7228" s="60" t="s">
        <v>69</v>
      </c>
      <c r="C7228" s="68">
        <v>241.108</v>
      </c>
      <c r="D7228" s="58" t="s">
        <v>65</v>
      </c>
      <c r="E7228" s="60" t="s">
        <v>58</v>
      </c>
      <c r="F7228" s="60" t="s">
        <v>70</v>
      </c>
      <c r="G7228" s="60"/>
      <c r="H7228" s="60"/>
      <c r="I7228" s="60">
        <f t="shared" si="451"/>
        <v>0</v>
      </c>
      <c r="J7228" s="60">
        <f>IF(OR(I7228="",I7229="",I7230=""),"",(AVERAGEIF(A7228:A$10000,A7228,I7228:I$10000)))</f>
        <v>0</v>
      </c>
      <c r="K7228" s="60"/>
      <c r="L7228" s="60" t="str">
        <f>IF(O7228="","",A7228)</f>
        <v/>
      </c>
      <c r="M7228" s="60" t="str">
        <f>IF(O7228="","",(VLOOKUP(A7228,A7228:E14212,5,FALSE)))</f>
        <v/>
      </c>
      <c r="N7228" s="60" t="str">
        <f t="shared" si="452"/>
        <v/>
      </c>
      <c r="O7228" s="60" t="str">
        <f t="shared" si="450"/>
        <v/>
      </c>
      <c r="P7228" s="103">
        <f t="shared" si="453"/>
        <v>14.299999999991542</v>
      </c>
      <c r="Q7228" s="58"/>
      <c r="R7228" s="58"/>
      <c r="S7228" s="102"/>
    </row>
    <row r="7229" spans="1:19" ht="12.5" customHeight="1" x14ac:dyDescent="0.35">
      <c r="A7229" s="2">
        <v>115</v>
      </c>
      <c r="B7229" s="2" t="s">
        <v>69</v>
      </c>
      <c r="C7229" s="67">
        <v>241.12200000000001</v>
      </c>
      <c r="D7229" t="s">
        <v>65</v>
      </c>
      <c r="E7229" s="2" t="s">
        <v>58</v>
      </c>
      <c r="F7229" s="2" t="s">
        <v>70</v>
      </c>
      <c r="G7229" s="2"/>
      <c r="I7229" s="60">
        <f t="shared" si="451"/>
        <v>0</v>
      </c>
      <c r="J7229" s="60">
        <f>IF(OR(I7229="",I7230="",I7231=""),"",(AVERAGEIF(A7229:A$10000,A7229,I7229:I$10000)))</f>
        <v>0</v>
      </c>
      <c r="K7229" s="60"/>
      <c r="L7229" s="55" t="str">
        <f>IF(O7229="","",A7229)</f>
        <v/>
      </c>
      <c r="M7229" s="60" t="str">
        <f>IF(O7229="","",(VLOOKUP(A7229,A7229:E14213,5,FALSE)))</f>
        <v/>
      </c>
      <c r="N7229" s="55" t="str">
        <f t="shared" si="452"/>
        <v/>
      </c>
      <c r="O7229" s="55" t="str">
        <f t="shared" si="450"/>
        <v/>
      </c>
      <c r="P7229" s="104">
        <f t="shared" si="453"/>
        <v>14.000000000010004</v>
      </c>
      <c r="Q7229" s="58"/>
      <c r="R7229" s="58"/>
      <c r="S7229" s="102"/>
    </row>
    <row r="7230" spans="1:19" ht="12.5" customHeight="1" x14ac:dyDescent="0.35">
      <c r="A7230" s="60">
        <v>115</v>
      </c>
      <c r="B7230" s="60" t="s">
        <v>69</v>
      </c>
      <c r="C7230" s="68">
        <v>241.13679999999999</v>
      </c>
      <c r="D7230" s="58" t="s">
        <v>65</v>
      </c>
      <c r="E7230" s="60" t="s">
        <v>58</v>
      </c>
      <c r="F7230" s="60" t="s">
        <v>70</v>
      </c>
      <c r="G7230" s="60"/>
      <c r="H7230" s="60"/>
      <c r="I7230" s="60">
        <f t="shared" si="451"/>
        <v>0</v>
      </c>
      <c r="J7230" s="60">
        <f>IF(OR(I7230="",I7231="",I7232=""),"",(AVERAGEIF(A7230:A$10000,A7230,I7230:I$10000)))</f>
        <v>0</v>
      </c>
      <c r="K7230" s="60"/>
      <c r="L7230" s="60" t="str">
        <f>IF(O7230="","",A7230)</f>
        <v/>
      </c>
      <c r="M7230" s="60" t="str">
        <f>IF(O7230="","",(VLOOKUP(A7230,A7230:E14214,5,FALSE)))</f>
        <v/>
      </c>
      <c r="N7230" s="60" t="str">
        <f t="shared" si="452"/>
        <v/>
      </c>
      <c r="O7230" s="60" t="str">
        <f t="shared" si="450"/>
        <v/>
      </c>
      <c r="P7230" s="103">
        <f t="shared" si="453"/>
        <v>14.799999999979718</v>
      </c>
      <c r="Q7230" s="58"/>
      <c r="R7230" s="58"/>
      <c r="S7230" s="102"/>
    </row>
    <row r="7231" spans="1:19" ht="12.5" customHeight="1" x14ac:dyDescent="0.35">
      <c r="A7231" s="2">
        <v>115</v>
      </c>
      <c r="B7231" s="2" t="s">
        <v>69</v>
      </c>
      <c r="C7231" s="67">
        <v>241.15090000000001</v>
      </c>
      <c r="D7231" t="s">
        <v>65</v>
      </c>
      <c r="E7231" s="2" t="s">
        <v>58</v>
      </c>
      <c r="F7231" s="2" t="s">
        <v>70</v>
      </c>
      <c r="G7231" s="2"/>
      <c r="I7231" s="60">
        <f t="shared" si="451"/>
        <v>0</v>
      </c>
      <c r="J7231" s="60">
        <f>IF(OR(I7231="",I7232="",I7233=""),"",(AVERAGEIF(A7231:A$10000,A7231,I7231:I$10000)))</f>
        <v>0</v>
      </c>
      <c r="K7231" s="60"/>
      <c r="L7231" s="55" t="str">
        <f>IF(O7231="","",A7231)</f>
        <v/>
      </c>
      <c r="M7231" s="60" t="str">
        <f>IF(O7231="","",(VLOOKUP(A7231,A7231:E14215,5,FALSE)))</f>
        <v/>
      </c>
      <c r="N7231" s="55" t="str">
        <f t="shared" si="452"/>
        <v/>
      </c>
      <c r="O7231" s="55" t="str">
        <f t="shared" si="450"/>
        <v/>
      </c>
      <c r="P7231" s="104">
        <f t="shared" si="453"/>
        <v>14.100000000013324</v>
      </c>
      <c r="Q7231" s="58"/>
      <c r="R7231" s="58"/>
      <c r="S7231" s="102"/>
    </row>
    <row r="7232" spans="1:19" ht="12.5" customHeight="1" x14ac:dyDescent="0.35">
      <c r="A7232" s="60">
        <v>115</v>
      </c>
      <c r="B7232" s="60" t="s">
        <v>69</v>
      </c>
      <c r="C7232" s="68">
        <v>241.16540000000001</v>
      </c>
      <c r="D7232" s="58" t="s">
        <v>65</v>
      </c>
      <c r="E7232" s="60" t="s">
        <v>58</v>
      </c>
      <c r="F7232" s="60" t="s">
        <v>70</v>
      </c>
      <c r="G7232" s="60"/>
      <c r="H7232" s="60"/>
      <c r="I7232" s="60">
        <f t="shared" si="451"/>
        <v>0</v>
      </c>
      <c r="J7232" s="60">
        <f>IF(OR(I7232="",I7233="",I7234=""),"",(AVERAGEIF(A7232:A$10000,A7232,I7232:I$10000)))</f>
        <v>0</v>
      </c>
      <c r="K7232" s="60"/>
      <c r="L7232" s="60" t="str">
        <f>IF(O7232="","",A7232)</f>
        <v/>
      </c>
      <c r="M7232" s="60" t="str">
        <f>IF(O7232="","",(VLOOKUP(A7232,A7232:E14216,5,FALSE)))</f>
        <v/>
      </c>
      <c r="N7232" s="60" t="str">
        <f t="shared" si="452"/>
        <v/>
      </c>
      <c r="O7232" s="60" t="str">
        <f t="shared" si="450"/>
        <v/>
      </c>
      <c r="P7232" s="103">
        <f t="shared" si="453"/>
        <v>14.499999999998181</v>
      </c>
      <c r="Q7232" s="58"/>
      <c r="R7232" s="58"/>
      <c r="S7232" s="102"/>
    </row>
    <row r="7233" spans="1:19" ht="12.5" customHeight="1" x14ac:dyDescent="0.35">
      <c r="A7233" s="2">
        <v>115</v>
      </c>
      <c r="B7233" s="2" t="s">
        <v>69</v>
      </c>
      <c r="C7233" s="67">
        <v>241.18610000000001</v>
      </c>
      <c r="D7233" t="s">
        <v>65</v>
      </c>
      <c r="E7233" s="2" t="s">
        <v>58</v>
      </c>
      <c r="F7233" s="2" t="s">
        <v>70</v>
      </c>
      <c r="G7233" s="2"/>
      <c r="I7233" s="60">
        <f t="shared" si="451"/>
        <v>0</v>
      </c>
      <c r="J7233" s="60">
        <f>IF(OR(I7233="",I7234="",I7235=""),"",(AVERAGEIF(A7233:A$10000,A7233,I7233:I$10000)))</f>
        <v>0</v>
      </c>
      <c r="K7233" s="60"/>
      <c r="L7233" s="55" t="str">
        <f>IF(O7233="","",A7233)</f>
        <v/>
      </c>
      <c r="M7233" s="60" t="str">
        <f>IF(O7233="","",(VLOOKUP(A7233,A7233:E14217,5,FALSE)))</f>
        <v/>
      </c>
      <c r="N7233" s="55" t="str">
        <f t="shared" si="452"/>
        <v/>
      </c>
      <c r="O7233" s="55" t="str">
        <f t="shared" si="450"/>
        <v/>
      </c>
      <c r="P7233" s="104">
        <f t="shared" si="453"/>
        <v>20.700000000005048</v>
      </c>
      <c r="Q7233" s="58"/>
      <c r="R7233" s="58"/>
      <c r="S7233" s="102"/>
    </row>
    <row r="7234" spans="1:19" ht="12.5" customHeight="1" x14ac:dyDescent="0.35">
      <c r="A7234" s="60">
        <v>115</v>
      </c>
      <c r="B7234" s="60" t="s">
        <v>69</v>
      </c>
      <c r="C7234" s="68">
        <v>241.2012</v>
      </c>
      <c r="D7234" s="58" t="s">
        <v>65</v>
      </c>
      <c r="E7234" s="60" t="s">
        <v>58</v>
      </c>
      <c r="F7234" s="60" t="s">
        <v>70</v>
      </c>
      <c r="G7234" s="60"/>
      <c r="H7234" s="60"/>
      <c r="I7234" s="60">
        <f t="shared" si="451"/>
        <v>0</v>
      </c>
      <c r="J7234" s="60">
        <f>IF(OR(I7234="",I7235="",I7236=""),"",(AVERAGEIF(A7234:A$10000,A7234,I7234:I$10000)))</f>
        <v>0</v>
      </c>
      <c r="K7234" s="60"/>
      <c r="L7234" s="60" t="str">
        <f>IF(O7234="","",A7234)</f>
        <v/>
      </c>
      <c r="M7234" s="60" t="str">
        <f>IF(O7234="","",(VLOOKUP(A7234,A7234:E14218,5,FALSE)))</f>
        <v/>
      </c>
      <c r="N7234" s="60" t="str">
        <f t="shared" si="452"/>
        <v/>
      </c>
      <c r="O7234" s="60" t="str">
        <f t="shared" si="450"/>
        <v/>
      </c>
      <c r="P7234" s="103">
        <f t="shared" si="453"/>
        <v>15.099999999989677</v>
      </c>
      <c r="Q7234" s="58"/>
      <c r="R7234" s="58"/>
      <c r="S7234" s="102"/>
    </row>
    <row r="7235" spans="1:19" ht="12.5" customHeight="1" x14ac:dyDescent="0.35">
      <c r="A7235" s="2">
        <v>115</v>
      </c>
      <c r="B7235" s="2" t="s">
        <v>69</v>
      </c>
      <c r="C7235" s="67">
        <v>241.2157</v>
      </c>
      <c r="D7235" t="s">
        <v>65</v>
      </c>
      <c r="E7235" s="2" t="s">
        <v>58</v>
      </c>
      <c r="F7235" s="2" t="s">
        <v>70</v>
      </c>
      <c r="G7235" s="2"/>
      <c r="I7235" s="60">
        <f t="shared" si="451"/>
        <v>0</v>
      </c>
      <c r="J7235" s="60">
        <f>IF(OR(I7235="",I7236="",I7237=""),"",(AVERAGEIF(A7235:A$10000,A7235,I7235:I$10000)))</f>
        <v>0</v>
      </c>
      <c r="K7235" s="60"/>
      <c r="L7235" s="55" t="str">
        <f>IF(O7235="","",A7235)</f>
        <v/>
      </c>
      <c r="M7235" s="60" t="str">
        <f>IF(O7235="","",(VLOOKUP(A7235,A7235:E14219,5,FALSE)))</f>
        <v/>
      </c>
      <c r="N7235" s="55" t="str">
        <f t="shared" si="452"/>
        <v/>
      </c>
      <c r="O7235" s="55" t="str">
        <f t="shared" si="450"/>
        <v/>
      </c>
      <c r="P7235" s="104">
        <f t="shared" si="453"/>
        <v>14.499999999998181</v>
      </c>
      <c r="Q7235" s="58"/>
      <c r="R7235" s="58"/>
      <c r="S7235" s="102"/>
    </row>
    <row r="7236" spans="1:19" ht="12.5" customHeight="1" x14ac:dyDescent="0.35">
      <c r="A7236" s="60">
        <v>115</v>
      </c>
      <c r="B7236" s="60" t="s">
        <v>69</v>
      </c>
      <c r="C7236" s="68">
        <v>241.22980000000001</v>
      </c>
      <c r="D7236" s="58" t="s">
        <v>65</v>
      </c>
      <c r="E7236" s="60" t="s">
        <v>58</v>
      </c>
      <c r="F7236" s="60" t="s">
        <v>70</v>
      </c>
      <c r="G7236" s="60"/>
      <c r="H7236" s="60"/>
      <c r="I7236" s="60">
        <f t="shared" si="451"/>
        <v>0</v>
      </c>
      <c r="J7236" s="60">
        <f>IF(OR(I7236="",I7237="",I7238=""),"",(AVERAGEIF(A7236:A$10000,A7236,I7236:I$10000)))</f>
        <v>0</v>
      </c>
      <c r="K7236" s="60"/>
      <c r="L7236" s="60" t="str">
        <f>IF(O7236="","",A7236)</f>
        <v/>
      </c>
      <c r="M7236" s="60" t="str">
        <f>IF(O7236="","",(VLOOKUP(A7236,A7236:E14220,5,FALSE)))</f>
        <v/>
      </c>
      <c r="N7236" s="60" t="str">
        <f t="shared" si="452"/>
        <v/>
      </c>
      <c r="O7236" s="60" t="str">
        <f t="shared" si="450"/>
        <v/>
      </c>
      <c r="P7236" s="103">
        <f t="shared" si="453"/>
        <v>14.100000000013324</v>
      </c>
      <c r="Q7236" s="58"/>
      <c r="R7236" s="58"/>
      <c r="S7236" s="102"/>
    </row>
    <row r="7237" spans="1:19" ht="12.5" customHeight="1" x14ac:dyDescent="0.35">
      <c r="A7237" s="2">
        <v>115</v>
      </c>
      <c r="B7237" s="2" t="s">
        <v>69</v>
      </c>
      <c r="C7237" s="67">
        <v>241.24459999999999</v>
      </c>
      <c r="D7237" t="s">
        <v>65</v>
      </c>
      <c r="E7237" s="2" t="s">
        <v>58</v>
      </c>
      <c r="F7237" s="2" t="s">
        <v>70</v>
      </c>
      <c r="G7237" s="2"/>
      <c r="I7237" s="60">
        <f t="shared" si="451"/>
        <v>0</v>
      </c>
      <c r="J7237" s="60">
        <f>IF(OR(I7237="",I7238="",I7239=""),"",(AVERAGEIF(A7237:A$10000,A7237,I7237:I$10000)))</f>
        <v>0</v>
      </c>
      <c r="K7237" s="60"/>
      <c r="L7237" s="55" t="str">
        <f>IF(O7237="","",A7237)</f>
        <v/>
      </c>
      <c r="M7237" s="60" t="str">
        <f>IF(O7237="","",(VLOOKUP(A7237,A7237:E14221,5,FALSE)))</f>
        <v/>
      </c>
      <c r="N7237" s="55" t="str">
        <f t="shared" si="452"/>
        <v/>
      </c>
      <c r="O7237" s="55" t="str">
        <f t="shared" si="450"/>
        <v/>
      </c>
      <c r="P7237" s="104">
        <f t="shared" si="453"/>
        <v>14.799999999979718</v>
      </c>
      <c r="Q7237" s="58"/>
      <c r="R7237" s="58"/>
      <c r="S7237" s="102"/>
    </row>
    <row r="7238" spans="1:19" ht="12.5" customHeight="1" x14ac:dyDescent="0.35">
      <c r="A7238" s="60">
        <v>115</v>
      </c>
      <c r="B7238" s="60" t="s">
        <v>69</v>
      </c>
      <c r="C7238" s="68">
        <v>241.2593</v>
      </c>
      <c r="D7238" s="58" t="s">
        <v>65</v>
      </c>
      <c r="E7238" s="60" t="s">
        <v>58</v>
      </c>
      <c r="F7238" s="60" t="s">
        <v>70</v>
      </c>
      <c r="G7238" s="60"/>
      <c r="H7238" s="60"/>
      <c r="I7238" s="60">
        <f t="shared" si="451"/>
        <v>0</v>
      </c>
      <c r="J7238" s="60">
        <f>IF(OR(I7238="",I7239="",I7240=""),"",(AVERAGEIF(A7238:A$10000,A7238,I7238:I$10000)))</f>
        <v>0</v>
      </c>
      <c r="K7238" s="60"/>
      <c r="L7238" s="60" t="str">
        <f>IF(O7238="","",A7238)</f>
        <v/>
      </c>
      <c r="M7238" s="60" t="str">
        <f>IF(O7238="","",(VLOOKUP(A7238,A7238:E14222,5,FALSE)))</f>
        <v/>
      </c>
      <c r="N7238" s="60" t="str">
        <f t="shared" si="452"/>
        <v/>
      </c>
      <c r="O7238" s="60" t="str">
        <f t="shared" si="450"/>
        <v/>
      </c>
      <c r="P7238" s="103">
        <f t="shared" si="453"/>
        <v>14.70000000000482</v>
      </c>
      <c r="Q7238" s="58"/>
      <c r="R7238" s="58"/>
      <c r="S7238" s="102"/>
    </row>
    <row r="7239" spans="1:19" ht="12.5" customHeight="1" x14ac:dyDescent="0.35">
      <c r="A7239" s="2">
        <v>115</v>
      </c>
      <c r="B7239" s="2" t="s">
        <v>69</v>
      </c>
      <c r="C7239" s="67">
        <v>241.2731</v>
      </c>
      <c r="D7239" t="s">
        <v>65</v>
      </c>
      <c r="E7239" s="2" t="s">
        <v>58</v>
      </c>
      <c r="F7239" s="2" t="s">
        <v>70</v>
      </c>
      <c r="G7239" s="2"/>
      <c r="I7239" s="60">
        <f t="shared" si="451"/>
        <v>0</v>
      </c>
      <c r="J7239" s="60">
        <f>IF(OR(I7239="",I7240="",I7241=""),"",(AVERAGEIF(A7239:A$10000,A7239,I7239:I$10000)))</f>
        <v>0</v>
      </c>
      <c r="K7239" s="60"/>
      <c r="L7239" s="55" t="str">
        <f>IF(O7239="","",A7239)</f>
        <v/>
      </c>
      <c r="M7239" s="60" t="str">
        <f>IF(O7239="","",(VLOOKUP(A7239,A7239:E14223,5,FALSE)))</f>
        <v/>
      </c>
      <c r="N7239" s="55" t="str">
        <f t="shared" si="452"/>
        <v/>
      </c>
      <c r="O7239" s="55" t="str">
        <f t="shared" si="450"/>
        <v/>
      </c>
      <c r="P7239" s="104">
        <f t="shared" si="453"/>
        <v>13.800000000003365</v>
      </c>
      <c r="Q7239" s="58"/>
      <c r="R7239" s="58"/>
      <c r="S7239" s="102"/>
    </row>
    <row r="7240" spans="1:19" ht="12.5" customHeight="1" x14ac:dyDescent="0.35">
      <c r="A7240" s="60">
        <v>115</v>
      </c>
      <c r="B7240" s="60" t="s">
        <v>69</v>
      </c>
      <c r="C7240" s="68">
        <v>241.28800000000001</v>
      </c>
      <c r="D7240" s="58" t="s">
        <v>65</v>
      </c>
      <c r="E7240" s="60" t="s">
        <v>58</v>
      </c>
      <c r="F7240" s="60" t="s">
        <v>70</v>
      </c>
      <c r="G7240" s="60"/>
      <c r="H7240" s="60"/>
      <c r="I7240" s="60">
        <f t="shared" si="451"/>
        <v>0</v>
      </c>
      <c r="J7240" s="60">
        <f>IF(OR(I7240="",I7241="",I7242=""),"",(AVERAGEIF(A7240:A$10000,A7240,I7240:I$10000)))</f>
        <v>0</v>
      </c>
      <c r="K7240" s="60"/>
      <c r="L7240" s="60" t="str">
        <f>IF(O7240="","",A7240)</f>
        <v/>
      </c>
      <c r="M7240" s="60" t="str">
        <f>IF(O7240="","",(VLOOKUP(A7240,A7240:E14224,5,FALSE)))</f>
        <v/>
      </c>
      <c r="N7240" s="60" t="str">
        <f t="shared" si="452"/>
        <v/>
      </c>
      <c r="O7240" s="60" t="str">
        <f t="shared" si="450"/>
        <v/>
      </c>
      <c r="P7240" s="103">
        <f t="shared" si="453"/>
        <v>14.90000000001146</v>
      </c>
      <c r="Q7240" s="58"/>
      <c r="R7240" s="58"/>
      <c r="S7240" s="102"/>
    </row>
    <row r="7241" spans="1:19" ht="12.5" customHeight="1" x14ac:dyDescent="0.35">
      <c r="A7241" s="2">
        <v>115</v>
      </c>
      <c r="B7241" s="2" t="s">
        <v>69</v>
      </c>
      <c r="C7241" s="67">
        <v>241.30240000000001</v>
      </c>
      <c r="D7241" t="s">
        <v>65</v>
      </c>
      <c r="E7241" s="2" t="s">
        <v>58</v>
      </c>
      <c r="F7241" s="2" t="s">
        <v>70</v>
      </c>
      <c r="G7241" s="2"/>
      <c r="I7241" s="60">
        <f t="shared" si="451"/>
        <v>0</v>
      </c>
      <c r="J7241" s="60">
        <f>IF(OR(I7241="",I7242="",I7243=""),"",(AVERAGEIF(A7241:A$10000,A7241,I7241:I$10000)))</f>
        <v>0</v>
      </c>
      <c r="K7241" s="60"/>
      <c r="L7241" s="55" t="str">
        <f>IF(O7241="","",A7241)</f>
        <v/>
      </c>
      <c r="M7241" s="60" t="str">
        <f>IF(O7241="","",(VLOOKUP(A7241,A7241:E14225,5,FALSE)))</f>
        <v/>
      </c>
      <c r="N7241" s="55" t="str">
        <f t="shared" si="452"/>
        <v/>
      </c>
      <c r="O7241" s="55" t="str">
        <f t="shared" si="450"/>
        <v/>
      </c>
      <c r="P7241" s="104">
        <f t="shared" si="453"/>
        <v>14.399999999994861</v>
      </c>
      <c r="Q7241" s="58"/>
      <c r="R7241" s="58"/>
      <c r="S7241" s="102"/>
    </row>
    <row r="7242" spans="1:19" ht="12.5" customHeight="1" x14ac:dyDescent="0.35">
      <c r="A7242" s="60">
        <v>115</v>
      </c>
      <c r="B7242" s="60" t="s">
        <v>69</v>
      </c>
      <c r="C7242" s="68">
        <v>241.31700000000001</v>
      </c>
      <c r="D7242" s="58" t="s">
        <v>65</v>
      </c>
      <c r="E7242" s="60" t="s">
        <v>58</v>
      </c>
      <c r="F7242" s="60" t="s">
        <v>70</v>
      </c>
      <c r="G7242" s="60"/>
      <c r="H7242" s="60"/>
      <c r="I7242" s="60">
        <f t="shared" si="451"/>
        <v>0</v>
      </c>
      <c r="J7242" s="60">
        <f>IF(OR(I7242="",I7243="",I7244=""),"",(AVERAGEIF(A7242:A$10000,A7242,I7242:I$10000)))</f>
        <v>0</v>
      </c>
      <c r="K7242" s="60"/>
      <c r="L7242" s="60" t="str">
        <f>IF(O7242="","",A7242)</f>
        <v/>
      </c>
      <c r="M7242" s="60" t="str">
        <f>IF(O7242="","",(VLOOKUP(A7242,A7242:E14226,5,FALSE)))</f>
        <v/>
      </c>
      <c r="N7242" s="60" t="str">
        <f t="shared" si="452"/>
        <v/>
      </c>
      <c r="O7242" s="60" t="str">
        <f t="shared" si="450"/>
        <v/>
      </c>
      <c r="P7242" s="103">
        <f t="shared" si="453"/>
        <v>14.600000000001501</v>
      </c>
      <c r="Q7242" s="58"/>
      <c r="R7242" s="58"/>
      <c r="S7242" s="102"/>
    </row>
    <row r="7243" spans="1:19" ht="12.5" customHeight="1" x14ac:dyDescent="0.35">
      <c r="A7243" s="2">
        <v>115</v>
      </c>
      <c r="B7243" s="2" t="s">
        <v>69</v>
      </c>
      <c r="C7243" s="67">
        <v>241.33150000000001</v>
      </c>
      <c r="D7243" t="s">
        <v>65</v>
      </c>
      <c r="E7243" s="2" t="s">
        <v>58</v>
      </c>
      <c r="F7243" s="2" t="s">
        <v>70</v>
      </c>
      <c r="G7243" s="2"/>
      <c r="I7243" s="60">
        <f t="shared" si="451"/>
        <v>0</v>
      </c>
      <c r="J7243" s="60">
        <f>IF(OR(I7243="",I7244="",I7245=""),"",(AVERAGEIF(A7243:A$10000,A7243,I7243:I$10000)))</f>
        <v>0</v>
      </c>
      <c r="K7243" s="60"/>
      <c r="L7243" s="55" t="str">
        <f>IF(O7243="","",A7243)</f>
        <v/>
      </c>
      <c r="M7243" s="60" t="str">
        <f>IF(O7243="","",(VLOOKUP(A7243,A7243:E14227,5,FALSE)))</f>
        <v/>
      </c>
      <c r="N7243" s="55" t="str">
        <f t="shared" si="452"/>
        <v/>
      </c>
      <c r="O7243" s="55" t="str">
        <f t="shared" si="450"/>
        <v/>
      </c>
      <c r="P7243" s="104">
        <f t="shared" si="453"/>
        <v>14.499999999998181</v>
      </c>
      <c r="Q7243" s="58"/>
      <c r="R7243" s="58"/>
      <c r="S7243" s="102"/>
    </row>
    <row r="7244" spans="1:19" ht="12.5" customHeight="1" x14ac:dyDescent="0.35">
      <c r="A7244" s="60">
        <v>115</v>
      </c>
      <c r="B7244" s="60" t="s">
        <v>69</v>
      </c>
      <c r="C7244" s="68">
        <v>241.34549999999999</v>
      </c>
      <c r="D7244" s="58" t="s">
        <v>65</v>
      </c>
      <c r="E7244" s="60" t="s">
        <v>58</v>
      </c>
      <c r="F7244" s="60" t="s">
        <v>70</v>
      </c>
      <c r="G7244" s="60"/>
      <c r="H7244" s="60"/>
      <c r="I7244" s="60">
        <f t="shared" si="451"/>
        <v>0</v>
      </c>
      <c r="J7244" s="60">
        <f>IF(OR(I7244="",I7245="",I7246=""),"",(AVERAGEIF(A7244:A$10000,A7244,I7244:I$10000)))</f>
        <v>0</v>
      </c>
      <c r="K7244" s="60"/>
      <c r="L7244" s="60" t="str">
        <f>IF(O7244="","",A7244)</f>
        <v/>
      </c>
      <c r="M7244" s="60" t="str">
        <f>IF(O7244="","",(VLOOKUP(A7244,A7244:E14228,5,FALSE)))</f>
        <v/>
      </c>
      <c r="N7244" s="60" t="str">
        <f t="shared" si="452"/>
        <v/>
      </c>
      <c r="O7244" s="60" t="str">
        <f t="shared" ref="O7244:O7307" si="454">IF(J7244="","",IF(AND(J7243="",J7242="",J7241=""),C7244,""))</f>
        <v/>
      </c>
      <c r="P7244" s="103">
        <f t="shared" si="453"/>
        <v>13.999999999981583</v>
      </c>
      <c r="Q7244" s="58"/>
      <c r="R7244" s="58"/>
      <c r="S7244" s="102"/>
    </row>
    <row r="7245" spans="1:19" ht="12.5" customHeight="1" x14ac:dyDescent="0.35">
      <c r="A7245" s="2">
        <v>115</v>
      </c>
      <c r="B7245" s="2" t="s">
        <v>69</v>
      </c>
      <c r="C7245" s="67">
        <v>241.36</v>
      </c>
      <c r="D7245" t="s">
        <v>65</v>
      </c>
      <c r="E7245" s="2" t="s">
        <v>58</v>
      </c>
      <c r="F7245" s="2" t="s">
        <v>70</v>
      </c>
      <c r="G7245" s="2"/>
      <c r="I7245" s="60">
        <f t="shared" si="451"/>
        <v>0</v>
      </c>
      <c r="J7245" s="60">
        <f>IF(OR(I7245="",I7246="",I7247=""),"",(AVERAGEIF(A7245:A$10000,A7245,I7245:I$10000)))</f>
        <v>0</v>
      </c>
      <c r="K7245" s="60"/>
      <c r="L7245" s="55" t="str">
        <f>IF(O7245="","",A7245)</f>
        <v/>
      </c>
      <c r="M7245" s="60" t="str">
        <f>IF(O7245="","",(VLOOKUP(A7245,A7245:E14229,5,FALSE)))</f>
        <v/>
      </c>
      <c r="N7245" s="55" t="str">
        <f t="shared" si="452"/>
        <v/>
      </c>
      <c r="O7245" s="55" t="str">
        <f t="shared" si="454"/>
        <v/>
      </c>
      <c r="P7245" s="104">
        <f t="shared" si="453"/>
        <v>14.500000000026603</v>
      </c>
      <c r="Q7245" s="58"/>
      <c r="R7245" s="58"/>
      <c r="S7245" s="102"/>
    </row>
    <row r="7246" spans="1:19" ht="12.5" customHeight="1" x14ac:dyDescent="0.35">
      <c r="A7246" s="60">
        <v>115</v>
      </c>
      <c r="B7246" s="60" t="s">
        <v>69</v>
      </c>
      <c r="C7246" s="68">
        <v>241.3758</v>
      </c>
      <c r="D7246" s="58" t="s">
        <v>65</v>
      </c>
      <c r="E7246" s="60" t="s">
        <v>58</v>
      </c>
      <c r="F7246" s="60" t="s">
        <v>70</v>
      </c>
      <c r="G7246" s="60"/>
      <c r="H7246" s="60"/>
      <c r="I7246" s="60">
        <f t="shared" si="451"/>
        <v>0</v>
      </c>
      <c r="J7246" s="60">
        <f>IF(OR(I7246="",I7247="",I7248=""),"",(AVERAGEIF(A7246:A$10000,A7246,I7246:I$10000)))</f>
        <v>0</v>
      </c>
      <c r="K7246" s="60"/>
      <c r="L7246" s="60" t="str">
        <f>IF(O7246="","",A7246)</f>
        <v/>
      </c>
      <c r="M7246" s="60" t="str">
        <f>IF(O7246="","",(VLOOKUP(A7246,A7246:E14230,5,FALSE)))</f>
        <v/>
      </c>
      <c r="N7246" s="60" t="str">
        <f t="shared" si="452"/>
        <v/>
      </c>
      <c r="O7246" s="60" t="str">
        <f t="shared" si="454"/>
        <v/>
      </c>
      <c r="P7246" s="103">
        <f t="shared" si="453"/>
        <v>15.799999999984493</v>
      </c>
      <c r="Q7246" s="58"/>
      <c r="R7246" s="58"/>
      <c r="S7246" s="102"/>
    </row>
    <row r="7247" spans="1:19" ht="12.5" customHeight="1" x14ac:dyDescent="0.35">
      <c r="A7247" s="2">
        <v>115</v>
      </c>
      <c r="B7247" s="2" t="s">
        <v>69</v>
      </c>
      <c r="C7247" s="67">
        <v>241.40799999999999</v>
      </c>
      <c r="D7247" t="s">
        <v>65</v>
      </c>
      <c r="E7247" s="2" t="s">
        <v>58</v>
      </c>
      <c r="F7247" s="2" t="s">
        <v>70</v>
      </c>
      <c r="G7247" s="2"/>
      <c r="I7247" s="60">
        <f t="shared" si="451"/>
        <v>0</v>
      </c>
      <c r="J7247" s="60">
        <f>IF(OR(I7247="",I7248="",I7249=""),"",(AVERAGEIF(A7247:A$10000,A7247,I7247:I$10000)))</f>
        <v>0</v>
      </c>
      <c r="K7247" s="60"/>
      <c r="L7247" s="55" t="str">
        <f>IF(O7247="","",A7247)</f>
        <v/>
      </c>
      <c r="M7247" s="60" t="str">
        <f>IF(O7247="","",(VLOOKUP(A7247,A7247:E14231,5,FALSE)))</f>
        <v/>
      </c>
      <c r="N7247" s="55" t="str">
        <f t="shared" si="452"/>
        <v/>
      </c>
      <c r="O7247" s="55" t="str">
        <f t="shared" si="454"/>
        <v/>
      </c>
      <c r="P7247" s="104">
        <f t="shared" si="453"/>
        <v>32.199999999988904</v>
      </c>
      <c r="Q7247" s="58"/>
      <c r="R7247" s="58"/>
      <c r="S7247" s="102"/>
    </row>
    <row r="7248" spans="1:19" ht="12.5" customHeight="1" x14ac:dyDescent="0.35">
      <c r="A7248" s="60">
        <v>115</v>
      </c>
      <c r="B7248" s="60" t="s">
        <v>69</v>
      </c>
      <c r="C7248" s="68">
        <v>241.42660000000001</v>
      </c>
      <c r="D7248" s="58" t="s">
        <v>65</v>
      </c>
      <c r="E7248" s="60" t="s">
        <v>58</v>
      </c>
      <c r="F7248" s="60" t="s">
        <v>70</v>
      </c>
      <c r="G7248" s="60"/>
      <c r="H7248" s="60"/>
      <c r="I7248" s="60">
        <f t="shared" si="451"/>
        <v>0</v>
      </c>
      <c r="J7248" s="60">
        <f>IF(OR(I7248="",I7249="",I7250=""),"",(AVERAGEIF(A7248:A$10000,A7248,I7248:I$10000)))</f>
        <v>0</v>
      </c>
      <c r="K7248" s="60"/>
      <c r="L7248" s="60" t="str">
        <f>IF(O7248="","",A7248)</f>
        <v/>
      </c>
      <c r="M7248" s="60" t="str">
        <f>IF(O7248="","",(VLOOKUP(A7248,A7248:E14232,5,FALSE)))</f>
        <v/>
      </c>
      <c r="N7248" s="60" t="str">
        <f t="shared" si="452"/>
        <v/>
      </c>
      <c r="O7248" s="60" t="str">
        <f t="shared" si="454"/>
        <v/>
      </c>
      <c r="P7248" s="103">
        <f t="shared" si="453"/>
        <v>18.6000000000206</v>
      </c>
      <c r="Q7248" s="58"/>
      <c r="R7248" s="58"/>
      <c r="S7248" s="102"/>
    </row>
    <row r="7249" spans="1:19" ht="12.5" customHeight="1" x14ac:dyDescent="0.35">
      <c r="A7249" s="2">
        <v>115</v>
      </c>
      <c r="B7249" s="2" t="s">
        <v>69</v>
      </c>
      <c r="C7249" s="67">
        <v>241.44280000000001</v>
      </c>
      <c r="D7249" t="s">
        <v>65</v>
      </c>
      <c r="E7249" s="2" t="s">
        <v>58</v>
      </c>
      <c r="F7249" s="2" t="s">
        <v>70</v>
      </c>
      <c r="G7249" s="2"/>
      <c r="I7249" s="60">
        <f t="shared" ref="I7249:I7312" si="455">IF(AND(OR(G7248&gt;G$5,G7250&gt;G$5),G7249&gt;G$5),G7249,"")</f>
        <v>0</v>
      </c>
      <c r="J7249" s="60">
        <f>IF(OR(I7249="",I7250="",I7251=""),"",(AVERAGEIF(A7249:A$10000,A7249,I7249:I$10000)))</f>
        <v>0</v>
      </c>
      <c r="K7249" s="60"/>
      <c r="L7249" s="55" t="str">
        <f>IF(O7249="","",A7249)</f>
        <v/>
      </c>
      <c r="M7249" s="60" t="str">
        <f>IF(O7249="","",(VLOOKUP(A7249,A7249:E14233,5,FALSE)))</f>
        <v/>
      </c>
      <c r="N7249" s="55" t="str">
        <f t="shared" si="452"/>
        <v/>
      </c>
      <c r="O7249" s="55" t="str">
        <f t="shared" si="454"/>
        <v/>
      </c>
      <c r="P7249" s="104">
        <f t="shared" si="453"/>
        <v>16.199999999997772</v>
      </c>
      <c r="Q7249" s="58"/>
      <c r="R7249" s="58"/>
      <c r="S7249" s="102"/>
    </row>
    <row r="7250" spans="1:19" ht="12.5" customHeight="1" x14ac:dyDescent="0.35">
      <c r="A7250" s="60">
        <v>115</v>
      </c>
      <c r="B7250" s="60" t="s">
        <v>69</v>
      </c>
      <c r="C7250" s="68">
        <v>241.45769999999999</v>
      </c>
      <c r="D7250" s="58" t="s">
        <v>65</v>
      </c>
      <c r="E7250" s="60" t="s">
        <v>58</v>
      </c>
      <c r="F7250" s="60" t="s">
        <v>70</v>
      </c>
      <c r="G7250" s="60"/>
      <c r="H7250" s="60"/>
      <c r="I7250" s="60">
        <f t="shared" si="455"/>
        <v>0</v>
      </c>
      <c r="J7250" s="60">
        <f>IF(OR(I7250="",I7251="",I7252=""),"",(AVERAGEIF(A7250:A$10000,A7250,I7250:I$10000)))</f>
        <v>0</v>
      </c>
      <c r="K7250" s="60"/>
      <c r="L7250" s="60" t="str">
        <f>IF(O7250="","",A7250)</f>
        <v/>
      </c>
      <c r="M7250" s="60" t="str">
        <f>IF(O7250="","",(VLOOKUP(A7250,A7250:E14234,5,FALSE)))</f>
        <v/>
      </c>
      <c r="N7250" s="60" t="str">
        <f t="shared" ref="N7250:N7313" si="456">IF(L7250="","",I7250)</f>
        <v/>
      </c>
      <c r="O7250" s="60" t="str">
        <f t="shared" si="454"/>
        <v/>
      </c>
      <c r="P7250" s="103">
        <f t="shared" ref="P7250:P7313" si="457">IF(A7250=A7249,ABS(C7250-C7249)*1000,"")</f>
        <v>14.899999999983038</v>
      </c>
      <c r="Q7250" s="58"/>
      <c r="R7250" s="58"/>
      <c r="S7250" s="102"/>
    </row>
    <row r="7251" spans="1:19" ht="12.5" customHeight="1" x14ac:dyDescent="0.35">
      <c r="A7251" s="2">
        <v>115</v>
      </c>
      <c r="B7251" s="2" t="s">
        <v>69</v>
      </c>
      <c r="C7251" s="67">
        <v>241.47139999999999</v>
      </c>
      <c r="D7251" t="s">
        <v>65</v>
      </c>
      <c r="E7251" s="2" t="s">
        <v>58</v>
      </c>
      <c r="F7251" s="2" t="s">
        <v>70</v>
      </c>
      <c r="G7251" s="2"/>
      <c r="I7251" s="60">
        <f t="shared" si="455"/>
        <v>0</v>
      </c>
      <c r="J7251" s="60">
        <f>IF(OR(I7251="",I7252="",I7253=""),"",(AVERAGEIF(A7251:A$10000,A7251,I7251:I$10000)))</f>
        <v>0</v>
      </c>
      <c r="K7251" s="60"/>
      <c r="L7251" s="55" t="str">
        <f>IF(O7251="","",A7251)</f>
        <v/>
      </c>
      <c r="M7251" s="60" t="str">
        <f>IF(O7251="","",(VLOOKUP(A7251,A7251:E14235,5,FALSE)))</f>
        <v/>
      </c>
      <c r="N7251" s="55" t="str">
        <f t="shared" si="456"/>
        <v/>
      </c>
      <c r="O7251" s="55" t="str">
        <f t="shared" si="454"/>
        <v/>
      </c>
      <c r="P7251" s="104">
        <f t="shared" si="457"/>
        <v>13.700000000000045</v>
      </c>
      <c r="Q7251" s="58"/>
      <c r="R7251" s="58"/>
      <c r="S7251" s="102"/>
    </row>
    <row r="7252" spans="1:19" ht="12.5" customHeight="1" x14ac:dyDescent="0.35">
      <c r="A7252" s="60">
        <v>115</v>
      </c>
      <c r="B7252" s="60" t="s">
        <v>69</v>
      </c>
      <c r="C7252" s="68">
        <v>241.48599999999999</v>
      </c>
      <c r="D7252" s="58" t="s">
        <v>65</v>
      </c>
      <c r="E7252" s="60" t="s">
        <v>58</v>
      </c>
      <c r="F7252" s="60" t="s">
        <v>70</v>
      </c>
      <c r="G7252" s="60"/>
      <c r="H7252" s="60"/>
      <c r="I7252" s="60">
        <f t="shared" si="455"/>
        <v>0</v>
      </c>
      <c r="J7252" s="60">
        <f>IF(OR(I7252="",I7253="",I7254=""),"",(AVERAGEIF(A7252:A$10000,A7252,I7252:I$10000)))</f>
        <v>0</v>
      </c>
      <c r="K7252" s="60"/>
      <c r="L7252" s="60" t="str">
        <f>IF(O7252="","",A7252)</f>
        <v/>
      </c>
      <c r="M7252" s="60" t="str">
        <f>IF(O7252="","",(VLOOKUP(A7252,A7252:E14236,5,FALSE)))</f>
        <v/>
      </c>
      <c r="N7252" s="60" t="str">
        <f t="shared" si="456"/>
        <v/>
      </c>
      <c r="O7252" s="60" t="str">
        <f t="shared" si="454"/>
        <v/>
      </c>
      <c r="P7252" s="103">
        <f t="shared" si="457"/>
        <v>14.600000000001501</v>
      </c>
      <c r="Q7252" s="58"/>
      <c r="R7252" s="58"/>
      <c r="S7252" s="102"/>
    </row>
    <row r="7253" spans="1:19" ht="12.5" customHeight="1" x14ac:dyDescent="0.35">
      <c r="A7253" s="2">
        <v>115</v>
      </c>
      <c r="B7253" s="2" t="s">
        <v>69</v>
      </c>
      <c r="C7253" s="67">
        <v>241.50049999999999</v>
      </c>
      <c r="D7253" t="s">
        <v>65</v>
      </c>
      <c r="E7253" s="2" t="s">
        <v>58</v>
      </c>
      <c r="F7253" s="2" t="s">
        <v>70</v>
      </c>
      <c r="G7253" s="2"/>
      <c r="I7253" s="60">
        <f t="shared" si="455"/>
        <v>0</v>
      </c>
      <c r="J7253" s="60">
        <f>IF(OR(I7253="",I7254="",I7255=""),"",(AVERAGEIF(A7253:A$10000,A7253,I7253:I$10000)))</f>
        <v>0</v>
      </c>
      <c r="K7253" s="60"/>
      <c r="L7253" s="55" t="str">
        <f>IF(O7253="","",A7253)</f>
        <v/>
      </c>
      <c r="M7253" s="60" t="str">
        <f>IF(O7253="","",(VLOOKUP(A7253,A7253:E14237,5,FALSE)))</f>
        <v/>
      </c>
      <c r="N7253" s="55" t="str">
        <f t="shared" si="456"/>
        <v/>
      </c>
      <c r="O7253" s="55" t="str">
        <f t="shared" si="454"/>
        <v/>
      </c>
      <c r="P7253" s="104">
        <f t="shared" si="457"/>
        <v>14.499999999998181</v>
      </c>
      <c r="Q7253" s="58"/>
      <c r="R7253" s="58"/>
      <c r="S7253" s="102"/>
    </row>
    <row r="7254" spans="1:19" ht="12.5" customHeight="1" x14ac:dyDescent="0.35">
      <c r="A7254" s="60">
        <v>115</v>
      </c>
      <c r="B7254" s="60" t="s">
        <v>69</v>
      </c>
      <c r="C7254" s="68">
        <v>241.51519999999999</v>
      </c>
      <c r="D7254" s="58" t="s">
        <v>65</v>
      </c>
      <c r="E7254" s="60" t="s">
        <v>58</v>
      </c>
      <c r="F7254" s="60" t="s">
        <v>70</v>
      </c>
      <c r="G7254" s="60"/>
      <c r="H7254" s="60"/>
      <c r="I7254" s="60">
        <f t="shared" si="455"/>
        <v>0</v>
      </c>
      <c r="J7254" s="60">
        <f>IF(OR(I7254="",I7255="",I7256=""),"",(AVERAGEIF(A7254:A$10000,A7254,I7254:I$10000)))</f>
        <v>0</v>
      </c>
      <c r="K7254" s="60"/>
      <c r="L7254" s="60" t="str">
        <f>IF(O7254="","",A7254)</f>
        <v/>
      </c>
      <c r="M7254" s="60" t="str">
        <f>IF(O7254="","",(VLOOKUP(A7254,A7254:E14238,5,FALSE)))</f>
        <v/>
      </c>
      <c r="N7254" s="60" t="str">
        <f t="shared" si="456"/>
        <v/>
      </c>
      <c r="O7254" s="60" t="str">
        <f t="shared" si="454"/>
        <v/>
      </c>
      <c r="P7254" s="103">
        <f t="shared" si="457"/>
        <v>14.70000000000482</v>
      </c>
      <c r="Q7254" s="58"/>
      <c r="R7254" s="58"/>
      <c r="S7254" s="102"/>
    </row>
    <row r="7255" spans="1:19" ht="12.5" customHeight="1" x14ac:dyDescent="0.35">
      <c r="A7255" s="2">
        <v>115</v>
      </c>
      <c r="B7255" s="2" t="s">
        <v>69</v>
      </c>
      <c r="C7255" s="67">
        <v>241.52969999999999</v>
      </c>
      <c r="D7255" t="s">
        <v>65</v>
      </c>
      <c r="E7255" s="2" t="s">
        <v>58</v>
      </c>
      <c r="F7255" s="2" t="s">
        <v>70</v>
      </c>
      <c r="G7255" s="2"/>
      <c r="I7255" s="60">
        <f t="shared" si="455"/>
        <v>0</v>
      </c>
      <c r="J7255" s="60">
        <f>IF(OR(I7255="",I7256="",I7257=""),"",(AVERAGEIF(A7255:A$10000,A7255,I7255:I$10000)))</f>
        <v>0</v>
      </c>
      <c r="K7255" s="60"/>
      <c r="L7255" s="55" t="str">
        <f>IF(O7255="","",A7255)</f>
        <v/>
      </c>
      <c r="M7255" s="60" t="str">
        <f>IF(O7255="","",(VLOOKUP(A7255,A7255:E14239,5,FALSE)))</f>
        <v/>
      </c>
      <c r="N7255" s="55" t="str">
        <f t="shared" si="456"/>
        <v/>
      </c>
      <c r="O7255" s="55" t="str">
        <f t="shared" si="454"/>
        <v/>
      </c>
      <c r="P7255" s="104">
        <f t="shared" si="457"/>
        <v>14.499999999998181</v>
      </c>
      <c r="Q7255" s="58"/>
      <c r="R7255" s="58"/>
      <c r="S7255" s="102"/>
    </row>
    <row r="7256" spans="1:19" ht="12.5" customHeight="1" x14ac:dyDescent="0.35">
      <c r="A7256" s="60">
        <v>115</v>
      </c>
      <c r="B7256" s="60" t="s">
        <v>69</v>
      </c>
      <c r="C7256" s="68">
        <v>241.5446</v>
      </c>
      <c r="D7256" s="58" t="s">
        <v>65</v>
      </c>
      <c r="E7256" s="60" t="s">
        <v>58</v>
      </c>
      <c r="F7256" s="60" t="s">
        <v>70</v>
      </c>
      <c r="G7256" s="60"/>
      <c r="H7256" s="60"/>
      <c r="I7256" s="60">
        <f t="shared" si="455"/>
        <v>0</v>
      </c>
      <c r="J7256" s="60">
        <f>IF(OR(I7256="",I7257="",I7258=""),"",(AVERAGEIF(A7256:A$10000,A7256,I7256:I$10000)))</f>
        <v>0</v>
      </c>
      <c r="K7256" s="60"/>
      <c r="L7256" s="60" t="str">
        <f>IF(O7256="","",A7256)</f>
        <v/>
      </c>
      <c r="M7256" s="60" t="str">
        <f>IF(O7256="","",(VLOOKUP(A7256,A7256:E14240,5,FALSE)))</f>
        <v/>
      </c>
      <c r="N7256" s="60" t="str">
        <f t="shared" si="456"/>
        <v/>
      </c>
      <c r="O7256" s="60" t="str">
        <f t="shared" si="454"/>
        <v/>
      </c>
      <c r="P7256" s="103">
        <f t="shared" si="457"/>
        <v>14.90000000001146</v>
      </c>
      <c r="Q7256" s="58"/>
      <c r="R7256" s="58"/>
      <c r="S7256" s="102"/>
    </row>
    <row r="7257" spans="1:19" ht="12.5" customHeight="1" x14ac:dyDescent="0.35">
      <c r="A7257" s="2">
        <v>115</v>
      </c>
      <c r="B7257" s="2" t="s">
        <v>69</v>
      </c>
      <c r="C7257" s="67">
        <v>241.55950000000001</v>
      </c>
      <c r="D7257" t="s">
        <v>65</v>
      </c>
      <c r="E7257" s="2" t="s">
        <v>58</v>
      </c>
      <c r="F7257" s="2" t="s">
        <v>70</v>
      </c>
      <c r="G7257" s="2"/>
      <c r="I7257" s="60">
        <f t="shared" si="455"/>
        <v>0</v>
      </c>
      <c r="J7257" s="60">
        <f>IF(OR(I7257="",I7258="",I7259=""),"",(AVERAGEIF(A7257:A$10000,A7257,I7257:I$10000)))</f>
        <v>0</v>
      </c>
      <c r="K7257" s="60"/>
      <c r="L7257" s="55" t="str">
        <f>IF(O7257="","",A7257)</f>
        <v/>
      </c>
      <c r="M7257" s="60" t="str">
        <f>IF(O7257="","",(VLOOKUP(A7257,A7257:E14241,5,FALSE)))</f>
        <v/>
      </c>
      <c r="N7257" s="55" t="str">
        <f t="shared" si="456"/>
        <v/>
      </c>
      <c r="O7257" s="55" t="str">
        <f t="shared" si="454"/>
        <v/>
      </c>
      <c r="P7257" s="104">
        <f t="shared" si="457"/>
        <v>14.90000000001146</v>
      </c>
      <c r="Q7257" s="58"/>
      <c r="R7257" s="58"/>
      <c r="S7257" s="102"/>
    </row>
    <row r="7258" spans="1:19" ht="12.5" customHeight="1" x14ac:dyDescent="0.35">
      <c r="A7258" s="60">
        <v>115</v>
      </c>
      <c r="B7258" s="60" t="s">
        <v>69</v>
      </c>
      <c r="C7258" s="68">
        <v>241.57660000000001</v>
      </c>
      <c r="D7258" s="58" t="s">
        <v>65</v>
      </c>
      <c r="E7258" s="60" t="s">
        <v>58</v>
      </c>
      <c r="F7258" s="60" t="s">
        <v>70</v>
      </c>
      <c r="G7258" s="60"/>
      <c r="H7258" s="60"/>
      <c r="I7258" s="60">
        <f t="shared" si="455"/>
        <v>0</v>
      </c>
      <c r="J7258" s="60">
        <f>IF(OR(I7258="",I7259="",I7260=""),"",(AVERAGEIF(A7258:A$10000,A7258,I7258:I$10000)))</f>
        <v>0</v>
      </c>
      <c r="K7258" s="60"/>
      <c r="L7258" s="60" t="str">
        <f>IF(O7258="","",A7258)</f>
        <v/>
      </c>
      <c r="M7258" s="60" t="str">
        <f>IF(O7258="","",(VLOOKUP(A7258,A7258:E14242,5,FALSE)))</f>
        <v/>
      </c>
      <c r="N7258" s="60" t="str">
        <f t="shared" si="456"/>
        <v/>
      </c>
      <c r="O7258" s="60" t="str">
        <f t="shared" si="454"/>
        <v/>
      </c>
      <c r="P7258" s="103">
        <f t="shared" si="457"/>
        <v>17.099999999999227</v>
      </c>
      <c r="Q7258" s="58"/>
      <c r="R7258" s="58"/>
      <c r="S7258" s="102"/>
    </row>
    <row r="7259" spans="1:19" ht="12.5" customHeight="1" x14ac:dyDescent="0.35">
      <c r="A7259" s="2">
        <v>115</v>
      </c>
      <c r="B7259" s="2" t="s">
        <v>69</v>
      </c>
      <c r="C7259" s="67">
        <v>241.60830000000001</v>
      </c>
      <c r="D7259" t="s">
        <v>65</v>
      </c>
      <c r="E7259" s="2" t="s">
        <v>58</v>
      </c>
      <c r="F7259" s="2" t="s">
        <v>70</v>
      </c>
      <c r="G7259" s="2"/>
      <c r="I7259" s="60">
        <f t="shared" si="455"/>
        <v>0</v>
      </c>
      <c r="J7259" s="60">
        <f>IF(OR(I7259="",I7260="",I7261=""),"",(AVERAGEIF(A7259:A$10000,A7259,I7259:I$10000)))</f>
        <v>0</v>
      </c>
      <c r="K7259" s="60"/>
      <c r="L7259" s="55" t="str">
        <f>IF(O7259="","",A7259)</f>
        <v/>
      </c>
      <c r="M7259" s="60" t="str">
        <f>IF(O7259="","",(VLOOKUP(A7259,A7259:E14243,5,FALSE)))</f>
        <v/>
      </c>
      <c r="N7259" s="55" t="str">
        <f t="shared" si="456"/>
        <v/>
      </c>
      <c r="O7259" s="55" t="str">
        <f t="shared" si="454"/>
        <v/>
      </c>
      <c r="P7259" s="104">
        <f t="shared" si="457"/>
        <v>31.700000000000728</v>
      </c>
      <c r="Q7259" s="58"/>
      <c r="R7259" s="58"/>
      <c r="S7259" s="102"/>
    </row>
    <row r="7260" spans="1:19" ht="12.5" customHeight="1" x14ac:dyDescent="0.35">
      <c r="A7260" s="60">
        <v>115</v>
      </c>
      <c r="B7260" s="60" t="s">
        <v>69</v>
      </c>
      <c r="C7260" s="68">
        <v>241.62620000000001</v>
      </c>
      <c r="D7260" s="58" t="s">
        <v>65</v>
      </c>
      <c r="E7260" s="60" t="s">
        <v>58</v>
      </c>
      <c r="F7260" s="60" t="s">
        <v>70</v>
      </c>
      <c r="G7260" s="60"/>
      <c r="H7260" s="60"/>
      <c r="I7260" s="60">
        <f t="shared" si="455"/>
        <v>0</v>
      </c>
      <c r="J7260" s="60">
        <f>IF(OR(I7260="",I7261="",I7262=""),"",(AVERAGEIF(A7260:A$10000,A7260,I7260:I$10000)))</f>
        <v>0</v>
      </c>
      <c r="K7260" s="60"/>
      <c r="L7260" s="60" t="str">
        <f>IF(O7260="","",A7260)</f>
        <v/>
      </c>
      <c r="M7260" s="60" t="str">
        <f>IF(O7260="","",(VLOOKUP(A7260,A7260:E14244,5,FALSE)))</f>
        <v/>
      </c>
      <c r="N7260" s="60" t="str">
        <f t="shared" si="456"/>
        <v/>
      </c>
      <c r="O7260" s="60" t="str">
        <f t="shared" si="454"/>
        <v/>
      </c>
      <c r="P7260" s="103">
        <f t="shared" si="457"/>
        <v>17.899999999997362</v>
      </c>
      <c r="Q7260" s="58"/>
      <c r="R7260" s="58"/>
      <c r="S7260" s="102"/>
    </row>
    <row r="7261" spans="1:19" ht="12.5" customHeight="1" x14ac:dyDescent="0.35">
      <c r="A7261" s="2">
        <v>115</v>
      </c>
      <c r="B7261" s="2" t="s">
        <v>69</v>
      </c>
      <c r="C7261" s="67">
        <v>241.64019999999999</v>
      </c>
      <c r="D7261" t="s">
        <v>65</v>
      </c>
      <c r="E7261" s="2" t="s">
        <v>58</v>
      </c>
      <c r="F7261" s="2" t="s">
        <v>70</v>
      </c>
      <c r="G7261" s="2"/>
      <c r="I7261" s="60">
        <f t="shared" si="455"/>
        <v>0</v>
      </c>
      <c r="J7261" s="60">
        <f>IF(OR(I7261="",I7262="",I7263=""),"",(AVERAGEIF(A7261:A$10000,A7261,I7261:I$10000)))</f>
        <v>0</v>
      </c>
      <c r="K7261" s="60"/>
      <c r="L7261" s="55" t="str">
        <f>IF(O7261="","",A7261)</f>
        <v/>
      </c>
      <c r="M7261" s="60" t="str">
        <f>IF(O7261="","",(VLOOKUP(A7261,A7261:E14245,5,FALSE)))</f>
        <v/>
      </c>
      <c r="N7261" s="55" t="str">
        <f t="shared" si="456"/>
        <v/>
      </c>
      <c r="O7261" s="55" t="str">
        <f t="shared" si="454"/>
        <v/>
      </c>
      <c r="P7261" s="104">
        <f t="shared" si="457"/>
        <v>13.999999999981583</v>
      </c>
      <c r="Q7261" s="58"/>
      <c r="R7261" s="58"/>
      <c r="S7261" s="102"/>
    </row>
    <row r="7262" spans="1:19" ht="12.5" customHeight="1" x14ac:dyDescent="0.35">
      <c r="A7262" s="60">
        <v>115</v>
      </c>
      <c r="B7262" s="60" t="s">
        <v>69</v>
      </c>
      <c r="C7262" s="68">
        <v>241.65450000000001</v>
      </c>
      <c r="D7262" s="58" t="s">
        <v>65</v>
      </c>
      <c r="E7262" s="60" t="s">
        <v>58</v>
      </c>
      <c r="F7262" s="60" t="s">
        <v>70</v>
      </c>
      <c r="G7262" s="60"/>
      <c r="H7262" s="60"/>
      <c r="I7262" s="60">
        <f t="shared" si="455"/>
        <v>0</v>
      </c>
      <c r="J7262" s="60">
        <f>IF(OR(I7262="",I7263="",I7264=""),"",(AVERAGEIF(A7262:A$10000,A7262,I7262:I$10000)))</f>
        <v>0</v>
      </c>
      <c r="K7262" s="60"/>
      <c r="L7262" s="60" t="str">
        <f>IF(O7262="","",A7262)</f>
        <v/>
      </c>
      <c r="M7262" s="60" t="str">
        <f>IF(O7262="","",(VLOOKUP(A7262,A7262:E14246,5,FALSE)))</f>
        <v/>
      </c>
      <c r="N7262" s="60" t="str">
        <f t="shared" si="456"/>
        <v/>
      </c>
      <c r="O7262" s="60" t="str">
        <f t="shared" si="454"/>
        <v/>
      </c>
      <c r="P7262" s="103">
        <f t="shared" si="457"/>
        <v>14.300000000019963</v>
      </c>
      <c r="Q7262" s="58"/>
      <c r="R7262" s="58"/>
      <c r="S7262" s="102"/>
    </row>
    <row r="7263" spans="1:19" ht="12.5" customHeight="1" x14ac:dyDescent="0.35">
      <c r="A7263" s="2">
        <v>115</v>
      </c>
      <c r="B7263" s="2" t="s">
        <v>69</v>
      </c>
      <c r="C7263" s="67">
        <v>241.6687</v>
      </c>
      <c r="D7263" t="s">
        <v>65</v>
      </c>
      <c r="E7263" s="2" t="s">
        <v>58</v>
      </c>
      <c r="F7263" s="2" t="s">
        <v>70</v>
      </c>
      <c r="G7263" s="2"/>
      <c r="I7263" s="60">
        <f t="shared" si="455"/>
        <v>0</v>
      </c>
      <c r="J7263" s="60">
        <f>IF(OR(I7263="",I7264="",I7265=""),"",(AVERAGEIF(A7263:A$10000,A7263,I7263:I$10000)))</f>
        <v>0</v>
      </c>
      <c r="K7263" s="60"/>
      <c r="L7263" s="55" t="str">
        <f>IF(O7263="","",A7263)</f>
        <v/>
      </c>
      <c r="M7263" s="60" t="str">
        <f>IF(O7263="","",(VLOOKUP(A7263,A7263:E14247,5,FALSE)))</f>
        <v/>
      </c>
      <c r="N7263" s="55" t="str">
        <f t="shared" si="456"/>
        <v/>
      </c>
      <c r="O7263" s="55" t="str">
        <f t="shared" si="454"/>
        <v/>
      </c>
      <c r="P7263" s="104">
        <f t="shared" si="457"/>
        <v>14.199999999988222</v>
      </c>
      <c r="Q7263" s="58"/>
      <c r="R7263" s="58"/>
      <c r="S7263" s="102"/>
    </row>
    <row r="7264" spans="1:19" ht="12.5" customHeight="1" x14ac:dyDescent="0.35">
      <c r="A7264" s="60">
        <v>115</v>
      </c>
      <c r="B7264" s="60" t="s">
        <v>69</v>
      </c>
      <c r="C7264" s="68">
        <v>241.68539999999999</v>
      </c>
      <c r="D7264" s="58" t="s">
        <v>65</v>
      </c>
      <c r="E7264" s="60" t="s">
        <v>58</v>
      </c>
      <c r="F7264" s="60" t="s">
        <v>70</v>
      </c>
      <c r="G7264" s="60"/>
      <c r="H7264" s="60"/>
      <c r="I7264" s="60">
        <f t="shared" si="455"/>
        <v>0</v>
      </c>
      <c r="J7264" s="60">
        <f>IF(OR(I7264="",I7265="",I7266=""),"",(AVERAGEIF(A7264:A$10000,A7264,I7264:I$10000)))</f>
        <v>0</v>
      </c>
      <c r="K7264" s="60"/>
      <c r="L7264" s="60" t="str">
        <f>IF(O7264="","",A7264)</f>
        <v/>
      </c>
      <c r="M7264" s="60" t="str">
        <f>IF(O7264="","",(VLOOKUP(A7264,A7264:E14248,5,FALSE)))</f>
        <v/>
      </c>
      <c r="N7264" s="60" t="str">
        <f t="shared" si="456"/>
        <v/>
      </c>
      <c r="O7264" s="60" t="str">
        <f t="shared" si="454"/>
        <v/>
      </c>
      <c r="P7264" s="103">
        <f t="shared" si="457"/>
        <v>16.699999999985948</v>
      </c>
      <c r="Q7264" s="58"/>
      <c r="R7264" s="58"/>
      <c r="S7264" s="102"/>
    </row>
    <row r="7265" spans="1:19" ht="12.5" customHeight="1" x14ac:dyDescent="0.35">
      <c r="A7265" s="2">
        <v>115</v>
      </c>
      <c r="B7265" s="2" t="s">
        <v>69</v>
      </c>
      <c r="C7265" s="67">
        <v>241.7</v>
      </c>
      <c r="D7265" t="s">
        <v>65</v>
      </c>
      <c r="E7265" s="2" t="s">
        <v>58</v>
      </c>
      <c r="F7265" s="2" t="s">
        <v>70</v>
      </c>
      <c r="G7265" s="2"/>
      <c r="I7265" s="60">
        <f t="shared" si="455"/>
        <v>0</v>
      </c>
      <c r="J7265" s="60">
        <f>IF(OR(I7265="",I7266="",I7267=""),"",(AVERAGEIF(A7265:A$10000,A7265,I7265:I$10000)))</f>
        <v>0</v>
      </c>
      <c r="K7265" s="60"/>
      <c r="L7265" s="55" t="str">
        <f>IF(O7265="","",A7265)</f>
        <v/>
      </c>
      <c r="M7265" s="60" t="str">
        <f>IF(O7265="","",(VLOOKUP(A7265,A7265:E14249,5,FALSE)))</f>
        <v/>
      </c>
      <c r="N7265" s="55" t="str">
        <f t="shared" si="456"/>
        <v/>
      </c>
      <c r="O7265" s="55" t="str">
        <f t="shared" si="454"/>
        <v/>
      </c>
      <c r="P7265" s="104">
        <f t="shared" si="457"/>
        <v>14.600000000001501</v>
      </c>
      <c r="Q7265" s="58"/>
      <c r="R7265" s="58"/>
      <c r="S7265" s="102"/>
    </row>
    <row r="7266" spans="1:19" ht="12.5" customHeight="1" x14ac:dyDescent="0.35">
      <c r="A7266" s="60">
        <v>115</v>
      </c>
      <c r="B7266" s="60" t="s">
        <v>69</v>
      </c>
      <c r="C7266" s="68">
        <v>241.71539999999999</v>
      </c>
      <c r="D7266" s="58" t="s">
        <v>65</v>
      </c>
      <c r="E7266" s="60" t="s">
        <v>58</v>
      </c>
      <c r="F7266" s="60" t="s">
        <v>70</v>
      </c>
      <c r="G7266" s="60"/>
      <c r="H7266" s="60"/>
      <c r="I7266" s="60">
        <f t="shared" si="455"/>
        <v>0</v>
      </c>
      <c r="J7266" s="60">
        <f>IF(OR(I7266="",I7267="",I7268=""),"",(AVERAGEIF(A7266:A$10000,A7266,I7266:I$10000)))</f>
        <v>0</v>
      </c>
      <c r="K7266" s="60"/>
      <c r="L7266" s="60" t="str">
        <f>IF(O7266="","",A7266)</f>
        <v/>
      </c>
      <c r="M7266" s="60" t="str">
        <f>IF(O7266="","",(VLOOKUP(A7266,A7266:E14250,5,FALSE)))</f>
        <v/>
      </c>
      <c r="N7266" s="60" t="str">
        <f t="shared" si="456"/>
        <v/>
      </c>
      <c r="O7266" s="60" t="str">
        <f t="shared" si="454"/>
        <v/>
      </c>
      <c r="P7266" s="103">
        <f t="shared" si="457"/>
        <v>15.399999999999636</v>
      </c>
      <c r="Q7266" s="58"/>
      <c r="R7266" s="58"/>
      <c r="S7266" s="102"/>
    </row>
    <row r="7267" spans="1:19" ht="12.5" customHeight="1" x14ac:dyDescent="0.35">
      <c r="A7267" s="2">
        <v>115</v>
      </c>
      <c r="B7267" s="2" t="s">
        <v>69</v>
      </c>
      <c r="C7267" s="67">
        <v>241.72900000000001</v>
      </c>
      <c r="D7267" t="s">
        <v>65</v>
      </c>
      <c r="E7267" s="2" t="s">
        <v>58</v>
      </c>
      <c r="F7267" s="2" t="s">
        <v>70</v>
      </c>
      <c r="G7267" s="2"/>
      <c r="I7267" s="60">
        <f t="shared" si="455"/>
        <v>0</v>
      </c>
      <c r="J7267" s="60">
        <f>IF(OR(I7267="",I7268="",I7269=""),"",(AVERAGEIF(A7267:A$10000,A7267,I7267:I$10000)))</f>
        <v>0</v>
      </c>
      <c r="K7267" s="60"/>
      <c r="L7267" s="55" t="str">
        <f>IF(O7267="","",A7267)</f>
        <v/>
      </c>
      <c r="M7267" s="60" t="str">
        <f>IF(O7267="","",(VLOOKUP(A7267,A7267:E14251,5,FALSE)))</f>
        <v/>
      </c>
      <c r="N7267" s="55" t="str">
        <f t="shared" si="456"/>
        <v/>
      </c>
      <c r="O7267" s="55" t="str">
        <f t="shared" si="454"/>
        <v/>
      </c>
      <c r="P7267" s="104">
        <f t="shared" si="457"/>
        <v>13.600000000025148</v>
      </c>
      <c r="Q7267" s="58"/>
      <c r="R7267" s="58"/>
      <c r="S7267" s="102"/>
    </row>
    <row r="7268" spans="1:19" ht="12.5" customHeight="1" x14ac:dyDescent="0.35">
      <c r="A7268" s="60">
        <v>115</v>
      </c>
      <c r="B7268" s="60" t="s">
        <v>69</v>
      </c>
      <c r="C7268" s="68">
        <v>241.74350000000001</v>
      </c>
      <c r="D7268" s="58" t="s">
        <v>65</v>
      </c>
      <c r="E7268" s="60" t="s">
        <v>58</v>
      </c>
      <c r="F7268" s="60" t="s">
        <v>70</v>
      </c>
      <c r="G7268" s="60"/>
      <c r="H7268" s="60"/>
      <c r="I7268" s="60">
        <f t="shared" si="455"/>
        <v>0</v>
      </c>
      <c r="J7268" s="60">
        <f>IF(OR(I7268="",I7269="",I7270=""),"",(AVERAGEIF(A7268:A$10000,A7268,I7268:I$10000)))</f>
        <v>0</v>
      </c>
      <c r="K7268" s="60"/>
      <c r="L7268" s="60" t="str">
        <f>IF(O7268="","",A7268)</f>
        <v/>
      </c>
      <c r="M7268" s="60" t="str">
        <f>IF(O7268="","",(VLOOKUP(A7268,A7268:E14252,5,FALSE)))</f>
        <v/>
      </c>
      <c r="N7268" s="60" t="str">
        <f t="shared" si="456"/>
        <v/>
      </c>
      <c r="O7268" s="60" t="str">
        <f t="shared" si="454"/>
        <v/>
      </c>
      <c r="P7268" s="103">
        <f t="shared" si="457"/>
        <v>14.499999999998181</v>
      </c>
      <c r="Q7268" s="58"/>
      <c r="R7268" s="58"/>
      <c r="S7268" s="102"/>
    </row>
    <row r="7269" spans="1:19" ht="12.5" customHeight="1" x14ac:dyDescent="0.35">
      <c r="A7269" s="2">
        <v>115</v>
      </c>
      <c r="B7269" s="2" t="s">
        <v>69</v>
      </c>
      <c r="C7269" s="67">
        <v>241.75810000000001</v>
      </c>
      <c r="D7269" t="s">
        <v>65</v>
      </c>
      <c r="E7269" s="2" t="s">
        <v>58</v>
      </c>
      <c r="F7269" s="2" t="s">
        <v>70</v>
      </c>
      <c r="G7269" s="2"/>
      <c r="I7269" s="60">
        <f t="shared" si="455"/>
        <v>0</v>
      </c>
      <c r="J7269" s="60">
        <f>IF(OR(I7269="",I7270="",I7271=""),"",(AVERAGEIF(A7269:A$10000,A7269,I7269:I$10000)))</f>
        <v>0</v>
      </c>
      <c r="K7269" s="60"/>
      <c r="L7269" s="55" t="str">
        <f>IF(O7269="","",A7269)</f>
        <v/>
      </c>
      <c r="M7269" s="60" t="str">
        <f>IF(O7269="","",(VLOOKUP(A7269,A7269:E14253,5,FALSE)))</f>
        <v/>
      </c>
      <c r="N7269" s="55" t="str">
        <f t="shared" si="456"/>
        <v/>
      </c>
      <c r="O7269" s="55" t="str">
        <f t="shared" si="454"/>
        <v/>
      </c>
      <c r="P7269" s="104">
        <f t="shared" si="457"/>
        <v>14.600000000001501</v>
      </c>
      <c r="Q7269" s="58"/>
      <c r="R7269" s="58"/>
      <c r="S7269" s="102"/>
    </row>
    <row r="7270" spans="1:19" ht="12.5" customHeight="1" x14ac:dyDescent="0.35">
      <c r="A7270" s="60">
        <v>115</v>
      </c>
      <c r="B7270" s="60" t="s">
        <v>71</v>
      </c>
      <c r="C7270" s="68">
        <v>241.77189999999999</v>
      </c>
      <c r="D7270" s="58" t="s">
        <v>65</v>
      </c>
      <c r="E7270" s="60" t="s">
        <v>58</v>
      </c>
      <c r="F7270" s="60" t="s">
        <v>70</v>
      </c>
      <c r="G7270" s="60"/>
      <c r="H7270" s="60"/>
      <c r="I7270" s="60">
        <f t="shared" si="455"/>
        <v>0</v>
      </c>
      <c r="J7270" s="60">
        <f>IF(OR(I7270="",I7271="",I7272=""),"",(AVERAGEIF(A7270:A$10000,A7270,I7270:I$10000)))</f>
        <v>0</v>
      </c>
      <c r="K7270" s="60"/>
      <c r="L7270" s="60" t="str">
        <f>IF(O7270="","",A7270)</f>
        <v/>
      </c>
      <c r="M7270" s="60" t="str">
        <f>IF(O7270="","",(VLOOKUP(A7270,A7270:E14254,5,FALSE)))</f>
        <v/>
      </c>
      <c r="N7270" s="60" t="str">
        <f t="shared" si="456"/>
        <v/>
      </c>
      <c r="O7270" s="60" t="str">
        <f t="shared" si="454"/>
        <v/>
      </c>
      <c r="P7270" s="103">
        <f t="shared" si="457"/>
        <v>13.799999999974943</v>
      </c>
      <c r="Q7270" s="58"/>
      <c r="R7270" s="58"/>
      <c r="S7270" s="102"/>
    </row>
    <row r="7271" spans="1:19" ht="12.5" customHeight="1" x14ac:dyDescent="0.35">
      <c r="A7271" s="2">
        <v>115</v>
      </c>
      <c r="B7271" s="2" t="s">
        <v>71</v>
      </c>
      <c r="C7271" s="67">
        <v>241.78649999999999</v>
      </c>
      <c r="D7271" t="s">
        <v>65</v>
      </c>
      <c r="E7271" s="2" t="s">
        <v>58</v>
      </c>
      <c r="F7271" s="2" t="s">
        <v>70</v>
      </c>
      <c r="G7271" s="2"/>
      <c r="I7271" s="60">
        <f t="shared" si="455"/>
        <v>0</v>
      </c>
      <c r="J7271" s="60">
        <f>IF(OR(I7271="",I7272="",I7273=""),"",(AVERAGEIF(A7271:A$10000,A7271,I7271:I$10000)))</f>
        <v>0</v>
      </c>
      <c r="K7271" s="60"/>
      <c r="L7271" s="55" t="str">
        <f>IF(O7271="","",A7271)</f>
        <v/>
      </c>
      <c r="M7271" s="60" t="str">
        <f>IF(O7271="","",(VLOOKUP(A7271,A7271:E14255,5,FALSE)))</f>
        <v/>
      </c>
      <c r="N7271" s="55" t="str">
        <f t="shared" si="456"/>
        <v/>
      </c>
      <c r="O7271" s="55" t="str">
        <f t="shared" si="454"/>
        <v/>
      </c>
      <c r="P7271" s="104">
        <f t="shared" si="457"/>
        <v>14.600000000001501</v>
      </c>
      <c r="Q7271" s="58"/>
      <c r="R7271" s="58"/>
      <c r="S7271" s="102"/>
    </row>
    <row r="7272" spans="1:19" ht="12.5" customHeight="1" x14ac:dyDescent="0.35">
      <c r="A7272" s="60">
        <v>115</v>
      </c>
      <c r="B7272" s="60" t="s">
        <v>71</v>
      </c>
      <c r="C7272" s="68">
        <v>241.81039999999999</v>
      </c>
      <c r="D7272" s="58" t="s">
        <v>65</v>
      </c>
      <c r="E7272" s="60" t="s">
        <v>58</v>
      </c>
      <c r="F7272" s="60" t="s">
        <v>70</v>
      </c>
      <c r="G7272" s="60"/>
      <c r="H7272" s="60"/>
      <c r="I7272" s="60">
        <f t="shared" si="455"/>
        <v>0</v>
      </c>
      <c r="J7272" s="60">
        <f>IF(OR(I7272="",I7273="",I7274=""),"",(AVERAGEIF(A7272:A$10000,A7272,I7272:I$10000)))</f>
        <v>0</v>
      </c>
      <c r="K7272" s="60"/>
      <c r="L7272" s="60" t="str">
        <f>IF(O7272="","",A7272)</f>
        <v/>
      </c>
      <c r="M7272" s="60" t="str">
        <f>IF(O7272="","",(VLOOKUP(A7272,A7272:E14256,5,FALSE)))</f>
        <v/>
      </c>
      <c r="N7272" s="60" t="str">
        <f t="shared" si="456"/>
        <v/>
      </c>
      <c r="O7272" s="60" t="str">
        <f t="shared" si="454"/>
        <v/>
      </c>
      <c r="P7272" s="103">
        <f t="shared" si="457"/>
        <v>23.89999999999759</v>
      </c>
      <c r="Q7272" s="58"/>
      <c r="R7272" s="58"/>
      <c r="S7272" s="102"/>
    </row>
    <row r="7273" spans="1:19" ht="12.5" customHeight="1" x14ac:dyDescent="0.35">
      <c r="A7273" s="2">
        <v>115</v>
      </c>
      <c r="B7273" s="2" t="s">
        <v>71</v>
      </c>
      <c r="C7273" s="67">
        <v>241.82560000000001</v>
      </c>
      <c r="D7273" t="s">
        <v>65</v>
      </c>
      <c r="E7273" s="2" t="s">
        <v>58</v>
      </c>
      <c r="F7273" s="2" t="s">
        <v>70</v>
      </c>
      <c r="G7273" s="2"/>
      <c r="I7273" s="60">
        <f t="shared" si="455"/>
        <v>0</v>
      </c>
      <c r="J7273" s="60">
        <f>IF(OR(I7273="",I7274="",I7275=""),"",(AVERAGEIF(A7273:A$10000,A7273,I7273:I$10000)))</f>
        <v>0</v>
      </c>
      <c r="K7273" s="60"/>
      <c r="L7273" s="55" t="str">
        <f>IF(O7273="","",A7273)</f>
        <v/>
      </c>
      <c r="M7273" s="60" t="str">
        <f>IF(O7273="","",(VLOOKUP(A7273,A7273:E14257,5,FALSE)))</f>
        <v/>
      </c>
      <c r="N7273" s="55" t="str">
        <f t="shared" si="456"/>
        <v/>
      </c>
      <c r="O7273" s="55" t="str">
        <f t="shared" si="454"/>
        <v/>
      </c>
      <c r="P7273" s="104">
        <f t="shared" si="457"/>
        <v>15.200000000021419</v>
      </c>
      <c r="Q7273" s="58"/>
      <c r="R7273" s="58"/>
      <c r="S7273" s="102"/>
    </row>
    <row r="7274" spans="1:19" ht="12.5" customHeight="1" x14ac:dyDescent="0.35">
      <c r="A7274" s="60">
        <v>115</v>
      </c>
      <c r="B7274" s="60" t="s">
        <v>71</v>
      </c>
      <c r="C7274" s="68">
        <v>241.8399</v>
      </c>
      <c r="D7274" s="58" t="s">
        <v>65</v>
      </c>
      <c r="E7274" s="60" t="s">
        <v>58</v>
      </c>
      <c r="F7274" s="60" t="s">
        <v>70</v>
      </c>
      <c r="G7274" s="60"/>
      <c r="H7274" s="60"/>
      <c r="I7274" s="60">
        <f t="shared" si="455"/>
        <v>0</v>
      </c>
      <c r="J7274" s="60">
        <f>IF(OR(I7274="",I7275="",I7276=""),"",(AVERAGEIF(A7274:A$10000,A7274,I7274:I$10000)))</f>
        <v>0</v>
      </c>
      <c r="K7274" s="60"/>
      <c r="L7274" s="60" t="str">
        <f>IF(O7274="","",A7274)</f>
        <v/>
      </c>
      <c r="M7274" s="60" t="str">
        <f>IF(O7274="","",(VLOOKUP(A7274,A7274:E14258,5,FALSE)))</f>
        <v/>
      </c>
      <c r="N7274" s="60" t="str">
        <f t="shared" si="456"/>
        <v/>
      </c>
      <c r="O7274" s="60" t="str">
        <f t="shared" si="454"/>
        <v/>
      </c>
      <c r="P7274" s="103">
        <f t="shared" si="457"/>
        <v>14.299999999991542</v>
      </c>
      <c r="Q7274" s="58"/>
      <c r="R7274" s="58"/>
      <c r="S7274" s="102"/>
    </row>
    <row r="7275" spans="1:19" ht="12.5" customHeight="1" x14ac:dyDescent="0.35">
      <c r="A7275" s="2">
        <v>115</v>
      </c>
      <c r="B7275" s="2" t="s">
        <v>71</v>
      </c>
      <c r="C7275" s="67">
        <v>241.85409999999999</v>
      </c>
      <c r="D7275" t="s">
        <v>65</v>
      </c>
      <c r="E7275" s="2" t="s">
        <v>58</v>
      </c>
      <c r="F7275" s="2" t="s">
        <v>70</v>
      </c>
      <c r="G7275" s="2"/>
      <c r="I7275" s="60">
        <f t="shared" si="455"/>
        <v>0</v>
      </c>
      <c r="J7275" s="60">
        <f>IF(OR(I7275="",I7276="",I7277=""),"",(AVERAGEIF(A7275:A$10000,A7275,I7275:I$10000)))</f>
        <v>0</v>
      </c>
      <c r="K7275" s="60"/>
      <c r="L7275" s="55" t="str">
        <f>IF(O7275="","",A7275)</f>
        <v/>
      </c>
      <c r="M7275" s="60" t="str">
        <f>IF(O7275="","",(VLOOKUP(A7275,A7275:E14259,5,FALSE)))</f>
        <v/>
      </c>
      <c r="N7275" s="55" t="str">
        <f t="shared" si="456"/>
        <v/>
      </c>
      <c r="O7275" s="55" t="str">
        <f t="shared" si="454"/>
        <v/>
      </c>
      <c r="P7275" s="104">
        <f t="shared" si="457"/>
        <v>14.199999999988222</v>
      </c>
      <c r="Q7275" s="58"/>
      <c r="R7275" s="58"/>
      <c r="S7275" s="102"/>
    </row>
    <row r="7276" spans="1:19" ht="12.5" customHeight="1" x14ac:dyDescent="0.35">
      <c r="A7276" s="60">
        <v>115</v>
      </c>
      <c r="B7276" s="60" t="s">
        <v>71</v>
      </c>
      <c r="C7276" s="68">
        <v>241.86969999999999</v>
      </c>
      <c r="D7276" s="58" t="s">
        <v>65</v>
      </c>
      <c r="E7276" s="60" t="s">
        <v>58</v>
      </c>
      <c r="F7276" s="60" t="s">
        <v>70</v>
      </c>
      <c r="G7276" s="60"/>
      <c r="H7276" s="60"/>
      <c r="I7276" s="60">
        <f t="shared" si="455"/>
        <v>0</v>
      </c>
      <c r="J7276" s="60">
        <f>IF(OR(I7276="",I7277="",I7278=""),"",(AVERAGEIF(A7276:A$10000,A7276,I7276:I$10000)))</f>
        <v>0</v>
      </c>
      <c r="K7276" s="60"/>
      <c r="L7276" s="60" t="str">
        <f>IF(O7276="","",A7276)</f>
        <v/>
      </c>
      <c r="M7276" s="60" t="str">
        <f>IF(O7276="","",(VLOOKUP(A7276,A7276:E14260,5,FALSE)))</f>
        <v/>
      </c>
      <c r="N7276" s="60" t="str">
        <f t="shared" si="456"/>
        <v/>
      </c>
      <c r="O7276" s="60" t="str">
        <f t="shared" si="454"/>
        <v/>
      </c>
      <c r="P7276" s="103">
        <f t="shared" si="457"/>
        <v>15.600000000006276</v>
      </c>
      <c r="Q7276" s="58"/>
      <c r="R7276" s="58"/>
      <c r="S7276" s="102"/>
    </row>
    <row r="7277" spans="1:19" ht="12.5" customHeight="1" x14ac:dyDescent="0.35">
      <c r="A7277" s="2">
        <v>115</v>
      </c>
      <c r="B7277" s="2" t="s">
        <v>71</v>
      </c>
      <c r="C7277" s="67">
        <v>241.88560000000001</v>
      </c>
      <c r="D7277" t="s">
        <v>65</v>
      </c>
      <c r="E7277" s="2" t="s">
        <v>58</v>
      </c>
      <c r="F7277" s="2" t="s">
        <v>70</v>
      </c>
      <c r="G7277" s="2"/>
      <c r="I7277" s="60">
        <f t="shared" si="455"/>
        <v>0</v>
      </c>
      <c r="J7277" s="60">
        <f>IF(OR(I7277="",I7278="",I7279=""),"",(AVERAGEIF(A7277:A$10000,A7277,I7277:I$10000)))</f>
        <v>0</v>
      </c>
      <c r="K7277" s="60"/>
      <c r="L7277" s="55" t="str">
        <f>IF(O7277="","",A7277)</f>
        <v/>
      </c>
      <c r="M7277" s="60" t="str">
        <f>IF(O7277="","",(VLOOKUP(A7277,A7277:E14261,5,FALSE)))</f>
        <v/>
      </c>
      <c r="N7277" s="55" t="str">
        <f t="shared" si="456"/>
        <v/>
      </c>
      <c r="O7277" s="55" t="str">
        <f t="shared" si="454"/>
        <v/>
      </c>
      <c r="P7277" s="104">
        <f t="shared" si="457"/>
        <v>15.900000000016234</v>
      </c>
      <c r="Q7277" s="58"/>
      <c r="R7277" s="58"/>
      <c r="S7277" s="102"/>
    </row>
    <row r="7278" spans="1:19" ht="12.5" customHeight="1" x14ac:dyDescent="0.35">
      <c r="A7278" s="60">
        <v>115</v>
      </c>
      <c r="B7278" s="60" t="s">
        <v>71</v>
      </c>
      <c r="C7278" s="68">
        <v>241.90199999999999</v>
      </c>
      <c r="D7278" s="58" t="s">
        <v>65</v>
      </c>
      <c r="E7278" s="60" t="s">
        <v>58</v>
      </c>
      <c r="F7278" s="60" t="s">
        <v>70</v>
      </c>
      <c r="G7278" s="60"/>
      <c r="H7278" s="60"/>
      <c r="I7278" s="60">
        <f t="shared" si="455"/>
        <v>0</v>
      </c>
      <c r="J7278" s="60">
        <f>IF(OR(I7278="",I7279="",I7280=""),"",(AVERAGEIF(A7278:A$10000,A7278,I7278:I$10000)))</f>
        <v>0</v>
      </c>
      <c r="K7278" s="60"/>
      <c r="L7278" s="60" t="str">
        <f>IF(O7278="","",A7278)</f>
        <v/>
      </c>
      <c r="M7278" s="60" t="str">
        <f>IF(O7278="","",(VLOOKUP(A7278,A7278:E14262,5,FALSE)))</f>
        <v/>
      </c>
      <c r="N7278" s="60" t="str">
        <f t="shared" si="456"/>
        <v/>
      </c>
      <c r="O7278" s="60" t="str">
        <f t="shared" si="454"/>
        <v/>
      </c>
      <c r="P7278" s="103">
        <f t="shared" si="457"/>
        <v>16.399999999975989</v>
      </c>
      <c r="Q7278" s="58"/>
      <c r="R7278" s="58"/>
      <c r="S7278" s="102"/>
    </row>
    <row r="7279" spans="1:19" ht="12.5" customHeight="1" x14ac:dyDescent="0.35">
      <c r="A7279" s="2">
        <v>116</v>
      </c>
      <c r="B7279" s="2" t="s">
        <v>69</v>
      </c>
      <c r="C7279" s="67">
        <v>242.92420000000001</v>
      </c>
      <c r="D7279" t="s">
        <v>65</v>
      </c>
      <c r="E7279" s="2" t="s">
        <v>59</v>
      </c>
      <c r="F7279" s="2" t="s">
        <v>70</v>
      </c>
      <c r="G7279" s="2"/>
      <c r="I7279" s="60">
        <f t="shared" si="455"/>
        <v>0</v>
      </c>
      <c r="J7279" s="60">
        <f>IF(OR(I7279="",I7280="",I7281=""),"",(AVERAGEIF(A7279:A$10000,A7279,I7279:I$10000)))</f>
        <v>0</v>
      </c>
      <c r="K7279" s="60"/>
      <c r="L7279" s="55" t="str">
        <f>IF(O7279="","",A7279)</f>
        <v/>
      </c>
      <c r="M7279" s="60" t="str">
        <f>IF(O7279="","",(VLOOKUP(A7279,A7279:E14263,5,FALSE)))</f>
        <v/>
      </c>
      <c r="N7279" s="55" t="str">
        <f t="shared" si="456"/>
        <v/>
      </c>
      <c r="O7279" s="55" t="str">
        <f t="shared" si="454"/>
        <v/>
      </c>
      <c r="P7279" s="104" t="str">
        <f t="shared" si="457"/>
        <v/>
      </c>
      <c r="Q7279" s="58"/>
      <c r="R7279" s="58"/>
      <c r="S7279" s="102"/>
    </row>
    <row r="7280" spans="1:19" ht="12.5" customHeight="1" x14ac:dyDescent="0.35">
      <c r="A7280" s="60">
        <v>116</v>
      </c>
      <c r="B7280" s="60" t="s">
        <v>69</v>
      </c>
      <c r="C7280" s="68">
        <v>242.93780000000001</v>
      </c>
      <c r="D7280" s="58" t="s">
        <v>65</v>
      </c>
      <c r="E7280" s="60" t="s">
        <v>59</v>
      </c>
      <c r="F7280" s="60" t="s">
        <v>70</v>
      </c>
      <c r="G7280" s="60"/>
      <c r="H7280" s="60"/>
      <c r="I7280" s="60">
        <f t="shared" si="455"/>
        <v>0</v>
      </c>
      <c r="J7280" s="60">
        <f>IF(OR(I7280="",I7281="",I7282=""),"",(AVERAGEIF(A7280:A$10000,A7280,I7280:I$10000)))</f>
        <v>0</v>
      </c>
      <c r="K7280" s="60"/>
      <c r="L7280" s="60" t="str">
        <f>IF(O7280="","",A7280)</f>
        <v/>
      </c>
      <c r="M7280" s="60" t="str">
        <f>IF(O7280="","",(VLOOKUP(A7280,A7280:E14264,5,FALSE)))</f>
        <v/>
      </c>
      <c r="N7280" s="60" t="str">
        <f t="shared" si="456"/>
        <v/>
      </c>
      <c r="O7280" s="60" t="str">
        <f t="shared" si="454"/>
        <v/>
      </c>
      <c r="P7280" s="103">
        <f t="shared" si="457"/>
        <v>13.599999999996726</v>
      </c>
      <c r="Q7280" s="58"/>
      <c r="R7280" s="58"/>
      <c r="S7280" s="102"/>
    </row>
    <row r="7281" spans="1:19" ht="12.5" customHeight="1" x14ac:dyDescent="0.35">
      <c r="A7281" s="2">
        <v>116</v>
      </c>
      <c r="B7281" s="2" t="s">
        <v>69</v>
      </c>
      <c r="C7281" s="67">
        <v>242.952</v>
      </c>
      <c r="D7281" t="s">
        <v>65</v>
      </c>
      <c r="E7281" s="2" t="s">
        <v>59</v>
      </c>
      <c r="F7281" s="2" t="s">
        <v>70</v>
      </c>
      <c r="G7281" s="2"/>
      <c r="I7281" s="60">
        <f t="shared" si="455"/>
        <v>0</v>
      </c>
      <c r="J7281" s="60">
        <f>IF(OR(I7281="",I7282="",I7283=""),"",(AVERAGEIF(A7281:A$10000,A7281,I7281:I$10000)))</f>
        <v>0</v>
      </c>
      <c r="K7281" s="60"/>
      <c r="L7281" s="55" t="str">
        <f>IF(O7281="","",A7281)</f>
        <v/>
      </c>
      <c r="M7281" s="60" t="str">
        <f>IF(O7281="","",(VLOOKUP(A7281,A7281:E14265,5,FALSE)))</f>
        <v/>
      </c>
      <c r="N7281" s="55" t="str">
        <f t="shared" si="456"/>
        <v/>
      </c>
      <c r="O7281" s="55" t="str">
        <f t="shared" si="454"/>
        <v/>
      </c>
      <c r="P7281" s="104">
        <f t="shared" si="457"/>
        <v>14.199999999988222</v>
      </c>
      <c r="Q7281" s="58"/>
      <c r="R7281" s="58"/>
      <c r="S7281" s="102"/>
    </row>
    <row r="7282" spans="1:19" ht="12.5" customHeight="1" x14ac:dyDescent="0.35">
      <c r="A7282" s="60">
        <v>116</v>
      </c>
      <c r="B7282" s="60" t="s">
        <v>69</v>
      </c>
      <c r="C7282" s="68">
        <v>242.96680000000001</v>
      </c>
      <c r="D7282" s="58" t="s">
        <v>65</v>
      </c>
      <c r="E7282" s="60" t="s">
        <v>59</v>
      </c>
      <c r="F7282" s="60" t="s">
        <v>70</v>
      </c>
      <c r="G7282" s="60"/>
      <c r="H7282" s="60"/>
      <c r="I7282" s="60">
        <f t="shared" si="455"/>
        <v>0</v>
      </c>
      <c r="J7282" s="60">
        <f>IF(OR(I7282="",I7283="",I7284=""),"",(AVERAGEIF(A7282:A$10000,A7282,I7282:I$10000)))</f>
        <v>0</v>
      </c>
      <c r="K7282" s="60"/>
      <c r="L7282" s="60" t="str">
        <f>IF(O7282="","",A7282)</f>
        <v/>
      </c>
      <c r="M7282" s="60" t="str">
        <f>IF(O7282="","",(VLOOKUP(A7282,A7282:E14266,5,FALSE)))</f>
        <v/>
      </c>
      <c r="N7282" s="60" t="str">
        <f t="shared" si="456"/>
        <v/>
      </c>
      <c r="O7282" s="60" t="str">
        <f t="shared" si="454"/>
        <v/>
      </c>
      <c r="P7282" s="103">
        <f t="shared" si="457"/>
        <v>14.80000000000814</v>
      </c>
      <c r="Q7282" s="58"/>
      <c r="R7282" s="58"/>
      <c r="S7282" s="102"/>
    </row>
    <row r="7283" spans="1:19" ht="12.5" customHeight="1" x14ac:dyDescent="0.35">
      <c r="A7283" s="2">
        <v>116</v>
      </c>
      <c r="B7283" s="2" t="s">
        <v>69</v>
      </c>
      <c r="C7283" s="67">
        <v>242.98099999999999</v>
      </c>
      <c r="D7283" t="s">
        <v>65</v>
      </c>
      <c r="E7283" s="2" t="s">
        <v>59</v>
      </c>
      <c r="F7283" s="2" t="s">
        <v>70</v>
      </c>
      <c r="G7283" s="2"/>
      <c r="I7283" s="60">
        <f t="shared" si="455"/>
        <v>0</v>
      </c>
      <c r="J7283" s="60">
        <f>IF(OR(I7283="",I7284="",I7285=""),"",(AVERAGEIF(A7283:A$10000,A7283,I7283:I$10000)))</f>
        <v>0</v>
      </c>
      <c r="K7283" s="60"/>
      <c r="L7283" s="55" t="str">
        <f>IF(O7283="","",A7283)</f>
        <v/>
      </c>
      <c r="M7283" s="60" t="str">
        <f>IF(O7283="","",(VLOOKUP(A7283,A7283:E14267,5,FALSE)))</f>
        <v/>
      </c>
      <c r="N7283" s="55" t="str">
        <f t="shared" si="456"/>
        <v/>
      </c>
      <c r="O7283" s="55" t="str">
        <f t="shared" si="454"/>
        <v/>
      </c>
      <c r="P7283" s="104">
        <f t="shared" si="457"/>
        <v>14.199999999988222</v>
      </c>
      <c r="Q7283" s="58"/>
      <c r="R7283" s="58"/>
      <c r="S7283" s="102"/>
    </row>
    <row r="7284" spans="1:19" ht="12.5" customHeight="1" x14ac:dyDescent="0.35">
      <c r="A7284" s="60">
        <v>116</v>
      </c>
      <c r="B7284" s="60" t="s">
        <v>69</v>
      </c>
      <c r="C7284" s="68">
        <v>242.99639999999999</v>
      </c>
      <c r="D7284" s="58" t="s">
        <v>65</v>
      </c>
      <c r="E7284" s="60" t="s">
        <v>59</v>
      </c>
      <c r="F7284" s="60" t="s">
        <v>70</v>
      </c>
      <c r="G7284" s="60"/>
      <c r="H7284" s="60"/>
      <c r="I7284" s="60">
        <f t="shared" si="455"/>
        <v>0</v>
      </c>
      <c r="J7284" s="60">
        <f>IF(OR(I7284="",I7285="",I7286=""),"",(AVERAGEIF(A7284:A$10000,A7284,I7284:I$10000)))</f>
        <v>0</v>
      </c>
      <c r="K7284" s="60"/>
      <c r="L7284" s="60" t="str">
        <f>IF(O7284="","",A7284)</f>
        <v/>
      </c>
      <c r="M7284" s="60" t="str">
        <f>IF(O7284="","",(VLOOKUP(A7284,A7284:E14268,5,FALSE)))</f>
        <v/>
      </c>
      <c r="N7284" s="60" t="str">
        <f t="shared" si="456"/>
        <v/>
      </c>
      <c r="O7284" s="60" t="str">
        <f t="shared" si="454"/>
        <v/>
      </c>
      <c r="P7284" s="103">
        <f t="shared" si="457"/>
        <v>15.399999999999636</v>
      </c>
      <c r="Q7284" s="58"/>
      <c r="R7284" s="58"/>
      <c r="S7284" s="102"/>
    </row>
    <row r="7285" spans="1:19" ht="12.5" customHeight="1" x14ac:dyDescent="0.35">
      <c r="A7285" s="2">
        <v>116</v>
      </c>
      <c r="B7285" s="2" t="s">
        <v>69</v>
      </c>
      <c r="C7285" s="67">
        <v>243.017</v>
      </c>
      <c r="D7285" t="s">
        <v>65</v>
      </c>
      <c r="E7285" s="2" t="s">
        <v>59</v>
      </c>
      <c r="F7285" s="2" t="s">
        <v>70</v>
      </c>
      <c r="G7285" s="2"/>
      <c r="I7285" s="60">
        <f t="shared" si="455"/>
        <v>0</v>
      </c>
      <c r="J7285" s="60">
        <f>IF(OR(I7285="",I7286="",I7287=""),"",(AVERAGEIF(A7285:A$10000,A7285,I7285:I$10000)))</f>
        <v>0</v>
      </c>
      <c r="K7285" s="60"/>
      <c r="L7285" s="55" t="str">
        <f>IF(O7285="","",A7285)</f>
        <v/>
      </c>
      <c r="M7285" s="60" t="str">
        <f>IF(O7285="","",(VLOOKUP(A7285,A7285:E14269,5,FALSE)))</f>
        <v/>
      </c>
      <c r="N7285" s="55" t="str">
        <f t="shared" si="456"/>
        <v/>
      </c>
      <c r="O7285" s="55" t="str">
        <f t="shared" si="454"/>
        <v/>
      </c>
      <c r="P7285" s="104">
        <f t="shared" si="457"/>
        <v>20.600000000001728</v>
      </c>
      <c r="Q7285" s="58"/>
      <c r="R7285" s="58"/>
      <c r="S7285" s="102"/>
    </row>
    <row r="7286" spans="1:19" ht="12.5" customHeight="1" x14ac:dyDescent="0.35">
      <c r="A7286" s="60">
        <v>116</v>
      </c>
      <c r="B7286" s="60" t="s">
        <v>69</v>
      </c>
      <c r="C7286" s="68">
        <v>243.0454</v>
      </c>
      <c r="D7286" s="58" t="s">
        <v>65</v>
      </c>
      <c r="E7286" s="60" t="s">
        <v>59</v>
      </c>
      <c r="F7286" s="60" t="s">
        <v>70</v>
      </c>
      <c r="G7286" s="60"/>
      <c r="H7286" s="60"/>
      <c r="I7286" s="60">
        <f t="shared" si="455"/>
        <v>0</v>
      </c>
      <c r="J7286" s="60">
        <f>IF(OR(I7286="",I7287="",I7288=""),"",(AVERAGEIF(A7286:A$10000,A7286,I7286:I$10000)))</f>
        <v>0</v>
      </c>
      <c r="K7286" s="60"/>
      <c r="L7286" s="60" t="str">
        <f>IF(O7286="","",A7286)</f>
        <v/>
      </c>
      <c r="M7286" s="60" t="str">
        <f>IF(O7286="","",(VLOOKUP(A7286,A7286:E14270,5,FALSE)))</f>
        <v/>
      </c>
      <c r="N7286" s="60" t="str">
        <f t="shared" si="456"/>
        <v/>
      </c>
      <c r="O7286" s="60" t="str">
        <f t="shared" si="454"/>
        <v/>
      </c>
      <c r="P7286" s="103">
        <f t="shared" si="457"/>
        <v>28.400000000004866</v>
      </c>
      <c r="Q7286" s="58"/>
      <c r="R7286" s="58"/>
      <c r="S7286" s="102"/>
    </row>
    <row r="7287" spans="1:19" ht="12.5" customHeight="1" x14ac:dyDescent="0.35">
      <c r="A7287" s="2">
        <v>116</v>
      </c>
      <c r="B7287" s="2" t="s">
        <v>69</v>
      </c>
      <c r="C7287" s="67">
        <v>243.05860000000001</v>
      </c>
      <c r="D7287" t="s">
        <v>65</v>
      </c>
      <c r="E7287" s="2" t="s">
        <v>59</v>
      </c>
      <c r="F7287" s="2" t="s">
        <v>70</v>
      </c>
      <c r="G7287" s="2"/>
      <c r="I7287" s="60">
        <f t="shared" si="455"/>
        <v>0</v>
      </c>
      <c r="J7287" s="60">
        <f>IF(OR(I7287="",I7288="",I7289=""),"",(AVERAGEIF(A7287:A$10000,A7287,I7287:I$10000)))</f>
        <v>0</v>
      </c>
      <c r="K7287" s="60"/>
      <c r="L7287" s="55" t="str">
        <f>IF(O7287="","",A7287)</f>
        <v/>
      </c>
      <c r="M7287" s="60" t="str">
        <f>IF(O7287="","",(VLOOKUP(A7287,A7287:E14271,5,FALSE)))</f>
        <v/>
      </c>
      <c r="N7287" s="55" t="str">
        <f t="shared" si="456"/>
        <v/>
      </c>
      <c r="O7287" s="55" t="str">
        <f t="shared" si="454"/>
        <v/>
      </c>
      <c r="P7287" s="104">
        <f t="shared" si="457"/>
        <v>13.200000000011869</v>
      </c>
      <c r="Q7287" s="58"/>
      <c r="R7287" s="58"/>
      <c r="S7287" s="102"/>
    </row>
    <row r="7288" spans="1:19" ht="12.5" customHeight="1" x14ac:dyDescent="0.35">
      <c r="A7288" s="60">
        <v>116</v>
      </c>
      <c r="B7288" s="60" t="s">
        <v>69</v>
      </c>
      <c r="C7288" s="68">
        <v>243.072</v>
      </c>
      <c r="D7288" s="58" t="s">
        <v>65</v>
      </c>
      <c r="E7288" s="60" t="s">
        <v>59</v>
      </c>
      <c r="F7288" s="60" t="s">
        <v>70</v>
      </c>
      <c r="G7288" s="60"/>
      <c r="H7288" s="60"/>
      <c r="I7288" s="60">
        <f t="shared" si="455"/>
        <v>0</v>
      </c>
      <c r="J7288" s="60">
        <f>IF(OR(I7288="",I7289="",I7290=""),"",(AVERAGEIF(A7288:A$10000,A7288,I7288:I$10000)))</f>
        <v>0</v>
      </c>
      <c r="K7288" s="60"/>
      <c r="L7288" s="60" t="str">
        <f>IF(O7288="","",A7288)</f>
        <v/>
      </c>
      <c r="M7288" s="60" t="str">
        <f>IF(O7288="","",(VLOOKUP(A7288,A7288:E14272,5,FALSE)))</f>
        <v/>
      </c>
      <c r="N7288" s="60" t="str">
        <f t="shared" si="456"/>
        <v/>
      </c>
      <c r="O7288" s="60" t="str">
        <f t="shared" si="454"/>
        <v/>
      </c>
      <c r="P7288" s="103">
        <f t="shared" si="457"/>
        <v>13.399999999990087</v>
      </c>
      <c r="Q7288" s="58"/>
      <c r="R7288" s="58"/>
      <c r="S7288" s="102"/>
    </row>
    <row r="7289" spans="1:19" ht="12.5" customHeight="1" x14ac:dyDescent="0.35">
      <c r="A7289" s="2">
        <v>116</v>
      </c>
      <c r="B7289" s="2" t="s">
        <v>69</v>
      </c>
      <c r="C7289" s="67">
        <v>243.08670000000001</v>
      </c>
      <c r="D7289" t="s">
        <v>65</v>
      </c>
      <c r="E7289" s="2" t="s">
        <v>59</v>
      </c>
      <c r="F7289" s="2" t="s">
        <v>70</v>
      </c>
      <c r="G7289" s="2"/>
      <c r="I7289" s="60">
        <f t="shared" si="455"/>
        <v>0</v>
      </c>
      <c r="J7289" s="60">
        <f>IF(OR(I7289="",I7290="",I7291=""),"",(AVERAGEIF(A7289:A$10000,A7289,I7289:I$10000)))</f>
        <v>0</v>
      </c>
      <c r="K7289" s="60"/>
      <c r="L7289" s="55" t="str">
        <f>IF(O7289="","",A7289)</f>
        <v/>
      </c>
      <c r="M7289" s="60" t="str">
        <f>IF(O7289="","",(VLOOKUP(A7289,A7289:E14273,5,FALSE)))</f>
        <v/>
      </c>
      <c r="N7289" s="55" t="str">
        <f t="shared" si="456"/>
        <v/>
      </c>
      <c r="O7289" s="55" t="str">
        <f t="shared" si="454"/>
        <v/>
      </c>
      <c r="P7289" s="104">
        <f t="shared" si="457"/>
        <v>14.70000000000482</v>
      </c>
      <c r="Q7289" s="58"/>
      <c r="R7289" s="58"/>
      <c r="S7289" s="102"/>
    </row>
    <row r="7290" spans="1:19" ht="12.5" customHeight="1" x14ac:dyDescent="0.35">
      <c r="A7290" s="60">
        <v>116</v>
      </c>
      <c r="B7290" s="60" t="s">
        <v>69</v>
      </c>
      <c r="C7290" s="68">
        <v>243.10140000000001</v>
      </c>
      <c r="D7290" s="58" t="s">
        <v>65</v>
      </c>
      <c r="E7290" s="60" t="s">
        <v>59</v>
      </c>
      <c r="F7290" s="60" t="s">
        <v>70</v>
      </c>
      <c r="G7290" s="60"/>
      <c r="H7290" s="60"/>
      <c r="I7290" s="60">
        <f t="shared" si="455"/>
        <v>0</v>
      </c>
      <c r="J7290" s="60">
        <f>IF(OR(I7290="",I7291="",I7292=""),"",(AVERAGEIF(A7290:A$10000,A7290,I7290:I$10000)))</f>
        <v>0</v>
      </c>
      <c r="K7290" s="60"/>
      <c r="L7290" s="60" t="str">
        <f>IF(O7290="","",A7290)</f>
        <v/>
      </c>
      <c r="M7290" s="60" t="str">
        <f>IF(O7290="","",(VLOOKUP(A7290,A7290:E14274,5,FALSE)))</f>
        <v/>
      </c>
      <c r="N7290" s="60" t="str">
        <f t="shared" si="456"/>
        <v/>
      </c>
      <c r="O7290" s="60" t="str">
        <f t="shared" si="454"/>
        <v/>
      </c>
      <c r="P7290" s="103">
        <f t="shared" si="457"/>
        <v>14.70000000000482</v>
      </c>
      <c r="Q7290" s="58"/>
      <c r="R7290" s="58"/>
      <c r="S7290" s="102"/>
    </row>
    <row r="7291" spans="1:19" ht="12.5" customHeight="1" x14ac:dyDescent="0.35">
      <c r="A7291" s="2">
        <v>116</v>
      </c>
      <c r="B7291" s="2" t="s">
        <v>69</v>
      </c>
      <c r="C7291" s="67">
        <v>243.11760000000001</v>
      </c>
      <c r="D7291" t="s">
        <v>65</v>
      </c>
      <c r="E7291" s="2" t="s">
        <v>59</v>
      </c>
      <c r="F7291" s="2" t="s">
        <v>70</v>
      </c>
      <c r="G7291" s="2"/>
      <c r="I7291" s="60">
        <f t="shared" si="455"/>
        <v>0</v>
      </c>
      <c r="J7291" s="60">
        <f>IF(OR(I7291="",I7292="",I7293=""),"",(AVERAGEIF(A7291:A$10000,A7291,I7291:I$10000)))</f>
        <v>0</v>
      </c>
      <c r="K7291" s="60"/>
      <c r="L7291" s="55" t="str">
        <f>IF(O7291="","",A7291)</f>
        <v/>
      </c>
      <c r="M7291" s="60" t="str">
        <f>IF(O7291="","",(VLOOKUP(A7291,A7291:E14275,5,FALSE)))</f>
        <v/>
      </c>
      <c r="N7291" s="55" t="str">
        <f t="shared" si="456"/>
        <v/>
      </c>
      <c r="O7291" s="55" t="str">
        <f t="shared" si="454"/>
        <v/>
      </c>
      <c r="P7291" s="104">
        <f t="shared" si="457"/>
        <v>16.199999999997772</v>
      </c>
      <c r="Q7291" s="58"/>
      <c r="R7291" s="58"/>
      <c r="S7291" s="102"/>
    </row>
    <row r="7292" spans="1:19" ht="12.5" customHeight="1" x14ac:dyDescent="0.35">
      <c r="A7292" s="60">
        <v>116</v>
      </c>
      <c r="B7292" s="60" t="s">
        <v>69</v>
      </c>
      <c r="C7292" s="68">
        <v>243.13560000000001</v>
      </c>
      <c r="D7292" s="58" t="s">
        <v>65</v>
      </c>
      <c r="E7292" s="60" t="s">
        <v>59</v>
      </c>
      <c r="F7292" s="60" t="s">
        <v>70</v>
      </c>
      <c r="G7292" s="60"/>
      <c r="H7292" s="60"/>
      <c r="I7292" s="60">
        <f t="shared" si="455"/>
        <v>0</v>
      </c>
      <c r="J7292" s="60">
        <f>IF(OR(I7292="",I7293="",I7294=""),"",(AVERAGEIF(A7292:A$10000,A7292,I7292:I$10000)))</f>
        <v>0</v>
      </c>
      <c r="K7292" s="60"/>
      <c r="L7292" s="60" t="str">
        <f>IF(O7292="","",A7292)</f>
        <v/>
      </c>
      <c r="M7292" s="60" t="str">
        <f>IF(O7292="","",(VLOOKUP(A7292,A7292:E14276,5,FALSE)))</f>
        <v/>
      </c>
      <c r="N7292" s="60" t="str">
        <f t="shared" si="456"/>
        <v/>
      </c>
      <c r="O7292" s="60" t="str">
        <f t="shared" si="454"/>
        <v/>
      </c>
      <c r="P7292" s="103">
        <f t="shared" si="457"/>
        <v>18.000000000000682</v>
      </c>
      <c r="Q7292" s="58"/>
      <c r="R7292" s="58"/>
      <c r="S7292" s="102"/>
    </row>
    <row r="7293" spans="1:19" ht="12.5" customHeight="1" x14ac:dyDescent="0.35">
      <c r="A7293" s="2">
        <v>116</v>
      </c>
      <c r="B7293" s="2" t="s">
        <v>69</v>
      </c>
      <c r="C7293" s="67">
        <v>243.15309999999999</v>
      </c>
      <c r="D7293" t="s">
        <v>65</v>
      </c>
      <c r="E7293" s="2" t="s">
        <v>59</v>
      </c>
      <c r="F7293" s="2" t="s">
        <v>70</v>
      </c>
      <c r="G7293" s="2"/>
      <c r="I7293" s="60">
        <f t="shared" si="455"/>
        <v>0</v>
      </c>
      <c r="J7293" s="60">
        <f>IF(OR(I7293="",I7294="",I7295=""),"",(AVERAGEIF(A7293:A$10000,A7293,I7293:I$10000)))</f>
        <v>0</v>
      </c>
      <c r="K7293" s="60"/>
      <c r="L7293" s="55" t="str">
        <f>IF(O7293="","",A7293)</f>
        <v/>
      </c>
      <c r="M7293" s="60" t="str">
        <f>IF(O7293="","",(VLOOKUP(A7293,A7293:E14277,5,FALSE)))</f>
        <v/>
      </c>
      <c r="N7293" s="55" t="str">
        <f t="shared" si="456"/>
        <v/>
      </c>
      <c r="O7293" s="55" t="str">
        <f t="shared" si="454"/>
        <v/>
      </c>
      <c r="P7293" s="104">
        <f t="shared" si="457"/>
        <v>17.499999999984084</v>
      </c>
      <c r="Q7293" s="58"/>
      <c r="R7293" s="58"/>
      <c r="S7293" s="102"/>
    </row>
    <row r="7294" spans="1:19" ht="12.5" customHeight="1" x14ac:dyDescent="0.35">
      <c r="A7294" s="60">
        <v>116</v>
      </c>
      <c r="B7294" s="60" t="s">
        <v>69</v>
      </c>
      <c r="C7294" s="68">
        <v>243.1679</v>
      </c>
      <c r="D7294" s="58" t="s">
        <v>65</v>
      </c>
      <c r="E7294" s="60" t="s">
        <v>59</v>
      </c>
      <c r="F7294" s="60" t="s">
        <v>70</v>
      </c>
      <c r="G7294" s="60"/>
      <c r="H7294" s="60"/>
      <c r="I7294" s="60">
        <f t="shared" si="455"/>
        <v>0</v>
      </c>
      <c r="J7294" s="60">
        <f>IF(OR(I7294="",I7295="",I7296=""),"",(AVERAGEIF(A7294:A$10000,A7294,I7294:I$10000)))</f>
        <v>0</v>
      </c>
      <c r="K7294" s="60"/>
      <c r="L7294" s="60" t="str">
        <f>IF(O7294="","",A7294)</f>
        <v/>
      </c>
      <c r="M7294" s="60" t="str">
        <f>IF(O7294="","",(VLOOKUP(A7294,A7294:E14278,5,FALSE)))</f>
        <v/>
      </c>
      <c r="N7294" s="60" t="str">
        <f t="shared" si="456"/>
        <v/>
      </c>
      <c r="O7294" s="60" t="str">
        <f t="shared" si="454"/>
        <v/>
      </c>
      <c r="P7294" s="103">
        <f t="shared" si="457"/>
        <v>14.80000000000814</v>
      </c>
      <c r="Q7294" s="58"/>
      <c r="R7294" s="58"/>
      <c r="S7294" s="102"/>
    </row>
    <row r="7295" spans="1:19" ht="12.5" customHeight="1" x14ac:dyDescent="0.35">
      <c r="A7295" s="2">
        <v>116</v>
      </c>
      <c r="B7295" s="2" t="s">
        <v>69</v>
      </c>
      <c r="C7295" s="67">
        <v>243.1823</v>
      </c>
      <c r="D7295" t="s">
        <v>65</v>
      </c>
      <c r="E7295" s="2" t="s">
        <v>59</v>
      </c>
      <c r="F7295" s="2" t="s">
        <v>70</v>
      </c>
      <c r="G7295" s="2"/>
      <c r="I7295" s="60">
        <f t="shared" si="455"/>
        <v>0</v>
      </c>
      <c r="J7295" s="60">
        <f>IF(OR(I7295="",I7296="",I7297=""),"",(AVERAGEIF(A7295:A$10000,A7295,I7295:I$10000)))</f>
        <v>0</v>
      </c>
      <c r="K7295" s="60"/>
      <c r="L7295" s="55" t="str">
        <f>IF(O7295="","",A7295)</f>
        <v/>
      </c>
      <c r="M7295" s="60" t="str">
        <f>IF(O7295="","",(VLOOKUP(A7295,A7295:E14279,5,FALSE)))</f>
        <v/>
      </c>
      <c r="N7295" s="55" t="str">
        <f t="shared" si="456"/>
        <v/>
      </c>
      <c r="O7295" s="55" t="str">
        <f t="shared" si="454"/>
        <v/>
      </c>
      <c r="P7295" s="104">
        <f t="shared" si="457"/>
        <v>14.399999999994861</v>
      </c>
      <c r="Q7295" s="58"/>
      <c r="R7295" s="58"/>
      <c r="S7295" s="102"/>
    </row>
    <row r="7296" spans="1:19" ht="12.5" customHeight="1" x14ac:dyDescent="0.35">
      <c r="A7296" s="60">
        <v>116</v>
      </c>
      <c r="B7296" s="60" t="s">
        <v>69</v>
      </c>
      <c r="C7296" s="68">
        <v>243.19730000000001</v>
      </c>
      <c r="D7296" s="58" t="s">
        <v>65</v>
      </c>
      <c r="E7296" s="60" t="s">
        <v>59</v>
      </c>
      <c r="F7296" s="60" t="s">
        <v>70</v>
      </c>
      <c r="G7296" s="60"/>
      <c r="H7296" s="60"/>
      <c r="I7296" s="60">
        <f t="shared" si="455"/>
        <v>0</v>
      </c>
      <c r="J7296" s="60">
        <f>IF(OR(I7296="",I7297="",I7298=""),"",(AVERAGEIF(A7296:A$10000,A7296,I7296:I$10000)))</f>
        <v>0</v>
      </c>
      <c r="K7296" s="60"/>
      <c r="L7296" s="60" t="str">
        <f>IF(O7296="","",A7296)</f>
        <v/>
      </c>
      <c r="M7296" s="60" t="str">
        <f>IF(O7296="","",(VLOOKUP(A7296,A7296:E14280,5,FALSE)))</f>
        <v/>
      </c>
      <c r="N7296" s="60" t="str">
        <f t="shared" si="456"/>
        <v/>
      </c>
      <c r="O7296" s="60" t="str">
        <f t="shared" si="454"/>
        <v/>
      </c>
      <c r="P7296" s="103">
        <f t="shared" si="457"/>
        <v>15.000000000014779</v>
      </c>
      <c r="Q7296" s="58"/>
      <c r="R7296" s="58"/>
      <c r="S7296" s="102"/>
    </row>
    <row r="7297" spans="1:19" ht="12.5" customHeight="1" x14ac:dyDescent="0.35">
      <c r="A7297" s="2">
        <v>116</v>
      </c>
      <c r="B7297" s="2" t="s">
        <v>69</v>
      </c>
      <c r="C7297" s="67">
        <v>243.21260000000001</v>
      </c>
      <c r="D7297" t="s">
        <v>65</v>
      </c>
      <c r="E7297" s="2" t="s">
        <v>59</v>
      </c>
      <c r="F7297" s="2" t="s">
        <v>70</v>
      </c>
      <c r="G7297" s="2"/>
      <c r="I7297" s="60">
        <f t="shared" si="455"/>
        <v>0</v>
      </c>
      <c r="J7297" s="60">
        <f>IF(OR(I7297="",I7298="",I7299=""),"",(AVERAGEIF(A7297:A$10000,A7297,I7297:I$10000)))</f>
        <v>0</v>
      </c>
      <c r="K7297" s="60"/>
      <c r="L7297" s="55" t="str">
        <f>IF(O7297="","",A7297)</f>
        <v/>
      </c>
      <c r="M7297" s="60" t="str">
        <f>IF(O7297="","",(VLOOKUP(A7297,A7297:E14281,5,FALSE)))</f>
        <v/>
      </c>
      <c r="N7297" s="55" t="str">
        <f t="shared" si="456"/>
        <v/>
      </c>
      <c r="O7297" s="55" t="str">
        <f t="shared" si="454"/>
        <v/>
      </c>
      <c r="P7297" s="104">
        <f t="shared" si="457"/>
        <v>15.299999999996317</v>
      </c>
      <c r="Q7297" s="58"/>
      <c r="R7297" s="58"/>
      <c r="S7297" s="102"/>
    </row>
    <row r="7298" spans="1:19" ht="12.5" customHeight="1" x14ac:dyDescent="0.35">
      <c r="A7298" s="60">
        <v>116</v>
      </c>
      <c r="B7298" s="60" t="s">
        <v>69</v>
      </c>
      <c r="C7298" s="68">
        <v>243.22739999999999</v>
      </c>
      <c r="D7298" s="58" t="s">
        <v>65</v>
      </c>
      <c r="E7298" s="60" t="s">
        <v>59</v>
      </c>
      <c r="F7298" s="60" t="s">
        <v>70</v>
      </c>
      <c r="G7298" s="60"/>
      <c r="H7298" s="60"/>
      <c r="I7298" s="60">
        <f t="shared" si="455"/>
        <v>0</v>
      </c>
      <c r="J7298" s="60">
        <f>IF(OR(I7298="",I7299="",I7300=""),"",(AVERAGEIF(A7298:A$10000,A7298,I7298:I$10000)))</f>
        <v>0</v>
      </c>
      <c r="K7298" s="60"/>
      <c r="L7298" s="60" t="str">
        <f>IF(O7298="","",A7298)</f>
        <v/>
      </c>
      <c r="M7298" s="60" t="str">
        <f>IF(O7298="","",(VLOOKUP(A7298,A7298:E14282,5,FALSE)))</f>
        <v/>
      </c>
      <c r="N7298" s="60" t="str">
        <f t="shared" si="456"/>
        <v/>
      </c>
      <c r="O7298" s="60" t="str">
        <f t="shared" si="454"/>
        <v/>
      </c>
      <c r="P7298" s="103">
        <f t="shared" si="457"/>
        <v>14.799999999979718</v>
      </c>
      <c r="Q7298" s="58"/>
      <c r="R7298" s="58"/>
      <c r="S7298" s="102"/>
    </row>
    <row r="7299" spans="1:19" ht="12.5" customHeight="1" x14ac:dyDescent="0.35">
      <c r="A7299" s="2">
        <v>116</v>
      </c>
      <c r="B7299" s="2" t="s">
        <v>69</v>
      </c>
      <c r="C7299" s="67">
        <v>243.25059999999999</v>
      </c>
      <c r="D7299" t="s">
        <v>65</v>
      </c>
      <c r="E7299" s="2" t="s">
        <v>59</v>
      </c>
      <c r="F7299" s="2" t="s">
        <v>70</v>
      </c>
      <c r="G7299" s="2"/>
      <c r="I7299" s="60">
        <f t="shared" si="455"/>
        <v>0</v>
      </c>
      <c r="J7299" s="60">
        <f>IF(OR(I7299="",I7300="",I7301=""),"",(AVERAGEIF(A7299:A$10000,A7299,I7299:I$10000)))</f>
        <v>0</v>
      </c>
      <c r="K7299" s="60"/>
      <c r="L7299" s="55" t="str">
        <f>IF(O7299="","",A7299)</f>
        <v/>
      </c>
      <c r="M7299" s="60" t="str">
        <f>IF(O7299="","",(VLOOKUP(A7299,A7299:E14283,5,FALSE)))</f>
        <v/>
      </c>
      <c r="N7299" s="55" t="str">
        <f t="shared" si="456"/>
        <v/>
      </c>
      <c r="O7299" s="55" t="str">
        <f t="shared" si="454"/>
        <v/>
      </c>
      <c r="P7299" s="104">
        <f t="shared" si="457"/>
        <v>23.200000000002774</v>
      </c>
      <c r="Q7299" s="58"/>
      <c r="R7299" s="58"/>
      <c r="S7299" s="102"/>
    </row>
    <row r="7300" spans="1:19" ht="12.5" customHeight="1" x14ac:dyDescent="0.35">
      <c r="A7300" s="60">
        <v>116</v>
      </c>
      <c r="B7300" s="60" t="s">
        <v>69</v>
      </c>
      <c r="C7300" s="68">
        <v>243.2663</v>
      </c>
      <c r="D7300" s="58" t="s">
        <v>65</v>
      </c>
      <c r="E7300" s="60" t="s">
        <v>59</v>
      </c>
      <c r="F7300" s="60" t="s">
        <v>70</v>
      </c>
      <c r="G7300" s="60"/>
      <c r="H7300" s="60"/>
      <c r="I7300" s="60">
        <f t="shared" si="455"/>
        <v>0</v>
      </c>
      <c r="J7300" s="60">
        <f>IF(OR(I7300="",I7301="",I7302=""),"",(AVERAGEIF(A7300:A$10000,A7300,I7300:I$10000)))</f>
        <v>0</v>
      </c>
      <c r="K7300" s="60"/>
      <c r="L7300" s="60" t="str">
        <f>IF(O7300="","",A7300)</f>
        <v/>
      </c>
      <c r="M7300" s="60" t="str">
        <f>IF(O7300="","",(VLOOKUP(A7300,A7300:E14284,5,FALSE)))</f>
        <v/>
      </c>
      <c r="N7300" s="60" t="str">
        <f t="shared" si="456"/>
        <v/>
      </c>
      <c r="O7300" s="60" t="str">
        <f t="shared" si="454"/>
        <v/>
      </c>
      <c r="P7300" s="103">
        <f t="shared" si="457"/>
        <v>15.700000000009595</v>
      </c>
      <c r="Q7300" s="58"/>
      <c r="R7300" s="58"/>
      <c r="S7300" s="102"/>
    </row>
    <row r="7301" spans="1:19" ht="12.5" customHeight="1" x14ac:dyDescent="0.35">
      <c r="A7301" s="2">
        <v>116</v>
      </c>
      <c r="B7301" s="2" t="s">
        <v>69</v>
      </c>
      <c r="C7301" s="67">
        <v>243.28210000000001</v>
      </c>
      <c r="D7301" t="s">
        <v>65</v>
      </c>
      <c r="E7301" s="2" t="s">
        <v>59</v>
      </c>
      <c r="F7301" s="2" t="s">
        <v>70</v>
      </c>
      <c r="G7301" s="2"/>
      <c r="I7301" s="60">
        <f t="shared" si="455"/>
        <v>0</v>
      </c>
      <c r="J7301" s="60">
        <f>IF(OR(I7301="",I7302="",I7303=""),"",(AVERAGEIF(A7301:A$10000,A7301,I7301:I$10000)))</f>
        <v>0</v>
      </c>
      <c r="K7301" s="60"/>
      <c r="L7301" s="55" t="str">
        <f>IF(O7301="","",A7301)</f>
        <v/>
      </c>
      <c r="M7301" s="60" t="str">
        <f>IF(O7301="","",(VLOOKUP(A7301,A7301:E14285,5,FALSE)))</f>
        <v/>
      </c>
      <c r="N7301" s="55" t="str">
        <f t="shared" si="456"/>
        <v/>
      </c>
      <c r="O7301" s="55" t="str">
        <f t="shared" si="454"/>
        <v/>
      </c>
      <c r="P7301" s="104">
        <f t="shared" si="457"/>
        <v>15.800000000012915</v>
      </c>
      <c r="Q7301" s="58"/>
      <c r="R7301" s="58"/>
      <c r="S7301" s="102"/>
    </row>
    <row r="7302" spans="1:19" ht="12.5" customHeight="1" x14ac:dyDescent="0.35">
      <c r="A7302" s="60">
        <v>116</v>
      </c>
      <c r="B7302" s="60" t="s">
        <v>69</v>
      </c>
      <c r="C7302" s="68">
        <v>243.29730000000001</v>
      </c>
      <c r="D7302" s="58" t="s">
        <v>65</v>
      </c>
      <c r="E7302" s="60" t="s">
        <v>59</v>
      </c>
      <c r="F7302" s="60" t="s">
        <v>70</v>
      </c>
      <c r="G7302" s="60"/>
      <c r="H7302" s="60"/>
      <c r="I7302" s="60">
        <f t="shared" si="455"/>
        <v>0</v>
      </c>
      <c r="J7302" s="60">
        <f>IF(OR(I7302="",I7303="",I7304=""),"",(AVERAGEIF(A7302:A$10000,A7302,I7302:I$10000)))</f>
        <v>0</v>
      </c>
      <c r="K7302" s="60"/>
      <c r="L7302" s="60" t="str">
        <f>IF(O7302="","",A7302)</f>
        <v/>
      </c>
      <c r="M7302" s="60" t="str">
        <f>IF(O7302="","",(VLOOKUP(A7302,A7302:E14286,5,FALSE)))</f>
        <v/>
      </c>
      <c r="N7302" s="60" t="str">
        <f t="shared" si="456"/>
        <v/>
      </c>
      <c r="O7302" s="60" t="str">
        <f t="shared" si="454"/>
        <v/>
      </c>
      <c r="P7302" s="103">
        <f t="shared" si="457"/>
        <v>15.199999999992997</v>
      </c>
      <c r="Q7302" s="58"/>
      <c r="R7302" s="58"/>
      <c r="S7302" s="102"/>
    </row>
    <row r="7303" spans="1:19" ht="12.5" customHeight="1" x14ac:dyDescent="0.35">
      <c r="A7303" s="2">
        <v>116</v>
      </c>
      <c r="B7303" s="2" t="s">
        <v>69</v>
      </c>
      <c r="C7303" s="67">
        <v>243.3117</v>
      </c>
      <c r="D7303" t="s">
        <v>65</v>
      </c>
      <c r="E7303" s="2" t="s">
        <v>59</v>
      </c>
      <c r="F7303" s="2" t="s">
        <v>70</v>
      </c>
      <c r="G7303" s="2"/>
      <c r="I7303" s="60">
        <f t="shared" si="455"/>
        <v>0</v>
      </c>
      <c r="J7303" s="60">
        <f>IF(OR(I7303="",I7304="",I7305=""),"",(AVERAGEIF(A7303:A$10000,A7303,I7303:I$10000)))</f>
        <v>0</v>
      </c>
      <c r="K7303" s="60"/>
      <c r="L7303" s="55" t="str">
        <f>IF(O7303="","",A7303)</f>
        <v/>
      </c>
      <c r="M7303" s="60" t="str">
        <f>IF(O7303="","",(VLOOKUP(A7303,A7303:E14287,5,FALSE)))</f>
        <v/>
      </c>
      <c r="N7303" s="55" t="str">
        <f t="shared" si="456"/>
        <v/>
      </c>
      <c r="O7303" s="55" t="str">
        <f t="shared" si="454"/>
        <v/>
      </c>
      <c r="P7303" s="104">
        <f t="shared" si="457"/>
        <v>14.399999999994861</v>
      </c>
      <c r="Q7303" s="58"/>
      <c r="R7303" s="58"/>
      <c r="S7303" s="102"/>
    </row>
    <row r="7304" spans="1:19" ht="12.5" customHeight="1" x14ac:dyDescent="0.35">
      <c r="A7304" s="60">
        <v>116</v>
      </c>
      <c r="B7304" s="60" t="s">
        <v>69</v>
      </c>
      <c r="C7304" s="68">
        <v>243.32669999999999</v>
      </c>
      <c r="D7304" s="58" t="s">
        <v>65</v>
      </c>
      <c r="E7304" s="60" t="s">
        <v>59</v>
      </c>
      <c r="F7304" s="60" t="s">
        <v>70</v>
      </c>
      <c r="G7304" s="60"/>
      <c r="H7304" s="60"/>
      <c r="I7304" s="60">
        <f t="shared" si="455"/>
        <v>0</v>
      </c>
      <c r="J7304" s="60">
        <f>IF(OR(I7304="",I7305="",I7306=""),"",(AVERAGEIF(A7304:A$10000,A7304,I7304:I$10000)))</f>
        <v>0</v>
      </c>
      <c r="K7304" s="60"/>
      <c r="L7304" s="60" t="str">
        <f>IF(O7304="","",A7304)</f>
        <v/>
      </c>
      <c r="M7304" s="60" t="str">
        <f>IF(O7304="","",(VLOOKUP(A7304,A7304:E14288,5,FALSE)))</f>
        <v/>
      </c>
      <c r="N7304" s="60" t="str">
        <f t="shared" si="456"/>
        <v/>
      </c>
      <c r="O7304" s="60" t="str">
        <f t="shared" si="454"/>
        <v/>
      </c>
      <c r="P7304" s="103">
        <f t="shared" si="457"/>
        <v>14.999999999986358</v>
      </c>
      <c r="Q7304" s="58"/>
      <c r="R7304" s="58"/>
      <c r="S7304" s="102"/>
    </row>
    <row r="7305" spans="1:19" ht="12.5" customHeight="1" x14ac:dyDescent="0.35">
      <c r="A7305" s="2">
        <v>116</v>
      </c>
      <c r="B7305" s="2" t="s">
        <v>69</v>
      </c>
      <c r="C7305" s="67">
        <v>243.34129999999999</v>
      </c>
      <c r="D7305" t="s">
        <v>65</v>
      </c>
      <c r="E7305" s="2" t="s">
        <v>59</v>
      </c>
      <c r="F7305" s="2" t="s">
        <v>70</v>
      </c>
      <c r="G7305" s="2"/>
      <c r="I7305" s="60">
        <f t="shared" si="455"/>
        <v>0</v>
      </c>
      <c r="J7305" s="60">
        <f>IF(OR(I7305="",I7306="",I7307=""),"",(AVERAGEIF(A7305:A$10000,A7305,I7305:I$10000)))</f>
        <v>0</v>
      </c>
      <c r="K7305" s="60"/>
      <c r="L7305" s="55" t="str">
        <f>IF(O7305="","",A7305)</f>
        <v/>
      </c>
      <c r="M7305" s="60" t="str">
        <f>IF(O7305="","",(VLOOKUP(A7305,A7305:E14289,5,FALSE)))</f>
        <v/>
      </c>
      <c r="N7305" s="55" t="str">
        <f t="shared" si="456"/>
        <v/>
      </c>
      <c r="O7305" s="55" t="str">
        <f t="shared" si="454"/>
        <v/>
      </c>
      <c r="P7305" s="104">
        <f t="shared" si="457"/>
        <v>14.600000000001501</v>
      </c>
      <c r="Q7305" s="58"/>
      <c r="R7305" s="58"/>
      <c r="S7305" s="102"/>
    </row>
    <row r="7306" spans="1:19" ht="12.5" customHeight="1" x14ac:dyDescent="0.35">
      <c r="A7306" s="60">
        <v>116</v>
      </c>
      <c r="B7306" s="60" t="s">
        <v>69</v>
      </c>
      <c r="C7306" s="68">
        <v>243.3552</v>
      </c>
      <c r="D7306" s="58" t="s">
        <v>65</v>
      </c>
      <c r="E7306" s="60" t="s">
        <v>59</v>
      </c>
      <c r="F7306" s="60" t="s">
        <v>70</v>
      </c>
      <c r="G7306" s="60"/>
      <c r="H7306" s="60"/>
      <c r="I7306" s="60">
        <f t="shared" si="455"/>
        <v>0</v>
      </c>
      <c r="J7306" s="60">
        <f>IF(OR(I7306="",I7307="",I7308=""),"",(AVERAGEIF(A7306:A$10000,A7306,I7306:I$10000)))</f>
        <v>0</v>
      </c>
      <c r="K7306" s="60"/>
      <c r="L7306" s="60" t="str">
        <f>IF(O7306="","",A7306)</f>
        <v/>
      </c>
      <c r="M7306" s="60" t="str">
        <f>IF(O7306="","",(VLOOKUP(A7306,A7306:E14290,5,FALSE)))</f>
        <v/>
      </c>
      <c r="N7306" s="60" t="str">
        <f t="shared" si="456"/>
        <v/>
      </c>
      <c r="O7306" s="60" t="str">
        <f t="shared" si="454"/>
        <v/>
      </c>
      <c r="P7306" s="103">
        <f t="shared" si="457"/>
        <v>13.900000000006685</v>
      </c>
      <c r="Q7306" s="58"/>
      <c r="R7306" s="58"/>
      <c r="S7306" s="102"/>
    </row>
    <row r="7307" spans="1:19" ht="12.5" customHeight="1" x14ac:dyDescent="0.35">
      <c r="A7307" s="2">
        <v>116</v>
      </c>
      <c r="B7307" s="2" t="s">
        <v>69</v>
      </c>
      <c r="C7307" s="67">
        <v>243.36930000000001</v>
      </c>
      <c r="D7307" t="s">
        <v>65</v>
      </c>
      <c r="E7307" s="2" t="s">
        <v>59</v>
      </c>
      <c r="F7307" s="2" t="s">
        <v>70</v>
      </c>
      <c r="G7307" s="2"/>
      <c r="I7307" s="60">
        <f t="shared" si="455"/>
        <v>0</v>
      </c>
      <c r="J7307" s="60">
        <f>IF(OR(I7307="",I7308="",I7309=""),"",(AVERAGEIF(A7307:A$10000,A7307,I7307:I$10000)))</f>
        <v>0</v>
      </c>
      <c r="K7307" s="60"/>
      <c r="L7307" s="55" t="str">
        <f>IF(O7307="","",A7307)</f>
        <v/>
      </c>
      <c r="M7307" s="60" t="str">
        <f>IF(O7307="","",(VLOOKUP(A7307,A7307:E14291,5,FALSE)))</f>
        <v/>
      </c>
      <c r="N7307" s="55" t="str">
        <f t="shared" si="456"/>
        <v/>
      </c>
      <c r="O7307" s="55" t="str">
        <f t="shared" si="454"/>
        <v/>
      </c>
      <c r="P7307" s="104">
        <f t="shared" si="457"/>
        <v>14.100000000013324</v>
      </c>
      <c r="Q7307" s="58"/>
      <c r="R7307" s="58"/>
      <c r="S7307" s="102"/>
    </row>
    <row r="7308" spans="1:19" ht="12.5" customHeight="1" x14ac:dyDescent="0.35">
      <c r="A7308" s="60">
        <v>116</v>
      </c>
      <c r="B7308" s="60" t="s">
        <v>69</v>
      </c>
      <c r="C7308" s="68">
        <v>243.3843</v>
      </c>
      <c r="D7308" s="58" t="s">
        <v>65</v>
      </c>
      <c r="E7308" s="60" t="s">
        <v>59</v>
      </c>
      <c r="F7308" s="60" t="s">
        <v>70</v>
      </c>
      <c r="G7308" s="60"/>
      <c r="H7308" s="60"/>
      <c r="I7308" s="60">
        <f t="shared" si="455"/>
        <v>0</v>
      </c>
      <c r="J7308" s="60">
        <f>IF(OR(I7308="",I7309="",I7310=""),"",(AVERAGEIF(A7308:A$10000,A7308,I7308:I$10000)))</f>
        <v>0</v>
      </c>
      <c r="K7308" s="60"/>
      <c r="L7308" s="60" t="str">
        <f>IF(O7308="","",A7308)</f>
        <v/>
      </c>
      <c r="M7308" s="60" t="str">
        <f>IF(O7308="","",(VLOOKUP(A7308,A7308:E14292,5,FALSE)))</f>
        <v/>
      </c>
      <c r="N7308" s="60" t="str">
        <f t="shared" si="456"/>
        <v/>
      </c>
      <c r="O7308" s="60" t="str">
        <f t="shared" ref="O7308:O7371" si="458">IF(J7308="","",IF(AND(J7307="",J7306="",J7305=""),C7308,""))</f>
        <v/>
      </c>
      <c r="P7308" s="103">
        <f t="shared" si="457"/>
        <v>14.999999999986358</v>
      </c>
      <c r="Q7308" s="58"/>
      <c r="R7308" s="58"/>
      <c r="S7308" s="102"/>
    </row>
    <row r="7309" spans="1:19" ht="12.5" customHeight="1" x14ac:dyDescent="0.35">
      <c r="A7309" s="2">
        <v>116</v>
      </c>
      <c r="B7309" s="2" t="s">
        <v>69</v>
      </c>
      <c r="C7309" s="67">
        <v>243.39920000000001</v>
      </c>
      <c r="D7309" t="s">
        <v>65</v>
      </c>
      <c r="E7309" s="2" t="s">
        <v>59</v>
      </c>
      <c r="F7309" s="2" t="s">
        <v>70</v>
      </c>
      <c r="G7309" s="2"/>
      <c r="I7309" s="60">
        <f t="shared" si="455"/>
        <v>0</v>
      </c>
      <c r="J7309" s="60">
        <f>IF(OR(I7309="",I7310="",I7311=""),"",(AVERAGEIF(A7309:A$10000,A7309,I7309:I$10000)))</f>
        <v>0</v>
      </c>
      <c r="K7309" s="60"/>
      <c r="L7309" s="55" t="str">
        <f>IF(O7309="","",A7309)</f>
        <v/>
      </c>
      <c r="M7309" s="60" t="str">
        <f>IF(O7309="","",(VLOOKUP(A7309,A7309:E14293,5,FALSE)))</f>
        <v/>
      </c>
      <c r="N7309" s="55" t="str">
        <f t="shared" si="456"/>
        <v/>
      </c>
      <c r="O7309" s="55" t="str">
        <f t="shared" si="458"/>
        <v/>
      </c>
      <c r="P7309" s="104">
        <f t="shared" si="457"/>
        <v>14.90000000001146</v>
      </c>
      <c r="Q7309" s="58"/>
      <c r="R7309" s="58"/>
      <c r="S7309" s="102"/>
    </row>
    <row r="7310" spans="1:19" ht="12.5" customHeight="1" x14ac:dyDescent="0.35">
      <c r="A7310" s="60">
        <v>116</v>
      </c>
      <c r="B7310" s="60" t="s">
        <v>69</v>
      </c>
      <c r="C7310" s="68">
        <v>243.41489999999999</v>
      </c>
      <c r="D7310" s="58" t="s">
        <v>65</v>
      </c>
      <c r="E7310" s="60" t="s">
        <v>59</v>
      </c>
      <c r="F7310" s="60" t="s">
        <v>70</v>
      </c>
      <c r="G7310" s="60"/>
      <c r="H7310" s="60"/>
      <c r="I7310" s="60">
        <f t="shared" si="455"/>
        <v>0</v>
      </c>
      <c r="J7310" s="60">
        <f>IF(OR(I7310="",I7311="",I7312=""),"",(AVERAGEIF(A7310:A$10000,A7310,I7310:I$10000)))</f>
        <v>0</v>
      </c>
      <c r="K7310" s="60"/>
      <c r="L7310" s="60" t="str">
        <f>IF(O7310="","",A7310)</f>
        <v/>
      </c>
      <c r="M7310" s="60" t="str">
        <f>IF(O7310="","",(VLOOKUP(A7310,A7310:E14294,5,FALSE)))</f>
        <v/>
      </c>
      <c r="N7310" s="60" t="str">
        <f t="shared" si="456"/>
        <v/>
      </c>
      <c r="O7310" s="60" t="str">
        <f t="shared" si="458"/>
        <v/>
      </c>
      <c r="P7310" s="103">
        <f t="shared" si="457"/>
        <v>15.699999999981173</v>
      </c>
      <c r="Q7310" s="58"/>
      <c r="R7310" s="58"/>
      <c r="S7310" s="102"/>
    </row>
    <row r="7311" spans="1:19" ht="12.5" customHeight="1" x14ac:dyDescent="0.35">
      <c r="A7311" s="2">
        <v>116</v>
      </c>
      <c r="B7311" s="2" t="s">
        <v>69</v>
      </c>
      <c r="C7311" s="67">
        <v>243.43100000000001</v>
      </c>
      <c r="D7311" t="s">
        <v>65</v>
      </c>
      <c r="E7311" s="2" t="s">
        <v>59</v>
      </c>
      <c r="F7311" s="2" t="s">
        <v>70</v>
      </c>
      <c r="G7311" s="2"/>
      <c r="I7311" s="60">
        <f t="shared" si="455"/>
        <v>0</v>
      </c>
      <c r="J7311" s="60">
        <f>IF(OR(I7311="",I7312="",I7313=""),"",(AVERAGEIF(A7311:A$10000,A7311,I7311:I$10000)))</f>
        <v>0</v>
      </c>
      <c r="K7311" s="60"/>
      <c r="L7311" s="55" t="str">
        <f>IF(O7311="","",A7311)</f>
        <v/>
      </c>
      <c r="M7311" s="60" t="str">
        <f>IF(O7311="","",(VLOOKUP(A7311,A7311:E14295,5,FALSE)))</f>
        <v/>
      </c>
      <c r="N7311" s="55" t="str">
        <f t="shared" si="456"/>
        <v/>
      </c>
      <c r="O7311" s="55" t="str">
        <f t="shared" si="458"/>
        <v/>
      </c>
      <c r="P7311" s="104">
        <f t="shared" si="457"/>
        <v>16.100000000022874</v>
      </c>
      <c r="Q7311" s="58"/>
      <c r="R7311" s="58"/>
      <c r="S7311" s="102"/>
    </row>
    <row r="7312" spans="1:19" ht="12.5" customHeight="1" x14ac:dyDescent="0.35">
      <c r="A7312" s="60">
        <v>116</v>
      </c>
      <c r="B7312" s="60" t="s">
        <v>69</v>
      </c>
      <c r="C7312" s="68">
        <v>243.45230000000001</v>
      </c>
      <c r="D7312" s="58" t="s">
        <v>65</v>
      </c>
      <c r="E7312" s="60" t="s">
        <v>59</v>
      </c>
      <c r="F7312" s="60" t="s">
        <v>70</v>
      </c>
      <c r="G7312" s="60"/>
      <c r="H7312" s="60"/>
      <c r="I7312" s="60">
        <f t="shared" si="455"/>
        <v>0</v>
      </c>
      <c r="J7312" s="60">
        <f>IF(OR(I7312="",I7313="",I7314=""),"",(AVERAGEIF(A7312:A$10000,A7312,I7312:I$10000)))</f>
        <v>0</v>
      </c>
      <c r="K7312" s="60"/>
      <c r="L7312" s="60" t="str">
        <f>IF(O7312="","",A7312)</f>
        <v/>
      </c>
      <c r="M7312" s="60" t="str">
        <f>IF(O7312="","",(VLOOKUP(A7312,A7312:E14296,5,FALSE)))</f>
        <v/>
      </c>
      <c r="N7312" s="60" t="str">
        <f t="shared" si="456"/>
        <v/>
      </c>
      <c r="O7312" s="60" t="str">
        <f t="shared" si="458"/>
        <v/>
      </c>
      <c r="P7312" s="103">
        <f t="shared" si="457"/>
        <v>21.299999999996544</v>
      </c>
      <c r="Q7312" s="58"/>
      <c r="R7312" s="58"/>
      <c r="S7312" s="102"/>
    </row>
    <row r="7313" spans="1:19" ht="12.5" customHeight="1" x14ac:dyDescent="0.35">
      <c r="A7313" s="2">
        <v>116</v>
      </c>
      <c r="B7313" s="2" t="s">
        <v>69</v>
      </c>
      <c r="C7313" s="67">
        <v>243.46799999999999</v>
      </c>
      <c r="D7313" t="s">
        <v>65</v>
      </c>
      <c r="E7313" s="2" t="s">
        <v>59</v>
      </c>
      <c r="F7313" s="2" t="s">
        <v>70</v>
      </c>
      <c r="G7313" s="2"/>
      <c r="I7313" s="60">
        <f t="shared" ref="I7313:I7376" si="459">IF(AND(OR(G7312&gt;G$5,G7314&gt;G$5),G7313&gt;G$5),G7313,"")</f>
        <v>0</v>
      </c>
      <c r="J7313" s="60">
        <f>IF(OR(I7313="",I7314="",I7315=""),"",(AVERAGEIF(A7313:A$10000,A7313,I7313:I$10000)))</f>
        <v>0</v>
      </c>
      <c r="K7313" s="60"/>
      <c r="L7313" s="55" t="str">
        <f>IF(O7313="","",A7313)</f>
        <v/>
      </c>
      <c r="M7313" s="60" t="str">
        <f>IF(O7313="","",(VLOOKUP(A7313,A7313:E14297,5,FALSE)))</f>
        <v/>
      </c>
      <c r="N7313" s="55" t="str">
        <f t="shared" si="456"/>
        <v/>
      </c>
      <c r="O7313" s="55" t="str">
        <f t="shared" si="458"/>
        <v/>
      </c>
      <c r="P7313" s="104">
        <f t="shared" si="457"/>
        <v>15.699999999981173</v>
      </c>
      <c r="Q7313" s="58"/>
      <c r="R7313" s="58"/>
      <c r="S7313" s="102"/>
    </row>
    <row r="7314" spans="1:19" ht="12.5" customHeight="1" x14ac:dyDescent="0.35">
      <c r="A7314" s="60">
        <v>116</v>
      </c>
      <c r="B7314" s="60" t="s">
        <v>69</v>
      </c>
      <c r="C7314" s="68">
        <v>243.48249999999999</v>
      </c>
      <c r="D7314" s="58" t="s">
        <v>65</v>
      </c>
      <c r="E7314" s="60" t="s">
        <v>59</v>
      </c>
      <c r="F7314" s="60" t="s">
        <v>70</v>
      </c>
      <c r="G7314" s="60"/>
      <c r="H7314" s="60"/>
      <c r="I7314" s="60">
        <f t="shared" si="459"/>
        <v>0</v>
      </c>
      <c r="J7314" s="60">
        <f>IF(OR(I7314="",I7315="",I7316=""),"",(AVERAGEIF(A7314:A$10000,A7314,I7314:I$10000)))</f>
        <v>0</v>
      </c>
      <c r="K7314" s="60"/>
      <c r="L7314" s="60" t="str">
        <f>IF(O7314="","",A7314)</f>
        <v/>
      </c>
      <c r="M7314" s="60" t="str">
        <f>IF(O7314="","",(VLOOKUP(A7314,A7314:E14298,5,FALSE)))</f>
        <v/>
      </c>
      <c r="N7314" s="60" t="str">
        <f t="shared" ref="N7314:N7377" si="460">IF(L7314="","",I7314)</f>
        <v/>
      </c>
      <c r="O7314" s="60" t="str">
        <f t="shared" si="458"/>
        <v/>
      </c>
      <c r="P7314" s="103">
        <f t="shared" ref="P7314:P7377" si="461">IF(A7314=A7313,ABS(C7314-C7313)*1000,"")</f>
        <v>14.499999999998181</v>
      </c>
      <c r="Q7314" s="58"/>
      <c r="R7314" s="58"/>
      <c r="S7314" s="102"/>
    </row>
    <row r="7315" spans="1:19" ht="12.5" customHeight="1" x14ac:dyDescent="0.35">
      <c r="A7315" s="2">
        <v>116</v>
      </c>
      <c r="B7315" s="2" t="s">
        <v>69</v>
      </c>
      <c r="C7315" s="67">
        <v>243.4974</v>
      </c>
      <c r="D7315" t="s">
        <v>65</v>
      </c>
      <c r="E7315" s="2" t="s">
        <v>59</v>
      </c>
      <c r="F7315" s="2" t="s">
        <v>70</v>
      </c>
      <c r="G7315" s="2"/>
      <c r="I7315" s="60">
        <f t="shared" si="459"/>
        <v>0</v>
      </c>
      <c r="J7315" s="60">
        <f>IF(OR(I7315="",I7316="",I7317=""),"",(AVERAGEIF(A7315:A$10000,A7315,I7315:I$10000)))</f>
        <v>0</v>
      </c>
      <c r="K7315" s="60"/>
      <c r="L7315" s="55" t="str">
        <f>IF(O7315="","",A7315)</f>
        <v/>
      </c>
      <c r="M7315" s="60" t="str">
        <f>IF(O7315="","",(VLOOKUP(A7315,A7315:E14299,5,FALSE)))</f>
        <v/>
      </c>
      <c r="N7315" s="55" t="str">
        <f t="shared" si="460"/>
        <v/>
      </c>
      <c r="O7315" s="55" t="str">
        <f t="shared" si="458"/>
        <v/>
      </c>
      <c r="P7315" s="104">
        <f t="shared" si="461"/>
        <v>14.90000000001146</v>
      </c>
      <c r="Q7315" s="58"/>
      <c r="R7315" s="58"/>
      <c r="S7315" s="102"/>
    </row>
    <row r="7316" spans="1:19" ht="12.5" customHeight="1" x14ac:dyDescent="0.35">
      <c r="A7316" s="60">
        <v>116</v>
      </c>
      <c r="B7316" s="60" t="s">
        <v>69</v>
      </c>
      <c r="C7316" s="68">
        <v>243.5111</v>
      </c>
      <c r="D7316" s="58" t="s">
        <v>65</v>
      </c>
      <c r="E7316" s="60" t="s">
        <v>59</v>
      </c>
      <c r="F7316" s="60" t="s">
        <v>70</v>
      </c>
      <c r="G7316" s="60"/>
      <c r="H7316" s="60"/>
      <c r="I7316" s="60">
        <f t="shared" si="459"/>
        <v>0</v>
      </c>
      <c r="J7316" s="60">
        <f>IF(OR(I7316="",I7317="",I7318=""),"",(AVERAGEIF(A7316:A$10000,A7316,I7316:I$10000)))</f>
        <v>0</v>
      </c>
      <c r="K7316" s="60"/>
      <c r="L7316" s="60" t="str">
        <f>IF(O7316="","",A7316)</f>
        <v/>
      </c>
      <c r="M7316" s="60" t="str">
        <f>IF(O7316="","",(VLOOKUP(A7316,A7316:E14300,5,FALSE)))</f>
        <v/>
      </c>
      <c r="N7316" s="60" t="str">
        <f t="shared" si="460"/>
        <v/>
      </c>
      <c r="O7316" s="60" t="str">
        <f t="shared" si="458"/>
        <v/>
      </c>
      <c r="P7316" s="103">
        <f t="shared" si="461"/>
        <v>13.700000000000045</v>
      </c>
      <c r="Q7316" s="58"/>
      <c r="R7316" s="58"/>
      <c r="S7316" s="102"/>
    </row>
    <row r="7317" spans="1:19" ht="12.5" customHeight="1" x14ac:dyDescent="0.35">
      <c r="A7317" s="2">
        <v>116</v>
      </c>
      <c r="B7317" s="2" t="s">
        <v>69</v>
      </c>
      <c r="C7317" s="67">
        <v>243.5264</v>
      </c>
      <c r="D7317" t="s">
        <v>65</v>
      </c>
      <c r="E7317" s="2" t="s">
        <v>59</v>
      </c>
      <c r="F7317" s="2" t="s">
        <v>70</v>
      </c>
      <c r="G7317" s="2"/>
      <c r="I7317" s="60">
        <f t="shared" si="459"/>
        <v>0</v>
      </c>
      <c r="J7317" s="60">
        <f>IF(OR(I7317="",I7318="",I7319=""),"",(AVERAGEIF(A7317:A$10000,A7317,I7317:I$10000)))</f>
        <v>0</v>
      </c>
      <c r="K7317" s="60"/>
      <c r="L7317" s="55" t="str">
        <f>IF(O7317="","",A7317)</f>
        <v/>
      </c>
      <c r="M7317" s="60" t="str">
        <f>IF(O7317="","",(VLOOKUP(A7317,A7317:E14301,5,FALSE)))</f>
        <v/>
      </c>
      <c r="N7317" s="55" t="str">
        <f t="shared" si="460"/>
        <v/>
      </c>
      <c r="O7317" s="55" t="str">
        <f t="shared" si="458"/>
        <v/>
      </c>
      <c r="P7317" s="104">
        <f t="shared" si="461"/>
        <v>15.299999999996317</v>
      </c>
      <c r="Q7317" s="58"/>
      <c r="R7317" s="58"/>
      <c r="S7317" s="102"/>
    </row>
    <row r="7318" spans="1:19" ht="12.5" customHeight="1" x14ac:dyDescent="0.35">
      <c r="A7318" s="60">
        <v>116</v>
      </c>
      <c r="B7318" s="60" t="s">
        <v>69</v>
      </c>
      <c r="C7318" s="68">
        <v>243.541</v>
      </c>
      <c r="D7318" s="58" t="s">
        <v>65</v>
      </c>
      <c r="E7318" s="60" t="s">
        <v>59</v>
      </c>
      <c r="F7318" s="60" t="s">
        <v>70</v>
      </c>
      <c r="G7318" s="60"/>
      <c r="H7318" s="60"/>
      <c r="I7318" s="60">
        <f t="shared" si="459"/>
        <v>0</v>
      </c>
      <c r="J7318" s="60">
        <f>IF(OR(I7318="",I7319="",I7320=""),"",(AVERAGEIF(A7318:A$10000,A7318,I7318:I$10000)))</f>
        <v>0</v>
      </c>
      <c r="K7318" s="60"/>
      <c r="L7318" s="60" t="str">
        <f>IF(O7318="","",A7318)</f>
        <v/>
      </c>
      <c r="M7318" s="60" t="str">
        <f>IF(O7318="","",(VLOOKUP(A7318,A7318:E14302,5,FALSE)))</f>
        <v/>
      </c>
      <c r="N7318" s="60" t="str">
        <f t="shared" si="460"/>
        <v/>
      </c>
      <c r="O7318" s="60" t="str">
        <f t="shared" si="458"/>
        <v/>
      </c>
      <c r="P7318" s="103">
        <f t="shared" si="461"/>
        <v>14.600000000001501</v>
      </c>
      <c r="Q7318" s="58"/>
      <c r="R7318" s="58"/>
      <c r="S7318" s="102"/>
    </row>
    <row r="7319" spans="1:19" ht="12.5" customHeight="1" x14ac:dyDescent="0.35">
      <c r="A7319" s="2">
        <v>116</v>
      </c>
      <c r="B7319" s="2" t="s">
        <v>69</v>
      </c>
      <c r="C7319" s="67">
        <v>243.55529999999999</v>
      </c>
      <c r="D7319" t="s">
        <v>65</v>
      </c>
      <c r="E7319" s="2" t="s">
        <v>59</v>
      </c>
      <c r="F7319" s="2" t="s">
        <v>70</v>
      </c>
      <c r="G7319" s="2"/>
      <c r="I7319" s="60">
        <f t="shared" si="459"/>
        <v>0</v>
      </c>
      <c r="J7319" s="60">
        <f>IF(OR(I7319="",I7320="",I7321=""),"",(AVERAGEIF(A7319:A$10000,A7319,I7319:I$10000)))</f>
        <v>0</v>
      </c>
      <c r="K7319" s="60"/>
      <c r="L7319" s="55" t="str">
        <f>IF(O7319="","",A7319)</f>
        <v/>
      </c>
      <c r="M7319" s="60" t="str">
        <f>IF(O7319="","",(VLOOKUP(A7319,A7319:E14303,5,FALSE)))</f>
        <v/>
      </c>
      <c r="N7319" s="55" t="str">
        <f t="shared" si="460"/>
        <v/>
      </c>
      <c r="O7319" s="55" t="str">
        <f t="shared" si="458"/>
        <v/>
      </c>
      <c r="P7319" s="104">
        <f t="shared" si="461"/>
        <v>14.299999999991542</v>
      </c>
      <c r="Q7319" s="58"/>
      <c r="R7319" s="58"/>
      <c r="S7319" s="102"/>
    </row>
    <row r="7320" spans="1:19" ht="12.5" customHeight="1" x14ac:dyDescent="0.35">
      <c r="A7320" s="60">
        <v>116</v>
      </c>
      <c r="B7320" s="60" t="s">
        <v>69</v>
      </c>
      <c r="C7320" s="68">
        <v>243.5692</v>
      </c>
      <c r="D7320" s="58" t="s">
        <v>65</v>
      </c>
      <c r="E7320" s="60" t="s">
        <v>59</v>
      </c>
      <c r="F7320" s="60" t="s">
        <v>70</v>
      </c>
      <c r="G7320" s="60"/>
      <c r="H7320" s="60"/>
      <c r="I7320" s="60">
        <f t="shared" si="459"/>
        <v>0</v>
      </c>
      <c r="J7320" s="60">
        <f>IF(OR(I7320="",I7321="",I7322=""),"",(AVERAGEIF(A7320:A$10000,A7320,I7320:I$10000)))</f>
        <v>0</v>
      </c>
      <c r="K7320" s="60"/>
      <c r="L7320" s="60" t="str">
        <f>IF(O7320="","",A7320)</f>
        <v/>
      </c>
      <c r="M7320" s="60" t="str">
        <f>IF(O7320="","",(VLOOKUP(A7320,A7320:E14304,5,FALSE)))</f>
        <v/>
      </c>
      <c r="N7320" s="60" t="str">
        <f t="shared" si="460"/>
        <v/>
      </c>
      <c r="O7320" s="60" t="str">
        <f t="shared" si="458"/>
        <v/>
      </c>
      <c r="P7320" s="103">
        <f t="shared" si="461"/>
        <v>13.900000000006685</v>
      </c>
      <c r="Q7320" s="58"/>
      <c r="R7320" s="58"/>
      <c r="S7320" s="102"/>
    </row>
    <row r="7321" spans="1:19" ht="12.5" customHeight="1" x14ac:dyDescent="0.35">
      <c r="A7321" s="2">
        <v>116</v>
      </c>
      <c r="B7321" s="2" t="s">
        <v>69</v>
      </c>
      <c r="C7321" s="67">
        <v>243.58369999999999</v>
      </c>
      <c r="D7321" t="s">
        <v>65</v>
      </c>
      <c r="E7321" s="2" t="s">
        <v>59</v>
      </c>
      <c r="F7321" s="2" t="s">
        <v>70</v>
      </c>
      <c r="G7321" s="2"/>
      <c r="I7321" s="60">
        <f t="shared" si="459"/>
        <v>0</v>
      </c>
      <c r="J7321" s="60">
        <f>IF(OR(I7321="",I7322="",I7323=""),"",(AVERAGEIF(A7321:A$10000,A7321,I7321:I$10000)))</f>
        <v>0</v>
      </c>
      <c r="K7321" s="60"/>
      <c r="L7321" s="55" t="str">
        <f>IF(O7321="","",A7321)</f>
        <v/>
      </c>
      <c r="M7321" s="60" t="str">
        <f>IF(O7321="","",(VLOOKUP(A7321,A7321:E14305,5,FALSE)))</f>
        <v/>
      </c>
      <c r="N7321" s="55" t="str">
        <f t="shared" si="460"/>
        <v/>
      </c>
      <c r="O7321" s="55" t="str">
        <f t="shared" si="458"/>
        <v/>
      </c>
      <c r="P7321" s="104">
        <f t="shared" si="461"/>
        <v>14.499999999998181</v>
      </c>
      <c r="Q7321" s="58"/>
      <c r="R7321" s="58"/>
      <c r="S7321" s="102"/>
    </row>
    <row r="7322" spans="1:19" ht="12.5" customHeight="1" x14ac:dyDescent="0.35">
      <c r="A7322" s="60">
        <v>116</v>
      </c>
      <c r="B7322" s="60" t="s">
        <v>69</v>
      </c>
      <c r="C7322" s="68">
        <v>243.61189999999999</v>
      </c>
      <c r="D7322" s="58" t="s">
        <v>65</v>
      </c>
      <c r="E7322" s="60" t="s">
        <v>59</v>
      </c>
      <c r="F7322" s="60" t="s">
        <v>70</v>
      </c>
      <c r="G7322" s="60"/>
      <c r="H7322" s="60"/>
      <c r="I7322" s="60">
        <f t="shared" si="459"/>
        <v>0</v>
      </c>
      <c r="J7322" s="60">
        <f>IF(OR(I7322="",I7323="",I7324=""),"",(AVERAGEIF(A7322:A$10000,A7322,I7322:I$10000)))</f>
        <v>0</v>
      </c>
      <c r="K7322" s="60"/>
      <c r="L7322" s="60" t="str">
        <f>IF(O7322="","",A7322)</f>
        <v/>
      </c>
      <c r="M7322" s="60" t="str">
        <f>IF(O7322="","",(VLOOKUP(A7322,A7322:E14306,5,FALSE)))</f>
        <v/>
      </c>
      <c r="N7322" s="60" t="str">
        <f t="shared" si="460"/>
        <v/>
      </c>
      <c r="O7322" s="60" t="str">
        <f t="shared" si="458"/>
        <v/>
      </c>
      <c r="P7322" s="103">
        <f t="shared" si="461"/>
        <v>28.199999999998226</v>
      </c>
      <c r="Q7322" s="58"/>
      <c r="R7322" s="58"/>
      <c r="S7322" s="102"/>
    </row>
    <row r="7323" spans="1:19" ht="12.5" customHeight="1" x14ac:dyDescent="0.35">
      <c r="A7323" s="2">
        <v>116</v>
      </c>
      <c r="B7323" s="2" t="s">
        <v>69</v>
      </c>
      <c r="C7323" s="67">
        <v>243.62540000000001</v>
      </c>
      <c r="D7323" t="s">
        <v>65</v>
      </c>
      <c r="E7323" s="2" t="s">
        <v>59</v>
      </c>
      <c r="F7323" s="2" t="s">
        <v>70</v>
      </c>
      <c r="G7323" s="2"/>
      <c r="I7323" s="60">
        <f t="shared" si="459"/>
        <v>0</v>
      </c>
      <c r="J7323" s="60">
        <f>IF(OR(I7323="",I7324="",I7325=""),"",(AVERAGEIF(A7323:A$10000,A7323,I7323:I$10000)))</f>
        <v>0</v>
      </c>
      <c r="K7323" s="60"/>
      <c r="L7323" s="55" t="str">
        <f>IF(O7323="","",A7323)</f>
        <v/>
      </c>
      <c r="M7323" s="60" t="str">
        <f>IF(O7323="","",(VLOOKUP(A7323,A7323:E14307,5,FALSE)))</f>
        <v/>
      </c>
      <c r="N7323" s="55" t="str">
        <f t="shared" si="460"/>
        <v/>
      </c>
      <c r="O7323" s="55" t="str">
        <f t="shared" si="458"/>
        <v/>
      </c>
      <c r="P7323" s="104">
        <f t="shared" si="461"/>
        <v>13.500000000021828</v>
      </c>
      <c r="Q7323" s="58"/>
      <c r="R7323" s="58"/>
      <c r="S7323" s="102"/>
    </row>
    <row r="7324" spans="1:19" ht="12.5" customHeight="1" x14ac:dyDescent="0.35">
      <c r="A7324" s="60">
        <v>116</v>
      </c>
      <c r="B7324" s="60" t="s">
        <v>69</v>
      </c>
      <c r="C7324" s="68">
        <v>243.63829999999999</v>
      </c>
      <c r="D7324" s="58" t="s">
        <v>65</v>
      </c>
      <c r="E7324" s="60" t="s">
        <v>59</v>
      </c>
      <c r="F7324" s="60" t="s">
        <v>70</v>
      </c>
      <c r="G7324" s="60"/>
      <c r="H7324" s="60"/>
      <c r="I7324" s="60">
        <f t="shared" si="459"/>
        <v>0</v>
      </c>
      <c r="J7324" s="60">
        <f>IF(OR(I7324="",I7325="",I7326=""),"",(AVERAGEIF(A7324:A$10000,A7324,I7324:I$10000)))</f>
        <v>0</v>
      </c>
      <c r="K7324" s="60"/>
      <c r="L7324" s="60" t="str">
        <f>IF(O7324="","",A7324)</f>
        <v/>
      </c>
      <c r="M7324" s="60" t="str">
        <f>IF(O7324="","",(VLOOKUP(A7324,A7324:E14308,5,FALSE)))</f>
        <v/>
      </c>
      <c r="N7324" s="60" t="str">
        <f t="shared" si="460"/>
        <v/>
      </c>
      <c r="O7324" s="60" t="str">
        <f t="shared" si="458"/>
        <v/>
      </c>
      <c r="P7324" s="103">
        <f t="shared" si="461"/>
        <v>12.899999999973488</v>
      </c>
      <c r="Q7324" s="58"/>
      <c r="R7324" s="58"/>
      <c r="S7324" s="102"/>
    </row>
    <row r="7325" spans="1:19" ht="12.5" customHeight="1" x14ac:dyDescent="0.35">
      <c r="A7325" s="2">
        <v>116</v>
      </c>
      <c r="B7325" s="2" t="s">
        <v>69</v>
      </c>
      <c r="C7325" s="67">
        <v>243.66040000000001</v>
      </c>
      <c r="D7325" t="s">
        <v>65</v>
      </c>
      <c r="E7325" s="2" t="s">
        <v>59</v>
      </c>
      <c r="F7325" s="2" t="s">
        <v>70</v>
      </c>
      <c r="G7325" s="2"/>
      <c r="I7325" s="60">
        <f t="shared" si="459"/>
        <v>0</v>
      </c>
      <c r="J7325" s="60">
        <f>IF(OR(I7325="",I7326="",I7327=""),"",(AVERAGEIF(A7325:A$10000,A7325,I7325:I$10000)))</f>
        <v>0</v>
      </c>
      <c r="K7325" s="60"/>
      <c r="L7325" s="55" t="str">
        <f>IF(O7325="","",A7325)</f>
        <v/>
      </c>
      <c r="M7325" s="60" t="str">
        <f>IF(O7325="","",(VLOOKUP(A7325,A7325:E14309,5,FALSE)))</f>
        <v/>
      </c>
      <c r="N7325" s="55" t="str">
        <f t="shared" si="460"/>
        <v/>
      </c>
      <c r="O7325" s="55" t="str">
        <f t="shared" si="458"/>
        <v/>
      </c>
      <c r="P7325" s="104">
        <f t="shared" si="461"/>
        <v>22.100000000023101</v>
      </c>
      <c r="Q7325" s="58"/>
      <c r="R7325" s="58"/>
      <c r="S7325" s="102"/>
    </row>
    <row r="7326" spans="1:19" ht="12.5" customHeight="1" x14ac:dyDescent="0.35">
      <c r="A7326" s="60">
        <v>116</v>
      </c>
      <c r="B7326" s="60" t="s">
        <v>69</v>
      </c>
      <c r="C7326" s="68">
        <v>243.67580000000001</v>
      </c>
      <c r="D7326" s="58" t="s">
        <v>65</v>
      </c>
      <c r="E7326" s="60" t="s">
        <v>59</v>
      </c>
      <c r="F7326" s="60" t="s">
        <v>70</v>
      </c>
      <c r="G7326" s="60"/>
      <c r="H7326" s="60"/>
      <c r="I7326" s="60">
        <f t="shared" si="459"/>
        <v>0</v>
      </c>
      <c r="J7326" s="60">
        <f>IF(OR(I7326="",I7327="",I7328=""),"",(AVERAGEIF(A7326:A$10000,A7326,I7326:I$10000)))</f>
        <v>0</v>
      </c>
      <c r="K7326" s="60"/>
      <c r="L7326" s="60" t="str">
        <f>IF(O7326="","",A7326)</f>
        <v/>
      </c>
      <c r="M7326" s="60" t="str">
        <f>IF(O7326="","",(VLOOKUP(A7326,A7326:E14310,5,FALSE)))</f>
        <v/>
      </c>
      <c r="N7326" s="60" t="str">
        <f t="shared" si="460"/>
        <v/>
      </c>
      <c r="O7326" s="60" t="str">
        <f t="shared" si="458"/>
        <v/>
      </c>
      <c r="P7326" s="103">
        <f t="shared" si="461"/>
        <v>15.399999999999636</v>
      </c>
      <c r="Q7326" s="58"/>
      <c r="R7326" s="58"/>
      <c r="S7326" s="102"/>
    </row>
    <row r="7327" spans="1:19" ht="12.5" customHeight="1" x14ac:dyDescent="0.35">
      <c r="A7327" s="2">
        <v>116</v>
      </c>
      <c r="B7327" s="2" t="s">
        <v>69</v>
      </c>
      <c r="C7327" s="67">
        <v>243.68960000000001</v>
      </c>
      <c r="D7327" t="s">
        <v>65</v>
      </c>
      <c r="E7327" s="2" t="s">
        <v>59</v>
      </c>
      <c r="F7327" s="2" t="s">
        <v>70</v>
      </c>
      <c r="G7327" s="2"/>
      <c r="I7327" s="60">
        <f t="shared" si="459"/>
        <v>0</v>
      </c>
      <c r="J7327" s="60">
        <f>IF(OR(I7327="",I7328="",I7329=""),"",(AVERAGEIF(A7327:A$10000,A7327,I7327:I$10000)))</f>
        <v>0</v>
      </c>
      <c r="K7327" s="60"/>
      <c r="L7327" s="55" t="str">
        <f>IF(O7327="","",A7327)</f>
        <v/>
      </c>
      <c r="M7327" s="60" t="str">
        <f>IF(O7327="","",(VLOOKUP(A7327,A7327:E14311,5,FALSE)))</f>
        <v/>
      </c>
      <c r="N7327" s="55" t="str">
        <f t="shared" si="460"/>
        <v/>
      </c>
      <c r="O7327" s="55" t="str">
        <f t="shared" si="458"/>
        <v/>
      </c>
      <c r="P7327" s="104">
        <f t="shared" si="461"/>
        <v>13.800000000003365</v>
      </c>
      <c r="Q7327" s="58"/>
      <c r="R7327" s="58"/>
      <c r="S7327" s="102"/>
    </row>
    <row r="7328" spans="1:19" ht="12.5" customHeight="1" x14ac:dyDescent="0.35">
      <c r="A7328" s="60">
        <v>116</v>
      </c>
      <c r="B7328" s="60" t="s">
        <v>69</v>
      </c>
      <c r="C7328" s="68">
        <v>243.70410000000001</v>
      </c>
      <c r="D7328" s="58" t="s">
        <v>65</v>
      </c>
      <c r="E7328" s="60" t="s">
        <v>59</v>
      </c>
      <c r="F7328" s="60" t="s">
        <v>70</v>
      </c>
      <c r="G7328" s="60"/>
      <c r="H7328" s="60"/>
      <c r="I7328" s="60">
        <f t="shared" si="459"/>
        <v>0</v>
      </c>
      <c r="J7328" s="60">
        <f>IF(OR(I7328="",I7329="",I7330=""),"",(AVERAGEIF(A7328:A$10000,A7328,I7328:I$10000)))</f>
        <v>0</v>
      </c>
      <c r="K7328" s="60"/>
      <c r="L7328" s="60" t="str">
        <f>IF(O7328="","",A7328)</f>
        <v/>
      </c>
      <c r="M7328" s="60" t="str">
        <f>IF(O7328="","",(VLOOKUP(A7328,A7328:E14312,5,FALSE)))</f>
        <v/>
      </c>
      <c r="N7328" s="60" t="str">
        <f t="shared" si="460"/>
        <v/>
      </c>
      <c r="O7328" s="60" t="str">
        <f t="shared" si="458"/>
        <v/>
      </c>
      <c r="P7328" s="103">
        <f t="shared" si="461"/>
        <v>14.499999999998181</v>
      </c>
      <c r="Q7328" s="58"/>
      <c r="R7328" s="58"/>
      <c r="S7328" s="102"/>
    </row>
    <row r="7329" spans="1:19" ht="12.5" customHeight="1" x14ac:dyDescent="0.35">
      <c r="A7329" s="2">
        <v>116</v>
      </c>
      <c r="B7329" s="2" t="s">
        <v>69</v>
      </c>
      <c r="C7329" s="67">
        <v>243.71860000000001</v>
      </c>
      <c r="D7329" t="s">
        <v>65</v>
      </c>
      <c r="E7329" s="2" t="s">
        <v>59</v>
      </c>
      <c r="F7329" s="2" t="s">
        <v>70</v>
      </c>
      <c r="G7329" s="2"/>
      <c r="I7329" s="60">
        <f t="shared" si="459"/>
        <v>0</v>
      </c>
      <c r="J7329" s="60">
        <f>IF(OR(I7329="",I7330="",I7331=""),"",(AVERAGEIF(A7329:A$10000,A7329,I7329:I$10000)))</f>
        <v>0</v>
      </c>
      <c r="K7329" s="60"/>
      <c r="L7329" s="55" t="str">
        <f>IF(O7329="","",A7329)</f>
        <v/>
      </c>
      <c r="M7329" s="60" t="str">
        <f>IF(O7329="","",(VLOOKUP(A7329,A7329:E14313,5,FALSE)))</f>
        <v/>
      </c>
      <c r="N7329" s="55" t="str">
        <f t="shared" si="460"/>
        <v/>
      </c>
      <c r="O7329" s="55" t="str">
        <f t="shared" si="458"/>
        <v/>
      </c>
      <c r="P7329" s="104">
        <f t="shared" si="461"/>
        <v>14.499999999998181</v>
      </c>
      <c r="Q7329" s="58"/>
      <c r="R7329" s="58"/>
      <c r="S7329" s="102"/>
    </row>
    <row r="7330" spans="1:19" ht="12.5" customHeight="1" x14ac:dyDescent="0.35">
      <c r="A7330" s="60">
        <v>116</v>
      </c>
      <c r="B7330" s="60" t="s">
        <v>69</v>
      </c>
      <c r="C7330" s="68">
        <v>243.73269999999999</v>
      </c>
      <c r="D7330" s="58" t="s">
        <v>65</v>
      </c>
      <c r="E7330" s="60" t="s">
        <v>59</v>
      </c>
      <c r="F7330" s="60" t="s">
        <v>70</v>
      </c>
      <c r="G7330" s="60"/>
      <c r="H7330" s="60"/>
      <c r="I7330" s="60">
        <f t="shared" si="459"/>
        <v>0</v>
      </c>
      <c r="J7330" s="60">
        <f>IF(OR(I7330="",I7331="",I7332=""),"",(AVERAGEIF(A7330:A$10000,A7330,I7330:I$10000)))</f>
        <v>0</v>
      </c>
      <c r="K7330" s="60"/>
      <c r="L7330" s="60" t="str">
        <f>IF(O7330="","",A7330)</f>
        <v/>
      </c>
      <c r="M7330" s="60" t="str">
        <f>IF(O7330="","",(VLOOKUP(A7330,A7330:E14314,5,FALSE)))</f>
        <v/>
      </c>
      <c r="N7330" s="60" t="str">
        <f t="shared" si="460"/>
        <v/>
      </c>
      <c r="O7330" s="60" t="str">
        <f t="shared" si="458"/>
        <v/>
      </c>
      <c r="P7330" s="103">
        <f t="shared" si="461"/>
        <v>14.099999999984902</v>
      </c>
      <c r="Q7330" s="58"/>
      <c r="R7330" s="58"/>
      <c r="S7330" s="102"/>
    </row>
    <row r="7331" spans="1:19" ht="12.5" customHeight="1" x14ac:dyDescent="0.35">
      <c r="A7331" s="2">
        <v>116</v>
      </c>
      <c r="B7331" s="2" t="s">
        <v>69</v>
      </c>
      <c r="C7331" s="67">
        <v>243.74780000000001</v>
      </c>
      <c r="D7331" t="s">
        <v>65</v>
      </c>
      <c r="E7331" s="2" t="s">
        <v>59</v>
      </c>
      <c r="F7331" s="2" t="s">
        <v>70</v>
      </c>
      <c r="G7331" s="2"/>
      <c r="I7331" s="60">
        <f t="shared" si="459"/>
        <v>0</v>
      </c>
      <c r="J7331" s="60">
        <f>IF(OR(I7331="",I7332="",I7333=""),"",(AVERAGEIF(A7331:A$10000,A7331,I7331:I$10000)))</f>
        <v>0</v>
      </c>
      <c r="K7331" s="60"/>
      <c r="L7331" s="55" t="str">
        <f>IF(O7331="","",A7331)</f>
        <v/>
      </c>
      <c r="M7331" s="60" t="str">
        <f>IF(O7331="","",(VLOOKUP(A7331,A7331:E14315,5,FALSE)))</f>
        <v/>
      </c>
      <c r="N7331" s="55" t="str">
        <f t="shared" si="460"/>
        <v/>
      </c>
      <c r="O7331" s="55" t="str">
        <f t="shared" si="458"/>
        <v/>
      </c>
      <c r="P7331" s="104">
        <f t="shared" si="461"/>
        <v>15.100000000018099</v>
      </c>
      <c r="Q7331" s="58"/>
      <c r="R7331" s="58"/>
      <c r="S7331" s="102"/>
    </row>
    <row r="7332" spans="1:19" ht="12.5" customHeight="1" x14ac:dyDescent="0.35">
      <c r="A7332" s="60">
        <v>116</v>
      </c>
      <c r="B7332" s="60" t="s">
        <v>69</v>
      </c>
      <c r="C7332" s="68">
        <v>243.76220000000001</v>
      </c>
      <c r="D7332" s="58" t="s">
        <v>65</v>
      </c>
      <c r="E7332" s="60" t="s">
        <v>59</v>
      </c>
      <c r="F7332" s="60" t="s">
        <v>70</v>
      </c>
      <c r="G7332" s="60"/>
      <c r="H7332" s="60"/>
      <c r="I7332" s="60">
        <f t="shared" si="459"/>
        <v>0</v>
      </c>
      <c r="J7332" s="60">
        <f>IF(OR(I7332="",I7333="",I7334=""),"",(AVERAGEIF(A7332:A$10000,A7332,I7332:I$10000)))</f>
        <v>0</v>
      </c>
      <c r="K7332" s="60"/>
      <c r="L7332" s="60" t="str">
        <f>IF(O7332="","",A7332)</f>
        <v/>
      </c>
      <c r="M7332" s="60" t="str">
        <f>IF(O7332="","",(VLOOKUP(A7332,A7332:E14316,5,FALSE)))</f>
        <v/>
      </c>
      <c r="N7332" s="60" t="str">
        <f t="shared" si="460"/>
        <v/>
      </c>
      <c r="O7332" s="60" t="str">
        <f t="shared" si="458"/>
        <v/>
      </c>
      <c r="P7332" s="103">
        <f t="shared" si="461"/>
        <v>14.399999999994861</v>
      </c>
      <c r="Q7332" s="58"/>
      <c r="R7332" s="58"/>
      <c r="S7332" s="102"/>
    </row>
    <row r="7333" spans="1:19" ht="12.5" customHeight="1" x14ac:dyDescent="0.35">
      <c r="A7333" s="2">
        <v>116</v>
      </c>
      <c r="B7333" s="2" t="s">
        <v>69</v>
      </c>
      <c r="C7333" s="67">
        <v>243.77760000000001</v>
      </c>
      <c r="D7333" t="s">
        <v>65</v>
      </c>
      <c r="E7333" s="2" t="s">
        <v>59</v>
      </c>
      <c r="F7333" s="2" t="s">
        <v>70</v>
      </c>
      <c r="G7333" s="2"/>
      <c r="I7333" s="60">
        <f t="shared" si="459"/>
        <v>0</v>
      </c>
      <c r="J7333" s="60">
        <f>IF(OR(I7333="",I7334="",I7335=""),"",(AVERAGEIF(A7333:A$10000,A7333,I7333:I$10000)))</f>
        <v>0</v>
      </c>
      <c r="K7333" s="60"/>
      <c r="L7333" s="55" t="str">
        <f>IF(O7333="","",A7333)</f>
        <v/>
      </c>
      <c r="M7333" s="60" t="str">
        <f>IF(O7333="","",(VLOOKUP(A7333,A7333:E14317,5,FALSE)))</f>
        <v/>
      </c>
      <c r="N7333" s="55" t="str">
        <f t="shared" si="460"/>
        <v/>
      </c>
      <c r="O7333" s="55" t="str">
        <f t="shared" si="458"/>
        <v/>
      </c>
      <c r="P7333" s="104">
        <f t="shared" si="461"/>
        <v>15.399999999999636</v>
      </c>
      <c r="Q7333" s="58"/>
      <c r="R7333" s="58"/>
      <c r="S7333" s="102"/>
    </row>
    <row r="7334" spans="1:19" ht="12.5" customHeight="1" x14ac:dyDescent="0.35">
      <c r="A7334" s="60">
        <v>116</v>
      </c>
      <c r="B7334" s="60" t="s">
        <v>69</v>
      </c>
      <c r="C7334" s="68">
        <v>243.79150000000001</v>
      </c>
      <c r="D7334" s="58" t="s">
        <v>65</v>
      </c>
      <c r="E7334" s="60" t="s">
        <v>59</v>
      </c>
      <c r="F7334" s="60" t="s">
        <v>70</v>
      </c>
      <c r="G7334" s="60"/>
      <c r="H7334" s="60"/>
      <c r="I7334" s="60">
        <f t="shared" si="459"/>
        <v>0</v>
      </c>
      <c r="J7334" s="60">
        <f>IF(OR(I7334="",I7335="",I7336=""),"",(AVERAGEIF(A7334:A$10000,A7334,I7334:I$10000)))</f>
        <v>0</v>
      </c>
      <c r="K7334" s="60"/>
      <c r="L7334" s="60" t="str">
        <f>IF(O7334="","",A7334)</f>
        <v/>
      </c>
      <c r="M7334" s="60" t="str">
        <f>IF(O7334="","",(VLOOKUP(A7334,A7334:E14318,5,FALSE)))</f>
        <v/>
      </c>
      <c r="N7334" s="60" t="str">
        <f t="shared" si="460"/>
        <v/>
      </c>
      <c r="O7334" s="60" t="str">
        <f t="shared" si="458"/>
        <v/>
      </c>
      <c r="P7334" s="103">
        <f t="shared" si="461"/>
        <v>13.900000000006685</v>
      </c>
      <c r="Q7334" s="58"/>
      <c r="R7334" s="58"/>
      <c r="S7334" s="102"/>
    </row>
    <row r="7335" spans="1:19" ht="12.5" customHeight="1" x14ac:dyDescent="0.35">
      <c r="A7335" s="2">
        <v>116</v>
      </c>
      <c r="B7335" s="2" t="s">
        <v>69</v>
      </c>
      <c r="C7335" s="67">
        <v>243.80549999999999</v>
      </c>
      <c r="D7335" t="s">
        <v>65</v>
      </c>
      <c r="E7335" s="2" t="s">
        <v>59</v>
      </c>
      <c r="F7335" s="2" t="s">
        <v>70</v>
      </c>
      <c r="G7335" s="2"/>
      <c r="I7335" s="60">
        <f t="shared" si="459"/>
        <v>0</v>
      </c>
      <c r="J7335" s="60">
        <f>IF(OR(I7335="",I7336="",I7337=""),"",(AVERAGEIF(A7335:A$10000,A7335,I7335:I$10000)))</f>
        <v>0</v>
      </c>
      <c r="K7335" s="60"/>
      <c r="L7335" s="55" t="str">
        <f>IF(O7335="","",A7335)</f>
        <v/>
      </c>
      <c r="M7335" s="60" t="str">
        <f>IF(O7335="","",(VLOOKUP(A7335,A7335:E14319,5,FALSE)))</f>
        <v/>
      </c>
      <c r="N7335" s="55" t="str">
        <f t="shared" si="460"/>
        <v/>
      </c>
      <c r="O7335" s="55" t="str">
        <f t="shared" si="458"/>
        <v/>
      </c>
      <c r="P7335" s="104">
        <f t="shared" si="461"/>
        <v>13.999999999981583</v>
      </c>
      <c r="Q7335" s="58"/>
      <c r="R7335" s="58"/>
      <c r="S7335" s="102"/>
    </row>
    <row r="7336" spans="1:19" ht="12.5" customHeight="1" x14ac:dyDescent="0.35">
      <c r="A7336" s="60">
        <v>116</v>
      </c>
      <c r="B7336" s="60" t="s">
        <v>69</v>
      </c>
      <c r="C7336" s="68">
        <v>243.81979999999999</v>
      </c>
      <c r="D7336" s="58" t="s">
        <v>65</v>
      </c>
      <c r="E7336" s="60" t="s">
        <v>59</v>
      </c>
      <c r="F7336" s="60" t="s">
        <v>70</v>
      </c>
      <c r="G7336" s="60"/>
      <c r="H7336" s="60"/>
      <c r="I7336" s="60">
        <f t="shared" si="459"/>
        <v>0</v>
      </c>
      <c r="J7336" s="60">
        <f>IF(OR(I7336="",I7337="",I7338=""),"",(AVERAGEIF(A7336:A$10000,A7336,I7336:I$10000)))</f>
        <v>0</v>
      </c>
      <c r="K7336" s="60"/>
      <c r="L7336" s="60" t="str">
        <f>IF(O7336="","",A7336)</f>
        <v/>
      </c>
      <c r="M7336" s="60" t="str">
        <f>IF(O7336="","",(VLOOKUP(A7336,A7336:E14320,5,FALSE)))</f>
        <v/>
      </c>
      <c r="N7336" s="60" t="str">
        <f t="shared" si="460"/>
        <v/>
      </c>
      <c r="O7336" s="60" t="str">
        <f t="shared" si="458"/>
        <v/>
      </c>
      <c r="P7336" s="103">
        <f t="shared" si="461"/>
        <v>14.299999999991542</v>
      </c>
      <c r="Q7336" s="58"/>
      <c r="R7336" s="58"/>
      <c r="S7336" s="102"/>
    </row>
    <row r="7337" spans="1:19" ht="12.5" customHeight="1" x14ac:dyDescent="0.35">
      <c r="A7337" s="2">
        <v>116</v>
      </c>
      <c r="B7337" s="2" t="s">
        <v>71</v>
      </c>
      <c r="C7337" s="67">
        <v>243.8347</v>
      </c>
      <c r="D7337" t="s">
        <v>65</v>
      </c>
      <c r="E7337" s="2" t="s">
        <v>59</v>
      </c>
      <c r="F7337" s="2" t="s">
        <v>70</v>
      </c>
      <c r="G7337" s="2"/>
      <c r="I7337" s="60">
        <f t="shared" si="459"/>
        <v>0</v>
      </c>
      <c r="J7337" s="60">
        <f>IF(OR(I7337="",I7338="",I7339=""),"",(AVERAGEIF(A7337:A$10000,A7337,I7337:I$10000)))</f>
        <v>0</v>
      </c>
      <c r="K7337" s="60"/>
      <c r="L7337" s="55" t="str">
        <f>IF(O7337="","",A7337)</f>
        <v/>
      </c>
      <c r="M7337" s="60" t="str">
        <f>IF(O7337="","",(VLOOKUP(A7337,A7337:E14321,5,FALSE)))</f>
        <v/>
      </c>
      <c r="N7337" s="55" t="str">
        <f t="shared" si="460"/>
        <v/>
      </c>
      <c r="O7337" s="55" t="str">
        <f t="shared" si="458"/>
        <v/>
      </c>
      <c r="P7337" s="104">
        <f t="shared" si="461"/>
        <v>14.90000000001146</v>
      </c>
      <c r="Q7337" s="58"/>
      <c r="R7337" s="58"/>
      <c r="S7337" s="102"/>
    </row>
    <row r="7338" spans="1:19" ht="12.5" customHeight="1" x14ac:dyDescent="0.35">
      <c r="A7338" s="60">
        <v>116</v>
      </c>
      <c r="B7338" s="60" t="s">
        <v>71</v>
      </c>
      <c r="C7338" s="68">
        <v>243.8493</v>
      </c>
      <c r="D7338" s="58" t="s">
        <v>65</v>
      </c>
      <c r="E7338" s="60" t="s">
        <v>59</v>
      </c>
      <c r="F7338" s="60" t="s">
        <v>70</v>
      </c>
      <c r="G7338" s="60"/>
      <c r="H7338" s="60"/>
      <c r="I7338" s="60">
        <f t="shared" si="459"/>
        <v>0</v>
      </c>
      <c r="J7338" s="60">
        <f>IF(OR(I7338="",I7339="",I7340=""),"",(AVERAGEIF(A7338:A$10000,A7338,I7338:I$10000)))</f>
        <v>0</v>
      </c>
      <c r="K7338" s="60"/>
      <c r="L7338" s="60" t="str">
        <f>IF(O7338="","",A7338)</f>
        <v/>
      </c>
      <c r="M7338" s="60" t="str">
        <f>IF(O7338="","",(VLOOKUP(A7338,A7338:E14322,5,FALSE)))</f>
        <v/>
      </c>
      <c r="N7338" s="60" t="str">
        <f t="shared" si="460"/>
        <v/>
      </c>
      <c r="O7338" s="60" t="str">
        <f t="shared" si="458"/>
        <v/>
      </c>
      <c r="P7338" s="103">
        <f t="shared" si="461"/>
        <v>14.600000000001501</v>
      </c>
      <c r="Q7338" s="58"/>
      <c r="R7338" s="58"/>
      <c r="S7338" s="102"/>
    </row>
    <row r="7339" spans="1:19" ht="12.5" customHeight="1" x14ac:dyDescent="0.35">
      <c r="A7339" s="2">
        <v>116</v>
      </c>
      <c r="B7339" s="2" t="s">
        <v>71</v>
      </c>
      <c r="C7339" s="67">
        <v>243.87190000000001</v>
      </c>
      <c r="D7339" t="s">
        <v>65</v>
      </c>
      <c r="E7339" s="2" t="s">
        <v>59</v>
      </c>
      <c r="F7339" s="2" t="s">
        <v>70</v>
      </c>
      <c r="G7339" s="2"/>
      <c r="I7339" s="60">
        <f t="shared" si="459"/>
        <v>0</v>
      </c>
      <c r="J7339" s="60">
        <f>IF(OR(I7339="",I7340="",I7341=""),"",(AVERAGEIF(A7339:A$10000,A7339,I7339:I$10000)))</f>
        <v>0</v>
      </c>
      <c r="K7339" s="60"/>
      <c r="L7339" s="55" t="str">
        <f>IF(O7339="","",A7339)</f>
        <v/>
      </c>
      <c r="M7339" s="60" t="str">
        <f>IF(O7339="","",(VLOOKUP(A7339,A7339:E14323,5,FALSE)))</f>
        <v/>
      </c>
      <c r="N7339" s="55" t="str">
        <f t="shared" si="460"/>
        <v/>
      </c>
      <c r="O7339" s="55" t="str">
        <f t="shared" si="458"/>
        <v/>
      </c>
      <c r="P7339" s="104">
        <f t="shared" si="461"/>
        <v>22.600000000011278</v>
      </c>
      <c r="Q7339" s="58"/>
      <c r="R7339" s="58"/>
      <c r="S7339" s="102"/>
    </row>
    <row r="7340" spans="1:19" ht="12.5" customHeight="1" x14ac:dyDescent="0.35">
      <c r="A7340" s="60">
        <v>116</v>
      </c>
      <c r="B7340" s="60" t="s">
        <v>71</v>
      </c>
      <c r="C7340" s="68">
        <v>243.88730000000001</v>
      </c>
      <c r="D7340" s="58" t="s">
        <v>65</v>
      </c>
      <c r="E7340" s="60" t="s">
        <v>59</v>
      </c>
      <c r="F7340" s="60" t="s">
        <v>70</v>
      </c>
      <c r="G7340" s="60"/>
      <c r="H7340" s="60"/>
      <c r="I7340" s="60">
        <f t="shared" si="459"/>
        <v>0</v>
      </c>
      <c r="J7340" s="60">
        <f>IF(OR(I7340="",I7341="",I7342=""),"",(AVERAGEIF(A7340:A$10000,A7340,I7340:I$10000)))</f>
        <v>0</v>
      </c>
      <c r="K7340" s="60"/>
      <c r="L7340" s="60" t="str">
        <f>IF(O7340="","",A7340)</f>
        <v/>
      </c>
      <c r="M7340" s="60" t="str">
        <f>IF(O7340="","",(VLOOKUP(A7340,A7340:E14324,5,FALSE)))</f>
        <v/>
      </c>
      <c r="N7340" s="60" t="str">
        <f t="shared" si="460"/>
        <v/>
      </c>
      <c r="O7340" s="60" t="str">
        <f t="shared" si="458"/>
        <v/>
      </c>
      <c r="P7340" s="103">
        <f t="shared" si="461"/>
        <v>15.399999999999636</v>
      </c>
      <c r="Q7340" s="58"/>
      <c r="R7340" s="58"/>
      <c r="S7340" s="102"/>
    </row>
    <row r="7341" spans="1:19" ht="12.5" customHeight="1" x14ac:dyDescent="0.35">
      <c r="A7341" s="2">
        <v>116</v>
      </c>
      <c r="B7341" s="2" t="s">
        <v>71</v>
      </c>
      <c r="C7341" s="67">
        <v>243.90219999999999</v>
      </c>
      <c r="D7341" t="s">
        <v>65</v>
      </c>
      <c r="E7341" s="2" t="s">
        <v>59</v>
      </c>
      <c r="F7341" s="2" t="s">
        <v>70</v>
      </c>
      <c r="G7341" s="2"/>
      <c r="I7341" s="60">
        <f t="shared" si="459"/>
        <v>0</v>
      </c>
      <c r="J7341" s="60">
        <f>IF(OR(I7341="",I7342="",I7343=""),"",(AVERAGEIF(A7341:A$10000,A7341,I7341:I$10000)))</f>
        <v>0</v>
      </c>
      <c r="K7341" s="60"/>
      <c r="L7341" s="55" t="str">
        <f>IF(O7341="","",A7341)</f>
        <v/>
      </c>
      <c r="M7341" s="60" t="str">
        <f>IF(O7341="","",(VLOOKUP(A7341,A7341:E14325,5,FALSE)))</f>
        <v/>
      </c>
      <c r="N7341" s="55" t="str">
        <f t="shared" si="460"/>
        <v/>
      </c>
      <c r="O7341" s="55" t="str">
        <f t="shared" si="458"/>
        <v/>
      </c>
      <c r="P7341" s="104">
        <f t="shared" si="461"/>
        <v>14.899999999983038</v>
      </c>
      <c r="Q7341" s="58"/>
      <c r="R7341" s="58"/>
      <c r="S7341" s="102"/>
    </row>
    <row r="7342" spans="1:19" ht="12.5" customHeight="1" x14ac:dyDescent="0.35">
      <c r="A7342" s="60">
        <v>116</v>
      </c>
      <c r="B7342" s="60" t="s">
        <v>71</v>
      </c>
      <c r="C7342" s="68">
        <v>243.9171</v>
      </c>
      <c r="D7342" s="58" t="s">
        <v>65</v>
      </c>
      <c r="E7342" s="60" t="s">
        <v>59</v>
      </c>
      <c r="F7342" s="60" t="s">
        <v>70</v>
      </c>
      <c r="G7342" s="60"/>
      <c r="H7342" s="60"/>
      <c r="I7342" s="60">
        <f t="shared" si="459"/>
        <v>0</v>
      </c>
      <c r="J7342" s="60">
        <f>IF(OR(I7342="",I7343="",I7344=""),"",(AVERAGEIF(A7342:A$10000,A7342,I7342:I$10000)))</f>
        <v>0</v>
      </c>
      <c r="K7342" s="60"/>
      <c r="L7342" s="60" t="str">
        <f>IF(O7342="","",A7342)</f>
        <v/>
      </c>
      <c r="M7342" s="60" t="str">
        <f>IF(O7342="","",(VLOOKUP(A7342,A7342:E14326,5,FALSE)))</f>
        <v/>
      </c>
      <c r="N7342" s="60" t="str">
        <f t="shared" si="460"/>
        <v/>
      </c>
      <c r="O7342" s="60" t="str">
        <f t="shared" si="458"/>
        <v/>
      </c>
      <c r="P7342" s="103">
        <f t="shared" si="461"/>
        <v>14.90000000001146</v>
      </c>
      <c r="Q7342" s="58"/>
      <c r="R7342" s="58"/>
      <c r="S7342" s="102"/>
    </row>
    <row r="7343" spans="1:19" ht="12.5" customHeight="1" x14ac:dyDescent="0.35">
      <c r="A7343" s="2">
        <v>117</v>
      </c>
      <c r="B7343" s="2" t="s">
        <v>69</v>
      </c>
      <c r="C7343" s="67">
        <v>244.952</v>
      </c>
      <c r="D7343" t="s">
        <v>65</v>
      </c>
      <c r="E7343" s="2" t="s">
        <v>59</v>
      </c>
      <c r="F7343" s="2" t="s">
        <v>70</v>
      </c>
      <c r="G7343" s="2"/>
      <c r="I7343" s="60">
        <f t="shared" si="459"/>
        <v>0</v>
      </c>
      <c r="J7343" s="60">
        <f>IF(OR(I7343="",I7344="",I7345=""),"",(AVERAGEIF(A7343:A$10000,A7343,I7343:I$10000)))</f>
        <v>0</v>
      </c>
      <c r="K7343" s="60"/>
      <c r="L7343" s="55" t="str">
        <f>IF(O7343="","",A7343)</f>
        <v/>
      </c>
      <c r="M7343" s="60" t="str">
        <f>IF(O7343="","",(VLOOKUP(A7343,A7343:E14327,5,FALSE)))</f>
        <v/>
      </c>
      <c r="N7343" s="55" t="str">
        <f t="shared" si="460"/>
        <v/>
      </c>
      <c r="O7343" s="55" t="str">
        <f t="shared" si="458"/>
        <v/>
      </c>
      <c r="P7343" s="104" t="str">
        <f t="shared" si="461"/>
        <v/>
      </c>
      <c r="Q7343" s="58"/>
      <c r="R7343" s="58"/>
      <c r="S7343" s="102"/>
    </row>
    <row r="7344" spans="1:19" ht="12.5" customHeight="1" x14ac:dyDescent="0.35">
      <c r="A7344" s="60">
        <v>117</v>
      </c>
      <c r="B7344" s="60" t="s">
        <v>69</v>
      </c>
      <c r="C7344" s="68">
        <v>244.9692</v>
      </c>
      <c r="D7344" s="58" t="s">
        <v>65</v>
      </c>
      <c r="E7344" s="60" t="s">
        <v>59</v>
      </c>
      <c r="F7344" s="60" t="s">
        <v>70</v>
      </c>
      <c r="G7344" s="60"/>
      <c r="H7344" s="60"/>
      <c r="I7344" s="60">
        <f t="shared" si="459"/>
        <v>0</v>
      </c>
      <c r="J7344" s="60">
        <f>IF(OR(I7344="",I7345="",I7346=""),"",(AVERAGEIF(A7344:A$10000,A7344,I7344:I$10000)))</f>
        <v>0</v>
      </c>
      <c r="K7344" s="60"/>
      <c r="L7344" s="60" t="str">
        <f>IF(O7344="","",A7344)</f>
        <v/>
      </c>
      <c r="M7344" s="60" t="str">
        <f>IF(O7344="","",(VLOOKUP(A7344,A7344:E14328,5,FALSE)))</f>
        <v/>
      </c>
      <c r="N7344" s="60" t="str">
        <f t="shared" si="460"/>
        <v/>
      </c>
      <c r="O7344" s="60" t="str">
        <f t="shared" si="458"/>
        <v/>
      </c>
      <c r="P7344" s="103">
        <f t="shared" si="461"/>
        <v>17.200000000002547</v>
      </c>
      <c r="Q7344" s="58"/>
      <c r="R7344" s="58"/>
      <c r="S7344" s="102"/>
    </row>
    <row r="7345" spans="1:19" ht="12.5" customHeight="1" x14ac:dyDescent="0.35">
      <c r="A7345" s="2">
        <v>117</v>
      </c>
      <c r="B7345" s="2" t="s">
        <v>69</v>
      </c>
      <c r="C7345" s="67">
        <v>244.98650000000001</v>
      </c>
      <c r="D7345" t="s">
        <v>65</v>
      </c>
      <c r="E7345" s="2" t="s">
        <v>59</v>
      </c>
      <c r="F7345" s="2" t="s">
        <v>70</v>
      </c>
      <c r="G7345" s="2"/>
      <c r="I7345" s="60">
        <f t="shared" si="459"/>
        <v>0</v>
      </c>
      <c r="J7345" s="60">
        <f>IF(OR(I7345="",I7346="",I7347=""),"",(AVERAGEIF(A7345:A$10000,A7345,I7345:I$10000)))</f>
        <v>0</v>
      </c>
      <c r="K7345" s="60"/>
      <c r="L7345" s="55" t="str">
        <f>IF(O7345="","",A7345)</f>
        <v/>
      </c>
      <c r="M7345" s="60" t="str">
        <f>IF(O7345="","",(VLOOKUP(A7345,A7345:E14329,5,FALSE)))</f>
        <v/>
      </c>
      <c r="N7345" s="55" t="str">
        <f t="shared" si="460"/>
        <v/>
      </c>
      <c r="O7345" s="55" t="str">
        <f t="shared" si="458"/>
        <v/>
      </c>
      <c r="P7345" s="104">
        <f t="shared" si="461"/>
        <v>17.300000000005866</v>
      </c>
      <c r="Q7345" s="58"/>
      <c r="R7345" s="58"/>
      <c r="S7345" s="102"/>
    </row>
    <row r="7346" spans="1:19" ht="12.5" customHeight="1" x14ac:dyDescent="0.35">
      <c r="A7346" s="60">
        <v>117</v>
      </c>
      <c r="B7346" s="60" t="s">
        <v>69</v>
      </c>
      <c r="C7346" s="68">
        <v>245.00450000000001</v>
      </c>
      <c r="D7346" s="58" t="s">
        <v>65</v>
      </c>
      <c r="E7346" s="60" t="s">
        <v>59</v>
      </c>
      <c r="F7346" s="60" t="s">
        <v>70</v>
      </c>
      <c r="G7346" s="60"/>
      <c r="H7346" s="60"/>
      <c r="I7346" s="60">
        <f t="shared" si="459"/>
        <v>0</v>
      </c>
      <c r="J7346" s="60">
        <f>IF(OR(I7346="",I7347="",I7348=""),"",(AVERAGEIF(A7346:A$10000,A7346,I7346:I$10000)))</f>
        <v>0</v>
      </c>
      <c r="K7346" s="60"/>
      <c r="L7346" s="60" t="str">
        <f>IF(O7346="","",A7346)</f>
        <v/>
      </c>
      <c r="M7346" s="60" t="str">
        <f>IF(O7346="","",(VLOOKUP(A7346,A7346:E14330,5,FALSE)))</f>
        <v/>
      </c>
      <c r="N7346" s="60" t="str">
        <f t="shared" si="460"/>
        <v/>
      </c>
      <c r="O7346" s="60" t="str">
        <f t="shared" si="458"/>
        <v/>
      </c>
      <c r="P7346" s="103">
        <f t="shared" si="461"/>
        <v>18.000000000000682</v>
      </c>
      <c r="Q7346" s="58"/>
      <c r="R7346" s="58"/>
      <c r="S7346" s="102"/>
    </row>
    <row r="7347" spans="1:19" ht="12.5" customHeight="1" x14ac:dyDescent="0.35">
      <c r="A7347" s="2">
        <v>117</v>
      </c>
      <c r="B7347" s="2" t="s">
        <v>69</v>
      </c>
      <c r="C7347" s="67">
        <v>245.0198</v>
      </c>
      <c r="D7347" t="s">
        <v>65</v>
      </c>
      <c r="E7347" s="2" t="s">
        <v>59</v>
      </c>
      <c r="F7347" s="2" t="s">
        <v>70</v>
      </c>
      <c r="G7347" s="2"/>
      <c r="I7347" s="60">
        <f t="shared" si="459"/>
        <v>0</v>
      </c>
      <c r="J7347" s="60">
        <f>IF(OR(I7347="",I7348="",I7349=""),"",(AVERAGEIF(A7347:A$10000,A7347,I7347:I$10000)))</f>
        <v>0</v>
      </c>
      <c r="K7347" s="60"/>
      <c r="L7347" s="55" t="str">
        <f>IF(O7347="","",A7347)</f>
        <v/>
      </c>
      <c r="M7347" s="60" t="str">
        <f>IF(O7347="","",(VLOOKUP(A7347,A7347:E14331,5,FALSE)))</f>
        <v/>
      </c>
      <c r="N7347" s="55" t="str">
        <f t="shared" si="460"/>
        <v/>
      </c>
      <c r="O7347" s="55" t="str">
        <f t="shared" si="458"/>
        <v/>
      </c>
      <c r="P7347" s="104">
        <f t="shared" si="461"/>
        <v>15.299999999996317</v>
      </c>
      <c r="Q7347" s="58"/>
      <c r="R7347" s="58"/>
      <c r="S7347" s="102"/>
    </row>
    <row r="7348" spans="1:19" ht="12.5" customHeight="1" x14ac:dyDescent="0.35">
      <c r="A7348" s="60">
        <v>117</v>
      </c>
      <c r="B7348" s="60" t="s">
        <v>69</v>
      </c>
      <c r="C7348" s="68">
        <v>245.0412</v>
      </c>
      <c r="D7348" s="58" t="s">
        <v>65</v>
      </c>
      <c r="E7348" s="60" t="s">
        <v>59</v>
      </c>
      <c r="F7348" s="60" t="s">
        <v>70</v>
      </c>
      <c r="G7348" s="60"/>
      <c r="H7348" s="60"/>
      <c r="I7348" s="60">
        <f t="shared" si="459"/>
        <v>0</v>
      </c>
      <c r="J7348" s="60">
        <f>IF(OR(I7348="",I7349="",I7350=""),"",(AVERAGEIF(A7348:A$10000,A7348,I7348:I$10000)))</f>
        <v>0</v>
      </c>
      <c r="K7348" s="60"/>
      <c r="L7348" s="60" t="str">
        <f>IF(O7348="","",A7348)</f>
        <v/>
      </c>
      <c r="M7348" s="60" t="str">
        <f>IF(O7348="","",(VLOOKUP(A7348,A7348:E14332,5,FALSE)))</f>
        <v/>
      </c>
      <c r="N7348" s="60" t="str">
        <f t="shared" si="460"/>
        <v/>
      </c>
      <c r="O7348" s="60" t="str">
        <f t="shared" si="458"/>
        <v/>
      </c>
      <c r="P7348" s="103">
        <f t="shared" si="461"/>
        <v>21.399999999999864</v>
      </c>
      <c r="Q7348" s="58"/>
      <c r="R7348" s="58"/>
      <c r="S7348" s="102"/>
    </row>
    <row r="7349" spans="1:19" ht="12.5" customHeight="1" x14ac:dyDescent="0.35">
      <c r="A7349" s="2">
        <v>117</v>
      </c>
      <c r="B7349" s="2" t="s">
        <v>69</v>
      </c>
      <c r="C7349" s="67">
        <v>245.05969999999999</v>
      </c>
      <c r="D7349" t="s">
        <v>65</v>
      </c>
      <c r="E7349" s="2" t="s">
        <v>59</v>
      </c>
      <c r="F7349" s="2" t="s">
        <v>70</v>
      </c>
      <c r="G7349" s="2"/>
      <c r="I7349" s="60">
        <f t="shared" si="459"/>
        <v>0</v>
      </c>
      <c r="J7349" s="60">
        <f>IF(OR(I7349="",I7350="",I7351=""),"",(AVERAGEIF(A7349:A$10000,A7349,I7349:I$10000)))</f>
        <v>0</v>
      </c>
      <c r="K7349" s="60"/>
      <c r="L7349" s="55" t="str">
        <f>IF(O7349="","",A7349)</f>
        <v/>
      </c>
      <c r="M7349" s="60" t="str">
        <f>IF(O7349="","",(VLOOKUP(A7349,A7349:E14333,5,FALSE)))</f>
        <v/>
      </c>
      <c r="N7349" s="55" t="str">
        <f t="shared" si="460"/>
        <v/>
      </c>
      <c r="O7349" s="55" t="str">
        <f t="shared" si="458"/>
        <v/>
      </c>
      <c r="P7349" s="104">
        <f t="shared" si="461"/>
        <v>18.499999999988859</v>
      </c>
      <c r="Q7349" s="58"/>
      <c r="R7349" s="58"/>
      <c r="S7349" s="102"/>
    </row>
    <row r="7350" spans="1:19" ht="12.5" customHeight="1" x14ac:dyDescent="0.35">
      <c r="A7350" s="60">
        <v>117</v>
      </c>
      <c r="B7350" s="60" t="s">
        <v>69</v>
      </c>
      <c r="C7350" s="68">
        <v>245.07169999999999</v>
      </c>
      <c r="D7350" s="58" t="s">
        <v>65</v>
      </c>
      <c r="E7350" s="60" t="s">
        <v>59</v>
      </c>
      <c r="F7350" s="60" t="s">
        <v>70</v>
      </c>
      <c r="G7350" s="60"/>
      <c r="H7350" s="60"/>
      <c r="I7350" s="60">
        <f t="shared" si="459"/>
        <v>0</v>
      </c>
      <c r="J7350" s="60">
        <f>IF(OR(I7350="",I7351="",I7352=""),"",(AVERAGEIF(A7350:A$10000,A7350,I7350:I$10000)))</f>
        <v>0</v>
      </c>
      <c r="K7350" s="60"/>
      <c r="L7350" s="60" t="str">
        <f>IF(O7350="","",A7350)</f>
        <v/>
      </c>
      <c r="M7350" s="60" t="str">
        <f>IF(O7350="","",(VLOOKUP(A7350,A7350:E14334,5,FALSE)))</f>
        <v/>
      </c>
      <c r="N7350" s="60" t="str">
        <f t="shared" si="460"/>
        <v/>
      </c>
      <c r="O7350" s="60" t="str">
        <f t="shared" si="458"/>
        <v/>
      </c>
      <c r="P7350" s="103">
        <f t="shared" si="461"/>
        <v>12.000000000000455</v>
      </c>
      <c r="Q7350" s="58"/>
      <c r="R7350" s="58"/>
      <c r="S7350" s="102"/>
    </row>
    <row r="7351" spans="1:19" ht="12.5" customHeight="1" x14ac:dyDescent="0.35">
      <c r="A7351" s="2">
        <v>117</v>
      </c>
      <c r="B7351" s="2" t="s">
        <v>69</v>
      </c>
      <c r="C7351" s="67">
        <v>245.08600000000001</v>
      </c>
      <c r="D7351" t="s">
        <v>65</v>
      </c>
      <c r="E7351" s="2" t="s">
        <v>59</v>
      </c>
      <c r="F7351" s="2" t="s">
        <v>70</v>
      </c>
      <c r="G7351" s="2"/>
      <c r="I7351" s="60">
        <f t="shared" si="459"/>
        <v>0</v>
      </c>
      <c r="J7351" s="60">
        <f>IF(OR(I7351="",I7352="",I7353=""),"",(AVERAGEIF(A7351:A$10000,A7351,I7351:I$10000)))</f>
        <v>0</v>
      </c>
      <c r="K7351" s="60"/>
      <c r="L7351" s="55" t="str">
        <f>IF(O7351="","",A7351)</f>
        <v/>
      </c>
      <c r="M7351" s="60" t="str">
        <f>IF(O7351="","",(VLOOKUP(A7351,A7351:E14335,5,FALSE)))</f>
        <v/>
      </c>
      <c r="N7351" s="55" t="str">
        <f t="shared" si="460"/>
        <v/>
      </c>
      <c r="O7351" s="55" t="str">
        <f t="shared" si="458"/>
        <v/>
      </c>
      <c r="P7351" s="104">
        <f t="shared" si="461"/>
        <v>14.300000000019963</v>
      </c>
      <c r="Q7351" s="58"/>
      <c r="R7351" s="58"/>
      <c r="S7351" s="102"/>
    </row>
    <row r="7352" spans="1:19" ht="12.5" customHeight="1" x14ac:dyDescent="0.35">
      <c r="A7352" s="60">
        <v>117</v>
      </c>
      <c r="B7352" s="60" t="s">
        <v>69</v>
      </c>
      <c r="C7352" s="68">
        <v>245.11349999999999</v>
      </c>
      <c r="D7352" s="58" t="s">
        <v>65</v>
      </c>
      <c r="E7352" s="60" t="s">
        <v>59</v>
      </c>
      <c r="F7352" s="60" t="s">
        <v>70</v>
      </c>
      <c r="G7352" s="60"/>
      <c r="H7352" s="60"/>
      <c r="I7352" s="60">
        <f t="shared" si="459"/>
        <v>0</v>
      </c>
      <c r="J7352" s="60">
        <f>IF(OR(I7352="",I7353="",I7354=""),"",(AVERAGEIF(A7352:A$10000,A7352,I7352:I$10000)))</f>
        <v>0</v>
      </c>
      <c r="K7352" s="60"/>
      <c r="L7352" s="60" t="str">
        <f>IF(O7352="","",A7352)</f>
        <v/>
      </c>
      <c r="M7352" s="60" t="str">
        <f>IF(O7352="","",(VLOOKUP(A7352,A7352:E14336,5,FALSE)))</f>
        <v/>
      </c>
      <c r="N7352" s="60" t="str">
        <f t="shared" si="460"/>
        <v/>
      </c>
      <c r="O7352" s="60" t="str">
        <f t="shared" si="458"/>
        <v/>
      </c>
      <c r="P7352" s="103">
        <f t="shared" si="461"/>
        <v>27.499999999974989</v>
      </c>
      <c r="Q7352" s="58"/>
      <c r="R7352" s="58"/>
      <c r="S7352" s="102"/>
    </row>
    <row r="7353" spans="1:19" ht="12.5" customHeight="1" x14ac:dyDescent="0.35">
      <c r="A7353" s="2">
        <v>117</v>
      </c>
      <c r="B7353" s="2" t="s">
        <v>69</v>
      </c>
      <c r="C7353" s="67">
        <v>245.12809999999999</v>
      </c>
      <c r="D7353" t="s">
        <v>65</v>
      </c>
      <c r="E7353" s="2" t="s">
        <v>59</v>
      </c>
      <c r="F7353" s="2" t="s">
        <v>70</v>
      </c>
      <c r="G7353" s="2"/>
      <c r="I7353" s="60">
        <f t="shared" si="459"/>
        <v>0</v>
      </c>
      <c r="J7353" s="60">
        <f>IF(OR(I7353="",I7354="",I7355=""),"",(AVERAGEIF(A7353:A$10000,A7353,I7353:I$10000)))</f>
        <v>0</v>
      </c>
      <c r="K7353" s="60"/>
      <c r="L7353" s="55" t="str">
        <f>IF(O7353="","",A7353)</f>
        <v/>
      </c>
      <c r="M7353" s="60" t="str">
        <f>IF(O7353="","",(VLOOKUP(A7353,A7353:E14337,5,FALSE)))</f>
        <v/>
      </c>
      <c r="N7353" s="55" t="str">
        <f t="shared" si="460"/>
        <v/>
      </c>
      <c r="O7353" s="55" t="str">
        <f t="shared" si="458"/>
        <v/>
      </c>
      <c r="P7353" s="104">
        <f t="shared" si="461"/>
        <v>14.600000000001501</v>
      </c>
      <c r="Q7353" s="58"/>
      <c r="R7353" s="58"/>
      <c r="S7353" s="102"/>
    </row>
    <row r="7354" spans="1:19" ht="12.5" customHeight="1" x14ac:dyDescent="0.35">
      <c r="A7354" s="60">
        <v>117</v>
      </c>
      <c r="B7354" s="60" t="s">
        <v>69</v>
      </c>
      <c r="C7354" s="68">
        <v>245.1429</v>
      </c>
      <c r="D7354" s="58" t="s">
        <v>65</v>
      </c>
      <c r="E7354" s="60" t="s">
        <v>59</v>
      </c>
      <c r="F7354" s="60" t="s">
        <v>70</v>
      </c>
      <c r="G7354" s="60"/>
      <c r="H7354" s="60"/>
      <c r="I7354" s="60">
        <f t="shared" si="459"/>
        <v>0</v>
      </c>
      <c r="J7354" s="60">
        <f>IF(OR(I7354="",I7355="",I7356=""),"",(AVERAGEIF(A7354:A$10000,A7354,I7354:I$10000)))</f>
        <v>0</v>
      </c>
      <c r="K7354" s="60"/>
      <c r="L7354" s="60" t="str">
        <f>IF(O7354="","",A7354)</f>
        <v/>
      </c>
      <c r="M7354" s="60" t="str">
        <f>IF(O7354="","",(VLOOKUP(A7354,A7354:E14338,5,FALSE)))</f>
        <v/>
      </c>
      <c r="N7354" s="60" t="str">
        <f t="shared" si="460"/>
        <v/>
      </c>
      <c r="O7354" s="60" t="str">
        <f t="shared" si="458"/>
        <v/>
      </c>
      <c r="P7354" s="103">
        <f t="shared" si="461"/>
        <v>14.80000000000814</v>
      </c>
      <c r="Q7354" s="58"/>
      <c r="R7354" s="58"/>
      <c r="S7354" s="102"/>
    </row>
    <row r="7355" spans="1:19" ht="12.5" customHeight="1" x14ac:dyDescent="0.35">
      <c r="A7355" s="2">
        <v>117</v>
      </c>
      <c r="B7355" s="2" t="s">
        <v>69</v>
      </c>
      <c r="C7355" s="67">
        <v>245.15780000000001</v>
      </c>
      <c r="D7355" t="s">
        <v>65</v>
      </c>
      <c r="E7355" s="2" t="s">
        <v>59</v>
      </c>
      <c r="F7355" s="2" t="s">
        <v>70</v>
      </c>
      <c r="G7355" s="2"/>
      <c r="I7355" s="60">
        <f t="shared" si="459"/>
        <v>0</v>
      </c>
      <c r="J7355" s="60">
        <f>IF(OR(I7355="",I7356="",I7357=""),"",(AVERAGEIF(A7355:A$10000,A7355,I7355:I$10000)))</f>
        <v>0</v>
      </c>
      <c r="K7355" s="60"/>
      <c r="L7355" s="55" t="str">
        <f>IF(O7355="","",A7355)</f>
        <v/>
      </c>
      <c r="M7355" s="60" t="str">
        <f>IF(O7355="","",(VLOOKUP(A7355,A7355:E14339,5,FALSE)))</f>
        <v/>
      </c>
      <c r="N7355" s="55" t="str">
        <f t="shared" si="460"/>
        <v/>
      </c>
      <c r="O7355" s="55" t="str">
        <f t="shared" si="458"/>
        <v/>
      </c>
      <c r="P7355" s="104">
        <f t="shared" si="461"/>
        <v>14.90000000001146</v>
      </c>
      <c r="Q7355" s="58"/>
      <c r="R7355" s="58"/>
      <c r="S7355" s="102"/>
    </row>
    <row r="7356" spans="1:19" ht="12.5" customHeight="1" x14ac:dyDescent="0.35">
      <c r="A7356" s="60">
        <v>117</v>
      </c>
      <c r="B7356" s="60" t="s">
        <v>69</v>
      </c>
      <c r="C7356" s="68">
        <v>245.1728</v>
      </c>
      <c r="D7356" s="58" t="s">
        <v>65</v>
      </c>
      <c r="E7356" s="60" t="s">
        <v>59</v>
      </c>
      <c r="F7356" s="60" t="s">
        <v>70</v>
      </c>
      <c r="G7356" s="60"/>
      <c r="H7356" s="60"/>
      <c r="I7356" s="60">
        <f t="shared" si="459"/>
        <v>0</v>
      </c>
      <c r="J7356" s="60">
        <f>IF(OR(I7356="",I7357="",I7358=""),"",(AVERAGEIF(A7356:A$10000,A7356,I7356:I$10000)))</f>
        <v>0</v>
      </c>
      <c r="K7356" s="60"/>
      <c r="L7356" s="60" t="str">
        <f>IF(O7356="","",A7356)</f>
        <v/>
      </c>
      <c r="M7356" s="60" t="str">
        <f>IF(O7356="","",(VLOOKUP(A7356,A7356:E14340,5,FALSE)))</f>
        <v/>
      </c>
      <c r="N7356" s="60" t="str">
        <f t="shared" si="460"/>
        <v/>
      </c>
      <c r="O7356" s="60" t="str">
        <f t="shared" si="458"/>
        <v/>
      </c>
      <c r="P7356" s="103">
        <f t="shared" si="461"/>
        <v>14.999999999986358</v>
      </c>
      <c r="Q7356" s="58"/>
      <c r="R7356" s="58"/>
      <c r="S7356" s="102"/>
    </row>
    <row r="7357" spans="1:19" ht="12.5" customHeight="1" x14ac:dyDescent="0.35">
      <c r="A7357" s="2">
        <v>117</v>
      </c>
      <c r="B7357" s="2" t="s">
        <v>69</v>
      </c>
      <c r="C7357" s="67">
        <v>245.18700000000001</v>
      </c>
      <c r="D7357" t="s">
        <v>65</v>
      </c>
      <c r="E7357" s="2" t="s">
        <v>59</v>
      </c>
      <c r="F7357" s="2" t="s">
        <v>70</v>
      </c>
      <c r="G7357" s="2"/>
      <c r="I7357" s="60">
        <f t="shared" si="459"/>
        <v>0</v>
      </c>
      <c r="J7357" s="60">
        <f>IF(OR(I7357="",I7358="",I7359=""),"",(AVERAGEIF(A7357:A$10000,A7357,I7357:I$10000)))</f>
        <v>0</v>
      </c>
      <c r="K7357" s="60"/>
      <c r="L7357" s="55" t="str">
        <f>IF(O7357="","",A7357)</f>
        <v/>
      </c>
      <c r="M7357" s="60" t="str">
        <f>IF(O7357="","",(VLOOKUP(A7357,A7357:E14341,5,FALSE)))</f>
        <v/>
      </c>
      <c r="N7357" s="55" t="str">
        <f t="shared" si="460"/>
        <v/>
      </c>
      <c r="O7357" s="55" t="str">
        <f t="shared" si="458"/>
        <v/>
      </c>
      <c r="P7357" s="104">
        <f t="shared" si="461"/>
        <v>14.200000000016644</v>
      </c>
      <c r="Q7357" s="58"/>
      <c r="R7357" s="58"/>
      <c r="S7357" s="102"/>
    </row>
    <row r="7358" spans="1:19" ht="12.5" customHeight="1" x14ac:dyDescent="0.35">
      <c r="A7358" s="60">
        <v>117</v>
      </c>
      <c r="B7358" s="60" t="s">
        <v>69</v>
      </c>
      <c r="C7358" s="68">
        <v>245.20179999999999</v>
      </c>
      <c r="D7358" s="58" t="s">
        <v>65</v>
      </c>
      <c r="E7358" s="60" t="s">
        <v>59</v>
      </c>
      <c r="F7358" s="60" t="s">
        <v>70</v>
      </c>
      <c r="G7358" s="60"/>
      <c r="H7358" s="60"/>
      <c r="I7358" s="60">
        <f t="shared" si="459"/>
        <v>0</v>
      </c>
      <c r="J7358" s="60">
        <f>IF(OR(I7358="",I7359="",I7360=""),"",(AVERAGEIF(A7358:A$10000,A7358,I7358:I$10000)))</f>
        <v>0</v>
      </c>
      <c r="K7358" s="60"/>
      <c r="L7358" s="60" t="str">
        <f>IF(O7358="","",A7358)</f>
        <v/>
      </c>
      <c r="M7358" s="60" t="str">
        <f>IF(O7358="","",(VLOOKUP(A7358,A7358:E14342,5,FALSE)))</f>
        <v/>
      </c>
      <c r="N7358" s="60" t="str">
        <f t="shared" si="460"/>
        <v/>
      </c>
      <c r="O7358" s="60" t="str">
        <f t="shared" si="458"/>
        <v/>
      </c>
      <c r="P7358" s="103">
        <f t="shared" si="461"/>
        <v>14.799999999979718</v>
      </c>
      <c r="Q7358" s="58"/>
      <c r="R7358" s="58"/>
      <c r="S7358" s="102"/>
    </row>
    <row r="7359" spans="1:19" ht="12.5" customHeight="1" x14ac:dyDescent="0.35">
      <c r="A7359" s="2">
        <v>117</v>
      </c>
      <c r="B7359" s="2" t="s">
        <v>69</v>
      </c>
      <c r="C7359" s="67">
        <v>245.21629999999999</v>
      </c>
      <c r="D7359" t="s">
        <v>65</v>
      </c>
      <c r="E7359" s="2" t="s">
        <v>59</v>
      </c>
      <c r="F7359" s="2" t="s">
        <v>70</v>
      </c>
      <c r="G7359" s="2"/>
      <c r="I7359" s="60">
        <f t="shared" si="459"/>
        <v>0</v>
      </c>
      <c r="J7359" s="60">
        <f>IF(OR(I7359="",I7360="",I7361=""),"",(AVERAGEIF(A7359:A$10000,A7359,I7359:I$10000)))</f>
        <v>0</v>
      </c>
      <c r="K7359" s="60"/>
      <c r="L7359" s="55" t="str">
        <f>IF(O7359="","",A7359)</f>
        <v/>
      </c>
      <c r="M7359" s="60" t="str">
        <f>IF(O7359="","",(VLOOKUP(A7359,A7359:E14343,5,FALSE)))</f>
        <v/>
      </c>
      <c r="N7359" s="55" t="str">
        <f t="shared" si="460"/>
        <v/>
      </c>
      <c r="O7359" s="55" t="str">
        <f t="shared" si="458"/>
        <v/>
      </c>
      <c r="P7359" s="104">
        <f t="shared" si="461"/>
        <v>14.499999999998181</v>
      </c>
      <c r="Q7359" s="58"/>
      <c r="R7359" s="58"/>
      <c r="S7359" s="102"/>
    </row>
    <row r="7360" spans="1:19" ht="12.5" customHeight="1" x14ac:dyDescent="0.35">
      <c r="A7360" s="60">
        <v>117</v>
      </c>
      <c r="B7360" s="60" t="s">
        <v>69</v>
      </c>
      <c r="C7360" s="68">
        <v>245.24359999999999</v>
      </c>
      <c r="D7360" s="58" t="s">
        <v>65</v>
      </c>
      <c r="E7360" s="60" t="s">
        <v>59</v>
      </c>
      <c r="F7360" s="60" t="s">
        <v>70</v>
      </c>
      <c r="G7360" s="60"/>
      <c r="H7360" s="60"/>
      <c r="I7360" s="60">
        <f t="shared" si="459"/>
        <v>0</v>
      </c>
      <c r="J7360" s="60">
        <f>IF(OR(I7360="",I7361="",I7362=""),"",(AVERAGEIF(A7360:A$10000,A7360,I7360:I$10000)))</f>
        <v>0</v>
      </c>
      <c r="K7360" s="60"/>
      <c r="L7360" s="60" t="str">
        <f>IF(O7360="","",A7360)</f>
        <v/>
      </c>
      <c r="M7360" s="60" t="str">
        <f>IF(O7360="","",(VLOOKUP(A7360,A7360:E14344,5,FALSE)))</f>
        <v/>
      </c>
      <c r="N7360" s="60" t="str">
        <f t="shared" si="460"/>
        <v/>
      </c>
      <c r="O7360" s="60" t="str">
        <f t="shared" si="458"/>
        <v/>
      </c>
      <c r="P7360" s="103">
        <f t="shared" si="461"/>
        <v>27.299999999996771</v>
      </c>
      <c r="Q7360" s="58"/>
      <c r="R7360" s="58"/>
      <c r="S7360" s="102"/>
    </row>
    <row r="7361" spans="1:19" ht="12.5" customHeight="1" x14ac:dyDescent="0.35">
      <c r="A7361" s="2">
        <v>117</v>
      </c>
      <c r="B7361" s="2" t="s">
        <v>69</v>
      </c>
      <c r="C7361" s="67">
        <v>245.25749999999999</v>
      </c>
      <c r="D7361" t="s">
        <v>65</v>
      </c>
      <c r="E7361" s="2" t="s">
        <v>59</v>
      </c>
      <c r="F7361" s="2" t="s">
        <v>70</v>
      </c>
      <c r="G7361" s="2"/>
      <c r="I7361" s="60">
        <f t="shared" si="459"/>
        <v>0</v>
      </c>
      <c r="J7361" s="60">
        <f>IF(OR(I7361="",I7362="",I7363=""),"",(AVERAGEIF(A7361:A$10000,A7361,I7361:I$10000)))</f>
        <v>0</v>
      </c>
      <c r="K7361" s="60"/>
      <c r="L7361" s="55" t="str">
        <f>IF(O7361="","",A7361)</f>
        <v/>
      </c>
      <c r="M7361" s="60" t="str">
        <f>IF(O7361="","",(VLOOKUP(A7361,A7361:E14345,5,FALSE)))</f>
        <v/>
      </c>
      <c r="N7361" s="55" t="str">
        <f t="shared" si="460"/>
        <v/>
      </c>
      <c r="O7361" s="55" t="str">
        <f t="shared" si="458"/>
        <v/>
      </c>
      <c r="P7361" s="104">
        <f t="shared" si="461"/>
        <v>13.900000000006685</v>
      </c>
      <c r="Q7361" s="58"/>
      <c r="R7361" s="58"/>
      <c r="S7361" s="102"/>
    </row>
    <row r="7362" spans="1:19" ht="12.5" customHeight="1" x14ac:dyDescent="0.35">
      <c r="A7362" s="60">
        <v>117</v>
      </c>
      <c r="B7362" s="60" t="s">
        <v>69</v>
      </c>
      <c r="C7362" s="68">
        <v>245.2706</v>
      </c>
      <c r="D7362" s="58" t="s">
        <v>65</v>
      </c>
      <c r="E7362" s="60" t="s">
        <v>59</v>
      </c>
      <c r="F7362" s="60" t="s">
        <v>70</v>
      </c>
      <c r="G7362" s="60"/>
      <c r="H7362" s="60"/>
      <c r="I7362" s="60">
        <f t="shared" si="459"/>
        <v>0</v>
      </c>
      <c r="J7362" s="60">
        <f>IF(OR(I7362="",I7363="",I7364=""),"",(AVERAGEIF(A7362:A$10000,A7362,I7362:I$10000)))</f>
        <v>0</v>
      </c>
      <c r="K7362" s="60"/>
      <c r="L7362" s="60" t="str">
        <f>IF(O7362="","",A7362)</f>
        <v/>
      </c>
      <c r="M7362" s="60" t="str">
        <f>IF(O7362="","",(VLOOKUP(A7362,A7362:E14346,5,FALSE)))</f>
        <v/>
      </c>
      <c r="N7362" s="60" t="str">
        <f t="shared" si="460"/>
        <v/>
      </c>
      <c r="O7362" s="60" t="str">
        <f t="shared" si="458"/>
        <v/>
      </c>
      <c r="P7362" s="103">
        <f t="shared" si="461"/>
        <v>13.100000000008549</v>
      </c>
      <c r="Q7362" s="58"/>
      <c r="R7362" s="58"/>
      <c r="S7362" s="102"/>
    </row>
    <row r="7363" spans="1:19" ht="12.5" customHeight="1" x14ac:dyDescent="0.35">
      <c r="A7363" s="2">
        <v>117</v>
      </c>
      <c r="B7363" s="2" t="s">
        <v>69</v>
      </c>
      <c r="C7363" s="67">
        <v>245.2851</v>
      </c>
      <c r="D7363" t="s">
        <v>65</v>
      </c>
      <c r="E7363" s="2" t="s">
        <v>59</v>
      </c>
      <c r="F7363" s="2" t="s">
        <v>70</v>
      </c>
      <c r="G7363" s="2"/>
      <c r="I7363" s="60">
        <f t="shared" si="459"/>
        <v>0</v>
      </c>
      <c r="J7363" s="60">
        <f>IF(OR(I7363="",I7364="",I7365=""),"",(AVERAGEIF(A7363:A$10000,A7363,I7363:I$10000)))</f>
        <v>0</v>
      </c>
      <c r="K7363" s="60"/>
      <c r="L7363" s="55" t="str">
        <f>IF(O7363="","",A7363)</f>
        <v/>
      </c>
      <c r="M7363" s="60" t="str">
        <f>IF(O7363="","",(VLOOKUP(A7363,A7363:E14347,5,FALSE)))</f>
        <v/>
      </c>
      <c r="N7363" s="55" t="str">
        <f t="shared" si="460"/>
        <v/>
      </c>
      <c r="O7363" s="55" t="str">
        <f t="shared" si="458"/>
        <v/>
      </c>
      <c r="P7363" s="104">
        <f t="shared" si="461"/>
        <v>14.499999999998181</v>
      </c>
      <c r="Q7363" s="58"/>
      <c r="R7363" s="58"/>
      <c r="S7363" s="102"/>
    </row>
    <row r="7364" spans="1:19" ht="12.5" customHeight="1" x14ac:dyDescent="0.35">
      <c r="A7364" s="60">
        <v>117</v>
      </c>
      <c r="B7364" s="60" t="s">
        <v>69</v>
      </c>
      <c r="C7364" s="68">
        <v>245.3</v>
      </c>
      <c r="D7364" s="58" t="s">
        <v>65</v>
      </c>
      <c r="E7364" s="60" t="s">
        <v>59</v>
      </c>
      <c r="F7364" s="60" t="s">
        <v>70</v>
      </c>
      <c r="G7364" s="60"/>
      <c r="H7364" s="60"/>
      <c r="I7364" s="60">
        <f t="shared" si="459"/>
        <v>0</v>
      </c>
      <c r="J7364" s="60">
        <f>IF(OR(I7364="",I7365="",I7366=""),"",(AVERAGEIF(A7364:A$10000,A7364,I7364:I$10000)))</f>
        <v>0</v>
      </c>
      <c r="K7364" s="60"/>
      <c r="L7364" s="60" t="str">
        <f>IF(O7364="","",A7364)</f>
        <v/>
      </c>
      <c r="M7364" s="60" t="str">
        <f>IF(O7364="","",(VLOOKUP(A7364,A7364:E14348,5,FALSE)))</f>
        <v/>
      </c>
      <c r="N7364" s="60" t="str">
        <f t="shared" si="460"/>
        <v/>
      </c>
      <c r="O7364" s="60" t="str">
        <f t="shared" si="458"/>
        <v/>
      </c>
      <c r="P7364" s="103">
        <f t="shared" si="461"/>
        <v>14.90000000001146</v>
      </c>
      <c r="Q7364" s="58"/>
      <c r="R7364" s="58"/>
      <c r="S7364" s="102"/>
    </row>
    <row r="7365" spans="1:19" ht="12.5" customHeight="1" x14ac:dyDescent="0.35">
      <c r="A7365" s="2">
        <v>117</v>
      </c>
      <c r="B7365" s="2" t="s">
        <v>69</v>
      </c>
      <c r="C7365" s="67">
        <v>245.3212</v>
      </c>
      <c r="D7365" t="s">
        <v>65</v>
      </c>
      <c r="E7365" s="2" t="s">
        <v>59</v>
      </c>
      <c r="F7365" s="2" t="s">
        <v>70</v>
      </c>
      <c r="G7365" s="2"/>
      <c r="I7365" s="60">
        <f t="shared" si="459"/>
        <v>0</v>
      </c>
      <c r="J7365" s="60">
        <f>IF(OR(I7365="",I7366="",I7367=""),"",(AVERAGEIF(A7365:A$10000,A7365,I7365:I$10000)))</f>
        <v>0</v>
      </c>
      <c r="K7365" s="60"/>
      <c r="L7365" s="55" t="str">
        <f>IF(O7365="","",A7365)</f>
        <v/>
      </c>
      <c r="M7365" s="60" t="str">
        <f>IF(O7365="","",(VLOOKUP(A7365,A7365:E14349,5,FALSE)))</f>
        <v/>
      </c>
      <c r="N7365" s="55" t="str">
        <f t="shared" si="460"/>
        <v/>
      </c>
      <c r="O7365" s="55" t="str">
        <f t="shared" si="458"/>
        <v/>
      </c>
      <c r="P7365" s="104">
        <f t="shared" si="461"/>
        <v>21.199999999993224</v>
      </c>
      <c r="Q7365" s="58"/>
      <c r="R7365" s="58"/>
      <c r="S7365" s="102"/>
    </row>
    <row r="7366" spans="1:19" ht="12.5" customHeight="1" x14ac:dyDescent="0.35">
      <c r="A7366" s="60">
        <v>117</v>
      </c>
      <c r="B7366" s="60" t="s">
        <v>69</v>
      </c>
      <c r="C7366" s="68">
        <v>245.33770000000001</v>
      </c>
      <c r="D7366" s="58" t="s">
        <v>65</v>
      </c>
      <c r="E7366" s="60" t="s">
        <v>59</v>
      </c>
      <c r="F7366" s="60" t="s">
        <v>70</v>
      </c>
      <c r="G7366" s="60"/>
      <c r="H7366" s="60"/>
      <c r="I7366" s="60">
        <f t="shared" si="459"/>
        <v>0</v>
      </c>
      <c r="J7366" s="60">
        <f>IF(OR(I7366="",I7367="",I7368=""),"",(AVERAGEIF(A7366:A$10000,A7366,I7366:I$10000)))</f>
        <v>0</v>
      </c>
      <c r="K7366" s="60"/>
      <c r="L7366" s="60" t="str">
        <f>IF(O7366="","",A7366)</f>
        <v/>
      </c>
      <c r="M7366" s="60" t="str">
        <f>IF(O7366="","",(VLOOKUP(A7366,A7366:E14350,5,FALSE)))</f>
        <v/>
      </c>
      <c r="N7366" s="60" t="str">
        <f t="shared" si="460"/>
        <v/>
      </c>
      <c r="O7366" s="60" t="str">
        <f t="shared" si="458"/>
        <v/>
      </c>
      <c r="P7366" s="103">
        <f t="shared" si="461"/>
        <v>16.500000000007731</v>
      </c>
      <c r="Q7366" s="58"/>
      <c r="R7366" s="58"/>
      <c r="S7366" s="102"/>
    </row>
    <row r="7367" spans="1:19" ht="12.5" customHeight="1" x14ac:dyDescent="0.35">
      <c r="A7367" s="2">
        <v>117</v>
      </c>
      <c r="B7367" s="2" t="s">
        <v>69</v>
      </c>
      <c r="C7367" s="67">
        <v>245.35149999999999</v>
      </c>
      <c r="D7367" t="s">
        <v>65</v>
      </c>
      <c r="E7367" s="2" t="s">
        <v>59</v>
      </c>
      <c r="F7367" s="2" t="s">
        <v>70</v>
      </c>
      <c r="G7367" s="2"/>
      <c r="I7367" s="60">
        <f t="shared" si="459"/>
        <v>0</v>
      </c>
      <c r="J7367" s="60">
        <f>IF(OR(I7367="",I7368="",I7369=""),"",(AVERAGEIF(A7367:A$10000,A7367,I7367:I$10000)))</f>
        <v>0</v>
      </c>
      <c r="K7367" s="60"/>
      <c r="L7367" s="55" t="str">
        <f>IF(O7367="","",A7367)</f>
        <v/>
      </c>
      <c r="M7367" s="60" t="str">
        <f>IF(O7367="","",(VLOOKUP(A7367,A7367:E14351,5,FALSE)))</f>
        <v/>
      </c>
      <c r="N7367" s="55" t="str">
        <f t="shared" si="460"/>
        <v/>
      </c>
      <c r="O7367" s="55" t="str">
        <f t="shared" si="458"/>
        <v/>
      </c>
      <c r="P7367" s="104">
        <f t="shared" si="461"/>
        <v>13.799999999974943</v>
      </c>
      <c r="Q7367" s="58"/>
      <c r="R7367" s="58"/>
      <c r="S7367" s="102"/>
    </row>
    <row r="7368" spans="1:19" ht="12.5" customHeight="1" x14ac:dyDescent="0.35">
      <c r="A7368" s="60">
        <v>117</v>
      </c>
      <c r="B7368" s="60" t="s">
        <v>69</v>
      </c>
      <c r="C7368" s="68">
        <v>245.3664</v>
      </c>
      <c r="D7368" s="58" t="s">
        <v>65</v>
      </c>
      <c r="E7368" s="60" t="s">
        <v>59</v>
      </c>
      <c r="F7368" s="60" t="s">
        <v>70</v>
      </c>
      <c r="G7368" s="60"/>
      <c r="H7368" s="60"/>
      <c r="I7368" s="60">
        <f t="shared" si="459"/>
        <v>0</v>
      </c>
      <c r="J7368" s="60">
        <f>IF(OR(I7368="",I7369="",I7370=""),"",(AVERAGEIF(A7368:A$10000,A7368,I7368:I$10000)))</f>
        <v>0</v>
      </c>
      <c r="K7368" s="60"/>
      <c r="L7368" s="60" t="str">
        <f>IF(O7368="","",A7368)</f>
        <v/>
      </c>
      <c r="M7368" s="60" t="str">
        <f>IF(O7368="","",(VLOOKUP(A7368,A7368:E14352,5,FALSE)))</f>
        <v/>
      </c>
      <c r="N7368" s="60" t="str">
        <f t="shared" si="460"/>
        <v/>
      </c>
      <c r="O7368" s="60" t="str">
        <f t="shared" si="458"/>
        <v/>
      </c>
      <c r="P7368" s="103">
        <f t="shared" si="461"/>
        <v>14.90000000001146</v>
      </c>
      <c r="Q7368" s="58"/>
      <c r="R7368" s="58"/>
      <c r="S7368" s="102"/>
    </row>
    <row r="7369" spans="1:19" ht="12.5" customHeight="1" x14ac:dyDescent="0.35">
      <c r="A7369" s="2">
        <v>117</v>
      </c>
      <c r="B7369" s="2" t="s">
        <v>69</v>
      </c>
      <c r="C7369" s="67">
        <v>245.38069999999999</v>
      </c>
      <c r="D7369" t="s">
        <v>65</v>
      </c>
      <c r="E7369" s="2" t="s">
        <v>59</v>
      </c>
      <c r="F7369" s="2" t="s">
        <v>70</v>
      </c>
      <c r="G7369" s="2"/>
      <c r="I7369" s="60">
        <f t="shared" si="459"/>
        <v>0</v>
      </c>
      <c r="J7369" s="60">
        <f>IF(OR(I7369="",I7370="",I7371=""),"",(AVERAGEIF(A7369:A$10000,A7369,I7369:I$10000)))</f>
        <v>0</v>
      </c>
      <c r="K7369" s="60"/>
      <c r="L7369" s="55" t="str">
        <f>IF(O7369="","",A7369)</f>
        <v/>
      </c>
      <c r="M7369" s="60" t="str">
        <f>IF(O7369="","",(VLOOKUP(A7369,A7369:E14353,5,FALSE)))</f>
        <v/>
      </c>
      <c r="N7369" s="55" t="str">
        <f t="shared" si="460"/>
        <v/>
      </c>
      <c r="O7369" s="55" t="str">
        <f t="shared" si="458"/>
        <v/>
      </c>
      <c r="P7369" s="104">
        <f t="shared" si="461"/>
        <v>14.299999999991542</v>
      </c>
      <c r="Q7369" s="58"/>
      <c r="R7369" s="58"/>
      <c r="S7369" s="102"/>
    </row>
    <row r="7370" spans="1:19" ht="12.5" customHeight="1" x14ac:dyDescent="0.35">
      <c r="A7370" s="60">
        <v>117</v>
      </c>
      <c r="B7370" s="60" t="s">
        <v>69</v>
      </c>
      <c r="C7370" s="68">
        <v>245.39510000000001</v>
      </c>
      <c r="D7370" s="58" t="s">
        <v>65</v>
      </c>
      <c r="E7370" s="60" t="s">
        <v>59</v>
      </c>
      <c r="F7370" s="60" t="s">
        <v>70</v>
      </c>
      <c r="G7370" s="60"/>
      <c r="H7370" s="60"/>
      <c r="I7370" s="60">
        <f t="shared" si="459"/>
        <v>0</v>
      </c>
      <c r="J7370" s="60">
        <f>IF(OR(I7370="",I7371="",I7372=""),"",(AVERAGEIF(A7370:A$10000,A7370,I7370:I$10000)))</f>
        <v>0</v>
      </c>
      <c r="K7370" s="60"/>
      <c r="L7370" s="60" t="str">
        <f>IF(O7370="","",A7370)</f>
        <v/>
      </c>
      <c r="M7370" s="60" t="str">
        <f>IF(O7370="","",(VLOOKUP(A7370,A7370:E14354,5,FALSE)))</f>
        <v/>
      </c>
      <c r="N7370" s="60" t="str">
        <f t="shared" si="460"/>
        <v/>
      </c>
      <c r="O7370" s="60" t="str">
        <f t="shared" si="458"/>
        <v/>
      </c>
      <c r="P7370" s="103">
        <f t="shared" si="461"/>
        <v>14.400000000023283</v>
      </c>
      <c r="Q7370" s="58"/>
      <c r="R7370" s="58"/>
      <c r="S7370" s="102"/>
    </row>
    <row r="7371" spans="1:19" ht="12.5" customHeight="1" x14ac:dyDescent="0.35">
      <c r="A7371" s="2">
        <v>117</v>
      </c>
      <c r="B7371" s="2" t="s">
        <v>69</v>
      </c>
      <c r="C7371" s="67">
        <v>245.40969999999999</v>
      </c>
      <c r="D7371" t="s">
        <v>65</v>
      </c>
      <c r="E7371" s="2" t="s">
        <v>59</v>
      </c>
      <c r="F7371" s="2" t="s">
        <v>70</v>
      </c>
      <c r="G7371" s="2"/>
      <c r="I7371" s="60">
        <f t="shared" si="459"/>
        <v>0</v>
      </c>
      <c r="J7371" s="60">
        <f>IF(OR(I7371="",I7372="",I7373=""),"",(AVERAGEIF(A7371:A$10000,A7371,I7371:I$10000)))</f>
        <v>0</v>
      </c>
      <c r="K7371" s="60"/>
      <c r="L7371" s="55" t="str">
        <f>IF(O7371="","",A7371)</f>
        <v/>
      </c>
      <c r="M7371" s="60" t="str">
        <f>IF(O7371="","",(VLOOKUP(A7371,A7371:E14355,5,FALSE)))</f>
        <v/>
      </c>
      <c r="N7371" s="55" t="str">
        <f t="shared" si="460"/>
        <v/>
      </c>
      <c r="O7371" s="55" t="str">
        <f t="shared" si="458"/>
        <v/>
      </c>
      <c r="P7371" s="104">
        <f t="shared" si="461"/>
        <v>14.599999999973079</v>
      </c>
      <c r="Q7371" s="58"/>
      <c r="R7371" s="58"/>
      <c r="S7371" s="102"/>
    </row>
    <row r="7372" spans="1:19" ht="12.5" customHeight="1" x14ac:dyDescent="0.35">
      <c r="A7372" s="60">
        <v>117</v>
      </c>
      <c r="B7372" s="60" t="s">
        <v>69</v>
      </c>
      <c r="C7372" s="68">
        <v>245.42609999999999</v>
      </c>
      <c r="D7372" s="58" t="s">
        <v>65</v>
      </c>
      <c r="E7372" s="60" t="s">
        <v>59</v>
      </c>
      <c r="F7372" s="60" t="s">
        <v>70</v>
      </c>
      <c r="G7372" s="60"/>
      <c r="H7372" s="60"/>
      <c r="I7372" s="60">
        <f t="shared" si="459"/>
        <v>0</v>
      </c>
      <c r="J7372" s="60">
        <f>IF(OR(I7372="",I7373="",I7374=""),"",(AVERAGEIF(A7372:A$10000,A7372,I7372:I$10000)))</f>
        <v>0</v>
      </c>
      <c r="K7372" s="60"/>
      <c r="L7372" s="60" t="str">
        <f>IF(O7372="","",A7372)</f>
        <v/>
      </c>
      <c r="M7372" s="60" t="str">
        <f>IF(O7372="","",(VLOOKUP(A7372,A7372:E14356,5,FALSE)))</f>
        <v/>
      </c>
      <c r="N7372" s="60" t="str">
        <f t="shared" si="460"/>
        <v/>
      </c>
      <c r="O7372" s="60" t="str">
        <f t="shared" ref="O7372:O7435" si="462">IF(J7372="","",IF(AND(J7371="",J7370="",J7369=""),C7372,""))</f>
        <v/>
      </c>
      <c r="P7372" s="103">
        <f t="shared" si="461"/>
        <v>16.400000000004411</v>
      </c>
      <c r="Q7372" s="58"/>
      <c r="R7372" s="58"/>
      <c r="S7372" s="102"/>
    </row>
    <row r="7373" spans="1:19" ht="12.5" customHeight="1" x14ac:dyDescent="0.35">
      <c r="A7373" s="2">
        <v>117</v>
      </c>
      <c r="B7373" s="2" t="s">
        <v>69</v>
      </c>
      <c r="C7373" s="67">
        <v>245.44630000000001</v>
      </c>
      <c r="D7373" t="s">
        <v>65</v>
      </c>
      <c r="E7373" s="2" t="s">
        <v>59</v>
      </c>
      <c r="F7373" s="2" t="s">
        <v>70</v>
      </c>
      <c r="G7373" s="2"/>
      <c r="I7373" s="60">
        <f t="shared" si="459"/>
        <v>0</v>
      </c>
      <c r="J7373" s="60">
        <f>IF(OR(I7373="",I7374="",I7375=""),"",(AVERAGEIF(A7373:A$10000,A7373,I7373:I$10000)))</f>
        <v>0</v>
      </c>
      <c r="K7373" s="60"/>
      <c r="L7373" s="55" t="str">
        <f>IF(O7373="","",A7373)</f>
        <v/>
      </c>
      <c r="M7373" s="60" t="str">
        <f>IF(O7373="","",(VLOOKUP(A7373,A7373:E14357,5,FALSE)))</f>
        <v/>
      </c>
      <c r="N7373" s="55" t="str">
        <f t="shared" si="460"/>
        <v/>
      </c>
      <c r="O7373" s="55" t="str">
        <f t="shared" si="462"/>
        <v/>
      </c>
      <c r="P7373" s="104">
        <f t="shared" si="461"/>
        <v>20.200000000016871</v>
      </c>
      <c r="Q7373" s="58"/>
      <c r="R7373" s="58"/>
      <c r="S7373" s="102"/>
    </row>
    <row r="7374" spans="1:19" ht="12.5" customHeight="1" x14ac:dyDescent="0.35">
      <c r="A7374" s="60">
        <v>117</v>
      </c>
      <c r="B7374" s="60" t="s">
        <v>69</v>
      </c>
      <c r="C7374" s="68">
        <v>245.46860000000001</v>
      </c>
      <c r="D7374" s="58" t="s">
        <v>65</v>
      </c>
      <c r="E7374" s="60" t="s">
        <v>59</v>
      </c>
      <c r="F7374" s="60" t="s">
        <v>70</v>
      </c>
      <c r="G7374" s="60"/>
      <c r="H7374" s="60"/>
      <c r="I7374" s="60">
        <f t="shared" si="459"/>
        <v>0</v>
      </c>
      <c r="J7374" s="60">
        <f>IF(OR(I7374="",I7375="",I7376=""),"",(AVERAGEIF(A7374:A$10000,A7374,I7374:I$10000)))</f>
        <v>0</v>
      </c>
      <c r="K7374" s="60"/>
      <c r="L7374" s="60" t="str">
        <f>IF(O7374="","",A7374)</f>
        <v/>
      </c>
      <c r="M7374" s="60" t="str">
        <f>IF(O7374="","",(VLOOKUP(A7374,A7374:E14358,5,FALSE)))</f>
        <v/>
      </c>
      <c r="N7374" s="60" t="str">
        <f t="shared" si="460"/>
        <v/>
      </c>
      <c r="O7374" s="60" t="str">
        <f t="shared" si="462"/>
        <v/>
      </c>
      <c r="P7374" s="103">
        <f t="shared" si="461"/>
        <v>22.300000000001319</v>
      </c>
      <c r="Q7374" s="58"/>
      <c r="R7374" s="58"/>
      <c r="S7374" s="102"/>
    </row>
    <row r="7375" spans="1:19" ht="12.5" customHeight="1" x14ac:dyDescent="0.35">
      <c r="A7375" s="2">
        <v>117</v>
      </c>
      <c r="B7375" s="2" t="s">
        <v>69</v>
      </c>
      <c r="C7375" s="67">
        <v>245.48949999999999</v>
      </c>
      <c r="D7375" t="s">
        <v>65</v>
      </c>
      <c r="E7375" s="2" t="s">
        <v>59</v>
      </c>
      <c r="F7375" s="2" t="s">
        <v>70</v>
      </c>
      <c r="G7375" s="2"/>
      <c r="I7375" s="60">
        <f t="shared" si="459"/>
        <v>0</v>
      </c>
      <c r="J7375" s="60">
        <f>IF(OR(I7375="",I7376="",I7377=""),"",(AVERAGEIF(A7375:A$10000,A7375,I7375:I$10000)))</f>
        <v>0</v>
      </c>
      <c r="K7375" s="60"/>
      <c r="L7375" s="55" t="str">
        <f>IF(O7375="","",A7375)</f>
        <v/>
      </c>
      <c r="M7375" s="60" t="str">
        <f>IF(O7375="","",(VLOOKUP(A7375,A7375:E14359,5,FALSE)))</f>
        <v/>
      </c>
      <c r="N7375" s="55" t="str">
        <f t="shared" si="460"/>
        <v/>
      </c>
      <c r="O7375" s="55" t="str">
        <f t="shared" si="462"/>
        <v/>
      </c>
      <c r="P7375" s="104">
        <f t="shared" si="461"/>
        <v>20.899999999983265</v>
      </c>
      <c r="Q7375" s="58"/>
      <c r="R7375" s="58"/>
      <c r="S7375" s="102"/>
    </row>
    <row r="7376" spans="1:19" ht="12.5" customHeight="1" x14ac:dyDescent="0.35">
      <c r="A7376" s="60">
        <v>117</v>
      </c>
      <c r="B7376" s="60" t="s">
        <v>69</v>
      </c>
      <c r="C7376" s="68">
        <v>245.51070000000001</v>
      </c>
      <c r="D7376" s="58" t="s">
        <v>65</v>
      </c>
      <c r="E7376" s="60" t="s">
        <v>59</v>
      </c>
      <c r="F7376" s="60" t="s">
        <v>70</v>
      </c>
      <c r="G7376" s="60"/>
      <c r="H7376" s="60"/>
      <c r="I7376" s="60">
        <f t="shared" si="459"/>
        <v>0</v>
      </c>
      <c r="J7376" s="60">
        <f>IF(OR(I7376="",I7377="",I7378=""),"",(AVERAGEIF(A7376:A$10000,A7376,I7376:I$10000)))</f>
        <v>0</v>
      </c>
      <c r="K7376" s="60"/>
      <c r="L7376" s="60" t="str">
        <f>IF(O7376="","",A7376)</f>
        <v/>
      </c>
      <c r="M7376" s="60" t="str">
        <f>IF(O7376="","",(VLOOKUP(A7376,A7376:E14360,5,FALSE)))</f>
        <v/>
      </c>
      <c r="N7376" s="60" t="str">
        <f t="shared" si="460"/>
        <v/>
      </c>
      <c r="O7376" s="60" t="str">
        <f t="shared" si="462"/>
        <v/>
      </c>
      <c r="P7376" s="103">
        <f t="shared" si="461"/>
        <v>21.200000000021646</v>
      </c>
      <c r="Q7376" s="58"/>
      <c r="R7376" s="58"/>
      <c r="S7376" s="102"/>
    </row>
    <row r="7377" spans="1:19" ht="12.5" customHeight="1" x14ac:dyDescent="0.35">
      <c r="A7377" s="2">
        <v>117</v>
      </c>
      <c r="B7377" s="2" t="s">
        <v>69</v>
      </c>
      <c r="C7377" s="67">
        <v>245.54480000000001</v>
      </c>
      <c r="D7377" t="s">
        <v>65</v>
      </c>
      <c r="E7377" s="2" t="s">
        <v>59</v>
      </c>
      <c r="F7377" s="2" t="s">
        <v>70</v>
      </c>
      <c r="G7377" s="2"/>
      <c r="I7377" s="60">
        <f t="shared" ref="I7377:I7440" si="463">IF(AND(OR(G7376&gt;G$5,G7378&gt;G$5),G7377&gt;G$5),G7377,"")</f>
        <v>0</v>
      </c>
      <c r="J7377" s="60">
        <f>IF(OR(I7377="",I7378="",I7379=""),"",(AVERAGEIF(A7377:A$10000,A7377,I7377:I$10000)))</f>
        <v>0</v>
      </c>
      <c r="K7377" s="60"/>
      <c r="L7377" s="55" t="str">
        <f>IF(O7377="","",A7377)</f>
        <v/>
      </c>
      <c r="M7377" s="60" t="str">
        <f>IF(O7377="","",(VLOOKUP(A7377,A7377:E14361,5,FALSE)))</f>
        <v/>
      </c>
      <c r="N7377" s="55" t="str">
        <f t="shared" si="460"/>
        <v/>
      </c>
      <c r="O7377" s="55" t="str">
        <f t="shared" si="462"/>
        <v/>
      </c>
      <c r="P7377" s="104">
        <f t="shared" si="461"/>
        <v>34.099999999995134</v>
      </c>
      <c r="Q7377" s="58"/>
      <c r="R7377" s="58"/>
      <c r="S7377" s="102"/>
    </row>
    <row r="7378" spans="1:19" ht="12.5" customHeight="1" x14ac:dyDescent="0.35">
      <c r="A7378" s="60">
        <v>117</v>
      </c>
      <c r="B7378" s="60" t="s">
        <v>69</v>
      </c>
      <c r="C7378" s="68">
        <v>245.565</v>
      </c>
      <c r="D7378" s="58" t="s">
        <v>65</v>
      </c>
      <c r="E7378" s="60" t="s">
        <v>59</v>
      </c>
      <c r="F7378" s="60" t="s">
        <v>70</v>
      </c>
      <c r="G7378" s="60"/>
      <c r="H7378" s="60"/>
      <c r="I7378" s="60">
        <f t="shared" si="463"/>
        <v>0</v>
      </c>
      <c r="J7378" s="60">
        <f>IF(OR(I7378="",I7379="",I7380=""),"",(AVERAGEIF(A7378:A$10000,A7378,I7378:I$10000)))</f>
        <v>0</v>
      </c>
      <c r="K7378" s="60"/>
      <c r="L7378" s="60" t="str">
        <f>IF(O7378="","",A7378)</f>
        <v/>
      </c>
      <c r="M7378" s="60" t="str">
        <f>IF(O7378="","",(VLOOKUP(A7378,A7378:E14362,5,FALSE)))</f>
        <v/>
      </c>
      <c r="N7378" s="60" t="str">
        <f t="shared" ref="N7378:N7441" si="464">IF(L7378="","",I7378)</f>
        <v/>
      </c>
      <c r="O7378" s="60" t="str">
        <f t="shared" si="462"/>
        <v/>
      </c>
      <c r="P7378" s="103">
        <f t="shared" ref="P7378:P7441" si="465">IF(A7378=A7377,ABS(C7378-C7377)*1000,"")</f>
        <v>20.199999999988449</v>
      </c>
      <c r="Q7378" s="58"/>
      <c r="R7378" s="58"/>
      <c r="S7378" s="102"/>
    </row>
    <row r="7379" spans="1:19" ht="12.5" customHeight="1" x14ac:dyDescent="0.35">
      <c r="A7379" s="2">
        <v>117</v>
      </c>
      <c r="B7379" s="2" t="s">
        <v>69</v>
      </c>
      <c r="C7379" s="67">
        <v>245.58930000000001</v>
      </c>
      <c r="D7379" t="s">
        <v>65</v>
      </c>
      <c r="E7379" s="2" t="s">
        <v>59</v>
      </c>
      <c r="F7379" s="2" t="s">
        <v>70</v>
      </c>
      <c r="G7379" s="2"/>
      <c r="I7379" s="60">
        <f t="shared" si="463"/>
        <v>0</v>
      </c>
      <c r="J7379" s="60">
        <f>IF(OR(I7379="",I7380="",I7381=""),"",(AVERAGEIF(A7379:A$10000,A7379,I7379:I$10000)))</f>
        <v>0</v>
      </c>
      <c r="K7379" s="60"/>
      <c r="L7379" s="55" t="str">
        <f>IF(O7379="","",A7379)</f>
        <v/>
      </c>
      <c r="M7379" s="60" t="str">
        <f>IF(O7379="","",(VLOOKUP(A7379,A7379:E14363,5,FALSE)))</f>
        <v/>
      </c>
      <c r="N7379" s="55" t="str">
        <f t="shared" si="464"/>
        <v/>
      </c>
      <c r="O7379" s="55" t="str">
        <f t="shared" si="462"/>
        <v/>
      </c>
      <c r="P7379" s="104">
        <f t="shared" si="465"/>
        <v>24.300000000010868</v>
      </c>
      <c r="Q7379" s="58"/>
      <c r="R7379" s="58"/>
      <c r="S7379" s="102"/>
    </row>
    <row r="7380" spans="1:19" ht="12.5" customHeight="1" x14ac:dyDescent="0.35">
      <c r="A7380" s="60">
        <v>117</v>
      </c>
      <c r="B7380" s="60" t="s">
        <v>69</v>
      </c>
      <c r="C7380" s="68">
        <v>245.60980000000001</v>
      </c>
      <c r="D7380" s="58" t="s">
        <v>65</v>
      </c>
      <c r="E7380" s="60" t="s">
        <v>59</v>
      </c>
      <c r="F7380" s="60" t="s">
        <v>70</v>
      </c>
      <c r="G7380" s="60"/>
      <c r="H7380" s="60"/>
      <c r="I7380" s="60">
        <f t="shared" si="463"/>
        <v>0</v>
      </c>
      <c r="J7380" s="60">
        <f>IF(OR(I7380="",I7381="",I7382=""),"",(AVERAGEIF(A7380:A$10000,A7380,I7380:I$10000)))</f>
        <v>0</v>
      </c>
      <c r="K7380" s="60"/>
      <c r="L7380" s="60" t="str">
        <f>IF(O7380="","",A7380)</f>
        <v/>
      </c>
      <c r="M7380" s="60" t="str">
        <f>IF(O7380="","",(VLOOKUP(A7380,A7380:E14364,5,FALSE)))</f>
        <v/>
      </c>
      <c r="N7380" s="60" t="str">
        <f t="shared" si="464"/>
        <v/>
      </c>
      <c r="O7380" s="60" t="str">
        <f t="shared" si="462"/>
        <v/>
      </c>
      <c r="P7380" s="103">
        <f t="shared" si="465"/>
        <v>20.499999999998408</v>
      </c>
      <c r="Q7380" s="58"/>
      <c r="R7380" s="58"/>
      <c r="S7380" s="102"/>
    </row>
    <row r="7381" spans="1:19" ht="12.5" customHeight="1" x14ac:dyDescent="0.35">
      <c r="A7381" s="2">
        <v>117</v>
      </c>
      <c r="B7381" s="2" t="s">
        <v>69</v>
      </c>
      <c r="C7381" s="67">
        <v>245.63249999999999</v>
      </c>
      <c r="D7381" t="s">
        <v>65</v>
      </c>
      <c r="E7381" s="2" t="s">
        <v>59</v>
      </c>
      <c r="F7381" s="2" t="s">
        <v>70</v>
      </c>
      <c r="G7381" s="2"/>
      <c r="I7381" s="60">
        <f t="shared" si="463"/>
        <v>0</v>
      </c>
      <c r="J7381" s="60">
        <f>IF(OR(I7381="",I7382="",I7383=""),"",(AVERAGEIF(A7381:A$10000,A7381,I7381:I$10000)))</f>
        <v>0</v>
      </c>
      <c r="K7381" s="60"/>
      <c r="L7381" s="55" t="str">
        <f>IF(O7381="","",A7381)</f>
        <v/>
      </c>
      <c r="M7381" s="60" t="str">
        <f>IF(O7381="","",(VLOOKUP(A7381,A7381:E14365,5,FALSE)))</f>
        <v/>
      </c>
      <c r="N7381" s="55" t="str">
        <f t="shared" si="464"/>
        <v/>
      </c>
      <c r="O7381" s="55" t="str">
        <f t="shared" si="462"/>
        <v/>
      </c>
      <c r="P7381" s="104">
        <f t="shared" si="465"/>
        <v>22.699999999986176</v>
      </c>
      <c r="Q7381" s="58"/>
      <c r="R7381" s="58"/>
      <c r="S7381" s="102"/>
    </row>
    <row r="7382" spans="1:19" ht="12.5" customHeight="1" x14ac:dyDescent="0.35">
      <c r="A7382" s="60">
        <v>117</v>
      </c>
      <c r="B7382" s="60" t="s">
        <v>69</v>
      </c>
      <c r="C7382" s="68">
        <v>245.65379999999999</v>
      </c>
      <c r="D7382" s="58" t="s">
        <v>65</v>
      </c>
      <c r="E7382" s="60" t="s">
        <v>59</v>
      </c>
      <c r="F7382" s="60" t="s">
        <v>70</v>
      </c>
      <c r="G7382" s="60"/>
      <c r="H7382" s="60"/>
      <c r="I7382" s="60">
        <f t="shared" si="463"/>
        <v>0</v>
      </c>
      <c r="J7382" s="60">
        <f>IF(OR(I7382="",I7383="",I7384=""),"",(AVERAGEIF(A7382:A$10000,A7382,I7382:I$10000)))</f>
        <v>0</v>
      </c>
      <c r="K7382" s="60"/>
      <c r="L7382" s="60" t="str">
        <f>IF(O7382="","",A7382)</f>
        <v/>
      </c>
      <c r="M7382" s="60" t="str">
        <f>IF(O7382="","",(VLOOKUP(A7382,A7382:E14366,5,FALSE)))</f>
        <v/>
      </c>
      <c r="N7382" s="60" t="str">
        <f t="shared" si="464"/>
        <v/>
      </c>
      <c r="O7382" s="60" t="str">
        <f t="shared" si="462"/>
        <v/>
      </c>
      <c r="P7382" s="103">
        <f t="shared" si="465"/>
        <v>21.299999999996544</v>
      </c>
      <c r="Q7382" s="58"/>
      <c r="R7382" s="58"/>
      <c r="S7382" s="102"/>
    </row>
    <row r="7383" spans="1:19" ht="12.5" customHeight="1" x14ac:dyDescent="0.35">
      <c r="A7383" s="2">
        <v>117</v>
      </c>
      <c r="B7383" s="2" t="s">
        <v>69</v>
      </c>
      <c r="C7383" s="67">
        <v>245.68020000000001</v>
      </c>
      <c r="D7383" t="s">
        <v>65</v>
      </c>
      <c r="E7383" s="2" t="s">
        <v>59</v>
      </c>
      <c r="F7383" s="2" t="s">
        <v>70</v>
      </c>
      <c r="G7383" s="2"/>
      <c r="I7383" s="60">
        <f t="shared" si="463"/>
        <v>0</v>
      </c>
      <c r="J7383" s="60">
        <f>IF(OR(I7383="",I7384="",I7385=""),"",(AVERAGEIF(A7383:A$10000,A7383,I7383:I$10000)))</f>
        <v>0</v>
      </c>
      <c r="K7383" s="60"/>
      <c r="L7383" s="55" t="str">
        <f>IF(O7383="","",A7383)</f>
        <v/>
      </c>
      <c r="M7383" s="60" t="str">
        <f>IF(O7383="","",(VLOOKUP(A7383,A7383:E14367,5,FALSE)))</f>
        <v/>
      </c>
      <c r="N7383" s="55" t="str">
        <f t="shared" si="464"/>
        <v/>
      </c>
      <c r="O7383" s="55" t="str">
        <f t="shared" si="462"/>
        <v/>
      </c>
      <c r="P7383" s="104">
        <f t="shared" si="465"/>
        <v>26.400000000023738</v>
      </c>
      <c r="Q7383" s="58"/>
      <c r="R7383" s="58"/>
      <c r="S7383" s="102"/>
    </row>
    <row r="7384" spans="1:19" ht="12.5" customHeight="1" x14ac:dyDescent="0.35">
      <c r="A7384" s="60">
        <v>117</v>
      </c>
      <c r="B7384" s="60" t="s">
        <v>69</v>
      </c>
      <c r="C7384" s="68">
        <v>245.70169999999999</v>
      </c>
      <c r="D7384" s="58" t="s">
        <v>65</v>
      </c>
      <c r="E7384" s="60" t="s">
        <v>59</v>
      </c>
      <c r="F7384" s="60" t="s">
        <v>70</v>
      </c>
      <c r="G7384" s="60"/>
      <c r="H7384" s="60"/>
      <c r="I7384" s="60">
        <f t="shared" si="463"/>
        <v>0</v>
      </c>
      <c r="J7384" s="60">
        <f>IF(OR(I7384="",I7385="",I7386=""),"",(AVERAGEIF(A7384:A$10000,A7384,I7384:I$10000)))</f>
        <v>0</v>
      </c>
      <c r="K7384" s="60"/>
      <c r="L7384" s="60" t="str">
        <f>IF(O7384="","",A7384)</f>
        <v/>
      </c>
      <c r="M7384" s="60" t="str">
        <f>IF(O7384="","",(VLOOKUP(A7384,A7384:E14368,5,FALSE)))</f>
        <v/>
      </c>
      <c r="N7384" s="60" t="str">
        <f t="shared" si="464"/>
        <v/>
      </c>
      <c r="O7384" s="60" t="str">
        <f t="shared" si="462"/>
        <v/>
      </c>
      <c r="P7384" s="103">
        <f t="shared" si="465"/>
        <v>21.499999999974762</v>
      </c>
      <c r="Q7384" s="58"/>
      <c r="R7384" s="58"/>
      <c r="S7384" s="102"/>
    </row>
    <row r="7385" spans="1:19" ht="12.5" customHeight="1" x14ac:dyDescent="0.35">
      <c r="A7385" s="2">
        <v>117</v>
      </c>
      <c r="B7385" s="2" t="s">
        <v>69</v>
      </c>
      <c r="C7385" s="67">
        <v>245.72120000000001</v>
      </c>
      <c r="D7385" t="s">
        <v>65</v>
      </c>
      <c r="E7385" s="2" t="s">
        <v>59</v>
      </c>
      <c r="F7385" s="2" t="s">
        <v>70</v>
      </c>
      <c r="G7385" s="2"/>
      <c r="I7385" s="60">
        <f t="shared" si="463"/>
        <v>0</v>
      </c>
      <c r="J7385" s="60">
        <f>IF(OR(I7385="",I7386="",I7387=""),"",(AVERAGEIF(A7385:A$10000,A7385,I7385:I$10000)))</f>
        <v>0</v>
      </c>
      <c r="K7385" s="60"/>
      <c r="L7385" s="55" t="str">
        <f>IF(O7385="","",A7385)</f>
        <v/>
      </c>
      <c r="M7385" s="60" t="str">
        <f>IF(O7385="","",(VLOOKUP(A7385,A7385:E14369,5,FALSE)))</f>
        <v/>
      </c>
      <c r="N7385" s="55" t="str">
        <f t="shared" si="464"/>
        <v/>
      </c>
      <c r="O7385" s="55" t="str">
        <f t="shared" si="462"/>
        <v/>
      </c>
      <c r="P7385" s="104">
        <f t="shared" si="465"/>
        <v>19.500000000022055</v>
      </c>
      <c r="Q7385" s="58"/>
      <c r="R7385" s="58"/>
      <c r="S7385" s="102"/>
    </row>
    <row r="7386" spans="1:19" ht="12.5" customHeight="1" x14ac:dyDescent="0.35">
      <c r="A7386" s="60">
        <v>117</v>
      </c>
      <c r="B7386" s="60" t="s">
        <v>69</v>
      </c>
      <c r="C7386" s="68">
        <v>245.7542</v>
      </c>
      <c r="D7386" s="58" t="s">
        <v>65</v>
      </c>
      <c r="E7386" s="60" t="s">
        <v>59</v>
      </c>
      <c r="F7386" s="60" t="s">
        <v>70</v>
      </c>
      <c r="G7386" s="60"/>
      <c r="H7386" s="60"/>
      <c r="I7386" s="60">
        <f t="shared" si="463"/>
        <v>0</v>
      </c>
      <c r="J7386" s="60">
        <f>IF(OR(I7386="",I7387="",I7388=""),"",(AVERAGEIF(A7386:A$10000,A7386,I7386:I$10000)))</f>
        <v>0</v>
      </c>
      <c r="K7386" s="60"/>
      <c r="L7386" s="60" t="str">
        <f>IF(O7386="","",A7386)</f>
        <v/>
      </c>
      <c r="M7386" s="60" t="str">
        <f>IF(O7386="","",(VLOOKUP(A7386,A7386:E14370,5,FALSE)))</f>
        <v/>
      </c>
      <c r="N7386" s="60" t="str">
        <f t="shared" si="464"/>
        <v/>
      </c>
      <c r="O7386" s="60" t="str">
        <f t="shared" si="462"/>
        <v/>
      </c>
      <c r="P7386" s="103">
        <f t="shared" si="465"/>
        <v>32.99999999998704</v>
      </c>
      <c r="Q7386" s="58"/>
      <c r="R7386" s="58"/>
      <c r="S7386" s="102"/>
    </row>
    <row r="7387" spans="1:19" ht="12.5" customHeight="1" x14ac:dyDescent="0.35">
      <c r="A7387" s="2">
        <v>117</v>
      </c>
      <c r="B7387" s="2" t="s">
        <v>69</v>
      </c>
      <c r="C7387" s="67">
        <v>245.77950000000001</v>
      </c>
      <c r="D7387" t="s">
        <v>65</v>
      </c>
      <c r="E7387" s="2" t="s">
        <v>59</v>
      </c>
      <c r="F7387" s="2" t="s">
        <v>70</v>
      </c>
      <c r="G7387" s="2"/>
      <c r="I7387" s="60">
        <f t="shared" si="463"/>
        <v>0</v>
      </c>
      <c r="J7387" s="60">
        <f>IF(OR(I7387="",I7388="",I7389=""),"",(AVERAGEIF(A7387:A$10000,A7387,I7387:I$10000)))</f>
        <v>0</v>
      </c>
      <c r="K7387" s="60"/>
      <c r="L7387" s="55" t="str">
        <f>IF(O7387="","",A7387)</f>
        <v/>
      </c>
      <c r="M7387" s="60" t="str">
        <f>IF(O7387="","",(VLOOKUP(A7387,A7387:E14371,5,FALSE)))</f>
        <v/>
      </c>
      <c r="N7387" s="55" t="str">
        <f t="shared" si="464"/>
        <v/>
      </c>
      <c r="O7387" s="55" t="str">
        <f t="shared" si="462"/>
        <v/>
      </c>
      <c r="P7387" s="104">
        <f t="shared" si="465"/>
        <v>25.300000000015643</v>
      </c>
      <c r="Q7387" s="58"/>
      <c r="R7387" s="58"/>
      <c r="S7387" s="102"/>
    </row>
    <row r="7388" spans="1:19" ht="12.5" customHeight="1" x14ac:dyDescent="0.35">
      <c r="A7388" s="60">
        <v>117</v>
      </c>
      <c r="B7388" s="60" t="s">
        <v>69</v>
      </c>
      <c r="C7388" s="68">
        <v>245.7987</v>
      </c>
      <c r="D7388" s="58" t="s">
        <v>65</v>
      </c>
      <c r="E7388" s="60" t="s">
        <v>59</v>
      </c>
      <c r="F7388" s="60" t="s">
        <v>70</v>
      </c>
      <c r="G7388" s="60"/>
      <c r="H7388" s="60"/>
      <c r="I7388" s="60">
        <f t="shared" si="463"/>
        <v>0</v>
      </c>
      <c r="J7388" s="60">
        <f>IF(OR(I7388="",I7389="",I7390=""),"",(AVERAGEIF(A7388:A$10000,A7388,I7388:I$10000)))</f>
        <v>0</v>
      </c>
      <c r="K7388" s="60"/>
      <c r="L7388" s="60" t="str">
        <f>IF(O7388="","",A7388)</f>
        <v/>
      </c>
      <c r="M7388" s="60" t="str">
        <f>IF(O7388="","",(VLOOKUP(A7388,A7388:E14372,5,FALSE)))</f>
        <v/>
      </c>
      <c r="N7388" s="60" t="str">
        <f t="shared" si="464"/>
        <v/>
      </c>
      <c r="O7388" s="60" t="str">
        <f t="shared" si="462"/>
        <v/>
      </c>
      <c r="P7388" s="103">
        <f t="shared" si="465"/>
        <v>19.199999999983675</v>
      </c>
      <c r="Q7388" s="58"/>
      <c r="R7388" s="58"/>
      <c r="S7388" s="102"/>
    </row>
    <row r="7389" spans="1:19" ht="12.5" customHeight="1" x14ac:dyDescent="0.35">
      <c r="A7389" s="2">
        <v>117</v>
      </c>
      <c r="B7389" s="2" t="s">
        <v>69</v>
      </c>
      <c r="C7389" s="67">
        <v>245.82040000000001</v>
      </c>
      <c r="D7389" t="s">
        <v>65</v>
      </c>
      <c r="E7389" s="2" t="s">
        <v>59</v>
      </c>
      <c r="F7389" s="2" t="s">
        <v>70</v>
      </c>
      <c r="G7389" s="2"/>
      <c r="I7389" s="60">
        <f t="shared" si="463"/>
        <v>0</v>
      </c>
      <c r="J7389" s="60">
        <f>IF(OR(I7389="",I7390="",I7391=""),"",(AVERAGEIF(A7389:A$10000,A7389,I7389:I$10000)))</f>
        <v>0</v>
      </c>
      <c r="K7389" s="60"/>
      <c r="L7389" s="55" t="str">
        <f>IF(O7389="","",A7389)</f>
        <v/>
      </c>
      <c r="M7389" s="60" t="str">
        <f>IF(O7389="","",(VLOOKUP(A7389,A7389:E14373,5,FALSE)))</f>
        <v/>
      </c>
      <c r="N7389" s="55" t="str">
        <f t="shared" si="464"/>
        <v/>
      </c>
      <c r="O7389" s="55" t="str">
        <f t="shared" si="462"/>
        <v/>
      </c>
      <c r="P7389" s="104">
        <f t="shared" si="465"/>
        <v>21.700000000009823</v>
      </c>
      <c r="Q7389" s="58"/>
      <c r="R7389" s="58"/>
      <c r="S7389" s="102"/>
    </row>
    <row r="7390" spans="1:19" ht="12.5" customHeight="1" x14ac:dyDescent="0.35">
      <c r="A7390" s="60">
        <v>117</v>
      </c>
      <c r="B7390" s="60" t="s">
        <v>69</v>
      </c>
      <c r="C7390" s="68">
        <v>245.83420000000001</v>
      </c>
      <c r="D7390" s="58" t="s">
        <v>65</v>
      </c>
      <c r="E7390" s="60" t="s">
        <v>59</v>
      </c>
      <c r="F7390" s="60" t="s">
        <v>70</v>
      </c>
      <c r="G7390" s="60"/>
      <c r="H7390" s="60"/>
      <c r="I7390" s="60">
        <f t="shared" si="463"/>
        <v>0</v>
      </c>
      <c r="J7390" s="60">
        <f>IF(OR(I7390="",I7391="",I7392=""),"",(AVERAGEIF(A7390:A$10000,A7390,I7390:I$10000)))</f>
        <v>0</v>
      </c>
      <c r="K7390" s="60"/>
      <c r="L7390" s="60" t="str">
        <f>IF(O7390="","",A7390)</f>
        <v/>
      </c>
      <c r="M7390" s="60" t="str">
        <f>IF(O7390="","",(VLOOKUP(A7390,A7390:E14374,5,FALSE)))</f>
        <v/>
      </c>
      <c r="N7390" s="60" t="str">
        <f t="shared" si="464"/>
        <v/>
      </c>
      <c r="O7390" s="60" t="str">
        <f t="shared" si="462"/>
        <v/>
      </c>
      <c r="P7390" s="103">
        <f t="shared" si="465"/>
        <v>13.800000000003365</v>
      </c>
      <c r="Q7390" s="58"/>
      <c r="R7390" s="58"/>
      <c r="S7390" s="102"/>
    </row>
    <row r="7391" spans="1:19" ht="12.5" customHeight="1" x14ac:dyDescent="0.35">
      <c r="A7391" s="2">
        <v>117</v>
      </c>
      <c r="B7391" s="2" t="s">
        <v>69</v>
      </c>
      <c r="C7391" s="67">
        <v>245.85429999999999</v>
      </c>
      <c r="D7391" t="s">
        <v>65</v>
      </c>
      <c r="E7391" s="2" t="s">
        <v>59</v>
      </c>
      <c r="F7391" s="2" t="s">
        <v>70</v>
      </c>
      <c r="G7391" s="2"/>
      <c r="I7391" s="60">
        <f t="shared" si="463"/>
        <v>0</v>
      </c>
      <c r="J7391" s="60">
        <f>IF(OR(I7391="",I7392="",I7393=""),"",(AVERAGEIF(A7391:A$10000,A7391,I7391:I$10000)))</f>
        <v>0</v>
      </c>
      <c r="K7391" s="60"/>
      <c r="L7391" s="55" t="str">
        <f>IF(O7391="","",A7391)</f>
        <v/>
      </c>
      <c r="M7391" s="60" t="str">
        <f>IF(O7391="","",(VLOOKUP(A7391,A7391:E14375,5,FALSE)))</f>
        <v/>
      </c>
      <c r="N7391" s="55" t="str">
        <f t="shared" si="464"/>
        <v/>
      </c>
      <c r="O7391" s="55" t="str">
        <f t="shared" si="462"/>
        <v/>
      </c>
      <c r="P7391" s="104">
        <f t="shared" si="465"/>
        <v>20.09999999998513</v>
      </c>
      <c r="Q7391" s="58"/>
      <c r="R7391" s="58"/>
      <c r="S7391" s="102"/>
    </row>
    <row r="7392" spans="1:19" ht="12.5" customHeight="1" x14ac:dyDescent="0.35">
      <c r="A7392" s="60">
        <v>117</v>
      </c>
      <c r="B7392" s="60" t="s">
        <v>69</v>
      </c>
      <c r="C7392" s="68">
        <v>245.8751</v>
      </c>
      <c r="D7392" s="58" t="s">
        <v>65</v>
      </c>
      <c r="E7392" s="60" t="s">
        <v>59</v>
      </c>
      <c r="F7392" s="60" t="s">
        <v>70</v>
      </c>
      <c r="G7392" s="60"/>
      <c r="H7392" s="60"/>
      <c r="I7392" s="60">
        <f t="shared" si="463"/>
        <v>0</v>
      </c>
      <c r="J7392" s="60">
        <f>IF(OR(I7392="",I7393="",I7394=""),"",(AVERAGEIF(A7392:A$10000,A7392,I7392:I$10000)))</f>
        <v>0</v>
      </c>
      <c r="K7392" s="60"/>
      <c r="L7392" s="60" t="str">
        <f>IF(O7392="","",A7392)</f>
        <v/>
      </c>
      <c r="M7392" s="60" t="str">
        <f>IF(O7392="","",(VLOOKUP(A7392,A7392:E14376,5,FALSE)))</f>
        <v/>
      </c>
      <c r="N7392" s="60" t="str">
        <f t="shared" si="464"/>
        <v/>
      </c>
      <c r="O7392" s="60" t="str">
        <f t="shared" si="462"/>
        <v/>
      </c>
      <c r="P7392" s="103">
        <f t="shared" si="465"/>
        <v>20.800000000008367</v>
      </c>
      <c r="Q7392" s="58"/>
      <c r="R7392" s="58"/>
      <c r="S7392" s="102"/>
    </row>
    <row r="7393" spans="1:19" ht="12.5" customHeight="1" x14ac:dyDescent="0.35">
      <c r="A7393" s="2">
        <v>117</v>
      </c>
      <c r="B7393" s="2" t="s">
        <v>69</v>
      </c>
      <c r="C7393" s="67">
        <v>245.8946</v>
      </c>
      <c r="D7393" t="s">
        <v>65</v>
      </c>
      <c r="E7393" s="2" t="s">
        <v>59</v>
      </c>
      <c r="F7393" s="2" t="s">
        <v>70</v>
      </c>
      <c r="G7393" s="2"/>
      <c r="I7393" s="60">
        <f t="shared" si="463"/>
        <v>0</v>
      </c>
      <c r="J7393" s="60">
        <f>IF(OR(I7393="",I7394="",I7395=""),"",(AVERAGEIF(A7393:A$10000,A7393,I7393:I$10000)))</f>
        <v>0</v>
      </c>
      <c r="K7393" s="60"/>
      <c r="L7393" s="55" t="str">
        <f>IF(O7393="","",A7393)</f>
        <v/>
      </c>
      <c r="M7393" s="60" t="str">
        <f>IF(O7393="","",(VLOOKUP(A7393,A7393:E14377,5,FALSE)))</f>
        <v/>
      </c>
      <c r="N7393" s="55" t="str">
        <f t="shared" si="464"/>
        <v/>
      </c>
      <c r="O7393" s="55" t="str">
        <f t="shared" si="462"/>
        <v/>
      </c>
      <c r="P7393" s="104">
        <f t="shared" si="465"/>
        <v>19.499999999993634</v>
      </c>
      <c r="Q7393" s="58"/>
      <c r="R7393" s="58"/>
      <c r="S7393" s="102"/>
    </row>
    <row r="7394" spans="1:19" ht="12.5" customHeight="1" x14ac:dyDescent="0.35">
      <c r="A7394" s="60">
        <v>117</v>
      </c>
      <c r="B7394" s="60" t="s">
        <v>71</v>
      </c>
      <c r="C7394" s="68">
        <v>245.9117</v>
      </c>
      <c r="D7394" s="58" t="s">
        <v>65</v>
      </c>
      <c r="E7394" s="60" t="s">
        <v>59</v>
      </c>
      <c r="F7394" s="60" t="s">
        <v>70</v>
      </c>
      <c r="G7394" s="60"/>
      <c r="H7394" s="60"/>
      <c r="I7394" s="60">
        <f t="shared" si="463"/>
        <v>0</v>
      </c>
      <c r="J7394" s="60">
        <f>IF(OR(I7394="",I7395="",I7396=""),"",(AVERAGEIF(A7394:A$10000,A7394,I7394:I$10000)))</f>
        <v>0</v>
      </c>
      <c r="K7394" s="60"/>
      <c r="L7394" s="60" t="str">
        <f>IF(O7394="","",A7394)</f>
        <v/>
      </c>
      <c r="M7394" s="60" t="str">
        <f>IF(O7394="","",(VLOOKUP(A7394,A7394:E14378,5,FALSE)))</f>
        <v/>
      </c>
      <c r="N7394" s="60" t="str">
        <f t="shared" si="464"/>
        <v/>
      </c>
      <c r="O7394" s="60" t="str">
        <f t="shared" si="462"/>
        <v/>
      </c>
      <c r="P7394" s="103">
        <f t="shared" si="465"/>
        <v>17.099999999999227</v>
      </c>
      <c r="Q7394" s="58"/>
      <c r="R7394" s="58"/>
      <c r="S7394" s="102"/>
    </row>
    <row r="7395" spans="1:19" ht="12.5" customHeight="1" x14ac:dyDescent="0.35">
      <c r="A7395" s="2">
        <v>117</v>
      </c>
      <c r="B7395" s="2" t="s">
        <v>71</v>
      </c>
      <c r="C7395" s="67">
        <v>245.92949999999999</v>
      </c>
      <c r="D7395" t="s">
        <v>65</v>
      </c>
      <c r="E7395" s="2" t="s">
        <v>59</v>
      </c>
      <c r="F7395" s="2" t="s">
        <v>70</v>
      </c>
      <c r="G7395" s="2"/>
      <c r="I7395" s="60">
        <f t="shared" si="463"/>
        <v>0</v>
      </c>
      <c r="J7395" s="60">
        <f>IF(OR(I7395="",I7396="",I7397=""),"",(AVERAGEIF(A7395:A$10000,A7395,I7395:I$10000)))</f>
        <v>0</v>
      </c>
      <c r="K7395" s="60"/>
      <c r="L7395" s="55" t="str">
        <f>IF(O7395="","",A7395)</f>
        <v/>
      </c>
      <c r="M7395" s="60" t="str">
        <f>IF(O7395="","",(VLOOKUP(A7395,A7395:E14379,5,FALSE)))</f>
        <v/>
      </c>
      <c r="N7395" s="55" t="str">
        <f t="shared" si="464"/>
        <v/>
      </c>
      <c r="O7395" s="55" t="str">
        <f t="shared" si="462"/>
        <v/>
      </c>
      <c r="P7395" s="104">
        <f t="shared" si="465"/>
        <v>17.799999999994043</v>
      </c>
      <c r="Q7395" s="58"/>
      <c r="R7395" s="58"/>
      <c r="S7395" s="102"/>
    </row>
    <row r="7396" spans="1:19" ht="12.5" customHeight="1" x14ac:dyDescent="0.35">
      <c r="A7396" s="60">
        <v>117</v>
      </c>
      <c r="B7396" s="60" t="s">
        <v>71</v>
      </c>
      <c r="C7396" s="68">
        <v>245.9571</v>
      </c>
      <c r="D7396" s="58" t="s">
        <v>65</v>
      </c>
      <c r="E7396" s="60" t="s">
        <v>59</v>
      </c>
      <c r="F7396" s="60" t="s">
        <v>70</v>
      </c>
      <c r="G7396" s="60"/>
      <c r="H7396" s="60"/>
      <c r="I7396" s="60">
        <f t="shared" si="463"/>
        <v>0</v>
      </c>
      <c r="J7396" s="60">
        <f>IF(OR(I7396="",I7397="",I7398=""),"",(AVERAGEIF(A7396:A$10000,A7396,I7396:I$10000)))</f>
        <v>0</v>
      </c>
      <c r="K7396" s="60"/>
      <c r="L7396" s="60" t="str">
        <f>IF(O7396="","",A7396)</f>
        <v/>
      </c>
      <c r="M7396" s="60" t="str">
        <f>IF(O7396="","",(VLOOKUP(A7396,A7396:E14380,5,FALSE)))</f>
        <v/>
      </c>
      <c r="N7396" s="60" t="str">
        <f t="shared" si="464"/>
        <v/>
      </c>
      <c r="O7396" s="60" t="str">
        <f t="shared" si="462"/>
        <v/>
      </c>
      <c r="P7396" s="103">
        <f t="shared" si="465"/>
        <v>27.60000000000673</v>
      </c>
      <c r="Q7396" s="58"/>
      <c r="R7396" s="58"/>
      <c r="S7396" s="102"/>
    </row>
    <row r="7397" spans="1:19" ht="12.5" customHeight="1" x14ac:dyDescent="0.35">
      <c r="A7397" s="2">
        <v>118</v>
      </c>
      <c r="B7397" s="2" t="s">
        <v>69</v>
      </c>
      <c r="C7397" s="67">
        <v>246.98429999999999</v>
      </c>
      <c r="D7397" t="s">
        <v>65</v>
      </c>
      <c r="E7397" s="2" t="s">
        <v>58</v>
      </c>
      <c r="F7397" s="2" t="s">
        <v>70</v>
      </c>
      <c r="G7397" s="2"/>
      <c r="I7397" s="60">
        <f t="shared" si="463"/>
        <v>0</v>
      </c>
      <c r="J7397" s="60">
        <f>IF(OR(I7397="",I7398="",I7399=""),"",(AVERAGEIF(A7397:A$10000,A7397,I7397:I$10000)))</f>
        <v>0</v>
      </c>
      <c r="K7397" s="60"/>
      <c r="L7397" s="55" t="str">
        <f>IF(O7397="","",A7397)</f>
        <v/>
      </c>
      <c r="M7397" s="60" t="str">
        <f>IF(O7397="","",(VLOOKUP(A7397,A7397:E14381,5,FALSE)))</f>
        <v/>
      </c>
      <c r="N7397" s="55" t="str">
        <f t="shared" si="464"/>
        <v/>
      </c>
      <c r="O7397" s="55" t="str">
        <f t="shared" si="462"/>
        <v/>
      </c>
      <c r="P7397" s="104" t="str">
        <f t="shared" si="465"/>
        <v/>
      </c>
      <c r="Q7397" s="58"/>
      <c r="R7397" s="58"/>
      <c r="S7397" s="102"/>
    </row>
    <row r="7398" spans="1:19" ht="12.5" customHeight="1" x14ac:dyDescent="0.35">
      <c r="A7398" s="60">
        <v>118</v>
      </c>
      <c r="B7398" s="60" t="s">
        <v>69</v>
      </c>
      <c r="C7398" s="68">
        <v>247.01220000000001</v>
      </c>
      <c r="D7398" s="58" t="s">
        <v>65</v>
      </c>
      <c r="E7398" s="60" t="s">
        <v>58</v>
      </c>
      <c r="F7398" s="60" t="s">
        <v>70</v>
      </c>
      <c r="G7398" s="60"/>
      <c r="H7398" s="60"/>
      <c r="I7398" s="60">
        <f t="shared" si="463"/>
        <v>0</v>
      </c>
      <c r="J7398" s="60">
        <f>IF(OR(I7398="",I7399="",I7400=""),"",(AVERAGEIF(A7398:A$10000,A7398,I7398:I$10000)))</f>
        <v>0</v>
      </c>
      <c r="K7398" s="60"/>
      <c r="L7398" s="60" t="str">
        <f>IF(O7398="","",A7398)</f>
        <v/>
      </c>
      <c r="M7398" s="60" t="str">
        <f>IF(O7398="","",(VLOOKUP(A7398,A7398:E14382,5,FALSE)))</f>
        <v/>
      </c>
      <c r="N7398" s="60" t="str">
        <f t="shared" si="464"/>
        <v/>
      </c>
      <c r="O7398" s="60" t="str">
        <f t="shared" si="462"/>
        <v/>
      </c>
      <c r="P7398" s="103">
        <f t="shared" si="465"/>
        <v>27.900000000016689</v>
      </c>
      <c r="Q7398" s="58"/>
      <c r="R7398" s="58"/>
      <c r="S7398" s="102"/>
    </row>
    <row r="7399" spans="1:19" ht="12.5" customHeight="1" x14ac:dyDescent="0.35">
      <c r="A7399" s="2">
        <v>118</v>
      </c>
      <c r="B7399" s="2" t="s">
        <v>69</v>
      </c>
      <c r="C7399" s="67">
        <v>247.03030000000001</v>
      </c>
      <c r="D7399" t="s">
        <v>65</v>
      </c>
      <c r="E7399" s="2" t="s">
        <v>58</v>
      </c>
      <c r="F7399" s="2" t="s">
        <v>70</v>
      </c>
      <c r="G7399" s="2"/>
      <c r="I7399" s="60">
        <f t="shared" si="463"/>
        <v>0</v>
      </c>
      <c r="J7399" s="60">
        <f>IF(OR(I7399="",I7400="",I7401=""),"",(AVERAGEIF(A7399:A$10000,A7399,I7399:I$10000)))</f>
        <v>0</v>
      </c>
      <c r="K7399" s="60"/>
      <c r="L7399" s="55" t="str">
        <f>IF(O7399="","",A7399)</f>
        <v/>
      </c>
      <c r="M7399" s="60" t="str">
        <f>IF(O7399="","",(VLOOKUP(A7399,A7399:E14383,5,FALSE)))</f>
        <v/>
      </c>
      <c r="N7399" s="55" t="str">
        <f t="shared" si="464"/>
        <v/>
      </c>
      <c r="O7399" s="55" t="str">
        <f t="shared" si="462"/>
        <v/>
      </c>
      <c r="P7399" s="104">
        <f t="shared" si="465"/>
        <v>18.100000000004002</v>
      </c>
      <c r="Q7399" s="58"/>
      <c r="R7399" s="58"/>
      <c r="S7399" s="102"/>
    </row>
    <row r="7400" spans="1:19" ht="12.5" customHeight="1" x14ac:dyDescent="0.35">
      <c r="A7400" s="60">
        <v>118</v>
      </c>
      <c r="B7400" s="60" t="s">
        <v>69</v>
      </c>
      <c r="C7400" s="68">
        <v>247.04730000000001</v>
      </c>
      <c r="D7400" s="58" t="s">
        <v>65</v>
      </c>
      <c r="E7400" s="60" t="s">
        <v>58</v>
      </c>
      <c r="F7400" s="60" t="s">
        <v>70</v>
      </c>
      <c r="G7400" s="60"/>
      <c r="H7400" s="60"/>
      <c r="I7400" s="60">
        <f t="shared" si="463"/>
        <v>0</v>
      </c>
      <c r="J7400" s="60">
        <f>IF(OR(I7400="",I7401="",I7402=""),"",(AVERAGEIF(A7400:A$10000,A7400,I7400:I$10000)))</f>
        <v>0</v>
      </c>
      <c r="K7400" s="60"/>
      <c r="L7400" s="60" t="str">
        <f>IF(O7400="","",A7400)</f>
        <v/>
      </c>
      <c r="M7400" s="60" t="str">
        <f>IF(O7400="","",(VLOOKUP(A7400,A7400:E14384,5,FALSE)))</f>
        <v/>
      </c>
      <c r="N7400" s="60" t="str">
        <f t="shared" si="464"/>
        <v/>
      </c>
      <c r="O7400" s="60" t="str">
        <f t="shared" si="462"/>
        <v/>
      </c>
      <c r="P7400" s="103">
        <f t="shared" si="465"/>
        <v>16.999999999995907</v>
      </c>
      <c r="Q7400" s="58"/>
      <c r="R7400" s="58"/>
      <c r="S7400" s="102"/>
    </row>
    <row r="7401" spans="1:19" ht="12.5" customHeight="1" x14ac:dyDescent="0.35">
      <c r="A7401" s="2">
        <v>118</v>
      </c>
      <c r="B7401" s="2" t="s">
        <v>69</v>
      </c>
      <c r="C7401" s="67">
        <v>247.06360000000001</v>
      </c>
      <c r="D7401" t="s">
        <v>65</v>
      </c>
      <c r="E7401" s="2" t="s">
        <v>58</v>
      </c>
      <c r="F7401" s="2" t="s">
        <v>70</v>
      </c>
      <c r="G7401" s="2"/>
      <c r="I7401" s="60">
        <f t="shared" si="463"/>
        <v>0</v>
      </c>
      <c r="J7401" s="60">
        <f>IF(OR(I7401="",I7402="",I7403=""),"",(AVERAGEIF(A7401:A$10000,A7401,I7401:I$10000)))</f>
        <v>0</v>
      </c>
      <c r="K7401" s="60"/>
      <c r="L7401" s="55" t="str">
        <f>IF(O7401="","",A7401)</f>
        <v/>
      </c>
      <c r="M7401" s="60" t="str">
        <f>IF(O7401="","",(VLOOKUP(A7401,A7401:E14385,5,FALSE)))</f>
        <v/>
      </c>
      <c r="N7401" s="55" t="str">
        <f t="shared" si="464"/>
        <v/>
      </c>
      <c r="O7401" s="55" t="str">
        <f t="shared" si="462"/>
        <v/>
      </c>
      <c r="P7401" s="104">
        <f t="shared" si="465"/>
        <v>16.300000000001091</v>
      </c>
      <c r="Q7401" s="58"/>
      <c r="R7401" s="58"/>
      <c r="S7401" s="102"/>
    </row>
    <row r="7402" spans="1:19" ht="12.5" customHeight="1" x14ac:dyDescent="0.35">
      <c r="A7402" s="60">
        <v>118</v>
      </c>
      <c r="B7402" s="60" t="s">
        <v>69</v>
      </c>
      <c r="C7402" s="68">
        <v>247.0812</v>
      </c>
      <c r="D7402" s="58" t="s">
        <v>65</v>
      </c>
      <c r="E7402" s="60" t="s">
        <v>58</v>
      </c>
      <c r="F7402" s="60" t="s">
        <v>70</v>
      </c>
      <c r="G7402" s="60"/>
      <c r="H7402" s="60"/>
      <c r="I7402" s="60">
        <f t="shared" si="463"/>
        <v>0</v>
      </c>
      <c r="J7402" s="60">
        <f>IF(OR(I7402="",I7403="",I7404=""),"",(AVERAGEIF(A7402:A$10000,A7402,I7402:I$10000)))</f>
        <v>0</v>
      </c>
      <c r="K7402" s="60"/>
      <c r="L7402" s="60" t="str">
        <f>IF(O7402="","",A7402)</f>
        <v/>
      </c>
      <c r="M7402" s="60" t="str">
        <f>IF(O7402="","",(VLOOKUP(A7402,A7402:E14386,5,FALSE)))</f>
        <v/>
      </c>
      <c r="N7402" s="60" t="str">
        <f t="shared" si="464"/>
        <v/>
      </c>
      <c r="O7402" s="60" t="str">
        <f t="shared" si="462"/>
        <v/>
      </c>
      <c r="P7402" s="103">
        <f t="shared" si="465"/>
        <v>17.599999999987403</v>
      </c>
      <c r="Q7402" s="58"/>
      <c r="R7402" s="58"/>
      <c r="S7402" s="102"/>
    </row>
    <row r="7403" spans="1:19" ht="12.5" customHeight="1" x14ac:dyDescent="0.35">
      <c r="A7403" s="2">
        <v>118</v>
      </c>
      <c r="B7403" s="2" t="s">
        <v>69</v>
      </c>
      <c r="C7403" s="67">
        <v>247.09880000000001</v>
      </c>
      <c r="D7403" t="s">
        <v>65</v>
      </c>
      <c r="E7403" s="2" t="s">
        <v>58</v>
      </c>
      <c r="F7403" s="2" t="s">
        <v>70</v>
      </c>
      <c r="G7403" s="2"/>
      <c r="I7403" s="60">
        <f t="shared" si="463"/>
        <v>0</v>
      </c>
      <c r="J7403" s="60">
        <f>IF(OR(I7403="",I7404="",I7405=""),"",(AVERAGEIF(A7403:A$10000,A7403,I7403:I$10000)))</f>
        <v>0</v>
      </c>
      <c r="K7403" s="60"/>
      <c r="L7403" s="55" t="str">
        <f>IF(O7403="","",A7403)</f>
        <v/>
      </c>
      <c r="M7403" s="60" t="str">
        <f>IF(O7403="","",(VLOOKUP(A7403,A7403:E14387,5,FALSE)))</f>
        <v/>
      </c>
      <c r="N7403" s="55" t="str">
        <f t="shared" si="464"/>
        <v/>
      </c>
      <c r="O7403" s="55" t="str">
        <f t="shared" si="462"/>
        <v/>
      </c>
      <c r="P7403" s="104">
        <f t="shared" si="465"/>
        <v>17.600000000015825</v>
      </c>
      <c r="Q7403" s="58"/>
      <c r="R7403" s="58"/>
      <c r="S7403" s="102"/>
    </row>
    <row r="7404" spans="1:19" ht="12.5" customHeight="1" x14ac:dyDescent="0.35">
      <c r="A7404" s="60">
        <v>118</v>
      </c>
      <c r="B7404" s="60" t="s">
        <v>69</v>
      </c>
      <c r="C7404" s="68">
        <v>247.11670000000001</v>
      </c>
      <c r="D7404" s="58" t="s">
        <v>65</v>
      </c>
      <c r="E7404" s="60" t="s">
        <v>58</v>
      </c>
      <c r="F7404" s="60" t="s">
        <v>70</v>
      </c>
      <c r="G7404" s="60"/>
      <c r="H7404" s="60"/>
      <c r="I7404" s="60">
        <f t="shared" si="463"/>
        <v>0</v>
      </c>
      <c r="J7404" s="60">
        <f>IF(OR(I7404="",I7405="",I7406=""),"",(AVERAGEIF(A7404:A$10000,A7404,I7404:I$10000)))</f>
        <v>0</v>
      </c>
      <c r="K7404" s="60"/>
      <c r="L7404" s="60" t="str">
        <f>IF(O7404="","",A7404)</f>
        <v/>
      </c>
      <c r="M7404" s="60" t="str">
        <f>IF(O7404="","",(VLOOKUP(A7404,A7404:E14388,5,FALSE)))</f>
        <v/>
      </c>
      <c r="N7404" s="60" t="str">
        <f t="shared" si="464"/>
        <v/>
      </c>
      <c r="O7404" s="60" t="str">
        <f t="shared" si="462"/>
        <v/>
      </c>
      <c r="P7404" s="103">
        <f t="shared" si="465"/>
        <v>17.899999999997362</v>
      </c>
      <c r="Q7404" s="58"/>
      <c r="R7404" s="58"/>
      <c r="S7404" s="102"/>
    </row>
    <row r="7405" spans="1:19" ht="12.5" customHeight="1" x14ac:dyDescent="0.35">
      <c r="A7405" s="2">
        <v>118</v>
      </c>
      <c r="B7405" s="2" t="s">
        <v>69</v>
      </c>
      <c r="C7405" s="67">
        <v>247.14189999999999</v>
      </c>
      <c r="D7405" t="s">
        <v>65</v>
      </c>
      <c r="E7405" s="2" t="s">
        <v>58</v>
      </c>
      <c r="F7405" s="2" t="s">
        <v>70</v>
      </c>
      <c r="G7405" s="2"/>
      <c r="I7405" s="60">
        <f t="shared" si="463"/>
        <v>0</v>
      </c>
      <c r="J7405" s="60">
        <f>IF(OR(I7405="",I7406="",I7407=""),"",(AVERAGEIF(A7405:A$10000,A7405,I7405:I$10000)))</f>
        <v>0</v>
      </c>
      <c r="K7405" s="60"/>
      <c r="L7405" s="55" t="str">
        <f>IF(O7405="","",A7405)</f>
        <v/>
      </c>
      <c r="M7405" s="60" t="str">
        <f>IF(O7405="","",(VLOOKUP(A7405,A7405:E14389,5,FALSE)))</f>
        <v/>
      </c>
      <c r="N7405" s="55" t="str">
        <f t="shared" si="464"/>
        <v/>
      </c>
      <c r="O7405" s="55" t="str">
        <f t="shared" si="462"/>
        <v/>
      </c>
      <c r="P7405" s="104">
        <f t="shared" si="465"/>
        <v>25.199999999983902</v>
      </c>
      <c r="Q7405" s="58"/>
      <c r="R7405" s="58"/>
      <c r="S7405" s="102"/>
    </row>
    <row r="7406" spans="1:19" ht="12.5" customHeight="1" x14ac:dyDescent="0.35">
      <c r="A7406" s="60">
        <v>118</v>
      </c>
      <c r="B7406" s="60" t="s">
        <v>69</v>
      </c>
      <c r="C7406" s="68">
        <v>247.16560000000001</v>
      </c>
      <c r="D7406" s="58" t="s">
        <v>65</v>
      </c>
      <c r="E7406" s="60" t="s">
        <v>58</v>
      </c>
      <c r="F7406" s="60" t="s">
        <v>70</v>
      </c>
      <c r="G7406" s="60"/>
      <c r="H7406" s="60"/>
      <c r="I7406" s="60">
        <f t="shared" si="463"/>
        <v>0</v>
      </c>
      <c r="J7406" s="60">
        <f>IF(OR(I7406="",I7407="",I7408=""),"",(AVERAGEIF(A7406:A$10000,A7406,I7406:I$10000)))</f>
        <v>0</v>
      </c>
      <c r="K7406" s="60"/>
      <c r="L7406" s="60" t="str">
        <f>IF(O7406="","",A7406)</f>
        <v/>
      </c>
      <c r="M7406" s="60" t="str">
        <f>IF(O7406="","",(VLOOKUP(A7406,A7406:E14390,5,FALSE)))</f>
        <v/>
      </c>
      <c r="N7406" s="60" t="str">
        <f t="shared" si="464"/>
        <v/>
      </c>
      <c r="O7406" s="60" t="str">
        <f t="shared" si="462"/>
        <v/>
      </c>
      <c r="P7406" s="103">
        <f t="shared" si="465"/>
        <v>23.700000000019372</v>
      </c>
      <c r="Q7406" s="58"/>
      <c r="R7406" s="58"/>
      <c r="S7406" s="102"/>
    </row>
    <row r="7407" spans="1:19" ht="12.5" customHeight="1" x14ac:dyDescent="0.35">
      <c r="A7407" s="2">
        <v>118</v>
      </c>
      <c r="B7407" s="2" t="s">
        <v>69</v>
      </c>
      <c r="C7407" s="67">
        <v>247.1935</v>
      </c>
      <c r="D7407" t="s">
        <v>65</v>
      </c>
      <c r="E7407" s="2" t="s">
        <v>58</v>
      </c>
      <c r="F7407" s="2" t="s">
        <v>70</v>
      </c>
      <c r="G7407" s="2"/>
      <c r="I7407" s="60">
        <f t="shared" si="463"/>
        <v>0</v>
      </c>
      <c r="J7407" s="60">
        <f>IF(OR(I7407="",I7408="",I7409=""),"",(AVERAGEIF(A7407:A$10000,A7407,I7407:I$10000)))</f>
        <v>0</v>
      </c>
      <c r="K7407" s="60"/>
      <c r="L7407" s="55" t="str">
        <f>IF(O7407="","",A7407)</f>
        <v/>
      </c>
      <c r="M7407" s="60" t="str">
        <f>IF(O7407="","",(VLOOKUP(A7407,A7407:E14391,5,FALSE)))</f>
        <v/>
      </c>
      <c r="N7407" s="55" t="str">
        <f t="shared" si="464"/>
        <v/>
      </c>
      <c r="O7407" s="55" t="str">
        <f t="shared" si="462"/>
        <v/>
      </c>
      <c r="P7407" s="104">
        <f t="shared" si="465"/>
        <v>27.899999999988268</v>
      </c>
      <c r="Q7407" s="58"/>
      <c r="R7407" s="58"/>
      <c r="S7407" s="102"/>
    </row>
    <row r="7408" spans="1:19" ht="12.5" customHeight="1" x14ac:dyDescent="0.35">
      <c r="A7408" s="60">
        <v>118</v>
      </c>
      <c r="B7408" s="60" t="s">
        <v>69</v>
      </c>
      <c r="C7408" s="68">
        <v>247.21789999999999</v>
      </c>
      <c r="D7408" s="58" t="s">
        <v>65</v>
      </c>
      <c r="E7408" s="60" t="s">
        <v>58</v>
      </c>
      <c r="F7408" s="60" t="s">
        <v>70</v>
      </c>
      <c r="G7408" s="60"/>
      <c r="H7408" s="60"/>
      <c r="I7408" s="60">
        <f t="shared" si="463"/>
        <v>0</v>
      </c>
      <c r="J7408" s="60">
        <f>IF(OR(I7408="",I7409="",I7410=""),"",(AVERAGEIF(A7408:A$10000,A7408,I7408:I$10000)))</f>
        <v>0</v>
      </c>
      <c r="K7408" s="60"/>
      <c r="L7408" s="60" t="str">
        <f>IF(O7408="","",A7408)</f>
        <v/>
      </c>
      <c r="M7408" s="60" t="str">
        <f>IF(O7408="","",(VLOOKUP(A7408,A7408:E14392,5,FALSE)))</f>
        <v/>
      </c>
      <c r="N7408" s="60" t="str">
        <f t="shared" si="464"/>
        <v/>
      </c>
      <c r="O7408" s="60" t="str">
        <f t="shared" si="462"/>
        <v/>
      </c>
      <c r="P7408" s="103">
        <f t="shared" si="465"/>
        <v>24.399999999985766</v>
      </c>
      <c r="Q7408" s="58"/>
      <c r="R7408" s="58"/>
      <c r="S7408" s="102"/>
    </row>
    <row r="7409" spans="1:19" ht="12.5" customHeight="1" x14ac:dyDescent="0.35">
      <c r="A7409" s="2">
        <v>118</v>
      </c>
      <c r="B7409" s="2" t="s">
        <v>69</v>
      </c>
      <c r="C7409" s="67">
        <v>247.23490000000001</v>
      </c>
      <c r="D7409" t="s">
        <v>65</v>
      </c>
      <c r="E7409" s="2" t="s">
        <v>58</v>
      </c>
      <c r="F7409" s="2" t="s">
        <v>70</v>
      </c>
      <c r="G7409" s="2"/>
      <c r="I7409" s="60">
        <f t="shared" si="463"/>
        <v>0</v>
      </c>
      <c r="J7409" s="60">
        <f>IF(OR(I7409="",I7410="",I7411=""),"",(AVERAGEIF(A7409:A$10000,A7409,I7409:I$10000)))</f>
        <v>0</v>
      </c>
      <c r="K7409" s="60"/>
      <c r="L7409" s="55" t="str">
        <f>IF(O7409="","",A7409)</f>
        <v/>
      </c>
      <c r="M7409" s="60" t="str">
        <f>IF(O7409="","",(VLOOKUP(A7409,A7409:E14393,5,FALSE)))</f>
        <v/>
      </c>
      <c r="N7409" s="55" t="str">
        <f t="shared" si="464"/>
        <v/>
      </c>
      <c r="O7409" s="55" t="str">
        <f t="shared" si="462"/>
        <v/>
      </c>
      <c r="P7409" s="104">
        <f t="shared" si="465"/>
        <v>17.000000000024329</v>
      </c>
      <c r="Q7409" s="58"/>
      <c r="R7409" s="58"/>
      <c r="S7409" s="102"/>
    </row>
    <row r="7410" spans="1:19" ht="12.5" customHeight="1" x14ac:dyDescent="0.35">
      <c r="A7410" s="60">
        <v>118</v>
      </c>
      <c r="B7410" s="60" t="s">
        <v>69</v>
      </c>
      <c r="C7410" s="68">
        <v>247.25040000000001</v>
      </c>
      <c r="D7410" s="58" t="s">
        <v>65</v>
      </c>
      <c r="E7410" s="60" t="s">
        <v>58</v>
      </c>
      <c r="F7410" s="60" t="s">
        <v>70</v>
      </c>
      <c r="G7410" s="60"/>
      <c r="H7410" s="60"/>
      <c r="I7410" s="60">
        <f t="shared" si="463"/>
        <v>0</v>
      </c>
      <c r="J7410" s="60">
        <f>IF(OR(I7410="",I7411="",I7412=""),"",(AVERAGEIF(A7410:A$10000,A7410,I7410:I$10000)))</f>
        <v>0</v>
      </c>
      <c r="K7410" s="60"/>
      <c r="L7410" s="60" t="str">
        <f>IF(O7410="","",A7410)</f>
        <v/>
      </c>
      <c r="M7410" s="60" t="str">
        <f>IF(O7410="","",(VLOOKUP(A7410,A7410:E14394,5,FALSE)))</f>
        <v/>
      </c>
      <c r="N7410" s="60" t="str">
        <f t="shared" si="464"/>
        <v/>
      </c>
      <c r="O7410" s="60" t="str">
        <f t="shared" si="462"/>
        <v/>
      </c>
      <c r="P7410" s="103">
        <f t="shared" si="465"/>
        <v>15.500000000002956</v>
      </c>
      <c r="Q7410" s="58"/>
      <c r="R7410" s="58"/>
      <c r="S7410" s="102"/>
    </row>
    <row r="7411" spans="1:19" ht="12.5" customHeight="1" x14ac:dyDescent="0.35">
      <c r="A7411" s="2">
        <v>118</v>
      </c>
      <c r="B7411" s="2" t="s">
        <v>69</v>
      </c>
      <c r="C7411" s="67">
        <v>247.26900000000001</v>
      </c>
      <c r="D7411" t="s">
        <v>65</v>
      </c>
      <c r="E7411" s="2" t="s">
        <v>58</v>
      </c>
      <c r="F7411" s="2" t="s">
        <v>70</v>
      </c>
      <c r="G7411" s="2"/>
      <c r="I7411" s="60">
        <f t="shared" si="463"/>
        <v>0</v>
      </c>
      <c r="J7411" s="60">
        <f>IF(OR(I7411="",I7412="",I7413=""),"",(AVERAGEIF(A7411:A$10000,A7411,I7411:I$10000)))</f>
        <v>0</v>
      </c>
      <c r="K7411" s="60"/>
      <c r="L7411" s="55" t="str">
        <f>IF(O7411="","",A7411)</f>
        <v/>
      </c>
      <c r="M7411" s="60" t="str">
        <f>IF(O7411="","",(VLOOKUP(A7411,A7411:E14395,5,FALSE)))</f>
        <v/>
      </c>
      <c r="N7411" s="55" t="str">
        <f t="shared" si="464"/>
        <v/>
      </c>
      <c r="O7411" s="55" t="str">
        <f t="shared" si="462"/>
        <v/>
      </c>
      <c r="P7411" s="104">
        <f t="shared" si="465"/>
        <v>18.599999999992178</v>
      </c>
      <c r="Q7411" s="58"/>
      <c r="R7411" s="58"/>
      <c r="S7411" s="102"/>
    </row>
    <row r="7412" spans="1:19" ht="12.5" customHeight="1" x14ac:dyDescent="0.35">
      <c r="A7412" s="60">
        <v>118</v>
      </c>
      <c r="B7412" s="60" t="s">
        <v>69</v>
      </c>
      <c r="C7412" s="68">
        <v>247.2852</v>
      </c>
      <c r="D7412" s="58" t="s">
        <v>65</v>
      </c>
      <c r="E7412" s="60" t="s">
        <v>58</v>
      </c>
      <c r="F7412" s="60" t="s">
        <v>70</v>
      </c>
      <c r="G7412" s="60"/>
      <c r="H7412" s="60"/>
      <c r="I7412" s="60">
        <f t="shared" si="463"/>
        <v>0</v>
      </c>
      <c r="J7412" s="60">
        <f>IF(OR(I7412="",I7413="",I7414=""),"",(AVERAGEIF(A7412:A$10000,A7412,I7412:I$10000)))</f>
        <v>0</v>
      </c>
      <c r="K7412" s="60"/>
      <c r="L7412" s="60" t="str">
        <f>IF(O7412="","",A7412)</f>
        <v/>
      </c>
      <c r="M7412" s="60" t="str">
        <f>IF(O7412="","",(VLOOKUP(A7412,A7412:E14396,5,FALSE)))</f>
        <v/>
      </c>
      <c r="N7412" s="60" t="str">
        <f t="shared" si="464"/>
        <v/>
      </c>
      <c r="O7412" s="60" t="str">
        <f t="shared" si="462"/>
        <v/>
      </c>
      <c r="P7412" s="103">
        <f t="shared" si="465"/>
        <v>16.199999999997772</v>
      </c>
      <c r="Q7412" s="58"/>
      <c r="R7412" s="58"/>
      <c r="S7412" s="102"/>
    </row>
    <row r="7413" spans="1:19" ht="12.5" customHeight="1" x14ac:dyDescent="0.35">
      <c r="A7413" s="2">
        <v>118</v>
      </c>
      <c r="B7413" s="2" t="s">
        <v>69</v>
      </c>
      <c r="C7413" s="67">
        <v>247.3014</v>
      </c>
      <c r="D7413" t="s">
        <v>65</v>
      </c>
      <c r="E7413" s="2" t="s">
        <v>58</v>
      </c>
      <c r="F7413" s="2" t="s">
        <v>70</v>
      </c>
      <c r="G7413" s="2"/>
      <c r="I7413" s="60">
        <f t="shared" si="463"/>
        <v>0</v>
      </c>
      <c r="J7413" s="60">
        <f>IF(OR(I7413="",I7414="",I7415=""),"",(AVERAGEIF(A7413:A$10000,A7413,I7413:I$10000)))</f>
        <v>0</v>
      </c>
      <c r="K7413" s="60"/>
      <c r="L7413" s="55" t="str">
        <f>IF(O7413="","",A7413)</f>
        <v/>
      </c>
      <c r="M7413" s="60" t="str">
        <f>IF(O7413="","",(VLOOKUP(A7413,A7413:E14397,5,FALSE)))</f>
        <v/>
      </c>
      <c r="N7413" s="55" t="str">
        <f t="shared" si="464"/>
        <v/>
      </c>
      <c r="O7413" s="55" t="str">
        <f t="shared" si="462"/>
        <v/>
      </c>
      <c r="P7413" s="104">
        <f t="shared" si="465"/>
        <v>16.199999999997772</v>
      </c>
      <c r="Q7413" s="58"/>
      <c r="R7413" s="58"/>
      <c r="S7413" s="102"/>
    </row>
    <row r="7414" spans="1:19" ht="12.5" customHeight="1" x14ac:dyDescent="0.35">
      <c r="A7414" s="60">
        <v>118</v>
      </c>
      <c r="B7414" s="60" t="s">
        <v>69</v>
      </c>
      <c r="C7414" s="68">
        <v>247.31890000000001</v>
      </c>
      <c r="D7414" s="58" t="s">
        <v>65</v>
      </c>
      <c r="E7414" s="60" t="s">
        <v>58</v>
      </c>
      <c r="F7414" s="60" t="s">
        <v>70</v>
      </c>
      <c r="G7414" s="60"/>
      <c r="H7414" s="60"/>
      <c r="I7414" s="60">
        <f t="shared" si="463"/>
        <v>0</v>
      </c>
      <c r="J7414" s="60">
        <f>IF(OR(I7414="",I7415="",I7416=""),"",(AVERAGEIF(A7414:A$10000,A7414,I7414:I$10000)))</f>
        <v>0</v>
      </c>
      <c r="K7414" s="60"/>
      <c r="L7414" s="60" t="str">
        <f>IF(O7414="","",A7414)</f>
        <v/>
      </c>
      <c r="M7414" s="60" t="str">
        <f>IF(O7414="","",(VLOOKUP(A7414,A7414:E14398,5,FALSE)))</f>
        <v/>
      </c>
      <c r="N7414" s="60" t="str">
        <f t="shared" si="464"/>
        <v/>
      </c>
      <c r="O7414" s="60" t="str">
        <f t="shared" si="462"/>
        <v/>
      </c>
      <c r="P7414" s="103">
        <f t="shared" si="465"/>
        <v>17.500000000012506</v>
      </c>
      <c r="Q7414" s="58"/>
      <c r="R7414" s="58"/>
      <c r="S7414" s="102"/>
    </row>
    <row r="7415" spans="1:19" ht="12.5" customHeight="1" x14ac:dyDescent="0.35">
      <c r="A7415" s="2">
        <v>118</v>
      </c>
      <c r="B7415" s="2" t="s">
        <v>69</v>
      </c>
      <c r="C7415" s="67">
        <v>247.3339</v>
      </c>
      <c r="D7415" t="s">
        <v>65</v>
      </c>
      <c r="E7415" s="2" t="s">
        <v>58</v>
      </c>
      <c r="F7415" s="2" t="s">
        <v>70</v>
      </c>
      <c r="G7415" s="2"/>
      <c r="I7415" s="60">
        <f t="shared" si="463"/>
        <v>0</v>
      </c>
      <c r="J7415" s="60">
        <f>IF(OR(I7415="",I7416="",I7417=""),"",(AVERAGEIF(A7415:A$10000,A7415,I7415:I$10000)))</f>
        <v>0</v>
      </c>
      <c r="K7415" s="60"/>
      <c r="L7415" s="55" t="str">
        <f>IF(O7415="","",A7415)</f>
        <v/>
      </c>
      <c r="M7415" s="60" t="str">
        <f>IF(O7415="","",(VLOOKUP(A7415,A7415:E14399,5,FALSE)))</f>
        <v/>
      </c>
      <c r="N7415" s="55" t="str">
        <f t="shared" si="464"/>
        <v/>
      </c>
      <c r="O7415" s="55" t="str">
        <f t="shared" si="462"/>
        <v/>
      </c>
      <c r="P7415" s="104">
        <f t="shared" si="465"/>
        <v>14.999999999986358</v>
      </c>
      <c r="Q7415" s="58"/>
      <c r="R7415" s="58"/>
      <c r="S7415" s="102"/>
    </row>
    <row r="7416" spans="1:19" ht="12.5" customHeight="1" x14ac:dyDescent="0.35">
      <c r="A7416" s="60">
        <v>118</v>
      </c>
      <c r="B7416" s="60" t="s">
        <v>69</v>
      </c>
      <c r="C7416" s="68">
        <v>247.3518</v>
      </c>
      <c r="D7416" s="58" t="s">
        <v>65</v>
      </c>
      <c r="E7416" s="60" t="s">
        <v>58</v>
      </c>
      <c r="F7416" s="60" t="s">
        <v>70</v>
      </c>
      <c r="G7416" s="60"/>
      <c r="H7416" s="60"/>
      <c r="I7416" s="60">
        <f t="shared" si="463"/>
        <v>0</v>
      </c>
      <c r="J7416" s="60">
        <f>IF(OR(I7416="",I7417="",I7418=""),"",(AVERAGEIF(A7416:A$10000,A7416,I7416:I$10000)))</f>
        <v>0</v>
      </c>
      <c r="K7416" s="60"/>
      <c r="L7416" s="60" t="str">
        <f>IF(O7416="","",A7416)</f>
        <v/>
      </c>
      <c r="M7416" s="60" t="str">
        <f>IF(O7416="","",(VLOOKUP(A7416,A7416:E14400,5,FALSE)))</f>
        <v/>
      </c>
      <c r="N7416" s="60" t="str">
        <f t="shared" si="464"/>
        <v/>
      </c>
      <c r="O7416" s="60" t="str">
        <f t="shared" si="462"/>
        <v/>
      </c>
      <c r="P7416" s="103">
        <f t="shared" si="465"/>
        <v>17.899999999997362</v>
      </c>
      <c r="Q7416" s="58"/>
      <c r="R7416" s="58"/>
      <c r="S7416" s="102"/>
    </row>
    <row r="7417" spans="1:19" ht="12.5" customHeight="1" x14ac:dyDescent="0.35">
      <c r="A7417" s="2">
        <v>118</v>
      </c>
      <c r="B7417" s="2" t="s">
        <v>69</v>
      </c>
      <c r="C7417" s="67">
        <v>247.36670000000001</v>
      </c>
      <c r="D7417" t="s">
        <v>65</v>
      </c>
      <c r="E7417" s="2" t="s">
        <v>58</v>
      </c>
      <c r="F7417" s="2" t="s">
        <v>70</v>
      </c>
      <c r="G7417" s="2"/>
      <c r="I7417" s="60">
        <f t="shared" si="463"/>
        <v>0</v>
      </c>
      <c r="J7417" s="60">
        <f>IF(OR(I7417="",I7418="",I7419=""),"",(AVERAGEIF(A7417:A$10000,A7417,I7417:I$10000)))</f>
        <v>0</v>
      </c>
      <c r="K7417" s="60"/>
      <c r="L7417" s="55" t="str">
        <f>IF(O7417="","",A7417)</f>
        <v/>
      </c>
      <c r="M7417" s="60" t="str">
        <f>IF(O7417="","",(VLOOKUP(A7417,A7417:E14401,5,FALSE)))</f>
        <v/>
      </c>
      <c r="N7417" s="55" t="str">
        <f t="shared" si="464"/>
        <v/>
      </c>
      <c r="O7417" s="55" t="str">
        <f t="shared" si="462"/>
        <v/>
      </c>
      <c r="P7417" s="104">
        <f t="shared" si="465"/>
        <v>14.90000000001146</v>
      </c>
      <c r="Q7417" s="58"/>
      <c r="R7417" s="58"/>
      <c r="S7417" s="102"/>
    </row>
    <row r="7418" spans="1:19" ht="12.5" customHeight="1" x14ac:dyDescent="0.35">
      <c r="A7418" s="60">
        <v>118</v>
      </c>
      <c r="B7418" s="60" t="s">
        <v>69</v>
      </c>
      <c r="C7418" s="68">
        <v>247.38229999999999</v>
      </c>
      <c r="D7418" s="58" t="s">
        <v>65</v>
      </c>
      <c r="E7418" s="60" t="s">
        <v>58</v>
      </c>
      <c r="F7418" s="60" t="s">
        <v>70</v>
      </c>
      <c r="G7418" s="60"/>
      <c r="H7418" s="60"/>
      <c r="I7418" s="60">
        <f t="shared" si="463"/>
        <v>0</v>
      </c>
      <c r="J7418" s="60">
        <f>IF(OR(I7418="",I7419="",I7420=""),"",(AVERAGEIF(A7418:A$10000,A7418,I7418:I$10000)))</f>
        <v>0</v>
      </c>
      <c r="K7418" s="60"/>
      <c r="L7418" s="60" t="str">
        <f>IF(O7418="","",A7418)</f>
        <v/>
      </c>
      <c r="M7418" s="60" t="str">
        <f>IF(O7418="","",(VLOOKUP(A7418,A7418:E14402,5,FALSE)))</f>
        <v/>
      </c>
      <c r="N7418" s="60" t="str">
        <f t="shared" si="464"/>
        <v/>
      </c>
      <c r="O7418" s="60" t="str">
        <f t="shared" si="462"/>
        <v/>
      </c>
      <c r="P7418" s="103">
        <f t="shared" si="465"/>
        <v>15.599999999977854</v>
      </c>
      <c r="Q7418" s="58"/>
      <c r="R7418" s="58"/>
      <c r="S7418" s="102"/>
    </row>
    <row r="7419" spans="1:19" ht="12.5" customHeight="1" x14ac:dyDescent="0.35">
      <c r="A7419" s="2">
        <v>118</v>
      </c>
      <c r="B7419" s="2" t="s">
        <v>69</v>
      </c>
      <c r="C7419" s="67">
        <v>247.3973</v>
      </c>
      <c r="D7419" t="s">
        <v>65</v>
      </c>
      <c r="E7419" s="2" t="s">
        <v>58</v>
      </c>
      <c r="F7419" s="2" t="s">
        <v>70</v>
      </c>
      <c r="G7419" s="2"/>
      <c r="I7419" s="60">
        <f t="shared" si="463"/>
        <v>0</v>
      </c>
      <c r="J7419" s="60">
        <f>IF(OR(I7419="",I7420="",I7421=""),"",(AVERAGEIF(A7419:A$10000,A7419,I7419:I$10000)))</f>
        <v>0</v>
      </c>
      <c r="K7419" s="60"/>
      <c r="L7419" s="55" t="str">
        <f>IF(O7419="","",A7419)</f>
        <v/>
      </c>
      <c r="M7419" s="60" t="str">
        <f>IF(O7419="","",(VLOOKUP(A7419,A7419:E14403,5,FALSE)))</f>
        <v/>
      </c>
      <c r="N7419" s="55" t="str">
        <f t="shared" si="464"/>
        <v/>
      </c>
      <c r="O7419" s="55" t="str">
        <f t="shared" si="462"/>
        <v/>
      </c>
      <c r="P7419" s="104">
        <f t="shared" si="465"/>
        <v>15.000000000014779</v>
      </c>
      <c r="Q7419" s="58"/>
      <c r="R7419" s="58"/>
      <c r="S7419" s="102"/>
    </row>
    <row r="7420" spans="1:19" ht="12.5" customHeight="1" x14ac:dyDescent="0.35">
      <c r="A7420" s="60">
        <v>118</v>
      </c>
      <c r="B7420" s="60" t="s">
        <v>69</v>
      </c>
      <c r="C7420" s="68">
        <v>247.429</v>
      </c>
      <c r="D7420" s="58" t="s">
        <v>65</v>
      </c>
      <c r="E7420" s="60" t="s">
        <v>58</v>
      </c>
      <c r="F7420" s="60" t="s">
        <v>70</v>
      </c>
      <c r="G7420" s="60"/>
      <c r="H7420" s="60"/>
      <c r="I7420" s="60">
        <f t="shared" si="463"/>
        <v>0</v>
      </c>
      <c r="J7420" s="60">
        <f>IF(OR(I7420="",I7421="",I7422=""),"",(AVERAGEIF(A7420:A$10000,A7420,I7420:I$10000)))</f>
        <v>0</v>
      </c>
      <c r="K7420" s="60"/>
      <c r="L7420" s="60" t="str">
        <f>IF(O7420="","",A7420)</f>
        <v/>
      </c>
      <c r="M7420" s="60" t="str">
        <f>IF(O7420="","",(VLOOKUP(A7420,A7420:E14404,5,FALSE)))</f>
        <v/>
      </c>
      <c r="N7420" s="60" t="str">
        <f t="shared" si="464"/>
        <v/>
      </c>
      <c r="O7420" s="60" t="str">
        <f t="shared" si="462"/>
        <v/>
      </c>
      <c r="P7420" s="103">
        <f t="shared" si="465"/>
        <v>31.700000000000728</v>
      </c>
      <c r="Q7420" s="58"/>
      <c r="R7420" s="58"/>
      <c r="S7420" s="102"/>
    </row>
    <row r="7421" spans="1:19" ht="12.5" customHeight="1" x14ac:dyDescent="0.35">
      <c r="A7421" s="2">
        <v>118</v>
      </c>
      <c r="B7421" s="2" t="s">
        <v>69</v>
      </c>
      <c r="C7421" s="67">
        <v>247.44990000000001</v>
      </c>
      <c r="D7421" t="s">
        <v>65</v>
      </c>
      <c r="E7421" s="2" t="s">
        <v>58</v>
      </c>
      <c r="F7421" s="2" t="s">
        <v>70</v>
      </c>
      <c r="G7421" s="2"/>
      <c r="I7421" s="60">
        <f t="shared" si="463"/>
        <v>0</v>
      </c>
      <c r="J7421" s="60">
        <f>IF(OR(I7421="",I7422="",I7423=""),"",(AVERAGEIF(A7421:A$10000,A7421,I7421:I$10000)))</f>
        <v>0</v>
      </c>
      <c r="K7421" s="60"/>
      <c r="L7421" s="55" t="str">
        <f>IF(O7421="","",A7421)</f>
        <v/>
      </c>
      <c r="M7421" s="60" t="str">
        <f>IF(O7421="","",(VLOOKUP(A7421,A7421:E14405,5,FALSE)))</f>
        <v/>
      </c>
      <c r="N7421" s="55" t="str">
        <f t="shared" si="464"/>
        <v/>
      </c>
      <c r="O7421" s="55" t="str">
        <f t="shared" si="462"/>
        <v/>
      </c>
      <c r="P7421" s="104">
        <f t="shared" si="465"/>
        <v>20.900000000011687</v>
      </c>
      <c r="Q7421" s="58"/>
      <c r="R7421" s="58"/>
      <c r="S7421" s="102"/>
    </row>
    <row r="7422" spans="1:19" ht="12.5" customHeight="1" x14ac:dyDescent="0.35">
      <c r="A7422" s="60">
        <v>118</v>
      </c>
      <c r="B7422" s="60" t="s">
        <v>69</v>
      </c>
      <c r="C7422" s="68">
        <v>247.47110000000001</v>
      </c>
      <c r="D7422" s="58" t="s">
        <v>65</v>
      </c>
      <c r="E7422" s="60" t="s">
        <v>58</v>
      </c>
      <c r="F7422" s="60" t="s">
        <v>70</v>
      </c>
      <c r="G7422" s="60"/>
      <c r="H7422" s="60"/>
      <c r="I7422" s="60">
        <f t="shared" si="463"/>
        <v>0</v>
      </c>
      <c r="J7422" s="60">
        <f>IF(OR(I7422="",I7423="",I7424=""),"",(AVERAGEIF(A7422:A$10000,A7422,I7422:I$10000)))</f>
        <v>0</v>
      </c>
      <c r="K7422" s="60"/>
      <c r="L7422" s="60" t="str">
        <f>IF(O7422="","",A7422)</f>
        <v/>
      </c>
      <c r="M7422" s="60" t="str">
        <f>IF(O7422="","",(VLOOKUP(A7422,A7422:E14406,5,FALSE)))</f>
        <v/>
      </c>
      <c r="N7422" s="60" t="str">
        <f t="shared" si="464"/>
        <v/>
      </c>
      <c r="O7422" s="60" t="str">
        <f t="shared" si="462"/>
        <v/>
      </c>
      <c r="P7422" s="103">
        <f t="shared" si="465"/>
        <v>21.199999999993224</v>
      </c>
      <c r="Q7422" s="58"/>
      <c r="R7422" s="58"/>
      <c r="S7422" s="102"/>
    </row>
    <row r="7423" spans="1:19" ht="12.5" customHeight="1" x14ac:dyDescent="0.35">
      <c r="A7423" s="2">
        <v>118</v>
      </c>
      <c r="B7423" s="2" t="s">
        <v>69</v>
      </c>
      <c r="C7423" s="67">
        <v>247.48769999999999</v>
      </c>
      <c r="D7423" t="s">
        <v>65</v>
      </c>
      <c r="E7423" s="2" t="s">
        <v>58</v>
      </c>
      <c r="F7423" s="2" t="s">
        <v>70</v>
      </c>
      <c r="G7423" s="2"/>
      <c r="I7423" s="60">
        <f t="shared" si="463"/>
        <v>0</v>
      </c>
      <c r="J7423" s="60">
        <f>IF(OR(I7423="",I7424="",I7425=""),"",(AVERAGEIF(A7423:A$10000,A7423,I7423:I$10000)))</f>
        <v>0</v>
      </c>
      <c r="K7423" s="60"/>
      <c r="L7423" s="55" t="str">
        <f>IF(O7423="","",A7423)</f>
        <v/>
      </c>
      <c r="M7423" s="60" t="str">
        <f>IF(O7423="","",(VLOOKUP(A7423,A7423:E14407,5,FALSE)))</f>
        <v/>
      </c>
      <c r="N7423" s="55" t="str">
        <f t="shared" si="464"/>
        <v/>
      </c>
      <c r="O7423" s="55" t="str">
        <f t="shared" si="462"/>
        <v/>
      </c>
      <c r="P7423" s="104">
        <f t="shared" si="465"/>
        <v>16.599999999982629</v>
      </c>
      <c r="Q7423" s="58"/>
      <c r="R7423" s="58"/>
      <c r="S7423" s="102"/>
    </row>
    <row r="7424" spans="1:19" ht="12.5" customHeight="1" x14ac:dyDescent="0.35">
      <c r="A7424" s="60">
        <v>118</v>
      </c>
      <c r="B7424" s="60" t="s">
        <v>69</v>
      </c>
      <c r="C7424" s="68">
        <v>247.50550000000001</v>
      </c>
      <c r="D7424" s="58" t="s">
        <v>65</v>
      </c>
      <c r="E7424" s="60" t="s">
        <v>58</v>
      </c>
      <c r="F7424" s="60" t="s">
        <v>70</v>
      </c>
      <c r="G7424" s="60"/>
      <c r="H7424" s="60"/>
      <c r="I7424" s="60">
        <f t="shared" si="463"/>
        <v>0</v>
      </c>
      <c r="J7424" s="60">
        <f>IF(OR(I7424="",I7425="",I7426=""),"",(AVERAGEIF(A7424:A$10000,A7424,I7424:I$10000)))</f>
        <v>0</v>
      </c>
      <c r="K7424" s="60"/>
      <c r="L7424" s="60" t="str">
        <f>IF(O7424="","",A7424)</f>
        <v/>
      </c>
      <c r="M7424" s="60" t="str">
        <f>IF(O7424="","",(VLOOKUP(A7424,A7424:E14408,5,FALSE)))</f>
        <v/>
      </c>
      <c r="N7424" s="60" t="str">
        <f t="shared" si="464"/>
        <v/>
      </c>
      <c r="O7424" s="60" t="str">
        <f t="shared" si="462"/>
        <v/>
      </c>
      <c r="P7424" s="103">
        <f t="shared" si="465"/>
        <v>17.800000000022465</v>
      </c>
      <c r="Q7424" s="58"/>
      <c r="R7424" s="58"/>
      <c r="S7424" s="102"/>
    </row>
    <row r="7425" spans="1:19" ht="12.5" customHeight="1" x14ac:dyDescent="0.35">
      <c r="A7425" s="2">
        <v>118</v>
      </c>
      <c r="B7425" s="2" t="s">
        <v>69</v>
      </c>
      <c r="C7425" s="67">
        <v>247.52170000000001</v>
      </c>
      <c r="D7425" t="s">
        <v>65</v>
      </c>
      <c r="E7425" s="2" t="s">
        <v>58</v>
      </c>
      <c r="F7425" s="2" t="s">
        <v>70</v>
      </c>
      <c r="G7425" s="2"/>
      <c r="I7425" s="60">
        <f t="shared" si="463"/>
        <v>0</v>
      </c>
      <c r="J7425" s="60">
        <f>IF(OR(I7425="",I7426="",I7427=""),"",(AVERAGEIF(A7425:A$10000,A7425,I7425:I$10000)))</f>
        <v>0</v>
      </c>
      <c r="K7425" s="60"/>
      <c r="L7425" s="55" t="str">
        <f>IF(O7425="","",A7425)</f>
        <v/>
      </c>
      <c r="M7425" s="60" t="str">
        <f>IF(O7425="","",(VLOOKUP(A7425,A7425:E14409,5,FALSE)))</f>
        <v/>
      </c>
      <c r="N7425" s="55" t="str">
        <f t="shared" si="464"/>
        <v/>
      </c>
      <c r="O7425" s="55" t="str">
        <f t="shared" si="462"/>
        <v/>
      </c>
      <c r="P7425" s="104">
        <f t="shared" si="465"/>
        <v>16.199999999997772</v>
      </c>
      <c r="Q7425" s="58"/>
      <c r="R7425" s="58"/>
      <c r="S7425" s="102"/>
    </row>
    <row r="7426" spans="1:19" ht="12.5" customHeight="1" x14ac:dyDescent="0.35">
      <c r="A7426" s="60">
        <v>118</v>
      </c>
      <c r="B7426" s="60" t="s">
        <v>69</v>
      </c>
      <c r="C7426" s="68">
        <v>247.536</v>
      </c>
      <c r="D7426" s="58" t="s">
        <v>65</v>
      </c>
      <c r="E7426" s="60" t="s">
        <v>58</v>
      </c>
      <c r="F7426" s="60" t="s">
        <v>70</v>
      </c>
      <c r="G7426" s="60"/>
      <c r="H7426" s="60"/>
      <c r="I7426" s="60">
        <f t="shared" si="463"/>
        <v>0</v>
      </c>
      <c r="J7426" s="60">
        <f>IF(OR(I7426="",I7427="",I7428=""),"",(AVERAGEIF(A7426:A$10000,A7426,I7426:I$10000)))</f>
        <v>0</v>
      </c>
      <c r="K7426" s="60"/>
      <c r="L7426" s="60" t="str">
        <f>IF(O7426="","",A7426)</f>
        <v/>
      </c>
      <c r="M7426" s="60" t="str">
        <f>IF(O7426="","",(VLOOKUP(A7426,A7426:E14410,5,FALSE)))</f>
        <v/>
      </c>
      <c r="N7426" s="60" t="str">
        <f t="shared" si="464"/>
        <v/>
      </c>
      <c r="O7426" s="60" t="str">
        <f t="shared" si="462"/>
        <v/>
      </c>
      <c r="P7426" s="103">
        <f t="shared" si="465"/>
        <v>14.299999999991542</v>
      </c>
      <c r="Q7426" s="58"/>
      <c r="R7426" s="58"/>
      <c r="S7426" s="102"/>
    </row>
    <row r="7427" spans="1:19" ht="12.5" customHeight="1" x14ac:dyDescent="0.35">
      <c r="A7427" s="2">
        <v>118</v>
      </c>
      <c r="B7427" s="2" t="s">
        <v>69</v>
      </c>
      <c r="C7427" s="67">
        <v>247.55109999999999</v>
      </c>
      <c r="D7427" t="s">
        <v>65</v>
      </c>
      <c r="E7427" s="2" t="s">
        <v>58</v>
      </c>
      <c r="F7427" s="2" t="s">
        <v>70</v>
      </c>
      <c r="G7427" s="2"/>
      <c r="I7427" s="60">
        <f t="shared" si="463"/>
        <v>0</v>
      </c>
      <c r="J7427" s="60">
        <f>IF(OR(I7427="",I7428="",I7429=""),"",(AVERAGEIF(A7427:A$10000,A7427,I7427:I$10000)))</f>
        <v>0</v>
      </c>
      <c r="K7427" s="60"/>
      <c r="L7427" s="55" t="str">
        <f>IF(O7427="","",A7427)</f>
        <v/>
      </c>
      <c r="M7427" s="60" t="str">
        <f>IF(O7427="","",(VLOOKUP(A7427,A7427:E14411,5,FALSE)))</f>
        <v/>
      </c>
      <c r="N7427" s="55" t="str">
        <f t="shared" si="464"/>
        <v/>
      </c>
      <c r="O7427" s="55" t="str">
        <f t="shared" si="462"/>
        <v/>
      </c>
      <c r="P7427" s="104">
        <f t="shared" si="465"/>
        <v>15.099999999989677</v>
      </c>
      <c r="Q7427" s="58"/>
      <c r="R7427" s="58"/>
      <c r="S7427" s="102"/>
    </row>
    <row r="7428" spans="1:19" ht="12.5" customHeight="1" x14ac:dyDescent="0.35">
      <c r="A7428" s="60">
        <v>118</v>
      </c>
      <c r="B7428" s="60" t="s">
        <v>69</v>
      </c>
      <c r="C7428" s="68">
        <v>247.56610000000001</v>
      </c>
      <c r="D7428" s="58" t="s">
        <v>65</v>
      </c>
      <c r="E7428" s="60" t="s">
        <v>58</v>
      </c>
      <c r="F7428" s="60" t="s">
        <v>70</v>
      </c>
      <c r="G7428" s="60"/>
      <c r="H7428" s="60"/>
      <c r="I7428" s="60">
        <f t="shared" si="463"/>
        <v>0</v>
      </c>
      <c r="J7428" s="60">
        <f>IF(OR(I7428="",I7429="",I7430=""),"",(AVERAGEIF(A7428:A$10000,A7428,I7428:I$10000)))</f>
        <v>0</v>
      </c>
      <c r="K7428" s="60"/>
      <c r="L7428" s="60" t="str">
        <f>IF(O7428="","",A7428)</f>
        <v/>
      </c>
      <c r="M7428" s="60" t="str">
        <f>IF(O7428="","",(VLOOKUP(A7428,A7428:E14412,5,FALSE)))</f>
        <v/>
      </c>
      <c r="N7428" s="60" t="str">
        <f t="shared" si="464"/>
        <v/>
      </c>
      <c r="O7428" s="60" t="str">
        <f t="shared" si="462"/>
        <v/>
      </c>
      <c r="P7428" s="103">
        <f t="shared" si="465"/>
        <v>15.000000000014779</v>
      </c>
      <c r="Q7428" s="58"/>
      <c r="R7428" s="58"/>
      <c r="S7428" s="102"/>
    </row>
    <row r="7429" spans="1:19" ht="12.5" customHeight="1" x14ac:dyDescent="0.35">
      <c r="A7429" s="2">
        <v>118</v>
      </c>
      <c r="B7429" s="2" t="s">
        <v>69</v>
      </c>
      <c r="C7429" s="67">
        <v>247.58150000000001</v>
      </c>
      <c r="D7429" t="s">
        <v>65</v>
      </c>
      <c r="E7429" s="2" t="s">
        <v>58</v>
      </c>
      <c r="F7429" s="2" t="s">
        <v>70</v>
      </c>
      <c r="G7429" s="2"/>
      <c r="I7429" s="60">
        <f t="shared" si="463"/>
        <v>0</v>
      </c>
      <c r="J7429" s="60">
        <f>IF(OR(I7429="",I7430="",I7431=""),"",(AVERAGEIF(A7429:A$10000,A7429,I7429:I$10000)))</f>
        <v>0</v>
      </c>
      <c r="K7429" s="60"/>
      <c r="L7429" s="55" t="str">
        <f>IF(O7429="","",A7429)</f>
        <v/>
      </c>
      <c r="M7429" s="60" t="str">
        <f>IF(O7429="","",(VLOOKUP(A7429,A7429:E14413,5,FALSE)))</f>
        <v/>
      </c>
      <c r="N7429" s="55" t="str">
        <f t="shared" si="464"/>
        <v/>
      </c>
      <c r="O7429" s="55" t="str">
        <f t="shared" si="462"/>
        <v/>
      </c>
      <c r="P7429" s="104">
        <f t="shared" si="465"/>
        <v>15.399999999999636</v>
      </c>
      <c r="Q7429" s="58"/>
      <c r="R7429" s="58"/>
      <c r="S7429" s="102"/>
    </row>
    <row r="7430" spans="1:19" ht="12.5" customHeight="1" x14ac:dyDescent="0.35">
      <c r="A7430" s="60">
        <v>118</v>
      </c>
      <c r="B7430" s="60" t="s">
        <v>69</v>
      </c>
      <c r="C7430" s="68">
        <v>247.59700000000001</v>
      </c>
      <c r="D7430" s="58" t="s">
        <v>65</v>
      </c>
      <c r="E7430" s="60" t="s">
        <v>58</v>
      </c>
      <c r="F7430" s="60" t="s">
        <v>70</v>
      </c>
      <c r="G7430" s="60"/>
      <c r="H7430" s="60"/>
      <c r="I7430" s="60">
        <f t="shared" si="463"/>
        <v>0</v>
      </c>
      <c r="J7430" s="60">
        <f>IF(OR(I7430="",I7431="",I7432=""),"",(AVERAGEIF(A7430:A$10000,A7430,I7430:I$10000)))</f>
        <v>0</v>
      </c>
      <c r="K7430" s="60"/>
      <c r="L7430" s="60" t="str">
        <f>IF(O7430="","",A7430)</f>
        <v/>
      </c>
      <c r="M7430" s="60" t="str">
        <f>IF(O7430="","",(VLOOKUP(A7430,A7430:E14414,5,FALSE)))</f>
        <v/>
      </c>
      <c r="N7430" s="60" t="str">
        <f t="shared" si="464"/>
        <v/>
      </c>
      <c r="O7430" s="60" t="str">
        <f t="shared" si="462"/>
        <v/>
      </c>
      <c r="P7430" s="103">
        <f t="shared" si="465"/>
        <v>15.500000000002956</v>
      </c>
      <c r="Q7430" s="58"/>
      <c r="R7430" s="58"/>
      <c r="S7430" s="102"/>
    </row>
    <row r="7431" spans="1:19" ht="12.5" customHeight="1" x14ac:dyDescent="0.35">
      <c r="A7431" s="2">
        <v>118</v>
      </c>
      <c r="B7431" s="2" t="s">
        <v>69</v>
      </c>
      <c r="C7431" s="67">
        <v>247.61279999999999</v>
      </c>
      <c r="D7431" t="s">
        <v>65</v>
      </c>
      <c r="E7431" s="2" t="s">
        <v>58</v>
      </c>
      <c r="F7431" s="2" t="s">
        <v>70</v>
      </c>
      <c r="G7431" s="2"/>
      <c r="I7431" s="60">
        <f t="shared" si="463"/>
        <v>0</v>
      </c>
      <c r="J7431" s="60">
        <f>IF(OR(I7431="",I7432="",I7433=""),"",(AVERAGEIF(A7431:A$10000,A7431,I7431:I$10000)))</f>
        <v>0</v>
      </c>
      <c r="K7431" s="60"/>
      <c r="L7431" s="55" t="str">
        <f>IF(O7431="","",A7431)</f>
        <v/>
      </c>
      <c r="M7431" s="60" t="str">
        <f>IF(O7431="","",(VLOOKUP(A7431,A7431:E14415,5,FALSE)))</f>
        <v/>
      </c>
      <c r="N7431" s="55" t="str">
        <f t="shared" si="464"/>
        <v/>
      </c>
      <c r="O7431" s="55" t="str">
        <f t="shared" si="462"/>
        <v/>
      </c>
      <c r="P7431" s="104">
        <f t="shared" si="465"/>
        <v>15.799999999984493</v>
      </c>
      <c r="Q7431" s="58"/>
      <c r="R7431" s="58"/>
      <c r="S7431" s="102"/>
    </row>
    <row r="7432" spans="1:19" ht="12.5" customHeight="1" x14ac:dyDescent="0.35">
      <c r="A7432" s="60">
        <v>118</v>
      </c>
      <c r="B7432" s="60" t="s">
        <v>69</v>
      </c>
      <c r="C7432" s="68">
        <v>247.6352</v>
      </c>
      <c r="D7432" s="58" t="s">
        <v>65</v>
      </c>
      <c r="E7432" s="60" t="s">
        <v>58</v>
      </c>
      <c r="F7432" s="60" t="s">
        <v>70</v>
      </c>
      <c r="G7432" s="60"/>
      <c r="H7432" s="60"/>
      <c r="I7432" s="60">
        <f t="shared" si="463"/>
        <v>0</v>
      </c>
      <c r="J7432" s="60">
        <f>IF(OR(I7432="",I7433="",I7434=""),"",(AVERAGEIF(A7432:A$10000,A7432,I7432:I$10000)))</f>
        <v>0</v>
      </c>
      <c r="K7432" s="60"/>
      <c r="L7432" s="60" t="str">
        <f>IF(O7432="","",A7432)</f>
        <v/>
      </c>
      <c r="M7432" s="60" t="str">
        <f>IF(O7432="","",(VLOOKUP(A7432,A7432:E14416,5,FALSE)))</f>
        <v/>
      </c>
      <c r="N7432" s="60" t="str">
        <f t="shared" si="464"/>
        <v/>
      </c>
      <c r="O7432" s="60" t="str">
        <f t="shared" si="462"/>
        <v/>
      </c>
      <c r="P7432" s="103">
        <f t="shared" si="465"/>
        <v>22.400000000004638</v>
      </c>
      <c r="Q7432" s="58"/>
      <c r="R7432" s="58"/>
      <c r="S7432" s="102"/>
    </row>
    <row r="7433" spans="1:19" ht="12.5" customHeight="1" x14ac:dyDescent="0.35">
      <c r="A7433" s="2">
        <v>118</v>
      </c>
      <c r="B7433" s="2" t="s">
        <v>69</v>
      </c>
      <c r="C7433" s="67">
        <v>247.6499</v>
      </c>
      <c r="D7433" t="s">
        <v>65</v>
      </c>
      <c r="E7433" s="2" t="s">
        <v>58</v>
      </c>
      <c r="F7433" s="2" t="s">
        <v>70</v>
      </c>
      <c r="G7433" s="2"/>
      <c r="I7433" s="60">
        <f t="shared" si="463"/>
        <v>0</v>
      </c>
      <c r="J7433" s="60">
        <f>IF(OR(I7433="",I7434="",I7435=""),"",(AVERAGEIF(A7433:A$10000,A7433,I7433:I$10000)))</f>
        <v>0</v>
      </c>
      <c r="K7433" s="60"/>
      <c r="L7433" s="55" t="str">
        <f>IF(O7433="","",A7433)</f>
        <v/>
      </c>
      <c r="M7433" s="60" t="str">
        <f>IF(O7433="","",(VLOOKUP(A7433,A7433:E14417,5,FALSE)))</f>
        <v/>
      </c>
      <c r="N7433" s="55" t="str">
        <f t="shared" si="464"/>
        <v/>
      </c>
      <c r="O7433" s="55" t="str">
        <f t="shared" si="462"/>
        <v/>
      </c>
      <c r="P7433" s="104">
        <f t="shared" si="465"/>
        <v>14.70000000000482</v>
      </c>
      <c r="Q7433" s="58"/>
      <c r="R7433" s="58"/>
      <c r="S7433" s="102"/>
    </row>
    <row r="7434" spans="1:19" ht="12.5" customHeight="1" x14ac:dyDescent="0.35">
      <c r="A7434" s="60">
        <v>118</v>
      </c>
      <c r="B7434" s="60" t="s">
        <v>69</v>
      </c>
      <c r="C7434" s="68">
        <v>247.6651</v>
      </c>
      <c r="D7434" s="58" t="s">
        <v>65</v>
      </c>
      <c r="E7434" s="60" t="s">
        <v>58</v>
      </c>
      <c r="F7434" s="60" t="s">
        <v>70</v>
      </c>
      <c r="G7434" s="60"/>
      <c r="H7434" s="60"/>
      <c r="I7434" s="60">
        <f t="shared" si="463"/>
        <v>0</v>
      </c>
      <c r="J7434" s="60">
        <f>IF(OR(I7434="",I7435="",I7436=""),"",(AVERAGEIF(A7434:A$10000,A7434,I7434:I$10000)))</f>
        <v>0</v>
      </c>
      <c r="K7434" s="60"/>
      <c r="L7434" s="60" t="str">
        <f>IF(O7434="","",A7434)</f>
        <v/>
      </c>
      <c r="M7434" s="60" t="str">
        <f>IF(O7434="","",(VLOOKUP(A7434,A7434:E14418,5,FALSE)))</f>
        <v/>
      </c>
      <c r="N7434" s="60" t="str">
        <f t="shared" si="464"/>
        <v/>
      </c>
      <c r="O7434" s="60" t="str">
        <f t="shared" si="462"/>
        <v/>
      </c>
      <c r="P7434" s="103">
        <f t="shared" si="465"/>
        <v>15.199999999992997</v>
      </c>
      <c r="Q7434" s="58"/>
      <c r="R7434" s="58"/>
      <c r="S7434" s="102"/>
    </row>
    <row r="7435" spans="1:19" ht="12.5" customHeight="1" x14ac:dyDescent="0.35">
      <c r="A7435" s="2">
        <v>118</v>
      </c>
      <c r="B7435" s="2" t="s">
        <v>69</v>
      </c>
      <c r="C7435" s="67">
        <v>247.68029999999999</v>
      </c>
      <c r="D7435" t="s">
        <v>65</v>
      </c>
      <c r="E7435" s="2" t="s">
        <v>58</v>
      </c>
      <c r="F7435" s="2" t="s">
        <v>70</v>
      </c>
      <c r="G7435" s="2"/>
      <c r="I7435" s="60">
        <f t="shared" si="463"/>
        <v>0</v>
      </c>
      <c r="J7435" s="60">
        <f>IF(OR(I7435="",I7436="",I7437=""),"",(AVERAGEIF(A7435:A$10000,A7435,I7435:I$10000)))</f>
        <v>0</v>
      </c>
      <c r="K7435" s="60"/>
      <c r="L7435" s="55" t="str">
        <f>IF(O7435="","",A7435)</f>
        <v/>
      </c>
      <c r="M7435" s="60" t="str">
        <f>IF(O7435="","",(VLOOKUP(A7435,A7435:E14419,5,FALSE)))</f>
        <v/>
      </c>
      <c r="N7435" s="55" t="str">
        <f t="shared" si="464"/>
        <v/>
      </c>
      <c r="O7435" s="55" t="str">
        <f t="shared" si="462"/>
        <v/>
      </c>
      <c r="P7435" s="104">
        <f t="shared" si="465"/>
        <v>15.199999999992997</v>
      </c>
      <c r="Q7435" s="58"/>
      <c r="R7435" s="58"/>
      <c r="S7435" s="102"/>
    </row>
    <row r="7436" spans="1:19" ht="12.5" customHeight="1" x14ac:dyDescent="0.35">
      <c r="A7436" s="60">
        <v>118</v>
      </c>
      <c r="B7436" s="60" t="s">
        <v>69</v>
      </c>
      <c r="C7436" s="68">
        <v>247.69550000000001</v>
      </c>
      <c r="D7436" s="58" t="s">
        <v>65</v>
      </c>
      <c r="E7436" s="60" t="s">
        <v>58</v>
      </c>
      <c r="F7436" s="60" t="s">
        <v>70</v>
      </c>
      <c r="G7436" s="60"/>
      <c r="H7436" s="60"/>
      <c r="I7436" s="60">
        <f t="shared" si="463"/>
        <v>0</v>
      </c>
      <c r="J7436" s="60">
        <f>IF(OR(I7436="",I7437="",I7438=""),"",(AVERAGEIF(A7436:A$10000,A7436,I7436:I$10000)))</f>
        <v>0</v>
      </c>
      <c r="K7436" s="60"/>
      <c r="L7436" s="60" t="str">
        <f>IF(O7436="","",A7436)</f>
        <v/>
      </c>
      <c r="M7436" s="60" t="str">
        <f>IF(O7436="","",(VLOOKUP(A7436,A7436:E14420,5,FALSE)))</f>
        <v/>
      </c>
      <c r="N7436" s="60" t="str">
        <f t="shared" si="464"/>
        <v/>
      </c>
      <c r="O7436" s="60" t="str">
        <f t="shared" ref="O7436:O7499" si="466">IF(J7436="","",IF(AND(J7435="",J7434="",J7433=""),C7436,""))</f>
        <v/>
      </c>
      <c r="P7436" s="103">
        <f t="shared" si="465"/>
        <v>15.200000000021419</v>
      </c>
      <c r="Q7436" s="58"/>
      <c r="R7436" s="58"/>
      <c r="S7436" s="102"/>
    </row>
    <row r="7437" spans="1:19" ht="12.5" customHeight="1" x14ac:dyDescent="0.35">
      <c r="A7437" s="2">
        <v>118</v>
      </c>
      <c r="B7437" s="2" t="s">
        <v>69</v>
      </c>
      <c r="C7437" s="67">
        <v>247.7099</v>
      </c>
      <c r="D7437" t="s">
        <v>65</v>
      </c>
      <c r="E7437" s="2" t="s">
        <v>58</v>
      </c>
      <c r="F7437" s="2" t="s">
        <v>70</v>
      </c>
      <c r="G7437" s="2"/>
      <c r="I7437" s="60">
        <f t="shared" si="463"/>
        <v>0</v>
      </c>
      <c r="J7437" s="60">
        <f>IF(OR(I7437="",I7438="",I7439=""),"",(AVERAGEIF(A7437:A$10000,A7437,I7437:I$10000)))</f>
        <v>0</v>
      </c>
      <c r="K7437" s="60"/>
      <c r="L7437" s="55" t="str">
        <f>IF(O7437="","",A7437)</f>
        <v/>
      </c>
      <c r="M7437" s="60" t="str">
        <f>IF(O7437="","",(VLOOKUP(A7437,A7437:E14421,5,FALSE)))</f>
        <v/>
      </c>
      <c r="N7437" s="55" t="str">
        <f t="shared" si="464"/>
        <v/>
      </c>
      <c r="O7437" s="55" t="str">
        <f t="shared" si="466"/>
        <v/>
      </c>
      <c r="P7437" s="104">
        <f t="shared" si="465"/>
        <v>14.399999999994861</v>
      </c>
      <c r="Q7437" s="58"/>
      <c r="R7437" s="58"/>
      <c r="S7437" s="102"/>
    </row>
    <row r="7438" spans="1:19" ht="12.5" customHeight="1" x14ac:dyDescent="0.35">
      <c r="A7438" s="60">
        <v>118</v>
      </c>
      <c r="B7438" s="60" t="s">
        <v>69</v>
      </c>
      <c r="C7438" s="68">
        <v>247.72550000000001</v>
      </c>
      <c r="D7438" s="58" t="s">
        <v>65</v>
      </c>
      <c r="E7438" s="60" t="s">
        <v>58</v>
      </c>
      <c r="F7438" s="60" t="s">
        <v>70</v>
      </c>
      <c r="G7438" s="60"/>
      <c r="H7438" s="60"/>
      <c r="I7438" s="60">
        <f t="shared" si="463"/>
        <v>0</v>
      </c>
      <c r="J7438" s="60">
        <f>IF(OR(I7438="",I7439="",I7440=""),"",(AVERAGEIF(A7438:A$10000,A7438,I7438:I$10000)))</f>
        <v>0</v>
      </c>
      <c r="K7438" s="60"/>
      <c r="L7438" s="60" t="str">
        <f>IF(O7438="","",A7438)</f>
        <v/>
      </c>
      <c r="M7438" s="60" t="str">
        <f>IF(O7438="","",(VLOOKUP(A7438,A7438:E14422,5,FALSE)))</f>
        <v/>
      </c>
      <c r="N7438" s="60" t="str">
        <f t="shared" si="464"/>
        <v/>
      </c>
      <c r="O7438" s="60" t="str">
        <f t="shared" si="466"/>
        <v/>
      </c>
      <c r="P7438" s="103">
        <f t="shared" si="465"/>
        <v>15.600000000006276</v>
      </c>
      <c r="Q7438" s="58"/>
      <c r="R7438" s="58"/>
      <c r="S7438" s="102"/>
    </row>
    <row r="7439" spans="1:19" ht="12.5" customHeight="1" x14ac:dyDescent="0.35">
      <c r="A7439" s="2">
        <v>118</v>
      </c>
      <c r="B7439" s="2" t="s">
        <v>69</v>
      </c>
      <c r="C7439" s="67">
        <v>247.74080000000001</v>
      </c>
      <c r="D7439" t="s">
        <v>65</v>
      </c>
      <c r="E7439" s="2" t="s">
        <v>58</v>
      </c>
      <c r="F7439" s="2" t="s">
        <v>70</v>
      </c>
      <c r="G7439" s="2"/>
      <c r="I7439" s="60">
        <f t="shared" si="463"/>
        <v>0</v>
      </c>
      <c r="J7439" s="60">
        <f>IF(OR(I7439="",I7440="",I7441=""),"",(AVERAGEIF(A7439:A$10000,A7439,I7439:I$10000)))</f>
        <v>0</v>
      </c>
      <c r="K7439" s="60"/>
      <c r="L7439" s="55" t="str">
        <f>IF(O7439="","",A7439)</f>
        <v/>
      </c>
      <c r="M7439" s="60" t="str">
        <f>IF(O7439="","",(VLOOKUP(A7439,A7439:E14423,5,FALSE)))</f>
        <v/>
      </c>
      <c r="N7439" s="55" t="str">
        <f t="shared" si="464"/>
        <v/>
      </c>
      <c r="O7439" s="55" t="str">
        <f t="shared" si="466"/>
        <v/>
      </c>
      <c r="P7439" s="104">
        <f t="shared" si="465"/>
        <v>15.299999999996317</v>
      </c>
      <c r="Q7439" s="58"/>
      <c r="R7439" s="58"/>
      <c r="S7439" s="102"/>
    </row>
    <row r="7440" spans="1:19" ht="12.5" customHeight="1" x14ac:dyDescent="0.35">
      <c r="A7440" s="60">
        <v>118</v>
      </c>
      <c r="B7440" s="60" t="s">
        <v>69</v>
      </c>
      <c r="C7440" s="68">
        <v>247.75559999999999</v>
      </c>
      <c r="D7440" s="58" t="s">
        <v>65</v>
      </c>
      <c r="E7440" s="60" t="s">
        <v>58</v>
      </c>
      <c r="F7440" s="60" t="s">
        <v>70</v>
      </c>
      <c r="G7440" s="60"/>
      <c r="H7440" s="60"/>
      <c r="I7440" s="60">
        <f t="shared" si="463"/>
        <v>0</v>
      </c>
      <c r="J7440" s="60">
        <f>IF(OR(I7440="",I7441="",I7442=""),"",(AVERAGEIF(A7440:A$10000,A7440,I7440:I$10000)))</f>
        <v>0</v>
      </c>
      <c r="K7440" s="60"/>
      <c r="L7440" s="60" t="str">
        <f>IF(O7440="","",A7440)</f>
        <v/>
      </c>
      <c r="M7440" s="60" t="str">
        <f>IF(O7440="","",(VLOOKUP(A7440,A7440:E14424,5,FALSE)))</f>
        <v/>
      </c>
      <c r="N7440" s="60" t="str">
        <f t="shared" si="464"/>
        <v/>
      </c>
      <c r="O7440" s="60" t="str">
        <f t="shared" si="466"/>
        <v/>
      </c>
      <c r="P7440" s="103">
        <f t="shared" si="465"/>
        <v>14.799999999979718</v>
      </c>
      <c r="Q7440" s="58"/>
      <c r="R7440" s="58"/>
      <c r="S7440" s="102"/>
    </row>
    <row r="7441" spans="1:19" ht="12.5" customHeight="1" x14ac:dyDescent="0.35">
      <c r="A7441" s="2">
        <v>118</v>
      </c>
      <c r="B7441" s="2" t="s">
        <v>69</v>
      </c>
      <c r="C7441" s="67">
        <v>247.76929999999999</v>
      </c>
      <c r="D7441" t="s">
        <v>65</v>
      </c>
      <c r="E7441" s="2" t="s">
        <v>58</v>
      </c>
      <c r="F7441" s="2" t="s">
        <v>70</v>
      </c>
      <c r="G7441" s="2"/>
      <c r="I7441" s="60">
        <f t="shared" ref="I7441:I7504" si="467">IF(AND(OR(G7440&gt;G$5,G7442&gt;G$5),G7441&gt;G$5),G7441,"")</f>
        <v>0</v>
      </c>
      <c r="J7441" s="60">
        <f>IF(OR(I7441="",I7442="",I7443=""),"",(AVERAGEIF(A7441:A$10000,A7441,I7441:I$10000)))</f>
        <v>0</v>
      </c>
      <c r="K7441" s="60"/>
      <c r="L7441" s="55" t="str">
        <f>IF(O7441="","",A7441)</f>
        <v/>
      </c>
      <c r="M7441" s="60" t="str">
        <f>IF(O7441="","",(VLOOKUP(A7441,A7441:E14425,5,FALSE)))</f>
        <v/>
      </c>
      <c r="N7441" s="55" t="str">
        <f t="shared" si="464"/>
        <v/>
      </c>
      <c r="O7441" s="55" t="str">
        <f t="shared" si="466"/>
        <v/>
      </c>
      <c r="P7441" s="104">
        <f t="shared" si="465"/>
        <v>13.700000000000045</v>
      </c>
      <c r="Q7441" s="58"/>
      <c r="R7441" s="58"/>
      <c r="S7441" s="102"/>
    </row>
    <row r="7442" spans="1:19" ht="12.5" customHeight="1" x14ac:dyDescent="0.35">
      <c r="A7442" s="60">
        <v>118</v>
      </c>
      <c r="B7442" s="60" t="s">
        <v>69</v>
      </c>
      <c r="C7442" s="68">
        <v>247.78530000000001</v>
      </c>
      <c r="D7442" s="58" t="s">
        <v>65</v>
      </c>
      <c r="E7442" s="60" t="s">
        <v>58</v>
      </c>
      <c r="F7442" s="60" t="s">
        <v>70</v>
      </c>
      <c r="G7442" s="60"/>
      <c r="H7442" s="60"/>
      <c r="I7442" s="60">
        <f t="shared" si="467"/>
        <v>0</v>
      </c>
      <c r="J7442" s="60">
        <f>IF(OR(I7442="",I7443="",I7444=""),"",(AVERAGEIF(A7442:A$10000,A7442,I7442:I$10000)))</f>
        <v>0</v>
      </c>
      <c r="K7442" s="60"/>
      <c r="L7442" s="60" t="str">
        <f>IF(O7442="","",A7442)</f>
        <v/>
      </c>
      <c r="M7442" s="60" t="str">
        <f>IF(O7442="","",(VLOOKUP(A7442,A7442:E14426,5,FALSE)))</f>
        <v/>
      </c>
      <c r="N7442" s="60" t="str">
        <f t="shared" ref="N7442:N7505" si="468">IF(L7442="","",I7442)</f>
        <v/>
      </c>
      <c r="O7442" s="60" t="str">
        <f t="shared" si="466"/>
        <v/>
      </c>
      <c r="P7442" s="103">
        <f t="shared" ref="P7442:P7505" si="469">IF(A7442=A7441,ABS(C7442-C7441)*1000,"")</f>
        <v>16.000000000019554</v>
      </c>
      <c r="Q7442" s="58"/>
      <c r="R7442" s="58"/>
      <c r="S7442" s="102"/>
    </row>
    <row r="7443" spans="1:19" ht="12.5" customHeight="1" x14ac:dyDescent="0.35">
      <c r="A7443" s="2">
        <v>118</v>
      </c>
      <c r="B7443" s="2" t="s">
        <v>71</v>
      </c>
      <c r="C7443" s="67">
        <v>247.8022</v>
      </c>
      <c r="D7443" t="s">
        <v>65</v>
      </c>
      <c r="E7443" s="2" t="s">
        <v>58</v>
      </c>
      <c r="F7443" s="2" t="s">
        <v>70</v>
      </c>
      <c r="G7443" s="2"/>
      <c r="I7443" s="60">
        <f t="shared" si="467"/>
        <v>0</v>
      </c>
      <c r="J7443" s="60">
        <f>IF(OR(I7443="",I7444="",I7445=""),"",(AVERAGEIF(A7443:A$10000,A7443,I7443:I$10000)))</f>
        <v>0</v>
      </c>
      <c r="K7443" s="60"/>
      <c r="L7443" s="55" t="str">
        <f>IF(O7443="","",A7443)</f>
        <v/>
      </c>
      <c r="M7443" s="60" t="str">
        <f>IF(O7443="","",(VLOOKUP(A7443,A7443:E14427,5,FALSE)))</f>
        <v/>
      </c>
      <c r="N7443" s="55" t="str">
        <f t="shared" si="468"/>
        <v/>
      </c>
      <c r="O7443" s="55" t="str">
        <f t="shared" si="466"/>
        <v/>
      </c>
      <c r="P7443" s="104">
        <f t="shared" si="469"/>
        <v>16.899999999992588</v>
      </c>
      <c r="Q7443" s="58"/>
      <c r="R7443" s="58"/>
      <c r="S7443" s="102"/>
    </row>
    <row r="7444" spans="1:19" ht="12.5" customHeight="1" x14ac:dyDescent="0.35">
      <c r="A7444" s="60">
        <v>118</v>
      </c>
      <c r="B7444" s="60" t="s">
        <v>71</v>
      </c>
      <c r="C7444" s="68">
        <v>247.8203</v>
      </c>
      <c r="D7444" s="58" t="s">
        <v>65</v>
      </c>
      <c r="E7444" s="60" t="s">
        <v>58</v>
      </c>
      <c r="F7444" s="60" t="s">
        <v>70</v>
      </c>
      <c r="G7444" s="60"/>
      <c r="H7444" s="60"/>
      <c r="I7444" s="60">
        <f t="shared" si="467"/>
        <v>0</v>
      </c>
      <c r="J7444" s="60">
        <f>IF(OR(I7444="",I7445="",I7446=""),"",(AVERAGEIF(A7444:A$10000,A7444,I7444:I$10000)))</f>
        <v>0</v>
      </c>
      <c r="K7444" s="60"/>
      <c r="L7444" s="60" t="str">
        <f>IF(O7444="","",A7444)</f>
        <v/>
      </c>
      <c r="M7444" s="60" t="str">
        <f>IF(O7444="","",(VLOOKUP(A7444,A7444:E14428,5,FALSE)))</f>
        <v/>
      </c>
      <c r="N7444" s="60" t="str">
        <f t="shared" si="468"/>
        <v/>
      </c>
      <c r="O7444" s="60" t="str">
        <f t="shared" si="466"/>
        <v/>
      </c>
      <c r="P7444" s="103">
        <f t="shared" si="469"/>
        <v>18.100000000004002</v>
      </c>
      <c r="Q7444" s="58"/>
      <c r="R7444" s="58"/>
      <c r="S7444" s="102"/>
    </row>
    <row r="7445" spans="1:19" ht="12.5" customHeight="1" x14ac:dyDescent="0.35">
      <c r="A7445" s="2">
        <v>118</v>
      </c>
      <c r="B7445" s="2" t="s">
        <v>71</v>
      </c>
      <c r="C7445" s="67">
        <v>247.84870000000001</v>
      </c>
      <c r="D7445" t="s">
        <v>65</v>
      </c>
      <c r="E7445" s="2" t="s">
        <v>58</v>
      </c>
      <c r="F7445" s="2" t="s">
        <v>70</v>
      </c>
      <c r="G7445" s="2"/>
      <c r="I7445" s="60">
        <f t="shared" si="467"/>
        <v>0</v>
      </c>
      <c r="J7445" s="60">
        <f>IF(OR(I7445="",I7446="",I7447=""),"",(AVERAGEIF(A7445:A$10000,A7445,I7445:I$10000)))</f>
        <v>0</v>
      </c>
      <c r="K7445" s="60"/>
      <c r="L7445" s="55" t="str">
        <f>IF(O7445="","",A7445)</f>
        <v/>
      </c>
      <c r="M7445" s="60" t="str">
        <f>IF(O7445="","",(VLOOKUP(A7445,A7445:E14429,5,FALSE)))</f>
        <v/>
      </c>
      <c r="N7445" s="55" t="str">
        <f t="shared" si="468"/>
        <v/>
      </c>
      <c r="O7445" s="55" t="str">
        <f t="shared" si="466"/>
        <v/>
      </c>
      <c r="P7445" s="104">
        <f t="shared" si="469"/>
        <v>28.400000000004866</v>
      </c>
      <c r="Q7445" s="58"/>
      <c r="R7445" s="58"/>
      <c r="S7445" s="102"/>
    </row>
    <row r="7446" spans="1:19" ht="12.5" customHeight="1" x14ac:dyDescent="0.35">
      <c r="A7446" s="60">
        <v>118</v>
      </c>
      <c r="B7446" s="60" t="s">
        <v>71</v>
      </c>
      <c r="C7446" s="68">
        <v>247.8664</v>
      </c>
      <c r="D7446" s="58" t="s">
        <v>65</v>
      </c>
      <c r="E7446" s="60" t="s">
        <v>58</v>
      </c>
      <c r="F7446" s="60" t="s">
        <v>70</v>
      </c>
      <c r="G7446" s="60"/>
      <c r="H7446" s="60"/>
      <c r="I7446" s="60">
        <f t="shared" si="467"/>
        <v>0</v>
      </c>
      <c r="J7446" s="60">
        <f>IF(OR(I7446="",I7447="",I7448=""),"",(AVERAGEIF(A7446:A$10000,A7446,I7446:I$10000)))</f>
        <v>0</v>
      </c>
      <c r="K7446" s="60"/>
      <c r="L7446" s="60" t="str">
        <f>IF(O7446="","",A7446)</f>
        <v/>
      </c>
      <c r="M7446" s="60" t="str">
        <f>IF(O7446="","",(VLOOKUP(A7446,A7446:E14430,5,FALSE)))</f>
        <v/>
      </c>
      <c r="N7446" s="60" t="str">
        <f t="shared" si="468"/>
        <v/>
      </c>
      <c r="O7446" s="60" t="str">
        <f t="shared" si="466"/>
        <v/>
      </c>
      <c r="P7446" s="103">
        <f t="shared" si="469"/>
        <v>17.699999999990723</v>
      </c>
      <c r="Q7446" s="58"/>
      <c r="R7446" s="58"/>
      <c r="S7446" s="102"/>
    </row>
    <row r="7447" spans="1:19" ht="12.5" customHeight="1" x14ac:dyDescent="0.35">
      <c r="A7447" s="2">
        <v>118</v>
      </c>
      <c r="B7447" s="2" t="s">
        <v>71</v>
      </c>
      <c r="C7447" s="67">
        <v>247.88130000000001</v>
      </c>
      <c r="D7447" t="s">
        <v>65</v>
      </c>
      <c r="E7447" s="2" t="s">
        <v>58</v>
      </c>
      <c r="F7447" s="2" t="s">
        <v>70</v>
      </c>
      <c r="G7447" s="2"/>
      <c r="I7447" s="60">
        <f t="shared" si="467"/>
        <v>0</v>
      </c>
      <c r="J7447" s="60">
        <f>IF(OR(I7447="",I7448="",I7449=""),"",(AVERAGEIF(A7447:A$10000,A7447,I7447:I$10000)))</f>
        <v>0</v>
      </c>
      <c r="K7447" s="60"/>
      <c r="L7447" s="55" t="str">
        <f>IF(O7447="","",A7447)</f>
        <v/>
      </c>
      <c r="M7447" s="60" t="str">
        <f>IF(O7447="","",(VLOOKUP(A7447,A7447:E14431,5,FALSE)))</f>
        <v/>
      </c>
      <c r="N7447" s="55" t="str">
        <f t="shared" si="468"/>
        <v/>
      </c>
      <c r="O7447" s="55" t="str">
        <f t="shared" si="466"/>
        <v/>
      </c>
      <c r="P7447" s="104">
        <f t="shared" si="469"/>
        <v>14.90000000001146</v>
      </c>
      <c r="Q7447" s="58"/>
      <c r="R7447" s="58"/>
      <c r="S7447" s="102"/>
    </row>
    <row r="7448" spans="1:19" ht="12.5" customHeight="1" x14ac:dyDescent="0.35">
      <c r="A7448" s="60">
        <v>118</v>
      </c>
      <c r="B7448" s="60" t="s">
        <v>71</v>
      </c>
      <c r="C7448" s="68">
        <v>247.899</v>
      </c>
      <c r="D7448" s="58" t="s">
        <v>65</v>
      </c>
      <c r="E7448" s="60" t="s">
        <v>58</v>
      </c>
      <c r="F7448" s="60" t="s">
        <v>70</v>
      </c>
      <c r="G7448" s="60"/>
      <c r="H7448" s="60"/>
      <c r="I7448" s="60">
        <f t="shared" si="467"/>
        <v>0</v>
      </c>
      <c r="J7448" s="60">
        <f>IF(OR(I7448="",I7449="",I7450=""),"",(AVERAGEIF(A7448:A$10000,A7448,I7448:I$10000)))</f>
        <v>0</v>
      </c>
      <c r="K7448" s="60"/>
      <c r="L7448" s="60" t="str">
        <f>IF(O7448="","",A7448)</f>
        <v/>
      </c>
      <c r="M7448" s="60" t="str">
        <f>IF(O7448="","",(VLOOKUP(A7448,A7448:E14432,5,FALSE)))</f>
        <v/>
      </c>
      <c r="N7448" s="60" t="str">
        <f t="shared" si="468"/>
        <v/>
      </c>
      <c r="O7448" s="60" t="str">
        <f t="shared" si="466"/>
        <v/>
      </c>
      <c r="P7448" s="103">
        <f t="shared" si="469"/>
        <v>17.699999999990723</v>
      </c>
      <c r="Q7448" s="58"/>
      <c r="R7448" s="58"/>
      <c r="S7448" s="102"/>
    </row>
    <row r="7449" spans="1:19" ht="12.5" customHeight="1" x14ac:dyDescent="0.35">
      <c r="A7449" s="2">
        <v>118</v>
      </c>
      <c r="B7449" s="2" t="s">
        <v>71</v>
      </c>
      <c r="C7449" s="67">
        <v>247.9161</v>
      </c>
      <c r="D7449" t="s">
        <v>65</v>
      </c>
      <c r="E7449" s="2" t="s">
        <v>58</v>
      </c>
      <c r="F7449" s="2" t="s">
        <v>70</v>
      </c>
      <c r="G7449" s="2"/>
      <c r="I7449" s="60">
        <f t="shared" si="467"/>
        <v>0</v>
      </c>
      <c r="J7449" s="60">
        <f>IF(OR(I7449="",I7450="",I7451=""),"",(AVERAGEIF(A7449:A$10000,A7449,I7449:I$10000)))</f>
        <v>0</v>
      </c>
      <c r="K7449" s="60"/>
      <c r="L7449" s="55" t="str">
        <f>IF(O7449="","",A7449)</f>
        <v/>
      </c>
      <c r="M7449" s="60" t="str">
        <f>IF(O7449="","",(VLOOKUP(A7449,A7449:E14433,5,FALSE)))</f>
        <v/>
      </c>
      <c r="N7449" s="55" t="str">
        <f t="shared" si="468"/>
        <v/>
      </c>
      <c r="O7449" s="55" t="str">
        <f t="shared" si="466"/>
        <v/>
      </c>
      <c r="P7449" s="104">
        <f t="shared" si="469"/>
        <v>17.099999999999227</v>
      </c>
      <c r="Q7449" s="58"/>
      <c r="R7449" s="58"/>
      <c r="S7449" s="102"/>
    </row>
    <row r="7450" spans="1:19" ht="12.5" customHeight="1" x14ac:dyDescent="0.35">
      <c r="A7450" s="60">
        <v>118</v>
      </c>
      <c r="B7450" s="60" t="s">
        <v>71</v>
      </c>
      <c r="C7450" s="68">
        <v>247.934</v>
      </c>
      <c r="D7450" s="58" t="s">
        <v>65</v>
      </c>
      <c r="E7450" s="60" t="s">
        <v>58</v>
      </c>
      <c r="F7450" s="60" t="s">
        <v>70</v>
      </c>
      <c r="G7450" s="60"/>
      <c r="H7450" s="60"/>
      <c r="I7450" s="60">
        <f t="shared" si="467"/>
        <v>0</v>
      </c>
      <c r="J7450" s="60">
        <f>IF(OR(I7450="",I7451="",I7452=""),"",(AVERAGEIF(A7450:A$10000,A7450,I7450:I$10000)))</f>
        <v>0</v>
      </c>
      <c r="K7450" s="60"/>
      <c r="L7450" s="60" t="str">
        <f>IF(O7450="","",A7450)</f>
        <v/>
      </c>
      <c r="M7450" s="60" t="str">
        <f>IF(O7450="","",(VLOOKUP(A7450,A7450:E14434,5,FALSE)))</f>
        <v/>
      </c>
      <c r="N7450" s="60" t="str">
        <f t="shared" si="468"/>
        <v/>
      </c>
      <c r="O7450" s="60" t="str">
        <f t="shared" si="466"/>
        <v/>
      </c>
      <c r="P7450" s="103">
        <f t="shared" si="469"/>
        <v>17.899999999997362</v>
      </c>
      <c r="Q7450" s="58"/>
      <c r="R7450" s="58"/>
      <c r="S7450" s="102"/>
    </row>
    <row r="7451" spans="1:19" ht="12.5" customHeight="1" x14ac:dyDescent="0.35">
      <c r="A7451" s="2">
        <v>118</v>
      </c>
      <c r="B7451" s="2" t="s">
        <v>71</v>
      </c>
      <c r="C7451" s="67">
        <v>247.95169999999999</v>
      </c>
      <c r="D7451" t="s">
        <v>65</v>
      </c>
      <c r="E7451" s="2" t="s">
        <v>58</v>
      </c>
      <c r="F7451" s="2" t="s">
        <v>70</v>
      </c>
      <c r="G7451" s="2"/>
      <c r="I7451" s="60">
        <f t="shared" si="467"/>
        <v>0</v>
      </c>
      <c r="J7451" s="60">
        <f>IF(OR(I7451="",I7452="",I7453=""),"",(AVERAGEIF(A7451:A$10000,A7451,I7451:I$10000)))</f>
        <v>0</v>
      </c>
      <c r="K7451" s="60"/>
      <c r="L7451" s="55" t="str">
        <f>IF(O7451="","",A7451)</f>
        <v/>
      </c>
      <c r="M7451" s="60" t="str">
        <f>IF(O7451="","",(VLOOKUP(A7451,A7451:E14435,5,FALSE)))</f>
        <v/>
      </c>
      <c r="N7451" s="55" t="str">
        <f t="shared" si="468"/>
        <v/>
      </c>
      <c r="O7451" s="55" t="str">
        <f t="shared" si="466"/>
        <v/>
      </c>
      <c r="P7451" s="104">
        <f t="shared" si="469"/>
        <v>17.699999999990723</v>
      </c>
      <c r="Q7451" s="58"/>
      <c r="R7451" s="58"/>
      <c r="S7451" s="102"/>
    </row>
    <row r="7452" spans="1:19" ht="12.5" customHeight="1" x14ac:dyDescent="0.35">
      <c r="A7452" s="60">
        <v>118</v>
      </c>
      <c r="B7452" s="60" t="s">
        <v>69</v>
      </c>
      <c r="C7452" s="68">
        <v>247.97020000000001</v>
      </c>
      <c r="D7452" s="58" t="s">
        <v>65</v>
      </c>
      <c r="E7452" s="60" t="s">
        <v>58</v>
      </c>
      <c r="F7452" s="60" t="s">
        <v>70</v>
      </c>
      <c r="G7452" s="60"/>
      <c r="H7452" s="60"/>
      <c r="I7452" s="60">
        <f t="shared" si="467"/>
        <v>0</v>
      </c>
      <c r="J7452" s="60">
        <f>IF(OR(I7452="",I7453="",I7454=""),"",(AVERAGEIF(A7452:A$10000,A7452,I7452:I$10000)))</f>
        <v>0</v>
      </c>
      <c r="K7452" s="60"/>
      <c r="L7452" s="60" t="str">
        <f>IF(O7452="","",A7452)</f>
        <v/>
      </c>
      <c r="M7452" s="60" t="str">
        <f>IF(O7452="","",(VLOOKUP(A7452,A7452:E14436,5,FALSE)))</f>
        <v/>
      </c>
      <c r="N7452" s="60" t="str">
        <f t="shared" si="468"/>
        <v/>
      </c>
      <c r="O7452" s="60" t="str">
        <f t="shared" si="466"/>
        <v/>
      </c>
      <c r="P7452" s="103">
        <f t="shared" si="469"/>
        <v>18.50000000001728</v>
      </c>
      <c r="Q7452" s="58"/>
      <c r="R7452" s="58"/>
      <c r="S7452" s="102"/>
    </row>
    <row r="7453" spans="1:19" ht="12.5" customHeight="1" x14ac:dyDescent="0.35">
      <c r="A7453" s="2">
        <v>119</v>
      </c>
      <c r="B7453" s="2" t="s">
        <v>69</v>
      </c>
      <c r="C7453" s="67">
        <v>249.01920000000001</v>
      </c>
      <c r="D7453" t="s">
        <v>65</v>
      </c>
      <c r="E7453" s="2" t="s">
        <v>59</v>
      </c>
      <c r="F7453" s="2" t="s">
        <v>70</v>
      </c>
      <c r="G7453" s="2"/>
      <c r="I7453" s="60">
        <f t="shared" si="467"/>
        <v>0</v>
      </c>
      <c r="J7453" s="60">
        <f>IF(OR(I7453="",I7454="",I7455=""),"",(AVERAGEIF(A7453:A$10000,A7453,I7453:I$10000)))</f>
        <v>0</v>
      </c>
      <c r="K7453" s="60"/>
      <c r="L7453" s="55" t="str">
        <f>IF(O7453="","",A7453)</f>
        <v/>
      </c>
      <c r="M7453" s="60" t="str">
        <f>IF(O7453="","",(VLOOKUP(A7453,A7453:E14437,5,FALSE)))</f>
        <v/>
      </c>
      <c r="N7453" s="55" t="str">
        <f t="shared" si="468"/>
        <v/>
      </c>
      <c r="O7453" s="55" t="str">
        <f t="shared" si="466"/>
        <v/>
      </c>
      <c r="P7453" s="104" t="str">
        <f t="shared" si="469"/>
        <v/>
      </c>
      <c r="Q7453" s="58"/>
      <c r="R7453" s="58"/>
      <c r="S7453" s="102"/>
    </row>
    <row r="7454" spans="1:19" ht="12.5" customHeight="1" x14ac:dyDescent="0.35">
      <c r="A7454" s="60">
        <v>119</v>
      </c>
      <c r="B7454" s="60" t="s">
        <v>69</v>
      </c>
      <c r="C7454" s="68">
        <v>249.0411</v>
      </c>
      <c r="D7454" s="58" t="s">
        <v>65</v>
      </c>
      <c r="E7454" s="60" t="s">
        <v>59</v>
      </c>
      <c r="F7454" s="60" t="s">
        <v>70</v>
      </c>
      <c r="G7454" s="60"/>
      <c r="H7454" s="60"/>
      <c r="I7454" s="60">
        <f t="shared" si="467"/>
        <v>0</v>
      </c>
      <c r="J7454" s="60">
        <f>IF(OR(I7454="",I7455="",I7456=""),"",(AVERAGEIF(A7454:A$10000,A7454,I7454:I$10000)))</f>
        <v>0</v>
      </c>
      <c r="K7454" s="60"/>
      <c r="L7454" s="60" t="str">
        <f>IF(O7454="","",A7454)</f>
        <v/>
      </c>
      <c r="M7454" s="60" t="str">
        <f>IF(O7454="","",(VLOOKUP(A7454,A7454:E14438,5,FALSE)))</f>
        <v/>
      </c>
      <c r="N7454" s="60" t="str">
        <f t="shared" si="468"/>
        <v/>
      </c>
      <c r="O7454" s="60" t="str">
        <f t="shared" si="466"/>
        <v/>
      </c>
      <c r="P7454" s="103">
        <f t="shared" si="469"/>
        <v>21.89999999998804</v>
      </c>
      <c r="Q7454" s="58"/>
      <c r="R7454" s="58"/>
      <c r="S7454" s="102"/>
    </row>
    <row r="7455" spans="1:19" ht="12.5" customHeight="1" x14ac:dyDescent="0.35">
      <c r="A7455" s="2">
        <v>119</v>
      </c>
      <c r="B7455" s="2" t="s">
        <v>69</v>
      </c>
      <c r="C7455" s="67">
        <v>249.0598</v>
      </c>
      <c r="D7455" t="s">
        <v>65</v>
      </c>
      <c r="E7455" s="2" t="s">
        <v>59</v>
      </c>
      <c r="F7455" s="2" t="s">
        <v>70</v>
      </c>
      <c r="G7455" s="2"/>
      <c r="I7455" s="60">
        <f t="shared" si="467"/>
        <v>0</v>
      </c>
      <c r="J7455" s="60">
        <f>IF(OR(I7455="",I7456="",I7457=""),"",(AVERAGEIF(A7455:A$10000,A7455,I7455:I$10000)))</f>
        <v>0</v>
      </c>
      <c r="K7455" s="60"/>
      <c r="L7455" s="55" t="str">
        <f>IF(O7455="","",A7455)</f>
        <v/>
      </c>
      <c r="M7455" s="60" t="str">
        <f>IF(O7455="","",(VLOOKUP(A7455,A7455:E14439,5,FALSE)))</f>
        <v/>
      </c>
      <c r="N7455" s="55" t="str">
        <f t="shared" si="468"/>
        <v/>
      </c>
      <c r="O7455" s="55" t="str">
        <f t="shared" si="466"/>
        <v/>
      </c>
      <c r="P7455" s="104">
        <f t="shared" si="469"/>
        <v>18.699999999995498</v>
      </c>
      <c r="Q7455" s="58"/>
      <c r="R7455" s="58"/>
      <c r="S7455" s="102"/>
    </row>
    <row r="7456" spans="1:19" ht="12.5" customHeight="1" x14ac:dyDescent="0.35">
      <c r="A7456" s="60">
        <v>119</v>
      </c>
      <c r="B7456" s="60" t="s">
        <v>69</v>
      </c>
      <c r="C7456" s="68">
        <v>249.0796</v>
      </c>
      <c r="D7456" s="58" t="s">
        <v>65</v>
      </c>
      <c r="E7456" s="60" t="s">
        <v>59</v>
      </c>
      <c r="F7456" s="60" t="s">
        <v>70</v>
      </c>
      <c r="G7456" s="60"/>
      <c r="H7456" s="60"/>
      <c r="I7456" s="60">
        <f t="shared" si="467"/>
        <v>0</v>
      </c>
      <c r="J7456" s="60">
        <f>IF(OR(I7456="",I7457="",I7458=""),"",(AVERAGEIF(A7456:A$10000,A7456,I7456:I$10000)))</f>
        <v>0</v>
      </c>
      <c r="K7456" s="60"/>
      <c r="L7456" s="60" t="str">
        <f>IF(O7456="","",A7456)</f>
        <v/>
      </c>
      <c r="M7456" s="60" t="str">
        <f>IF(O7456="","",(VLOOKUP(A7456,A7456:E14440,5,FALSE)))</f>
        <v/>
      </c>
      <c r="N7456" s="60" t="str">
        <f t="shared" si="468"/>
        <v/>
      </c>
      <c r="O7456" s="60" t="str">
        <f t="shared" si="466"/>
        <v/>
      </c>
      <c r="P7456" s="103">
        <f t="shared" si="469"/>
        <v>19.800000000003593</v>
      </c>
      <c r="Q7456" s="58"/>
      <c r="R7456" s="58"/>
      <c r="S7456" s="102"/>
    </row>
    <row r="7457" spans="1:19" ht="12.5" customHeight="1" x14ac:dyDescent="0.35">
      <c r="A7457" s="2">
        <v>119</v>
      </c>
      <c r="B7457" s="2" t="s">
        <v>69</v>
      </c>
      <c r="C7457" s="67">
        <v>249.0967</v>
      </c>
      <c r="D7457" t="s">
        <v>65</v>
      </c>
      <c r="E7457" s="2" t="s">
        <v>59</v>
      </c>
      <c r="F7457" s="2" t="s">
        <v>70</v>
      </c>
      <c r="G7457" s="2"/>
      <c r="I7457" s="60">
        <f t="shared" si="467"/>
        <v>0</v>
      </c>
      <c r="J7457" s="60">
        <f>IF(OR(I7457="",I7458="",I7459=""),"",(AVERAGEIF(A7457:A$10000,A7457,I7457:I$10000)))</f>
        <v>0</v>
      </c>
      <c r="K7457" s="60"/>
      <c r="L7457" s="55" t="str">
        <f>IF(O7457="","",A7457)</f>
        <v/>
      </c>
      <c r="M7457" s="60" t="str">
        <f>IF(O7457="","",(VLOOKUP(A7457,A7457:E14441,5,FALSE)))</f>
        <v/>
      </c>
      <c r="N7457" s="55" t="str">
        <f t="shared" si="468"/>
        <v/>
      </c>
      <c r="O7457" s="55" t="str">
        <f t="shared" si="466"/>
        <v/>
      </c>
      <c r="P7457" s="104">
        <f t="shared" si="469"/>
        <v>17.099999999999227</v>
      </c>
      <c r="Q7457" s="58"/>
      <c r="R7457" s="58"/>
      <c r="S7457" s="102"/>
    </row>
    <row r="7458" spans="1:19" ht="12.5" customHeight="1" x14ac:dyDescent="0.35">
      <c r="A7458" s="60">
        <v>119</v>
      </c>
      <c r="B7458" s="60" t="s">
        <v>69</v>
      </c>
      <c r="C7458" s="68">
        <v>249.12049999999999</v>
      </c>
      <c r="D7458" s="58" t="s">
        <v>65</v>
      </c>
      <c r="E7458" s="60" t="s">
        <v>59</v>
      </c>
      <c r="F7458" s="60" t="s">
        <v>70</v>
      </c>
      <c r="G7458" s="60"/>
      <c r="H7458" s="60"/>
      <c r="I7458" s="60">
        <f t="shared" si="467"/>
        <v>0</v>
      </c>
      <c r="J7458" s="60">
        <f>IF(OR(I7458="",I7459="",I7460=""),"",(AVERAGEIF(A7458:A$10000,A7458,I7458:I$10000)))</f>
        <v>0</v>
      </c>
      <c r="K7458" s="60"/>
      <c r="L7458" s="60" t="str">
        <f>IF(O7458="","",A7458)</f>
        <v/>
      </c>
      <c r="M7458" s="60" t="str">
        <f>IF(O7458="","",(VLOOKUP(A7458,A7458:E14442,5,FALSE)))</f>
        <v/>
      </c>
      <c r="N7458" s="60" t="str">
        <f t="shared" si="468"/>
        <v/>
      </c>
      <c r="O7458" s="60" t="str">
        <f t="shared" si="466"/>
        <v/>
      </c>
      <c r="P7458" s="103">
        <f t="shared" si="469"/>
        <v>23.79999999999427</v>
      </c>
      <c r="Q7458" s="58"/>
      <c r="R7458" s="58"/>
      <c r="S7458" s="102"/>
    </row>
    <row r="7459" spans="1:19" ht="12.5" customHeight="1" x14ac:dyDescent="0.35">
      <c r="A7459" s="2">
        <v>119</v>
      </c>
      <c r="B7459" s="2" t="s">
        <v>69</v>
      </c>
      <c r="C7459" s="67">
        <v>249.13910000000001</v>
      </c>
      <c r="D7459" t="s">
        <v>65</v>
      </c>
      <c r="E7459" s="2" t="s">
        <v>59</v>
      </c>
      <c r="F7459" s="2" t="s">
        <v>70</v>
      </c>
      <c r="G7459" s="2"/>
      <c r="I7459" s="60">
        <f t="shared" si="467"/>
        <v>0</v>
      </c>
      <c r="J7459" s="60">
        <f>IF(OR(I7459="",I7460="",I7461=""),"",(AVERAGEIF(A7459:A$10000,A7459,I7459:I$10000)))</f>
        <v>0</v>
      </c>
      <c r="K7459" s="60"/>
      <c r="L7459" s="55" t="str">
        <f>IF(O7459="","",A7459)</f>
        <v/>
      </c>
      <c r="M7459" s="60" t="str">
        <f>IF(O7459="","",(VLOOKUP(A7459,A7459:E14443,5,FALSE)))</f>
        <v/>
      </c>
      <c r="N7459" s="55" t="str">
        <f t="shared" si="468"/>
        <v/>
      </c>
      <c r="O7459" s="55" t="str">
        <f t="shared" si="466"/>
        <v/>
      </c>
      <c r="P7459" s="104">
        <f t="shared" si="469"/>
        <v>18.6000000000206</v>
      </c>
      <c r="Q7459" s="58"/>
      <c r="R7459" s="58"/>
      <c r="S7459" s="102"/>
    </row>
    <row r="7460" spans="1:19" ht="12.5" customHeight="1" x14ac:dyDescent="0.35">
      <c r="A7460" s="60">
        <v>119</v>
      </c>
      <c r="B7460" s="60" t="s">
        <v>69</v>
      </c>
      <c r="C7460" s="68">
        <v>249.15610000000001</v>
      </c>
      <c r="D7460" s="58" t="s">
        <v>65</v>
      </c>
      <c r="E7460" s="60" t="s">
        <v>59</v>
      </c>
      <c r="F7460" s="60" t="s">
        <v>70</v>
      </c>
      <c r="G7460" s="60"/>
      <c r="H7460" s="60"/>
      <c r="I7460" s="60">
        <f t="shared" si="467"/>
        <v>0</v>
      </c>
      <c r="J7460" s="60">
        <f>IF(OR(I7460="",I7461="",I7462=""),"",(AVERAGEIF(A7460:A$10000,A7460,I7460:I$10000)))</f>
        <v>0</v>
      </c>
      <c r="K7460" s="60"/>
      <c r="L7460" s="60" t="str">
        <f>IF(O7460="","",A7460)</f>
        <v/>
      </c>
      <c r="M7460" s="60" t="str">
        <f>IF(O7460="","",(VLOOKUP(A7460,A7460:E14444,5,FALSE)))</f>
        <v/>
      </c>
      <c r="N7460" s="60" t="str">
        <f t="shared" si="468"/>
        <v/>
      </c>
      <c r="O7460" s="60" t="str">
        <f t="shared" si="466"/>
        <v/>
      </c>
      <c r="P7460" s="103">
        <f t="shared" si="469"/>
        <v>16.999999999995907</v>
      </c>
      <c r="Q7460" s="58"/>
      <c r="R7460" s="58"/>
      <c r="S7460" s="102"/>
    </row>
    <row r="7461" spans="1:19" ht="12.5" customHeight="1" x14ac:dyDescent="0.35">
      <c r="A7461" s="2">
        <v>119</v>
      </c>
      <c r="B7461" s="2" t="s">
        <v>69</v>
      </c>
      <c r="C7461" s="67">
        <v>249.18029999999999</v>
      </c>
      <c r="D7461" t="s">
        <v>65</v>
      </c>
      <c r="E7461" s="2" t="s">
        <v>59</v>
      </c>
      <c r="F7461" s="2" t="s">
        <v>70</v>
      </c>
      <c r="G7461" s="2"/>
      <c r="I7461" s="60">
        <f t="shared" si="467"/>
        <v>0</v>
      </c>
      <c r="J7461" s="60">
        <f>IF(OR(I7461="",I7462="",I7463=""),"",(AVERAGEIF(A7461:A$10000,A7461,I7461:I$10000)))</f>
        <v>0</v>
      </c>
      <c r="K7461" s="60"/>
      <c r="L7461" s="55" t="str">
        <f>IF(O7461="","",A7461)</f>
        <v/>
      </c>
      <c r="M7461" s="60" t="str">
        <f>IF(O7461="","",(VLOOKUP(A7461,A7461:E14445,5,FALSE)))</f>
        <v/>
      </c>
      <c r="N7461" s="55" t="str">
        <f t="shared" si="468"/>
        <v/>
      </c>
      <c r="O7461" s="55" t="str">
        <f t="shared" si="466"/>
        <v/>
      </c>
      <c r="P7461" s="104">
        <f t="shared" si="469"/>
        <v>24.199999999979127</v>
      </c>
      <c r="Q7461" s="58"/>
      <c r="R7461" s="58"/>
      <c r="S7461" s="102"/>
    </row>
    <row r="7462" spans="1:19" ht="12.5" customHeight="1" x14ac:dyDescent="0.35">
      <c r="A7462" s="60">
        <v>119</v>
      </c>
      <c r="B7462" s="60" t="s">
        <v>69</v>
      </c>
      <c r="C7462" s="68">
        <v>249.20259999999999</v>
      </c>
      <c r="D7462" s="58" t="s">
        <v>65</v>
      </c>
      <c r="E7462" s="60" t="s">
        <v>59</v>
      </c>
      <c r="F7462" s="60" t="s">
        <v>70</v>
      </c>
      <c r="G7462" s="60"/>
      <c r="H7462" s="60"/>
      <c r="I7462" s="60">
        <f t="shared" si="467"/>
        <v>0</v>
      </c>
      <c r="J7462" s="60">
        <f>IF(OR(I7462="",I7463="",I7464=""),"",(AVERAGEIF(A7462:A$10000,A7462,I7462:I$10000)))</f>
        <v>0</v>
      </c>
      <c r="K7462" s="60"/>
      <c r="L7462" s="60" t="str">
        <f>IF(O7462="","",A7462)</f>
        <v/>
      </c>
      <c r="M7462" s="60" t="str">
        <f>IF(O7462="","",(VLOOKUP(A7462,A7462:E14446,5,FALSE)))</f>
        <v/>
      </c>
      <c r="N7462" s="60" t="str">
        <f t="shared" si="468"/>
        <v/>
      </c>
      <c r="O7462" s="60" t="str">
        <f t="shared" si="466"/>
        <v/>
      </c>
      <c r="P7462" s="103">
        <f t="shared" si="469"/>
        <v>22.300000000001319</v>
      </c>
      <c r="Q7462" s="58"/>
      <c r="R7462" s="58"/>
      <c r="S7462" s="102"/>
    </row>
    <row r="7463" spans="1:19" ht="12.5" customHeight="1" x14ac:dyDescent="0.35">
      <c r="A7463" s="2">
        <v>119</v>
      </c>
      <c r="B7463" s="2" t="s">
        <v>69</v>
      </c>
      <c r="C7463" s="67">
        <v>249.2174</v>
      </c>
      <c r="D7463" t="s">
        <v>65</v>
      </c>
      <c r="E7463" s="2" t="s">
        <v>59</v>
      </c>
      <c r="F7463" s="2" t="s">
        <v>70</v>
      </c>
      <c r="G7463" s="2"/>
      <c r="I7463" s="60">
        <f t="shared" si="467"/>
        <v>0</v>
      </c>
      <c r="J7463" s="60">
        <f>IF(OR(I7463="",I7464="",I7465=""),"",(AVERAGEIF(A7463:A$10000,A7463,I7463:I$10000)))</f>
        <v>0</v>
      </c>
      <c r="K7463" s="60"/>
      <c r="L7463" s="55" t="str">
        <f>IF(O7463="","",A7463)</f>
        <v/>
      </c>
      <c r="M7463" s="60" t="str">
        <f>IF(O7463="","",(VLOOKUP(A7463,A7463:E14447,5,FALSE)))</f>
        <v/>
      </c>
      <c r="N7463" s="55" t="str">
        <f t="shared" si="468"/>
        <v/>
      </c>
      <c r="O7463" s="55" t="str">
        <f t="shared" si="466"/>
        <v/>
      </c>
      <c r="P7463" s="104">
        <f t="shared" si="469"/>
        <v>14.80000000000814</v>
      </c>
      <c r="Q7463" s="58"/>
      <c r="R7463" s="58"/>
      <c r="S7463" s="102"/>
    </row>
    <row r="7464" spans="1:19" ht="12.5" customHeight="1" x14ac:dyDescent="0.35">
      <c r="A7464" s="60">
        <v>119</v>
      </c>
      <c r="B7464" s="60" t="s">
        <v>69</v>
      </c>
      <c r="C7464" s="68">
        <v>249.23580000000001</v>
      </c>
      <c r="D7464" s="58" t="s">
        <v>65</v>
      </c>
      <c r="E7464" s="60" t="s">
        <v>59</v>
      </c>
      <c r="F7464" s="60" t="s">
        <v>70</v>
      </c>
      <c r="G7464" s="60"/>
      <c r="H7464" s="60"/>
      <c r="I7464" s="60">
        <f t="shared" si="467"/>
        <v>0</v>
      </c>
      <c r="J7464" s="60">
        <f>IF(OR(I7464="",I7465="",I7466=""),"",(AVERAGEIF(A7464:A$10000,A7464,I7464:I$10000)))</f>
        <v>0</v>
      </c>
      <c r="K7464" s="60"/>
      <c r="L7464" s="60" t="str">
        <f>IF(O7464="","",A7464)</f>
        <v/>
      </c>
      <c r="M7464" s="60" t="str">
        <f>IF(O7464="","",(VLOOKUP(A7464,A7464:E14448,5,FALSE)))</f>
        <v/>
      </c>
      <c r="N7464" s="60" t="str">
        <f t="shared" si="468"/>
        <v/>
      </c>
      <c r="O7464" s="60" t="str">
        <f t="shared" si="466"/>
        <v/>
      </c>
      <c r="P7464" s="103">
        <f t="shared" si="469"/>
        <v>18.400000000013961</v>
      </c>
      <c r="Q7464" s="58"/>
      <c r="R7464" s="58"/>
      <c r="S7464" s="102"/>
    </row>
    <row r="7465" spans="1:19" ht="12.5" customHeight="1" x14ac:dyDescent="0.35">
      <c r="A7465" s="2">
        <v>119</v>
      </c>
      <c r="B7465" s="2" t="s">
        <v>69</v>
      </c>
      <c r="C7465" s="67">
        <v>249.25489999999999</v>
      </c>
      <c r="D7465" t="s">
        <v>65</v>
      </c>
      <c r="E7465" s="2" t="s">
        <v>59</v>
      </c>
      <c r="F7465" s="2" t="s">
        <v>70</v>
      </c>
      <c r="G7465" s="2"/>
      <c r="I7465" s="60">
        <f t="shared" si="467"/>
        <v>0</v>
      </c>
      <c r="J7465" s="60">
        <f>IF(OR(I7465="",I7466="",I7467=""),"",(AVERAGEIF(A7465:A$10000,A7465,I7465:I$10000)))</f>
        <v>0</v>
      </c>
      <c r="K7465" s="60"/>
      <c r="L7465" s="55" t="str">
        <f>IF(O7465="","",A7465)</f>
        <v/>
      </c>
      <c r="M7465" s="60" t="str">
        <f>IF(O7465="","",(VLOOKUP(A7465,A7465:E14449,5,FALSE)))</f>
        <v/>
      </c>
      <c r="N7465" s="55" t="str">
        <f t="shared" si="468"/>
        <v/>
      </c>
      <c r="O7465" s="55" t="str">
        <f t="shared" si="466"/>
        <v/>
      </c>
      <c r="P7465" s="104">
        <f t="shared" si="469"/>
        <v>19.099999999980355</v>
      </c>
      <c r="Q7465" s="58"/>
      <c r="R7465" s="58"/>
      <c r="S7465" s="102"/>
    </row>
    <row r="7466" spans="1:19" ht="12.5" customHeight="1" x14ac:dyDescent="0.35">
      <c r="A7466" s="60">
        <v>119</v>
      </c>
      <c r="B7466" s="60" t="s">
        <v>69</v>
      </c>
      <c r="C7466" s="68">
        <v>249.27119999999999</v>
      </c>
      <c r="D7466" s="58" t="s">
        <v>65</v>
      </c>
      <c r="E7466" s="60" t="s">
        <v>59</v>
      </c>
      <c r="F7466" s="60" t="s">
        <v>70</v>
      </c>
      <c r="G7466" s="60"/>
      <c r="H7466" s="60"/>
      <c r="I7466" s="60">
        <f t="shared" si="467"/>
        <v>0</v>
      </c>
      <c r="J7466" s="60">
        <f>IF(OR(I7466="",I7467="",I7468=""),"",(AVERAGEIF(A7466:A$10000,A7466,I7466:I$10000)))</f>
        <v>0</v>
      </c>
      <c r="K7466" s="60"/>
      <c r="L7466" s="60" t="str">
        <f>IF(O7466="","",A7466)</f>
        <v/>
      </c>
      <c r="M7466" s="60" t="str">
        <f>IF(O7466="","",(VLOOKUP(A7466,A7466:E14450,5,FALSE)))</f>
        <v/>
      </c>
      <c r="N7466" s="60" t="str">
        <f t="shared" si="468"/>
        <v/>
      </c>
      <c r="O7466" s="60" t="str">
        <f t="shared" si="466"/>
        <v/>
      </c>
      <c r="P7466" s="103">
        <f t="shared" si="469"/>
        <v>16.300000000001091</v>
      </c>
      <c r="Q7466" s="58"/>
      <c r="R7466" s="58"/>
      <c r="S7466" s="102"/>
    </row>
    <row r="7467" spans="1:19" ht="12.5" customHeight="1" x14ac:dyDescent="0.35">
      <c r="A7467" s="2">
        <v>119</v>
      </c>
      <c r="B7467" s="2" t="s">
        <v>69</v>
      </c>
      <c r="C7467" s="67">
        <v>249.2877</v>
      </c>
      <c r="D7467" t="s">
        <v>65</v>
      </c>
      <c r="E7467" s="2" t="s">
        <v>59</v>
      </c>
      <c r="F7467" s="2" t="s">
        <v>70</v>
      </c>
      <c r="G7467" s="2"/>
      <c r="I7467" s="60">
        <f t="shared" si="467"/>
        <v>0</v>
      </c>
      <c r="J7467" s="60">
        <f>IF(OR(I7467="",I7468="",I7469=""),"",(AVERAGEIF(A7467:A$10000,A7467,I7467:I$10000)))</f>
        <v>0</v>
      </c>
      <c r="K7467" s="60"/>
      <c r="L7467" s="55" t="str">
        <f>IF(O7467="","",A7467)</f>
        <v/>
      </c>
      <c r="M7467" s="60" t="str">
        <f>IF(O7467="","",(VLOOKUP(A7467,A7467:E14451,5,FALSE)))</f>
        <v/>
      </c>
      <c r="N7467" s="55" t="str">
        <f t="shared" si="468"/>
        <v/>
      </c>
      <c r="O7467" s="55" t="str">
        <f t="shared" si="466"/>
        <v/>
      </c>
      <c r="P7467" s="104">
        <f t="shared" si="469"/>
        <v>16.500000000007731</v>
      </c>
      <c r="Q7467" s="58"/>
      <c r="R7467" s="58"/>
      <c r="S7467" s="102"/>
    </row>
    <row r="7468" spans="1:19" ht="12.5" customHeight="1" x14ac:dyDescent="0.35">
      <c r="A7468" s="60">
        <v>119</v>
      </c>
      <c r="B7468" s="60" t="s">
        <v>69</v>
      </c>
      <c r="C7468" s="68">
        <v>249.304</v>
      </c>
      <c r="D7468" s="58" t="s">
        <v>65</v>
      </c>
      <c r="E7468" s="60" t="s">
        <v>59</v>
      </c>
      <c r="F7468" s="60" t="s">
        <v>70</v>
      </c>
      <c r="G7468" s="60"/>
      <c r="H7468" s="60"/>
      <c r="I7468" s="60">
        <f t="shared" si="467"/>
        <v>0</v>
      </c>
      <c r="J7468" s="60">
        <f>IF(OR(I7468="",I7469="",I7470=""),"",(AVERAGEIF(A7468:A$10000,A7468,I7468:I$10000)))</f>
        <v>0</v>
      </c>
      <c r="K7468" s="60"/>
      <c r="L7468" s="60" t="str">
        <f>IF(O7468="","",A7468)</f>
        <v/>
      </c>
      <c r="M7468" s="60" t="str">
        <f>IF(O7468="","",(VLOOKUP(A7468,A7468:E14452,5,FALSE)))</f>
        <v/>
      </c>
      <c r="N7468" s="60" t="str">
        <f t="shared" si="468"/>
        <v/>
      </c>
      <c r="O7468" s="60" t="str">
        <f t="shared" si="466"/>
        <v/>
      </c>
      <c r="P7468" s="103">
        <f t="shared" si="469"/>
        <v>16.300000000001091</v>
      </c>
      <c r="Q7468" s="58"/>
      <c r="R7468" s="58"/>
      <c r="S7468" s="102"/>
    </row>
    <row r="7469" spans="1:19" ht="12.5" customHeight="1" x14ac:dyDescent="0.35">
      <c r="A7469" s="2">
        <v>119</v>
      </c>
      <c r="B7469" s="2" t="s">
        <v>69</v>
      </c>
      <c r="C7469" s="67">
        <v>249.3304</v>
      </c>
      <c r="D7469" t="s">
        <v>65</v>
      </c>
      <c r="E7469" s="2" t="s">
        <v>59</v>
      </c>
      <c r="F7469" s="2" t="s">
        <v>70</v>
      </c>
      <c r="G7469" s="2"/>
      <c r="I7469" s="60">
        <f t="shared" si="467"/>
        <v>0</v>
      </c>
      <c r="J7469" s="60">
        <f>IF(OR(I7469="",I7470="",I7471=""),"",(AVERAGEIF(A7469:A$10000,A7469,I7469:I$10000)))</f>
        <v>0</v>
      </c>
      <c r="K7469" s="60"/>
      <c r="L7469" s="55" t="str">
        <f>IF(O7469="","",A7469)</f>
        <v/>
      </c>
      <c r="M7469" s="60" t="str">
        <f>IF(O7469="","",(VLOOKUP(A7469,A7469:E14453,5,FALSE)))</f>
        <v/>
      </c>
      <c r="N7469" s="55" t="str">
        <f t="shared" si="468"/>
        <v/>
      </c>
      <c r="O7469" s="55" t="str">
        <f t="shared" si="466"/>
        <v/>
      </c>
      <c r="P7469" s="104">
        <f t="shared" si="469"/>
        <v>26.399999999995316</v>
      </c>
      <c r="Q7469" s="58"/>
      <c r="R7469" s="58"/>
      <c r="S7469" s="102"/>
    </row>
    <row r="7470" spans="1:19" ht="12.5" customHeight="1" x14ac:dyDescent="0.35">
      <c r="A7470" s="60">
        <v>119</v>
      </c>
      <c r="B7470" s="60" t="s">
        <v>69</v>
      </c>
      <c r="C7470" s="68">
        <v>249.3475</v>
      </c>
      <c r="D7470" s="58" t="s">
        <v>65</v>
      </c>
      <c r="E7470" s="60" t="s">
        <v>59</v>
      </c>
      <c r="F7470" s="60" t="s">
        <v>70</v>
      </c>
      <c r="G7470" s="60"/>
      <c r="H7470" s="60"/>
      <c r="I7470" s="60">
        <f t="shared" si="467"/>
        <v>0</v>
      </c>
      <c r="J7470" s="60">
        <f>IF(OR(I7470="",I7471="",I7472=""),"",(AVERAGEIF(A7470:A$10000,A7470,I7470:I$10000)))</f>
        <v>0</v>
      </c>
      <c r="K7470" s="60"/>
      <c r="L7470" s="60" t="str">
        <f>IF(O7470="","",A7470)</f>
        <v/>
      </c>
      <c r="M7470" s="60" t="str">
        <f>IF(O7470="","",(VLOOKUP(A7470,A7470:E14454,5,FALSE)))</f>
        <v/>
      </c>
      <c r="N7470" s="60" t="str">
        <f t="shared" si="468"/>
        <v/>
      </c>
      <c r="O7470" s="60" t="str">
        <f t="shared" si="466"/>
        <v/>
      </c>
      <c r="P7470" s="103">
        <f t="shared" si="469"/>
        <v>17.099999999999227</v>
      </c>
      <c r="Q7470" s="58"/>
      <c r="R7470" s="58"/>
      <c r="S7470" s="102"/>
    </row>
    <row r="7471" spans="1:19" ht="12.5" customHeight="1" x14ac:dyDescent="0.35">
      <c r="A7471" s="2">
        <v>119</v>
      </c>
      <c r="B7471" s="2" t="s">
        <v>69</v>
      </c>
      <c r="C7471" s="67">
        <v>249.3646</v>
      </c>
      <c r="D7471" t="s">
        <v>65</v>
      </c>
      <c r="E7471" s="2" t="s">
        <v>59</v>
      </c>
      <c r="F7471" s="2" t="s">
        <v>70</v>
      </c>
      <c r="G7471" s="2"/>
      <c r="I7471" s="60">
        <f t="shared" si="467"/>
        <v>0</v>
      </c>
      <c r="J7471" s="60">
        <f>IF(OR(I7471="",I7472="",I7473=""),"",(AVERAGEIF(A7471:A$10000,A7471,I7471:I$10000)))</f>
        <v>0</v>
      </c>
      <c r="K7471" s="60"/>
      <c r="L7471" s="55" t="str">
        <f>IF(O7471="","",A7471)</f>
        <v/>
      </c>
      <c r="M7471" s="60" t="str">
        <f>IF(O7471="","",(VLOOKUP(A7471,A7471:E14455,5,FALSE)))</f>
        <v/>
      </c>
      <c r="N7471" s="55" t="str">
        <f t="shared" si="468"/>
        <v/>
      </c>
      <c r="O7471" s="55" t="str">
        <f t="shared" si="466"/>
        <v/>
      </c>
      <c r="P7471" s="104">
        <f t="shared" si="469"/>
        <v>17.099999999999227</v>
      </c>
      <c r="Q7471" s="58"/>
      <c r="R7471" s="58"/>
      <c r="S7471" s="102"/>
    </row>
    <row r="7472" spans="1:19" ht="12.5" customHeight="1" x14ac:dyDescent="0.35">
      <c r="A7472" s="60">
        <v>119</v>
      </c>
      <c r="B7472" s="60" t="s">
        <v>69</v>
      </c>
      <c r="C7472" s="68">
        <v>249.3819</v>
      </c>
      <c r="D7472" s="58" t="s">
        <v>65</v>
      </c>
      <c r="E7472" s="60" t="s">
        <v>59</v>
      </c>
      <c r="F7472" s="60" t="s">
        <v>70</v>
      </c>
      <c r="G7472" s="60"/>
      <c r="H7472" s="60"/>
      <c r="I7472" s="60">
        <f t="shared" si="467"/>
        <v>0</v>
      </c>
      <c r="J7472" s="60">
        <f>IF(OR(I7472="",I7473="",I7474=""),"",(AVERAGEIF(A7472:A$10000,A7472,I7472:I$10000)))</f>
        <v>0</v>
      </c>
      <c r="K7472" s="60"/>
      <c r="L7472" s="60" t="str">
        <f>IF(O7472="","",A7472)</f>
        <v/>
      </c>
      <c r="M7472" s="60" t="str">
        <f>IF(O7472="","",(VLOOKUP(A7472,A7472:E14456,5,FALSE)))</f>
        <v/>
      </c>
      <c r="N7472" s="60" t="str">
        <f t="shared" si="468"/>
        <v/>
      </c>
      <c r="O7472" s="60" t="str">
        <f t="shared" si="466"/>
        <v/>
      </c>
      <c r="P7472" s="103">
        <f t="shared" si="469"/>
        <v>17.300000000005866</v>
      </c>
      <c r="Q7472" s="58"/>
      <c r="R7472" s="58"/>
      <c r="S7472" s="102"/>
    </row>
    <row r="7473" spans="1:19" ht="12.5" customHeight="1" x14ac:dyDescent="0.35">
      <c r="A7473" s="2">
        <v>119</v>
      </c>
      <c r="B7473" s="2" t="s">
        <v>69</v>
      </c>
      <c r="C7473" s="67">
        <v>249.3981</v>
      </c>
      <c r="D7473" t="s">
        <v>65</v>
      </c>
      <c r="E7473" s="2" t="s">
        <v>59</v>
      </c>
      <c r="F7473" s="2" t="s">
        <v>70</v>
      </c>
      <c r="G7473" s="2"/>
      <c r="I7473" s="60">
        <f t="shared" si="467"/>
        <v>0</v>
      </c>
      <c r="J7473" s="60">
        <f>IF(OR(I7473="",I7474="",I7475=""),"",(AVERAGEIF(A7473:A$10000,A7473,I7473:I$10000)))</f>
        <v>0</v>
      </c>
      <c r="K7473" s="60"/>
      <c r="L7473" s="55" t="str">
        <f>IF(O7473="","",A7473)</f>
        <v/>
      </c>
      <c r="M7473" s="60" t="str">
        <f>IF(O7473="","",(VLOOKUP(A7473,A7473:E14457,5,FALSE)))</f>
        <v/>
      </c>
      <c r="N7473" s="55" t="str">
        <f t="shared" si="468"/>
        <v/>
      </c>
      <c r="O7473" s="55" t="str">
        <f t="shared" si="466"/>
        <v/>
      </c>
      <c r="P7473" s="104">
        <f t="shared" si="469"/>
        <v>16.199999999997772</v>
      </c>
      <c r="Q7473" s="58"/>
      <c r="R7473" s="58"/>
      <c r="S7473" s="102"/>
    </row>
    <row r="7474" spans="1:19" ht="12.5" customHeight="1" x14ac:dyDescent="0.35">
      <c r="A7474" s="60">
        <v>119</v>
      </c>
      <c r="B7474" s="60" t="s">
        <v>69</v>
      </c>
      <c r="C7474" s="68">
        <v>249.41460000000001</v>
      </c>
      <c r="D7474" s="58" t="s">
        <v>65</v>
      </c>
      <c r="E7474" s="60" t="s">
        <v>59</v>
      </c>
      <c r="F7474" s="60" t="s">
        <v>70</v>
      </c>
      <c r="G7474" s="60"/>
      <c r="H7474" s="60"/>
      <c r="I7474" s="60">
        <f t="shared" si="467"/>
        <v>0</v>
      </c>
      <c r="J7474" s="60">
        <f>IF(OR(I7474="",I7475="",I7476=""),"",(AVERAGEIF(A7474:A$10000,A7474,I7474:I$10000)))</f>
        <v>0</v>
      </c>
      <c r="K7474" s="60"/>
      <c r="L7474" s="60" t="str">
        <f>IF(O7474="","",A7474)</f>
        <v/>
      </c>
      <c r="M7474" s="60" t="str">
        <f>IF(O7474="","",(VLOOKUP(A7474,A7474:E14458,5,FALSE)))</f>
        <v/>
      </c>
      <c r="N7474" s="60" t="str">
        <f t="shared" si="468"/>
        <v/>
      </c>
      <c r="O7474" s="60" t="str">
        <f t="shared" si="466"/>
        <v/>
      </c>
      <c r="P7474" s="103">
        <f t="shared" si="469"/>
        <v>16.500000000007731</v>
      </c>
      <c r="Q7474" s="58"/>
      <c r="R7474" s="58"/>
      <c r="S7474" s="102"/>
    </row>
    <row r="7475" spans="1:19" ht="12.5" customHeight="1" x14ac:dyDescent="0.35">
      <c r="A7475" s="2">
        <v>119</v>
      </c>
      <c r="B7475" s="2" t="s">
        <v>69</v>
      </c>
      <c r="C7475" s="67">
        <v>249.43129999999999</v>
      </c>
      <c r="D7475" t="s">
        <v>65</v>
      </c>
      <c r="E7475" s="2" t="s">
        <v>59</v>
      </c>
      <c r="F7475" s="2" t="s">
        <v>70</v>
      </c>
      <c r="G7475" s="2"/>
      <c r="I7475" s="60">
        <f t="shared" si="467"/>
        <v>0</v>
      </c>
      <c r="J7475" s="60">
        <f>IF(OR(I7475="",I7476="",I7477=""),"",(AVERAGEIF(A7475:A$10000,A7475,I7475:I$10000)))</f>
        <v>0</v>
      </c>
      <c r="K7475" s="60"/>
      <c r="L7475" s="55" t="str">
        <f>IF(O7475="","",A7475)</f>
        <v/>
      </c>
      <c r="M7475" s="60" t="str">
        <f>IF(O7475="","",(VLOOKUP(A7475,A7475:E14459,5,FALSE)))</f>
        <v/>
      </c>
      <c r="N7475" s="55" t="str">
        <f t="shared" si="468"/>
        <v/>
      </c>
      <c r="O7475" s="55" t="str">
        <f t="shared" si="466"/>
        <v/>
      </c>
      <c r="P7475" s="104">
        <f t="shared" si="469"/>
        <v>16.699999999985948</v>
      </c>
      <c r="Q7475" s="58"/>
      <c r="R7475" s="58"/>
      <c r="S7475" s="102"/>
    </row>
    <row r="7476" spans="1:19" ht="12.5" customHeight="1" x14ac:dyDescent="0.35">
      <c r="A7476" s="60">
        <v>119</v>
      </c>
      <c r="B7476" s="60" t="s">
        <v>69</v>
      </c>
      <c r="C7476" s="68">
        <v>249.44800000000001</v>
      </c>
      <c r="D7476" s="58" t="s">
        <v>65</v>
      </c>
      <c r="E7476" s="60" t="s">
        <v>59</v>
      </c>
      <c r="F7476" s="60" t="s">
        <v>70</v>
      </c>
      <c r="G7476" s="60"/>
      <c r="H7476" s="60"/>
      <c r="I7476" s="60">
        <f t="shared" si="467"/>
        <v>0</v>
      </c>
      <c r="J7476" s="60">
        <f>IF(OR(I7476="",I7477="",I7478=""),"",(AVERAGEIF(A7476:A$10000,A7476,I7476:I$10000)))</f>
        <v>0</v>
      </c>
      <c r="K7476" s="60"/>
      <c r="L7476" s="60" t="str">
        <f>IF(O7476="","",A7476)</f>
        <v/>
      </c>
      <c r="M7476" s="60" t="str">
        <f>IF(O7476="","",(VLOOKUP(A7476,A7476:E14460,5,FALSE)))</f>
        <v/>
      </c>
      <c r="N7476" s="60" t="str">
        <f t="shared" si="468"/>
        <v/>
      </c>
      <c r="O7476" s="60" t="str">
        <f t="shared" si="466"/>
        <v/>
      </c>
      <c r="P7476" s="103">
        <f t="shared" si="469"/>
        <v>16.70000000001437</v>
      </c>
      <c r="Q7476" s="58"/>
      <c r="R7476" s="58"/>
      <c r="S7476" s="102"/>
    </row>
    <row r="7477" spans="1:19" ht="12.5" customHeight="1" x14ac:dyDescent="0.35">
      <c r="A7477" s="2">
        <v>119</v>
      </c>
      <c r="B7477" s="2" t="s">
        <v>69</v>
      </c>
      <c r="C7477" s="67">
        <v>249.4658</v>
      </c>
      <c r="D7477" t="s">
        <v>65</v>
      </c>
      <c r="E7477" s="2" t="s">
        <v>59</v>
      </c>
      <c r="F7477" s="2" t="s">
        <v>70</v>
      </c>
      <c r="G7477" s="2"/>
      <c r="I7477" s="60">
        <f t="shared" si="467"/>
        <v>0</v>
      </c>
      <c r="J7477" s="60">
        <f>IF(OR(I7477="",I7478="",I7479=""),"",(AVERAGEIF(A7477:A$10000,A7477,I7477:I$10000)))</f>
        <v>0</v>
      </c>
      <c r="K7477" s="60"/>
      <c r="L7477" s="55" t="str">
        <f>IF(O7477="","",A7477)</f>
        <v/>
      </c>
      <c r="M7477" s="60" t="str">
        <f>IF(O7477="","",(VLOOKUP(A7477,A7477:E14461,5,FALSE)))</f>
        <v/>
      </c>
      <c r="N7477" s="55" t="str">
        <f t="shared" si="468"/>
        <v/>
      </c>
      <c r="O7477" s="55" t="str">
        <f t="shared" si="466"/>
        <v/>
      </c>
      <c r="P7477" s="104">
        <f t="shared" si="469"/>
        <v>17.799999999994043</v>
      </c>
      <c r="Q7477" s="58"/>
      <c r="R7477" s="58"/>
      <c r="S7477" s="102"/>
    </row>
    <row r="7478" spans="1:19" ht="12.5" customHeight="1" x14ac:dyDescent="0.35">
      <c r="A7478" s="60">
        <v>119</v>
      </c>
      <c r="B7478" s="60" t="s">
        <v>69</v>
      </c>
      <c r="C7478" s="68">
        <v>249.48339999999999</v>
      </c>
      <c r="D7478" s="58" t="s">
        <v>65</v>
      </c>
      <c r="E7478" s="60" t="s">
        <v>59</v>
      </c>
      <c r="F7478" s="60" t="s">
        <v>70</v>
      </c>
      <c r="G7478" s="60"/>
      <c r="H7478" s="60"/>
      <c r="I7478" s="60">
        <f t="shared" si="467"/>
        <v>0</v>
      </c>
      <c r="J7478" s="60">
        <f>IF(OR(I7478="",I7479="",I7480=""),"",(AVERAGEIF(A7478:A$10000,A7478,I7478:I$10000)))</f>
        <v>0</v>
      </c>
      <c r="K7478" s="60"/>
      <c r="L7478" s="60" t="str">
        <f>IF(O7478="","",A7478)</f>
        <v/>
      </c>
      <c r="M7478" s="60" t="str">
        <f>IF(O7478="","",(VLOOKUP(A7478,A7478:E14462,5,FALSE)))</f>
        <v/>
      </c>
      <c r="N7478" s="60" t="str">
        <f t="shared" si="468"/>
        <v/>
      </c>
      <c r="O7478" s="60" t="str">
        <f t="shared" si="466"/>
        <v/>
      </c>
      <c r="P7478" s="103">
        <f t="shared" si="469"/>
        <v>17.599999999987403</v>
      </c>
      <c r="Q7478" s="58"/>
      <c r="R7478" s="58"/>
      <c r="S7478" s="102"/>
    </row>
    <row r="7479" spans="1:19" ht="12.5" customHeight="1" x14ac:dyDescent="0.35">
      <c r="A7479" s="2">
        <v>119</v>
      </c>
      <c r="B7479" s="2" t="s">
        <v>69</v>
      </c>
      <c r="C7479" s="67">
        <v>249.49860000000001</v>
      </c>
      <c r="D7479" t="s">
        <v>65</v>
      </c>
      <c r="E7479" s="2" t="s">
        <v>59</v>
      </c>
      <c r="F7479" s="2" t="s">
        <v>70</v>
      </c>
      <c r="G7479" s="2"/>
      <c r="I7479" s="60">
        <f t="shared" si="467"/>
        <v>0</v>
      </c>
      <c r="J7479" s="60">
        <f>IF(OR(I7479="",I7480="",I7481=""),"",(AVERAGEIF(A7479:A$10000,A7479,I7479:I$10000)))</f>
        <v>0</v>
      </c>
      <c r="K7479" s="60"/>
      <c r="L7479" s="55" t="str">
        <f>IF(O7479="","",A7479)</f>
        <v/>
      </c>
      <c r="M7479" s="60" t="str">
        <f>IF(O7479="","",(VLOOKUP(A7479,A7479:E14463,5,FALSE)))</f>
        <v/>
      </c>
      <c r="N7479" s="55" t="str">
        <f t="shared" si="468"/>
        <v/>
      </c>
      <c r="O7479" s="55" t="str">
        <f t="shared" si="466"/>
        <v/>
      </c>
      <c r="P7479" s="104">
        <f t="shared" si="469"/>
        <v>15.200000000021419</v>
      </c>
      <c r="Q7479" s="58"/>
      <c r="R7479" s="58"/>
      <c r="S7479" s="102"/>
    </row>
    <row r="7480" spans="1:19" ht="12.5" customHeight="1" x14ac:dyDescent="0.35">
      <c r="A7480" s="60">
        <v>119</v>
      </c>
      <c r="B7480" s="60" t="s">
        <v>69</v>
      </c>
      <c r="C7480" s="68">
        <v>249.5154</v>
      </c>
      <c r="D7480" s="58" t="s">
        <v>65</v>
      </c>
      <c r="E7480" s="60" t="s">
        <v>59</v>
      </c>
      <c r="F7480" s="60" t="s">
        <v>70</v>
      </c>
      <c r="G7480" s="60"/>
      <c r="H7480" s="60"/>
      <c r="I7480" s="60">
        <f t="shared" si="467"/>
        <v>0</v>
      </c>
      <c r="J7480" s="60">
        <f>IF(OR(I7480="",I7481="",I7482=""),"",(AVERAGEIF(A7480:A$10000,A7480,I7480:I$10000)))</f>
        <v>0</v>
      </c>
      <c r="K7480" s="60"/>
      <c r="L7480" s="60" t="str">
        <f>IF(O7480="","",A7480)</f>
        <v/>
      </c>
      <c r="M7480" s="60" t="str">
        <f>IF(O7480="","",(VLOOKUP(A7480,A7480:E14464,5,FALSE)))</f>
        <v/>
      </c>
      <c r="N7480" s="60" t="str">
        <f t="shared" si="468"/>
        <v/>
      </c>
      <c r="O7480" s="60" t="str">
        <f t="shared" si="466"/>
        <v/>
      </c>
      <c r="P7480" s="103">
        <f t="shared" si="469"/>
        <v>16.799999999989268</v>
      </c>
      <c r="Q7480" s="58"/>
      <c r="R7480" s="58"/>
      <c r="S7480" s="102"/>
    </row>
    <row r="7481" spans="1:19" ht="12.5" customHeight="1" x14ac:dyDescent="0.35">
      <c r="A7481" s="2">
        <v>119</v>
      </c>
      <c r="B7481" s="2" t="s">
        <v>69</v>
      </c>
      <c r="C7481" s="67">
        <v>249.54320000000001</v>
      </c>
      <c r="D7481" t="s">
        <v>65</v>
      </c>
      <c r="E7481" s="2" t="s">
        <v>59</v>
      </c>
      <c r="F7481" s="2" t="s">
        <v>70</v>
      </c>
      <c r="G7481" s="2"/>
      <c r="I7481" s="60">
        <f t="shared" si="467"/>
        <v>0</v>
      </c>
      <c r="J7481" s="60">
        <f>IF(OR(I7481="",I7482="",I7483=""),"",(AVERAGEIF(A7481:A$10000,A7481,I7481:I$10000)))</f>
        <v>0</v>
      </c>
      <c r="K7481" s="60"/>
      <c r="L7481" s="55" t="str">
        <f>IF(O7481="","",A7481)</f>
        <v/>
      </c>
      <c r="M7481" s="60" t="str">
        <f>IF(O7481="","",(VLOOKUP(A7481,A7481:E14465,5,FALSE)))</f>
        <v/>
      </c>
      <c r="N7481" s="55" t="str">
        <f t="shared" si="468"/>
        <v/>
      </c>
      <c r="O7481" s="55" t="str">
        <f t="shared" si="466"/>
        <v/>
      </c>
      <c r="P7481" s="104">
        <f t="shared" si="469"/>
        <v>27.80000000001337</v>
      </c>
      <c r="Q7481" s="58"/>
      <c r="R7481" s="58"/>
      <c r="S7481" s="102"/>
    </row>
    <row r="7482" spans="1:19" ht="12.5" customHeight="1" x14ac:dyDescent="0.35">
      <c r="A7482" s="60">
        <v>119</v>
      </c>
      <c r="B7482" s="60" t="s">
        <v>69</v>
      </c>
      <c r="C7482" s="68">
        <v>249.56270000000001</v>
      </c>
      <c r="D7482" s="58" t="s">
        <v>65</v>
      </c>
      <c r="E7482" s="60" t="s">
        <v>59</v>
      </c>
      <c r="F7482" s="60" t="s">
        <v>70</v>
      </c>
      <c r="G7482" s="60"/>
      <c r="H7482" s="60"/>
      <c r="I7482" s="60">
        <f t="shared" si="467"/>
        <v>0</v>
      </c>
      <c r="J7482" s="60">
        <f>IF(OR(I7482="",I7483="",I7484=""),"",(AVERAGEIF(A7482:A$10000,A7482,I7482:I$10000)))</f>
        <v>0</v>
      </c>
      <c r="K7482" s="60"/>
      <c r="L7482" s="60" t="str">
        <f>IF(O7482="","",A7482)</f>
        <v/>
      </c>
      <c r="M7482" s="60" t="str">
        <f>IF(O7482="","",(VLOOKUP(A7482,A7482:E14466,5,FALSE)))</f>
        <v/>
      </c>
      <c r="N7482" s="60" t="str">
        <f t="shared" si="468"/>
        <v/>
      </c>
      <c r="O7482" s="60" t="str">
        <f t="shared" si="466"/>
        <v/>
      </c>
      <c r="P7482" s="103">
        <f t="shared" si="469"/>
        <v>19.499999999993634</v>
      </c>
      <c r="Q7482" s="58"/>
      <c r="R7482" s="58"/>
      <c r="S7482" s="102"/>
    </row>
    <row r="7483" spans="1:19" ht="12.5" customHeight="1" x14ac:dyDescent="0.35">
      <c r="A7483" s="2">
        <v>119</v>
      </c>
      <c r="B7483" s="2" t="s">
        <v>69</v>
      </c>
      <c r="C7483" s="67">
        <v>249.58029999999999</v>
      </c>
      <c r="D7483" t="s">
        <v>65</v>
      </c>
      <c r="E7483" s="2" t="s">
        <v>59</v>
      </c>
      <c r="F7483" s="2" t="s">
        <v>70</v>
      </c>
      <c r="G7483" s="2"/>
      <c r="I7483" s="60">
        <f t="shared" si="467"/>
        <v>0</v>
      </c>
      <c r="J7483" s="60">
        <f>IF(OR(I7483="",I7484="",I7485=""),"",(AVERAGEIF(A7483:A$10000,A7483,I7483:I$10000)))</f>
        <v>0</v>
      </c>
      <c r="K7483" s="60"/>
      <c r="L7483" s="55" t="str">
        <f>IF(O7483="","",A7483)</f>
        <v/>
      </c>
      <c r="M7483" s="60" t="str">
        <f>IF(O7483="","",(VLOOKUP(A7483,A7483:E14467,5,FALSE)))</f>
        <v/>
      </c>
      <c r="N7483" s="55" t="str">
        <f t="shared" si="468"/>
        <v/>
      </c>
      <c r="O7483" s="55" t="str">
        <f t="shared" si="466"/>
        <v/>
      </c>
      <c r="P7483" s="104">
        <f t="shared" si="469"/>
        <v>17.599999999987403</v>
      </c>
      <c r="Q7483" s="58"/>
      <c r="R7483" s="58"/>
      <c r="S7483" s="102"/>
    </row>
    <row r="7484" spans="1:19" ht="12.5" customHeight="1" x14ac:dyDescent="0.35">
      <c r="A7484" s="60">
        <v>119</v>
      </c>
      <c r="B7484" s="60" t="s">
        <v>69</v>
      </c>
      <c r="C7484" s="68">
        <v>249.59800000000001</v>
      </c>
      <c r="D7484" s="58" t="s">
        <v>65</v>
      </c>
      <c r="E7484" s="60" t="s">
        <v>59</v>
      </c>
      <c r="F7484" s="60" t="s">
        <v>70</v>
      </c>
      <c r="G7484" s="60"/>
      <c r="H7484" s="60"/>
      <c r="I7484" s="60">
        <f t="shared" si="467"/>
        <v>0</v>
      </c>
      <c r="J7484" s="60">
        <f>IF(OR(I7484="",I7485="",I7486=""),"",(AVERAGEIF(A7484:A$10000,A7484,I7484:I$10000)))</f>
        <v>0</v>
      </c>
      <c r="K7484" s="60"/>
      <c r="L7484" s="60" t="str">
        <f>IF(O7484="","",A7484)</f>
        <v/>
      </c>
      <c r="M7484" s="60" t="str">
        <f>IF(O7484="","",(VLOOKUP(A7484,A7484:E14468,5,FALSE)))</f>
        <v/>
      </c>
      <c r="N7484" s="60" t="str">
        <f t="shared" si="468"/>
        <v/>
      </c>
      <c r="O7484" s="60" t="str">
        <f t="shared" si="466"/>
        <v/>
      </c>
      <c r="P7484" s="103">
        <f t="shared" si="469"/>
        <v>17.700000000019145</v>
      </c>
      <c r="Q7484" s="58"/>
      <c r="R7484" s="58"/>
      <c r="S7484" s="102"/>
    </row>
    <row r="7485" spans="1:19" ht="12.5" customHeight="1" x14ac:dyDescent="0.35">
      <c r="A7485" s="2">
        <v>119</v>
      </c>
      <c r="B7485" s="2" t="s">
        <v>69</v>
      </c>
      <c r="C7485" s="67">
        <v>249.6156</v>
      </c>
      <c r="D7485" t="s">
        <v>65</v>
      </c>
      <c r="E7485" s="2" t="s">
        <v>59</v>
      </c>
      <c r="F7485" s="2" t="s">
        <v>70</v>
      </c>
      <c r="G7485" s="2"/>
      <c r="I7485" s="60">
        <f t="shared" si="467"/>
        <v>0</v>
      </c>
      <c r="J7485" s="60">
        <f>IF(OR(I7485="",I7486="",I7487=""),"",(AVERAGEIF(A7485:A$10000,A7485,I7485:I$10000)))</f>
        <v>0</v>
      </c>
      <c r="K7485" s="60"/>
      <c r="L7485" s="55" t="str">
        <f>IF(O7485="","",A7485)</f>
        <v/>
      </c>
      <c r="M7485" s="60" t="str">
        <f>IF(O7485="","",(VLOOKUP(A7485,A7485:E14469,5,FALSE)))</f>
        <v/>
      </c>
      <c r="N7485" s="55" t="str">
        <f t="shared" si="468"/>
        <v/>
      </c>
      <c r="O7485" s="55" t="str">
        <f t="shared" si="466"/>
        <v/>
      </c>
      <c r="P7485" s="104">
        <f t="shared" si="469"/>
        <v>17.599999999987403</v>
      </c>
      <c r="Q7485" s="58"/>
      <c r="R7485" s="58"/>
      <c r="S7485" s="102"/>
    </row>
    <row r="7486" spans="1:19" ht="12.5" customHeight="1" x14ac:dyDescent="0.35">
      <c r="A7486" s="60">
        <v>119</v>
      </c>
      <c r="B7486" s="60" t="s">
        <v>69</v>
      </c>
      <c r="C7486" s="68">
        <v>249.63339999999999</v>
      </c>
      <c r="D7486" s="58" t="s">
        <v>65</v>
      </c>
      <c r="E7486" s="60" t="s">
        <v>59</v>
      </c>
      <c r="F7486" s="60" t="s">
        <v>70</v>
      </c>
      <c r="G7486" s="60"/>
      <c r="H7486" s="60"/>
      <c r="I7486" s="60">
        <f t="shared" si="467"/>
        <v>0</v>
      </c>
      <c r="J7486" s="60">
        <f>IF(OR(I7486="",I7487="",I7488=""),"",(AVERAGEIF(A7486:A$10000,A7486,I7486:I$10000)))</f>
        <v>0</v>
      </c>
      <c r="K7486" s="60"/>
      <c r="L7486" s="60" t="str">
        <f>IF(O7486="","",A7486)</f>
        <v/>
      </c>
      <c r="M7486" s="60" t="str">
        <f>IF(O7486="","",(VLOOKUP(A7486,A7486:E14470,5,FALSE)))</f>
        <v/>
      </c>
      <c r="N7486" s="60" t="str">
        <f t="shared" si="468"/>
        <v/>
      </c>
      <c r="O7486" s="60" t="str">
        <f t="shared" si="466"/>
        <v/>
      </c>
      <c r="P7486" s="103">
        <f t="shared" si="469"/>
        <v>17.799999999994043</v>
      </c>
      <c r="Q7486" s="58"/>
      <c r="R7486" s="58"/>
      <c r="S7486" s="102"/>
    </row>
    <row r="7487" spans="1:19" ht="12.5" customHeight="1" x14ac:dyDescent="0.35">
      <c r="A7487" s="2">
        <v>119</v>
      </c>
      <c r="B7487" s="2" t="s">
        <v>69</v>
      </c>
      <c r="C7487" s="67">
        <v>249.6499</v>
      </c>
      <c r="D7487" t="s">
        <v>65</v>
      </c>
      <c r="E7487" s="2" t="s">
        <v>59</v>
      </c>
      <c r="F7487" s="2" t="s">
        <v>70</v>
      </c>
      <c r="G7487" s="2"/>
      <c r="I7487" s="60">
        <f t="shared" si="467"/>
        <v>0</v>
      </c>
      <c r="J7487" s="60">
        <f>IF(OR(I7487="",I7488="",I7489=""),"",(AVERAGEIF(A7487:A$10000,A7487,I7487:I$10000)))</f>
        <v>0</v>
      </c>
      <c r="K7487" s="60"/>
      <c r="L7487" s="55" t="str">
        <f>IF(O7487="","",A7487)</f>
        <v/>
      </c>
      <c r="M7487" s="60" t="str">
        <f>IF(O7487="","",(VLOOKUP(A7487,A7487:E14471,5,FALSE)))</f>
        <v/>
      </c>
      <c r="N7487" s="55" t="str">
        <f t="shared" si="468"/>
        <v/>
      </c>
      <c r="O7487" s="55" t="str">
        <f t="shared" si="466"/>
        <v/>
      </c>
      <c r="P7487" s="104">
        <f t="shared" si="469"/>
        <v>16.500000000007731</v>
      </c>
      <c r="Q7487" s="58"/>
      <c r="R7487" s="58"/>
      <c r="S7487" s="102"/>
    </row>
    <row r="7488" spans="1:19" ht="12.5" customHeight="1" x14ac:dyDescent="0.35">
      <c r="A7488" s="60">
        <v>119</v>
      </c>
      <c r="B7488" s="60" t="s">
        <v>69</v>
      </c>
      <c r="C7488" s="68">
        <v>249.66820000000001</v>
      </c>
      <c r="D7488" s="58" t="s">
        <v>65</v>
      </c>
      <c r="E7488" s="60" t="s">
        <v>59</v>
      </c>
      <c r="F7488" s="60" t="s">
        <v>70</v>
      </c>
      <c r="G7488" s="60"/>
      <c r="H7488" s="60"/>
      <c r="I7488" s="60">
        <f t="shared" si="467"/>
        <v>0</v>
      </c>
      <c r="J7488" s="60">
        <f>IF(OR(I7488="",I7489="",I7490=""),"",(AVERAGEIF(A7488:A$10000,A7488,I7488:I$10000)))</f>
        <v>0</v>
      </c>
      <c r="K7488" s="60"/>
      <c r="L7488" s="60" t="str">
        <f>IF(O7488="","",A7488)</f>
        <v/>
      </c>
      <c r="M7488" s="60" t="str">
        <f>IF(O7488="","",(VLOOKUP(A7488,A7488:E14472,5,FALSE)))</f>
        <v/>
      </c>
      <c r="N7488" s="60" t="str">
        <f t="shared" si="468"/>
        <v/>
      </c>
      <c r="O7488" s="60" t="str">
        <f t="shared" si="466"/>
        <v/>
      </c>
      <c r="P7488" s="103">
        <f t="shared" si="469"/>
        <v>18.300000000010641</v>
      </c>
      <c r="Q7488" s="58"/>
      <c r="R7488" s="58"/>
      <c r="S7488" s="102"/>
    </row>
    <row r="7489" spans="1:19" ht="12.5" customHeight="1" x14ac:dyDescent="0.35">
      <c r="A7489" s="2">
        <v>119</v>
      </c>
      <c r="B7489" s="2" t="s">
        <v>69</v>
      </c>
      <c r="C7489" s="67">
        <v>249.684</v>
      </c>
      <c r="D7489" t="s">
        <v>65</v>
      </c>
      <c r="E7489" s="2" t="s">
        <v>59</v>
      </c>
      <c r="F7489" s="2" t="s">
        <v>70</v>
      </c>
      <c r="G7489" s="2"/>
      <c r="I7489" s="60">
        <f t="shared" si="467"/>
        <v>0</v>
      </c>
      <c r="J7489" s="60">
        <f>IF(OR(I7489="",I7490="",I7491=""),"",(AVERAGEIF(A7489:A$10000,A7489,I7489:I$10000)))</f>
        <v>0</v>
      </c>
      <c r="K7489" s="60"/>
      <c r="L7489" s="55" t="str">
        <f>IF(O7489="","",A7489)</f>
        <v/>
      </c>
      <c r="M7489" s="60" t="str">
        <f>IF(O7489="","",(VLOOKUP(A7489,A7489:E14473,5,FALSE)))</f>
        <v/>
      </c>
      <c r="N7489" s="55" t="str">
        <f t="shared" si="468"/>
        <v/>
      </c>
      <c r="O7489" s="55" t="str">
        <f t="shared" si="466"/>
        <v/>
      </c>
      <c r="P7489" s="104">
        <f t="shared" si="469"/>
        <v>15.799999999984493</v>
      </c>
      <c r="Q7489" s="58"/>
      <c r="R7489" s="58"/>
      <c r="S7489" s="102"/>
    </row>
    <row r="7490" spans="1:19" ht="12.5" customHeight="1" x14ac:dyDescent="0.35">
      <c r="A7490" s="60">
        <v>119</v>
      </c>
      <c r="B7490" s="60" t="s">
        <v>69</v>
      </c>
      <c r="C7490" s="68">
        <v>249.7046</v>
      </c>
      <c r="D7490" s="58" t="s">
        <v>65</v>
      </c>
      <c r="E7490" s="60" t="s">
        <v>59</v>
      </c>
      <c r="F7490" s="60" t="s">
        <v>70</v>
      </c>
      <c r="G7490" s="60"/>
      <c r="H7490" s="60"/>
      <c r="I7490" s="60">
        <f t="shared" si="467"/>
        <v>0</v>
      </c>
      <c r="J7490" s="60">
        <f>IF(OR(I7490="",I7491="",I7492=""),"",(AVERAGEIF(A7490:A$10000,A7490,I7490:I$10000)))</f>
        <v>0</v>
      </c>
      <c r="K7490" s="60"/>
      <c r="L7490" s="60" t="str">
        <f>IF(O7490="","",A7490)</f>
        <v/>
      </c>
      <c r="M7490" s="60" t="str">
        <f>IF(O7490="","",(VLOOKUP(A7490,A7490:E14474,5,FALSE)))</f>
        <v/>
      </c>
      <c r="N7490" s="60" t="str">
        <f t="shared" si="468"/>
        <v/>
      </c>
      <c r="O7490" s="60" t="str">
        <f t="shared" si="466"/>
        <v/>
      </c>
      <c r="P7490" s="103">
        <f t="shared" si="469"/>
        <v>20.600000000001728</v>
      </c>
      <c r="Q7490" s="58"/>
      <c r="R7490" s="58"/>
      <c r="S7490" s="102"/>
    </row>
    <row r="7491" spans="1:19" ht="12.5" customHeight="1" x14ac:dyDescent="0.35">
      <c r="A7491" s="2">
        <v>119</v>
      </c>
      <c r="B7491" s="2" t="s">
        <v>69</v>
      </c>
      <c r="C7491" s="67">
        <v>249.7251</v>
      </c>
      <c r="D7491" t="s">
        <v>65</v>
      </c>
      <c r="E7491" s="2" t="s">
        <v>59</v>
      </c>
      <c r="F7491" s="2" t="s">
        <v>70</v>
      </c>
      <c r="G7491" s="2"/>
      <c r="I7491" s="60">
        <f t="shared" si="467"/>
        <v>0</v>
      </c>
      <c r="J7491" s="60">
        <f>IF(OR(I7491="",I7492="",I7493=""),"",(AVERAGEIF(A7491:A$10000,A7491,I7491:I$10000)))</f>
        <v>0</v>
      </c>
      <c r="K7491" s="60"/>
      <c r="L7491" s="55" t="str">
        <f>IF(O7491="","",A7491)</f>
        <v/>
      </c>
      <c r="M7491" s="60" t="str">
        <f>IF(O7491="","",(VLOOKUP(A7491,A7491:E14475,5,FALSE)))</f>
        <v/>
      </c>
      <c r="N7491" s="55" t="str">
        <f t="shared" si="468"/>
        <v/>
      </c>
      <c r="O7491" s="55" t="str">
        <f t="shared" si="466"/>
        <v/>
      </c>
      <c r="P7491" s="104">
        <f t="shared" si="469"/>
        <v>20.499999999998408</v>
      </c>
      <c r="Q7491" s="58"/>
      <c r="R7491" s="58"/>
      <c r="S7491" s="102"/>
    </row>
    <row r="7492" spans="1:19" ht="12.5" customHeight="1" x14ac:dyDescent="0.35">
      <c r="A7492" s="60">
        <v>119</v>
      </c>
      <c r="B7492" s="60" t="s">
        <v>69</v>
      </c>
      <c r="C7492" s="68">
        <v>249.75729999999999</v>
      </c>
      <c r="D7492" s="58" t="s">
        <v>65</v>
      </c>
      <c r="E7492" s="60" t="s">
        <v>59</v>
      </c>
      <c r="F7492" s="60" t="s">
        <v>70</v>
      </c>
      <c r="G7492" s="60"/>
      <c r="H7492" s="60"/>
      <c r="I7492" s="60">
        <f t="shared" si="467"/>
        <v>0</v>
      </c>
      <c r="J7492" s="60">
        <f>IF(OR(I7492="",I7493="",I7494=""),"",(AVERAGEIF(A7492:A$10000,A7492,I7492:I$10000)))</f>
        <v>0</v>
      </c>
      <c r="K7492" s="60"/>
      <c r="L7492" s="60" t="str">
        <f>IF(O7492="","",A7492)</f>
        <v/>
      </c>
      <c r="M7492" s="60" t="str">
        <f>IF(O7492="","",(VLOOKUP(A7492,A7492:E14476,5,FALSE)))</f>
        <v/>
      </c>
      <c r="N7492" s="60" t="str">
        <f t="shared" si="468"/>
        <v/>
      </c>
      <c r="O7492" s="60" t="str">
        <f t="shared" si="466"/>
        <v/>
      </c>
      <c r="P7492" s="103">
        <f t="shared" si="469"/>
        <v>32.199999999988904</v>
      </c>
      <c r="Q7492" s="58"/>
      <c r="R7492" s="58"/>
      <c r="S7492" s="102"/>
    </row>
    <row r="7493" spans="1:19" ht="12.5" customHeight="1" x14ac:dyDescent="0.35">
      <c r="A7493" s="2">
        <v>119</v>
      </c>
      <c r="B7493" s="2" t="s">
        <v>69</v>
      </c>
      <c r="C7493" s="67">
        <v>249.78049999999999</v>
      </c>
      <c r="D7493" t="s">
        <v>65</v>
      </c>
      <c r="E7493" s="2" t="s">
        <v>59</v>
      </c>
      <c r="F7493" s="2" t="s">
        <v>70</v>
      </c>
      <c r="G7493" s="2"/>
      <c r="I7493" s="60">
        <f t="shared" si="467"/>
        <v>0</v>
      </c>
      <c r="J7493" s="60">
        <f>IF(OR(I7493="",I7494="",I7495=""),"",(AVERAGEIF(A7493:A$10000,A7493,I7493:I$10000)))</f>
        <v>0</v>
      </c>
      <c r="K7493" s="60"/>
      <c r="L7493" s="55" t="str">
        <f>IF(O7493="","",A7493)</f>
        <v/>
      </c>
      <c r="M7493" s="60" t="str">
        <f>IF(O7493="","",(VLOOKUP(A7493,A7493:E14477,5,FALSE)))</f>
        <v/>
      </c>
      <c r="N7493" s="55" t="str">
        <f t="shared" si="468"/>
        <v/>
      </c>
      <c r="O7493" s="55" t="str">
        <f t="shared" si="466"/>
        <v/>
      </c>
      <c r="P7493" s="104">
        <f t="shared" si="469"/>
        <v>23.200000000002774</v>
      </c>
      <c r="Q7493" s="58"/>
      <c r="R7493" s="58"/>
      <c r="S7493" s="102"/>
    </row>
    <row r="7494" spans="1:19" ht="12.5" customHeight="1" x14ac:dyDescent="0.35">
      <c r="A7494" s="60">
        <v>119</v>
      </c>
      <c r="B7494" s="60" t="s">
        <v>69</v>
      </c>
      <c r="C7494" s="68">
        <v>249.80439999999999</v>
      </c>
      <c r="D7494" s="58" t="s">
        <v>65</v>
      </c>
      <c r="E7494" s="60" t="s">
        <v>59</v>
      </c>
      <c r="F7494" s="60" t="s">
        <v>70</v>
      </c>
      <c r="G7494" s="60"/>
      <c r="H7494" s="60"/>
      <c r="I7494" s="60">
        <f t="shared" si="467"/>
        <v>0</v>
      </c>
      <c r="J7494" s="60">
        <f>IF(OR(I7494="",I7495="",I7496=""),"",(AVERAGEIF(A7494:A$10000,A7494,I7494:I$10000)))</f>
        <v>0</v>
      </c>
      <c r="K7494" s="60"/>
      <c r="L7494" s="60" t="str">
        <f>IF(O7494="","",A7494)</f>
        <v/>
      </c>
      <c r="M7494" s="60" t="str">
        <f>IF(O7494="","",(VLOOKUP(A7494,A7494:E14478,5,FALSE)))</f>
        <v/>
      </c>
      <c r="N7494" s="60" t="str">
        <f t="shared" si="468"/>
        <v/>
      </c>
      <c r="O7494" s="60" t="str">
        <f t="shared" si="466"/>
        <v/>
      </c>
      <c r="P7494" s="103">
        <f t="shared" si="469"/>
        <v>23.89999999999759</v>
      </c>
      <c r="Q7494" s="58"/>
      <c r="R7494" s="58"/>
      <c r="S7494" s="102"/>
    </row>
    <row r="7495" spans="1:19" ht="12.5" customHeight="1" x14ac:dyDescent="0.35">
      <c r="A7495" s="2">
        <v>119</v>
      </c>
      <c r="B7495" s="2" t="s">
        <v>69</v>
      </c>
      <c r="C7495" s="67">
        <v>249.82919999999999</v>
      </c>
      <c r="D7495" t="s">
        <v>65</v>
      </c>
      <c r="E7495" s="2" t="s">
        <v>59</v>
      </c>
      <c r="F7495" s="2" t="s">
        <v>70</v>
      </c>
      <c r="G7495" s="2"/>
      <c r="I7495" s="60">
        <f t="shared" si="467"/>
        <v>0</v>
      </c>
      <c r="J7495" s="60">
        <f>IF(OR(I7495="",I7496="",I7497=""),"",(AVERAGEIF(A7495:A$10000,A7495,I7495:I$10000)))</f>
        <v>0</v>
      </c>
      <c r="K7495" s="60"/>
      <c r="L7495" s="55" t="str">
        <f>IF(O7495="","",A7495)</f>
        <v/>
      </c>
      <c r="M7495" s="60" t="str">
        <f>IF(O7495="","",(VLOOKUP(A7495,A7495:E14479,5,FALSE)))</f>
        <v/>
      </c>
      <c r="N7495" s="55" t="str">
        <f t="shared" si="468"/>
        <v/>
      </c>
      <c r="O7495" s="55" t="str">
        <f t="shared" si="466"/>
        <v/>
      </c>
      <c r="P7495" s="104">
        <f t="shared" si="469"/>
        <v>24.799999999999045</v>
      </c>
      <c r="Q7495" s="58"/>
      <c r="R7495" s="58"/>
      <c r="S7495" s="102"/>
    </row>
    <row r="7496" spans="1:19" ht="12.5" customHeight="1" x14ac:dyDescent="0.35">
      <c r="A7496" s="60">
        <v>119</v>
      </c>
      <c r="B7496" s="60" t="s">
        <v>69</v>
      </c>
      <c r="C7496" s="68">
        <v>249.84829999999999</v>
      </c>
      <c r="D7496" s="58" t="s">
        <v>65</v>
      </c>
      <c r="E7496" s="60" t="s">
        <v>59</v>
      </c>
      <c r="F7496" s="60" t="s">
        <v>70</v>
      </c>
      <c r="G7496" s="60"/>
      <c r="H7496" s="60"/>
      <c r="I7496" s="60">
        <f t="shared" si="467"/>
        <v>0</v>
      </c>
      <c r="J7496" s="60">
        <f>IF(OR(I7496="",I7497="",I7498=""),"",(AVERAGEIF(A7496:A$10000,A7496,I7496:I$10000)))</f>
        <v>0</v>
      </c>
      <c r="K7496" s="60"/>
      <c r="L7496" s="60" t="str">
        <f>IF(O7496="","",A7496)</f>
        <v/>
      </c>
      <c r="M7496" s="60" t="str">
        <f>IF(O7496="","",(VLOOKUP(A7496,A7496:E14480,5,FALSE)))</f>
        <v/>
      </c>
      <c r="N7496" s="60" t="str">
        <f t="shared" si="468"/>
        <v/>
      </c>
      <c r="O7496" s="60" t="str">
        <f t="shared" si="466"/>
        <v/>
      </c>
      <c r="P7496" s="103">
        <f t="shared" si="469"/>
        <v>19.100000000008777</v>
      </c>
      <c r="Q7496" s="58"/>
      <c r="R7496" s="58"/>
      <c r="S7496" s="102"/>
    </row>
    <row r="7497" spans="1:19" ht="12.5" customHeight="1" x14ac:dyDescent="0.35">
      <c r="A7497" s="2">
        <v>119</v>
      </c>
      <c r="B7497" s="2" t="s">
        <v>69</v>
      </c>
      <c r="C7497" s="67">
        <v>249.8681</v>
      </c>
      <c r="D7497" t="s">
        <v>65</v>
      </c>
      <c r="E7497" s="2" t="s">
        <v>59</v>
      </c>
      <c r="F7497" s="2" t="s">
        <v>70</v>
      </c>
      <c r="G7497" s="2"/>
      <c r="I7497" s="60">
        <f t="shared" si="467"/>
        <v>0</v>
      </c>
      <c r="J7497" s="60">
        <f>IF(OR(I7497="",I7498="",I7499=""),"",(AVERAGEIF(A7497:A$10000,A7497,I7497:I$10000)))</f>
        <v>0</v>
      </c>
      <c r="K7497" s="60"/>
      <c r="L7497" s="55" t="str">
        <f>IF(O7497="","",A7497)</f>
        <v/>
      </c>
      <c r="M7497" s="60" t="str">
        <f>IF(O7497="","",(VLOOKUP(A7497,A7497:E14481,5,FALSE)))</f>
        <v/>
      </c>
      <c r="N7497" s="55" t="str">
        <f t="shared" si="468"/>
        <v/>
      </c>
      <c r="O7497" s="55" t="str">
        <f t="shared" si="466"/>
        <v/>
      </c>
      <c r="P7497" s="104">
        <f t="shared" si="469"/>
        <v>19.800000000003593</v>
      </c>
      <c r="Q7497" s="58"/>
      <c r="R7497" s="58"/>
      <c r="S7497" s="102"/>
    </row>
    <row r="7498" spans="1:19" ht="12.5" customHeight="1" x14ac:dyDescent="0.35">
      <c r="A7498" s="60">
        <v>119</v>
      </c>
      <c r="B7498" s="60" t="s">
        <v>69</v>
      </c>
      <c r="C7498" s="68">
        <v>249.88480000000001</v>
      </c>
      <c r="D7498" s="58" t="s">
        <v>65</v>
      </c>
      <c r="E7498" s="60" t="s">
        <v>59</v>
      </c>
      <c r="F7498" s="60" t="s">
        <v>70</v>
      </c>
      <c r="G7498" s="60"/>
      <c r="H7498" s="60"/>
      <c r="I7498" s="60">
        <f t="shared" si="467"/>
        <v>0</v>
      </c>
      <c r="J7498" s="60">
        <f>IF(OR(I7498="",I7499="",I7500=""),"",(AVERAGEIF(A7498:A$10000,A7498,I7498:I$10000)))</f>
        <v>0</v>
      </c>
      <c r="K7498" s="60"/>
      <c r="L7498" s="60" t="str">
        <f>IF(O7498="","",A7498)</f>
        <v/>
      </c>
      <c r="M7498" s="60" t="str">
        <f>IF(O7498="","",(VLOOKUP(A7498,A7498:E14482,5,FALSE)))</f>
        <v/>
      </c>
      <c r="N7498" s="60" t="str">
        <f t="shared" si="468"/>
        <v/>
      </c>
      <c r="O7498" s="60" t="str">
        <f t="shared" si="466"/>
        <v/>
      </c>
      <c r="P7498" s="103">
        <f t="shared" si="469"/>
        <v>16.70000000001437</v>
      </c>
      <c r="Q7498" s="58"/>
      <c r="R7498" s="58"/>
      <c r="S7498" s="102"/>
    </row>
    <row r="7499" spans="1:19" ht="12.5" customHeight="1" x14ac:dyDescent="0.35">
      <c r="A7499" s="2">
        <v>119</v>
      </c>
      <c r="B7499" s="2" t="s">
        <v>69</v>
      </c>
      <c r="C7499" s="67">
        <v>249.90299999999999</v>
      </c>
      <c r="D7499" t="s">
        <v>65</v>
      </c>
      <c r="E7499" s="2" t="s">
        <v>59</v>
      </c>
      <c r="F7499" s="2" t="s">
        <v>70</v>
      </c>
      <c r="G7499" s="2"/>
      <c r="I7499" s="60">
        <f t="shared" si="467"/>
        <v>0</v>
      </c>
      <c r="J7499" s="60">
        <f>IF(OR(I7499="",I7500="",I7501=""),"",(AVERAGEIF(A7499:A$10000,A7499,I7499:I$10000)))</f>
        <v>0</v>
      </c>
      <c r="K7499" s="60"/>
      <c r="L7499" s="55" t="str">
        <f>IF(O7499="","",A7499)</f>
        <v/>
      </c>
      <c r="M7499" s="60" t="str">
        <f>IF(O7499="","",(VLOOKUP(A7499,A7499:E14483,5,FALSE)))</f>
        <v/>
      </c>
      <c r="N7499" s="55" t="str">
        <f t="shared" si="468"/>
        <v/>
      </c>
      <c r="O7499" s="55" t="str">
        <f t="shared" si="466"/>
        <v/>
      </c>
      <c r="P7499" s="104">
        <f t="shared" si="469"/>
        <v>18.1999999999789</v>
      </c>
      <c r="Q7499" s="58"/>
      <c r="R7499" s="58"/>
      <c r="S7499" s="102"/>
    </row>
    <row r="7500" spans="1:19" ht="12.5" customHeight="1" x14ac:dyDescent="0.35">
      <c r="A7500" s="60">
        <v>119</v>
      </c>
      <c r="B7500" s="60" t="s">
        <v>71</v>
      </c>
      <c r="C7500" s="68">
        <v>249.92330000000001</v>
      </c>
      <c r="D7500" s="58" t="s">
        <v>65</v>
      </c>
      <c r="E7500" s="60" t="s">
        <v>59</v>
      </c>
      <c r="F7500" s="60" t="s">
        <v>70</v>
      </c>
      <c r="G7500" s="60"/>
      <c r="H7500" s="60"/>
      <c r="I7500" s="60">
        <f t="shared" si="467"/>
        <v>0</v>
      </c>
      <c r="J7500" s="60">
        <f>IF(OR(I7500="",I7501="",I7502=""),"",(AVERAGEIF(A7500:A$10000,A7500,I7500:I$10000)))</f>
        <v>0</v>
      </c>
      <c r="K7500" s="60"/>
      <c r="L7500" s="60" t="str">
        <f>IF(O7500="","",A7500)</f>
        <v/>
      </c>
      <c r="M7500" s="60" t="str">
        <f>IF(O7500="","",(VLOOKUP(A7500,A7500:E14484,5,FALSE)))</f>
        <v/>
      </c>
      <c r="N7500" s="60" t="str">
        <f t="shared" si="468"/>
        <v/>
      </c>
      <c r="O7500" s="60" t="str">
        <f t="shared" ref="O7500:O7563" si="470">IF(J7500="","",IF(AND(J7499="",J7498="",J7497=""),C7500,""))</f>
        <v/>
      </c>
      <c r="P7500" s="103">
        <f t="shared" si="469"/>
        <v>20.300000000020191</v>
      </c>
      <c r="Q7500" s="58"/>
      <c r="R7500" s="58"/>
      <c r="S7500" s="102"/>
    </row>
    <row r="7501" spans="1:19" ht="12.5" customHeight="1" x14ac:dyDescent="0.35">
      <c r="A7501" s="2">
        <v>119</v>
      </c>
      <c r="B7501" s="2" t="s">
        <v>71</v>
      </c>
      <c r="C7501" s="67">
        <v>249.94390000000001</v>
      </c>
      <c r="D7501" t="s">
        <v>65</v>
      </c>
      <c r="E7501" s="2" t="s">
        <v>59</v>
      </c>
      <c r="F7501" s="2" t="s">
        <v>70</v>
      </c>
      <c r="G7501" s="2"/>
      <c r="I7501" s="60">
        <f t="shared" si="467"/>
        <v>0</v>
      </c>
      <c r="J7501" s="60">
        <f>IF(OR(I7501="",I7502="",I7503=""),"",(AVERAGEIF(A7501:A$10000,A7501,I7501:I$10000)))</f>
        <v>0</v>
      </c>
      <c r="K7501" s="60"/>
      <c r="L7501" s="55" t="str">
        <f>IF(O7501="","",A7501)</f>
        <v/>
      </c>
      <c r="M7501" s="60" t="str">
        <f>IF(O7501="","",(VLOOKUP(A7501,A7501:E14485,5,FALSE)))</f>
        <v/>
      </c>
      <c r="N7501" s="55" t="str">
        <f t="shared" si="468"/>
        <v/>
      </c>
      <c r="O7501" s="55" t="str">
        <f t="shared" si="470"/>
        <v/>
      </c>
      <c r="P7501" s="104">
        <f t="shared" si="469"/>
        <v>20.600000000001728</v>
      </c>
      <c r="Q7501" s="58"/>
      <c r="R7501" s="58"/>
      <c r="S7501" s="102"/>
    </row>
    <row r="7502" spans="1:19" ht="12.5" customHeight="1" x14ac:dyDescent="0.35">
      <c r="A7502" s="60">
        <v>119</v>
      </c>
      <c r="B7502" s="60" t="s">
        <v>71</v>
      </c>
      <c r="C7502" s="68">
        <v>249.9769</v>
      </c>
      <c r="D7502" s="58" t="s">
        <v>65</v>
      </c>
      <c r="E7502" s="60" t="s">
        <v>59</v>
      </c>
      <c r="F7502" s="60" t="s">
        <v>70</v>
      </c>
      <c r="G7502" s="60"/>
      <c r="H7502" s="60"/>
      <c r="I7502" s="60">
        <f t="shared" si="467"/>
        <v>0</v>
      </c>
      <c r="J7502" s="60">
        <f>IF(OR(I7502="",I7503="",I7504=""),"",(AVERAGEIF(A7502:A$10000,A7502,I7502:I$10000)))</f>
        <v>0</v>
      </c>
      <c r="K7502" s="60"/>
      <c r="L7502" s="60" t="str">
        <f>IF(O7502="","",A7502)</f>
        <v/>
      </c>
      <c r="M7502" s="60" t="str">
        <f>IF(O7502="","",(VLOOKUP(A7502,A7502:E14486,5,FALSE)))</f>
        <v/>
      </c>
      <c r="N7502" s="60" t="str">
        <f t="shared" si="468"/>
        <v/>
      </c>
      <c r="O7502" s="60" t="str">
        <f t="shared" si="470"/>
        <v/>
      </c>
      <c r="P7502" s="103">
        <f t="shared" si="469"/>
        <v>32.99999999998704</v>
      </c>
      <c r="Q7502" s="58"/>
      <c r="R7502" s="58"/>
      <c r="S7502" s="102"/>
    </row>
    <row r="7503" spans="1:19" ht="12.5" customHeight="1" x14ac:dyDescent="0.35">
      <c r="A7503" s="2">
        <v>119</v>
      </c>
      <c r="B7503" s="2" t="s">
        <v>69</v>
      </c>
      <c r="C7503" s="67">
        <v>249.9949</v>
      </c>
      <c r="D7503" t="s">
        <v>65</v>
      </c>
      <c r="E7503" s="2" t="s">
        <v>59</v>
      </c>
      <c r="F7503" s="2" t="s">
        <v>70</v>
      </c>
      <c r="G7503" s="2"/>
      <c r="I7503" s="60">
        <f t="shared" si="467"/>
        <v>0</v>
      </c>
      <c r="J7503" s="60">
        <f>IF(OR(I7503="",I7504="",I7505=""),"",(AVERAGEIF(A7503:A$10000,A7503,I7503:I$10000)))</f>
        <v>0</v>
      </c>
      <c r="K7503" s="60"/>
      <c r="L7503" s="55" t="str">
        <f>IF(O7503="","",A7503)</f>
        <v/>
      </c>
      <c r="M7503" s="60" t="str">
        <f>IF(O7503="","",(VLOOKUP(A7503,A7503:E14487,5,FALSE)))</f>
        <v/>
      </c>
      <c r="N7503" s="55" t="str">
        <f t="shared" si="468"/>
        <v/>
      </c>
      <c r="O7503" s="55" t="str">
        <f t="shared" si="470"/>
        <v/>
      </c>
      <c r="P7503" s="104">
        <f t="shared" si="469"/>
        <v>18.000000000000682</v>
      </c>
      <c r="Q7503" s="58"/>
      <c r="R7503" s="58"/>
      <c r="S7503" s="102"/>
    </row>
    <row r="7504" spans="1:19" ht="12.5" customHeight="1" x14ac:dyDescent="0.35">
      <c r="A7504" s="60">
        <v>119</v>
      </c>
      <c r="B7504" s="60" t="s">
        <v>69</v>
      </c>
      <c r="C7504" s="68">
        <v>250.01400000000001</v>
      </c>
      <c r="D7504" s="58" t="s">
        <v>65</v>
      </c>
      <c r="E7504" s="60" t="s">
        <v>59</v>
      </c>
      <c r="F7504" s="60" t="s">
        <v>70</v>
      </c>
      <c r="G7504" s="60"/>
      <c r="H7504" s="60"/>
      <c r="I7504" s="60">
        <f t="shared" si="467"/>
        <v>0</v>
      </c>
      <c r="J7504" s="60">
        <f>IF(OR(I7504="",I7505="",I7506=""),"",(AVERAGEIF(A7504:A$10000,A7504,I7504:I$10000)))</f>
        <v>0</v>
      </c>
      <c r="K7504" s="60"/>
      <c r="L7504" s="60" t="str">
        <f>IF(O7504="","",A7504)</f>
        <v/>
      </c>
      <c r="M7504" s="60" t="str">
        <f>IF(O7504="","",(VLOOKUP(A7504,A7504:E14488,5,FALSE)))</f>
        <v/>
      </c>
      <c r="N7504" s="60" t="str">
        <f t="shared" si="468"/>
        <v/>
      </c>
      <c r="O7504" s="60" t="str">
        <f t="shared" si="470"/>
        <v/>
      </c>
      <c r="P7504" s="103">
        <f t="shared" si="469"/>
        <v>19.100000000008777</v>
      </c>
      <c r="Q7504" s="58"/>
      <c r="R7504" s="58"/>
      <c r="S7504" s="102"/>
    </row>
    <row r="7505" spans="1:19" ht="12.5" customHeight="1" x14ac:dyDescent="0.35">
      <c r="A7505" s="2">
        <v>120</v>
      </c>
      <c r="B7505" s="2" t="s">
        <v>69</v>
      </c>
      <c r="C7505" s="67">
        <v>251.04300000000001</v>
      </c>
      <c r="D7505" t="s">
        <v>65</v>
      </c>
      <c r="E7505" s="2" t="s">
        <v>59</v>
      </c>
      <c r="F7505" s="2" t="s">
        <v>70</v>
      </c>
      <c r="G7505" s="2"/>
      <c r="I7505" s="60">
        <f t="shared" ref="I7505:I7568" si="471">IF(AND(OR(G7504&gt;G$5,G7506&gt;G$5),G7505&gt;G$5),G7505,"")</f>
        <v>0</v>
      </c>
      <c r="J7505" s="60">
        <f>IF(OR(I7505="",I7506="",I7507=""),"",(AVERAGEIF(A7505:A$10000,A7505,I7505:I$10000)))</f>
        <v>0</v>
      </c>
      <c r="K7505" s="60"/>
      <c r="L7505" s="55" t="str">
        <f>IF(O7505="","",A7505)</f>
        <v/>
      </c>
      <c r="M7505" s="60" t="str">
        <f>IF(O7505="","",(VLOOKUP(A7505,A7505:E14489,5,FALSE)))</f>
        <v/>
      </c>
      <c r="N7505" s="55" t="str">
        <f t="shared" si="468"/>
        <v/>
      </c>
      <c r="O7505" s="55" t="str">
        <f t="shared" si="470"/>
        <v/>
      </c>
      <c r="P7505" s="104" t="str">
        <f t="shared" si="469"/>
        <v/>
      </c>
      <c r="Q7505" s="58"/>
      <c r="R7505" s="58"/>
      <c r="S7505" s="102"/>
    </row>
    <row r="7506" spans="1:19" ht="12.5" customHeight="1" x14ac:dyDescent="0.35">
      <c r="A7506" s="60">
        <v>120</v>
      </c>
      <c r="B7506" s="60" t="s">
        <v>69</v>
      </c>
      <c r="C7506" s="68">
        <v>251.06</v>
      </c>
      <c r="D7506" s="58" t="s">
        <v>65</v>
      </c>
      <c r="E7506" s="60" t="s">
        <v>59</v>
      </c>
      <c r="F7506" s="60" t="s">
        <v>70</v>
      </c>
      <c r="G7506" s="60"/>
      <c r="H7506" s="60"/>
      <c r="I7506" s="60">
        <f t="shared" si="471"/>
        <v>0</v>
      </c>
      <c r="J7506" s="60">
        <f>IF(OR(I7506="",I7507="",I7508=""),"",(AVERAGEIF(A7506:A$10000,A7506,I7506:I$10000)))</f>
        <v>0</v>
      </c>
      <c r="K7506" s="60"/>
      <c r="L7506" s="60" t="str">
        <f>IF(O7506="","",A7506)</f>
        <v/>
      </c>
      <c r="M7506" s="60" t="str">
        <f>IF(O7506="","",(VLOOKUP(A7506,A7506:E14490,5,FALSE)))</f>
        <v/>
      </c>
      <c r="N7506" s="60" t="str">
        <f t="shared" ref="N7506:N7569" si="472">IF(L7506="","",I7506)</f>
        <v/>
      </c>
      <c r="O7506" s="60" t="str">
        <f t="shared" si="470"/>
        <v/>
      </c>
      <c r="P7506" s="103">
        <f t="shared" ref="P7506:P7569" si="473">IF(A7506=A7505,ABS(C7506-C7505)*1000,"")</f>
        <v>16.999999999995907</v>
      </c>
      <c r="Q7506" s="58"/>
      <c r="R7506" s="58"/>
      <c r="S7506" s="102"/>
    </row>
    <row r="7507" spans="1:19" ht="12.5" customHeight="1" x14ac:dyDescent="0.35">
      <c r="A7507" s="2">
        <v>120</v>
      </c>
      <c r="B7507" s="2" t="s">
        <v>69</v>
      </c>
      <c r="C7507" s="67">
        <v>251.0804</v>
      </c>
      <c r="D7507" t="s">
        <v>65</v>
      </c>
      <c r="E7507" s="2" t="s">
        <v>59</v>
      </c>
      <c r="F7507" s="2" t="s">
        <v>70</v>
      </c>
      <c r="G7507" s="2"/>
      <c r="I7507" s="60">
        <f t="shared" si="471"/>
        <v>0</v>
      </c>
      <c r="J7507" s="60">
        <f>IF(OR(I7507="",I7508="",I7509=""),"",(AVERAGEIF(A7507:A$10000,A7507,I7507:I$10000)))</f>
        <v>0</v>
      </c>
      <c r="K7507" s="60"/>
      <c r="L7507" s="55" t="str">
        <f>IF(O7507="","",A7507)</f>
        <v/>
      </c>
      <c r="M7507" s="60" t="str">
        <f>IF(O7507="","",(VLOOKUP(A7507,A7507:E14491,5,FALSE)))</f>
        <v/>
      </c>
      <c r="N7507" s="55" t="str">
        <f t="shared" si="472"/>
        <v/>
      </c>
      <c r="O7507" s="55" t="str">
        <f t="shared" si="470"/>
        <v/>
      </c>
      <c r="P7507" s="104">
        <f t="shared" si="473"/>
        <v>20.399999999995089</v>
      </c>
      <c r="Q7507" s="58"/>
      <c r="R7507" s="58"/>
      <c r="S7507" s="102"/>
    </row>
    <row r="7508" spans="1:19" ht="12.5" customHeight="1" x14ac:dyDescent="0.35">
      <c r="A7508" s="60">
        <v>120</v>
      </c>
      <c r="B7508" s="60" t="s">
        <v>69</v>
      </c>
      <c r="C7508" s="68">
        <v>251.10769999999999</v>
      </c>
      <c r="D7508" s="58" t="s">
        <v>65</v>
      </c>
      <c r="E7508" s="60" t="s">
        <v>59</v>
      </c>
      <c r="F7508" s="60" t="s">
        <v>70</v>
      </c>
      <c r="G7508" s="60"/>
      <c r="H7508" s="60"/>
      <c r="I7508" s="60">
        <f t="shared" si="471"/>
        <v>0</v>
      </c>
      <c r="J7508" s="60">
        <f>IF(OR(I7508="",I7509="",I7510=""),"",(AVERAGEIF(A7508:A$10000,A7508,I7508:I$10000)))</f>
        <v>0</v>
      </c>
      <c r="K7508" s="60"/>
      <c r="L7508" s="60" t="str">
        <f>IF(O7508="","",A7508)</f>
        <v/>
      </c>
      <c r="M7508" s="60" t="str">
        <f>IF(O7508="","",(VLOOKUP(A7508,A7508:E14492,5,FALSE)))</f>
        <v/>
      </c>
      <c r="N7508" s="60" t="str">
        <f t="shared" si="472"/>
        <v/>
      </c>
      <c r="O7508" s="60" t="str">
        <f t="shared" si="470"/>
        <v/>
      </c>
      <c r="P7508" s="103">
        <f t="shared" si="473"/>
        <v>27.299999999996771</v>
      </c>
      <c r="Q7508" s="58"/>
      <c r="R7508" s="58"/>
      <c r="S7508" s="102"/>
    </row>
    <row r="7509" spans="1:19" ht="12.5" customHeight="1" x14ac:dyDescent="0.35">
      <c r="A7509" s="2">
        <v>120</v>
      </c>
      <c r="B7509" s="2" t="s">
        <v>69</v>
      </c>
      <c r="C7509" s="67">
        <v>251.1311</v>
      </c>
      <c r="D7509" t="s">
        <v>65</v>
      </c>
      <c r="E7509" s="2" t="s">
        <v>59</v>
      </c>
      <c r="F7509" s="2" t="s">
        <v>70</v>
      </c>
      <c r="G7509" s="2"/>
      <c r="I7509" s="60">
        <f t="shared" si="471"/>
        <v>0</v>
      </c>
      <c r="J7509" s="60">
        <f>IF(OR(I7509="",I7510="",I7511=""),"",(AVERAGEIF(A7509:A$10000,A7509,I7509:I$10000)))</f>
        <v>0</v>
      </c>
      <c r="K7509" s="60"/>
      <c r="L7509" s="55" t="str">
        <f>IF(O7509="","",A7509)</f>
        <v/>
      </c>
      <c r="M7509" s="60" t="str">
        <f>IF(O7509="","",(VLOOKUP(A7509,A7509:E14493,5,FALSE)))</f>
        <v/>
      </c>
      <c r="N7509" s="55" t="str">
        <f t="shared" si="472"/>
        <v/>
      </c>
      <c r="O7509" s="55" t="str">
        <f t="shared" si="470"/>
        <v/>
      </c>
      <c r="P7509" s="104">
        <f t="shared" si="473"/>
        <v>23.400000000009413</v>
      </c>
      <c r="Q7509" s="58"/>
      <c r="R7509" s="58"/>
      <c r="S7509" s="102"/>
    </row>
    <row r="7510" spans="1:19" ht="12.5" customHeight="1" x14ac:dyDescent="0.35">
      <c r="A7510" s="60">
        <v>120</v>
      </c>
      <c r="B7510" s="60" t="s">
        <v>69</v>
      </c>
      <c r="C7510" s="68">
        <v>251.14449999999999</v>
      </c>
      <c r="D7510" s="58" t="s">
        <v>65</v>
      </c>
      <c r="E7510" s="60" t="s">
        <v>59</v>
      </c>
      <c r="F7510" s="60" t="s">
        <v>70</v>
      </c>
      <c r="G7510" s="60"/>
      <c r="H7510" s="60"/>
      <c r="I7510" s="60">
        <f t="shared" si="471"/>
        <v>0</v>
      </c>
      <c r="J7510" s="60">
        <f>IF(OR(I7510="",I7511="",I7512=""),"",(AVERAGEIF(A7510:A$10000,A7510,I7510:I$10000)))</f>
        <v>0</v>
      </c>
      <c r="K7510" s="60"/>
      <c r="L7510" s="60" t="str">
        <f>IF(O7510="","",A7510)</f>
        <v/>
      </c>
      <c r="M7510" s="60" t="str">
        <f>IF(O7510="","",(VLOOKUP(A7510,A7510:E14494,5,FALSE)))</f>
        <v/>
      </c>
      <c r="N7510" s="60" t="str">
        <f t="shared" si="472"/>
        <v/>
      </c>
      <c r="O7510" s="60" t="str">
        <f t="shared" si="470"/>
        <v/>
      </c>
      <c r="P7510" s="103">
        <f t="shared" si="473"/>
        <v>13.399999999990087</v>
      </c>
      <c r="Q7510" s="58"/>
      <c r="R7510" s="58"/>
      <c r="S7510" s="102"/>
    </row>
    <row r="7511" spans="1:19" ht="12.5" customHeight="1" x14ac:dyDescent="0.35">
      <c r="A7511" s="2">
        <v>120</v>
      </c>
      <c r="B7511" s="2" t="s">
        <v>69</v>
      </c>
      <c r="C7511" s="67">
        <v>251.16239999999999</v>
      </c>
      <c r="D7511" t="s">
        <v>65</v>
      </c>
      <c r="E7511" s="2" t="s">
        <v>59</v>
      </c>
      <c r="F7511" s="2" t="s">
        <v>70</v>
      </c>
      <c r="G7511" s="2"/>
      <c r="I7511" s="60">
        <f t="shared" si="471"/>
        <v>0</v>
      </c>
      <c r="J7511" s="60">
        <f>IF(OR(I7511="",I7512="",I7513=""),"",(AVERAGEIF(A7511:A$10000,A7511,I7511:I$10000)))</f>
        <v>0</v>
      </c>
      <c r="K7511" s="60"/>
      <c r="L7511" s="55" t="str">
        <f>IF(O7511="","",A7511)</f>
        <v/>
      </c>
      <c r="M7511" s="60" t="str">
        <f>IF(O7511="","",(VLOOKUP(A7511,A7511:E14495,5,FALSE)))</f>
        <v/>
      </c>
      <c r="N7511" s="55" t="str">
        <f t="shared" si="472"/>
        <v/>
      </c>
      <c r="O7511" s="55" t="str">
        <f t="shared" si="470"/>
        <v/>
      </c>
      <c r="P7511" s="104">
        <f t="shared" si="473"/>
        <v>17.899999999997362</v>
      </c>
      <c r="Q7511" s="58"/>
      <c r="R7511" s="58"/>
      <c r="S7511" s="102"/>
    </row>
    <row r="7512" spans="1:19" ht="12.5" customHeight="1" x14ac:dyDescent="0.35">
      <c r="A7512" s="60">
        <v>120</v>
      </c>
      <c r="B7512" s="60" t="s">
        <v>69</v>
      </c>
      <c r="C7512" s="68">
        <v>251.17939999999999</v>
      </c>
      <c r="D7512" s="58" t="s">
        <v>65</v>
      </c>
      <c r="E7512" s="60" t="s">
        <v>59</v>
      </c>
      <c r="F7512" s="60" t="s">
        <v>70</v>
      </c>
      <c r="G7512" s="60"/>
      <c r="H7512" s="60"/>
      <c r="I7512" s="60">
        <f t="shared" si="471"/>
        <v>0</v>
      </c>
      <c r="J7512" s="60">
        <f>IF(OR(I7512="",I7513="",I7514=""),"",(AVERAGEIF(A7512:A$10000,A7512,I7512:I$10000)))</f>
        <v>0</v>
      </c>
      <c r="K7512" s="60"/>
      <c r="L7512" s="60" t="str">
        <f>IF(O7512="","",A7512)</f>
        <v/>
      </c>
      <c r="M7512" s="60" t="str">
        <f>IF(O7512="","",(VLOOKUP(A7512,A7512:E14496,5,FALSE)))</f>
        <v/>
      </c>
      <c r="N7512" s="60" t="str">
        <f t="shared" si="472"/>
        <v/>
      </c>
      <c r="O7512" s="60" t="str">
        <f t="shared" si="470"/>
        <v/>
      </c>
      <c r="P7512" s="103">
        <f t="shared" si="473"/>
        <v>16.999999999995907</v>
      </c>
      <c r="Q7512" s="58"/>
      <c r="R7512" s="58"/>
      <c r="S7512" s="102"/>
    </row>
    <row r="7513" spans="1:19" ht="12.5" customHeight="1" x14ac:dyDescent="0.35">
      <c r="A7513" s="2">
        <v>120</v>
      </c>
      <c r="B7513" s="2" t="s">
        <v>69</v>
      </c>
      <c r="C7513" s="67">
        <v>251.1968</v>
      </c>
      <c r="D7513" t="s">
        <v>65</v>
      </c>
      <c r="E7513" s="2" t="s">
        <v>59</v>
      </c>
      <c r="F7513" s="2" t="s">
        <v>70</v>
      </c>
      <c r="G7513" s="2"/>
      <c r="I7513" s="60">
        <f t="shared" si="471"/>
        <v>0</v>
      </c>
      <c r="J7513" s="60">
        <f>IF(OR(I7513="",I7514="",I7515=""),"",(AVERAGEIF(A7513:A$10000,A7513,I7513:I$10000)))</f>
        <v>0</v>
      </c>
      <c r="K7513" s="60"/>
      <c r="L7513" s="55" t="str">
        <f>IF(O7513="","",A7513)</f>
        <v/>
      </c>
      <c r="M7513" s="60" t="str">
        <f>IF(O7513="","",(VLOOKUP(A7513,A7513:E14497,5,FALSE)))</f>
        <v/>
      </c>
      <c r="N7513" s="55" t="str">
        <f t="shared" si="472"/>
        <v/>
      </c>
      <c r="O7513" s="55" t="str">
        <f t="shared" si="470"/>
        <v/>
      </c>
      <c r="P7513" s="104">
        <f t="shared" si="473"/>
        <v>17.400000000009186</v>
      </c>
      <c r="Q7513" s="58"/>
      <c r="R7513" s="58"/>
      <c r="S7513" s="102"/>
    </row>
    <row r="7514" spans="1:19" ht="12.5" customHeight="1" x14ac:dyDescent="0.35">
      <c r="A7514" s="60">
        <v>120</v>
      </c>
      <c r="B7514" s="60" t="s">
        <v>69</v>
      </c>
      <c r="C7514" s="68">
        <v>251.2216</v>
      </c>
      <c r="D7514" s="58" t="s">
        <v>65</v>
      </c>
      <c r="E7514" s="60" t="s">
        <v>59</v>
      </c>
      <c r="F7514" s="60" t="s">
        <v>70</v>
      </c>
      <c r="G7514" s="60"/>
      <c r="H7514" s="60"/>
      <c r="I7514" s="60">
        <f t="shared" si="471"/>
        <v>0</v>
      </c>
      <c r="J7514" s="60">
        <f>IF(OR(I7514="",I7515="",I7516=""),"",(AVERAGEIF(A7514:A$10000,A7514,I7514:I$10000)))</f>
        <v>0</v>
      </c>
      <c r="K7514" s="60"/>
      <c r="L7514" s="60" t="str">
        <f>IF(O7514="","",A7514)</f>
        <v/>
      </c>
      <c r="M7514" s="60" t="str">
        <f>IF(O7514="","",(VLOOKUP(A7514,A7514:E14498,5,FALSE)))</f>
        <v/>
      </c>
      <c r="N7514" s="60" t="str">
        <f t="shared" si="472"/>
        <v/>
      </c>
      <c r="O7514" s="60" t="str">
        <f t="shared" si="470"/>
        <v/>
      </c>
      <c r="P7514" s="103">
        <f t="shared" si="473"/>
        <v>24.799999999999045</v>
      </c>
      <c r="Q7514" s="58"/>
      <c r="R7514" s="58"/>
      <c r="S7514" s="102"/>
    </row>
    <row r="7515" spans="1:19" ht="12.5" customHeight="1" x14ac:dyDescent="0.35">
      <c r="A7515" s="2">
        <v>120</v>
      </c>
      <c r="B7515" s="2" t="s">
        <v>69</v>
      </c>
      <c r="C7515" s="67">
        <v>251.23949999999999</v>
      </c>
      <c r="D7515" t="s">
        <v>65</v>
      </c>
      <c r="E7515" s="2" t="s">
        <v>59</v>
      </c>
      <c r="F7515" s="2" t="s">
        <v>70</v>
      </c>
      <c r="G7515" s="2"/>
      <c r="I7515" s="60">
        <f t="shared" si="471"/>
        <v>0</v>
      </c>
      <c r="J7515" s="60">
        <f>IF(OR(I7515="",I7516="",I7517=""),"",(AVERAGEIF(A7515:A$10000,A7515,I7515:I$10000)))</f>
        <v>0</v>
      </c>
      <c r="K7515" s="60"/>
      <c r="L7515" s="55" t="str">
        <f>IF(O7515="","",A7515)</f>
        <v/>
      </c>
      <c r="M7515" s="60" t="str">
        <f>IF(O7515="","",(VLOOKUP(A7515,A7515:E14499,5,FALSE)))</f>
        <v/>
      </c>
      <c r="N7515" s="55" t="str">
        <f t="shared" si="472"/>
        <v/>
      </c>
      <c r="O7515" s="55" t="str">
        <f t="shared" si="470"/>
        <v/>
      </c>
      <c r="P7515" s="104">
        <f t="shared" si="473"/>
        <v>17.899999999997362</v>
      </c>
      <c r="Q7515" s="58"/>
      <c r="R7515" s="58"/>
      <c r="S7515" s="102"/>
    </row>
    <row r="7516" spans="1:19" ht="12.5" customHeight="1" x14ac:dyDescent="0.35">
      <c r="A7516" s="60">
        <v>120</v>
      </c>
      <c r="B7516" s="60" t="s">
        <v>69</v>
      </c>
      <c r="C7516" s="68">
        <v>251.25800000000001</v>
      </c>
      <c r="D7516" s="58" t="s">
        <v>65</v>
      </c>
      <c r="E7516" s="60" t="s">
        <v>59</v>
      </c>
      <c r="F7516" s="60" t="s">
        <v>70</v>
      </c>
      <c r="G7516" s="60"/>
      <c r="H7516" s="60"/>
      <c r="I7516" s="60">
        <f t="shared" si="471"/>
        <v>0</v>
      </c>
      <c r="J7516" s="60">
        <f>IF(OR(I7516="",I7517="",I7518=""),"",(AVERAGEIF(A7516:A$10000,A7516,I7516:I$10000)))</f>
        <v>0</v>
      </c>
      <c r="K7516" s="60"/>
      <c r="L7516" s="60" t="str">
        <f>IF(O7516="","",A7516)</f>
        <v/>
      </c>
      <c r="M7516" s="60" t="str">
        <f>IF(O7516="","",(VLOOKUP(A7516,A7516:E14500,5,FALSE)))</f>
        <v/>
      </c>
      <c r="N7516" s="60" t="str">
        <f t="shared" si="472"/>
        <v/>
      </c>
      <c r="O7516" s="60" t="str">
        <f t="shared" si="470"/>
        <v/>
      </c>
      <c r="P7516" s="103">
        <f t="shared" si="473"/>
        <v>18.50000000001728</v>
      </c>
      <c r="Q7516" s="58"/>
      <c r="R7516" s="58"/>
      <c r="S7516" s="102"/>
    </row>
    <row r="7517" spans="1:19" ht="12.5" customHeight="1" x14ac:dyDescent="0.35">
      <c r="A7517" s="2">
        <v>120</v>
      </c>
      <c r="B7517" s="2" t="s">
        <v>69</v>
      </c>
      <c r="C7517" s="67">
        <v>251.2757</v>
      </c>
      <c r="D7517" t="s">
        <v>65</v>
      </c>
      <c r="E7517" s="2" t="s">
        <v>59</v>
      </c>
      <c r="F7517" s="2" t="s">
        <v>70</v>
      </c>
      <c r="G7517" s="2"/>
      <c r="I7517" s="60">
        <f t="shared" si="471"/>
        <v>0</v>
      </c>
      <c r="J7517" s="60">
        <f>IF(OR(I7517="",I7518="",I7519=""),"",(AVERAGEIF(A7517:A$10000,A7517,I7517:I$10000)))</f>
        <v>0</v>
      </c>
      <c r="K7517" s="60"/>
      <c r="L7517" s="55" t="str">
        <f>IF(O7517="","",A7517)</f>
        <v/>
      </c>
      <c r="M7517" s="60" t="str">
        <f>IF(O7517="","",(VLOOKUP(A7517,A7517:E14501,5,FALSE)))</f>
        <v/>
      </c>
      <c r="N7517" s="55" t="str">
        <f t="shared" si="472"/>
        <v/>
      </c>
      <c r="O7517" s="55" t="str">
        <f t="shared" si="470"/>
        <v/>
      </c>
      <c r="P7517" s="104">
        <f t="shared" si="473"/>
        <v>17.699999999990723</v>
      </c>
      <c r="Q7517" s="58"/>
      <c r="R7517" s="58"/>
      <c r="S7517" s="102"/>
    </row>
    <row r="7518" spans="1:19" ht="12.5" customHeight="1" x14ac:dyDescent="0.35">
      <c r="A7518" s="60">
        <v>120</v>
      </c>
      <c r="B7518" s="60" t="s">
        <v>69</v>
      </c>
      <c r="C7518" s="68">
        <v>251.29159999999999</v>
      </c>
      <c r="D7518" s="58" t="s">
        <v>65</v>
      </c>
      <c r="E7518" s="60" t="s">
        <v>59</v>
      </c>
      <c r="F7518" s="60" t="s">
        <v>70</v>
      </c>
      <c r="G7518" s="60"/>
      <c r="H7518" s="60"/>
      <c r="I7518" s="60">
        <f t="shared" si="471"/>
        <v>0</v>
      </c>
      <c r="J7518" s="60">
        <f>IF(OR(I7518="",I7519="",I7520=""),"",(AVERAGEIF(A7518:A$10000,A7518,I7518:I$10000)))</f>
        <v>0</v>
      </c>
      <c r="K7518" s="60"/>
      <c r="L7518" s="60" t="str">
        <f>IF(O7518="","",A7518)</f>
        <v/>
      </c>
      <c r="M7518" s="60" t="str">
        <f>IF(O7518="","",(VLOOKUP(A7518,A7518:E14502,5,FALSE)))</f>
        <v/>
      </c>
      <c r="N7518" s="60" t="str">
        <f t="shared" si="472"/>
        <v/>
      </c>
      <c r="O7518" s="60" t="str">
        <f t="shared" si="470"/>
        <v/>
      </c>
      <c r="P7518" s="103">
        <f t="shared" si="473"/>
        <v>15.899999999987813</v>
      </c>
      <c r="Q7518" s="58"/>
      <c r="R7518" s="58"/>
      <c r="S7518" s="102"/>
    </row>
    <row r="7519" spans="1:19" ht="12.5" customHeight="1" x14ac:dyDescent="0.35">
      <c r="A7519" s="2">
        <v>120</v>
      </c>
      <c r="B7519" s="2" t="s">
        <v>69</v>
      </c>
      <c r="C7519" s="67">
        <v>251.30690000000001</v>
      </c>
      <c r="D7519" t="s">
        <v>65</v>
      </c>
      <c r="E7519" s="2" t="s">
        <v>59</v>
      </c>
      <c r="F7519" s="2" t="s">
        <v>70</v>
      </c>
      <c r="G7519" s="2"/>
      <c r="I7519" s="60">
        <f t="shared" si="471"/>
        <v>0</v>
      </c>
      <c r="J7519" s="60">
        <f>IF(OR(I7519="",I7520="",I7521=""),"",(AVERAGEIF(A7519:A$10000,A7519,I7519:I$10000)))</f>
        <v>0</v>
      </c>
      <c r="K7519" s="60"/>
      <c r="L7519" s="55" t="str">
        <f>IF(O7519="","",A7519)</f>
        <v/>
      </c>
      <c r="M7519" s="60" t="str">
        <f>IF(O7519="","",(VLOOKUP(A7519,A7519:E14503,5,FALSE)))</f>
        <v/>
      </c>
      <c r="N7519" s="55" t="str">
        <f t="shared" si="472"/>
        <v/>
      </c>
      <c r="O7519" s="55" t="str">
        <f t="shared" si="470"/>
        <v/>
      </c>
      <c r="P7519" s="104">
        <f t="shared" si="473"/>
        <v>15.300000000024738</v>
      </c>
      <c r="Q7519" s="58"/>
      <c r="R7519" s="58"/>
      <c r="S7519" s="102"/>
    </row>
    <row r="7520" spans="1:19" ht="12.5" customHeight="1" x14ac:dyDescent="0.35">
      <c r="A7520" s="60">
        <v>120</v>
      </c>
      <c r="B7520" s="60" t="s">
        <v>69</v>
      </c>
      <c r="C7520" s="68">
        <v>251.3237</v>
      </c>
      <c r="D7520" s="58" t="s">
        <v>65</v>
      </c>
      <c r="E7520" s="60" t="s">
        <v>59</v>
      </c>
      <c r="F7520" s="60" t="s">
        <v>70</v>
      </c>
      <c r="G7520" s="60"/>
      <c r="H7520" s="60"/>
      <c r="I7520" s="60">
        <f t="shared" si="471"/>
        <v>0</v>
      </c>
      <c r="J7520" s="60">
        <f>IF(OR(I7520="",I7521="",I7522=""),"",(AVERAGEIF(A7520:A$10000,A7520,I7520:I$10000)))</f>
        <v>0</v>
      </c>
      <c r="K7520" s="60"/>
      <c r="L7520" s="60" t="str">
        <f>IF(O7520="","",A7520)</f>
        <v/>
      </c>
      <c r="M7520" s="60" t="str">
        <f>IF(O7520="","",(VLOOKUP(A7520,A7520:E14504,5,FALSE)))</f>
        <v/>
      </c>
      <c r="N7520" s="60" t="str">
        <f t="shared" si="472"/>
        <v/>
      </c>
      <c r="O7520" s="60" t="str">
        <f t="shared" si="470"/>
        <v/>
      </c>
      <c r="P7520" s="103">
        <f t="shared" si="473"/>
        <v>16.799999999989268</v>
      </c>
      <c r="Q7520" s="58"/>
      <c r="R7520" s="58"/>
      <c r="S7520" s="102"/>
    </row>
    <row r="7521" spans="1:19" ht="12.5" customHeight="1" x14ac:dyDescent="0.35">
      <c r="A7521" s="2">
        <v>120</v>
      </c>
      <c r="B7521" s="2" t="s">
        <v>69</v>
      </c>
      <c r="C7521" s="67">
        <v>251.34119999999999</v>
      </c>
      <c r="D7521" t="s">
        <v>65</v>
      </c>
      <c r="E7521" s="2" t="s">
        <v>59</v>
      </c>
      <c r="F7521" s="2" t="s">
        <v>70</v>
      </c>
      <c r="G7521" s="2"/>
      <c r="I7521" s="60">
        <f t="shared" si="471"/>
        <v>0</v>
      </c>
      <c r="J7521" s="60">
        <f>IF(OR(I7521="",I7522="",I7523=""),"",(AVERAGEIF(A7521:A$10000,A7521,I7521:I$10000)))</f>
        <v>0</v>
      </c>
      <c r="K7521" s="60"/>
      <c r="L7521" s="55" t="str">
        <f>IF(O7521="","",A7521)</f>
        <v/>
      </c>
      <c r="M7521" s="60" t="str">
        <f>IF(O7521="","",(VLOOKUP(A7521,A7521:E14505,5,FALSE)))</f>
        <v/>
      </c>
      <c r="N7521" s="55" t="str">
        <f t="shared" si="472"/>
        <v/>
      </c>
      <c r="O7521" s="55" t="str">
        <f t="shared" si="470"/>
        <v/>
      </c>
      <c r="P7521" s="104">
        <f t="shared" si="473"/>
        <v>17.499999999984084</v>
      </c>
      <c r="Q7521" s="58"/>
      <c r="R7521" s="58"/>
      <c r="S7521" s="102"/>
    </row>
    <row r="7522" spans="1:19" ht="12.5" customHeight="1" x14ac:dyDescent="0.35">
      <c r="A7522" s="60">
        <v>120</v>
      </c>
      <c r="B7522" s="60" t="s">
        <v>69</v>
      </c>
      <c r="C7522" s="68">
        <v>251.35910000000001</v>
      </c>
      <c r="D7522" s="58" t="s">
        <v>65</v>
      </c>
      <c r="E7522" s="60" t="s">
        <v>59</v>
      </c>
      <c r="F7522" s="60" t="s">
        <v>70</v>
      </c>
      <c r="G7522" s="60"/>
      <c r="H7522" s="60"/>
      <c r="I7522" s="60">
        <f t="shared" si="471"/>
        <v>0</v>
      </c>
      <c r="J7522" s="60">
        <f>IF(OR(I7522="",I7523="",I7524=""),"",(AVERAGEIF(A7522:A$10000,A7522,I7522:I$10000)))</f>
        <v>0</v>
      </c>
      <c r="K7522" s="60"/>
      <c r="L7522" s="60" t="str">
        <f>IF(O7522="","",A7522)</f>
        <v/>
      </c>
      <c r="M7522" s="60" t="str">
        <f>IF(O7522="","",(VLOOKUP(A7522,A7522:E14506,5,FALSE)))</f>
        <v/>
      </c>
      <c r="N7522" s="60" t="str">
        <f t="shared" si="472"/>
        <v/>
      </c>
      <c r="O7522" s="60" t="str">
        <f t="shared" si="470"/>
        <v/>
      </c>
      <c r="P7522" s="103">
        <f t="shared" si="473"/>
        <v>17.900000000025784</v>
      </c>
      <c r="Q7522" s="58"/>
      <c r="R7522" s="58"/>
      <c r="S7522" s="102"/>
    </row>
    <row r="7523" spans="1:19" ht="12.5" customHeight="1" x14ac:dyDescent="0.35">
      <c r="A7523" s="2">
        <v>120</v>
      </c>
      <c r="B7523" s="2" t="s">
        <v>69</v>
      </c>
      <c r="C7523" s="67">
        <v>251.37639999999999</v>
      </c>
      <c r="D7523" t="s">
        <v>65</v>
      </c>
      <c r="E7523" s="2" t="s">
        <v>59</v>
      </c>
      <c r="F7523" s="2" t="s">
        <v>70</v>
      </c>
      <c r="G7523" s="2"/>
      <c r="I7523" s="60">
        <f t="shared" si="471"/>
        <v>0</v>
      </c>
      <c r="J7523" s="60">
        <f>IF(OR(I7523="",I7524="",I7525=""),"",(AVERAGEIF(A7523:A$10000,A7523,I7523:I$10000)))</f>
        <v>0</v>
      </c>
      <c r="K7523" s="60"/>
      <c r="L7523" s="55" t="str">
        <f>IF(O7523="","",A7523)</f>
        <v/>
      </c>
      <c r="M7523" s="60" t="str">
        <f>IF(O7523="","",(VLOOKUP(A7523,A7523:E14507,5,FALSE)))</f>
        <v/>
      </c>
      <c r="N7523" s="55" t="str">
        <f t="shared" si="472"/>
        <v/>
      </c>
      <c r="O7523" s="55" t="str">
        <f t="shared" si="470"/>
        <v/>
      </c>
      <c r="P7523" s="104">
        <f t="shared" si="473"/>
        <v>17.299999999977445</v>
      </c>
      <c r="Q7523" s="58"/>
      <c r="R7523" s="58"/>
      <c r="S7523" s="102"/>
    </row>
    <row r="7524" spans="1:19" ht="12.5" customHeight="1" x14ac:dyDescent="0.35">
      <c r="A7524" s="60">
        <v>120</v>
      </c>
      <c r="B7524" s="60" t="s">
        <v>69</v>
      </c>
      <c r="C7524" s="68">
        <v>251.39490000000001</v>
      </c>
      <c r="D7524" s="58" t="s">
        <v>65</v>
      </c>
      <c r="E7524" s="60" t="s">
        <v>59</v>
      </c>
      <c r="F7524" s="60" t="s">
        <v>70</v>
      </c>
      <c r="G7524" s="60"/>
      <c r="H7524" s="60"/>
      <c r="I7524" s="60">
        <f t="shared" si="471"/>
        <v>0</v>
      </c>
      <c r="J7524" s="60">
        <f>IF(OR(I7524="",I7525="",I7526=""),"",(AVERAGEIF(A7524:A$10000,A7524,I7524:I$10000)))</f>
        <v>0</v>
      </c>
      <c r="K7524" s="60"/>
      <c r="L7524" s="60" t="str">
        <f>IF(O7524="","",A7524)</f>
        <v/>
      </c>
      <c r="M7524" s="60" t="str">
        <f>IF(O7524="","",(VLOOKUP(A7524,A7524:E14508,5,FALSE)))</f>
        <v/>
      </c>
      <c r="N7524" s="60" t="str">
        <f t="shared" si="472"/>
        <v/>
      </c>
      <c r="O7524" s="60" t="str">
        <f t="shared" si="470"/>
        <v/>
      </c>
      <c r="P7524" s="103">
        <f t="shared" si="473"/>
        <v>18.50000000001728</v>
      </c>
      <c r="Q7524" s="58"/>
      <c r="R7524" s="58"/>
      <c r="S7524" s="102"/>
    </row>
    <row r="7525" spans="1:19" ht="12.5" customHeight="1" x14ac:dyDescent="0.35">
      <c r="A7525" s="2">
        <v>120</v>
      </c>
      <c r="B7525" s="2" t="s">
        <v>69</v>
      </c>
      <c r="C7525" s="67">
        <v>251.4134</v>
      </c>
      <c r="D7525" t="s">
        <v>65</v>
      </c>
      <c r="E7525" s="2" t="s">
        <v>59</v>
      </c>
      <c r="F7525" s="2" t="s">
        <v>70</v>
      </c>
      <c r="G7525" s="2"/>
      <c r="I7525" s="60">
        <f t="shared" si="471"/>
        <v>0</v>
      </c>
      <c r="J7525" s="60">
        <f>IF(OR(I7525="",I7526="",I7527=""),"",(AVERAGEIF(A7525:A$10000,A7525,I7525:I$10000)))</f>
        <v>0</v>
      </c>
      <c r="K7525" s="60"/>
      <c r="L7525" s="55" t="str">
        <f>IF(O7525="","",A7525)</f>
        <v/>
      </c>
      <c r="M7525" s="60" t="str">
        <f>IF(O7525="","",(VLOOKUP(A7525,A7525:E14509,5,FALSE)))</f>
        <v/>
      </c>
      <c r="N7525" s="55" t="str">
        <f t="shared" si="472"/>
        <v/>
      </c>
      <c r="O7525" s="55" t="str">
        <f t="shared" si="470"/>
        <v/>
      </c>
      <c r="P7525" s="104">
        <f t="shared" si="473"/>
        <v>18.499999999988859</v>
      </c>
      <c r="Q7525" s="58"/>
      <c r="R7525" s="58"/>
      <c r="S7525" s="102"/>
    </row>
    <row r="7526" spans="1:19" ht="12.5" customHeight="1" x14ac:dyDescent="0.35">
      <c r="A7526" s="60">
        <v>120</v>
      </c>
      <c r="B7526" s="60" t="s">
        <v>69</v>
      </c>
      <c r="C7526" s="68">
        <v>251.43940000000001</v>
      </c>
      <c r="D7526" s="58" t="s">
        <v>65</v>
      </c>
      <c r="E7526" s="60" t="s">
        <v>59</v>
      </c>
      <c r="F7526" s="60" t="s">
        <v>70</v>
      </c>
      <c r="G7526" s="60"/>
      <c r="H7526" s="60"/>
      <c r="I7526" s="60">
        <f t="shared" si="471"/>
        <v>0</v>
      </c>
      <c r="J7526" s="60">
        <f>IF(OR(I7526="",I7527="",I7528=""),"",(AVERAGEIF(A7526:A$10000,A7526,I7526:I$10000)))</f>
        <v>0</v>
      </c>
      <c r="K7526" s="60"/>
      <c r="L7526" s="60" t="str">
        <f>IF(O7526="","",A7526)</f>
        <v/>
      </c>
      <c r="M7526" s="60" t="str">
        <f>IF(O7526="","",(VLOOKUP(A7526,A7526:E14510,5,FALSE)))</f>
        <v/>
      </c>
      <c r="N7526" s="60" t="str">
        <f t="shared" si="472"/>
        <v/>
      </c>
      <c r="O7526" s="60" t="str">
        <f t="shared" si="470"/>
        <v/>
      </c>
      <c r="P7526" s="103">
        <f t="shared" si="473"/>
        <v>26.000000000010459</v>
      </c>
      <c r="Q7526" s="58"/>
      <c r="R7526" s="58"/>
      <c r="S7526" s="102"/>
    </row>
    <row r="7527" spans="1:19" ht="12.5" customHeight="1" x14ac:dyDescent="0.35">
      <c r="A7527" s="2">
        <v>120</v>
      </c>
      <c r="B7527" s="2" t="s">
        <v>69</v>
      </c>
      <c r="C7527" s="67">
        <v>251.45650000000001</v>
      </c>
      <c r="D7527" t="s">
        <v>65</v>
      </c>
      <c r="E7527" s="2" t="s">
        <v>59</v>
      </c>
      <c r="F7527" s="2" t="s">
        <v>70</v>
      </c>
      <c r="G7527" s="2"/>
      <c r="I7527" s="60">
        <f t="shared" si="471"/>
        <v>0</v>
      </c>
      <c r="J7527" s="60">
        <f>IF(OR(I7527="",I7528="",I7529=""),"",(AVERAGEIF(A7527:A$10000,A7527,I7527:I$10000)))</f>
        <v>0</v>
      </c>
      <c r="K7527" s="60"/>
      <c r="L7527" s="55" t="str">
        <f>IF(O7527="","",A7527)</f>
        <v/>
      </c>
      <c r="M7527" s="60" t="str">
        <f>IF(O7527="","",(VLOOKUP(A7527,A7527:E14511,5,FALSE)))</f>
        <v/>
      </c>
      <c r="N7527" s="55" t="str">
        <f t="shared" si="472"/>
        <v/>
      </c>
      <c r="O7527" s="55" t="str">
        <f t="shared" si="470"/>
        <v/>
      </c>
      <c r="P7527" s="104">
        <f t="shared" si="473"/>
        <v>17.099999999999227</v>
      </c>
      <c r="Q7527" s="58"/>
      <c r="R7527" s="58"/>
      <c r="S7527" s="102"/>
    </row>
    <row r="7528" spans="1:19" ht="12.5" customHeight="1" x14ac:dyDescent="0.35">
      <c r="A7528" s="60">
        <v>120</v>
      </c>
      <c r="B7528" s="60" t="s">
        <v>69</v>
      </c>
      <c r="C7528" s="68">
        <v>251.47989999999999</v>
      </c>
      <c r="D7528" s="58" t="s">
        <v>65</v>
      </c>
      <c r="E7528" s="60" t="s">
        <v>59</v>
      </c>
      <c r="F7528" s="60" t="s">
        <v>70</v>
      </c>
      <c r="G7528" s="60"/>
      <c r="H7528" s="60"/>
      <c r="I7528" s="60">
        <f t="shared" si="471"/>
        <v>0</v>
      </c>
      <c r="J7528" s="60">
        <f>IF(OR(I7528="",I7529="",I7530=""),"",(AVERAGEIF(A7528:A$10000,A7528,I7528:I$10000)))</f>
        <v>0</v>
      </c>
      <c r="K7528" s="60"/>
      <c r="L7528" s="60" t="str">
        <f>IF(O7528="","",A7528)</f>
        <v/>
      </c>
      <c r="M7528" s="60" t="str">
        <f>IF(O7528="","",(VLOOKUP(A7528,A7528:E14512,5,FALSE)))</f>
        <v/>
      </c>
      <c r="N7528" s="60" t="str">
        <f t="shared" si="472"/>
        <v/>
      </c>
      <c r="O7528" s="60" t="str">
        <f t="shared" si="470"/>
        <v/>
      </c>
      <c r="P7528" s="103">
        <f t="shared" si="473"/>
        <v>23.399999999980992</v>
      </c>
      <c r="Q7528" s="58"/>
      <c r="R7528" s="58"/>
      <c r="S7528" s="102"/>
    </row>
    <row r="7529" spans="1:19" ht="12.5" customHeight="1" x14ac:dyDescent="0.35">
      <c r="A7529" s="2">
        <v>120</v>
      </c>
      <c r="B7529" s="2" t="s">
        <v>69</v>
      </c>
      <c r="C7529" s="67">
        <v>251.50229999999999</v>
      </c>
      <c r="D7529" t="s">
        <v>65</v>
      </c>
      <c r="E7529" s="2" t="s">
        <v>59</v>
      </c>
      <c r="F7529" s="2" t="s">
        <v>70</v>
      </c>
      <c r="G7529" s="2"/>
      <c r="I7529" s="60">
        <f t="shared" si="471"/>
        <v>0</v>
      </c>
      <c r="J7529" s="60">
        <f>IF(OR(I7529="",I7530="",I7531=""),"",(AVERAGEIF(A7529:A$10000,A7529,I7529:I$10000)))</f>
        <v>0</v>
      </c>
      <c r="K7529" s="60"/>
      <c r="L7529" s="55" t="str">
        <f>IF(O7529="","",A7529)</f>
        <v/>
      </c>
      <c r="M7529" s="60" t="str">
        <f>IF(O7529="","",(VLOOKUP(A7529,A7529:E14513,5,FALSE)))</f>
        <v/>
      </c>
      <c r="N7529" s="55" t="str">
        <f t="shared" si="472"/>
        <v/>
      </c>
      <c r="O7529" s="55" t="str">
        <f t="shared" si="470"/>
        <v/>
      </c>
      <c r="P7529" s="104">
        <f t="shared" si="473"/>
        <v>22.400000000004638</v>
      </c>
      <c r="Q7529" s="58"/>
      <c r="R7529" s="58"/>
      <c r="S7529" s="102"/>
    </row>
    <row r="7530" spans="1:19" ht="12.5" customHeight="1" x14ac:dyDescent="0.35">
      <c r="A7530" s="60">
        <v>120</v>
      </c>
      <c r="B7530" s="60" t="s">
        <v>69</v>
      </c>
      <c r="C7530" s="68">
        <v>251.52369999999999</v>
      </c>
      <c r="D7530" s="58" t="s">
        <v>65</v>
      </c>
      <c r="E7530" s="60" t="s">
        <v>59</v>
      </c>
      <c r="F7530" s="60" t="s">
        <v>70</v>
      </c>
      <c r="G7530" s="60"/>
      <c r="H7530" s="60"/>
      <c r="I7530" s="60">
        <f t="shared" si="471"/>
        <v>0</v>
      </c>
      <c r="J7530" s="60">
        <f>IF(OR(I7530="",I7531="",I7532=""),"",(AVERAGEIF(A7530:A$10000,A7530,I7530:I$10000)))</f>
        <v>0</v>
      </c>
      <c r="K7530" s="60"/>
      <c r="L7530" s="60" t="str">
        <f>IF(O7530="","",A7530)</f>
        <v/>
      </c>
      <c r="M7530" s="60" t="str">
        <f>IF(O7530="","",(VLOOKUP(A7530,A7530:E14514,5,FALSE)))</f>
        <v/>
      </c>
      <c r="N7530" s="60" t="str">
        <f t="shared" si="472"/>
        <v/>
      </c>
      <c r="O7530" s="60" t="str">
        <f t="shared" si="470"/>
        <v/>
      </c>
      <c r="P7530" s="103">
        <f t="shared" si="473"/>
        <v>21.399999999999864</v>
      </c>
      <c r="Q7530" s="58"/>
      <c r="R7530" s="58"/>
      <c r="S7530" s="102"/>
    </row>
    <row r="7531" spans="1:19" ht="12.5" customHeight="1" x14ac:dyDescent="0.35">
      <c r="A7531" s="2">
        <v>120</v>
      </c>
      <c r="B7531" s="2" t="s">
        <v>69</v>
      </c>
      <c r="C7531" s="67">
        <v>251.54570000000001</v>
      </c>
      <c r="D7531" t="s">
        <v>65</v>
      </c>
      <c r="E7531" s="2" t="s">
        <v>59</v>
      </c>
      <c r="F7531" s="2" t="s">
        <v>70</v>
      </c>
      <c r="G7531" s="2"/>
      <c r="I7531" s="60">
        <f t="shared" si="471"/>
        <v>0</v>
      </c>
      <c r="J7531" s="60">
        <f>IF(OR(I7531="",I7532="",I7533=""),"",(AVERAGEIF(A7531:A$10000,A7531,I7531:I$10000)))</f>
        <v>0</v>
      </c>
      <c r="K7531" s="60"/>
      <c r="L7531" s="55" t="str">
        <f>IF(O7531="","",A7531)</f>
        <v/>
      </c>
      <c r="M7531" s="60" t="str">
        <f>IF(O7531="","",(VLOOKUP(A7531,A7531:E14515,5,FALSE)))</f>
        <v/>
      </c>
      <c r="N7531" s="55" t="str">
        <f t="shared" si="472"/>
        <v/>
      </c>
      <c r="O7531" s="55" t="str">
        <f t="shared" si="470"/>
        <v/>
      </c>
      <c r="P7531" s="104">
        <f t="shared" si="473"/>
        <v>22.000000000019782</v>
      </c>
      <c r="Q7531" s="58"/>
      <c r="R7531" s="58"/>
      <c r="S7531" s="102"/>
    </row>
    <row r="7532" spans="1:19" ht="12.5" customHeight="1" x14ac:dyDescent="0.35">
      <c r="A7532" s="60">
        <v>120</v>
      </c>
      <c r="B7532" s="60" t="s">
        <v>69</v>
      </c>
      <c r="C7532" s="68">
        <v>251.5675</v>
      </c>
      <c r="D7532" s="58" t="s">
        <v>65</v>
      </c>
      <c r="E7532" s="60" t="s">
        <v>59</v>
      </c>
      <c r="F7532" s="60" t="s">
        <v>70</v>
      </c>
      <c r="G7532" s="60"/>
      <c r="H7532" s="60"/>
      <c r="I7532" s="60">
        <f t="shared" si="471"/>
        <v>0</v>
      </c>
      <c r="J7532" s="60">
        <f>IF(OR(I7532="",I7533="",I7534=""),"",(AVERAGEIF(A7532:A$10000,A7532,I7532:I$10000)))</f>
        <v>0</v>
      </c>
      <c r="K7532" s="60"/>
      <c r="L7532" s="60" t="str">
        <f>IF(O7532="","",A7532)</f>
        <v/>
      </c>
      <c r="M7532" s="60" t="str">
        <f>IF(O7532="","",(VLOOKUP(A7532,A7532:E14516,5,FALSE)))</f>
        <v/>
      </c>
      <c r="N7532" s="60" t="str">
        <f t="shared" si="472"/>
        <v/>
      </c>
      <c r="O7532" s="60" t="str">
        <f t="shared" si="470"/>
        <v/>
      </c>
      <c r="P7532" s="103">
        <f t="shared" si="473"/>
        <v>21.79999999998472</v>
      </c>
      <c r="Q7532" s="58"/>
      <c r="R7532" s="58"/>
      <c r="S7532" s="102"/>
    </row>
    <row r="7533" spans="1:19" ht="12.5" customHeight="1" x14ac:dyDescent="0.35">
      <c r="A7533" s="2">
        <v>120</v>
      </c>
      <c r="B7533" s="2" t="s">
        <v>69</v>
      </c>
      <c r="C7533" s="67">
        <v>251.59379999999999</v>
      </c>
      <c r="D7533" t="s">
        <v>65</v>
      </c>
      <c r="E7533" s="2" t="s">
        <v>59</v>
      </c>
      <c r="F7533" s="2" t="s">
        <v>70</v>
      </c>
      <c r="G7533" s="2"/>
      <c r="I7533" s="60">
        <f t="shared" si="471"/>
        <v>0</v>
      </c>
      <c r="J7533" s="60">
        <f>IF(OR(I7533="",I7534="",I7535=""),"",(AVERAGEIF(A7533:A$10000,A7533,I7533:I$10000)))</f>
        <v>0</v>
      </c>
      <c r="K7533" s="60"/>
      <c r="L7533" s="55" t="str">
        <f>IF(O7533="","",A7533)</f>
        <v/>
      </c>
      <c r="M7533" s="60" t="str">
        <f>IF(O7533="","",(VLOOKUP(A7533,A7533:E14517,5,FALSE)))</f>
        <v/>
      </c>
      <c r="N7533" s="55" t="str">
        <f t="shared" si="472"/>
        <v/>
      </c>
      <c r="O7533" s="55" t="str">
        <f t="shared" si="470"/>
        <v/>
      </c>
      <c r="P7533" s="104">
        <f t="shared" si="473"/>
        <v>26.299999999991996</v>
      </c>
      <c r="Q7533" s="58"/>
      <c r="R7533" s="58"/>
      <c r="S7533" s="102"/>
    </row>
    <row r="7534" spans="1:19" ht="12.5" customHeight="1" x14ac:dyDescent="0.35">
      <c r="A7534" s="60">
        <v>120</v>
      </c>
      <c r="B7534" s="60" t="s">
        <v>69</v>
      </c>
      <c r="C7534" s="68">
        <v>251.6086</v>
      </c>
      <c r="D7534" s="58" t="s">
        <v>65</v>
      </c>
      <c r="E7534" s="60" t="s">
        <v>59</v>
      </c>
      <c r="F7534" s="60" t="s">
        <v>70</v>
      </c>
      <c r="G7534" s="60"/>
      <c r="H7534" s="60"/>
      <c r="I7534" s="60">
        <f t="shared" si="471"/>
        <v>0</v>
      </c>
      <c r="J7534" s="60">
        <f>IF(OR(I7534="",I7535="",I7536=""),"",(AVERAGEIF(A7534:A$10000,A7534,I7534:I$10000)))</f>
        <v>0</v>
      </c>
      <c r="K7534" s="60"/>
      <c r="L7534" s="60" t="str">
        <f>IF(O7534="","",A7534)</f>
        <v/>
      </c>
      <c r="M7534" s="60" t="str">
        <f>IF(O7534="","",(VLOOKUP(A7534,A7534:E14518,5,FALSE)))</f>
        <v/>
      </c>
      <c r="N7534" s="60" t="str">
        <f t="shared" si="472"/>
        <v/>
      </c>
      <c r="O7534" s="60" t="str">
        <f t="shared" si="470"/>
        <v/>
      </c>
      <c r="P7534" s="103">
        <f t="shared" si="473"/>
        <v>14.80000000000814</v>
      </c>
      <c r="Q7534" s="58"/>
      <c r="R7534" s="58"/>
      <c r="S7534" s="102"/>
    </row>
    <row r="7535" spans="1:19" ht="12.5" customHeight="1" x14ac:dyDescent="0.35">
      <c r="A7535" s="2">
        <v>120</v>
      </c>
      <c r="B7535" s="2" t="s">
        <v>69</v>
      </c>
      <c r="C7535" s="67">
        <v>251.626</v>
      </c>
      <c r="D7535" t="s">
        <v>65</v>
      </c>
      <c r="E7535" s="2" t="s">
        <v>59</v>
      </c>
      <c r="F7535" s="2" t="s">
        <v>70</v>
      </c>
      <c r="G7535" s="2"/>
      <c r="I7535" s="60">
        <f t="shared" si="471"/>
        <v>0</v>
      </c>
      <c r="J7535" s="60">
        <f>IF(OR(I7535="",I7536="",I7537=""),"",(AVERAGEIF(A7535:A$10000,A7535,I7535:I$10000)))</f>
        <v>0</v>
      </c>
      <c r="K7535" s="60"/>
      <c r="L7535" s="55" t="str">
        <f>IF(O7535="","",A7535)</f>
        <v/>
      </c>
      <c r="M7535" s="60" t="str">
        <f>IF(O7535="","",(VLOOKUP(A7535,A7535:E14519,5,FALSE)))</f>
        <v/>
      </c>
      <c r="N7535" s="55" t="str">
        <f t="shared" si="472"/>
        <v/>
      </c>
      <c r="O7535" s="55" t="str">
        <f t="shared" si="470"/>
        <v/>
      </c>
      <c r="P7535" s="104">
        <f t="shared" si="473"/>
        <v>17.400000000009186</v>
      </c>
      <c r="Q7535" s="58"/>
      <c r="R7535" s="58"/>
      <c r="S7535" s="102"/>
    </row>
    <row r="7536" spans="1:19" ht="12.5" customHeight="1" x14ac:dyDescent="0.35">
      <c r="A7536" s="60">
        <v>120</v>
      </c>
      <c r="B7536" s="60" t="s">
        <v>69</v>
      </c>
      <c r="C7536" s="68">
        <v>251.66159999999999</v>
      </c>
      <c r="D7536" s="58" t="s">
        <v>65</v>
      </c>
      <c r="E7536" s="60" t="s">
        <v>59</v>
      </c>
      <c r="F7536" s="60" t="s">
        <v>70</v>
      </c>
      <c r="G7536" s="60"/>
      <c r="H7536" s="60"/>
      <c r="I7536" s="60">
        <f t="shared" si="471"/>
        <v>0</v>
      </c>
      <c r="J7536" s="60">
        <f>IF(OR(I7536="",I7537="",I7538=""),"",(AVERAGEIF(A7536:A$10000,A7536,I7536:I$10000)))</f>
        <v>0</v>
      </c>
      <c r="K7536" s="60"/>
      <c r="L7536" s="60" t="str">
        <f>IF(O7536="","",A7536)</f>
        <v/>
      </c>
      <c r="M7536" s="60" t="str">
        <f>IF(O7536="","",(VLOOKUP(A7536,A7536:E14520,5,FALSE)))</f>
        <v/>
      </c>
      <c r="N7536" s="60" t="str">
        <f t="shared" si="472"/>
        <v/>
      </c>
      <c r="O7536" s="60" t="str">
        <f t="shared" si="470"/>
        <v/>
      </c>
      <c r="P7536" s="103">
        <f t="shared" si="473"/>
        <v>35.599999999988086</v>
      </c>
      <c r="Q7536" s="58"/>
      <c r="R7536" s="58"/>
      <c r="S7536" s="102"/>
    </row>
    <row r="7537" spans="1:19" ht="12.5" customHeight="1" x14ac:dyDescent="0.35">
      <c r="A7537" s="2">
        <v>120</v>
      </c>
      <c r="B7537" s="2" t="s">
        <v>69</v>
      </c>
      <c r="C7537" s="67">
        <v>251.6807</v>
      </c>
      <c r="D7537" t="s">
        <v>65</v>
      </c>
      <c r="E7537" s="2" t="s">
        <v>59</v>
      </c>
      <c r="F7537" s="2" t="s">
        <v>70</v>
      </c>
      <c r="G7537" s="2"/>
      <c r="I7537" s="60">
        <f t="shared" si="471"/>
        <v>0</v>
      </c>
      <c r="J7537" s="60">
        <f>IF(OR(I7537="",I7538="",I7539=""),"",(AVERAGEIF(A7537:A$10000,A7537,I7537:I$10000)))</f>
        <v>0</v>
      </c>
      <c r="K7537" s="60"/>
      <c r="L7537" s="55" t="str">
        <f>IF(O7537="","",A7537)</f>
        <v/>
      </c>
      <c r="M7537" s="60" t="str">
        <f>IF(O7537="","",(VLOOKUP(A7537,A7537:E14521,5,FALSE)))</f>
        <v/>
      </c>
      <c r="N7537" s="55" t="str">
        <f t="shared" si="472"/>
        <v/>
      </c>
      <c r="O7537" s="55" t="str">
        <f t="shared" si="470"/>
        <v/>
      </c>
      <c r="P7537" s="104">
        <f t="shared" si="473"/>
        <v>19.100000000008777</v>
      </c>
      <c r="Q7537" s="58"/>
      <c r="R7537" s="58"/>
      <c r="S7537" s="102"/>
    </row>
    <row r="7538" spans="1:19" ht="12.5" customHeight="1" x14ac:dyDescent="0.35">
      <c r="A7538" s="60">
        <v>120</v>
      </c>
      <c r="B7538" s="60" t="s">
        <v>69</v>
      </c>
      <c r="C7538" s="68">
        <v>251.70089999999999</v>
      </c>
      <c r="D7538" s="58" t="s">
        <v>65</v>
      </c>
      <c r="E7538" s="60" t="s">
        <v>59</v>
      </c>
      <c r="F7538" s="60" t="s">
        <v>70</v>
      </c>
      <c r="G7538" s="60"/>
      <c r="H7538" s="60"/>
      <c r="I7538" s="60">
        <f t="shared" si="471"/>
        <v>0</v>
      </c>
      <c r="J7538" s="60">
        <f>IF(OR(I7538="",I7539="",I7540=""),"",(AVERAGEIF(A7538:A$10000,A7538,I7538:I$10000)))</f>
        <v>0</v>
      </c>
      <c r="K7538" s="60"/>
      <c r="L7538" s="60" t="str">
        <f>IF(O7538="","",A7538)</f>
        <v/>
      </c>
      <c r="M7538" s="60" t="str">
        <f>IF(O7538="","",(VLOOKUP(A7538,A7538:E14522,5,FALSE)))</f>
        <v/>
      </c>
      <c r="N7538" s="60" t="str">
        <f t="shared" si="472"/>
        <v/>
      </c>
      <c r="O7538" s="60" t="str">
        <f t="shared" si="470"/>
        <v/>
      </c>
      <c r="P7538" s="103">
        <f t="shared" si="473"/>
        <v>20.199999999988449</v>
      </c>
      <c r="Q7538" s="58"/>
      <c r="R7538" s="58"/>
      <c r="S7538" s="102"/>
    </row>
    <row r="7539" spans="1:19" ht="12.5" customHeight="1" x14ac:dyDescent="0.35">
      <c r="A7539" s="2">
        <v>120</v>
      </c>
      <c r="B7539" s="2" t="s">
        <v>69</v>
      </c>
      <c r="C7539" s="67">
        <v>251.7183</v>
      </c>
      <c r="D7539" t="s">
        <v>65</v>
      </c>
      <c r="E7539" s="2" t="s">
        <v>59</v>
      </c>
      <c r="F7539" s="2" t="s">
        <v>70</v>
      </c>
      <c r="G7539" s="2"/>
      <c r="I7539" s="60">
        <f t="shared" si="471"/>
        <v>0</v>
      </c>
      <c r="J7539" s="60">
        <f>IF(OR(I7539="",I7540="",I7541=""),"",(AVERAGEIF(A7539:A$10000,A7539,I7539:I$10000)))</f>
        <v>0</v>
      </c>
      <c r="K7539" s="60"/>
      <c r="L7539" s="55" t="str">
        <f>IF(O7539="","",A7539)</f>
        <v/>
      </c>
      <c r="M7539" s="60" t="str">
        <f>IF(O7539="","",(VLOOKUP(A7539,A7539:E14523,5,FALSE)))</f>
        <v/>
      </c>
      <c r="N7539" s="55" t="str">
        <f t="shared" si="472"/>
        <v/>
      </c>
      <c r="O7539" s="55" t="str">
        <f t="shared" si="470"/>
        <v/>
      </c>
      <c r="P7539" s="104">
        <f t="shared" si="473"/>
        <v>17.400000000009186</v>
      </c>
      <c r="Q7539" s="58"/>
      <c r="R7539" s="58"/>
      <c r="S7539" s="102"/>
    </row>
    <row r="7540" spans="1:19" ht="12.5" customHeight="1" x14ac:dyDescent="0.35">
      <c r="A7540" s="60">
        <v>120</v>
      </c>
      <c r="B7540" s="60" t="s">
        <v>69</v>
      </c>
      <c r="C7540" s="68">
        <v>251.7362</v>
      </c>
      <c r="D7540" s="58" t="s">
        <v>65</v>
      </c>
      <c r="E7540" s="60" t="s">
        <v>59</v>
      </c>
      <c r="F7540" s="60" t="s">
        <v>70</v>
      </c>
      <c r="G7540" s="60"/>
      <c r="H7540" s="60"/>
      <c r="I7540" s="60">
        <f t="shared" si="471"/>
        <v>0</v>
      </c>
      <c r="J7540" s="60">
        <f>IF(OR(I7540="",I7541="",I7542=""),"",(AVERAGEIF(A7540:A$10000,A7540,I7540:I$10000)))</f>
        <v>0</v>
      </c>
      <c r="K7540" s="60"/>
      <c r="L7540" s="60" t="str">
        <f>IF(O7540="","",A7540)</f>
        <v/>
      </c>
      <c r="M7540" s="60" t="str">
        <f>IF(O7540="","",(VLOOKUP(A7540,A7540:E14524,5,FALSE)))</f>
        <v/>
      </c>
      <c r="N7540" s="60" t="str">
        <f t="shared" si="472"/>
        <v/>
      </c>
      <c r="O7540" s="60" t="str">
        <f t="shared" si="470"/>
        <v/>
      </c>
      <c r="P7540" s="103">
        <f t="shared" si="473"/>
        <v>17.899999999997362</v>
      </c>
      <c r="Q7540" s="58"/>
      <c r="R7540" s="58"/>
      <c r="S7540" s="102"/>
    </row>
    <row r="7541" spans="1:19" ht="12.5" customHeight="1" x14ac:dyDescent="0.35">
      <c r="A7541" s="2">
        <v>120</v>
      </c>
      <c r="B7541" s="2" t="s">
        <v>69</v>
      </c>
      <c r="C7541" s="67">
        <v>251.75319999999999</v>
      </c>
      <c r="D7541" t="s">
        <v>65</v>
      </c>
      <c r="E7541" s="2" t="s">
        <v>59</v>
      </c>
      <c r="F7541" s="2" t="s">
        <v>70</v>
      </c>
      <c r="G7541" s="2"/>
      <c r="I7541" s="60">
        <f t="shared" si="471"/>
        <v>0</v>
      </c>
      <c r="J7541" s="60">
        <f>IF(OR(I7541="",I7542="",I7543=""),"",(AVERAGEIF(A7541:A$10000,A7541,I7541:I$10000)))</f>
        <v>0</v>
      </c>
      <c r="K7541" s="60"/>
      <c r="L7541" s="55" t="str">
        <f>IF(O7541="","",A7541)</f>
        <v/>
      </c>
      <c r="M7541" s="60" t="str">
        <f>IF(O7541="","",(VLOOKUP(A7541,A7541:E14525,5,FALSE)))</f>
        <v/>
      </c>
      <c r="N7541" s="55" t="str">
        <f t="shared" si="472"/>
        <v/>
      </c>
      <c r="O7541" s="55" t="str">
        <f t="shared" si="470"/>
        <v/>
      </c>
      <c r="P7541" s="104">
        <f t="shared" si="473"/>
        <v>16.999999999995907</v>
      </c>
      <c r="Q7541" s="58"/>
      <c r="R7541" s="58"/>
      <c r="S7541" s="102"/>
    </row>
    <row r="7542" spans="1:19" ht="12.5" customHeight="1" x14ac:dyDescent="0.35">
      <c r="A7542" s="60">
        <v>120</v>
      </c>
      <c r="B7542" s="60" t="s">
        <v>69</v>
      </c>
      <c r="C7542" s="68">
        <v>251.7697</v>
      </c>
      <c r="D7542" s="58" t="s">
        <v>65</v>
      </c>
      <c r="E7542" s="60" t="s">
        <v>59</v>
      </c>
      <c r="F7542" s="60" t="s">
        <v>70</v>
      </c>
      <c r="G7542" s="60"/>
      <c r="H7542" s="60"/>
      <c r="I7542" s="60">
        <f t="shared" si="471"/>
        <v>0</v>
      </c>
      <c r="J7542" s="60">
        <f>IF(OR(I7542="",I7543="",I7544=""),"",(AVERAGEIF(A7542:A$10000,A7542,I7542:I$10000)))</f>
        <v>0</v>
      </c>
      <c r="K7542" s="60"/>
      <c r="L7542" s="60" t="str">
        <f>IF(O7542="","",A7542)</f>
        <v/>
      </c>
      <c r="M7542" s="60" t="str">
        <f>IF(O7542="","",(VLOOKUP(A7542,A7542:E14526,5,FALSE)))</f>
        <v/>
      </c>
      <c r="N7542" s="60" t="str">
        <f t="shared" si="472"/>
        <v/>
      </c>
      <c r="O7542" s="60" t="str">
        <f t="shared" si="470"/>
        <v/>
      </c>
      <c r="P7542" s="103">
        <f t="shared" si="473"/>
        <v>16.500000000007731</v>
      </c>
      <c r="Q7542" s="58"/>
      <c r="R7542" s="58"/>
      <c r="S7542" s="102"/>
    </row>
    <row r="7543" spans="1:19" ht="12.5" customHeight="1" x14ac:dyDescent="0.35">
      <c r="A7543" s="2">
        <v>120</v>
      </c>
      <c r="B7543" s="2" t="s">
        <v>69</v>
      </c>
      <c r="C7543" s="67">
        <v>251.78700000000001</v>
      </c>
      <c r="D7543" t="s">
        <v>65</v>
      </c>
      <c r="E7543" s="2" t="s">
        <v>59</v>
      </c>
      <c r="F7543" s="2" t="s">
        <v>70</v>
      </c>
      <c r="G7543" s="2"/>
      <c r="I7543" s="60">
        <f t="shared" si="471"/>
        <v>0</v>
      </c>
      <c r="J7543" s="60">
        <f>IF(OR(I7543="",I7544="",I7545=""),"",(AVERAGEIF(A7543:A$10000,A7543,I7543:I$10000)))</f>
        <v>0</v>
      </c>
      <c r="K7543" s="60"/>
      <c r="L7543" s="55" t="str">
        <f>IF(O7543="","",A7543)</f>
        <v/>
      </c>
      <c r="M7543" s="60" t="str">
        <f>IF(O7543="","",(VLOOKUP(A7543,A7543:E14527,5,FALSE)))</f>
        <v/>
      </c>
      <c r="N7543" s="55" t="str">
        <f t="shared" si="472"/>
        <v/>
      </c>
      <c r="O7543" s="55" t="str">
        <f t="shared" si="470"/>
        <v/>
      </c>
      <c r="P7543" s="104">
        <f t="shared" si="473"/>
        <v>17.300000000005866</v>
      </c>
      <c r="Q7543" s="58"/>
      <c r="R7543" s="58"/>
      <c r="S7543" s="102"/>
    </row>
    <row r="7544" spans="1:19" ht="12.5" customHeight="1" x14ac:dyDescent="0.35">
      <c r="A7544" s="60">
        <v>120</v>
      </c>
      <c r="B7544" s="60" t="s">
        <v>69</v>
      </c>
      <c r="C7544" s="68">
        <v>251.8047</v>
      </c>
      <c r="D7544" s="58" t="s">
        <v>65</v>
      </c>
      <c r="E7544" s="60" t="s">
        <v>59</v>
      </c>
      <c r="F7544" s="60" t="s">
        <v>70</v>
      </c>
      <c r="G7544" s="60"/>
      <c r="H7544" s="60"/>
      <c r="I7544" s="60">
        <f t="shared" si="471"/>
        <v>0</v>
      </c>
      <c r="J7544" s="60">
        <f>IF(OR(I7544="",I7545="",I7546=""),"",(AVERAGEIF(A7544:A$10000,A7544,I7544:I$10000)))</f>
        <v>0</v>
      </c>
      <c r="K7544" s="60"/>
      <c r="L7544" s="60" t="str">
        <f>IF(O7544="","",A7544)</f>
        <v/>
      </c>
      <c r="M7544" s="60" t="str">
        <f>IF(O7544="","",(VLOOKUP(A7544,A7544:E14528,5,FALSE)))</f>
        <v/>
      </c>
      <c r="N7544" s="60" t="str">
        <f t="shared" si="472"/>
        <v/>
      </c>
      <c r="O7544" s="60" t="str">
        <f t="shared" si="470"/>
        <v/>
      </c>
      <c r="P7544" s="103">
        <f t="shared" si="473"/>
        <v>17.699999999990723</v>
      </c>
      <c r="Q7544" s="58"/>
      <c r="R7544" s="58"/>
      <c r="S7544" s="102"/>
    </row>
    <row r="7545" spans="1:19" ht="12.5" customHeight="1" x14ac:dyDescent="0.35">
      <c r="A7545" s="2">
        <v>120</v>
      </c>
      <c r="B7545" s="2" t="s">
        <v>69</v>
      </c>
      <c r="C7545" s="67">
        <v>251.8219</v>
      </c>
      <c r="D7545" t="s">
        <v>65</v>
      </c>
      <c r="E7545" s="2" t="s">
        <v>59</v>
      </c>
      <c r="F7545" s="2" t="s">
        <v>70</v>
      </c>
      <c r="G7545" s="2"/>
      <c r="I7545" s="60">
        <f t="shared" si="471"/>
        <v>0</v>
      </c>
      <c r="J7545" s="60">
        <f>IF(OR(I7545="",I7546="",I7547=""),"",(AVERAGEIF(A7545:A$10000,A7545,I7545:I$10000)))</f>
        <v>0</v>
      </c>
      <c r="K7545" s="60"/>
      <c r="L7545" s="55" t="str">
        <f>IF(O7545="","",A7545)</f>
        <v/>
      </c>
      <c r="M7545" s="60" t="str">
        <f>IF(O7545="","",(VLOOKUP(A7545,A7545:E14529,5,FALSE)))</f>
        <v/>
      </c>
      <c r="N7545" s="55" t="str">
        <f t="shared" si="472"/>
        <v/>
      </c>
      <c r="O7545" s="55" t="str">
        <f t="shared" si="470"/>
        <v/>
      </c>
      <c r="P7545" s="104">
        <f t="shared" si="473"/>
        <v>17.200000000002547</v>
      </c>
      <c r="Q7545" s="58"/>
      <c r="R7545" s="58"/>
      <c r="S7545" s="102"/>
    </row>
    <row r="7546" spans="1:19" ht="12.5" customHeight="1" x14ac:dyDescent="0.35">
      <c r="A7546" s="60">
        <v>120</v>
      </c>
      <c r="B7546" s="60" t="s">
        <v>71</v>
      </c>
      <c r="C7546" s="68">
        <v>251.8552</v>
      </c>
      <c r="D7546" s="58" t="s">
        <v>65</v>
      </c>
      <c r="E7546" s="60" t="s">
        <v>59</v>
      </c>
      <c r="F7546" s="60" t="s">
        <v>70</v>
      </c>
      <c r="G7546" s="60"/>
      <c r="H7546" s="60"/>
      <c r="I7546" s="60">
        <f t="shared" si="471"/>
        <v>0</v>
      </c>
      <c r="J7546" s="60">
        <f>IF(OR(I7546="",I7547="",I7548=""),"",(AVERAGEIF(A7546:A$10000,A7546,I7546:I$10000)))</f>
        <v>0</v>
      </c>
      <c r="K7546" s="60"/>
      <c r="L7546" s="60" t="str">
        <f>IF(O7546="","",A7546)</f>
        <v/>
      </c>
      <c r="M7546" s="60" t="str">
        <f>IF(O7546="","",(VLOOKUP(A7546,A7546:E14530,5,FALSE)))</f>
        <v/>
      </c>
      <c r="N7546" s="60" t="str">
        <f t="shared" si="472"/>
        <v/>
      </c>
      <c r="O7546" s="60" t="str">
        <f t="shared" si="470"/>
        <v/>
      </c>
      <c r="P7546" s="103">
        <f t="shared" si="473"/>
        <v>33.299999999996999</v>
      </c>
      <c r="Q7546" s="58"/>
      <c r="R7546" s="58"/>
      <c r="S7546" s="102"/>
    </row>
    <row r="7547" spans="1:19" ht="12.5" customHeight="1" x14ac:dyDescent="0.35">
      <c r="A7547" s="2">
        <v>120</v>
      </c>
      <c r="B7547" s="2" t="s">
        <v>71</v>
      </c>
      <c r="C7547" s="67">
        <v>251.88489999999999</v>
      </c>
      <c r="D7547" t="s">
        <v>65</v>
      </c>
      <c r="E7547" s="2" t="s">
        <v>59</v>
      </c>
      <c r="F7547" s="2" t="s">
        <v>70</v>
      </c>
      <c r="G7547" s="2"/>
      <c r="I7547" s="60">
        <f t="shared" si="471"/>
        <v>0</v>
      </c>
      <c r="J7547" s="60">
        <f>IF(OR(I7547="",I7548="",I7549=""),"",(AVERAGEIF(A7547:A$10000,A7547,I7547:I$10000)))</f>
        <v>0</v>
      </c>
      <c r="K7547" s="60"/>
      <c r="L7547" s="55" t="str">
        <f>IF(O7547="","",A7547)</f>
        <v/>
      </c>
      <c r="M7547" s="60" t="str">
        <f>IF(O7547="","",(VLOOKUP(A7547,A7547:E14531,5,FALSE)))</f>
        <v/>
      </c>
      <c r="N7547" s="55" t="str">
        <f t="shared" si="472"/>
        <v/>
      </c>
      <c r="O7547" s="55" t="str">
        <f t="shared" si="470"/>
        <v/>
      </c>
      <c r="P7547" s="104">
        <f t="shared" si="473"/>
        <v>29.699999999991178</v>
      </c>
      <c r="Q7547" s="58"/>
      <c r="R7547" s="58"/>
      <c r="S7547" s="102"/>
    </row>
    <row r="7548" spans="1:19" ht="12.5" customHeight="1" x14ac:dyDescent="0.35">
      <c r="A7548" s="60">
        <v>120</v>
      </c>
      <c r="B7548" s="60" t="s">
        <v>71</v>
      </c>
      <c r="C7548" s="68">
        <v>251.9034</v>
      </c>
      <c r="D7548" s="58" t="s">
        <v>65</v>
      </c>
      <c r="E7548" s="60" t="s">
        <v>59</v>
      </c>
      <c r="F7548" s="60" t="s">
        <v>70</v>
      </c>
      <c r="G7548" s="60"/>
      <c r="H7548" s="60"/>
      <c r="I7548" s="60">
        <f t="shared" si="471"/>
        <v>0</v>
      </c>
      <c r="J7548" s="60">
        <f>IF(OR(I7548="",I7549="",I7550=""),"",(AVERAGEIF(A7548:A$10000,A7548,I7548:I$10000)))</f>
        <v>0</v>
      </c>
      <c r="K7548" s="60"/>
      <c r="L7548" s="60" t="str">
        <f>IF(O7548="","",A7548)</f>
        <v/>
      </c>
      <c r="M7548" s="60" t="str">
        <f>IF(O7548="","",(VLOOKUP(A7548,A7548:E14532,5,FALSE)))</f>
        <v/>
      </c>
      <c r="N7548" s="60" t="str">
        <f t="shared" si="472"/>
        <v/>
      </c>
      <c r="O7548" s="60" t="str">
        <f t="shared" si="470"/>
        <v/>
      </c>
      <c r="P7548" s="103">
        <f t="shared" si="473"/>
        <v>18.50000000001728</v>
      </c>
      <c r="Q7548" s="58"/>
      <c r="R7548" s="58"/>
      <c r="S7548" s="102"/>
    </row>
    <row r="7549" spans="1:19" ht="12.5" customHeight="1" x14ac:dyDescent="0.35">
      <c r="A7549" s="2">
        <v>120</v>
      </c>
      <c r="B7549" s="2" t="s">
        <v>71</v>
      </c>
      <c r="C7549" s="67">
        <v>251.92099999999999</v>
      </c>
      <c r="D7549" t="s">
        <v>65</v>
      </c>
      <c r="E7549" s="2" t="s">
        <v>59</v>
      </c>
      <c r="F7549" s="2" t="s">
        <v>70</v>
      </c>
      <c r="G7549" s="2"/>
      <c r="I7549" s="60">
        <f t="shared" si="471"/>
        <v>0</v>
      </c>
      <c r="J7549" s="60">
        <f>IF(OR(I7549="",I7550="",I7551=""),"",(AVERAGEIF(A7549:A$10000,A7549,I7549:I$10000)))</f>
        <v>0</v>
      </c>
      <c r="K7549" s="60"/>
      <c r="L7549" s="55" t="str">
        <f>IF(O7549="","",A7549)</f>
        <v/>
      </c>
      <c r="M7549" s="60" t="str">
        <f>IF(O7549="","",(VLOOKUP(A7549,A7549:E14533,5,FALSE)))</f>
        <v/>
      </c>
      <c r="N7549" s="55" t="str">
        <f t="shared" si="472"/>
        <v/>
      </c>
      <c r="O7549" s="55" t="str">
        <f t="shared" si="470"/>
        <v/>
      </c>
      <c r="P7549" s="104">
        <f t="shared" si="473"/>
        <v>17.599999999987403</v>
      </c>
      <c r="Q7549" s="58"/>
      <c r="R7549" s="58"/>
      <c r="S7549" s="102"/>
    </row>
    <row r="7550" spans="1:19" ht="12.5" customHeight="1" x14ac:dyDescent="0.35">
      <c r="A7550" s="60">
        <v>120</v>
      </c>
      <c r="B7550" s="60" t="s">
        <v>71</v>
      </c>
      <c r="C7550" s="68">
        <v>251.93979999999999</v>
      </c>
      <c r="D7550" s="58" t="s">
        <v>65</v>
      </c>
      <c r="E7550" s="60" t="s">
        <v>59</v>
      </c>
      <c r="F7550" s="60" t="s">
        <v>70</v>
      </c>
      <c r="G7550" s="60"/>
      <c r="H7550" s="60"/>
      <c r="I7550" s="60">
        <f t="shared" si="471"/>
        <v>0</v>
      </c>
      <c r="J7550" s="60">
        <f>IF(OR(I7550="",I7551="",I7552=""),"",(AVERAGEIF(A7550:A$10000,A7550,I7550:I$10000)))</f>
        <v>0</v>
      </c>
      <c r="K7550" s="60"/>
      <c r="L7550" s="60" t="str">
        <f>IF(O7550="","",A7550)</f>
        <v/>
      </c>
      <c r="M7550" s="60" t="str">
        <f>IF(O7550="","",(VLOOKUP(A7550,A7550:E14534,5,FALSE)))</f>
        <v/>
      </c>
      <c r="N7550" s="60" t="str">
        <f t="shared" si="472"/>
        <v/>
      </c>
      <c r="O7550" s="60" t="str">
        <f t="shared" si="470"/>
        <v/>
      </c>
      <c r="P7550" s="103">
        <f t="shared" si="473"/>
        <v>18.799999999998818</v>
      </c>
      <c r="Q7550" s="58"/>
      <c r="R7550" s="58"/>
      <c r="S7550" s="102"/>
    </row>
    <row r="7551" spans="1:19" ht="12.5" customHeight="1" x14ac:dyDescent="0.35">
      <c r="A7551" s="2">
        <v>120</v>
      </c>
      <c r="B7551" s="2" t="s">
        <v>71</v>
      </c>
      <c r="C7551" s="67">
        <v>251.958</v>
      </c>
      <c r="D7551" t="s">
        <v>65</v>
      </c>
      <c r="E7551" s="2" t="s">
        <v>59</v>
      </c>
      <c r="F7551" s="2" t="s">
        <v>70</v>
      </c>
      <c r="G7551" s="2"/>
      <c r="I7551" s="60">
        <f t="shared" si="471"/>
        <v>0</v>
      </c>
      <c r="J7551" s="60">
        <f>IF(OR(I7551="",I7552="",I7553=""),"",(AVERAGEIF(A7551:A$10000,A7551,I7551:I$10000)))</f>
        <v>0</v>
      </c>
      <c r="K7551" s="60"/>
      <c r="L7551" s="55" t="str">
        <f>IF(O7551="","",A7551)</f>
        <v/>
      </c>
      <c r="M7551" s="60" t="str">
        <f>IF(O7551="","",(VLOOKUP(A7551,A7551:E14535,5,FALSE)))</f>
        <v/>
      </c>
      <c r="N7551" s="55" t="str">
        <f t="shared" si="472"/>
        <v/>
      </c>
      <c r="O7551" s="55" t="str">
        <f t="shared" si="470"/>
        <v/>
      </c>
      <c r="P7551" s="104">
        <f t="shared" si="473"/>
        <v>18.200000000007321</v>
      </c>
      <c r="Q7551" s="58"/>
      <c r="R7551" s="58"/>
      <c r="S7551" s="102"/>
    </row>
    <row r="7552" spans="1:19" ht="12.5" customHeight="1" x14ac:dyDescent="0.35">
      <c r="A7552" s="60">
        <v>120</v>
      </c>
      <c r="B7552" s="60" t="s">
        <v>71</v>
      </c>
      <c r="C7552" s="68">
        <v>251.9753</v>
      </c>
      <c r="D7552" s="58" t="s">
        <v>65</v>
      </c>
      <c r="E7552" s="60" t="s">
        <v>59</v>
      </c>
      <c r="F7552" s="60" t="s">
        <v>70</v>
      </c>
      <c r="G7552" s="60"/>
      <c r="H7552" s="60"/>
      <c r="I7552" s="60">
        <f t="shared" si="471"/>
        <v>0</v>
      </c>
      <c r="J7552" s="60">
        <f>IF(OR(I7552="",I7553="",I7554=""),"",(AVERAGEIF(A7552:A$10000,A7552,I7552:I$10000)))</f>
        <v>0</v>
      </c>
      <c r="K7552" s="60"/>
      <c r="L7552" s="60" t="str">
        <f>IF(O7552="","",A7552)</f>
        <v/>
      </c>
      <c r="M7552" s="60" t="str">
        <f>IF(O7552="","",(VLOOKUP(A7552,A7552:E14536,5,FALSE)))</f>
        <v/>
      </c>
      <c r="N7552" s="60" t="str">
        <f t="shared" si="472"/>
        <v/>
      </c>
      <c r="O7552" s="60" t="str">
        <f t="shared" si="470"/>
        <v/>
      </c>
      <c r="P7552" s="103">
        <f t="shared" si="473"/>
        <v>17.300000000005866</v>
      </c>
      <c r="Q7552" s="58"/>
      <c r="R7552" s="58"/>
      <c r="S7552" s="102"/>
    </row>
    <row r="7553" spans="1:19" ht="12.5" customHeight="1" x14ac:dyDescent="0.35">
      <c r="A7553" s="2">
        <v>120</v>
      </c>
      <c r="B7553" s="2" t="s">
        <v>71</v>
      </c>
      <c r="C7553" s="67">
        <v>251.99289999999999</v>
      </c>
      <c r="D7553" t="s">
        <v>65</v>
      </c>
      <c r="E7553" s="2" t="s">
        <v>59</v>
      </c>
      <c r="F7553" s="2" t="s">
        <v>70</v>
      </c>
      <c r="G7553" s="2"/>
      <c r="I7553" s="60">
        <f t="shared" si="471"/>
        <v>0</v>
      </c>
      <c r="J7553" s="60">
        <f>IF(OR(I7553="",I7554="",I7555=""),"",(AVERAGEIF(A7553:A$10000,A7553,I7553:I$10000)))</f>
        <v>0</v>
      </c>
      <c r="K7553" s="60"/>
      <c r="L7553" s="55" t="str">
        <f>IF(O7553="","",A7553)</f>
        <v/>
      </c>
      <c r="M7553" s="60" t="str">
        <f>IF(O7553="","",(VLOOKUP(A7553,A7553:E14537,5,FALSE)))</f>
        <v/>
      </c>
      <c r="N7553" s="55" t="str">
        <f t="shared" si="472"/>
        <v/>
      </c>
      <c r="O7553" s="55" t="str">
        <f t="shared" si="470"/>
        <v/>
      </c>
      <c r="P7553" s="104">
        <f t="shared" si="473"/>
        <v>17.599999999987403</v>
      </c>
      <c r="Q7553" s="58"/>
      <c r="R7553" s="58"/>
      <c r="S7553" s="102"/>
    </row>
    <row r="7554" spans="1:19" ht="12.5" customHeight="1" x14ac:dyDescent="0.35">
      <c r="A7554" s="60">
        <v>120</v>
      </c>
      <c r="B7554" s="60" t="s">
        <v>69</v>
      </c>
      <c r="C7554" s="68">
        <v>252.01150000000001</v>
      </c>
      <c r="D7554" s="58" t="s">
        <v>65</v>
      </c>
      <c r="E7554" s="60" t="s">
        <v>59</v>
      </c>
      <c r="F7554" s="60" t="s">
        <v>70</v>
      </c>
      <c r="G7554" s="60"/>
      <c r="H7554" s="60"/>
      <c r="I7554" s="60">
        <f t="shared" si="471"/>
        <v>0</v>
      </c>
      <c r="J7554" s="60">
        <f>IF(OR(I7554="",I7555="",I7556=""),"",(AVERAGEIF(A7554:A$10000,A7554,I7554:I$10000)))</f>
        <v>0</v>
      </c>
      <c r="K7554" s="60"/>
      <c r="L7554" s="60" t="str">
        <f>IF(O7554="","",A7554)</f>
        <v/>
      </c>
      <c r="M7554" s="60" t="str">
        <f>IF(O7554="","",(VLOOKUP(A7554,A7554:E14538,5,FALSE)))</f>
        <v/>
      </c>
      <c r="N7554" s="60" t="str">
        <f t="shared" si="472"/>
        <v/>
      </c>
      <c r="O7554" s="60" t="str">
        <f t="shared" si="470"/>
        <v/>
      </c>
      <c r="P7554" s="103">
        <f t="shared" si="473"/>
        <v>18.6000000000206</v>
      </c>
      <c r="Q7554" s="58"/>
      <c r="R7554" s="58"/>
      <c r="S7554" s="102"/>
    </row>
    <row r="7555" spans="1:19" ht="12.5" customHeight="1" x14ac:dyDescent="0.35">
      <c r="A7555" s="2">
        <v>120</v>
      </c>
      <c r="B7555" s="2" t="s">
        <v>69</v>
      </c>
      <c r="C7555" s="67">
        <v>252.03030000000001</v>
      </c>
      <c r="D7555" t="s">
        <v>65</v>
      </c>
      <c r="E7555" s="2" t="s">
        <v>59</v>
      </c>
      <c r="F7555" s="2" t="s">
        <v>70</v>
      </c>
      <c r="G7555" s="2"/>
      <c r="I7555" s="60">
        <f t="shared" si="471"/>
        <v>0</v>
      </c>
      <c r="J7555" s="60">
        <f>IF(OR(I7555="",I7556="",I7557=""),"",(AVERAGEIF(A7555:A$10000,A7555,I7555:I$10000)))</f>
        <v>0</v>
      </c>
      <c r="K7555" s="60"/>
      <c r="L7555" s="55" t="str">
        <f>IF(O7555="","",A7555)</f>
        <v/>
      </c>
      <c r="M7555" s="60" t="str">
        <f>IF(O7555="","",(VLOOKUP(A7555,A7555:E14539,5,FALSE)))</f>
        <v/>
      </c>
      <c r="N7555" s="55" t="str">
        <f t="shared" si="472"/>
        <v/>
      </c>
      <c r="O7555" s="55" t="str">
        <f t="shared" si="470"/>
        <v/>
      </c>
      <c r="P7555" s="104">
        <f t="shared" si="473"/>
        <v>18.799999999998818</v>
      </c>
      <c r="Q7555" s="58"/>
      <c r="R7555" s="58"/>
      <c r="S7555" s="102"/>
    </row>
    <row r="7556" spans="1:19" ht="12.5" customHeight="1" x14ac:dyDescent="0.35">
      <c r="A7556" s="60">
        <v>120</v>
      </c>
      <c r="B7556" s="60" t="s">
        <v>71</v>
      </c>
      <c r="C7556" s="68">
        <v>252.04740000000001</v>
      </c>
      <c r="D7556" s="58" t="s">
        <v>65</v>
      </c>
      <c r="E7556" s="60" t="s">
        <v>59</v>
      </c>
      <c r="F7556" s="60" t="s">
        <v>70</v>
      </c>
      <c r="G7556" s="60"/>
      <c r="H7556" s="60"/>
      <c r="I7556" s="60">
        <f t="shared" si="471"/>
        <v>0</v>
      </c>
      <c r="J7556" s="60">
        <f>IF(OR(I7556="",I7557="",I7558=""),"",(AVERAGEIF(A7556:A$10000,A7556,I7556:I$10000)))</f>
        <v>0</v>
      </c>
      <c r="K7556" s="60"/>
      <c r="L7556" s="60" t="str">
        <f>IF(O7556="","",A7556)</f>
        <v/>
      </c>
      <c r="M7556" s="60" t="str">
        <f>IF(O7556="","",(VLOOKUP(A7556,A7556:E14540,5,FALSE)))</f>
        <v/>
      </c>
      <c r="N7556" s="60" t="str">
        <f t="shared" si="472"/>
        <v/>
      </c>
      <c r="O7556" s="60" t="str">
        <f t="shared" si="470"/>
        <v/>
      </c>
      <c r="P7556" s="103">
        <f t="shared" si="473"/>
        <v>17.099999999999227</v>
      </c>
      <c r="Q7556" s="58"/>
      <c r="R7556" s="58"/>
      <c r="S7556" s="102"/>
    </row>
    <row r="7557" spans="1:19" ht="12.5" customHeight="1" x14ac:dyDescent="0.35">
      <c r="A7557" s="2">
        <v>120</v>
      </c>
      <c r="B7557" s="2" t="s">
        <v>71</v>
      </c>
      <c r="C7557" s="67">
        <v>252.0652</v>
      </c>
      <c r="D7557" t="s">
        <v>65</v>
      </c>
      <c r="E7557" s="2" t="s">
        <v>59</v>
      </c>
      <c r="F7557" s="2" t="s">
        <v>70</v>
      </c>
      <c r="G7557" s="2"/>
      <c r="I7557" s="60">
        <f t="shared" si="471"/>
        <v>0</v>
      </c>
      <c r="J7557" s="60">
        <f>IF(OR(I7557="",I7558="",I7559=""),"",(AVERAGEIF(A7557:A$10000,A7557,I7557:I$10000)))</f>
        <v>0</v>
      </c>
      <c r="K7557" s="60"/>
      <c r="L7557" s="55" t="str">
        <f>IF(O7557="","",A7557)</f>
        <v/>
      </c>
      <c r="M7557" s="60" t="str">
        <f>IF(O7557="","",(VLOOKUP(A7557,A7557:E14541,5,FALSE)))</f>
        <v/>
      </c>
      <c r="N7557" s="55" t="str">
        <f t="shared" si="472"/>
        <v/>
      </c>
      <c r="O7557" s="55" t="str">
        <f t="shared" si="470"/>
        <v/>
      </c>
      <c r="P7557" s="104">
        <f t="shared" si="473"/>
        <v>17.799999999994043</v>
      </c>
      <c r="Q7557" s="58"/>
      <c r="R7557" s="58"/>
      <c r="S7557" s="102"/>
    </row>
    <row r="7558" spans="1:19" ht="12.5" customHeight="1" x14ac:dyDescent="0.35">
      <c r="A7558" s="60">
        <v>120</v>
      </c>
      <c r="B7558" s="60" t="s">
        <v>71</v>
      </c>
      <c r="C7558" s="68">
        <v>252.09630000000001</v>
      </c>
      <c r="D7558" s="58" t="s">
        <v>65</v>
      </c>
      <c r="E7558" s="60" t="s">
        <v>59</v>
      </c>
      <c r="F7558" s="60" t="s">
        <v>70</v>
      </c>
      <c r="G7558" s="60"/>
      <c r="H7558" s="60"/>
      <c r="I7558" s="60">
        <f t="shared" si="471"/>
        <v>0</v>
      </c>
      <c r="J7558" s="60">
        <f>IF(OR(I7558="",I7559="",I7560=""),"",(AVERAGEIF(A7558:A$10000,A7558,I7558:I$10000)))</f>
        <v>0</v>
      </c>
      <c r="K7558" s="60"/>
      <c r="L7558" s="60" t="str">
        <f>IF(O7558="","",A7558)</f>
        <v/>
      </c>
      <c r="M7558" s="60" t="str">
        <f>IF(O7558="","",(VLOOKUP(A7558,A7558:E14542,5,FALSE)))</f>
        <v/>
      </c>
      <c r="N7558" s="60" t="str">
        <f t="shared" si="472"/>
        <v/>
      </c>
      <c r="O7558" s="60" t="str">
        <f t="shared" si="470"/>
        <v/>
      </c>
      <c r="P7558" s="103">
        <f t="shared" si="473"/>
        <v>31.100000000009231</v>
      </c>
      <c r="Q7558" s="58"/>
      <c r="R7558" s="58"/>
      <c r="S7558" s="102"/>
    </row>
    <row r="7559" spans="1:19" ht="12.5" customHeight="1" x14ac:dyDescent="0.35">
      <c r="A7559" s="2">
        <v>120</v>
      </c>
      <c r="B7559" s="2" t="s">
        <v>71</v>
      </c>
      <c r="C7559" s="67">
        <v>252.11439999999999</v>
      </c>
      <c r="D7559" t="s">
        <v>65</v>
      </c>
      <c r="E7559" s="2" t="s">
        <v>59</v>
      </c>
      <c r="F7559" s="2" t="s">
        <v>70</v>
      </c>
      <c r="G7559" s="2"/>
      <c r="I7559" s="60">
        <f t="shared" si="471"/>
        <v>0</v>
      </c>
      <c r="J7559" s="60">
        <f>IF(OR(I7559="",I7560="",I7561=""),"",(AVERAGEIF(A7559:A$10000,A7559,I7559:I$10000)))</f>
        <v>0</v>
      </c>
      <c r="K7559" s="60"/>
      <c r="L7559" s="55" t="str">
        <f>IF(O7559="","",A7559)</f>
        <v/>
      </c>
      <c r="M7559" s="60" t="str">
        <f>IF(O7559="","",(VLOOKUP(A7559,A7559:E14543,5,FALSE)))</f>
        <v/>
      </c>
      <c r="N7559" s="55" t="str">
        <f t="shared" si="472"/>
        <v/>
      </c>
      <c r="O7559" s="55" t="str">
        <f t="shared" si="470"/>
        <v/>
      </c>
      <c r="P7559" s="104">
        <f t="shared" si="473"/>
        <v>18.09999999997558</v>
      </c>
      <c r="Q7559" s="58"/>
      <c r="R7559" s="58"/>
      <c r="S7559" s="102"/>
    </row>
    <row r="7560" spans="1:19" ht="12.5" customHeight="1" x14ac:dyDescent="0.35">
      <c r="A7560" s="60">
        <v>120</v>
      </c>
      <c r="B7560" s="60" t="s">
        <v>71</v>
      </c>
      <c r="C7560" s="68">
        <v>252.13290000000001</v>
      </c>
      <c r="D7560" s="58" t="s">
        <v>65</v>
      </c>
      <c r="E7560" s="60" t="s">
        <v>59</v>
      </c>
      <c r="F7560" s="60" t="s">
        <v>70</v>
      </c>
      <c r="G7560" s="60"/>
      <c r="H7560" s="60"/>
      <c r="I7560" s="60">
        <f t="shared" si="471"/>
        <v>0</v>
      </c>
      <c r="J7560" s="60">
        <f>IF(OR(I7560="",I7561="",I7562=""),"",(AVERAGEIF(A7560:A$10000,A7560,I7560:I$10000)))</f>
        <v>0</v>
      </c>
      <c r="K7560" s="60"/>
      <c r="L7560" s="60" t="str">
        <f>IF(O7560="","",A7560)</f>
        <v/>
      </c>
      <c r="M7560" s="60" t="str">
        <f>IF(O7560="","",(VLOOKUP(A7560,A7560:E14544,5,FALSE)))</f>
        <v/>
      </c>
      <c r="N7560" s="60" t="str">
        <f t="shared" si="472"/>
        <v/>
      </c>
      <c r="O7560" s="60" t="str">
        <f t="shared" si="470"/>
        <v/>
      </c>
      <c r="P7560" s="103">
        <f t="shared" si="473"/>
        <v>18.50000000001728</v>
      </c>
      <c r="Q7560" s="58"/>
      <c r="R7560" s="58"/>
      <c r="S7560" s="102"/>
    </row>
    <row r="7561" spans="1:19" ht="12.5" customHeight="1" x14ac:dyDescent="0.35">
      <c r="A7561" s="2">
        <v>120</v>
      </c>
      <c r="B7561" s="2" t="s">
        <v>71</v>
      </c>
      <c r="C7561" s="67">
        <v>252.14959999999999</v>
      </c>
      <c r="D7561" t="s">
        <v>65</v>
      </c>
      <c r="E7561" s="2" t="s">
        <v>59</v>
      </c>
      <c r="F7561" s="2" t="s">
        <v>70</v>
      </c>
      <c r="G7561" s="2"/>
      <c r="I7561" s="60">
        <f t="shared" si="471"/>
        <v>0</v>
      </c>
      <c r="J7561" s="60">
        <f>IF(OR(I7561="",I7562="",I7563=""),"",(AVERAGEIF(A7561:A$10000,A7561,I7561:I$10000)))</f>
        <v>0</v>
      </c>
      <c r="K7561" s="60"/>
      <c r="L7561" s="55" t="str">
        <f>IF(O7561="","",A7561)</f>
        <v/>
      </c>
      <c r="M7561" s="60" t="str">
        <f>IF(O7561="","",(VLOOKUP(A7561,A7561:E14545,5,FALSE)))</f>
        <v/>
      </c>
      <c r="N7561" s="55" t="str">
        <f t="shared" si="472"/>
        <v/>
      </c>
      <c r="O7561" s="55" t="str">
        <f t="shared" si="470"/>
        <v/>
      </c>
      <c r="P7561" s="104">
        <f t="shared" si="473"/>
        <v>16.699999999985948</v>
      </c>
      <c r="Q7561" s="58"/>
      <c r="R7561" s="58"/>
      <c r="S7561" s="102"/>
    </row>
    <row r="7562" spans="1:19" ht="12.5" customHeight="1" x14ac:dyDescent="0.35">
      <c r="A7562" s="60">
        <v>120</v>
      </c>
      <c r="B7562" s="60" t="s">
        <v>71</v>
      </c>
      <c r="C7562" s="68">
        <v>252.1687</v>
      </c>
      <c r="D7562" s="58" t="s">
        <v>65</v>
      </c>
      <c r="E7562" s="60" t="s">
        <v>59</v>
      </c>
      <c r="F7562" s="60" t="s">
        <v>70</v>
      </c>
      <c r="G7562" s="60"/>
      <c r="H7562" s="60"/>
      <c r="I7562" s="60">
        <f t="shared" si="471"/>
        <v>0</v>
      </c>
      <c r="J7562" s="60">
        <f>IF(OR(I7562="",I7563="",I7564=""),"",(AVERAGEIF(A7562:A$10000,A7562,I7562:I$10000)))</f>
        <v>0</v>
      </c>
      <c r="K7562" s="60"/>
      <c r="L7562" s="60" t="str">
        <f>IF(O7562="","",A7562)</f>
        <v/>
      </c>
      <c r="M7562" s="60" t="str">
        <f>IF(O7562="","",(VLOOKUP(A7562,A7562:E14546,5,FALSE)))</f>
        <v/>
      </c>
      <c r="N7562" s="60" t="str">
        <f t="shared" si="472"/>
        <v/>
      </c>
      <c r="O7562" s="60" t="str">
        <f t="shared" si="470"/>
        <v/>
      </c>
      <c r="P7562" s="103">
        <f t="shared" si="473"/>
        <v>19.100000000008777</v>
      </c>
      <c r="Q7562" s="58"/>
      <c r="R7562" s="58"/>
      <c r="S7562" s="102"/>
    </row>
    <row r="7563" spans="1:19" ht="12.5" customHeight="1" x14ac:dyDescent="0.35">
      <c r="A7563" s="2">
        <v>120</v>
      </c>
      <c r="B7563" s="2" t="s">
        <v>71</v>
      </c>
      <c r="C7563" s="67">
        <v>252.19370000000001</v>
      </c>
      <c r="D7563" t="s">
        <v>65</v>
      </c>
      <c r="E7563" s="2" t="s">
        <v>59</v>
      </c>
      <c r="F7563" s="2" t="s">
        <v>70</v>
      </c>
      <c r="G7563" s="2"/>
      <c r="I7563" s="60">
        <f t="shared" si="471"/>
        <v>0</v>
      </c>
      <c r="J7563" s="60">
        <f>IF(OR(I7563="",I7564="",I7565=""),"",(AVERAGEIF(A7563:A$10000,A7563,I7563:I$10000)))</f>
        <v>0</v>
      </c>
      <c r="K7563" s="60"/>
      <c r="L7563" s="55" t="str">
        <f>IF(O7563="","",A7563)</f>
        <v/>
      </c>
      <c r="M7563" s="60" t="str">
        <f>IF(O7563="","",(VLOOKUP(A7563,A7563:E14547,5,FALSE)))</f>
        <v/>
      </c>
      <c r="N7563" s="55" t="str">
        <f t="shared" si="472"/>
        <v/>
      </c>
      <c r="O7563" s="55" t="str">
        <f t="shared" si="470"/>
        <v/>
      </c>
      <c r="P7563" s="104">
        <f t="shared" si="473"/>
        <v>25.000000000005684</v>
      </c>
      <c r="Q7563" s="58"/>
      <c r="R7563" s="58"/>
      <c r="S7563" s="102"/>
    </row>
    <row r="7564" spans="1:19" ht="12.5" customHeight="1" x14ac:dyDescent="0.35">
      <c r="A7564" s="60">
        <v>120</v>
      </c>
      <c r="B7564" s="60" t="s">
        <v>71</v>
      </c>
      <c r="C7564" s="68">
        <v>252.21629999999999</v>
      </c>
      <c r="D7564" s="58" t="s">
        <v>65</v>
      </c>
      <c r="E7564" s="60" t="s">
        <v>59</v>
      </c>
      <c r="F7564" s="60" t="s">
        <v>70</v>
      </c>
      <c r="G7564" s="60"/>
      <c r="H7564" s="60"/>
      <c r="I7564" s="60">
        <f t="shared" si="471"/>
        <v>0</v>
      </c>
      <c r="J7564" s="60">
        <f>IF(OR(I7564="",I7565="",I7566=""),"",(AVERAGEIF(A7564:A$10000,A7564,I7564:I$10000)))</f>
        <v>0</v>
      </c>
      <c r="K7564" s="60"/>
      <c r="L7564" s="60" t="str">
        <f>IF(O7564="","",A7564)</f>
        <v/>
      </c>
      <c r="M7564" s="60" t="str">
        <f>IF(O7564="","",(VLOOKUP(A7564,A7564:E14548,5,FALSE)))</f>
        <v/>
      </c>
      <c r="N7564" s="60" t="str">
        <f t="shared" si="472"/>
        <v/>
      </c>
      <c r="O7564" s="60" t="str">
        <f t="shared" ref="O7564:O7627" si="474">IF(J7564="","",IF(AND(J7563="",J7562="",J7561=""),C7564,""))</f>
        <v/>
      </c>
      <c r="P7564" s="103">
        <f t="shared" si="473"/>
        <v>22.599999999982856</v>
      </c>
      <c r="Q7564" s="58"/>
      <c r="R7564" s="58"/>
      <c r="S7564" s="102"/>
    </row>
    <row r="7565" spans="1:19" ht="12.5" customHeight="1" x14ac:dyDescent="0.35">
      <c r="A7565" s="2">
        <v>120</v>
      </c>
      <c r="B7565" s="2" t="s">
        <v>71</v>
      </c>
      <c r="C7565" s="67">
        <v>252.23330000000001</v>
      </c>
      <c r="D7565" t="s">
        <v>65</v>
      </c>
      <c r="E7565" s="2" t="s">
        <v>59</v>
      </c>
      <c r="F7565" s="2" t="s">
        <v>70</v>
      </c>
      <c r="G7565" s="2"/>
      <c r="I7565" s="60">
        <f t="shared" si="471"/>
        <v>0</v>
      </c>
      <c r="J7565" s="60">
        <f>IF(OR(I7565="",I7566="",I7567=""),"",(AVERAGEIF(A7565:A$10000,A7565,I7565:I$10000)))</f>
        <v>0</v>
      </c>
      <c r="K7565" s="60"/>
      <c r="L7565" s="55" t="str">
        <f>IF(O7565="","",A7565)</f>
        <v/>
      </c>
      <c r="M7565" s="60" t="str">
        <f>IF(O7565="","",(VLOOKUP(A7565,A7565:E14549,5,FALSE)))</f>
        <v/>
      </c>
      <c r="N7565" s="55" t="str">
        <f t="shared" si="472"/>
        <v/>
      </c>
      <c r="O7565" s="55" t="str">
        <f t="shared" si="474"/>
        <v/>
      </c>
      <c r="P7565" s="104">
        <f t="shared" si="473"/>
        <v>17.000000000024329</v>
      </c>
      <c r="Q7565" s="58"/>
      <c r="R7565" s="58"/>
      <c r="S7565" s="102"/>
    </row>
    <row r="7566" spans="1:19" ht="12.5" customHeight="1" x14ac:dyDescent="0.35">
      <c r="A7566" s="60">
        <v>120</v>
      </c>
      <c r="B7566" s="60" t="s">
        <v>71</v>
      </c>
      <c r="C7566" s="68">
        <v>252.2501</v>
      </c>
      <c r="D7566" s="58" t="s">
        <v>65</v>
      </c>
      <c r="E7566" s="60" t="s">
        <v>59</v>
      </c>
      <c r="F7566" s="60" t="s">
        <v>70</v>
      </c>
      <c r="G7566" s="60"/>
      <c r="H7566" s="60"/>
      <c r="I7566" s="60">
        <f t="shared" si="471"/>
        <v>0</v>
      </c>
      <c r="J7566" s="60">
        <f>IF(OR(I7566="",I7567="",I7568=""),"",(AVERAGEIF(A7566:A$10000,A7566,I7566:I$10000)))</f>
        <v>0</v>
      </c>
      <c r="K7566" s="60"/>
      <c r="L7566" s="60" t="str">
        <f>IF(O7566="","",A7566)</f>
        <v/>
      </c>
      <c r="M7566" s="60" t="str">
        <f>IF(O7566="","",(VLOOKUP(A7566,A7566:E14550,5,FALSE)))</f>
        <v/>
      </c>
      <c r="N7566" s="60" t="str">
        <f t="shared" si="472"/>
        <v/>
      </c>
      <c r="O7566" s="60" t="str">
        <f t="shared" si="474"/>
        <v/>
      </c>
      <c r="P7566" s="103">
        <f t="shared" si="473"/>
        <v>16.799999999989268</v>
      </c>
      <c r="Q7566" s="58"/>
      <c r="R7566" s="58"/>
      <c r="S7566" s="102"/>
    </row>
    <row r="7567" spans="1:19" ht="12.5" customHeight="1" x14ac:dyDescent="0.35">
      <c r="A7567" s="2">
        <v>120</v>
      </c>
      <c r="B7567" s="2" t="s">
        <v>69</v>
      </c>
      <c r="C7567" s="67">
        <v>252.2681</v>
      </c>
      <c r="D7567" t="s">
        <v>65</v>
      </c>
      <c r="E7567" s="2" t="s">
        <v>59</v>
      </c>
      <c r="F7567" s="2" t="s">
        <v>70</v>
      </c>
      <c r="G7567" s="2"/>
      <c r="I7567" s="60">
        <f t="shared" si="471"/>
        <v>0</v>
      </c>
      <c r="J7567" s="60">
        <f>IF(OR(I7567="",I7568="",I7569=""),"",(AVERAGEIF(A7567:A$10000,A7567,I7567:I$10000)))</f>
        <v>0</v>
      </c>
      <c r="K7567" s="60"/>
      <c r="L7567" s="55" t="str">
        <f>IF(O7567="","",A7567)</f>
        <v/>
      </c>
      <c r="M7567" s="60" t="str">
        <f>IF(O7567="","",(VLOOKUP(A7567,A7567:E14551,5,FALSE)))</f>
        <v/>
      </c>
      <c r="N7567" s="55" t="str">
        <f t="shared" si="472"/>
        <v/>
      </c>
      <c r="O7567" s="55" t="str">
        <f t="shared" si="474"/>
        <v/>
      </c>
      <c r="P7567" s="104">
        <f t="shared" si="473"/>
        <v>18.000000000000682</v>
      </c>
      <c r="Q7567" s="58"/>
      <c r="R7567" s="58"/>
      <c r="S7567" s="102"/>
    </row>
    <row r="7568" spans="1:19" ht="12.5" customHeight="1" x14ac:dyDescent="0.35">
      <c r="A7568" s="60">
        <v>120</v>
      </c>
      <c r="B7568" s="60" t="s">
        <v>69</v>
      </c>
      <c r="C7568" s="68">
        <v>252.298</v>
      </c>
      <c r="D7568" s="58" t="s">
        <v>65</v>
      </c>
      <c r="E7568" s="60" t="s">
        <v>59</v>
      </c>
      <c r="F7568" s="60" t="s">
        <v>70</v>
      </c>
      <c r="G7568" s="60"/>
      <c r="H7568" s="60"/>
      <c r="I7568" s="60">
        <f t="shared" si="471"/>
        <v>0</v>
      </c>
      <c r="J7568" s="60">
        <f>IF(OR(I7568="",I7569="",I7570=""),"",(AVERAGEIF(A7568:A$10000,A7568,I7568:I$10000)))</f>
        <v>0</v>
      </c>
      <c r="K7568" s="60"/>
      <c r="L7568" s="60" t="str">
        <f>IF(O7568="","",A7568)</f>
        <v/>
      </c>
      <c r="M7568" s="60" t="str">
        <f>IF(O7568="","",(VLOOKUP(A7568,A7568:E14552,5,FALSE)))</f>
        <v/>
      </c>
      <c r="N7568" s="60" t="str">
        <f t="shared" si="472"/>
        <v/>
      </c>
      <c r="O7568" s="60" t="str">
        <f t="shared" si="474"/>
        <v/>
      </c>
      <c r="P7568" s="103">
        <f t="shared" si="473"/>
        <v>29.899999999997817</v>
      </c>
      <c r="Q7568" s="58"/>
      <c r="R7568" s="58"/>
      <c r="S7568" s="102"/>
    </row>
    <row r="7569" spans="1:19" ht="12.5" customHeight="1" x14ac:dyDescent="0.35">
      <c r="A7569" s="2">
        <v>120</v>
      </c>
      <c r="B7569" s="2" t="s">
        <v>69</v>
      </c>
      <c r="C7569" s="67">
        <v>252.31700000000001</v>
      </c>
      <c r="D7569" t="s">
        <v>65</v>
      </c>
      <c r="E7569" s="2" t="s">
        <v>59</v>
      </c>
      <c r="F7569" s="2" t="s">
        <v>70</v>
      </c>
      <c r="G7569" s="2"/>
      <c r="I7569" s="60">
        <f t="shared" ref="I7569:I7632" si="475">IF(AND(OR(G7568&gt;G$5,G7570&gt;G$5),G7569&gt;G$5),G7569,"")</f>
        <v>0</v>
      </c>
      <c r="J7569" s="60">
        <f>IF(OR(I7569="",I7570="",I7571=""),"",(AVERAGEIF(A7569:A$10000,A7569,I7569:I$10000)))</f>
        <v>0</v>
      </c>
      <c r="K7569" s="60"/>
      <c r="L7569" s="55" t="str">
        <f>IF(O7569="","",A7569)</f>
        <v/>
      </c>
      <c r="M7569" s="60" t="str">
        <f>IF(O7569="","",(VLOOKUP(A7569,A7569:E14553,5,FALSE)))</f>
        <v/>
      </c>
      <c r="N7569" s="55" t="str">
        <f t="shared" si="472"/>
        <v/>
      </c>
      <c r="O7569" s="55" t="str">
        <f t="shared" si="474"/>
        <v/>
      </c>
      <c r="P7569" s="104">
        <f t="shared" si="473"/>
        <v>19.000000000005457</v>
      </c>
      <c r="Q7569" s="58"/>
      <c r="R7569" s="58"/>
      <c r="S7569" s="102"/>
    </row>
    <row r="7570" spans="1:19" ht="12.5" customHeight="1" x14ac:dyDescent="0.35">
      <c r="A7570" s="60">
        <v>120</v>
      </c>
      <c r="B7570" s="60" t="s">
        <v>69</v>
      </c>
      <c r="C7570" s="68">
        <v>252.3357</v>
      </c>
      <c r="D7570" s="58" t="s">
        <v>65</v>
      </c>
      <c r="E7570" s="60" t="s">
        <v>59</v>
      </c>
      <c r="F7570" s="60" t="s">
        <v>70</v>
      </c>
      <c r="G7570" s="60"/>
      <c r="H7570" s="60"/>
      <c r="I7570" s="60">
        <f t="shared" si="475"/>
        <v>0</v>
      </c>
      <c r="J7570" s="60">
        <f>IF(OR(I7570="",I7571="",I7572=""),"",(AVERAGEIF(A7570:A$10000,A7570,I7570:I$10000)))</f>
        <v>0</v>
      </c>
      <c r="K7570" s="60"/>
      <c r="L7570" s="60" t="str">
        <f>IF(O7570="","",A7570)</f>
        <v/>
      </c>
      <c r="M7570" s="60" t="str">
        <f>IF(O7570="","",(VLOOKUP(A7570,A7570:E14554,5,FALSE)))</f>
        <v/>
      </c>
      <c r="N7570" s="60" t="str">
        <f t="shared" ref="N7570:N7633" si="476">IF(L7570="","",I7570)</f>
        <v/>
      </c>
      <c r="O7570" s="60" t="str">
        <f t="shared" si="474"/>
        <v/>
      </c>
      <c r="P7570" s="103">
        <f t="shared" ref="P7570:P7633" si="477">IF(A7570=A7569,ABS(C7570-C7569)*1000,"")</f>
        <v>18.699999999995498</v>
      </c>
      <c r="Q7570" s="58"/>
      <c r="R7570" s="58"/>
      <c r="S7570" s="102"/>
    </row>
    <row r="7571" spans="1:19" ht="12.5" customHeight="1" x14ac:dyDescent="0.35">
      <c r="A7571" s="2">
        <v>120</v>
      </c>
      <c r="B7571" s="2" t="s">
        <v>69</v>
      </c>
      <c r="C7571" s="67">
        <v>252.3546</v>
      </c>
      <c r="D7571" t="s">
        <v>65</v>
      </c>
      <c r="E7571" s="2" t="s">
        <v>59</v>
      </c>
      <c r="F7571" s="2" t="s">
        <v>70</v>
      </c>
      <c r="G7571" s="2"/>
      <c r="I7571" s="60">
        <f t="shared" si="475"/>
        <v>0</v>
      </c>
      <c r="J7571" s="60">
        <f>IF(OR(I7571="",I7572="",I7573=""),"",(AVERAGEIF(A7571:A$10000,A7571,I7571:I$10000)))</f>
        <v>0</v>
      </c>
      <c r="K7571" s="60"/>
      <c r="L7571" s="55" t="str">
        <f>IF(O7571="","",A7571)</f>
        <v/>
      </c>
      <c r="M7571" s="60" t="str">
        <f>IF(O7571="","",(VLOOKUP(A7571,A7571:E14555,5,FALSE)))</f>
        <v/>
      </c>
      <c r="N7571" s="55" t="str">
        <f t="shared" si="476"/>
        <v/>
      </c>
      <c r="O7571" s="55" t="str">
        <f t="shared" si="474"/>
        <v/>
      </c>
      <c r="P7571" s="104">
        <f t="shared" si="477"/>
        <v>18.900000000002137</v>
      </c>
      <c r="Q7571" s="58"/>
      <c r="R7571" s="58"/>
      <c r="S7571" s="102"/>
    </row>
    <row r="7572" spans="1:19" ht="12.5" customHeight="1" x14ac:dyDescent="0.35">
      <c r="A7572" s="60">
        <v>120</v>
      </c>
      <c r="B7572" s="60" t="s">
        <v>69</v>
      </c>
      <c r="C7572" s="68">
        <v>252.37270000000001</v>
      </c>
      <c r="D7572" s="58" t="s">
        <v>65</v>
      </c>
      <c r="E7572" s="60" t="s">
        <v>59</v>
      </c>
      <c r="F7572" s="60" t="s">
        <v>70</v>
      </c>
      <c r="G7572" s="60"/>
      <c r="H7572" s="60"/>
      <c r="I7572" s="60">
        <f t="shared" si="475"/>
        <v>0</v>
      </c>
      <c r="J7572" s="60">
        <f>IF(OR(I7572="",I7573="",I7574=""),"",(AVERAGEIF(A7572:A$10000,A7572,I7572:I$10000)))</f>
        <v>0</v>
      </c>
      <c r="K7572" s="60"/>
      <c r="L7572" s="60" t="str">
        <f>IF(O7572="","",A7572)</f>
        <v/>
      </c>
      <c r="M7572" s="60" t="str">
        <f>IF(O7572="","",(VLOOKUP(A7572,A7572:E14556,5,FALSE)))</f>
        <v/>
      </c>
      <c r="N7572" s="60" t="str">
        <f t="shared" si="476"/>
        <v/>
      </c>
      <c r="O7572" s="60" t="str">
        <f t="shared" si="474"/>
        <v/>
      </c>
      <c r="P7572" s="103">
        <f t="shared" si="477"/>
        <v>18.100000000004002</v>
      </c>
      <c r="Q7572" s="58"/>
      <c r="R7572" s="58"/>
      <c r="S7572" s="102"/>
    </row>
    <row r="7573" spans="1:19" ht="12.5" customHeight="1" x14ac:dyDescent="0.35">
      <c r="A7573" s="2">
        <v>120</v>
      </c>
      <c r="B7573" s="2" t="s">
        <v>69</v>
      </c>
      <c r="C7573" s="67">
        <v>252.39</v>
      </c>
      <c r="D7573" t="s">
        <v>65</v>
      </c>
      <c r="E7573" s="2" t="s">
        <v>59</v>
      </c>
      <c r="F7573" s="2" t="s">
        <v>70</v>
      </c>
      <c r="G7573" s="2"/>
      <c r="I7573" s="60">
        <f t="shared" si="475"/>
        <v>0</v>
      </c>
      <c r="J7573" s="60">
        <f>IF(OR(I7573="",I7574="",I7575=""),"",(AVERAGEIF(A7573:A$10000,A7573,I7573:I$10000)))</f>
        <v>0</v>
      </c>
      <c r="K7573" s="60"/>
      <c r="L7573" s="55" t="str">
        <f>IF(O7573="","",A7573)</f>
        <v/>
      </c>
      <c r="M7573" s="60" t="str">
        <f>IF(O7573="","",(VLOOKUP(A7573,A7573:E14557,5,FALSE)))</f>
        <v/>
      </c>
      <c r="N7573" s="55" t="str">
        <f t="shared" si="476"/>
        <v/>
      </c>
      <c r="O7573" s="55" t="str">
        <f t="shared" si="474"/>
        <v/>
      </c>
      <c r="P7573" s="104">
        <f t="shared" si="477"/>
        <v>17.299999999977445</v>
      </c>
      <c r="Q7573" s="58"/>
      <c r="R7573" s="58"/>
      <c r="S7573" s="102"/>
    </row>
    <row r="7574" spans="1:19" ht="12.5" customHeight="1" x14ac:dyDescent="0.35">
      <c r="A7574" s="60">
        <v>120</v>
      </c>
      <c r="B7574" s="60" t="s">
        <v>69</v>
      </c>
      <c r="C7574" s="68">
        <v>252.40960000000001</v>
      </c>
      <c r="D7574" s="58" t="s">
        <v>65</v>
      </c>
      <c r="E7574" s="60" t="s">
        <v>59</v>
      </c>
      <c r="F7574" s="60" t="s">
        <v>70</v>
      </c>
      <c r="G7574" s="60"/>
      <c r="H7574" s="60"/>
      <c r="I7574" s="60">
        <f t="shared" si="475"/>
        <v>0</v>
      </c>
      <c r="J7574" s="60">
        <f>IF(OR(I7574="",I7575="",I7576=""),"",(AVERAGEIF(A7574:A$10000,A7574,I7574:I$10000)))</f>
        <v>0</v>
      </c>
      <c r="K7574" s="60"/>
      <c r="L7574" s="60" t="str">
        <f>IF(O7574="","",A7574)</f>
        <v/>
      </c>
      <c r="M7574" s="60" t="str">
        <f>IF(O7574="","",(VLOOKUP(A7574,A7574:E14558,5,FALSE)))</f>
        <v/>
      </c>
      <c r="N7574" s="60" t="str">
        <f t="shared" si="476"/>
        <v/>
      </c>
      <c r="O7574" s="60" t="str">
        <f t="shared" si="474"/>
        <v/>
      </c>
      <c r="P7574" s="103">
        <f t="shared" si="477"/>
        <v>19.600000000025375</v>
      </c>
      <c r="Q7574" s="58"/>
      <c r="R7574" s="58"/>
      <c r="S7574" s="102"/>
    </row>
    <row r="7575" spans="1:19" ht="12.5" customHeight="1" x14ac:dyDescent="0.35">
      <c r="A7575" s="2">
        <v>120</v>
      </c>
      <c r="B7575" s="2" t="s">
        <v>69</v>
      </c>
      <c r="C7575" s="67">
        <v>252.4288</v>
      </c>
      <c r="D7575" t="s">
        <v>65</v>
      </c>
      <c r="E7575" s="2" t="s">
        <v>59</v>
      </c>
      <c r="F7575" s="2" t="s">
        <v>70</v>
      </c>
      <c r="G7575" s="2"/>
      <c r="I7575" s="60">
        <f t="shared" si="475"/>
        <v>0</v>
      </c>
      <c r="J7575" s="60">
        <f>IF(OR(I7575="",I7576="",I7577=""),"",(AVERAGEIF(A7575:A$10000,A7575,I7575:I$10000)))</f>
        <v>0</v>
      </c>
      <c r="K7575" s="60"/>
      <c r="L7575" s="55" t="str">
        <f>IF(O7575="","",A7575)</f>
        <v/>
      </c>
      <c r="M7575" s="60" t="str">
        <f>IF(O7575="","",(VLOOKUP(A7575,A7575:E14559,5,FALSE)))</f>
        <v/>
      </c>
      <c r="N7575" s="55" t="str">
        <f t="shared" si="476"/>
        <v/>
      </c>
      <c r="O7575" s="55" t="str">
        <f t="shared" si="474"/>
        <v/>
      </c>
      <c r="P7575" s="104">
        <f t="shared" si="477"/>
        <v>19.199999999983675</v>
      </c>
      <c r="Q7575" s="58"/>
      <c r="R7575" s="58"/>
      <c r="S7575" s="102"/>
    </row>
    <row r="7576" spans="1:19" ht="12.5" customHeight="1" x14ac:dyDescent="0.35">
      <c r="A7576" s="60">
        <v>120</v>
      </c>
      <c r="B7576" s="60" t="s">
        <v>69</v>
      </c>
      <c r="C7576" s="68">
        <v>252.45249999999999</v>
      </c>
      <c r="D7576" s="58" t="s">
        <v>65</v>
      </c>
      <c r="E7576" s="60" t="s">
        <v>59</v>
      </c>
      <c r="F7576" s="60" t="s">
        <v>70</v>
      </c>
      <c r="G7576" s="60"/>
      <c r="H7576" s="60"/>
      <c r="I7576" s="60">
        <f t="shared" si="475"/>
        <v>0</v>
      </c>
      <c r="J7576" s="60">
        <f>IF(OR(I7576="",I7577="",I7578=""),"",(AVERAGEIF(A7576:A$10000,A7576,I7576:I$10000)))</f>
        <v>0</v>
      </c>
      <c r="K7576" s="60"/>
      <c r="L7576" s="60" t="str">
        <f>IF(O7576="","",A7576)</f>
        <v/>
      </c>
      <c r="M7576" s="60" t="str">
        <f>IF(O7576="","",(VLOOKUP(A7576,A7576:E14560,5,FALSE)))</f>
        <v/>
      </c>
      <c r="N7576" s="60" t="str">
        <f t="shared" si="476"/>
        <v/>
      </c>
      <c r="O7576" s="60" t="str">
        <f t="shared" si="474"/>
        <v/>
      </c>
      <c r="P7576" s="103">
        <f t="shared" si="477"/>
        <v>23.699999999990951</v>
      </c>
      <c r="Q7576" s="58"/>
      <c r="R7576" s="58"/>
      <c r="S7576" s="102"/>
    </row>
    <row r="7577" spans="1:19" ht="12.5" customHeight="1" x14ac:dyDescent="0.35">
      <c r="A7577" s="2">
        <v>120</v>
      </c>
      <c r="B7577" s="2" t="s">
        <v>69</v>
      </c>
      <c r="C7577" s="67">
        <v>252.47579999999999</v>
      </c>
      <c r="D7577" t="s">
        <v>65</v>
      </c>
      <c r="E7577" s="2" t="s">
        <v>59</v>
      </c>
      <c r="F7577" s="2" t="s">
        <v>70</v>
      </c>
      <c r="G7577" s="2"/>
      <c r="I7577" s="60">
        <f t="shared" si="475"/>
        <v>0</v>
      </c>
      <c r="J7577" s="60">
        <f>IF(OR(I7577="",I7578="",I7579=""),"",(AVERAGEIF(A7577:A$10000,A7577,I7577:I$10000)))</f>
        <v>0</v>
      </c>
      <c r="K7577" s="60"/>
      <c r="L7577" s="55" t="str">
        <f>IF(O7577="","",A7577)</f>
        <v/>
      </c>
      <c r="M7577" s="60" t="str">
        <f>IF(O7577="","",(VLOOKUP(A7577,A7577:E14561,5,FALSE)))</f>
        <v/>
      </c>
      <c r="N7577" s="55" t="str">
        <f t="shared" si="476"/>
        <v/>
      </c>
      <c r="O7577" s="55" t="str">
        <f t="shared" si="474"/>
        <v/>
      </c>
      <c r="P7577" s="104">
        <f t="shared" si="477"/>
        <v>23.300000000006094</v>
      </c>
      <c r="Q7577" s="58"/>
      <c r="R7577" s="58"/>
      <c r="S7577" s="102"/>
    </row>
    <row r="7578" spans="1:19" ht="12.5" customHeight="1" x14ac:dyDescent="0.35">
      <c r="A7578" s="60">
        <v>120</v>
      </c>
      <c r="B7578" s="60" t="s">
        <v>69</v>
      </c>
      <c r="C7578" s="68">
        <v>252.50559999999999</v>
      </c>
      <c r="D7578" s="58" t="s">
        <v>65</v>
      </c>
      <c r="E7578" s="60" t="s">
        <v>59</v>
      </c>
      <c r="F7578" s="60" t="s">
        <v>70</v>
      </c>
      <c r="G7578" s="60"/>
      <c r="H7578" s="60"/>
      <c r="I7578" s="60">
        <f t="shared" si="475"/>
        <v>0</v>
      </c>
      <c r="J7578" s="60">
        <f>IF(OR(I7578="",I7579="",I7580=""),"",(AVERAGEIF(A7578:A$10000,A7578,I7578:I$10000)))</f>
        <v>0</v>
      </c>
      <c r="K7578" s="60"/>
      <c r="L7578" s="60" t="str">
        <f>IF(O7578="","",A7578)</f>
        <v/>
      </c>
      <c r="M7578" s="60" t="str">
        <f>IF(O7578="","",(VLOOKUP(A7578,A7578:E14562,5,FALSE)))</f>
        <v/>
      </c>
      <c r="N7578" s="60" t="str">
        <f t="shared" si="476"/>
        <v/>
      </c>
      <c r="O7578" s="60" t="str">
        <f t="shared" si="474"/>
        <v/>
      </c>
      <c r="P7578" s="103">
        <f t="shared" si="477"/>
        <v>29.799999999994498</v>
      </c>
      <c r="Q7578" s="58"/>
      <c r="R7578" s="58"/>
      <c r="S7578" s="102"/>
    </row>
    <row r="7579" spans="1:19" ht="12.5" customHeight="1" x14ac:dyDescent="0.35">
      <c r="A7579" s="2">
        <v>120</v>
      </c>
      <c r="B7579" s="2" t="s">
        <v>69</v>
      </c>
      <c r="C7579" s="67">
        <v>252.52459999999999</v>
      </c>
      <c r="D7579" t="s">
        <v>65</v>
      </c>
      <c r="E7579" s="2" t="s">
        <v>59</v>
      </c>
      <c r="F7579" s="2" t="s">
        <v>70</v>
      </c>
      <c r="G7579" s="2"/>
      <c r="I7579" s="60">
        <f t="shared" si="475"/>
        <v>0</v>
      </c>
      <c r="J7579" s="60">
        <f>IF(OR(I7579="",I7580="",I7581=""),"",(AVERAGEIF(A7579:A$10000,A7579,I7579:I$10000)))</f>
        <v>0</v>
      </c>
      <c r="K7579" s="60"/>
      <c r="L7579" s="55" t="str">
        <f>IF(O7579="","",A7579)</f>
        <v/>
      </c>
      <c r="M7579" s="60" t="str">
        <f>IF(O7579="","",(VLOOKUP(A7579,A7579:E14563,5,FALSE)))</f>
        <v/>
      </c>
      <c r="N7579" s="55" t="str">
        <f t="shared" si="476"/>
        <v/>
      </c>
      <c r="O7579" s="55" t="str">
        <f t="shared" si="474"/>
        <v/>
      </c>
      <c r="P7579" s="104">
        <f t="shared" si="477"/>
        <v>19.000000000005457</v>
      </c>
      <c r="Q7579" s="58"/>
      <c r="R7579" s="58"/>
      <c r="S7579" s="102"/>
    </row>
    <row r="7580" spans="1:19" ht="12.5" customHeight="1" x14ac:dyDescent="0.35">
      <c r="A7580" s="60">
        <v>120</v>
      </c>
      <c r="B7580" s="60" t="s">
        <v>69</v>
      </c>
      <c r="C7580" s="68">
        <v>252.54519999999999</v>
      </c>
      <c r="D7580" s="58" t="s">
        <v>65</v>
      </c>
      <c r="E7580" s="60" t="s">
        <v>59</v>
      </c>
      <c r="F7580" s="60" t="s">
        <v>70</v>
      </c>
      <c r="G7580" s="60"/>
      <c r="H7580" s="60"/>
      <c r="I7580" s="60">
        <f t="shared" si="475"/>
        <v>0</v>
      </c>
      <c r="J7580" s="60">
        <f>IF(OR(I7580="",I7581="",I7582=""),"",(AVERAGEIF(A7580:A$10000,A7580,I7580:I$10000)))</f>
        <v>0</v>
      </c>
      <c r="K7580" s="60"/>
      <c r="L7580" s="60" t="str">
        <f>IF(O7580="","",A7580)</f>
        <v/>
      </c>
      <c r="M7580" s="60" t="str">
        <f>IF(O7580="","",(VLOOKUP(A7580,A7580:E14564,5,FALSE)))</f>
        <v/>
      </c>
      <c r="N7580" s="60" t="str">
        <f t="shared" si="476"/>
        <v/>
      </c>
      <c r="O7580" s="60" t="str">
        <f t="shared" si="474"/>
        <v/>
      </c>
      <c r="P7580" s="103">
        <f t="shared" si="477"/>
        <v>20.600000000001728</v>
      </c>
      <c r="Q7580" s="58"/>
      <c r="R7580" s="58"/>
      <c r="S7580" s="102"/>
    </row>
    <row r="7581" spans="1:19" ht="12.5" customHeight="1" x14ac:dyDescent="0.35">
      <c r="A7581" s="2">
        <v>120</v>
      </c>
      <c r="B7581" s="2" t="s">
        <v>69</v>
      </c>
      <c r="C7581" s="67">
        <v>252.56370000000001</v>
      </c>
      <c r="D7581" t="s">
        <v>65</v>
      </c>
      <c r="E7581" s="2" t="s">
        <v>59</v>
      </c>
      <c r="F7581" s="2" t="s">
        <v>70</v>
      </c>
      <c r="G7581" s="2"/>
      <c r="I7581" s="60">
        <f t="shared" si="475"/>
        <v>0</v>
      </c>
      <c r="J7581" s="60">
        <f>IF(OR(I7581="",I7582="",I7583=""),"",(AVERAGEIF(A7581:A$10000,A7581,I7581:I$10000)))</f>
        <v>0</v>
      </c>
      <c r="K7581" s="60"/>
      <c r="L7581" s="55" t="str">
        <f>IF(O7581="","",A7581)</f>
        <v/>
      </c>
      <c r="M7581" s="60" t="str">
        <f>IF(O7581="","",(VLOOKUP(A7581,A7581:E14565,5,FALSE)))</f>
        <v/>
      </c>
      <c r="N7581" s="55" t="str">
        <f t="shared" si="476"/>
        <v/>
      </c>
      <c r="O7581" s="55" t="str">
        <f t="shared" si="474"/>
        <v/>
      </c>
      <c r="P7581" s="104">
        <f t="shared" si="477"/>
        <v>18.50000000001728</v>
      </c>
      <c r="Q7581" s="58"/>
      <c r="R7581" s="58"/>
      <c r="S7581" s="102"/>
    </row>
    <row r="7582" spans="1:19" ht="12.5" customHeight="1" x14ac:dyDescent="0.35">
      <c r="A7582" s="60">
        <v>120</v>
      </c>
      <c r="B7582" s="60" t="s">
        <v>69</v>
      </c>
      <c r="C7582" s="68">
        <v>252.58199999999999</v>
      </c>
      <c r="D7582" s="58" t="s">
        <v>65</v>
      </c>
      <c r="E7582" s="60" t="s">
        <v>59</v>
      </c>
      <c r="F7582" s="60" t="s">
        <v>70</v>
      </c>
      <c r="G7582" s="60"/>
      <c r="H7582" s="60"/>
      <c r="I7582" s="60">
        <f t="shared" si="475"/>
        <v>0</v>
      </c>
      <c r="J7582" s="60">
        <f>IF(OR(I7582="",I7583="",I7584=""),"",(AVERAGEIF(A7582:A$10000,A7582,I7582:I$10000)))</f>
        <v>0</v>
      </c>
      <c r="K7582" s="60"/>
      <c r="L7582" s="60" t="str">
        <f>IF(O7582="","",A7582)</f>
        <v/>
      </c>
      <c r="M7582" s="60" t="str">
        <f>IF(O7582="","",(VLOOKUP(A7582,A7582:E14566,5,FALSE)))</f>
        <v/>
      </c>
      <c r="N7582" s="60" t="str">
        <f t="shared" si="476"/>
        <v/>
      </c>
      <c r="O7582" s="60" t="str">
        <f t="shared" si="474"/>
        <v/>
      </c>
      <c r="P7582" s="103">
        <f t="shared" si="477"/>
        <v>18.299999999982219</v>
      </c>
      <c r="Q7582" s="58"/>
      <c r="R7582" s="58"/>
      <c r="S7582" s="102"/>
    </row>
    <row r="7583" spans="1:19" ht="12.5" customHeight="1" x14ac:dyDescent="0.35">
      <c r="A7583" s="2">
        <v>120</v>
      </c>
      <c r="B7583" s="2" t="s">
        <v>69</v>
      </c>
      <c r="C7583" s="67">
        <v>252.60429999999999</v>
      </c>
      <c r="D7583" t="s">
        <v>65</v>
      </c>
      <c r="E7583" s="2" t="s">
        <v>59</v>
      </c>
      <c r="F7583" s="2" t="s">
        <v>70</v>
      </c>
      <c r="G7583" s="2"/>
      <c r="I7583" s="60">
        <f t="shared" si="475"/>
        <v>0</v>
      </c>
      <c r="J7583" s="60">
        <f>IF(OR(I7583="",I7584="",I7585=""),"",(AVERAGEIF(A7583:A$10000,A7583,I7583:I$10000)))</f>
        <v>0</v>
      </c>
      <c r="K7583" s="60"/>
      <c r="L7583" s="55" t="str">
        <f>IF(O7583="","",A7583)</f>
        <v/>
      </c>
      <c r="M7583" s="60" t="str">
        <f>IF(O7583="","",(VLOOKUP(A7583,A7583:E14567,5,FALSE)))</f>
        <v/>
      </c>
      <c r="N7583" s="55" t="str">
        <f t="shared" si="476"/>
        <v/>
      </c>
      <c r="O7583" s="55" t="str">
        <f t="shared" si="474"/>
        <v/>
      </c>
      <c r="P7583" s="104">
        <f t="shared" si="477"/>
        <v>22.300000000001319</v>
      </c>
      <c r="Q7583" s="58"/>
      <c r="R7583" s="58"/>
      <c r="S7583" s="102"/>
    </row>
    <row r="7584" spans="1:19" ht="12.5" customHeight="1" x14ac:dyDescent="0.35">
      <c r="A7584" s="60">
        <v>120</v>
      </c>
      <c r="B7584" s="60" t="s">
        <v>69</v>
      </c>
      <c r="C7584" s="68">
        <v>252.6225</v>
      </c>
      <c r="D7584" s="58" t="s">
        <v>65</v>
      </c>
      <c r="E7584" s="60" t="s">
        <v>59</v>
      </c>
      <c r="F7584" s="60" t="s">
        <v>70</v>
      </c>
      <c r="G7584" s="60"/>
      <c r="H7584" s="60"/>
      <c r="I7584" s="60">
        <f t="shared" si="475"/>
        <v>0</v>
      </c>
      <c r="J7584" s="60">
        <f>IF(OR(I7584="",I7585="",I7586=""),"",(AVERAGEIF(A7584:A$10000,A7584,I7584:I$10000)))</f>
        <v>0</v>
      </c>
      <c r="K7584" s="60"/>
      <c r="L7584" s="60" t="str">
        <f>IF(O7584="","",A7584)</f>
        <v/>
      </c>
      <c r="M7584" s="60" t="str">
        <f>IF(O7584="","",(VLOOKUP(A7584,A7584:E14568,5,FALSE)))</f>
        <v/>
      </c>
      <c r="N7584" s="60" t="str">
        <f t="shared" si="476"/>
        <v/>
      </c>
      <c r="O7584" s="60" t="str">
        <f t="shared" si="474"/>
        <v/>
      </c>
      <c r="P7584" s="103">
        <f t="shared" si="477"/>
        <v>18.200000000007321</v>
      </c>
      <c r="Q7584" s="58"/>
      <c r="R7584" s="58"/>
      <c r="S7584" s="102"/>
    </row>
    <row r="7585" spans="1:19" ht="12.5" customHeight="1" x14ac:dyDescent="0.35">
      <c r="A7585" s="2">
        <v>120</v>
      </c>
      <c r="B7585" s="2" t="s">
        <v>69</v>
      </c>
      <c r="C7585" s="67">
        <v>252.63980000000001</v>
      </c>
      <c r="D7585" t="s">
        <v>65</v>
      </c>
      <c r="E7585" s="2" t="s">
        <v>59</v>
      </c>
      <c r="F7585" s="2" t="s">
        <v>70</v>
      </c>
      <c r="G7585" s="2"/>
      <c r="I7585" s="60">
        <f t="shared" si="475"/>
        <v>0</v>
      </c>
      <c r="J7585" s="60">
        <f>IF(OR(I7585="",I7586="",I7587=""),"",(AVERAGEIF(A7585:A$10000,A7585,I7585:I$10000)))</f>
        <v>0</v>
      </c>
      <c r="K7585" s="60"/>
      <c r="L7585" s="55" t="str">
        <f>IF(O7585="","",A7585)</f>
        <v/>
      </c>
      <c r="M7585" s="60" t="str">
        <f>IF(O7585="","",(VLOOKUP(A7585,A7585:E14569,5,FALSE)))</f>
        <v/>
      </c>
      <c r="N7585" s="55" t="str">
        <f t="shared" si="476"/>
        <v/>
      </c>
      <c r="O7585" s="55" t="str">
        <f t="shared" si="474"/>
        <v/>
      </c>
      <c r="P7585" s="104">
        <f t="shared" si="477"/>
        <v>17.300000000005866</v>
      </c>
      <c r="Q7585" s="58"/>
      <c r="R7585" s="58"/>
      <c r="S7585" s="102"/>
    </row>
    <row r="7586" spans="1:19" ht="12.5" customHeight="1" x14ac:dyDescent="0.35">
      <c r="A7586" s="60">
        <v>120</v>
      </c>
      <c r="B7586" s="60" t="s">
        <v>69</v>
      </c>
      <c r="C7586" s="68">
        <v>252.65719999999999</v>
      </c>
      <c r="D7586" s="58" t="s">
        <v>65</v>
      </c>
      <c r="E7586" s="60" t="s">
        <v>59</v>
      </c>
      <c r="F7586" s="60" t="s">
        <v>70</v>
      </c>
      <c r="G7586" s="60"/>
      <c r="H7586" s="60"/>
      <c r="I7586" s="60">
        <f t="shared" si="475"/>
        <v>0</v>
      </c>
      <c r="J7586" s="60">
        <f>IF(OR(I7586="",I7587="",I7588=""),"",(AVERAGEIF(A7586:A$10000,A7586,I7586:I$10000)))</f>
        <v>0</v>
      </c>
      <c r="K7586" s="60"/>
      <c r="L7586" s="60" t="str">
        <f>IF(O7586="","",A7586)</f>
        <v/>
      </c>
      <c r="M7586" s="60" t="str">
        <f>IF(O7586="","",(VLOOKUP(A7586,A7586:E14570,5,FALSE)))</f>
        <v/>
      </c>
      <c r="N7586" s="60" t="str">
        <f t="shared" si="476"/>
        <v/>
      </c>
      <c r="O7586" s="60" t="str">
        <f t="shared" si="474"/>
        <v/>
      </c>
      <c r="P7586" s="103">
        <f t="shared" si="477"/>
        <v>17.399999999980764</v>
      </c>
      <c r="Q7586" s="58"/>
      <c r="R7586" s="58"/>
      <c r="S7586" s="102"/>
    </row>
    <row r="7587" spans="1:19" ht="12.5" customHeight="1" x14ac:dyDescent="0.35">
      <c r="A7587" s="2">
        <v>120</v>
      </c>
      <c r="B7587" s="2" t="s">
        <v>69</v>
      </c>
      <c r="C7587" s="67">
        <v>252.67429999999999</v>
      </c>
      <c r="D7587" t="s">
        <v>65</v>
      </c>
      <c r="E7587" s="2" t="s">
        <v>59</v>
      </c>
      <c r="F7587" s="2" t="s">
        <v>70</v>
      </c>
      <c r="G7587" s="2"/>
      <c r="I7587" s="60">
        <f t="shared" si="475"/>
        <v>0</v>
      </c>
      <c r="J7587" s="60">
        <f>IF(OR(I7587="",I7588="",I7589=""),"",(AVERAGEIF(A7587:A$10000,A7587,I7587:I$10000)))</f>
        <v>0</v>
      </c>
      <c r="K7587" s="60"/>
      <c r="L7587" s="55" t="str">
        <f>IF(O7587="","",A7587)</f>
        <v/>
      </c>
      <c r="M7587" s="60" t="str">
        <f>IF(O7587="","",(VLOOKUP(A7587,A7587:E14571,5,FALSE)))</f>
        <v/>
      </c>
      <c r="N7587" s="55" t="str">
        <f t="shared" si="476"/>
        <v/>
      </c>
      <c r="O7587" s="55" t="str">
        <f t="shared" si="474"/>
        <v/>
      </c>
      <c r="P7587" s="104">
        <f t="shared" si="477"/>
        <v>17.099999999999227</v>
      </c>
      <c r="Q7587" s="58"/>
      <c r="R7587" s="58"/>
      <c r="S7587" s="102"/>
    </row>
    <row r="7588" spans="1:19" ht="12.5" customHeight="1" x14ac:dyDescent="0.35">
      <c r="A7588" s="60">
        <v>120</v>
      </c>
      <c r="B7588" s="60" t="s">
        <v>69</v>
      </c>
      <c r="C7588" s="68">
        <v>252.69280000000001</v>
      </c>
      <c r="D7588" s="58" t="s">
        <v>65</v>
      </c>
      <c r="E7588" s="60" t="s">
        <v>59</v>
      </c>
      <c r="F7588" s="60" t="s">
        <v>70</v>
      </c>
      <c r="G7588" s="60"/>
      <c r="H7588" s="60"/>
      <c r="I7588" s="60">
        <f t="shared" si="475"/>
        <v>0</v>
      </c>
      <c r="J7588" s="60">
        <f>IF(OR(I7588="",I7589="",I7590=""),"",(AVERAGEIF(A7588:A$10000,A7588,I7588:I$10000)))</f>
        <v>0</v>
      </c>
      <c r="K7588" s="60"/>
      <c r="L7588" s="60" t="str">
        <f>IF(O7588="","",A7588)</f>
        <v/>
      </c>
      <c r="M7588" s="60" t="str">
        <f>IF(O7588="","",(VLOOKUP(A7588,A7588:E14572,5,FALSE)))</f>
        <v/>
      </c>
      <c r="N7588" s="60" t="str">
        <f t="shared" si="476"/>
        <v/>
      </c>
      <c r="O7588" s="60" t="str">
        <f t="shared" si="474"/>
        <v/>
      </c>
      <c r="P7588" s="103">
        <f t="shared" si="477"/>
        <v>18.50000000001728</v>
      </c>
      <c r="Q7588" s="58"/>
      <c r="R7588" s="58"/>
      <c r="S7588" s="102"/>
    </row>
    <row r="7589" spans="1:19" ht="12.5" customHeight="1" x14ac:dyDescent="0.35">
      <c r="A7589" s="2">
        <v>120</v>
      </c>
      <c r="B7589" s="2" t="s">
        <v>69</v>
      </c>
      <c r="C7589" s="67">
        <v>252.72219999999999</v>
      </c>
      <c r="D7589" t="s">
        <v>65</v>
      </c>
      <c r="E7589" s="2" t="s">
        <v>59</v>
      </c>
      <c r="F7589" s="2" t="s">
        <v>70</v>
      </c>
      <c r="G7589" s="2"/>
      <c r="I7589" s="60">
        <f t="shared" si="475"/>
        <v>0</v>
      </c>
      <c r="J7589" s="60">
        <f>IF(OR(I7589="",I7590="",I7591=""),"",(AVERAGEIF(A7589:A$10000,A7589,I7589:I$10000)))</f>
        <v>0</v>
      </c>
      <c r="K7589" s="60"/>
      <c r="L7589" s="55" t="str">
        <f>IF(O7589="","",A7589)</f>
        <v/>
      </c>
      <c r="M7589" s="60" t="str">
        <f>IF(O7589="","",(VLOOKUP(A7589,A7589:E14573,5,FALSE)))</f>
        <v/>
      </c>
      <c r="N7589" s="55" t="str">
        <f t="shared" si="476"/>
        <v/>
      </c>
      <c r="O7589" s="55" t="str">
        <f t="shared" si="474"/>
        <v/>
      </c>
      <c r="P7589" s="104">
        <f t="shared" si="477"/>
        <v>29.399999999981219</v>
      </c>
      <c r="Q7589" s="58"/>
      <c r="R7589" s="58"/>
      <c r="S7589" s="102"/>
    </row>
    <row r="7590" spans="1:19" ht="12.5" customHeight="1" x14ac:dyDescent="0.35">
      <c r="A7590" s="60">
        <v>120</v>
      </c>
      <c r="B7590" s="60" t="s">
        <v>69</v>
      </c>
      <c r="C7590" s="68">
        <v>252.74029999999999</v>
      </c>
      <c r="D7590" s="58" t="s">
        <v>65</v>
      </c>
      <c r="E7590" s="60" t="s">
        <v>59</v>
      </c>
      <c r="F7590" s="60" t="s">
        <v>70</v>
      </c>
      <c r="G7590" s="60"/>
      <c r="H7590" s="60"/>
      <c r="I7590" s="60">
        <f t="shared" si="475"/>
        <v>0</v>
      </c>
      <c r="J7590" s="60">
        <f>IF(OR(I7590="",I7591="",I7592=""),"",(AVERAGEIF(A7590:A$10000,A7590,I7590:I$10000)))</f>
        <v>0</v>
      </c>
      <c r="K7590" s="60"/>
      <c r="L7590" s="60" t="str">
        <f>IF(O7590="","",A7590)</f>
        <v/>
      </c>
      <c r="M7590" s="60" t="str">
        <f>IF(O7590="","",(VLOOKUP(A7590,A7590:E14574,5,FALSE)))</f>
        <v/>
      </c>
      <c r="N7590" s="60" t="str">
        <f t="shared" si="476"/>
        <v/>
      </c>
      <c r="O7590" s="60" t="str">
        <f t="shared" si="474"/>
        <v/>
      </c>
      <c r="P7590" s="103">
        <f t="shared" si="477"/>
        <v>18.100000000004002</v>
      </c>
      <c r="Q7590" s="58"/>
      <c r="R7590" s="58"/>
      <c r="S7590" s="102"/>
    </row>
    <row r="7591" spans="1:19" ht="12.5" customHeight="1" x14ac:dyDescent="0.35">
      <c r="A7591" s="2">
        <v>120</v>
      </c>
      <c r="B7591" s="2" t="s">
        <v>69</v>
      </c>
      <c r="C7591" s="67">
        <v>252.76</v>
      </c>
      <c r="D7591" t="s">
        <v>65</v>
      </c>
      <c r="E7591" s="2" t="s">
        <v>59</v>
      </c>
      <c r="F7591" s="2" t="s">
        <v>70</v>
      </c>
      <c r="G7591" s="2"/>
      <c r="I7591" s="60">
        <f t="shared" si="475"/>
        <v>0</v>
      </c>
      <c r="J7591" s="60">
        <f>IF(OR(I7591="",I7592="",I7593=""),"",(AVERAGEIF(A7591:A$10000,A7591,I7591:I$10000)))</f>
        <v>0</v>
      </c>
      <c r="K7591" s="60"/>
      <c r="L7591" s="55" t="str">
        <f>IF(O7591="","",A7591)</f>
        <v/>
      </c>
      <c r="M7591" s="60" t="str">
        <f>IF(O7591="","",(VLOOKUP(A7591,A7591:E14575,5,FALSE)))</f>
        <v/>
      </c>
      <c r="N7591" s="55" t="str">
        <f t="shared" si="476"/>
        <v/>
      </c>
      <c r="O7591" s="55" t="str">
        <f t="shared" si="474"/>
        <v/>
      </c>
      <c r="P7591" s="104">
        <f t="shared" si="477"/>
        <v>19.700000000000273</v>
      </c>
      <c r="Q7591" s="58"/>
      <c r="R7591" s="58"/>
      <c r="S7591" s="102"/>
    </row>
    <row r="7592" spans="1:19" ht="12.5" customHeight="1" x14ac:dyDescent="0.35">
      <c r="A7592" s="60">
        <v>120</v>
      </c>
      <c r="B7592" s="60" t="s">
        <v>69</v>
      </c>
      <c r="C7592" s="68">
        <v>252.77680000000001</v>
      </c>
      <c r="D7592" s="58" t="s">
        <v>65</v>
      </c>
      <c r="E7592" s="60" t="s">
        <v>59</v>
      </c>
      <c r="F7592" s="60" t="s">
        <v>70</v>
      </c>
      <c r="G7592" s="60"/>
      <c r="H7592" s="60"/>
      <c r="I7592" s="60">
        <f t="shared" si="475"/>
        <v>0</v>
      </c>
      <c r="J7592" s="60">
        <f>IF(OR(I7592="",I7593="",I7594=""),"",(AVERAGEIF(A7592:A$10000,A7592,I7592:I$10000)))</f>
        <v>0</v>
      </c>
      <c r="K7592" s="60"/>
      <c r="L7592" s="60" t="str">
        <f>IF(O7592="","",A7592)</f>
        <v/>
      </c>
      <c r="M7592" s="60" t="str">
        <f>IF(O7592="","",(VLOOKUP(A7592,A7592:E14576,5,FALSE)))</f>
        <v/>
      </c>
      <c r="N7592" s="60" t="str">
        <f t="shared" si="476"/>
        <v/>
      </c>
      <c r="O7592" s="60" t="str">
        <f t="shared" si="474"/>
        <v/>
      </c>
      <c r="P7592" s="103">
        <f t="shared" si="477"/>
        <v>16.80000000001769</v>
      </c>
      <c r="Q7592" s="58"/>
      <c r="R7592" s="58"/>
      <c r="S7592" s="102"/>
    </row>
    <row r="7593" spans="1:19" ht="12.5" customHeight="1" x14ac:dyDescent="0.35">
      <c r="A7593" s="2">
        <v>120</v>
      </c>
      <c r="B7593" s="2" t="s">
        <v>69</v>
      </c>
      <c r="C7593" s="67">
        <v>252.81100000000001</v>
      </c>
      <c r="D7593" t="s">
        <v>65</v>
      </c>
      <c r="E7593" s="2" t="s">
        <v>59</v>
      </c>
      <c r="F7593" s="2" t="s">
        <v>70</v>
      </c>
      <c r="G7593" s="2"/>
      <c r="I7593" s="60">
        <f t="shared" si="475"/>
        <v>0</v>
      </c>
      <c r="J7593" s="60">
        <f>IF(OR(I7593="",I7594="",I7595=""),"",(AVERAGEIF(A7593:A$10000,A7593,I7593:I$10000)))</f>
        <v>0</v>
      </c>
      <c r="K7593" s="60"/>
      <c r="L7593" s="55" t="str">
        <f>IF(O7593="","",A7593)</f>
        <v/>
      </c>
      <c r="M7593" s="60" t="str">
        <f>IF(O7593="","",(VLOOKUP(A7593,A7593:E14577,5,FALSE)))</f>
        <v/>
      </c>
      <c r="N7593" s="55" t="str">
        <f t="shared" si="476"/>
        <v/>
      </c>
      <c r="O7593" s="55" t="str">
        <f t="shared" si="474"/>
        <v/>
      </c>
      <c r="P7593" s="104">
        <f t="shared" si="477"/>
        <v>34.199999999998454</v>
      </c>
      <c r="Q7593" s="58"/>
      <c r="R7593" s="58"/>
      <c r="S7593" s="102"/>
    </row>
    <row r="7594" spans="1:19" ht="12.5" customHeight="1" x14ac:dyDescent="0.35">
      <c r="A7594" s="60">
        <v>120</v>
      </c>
      <c r="B7594" s="60" t="s">
        <v>69</v>
      </c>
      <c r="C7594" s="68">
        <v>252.82820000000001</v>
      </c>
      <c r="D7594" s="58" t="s">
        <v>65</v>
      </c>
      <c r="E7594" s="60" t="s">
        <v>59</v>
      </c>
      <c r="F7594" s="60" t="s">
        <v>70</v>
      </c>
      <c r="G7594" s="60"/>
      <c r="H7594" s="60"/>
      <c r="I7594" s="60">
        <f t="shared" si="475"/>
        <v>0</v>
      </c>
      <c r="J7594" s="60">
        <f>IF(OR(I7594="",I7595="",I7596=""),"",(AVERAGEIF(A7594:A$10000,A7594,I7594:I$10000)))</f>
        <v>0</v>
      </c>
      <c r="K7594" s="60"/>
      <c r="L7594" s="60" t="str">
        <f>IF(O7594="","",A7594)</f>
        <v/>
      </c>
      <c r="M7594" s="60" t="str">
        <f>IF(O7594="","",(VLOOKUP(A7594,A7594:E14578,5,FALSE)))</f>
        <v/>
      </c>
      <c r="N7594" s="60" t="str">
        <f t="shared" si="476"/>
        <v/>
      </c>
      <c r="O7594" s="60" t="str">
        <f t="shared" si="474"/>
        <v/>
      </c>
      <c r="P7594" s="103">
        <f t="shared" si="477"/>
        <v>17.200000000002547</v>
      </c>
      <c r="Q7594" s="58"/>
      <c r="R7594" s="58"/>
      <c r="S7594" s="102"/>
    </row>
    <row r="7595" spans="1:19" ht="12.5" customHeight="1" x14ac:dyDescent="0.35">
      <c r="A7595" s="2">
        <v>120</v>
      </c>
      <c r="B7595" s="2" t="s">
        <v>69</v>
      </c>
      <c r="C7595" s="67">
        <v>252.84639999999999</v>
      </c>
      <c r="D7595" t="s">
        <v>65</v>
      </c>
      <c r="E7595" s="2" t="s">
        <v>59</v>
      </c>
      <c r="F7595" s="2" t="s">
        <v>70</v>
      </c>
      <c r="G7595" s="2"/>
      <c r="I7595" s="60">
        <f t="shared" si="475"/>
        <v>0</v>
      </c>
      <c r="J7595" s="60">
        <f>IF(OR(I7595="",I7596="",I7597=""),"",(AVERAGEIF(A7595:A$10000,A7595,I7595:I$10000)))</f>
        <v>0</v>
      </c>
      <c r="K7595" s="60"/>
      <c r="L7595" s="55" t="str">
        <f>IF(O7595="","",A7595)</f>
        <v/>
      </c>
      <c r="M7595" s="60" t="str">
        <f>IF(O7595="","",(VLOOKUP(A7595,A7595:E14579,5,FALSE)))</f>
        <v/>
      </c>
      <c r="N7595" s="55" t="str">
        <f t="shared" si="476"/>
        <v/>
      </c>
      <c r="O7595" s="55" t="str">
        <f t="shared" si="474"/>
        <v/>
      </c>
      <c r="P7595" s="104">
        <f t="shared" si="477"/>
        <v>18.1999999999789</v>
      </c>
      <c r="Q7595" s="58"/>
      <c r="R7595" s="58"/>
      <c r="S7595" s="102"/>
    </row>
    <row r="7596" spans="1:19" ht="12.5" customHeight="1" x14ac:dyDescent="0.35">
      <c r="A7596" s="60">
        <v>120</v>
      </c>
      <c r="B7596" s="60" t="s">
        <v>69</v>
      </c>
      <c r="C7596" s="68">
        <v>252.86330000000001</v>
      </c>
      <c r="D7596" s="58" t="s">
        <v>65</v>
      </c>
      <c r="E7596" s="60" t="s">
        <v>59</v>
      </c>
      <c r="F7596" s="60" t="s">
        <v>70</v>
      </c>
      <c r="G7596" s="60"/>
      <c r="H7596" s="60"/>
      <c r="I7596" s="60">
        <f t="shared" si="475"/>
        <v>0</v>
      </c>
      <c r="J7596" s="60">
        <f>IF(OR(I7596="",I7597="",I7598=""),"",(AVERAGEIF(A7596:A$10000,A7596,I7596:I$10000)))</f>
        <v>0</v>
      </c>
      <c r="K7596" s="60"/>
      <c r="L7596" s="60" t="str">
        <f>IF(O7596="","",A7596)</f>
        <v/>
      </c>
      <c r="M7596" s="60" t="str">
        <f>IF(O7596="","",(VLOOKUP(A7596,A7596:E14580,5,FALSE)))</f>
        <v/>
      </c>
      <c r="N7596" s="60" t="str">
        <f t="shared" si="476"/>
        <v/>
      </c>
      <c r="O7596" s="60" t="str">
        <f t="shared" si="474"/>
        <v/>
      </c>
      <c r="P7596" s="103">
        <f t="shared" si="477"/>
        <v>16.900000000021009</v>
      </c>
      <c r="Q7596" s="58"/>
      <c r="R7596" s="58"/>
      <c r="S7596" s="102"/>
    </row>
    <row r="7597" spans="1:19" ht="12.5" customHeight="1" x14ac:dyDescent="0.35">
      <c r="A7597" s="2">
        <v>120</v>
      </c>
      <c r="B7597" s="2" t="s">
        <v>69</v>
      </c>
      <c r="C7597" s="67">
        <v>252.8817</v>
      </c>
      <c r="D7597" t="s">
        <v>65</v>
      </c>
      <c r="E7597" s="2" t="s">
        <v>59</v>
      </c>
      <c r="F7597" s="2" t="s">
        <v>70</v>
      </c>
      <c r="G7597" s="2"/>
      <c r="I7597" s="60">
        <f t="shared" si="475"/>
        <v>0</v>
      </c>
      <c r="J7597" s="60">
        <f>IF(OR(I7597="",I7598="",I7599=""),"",(AVERAGEIF(A7597:A$10000,A7597,I7597:I$10000)))</f>
        <v>0</v>
      </c>
      <c r="K7597" s="60"/>
      <c r="L7597" s="55" t="str">
        <f>IF(O7597="","",A7597)</f>
        <v/>
      </c>
      <c r="M7597" s="60" t="str">
        <f>IF(O7597="","",(VLOOKUP(A7597,A7597:E14581,5,FALSE)))</f>
        <v/>
      </c>
      <c r="N7597" s="55" t="str">
        <f t="shared" si="476"/>
        <v/>
      </c>
      <c r="O7597" s="55" t="str">
        <f t="shared" si="474"/>
        <v/>
      </c>
      <c r="P7597" s="104">
        <f t="shared" si="477"/>
        <v>18.399999999985539</v>
      </c>
      <c r="Q7597" s="58"/>
      <c r="R7597" s="58"/>
      <c r="S7597" s="102"/>
    </row>
    <row r="7598" spans="1:19" ht="12.5" customHeight="1" x14ac:dyDescent="0.35">
      <c r="A7598" s="60">
        <v>120</v>
      </c>
      <c r="B7598" s="60" t="s">
        <v>69</v>
      </c>
      <c r="C7598" s="68">
        <v>252.9008</v>
      </c>
      <c r="D7598" s="58" t="s">
        <v>65</v>
      </c>
      <c r="E7598" s="60" t="s">
        <v>59</v>
      </c>
      <c r="F7598" s="60" t="s">
        <v>70</v>
      </c>
      <c r="G7598" s="60"/>
      <c r="H7598" s="60"/>
      <c r="I7598" s="60">
        <f t="shared" si="475"/>
        <v>0</v>
      </c>
      <c r="J7598" s="60">
        <f>IF(OR(I7598="",I7599="",I7600=""),"",(AVERAGEIF(A7598:A$10000,A7598,I7598:I$10000)))</f>
        <v>0</v>
      </c>
      <c r="K7598" s="60"/>
      <c r="L7598" s="60" t="str">
        <f>IF(O7598="","",A7598)</f>
        <v/>
      </c>
      <c r="M7598" s="60" t="str">
        <f>IF(O7598="","",(VLOOKUP(A7598,A7598:E14582,5,FALSE)))</f>
        <v/>
      </c>
      <c r="N7598" s="60" t="str">
        <f t="shared" si="476"/>
        <v/>
      </c>
      <c r="O7598" s="60" t="str">
        <f t="shared" si="474"/>
        <v/>
      </c>
      <c r="P7598" s="103">
        <f t="shared" si="477"/>
        <v>19.100000000008777</v>
      </c>
      <c r="Q7598" s="58"/>
      <c r="R7598" s="58"/>
      <c r="S7598" s="102"/>
    </row>
    <row r="7599" spans="1:19" ht="12.5" customHeight="1" x14ac:dyDescent="0.35">
      <c r="A7599" s="2">
        <v>120</v>
      </c>
      <c r="B7599" s="2" t="s">
        <v>69</v>
      </c>
      <c r="C7599" s="67">
        <v>252.93199999999999</v>
      </c>
      <c r="D7599" t="s">
        <v>65</v>
      </c>
      <c r="E7599" s="2" t="s">
        <v>59</v>
      </c>
      <c r="F7599" s="2" t="s">
        <v>70</v>
      </c>
      <c r="G7599" s="2"/>
      <c r="I7599" s="60">
        <f t="shared" si="475"/>
        <v>0</v>
      </c>
      <c r="J7599" s="60">
        <f>IF(OR(I7599="",I7600="",I7601=""),"",(AVERAGEIF(A7599:A$10000,A7599,I7599:I$10000)))</f>
        <v>0</v>
      </c>
      <c r="K7599" s="60"/>
      <c r="L7599" s="55" t="str">
        <f>IF(O7599="","",A7599)</f>
        <v/>
      </c>
      <c r="M7599" s="60" t="str">
        <f>IF(O7599="","",(VLOOKUP(A7599,A7599:E14583,5,FALSE)))</f>
        <v/>
      </c>
      <c r="N7599" s="55" t="str">
        <f t="shared" si="476"/>
        <v/>
      </c>
      <c r="O7599" s="55" t="str">
        <f t="shared" si="474"/>
        <v/>
      </c>
      <c r="P7599" s="104">
        <f t="shared" si="477"/>
        <v>31.199999999984129</v>
      </c>
      <c r="Q7599" s="58"/>
      <c r="R7599" s="58"/>
      <c r="S7599" s="102"/>
    </row>
    <row r="7600" spans="1:19" ht="12.5" customHeight="1" x14ac:dyDescent="0.35">
      <c r="A7600" s="60">
        <v>120</v>
      </c>
      <c r="B7600" s="60" t="s">
        <v>69</v>
      </c>
      <c r="C7600" s="68">
        <v>252.9495</v>
      </c>
      <c r="D7600" s="58" t="s">
        <v>65</v>
      </c>
      <c r="E7600" s="60" t="s">
        <v>59</v>
      </c>
      <c r="F7600" s="60" t="s">
        <v>70</v>
      </c>
      <c r="G7600" s="60"/>
      <c r="H7600" s="60"/>
      <c r="I7600" s="60">
        <f t="shared" si="475"/>
        <v>0</v>
      </c>
      <c r="J7600" s="60">
        <f>IF(OR(I7600="",I7601="",I7602=""),"",(AVERAGEIF(A7600:A$10000,A7600,I7600:I$10000)))</f>
        <v>0</v>
      </c>
      <c r="K7600" s="60"/>
      <c r="L7600" s="60" t="str">
        <f>IF(O7600="","",A7600)</f>
        <v/>
      </c>
      <c r="M7600" s="60" t="str">
        <f>IF(O7600="","",(VLOOKUP(A7600,A7600:E14584,5,FALSE)))</f>
        <v/>
      </c>
      <c r="N7600" s="60" t="str">
        <f t="shared" si="476"/>
        <v/>
      </c>
      <c r="O7600" s="60" t="str">
        <f t="shared" si="474"/>
        <v/>
      </c>
      <c r="P7600" s="103">
        <f t="shared" si="477"/>
        <v>17.500000000012506</v>
      </c>
      <c r="Q7600" s="58"/>
      <c r="R7600" s="58"/>
      <c r="S7600" s="102"/>
    </row>
    <row r="7601" spans="1:19" ht="12.5" customHeight="1" x14ac:dyDescent="0.35">
      <c r="A7601" s="2">
        <v>120</v>
      </c>
      <c r="B7601" s="2" t="s">
        <v>69</v>
      </c>
      <c r="C7601" s="67">
        <v>252.971</v>
      </c>
      <c r="D7601" t="s">
        <v>65</v>
      </c>
      <c r="E7601" s="2" t="s">
        <v>59</v>
      </c>
      <c r="F7601" s="2" t="s">
        <v>70</v>
      </c>
      <c r="G7601" s="2"/>
      <c r="I7601" s="60">
        <f t="shared" si="475"/>
        <v>0</v>
      </c>
      <c r="J7601" s="60">
        <f>IF(OR(I7601="",I7602="",I7603=""),"",(AVERAGEIF(A7601:A$10000,A7601,I7601:I$10000)))</f>
        <v>0</v>
      </c>
      <c r="K7601" s="60"/>
      <c r="L7601" s="55" t="str">
        <f>IF(O7601="","",A7601)</f>
        <v/>
      </c>
      <c r="M7601" s="60" t="str">
        <f>IF(O7601="","",(VLOOKUP(A7601,A7601:E14585,5,FALSE)))</f>
        <v/>
      </c>
      <c r="N7601" s="55" t="str">
        <f t="shared" si="476"/>
        <v/>
      </c>
      <c r="O7601" s="55" t="str">
        <f t="shared" si="474"/>
        <v/>
      </c>
      <c r="P7601" s="104">
        <f t="shared" si="477"/>
        <v>21.500000000003183</v>
      </c>
      <c r="Q7601" s="58"/>
      <c r="R7601" s="58"/>
      <c r="S7601" s="102"/>
    </row>
    <row r="7602" spans="1:19" ht="12.5" customHeight="1" x14ac:dyDescent="0.35">
      <c r="A7602" s="60">
        <v>120</v>
      </c>
      <c r="B7602" s="60" t="s">
        <v>69</v>
      </c>
      <c r="C7602" s="68">
        <v>252.98920000000001</v>
      </c>
      <c r="D7602" s="58" t="s">
        <v>65</v>
      </c>
      <c r="E7602" s="60" t="s">
        <v>59</v>
      </c>
      <c r="F7602" s="60" t="s">
        <v>70</v>
      </c>
      <c r="G7602" s="60"/>
      <c r="H7602" s="60"/>
      <c r="I7602" s="60">
        <f t="shared" si="475"/>
        <v>0</v>
      </c>
      <c r="J7602" s="60">
        <f>IF(OR(I7602="",I7603="",I7604=""),"",(AVERAGEIF(A7602:A$10000,A7602,I7602:I$10000)))</f>
        <v>0</v>
      </c>
      <c r="K7602" s="60"/>
      <c r="L7602" s="60" t="str">
        <f>IF(O7602="","",A7602)</f>
        <v/>
      </c>
      <c r="M7602" s="60" t="str">
        <f>IF(O7602="","",(VLOOKUP(A7602,A7602:E14586,5,FALSE)))</f>
        <v/>
      </c>
      <c r="N7602" s="60" t="str">
        <f t="shared" si="476"/>
        <v/>
      </c>
      <c r="O7602" s="60" t="str">
        <f t="shared" si="474"/>
        <v/>
      </c>
      <c r="P7602" s="103">
        <f t="shared" si="477"/>
        <v>18.200000000007321</v>
      </c>
      <c r="Q7602" s="58"/>
      <c r="R7602" s="58"/>
      <c r="S7602" s="102"/>
    </row>
    <row r="7603" spans="1:19" ht="12.5" customHeight="1" x14ac:dyDescent="0.35">
      <c r="A7603" s="2">
        <v>120</v>
      </c>
      <c r="B7603" s="2" t="s">
        <v>69</v>
      </c>
      <c r="C7603" s="67">
        <v>253.0078</v>
      </c>
      <c r="D7603" t="s">
        <v>65</v>
      </c>
      <c r="E7603" s="2" t="s">
        <v>59</v>
      </c>
      <c r="F7603" s="2" t="s">
        <v>70</v>
      </c>
      <c r="G7603" s="2"/>
      <c r="I7603" s="60">
        <f t="shared" si="475"/>
        <v>0</v>
      </c>
      <c r="J7603" s="60">
        <f>IF(OR(I7603="",I7604="",I7605=""),"",(AVERAGEIF(A7603:A$10000,A7603,I7603:I$10000)))</f>
        <v>0</v>
      </c>
      <c r="K7603" s="60"/>
      <c r="L7603" s="55" t="str">
        <f>IF(O7603="","",A7603)</f>
        <v/>
      </c>
      <c r="M7603" s="60" t="str">
        <f>IF(O7603="","",(VLOOKUP(A7603,A7603:E14587,5,FALSE)))</f>
        <v/>
      </c>
      <c r="N7603" s="55" t="str">
        <f t="shared" si="476"/>
        <v/>
      </c>
      <c r="O7603" s="55" t="str">
        <f t="shared" si="474"/>
        <v/>
      </c>
      <c r="P7603" s="104">
        <f t="shared" si="477"/>
        <v>18.599999999992178</v>
      </c>
      <c r="Q7603" s="58"/>
      <c r="R7603" s="58"/>
      <c r="S7603" s="102"/>
    </row>
    <row r="7604" spans="1:19" ht="12.5" customHeight="1" x14ac:dyDescent="0.35">
      <c r="A7604" s="60">
        <v>120</v>
      </c>
      <c r="B7604" s="60" t="s">
        <v>69</v>
      </c>
      <c r="C7604" s="68">
        <v>253.0257</v>
      </c>
      <c r="D7604" s="58" t="s">
        <v>65</v>
      </c>
      <c r="E7604" s="60" t="s">
        <v>59</v>
      </c>
      <c r="F7604" s="60" t="s">
        <v>70</v>
      </c>
      <c r="G7604" s="60"/>
      <c r="H7604" s="60"/>
      <c r="I7604" s="60">
        <f t="shared" si="475"/>
        <v>0</v>
      </c>
      <c r="J7604" s="60">
        <f>IF(OR(I7604="",I7605="",I7606=""),"",(AVERAGEIF(A7604:A$10000,A7604,I7604:I$10000)))</f>
        <v>0</v>
      </c>
      <c r="K7604" s="60"/>
      <c r="L7604" s="60" t="str">
        <f>IF(O7604="","",A7604)</f>
        <v/>
      </c>
      <c r="M7604" s="60" t="str">
        <f>IF(O7604="","",(VLOOKUP(A7604,A7604:E14588,5,FALSE)))</f>
        <v/>
      </c>
      <c r="N7604" s="60" t="str">
        <f t="shared" si="476"/>
        <v/>
      </c>
      <c r="O7604" s="60" t="str">
        <f t="shared" si="474"/>
        <v/>
      </c>
      <c r="P7604" s="103">
        <f t="shared" si="477"/>
        <v>17.899999999997362</v>
      </c>
      <c r="Q7604" s="58"/>
      <c r="R7604" s="58"/>
      <c r="S7604" s="102"/>
    </row>
    <row r="7605" spans="1:19" ht="12.5" customHeight="1" x14ac:dyDescent="0.35">
      <c r="A7605" s="2">
        <v>120</v>
      </c>
      <c r="B7605" s="2" t="s">
        <v>69</v>
      </c>
      <c r="C7605" s="67">
        <v>253.0446</v>
      </c>
      <c r="D7605" t="s">
        <v>65</v>
      </c>
      <c r="E7605" s="2" t="s">
        <v>59</v>
      </c>
      <c r="F7605" s="2" t="s">
        <v>70</v>
      </c>
      <c r="G7605" s="2"/>
      <c r="I7605" s="60">
        <f t="shared" si="475"/>
        <v>0</v>
      </c>
      <c r="J7605" s="60">
        <f>IF(OR(I7605="",I7606="",I7607=""),"",(AVERAGEIF(A7605:A$10000,A7605,I7605:I$10000)))</f>
        <v>0</v>
      </c>
      <c r="K7605" s="60"/>
      <c r="L7605" s="55" t="str">
        <f>IF(O7605="","",A7605)</f>
        <v/>
      </c>
      <c r="M7605" s="60" t="str">
        <f>IF(O7605="","",(VLOOKUP(A7605,A7605:E14589,5,FALSE)))</f>
        <v/>
      </c>
      <c r="N7605" s="55" t="str">
        <f t="shared" si="476"/>
        <v/>
      </c>
      <c r="O7605" s="55" t="str">
        <f t="shared" si="474"/>
        <v/>
      </c>
      <c r="P7605" s="104">
        <f t="shared" si="477"/>
        <v>18.900000000002137</v>
      </c>
      <c r="Q7605" s="58"/>
      <c r="R7605" s="58"/>
      <c r="S7605" s="102"/>
    </row>
    <row r="7606" spans="1:19" ht="12.5" customHeight="1" x14ac:dyDescent="0.35">
      <c r="A7606" s="60">
        <v>120</v>
      </c>
      <c r="B7606" s="60" t="s">
        <v>69</v>
      </c>
      <c r="C7606" s="68">
        <v>253.06229999999999</v>
      </c>
      <c r="D7606" s="58" t="s">
        <v>65</v>
      </c>
      <c r="E7606" s="60" t="s">
        <v>59</v>
      </c>
      <c r="F7606" s="60" t="s">
        <v>70</v>
      </c>
      <c r="G7606" s="60"/>
      <c r="H7606" s="60"/>
      <c r="I7606" s="60">
        <f t="shared" si="475"/>
        <v>0</v>
      </c>
      <c r="J7606" s="60">
        <f>IF(OR(I7606="",I7607="",I7608=""),"",(AVERAGEIF(A7606:A$10000,A7606,I7606:I$10000)))</f>
        <v>0</v>
      </c>
      <c r="K7606" s="60"/>
      <c r="L7606" s="60" t="str">
        <f>IF(O7606="","",A7606)</f>
        <v/>
      </c>
      <c r="M7606" s="60" t="str">
        <f>IF(O7606="","",(VLOOKUP(A7606,A7606:E14590,5,FALSE)))</f>
        <v/>
      </c>
      <c r="N7606" s="60" t="str">
        <f t="shared" si="476"/>
        <v/>
      </c>
      <c r="O7606" s="60" t="str">
        <f t="shared" si="474"/>
        <v/>
      </c>
      <c r="P7606" s="103">
        <f t="shared" si="477"/>
        <v>17.699999999990723</v>
      </c>
      <c r="Q7606" s="58"/>
      <c r="R7606" s="58"/>
      <c r="S7606" s="102"/>
    </row>
    <row r="7607" spans="1:19" ht="12.5" customHeight="1" x14ac:dyDescent="0.35">
      <c r="A7607" s="2">
        <v>120</v>
      </c>
      <c r="B7607" s="2" t="s">
        <v>69</v>
      </c>
      <c r="C7607" s="67">
        <v>253.0829</v>
      </c>
      <c r="D7607" t="s">
        <v>65</v>
      </c>
      <c r="E7607" s="2" t="s">
        <v>59</v>
      </c>
      <c r="F7607" s="2" t="s">
        <v>70</v>
      </c>
      <c r="G7607" s="2"/>
      <c r="I7607" s="60">
        <f t="shared" si="475"/>
        <v>0</v>
      </c>
      <c r="J7607" s="60">
        <f>IF(OR(I7607="",I7608="",I7609=""),"",(AVERAGEIF(A7607:A$10000,A7607,I7607:I$10000)))</f>
        <v>0</v>
      </c>
      <c r="K7607" s="60"/>
      <c r="L7607" s="55" t="str">
        <f>IF(O7607="","",A7607)</f>
        <v/>
      </c>
      <c r="M7607" s="60" t="str">
        <f>IF(O7607="","",(VLOOKUP(A7607,A7607:E14591,5,FALSE)))</f>
        <v/>
      </c>
      <c r="N7607" s="55" t="str">
        <f t="shared" si="476"/>
        <v/>
      </c>
      <c r="O7607" s="55" t="str">
        <f t="shared" si="474"/>
        <v/>
      </c>
      <c r="P7607" s="104">
        <f t="shared" si="477"/>
        <v>20.600000000001728</v>
      </c>
      <c r="Q7607" s="58"/>
      <c r="R7607" s="58"/>
      <c r="S7607" s="102"/>
    </row>
    <row r="7608" spans="1:19" ht="12.5" customHeight="1" x14ac:dyDescent="0.35">
      <c r="A7608" s="60">
        <v>120</v>
      </c>
      <c r="B7608" s="60" t="s">
        <v>69</v>
      </c>
      <c r="C7608" s="68">
        <v>253.10220000000001</v>
      </c>
      <c r="D7608" s="58" t="s">
        <v>65</v>
      </c>
      <c r="E7608" s="60" t="s">
        <v>59</v>
      </c>
      <c r="F7608" s="60" t="s">
        <v>70</v>
      </c>
      <c r="G7608" s="60"/>
      <c r="H7608" s="60"/>
      <c r="I7608" s="60">
        <f t="shared" si="475"/>
        <v>0</v>
      </c>
      <c r="J7608" s="60">
        <f>IF(OR(I7608="",I7609="",I7610=""),"",(AVERAGEIF(A7608:A$10000,A7608,I7608:I$10000)))</f>
        <v>0</v>
      </c>
      <c r="K7608" s="60"/>
      <c r="L7608" s="60" t="str">
        <f>IF(O7608="","",A7608)</f>
        <v/>
      </c>
      <c r="M7608" s="60" t="str">
        <f>IF(O7608="","",(VLOOKUP(A7608,A7608:E14592,5,FALSE)))</f>
        <v/>
      </c>
      <c r="N7608" s="60" t="str">
        <f t="shared" si="476"/>
        <v/>
      </c>
      <c r="O7608" s="60" t="str">
        <f t="shared" si="474"/>
        <v/>
      </c>
      <c r="P7608" s="103">
        <f t="shared" si="477"/>
        <v>19.300000000015416</v>
      </c>
      <c r="Q7608" s="58"/>
      <c r="R7608" s="58"/>
      <c r="S7608" s="102"/>
    </row>
    <row r="7609" spans="1:19" ht="12.5" customHeight="1" x14ac:dyDescent="0.35">
      <c r="A7609" s="2">
        <v>120</v>
      </c>
      <c r="B7609" s="2" t="s">
        <v>69</v>
      </c>
      <c r="C7609" s="67">
        <v>253.12530000000001</v>
      </c>
      <c r="D7609" t="s">
        <v>65</v>
      </c>
      <c r="E7609" s="2" t="s">
        <v>59</v>
      </c>
      <c r="F7609" s="2" t="s">
        <v>70</v>
      </c>
      <c r="G7609" s="2"/>
      <c r="I7609" s="60">
        <f t="shared" si="475"/>
        <v>0</v>
      </c>
      <c r="J7609" s="60">
        <f>IF(OR(I7609="",I7610="",I7611=""),"",(AVERAGEIF(A7609:A$10000,A7609,I7609:I$10000)))</f>
        <v>0</v>
      </c>
      <c r="K7609" s="60"/>
      <c r="L7609" s="55" t="str">
        <f>IF(O7609="","",A7609)</f>
        <v/>
      </c>
      <c r="M7609" s="60" t="str">
        <f>IF(O7609="","",(VLOOKUP(A7609,A7609:E14593,5,FALSE)))</f>
        <v/>
      </c>
      <c r="N7609" s="55" t="str">
        <f t="shared" si="476"/>
        <v/>
      </c>
      <c r="O7609" s="55" t="str">
        <f t="shared" si="474"/>
        <v/>
      </c>
      <c r="P7609" s="104">
        <f t="shared" si="477"/>
        <v>23.099999999999454</v>
      </c>
      <c r="Q7609" s="58"/>
      <c r="R7609" s="58"/>
      <c r="S7609" s="102"/>
    </row>
    <row r="7610" spans="1:19" ht="12.5" customHeight="1" x14ac:dyDescent="0.35">
      <c r="A7610" s="60">
        <v>120</v>
      </c>
      <c r="B7610" s="60" t="s">
        <v>69</v>
      </c>
      <c r="C7610" s="68">
        <v>253.1473</v>
      </c>
      <c r="D7610" s="58" t="s">
        <v>65</v>
      </c>
      <c r="E7610" s="60" t="s">
        <v>59</v>
      </c>
      <c r="F7610" s="60" t="s">
        <v>70</v>
      </c>
      <c r="G7610" s="60"/>
      <c r="H7610" s="60"/>
      <c r="I7610" s="60">
        <f t="shared" si="475"/>
        <v>0</v>
      </c>
      <c r="J7610" s="60">
        <f>IF(OR(I7610="",I7611="",I7612=""),"",(AVERAGEIF(A7610:A$10000,A7610,I7610:I$10000)))</f>
        <v>0</v>
      </c>
      <c r="K7610" s="60"/>
      <c r="L7610" s="60" t="str">
        <f>IF(O7610="","",A7610)</f>
        <v/>
      </c>
      <c r="M7610" s="60" t="str">
        <f>IF(O7610="","",(VLOOKUP(A7610,A7610:E14594,5,FALSE)))</f>
        <v/>
      </c>
      <c r="N7610" s="60" t="str">
        <f t="shared" si="476"/>
        <v/>
      </c>
      <c r="O7610" s="60" t="str">
        <f t="shared" si="474"/>
        <v/>
      </c>
      <c r="P7610" s="103">
        <f t="shared" si="477"/>
        <v>21.99999999999136</v>
      </c>
      <c r="Q7610" s="58"/>
      <c r="R7610" s="58"/>
      <c r="S7610" s="102"/>
    </row>
    <row r="7611" spans="1:19" ht="12.5" customHeight="1" x14ac:dyDescent="0.35">
      <c r="A7611" s="2">
        <v>120</v>
      </c>
      <c r="B7611" s="2" t="s">
        <v>69</v>
      </c>
      <c r="C7611" s="67">
        <v>253.16589999999999</v>
      </c>
      <c r="D7611" t="s">
        <v>65</v>
      </c>
      <c r="E7611" s="2" t="s">
        <v>59</v>
      </c>
      <c r="F7611" s="2" t="s">
        <v>70</v>
      </c>
      <c r="G7611" s="2"/>
      <c r="I7611" s="60">
        <f t="shared" si="475"/>
        <v>0</v>
      </c>
      <c r="J7611" s="60">
        <f>IF(OR(I7611="",I7612="",I7613=""),"",(AVERAGEIF(A7611:A$10000,A7611,I7611:I$10000)))</f>
        <v>0</v>
      </c>
      <c r="K7611" s="60"/>
      <c r="L7611" s="55" t="str">
        <f>IF(O7611="","",A7611)</f>
        <v/>
      </c>
      <c r="M7611" s="60" t="str">
        <f>IF(O7611="","",(VLOOKUP(A7611,A7611:E14595,5,FALSE)))</f>
        <v/>
      </c>
      <c r="N7611" s="55" t="str">
        <f t="shared" si="476"/>
        <v/>
      </c>
      <c r="O7611" s="55" t="str">
        <f t="shared" si="474"/>
        <v/>
      </c>
      <c r="P7611" s="104">
        <f t="shared" si="477"/>
        <v>18.599999999992178</v>
      </c>
      <c r="Q7611" s="58"/>
      <c r="R7611" s="58"/>
      <c r="S7611" s="102"/>
    </row>
    <row r="7612" spans="1:19" ht="12.5" customHeight="1" x14ac:dyDescent="0.35">
      <c r="A7612" s="60">
        <v>120</v>
      </c>
      <c r="B7612" s="60" t="s">
        <v>69</v>
      </c>
      <c r="C7612" s="68">
        <v>253.1797</v>
      </c>
      <c r="D7612" s="58" t="s">
        <v>65</v>
      </c>
      <c r="E7612" s="60" t="s">
        <v>59</v>
      </c>
      <c r="F7612" s="60" t="s">
        <v>70</v>
      </c>
      <c r="G7612" s="60"/>
      <c r="H7612" s="60"/>
      <c r="I7612" s="60">
        <f t="shared" si="475"/>
        <v>0</v>
      </c>
      <c r="J7612" s="60">
        <f>IF(OR(I7612="",I7613="",I7614=""),"",(AVERAGEIF(A7612:A$10000,A7612,I7612:I$10000)))</f>
        <v>0</v>
      </c>
      <c r="K7612" s="60"/>
      <c r="L7612" s="60" t="str">
        <f>IF(O7612="","",A7612)</f>
        <v/>
      </c>
      <c r="M7612" s="60" t="str">
        <f>IF(O7612="","",(VLOOKUP(A7612,A7612:E14596,5,FALSE)))</f>
        <v/>
      </c>
      <c r="N7612" s="60" t="str">
        <f t="shared" si="476"/>
        <v/>
      </c>
      <c r="O7612" s="60" t="str">
        <f t="shared" si="474"/>
        <v/>
      </c>
      <c r="P7612" s="103">
        <f t="shared" si="477"/>
        <v>13.800000000003365</v>
      </c>
      <c r="Q7612" s="58"/>
      <c r="R7612" s="58"/>
      <c r="S7612" s="102"/>
    </row>
    <row r="7613" spans="1:19" ht="12.5" customHeight="1" x14ac:dyDescent="0.35">
      <c r="A7613" s="2">
        <v>120</v>
      </c>
      <c r="B7613" s="2" t="s">
        <v>69</v>
      </c>
      <c r="C7613" s="67">
        <v>253.19409999999999</v>
      </c>
      <c r="D7613" t="s">
        <v>65</v>
      </c>
      <c r="E7613" s="2" t="s">
        <v>59</v>
      </c>
      <c r="F7613" s="2" t="s">
        <v>70</v>
      </c>
      <c r="G7613" s="2"/>
      <c r="I7613" s="60">
        <f t="shared" si="475"/>
        <v>0</v>
      </c>
      <c r="J7613" s="60">
        <f>IF(OR(I7613="",I7614="",I7615=""),"",(AVERAGEIF(A7613:A$10000,A7613,I7613:I$10000)))</f>
        <v>0</v>
      </c>
      <c r="K7613" s="60"/>
      <c r="L7613" s="55" t="str">
        <f>IF(O7613="","",A7613)</f>
        <v/>
      </c>
      <c r="M7613" s="60" t="str">
        <f>IF(O7613="","",(VLOOKUP(A7613,A7613:E14597,5,FALSE)))</f>
        <v/>
      </c>
      <c r="N7613" s="55" t="str">
        <f t="shared" si="476"/>
        <v/>
      </c>
      <c r="O7613" s="55" t="str">
        <f t="shared" si="474"/>
        <v/>
      </c>
      <c r="P7613" s="104">
        <f t="shared" si="477"/>
        <v>14.399999999994861</v>
      </c>
      <c r="Q7613" s="58"/>
      <c r="R7613" s="58"/>
      <c r="S7613" s="102"/>
    </row>
    <row r="7614" spans="1:19" ht="12.5" customHeight="1" x14ac:dyDescent="0.35">
      <c r="A7614" s="60">
        <v>120</v>
      </c>
      <c r="B7614" s="60" t="s">
        <v>69</v>
      </c>
      <c r="C7614" s="68">
        <v>253.21029999999999</v>
      </c>
      <c r="D7614" s="58" t="s">
        <v>65</v>
      </c>
      <c r="E7614" s="60" t="s">
        <v>59</v>
      </c>
      <c r="F7614" s="60" t="s">
        <v>70</v>
      </c>
      <c r="G7614" s="60"/>
      <c r="H7614" s="60"/>
      <c r="I7614" s="60">
        <f t="shared" si="475"/>
        <v>0</v>
      </c>
      <c r="J7614" s="60">
        <f>IF(OR(I7614="",I7615="",I7616=""),"",(AVERAGEIF(A7614:A$10000,A7614,I7614:I$10000)))</f>
        <v>0</v>
      </c>
      <c r="K7614" s="60"/>
      <c r="L7614" s="60" t="str">
        <f>IF(O7614="","",A7614)</f>
        <v/>
      </c>
      <c r="M7614" s="60" t="str">
        <f>IF(O7614="","",(VLOOKUP(A7614,A7614:E14598,5,FALSE)))</f>
        <v/>
      </c>
      <c r="N7614" s="60" t="str">
        <f t="shared" si="476"/>
        <v/>
      </c>
      <c r="O7614" s="60" t="str">
        <f t="shared" si="474"/>
        <v/>
      </c>
      <c r="P7614" s="103">
        <f t="shared" si="477"/>
        <v>16.199999999997772</v>
      </c>
      <c r="Q7614" s="58"/>
      <c r="R7614" s="58"/>
      <c r="S7614" s="102"/>
    </row>
    <row r="7615" spans="1:19" ht="12.5" customHeight="1" x14ac:dyDescent="0.35">
      <c r="A7615" s="2">
        <v>120</v>
      </c>
      <c r="B7615" s="2" t="s">
        <v>69</v>
      </c>
      <c r="C7615" s="67">
        <v>253.22470000000001</v>
      </c>
      <c r="D7615" t="s">
        <v>65</v>
      </c>
      <c r="E7615" s="2" t="s">
        <v>59</v>
      </c>
      <c r="F7615" s="2" t="s">
        <v>70</v>
      </c>
      <c r="G7615" s="2"/>
      <c r="I7615" s="60">
        <f t="shared" si="475"/>
        <v>0</v>
      </c>
      <c r="J7615" s="60">
        <f>IF(OR(I7615="",I7616="",I7617=""),"",(AVERAGEIF(A7615:A$10000,A7615,I7615:I$10000)))</f>
        <v>0</v>
      </c>
      <c r="K7615" s="60"/>
      <c r="L7615" s="55" t="str">
        <f>IF(O7615="","",A7615)</f>
        <v/>
      </c>
      <c r="M7615" s="60" t="str">
        <f>IF(O7615="","",(VLOOKUP(A7615,A7615:E14599,5,FALSE)))</f>
        <v/>
      </c>
      <c r="N7615" s="55" t="str">
        <f t="shared" si="476"/>
        <v/>
      </c>
      <c r="O7615" s="55" t="str">
        <f t="shared" si="474"/>
        <v/>
      </c>
      <c r="P7615" s="104">
        <f t="shared" si="477"/>
        <v>14.400000000023283</v>
      </c>
      <c r="Q7615" s="58"/>
      <c r="R7615" s="58"/>
      <c r="S7615" s="102"/>
    </row>
    <row r="7616" spans="1:19" ht="12.5" customHeight="1" x14ac:dyDescent="0.35">
      <c r="A7616" s="60">
        <v>120</v>
      </c>
      <c r="B7616" s="60" t="s">
        <v>69</v>
      </c>
      <c r="C7616" s="68">
        <v>253.23939999999999</v>
      </c>
      <c r="D7616" s="58" t="s">
        <v>65</v>
      </c>
      <c r="E7616" s="60" t="s">
        <v>59</v>
      </c>
      <c r="F7616" s="60" t="s">
        <v>70</v>
      </c>
      <c r="G7616" s="60"/>
      <c r="H7616" s="60"/>
      <c r="I7616" s="60">
        <f t="shared" si="475"/>
        <v>0</v>
      </c>
      <c r="J7616" s="60">
        <f>IF(OR(I7616="",I7617="",I7618=""),"",(AVERAGEIF(A7616:A$10000,A7616,I7616:I$10000)))</f>
        <v>0</v>
      </c>
      <c r="K7616" s="60"/>
      <c r="L7616" s="60" t="str">
        <f>IF(O7616="","",A7616)</f>
        <v/>
      </c>
      <c r="M7616" s="60" t="str">
        <f>IF(O7616="","",(VLOOKUP(A7616,A7616:E14600,5,FALSE)))</f>
        <v/>
      </c>
      <c r="N7616" s="60" t="str">
        <f t="shared" si="476"/>
        <v/>
      </c>
      <c r="O7616" s="60" t="str">
        <f t="shared" si="474"/>
        <v/>
      </c>
      <c r="P7616" s="103">
        <f t="shared" si="477"/>
        <v>14.699999999976399</v>
      </c>
      <c r="Q7616" s="58"/>
      <c r="R7616" s="58"/>
      <c r="S7616" s="102"/>
    </row>
    <row r="7617" spans="1:19" ht="12.5" customHeight="1" x14ac:dyDescent="0.35">
      <c r="A7617" s="2">
        <v>120</v>
      </c>
      <c r="B7617" s="2" t="s">
        <v>69</v>
      </c>
      <c r="C7617" s="67">
        <v>253.25399999999999</v>
      </c>
      <c r="D7617" t="s">
        <v>65</v>
      </c>
      <c r="E7617" s="2" t="s">
        <v>59</v>
      </c>
      <c r="F7617" s="2" t="s">
        <v>70</v>
      </c>
      <c r="G7617" s="2"/>
      <c r="I7617" s="60">
        <f t="shared" si="475"/>
        <v>0</v>
      </c>
      <c r="J7617" s="60">
        <f>IF(OR(I7617="",I7618="",I7619=""),"",(AVERAGEIF(A7617:A$10000,A7617,I7617:I$10000)))</f>
        <v>0</v>
      </c>
      <c r="K7617" s="60"/>
      <c r="L7617" s="55" t="str">
        <f>IF(O7617="","",A7617)</f>
        <v/>
      </c>
      <c r="M7617" s="60" t="str">
        <f>IF(O7617="","",(VLOOKUP(A7617,A7617:E14601,5,FALSE)))</f>
        <v/>
      </c>
      <c r="N7617" s="55" t="str">
        <f t="shared" si="476"/>
        <v/>
      </c>
      <c r="O7617" s="55" t="str">
        <f t="shared" si="474"/>
        <v/>
      </c>
      <c r="P7617" s="104">
        <f t="shared" si="477"/>
        <v>14.600000000001501</v>
      </c>
      <c r="Q7617" s="58"/>
      <c r="R7617" s="58"/>
      <c r="S7617" s="102"/>
    </row>
    <row r="7618" spans="1:19" ht="12.5" customHeight="1" x14ac:dyDescent="0.35">
      <c r="A7618" s="60">
        <v>120</v>
      </c>
      <c r="B7618" s="60" t="s">
        <v>69</v>
      </c>
      <c r="C7618" s="68">
        <v>253.2681</v>
      </c>
      <c r="D7618" s="58" t="s">
        <v>65</v>
      </c>
      <c r="E7618" s="60" t="s">
        <v>59</v>
      </c>
      <c r="F7618" s="60" t="s">
        <v>70</v>
      </c>
      <c r="G7618" s="60"/>
      <c r="H7618" s="60"/>
      <c r="I7618" s="60">
        <f t="shared" si="475"/>
        <v>0</v>
      </c>
      <c r="J7618" s="60">
        <f>IF(OR(I7618="",I7619="",I7620=""),"",(AVERAGEIF(A7618:A$10000,A7618,I7618:I$10000)))</f>
        <v>0</v>
      </c>
      <c r="K7618" s="60"/>
      <c r="L7618" s="60" t="str">
        <f>IF(O7618="","",A7618)</f>
        <v/>
      </c>
      <c r="M7618" s="60" t="str">
        <f>IF(O7618="","",(VLOOKUP(A7618,A7618:E14602,5,FALSE)))</f>
        <v/>
      </c>
      <c r="N7618" s="60" t="str">
        <f t="shared" si="476"/>
        <v/>
      </c>
      <c r="O7618" s="60" t="str">
        <f t="shared" si="474"/>
        <v/>
      </c>
      <c r="P7618" s="103">
        <f t="shared" si="477"/>
        <v>14.100000000013324</v>
      </c>
      <c r="Q7618" s="58"/>
      <c r="R7618" s="58"/>
      <c r="S7618" s="102"/>
    </row>
    <row r="7619" spans="1:19" ht="12.5" customHeight="1" x14ac:dyDescent="0.35">
      <c r="A7619" s="2">
        <v>120</v>
      </c>
      <c r="B7619" s="2" t="s">
        <v>69</v>
      </c>
      <c r="C7619" s="67">
        <v>253.2833</v>
      </c>
      <c r="D7619" t="s">
        <v>65</v>
      </c>
      <c r="E7619" s="2" t="s">
        <v>59</v>
      </c>
      <c r="F7619" s="2" t="s">
        <v>70</v>
      </c>
      <c r="G7619" s="2"/>
      <c r="I7619" s="60">
        <f t="shared" si="475"/>
        <v>0</v>
      </c>
      <c r="J7619" s="60">
        <f>IF(OR(I7619="",I7620="",I7621=""),"",(AVERAGEIF(A7619:A$10000,A7619,I7619:I$10000)))</f>
        <v>0</v>
      </c>
      <c r="K7619" s="60"/>
      <c r="L7619" s="55" t="str">
        <f>IF(O7619="","",A7619)</f>
        <v/>
      </c>
      <c r="M7619" s="60" t="str">
        <f>IF(O7619="","",(VLOOKUP(A7619,A7619:E14603,5,FALSE)))</f>
        <v/>
      </c>
      <c r="N7619" s="55" t="str">
        <f t="shared" si="476"/>
        <v/>
      </c>
      <c r="O7619" s="55" t="str">
        <f t="shared" si="474"/>
        <v/>
      </c>
      <c r="P7619" s="104">
        <f t="shared" si="477"/>
        <v>15.199999999992997</v>
      </c>
      <c r="Q7619" s="58"/>
      <c r="R7619" s="58"/>
      <c r="S7619" s="102"/>
    </row>
    <row r="7620" spans="1:19" ht="12.5" customHeight="1" x14ac:dyDescent="0.35">
      <c r="A7620" s="60">
        <v>120</v>
      </c>
      <c r="B7620" s="60" t="s">
        <v>69</v>
      </c>
      <c r="C7620" s="68">
        <v>253.29759999999999</v>
      </c>
      <c r="D7620" s="58" t="s">
        <v>65</v>
      </c>
      <c r="E7620" s="60" t="s">
        <v>59</v>
      </c>
      <c r="F7620" s="60" t="s">
        <v>70</v>
      </c>
      <c r="G7620" s="60"/>
      <c r="H7620" s="60"/>
      <c r="I7620" s="60">
        <f t="shared" si="475"/>
        <v>0</v>
      </c>
      <c r="J7620" s="60">
        <f>IF(OR(I7620="",I7621="",I7622=""),"",(AVERAGEIF(A7620:A$10000,A7620,I7620:I$10000)))</f>
        <v>0</v>
      </c>
      <c r="K7620" s="60"/>
      <c r="L7620" s="60" t="str">
        <f>IF(O7620="","",A7620)</f>
        <v/>
      </c>
      <c r="M7620" s="60" t="str">
        <f>IF(O7620="","",(VLOOKUP(A7620,A7620:E14604,5,FALSE)))</f>
        <v/>
      </c>
      <c r="N7620" s="60" t="str">
        <f t="shared" si="476"/>
        <v/>
      </c>
      <c r="O7620" s="60" t="str">
        <f t="shared" si="474"/>
        <v/>
      </c>
      <c r="P7620" s="103">
        <f t="shared" si="477"/>
        <v>14.299999999991542</v>
      </c>
      <c r="Q7620" s="58"/>
      <c r="R7620" s="58"/>
      <c r="S7620" s="102"/>
    </row>
    <row r="7621" spans="1:19" ht="12.5" customHeight="1" x14ac:dyDescent="0.35">
      <c r="A7621" s="2">
        <v>120</v>
      </c>
      <c r="B7621" s="2" t="s">
        <v>69</v>
      </c>
      <c r="C7621" s="67">
        <v>253.31139999999999</v>
      </c>
      <c r="D7621" t="s">
        <v>65</v>
      </c>
      <c r="E7621" s="2" t="s">
        <v>59</v>
      </c>
      <c r="F7621" s="2" t="s">
        <v>70</v>
      </c>
      <c r="G7621" s="2"/>
      <c r="I7621" s="60">
        <f t="shared" si="475"/>
        <v>0</v>
      </c>
      <c r="J7621" s="60">
        <f>IF(OR(I7621="",I7622="",I7623=""),"",(AVERAGEIF(A7621:A$10000,A7621,I7621:I$10000)))</f>
        <v>0</v>
      </c>
      <c r="K7621" s="60"/>
      <c r="L7621" s="55" t="str">
        <f>IF(O7621="","",A7621)</f>
        <v/>
      </c>
      <c r="M7621" s="60" t="str">
        <f>IF(O7621="","",(VLOOKUP(A7621,A7621:E14605,5,FALSE)))</f>
        <v/>
      </c>
      <c r="N7621" s="55" t="str">
        <f t="shared" si="476"/>
        <v/>
      </c>
      <c r="O7621" s="55" t="str">
        <f t="shared" si="474"/>
        <v/>
      </c>
      <c r="P7621" s="104">
        <f t="shared" si="477"/>
        <v>13.800000000003365</v>
      </c>
      <c r="Q7621" s="58"/>
      <c r="R7621" s="58"/>
      <c r="S7621" s="102"/>
    </row>
    <row r="7622" spans="1:19" ht="12.5" customHeight="1" x14ac:dyDescent="0.35">
      <c r="A7622" s="60">
        <v>120</v>
      </c>
      <c r="B7622" s="60" t="s">
        <v>69</v>
      </c>
      <c r="C7622" s="68">
        <v>253.333</v>
      </c>
      <c r="D7622" s="58" t="s">
        <v>65</v>
      </c>
      <c r="E7622" s="60" t="s">
        <v>59</v>
      </c>
      <c r="F7622" s="60" t="s">
        <v>70</v>
      </c>
      <c r="G7622" s="60"/>
      <c r="H7622" s="60"/>
      <c r="I7622" s="60">
        <f t="shared" si="475"/>
        <v>0</v>
      </c>
      <c r="J7622" s="60">
        <f>IF(OR(I7622="",I7623="",I7624=""),"",(AVERAGEIF(A7622:A$10000,A7622,I7622:I$10000)))</f>
        <v>0</v>
      </c>
      <c r="K7622" s="60"/>
      <c r="L7622" s="60" t="str">
        <f>IF(O7622="","",A7622)</f>
        <v/>
      </c>
      <c r="M7622" s="60" t="str">
        <f>IF(O7622="","",(VLOOKUP(A7622,A7622:E14606,5,FALSE)))</f>
        <v/>
      </c>
      <c r="N7622" s="60" t="str">
        <f t="shared" si="476"/>
        <v/>
      </c>
      <c r="O7622" s="60" t="str">
        <f t="shared" si="474"/>
        <v/>
      </c>
      <c r="P7622" s="103">
        <f t="shared" si="477"/>
        <v>21.600000000006503</v>
      </c>
      <c r="Q7622" s="58"/>
      <c r="R7622" s="58"/>
      <c r="S7622" s="102"/>
    </row>
    <row r="7623" spans="1:19" ht="12.5" customHeight="1" x14ac:dyDescent="0.35">
      <c r="A7623" s="2">
        <v>120</v>
      </c>
      <c r="B7623" s="2" t="s">
        <v>69</v>
      </c>
      <c r="C7623" s="67">
        <v>253.34809999999999</v>
      </c>
      <c r="D7623" t="s">
        <v>65</v>
      </c>
      <c r="E7623" s="2" t="s">
        <v>59</v>
      </c>
      <c r="F7623" s="2" t="s">
        <v>70</v>
      </c>
      <c r="G7623" s="2"/>
      <c r="I7623" s="60">
        <f t="shared" si="475"/>
        <v>0</v>
      </c>
      <c r="J7623" s="60">
        <f>IF(OR(I7623="",I7624="",I7625=""),"",(AVERAGEIF(A7623:A$10000,A7623,I7623:I$10000)))</f>
        <v>0</v>
      </c>
      <c r="K7623" s="60"/>
      <c r="L7623" s="55" t="str">
        <f>IF(O7623="","",A7623)</f>
        <v/>
      </c>
      <c r="M7623" s="60" t="str">
        <f>IF(O7623="","",(VLOOKUP(A7623,A7623:E14607,5,FALSE)))</f>
        <v/>
      </c>
      <c r="N7623" s="55" t="str">
        <f t="shared" si="476"/>
        <v/>
      </c>
      <c r="O7623" s="55" t="str">
        <f t="shared" si="474"/>
        <v/>
      </c>
      <c r="P7623" s="104">
        <f t="shared" si="477"/>
        <v>15.099999999989677</v>
      </c>
      <c r="Q7623" s="58"/>
      <c r="R7623" s="58"/>
      <c r="S7623" s="102"/>
    </row>
    <row r="7624" spans="1:19" ht="12.5" customHeight="1" x14ac:dyDescent="0.35">
      <c r="A7624" s="60">
        <v>120</v>
      </c>
      <c r="B7624" s="60" t="s">
        <v>69</v>
      </c>
      <c r="C7624" s="68">
        <v>253.36240000000001</v>
      </c>
      <c r="D7624" s="58" t="s">
        <v>65</v>
      </c>
      <c r="E7624" s="60" t="s">
        <v>59</v>
      </c>
      <c r="F7624" s="60" t="s">
        <v>70</v>
      </c>
      <c r="G7624" s="60"/>
      <c r="H7624" s="60"/>
      <c r="I7624" s="60">
        <f t="shared" si="475"/>
        <v>0</v>
      </c>
      <c r="J7624" s="60">
        <f>IF(OR(I7624="",I7625="",I7626=""),"",(AVERAGEIF(A7624:A$10000,A7624,I7624:I$10000)))</f>
        <v>0</v>
      </c>
      <c r="K7624" s="60"/>
      <c r="L7624" s="60" t="str">
        <f>IF(O7624="","",A7624)</f>
        <v/>
      </c>
      <c r="M7624" s="60" t="str">
        <f>IF(O7624="","",(VLOOKUP(A7624,A7624:E14608,5,FALSE)))</f>
        <v/>
      </c>
      <c r="N7624" s="60" t="str">
        <f t="shared" si="476"/>
        <v/>
      </c>
      <c r="O7624" s="60" t="str">
        <f t="shared" si="474"/>
        <v/>
      </c>
      <c r="P7624" s="103">
        <f t="shared" si="477"/>
        <v>14.300000000019963</v>
      </c>
      <c r="Q7624" s="58"/>
      <c r="R7624" s="58"/>
      <c r="S7624" s="102"/>
    </row>
    <row r="7625" spans="1:19" ht="12.5" customHeight="1" x14ac:dyDescent="0.35">
      <c r="A7625" s="2">
        <v>120</v>
      </c>
      <c r="B7625" s="2" t="s">
        <v>69</v>
      </c>
      <c r="C7625" s="67">
        <v>253.3775</v>
      </c>
      <c r="D7625" t="s">
        <v>65</v>
      </c>
      <c r="E7625" s="2" t="s">
        <v>59</v>
      </c>
      <c r="F7625" s="2" t="s">
        <v>70</v>
      </c>
      <c r="G7625" s="2"/>
      <c r="I7625" s="60">
        <f t="shared" si="475"/>
        <v>0</v>
      </c>
      <c r="J7625" s="60">
        <f>IF(OR(I7625="",I7626="",I7627=""),"",(AVERAGEIF(A7625:A$10000,A7625,I7625:I$10000)))</f>
        <v>0</v>
      </c>
      <c r="K7625" s="60"/>
      <c r="L7625" s="55" t="str">
        <f>IF(O7625="","",A7625)</f>
        <v/>
      </c>
      <c r="M7625" s="60" t="str">
        <f>IF(O7625="","",(VLOOKUP(A7625,A7625:E14609,5,FALSE)))</f>
        <v/>
      </c>
      <c r="N7625" s="55" t="str">
        <f t="shared" si="476"/>
        <v/>
      </c>
      <c r="O7625" s="55" t="str">
        <f t="shared" si="474"/>
        <v/>
      </c>
      <c r="P7625" s="104">
        <f t="shared" si="477"/>
        <v>15.099999999989677</v>
      </c>
      <c r="Q7625" s="58"/>
      <c r="R7625" s="58"/>
      <c r="S7625" s="102"/>
    </row>
    <row r="7626" spans="1:19" ht="12.5" customHeight="1" x14ac:dyDescent="0.35">
      <c r="A7626" s="60">
        <v>120</v>
      </c>
      <c r="B7626" s="60" t="s">
        <v>69</v>
      </c>
      <c r="C7626" s="68">
        <v>253.39179999999999</v>
      </c>
      <c r="D7626" s="58" t="s">
        <v>65</v>
      </c>
      <c r="E7626" s="60" t="s">
        <v>59</v>
      </c>
      <c r="F7626" s="60" t="s">
        <v>70</v>
      </c>
      <c r="G7626" s="60"/>
      <c r="H7626" s="60"/>
      <c r="I7626" s="60">
        <f t="shared" si="475"/>
        <v>0</v>
      </c>
      <c r="J7626" s="60">
        <f>IF(OR(I7626="",I7627="",I7628=""),"",(AVERAGEIF(A7626:A$10000,A7626,I7626:I$10000)))</f>
        <v>0</v>
      </c>
      <c r="K7626" s="60"/>
      <c r="L7626" s="60" t="str">
        <f>IF(O7626="","",A7626)</f>
        <v/>
      </c>
      <c r="M7626" s="60" t="str">
        <f>IF(O7626="","",(VLOOKUP(A7626,A7626:E14610,5,FALSE)))</f>
        <v/>
      </c>
      <c r="N7626" s="60" t="str">
        <f t="shared" si="476"/>
        <v/>
      </c>
      <c r="O7626" s="60" t="str">
        <f t="shared" si="474"/>
        <v/>
      </c>
      <c r="P7626" s="103">
        <f t="shared" si="477"/>
        <v>14.299999999991542</v>
      </c>
      <c r="Q7626" s="58"/>
      <c r="R7626" s="58"/>
      <c r="S7626" s="102"/>
    </row>
    <row r="7627" spans="1:19" ht="12.5" customHeight="1" x14ac:dyDescent="0.35">
      <c r="A7627" s="2">
        <v>120</v>
      </c>
      <c r="B7627" s="2" t="s">
        <v>69</v>
      </c>
      <c r="C7627" s="67">
        <v>253.40719999999999</v>
      </c>
      <c r="D7627" t="s">
        <v>65</v>
      </c>
      <c r="E7627" s="2" t="s">
        <v>59</v>
      </c>
      <c r="F7627" s="2" t="s">
        <v>70</v>
      </c>
      <c r="G7627" s="2"/>
      <c r="I7627" s="60">
        <f t="shared" si="475"/>
        <v>0</v>
      </c>
      <c r="J7627" s="60">
        <f>IF(OR(I7627="",I7628="",I7629=""),"",(AVERAGEIF(A7627:A$10000,A7627,I7627:I$10000)))</f>
        <v>0</v>
      </c>
      <c r="K7627" s="60"/>
      <c r="L7627" s="55" t="str">
        <f>IF(O7627="","",A7627)</f>
        <v/>
      </c>
      <c r="M7627" s="60" t="str">
        <f>IF(O7627="","",(VLOOKUP(A7627,A7627:E14611,5,FALSE)))</f>
        <v/>
      </c>
      <c r="N7627" s="55" t="str">
        <f t="shared" si="476"/>
        <v/>
      </c>
      <c r="O7627" s="55" t="str">
        <f t="shared" si="474"/>
        <v/>
      </c>
      <c r="P7627" s="104">
        <f t="shared" si="477"/>
        <v>15.399999999999636</v>
      </c>
      <c r="Q7627" s="58"/>
      <c r="R7627" s="58"/>
      <c r="S7627" s="102"/>
    </row>
    <row r="7628" spans="1:19" ht="12.5" customHeight="1" x14ac:dyDescent="0.35">
      <c r="A7628" s="60">
        <v>120</v>
      </c>
      <c r="B7628" s="60" t="s">
        <v>69</v>
      </c>
      <c r="C7628" s="68">
        <v>253.42250000000001</v>
      </c>
      <c r="D7628" s="58" t="s">
        <v>65</v>
      </c>
      <c r="E7628" s="60" t="s">
        <v>59</v>
      </c>
      <c r="F7628" s="60" t="s">
        <v>70</v>
      </c>
      <c r="G7628" s="60"/>
      <c r="H7628" s="60"/>
      <c r="I7628" s="60">
        <f t="shared" si="475"/>
        <v>0</v>
      </c>
      <c r="J7628" s="60">
        <f>IF(OR(I7628="",I7629="",I7630=""),"",(AVERAGEIF(A7628:A$10000,A7628,I7628:I$10000)))</f>
        <v>0</v>
      </c>
      <c r="K7628" s="60"/>
      <c r="L7628" s="60" t="str">
        <f>IF(O7628="","",A7628)</f>
        <v/>
      </c>
      <c r="M7628" s="60" t="str">
        <f>IF(O7628="","",(VLOOKUP(A7628,A7628:E14612,5,FALSE)))</f>
        <v/>
      </c>
      <c r="N7628" s="60" t="str">
        <f t="shared" si="476"/>
        <v/>
      </c>
      <c r="O7628" s="60" t="str">
        <f t="shared" ref="O7628:O7691" si="478">IF(J7628="","",IF(AND(J7627="",J7626="",J7625=""),C7628,""))</f>
        <v/>
      </c>
      <c r="P7628" s="103">
        <f t="shared" si="477"/>
        <v>15.300000000024738</v>
      </c>
      <c r="Q7628" s="58"/>
      <c r="R7628" s="58"/>
      <c r="S7628" s="102"/>
    </row>
    <row r="7629" spans="1:19" ht="12.5" customHeight="1" x14ac:dyDescent="0.35">
      <c r="A7629" s="2">
        <v>120</v>
      </c>
      <c r="B7629" s="2" t="s">
        <v>69</v>
      </c>
      <c r="C7629" s="67">
        <v>253.43790000000001</v>
      </c>
      <c r="D7629" t="s">
        <v>65</v>
      </c>
      <c r="E7629" s="2" t="s">
        <v>59</v>
      </c>
      <c r="F7629" s="2" t="s">
        <v>70</v>
      </c>
      <c r="G7629" s="2"/>
      <c r="I7629" s="60">
        <f t="shared" si="475"/>
        <v>0</v>
      </c>
      <c r="J7629" s="60">
        <f>IF(OR(I7629="",I7630="",I7631=""),"",(AVERAGEIF(A7629:A$10000,A7629,I7629:I$10000)))</f>
        <v>0</v>
      </c>
      <c r="K7629" s="60"/>
      <c r="L7629" s="55" t="str">
        <f>IF(O7629="","",A7629)</f>
        <v/>
      </c>
      <c r="M7629" s="60" t="str">
        <f>IF(O7629="","",(VLOOKUP(A7629,A7629:E14613,5,FALSE)))</f>
        <v/>
      </c>
      <c r="N7629" s="55" t="str">
        <f t="shared" si="476"/>
        <v/>
      </c>
      <c r="O7629" s="55" t="str">
        <f t="shared" si="478"/>
        <v/>
      </c>
      <c r="P7629" s="104">
        <f t="shared" si="477"/>
        <v>15.399999999999636</v>
      </c>
      <c r="Q7629" s="58"/>
      <c r="R7629" s="58"/>
      <c r="S7629" s="102"/>
    </row>
    <row r="7630" spans="1:19" ht="12.5" customHeight="1" x14ac:dyDescent="0.35">
      <c r="A7630" s="60">
        <v>120</v>
      </c>
      <c r="B7630" s="60" t="s">
        <v>69</v>
      </c>
      <c r="C7630" s="68">
        <v>253.45150000000001</v>
      </c>
      <c r="D7630" s="58" t="s">
        <v>65</v>
      </c>
      <c r="E7630" s="60" t="s">
        <v>59</v>
      </c>
      <c r="F7630" s="60" t="s">
        <v>70</v>
      </c>
      <c r="G7630" s="60"/>
      <c r="H7630" s="60"/>
      <c r="I7630" s="60">
        <f t="shared" si="475"/>
        <v>0</v>
      </c>
      <c r="J7630" s="60">
        <f>IF(OR(I7630="",I7631="",I7632=""),"",(AVERAGEIF(A7630:A$10000,A7630,I7630:I$10000)))</f>
        <v>0</v>
      </c>
      <c r="K7630" s="60"/>
      <c r="L7630" s="60" t="str">
        <f>IF(O7630="","",A7630)</f>
        <v/>
      </c>
      <c r="M7630" s="60" t="str">
        <f>IF(O7630="","",(VLOOKUP(A7630,A7630:E14614,5,FALSE)))</f>
        <v/>
      </c>
      <c r="N7630" s="60" t="str">
        <f t="shared" si="476"/>
        <v/>
      </c>
      <c r="O7630" s="60" t="str">
        <f t="shared" si="478"/>
        <v/>
      </c>
      <c r="P7630" s="103">
        <f t="shared" si="477"/>
        <v>13.599999999996726</v>
      </c>
      <c r="Q7630" s="58"/>
      <c r="R7630" s="58"/>
      <c r="S7630" s="102"/>
    </row>
    <row r="7631" spans="1:19" ht="12.5" customHeight="1" x14ac:dyDescent="0.35">
      <c r="A7631" s="2">
        <v>120</v>
      </c>
      <c r="B7631" s="2" t="s">
        <v>69</v>
      </c>
      <c r="C7631" s="67">
        <v>253.46619999999999</v>
      </c>
      <c r="D7631" t="s">
        <v>65</v>
      </c>
      <c r="E7631" s="2" t="s">
        <v>59</v>
      </c>
      <c r="F7631" s="2" t="s">
        <v>70</v>
      </c>
      <c r="G7631" s="2"/>
      <c r="I7631" s="60">
        <f t="shared" si="475"/>
        <v>0</v>
      </c>
      <c r="J7631" s="60">
        <f>IF(OR(I7631="",I7632="",I7633=""),"",(AVERAGEIF(A7631:A$10000,A7631,I7631:I$10000)))</f>
        <v>0</v>
      </c>
      <c r="K7631" s="60"/>
      <c r="L7631" s="55" t="str">
        <f>IF(O7631="","",A7631)</f>
        <v/>
      </c>
      <c r="M7631" s="60" t="str">
        <f>IF(O7631="","",(VLOOKUP(A7631,A7631:E14615,5,FALSE)))</f>
        <v/>
      </c>
      <c r="N7631" s="55" t="str">
        <f t="shared" si="476"/>
        <v/>
      </c>
      <c r="O7631" s="55" t="str">
        <f t="shared" si="478"/>
        <v/>
      </c>
      <c r="P7631" s="104">
        <f t="shared" si="477"/>
        <v>14.699999999976399</v>
      </c>
      <c r="Q7631" s="58"/>
      <c r="R7631" s="58"/>
      <c r="S7631" s="102"/>
    </row>
    <row r="7632" spans="1:19" ht="12.5" customHeight="1" x14ac:dyDescent="0.35">
      <c r="A7632" s="60">
        <v>120</v>
      </c>
      <c r="B7632" s="60" t="s">
        <v>69</v>
      </c>
      <c r="C7632" s="68">
        <v>253.48089999999999</v>
      </c>
      <c r="D7632" s="58" t="s">
        <v>65</v>
      </c>
      <c r="E7632" s="60" t="s">
        <v>59</v>
      </c>
      <c r="F7632" s="60" t="s">
        <v>70</v>
      </c>
      <c r="G7632" s="60"/>
      <c r="H7632" s="60"/>
      <c r="I7632" s="60">
        <f t="shared" si="475"/>
        <v>0</v>
      </c>
      <c r="J7632" s="60">
        <f>IF(OR(I7632="",I7633="",I7634=""),"",(AVERAGEIF(A7632:A$10000,A7632,I7632:I$10000)))</f>
        <v>0</v>
      </c>
      <c r="K7632" s="60"/>
      <c r="L7632" s="60" t="str">
        <f>IF(O7632="","",A7632)</f>
        <v/>
      </c>
      <c r="M7632" s="60" t="str">
        <f>IF(O7632="","",(VLOOKUP(A7632,A7632:E14616,5,FALSE)))</f>
        <v/>
      </c>
      <c r="N7632" s="60" t="str">
        <f t="shared" si="476"/>
        <v/>
      </c>
      <c r="O7632" s="60" t="str">
        <f t="shared" si="478"/>
        <v/>
      </c>
      <c r="P7632" s="103">
        <f t="shared" si="477"/>
        <v>14.70000000000482</v>
      </c>
      <c r="Q7632" s="58"/>
      <c r="R7632" s="58"/>
      <c r="S7632" s="102"/>
    </row>
    <row r="7633" spans="1:19" ht="12.5" customHeight="1" x14ac:dyDescent="0.35">
      <c r="A7633" s="2">
        <v>120</v>
      </c>
      <c r="B7633" s="2" t="s">
        <v>69</v>
      </c>
      <c r="C7633" s="67">
        <v>253.49529999999999</v>
      </c>
      <c r="D7633" t="s">
        <v>65</v>
      </c>
      <c r="E7633" s="2" t="s">
        <v>59</v>
      </c>
      <c r="F7633" s="2" t="s">
        <v>70</v>
      </c>
      <c r="G7633" s="2"/>
      <c r="I7633" s="60">
        <f t="shared" ref="I7633:I7696" si="479">IF(AND(OR(G7632&gt;G$5,G7634&gt;G$5),G7633&gt;G$5),G7633,"")</f>
        <v>0</v>
      </c>
      <c r="J7633" s="60">
        <f>IF(OR(I7633="",I7634="",I7635=""),"",(AVERAGEIF(A7633:A$10000,A7633,I7633:I$10000)))</f>
        <v>0</v>
      </c>
      <c r="K7633" s="60"/>
      <c r="L7633" s="55" t="str">
        <f>IF(O7633="","",A7633)</f>
        <v/>
      </c>
      <c r="M7633" s="60" t="str">
        <f>IF(O7633="","",(VLOOKUP(A7633,A7633:E14617,5,FALSE)))</f>
        <v/>
      </c>
      <c r="N7633" s="55" t="str">
        <f t="shared" si="476"/>
        <v/>
      </c>
      <c r="O7633" s="55" t="str">
        <f t="shared" si="478"/>
        <v/>
      </c>
      <c r="P7633" s="104">
        <f t="shared" si="477"/>
        <v>14.399999999994861</v>
      </c>
      <c r="Q7633" s="58"/>
      <c r="R7633" s="58"/>
      <c r="S7633" s="102"/>
    </row>
    <row r="7634" spans="1:19" ht="12.5" customHeight="1" x14ac:dyDescent="0.35">
      <c r="A7634" s="60">
        <v>120</v>
      </c>
      <c r="B7634" s="60" t="s">
        <v>69</v>
      </c>
      <c r="C7634" s="68">
        <v>253.50919999999999</v>
      </c>
      <c r="D7634" s="58" t="s">
        <v>65</v>
      </c>
      <c r="E7634" s="60" t="s">
        <v>59</v>
      </c>
      <c r="F7634" s="60" t="s">
        <v>70</v>
      </c>
      <c r="G7634" s="60"/>
      <c r="H7634" s="60"/>
      <c r="I7634" s="60">
        <f t="shared" si="479"/>
        <v>0</v>
      </c>
      <c r="J7634" s="60">
        <f>IF(OR(I7634="",I7635="",I7636=""),"",(AVERAGEIF(A7634:A$10000,A7634,I7634:I$10000)))</f>
        <v>0</v>
      </c>
      <c r="K7634" s="60"/>
      <c r="L7634" s="60" t="str">
        <f>IF(O7634="","",A7634)</f>
        <v/>
      </c>
      <c r="M7634" s="60" t="str">
        <f>IF(O7634="","",(VLOOKUP(A7634,A7634:E14618,5,FALSE)))</f>
        <v/>
      </c>
      <c r="N7634" s="60" t="str">
        <f t="shared" ref="N7634:N7697" si="480">IF(L7634="","",I7634)</f>
        <v/>
      </c>
      <c r="O7634" s="60" t="str">
        <f t="shared" si="478"/>
        <v/>
      </c>
      <c r="P7634" s="103">
        <f t="shared" ref="P7634:P7697" si="481">IF(A7634=A7633,ABS(C7634-C7633)*1000,"")</f>
        <v>13.900000000006685</v>
      </c>
      <c r="Q7634" s="58"/>
      <c r="R7634" s="58"/>
      <c r="S7634" s="102"/>
    </row>
    <row r="7635" spans="1:19" ht="12.5" customHeight="1" x14ac:dyDescent="0.35">
      <c r="A7635" s="2">
        <v>120</v>
      </c>
      <c r="B7635" s="2" t="s">
        <v>69</v>
      </c>
      <c r="C7635" s="67">
        <v>253.5239</v>
      </c>
      <c r="D7635" t="s">
        <v>65</v>
      </c>
      <c r="E7635" s="2" t="s">
        <v>59</v>
      </c>
      <c r="F7635" s="2" t="s">
        <v>70</v>
      </c>
      <c r="G7635" s="2"/>
      <c r="I7635" s="60">
        <f t="shared" si="479"/>
        <v>0</v>
      </c>
      <c r="J7635" s="60">
        <f>IF(OR(I7635="",I7636="",I7637=""),"",(AVERAGEIF(A7635:A$10000,A7635,I7635:I$10000)))</f>
        <v>0</v>
      </c>
      <c r="K7635" s="60"/>
      <c r="L7635" s="55" t="str">
        <f>IF(O7635="","",A7635)</f>
        <v/>
      </c>
      <c r="M7635" s="60" t="str">
        <f>IF(O7635="","",(VLOOKUP(A7635,A7635:E14619,5,FALSE)))</f>
        <v/>
      </c>
      <c r="N7635" s="55" t="str">
        <f t="shared" si="480"/>
        <v/>
      </c>
      <c r="O7635" s="55" t="str">
        <f t="shared" si="478"/>
        <v/>
      </c>
      <c r="P7635" s="104">
        <f t="shared" si="481"/>
        <v>14.70000000000482</v>
      </c>
      <c r="Q7635" s="58"/>
      <c r="R7635" s="58"/>
      <c r="S7635" s="102"/>
    </row>
    <row r="7636" spans="1:19" ht="12.5" customHeight="1" x14ac:dyDescent="0.35">
      <c r="A7636" s="60">
        <v>120</v>
      </c>
      <c r="B7636" s="60" t="s">
        <v>69</v>
      </c>
      <c r="C7636" s="68">
        <v>253.54499999999999</v>
      </c>
      <c r="D7636" s="58" t="s">
        <v>65</v>
      </c>
      <c r="E7636" s="60" t="s">
        <v>59</v>
      </c>
      <c r="F7636" s="60" t="s">
        <v>70</v>
      </c>
      <c r="G7636" s="60"/>
      <c r="H7636" s="60"/>
      <c r="I7636" s="60">
        <f t="shared" si="479"/>
        <v>0</v>
      </c>
      <c r="J7636" s="60">
        <f>IF(OR(I7636="",I7637="",I7638=""),"",(AVERAGEIF(A7636:A$10000,A7636,I7636:I$10000)))</f>
        <v>0</v>
      </c>
      <c r="K7636" s="60"/>
      <c r="L7636" s="60" t="str">
        <f>IF(O7636="","",A7636)</f>
        <v/>
      </c>
      <c r="M7636" s="60" t="str">
        <f>IF(O7636="","",(VLOOKUP(A7636,A7636:E14620,5,FALSE)))</f>
        <v/>
      </c>
      <c r="N7636" s="60" t="str">
        <f t="shared" si="480"/>
        <v/>
      </c>
      <c r="O7636" s="60" t="str">
        <f t="shared" si="478"/>
        <v/>
      </c>
      <c r="P7636" s="103">
        <f t="shared" si="481"/>
        <v>21.099999999989905</v>
      </c>
      <c r="Q7636" s="58"/>
      <c r="R7636" s="58"/>
      <c r="S7636" s="102"/>
    </row>
    <row r="7637" spans="1:19" ht="12.5" customHeight="1" x14ac:dyDescent="0.35">
      <c r="A7637" s="2">
        <v>120</v>
      </c>
      <c r="B7637" s="2" t="s">
        <v>69</v>
      </c>
      <c r="C7637" s="67">
        <v>253.56</v>
      </c>
      <c r="D7637" t="s">
        <v>65</v>
      </c>
      <c r="E7637" s="2" t="s">
        <v>59</v>
      </c>
      <c r="F7637" s="2" t="s">
        <v>70</v>
      </c>
      <c r="G7637" s="2"/>
      <c r="I7637" s="60">
        <f t="shared" si="479"/>
        <v>0</v>
      </c>
      <c r="J7637" s="60">
        <f>IF(OR(I7637="",I7638="",I7639=""),"",(AVERAGEIF(A7637:A$10000,A7637,I7637:I$10000)))</f>
        <v>0</v>
      </c>
      <c r="K7637" s="60"/>
      <c r="L7637" s="55" t="str">
        <f>IF(O7637="","",A7637)</f>
        <v/>
      </c>
      <c r="M7637" s="60" t="str">
        <f>IF(O7637="","",(VLOOKUP(A7637,A7637:E14621,5,FALSE)))</f>
        <v/>
      </c>
      <c r="N7637" s="55" t="str">
        <f t="shared" si="480"/>
        <v/>
      </c>
      <c r="O7637" s="55" t="str">
        <f t="shared" si="478"/>
        <v/>
      </c>
      <c r="P7637" s="104">
        <f t="shared" si="481"/>
        <v>15.000000000014779</v>
      </c>
      <c r="Q7637" s="58"/>
      <c r="R7637" s="58"/>
      <c r="S7637" s="102"/>
    </row>
    <row r="7638" spans="1:19" ht="12.5" customHeight="1" x14ac:dyDescent="0.35">
      <c r="A7638" s="60">
        <v>120</v>
      </c>
      <c r="B7638" s="60" t="s">
        <v>69</v>
      </c>
      <c r="C7638" s="68">
        <v>253.57470000000001</v>
      </c>
      <c r="D7638" s="58" t="s">
        <v>65</v>
      </c>
      <c r="E7638" s="60" t="s">
        <v>59</v>
      </c>
      <c r="F7638" s="60" t="s">
        <v>70</v>
      </c>
      <c r="G7638" s="60"/>
      <c r="H7638" s="60"/>
      <c r="I7638" s="60">
        <f t="shared" si="479"/>
        <v>0</v>
      </c>
      <c r="J7638" s="60">
        <f>IF(OR(I7638="",I7639="",I7640=""),"",(AVERAGEIF(A7638:A$10000,A7638,I7638:I$10000)))</f>
        <v>0</v>
      </c>
      <c r="K7638" s="60"/>
      <c r="L7638" s="60" t="str">
        <f>IF(O7638="","",A7638)</f>
        <v/>
      </c>
      <c r="M7638" s="60" t="str">
        <f>IF(O7638="","",(VLOOKUP(A7638,A7638:E14622,5,FALSE)))</f>
        <v/>
      </c>
      <c r="N7638" s="60" t="str">
        <f t="shared" si="480"/>
        <v/>
      </c>
      <c r="O7638" s="60" t="str">
        <f t="shared" si="478"/>
        <v/>
      </c>
      <c r="P7638" s="103">
        <f t="shared" si="481"/>
        <v>14.70000000000482</v>
      </c>
      <c r="Q7638" s="58"/>
      <c r="R7638" s="58"/>
      <c r="S7638" s="102"/>
    </row>
    <row r="7639" spans="1:19" ht="12.5" customHeight="1" x14ac:dyDescent="0.35">
      <c r="A7639" s="2">
        <v>120</v>
      </c>
      <c r="B7639" s="2" t="s">
        <v>69</v>
      </c>
      <c r="C7639" s="67">
        <v>253.59180000000001</v>
      </c>
      <c r="D7639" t="s">
        <v>65</v>
      </c>
      <c r="E7639" s="2" t="s">
        <v>59</v>
      </c>
      <c r="F7639" s="2" t="s">
        <v>70</v>
      </c>
      <c r="G7639" s="2"/>
      <c r="I7639" s="60">
        <f t="shared" si="479"/>
        <v>0</v>
      </c>
      <c r="J7639" s="60">
        <f>IF(OR(I7639="",I7640="",I7641=""),"",(AVERAGEIF(A7639:A$10000,A7639,I7639:I$10000)))</f>
        <v>0</v>
      </c>
      <c r="K7639" s="60"/>
      <c r="L7639" s="55" t="str">
        <f>IF(O7639="","",A7639)</f>
        <v/>
      </c>
      <c r="M7639" s="60" t="str">
        <f>IF(O7639="","",(VLOOKUP(A7639,A7639:E14623,5,FALSE)))</f>
        <v/>
      </c>
      <c r="N7639" s="55" t="str">
        <f t="shared" si="480"/>
        <v/>
      </c>
      <c r="O7639" s="55" t="str">
        <f t="shared" si="478"/>
        <v/>
      </c>
      <c r="P7639" s="104">
        <f t="shared" si="481"/>
        <v>17.099999999999227</v>
      </c>
      <c r="Q7639" s="58"/>
      <c r="R7639" s="58"/>
      <c r="S7639" s="102"/>
    </row>
    <row r="7640" spans="1:19" ht="12.5" customHeight="1" x14ac:dyDescent="0.35">
      <c r="A7640" s="60">
        <v>120</v>
      </c>
      <c r="B7640" s="60" t="s">
        <v>69</v>
      </c>
      <c r="C7640" s="68">
        <v>253.60759999999999</v>
      </c>
      <c r="D7640" s="58" t="s">
        <v>65</v>
      </c>
      <c r="E7640" s="60" t="s">
        <v>59</v>
      </c>
      <c r="F7640" s="60" t="s">
        <v>70</v>
      </c>
      <c r="G7640" s="60"/>
      <c r="H7640" s="60"/>
      <c r="I7640" s="60">
        <f t="shared" si="479"/>
        <v>0</v>
      </c>
      <c r="J7640" s="60">
        <f>IF(OR(I7640="",I7641="",I7642=""),"",(AVERAGEIF(A7640:A$10000,A7640,I7640:I$10000)))</f>
        <v>0</v>
      </c>
      <c r="K7640" s="60"/>
      <c r="L7640" s="60" t="str">
        <f>IF(O7640="","",A7640)</f>
        <v/>
      </c>
      <c r="M7640" s="60" t="str">
        <f>IF(O7640="","",(VLOOKUP(A7640,A7640:E14624,5,FALSE)))</f>
        <v/>
      </c>
      <c r="N7640" s="60" t="str">
        <f t="shared" si="480"/>
        <v/>
      </c>
      <c r="O7640" s="60" t="str">
        <f t="shared" si="478"/>
        <v/>
      </c>
      <c r="P7640" s="103">
        <f t="shared" si="481"/>
        <v>15.799999999984493</v>
      </c>
      <c r="Q7640" s="58"/>
      <c r="R7640" s="58"/>
      <c r="S7640" s="102"/>
    </row>
    <row r="7641" spans="1:19" ht="12.5" customHeight="1" x14ac:dyDescent="0.35">
      <c r="A7641" s="2">
        <v>120</v>
      </c>
      <c r="B7641" s="2" t="s">
        <v>69</v>
      </c>
      <c r="C7641" s="67">
        <v>253.62190000000001</v>
      </c>
      <c r="D7641" t="s">
        <v>65</v>
      </c>
      <c r="E7641" s="2" t="s">
        <v>59</v>
      </c>
      <c r="F7641" s="2" t="s">
        <v>70</v>
      </c>
      <c r="G7641" s="2"/>
      <c r="I7641" s="60">
        <f t="shared" si="479"/>
        <v>0</v>
      </c>
      <c r="J7641" s="60">
        <f>IF(OR(I7641="",I7642="",I7643=""),"",(AVERAGEIF(A7641:A$10000,A7641,I7641:I$10000)))</f>
        <v>0</v>
      </c>
      <c r="K7641" s="60"/>
      <c r="L7641" s="55" t="str">
        <f>IF(O7641="","",A7641)</f>
        <v/>
      </c>
      <c r="M7641" s="60" t="str">
        <f>IF(O7641="","",(VLOOKUP(A7641,A7641:E14625,5,FALSE)))</f>
        <v/>
      </c>
      <c r="N7641" s="55" t="str">
        <f t="shared" si="480"/>
        <v/>
      </c>
      <c r="O7641" s="55" t="str">
        <f t="shared" si="478"/>
        <v/>
      </c>
      <c r="P7641" s="104">
        <f t="shared" si="481"/>
        <v>14.300000000019963</v>
      </c>
      <c r="Q7641" s="58"/>
      <c r="R7641" s="58"/>
      <c r="S7641" s="102"/>
    </row>
    <row r="7642" spans="1:19" ht="12.5" customHeight="1" x14ac:dyDescent="0.35">
      <c r="A7642" s="60">
        <v>120</v>
      </c>
      <c r="B7642" s="60" t="s">
        <v>69</v>
      </c>
      <c r="C7642" s="68">
        <v>253.6361</v>
      </c>
      <c r="D7642" s="58" t="s">
        <v>65</v>
      </c>
      <c r="E7642" s="60" t="s">
        <v>59</v>
      </c>
      <c r="F7642" s="60" t="s">
        <v>70</v>
      </c>
      <c r="G7642" s="60"/>
      <c r="H7642" s="60"/>
      <c r="I7642" s="60">
        <f t="shared" si="479"/>
        <v>0</v>
      </c>
      <c r="J7642" s="60">
        <f>IF(OR(I7642="",I7643="",I7644=""),"",(AVERAGEIF(A7642:A$10000,A7642,I7642:I$10000)))</f>
        <v>0</v>
      </c>
      <c r="K7642" s="60"/>
      <c r="L7642" s="60" t="str">
        <f>IF(O7642="","",A7642)</f>
        <v/>
      </c>
      <c r="M7642" s="60" t="str">
        <f>IF(O7642="","",(VLOOKUP(A7642,A7642:E14626,5,FALSE)))</f>
        <v/>
      </c>
      <c r="N7642" s="60" t="str">
        <f t="shared" si="480"/>
        <v/>
      </c>
      <c r="O7642" s="60" t="str">
        <f t="shared" si="478"/>
        <v/>
      </c>
      <c r="P7642" s="103">
        <f t="shared" si="481"/>
        <v>14.199999999988222</v>
      </c>
      <c r="Q7642" s="58"/>
      <c r="R7642" s="58"/>
      <c r="S7642" s="102"/>
    </row>
    <row r="7643" spans="1:19" ht="12.5" customHeight="1" x14ac:dyDescent="0.35">
      <c r="A7643" s="2">
        <v>120</v>
      </c>
      <c r="B7643" s="2" t="s">
        <v>69</v>
      </c>
      <c r="C7643" s="67">
        <v>253.65039999999999</v>
      </c>
      <c r="D7643" t="s">
        <v>65</v>
      </c>
      <c r="E7643" s="2" t="s">
        <v>59</v>
      </c>
      <c r="F7643" s="2" t="s">
        <v>70</v>
      </c>
      <c r="G7643" s="2"/>
      <c r="I7643" s="60">
        <f t="shared" si="479"/>
        <v>0</v>
      </c>
      <c r="J7643" s="60">
        <f>IF(OR(I7643="",I7644="",I7645=""),"",(AVERAGEIF(A7643:A$10000,A7643,I7643:I$10000)))</f>
        <v>0</v>
      </c>
      <c r="K7643" s="60"/>
      <c r="L7643" s="55" t="str">
        <f>IF(O7643="","",A7643)</f>
        <v/>
      </c>
      <c r="M7643" s="60" t="str">
        <f>IF(O7643="","",(VLOOKUP(A7643,A7643:E14627,5,FALSE)))</f>
        <v/>
      </c>
      <c r="N7643" s="55" t="str">
        <f t="shared" si="480"/>
        <v/>
      </c>
      <c r="O7643" s="55" t="str">
        <f t="shared" si="478"/>
        <v/>
      </c>
      <c r="P7643" s="104">
        <f t="shared" si="481"/>
        <v>14.299999999991542</v>
      </c>
      <c r="Q7643" s="58"/>
      <c r="R7643" s="58"/>
      <c r="S7643" s="102"/>
    </row>
    <row r="7644" spans="1:19" ht="12.5" customHeight="1" x14ac:dyDescent="0.35">
      <c r="A7644" s="60">
        <v>120</v>
      </c>
      <c r="B7644" s="60" t="s">
        <v>69</v>
      </c>
      <c r="C7644" s="68">
        <v>253.66499999999999</v>
      </c>
      <c r="D7644" s="58" t="s">
        <v>65</v>
      </c>
      <c r="E7644" s="60" t="s">
        <v>59</v>
      </c>
      <c r="F7644" s="60" t="s">
        <v>70</v>
      </c>
      <c r="G7644" s="60"/>
      <c r="H7644" s="60"/>
      <c r="I7644" s="60">
        <f t="shared" si="479"/>
        <v>0</v>
      </c>
      <c r="J7644" s="60">
        <f>IF(OR(I7644="",I7645="",I7646=""),"",(AVERAGEIF(A7644:A$10000,A7644,I7644:I$10000)))</f>
        <v>0</v>
      </c>
      <c r="K7644" s="60"/>
      <c r="L7644" s="60" t="str">
        <f>IF(O7644="","",A7644)</f>
        <v/>
      </c>
      <c r="M7644" s="60" t="str">
        <f>IF(O7644="","",(VLOOKUP(A7644,A7644:E14628,5,FALSE)))</f>
        <v/>
      </c>
      <c r="N7644" s="60" t="str">
        <f t="shared" si="480"/>
        <v/>
      </c>
      <c r="O7644" s="60" t="str">
        <f t="shared" si="478"/>
        <v/>
      </c>
      <c r="P7644" s="103">
        <f t="shared" si="481"/>
        <v>14.600000000001501</v>
      </c>
      <c r="Q7644" s="58"/>
      <c r="R7644" s="58"/>
      <c r="S7644" s="102"/>
    </row>
    <row r="7645" spans="1:19" ht="12.5" customHeight="1" x14ac:dyDescent="0.35">
      <c r="A7645" s="2">
        <v>120</v>
      </c>
      <c r="B7645" s="2" t="s">
        <v>69</v>
      </c>
      <c r="C7645" s="67">
        <v>253.67949999999999</v>
      </c>
      <c r="D7645" t="s">
        <v>65</v>
      </c>
      <c r="E7645" s="2" t="s">
        <v>59</v>
      </c>
      <c r="F7645" s="2" t="s">
        <v>70</v>
      </c>
      <c r="G7645" s="2"/>
      <c r="I7645" s="60">
        <f t="shared" si="479"/>
        <v>0</v>
      </c>
      <c r="J7645" s="60">
        <f>IF(OR(I7645="",I7646="",I7647=""),"",(AVERAGEIF(A7645:A$10000,A7645,I7645:I$10000)))</f>
        <v>0</v>
      </c>
      <c r="K7645" s="60"/>
      <c r="L7645" s="55" t="str">
        <f>IF(O7645="","",A7645)</f>
        <v/>
      </c>
      <c r="M7645" s="60" t="str">
        <f>IF(O7645="","",(VLOOKUP(A7645,A7645:E14629,5,FALSE)))</f>
        <v/>
      </c>
      <c r="N7645" s="55" t="str">
        <f t="shared" si="480"/>
        <v/>
      </c>
      <c r="O7645" s="55" t="str">
        <f t="shared" si="478"/>
        <v/>
      </c>
      <c r="P7645" s="104">
        <f t="shared" si="481"/>
        <v>14.499999999998181</v>
      </c>
      <c r="Q7645" s="58"/>
      <c r="R7645" s="58"/>
      <c r="S7645" s="102"/>
    </row>
    <row r="7646" spans="1:19" ht="12.5" customHeight="1" x14ac:dyDescent="0.35">
      <c r="A7646" s="60">
        <v>120</v>
      </c>
      <c r="B7646" s="60" t="s">
        <v>69</v>
      </c>
      <c r="C7646" s="68">
        <v>253.6943</v>
      </c>
      <c r="D7646" s="58" t="s">
        <v>65</v>
      </c>
      <c r="E7646" s="60" t="s">
        <v>59</v>
      </c>
      <c r="F7646" s="60" t="s">
        <v>70</v>
      </c>
      <c r="G7646" s="60"/>
      <c r="H7646" s="60"/>
      <c r="I7646" s="60">
        <f t="shared" si="479"/>
        <v>0</v>
      </c>
      <c r="J7646" s="60">
        <f>IF(OR(I7646="",I7647="",I7648=""),"",(AVERAGEIF(A7646:A$10000,A7646,I7646:I$10000)))</f>
        <v>0</v>
      </c>
      <c r="K7646" s="60"/>
      <c r="L7646" s="60" t="str">
        <f>IF(O7646="","",A7646)</f>
        <v/>
      </c>
      <c r="M7646" s="60" t="str">
        <f>IF(O7646="","",(VLOOKUP(A7646,A7646:E14630,5,FALSE)))</f>
        <v/>
      </c>
      <c r="N7646" s="60" t="str">
        <f t="shared" si="480"/>
        <v/>
      </c>
      <c r="O7646" s="60" t="str">
        <f t="shared" si="478"/>
        <v/>
      </c>
      <c r="P7646" s="103">
        <f t="shared" si="481"/>
        <v>14.80000000000814</v>
      </c>
      <c r="Q7646" s="58"/>
      <c r="R7646" s="58"/>
      <c r="S7646" s="102"/>
    </row>
    <row r="7647" spans="1:19" ht="12.5" customHeight="1" x14ac:dyDescent="0.35">
      <c r="A7647" s="2">
        <v>120</v>
      </c>
      <c r="B7647" s="2" t="s">
        <v>69</v>
      </c>
      <c r="C7647" s="67">
        <v>253.71010000000001</v>
      </c>
      <c r="D7647" t="s">
        <v>65</v>
      </c>
      <c r="E7647" s="2" t="s">
        <v>59</v>
      </c>
      <c r="F7647" s="2" t="s">
        <v>70</v>
      </c>
      <c r="G7647" s="2"/>
      <c r="I7647" s="60">
        <f t="shared" si="479"/>
        <v>0</v>
      </c>
      <c r="J7647" s="60">
        <f>IF(OR(I7647="",I7648="",I7649=""),"",(AVERAGEIF(A7647:A$10000,A7647,I7647:I$10000)))</f>
        <v>0</v>
      </c>
      <c r="K7647" s="60"/>
      <c r="L7647" s="55" t="str">
        <f>IF(O7647="","",A7647)</f>
        <v/>
      </c>
      <c r="M7647" s="60" t="str">
        <f>IF(O7647="","",(VLOOKUP(A7647,A7647:E14631,5,FALSE)))</f>
        <v/>
      </c>
      <c r="N7647" s="55" t="str">
        <f t="shared" si="480"/>
        <v/>
      </c>
      <c r="O7647" s="55" t="str">
        <f t="shared" si="478"/>
        <v/>
      </c>
      <c r="P7647" s="104">
        <f t="shared" si="481"/>
        <v>15.800000000012915</v>
      </c>
      <c r="Q7647" s="58"/>
      <c r="R7647" s="58"/>
      <c r="S7647" s="102"/>
    </row>
    <row r="7648" spans="1:19" ht="12.5" customHeight="1" x14ac:dyDescent="0.35">
      <c r="A7648" s="60">
        <v>120</v>
      </c>
      <c r="B7648" s="60" t="s">
        <v>69</v>
      </c>
      <c r="C7648" s="68">
        <v>253.72399999999999</v>
      </c>
      <c r="D7648" s="58" t="s">
        <v>65</v>
      </c>
      <c r="E7648" s="60" t="s">
        <v>59</v>
      </c>
      <c r="F7648" s="60" t="s">
        <v>70</v>
      </c>
      <c r="G7648" s="60"/>
      <c r="H7648" s="60"/>
      <c r="I7648" s="60">
        <f t="shared" si="479"/>
        <v>0</v>
      </c>
      <c r="J7648" s="60">
        <f>IF(OR(I7648="",I7649="",I7650=""),"",(AVERAGEIF(A7648:A$10000,A7648,I7648:I$10000)))</f>
        <v>0</v>
      </c>
      <c r="K7648" s="60"/>
      <c r="L7648" s="60" t="str">
        <f>IF(O7648="","",A7648)</f>
        <v/>
      </c>
      <c r="M7648" s="60" t="str">
        <f>IF(O7648="","",(VLOOKUP(A7648,A7648:E14632,5,FALSE)))</f>
        <v/>
      </c>
      <c r="N7648" s="60" t="str">
        <f t="shared" si="480"/>
        <v/>
      </c>
      <c r="O7648" s="60" t="str">
        <f t="shared" si="478"/>
        <v/>
      </c>
      <c r="P7648" s="103">
        <f t="shared" si="481"/>
        <v>13.899999999978263</v>
      </c>
      <c r="Q7648" s="58"/>
      <c r="R7648" s="58"/>
      <c r="S7648" s="102"/>
    </row>
    <row r="7649" spans="1:19" ht="12.5" customHeight="1" x14ac:dyDescent="0.35">
      <c r="A7649" s="2">
        <v>120</v>
      </c>
      <c r="B7649" s="2" t="s">
        <v>69</v>
      </c>
      <c r="C7649" s="67">
        <v>253.74780000000001</v>
      </c>
      <c r="D7649" t="s">
        <v>65</v>
      </c>
      <c r="E7649" s="2" t="s">
        <v>59</v>
      </c>
      <c r="F7649" s="2" t="s">
        <v>70</v>
      </c>
      <c r="G7649" s="2"/>
      <c r="I7649" s="60">
        <f t="shared" si="479"/>
        <v>0</v>
      </c>
      <c r="J7649" s="60">
        <f>IF(OR(I7649="",I7650="",I7651=""),"",(AVERAGEIF(A7649:A$10000,A7649,I7649:I$10000)))</f>
        <v>0</v>
      </c>
      <c r="K7649" s="60"/>
      <c r="L7649" s="55" t="str">
        <f>IF(O7649="","",A7649)</f>
        <v/>
      </c>
      <c r="M7649" s="60" t="str">
        <f>IF(O7649="","",(VLOOKUP(A7649,A7649:E14633,5,FALSE)))</f>
        <v/>
      </c>
      <c r="N7649" s="55" t="str">
        <f t="shared" si="480"/>
        <v/>
      </c>
      <c r="O7649" s="55" t="str">
        <f t="shared" si="478"/>
        <v/>
      </c>
      <c r="P7649" s="104">
        <f t="shared" si="481"/>
        <v>23.800000000022692</v>
      </c>
      <c r="Q7649" s="58"/>
      <c r="R7649" s="58"/>
      <c r="S7649" s="102"/>
    </row>
    <row r="7650" spans="1:19" ht="12.5" customHeight="1" x14ac:dyDescent="0.35">
      <c r="A7650" s="60">
        <v>120</v>
      </c>
      <c r="B7650" s="60" t="s">
        <v>69</v>
      </c>
      <c r="C7650" s="68">
        <v>253.76300000000001</v>
      </c>
      <c r="D7650" s="58" t="s">
        <v>65</v>
      </c>
      <c r="E7650" s="60" t="s">
        <v>59</v>
      </c>
      <c r="F7650" s="60" t="s">
        <v>70</v>
      </c>
      <c r="G7650" s="60"/>
      <c r="H7650" s="60"/>
      <c r="I7650" s="60">
        <f t="shared" si="479"/>
        <v>0</v>
      </c>
      <c r="J7650" s="60">
        <f>IF(OR(I7650="",I7651="",I7652=""),"",(AVERAGEIF(A7650:A$10000,A7650,I7650:I$10000)))</f>
        <v>0</v>
      </c>
      <c r="K7650" s="60"/>
      <c r="L7650" s="60" t="str">
        <f>IF(O7650="","",A7650)</f>
        <v/>
      </c>
      <c r="M7650" s="60" t="str">
        <f>IF(O7650="","",(VLOOKUP(A7650,A7650:E14634,5,FALSE)))</f>
        <v/>
      </c>
      <c r="N7650" s="60" t="str">
        <f t="shared" si="480"/>
        <v/>
      </c>
      <c r="O7650" s="60" t="str">
        <f t="shared" si="478"/>
        <v/>
      </c>
      <c r="P7650" s="103">
        <f t="shared" si="481"/>
        <v>15.199999999992997</v>
      </c>
      <c r="Q7650" s="58"/>
      <c r="R7650" s="58"/>
      <c r="S7650" s="102"/>
    </row>
    <row r="7651" spans="1:19" ht="12.5" customHeight="1" x14ac:dyDescent="0.35">
      <c r="A7651" s="2">
        <v>120</v>
      </c>
      <c r="B7651" s="2" t="s">
        <v>69</v>
      </c>
      <c r="C7651" s="67">
        <v>253.77809999999999</v>
      </c>
      <c r="D7651" t="s">
        <v>65</v>
      </c>
      <c r="E7651" s="2" t="s">
        <v>59</v>
      </c>
      <c r="F7651" s="2" t="s">
        <v>70</v>
      </c>
      <c r="G7651" s="2"/>
      <c r="I7651" s="60">
        <f t="shared" si="479"/>
        <v>0</v>
      </c>
      <c r="J7651" s="60">
        <f>IF(OR(I7651="",I7652="",I7653=""),"",(AVERAGEIF(A7651:A$10000,A7651,I7651:I$10000)))</f>
        <v>0</v>
      </c>
      <c r="K7651" s="60"/>
      <c r="L7651" s="55" t="str">
        <f>IF(O7651="","",A7651)</f>
        <v/>
      </c>
      <c r="M7651" s="60" t="str">
        <f>IF(O7651="","",(VLOOKUP(A7651,A7651:E14635,5,FALSE)))</f>
        <v/>
      </c>
      <c r="N7651" s="55" t="str">
        <f t="shared" si="480"/>
        <v/>
      </c>
      <c r="O7651" s="55" t="str">
        <f t="shared" si="478"/>
        <v/>
      </c>
      <c r="P7651" s="104">
        <f t="shared" si="481"/>
        <v>15.099999999989677</v>
      </c>
      <c r="Q7651" s="58"/>
      <c r="R7651" s="58"/>
      <c r="S7651" s="102"/>
    </row>
    <row r="7652" spans="1:19" ht="12.5" customHeight="1" x14ac:dyDescent="0.35">
      <c r="A7652" s="60">
        <v>120</v>
      </c>
      <c r="B7652" s="60" t="s">
        <v>69</v>
      </c>
      <c r="C7652" s="68">
        <v>253.79249999999999</v>
      </c>
      <c r="D7652" s="58" t="s">
        <v>65</v>
      </c>
      <c r="E7652" s="60" t="s">
        <v>59</v>
      </c>
      <c r="F7652" s="60" t="s">
        <v>70</v>
      </c>
      <c r="G7652" s="60"/>
      <c r="H7652" s="60"/>
      <c r="I7652" s="60">
        <f t="shared" si="479"/>
        <v>0</v>
      </c>
      <c r="J7652" s="60">
        <f>IF(OR(I7652="",I7653="",I7654=""),"",(AVERAGEIF(A7652:A$10000,A7652,I7652:I$10000)))</f>
        <v>0</v>
      </c>
      <c r="K7652" s="60"/>
      <c r="L7652" s="60" t="str">
        <f>IF(O7652="","",A7652)</f>
        <v/>
      </c>
      <c r="M7652" s="60" t="str">
        <f>IF(O7652="","",(VLOOKUP(A7652,A7652:E14636,5,FALSE)))</f>
        <v/>
      </c>
      <c r="N7652" s="60" t="str">
        <f t="shared" si="480"/>
        <v/>
      </c>
      <c r="O7652" s="60" t="str">
        <f t="shared" si="478"/>
        <v/>
      </c>
      <c r="P7652" s="103">
        <f t="shared" si="481"/>
        <v>14.399999999994861</v>
      </c>
      <c r="Q7652" s="58"/>
      <c r="R7652" s="58"/>
      <c r="S7652" s="102"/>
    </row>
    <row r="7653" spans="1:19" ht="12.5" customHeight="1" x14ac:dyDescent="0.35">
      <c r="A7653" s="2">
        <v>120</v>
      </c>
      <c r="B7653" s="2" t="s">
        <v>69</v>
      </c>
      <c r="C7653" s="67">
        <v>253.80760000000001</v>
      </c>
      <c r="D7653" t="s">
        <v>65</v>
      </c>
      <c r="E7653" s="2" t="s">
        <v>59</v>
      </c>
      <c r="F7653" s="2" t="s">
        <v>70</v>
      </c>
      <c r="G7653" s="2"/>
      <c r="I7653" s="60">
        <f t="shared" si="479"/>
        <v>0</v>
      </c>
      <c r="J7653" s="60">
        <f>IF(OR(I7653="",I7654="",I7655=""),"",(AVERAGEIF(A7653:A$10000,A7653,I7653:I$10000)))</f>
        <v>0</v>
      </c>
      <c r="K7653" s="60"/>
      <c r="L7653" s="55" t="str">
        <f>IF(O7653="","",A7653)</f>
        <v/>
      </c>
      <c r="M7653" s="60" t="str">
        <f>IF(O7653="","",(VLOOKUP(A7653,A7653:E14637,5,FALSE)))</f>
        <v/>
      </c>
      <c r="N7653" s="55" t="str">
        <f t="shared" si="480"/>
        <v/>
      </c>
      <c r="O7653" s="55" t="str">
        <f t="shared" si="478"/>
        <v/>
      </c>
      <c r="P7653" s="104">
        <f t="shared" si="481"/>
        <v>15.100000000018099</v>
      </c>
      <c r="Q7653" s="58"/>
      <c r="R7653" s="58"/>
      <c r="S7653" s="102"/>
    </row>
    <row r="7654" spans="1:19" ht="12.5" customHeight="1" x14ac:dyDescent="0.35">
      <c r="A7654" s="60">
        <v>120</v>
      </c>
      <c r="B7654" s="60" t="s">
        <v>69</v>
      </c>
      <c r="C7654" s="68">
        <v>253.82210000000001</v>
      </c>
      <c r="D7654" s="58" t="s">
        <v>65</v>
      </c>
      <c r="E7654" s="60" t="s">
        <v>59</v>
      </c>
      <c r="F7654" s="60" t="s">
        <v>70</v>
      </c>
      <c r="G7654" s="60"/>
      <c r="H7654" s="60"/>
      <c r="I7654" s="60">
        <f t="shared" si="479"/>
        <v>0</v>
      </c>
      <c r="J7654" s="60">
        <f>IF(OR(I7654="",I7655="",I7656=""),"",(AVERAGEIF(A7654:A$10000,A7654,I7654:I$10000)))</f>
        <v>0</v>
      </c>
      <c r="K7654" s="60"/>
      <c r="L7654" s="60" t="str">
        <f>IF(O7654="","",A7654)</f>
        <v/>
      </c>
      <c r="M7654" s="60" t="str">
        <f>IF(O7654="","",(VLOOKUP(A7654,A7654:E14638,5,FALSE)))</f>
        <v/>
      </c>
      <c r="N7654" s="60" t="str">
        <f t="shared" si="480"/>
        <v/>
      </c>
      <c r="O7654" s="60" t="str">
        <f t="shared" si="478"/>
        <v/>
      </c>
      <c r="P7654" s="103">
        <f t="shared" si="481"/>
        <v>14.499999999998181</v>
      </c>
      <c r="Q7654" s="58"/>
      <c r="R7654" s="58"/>
      <c r="S7654" s="102"/>
    </row>
    <row r="7655" spans="1:19" ht="12.5" customHeight="1" x14ac:dyDescent="0.35">
      <c r="A7655" s="2">
        <v>120</v>
      </c>
      <c r="B7655" s="2" t="s">
        <v>69</v>
      </c>
      <c r="C7655" s="67">
        <v>253.83629999999999</v>
      </c>
      <c r="D7655" t="s">
        <v>65</v>
      </c>
      <c r="E7655" s="2" t="s">
        <v>59</v>
      </c>
      <c r="F7655" s="2" t="s">
        <v>70</v>
      </c>
      <c r="G7655" s="2"/>
      <c r="I7655" s="60">
        <f t="shared" si="479"/>
        <v>0</v>
      </c>
      <c r="J7655" s="60">
        <f>IF(OR(I7655="",I7656="",I7657=""),"",(AVERAGEIF(A7655:A$10000,A7655,I7655:I$10000)))</f>
        <v>0</v>
      </c>
      <c r="K7655" s="60"/>
      <c r="L7655" s="55" t="str">
        <f>IF(O7655="","",A7655)</f>
        <v/>
      </c>
      <c r="M7655" s="60" t="str">
        <f>IF(O7655="","",(VLOOKUP(A7655,A7655:E14639,5,FALSE)))</f>
        <v/>
      </c>
      <c r="N7655" s="55" t="str">
        <f t="shared" si="480"/>
        <v/>
      </c>
      <c r="O7655" s="55" t="str">
        <f t="shared" si="478"/>
        <v/>
      </c>
      <c r="P7655" s="104">
        <f t="shared" si="481"/>
        <v>14.199999999988222</v>
      </c>
      <c r="Q7655" s="58"/>
      <c r="R7655" s="58"/>
      <c r="S7655" s="102"/>
    </row>
    <row r="7656" spans="1:19" ht="12.5" customHeight="1" x14ac:dyDescent="0.35">
      <c r="A7656" s="60">
        <v>120</v>
      </c>
      <c r="B7656" s="60" t="s">
        <v>69</v>
      </c>
      <c r="C7656" s="68">
        <v>253.84989999999999</v>
      </c>
      <c r="D7656" s="58" t="s">
        <v>65</v>
      </c>
      <c r="E7656" s="60" t="s">
        <v>59</v>
      </c>
      <c r="F7656" s="60" t="s">
        <v>70</v>
      </c>
      <c r="G7656" s="60"/>
      <c r="H7656" s="60"/>
      <c r="I7656" s="60">
        <f t="shared" si="479"/>
        <v>0</v>
      </c>
      <c r="J7656" s="60">
        <f>IF(OR(I7656="",I7657="",I7658=""),"",(AVERAGEIF(A7656:A$10000,A7656,I7656:I$10000)))</f>
        <v>0</v>
      </c>
      <c r="K7656" s="60"/>
      <c r="L7656" s="60" t="str">
        <f>IF(O7656="","",A7656)</f>
        <v/>
      </c>
      <c r="M7656" s="60" t="str">
        <f>IF(O7656="","",(VLOOKUP(A7656,A7656:E14640,5,FALSE)))</f>
        <v/>
      </c>
      <c r="N7656" s="60" t="str">
        <f t="shared" si="480"/>
        <v/>
      </c>
      <c r="O7656" s="60" t="str">
        <f t="shared" si="478"/>
        <v/>
      </c>
      <c r="P7656" s="103">
        <f t="shared" si="481"/>
        <v>13.599999999996726</v>
      </c>
      <c r="Q7656" s="58"/>
      <c r="R7656" s="58"/>
      <c r="S7656" s="102"/>
    </row>
    <row r="7657" spans="1:19" ht="12.5" customHeight="1" x14ac:dyDescent="0.35">
      <c r="A7657" s="2">
        <v>120</v>
      </c>
      <c r="B7657" s="2" t="s">
        <v>69</v>
      </c>
      <c r="C7657" s="67">
        <v>253.86510000000001</v>
      </c>
      <c r="D7657" t="s">
        <v>65</v>
      </c>
      <c r="E7657" s="2" t="s">
        <v>59</v>
      </c>
      <c r="F7657" s="2" t="s">
        <v>70</v>
      </c>
      <c r="G7657" s="2"/>
      <c r="I7657" s="60">
        <f t="shared" si="479"/>
        <v>0</v>
      </c>
      <c r="J7657" s="60">
        <f>IF(OR(I7657="",I7658="",I7659=""),"",(AVERAGEIF(A7657:A$10000,A7657,I7657:I$10000)))</f>
        <v>0</v>
      </c>
      <c r="K7657" s="60"/>
      <c r="L7657" s="55" t="str">
        <f>IF(O7657="","",A7657)</f>
        <v/>
      </c>
      <c r="M7657" s="60" t="str">
        <f>IF(O7657="","",(VLOOKUP(A7657,A7657:E14641,5,FALSE)))</f>
        <v/>
      </c>
      <c r="N7657" s="55" t="str">
        <f t="shared" si="480"/>
        <v/>
      </c>
      <c r="O7657" s="55" t="str">
        <f t="shared" si="478"/>
        <v/>
      </c>
      <c r="P7657" s="104">
        <f t="shared" si="481"/>
        <v>15.200000000021419</v>
      </c>
      <c r="Q7657" s="58"/>
      <c r="R7657" s="58"/>
      <c r="S7657" s="102"/>
    </row>
    <row r="7658" spans="1:19" ht="12.5" customHeight="1" x14ac:dyDescent="0.35">
      <c r="A7658" s="60">
        <v>120</v>
      </c>
      <c r="B7658" s="60" t="s">
        <v>69</v>
      </c>
      <c r="C7658" s="68">
        <v>253.87970000000001</v>
      </c>
      <c r="D7658" s="58" t="s">
        <v>65</v>
      </c>
      <c r="E7658" s="60" t="s">
        <v>59</v>
      </c>
      <c r="F7658" s="60" t="s">
        <v>70</v>
      </c>
      <c r="G7658" s="60"/>
      <c r="H7658" s="60"/>
      <c r="I7658" s="60">
        <f t="shared" si="479"/>
        <v>0</v>
      </c>
      <c r="J7658" s="60">
        <f>IF(OR(I7658="",I7659="",I7660=""),"",(AVERAGEIF(A7658:A$10000,A7658,I7658:I$10000)))</f>
        <v>0</v>
      </c>
      <c r="K7658" s="60"/>
      <c r="L7658" s="60" t="str">
        <f>IF(O7658="","",A7658)</f>
        <v/>
      </c>
      <c r="M7658" s="60" t="str">
        <f>IF(O7658="","",(VLOOKUP(A7658,A7658:E14642,5,FALSE)))</f>
        <v/>
      </c>
      <c r="N7658" s="60" t="str">
        <f t="shared" si="480"/>
        <v/>
      </c>
      <c r="O7658" s="60" t="str">
        <f t="shared" si="478"/>
        <v/>
      </c>
      <c r="P7658" s="103">
        <f t="shared" si="481"/>
        <v>14.600000000001501</v>
      </c>
      <c r="Q7658" s="58"/>
      <c r="R7658" s="58"/>
      <c r="S7658" s="102"/>
    </row>
    <row r="7659" spans="1:19" ht="12.5" customHeight="1" x14ac:dyDescent="0.35">
      <c r="A7659" s="2">
        <v>120</v>
      </c>
      <c r="B7659" s="2" t="s">
        <v>69</v>
      </c>
      <c r="C7659" s="67">
        <v>253.89420000000001</v>
      </c>
      <c r="D7659" t="s">
        <v>65</v>
      </c>
      <c r="E7659" s="2" t="s">
        <v>59</v>
      </c>
      <c r="F7659" s="2" t="s">
        <v>70</v>
      </c>
      <c r="G7659" s="2"/>
      <c r="I7659" s="60">
        <f t="shared" si="479"/>
        <v>0</v>
      </c>
      <c r="J7659" s="60">
        <f>IF(OR(I7659="",I7660="",I7661=""),"",(AVERAGEIF(A7659:A$10000,A7659,I7659:I$10000)))</f>
        <v>0</v>
      </c>
      <c r="K7659" s="60"/>
      <c r="L7659" s="55" t="str">
        <f>IF(O7659="","",A7659)</f>
        <v/>
      </c>
      <c r="M7659" s="60" t="str">
        <f>IF(O7659="","",(VLOOKUP(A7659,A7659:E14643,5,FALSE)))</f>
        <v/>
      </c>
      <c r="N7659" s="55" t="str">
        <f t="shared" si="480"/>
        <v/>
      </c>
      <c r="O7659" s="55" t="str">
        <f t="shared" si="478"/>
        <v/>
      </c>
      <c r="P7659" s="104">
        <f t="shared" si="481"/>
        <v>14.499999999998181</v>
      </c>
      <c r="Q7659" s="58"/>
      <c r="R7659" s="58"/>
      <c r="S7659" s="102"/>
    </row>
    <row r="7660" spans="1:19" ht="12.5" customHeight="1" x14ac:dyDescent="0.35">
      <c r="A7660" s="60">
        <v>120</v>
      </c>
      <c r="B7660" s="60" t="s">
        <v>69</v>
      </c>
      <c r="C7660" s="68">
        <v>253.90899999999999</v>
      </c>
      <c r="D7660" s="58" t="s">
        <v>65</v>
      </c>
      <c r="E7660" s="60" t="s">
        <v>59</v>
      </c>
      <c r="F7660" s="60" t="s">
        <v>70</v>
      </c>
      <c r="G7660" s="60"/>
      <c r="H7660" s="60"/>
      <c r="I7660" s="60">
        <f t="shared" si="479"/>
        <v>0</v>
      </c>
      <c r="J7660" s="60">
        <f>IF(OR(I7660="",I7661="",I7662=""),"",(AVERAGEIF(A7660:A$10000,A7660,I7660:I$10000)))</f>
        <v>0</v>
      </c>
      <c r="K7660" s="60"/>
      <c r="L7660" s="60" t="str">
        <f>IF(O7660="","",A7660)</f>
        <v/>
      </c>
      <c r="M7660" s="60" t="str">
        <f>IF(O7660="","",(VLOOKUP(A7660,A7660:E14644,5,FALSE)))</f>
        <v/>
      </c>
      <c r="N7660" s="60" t="str">
        <f t="shared" si="480"/>
        <v/>
      </c>
      <c r="O7660" s="60" t="str">
        <f t="shared" si="478"/>
        <v/>
      </c>
      <c r="P7660" s="103">
        <f t="shared" si="481"/>
        <v>14.799999999979718</v>
      </c>
      <c r="Q7660" s="58"/>
      <c r="R7660" s="58"/>
      <c r="S7660" s="102"/>
    </row>
    <row r="7661" spans="1:19" ht="12.5" customHeight="1" x14ac:dyDescent="0.35">
      <c r="A7661" s="2">
        <v>120</v>
      </c>
      <c r="B7661" s="2" t="s">
        <v>69</v>
      </c>
      <c r="C7661" s="67">
        <v>253.92349999999999</v>
      </c>
      <c r="D7661" t="s">
        <v>65</v>
      </c>
      <c r="E7661" s="2" t="s">
        <v>59</v>
      </c>
      <c r="F7661" s="2" t="s">
        <v>70</v>
      </c>
      <c r="G7661" s="2"/>
      <c r="I7661" s="60">
        <f t="shared" si="479"/>
        <v>0</v>
      </c>
      <c r="J7661" s="60">
        <f>IF(OR(I7661="",I7662="",I7663=""),"",(AVERAGEIF(A7661:A$10000,A7661,I7661:I$10000)))</f>
        <v>0</v>
      </c>
      <c r="K7661" s="60"/>
      <c r="L7661" s="55" t="str">
        <f>IF(O7661="","",A7661)</f>
        <v/>
      </c>
      <c r="M7661" s="60" t="str">
        <f>IF(O7661="","",(VLOOKUP(A7661,A7661:E14645,5,FALSE)))</f>
        <v/>
      </c>
      <c r="N7661" s="55" t="str">
        <f t="shared" si="480"/>
        <v/>
      </c>
      <c r="O7661" s="55" t="str">
        <f t="shared" si="478"/>
        <v/>
      </c>
      <c r="P7661" s="104">
        <f t="shared" si="481"/>
        <v>14.499999999998181</v>
      </c>
      <c r="Q7661" s="58"/>
      <c r="R7661" s="58"/>
      <c r="S7661" s="102"/>
    </row>
    <row r="7662" spans="1:19" ht="12.5" customHeight="1" x14ac:dyDescent="0.35">
      <c r="A7662" s="60">
        <v>120</v>
      </c>
      <c r="B7662" s="60" t="s">
        <v>69</v>
      </c>
      <c r="C7662" s="68">
        <v>253.9376</v>
      </c>
      <c r="D7662" s="58" t="s">
        <v>65</v>
      </c>
      <c r="E7662" s="60" t="s">
        <v>59</v>
      </c>
      <c r="F7662" s="60" t="s">
        <v>70</v>
      </c>
      <c r="G7662" s="60"/>
      <c r="H7662" s="60"/>
      <c r="I7662" s="60">
        <f t="shared" si="479"/>
        <v>0</v>
      </c>
      <c r="J7662" s="60">
        <f>IF(OR(I7662="",I7663="",I7664=""),"",(AVERAGEIF(A7662:A$10000,A7662,I7662:I$10000)))</f>
        <v>0</v>
      </c>
      <c r="K7662" s="60"/>
      <c r="L7662" s="60" t="str">
        <f>IF(O7662="","",A7662)</f>
        <v/>
      </c>
      <c r="M7662" s="60" t="str">
        <f>IF(O7662="","",(VLOOKUP(A7662,A7662:E14646,5,FALSE)))</f>
        <v/>
      </c>
      <c r="N7662" s="60" t="str">
        <f t="shared" si="480"/>
        <v/>
      </c>
      <c r="O7662" s="60" t="str">
        <f t="shared" si="478"/>
        <v/>
      </c>
      <c r="P7662" s="103">
        <f t="shared" si="481"/>
        <v>14.100000000013324</v>
      </c>
      <c r="Q7662" s="58"/>
      <c r="R7662" s="58"/>
      <c r="S7662" s="102"/>
    </row>
    <row r="7663" spans="1:19" ht="12.5" customHeight="1" x14ac:dyDescent="0.35">
      <c r="A7663" s="2">
        <v>120</v>
      </c>
      <c r="B7663" s="2" t="s">
        <v>69</v>
      </c>
      <c r="C7663" s="67">
        <v>253.95840000000001</v>
      </c>
      <c r="D7663" t="s">
        <v>65</v>
      </c>
      <c r="E7663" s="2" t="s">
        <v>59</v>
      </c>
      <c r="F7663" s="2" t="s">
        <v>70</v>
      </c>
      <c r="G7663" s="2"/>
      <c r="I7663" s="60">
        <f t="shared" si="479"/>
        <v>0</v>
      </c>
      <c r="J7663" s="60">
        <f>IF(OR(I7663="",I7664="",I7665=""),"",(AVERAGEIF(A7663:A$10000,A7663,I7663:I$10000)))</f>
        <v>0</v>
      </c>
      <c r="K7663" s="60"/>
      <c r="L7663" s="55" t="str">
        <f>IF(O7663="","",A7663)</f>
        <v/>
      </c>
      <c r="M7663" s="60" t="str">
        <f>IF(O7663="","",(VLOOKUP(A7663,A7663:E14647,5,FALSE)))</f>
        <v/>
      </c>
      <c r="N7663" s="55" t="str">
        <f t="shared" si="480"/>
        <v/>
      </c>
      <c r="O7663" s="55" t="str">
        <f t="shared" si="478"/>
        <v/>
      </c>
      <c r="P7663" s="104">
        <f t="shared" si="481"/>
        <v>20.800000000008367</v>
      </c>
      <c r="Q7663" s="58"/>
      <c r="R7663" s="58"/>
      <c r="S7663" s="102"/>
    </row>
    <row r="7664" spans="1:19" ht="12.5" customHeight="1" x14ac:dyDescent="0.35">
      <c r="A7664" s="60">
        <v>120</v>
      </c>
      <c r="B7664" s="60" t="s">
        <v>69</v>
      </c>
      <c r="C7664" s="68">
        <v>253.97309999999999</v>
      </c>
      <c r="D7664" s="58" t="s">
        <v>65</v>
      </c>
      <c r="E7664" s="60" t="s">
        <v>59</v>
      </c>
      <c r="F7664" s="60" t="s">
        <v>70</v>
      </c>
      <c r="G7664" s="60"/>
      <c r="H7664" s="60"/>
      <c r="I7664" s="60">
        <f t="shared" si="479"/>
        <v>0</v>
      </c>
      <c r="J7664" s="60">
        <f>IF(OR(I7664="",I7665="",I7666=""),"",(AVERAGEIF(A7664:A$10000,A7664,I7664:I$10000)))</f>
        <v>0</v>
      </c>
      <c r="K7664" s="60"/>
      <c r="L7664" s="60" t="str">
        <f>IF(O7664="","",A7664)</f>
        <v/>
      </c>
      <c r="M7664" s="60" t="str">
        <f>IF(O7664="","",(VLOOKUP(A7664,A7664:E14648,5,FALSE)))</f>
        <v/>
      </c>
      <c r="N7664" s="60" t="str">
        <f t="shared" si="480"/>
        <v/>
      </c>
      <c r="O7664" s="60" t="str">
        <f t="shared" si="478"/>
        <v/>
      </c>
      <c r="P7664" s="103">
        <f t="shared" si="481"/>
        <v>14.699999999976399</v>
      </c>
      <c r="Q7664" s="58"/>
      <c r="R7664" s="58"/>
      <c r="S7664" s="102"/>
    </row>
    <row r="7665" spans="1:19" ht="12.5" customHeight="1" x14ac:dyDescent="0.35">
      <c r="A7665" s="2">
        <v>120</v>
      </c>
      <c r="B7665" s="2" t="s">
        <v>69</v>
      </c>
      <c r="C7665" s="67">
        <v>253.98840000000001</v>
      </c>
      <c r="D7665" t="s">
        <v>65</v>
      </c>
      <c r="E7665" s="2" t="s">
        <v>59</v>
      </c>
      <c r="F7665" s="2" t="s">
        <v>70</v>
      </c>
      <c r="G7665" s="2"/>
      <c r="I7665" s="60">
        <f t="shared" si="479"/>
        <v>0</v>
      </c>
      <c r="J7665" s="60">
        <f>IF(OR(I7665="",I7666="",I7667=""),"",(AVERAGEIF(A7665:A$10000,A7665,I7665:I$10000)))</f>
        <v>0</v>
      </c>
      <c r="K7665" s="60"/>
      <c r="L7665" s="55" t="str">
        <f>IF(O7665="","",A7665)</f>
        <v/>
      </c>
      <c r="M7665" s="60" t="str">
        <f>IF(O7665="","",(VLOOKUP(A7665,A7665:E14649,5,FALSE)))</f>
        <v/>
      </c>
      <c r="N7665" s="55" t="str">
        <f t="shared" si="480"/>
        <v/>
      </c>
      <c r="O7665" s="55" t="str">
        <f t="shared" si="478"/>
        <v/>
      </c>
      <c r="P7665" s="104">
        <f t="shared" si="481"/>
        <v>15.300000000024738</v>
      </c>
      <c r="Q7665" s="58"/>
      <c r="R7665" s="58"/>
      <c r="S7665" s="102"/>
    </row>
    <row r="7666" spans="1:19" ht="12.5" customHeight="1" x14ac:dyDescent="0.35">
      <c r="A7666" s="60">
        <v>120</v>
      </c>
      <c r="B7666" s="60" t="s">
        <v>69</v>
      </c>
      <c r="C7666" s="68">
        <v>254.00720000000001</v>
      </c>
      <c r="D7666" s="58" t="s">
        <v>65</v>
      </c>
      <c r="E7666" s="60" t="s">
        <v>59</v>
      </c>
      <c r="F7666" s="60" t="s">
        <v>70</v>
      </c>
      <c r="G7666" s="60"/>
      <c r="H7666" s="60"/>
      <c r="I7666" s="60">
        <f t="shared" si="479"/>
        <v>0</v>
      </c>
      <c r="J7666" s="60">
        <f>IF(OR(I7666="",I7667="",I7668=""),"",(AVERAGEIF(A7666:A$10000,A7666,I7666:I$10000)))</f>
        <v>0</v>
      </c>
      <c r="K7666" s="60"/>
      <c r="L7666" s="60" t="str">
        <f>IF(O7666="","",A7666)</f>
        <v/>
      </c>
      <c r="M7666" s="60" t="str">
        <f>IF(O7666="","",(VLOOKUP(A7666,A7666:E14650,5,FALSE)))</f>
        <v/>
      </c>
      <c r="N7666" s="60" t="str">
        <f t="shared" si="480"/>
        <v/>
      </c>
      <c r="O7666" s="60" t="str">
        <f t="shared" si="478"/>
        <v/>
      </c>
      <c r="P7666" s="103">
        <f t="shared" si="481"/>
        <v>18.799999999998818</v>
      </c>
      <c r="Q7666" s="58"/>
      <c r="R7666" s="58"/>
      <c r="S7666" s="102"/>
    </row>
    <row r="7667" spans="1:19" ht="12.5" customHeight="1" x14ac:dyDescent="0.35">
      <c r="A7667" s="2">
        <v>120</v>
      </c>
      <c r="B7667" s="2" t="s">
        <v>69</v>
      </c>
      <c r="C7667" s="67">
        <v>254.02680000000001</v>
      </c>
      <c r="D7667" t="s">
        <v>65</v>
      </c>
      <c r="E7667" s="2" t="s">
        <v>59</v>
      </c>
      <c r="F7667" s="2" t="s">
        <v>70</v>
      </c>
      <c r="G7667" s="2"/>
      <c r="I7667" s="60">
        <f t="shared" si="479"/>
        <v>0</v>
      </c>
      <c r="J7667" s="60">
        <f>IF(OR(I7667="",I7668="",I7669=""),"",(AVERAGEIF(A7667:A$10000,A7667,I7667:I$10000)))</f>
        <v>0</v>
      </c>
      <c r="K7667" s="60"/>
      <c r="L7667" s="55" t="str">
        <f>IF(O7667="","",A7667)</f>
        <v/>
      </c>
      <c r="M7667" s="60" t="str">
        <f>IF(O7667="","",(VLOOKUP(A7667,A7667:E14651,5,FALSE)))</f>
        <v/>
      </c>
      <c r="N7667" s="55" t="str">
        <f t="shared" si="480"/>
        <v/>
      </c>
      <c r="O7667" s="55" t="str">
        <f t="shared" si="478"/>
        <v/>
      </c>
      <c r="P7667" s="104">
        <f t="shared" si="481"/>
        <v>19.599999999996953</v>
      </c>
      <c r="Q7667" s="58"/>
      <c r="R7667" s="58"/>
      <c r="S7667" s="102"/>
    </row>
    <row r="7668" spans="1:19" ht="12.5" customHeight="1" x14ac:dyDescent="0.35">
      <c r="A7668" s="60">
        <v>120</v>
      </c>
      <c r="B7668" s="60" t="s">
        <v>69</v>
      </c>
      <c r="C7668" s="68">
        <v>254.04390000000001</v>
      </c>
      <c r="D7668" s="58" t="s">
        <v>65</v>
      </c>
      <c r="E7668" s="60" t="s">
        <v>59</v>
      </c>
      <c r="F7668" s="60" t="s">
        <v>70</v>
      </c>
      <c r="G7668" s="60"/>
      <c r="H7668" s="60"/>
      <c r="I7668" s="60">
        <f t="shared" si="479"/>
        <v>0</v>
      </c>
      <c r="J7668" s="60">
        <f>IF(OR(I7668="",I7669="",I7670=""),"",(AVERAGEIF(A7668:A$10000,A7668,I7668:I$10000)))</f>
        <v>0</v>
      </c>
      <c r="K7668" s="60"/>
      <c r="L7668" s="60" t="str">
        <f>IF(O7668="","",A7668)</f>
        <v/>
      </c>
      <c r="M7668" s="60" t="str">
        <f>IF(O7668="","",(VLOOKUP(A7668,A7668:E14652,5,FALSE)))</f>
        <v/>
      </c>
      <c r="N7668" s="60" t="str">
        <f t="shared" si="480"/>
        <v/>
      </c>
      <c r="O7668" s="60" t="str">
        <f t="shared" si="478"/>
        <v/>
      </c>
      <c r="P7668" s="103">
        <f t="shared" si="481"/>
        <v>17.099999999999227</v>
      </c>
      <c r="Q7668" s="58"/>
      <c r="R7668" s="58"/>
      <c r="S7668" s="102"/>
    </row>
    <row r="7669" spans="1:19" ht="12.5" customHeight="1" x14ac:dyDescent="0.35">
      <c r="A7669" s="2">
        <v>120</v>
      </c>
      <c r="B7669" s="2" t="s">
        <v>69</v>
      </c>
      <c r="C7669" s="67">
        <v>254.05789999999999</v>
      </c>
      <c r="D7669" t="s">
        <v>65</v>
      </c>
      <c r="E7669" s="2" t="s">
        <v>59</v>
      </c>
      <c r="F7669" s="2" t="s">
        <v>70</v>
      </c>
      <c r="G7669" s="2"/>
      <c r="I7669" s="60">
        <f t="shared" si="479"/>
        <v>0</v>
      </c>
      <c r="J7669" s="60">
        <f>IF(OR(I7669="",I7670="",I7671=""),"",(AVERAGEIF(A7669:A$10000,A7669,I7669:I$10000)))</f>
        <v>0</v>
      </c>
      <c r="K7669" s="60"/>
      <c r="L7669" s="55" t="str">
        <f>IF(O7669="","",A7669)</f>
        <v/>
      </c>
      <c r="M7669" s="60" t="str">
        <f>IF(O7669="","",(VLOOKUP(A7669,A7669:E14653,5,FALSE)))</f>
        <v/>
      </c>
      <c r="N7669" s="55" t="str">
        <f t="shared" si="480"/>
        <v/>
      </c>
      <c r="O7669" s="55" t="str">
        <f t="shared" si="478"/>
        <v/>
      </c>
      <c r="P7669" s="104">
        <f t="shared" si="481"/>
        <v>13.999999999981583</v>
      </c>
      <c r="Q7669" s="58"/>
      <c r="R7669" s="58"/>
      <c r="S7669" s="102"/>
    </row>
    <row r="7670" spans="1:19" ht="12.5" customHeight="1" x14ac:dyDescent="0.35">
      <c r="A7670" s="60">
        <v>120</v>
      </c>
      <c r="B7670" s="60" t="s">
        <v>69</v>
      </c>
      <c r="C7670" s="68">
        <v>254.0736</v>
      </c>
      <c r="D7670" s="58" t="s">
        <v>65</v>
      </c>
      <c r="E7670" s="60" t="s">
        <v>59</v>
      </c>
      <c r="F7670" s="60" t="s">
        <v>70</v>
      </c>
      <c r="G7670" s="60"/>
      <c r="H7670" s="60"/>
      <c r="I7670" s="60">
        <f t="shared" si="479"/>
        <v>0</v>
      </c>
      <c r="J7670" s="60">
        <f>IF(OR(I7670="",I7671="",I7672=""),"",(AVERAGEIF(A7670:A$10000,A7670,I7670:I$10000)))</f>
        <v>0</v>
      </c>
      <c r="K7670" s="60"/>
      <c r="L7670" s="60" t="str">
        <f>IF(O7670="","",A7670)</f>
        <v/>
      </c>
      <c r="M7670" s="60" t="str">
        <f>IF(O7670="","",(VLOOKUP(A7670,A7670:E14654,5,FALSE)))</f>
        <v/>
      </c>
      <c r="N7670" s="60" t="str">
        <f t="shared" si="480"/>
        <v/>
      </c>
      <c r="O7670" s="60" t="str">
        <f t="shared" si="478"/>
        <v/>
      </c>
      <c r="P7670" s="103">
        <f t="shared" si="481"/>
        <v>15.700000000009595</v>
      </c>
      <c r="Q7670" s="58"/>
      <c r="R7670" s="58"/>
      <c r="S7670" s="102"/>
    </row>
    <row r="7671" spans="1:19" ht="12.5" customHeight="1" x14ac:dyDescent="0.35">
      <c r="A7671" s="2">
        <v>120</v>
      </c>
      <c r="B7671" s="2" t="s">
        <v>69</v>
      </c>
      <c r="C7671" s="67">
        <v>254.09739999999999</v>
      </c>
      <c r="D7671" t="s">
        <v>65</v>
      </c>
      <c r="E7671" s="2" t="s">
        <v>59</v>
      </c>
      <c r="F7671" s="2" t="s">
        <v>70</v>
      </c>
      <c r="G7671" s="2"/>
      <c r="I7671" s="60">
        <f t="shared" si="479"/>
        <v>0</v>
      </c>
      <c r="J7671" s="60">
        <f>IF(OR(I7671="",I7672="",I7673=""),"",(AVERAGEIF(A7671:A$10000,A7671,I7671:I$10000)))</f>
        <v>0</v>
      </c>
      <c r="K7671" s="60"/>
      <c r="L7671" s="55" t="str">
        <f>IF(O7671="","",A7671)</f>
        <v/>
      </c>
      <c r="M7671" s="60" t="str">
        <f>IF(O7671="","",(VLOOKUP(A7671,A7671:E14655,5,FALSE)))</f>
        <v/>
      </c>
      <c r="N7671" s="55" t="str">
        <f t="shared" si="480"/>
        <v/>
      </c>
      <c r="O7671" s="55" t="str">
        <f t="shared" si="478"/>
        <v/>
      </c>
      <c r="P7671" s="104">
        <f t="shared" si="481"/>
        <v>23.79999999999427</v>
      </c>
      <c r="Q7671" s="58"/>
      <c r="R7671" s="58"/>
      <c r="S7671" s="102"/>
    </row>
    <row r="7672" spans="1:19" ht="12.5" customHeight="1" x14ac:dyDescent="0.35">
      <c r="A7672" s="60">
        <v>120</v>
      </c>
      <c r="B7672" s="60" t="s">
        <v>69</v>
      </c>
      <c r="C7672" s="68">
        <v>254.12029999999999</v>
      </c>
      <c r="D7672" s="58" t="s">
        <v>65</v>
      </c>
      <c r="E7672" s="60" t="s">
        <v>59</v>
      </c>
      <c r="F7672" s="60" t="s">
        <v>70</v>
      </c>
      <c r="G7672" s="60"/>
      <c r="H7672" s="60"/>
      <c r="I7672" s="60">
        <f t="shared" si="479"/>
        <v>0</v>
      </c>
      <c r="J7672" s="60">
        <f>IF(OR(I7672="",I7673="",I7674=""),"",(AVERAGEIF(A7672:A$10000,A7672,I7672:I$10000)))</f>
        <v>0</v>
      </c>
      <c r="K7672" s="60"/>
      <c r="L7672" s="60" t="str">
        <f>IF(O7672="","",A7672)</f>
        <v/>
      </c>
      <c r="M7672" s="60" t="str">
        <f>IF(O7672="","",(VLOOKUP(A7672,A7672:E14656,5,FALSE)))</f>
        <v/>
      </c>
      <c r="N7672" s="60" t="str">
        <f t="shared" si="480"/>
        <v/>
      </c>
      <c r="O7672" s="60" t="str">
        <f t="shared" si="478"/>
        <v/>
      </c>
      <c r="P7672" s="103">
        <f t="shared" si="481"/>
        <v>22.899999999992815</v>
      </c>
      <c r="Q7672" s="58"/>
      <c r="R7672" s="58"/>
      <c r="S7672" s="102"/>
    </row>
    <row r="7673" spans="1:19" ht="12.5" customHeight="1" x14ac:dyDescent="0.35">
      <c r="A7673" s="2">
        <v>120</v>
      </c>
      <c r="B7673" s="2" t="s">
        <v>69</v>
      </c>
      <c r="C7673" s="67">
        <v>254.1335</v>
      </c>
      <c r="D7673" t="s">
        <v>65</v>
      </c>
      <c r="E7673" s="2" t="s">
        <v>59</v>
      </c>
      <c r="F7673" s="2" t="s">
        <v>70</v>
      </c>
      <c r="G7673" s="2"/>
      <c r="I7673" s="60">
        <f t="shared" si="479"/>
        <v>0</v>
      </c>
      <c r="J7673" s="60">
        <f>IF(OR(I7673="",I7674="",I7675=""),"",(AVERAGEIF(A7673:A$10000,A7673,I7673:I$10000)))</f>
        <v>0</v>
      </c>
      <c r="K7673" s="60"/>
      <c r="L7673" s="55" t="str">
        <f>IF(O7673="","",A7673)</f>
        <v/>
      </c>
      <c r="M7673" s="60" t="str">
        <f>IF(O7673="","",(VLOOKUP(A7673,A7673:E14657,5,FALSE)))</f>
        <v/>
      </c>
      <c r="N7673" s="55" t="str">
        <f t="shared" si="480"/>
        <v/>
      </c>
      <c r="O7673" s="55" t="str">
        <f t="shared" si="478"/>
        <v/>
      </c>
      <c r="P7673" s="104">
        <f t="shared" si="481"/>
        <v>13.200000000011869</v>
      </c>
      <c r="Q7673" s="58"/>
      <c r="R7673" s="58"/>
      <c r="S7673" s="102"/>
    </row>
    <row r="7674" spans="1:19" ht="12.5" customHeight="1" x14ac:dyDescent="0.35">
      <c r="A7674" s="60">
        <v>120</v>
      </c>
      <c r="B7674" s="60" t="s">
        <v>69</v>
      </c>
      <c r="C7674" s="68">
        <v>254.14769999999999</v>
      </c>
      <c r="D7674" s="58" t="s">
        <v>65</v>
      </c>
      <c r="E7674" s="60" t="s">
        <v>59</v>
      </c>
      <c r="F7674" s="60" t="s">
        <v>70</v>
      </c>
      <c r="G7674" s="60"/>
      <c r="H7674" s="60"/>
      <c r="I7674" s="60">
        <f t="shared" si="479"/>
        <v>0</v>
      </c>
      <c r="J7674" s="60">
        <f>IF(OR(I7674="",I7675="",I7676=""),"",(AVERAGEIF(A7674:A$10000,A7674,I7674:I$10000)))</f>
        <v>0</v>
      </c>
      <c r="K7674" s="60"/>
      <c r="L7674" s="60" t="str">
        <f>IF(O7674="","",A7674)</f>
        <v/>
      </c>
      <c r="M7674" s="60" t="str">
        <f>IF(O7674="","",(VLOOKUP(A7674,A7674:E14658,5,FALSE)))</f>
        <v/>
      </c>
      <c r="N7674" s="60" t="str">
        <f t="shared" si="480"/>
        <v/>
      </c>
      <c r="O7674" s="60" t="str">
        <f t="shared" si="478"/>
        <v/>
      </c>
      <c r="P7674" s="103">
        <f t="shared" si="481"/>
        <v>14.199999999988222</v>
      </c>
      <c r="Q7674" s="58"/>
      <c r="R7674" s="58"/>
      <c r="S7674" s="102"/>
    </row>
    <row r="7675" spans="1:19" ht="12.5" customHeight="1" x14ac:dyDescent="0.35">
      <c r="A7675" s="2">
        <v>120</v>
      </c>
      <c r="B7675" s="2" t="s">
        <v>69</v>
      </c>
      <c r="C7675" s="67">
        <v>254.172</v>
      </c>
      <c r="D7675" t="s">
        <v>65</v>
      </c>
      <c r="E7675" s="2" t="s">
        <v>59</v>
      </c>
      <c r="F7675" s="2" t="s">
        <v>70</v>
      </c>
      <c r="G7675" s="2"/>
      <c r="I7675" s="60">
        <f t="shared" si="479"/>
        <v>0</v>
      </c>
      <c r="J7675" s="60">
        <f>IF(OR(I7675="",I7676="",I7677=""),"",(AVERAGEIF(A7675:A$10000,A7675,I7675:I$10000)))</f>
        <v>0</v>
      </c>
      <c r="K7675" s="60"/>
      <c r="L7675" s="55" t="str">
        <f>IF(O7675="","",A7675)</f>
        <v/>
      </c>
      <c r="M7675" s="60" t="str">
        <f>IF(O7675="","",(VLOOKUP(A7675,A7675:E14659,5,FALSE)))</f>
        <v/>
      </c>
      <c r="N7675" s="55" t="str">
        <f t="shared" si="480"/>
        <v/>
      </c>
      <c r="O7675" s="55" t="str">
        <f t="shared" si="478"/>
        <v/>
      </c>
      <c r="P7675" s="104">
        <f t="shared" si="481"/>
        <v>24.300000000010868</v>
      </c>
      <c r="Q7675" s="58"/>
      <c r="R7675" s="58"/>
      <c r="S7675" s="102"/>
    </row>
    <row r="7676" spans="1:19" ht="12.5" customHeight="1" x14ac:dyDescent="0.35">
      <c r="A7676" s="60">
        <v>120</v>
      </c>
      <c r="B7676" s="60" t="s">
        <v>69</v>
      </c>
      <c r="C7676" s="68">
        <v>254.18719999999999</v>
      </c>
      <c r="D7676" s="58" t="s">
        <v>65</v>
      </c>
      <c r="E7676" s="60" t="s">
        <v>59</v>
      </c>
      <c r="F7676" s="60" t="s">
        <v>70</v>
      </c>
      <c r="G7676" s="60"/>
      <c r="H7676" s="60"/>
      <c r="I7676" s="60">
        <f t="shared" si="479"/>
        <v>0</v>
      </c>
      <c r="J7676" s="60">
        <f>IF(OR(I7676="",I7677="",I7678=""),"",(AVERAGEIF(A7676:A$10000,A7676,I7676:I$10000)))</f>
        <v>0</v>
      </c>
      <c r="K7676" s="60"/>
      <c r="L7676" s="60" t="str">
        <f>IF(O7676="","",A7676)</f>
        <v/>
      </c>
      <c r="M7676" s="60" t="str">
        <f>IF(O7676="","",(VLOOKUP(A7676,A7676:E14660,5,FALSE)))</f>
        <v/>
      </c>
      <c r="N7676" s="60" t="str">
        <f t="shared" si="480"/>
        <v/>
      </c>
      <c r="O7676" s="60" t="str">
        <f t="shared" si="478"/>
        <v/>
      </c>
      <c r="P7676" s="103">
        <f t="shared" si="481"/>
        <v>15.199999999992997</v>
      </c>
      <c r="Q7676" s="58"/>
      <c r="R7676" s="58"/>
      <c r="S7676" s="102"/>
    </row>
    <row r="7677" spans="1:19" ht="12.5" customHeight="1" x14ac:dyDescent="0.35">
      <c r="A7677" s="2">
        <v>120</v>
      </c>
      <c r="B7677" s="2" t="s">
        <v>69</v>
      </c>
      <c r="C7677" s="67">
        <v>254.20189999999999</v>
      </c>
      <c r="D7677" t="s">
        <v>65</v>
      </c>
      <c r="E7677" s="2" t="s">
        <v>59</v>
      </c>
      <c r="F7677" s="2" t="s">
        <v>70</v>
      </c>
      <c r="G7677" s="2"/>
      <c r="I7677" s="60">
        <f t="shared" si="479"/>
        <v>0</v>
      </c>
      <c r="J7677" s="60">
        <f>IF(OR(I7677="",I7678="",I7679=""),"",(AVERAGEIF(A7677:A$10000,A7677,I7677:I$10000)))</f>
        <v>0</v>
      </c>
      <c r="K7677" s="60"/>
      <c r="L7677" s="55" t="str">
        <f>IF(O7677="","",A7677)</f>
        <v/>
      </c>
      <c r="M7677" s="60" t="str">
        <f>IF(O7677="","",(VLOOKUP(A7677,A7677:E14661,5,FALSE)))</f>
        <v/>
      </c>
      <c r="N7677" s="55" t="str">
        <f t="shared" si="480"/>
        <v/>
      </c>
      <c r="O7677" s="55" t="str">
        <f t="shared" si="478"/>
        <v/>
      </c>
      <c r="P7677" s="104">
        <f t="shared" si="481"/>
        <v>14.70000000000482</v>
      </c>
      <c r="Q7677" s="58"/>
      <c r="R7677" s="58"/>
      <c r="S7677" s="102"/>
    </row>
    <row r="7678" spans="1:19" ht="12.5" customHeight="1" x14ac:dyDescent="0.35">
      <c r="A7678" s="60">
        <v>120</v>
      </c>
      <c r="B7678" s="60" t="s">
        <v>69</v>
      </c>
      <c r="C7678" s="68">
        <v>254.2166</v>
      </c>
      <c r="D7678" s="58" t="s">
        <v>65</v>
      </c>
      <c r="E7678" s="60" t="s">
        <v>59</v>
      </c>
      <c r="F7678" s="60" t="s">
        <v>70</v>
      </c>
      <c r="G7678" s="60"/>
      <c r="H7678" s="60"/>
      <c r="I7678" s="60">
        <f t="shared" si="479"/>
        <v>0</v>
      </c>
      <c r="J7678" s="60">
        <f>IF(OR(I7678="",I7679="",I7680=""),"",(AVERAGEIF(A7678:A$10000,A7678,I7678:I$10000)))</f>
        <v>0</v>
      </c>
      <c r="K7678" s="60"/>
      <c r="L7678" s="60" t="str">
        <f>IF(O7678="","",A7678)</f>
        <v/>
      </c>
      <c r="M7678" s="60" t="str">
        <f>IF(O7678="","",(VLOOKUP(A7678,A7678:E14662,5,FALSE)))</f>
        <v/>
      </c>
      <c r="N7678" s="60" t="str">
        <f t="shared" si="480"/>
        <v/>
      </c>
      <c r="O7678" s="60" t="str">
        <f t="shared" si="478"/>
        <v/>
      </c>
      <c r="P7678" s="103">
        <f t="shared" si="481"/>
        <v>14.70000000000482</v>
      </c>
      <c r="Q7678" s="58"/>
      <c r="R7678" s="58"/>
      <c r="S7678" s="102"/>
    </row>
    <row r="7679" spans="1:19" ht="12.5" customHeight="1" x14ac:dyDescent="0.35">
      <c r="A7679" s="2">
        <v>120</v>
      </c>
      <c r="B7679" s="2" t="s">
        <v>69</v>
      </c>
      <c r="C7679" s="67">
        <v>254.23140000000001</v>
      </c>
      <c r="D7679" t="s">
        <v>65</v>
      </c>
      <c r="E7679" s="2" t="s">
        <v>59</v>
      </c>
      <c r="F7679" s="2" t="s">
        <v>70</v>
      </c>
      <c r="G7679" s="2"/>
      <c r="I7679" s="60">
        <f t="shared" si="479"/>
        <v>0</v>
      </c>
      <c r="J7679" s="60">
        <f>IF(OR(I7679="",I7680="",I7681=""),"",(AVERAGEIF(A7679:A$10000,A7679,I7679:I$10000)))</f>
        <v>0</v>
      </c>
      <c r="K7679" s="60"/>
      <c r="L7679" s="55" t="str">
        <f>IF(O7679="","",A7679)</f>
        <v/>
      </c>
      <c r="M7679" s="60" t="str">
        <f>IF(O7679="","",(VLOOKUP(A7679,A7679:E14663,5,FALSE)))</f>
        <v/>
      </c>
      <c r="N7679" s="55" t="str">
        <f t="shared" si="480"/>
        <v/>
      </c>
      <c r="O7679" s="55" t="str">
        <f t="shared" si="478"/>
        <v/>
      </c>
      <c r="P7679" s="104">
        <f t="shared" si="481"/>
        <v>14.80000000000814</v>
      </c>
      <c r="Q7679" s="58"/>
      <c r="R7679" s="58"/>
      <c r="S7679" s="102"/>
    </row>
    <row r="7680" spans="1:19" ht="12.5" customHeight="1" x14ac:dyDescent="0.35">
      <c r="A7680" s="60">
        <v>120</v>
      </c>
      <c r="B7680" s="60" t="s">
        <v>69</v>
      </c>
      <c r="C7680" s="68">
        <v>254.24610000000001</v>
      </c>
      <c r="D7680" s="58" t="s">
        <v>65</v>
      </c>
      <c r="E7680" s="60" t="s">
        <v>59</v>
      </c>
      <c r="F7680" s="60" t="s">
        <v>70</v>
      </c>
      <c r="G7680" s="60"/>
      <c r="H7680" s="60"/>
      <c r="I7680" s="60">
        <f t="shared" si="479"/>
        <v>0</v>
      </c>
      <c r="J7680" s="60">
        <f>IF(OR(I7680="",I7681="",I7682=""),"",(AVERAGEIF(A7680:A$10000,A7680,I7680:I$10000)))</f>
        <v>0</v>
      </c>
      <c r="K7680" s="60"/>
      <c r="L7680" s="60" t="str">
        <f>IF(O7680="","",A7680)</f>
        <v/>
      </c>
      <c r="M7680" s="60" t="str">
        <f>IF(O7680="","",(VLOOKUP(A7680,A7680:E14664,5,FALSE)))</f>
        <v/>
      </c>
      <c r="N7680" s="60" t="str">
        <f t="shared" si="480"/>
        <v/>
      </c>
      <c r="O7680" s="60" t="str">
        <f t="shared" si="478"/>
        <v/>
      </c>
      <c r="P7680" s="103">
        <f t="shared" si="481"/>
        <v>14.70000000000482</v>
      </c>
      <c r="Q7680" s="58"/>
      <c r="R7680" s="58"/>
      <c r="S7680" s="102"/>
    </row>
    <row r="7681" spans="1:19" ht="12.5" customHeight="1" x14ac:dyDescent="0.35">
      <c r="A7681" s="2">
        <v>120</v>
      </c>
      <c r="B7681" s="2" t="s">
        <v>69</v>
      </c>
      <c r="C7681" s="67">
        <v>254.26009999999999</v>
      </c>
      <c r="D7681" t="s">
        <v>65</v>
      </c>
      <c r="E7681" s="2" t="s">
        <v>59</v>
      </c>
      <c r="F7681" s="2" t="s">
        <v>70</v>
      </c>
      <c r="G7681" s="2"/>
      <c r="I7681" s="60">
        <f t="shared" si="479"/>
        <v>0</v>
      </c>
      <c r="J7681" s="60">
        <f>IF(OR(I7681="",I7682="",I7683=""),"",(AVERAGEIF(A7681:A$10000,A7681,I7681:I$10000)))</f>
        <v>0</v>
      </c>
      <c r="K7681" s="60"/>
      <c r="L7681" s="55" t="str">
        <f>IF(O7681="","",A7681)</f>
        <v/>
      </c>
      <c r="M7681" s="60" t="str">
        <f>IF(O7681="","",(VLOOKUP(A7681,A7681:E14665,5,FALSE)))</f>
        <v/>
      </c>
      <c r="N7681" s="55" t="str">
        <f t="shared" si="480"/>
        <v/>
      </c>
      <c r="O7681" s="55" t="str">
        <f t="shared" si="478"/>
        <v/>
      </c>
      <c r="P7681" s="104">
        <f t="shared" si="481"/>
        <v>13.999999999981583</v>
      </c>
      <c r="Q7681" s="58"/>
      <c r="R7681" s="58"/>
      <c r="S7681" s="102"/>
    </row>
    <row r="7682" spans="1:19" ht="12.5" customHeight="1" x14ac:dyDescent="0.35">
      <c r="A7682" s="60">
        <v>120</v>
      </c>
      <c r="B7682" s="60" t="s">
        <v>69</v>
      </c>
      <c r="C7682" s="68">
        <v>254.2749</v>
      </c>
      <c r="D7682" s="58" t="s">
        <v>65</v>
      </c>
      <c r="E7682" s="60" t="s">
        <v>59</v>
      </c>
      <c r="F7682" s="60" t="s">
        <v>70</v>
      </c>
      <c r="G7682" s="60"/>
      <c r="H7682" s="60"/>
      <c r="I7682" s="60">
        <f t="shared" si="479"/>
        <v>0</v>
      </c>
      <c r="J7682" s="60">
        <f>IF(OR(I7682="",I7683="",I7684=""),"",(AVERAGEIF(A7682:A$10000,A7682,I7682:I$10000)))</f>
        <v>0</v>
      </c>
      <c r="K7682" s="60"/>
      <c r="L7682" s="60" t="str">
        <f>IF(O7682="","",A7682)</f>
        <v/>
      </c>
      <c r="M7682" s="60" t="str">
        <f>IF(O7682="","",(VLOOKUP(A7682,A7682:E14666,5,FALSE)))</f>
        <v/>
      </c>
      <c r="N7682" s="60" t="str">
        <f t="shared" si="480"/>
        <v/>
      </c>
      <c r="O7682" s="60" t="str">
        <f t="shared" si="478"/>
        <v/>
      </c>
      <c r="P7682" s="103">
        <f t="shared" si="481"/>
        <v>14.80000000000814</v>
      </c>
      <c r="Q7682" s="58"/>
      <c r="R7682" s="58"/>
      <c r="S7682" s="102"/>
    </row>
    <row r="7683" spans="1:19" ht="12.5" customHeight="1" x14ac:dyDescent="0.35">
      <c r="A7683" s="2">
        <v>120</v>
      </c>
      <c r="B7683" s="2" t="s">
        <v>69</v>
      </c>
      <c r="C7683" s="67">
        <v>254.28919999999999</v>
      </c>
      <c r="D7683" t="s">
        <v>65</v>
      </c>
      <c r="E7683" s="2" t="s">
        <v>59</v>
      </c>
      <c r="F7683" s="2" t="s">
        <v>70</v>
      </c>
      <c r="G7683" s="2"/>
      <c r="I7683" s="60">
        <f t="shared" si="479"/>
        <v>0</v>
      </c>
      <c r="J7683" s="60">
        <f>IF(OR(I7683="",I7684="",I7685=""),"",(AVERAGEIF(A7683:A$10000,A7683,I7683:I$10000)))</f>
        <v>0</v>
      </c>
      <c r="K7683" s="60"/>
      <c r="L7683" s="55" t="str">
        <f>IF(O7683="","",A7683)</f>
        <v/>
      </c>
      <c r="M7683" s="60" t="str">
        <f>IF(O7683="","",(VLOOKUP(A7683,A7683:E14667,5,FALSE)))</f>
        <v/>
      </c>
      <c r="N7683" s="55" t="str">
        <f t="shared" si="480"/>
        <v/>
      </c>
      <c r="O7683" s="55" t="str">
        <f t="shared" si="478"/>
        <v/>
      </c>
      <c r="P7683" s="104">
        <f t="shared" si="481"/>
        <v>14.299999999991542</v>
      </c>
      <c r="Q7683" s="58"/>
      <c r="R7683" s="58"/>
      <c r="S7683" s="102"/>
    </row>
    <row r="7684" spans="1:19" ht="12.5" customHeight="1" x14ac:dyDescent="0.35">
      <c r="A7684" s="60">
        <v>120</v>
      </c>
      <c r="B7684" s="60" t="s">
        <v>69</v>
      </c>
      <c r="C7684" s="68">
        <v>254.304</v>
      </c>
      <c r="D7684" s="58" t="s">
        <v>65</v>
      </c>
      <c r="E7684" s="60" t="s">
        <v>59</v>
      </c>
      <c r="F7684" s="60" t="s">
        <v>70</v>
      </c>
      <c r="G7684" s="60"/>
      <c r="H7684" s="60"/>
      <c r="I7684" s="60">
        <f t="shared" si="479"/>
        <v>0</v>
      </c>
      <c r="J7684" s="60">
        <f>IF(OR(I7684="",I7685="",I7686=""),"",(AVERAGEIF(A7684:A$10000,A7684,I7684:I$10000)))</f>
        <v>0</v>
      </c>
      <c r="K7684" s="60"/>
      <c r="L7684" s="60" t="str">
        <f>IF(O7684="","",A7684)</f>
        <v/>
      </c>
      <c r="M7684" s="60" t="str">
        <f>IF(O7684="","",(VLOOKUP(A7684,A7684:E14668,5,FALSE)))</f>
        <v/>
      </c>
      <c r="N7684" s="60" t="str">
        <f t="shared" si="480"/>
        <v/>
      </c>
      <c r="O7684" s="60" t="str">
        <f t="shared" si="478"/>
        <v/>
      </c>
      <c r="P7684" s="103">
        <f t="shared" si="481"/>
        <v>14.80000000000814</v>
      </c>
      <c r="Q7684" s="58"/>
      <c r="R7684" s="58"/>
      <c r="S7684" s="102"/>
    </row>
    <row r="7685" spans="1:19" ht="12.5" customHeight="1" x14ac:dyDescent="0.35">
      <c r="A7685" s="2">
        <v>120</v>
      </c>
      <c r="B7685" s="2" t="s">
        <v>69</v>
      </c>
      <c r="C7685" s="67">
        <v>254.3193</v>
      </c>
      <c r="D7685" t="s">
        <v>65</v>
      </c>
      <c r="E7685" s="2" t="s">
        <v>59</v>
      </c>
      <c r="F7685" s="2" t="s">
        <v>70</v>
      </c>
      <c r="G7685" s="2"/>
      <c r="I7685" s="60">
        <f t="shared" si="479"/>
        <v>0</v>
      </c>
      <c r="J7685" s="60">
        <f>IF(OR(I7685="",I7686="",I7687=""),"",(AVERAGEIF(A7685:A$10000,A7685,I7685:I$10000)))</f>
        <v>0</v>
      </c>
      <c r="K7685" s="60"/>
      <c r="L7685" s="55" t="str">
        <f>IF(O7685="","",A7685)</f>
        <v/>
      </c>
      <c r="M7685" s="60" t="str">
        <f>IF(O7685="","",(VLOOKUP(A7685,A7685:E14669,5,FALSE)))</f>
        <v/>
      </c>
      <c r="N7685" s="55" t="str">
        <f t="shared" si="480"/>
        <v/>
      </c>
      <c r="O7685" s="55" t="str">
        <f t="shared" si="478"/>
        <v/>
      </c>
      <c r="P7685" s="104">
        <f t="shared" si="481"/>
        <v>15.299999999996317</v>
      </c>
      <c r="Q7685" s="58"/>
      <c r="R7685" s="58"/>
      <c r="S7685" s="102"/>
    </row>
    <row r="7686" spans="1:19" ht="12.5" customHeight="1" x14ac:dyDescent="0.35">
      <c r="A7686" s="60">
        <v>120</v>
      </c>
      <c r="B7686" s="60" t="s">
        <v>69</v>
      </c>
      <c r="C7686" s="68">
        <v>254.3347</v>
      </c>
      <c r="D7686" s="58" t="s">
        <v>65</v>
      </c>
      <c r="E7686" s="60" t="s">
        <v>59</v>
      </c>
      <c r="F7686" s="60" t="s">
        <v>70</v>
      </c>
      <c r="G7686" s="60"/>
      <c r="H7686" s="60"/>
      <c r="I7686" s="60">
        <f t="shared" si="479"/>
        <v>0</v>
      </c>
      <c r="J7686" s="60">
        <f>IF(OR(I7686="",I7687="",I7688=""),"",(AVERAGEIF(A7686:A$10000,A7686,I7686:I$10000)))</f>
        <v>0</v>
      </c>
      <c r="K7686" s="60"/>
      <c r="L7686" s="60" t="str">
        <f>IF(O7686="","",A7686)</f>
        <v/>
      </c>
      <c r="M7686" s="60" t="str">
        <f>IF(O7686="","",(VLOOKUP(A7686,A7686:E14670,5,FALSE)))</f>
        <v/>
      </c>
      <c r="N7686" s="60" t="str">
        <f t="shared" si="480"/>
        <v/>
      </c>
      <c r="O7686" s="60" t="str">
        <f t="shared" si="478"/>
        <v/>
      </c>
      <c r="P7686" s="103">
        <f t="shared" si="481"/>
        <v>15.399999999999636</v>
      </c>
      <c r="Q7686" s="58"/>
      <c r="R7686" s="58"/>
      <c r="S7686" s="102"/>
    </row>
    <row r="7687" spans="1:19" ht="12.5" customHeight="1" x14ac:dyDescent="0.35">
      <c r="A7687" s="2">
        <v>120</v>
      </c>
      <c r="B7687" s="2" t="s">
        <v>69</v>
      </c>
      <c r="C7687" s="67">
        <v>254.3492</v>
      </c>
      <c r="D7687" t="s">
        <v>65</v>
      </c>
      <c r="E7687" s="2" t="s">
        <v>59</v>
      </c>
      <c r="F7687" s="2" t="s">
        <v>70</v>
      </c>
      <c r="G7687" s="2"/>
      <c r="I7687" s="60">
        <f t="shared" si="479"/>
        <v>0</v>
      </c>
      <c r="J7687" s="60">
        <f>IF(OR(I7687="",I7688="",I7689=""),"",(AVERAGEIF(A7687:A$10000,A7687,I7687:I$10000)))</f>
        <v>0</v>
      </c>
      <c r="K7687" s="60"/>
      <c r="L7687" s="55" t="str">
        <f>IF(O7687="","",A7687)</f>
        <v/>
      </c>
      <c r="M7687" s="60" t="str">
        <f>IF(O7687="","",(VLOOKUP(A7687,A7687:E14671,5,FALSE)))</f>
        <v/>
      </c>
      <c r="N7687" s="55" t="str">
        <f t="shared" si="480"/>
        <v/>
      </c>
      <c r="O7687" s="55" t="str">
        <f t="shared" si="478"/>
        <v/>
      </c>
      <c r="P7687" s="104">
        <f t="shared" si="481"/>
        <v>14.499999999998181</v>
      </c>
      <c r="Q7687" s="58"/>
      <c r="R7687" s="58"/>
      <c r="S7687" s="102"/>
    </row>
    <row r="7688" spans="1:19" ht="12.5" customHeight="1" x14ac:dyDescent="0.35">
      <c r="A7688" s="60">
        <v>120</v>
      </c>
      <c r="B7688" s="60" t="s">
        <v>69</v>
      </c>
      <c r="C7688" s="68">
        <v>254.3734</v>
      </c>
      <c r="D7688" s="58" t="s">
        <v>65</v>
      </c>
      <c r="E7688" s="60" t="s">
        <v>59</v>
      </c>
      <c r="F7688" s="60" t="s">
        <v>70</v>
      </c>
      <c r="G7688" s="60"/>
      <c r="H7688" s="60"/>
      <c r="I7688" s="60">
        <f t="shared" si="479"/>
        <v>0</v>
      </c>
      <c r="J7688" s="60">
        <f>IF(OR(I7688="",I7689="",I7690=""),"",(AVERAGEIF(A7688:A$10000,A7688,I7688:I$10000)))</f>
        <v>0</v>
      </c>
      <c r="K7688" s="60"/>
      <c r="L7688" s="60" t="str">
        <f>IF(O7688="","",A7688)</f>
        <v/>
      </c>
      <c r="M7688" s="60" t="str">
        <f>IF(O7688="","",(VLOOKUP(A7688,A7688:E14672,5,FALSE)))</f>
        <v/>
      </c>
      <c r="N7688" s="60" t="str">
        <f t="shared" si="480"/>
        <v/>
      </c>
      <c r="O7688" s="60" t="str">
        <f t="shared" si="478"/>
        <v/>
      </c>
      <c r="P7688" s="103">
        <f t="shared" si="481"/>
        <v>24.200000000007549</v>
      </c>
      <c r="Q7688" s="58"/>
      <c r="R7688" s="58"/>
      <c r="S7688" s="102"/>
    </row>
    <row r="7689" spans="1:19" ht="12.5" customHeight="1" x14ac:dyDescent="0.35">
      <c r="A7689" s="2">
        <v>120</v>
      </c>
      <c r="B7689" s="2" t="s">
        <v>69</v>
      </c>
      <c r="C7689" s="67">
        <v>254.38890000000001</v>
      </c>
      <c r="D7689" t="s">
        <v>65</v>
      </c>
      <c r="E7689" s="2" t="s">
        <v>59</v>
      </c>
      <c r="F7689" s="2" t="s">
        <v>70</v>
      </c>
      <c r="G7689" s="2"/>
      <c r="I7689" s="60">
        <f t="shared" si="479"/>
        <v>0</v>
      </c>
      <c r="J7689" s="60">
        <f>IF(OR(I7689="",I7690="",I7691=""),"",(AVERAGEIF(A7689:A$10000,A7689,I7689:I$10000)))</f>
        <v>0</v>
      </c>
      <c r="K7689" s="60"/>
      <c r="L7689" s="55" t="str">
        <f>IF(O7689="","",A7689)</f>
        <v/>
      </c>
      <c r="M7689" s="60" t="str">
        <f>IF(O7689="","",(VLOOKUP(A7689,A7689:E14673,5,FALSE)))</f>
        <v/>
      </c>
      <c r="N7689" s="55" t="str">
        <f t="shared" si="480"/>
        <v/>
      </c>
      <c r="O7689" s="55" t="str">
        <f t="shared" si="478"/>
        <v/>
      </c>
      <c r="P7689" s="104">
        <f t="shared" si="481"/>
        <v>15.500000000002956</v>
      </c>
      <c r="Q7689" s="58"/>
      <c r="R7689" s="58"/>
      <c r="S7689" s="102"/>
    </row>
    <row r="7690" spans="1:19" ht="12.5" customHeight="1" x14ac:dyDescent="0.35">
      <c r="A7690" s="60">
        <v>120</v>
      </c>
      <c r="B7690" s="60" t="s">
        <v>69</v>
      </c>
      <c r="C7690" s="68">
        <v>254.40430000000001</v>
      </c>
      <c r="D7690" s="58" t="s">
        <v>65</v>
      </c>
      <c r="E7690" s="60" t="s">
        <v>59</v>
      </c>
      <c r="F7690" s="60" t="s">
        <v>70</v>
      </c>
      <c r="G7690" s="60"/>
      <c r="H7690" s="60"/>
      <c r="I7690" s="60">
        <f t="shared" si="479"/>
        <v>0</v>
      </c>
      <c r="J7690" s="60">
        <f>IF(OR(I7690="",I7691="",I7692=""),"",(AVERAGEIF(A7690:A$10000,A7690,I7690:I$10000)))</f>
        <v>0</v>
      </c>
      <c r="K7690" s="60"/>
      <c r="L7690" s="60" t="str">
        <f>IF(O7690="","",A7690)</f>
        <v/>
      </c>
      <c r="M7690" s="60" t="str">
        <f>IF(O7690="","",(VLOOKUP(A7690,A7690:E14674,5,FALSE)))</f>
        <v/>
      </c>
      <c r="N7690" s="60" t="str">
        <f t="shared" si="480"/>
        <v/>
      </c>
      <c r="O7690" s="60" t="str">
        <f t="shared" si="478"/>
        <v/>
      </c>
      <c r="P7690" s="103">
        <f t="shared" si="481"/>
        <v>15.399999999999636</v>
      </c>
      <c r="Q7690" s="58"/>
      <c r="R7690" s="58"/>
      <c r="S7690" s="102"/>
    </row>
    <row r="7691" spans="1:19" ht="12.5" customHeight="1" x14ac:dyDescent="0.35">
      <c r="A7691" s="2">
        <v>120</v>
      </c>
      <c r="B7691" s="2" t="s">
        <v>69</v>
      </c>
      <c r="C7691" s="67">
        <v>254.43190000000001</v>
      </c>
      <c r="D7691" t="s">
        <v>65</v>
      </c>
      <c r="E7691" s="2" t="s">
        <v>59</v>
      </c>
      <c r="F7691" s="2" t="s">
        <v>70</v>
      </c>
      <c r="G7691" s="2"/>
      <c r="I7691" s="60">
        <f t="shared" si="479"/>
        <v>0</v>
      </c>
      <c r="J7691" s="60">
        <f>IF(OR(I7691="",I7692="",I7693=""),"",(AVERAGEIF(A7691:A$10000,A7691,I7691:I$10000)))</f>
        <v>0</v>
      </c>
      <c r="K7691" s="60"/>
      <c r="L7691" s="55" t="str">
        <f>IF(O7691="","",A7691)</f>
        <v/>
      </c>
      <c r="M7691" s="60" t="str">
        <f>IF(O7691="","",(VLOOKUP(A7691,A7691:E14675,5,FALSE)))</f>
        <v/>
      </c>
      <c r="N7691" s="55" t="str">
        <f t="shared" si="480"/>
        <v/>
      </c>
      <c r="O7691" s="55" t="str">
        <f t="shared" si="478"/>
        <v/>
      </c>
      <c r="P7691" s="104">
        <f t="shared" si="481"/>
        <v>27.60000000000673</v>
      </c>
      <c r="Q7691" s="58"/>
      <c r="R7691" s="58"/>
      <c r="S7691" s="102"/>
    </row>
    <row r="7692" spans="1:19" ht="12.5" customHeight="1" x14ac:dyDescent="0.35">
      <c r="A7692" s="60">
        <v>120</v>
      </c>
      <c r="B7692" s="60" t="s">
        <v>69</v>
      </c>
      <c r="C7692" s="68">
        <v>254.44499999999999</v>
      </c>
      <c r="D7692" s="58" t="s">
        <v>65</v>
      </c>
      <c r="E7692" s="60" t="s">
        <v>59</v>
      </c>
      <c r="F7692" s="60" t="s">
        <v>70</v>
      </c>
      <c r="G7692" s="60"/>
      <c r="H7692" s="60"/>
      <c r="I7692" s="60">
        <f t="shared" si="479"/>
        <v>0</v>
      </c>
      <c r="J7692" s="60">
        <f>IF(OR(I7692="",I7693="",I7694=""),"",(AVERAGEIF(A7692:A$10000,A7692,I7692:I$10000)))</f>
        <v>0</v>
      </c>
      <c r="K7692" s="60"/>
      <c r="L7692" s="60" t="str">
        <f>IF(O7692="","",A7692)</f>
        <v/>
      </c>
      <c r="M7692" s="60" t="str">
        <f>IF(O7692="","",(VLOOKUP(A7692,A7692:E14676,5,FALSE)))</f>
        <v/>
      </c>
      <c r="N7692" s="60" t="str">
        <f t="shared" si="480"/>
        <v/>
      </c>
      <c r="O7692" s="60" t="str">
        <f t="shared" ref="O7692:O7755" si="482">IF(J7692="","",IF(AND(J7691="",J7690="",J7689=""),C7692,""))</f>
        <v/>
      </c>
      <c r="P7692" s="103">
        <f t="shared" si="481"/>
        <v>13.099999999980128</v>
      </c>
      <c r="Q7692" s="58"/>
      <c r="R7692" s="58"/>
      <c r="S7692" s="102"/>
    </row>
    <row r="7693" spans="1:19" ht="12.5" customHeight="1" x14ac:dyDescent="0.35">
      <c r="A7693" s="2">
        <v>120</v>
      </c>
      <c r="B7693" s="2" t="s">
        <v>69</v>
      </c>
      <c r="C7693" s="67">
        <v>254.4589</v>
      </c>
      <c r="D7693" t="s">
        <v>65</v>
      </c>
      <c r="E7693" s="2" t="s">
        <v>59</v>
      </c>
      <c r="F7693" s="2" t="s">
        <v>70</v>
      </c>
      <c r="G7693" s="2"/>
      <c r="I7693" s="60">
        <f t="shared" si="479"/>
        <v>0</v>
      </c>
      <c r="J7693" s="60">
        <f>IF(OR(I7693="",I7694="",I7695=""),"",(AVERAGEIF(A7693:A$10000,A7693,I7693:I$10000)))</f>
        <v>0</v>
      </c>
      <c r="K7693" s="60"/>
      <c r="L7693" s="55" t="str">
        <f>IF(O7693="","",A7693)</f>
        <v/>
      </c>
      <c r="M7693" s="60" t="str">
        <f>IF(O7693="","",(VLOOKUP(A7693,A7693:E14677,5,FALSE)))</f>
        <v/>
      </c>
      <c r="N7693" s="55" t="str">
        <f t="shared" si="480"/>
        <v/>
      </c>
      <c r="O7693" s="55" t="str">
        <f t="shared" si="482"/>
        <v/>
      </c>
      <c r="P7693" s="104">
        <f t="shared" si="481"/>
        <v>13.900000000006685</v>
      </c>
      <c r="Q7693" s="58"/>
      <c r="R7693" s="58"/>
      <c r="S7693" s="102"/>
    </row>
    <row r="7694" spans="1:19" ht="12.5" customHeight="1" x14ac:dyDescent="0.35">
      <c r="A7694" s="60">
        <v>120</v>
      </c>
      <c r="B7694" s="60" t="s">
        <v>69</v>
      </c>
      <c r="C7694" s="68">
        <v>254.47319999999999</v>
      </c>
      <c r="D7694" s="58" t="s">
        <v>65</v>
      </c>
      <c r="E7694" s="60" t="s">
        <v>59</v>
      </c>
      <c r="F7694" s="60" t="s">
        <v>70</v>
      </c>
      <c r="G7694" s="60"/>
      <c r="H7694" s="60"/>
      <c r="I7694" s="60">
        <f t="shared" si="479"/>
        <v>0</v>
      </c>
      <c r="J7694" s="60">
        <f>IF(OR(I7694="",I7695="",I7696=""),"",(AVERAGEIF(A7694:A$10000,A7694,I7694:I$10000)))</f>
        <v>0</v>
      </c>
      <c r="K7694" s="60"/>
      <c r="L7694" s="60" t="str">
        <f>IF(O7694="","",A7694)</f>
        <v/>
      </c>
      <c r="M7694" s="60" t="str">
        <f>IF(O7694="","",(VLOOKUP(A7694,A7694:E14678,5,FALSE)))</f>
        <v/>
      </c>
      <c r="N7694" s="60" t="str">
        <f t="shared" si="480"/>
        <v/>
      </c>
      <c r="O7694" s="60" t="str">
        <f t="shared" si="482"/>
        <v/>
      </c>
      <c r="P7694" s="103">
        <f t="shared" si="481"/>
        <v>14.299999999991542</v>
      </c>
      <c r="Q7694" s="58"/>
      <c r="R7694" s="58"/>
      <c r="S7694" s="102"/>
    </row>
    <row r="7695" spans="1:19" ht="12.5" customHeight="1" x14ac:dyDescent="0.35">
      <c r="A7695" s="2">
        <v>120</v>
      </c>
      <c r="B7695" s="2" t="s">
        <v>69</v>
      </c>
      <c r="C7695" s="67">
        <v>254.4879</v>
      </c>
      <c r="D7695" t="s">
        <v>65</v>
      </c>
      <c r="E7695" s="2" t="s">
        <v>59</v>
      </c>
      <c r="F7695" s="2" t="s">
        <v>70</v>
      </c>
      <c r="G7695" s="2"/>
      <c r="I7695" s="60">
        <f t="shared" si="479"/>
        <v>0</v>
      </c>
      <c r="J7695" s="60">
        <f>IF(OR(I7695="",I7696="",I7697=""),"",(AVERAGEIF(A7695:A$10000,A7695,I7695:I$10000)))</f>
        <v>0</v>
      </c>
      <c r="K7695" s="60"/>
      <c r="L7695" s="55" t="str">
        <f>IF(O7695="","",A7695)</f>
        <v/>
      </c>
      <c r="M7695" s="60" t="str">
        <f>IF(O7695="","",(VLOOKUP(A7695,A7695:E14679,5,FALSE)))</f>
        <v/>
      </c>
      <c r="N7695" s="55" t="str">
        <f t="shared" si="480"/>
        <v/>
      </c>
      <c r="O7695" s="55" t="str">
        <f t="shared" si="482"/>
        <v/>
      </c>
      <c r="P7695" s="104">
        <f t="shared" si="481"/>
        <v>14.70000000000482</v>
      </c>
      <c r="Q7695" s="58"/>
      <c r="R7695" s="58"/>
      <c r="S7695" s="102"/>
    </row>
    <row r="7696" spans="1:19" ht="12.5" customHeight="1" x14ac:dyDescent="0.35">
      <c r="A7696" s="60">
        <v>120</v>
      </c>
      <c r="B7696" s="60" t="s">
        <v>69</v>
      </c>
      <c r="C7696" s="68">
        <v>254.5017</v>
      </c>
      <c r="D7696" s="58" t="s">
        <v>65</v>
      </c>
      <c r="E7696" s="60" t="s">
        <v>59</v>
      </c>
      <c r="F7696" s="60" t="s">
        <v>70</v>
      </c>
      <c r="G7696" s="60"/>
      <c r="H7696" s="60"/>
      <c r="I7696" s="60">
        <f t="shared" si="479"/>
        <v>0</v>
      </c>
      <c r="J7696" s="60">
        <f>IF(OR(I7696="",I7697="",I7698=""),"",(AVERAGEIF(A7696:A$10000,A7696,I7696:I$10000)))</f>
        <v>0</v>
      </c>
      <c r="K7696" s="60"/>
      <c r="L7696" s="60" t="str">
        <f>IF(O7696="","",A7696)</f>
        <v/>
      </c>
      <c r="M7696" s="60" t="str">
        <f>IF(O7696="","",(VLOOKUP(A7696,A7696:E14680,5,FALSE)))</f>
        <v/>
      </c>
      <c r="N7696" s="60" t="str">
        <f t="shared" si="480"/>
        <v/>
      </c>
      <c r="O7696" s="60" t="str">
        <f t="shared" si="482"/>
        <v/>
      </c>
      <c r="P7696" s="103">
        <f t="shared" si="481"/>
        <v>13.800000000003365</v>
      </c>
      <c r="Q7696" s="58"/>
      <c r="R7696" s="58"/>
      <c r="S7696" s="102"/>
    </row>
    <row r="7697" spans="1:19" ht="12.5" customHeight="1" x14ac:dyDescent="0.35">
      <c r="A7697" s="2">
        <v>120</v>
      </c>
      <c r="B7697" s="2" t="s">
        <v>69</v>
      </c>
      <c r="C7697" s="67">
        <v>254.51609999999999</v>
      </c>
      <c r="D7697" t="s">
        <v>65</v>
      </c>
      <c r="E7697" s="2" t="s">
        <v>59</v>
      </c>
      <c r="F7697" s="2" t="s">
        <v>70</v>
      </c>
      <c r="G7697" s="2"/>
      <c r="I7697" s="60">
        <f t="shared" ref="I7697:I7760" si="483">IF(AND(OR(G7696&gt;G$5,G7698&gt;G$5),G7697&gt;G$5),G7697,"")</f>
        <v>0</v>
      </c>
      <c r="J7697" s="60">
        <f>IF(OR(I7697="",I7698="",I7699=""),"",(AVERAGEIF(A7697:A$10000,A7697,I7697:I$10000)))</f>
        <v>0</v>
      </c>
      <c r="K7697" s="60"/>
      <c r="L7697" s="55" t="str">
        <f>IF(O7697="","",A7697)</f>
        <v/>
      </c>
      <c r="M7697" s="60" t="str">
        <f>IF(O7697="","",(VLOOKUP(A7697,A7697:E14681,5,FALSE)))</f>
        <v/>
      </c>
      <c r="N7697" s="55" t="str">
        <f t="shared" si="480"/>
        <v/>
      </c>
      <c r="O7697" s="55" t="str">
        <f t="shared" si="482"/>
        <v/>
      </c>
      <c r="P7697" s="104">
        <f t="shared" si="481"/>
        <v>14.399999999994861</v>
      </c>
      <c r="Q7697" s="58"/>
      <c r="R7697" s="58"/>
      <c r="S7697" s="102"/>
    </row>
    <row r="7698" spans="1:19" ht="12.5" customHeight="1" x14ac:dyDescent="0.35">
      <c r="A7698" s="60">
        <v>120</v>
      </c>
      <c r="B7698" s="60" t="s">
        <v>69</v>
      </c>
      <c r="C7698" s="68">
        <v>254.53039999999999</v>
      </c>
      <c r="D7698" s="58" t="s">
        <v>65</v>
      </c>
      <c r="E7698" s="60" t="s">
        <v>59</v>
      </c>
      <c r="F7698" s="60" t="s">
        <v>70</v>
      </c>
      <c r="G7698" s="60"/>
      <c r="H7698" s="60"/>
      <c r="I7698" s="60">
        <f t="shared" si="483"/>
        <v>0</v>
      </c>
      <c r="J7698" s="60">
        <f>IF(OR(I7698="",I7699="",I7700=""),"",(AVERAGEIF(A7698:A$10000,A7698,I7698:I$10000)))</f>
        <v>0</v>
      </c>
      <c r="K7698" s="60"/>
      <c r="L7698" s="60" t="str">
        <f>IF(O7698="","",A7698)</f>
        <v/>
      </c>
      <c r="M7698" s="60" t="str">
        <f>IF(O7698="","",(VLOOKUP(A7698,A7698:E14682,5,FALSE)))</f>
        <v/>
      </c>
      <c r="N7698" s="60" t="str">
        <f t="shared" ref="N7698:N7761" si="484">IF(L7698="","",I7698)</f>
        <v/>
      </c>
      <c r="O7698" s="60" t="str">
        <f t="shared" si="482"/>
        <v/>
      </c>
      <c r="P7698" s="103">
        <f t="shared" ref="P7698:P7761" si="485">IF(A7698=A7697,ABS(C7698-C7697)*1000,"")</f>
        <v>14.299999999991542</v>
      </c>
      <c r="Q7698" s="58"/>
      <c r="R7698" s="58"/>
      <c r="S7698" s="102"/>
    </row>
    <row r="7699" spans="1:19" ht="12.5" customHeight="1" x14ac:dyDescent="0.35">
      <c r="A7699" s="2">
        <v>120</v>
      </c>
      <c r="B7699" s="2" t="s">
        <v>69</v>
      </c>
      <c r="C7699" s="67">
        <v>254.5454</v>
      </c>
      <c r="D7699" t="s">
        <v>65</v>
      </c>
      <c r="E7699" s="2" t="s">
        <v>59</v>
      </c>
      <c r="F7699" s="2" t="s">
        <v>70</v>
      </c>
      <c r="G7699" s="2"/>
      <c r="I7699" s="60">
        <f t="shared" si="483"/>
        <v>0</v>
      </c>
      <c r="J7699" s="60">
        <f>IF(OR(I7699="",I7700="",I7701=""),"",(AVERAGEIF(A7699:A$10000,A7699,I7699:I$10000)))</f>
        <v>0</v>
      </c>
      <c r="K7699" s="60"/>
      <c r="L7699" s="55" t="str">
        <f>IF(O7699="","",A7699)</f>
        <v/>
      </c>
      <c r="M7699" s="60" t="str">
        <f>IF(O7699="","",(VLOOKUP(A7699,A7699:E14683,5,FALSE)))</f>
        <v/>
      </c>
      <c r="N7699" s="55" t="str">
        <f t="shared" si="484"/>
        <v/>
      </c>
      <c r="O7699" s="55" t="str">
        <f t="shared" si="482"/>
        <v/>
      </c>
      <c r="P7699" s="104">
        <f t="shared" si="485"/>
        <v>15.000000000014779</v>
      </c>
      <c r="Q7699" s="58"/>
      <c r="R7699" s="58"/>
      <c r="S7699" s="102"/>
    </row>
    <row r="7700" spans="1:19" ht="12.5" customHeight="1" x14ac:dyDescent="0.35">
      <c r="A7700" s="60">
        <v>120</v>
      </c>
      <c r="B7700" s="60" t="s">
        <v>69</v>
      </c>
      <c r="C7700" s="68">
        <v>254.55969999999999</v>
      </c>
      <c r="D7700" s="58" t="s">
        <v>65</v>
      </c>
      <c r="E7700" s="60" t="s">
        <v>59</v>
      </c>
      <c r="F7700" s="60" t="s">
        <v>70</v>
      </c>
      <c r="G7700" s="60"/>
      <c r="H7700" s="60"/>
      <c r="I7700" s="60">
        <f t="shared" si="483"/>
        <v>0</v>
      </c>
      <c r="J7700" s="60">
        <f>IF(OR(I7700="",I7701="",I7702=""),"",(AVERAGEIF(A7700:A$10000,A7700,I7700:I$10000)))</f>
        <v>0</v>
      </c>
      <c r="K7700" s="60"/>
      <c r="L7700" s="60" t="str">
        <f>IF(O7700="","",A7700)</f>
        <v/>
      </c>
      <c r="M7700" s="60" t="str">
        <f>IF(O7700="","",(VLOOKUP(A7700,A7700:E14684,5,FALSE)))</f>
        <v/>
      </c>
      <c r="N7700" s="60" t="str">
        <f t="shared" si="484"/>
        <v/>
      </c>
      <c r="O7700" s="60" t="str">
        <f t="shared" si="482"/>
        <v/>
      </c>
      <c r="P7700" s="103">
        <f t="shared" si="485"/>
        <v>14.299999999991542</v>
      </c>
      <c r="Q7700" s="58"/>
      <c r="R7700" s="58"/>
      <c r="S7700" s="102"/>
    </row>
    <row r="7701" spans="1:19" ht="12.5" customHeight="1" x14ac:dyDescent="0.35">
      <c r="A7701" s="2">
        <v>120</v>
      </c>
      <c r="B7701" s="2" t="s">
        <v>69</v>
      </c>
      <c r="C7701" s="67">
        <v>254.58189999999999</v>
      </c>
      <c r="D7701" t="s">
        <v>65</v>
      </c>
      <c r="E7701" s="2" t="s">
        <v>59</v>
      </c>
      <c r="F7701" s="2" t="s">
        <v>70</v>
      </c>
      <c r="G7701" s="2"/>
      <c r="I7701" s="60">
        <f t="shared" si="483"/>
        <v>0</v>
      </c>
      <c r="J7701" s="60">
        <f>IF(OR(I7701="",I7702="",I7703=""),"",(AVERAGEIF(A7701:A$10000,A7701,I7701:I$10000)))</f>
        <v>0</v>
      </c>
      <c r="K7701" s="60"/>
      <c r="L7701" s="55" t="str">
        <f>IF(O7701="","",A7701)</f>
        <v/>
      </c>
      <c r="M7701" s="60" t="str">
        <f>IF(O7701="","",(VLOOKUP(A7701,A7701:E14685,5,FALSE)))</f>
        <v/>
      </c>
      <c r="N7701" s="55" t="str">
        <f t="shared" si="484"/>
        <v/>
      </c>
      <c r="O7701" s="55" t="str">
        <f t="shared" si="482"/>
        <v/>
      </c>
      <c r="P7701" s="104">
        <f t="shared" si="485"/>
        <v>22.199999999997999</v>
      </c>
      <c r="Q7701" s="58"/>
      <c r="R7701" s="58"/>
      <c r="S7701" s="102"/>
    </row>
    <row r="7702" spans="1:19" ht="12.5" customHeight="1" x14ac:dyDescent="0.35">
      <c r="A7702" s="60">
        <v>120</v>
      </c>
      <c r="B7702" s="60" t="s">
        <v>69</v>
      </c>
      <c r="C7702" s="68">
        <v>254.6003</v>
      </c>
      <c r="D7702" s="58" t="s">
        <v>65</v>
      </c>
      <c r="E7702" s="60" t="s">
        <v>59</v>
      </c>
      <c r="F7702" s="60" t="s">
        <v>70</v>
      </c>
      <c r="G7702" s="60"/>
      <c r="H7702" s="60"/>
      <c r="I7702" s="60">
        <f t="shared" si="483"/>
        <v>0</v>
      </c>
      <c r="J7702" s="60">
        <f>IF(OR(I7702="",I7703="",I7704=""),"",(AVERAGEIF(A7702:A$10000,A7702,I7702:I$10000)))</f>
        <v>0</v>
      </c>
      <c r="K7702" s="60"/>
      <c r="L7702" s="60" t="str">
        <f>IF(O7702="","",A7702)</f>
        <v/>
      </c>
      <c r="M7702" s="60" t="str">
        <f>IF(O7702="","",(VLOOKUP(A7702,A7702:E14686,5,FALSE)))</f>
        <v/>
      </c>
      <c r="N7702" s="60" t="str">
        <f t="shared" si="484"/>
        <v/>
      </c>
      <c r="O7702" s="60" t="str">
        <f t="shared" si="482"/>
        <v/>
      </c>
      <c r="P7702" s="103">
        <f t="shared" si="485"/>
        <v>18.400000000013961</v>
      </c>
      <c r="Q7702" s="58"/>
      <c r="R7702" s="58"/>
      <c r="S7702" s="102"/>
    </row>
    <row r="7703" spans="1:19" ht="12.5" customHeight="1" x14ac:dyDescent="0.35">
      <c r="A7703" s="2">
        <v>120</v>
      </c>
      <c r="B7703" s="2" t="s">
        <v>69</v>
      </c>
      <c r="C7703" s="67">
        <v>254.6147</v>
      </c>
      <c r="D7703" t="s">
        <v>65</v>
      </c>
      <c r="E7703" s="2" t="s">
        <v>59</v>
      </c>
      <c r="F7703" s="2" t="s">
        <v>70</v>
      </c>
      <c r="G7703" s="2"/>
      <c r="I7703" s="60">
        <f t="shared" si="483"/>
        <v>0</v>
      </c>
      <c r="J7703" s="60">
        <f>IF(OR(I7703="",I7704="",I7705=""),"",(AVERAGEIF(A7703:A$10000,A7703,I7703:I$10000)))</f>
        <v>0</v>
      </c>
      <c r="K7703" s="60"/>
      <c r="L7703" s="55" t="str">
        <f>IF(O7703="","",A7703)</f>
        <v/>
      </c>
      <c r="M7703" s="60" t="str">
        <f>IF(O7703="","",(VLOOKUP(A7703,A7703:E14687,5,FALSE)))</f>
        <v/>
      </c>
      <c r="N7703" s="55" t="str">
        <f t="shared" si="484"/>
        <v/>
      </c>
      <c r="O7703" s="55" t="str">
        <f t="shared" si="482"/>
        <v/>
      </c>
      <c r="P7703" s="104">
        <f t="shared" si="485"/>
        <v>14.399999999994861</v>
      </c>
      <c r="Q7703" s="58"/>
      <c r="R7703" s="58"/>
      <c r="S7703" s="102"/>
    </row>
    <row r="7704" spans="1:19" ht="12.5" customHeight="1" x14ac:dyDescent="0.35">
      <c r="A7704" s="60">
        <v>120</v>
      </c>
      <c r="B7704" s="60" t="s">
        <v>69</v>
      </c>
      <c r="C7704" s="68">
        <v>254.62960000000001</v>
      </c>
      <c r="D7704" s="58" t="s">
        <v>65</v>
      </c>
      <c r="E7704" s="60" t="s">
        <v>59</v>
      </c>
      <c r="F7704" s="60" t="s">
        <v>70</v>
      </c>
      <c r="G7704" s="60"/>
      <c r="H7704" s="60"/>
      <c r="I7704" s="60">
        <f t="shared" si="483"/>
        <v>0</v>
      </c>
      <c r="J7704" s="60">
        <f>IF(OR(I7704="",I7705="",I7706=""),"",(AVERAGEIF(A7704:A$10000,A7704,I7704:I$10000)))</f>
        <v>0</v>
      </c>
      <c r="K7704" s="60"/>
      <c r="L7704" s="60" t="str">
        <f>IF(O7704="","",A7704)</f>
        <v/>
      </c>
      <c r="M7704" s="60" t="str">
        <f>IF(O7704="","",(VLOOKUP(A7704,A7704:E14688,5,FALSE)))</f>
        <v/>
      </c>
      <c r="N7704" s="60" t="str">
        <f t="shared" si="484"/>
        <v/>
      </c>
      <c r="O7704" s="60" t="str">
        <f t="shared" si="482"/>
        <v/>
      </c>
      <c r="P7704" s="103">
        <f t="shared" si="485"/>
        <v>14.90000000001146</v>
      </c>
      <c r="Q7704" s="58"/>
      <c r="R7704" s="58"/>
      <c r="S7704" s="102"/>
    </row>
    <row r="7705" spans="1:19" ht="12.5" customHeight="1" x14ac:dyDescent="0.35">
      <c r="A7705" s="2">
        <v>120</v>
      </c>
      <c r="B7705" s="2" t="s">
        <v>69</v>
      </c>
      <c r="C7705" s="67">
        <v>254.64429999999999</v>
      </c>
      <c r="D7705" t="s">
        <v>65</v>
      </c>
      <c r="E7705" s="2" t="s">
        <v>59</v>
      </c>
      <c r="F7705" s="2" t="s">
        <v>70</v>
      </c>
      <c r="G7705" s="2"/>
      <c r="I7705" s="60">
        <f t="shared" si="483"/>
        <v>0</v>
      </c>
      <c r="J7705" s="60">
        <f>IF(OR(I7705="",I7706="",I7707=""),"",(AVERAGEIF(A7705:A$10000,A7705,I7705:I$10000)))</f>
        <v>0</v>
      </c>
      <c r="K7705" s="60"/>
      <c r="L7705" s="55" t="str">
        <f>IF(O7705="","",A7705)</f>
        <v/>
      </c>
      <c r="M7705" s="60" t="str">
        <f>IF(O7705="","",(VLOOKUP(A7705,A7705:E14689,5,FALSE)))</f>
        <v/>
      </c>
      <c r="N7705" s="55" t="str">
        <f t="shared" si="484"/>
        <v/>
      </c>
      <c r="O7705" s="55" t="str">
        <f t="shared" si="482"/>
        <v/>
      </c>
      <c r="P7705" s="104">
        <f t="shared" si="485"/>
        <v>14.699999999976399</v>
      </c>
      <c r="Q7705" s="58"/>
      <c r="R7705" s="58"/>
      <c r="S7705" s="102"/>
    </row>
    <row r="7706" spans="1:19" ht="12.5" customHeight="1" x14ac:dyDescent="0.35">
      <c r="A7706" s="60">
        <v>120</v>
      </c>
      <c r="B7706" s="60" t="s">
        <v>69</v>
      </c>
      <c r="C7706" s="68">
        <v>254.6584</v>
      </c>
      <c r="D7706" s="58" t="s">
        <v>65</v>
      </c>
      <c r="E7706" s="60" t="s">
        <v>59</v>
      </c>
      <c r="F7706" s="60" t="s">
        <v>70</v>
      </c>
      <c r="G7706" s="60"/>
      <c r="H7706" s="60"/>
      <c r="I7706" s="60">
        <f t="shared" si="483"/>
        <v>0</v>
      </c>
      <c r="J7706" s="60">
        <f>IF(OR(I7706="",I7707="",I7708=""),"",(AVERAGEIF(A7706:A$10000,A7706,I7706:I$10000)))</f>
        <v>0</v>
      </c>
      <c r="K7706" s="60"/>
      <c r="L7706" s="60" t="str">
        <f>IF(O7706="","",A7706)</f>
        <v/>
      </c>
      <c r="M7706" s="60" t="str">
        <f>IF(O7706="","",(VLOOKUP(A7706,A7706:E14690,5,FALSE)))</f>
        <v/>
      </c>
      <c r="N7706" s="60" t="str">
        <f t="shared" si="484"/>
        <v/>
      </c>
      <c r="O7706" s="60" t="str">
        <f t="shared" si="482"/>
        <v/>
      </c>
      <c r="P7706" s="103">
        <f t="shared" si="485"/>
        <v>14.100000000013324</v>
      </c>
      <c r="Q7706" s="58"/>
      <c r="R7706" s="58"/>
      <c r="S7706" s="102"/>
    </row>
    <row r="7707" spans="1:19" ht="12.5" customHeight="1" x14ac:dyDescent="0.35">
      <c r="A7707" s="2">
        <v>120</v>
      </c>
      <c r="B7707" s="2" t="s">
        <v>69</v>
      </c>
      <c r="C7707" s="67">
        <v>254.67310000000001</v>
      </c>
      <c r="D7707" t="s">
        <v>65</v>
      </c>
      <c r="E7707" s="2" t="s">
        <v>59</v>
      </c>
      <c r="F7707" s="2" t="s">
        <v>70</v>
      </c>
      <c r="G7707" s="2"/>
      <c r="I7707" s="60">
        <f t="shared" si="483"/>
        <v>0</v>
      </c>
      <c r="J7707" s="60">
        <f>IF(OR(I7707="",I7708="",I7709=""),"",(AVERAGEIF(A7707:A$10000,A7707,I7707:I$10000)))</f>
        <v>0</v>
      </c>
      <c r="K7707" s="60"/>
      <c r="L7707" s="55" t="str">
        <f>IF(O7707="","",A7707)</f>
        <v/>
      </c>
      <c r="M7707" s="60" t="str">
        <f>IF(O7707="","",(VLOOKUP(A7707,A7707:E14691,5,FALSE)))</f>
        <v/>
      </c>
      <c r="N7707" s="55" t="str">
        <f t="shared" si="484"/>
        <v/>
      </c>
      <c r="O7707" s="55" t="str">
        <f t="shared" si="482"/>
        <v/>
      </c>
      <c r="P7707" s="104">
        <f t="shared" si="485"/>
        <v>14.70000000000482</v>
      </c>
      <c r="Q7707" s="58"/>
      <c r="R7707" s="58"/>
      <c r="S7707" s="102"/>
    </row>
    <row r="7708" spans="1:19" ht="12.5" customHeight="1" x14ac:dyDescent="0.35">
      <c r="A7708" s="60">
        <v>120</v>
      </c>
      <c r="B7708" s="60" t="s">
        <v>69</v>
      </c>
      <c r="C7708" s="68">
        <v>254.68770000000001</v>
      </c>
      <c r="D7708" s="58" t="s">
        <v>65</v>
      </c>
      <c r="E7708" s="60" t="s">
        <v>59</v>
      </c>
      <c r="F7708" s="60" t="s">
        <v>70</v>
      </c>
      <c r="G7708" s="60"/>
      <c r="H7708" s="60"/>
      <c r="I7708" s="60">
        <f t="shared" si="483"/>
        <v>0</v>
      </c>
      <c r="J7708" s="60">
        <f>IF(OR(I7708="",I7709="",I7710=""),"",(AVERAGEIF(A7708:A$10000,A7708,I7708:I$10000)))</f>
        <v>0</v>
      </c>
      <c r="K7708" s="60"/>
      <c r="L7708" s="60" t="str">
        <f>IF(O7708="","",A7708)</f>
        <v/>
      </c>
      <c r="M7708" s="60" t="str">
        <f>IF(O7708="","",(VLOOKUP(A7708,A7708:E14692,5,FALSE)))</f>
        <v/>
      </c>
      <c r="N7708" s="60" t="str">
        <f t="shared" si="484"/>
        <v/>
      </c>
      <c r="O7708" s="60" t="str">
        <f t="shared" si="482"/>
        <v/>
      </c>
      <c r="P7708" s="103">
        <f t="shared" si="485"/>
        <v>14.600000000001501</v>
      </c>
      <c r="Q7708" s="58"/>
      <c r="R7708" s="58"/>
      <c r="S7708" s="102"/>
    </row>
    <row r="7709" spans="1:19" ht="12.5" customHeight="1" x14ac:dyDescent="0.35">
      <c r="A7709" s="2">
        <v>120</v>
      </c>
      <c r="B7709" s="2" t="s">
        <v>69</v>
      </c>
      <c r="C7709" s="67">
        <v>254.70249999999999</v>
      </c>
      <c r="D7709" t="s">
        <v>65</v>
      </c>
      <c r="E7709" s="2" t="s">
        <v>59</v>
      </c>
      <c r="F7709" s="2" t="s">
        <v>70</v>
      </c>
      <c r="G7709" s="2"/>
      <c r="I7709" s="60">
        <f t="shared" si="483"/>
        <v>0</v>
      </c>
      <c r="J7709" s="60">
        <f>IF(OR(I7709="",I7710="",I7711=""),"",(AVERAGEIF(A7709:A$10000,A7709,I7709:I$10000)))</f>
        <v>0</v>
      </c>
      <c r="K7709" s="60"/>
      <c r="L7709" s="55" t="str">
        <f>IF(O7709="","",A7709)</f>
        <v/>
      </c>
      <c r="M7709" s="60" t="str">
        <f>IF(O7709="","",(VLOOKUP(A7709,A7709:E14693,5,FALSE)))</f>
        <v/>
      </c>
      <c r="N7709" s="55" t="str">
        <f t="shared" si="484"/>
        <v/>
      </c>
      <c r="O7709" s="55" t="str">
        <f t="shared" si="482"/>
        <v/>
      </c>
      <c r="P7709" s="104">
        <f t="shared" si="485"/>
        <v>14.799999999979718</v>
      </c>
      <c r="Q7709" s="58"/>
      <c r="R7709" s="58"/>
      <c r="S7709" s="102"/>
    </row>
    <row r="7710" spans="1:19" ht="12.5" customHeight="1" x14ac:dyDescent="0.35">
      <c r="A7710" s="60">
        <v>120</v>
      </c>
      <c r="B7710" s="60" t="s">
        <v>69</v>
      </c>
      <c r="C7710" s="68">
        <v>254.71639999999999</v>
      </c>
      <c r="D7710" s="58" t="s">
        <v>65</v>
      </c>
      <c r="E7710" s="60" t="s">
        <v>59</v>
      </c>
      <c r="F7710" s="60" t="s">
        <v>70</v>
      </c>
      <c r="G7710" s="60"/>
      <c r="H7710" s="60"/>
      <c r="I7710" s="60">
        <f t="shared" si="483"/>
        <v>0</v>
      </c>
      <c r="J7710" s="60">
        <f>IF(OR(I7710="",I7711="",I7712=""),"",(AVERAGEIF(A7710:A$10000,A7710,I7710:I$10000)))</f>
        <v>0</v>
      </c>
      <c r="K7710" s="60"/>
      <c r="L7710" s="60" t="str">
        <f>IF(O7710="","",A7710)</f>
        <v/>
      </c>
      <c r="M7710" s="60" t="str">
        <f>IF(O7710="","",(VLOOKUP(A7710,A7710:E14694,5,FALSE)))</f>
        <v/>
      </c>
      <c r="N7710" s="60" t="str">
        <f t="shared" si="484"/>
        <v/>
      </c>
      <c r="O7710" s="60" t="str">
        <f t="shared" si="482"/>
        <v/>
      </c>
      <c r="P7710" s="103">
        <f t="shared" si="485"/>
        <v>13.900000000006685</v>
      </c>
      <c r="Q7710" s="58"/>
      <c r="R7710" s="58"/>
      <c r="S7710" s="102"/>
    </row>
    <row r="7711" spans="1:19" ht="12.5" customHeight="1" x14ac:dyDescent="0.35">
      <c r="A7711" s="2">
        <v>120</v>
      </c>
      <c r="B7711" s="2" t="s">
        <v>69</v>
      </c>
      <c r="C7711" s="67">
        <v>254.7303</v>
      </c>
      <c r="D7711" t="s">
        <v>65</v>
      </c>
      <c r="E7711" s="2" t="s">
        <v>59</v>
      </c>
      <c r="F7711" s="2" t="s">
        <v>70</v>
      </c>
      <c r="G7711" s="2"/>
      <c r="I7711" s="60">
        <f t="shared" si="483"/>
        <v>0</v>
      </c>
      <c r="J7711" s="60">
        <f>IF(OR(I7711="",I7712="",I7713=""),"",(AVERAGEIF(A7711:A$10000,A7711,I7711:I$10000)))</f>
        <v>0</v>
      </c>
      <c r="K7711" s="60"/>
      <c r="L7711" s="55" t="str">
        <f>IF(O7711="","",A7711)</f>
        <v/>
      </c>
      <c r="M7711" s="60" t="str">
        <f>IF(O7711="","",(VLOOKUP(A7711,A7711:E14695,5,FALSE)))</f>
        <v/>
      </c>
      <c r="N7711" s="55" t="str">
        <f t="shared" si="484"/>
        <v/>
      </c>
      <c r="O7711" s="55" t="str">
        <f t="shared" si="482"/>
        <v/>
      </c>
      <c r="P7711" s="104">
        <f t="shared" si="485"/>
        <v>13.900000000006685</v>
      </c>
      <c r="Q7711" s="58"/>
      <c r="R7711" s="58"/>
      <c r="S7711" s="102"/>
    </row>
    <row r="7712" spans="1:19" ht="12.5" customHeight="1" x14ac:dyDescent="0.35">
      <c r="A7712" s="60">
        <v>120</v>
      </c>
      <c r="B7712" s="60" t="s">
        <v>69</v>
      </c>
      <c r="C7712" s="68">
        <v>254.745</v>
      </c>
      <c r="D7712" s="58" t="s">
        <v>65</v>
      </c>
      <c r="E7712" s="60" t="s">
        <v>59</v>
      </c>
      <c r="F7712" s="60" t="s">
        <v>70</v>
      </c>
      <c r="G7712" s="60"/>
      <c r="H7712" s="60"/>
      <c r="I7712" s="60">
        <f t="shared" si="483"/>
        <v>0</v>
      </c>
      <c r="J7712" s="60">
        <f>IF(OR(I7712="",I7713="",I7714=""),"",(AVERAGEIF(A7712:A$10000,A7712,I7712:I$10000)))</f>
        <v>0</v>
      </c>
      <c r="K7712" s="60"/>
      <c r="L7712" s="60" t="str">
        <f>IF(O7712="","",A7712)</f>
        <v/>
      </c>
      <c r="M7712" s="60" t="str">
        <f>IF(O7712="","",(VLOOKUP(A7712,A7712:E14696,5,FALSE)))</f>
        <v/>
      </c>
      <c r="N7712" s="60" t="str">
        <f t="shared" si="484"/>
        <v/>
      </c>
      <c r="O7712" s="60" t="str">
        <f t="shared" si="482"/>
        <v/>
      </c>
      <c r="P7712" s="103">
        <f t="shared" si="485"/>
        <v>14.70000000000482</v>
      </c>
      <c r="Q7712" s="58"/>
      <c r="R7712" s="58"/>
      <c r="S7712" s="102"/>
    </row>
    <row r="7713" spans="1:19" ht="12.5" customHeight="1" x14ac:dyDescent="0.35">
      <c r="A7713" s="2">
        <v>120</v>
      </c>
      <c r="B7713" s="2" t="s">
        <v>69</v>
      </c>
      <c r="C7713" s="67">
        <v>254.7594</v>
      </c>
      <c r="D7713" t="s">
        <v>65</v>
      </c>
      <c r="E7713" s="2" t="s">
        <v>59</v>
      </c>
      <c r="F7713" s="2" t="s">
        <v>70</v>
      </c>
      <c r="G7713" s="2"/>
      <c r="I7713" s="60">
        <f t="shared" si="483"/>
        <v>0</v>
      </c>
      <c r="J7713" s="60">
        <f>IF(OR(I7713="",I7714="",I7715=""),"",(AVERAGEIF(A7713:A$10000,A7713,I7713:I$10000)))</f>
        <v>0</v>
      </c>
      <c r="K7713" s="60"/>
      <c r="L7713" s="55" t="str">
        <f>IF(O7713="","",A7713)</f>
        <v/>
      </c>
      <c r="M7713" s="60" t="str">
        <f>IF(O7713="","",(VLOOKUP(A7713,A7713:E14697,5,FALSE)))</f>
        <v/>
      </c>
      <c r="N7713" s="55" t="str">
        <f t="shared" si="484"/>
        <v/>
      </c>
      <c r="O7713" s="55" t="str">
        <f t="shared" si="482"/>
        <v/>
      </c>
      <c r="P7713" s="104">
        <f t="shared" si="485"/>
        <v>14.399999999994861</v>
      </c>
      <c r="Q7713" s="58"/>
      <c r="R7713" s="58"/>
      <c r="S7713" s="102"/>
    </row>
    <row r="7714" spans="1:19" ht="12.5" customHeight="1" x14ac:dyDescent="0.35">
      <c r="A7714" s="60">
        <v>120</v>
      </c>
      <c r="B7714" s="60" t="s">
        <v>69</v>
      </c>
      <c r="C7714" s="68">
        <v>254.774</v>
      </c>
      <c r="D7714" s="58" t="s">
        <v>65</v>
      </c>
      <c r="E7714" s="60" t="s">
        <v>59</v>
      </c>
      <c r="F7714" s="60" t="s">
        <v>70</v>
      </c>
      <c r="G7714" s="60"/>
      <c r="H7714" s="60"/>
      <c r="I7714" s="60">
        <f t="shared" si="483"/>
        <v>0</v>
      </c>
      <c r="J7714" s="60">
        <f>IF(OR(I7714="",I7715="",I7716=""),"",(AVERAGEIF(A7714:A$10000,A7714,I7714:I$10000)))</f>
        <v>0</v>
      </c>
      <c r="K7714" s="60"/>
      <c r="L7714" s="60" t="str">
        <f>IF(O7714="","",A7714)</f>
        <v/>
      </c>
      <c r="M7714" s="60" t="str">
        <f>IF(O7714="","",(VLOOKUP(A7714,A7714:E14698,5,FALSE)))</f>
        <v/>
      </c>
      <c r="N7714" s="60" t="str">
        <f t="shared" si="484"/>
        <v/>
      </c>
      <c r="O7714" s="60" t="str">
        <f t="shared" si="482"/>
        <v/>
      </c>
      <c r="P7714" s="103">
        <f t="shared" si="485"/>
        <v>14.600000000001501</v>
      </c>
      <c r="Q7714" s="58"/>
      <c r="R7714" s="58"/>
      <c r="S7714" s="102"/>
    </row>
    <row r="7715" spans="1:19" ht="12.5" customHeight="1" x14ac:dyDescent="0.35">
      <c r="A7715" s="2">
        <v>120</v>
      </c>
      <c r="B7715" s="2" t="s">
        <v>69</v>
      </c>
      <c r="C7715" s="67">
        <v>254.79730000000001</v>
      </c>
      <c r="D7715" t="s">
        <v>65</v>
      </c>
      <c r="E7715" s="2" t="s">
        <v>59</v>
      </c>
      <c r="F7715" s="2" t="s">
        <v>70</v>
      </c>
      <c r="G7715" s="2"/>
      <c r="I7715" s="60">
        <f t="shared" si="483"/>
        <v>0</v>
      </c>
      <c r="J7715" s="60">
        <f>IF(OR(I7715="",I7716="",I7717=""),"",(AVERAGEIF(A7715:A$10000,A7715,I7715:I$10000)))</f>
        <v>0</v>
      </c>
      <c r="K7715" s="60"/>
      <c r="L7715" s="55" t="str">
        <f>IF(O7715="","",A7715)</f>
        <v/>
      </c>
      <c r="M7715" s="60" t="str">
        <f>IF(O7715="","",(VLOOKUP(A7715,A7715:E14699,5,FALSE)))</f>
        <v/>
      </c>
      <c r="N7715" s="55" t="str">
        <f t="shared" si="484"/>
        <v/>
      </c>
      <c r="O7715" s="55" t="str">
        <f t="shared" si="482"/>
        <v/>
      </c>
      <c r="P7715" s="104">
        <f t="shared" si="485"/>
        <v>23.300000000006094</v>
      </c>
      <c r="Q7715" s="58"/>
      <c r="R7715" s="58"/>
      <c r="S7715" s="102"/>
    </row>
    <row r="7716" spans="1:19" ht="12.5" customHeight="1" x14ac:dyDescent="0.35">
      <c r="A7716" s="60">
        <v>120</v>
      </c>
      <c r="B7716" s="60" t="s">
        <v>69</v>
      </c>
      <c r="C7716" s="68">
        <v>254.81290000000001</v>
      </c>
      <c r="D7716" s="58" t="s">
        <v>65</v>
      </c>
      <c r="E7716" s="60" t="s">
        <v>59</v>
      </c>
      <c r="F7716" s="60" t="s">
        <v>70</v>
      </c>
      <c r="G7716" s="60"/>
      <c r="H7716" s="60"/>
      <c r="I7716" s="60">
        <f t="shared" si="483"/>
        <v>0</v>
      </c>
      <c r="J7716" s="60">
        <f>IF(OR(I7716="",I7717="",I7718=""),"",(AVERAGEIF(A7716:A$10000,A7716,I7716:I$10000)))</f>
        <v>0</v>
      </c>
      <c r="K7716" s="60"/>
      <c r="L7716" s="60" t="str">
        <f>IF(O7716="","",A7716)</f>
        <v/>
      </c>
      <c r="M7716" s="60" t="str">
        <f>IF(O7716="","",(VLOOKUP(A7716,A7716:E14700,5,FALSE)))</f>
        <v/>
      </c>
      <c r="N7716" s="60" t="str">
        <f t="shared" si="484"/>
        <v/>
      </c>
      <c r="O7716" s="60" t="str">
        <f t="shared" si="482"/>
        <v/>
      </c>
      <c r="P7716" s="103">
        <f t="shared" si="485"/>
        <v>15.600000000006276</v>
      </c>
      <c r="Q7716" s="58"/>
      <c r="R7716" s="58"/>
      <c r="S7716" s="102"/>
    </row>
    <row r="7717" spans="1:19" ht="12.5" customHeight="1" x14ac:dyDescent="0.35">
      <c r="A7717" s="2">
        <v>120</v>
      </c>
      <c r="B7717" s="2" t="s">
        <v>69</v>
      </c>
      <c r="C7717" s="67">
        <v>254.8279</v>
      </c>
      <c r="D7717" t="s">
        <v>65</v>
      </c>
      <c r="E7717" s="2" t="s">
        <v>59</v>
      </c>
      <c r="F7717" s="2" t="s">
        <v>70</v>
      </c>
      <c r="G7717" s="2"/>
      <c r="I7717" s="60">
        <f t="shared" si="483"/>
        <v>0</v>
      </c>
      <c r="J7717" s="60">
        <f>IF(OR(I7717="",I7718="",I7719=""),"",(AVERAGEIF(A7717:A$10000,A7717,I7717:I$10000)))</f>
        <v>0</v>
      </c>
      <c r="K7717" s="60"/>
      <c r="L7717" s="55" t="str">
        <f>IF(O7717="","",A7717)</f>
        <v/>
      </c>
      <c r="M7717" s="60" t="str">
        <f>IF(O7717="","",(VLOOKUP(A7717,A7717:E14701,5,FALSE)))</f>
        <v/>
      </c>
      <c r="N7717" s="55" t="str">
        <f t="shared" si="484"/>
        <v/>
      </c>
      <c r="O7717" s="55" t="str">
        <f t="shared" si="482"/>
        <v/>
      </c>
      <c r="P7717" s="104">
        <f t="shared" si="485"/>
        <v>14.999999999986358</v>
      </c>
      <c r="Q7717" s="58"/>
      <c r="R7717" s="58"/>
      <c r="S7717" s="102"/>
    </row>
    <row r="7718" spans="1:19" ht="12.5" customHeight="1" x14ac:dyDescent="0.35">
      <c r="A7718" s="60">
        <v>120</v>
      </c>
      <c r="B7718" s="60" t="s">
        <v>69</v>
      </c>
      <c r="C7718" s="68">
        <v>254.84229999999999</v>
      </c>
      <c r="D7718" s="58" t="s">
        <v>65</v>
      </c>
      <c r="E7718" s="60" t="s">
        <v>59</v>
      </c>
      <c r="F7718" s="60" t="s">
        <v>70</v>
      </c>
      <c r="G7718" s="60"/>
      <c r="H7718" s="60"/>
      <c r="I7718" s="60">
        <f t="shared" si="483"/>
        <v>0</v>
      </c>
      <c r="J7718" s="60">
        <f>IF(OR(I7718="",I7719="",I7720=""),"",(AVERAGEIF(A7718:A$10000,A7718,I7718:I$10000)))</f>
        <v>0</v>
      </c>
      <c r="K7718" s="60"/>
      <c r="L7718" s="60" t="str">
        <f>IF(O7718="","",A7718)</f>
        <v/>
      </c>
      <c r="M7718" s="60" t="str">
        <f>IF(O7718="","",(VLOOKUP(A7718,A7718:E14702,5,FALSE)))</f>
        <v/>
      </c>
      <c r="N7718" s="60" t="str">
        <f t="shared" si="484"/>
        <v/>
      </c>
      <c r="O7718" s="60" t="str">
        <f t="shared" si="482"/>
        <v/>
      </c>
      <c r="P7718" s="103">
        <f t="shared" si="485"/>
        <v>14.399999999994861</v>
      </c>
      <c r="Q7718" s="58"/>
      <c r="R7718" s="58"/>
      <c r="S7718" s="102"/>
    </row>
    <row r="7719" spans="1:19" ht="12.5" customHeight="1" x14ac:dyDescent="0.35">
      <c r="A7719" s="2">
        <v>120</v>
      </c>
      <c r="B7719" s="2" t="s">
        <v>69</v>
      </c>
      <c r="C7719" s="67">
        <v>254.85769999999999</v>
      </c>
      <c r="D7719" t="s">
        <v>65</v>
      </c>
      <c r="E7719" s="2" t="s">
        <v>59</v>
      </c>
      <c r="F7719" s="2" t="s">
        <v>70</v>
      </c>
      <c r="G7719" s="2"/>
      <c r="I7719" s="60">
        <f t="shared" si="483"/>
        <v>0</v>
      </c>
      <c r="J7719" s="60">
        <f>IF(OR(I7719="",I7720="",I7721=""),"",(AVERAGEIF(A7719:A$10000,A7719,I7719:I$10000)))</f>
        <v>0</v>
      </c>
      <c r="K7719" s="60"/>
      <c r="L7719" s="55" t="str">
        <f>IF(O7719="","",A7719)</f>
        <v/>
      </c>
      <c r="M7719" s="60" t="str">
        <f>IF(O7719="","",(VLOOKUP(A7719,A7719:E14703,5,FALSE)))</f>
        <v/>
      </c>
      <c r="N7719" s="55" t="str">
        <f t="shared" si="484"/>
        <v/>
      </c>
      <c r="O7719" s="55" t="str">
        <f t="shared" si="482"/>
        <v/>
      </c>
      <c r="P7719" s="104">
        <f t="shared" si="485"/>
        <v>15.399999999999636</v>
      </c>
      <c r="Q7719" s="58"/>
      <c r="R7719" s="58"/>
      <c r="S7719" s="102"/>
    </row>
    <row r="7720" spans="1:19" ht="12.5" customHeight="1" x14ac:dyDescent="0.35">
      <c r="A7720" s="60">
        <v>120</v>
      </c>
      <c r="B7720" s="60" t="s">
        <v>69</v>
      </c>
      <c r="C7720" s="68">
        <v>254.8715</v>
      </c>
      <c r="D7720" s="58" t="s">
        <v>65</v>
      </c>
      <c r="E7720" s="60" t="s">
        <v>59</v>
      </c>
      <c r="F7720" s="60" t="s">
        <v>70</v>
      </c>
      <c r="G7720" s="60"/>
      <c r="H7720" s="60"/>
      <c r="I7720" s="60">
        <f t="shared" si="483"/>
        <v>0</v>
      </c>
      <c r="J7720" s="60">
        <f>IF(OR(I7720="",I7721="",I7722=""),"",(AVERAGEIF(A7720:A$10000,A7720,I7720:I$10000)))</f>
        <v>0</v>
      </c>
      <c r="K7720" s="60"/>
      <c r="L7720" s="60" t="str">
        <f>IF(O7720="","",A7720)</f>
        <v/>
      </c>
      <c r="M7720" s="60" t="str">
        <f>IF(O7720="","",(VLOOKUP(A7720,A7720:E14704,5,FALSE)))</f>
        <v/>
      </c>
      <c r="N7720" s="60" t="str">
        <f t="shared" si="484"/>
        <v/>
      </c>
      <c r="O7720" s="60" t="str">
        <f t="shared" si="482"/>
        <v/>
      </c>
      <c r="P7720" s="103">
        <f t="shared" si="485"/>
        <v>13.800000000003365</v>
      </c>
      <c r="Q7720" s="58"/>
      <c r="R7720" s="58"/>
      <c r="S7720" s="102"/>
    </row>
    <row r="7721" spans="1:19" ht="12.5" customHeight="1" x14ac:dyDescent="0.35">
      <c r="A7721" s="2">
        <v>120</v>
      </c>
      <c r="B7721" s="2" t="s">
        <v>69</v>
      </c>
      <c r="C7721" s="67">
        <v>254.88740000000001</v>
      </c>
      <c r="D7721" t="s">
        <v>65</v>
      </c>
      <c r="E7721" s="2" t="s">
        <v>59</v>
      </c>
      <c r="F7721" s="2" t="s">
        <v>70</v>
      </c>
      <c r="G7721" s="2"/>
      <c r="I7721" s="60">
        <f t="shared" si="483"/>
        <v>0</v>
      </c>
      <c r="J7721" s="60">
        <f>IF(OR(I7721="",I7722="",I7723=""),"",(AVERAGEIF(A7721:A$10000,A7721,I7721:I$10000)))</f>
        <v>0</v>
      </c>
      <c r="K7721" s="60"/>
      <c r="L7721" s="55" t="str">
        <f>IF(O7721="","",A7721)</f>
        <v/>
      </c>
      <c r="M7721" s="60" t="str">
        <f>IF(O7721="","",(VLOOKUP(A7721,A7721:E14705,5,FALSE)))</f>
        <v/>
      </c>
      <c r="N7721" s="55" t="str">
        <f t="shared" si="484"/>
        <v/>
      </c>
      <c r="O7721" s="55" t="str">
        <f t="shared" si="482"/>
        <v/>
      </c>
      <c r="P7721" s="104">
        <f t="shared" si="485"/>
        <v>15.900000000016234</v>
      </c>
      <c r="Q7721" s="58"/>
      <c r="R7721" s="58"/>
      <c r="S7721" s="102"/>
    </row>
    <row r="7722" spans="1:19" ht="12.5" customHeight="1" x14ac:dyDescent="0.35">
      <c r="A7722" s="60">
        <v>120</v>
      </c>
      <c r="B7722" s="60" t="s">
        <v>69</v>
      </c>
      <c r="C7722" s="68">
        <v>254.9068</v>
      </c>
      <c r="D7722" s="58" t="s">
        <v>65</v>
      </c>
      <c r="E7722" s="60" t="s">
        <v>59</v>
      </c>
      <c r="F7722" s="60" t="s">
        <v>70</v>
      </c>
      <c r="G7722" s="60"/>
      <c r="H7722" s="60"/>
      <c r="I7722" s="60">
        <f t="shared" si="483"/>
        <v>0</v>
      </c>
      <c r="J7722" s="60">
        <f>IF(OR(I7722="",I7723="",I7724=""),"",(AVERAGEIF(A7722:A$10000,A7722,I7722:I$10000)))</f>
        <v>0</v>
      </c>
      <c r="K7722" s="60"/>
      <c r="L7722" s="60" t="str">
        <f>IF(O7722="","",A7722)</f>
        <v/>
      </c>
      <c r="M7722" s="60" t="str">
        <f>IF(O7722="","",(VLOOKUP(A7722,A7722:E14706,5,FALSE)))</f>
        <v/>
      </c>
      <c r="N7722" s="60" t="str">
        <f t="shared" si="484"/>
        <v/>
      </c>
      <c r="O7722" s="60" t="str">
        <f t="shared" si="482"/>
        <v/>
      </c>
      <c r="P7722" s="103">
        <f t="shared" si="485"/>
        <v>19.399999999990314</v>
      </c>
      <c r="Q7722" s="58"/>
      <c r="R7722" s="58"/>
      <c r="S7722" s="102"/>
    </row>
    <row r="7723" spans="1:19" ht="12.5" customHeight="1" x14ac:dyDescent="0.35">
      <c r="A7723" s="2">
        <v>120</v>
      </c>
      <c r="B7723" s="2" t="s">
        <v>69</v>
      </c>
      <c r="C7723" s="67">
        <v>254.92420000000001</v>
      </c>
      <c r="D7723" t="s">
        <v>65</v>
      </c>
      <c r="E7723" s="2" t="s">
        <v>59</v>
      </c>
      <c r="F7723" s="2" t="s">
        <v>70</v>
      </c>
      <c r="G7723" s="2"/>
      <c r="I7723" s="60">
        <f t="shared" si="483"/>
        <v>0</v>
      </c>
      <c r="J7723" s="60">
        <f>IF(OR(I7723="",I7724="",I7725=""),"",(AVERAGEIF(A7723:A$10000,A7723,I7723:I$10000)))</f>
        <v>0</v>
      </c>
      <c r="K7723" s="60"/>
      <c r="L7723" s="55" t="str">
        <f>IF(O7723="","",A7723)</f>
        <v/>
      </c>
      <c r="M7723" s="60" t="str">
        <f>IF(O7723="","",(VLOOKUP(A7723,A7723:E14707,5,FALSE)))</f>
        <v/>
      </c>
      <c r="N7723" s="55" t="str">
        <f t="shared" si="484"/>
        <v/>
      </c>
      <c r="O7723" s="55" t="str">
        <f t="shared" si="482"/>
        <v/>
      </c>
      <c r="P7723" s="104">
        <f t="shared" si="485"/>
        <v>17.400000000009186</v>
      </c>
      <c r="Q7723" s="58"/>
      <c r="R7723" s="58"/>
      <c r="S7723" s="102"/>
    </row>
    <row r="7724" spans="1:19" ht="12.5" customHeight="1" x14ac:dyDescent="0.35">
      <c r="A7724" s="60">
        <v>120</v>
      </c>
      <c r="B7724" s="60" t="s">
        <v>69</v>
      </c>
      <c r="C7724" s="68">
        <v>254.94</v>
      </c>
      <c r="D7724" s="58" t="s">
        <v>65</v>
      </c>
      <c r="E7724" s="60" t="s">
        <v>59</v>
      </c>
      <c r="F7724" s="60" t="s">
        <v>70</v>
      </c>
      <c r="G7724" s="60"/>
      <c r="H7724" s="60"/>
      <c r="I7724" s="60">
        <f t="shared" si="483"/>
        <v>0</v>
      </c>
      <c r="J7724" s="60">
        <f>IF(OR(I7724="",I7725="",I7726=""),"",(AVERAGEIF(A7724:A$10000,A7724,I7724:I$10000)))</f>
        <v>0</v>
      </c>
      <c r="K7724" s="60"/>
      <c r="L7724" s="60" t="str">
        <f>IF(O7724="","",A7724)</f>
        <v/>
      </c>
      <c r="M7724" s="60" t="str">
        <f>IF(O7724="","",(VLOOKUP(A7724,A7724:E14708,5,FALSE)))</f>
        <v/>
      </c>
      <c r="N7724" s="60" t="str">
        <f t="shared" si="484"/>
        <v/>
      </c>
      <c r="O7724" s="60" t="str">
        <f t="shared" si="482"/>
        <v/>
      </c>
      <c r="P7724" s="103">
        <f t="shared" si="485"/>
        <v>15.799999999984493</v>
      </c>
      <c r="Q7724" s="58"/>
      <c r="R7724" s="58"/>
      <c r="S7724" s="102"/>
    </row>
    <row r="7725" spans="1:19" ht="12.5" customHeight="1" x14ac:dyDescent="0.35">
      <c r="A7725" s="2">
        <v>120</v>
      </c>
      <c r="B7725" s="2" t="s">
        <v>69</v>
      </c>
      <c r="C7725" s="67">
        <v>254.95490000000001</v>
      </c>
      <c r="D7725" t="s">
        <v>65</v>
      </c>
      <c r="E7725" s="2" t="s">
        <v>59</v>
      </c>
      <c r="F7725" s="2" t="s">
        <v>70</v>
      </c>
      <c r="G7725" s="2"/>
      <c r="I7725" s="60">
        <f t="shared" si="483"/>
        <v>0</v>
      </c>
      <c r="J7725" s="60">
        <f>IF(OR(I7725="",I7726="",I7727=""),"",(AVERAGEIF(A7725:A$10000,A7725,I7725:I$10000)))</f>
        <v>0</v>
      </c>
      <c r="K7725" s="60"/>
      <c r="L7725" s="55" t="str">
        <f>IF(O7725="","",A7725)</f>
        <v/>
      </c>
      <c r="M7725" s="60" t="str">
        <f>IF(O7725="","",(VLOOKUP(A7725,A7725:E14709,5,FALSE)))</f>
        <v/>
      </c>
      <c r="N7725" s="55" t="str">
        <f t="shared" si="484"/>
        <v/>
      </c>
      <c r="O7725" s="55" t="str">
        <f t="shared" si="482"/>
        <v/>
      </c>
      <c r="P7725" s="104">
        <f t="shared" si="485"/>
        <v>14.90000000001146</v>
      </c>
      <c r="Q7725" s="58"/>
      <c r="R7725" s="58"/>
      <c r="S7725" s="102"/>
    </row>
    <row r="7726" spans="1:19" ht="12.5" customHeight="1" x14ac:dyDescent="0.35">
      <c r="A7726" s="60">
        <v>120</v>
      </c>
      <c r="B7726" s="60" t="s">
        <v>69</v>
      </c>
      <c r="C7726" s="68">
        <v>254.9684</v>
      </c>
      <c r="D7726" s="58" t="s">
        <v>65</v>
      </c>
      <c r="E7726" s="60" t="s">
        <v>59</v>
      </c>
      <c r="F7726" s="60" t="s">
        <v>70</v>
      </c>
      <c r="G7726" s="60"/>
      <c r="H7726" s="60"/>
      <c r="I7726" s="60">
        <f t="shared" si="483"/>
        <v>0</v>
      </c>
      <c r="J7726" s="60">
        <f>IF(OR(I7726="",I7727="",I7728=""),"",(AVERAGEIF(A7726:A$10000,A7726,I7726:I$10000)))</f>
        <v>0</v>
      </c>
      <c r="K7726" s="60"/>
      <c r="L7726" s="60" t="str">
        <f>IF(O7726="","",A7726)</f>
        <v/>
      </c>
      <c r="M7726" s="60" t="str">
        <f>IF(O7726="","",(VLOOKUP(A7726,A7726:E14710,5,FALSE)))</f>
        <v/>
      </c>
      <c r="N7726" s="60" t="str">
        <f t="shared" si="484"/>
        <v/>
      </c>
      <c r="O7726" s="60" t="str">
        <f t="shared" si="482"/>
        <v/>
      </c>
      <c r="P7726" s="103">
        <f t="shared" si="485"/>
        <v>13.499999999993406</v>
      </c>
      <c r="Q7726" s="58"/>
      <c r="R7726" s="58"/>
      <c r="S7726" s="102"/>
    </row>
    <row r="7727" spans="1:19" ht="12.5" customHeight="1" x14ac:dyDescent="0.35">
      <c r="A7727" s="2">
        <v>120</v>
      </c>
      <c r="B7727" s="2" t="s">
        <v>69</v>
      </c>
      <c r="C7727" s="67">
        <v>254.9829</v>
      </c>
      <c r="D7727" t="s">
        <v>65</v>
      </c>
      <c r="E7727" s="2" t="s">
        <v>59</v>
      </c>
      <c r="F7727" s="2" t="s">
        <v>70</v>
      </c>
      <c r="G7727" s="2"/>
      <c r="I7727" s="60">
        <f t="shared" si="483"/>
        <v>0</v>
      </c>
      <c r="J7727" s="60">
        <f>IF(OR(I7727="",I7728="",I7729=""),"",(AVERAGEIF(A7727:A$10000,A7727,I7727:I$10000)))</f>
        <v>0</v>
      </c>
      <c r="K7727" s="60"/>
      <c r="L7727" s="55" t="str">
        <f>IF(O7727="","",A7727)</f>
        <v/>
      </c>
      <c r="M7727" s="60" t="str">
        <f>IF(O7727="","",(VLOOKUP(A7727,A7727:E14711,5,FALSE)))</f>
        <v/>
      </c>
      <c r="N7727" s="55" t="str">
        <f t="shared" si="484"/>
        <v/>
      </c>
      <c r="O7727" s="55" t="str">
        <f t="shared" si="482"/>
        <v/>
      </c>
      <c r="P7727" s="104">
        <f t="shared" si="485"/>
        <v>14.499999999998181</v>
      </c>
      <c r="Q7727" s="58"/>
      <c r="R7727" s="58"/>
      <c r="S7727" s="102"/>
    </row>
    <row r="7728" spans="1:19" ht="12.5" customHeight="1" x14ac:dyDescent="0.35">
      <c r="A7728" s="60">
        <v>120</v>
      </c>
      <c r="B7728" s="60" t="s">
        <v>69</v>
      </c>
      <c r="C7728" s="68">
        <v>255.00720000000001</v>
      </c>
      <c r="D7728" s="58" t="s">
        <v>65</v>
      </c>
      <c r="E7728" s="60" t="s">
        <v>59</v>
      </c>
      <c r="F7728" s="60" t="s">
        <v>70</v>
      </c>
      <c r="G7728" s="60"/>
      <c r="H7728" s="60"/>
      <c r="I7728" s="60">
        <f t="shared" si="483"/>
        <v>0</v>
      </c>
      <c r="J7728" s="60">
        <f>IF(OR(I7728="",I7729="",I7730=""),"",(AVERAGEIF(A7728:A$10000,A7728,I7728:I$10000)))</f>
        <v>0</v>
      </c>
      <c r="K7728" s="60"/>
      <c r="L7728" s="60" t="str">
        <f>IF(O7728="","",A7728)</f>
        <v/>
      </c>
      <c r="M7728" s="60" t="str">
        <f>IF(O7728="","",(VLOOKUP(A7728,A7728:E14712,5,FALSE)))</f>
        <v/>
      </c>
      <c r="N7728" s="60" t="str">
        <f t="shared" si="484"/>
        <v/>
      </c>
      <c r="O7728" s="60" t="str">
        <f t="shared" si="482"/>
        <v/>
      </c>
      <c r="P7728" s="103">
        <f t="shared" si="485"/>
        <v>24.300000000010868</v>
      </c>
      <c r="Q7728" s="58"/>
      <c r="R7728" s="58"/>
      <c r="S7728" s="102"/>
    </row>
    <row r="7729" spans="1:19" ht="12.5" customHeight="1" x14ac:dyDescent="0.35">
      <c r="A7729" s="2">
        <v>120</v>
      </c>
      <c r="B7729" s="2" t="s">
        <v>69</v>
      </c>
      <c r="C7729" s="67">
        <v>255.0232</v>
      </c>
      <c r="D7729" t="s">
        <v>65</v>
      </c>
      <c r="E7729" s="2" t="s">
        <v>59</v>
      </c>
      <c r="F7729" s="2" t="s">
        <v>70</v>
      </c>
      <c r="G7729" s="2"/>
      <c r="I7729" s="60">
        <f t="shared" si="483"/>
        <v>0</v>
      </c>
      <c r="J7729" s="60">
        <f>IF(OR(I7729="",I7730="",I7731=""),"",(AVERAGEIF(A7729:A$10000,A7729,I7729:I$10000)))</f>
        <v>0</v>
      </c>
      <c r="K7729" s="60"/>
      <c r="L7729" s="55" t="str">
        <f>IF(O7729="","",A7729)</f>
        <v/>
      </c>
      <c r="M7729" s="60" t="str">
        <f>IF(O7729="","",(VLOOKUP(A7729,A7729:E14713,5,FALSE)))</f>
        <v/>
      </c>
      <c r="N7729" s="55" t="str">
        <f t="shared" si="484"/>
        <v/>
      </c>
      <c r="O7729" s="55" t="str">
        <f t="shared" si="482"/>
        <v/>
      </c>
      <c r="P7729" s="104">
        <f t="shared" si="485"/>
        <v>15.999999999991132</v>
      </c>
      <c r="Q7729" s="58"/>
      <c r="R7729" s="58"/>
      <c r="S7729" s="102"/>
    </row>
    <row r="7730" spans="1:19" ht="12.5" customHeight="1" x14ac:dyDescent="0.35">
      <c r="A7730" s="60">
        <v>120</v>
      </c>
      <c r="B7730" s="60" t="s">
        <v>69</v>
      </c>
      <c r="C7730" s="68">
        <v>255.03809999999999</v>
      </c>
      <c r="D7730" s="58" t="s">
        <v>65</v>
      </c>
      <c r="E7730" s="60" t="s">
        <v>59</v>
      </c>
      <c r="F7730" s="60" t="s">
        <v>70</v>
      </c>
      <c r="G7730" s="60"/>
      <c r="H7730" s="60"/>
      <c r="I7730" s="60">
        <f t="shared" si="483"/>
        <v>0</v>
      </c>
      <c r="J7730" s="60">
        <f>IF(OR(I7730="",I7731="",I7732=""),"",(AVERAGEIF(A7730:A$10000,A7730,I7730:I$10000)))</f>
        <v>0</v>
      </c>
      <c r="K7730" s="60"/>
      <c r="L7730" s="60" t="str">
        <f>IF(O7730="","",A7730)</f>
        <v/>
      </c>
      <c r="M7730" s="60" t="str">
        <f>IF(O7730="","",(VLOOKUP(A7730,A7730:E14714,5,FALSE)))</f>
        <v/>
      </c>
      <c r="N7730" s="60" t="str">
        <f t="shared" si="484"/>
        <v/>
      </c>
      <c r="O7730" s="60" t="str">
        <f t="shared" si="482"/>
        <v/>
      </c>
      <c r="P7730" s="103">
        <f t="shared" si="485"/>
        <v>14.899999999983038</v>
      </c>
      <c r="Q7730" s="58"/>
      <c r="R7730" s="58"/>
      <c r="S7730" s="102"/>
    </row>
    <row r="7731" spans="1:19" ht="12.5" customHeight="1" x14ac:dyDescent="0.35">
      <c r="A7731" s="2">
        <v>120</v>
      </c>
      <c r="B7731" s="2" t="s">
        <v>69</v>
      </c>
      <c r="C7731" s="67">
        <v>255.05199999999999</v>
      </c>
      <c r="D7731" t="s">
        <v>65</v>
      </c>
      <c r="E7731" s="2" t="s">
        <v>59</v>
      </c>
      <c r="F7731" s="2" t="s">
        <v>70</v>
      </c>
      <c r="G7731" s="2"/>
      <c r="I7731" s="60">
        <f t="shared" si="483"/>
        <v>0</v>
      </c>
      <c r="J7731" s="60">
        <f>IF(OR(I7731="",I7732="",I7733=""),"",(AVERAGEIF(A7731:A$10000,A7731,I7731:I$10000)))</f>
        <v>0</v>
      </c>
      <c r="K7731" s="60"/>
      <c r="L7731" s="55" t="str">
        <f>IF(O7731="","",A7731)</f>
        <v/>
      </c>
      <c r="M7731" s="60" t="str">
        <f>IF(O7731="","",(VLOOKUP(A7731,A7731:E14715,5,FALSE)))</f>
        <v/>
      </c>
      <c r="N7731" s="55" t="str">
        <f t="shared" si="484"/>
        <v/>
      </c>
      <c r="O7731" s="55" t="str">
        <f t="shared" si="482"/>
        <v/>
      </c>
      <c r="P7731" s="104">
        <f t="shared" si="485"/>
        <v>13.900000000006685</v>
      </c>
      <c r="Q7731" s="58"/>
      <c r="R7731" s="58"/>
      <c r="S7731" s="102"/>
    </row>
    <row r="7732" spans="1:19" ht="12.5" customHeight="1" x14ac:dyDescent="0.35">
      <c r="A7732" s="60">
        <v>120</v>
      </c>
      <c r="B7732" s="60" t="s">
        <v>69</v>
      </c>
      <c r="C7732" s="68">
        <v>255.06639999999999</v>
      </c>
      <c r="D7732" s="58" t="s">
        <v>65</v>
      </c>
      <c r="E7732" s="60" t="s">
        <v>59</v>
      </c>
      <c r="F7732" s="60" t="s">
        <v>70</v>
      </c>
      <c r="G7732" s="60"/>
      <c r="H7732" s="60"/>
      <c r="I7732" s="60">
        <f t="shared" si="483"/>
        <v>0</v>
      </c>
      <c r="J7732" s="60">
        <f>IF(OR(I7732="",I7733="",I7734=""),"",(AVERAGEIF(A7732:A$10000,A7732,I7732:I$10000)))</f>
        <v>0</v>
      </c>
      <c r="K7732" s="60"/>
      <c r="L7732" s="60" t="str">
        <f>IF(O7732="","",A7732)</f>
        <v/>
      </c>
      <c r="M7732" s="60" t="str">
        <f>IF(O7732="","",(VLOOKUP(A7732,A7732:E14716,5,FALSE)))</f>
        <v/>
      </c>
      <c r="N7732" s="60" t="str">
        <f t="shared" si="484"/>
        <v/>
      </c>
      <c r="O7732" s="60" t="str">
        <f t="shared" si="482"/>
        <v/>
      </c>
      <c r="P7732" s="103">
        <f t="shared" si="485"/>
        <v>14.399999999994861</v>
      </c>
      <c r="Q7732" s="58"/>
      <c r="R7732" s="58"/>
      <c r="S7732" s="102"/>
    </row>
    <row r="7733" spans="1:19" ht="12.5" customHeight="1" x14ac:dyDescent="0.35">
      <c r="A7733" s="2">
        <v>120</v>
      </c>
      <c r="B7733" s="2" t="s">
        <v>69</v>
      </c>
      <c r="C7733" s="67">
        <v>255.0814</v>
      </c>
      <c r="D7733" t="s">
        <v>65</v>
      </c>
      <c r="E7733" s="2" t="s">
        <v>59</v>
      </c>
      <c r="F7733" s="2" t="s">
        <v>70</v>
      </c>
      <c r="G7733" s="2"/>
      <c r="I7733" s="60">
        <f t="shared" si="483"/>
        <v>0</v>
      </c>
      <c r="J7733" s="60">
        <f>IF(OR(I7733="",I7734="",I7735=""),"",(AVERAGEIF(A7733:A$10000,A7733,I7733:I$10000)))</f>
        <v>0</v>
      </c>
      <c r="K7733" s="60"/>
      <c r="L7733" s="55" t="str">
        <f>IF(O7733="","",A7733)</f>
        <v/>
      </c>
      <c r="M7733" s="60" t="str">
        <f>IF(O7733="","",(VLOOKUP(A7733,A7733:E14717,5,FALSE)))</f>
        <v/>
      </c>
      <c r="N7733" s="55" t="str">
        <f t="shared" si="484"/>
        <v/>
      </c>
      <c r="O7733" s="55" t="str">
        <f t="shared" si="482"/>
        <v/>
      </c>
      <c r="P7733" s="104">
        <f t="shared" si="485"/>
        <v>15.000000000014779</v>
      </c>
      <c r="Q7733" s="58"/>
      <c r="R7733" s="58"/>
      <c r="S7733" s="102"/>
    </row>
    <row r="7734" spans="1:19" ht="12.5" customHeight="1" x14ac:dyDescent="0.35">
      <c r="A7734" s="60">
        <v>120</v>
      </c>
      <c r="B7734" s="60" t="s">
        <v>69</v>
      </c>
      <c r="C7734" s="68">
        <v>255.09819999999999</v>
      </c>
      <c r="D7734" s="58" t="s">
        <v>65</v>
      </c>
      <c r="E7734" s="60" t="s">
        <v>59</v>
      </c>
      <c r="F7734" s="60" t="s">
        <v>70</v>
      </c>
      <c r="G7734" s="60"/>
      <c r="H7734" s="60"/>
      <c r="I7734" s="60">
        <f t="shared" si="483"/>
        <v>0</v>
      </c>
      <c r="J7734" s="60">
        <f>IF(OR(I7734="",I7735="",I7736=""),"",(AVERAGEIF(A7734:A$10000,A7734,I7734:I$10000)))</f>
        <v>0</v>
      </c>
      <c r="K7734" s="60"/>
      <c r="L7734" s="60" t="str">
        <f>IF(O7734="","",A7734)</f>
        <v/>
      </c>
      <c r="M7734" s="60" t="str">
        <f>IF(O7734="","",(VLOOKUP(A7734,A7734:E14718,5,FALSE)))</f>
        <v/>
      </c>
      <c r="N7734" s="60" t="str">
        <f t="shared" si="484"/>
        <v/>
      </c>
      <c r="O7734" s="60" t="str">
        <f t="shared" si="482"/>
        <v/>
      </c>
      <c r="P7734" s="103">
        <f t="shared" si="485"/>
        <v>16.799999999989268</v>
      </c>
      <c r="Q7734" s="58"/>
      <c r="R7734" s="58"/>
      <c r="S7734" s="102"/>
    </row>
    <row r="7735" spans="1:19" ht="12.5" customHeight="1" x14ac:dyDescent="0.35">
      <c r="A7735" s="2">
        <v>120</v>
      </c>
      <c r="B7735" s="2" t="s">
        <v>69</v>
      </c>
      <c r="C7735" s="67">
        <v>255.1122</v>
      </c>
      <c r="D7735" t="s">
        <v>65</v>
      </c>
      <c r="E7735" s="2" t="s">
        <v>59</v>
      </c>
      <c r="F7735" s="2" t="s">
        <v>70</v>
      </c>
      <c r="G7735" s="2"/>
      <c r="I7735" s="60">
        <f t="shared" si="483"/>
        <v>0</v>
      </c>
      <c r="J7735" s="60">
        <f>IF(OR(I7735="",I7736="",I7737=""),"",(AVERAGEIF(A7735:A$10000,A7735,I7735:I$10000)))</f>
        <v>0</v>
      </c>
      <c r="K7735" s="60"/>
      <c r="L7735" s="55" t="str">
        <f>IF(O7735="","",A7735)</f>
        <v/>
      </c>
      <c r="M7735" s="60" t="str">
        <f>IF(O7735="","",(VLOOKUP(A7735,A7735:E14719,5,FALSE)))</f>
        <v/>
      </c>
      <c r="N7735" s="55" t="str">
        <f t="shared" si="484"/>
        <v/>
      </c>
      <c r="O7735" s="55" t="str">
        <f t="shared" si="482"/>
        <v/>
      </c>
      <c r="P7735" s="104">
        <f t="shared" si="485"/>
        <v>14.000000000010004</v>
      </c>
      <c r="Q7735" s="58"/>
      <c r="R7735" s="58"/>
      <c r="S7735" s="102"/>
    </row>
    <row r="7736" spans="1:19" ht="12.5" customHeight="1" x14ac:dyDescent="0.35">
      <c r="A7736" s="60">
        <v>120</v>
      </c>
      <c r="B7736" s="60" t="s">
        <v>69</v>
      </c>
      <c r="C7736" s="68">
        <v>255.12710000000001</v>
      </c>
      <c r="D7736" s="58" t="s">
        <v>65</v>
      </c>
      <c r="E7736" s="60" t="s">
        <v>59</v>
      </c>
      <c r="F7736" s="60" t="s">
        <v>70</v>
      </c>
      <c r="G7736" s="60"/>
      <c r="H7736" s="60"/>
      <c r="I7736" s="60">
        <f t="shared" si="483"/>
        <v>0</v>
      </c>
      <c r="J7736" s="60">
        <f>IF(OR(I7736="",I7737="",I7738=""),"",(AVERAGEIF(A7736:A$10000,A7736,I7736:I$10000)))</f>
        <v>0</v>
      </c>
      <c r="K7736" s="60"/>
      <c r="L7736" s="60" t="str">
        <f>IF(O7736="","",A7736)</f>
        <v/>
      </c>
      <c r="M7736" s="60" t="str">
        <f>IF(O7736="","",(VLOOKUP(A7736,A7736:E14720,5,FALSE)))</f>
        <v/>
      </c>
      <c r="N7736" s="60" t="str">
        <f t="shared" si="484"/>
        <v/>
      </c>
      <c r="O7736" s="60" t="str">
        <f t="shared" si="482"/>
        <v/>
      </c>
      <c r="P7736" s="103">
        <f t="shared" si="485"/>
        <v>14.90000000001146</v>
      </c>
      <c r="Q7736" s="58"/>
      <c r="R7736" s="58"/>
      <c r="S7736" s="102"/>
    </row>
    <row r="7737" spans="1:19" ht="12.5" customHeight="1" x14ac:dyDescent="0.35">
      <c r="A7737" s="2">
        <v>120</v>
      </c>
      <c r="B7737" s="2" t="s">
        <v>69</v>
      </c>
      <c r="C7737" s="67">
        <v>255.1414</v>
      </c>
      <c r="D7737" t="s">
        <v>65</v>
      </c>
      <c r="E7737" s="2" t="s">
        <v>59</v>
      </c>
      <c r="F7737" s="2" t="s">
        <v>70</v>
      </c>
      <c r="G7737" s="2"/>
      <c r="I7737" s="60">
        <f t="shared" si="483"/>
        <v>0</v>
      </c>
      <c r="J7737" s="60">
        <f>IF(OR(I7737="",I7738="",I7739=""),"",(AVERAGEIF(A7737:A$10000,A7737,I7737:I$10000)))</f>
        <v>0</v>
      </c>
      <c r="K7737" s="60"/>
      <c r="L7737" s="55" t="str">
        <f>IF(O7737="","",A7737)</f>
        <v/>
      </c>
      <c r="M7737" s="60" t="str">
        <f>IF(O7737="","",(VLOOKUP(A7737,A7737:E14721,5,FALSE)))</f>
        <v/>
      </c>
      <c r="N7737" s="55" t="str">
        <f t="shared" si="484"/>
        <v/>
      </c>
      <c r="O7737" s="55" t="str">
        <f t="shared" si="482"/>
        <v/>
      </c>
      <c r="P7737" s="104">
        <f t="shared" si="485"/>
        <v>14.299999999991542</v>
      </c>
      <c r="Q7737" s="58"/>
      <c r="R7737" s="58"/>
      <c r="S7737" s="102"/>
    </row>
    <row r="7738" spans="1:19" ht="12.5" customHeight="1" x14ac:dyDescent="0.35">
      <c r="A7738" s="60">
        <v>120</v>
      </c>
      <c r="B7738" s="60" t="s">
        <v>69</v>
      </c>
      <c r="C7738" s="68">
        <v>255.15639999999999</v>
      </c>
      <c r="D7738" s="58" t="s">
        <v>65</v>
      </c>
      <c r="E7738" s="60" t="s">
        <v>59</v>
      </c>
      <c r="F7738" s="60" t="s">
        <v>70</v>
      </c>
      <c r="G7738" s="60"/>
      <c r="H7738" s="60"/>
      <c r="I7738" s="60">
        <f t="shared" si="483"/>
        <v>0</v>
      </c>
      <c r="J7738" s="60">
        <f>IF(OR(I7738="",I7739="",I7740=""),"",(AVERAGEIF(A7738:A$10000,A7738,I7738:I$10000)))</f>
        <v>0</v>
      </c>
      <c r="K7738" s="60"/>
      <c r="L7738" s="60" t="str">
        <f>IF(O7738="","",A7738)</f>
        <v/>
      </c>
      <c r="M7738" s="60" t="str">
        <f>IF(O7738="","",(VLOOKUP(A7738,A7738:E14722,5,FALSE)))</f>
        <v/>
      </c>
      <c r="N7738" s="60" t="str">
        <f t="shared" si="484"/>
        <v/>
      </c>
      <c r="O7738" s="60" t="str">
        <f t="shared" si="482"/>
        <v/>
      </c>
      <c r="P7738" s="103">
        <f t="shared" si="485"/>
        <v>14.999999999986358</v>
      </c>
      <c r="Q7738" s="58"/>
      <c r="R7738" s="58"/>
      <c r="S7738" s="102"/>
    </row>
    <row r="7739" spans="1:19" ht="12.5" customHeight="1" x14ac:dyDescent="0.35">
      <c r="A7739" s="2">
        <v>120</v>
      </c>
      <c r="B7739" s="2" t="s">
        <v>69</v>
      </c>
      <c r="C7739" s="67">
        <v>255.17080000000001</v>
      </c>
      <c r="D7739" t="s">
        <v>65</v>
      </c>
      <c r="E7739" s="2" t="s">
        <v>59</v>
      </c>
      <c r="F7739" s="2" t="s">
        <v>70</v>
      </c>
      <c r="G7739" s="2"/>
      <c r="I7739" s="60">
        <f t="shared" si="483"/>
        <v>0</v>
      </c>
      <c r="J7739" s="60">
        <f>IF(OR(I7739="",I7740="",I7741=""),"",(AVERAGEIF(A7739:A$10000,A7739,I7739:I$10000)))</f>
        <v>0</v>
      </c>
      <c r="K7739" s="60"/>
      <c r="L7739" s="55" t="str">
        <f>IF(O7739="","",A7739)</f>
        <v/>
      </c>
      <c r="M7739" s="60" t="str">
        <f>IF(O7739="","",(VLOOKUP(A7739,A7739:E14723,5,FALSE)))</f>
        <v/>
      </c>
      <c r="N7739" s="55" t="str">
        <f t="shared" si="484"/>
        <v/>
      </c>
      <c r="O7739" s="55" t="str">
        <f t="shared" si="482"/>
        <v/>
      </c>
      <c r="P7739" s="104">
        <f t="shared" si="485"/>
        <v>14.400000000023283</v>
      </c>
      <c r="Q7739" s="58"/>
      <c r="R7739" s="58"/>
      <c r="S7739" s="102"/>
    </row>
    <row r="7740" spans="1:19" ht="12.5" customHeight="1" x14ac:dyDescent="0.35">
      <c r="A7740" s="60">
        <v>120</v>
      </c>
      <c r="B7740" s="60" t="s">
        <v>69</v>
      </c>
      <c r="C7740" s="68">
        <v>255.18610000000001</v>
      </c>
      <c r="D7740" s="58" t="s">
        <v>65</v>
      </c>
      <c r="E7740" s="60" t="s">
        <v>59</v>
      </c>
      <c r="F7740" s="60" t="s">
        <v>70</v>
      </c>
      <c r="G7740" s="60"/>
      <c r="H7740" s="60"/>
      <c r="I7740" s="60">
        <f t="shared" si="483"/>
        <v>0</v>
      </c>
      <c r="J7740" s="60">
        <f>IF(OR(I7740="",I7741="",I7742=""),"",(AVERAGEIF(A7740:A$10000,A7740,I7740:I$10000)))</f>
        <v>0</v>
      </c>
      <c r="K7740" s="60"/>
      <c r="L7740" s="60" t="str">
        <f>IF(O7740="","",A7740)</f>
        <v/>
      </c>
      <c r="M7740" s="60" t="str">
        <f>IF(O7740="","",(VLOOKUP(A7740,A7740:E14724,5,FALSE)))</f>
        <v/>
      </c>
      <c r="N7740" s="60" t="str">
        <f t="shared" si="484"/>
        <v/>
      </c>
      <c r="O7740" s="60" t="str">
        <f t="shared" si="482"/>
        <v/>
      </c>
      <c r="P7740" s="103">
        <f t="shared" si="485"/>
        <v>15.299999999996317</v>
      </c>
      <c r="Q7740" s="58"/>
      <c r="R7740" s="58"/>
      <c r="S7740" s="102"/>
    </row>
    <row r="7741" spans="1:19" ht="12.5" customHeight="1" x14ac:dyDescent="0.35">
      <c r="A7741" s="2">
        <v>120</v>
      </c>
      <c r="B7741" s="2" t="s">
        <v>69</v>
      </c>
      <c r="C7741" s="67">
        <v>255.2139</v>
      </c>
      <c r="D7741" t="s">
        <v>65</v>
      </c>
      <c r="E7741" s="2" t="s">
        <v>59</v>
      </c>
      <c r="F7741" s="2" t="s">
        <v>70</v>
      </c>
      <c r="G7741" s="2"/>
      <c r="I7741" s="60">
        <f t="shared" si="483"/>
        <v>0</v>
      </c>
      <c r="J7741" s="60">
        <f>IF(OR(I7741="",I7742="",I7743=""),"",(AVERAGEIF(A7741:A$10000,A7741,I7741:I$10000)))</f>
        <v>0</v>
      </c>
      <c r="K7741" s="60"/>
      <c r="L7741" s="55" t="str">
        <f>IF(O7741="","",A7741)</f>
        <v/>
      </c>
      <c r="M7741" s="60" t="str">
        <f>IF(O7741="","",(VLOOKUP(A7741,A7741:E14725,5,FALSE)))</f>
        <v/>
      </c>
      <c r="N7741" s="55" t="str">
        <f t="shared" si="484"/>
        <v/>
      </c>
      <c r="O7741" s="55" t="str">
        <f t="shared" si="482"/>
        <v/>
      </c>
      <c r="P7741" s="104">
        <f t="shared" si="485"/>
        <v>27.799999999984948</v>
      </c>
      <c r="Q7741" s="58"/>
      <c r="R7741" s="58"/>
      <c r="S7741" s="102"/>
    </row>
    <row r="7742" spans="1:19" ht="12.5" customHeight="1" x14ac:dyDescent="0.35">
      <c r="A7742" s="60">
        <v>120</v>
      </c>
      <c r="B7742" s="60" t="s">
        <v>69</v>
      </c>
      <c r="C7742" s="68">
        <v>255.23249999999999</v>
      </c>
      <c r="D7742" s="58" t="s">
        <v>65</v>
      </c>
      <c r="E7742" s="60" t="s">
        <v>59</v>
      </c>
      <c r="F7742" s="60" t="s">
        <v>70</v>
      </c>
      <c r="G7742" s="60"/>
      <c r="H7742" s="60"/>
      <c r="I7742" s="60">
        <f t="shared" si="483"/>
        <v>0</v>
      </c>
      <c r="J7742" s="60">
        <f>IF(OR(I7742="",I7743="",I7744=""),"",(AVERAGEIF(A7742:A$10000,A7742,I7742:I$10000)))</f>
        <v>0</v>
      </c>
      <c r="K7742" s="60"/>
      <c r="L7742" s="60" t="str">
        <f>IF(O7742="","",A7742)</f>
        <v/>
      </c>
      <c r="M7742" s="60" t="str">
        <f>IF(O7742="","",(VLOOKUP(A7742,A7742:E14726,5,FALSE)))</f>
        <v/>
      </c>
      <c r="N7742" s="60" t="str">
        <f t="shared" si="484"/>
        <v/>
      </c>
      <c r="O7742" s="60" t="str">
        <f t="shared" si="482"/>
        <v/>
      </c>
      <c r="P7742" s="103">
        <f t="shared" si="485"/>
        <v>18.599999999992178</v>
      </c>
      <c r="Q7742" s="58"/>
      <c r="R7742" s="58"/>
      <c r="S7742" s="102"/>
    </row>
    <row r="7743" spans="1:19" ht="12.5" customHeight="1" x14ac:dyDescent="0.35">
      <c r="A7743" s="2">
        <v>120</v>
      </c>
      <c r="B7743" s="2" t="s">
        <v>69</v>
      </c>
      <c r="C7743" s="67">
        <v>255.2467</v>
      </c>
      <c r="D7743" t="s">
        <v>65</v>
      </c>
      <c r="E7743" s="2" t="s">
        <v>59</v>
      </c>
      <c r="F7743" s="2" t="s">
        <v>70</v>
      </c>
      <c r="G7743" s="2"/>
      <c r="I7743" s="60">
        <f t="shared" si="483"/>
        <v>0</v>
      </c>
      <c r="J7743" s="60">
        <f>IF(OR(I7743="",I7744="",I7745=""),"",(AVERAGEIF(A7743:A$10000,A7743,I7743:I$10000)))</f>
        <v>0</v>
      </c>
      <c r="K7743" s="60"/>
      <c r="L7743" s="55" t="str">
        <f>IF(O7743="","",A7743)</f>
        <v/>
      </c>
      <c r="M7743" s="60" t="str">
        <f>IF(O7743="","",(VLOOKUP(A7743,A7743:E14727,5,FALSE)))</f>
        <v/>
      </c>
      <c r="N7743" s="55" t="str">
        <f t="shared" si="484"/>
        <v/>
      </c>
      <c r="O7743" s="55" t="str">
        <f t="shared" si="482"/>
        <v/>
      </c>
      <c r="P7743" s="104">
        <f t="shared" si="485"/>
        <v>14.200000000016644</v>
      </c>
      <c r="Q7743" s="58"/>
      <c r="R7743" s="58"/>
      <c r="S7743" s="102"/>
    </row>
    <row r="7744" spans="1:19" ht="12.5" customHeight="1" x14ac:dyDescent="0.35">
      <c r="A7744" s="60">
        <v>120</v>
      </c>
      <c r="B7744" s="60" t="s">
        <v>69</v>
      </c>
      <c r="C7744" s="68">
        <v>255.26249999999999</v>
      </c>
      <c r="D7744" s="58" t="s">
        <v>65</v>
      </c>
      <c r="E7744" s="60" t="s">
        <v>59</v>
      </c>
      <c r="F7744" s="60" t="s">
        <v>70</v>
      </c>
      <c r="G7744" s="60"/>
      <c r="H7744" s="60"/>
      <c r="I7744" s="60">
        <f t="shared" si="483"/>
        <v>0</v>
      </c>
      <c r="J7744" s="60">
        <f>IF(OR(I7744="",I7745="",I7746=""),"",(AVERAGEIF(A7744:A$10000,A7744,I7744:I$10000)))</f>
        <v>0</v>
      </c>
      <c r="K7744" s="60"/>
      <c r="L7744" s="60" t="str">
        <f>IF(O7744="","",A7744)</f>
        <v/>
      </c>
      <c r="M7744" s="60" t="str">
        <f>IF(O7744="","",(VLOOKUP(A7744,A7744:E14728,5,FALSE)))</f>
        <v/>
      </c>
      <c r="N7744" s="60" t="str">
        <f t="shared" si="484"/>
        <v/>
      </c>
      <c r="O7744" s="60" t="str">
        <f t="shared" si="482"/>
        <v/>
      </c>
      <c r="P7744" s="103">
        <f t="shared" si="485"/>
        <v>15.799999999984493</v>
      </c>
      <c r="Q7744" s="58"/>
      <c r="R7744" s="58"/>
      <c r="S7744" s="102"/>
    </row>
    <row r="7745" spans="1:19" ht="12.5" customHeight="1" x14ac:dyDescent="0.35">
      <c r="A7745" s="2">
        <v>120</v>
      </c>
      <c r="B7745" s="2" t="s">
        <v>69</v>
      </c>
      <c r="C7745" s="67">
        <v>255.2775</v>
      </c>
      <c r="D7745" t="s">
        <v>65</v>
      </c>
      <c r="E7745" s="2" t="s">
        <v>59</v>
      </c>
      <c r="F7745" s="2" t="s">
        <v>70</v>
      </c>
      <c r="G7745" s="2"/>
      <c r="I7745" s="60">
        <f t="shared" si="483"/>
        <v>0</v>
      </c>
      <c r="J7745" s="60">
        <f>IF(OR(I7745="",I7746="",I7747=""),"",(AVERAGEIF(A7745:A$10000,A7745,I7745:I$10000)))</f>
        <v>0</v>
      </c>
      <c r="K7745" s="60"/>
      <c r="L7745" s="55" t="str">
        <f>IF(O7745="","",A7745)</f>
        <v/>
      </c>
      <c r="M7745" s="60" t="str">
        <f>IF(O7745="","",(VLOOKUP(A7745,A7745:E14729,5,FALSE)))</f>
        <v/>
      </c>
      <c r="N7745" s="55" t="str">
        <f t="shared" si="484"/>
        <v/>
      </c>
      <c r="O7745" s="55" t="str">
        <f t="shared" si="482"/>
        <v/>
      </c>
      <c r="P7745" s="104">
        <f t="shared" si="485"/>
        <v>15.000000000014779</v>
      </c>
      <c r="Q7745" s="58"/>
      <c r="R7745" s="58"/>
      <c r="S7745" s="102"/>
    </row>
    <row r="7746" spans="1:19" ht="12.5" customHeight="1" x14ac:dyDescent="0.35">
      <c r="A7746" s="60">
        <v>120</v>
      </c>
      <c r="B7746" s="60" t="s">
        <v>69</v>
      </c>
      <c r="C7746" s="68">
        <v>255.2912</v>
      </c>
      <c r="D7746" s="58" t="s">
        <v>65</v>
      </c>
      <c r="E7746" s="60" t="s">
        <v>59</v>
      </c>
      <c r="F7746" s="60" t="s">
        <v>70</v>
      </c>
      <c r="G7746" s="60"/>
      <c r="H7746" s="60"/>
      <c r="I7746" s="60">
        <f t="shared" si="483"/>
        <v>0</v>
      </c>
      <c r="J7746" s="60">
        <f>IF(OR(I7746="",I7747="",I7748=""),"",(AVERAGEIF(A7746:A$10000,A7746,I7746:I$10000)))</f>
        <v>0</v>
      </c>
      <c r="K7746" s="60"/>
      <c r="L7746" s="60" t="str">
        <f>IF(O7746="","",A7746)</f>
        <v/>
      </c>
      <c r="M7746" s="60" t="str">
        <f>IF(O7746="","",(VLOOKUP(A7746,A7746:E14730,5,FALSE)))</f>
        <v/>
      </c>
      <c r="N7746" s="60" t="str">
        <f t="shared" si="484"/>
        <v/>
      </c>
      <c r="O7746" s="60" t="str">
        <f t="shared" si="482"/>
        <v/>
      </c>
      <c r="P7746" s="103">
        <f t="shared" si="485"/>
        <v>13.700000000000045</v>
      </c>
      <c r="Q7746" s="58"/>
      <c r="R7746" s="58"/>
      <c r="S7746" s="102"/>
    </row>
    <row r="7747" spans="1:19" ht="12.5" customHeight="1" x14ac:dyDescent="0.35">
      <c r="A7747" s="2">
        <v>120</v>
      </c>
      <c r="B7747" s="2" t="s">
        <v>69</v>
      </c>
      <c r="C7747" s="67">
        <v>255.30619999999999</v>
      </c>
      <c r="D7747" t="s">
        <v>65</v>
      </c>
      <c r="E7747" s="2" t="s">
        <v>59</v>
      </c>
      <c r="F7747" s="2" t="s">
        <v>70</v>
      </c>
      <c r="G7747" s="2"/>
      <c r="I7747" s="60">
        <f t="shared" si="483"/>
        <v>0</v>
      </c>
      <c r="J7747" s="60">
        <f>IF(OR(I7747="",I7748="",I7749=""),"",(AVERAGEIF(A7747:A$10000,A7747,I7747:I$10000)))</f>
        <v>0</v>
      </c>
      <c r="K7747" s="60"/>
      <c r="L7747" s="55" t="str">
        <f>IF(O7747="","",A7747)</f>
        <v/>
      </c>
      <c r="M7747" s="60" t="str">
        <f>IF(O7747="","",(VLOOKUP(A7747,A7747:E14731,5,FALSE)))</f>
        <v/>
      </c>
      <c r="N7747" s="55" t="str">
        <f t="shared" si="484"/>
        <v/>
      </c>
      <c r="O7747" s="55" t="str">
        <f t="shared" si="482"/>
        <v/>
      </c>
      <c r="P7747" s="104">
        <f t="shared" si="485"/>
        <v>14.999999999986358</v>
      </c>
      <c r="Q7747" s="58"/>
      <c r="R7747" s="58"/>
      <c r="S7747" s="102"/>
    </row>
    <row r="7748" spans="1:19" ht="12.5" customHeight="1" x14ac:dyDescent="0.35">
      <c r="A7748" s="60">
        <v>120</v>
      </c>
      <c r="B7748" s="60" t="s">
        <v>69</v>
      </c>
      <c r="C7748" s="68">
        <v>255.32050000000001</v>
      </c>
      <c r="D7748" s="58" t="s">
        <v>65</v>
      </c>
      <c r="E7748" s="60" t="s">
        <v>59</v>
      </c>
      <c r="F7748" s="60" t="s">
        <v>70</v>
      </c>
      <c r="G7748" s="60"/>
      <c r="H7748" s="60"/>
      <c r="I7748" s="60">
        <f t="shared" si="483"/>
        <v>0</v>
      </c>
      <c r="J7748" s="60">
        <f>IF(OR(I7748="",I7749="",I7750=""),"",(AVERAGEIF(A7748:A$10000,A7748,I7748:I$10000)))</f>
        <v>0</v>
      </c>
      <c r="K7748" s="60"/>
      <c r="L7748" s="60" t="str">
        <f>IF(O7748="","",A7748)</f>
        <v/>
      </c>
      <c r="M7748" s="60" t="str">
        <f>IF(O7748="","",(VLOOKUP(A7748,A7748:E14732,5,FALSE)))</f>
        <v/>
      </c>
      <c r="N7748" s="60" t="str">
        <f t="shared" si="484"/>
        <v/>
      </c>
      <c r="O7748" s="60" t="str">
        <f t="shared" si="482"/>
        <v/>
      </c>
      <c r="P7748" s="103">
        <f t="shared" si="485"/>
        <v>14.300000000019963</v>
      </c>
      <c r="Q7748" s="58"/>
      <c r="R7748" s="58"/>
      <c r="S7748" s="102"/>
    </row>
    <row r="7749" spans="1:19" ht="12.5" customHeight="1" x14ac:dyDescent="0.35">
      <c r="A7749" s="2">
        <v>120</v>
      </c>
      <c r="B7749" s="2" t="s">
        <v>69</v>
      </c>
      <c r="C7749" s="67">
        <v>255.33539999999999</v>
      </c>
      <c r="D7749" t="s">
        <v>65</v>
      </c>
      <c r="E7749" s="2" t="s">
        <v>59</v>
      </c>
      <c r="F7749" s="2" t="s">
        <v>70</v>
      </c>
      <c r="G7749" s="2"/>
      <c r="I7749" s="60">
        <f t="shared" si="483"/>
        <v>0</v>
      </c>
      <c r="J7749" s="60">
        <f>IF(OR(I7749="",I7750="",I7751=""),"",(AVERAGEIF(A7749:A$10000,A7749,I7749:I$10000)))</f>
        <v>0</v>
      </c>
      <c r="K7749" s="60"/>
      <c r="L7749" s="55" t="str">
        <f>IF(O7749="","",A7749)</f>
        <v/>
      </c>
      <c r="M7749" s="60" t="str">
        <f>IF(O7749="","",(VLOOKUP(A7749,A7749:E14733,5,FALSE)))</f>
        <v/>
      </c>
      <c r="N7749" s="55" t="str">
        <f t="shared" si="484"/>
        <v/>
      </c>
      <c r="O7749" s="55" t="str">
        <f t="shared" si="482"/>
        <v/>
      </c>
      <c r="P7749" s="104">
        <f t="shared" si="485"/>
        <v>14.899999999983038</v>
      </c>
      <c r="Q7749" s="58"/>
      <c r="R7749" s="58"/>
      <c r="S7749" s="102"/>
    </row>
    <row r="7750" spans="1:19" ht="12.5" customHeight="1" x14ac:dyDescent="0.35">
      <c r="A7750" s="60">
        <v>120</v>
      </c>
      <c r="B7750" s="60" t="s">
        <v>69</v>
      </c>
      <c r="C7750" s="68">
        <v>255.34979999999999</v>
      </c>
      <c r="D7750" s="58" t="s">
        <v>65</v>
      </c>
      <c r="E7750" s="60" t="s">
        <v>59</v>
      </c>
      <c r="F7750" s="60" t="s">
        <v>70</v>
      </c>
      <c r="G7750" s="60"/>
      <c r="H7750" s="60"/>
      <c r="I7750" s="60">
        <f t="shared" si="483"/>
        <v>0</v>
      </c>
      <c r="J7750" s="60">
        <f>IF(OR(I7750="",I7751="",I7752=""),"",(AVERAGEIF(A7750:A$10000,A7750,I7750:I$10000)))</f>
        <v>0</v>
      </c>
      <c r="K7750" s="60"/>
      <c r="L7750" s="60" t="str">
        <f>IF(O7750="","",A7750)</f>
        <v/>
      </c>
      <c r="M7750" s="60" t="str">
        <f>IF(O7750="","",(VLOOKUP(A7750,A7750:E14734,5,FALSE)))</f>
        <v/>
      </c>
      <c r="N7750" s="60" t="str">
        <f t="shared" si="484"/>
        <v/>
      </c>
      <c r="O7750" s="60" t="str">
        <f t="shared" si="482"/>
        <v/>
      </c>
      <c r="P7750" s="103">
        <f t="shared" si="485"/>
        <v>14.399999999994861</v>
      </c>
      <c r="Q7750" s="58"/>
      <c r="R7750" s="58"/>
      <c r="S7750" s="102"/>
    </row>
    <row r="7751" spans="1:19" ht="12.5" customHeight="1" x14ac:dyDescent="0.35">
      <c r="A7751" s="2">
        <v>120</v>
      </c>
      <c r="B7751" s="2" t="s">
        <v>69</v>
      </c>
      <c r="C7751" s="67">
        <v>255.36420000000001</v>
      </c>
      <c r="D7751" t="s">
        <v>65</v>
      </c>
      <c r="E7751" s="2" t="s">
        <v>59</v>
      </c>
      <c r="F7751" s="2" t="s">
        <v>70</v>
      </c>
      <c r="G7751" s="2"/>
      <c r="I7751" s="60">
        <f t="shared" si="483"/>
        <v>0</v>
      </c>
      <c r="J7751" s="60">
        <f>IF(OR(I7751="",I7752="",I7753=""),"",(AVERAGEIF(A7751:A$10000,A7751,I7751:I$10000)))</f>
        <v>0</v>
      </c>
      <c r="K7751" s="60"/>
      <c r="L7751" s="55" t="str">
        <f>IF(O7751="","",A7751)</f>
        <v/>
      </c>
      <c r="M7751" s="60" t="str">
        <f>IF(O7751="","",(VLOOKUP(A7751,A7751:E14735,5,FALSE)))</f>
        <v/>
      </c>
      <c r="N7751" s="55" t="str">
        <f t="shared" si="484"/>
        <v/>
      </c>
      <c r="O7751" s="55" t="str">
        <f t="shared" si="482"/>
        <v/>
      </c>
      <c r="P7751" s="104">
        <f t="shared" si="485"/>
        <v>14.400000000023283</v>
      </c>
      <c r="Q7751" s="58"/>
      <c r="R7751" s="58"/>
      <c r="S7751" s="102"/>
    </row>
    <row r="7752" spans="1:19" ht="12.5" customHeight="1" x14ac:dyDescent="0.35">
      <c r="A7752" s="60">
        <v>120</v>
      </c>
      <c r="B7752" s="60" t="s">
        <v>69</v>
      </c>
      <c r="C7752" s="68">
        <v>255.3785</v>
      </c>
      <c r="D7752" s="58" t="s">
        <v>65</v>
      </c>
      <c r="E7752" s="60" t="s">
        <v>59</v>
      </c>
      <c r="F7752" s="60" t="s">
        <v>70</v>
      </c>
      <c r="G7752" s="60"/>
      <c r="H7752" s="60"/>
      <c r="I7752" s="60">
        <f t="shared" si="483"/>
        <v>0</v>
      </c>
      <c r="J7752" s="60">
        <f>IF(OR(I7752="",I7753="",I7754=""),"",(AVERAGEIF(A7752:A$10000,A7752,I7752:I$10000)))</f>
        <v>0</v>
      </c>
      <c r="K7752" s="60"/>
      <c r="L7752" s="60" t="str">
        <f>IF(O7752="","",A7752)</f>
        <v/>
      </c>
      <c r="M7752" s="60" t="str">
        <f>IF(O7752="","",(VLOOKUP(A7752,A7752:E14736,5,FALSE)))</f>
        <v/>
      </c>
      <c r="N7752" s="60" t="str">
        <f t="shared" si="484"/>
        <v/>
      </c>
      <c r="O7752" s="60" t="str">
        <f t="shared" si="482"/>
        <v/>
      </c>
      <c r="P7752" s="103">
        <f t="shared" si="485"/>
        <v>14.299999999991542</v>
      </c>
      <c r="Q7752" s="58"/>
      <c r="R7752" s="58"/>
      <c r="S7752" s="102"/>
    </row>
    <row r="7753" spans="1:19" ht="12.5" customHeight="1" x14ac:dyDescent="0.35">
      <c r="A7753" s="2">
        <v>120</v>
      </c>
      <c r="B7753" s="2" t="s">
        <v>69</v>
      </c>
      <c r="C7753" s="67">
        <v>255.3931</v>
      </c>
      <c r="D7753" t="s">
        <v>65</v>
      </c>
      <c r="E7753" s="2" t="s">
        <v>59</v>
      </c>
      <c r="F7753" s="2" t="s">
        <v>70</v>
      </c>
      <c r="G7753" s="2"/>
      <c r="I7753" s="60">
        <f t="shared" si="483"/>
        <v>0</v>
      </c>
      <c r="J7753" s="60">
        <f>IF(OR(I7753="",I7754="",I7755=""),"",(AVERAGEIF(A7753:A$10000,A7753,I7753:I$10000)))</f>
        <v>0</v>
      </c>
      <c r="K7753" s="60"/>
      <c r="L7753" s="55" t="str">
        <f>IF(O7753="","",A7753)</f>
        <v/>
      </c>
      <c r="M7753" s="60" t="str">
        <f>IF(O7753="","",(VLOOKUP(A7753,A7753:E14737,5,FALSE)))</f>
        <v/>
      </c>
      <c r="N7753" s="55" t="str">
        <f t="shared" si="484"/>
        <v/>
      </c>
      <c r="O7753" s="55" t="str">
        <f t="shared" si="482"/>
        <v/>
      </c>
      <c r="P7753" s="104">
        <f t="shared" si="485"/>
        <v>14.600000000001501</v>
      </c>
      <c r="Q7753" s="58"/>
      <c r="R7753" s="58"/>
      <c r="S7753" s="102"/>
    </row>
    <row r="7754" spans="1:19" ht="12.5" customHeight="1" x14ac:dyDescent="0.35">
      <c r="A7754" s="60">
        <v>120</v>
      </c>
      <c r="B7754" s="60" t="s">
        <v>69</v>
      </c>
      <c r="C7754" s="68">
        <v>255.41480000000001</v>
      </c>
      <c r="D7754" s="58" t="s">
        <v>65</v>
      </c>
      <c r="E7754" s="60" t="s">
        <v>59</v>
      </c>
      <c r="F7754" s="60" t="s">
        <v>70</v>
      </c>
      <c r="G7754" s="60"/>
      <c r="H7754" s="60"/>
      <c r="I7754" s="60">
        <f t="shared" si="483"/>
        <v>0</v>
      </c>
      <c r="J7754" s="60">
        <f>IF(OR(I7754="",I7755="",I7756=""),"",(AVERAGEIF(A7754:A$10000,A7754,I7754:I$10000)))</f>
        <v>0</v>
      </c>
      <c r="K7754" s="60"/>
      <c r="L7754" s="60" t="str">
        <f>IF(O7754="","",A7754)</f>
        <v/>
      </c>
      <c r="M7754" s="60" t="str">
        <f>IF(O7754="","",(VLOOKUP(A7754,A7754:E14738,5,FALSE)))</f>
        <v/>
      </c>
      <c r="N7754" s="60" t="str">
        <f t="shared" si="484"/>
        <v/>
      </c>
      <c r="O7754" s="60" t="str">
        <f t="shared" si="482"/>
        <v/>
      </c>
      <c r="P7754" s="103">
        <f t="shared" si="485"/>
        <v>21.700000000009823</v>
      </c>
      <c r="Q7754" s="58"/>
      <c r="R7754" s="58"/>
      <c r="S7754" s="102"/>
    </row>
    <row r="7755" spans="1:19" ht="12.5" customHeight="1" x14ac:dyDescent="0.35">
      <c r="A7755" s="2">
        <v>120</v>
      </c>
      <c r="B7755" s="2" t="s">
        <v>69</v>
      </c>
      <c r="C7755" s="67">
        <v>255.4297</v>
      </c>
      <c r="D7755" t="s">
        <v>65</v>
      </c>
      <c r="E7755" s="2" t="s">
        <v>59</v>
      </c>
      <c r="F7755" s="2" t="s">
        <v>70</v>
      </c>
      <c r="G7755" s="2"/>
      <c r="I7755" s="60">
        <f t="shared" si="483"/>
        <v>0</v>
      </c>
      <c r="J7755" s="60">
        <f>IF(OR(I7755="",I7756="",I7757=""),"",(AVERAGEIF(A7755:A$10000,A7755,I7755:I$10000)))</f>
        <v>0</v>
      </c>
      <c r="K7755" s="60"/>
      <c r="L7755" s="55" t="str">
        <f>IF(O7755="","",A7755)</f>
        <v/>
      </c>
      <c r="M7755" s="60" t="str">
        <f>IF(O7755="","",(VLOOKUP(A7755,A7755:E14739,5,FALSE)))</f>
        <v/>
      </c>
      <c r="N7755" s="55" t="str">
        <f t="shared" si="484"/>
        <v/>
      </c>
      <c r="O7755" s="55" t="str">
        <f t="shared" si="482"/>
        <v/>
      </c>
      <c r="P7755" s="104">
        <f t="shared" si="485"/>
        <v>14.899999999983038</v>
      </c>
      <c r="Q7755" s="58"/>
      <c r="R7755" s="58"/>
      <c r="S7755" s="102"/>
    </row>
    <row r="7756" spans="1:19" ht="12.5" customHeight="1" x14ac:dyDescent="0.35">
      <c r="A7756" s="60">
        <v>120</v>
      </c>
      <c r="B7756" s="60" t="s">
        <v>69</v>
      </c>
      <c r="C7756" s="68">
        <v>255.44450000000001</v>
      </c>
      <c r="D7756" s="58" t="s">
        <v>65</v>
      </c>
      <c r="E7756" s="60" t="s">
        <v>59</v>
      </c>
      <c r="F7756" s="60" t="s">
        <v>70</v>
      </c>
      <c r="G7756" s="60"/>
      <c r="H7756" s="60"/>
      <c r="I7756" s="60">
        <f t="shared" si="483"/>
        <v>0</v>
      </c>
      <c r="J7756" s="60">
        <f>IF(OR(I7756="",I7757="",I7758=""),"",(AVERAGEIF(A7756:A$10000,A7756,I7756:I$10000)))</f>
        <v>0</v>
      </c>
      <c r="K7756" s="60"/>
      <c r="L7756" s="60" t="str">
        <f>IF(O7756="","",A7756)</f>
        <v/>
      </c>
      <c r="M7756" s="60" t="str">
        <f>IF(O7756="","",(VLOOKUP(A7756,A7756:E14740,5,FALSE)))</f>
        <v/>
      </c>
      <c r="N7756" s="60" t="str">
        <f t="shared" si="484"/>
        <v/>
      </c>
      <c r="O7756" s="60" t="str">
        <f t="shared" ref="O7756:O7819" si="486">IF(J7756="","",IF(AND(J7755="",J7754="",J7753=""),C7756,""))</f>
        <v/>
      </c>
      <c r="P7756" s="103">
        <f t="shared" si="485"/>
        <v>14.80000000000814</v>
      </c>
      <c r="Q7756" s="58"/>
      <c r="R7756" s="58"/>
      <c r="S7756" s="102"/>
    </row>
    <row r="7757" spans="1:19" ht="12.5" customHeight="1" x14ac:dyDescent="0.35">
      <c r="A7757" s="2">
        <v>120</v>
      </c>
      <c r="B7757" s="2" t="s">
        <v>69</v>
      </c>
      <c r="C7757" s="67">
        <v>255.4588</v>
      </c>
      <c r="D7757" t="s">
        <v>65</v>
      </c>
      <c r="E7757" s="2" t="s">
        <v>59</v>
      </c>
      <c r="F7757" s="2" t="s">
        <v>70</v>
      </c>
      <c r="G7757" s="2"/>
      <c r="I7757" s="60">
        <f t="shared" si="483"/>
        <v>0</v>
      </c>
      <c r="J7757" s="60">
        <f>IF(OR(I7757="",I7758="",I7759=""),"",(AVERAGEIF(A7757:A$10000,A7757,I7757:I$10000)))</f>
        <v>0</v>
      </c>
      <c r="K7757" s="60"/>
      <c r="L7757" s="55" t="str">
        <f>IF(O7757="","",A7757)</f>
        <v/>
      </c>
      <c r="M7757" s="60" t="str">
        <f>IF(O7757="","",(VLOOKUP(A7757,A7757:E14741,5,FALSE)))</f>
        <v/>
      </c>
      <c r="N7757" s="55" t="str">
        <f t="shared" si="484"/>
        <v/>
      </c>
      <c r="O7757" s="55" t="str">
        <f t="shared" si="486"/>
        <v/>
      </c>
      <c r="P7757" s="104">
        <f t="shared" si="485"/>
        <v>14.299999999991542</v>
      </c>
      <c r="Q7757" s="58"/>
      <c r="R7757" s="58"/>
      <c r="S7757" s="102"/>
    </row>
    <row r="7758" spans="1:19" ht="12.5" customHeight="1" x14ac:dyDescent="0.35">
      <c r="A7758" s="60">
        <v>120</v>
      </c>
      <c r="B7758" s="60" t="s">
        <v>69</v>
      </c>
      <c r="C7758" s="68">
        <v>255.4735</v>
      </c>
      <c r="D7758" s="58" t="s">
        <v>65</v>
      </c>
      <c r="E7758" s="60" t="s">
        <v>59</v>
      </c>
      <c r="F7758" s="60" t="s">
        <v>70</v>
      </c>
      <c r="G7758" s="60"/>
      <c r="H7758" s="60"/>
      <c r="I7758" s="60">
        <f t="shared" si="483"/>
        <v>0</v>
      </c>
      <c r="J7758" s="60">
        <f>IF(OR(I7758="",I7759="",I7760=""),"",(AVERAGEIF(A7758:A$10000,A7758,I7758:I$10000)))</f>
        <v>0</v>
      </c>
      <c r="K7758" s="60"/>
      <c r="L7758" s="60" t="str">
        <f>IF(O7758="","",A7758)</f>
        <v/>
      </c>
      <c r="M7758" s="60" t="str">
        <f>IF(O7758="","",(VLOOKUP(A7758,A7758:E14742,5,FALSE)))</f>
        <v/>
      </c>
      <c r="N7758" s="60" t="str">
        <f t="shared" si="484"/>
        <v/>
      </c>
      <c r="O7758" s="60" t="str">
        <f t="shared" si="486"/>
        <v/>
      </c>
      <c r="P7758" s="103">
        <f t="shared" si="485"/>
        <v>14.70000000000482</v>
      </c>
      <c r="Q7758" s="58"/>
      <c r="R7758" s="58"/>
      <c r="S7758" s="102"/>
    </row>
    <row r="7759" spans="1:19" ht="12.5" customHeight="1" x14ac:dyDescent="0.35">
      <c r="A7759" s="2">
        <v>120</v>
      </c>
      <c r="B7759" s="2" t="s">
        <v>69</v>
      </c>
      <c r="C7759" s="67">
        <v>255.488</v>
      </c>
      <c r="D7759" t="s">
        <v>65</v>
      </c>
      <c r="E7759" s="2" t="s">
        <v>59</v>
      </c>
      <c r="F7759" s="2" t="s">
        <v>70</v>
      </c>
      <c r="G7759" s="2"/>
      <c r="I7759" s="60">
        <f t="shared" si="483"/>
        <v>0</v>
      </c>
      <c r="J7759" s="60">
        <f>IF(OR(I7759="",I7760="",I7761=""),"",(AVERAGEIF(A7759:A$10000,A7759,I7759:I$10000)))</f>
        <v>0</v>
      </c>
      <c r="K7759" s="60"/>
      <c r="L7759" s="55" t="str">
        <f>IF(O7759="","",A7759)</f>
        <v/>
      </c>
      <c r="M7759" s="60" t="str">
        <f>IF(O7759="","",(VLOOKUP(A7759,A7759:E14743,5,FALSE)))</f>
        <v/>
      </c>
      <c r="N7759" s="55" t="str">
        <f t="shared" si="484"/>
        <v/>
      </c>
      <c r="O7759" s="55" t="str">
        <f t="shared" si="486"/>
        <v/>
      </c>
      <c r="P7759" s="104">
        <f t="shared" si="485"/>
        <v>14.499999999998181</v>
      </c>
      <c r="Q7759" s="58"/>
      <c r="R7759" s="58"/>
      <c r="S7759" s="102"/>
    </row>
    <row r="7760" spans="1:19" ht="12.5" customHeight="1" x14ac:dyDescent="0.35">
      <c r="A7760" s="60">
        <v>120</v>
      </c>
      <c r="B7760" s="60" t="s">
        <v>69</v>
      </c>
      <c r="C7760" s="68">
        <v>255.5027</v>
      </c>
      <c r="D7760" s="58" t="s">
        <v>65</v>
      </c>
      <c r="E7760" s="60" t="s">
        <v>59</v>
      </c>
      <c r="F7760" s="60" t="s">
        <v>70</v>
      </c>
      <c r="G7760" s="60"/>
      <c r="H7760" s="60"/>
      <c r="I7760" s="60">
        <f t="shared" si="483"/>
        <v>0</v>
      </c>
      <c r="J7760" s="60">
        <f>IF(OR(I7760="",I7761="",I7762=""),"",(AVERAGEIF(A7760:A$10000,A7760,I7760:I$10000)))</f>
        <v>0</v>
      </c>
      <c r="K7760" s="60"/>
      <c r="L7760" s="60" t="str">
        <f>IF(O7760="","",A7760)</f>
        <v/>
      </c>
      <c r="M7760" s="60" t="str">
        <f>IF(O7760="","",(VLOOKUP(A7760,A7760:E14744,5,FALSE)))</f>
        <v/>
      </c>
      <c r="N7760" s="60" t="str">
        <f t="shared" si="484"/>
        <v/>
      </c>
      <c r="O7760" s="60" t="str">
        <f t="shared" si="486"/>
        <v/>
      </c>
      <c r="P7760" s="103">
        <f t="shared" si="485"/>
        <v>14.70000000000482</v>
      </c>
      <c r="Q7760" s="58"/>
      <c r="R7760" s="58"/>
      <c r="S7760" s="102"/>
    </row>
    <row r="7761" spans="1:19" ht="12.5" customHeight="1" x14ac:dyDescent="0.35">
      <c r="A7761" s="2">
        <v>120</v>
      </c>
      <c r="B7761" s="2" t="s">
        <v>69</v>
      </c>
      <c r="C7761" s="67">
        <v>255.5172</v>
      </c>
      <c r="D7761" t="s">
        <v>65</v>
      </c>
      <c r="E7761" s="2" t="s">
        <v>59</v>
      </c>
      <c r="F7761" s="2" t="s">
        <v>70</v>
      </c>
      <c r="G7761" s="2"/>
      <c r="I7761" s="60">
        <f t="shared" ref="I7761:I7824" si="487">IF(AND(OR(G7760&gt;G$5,G7762&gt;G$5),G7761&gt;G$5),G7761,"")</f>
        <v>0</v>
      </c>
      <c r="J7761" s="60">
        <f>IF(OR(I7761="",I7762="",I7763=""),"",(AVERAGEIF(A7761:A$10000,A7761,I7761:I$10000)))</f>
        <v>0</v>
      </c>
      <c r="K7761" s="60"/>
      <c r="L7761" s="55" t="str">
        <f>IF(O7761="","",A7761)</f>
        <v/>
      </c>
      <c r="M7761" s="60" t="str">
        <f>IF(O7761="","",(VLOOKUP(A7761,A7761:E14745,5,FALSE)))</f>
        <v/>
      </c>
      <c r="N7761" s="55" t="str">
        <f t="shared" si="484"/>
        <v/>
      </c>
      <c r="O7761" s="55" t="str">
        <f t="shared" si="486"/>
        <v/>
      </c>
      <c r="P7761" s="104">
        <f t="shared" si="485"/>
        <v>14.499999999998181</v>
      </c>
      <c r="Q7761" s="58"/>
      <c r="R7761" s="58"/>
      <c r="S7761" s="102"/>
    </row>
    <row r="7762" spans="1:19" ht="12.5" customHeight="1" x14ac:dyDescent="0.35">
      <c r="A7762" s="60">
        <v>120</v>
      </c>
      <c r="B7762" s="60" t="s">
        <v>69</v>
      </c>
      <c r="C7762" s="68">
        <v>255.53100000000001</v>
      </c>
      <c r="D7762" s="58" t="s">
        <v>65</v>
      </c>
      <c r="E7762" s="60" t="s">
        <v>59</v>
      </c>
      <c r="F7762" s="60" t="s">
        <v>70</v>
      </c>
      <c r="G7762" s="60"/>
      <c r="H7762" s="60"/>
      <c r="I7762" s="60">
        <f t="shared" si="487"/>
        <v>0</v>
      </c>
      <c r="J7762" s="60">
        <f>IF(OR(I7762="",I7763="",I7764=""),"",(AVERAGEIF(A7762:A$10000,A7762,I7762:I$10000)))</f>
        <v>0</v>
      </c>
      <c r="K7762" s="60"/>
      <c r="L7762" s="60" t="str">
        <f>IF(O7762="","",A7762)</f>
        <v/>
      </c>
      <c r="M7762" s="60" t="str">
        <f>IF(O7762="","",(VLOOKUP(A7762,A7762:E14746,5,FALSE)))</f>
        <v/>
      </c>
      <c r="N7762" s="60" t="str">
        <f t="shared" ref="N7762:N7825" si="488">IF(L7762="","",I7762)</f>
        <v/>
      </c>
      <c r="O7762" s="60" t="str">
        <f t="shared" si="486"/>
        <v/>
      </c>
      <c r="P7762" s="103">
        <f t="shared" ref="P7762:P7825" si="489">IF(A7762=A7761,ABS(C7762-C7761)*1000,"")</f>
        <v>13.800000000003365</v>
      </c>
      <c r="Q7762" s="58"/>
      <c r="R7762" s="58"/>
      <c r="S7762" s="102"/>
    </row>
    <row r="7763" spans="1:19" ht="12.5" customHeight="1" x14ac:dyDescent="0.35">
      <c r="A7763" s="2">
        <v>120</v>
      </c>
      <c r="B7763" s="2" t="s">
        <v>69</v>
      </c>
      <c r="C7763" s="67">
        <v>255.54599999999999</v>
      </c>
      <c r="D7763" t="s">
        <v>65</v>
      </c>
      <c r="E7763" s="2" t="s">
        <v>59</v>
      </c>
      <c r="F7763" s="2" t="s">
        <v>70</v>
      </c>
      <c r="G7763" s="2"/>
      <c r="I7763" s="60">
        <f t="shared" si="487"/>
        <v>0</v>
      </c>
      <c r="J7763" s="60">
        <f>IF(OR(I7763="",I7764="",I7765=""),"",(AVERAGEIF(A7763:A$10000,A7763,I7763:I$10000)))</f>
        <v>0</v>
      </c>
      <c r="K7763" s="60"/>
      <c r="L7763" s="55" t="str">
        <f>IF(O7763="","",A7763)</f>
        <v/>
      </c>
      <c r="M7763" s="60" t="str">
        <f>IF(O7763="","",(VLOOKUP(A7763,A7763:E14747,5,FALSE)))</f>
        <v/>
      </c>
      <c r="N7763" s="55" t="str">
        <f t="shared" si="488"/>
        <v/>
      </c>
      <c r="O7763" s="55" t="str">
        <f t="shared" si="486"/>
        <v/>
      </c>
      <c r="P7763" s="104">
        <f t="shared" si="489"/>
        <v>14.999999999986358</v>
      </c>
      <c r="Q7763" s="58"/>
      <c r="R7763" s="58"/>
      <c r="S7763" s="102"/>
    </row>
    <row r="7764" spans="1:19" ht="12.5" customHeight="1" x14ac:dyDescent="0.35">
      <c r="A7764" s="60">
        <v>120</v>
      </c>
      <c r="B7764" s="60" t="s">
        <v>69</v>
      </c>
      <c r="C7764" s="68">
        <v>255.56030000000001</v>
      </c>
      <c r="D7764" s="58" t="s">
        <v>65</v>
      </c>
      <c r="E7764" s="60" t="s">
        <v>59</v>
      </c>
      <c r="F7764" s="60" t="s">
        <v>70</v>
      </c>
      <c r="G7764" s="60"/>
      <c r="H7764" s="60"/>
      <c r="I7764" s="60">
        <f t="shared" si="487"/>
        <v>0</v>
      </c>
      <c r="J7764" s="60">
        <f>IF(OR(I7764="",I7765="",I7766=""),"",(AVERAGEIF(A7764:A$10000,A7764,I7764:I$10000)))</f>
        <v>0</v>
      </c>
      <c r="K7764" s="60"/>
      <c r="L7764" s="60" t="str">
        <f>IF(O7764="","",A7764)</f>
        <v/>
      </c>
      <c r="M7764" s="60" t="str">
        <f>IF(O7764="","",(VLOOKUP(A7764,A7764:E14748,5,FALSE)))</f>
        <v/>
      </c>
      <c r="N7764" s="60" t="str">
        <f t="shared" si="488"/>
        <v/>
      </c>
      <c r="O7764" s="60" t="str">
        <f t="shared" si="486"/>
        <v/>
      </c>
      <c r="P7764" s="103">
        <f t="shared" si="489"/>
        <v>14.300000000019963</v>
      </c>
      <c r="Q7764" s="58"/>
      <c r="R7764" s="58"/>
      <c r="S7764" s="102"/>
    </row>
    <row r="7765" spans="1:19" ht="12.5" customHeight="1" x14ac:dyDescent="0.35">
      <c r="A7765" s="2">
        <v>120</v>
      </c>
      <c r="B7765" s="2" t="s">
        <v>69</v>
      </c>
      <c r="C7765" s="67">
        <v>255.57499999999999</v>
      </c>
      <c r="D7765" t="s">
        <v>65</v>
      </c>
      <c r="E7765" s="2" t="s">
        <v>59</v>
      </c>
      <c r="F7765" s="2" t="s">
        <v>70</v>
      </c>
      <c r="G7765" s="2"/>
      <c r="I7765" s="60">
        <f t="shared" si="487"/>
        <v>0</v>
      </c>
      <c r="J7765" s="60">
        <f>IF(OR(I7765="",I7766="",I7767=""),"",(AVERAGEIF(A7765:A$10000,A7765,I7765:I$10000)))</f>
        <v>0</v>
      </c>
      <c r="K7765" s="60"/>
      <c r="L7765" s="55" t="str">
        <f>IF(O7765="","",A7765)</f>
        <v/>
      </c>
      <c r="M7765" s="60" t="str">
        <f>IF(O7765="","",(VLOOKUP(A7765,A7765:E14749,5,FALSE)))</f>
        <v/>
      </c>
      <c r="N7765" s="55" t="str">
        <f t="shared" si="488"/>
        <v/>
      </c>
      <c r="O7765" s="55" t="str">
        <f t="shared" si="486"/>
        <v/>
      </c>
      <c r="P7765" s="104">
        <f t="shared" si="489"/>
        <v>14.699999999976399</v>
      </c>
      <c r="Q7765" s="58"/>
      <c r="R7765" s="58"/>
      <c r="S7765" s="102"/>
    </row>
    <row r="7766" spans="1:19" ht="12.5" customHeight="1" x14ac:dyDescent="0.35">
      <c r="A7766" s="60">
        <v>120</v>
      </c>
      <c r="B7766" s="60" t="s">
        <v>69</v>
      </c>
      <c r="C7766" s="68">
        <v>255.5907</v>
      </c>
      <c r="D7766" s="58" t="s">
        <v>65</v>
      </c>
      <c r="E7766" s="60" t="s">
        <v>59</v>
      </c>
      <c r="F7766" s="60" t="s">
        <v>70</v>
      </c>
      <c r="G7766" s="60"/>
      <c r="H7766" s="60"/>
      <c r="I7766" s="60">
        <f t="shared" si="487"/>
        <v>0</v>
      </c>
      <c r="J7766" s="60">
        <f>IF(OR(I7766="",I7767="",I7768=""),"",(AVERAGEIF(A7766:A$10000,A7766,I7766:I$10000)))</f>
        <v>0</v>
      </c>
      <c r="K7766" s="60"/>
      <c r="L7766" s="60" t="str">
        <f>IF(O7766="","",A7766)</f>
        <v/>
      </c>
      <c r="M7766" s="60" t="str">
        <f>IF(O7766="","",(VLOOKUP(A7766,A7766:E14750,5,FALSE)))</f>
        <v/>
      </c>
      <c r="N7766" s="60" t="str">
        <f t="shared" si="488"/>
        <v/>
      </c>
      <c r="O7766" s="60" t="str">
        <f t="shared" si="486"/>
        <v/>
      </c>
      <c r="P7766" s="103">
        <f t="shared" si="489"/>
        <v>15.700000000009595</v>
      </c>
      <c r="Q7766" s="58"/>
      <c r="R7766" s="58"/>
      <c r="S7766" s="102"/>
    </row>
    <row r="7767" spans="1:19" ht="12.5" customHeight="1" x14ac:dyDescent="0.35">
      <c r="A7767" s="2">
        <v>120</v>
      </c>
      <c r="B7767" s="2" t="s">
        <v>69</v>
      </c>
      <c r="C7767" s="67">
        <v>255.60659999999999</v>
      </c>
      <c r="D7767" t="s">
        <v>65</v>
      </c>
      <c r="E7767" s="2" t="s">
        <v>59</v>
      </c>
      <c r="F7767" s="2" t="s">
        <v>70</v>
      </c>
      <c r="G7767" s="2"/>
      <c r="I7767" s="60">
        <f t="shared" si="487"/>
        <v>0</v>
      </c>
      <c r="J7767" s="60">
        <f>IF(OR(I7767="",I7768="",I7769=""),"",(AVERAGEIF(A7767:A$10000,A7767,I7767:I$10000)))</f>
        <v>0</v>
      </c>
      <c r="K7767" s="60"/>
      <c r="L7767" s="55" t="str">
        <f>IF(O7767="","",A7767)</f>
        <v/>
      </c>
      <c r="M7767" s="60" t="str">
        <f>IF(O7767="","",(VLOOKUP(A7767,A7767:E14751,5,FALSE)))</f>
        <v/>
      </c>
      <c r="N7767" s="55" t="str">
        <f t="shared" si="488"/>
        <v/>
      </c>
      <c r="O7767" s="55" t="str">
        <f t="shared" si="486"/>
        <v/>
      </c>
      <c r="P7767" s="104">
        <f t="shared" si="489"/>
        <v>15.899999999987813</v>
      </c>
      <c r="Q7767" s="58"/>
      <c r="R7767" s="58"/>
      <c r="S7767" s="102"/>
    </row>
    <row r="7768" spans="1:19" ht="12.5" customHeight="1" x14ac:dyDescent="0.35">
      <c r="A7768" s="60">
        <v>120</v>
      </c>
      <c r="B7768" s="60" t="s">
        <v>69</v>
      </c>
      <c r="C7768" s="68">
        <v>255.6311</v>
      </c>
      <c r="D7768" s="58" t="s">
        <v>65</v>
      </c>
      <c r="E7768" s="60" t="s">
        <v>59</v>
      </c>
      <c r="F7768" s="60" t="s">
        <v>70</v>
      </c>
      <c r="G7768" s="60"/>
      <c r="H7768" s="60"/>
      <c r="I7768" s="60">
        <f t="shared" si="487"/>
        <v>0</v>
      </c>
      <c r="J7768" s="60">
        <f>IF(OR(I7768="",I7769="",I7770=""),"",(AVERAGEIF(A7768:A$10000,A7768,I7768:I$10000)))</f>
        <v>0</v>
      </c>
      <c r="K7768" s="60"/>
      <c r="L7768" s="60" t="str">
        <f>IF(O7768="","",A7768)</f>
        <v/>
      </c>
      <c r="M7768" s="60" t="str">
        <f>IF(O7768="","",(VLOOKUP(A7768,A7768:E14752,5,FALSE)))</f>
        <v/>
      </c>
      <c r="N7768" s="60" t="str">
        <f t="shared" si="488"/>
        <v/>
      </c>
      <c r="O7768" s="60" t="str">
        <f t="shared" si="486"/>
        <v/>
      </c>
      <c r="P7768" s="103">
        <f t="shared" si="489"/>
        <v>24.500000000017508</v>
      </c>
      <c r="Q7768" s="58"/>
      <c r="R7768" s="58"/>
      <c r="S7768" s="102"/>
    </row>
    <row r="7769" spans="1:19" ht="12.5" customHeight="1" x14ac:dyDescent="0.35">
      <c r="A7769" s="2">
        <v>120</v>
      </c>
      <c r="B7769" s="2" t="s">
        <v>69</v>
      </c>
      <c r="C7769" s="67">
        <v>255.6463</v>
      </c>
      <c r="D7769" t="s">
        <v>65</v>
      </c>
      <c r="E7769" s="2" t="s">
        <v>59</v>
      </c>
      <c r="F7769" s="2" t="s">
        <v>70</v>
      </c>
      <c r="G7769" s="2"/>
      <c r="I7769" s="60">
        <f t="shared" si="487"/>
        <v>0</v>
      </c>
      <c r="J7769" s="60">
        <f>IF(OR(I7769="",I7770="",I7771=""),"",(AVERAGEIF(A7769:A$10000,A7769,I7769:I$10000)))</f>
        <v>0</v>
      </c>
      <c r="K7769" s="60"/>
      <c r="L7769" s="55" t="str">
        <f>IF(O7769="","",A7769)</f>
        <v/>
      </c>
      <c r="M7769" s="60" t="str">
        <f>IF(O7769="","",(VLOOKUP(A7769,A7769:E14753,5,FALSE)))</f>
        <v/>
      </c>
      <c r="N7769" s="55" t="str">
        <f t="shared" si="488"/>
        <v/>
      </c>
      <c r="O7769" s="55" t="str">
        <f t="shared" si="486"/>
        <v/>
      </c>
      <c r="P7769" s="104">
        <f t="shared" si="489"/>
        <v>15.199999999992997</v>
      </c>
      <c r="Q7769" s="58"/>
      <c r="R7769" s="58"/>
      <c r="S7769" s="102"/>
    </row>
    <row r="7770" spans="1:19" ht="12.5" customHeight="1" x14ac:dyDescent="0.35">
      <c r="A7770" s="60">
        <v>120</v>
      </c>
      <c r="B7770" s="60" t="s">
        <v>69</v>
      </c>
      <c r="C7770" s="68">
        <v>255.66149999999999</v>
      </c>
      <c r="D7770" s="58" t="s">
        <v>65</v>
      </c>
      <c r="E7770" s="60" t="s">
        <v>59</v>
      </c>
      <c r="F7770" s="60" t="s">
        <v>70</v>
      </c>
      <c r="G7770" s="60"/>
      <c r="H7770" s="60"/>
      <c r="I7770" s="60">
        <f t="shared" si="487"/>
        <v>0</v>
      </c>
      <c r="J7770" s="60">
        <f>IF(OR(I7770="",I7771="",I7772=""),"",(AVERAGEIF(A7770:A$10000,A7770,I7770:I$10000)))</f>
        <v>0</v>
      </c>
      <c r="K7770" s="60"/>
      <c r="L7770" s="60" t="str">
        <f>IF(O7770="","",A7770)</f>
        <v/>
      </c>
      <c r="M7770" s="60" t="str">
        <f>IF(O7770="","",(VLOOKUP(A7770,A7770:E14754,5,FALSE)))</f>
        <v/>
      </c>
      <c r="N7770" s="60" t="str">
        <f t="shared" si="488"/>
        <v/>
      </c>
      <c r="O7770" s="60" t="str">
        <f t="shared" si="486"/>
        <v/>
      </c>
      <c r="P7770" s="103">
        <f t="shared" si="489"/>
        <v>15.199999999992997</v>
      </c>
      <c r="Q7770" s="58"/>
      <c r="R7770" s="58"/>
      <c r="S7770" s="102"/>
    </row>
    <row r="7771" spans="1:19" ht="12.5" customHeight="1" x14ac:dyDescent="0.35">
      <c r="A7771" s="2">
        <v>120</v>
      </c>
      <c r="B7771" s="2" t="s">
        <v>69</v>
      </c>
      <c r="C7771" s="67">
        <v>255.67580000000001</v>
      </c>
      <c r="D7771" t="s">
        <v>65</v>
      </c>
      <c r="E7771" s="2" t="s">
        <v>59</v>
      </c>
      <c r="F7771" s="2" t="s">
        <v>70</v>
      </c>
      <c r="G7771" s="2"/>
      <c r="I7771" s="60">
        <f t="shared" si="487"/>
        <v>0</v>
      </c>
      <c r="J7771" s="60">
        <f>IF(OR(I7771="",I7772="",I7773=""),"",(AVERAGEIF(A7771:A$10000,A7771,I7771:I$10000)))</f>
        <v>0</v>
      </c>
      <c r="K7771" s="60"/>
      <c r="L7771" s="55" t="str">
        <f>IF(O7771="","",A7771)</f>
        <v/>
      </c>
      <c r="M7771" s="60" t="str">
        <f>IF(O7771="","",(VLOOKUP(A7771,A7771:E14755,5,FALSE)))</f>
        <v/>
      </c>
      <c r="N7771" s="55" t="str">
        <f t="shared" si="488"/>
        <v/>
      </c>
      <c r="O7771" s="55" t="str">
        <f t="shared" si="486"/>
        <v/>
      </c>
      <c r="P7771" s="104">
        <f t="shared" si="489"/>
        <v>14.300000000019963</v>
      </c>
      <c r="Q7771" s="58"/>
      <c r="R7771" s="58"/>
      <c r="S7771" s="102"/>
    </row>
    <row r="7772" spans="1:19" ht="12.5" customHeight="1" x14ac:dyDescent="0.35">
      <c r="A7772" s="60">
        <v>120</v>
      </c>
      <c r="B7772" s="60" t="s">
        <v>69</v>
      </c>
      <c r="C7772" s="68">
        <v>255.69030000000001</v>
      </c>
      <c r="D7772" s="58" t="s">
        <v>65</v>
      </c>
      <c r="E7772" s="60" t="s">
        <v>59</v>
      </c>
      <c r="F7772" s="60" t="s">
        <v>70</v>
      </c>
      <c r="G7772" s="60"/>
      <c r="H7772" s="60"/>
      <c r="I7772" s="60">
        <f t="shared" si="487"/>
        <v>0</v>
      </c>
      <c r="J7772" s="60">
        <f>IF(OR(I7772="",I7773="",I7774=""),"",(AVERAGEIF(A7772:A$10000,A7772,I7772:I$10000)))</f>
        <v>0</v>
      </c>
      <c r="K7772" s="60"/>
      <c r="L7772" s="60" t="str">
        <f>IF(O7772="","",A7772)</f>
        <v/>
      </c>
      <c r="M7772" s="60" t="str">
        <f>IF(O7772="","",(VLOOKUP(A7772,A7772:E14756,5,FALSE)))</f>
        <v/>
      </c>
      <c r="N7772" s="60" t="str">
        <f t="shared" si="488"/>
        <v/>
      </c>
      <c r="O7772" s="60" t="str">
        <f t="shared" si="486"/>
        <v/>
      </c>
      <c r="P7772" s="103">
        <f t="shared" si="489"/>
        <v>14.499999999998181</v>
      </c>
      <c r="Q7772" s="58"/>
      <c r="R7772" s="58"/>
      <c r="S7772" s="102"/>
    </row>
    <row r="7773" spans="1:19" ht="12.5" customHeight="1" x14ac:dyDescent="0.35">
      <c r="A7773" s="2">
        <v>120</v>
      </c>
      <c r="B7773" s="2" t="s">
        <v>69</v>
      </c>
      <c r="C7773" s="67">
        <v>255.70959999999999</v>
      </c>
      <c r="D7773" t="s">
        <v>65</v>
      </c>
      <c r="E7773" s="2" t="s">
        <v>59</v>
      </c>
      <c r="F7773" s="2" t="s">
        <v>70</v>
      </c>
      <c r="G7773" s="2"/>
      <c r="I7773" s="60">
        <f t="shared" si="487"/>
        <v>0</v>
      </c>
      <c r="J7773" s="60">
        <f>IF(OR(I7773="",I7774="",I7775=""),"",(AVERAGEIF(A7773:A$10000,A7773,I7773:I$10000)))</f>
        <v>0</v>
      </c>
      <c r="K7773" s="60"/>
      <c r="L7773" s="55" t="str">
        <f>IF(O7773="","",A7773)</f>
        <v/>
      </c>
      <c r="M7773" s="60" t="str">
        <f>IF(O7773="","",(VLOOKUP(A7773,A7773:E14757,5,FALSE)))</f>
        <v/>
      </c>
      <c r="N7773" s="55" t="str">
        <f t="shared" si="488"/>
        <v/>
      </c>
      <c r="O7773" s="55" t="str">
        <f t="shared" si="486"/>
        <v/>
      </c>
      <c r="P7773" s="104">
        <f t="shared" si="489"/>
        <v>19.299999999986994</v>
      </c>
      <c r="Q7773" s="58"/>
      <c r="R7773" s="58"/>
      <c r="S7773" s="102"/>
    </row>
    <row r="7774" spans="1:19" ht="12.5" customHeight="1" x14ac:dyDescent="0.35">
      <c r="A7774" s="60">
        <v>120</v>
      </c>
      <c r="B7774" s="60" t="s">
        <v>69</v>
      </c>
      <c r="C7774" s="68">
        <v>255.72909999999999</v>
      </c>
      <c r="D7774" s="58" t="s">
        <v>65</v>
      </c>
      <c r="E7774" s="60" t="s">
        <v>59</v>
      </c>
      <c r="F7774" s="60" t="s">
        <v>70</v>
      </c>
      <c r="G7774" s="60"/>
      <c r="H7774" s="60"/>
      <c r="I7774" s="60">
        <f t="shared" si="487"/>
        <v>0</v>
      </c>
      <c r="J7774" s="60">
        <f>IF(OR(I7774="",I7775="",I7776=""),"",(AVERAGEIF(A7774:A$10000,A7774,I7774:I$10000)))</f>
        <v>0</v>
      </c>
      <c r="K7774" s="60"/>
      <c r="L7774" s="60" t="str">
        <f>IF(O7774="","",A7774)</f>
        <v/>
      </c>
      <c r="M7774" s="60" t="str">
        <f>IF(O7774="","",(VLOOKUP(A7774,A7774:E14758,5,FALSE)))</f>
        <v/>
      </c>
      <c r="N7774" s="60" t="str">
        <f t="shared" si="488"/>
        <v/>
      </c>
      <c r="O7774" s="60" t="str">
        <f t="shared" si="486"/>
        <v/>
      </c>
      <c r="P7774" s="103">
        <f t="shared" si="489"/>
        <v>19.499999999993634</v>
      </c>
      <c r="Q7774" s="58"/>
      <c r="R7774" s="58"/>
      <c r="S7774" s="102"/>
    </row>
    <row r="7775" spans="1:19" ht="12.5" customHeight="1" x14ac:dyDescent="0.35">
      <c r="A7775" s="2">
        <v>120</v>
      </c>
      <c r="B7775" s="2" t="s">
        <v>69</v>
      </c>
      <c r="C7775" s="67">
        <v>255.74680000000001</v>
      </c>
      <c r="D7775" t="s">
        <v>65</v>
      </c>
      <c r="E7775" s="2" t="s">
        <v>59</v>
      </c>
      <c r="F7775" s="2" t="s">
        <v>70</v>
      </c>
      <c r="G7775" s="2"/>
      <c r="I7775" s="60">
        <f t="shared" si="487"/>
        <v>0</v>
      </c>
      <c r="J7775" s="60">
        <f>IF(OR(I7775="",I7776="",I7777=""),"",(AVERAGEIF(A7775:A$10000,A7775,I7775:I$10000)))</f>
        <v>0</v>
      </c>
      <c r="K7775" s="60"/>
      <c r="L7775" s="55" t="str">
        <f>IF(O7775="","",A7775)</f>
        <v/>
      </c>
      <c r="M7775" s="60" t="str">
        <f>IF(O7775="","",(VLOOKUP(A7775,A7775:E14759,5,FALSE)))</f>
        <v/>
      </c>
      <c r="N7775" s="55" t="str">
        <f t="shared" si="488"/>
        <v/>
      </c>
      <c r="O7775" s="55" t="str">
        <f t="shared" si="486"/>
        <v/>
      </c>
      <c r="P7775" s="104">
        <f t="shared" si="489"/>
        <v>17.700000000019145</v>
      </c>
      <c r="Q7775" s="58"/>
      <c r="R7775" s="58"/>
      <c r="S7775" s="102"/>
    </row>
    <row r="7776" spans="1:19" ht="12.5" customHeight="1" x14ac:dyDescent="0.35">
      <c r="A7776" s="60">
        <v>120</v>
      </c>
      <c r="B7776" s="60" t="s">
        <v>69</v>
      </c>
      <c r="C7776" s="68">
        <v>255.76089999999999</v>
      </c>
      <c r="D7776" s="58" t="s">
        <v>65</v>
      </c>
      <c r="E7776" s="60" t="s">
        <v>59</v>
      </c>
      <c r="F7776" s="60" t="s">
        <v>70</v>
      </c>
      <c r="G7776" s="60"/>
      <c r="H7776" s="60"/>
      <c r="I7776" s="60">
        <f t="shared" si="487"/>
        <v>0</v>
      </c>
      <c r="J7776" s="60">
        <f>IF(OR(I7776="",I7777="",I7778=""),"",(AVERAGEIF(A7776:A$10000,A7776,I7776:I$10000)))</f>
        <v>0</v>
      </c>
      <c r="K7776" s="60"/>
      <c r="L7776" s="60" t="str">
        <f>IF(O7776="","",A7776)</f>
        <v/>
      </c>
      <c r="M7776" s="60" t="str">
        <f>IF(O7776="","",(VLOOKUP(A7776,A7776:E14760,5,FALSE)))</f>
        <v/>
      </c>
      <c r="N7776" s="60" t="str">
        <f t="shared" si="488"/>
        <v/>
      </c>
      <c r="O7776" s="60" t="str">
        <f t="shared" si="486"/>
        <v/>
      </c>
      <c r="P7776" s="103">
        <f t="shared" si="489"/>
        <v>14.099999999984902</v>
      </c>
      <c r="Q7776" s="58"/>
      <c r="R7776" s="58"/>
      <c r="S7776" s="102"/>
    </row>
    <row r="7777" spans="1:19" ht="12.5" customHeight="1" x14ac:dyDescent="0.35">
      <c r="A7777" s="2">
        <v>120</v>
      </c>
      <c r="B7777" s="2" t="s">
        <v>69</v>
      </c>
      <c r="C7777" s="67">
        <v>255.77510000000001</v>
      </c>
      <c r="D7777" t="s">
        <v>65</v>
      </c>
      <c r="E7777" s="2" t="s">
        <v>59</v>
      </c>
      <c r="F7777" s="2" t="s">
        <v>70</v>
      </c>
      <c r="G7777" s="2"/>
      <c r="I7777" s="60">
        <f t="shared" si="487"/>
        <v>0</v>
      </c>
      <c r="J7777" s="60">
        <f>IF(OR(I7777="",I7778="",I7779=""),"",(AVERAGEIF(A7777:A$10000,A7777,I7777:I$10000)))</f>
        <v>0</v>
      </c>
      <c r="K7777" s="60"/>
      <c r="L7777" s="55" t="str">
        <f>IF(O7777="","",A7777)</f>
        <v/>
      </c>
      <c r="M7777" s="60" t="str">
        <f>IF(O7777="","",(VLOOKUP(A7777,A7777:E14761,5,FALSE)))</f>
        <v/>
      </c>
      <c r="N7777" s="55" t="str">
        <f t="shared" si="488"/>
        <v/>
      </c>
      <c r="O7777" s="55" t="str">
        <f t="shared" si="486"/>
        <v/>
      </c>
      <c r="P7777" s="104">
        <f t="shared" si="489"/>
        <v>14.200000000016644</v>
      </c>
      <c r="Q7777" s="58"/>
      <c r="R7777" s="58"/>
      <c r="S7777" s="102"/>
    </row>
    <row r="7778" spans="1:19" ht="12.5" customHeight="1" x14ac:dyDescent="0.35">
      <c r="A7778" s="60">
        <v>120</v>
      </c>
      <c r="B7778" s="60" t="s">
        <v>69</v>
      </c>
      <c r="C7778" s="68">
        <v>255.79259999999999</v>
      </c>
      <c r="D7778" s="58" t="s">
        <v>65</v>
      </c>
      <c r="E7778" s="60" t="s">
        <v>59</v>
      </c>
      <c r="F7778" s="60" t="s">
        <v>70</v>
      </c>
      <c r="G7778" s="60"/>
      <c r="H7778" s="60"/>
      <c r="I7778" s="60">
        <f t="shared" si="487"/>
        <v>0</v>
      </c>
      <c r="J7778" s="60">
        <f>IF(OR(I7778="",I7779="",I7780=""),"",(AVERAGEIF(A7778:A$10000,A7778,I7778:I$10000)))</f>
        <v>0</v>
      </c>
      <c r="K7778" s="60"/>
      <c r="L7778" s="60" t="str">
        <f>IF(O7778="","",A7778)</f>
        <v/>
      </c>
      <c r="M7778" s="60" t="str">
        <f>IF(O7778="","",(VLOOKUP(A7778,A7778:E14762,5,FALSE)))</f>
        <v/>
      </c>
      <c r="N7778" s="60" t="str">
        <f t="shared" si="488"/>
        <v/>
      </c>
      <c r="O7778" s="60" t="str">
        <f t="shared" si="486"/>
        <v/>
      </c>
      <c r="P7778" s="103">
        <f t="shared" si="489"/>
        <v>17.499999999984084</v>
      </c>
      <c r="Q7778" s="58"/>
      <c r="R7778" s="58"/>
      <c r="S7778" s="102"/>
    </row>
    <row r="7779" spans="1:19" ht="12.5" customHeight="1" x14ac:dyDescent="0.35">
      <c r="A7779" s="2">
        <v>120</v>
      </c>
      <c r="B7779" s="2" t="s">
        <v>69</v>
      </c>
      <c r="C7779" s="67">
        <v>255.8083</v>
      </c>
      <c r="D7779" t="s">
        <v>65</v>
      </c>
      <c r="E7779" s="2" t="s">
        <v>59</v>
      </c>
      <c r="F7779" s="2" t="s">
        <v>70</v>
      </c>
      <c r="G7779" s="2"/>
      <c r="I7779" s="60">
        <f t="shared" si="487"/>
        <v>0</v>
      </c>
      <c r="J7779" s="60">
        <f>IF(OR(I7779="",I7780="",I7781=""),"",(AVERAGEIF(A7779:A$10000,A7779,I7779:I$10000)))</f>
        <v>0</v>
      </c>
      <c r="K7779" s="60"/>
      <c r="L7779" s="55" t="str">
        <f>IF(O7779="","",A7779)</f>
        <v/>
      </c>
      <c r="M7779" s="60" t="str">
        <f>IF(O7779="","",(VLOOKUP(A7779,A7779:E14763,5,FALSE)))</f>
        <v/>
      </c>
      <c r="N7779" s="55" t="str">
        <f t="shared" si="488"/>
        <v/>
      </c>
      <c r="O7779" s="55" t="str">
        <f t="shared" si="486"/>
        <v/>
      </c>
      <c r="P7779" s="104">
        <f t="shared" si="489"/>
        <v>15.700000000009595</v>
      </c>
      <c r="Q7779" s="58"/>
      <c r="R7779" s="58"/>
      <c r="S7779" s="102"/>
    </row>
    <row r="7780" spans="1:19" ht="12.5" customHeight="1" x14ac:dyDescent="0.35">
      <c r="A7780" s="60">
        <v>120</v>
      </c>
      <c r="B7780" s="60" t="s">
        <v>69</v>
      </c>
      <c r="C7780" s="68">
        <v>255.8313</v>
      </c>
      <c r="D7780" s="58" t="s">
        <v>65</v>
      </c>
      <c r="E7780" s="60" t="s">
        <v>59</v>
      </c>
      <c r="F7780" s="60" t="s">
        <v>70</v>
      </c>
      <c r="G7780" s="60"/>
      <c r="H7780" s="60"/>
      <c r="I7780" s="60">
        <f t="shared" si="487"/>
        <v>0</v>
      </c>
      <c r="J7780" s="60">
        <f>IF(OR(I7780="",I7781="",I7782=""),"",(AVERAGEIF(A7780:A$10000,A7780,I7780:I$10000)))</f>
        <v>0</v>
      </c>
      <c r="K7780" s="60"/>
      <c r="L7780" s="60" t="str">
        <f>IF(O7780="","",A7780)</f>
        <v/>
      </c>
      <c r="M7780" s="60" t="str">
        <f>IF(O7780="","",(VLOOKUP(A7780,A7780:E14764,5,FALSE)))</f>
        <v/>
      </c>
      <c r="N7780" s="60" t="str">
        <f t="shared" si="488"/>
        <v/>
      </c>
      <c r="O7780" s="60" t="str">
        <f t="shared" si="486"/>
        <v/>
      </c>
      <c r="P7780" s="103">
        <f t="shared" si="489"/>
        <v>22.999999999996135</v>
      </c>
      <c r="Q7780" s="58"/>
      <c r="R7780" s="58"/>
      <c r="S7780" s="102"/>
    </row>
    <row r="7781" spans="1:19" ht="12.5" customHeight="1" x14ac:dyDescent="0.35">
      <c r="A7781" s="2">
        <v>120</v>
      </c>
      <c r="B7781" s="2" t="s">
        <v>69</v>
      </c>
      <c r="C7781" s="67">
        <v>255.84639999999999</v>
      </c>
      <c r="D7781" t="s">
        <v>65</v>
      </c>
      <c r="E7781" s="2" t="s">
        <v>59</v>
      </c>
      <c r="F7781" s="2" t="s">
        <v>70</v>
      </c>
      <c r="G7781" s="2"/>
      <c r="I7781" s="60">
        <f t="shared" si="487"/>
        <v>0</v>
      </c>
      <c r="J7781" s="60">
        <f>IF(OR(I7781="",I7782="",I7783=""),"",(AVERAGEIF(A7781:A$10000,A7781,I7781:I$10000)))</f>
        <v>0</v>
      </c>
      <c r="K7781" s="60"/>
      <c r="L7781" s="55" t="str">
        <f>IF(O7781="","",A7781)</f>
        <v/>
      </c>
      <c r="M7781" s="60" t="str">
        <f>IF(O7781="","",(VLOOKUP(A7781,A7781:E14765,5,FALSE)))</f>
        <v/>
      </c>
      <c r="N7781" s="55" t="str">
        <f t="shared" si="488"/>
        <v/>
      </c>
      <c r="O7781" s="55" t="str">
        <f t="shared" si="486"/>
        <v/>
      </c>
      <c r="P7781" s="104">
        <f t="shared" si="489"/>
        <v>15.099999999989677</v>
      </c>
      <c r="Q7781" s="58"/>
      <c r="R7781" s="58"/>
      <c r="S7781" s="102"/>
    </row>
    <row r="7782" spans="1:19" ht="12.5" customHeight="1" x14ac:dyDescent="0.35">
      <c r="A7782" s="60">
        <v>120</v>
      </c>
      <c r="B7782" s="60" t="s">
        <v>69</v>
      </c>
      <c r="C7782" s="68">
        <v>255.86080000000001</v>
      </c>
      <c r="D7782" s="58" t="s">
        <v>65</v>
      </c>
      <c r="E7782" s="60" t="s">
        <v>59</v>
      </c>
      <c r="F7782" s="60" t="s">
        <v>70</v>
      </c>
      <c r="G7782" s="60"/>
      <c r="H7782" s="60"/>
      <c r="I7782" s="60">
        <f t="shared" si="487"/>
        <v>0</v>
      </c>
      <c r="J7782" s="60">
        <f>IF(OR(I7782="",I7783="",I7784=""),"",(AVERAGEIF(A7782:A$10000,A7782,I7782:I$10000)))</f>
        <v>0</v>
      </c>
      <c r="K7782" s="60"/>
      <c r="L7782" s="60" t="str">
        <f>IF(O7782="","",A7782)</f>
        <v/>
      </c>
      <c r="M7782" s="60" t="str">
        <f>IF(O7782="","",(VLOOKUP(A7782,A7782:E14766,5,FALSE)))</f>
        <v/>
      </c>
      <c r="N7782" s="60" t="str">
        <f t="shared" si="488"/>
        <v/>
      </c>
      <c r="O7782" s="60" t="str">
        <f t="shared" si="486"/>
        <v/>
      </c>
      <c r="P7782" s="103">
        <f t="shared" si="489"/>
        <v>14.400000000023283</v>
      </c>
      <c r="Q7782" s="58"/>
      <c r="R7782" s="58"/>
      <c r="S7782" s="102"/>
    </row>
    <row r="7783" spans="1:19" ht="12.5" customHeight="1" x14ac:dyDescent="0.35">
      <c r="A7783" s="2">
        <v>120</v>
      </c>
      <c r="B7783" s="2" t="s">
        <v>69</v>
      </c>
      <c r="C7783" s="67">
        <v>255.87569999999999</v>
      </c>
      <c r="D7783" t="s">
        <v>65</v>
      </c>
      <c r="E7783" s="2" t="s">
        <v>59</v>
      </c>
      <c r="F7783" s="2" t="s">
        <v>70</v>
      </c>
      <c r="G7783" s="2"/>
      <c r="I7783" s="60">
        <f t="shared" si="487"/>
        <v>0</v>
      </c>
      <c r="J7783" s="60">
        <f>IF(OR(I7783="",I7784="",I7785=""),"",(AVERAGEIF(A7783:A$10000,A7783,I7783:I$10000)))</f>
        <v>0</v>
      </c>
      <c r="K7783" s="60"/>
      <c r="L7783" s="55" t="str">
        <f>IF(O7783="","",A7783)</f>
        <v/>
      </c>
      <c r="M7783" s="60" t="str">
        <f>IF(O7783="","",(VLOOKUP(A7783,A7783:E14767,5,FALSE)))</f>
        <v/>
      </c>
      <c r="N7783" s="55" t="str">
        <f t="shared" si="488"/>
        <v/>
      </c>
      <c r="O7783" s="55" t="str">
        <f t="shared" si="486"/>
        <v/>
      </c>
      <c r="P7783" s="104">
        <f t="shared" si="489"/>
        <v>14.899999999983038</v>
      </c>
      <c r="Q7783" s="58"/>
      <c r="R7783" s="58"/>
      <c r="S7783" s="102"/>
    </row>
    <row r="7784" spans="1:19" ht="12.5" customHeight="1" x14ac:dyDescent="0.35">
      <c r="A7784" s="60">
        <v>120</v>
      </c>
      <c r="B7784" s="60" t="s">
        <v>69</v>
      </c>
      <c r="C7784" s="68">
        <v>255.89009999999999</v>
      </c>
      <c r="D7784" s="58" t="s">
        <v>65</v>
      </c>
      <c r="E7784" s="60" t="s">
        <v>59</v>
      </c>
      <c r="F7784" s="60" t="s">
        <v>70</v>
      </c>
      <c r="G7784" s="60"/>
      <c r="H7784" s="60"/>
      <c r="I7784" s="60">
        <f t="shared" si="487"/>
        <v>0</v>
      </c>
      <c r="J7784" s="60">
        <f>IF(OR(I7784="",I7785="",I7786=""),"",(AVERAGEIF(A7784:A$10000,A7784,I7784:I$10000)))</f>
        <v>0</v>
      </c>
      <c r="K7784" s="60"/>
      <c r="L7784" s="60" t="str">
        <f>IF(O7784="","",A7784)</f>
        <v/>
      </c>
      <c r="M7784" s="60" t="str">
        <f>IF(O7784="","",(VLOOKUP(A7784,A7784:E14768,5,FALSE)))</f>
        <v/>
      </c>
      <c r="N7784" s="60" t="str">
        <f t="shared" si="488"/>
        <v/>
      </c>
      <c r="O7784" s="60" t="str">
        <f t="shared" si="486"/>
        <v/>
      </c>
      <c r="P7784" s="103">
        <f t="shared" si="489"/>
        <v>14.399999999994861</v>
      </c>
      <c r="Q7784" s="58"/>
      <c r="R7784" s="58"/>
      <c r="S7784" s="102"/>
    </row>
    <row r="7785" spans="1:19" ht="12.5" customHeight="1" x14ac:dyDescent="0.35">
      <c r="A7785" s="2">
        <v>120</v>
      </c>
      <c r="B7785" s="2" t="s">
        <v>69</v>
      </c>
      <c r="C7785" s="67">
        <v>255.90520000000001</v>
      </c>
      <c r="D7785" t="s">
        <v>65</v>
      </c>
      <c r="E7785" s="2" t="s">
        <v>59</v>
      </c>
      <c r="F7785" s="2" t="s">
        <v>70</v>
      </c>
      <c r="G7785" s="2"/>
      <c r="I7785" s="60">
        <f t="shared" si="487"/>
        <v>0</v>
      </c>
      <c r="J7785" s="60">
        <f>IF(OR(I7785="",I7786="",I7787=""),"",(AVERAGEIF(A7785:A$10000,A7785,I7785:I$10000)))</f>
        <v>0</v>
      </c>
      <c r="K7785" s="60"/>
      <c r="L7785" s="55" t="str">
        <f>IF(O7785="","",A7785)</f>
        <v/>
      </c>
      <c r="M7785" s="60" t="str">
        <f>IF(O7785="","",(VLOOKUP(A7785,A7785:E14769,5,FALSE)))</f>
        <v/>
      </c>
      <c r="N7785" s="55" t="str">
        <f t="shared" si="488"/>
        <v/>
      </c>
      <c r="O7785" s="55" t="str">
        <f t="shared" si="486"/>
        <v/>
      </c>
      <c r="P7785" s="104">
        <f t="shared" si="489"/>
        <v>15.100000000018099</v>
      </c>
      <c r="Q7785" s="58"/>
      <c r="R7785" s="58"/>
      <c r="S7785" s="102"/>
    </row>
    <row r="7786" spans="1:19" ht="12.5" customHeight="1" x14ac:dyDescent="0.35">
      <c r="A7786" s="60">
        <v>120</v>
      </c>
      <c r="B7786" s="60" t="s">
        <v>69</v>
      </c>
      <c r="C7786" s="68">
        <v>255.9194</v>
      </c>
      <c r="D7786" s="58" t="s">
        <v>65</v>
      </c>
      <c r="E7786" s="60" t="s">
        <v>59</v>
      </c>
      <c r="F7786" s="60" t="s">
        <v>70</v>
      </c>
      <c r="G7786" s="60"/>
      <c r="H7786" s="60"/>
      <c r="I7786" s="60">
        <f t="shared" si="487"/>
        <v>0</v>
      </c>
      <c r="J7786" s="60">
        <f>IF(OR(I7786="",I7787="",I7788=""),"",(AVERAGEIF(A7786:A$10000,A7786,I7786:I$10000)))</f>
        <v>0</v>
      </c>
      <c r="K7786" s="60"/>
      <c r="L7786" s="60" t="str">
        <f>IF(O7786="","",A7786)</f>
        <v/>
      </c>
      <c r="M7786" s="60" t="str">
        <f>IF(O7786="","",(VLOOKUP(A7786,A7786:E14770,5,FALSE)))</f>
        <v/>
      </c>
      <c r="N7786" s="60" t="str">
        <f t="shared" si="488"/>
        <v/>
      </c>
      <c r="O7786" s="60" t="str">
        <f t="shared" si="486"/>
        <v/>
      </c>
      <c r="P7786" s="103">
        <f t="shared" si="489"/>
        <v>14.199999999988222</v>
      </c>
      <c r="Q7786" s="58"/>
      <c r="R7786" s="58"/>
      <c r="S7786" s="102"/>
    </row>
    <row r="7787" spans="1:19" ht="12.5" customHeight="1" x14ac:dyDescent="0.35">
      <c r="A7787" s="2">
        <v>120</v>
      </c>
      <c r="B7787" s="2" t="s">
        <v>69</v>
      </c>
      <c r="C7787" s="67">
        <v>255.93340000000001</v>
      </c>
      <c r="D7787" t="s">
        <v>65</v>
      </c>
      <c r="E7787" s="2" t="s">
        <v>59</v>
      </c>
      <c r="F7787" s="2" t="s">
        <v>70</v>
      </c>
      <c r="G7787" s="2"/>
      <c r="I7787" s="60">
        <f t="shared" si="487"/>
        <v>0</v>
      </c>
      <c r="J7787" s="60">
        <f>IF(OR(I7787="",I7788="",I7789=""),"",(AVERAGEIF(A7787:A$10000,A7787,I7787:I$10000)))</f>
        <v>0</v>
      </c>
      <c r="K7787" s="60"/>
      <c r="L7787" s="55" t="str">
        <f>IF(O7787="","",A7787)</f>
        <v/>
      </c>
      <c r="M7787" s="60" t="str">
        <f>IF(O7787="","",(VLOOKUP(A7787,A7787:E14771,5,FALSE)))</f>
        <v/>
      </c>
      <c r="N7787" s="55" t="str">
        <f t="shared" si="488"/>
        <v/>
      </c>
      <c r="O7787" s="55" t="str">
        <f t="shared" si="486"/>
        <v/>
      </c>
      <c r="P7787" s="104">
        <f t="shared" si="489"/>
        <v>14.000000000010004</v>
      </c>
      <c r="Q7787" s="58"/>
      <c r="R7787" s="58"/>
      <c r="S7787" s="102"/>
    </row>
    <row r="7788" spans="1:19" ht="12.5" customHeight="1" x14ac:dyDescent="0.35">
      <c r="A7788" s="60">
        <v>120</v>
      </c>
      <c r="B7788" s="60" t="s">
        <v>69</v>
      </c>
      <c r="C7788" s="68">
        <v>255.9478</v>
      </c>
      <c r="D7788" s="58" t="s">
        <v>65</v>
      </c>
      <c r="E7788" s="60" t="s">
        <v>59</v>
      </c>
      <c r="F7788" s="60" t="s">
        <v>70</v>
      </c>
      <c r="G7788" s="60"/>
      <c r="H7788" s="60"/>
      <c r="I7788" s="60">
        <f t="shared" si="487"/>
        <v>0</v>
      </c>
      <c r="J7788" s="60">
        <f>IF(OR(I7788="",I7789="",I7790=""),"",(AVERAGEIF(A7788:A$10000,A7788,I7788:I$10000)))</f>
        <v>0</v>
      </c>
      <c r="K7788" s="60"/>
      <c r="L7788" s="60" t="str">
        <f>IF(O7788="","",A7788)</f>
        <v/>
      </c>
      <c r="M7788" s="60" t="str">
        <f>IF(O7788="","",(VLOOKUP(A7788,A7788:E14772,5,FALSE)))</f>
        <v/>
      </c>
      <c r="N7788" s="60" t="str">
        <f t="shared" si="488"/>
        <v/>
      </c>
      <c r="O7788" s="60" t="str">
        <f t="shared" si="486"/>
        <v/>
      </c>
      <c r="P7788" s="103">
        <f t="shared" si="489"/>
        <v>14.399999999994861</v>
      </c>
      <c r="Q7788" s="58"/>
      <c r="R7788" s="58"/>
      <c r="S7788" s="102"/>
    </row>
    <row r="7789" spans="1:19" ht="12.5" customHeight="1" x14ac:dyDescent="0.35">
      <c r="A7789" s="2">
        <v>120</v>
      </c>
      <c r="B7789" s="2" t="s">
        <v>69</v>
      </c>
      <c r="C7789" s="67">
        <v>255.9622</v>
      </c>
      <c r="D7789" t="s">
        <v>65</v>
      </c>
      <c r="E7789" s="2" t="s">
        <v>59</v>
      </c>
      <c r="F7789" s="2" t="s">
        <v>70</v>
      </c>
      <c r="G7789" s="2"/>
      <c r="I7789" s="60">
        <f t="shared" si="487"/>
        <v>0</v>
      </c>
      <c r="J7789" s="60">
        <f>IF(OR(I7789="",I7790="",I7791=""),"",(AVERAGEIF(A7789:A$10000,A7789,I7789:I$10000)))</f>
        <v>0</v>
      </c>
      <c r="K7789" s="60"/>
      <c r="L7789" s="55" t="str">
        <f>IF(O7789="","",A7789)</f>
        <v/>
      </c>
      <c r="M7789" s="60" t="str">
        <f>IF(O7789="","",(VLOOKUP(A7789,A7789:E14773,5,FALSE)))</f>
        <v/>
      </c>
      <c r="N7789" s="55" t="str">
        <f t="shared" si="488"/>
        <v/>
      </c>
      <c r="O7789" s="55" t="str">
        <f t="shared" si="486"/>
        <v/>
      </c>
      <c r="P7789" s="104">
        <f t="shared" si="489"/>
        <v>14.399999999994861</v>
      </c>
      <c r="Q7789" s="58"/>
      <c r="R7789" s="58"/>
      <c r="S7789" s="102"/>
    </row>
    <row r="7790" spans="1:19" ht="12.5" customHeight="1" x14ac:dyDescent="0.35">
      <c r="A7790" s="60">
        <v>120</v>
      </c>
      <c r="B7790" s="60" t="s">
        <v>69</v>
      </c>
      <c r="C7790" s="68">
        <v>255.98949999999999</v>
      </c>
      <c r="D7790" s="58" t="s">
        <v>65</v>
      </c>
      <c r="E7790" s="60" t="s">
        <v>59</v>
      </c>
      <c r="F7790" s="60" t="s">
        <v>70</v>
      </c>
      <c r="G7790" s="60"/>
      <c r="H7790" s="60"/>
      <c r="I7790" s="60">
        <f t="shared" si="487"/>
        <v>0</v>
      </c>
      <c r="J7790" s="60">
        <f>IF(OR(I7790="",I7791="",I7792=""),"",(AVERAGEIF(A7790:A$10000,A7790,I7790:I$10000)))</f>
        <v>0</v>
      </c>
      <c r="K7790" s="60"/>
      <c r="L7790" s="60" t="str">
        <f>IF(O7790="","",A7790)</f>
        <v/>
      </c>
      <c r="M7790" s="60" t="str">
        <f>IF(O7790="","",(VLOOKUP(A7790,A7790:E14774,5,FALSE)))</f>
        <v/>
      </c>
      <c r="N7790" s="60" t="str">
        <f t="shared" si="488"/>
        <v/>
      </c>
      <c r="O7790" s="60" t="str">
        <f t="shared" si="486"/>
        <v/>
      </c>
      <c r="P7790" s="103">
        <f t="shared" si="489"/>
        <v>27.299999999996771</v>
      </c>
      <c r="Q7790" s="58"/>
      <c r="R7790" s="58"/>
      <c r="S7790" s="102"/>
    </row>
    <row r="7791" spans="1:19" ht="12.5" customHeight="1" x14ac:dyDescent="0.35">
      <c r="A7791" s="2">
        <v>120</v>
      </c>
      <c r="B7791" s="2" t="s">
        <v>69</v>
      </c>
      <c r="C7791" s="67">
        <v>256.0027</v>
      </c>
      <c r="D7791" t="s">
        <v>65</v>
      </c>
      <c r="E7791" s="2" t="s">
        <v>59</v>
      </c>
      <c r="F7791" s="2" t="s">
        <v>70</v>
      </c>
      <c r="G7791" s="2"/>
      <c r="I7791" s="60">
        <f t="shared" si="487"/>
        <v>0</v>
      </c>
      <c r="J7791" s="60">
        <f>IF(OR(I7791="",I7792="",I7793=""),"",(AVERAGEIF(A7791:A$10000,A7791,I7791:I$10000)))</f>
        <v>0</v>
      </c>
      <c r="K7791" s="60"/>
      <c r="L7791" s="55" t="str">
        <f>IF(O7791="","",A7791)</f>
        <v/>
      </c>
      <c r="M7791" s="60" t="str">
        <f>IF(O7791="","",(VLOOKUP(A7791,A7791:E14775,5,FALSE)))</f>
        <v/>
      </c>
      <c r="N7791" s="55" t="str">
        <f t="shared" si="488"/>
        <v/>
      </c>
      <c r="O7791" s="55" t="str">
        <f t="shared" si="486"/>
        <v/>
      </c>
      <c r="P7791" s="104">
        <f t="shared" si="489"/>
        <v>13.200000000011869</v>
      </c>
      <c r="Q7791" s="58"/>
      <c r="R7791" s="58"/>
      <c r="S7791" s="102"/>
    </row>
    <row r="7792" spans="1:19" ht="12.5" customHeight="1" x14ac:dyDescent="0.35">
      <c r="A7792" s="60">
        <v>120</v>
      </c>
      <c r="B7792" s="60" t="s">
        <v>69</v>
      </c>
      <c r="C7792" s="68">
        <v>256.01670000000001</v>
      </c>
      <c r="D7792" s="58" t="s">
        <v>65</v>
      </c>
      <c r="E7792" s="60" t="s">
        <v>59</v>
      </c>
      <c r="F7792" s="60" t="s">
        <v>70</v>
      </c>
      <c r="G7792" s="60"/>
      <c r="H7792" s="60"/>
      <c r="I7792" s="60">
        <f t="shared" si="487"/>
        <v>0</v>
      </c>
      <c r="J7792" s="60">
        <f>IF(OR(I7792="",I7793="",I7794=""),"",(AVERAGEIF(A7792:A$10000,A7792,I7792:I$10000)))</f>
        <v>0</v>
      </c>
      <c r="K7792" s="60"/>
      <c r="L7792" s="60" t="str">
        <f>IF(O7792="","",A7792)</f>
        <v/>
      </c>
      <c r="M7792" s="60" t="str">
        <f>IF(O7792="","",(VLOOKUP(A7792,A7792:E14776,5,FALSE)))</f>
        <v/>
      </c>
      <c r="N7792" s="60" t="str">
        <f t="shared" si="488"/>
        <v/>
      </c>
      <c r="O7792" s="60" t="str">
        <f t="shared" si="486"/>
        <v/>
      </c>
      <c r="P7792" s="103">
        <f t="shared" si="489"/>
        <v>14.000000000010004</v>
      </c>
      <c r="Q7792" s="58"/>
      <c r="R7792" s="58"/>
      <c r="S7792" s="102"/>
    </row>
    <row r="7793" spans="1:19" ht="12.5" customHeight="1" x14ac:dyDescent="0.35">
      <c r="A7793" s="2">
        <v>120</v>
      </c>
      <c r="B7793" s="2" t="s">
        <v>69</v>
      </c>
      <c r="C7793" s="67">
        <v>256.03870000000001</v>
      </c>
      <c r="D7793" t="s">
        <v>65</v>
      </c>
      <c r="E7793" s="2" t="s">
        <v>59</v>
      </c>
      <c r="F7793" s="2" t="s">
        <v>70</v>
      </c>
      <c r="G7793" s="2"/>
      <c r="I7793" s="60">
        <f t="shared" si="487"/>
        <v>0</v>
      </c>
      <c r="J7793" s="60">
        <f>IF(OR(I7793="",I7794="",I7795=""),"",(AVERAGEIF(A7793:A$10000,A7793,I7793:I$10000)))</f>
        <v>0</v>
      </c>
      <c r="K7793" s="60"/>
      <c r="L7793" s="55" t="str">
        <f>IF(O7793="","",A7793)</f>
        <v/>
      </c>
      <c r="M7793" s="60" t="str">
        <f>IF(O7793="","",(VLOOKUP(A7793,A7793:E14777,5,FALSE)))</f>
        <v/>
      </c>
      <c r="N7793" s="55" t="str">
        <f t="shared" si="488"/>
        <v/>
      </c>
      <c r="O7793" s="55" t="str">
        <f t="shared" si="486"/>
        <v/>
      </c>
      <c r="P7793" s="104">
        <f t="shared" si="489"/>
        <v>21.99999999999136</v>
      </c>
      <c r="Q7793" s="58"/>
      <c r="R7793" s="58"/>
      <c r="S7793" s="102"/>
    </row>
    <row r="7794" spans="1:19" ht="12.5" customHeight="1" x14ac:dyDescent="0.35">
      <c r="A7794" s="60">
        <v>120</v>
      </c>
      <c r="B7794" s="60" t="s">
        <v>69</v>
      </c>
      <c r="C7794" s="68">
        <v>256.05369999999999</v>
      </c>
      <c r="D7794" s="58" t="s">
        <v>65</v>
      </c>
      <c r="E7794" s="60" t="s">
        <v>59</v>
      </c>
      <c r="F7794" s="60" t="s">
        <v>70</v>
      </c>
      <c r="G7794" s="60"/>
      <c r="H7794" s="60"/>
      <c r="I7794" s="60">
        <f t="shared" si="487"/>
        <v>0</v>
      </c>
      <c r="J7794" s="60">
        <f>IF(OR(I7794="",I7795="",I7796=""),"",(AVERAGEIF(A7794:A$10000,A7794,I7794:I$10000)))</f>
        <v>0</v>
      </c>
      <c r="K7794" s="60"/>
      <c r="L7794" s="60" t="str">
        <f>IF(O7794="","",A7794)</f>
        <v/>
      </c>
      <c r="M7794" s="60" t="str">
        <f>IF(O7794="","",(VLOOKUP(A7794,A7794:E14778,5,FALSE)))</f>
        <v/>
      </c>
      <c r="N7794" s="60" t="str">
        <f t="shared" si="488"/>
        <v/>
      </c>
      <c r="O7794" s="60" t="str">
        <f t="shared" si="486"/>
        <v/>
      </c>
      <c r="P7794" s="103">
        <f t="shared" si="489"/>
        <v>14.999999999986358</v>
      </c>
      <c r="Q7794" s="58"/>
      <c r="R7794" s="58"/>
      <c r="S7794" s="102"/>
    </row>
    <row r="7795" spans="1:19" ht="12.5" customHeight="1" x14ac:dyDescent="0.35">
      <c r="A7795" s="2">
        <v>120</v>
      </c>
      <c r="B7795" s="2" t="s">
        <v>69</v>
      </c>
      <c r="C7795" s="67">
        <v>256.06819999999999</v>
      </c>
      <c r="D7795" t="s">
        <v>65</v>
      </c>
      <c r="E7795" s="2" t="s">
        <v>59</v>
      </c>
      <c r="F7795" s="2" t="s">
        <v>70</v>
      </c>
      <c r="G7795" s="2"/>
      <c r="I7795" s="60">
        <f t="shared" si="487"/>
        <v>0</v>
      </c>
      <c r="J7795" s="60">
        <f>IF(OR(I7795="",I7796="",I7797=""),"",(AVERAGEIF(A7795:A$10000,A7795,I7795:I$10000)))</f>
        <v>0</v>
      </c>
      <c r="K7795" s="60"/>
      <c r="L7795" s="55" t="str">
        <f>IF(O7795="","",A7795)</f>
        <v/>
      </c>
      <c r="M7795" s="60" t="str">
        <f>IF(O7795="","",(VLOOKUP(A7795,A7795:E14779,5,FALSE)))</f>
        <v/>
      </c>
      <c r="N7795" s="55" t="str">
        <f t="shared" si="488"/>
        <v/>
      </c>
      <c r="O7795" s="55" t="str">
        <f t="shared" si="486"/>
        <v/>
      </c>
      <c r="P7795" s="104">
        <f t="shared" si="489"/>
        <v>14.499999999998181</v>
      </c>
      <c r="Q7795" s="58"/>
      <c r="R7795" s="58"/>
      <c r="S7795" s="102"/>
    </row>
    <row r="7796" spans="1:19" ht="12.5" customHeight="1" x14ac:dyDescent="0.35">
      <c r="A7796" s="60">
        <v>120</v>
      </c>
      <c r="B7796" s="60" t="s">
        <v>69</v>
      </c>
      <c r="C7796" s="68">
        <v>256.08429999999998</v>
      </c>
      <c r="D7796" s="58" t="s">
        <v>65</v>
      </c>
      <c r="E7796" s="60" t="s">
        <v>59</v>
      </c>
      <c r="F7796" s="60" t="s">
        <v>70</v>
      </c>
      <c r="G7796" s="60"/>
      <c r="H7796" s="60"/>
      <c r="I7796" s="60">
        <f t="shared" si="487"/>
        <v>0</v>
      </c>
      <c r="J7796" s="60">
        <f>IF(OR(I7796="",I7797="",I7798=""),"",(AVERAGEIF(A7796:A$10000,A7796,I7796:I$10000)))</f>
        <v>0</v>
      </c>
      <c r="K7796" s="60"/>
      <c r="L7796" s="60" t="str">
        <f>IF(O7796="","",A7796)</f>
        <v/>
      </c>
      <c r="M7796" s="60" t="str">
        <f>IF(O7796="","",(VLOOKUP(A7796,A7796:E14780,5,FALSE)))</f>
        <v/>
      </c>
      <c r="N7796" s="60" t="str">
        <f t="shared" si="488"/>
        <v/>
      </c>
      <c r="O7796" s="60" t="str">
        <f t="shared" si="486"/>
        <v/>
      </c>
      <c r="P7796" s="103">
        <f t="shared" si="489"/>
        <v>16.099999999994452</v>
      </c>
      <c r="Q7796" s="58"/>
      <c r="R7796" s="58"/>
      <c r="S7796" s="102"/>
    </row>
    <row r="7797" spans="1:19" ht="12.5" customHeight="1" x14ac:dyDescent="0.35">
      <c r="A7797" s="2">
        <v>120</v>
      </c>
      <c r="B7797" s="2" t="s">
        <v>69</v>
      </c>
      <c r="C7797" s="67">
        <v>256.1003</v>
      </c>
      <c r="D7797" t="s">
        <v>65</v>
      </c>
      <c r="E7797" s="2" t="s">
        <v>59</v>
      </c>
      <c r="F7797" s="2" t="s">
        <v>70</v>
      </c>
      <c r="G7797" s="2"/>
      <c r="I7797" s="60">
        <f t="shared" si="487"/>
        <v>0</v>
      </c>
      <c r="J7797" s="60">
        <f>IF(OR(I7797="",I7798="",I7799=""),"",(AVERAGEIF(A7797:A$10000,A7797,I7797:I$10000)))</f>
        <v>0</v>
      </c>
      <c r="K7797" s="60"/>
      <c r="L7797" s="55" t="str">
        <f>IF(O7797="","",A7797)</f>
        <v/>
      </c>
      <c r="M7797" s="60" t="str">
        <f>IF(O7797="","",(VLOOKUP(A7797,A7797:E14781,5,FALSE)))</f>
        <v/>
      </c>
      <c r="N7797" s="55" t="str">
        <f t="shared" si="488"/>
        <v/>
      </c>
      <c r="O7797" s="55" t="str">
        <f t="shared" si="486"/>
        <v/>
      </c>
      <c r="P7797" s="104">
        <f t="shared" si="489"/>
        <v>16.000000000019554</v>
      </c>
      <c r="Q7797" s="58"/>
      <c r="R7797" s="58"/>
      <c r="S7797" s="102"/>
    </row>
    <row r="7798" spans="1:19" ht="12.5" customHeight="1" x14ac:dyDescent="0.35">
      <c r="A7798" s="60">
        <v>120</v>
      </c>
      <c r="B7798" s="60" t="s">
        <v>69</v>
      </c>
      <c r="C7798" s="68">
        <v>256.11509999999998</v>
      </c>
      <c r="D7798" s="58" t="s">
        <v>65</v>
      </c>
      <c r="E7798" s="60" t="s">
        <v>59</v>
      </c>
      <c r="F7798" s="60" t="s">
        <v>70</v>
      </c>
      <c r="G7798" s="60"/>
      <c r="H7798" s="60"/>
      <c r="I7798" s="60">
        <f t="shared" si="487"/>
        <v>0</v>
      </c>
      <c r="J7798" s="60">
        <f>IF(OR(I7798="",I7799="",I7800=""),"",(AVERAGEIF(A7798:A$10000,A7798,I7798:I$10000)))</f>
        <v>0</v>
      </c>
      <c r="K7798" s="60"/>
      <c r="L7798" s="60" t="str">
        <f>IF(O7798="","",A7798)</f>
        <v/>
      </c>
      <c r="M7798" s="60" t="str">
        <f>IF(O7798="","",(VLOOKUP(A7798,A7798:E14782,5,FALSE)))</f>
        <v/>
      </c>
      <c r="N7798" s="60" t="str">
        <f t="shared" si="488"/>
        <v/>
      </c>
      <c r="O7798" s="60" t="str">
        <f t="shared" si="486"/>
        <v/>
      </c>
      <c r="P7798" s="103">
        <f t="shared" si="489"/>
        <v>14.799999999979718</v>
      </c>
      <c r="Q7798" s="58"/>
      <c r="R7798" s="58"/>
      <c r="S7798" s="102"/>
    </row>
    <row r="7799" spans="1:19" ht="12.5" customHeight="1" x14ac:dyDescent="0.35">
      <c r="A7799" s="2">
        <v>120</v>
      </c>
      <c r="B7799" s="2" t="s">
        <v>69</v>
      </c>
      <c r="C7799" s="67">
        <v>256.13659999999999</v>
      </c>
      <c r="D7799" t="s">
        <v>65</v>
      </c>
      <c r="E7799" s="2" t="s">
        <v>59</v>
      </c>
      <c r="F7799" s="2" t="s">
        <v>70</v>
      </c>
      <c r="G7799" s="2"/>
      <c r="I7799" s="60">
        <f t="shared" si="487"/>
        <v>0</v>
      </c>
      <c r="J7799" s="60">
        <f>IF(OR(I7799="",I7800="",I7801=""),"",(AVERAGEIF(A7799:A$10000,A7799,I7799:I$10000)))</f>
        <v>0</v>
      </c>
      <c r="K7799" s="60"/>
      <c r="L7799" s="55" t="str">
        <f>IF(O7799="","",A7799)</f>
        <v/>
      </c>
      <c r="M7799" s="60" t="str">
        <f>IF(O7799="","",(VLOOKUP(A7799,A7799:E14783,5,FALSE)))</f>
        <v/>
      </c>
      <c r="N7799" s="55" t="str">
        <f t="shared" si="488"/>
        <v/>
      </c>
      <c r="O7799" s="55" t="str">
        <f t="shared" si="486"/>
        <v/>
      </c>
      <c r="P7799" s="104">
        <f t="shared" si="489"/>
        <v>21.500000000003183</v>
      </c>
      <c r="Q7799" s="58"/>
      <c r="R7799" s="58"/>
      <c r="S7799" s="102"/>
    </row>
    <row r="7800" spans="1:19" ht="12.5" customHeight="1" x14ac:dyDescent="0.35">
      <c r="A7800" s="60">
        <v>120</v>
      </c>
      <c r="B7800" s="60" t="s">
        <v>69</v>
      </c>
      <c r="C7800" s="68">
        <v>256.1558</v>
      </c>
      <c r="D7800" s="58" t="s">
        <v>65</v>
      </c>
      <c r="E7800" s="60" t="s">
        <v>59</v>
      </c>
      <c r="F7800" s="60" t="s">
        <v>70</v>
      </c>
      <c r="G7800" s="60"/>
      <c r="H7800" s="60"/>
      <c r="I7800" s="60">
        <f t="shared" si="487"/>
        <v>0</v>
      </c>
      <c r="J7800" s="60">
        <f>IF(OR(I7800="",I7801="",I7802=""),"",(AVERAGEIF(A7800:A$10000,A7800,I7800:I$10000)))</f>
        <v>0</v>
      </c>
      <c r="K7800" s="60"/>
      <c r="L7800" s="60" t="str">
        <f>IF(O7800="","",A7800)</f>
        <v/>
      </c>
      <c r="M7800" s="60" t="str">
        <f>IF(O7800="","",(VLOOKUP(A7800,A7800:E14784,5,FALSE)))</f>
        <v/>
      </c>
      <c r="N7800" s="60" t="str">
        <f t="shared" si="488"/>
        <v/>
      </c>
      <c r="O7800" s="60" t="str">
        <f t="shared" si="486"/>
        <v/>
      </c>
      <c r="P7800" s="103">
        <f t="shared" si="489"/>
        <v>19.200000000012096</v>
      </c>
      <c r="Q7800" s="58"/>
      <c r="R7800" s="58"/>
      <c r="S7800" s="102"/>
    </row>
    <row r="7801" spans="1:19" ht="12.5" customHeight="1" x14ac:dyDescent="0.35">
      <c r="A7801" s="2">
        <v>120</v>
      </c>
      <c r="B7801" s="2" t="s">
        <v>69</v>
      </c>
      <c r="C7801" s="67">
        <v>256.16809999999998</v>
      </c>
      <c r="D7801" t="s">
        <v>65</v>
      </c>
      <c r="E7801" s="2" t="s">
        <v>59</v>
      </c>
      <c r="F7801" s="2" t="s">
        <v>70</v>
      </c>
      <c r="G7801" s="2"/>
      <c r="I7801" s="60">
        <f t="shared" si="487"/>
        <v>0</v>
      </c>
      <c r="J7801" s="60">
        <f>IF(OR(I7801="",I7802="",I7803=""),"",(AVERAGEIF(A7801:A$10000,A7801,I7801:I$10000)))</f>
        <v>0</v>
      </c>
      <c r="K7801" s="60"/>
      <c r="L7801" s="55" t="str">
        <f>IF(O7801="","",A7801)</f>
        <v/>
      </c>
      <c r="M7801" s="60" t="str">
        <f>IF(O7801="","",(VLOOKUP(A7801,A7801:E14785,5,FALSE)))</f>
        <v/>
      </c>
      <c r="N7801" s="55" t="str">
        <f t="shared" si="488"/>
        <v/>
      </c>
      <c r="O7801" s="55" t="str">
        <f t="shared" si="486"/>
        <v/>
      </c>
      <c r="P7801" s="104">
        <f t="shared" si="489"/>
        <v>12.299999999981992</v>
      </c>
      <c r="Q7801" s="58"/>
      <c r="R7801" s="58"/>
      <c r="S7801" s="102"/>
    </row>
    <row r="7802" spans="1:19" ht="12.5" customHeight="1" x14ac:dyDescent="0.35">
      <c r="A7802" s="60">
        <v>120</v>
      </c>
      <c r="B7802" s="60" t="s">
        <v>69</v>
      </c>
      <c r="C7802" s="68">
        <v>256.1823</v>
      </c>
      <c r="D7802" s="58" t="s">
        <v>65</v>
      </c>
      <c r="E7802" s="60" t="s">
        <v>59</v>
      </c>
      <c r="F7802" s="60" t="s">
        <v>70</v>
      </c>
      <c r="G7802" s="60"/>
      <c r="H7802" s="60"/>
      <c r="I7802" s="60">
        <f t="shared" si="487"/>
        <v>0</v>
      </c>
      <c r="J7802" s="60">
        <f>IF(OR(I7802="",I7803="",I7804=""),"",(AVERAGEIF(A7802:A$10000,A7802,I7802:I$10000)))</f>
        <v>0</v>
      </c>
      <c r="K7802" s="60"/>
      <c r="L7802" s="60" t="str">
        <f>IF(O7802="","",A7802)</f>
        <v/>
      </c>
      <c r="M7802" s="60" t="str">
        <f>IF(O7802="","",(VLOOKUP(A7802,A7802:E14786,5,FALSE)))</f>
        <v/>
      </c>
      <c r="N7802" s="60" t="str">
        <f t="shared" si="488"/>
        <v/>
      </c>
      <c r="O7802" s="60" t="str">
        <f t="shared" si="486"/>
        <v/>
      </c>
      <c r="P7802" s="103">
        <f t="shared" si="489"/>
        <v>14.200000000016644</v>
      </c>
      <c r="Q7802" s="58"/>
      <c r="R7802" s="58"/>
      <c r="S7802" s="102"/>
    </row>
    <row r="7803" spans="1:19" ht="12.5" customHeight="1" x14ac:dyDescent="0.35">
      <c r="A7803" s="2">
        <v>120</v>
      </c>
      <c r="B7803" s="2" t="s">
        <v>69</v>
      </c>
      <c r="C7803" s="67">
        <v>256.19720000000001</v>
      </c>
      <c r="D7803" t="s">
        <v>65</v>
      </c>
      <c r="E7803" s="2" t="s">
        <v>59</v>
      </c>
      <c r="F7803" s="2" t="s">
        <v>70</v>
      </c>
      <c r="G7803" s="2"/>
      <c r="I7803" s="60">
        <f t="shared" si="487"/>
        <v>0</v>
      </c>
      <c r="J7803" s="60">
        <f>IF(OR(I7803="",I7804="",I7805=""),"",(AVERAGEIF(A7803:A$10000,A7803,I7803:I$10000)))</f>
        <v>0</v>
      </c>
      <c r="K7803" s="60"/>
      <c r="L7803" s="55" t="str">
        <f>IF(O7803="","",A7803)</f>
        <v/>
      </c>
      <c r="M7803" s="60" t="str">
        <f>IF(O7803="","",(VLOOKUP(A7803,A7803:E14787,5,FALSE)))</f>
        <v/>
      </c>
      <c r="N7803" s="55" t="str">
        <f t="shared" si="488"/>
        <v/>
      </c>
      <c r="O7803" s="55" t="str">
        <f t="shared" si="486"/>
        <v/>
      </c>
      <c r="P7803" s="104">
        <f t="shared" si="489"/>
        <v>14.90000000001146</v>
      </c>
      <c r="Q7803" s="58"/>
      <c r="R7803" s="58"/>
      <c r="S7803" s="102"/>
    </row>
    <row r="7804" spans="1:19" ht="12.5" customHeight="1" x14ac:dyDescent="0.35">
      <c r="A7804" s="60">
        <v>120</v>
      </c>
      <c r="B7804" s="60" t="s">
        <v>69</v>
      </c>
      <c r="C7804" s="68">
        <v>256.21179999999998</v>
      </c>
      <c r="D7804" s="58" t="s">
        <v>65</v>
      </c>
      <c r="E7804" s="60" t="s">
        <v>59</v>
      </c>
      <c r="F7804" s="60" t="s">
        <v>70</v>
      </c>
      <c r="G7804" s="60"/>
      <c r="H7804" s="60"/>
      <c r="I7804" s="60">
        <f t="shared" si="487"/>
        <v>0</v>
      </c>
      <c r="J7804" s="60">
        <f>IF(OR(I7804="",I7805="",I7806=""),"",(AVERAGEIF(A7804:A$10000,A7804,I7804:I$10000)))</f>
        <v>0</v>
      </c>
      <c r="K7804" s="60"/>
      <c r="L7804" s="60" t="str">
        <f>IF(O7804="","",A7804)</f>
        <v/>
      </c>
      <c r="M7804" s="60" t="str">
        <f>IF(O7804="","",(VLOOKUP(A7804,A7804:E14788,5,FALSE)))</f>
        <v/>
      </c>
      <c r="N7804" s="60" t="str">
        <f t="shared" si="488"/>
        <v/>
      </c>
      <c r="O7804" s="60" t="str">
        <f t="shared" si="486"/>
        <v/>
      </c>
      <c r="P7804" s="103">
        <f t="shared" si="489"/>
        <v>14.599999999973079</v>
      </c>
      <c r="Q7804" s="58"/>
      <c r="R7804" s="58"/>
      <c r="S7804" s="102"/>
    </row>
    <row r="7805" spans="1:19" ht="12.5" customHeight="1" x14ac:dyDescent="0.35">
      <c r="A7805" s="2">
        <v>120</v>
      </c>
      <c r="B7805" s="2" t="s">
        <v>69</v>
      </c>
      <c r="C7805" s="67">
        <v>256.22800000000001</v>
      </c>
      <c r="D7805" t="s">
        <v>65</v>
      </c>
      <c r="E7805" s="2" t="s">
        <v>59</v>
      </c>
      <c r="F7805" s="2" t="s">
        <v>70</v>
      </c>
      <c r="G7805" s="2"/>
      <c r="I7805" s="60">
        <f t="shared" si="487"/>
        <v>0</v>
      </c>
      <c r="J7805" s="60">
        <f>IF(OR(I7805="",I7806="",I7807=""),"",(AVERAGEIF(A7805:A$10000,A7805,I7805:I$10000)))</f>
        <v>0</v>
      </c>
      <c r="K7805" s="60"/>
      <c r="L7805" s="55" t="str">
        <f>IF(O7805="","",A7805)</f>
        <v/>
      </c>
      <c r="M7805" s="60" t="str">
        <f>IF(O7805="","",(VLOOKUP(A7805,A7805:E14789,5,FALSE)))</f>
        <v/>
      </c>
      <c r="N7805" s="55" t="str">
        <f t="shared" si="488"/>
        <v/>
      </c>
      <c r="O7805" s="55" t="str">
        <f t="shared" si="486"/>
        <v/>
      </c>
      <c r="P7805" s="104">
        <f t="shared" si="489"/>
        <v>16.200000000026193</v>
      </c>
      <c r="Q7805" s="58"/>
      <c r="R7805" s="58"/>
      <c r="S7805" s="102"/>
    </row>
    <row r="7806" spans="1:19" ht="12.5" customHeight="1" x14ac:dyDescent="0.35">
      <c r="A7806" s="60">
        <v>120</v>
      </c>
      <c r="B7806" s="60" t="s">
        <v>69</v>
      </c>
      <c r="C7806" s="68">
        <v>256.2534</v>
      </c>
      <c r="D7806" s="58" t="s">
        <v>65</v>
      </c>
      <c r="E7806" s="60" t="s">
        <v>59</v>
      </c>
      <c r="F7806" s="60" t="s">
        <v>70</v>
      </c>
      <c r="G7806" s="60"/>
      <c r="H7806" s="60"/>
      <c r="I7806" s="60">
        <f t="shared" si="487"/>
        <v>0</v>
      </c>
      <c r="J7806" s="60">
        <f>IF(OR(I7806="",I7807="",I7808=""),"",(AVERAGEIF(A7806:A$10000,A7806,I7806:I$10000)))</f>
        <v>0</v>
      </c>
      <c r="K7806" s="60"/>
      <c r="L7806" s="60" t="str">
        <f>IF(O7806="","",A7806)</f>
        <v/>
      </c>
      <c r="M7806" s="60" t="str">
        <f>IF(O7806="","",(VLOOKUP(A7806,A7806:E14790,5,FALSE)))</f>
        <v/>
      </c>
      <c r="N7806" s="60" t="str">
        <f t="shared" si="488"/>
        <v/>
      </c>
      <c r="O7806" s="60" t="str">
        <f t="shared" si="486"/>
        <v/>
      </c>
      <c r="P7806" s="103">
        <f t="shared" si="489"/>
        <v>25.399999999990541</v>
      </c>
      <c r="Q7806" s="58"/>
      <c r="R7806" s="58"/>
      <c r="S7806" s="102"/>
    </row>
    <row r="7807" spans="1:19" ht="12.5" customHeight="1" x14ac:dyDescent="0.35">
      <c r="A7807" s="2">
        <v>120</v>
      </c>
      <c r="B7807" s="2" t="s">
        <v>69</v>
      </c>
      <c r="C7807" s="67">
        <v>256.26839999999999</v>
      </c>
      <c r="D7807" t="s">
        <v>65</v>
      </c>
      <c r="E7807" s="2" t="s">
        <v>59</v>
      </c>
      <c r="F7807" s="2" t="s">
        <v>70</v>
      </c>
      <c r="G7807" s="2"/>
      <c r="I7807" s="60">
        <f t="shared" si="487"/>
        <v>0</v>
      </c>
      <c r="J7807" s="60">
        <f>IF(OR(I7807="",I7808="",I7809=""),"",(AVERAGEIF(A7807:A$10000,A7807,I7807:I$10000)))</f>
        <v>0</v>
      </c>
      <c r="K7807" s="60"/>
      <c r="L7807" s="55" t="str">
        <f>IF(O7807="","",A7807)</f>
        <v/>
      </c>
      <c r="M7807" s="60" t="str">
        <f>IF(O7807="","",(VLOOKUP(A7807,A7807:E14791,5,FALSE)))</f>
        <v/>
      </c>
      <c r="N7807" s="55" t="str">
        <f t="shared" si="488"/>
        <v/>
      </c>
      <c r="O7807" s="55" t="str">
        <f t="shared" si="486"/>
        <v/>
      </c>
      <c r="P7807" s="104">
        <f t="shared" si="489"/>
        <v>14.999999999986358</v>
      </c>
      <c r="Q7807" s="58"/>
      <c r="R7807" s="58"/>
      <c r="S7807" s="102"/>
    </row>
    <row r="7808" spans="1:19" ht="12.5" customHeight="1" x14ac:dyDescent="0.35">
      <c r="A7808" s="60">
        <v>120</v>
      </c>
      <c r="B7808" s="60" t="s">
        <v>69</v>
      </c>
      <c r="C7808" s="68">
        <v>256.2833</v>
      </c>
      <c r="D7808" s="58" t="s">
        <v>65</v>
      </c>
      <c r="E7808" s="60" t="s">
        <v>59</v>
      </c>
      <c r="F7808" s="60" t="s">
        <v>70</v>
      </c>
      <c r="G7808" s="60"/>
      <c r="H7808" s="60"/>
      <c r="I7808" s="60">
        <f t="shared" si="487"/>
        <v>0</v>
      </c>
      <c r="J7808" s="60">
        <f>IF(OR(I7808="",I7809="",I7810=""),"",(AVERAGEIF(A7808:A$10000,A7808,I7808:I$10000)))</f>
        <v>0</v>
      </c>
      <c r="K7808" s="60"/>
      <c r="L7808" s="60" t="str">
        <f>IF(O7808="","",A7808)</f>
        <v/>
      </c>
      <c r="M7808" s="60" t="str">
        <f>IF(O7808="","",(VLOOKUP(A7808,A7808:E14792,5,FALSE)))</f>
        <v/>
      </c>
      <c r="N7808" s="60" t="str">
        <f t="shared" si="488"/>
        <v/>
      </c>
      <c r="O7808" s="60" t="str">
        <f t="shared" si="486"/>
        <v/>
      </c>
      <c r="P7808" s="103">
        <f t="shared" si="489"/>
        <v>14.90000000001146</v>
      </c>
      <c r="Q7808" s="58"/>
      <c r="R7808" s="58"/>
      <c r="S7808" s="102"/>
    </row>
    <row r="7809" spans="1:19" ht="12.5" customHeight="1" x14ac:dyDescent="0.35">
      <c r="A7809" s="2">
        <v>120</v>
      </c>
      <c r="B7809" s="2" t="s">
        <v>69</v>
      </c>
      <c r="C7809" s="67">
        <v>256.29820000000001</v>
      </c>
      <c r="D7809" t="s">
        <v>65</v>
      </c>
      <c r="E7809" s="2" t="s">
        <v>59</v>
      </c>
      <c r="F7809" s="2" t="s">
        <v>70</v>
      </c>
      <c r="G7809" s="2"/>
      <c r="I7809" s="60">
        <f t="shared" si="487"/>
        <v>0</v>
      </c>
      <c r="J7809" s="60">
        <f>IF(OR(I7809="",I7810="",I7811=""),"",(AVERAGEIF(A7809:A$10000,A7809,I7809:I$10000)))</f>
        <v>0</v>
      </c>
      <c r="K7809" s="60"/>
      <c r="L7809" s="55" t="str">
        <f>IF(O7809="","",A7809)</f>
        <v/>
      </c>
      <c r="M7809" s="60" t="str">
        <f>IF(O7809="","",(VLOOKUP(A7809,A7809:E14793,5,FALSE)))</f>
        <v/>
      </c>
      <c r="N7809" s="55" t="str">
        <f t="shared" si="488"/>
        <v/>
      </c>
      <c r="O7809" s="55" t="str">
        <f t="shared" si="486"/>
        <v/>
      </c>
      <c r="P7809" s="104">
        <f t="shared" si="489"/>
        <v>14.90000000001146</v>
      </c>
      <c r="Q7809" s="58"/>
      <c r="R7809" s="58"/>
      <c r="S7809" s="102"/>
    </row>
    <row r="7810" spans="1:19" ht="12.5" customHeight="1" x14ac:dyDescent="0.35">
      <c r="A7810" s="60">
        <v>120</v>
      </c>
      <c r="B7810" s="60" t="s">
        <v>69</v>
      </c>
      <c r="C7810" s="68">
        <v>256.31279999999998</v>
      </c>
      <c r="D7810" s="58" t="s">
        <v>65</v>
      </c>
      <c r="E7810" s="60" t="s">
        <v>59</v>
      </c>
      <c r="F7810" s="60" t="s">
        <v>70</v>
      </c>
      <c r="G7810" s="60"/>
      <c r="H7810" s="60"/>
      <c r="I7810" s="60">
        <f t="shared" si="487"/>
        <v>0</v>
      </c>
      <c r="J7810" s="60">
        <f>IF(OR(I7810="",I7811="",I7812=""),"",(AVERAGEIF(A7810:A$10000,A7810,I7810:I$10000)))</f>
        <v>0</v>
      </c>
      <c r="K7810" s="60"/>
      <c r="L7810" s="60" t="str">
        <f>IF(O7810="","",A7810)</f>
        <v/>
      </c>
      <c r="M7810" s="60" t="str">
        <f>IF(O7810="","",(VLOOKUP(A7810,A7810:E14794,5,FALSE)))</f>
        <v/>
      </c>
      <c r="N7810" s="60" t="str">
        <f t="shared" si="488"/>
        <v/>
      </c>
      <c r="O7810" s="60" t="str">
        <f t="shared" si="486"/>
        <v/>
      </c>
      <c r="P7810" s="103">
        <f t="shared" si="489"/>
        <v>14.599999999973079</v>
      </c>
      <c r="Q7810" s="58"/>
      <c r="R7810" s="58"/>
      <c r="S7810" s="102"/>
    </row>
    <row r="7811" spans="1:19" ht="12.5" customHeight="1" x14ac:dyDescent="0.35">
      <c r="A7811" s="2">
        <v>120</v>
      </c>
      <c r="B7811" s="2" t="s">
        <v>69</v>
      </c>
      <c r="C7811" s="67">
        <v>256.32729999999998</v>
      </c>
      <c r="D7811" t="s">
        <v>65</v>
      </c>
      <c r="E7811" s="2" t="s">
        <v>59</v>
      </c>
      <c r="F7811" s="2" t="s">
        <v>70</v>
      </c>
      <c r="G7811" s="2"/>
      <c r="I7811" s="60">
        <f t="shared" si="487"/>
        <v>0</v>
      </c>
      <c r="J7811" s="60">
        <f>IF(OR(I7811="",I7812="",I7813=""),"",(AVERAGEIF(A7811:A$10000,A7811,I7811:I$10000)))</f>
        <v>0</v>
      </c>
      <c r="K7811" s="60"/>
      <c r="L7811" s="55" t="str">
        <f>IF(O7811="","",A7811)</f>
        <v/>
      </c>
      <c r="M7811" s="60" t="str">
        <f>IF(O7811="","",(VLOOKUP(A7811,A7811:E14795,5,FALSE)))</f>
        <v/>
      </c>
      <c r="N7811" s="55" t="str">
        <f t="shared" si="488"/>
        <v/>
      </c>
      <c r="O7811" s="55" t="str">
        <f t="shared" si="486"/>
        <v/>
      </c>
      <c r="P7811" s="104">
        <f t="shared" si="489"/>
        <v>14.499999999998181</v>
      </c>
      <c r="Q7811" s="58"/>
      <c r="R7811" s="58"/>
      <c r="S7811" s="102"/>
    </row>
    <row r="7812" spans="1:19" ht="12.5" customHeight="1" x14ac:dyDescent="0.35">
      <c r="A7812" s="60">
        <v>120</v>
      </c>
      <c r="B7812" s="60" t="s">
        <v>69</v>
      </c>
      <c r="C7812" s="68">
        <v>256.3415</v>
      </c>
      <c r="D7812" s="58" t="s">
        <v>65</v>
      </c>
      <c r="E7812" s="60" t="s">
        <v>59</v>
      </c>
      <c r="F7812" s="60" t="s">
        <v>70</v>
      </c>
      <c r="G7812" s="60"/>
      <c r="H7812" s="60"/>
      <c r="I7812" s="60">
        <f t="shared" si="487"/>
        <v>0</v>
      </c>
      <c r="J7812" s="60">
        <f>IF(OR(I7812="",I7813="",I7814=""),"",(AVERAGEIF(A7812:A$10000,A7812,I7812:I$10000)))</f>
        <v>0</v>
      </c>
      <c r="K7812" s="60"/>
      <c r="L7812" s="60" t="str">
        <f>IF(O7812="","",A7812)</f>
        <v/>
      </c>
      <c r="M7812" s="60" t="str">
        <f>IF(O7812="","",(VLOOKUP(A7812,A7812:E14796,5,FALSE)))</f>
        <v/>
      </c>
      <c r="N7812" s="60" t="str">
        <f t="shared" si="488"/>
        <v/>
      </c>
      <c r="O7812" s="60" t="str">
        <f t="shared" si="486"/>
        <v/>
      </c>
      <c r="P7812" s="103">
        <f t="shared" si="489"/>
        <v>14.200000000016644</v>
      </c>
      <c r="Q7812" s="58"/>
      <c r="R7812" s="58"/>
      <c r="S7812" s="102"/>
    </row>
    <row r="7813" spans="1:19" ht="12.5" customHeight="1" x14ac:dyDescent="0.35">
      <c r="A7813" s="2">
        <v>120</v>
      </c>
      <c r="B7813" s="2" t="s">
        <v>69</v>
      </c>
      <c r="C7813" s="67">
        <v>256.35629999999998</v>
      </c>
      <c r="D7813" t="s">
        <v>65</v>
      </c>
      <c r="E7813" s="2" t="s">
        <v>59</v>
      </c>
      <c r="F7813" s="2" t="s">
        <v>70</v>
      </c>
      <c r="G7813" s="2"/>
      <c r="I7813" s="60">
        <f t="shared" si="487"/>
        <v>0</v>
      </c>
      <c r="J7813" s="60">
        <f>IF(OR(I7813="",I7814="",I7815=""),"",(AVERAGEIF(A7813:A$10000,A7813,I7813:I$10000)))</f>
        <v>0</v>
      </c>
      <c r="K7813" s="60"/>
      <c r="L7813" s="55" t="str">
        <f>IF(O7813="","",A7813)</f>
        <v/>
      </c>
      <c r="M7813" s="60" t="str">
        <f>IF(O7813="","",(VLOOKUP(A7813,A7813:E14797,5,FALSE)))</f>
        <v/>
      </c>
      <c r="N7813" s="55" t="str">
        <f t="shared" si="488"/>
        <v/>
      </c>
      <c r="O7813" s="55" t="str">
        <f t="shared" si="486"/>
        <v/>
      </c>
      <c r="P7813" s="104">
        <f t="shared" si="489"/>
        <v>14.799999999979718</v>
      </c>
      <c r="Q7813" s="58"/>
      <c r="R7813" s="58"/>
      <c r="S7813" s="102"/>
    </row>
    <row r="7814" spans="1:19" ht="12.5" customHeight="1" x14ac:dyDescent="0.35">
      <c r="A7814" s="60">
        <v>120</v>
      </c>
      <c r="B7814" s="60" t="s">
        <v>69</v>
      </c>
      <c r="C7814" s="68">
        <v>256.37090000000001</v>
      </c>
      <c r="D7814" s="58" t="s">
        <v>65</v>
      </c>
      <c r="E7814" s="60" t="s">
        <v>59</v>
      </c>
      <c r="F7814" s="60" t="s">
        <v>70</v>
      </c>
      <c r="G7814" s="60"/>
      <c r="H7814" s="60"/>
      <c r="I7814" s="60">
        <f t="shared" si="487"/>
        <v>0</v>
      </c>
      <c r="J7814" s="60">
        <f>IF(OR(I7814="",I7815="",I7816=""),"",(AVERAGEIF(A7814:A$10000,A7814,I7814:I$10000)))</f>
        <v>0</v>
      </c>
      <c r="K7814" s="60"/>
      <c r="L7814" s="60" t="str">
        <f>IF(O7814="","",A7814)</f>
        <v/>
      </c>
      <c r="M7814" s="60" t="str">
        <f>IF(O7814="","",(VLOOKUP(A7814,A7814:E14798,5,FALSE)))</f>
        <v/>
      </c>
      <c r="N7814" s="60" t="str">
        <f t="shared" si="488"/>
        <v/>
      </c>
      <c r="O7814" s="60" t="str">
        <f t="shared" si="486"/>
        <v/>
      </c>
      <c r="P7814" s="103">
        <f t="shared" si="489"/>
        <v>14.600000000029922</v>
      </c>
      <c r="Q7814" s="58"/>
      <c r="R7814" s="58"/>
      <c r="S7814" s="102"/>
    </row>
    <row r="7815" spans="1:19" ht="12.5" customHeight="1" x14ac:dyDescent="0.35">
      <c r="A7815" s="2">
        <v>120</v>
      </c>
      <c r="B7815" s="2" t="s">
        <v>69</v>
      </c>
      <c r="C7815" s="67">
        <v>256.38659999999999</v>
      </c>
      <c r="D7815" t="s">
        <v>65</v>
      </c>
      <c r="E7815" s="2" t="s">
        <v>59</v>
      </c>
      <c r="F7815" s="2" t="s">
        <v>70</v>
      </c>
      <c r="G7815" s="2"/>
      <c r="I7815" s="60">
        <f t="shared" si="487"/>
        <v>0</v>
      </c>
      <c r="J7815" s="60">
        <f>IF(OR(I7815="",I7816="",I7817=""),"",(AVERAGEIF(A7815:A$10000,A7815,I7815:I$10000)))</f>
        <v>0</v>
      </c>
      <c r="K7815" s="60"/>
      <c r="L7815" s="55" t="str">
        <f>IF(O7815="","",A7815)</f>
        <v/>
      </c>
      <c r="M7815" s="60" t="str">
        <f>IF(O7815="","",(VLOOKUP(A7815,A7815:E14799,5,FALSE)))</f>
        <v/>
      </c>
      <c r="N7815" s="55" t="str">
        <f t="shared" si="488"/>
        <v/>
      </c>
      <c r="O7815" s="55" t="str">
        <f t="shared" si="486"/>
        <v/>
      </c>
      <c r="P7815" s="104">
        <f t="shared" si="489"/>
        <v>15.699999999981173</v>
      </c>
      <c r="Q7815" s="58"/>
      <c r="R7815" s="58"/>
      <c r="S7815" s="102"/>
    </row>
    <row r="7816" spans="1:19" ht="12.5" customHeight="1" x14ac:dyDescent="0.35">
      <c r="A7816" s="60">
        <v>120</v>
      </c>
      <c r="B7816" s="60" t="s">
        <v>69</v>
      </c>
      <c r="C7816" s="68">
        <v>256.40249999999997</v>
      </c>
      <c r="D7816" s="58" t="s">
        <v>65</v>
      </c>
      <c r="E7816" s="60" t="s">
        <v>59</v>
      </c>
      <c r="F7816" s="60" t="s">
        <v>70</v>
      </c>
      <c r="G7816" s="60"/>
      <c r="H7816" s="60"/>
      <c r="I7816" s="60">
        <f t="shared" si="487"/>
        <v>0</v>
      </c>
      <c r="J7816" s="60">
        <f>IF(OR(I7816="",I7817="",I7818=""),"",(AVERAGEIF(A7816:A$10000,A7816,I7816:I$10000)))</f>
        <v>0</v>
      </c>
      <c r="K7816" s="60"/>
      <c r="L7816" s="60" t="str">
        <f>IF(O7816="","",A7816)</f>
        <v/>
      </c>
      <c r="M7816" s="60" t="str">
        <f>IF(O7816="","",(VLOOKUP(A7816,A7816:E14800,5,FALSE)))</f>
        <v/>
      </c>
      <c r="N7816" s="60" t="str">
        <f t="shared" si="488"/>
        <v/>
      </c>
      <c r="O7816" s="60" t="str">
        <f t="shared" si="486"/>
        <v/>
      </c>
      <c r="P7816" s="103">
        <f t="shared" si="489"/>
        <v>15.899999999987813</v>
      </c>
      <c r="Q7816" s="58"/>
      <c r="R7816" s="58"/>
      <c r="S7816" s="102"/>
    </row>
    <row r="7817" spans="1:19" ht="12.5" customHeight="1" x14ac:dyDescent="0.35">
      <c r="A7817" s="2">
        <v>120</v>
      </c>
      <c r="B7817" s="2" t="s">
        <v>69</v>
      </c>
      <c r="C7817" s="67">
        <v>256.41770000000002</v>
      </c>
      <c r="D7817" t="s">
        <v>65</v>
      </c>
      <c r="E7817" s="2" t="s">
        <v>59</v>
      </c>
      <c r="F7817" s="2" t="s">
        <v>70</v>
      </c>
      <c r="G7817" s="2"/>
      <c r="I7817" s="60">
        <f t="shared" si="487"/>
        <v>0</v>
      </c>
      <c r="J7817" s="60">
        <f>IF(OR(I7817="",I7818="",I7819=""),"",(AVERAGEIF(A7817:A$10000,A7817,I7817:I$10000)))</f>
        <v>0</v>
      </c>
      <c r="K7817" s="60"/>
      <c r="L7817" s="55" t="str">
        <f>IF(O7817="","",A7817)</f>
        <v/>
      </c>
      <c r="M7817" s="60" t="str">
        <f>IF(O7817="","",(VLOOKUP(A7817,A7817:E14801,5,FALSE)))</f>
        <v/>
      </c>
      <c r="N7817" s="55" t="str">
        <f t="shared" si="488"/>
        <v/>
      </c>
      <c r="O7817" s="55" t="str">
        <f t="shared" si="486"/>
        <v/>
      </c>
      <c r="P7817" s="104">
        <f t="shared" si="489"/>
        <v>15.20000000004984</v>
      </c>
      <c r="Q7817" s="58"/>
      <c r="R7817" s="58"/>
      <c r="S7817" s="102"/>
    </row>
    <row r="7818" spans="1:19" ht="12.5" customHeight="1" x14ac:dyDescent="0.35">
      <c r="A7818" s="60">
        <v>120</v>
      </c>
      <c r="B7818" s="60" t="s">
        <v>69</v>
      </c>
      <c r="C7818" s="68">
        <v>256.4316</v>
      </c>
      <c r="D7818" s="58" t="s">
        <v>65</v>
      </c>
      <c r="E7818" s="60" t="s">
        <v>59</v>
      </c>
      <c r="F7818" s="60" t="s">
        <v>70</v>
      </c>
      <c r="G7818" s="60"/>
      <c r="H7818" s="60"/>
      <c r="I7818" s="60">
        <f t="shared" si="487"/>
        <v>0</v>
      </c>
      <c r="J7818" s="60">
        <f>IF(OR(I7818="",I7819="",I7820=""),"",(AVERAGEIF(A7818:A$10000,A7818,I7818:I$10000)))</f>
        <v>0</v>
      </c>
      <c r="K7818" s="60"/>
      <c r="L7818" s="60" t="str">
        <f>IF(O7818="","",A7818)</f>
        <v/>
      </c>
      <c r="M7818" s="60" t="str">
        <f>IF(O7818="","",(VLOOKUP(A7818,A7818:E14802,5,FALSE)))</f>
        <v/>
      </c>
      <c r="N7818" s="60" t="str">
        <f t="shared" si="488"/>
        <v/>
      </c>
      <c r="O7818" s="60" t="str">
        <f t="shared" si="486"/>
        <v/>
      </c>
      <c r="P7818" s="103">
        <f t="shared" si="489"/>
        <v>13.899999999978263</v>
      </c>
      <c r="Q7818" s="58"/>
      <c r="R7818" s="58"/>
      <c r="S7818" s="102"/>
    </row>
    <row r="7819" spans="1:19" ht="12.5" customHeight="1" x14ac:dyDescent="0.35">
      <c r="A7819" s="2">
        <v>120</v>
      </c>
      <c r="B7819" s="2" t="s">
        <v>69</v>
      </c>
      <c r="C7819" s="67">
        <v>256.45389999999998</v>
      </c>
      <c r="D7819" t="s">
        <v>65</v>
      </c>
      <c r="E7819" s="2" t="s">
        <v>59</v>
      </c>
      <c r="F7819" s="2" t="s">
        <v>70</v>
      </c>
      <c r="G7819" s="2"/>
      <c r="I7819" s="60">
        <f t="shared" si="487"/>
        <v>0</v>
      </c>
      <c r="J7819" s="60">
        <f>IF(OR(I7819="",I7820="",I7821=""),"",(AVERAGEIF(A7819:A$10000,A7819,I7819:I$10000)))</f>
        <v>0</v>
      </c>
      <c r="K7819" s="60"/>
      <c r="L7819" s="55" t="str">
        <f>IF(O7819="","",A7819)</f>
        <v/>
      </c>
      <c r="M7819" s="60" t="str">
        <f>IF(O7819="","",(VLOOKUP(A7819,A7819:E14803,5,FALSE)))</f>
        <v/>
      </c>
      <c r="N7819" s="55" t="str">
        <f t="shared" si="488"/>
        <v/>
      </c>
      <c r="O7819" s="55" t="str">
        <f t="shared" si="486"/>
        <v/>
      </c>
      <c r="P7819" s="104">
        <f t="shared" si="489"/>
        <v>22.299999999972897</v>
      </c>
      <c r="Q7819" s="58"/>
      <c r="R7819" s="58"/>
      <c r="S7819" s="102"/>
    </row>
    <row r="7820" spans="1:19" ht="12.5" customHeight="1" x14ac:dyDescent="0.35">
      <c r="A7820" s="60">
        <v>120</v>
      </c>
      <c r="B7820" s="60" t="s">
        <v>69</v>
      </c>
      <c r="C7820" s="68">
        <v>256.46890000000002</v>
      </c>
      <c r="D7820" s="58" t="s">
        <v>65</v>
      </c>
      <c r="E7820" s="60" t="s">
        <v>59</v>
      </c>
      <c r="F7820" s="60" t="s">
        <v>70</v>
      </c>
      <c r="G7820" s="60"/>
      <c r="H7820" s="60"/>
      <c r="I7820" s="60">
        <f t="shared" si="487"/>
        <v>0</v>
      </c>
      <c r="J7820" s="60">
        <f>IF(OR(I7820="",I7821="",I7822=""),"",(AVERAGEIF(A7820:A$10000,A7820,I7820:I$10000)))</f>
        <v>0</v>
      </c>
      <c r="K7820" s="60"/>
      <c r="L7820" s="60" t="str">
        <f>IF(O7820="","",A7820)</f>
        <v/>
      </c>
      <c r="M7820" s="60" t="str">
        <f>IF(O7820="","",(VLOOKUP(A7820,A7820:E14804,5,FALSE)))</f>
        <v/>
      </c>
      <c r="N7820" s="60" t="str">
        <f t="shared" si="488"/>
        <v/>
      </c>
      <c r="O7820" s="60" t="str">
        <f t="shared" ref="O7820:O7883" si="490">IF(J7820="","",IF(AND(J7819="",J7818="",J7817=""),C7820,""))</f>
        <v/>
      </c>
      <c r="P7820" s="103">
        <f t="shared" si="489"/>
        <v>15.000000000043201</v>
      </c>
      <c r="Q7820" s="58"/>
      <c r="R7820" s="58"/>
      <c r="S7820" s="102"/>
    </row>
    <row r="7821" spans="1:19" ht="12.5" customHeight="1" x14ac:dyDescent="0.35">
      <c r="A7821" s="2">
        <v>120</v>
      </c>
      <c r="B7821" s="2" t="s">
        <v>69</v>
      </c>
      <c r="C7821" s="67">
        <v>256.48309999999998</v>
      </c>
      <c r="D7821" t="s">
        <v>65</v>
      </c>
      <c r="E7821" s="2" t="s">
        <v>59</v>
      </c>
      <c r="F7821" s="2" t="s">
        <v>70</v>
      </c>
      <c r="G7821" s="2"/>
      <c r="I7821" s="60">
        <f t="shared" si="487"/>
        <v>0</v>
      </c>
      <c r="J7821" s="60">
        <f>IF(OR(I7821="",I7822="",I7823=""),"",(AVERAGEIF(A7821:A$10000,A7821,I7821:I$10000)))</f>
        <v>0</v>
      </c>
      <c r="K7821" s="60"/>
      <c r="L7821" s="55" t="str">
        <f>IF(O7821="","",A7821)</f>
        <v/>
      </c>
      <c r="M7821" s="60" t="str">
        <f>IF(O7821="","",(VLOOKUP(A7821,A7821:E14805,5,FALSE)))</f>
        <v/>
      </c>
      <c r="N7821" s="55" t="str">
        <f t="shared" si="488"/>
        <v/>
      </c>
      <c r="O7821" s="55" t="str">
        <f t="shared" si="490"/>
        <v/>
      </c>
      <c r="P7821" s="104">
        <f t="shared" si="489"/>
        <v>14.1999999999598</v>
      </c>
      <c r="Q7821" s="58"/>
      <c r="R7821" s="58"/>
      <c r="S7821" s="102"/>
    </row>
    <row r="7822" spans="1:19" ht="12.5" customHeight="1" x14ac:dyDescent="0.35">
      <c r="A7822" s="60">
        <v>120</v>
      </c>
      <c r="B7822" s="60" t="s">
        <v>69</v>
      </c>
      <c r="C7822" s="68">
        <v>256.49790000000002</v>
      </c>
      <c r="D7822" s="58" t="s">
        <v>65</v>
      </c>
      <c r="E7822" s="60" t="s">
        <v>59</v>
      </c>
      <c r="F7822" s="60" t="s">
        <v>70</v>
      </c>
      <c r="G7822" s="60"/>
      <c r="H7822" s="60"/>
      <c r="I7822" s="60">
        <f t="shared" si="487"/>
        <v>0</v>
      </c>
      <c r="J7822" s="60">
        <f>IF(OR(I7822="",I7823="",I7824=""),"",(AVERAGEIF(A7822:A$10000,A7822,I7822:I$10000)))</f>
        <v>0</v>
      </c>
      <c r="K7822" s="60"/>
      <c r="L7822" s="60" t="str">
        <f>IF(O7822="","",A7822)</f>
        <v/>
      </c>
      <c r="M7822" s="60" t="str">
        <f>IF(O7822="","",(VLOOKUP(A7822,A7822:E14806,5,FALSE)))</f>
        <v/>
      </c>
      <c r="N7822" s="60" t="str">
        <f t="shared" si="488"/>
        <v/>
      </c>
      <c r="O7822" s="60" t="str">
        <f t="shared" si="490"/>
        <v/>
      </c>
      <c r="P7822" s="103">
        <f t="shared" si="489"/>
        <v>14.800000000036562</v>
      </c>
      <c r="Q7822" s="58"/>
      <c r="R7822" s="58"/>
      <c r="S7822" s="102"/>
    </row>
    <row r="7823" spans="1:19" ht="12.5" customHeight="1" x14ac:dyDescent="0.35">
      <c r="A7823" s="2">
        <v>120</v>
      </c>
      <c r="B7823" s="2" t="s">
        <v>69</v>
      </c>
      <c r="C7823" s="67">
        <v>256.51229999999998</v>
      </c>
      <c r="D7823" t="s">
        <v>65</v>
      </c>
      <c r="E7823" s="2" t="s">
        <v>59</v>
      </c>
      <c r="F7823" s="2" t="s">
        <v>70</v>
      </c>
      <c r="G7823" s="2"/>
      <c r="I7823" s="60">
        <f t="shared" si="487"/>
        <v>0</v>
      </c>
      <c r="J7823" s="60">
        <f>IF(OR(I7823="",I7824="",I7825=""),"",(AVERAGEIF(A7823:A$10000,A7823,I7823:I$10000)))</f>
        <v>0</v>
      </c>
      <c r="K7823" s="60"/>
      <c r="L7823" s="55" t="str">
        <f>IF(O7823="","",A7823)</f>
        <v/>
      </c>
      <c r="M7823" s="60" t="str">
        <f>IF(O7823="","",(VLOOKUP(A7823,A7823:E14807,5,FALSE)))</f>
        <v/>
      </c>
      <c r="N7823" s="55" t="str">
        <f t="shared" si="488"/>
        <v/>
      </c>
      <c r="O7823" s="55" t="str">
        <f t="shared" si="490"/>
        <v/>
      </c>
      <c r="P7823" s="104">
        <f t="shared" si="489"/>
        <v>14.39999999996644</v>
      </c>
      <c r="Q7823" s="58"/>
      <c r="R7823" s="58"/>
      <c r="S7823" s="102"/>
    </row>
    <row r="7824" spans="1:19" ht="12.5" customHeight="1" x14ac:dyDescent="0.35">
      <c r="A7824" s="60">
        <v>120</v>
      </c>
      <c r="B7824" s="60" t="s">
        <v>69</v>
      </c>
      <c r="C7824" s="68">
        <v>256.52730000000003</v>
      </c>
      <c r="D7824" s="58" t="s">
        <v>65</v>
      </c>
      <c r="E7824" s="60" t="s">
        <v>59</v>
      </c>
      <c r="F7824" s="60" t="s">
        <v>70</v>
      </c>
      <c r="G7824" s="60"/>
      <c r="H7824" s="60"/>
      <c r="I7824" s="60">
        <f t="shared" si="487"/>
        <v>0</v>
      </c>
      <c r="J7824" s="60">
        <f>IF(OR(I7824="",I7825="",I7826=""),"",(AVERAGEIF(A7824:A$10000,A7824,I7824:I$10000)))</f>
        <v>0</v>
      </c>
      <c r="K7824" s="60"/>
      <c r="L7824" s="60" t="str">
        <f>IF(O7824="","",A7824)</f>
        <v/>
      </c>
      <c r="M7824" s="60" t="str">
        <f>IF(O7824="","",(VLOOKUP(A7824,A7824:E14808,5,FALSE)))</f>
        <v/>
      </c>
      <c r="N7824" s="60" t="str">
        <f t="shared" si="488"/>
        <v/>
      </c>
      <c r="O7824" s="60" t="str">
        <f t="shared" si="490"/>
        <v/>
      </c>
      <c r="P7824" s="103">
        <f t="shared" si="489"/>
        <v>15.000000000043201</v>
      </c>
      <c r="Q7824" s="58"/>
      <c r="R7824" s="58"/>
      <c r="S7824" s="102"/>
    </row>
    <row r="7825" spans="1:19" ht="12.5" customHeight="1" x14ac:dyDescent="0.35">
      <c r="A7825" s="2">
        <v>120</v>
      </c>
      <c r="B7825" s="2" t="s">
        <v>69</v>
      </c>
      <c r="C7825" s="67">
        <v>256.54149999999998</v>
      </c>
      <c r="D7825" t="s">
        <v>65</v>
      </c>
      <c r="E7825" s="2" t="s">
        <v>59</v>
      </c>
      <c r="F7825" s="2" t="s">
        <v>70</v>
      </c>
      <c r="G7825" s="2"/>
      <c r="I7825" s="60">
        <f t="shared" ref="I7825:I7888" si="491">IF(AND(OR(G7824&gt;G$5,G7826&gt;G$5),G7825&gt;G$5),G7825,"")</f>
        <v>0</v>
      </c>
      <c r="J7825" s="60">
        <f>IF(OR(I7825="",I7826="",I7827=""),"",(AVERAGEIF(A7825:A$10000,A7825,I7825:I$10000)))</f>
        <v>0</v>
      </c>
      <c r="K7825" s="60"/>
      <c r="L7825" s="55" t="str">
        <f>IF(O7825="","",A7825)</f>
        <v/>
      </c>
      <c r="M7825" s="60" t="str">
        <f>IF(O7825="","",(VLOOKUP(A7825,A7825:E14809,5,FALSE)))</f>
        <v/>
      </c>
      <c r="N7825" s="55" t="str">
        <f t="shared" si="488"/>
        <v/>
      </c>
      <c r="O7825" s="55" t="str">
        <f t="shared" si="490"/>
        <v/>
      </c>
      <c r="P7825" s="104">
        <f t="shared" si="489"/>
        <v>14.1999999999598</v>
      </c>
      <c r="Q7825" s="58"/>
      <c r="R7825" s="58"/>
      <c r="S7825" s="102"/>
    </row>
    <row r="7826" spans="1:19" ht="12.5" customHeight="1" x14ac:dyDescent="0.35">
      <c r="A7826" s="60">
        <v>120</v>
      </c>
      <c r="B7826" s="60" t="s">
        <v>69</v>
      </c>
      <c r="C7826" s="68">
        <v>256.5564</v>
      </c>
      <c r="D7826" s="58" t="s">
        <v>65</v>
      </c>
      <c r="E7826" s="60" t="s">
        <v>59</v>
      </c>
      <c r="F7826" s="60" t="s">
        <v>70</v>
      </c>
      <c r="G7826" s="60"/>
      <c r="H7826" s="60"/>
      <c r="I7826" s="60">
        <f t="shared" si="491"/>
        <v>0</v>
      </c>
      <c r="J7826" s="60">
        <f>IF(OR(I7826="",I7827="",I7828=""),"",(AVERAGEIF(A7826:A$10000,A7826,I7826:I$10000)))</f>
        <v>0</v>
      </c>
      <c r="K7826" s="60"/>
      <c r="L7826" s="60" t="str">
        <f>IF(O7826="","",A7826)</f>
        <v/>
      </c>
      <c r="M7826" s="60" t="str">
        <f>IF(O7826="","",(VLOOKUP(A7826,A7826:E14810,5,FALSE)))</f>
        <v/>
      </c>
      <c r="N7826" s="60" t="str">
        <f t="shared" ref="N7826:N7889" si="492">IF(L7826="","",I7826)</f>
        <v/>
      </c>
      <c r="O7826" s="60" t="str">
        <f t="shared" si="490"/>
        <v/>
      </c>
      <c r="P7826" s="103">
        <f t="shared" ref="P7826:P7889" si="493">IF(A7826=A7825,ABS(C7826-C7825)*1000,"")</f>
        <v>14.90000000001146</v>
      </c>
      <c r="Q7826" s="58"/>
      <c r="R7826" s="58"/>
      <c r="S7826" s="102"/>
    </row>
    <row r="7827" spans="1:19" ht="12.5" customHeight="1" x14ac:dyDescent="0.35">
      <c r="A7827" s="2">
        <v>120</v>
      </c>
      <c r="B7827" s="2" t="s">
        <v>69</v>
      </c>
      <c r="C7827" s="67">
        <v>256.57080000000002</v>
      </c>
      <c r="D7827" t="s">
        <v>65</v>
      </c>
      <c r="E7827" s="2" t="s">
        <v>59</v>
      </c>
      <c r="F7827" s="2" t="s">
        <v>70</v>
      </c>
      <c r="G7827" s="2"/>
      <c r="I7827" s="60">
        <f t="shared" si="491"/>
        <v>0</v>
      </c>
      <c r="J7827" s="60">
        <f>IF(OR(I7827="",I7828="",I7829=""),"",(AVERAGEIF(A7827:A$10000,A7827,I7827:I$10000)))</f>
        <v>0</v>
      </c>
      <c r="K7827" s="60"/>
      <c r="L7827" s="55" t="str">
        <f>IF(O7827="","",A7827)</f>
        <v/>
      </c>
      <c r="M7827" s="60" t="str">
        <f>IF(O7827="","",(VLOOKUP(A7827,A7827:E14811,5,FALSE)))</f>
        <v/>
      </c>
      <c r="N7827" s="55" t="str">
        <f t="shared" si="492"/>
        <v/>
      </c>
      <c r="O7827" s="55" t="str">
        <f t="shared" si="490"/>
        <v/>
      </c>
      <c r="P7827" s="104">
        <f t="shared" si="493"/>
        <v>14.400000000023283</v>
      </c>
      <c r="Q7827" s="58"/>
      <c r="R7827" s="58"/>
      <c r="S7827" s="102"/>
    </row>
    <row r="7828" spans="1:19" ht="12.5" customHeight="1" x14ac:dyDescent="0.35">
      <c r="A7828" s="60">
        <v>120</v>
      </c>
      <c r="B7828" s="60" t="s">
        <v>69</v>
      </c>
      <c r="C7828" s="68">
        <v>256.58699999999999</v>
      </c>
      <c r="D7828" s="58" t="s">
        <v>65</v>
      </c>
      <c r="E7828" s="60" t="s">
        <v>59</v>
      </c>
      <c r="F7828" s="60" t="s">
        <v>70</v>
      </c>
      <c r="G7828" s="60"/>
      <c r="H7828" s="60"/>
      <c r="I7828" s="60">
        <f t="shared" si="491"/>
        <v>0</v>
      </c>
      <c r="J7828" s="60">
        <f>IF(OR(I7828="",I7829="",I7830=""),"",(AVERAGEIF(A7828:A$10000,A7828,I7828:I$10000)))</f>
        <v>0</v>
      </c>
      <c r="K7828" s="60"/>
      <c r="L7828" s="60" t="str">
        <f>IF(O7828="","",A7828)</f>
        <v/>
      </c>
      <c r="M7828" s="60" t="str">
        <f>IF(O7828="","",(VLOOKUP(A7828,A7828:E14812,5,FALSE)))</f>
        <v/>
      </c>
      <c r="N7828" s="60" t="str">
        <f t="shared" si="492"/>
        <v/>
      </c>
      <c r="O7828" s="60" t="str">
        <f t="shared" si="490"/>
        <v/>
      </c>
      <c r="P7828" s="103">
        <f t="shared" si="493"/>
        <v>16.19999999996935</v>
      </c>
      <c r="Q7828" s="58"/>
      <c r="R7828" s="58"/>
      <c r="S7828" s="102"/>
    </row>
    <row r="7829" spans="1:19" ht="12.5" customHeight="1" x14ac:dyDescent="0.35">
      <c r="A7829" s="2">
        <v>120</v>
      </c>
      <c r="B7829" s="2" t="s">
        <v>69</v>
      </c>
      <c r="C7829" s="67">
        <v>256.60649999999998</v>
      </c>
      <c r="D7829" t="s">
        <v>65</v>
      </c>
      <c r="E7829" s="2" t="s">
        <v>59</v>
      </c>
      <c r="F7829" s="2" t="s">
        <v>70</v>
      </c>
      <c r="G7829" s="2"/>
      <c r="I7829" s="60">
        <f t="shared" si="491"/>
        <v>0</v>
      </c>
      <c r="J7829" s="60">
        <f>IF(OR(I7829="",I7830="",I7831=""),"",(AVERAGEIF(A7829:A$10000,A7829,I7829:I$10000)))</f>
        <v>0</v>
      </c>
      <c r="K7829" s="60"/>
      <c r="L7829" s="55" t="str">
        <f>IF(O7829="","",A7829)</f>
        <v/>
      </c>
      <c r="M7829" s="60" t="str">
        <f>IF(O7829="","",(VLOOKUP(A7829,A7829:E14813,5,FALSE)))</f>
        <v/>
      </c>
      <c r="N7829" s="55" t="str">
        <f t="shared" si="492"/>
        <v/>
      </c>
      <c r="O7829" s="55" t="str">
        <f t="shared" si="490"/>
        <v/>
      </c>
      <c r="P7829" s="104">
        <f t="shared" si="493"/>
        <v>19.499999999993634</v>
      </c>
      <c r="Q7829" s="58"/>
      <c r="R7829" s="58"/>
      <c r="S7829" s="102"/>
    </row>
    <row r="7830" spans="1:19" ht="12.5" customHeight="1" x14ac:dyDescent="0.35">
      <c r="A7830" s="60">
        <v>120</v>
      </c>
      <c r="B7830" s="60" t="s">
        <v>69</v>
      </c>
      <c r="C7830" s="68">
        <v>256.62369999999999</v>
      </c>
      <c r="D7830" s="58" t="s">
        <v>65</v>
      </c>
      <c r="E7830" s="60" t="s">
        <v>59</v>
      </c>
      <c r="F7830" s="60" t="s">
        <v>70</v>
      </c>
      <c r="G7830" s="60"/>
      <c r="H7830" s="60"/>
      <c r="I7830" s="60">
        <f t="shared" si="491"/>
        <v>0</v>
      </c>
      <c r="J7830" s="60">
        <f>IF(OR(I7830="",I7831="",I7832=""),"",(AVERAGEIF(A7830:A$10000,A7830,I7830:I$10000)))</f>
        <v>0</v>
      </c>
      <c r="K7830" s="60"/>
      <c r="L7830" s="60" t="str">
        <f>IF(O7830="","",A7830)</f>
        <v/>
      </c>
      <c r="M7830" s="60" t="str">
        <f>IF(O7830="","",(VLOOKUP(A7830,A7830:E14814,5,FALSE)))</f>
        <v/>
      </c>
      <c r="N7830" s="60" t="str">
        <f t="shared" si="492"/>
        <v/>
      </c>
      <c r="O7830" s="60" t="str">
        <f t="shared" si="490"/>
        <v/>
      </c>
      <c r="P7830" s="103">
        <f t="shared" si="493"/>
        <v>17.200000000002547</v>
      </c>
      <c r="Q7830" s="58"/>
      <c r="R7830" s="58"/>
      <c r="S7830" s="102"/>
    </row>
    <row r="7831" spans="1:19" ht="12.5" customHeight="1" x14ac:dyDescent="0.35">
      <c r="A7831" s="2">
        <v>120</v>
      </c>
      <c r="B7831" s="2" t="s">
        <v>69</v>
      </c>
      <c r="C7831" s="67">
        <v>256.64179999999999</v>
      </c>
      <c r="D7831" t="s">
        <v>65</v>
      </c>
      <c r="E7831" s="2" t="s">
        <v>59</v>
      </c>
      <c r="F7831" s="2" t="s">
        <v>70</v>
      </c>
      <c r="G7831" s="2"/>
      <c r="I7831" s="60">
        <f t="shared" si="491"/>
        <v>0</v>
      </c>
      <c r="J7831" s="60">
        <f>IF(OR(I7831="",I7832="",I7833=""),"",(AVERAGEIF(A7831:A$10000,A7831,I7831:I$10000)))</f>
        <v>0</v>
      </c>
      <c r="K7831" s="60"/>
      <c r="L7831" s="55" t="str">
        <f>IF(O7831="","",A7831)</f>
        <v/>
      </c>
      <c r="M7831" s="60" t="str">
        <f>IF(O7831="","",(VLOOKUP(A7831,A7831:E14815,5,FALSE)))</f>
        <v/>
      </c>
      <c r="N7831" s="55" t="str">
        <f t="shared" si="492"/>
        <v/>
      </c>
      <c r="O7831" s="55" t="str">
        <f t="shared" si="490"/>
        <v/>
      </c>
      <c r="P7831" s="104">
        <f t="shared" si="493"/>
        <v>18.100000000004002</v>
      </c>
      <c r="Q7831" s="58"/>
      <c r="R7831" s="58"/>
      <c r="S7831" s="102"/>
    </row>
    <row r="7832" spans="1:19" ht="12.5" customHeight="1" x14ac:dyDescent="0.35">
      <c r="A7832" s="60">
        <v>120</v>
      </c>
      <c r="B7832" s="60" t="s">
        <v>69</v>
      </c>
      <c r="C7832" s="68">
        <v>256.66419999999999</v>
      </c>
      <c r="D7832" s="58" t="s">
        <v>65</v>
      </c>
      <c r="E7832" s="60" t="s">
        <v>59</v>
      </c>
      <c r="F7832" s="60" t="s">
        <v>70</v>
      </c>
      <c r="G7832" s="60"/>
      <c r="H7832" s="60"/>
      <c r="I7832" s="60">
        <f t="shared" si="491"/>
        <v>0</v>
      </c>
      <c r="J7832" s="60">
        <f>IF(OR(I7832="",I7833="",I7834=""),"",(AVERAGEIF(A7832:A$10000,A7832,I7832:I$10000)))</f>
        <v>0</v>
      </c>
      <c r="K7832" s="60"/>
      <c r="L7832" s="60" t="str">
        <f>IF(O7832="","",A7832)</f>
        <v/>
      </c>
      <c r="M7832" s="60" t="str">
        <f>IF(O7832="","",(VLOOKUP(A7832,A7832:E14816,5,FALSE)))</f>
        <v/>
      </c>
      <c r="N7832" s="60" t="str">
        <f t="shared" si="492"/>
        <v/>
      </c>
      <c r="O7832" s="60" t="str">
        <f t="shared" si="490"/>
        <v/>
      </c>
      <c r="P7832" s="103">
        <f t="shared" si="493"/>
        <v>22.400000000004638</v>
      </c>
      <c r="Q7832" s="58"/>
      <c r="R7832" s="58"/>
      <c r="S7832" s="102"/>
    </row>
    <row r="7833" spans="1:19" ht="12.5" customHeight="1" x14ac:dyDescent="0.35">
      <c r="A7833" s="2">
        <v>120</v>
      </c>
      <c r="B7833" s="2" t="s">
        <v>69</v>
      </c>
      <c r="C7833" s="67">
        <v>256.67919999999998</v>
      </c>
      <c r="D7833" t="s">
        <v>65</v>
      </c>
      <c r="E7833" s="2" t="s">
        <v>59</v>
      </c>
      <c r="F7833" s="2" t="s">
        <v>70</v>
      </c>
      <c r="G7833" s="2"/>
      <c r="I7833" s="60">
        <f t="shared" si="491"/>
        <v>0</v>
      </c>
      <c r="J7833" s="60">
        <f>IF(OR(I7833="",I7834="",I7835=""),"",(AVERAGEIF(A7833:A$10000,A7833,I7833:I$10000)))</f>
        <v>0</v>
      </c>
      <c r="K7833" s="60"/>
      <c r="L7833" s="55" t="str">
        <f>IF(O7833="","",A7833)</f>
        <v/>
      </c>
      <c r="M7833" s="60" t="str">
        <f>IF(O7833="","",(VLOOKUP(A7833,A7833:E14817,5,FALSE)))</f>
        <v/>
      </c>
      <c r="N7833" s="55" t="str">
        <f t="shared" si="492"/>
        <v/>
      </c>
      <c r="O7833" s="55" t="str">
        <f t="shared" si="490"/>
        <v/>
      </c>
      <c r="P7833" s="104">
        <f t="shared" si="493"/>
        <v>14.999999999986358</v>
      </c>
      <c r="Q7833" s="58"/>
      <c r="R7833" s="58"/>
      <c r="S7833" s="102"/>
    </row>
    <row r="7834" spans="1:19" ht="12.5" customHeight="1" x14ac:dyDescent="0.35">
      <c r="A7834" s="60">
        <v>120</v>
      </c>
      <c r="B7834" s="60" t="s">
        <v>69</v>
      </c>
      <c r="C7834" s="68">
        <v>256.69369999999998</v>
      </c>
      <c r="D7834" s="58" t="s">
        <v>65</v>
      </c>
      <c r="E7834" s="60" t="s">
        <v>59</v>
      </c>
      <c r="F7834" s="60" t="s">
        <v>70</v>
      </c>
      <c r="G7834" s="60"/>
      <c r="H7834" s="60"/>
      <c r="I7834" s="60">
        <f t="shared" si="491"/>
        <v>0</v>
      </c>
      <c r="J7834" s="60">
        <f>IF(OR(I7834="",I7835="",I7836=""),"",(AVERAGEIF(A7834:A$10000,A7834,I7834:I$10000)))</f>
        <v>0</v>
      </c>
      <c r="K7834" s="60"/>
      <c r="L7834" s="60" t="str">
        <f>IF(O7834="","",A7834)</f>
        <v/>
      </c>
      <c r="M7834" s="60" t="str">
        <f>IF(O7834="","",(VLOOKUP(A7834,A7834:E14818,5,FALSE)))</f>
        <v/>
      </c>
      <c r="N7834" s="60" t="str">
        <f t="shared" si="492"/>
        <v/>
      </c>
      <c r="O7834" s="60" t="str">
        <f t="shared" si="490"/>
        <v/>
      </c>
      <c r="P7834" s="103">
        <f t="shared" si="493"/>
        <v>14.499999999998181</v>
      </c>
      <c r="Q7834" s="58"/>
      <c r="R7834" s="58"/>
      <c r="S7834" s="102"/>
    </row>
    <row r="7835" spans="1:19" ht="12.5" customHeight="1" x14ac:dyDescent="0.35">
      <c r="A7835" s="2">
        <v>120</v>
      </c>
      <c r="B7835" s="2" t="s">
        <v>69</v>
      </c>
      <c r="C7835" s="67">
        <v>256.70830000000001</v>
      </c>
      <c r="D7835" t="s">
        <v>65</v>
      </c>
      <c r="E7835" s="2" t="s">
        <v>59</v>
      </c>
      <c r="F7835" s="2" t="s">
        <v>70</v>
      </c>
      <c r="G7835" s="2"/>
      <c r="I7835" s="60">
        <f t="shared" si="491"/>
        <v>0</v>
      </c>
      <c r="J7835" s="60">
        <f>IF(OR(I7835="",I7836="",I7837=""),"",(AVERAGEIF(A7835:A$10000,A7835,I7835:I$10000)))</f>
        <v>0</v>
      </c>
      <c r="K7835" s="60"/>
      <c r="L7835" s="55" t="str">
        <f>IF(O7835="","",A7835)</f>
        <v/>
      </c>
      <c r="M7835" s="60" t="str">
        <f>IF(O7835="","",(VLOOKUP(A7835,A7835:E14819,5,FALSE)))</f>
        <v/>
      </c>
      <c r="N7835" s="55" t="str">
        <f t="shared" si="492"/>
        <v/>
      </c>
      <c r="O7835" s="55" t="str">
        <f t="shared" si="490"/>
        <v/>
      </c>
      <c r="P7835" s="104">
        <f t="shared" si="493"/>
        <v>14.600000000029922</v>
      </c>
      <c r="Q7835" s="58"/>
      <c r="R7835" s="58"/>
      <c r="S7835" s="102"/>
    </row>
    <row r="7836" spans="1:19" ht="12.5" customHeight="1" x14ac:dyDescent="0.35">
      <c r="A7836" s="60">
        <v>120</v>
      </c>
      <c r="B7836" s="60" t="s">
        <v>69</v>
      </c>
      <c r="C7836" s="68">
        <v>256.72300000000001</v>
      </c>
      <c r="D7836" s="58" t="s">
        <v>65</v>
      </c>
      <c r="E7836" s="60" t="s">
        <v>59</v>
      </c>
      <c r="F7836" s="60" t="s">
        <v>70</v>
      </c>
      <c r="G7836" s="60"/>
      <c r="H7836" s="60"/>
      <c r="I7836" s="60">
        <f t="shared" si="491"/>
        <v>0</v>
      </c>
      <c r="J7836" s="60">
        <f>IF(OR(I7836="",I7837="",I7838=""),"",(AVERAGEIF(A7836:A$10000,A7836,I7836:I$10000)))</f>
        <v>0</v>
      </c>
      <c r="K7836" s="60"/>
      <c r="L7836" s="60" t="str">
        <f>IF(O7836="","",A7836)</f>
        <v/>
      </c>
      <c r="M7836" s="60" t="str">
        <f>IF(O7836="","",(VLOOKUP(A7836,A7836:E14820,5,FALSE)))</f>
        <v/>
      </c>
      <c r="N7836" s="60" t="str">
        <f t="shared" si="492"/>
        <v/>
      </c>
      <c r="O7836" s="60" t="str">
        <f t="shared" si="490"/>
        <v/>
      </c>
      <c r="P7836" s="103">
        <f t="shared" si="493"/>
        <v>14.70000000000482</v>
      </c>
      <c r="Q7836" s="58"/>
      <c r="R7836" s="58"/>
      <c r="S7836" s="102"/>
    </row>
    <row r="7837" spans="1:19" ht="12.5" customHeight="1" x14ac:dyDescent="0.35">
      <c r="A7837" s="2">
        <v>120</v>
      </c>
      <c r="B7837" s="2" t="s">
        <v>69</v>
      </c>
      <c r="C7837" s="67">
        <v>256.73779999999999</v>
      </c>
      <c r="D7837" t="s">
        <v>65</v>
      </c>
      <c r="E7837" s="2" t="s">
        <v>59</v>
      </c>
      <c r="F7837" s="2" t="s">
        <v>70</v>
      </c>
      <c r="G7837" s="2"/>
      <c r="I7837" s="60">
        <f t="shared" si="491"/>
        <v>0</v>
      </c>
      <c r="J7837" s="60">
        <f>IF(OR(I7837="",I7838="",I7839=""),"",(AVERAGEIF(A7837:A$10000,A7837,I7837:I$10000)))</f>
        <v>0</v>
      </c>
      <c r="K7837" s="60"/>
      <c r="L7837" s="55" t="str">
        <f>IF(O7837="","",A7837)</f>
        <v/>
      </c>
      <c r="M7837" s="60" t="str">
        <f>IF(O7837="","",(VLOOKUP(A7837,A7837:E14821,5,FALSE)))</f>
        <v/>
      </c>
      <c r="N7837" s="55" t="str">
        <f t="shared" si="492"/>
        <v/>
      </c>
      <c r="O7837" s="55" t="str">
        <f t="shared" si="490"/>
        <v/>
      </c>
      <c r="P7837" s="104">
        <f t="shared" si="493"/>
        <v>14.799999999979718</v>
      </c>
      <c r="Q7837" s="58"/>
      <c r="R7837" s="58"/>
      <c r="S7837" s="102"/>
    </row>
    <row r="7838" spans="1:19" ht="12.5" customHeight="1" x14ac:dyDescent="0.35">
      <c r="A7838" s="60">
        <v>120</v>
      </c>
      <c r="B7838" s="60" t="s">
        <v>69</v>
      </c>
      <c r="C7838" s="68">
        <v>256.75130000000001</v>
      </c>
      <c r="D7838" s="58" t="s">
        <v>65</v>
      </c>
      <c r="E7838" s="60" t="s">
        <v>59</v>
      </c>
      <c r="F7838" s="60" t="s">
        <v>70</v>
      </c>
      <c r="G7838" s="60"/>
      <c r="H7838" s="60"/>
      <c r="I7838" s="60">
        <f t="shared" si="491"/>
        <v>0</v>
      </c>
      <c r="J7838" s="60">
        <f>IF(OR(I7838="",I7839="",I7840=""),"",(AVERAGEIF(A7838:A$10000,A7838,I7838:I$10000)))</f>
        <v>0</v>
      </c>
      <c r="K7838" s="60"/>
      <c r="L7838" s="60" t="str">
        <f>IF(O7838="","",A7838)</f>
        <v/>
      </c>
      <c r="M7838" s="60" t="str">
        <f>IF(O7838="","",(VLOOKUP(A7838,A7838:E14822,5,FALSE)))</f>
        <v/>
      </c>
      <c r="N7838" s="60" t="str">
        <f t="shared" si="492"/>
        <v/>
      </c>
      <c r="O7838" s="60" t="str">
        <f t="shared" si="490"/>
        <v/>
      </c>
      <c r="P7838" s="103">
        <f t="shared" si="493"/>
        <v>13.500000000021828</v>
      </c>
      <c r="Q7838" s="58"/>
      <c r="R7838" s="58"/>
      <c r="S7838" s="102"/>
    </row>
    <row r="7839" spans="1:19" ht="12.5" customHeight="1" x14ac:dyDescent="0.35">
      <c r="A7839" s="2">
        <v>120</v>
      </c>
      <c r="B7839" s="2" t="s">
        <v>69</v>
      </c>
      <c r="C7839" s="67">
        <v>256.76560000000001</v>
      </c>
      <c r="D7839" t="s">
        <v>65</v>
      </c>
      <c r="E7839" s="2" t="s">
        <v>59</v>
      </c>
      <c r="F7839" s="2" t="s">
        <v>70</v>
      </c>
      <c r="G7839" s="2"/>
      <c r="I7839" s="60">
        <f t="shared" si="491"/>
        <v>0</v>
      </c>
      <c r="J7839" s="60">
        <f>IF(OR(I7839="",I7840="",I7841=""),"",(AVERAGEIF(A7839:A$10000,A7839,I7839:I$10000)))</f>
        <v>0</v>
      </c>
      <c r="K7839" s="60"/>
      <c r="L7839" s="55" t="str">
        <f>IF(O7839="","",A7839)</f>
        <v/>
      </c>
      <c r="M7839" s="60" t="str">
        <f>IF(O7839="","",(VLOOKUP(A7839,A7839:E14823,5,FALSE)))</f>
        <v/>
      </c>
      <c r="N7839" s="55" t="str">
        <f t="shared" si="492"/>
        <v/>
      </c>
      <c r="O7839" s="55" t="str">
        <f t="shared" si="490"/>
        <v/>
      </c>
      <c r="P7839" s="104">
        <f t="shared" si="493"/>
        <v>14.299999999991542</v>
      </c>
      <c r="Q7839" s="58"/>
      <c r="R7839" s="58"/>
      <c r="S7839" s="102"/>
    </row>
    <row r="7840" spans="1:19" ht="12.5" customHeight="1" x14ac:dyDescent="0.35">
      <c r="A7840" s="60">
        <v>120</v>
      </c>
      <c r="B7840" s="60" t="s">
        <v>69</v>
      </c>
      <c r="C7840" s="68">
        <v>256.78129999999999</v>
      </c>
      <c r="D7840" s="58" t="s">
        <v>65</v>
      </c>
      <c r="E7840" s="60" t="s">
        <v>59</v>
      </c>
      <c r="F7840" s="60" t="s">
        <v>70</v>
      </c>
      <c r="G7840" s="60"/>
      <c r="H7840" s="60"/>
      <c r="I7840" s="60">
        <f t="shared" si="491"/>
        <v>0</v>
      </c>
      <c r="J7840" s="60">
        <f>IF(OR(I7840="",I7841="",I7842=""),"",(AVERAGEIF(A7840:A$10000,A7840,I7840:I$10000)))</f>
        <v>0</v>
      </c>
      <c r="K7840" s="60"/>
      <c r="L7840" s="60" t="str">
        <f>IF(O7840="","",A7840)</f>
        <v/>
      </c>
      <c r="M7840" s="60" t="str">
        <f>IF(O7840="","",(VLOOKUP(A7840,A7840:E14824,5,FALSE)))</f>
        <v/>
      </c>
      <c r="N7840" s="60" t="str">
        <f t="shared" si="492"/>
        <v/>
      </c>
      <c r="O7840" s="60" t="str">
        <f t="shared" si="490"/>
        <v/>
      </c>
      <c r="P7840" s="103">
        <f t="shared" si="493"/>
        <v>15.699999999981173</v>
      </c>
      <c r="Q7840" s="58"/>
      <c r="R7840" s="58"/>
      <c r="S7840" s="102"/>
    </row>
    <row r="7841" spans="1:19" ht="12.5" customHeight="1" x14ac:dyDescent="0.35">
      <c r="A7841" s="2">
        <v>120</v>
      </c>
      <c r="B7841" s="2" t="s">
        <v>69</v>
      </c>
      <c r="C7841" s="67">
        <v>256.79570000000001</v>
      </c>
      <c r="D7841" t="s">
        <v>65</v>
      </c>
      <c r="E7841" s="2" t="s">
        <v>59</v>
      </c>
      <c r="F7841" s="2" t="s">
        <v>70</v>
      </c>
      <c r="G7841" s="2"/>
      <c r="I7841" s="60">
        <f t="shared" si="491"/>
        <v>0</v>
      </c>
      <c r="J7841" s="60">
        <f>IF(OR(I7841="",I7842="",I7843=""),"",(AVERAGEIF(A7841:A$10000,A7841,I7841:I$10000)))</f>
        <v>0</v>
      </c>
      <c r="K7841" s="60"/>
      <c r="L7841" s="55" t="str">
        <f>IF(O7841="","",A7841)</f>
        <v/>
      </c>
      <c r="M7841" s="60" t="str">
        <f>IF(O7841="","",(VLOOKUP(A7841,A7841:E14825,5,FALSE)))</f>
        <v/>
      </c>
      <c r="N7841" s="55" t="str">
        <f t="shared" si="492"/>
        <v/>
      </c>
      <c r="O7841" s="55" t="str">
        <f t="shared" si="490"/>
        <v/>
      </c>
      <c r="P7841" s="104">
        <f t="shared" si="493"/>
        <v>14.400000000023283</v>
      </c>
      <c r="Q7841" s="58"/>
      <c r="R7841" s="58"/>
      <c r="S7841" s="102"/>
    </row>
    <row r="7842" spans="1:19" ht="12.5" customHeight="1" x14ac:dyDescent="0.35">
      <c r="A7842" s="60">
        <v>120</v>
      </c>
      <c r="B7842" s="60" t="s">
        <v>69</v>
      </c>
      <c r="C7842" s="68">
        <v>256.80959999999999</v>
      </c>
      <c r="D7842" s="58" t="s">
        <v>65</v>
      </c>
      <c r="E7842" s="60" t="s">
        <v>59</v>
      </c>
      <c r="F7842" s="60" t="s">
        <v>70</v>
      </c>
      <c r="G7842" s="60"/>
      <c r="H7842" s="60"/>
      <c r="I7842" s="60">
        <f t="shared" si="491"/>
        <v>0</v>
      </c>
      <c r="J7842" s="60">
        <f>IF(OR(I7842="",I7843="",I7844=""),"",(AVERAGEIF(A7842:A$10000,A7842,I7842:I$10000)))</f>
        <v>0</v>
      </c>
      <c r="K7842" s="60"/>
      <c r="L7842" s="60" t="str">
        <f>IF(O7842="","",A7842)</f>
        <v/>
      </c>
      <c r="M7842" s="60" t="str">
        <f>IF(O7842="","",(VLOOKUP(A7842,A7842:E14826,5,FALSE)))</f>
        <v/>
      </c>
      <c r="N7842" s="60" t="str">
        <f t="shared" si="492"/>
        <v/>
      </c>
      <c r="O7842" s="60" t="str">
        <f t="shared" si="490"/>
        <v/>
      </c>
      <c r="P7842" s="103">
        <f t="shared" si="493"/>
        <v>13.899999999978263</v>
      </c>
      <c r="Q7842" s="58"/>
      <c r="R7842" s="58"/>
      <c r="S7842" s="102"/>
    </row>
    <row r="7843" spans="1:19" ht="12.5" customHeight="1" x14ac:dyDescent="0.35">
      <c r="A7843" s="2">
        <v>120</v>
      </c>
      <c r="B7843" s="2" t="s">
        <v>69</v>
      </c>
      <c r="C7843" s="67">
        <v>256.82510000000002</v>
      </c>
      <c r="D7843" t="s">
        <v>65</v>
      </c>
      <c r="E7843" s="2" t="s">
        <v>59</v>
      </c>
      <c r="F7843" s="2" t="s">
        <v>70</v>
      </c>
      <c r="G7843" s="2"/>
      <c r="I7843" s="60">
        <f t="shared" si="491"/>
        <v>0</v>
      </c>
      <c r="J7843" s="60">
        <f>IF(OR(I7843="",I7844="",I7845=""),"",(AVERAGEIF(A7843:A$10000,A7843,I7843:I$10000)))</f>
        <v>0</v>
      </c>
      <c r="K7843" s="60"/>
      <c r="L7843" s="55" t="str">
        <f>IF(O7843="","",A7843)</f>
        <v/>
      </c>
      <c r="M7843" s="60" t="str">
        <f>IF(O7843="","",(VLOOKUP(A7843,A7843:E14827,5,FALSE)))</f>
        <v/>
      </c>
      <c r="N7843" s="55" t="str">
        <f t="shared" si="492"/>
        <v/>
      </c>
      <c r="O7843" s="55" t="str">
        <f t="shared" si="490"/>
        <v/>
      </c>
      <c r="P7843" s="104">
        <f t="shared" si="493"/>
        <v>15.500000000031378</v>
      </c>
      <c r="Q7843" s="58"/>
      <c r="R7843" s="58"/>
      <c r="S7843" s="102"/>
    </row>
    <row r="7844" spans="1:19" ht="12.5" customHeight="1" x14ac:dyDescent="0.35">
      <c r="A7844" s="60">
        <v>120</v>
      </c>
      <c r="B7844" s="60" t="s">
        <v>69</v>
      </c>
      <c r="C7844" s="68">
        <v>256.83980000000003</v>
      </c>
      <c r="D7844" s="58" t="s">
        <v>65</v>
      </c>
      <c r="E7844" s="60" t="s">
        <v>59</v>
      </c>
      <c r="F7844" s="60" t="s">
        <v>70</v>
      </c>
      <c r="G7844" s="60"/>
      <c r="H7844" s="60"/>
      <c r="I7844" s="60">
        <f t="shared" si="491"/>
        <v>0</v>
      </c>
      <c r="J7844" s="60">
        <f>IF(OR(I7844="",I7845="",I7846=""),"",(AVERAGEIF(A7844:A$10000,A7844,I7844:I$10000)))</f>
        <v>0</v>
      </c>
      <c r="K7844" s="60"/>
      <c r="L7844" s="60" t="str">
        <f>IF(O7844="","",A7844)</f>
        <v/>
      </c>
      <c r="M7844" s="60" t="str">
        <f>IF(O7844="","",(VLOOKUP(A7844,A7844:E14828,5,FALSE)))</f>
        <v/>
      </c>
      <c r="N7844" s="60" t="str">
        <f t="shared" si="492"/>
        <v/>
      </c>
      <c r="O7844" s="60" t="str">
        <f t="shared" si="490"/>
        <v/>
      </c>
      <c r="P7844" s="103">
        <f t="shared" si="493"/>
        <v>14.70000000000482</v>
      </c>
      <c r="Q7844" s="58"/>
      <c r="R7844" s="58"/>
      <c r="S7844" s="102"/>
    </row>
    <row r="7845" spans="1:19" ht="12.5" customHeight="1" x14ac:dyDescent="0.35">
      <c r="A7845" s="2">
        <v>120</v>
      </c>
      <c r="B7845" s="2" t="s">
        <v>69</v>
      </c>
      <c r="C7845" s="67">
        <v>256.8546</v>
      </c>
      <c r="D7845" t="s">
        <v>65</v>
      </c>
      <c r="E7845" s="2" t="s">
        <v>59</v>
      </c>
      <c r="F7845" s="2" t="s">
        <v>70</v>
      </c>
      <c r="G7845" s="2"/>
      <c r="I7845" s="60">
        <f t="shared" si="491"/>
        <v>0</v>
      </c>
      <c r="J7845" s="60">
        <f>IF(OR(I7845="",I7846="",I7847=""),"",(AVERAGEIF(A7845:A$10000,A7845,I7845:I$10000)))</f>
        <v>0</v>
      </c>
      <c r="K7845" s="60"/>
      <c r="L7845" s="55" t="str">
        <f>IF(O7845="","",A7845)</f>
        <v/>
      </c>
      <c r="M7845" s="60" t="str">
        <f>IF(O7845="","",(VLOOKUP(A7845,A7845:E14829,5,FALSE)))</f>
        <v/>
      </c>
      <c r="N7845" s="55" t="str">
        <f t="shared" si="492"/>
        <v/>
      </c>
      <c r="O7845" s="55" t="str">
        <f t="shared" si="490"/>
        <v/>
      </c>
      <c r="P7845" s="104">
        <f t="shared" si="493"/>
        <v>14.799999999979718</v>
      </c>
      <c r="Q7845" s="58"/>
      <c r="R7845" s="58"/>
      <c r="S7845" s="102"/>
    </row>
    <row r="7846" spans="1:19" ht="12.5" customHeight="1" x14ac:dyDescent="0.35">
      <c r="A7846" s="60">
        <v>120</v>
      </c>
      <c r="B7846" s="60" t="s">
        <v>69</v>
      </c>
      <c r="C7846" s="68">
        <v>256.87709999999998</v>
      </c>
      <c r="D7846" s="58" t="s">
        <v>65</v>
      </c>
      <c r="E7846" s="60" t="s">
        <v>59</v>
      </c>
      <c r="F7846" s="60" t="s">
        <v>70</v>
      </c>
      <c r="G7846" s="60"/>
      <c r="H7846" s="60"/>
      <c r="I7846" s="60">
        <f t="shared" si="491"/>
        <v>0</v>
      </c>
      <c r="J7846" s="60">
        <f>IF(OR(I7846="",I7847="",I7848=""),"",(AVERAGEIF(A7846:A$10000,A7846,I7846:I$10000)))</f>
        <v>0</v>
      </c>
      <c r="K7846" s="60"/>
      <c r="L7846" s="60" t="str">
        <f>IF(O7846="","",A7846)</f>
        <v/>
      </c>
      <c r="M7846" s="60" t="str">
        <f>IF(O7846="","",(VLOOKUP(A7846,A7846:E14830,5,FALSE)))</f>
        <v/>
      </c>
      <c r="N7846" s="60" t="str">
        <f t="shared" si="492"/>
        <v/>
      </c>
      <c r="O7846" s="60" t="str">
        <f t="shared" si="490"/>
        <v/>
      </c>
      <c r="P7846" s="103">
        <f t="shared" si="493"/>
        <v>22.499999999979536</v>
      </c>
      <c r="Q7846" s="58"/>
      <c r="R7846" s="58"/>
      <c r="S7846" s="102"/>
    </row>
    <row r="7847" spans="1:19" ht="12.5" customHeight="1" x14ac:dyDescent="0.35">
      <c r="A7847" s="2">
        <v>120</v>
      </c>
      <c r="B7847" s="2" t="s">
        <v>69</v>
      </c>
      <c r="C7847" s="67">
        <v>256.89170000000001</v>
      </c>
      <c r="D7847" t="s">
        <v>65</v>
      </c>
      <c r="E7847" s="2" t="s">
        <v>59</v>
      </c>
      <c r="F7847" s="2" t="s">
        <v>70</v>
      </c>
      <c r="G7847" s="2"/>
      <c r="I7847" s="60">
        <f t="shared" si="491"/>
        <v>0</v>
      </c>
      <c r="J7847" s="60">
        <f>IF(OR(I7847="",I7848="",I7849=""),"",(AVERAGEIF(A7847:A$10000,A7847,I7847:I$10000)))</f>
        <v>0</v>
      </c>
      <c r="K7847" s="60"/>
      <c r="L7847" s="55" t="str">
        <f>IF(O7847="","",A7847)</f>
        <v/>
      </c>
      <c r="M7847" s="60" t="str">
        <f>IF(O7847="","",(VLOOKUP(A7847,A7847:E14831,5,FALSE)))</f>
        <v/>
      </c>
      <c r="N7847" s="55" t="str">
        <f t="shared" si="492"/>
        <v/>
      </c>
      <c r="O7847" s="55" t="str">
        <f t="shared" si="490"/>
        <v/>
      </c>
      <c r="P7847" s="104">
        <f t="shared" si="493"/>
        <v>14.600000000029922</v>
      </c>
      <c r="Q7847" s="58"/>
      <c r="R7847" s="58"/>
      <c r="S7847" s="102"/>
    </row>
    <row r="7848" spans="1:19" ht="12.5" customHeight="1" x14ac:dyDescent="0.35">
      <c r="A7848" s="60">
        <v>120</v>
      </c>
      <c r="B7848" s="60" t="s">
        <v>69</v>
      </c>
      <c r="C7848" s="68">
        <v>256.90789999999998</v>
      </c>
      <c r="D7848" s="58" t="s">
        <v>65</v>
      </c>
      <c r="E7848" s="60" t="s">
        <v>59</v>
      </c>
      <c r="F7848" s="60" t="s">
        <v>70</v>
      </c>
      <c r="G7848" s="60"/>
      <c r="H7848" s="60"/>
      <c r="I7848" s="60">
        <f t="shared" si="491"/>
        <v>0</v>
      </c>
      <c r="J7848" s="60">
        <f>IF(OR(I7848="",I7849="",I7850=""),"",(AVERAGEIF(A7848:A$10000,A7848,I7848:I$10000)))</f>
        <v>0</v>
      </c>
      <c r="K7848" s="60"/>
      <c r="L7848" s="60" t="str">
        <f>IF(O7848="","",A7848)</f>
        <v/>
      </c>
      <c r="M7848" s="60" t="str">
        <f>IF(O7848="","",(VLOOKUP(A7848,A7848:E14832,5,FALSE)))</f>
        <v/>
      </c>
      <c r="N7848" s="60" t="str">
        <f t="shared" si="492"/>
        <v/>
      </c>
      <c r="O7848" s="60" t="str">
        <f t="shared" si="490"/>
        <v/>
      </c>
      <c r="P7848" s="103">
        <f t="shared" si="493"/>
        <v>16.19999999996935</v>
      </c>
      <c r="Q7848" s="58"/>
      <c r="R7848" s="58"/>
      <c r="S7848" s="102"/>
    </row>
    <row r="7849" spans="1:19" ht="12.5" customHeight="1" x14ac:dyDescent="0.35">
      <c r="A7849" s="2">
        <v>120</v>
      </c>
      <c r="B7849" s="2" t="s">
        <v>69</v>
      </c>
      <c r="C7849" s="67">
        <v>256.9228</v>
      </c>
      <c r="D7849" t="s">
        <v>65</v>
      </c>
      <c r="E7849" s="2" t="s">
        <v>59</v>
      </c>
      <c r="F7849" s="2" t="s">
        <v>70</v>
      </c>
      <c r="G7849" s="2"/>
      <c r="I7849" s="60">
        <f t="shared" si="491"/>
        <v>0</v>
      </c>
      <c r="J7849" s="60">
        <f>IF(OR(I7849="",I7850="",I7851=""),"",(AVERAGEIF(A7849:A$10000,A7849,I7849:I$10000)))</f>
        <v>0</v>
      </c>
      <c r="K7849" s="60"/>
      <c r="L7849" s="55" t="str">
        <f>IF(O7849="","",A7849)</f>
        <v/>
      </c>
      <c r="M7849" s="60" t="str">
        <f>IF(O7849="","",(VLOOKUP(A7849,A7849:E14833,5,FALSE)))</f>
        <v/>
      </c>
      <c r="N7849" s="55" t="str">
        <f t="shared" si="492"/>
        <v/>
      </c>
      <c r="O7849" s="55" t="str">
        <f t="shared" si="490"/>
        <v/>
      </c>
      <c r="P7849" s="104">
        <f t="shared" si="493"/>
        <v>14.90000000001146</v>
      </c>
      <c r="Q7849" s="58"/>
      <c r="R7849" s="58"/>
      <c r="S7849" s="102"/>
    </row>
    <row r="7850" spans="1:19" ht="12.5" customHeight="1" x14ac:dyDescent="0.35">
      <c r="A7850" s="60">
        <v>120</v>
      </c>
      <c r="B7850" s="60" t="s">
        <v>69</v>
      </c>
      <c r="C7850" s="68">
        <v>256.93810000000002</v>
      </c>
      <c r="D7850" s="58" t="s">
        <v>65</v>
      </c>
      <c r="E7850" s="60" t="s">
        <v>59</v>
      </c>
      <c r="F7850" s="60" t="s">
        <v>70</v>
      </c>
      <c r="G7850" s="60"/>
      <c r="H7850" s="60"/>
      <c r="I7850" s="60">
        <f t="shared" si="491"/>
        <v>0</v>
      </c>
      <c r="J7850" s="60">
        <f>IF(OR(I7850="",I7851="",I7852=""),"",(AVERAGEIF(A7850:A$10000,A7850,I7850:I$10000)))</f>
        <v>0</v>
      </c>
      <c r="K7850" s="60"/>
      <c r="L7850" s="60" t="str">
        <f>IF(O7850="","",A7850)</f>
        <v/>
      </c>
      <c r="M7850" s="60" t="str">
        <f>IF(O7850="","",(VLOOKUP(A7850,A7850:E14834,5,FALSE)))</f>
        <v/>
      </c>
      <c r="N7850" s="60" t="str">
        <f t="shared" si="492"/>
        <v/>
      </c>
      <c r="O7850" s="60" t="str">
        <f t="shared" si="490"/>
        <v/>
      </c>
      <c r="P7850" s="103">
        <f t="shared" si="493"/>
        <v>15.300000000024738</v>
      </c>
      <c r="Q7850" s="58"/>
      <c r="R7850" s="58"/>
      <c r="S7850" s="102"/>
    </row>
    <row r="7851" spans="1:19" ht="12.5" customHeight="1" x14ac:dyDescent="0.35">
      <c r="A7851" s="2">
        <v>120</v>
      </c>
      <c r="B7851" s="2" t="s">
        <v>69</v>
      </c>
      <c r="C7851" s="67">
        <v>256.95150000000001</v>
      </c>
      <c r="D7851" t="s">
        <v>65</v>
      </c>
      <c r="E7851" s="2" t="s">
        <v>59</v>
      </c>
      <c r="F7851" s="2" t="s">
        <v>70</v>
      </c>
      <c r="G7851" s="2"/>
      <c r="I7851" s="60">
        <f t="shared" si="491"/>
        <v>0</v>
      </c>
      <c r="J7851" s="60">
        <f>IF(OR(I7851="",I7852="",I7853=""),"",(AVERAGEIF(A7851:A$10000,A7851,I7851:I$10000)))</f>
        <v>0</v>
      </c>
      <c r="K7851" s="60"/>
      <c r="L7851" s="55" t="str">
        <f>IF(O7851="","",A7851)</f>
        <v/>
      </c>
      <c r="M7851" s="60" t="str">
        <f>IF(O7851="","",(VLOOKUP(A7851,A7851:E14835,5,FALSE)))</f>
        <v/>
      </c>
      <c r="N7851" s="55" t="str">
        <f t="shared" si="492"/>
        <v/>
      </c>
      <c r="O7851" s="55" t="str">
        <f t="shared" si="490"/>
        <v/>
      </c>
      <c r="P7851" s="104">
        <f t="shared" si="493"/>
        <v>13.399999999990087</v>
      </c>
      <c r="Q7851" s="58"/>
      <c r="R7851" s="58"/>
      <c r="S7851" s="102"/>
    </row>
    <row r="7852" spans="1:19" ht="12.5" customHeight="1" x14ac:dyDescent="0.35">
      <c r="A7852" s="60">
        <v>120</v>
      </c>
      <c r="B7852" s="60" t="s">
        <v>69</v>
      </c>
      <c r="C7852" s="68">
        <v>256.96620000000001</v>
      </c>
      <c r="D7852" s="58" t="s">
        <v>65</v>
      </c>
      <c r="E7852" s="60" t="s">
        <v>59</v>
      </c>
      <c r="F7852" s="60" t="s">
        <v>70</v>
      </c>
      <c r="G7852" s="60"/>
      <c r="H7852" s="60"/>
      <c r="I7852" s="60">
        <f t="shared" si="491"/>
        <v>0</v>
      </c>
      <c r="J7852" s="60">
        <f>IF(OR(I7852="",I7853="",I7854=""),"",(AVERAGEIF(A7852:A$10000,A7852,I7852:I$10000)))</f>
        <v>0</v>
      </c>
      <c r="K7852" s="60"/>
      <c r="L7852" s="60" t="str">
        <f>IF(O7852="","",A7852)</f>
        <v/>
      </c>
      <c r="M7852" s="60" t="str">
        <f>IF(O7852="","",(VLOOKUP(A7852,A7852:E14836,5,FALSE)))</f>
        <v/>
      </c>
      <c r="N7852" s="60" t="str">
        <f t="shared" si="492"/>
        <v/>
      </c>
      <c r="O7852" s="60" t="str">
        <f t="shared" si="490"/>
        <v/>
      </c>
      <c r="P7852" s="103">
        <f t="shared" si="493"/>
        <v>14.70000000000482</v>
      </c>
      <c r="Q7852" s="58"/>
      <c r="R7852" s="58"/>
      <c r="S7852" s="102"/>
    </row>
    <row r="7853" spans="1:19" ht="12.5" customHeight="1" x14ac:dyDescent="0.35">
      <c r="A7853" s="2">
        <v>120</v>
      </c>
      <c r="B7853" s="2" t="s">
        <v>69</v>
      </c>
      <c r="C7853" s="67">
        <v>256.98059999999998</v>
      </c>
      <c r="D7853" t="s">
        <v>65</v>
      </c>
      <c r="E7853" s="2" t="s">
        <v>59</v>
      </c>
      <c r="F7853" s="2" t="s">
        <v>70</v>
      </c>
      <c r="G7853" s="2"/>
      <c r="I7853" s="60">
        <f t="shared" si="491"/>
        <v>0</v>
      </c>
      <c r="J7853" s="60">
        <f>IF(OR(I7853="",I7854="",I7855=""),"",(AVERAGEIF(A7853:A$10000,A7853,I7853:I$10000)))</f>
        <v>0</v>
      </c>
      <c r="K7853" s="60"/>
      <c r="L7853" s="55" t="str">
        <f>IF(O7853="","",A7853)</f>
        <v/>
      </c>
      <c r="M7853" s="60" t="str">
        <f>IF(O7853="","",(VLOOKUP(A7853,A7853:E14837,5,FALSE)))</f>
        <v/>
      </c>
      <c r="N7853" s="55" t="str">
        <f t="shared" si="492"/>
        <v/>
      </c>
      <c r="O7853" s="55" t="str">
        <f t="shared" si="490"/>
        <v/>
      </c>
      <c r="P7853" s="104">
        <f t="shared" si="493"/>
        <v>14.39999999996644</v>
      </c>
      <c r="Q7853" s="58"/>
      <c r="R7853" s="58"/>
      <c r="S7853" s="102"/>
    </row>
    <row r="7854" spans="1:19" ht="12.5" customHeight="1" x14ac:dyDescent="0.35">
      <c r="A7854" s="60">
        <v>120</v>
      </c>
      <c r="B7854" s="60" t="s">
        <v>69</v>
      </c>
      <c r="C7854" s="68">
        <v>256.99560000000002</v>
      </c>
      <c r="D7854" s="58" t="s">
        <v>65</v>
      </c>
      <c r="E7854" s="60" t="s">
        <v>59</v>
      </c>
      <c r="F7854" s="60" t="s">
        <v>70</v>
      </c>
      <c r="G7854" s="60"/>
      <c r="H7854" s="60"/>
      <c r="I7854" s="60">
        <f t="shared" si="491"/>
        <v>0</v>
      </c>
      <c r="J7854" s="60">
        <f>IF(OR(I7854="",I7855="",I7856=""),"",(AVERAGEIF(A7854:A$10000,A7854,I7854:I$10000)))</f>
        <v>0</v>
      </c>
      <c r="K7854" s="60"/>
      <c r="L7854" s="60" t="str">
        <f>IF(O7854="","",A7854)</f>
        <v/>
      </c>
      <c r="M7854" s="60" t="str">
        <f>IF(O7854="","",(VLOOKUP(A7854,A7854:E14838,5,FALSE)))</f>
        <v/>
      </c>
      <c r="N7854" s="60" t="str">
        <f t="shared" si="492"/>
        <v/>
      </c>
      <c r="O7854" s="60" t="str">
        <f t="shared" si="490"/>
        <v/>
      </c>
      <c r="P7854" s="103">
        <f t="shared" si="493"/>
        <v>15.000000000043201</v>
      </c>
      <c r="Q7854" s="58"/>
      <c r="R7854" s="58"/>
      <c r="S7854" s="102"/>
    </row>
    <row r="7855" spans="1:19" ht="12.5" customHeight="1" x14ac:dyDescent="0.35">
      <c r="A7855" s="2">
        <v>120</v>
      </c>
      <c r="B7855" s="2" t="s">
        <v>69</v>
      </c>
      <c r="C7855" s="67">
        <v>257.01</v>
      </c>
      <c r="D7855" t="s">
        <v>65</v>
      </c>
      <c r="E7855" s="2" t="s">
        <v>59</v>
      </c>
      <c r="F7855" s="2" t="s">
        <v>70</v>
      </c>
      <c r="G7855" s="2"/>
      <c r="I7855" s="60">
        <f t="shared" si="491"/>
        <v>0</v>
      </c>
      <c r="J7855" s="60">
        <f>IF(OR(I7855="",I7856="",I7857=""),"",(AVERAGEIF(A7855:A$10000,A7855,I7855:I$10000)))</f>
        <v>0</v>
      </c>
      <c r="K7855" s="60"/>
      <c r="L7855" s="55" t="str">
        <f>IF(O7855="","",A7855)</f>
        <v/>
      </c>
      <c r="M7855" s="60" t="str">
        <f>IF(O7855="","",(VLOOKUP(A7855,A7855:E14839,5,FALSE)))</f>
        <v/>
      </c>
      <c r="N7855" s="55" t="str">
        <f t="shared" si="492"/>
        <v/>
      </c>
      <c r="O7855" s="55" t="str">
        <f t="shared" si="490"/>
        <v/>
      </c>
      <c r="P7855" s="104">
        <f t="shared" si="493"/>
        <v>14.39999999996644</v>
      </c>
      <c r="Q7855" s="58"/>
      <c r="R7855" s="58"/>
      <c r="S7855" s="102"/>
    </row>
    <row r="7856" spans="1:19" ht="12.5" customHeight="1" x14ac:dyDescent="0.35">
      <c r="A7856" s="60">
        <v>120</v>
      </c>
      <c r="B7856" s="60" t="s">
        <v>69</v>
      </c>
      <c r="C7856" s="68">
        <v>257.02440000000001</v>
      </c>
      <c r="D7856" s="58" t="s">
        <v>65</v>
      </c>
      <c r="E7856" s="60" t="s">
        <v>59</v>
      </c>
      <c r="F7856" s="60" t="s">
        <v>70</v>
      </c>
      <c r="G7856" s="60"/>
      <c r="H7856" s="60"/>
      <c r="I7856" s="60">
        <f t="shared" si="491"/>
        <v>0</v>
      </c>
      <c r="J7856" s="60">
        <f>IF(OR(I7856="",I7857="",I7858=""),"",(AVERAGEIF(A7856:A$10000,A7856,I7856:I$10000)))</f>
        <v>0</v>
      </c>
      <c r="K7856" s="60"/>
      <c r="L7856" s="60" t="str">
        <f>IF(O7856="","",A7856)</f>
        <v/>
      </c>
      <c r="M7856" s="60" t="str">
        <f>IF(O7856="","",(VLOOKUP(A7856,A7856:E14840,5,FALSE)))</f>
        <v/>
      </c>
      <c r="N7856" s="60" t="str">
        <f t="shared" si="492"/>
        <v/>
      </c>
      <c r="O7856" s="60" t="str">
        <f t="shared" si="490"/>
        <v/>
      </c>
      <c r="P7856" s="103">
        <f t="shared" si="493"/>
        <v>14.400000000023283</v>
      </c>
      <c r="Q7856" s="58"/>
      <c r="R7856" s="58"/>
      <c r="S7856" s="102"/>
    </row>
    <row r="7857" spans="1:19" ht="12.5" customHeight="1" x14ac:dyDescent="0.35">
      <c r="A7857" s="2">
        <v>120</v>
      </c>
      <c r="B7857" s="2" t="s">
        <v>69</v>
      </c>
      <c r="C7857" s="67">
        <v>257.03890000000001</v>
      </c>
      <c r="D7857" t="s">
        <v>65</v>
      </c>
      <c r="E7857" s="2" t="s">
        <v>59</v>
      </c>
      <c r="F7857" s="2" t="s">
        <v>70</v>
      </c>
      <c r="G7857" s="2"/>
      <c r="I7857" s="60">
        <f t="shared" si="491"/>
        <v>0</v>
      </c>
      <c r="J7857" s="60">
        <f>IF(OR(I7857="",I7858="",I7859=""),"",(AVERAGEIF(A7857:A$10000,A7857,I7857:I$10000)))</f>
        <v>0</v>
      </c>
      <c r="K7857" s="60"/>
      <c r="L7857" s="55" t="str">
        <f>IF(O7857="","",A7857)</f>
        <v/>
      </c>
      <c r="M7857" s="60" t="str">
        <f>IF(O7857="","",(VLOOKUP(A7857,A7857:E14841,5,FALSE)))</f>
        <v/>
      </c>
      <c r="N7857" s="55" t="str">
        <f t="shared" si="492"/>
        <v/>
      </c>
      <c r="O7857" s="55" t="str">
        <f t="shared" si="490"/>
        <v/>
      </c>
      <c r="P7857" s="104">
        <f t="shared" si="493"/>
        <v>14.499999999998181</v>
      </c>
      <c r="Q7857" s="58"/>
      <c r="R7857" s="58"/>
      <c r="S7857" s="102"/>
    </row>
    <row r="7858" spans="1:19" ht="12.5" customHeight="1" x14ac:dyDescent="0.35">
      <c r="A7858" s="60">
        <v>120</v>
      </c>
      <c r="B7858" s="60" t="s">
        <v>69</v>
      </c>
      <c r="C7858" s="68">
        <v>257.05360000000002</v>
      </c>
      <c r="D7858" s="58" t="s">
        <v>65</v>
      </c>
      <c r="E7858" s="60" t="s">
        <v>59</v>
      </c>
      <c r="F7858" s="60" t="s">
        <v>70</v>
      </c>
      <c r="G7858" s="60"/>
      <c r="H7858" s="60"/>
      <c r="I7858" s="60">
        <f t="shared" si="491"/>
        <v>0</v>
      </c>
      <c r="J7858" s="60">
        <f>IF(OR(I7858="",I7859="",I7860=""),"",(AVERAGEIF(A7858:A$10000,A7858,I7858:I$10000)))</f>
        <v>0</v>
      </c>
      <c r="K7858" s="60"/>
      <c r="L7858" s="60" t="str">
        <f>IF(O7858="","",A7858)</f>
        <v/>
      </c>
      <c r="M7858" s="60" t="str">
        <f>IF(O7858="","",(VLOOKUP(A7858,A7858:E14842,5,FALSE)))</f>
        <v/>
      </c>
      <c r="N7858" s="60" t="str">
        <f t="shared" si="492"/>
        <v/>
      </c>
      <c r="O7858" s="60" t="str">
        <f t="shared" si="490"/>
        <v/>
      </c>
      <c r="P7858" s="103">
        <f t="shared" si="493"/>
        <v>14.70000000000482</v>
      </c>
      <c r="Q7858" s="58"/>
      <c r="R7858" s="58"/>
      <c r="S7858" s="102"/>
    </row>
    <row r="7859" spans="1:19" ht="12.5" customHeight="1" x14ac:dyDescent="0.35">
      <c r="A7859" s="2">
        <v>120</v>
      </c>
      <c r="B7859" s="2" t="s">
        <v>69</v>
      </c>
      <c r="C7859" s="67">
        <v>257.07190000000003</v>
      </c>
      <c r="D7859" t="s">
        <v>65</v>
      </c>
      <c r="E7859" s="2" t="s">
        <v>59</v>
      </c>
      <c r="F7859" s="2" t="s">
        <v>70</v>
      </c>
      <c r="G7859" s="2"/>
      <c r="I7859" s="60">
        <f t="shared" si="491"/>
        <v>0</v>
      </c>
      <c r="J7859" s="60">
        <f>IF(OR(I7859="",I7860="",I7861=""),"",(AVERAGEIF(A7859:A$10000,A7859,I7859:I$10000)))</f>
        <v>0</v>
      </c>
      <c r="K7859" s="60"/>
      <c r="L7859" s="55" t="str">
        <f>IF(O7859="","",A7859)</f>
        <v/>
      </c>
      <c r="M7859" s="60" t="str">
        <f>IF(O7859="","",(VLOOKUP(A7859,A7859:E14843,5,FALSE)))</f>
        <v/>
      </c>
      <c r="N7859" s="55" t="str">
        <f t="shared" si="492"/>
        <v/>
      </c>
      <c r="O7859" s="55" t="str">
        <f t="shared" si="490"/>
        <v/>
      </c>
      <c r="P7859" s="104">
        <f t="shared" si="493"/>
        <v>18.300000000010641</v>
      </c>
      <c r="Q7859" s="58"/>
      <c r="R7859" s="58"/>
      <c r="S7859" s="102"/>
    </row>
    <row r="7860" spans="1:19" ht="12.5" customHeight="1" x14ac:dyDescent="0.35">
      <c r="A7860" s="60">
        <v>120</v>
      </c>
      <c r="B7860" s="60" t="s">
        <v>69</v>
      </c>
      <c r="C7860" s="68">
        <v>257.10489999999999</v>
      </c>
      <c r="D7860" s="58" t="s">
        <v>65</v>
      </c>
      <c r="E7860" s="60" t="s">
        <v>59</v>
      </c>
      <c r="F7860" s="60" t="s">
        <v>70</v>
      </c>
      <c r="G7860" s="60"/>
      <c r="H7860" s="60"/>
      <c r="I7860" s="60">
        <f t="shared" si="491"/>
        <v>0</v>
      </c>
      <c r="J7860" s="60">
        <f>IF(OR(I7860="",I7861="",I7862=""),"",(AVERAGEIF(A7860:A$10000,A7860,I7860:I$10000)))</f>
        <v>0</v>
      </c>
      <c r="K7860" s="60"/>
      <c r="L7860" s="60" t="str">
        <f>IF(O7860="","",A7860)</f>
        <v/>
      </c>
      <c r="M7860" s="60" t="str">
        <f>IF(O7860="","",(VLOOKUP(A7860,A7860:E14844,5,FALSE)))</f>
        <v/>
      </c>
      <c r="N7860" s="60" t="str">
        <f t="shared" si="492"/>
        <v/>
      </c>
      <c r="O7860" s="60" t="str">
        <f t="shared" si="490"/>
        <v/>
      </c>
      <c r="P7860" s="103">
        <f t="shared" si="493"/>
        <v>32.999999999958618</v>
      </c>
      <c r="Q7860" s="58"/>
      <c r="R7860" s="58"/>
      <c r="S7860" s="102"/>
    </row>
    <row r="7861" spans="1:19" ht="12.5" customHeight="1" x14ac:dyDescent="0.35">
      <c r="A7861" s="2">
        <v>120</v>
      </c>
      <c r="B7861" s="2" t="s">
        <v>69</v>
      </c>
      <c r="C7861" s="67">
        <v>257.12040000000002</v>
      </c>
      <c r="D7861" t="s">
        <v>65</v>
      </c>
      <c r="E7861" s="2" t="s">
        <v>59</v>
      </c>
      <c r="F7861" s="2" t="s">
        <v>70</v>
      </c>
      <c r="G7861" s="2"/>
      <c r="I7861" s="60">
        <f t="shared" si="491"/>
        <v>0</v>
      </c>
      <c r="J7861" s="60">
        <f>IF(OR(I7861="",I7862="",I7863=""),"",(AVERAGEIF(A7861:A$10000,A7861,I7861:I$10000)))</f>
        <v>0</v>
      </c>
      <c r="K7861" s="60"/>
      <c r="L7861" s="55" t="str">
        <f>IF(O7861="","",A7861)</f>
        <v/>
      </c>
      <c r="M7861" s="60" t="str">
        <f>IF(O7861="","",(VLOOKUP(A7861,A7861:E14845,5,FALSE)))</f>
        <v/>
      </c>
      <c r="N7861" s="55" t="str">
        <f t="shared" si="492"/>
        <v/>
      </c>
      <c r="O7861" s="55" t="str">
        <f t="shared" si="490"/>
        <v/>
      </c>
      <c r="P7861" s="104">
        <f t="shared" si="493"/>
        <v>15.500000000031378</v>
      </c>
      <c r="Q7861" s="58"/>
      <c r="R7861" s="58"/>
      <c r="S7861" s="102"/>
    </row>
    <row r="7862" spans="1:19" ht="12.5" customHeight="1" x14ac:dyDescent="0.35">
      <c r="A7862" s="60">
        <v>120</v>
      </c>
      <c r="B7862" s="60" t="s">
        <v>69</v>
      </c>
      <c r="C7862" s="68">
        <v>257.1345</v>
      </c>
      <c r="D7862" s="58" t="s">
        <v>65</v>
      </c>
      <c r="E7862" s="60" t="s">
        <v>59</v>
      </c>
      <c r="F7862" s="60" t="s">
        <v>70</v>
      </c>
      <c r="G7862" s="60"/>
      <c r="H7862" s="60"/>
      <c r="I7862" s="60">
        <f t="shared" si="491"/>
        <v>0</v>
      </c>
      <c r="J7862" s="60">
        <f>IF(OR(I7862="",I7863="",I7864=""),"",(AVERAGEIF(A7862:A$10000,A7862,I7862:I$10000)))</f>
        <v>0</v>
      </c>
      <c r="K7862" s="60"/>
      <c r="L7862" s="60" t="str">
        <f>IF(O7862="","",A7862)</f>
        <v/>
      </c>
      <c r="M7862" s="60" t="str">
        <f>IF(O7862="","",(VLOOKUP(A7862,A7862:E14846,5,FALSE)))</f>
        <v/>
      </c>
      <c r="N7862" s="60" t="str">
        <f t="shared" si="492"/>
        <v/>
      </c>
      <c r="O7862" s="60" t="str">
        <f t="shared" si="490"/>
        <v/>
      </c>
      <c r="P7862" s="103">
        <f t="shared" si="493"/>
        <v>14.099999999984902</v>
      </c>
      <c r="Q7862" s="58"/>
      <c r="R7862" s="58"/>
      <c r="S7862" s="102"/>
    </row>
    <row r="7863" spans="1:19" ht="12.5" customHeight="1" x14ac:dyDescent="0.35">
      <c r="A7863" s="2">
        <v>120</v>
      </c>
      <c r="B7863" s="2" t="s">
        <v>69</v>
      </c>
      <c r="C7863" s="67">
        <v>257.149</v>
      </c>
      <c r="D7863" t="s">
        <v>65</v>
      </c>
      <c r="E7863" s="2" t="s">
        <v>59</v>
      </c>
      <c r="F7863" s="2" t="s">
        <v>70</v>
      </c>
      <c r="G7863" s="2"/>
      <c r="I7863" s="60">
        <f t="shared" si="491"/>
        <v>0</v>
      </c>
      <c r="J7863" s="60">
        <f>IF(OR(I7863="",I7864="",I7865=""),"",(AVERAGEIF(A7863:A$10000,A7863,I7863:I$10000)))</f>
        <v>0</v>
      </c>
      <c r="K7863" s="60"/>
      <c r="L7863" s="55" t="str">
        <f>IF(O7863="","",A7863)</f>
        <v/>
      </c>
      <c r="M7863" s="60" t="str">
        <f>IF(O7863="","",(VLOOKUP(A7863,A7863:E14847,5,FALSE)))</f>
        <v/>
      </c>
      <c r="N7863" s="55" t="str">
        <f t="shared" si="492"/>
        <v/>
      </c>
      <c r="O7863" s="55" t="str">
        <f t="shared" si="490"/>
        <v/>
      </c>
      <c r="P7863" s="104">
        <f t="shared" si="493"/>
        <v>14.499999999998181</v>
      </c>
      <c r="Q7863" s="58"/>
      <c r="R7863" s="58"/>
      <c r="S7863" s="102"/>
    </row>
    <row r="7864" spans="1:19" ht="12.5" customHeight="1" x14ac:dyDescent="0.35">
      <c r="A7864" s="60">
        <v>120</v>
      </c>
      <c r="B7864" s="60" t="s">
        <v>69</v>
      </c>
      <c r="C7864" s="68">
        <v>257.16680000000002</v>
      </c>
      <c r="D7864" s="58" t="s">
        <v>65</v>
      </c>
      <c r="E7864" s="60" t="s">
        <v>59</v>
      </c>
      <c r="F7864" s="60" t="s">
        <v>70</v>
      </c>
      <c r="G7864" s="60"/>
      <c r="H7864" s="60"/>
      <c r="I7864" s="60">
        <f t="shared" si="491"/>
        <v>0</v>
      </c>
      <c r="J7864" s="60">
        <f>IF(OR(I7864="",I7865="",I7866=""),"",(AVERAGEIF(A7864:A$10000,A7864,I7864:I$10000)))</f>
        <v>0</v>
      </c>
      <c r="K7864" s="60"/>
      <c r="L7864" s="60" t="str">
        <f>IF(O7864="","",A7864)</f>
        <v/>
      </c>
      <c r="M7864" s="60" t="str">
        <f>IF(O7864="","",(VLOOKUP(A7864,A7864:E14848,5,FALSE)))</f>
        <v/>
      </c>
      <c r="N7864" s="60" t="str">
        <f t="shared" si="492"/>
        <v/>
      </c>
      <c r="O7864" s="60" t="str">
        <f t="shared" si="490"/>
        <v/>
      </c>
      <c r="P7864" s="103">
        <f t="shared" si="493"/>
        <v>17.800000000022465</v>
      </c>
      <c r="Q7864" s="58"/>
      <c r="R7864" s="58"/>
      <c r="S7864" s="102"/>
    </row>
    <row r="7865" spans="1:19" ht="12.5" customHeight="1" x14ac:dyDescent="0.35">
      <c r="A7865" s="2">
        <v>120</v>
      </c>
      <c r="B7865" s="2" t="s">
        <v>69</v>
      </c>
      <c r="C7865" s="67">
        <v>257.18610000000001</v>
      </c>
      <c r="D7865" t="s">
        <v>65</v>
      </c>
      <c r="E7865" s="2" t="s">
        <v>59</v>
      </c>
      <c r="F7865" s="2" t="s">
        <v>70</v>
      </c>
      <c r="G7865" s="2"/>
      <c r="I7865" s="60">
        <f t="shared" si="491"/>
        <v>0</v>
      </c>
      <c r="J7865" s="60">
        <f>IF(OR(I7865="",I7866="",I7867=""),"",(AVERAGEIF(A7865:A$10000,A7865,I7865:I$10000)))</f>
        <v>0</v>
      </c>
      <c r="K7865" s="60"/>
      <c r="L7865" s="55" t="str">
        <f>IF(O7865="","",A7865)</f>
        <v/>
      </c>
      <c r="M7865" s="60" t="str">
        <f>IF(O7865="","",(VLOOKUP(A7865,A7865:E14849,5,FALSE)))</f>
        <v/>
      </c>
      <c r="N7865" s="55" t="str">
        <f t="shared" si="492"/>
        <v/>
      </c>
      <c r="O7865" s="55" t="str">
        <f t="shared" si="490"/>
        <v/>
      </c>
      <c r="P7865" s="104">
        <f t="shared" si="493"/>
        <v>19.299999999986994</v>
      </c>
      <c r="Q7865" s="58"/>
      <c r="R7865" s="58"/>
      <c r="S7865" s="102"/>
    </row>
    <row r="7866" spans="1:19" ht="12.5" customHeight="1" x14ac:dyDescent="0.35">
      <c r="A7866" s="60">
        <v>120</v>
      </c>
      <c r="B7866" s="60" t="s">
        <v>69</v>
      </c>
      <c r="C7866" s="68">
        <v>257.20100000000002</v>
      </c>
      <c r="D7866" s="58" t="s">
        <v>65</v>
      </c>
      <c r="E7866" s="60" t="s">
        <v>59</v>
      </c>
      <c r="F7866" s="60" t="s">
        <v>70</v>
      </c>
      <c r="G7866" s="60"/>
      <c r="H7866" s="60"/>
      <c r="I7866" s="60">
        <f t="shared" si="491"/>
        <v>0</v>
      </c>
      <c r="J7866" s="60">
        <f>IF(OR(I7866="",I7867="",I7868=""),"",(AVERAGEIF(A7866:A$10000,A7866,I7866:I$10000)))</f>
        <v>0</v>
      </c>
      <c r="K7866" s="60"/>
      <c r="L7866" s="60" t="str">
        <f>IF(O7866="","",A7866)</f>
        <v/>
      </c>
      <c r="M7866" s="60" t="str">
        <f>IF(O7866="","",(VLOOKUP(A7866,A7866:E14850,5,FALSE)))</f>
        <v/>
      </c>
      <c r="N7866" s="60" t="str">
        <f t="shared" si="492"/>
        <v/>
      </c>
      <c r="O7866" s="60" t="str">
        <f t="shared" si="490"/>
        <v/>
      </c>
      <c r="P7866" s="103">
        <f t="shared" si="493"/>
        <v>14.90000000001146</v>
      </c>
      <c r="Q7866" s="58"/>
      <c r="R7866" s="58"/>
      <c r="S7866" s="102"/>
    </row>
    <row r="7867" spans="1:19" ht="12.5" customHeight="1" x14ac:dyDescent="0.35">
      <c r="A7867" s="2">
        <v>120</v>
      </c>
      <c r="B7867" s="2" t="s">
        <v>69</v>
      </c>
      <c r="C7867" s="67">
        <v>257.2158</v>
      </c>
      <c r="D7867" t="s">
        <v>65</v>
      </c>
      <c r="E7867" s="2" t="s">
        <v>59</v>
      </c>
      <c r="F7867" s="2" t="s">
        <v>70</v>
      </c>
      <c r="G7867" s="2"/>
      <c r="I7867" s="60">
        <f t="shared" si="491"/>
        <v>0</v>
      </c>
      <c r="J7867" s="60">
        <f>IF(OR(I7867="",I7868="",I7869=""),"",(AVERAGEIF(A7867:A$10000,A7867,I7867:I$10000)))</f>
        <v>0</v>
      </c>
      <c r="K7867" s="60"/>
      <c r="L7867" s="55" t="str">
        <f>IF(O7867="","",A7867)</f>
        <v/>
      </c>
      <c r="M7867" s="60" t="str">
        <f>IF(O7867="","",(VLOOKUP(A7867,A7867:E14851,5,FALSE)))</f>
        <v/>
      </c>
      <c r="N7867" s="55" t="str">
        <f t="shared" si="492"/>
        <v/>
      </c>
      <c r="O7867" s="55" t="str">
        <f t="shared" si="490"/>
        <v/>
      </c>
      <c r="P7867" s="104">
        <f t="shared" si="493"/>
        <v>14.799999999979718</v>
      </c>
      <c r="Q7867" s="58"/>
      <c r="R7867" s="58"/>
      <c r="S7867" s="102"/>
    </row>
    <row r="7868" spans="1:19" ht="12.5" customHeight="1" x14ac:dyDescent="0.35">
      <c r="A7868" s="60">
        <v>120</v>
      </c>
      <c r="B7868" s="60" t="s">
        <v>69</v>
      </c>
      <c r="C7868" s="68">
        <v>257.23739999999998</v>
      </c>
      <c r="D7868" s="58" t="s">
        <v>65</v>
      </c>
      <c r="E7868" s="60" t="s">
        <v>59</v>
      </c>
      <c r="F7868" s="60" t="s">
        <v>70</v>
      </c>
      <c r="G7868" s="60"/>
      <c r="H7868" s="60"/>
      <c r="I7868" s="60">
        <f t="shared" si="491"/>
        <v>0</v>
      </c>
      <c r="J7868" s="60">
        <f>IF(OR(I7868="",I7869="",I7870=""),"",(AVERAGEIF(A7868:A$10000,A7868,I7868:I$10000)))</f>
        <v>0</v>
      </c>
      <c r="K7868" s="60"/>
      <c r="L7868" s="60" t="str">
        <f>IF(O7868="","",A7868)</f>
        <v/>
      </c>
      <c r="M7868" s="60" t="str">
        <f>IF(O7868="","",(VLOOKUP(A7868,A7868:E14852,5,FALSE)))</f>
        <v/>
      </c>
      <c r="N7868" s="60" t="str">
        <f t="shared" si="492"/>
        <v/>
      </c>
      <c r="O7868" s="60" t="str">
        <f t="shared" si="490"/>
        <v/>
      </c>
      <c r="P7868" s="103">
        <f t="shared" si="493"/>
        <v>21.599999999978081</v>
      </c>
      <c r="Q7868" s="58"/>
      <c r="R7868" s="58"/>
      <c r="S7868" s="102"/>
    </row>
    <row r="7869" spans="1:19" ht="12.5" customHeight="1" x14ac:dyDescent="0.35">
      <c r="A7869" s="2">
        <v>120</v>
      </c>
      <c r="B7869" s="2" t="s">
        <v>69</v>
      </c>
      <c r="C7869" s="67">
        <v>257.25689999999997</v>
      </c>
      <c r="D7869" t="s">
        <v>65</v>
      </c>
      <c r="E7869" s="2" t="s">
        <v>59</v>
      </c>
      <c r="F7869" s="2" t="s">
        <v>70</v>
      </c>
      <c r="G7869" s="2"/>
      <c r="I7869" s="60">
        <f t="shared" si="491"/>
        <v>0</v>
      </c>
      <c r="J7869" s="60">
        <f>IF(OR(I7869="",I7870="",I7871=""),"",(AVERAGEIF(A7869:A$10000,A7869,I7869:I$10000)))</f>
        <v>0</v>
      </c>
      <c r="K7869" s="60"/>
      <c r="L7869" s="55" t="str">
        <f>IF(O7869="","",A7869)</f>
        <v/>
      </c>
      <c r="M7869" s="60" t="str">
        <f>IF(O7869="","",(VLOOKUP(A7869,A7869:E14853,5,FALSE)))</f>
        <v/>
      </c>
      <c r="N7869" s="55" t="str">
        <f t="shared" si="492"/>
        <v/>
      </c>
      <c r="O7869" s="55" t="str">
        <f t="shared" si="490"/>
        <v/>
      </c>
      <c r="P7869" s="104">
        <f t="shared" si="493"/>
        <v>19.499999999993634</v>
      </c>
      <c r="Q7869" s="58"/>
      <c r="R7869" s="58"/>
      <c r="S7869" s="102"/>
    </row>
    <row r="7870" spans="1:19" ht="12.5" customHeight="1" x14ac:dyDescent="0.35">
      <c r="A7870" s="60">
        <v>120</v>
      </c>
      <c r="B7870" s="60" t="s">
        <v>69</v>
      </c>
      <c r="C7870" s="68">
        <v>257.26949999999999</v>
      </c>
      <c r="D7870" s="58" t="s">
        <v>65</v>
      </c>
      <c r="E7870" s="60" t="s">
        <v>59</v>
      </c>
      <c r="F7870" s="60" t="s">
        <v>70</v>
      </c>
      <c r="G7870" s="60"/>
      <c r="H7870" s="60"/>
      <c r="I7870" s="60">
        <f t="shared" si="491"/>
        <v>0</v>
      </c>
      <c r="J7870" s="60">
        <f>IF(OR(I7870="",I7871="",I7872=""),"",(AVERAGEIF(A7870:A$10000,A7870,I7870:I$10000)))</f>
        <v>0</v>
      </c>
      <c r="K7870" s="60"/>
      <c r="L7870" s="60" t="str">
        <f>IF(O7870="","",A7870)</f>
        <v/>
      </c>
      <c r="M7870" s="60" t="str">
        <f>IF(O7870="","",(VLOOKUP(A7870,A7870:E14854,5,FALSE)))</f>
        <v/>
      </c>
      <c r="N7870" s="60" t="str">
        <f t="shared" si="492"/>
        <v/>
      </c>
      <c r="O7870" s="60" t="str">
        <f t="shared" si="490"/>
        <v/>
      </c>
      <c r="P7870" s="103">
        <f t="shared" si="493"/>
        <v>12.600000000020373</v>
      </c>
      <c r="Q7870" s="58"/>
      <c r="R7870" s="58"/>
      <c r="S7870" s="102"/>
    </row>
    <row r="7871" spans="1:19" ht="12.5" customHeight="1" x14ac:dyDescent="0.35">
      <c r="A7871" s="2">
        <v>120</v>
      </c>
      <c r="B7871" s="2" t="s">
        <v>69</v>
      </c>
      <c r="C7871" s="67">
        <v>257.28309999999999</v>
      </c>
      <c r="D7871" t="s">
        <v>65</v>
      </c>
      <c r="E7871" s="2" t="s">
        <v>59</v>
      </c>
      <c r="F7871" s="2" t="s">
        <v>70</v>
      </c>
      <c r="G7871" s="2"/>
      <c r="I7871" s="60">
        <f t="shared" si="491"/>
        <v>0</v>
      </c>
      <c r="J7871" s="60">
        <f>IF(OR(I7871="",I7872="",I7873=""),"",(AVERAGEIF(A7871:A$10000,A7871,I7871:I$10000)))</f>
        <v>0</v>
      </c>
      <c r="K7871" s="60"/>
      <c r="L7871" s="55" t="str">
        <f>IF(O7871="","",A7871)</f>
        <v/>
      </c>
      <c r="M7871" s="60" t="str">
        <f>IF(O7871="","",(VLOOKUP(A7871,A7871:E14855,5,FALSE)))</f>
        <v/>
      </c>
      <c r="N7871" s="55" t="str">
        <f t="shared" si="492"/>
        <v/>
      </c>
      <c r="O7871" s="55" t="str">
        <f t="shared" si="490"/>
        <v/>
      </c>
      <c r="P7871" s="104">
        <f t="shared" si="493"/>
        <v>13.599999999996726</v>
      </c>
      <c r="Q7871" s="58"/>
      <c r="R7871" s="58"/>
      <c r="S7871" s="102"/>
    </row>
    <row r="7872" spans="1:19" ht="12.5" customHeight="1" x14ac:dyDescent="0.35">
      <c r="A7872" s="60">
        <v>120</v>
      </c>
      <c r="B7872" s="60" t="s">
        <v>69</v>
      </c>
      <c r="C7872" s="68">
        <v>257.30590000000001</v>
      </c>
      <c r="D7872" s="58" t="s">
        <v>65</v>
      </c>
      <c r="E7872" s="60" t="s">
        <v>59</v>
      </c>
      <c r="F7872" s="60" t="s">
        <v>70</v>
      </c>
      <c r="G7872" s="60"/>
      <c r="H7872" s="60"/>
      <c r="I7872" s="60">
        <f t="shared" si="491"/>
        <v>0</v>
      </c>
      <c r="J7872" s="60">
        <f>IF(OR(I7872="",I7873="",I7874=""),"",(AVERAGEIF(A7872:A$10000,A7872,I7872:I$10000)))</f>
        <v>0</v>
      </c>
      <c r="K7872" s="60"/>
      <c r="L7872" s="60" t="str">
        <f>IF(O7872="","",A7872)</f>
        <v/>
      </c>
      <c r="M7872" s="60" t="str">
        <f>IF(O7872="","",(VLOOKUP(A7872,A7872:E14856,5,FALSE)))</f>
        <v/>
      </c>
      <c r="N7872" s="60" t="str">
        <f t="shared" si="492"/>
        <v/>
      </c>
      <c r="O7872" s="60" t="str">
        <f t="shared" si="490"/>
        <v/>
      </c>
      <c r="P7872" s="103">
        <f t="shared" si="493"/>
        <v>22.800000000017917</v>
      </c>
      <c r="Q7872" s="58"/>
      <c r="R7872" s="58"/>
      <c r="S7872" s="102"/>
    </row>
    <row r="7873" spans="1:19" ht="12.5" customHeight="1" x14ac:dyDescent="0.35">
      <c r="A7873" s="2">
        <v>120</v>
      </c>
      <c r="B7873" s="2" t="s">
        <v>69</v>
      </c>
      <c r="C7873" s="67">
        <v>257.32139999999998</v>
      </c>
      <c r="D7873" t="s">
        <v>65</v>
      </c>
      <c r="E7873" s="2" t="s">
        <v>59</v>
      </c>
      <c r="F7873" s="2" t="s">
        <v>70</v>
      </c>
      <c r="G7873" s="2"/>
      <c r="I7873" s="60">
        <f t="shared" si="491"/>
        <v>0</v>
      </c>
      <c r="J7873" s="60">
        <f>IF(OR(I7873="",I7874="",I7875=""),"",(AVERAGEIF(A7873:A$10000,A7873,I7873:I$10000)))</f>
        <v>0</v>
      </c>
      <c r="K7873" s="60"/>
      <c r="L7873" s="55" t="str">
        <f>IF(O7873="","",A7873)</f>
        <v/>
      </c>
      <c r="M7873" s="60" t="str">
        <f>IF(O7873="","",(VLOOKUP(A7873,A7873:E14857,5,FALSE)))</f>
        <v/>
      </c>
      <c r="N7873" s="55" t="str">
        <f t="shared" si="492"/>
        <v/>
      </c>
      <c r="O7873" s="55" t="str">
        <f t="shared" si="490"/>
        <v/>
      </c>
      <c r="P7873" s="104">
        <f t="shared" si="493"/>
        <v>15.499999999974534</v>
      </c>
      <c r="Q7873" s="58"/>
      <c r="R7873" s="58"/>
      <c r="S7873" s="102"/>
    </row>
    <row r="7874" spans="1:19" ht="12.5" customHeight="1" x14ac:dyDescent="0.35">
      <c r="A7874" s="60">
        <v>120</v>
      </c>
      <c r="B7874" s="60" t="s">
        <v>69</v>
      </c>
      <c r="C7874" s="68">
        <v>257.33589999999998</v>
      </c>
      <c r="D7874" s="58" t="s">
        <v>65</v>
      </c>
      <c r="E7874" s="60" t="s">
        <v>59</v>
      </c>
      <c r="F7874" s="60" t="s">
        <v>70</v>
      </c>
      <c r="G7874" s="60"/>
      <c r="H7874" s="60"/>
      <c r="I7874" s="60">
        <f t="shared" si="491"/>
        <v>0</v>
      </c>
      <c r="J7874" s="60">
        <f>IF(OR(I7874="",I7875="",I7876=""),"",(AVERAGEIF(A7874:A$10000,A7874,I7874:I$10000)))</f>
        <v>0</v>
      </c>
      <c r="K7874" s="60"/>
      <c r="L7874" s="60" t="str">
        <f>IF(O7874="","",A7874)</f>
        <v/>
      </c>
      <c r="M7874" s="60" t="str">
        <f>IF(O7874="","",(VLOOKUP(A7874,A7874:E14858,5,FALSE)))</f>
        <v/>
      </c>
      <c r="N7874" s="60" t="str">
        <f t="shared" si="492"/>
        <v/>
      </c>
      <c r="O7874" s="60" t="str">
        <f t="shared" si="490"/>
        <v/>
      </c>
      <c r="P7874" s="103">
        <f t="shared" si="493"/>
        <v>14.499999999998181</v>
      </c>
      <c r="Q7874" s="58"/>
      <c r="R7874" s="58"/>
      <c r="S7874" s="102"/>
    </row>
    <row r="7875" spans="1:19" ht="12.5" customHeight="1" x14ac:dyDescent="0.35">
      <c r="A7875" s="2">
        <v>120</v>
      </c>
      <c r="B7875" s="2" t="s">
        <v>69</v>
      </c>
      <c r="C7875" s="67">
        <v>257.34960000000001</v>
      </c>
      <c r="D7875" t="s">
        <v>65</v>
      </c>
      <c r="E7875" s="2" t="s">
        <v>59</v>
      </c>
      <c r="F7875" s="2" t="s">
        <v>70</v>
      </c>
      <c r="G7875" s="2"/>
      <c r="I7875" s="60">
        <f t="shared" si="491"/>
        <v>0</v>
      </c>
      <c r="J7875" s="60">
        <f>IF(OR(I7875="",I7876="",I7877=""),"",(AVERAGEIF(A7875:A$10000,A7875,I7875:I$10000)))</f>
        <v>0</v>
      </c>
      <c r="K7875" s="60"/>
      <c r="L7875" s="55" t="str">
        <f>IF(O7875="","",A7875)</f>
        <v/>
      </c>
      <c r="M7875" s="60" t="str">
        <f>IF(O7875="","",(VLOOKUP(A7875,A7875:E14859,5,FALSE)))</f>
        <v/>
      </c>
      <c r="N7875" s="55" t="str">
        <f t="shared" si="492"/>
        <v/>
      </c>
      <c r="O7875" s="55" t="str">
        <f t="shared" si="490"/>
        <v/>
      </c>
      <c r="P7875" s="104">
        <f t="shared" si="493"/>
        <v>13.700000000028467</v>
      </c>
      <c r="Q7875" s="58"/>
      <c r="R7875" s="58"/>
      <c r="S7875" s="102"/>
    </row>
    <row r="7876" spans="1:19" ht="12.5" customHeight="1" x14ac:dyDescent="0.35">
      <c r="A7876" s="60">
        <v>120</v>
      </c>
      <c r="B7876" s="60" t="s">
        <v>69</v>
      </c>
      <c r="C7876" s="68">
        <v>257.36450000000002</v>
      </c>
      <c r="D7876" s="58" t="s">
        <v>65</v>
      </c>
      <c r="E7876" s="60" t="s">
        <v>59</v>
      </c>
      <c r="F7876" s="60" t="s">
        <v>70</v>
      </c>
      <c r="G7876" s="60"/>
      <c r="H7876" s="60"/>
      <c r="I7876" s="60">
        <f t="shared" si="491"/>
        <v>0</v>
      </c>
      <c r="J7876" s="60">
        <f>IF(OR(I7876="",I7877="",I7878=""),"",(AVERAGEIF(A7876:A$10000,A7876,I7876:I$10000)))</f>
        <v>0</v>
      </c>
      <c r="K7876" s="60"/>
      <c r="L7876" s="60" t="str">
        <f>IF(O7876="","",A7876)</f>
        <v/>
      </c>
      <c r="M7876" s="60" t="str">
        <f>IF(O7876="","",(VLOOKUP(A7876,A7876:E14860,5,FALSE)))</f>
        <v/>
      </c>
      <c r="N7876" s="60" t="str">
        <f t="shared" si="492"/>
        <v/>
      </c>
      <c r="O7876" s="60" t="str">
        <f t="shared" si="490"/>
        <v/>
      </c>
      <c r="P7876" s="103">
        <f t="shared" si="493"/>
        <v>14.90000000001146</v>
      </c>
      <c r="Q7876" s="58"/>
      <c r="R7876" s="58"/>
      <c r="S7876" s="102"/>
    </row>
    <row r="7877" spans="1:19" ht="12.5" customHeight="1" x14ac:dyDescent="0.35">
      <c r="A7877" s="2">
        <v>120</v>
      </c>
      <c r="B7877" s="2" t="s">
        <v>69</v>
      </c>
      <c r="C7877" s="67">
        <v>257.37950000000001</v>
      </c>
      <c r="D7877" t="s">
        <v>65</v>
      </c>
      <c r="E7877" s="2" t="s">
        <v>59</v>
      </c>
      <c r="F7877" s="2" t="s">
        <v>70</v>
      </c>
      <c r="G7877" s="2"/>
      <c r="I7877" s="60">
        <f t="shared" si="491"/>
        <v>0</v>
      </c>
      <c r="J7877" s="60">
        <f>IF(OR(I7877="",I7878="",I7879=""),"",(AVERAGEIF(A7877:A$10000,A7877,I7877:I$10000)))</f>
        <v>0</v>
      </c>
      <c r="K7877" s="60"/>
      <c r="L7877" s="55" t="str">
        <f>IF(O7877="","",A7877)</f>
        <v/>
      </c>
      <c r="M7877" s="60" t="str">
        <f>IF(O7877="","",(VLOOKUP(A7877,A7877:E14861,5,FALSE)))</f>
        <v/>
      </c>
      <c r="N7877" s="55" t="str">
        <f t="shared" si="492"/>
        <v/>
      </c>
      <c r="O7877" s="55" t="str">
        <f t="shared" si="490"/>
        <v/>
      </c>
      <c r="P7877" s="104">
        <f t="shared" si="493"/>
        <v>14.999999999986358</v>
      </c>
      <c r="Q7877" s="58"/>
      <c r="R7877" s="58"/>
      <c r="S7877" s="102"/>
    </row>
    <row r="7878" spans="1:19" ht="12.5" customHeight="1" x14ac:dyDescent="0.35">
      <c r="A7878" s="60">
        <v>120</v>
      </c>
      <c r="B7878" s="60" t="s">
        <v>69</v>
      </c>
      <c r="C7878" s="68">
        <v>257.39400000000001</v>
      </c>
      <c r="D7878" s="58" t="s">
        <v>65</v>
      </c>
      <c r="E7878" s="60" t="s">
        <v>59</v>
      </c>
      <c r="F7878" s="60" t="s">
        <v>70</v>
      </c>
      <c r="G7878" s="60"/>
      <c r="H7878" s="60"/>
      <c r="I7878" s="60">
        <f t="shared" si="491"/>
        <v>0</v>
      </c>
      <c r="J7878" s="60">
        <f>IF(OR(I7878="",I7879="",I7880=""),"",(AVERAGEIF(A7878:A$10000,A7878,I7878:I$10000)))</f>
        <v>0</v>
      </c>
      <c r="K7878" s="60"/>
      <c r="L7878" s="60" t="str">
        <f>IF(O7878="","",A7878)</f>
        <v/>
      </c>
      <c r="M7878" s="60" t="str">
        <f>IF(O7878="","",(VLOOKUP(A7878,A7878:E14862,5,FALSE)))</f>
        <v/>
      </c>
      <c r="N7878" s="60" t="str">
        <f t="shared" si="492"/>
        <v/>
      </c>
      <c r="O7878" s="60" t="str">
        <f t="shared" si="490"/>
        <v/>
      </c>
      <c r="P7878" s="103">
        <f t="shared" si="493"/>
        <v>14.499999999998181</v>
      </c>
      <c r="Q7878" s="58"/>
      <c r="R7878" s="58"/>
      <c r="S7878" s="102"/>
    </row>
    <row r="7879" spans="1:19" ht="12.5" customHeight="1" x14ac:dyDescent="0.35">
      <c r="A7879" s="2">
        <v>120</v>
      </c>
      <c r="B7879" s="2" t="s">
        <v>69</v>
      </c>
      <c r="C7879" s="67">
        <v>257.40870000000001</v>
      </c>
      <c r="D7879" t="s">
        <v>65</v>
      </c>
      <c r="E7879" s="2" t="s">
        <v>59</v>
      </c>
      <c r="F7879" s="2" t="s">
        <v>70</v>
      </c>
      <c r="G7879" s="2"/>
      <c r="I7879" s="60">
        <f t="shared" si="491"/>
        <v>0</v>
      </c>
      <c r="J7879" s="60">
        <f>IF(OR(I7879="",I7880="",I7881=""),"",(AVERAGEIF(A7879:A$10000,A7879,I7879:I$10000)))</f>
        <v>0</v>
      </c>
      <c r="K7879" s="60"/>
      <c r="L7879" s="55" t="str">
        <f>IF(O7879="","",A7879)</f>
        <v/>
      </c>
      <c r="M7879" s="60" t="str">
        <f>IF(O7879="","",(VLOOKUP(A7879,A7879:E14863,5,FALSE)))</f>
        <v/>
      </c>
      <c r="N7879" s="55" t="str">
        <f t="shared" si="492"/>
        <v/>
      </c>
      <c r="O7879" s="55" t="str">
        <f t="shared" si="490"/>
        <v/>
      </c>
      <c r="P7879" s="104">
        <f t="shared" si="493"/>
        <v>14.70000000000482</v>
      </c>
      <c r="Q7879" s="58"/>
      <c r="R7879" s="58"/>
      <c r="S7879" s="102"/>
    </row>
    <row r="7880" spans="1:19" ht="12.5" customHeight="1" x14ac:dyDescent="0.35">
      <c r="A7880" s="60">
        <v>120</v>
      </c>
      <c r="B7880" s="60" t="s">
        <v>69</v>
      </c>
      <c r="C7880" s="68">
        <v>257.42360000000002</v>
      </c>
      <c r="D7880" s="58" t="s">
        <v>65</v>
      </c>
      <c r="E7880" s="60" t="s">
        <v>59</v>
      </c>
      <c r="F7880" s="60" t="s">
        <v>70</v>
      </c>
      <c r="G7880" s="60"/>
      <c r="H7880" s="60"/>
      <c r="I7880" s="60">
        <f t="shared" si="491"/>
        <v>0</v>
      </c>
      <c r="J7880" s="60">
        <f>IF(OR(I7880="",I7881="",I7882=""),"",(AVERAGEIF(A7880:A$10000,A7880,I7880:I$10000)))</f>
        <v>0</v>
      </c>
      <c r="K7880" s="60"/>
      <c r="L7880" s="60" t="str">
        <f>IF(O7880="","",A7880)</f>
        <v/>
      </c>
      <c r="M7880" s="60" t="str">
        <f>IF(O7880="","",(VLOOKUP(A7880,A7880:E14864,5,FALSE)))</f>
        <v/>
      </c>
      <c r="N7880" s="60" t="str">
        <f t="shared" si="492"/>
        <v/>
      </c>
      <c r="O7880" s="60" t="str">
        <f t="shared" si="490"/>
        <v/>
      </c>
      <c r="P7880" s="103">
        <f t="shared" si="493"/>
        <v>14.90000000001146</v>
      </c>
      <c r="Q7880" s="58"/>
      <c r="R7880" s="58"/>
      <c r="S7880" s="102"/>
    </row>
    <row r="7881" spans="1:19" ht="12.5" customHeight="1" x14ac:dyDescent="0.35">
      <c r="A7881" s="2">
        <v>120</v>
      </c>
      <c r="B7881" s="2" t="s">
        <v>69</v>
      </c>
      <c r="C7881" s="67">
        <v>257.43799999999999</v>
      </c>
      <c r="D7881" t="s">
        <v>65</v>
      </c>
      <c r="E7881" s="2" t="s">
        <v>59</v>
      </c>
      <c r="F7881" s="2" t="s">
        <v>70</v>
      </c>
      <c r="G7881" s="2"/>
      <c r="I7881" s="60">
        <f t="shared" si="491"/>
        <v>0</v>
      </c>
      <c r="J7881" s="60">
        <f>IF(OR(I7881="",I7882="",I7883=""),"",(AVERAGEIF(A7881:A$10000,A7881,I7881:I$10000)))</f>
        <v>0</v>
      </c>
      <c r="K7881" s="60"/>
      <c r="L7881" s="55" t="str">
        <f>IF(O7881="","",A7881)</f>
        <v/>
      </c>
      <c r="M7881" s="60" t="str">
        <f>IF(O7881="","",(VLOOKUP(A7881,A7881:E14865,5,FALSE)))</f>
        <v/>
      </c>
      <c r="N7881" s="55" t="str">
        <f t="shared" si="492"/>
        <v/>
      </c>
      <c r="O7881" s="55" t="str">
        <f t="shared" si="490"/>
        <v/>
      </c>
      <c r="P7881" s="104">
        <f t="shared" si="493"/>
        <v>14.39999999996644</v>
      </c>
      <c r="Q7881" s="58"/>
      <c r="R7881" s="58"/>
      <c r="S7881" s="102"/>
    </row>
    <row r="7882" spans="1:19" ht="12.5" customHeight="1" x14ac:dyDescent="0.35">
      <c r="A7882" s="60">
        <v>120</v>
      </c>
      <c r="B7882" s="60" t="s">
        <v>69</v>
      </c>
      <c r="C7882" s="68">
        <v>257.45179999999999</v>
      </c>
      <c r="D7882" s="58" t="s">
        <v>65</v>
      </c>
      <c r="E7882" s="60" t="s">
        <v>59</v>
      </c>
      <c r="F7882" s="60" t="s">
        <v>70</v>
      </c>
      <c r="G7882" s="60"/>
      <c r="H7882" s="60"/>
      <c r="I7882" s="60">
        <f t="shared" si="491"/>
        <v>0</v>
      </c>
      <c r="J7882" s="60">
        <f>IF(OR(I7882="",I7883="",I7884=""),"",(AVERAGEIF(A7882:A$10000,A7882,I7882:I$10000)))</f>
        <v>0</v>
      </c>
      <c r="K7882" s="60"/>
      <c r="L7882" s="60" t="str">
        <f>IF(O7882="","",A7882)</f>
        <v/>
      </c>
      <c r="M7882" s="60" t="str">
        <f>IF(O7882="","",(VLOOKUP(A7882,A7882:E14866,5,FALSE)))</f>
        <v/>
      </c>
      <c r="N7882" s="60" t="str">
        <f t="shared" si="492"/>
        <v/>
      </c>
      <c r="O7882" s="60" t="str">
        <f t="shared" si="490"/>
        <v/>
      </c>
      <c r="P7882" s="103">
        <f t="shared" si="493"/>
        <v>13.800000000003365</v>
      </c>
      <c r="Q7882" s="58"/>
      <c r="R7882" s="58"/>
      <c r="S7882" s="102"/>
    </row>
    <row r="7883" spans="1:19" ht="12.5" customHeight="1" x14ac:dyDescent="0.35">
      <c r="A7883" s="2">
        <v>120</v>
      </c>
      <c r="B7883" s="2" t="s">
        <v>69</v>
      </c>
      <c r="C7883" s="67">
        <v>257.46640000000002</v>
      </c>
      <c r="D7883" t="s">
        <v>65</v>
      </c>
      <c r="E7883" s="2" t="s">
        <v>59</v>
      </c>
      <c r="F7883" s="2" t="s">
        <v>70</v>
      </c>
      <c r="G7883" s="2"/>
      <c r="I7883" s="60">
        <f t="shared" si="491"/>
        <v>0</v>
      </c>
      <c r="J7883" s="60">
        <f>IF(OR(I7883="",I7884="",I7885=""),"",(AVERAGEIF(A7883:A$10000,A7883,I7883:I$10000)))</f>
        <v>0</v>
      </c>
      <c r="K7883" s="60"/>
      <c r="L7883" s="55" t="str">
        <f>IF(O7883="","",A7883)</f>
        <v/>
      </c>
      <c r="M7883" s="60" t="str">
        <f>IF(O7883="","",(VLOOKUP(A7883,A7883:E14867,5,FALSE)))</f>
        <v/>
      </c>
      <c r="N7883" s="55" t="str">
        <f t="shared" si="492"/>
        <v/>
      </c>
      <c r="O7883" s="55" t="str">
        <f t="shared" si="490"/>
        <v/>
      </c>
      <c r="P7883" s="104">
        <f t="shared" si="493"/>
        <v>14.600000000029922</v>
      </c>
      <c r="Q7883" s="58"/>
      <c r="R7883" s="58"/>
      <c r="S7883" s="102"/>
    </row>
    <row r="7884" spans="1:19" ht="12.5" customHeight="1" x14ac:dyDescent="0.35">
      <c r="A7884" s="60">
        <v>120</v>
      </c>
      <c r="B7884" s="60" t="s">
        <v>69</v>
      </c>
      <c r="C7884" s="68">
        <v>257.48129999999998</v>
      </c>
      <c r="D7884" s="58" t="s">
        <v>65</v>
      </c>
      <c r="E7884" s="60" t="s">
        <v>59</v>
      </c>
      <c r="F7884" s="60" t="s">
        <v>70</v>
      </c>
      <c r="G7884" s="60"/>
      <c r="H7884" s="60"/>
      <c r="I7884" s="60">
        <f t="shared" si="491"/>
        <v>0</v>
      </c>
      <c r="J7884" s="60">
        <f>IF(OR(I7884="",I7885="",I7886=""),"",(AVERAGEIF(A7884:A$10000,A7884,I7884:I$10000)))</f>
        <v>0</v>
      </c>
      <c r="K7884" s="60"/>
      <c r="L7884" s="60" t="str">
        <f>IF(O7884="","",A7884)</f>
        <v/>
      </c>
      <c r="M7884" s="60" t="str">
        <f>IF(O7884="","",(VLOOKUP(A7884,A7884:E14868,5,FALSE)))</f>
        <v/>
      </c>
      <c r="N7884" s="60" t="str">
        <f t="shared" si="492"/>
        <v/>
      </c>
      <c r="O7884" s="60" t="str">
        <f t="shared" ref="O7884:O7947" si="494">IF(J7884="","",IF(AND(J7883="",J7882="",J7881=""),C7884,""))</f>
        <v/>
      </c>
      <c r="P7884" s="103">
        <f t="shared" si="493"/>
        <v>14.899999999954616</v>
      </c>
      <c r="Q7884" s="58"/>
      <c r="R7884" s="58"/>
      <c r="S7884" s="102"/>
    </row>
    <row r="7885" spans="1:19" ht="12.5" customHeight="1" x14ac:dyDescent="0.35">
      <c r="A7885" s="2">
        <v>120</v>
      </c>
      <c r="B7885" s="2" t="s">
        <v>69</v>
      </c>
      <c r="C7885" s="67">
        <v>257.4957</v>
      </c>
      <c r="D7885" t="s">
        <v>65</v>
      </c>
      <c r="E7885" s="2" t="s">
        <v>59</v>
      </c>
      <c r="F7885" s="2" t="s">
        <v>70</v>
      </c>
      <c r="G7885" s="2"/>
      <c r="I7885" s="60">
        <f t="shared" si="491"/>
        <v>0</v>
      </c>
      <c r="J7885" s="60">
        <f>IF(OR(I7885="",I7886="",I7887=""),"",(AVERAGEIF(A7885:A$10000,A7885,I7885:I$10000)))</f>
        <v>0</v>
      </c>
      <c r="K7885" s="60"/>
      <c r="L7885" s="55" t="str">
        <f>IF(O7885="","",A7885)</f>
        <v/>
      </c>
      <c r="M7885" s="60" t="str">
        <f>IF(O7885="","",(VLOOKUP(A7885,A7885:E14869,5,FALSE)))</f>
        <v/>
      </c>
      <c r="N7885" s="55" t="str">
        <f t="shared" si="492"/>
        <v/>
      </c>
      <c r="O7885" s="55" t="str">
        <f t="shared" si="494"/>
        <v/>
      </c>
      <c r="P7885" s="104">
        <f t="shared" si="493"/>
        <v>14.400000000023283</v>
      </c>
      <c r="Q7885" s="58"/>
      <c r="R7885" s="58"/>
      <c r="S7885" s="102"/>
    </row>
    <row r="7886" spans="1:19" ht="12.5" customHeight="1" x14ac:dyDescent="0.35">
      <c r="A7886" s="60">
        <v>120</v>
      </c>
      <c r="B7886" s="60" t="s">
        <v>69</v>
      </c>
      <c r="C7886" s="68">
        <v>257.51749999999998</v>
      </c>
      <c r="D7886" s="58" t="s">
        <v>65</v>
      </c>
      <c r="E7886" s="60" t="s">
        <v>59</v>
      </c>
      <c r="F7886" s="60" t="s">
        <v>70</v>
      </c>
      <c r="G7886" s="60"/>
      <c r="H7886" s="60"/>
      <c r="I7886" s="60">
        <f t="shared" si="491"/>
        <v>0</v>
      </c>
      <c r="J7886" s="60">
        <f>IF(OR(I7886="",I7887="",I7888=""),"",(AVERAGEIF(A7886:A$10000,A7886,I7886:I$10000)))</f>
        <v>0</v>
      </c>
      <c r="K7886" s="60"/>
      <c r="L7886" s="60" t="str">
        <f>IF(O7886="","",A7886)</f>
        <v/>
      </c>
      <c r="M7886" s="60" t="str">
        <f>IF(O7886="","",(VLOOKUP(A7886,A7886:E14870,5,FALSE)))</f>
        <v/>
      </c>
      <c r="N7886" s="60" t="str">
        <f t="shared" si="492"/>
        <v/>
      </c>
      <c r="O7886" s="60" t="str">
        <f t="shared" si="494"/>
        <v/>
      </c>
      <c r="P7886" s="103">
        <f t="shared" si="493"/>
        <v>21.79999999998472</v>
      </c>
      <c r="Q7886" s="58"/>
      <c r="R7886" s="58"/>
      <c r="S7886" s="102"/>
    </row>
    <row r="7887" spans="1:19" ht="12.5" customHeight="1" x14ac:dyDescent="0.35">
      <c r="A7887" s="2">
        <v>120</v>
      </c>
      <c r="B7887" s="2" t="s">
        <v>69</v>
      </c>
      <c r="C7887" s="67">
        <v>257.53250000000003</v>
      </c>
      <c r="D7887" t="s">
        <v>65</v>
      </c>
      <c r="E7887" s="2" t="s">
        <v>59</v>
      </c>
      <c r="F7887" s="2" t="s">
        <v>70</v>
      </c>
      <c r="G7887" s="2"/>
      <c r="I7887" s="60">
        <f t="shared" si="491"/>
        <v>0</v>
      </c>
      <c r="J7887" s="60">
        <f>IF(OR(I7887="",I7888="",I7889=""),"",(AVERAGEIF(A7887:A$10000,A7887,I7887:I$10000)))</f>
        <v>0</v>
      </c>
      <c r="K7887" s="60"/>
      <c r="L7887" s="55" t="str">
        <f>IF(O7887="","",A7887)</f>
        <v/>
      </c>
      <c r="M7887" s="60" t="str">
        <f>IF(O7887="","",(VLOOKUP(A7887,A7887:E14871,5,FALSE)))</f>
        <v/>
      </c>
      <c r="N7887" s="55" t="str">
        <f t="shared" si="492"/>
        <v/>
      </c>
      <c r="O7887" s="55" t="str">
        <f t="shared" si="494"/>
        <v/>
      </c>
      <c r="P7887" s="104">
        <f t="shared" si="493"/>
        <v>15.000000000043201</v>
      </c>
      <c r="Q7887" s="58"/>
      <c r="R7887" s="58"/>
      <c r="S7887" s="102"/>
    </row>
    <row r="7888" spans="1:19" ht="12.5" customHeight="1" x14ac:dyDescent="0.35">
      <c r="A7888" s="60">
        <v>120</v>
      </c>
      <c r="B7888" s="60" t="s">
        <v>69</v>
      </c>
      <c r="C7888" s="68">
        <v>257.54739999999998</v>
      </c>
      <c r="D7888" s="58" t="s">
        <v>65</v>
      </c>
      <c r="E7888" s="60" t="s">
        <v>59</v>
      </c>
      <c r="F7888" s="60" t="s">
        <v>70</v>
      </c>
      <c r="G7888" s="60"/>
      <c r="H7888" s="60"/>
      <c r="I7888" s="60">
        <f t="shared" si="491"/>
        <v>0</v>
      </c>
      <c r="J7888" s="60">
        <f>IF(OR(I7888="",I7889="",I7890=""),"",(AVERAGEIF(A7888:A$10000,A7888,I7888:I$10000)))</f>
        <v>0</v>
      </c>
      <c r="K7888" s="60"/>
      <c r="L7888" s="60" t="str">
        <f>IF(O7888="","",A7888)</f>
        <v/>
      </c>
      <c r="M7888" s="60" t="str">
        <f>IF(O7888="","",(VLOOKUP(A7888,A7888:E14872,5,FALSE)))</f>
        <v/>
      </c>
      <c r="N7888" s="60" t="str">
        <f t="shared" si="492"/>
        <v/>
      </c>
      <c r="O7888" s="60" t="str">
        <f t="shared" si="494"/>
        <v/>
      </c>
      <c r="P7888" s="103">
        <f t="shared" si="493"/>
        <v>14.899999999954616</v>
      </c>
      <c r="Q7888" s="58"/>
      <c r="R7888" s="58"/>
      <c r="S7888" s="102"/>
    </row>
    <row r="7889" spans="1:19" ht="12.5" customHeight="1" x14ac:dyDescent="0.35">
      <c r="A7889" s="2">
        <v>120</v>
      </c>
      <c r="B7889" s="2" t="s">
        <v>69</v>
      </c>
      <c r="C7889" s="67">
        <v>257.5761</v>
      </c>
      <c r="D7889" t="s">
        <v>65</v>
      </c>
      <c r="E7889" s="2" t="s">
        <v>59</v>
      </c>
      <c r="F7889" s="2" t="s">
        <v>70</v>
      </c>
      <c r="G7889" s="2"/>
      <c r="I7889" s="60">
        <f t="shared" ref="I7889:I7952" si="495">IF(AND(OR(G7888&gt;G$5,G7890&gt;G$5),G7889&gt;G$5),G7889,"")</f>
        <v>0</v>
      </c>
      <c r="J7889" s="60">
        <f>IF(OR(I7889="",I7890="",I7891=""),"",(AVERAGEIF(A7889:A$10000,A7889,I7889:I$10000)))</f>
        <v>0</v>
      </c>
      <c r="K7889" s="60"/>
      <c r="L7889" s="55" t="str">
        <f>IF(O7889="","",A7889)</f>
        <v/>
      </c>
      <c r="M7889" s="60" t="str">
        <f>IF(O7889="","",(VLOOKUP(A7889,A7889:E14873,5,FALSE)))</f>
        <v/>
      </c>
      <c r="N7889" s="55" t="str">
        <f t="shared" si="492"/>
        <v/>
      </c>
      <c r="O7889" s="55" t="str">
        <f t="shared" si="494"/>
        <v/>
      </c>
      <c r="P7889" s="104">
        <f t="shared" si="493"/>
        <v>28.700000000014825</v>
      </c>
      <c r="Q7889" s="58"/>
      <c r="R7889" s="58"/>
      <c r="S7889" s="102"/>
    </row>
    <row r="7890" spans="1:19" ht="12.5" customHeight="1" x14ac:dyDescent="0.35">
      <c r="A7890" s="60">
        <v>120</v>
      </c>
      <c r="B7890" s="60" t="s">
        <v>69</v>
      </c>
      <c r="C7890" s="68">
        <v>257.59129999999999</v>
      </c>
      <c r="D7890" s="58" t="s">
        <v>65</v>
      </c>
      <c r="E7890" s="60" t="s">
        <v>59</v>
      </c>
      <c r="F7890" s="60" t="s">
        <v>70</v>
      </c>
      <c r="G7890" s="60"/>
      <c r="H7890" s="60"/>
      <c r="I7890" s="60">
        <f t="shared" si="495"/>
        <v>0</v>
      </c>
      <c r="J7890" s="60">
        <f>IF(OR(I7890="",I7891="",I7892=""),"",(AVERAGEIF(A7890:A$10000,A7890,I7890:I$10000)))</f>
        <v>0</v>
      </c>
      <c r="K7890" s="60"/>
      <c r="L7890" s="60" t="str">
        <f>IF(O7890="","",A7890)</f>
        <v/>
      </c>
      <c r="M7890" s="60" t="str">
        <f>IF(O7890="","",(VLOOKUP(A7890,A7890:E14874,5,FALSE)))</f>
        <v/>
      </c>
      <c r="N7890" s="60" t="str">
        <f t="shared" ref="N7890:N7953" si="496">IF(L7890="","",I7890)</f>
        <v/>
      </c>
      <c r="O7890" s="60" t="str">
        <f t="shared" si="494"/>
        <v/>
      </c>
      <c r="P7890" s="103">
        <f t="shared" ref="P7890:P7953" si="497">IF(A7890=A7889,ABS(C7890-C7889)*1000,"")</f>
        <v>15.199999999992997</v>
      </c>
      <c r="Q7890" s="58"/>
      <c r="R7890" s="58"/>
      <c r="S7890" s="102"/>
    </row>
    <row r="7891" spans="1:19" ht="12.5" customHeight="1" x14ac:dyDescent="0.35">
      <c r="A7891" s="2">
        <v>120</v>
      </c>
      <c r="B7891" s="2" t="s">
        <v>69</v>
      </c>
      <c r="C7891" s="67">
        <v>257.6087</v>
      </c>
      <c r="D7891" t="s">
        <v>65</v>
      </c>
      <c r="E7891" s="2" t="s">
        <v>59</v>
      </c>
      <c r="F7891" s="2" t="s">
        <v>70</v>
      </c>
      <c r="G7891" s="2"/>
      <c r="I7891" s="60">
        <f t="shared" si="495"/>
        <v>0</v>
      </c>
      <c r="J7891" s="60">
        <f>IF(OR(I7891="",I7892="",I7893=""),"",(AVERAGEIF(A7891:A$10000,A7891,I7891:I$10000)))</f>
        <v>0</v>
      </c>
      <c r="K7891" s="60"/>
      <c r="L7891" s="55" t="str">
        <f>IF(O7891="","",A7891)</f>
        <v/>
      </c>
      <c r="M7891" s="60" t="str">
        <f>IF(O7891="","",(VLOOKUP(A7891,A7891:E14875,5,FALSE)))</f>
        <v/>
      </c>
      <c r="N7891" s="55" t="str">
        <f t="shared" si="496"/>
        <v/>
      </c>
      <c r="O7891" s="55" t="str">
        <f t="shared" si="494"/>
        <v/>
      </c>
      <c r="P7891" s="104">
        <f t="shared" si="497"/>
        <v>17.400000000009186</v>
      </c>
      <c r="Q7891" s="58"/>
      <c r="R7891" s="58"/>
      <c r="S7891" s="102"/>
    </row>
    <row r="7892" spans="1:19" ht="12.5" customHeight="1" x14ac:dyDescent="0.35">
      <c r="A7892" s="60">
        <v>120</v>
      </c>
      <c r="B7892" s="60" t="s">
        <v>69</v>
      </c>
      <c r="C7892" s="68">
        <v>257.62430000000001</v>
      </c>
      <c r="D7892" s="58" t="s">
        <v>65</v>
      </c>
      <c r="E7892" s="60" t="s">
        <v>59</v>
      </c>
      <c r="F7892" s="60" t="s">
        <v>70</v>
      </c>
      <c r="G7892" s="60"/>
      <c r="H7892" s="60"/>
      <c r="I7892" s="60">
        <f t="shared" si="495"/>
        <v>0</v>
      </c>
      <c r="J7892" s="60">
        <f>IF(OR(I7892="",I7893="",I7894=""),"",(AVERAGEIF(A7892:A$10000,A7892,I7892:I$10000)))</f>
        <v>0</v>
      </c>
      <c r="K7892" s="60"/>
      <c r="L7892" s="60" t="str">
        <f>IF(O7892="","",A7892)</f>
        <v/>
      </c>
      <c r="M7892" s="60" t="str">
        <f>IF(O7892="","",(VLOOKUP(A7892,A7892:E14876,5,FALSE)))</f>
        <v/>
      </c>
      <c r="N7892" s="60" t="str">
        <f t="shared" si="496"/>
        <v/>
      </c>
      <c r="O7892" s="60" t="str">
        <f t="shared" si="494"/>
        <v/>
      </c>
      <c r="P7892" s="103">
        <f t="shared" si="497"/>
        <v>15.600000000006276</v>
      </c>
      <c r="Q7892" s="58"/>
      <c r="R7892" s="58"/>
      <c r="S7892" s="102"/>
    </row>
    <row r="7893" spans="1:19" ht="12.5" customHeight="1" x14ac:dyDescent="0.35">
      <c r="A7893" s="2">
        <v>120</v>
      </c>
      <c r="B7893" s="2" t="s">
        <v>69</v>
      </c>
      <c r="C7893" s="67">
        <v>257.63889999999998</v>
      </c>
      <c r="D7893" t="s">
        <v>65</v>
      </c>
      <c r="E7893" s="2" t="s">
        <v>59</v>
      </c>
      <c r="F7893" s="2" t="s">
        <v>70</v>
      </c>
      <c r="G7893" s="2"/>
      <c r="I7893" s="60">
        <f t="shared" si="495"/>
        <v>0</v>
      </c>
      <c r="J7893" s="60">
        <f>IF(OR(I7893="",I7894="",I7895=""),"",(AVERAGEIF(A7893:A$10000,A7893,I7893:I$10000)))</f>
        <v>0</v>
      </c>
      <c r="K7893" s="60"/>
      <c r="L7893" s="55" t="str">
        <f>IF(O7893="","",A7893)</f>
        <v/>
      </c>
      <c r="M7893" s="60" t="str">
        <f>IF(O7893="","",(VLOOKUP(A7893,A7893:E14877,5,FALSE)))</f>
        <v/>
      </c>
      <c r="N7893" s="55" t="str">
        <f t="shared" si="496"/>
        <v/>
      </c>
      <c r="O7893" s="55" t="str">
        <f t="shared" si="494"/>
        <v/>
      </c>
      <c r="P7893" s="104">
        <f t="shared" si="497"/>
        <v>14.599999999973079</v>
      </c>
      <c r="Q7893" s="58"/>
      <c r="R7893" s="58"/>
      <c r="S7893" s="102"/>
    </row>
    <row r="7894" spans="1:19" ht="12.5" customHeight="1" x14ac:dyDescent="0.35">
      <c r="A7894" s="60">
        <v>120</v>
      </c>
      <c r="B7894" s="60" t="s">
        <v>69</v>
      </c>
      <c r="C7894" s="68">
        <v>257.6533</v>
      </c>
      <c r="D7894" s="58" t="s">
        <v>65</v>
      </c>
      <c r="E7894" s="60" t="s">
        <v>59</v>
      </c>
      <c r="F7894" s="60" t="s">
        <v>70</v>
      </c>
      <c r="G7894" s="60"/>
      <c r="H7894" s="60"/>
      <c r="I7894" s="60">
        <f t="shared" si="495"/>
        <v>0</v>
      </c>
      <c r="J7894" s="60">
        <f>IF(OR(I7894="",I7895="",I7896=""),"",(AVERAGEIF(A7894:A$10000,A7894,I7894:I$10000)))</f>
        <v>0</v>
      </c>
      <c r="K7894" s="60"/>
      <c r="L7894" s="60" t="str">
        <f>IF(O7894="","",A7894)</f>
        <v/>
      </c>
      <c r="M7894" s="60" t="str">
        <f>IF(O7894="","",(VLOOKUP(A7894,A7894:E14878,5,FALSE)))</f>
        <v/>
      </c>
      <c r="N7894" s="60" t="str">
        <f t="shared" si="496"/>
        <v/>
      </c>
      <c r="O7894" s="60" t="str">
        <f t="shared" si="494"/>
        <v/>
      </c>
      <c r="P7894" s="103">
        <f t="shared" si="497"/>
        <v>14.400000000023283</v>
      </c>
      <c r="Q7894" s="58"/>
      <c r="R7894" s="58"/>
      <c r="S7894" s="102"/>
    </row>
    <row r="7895" spans="1:19" ht="12.5" customHeight="1" x14ac:dyDescent="0.35">
      <c r="A7895" s="2">
        <v>120</v>
      </c>
      <c r="B7895" s="2" t="s">
        <v>69</v>
      </c>
      <c r="C7895" s="67">
        <v>257.67160000000001</v>
      </c>
      <c r="D7895" t="s">
        <v>65</v>
      </c>
      <c r="E7895" s="2" t="s">
        <v>59</v>
      </c>
      <c r="F7895" s="2" t="s">
        <v>70</v>
      </c>
      <c r="G7895" s="2"/>
      <c r="I7895" s="60">
        <f t="shared" si="495"/>
        <v>0</v>
      </c>
      <c r="J7895" s="60">
        <f>IF(OR(I7895="",I7896="",I7897=""),"",(AVERAGEIF(A7895:A$10000,A7895,I7895:I$10000)))</f>
        <v>0</v>
      </c>
      <c r="K7895" s="60"/>
      <c r="L7895" s="55" t="str">
        <f>IF(O7895="","",A7895)</f>
        <v/>
      </c>
      <c r="M7895" s="60" t="str">
        <f>IF(O7895="","",(VLOOKUP(A7895,A7895:E14879,5,FALSE)))</f>
        <v/>
      </c>
      <c r="N7895" s="55" t="str">
        <f t="shared" si="496"/>
        <v/>
      </c>
      <c r="O7895" s="55" t="str">
        <f t="shared" si="494"/>
        <v/>
      </c>
      <c r="P7895" s="104">
        <f t="shared" si="497"/>
        <v>18.300000000010641</v>
      </c>
      <c r="Q7895" s="58"/>
      <c r="R7895" s="58"/>
      <c r="S7895" s="102"/>
    </row>
    <row r="7896" spans="1:19" ht="12.5" customHeight="1" x14ac:dyDescent="0.35">
      <c r="A7896" s="60">
        <v>120</v>
      </c>
      <c r="B7896" s="60" t="s">
        <v>69</v>
      </c>
      <c r="C7896" s="68">
        <v>257.6891</v>
      </c>
      <c r="D7896" s="58" t="s">
        <v>65</v>
      </c>
      <c r="E7896" s="60" t="s">
        <v>59</v>
      </c>
      <c r="F7896" s="60" t="s">
        <v>70</v>
      </c>
      <c r="G7896" s="60"/>
      <c r="H7896" s="60"/>
      <c r="I7896" s="60">
        <f t="shared" si="495"/>
        <v>0</v>
      </c>
      <c r="J7896" s="60">
        <f>IF(OR(I7896="",I7897="",I7898=""),"",(AVERAGEIF(A7896:A$10000,A7896,I7896:I$10000)))</f>
        <v>0</v>
      </c>
      <c r="K7896" s="60"/>
      <c r="L7896" s="60" t="str">
        <f>IF(O7896="","",A7896)</f>
        <v/>
      </c>
      <c r="M7896" s="60" t="str">
        <f>IF(O7896="","",(VLOOKUP(A7896,A7896:E14880,5,FALSE)))</f>
        <v/>
      </c>
      <c r="N7896" s="60" t="str">
        <f t="shared" si="496"/>
        <v/>
      </c>
      <c r="O7896" s="60" t="str">
        <f t="shared" si="494"/>
        <v/>
      </c>
      <c r="P7896" s="103">
        <f t="shared" si="497"/>
        <v>17.499999999984084</v>
      </c>
      <c r="Q7896" s="58"/>
      <c r="R7896" s="58"/>
      <c r="S7896" s="102"/>
    </row>
    <row r="7897" spans="1:19" ht="12.5" customHeight="1" x14ac:dyDescent="0.35">
      <c r="A7897" s="2">
        <v>120</v>
      </c>
      <c r="B7897" s="2" t="s">
        <v>69</v>
      </c>
      <c r="C7897" s="67">
        <v>257.7054</v>
      </c>
      <c r="D7897" t="s">
        <v>65</v>
      </c>
      <c r="E7897" s="2" t="s">
        <v>59</v>
      </c>
      <c r="F7897" s="2" t="s">
        <v>70</v>
      </c>
      <c r="G7897" s="2"/>
      <c r="I7897" s="60">
        <f t="shared" si="495"/>
        <v>0</v>
      </c>
      <c r="J7897" s="60">
        <f>IF(OR(I7897="",I7898="",I7899=""),"",(AVERAGEIF(A7897:A$10000,A7897,I7897:I$10000)))</f>
        <v>0</v>
      </c>
      <c r="K7897" s="60"/>
      <c r="L7897" s="55" t="str">
        <f>IF(O7897="","",A7897)</f>
        <v/>
      </c>
      <c r="M7897" s="60" t="str">
        <f>IF(O7897="","",(VLOOKUP(A7897,A7897:E14881,5,FALSE)))</f>
        <v/>
      </c>
      <c r="N7897" s="55" t="str">
        <f t="shared" si="496"/>
        <v/>
      </c>
      <c r="O7897" s="55" t="str">
        <f t="shared" si="494"/>
        <v/>
      </c>
      <c r="P7897" s="104">
        <f t="shared" si="497"/>
        <v>16.300000000001091</v>
      </c>
      <c r="Q7897" s="58"/>
      <c r="R7897" s="58"/>
      <c r="S7897" s="102"/>
    </row>
    <row r="7898" spans="1:19" ht="12.5" customHeight="1" x14ac:dyDescent="0.35">
      <c r="A7898" s="60">
        <v>120</v>
      </c>
      <c r="B7898" s="60" t="s">
        <v>69</v>
      </c>
      <c r="C7898" s="68">
        <v>257.72710000000001</v>
      </c>
      <c r="D7898" s="58" t="s">
        <v>65</v>
      </c>
      <c r="E7898" s="60" t="s">
        <v>59</v>
      </c>
      <c r="F7898" s="60" t="s">
        <v>70</v>
      </c>
      <c r="G7898" s="60"/>
      <c r="H7898" s="60"/>
      <c r="I7898" s="60">
        <f t="shared" si="495"/>
        <v>0</v>
      </c>
      <c r="J7898" s="60">
        <f>IF(OR(I7898="",I7899="",I7900=""),"",(AVERAGEIF(A7898:A$10000,A7898,I7898:I$10000)))</f>
        <v>0</v>
      </c>
      <c r="K7898" s="60"/>
      <c r="L7898" s="60" t="str">
        <f>IF(O7898="","",A7898)</f>
        <v/>
      </c>
      <c r="M7898" s="60" t="str">
        <f>IF(O7898="","",(VLOOKUP(A7898,A7898:E14882,5,FALSE)))</f>
        <v/>
      </c>
      <c r="N7898" s="60" t="str">
        <f t="shared" si="496"/>
        <v/>
      </c>
      <c r="O7898" s="60" t="str">
        <f t="shared" si="494"/>
        <v/>
      </c>
      <c r="P7898" s="103">
        <f t="shared" si="497"/>
        <v>21.700000000009823</v>
      </c>
      <c r="Q7898" s="58"/>
      <c r="R7898" s="58"/>
      <c r="S7898" s="102"/>
    </row>
    <row r="7899" spans="1:19" ht="12.5" customHeight="1" x14ac:dyDescent="0.35">
      <c r="A7899" s="2">
        <v>120</v>
      </c>
      <c r="B7899" s="2" t="s">
        <v>69</v>
      </c>
      <c r="C7899" s="67">
        <v>257.74160000000001</v>
      </c>
      <c r="D7899" t="s">
        <v>65</v>
      </c>
      <c r="E7899" s="2" t="s">
        <v>59</v>
      </c>
      <c r="F7899" s="2" t="s">
        <v>70</v>
      </c>
      <c r="G7899" s="2"/>
      <c r="I7899" s="60">
        <f t="shared" si="495"/>
        <v>0</v>
      </c>
      <c r="J7899" s="60">
        <f>IF(OR(I7899="",I7900="",I7901=""),"",(AVERAGEIF(A7899:A$10000,A7899,I7899:I$10000)))</f>
        <v>0</v>
      </c>
      <c r="K7899" s="60"/>
      <c r="L7899" s="55" t="str">
        <f>IF(O7899="","",A7899)</f>
        <v/>
      </c>
      <c r="M7899" s="60" t="str">
        <f>IF(O7899="","",(VLOOKUP(A7899,A7899:E14883,5,FALSE)))</f>
        <v/>
      </c>
      <c r="N7899" s="55" t="str">
        <f t="shared" si="496"/>
        <v/>
      </c>
      <c r="O7899" s="55" t="str">
        <f t="shared" si="494"/>
        <v/>
      </c>
      <c r="P7899" s="104">
        <f t="shared" si="497"/>
        <v>14.499999999998181</v>
      </c>
      <c r="Q7899" s="58"/>
      <c r="R7899" s="58"/>
      <c r="S7899" s="102"/>
    </row>
    <row r="7900" spans="1:19" ht="12.5" customHeight="1" x14ac:dyDescent="0.35">
      <c r="A7900" s="60">
        <v>120</v>
      </c>
      <c r="B7900" s="60" t="s">
        <v>69</v>
      </c>
      <c r="C7900" s="68">
        <v>257.75760000000002</v>
      </c>
      <c r="D7900" s="58" t="s">
        <v>65</v>
      </c>
      <c r="E7900" s="60" t="s">
        <v>59</v>
      </c>
      <c r="F7900" s="60" t="s">
        <v>70</v>
      </c>
      <c r="G7900" s="60"/>
      <c r="H7900" s="60"/>
      <c r="I7900" s="60">
        <f t="shared" si="495"/>
        <v>0</v>
      </c>
      <c r="J7900" s="60">
        <f>IF(OR(I7900="",I7901="",I7902=""),"",(AVERAGEIF(A7900:A$10000,A7900,I7900:I$10000)))</f>
        <v>0</v>
      </c>
      <c r="K7900" s="60"/>
      <c r="L7900" s="60" t="str">
        <f>IF(O7900="","",A7900)</f>
        <v/>
      </c>
      <c r="M7900" s="60" t="str">
        <f>IF(O7900="","",(VLOOKUP(A7900,A7900:E14884,5,FALSE)))</f>
        <v/>
      </c>
      <c r="N7900" s="60" t="str">
        <f t="shared" si="496"/>
        <v/>
      </c>
      <c r="O7900" s="60" t="str">
        <f t="shared" si="494"/>
        <v/>
      </c>
      <c r="P7900" s="103">
        <f t="shared" si="497"/>
        <v>16.000000000019554</v>
      </c>
      <c r="Q7900" s="58"/>
      <c r="R7900" s="58"/>
      <c r="S7900" s="102"/>
    </row>
    <row r="7901" spans="1:19" ht="12.5" customHeight="1" x14ac:dyDescent="0.35">
      <c r="A7901" s="2">
        <v>120</v>
      </c>
      <c r="B7901" s="2" t="s">
        <v>69</v>
      </c>
      <c r="C7901" s="67">
        <v>257.7724</v>
      </c>
      <c r="D7901" t="s">
        <v>65</v>
      </c>
      <c r="E7901" s="2" t="s">
        <v>59</v>
      </c>
      <c r="F7901" s="2" t="s">
        <v>70</v>
      </c>
      <c r="G7901" s="2"/>
      <c r="I7901" s="60">
        <f t="shared" si="495"/>
        <v>0</v>
      </c>
      <c r="J7901" s="60">
        <f>IF(OR(I7901="",I7902="",I7903=""),"",(AVERAGEIF(A7901:A$10000,A7901,I7901:I$10000)))</f>
        <v>0</v>
      </c>
      <c r="K7901" s="60"/>
      <c r="L7901" s="55" t="str">
        <f>IF(O7901="","",A7901)</f>
        <v/>
      </c>
      <c r="M7901" s="60" t="str">
        <f>IF(O7901="","",(VLOOKUP(A7901,A7901:E14885,5,FALSE)))</f>
        <v/>
      </c>
      <c r="N7901" s="55" t="str">
        <f t="shared" si="496"/>
        <v/>
      </c>
      <c r="O7901" s="55" t="str">
        <f t="shared" si="494"/>
        <v/>
      </c>
      <c r="P7901" s="104">
        <f t="shared" si="497"/>
        <v>14.799999999979718</v>
      </c>
      <c r="Q7901" s="58"/>
      <c r="R7901" s="58"/>
      <c r="S7901" s="102"/>
    </row>
    <row r="7902" spans="1:19" ht="12.5" customHeight="1" x14ac:dyDescent="0.35">
      <c r="A7902" s="60">
        <v>120</v>
      </c>
      <c r="B7902" s="60" t="s">
        <v>69</v>
      </c>
      <c r="C7902" s="68">
        <v>257.78719999999998</v>
      </c>
      <c r="D7902" s="58" t="s">
        <v>65</v>
      </c>
      <c r="E7902" s="60" t="s">
        <v>59</v>
      </c>
      <c r="F7902" s="60" t="s">
        <v>70</v>
      </c>
      <c r="G7902" s="60"/>
      <c r="H7902" s="60"/>
      <c r="I7902" s="60">
        <f t="shared" si="495"/>
        <v>0</v>
      </c>
      <c r="J7902" s="60">
        <f>IF(OR(I7902="",I7903="",I7904=""),"",(AVERAGEIF(A7902:A$10000,A7902,I7902:I$10000)))</f>
        <v>0</v>
      </c>
      <c r="K7902" s="60"/>
      <c r="L7902" s="60" t="str">
        <f>IF(O7902="","",A7902)</f>
        <v/>
      </c>
      <c r="M7902" s="60" t="str">
        <f>IF(O7902="","",(VLOOKUP(A7902,A7902:E14886,5,FALSE)))</f>
        <v/>
      </c>
      <c r="N7902" s="60" t="str">
        <f t="shared" si="496"/>
        <v/>
      </c>
      <c r="O7902" s="60" t="str">
        <f t="shared" si="494"/>
        <v/>
      </c>
      <c r="P7902" s="103">
        <f t="shared" si="497"/>
        <v>14.799999999979718</v>
      </c>
      <c r="Q7902" s="58"/>
      <c r="R7902" s="58"/>
      <c r="S7902" s="102"/>
    </row>
    <row r="7903" spans="1:19" ht="12.5" customHeight="1" x14ac:dyDescent="0.35">
      <c r="A7903" s="2">
        <v>120</v>
      </c>
      <c r="B7903" s="2" t="s">
        <v>69</v>
      </c>
      <c r="C7903" s="67">
        <v>257.80119999999999</v>
      </c>
      <c r="D7903" t="s">
        <v>65</v>
      </c>
      <c r="E7903" s="2" t="s">
        <v>59</v>
      </c>
      <c r="F7903" s="2" t="s">
        <v>70</v>
      </c>
      <c r="G7903" s="2"/>
      <c r="I7903" s="60">
        <f t="shared" si="495"/>
        <v>0</v>
      </c>
      <c r="J7903" s="60">
        <f>IF(OR(I7903="",I7904="",I7905=""),"",(AVERAGEIF(A7903:A$10000,A7903,I7903:I$10000)))</f>
        <v>0</v>
      </c>
      <c r="K7903" s="60"/>
      <c r="L7903" s="55" t="str">
        <f>IF(O7903="","",A7903)</f>
        <v/>
      </c>
      <c r="M7903" s="60" t="str">
        <f>IF(O7903="","",(VLOOKUP(A7903,A7903:E14887,5,FALSE)))</f>
        <v/>
      </c>
      <c r="N7903" s="55" t="str">
        <f t="shared" si="496"/>
        <v/>
      </c>
      <c r="O7903" s="55" t="str">
        <f t="shared" si="494"/>
        <v/>
      </c>
      <c r="P7903" s="104">
        <f t="shared" si="497"/>
        <v>14.000000000010004</v>
      </c>
      <c r="Q7903" s="58"/>
      <c r="R7903" s="58"/>
      <c r="S7903" s="102"/>
    </row>
    <row r="7904" spans="1:19" ht="12.5" customHeight="1" x14ac:dyDescent="0.35">
      <c r="A7904" s="60">
        <v>120</v>
      </c>
      <c r="B7904" s="60" t="s">
        <v>69</v>
      </c>
      <c r="C7904" s="68">
        <v>257.81560000000002</v>
      </c>
      <c r="D7904" s="58" t="s">
        <v>65</v>
      </c>
      <c r="E7904" s="60" t="s">
        <v>59</v>
      </c>
      <c r="F7904" s="60" t="s">
        <v>70</v>
      </c>
      <c r="G7904" s="60"/>
      <c r="H7904" s="60"/>
      <c r="I7904" s="60">
        <f t="shared" si="495"/>
        <v>0</v>
      </c>
      <c r="J7904" s="60">
        <f>IF(OR(I7904="",I7905="",I7906=""),"",(AVERAGEIF(A7904:A$10000,A7904,I7904:I$10000)))</f>
        <v>0</v>
      </c>
      <c r="K7904" s="60"/>
      <c r="L7904" s="60" t="str">
        <f>IF(O7904="","",A7904)</f>
        <v/>
      </c>
      <c r="M7904" s="60" t="str">
        <f>IF(O7904="","",(VLOOKUP(A7904,A7904:E14888,5,FALSE)))</f>
        <v/>
      </c>
      <c r="N7904" s="60" t="str">
        <f t="shared" si="496"/>
        <v/>
      </c>
      <c r="O7904" s="60" t="str">
        <f t="shared" si="494"/>
        <v/>
      </c>
      <c r="P7904" s="103">
        <f t="shared" si="497"/>
        <v>14.400000000023283</v>
      </c>
      <c r="Q7904" s="58"/>
      <c r="R7904" s="58"/>
      <c r="S7904" s="102"/>
    </row>
    <row r="7905" spans="1:19" ht="12.5" customHeight="1" x14ac:dyDescent="0.35">
      <c r="A7905" s="2">
        <v>120</v>
      </c>
      <c r="B7905" s="2" t="s">
        <v>69</v>
      </c>
      <c r="C7905" s="67">
        <v>257.83</v>
      </c>
      <c r="D7905" t="s">
        <v>65</v>
      </c>
      <c r="E7905" s="2" t="s">
        <v>59</v>
      </c>
      <c r="F7905" s="2" t="s">
        <v>70</v>
      </c>
      <c r="G7905" s="2"/>
      <c r="I7905" s="60">
        <f t="shared" si="495"/>
        <v>0</v>
      </c>
      <c r="J7905" s="60">
        <f>IF(OR(I7905="",I7906="",I7907=""),"",(AVERAGEIF(A7905:A$10000,A7905,I7905:I$10000)))</f>
        <v>0</v>
      </c>
      <c r="K7905" s="60"/>
      <c r="L7905" s="55" t="str">
        <f>IF(O7905="","",A7905)</f>
        <v/>
      </c>
      <c r="M7905" s="60" t="str">
        <f>IF(O7905="","",(VLOOKUP(A7905,A7905:E14889,5,FALSE)))</f>
        <v/>
      </c>
      <c r="N7905" s="55" t="str">
        <f t="shared" si="496"/>
        <v/>
      </c>
      <c r="O7905" s="55" t="str">
        <f t="shared" si="494"/>
        <v/>
      </c>
      <c r="P7905" s="104">
        <f t="shared" si="497"/>
        <v>14.39999999996644</v>
      </c>
      <c r="Q7905" s="58"/>
      <c r="R7905" s="58"/>
      <c r="S7905" s="102"/>
    </row>
    <row r="7906" spans="1:19" ht="12.5" customHeight="1" x14ac:dyDescent="0.35">
      <c r="A7906" s="60">
        <v>120</v>
      </c>
      <c r="B7906" s="60" t="s">
        <v>69</v>
      </c>
      <c r="C7906" s="68">
        <v>257.8449</v>
      </c>
      <c r="D7906" s="58" t="s">
        <v>65</v>
      </c>
      <c r="E7906" s="60" t="s">
        <v>59</v>
      </c>
      <c r="F7906" s="60" t="s">
        <v>70</v>
      </c>
      <c r="G7906" s="60"/>
      <c r="H7906" s="60"/>
      <c r="I7906" s="60">
        <f t="shared" si="495"/>
        <v>0</v>
      </c>
      <c r="J7906" s="60">
        <f>IF(OR(I7906="",I7907="",I7908=""),"",(AVERAGEIF(A7906:A$10000,A7906,I7906:I$10000)))</f>
        <v>0</v>
      </c>
      <c r="K7906" s="60"/>
      <c r="L7906" s="60" t="str">
        <f>IF(O7906="","",A7906)</f>
        <v/>
      </c>
      <c r="M7906" s="60" t="str">
        <f>IF(O7906="","",(VLOOKUP(A7906,A7906:E14890,5,FALSE)))</f>
        <v/>
      </c>
      <c r="N7906" s="60" t="str">
        <f t="shared" si="496"/>
        <v/>
      </c>
      <c r="O7906" s="60" t="str">
        <f t="shared" si="494"/>
        <v/>
      </c>
      <c r="P7906" s="103">
        <f t="shared" si="497"/>
        <v>14.90000000001146</v>
      </c>
      <c r="Q7906" s="58"/>
      <c r="R7906" s="58"/>
      <c r="S7906" s="102"/>
    </row>
    <row r="7907" spans="1:19" ht="12.5" customHeight="1" x14ac:dyDescent="0.35">
      <c r="A7907" s="2">
        <v>120</v>
      </c>
      <c r="B7907" s="2" t="s">
        <v>69</v>
      </c>
      <c r="C7907" s="67">
        <v>257.85910000000001</v>
      </c>
      <c r="D7907" t="s">
        <v>65</v>
      </c>
      <c r="E7907" s="2" t="s">
        <v>59</v>
      </c>
      <c r="F7907" s="2" t="s">
        <v>70</v>
      </c>
      <c r="G7907" s="2"/>
      <c r="I7907" s="60">
        <f t="shared" si="495"/>
        <v>0</v>
      </c>
      <c r="J7907" s="60">
        <f>IF(OR(I7907="",I7908="",I7909=""),"",(AVERAGEIF(A7907:A$10000,A7907,I7907:I$10000)))</f>
        <v>0</v>
      </c>
      <c r="K7907" s="60"/>
      <c r="L7907" s="55" t="str">
        <f>IF(O7907="","",A7907)</f>
        <v/>
      </c>
      <c r="M7907" s="60" t="str">
        <f>IF(O7907="","",(VLOOKUP(A7907,A7907:E14891,5,FALSE)))</f>
        <v/>
      </c>
      <c r="N7907" s="55" t="str">
        <f t="shared" si="496"/>
        <v/>
      </c>
      <c r="O7907" s="55" t="str">
        <f t="shared" si="494"/>
        <v/>
      </c>
      <c r="P7907" s="104">
        <f t="shared" si="497"/>
        <v>14.200000000016644</v>
      </c>
      <c r="Q7907" s="58"/>
      <c r="R7907" s="58"/>
      <c r="S7907" s="102"/>
    </row>
    <row r="7908" spans="1:19" ht="12.5" customHeight="1" x14ac:dyDescent="0.35">
      <c r="A7908" s="60">
        <v>120</v>
      </c>
      <c r="B7908" s="60" t="s">
        <v>69</v>
      </c>
      <c r="C7908" s="68">
        <v>257.8734</v>
      </c>
      <c r="D7908" s="58" t="s">
        <v>65</v>
      </c>
      <c r="E7908" s="60" t="s">
        <v>59</v>
      </c>
      <c r="F7908" s="60" t="s">
        <v>70</v>
      </c>
      <c r="G7908" s="60"/>
      <c r="H7908" s="60"/>
      <c r="I7908" s="60">
        <f t="shared" si="495"/>
        <v>0</v>
      </c>
      <c r="J7908" s="60">
        <f>IF(OR(I7908="",I7909="",I7910=""),"",(AVERAGEIF(A7908:A$10000,A7908,I7908:I$10000)))</f>
        <v>0</v>
      </c>
      <c r="K7908" s="60"/>
      <c r="L7908" s="60" t="str">
        <f>IF(O7908="","",A7908)</f>
        <v/>
      </c>
      <c r="M7908" s="60" t="str">
        <f>IF(O7908="","",(VLOOKUP(A7908,A7908:E14892,5,FALSE)))</f>
        <v/>
      </c>
      <c r="N7908" s="60" t="str">
        <f t="shared" si="496"/>
        <v/>
      </c>
      <c r="O7908" s="60" t="str">
        <f t="shared" si="494"/>
        <v/>
      </c>
      <c r="P7908" s="103">
        <f t="shared" si="497"/>
        <v>14.299999999991542</v>
      </c>
      <c r="Q7908" s="58"/>
      <c r="R7908" s="58"/>
      <c r="S7908" s="102"/>
    </row>
    <row r="7909" spans="1:19" ht="12.5" customHeight="1" x14ac:dyDescent="0.35">
      <c r="A7909" s="2">
        <v>120</v>
      </c>
      <c r="B7909" s="2" t="s">
        <v>69</v>
      </c>
      <c r="C7909" s="67">
        <v>257.88850000000002</v>
      </c>
      <c r="D7909" t="s">
        <v>65</v>
      </c>
      <c r="E7909" s="2" t="s">
        <v>59</v>
      </c>
      <c r="F7909" s="2" t="s">
        <v>70</v>
      </c>
      <c r="G7909" s="2"/>
      <c r="I7909" s="60">
        <f t="shared" si="495"/>
        <v>0</v>
      </c>
      <c r="J7909" s="60">
        <f>IF(OR(I7909="",I7910="",I7911=""),"",(AVERAGEIF(A7909:A$10000,A7909,I7909:I$10000)))</f>
        <v>0</v>
      </c>
      <c r="K7909" s="60"/>
      <c r="L7909" s="55" t="str">
        <f>IF(O7909="","",A7909)</f>
        <v/>
      </c>
      <c r="M7909" s="60" t="str">
        <f>IF(O7909="","",(VLOOKUP(A7909,A7909:E14893,5,FALSE)))</f>
        <v/>
      </c>
      <c r="N7909" s="55" t="str">
        <f t="shared" si="496"/>
        <v/>
      </c>
      <c r="O7909" s="55" t="str">
        <f t="shared" si="494"/>
        <v/>
      </c>
      <c r="P7909" s="104">
        <f t="shared" si="497"/>
        <v>15.100000000018099</v>
      </c>
      <c r="Q7909" s="58"/>
      <c r="R7909" s="58"/>
      <c r="S7909" s="102"/>
    </row>
    <row r="7910" spans="1:19" ht="12.5" customHeight="1" x14ac:dyDescent="0.35">
      <c r="A7910" s="60">
        <v>120</v>
      </c>
      <c r="B7910" s="60" t="s">
        <v>69</v>
      </c>
      <c r="C7910" s="68">
        <v>257.90280000000001</v>
      </c>
      <c r="D7910" s="58" t="s">
        <v>65</v>
      </c>
      <c r="E7910" s="60" t="s">
        <v>59</v>
      </c>
      <c r="F7910" s="60" t="s">
        <v>70</v>
      </c>
      <c r="G7910" s="60"/>
      <c r="H7910" s="60"/>
      <c r="I7910" s="60">
        <f t="shared" si="495"/>
        <v>0</v>
      </c>
      <c r="J7910" s="60">
        <f>IF(OR(I7910="",I7911="",I7912=""),"",(AVERAGEIF(A7910:A$10000,A7910,I7910:I$10000)))</f>
        <v>0</v>
      </c>
      <c r="K7910" s="60"/>
      <c r="L7910" s="60" t="str">
        <f>IF(O7910="","",A7910)</f>
        <v/>
      </c>
      <c r="M7910" s="60" t="str">
        <f>IF(O7910="","",(VLOOKUP(A7910,A7910:E14894,5,FALSE)))</f>
        <v/>
      </c>
      <c r="N7910" s="60" t="str">
        <f t="shared" si="496"/>
        <v/>
      </c>
      <c r="O7910" s="60" t="str">
        <f t="shared" si="494"/>
        <v/>
      </c>
      <c r="P7910" s="103">
        <f t="shared" si="497"/>
        <v>14.299999999991542</v>
      </c>
      <c r="Q7910" s="58"/>
      <c r="R7910" s="58"/>
      <c r="S7910" s="102"/>
    </row>
    <row r="7911" spans="1:19" ht="12.5" customHeight="1" x14ac:dyDescent="0.35">
      <c r="A7911" s="2">
        <v>120</v>
      </c>
      <c r="B7911" s="2" t="s">
        <v>69</v>
      </c>
      <c r="C7911" s="67">
        <v>257.9169</v>
      </c>
      <c r="D7911" t="s">
        <v>65</v>
      </c>
      <c r="E7911" s="2" t="s">
        <v>59</v>
      </c>
      <c r="F7911" s="2" t="s">
        <v>70</v>
      </c>
      <c r="G7911" s="2"/>
      <c r="I7911" s="60">
        <f t="shared" si="495"/>
        <v>0</v>
      </c>
      <c r="J7911" s="60">
        <f>IF(OR(I7911="",I7912="",I7913=""),"",(AVERAGEIF(A7911:A$10000,A7911,I7911:I$10000)))</f>
        <v>0</v>
      </c>
      <c r="K7911" s="60"/>
      <c r="L7911" s="55" t="str">
        <f>IF(O7911="","",A7911)</f>
        <v/>
      </c>
      <c r="M7911" s="60" t="str">
        <f>IF(O7911="","",(VLOOKUP(A7911,A7911:E14895,5,FALSE)))</f>
        <v/>
      </c>
      <c r="N7911" s="55" t="str">
        <f t="shared" si="496"/>
        <v/>
      </c>
      <c r="O7911" s="55" t="str">
        <f t="shared" si="494"/>
        <v/>
      </c>
      <c r="P7911" s="104">
        <f t="shared" si="497"/>
        <v>14.099999999984902</v>
      </c>
      <c r="Q7911" s="58"/>
      <c r="R7911" s="58"/>
      <c r="S7911" s="102"/>
    </row>
    <row r="7912" spans="1:19" ht="12.5" customHeight="1" x14ac:dyDescent="0.35">
      <c r="A7912" s="60">
        <v>120</v>
      </c>
      <c r="B7912" s="60" t="s">
        <v>69</v>
      </c>
      <c r="C7912" s="68">
        <v>257.93900000000002</v>
      </c>
      <c r="D7912" s="58" t="s">
        <v>65</v>
      </c>
      <c r="E7912" s="60" t="s">
        <v>59</v>
      </c>
      <c r="F7912" s="60" t="s">
        <v>70</v>
      </c>
      <c r="G7912" s="60"/>
      <c r="H7912" s="60"/>
      <c r="I7912" s="60">
        <f t="shared" si="495"/>
        <v>0</v>
      </c>
      <c r="J7912" s="60">
        <f>IF(OR(I7912="",I7913="",I7914=""),"",(AVERAGEIF(A7912:A$10000,A7912,I7912:I$10000)))</f>
        <v>0</v>
      </c>
      <c r="K7912" s="60"/>
      <c r="L7912" s="60" t="str">
        <f>IF(O7912="","",A7912)</f>
        <v/>
      </c>
      <c r="M7912" s="60" t="str">
        <f>IF(O7912="","",(VLOOKUP(A7912,A7912:E14896,5,FALSE)))</f>
        <v/>
      </c>
      <c r="N7912" s="60" t="str">
        <f t="shared" si="496"/>
        <v/>
      </c>
      <c r="O7912" s="60" t="str">
        <f t="shared" si="494"/>
        <v/>
      </c>
      <c r="P7912" s="103">
        <f t="shared" si="497"/>
        <v>22.100000000023101</v>
      </c>
      <c r="Q7912" s="58"/>
      <c r="R7912" s="58"/>
      <c r="S7912" s="102"/>
    </row>
    <row r="7913" spans="1:19" ht="12.5" customHeight="1" x14ac:dyDescent="0.35">
      <c r="A7913" s="2">
        <v>120</v>
      </c>
      <c r="B7913" s="2" t="s">
        <v>69</v>
      </c>
      <c r="C7913" s="67">
        <v>257.95530000000002</v>
      </c>
      <c r="D7913" t="s">
        <v>65</v>
      </c>
      <c r="E7913" s="2" t="s">
        <v>59</v>
      </c>
      <c r="F7913" s="2" t="s">
        <v>70</v>
      </c>
      <c r="G7913" s="2"/>
      <c r="I7913" s="60">
        <f t="shared" si="495"/>
        <v>0</v>
      </c>
      <c r="J7913" s="60">
        <f>IF(OR(I7913="",I7914="",I7915=""),"",(AVERAGEIF(A7913:A$10000,A7913,I7913:I$10000)))</f>
        <v>0</v>
      </c>
      <c r="K7913" s="60"/>
      <c r="L7913" s="55" t="str">
        <f>IF(O7913="","",A7913)</f>
        <v/>
      </c>
      <c r="M7913" s="60" t="str">
        <f>IF(O7913="","",(VLOOKUP(A7913,A7913:E14897,5,FALSE)))</f>
        <v/>
      </c>
      <c r="N7913" s="55" t="str">
        <f t="shared" si="496"/>
        <v/>
      </c>
      <c r="O7913" s="55" t="str">
        <f t="shared" si="494"/>
        <v/>
      </c>
      <c r="P7913" s="104">
        <f t="shared" si="497"/>
        <v>16.300000000001091</v>
      </c>
      <c r="Q7913" s="58"/>
      <c r="R7913" s="58"/>
      <c r="S7913" s="102"/>
    </row>
    <row r="7914" spans="1:19" ht="12.5" customHeight="1" x14ac:dyDescent="0.35">
      <c r="A7914" s="60">
        <v>120</v>
      </c>
      <c r="B7914" s="60" t="s">
        <v>69</v>
      </c>
      <c r="C7914" s="68">
        <v>257.97030000000001</v>
      </c>
      <c r="D7914" s="58" t="s">
        <v>65</v>
      </c>
      <c r="E7914" s="60" t="s">
        <v>59</v>
      </c>
      <c r="F7914" s="60" t="s">
        <v>70</v>
      </c>
      <c r="G7914" s="60"/>
      <c r="H7914" s="60"/>
      <c r="I7914" s="60">
        <f t="shared" si="495"/>
        <v>0</v>
      </c>
      <c r="J7914" s="60">
        <f>IF(OR(I7914="",I7915="",I7916=""),"",(AVERAGEIF(A7914:A$10000,A7914,I7914:I$10000)))</f>
        <v>0</v>
      </c>
      <c r="K7914" s="60"/>
      <c r="L7914" s="60" t="str">
        <f>IF(O7914="","",A7914)</f>
        <v/>
      </c>
      <c r="M7914" s="60" t="str">
        <f>IF(O7914="","",(VLOOKUP(A7914,A7914:E14898,5,FALSE)))</f>
        <v/>
      </c>
      <c r="N7914" s="60" t="str">
        <f t="shared" si="496"/>
        <v/>
      </c>
      <c r="O7914" s="60" t="str">
        <f t="shared" si="494"/>
        <v/>
      </c>
      <c r="P7914" s="103">
        <f t="shared" si="497"/>
        <v>14.999999999986358</v>
      </c>
      <c r="Q7914" s="58"/>
      <c r="R7914" s="58"/>
      <c r="S7914" s="102"/>
    </row>
    <row r="7915" spans="1:19" ht="12.5" customHeight="1" x14ac:dyDescent="0.35">
      <c r="A7915" s="2">
        <v>120</v>
      </c>
      <c r="B7915" s="2" t="s">
        <v>69</v>
      </c>
      <c r="C7915" s="67">
        <v>257.98439999999999</v>
      </c>
      <c r="D7915" t="s">
        <v>65</v>
      </c>
      <c r="E7915" s="2" t="s">
        <v>59</v>
      </c>
      <c r="F7915" s="2" t="s">
        <v>70</v>
      </c>
      <c r="G7915" s="2"/>
      <c r="I7915" s="60">
        <f t="shared" si="495"/>
        <v>0</v>
      </c>
      <c r="J7915" s="60">
        <f>IF(OR(I7915="",I7916="",I7917=""),"",(AVERAGEIF(A7915:A$10000,A7915,I7915:I$10000)))</f>
        <v>0</v>
      </c>
      <c r="K7915" s="60"/>
      <c r="L7915" s="55" t="str">
        <f>IF(O7915="","",A7915)</f>
        <v/>
      </c>
      <c r="M7915" s="60" t="str">
        <f>IF(O7915="","",(VLOOKUP(A7915,A7915:E14899,5,FALSE)))</f>
        <v/>
      </c>
      <c r="N7915" s="55" t="str">
        <f t="shared" si="496"/>
        <v/>
      </c>
      <c r="O7915" s="55" t="str">
        <f t="shared" si="494"/>
        <v/>
      </c>
      <c r="P7915" s="104">
        <f t="shared" si="497"/>
        <v>14.099999999984902</v>
      </c>
      <c r="Q7915" s="58"/>
      <c r="R7915" s="58"/>
      <c r="S7915" s="102"/>
    </row>
    <row r="7916" spans="1:19" ht="12.5" customHeight="1" x14ac:dyDescent="0.35">
      <c r="A7916" s="60">
        <v>120</v>
      </c>
      <c r="B7916" s="60" t="s">
        <v>69</v>
      </c>
      <c r="C7916" s="68">
        <v>257.99860000000001</v>
      </c>
      <c r="D7916" s="58" t="s">
        <v>65</v>
      </c>
      <c r="E7916" s="60" t="s">
        <v>59</v>
      </c>
      <c r="F7916" s="60" t="s">
        <v>70</v>
      </c>
      <c r="G7916" s="60"/>
      <c r="H7916" s="60"/>
      <c r="I7916" s="60">
        <f t="shared" si="495"/>
        <v>0</v>
      </c>
      <c r="J7916" s="60">
        <f>IF(OR(I7916="",I7917="",I7918=""),"",(AVERAGEIF(A7916:A$10000,A7916,I7916:I$10000)))</f>
        <v>0</v>
      </c>
      <c r="K7916" s="60"/>
      <c r="L7916" s="60" t="str">
        <f>IF(O7916="","",A7916)</f>
        <v/>
      </c>
      <c r="M7916" s="60" t="str">
        <f>IF(O7916="","",(VLOOKUP(A7916,A7916:E14900,5,FALSE)))</f>
        <v/>
      </c>
      <c r="N7916" s="60" t="str">
        <f t="shared" si="496"/>
        <v/>
      </c>
      <c r="O7916" s="60" t="str">
        <f t="shared" si="494"/>
        <v/>
      </c>
      <c r="P7916" s="103">
        <f t="shared" si="497"/>
        <v>14.200000000016644</v>
      </c>
      <c r="Q7916" s="58"/>
      <c r="R7916" s="58"/>
      <c r="S7916" s="102"/>
    </row>
    <row r="7917" spans="1:19" ht="12.5" customHeight="1" x14ac:dyDescent="0.35">
      <c r="A7917" s="2">
        <v>120</v>
      </c>
      <c r="B7917" s="2" t="s">
        <v>69</v>
      </c>
      <c r="C7917" s="67">
        <v>258.01249999999999</v>
      </c>
      <c r="D7917" t="s">
        <v>65</v>
      </c>
      <c r="E7917" s="2" t="s">
        <v>59</v>
      </c>
      <c r="F7917" s="2" t="s">
        <v>70</v>
      </c>
      <c r="G7917" s="2"/>
      <c r="I7917" s="60">
        <f t="shared" si="495"/>
        <v>0</v>
      </c>
      <c r="J7917" s="60">
        <f>IF(OR(I7917="",I7918="",I7919=""),"",(AVERAGEIF(A7917:A$10000,A7917,I7917:I$10000)))</f>
        <v>0</v>
      </c>
      <c r="K7917" s="60"/>
      <c r="L7917" s="55" t="str">
        <f>IF(O7917="","",A7917)</f>
        <v/>
      </c>
      <c r="M7917" s="60" t="str">
        <f>IF(O7917="","",(VLOOKUP(A7917,A7917:E14901,5,FALSE)))</f>
        <v/>
      </c>
      <c r="N7917" s="55" t="str">
        <f t="shared" si="496"/>
        <v/>
      </c>
      <c r="O7917" s="55" t="str">
        <f t="shared" si="494"/>
        <v/>
      </c>
      <c r="P7917" s="104">
        <f t="shared" si="497"/>
        <v>13.899999999978263</v>
      </c>
      <c r="Q7917" s="58"/>
      <c r="R7917" s="58"/>
      <c r="S7917" s="102"/>
    </row>
    <row r="7918" spans="1:19" ht="12.5" customHeight="1" x14ac:dyDescent="0.35">
      <c r="A7918" s="60">
        <v>120</v>
      </c>
      <c r="B7918" s="60" t="s">
        <v>69</v>
      </c>
      <c r="C7918" s="68">
        <v>258.02760000000001</v>
      </c>
      <c r="D7918" s="58" t="s">
        <v>65</v>
      </c>
      <c r="E7918" s="60" t="s">
        <v>59</v>
      </c>
      <c r="F7918" s="60" t="s">
        <v>70</v>
      </c>
      <c r="G7918" s="60"/>
      <c r="H7918" s="60"/>
      <c r="I7918" s="60">
        <f t="shared" si="495"/>
        <v>0</v>
      </c>
      <c r="J7918" s="60">
        <f>IF(OR(I7918="",I7919="",I7920=""),"",(AVERAGEIF(A7918:A$10000,A7918,I7918:I$10000)))</f>
        <v>0</v>
      </c>
      <c r="K7918" s="60"/>
      <c r="L7918" s="60" t="str">
        <f>IF(O7918="","",A7918)</f>
        <v/>
      </c>
      <c r="M7918" s="60" t="str">
        <f>IF(O7918="","",(VLOOKUP(A7918,A7918:E14902,5,FALSE)))</f>
        <v/>
      </c>
      <c r="N7918" s="60" t="str">
        <f t="shared" si="496"/>
        <v/>
      </c>
      <c r="O7918" s="60" t="str">
        <f t="shared" si="494"/>
        <v/>
      </c>
      <c r="P7918" s="103">
        <f t="shared" si="497"/>
        <v>15.100000000018099</v>
      </c>
      <c r="Q7918" s="58"/>
      <c r="R7918" s="58"/>
      <c r="S7918" s="102"/>
    </row>
    <row r="7919" spans="1:19" ht="12.5" customHeight="1" x14ac:dyDescent="0.35">
      <c r="A7919" s="2">
        <v>120</v>
      </c>
      <c r="B7919" s="2" t="s">
        <v>69</v>
      </c>
      <c r="C7919" s="67">
        <v>258.04199999999997</v>
      </c>
      <c r="D7919" t="s">
        <v>65</v>
      </c>
      <c r="E7919" s="2" t="s">
        <v>59</v>
      </c>
      <c r="F7919" s="2" t="s">
        <v>70</v>
      </c>
      <c r="G7919" s="2"/>
      <c r="I7919" s="60">
        <f t="shared" si="495"/>
        <v>0</v>
      </c>
      <c r="J7919" s="60">
        <f>IF(OR(I7919="",I7920="",I7921=""),"",(AVERAGEIF(A7919:A$10000,A7919,I7919:I$10000)))</f>
        <v>0</v>
      </c>
      <c r="K7919" s="60"/>
      <c r="L7919" s="55" t="str">
        <f>IF(O7919="","",A7919)</f>
        <v/>
      </c>
      <c r="M7919" s="60" t="str">
        <f>IF(O7919="","",(VLOOKUP(A7919,A7919:E14903,5,FALSE)))</f>
        <v/>
      </c>
      <c r="N7919" s="55" t="str">
        <f t="shared" si="496"/>
        <v/>
      </c>
      <c r="O7919" s="55" t="str">
        <f t="shared" si="494"/>
        <v/>
      </c>
      <c r="P7919" s="104">
        <f t="shared" si="497"/>
        <v>14.39999999996644</v>
      </c>
      <c r="Q7919" s="58"/>
      <c r="R7919" s="58"/>
      <c r="S7919" s="102"/>
    </row>
    <row r="7920" spans="1:19" ht="12.5" customHeight="1" x14ac:dyDescent="0.35">
      <c r="A7920" s="60">
        <v>120</v>
      </c>
      <c r="B7920" s="60" t="s">
        <v>69</v>
      </c>
      <c r="C7920" s="68">
        <v>258.0566</v>
      </c>
      <c r="D7920" s="58" t="s">
        <v>65</v>
      </c>
      <c r="E7920" s="60" t="s">
        <v>59</v>
      </c>
      <c r="F7920" s="60" t="s">
        <v>70</v>
      </c>
      <c r="G7920" s="60"/>
      <c r="H7920" s="60"/>
      <c r="I7920" s="60">
        <f t="shared" si="495"/>
        <v>0</v>
      </c>
      <c r="J7920" s="60">
        <f>IF(OR(I7920="",I7921="",I7922=""),"",(AVERAGEIF(A7920:A$10000,A7920,I7920:I$10000)))</f>
        <v>0</v>
      </c>
      <c r="K7920" s="60"/>
      <c r="L7920" s="60" t="str">
        <f>IF(O7920="","",A7920)</f>
        <v/>
      </c>
      <c r="M7920" s="60" t="str">
        <f>IF(O7920="","",(VLOOKUP(A7920,A7920:E14904,5,FALSE)))</f>
        <v/>
      </c>
      <c r="N7920" s="60" t="str">
        <f t="shared" si="496"/>
        <v/>
      </c>
      <c r="O7920" s="60" t="str">
        <f t="shared" si="494"/>
        <v/>
      </c>
      <c r="P7920" s="103">
        <f t="shared" si="497"/>
        <v>14.600000000029922</v>
      </c>
      <c r="Q7920" s="58"/>
      <c r="R7920" s="58"/>
      <c r="S7920" s="102"/>
    </row>
    <row r="7921" spans="1:19" ht="12.5" customHeight="1" x14ac:dyDescent="0.35">
      <c r="A7921" s="2">
        <v>120</v>
      </c>
      <c r="B7921" s="2" t="s">
        <v>69</v>
      </c>
      <c r="C7921" s="67">
        <v>258.07100000000003</v>
      </c>
      <c r="D7921" t="s">
        <v>65</v>
      </c>
      <c r="E7921" s="2" t="s">
        <v>59</v>
      </c>
      <c r="F7921" s="2" t="s">
        <v>70</v>
      </c>
      <c r="G7921" s="2"/>
      <c r="I7921" s="60">
        <f t="shared" si="495"/>
        <v>0</v>
      </c>
      <c r="J7921" s="60">
        <f>IF(OR(I7921="",I7922="",I7923=""),"",(AVERAGEIF(A7921:A$10000,A7921,I7921:I$10000)))</f>
        <v>0</v>
      </c>
      <c r="K7921" s="60"/>
      <c r="L7921" s="55" t="str">
        <f>IF(O7921="","",A7921)</f>
        <v/>
      </c>
      <c r="M7921" s="60" t="str">
        <f>IF(O7921="","",(VLOOKUP(A7921,A7921:E14905,5,FALSE)))</f>
        <v/>
      </c>
      <c r="N7921" s="55" t="str">
        <f t="shared" si="496"/>
        <v/>
      </c>
      <c r="O7921" s="55" t="str">
        <f t="shared" si="494"/>
        <v/>
      </c>
      <c r="P7921" s="104">
        <f t="shared" si="497"/>
        <v>14.400000000023283</v>
      </c>
      <c r="Q7921" s="58"/>
      <c r="R7921" s="58"/>
      <c r="S7921" s="102"/>
    </row>
    <row r="7922" spans="1:19" ht="12.5" customHeight="1" x14ac:dyDescent="0.35">
      <c r="A7922" s="60">
        <v>120</v>
      </c>
      <c r="B7922" s="60" t="s">
        <v>69</v>
      </c>
      <c r="C7922" s="68">
        <v>258.08550000000002</v>
      </c>
      <c r="D7922" s="58" t="s">
        <v>65</v>
      </c>
      <c r="E7922" s="60" t="s">
        <v>59</v>
      </c>
      <c r="F7922" s="60" t="s">
        <v>70</v>
      </c>
      <c r="G7922" s="60"/>
      <c r="H7922" s="60"/>
      <c r="I7922" s="60">
        <f t="shared" si="495"/>
        <v>0</v>
      </c>
      <c r="J7922" s="60">
        <f>IF(OR(I7922="",I7923="",I7924=""),"",(AVERAGEIF(A7922:A$10000,A7922,I7922:I$10000)))</f>
        <v>0</v>
      </c>
      <c r="K7922" s="60"/>
      <c r="L7922" s="60" t="str">
        <f>IF(O7922="","",A7922)</f>
        <v/>
      </c>
      <c r="M7922" s="60" t="str">
        <f>IF(O7922="","",(VLOOKUP(A7922,A7922:E14906,5,FALSE)))</f>
        <v/>
      </c>
      <c r="N7922" s="60" t="str">
        <f t="shared" si="496"/>
        <v/>
      </c>
      <c r="O7922" s="60" t="str">
        <f t="shared" si="494"/>
        <v/>
      </c>
      <c r="P7922" s="103">
        <f t="shared" si="497"/>
        <v>14.499999999998181</v>
      </c>
      <c r="Q7922" s="58"/>
      <c r="R7922" s="58"/>
      <c r="S7922" s="102"/>
    </row>
    <row r="7923" spans="1:19" ht="12.5" customHeight="1" x14ac:dyDescent="0.35">
      <c r="A7923" s="2">
        <v>120</v>
      </c>
      <c r="B7923" s="2" t="s">
        <v>69</v>
      </c>
      <c r="C7923" s="67">
        <v>258.10000000000002</v>
      </c>
      <c r="D7923" t="s">
        <v>65</v>
      </c>
      <c r="E7923" s="2" t="s">
        <v>59</v>
      </c>
      <c r="F7923" s="2" t="s">
        <v>70</v>
      </c>
      <c r="G7923" s="2"/>
      <c r="I7923" s="60">
        <f t="shared" si="495"/>
        <v>0</v>
      </c>
      <c r="J7923" s="60">
        <f>IF(OR(I7923="",I7924="",I7925=""),"",(AVERAGEIF(A7923:A$10000,A7923,I7923:I$10000)))</f>
        <v>0</v>
      </c>
      <c r="K7923" s="60"/>
      <c r="L7923" s="55" t="str">
        <f>IF(O7923="","",A7923)</f>
        <v/>
      </c>
      <c r="M7923" s="60" t="str">
        <f>IF(O7923="","",(VLOOKUP(A7923,A7923:E14907,5,FALSE)))</f>
        <v/>
      </c>
      <c r="N7923" s="55" t="str">
        <f t="shared" si="496"/>
        <v/>
      </c>
      <c r="O7923" s="55" t="str">
        <f t="shared" si="494"/>
        <v/>
      </c>
      <c r="P7923" s="104">
        <f t="shared" si="497"/>
        <v>14.499999999998181</v>
      </c>
      <c r="Q7923" s="58"/>
      <c r="R7923" s="58"/>
      <c r="S7923" s="102"/>
    </row>
    <row r="7924" spans="1:19" ht="12.5" customHeight="1" x14ac:dyDescent="0.35">
      <c r="A7924" s="60">
        <v>120</v>
      </c>
      <c r="B7924" s="60" t="s">
        <v>69</v>
      </c>
      <c r="C7924" s="68">
        <v>258.11829999999998</v>
      </c>
      <c r="D7924" s="58" t="s">
        <v>65</v>
      </c>
      <c r="E7924" s="60" t="s">
        <v>59</v>
      </c>
      <c r="F7924" s="60" t="s">
        <v>70</v>
      </c>
      <c r="G7924" s="60"/>
      <c r="H7924" s="60"/>
      <c r="I7924" s="60">
        <f t="shared" si="495"/>
        <v>0</v>
      </c>
      <c r="J7924" s="60">
        <f>IF(OR(I7924="",I7925="",I7926=""),"",(AVERAGEIF(A7924:A$10000,A7924,I7924:I$10000)))</f>
        <v>0</v>
      </c>
      <c r="K7924" s="60"/>
      <c r="L7924" s="60" t="str">
        <f>IF(O7924="","",A7924)</f>
        <v/>
      </c>
      <c r="M7924" s="60" t="str">
        <f>IF(O7924="","",(VLOOKUP(A7924,A7924:E14908,5,FALSE)))</f>
        <v/>
      </c>
      <c r="N7924" s="60" t="str">
        <f t="shared" si="496"/>
        <v/>
      </c>
      <c r="O7924" s="60" t="str">
        <f t="shared" si="494"/>
        <v/>
      </c>
      <c r="P7924" s="103">
        <f t="shared" si="497"/>
        <v>18.299999999953798</v>
      </c>
      <c r="Q7924" s="58"/>
      <c r="R7924" s="58"/>
      <c r="S7924" s="102"/>
    </row>
    <row r="7925" spans="1:19" ht="12.5" customHeight="1" x14ac:dyDescent="0.35">
      <c r="A7925" s="2">
        <v>120</v>
      </c>
      <c r="B7925" s="2" t="s">
        <v>69</v>
      </c>
      <c r="C7925" s="67">
        <v>258.13959999999997</v>
      </c>
      <c r="D7925" t="s">
        <v>65</v>
      </c>
      <c r="E7925" s="2" t="s">
        <v>59</v>
      </c>
      <c r="F7925" s="2" t="s">
        <v>70</v>
      </c>
      <c r="G7925" s="2"/>
      <c r="I7925" s="60">
        <f t="shared" si="495"/>
        <v>0</v>
      </c>
      <c r="J7925" s="60">
        <f>IF(OR(I7925="",I7926="",I7927=""),"",(AVERAGEIF(A7925:A$10000,A7925,I7925:I$10000)))</f>
        <v>0</v>
      </c>
      <c r="K7925" s="60"/>
      <c r="L7925" s="55" t="str">
        <f>IF(O7925="","",A7925)</f>
        <v/>
      </c>
      <c r="M7925" s="60" t="str">
        <f>IF(O7925="","",(VLOOKUP(A7925,A7925:E14909,5,FALSE)))</f>
        <v/>
      </c>
      <c r="N7925" s="55" t="str">
        <f t="shared" si="496"/>
        <v/>
      </c>
      <c r="O7925" s="55" t="str">
        <f t="shared" si="494"/>
        <v/>
      </c>
      <c r="P7925" s="104">
        <f t="shared" si="497"/>
        <v>21.299999999996544</v>
      </c>
      <c r="Q7925" s="58"/>
      <c r="R7925" s="58"/>
      <c r="S7925" s="102"/>
    </row>
    <row r="7926" spans="1:19" ht="12.5" customHeight="1" x14ac:dyDescent="0.35">
      <c r="A7926" s="60">
        <v>120</v>
      </c>
      <c r="B7926" s="60" t="s">
        <v>69</v>
      </c>
      <c r="C7926" s="68">
        <v>258.15550000000002</v>
      </c>
      <c r="D7926" s="58" t="s">
        <v>65</v>
      </c>
      <c r="E7926" s="60" t="s">
        <v>59</v>
      </c>
      <c r="F7926" s="60" t="s">
        <v>70</v>
      </c>
      <c r="G7926" s="60"/>
      <c r="H7926" s="60"/>
      <c r="I7926" s="60">
        <f t="shared" si="495"/>
        <v>0</v>
      </c>
      <c r="J7926" s="60">
        <f>IF(OR(I7926="",I7927="",I7928=""),"",(AVERAGEIF(A7926:A$10000,A7926,I7926:I$10000)))</f>
        <v>0</v>
      </c>
      <c r="K7926" s="60"/>
      <c r="L7926" s="60" t="str">
        <f>IF(O7926="","",A7926)</f>
        <v/>
      </c>
      <c r="M7926" s="60" t="str">
        <f>IF(O7926="","",(VLOOKUP(A7926,A7926:E14910,5,FALSE)))</f>
        <v/>
      </c>
      <c r="N7926" s="60" t="str">
        <f t="shared" si="496"/>
        <v/>
      </c>
      <c r="O7926" s="60" t="str">
        <f t="shared" si="494"/>
        <v/>
      </c>
      <c r="P7926" s="103">
        <f t="shared" si="497"/>
        <v>15.900000000044656</v>
      </c>
      <c r="Q7926" s="58"/>
      <c r="R7926" s="58"/>
      <c r="S7926" s="102"/>
    </row>
    <row r="7927" spans="1:19" ht="12.5" customHeight="1" x14ac:dyDescent="0.35">
      <c r="A7927" s="2">
        <v>120</v>
      </c>
      <c r="B7927" s="2" t="s">
        <v>69</v>
      </c>
      <c r="C7927" s="67">
        <v>258.17700000000002</v>
      </c>
      <c r="D7927" t="s">
        <v>65</v>
      </c>
      <c r="E7927" s="2" t="s">
        <v>59</v>
      </c>
      <c r="F7927" s="2" t="s">
        <v>70</v>
      </c>
      <c r="G7927" s="2"/>
      <c r="I7927" s="60">
        <f t="shared" si="495"/>
        <v>0</v>
      </c>
      <c r="J7927" s="60">
        <f>IF(OR(I7927="",I7928="",I7929=""),"",(AVERAGEIF(A7927:A$10000,A7927,I7927:I$10000)))</f>
        <v>0</v>
      </c>
      <c r="K7927" s="60"/>
      <c r="L7927" s="55" t="str">
        <f>IF(O7927="","",A7927)</f>
        <v/>
      </c>
      <c r="M7927" s="60" t="str">
        <f>IF(O7927="","",(VLOOKUP(A7927,A7927:E14911,5,FALSE)))</f>
        <v/>
      </c>
      <c r="N7927" s="55" t="str">
        <f t="shared" si="496"/>
        <v/>
      </c>
      <c r="O7927" s="55" t="str">
        <f t="shared" si="494"/>
        <v/>
      </c>
      <c r="P7927" s="104">
        <f t="shared" si="497"/>
        <v>21.500000000003183</v>
      </c>
      <c r="Q7927" s="58"/>
      <c r="R7927" s="58"/>
      <c r="S7927" s="102"/>
    </row>
    <row r="7928" spans="1:19" ht="12.5" customHeight="1" x14ac:dyDescent="0.35">
      <c r="A7928" s="60">
        <v>120</v>
      </c>
      <c r="B7928" s="60" t="s">
        <v>69</v>
      </c>
      <c r="C7928" s="68">
        <v>258.19690000000003</v>
      </c>
      <c r="D7928" s="58" t="s">
        <v>65</v>
      </c>
      <c r="E7928" s="60" t="s">
        <v>59</v>
      </c>
      <c r="F7928" s="60" t="s">
        <v>70</v>
      </c>
      <c r="G7928" s="60"/>
      <c r="H7928" s="60"/>
      <c r="I7928" s="60">
        <f t="shared" si="495"/>
        <v>0</v>
      </c>
      <c r="J7928" s="60">
        <f>IF(OR(I7928="",I7929="",I7930=""),"",(AVERAGEIF(A7928:A$10000,A7928,I7928:I$10000)))</f>
        <v>0</v>
      </c>
      <c r="K7928" s="60"/>
      <c r="L7928" s="60" t="str">
        <f>IF(O7928="","",A7928)</f>
        <v/>
      </c>
      <c r="M7928" s="60" t="str">
        <f>IF(O7928="","",(VLOOKUP(A7928,A7928:E14912,5,FALSE)))</f>
        <v/>
      </c>
      <c r="N7928" s="60" t="str">
        <f t="shared" si="496"/>
        <v/>
      </c>
      <c r="O7928" s="60" t="str">
        <f t="shared" si="494"/>
        <v/>
      </c>
      <c r="P7928" s="103">
        <f t="shared" si="497"/>
        <v>19.900000000006912</v>
      </c>
      <c r="Q7928" s="58"/>
      <c r="R7928" s="58"/>
      <c r="S7928" s="102"/>
    </row>
    <row r="7929" spans="1:19" ht="12.5" customHeight="1" x14ac:dyDescent="0.35">
      <c r="A7929" s="2">
        <v>120</v>
      </c>
      <c r="B7929" s="2" t="s">
        <v>69</v>
      </c>
      <c r="C7929" s="67">
        <v>258.2097</v>
      </c>
      <c r="D7929" t="s">
        <v>65</v>
      </c>
      <c r="E7929" s="2" t="s">
        <v>59</v>
      </c>
      <c r="F7929" s="2" t="s">
        <v>70</v>
      </c>
      <c r="G7929" s="2"/>
      <c r="I7929" s="60">
        <f t="shared" si="495"/>
        <v>0</v>
      </c>
      <c r="J7929" s="60">
        <f>IF(OR(I7929="",I7930="",I7931=""),"",(AVERAGEIF(A7929:A$10000,A7929,I7929:I$10000)))</f>
        <v>0</v>
      </c>
      <c r="K7929" s="60"/>
      <c r="L7929" s="55" t="str">
        <f>IF(O7929="","",A7929)</f>
        <v/>
      </c>
      <c r="M7929" s="60" t="str">
        <f>IF(O7929="","",(VLOOKUP(A7929,A7929:E14913,5,FALSE)))</f>
        <v/>
      </c>
      <c r="N7929" s="55" t="str">
        <f t="shared" si="496"/>
        <v/>
      </c>
      <c r="O7929" s="55" t="str">
        <f t="shared" si="494"/>
        <v/>
      </c>
      <c r="P7929" s="104">
        <f t="shared" si="497"/>
        <v>12.799999999970169</v>
      </c>
      <c r="Q7929" s="58"/>
      <c r="R7929" s="58"/>
      <c r="S7929" s="102"/>
    </row>
    <row r="7930" spans="1:19" ht="12.5" customHeight="1" x14ac:dyDescent="0.35">
      <c r="A7930" s="60">
        <v>120</v>
      </c>
      <c r="B7930" s="60" t="s">
        <v>69</v>
      </c>
      <c r="C7930" s="68">
        <v>258.22370000000001</v>
      </c>
      <c r="D7930" s="58" t="s">
        <v>65</v>
      </c>
      <c r="E7930" s="60" t="s">
        <v>59</v>
      </c>
      <c r="F7930" s="60" t="s">
        <v>70</v>
      </c>
      <c r="G7930" s="60"/>
      <c r="H7930" s="60"/>
      <c r="I7930" s="60">
        <f t="shared" si="495"/>
        <v>0</v>
      </c>
      <c r="J7930" s="60">
        <f>IF(OR(I7930="",I7931="",I7932=""),"",(AVERAGEIF(A7930:A$10000,A7930,I7930:I$10000)))</f>
        <v>0</v>
      </c>
      <c r="K7930" s="60"/>
      <c r="L7930" s="60" t="str">
        <f>IF(O7930="","",A7930)</f>
        <v/>
      </c>
      <c r="M7930" s="60" t="str">
        <f>IF(O7930="","",(VLOOKUP(A7930,A7930:E14914,5,FALSE)))</f>
        <v/>
      </c>
      <c r="N7930" s="60" t="str">
        <f t="shared" si="496"/>
        <v/>
      </c>
      <c r="O7930" s="60" t="str">
        <f t="shared" si="494"/>
        <v/>
      </c>
      <c r="P7930" s="103">
        <f t="shared" si="497"/>
        <v>14.000000000010004</v>
      </c>
      <c r="Q7930" s="58"/>
      <c r="R7930" s="58"/>
      <c r="S7930" s="102"/>
    </row>
    <row r="7931" spans="1:19" ht="12.5" customHeight="1" x14ac:dyDescent="0.35">
      <c r="A7931" s="2">
        <v>120</v>
      </c>
      <c r="B7931" s="2" t="s">
        <v>69</v>
      </c>
      <c r="C7931" s="67">
        <v>258.23829999999998</v>
      </c>
      <c r="D7931" t="s">
        <v>65</v>
      </c>
      <c r="E7931" s="2" t="s">
        <v>59</v>
      </c>
      <c r="F7931" s="2" t="s">
        <v>70</v>
      </c>
      <c r="G7931" s="2"/>
      <c r="I7931" s="60">
        <f t="shared" si="495"/>
        <v>0</v>
      </c>
      <c r="J7931" s="60">
        <f>IF(OR(I7931="",I7932="",I7933=""),"",(AVERAGEIF(A7931:A$10000,A7931,I7931:I$10000)))</f>
        <v>0</v>
      </c>
      <c r="K7931" s="60"/>
      <c r="L7931" s="55" t="str">
        <f>IF(O7931="","",A7931)</f>
        <v/>
      </c>
      <c r="M7931" s="60" t="str">
        <f>IF(O7931="","",(VLOOKUP(A7931,A7931:E14915,5,FALSE)))</f>
        <v/>
      </c>
      <c r="N7931" s="55" t="str">
        <f t="shared" si="496"/>
        <v/>
      </c>
      <c r="O7931" s="55" t="str">
        <f t="shared" si="494"/>
        <v/>
      </c>
      <c r="P7931" s="104">
        <f t="shared" si="497"/>
        <v>14.599999999973079</v>
      </c>
      <c r="Q7931" s="58"/>
      <c r="R7931" s="58"/>
      <c r="S7931" s="102"/>
    </row>
    <row r="7932" spans="1:19" ht="12.5" customHeight="1" x14ac:dyDescent="0.35">
      <c r="A7932" s="60">
        <v>120</v>
      </c>
      <c r="B7932" s="60" t="s">
        <v>69</v>
      </c>
      <c r="C7932" s="68">
        <v>258.25229999999999</v>
      </c>
      <c r="D7932" s="58" t="s">
        <v>65</v>
      </c>
      <c r="E7932" s="60" t="s">
        <v>59</v>
      </c>
      <c r="F7932" s="60" t="s">
        <v>70</v>
      </c>
      <c r="G7932" s="60"/>
      <c r="H7932" s="60"/>
      <c r="I7932" s="60">
        <f t="shared" si="495"/>
        <v>0</v>
      </c>
      <c r="J7932" s="60">
        <f>IF(OR(I7932="",I7933="",I7934=""),"",(AVERAGEIF(A7932:A$10000,A7932,I7932:I$10000)))</f>
        <v>0</v>
      </c>
      <c r="K7932" s="60"/>
      <c r="L7932" s="60" t="str">
        <f>IF(O7932="","",A7932)</f>
        <v/>
      </c>
      <c r="M7932" s="60" t="str">
        <f>IF(O7932="","",(VLOOKUP(A7932,A7932:E14916,5,FALSE)))</f>
        <v/>
      </c>
      <c r="N7932" s="60" t="str">
        <f t="shared" si="496"/>
        <v/>
      </c>
      <c r="O7932" s="60" t="str">
        <f t="shared" si="494"/>
        <v/>
      </c>
      <c r="P7932" s="103">
        <f t="shared" si="497"/>
        <v>14.000000000010004</v>
      </c>
      <c r="Q7932" s="58"/>
      <c r="R7932" s="58"/>
      <c r="S7932" s="102"/>
    </row>
    <row r="7933" spans="1:19" ht="12.5" customHeight="1" x14ac:dyDescent="0.35">
      <c r="A7933" s="2">
        <v>120</v>
      </c>
      <c r="B7933" s="2" t="s">
        <v>69</v>
      </c>
      <c r="C7933" s="67">
        <v>258.26859999999999</v>
      </c>
      <c r="D7933" t="s">
        <v>65</v>
      </c>
      <c r="E7933" s="2" t="s">
        <v>59</v>
      </c>
      <c r="F7933" s="2" t="s">
        <v>70</v>
      </c>
      <c r="G7933" s="2"/>
      <c r="I7933" s="60">
        <f t="shared" si="495"/>
        <v>0</v>
      </c>
      <c r="J7933" s="60">
        <f>IF(OR(I7933="",I7934="",I7935=""),"",(AVERAGEIF(A7933:A$10000,A7933,I7933:I$10000)))</f>
        <v>0</v>
      </c>
      <c r="K7933" s="60"/>
      <c r="L7933" s="55" t="str">
        <f>IF(O7933="","",A7933)</f>
        <v/>
      </c>
      <c r="M7933" s="60" t="str">
        <f>IF(O7933="","",(VLOOKUP(A7933,A7933:E14917,5,FALSE)))</f>
        <v/>
      </c>
      <c r="N7933" s="55" t="str">
        <f t="shared" si="496"/>
        <v/>
      </c>
      <c r="O7933" s="55" t="str">
        <f t="shared" si="494"/>
        <v/>
      </c>
      <c r="P7933" s="104">
        <f t="shared" si="497"/>
        <v>16.300000000001091</v>
      </c>
      <c r="Q7933" s="58"/>
      <c r="R7933" s="58"/>
      <c r="S7933" s="102"/>
    </row>
    <row r="7934" spans="1:19" ht="12.5" customHeight="1" x14ac:dyDescent="0.35">
      <c r="A7934" s="60">
        <v>120</v>
      </c>
      <c r="B7934" s="60" t="s">
        <v>69</v>
      </c>
      <c r="C7934" s="68">
        <v>258.28280000000001</v>
      </c>
      <c r="D7934" s="58" t="s">
        <v>65</v>
      </c>
      <c r="E7934" s="60" t="s">
        <v>59</v>
      </c>
      <c r="F7934" s="60" t="s">
        <v>70</v>
      </c>
      <c r="G7934" s="60"/>
      <c r="H7934" s="60"/>
      <c r="I7934" s="60">
        <f t="shared" si="495"/>
        <v>0</v>
      </c>
      <c r="J7934" s="60">
        <f>IF(OR(I7934="",I7935="",I7936=""),"",(AVERAGEIF(A7934:A$10000,A7934,I7934:I$10000)))</f>
        <v>0</v>
      </c>
      <c r="K7934" s="60"/>
      <c r="L7934" s="60" t="str">
        <f>IF(O7934="","",A7934)</f>
        <v/>
      </c>
      <c r="M7934" s="60" t="str">
        <f>IF(O7934="","",(VLOOKUP(A7934,A7934:E14918,5,FALSE)))</f>
        <v/>
      </c>
      <c r="N7934" s="60" t="str">
        <f t="shared" si="496"/>
        <v/>
      </c>
      <c r="O7934" s="60" t="str">
        <f t="shared" si="494"/>
        <v/>
      </c>
      <c r="P7934" s="103">
        <f t="shared" si="497"/>
        <v>14.200000000016644</v>
      </c>
      <c r="Q7934" s="58"/>
      <c r="R7934" s="58"/>
      <c r="S7934" s="102"/>
    </row>
    <row r="7935" spans="1:19" ht="12.5" customHeight="1" x14ac:dyDescent="0.35">
      <c r="A7935" s="2">
        <v>120</v>
      </c>
      <c r="B7935" s="2" t="s">
        <v>69</v>
      </c>
      <c r="C7935" s="67">
        <v>258.29770000000002</v>
      </c>
      <c r="D7935" t="s">
        <v>65</v>
      </c>
      <c r="E7935" s="2" t="s">
        <v>59</v>
      </c>
      <c r="F7935" s="2" t="s">
        <v>70</v>
      </c>
      <c r="G7935" s="2"/>
      <c r="I7935" s="60">
        <f t="shared" si="495"/>
        <v>0</v>
      </c>
      <c r="J7935" s="60">
        <f>IF(OR(I7935="",I7936="",I7937=""),"",(AVERAGEIF(A7935:A$10000,A7935,I7935:I$10000)))</f>
        <v>0</v>
      </c>
      <c r="K7935" s="60"/>
      <c r="L7935" s="55" t="str">
        <f>IF(O7935="","",A7935)</f>
        <v/>
      </c>
      <c r="M7935" s="60" t="str">
        <f>IF(O7935="","",(VLOOKUP(A7935,A7935:E14919,5,FALSE)))</f>
        <v/>
      </c>
      <c r="N7935" s="55" t="str">
        <f t="shared" si="496"/>
        <v/>
      </c>
      <c r="O7935" s="55" t="str">
        <f t="shared" si="494"/>
        <v/>
      </c>
      <c r="P7935" s="104">
        <f t="shared" si="497"/>
        <v>14.90000000001146</v>
      </c>
      <c r="Q7935" s="58"/>
      <c r="R7935" s="58"/>
      <c r="S7935" s="102"/>
    </row>
    <row r="7936" spans="1:19" ht="12.5" customHeight="1" x14ac:dyDescent="0.35">
      <c r="A7936" s="60">
        <v>120</v>
      </c>
      <c r="B7936" s="60" t="s">
        <v>69</v>
      </c>
      <c r="C7936" s="68">
        <v>258.31169999999997</v>
      </c>
      <c r="D7936" s="58" t="s">
        <v>65</v>
      </c>
      <c r="E7936" s="60" t="s">
        <v>59</v>
      </c>
      <c r="F7936" s="60" t="s">
        <v>70</v>
      </c>
      <c r="G7936" s="60"/>
      <c r="H7936" s="60"/>
      <c r="I7936" s="60">
        <f t="shared" si="495"/>
        <v>0</v>
      </c>
      <c r="J7936" s="60">
        <f>IF(OR(I7936="",I7937="",I7938=""),"",(AVERAGEIF(A7936:A$10000,A7936,I7936:I$10000)))</f>
        <v>0</v>
      </c>
      <c r="K7936" s="60"/>
      <c r="L7936" s="60" t="str">
        <f>IF(O7936="","",A7936)</f>
        <v/>
      </c>
      <c r="M7936" s="60" t="str">
        <f>IF(O7936="","",(VLOOKUP(A7936,A7936:E14920,5,FALSE)))</f>
        <v/>
      </c>
      <c r="N7936" s="60" t="str">
        <f t="shared" si="496"/>
        <v/>
      </c>
      <c r="O7936" s="60" t="str">
        <f t="shared" si="494"/>
        <v/>
      </c>
      <c r="P7936" s="103">
        <f t="shared" si="497"/>
        <v>13.999999999953161</v>
      </c>
      <c r="Q7936" s="58"/>
      <c r="R7936" s="58"/>
      <c r="S7936" s="102"/>
    </row>
    <row r="7937" spans="1:19" ht="12.5" customHeight="1" x14ac:dyDescent="0.35">
      <c r="A7937" s="2">
        <v>120</v>
      </c>
      <c r="B7937" s="2" t="s">
        <v>69</v>
      </c>
      <c r="C7937" s="67">
        <v>258.32679999999999</v>
      </c>
      <c r="D7937" t="s">
        <v>65</v>
      </c>
      <c r="E7937" s="2" t="s">
        <v>59</v>
      </c>
      <c r="F7937" s="2" t="s">
        <v>70</v>
      </c>
      <c r="G7937" s="2"/>
      <c r="I7937" s="60">
        <f t="shared" si="495"/>
        <v>0</v>
      </c>
      <c r="J7937" s="60">
        <f>IF(OR(I7937="",I7938="",I7939=""),"",(AVERAGEIF(A7937:A$10000,A7937,I7937:I$10000)))</f>
        <v>0</v>
      </c>
      <c r="K7937" s="60"/>
      <c r="L7937" s="55" t="str">
        <f>IF(O7937="","",A7937)</f>
        <v/>
      </c>
      <c r="M7937" s="60" t="str">
        <f>IF(O7937="","",(VLOOKUP(A7937,A7937:E14921,5,FALSE)))</f>
        <v/>
      </c>
      <c r="N7937" s="55" t="str">
        <f t="shared" si="496"/>
        <v/>
      </c>
      <c r="O7937" s="55" t="str">
        <f t="shared" si="494"/>
        <v/>
      </c>
      <c r="P7937" s="104">
        <f t="shared" si="497"/>
        <v>15.100000000018099</v>
      </c>
      <c r="Q7937" s="58"/>
      <c r="R7937" s="58"/>
      <c r="S7937" s="102"/>
    </row>
    <row r="7938" spans="1:19" ht="12.5" customHeight="1" x14ac:dyDescent="0.35">
      <c r="A7938" s="60">
        <v>120</v>
      </c>
      <c r="B7938" s="60" t="s">
        <v>69</v>
      </c>
      <c r="C7938" s="68">
        <v>258.34879999999998</v>
      </c>
      <c r="D7938" s="58" t="s">
        <v>65</v>
      </c>
      <c r="E7938" s="60" t="s">
        <v>59</v>
      </c>
      <c r="F7938" s="60" t="s">
        <v>70</v>
      </c>
      <c r="G7938" s="60"/>
      <c r="H7938" s="60"/>
      <c r="I7938" s="60">
        <f t="shared" si="495"/>
        <v>0</v>
      </c>
      <c r="J7938" s="60">
        <f>IF(OR(I7938="",I7939="",I7940=""),"",(AVERAGEIF(A7938:A$10000,A7938,I7938:I$10000)))</f>
        <v>0</v>
      </c>
      <c r="K7938" s="60"/>
      <c r="L7938" s="60" t="str">
        <f>IF(O7938="","",A7938)</f>
        <v/>
      </c>
      <c r="M7938" s="60" t="str">
        <f>IF(O7938="","",(VLOOKUP(A7938,A7938:E14922,5,FALSE)))</f>
        <v/>
      </c>
      <c r="N7938" s="60" t="str">
        <f t="shared" si="496"/>
        <v/>
      </c>
      <c r="O7938" s="60" t="str">
        <f t="shared" si="494"/>
        <v/>
      </c>
      <c r="P7938" s="103">
        <f t="shared" si="497"/>
        <v>21.99999999999136</v>
      </c>
      <c r="Q7938" s="58"/>
      <c r="R7938" s="58"/>
      <c r="S7938" s="102"/>
    </row>
    <row r="7939" spans="1:19" ht="12.5" customHeight="1" x14ac:dyDescent="0.35">
      <c r="A7939" s="2">
        <v>120</v>
      </c>
      <c r="B7939" s="2" t="s">
        <v>69</v>
      </c>
      <c r="C7939" s="67">
        <v>258.36380000000003</v>
      </c>
      <c r="D7939" t="s">
        <v>65</v>
      </c>
      <c r="E7939" s="2" t="s">
        <v>59</v>
      </c>
      <c r="F7939" s="2" t="s">
        <v>70</v>
      </c>
      <c r="G7939" s="2"/>
      <c r="I7939" s="60">
        <f t="shared" si="495"/>
        <v>0</v>
      </c>
      <c r="J7939" s="60">
        <f>IF(OR(I7939="",I7940="",I7941=""),"",(AVERAGEIF(A7939:A$10000,A7939,I7939:I$10000)))</f>
        <v>0</v>
      </c>
      <c r="K7939" s="60"/>
      <c r="L7939" s="55" t="str">
        <f>IF(O7939="","",A7939)</f>
        <v/>
      </c>
      <c r="M7939" s="60" t="str">
        <f>IF(O7939="","",(VLOOKUP(A7939,A7939:E14923,5,FALSE)))</f>
        <v/>
      </c>
      <c r="N7939" s="55" t="str">
        <f t="shared" si="496"/>
        <v/>
      </c>
      <c r="O7939" s="55" t="str">
        <f t="shared" si="494"/>
        <v/>
      </c>
      <c r="P7939" s="104">
        <f t="shared" si="497"/>
        <v>15.000000000043201</v>
      </c>
      <c r="Q7939" s="58"/>
      <c r="R7939" s="58"/>
      <c r="S7939" s="102"/>
    </row>
    <row r="7940" spans="1:19" ht="12.5" customHeight="1" x14ac:dyDescent="0.35">
      <c r="A7940" s="60">
        <v>120</v>
      </c>
      <c r="B7940" s="60" t="s">
        <v>69</v>
      </c>
      <c r="C7940" s="68">
        <v>258.37889999999999</v>
      </c>
      <c r="D7940" s="58" t="s">
        <v>65</v>
      </c>
      <c r="E7940" s="60" t="s">
        <v>59</v>
      </c>
      <c r="F7940" s="60" t="s">
        <v>70</v>
      </c>
      <c r="G7940" s="60"/>
      <c r="H7940" s="60"/>
      <c r="I7940" s="60">
        <f t="shared" si="495"/>
        <v>0</v>
      </c>
      <c r="J7940" s="60">
        <f>IF(OR(I7940="",I7941="",I7942=""),"",(AVERAGEIF(A7940:A$10000,A7940,I7940:I$10000)))</f>
        <v>0</v>
      </c>
      <c r="K7940" s="60"/>
      <c r="L7940" s="60" t="str">
        <f>IF(O7940="","",A7940)</f>
        <v/>
      </c>
      <c r="M7940" s="60" t="str">
        <f>IF(O7940="","",(VLOOKUP(A7940,A7940:E14924,5,FALSE)))</f>
        <v/>
      </c>
      <c r="N7940" s="60" t="str">
        <f t="shared" si="496"/>
        <v/>
      </c>
      <c r="O7940" s="60" t="str">
        <f t="shared" si="494"/>
        <v/>
      </c>
      <c r="P7940" s="103">
        <f t="shared" si="497"/>
        <v>15.099999999961256</v>
      </c>
      <c r="Q7940" s="58"/>
      <c r="R7940" s="58"/>
      <c r="S7940" s="102"/>
    </row>
    <row r="7941" spans="1:19" ht="12.5" customHeight="1" x14ac:dyDescent="0.35">
      <c r="A7941" s="2">
        <v>120</v>
      </c>
      <c r="B7941" s="2" t="s">
        <v>69</v>
      </c>
      <c r="C7941" s="67">
        <v>258.3931</v>
      </c>
      <c r="D7941" t="s">
        <v>65</v>
      </c>
      <c r="E7941" s="2" t="s">
        <v>59</v>
      </c>
      <c r="F7941" s="2" t="s">
        <v>70</v>
      </c>
      <c r="G7941" s="2"/>
      <c r="I7941" s="60">
        <f t="shared" si="495"/>
        <v>0</v>
      </c>
      <c r="J7941" s="60">
        <f>IF(OR(I7941="",I7942="",I7943=""),"",(AVERAGEIF(A7941:A$10000,A7941,I7941:I$10000)))</f>
        <v>0</v>
      </c>
      <c r="K7941" s="60"/>
      <c r="L7941" s="55" t="str">
        <f>IF(O7941="","",A7941)</f>
        <v/>
      </c>
      <c r="M7941" s="60" t="str">
        <f>IF(O7941="","",(VLOOKUP(A7941,A7941:E14925,5,FALSE)))</f>
        <v/>
      </c>
      <c r="N7941" s="55" t="str">
        <f t="shared" si="496"/>
        <v/>
      </c>
      <c r="O7941" s="55" t="str">
        <f t="shared" si="494"/>
        <v/>
      </c>
      <c r="P7941" s="104">
        <f t="shared" si="497"/>
        <v>14.200000000016644</v>
      </c>
      <c r="Q7941" s="58"/>
      <c r="R7941" s="58"/>
      <c r="S7941" s="102"/>
    </row>
    <row r="7942" spans="1:19" ht="12.5" customHeight="1" x14ac:dyDescent="0.35">
      <c r="A7942" s="60">
        <v>120</v>
      </c>
      <c r="B7942" s="60" t="s">
        <v>69</v>
      </c>
      <c r="C7942" s="68">
        <v>258.40780000000001</v>
      </c>
      <c r="D7942" s="58" t="s">
        <v>65</v>
      </c>
      <c r="E7942" s="60" t="s">
        <v>59</v>
      </c>
      <c r="F7942" s="60" t="s">
        <v>70</v>
      </c>
      <c r="G7942" s="60"/>
      <c r="H7942" s="60"/>
      <c r="I7942" s="60">
        <f t="shared" si="495"/>
        <v>0</v>
      </c>
      <c r="J7942" s="60">
        <f>IF(OR(I7942="",I7943="",I7944=""),"",(AVERAGEIF(A7942:A$10000,A7942,I7942:I$10000)))</f>
        <v>0</v>
      </c>
      <c r="K7942" s="60"/>
      <c r="L7942" s="60" t="str">
        <f>IF(O7942="","",A7942)</f>
        <v/>
      </c>
      <c r="M7942" s="60" t="str">
        <f>IF(O7942="","",(VLOOKUP(A7942,A7942:E14926,5,FALSE)))</f>
        <v/>
      </c>
      <c r="N7942" s="60" t="str">
        <f t="shared" si="496"/>
        <v/>
      </c>
      <c r="O7942" s="60" t="str">
        <f t="shared" si="494"/>
        <v/>
      </c>
      <c r="P7942" s="103">
        <f t="shared" si="497"/>
        <v>14.70000000000482</v>
      </c>
      <c r="Q7942" s="58"/>
      <c r="R7942" s="58"/>
      <c r="S7942" s="102"/>
    </row>
    <row r="7943" spans="1:19" ht="12.5" customHeight="1" x14ac:dyDescent="0.35">
      <c r="A7943" s="2">
        <v>120</v>
      </c>
      <c r="B7943" s="2" t="s">
        <v>69</v>
      </c>
      <c r="C7943" s="67">
        <v>258.423</v>
      </c>
      <c r="D7943" t="s">
        <v>65</v>
      </c>
      <c r="E7943" s="2" t="s">
        <v>59</v>
      </c>
      <c r="F7943" s="2" t="s">
        <v>70</v>
      </c>
      <c r="G7943" s="2"/>
      <c r="I7943" s="60">
        <f t="shared" si="495"/>
        <v>0</v>
      </c>
      <c r="J7943" s="60">
        <f>IF(OR(I7943="",I7944="",I7945=""),"",(AVERAGEIF(A7943:A$10000,A7943,I7943:I$10000)))</f>
        <v>0</v>
      </c>
      <c r="K7943" s="60"/>
      <c r="L7943" s="55" t="str">
        <f>IF(O7943="","",A7943)</f>
        <v/>
      </c>
      <c r="M7943" s="60" t="str">
        <f>IF(O7943="","",(VLOOKUP(A7943,A7943:E14927,5,FALSE)))</f>
        <v/>
      </c>
      <c r="N7943" s="55" t="str">
        <f t="shared" si="496"/>
        <v/>
      </c>
      <c r="O7943" s="55" t="str">
        <f t="shared" si="494"/>
        <v/>
      </c>
      <c r="P7943" s="104">
        <f t="shared" si="497"/>
        <v>15.199999999992997</v>
      </c>
      <c r="Q7943" s="58"/>
      <c r="R7943" s="58"/>
      <c r="S7943" s="102"/>
    </row>
    <row r="7944" spans="1:19" ht="12.5" customHeight="1" x14ac:dyDescent="0.35">
      <c r="A7944" s="60">
        <v>120</v>
      </c>
      <c r="B7944" s="60" t="s">
        <v>69</v>
      </c>
      <c r="C7944" s="68">
        <v>258.4375</v>
      </c>
      <c r="D7944" s="58" t="s">
        <v>65</v>
      </c>
      <c r="E7944" s="60" t="s">
        <v>59</v>
      </c>
      <c r="F7944" s="60" t="s">
        <v>70</v>
      </c>
      <c r="G7944" s="60"/>
      <c r="H7944" s="60"/>
      <c r="I7944" s="60">
        <f t="shared" si="495"/>
        <v>0</v>
      </c>
      <c r="J7944" s="60">
        <f>IF(OR(I7944="",I7945="",I7946=""),"",(AVERAGEIF(A7944:A$10000,A7944,I7944:I$10000)))</f>
        <v>0</v>
      </c>
      <c r="K7944" s="60"/>
      <c r="L7944" s="60" t="str">
        <f>IF(O7944="","",A7944)</f>
        <v/>
      </c>
      <c r="M7944" s="60" t="str">
        <f>IF(O7944="","",(VLOOKUP(A7944,A7944:E14928,5,FALSE)))</f>
        <v/>
      </c>
      <c r="N7944" s="60" t="str">
        <f t="shared" si="496"/>
        <v/>
      </c>
      <c r="O7944" s="60" t="str">
        <f t="shared" si="494"/>
        <v/>
      </c>
      <c r="P7944" s="103">
        <f t="shared" si="497"/>
        <v>14.499999999998181</v>
      </c>
      <c r="Q7944" s="58"/>
      <c r="R7944" s="58"/>
      <c r="S7944" s="102"/>
    </row>
    <row r="7945" spans="1:19" ht="12.5" customHeight="1" x14ac:dyDescent="0.35">
      <c r="A7945" s="2">
        <v>120</v>
      </c>
      <c r="B7945" s="2" t="s">
        <v>69</v>
      </c>
      <c r="C7945" s="67">
        <v>258.45159999999998</v>
      </c>
      <c r="D7945" t="s">
        <v>65</v>
      </c>
      <c r="E7945" s="2" t="s">
        <v>59</v>
      </c>
      <c r="F7945" s="2" t="s">
        <v>70</v>
      </c>
      <c r="G7945" s="2"/>
      <c r="I7945" s="60">
        <f t="shared" si="495"/>
        <v>0</v>
      </c>
      <c r="J7945" s="60">
        <f>IF(OR(I7945="",I7946="",I7947=""),"",(AVERAGEIF(A7945:A$10000,A7945,I7945:I$10000)))</f>
        <v>0</v>
      </c>
      <c r="K7945" s="60"/>
      <c r="L7945" s="55" t="str">
        <f>IF(O7945="","",A7945)</f>
        <v/>
      </c>
      <c r="M7945" s="60" t="str">
        <f>IF(O7945="","",(VLOOKUP(A7945,A7945:E14929,5,FALSE)))</f>
        <v/>
      </c>
      <c r="N7945" s="55" t="str">
        <f t="shared" si="496"/>
        <v/>
      </c>
      <c r="O7945" s="55" t="str">
        <f t="shared" si="494"/>
        <v/>
      </c>
      <c r="P7945" s="104">
        <f t="shared" si="497"/>
        <v>14.099999999984902</v>
      </c>
      <c r="Q7945" s="58"/>
      <c r="R7945" s="58"/>
      <c r="S7945" s="102"/>
    </row>
    <row r="7946" spans="1:19" ht="12.5" customHeight="1" x14ac:dyDescent="0.35">
      <c r="A7946" s="60">
        <v>120</v>
      </c>
      <c r="B7946" s="60" t="s">
        <v>69</v>
      </c>
      <c r="C7946" s="68">
        <v>258.4674</v>
      </c>
      <c r="D7946" s="58" t="s">
        <v>65</v>
      </c>
      <c r="E7946" s="60" t="s">
        <v>59</v>
      </c>
      <c r="F7946" s="60" t="s">
        <v>70</v>
      </c>
      <c r="G7946" s="60"/>
      <c r="H7946" s="60"/>
      <c r="I7946" s="60">
        <f t="shared" si="495"/>
        <v>0</v>
      </c>
      <c r="J7946" s="60">
        <f>IF(OR(I7946="",I7947="",I7948=""),"",(AVERAGEIF(A7946:A$10000,A7946,I7946:I$10000)))</f>
        <v>0</v>
      </c>
      <c r="K7946" s="60"/>
      <c r="L7946" s="60" t="str">
        <f>IF(O7946="","",A7946)</f>
        <v/>
      </c>
      <c r="M7946" s="60" t="str">
        <f>IF(O7946="","",(VLOOKUP(A7946,A7946:E14930,5,FALSE)))</f>
        <v/>
      </c>
      <c r="N7946" s="60" t="str">
        <f t="shared" si="496"/>
        <v/>
      </c>
      <c r="O7946" s="60" t="str">
        <f t="shared" si="494"/>
        <v/>
      </c>
      <c r="P7946" s="103">
        <f t="shared" si="497"/>
        <v>15.800000000012915</v>
      </c>
      <c r="Q7946" s="58"/>
      <c r="R7946" s="58"/>
      <c r="S7946" s="102"/>
    </row>
    <row r="7947" spans="1:19" ht="12.5" customHeight="1" x14ac:dyDescent="0.35">
      <c r="A7947" s="2">
        <v>120</v>
      </c>
      <c r="B7947" s="2" t="s">
        <v>69</v>
      </c>
      <c r="C7947" s="67">
        <v>258.48149999999998</v>
      </c>
      <c r="D7947" t="s">
        <v>65</v>
      </c>
      <c r="E7947" s="2" t="s">
        <v>59</v>
      </c>
      <c r="F7947" s="2" t="s">
        <v>70</v>
      </c>
      <c r="G7947" s="2"/>
      <c r="I7947" s="60">
        <f t="shared" si="495"/>
        <v>0</v>
      </c>
      <c r="J7947" s="60">
        <f>IF(OR(I7947="",I7948="",I7949=""),"",(AVERAGEIF(A7947:A$10000,A7947,I7947:I$10000)))</f>
        <v>0</v>
      </c>
      <c r="K7947" s="60"/>
      <c r="L7947" s="55" t="str">
        <f>IF(O7947="","",A7947)</f>
        <v/>
      </c>
      <c r="M7947" s="60" t="str">
        <f>IF(O7947="","",(VLOOKUP(A7947,A7947:E14931,5,FALSE)))</f>
        <v/>
      </c>
      <c r="N7947" s="55" t="str">
        <f t="shared" si="496"/>
        <v/>
      </c>
      <c r="O7947" s="55" t="str">
        <f t="shared" si="494"/>
        <v/>
      </c>
      <c r="P7947" s="104">
        <f t="shared" si="497"/>
        <v>14.099999999984902</v>
      </c>
      <c r="Q7947" s="58"/>
      <c r="R7947" s="58"/>
      <c r="S7947" s="102"/>
    </row>
    <row r="7948" spans="1:19" ht="12.5" customHeight="1" x14ac:dyDescent="0.35">
      <c r="A7948" s="60">
        <v>120</v>
      </c>
      <c r="B7948" s="60" t="s">
        <v>69</v>
      </c>
      <c r="C7948" s="68">
        <v>258.49619999999999</v>
      </c>
      <c r="D7948" s="58" t="s">
        <v>65</v>
      </c>
      <c r="E7948" s="60" t="s">
        <v>59</v>
      </c>
      <c r="F7948" s="60" t="s">
        <v>70</v>
      </c>
      <c r="G7948" s="60"/>
      <c r="H7948" s="60"/>
      <c r="I7948" s="60">
        <f t="shared" si="495"/>
        <v>0</v>
      </c>
      <c r="J7948" s="60">
        <f>IF(OR(I7948="",I7949="",I7950=""),"",(AVERAGEIF(A7948:A$10000,A7948,I7948:I$10000)))</f>
        <v>0</v>
      </c>
      <c r="K7948" s="60"/>
      <c r="L7948" s="60" t="str">
        <f>IF(O7948="","",A7948)</f>
        <v/>
      </c>
      <c r="M7948" s="60" t="str">
        <f>IF(O7948="","",(VLOOKUP(A7948,A7948:E14932,5,FALSE)))</f>
        <v/>
      </c>
      <c r="N7948" s="60" t="str">
        <f t="shared" si="496"/>
        <v/>
      </c>
      <c r="O7948" s="60" t="str">
        <f t="shared" ref="O7948:O8011" si="498">IF(J7948="","",IF(AND(J7947="",J7946="",J7945=""),C7948,""))</f>
        <v/>
      </c>
      <c r="P7948" s="103">
        <f t="shared" si="497"/>
        <v>14.70000000000482</v>
      </c>
      <c r="Q7948" s="58"/>
      <c r="R7948" s="58"/>
      <c r="S7948" s="102"/>
    </row>
    <row r="7949" spans="1:19" ht="12.5" customHeight="1" x14ac:dyDescent="0.35">
      <c r="A7949" s="2">
        <v>120</v>
      </c>
      <c r="B7949" s="2" t="s">
        <v>69</v>
      </c>
      <c r="C7949" s="67">
        <v>258.5111</v>
      </c>
      <c r="D7949" t="s">
        <v>65</v>
      </c>
      <c r="E7949" s="2" t="s">
        <v>59</v>
      </c>
      <c r="F7949" s="2" t="s">
        <v>70</v>
      </c>
      <c r="G7949" s="2"/>
      <c r="I7949" s="60">
        <f t="shared" si="495"/>
        <v>0</v>
      </c>
      <c r="J7949" s="60">
        <f>IF(OR(I7949="",I7950="",I7951=""),"",(AVERAGEIF(A7949:A$10000,A7949,I7949:I$10000)))</f>
        <v>0</v>
      </c>
      <c r="K7949" s="60"/>
      <c r="L7949" s="55" t="str">
        <f>IF(O7949="","",A7949)</f>
        <v/>
      </c>
      <c r="M7949" s="60" t="str">
        <f>IF(O7949="","",(VLOOKUP(A7949,A7949:E14933,5,FALSE)))</f>
        <v/>
      </c>
      <c r="N7949" s="55" t="str">
        <f t="shared" si="496"/>
        <v/>
      </c>
      <c r="O7949" s="55" t="str">
        <f t="shared" si="498"/>
        <v/>
      </c>
      <c r="P7949" s="104">
        <f t="shared" si="497"/>
        <v>14.90000000001146</v>
      </c>
      <c r="Q7949" s="58"/>
      <c r="R7949" s="58"/>
      <c r="S7949" s="102"/>
    </row>
    <row r="7950" spans="1:19" ht="12.5" customHeight="1" x14ac:dyDescent="0.35">
      <c r="A7950" s="60">
        <v>120</v>
      </c>
      <c r="B7950" s="60" t="s">
        <v>69</v>
      </c>
      <c r="C7950" s="68">
        <v>258.52510000000001</v>
      </c>
      <c r="D7950" s="58" t="s">
        <v>65</v>
      </c>
      <c r="E7950" s="60" t="s">
        <v>59</v>
      </c>
      <c r="F7950" s="60" t="s">
        <v>70</v>
      </c>
      <c r="G7950" s="60"/>
      <c r="H7950" s="60"/>
      <c r="I7950" s="60">
        <f t="shared" si="495"/>
        <v>0</v>
      </c>
      <c r="J7950" s="60">
        <f>IF(OR(I7950="",I7951="",I7952=""),"",(AVERAGEIF(A7950:A$10000,A7950,I7950:I$10000)))</f>
        <v>0</v>
      </c>
      <c r="K7950" s="60"/>
      <c r="L7950" s="60" t="str">
        <f>IF(O7950="","",A7950)</f>
        <v/>
      </c>
      <c r="M7950" s="60" t="str">
        <f>IF(O7950="","",(VLOOKUP(A7950,A7950:E14934,5,FALSE)))</f>
        <v/>
      </c>
      <c r="N7950" s="60" t="str">
        <f t="shared" si="496"/>
        <v/>
      </c>
      <c r="O7950" s="60" t="str">
        <f t="shared" si="498"/>
        <v/>
      </c>
      <c r="P7950" s="103">
        <f t="shared" si="497"/>
        <v>14.000000000010004</v>
      </c>
      <c r="Q7950" s="58"/>
      <c r="R7950" s="58"/>
      <c r="S7950" s="102"/>
    </row>
    <row r="7951" spans="1:19" ht="12.5" customHeight="1" x14ac:dyDescent="0.35">
      <c r="A7951" s="2">
        <v>120</v>
      </c>
      <c r="B7951" s="2" t="s">
        <v>69</v>
      </c>
      <c r="C7951" s="67">
        <v>258.53980000000001</v>
      </c>
      <c r="D7951" t="s">
        <v>65</v>
      </c>
      <c r="E7951" s="2" t="s">
        <v>59</v>
      </c>
      <c r="F7951" s="2" t="s">
        <v>70</v>
      </c>
      <c r="G7951" s="2"/>
      <c r="I7951" s="60">
        <f t="shared" si="495"/>
        <v>0</v>
      </c>
      <c r="J7951" s="60">
        <f>IF(OR(I7951="",I7952="",I7953=""),"",(AVERAGEIF(A7951:A$10000,A7951,I7951:I$10000)))</f>
        <v>0</v>
      </c>
      <c r="K7951" s="60"/>
      <c r="L7951" s="55" t="str">
        <f>IF(O7951="","",A7951)</f>
        <v/>
      </c>
      <c r="M7951" s="60" t="str">
        <f>IF(O7951="","",(VLOOKUP(A7951,A7951:E14935,5,FALSE)))</f>
        <v/>
      </c>
      <c r="N7951" s="55" t="str">
        <f t="shared" si="496"/>
        <v/>
      </c>
      <c r="O7951" s="55" t="str">
        <f t="shared" si="498"/>
        <v/>
      </c>
      <c r="P7951" s="104">
        <f t="shared" si="497"/>
        <v>14.70000000000482</v>
      </c>
      <c r="Q7951" s="58"/>
      <c r="R7951" s="58"/>
      <c r="S7951" s="102"/>
    </row>
    <row r="7952" spans="1:19" ht="12.5" customHeight="1" x14ac:dyDescent="0.35">
      <c r="A7952" s="60">
        <v>120</v>
      </c>
      <c r="B7952" s="60" t="s">
        <v>69</v>
      </c>
      <c r="C7952" s="68">
        <v>258.56110000000001</v>
      </c>
      <c r="D7952" s="58" t="s">
        <v>65</v>
      </c>
      <c r="E7952" s="60" t="s">
        <v>59</v>
      </c>
      <c r="F7952" s="60" t="s">
        <v>70</v>
      </c>
      <c r="G7952" s="60"/>
      <c r="H7952" s="60"/>
      <c r="I7952" s="60">
        <f t="shared" si="495"/>
        <v>0</v>
      </c>
      <c r="J7952" s="60">
        <f>IF(OR(I7952="",I7953="",I7954=""),"",(AVERAGEIF(A7952:A$10000,A7952,I7952:I$10000)))</f>
        <v>0</v>
      </c>
      <c r="K7952" s="60"/>
      <c r="L7952" s="60" t="str">
        <f>IF(O7952="","",A7952)</f>
        <v/>
      </c>
      <c r="M7952" s="60" t="str">
        <f>IF(O7952="","",(VLOOKUP(A7952,A7952:E14936,5,FALSE)))</f>
        <v/>
      </c>
      <c r="N7952" s="60" t="str">
        <f t="shared" si="496"/>
        <v/>
      </c>
      <c r="O7952" s="60" t="str">
        <f t="shared" si="498"/>
        <v/>
      </c>
      <c r="P7952" s="103">
        <f t="shared" si="497"/>
        <v>21.299999999996544</v>
      </c>
      <c r="Q7952" s="58"/>
      <c r="R7952" s="58"/>
      <c r="S7952" s="102"/>
    </row>
    <row r="7953" spans="1:19" ht="12.5" customHeight="1" x14ac:dyDescent="0.35">
      <c r="A7953" s="2">
        <v>120</v>
      </c>
      <c r="B7953" s="2" t="s">
        <v>69</v>
      </c>
      <c r="C7953" s="67">
        <v>258.58030000000002</v>
      </c>
      <c r="D7953" t="s">
        <v>65</v>
      </c>
      <c r="E7953" s="2" t="s">
        <v>59</v>
      </c>
      <c r="F7953" s="2" t="s">
        <v>70</v>
      </c>
      <c r="G7953" s="2"/>
      <c r="I7953" s="60">
        <f t="shared" ref="I7953:I8016" si="499">IF(AND(OR(G7952&gt;G$5,G7954&gt;G$5),G7953&gt;G$5),G7953,"")</f>
        <v>0</v>
      </c>
      <c r="J7953" s="60">
        <f>IF(OR(I7953="",I7954="",I7955=""),"",(AVERAGEIF(A7953:A$10000,A7953,I7953:I$10000)))</f>
        <v>0</v>
      </c>
      <c r="K7953" s="60"/>
      <c r="L7953" s="55" t="str">
        <f>IF(O7953="","",A7953)</f>
        <v/>
      </c>
      <c r="M7953" s="60" t="str">
        <f>IF(O7953="","",(VLOOKUP(A7953,A7953:E14937,5,FALSE)))</f>
        <v/>
      </c>
      <c r="N7953" s="55" t="str">
        <f t="shared" si="496"/>
        <v/>
      </c>
      <c r="O7953" s="55" t="str">
        <f t="shared" si="498"/>
        <v/>
      </c>
      <c r="P7953" s="104">
        <f t="shared" si="497"/>
        <v>19.200000000012096</v>
      </c>
      <c r="Q7953" s="58"/>
      <c r="R7953" s="58"/>
      <c r="S7953" s="102"/>
    </row>
    <row r="7954" spans="1:19" ht="12.5" customHeight="1" x14ac:dyDescent="0.35">
      <c r="A7954" s="60">
        <v>120</v>
      </c>
      <c r="B7954" s="60" t="s">
        <v>69</v>
      </c>
      <c r="C7954" s="68">
        <v>258.59629999999999</v>
      </c>
      <c r="D7954" s="58" t="s">
        <v>65</v>
      </c>
      <c r="E7954" s="60" t="s">
        <v>59</v>
      </c>
      <c r="F7954" s="60" t="s">
        <v>70</v>
      </c>
      <c r="G7954" s="60"/>
      <c r="H7954" s="60"/>
      <c r="I7954" s="60">
        <f t="shared" si="499"/>
        <v>0</v>
      </c>
      <c r="J7954" s="60">
        <f>IF(OR(I7954="",I7955="",I7956=""),"",(AVERAGEIF(A7954:A$10000,A7954,I7954:I$10000)))</f>
        <v>0</v>
      </c>
      <c r="K7954" s="60"/>
      <c r="L7954" s="60" t="str">
        <f>IF(O7954="","",A7954)</f>
        <v/>
      </c>
      <c r="M7954" s="60" t="str">
        <f>IF(O7954="","",(VLOOKUP(A7954,A7954:E14938,5,FALSE)))</f>
        <v/>
      </c>
      <c r="N7954" s="60" t="str">
        <f t="shared" ref="N7954:N8017" si="500">IF(L7954="","",I7954)</f>
        <v/>
      </c>
      <c r="O7954" s="60" t="str">
        <f t="shared" si="498"/>
        <v/>
      </c>
      <c r="P7954" s="103">
        <f t="shared" ref="P7954:P8017" si="501">IF(A7954=A7953,ABS(C7954-C7953)*1000,"")</f>
        <v>15.999999999962711</v>
      </c>
      <c r="Q7954" s="58"/>
      <c r="R7954" s="58"/>
      <c r="S7954" s="102"/>
    </row>
    <row r="7955" spans="1:19" ht="12.5" customHeight="1" x14ac:dyDescent="0.35">
      <c r="A7955" s="2">
        <v>120</v>
      </c>
      <c r="B7955" s="2" t="s">
        <v>69</v>
      </c>
      <c r="C7955" s="67">
        <v>258.61160000000001</v>
      </c>
      <c r="D7955" t="s">
        <v>65</v>
      </c>
      <c r="E7955" s="2" t="s">
        <v>59</v>
      </c>
      <c r="F7955" s="2" t="s">
        <v>70</v>
      </c>
      <c r="G7955" s="2"/>
      <c r="I7955" s="60">
        <f t="shared" si="499"/>
        <v>0</v>
      </c>
      <c r="J7955" s="60">
        <f>IF(OR(I7955="",I7956="",I7957=""),"",(AVERAGEIF(A7955:A$10000,A7955,I7955:I$10000)))</f>
        <v>0</v>
      </c>
      <c r="K7955" s="60"/>
      <c r="L7955" s="55" t="str">
        <f>IF(O7955="","",A7955)</f>
        <v/>
      </c>
      <c r="M7955" s="60" t="str">
        <f>IF(O7955="","",(VLOOKUP(A7955,A7955:E14939,5,FALSE)))</f>
        <v/>
      </c>
      <c r="N7955" s="55" t="str">
        <f t="shared" si="500"/>
        <v/>
      </c>
      <c r="O7955" s="55" t="str">
        <f t="shared" si="498"/>
        <v/>
      </c>
      <c r="P7955" s="104">
        <f t="shared" si="501"/>
        <v>15.300000000024738</v>
      </c>
      <c r="Q7955" s="58"/>
      <c r="R7955" s="58"/>
      <c r="S7955" s="102"/>
    </row>
    <row r="7956" spans="1:19" ht="12.5" customHeight="1" x14ac:dyDescent="0.35">
      <c r="A7956" s="60">
        <v>120</v>
      </c>
      <c r="B7956" s="60" t="s">
        <v>69</v>
      </c>
      <c r="C7956" s="68">
        <v>258.62860000000001</v>
      </c>
      <c r="D7956" s="58" t="s">
        <v>65</v>
      </c>
      <c r="E7956" s="60" t="s">
        <v>59</v>
      </c>
      <c r="F7956" s="60" t="s">
        <v>70</v>
      </c>
      <c r="G7956" s="60"/>
      <c r="H7956" s="60"/>
      <c r="I7956" s="60">
        <f t="shared" si="499"/>
        <v>0</v>
      </c>
      <c r="J7956" s="60">
        <f>IF(OR(I7956="",I7957="",I7958=""),"",(AVERAGEIF(A7956:A$10000,A7956,I7956:I$10000)))</f>
        <v>0</v>
      </c>
      <c r="K7956" s="60"/>
      <c r="L7956" s="60" t="str">
        <f>IF(O7956="","",A7956)</f>
        <v/>
      </c>
      <c r="M7956" s="60" t="str">
        <f>IF(O7956="","",(VLOOKUP(A7956,A7956:E14940,5,FALSE)))</f>
        <v/>
      </c>
      <c r="N7956" s="60" t="str">
        <f t="shared" si="500"/>
        <v/>
      </c>
      <c r="O7956" s="60" t="str">
        <f t="shared" si="498"/>
        <v/>
      </c>
      <c r="P7956" s="103">
        <f t="shared" si="501"/>
        <v>16.999999999995907</v>
      </c>
      <c r="Q7956" s="58"/>
      <c r="R7956" s="58"/>
      <c r="S7956" s="102"/>
    </row>
    <row r="7957" spans="1:19" ht="12.5" customHeight="1" x14ac:dyDescent="0.35">
      <c r="A7957" s="2">
        <v>120</v>
      </c>
      <c r="B7957" s="2" t="s">
        <v>69</v>
      </c>
      <c r="C7957" s="67">
        <v>258.64400000000001</v>
      </c>
      <c r="D7957" t="s">
        <v>65</v>
      </c>
      <c r="E7957" s="2" t="s">
        <v>59</v>
      </c>
      <c r="F7957" s="2" t="s">
        <v>70</v>
      </c>
      <c r="G7957" s="2"/>
      <c r="I7957" s="60">
        <f t="shared" si="499"/>
        <v>0</v>
      </c>
      <c r="J7957" s="60">
        <f>IF(OR(I7957="",I7958="",I7959=""),"",(AVERAGEIF(A7957:A$10000,A7957,I7957:I$10000)))</f>
        <v>0</v>
      </c>
      <c r="K7957" s="60"/>
      <c r="L7957" s="55" t="str">
        <f>IF(O7957="","",A7957)</f>
        <v/>
      </c>
      <c r="M7957" s="60" t="str">
        <f>IF(O7957="","",(VLOOKUP(A7957,A7957:E14941,5,FALSE)))</f>
        <v/>
      </c>
      <c r="N7957" s="55" t="str">
        <f t="shared" si="500"/>
        <v/>
      </c>
      <c r="O7957" s="55" t="str">
        <f t="shared" si="498"/>
        <v/>
      </c>
      <c r="P7957" s="104">
        <f t="shared" si="501"/>
        <v>15.399999999999636</v>
      </c>
      <c r="Q7957" s="58"/>
      <c r="R7957" s="58"/>
      <c r="S7957" s="102"/>
    </row>
    <row r="7958" spans="1:19" ht="12.5" customHeight="1" x14ac:dyDescent="0.35">
      <c r="A7958" s="60">
        <v>120</v>
      </c>
      <c r="B7958" s="60" t="s">
        <v>69</v>
      </c>
      <c r="C7958" s="68">
        <v>258.65839999999997</v>
      </c>
      <c r="D7958" s="58" t="s">
        <v>65</v>
      </c>
      <c r="E7958" s="60" t="s">
        <v>59</v>
      </c>
      <c r="F7958" s="60" t="s">
        <v>70</v>
      </c>
      <c r="G7958" s="60"/>
      <c r="H7958" s="60"/>
      <c r="I7958" s="60">
        <f t="shared" si="499"/>
        <v>0</v>
      </c>
      <c r="J7958" s="60">
        <f>IF(OR(I7958="",I7959="",I7960=""),"",(AVERAGEIF(A7958:A$10000,A7958,I7958:I$10000)))</f>
        <v>0</v>
      </c>
      <c r="K7958" s="60"/>
      <c r="L7958" s="60" t="str">
        <f>IF(O7958="","",A7958)</f>
        <v/>
      </c>
      <c r="M7958" s="60" t="str">
        <f>IF(O7958="","",(VLOOKUP(A7958,A7958:E14942,5,FALSE)))</f>
        <v/>
      </c>
      <c r="N7958" s="60" t="str">
        <f t="shared" si="500"/>
        <v/>
      </c>
      <c r="O7958" s="60" t="str">
        <f t="shared" si="498"/>
        <v/>
      </c>
      <c r="P7958" s="103">
        <f t="shared" si="501"/>
        <v>14.39999999996644</v>
      </c>
      <c r="Q7958" s="58"/>
      <c r="R7958" s="58"/>
      <c r="S7958" s="102"/>
    </row>
    <row r="7959" spans="1:19" ht="12.5" customHeight="1" x14ac:dyDescent="0.35">
      <c r="A7959" s="2">
        <v>120</v>
      </c>
      <c r="B7959" s="2" t="s">
        <v>69</v>
      </c>
      <c r="C7959" s="67">
        <v>258.67500000000001</v>
      </c>
      <c r="D7959" t="s">
        <v>65</v>
      </c>
      <c r="E7959" s="2" t="s">
        <v>59</v>
      </c>
      <c r="F7959" s="2" t="s">
        <v>70</v>
      </c>
      <c r="G7959" s="2"/>
      <c r="I7959" s="60">
        <f t="shared" si="499"/>
        <v>0</v>
      </c>
      <c r="J7959" s="60">
        <f>IF(OR(I7959="",I7960="",I7961=""),"",(AVERAGEIF(A7959:A$10000,A7959,I7959:I$10000)))</f>
        <v>0</v>
      </c>
      <c r="K7959" s="60"/>
      <c r="L7959" s="55" t="str">
        <f>IF(O7959="","",A7959)</f>
        <v/>
      </c>
      <c r="M7959" s="60" t="str">
        <f>IF(O7959="","",(VLOOKUP(A7959,A7959:E14943,5,FALSE)))</f>
        <v/>
      </c>
      <c r="N7959" s="55" t="str">
        <f t="shared" si="500"/>
        <v/>
      </c>
      <c r="O7959" s="55" t="str">
        <f t="shared" si="498"/>
        <v/>
      </c>
      <c r="P7959" s="104">
        <f t="shared" si="501"/>
        <v>16.600000000039472</v>
      </c>
      <c r="Q7959" s="58"/>
      <c r="R7959" s="58"/>
      <c r="S7959" s="102"/>
    </row>
    <row r="7960" spans="1:19" ht="12.5" customHeight="1" x14ac:dyDescent="0.35">
      <c r="A7960" s="60">
        <v>120</v>
      </c>
      <c r="B7960" s="60" t="s">
        <v>69</v>
      </c>
      <c r="C7960" s="68">
        <v>258.69139999999999</v>
      </c>
      <c r="D7960" s="58" t="s">
        <v>65</v>
      </c>
      <c r="E7960" s="60" t="s">
        <v>59</v>
      </c>
      <c r="F7960" s="60" t="s">
        <v>70</v>
      </c>
      <c r="G7960" s="60"/>
      <c r="H7960" s="60"/>
      <c r="I7960" s="60">
        <f t="shared" si="499"/>
        <v>0</v>
      </c>
      <c r="J7960" s="60">
        <f>IF(OR(I7960="",I7961="",I7962=""),"",(AVERAGEIF(A7960:A$10000,A7960,I7960:I$10000)))</f>
        <v>0</v>
      </c>
      <c r="K7960" s="60"/>
      <c r="L7960" s="60" t="str">
        <f>IF(O7960="","",A7960)</f>
        <v/>
      </c>
      <c r="M7960" s="60" t="str">
        <f>IF(O7960="","",(VLOOKUP(A7960,A7960:E14944,5,FALSE)))</f>
        <v/>
      </c>
      <c r="N7960" s="60" t="str">
        <f t="shared" si="500"/>
        <v/>
      </c>
      <c r="O7960" s="60" t="str">
        <f t="shared" si="498"/>
        <v/>
      </c>
      <c r="P7960" s="103">
        <f t="shared" si="501"/>
        <v>16.399999999975989</v>
      </c>
      <c r="Q7960" s="58"/>
      <c r="R7960" s="58"/>
      <c r="S7960" s="102"/>
    </row>
    <row r="7961" spans="1:19" ht="12.5" customHeight="1" x14ac:dyDescent="0.35">
      <c r="A7961" s="2">
        <v>120</v>
      </c>
      <c r="B7961" s="2" t="s">
        <v>69</v>
      </c>
      <c r="C7961" s="67">
        <v>258.70609999999999</v>
      </c>
      <c r="D7961" t="s">
        <v>65</v>
      </c>
      <c r="E7961" s="2" t="s">
        <v>59</v>
      </c>
      <c r="F7961" s="2" t="s">
        <v>70</v>
      </c>
      <c r="G7961" s="2"/>
      <c r="I7961" s="60">
        <f t="shared" si="499"/>
        <v>0</v>
      </c>
      <c r="J7961" s="60">
        <f>IF(OR(I7961="",I7962="",I7963=""),"",(AVERAGEIF(A7961:A$10000,A7961,I7961:I$10000)))</f>
        <v>0</v>
      </c>
      <c r="K7961" s="60"/>
      <c r="L7961" s="55" t="str">
        <f>IF(O7961="","",A7961)</f>
        <v/>
      </c>
      <c r="M7961" s="60" t="str">
        <f>IF(O7961="","",(VLOOKUP(A7961,A7961:E14945,5,FALSE)))</f>
        <v/>
      </c>
      <c r="N7961" s="55" t="str">
        <f t="shared" si="500"/>
        <v/>
      </c>
      <c r="O7961" s="55" t="str">
        <f t="shared" si="498"/>
        <v/>
      </c>
      <c r="P7961" s="104">
        <f t="shared" si="501"/>
        <v>14.70000000000482</v>
      </c>
      <c r="Q7961" s="58"/>
      <c r="R7961" s="58"/>
      <c r="S7961" s="102"/>
    </row>
    <row r="7962" spans="1:19" ht="12.5" customHeight="1" x14ac:dyDescent="0.35">
      <c r="A7962" s="60">
        <v>120</v>
      </c>
      <c r="B7962" s="60" t="s">
        <v>69</v>
      </c>
      <c r="C7962" s="68">
        <v>258.72070000000002</v>
      </c>
      <c r="D7962" s="58" t="s">
        <v>65</v>
      </c>
      <c r="E7962" s="60" t="s">
        <v>59</v>
      </c>
      <c r="F7962" s="60" t="s">
        <v>70</v>
      </c>
      <c r="G7962" s="60"/>
      <c r="H7962" s="60"/>
      <c r="I7962" s="60">
        <f t="shared" si="499"/>
        <v>0</v>
      </c>
      <c r="J7962" s="60">
        <f>IF(OR(I7962="",I7963="",I7964=""),"",(AVERAGEIF(A7962:A$10000,A7962,I7962:I$10000)))</f>
        <v>0</v>
      </c>
      <c r="K7962" s="60"/>
      <c r="L7962" s="60" t="str">
        <f>IF(O7962="","",A7962)</f>
        <v/>
      </c>
      <c r="M7962" s="60" t="str">
        <f>IF(O7962="","",(VLOOKUP(A7962,A7962:E14946,5,FALSE)))</f>
        <v/>
      </c>
      <c r="N7962" s="60" t="str">
        <f t="shared" si="500"/>
        <v/>
      </c>
      <c r="O7962" s="60" t="str">
        <f t="shared" si="498"/>
        <v/>
      </c>
      <c r="P7962" s="103">
        <f t="shared" si="501"/>
        <v>14.600000000029922</v>
      </c>
      <c r="Q7962" s="58"/>
      <c r="R7962" s="58"/>
      <c r="S7962" s="102"/>
    </row>
    <row r="7963" spans="1:19" ht="12.5" customHeight="1" x14ac:dyDescent="0.35">
      <c r="A7963" s="2">
        <v>120</v>
      </c>
      <c r="B7963" s="2" t="s">
        <v>69</v>
      </c>
      <c r="C7963" s="67">
        <v>258.73439999999999</v>
      </c>
      <c r="D7963" t="s">
        <v>65</v>
      </c>
      <c r="E7963" s="2" t="s">
        <v>59</v>
      </c>
      <c r="F7963" s="2" t="s">
        <v>70</v>
      </c>
      <c r="G7963" s="2"/>
      <c r="I7963" s="60">
        <f t="shared" si="499"/>
        <v>0</v>
      </c>
      <c r="J7963" s="60">
        <f>IF(OR(I7963="",I7964="",I7965=""),"",(AVERAGEIF(A7963:A$10000,A7963,I7963:I$10000)))</f>
        <v>0</v>
      </c>
      <c r="K7963" s="60"/>
      <c r="L7963" s="55" t="str">
        <f>IF(O7963="","",A7963)</f>
        <v/>
      </c>
      <c r="M7963" s="60" t="str">
        <f>IF(O7963="","",(VLOOKUP(A7963,A7963:E14947,5,FALSE)))</f>
        <v/>
      </c>
      <c r="N7963" s="55" t="str">
        <f t="shared" si="500"/>
        <v/>
      </c>
      <c r="O7963" s="55" t="str">
        <f t="shared" si="498"/>
        <v/>
      </c>
      <c r="P7963" s="104">
        <f t="shared" si="501"/>
        <v>13.699999999971624</v>
      </c>
      <c r="Q7963" s="58"/>
      <c r="R7963" s="58"/>
      <c r="S7963" s="102"/>
    </row>
    <row r="7964" spans="1:19" ht="12.5" customHeight="1" x14ac:dyDescent="0.35">
      <c r="A7964" s="60">
        <v>120</v>
      </c>
      <c r="B7964" s="60" t="s">
        <v>69</v>
      </c>
      <c r="C7964" s="68">
        <v>258.74849999999998</v>
      </c>
      <c r="D7964" s="58" t="s">
        <v>65</v>
      </c>
      <c r="E7964" s="60" t="s">
        <v>59</v>
      </c>
      <c r="F7964" s="60" t="s">
        <v>70</v>
      </c>
      <c r="G7964" s="60"/>
      <c r="H7964" s="60"/>
      <c r="I7964" s="60">
        <f t="shared" si="499"/>
        <v>0</v>
      </c>
      <c r="J7964" s="60">
        <f>IF(OR(I7964="",I7965="",I7966=""),"",(AVERAGEIF(A7964:A$10000,A7964,I7964:I$10000)))</f>
        <v>0</v>
      </c>
      <c r="K7964" s="60"/>
      <c r="L7964" s="60" t="str">
        <f>IF(O7964="","",A7964)</f>
        <v/>
      </c>
      <c r="M7964" s="60" t="str">
        <f>IF(O7964="","",(VLOOKUP(A7964,A7964:E14948,5,FALSE)))</f>
        <v/>
      </c>
      <c r="N7964" s="60" t="str">
        <f t="shared" si="500"/>
        <v/>
      </c>
      <c r="O7964" s="60" t="str">
        <f t="shared" si="498"/>
        <v/>
      </c>
      <c r="P7964" s="103">
        <f t="shared" si="501"/>
        <v>14.099999999984902</v>
      </c>
      <c r="Q7964" s="58"/>
      <c r="R7964" s="58"/>
      <c r="S7964" s="102"/>
    </row>
    <row r="7965" spans="1:19" ht="12.5" customHeight="1" x14ac:dyDescent="0.35">
      <c r="A7965" s="2">
        <v>120</v>
      </c>
      <c r="B7965" s="2" t="s">
        <v>69</v>
      </c>
      <c r="C7965" s="67">
        <v>258.7715</v>
      </c>
      <c r="D7965" t="s">
        <v>65</v>
      </c>
      <c r="E7965" s="2" t="s">
        <v>59</v>
      </c>
      <c r="F7965" s="2" t="s">
        <v>70</v>
      </c>
      <c r="G7965" s="2"/>
      <c r="I7965" s="60">
        <f t="shared" si="499"/>
        <v>0</v>
      </c>
      <c r="J7965" s="60">
        <f>IF(OR(I7965="",I7966="",I7967=""),"",(AVERAGEIF(A7965:A$10000,A7965,I7965:I$10000)))</f>
        <v>0</v>
      </c>
      <c r="K7965" s="60"/>
      <c r="L7965" s="55" t="str">
        <f>IF(O7965="","",A7965)</f>
        <v/>
      </c>
      <c r="M7965" s="60" t="str">
        <f>IF(O7965="","",(VLOOKUP(A7965,A7965:E14949,5,FALSE)))</f>
        <v/>
      </c>
      <c r="N7965" s="55" t="str">
        <f t="shared" si="500"/>
        <v/>
      </c>
      <c r="O7965" s="55" t="str">
        <f t="shared" si="498"/>
        <v/>
      </c>
      <c r="P7965" s="104">
        <f t="shared" si="501"/>
        <v>23.000000000024556</v>
      </c>
      <c r="Q7965" s="58"/>
      <c r="R7965" s="58"/>
      <c r="S7965" s="102"/>
    </row>
    <row r="7966" spans="1:19" ht="12.5" customHeight="1" x14ac:dyDescent="0.35">
      <c r="A7966" s="60">
        <v>120</v>
      </c>
      <c r="B7966" s="60" t="s">
        <v>69</v>
      </c>
      <c r="C7966" s="68">
        <v>258.78649999999999</v>
      </c>
      <c r="D7966" s="58" t="s">
        <v>65</v>
      </c>
      <c r="E7966" s="60" t="s">
        <v>59</v>
      </c>
      <c r="F7966" s="60" t="s">
        <v>70</v>
      </c>
      <c r="G7966" s="60"/>
      <c r="H7966" s="60"/>
      <c r="I7966" s="60">
        <f t="shared" si="499"/>
        <v>0</v>
      </c>
      <c r="J7966" s="60">
        <f>IF(OR(I7966="",I7967="",I7968=""),"",(AVERAGEIF(A7966:A$10000,A7966,I7966:I$10000)))</f>
        <v>0</v>
      </c>
      <c r="K7966" s="60"/>
      <c r="L7966" s="60" t="str">
        <f>IF(O7966="","",A7966)</f>
        <v/>
      </c>
      <c r="M7966" s="60" t="str">
        <f>IF(O7966="","",(VLOOKUP(A7966,A7966:E14950,5,FALSE)))</f>
        <v/>
      </c>
      <c r="N7966" s="60" t="str">
        <f t="shared" si="500"/>
        <v/>
      </c>
      <c r="O7966" s="60" t="str">
        <f t="shared" si="498"/>
        <v/>
      </c>
      <c r="P7966" s="103">
        <f t="shared" si="501"/>
        <v>14.999999999986358</v>
      </c>
      <c r="Q7966" s="58"/>
      <c r="R7966" s="58"/>
      <c r="S7966" s="102"/>
    </row>
    <row r="7967" spans="1:19" ht="12.5" customHeight="1" x14ac:dyDescent="0.35">
      <c r="A7967" s="2">
        <v>120</v>
      </c>
      <c r="B7967" s="2" t="s">
        <v>69</v>
      </c>
      <c r="C7967" s="67">
        <v>258.80040000000002</v>
      </c>
      <c r="D7967" t="s">
        <v>65</v>
      </c>
      <c r="E7967" s="2" t="s">
        <v>59</v>
      </c>
      <c r="F7967" s="2" t="s">
        <v>70</v>
      </c>
      <c r="G7967" s="2"/>
      <c r="I7967" s="60">
        <f t="shared" si="499"/>
        <v>0</v>
      </c>
      <c r="J7967" s="60">
        <f>IF(OR(I7967="",I7968="",I7969=""),"",(AVERAGEIF(A7967:A$10000,A7967,I7967:I$10000)))</f>
        <v>0</v>
      </c>
      <c r="K7967" s="60"/>
      <c r="L7967" s="55" t="str">
        <f>IF(O7967="","",A7967)</f>
        <v/>
      </c>
      <c r="M7967" s="60" t="str">
        <f>IF(O7967="","",(VLOOKUP(A7967,A7967:E14951,5,FALSE)))</f>
        <v/>
      </c>
      <c r="N7967" s="55" t="str">
        <f t="shared" si="500"/>
        <v/>
      </c>
      <c r="O7967" s="55" t="str">
        <f t="shared" si="498"/>
        <v/>
      </c>
      <c r="P7967" s="104">
        <f t="shared" si="501"/>
        <v>13.900000000035106</v>
      </c>
      <c r="Q7967" s="58"/>
      <c r="R7967" s="58"/>
      <c r="S7967" s="102"/>
    </row>
    <row r="7968" spans="1:19" ht="12.5" customHeight="1" x14ac:dyDescent="0.35">
      <c r="A7968" s="60">
        <v>120</v>
      </c>
      <c r="B7968" s="60" t="s">
        <v>69</v>
      </c>
      <c r="C7968" s="68">
        <v>258.83109999999999</v>
      </c>
      <c r="D7968" s="58" t="s">
        <v>65</v>
      </c>
      <c r="E7968" s="60" t="s">
        <v>59</v>
      </c>
      <c r="F7968" s="60" t="s">
        <v>70</v>
      </c>
      <c r="G7968" s="60"/>
      <c r="H7968" s="60"/>
      <c r="I7968" s="60">
        <f t="shared" si="499"/>
        <v>0</v>
      </c>
      <c r="J7968" s="60">
        <f>IF(OR(I7968="",I7969="",I7970=""),"",(AVERAGEIF(A7968:A$10000,A7968,I7968:I$10000)))</f>
        <v>0</v>
      </c>
      <c r="K7968" s="60"/>
      <c r="L7968" s="60" t="str">
        <f>IF(O7968="","",A7968)</f>
        <v/>
      </c>
      <c r="M7968" s="60" t="str">
        <f>IF(O7968="","",(VLOOKUP(A7968,A7968:E14952,5,FALSE)))</f>
        <v/>
      </c>
      <c r="N7968" s="60" t="str">
        <f t="shared" si="500"/>
        <v/>
      </c>
      <c r="O7968" s="60" t="str">
        <f t="shared" si="498"/>
        <v/>
      </c>
      <c r="P7968" s="103">
        <f t="shared" si="501"/>
        <v>30.699999999967531</v>
      </c>
      <c r="Q7968" s="58"/>
      <c r="R7968" s="58"/>
      <c r="S7968" s="102"/>
    </row>
    <row r="7969" spans="1:19" ht="12.5" customHeight="1" x14ac:dyDescent="0.35">
      <c r="A7969" s="2">
        <v>120</v>
      </c>
      <c r="B7969" s="2" t="s">
        <v>69</v>
      </c>
      <c r="C7969" s="67">
        <v>258.86590000000001</v>
      </c>
      <c r="D7969" t="s">
        <v>65</v>
      </c>
      <c r="E7969" s="2" t="s">
        <v>59</v>
      </c>
      <c r="F7969" s="2" t="s">
        <v>70</v>
      </c>
      <c r="G7969" s="2"/>
      <c r="I7969" s="60">
        <f t="shared" si="499"/>
        <v>0</v>
      </c>
      <c r="J7969" s="60">
        <f>IF(OR(I7969="",I7970="",I7971=""),"",(AVERAGEIF(A7969:A$10000,A7969,I7969:I$10000)))</f>
        <v>0</v>
      </c>
      <c r="K7969" s="60"/>
      <c r="L7969" s="55" t="str">
        <f>IF(O7969="","",A7969)</f>
        <v/>
      </c>
      <c r="M7969" s="60" t="str">
        <f>IF(O7969="","",(VLOOKUP(A7969,A7969:E14953,5,FALSE)))</f>
        <v/>
      </c>
      <c r="N7969" s="55" t="str">
        <f t="shared" si="500"/>
        <v/>
      </c>
      <c r="O7969" s="55" t="str">
        <f t="shared" si="498"/>
        <v/>
      </c>
      <c r="P7969" s="104">
        <f t="shared" si="501"/>
        <v>34.800000000018372</v>
      </c>
      <c r="Q7969" s="58"/>
      <c r="R7969" s="58"/>
      <c r="S7969" s="102"/>
    </row>
    <row r="7970" spans="1:19" ht="12.5" customHeight="1" x14ac:dyDescent="0.35">
      <c r="A7970" s="60">
        <v>120</v>
      </c>
      <c r="B7970" s="60" t="s">
        <v>69</v>
      </c>
      <c r="C7970" s="68">
        <v>258.88279999999997</v>
      </c>
      <c r="D7970" s="58" t="s">
        <v>65</v>
      </c>
      <c r="E7970" s="60" t="s">
        <v>59</v>
      </c>
      <c r="F7970" s="60" t="s">
        <v>70</v>
      </c>
      <c r="G7970" s="60"/>
      <c r="H7970" s="60"/>
      <c r="I7970" s="60">
        <f t="shared" si="499"/>
        <v>0</v>
      </c>
      <c r="J7970" s="60">
        <f>IF(OR(I7970="",I7971="",I7972=""),"",(AVERAGEIF(A7970:A$10000,A7970,I7970:I$10000)))</f>
        <v>0</v>
      </c>
      <c r="K7970" s="60"/>
      <c r="L7970" s="60" t="str">
        <f>IF(O7970="","",A7970)</f>
        <v/>
      </c>
      <c r="M7970" s="60" t="str">
        <f>IF(O7970="","",(VLOOKUP(A7970,A7970:E14954,5,FALSE)))</f>
        <v/>
      </c>
      <c r="N7970" s="60" t="str">
        <f t="shared" si="500"/>
        <v/>
      </c>
      <c r="O7970" s="60" t="str">
        <f t="shared" si="498"/>
        <v/>
      </c>
      <c r="P7970" s="103">
        <f t="shared" si="501"/>
        <v>16.899999999964166</v>
      </c>
      <c r="Q7970" s="58"/>
      <c r="R7970" s="58"/>
      <c r="S7970" s="102"/>
    </row>
    <row r="7971" spans="1:19" ht="12.5" customHeight="1" x14ac:dyDescent="0.35">
      <c r="A7971" s="2">
        <v>120</v>
      </c>
      <c r="B7971" s="2" t="s">
        <v>69</v>
      </c>
      <c r="C7971" s="67">
        <v>258.89789999999999</v>
      </c>
      <c r="D7971" t="s">
        <v>65</v>
      </c>
      <c r="E7971" s="2" t="s">
        <v>59</v>
      </c>
      <c r="F7971" s="2" t="s">
        <v>70</v>
      </c>
      <c r="G7971" s="2"/>
      <c r="I7971" s="60">
        <f t="shared" si="499"/>
        <v>0</v>
      </c>
      <c r="J7971" s="60">
        <f>IF(OR(I7971="",I7972="",I7973=""),"",(AVERAGEIF(A7971:A$10000,A7971,I7971:I$10000)))</f>
        <v>0</v>
      </c>
      <c r="K7971" s="60"/>
      <c r="L7971" s="55" t="str">
        <f>IF(O7971="","",A7971)</f>
        <v/>
      </c>
      <c r="M7971" s="60" t="str">
        <f>IF(O7971="","",(VLOOKUP(A7971,A7971:E14955,5,FALSE)))</f>
        <v/>
      </c>
      <c r="N7971" s="55" t="str">
        <f t="shared" si="500"/>
        <v/>
      </c>
      <c r="O7971" s="55" t="str">
        <f t="shared" si="498"/>
        <v/>
      </c>
      <c r="P7971" s="104">
        <f t="shared" si="501"/>
        <v>15.100000000018099</v>
      </c>
      <c r="Q7971" s="58"/>
      <c r="R7971" s="58"/>
      <c r="S7971" s="102"/>
    </row>
    <row r="7972" spans="1:19" ht="12.5" customHeight="1" x14ac:dyDescent="0.35">
      <c r="A7972" s="60">
        <v>120</v>
      </c>
      <c r="B7972" s="60" t="s">
        <v>69</v>
      </c>
      <c r="C7972" s="68">
        <v>258.9119</v>
      </c>
      <c r="D7972" s="58" t="s">
        <v>65</v>
      </c>
      <c r="E7972" s="60" t="s">
        <v>59</v>
      </c>
      <c r="F7972" s="60" t="s">
        <v>70</v>
      </c>
      <c r="G7972" s="60"/>
      <c r="H7972" s="60"/>
      <c r="I7972" s="60">
        <f t="shared" si="499"/>
        <v>0</v>
      </c>
      <c r="J7972" s="60">
        <f>IF(OR(I7972="",I7973="",I7974=""),"",(AVERAGEIF(A7972:A$10000,A7972,I7972:I$10000)))</f>
        <v>0</v>
      </c>
      <c r="K7972" s="60"/>
      <c r="L7972" s="60" t="str">
        <f>IF(O7972="","",A7972)</f>
        <v/>
      </c>
      <c r="M7972" s="60" t="str">
        <f>IF(O7972="","",(VLOOKUP(A7972,A7972:E14956,5,FALSE)))</f>
        <v/>
      </c>
      <c r="N7972" s="60" t="str">
        <f t="shared" si="500"/>
        <v/>
      </c>
      <c r="O7972" s="60" t="str">
        <f t="shared" si="498"/>
        <v/>
      </c>
      <c r="P7972" s="103">
        <f t="shared" si="501"/>
        <v>14.000000000010004</v>
      </c>
      <c r="Q7972" s="58"/>
      <c r="R7972" s="58"/>
      <c r="S7972" s="102"/>
    </row>
    <row r="7973" spans="1:19" ht="12.5" customHeight="1" x14ac:dyDescent="0.35">
      <c r="A7973" s="2">
        <v>120</v>
      </c>
      <c r="B7973" s="2" t="s">
        <v>69</v>
      </c>
      <c r="C7973" s="67">
        <v>258.92680000000001</v>
      </c>
      <c r="D7973" t="s">
        <v>65</v>
      </c>
      <c r="E7973" s="2" t="s">
        <v>59</v>
      </c>
      <c r="F7973" s="2" t="s">
        <v>70</v>
      </c>
      <c r="G7973" s="2"/>
      <c r="I7973" s="60">
        <f t="shared" si="499"/>
        <v>0</v>
      </c>
      <c r="J7973" s="60">
        <f>IF(OR(I7973="",I7974="",I7975=""),"",(AVERAGEIF(A7973:A$10000,A7973,I7973:I$10000)))</f>
        <v>0</v>
      </c>
      <c r="K7973" s="60"/>
      <c r="L7973" s="55" t="str">
        <f>IF(O7973="","",A7973)</f>
        <v/>
      </c>
      <c r="M7973" s="60" t="str">
        <f>IF(O7973="","",(VLOOKUP(A7973,A7973:E14957,5,FALSE)))</f>
        <v/>
      </c>
      <c r="N7973" s="55" t="str">
        <f t="shared" si="500"/>
        <v/>
      </c>
      <c r="O7973" s="55" t="str">
        <f t="shared" si="498"/>
        <v/>
      </c>
      <c r="P7973" s="104">
        <f t="shared" si="501"/>
        <v>14.90000000001146</v>
      </c>
      <c r="Q7973" s="58"/>
      <c r="R7973" s="58"/>
      <c r="S7973" s="102"/>
    </row>
    <row r="7974" spans="1:19" ht="12.5" customHeight="1" x14ac:dyDescent="0.35">
      <c r="A7974" s="60">
        <v>120</v>
      </c>
      <c r="B7974" s="60" t="s">
        <v>69</v>
      </c>
      <c r="C7974" s="68">
        <v>258.94139999999999</v>
      </c>
      <c r="D7974" s="58" t="s">
        <v>65</v>
      </c>
      <c r="E7974" s="60" t="s">
        <v>59</v>
      </c>
      <c r="F7974" s="60" t="s">
        <v>70</v>
      </c>
      <c r="G7974" s="60"/>
      <c r="H7974" s="60"/>
      <c r="I7974" s="60">
        <f t="shared" si="499"/>
        <v>0</v>
      </c>
      <c r="J7974" s="60">
        <f>IF(OR(I7974="",I7975="",I7976=""),"",(AVERAGEIF(A7974:A$10000,A7974,I7974:I$10000)))</f>
        <v>0</v>
      </c>
      <c r="K7974" s="60"/>
      <c r="L7974" s="60" t="str">
        <f>IF(O7974="","",A7974)</f>
        <v/>
      </c>
      <c r="M7974" s="60" t="str">
        <f>IF(O7974="","",(VLOOKUP(A7974,A7974:E14958,5,FALSE)))</f>
        <v/>
      </c>
      <c r="N7974" s="60" t="str">
        <f t="shared" si="500"/>
        <v/>
      </c>
      <c r="O7974" s="60" t="str">
        <f t="shared" si="498"/>
        <v/>
      </c>
      <c r="P7974" s="103">
        <f t="shared" si="501"/>
        <v>14.599999999973079</v>
      </c>
      <c r="Q7974" s="58"/>
      <c r="R7974" s="58"/>
      <c r="S7974" s="102"/>
    </row>
    <row r="7975" spans="1:19" ht="12.5" customHeight="1" x14ac:dyDescent="0.35">
      <c r="A7975" s="2">
        <v>120</v>
      </c>
      <c r="B7975" s="2" t="s">
        <v>69</v>
      </c>
      <c r="C7975" s="67">
        <v>258.95589999999999</v>
      </c>
      <c r="D7975" t="s">
        <v>65</v>
      </c>
      <c r="E7975" s="2" t="s">
        <v>59</v>
      </c>
      <c r="F7975" s="2" t="s">
        <v>70</v>
      </c>
      <c r="G7975" s="2"/>
      <c r="I7975" s="60">
        <f t="shared" si="499"/>
        <v>0</v>
      </c>
      <c r="J7975" s="60">
        <f>IF(OR(I7975="",I7976="",I7977=""),"",(AVERAGEIF(A7975:A$10000,A7975,I7975:I$10000)))</f>
        <v>0</v>
      </c>
      <c r="K7975" s="60"/>
      <c r="L7975" s="55" t="str">
        <f>IF(O7975="","",A7975)</f>
        <v/>
      </c>
      <c r="M7975" s="60" t="str">
        <f>IF(O7975="","",(VLOOKUP(A7975,A7975:E14959,5,FALSE)))</f>
        <v/>
      </c>
      <c r="N7975" s="55" t="str">
        <f t="shared" si="500"/>
        <v/>
      </c>
      <c r="O7975" s="55" t="str">
        <f t="shared" si="498"/>
        <v/>
      </c>
      <c r="P7975" s="104">
        <f t="shared" si="501"/>
        <v>14.499999999998181</v>
      </c>
      <c r="Q7975" s="58"/>
      <c r="R7975" s="58"/>
      <c r="S7975" s="102"/>
    </row>
    <row r="7976" spans="1:19" ht="12.5" customHeight="1" x14ac:dyDescent="0.35">
      <c r="A7976" s="60">
        <v>120</v>
      </c>
      <c r="B7976" s="60" t="s">
        <v>69</v>
      </c>
      <c r="C7976" s="68">
        <v>258.97719999999998</v>
      </c>
      <c r="D7976" s="58" t="s">
        <v>65</v>
      </c>
      <c r="E7976" s="60" t="s">
        <v>59</v>
      </c>
      <c r="F7976" s="60" t="s">
        <v>70</v>
      </c>
      <c r="G7976" s="60"/>
      <c r="H7976" s="60"/>
      <c r="I7976" s="60">
        <f t="shared" si="499"/>
        <v>0</v>
      </c>
      <c r="J7976" s="60">
        <f>IF(OR(I7976="",I7977="",I7978=""),"",(AVERAGEIF(A7976:A$10000,A7976,I7976:I$10000)))</f>
        <v>0</v>
      </c>
      <c r="K7976" s="60"/>
      <c r="L7976" s="60" t="str">
        <f>IF(O7976="","",A7976)</f>
        <v/>
      </c>
      <c r="M7976" s="60" t="str">
        <f>IF(O7976="","",(VLOOKUP(A7976,A7976:E14960,5,FALSE)))</f>
        <v/>
      </c>
      <c r="N7976" s="60" t="str">
        <f t="shared" si="500"/>
        <v/>
      </c>
      <c r="O7976" s="60" t="str">
        <f t="shared" si="498"/>
        <v/>
      </c>
      <c r="P7976" s="103">
        <f t="shared" si="501"/>
        <v>21.299999999996544</v>
      </c>
      <c r="Q7976" s="58"/>
      <c r="R7976" s="58"/>
      <c r="S7976" s="102"/>
    </row>
    <row r="7977" spans="1:19" ht="12.5" customHeight="1" x14ac:dyDescent="0.35">
      <c r="A7977" s="2">
        <v>120</v>
      </c>
      <c r="B7977" s="2" t="s">
        <v>69</v>
      </c>
      <c r="C7977" s="67">
        <v>258.99290000000002</v>
      </c>
      <c r="D7977" t="s">
        <v>65</v>
      </c>
      <c r="E7977" s="2" t="s">
        <v>59</v>
      </c>
      <c r="F7977" s="2" t="s">
        <v>70</v>
      </c>
      <c r="G7977" s="2"/>
      <c r="I7977" s="60">
        <f t="shared" si="499"/>
        <v>0</v>
      </c>
      <c r="J7977" s="60">
        <f>IF(OR(I7977="",I7978="",I7979=""),"",(AVERAGEIF(A7977:A$10000,A7977,I7977:I$10000)))</f>
        <v>0</v>
      </c>
      <c r="K7977" s="60"/>
      <c r="L7977" s="55" t="str">
        <f>IF(O7977="","",A7977)</f>
        <v/>
      </c>
      <c r="M7977" s="60" t="str">
        <f>IF(O7977="","",(VLOOKUP(A7977,A7977:E14961,5,FALSE)))</f>
        <v/>
      </c>
      <c r="N7977" s="55" t="str">
        <f t="shared" si="500"/>
        <v/>
      </c>
      <c r="O7977" s="55" t="str">
        <f t="shared" si="498"/>
        <v/>
      </c>
      <c r="P7977" s="104">
        <f t="shared" si="501"/>
        <v>15.700000000038017</v>
      </c>
      <c r="Q7977" s="58"/>
      <c r="R7977" s="58"/>
      <c r="S7977" s="102"/>
    </row>
    <row r="7978" spans="1:19" ht="12.5" customHeight="1" x14ac:dyDescent="0.35">
      <c r="A7978" s="60">
        <v>120</v>
      </c>
      <c r="B7978" s="60" t="s">
        <v>69</v>
      </c>
      <c r="C7978" s="68">
        <v>259.0077</v>
      </c>
      <c r="D7978" s="58" t="s">
        <v>65</v>
      </c>
      <c r="E7978" s="60" t="s">
        <v>59</v>
      </c>
      <c r="F7978" s="60" t="s">
        <v>70</v>
      </c>
      <c r="G7978" s="60"/>
      <c r="H7978" s="60"/>
      <c r="I7978" s="60">
        <f t="shared" si="499"/>
        <v>0</v>
      </c>
      <c r="J7978" s="60">
        <f>IF(OR(I7978="",I7979="",I7980=""),"",(AVERAGEIF(A7978:A$10000,A7978,I7978:I$10000)))</f>
        <v>0</v>
      </c>
      <c r="K7978" s="60"/>
      <c r="L7978" s="60" t="str">
        <f>IF(O7978="","",A7978)</f>
        <v/>
      </c>
      <c r="M7978" s="60" t="str">
        <f>IF(O7978="","",(VLOOKUP(A7978,A7978:E14962,5,FALSE)))</f>
        <v/>
      </c>
      <c r="N7978" s="60" t="str">
        <f t="shared" si="500"/>
        <v/>
      </c>
      <c r="O7978" s="60" t="str">
        <f t="shared" si="498"/>
        <v/>
      </c>
      <c r="P7978" s="103">
        <f t="shared" si="501"/>
        <v>14.799999999979718</v>
      </c>
      <c r="Q7978" s="58"/>
      <c r="R7978" s="58"/>
      <c r="S7978" s="102"/>
    </row>
    <row r="7979" spans="1:19" ht="12.5" customHeight="1" x14ac:dyDescent="0.35">
      <c r="A7979" s="2">
        <v>120</v>
      </c>
      <c r="B7979" s="2" t="s">
        <v>69</v>
      </c>
      <c r="C7979" s="67">
        <v>259.02260000000001</v>
      </c>
      <c r="D7979" t="s">
        <v>65</v>
      </c>
      <c r="E7979" s="2" t="s">
        <v>59</v>
      </c>
      <c r="F7979" s="2" t="s">
        <v>70</v>
      </c>
      <c r="G7979" s="2"/>
      <c r="I7979" s="60">
        <f t="shared" si="499"/>
        <v>0</v>
      </c>
      <c r="J7979" s="60">
        <f>IF(OR(I7979="",I7980="",I7981=""),"",(AVERAGEIF(A7979:A$10000,A7979,I7979:I$10000)))</f>
        <v>0</v>
      </c>
      <c r="K7979" s="60"/>
      <c r="L7979" s="55" t="str">
        <f>IF(O7979="","",A7979)</f>
        <v/>
      </c>
      <c r="M7979" s="60" t="str">
        <f>IF(O7979="","",(VLOOKUP(A7979,A7979:E14963,5,FALSE)))</f>
        <v/>
      </c>
      <c r="N7979" s="55" t="str">
        <f t="shared" si="500"/>
        <v/>
      </c>
      <c r="O7979" s="55" t="str">
        <f t="shared" si="498"/>
        <v/>
      </c>
      <c r="P7979" s="104">
        <f t="shared" si="501"/>
        <v>14.90000000001146</v>
      </c>
      <c r="Q7979" s="58"/>
      <c r="R7979" s="58"/>
      <c r="S7979" s="102"/>
    </row>
    <row r="7980" spans="1:19" ht="12.5" customHeight="1" x14ac:dyDescent="0.35">
      <c r="A7980" s="60">
        <v>120</v>
      </c>
      <c r="B7980" s="60" t="s">
        <v>69</v>
      </c>
      <c r="C7980" s="68">
        <v>259.03800000000001</v>
      </c>
      <c r="D7980" s="58" t="s">
        <v>65</v>
      </c>
      <c r="E7980" s="60" t="s">
        <v>59</v>
      </c>
      <c r="F7980" s="60" t="s">
        <v>70</v>
      </c>
      <c r="G7980" s="60"/>
      <c r="H7980" s="60"/>
      <c r="I7980" s="60">
        <f t="shared" si="499"/>
        <v>0</v>
      </c>
      <c r="J7980" s="60">
        <f>IF(OR(I7980="",I7981="",I7982=""),"",(AVERAGEIF(A7980:A$10000,A7980,I7980:I$10000)))</f>
        <v>0</v>
      </c>
      <c r="K7980" s="60"/>
      <c r="L7980" s="60" t="str">
        <f>IF(O7980="","",A7980)</f>
        <v/>
      </c>
      <c r="M7980" s="60" t="str">
        <f>IF(O7980="","",(VLOOKUP(A7980,A7980:E14964,5,FALSE)))</f>
        <v/>
      </c>
      <c r="N7980" s="60" t="str">
        <f t="shared" si="500"/>
        <v/>
      </c>
      <c r="O7980" s="60" t="str">
        <f t="shared" si="498"/>
        <v/>
      </c>
      <c r="P7980" s="103">
        <f t="shared" si="501"/>
        <v>15.399999999999636</v>
      </c>
      <c r="Q7980" s="58"/>
      <c r="R7980" s="58"/>
      <c r="S7980" s="102"/>
    </row>
    <row r="7981" spans="1:19" ht="12.5" customHeight="1" x14ac:dyDescent="0.35">
      <c r="A7981" s="2">
        <v>120</v>
      </c>
      <c r="B7981" s="2" t="s">
        <v>69</v>
      </c>
      <c r="C7981" s="67">
        <v>259.05200000000002</v>
      </c>
      <c r="D7981" t="s">
        <v>65</v>
      </c>
      <c r="E7981" s="2" t="s">
        <v>59</v>
      </c>
      <c r="F7981" s="2" t="s">
        <v>70</v>
      </c>
      <c r="G7981" s="2"/>
      <c r="I7981" s="60">
        <f t="shared" si="499"/>
        <v>0</v>
      </c>
      <c r="J7981" s="60">
        <f>IF(OR(I7981="",I7982="",I7983=""),"",(AVERAGEIF(A7981:A$10000,A7981,I7981:I$10000)))</f>
        <v>0</v>
      </c>
      <c r="K7981" s="60"/>
      <c r="L7981" s="55" t="str">
        <f>IF(O7981="","",A7981)</f>
        <v/>
      </c>
      <c r="M7981" s="60" t="str">
        <f>IF(O7981="","",(VLOOKUP(A7981,A7981:E14965,5,FALSE)))</f>
        <v/>
      </c>
      <c r="N7981" s="55" t="str">
        <f t="shared" si="500"/>
        <v/>
      </c>
      <c r="O7981" s="55" t="str">
        <f t="shared" si="498"/>
        <v/>
      </c>
      <c r="P7981" s="104">
        <f t="shared" si="501"/>
        <v>14.000000000010004</v>
      </c>
      <c r="Q7981" s="58"/>
      <c r="R7981" s="58"/>
      <c r="S7981" s="102"/>
    </row>
    <row r="7982" spans="1:19" ht="12.5" customHeight="1" x14ac:dyDescent="0.35">
      <c r="A7982" s="60">
        <v>120</v>
      </c>
      <c r="B7982" s="60" t="s">
        <v>69</v>
      </c>
      <c r="C7982" s="68">
        <v>259.06659999999999</v>
      </c>
      <c r="D7982" s="58" t="s">
        <v>65</v>
      </c>
      <c r="E7982" s="60" t="s">
        <v>59</v>
      </c>
      <c r="F7982" s="60" t="s">
        <v>70</v>
      </c>
      <c r="G7982" s="60"/>
      <c r="H7982" s="60"/>
      <c r="I7982" s="60">
        <f t="shared" si="499"/>
        <v>0</v>
      </c>
      <c r="J7982" s="60">
        <f>IF(OR(I7982="",I7983="",I7984=""),"",(AVERAGEIF(A7982:A$10000,A7982,I7982:I$10000)))</f>
        <v>0</v>
      </c>
      <c r="K7982" s="60"/>
      <c r="L7982" s="60" t="str">
        <f>IF(O7982="","",A7982)</f>
        <v/>
      </c>
      <c r="M7982" s="60" t="str">
        <f>IF(O7982="","",(VLOOKUP(A7982,A7982:E14966,5,FALSE)))</f>
        <v/>
      </c>
      <c r="N7982" s="60" t="str">
        <f t="shared" si="500"/>
        <v/>
      </c>
      <c r="O7982" s="60" t="str">
        <f t="shared" si="498"/>
        <v/>
      </c>
      <c r="P7982" s="103">
        <f t="shared" si="501"/>
        <v>14.599999999973079</v>
      </c>
      <c r="Q7982" s="58"/>
      <c r="R7982" s="58"/>
      <c r="S7982" s="102"/>
    </row>
    <row r="7983" spans="1:19" ht="12.5" customHeight="1" x14ac:dyDescent="0.35">
      <c r="A7983" s="2">
        <v>120</v>
      </c>
      <c r="B7983" s="2" t="s">
        <v>69</v>
      </c>
      <c r="C7983" s="67">
        <v>259.0813</v>
      </c>
      <c r="D7983" t="s">
        <v>65</v>
      </c>
      <c r="E7983" s="2" t="s">
        <v>59</v>
      </c>
      <c r="F7983" s="2" t="s">
        <v>70</v>
      </c>
      <c r="G7983" s="2"/>
      <c r="I7983" s="60">
        <f t="shared" si="499"/>
        <v>0</v>
      </c>
      <c r="J7983" s="60">
        <f>IF(OR(I7983="",I7984="",I7985=""),"",(AVERAGEIF(A7983:A$10000,A7983,I7983:I$10000)))</f>
        <v>0</v>
      </c>
      <c r="K7983" s="60"/>
      <c r="L7983" s="55" t="str">
        <f>IF(O7983="","",A7983)</f>
        <v/>
      </c>
      <c r="M7983" s="60" t="str">
        <f>IF(O7983="","",(VLOOKUP(A7983,A7983:E14967,5,FALSE)))</f>
        <v/>
      </c>
      <c r="N7983" s="55" t="str">
        <f t="shared" si="500"/>
        <v/>
      </c>
      <c r="O7983" s="55" t="str">
        <f t="shared" si="498"/>
        <v/>
      </c>
      <c r="P7983" s="104">
        <f t="shared" si="501"/>
        <v>14.70000000000482</v>
      </c>
      <c r="Q7983" s="58"/>
      <c r="R7983" s="58"/>
      <c r="S7983" s="102"/>
    </row>
    <row r="7984" spans="1:19" ht="12.5" customHeight="1" x14ac:dyDescent="0.35">
      <c r="A7984" s="60">
        <v>120</v>
      </c>
      <c r="B7984" s="60" t="s">
        <v>69</v>
      </c>
      <c r="C7984" s="68">
        <v>259.09589999999997</v>
      </c>
      <c r="D7984" s="58" t="s">
        <v>65</v>
      </c>
      <c r="E7984" s="60" t="s">
        <v>59</v>
      </c>
      <c r="F7984" s="60" t="s">
        <v>70</v>
      </c>
      <c r="G7984" s="60"/>
      <c r="H7984" s="60"/>
      <c r="I7984" s="60">
        <f t="shared" si="499"/>
        <v>0</v>
      </c>
      <c r="J7984" s="60">
        <f>IF(OR(I7984="",I7985="",I7986=""),"",(AVERAGEIF(A7984:A$10000,A7984,I7984:I$10000)))</f>
        <v>0</v>
      </c>
      <c r="K7984" s="60"/>
      <c r="L7984" s="60" t="str">
        <f>IF(O7984="","",A7984)</f>
        <v/>
      </c>
      <c r="M7984" s="60" t="str">
        <f>IF(O7984="","",(VLOOKUP(A7984,A7984:E14968,5,FALSE)))</f>
        <v/>
      </c>
      <c r="N7984" s="60" t="str">
        <f t="shared" si="500"/>
        <v/>
      </c>
      <c r="O7984" s="60" t="str">
        <f t="shared" si="498"/>
        <v/>
      </c>
      <c r="P7984" s="103">
        <f t="shared" si="501"/>
        <v>14.599999999973079</v>
      </c>
      <c r="Q7984" s="58"/>
      <c r="R7984" s="58"/>
      <c r="S7984" s="102"/>
    </row>
    <row r="7985" spans="1:19" ht="12.5" customHeight="1" x14ac:dyDescent="0.35">
      <c r="A7985" s="2">
        <v>120</v>
      </c>
      <c r="B7985" s="2" t="s">
        <v>69</v>
      </c>
      <c r="C7985" s="67">
        <v>259.1103</v>
      </c>
      <c r="D7985" t="s">
        <v>65</v>
      </c>
      <c r="E7985" s="2" t="s">
        <v>59</v>
      </c>
      <c r="F7985" s="2" t="s">
        <v>70</v>
      </c>
      <c r="G7985" s="2"/>
      <c r="I7985" s="60">
        <f t="shared" si="499"/>
        <v>0</v>
      </c>
      <c r="J7985" s="60">
        <f>IF(OR(I7985="",I7986="",I7987=""),"",(AVERAGEIF(A7985:A$10000,A7985,I7985:I$10000)))</f>
        <v>0</v>
      </c>
      <c r="K7985" s="60"/>
      <c r="L7985" s="55" t="str">
        <f>IF(O7985="","",A7985)</f>
        <v/>
      </c>
      <c r="M7985" s="60" t="str">
        <f>IF(O7985="","",(VLOOKUP(A7985,A7985:E14969,5,FALSE)))</f>
        <v/>
      </c>
      <c r="N7985" s="55" t="str">
        <f t="shared" si="500"/>
        <v/>
      </c>
      <c r="O7985" s="55" t="str">
        <f t="shared" si="498"/>
        <v/>
      </c>
      <c r="P7985" s="104">
        <f t="shared" si="501"/>
        <v>14.400000000023283</v>
      </c>
      <c r="Q7985" s="58"/>
      <c r="R7985" s="58"/>
      <c r="S7985" s="102"/>
    </row>
    <row r="7986" spans="1:19" ht="12.5" customHeight="1" x14ac:dyDescent="0.35">
      <c r="A7986" s="60">
        <v>120</v>
      </c>
      <c r="B7986" s="60" t="s">
        <v>69</v>
      </c>
      <c r="C7986" s="68">
        <v>259.12630000000001</v>
      </c>
      <c r="D7986" s="58" t="s">
        <v>65</v>
      </c>
      <c r="E7986" s="60" t="s">
        <v>59</v>
      </c>
      <c r="F7986" s="60" t="s">
        <v>70</v>
      </c>
      <c r="G7986" s="60"/>
      <c r="H7986" s="60"/>
      <c r="I7986" s="60">
        <f t="shared" si="499"/>
        <v>0</v>
      </c>
      <c r="J7986" s="60">
        <f>IF(OR(I7986="",I7987="",I7988=""),"",(AVERAGEIF(A7986:A$10000,A7986,I7986:I$10000)))</f>
        <v>0</v>
      </c>
      <c r="K7986" s="60"/>
      <c r="L7986" s="60" t="str">
        <f>IF(O7986="","",A7986)</f>
        <v/>
      </c>
      <c r="M7986" s="60" t="str">
        <f>IF(O7986="","",(VLOOKUP(A7986,A7986:E14970,5,FALSE)))</f>
        <v/>
      </c>
      <c r="N7986" s="60" t="str">
        <f t="shared" si="500"/>
        <v/>
      </c>
      <c r="O7986" s="60" t="str">
        <f t="shared" si="498"/>
        <v/>
      </c>
      <c r="P7986" s="103">
        <f t="shared" si="501"/>
        <v>16.000000000019554</v>
      </c>
      <c r="Q7986" s="58"/>
      <c r="R7986" s="58"/>
      <c r="S7986" s="102"/>
    </row>
    <row r="7987" spans="1:19" ht="12.5" customHeight="1" x14ac:dyDescent="0.35">
      <c r="A7987" s="2">
        <v>120</v>
      </c>
      <c r="B7987" s="2" t="s">
        <v>69</v>
      </c>
      <c r="C7987" s="67">
        <v>259.14120000000003</v>
      </c>
      <c r="D7987" t="s">
        <v>65</v>
      </c>
      <c r="E7987" s="2" t="s">
        <v>59</v>
      </c>
      <c r="F7987" s="2" t="s">
        <v>70</v>
      </c>
      <c r="G7987" s="2"/>
      <c r="I7987" s="60">
        <f t="shared" si="499"/>
        <v>0</v>
      </c>
      <c r="J7987" s="60">
        <f>IF(OR(I7987="",I7988="",I7989=""),"",(AVERAGEIF(A7987:A$10000,A7987,I7987:I$10000)))</f>
        <v>0</v>
      </c>
      <c r="K7987" s="60"/>
      <c r="L7987" s="55" t="str">
        <f>IF(O7987="","",A7987)</f>
        <v/>
      </c>
      <c r="M7987" s="60" t="str">
        <f>IF(O7987="","",(VLOOKUP(A7987,A7987:E14971,5,FALSE)))</f>
        <v/>
      </c>
      <c r="N7987" s="55" t="str">
        <f t="shared" si="500"/>
        <v/>
      </c>
      <c r="O7987" s="55" t="str">
        <f t="shared" si="498"/>
        <v/>
      </c>
      <c r="P7987" s="104">
        <f t="shared" si="501"/>
        <v>14.90000000001146</v>
      </c>
      <c r="Q7987" s="58"/>
      <c r="R7987" s="58"/>
      <c r="S7987" s="102"/>
    </row>
    <row r="7988" spans="1:19" ht="12.5" customHeight="1" x14ac:dyDescent="0.35">
      <c r="A7988" s="60">
        <v>120</v>
      </c>
      <c r="B7988" s="60" t="s">
        <v>69</v>
      </c>
      <c r="C7988" s="68">
        <v>259.15629999999999</v>
      </c>
      <c r="D7988" s="58" t="s">
        <v>65</v>
      </c>
      <c r="E7988" s="60" t="s">
        <v>59</v>
      </c>
      <c r="F7988" s="60" t="s">
        <v>70</v>
      </c>
      <c r="G7988" s="60"/>
      <c r="H7988" s="60"/>
      <c r="I7988" s="60">
        <f t="shared" si="499"/>
        <v>0</v>
      </c>
      <c r="J7988" s="60">
        <f>IF(OR(I7988="",I7989="",I7990=""),"",(AVERAGEIF(A7988:A$10000,A7988,I7988:I$10000)))</f>
        <v>0</v>
      </c>
      <c r="K7988" s="60"/>
      <c r="L7988" s="60" t="str">
        <f>IF(O7988="","",A7988)</f>
        <v/>
      </c>
      <c r="M7988" s="60" t="str">
        <f>IF(O7988="","",(VLOOKUP(A7988,A7988:E14972,5,FALSE)))</f>
        <v/>
      </c>
      <c r="N7988" s="60" t="str">
        <f t="shared" si="500"/>
        <v/>
      </c>
      <c r="O7988" s="60" t="str">
        <f t="shared" si="498"/>
        <v/>
      </c>
      <c r="P7988" s="103">
        <f t="shared" si="501"/>
        <v>15.099999999961256</v>
      </c>
      <c r="Q7988" s="58"/>
      <c r="R7988" s="58"/>
      <c r="S7988" s="102"/>
    </row>
    <row r="7989" spans="1:19" ht="12.5" customHeight="1" x14ac:dyDescent="0.35">
      <c r="A7989" s="2">
        <v>120</v>
      </c>
      <c r="B7989" s="2" t="s">
        <v>69</v>
      </c>
      <c r="C7989" s="67">
        <v>259.18340000000001</v>
      </c>
      <c r="D7989" t="s">
        <v>65</v>
      </c>
      <c r="E7989" s="2" t="s">
        <v>59</v>
      </c>
      <c r="F7989" s="2" t="s">
        <v>70</v>
      </c>
      <c r="G7989" s="2"/>
      <c r="I7989" s="60">
        <f t="shared" si="499"/>
        <v>0</v>
      </c>
      <c r="J7989" s="60">
        <f>IF(OR(I7989="",I7990="",I7991=""),"",(AVERAGEIF(A7989:A$10000,A7989,I7989:I$10000)))</f>
        <v>0</v>
      </c>
      <c r="K7989" s="60"/>
      <c r="L7989" s="55" t="str">
        <f>IF(O7989="","",A7989)</f>
        <v/>
      </c>
      <c r="M7989" s="60" t="str">
        <f>IF(O7989="","",(VLOOKUP(A7989,A7989:E14973,5,FALSE)))</f>
        <v/>
      </c>
      <c r="N7989" s="55" t="str">
        <f t="shared" si="500"/>
        <v/>
      </c>
      <c r="O7989" s="55" t="str">
        <f t="shared" si="498"/>
        <v/>
      </c>
      <c r="P7989" s="104">
        <f t="shared" si="501"/>
        <v>27.100000000018554</v>
      </c>
      <c r="Q7989" s="58"/>
      <c r="R7989" s="58"/>
      <c r="S7989" s="102"/>
    </row>
    <row r="7990" spans="1:19" ht="12.5" customHeight="1" x14ac:dyDescent="0.35">
      <c r="A7990" s="60">
        <v>120</v>
      </c>
      <c r="B7990" s="60" t="s">
        <v>69</v>
      </c>
      <c r="C7990" s="68">
        <v>259.20580000000001</v>
      </c>
      <c r="D7990" s="58" t="s">
        <v>65</v>
      </c>
      <c r="E7990" s="60" t="s">
        <v>59</v>
      </c>
      <c r="F7990" s="60" t="s">
        <v>70</v>
      </c>
      <c r="G7990" s="60"/>
      <c r="H7990" s="60"/>
      <c r="I7990" s="60">
        <f t="shared" si="499"/>
        <v>0</v>
      </c>
      <c r="J7990" s="60">
        <f>IF(OR(I7990="",I7991="",I7992=""),"",(AVERAGEIF(A7990:A$10000,A7990,I7990:I$10000)))</f>
        <v>0</v>
      </c>
      <c r="K7990" s="60"/>
      <c r="L7990" s="60" t="str">
        <f>IF(O7990="","",A7990)</f>
        <v/>
      </c>
      <c r="M7990" s="60" t="str">
        <f>IF(O7990="","",(VLOOKUP(A7990,A7990:E14974,5,FALSE)))</f>
        <v/>
      </c>
      <c r="N7990" s="60" t="str">
        <f t="shared" si="500"/>
        <v/>
      </c>
      <c r="O7990" s="60" t="str">
        <f t="shared" si="498"/>
        <v/>
      </c>
      <c r="P7990" s="103">
        <f t="shared" si="501"/>
        <v>22.400000000004638</v>
      </c>
      <c r="Q7990" s="58"/>
      <c r="R7990" s="58"/>
      <c r="S7990" s="102"/>
    </row>
    <row r="7991" spans="1:19" ht="12.5" customHeight="1" x14ac:dyDescent="0.35">
      <c r="A7991" s="2">
        <v>120</v>
      </c>
      <c r="B7991" s="2" t="s">
        <v>69</v>
      </c>
      <c r="C7991" s="67">
        <v>259.2208</v>
      </c>
      <c r="D7991" t="s">
        <v>65</v>
      </c>
      <c r="E7991" s="2" t="s">
        <v>59</v>
      </c>
      <c r="F7991" s="2" t="s">
        <v>70</v>
      </c>
      <c r="G7991" s="2"/>
      <c r="I7991" s="60">
        <f t="shared" si="499"/>
        <v>0</v>
      </c>
      <c r="J7991" s="60">
        <f>IF(OR(I7991="",I7992="",I7993=""),"",(AVERAGEIF(A7991:A$10000,A7991,I7991:I$10000)))</f>
        <v>0</v>
      </c>
      <c r="K7991" s="60"/>
      <c r="L7991" s="55" t="str">
        <f>IF(O7991="","",A7991)</f>
        <v/>
      </c>
      <c r="M7991" s="60" t="str">
        <f>IF(O7991="","",(VLOOKUP(A7991,A7991:E14975,5,FALSE)))</f>
        <v/>
      </c>
      <c r="N7991" s="55" t="str">
        <f t="shared" si="500"/>
        <v/>
      </c>
      <c r="O7991" s="55" t="str">
        <f t="shared" si="498"/>
        <v/>
      </c>
      <c r="P7991" s="104">
        <f t="shared" si="501"/>
        <v>14.999999999986358</v>
      </c>
      <c r="Q7991" s="58"/>
      <c r="R7991" s="58"/>
      <c r="S7991" s="102"/>
    </row>
    <row r="7992" spans="1:19" ht="12.5" customHeight="1" x14ac:dyDescent="0.35">
      <c r="A7992" s="60">
        <v>120</v>
      </c>
      <c r="B7992" s="60" t="s">
        <v>69</v>
      </c>
      <c r="C7992" s="68">
        <v>259.2353</v>
      </c>
      <c r="D7992" s="58" t="s">
        <v>65</v>
      </c>
      <c r="E7992" s="60" t="s">
        <v>59</v>
      </c>
      <c r="F7992" s="60" t="s">
        <v>70</v>
      </c>
      <c r="G7992" s="60"/>
      <c r="H7992" s="60"/>
      <c r="I7992" s="60">
        <f t="shared" si="499"/>
        <v>0</v>
      </c>
      <c r="J7992" s="60">
        <f>IF(OR(I7992="",I7993="",I7994=""),"",(AVERAGEIF(A7992:A$10000,A7992,I7992:I$10000)))</f>
        <v>0</v>
      </c>
      <c r="K7992" s="60"/>
      <c r="L7992" s="60" t="str">
        <f>IF(O7992="","",A7992)</f>
        <v/>
      </c>
      <c r="M7992" s="60" t="str">
        <f>IF(O7992="","",(VLOOKUP(A7992,A7992:E14976,5,FALSE)))</f>
        <v/>
      </c>
      <c r="N7992" s="60" t="str">
        <f t="shared" si="500"/>
        <v/>
      </c>
      <c r="O7992" s="60" t="str">
        <f t="shared" si="498"/>
        <v/>
      </c>
      <c r="P7992" s="103">
        <f t="shared" si="501"/>
        <v>14.499999999998181</v>
      </c>
      <c r="Q7992" s="58"/>
      <c r="R7992" s="58"/>
      <c r="S7992" s="102"/>
    </row>
    <row r="7993" spans="1:19" ht="12.5" customHeight="1" x14ac:dyDescent="0.35">
      <c r="A7993" s="2">
        <v>120</v>
      </c>
      <c r="B7993" s="2" t="s">
        <v>69</v>
      </c>
      <c r="C7993" s="67">
        <v>259.24979999999999</v>
      </c>
      <c r="D7993" t="s">
        <v>65</v>
      </c>
      <c r="E7993" s="2" t="s">
        <v>59</v>
      </c>
      <c r="F7993" s="2" t="s">
        <v>70</v>
      </c>
      <c r="G7993" s="2"/>
      <c r="I7993" s="60">
        <f t="shared" si="499"/>
        <v>0</v>
      </c>
      <c r="J7993" s="60">
        <f>IF(OR(I7993="",I7994="",I7995=""),"",(AVERAGEIF(A7993:A$10000,A7993,I7993:I$10000)))</f>
        <v>0</v>
      </c>
      <c r="K7993" s="60"/>
      <c r="L7993" s="55" t="str">
        <f>IF(O7993="","",A7993)</f>
        <v/>
      </c>
      <c r="M7993" s="60" t="str">
        <f>IF(O7993="","",(VLOOKUP(A7993,A7993:E14977,5,FALSE)))</f>
        <v/>
      </c>
      <c r="N7993" s="55" t="str">
        <f t="shared" si="500"/>
        <v/>
      </c>
      <c r="O7993" s="55" t="str">
        <f t="shared" si="498"/>
        <v/>
      </c>
      <c r="P7993" s="104">
        <f t="shared" si="501"/>
        <v>14.499999999998181</v>
      </c>
      <c r="Q7993" s="58"/>
      <c r="R7993" s="58"/>
      <c r="S7993" s="102"/>
    </row>
    <row r="7994" spans="1:19" ht="12.5" customHeight="1" x14ac:dyDescent="0.35">
      <c r="A7994" s="60">
        <v>120</v>
      </c>
      <c r="B7994" s="60" t="s">
        <v>69</v>
      </c>
      <c r="C7994" s="68">
        <v>259.27199999999999</v>
      </c>
      <c r="D7994" s="58" t="s">
        <v>65</v>
      </c>
      <c r="E7994" s="60" t="s">
        <v>59</v>
      </c>
      <c r="F7994" s="60" t="s">
        <v>70</v>
      </c>
      <c r="G7994" s="60"/>
      <c r="H7994" s="60"/>
      <c r="I7994" s="60">
        <f t="shared" si="499"/>
        <v>0</v>
      </c>
      <c r="J7994" s="60">
        <f>IF(OR(I7994="",I7995="",I7996=""),"",(AVERAGEIF(A7994:A$10000,A7994,I7994:I$10000)))</f>
        <v>0</v>
      </c>
      <c r="K7994" s="60"/>
      <c r="L7994" s="60" t="str">
        <f>IF(O7994="","",A7994)</f>
        <v/>
      </c>
      <c r="M7994" s="60" t="str">
        <f>IF(O7994="","",(VLOOKUP(A7994,A7994:E14978,5,FALSE)))</f>
        <v/>
      </c>
      <c r="N7994" s="60" t="str">
        <f t="shared" si="500"/>
        <v/>
      </c>
      <c r="O7994" s="60" t="str">
        <f t="shared" si="498"/>
        <v/>
      </c>
      <c r="P7994" s="103">
        <f t="shared" si="501"/>
        <v>22.199999999997999</v>
      </c>
      <c r="Q7994" s="58"/>
      <c r="R7994" s="58"/>
      <c r="S7994" s="102"/>
    </row>
    <row r="7995" spans="1:19" ht="12.5" customHeight="1" x14ac:dyDescent="0.35">
      <c r="A7995" s="2">
        <v>120</v>
      </c>
      <c r="B7995" s="2" t="s">
        <v>69</v>
      </c>
      <c r="C7995" s="67">
        <v>259.29020000000003</v>
      </c>
      <c r="D7995" t="s">
        <v>65</v>
      </c>
      <c r="E7995" s="2" t="s">
        <v>59</v>
      </c>
      <c r="F7995" s="2" t="s">
        <v>70</v>
      </c>
      <c r="G7995" s="2"/>
      <c r="I7995" s="60">
        <f t="shared" si="499"/>
        <v>0</v>
      </c>
      <c r="J7995" s="60">
        <f>IF(OR(I7995="",I7996="",I7997=""),"",(AVERAGEIF(A7995:A$10000,A7995,I7995:I$10000)))</f>
        <v>0</v>
      </c>
      <c r="K7995" s="60"/>
      <c r="L7995" s="55" t="str">
        <f>IF(O7995="","",A7995)</f>
        <v/>
      </c>
      <c r="M7995" s="60" t="str">
        <f>IF(O7995="","",(VLOOKUP(A7995,A7995:E14979,5,FALSE)))</f>
        <v/>
      </c>
      <c r="N7995" s="55" t="str">
        <f t="shared" si="500"/>
        <v/>
      </c>
      <c r="O7995" s="55" t="str">
        <f t="shared" si="498"/>
        <v/>
      </c>
      <c r="P7995" s="104">
        <f t="shared" si="501"/>
        <v>18.200000000035743</v>
      </c>
      <c r="Q7995" s="58"/>
      <c r="R7995" s="58"/>
      <c r="S7995" s="102"/>
    </row>
    <row r="7996" spans="1:19" ht="12.5" customHeight="1" x14ac:dyDescent="0.35">
      <c r="A7996" s="60">
        <v>120</v>
      </c>
      <c r="B7996" s="60" t="s">
        <v>69</v>
      </c>
      <c r="C7996" s="68">
        <v>259.30360000000002</v>
      </c>
      <c r="D7996" s="58" t="s">
        <v>65</v>
      </c>
      <c r="E7996" s="60" t="s">
        <v>59</v>
      </c>
      <c r="F7996" s="60" t="s">
        <v>70</v>
      </c>
      <c r="G7996" s="60"/>
      <c r="H7996" s="60"/>
      <c r="I7996" s="60">
        <f t="shared" si="499"/>
        <v>0</v>
      </c>
      <c r="J7996" s="60">
        <f>IF(OR(I7996="",I7997="",I7998=""),"",(AVERAGEIF(A7996:A$10000,A7996,I7996:I$10000)))</f>
        <v>0</v>
      </c>
      <c r="K7996" s="60"/>
      <c r="L7996" s="60" t="str">
        <f>IF(O7996="","",A7996)</f>
        <v/>
      </c>
      <c r="M7996" s="60" t="str">
        <f>IF(O7996="","",(VLOOKUP(A7996,A7996:E14980,5,FALSE)))</f>
        <v/>
      </c>
      <c r="N7996" s="60" t="str">
        <f t="shared" si="500"/>
        <v/>
      </c>
      <c r="O7996" s="60" t="str">
        <f t="shared" si="498"/>
        <v/>
      </c>
      <c r="P7996" s="103">
        <f t="shared" si="501"/>
        <v>13.399999999990087</v>
      </c>
      <c r="Q7996" s="58"/>
      <c r="R7996" s="58"/>
      <c r="S7996" s="102"/>
    </row>
    <row r="7997" spans="1:19" ht="12.5" customHeight="1" x14ac:dyDescent="0.35">
      <c r="A7997" s="2">
        <v>120</v>
      </c>
      <c r="B7997" s="2" t="s">
        <v>69</v>
      </c>
      <c r="C7997" s="67">
        <v>259.31810000000002</v>
      </c>
      <c r="D7997" t="s">
        <v>65</v>
      </c>
      <c r="E7997" s="2" t="s">
        <v>59</v>
      </c>
      <c r="F7997" s="2" t="s">
        <v>70</v>
      </c>
      <c r="G7997" s="2"/>
      <c r="I7997" s="60">
        <f t="shared" si="499"/>
        <v>0</v>
      </c>
      <c r="J7997" s="60">
        <f>IF(OR(I7997="",I7998="",I7999=""),"",(AVERAGEIF(A7997:A$10000,A7997,I7997:I$10000)))</f>
        <v>0</v>
      </c>
      <c r="K7997" s="60"/>
      <c r="L7997" s="55" t="str">
        <f>IF(O7997="","",A7997)</f>
        <v/>
      </c>
      <c r="M7997" s="60" t="str">
        <f>IF(O7997="","",(VLOOKUP(A7997,A7997:E14981,5,FALSE)))</f>
        <v/>
      </c>
      <c r="N7997" s="55" t="str">
        <f t="shared" si="500"/>
        <v/>
      </c>
      <c r="O7997" s="55" t="str">
        <f t="shared" si="498"/>
        <v/>
      </c>
      <c r="P7997" s="104">
        <f t="shared" si="501"/>
        <v>14.499999999998181</v>
      </c>
      <c r="Q7997" s="58"/>
      <c r="R7997" s="58"/>
      <c r="S7997" s="102"/>
    </row>
    <row r="7998" spans="1:19" ht="12.5" customHeight="1" x14ac:dyDescent="0.35">
      <c r="A7998" s="60">
        <v>120</v>
      </c>
      <c r="B7998" s="60" t="s">
        <v>69</v>
      </c>
      <c r="C7998" s="68">
        <v>259.33210000000003</v>
      </c>
      <c r="D7998" s="58" t="s">
        <v>65</v>
      </c>
      <c r="E7998" s="60" t="s">
        <v>59</v>
      </c>
      <c r="F7998" s="60" t="s">
        <v>70</v>
      </c>
      <c r="G7998" s="60"/>
      <c r="H7998" s="60"/>
      <c r="I7998" s="60">
        <f t="shared" si="499"/>
        <v>0</v>
      </c>
      <c r="J7998" s="60">
        <f>IF(OR(I7998="",I7999="",I8000=""),"",(AVERAGEIF(A7998:A$10000,A7998,I7998:I$10000)))</f>
        <v>0</v>
      </c>
      <c r="K7998" s="60"/>
      <c r="L7998" s="60" t="str">
        <f>IF(O7998="","",A7998)</f>
        <v/>
      </c>
      <c r="M7998" s="60" t="str">
        <f>IF(O7998="","",(VLOOKUP(A7998,A7998:E14982,5,FALSE)))</f>
        <v/>
      </c>
      <c r="N7998" s="60" t="str">
        <f t="shared" si="500"/>
        <v/>
      </c>
      <c r="O7998" s="60" t="str">
        <f t="shared" si="498"/>
        <v/>
      </c>
      <c r="P7998" s="103">
        <f t="shared" si="501"/>
        <v>14.000000000010004</v>
      </c>
      <c r="Q7998" s="58"/>
      <c r="R7998" s="58"/>
      <c r="S7998" s="102"/>
    </row>
    <row r="7999" spans="1:19" ht="12.5" customHeight="1" x14ac:dyDescent="0.35">
      <c r="A7999" s="2">
        <v>120</v>
      </c>
      <c r="B7999" s="2" t="s">
        <v>69</v>
      </c>
      <c r="C7999" s="67">
        <v>259.34690000000001</v>
      </c>
      <c r="D7999" t="s">
        <v>65</v>
      </c>
      <c r="E7999" s="2" t="s">
        <v>59</v>
      </c>
      <c r="F7999" s="2" t="s">
        <v>70</v>
      </c>
      <c r="G7999" s="2"/>
      <c r="I7999" s="60">
        <f t="shared" si="499"/>
        <v>0</v>
      </c>
      <c r="J7999" s="60">
        <f>IF(OR(I7999="",I8000="",I8001=""),"",(AVERAGEIF(A7999:A$10000,A7999,I7999:I$10000)))</f>
        <v>0</v>
      </c>
      <c r="K7999" s="60"/>
      <c r="L7999" s="55" t="str">
        <f>IF(O7999="","",A7999)</f>
        <v/>
      </c>
      <c r="M7999" s="60" t="str">
        <f>IF(O7999="","",(VLOOKUP(A7999,A7999:E14983,5,FALSE)))</f>
        <v/>
      </c>
      <c r="N7999" s="55" t="str">
        <f t="shared" si="500"/>
        <v/>
      </c>
      <c r="O7999" s="55" t="str">
        <f t="shared" si="498"/>
        <v/>
      </c>
      <c r="P7999" s="104">
        <f t="shared" si="501"/>
        <v>14.799999999979718</v>
      </c>
      <c r="Q7999" s="58"/>
      <c r="R7999" s="58"/>
      <c r="S7999" s="102"/>
    </row>
    <row r="8000" spans="1:19" ht="12.5" customHeight="1" x14ac:dyDescent="0.35">
      <c r="A8000" s="60">
        <v>120</v>
      </c>
      <c r="B8000" s="60" t="s">
        <v>69</v>
      </c>
      <c r="C8000" s="68">
        <v>259.36110000000002</v>
      </c>
      <c r="D8000" s="58" t="s">
        <v>65</v>
      </c>
      <c r="E8000" s="60" t="s">
        <v>59</v>
      </c>
      <c r="F8000" s="60" t="s">
        <v>70</v>
      </c>
      <c r="G8000" s="60"/>
      <c r="H8000" s="60"/>
      <c r="I8000" s="60">
        <f t="shared" si="499"/>
        <v>0</v>
      </c>
      <c r="J8000" s="60">
        <f>IF(OR(I8000="",I8001="",I8002=""),"",(AVERAGEIF(A8000:A$10000,A8000,I8000:I$10000)))</f>
        <v>0</v>
      </c>
      <c r="K8000" s="60"/>
      <c r="L8000" s="60" t="str">
        <f>IF(O8000="","",A8000)</f>
        <v/>
      </c>
      <c r="M8000" s="60" t="str">
        <f>IF(O8000="","",(VLOOKUP(A8000,A8000:E14984,5,FALSE)))</f>
        <v/>
      </c>
      <c r="N8000" s="60" t="str">
        <f t="shared" si="500"/>
        <v/>
      </c>
      <c r="O8000" s="60" t="str">
        <f t="shared" si="498"/>
        <v/>
      </c>
      <c r="P8000" s="103">
        <f t="shared" si="501"/>
        <v>14.200000000016644</v>
      </c>
      <c r="Q8000" s="58"/>
      <c r="R8000" s="58"/>
      <c r="S8000" s="102"/>
    </row>
    <row r="8001" spans="1:19" ht="12.5" customHeight="1" x14ac:dyDescent="0.35">
      <c r="A8001" s="2">
        <v>120</v>
      </c>
      <c r="B8001" s="2" t="s">
        <v>69</v>
      </c>
      <c r="C8001" s="67">
        <v>259.37580000000003</v>
      </c>
      <c r="D8001" t="s">
        <v>65</v>
      </c>
      <c r="E8001" s="2" t="s">
        <v>59</v>
      </c>
      <c r="F8001" s="2" t="s">
        <v>70</v>
      </c>
      <c r="G8001" s="2"/>
      <c r="I8001" s="60">
        <f t="shared" si="499"/>
        <v>0</v>
      </c>
      <c r="J8001" s="60">
        <f>IF(OR(I8001="",I8002="",I8003=""),"",(AVERAGEIF(A8001:A$10000,A8001,I8001:I$10000)))</f>
        <v>0</v>
      </c>
      <c r="K8001" s="60"/>
      <c r="L8001" s="55" t="str">
        <f>IF(O8001="","",A8001)</f>
        <v/>
      </c>
      <c r="M8001" s="60" t="str">
        <f>IF(O8001="","",(VLOOKUP(A8001,A8001:E14985,5,FALSE)))</f>
        <v/>
      </c>
      <c r="N8001" s="55" t="str">
        <f t="shared" si="500"/>
        <v/>
      </c>
      <c r="O8001" s="55" t="str">
        <f t="shared" si="498"/>
        <v/>
      </c>
      <c r="P8001" s="104">
        <f t="shared" si="501"/>
        <v>14.70000000000482</v>
      </c>
      <c r="Q8001" s="58"/>
      <c r="R8001" s="58"/>
      <c r="S8001" s="102"/>
    </row>
    <row r="8002" spans="1:19" ht="12.5" customHeight="1" x14ac:dyDescent="0.35">
      <c r="A8002" s="60">
        <v>120</v>
      </c>
      <c r="B8002" s="60" t="s">
        <v>69</v>
      </c>
      <c r="C8002" s="68">
        <v>259.38959999999997</v>
      </c>
      <c r="D8002" s="58" t="s">
        <v>65</v>
      </c>
      <c r="E8002" s="60" t="s">
        <v>59</v>
      </c>
      <c r="F8002" s="60" t="s">
        <v>70</v>
      </c>
      <c r="G8002" s="60"/>
      <c r="H8002" s="60"/>
      <c r="I8002" s="60">
        <f t="shared" si="499"/>
        <v>0</v>
      </c>
      <c r="J8002" s="60">
        <f>IF(OR(I8002="",I8003="",I8004=""),"",(AVERAGEIF(A8002:A$10000,A8002,I8002:I$10000)))</f>
        <v>0</v>
      </c>
      <c r="K8002" s="60"/>
      <c r="L8002" s="60" t="str">
        <f>IF(O8002="","",A8002)</f>
        <v/>
      </c>
      <c r="M8002" s="60" t="str">
        <f>IF(O8002="","",(VLOOKUP(A8002,A8002:E14986,5,FALSE)))</f>
        <v/>
      </c>
      <c r="N8002" s="60" t="str">
        <f t="shared" si="500"/>
        <v/>
      </c>
      <c r="O8002" s="60" t="str">
        <f t="shared" si="498"/>
        <v/>
      </c>
      <c r="P8002" s="103">
        <f t="shared" si="501"/>
        <v>13.799999999946522</v>
      </c>
      <c r="Q8002" s="58"/>
      <c r="R8002" s="58"/>
      <c r="S8002" s="102"/>
    </row>
    <row r="8003" spans="1:19" ht="12.5" customHeight="1" x14ac:dyDescent="0.35">
      <c r="A8003" s="2">
        <v>120</v>
      </c>
      <c r="B8003" s="2" t="s">
        <v>69</v>
      </c>
      <c r="C8003" s="67">
        <v>259.41269999999997</v>
      </c>
      <c r="D8003" t="s">
        <v>65</v>
      </c>
      <c r="E8003" s="2" t="s">
        <v>59</v>
      </c>
      <c r="F8003" s="2" t="s">
        <v>70</v>
      </c>
      <c r="G8003" s="2"/>
      <c r="I8003" s="60">
        <f t="shared" si="499"/>
        <v>0</v>
      </c>
      <c r="J8003" s="60">
        <f>IF(OR(I8003="",I8004="",I8005=""),"",(AVERAGEIF(A8003:A$10000,A8003,I8003:I$10000)))</f>
        <v>0</v>
      </c>
      <c r="K8003" s="60"/>
      <c r="L8003" s="55" t="str">
        <f>IF(O8003="","",A8003)</f>
        <v/>
      </c>
      <c r="M8003" s="60" t="str">
        <f>IF(O8003="","",(VLOOKUP(A8003,A8003:E14987,5,FALSE)))</f>
        <v/>
      </c>
      <c r="N8003" s="55" t="str">
        <f t="shared" si="500"/>
        <v/>
      </c>
      <c r="O8003" s="55" t="str">
        <f t="shared" si="498"/>
        <v/>
      </c>
      <c r="P8003" s="104">
        <f t="shared" si="501"/>
        <v>23.099999999999454</v>
      </c>
      <c r="Q8003" s="58"/>
      <c r="R8003" s="58"/>
      <c r="S8003" s="102"/>
    </row>
    <row r="8004" spans="1:19" ht="12.5" customHeight="1" x14ac:dyDescent="0.35">
      <c r="A8004" s="60">
        <v>120</v>
      </c>
      <c r="B8004" s="60" t="s">
        <v>69</v>
      </c>
      <c r="C8004" s="68">
        <v>259.42829999999998</v>
      </c>
      <c r="D8004" s="58" t="s">
        <v>65</v>
      </c>
      <c r="E8004" s="60" t="s">
        <v>59</v>
      </c>
      <c r="F8004" s="60" t="s">
        <v>70</v>
      </c>
      <c r="G8004" s="60"/>
      <c r="H8004" s="60"/>
      <c r="I8004" s="60">
        <f t="shared" si="499"/>
        <v>0</v>
      </c>
      <c r="J8004" s="60">
        <f>IF(OR(I8004="",I8005="",I8006=""),"",(AVERAGEIF(A8004:A$10000,A8004,I8004:I$10000)))</f>
        <v>0</v>
      </c>
      <c r="K8004" s="60"/>
      <c r="L8004" s="60" t="str">
        <f>IF(O8004="","",A8004)</f>
        <v/>
      </c>
      <c r="M8004" s="60" t="str">
        <f>IF(O8004="","",(VLOOKUP(A8004,A8004:E14988,5,FALSE)))</f>
        <v/>
      </c>
      <c r="N8004" s="60" t="str">
        <f t="shared" si="500"/>
        <v/>
      </c>
      <c r="O8004" s="60" t="str">
        <f t="shared" si="498"/>
        <v/>
      </c>
      <c r="P8004" s="103">
        <f t="shared" si="501"/>
        <v>15.600000000006276</v>
      </c>
      <c r="Q8004" s="58"/>
      <c r="R8004" s="58"/>
      <c r="S8004" s="102"/>
    </row>
    <row r="8005" spans="1:19" ht="12.5" customHeight="1" x14ac:dyDescent="0.35">
      <c r="A8005" s="2">
        <v>120</v>
      </c>
      <c r="B8005" s="2" t="s">
        <v>69</v>
      </c>
      <c r="C8005" s="67">
        <v>259.44349999999997</v>
      </c>
      <c r="D8005" t="s">
        <v>65</v>
      </c>
      <c r="E8005" s="2" t="s">
        <v>59</v>
      </c>
      <c r="F8005" s="2" t="s">
        <v>70</v>
      </c>
      <c r="G8005" s="2"/>
      <c r="I8005" s="60">
        <f t="shared" si="499"/>
        <v>0</v>
      </c>
      <c r="J8005" s="60">
        <f>IF(OR(I8005="",I8006="",I8007=""),"",(AVERAGEIF(A8005:A$10000,A8005,I8005:I$10000)))</f>
        <v>0</v>
      </c>
      <c r="K8005" s="60"/>
      <c r="L8005" s="55" t="str">
        <f>IF(O8005="","",A8005)</f>
        <v/>
      </c>
      <c r="M8005" s="60" t="str">
        <f>IF(O8005="","",(VLOOKUP(A8005,A8005:E14989,5,FALSE)))</f>
        <v/>
      </c>
      <c r="N8005" s="55" t="str">
        <f t="shared" si="500"/>
        <v/>
      </c>
      <c r="O8005" s="55" t="str">
        <f t="shared" si="498"/>
        <v/>
      </c>
      <c r="P8005" s="104">
        <f t="shared" si="501"/>
        <v>15.199999999992997</v>
      </c>
      <c r="Q8005" s="58"/>
      <c r="R8005" s="58"/>
      <c r="S8005" s="102"/>
    </row>
    <row r="8006" spans="1:19" ht="12.5" customHeight="1" x14ac:dyDescent="0.35">
      <c r="A8006" s="60">
        <v>120</v>
      </c>
      <c r="B8006" s="60" t="s">
        <v>69</v>
      </c>
      <c r="C8006" s="68">
        <v>259.45800000000003</v>
      </c>
      <c r="D8006" s="58" t="s">
        <v>65</v>
      </c>
      <c r="E8006" s="60" t="s">
        <v>59</v>
      </c>
      <c r="F8006" s="60" t="s">
        <v>70</v>
      </c>
      <c r="G8006" s="60"/>
      <c r="H8006" s="60"/>
      <c r="I8006" s="60">
        <f t="shared" si="499"/>
        <v>0</v>
      </c>
      <c r="J8006" s="60">
        <f>IF(OR(I8006="",I8007="",I8008=""),"",(AVERAGEIF(A8006:A$10000,A8006,I8006:I$10000)))</f>
        <v>0</v>
      </c>
      <c r="K8006" s="60"/>
      <c r="L8006" s="60" t="str">
        <f>IF(O8006="","",A8006)</f>
        <v/>
      </c>
      <c r="M8006" s="60" t="str">
        <f>IF(O8006="","",(VLOOKUP(A8006,A8006:E14990,5,FALSE)))</f>
        <v/>
      </c>
      <c r="N8006" s="60" t="str">
        <f t="shared" si="500"/>
        <v/>
      </c>
      <c r="O8006" s="60" t="str">
        <f t="shared" si="498"/>
        <v/>
      </c>
      <c r="P8006" s="103">
        <f t="shared" si="501"/>
        <v>14.500000000055024</v>
      </c>
      <c r="Q8006" s="58"/>
      <c r="R8006" s="58"/>
      <c r="S8006" s="102"/>
    </row>
    <row r="8007" spans="1:19" ht="12.5" customHeight="1" x14ac:dyDescent="0.35">
      <c r="A8007" s="2">
        <v>120</v>
      </c>
      <c r="B8007" s="2" t="s">
        <v>69</v>
      </c>
      <c r="C8007" s="67">
        <v>259.47230000000002</v>
      </c>
      <c r="D8007" t="s">
        <v>65</v>
      </c>
      <c r="E8007" s="2" t="s">
        <v>59</v>
      </c>
      <c r="F8007" s="2" t="s">
        <v>70</v>
      </c>
      <c r="G8007" s="2"/>
      <c r="I8007" s="60">
        <f t="shared" si="499"/>
        <v>0</v>
      </c>
      <c r="J8007" s="60">
        <f>IF(OR(I8007="",I8008="",I8009=""),"",(AVERAGEIF(A8007:A$10000,A8007,I8007:I$10000)))</f>
        <v>0</v>
      </c>
      <c r="K8007" s="60"/>
      <c r="L8007" s="55" t="str">
        <f>IF(O8007="","",A8007)</f>
        <v/>
      </c>
      <c r="M8007" s="60" t="str">
        <f>IF(O8007="","",(VLOOKUP(A8007,A8007:E14991,5,FALSE)))</f>
        <v/>
      </c>
      <c r="N8007" s="55" t="str">
        <f t="shared" si="500"/>
        <v/>
      </c>
      <c r="O8007" s="55" t="str">
        <f t="shared" si="498"/>
        <v/>
      </c>
      <c r="P8007" s="104">
        <f t="shared" si="501"/>
        <v>14.299999999991542</v>
      </c>
      <c r="Q8007" s="58"/>
      <c r="R8007" s="58"/>
      <c r="S8007" s="102"/>
    </row>
    <row r="8008" spans="1:19" ht="12.5" customHeight="1" x14ac:dyDescent="0.35">
      <c r="A8008" s="60">
        <v>120</v>
      </c>
      <c r="B8008" s="60" t="s">
        <v>69</v>
      </c>
      <c r="C8008" s="68">
        <v>259.48689999999999</v>
      </c>
      <c r="D8008" s="58" t="s">
        <v>65</v>
      </c>
      <c r="E8008" s="60" t="s">
        <v>59</v>
      </c>
      <c r="F8008" s="60" t="s">
        <v>70</v>
      </c>
      <c r="G8008" s="60"/>
      <c r="H8008" s="60"/>
      <c r="I8008" s="60">
        <f t="shared" si="499"/>
        <v>0</v>
      </c>
      <c r="J8008" s="60">
        <f>IF(OR(I8008="",I8009="",I8010=""),"",(AVERAGEIF(A8008:A$10000,A8008,I8008:I$10000)))</f>
        <v>0</v>
      </c>
      <c r="K8008" s="60"/>
      <c r="L8008" s="60" t="str">
        <f>IF(O8008="","",A8008)</f>
        <v/>
      </c>
      <c r="M8008" s="60" t="str">
        <f>IF(O8008="","",(VLOOKUP(A8008,A8008:E14992,5,FALSE)))</f>
        <v/>
      </c>
      <c r="N8008" s="60" t="str">
        <f t="shared" si="500"/>
        <v/>
      </c>
      <c r="O8008" s="60" t="str">
        <f t="shared" si="498"/>
        <v/>
      </c>
      <c r="P8008" s="103">
        <f t="shared" si="501"/>
        <v>14.599999999973079</v>
      </c>
      <c r="Q8008" s="58"/>
      <c r="R8008" s="58"/>
      <c r="S8008" s="102"/>
    </row>
    <row r="8009" spans="1:19" ht="12.5" customHeight="1" x14ac:dyDescent="0.35">
      <c r="A8009" s="2">
        <v>120</v>
      </c>
      <c r="B8009" s="2" t="s">
        <v>69</v>
      </c>
      <c r="C8009" s="67">
        <v>259.50080000000003</v>
      </c>
      <c r="D8009" t="s">
        <v>65</v>
      </c>
      <c r="E8009" s="2" t="s">
        <v>59</v>
      </c>
      <c r="F8009" s="2" t="s">
        <v>70</v>
      </c>
      <c r="G8009" s="2"/>
      <c r="I8009" s="60">
        <f t="shared" si="499"/>
        <v>0</v>
      </c>
      <c r="J8009" s="60">
        <f>IF(OR(I8009="",I8010="",I8011=""),"",(AVERAGEIF(A8009:A$10000,A8009,I8009:I$10000)))</f>
        <v>0</v>
      </c>
      <c r="K8009" s="60"/>
      <c r="L8009" s="55" t="str">
        <f>IF(O8009="","",A8009)</f>
        <v/>
      </c>
      <c r="M8009" s="60" t="str">
        <f>IF(O8009="","",(VLOOKUP(A8009,A8009:E14993,5,FALSE)))</f>
        <v/>
      </c>
      <c r="N8009" s="55" t="str">
        <f t="shared" si="500"/>
        <v/>
      </c>
      <c r="O8009" s="55" t="str">
        <f t="shared" si="498"/>
        <v/>
      </c>
      <c r="P8009" s="104">
        <f t="shared" si="501"/>
        <v>13.900000000035106</v>
      </c>
      <c r="Q8009" s="58"/>
      <c r="R8009" s="58"/>
      <c r="S8009" s="102"/>
    </row>
    <row r="8010" spans="1:19" ht="12.5" customHeight="1" x14ac:dyDescent="0.35">
      <c r="A8010" s="60">
        <v>120</v>
      </c>
      <c r="B8010" s="60" t="s">
        <v>69</v>
      </c>
      <c r="C8010" s="68">
        <v>259.51560000000001</v>
      </c>
      <c r="D8010" s="58" t="s">
        <v>65</v>
      </c>
      <c r="E8010" s="60" t="s">
        <v>59</v>
      </c>
      <c r="F8010" s="60" t="s">
        <v>70</v>
      </c>
      <c r="G8010" s="60"/>
      <c r="H8010" s="60"/>
      <c r="I8010" s="60">
        <f t="shared" si="499"/>
        <v>0</v>
      </c>
      <c r="J8010" s="60">
        <f>IF(OR(I8010="",I8011="",I8012=""),"",(AVERAGEIF(A8010:A$10000,A8010,I8010:I$10000)))</f>
        <v>0</v>
      </c>
      <c r="K8010" s="60"/>
      <c r="L8010" s="60" t="str">
        <f>IF(O8010="","",A8010)</f>
        <v/>
      </c>
      <c r="M8010" s="60" t="str">
        <f>IF(O8010="","",(VLOOKUP(A8010,A8010:E14994,5,FALSE)))</f>
        <v/>
      </c>
      <c r="N8010" s="60" t="str">
        <f t="shared" si="500"/>
        <v/>
      </c>
      <c r="O8010" s="60" t="str">
        <f t="shared" si="498"/>
        <v/>
      </c>
      <c r="P8010" s="103">
        <f t="shared" si="501"/>
        <v>14.799999999979718</v>
      </c>
      <c r="Q8010" s="58"/>
      <c r="R8010" s="58"/>
      <c r="S8010" s="102"/>
    </row>
    <row r="8011" spans="1:19" ht="12.5" customHeight="1" x14ac:dyDescent="0.35">
      <c r="A8011" s="2">
        <v>120</v>
      </c>
      <c r="B8011" s="2" t="s">
        <v>69</v>
      </c>
      <c r="C8011" s="67">
        <v>259.53489999999999</v>
      </c>
      <c r="D8011" t="s">
        <v>65</v>
      </c>
      <c r="E8011" s="2" t="s">
        <v>59</v>
      </c>
      <c r="F8011" s="2" t="s">
        <v>70</v>
      </c>
      <c r="G8011" s="2"/>
      <c r="I8011" s="60">
        <f t="shared" si="499"/>
        <v>0</v>
      </c>
      <c r="J8011" s="60">
        <f>IF(OR(I8011="",I8012="",I8013=""),"",(AVERAGEIF(A8011:A$10000,A8011,I8011:I$10000)))</f>
        <v>0</v>
      </c>
      <c r="K8011" s="60"/>
      <c r="L8011" s="55" t="str">
        <f>IF(O8011="","",A8011)</f>
        <v/>
      </c>
      <c r="M8011" s="60" t="str">
        <f>IF(O8011="","",(VLOOKUP(A8011,A8011:E14995,5,FALSE)))</f>
        <v/>
      </c>
      <c r="N8011" s="55" t="str">
        <f t="shared" si="500"/>
        <v/>
      </c>
      <c r="O8011" s="55" t="str">
        <f t="shared" si="498"/>
        <v/>
      </c>
      <c r="P8011" s="104">
        <f t="shared" si="501"/>
        <v>19.299999999986994</v>
      </c>
      <c r="Q8011" s="58"/>
      <c r="R8011" s="58"/>
      <c r="S8011" s="102"/>
    </row>
    <row r="8012" spans="1:19" ht="12.5" customHeight="1" x14ac:dyDescent="0.35">
      <c r="A8012" s="60">
        <v>120</v>
      </c>
      <c r="B8012" s="60" t="s">
        <v>69</v>
      </c>
      <c r="C8012" s="68">
        <v>259.55410000000001</v>
      </c>
      <c r="D8012" s="58" t="s">
        <v>65</v>
      </c>
      <c r="E8012" s="60" t="s">
        <v>59</v>
      </c>
      <c r="F8012" s="60" t="s">
        <v>70</v>
      </c>
      <c r="G8012" s="60"/>
      <c r="H8012" s="60"/>
      <c r="I8012" s="60">
        <f t="shared" si="499"/>
        <v>0</v>
      </c>
      <c r="J8012" s="60">
        <f>IF(OR(I8012="",I8013="",I8014=""),"",(AVERAGEIF(A8012:A$10000,A8012,I8012:I$10000)))</f>
        <v>0</v>
      </c>
      <c r="K8012" s="60"/>
      <c r="L8012" s="60" t="str">
        <f>IF(O8012="","",A8012)</f>
        <v/>
      </c>
      <c r="M8012" s="60" t="str">
        <f>IF(O8012="","",(VLOOKUP(A8012,A8012:E14996,5,FALSE)))</f>
        <v/>
      </c>
      <c r="N8012" s="60" t="str">
        <f t="shared" si="500"/>
        <v/>
      </c>
      <c r="O8012" s="60" t="str">
        <f t="shared" ref="O8012:O8075" si="502">IF(J8012="","",IF(AND(J8011="",J8010="",J8009=""),C8012,""))</f>
        <v/>
      </c>
      <c r="P8012" s="103">
        <f t="shared" si="501"/>
        <v>19.200000000012096</v>
      </c>
      <c r="Q8012" s="58"/>
      <c r="R8012" s="58"/>
      <c r="S8012" s="102"/>
    </row>
    <row r="8013" spans="1:19" ht="12.5" customHeight="1" x14ac:dyDescent="0.35">
      <c r="A8013" s="2">
        <v>120</v>
      </c>
      <c r="B8013" s="2" t="s">
        <v>69</v>
      </c>
      <c r="C8013" s="67">
        <v>259.57139999999998</v>
      </c>
      <c r="D8013" t="s">
        <v>65</v>
      </c>
      <c r="E8013" s="2" t="s">
        <v>59</v>
      </c>
      <c r="F8013" s="2" t="s">
        <v>70</v>
      </c>
      <c r="G8013" s="2"/>
      <c r="I8013" s="60">
        <f t="shared" si="499"/>
        <v>0</v>
      </c>
      <c r="J8013" s="60">
        <f>IF(OR(I8013="",I8014="",I8015=""),"",(AVERAGEIF(A8013:A$10000,A8013,I8013:I$10000)))</f>
        <v>0</v>
      </c>
      <c r="K8013" s="60"/>
      <c r="L8013" s="55" t="str">
        <f>IF(O8013="","",A8013)</f>
        <v/>
      </c>
      <c r="M8013" s="60" t="str">
        <f>IF(O8013="","",(VLOOKUP(A8013,A8013:E14997,5,FALSE)))</f>
        <v/>
      </c>
      <c r="N8013" s="55" t="str">
        <f t="shared" si="500"/>
        <v/>
      </c>
      <c r="O8013" s="55" t="str">
        <f t="shared" si="502"/>
        <v/>
      </c>
      <c r="P8013" s="104">
        <f t="shared" si="501"/>
        <v>17.299999999977445</v>
      </c>
      <c r="Q8013" s="58"/>
      <c r="R8013" s="58"/>
      <c r="S8013" s="102"/>
    </row>
    <row r="8014" spans="1:19" ht="12.5" customHeight="1" x14ac:dyDescent="0.35">
      <c r="A8014" s="60">
        <v>120</v>
      </c>
      <c r="B8014" s="60" t="s">
        <v>69</v>
      </c>
      <c r="C8014" s="68">
        <v>259.58580000000001</v>
      </c>
      <c r="D8014" s="58" t="s">
        <v>65</v>
      </c>
      <c r="E8014" s="60" t="s">
        <v>59</v>
      </c>
      <c r="F8014" s="60" t="s">
        <v>70</v>
      </c>
      <c r="G8014" s="60"/>
      <c r="H8014" s="60"/>
      <c r="I8014" s="60">
        <f t="shared" si="499"/>
        <v>0</v>
      </c>
      <c r="J8014" s="60">
        <f>IF(OR(I8014="",I8015="",I8016=""),"",(AVERAGEIF(A8014:A$10000,A8014,I8014:I$10000)))</f>
        <v>0</v>
      </c>
      <c r="K8014" s="60"/>
      <c r="L8014" s="60" t="str">
        <f>IF(O8014="","",A8014)</f>
        <v/>
      </c>
      <c r="M8014" s="60" t="str">
        <f>IF(O8014="","",(VLOOKUP(A8014,A8014:E14998,5,FALSE)))</f>
        <v/>
      </c>
      <c r="N8014" s="60" t="str">
        <f t="shared" si="500"/>
        <v/>
      </c>
      <c r="O8014" s="60" t="str">
        <f t="shared" si="502"/>
        <v/>
      </c>
      <c r="P8014" s="103">
        <f t="shared" si="501"/>
        <v>14.400000000023283</v>
      </c>
      <c r="Q8014" s="58"/>
      <c r="R8014" s="58"/>
      <c r="S8014" s="102"/>
    </row>
    <row r="8015" spans="1:19" ht="12.5" customHeight="1" x14ac:dyDescent="0.35">
      <c r="A8015" s="2">
        <v>120</v>
      </c>
      <c r="B8015" s="2" t="s">
        <v>69</v>
      </c>
      <c r="C8015" s="67">
        <v>259.60019999999997</v>
      </c>
      <c r="D8015" t="s">
        <v>65</v>
      </c>
      <c r="E8015" s="2" t="s">
        <v>59</v>
      </c>
      <c r="F8015" s="2" t="s">
        <v>70</v>
      </c>
      <c r="G8015" s="2"/>
      <c r="I8015" s="60">
        <f t="shared" si="499"/>
        <v>0</v>
      </c>
      <c r="J8015" s="60">
        <f>IF(OR(I8015="",I8016="",I8017=""),"",(AVERAGEIF(A8015:A$10000,A8015,I8015:I$10000)))</f>
        <v>0</v>
      </c>
      <c r="K8015" s="60"/>
      <c r="L8015" s="55" t="str">
        <f>IF(O8015="","",A8015)</f>
        <v/>
      </c>
      <c r="M8015" s="60" t="str">
        <f>IF(O8015="","",(VLOOKUP(A8015,A8015:E14999,5,FALSE)))</f>
        <v/>
      </c>
      <c r="N8015" s="55" t="str">
        <f t="shared" si="500"/>
        <v/>
      </c>
      <c r="O8015" s="55" t="str">
        <f t="shared" si="502"/>
        <v/>
      </c>
      <c r="P8015" s="104">
        <f t="shared" si="501"/>
        <v>14.39999999996644</v>
      </c>
      <c r="Q8015" s="58"/>
      <c r="R8015" s="58"/>
      <c r="S8015" s="102"/>
    </row>
    <row r="8016" spans="1:19" ht="12.5" customHeight="1" x14ac:dyDescent="0.35">
      <c r="A8016" s="60">
        <v>120</v>
      </c>
      <c r="B8016" s="60" t="s">
        <v>69</v>
      </c>
      <c r="C8016" s="68">
        <v>259.62639999999999</v>
      </c>
      <c r="D8016" s="58" t="s">
        <v>65</v>
      </c>
      <c r="E8016" s="60" t="s">
        <v>59</v>
      </c>
      <c r="F8016" s="60" t="s">
        <v>70</v>
      </c>
      <c r="G8016" s="60"/>
      <c r="H8016" s="60"/>
      <c r="I8016" s="60">
        <f t="shared" si="499"/>
        <v>0</v>
      </c>
      <c r="J8016" s="60">
        <f>IF(OR(I8016="",I8017="",I8018=""),"",(AVERAGEIF(A8016:A$10000,A8016,I8016:I$10000)))</f>
        <v>0</v>
      </c>
      <c r="K8016" s="60"/>
      <c r="L8016" s="60" t="str">
        <f>IF(O8016="","",A8016)</f>
        <v/>
      </c>
      <c r="M8016" s="60" t="str">
        <f>IF(O8016="","",(VLOOKUP(A8016,A8016:E15000,5,FALSE)))</f>
        <v/>
      </c>
      <c r="N8016" s="60" t="str">
        <f t="shared" si="500"/>
        <v/>
      </c>
      <c r="O8016" s="60" t="str">
        <f t="shared" si="502"/>
        <v/>
      </c>
      <c r="P8016" s="103">
        <f t="shared" si="501"/>
        <v>26.200000000017099</v>
      </c>
      <c r="Q8016" s="58"/>
      <c r="R8016" s="58"/>
      <c r="S8016" s="102"/>
    </row>
    <row r="8017" spans="1:19" ht="12.5" customHeight="1" x14ac:dyDescent="0.35">
      <c r="A8017" s="2">
        <v>120</v>
      </c>
      <c r="B8017" s="2" t="s">
        <v>69</v>
      </c>
      <c r="C8017" s="67">
        <v>259.6438</v>
      </c>
      <c r="D8017" t="s">
        <v>65</v>
      </c>
      <c r="E8017" s="2" t="s">
        <v>59</v>
      </c>
      <c r="F8017" s="2" t="s">
        <v>70</v>
      </c>
      <c r="G8017" s="2"/>
      <c r="I8017" s="60">
        <f t="shared" ref="I8017:I8080" si="503">IF(AND(OR(G8016&gt;G$5,G8018&gt;G$5),G8017&gt;G$5),G8017,"")</f>
        <v>0</v>
      </c>
      <c r="J8017" s="60">
        <f>IF(OR(I8017="",I8018="",I8019=""),"",(AVERAGEIF(A8017:A$10000,A8017,I8017:I$10000)))</f>
        <v>0</v>
      </c>
      <c r="K8017" s="60"/>
      <c r="L8017" s="55" t="str">
        <f>IF(O8017="","",A8017)</f>
        <v/>
      </c>
      <c r="M8017" s="60" t="str">
        <f>IF(O8017="","",(VLOOKUP(A8017,A8017:E15001,5,FALSE)))</f>
        <v/>
      </c>
      <c r="N8017" s="55" t="str">
        <f t="shared" si="500"/>
        <v/>
      </c>
      <c r="O8017" s="55" t="str">
        <f t="shared" si="502"/>
        <v/>
      </c>
      <c r="P8017" s="104">
        <f t="shared" si="501"/>
        <v>17.400000000009186</v>
      </c>
      <c r="Q8017" s="58"/>
      <c r="R8017" s="58"/>
      <c r="S8017" s="102"/>
    </row>
    <row r="8018" spans="1:19" ht="12.5" customHeight="1" x14ac:dyDescent="0.35">
      <c r="A8018" s="60">
        <v>120</v>
      </c>
      <c r="B8018" s="60" t="s">
        <v>69</v>
      </c>
      <c r="C8018" s="68">
        <v>259.65890000000002</v>
      </c>
      <c r="D8018" s="58" t="s">
        <v>65</v>
      </c>
      <c r="E8018" s="60" t="s">
        <v>59</v>
      </c>
      <c r="F8018" s="60" t="s">
        <v>70</v>
      </c>
      <c r="G8018" s="60"/>
      <c r="H8018" s="60"/>
      <c r="I8018" s="60">
        <f t="shared" si="503"/>
        <v>0</v>
      </c>
      <c r="J8018" s="60">
        <f>IF(OR(I8018="",I8019="",I8020=""),"",(AVERAGEIF(A8018:A$10000,A8018,I8018:I$10000)))</f>
        <v>0</v>
      </c>
      <c r="K8018" s="60"/>
      <c r="L8018" s="60" t="str">
        <f>IF(O8018="","",A8018)</f>
        <v/>
      </c>
      <c r="M8018" s="60" t="str">
        <f>IF(O8018="","",(VLOOKUP(A8018,A8018:E15002,5,FALSE)))</f>
        <v/>
      </c>
      <c r="N8018" s="60" t="str">
        <f t="shared" ref="N8018:N8081" si="504">IF(L8018="","",I8018)</f>
        <v/>
      </c>
      <c r="O8018" s="60" t="str">
        <f t="shared" si="502"/>
        <v/>
      </c>
      <c r="P8018" s="103">
        <f t="shared" ref="P8018:P8081" si="505">IF(A8018=A8017,ABS(C8018-C8017)*1000,"")</f>
        <v>15.100000000018099</v>
      </c>
      <c r="Q8018" s="58"/>
      <c r="R8018" s="58"/>
      <c r="S8018" s="102"/>
    </row>
    <row r="8019" spans="1:19" ht="12.5" customHeight="1" x14ac:dyDescent="0.35">
      <c r="A8019" s="2">
        <v>120</v>
      </c>
      <c r="B8019" s="2" t="s">
        <v>69</v>
      </c>
      <c r="C8019" s="67">
        <v>259.67540000000002</v>
      </c>
      <c r="D8019" t="s">
        <v>65</v>
      </c>
      <c r="E8019" s="2" t="s">
        <v>59</v>
      </c>
      <c r="F8019" s="2" t="s">
        <v>70</v>
      </c>
      <c r="G8019" s="2"/>
      <c r="I8019" s="60">
        <f t="shared" si="503"/>
        <v>0</v>
      </c>
      <c r="J8019" s="60">
        <f>IF(OR(I8019="",I8020="",I8021=""),"",(AVERAGEIF(A8019:A$10000,A8019,I8019:I$10000)))</f>
        <v>0</v>
      </c>
      <c r="K8019" s="60"/>
      <c r="L8019" s="55" t="str">
        <f>IF(O8019="","",A8019)</f>
        <v/>
      </c>
      <c r="M8019" s="60" t="str">
        <f>IF(O8019="","",(VLOOKUP(A8019,A8019:E15003,5,FALSE)))</f>
        <v/>
      </c>
      <c r="N8019" s="55" t="str">
        <f t="shared" si="504"/>
        <v/>
      </c>
      <c r="O8019" s="55" t="str">
        <f t="shared" si="502"/>
        <v/>
      </c>
      <c r="P8019" s="104">
        <f t="shared" si="505"/>
        <v>16.500000000007731</v>
      </c>
      <c r="Q8019" s="58"/>
      <c r="R8019" s="58"/>
      <c r="S8019" s="102"/>
    </row>
    <row r="8020" spans="1:19" ht="12.5" customHeight="1" x14ac:dyDescent="0.35">
      <c r="A8020" s="60">
        <v>120</v>
      </c>
      <c r="B8020" s="60" t="s">
        <v>69</v>
      </c>
      <c r="C8020" s="68">
        <v>259.6893</v>
      </c>
      <c r="D8020" s="58" t="s">
        <v>65</v>
      </c>
      <c r="E8020" s="60" t="s">
        <v>59</v>
      </c>
      <c r="F8020" s="60" t="s">
        <v>70</v>
      </c>
      <c r="G8020" s="60"/>
      <c r="H8020" s="60"/>
      <c r="I8020" s="60">
        <f t="shared" si="503"/>
        <v>0</v>
      </c>
      <c r="J8020" s="60">
        <f>IF(OR(I8020="",I8021="",I8022=""),"",(AVERAGEIF(A8020:A$10000,A8020,I8020:I$10000)))</f>
        <v>0</v>
      </c>
      <c r="K8020" s="60"/>
      <c r="L8020" s="60" t="str">
        <f>IF(O8020="","",A8020)</f>
        <v/>
      </c>
      <c r="M8020" s="60" t="str">
        <f>IF(O8020="","",(VLOOKUP(A8020,A8020:E15004,5,FALSE)))</f>
        <v/>
      </c>
      <c r="N8020" s="60" t="str">
        <f t="shared" si="504"/>
        <v/>
      </c>
      <c r="O8020" s="60" t="str">
        <f t="shared" si="502"/>
        <v/>
      </c>
      <c r="P8020" s="103">
        <f t="shared" si="505"/>
        <v>13.899999999978263</v>
      </c>
      <c r="Q8020" s="58"/>
      <c r="R8020" s="58"/>
      <c r="S8020" s="102"/>
    </row>
    <row r="8021" spans="1:19" ht="12.5" customHeight="1" x14ac:dyDescent="0.35">
      <c r="A8021" s="2">
        <v>120</v>
      </c>
      <c r="B8021" s="2" t="s">
        <v>69</v>
      </c>
      <c r="C8021" s="67">
        <v>259.70429999999999</v>
      </c>
      <c r="D8021" t="s">
        <v>65</v>
      </c>
      <c r="E8021" s="2" t="s">
        <v>59</v>
      </c>
      <c r="F8021" s="2" t="s">
        <v>70</v>
      </c>
      <c r="G8021" s="2"/>
      <c r="I8021" s="60">
        <f t="shared" si="503"/>
        <v>0</v>
      </c>
      <c r="J8021" s="60">
        <f>IF(OR(I8021="",I8022="",I8023=""),"",(AVERAGEIF(A8021:A$10000,A8021,I8021:I$10000)))</f>
        <v>0</v>
      </c>
      <c r="K8021" s="60"/>
      <c r="L8021" s="55" t="str">
        <f>IF(O8021="","",A8021)</f>
        <v/>
      </c>
      <c r="M8021" s="60" t="str">
        <f>IF(O8021="","",(VLOOKUP(A8021,A8021:E15005,5,FALSE)))</f>
        <v/>
      </c>
      <c r="N8021" s="55" t="str">
        <f t="shared" si="504"/>
        <v/>
      </c>
      <c r="O8021" s="55" t="str">
        <f t="shared" si="502"/>
        <v/>
      </c>
      <c r="P8021" s="104">
        <f t="shared" si="505"/>
        <v>14.999999999986358</v>
      </c>
      <c r="Q8021" s="58"/>
      <c r="R8021" s="58"/>
      <c r="S8021" s="102"/>
    </row>
    <row r="8022" spans="1:19" ht="12.5" customHeight="1" x14ac:dyDescent="0.35">
      <c r="A8022" s="60">
        <v>120</v>
      </c>
      <c r="B8022" s="60" t="s">
        <v>69</v>
      </c>
      <c r="C8022" s="68">
        <v>259.71870000000001</v>
      </c>
      <c r="D8022" s="58" t="s">
        <v>65</v>
      </c>
      <c r="E8022" s="60" t="s">
        <v>59</v>
      </c>
      <c r="F8022" s="60" t="s">
        <v>70</v>
      </c>
      <c r="G8022" s="60"/>
      <c r="H8022" s="60"/>
      <c r="I8022" s="60">
        <f t="shared" si="503"/>
        <v>0</v>
      </c>
      <c r="J8022" s="60">
        <f>IF(OR(I8022="",I8023="",I8024=""),"",(AVERAGEIF(A8022:A$10000,A8022,I8022:I$10000)))</f>
        <v>0</v>
      </c>
      <c r="K8022" s="60"/>
      <c r="L8022" s="60" t="str">
        <f>IF(O8022="","",A8022)</f>
        <v/>
      </c>
      <c r="M8022" s="60" t="str">
        <f>IF(O8022="","",(VLOOKUP(A8022,A8022:E15006,5,FALSE)))</f>
        <v/>
      </c>
      <c r="N8022" s="60" t="str">
        <f t="shared" si="504"/>
        <v/>
      </c>
      <c r="O8022" s="60" t="str">
        <f t="shared" si="502"/>
        <v/>
      </c>
      <c r="P8022" s="103">
        <f t="shared" si="505"/>
        <v>14.400000000023283</v>
      </c>
      <c r="Q8022" s="58"/>
      <c r="R8022" s="58"/>
      <c r="S8022" s="102"/>
    </row>
    <row r="8023" spans="1:19" ht="12.5" customHeight="1" x14ac:dyDescent="0.35">
      <c r="A8023" s="2">
        <v>120</v>
      </c>
      <c r="B8023" s="2" t="s">
        <v>69</v>
      </c>
      <c r="C8023" s="67">
        <v>259.73239999999998</v>
      </c>
      <c r="D8023" t="s">
        <v>65</v>
      </c>
      <c r="E8023" s="2" t="s">
        <v>59</v>
      </c>
      <c r="F8023" s="2" t="s">
        <v>70</v>
      </c>
      <c r="G8023" s="2"/>
      <c r="I8023" s="60">
        <f t="shared" si="503"/>
        <v>0</v>
      </c>
      <c r="J8023" s="60">
        <f>IF(OR(I8023="",I8024="",I8025=""),"",(AVERAGEIF(A8023:A$10000,A8023,I8023:I$10000)))</f>
        <v>0</v>
      </c>
      <c r="K8023" s="60"/>
      <c r="L8023" s="55" t="str">
        <f>IF(O8023="","",A8023)</f>
        <v/>
      </c>
      <c r="M8023" s="60" t="str">
        <f>IF(O8023="","",(VLOOKUP(A8023,A8023:E15007,5,FALSE)))</f>
        <v/>
      </c>
      <c r="N8023" s="55" t="str">
        <f t="shared" si="504"/>
        <v/>
      </c>
      <c r="O8023" s="55" t="str">
        <f t="shared" si="502"/>
        <v/>
      </c>
      <c r="P8023" s="104">
        <f t="shared" si="505"/>
        <v>13.699999999971624</v>
      </c>
      <c r="Q8023" s="58"/>
      <c r="R8023" s="58"/>
      <c r="S8023" s="102"/>
    </row>
    <row r="8024" spans="1:19" ht="12.5" customHeight="1" x14ac:dyDescent="0.35">
      <c r="A8024" s="60">
        <v>120</v>
      </c>
      <c r="B8024" s="60" t="s">
        <v>69</v>
      </c>
      <c r="C8024" s="68">
        <v>259.74740000000003</v>
      </c>
      <c r="D8024" s="58" t="s">
        <v>65</v>
      </c>
      <c r="E8024" s="60" t="s">
        <v>59</v>
      </c>
      <c r="F8024" s="60" t="s">
        <v>70</v>
      </c>
      <c r="G8024" s="60"/>
      <c r="H8024" s="60"/>
      <c r="I8024" s="60">
        <f t="shared" si="503"/>
        <v>0</v>
      </c>
      <c r="J8024" s="60">
        <f>IF(OR(I8024="",I8025="",I8026=""),"",(AVERAGEIF(A8024:A$10000,A8024,I8024:I$10000)))</f>
        <v>0</v>
      </c>
      <c r="K8024" s="60"/>
      <c r="L8024" s="60" t="str">
        <f>IF(O8024="","",A8024)</f>
        <v/>
      </c>
      <c r="M8024" s="60" t="str">
        <f>IF(O8024="","",(VLOOKUP(A8024,A8024:E15008,5,FALSE)))</f>
        <v/>
      </c>
      <c r="N8024" s="60" t="str">
        <f t="shared" si="504"/>
        <v/>
      </c>
      <c r="O8024" s="60" t="str">
        <f t="shared" si="502"/>
        <v/>
      </c>
      <c r="P8024" s="103">
        <f t="shared" si="505"/>
        <v>15.000000000043201</v>
      </c>
      <c r="Q8024" s="58"/>
      <c r="R8024" s="58"/>
      <c r="S8024" s="102"/>
    </row>
    <row r="8025" spans="1:19" ht="12.5" customHeight="1" x14ac:dyDescent="0.35">
      <c r="A8025" s="2">
        <v>120</v>
      </c>
      <c r="B8025" s="2" t="s">
        <v>69</v>
      </c>
      <c r="C8025" s="67">
        <v>259.76170000000002</v>
      </c>
      <c r="D8025" t="s">
        <v>65</v>
      </c>
      <c r="E8025" s="2" t="s">
        <v>59</v>
      </c>
      <c r="F8025" s="2" t="s">
        <v>70</v>
      </c>
      <c r="G8025" s="2"/>
      <c r="I8025" s="60">
        <f t="shared" si="503"/>
        <v>0</v>
      </c>
      <c r="J8025" s="60">
        <f>IF(OR(I8025="",I8026="",I8027=""),"",(AVERAGEIF(A8025:A$10000,A8025,I8025:I$10000)))</f>
        <v>0</v>
      </c>
      <c r="K8025" s="60"/>
      <c r="L8025" s="55" t="str">
        <f>IF(O8025="","",A8025)</f>
        <v/>
      </c>
      <c r="M8025" s="60" t="str">
        <f>IF(O8025="","",(VLOOKUP(A8025,A8025:E15009,5,FALSE)))</f>
        <v/>
      </c>
      <c r="N8025" s="55" t="str">
        <f t="shared" si="504"/>
        <v/>
      </c>
      <c r="O8025" s="55" t="str">
        <f t="shared" si="502"/>
        <v/>
      </c>
      <c r="P8025" s="104">
        <f t="shared" si="505"/>
        <v>14.299999999991542</v>
      </c>
      <c r="Q8025" s="58"/>
      <c r="R8025" s="58"/>
      <c r="S8025" s="102"/>
    </row>
    <row r="8026" spans="1:19" ht="12.5" customHeight="1" x14ac:dyDescent="0.35">
      <c r="A8026" s="60">
        <v>120</v>
      </c>
      <c r="B8026" s="60" t="s">
        <v>69</v>
      </c>
      <c r="C8026" s="68">
        <v>259.77730000000003</v>
      </c>
      <c r="D8026" s="58" t="s">
        <v>65</v>
      </c>
      <c r="E8026" s="60" t="s">
        <v>59</v>
      </c>
      <c r="F8026" s="60" t="s">
        <v>70</v>
      </c>
      <c r="G8026" s="60"/>
      <c r="H8026" s="60"/>
      <c r="I8026" s="60">
        <f t="shared" si="503"/>
        <v>0</v>
      </c>
      <c r="J8026" s="60">
        <f>IF(OR(I8026="",I8027="",I8028=""),"",(AVERAGEIF(A8026:A$10000,A8026,I8026:I$10000)))</f>
        <v>0</v>
      </c>
      <c r="K8026" s="60"/>
      <c r="L8026" s="60" t="str">
        <f>IF(O8026="","",A8026)</f>
        <v/>
      </c>
      <c r="M8026" s="60" t="str">
        <f>IF(O8026="","",(VLOOKUP(A8026,A8026:E15010,5,FALSE)))</f>
        <v/>
      </c>
      <c r="N8026" s="60" t="str">
        <f t="shared" si="504"/>
        <v/>
      </c>
      <c r="O8026" s="60" t="str">
        <f t="shared" si="502"/>
        <v/>
      </c>
      <c r="P8026" s="103">
        <f t="shared" si="505"/>
        <v>15.600000000006276</v>
      </c>
      <c r="Q8026" s="58"/>
      <c r="R8026" s="58"/>
      <c r="S8026" s="102"/>
    </row>
    <row r="8027" spans="1:19" ht="12.5" customHeight="1" x14ac:dyDescent="0.35">
      <c r="A8027" s="2">
        <v>120</v>
      </c>
      <c r="B8027" s="2" t="s">
        <v>69</v>
      </c>
      <c r="C8027" s="67">
        <v>259.79160000000002</v>
      </c>
      <c r="D8027" t="s">
        <v>65</v>
      </c>
      <c r="E8027" s="2" t="s">
        <v>59</v>
      </c>
      <c r="F8027" s="2" t="s">
        <v>70</v>
      </c>
      <c r="G8027" s="2"/>
      <c r="I8027" s="60">
        <f t="shared" si="503"/>
        <v>0</v>
      </c>
      <c r="J8027" s="60">
        <f>IF(OR(I8027="",I8028="",I8029=""),"",(AVERAGEIF(A8027:A$10000,A8027,I8027:I$10000)))</f>
        <v>0</v>
      </c>
      <c r="K8027" s="60"/>
      <c r="L8027" s="55" t="str">
        <f>IF(O8027="","",A8027)</f>
        <v/>
      </c>
      <c r="M8027" s="60" t="str">
        <f>IF(O8027="","",(VLOOKUP(A8027,A8027:E15011,5,FALSE)))</f>
        <v/>
      </c>
      <c r="N8027" s="55" t="str">
        <f t="shared" si="504"/>
        <v/>
      </c>
      <c r="O8027" s="55" t="str">
        <f t="shared" si="502"/>
        <v/>
      </c>
      <c r="P8027" s="104">
        <f t="shared" si="505"/>
        <v>14.299999999991542</v>
      </c>
      <c r="Q8027" s="58"/>
      <c r="R8027" s="58"/>
      <c r="S8027" s="102"/>
    </row>
    <row r="8028" spans="1:19" ht="12.5" customHeight="1" x14ac:dyDescent="0.35">
      <c r="A8028" s="60">
        <v>120</v>
      </c>
      <c r="B8028" s="60" t="s">
        <v>69</v>
      </c>
      <c r="C8028" s="68">
        <v>259.80610000000001</v>
      </c>
      <c r="D8028" s="58" t="s">
        <v>65</v>
      </c>
      <c r="E8028" s="60" t="s">
        <v>59</v>
      </c>
      <c r="F8028" s="60" t="s">
        <v>70</v>
      </c>
      <c r="G8028" s="60"/>
      <c r="H8028" s="60"/>
      <c r="I8028" s="60">
        <f t="shared" si="503"/>
        <v>0</v>
      </c>
      <c r="J8028" s="60">
        <f>IF(OR(I8028="",I8029="",I8030=""),"",(AVERAGEIF(A8028:A$10000,A8028,I8028:I$10000)))</f>
        <v>0</v>
      </c>
      <c r="K8028" s="60"/>
      <c r="L8028" s="60" t="str">
        <f>IF(O8028="","",A8028)</f>
        <v/>
      </c>
      <c r="M8028" s="60" t="str">
        <f>IF(O8028="","",(VLOOKUP(A8028,A8028:E15012,5,FALSE)))</f>
        <v/>
      </c>
      <c r="N8028" s="60" t="str">
        <f t="shared" si="504"/>
        <v/>
      </c>
      <c r="O8028" s="60" t="str">
        <f t="shared" si="502"/>
        <v/>
      </c>
      <c r="P8028" s="103">
        <f t="shared" si="505"/>
        <v>14.499999999998181</v>
      </c>
      <c r="Q8028" s="58"/>
      <c r="R8028" s="58"/>
      <c r="S8028" s="102"/>
    </row>
    <row r="8029" spans="1:19" ht="12.5" customHeight="1" x14ac:dyDescent="0.35">
      <c r="A8029" s="2">
        <v>120</v>
      </c>
      <c r="B8029" s="2" t="s">
        <v>69</v>
      </c>
      <c r="C8029" s="67">
        <v>259.8279</v>
      </c>
      <c r="D8029" t="s">
        <v>65</v>
      </c>
      <c r="E8029" s="2" t="s">
        <v>59</v>
      </c>
      <c r="F8029" s="2" t="s">
        <v>70</v>
      </c>
      <c r="G8029" s="2"/>
      <c r="I8029" s="60">
        <f t="shared" si="503"/>
        <v>0</v>
      </c>
      <c r="J8029" s="60">
        <f>IF(OR(I8029="",I8030="",I8031=""),"",(AVERAGEIF(A8029:A$10000,A8029,I8029:I$10000)))</f>
        <v>0</v>
      </c>
      <c r="K8029" s="60"/>
      <c r="L8029" s="55" t="str">
        <f>IF(O8029="","",A8029)</f>
        <v/>
      </c>
      <c r="M8029" s="60" t="str">
        <f>IF(O8029="","",(VLOOKUP(A8029,A8029:E15013,5,FALSE)))</f>
        <v/>
      </c>
      <c r="N8029" s="55" t="str">
        <f t="shared" si="504"/>
        <v/>
      </c>
      <c r="O8029" s="55" t="str">
        <f t="shared" si="502"/>
        <v/>
      </c>
      <c r="P8029" s="104">
        <f t="shared" si="505"/>
        <v>21.79999999998472</v>
      </c>
      <c r="Q8029" s="58"/>
      <c r="R8029" s="58"/>
      <c r="S8029" s="102"/>
    </row>
    <row r="8030" spans="1:19" ht="12.5" customHeight="1" x14ac:dyDescent="0.35">
      <c r="A8030" s="60">
        <v>120</v>
      </c>
      <c r="B8030" s="60" t="s">
        <v>69</v>
      </c>
      <c r="C8030" s="68">
        <v>259.84300000000002</v>
      </c>
      <c r="D8030" s="58" t="s">
        <v>65</v>
      </c>
      <c r="E8030" s="60" t="s">
        <v>59</v>
      </c>
      <c r="F8030" s="60" t="s">
        <v>70</v>
      </c>
      <c r="G8030" s="60"/>
      <c r="H8030" s="60"/>
      <c r="I8030" s="60">
        <f t="shared" si="503"/>
        <v>0</v>
      </c>
      <c r="J8030" s="60">
        <f>IF(OR(I8030="",I8031="",I8032=""),"",(AVERAGEIF(A8030:A$10000,A8030,I8030:I$10000)))</f>
        <v>0</v>
      </c>
      <c r="K8030" s="60"/>
      <c r="L8030" s="60" t="str">
        <f>IF(O8030="","",A8030)</f>
        <v/>
      </c>
      <c r="M8030" s="60" t="str">
        <f>IF(O8030="","",(VLOOKUP(A8030,A8030:E15014,5,FALSE)))</f>
        <v/>
      </c>
      <c r="N8030" s="60" t="str">
        <f t="shared" si="504"/>
        <v/>
      </c>
      <c r="O8030" s="60" t="str">
        <f t="shared" si="502"/>
        <v/>
      </c>
      <c r="P8030" s="103">
        <f t="shared" si="505"/>
        <v>15.100000000018099</v>
      </c>
      <c r="Q8030" s="58"/>
      <c r="R8030" s="58"/>
      <c r="S8030" s="102"/>
    </row>
    <row r="8031" spans="1:19" ht="12.5" customHeight="1" x14ac:dyDescent="0.35">
      <c r="A8031" s="2">
        <v>120</v>
      </c>
      <c r="B8031" s="2" t="s">
        <v>69</v>
      </c>
      <c r="C8031" s="67">
        <v>259.85770000000002</v>
      </c>
      <c r="D8031" t="s">
        <v>65</v>
      </c>
      <c r="E8031" s="2" t="s">
        <v>59</v>
      </c>
      <c r="F8031" s="2" t="s">
        <v>70</v>
      </c>
      <c r="G8031" s="2"/>
      <c r="I8031" s="60">
        <f t="shared" si="503"/>
        <v>0</v>
      </c>
      <c r="J8031" s="60">
        <f>IF(OR(I8031="",I8032="",I8033=""),"",(AVERAGEIF(A8031:A$10000,A8031,I8031:I$10000)))</f>
        <v>0</v>
      </c>
      <c r="K8031" s="60"/>
      <c r="L8031" s="55" t="str">
        <f>IF(O8031="","",A8031)</f>
        <v/>
      </c>
      <c r="M8031" s="60" t="str">
        <f>IF(O8031="","",(VLOOKUP(A8031,A8031:E15015,5,FALSE)))</f>
        <v/>
      </c>
      <c r="N8031" s="55" t="str">
        <f t="shared" si="504"/>
        <v/>
      </c>
      <c r="O8031" s="55" t="str">
        <f t="shared" si="502"/>
        <v/>
      </c>
      <c r="P8031" s="104">
        <f t="shared" si="505"/>
        <v>14.70000000000482</v>
      </c>
      <c r="Q8031" s="58"/>
      <c r="R8031" s="58"/>
      <c r="S8031" s="102"/>
    </row>
    <row r="8032" spans="1:19" ht="12.5" customHeight="1" x14ac:dyDescent="0.35">
      <c r="A8032" s="60">
        <v>120</v>
      </c>
      <c r="B8032" s="60" t="s">
        <v>69</v>
      </c>
      <c r="C8032" s="68">
        <v>259.87209999999999</v>
      </c>
      <c r="D8032" s="58" t="s">
        <v>65</v>
      </c>
      <c r="E8032" s="60" t="s">
        <v>59</v>
      </c>
      <c r="F8032" s="60" t="s">
        <v>70</v>
      </c>
      <c r="G8032" s="60"/>
      <c r="H8032" s="60"/>
      <c r="I8032" s="60">
        <f t="shared" si="503"/>
        <v>0</v>
      </c>
      <c r="J8032" s="60">
        <f>IF(OR(I8032="",I8033="",I8034=""),"",(AVERAGEIF(A8032:A$10000,A8032,I8032:I$10000)))</f>
        <v>0</v>
      </c>
      <c r="K8032" s="60"/>
      <c r="L8032" s="60" t="str">
        <f>IF(O8032="","",A8032)</f>
        <v/>
      </c>
      <c r="M8032" s="60" t="str">
        <f>IF(O8032="","",(VLOOKUP(A8032,A8032:E15016,5,FALSE)))</f>
        <v/>
      </c>
      <c r="N8032" s="60" t="str">
        <f t="shared" si="504"/>
        <v/>
      </c>
      <c r="O8032" s="60" t="str">
        <f t="shared" si="502"/>
        <v/>
      </c>
      <c r="P8032" s="103">
        <f t="shared" si="505"/>
        <v>14.39999999996644</v>
      </c>
      <c r="Q8032" s="58"/>
      <c r="R8032" s="58"/>
      <c r="S8032" s="102"/>
    </row>
    <row r="8033" spans="1:19" ht="12.5" customHeight="1" x14ac:dyDescent="0.35">
      <c r="A8033" s="2">
        <v>120</v>
      </c>
      <c r="B8033" s="2" t="s">
        <v>69</v>
      </c>
      <c r="C8033" s="67">
        <v>259.88729999999998</v>
      </c>
      <c r="D8033" t="s">
        <v>65</v>
      </c>
      <c r="E8033" s="2" t="s">
        <v>59</v>
      </c>
      <c r="F8033" s="2" t="s">
        <v>70</v>
      </c>
      <c r="G8033" s="2"/>
      <c r="I8033" s="60">
        <f t="shared" si="503"/>
        <v>0</v>
      </c>
      <c r="J8033" s="60">
        <f>IF(OR(I8033="",I8034="",I8035=""),"",(AVERAGEIF(A8033:A$10000,A8033,I8033:I$10000)))</f>
        <v>0</v>
      </c>
      <c r="K8033" s="60"/>
      <c r="L8033" s="55" t="str">
        <f>IF(O8033="","",A8033)</f>
        <v/>
      </c>
      <c r="M8033" s="60" t="str">
        <f>IF(O8033="","",(VLOOKUP(A8033,A8033:E15017,5,FALSE)))</f>
        <v/>
      </c>
      <c r="N8033" s="55" t="str">
        <f t="shared" si="504"/>
        <v/>
      </c>
      <c r="O8033" s="55" t="str">
        <f t="shared" si="502"/>
        <v/>
      </c>
      <c r="P8033" s="104">
        <f t="shared" si="505"/>
        <v>15.199999999992997</v>
      </c>
      <c r="Q8033" s="58"/>
      <c r="R8033" s="58"/>
      <c r="S8033" s="102"/>
    </row>
    <row r="8034" spans="1:19" ht="12.5" customHeight="1" x14ac:dyDescent="0.35">
      <c r="A8034" s="60">
        <v>120</v>
      </c>
      <c r="B8034" s="60" t="s">
        <v>69</v>
      </c>
      <c r="C8034" s="68">
        <v>259.90159999999997</v>
      </c>
      <c r="D8034" s="58" t="s">
        <v>65</v>
      </c>
      <c r="E8034" s="60" t="s">
        <v>59</v>
      </c>
      <c r="F8034" s="60" t="s">
        <v>70</v>
      </c>
      <c r="G8034" s="60"/>
      <c r="H8034" s="60"/>
      <c r="I8034" s="60">
        <f t="shared" si="503"/>
        <v>0</v>
      </c>
      <c r="J8034" s="60">
        <f>IF(OR(I8034="",I8035="",I8036=""),"",(AVERAGEIF(A8034:A$10000,A8034,I8034:I$10000)))</f>
        <v>0</v>
      </c>
      <c r="K8034" s="60"/>
      <c r="L8034" s="60" t="str">
        <f>IF(O8034="","",A8034)</f>
        <v/>
      </c>
      <c r="M8034" s="60" t="str">
        <f>IF(O8034="","",(VLOOKUP(A8034,A8034:E15018,5,FALSE)))</f>
        <v/>
      </c>
      <c r="N8034" s="60" t="str">
        <f t="shared" si="504"/>
        <v/>
      </c>
      <c r="O8034" s="60" t="str">
        <f t="shared" si="502"/>
        <v/>
      </c>
      <c r="P8034" s="103">
        <f t="shared" si="505"/>
        <v>14.299999999991542</v>
      </c>
      <c r="Q8034" s="58"/>
      <c r="R8034" s="58"/>
      <c r="S8034" s="102"/>
    </row>
    <row r="8035" spans="1:19" ht="12.5" customHeight="1" x14ac:dyDescent="0.35">
      <c r="A8035" s="2">
        <v>120</v>
      </c>
      <c r="B8035" s="2" t="s">
        <v>69</v>
      </c>
      <c r="C8035" s="67">
        <v>259.916</v>
      </c>
      <c r="D8035" t="s">
        <v>65</v>
      </c>
      <c r="E8035" s="2" t="s">
        <v>59</v>
      </c>
      <c r="F8035" s="2" t="s">
        <v>70</v>
      </c>
      <c r="G8035" s="2"/>
      <c r="I8035" s="60">
        <f t="shared" si="503"/>
        <v>0</v>
      </c>
      <c r="J8035" s="60">
        <f>IF(OR(I8035="",I8036="",I8037=""),"",(AVERAGEIF(A8035:A$10000,A8035,I8035:I$10000)))</f>
        <v>0</v>
      </c>
      <c r="K8035" s="60"/>
      <c r="L8035" s="55" t="str">
        <f>IF(O8035="","",A8035)</f>
        <v/>
      </c>
      <c r="M8035" s="60" t="str">
        <f>IF(O8035="","",(VLOOKUP(A8035,A8035:E15019,5,FALSE)))</f>
        <v/>
      </c>
      <c r="N8035" s="55" t="str">
        <f t="shared" si="504"/>
        <v/>
      </c>
      <c r="O8035" s="55" t="str">
        <f t="shared" si="502"/>
        <v/>
      </c>
      <c r="P8035" s="104">
        <f t="shared" si="505"/>
        <v>14.400000000023283</v>
      </c>
      <c r="Q8035" s="58"/>
      <c r="R8035" s="58"/>
      <c r="S8035" s="102"/>
    </row>
    <row r="8036" spans="1:19" ht="12.5" customHeight="1" x14ac:dyDescent="0.35">
      <c r="A8036" s="60">
        <v>120</v>
      </c>
      <c r="B8036" s="60" t="s">
        <v>69</v>
      </c>
      <c r="C8036" s="68">
        <v>259.93060000000003</v>
      </c>
      <c r="D8036" s="58" t="s">
        <v>65</v>
      </c>
      <c r="E8036" s="60" t="s">
        <v>59</v>
      </c>
      <c r="F8036" s="60" t="s">
        <v>70</v>
      </c>
      <c r="G8036" s="60"/>
      <c r="H8036" s="60"/>
      <c r="I8036" s="60">
        <f t="shared" si="503"/>
        <v>0</v>
      </c>
      <c r="J8036" s="60">
        <f>IF(OR(I8036="",I8037="",I8038=""),"",(AVERAGEIF(A8036:A$10000,A8036,I8036:I$10000)))</f>
        <v>0</v>
      </c>
      <c r="K8036" s="60"/>
      <c r="L8036" s="60" t="str">
        <f>IF(O8036="","",A8036)</f>
        <v/>
      </c>
      <c r="M8036" s="60" t="str">
        <f>IF(O8036="","",(VLOOKUP(A8036,A8036:E15020,5,FALSE)))</f>
        <v/>
      </c>
      <c r="N8036" s="60" t="str">
        <f t="shared" si="504"/>
        <v/>
      </c>
      <c r="O8036" s="60" t="str">
        <f t="shared" si="502"/>
        <v/>
      </c>
      <c r="P8036" s="103">
        <f t="shared" si="505"/>
        <v>14.600000000029922</v>
      </c>
      <c r="Q8036" s="58"/>
      <c r="R8036" s="58"/>
      <c r="S8036" s="102"/>
    </row>
    <row r="8037" spans="1:19" ht="12.5" customHeight="1" x14ac:dyDescent="0.35">
      <c r="A8037" s="2">
        <v>120</v>
      </c>
      <c r="B8037" s="2" t="s">
        <v>69</v>
      </c>
      <c r="C8037" s="67">
        <v>259.9452</v>
      </c>
      <c r="D8037" t="s">
        <v>65</v>
      </c>
      <c r="E8037" s="2" t="s">
        <v>59</v>
      </c>
      <c r="F8037" s="2" t="s">
        <v>70</v>
      </c>
      <c r="G8037" s="2"/>
      <c r="I8037" s="60">
        <f t="shared" si="503"/>
        <v>0</v>
      </c>
      <c r="J8037" s="60">
        <f>IF(OR(I8037="",I8038="",I8039=""),"",(AVERAGEIF(A8037:A$10000,A8037,I8037:I$10000)))</f>
        <v>0</v>
      </c>
      <c r="K8037" s="60"/>
      <c r="L8037" s="55" t="str">
        <f>IF(O8037="","",A8037)</f>
        <v/>
      </c>
      <c r="M8037" s="60" t="str">
        <f>IF(O8037="","",(VLOOKUP(A8037,A8037:E15021,5,FALSE)))</f>
        <v/>
      </c>
      <c r="N8037" s="55" t="str">
        <f t="shared" si="504"/>
        <v/>
      </c>
      <c r="O8037" s="55" t="str">
        <f t="shared" si="502"/>
        <v/>
      </c>
      <c r="P8037" s="104">
        <f t="shared" si="505"/>
        <v>14.599999999973079</v>
      </c>
      <c r="Q8037" s="58"/>
      <c r="R8037" s="58"/>
      <c r="S8037" s="102"/>
    </row>
    <row r="8038" spans="1:19" ht="12.5" customHeight="1" x14ac:dyDescent="0.35">
      <c r="A8038" s="60">
        <v>120</v>
      </c>
      <c r="B8038" s="60" t="s">
        <v>69</v>
      </c>
      <c r="C8038" s="68">
        <v>259.95960000000002</v>
      </c>
      <c r="D8038" s="58" t="s">
        <v>65</v>
      </c>
      <c r="E8038" s="60" t="s">
        <v>59</v>
      </c>
      <c r="F8038" s="60" t="s">
        <v>70</v>
      </c>
      <c r="G8038" s="60"/>
      <c r="H8038" s="60"/>
      <c r="I8038" s="60">
        <f t="shared" si="503"/>
        <v>0</v>
      </c>
      <c r="J8038" s="60">
        <f>IF(OR(I8038="",I8039="",I8040=""),"",(AVERAGEIF(A8038:A$10000,A8038,I8038:I$10000)))</f>
        <v>0</v>
      </c>
      <c r="K8038" s="60"/>
      <c r="L8038" s="60" t="str">
        <f>IF(O8038="","",A8038)</f>
        <v/>
      </c>
      <c r="M8038" s="60" t="str">
        <f>IF(O8038="","",(VLOOKUP(A8038,A8038:E15022,5,FALSE)))</f>
        <v/>
      </c>
      <c r="N8038" s="60" t="str">
        <f t="shared" si="504"/>
        <v/>
      </c>
      <c r="O8038" s="60" t="str">
        <f t="shared" si="502"/>
        <v/>
      </c>
      <c r="P8038" s="103">
        <f t="shared" si="505"/>
        <v>14.400000000023283</v>
      </c>
      <c r="Q8038" s="58"/>
      <c r="R8038" s="58"/>
      <c r="S8038" s="102"/>
    </row>
    <row r="8039" spans="1:19" ht="12.5" customHeight="1" x14ac:dyDescent="0.35">
      <c r="A8039" s="2">
        <v>120</v>
      </c>
      <c r="B8039" s="2" t="s">
        <v>69</v>
      </c>
      <c r="C8039" s="67">
        <v>259.97370000000001</v>
      </c>
      <c r="D8039" t="s">
        <v>65</v>
      </c>
      <c r="E8039" s="2" t="s">
        <v>59</v>
      </c>
      <c r="F8039" s="2" t="s">
        <v>70</v>
      </c>
      <c r="G8039" s="2"/>
      <c r="I8039" s="60">
        <f t="shared" si="503"/>
        <v>0</v>
      </c>
      <c r="J8039" s="60">
        <f>IF(OR(I8039="",I8040="",I8041=""),"",(AVERAGEIF(A8039:A$10000,A8039,I8039:I$10000)))</f>
        <v>0</v>
      </c>
      <c r="K8039" s="60"/>
      <c r="L8039" s="55" t="str">
        <f>IF(O8039="","",A8039)</f>
        <v/>
      </c>
      <c r="M8039" s="60" t="str">
        <f>IF(O8039="","",(VLOOKUP(A8039,A8039:E15023,5,FALSE)))</f>
        <v/>
      </c>
      <c r="N8039" s="55" t="str">
        <f t="shared" si="504"/>
        <v/>
      </c>
      <c r="O8039" s="55" t="str">
        <f t="shared" si="502"/>
        <v/>
      </c>
      <c r="P8039" s="104">
        <f t="shared" si="505"/>
        <v>14.099999999984902</v>
      </c>
      <c r="Q8039" s="58"/>
      <c r="R8039" s="58"/>
      <c r="S8039" s="102"/>
    </row>
    <row r="8040" spans="1:19" ht="12.5" customHeight="1" x14ac:dyDescent="0.35">
      <c r="A8040" s="60">
        <v>120</v>
      </c>
      <c r="B8040" s="60" t="s">
        <v>69</v>
      </c>
      <c r="C8040" s="68">
        <v>259.98829999999998</v>
      </c>
      <c r="D8040" s="58" t="s">
        <v>65</v>
      </c>
      <c r="E8040" s="60" t="s">
        <v>59</v>
      </c>
      <c r="F8040" s="60" t="s">
        <v>70</v>
      </c>
      <c r="G8040" s="60"/>
      <c r="H8040" s="60"/>
      <c r="I8040" s="60">
        <f t="shared" si="503"/>
        <v>0</v>
      </c>
      <c r="J8040" s="60">
        <f>IF(OR(I8040="",I8041="",I8042=""),"",(AVERAGEIF(A8040:A$10000,A8040,I8040:I$10000)))</f>
        <v>0</v>
      </c>
      <c r="K8040" s="60"/>
      <c r="L8040" s="60" t="str">
        <f>IF(O8040="","",A8040)</f>
        <v/>
      </c>
      <c r="M8040" s="60" t="str">
        <f>IF(O8040="","",(VLOOKUP(A8040,A8040:E15024,5,FALSE)))</f>
        <v/>
      </c>
      <c r="N8040" s="60" t="str">
        <f t="shared" si="504"/>
        <v/>
      </c>
      <c r="O8040" s="60" t="str">
        <f t="shared" si="502"/>
        <v/>
      </c>
      <c r="P8040" s="103">
        <f t="shared" si="505"/>
        <v>14.599999999973079</v>
      </c>
      <c r="Q8040" s="58"/>
      <c r="R8040" s="58"/>
      <c r="S8040" s="102"/>
    </row>
    <row r="8041" spans="1:19" ht="12.5" customHeight="1" x14ac:dyDescent="0.35">
      <c r="A8041" s="2">
        <v>120</v>
      </c>
      <c r="B8041" s="2" t="s">
        <v>69</v>
      </c>
      <c r="C8041" s="67">
        <v>260.00279999999998</v>
      </c>
      <c r="D8041" t="s">
        <v>65</v>
      </c>
      <c r="E8041" s="2" t="s">
        <v>59</v>
      </c>
      <c r="F8041" s="2" t="s">
        <v>70</v>
      </c>
      <c r="G8041" s="2"/>
      <c r="I8041" s="60">
        <f t="shared" si="503"/>
        <v>0</v>
      </c>
      <c r="J8041" s="60">
        <f>IF(OR(I8041="",I8042="",I8043=""),"",(AVERAGEIF(A8041:A$10000,A8041,I8041:I$10000)))</f>
        <v>0</v>
      </c>
      <c r="K8041" s="60"/>
      <c r="L8041" s="55" t="str">
        <f>IF(O8041="","",A8041)</f>
        <v/>
      </c>
      <c r="M8041" s="60" t="str">
        <f>IF(O8041="","",(VLOOKUP(A8041,A8041:E15025,5,FALSE)))</f>
        <v/>
      </c>
      <c r="N8041" s="55" t="str">
        <f t="shared" si="504"/>
        <v/>
      </c>
      <c r="O8041" s="55" t="str">
        <f t="shared" si="502"/>
        <v/>
      </c>
      <c r="P8041" s="104">
        <f t="shared" si="505"/>
        <v>14.499999999998181</v>
      </c>
      <c r="Q8041" s="58"/>
      <c r="R8041" s="58"/>
      <c r="S8041" s="102"/>
    </row>
    <row r="8042" spans="1:19" ht="12.5" customHeight="1" x14ac:dyDescent="0.35">
      <c r="A8042" s="60">
        <v>120</v>
      </c>
      <c r="B8042" s="60" t="s">
        <v>69</v>
      </c>
      <c r="C8042" s="68">
        <v>260.01740000000001</v>
      </c>
      <c r="D8042" s="58" t="s">
        <v>65</v>
      </c>
      <c r="E8042" s="60" t="s">
        <v>59</v>
      </c>
      <c r="F8042" s="60" t="s">
        <v>70</v>
      </c>
      <c r="G8042" s="60"/>
      <c r="H8042" s="60"/>
      <c r="I8042" s="60">
        <f t="shared" si="503"/>
        <v>0</v>
      </c>
      <c r="J8042" s="60">
        <f>IF(OR(I8042="",I8043="",I8044=""),"",(AVERAGEIF(A8042:A$10000,A8042,I8042:I$10000)))</f>
        <v>0</v>
      </c>
      <c r="K8042" s="60"/>
      <c r="L8042" s="60" t="str">
        <f>IF(O8042="","",A8042)</f>
        <v/>
      </c>
      <c r="M8042" s="60" t="str">
        <f>IF(O8042="","",(VLOOKUP(A8042,A8042:E15026,5,FALSE)))</f>
        <v/>
      </c>
      <c r="N8042" s="60" t="str">
        <f t="shared" si="504"/>
        <v/>
      </c>
      <c r="O8042" s="60" t="str">
        <f t="shared" si="502"/>
        <v/>
      </c>
      <c r="P8042" s="103">
        <f t="shared" si="505"/>
        <v>14.600000000029922</v>
      </c>
      <c r="Q8042" s="58"/>
      <c r="R8042" s="58"/>
      <c r="S8042" s="102"/>
    </row>
    <row r="8043" spans="1:19" ht="12.5" customHeight="1" x14ac:dyDescent="0.35">
      <c r="A8043" s="2">
        <v>120</v>
      </c>
      <c r="B8043" s="2" t="s">
        <v>69</v>
      </c>
      <c r="C8043" s="67">
        <v>260.03930000000003</v>
      </c>
      <c r="D8043" t="s">
        <v>65</v>
      </c>
      <c r="E8043" s="2" t="s">
        <v>59</v>
      </c>
      <c r="F8043" s="2" t="s">
        <v>70</v>
      </c>
      <c r="G8043" s="2"/>
      <c r="I8043" s="60">
        <f t="shared" si="503"/>
        <v>0</v>
      </c>
      <c r="J8043" s="60">
        <f>IF(OR(I8043="",I8044="",I8045=""),"",(AVERAGEIF(A8043:A$10000,A8043,I8043:I$10000)))</f>
        <v>0</v>
      </c>
      <c r="K8043" s="60"/>
      <c r="L8043" s="55" t="str">
        <f>IF(O8043="","",A8043)</f>
        <v/>
      </c>
      <c r="M8043" s="60" t="str">
        <f>IF(O8043="","",(VLOOKUP(A8043,A8043:E15027,5,FALSE)))</f>
        <v/>
      </c>
      <c r="N8043" s="55" t="str">
        <f t="shared" si="504"/>
        <v/>
      </c>
      <c r="O8043" s="55" t="str">
        <f t="shared" si="502"/>
        <v/>
      </c>
      <c r="P8043" s="104">
        <f t="shared" si="505"/>
        <v>21.900000000016462</v>
      </c>
      <c r="Q8043" s="58"/>
      <c r="R8043" s="58"/>
      <c r="S8043" s="102"/>
    </row>
    <row r="8044" spans="1:19" ht="12.5" customHeight="1" x14ac:dyDescent="0.35">
      <c r="A8044" s="60">
        <v>120</v>
      </c>
      <c r="B8044" s="60" t="s">
        <v>69</v>
      </c>
      <c r="C8044" s="68">
        <v>260.05500000000001</v>
      </c>
      <c r="D8044" s="58" t="s">
        <v>65</v>
      </c>
      <c r="E8044" s="60" t="s">
        <v>59</v>
      </c>
      <c r="F8044" s="60" t="s">
        <v>70</v>
      </c>
      <c r="G8044" s="60"/>
      <c r="H8044" s="60"/>
      <c r="I8044" s="60">
        <f t="shared" si="503"/>
        <v>0</v>
      </c>
      <c r="J8044" s="60">
        <f>IF(OR(I8044="",I8045="",I8046=""),"",(AVERAGEIF(A8044:A$10000,A8044,I8044:I$10000)))</f>
        <v>0</v>
      </c>
      <c r="K8044" s="60"/>
      <c r="L8044" s="60" t="str">
        <f>IF(O8044="","",A8044)</f>
        <v/>
      </c>
      <c r="M8044" s="60" t="str">
        <f>IF(O8044="","",(VLOOKUP(A8044,A8044:E15028,5,FALSE)))</f>
        <v/>
      </c>
      <c r="N8044" s="60" t="str">
        <f t="shared" si="504"/>
        <v/>
      </c>
      <c r="O8044" s="60" t="str">
        <f t="shared" si="502"/>
        <v/>
      </c>
      <c r="P8044" s="103">
        <f t="shared" si="505"/>
        <v>15.699999999981173</v>
      </c>
      <c r="Q8044" s="58"/>
      <c r="R8044" s="58"/>
      <c r="S8044" s="102"/>
    </row>
    <row r="8045" spans="1:19" ht="12.5" customHeight="1" x14ac:dyDescent="0.35">
      <c r="A8045" s="2">
        <v>120</v>
      </c>
      <c r="B8045" s="2" t="s">
        <v>69</v>
      </c>
      <c r="C8045" s="67">
        <v>260.07</v>
      </c>
      <c r="D8045" t="s">
        <v>65</v>
      </c>
      <c r="E8045" s="2" t="s">
        <v>59</v>
      </c>
      <c r="F8045" s="2" t="s">
        <v>70</v>
      </c>
      <c r="G8045" s="2"/>
      <c r="I8045" s="60">
        <f t="shared" si="503"/>
        <v>0</v>
      </c>
      <c r="J8045" s="60">
        <f>IF(OR(I8045="",I8046="",I8047=""),"",(AVERAGEIF(A8045:A$10000,A8045,I8045:I$10000)))</f>
        <v>0</v>
      </c>
      <c r="K8045" s="60"/>
      <c r="L8045" s="55" t="str">
        <f>IF(O8045="","",A8045)</f>
        <v/>
      </c>
      <c r="M8045" s="60" t="str">
        <f>IF(O8045="","",(VLOOKUP(A8045,A8045:E15029,5,FALSE)))</f>
        <v/>
      </c>
      <c r="N8045" s="55" t="str">
        <f t="shared" si="504"/>
        <v/>
      </c>
      <c r="O8045" s="55" t="str">
        <f t="shared" si="502"/>
        <v/>
      </c>
      <c r="P8045" s="104">
        <f t="shared" si="505"/>
        <v>14.999999999986358</v>
      </c>
      <c r="Q8045" s="58"/>
      <c r="R8045" s="58"/>
      <c r="S8045" s="102"/>
    </row>
    <row r="8046" spans="1:19" ht="12.5" customHeight="1" x14ac:dyDescent="0.35">
      <c r="A8046" s="60">
        <v>120</v>
      </c>
      <c r="B8046" s="60" t="s">
        <v>69</v>
      </c>
      <c r="C8046" s="68">
        <v>260.08510000000001</v>
      </c>
      <c r="D8046" s="58" t="s">
        <v>65</v>
      </c>
      <c r="E8046" s="60" t="s">
        <v>59</v>
      </c>
      <c r="F8046" s="60" t="s">
        <v>70</v>
      </c>
      <c r="G8046" s="60"/>
      <c r="H8046" s="60"/>
      <c r="I8046" s="60">
        <f t="shared" si="503"/>
        <v>0</v>
      </c>
      <c r="J8046" s="60">
        <f>IF(OR(I8046="",I8047="",I8048=""),"",(AVERAGEIF(A8046:A$10000,A8046,I8046:I$10000)))</f>
        <v>0</v>
      </c>
      <c r="K8046" s="60"/>
      <c r="L8046" s="60" t="str">
        <f>IF(O8046="","",A8046)</f>
        <v/>
      </c>
      <c r="M8046" s="60" t="str">
        <f>IF(O8046="","",(VLOOKUP(A8046,A8046:E15030,5,FALSE)))</f>
        <v/>
      </c>
      <c r="N8046" s="60" t="str">
        <f t="shared" si="504"/>
        <v/>
      </c>
      <c r="O8046" s="60" t="str">
        <f t="shared" si="502"/>
        <v/>
      </c>
      <c r="P8046" s="103">
        <f t="shared" si="505"/>
        <v>15.100000000018099</v>
      </c>
      <c r="Q8046" s="58"/>
      <c r="R8046" s="58"/>
      <c r="S8046" s="102"/>
    </row>
    <row r="8047" spans="1:19" ht="12.5" customHeight="1" x14ac:dyDescent="0.35">
      <c r="A8047" s="2">
        <v>120</v>
      </c>
      <c r="B8047" s="2" t="s">
        <v>69</v>
      </c>
      <c r="C8047" s="67">
        <v>260.09899999999999</v>
      </c>
      <c r="D8047" t="s">
        <v>65</v>
      </c>
      <c r="E8047" s="2" t="s">
        <v>59</v>
      </c>
      <c r="F8047" s="2" t="s">
        <v>70</v>
      </c>
      <c r="G8047" s="2"/>
      <c r="I8047" s="60">
        <f t="shared" si="503"/>
        <v>0</v>
      </c>
      <c r="J8047" s="60">
        <f>IF(OR(I8047="",I8048="",I8049=""),"",(AVERAGEIF(A8047:A$10000,A8047,I8047:I$10000)))</f>
        <v>0</v>
      </c>
      <c r="K8047" s="60"/>
      <c r="L8047" s="55" t="str">
        <f>IF(O8047="","",A8047)</f>
        <v/>
      </c>
      <c r="M8047" s="60" t="str">
        <f>IF(O8047="","",(VLOOKUP(A8047,A8047:E15031,5,FALSE)))</f>
        <v/>
      </c>
      <c r="N8047" s="55" t="str">
        <f t="shared" si="504"/>
        <v/>
      </c>
      <c r="O8047" s="55" t="str">
        <f t="shared" si="502"/>
        <v/>
      </c>
      <c r="P8047" s="104">
        <f t="shared" si="505"/>
        <v>13.899999999978263</v>
      </c>
      <c r="Q8047" s="58"/>
      <c r="R8047" s="58"/>
      <c r="S8047" s="102"/>
    </row>
    <row r="8048" spans="1:19" ht="12.5" customHeight="1" x14ac:dyDescent="0.35">
      <c r="A8048" s="60">
        <v>120</v>
      </c>
      <c r="B8048" s="60" t="s">
        <v>69</v>
      </c>
      <c r="C8048" s="68">
        <v>260.113</v>
      </c>
      <c r="D8048" s="58" t="s">
        <v>65</v>
      </c>
      <c r="E8048" s="60" t="s">
        <v>59</v>
      </c>
      <c r="F8048" s="60" t="s">
        <v>70</v>
      </c>
      <c r="G8048" s="60"/>
      <c r="H8048" s="60"/>
      <c r="I8048" s="60">
        <f t="shared" si="503"/>
        <v>0</v>
      </c>
      <c r="J8048" s="60">
        <f>IF(OR(I8048="",I8049="",I8050=""),"",(AVERAGEIF(A8048:A$10000,A8048,I8048:I$10000)))</f>
        <v>0</v>
      </c>
      <c r="K8048" s="60"/>
      <c r="L8048" s="60" t="str">
        <f>IF(O8048="","",A8048)</f>
        <v/>
      </c>
      <c r="M8048" s="60" t="str">
        <f>IF(O8048="","",(VLOOKUP(A8048,A8048:E15032,5,FALSE)))</f>
        <v/>
      </c>
      <c r="N8048" s="60" t="str">
        <f t="shared" si="504"/>
        <v/>
      </c>
      <c r="O8048" s="60" t="str">
        <f t="shared" si="502"/>
        <v/>
      </c>
      <c r="P8048" s="103">
        <f t="shared" si="505"/>
        <v>14.000000000010004</v>
      </c>
      <c r="Q8048" s="58"/>
      <c r="R8048" s="58"/>
      <c r="S8048" s="102"/>
    </row>
    <row r="8049" spans="1:19" ht="12.5" customHeight="1" x14ac:dyDescent="0.35">
      <c r="A8049" s="2">
        <v>120</v>
      </c>
      <c r="B8049" s="2" t="s">
        <v>69</v>
      </c>
      <c r="C8049" s="67">
        <v>260.12799999999999</v>
      </c>
      <c r="D8049" t="s">
        <v>65</v>
      </c>
      <c r="E8049" s="2" t="s">
        <v>59</v>
      </c>
      <c r="F8049" s="2" t="s">
        <v>70</v>
      </c>
      <c r="G8049" s="2"/>
      <c r="I8049" s="60">
        <f t="shared" si="503"/>
        <v>0</v>
      </c>
      <c r="J8049" s="60">
        <f>IF(OR(I8049="",I8050="",I8051=""),"",(AVERAGEIF(A8049:A$10000,A8049,I8049:I$10000)))</f>
        <v>0</v>
      </c>
      <c r="K8049" s="60"/>
      <c r="L8049" s="55" t="str">
        <f>IF(O8049="","",A8049)</f>
        <v/>
      </c>
      <c r="M8049" s="60" t="str">
        <f>IF(O8049="","",(VLOOKUP(A8049,A8049:E15033,5,FALSE)))</f>
        <v/>
      </c>
      <c r="N8049" s="55" t="str">
        <f t="shared" si="504"/>
        <v/>
      </c>
      <c r="O8049" s="55" t="str">
        <f t="shared" si="502"/>
        <v/>
      </c>
      <c r="P8049" s="104">
        <f t="shared" si="505"/>
        <v>14.999999999986358</v>
      </c>
      <c r="Q8049" s="58"/>
      <c r="R8049" s="58"/>
      <c r="S8049" s="102"/>
    </row>
    <row r="8050" spans="1:19" ht="12.5" customHeight="1" x14ac:dyDescent="0.35">
      <c r="A8050" s="60">
        <v>120</v>
      </c>
      <c r="B8050" s="60" t="s">
        <v>69</v>
      </c>
      <c r="C8050" s="68">
        <v>260.1456</v>
      </c>
      <c r="D8050" s="58" t="s">
        <v>65</v>
      </c>
      <c r="E8050" s="60" t="s">
        <v>59</v>
      </c>
      <c r="F8050" s="60" t="s">
        <v>70</v>
      </c>
      <c r="G8050" s="60"/>
      <c r="H8050" s="60"/>
      <c r="I8050" s="60">
        <f t="shared" si="503"/>
        <v>0</v>
      </c>
      <c r="J8050" s="60">
        <f>IF(OR(I8050="",I8051="",I8052=""),"",(AVERAGEIF(A8050:A$10000,A8050,I8050:I$10000)))</f>
        <v>0</v>
      </c>
      <c r="K8050" s="60"/>
      <c r="L8050" s="60" t="str">
        <f>IF(O8050="","",A8050)</f>
        <v/>
      </c>
      <c r="M8050" s="60" t="str">
        <f>IF(O8050="","",(VLOOKUP(A8050,A8050:E15034,5,FALSE)))</f>
        <v/>
      </c>
      <c r="N8050" s="60" t="str">
        <f t="shared" si="504"/>
        <v/>
      </c>
      <c r="O8050" s="60" t="str">
        <f t="shared" si="502"/>
        <v/>
      </c>
      <c r="P8050" s="103">
        <f t="shared" si="505"/>
        <v>17.600000000015825</v>
      </c>
      <c r="Q8050" s="58"/>
      <c r="R8050" s="58"/>
      <c r="S8050" s="102"/>
    </row>
    <row r="8051" spans="1:19" ht="12.5" customHeight="1" x14ac:dyDescent="0.35">
      <c r="A8051" s="2">
        <v>120</v>
      </c>
      <c r="B8051" s="2" t="s">
        <v>69</v>
      </c>
      <c r="C8051" s="67">
        <v>260.1601</v>
      </c>
      <c r="D8051" t="s">
        <v>65</v>
      </c>
      <c r="E8051" s="2" t="s">
        <v>59</v>
      </c>
      <c r="F8051" s="2" t="s">
        <v>70</v>
      </c>
      <c r="G8051" s="2"/>
      <c r="I8051" s="60">
        <f t="shared" si="503"/>
        <v>0</v>
      </c>
      <c r="J8051" s="60">
        <f>IF(OR(I8051="",I8052="",I8053=""),"",(AVERAGEIF(A8051:A$10000,A8051,I8051:I$10000)))</f>
        <v>0</v>
      </c>
      <c r="K8051" s="60"/>
      <c r="L8051" s="55" t="str">
        <f>IF(O8051="","",A8051)</f>
        <v/>
      </c>
      <c r="M8051" s="60" t="str">
        <f>IF(O8051="","",(VLOOKUP(A8051,A8051:E15035,5,FALSE)))</f>
        <v/>
      </c>
      <c r="N8051" s="55" t="str">
        <f t="shared" si="504"/>
        <v/>
      </c>
      <c r="O8051" s="55" t="str">
        <f t="shared" si="502"/>
        <v/>
      </c>
      <c r="P8051" s="104">
        <f t="shared" si="505"/>
        <v>14.499999999998181</v>
      </c>
      <c r="Q8051" s="58"/>
      <c r="R8051" s="58"/>
      <c r="S8051" s="102"/>
    </row>
    <row r="8052" spans="1:19" ht="12.5" customHeight="1" x14ac:dyDescent="0.35">
      <c r="A8052" s="60">
        <v>120</v>
      </c>
      <c r="B8052" s="60" t="s">
        <v>69</v>
      </c>
      <c r="C8052" s="68">
        <v>260.1746</v>
      </c>
      <c r="D8052" s="58" t="s">
        <v>65</v>
      </c>
      <c r="E8052" s="60" t="s">
        <v>59</v>
      </c>
      <c r="F8052" s="60" t="s">
        <v>70</v>
      </c>
      <c r="G8052" s="60"/>
      <c r="H8052" s="60"/>
      <c r="I8052" s="60">
        <f t="shared" si="503"/>
        <v>0</v>
      </c>
      <c r="J8052" s="60">
        <f>IF(OR(I8052="",I8053="",I8054=""),"",(AVERAGEIF(A8052:A$10000,A8052,I8052:I$10000)))</f>
        <v>0</v>
      </c>
      <c r="K8052" s="60"/>
      <c r="L8052" s="60" t="str">
        <f>IF(O8052="","",A8052)</f>
        <v/>
      </c>
      <c r="M8052" s="60" t="str">
        <f>IF(O8052="","",(VLOOKUP(A8052,A8052:E15036,5,FALSE)))</f>
        <v/>
      </c>
      <c r="N8052" s="60" t="str">
        <f t="shared" si="504"/>
        <v/>
      </c>
      <c r="O8052" s="60" t="str">
        <f t="shared" si="502"/>
        <v/>
      </c>
      <c r="P8052" s="103">
        <f t="shared" si="505"/>
        <v>14.499999999998181</v>
      </c>
      <c r="Q8052" s="58"/>
      <c r="R8052" s="58"/>
      <c r="S8052" s="102"/>
    </row>
    <row r="8053" spans="1:19" ht="12.5" customHeight="1" x14ac:dyDescent="0.35">
      <c r="A8053" s="2">
        <v>120</v>
      </c>
      <c r="B8053" s="2" t="s">
        <v>69</v>
      </c>
      <c r="C8053" s="67">
        <v>260.18880000000001</v>
      </c>
      <c r="D8053" t="s">
        <v>65</v>
      </c>
      <c r="E8053" s="2" t="s">
        <v>59</v>
      </c>
      <c r="F8053" s="2" t="s">
        <v>70</v>
      </c>
      <c r="G8053" s="2"/>
      <c r="I8053" s="60">
        <f t="shared" si="503"/>
        <v>0</v>
      </c>
      <c r="J8053" s="60">
        <f>IF(OR(I8053="",I8054="",I8055=""),"",(AVERAGEIF(A8053:A$10000,A8053,I8053:I$10000)))</f>
        <v>0</v>
      </c>
      <c r="K8053" s="60"/>
      <c r="L8053" s="55" t="str">
        <f>IF(O8053="","",A8053)</f>
        <v/>
      </c>
      <c r="M8053" s="60" t="str">
        <f>IF(O8053="","",(VLOOKUP(A8053,A8053:E15037,5,FALSE)))</f>
        <v/>
      </c>
      <c r="N8053" s="55" t="str">
        <f t="shared" si="504"/>
        <v/>
      </c>
      <c r="O8053" s="55" t="str">
        <f t="shared" si="502"/>
        <v/>
      </c>
      <c r="P8053" s="104">
        <f t="shared" si="505"/>
        <v>14.200000000016644</v>
      </c>
      <c r="Q8053" s="58"/>
      <c r="R8053" s="58"/>
      <c r="S8053" s="102"/>
    </row>
    <row r="8054" spans="1:19" ht="12.5" customHeight="1" x14ac:dyDescent="0.35">
      <c r="A8054" s="60">
        <v>120</v>
      </c>
      <c r="B8054" s="60" t="s">
        <v>69</v>
      </c>
      <c r="C8054" s="68">
        <v>260.20420000000001</v>
      </c>
      <c r="D8054" s="58" t="s">
        <v>65</v>
      </c>
      <c r="E8054" s="60" t="s">
        <v>59</v>
      </c>
      <c r="F8054" s="60" t="s">
        <v>70</v>
      </c>
      <c r="G8054" s="60"/>
      <c r="H8054" s="60"/>
      <c r="I8054" s="60">
        <f t="shared" si="503"/>
        <v>0</v>
      </c>
      <c r="J8054" s="60">
        <f>IF(OR(I8054="",I8055="",I8056=""),"",(AVERAGEIF(A8054:A$10000,A8054,I8054:I$10000)))</f>
        <v>0</v>
      </c>
      <c r="K8054" s="60"/>
      <c r="L8054" s="60" t="str">
        <f>IF(O8054="","",A8054)</f>
        <v/>
      </c>
      <c r="M8054" s="60" t="str">
        <f>IF(O8054="","",(VLOOKUP(A8054,A8054:E15038,5,FALSE)))</f>
        <v/>
      </c>
      <c r="N8054" s="60" t="str">
        <f t="shared" si="504"/>
        <v/>
      </c>
      <c r="O8054" s="60" t="str">
        <f t="shared" si="502"/>
        <v/>
      </c>
      <c r="P8054" s="103">
        <f t="shared" si="505"/>
        <v>15.399999999999636</v>
      </c>
      <c r="Q8054" s="58"/>
      <c r="R8054" s="58"/>
      <c r="S8054" s="102"/>
    </row>
    <row r="8055" spans="1:19" ht="12.5" customHeight="1" x14ac:dyDescent="0.35">
      <c r="A8055" s="2">
        <v>120</v>
      </c>
      <c r="B8055" s="2" t="s">
        <v>69</v>
      </c>
      <c r="C8055" s="67">
        <v>260.22890000000001</v>
      </c>
      <c r="D8055" t="s">
        <v>65</v>
      </c>
      <c r="E8055" s="2" t="s">
        <v>59</v>
      </c>
      <c r="F8055" s="2" t="s">
        <v>70</v>
      </c>
      <c r="G8055" s="2"/>
      <c r="I8055" s="60">
        <f t="shared" si="503"/>
        <v>0</v>
      </c>
      <c r="J8055" s="60">
        <f>IF(OR(I8055="",I8056="",I8057=""),"",(AVERAGEIF(A8055:A$10000,A8055,I8055:I$10000)))</f>
        <v>0</v>
      </c>
      <c r="K8055" s="60"/>
      <c r="L8055" s="55" t="str">
        <f>IF(O8055="","",A8055)</f>
        <v/>
      </c>
      <c r="M8055" s="60" t="str">
        <f>IF(O8055="","",(VLOOKUP(A8055,A8055:E15039,5,FALSE)))</f>
        <v/>
      </c>
      <c r="N8055" s="55" t="str">
        <f t="shared" si="504"/>
        <v/>
      </c>
      <c r="O8055" s="55" t="str">
        <f t="shared" si="502"/>
        <v/>
      </c>
      <c r="P8055" s="104">
        <f t="shared" si="505"/>
        <v>24.699999999995725</v>
      </c>
      <c r="Q8055" s="58"/>
      <c r="R8055" s="58"/>
      <c r="S8055" s="102"/>
    </row>
    <row r="8056" spans="1:19" ht="12.5" customHeight="1" x14ac:dyDescent="0.35">
      <c r="A8056" s="60">
        <v>120</v>
      </c>
      <c r="B8056" s="60" t="s">
        <v>69</v>
      </c>
      <c r="C8056" s="68">
        <v>260.25790000000001</v>
      </c>
      <c r="D8056" s="58" t="s">
        <v>65</v>
      </c>
      <c r="E8056" s="60" t="s">
        <v>59</v>
      </c>
      <c r="F8056" s="60" t="s">
        <v>70</v>
      </c>
      <c r="G8056" s="60"/>
      <c r="H8056" s="60"/>
      <c r="I8056" s="60">
        <f t="shared" si="503"/>
        <v>0</v>
      </c>
      <c r="J8056" s="60">
        <f>IF(OR(I8056="",I8057="",I8058=""),"",(AVERAGEIF(A8056:A$10000,A8056,I8056:I$10000)))</f>
        <v>0</v>
      </c>
      <c r="K8056" s="60"/>
      <c r="L8056" s="60" t="str">
        <f>IF(O8056="","",A8056)</f>
        <v/>
      </c>
      <c r="M8056" s="60" t="str">
        <f>IF(O8056="","",(VLOOKUP(A8056,A8056:E15040,5,FALSE)))</f>
        <v/>
      </c>
      <c r="N8056" s="60" t="str">
        <f t="shared" si="504"/>
        <v/>
      </c>
      <c r="O8056" s="60" t="str">
        <f t="shared" si="502"/>
        <v/>
      </c>
      <c r="P8056" s="103">
        <f t="shared" si="505"/>
        <v>28.999999999996362</v>
      </c>
      <c r="Q8056" s="58"/>
      <c r="R8056" s="58"/>
      <c r="S8056" s="102"/>
    </row>
    <row r="8057" spans="1:19" ht="12.5" customHeight="1" x14ac:dyDescent="0.35">
      <c r="A8057" s="2">
        <v>120</v>
      </c>
      <c r="B8057" s="2" t="s">
        <v>69</v>
      </c>
      <c r="C8057" s="67">
        <v>260.27120000000002</v>
      </c>
      <c r="D8057" t="s">
        <v>65</v>
      </c>
      <c r="E8057" s="2" t="s">
        <v>59</v>
      </c>
      <c r="F8057" s="2" t="s">
        <v>70</v>
      </c>
      <c r="G8057" s="2"/>
      <c r="I8057" s="60">
        <f t="shared" si="503"/>
        <v>0</v>
      </c>
      <c r="J8057" s="60">
        <f>IF(OR(I8057="",I8058="",I8059=""),"",(AVERAGEIF(A8057:A$10000,A8057,I8057:I$10000)))</f>
        <v>0</v>
      </c>
      <c r="K8057" s="60"/>
      <c r="L8057" s="55" t="str">
        <f>IF(O8057="","",A8057)</f>
        <v/>
      </c>
      <c r="M8057" s="60" t="str">
        <f>IF(O8057="","",(VLOOKUP(A8057,A8057:E15041,5,FALSE)))</f>
        <v/>
      </c>
      <c r="N8057" s="55" t="str">
        <f t="shared" si="504"/>
        <v/>
      </c>
      <c r="O8057" s="55" t="str">
        <f t="shared" si="502"/>
        <v/>
      </c>
      <c r="P8057" s="104">
        <f t="shared" si="505"/>
        <v>13.300000000015189</v>
      </c>
      <c r="Q8057" s="58"/>
      <c r="R8057" s="58"/>
      <c r="S8057" s="102"/>
    </row>
    <row r="8058" spans="1:19" ht="12.5" customHeight="1" x14ac:dyDescent="0.35">
      <c r="A8058" s="60">
        <v>120</v>
      </c>
      <c r="B8058" s="60" t="s">
        <v>69</v>
      </c>
      <c r="C8058" s="68">
        <v>260.28530000000001</v>
      </c>
      <c r="D8058" s="58" t="s">
        <v>65</v>
      </c>
      <c r="E8058" s="60" t="s">
        <v>59</v>
      </c>
      <c r="F8058" s="60" t="s">
        <v>70</v>
      </c>
      <c r="G8058" s="60"/>
      <c r="H8058" s="60"/>
      <c r="I8058" s="60">
        <f t="shared" si="503"/>
        <v>0</v>
      </c>
      <c r="J8058" s="60">
        <f>IF(OR(I8058="",I8059="",I8060=""),"",(AVERAGEIF(A8058:A$10000,A8058,I8058:I$10000)))</f>
        <v>0</v>
      </c>
      <c r="K8058" s="60"/>
      <c r="L8058" s="60" t="str">
        <f>IF(O8058="","",A8058)</f>
        <v/>
      </c>
      <c r="M8058" s="60" t="str">
        <f>IF(O8058="","",(VLOOKUP(A8058,A8058:E15042,5,FALSE)))</f>
        <v/>
      </c>
      <c r="N8058" s="60" t="str">
        <f t="shared" si="504"/>
        <v/>
      </c>
      <c r="O8058" s="60" t="str">
        <f t="shared" si="502"/>
        <v/>
      </c>
      <c r="P8058" s="103">
        <f t="shared" si="505"/>
        <v>14.099999999984902</v>
      </c>
      <c r="Q8058" s="58"/>
      <c r="R8058" s="58"/>
      <c r="S8058" s="102"/>
    </row>
    <row r="8059" spans="1:19" ht="12.5" customHeight="1" x14ac:dyDescent="0.35">
      <c r="A8059" s="2">
        <v>120</v>
      </c>
      <c r="B8059" s="2" t="s">
        <v>69</v>
      </c>
      <c r="C8059" s="67">
        <v>260.30149999999998</v>
      </c>
      <c r="D8059" t="s">
        <v>65</v>
      </c>
      <c r="E8059" s="2" t="s">
        <v>59</v>
      </c>
      <c r="F8059" s="2" t="s">
        <v>70</v>
      </c>
      <c r="G8059" s="2"/>
      <c r="I8059" s="60">
        <f t="shared" si="503"/>
        <v>0</v>
      </c>
      <c r="J8059" s="60">
        <f>IF(OR(I8059="",I8060="",I8061=""),"",(AVERAGEIF(A8059:A$10000,A8059,I8059:I$10000)))</f>
        <v>0</v>
      </c>
      <c r="K8059" s="60"/>
      <c r="L8059" s="55" t="str">
        <f>IF(O8059="","",A8059)</f>
        <v/>
      </c>
      <c r="M8059" s="60" t="str">
        <f>IF(O8059="","",(VLOOKUP(A8059,A8059:E15043,5,FALSE)))</f>
        <v/>
      </c>
      <c r="N8059" s="55" t="str">
        <f t="shared" si="504"/>
        <v/>
      </c>
      <c r="O8059" s="55" t="str">
        <f t="shared" si="502"/>
        <v/>
      </c>
      <c r="P8059" s="104">
        <f t="shared" si="505"/>
        <v>16.19999999996935</v>
      </c>
      <c r="Q8059" s="58"/>
      <c r="R8059" s="58"/>
      <c r="S8059" s="102"/>
    </row>
    <row r="8060" spans="1:19" ht="12.5" customHeight="1" x14ac:dyDescent="0.35">
      <c r="A8060" s="60">
        <v>120</v>
      </c>
      <c r="B8060" s="60" t="s">
        <v>69</v>
      </c>
      <c r="C8060" s="68">
        <v>260.31709999999998</v>
      </c>
      <c r="D8060" s="58" t="s">
        <v>65</v>
      </c>
      <c r="E8060" s="60" t="s">
        <v>59</v>
      </c>
      <c r="F8060" s="60" t="s">
        <v>70</v>
      </c>
      <c r="G8060" s="60"/>
      <c r="H8060" s="60"/>
      <c r="I8060" s="60">
        <f t="shared" si="503"/>
        <v>0</v>
      </c>
      <c r="J8060" s="60">
        <f>IF(OR(I8060="",I8061="",I8062=""),"",(AVERAGEIF(A8060:A$10000,A8060,I8060:I$10000)))</f>
        <v>0</v>
      </c>
      <c r="K8060" s="60"/>
      <c r="L8060" s="60" t="str">
        <f>IF(O8060="","",A8060)</f>
        <v/>
      </c>
      <c r="M8060" s="60" t="str">
        <f>IF(O8060="","",(VLOOKUP(A8060,A8060:E15044,5,FALSE)))</f>
        <v/>
      </c>
      <c r="N8060" s="60" t="str">
        <f t="shared" si="504"/>
        <v/>
      </c>
      <c r="O8060" s="60" t="str">
        <f t="shared" si="502"/>
        <v/>
      </c>
      <c r="P8060" s="103">
        <f t="shared" si="505"/>
        <v>15.600000000006276</v>
      </c>
      <c r="Q8060" s="58"/>
      <c r="R8060" s="58"/>
      <c r="S8060" s="102"/>
    </row>
    <row r="8061" spans="1:19" ht="12.5" customHeight="1" x14ac:dyDescent="0.35">
      <c r="A8061" s="2">
        <v>120</v>
      </c>
      <c r="B8061" s="2" t="s">
        <v>69</v>
      </c>
      <c r="C8061" s="67">
        <v>260.33109999999999</v>
      </c>
      <c r="D8061" t="s">
        <v>65</v>
      </c>
      <c r="E8061" s="2" t="s">
        <v>59</v>
      </c>
      <c r="F8061" s="2" t="s">
        <v>70</v>
      </c>
      <c r="G8061" s="2"/>
      <c r="I8061" s="60">
        <f t="shared" si="503"/>
        <v>0</v>
      </c>
      <c r="J8061" s="60">
        <f>IF(OR(I8061="",I8062="",I8063=""),"",(AVERAGEIF(A8061:A$10000,A8061,I8061:I$10000)))</f>
        <v>0</v>
      </c>
      <c r="K8061" s="60"/>
      <c r="L8061" s="55" t="str">
        <f>IF(O8061="","",A8061)</f>
        <v/>
      </c>
      <c r="M8061" s="60" t="str">
        <f>IF(O8061="","",(VLOOKUP(A8061,A8061:E15045,5,FALSE)))</f>
        <v/>
      </c>
      <c r="N8061" s="55" t="str">
        <f t="shared" si="504"/>
        <v/>
      </c>
      <c r="O8061" s="55" t="str">
        <f t="shared" si="502"/>
        <v/>
      </c>
      <c r="P8061" s="104">
        <f t="shared" si="505"/>
        <v>14.000000000010004</v>
      </c>
      <c r="Q8061" s="58"/>
      <c r="R8061" s="58"/>
      <c r="S8061" s="102"/>
    </row>
    <row r="8062" spans="1:19" ht="12.5" customHeight="1" x14ac:dyDescent="0.35">
      <c r="A8062" s="60">
        <v>120</v>
      </c>
      <c r="B8062" s="60" t="s">
        <v>69</v>
      </c>
      <c r="C8062" s="68">
        <v>260.34589999999997</v>
      </c>
      <c r="D8062" s="58" t="s">
        <v>65</v>
      </c>
      <c r="E8062" s="60" t="s">
        <v>59</v>
      </c>
      <c r="F8062" s="60" t="s">
        <v>70</v>
      </c>
      <c r="G8062" s="60"/>
      <c r="H8062" s="60"/>
      <c r="I8062" s="60">
        <f t="shared" si="503"/>
        <v>0</v>
      </c>
      <c r="J8062" s="60">
        <f>IF(OR(I8062="",I8063="",I8064=""),"",(AVERAGEIF(A8062:A$10000,A8062,I8062:I$10000)))</f>
        <v>0</v>
      </c>
      <c r="K8062" s="60"/>
      <c r="L8062" s="60" t="str">
        <f>IF(O8062="","",A8062)</f>
        <v/>
      </c>
      <c r="M8062" s="60" t="str">
        <f>IF(O8062="","",(VLOOKUP(A8062,A8062:E15046,5,FALSE)))</f>
        <v/>
      </c>
      <c r="N8062" s="60" t="str">
        <f t="shared" si="504"/>
        <v/>
      </c>
      <c r="O8062" s="60" t="str">
        <f t="shared" si="502"/>
        <v/>
      </c>
      <c r="P8062" s="103">
        <f t="shared" si="505"/>
        <v>14.799999999979718</v>
      </c>
      <c r="Q8062" s="58"/>
      <c r="R8062" s="58"/>
      <c r="S8062" s="102"/>
    </row>
    <row r="8063" spans="1:19" ht="12.5" customHeight="1" x14ac:dyDescent="0.35">
      <c r="A8063" s="2">
        <v>120</v>
      </c>
      <c r="B8063" s="2" t="s">
        <v>69</v>
      </c>
      <c r="C8063" s="67">
        <v>260.36059999999998</v>
      </c>
      <c r="D8063" t="s">
        <v>65</v>
      </c>
      <c r="E8063" s="2" t="s">
        <v>59</v>
      </c>
      <c r="F8063" s="2" t="s">
        <v>70</v>
      </c>
      <c r="G8063" s="2"/>
      <c r="I8063" s="60">
        <f t="shared" si="503"/>
        <v>0</v>
      </c>
      <c r="J8063" s="60">
        <f>IF(OR(I8063="",I8064="",I8065=""),"",(AVERAGEIF(A8063:A$10000,A8063,I8063:I$10000)))</f>
        <v>0</v>
      </c>
      <c r="K8063" s="60"/>
      <c r="L8063" s="55" t="str">
        <f>IF(O8063="","",A8063)</f>
        <v/>
      </c>
      <c r="M8063" s="60" t="str">
        <f>IF(O8063="","",(VLOOKUP(A8063,A8063:E15047,5,FALSE)))</f>
        <v/>
      </c>
      <c r="N8063" s="55" t="str">
        <f t="shared" si="504"/>
        <v/>
      </c>
      <c r="O8063" s="55" t="str">
        <f t="shared" si="502"/>
        <v/>
      </c>
      <c r="P8063" s="104">
        <f t="shared" si="505"/>
        <v>14.70000000000482</v>
      </c>
      <c r="Q8063" s="58"/>
      <c r="R8063" s="58"/>
      <c r="S8063" s="102"/>
    </row>
    <row r="8064" spans="1:19" ht="12.5" customHeight="1" x14ac:dyDescent="0.35">
      <c r="A8064" s="60">
        <v>120</v>
      </c>
      <c r="B8064" s="60" t="s">
        <v>69</v>
      </c>
      <c r="C8064" s="68">
        <v>260.37549999999999</v>
      </c>
      <c r="D8064" s="58" t="s">
        <v>65</v>
      </c>
      <c r="E8064" s="60" t="s">
        <v>59</v>
      </c>
      <c r="F8064" s="60" t="s">
        <v>70</v>
      </c>
      <c r="G8064" s="60"/>
      <c r="H8064" s="60"/>
      <c r="I8064" s="60">
        <f t="shared" si="503"/>
        <v>0</v>
      </c>
      <c r="J8064" s="60">
        <f>IF(OR(I8064="",I8065="",I8066=""),"",(AVERAGEIF(A8064:A$10000,A8064,I8064:I$10000)))</f>
        <v>0</v>
      </c>
      <c r="K8064" s="60"/>
      <c r="L8064" s="60" t="str">
        <f>IF(O8064="","",A8064)</f>
        <v/>
      </c>
      <c r="M8064" s="60" t="str">
        <f>IF(O8064="","",(VLOOKUP(A8064,A8064:E15048,5,FALSE)))</f>
        <v/>
      </c>
      <c r="N8064" s="60" t="str">
        <f t="shared" si="504"/>
        <v/>
      </c>
      <c r="O8064" s="60" t="str">
        <f t="shared" si="502"/>
        <v/>
      </c>
      <c r="P8064" s="103">
        <f t="shared" si="505"/>
        <v>14.90000000001146</v>
      </c>
      <c r="Q8064" s="58"/>
      <c r="R8064" s="58"/>
      <c r="S8064" s="102"/>
    </row>
    <row r="8065" spans="1:19" ht="12.5" customHeight="1" x14ac:dyDescent="0.35">
      <c r="A8065" s="2">
        <v>120</v>
      </c>
      <c r="B8065" s="2" t="s">
        <v>69</v>
      </c>
      <c r="C8065" s="67">
        <v>260.3895</v>
      </c>
      <c r="D8065" t="s">
        <v>65</v>
      </c>
      <c r="E8065" s="2" t="s">
        <v>59</v>
      </c>
      <c r="F8065" s="2" t="s">
        <v>70</v>
      </c>
      <c r="G8065" s="2"/>
      <c r="I8065" s="60">
        <f t="shared" si="503"/>
        <v>0</v>
      </c>
      <c r="J8065" s="60">
        <f>IF(OR(I8065="",I8066="",I8067=""),"",(AVERAGEIF(A8065:A$10000,A8065,I8065:I$10000)))</f>
        <v>0</v>
      </c>
      <c r="K8065" s="60"/>
      <c r="L8065" s="55" t="str">
        <f>IF(O8065="","",A8065)</f>
        <v/>
      </c>
      <c r="M8065" s="60" t="str">
        <f>IF(O8065="","",(VLOOKUP(A8065,A8065:E15049,5,FALSE)))</f>
        <v/>
      </c>
      <c r="N8065" s="55" t="str">
        <f t="shared" si="504"/>
        <v/>
      </c>
      <c r="O8065" s="55" t="str">
        <f t="shared" si="502"/>
        <v/>
      </c>
      <c r="P8065" s="104">
        <f t="shared" si="505"/>
        <v>14.000000000010004</v>
      </c>
      <c r="Q8065" s="58"/>
      <c r="R8065" s="58"/>
      <c r="S8065" s="102"/>
    </row>
    <row r="8066" spans="1:19" ht="12.5" customHeight="1" x14ac:dyDescent="0.35">
      <c r="A8066" s="60">
        <v>120</v>
      </c>
      <c r="B8066" s="60" t="s">
        <v>69</v>
      </c>
      <c r="C8066" s="68">
        <v>260.4049</v>
      </c>
      <c r="D8066" s="58" t="s">
        <v>65</v>
      </c>
      <c r="E8066" s="60" t="s">
        <v>59</v>
      </c>
      <c r="F8066" s="60" t="s">
        <v>70</v>
      </c>
      <c r="G8066" s="60"/>
      <c r="H8066" s="60"/>
      <c r="I8066" s="60">
        <f t="shared" si="503"/>
        <v>0</v>
      </c>
      <c r="J8066" s="60">
        <f>IF(OR(I8066="",I8067="",I8068=""),"",(AVERAGEIF(A8066:A$10000,A8066,I8066:I$10000)))</f>
        <v>0</v>
      </c>
      <c r="K8066" s="60"/>
      <c r="L8066" s="60" t="str">
        <f>IF(O8066="","",A8066)</f>
        <v/>
      </c>
      <c r="M8066" s="60" t="str">
        <f>IF(O8066="","",(VLOOKUP(A8066,A8066:E15050,5,FALSE)))</f>
        <v/>
      </c>
      <c r="N8066" s="60" t="str">
        <f t="shared" si="504"/>
        <v/>
      </c>
      <c r="O8066" s="60" t="str">
        <f t="shared" si="502"/>
        <v/>
      </c>
      <c r="P8066" s="103">
        <f t="shared" si="505"/>
        <v>15.399999999999636</v>
      </c>
      <c r="Q8066" s="58"/>
      <c r="R8066" s="58"/>
      <c r="S8066" s="102"/>
    </row>
    <row r="8067" spans="1:19" ht="12.5" customHeight="1" x14ac:dyDescent="0.35">
      <c r="A8067" s="2">
        <v>120</v>
      </c>
      <c r="B8067" s="2" t="s">
        <v>69</v>
      </c>
      <c r="C8067" s="67">
        <v>260.41950000000003</v>
      </c>
      <c r="D8067" t="s">
        <v>65</v>
      </c>
      <c r="E8067" s="2" t="s">
        <v>59</v>
      </c>
      <c r="F8067" s="2" t="s">
        <v>70</v>
      </c>
      <c r="G8067" s="2"/>
      <c r="I8067" s="60">
        <f t="shared" si="503"/>
        <v>0</v>
      </c>
      <c r="J8067" s="60">
        <f>IF(OR(I8067="",I8068="",I8069=""),"",(AVERAGEIF(A8067:A$10000,A8067,I8067:I$10000)))</f>
        <v>0</v>
      </c>
      <c r="K8067" s="60"/>
      <c r="L8067" s="55" t="str">
        <f>IF(O8067="","",A8067)</f>
        <v/>
      </c>
      <c r="M8067" s="60" t="str">
        <f>IF(O8067="","",(VLOOKUP(A8067,A8067:E15051,5,FALSE)))</f>
        <v/>
      </c>
      <c r="N8067" s="55" t="str">
        <f t="shared" si="504"/>
        <v/>
      </c>
      <c r="O8067" s="55" t="str">
        <f t="shared" si="502"/>
        <v/>
      </c>
      <c r="P8067" s="104">
        <f t="shared" si="505"/>
        <v>14.600000000029922</v>
      </c>
      <c r="Q8067" s="58"/>
      <c r="R8067" s="58"/>
      <c r="S8067" s="102"/>
    </row>
    <row r="8068" spans="1:19" ht="12.5" customHeight="1" x14ac:dyDescent="0.35">
      <c r="A8068" s="60">
        <v>120</v>
      </c>
      <c r="B8068" s="60" t="s">
        <v>69</v>
      </c>
      <c r="C8068" s="68">
        <v>260.43419999999998</v>
      </c>
      <c r="D8068" s="58" t="s">
        <v>65</v>
      </c>
      <c r="E8068" s="60" t="s">
        <v>59</v>
      </c>
      <c r="F8068" s="60" t="s">
        <v>70</v>
      </c>
      <c r="G8068" s="60"/>
      <c r="H8068" s="60"/>
      <c r="I8068" s="60">
        <f t="shared" si="503"/>
        <v>0</v>
      </c>
      <c r="J8068" s="60">
        <f>IF(OR(I8068="",I8069="",I8070=""),"",(AVERAGEIF(A8068:A$10000,A8068,I8068:I$10000)))</f>
        <v>0</v>
      </c>
      <c r="K8068" s="60"/>
      <c r="L8068" s="60" t="str">
        <f>IF(O8068="","",A8068)</f>
        <v/>
      </c>
      <c r="M8068" s="60" t="str">
        <f>IF(O8068="","",(VLOOKUP(A8068,A8068:E15052,5,FALSE)))</f>
        <v/>
      </c>
      <c r="N8068" s="60" t="str">
        <f t="shared" si="504"/>
        <v/>
      </c>
      <c r="O8068" s="60" t="str">
        <f t="shared" si="502"/>
        <v/>
      </c>
      <c r="P8068" s="103">
        <f t="shared" si="505"/>
        <v>14.699999999947977</v>
      </c>
      <c r="Q8068" s="58"/>
      <c r="R8068" s="58"/>
      <c r="S8068" s="102"/>
    </row>
    <row r="8069" spans="1:19" ht="12.5" customHeight="1" x14ac:dyDescent="0.35">
      <c r="A8069" s="2">
        <v>120</v>
      </c>
      <c r="B8069" s="2" t="s">
        <v>69</v>
      </c>
      <c r="C8069" s="67">
        <v>260.45589999999999</v>
      </c>
      <c r="D8069" t="s">
        <v>65</v>
      </c>
      <c r="E8069" s="2" t="s">
        <v>59</v>
      </c>
      <c r="F8069" s="2" t="s">
        <v>70</v>
      </c>
      <c r="G8069" s="2"/>
      <c r="I8069" s="60">
        <f t="shared" si="503"/>
        <v>0</v>
      </c>
      <c r="J8069" s="60">
        <f>IF(OR(I8069="",I8070="",I8071=""),"",(AVERAGEIF(A8069:A$10000,A8069,I8069:I$10000)))</f>
        <v>0</v>
      </c>
      <c r="K8069" s="60"/>
      <c r="L8069" s="55" t="str">
        <f>IF(O8069="","",A8069)</f>
        <v/>
      </c>
      <c r="M8069" s="60" t="str">
        <f>IF(O8069="","",(VLOOKUP(A8069,A8069:E15053,5,FALSE)))</f>
        <v/>
      </c>
      <c r="N8069" s="55" t="str">
        <f t="shared" si="504"/>
        <v/>
      </c>
      <c r="O8069" s="55" t="str">
        <f t="shared" si="502"/>
        <v/>
      </c>
      <c r="P8069" s="104">
        <f t="shared" si="505"/>
        <v>21.700000000009823</v>
      </c>
      <c r="Q8069" s="58"/>
      <c r="R8069" s="58"/>
      <c r="S8069" s="102"/>
    </row>
    <row r="8070" spans="1:19" ht="12.5" customHeight="1" x14ac:dyDescent="0.35">
      <c r="A8070" s="60">
        <v>120</v>
      </c>
      <c r="B8070" s="60" t="s">
        <v>69</v>
      </c>
      <c r="C8070" s="68">
        <v>260.47089999999997</v>
      </c>
      <c r="D8070" s="58" t="s">
        <v>65</v>
      </c>
      <c r="E8070" s="60" t="s">
        <v>59</v>
      </c>
      <c r="F8070" s="60" t="s">
        <v>70</v>
      </c>
      <c r="G8070" s="60"/>
      <c r="H8070" s="60"/>
      <c r="I8070" s="60">
        <f t="shared" si="503"/>
        <v>0</v>
      </c>
      <c r="J8070" s="60">
        <f>IF(OR(I8070="",I8071="",I8072=""),"",(AVERAGEIF(A8070:A$10000,A8070,I8070:I$10000)))</f>
        <v>0</v>
      </c>
      <c r="K8070" s="60"/>
      <c r="L8070" s="60" t="str">
        <f>IF(O8070="","",A8070)</f>
        <v/>
      </c>
      <c r="M8070" s="60" t="str">
        <f>IF(O8070="","",(VLOOKUP(A8070,A8070:E15054,5,FALSE)))</f>
        <v/>
      </c>
      <c r="N8070" s="60" t="str">
        <f t="shared" si="504"/>
        <v/>
      </c>
      <c r="O8070" s="60" t="str">
        <f t="shared" si="502"/>
        <v/>
      </c>
      <c r="P8070" s="103">
        <f t="shared" si="505"/>
        <v>14.999999999986358</v>
      </c>
      <c r="Q8070" s="58"/>
      <c r="R8070" s="58"/>
      <c r="S8070" s="102"/>
    </row>
    <row r="8071" spans="1:19" ht="12.5" customHeight="1" x14ac:dyDescent="0.35">
      <c r="A8071" s="2">
        <v>120</v>
      </c>
      <c r="B8071" s="2" t="s">
        <v>69</v>
      </c>
      <c r="C8071" s="67">
        <v>260.48579999999998</v>
      </c>
      <c r="D8071" t="s">
        <v>65</v>
      </c>
      <c r="E8071" s="2" t="s">
        <v>59</v>
      </c>
      <c r="F8071" s="2" t="s">
        <v>70</v>
      </c>
      <c r="G8071" s="2"/>
      <c r="I8071" s="60">
        <f t="shared" si="503"/>
        <v>0</v>
      </c>
      <c r="J8071" s="60">
        <f>IF(OR(I8071="",I8072="",I8073=""),"",(AVERAGEIF(A8071:A$10000,A8071,I8071:I$10000)))</f>
        <v>0</v>
      </c>
      <c r="K8071" s="60"/>
      <c r="L8071" s="55" t="str">
        <f>IF(O8071="","",A8071)</f>
        <v/>
      </c>
      <c r="M8071" s="60" t="str">
        <f>IF(O8071="","",(VLOOKUP(A8071,A8071:E15055,5,FALSE)))</f>
        <v/>
      </c>
      <c r="N8071" s="55" t="str">
        <f t="shared" si="504"/>
        <v/>
      </c>
      <c r="O8071" s="55" t="str">
        <f t="shared" si="502"/>
        <v/>
      </c>
      <c r="P8071" s="104">
        <f t="shared" si="505"/>
        <v>14.90000000001146</v>
      </c>
      <c r="Q8071" s="58"/>
      <c r="R8071" s="58"/>
      <c r="S8071" s="102"/>
    </row>
    <row r="8072" spans="1:19" ht="12.5" customHeight="1" x14ac:dyDescent="0.35">
      <c r="A8072" s="60">
        <v>120</v>
      </c>
      <c r="B8072" s="60" t="s">
        <v>69</v>
      </c>
      <c r="C8072" s="68">
        <v>260.5</v>
      </c>
      <c r="D8072" s="58" t="s">
        <v>65</v>
      </c>
      <c r="E8072" s="60" t="s">
        <v>59</v>
      </c>
      <c r="F8072" s="60" t="s">
        <v>70</v>
      </c>
      <c r="G8072" s="60"/>
      <c r="H8072" s="60"/>
      <c r="I8072" s="60">
        <f t="shared" si="503"/>
        <v>0</v>
      </c>
      <c r="J8072" s="60">
        <f>IF(OR(I8072="",I8073="",I8074=""),"",(AVERAGEIF(A8072:A$10000,A8072,I8072:I$10000)))</f>
        <v>0</v>
      </c>
      <c r="K8072" s="60"/>
      <c r="L8072" s="60" t="str">
        <f>IF(O8072="","",A8072)</f>
        <v/>
      </c>
      <c r="M8072" s="60" t="str">
        <f>IF(O8072="","",(VLOOKUP(A8072,A8072:E15056,5,FALSE)))</f>
        <v/>
      </c>
      <c r="N8072" s="60" t="str">
        <f t="shared" si="504"/>
        <v/>
      </c>
      <c r="O8072" s="60" t="str">
        <f t="shared" si="502"/>
        <v/>
      </c>
      <c r="P8072" s="103">
        <f t="shared" si="505"/>
        <v>14.200000000016644</v>
      </c>
      <c r="Q8072" s="58"/>
      <c r="R8072" s="58"/>
      <c r="S8072" s="102"/>
    </row>
    <row r="8073" spans="1:19" ht="12.5" customHeight="1" x14ac:dyDescent="0.35">
      <c r="A8073" s="2">
        <v>120</v>
      </c>
      <c r="B8073" s="2" t="s">
        <v>69</v>
      </c>
      <c r="C8073" s="67">
        <v>260.51519999999999</v>
      </c>
      <c r="D8073" t="s">
        <v>65</v>
      </c>
      <c r="E8073" s="2" t="s">
        <v>59</v>
      </c>
      <c r="F8073" s="2" t="s">
        <v>70</v>
      </c>
      <c r="G8073" s="2"/>
      <c r="I8073" s="60">
        <f t="shared" si="503"/>
        <v>0</v>
      </c>
      <c r="J8073" s="60">
        <f>IF(OR(I8073="",I8074="",I8075=""),"",(AVERAGEIF(A8073:A$10000,A8073,I8073:I$10000)))</f>
        <v>0</v>
      </c>
      <c r="K8073" s="60"/>
      <c r="L8073" s="55" t="str">
        <f>IF(O8073="","",A8073)</f>
        <v/>
      </c>
      <c r="M8073" s="60" t="str">
        <f>IF(O8073="","",(VLOOKUP(A8073,A8073:E15057,5,FALSE)))</f>
        <v/>
      </c>
      <c r="N8073" s="55" t="str">
        <f t="shared" si="504"/>
        <v/>
      </c>
      <c r="O8073" s="55" t="str">
        <f t="shared" si="502"/>
        <v/>
      </c>
      <c r="P8073" s="104">
        <f t="shared" si="505"/>
        <v>15.199999999992997</v>
      </c>
      <c r="Q8073" s="58"/>
      <c r="R8073" s="58"/>
      <c r="S8073" s="102"/>
    </row>
    <row r="8074" spans="1:19" ht="12.5" customHeight="1" x14ac:dyDescent="0.35">
      <c r="A8074" s="60">
        <v>120</v>
      </c>
      <c r="B8074" s="60" t="s">
        <v>69</v>
      </c>
      <c r="C8074" s="68">
        <v>260.52910000000003</v>
      </c>
      <c r="D8074" s="58" t="s">
        <v>65</v>
      </c>
      <c r="E8074" s="60" t="s">
        <v>59</v>
      </c>
      <c r="F8074" s="60" t="s">
        <v>70</v>
      </c>
      <c r="G8074" s="60"/>
      <c r="H8074" s="60"/>
      <c r="I8074" s="60">
        <f t="shared" si="503"/>
        <v>0</v>
      </c>
      <c r="J8074" s="60">
        <f>IF(OR(I8074="",I8075="",I8076=""),"",(AVERAGEIF(A8074:A$10000,A8074,I8074:I$10000)))</f>
        <v>0</v>
      </c>
      <c r="K8074" s="60"/>
      <c r="L8074" s="60" t="str">
        <f>IF(O8074="","",A8074)</f>
        <v/>
      </c>
      <c r="M8074" s="60" t="str">
        <f>IF(O8074="","",(VLOOKUP(A8074,A8074:E15058,5,FALSE)))</f>
        <v/>
      </c>
      <c r="N8074" s="60" t="str">
        <f t="shared" si="504"/>
        <v/>
      </c>
      <c r="O8074" s="60" t="str">
        <f t="shared" si="502"/>
        <v/>
      </c>
      <c r="P8074" s="103">
        <f t="shared" si="505"/>
        <v>13.900000000035106</v>
      </c>
      <c r="Q8074" s="58"/>
      <c r="R8074" s="58"/>
      <c r="S8074" s="102"/>
    </row>
    <row r="8075" spans="1:19" ht="12.5" customHeight="1" x14ac:dyDescent="0.35">
      <c r="A8075" s="2">
        <v>120</v>
      </c>
      <c r="B8075" s="2" t="s">
        <v>69</v>
      </c>
      <c r="C8075" s="67">
        <v>260.54379999999998</v>
      </c>
      <c r="D8075" t="s">
        <v>65</v>
      </c>
      <c r="E8075" s="2" t="s">
        <v>59</v>
      </c>
      <c r="F8075" s="2" t="s">
        <v>70</v>
      </c>
      <c r="G8075" s="2"/>
      <c r="I8075" s="60">
        <f t="shared" si="503"/>
        <v>0</v>
      </c>
      <c r="J8075" s="60">
        <f>IF(OR(I8075="",I8076="",I8077=""),"",(AVERAGEIF(A8075:A$10000,A8075,I8075:I$10000)))</f>
        <v>0</v>
      </c>
      <c r="K8075" s="60"/>
      <c r="L8075" s="55" t="str">
        <f>IF(O8075="","",A8075)</f>
        <v/>
      </c>
      <c r="M8075" s="60" t="str">
        <f>IF(O8075="","",(VLOOKUP(A8075,A8075:E15059,5,FALSE)))</f>
        <v/>
      </c>
      <c r="N8075" s="55" t="str">
        <f t="shared" si="504"/>
        <v/>
      </c>
      <c r="O8075" s="55" t="str">
        <f t="shared" si="502"/>
        <v/>
      </c>
      <c r="P8075" s="104">
        <f t="shared" si="505"/>
        <v>14.699999999947977</v>
      </c>
      <c r="Q8075" s="58"/>
      <c r="R8075" s="58"/>
      <c r="S8075" s="102"/>
    </row>
    <row r="8076" spans="1:19" ht="12.5" customHeight="1" x14ac:dyDescent="0.35">
      <c r="A8076" s="60">
        <v>120</v>
      </c>
      <c r="B8076" s="60" t="s">
        <v>69</v>
      </c>
      <c r="C8076" s="68">
        <v>260.55829999999997</v>
      </c>
      <c r="D8076" s="58" t="s">
        <v>65</v>
      </c>
      <c r="E8076" s="60" t="s">
        <v>59</v>
      </c>
      <c r="F8076" s="60" t="s">
        <v>70</v>
      </c>
      <c r="G8076" s="60"/>
      <c r="H8076" s="60"/>
      <c r="I8076" s="60">
        <f t="shared" si="503"/>
        <v>0</v>
      </c>
      <c r="J8076" s="60">
        <f>IF(OR(I8076="",I8077="",I8078=""),"",(AVERAGEIF(A8076:A$10000,A8076,I8076:I$10000)))</f>
        <v>0</v>
      </c>
      <c r="K8076" s="60"/>
      <c r="L8076" s="60" t="str">
        <f>IF(O8076="","",A8076)</f>
        <v/>
      </c>
      <c r="M8076" s="60" t="str">
        <f>IF(O8076="","",(VLOOKUP(A8076,A8076:E15060,5,FALSE)))</f>
        <v/>
      </c>
      <c r="N8076" s="60" t="str">
        <f t="shared" si="504"/>
        <v/>
      </c>
      <c r="O8076" s="60" t="str">
        <f t="shared" ref="O8076:O8139" si="506">IF(J8076="","",IF(AND(J8075="",J8074="",J8073=""),C8076,""))</f>
        <v/>
      </c>
      <c r="P8076" s="103">
        <f t="shared" si="505"/>
        <v>14.499999999998181</v>
      </c>
      <c r="Q8076" s="58"/>
      <c r="R8076" s="58"/>
      <c r="S8076" s="102"/>
    </row>
    <row r="8077" spans="1:19" ht="12.5" customHeight="1" x14ac:dyDescent="0.35">
      <c r="A8077" s="2">
        <v>120</v>
      </c>
      <c r="B8077" s="2" t="s">
        <v>69</v>
      </c>
      <c r="C8077" s="67">
        <v>260.57319999999999</v>
      </c>
      <c r="D8077" t="s">
        <v>65</v>
      </c>
      <c r="E8077" s="2" t="s">
        <v>59</v>
      </c>
      <c r="F8077" s="2" t="s">
        <v>70</v>
      </c>
      <c r="G8077" s="2"/>
      <c r="I8077" s="60">
        <f t="shared" si="503"/>
        <v>0</v>
      </c>
      <c r="J8077" s="60">
        <f>IF(OR(I8077="",I8078="",I8079=""),"",(AVERAGEIF(A8077:A$10000,A8077,I8077:I$10000)))</f>
        <v>0</v>
      </c>
      <c r="K8077" s="60"/>
      <c r="L8077" s="55" t="str">
        <f>IF(O8077="","",A8077)</f>
        <v/>
      </c>
      <c r="M8077" s="60" t="str">
        <f>IF(O8077="","",(VLOOKUP(A8077,A8077:E15061,5,FALSE)))</f>
        <v/>
      </c>
      <c r="N8077" s="55" t="str">
        <f t="shared" si="504"/>
        <v/>
      </c>
      <c r="O8077" s="55" t="str">
        <f t="shared" si="506"/>
        <v/>
      </c>
      <c r="P8077" s="104">
        <f t="shared" si="505"/>
        <v>14.90000000001146</v>
      </c>
      <c r="Q8077" s="58"/>
      <c r="R8077" s="58"/>
      <c r="S8077" s="102"/>
    </row>
    <row r="8078" spans="1:19" ht="12.5" customHeight="1" x14ac:dyDescent="0.35">
      <c r="A8078" s="60">
        <v>120</v>
      </c>
      <c r="B8078" s="60" t="s">
        <v>69</v>
      </c>
      <c r="C8078" s="68">
        <v>260.58769999999998</v>
      </c>
      <c r="D8078" s="58" t="s">
        <v>65</v>
      </c>
      <c r="E8078" s="60" t="s">
        <v>59</v>
      </c>
      <c r="F8078" s="60" t="s">
        <v>70</v>
      </c>
      <c r="G8078" s="60"/>
      <c r="H8078" s="60"/>
      <c r="I8078" s="60">
        <f t="shared" si="503"/>
        <v>0</v>
      </c>
      <c r="J8078" s="60">
        <f>IF(OR(I8078="",I8079="",I8080=""),"",(AVERAGEIF(A8078:A$10000,A8078,I8078:I$10000)))</f>
        <v>0</v>
      </c>
      <c r="K8078" s="60"/>
      <c r="L8078" s="60" t="str">
        <f>IF(O8078="","",A8078)</f>
        <v/>
      </c>
      <c r="M8078" s="60" t="str">
        <f>IF(O8078="","",(VLOOKUP(A8078,A8078:E15062,5,FALSE)))</f>
        <v/>
      </c>
      <c r="N8078" s="60" t="str">
        <f t="shared" si="504"/>
        <v/>
      </c>
      <c r="O8078" s="60" t="str">
        <f t="shared" si="506"/>
        <v/>
      </c>
      <c r="P8078" s="103">
        <f t="shared" si="505"/>
        <v>14.499999999998181</v>
      </c>
      <c r="Q8078" s="58"/>
      <c r="R8078" s="58"/>
      <c r="S8078" s="102"/>
    </row>
    <row r="8079" spans="1:19" ht="12.5" customHeight="1" x14ac:dyDescent="0.35">
      <c r="A8079" s="2">
        <v>120</v>
      </c>
      <c r="B8079" s="2" t="s">
        <v>69</v>
      </c>
      <c r="C8079" s="67">
        <v>260.60199999999998</v>
      </c>
      <c r="D8079" t="s">
        <v>65</v>
      </c>
      <c r="E8079" s="2" t="s">
        <v>59</v>
      </c>
      <c r="F8079" s="2" t="s">
        <v>70</v>
      </c>
      <c r="G8079" s="2"/>
      <c r="I8079" s="60">
        <f t="shared" si="503"/>
        <v>0</v>
      </c>
      <c r="J8079" s="60">
        <f>IF(OR(I8079="",I8080="",I8081=""),"",(AVERAGEIF(A8079:A$10000,A8079,I8079:I$10000)))</f>
        <v>0</v>
      </c>
      <c r="K8079" s="60"/>
      <c r="L8079" s="55" t="str">
        <f>IF(O8079="","",A8079)</f>
        <v/>
      </c>
      <c r="M8079" s="60" t="str">
        <f>IF(O8079="","",(VLOOKUP(A8079,A8079:E15063,5,FALSE)))</f>
        <v/>
      </c>
      <c r="N8079" s="55" t="str">
        <f t="shared" si="504"/>
        <v/>
      </c>
      <c r="O8079" s="55" t="str">
        <f t="shared" si="506"/>
        <v/>
      </c>
      <c r="P8079" s="104">
        <f t="shared" si="505"/>
        <v>14.299999999991542</v>
      </c>
      <c r="Q8079" s="58"/>
      <c r="R8079" s="58"/>
      <c r="S8079" s="102"/>
    </row>
    <row r="8080" spans="1:19" ht="12.5" customHeight="1" x14ac:dyDescent="0.35">
      <c r="A8080" s="60">
        <v>120</v>
      </c>
      <c r="B8080" s="60" t="s">
        <v>69</v>
      </c>
      <c r="C8080" s="68">
        <v>260.6164</v>
      </c>
      <c r="D8080" s="58" t="s">
        <v>65</v>
      </c>
      <c r="E8080" s="60" t="s">
        <v>59</v>
      </c>
      <c r="F8080" s="60" t="s">
        <v>70</v>
      </c>
      <c r="G8080" s="60"/>
      <c r="H8080" s="60"/>
      <c r="I8080" s="60">
        <f t="shared" si="503"/>
        <v>0</v>
      </c>
      <c r="J8080" s="60">
        <f>IF(OR(I8080="",I8081="",I8082=""),"",(AVERAGEIF(A8080:A$10000,A8080,I8080:I$10000)))</f>
        <v>0</v>
      </c>
      <c r="K8080" s="60"/>
      <c r="L8080" s="60" t="str">
        <f>IF(O8080="","",A8080)</f>
        <v/>
      </c>
      <c r="M8080" s="60" t="str">
        <f>IF(O8080="","",(VLOOKUP(A8080,A8080:E15064,5,FALSE)))</f>
        <v/>
      </c>
      <c r="N8080" s="60" t="str">
        <f t="shared" si="504"/>
        <v/>
      </c>
      <c r="O8080" s="60" t="str">
        <f t="shared" si="506"/>
        <v/>
      </c>
      <c r="P8080" s="103">
        <f t="shared" si="505"/>
        <v>14.400000000023283</v>
      </c>
      <c r="Q8080" s="58"/>
      <c r="R8080" s="58"/>
      <c r="S8080" s="102"/>
    </row>
    <row r="8081" spans="1:19" ht="12.5" customHeight="1" x14ac:dyDescent="0.35">
      <c r="A8081" s="2">
        <v>120</v>
      </c>
      <c r="B8081" s="2" t="s">
        <v>69</v>
      </c>
      <c r="C8081" s="67">
        <v>260.6311</v>
      </c>
      <c r="D8081" t="s">
        <v>65</v>
      </c>
      <c r="E8081" s="2" t="s">
        <v>59</v>
      </c>
      <c r="F8081" s="2" t="s">
        <v>70</v>
      </c>
      <c r="G8081" s="2"/>
      <c r="I8081" s="60">
        <f t="shared" ref="I8081:I8144" si="507">IF(AND(OR(G8080&gt;G$5,G8082&gt;G$5),G8081&gt;G$5),G8081,"")</f>
        <v>0</v>
      </c>
      <c r="J8081" s="60">
        <f>IF(OR(I8081="",I8082="",I8083=""),"",(AVERAGEIF(A8081:A$10000,A8081,I8081:I$10000)))</f>
        <v>0</v>
      </c>
      <c r="K8081" s="60"/>
      <c r="L8081" s="55" t="str">
        <f>IF(O8081="","",A8081)</f>
        <v/>
      </c>
      <c r="M8081" s="60" t="str">
        <f>IF(O8081="","",(VLOOKUP(A8081,A8081:E15065,5,FALSE)))</f>
        <v/>
      </c>
      <c r="N8081" s="55" t="str">
        <f t="shared" si="504"/>
        <v/>
      </c>
      <c r="O8081" s="55" t="str">
        <f t="shared" si="506"/>
        <v/>
      </c>
      <c r="P8081" s="104">
        <f t="shared" si="505"/>
        <v>14.70000000000482</v>
      </c>
      <c r="Q8081" s="58"/>
      <c r="R8081" s="58"/>
      <c r="S8081" s="102"/>
    </row>
    <row r="8082" spans="1:19" ht="12.5" customHeight="1" x14ac:dyDescent="0.35">
      <c r="A8082" s="60">
        <v>120</v>
      </c>
      <c r="B8082" s="60" t="s">
        <v>69</v>
      </c>
      <c r="C8082" s="68">
        <v>260.64749999999998</v>
      </c>
      <c r="D8082" s="58" t="s">
        <v>65</v>
      </c>
      <c r="E8082" s="60" t="s">
        <v>59</v>
      </c>
      <c r="F8082" s="60" t="s">
        <v>70</v>
      </c>
      <c r="G8082" s="60"/>
      <c r="H8082" s="60"/>
      <c r="I8082" s="60">
        <f t="shared" si="507"/>
        <v>0</v>
      </c>
      <c r="J8082" s="60">
        <f>IF(OR(I8082="",I8083="",I8084=""),"",(AVERAGEIF(A8082:A$10000,A8082,I8082:I$10000)))</f>
        <v>0</v>
      </c>
      <c r="K8082" s="60"/>
      <c r="L8082" s="60" t="str">
        <f>IF(O8082="","",A8082)</f>
        <v/>
      </c>
      <c r="M8082" s="60" t="str">
        <f>IF(O8082="","",(VLOOKUP(A8082,A8082:E15066,5,FALSE)))</f>
        <v/>
      </c>
      <c r="N8082" s="60" t="str">
        <f t="shared" ref="N8082:N8145" si="508">IF(L8082="","",I8082)</f>
        <v/>
      </c>
      <c r="O8082" s="60" t="str">
        <f t="shared" si="506"/>
        <v/>
      </c>
      <c r="P8082" s="103">
        <f t="shared" ref="P8082:P8145" si="509">IF(A8082=A8081,ABS(C8082-C8081)*1000,"")</f>
        <v>16.399999999975989</v>
      </c>
      <c r="Q8082" s="58"/>
      <c r="R8082" s="58"/>
      <c r="S8082" s="102"/>
    </row>
    <row r="8083" spans="1:19" ht="12.5" customHeight="1" x14ac:dyDescent="0.35">
      <c r="A8083" s="2">
        <v>120</v>
      </c>
      <c r="B8083" s="2" t="s">
        <v>69</v>
      </c>
      <c r="C8083" s="67">
        <v>260.6696</v>
      </c>
      <c r="D8083" t="s">
        <v>65</v>
      </c>
      <c r="E8083" s="2" t="s">
        <v>59</v>
      </c>
      <c r="F8083" s="2" t="s">
        <v>70</v>
      </c>
      <c r="G8083" s="2"/>
      <c r="I8083" s="60">
        <f t="shared" si="507"/>
        <v>0</v>
      </c>
      <c r="J8083" s="60">
        <f>IF(OR(I8083="",I8084="",I8085=""),"",(AVERAGEIF(A8083:A$10000,A8083,I8083:I$10000)))</f>
        <v>0</v>
      </c>
      <c r="K8083" s="60"/>
      <c r="L8083" s="55" t="str">
        <f>IF(O8083="","",A8083)</f>
        <v/>
      </c>
      <c r="M8083" s="60" t="str">
        <f>IF(O8083="","",(VLOOKUP(A8083,A8083:E15067,5,FALSE)))</f>
        <v/>
      </c>
      <c r="N8083" s="55" t="str">
        <f t="shared" si="508"/>
        <v/>
      </c>
      <c r="O8083" s="55" t="str">
        <f t="shared" si="506"/>
        <v/>
      </c>
      <c r="P8083" s="104">
        <f t="shared" si="509"/>
        <v>22.100000000023101</v>
      </c>
      <c r="Q8083" s="58"/>
      <c r="R8083" s="58"/>
      <c r="S8083" s="102"/>
    </row>
    <row r="8084" spans="1:19" ht="12.5" customHeight="1" x14ac:dyDescent="0.35">
      <c r="A8084" s="60">
        <v>120</v>
      </c>
      <c r="B8084" s="60" t="s">
        <v>69</v>
      </c>
      <c r="C8084" s="68">
        <v>260.68439999999998</v>
      </c>
      <c r="D8084" s="58" t="s">
        <v>65</v>
      </c>
      <c r="E8084" s="60" t="s">
        <v>59</v>
      </c>
      <c r="F8084" s="60" t="s">
        <v>70</v>
      </c>
      <c r="G8084" s="60"/>
      <c r="H8084" s="60"/>
      <c r="I8084" s="60">
        <f t="shared" si="507"/>
        <v>0</v>
      </c>
      <c r="J8084" s="60">
        <f>IF(OR(I8084="",I8085="",I8086=""),"",(AVERAGEIF(A8084:A$10000,A8084,I8084:I$10000)))</f>
        <v>0</v>
      </c>
      <c r="K8084" s="60"/>
      <c r="L8084" s="60" t="str">
        <f>IF(O8084="","",A8084)</f>
        <v/>
      </c>
      <c r="M8084" s="60" t="str">
        <f>IF(O8084="","",(VLOOKUP(A8084,A8084:E15068,5,FALSE)))</f>
        <v/>
      </c>
      <c r="N8084" s="60" t="str">
        <f t="shared" si="508"/>
        <v/>
      </c>
      <c r="O8084" s="60" t="str">
        <f t="shared" si="506"/>
        <v/>
      </c>
      <c r="P8084" s="103">
        <f t="shared" si="509"/>
        <v>14.799999999979718</v>
      </c>
      <c r="Q8084" s="58"/>
      <c r="R8084" s="58"/>
      <c r="S8084" s="102"/>
    </row>
    <row r="8085" spans="1:19" ht="12.5" customHeight="1" x14ac:dyDescent="0.35">
      <c r="A8085" s="2">
        <v>120</v>
      </c>
      <c r="B8085" s="2" t="s">
        <v>69</v>
      </c>
      <c r="C8085" s="67">
        <v>260.69889999999998</v>
      </c>
      <c r="D8085" t="s">
        <v>65</v>
      </c>
      <c r="E8085" s="2" t="s">
        <v>59</v>
      </c>
      <c r="F8085" s="2" t="s">
        <v>70</v>
      </c>
      <c r="G8085" s="2"/>
      <c r="I8085" s="60">
        <f t="shared" si="507"/>
        <v>0</v>
      </c>
      <c r="J8085" s="60">
        <f>IF(OR(I8085="",I8086="",I8087=""),"",(AVERAGEIF(A8085:A$10000,A8085,I8085:I$10000)))</f>
        <v>0</v>
      </c>
      <c r="K8085" s="60"/>
      <c r="L8085" s="55" t="str">
        <f>IF(O8085="","",A8085)</f>
        <v/>
      </c>
      <c r="M8085" s="60" t="str">
        <f>IF(O8085="","",(VLOOKUP(A8085,A8085:E15069,5,FALSE)))</f>
        <v/>
      </c>
      <c r="N8085" s="55" t="str">
        <f t="shared" si="508"/>
        <v/>
      </c>
      <c r="O8085" s="55" t="str">
        <f t="shared" si="506"/>
        <v/>
      </c>
      <c r="P8085" s="104">
        <f t="shared" si="509"/>
        <v>14.499999999998181</v>
      </c>
      <c r="Q8085" s="58"/>
      <c r="R8085" s="58"/>
      <c r="S8085" s="102"/>
    </row>
    <row r="8086" spans="1:19" ht="12.5" customHeight="1" x14ac:dyDescent="0.35">
      <c r="A8086" s="60">
        <v>120</v>
      </c>
      <c r="B8086" s="60" t="s">
        <v>69</v>
      </c>
      <c r="C8086" s="68">
        <v>260.71359999999999</v>
      </c>
      <c r="D8086" s="58" t="s">
        <v>65</v>
      </c>
      <c r="E8086" s="60" t="s">
        <v>59</v>
      </c>
      <c r="F8086" s="60" t="s">
        <v>70</v>
      </c>
      <c r="G8086" s="60"/>
      <c r="H8086" s="60"/>
      <c r="I8086" s="60">
        <f t="shared" si="507"/>
        <v>0</v>
      </c>
      <c r="J8086" s="60">
        <f>IF(OR(I8086="",I8087="",I8088=""),"",(AVERAGEIF(A8086:A$10000,A8086,I8086:I$10000)))</f>
        <v>0</v>
      </c>
      <c r="K8086" s="60"/>
      <c r="L8086" s="60" t="str">
        <f>IF(O8086="","",A8086)</f>
        <v/>
      </c>
      <c r="M8086" s="60" t="str">
        <f>IF(O8086="","",(VLOOKUP(A8086,A8086:E15070,5,FALSE)))</f>
        <v/>
      </c>
      <c r="N8086" s="60" t="str">
        <f t="shared" si="508"/>
        <v/>
      </c>
      <c r="O8086" s="60" t="str">
        <f t="shared" si="506"/>
        <v/>
      </c>
      <c r="P8086" s="103">
        <f t="shared" si="509"/>
        <v>14.70000000000482</v>
      </c>
      <c r="Q8086" s="58"/>
      <c r="R8086" s="58"/>
      <c r="S8086" s="102"/>
    </row>
    <row r="8087" spans="1:19" ht="12.5" customHeight="1" x14ac:dyDescent="0.35">
      <c r="A8087" s="2">
        <v>120</v>
      </c>
      <c r="B8087" s="2" t="s">
        <v>69</v>
      </c>
      <c r="C8087" s="67">
        <v>260.72879999999998</v>
      </c>
      <c r="D8087" t="s">
        <v>65</v>
      </c>
      <c r="E8087" s="2" t="s">
        <v>59</v>
      </c>
      <c r="F8087" s="2" t="s">
        <v>70</v>
      </c>
      <c r="G8087" s="2"/>
      <c r="I8087" s="60">
        <f t="shared" si="507"/>
        <v>0</v>
      </c>
      <c r="J8087" s="60">
        <f>IF(OR(I8087="",I8088="",I8089=""),"",(AVERAGEIF(A8087:A$10000,A8087,I8087:I$10000)))</f>
        <v>0</v>
      </c>
      <c r="K8087" s="60"/>
      <c r="L8087" s="55" t="str">
        <f>IF(O8087="","",A8087)</f>
        <v/>
      </c>
      <c r="M8087" s="60" t="str">
        <f>IF(O8087="","",(VLOOKUP(A8087,A8087:E15071,5,FALSE)))</f>
        <v/>
      </c>
      <c r="N8087" s="55" t="str">
        <f t="shared" si="508"/>
        <v/>
      </c>
      <c r="O8087" s="55" t="str">
        <f t="shared" si="506"/>
        <v/>
      </c>
      <c r="P8087" s="104">
        <f t="shared" si="509"/>
        <v>15.199999999992997</v>
      </c>
      <c r="Q8087" s="58"/>
      <c r="R8087" s="58"/>
      <c r="S8087" s="102"/>
    </row>
    <row r="8088" spans="1:19" ht="12.5" customHeight="1" x14ac:dyDescent="0.35">
      <c r="A8088" s="60">
        <v>120</v>
      </c>
      <c r="B8088" s="60" t="s">
        <v>69</v>
      </c>
      <c r="C8088" s="68">
        <v>260.74299999999999</v>
      </c>
      <c r="D8088" s="58" t="s">
        <v>65</v>
      </c>
      <c r="E8088" s="60" t="s">
        <v>59</v>
      </c>
      <c r="F8088" s="60" t="s">
        <v>70</v>
      </c>
      <c r="G8088" s="60"/>
      <c r="H8088" s="60"/>
      <c r="I8088" s="60">
        <f t="shared" si="507"/>
        <v>0</v>
      </c>
      <c r="J8088" s="60">
        <f>IF(OR(I8088="",I8089="",I8090=""),"",(AVERAGEIF(A8088:A$10000,A8088,I8088:I$10000)))</f>
        <v>0</v>
      </c>
      <c r="K8088" s="60"/>
      <c r="L8088" s="60" t="str">
        <f>IF(O8088="","",A8088)</f>
        <v/>
      </c>
      <c r="M8088" s="60" t="str">
        <f>IF(O8088="","",(VLOOKUP(A8088,A8088:E15072,5,FALSE)))</f>
        <v/>
      </c>
      <c r="N8088" s="60" t="str">
        <f t="shared" si="508"/>
        <v/>
      </c>
      <c r="O8088" s="60" t="str">
        <f t="shared" si="506"/>
        <v/>
      </c>
      <c r="P8088" s="103">
        <f t="shared" si="509"/>
        <v>14.200000000016644</v>
      </c>
      <c r="Q8088" s="58"/>
      <c r="R8088" s="58"/>
      <c r="S8088" s="102"/>
    </row>
    <row r="8089" spans="1:19" ht="12.5" customHeight="1" x14ac:dyDescent="0.35">
      <c r="A8089" s="2">
        <v>120</v>
      </c>
      <c r="B8089" s="2" t="s">
        <v>69</v>
      </c>
      <c r="C8089" s="67">
        <v>260.75779999999997</v>
      </c>
      <c r="D8089" t="s">
        <v>65</v>
      </c>
      <c r="E8089" s="2" t="s">
        <v>59</v>
      </c>
      <c r="F8089" s="2" t="s">
        <v>70</v>
      </c>
      <c r="G8089" s="2"/>
      <c r="I8089" s="60">
        <f t="shared" si="507"/>
        <v>0</v>
      </c>
      <c r="J8089" s="60">
        <f>IF(OR(I8089="",I8090="",I8091=""),"",(AVERAGEIF(A8089:A$10000,A8089,I8089:I$10000)))</f>
        <v>0</v>
      </c>
      <c r="K8089" s="60"/>
      <c r="L8089" s="55" t="str">
        <f>IF(O8089="","",A8089)</f>
        <v/>
      </c>
      <c r="M8089" s="60" t="str">
        <f>IF(O8089="","",(VLOOKUP(A8089,A8089:E15073,5,FALSE)))</f>
        <v/>
      </c>
      <c r="N8089" s="55" t="str">
        <f t="shared" si="508"/>
        <v/>
      </c>
      <c r="O8089" s="55" t="str">
        <f t="shared" si="506"/>
        <v/>
      </c>
      <c r="P8089" s="104">
        <f t="shared" si="509"/>
        <v>14.799999999979718</v>
      </c>
      <c r="Q8089" s="58"/>
      <c r="R8089" s="58"/>
      <c r="S8089" s="102"/>
    </row>
    <row r="8090" spans="1:19" ht="12.5" customHeight="1" x14ac:dyDescent="0.35">
      <c r="A8090" s="60">
        <v>120</v>
      </c>
      <c r="B8090" s="60" t="s">
        <v>69</v>
      </c>
      <c r="C8090" s="68">
        <v>260.78519999999997</v>
      </c>
      <c r="D8090" s="58" t="s">
        <v>65</v>
      </c>
      <c r="E8090" s="60" t="s">
        <v>59</v>
      </c>
      <c r="F8090" s="60" t="s">
        <v>70</v>
      </c>
      <c r="G8090" s="60"/>
      <c r="H8090" s="60"/>
      <c r="I8090" s="60">
        <f t="shared" si="507"/>
        <v>0</v>
      </c>
      <c r="J8090" s="60">
        <f>IF(OR(I8090="",I8091="",I8092=""),"",(AVERAGEIF(A8090:A$10000,A8090,I8090:I$10000)))</f>
        <v>0</v>
      </c>
      <c r="K8090" s="60"/>
      <c r="L8090" s="60" t="str">
        <f>IF(O8090="","",A8090)</f>
        <v/>
      </c>
      <c r="M8090" s="60" t="str">
        <f>IF(O8090="","",(VLOOKUP(A8090,A8090:E15074,5,FALSE)))</f>
        <v/>
      </c>
      <c r="N8090" s="60" t="str">
        <f t="shared" si="508"/>
        <v/>
      </c>
      <c r="O8090" s="60" t="str">
        <f t="shared" si="506"/>
        <v/>
      </c>
      <c r="P8090" s="103">
        <f t="shared" si="509"/>
        <v>27.400000000000091</v>
      </c>
      <c r="Q8090" s="58"/>
      <c r="R8090" s="58"/>
      <c r="S8090" s="102"/>
    </row>
    <row r="8091" spans="1:19" ht="12.5" customHeight="1" x14ac:dyDescent="0.35">
      <c r="A8091" s="2">
        <v>120</v>
      </c>
      <c r="B8091" s="2" t="s">
        <v>69</v>
      </c>
      <c r="C8091" s="67">
        <v>260.798</v>
      </c>
      <c r="D8091" t="s">
        <v>65</v>
      </c>
      <c r="E8091" s="2" t="s">
        <v>59</v>
      </c>
      <c r="F8091" s="2" t="s">
        <v>70</v>
      </c>
      <c r="G8091" s="2"/>
      <c r="I8091" s="60">
        <f t="shared" si="507"/>
        <v>0</v>
      </c>
      <c r="J8091" s="60">
        <f>IF(OR(I8091="",I8092="",I8093=""),"",(AVERAGEIF(A8091:A$10000,A8091,I8091:I$10000)))</f>
        <v>0</v>
      </c>
      <c r="K8091" s="60"/>
      <c r="L8091" s="55" t="str">
        <f>IF(O8091="","",A8091)</f>
        <v/>
      </c>
      <c r="M8091" s="60" t="str">
        <f>IF(O8091="","",(VLOOKUP(A8091,A8091:E15075,5,FALSE)))</f>
        <v/>
      </c>
      <c r="N8091" s="55" t="str">
        <f t="shared" si="508"/>
        <v/>
      </c>
      <c r="O8091" s="55" t="str">
        <f t="shared" si="506"/>
        <v/>
      </c>
      <c r="P8091" s="104">
        <f t="shared" si="509"/>
        <v>12.800000000027012</v>
      </c>
      <c r="Q8091" s="58"/>
      <c r="R8091" s="58"/>
      <c r="S8091" s="102"/>
    </row>
    <row r="8092" spans="1:19" ht="12.5" customHeight="1" x14ac:dyDescent="0.35">
      <c r="A8092" s="60">
        <v>120</v>
      </c>
      <c r="B8092" s="60" t="s">
        <v>69</v>
      </c>
      <c r="C8092" s="68">
        <v>260.81150000000002</v>
      </c>
      <c r="D8092" s="58" t="s">
        <v>65</v>
      </c>
      <c r="E8092" s="60" t="s">
        <v>59</v>
      </c>
      <c r="F8092" s="60" t="s">
        <v>70</v>
      </c>
      <c r="G8092" s="60"/>
      <c r="H8092" s="60"/>
      <c r="I8092" s="60">
        <f t="shared" si="507"/>
        <v>0</v>
      </c>
      <c r="J8092" s="60">
        <f>IF(OR(I8092="",I8093="",I8094=""),"",(AVERAGEIF(A8092:A$10000,A8092,I8092:I$10000)))</f>
        <v>0</v>
      </c>
      <c r="K8092" s="60"/>
      <c r="L8092" s="60" t="str">
        <f>IF(O8092="","",A8092)</f>
        <v/>
      </c>
      <c r="M8092" s="60" t="str">
        <f>IF(O8092="","",(VLOOKUP(A8092,A8092:E15076,5,FALSE)))</f>
        <v/>
      </c>
      <c r="N8092" s="60" t="str">
        <f t="shared" si="508"/>
        <v/>
      </c>
      <c r="O8092" s="60" t="str">
        <f t="shared" si="506"/>
        <v/>
      </c>
      <c r="P8092" s="103">
        <f t="shared" si="509"/>
        <v>13.500000000021828</v>
      </c>
      <c r="Q8092" s="58"/>
      <c r="R8092" s="58"/>
      <c r="S8092" s="102"/>
    </row>
    <row r="8093" spans="1:19" ht="12.5" customHeight="1" x14ac:dyDescent="0.35">
      <c r="A8093" s="2">
        <v>120</v>
      </c>
      <c r="B8093" s="2" t="s">
        <v>69</v>
      </c>
      <c r="C8093" s="67">
        <v>260.82650000000001</v>
      </c>
      <c r="D8093" t="s">
        <v>65</v>
      </c>
      <c r="E8093" s="2" t="s">
        <v>59</v>
      </c>
      <c r="F8093" s="2" t="s">
        <v>70</v>
      </c>
      <c r="G8093" s="2"/>
      <c r="I8093" s="60">
        <f t="shared" si="507"/>
        <v>0</v>
      </c>
      <c r="J8093" s="60">
        <f>IF(OR(I8093="",I8094="",I8095=""),"",(AVERAGEIF(A8093:A$10000,A8093,I8093:I$10000)))</f>
        <v>0</v>
      </c>
      <c r="K8093" s="60"/>
      <c r="L8093" s="55" t="str">
        <f>IF(O8093="","",A8093)</f>
        <v/>
      </c>
      <c r="M8093" s="60" t="str">
        <f>IF(O8093="","",(VLOOKUP(A8093,A8093:E15077,5,FALSE)))</f>
        <v/>
      </c>
      <c r="N8093" s="55" t="str">
        <f t="shared" si="508"/>
        <v/>
      </c>
      <c r="O8093" s="55" t="str">
        <f t="shared" si="506"/>
        <v/>
      </c>
      <c r="P8093" s="104">
        <f t="shared" si="509"/>
        <v>14.999999999986358</v>
      </c>
      <c r="Q8093" s="58"/>
      <c r="R8093" s="58"/>
      <c r="S8093" s="102"/>
    </row>
    <row r="8094" spans="1:19" ht="12.5" customHeight="1" x14ac:dyDescent="0.35">
      <c r="A8094" s="60">
        <v>120</v>
      </c>
      <c r="B8094" s="60" t="s">
        <v>69</v>
      </c>
      <c r="C8094" s="68">
        <v>260.84129999999999</v>
      </c>
      <c r="D8094" s="58" t="s">
        <v>65</v>
      </c>
      <c r="E8094" s="60" t="s">
        <v>59</v>
      </c>
      <c r="F8094" s="60" t="s">
        <v>70</v>
      </c>
      <c r="G8094" s="60"/>
      <c r="H8094" s="60"/>
      <c r="I8094" s="60">
        <f t="shared" si="507"/>
        <v>0</v>
      </c>
      <c r="J8094" s="60">
        <f>IF(OR(I8094="",I8095="",I8096=""),"",(AVERAGEIF(A8094:A$10000,A8094,I8094:I$10000)))</f>
        <v>0</v>
      </c>
      <c r="K8094" s="60"/>
      <c r="L8094" s="60" t="str">
        <f>IF(O8094="","",A8094)</f>
        <v/>
      </c>
      <c r="M8094" s="60" t="str">
        <f>IF(O8094="","",(VLOOKUP(A8094,A8094:E15078,5,FALSE)))</f>
        <v/>
      </c>
      <c r="N8094" s="60" t="str">
        <f t="shared" si="508"/>
        <v/>
      </c>
      <c r="O8094" s="60" t="str">
        <f t="shared" si="506"/>
        <v/>
      </c>
      <c r="P8094" s="103">
        <f t="shared" si="509"/>
        <v>14.799999999979718</v>
      </c>
      <c r="Q8094" s="58"/>
      <c r="R8094" s="58"/>
      <c r="S8094" s="102"/>
    </row>
    <row r="8095" spans="1:19" ht="12.5" customHeight="1" x14ac:dyDescent="0.35">
      <c r="A8095" s="2">
        <v>120</v>
      </c>
      <c r="B8095" s="2" t="s">
        <v>69</v>
      </c>
      <c r="C8095" s="67">
        <v>260.85579999999999</v>
      </c>
      <c r="D8095" t="s">
        <v>65</v>
      </c>
      <c r="E8095" s="2" t="s">
        <v>59</v>
      </c>
      <c r="F8095" s="2" t="s">
        <v>70</v>
      </c>
      <c r="G8095" s="2"/>
      <c r="I8095" s="60">
        <f t="shared" si="507"/>
        <v>0</v>
      </c>
      <c r="J8095" s="60">
        <f>IF(OR(I8095="",I8096="",I8097=""),"",(AVERAGEIF(A8095:A$10000,A8095,I8095:I$10000)))</f>
        <v>0</v>
      </c>
      <c r="K8095" s="60"/>
      <c r="L8095" s="55" t="str">
        <f>IF(O8095="","",A8095)</f>
        <v/>
      </c>
      <c r="M8095" s="60" t="str">
        <f>IF(O8095="","",(VLOOKUP(A8095,A8095:E15079,5,FALSE)))</f>
        <v/>
      </c>
      <c r="N8095" s="55" t="str">
        <f t="shared" si="508"/>
        <v/>
      </c>
      <c r="O8095" s="55" t="str">
        <f t="shared" si="506"/>
        <v/>
      </c>
      <c r="P8095" s="104">
        <f t="shared" si="509"/>
        <v>14.499999999998181</v>
      </c>
      <c r="Q8095" s="58"/>
      <c r="R8095" s="58"/>
      <c r="S8095" s="102"/>
    </row>
    <row r="8096" spans="1:19" ht="12.5" customHeight="1" x14ac:dyDescent="0.35">
      <c r="A8096" s="60">
        <v>120</v>
      </c>
      <c r="B8096" s="60" t="s">
        <v>69</v>
      </c>
      <c r="C8096" s="68">
        <v>260.87709999999998</v>
      </c>
      <c r="D8096" s="58" t="s">
        <v>65</v>
      </c>
      <c r="E8096" s="60" t="s">
        <v>59</v>
      </c>
      <c r="F8096" s="60" t="s">
        <v>70</v>
      </c>
      <c r="G8096" s="60"/>
      <c r="H8096" s="60"/>
      <c r="I8096" s="60">
        <f t="shared" si="507"/>
        <v>0</v>
      </c>
      <c r="J8096" s="60">
        <f>IF(OR(I8096="",I8097="",I8098=""),"",(AVERAGEIF(A8096:A$10000,A8096,I8096:I$10000)))</f>
        <v>0</v>
      </c>
      <c r="K8096" s="60"/>
      <c r="L8096" s="60" t="str">
        <f>IF(O8096="","",A8096)</f>
        <v/>
      </c>
      <c r="M8096" s="60" t="str">
        <f>IF(O8096="","",(VLOOKUP(A8096,A8096:E15080,5,FALSE)))</f>
        <v/>
      </c>
      <c r="N8096" s="60" t="str">
        <f t="shared" si="508"/>
        <v/>
      </c>
      <c r="O8096" s="60" t="str">
        <f t="shared" si="506"/>
        <v/>
      </c>
      <c r="P8096" s="103">
        <f t="shared" si="509"/>
        <v>21.299999999996544</v>
      </c>
      <c r="Q8096" s="58"/>
      <c r="R8096" s="58"/>
      <c r="S8096" s="102"/>
    </row>
    <row r="8097" spans="1:19" ht="12.5" customHeight="1" x14ac:dyDescent="0.35">
      <c r="A8097" s="2">
        <v>120</v>
      </c>
      <c r="B8097" s="2" t="s">
        <v>69</v>
      </c>
      <c r="C8097" s="67">
        <v>260.89249999999998</v>
      </c>
      <c r="D8097" t="s">
        <v>65</v>
      </c>
      <c r="E8097" s="2" t="s">
        <v>59</v>
      </c>
      <c r="F8097" s="2" t="s">
        <v>70</v>
      </c>
      <c r="G8097" s="2"/>
      <c r="I8097" s="60">
        <f t="shared" si="507"/>
        <v>0</v>
      </c>
      <c r="J8097" s="60">
        <f>IF(OR(I8097="",I8098="",I8099=""),"",(AVERAGEIF(A8097:A$10000,A8097,I8097:I$10000)))</f>
        <v>0</v>
      </c>
      <c r="K8097" s="60"/>
      <c r="L8097" s="55" t="str">
        <f>IF(O8097="","",A8097)</f>
        <v/>
      </c>
      <c r="M8097" s="60" t="str">
        <f>IF(O8097="","",(VLOOKUP(A8097,A8097:E15081,5,FALSE)))</f>
        <v/>
      </c>
      <c r="N8097" s="55" t="str">
        <f t="shared" si="508"/>
        <v/>
      </c>
      <c r="O8097" s="55" t="str">
        <f t="shared" si="506"/>
        <v/>
      </c>
      <c r="P8097" s="104">
        <f t="shared" si="509"/>
        <v>15.399999999999636</v>
      </c>
      <c r="Q8097" s="58"/>
      <c r="R8097" s="58"/>
      <c r="S8097" s="102"/>
    </row>
    <row r="8098" spans="1:19" ht="12.5" customHeight="1" x14ac:dyDescent="0.35">
      <c r="A8098" s="60">
        <v>120</v>
      </c>
      <c r="B8098" s="60" t="s">
        <v>69</v>
      </c>
      <c r="C8098" s="68">
        <v>260.90710000000001</v>
      </c>
      <c r="D8098" s="58" t="s">
        <v>65</v>
      </c>
      <c r="E8098" s="60" t="s">
        <v>59</v>
      </c>
      <c r="F8098" s="60" t="s">
        <v>70</v>
      </c>
      <c r="G8098" s="60"/>
      <c r="H8098" s="60"/>
      <c r="I8098" s="60">
        <f t="shared" si="507"/>
        <v>0</v>
      </c>
      <c r="J8098" s="60">
        <f>IF(OR(I8098="",I8099="",I8100=""),"",(AVERAGEIF(A8098:A$10000,A8098,I8098:I$10000)))</f>
        <v>0</v>
      </c>
      <c r="K8098" s="60"/>
      <c r="L8098" s="60" t="str">
        <f>IF(O8098="","",A8098)</f>
        <v/>
      </c>
      <c r="M8098" s="60" t="str">
        <f>IF(O8098="","",(VLOOKUP(A8098,A8098:E15082,5,FALSE)))</f>
        <v/>
      </c>
      <c r="N8098" s="60" t="str">
        <f t="shared" si="508"/>
        <v/>
      </c>
      <c r="O8098" s="60" t="str">
        <f t="shared" si="506"/>
        <v/>
      </c>
      <c r="P8098" s="103">
        <f t="shared" si="509"/>
        <v>14.600000000029922</v>
      </c>
      <c r="Q8098" s="58"/>
      <c r="R8098" s="58"/>
      <c r="S8098" s="102"/>
    </row>
    <row r="8099" spans="1:19" ht="12.5" customHeight="1" x14ac:dyDescent="0.35">
      <c r="A8099" s="2">
        <v>120</v>
      </c>
      <c r="B8099" s="2" t="s">
        <v>69</v>
      </c>
      <c r="C8099" s="67">
        <v>260.92189999999999</v>
      </c>
      <c r="D8099" t="s">
        <v>65</v>
      </c>
      <c r="E8099" s="2" t="s">
        <v>59</v>
      </c>
      <c r="F8099" s="2" t="s">
        <v>70</v>
      </c>
      <c r="G8099" s="2"/>
      <c r="I8099" s="60">
        <f t="shared" si="507"/>
        <v>0</v>
      </c>
      <c r="J8099" s="60">
        <f>IF(OR(I8099="",I8100="",I8101=""),"",(AVERAGEIF(A8099:A$10000,A8099,I8099:I$10000)))</f>
        <v>0</v>
      </c>
      <c r="K8099" s="60"/>
      <c r="L8099" s="55" t="str">
        <f>IF(O8099="","",A8099)</f>
        <v/>
      </c>
      <c r="M8099" s="60" t="str">
        <f>IF(O8099="","",(VLOOKUP(A8099,A8099:E15083,5,FALSE)))</f>
        <v/>
      </c>
      <c r="N8099" s="55" t="str">
        <f t="shared" si="508"/>
        <v/>
      </c>
      <c r="O8099" s="55" t="str">
        <f t="shared" si="506"/>
        <v/>
      </c>
      <c r="P8099" s="104">
        <f t="shared" si="509"/>
        <v>14.799999999979718</v>
      </c>
      <c r="Q8099" s="58"/>
      <c r="R8099" s="58"/>
      <c r="S8099" s="102"/>
    </row>
    <row r="8100" spans="1:19" ht="12.5" customHeight="1" x14ac:dyDescent="0.35">
      <c r="A8100" s="60">
        <v>120</v>
      </c>
      <c r="B8100" s="60" t="s">
        <v>69</v>
      </c>
      <c r="C8100" s="68">
        <v>260.93689999999998</v>
      </c>
      <c r="D8100" s="58" t="s">
        <v>65</v>
      </c>
      <c r="E8100" s="60" t="s">
        <v>59</v>
      </c>
      <c r="F8100" s="60" t="s">
        <v>70</v>
      </c>
      <c r="G8100" s="60"/>
      <c r="H8100" s="60"/>
      <c r="I8100" s="60">
        <f t="shared" si="507"/>
        <v>0</v>
      </c>
      <c r="J8100" s="60">
        <f>IF(OR(I8100="",I8101="",I8102=""),"",(AVERAGEIF(A8100:A$10000,A8100,I8100:I$10000)))</f>
        <v>0</v>
      </c>
      <c r="K8100" s="60"/>
      <c r="L8100" s="60" t="str">
        <f>IF(O8100="","",A8100)</f>
        <v/>
      </c>
      <c r="M8100" s="60" t="str">
        <f>IF(O8100="","",(VLOOKUP(A8100,A8100:E15084,5,FALSE)))</f>
        <v/>
      </c>
      <c r="N8100" s="60" t="str">
        <f t="shared" si="508"/>
        <v/>
      </c>
      <c r="O8100" s="60" t="str">
        <f t="shared" si="506"/>
        <v/>
      </c>
      <c r="P8100" s="103">
        <f t="shared" si="509"/>
        <v>14.999999999986358</v>
      </c>
      <c r="Q8100" s="58"/>
      <c r="R8100" s="58"/>
      <c r="S8100" s="102"/>
    </row>
    <row r="8101" spans="1:19" ht="12.5" customHeight="1" x14ac:dyDescent="0.35">
      <c r="A8101" s="2">
        <v>120</v>
      </c>
      <c r="B8101" s="2" t="s">
        <v>69</v>
      </c>
      <c r="C8101" s="67">
        <v>260.95100000000002</v>
      </c>
      <c r="D8101" t="s">
        <v>65</v>
      </c>
      <c r="E8101" s="2" t="s">
        <v>59</v>
      </c>
      <c r="F8101" s="2" t="s">
        <v>70</v>
      </c>
      <c r="G8101" s="2"/>
      <c r="I8101" s="60">
        <f t="shared" si="507"/>
        <v>0</v>
      </c>
      <c r="J8101" s="60">
        <f>IF(OR(I8101="",I8102="",I8103=""),"",(AVERAGEIF(A8101:A$10000,A8101,I8101:I$10000)))</f>
        <v>0</v>
      </c>
      <c r="K8101" s="60"/>
      <c r="L8101" s="55" t="str">
        <f>IF(O8101="","",A8101)</f>
        <v/>
      </c>
      <c r="M8101" s="60" t="str">
        <f>IF(O8101="","",(VLOOKUP(A8101,A8101:E15085,5,FALSE)))</f>
        <v/>
      </c>
      <c r="N8101" s="55" t="str">
        <f t="shared" si="508"/>
        <v/>
      </c>
      <c r="O8101" s="55" t="str">
        <f t="shared" si="506"/>
        <v/>
      </c>
      <c r="P8101" s="104">
        <f t="shared" si="509"/>
        <v>14.100000000041746</v>
      </c>
      <c r="Q8101" s="58"/>
      <c r="R8101" s="58"/>
      <c r="S8101" s="102"/>
    </row>
    <row r="8102" spans="1:19" ht="12.5" customHeight="1" x14ac:dyDescent="0.35">
      <c r="A8102" s="60">
        <v>120</v>
      </c>
      <c r="B8102" s="60" t="s">
        <v>69</v>
      </c>
      <c r="C8102" s="68">
        <v>260.96510000000001</v>
      </c>
      <c r="D8102" s="58" t="s">
        <v>65</v>
      </c>
      <c r="E8102" s="60" t="s">
        <v>59</v>
      </c>
      <c r="F8102" s="60" t="s">
        <v>70</v>
      </c>
      <c r="G8102" s="60"/>
      <c r="H8102" s="60"/>
      <c r="I8102" s="60">
        <f t="shared" si="507"/>
        <v>0</v>
      </c>
      <c r="J8102" s="60">
        <f>IF(OR(I8102="",I8103="",I8104=""),"",(AVERAGEIF(A8102:A$10000,A8102,I8102:I$10000)))</f>
        <v>0</v>
      </c>
      <c r="K8102" s="60"/>
      <c r="L8102" s="60" t="str">
        <f>IF(O8102="","",A8102)</f>
        <v/>
      </c>
      <c r="M8102" s="60" t="str">
        <f>IF(O8102="","",(VLOOKUP(A8102,A8102:E15086,5,FALSE)))</f>
        <v/>
      </c>
      <c r="N8102" s="60" t="str">
        <f t="shared" si="508"/>
        <v/>
      </c>
      <c r="O8102" s="60" t="str">
        <f t="shared" si="506"/>
        <v/>
      </c>
      <c r="P8102" s="103">
        <f t="shared" si="509"/>
        <v>14.099999999984902</v>
      </c>
      <c r="Q8102" s="58"/>
      <c r="R8102" s="58"/>
      <c r="S8102" s="102"/>
    </row>
    <row r="8103" spans="1:19" ht="12.5" customHeight="1" x14ac:dyDescent="0.35">
      <c r="A8103" s="2">
        <v>120</v>
      </c>
      <c r="B8103" s="2" t="s">
        <v>69</v>
      </c>
      <c r="C8103" s="67">
        <v>260.98149999999998</v>
      </c>
      <c r="D8103" t="s">
        <v>65</v>
      </c>
      <c r="E8103" s="2" t="s">
        <v>59</v>
      </c>
      <c r="F8103" s="2" t="s">
        <v>70</v>
      </c>
      <c r="G8103" s="2"/>
      <c r="I8103" s="60">
        <f t="shared" si="507"/>
        <v>0</v>
      </c>
      <c r="J8103" s="60">
        <f>IF(OR(I8103="",I8104="",I8105=""),"",(AVERAGEIF(A8103:A$10000,A8103,I8103:I$10000)))</f>
        <v>0</v>
      </c>
      <c r="K8103" s="60"/>
      <c r="L8103" s="55" t="str">
        <f>IF(O8103="","",A8103)</f>
        <v/>
      </c>
      <c r="M8103" s="60" t="str">
        <f>IF(O8103="","",(VLOOKUP(A8103,A8103:E15087,5,FALSE)))</f>
        <v/>
      </c>
      <c r="N8103" s="55" t="str">
        <f t="shared" si="508"/>
        <v/>
      </c>
      <c r="O8103" s="55" t="str">
        <f t="shared" si="506"/>
        <v/>
      </c>
      <c r="P8103" s="104">
        <f t="shared" si="509"/>
        <v>16.399999999975989</v>
      </c>
      <c r="Q8103" s="58"/>
      <c r="R8103" s="58"/>
      <c r="S8103" s="102"/>
    </row>
    <row r="8104" spans="1:19" ht="12.5" customHeight="1" x14ac:dyDescent="0.35">
      <c r="A8104" s="60">
        <v>120</v>
      </c>
      <c r="B8104" s="60" t="s">
        <v>69</v>
      </c>
      <c r="C8104" s="68">
        <v>261.00560000000002</v>
      </c>
      <c r="D8104" s="58" t="s">
        <v>65</v>
      </c>
      <c r="E8104" s="60" t="s">
        <v>59</v>
      </c>
      <c r="F8104" s="60" t="s">
        <v>70</v>
      </c>
      <c r="G8104" s="60"/>
      <c r="H8104" s="60"/>
      <c r="I8104" s="60">
        <f t="shared" si="507"/>
        <v>0</v>
      </c>
      <c r="J8104" s="60">
        <f>IF(OR(I8104="",I8105="",I8106=""),"",(AVERAGEIF(A8104:A$10000,A8104,I8104:I$10000)))</f>
        <v>0</v>
      </c>
      <c r="K8104" s="60"/>
      <c r="L8104" s="60" t="str">
        <f>IF(O8104="","",A8104)</f>
        <v/>
      </c>
      <c r="M8104" s="60" t="str">
        <f>IF(O8104="","",(VLOOKUP(A8104,A8104:E15088,5,FALSE)))</f>
        <v/>
      </c>
      <c r="N8104" s="60" t="str">
        <f t="shared" si="508"/>
        <v/>
      </c>
      <c r="O8104" s="60" t="str">
        <f t="shared" si="506"/>
        <v/>
      </c>
      <c r="P8104" s="103">
        <f t="shared" si="509"/>
        <v>24.100000000032651</v>
      </c>
      <c r="Q8104" s="58"/>
      <c r="R8104" s="58"/>
      <c r="S8104" s="102"/>
    </row>
    <row r="8105" spans="1:19" ht="12.5" customHeight="1" x14ac:dyDescent="0.35">
      <c r="A8105" s="2">
        <v>120</v>
      </c>
      <c r="B8105" s="2" t="s">
        <v>69</v>
      </c>
      <c r="C8105" s="67">
        <v>261.02080000000001</v>
      </c>
      <c r="D8105" t="s">
        <v>65</v>
      </c>
      <c r="E8105" s="2" t="s">
        <v>59</v>
      </c>
      <c r="F8105" s="2" t="s">
        <v>70</v>
      </c>
      <c r="G8105" s="2"/>
      <c r="I8105" s="60">
        <f t="shared" si="507"/>
        <v>0</v>
      </c>
      <c r="J8105" s="60">
        <f>IF(OR(I8105="",I8106="",I8107=""),"",(AVERAGEIF(A8105:A$10000,A8105,I8105:I$10000)))</f>
        <v>0</v>
      </c>
      <c r="K8105" s="60"/>
      <c r="L8105" s="55" t="str">
        <f>IF(O8105="","",A8105)</f>
        <v/>
      </c>
      <c r="M8105" s="60" t="str">
        <f>IF(O8105="","",(VLOOKUP(A8105,A8105:E15089,5,FALSE)))</f>
        <v/>
      </c>
      <c r="N8105" s="55" t="str">
        <f t="shared" si="508"/>
        <v/>
      </c>
      <c r="O8105" s="55" t="str">
        <f t="shared" si="506"/>
        <v/>
      </c>
      <c r="P8105" s="104">
        <f t="shared" si="509"/>
        <v>15.199999999992997</v>
      </c>
      <c r="Q8105" s="58"/>
      <c r="R8105" s="58"/>
      <c r="S8105" s="102"/>
    </row>
    <row r="8106" spans="1:19" ht="12.5" customHeight="1" x14ac:dyDescent="0.35">
      <c r="A8106" s="60">
        <v>120</v>
      </c>
      <c r="B8106" s="60" t="s">
        <v>69</v>
      </c>
      <c r="C8106" s="68">
        <v>261.03489999999999</v>
      </c>
      <c r="D8106" s="58" t="s">
        <v>65</v>
      </c>
      <c r="E8106" s="60" t="s">
        <v>59</v>
      </c>
      <c r="F8106" s="60" t="s">
        <v>70</v>
      </c>
      <c r="G8106" s="60"/>
      <c r="H8106" s="60"/>
      <c r="I8106" s="60">
        <f t="shared" si="507"/>
        <v>0</v>
      </c>
      <c r="J8106" s="60">
        <f>IF(OR(I8106="",I8107="",I8108=""),"",(AVERAGEIF(A8106:A$10000,A8106,I8106:I$10000)))</f>
        <v>0</v>
      </c>
      <c r="K8106" s="60"/>
      <c r="L8106" s="60" t="str">
        <f>IF(O8106="","",A8106)</f>
        <v/>
      </c>
      <c r="M8106" s="60" t="str">
        <f>IF(O8106="","",(VLOOKUP(A8106,A8106:E15090,5,FALSE)))</f>
        <v/>
      </c>
      <c r="N8106" s="60" t="str">
        <f t="shared" si="508"/>
        <v/>
      </c>
      <c r="O8106" s="60" t="str">
        <f t="shared" si="506"/>
        <v/>
      </c>
      <c r="P8106" s="103">
        <f t="shared" si="509"/>
        <v>14.099999999984902</v>
      </c>
      <c r="Q8106" s="58"/>
      <c r="R8106" s="58"/>
      <c r="S8106" s="102"/>
    </row>
    <row r="8107" spans="1:19" ht="12.5" customHeight="1" x14ac:dyDescent="0.35">
      <c r="A8107" s="2">
        <v>120</v>
      </c>
      <c r="B8107" s="2" t="s">
        <v>69</v>
      </c>
      <c r="C8107" s="67">
        <v>261.04899999999998</v>
      </c>
      <c r="D8107" t="s">
        <v>65</v>
      </c>
      <c r="E8107" s="2" t="s">
        <v>59</v>
      </c>
      <c r="F8107" s="2" t="s">
        <v>70</v>
      </c>
      <c r="G8107" s="2"/>
      <c r="I8107" s="60">
        <f t="shared" si="507"/>
        <v>0</v>
      </c>
      <c r="J8107" s="60">
        <f>IF(OR(I8107="",I8108="",I8109=""),"",(AVERAGEIF(A8107:A$10000,A8107,I8107:I$10000)))</f>
        <v>0</v>
      </c>
      <c r="K8107" s="60"/>
      <c r="L8107" s="55" t="str">
        <f>IF(O8107="","",A8107)</f>
        <v/>
      </c>
      <c r="M8107" s="60" t="str">
        <f>IF(O8107="","",(VLOOKUP(A8107,A8107:E15091,5,FALSE)))</f>
        <v/>
      </c>
      <c r="N8107" s="55" t="str">
        <f t="shared" si="508"/>
        <v/>
      </c>
      <c r="O8107" s="55" t="str">
        <f t="shared" si="506"/>
        <v/>
      </c>
      <c r="P8107" s="104">
        <f t="shared" si="509"/>
        <v>14.099999999984902</v>
      </c>
      <c r="Q8107" s="58"/>
      <c r="R8107" s="58"/>
      <c r="S8107" s="102"/>
    </row>
    <row r="8108" spans="1:19" ht="12.5" customHeight="1" x14ac:dyDescent="0.35">
      <c r="A8108" s="60">
        <v>120</v>
      </c>
      <c r="B8108" s="60" t="s">
        <v>69</v>
      </c>
      <c r="C8108" s="68">
        <v>261.06439999999998</v>
      </c>
      <c r="D8108" s="58" t="s">
        <v>65</v>
      </c>
      <c r="E8108" s="60" t="s">
        <v>59</v>
      </c>
      <c r="F8108" s="60" t="s">
        <v>70</v>
      </c>
      <c r="G8108" s="60"/>
      <c r="H8108" s="60"/>
      <c r="I8108" s="60">
        <f t="shared" si="507"/>
        <v>0</v>
      </c>
      <c r="J8108" s="60">
        <f>IF(OR(I8108="",I8109="",I8110=""),"",(AVERAGEIF(A8108:A$10000,A8108,I8108:I$10000)))</f>
        <v>0</v>
      </c>
      <c r="K8108" s="60"/>
      <c r="L8108" s="60" t="str">
        <f>IF(O8108="","",A8108)</f>
        <v/>
      </c>
      <c r="M8108" s="60" t="str">
        <f>IF(O8108="","",(VLOOKUP(A8108,A8108:E15092,5,FALSE)))</f>
        <v/>
      </c>
      <c r="N8108" s="60" t="str">
        <f t="shared" si="508"/>
        <v/>
      </c>
      <c r="O8108" s="60" t="str">
        <f t="shared" si="506"/>
        <v/>
      </c>
      <c r="P8108" s="103">
        <f t="shared" si="509"/>
        <v>15.399999999999636</v>
      </c>
      <c r="Q8108" s="58"/>
      <c r="R8108" s="58"/>
      <c r="S8108" s="102"/>
    </row>
    <row r="8109" spans="1:19" ht="12.5" customHeight="1" x14ac:dyDescent="0.35">
      <c r="A8109" s="2">
        <v>120</v>
      </c>
      <c r="B8109" s="2" t="s">
        <v>69</v>
      </c>
      <c r="C8109" s="67">
        <v>261.08890000000002</v>
      </c>
      <c r="D8109" t="s">
        <v>65</v>
      </c>
      <c r="E8109" s="2" t="s">
        <v>59</v>
      </c>
      <c r="F8109" s="2" t="s">
        <v>70</v>
      </c>
      <c r="G8109" s="2"/>
      <c r="I8109" s="60">
        <f t="shared" si="507"/>
        <v>0</v>
      </c>
      <c r="J8109" s="60">
        <f>IF(OR(I8109="",I8110="",I8111=""),"",(AVERAGEIF(A8109:A$10000,A8109,I8109:I$10000)))</f>
        <v>0</v>
      </c>
      <c r="K8109" s="60"/>
      <c r="L8109" s="55" t="str">
        <f>IF(O8109="","",A8109)</f>
        <v/>
      </c>
      <c r="M8109" s="60" t="str">
        <f>IF(O8109="","",(VLOOKUP(A8109,A8109:E15093,5,FALSE)))</f>
        <v/>
      </c>
      <c r="N8109" s="55" t="str">
        <f t="shared" si="508"/>
        <v/>
      </c>
      <c r="O8109" s="55" t="str">
        <f t="shared" si="506"/>
        <v/>
      </c>
      <c r="P8109" s="104">
        <f t="shared" si="509"/>
        <v>24.500000000045929</v>
      </c>
      <c r="Q8109" s="58"/>
      <c r="R8109" s="58"/>
      <c r="S8109" s="102"/>
    </row>
    <row r="8110" spans="1:19" ht="12.5" customHeight="1" x14ac:dyDescent="0.35">
      <c r="A8110" s="60">
        <v>120</v>
      </c>
      <c r="B8110" s="60" t="s">
        <v>69</v>
      </c>
      <c r="C8110" s="68">
        <v>261.10430000000002</v>
      </c>
      <c r="D8110" s="58" t="s">
        <v>65</v>
      </c>
      <c r="E8110" s="60" t="s">
        <v>59</v>
      </c>
      <c r="F8110" s="60" t="s">
        <v>70</v>
      </c>
      <c r="G8110" s="60"/>
      <c r="H8110" s="60"/>
      <c r="I8110" s="60">
        <f t="shared" si="507"/>
        <v>0</v>
      </c>
      <c r="J8110" s="60">
        <f>IF(OR(I8110="",I8111="",I8112=""),"",(AVERAGEIF(A8110:A$10000,A8110,I8110:I$10000)))</f>
        <v>0</v>
      </c>
      <c r="K8110" s="60"/>
      <c r="L8110" s="60" t="str">
        <f>IF(O8110="","",A8110)</f>
        <v/>
      </c>
      <c r="M8110" s="60" t="str">
        <f>IF(O8110="","",(VLOOKUP(A8110,A8110:E15094,5,FALSE)))</f>
        <v/>
      </c>
      <c r="N8110" s="60" t="str">
        <f t="shared" si="508"/>
        <v/>
      </c>
      <c r="O8110" s="60" t="str">
        <f t="shared" si="506"/>
        <v/>
      </c>
      <c r="P8110" s="103">
        <f t="shared" si="509"/>
        <v>15.399999999999636</v>
      </c>
      <c r="Q8110" s="58"/>
      <c r="R8110" s="58"/>
      <c r="S8110" s="102"/>
    </row>
    <row r="8111" spans="1:19" ht="12.5" customHeight="1" x14ac:dyDescent="0.35">
      <c r="A8111" s="2">
        <v>120</v>
      </c>
      <c r="B8111" s="2" t="s">
        <v>69</v>
      </c>
      <c r="C8111" s="67">
        <v>261.11900000000003</v>
      </c>
      <c r="D8111" t="s">
        <v>65</v>
      </c>
      <c r="E8111" s="2" t="s">
        <v>59</v>
      </c>
      <c r="F8111" s="2" t="s">
        <v>70</v>
      </c>
      <c r="G8111" s="2"/>
      <c r="I8111" s="60">
        <f t="shared" si="507"/>
        <v>0</v>
      </c>
      <c r="J8111" s="60">
        <f>IF(OR(I8111="",I8112="",I8113=""),"",(AVERAGEIF(A8111:A$10000,A8111,I8111:I$10000)))</f>
        <v>0</v>
      </c>
      <c r="K8111" s="60"/>
      <c r="L8111" s="55" t="str">
        <f>IF(O8111="","",A8111)</f>
        <v/>
      </c>
      <c r="M8111" s="60" t="str">
        <f>IF(O8111="","",(VLOOKUP(A8111,A8111:E15095,5,FALSE)))</f>
        <v/>
      </c>
      <c r="N8111" s="55" t="str">
        <f t="shared" si="508"/>
        <v/>
      </c>
      <c r="O8111" s="55" t="str">
        <f t="shared" si="506"/>
        <v/>
      </c>
      <c r="P8111" s="104">
        <f t="shared" si="509"/>
        <v>14.70000000000482</v>
      </c>
      <c r="Q8111" s="58"/>
      <c r="R8111" s="58"/>
      <c r="S8111" s="102"/>
    </row>
    <row r="8112" spans="1:19" ht="12.5" customHeight="1" x14ac:dyDescent="0.35">
      <c r="A8112" s="60">
        <v>120</v>
      </c>
      <c r="B8112" s="60" t="s">
        <v>69</v>
      </c>
      <c r="C8112" s="68">
        <v>261.13529999999997</v>
      </c>
      <c r="D8112" s="58" t="s">
        <v>65</v>
      </c>
      <c r="E8112" s="60" t="s">
        <v>59</v>
      </c>
      <c r="F8112" s="60" t="s">
        <v>70</v>
      </c>
      <c r="G8112" s="60"/>
      <c r="H8112" s="60"/>
      <c r="I8112" s="60">
        <f t="shared" si="507"/>
        <v>0</v>
      </c>
      <c r="J8112" s="60">
        <f>IF(OR(I8112="",I8113="",I8114=""),"",(AVERAGEIF(A8112:A$10000,A8112,I8112:I$10000)))</f>
        <v>0</v>
      </c>
      <c r="K8112" s="60"/>
      <c r="L8112" s="60" t="str">
        <f>IF(O8112="","",A8112)</f>
        <v/>
      </c>
      <c r="M8112" s="60" t="str">
        <f>IF(O8112="","",(VLOOKUP(A8112,A8112:E15096,5,FALSE)))</f>
        <v/>
      </c>
      <c r="N8112" s="60" t="str">
        <f t="shared" si="508"/>
        <v/>
      </c>
      <c r="O8112" s="60" t="str">
        <f t="shared" si="506"/>
        <v/>
      </c>
      <c r="P8112" s="103">
        <f t="shared" si="509"/>
        <v>16.299999999944248</v>
      </c>
      <c r="Q8112" s="58"/>
      <c r="R8112" s="58"/>
      <c r="S8112" s="102"/>
    </row>
    <row r="8113" spans="1:19" ht="12.5" customHeight="1" x14ac:dyDescent="0.35">
      <c r="A8113" s="2">
        <v>120</v>
      </c>
      <c r="B8113" s="2" t="s">
        <v>69</v>
      </c>
      <c r="C8113" s="67">
        <v>261.15839999999997</v>
      </c>
      <c r="D8113" t="s">
        <v>65</v>
      </c>
      <c r="E8113" s="2" t="s">
        <v>59</v>
      </c>
      <c r="F8113" s="2" t="s">
        <v>70</v>
      </c>
      <c r="G8113" s="2"/>
      <c r="I8113" s="60">
        <f t="shared" si="507"/>
        <v>0</v>
      </c>
      <c r="J8113" s="60">
        <f>IF(OR(I8113="",I8114="",I8115=""),"",(AVERAGEIF(A8113:A$10000,A8113,I8113:I$10000)))</f>
        <v>0</v>
      </c>
      <c r="K8113" s="60"/>
      <c r="L8113" s="55" t="str">
        <f>IF(O8113="","",A8113)</f>
        <v/>
      </c>
      <c r="M8113" s="60" t="str">
        <f>IF(O8113="","",(VLOOKUP(A8113,A8113:E15097,5,FALSE)))</f>
        <v/>
      </c>
      <c r="N8113" s="55" t="str">
        <f t="shared" si="508"/>
        <v/>
      </c>
      <c r="O8113" s="55" t="str">
        <f t="shared" si="506"/>
        <v/>
      </c>
      <c r="P8113" s="104">
        <f t="shared" si="509"/>
        <v>23.099999999999454</v>
      </c>
      <c r="Q8113" s="58"/>
      <c r="R8113" s="58"/>
      <c r="S8113" s="102"/>
    </row>
    <row r="8114" spans="1:19" ht="12.5" customHeight="1" x14ac:dyDescent="0.35">
      <c r="A8114" s="60">
        <v>120</v>
      </c>
      <c r="B8114" s="60" t="s">
        <v>69</v>
      </c>
      <c r="C8114" s="68">
        <v>261.17750000000001</v>
      </c>
      <c r="D8114" s="58" t="s">
        <v>65</v>
      </c>
      <c r="E8114" s="60" t="s">
        <v>59</v>
      </c>
      <c r="F8114" s="60" t="s">
        <v>70</v>
      </c>
      <c r="G8114" s="60"/>
      <c r="H8114" s="60"/>
      <c r="I8114" s="60">
        <f t="shared" si="507"/>
        <v>0</v>
      </c>
      <c r="J8114" s="60">
        <f>IF(OR(I8114="",I8115="",I8116=""),"",(AVERAGEIF(A8114:A$10000,A8114,I8114:I$10000)))</f>
        <v>0</v>
      </c>
      <c r="K8114" s="60"/>
      <c r="L8114" s="60" t="str">
        <f>IF(O8114="","",A8114)</f>
        <v/>
      </c>
      <c r="M8114" s="60" t="str">
        <f>IF(O8114="","",(VLOOKUP(A8114,A8114:E15098,5,FALSE)))</f>
        <v/>
      </c>
      <c r="N8114" s="60" t="str">
        <f t="shared" si="508"/>
        <v/>
      </c>
      <c r="O8114" s="60" t="str">
        <f t="shared" si="506"/>
        <v/>
      </c>
      <c r="P8114" s="103">
        <f t="shared" si="509"/>
        <v>19.100000000037198</v>
      </c>
      <c r="Q8114" s="58"/>
      <c r="R8114" s="58"/>
      <c r="S8114" s="102"/>
    </row>
    <row r="8115" spans="1:19" ht="12.5" customHeight="1" x14ac:dyDescent="0.35">
      <c r="A8115" s="2">
        <v>120</v>
      </c>
      <c r="B8115" s="2" t="s">
        <v>69</v>
      </c>
      <c r="C8115" s="67">
        <v>261.1902</v>
      </c>
      <c r="D8115" t="s">
        <v>65</v>
      </c>
      <c r="E8115" s="2" t="s">
        <v>59</v>
      </c>
      <c r="F8115" s="2" t="s">
        <v>70</v>
      </c>
      <c r="G8115" s="2"/>
      <c r="I8115" s="60">
        <f t="shared" si="507"/>
        <v>0</v>
      </c>
      <c r="J8115" s="60">
        <f>IF(OR(I8115="",I8116="",I8117=""),"",(AVERAGEIF(A8115:A$10000,A8115,I8115:I$10000)))</f>
        <v>0</v>
      </c>
      <c r="K8115" s="60"/>
      <c r="L8115" s="55" t="str">
        <f>IF(O8115="","",A8115)</f>
        <v/>
      </c>
      <c r="M8115" s="60" t="str">
        <f>IF(O8115="","",(VLOOKUP(A8115,A8115:E15099,5,FALSE)))</f>
        <v/>
      </c>
      <c r="N8115" s="55" t="str">
        <f t="shared" si="508"/>
        <v/>
      </c>
      <c r="O8115" s="55" t="str">
        <f t="shared" si="506"/>
        <v/>
      </c>
      <c r="P8115" s="104">
        <f t="shared" si="509"/>
        <v>12.699999999995271</v>
      </c>
      <c r="Q8115" s="58"/>
      <c r="R8115" s="58"/>
      <c r="S8115" s="102"/>
    </row>
    <row r="8116" spans="1:19" ht="12.5" customHeight="1" x14ac:dyDescent="0.35">
      <c r="A8116" s="60">
        <v>120</v>
      </c>
      <c r="B8116" s="60" t="s">
        <v>69</v>
      </c>
      <c r="C8116" s="68">
        <v>261.2054</v>
      </c>
      <c r="D8116" s="58" t="s">
        <v>65</v>
      </c>
      <c r="E8116" s="60" t="s">
        <v>59</v>
      </c>
      <c r="F8116" s="60" t="s">
        <v>70</v>
      </c>
      <c r="G8116" s="60"/>
      <c r="H8116" s="60"/>
      <c r="I8116" s="60">
        <f t="shared" si="507"/>
        <v>0</v>
      </c>
      <c r="J8116" s="60">
        <f>IF(OR(I8116="",I8117="",I8118=""),"",(AVERAGEIF(A8116:A$10000,A8116,I8116:I$10000)))</f>
        <v>0</v>
      </c>
      <c r="K8116" s="60"/>
      <c r="L8116" s="60" t="str">
        <f>IF(O8116="","",A8116)</f>
        <v/>
      </c>
      <c r="M8116" s="60" t="str">
        <f>IF(O8116="","",(VLOOKUP(A8116,A8116:E15100,5,FALSE)))</f>
        <v/>
      </c>
      <c r="N8116" s="60" t="str">
        <f t="shared" si="508"/>
        <v/>
      </c>
      <c r="O8116" s="60" t="str">
        <f t="shared" si="506"/>
        <v/>
      </c>
      <c r="P8116" s="103">
        <f t="shared" si="509"/>
        <v>15.199999999992997</v>
      </c>
      <c r="Q8116" s="58"/>
      <c r="R8116" s="58"/>
      <c r="S8116" s="102"/>
    </row>
    <row r="8117" spans="1:19" ht="12.5" customHeight="1" x14ac:dyDescent="0.35">
      <c r="A8117" s="2">
        <v>120</v>
      </c>
      <c r="B8117" s="2" t="s">
        <v>69</v>
      </c>
      <c r="C8117" s="67">
        <v>261.2199</v>
      </c>
      <c r="D8117" t="s">
        <v>65</v>
      </c>
      <c r="E8117" s="2" t="s">
        <v>59</v>
      </c>
      <c r="F8117" s="2" t="s">
        <v>70</v>
      </c>
      <c r="G8117" s="2"/>
      <c r="I8117" s="60">
        <f t="shared" si="507"/>
        <v>0</v>
      </c>
      <c r="J8117" s="60">
        <f>IF(OR(I8117="",I8118="",I8119=""),"",(AVERAGEIF(A8117:A$10000,A8117,I8117:I$10000)))</f>
        <v>0</v>
      </c>
      <c r="K8117" s="60"/>
      <c r="L8117" s="55" t="str">
        <f>IF(O8117="","",A8117)</f>
        <v/>
      </c>
      <c r="M8117" s="60" t="str">
        <f>IF(O8117="","",(VLOOKUP(A8117,A8117:E15101,5,FALSE)))</f>
        <v/>
      </c>
      <c r="N8117" s="55" t="str">
        <f t="shared" si="508"/>
        <v/>
      </c>
      <c r="O8117" s="55" t="str">
        <f t="shared" si="506"/>
        <v/>
      </c>
      <c r="P8117" s="104">
        <f t="shared" si="509"/>
        <v>14.499999999998181</v>
      </c>
      <c r="Q8117" s="58"/>
      <c r="R8117" s="58"/>
      <c r="S8117" s="102"/>
    </row>
    <row r="8118" spans="1:19" ht="12.5" customHeight="1" x14ac:dyDescent="0.35">
      <c r="A8118" s="60">
        <v>120</v>
      </c>
      <c r="B8118" s="60" t="s">
        <v>69</v>
      </c>
      <c r="C8118" s="68">
        <v>261.2337</v>
      </c>
      <c r="D8118" s="58" t="s">
        <v>65</v>
      </c>
      <c r="E8118" s="60" t="s">
        <v>59</v>
      </c>
      <c r="F8118" s="60" t="s">
        <v>70</v>
      </c>
      <c r="G8118" s="60"/>
      <c r="H8118" s="60"/>
      <c r="I8118" s="60">
        <f t="shared" si="507"/>
        <v>0</v>
      </c>
      <c r="J8118" s="60">
        <f>IF(OR(I8118="",I8119="",I8120=""),"",(AVERAGEIF(A8118:A$10000,A8118,I8118:I$10000)))</f>
        <v>0</v>
      </c>
      <c r="K8118" s="60"/>
      <c r="L8118" s="60" t="str">
        <f>IF(O8118="","",A8118)</f>
        <v/>
      </c>
      <c r="M8118" s="60" t="str">
        <f>IF(O8118="","",(VLOOKUP(A8118,A8118:E15102,5,FALSE)))</f>
        <v/>
      </c>
      <c r="N8118" s="60" t="str">
        <f t="shared" si="508"/>
        <v/>
      </c>
      <c r="O8118" s="60" t="str">
        <f t="shared" si="506"/>
        <v/>
      </c>
      <c r="P8118" s="103">
        <f t="shared" si="509"/>
        <v>13.800000000003365</v>
      </c>
      <c r="Q8118" s="58"/>
      <c r="R8118" s="58"/>
      <c r="S8118" s="102"/>
    </row>
    <row r="8119" spans="1:19" ht="12.5" customHeight="1" x14ac:dyDescent="0.35">
      <c r="A8119" s="2">
        <v>120</v>
      </c>
      <c r="B8119" s="2" t="s">
        <v>69</v>
      </c>
      <c r="C8119" s="67">
        <v>261.24810000000002</v>
      </c>
      <c r="D8119" t="s">
        <v>65</v>
      </c>
      <c r="E8119" s="2" t="s">
        <v>59</v>
      </c>
      <c r="F8119" s="2" t="s">
        <v>70</v>
      </c>
      <c r="G8119" s="2"/>
      <c r="I8119" s="60">
        <f t="shared" si="507"/>
        <v>0</v>
      </c>
      <c r="J8119" s="60">
        <f>IF(OR(I8119="",I8120="",I8121=""),"",(AVERAGEIF(A8119:A$10000,A8119,I8119:I$10000)))</f>
        <v>0</v>
      </c>
      <c r="K8119" s="60"/>
      <c r="L8119" s="55" t="str">
        <f>IF(O8119="","",A8119)</f>
        <v/>
      </c>
      <c r="M8119" s="60" t="str">
        <f>IF(O8119="","",(VLOOKUP(A8119,A8119:E15103,5,FALSE)))</f>
        <v/>
      </c>
      <c r="N8119" s="55" t="str">
        <f t="shared" si="508"/>
        <v/>
      </c>
      <c r="O8119" s="55" t="str">
        <f t="shared" si="506"/>
        <v/>
      </c>
      <c r="P8119" s="104">
        <f t="shared" si="509"/>
        <v>14.400000000023283</v>
      </c>
      <c r="Q8119" s="58"/>
      <c r="R8119" s="58"/>
      <c r="S8119" s="102"/>
    </row>
    <row r="8120" spans="1:19" ht="12.5" customHeight="1" x14ac:dyDescent="0.35">
      <c r="A8120" s="60">
        <v>120</v>
      </c>
      <c r="B8120" s="60" t="s">
        <v>69</v>
      </c>
      <c r="C8120" s="68">
        <v>261.26249999999999</v>
      </c>
      <c r="D8120" s="58" t="s">
        <v>65</v>
      </c>
      <c r="E8120" s="60" t="s">
        <v>59</v>
      </c>
      <c r="F8120" s="60" t="s">
        <v>70</v>
      </c>
      <c r="G8120" s="60"/>
      <c r="H8120" s="60"/>
      <c r="I8120" s="60">
        <f t="shared" si="507"/>
        <v>0</v>
      </c>
      <c r="J8120" s="60">
        <f>IF(OR(I8120="",I8121="",I8122=""),"",(AVERAGEIF(A8120:A$10000,A8120,I8120:I$10000)))</f>
        <v>0</v>
      </c>
      <c r="K8120" s="60"/>
      <c r="L8120" s="60" t="str">
        <f>IF(O8120="","",A8120)</f>
        <v/>
      </c>
      <c r="M8120" s="60" t="str">
        <f>IF(O8120="","",(VLOOKUP(A8120,A8120:E15104,5,FALSE)))</f>
        <v/>
      </c>
      <c r="N8120" s="60" t="str">
        <f t="shared" si="508"/>
        <v/>
      </c>
      <c r="O8120" s="60" t="str">
        <f t="shared" si="506"/>
        <v/>
      </c>
      <c r="P8120" s="103">
        <f t="shared" si="509"/>
        <v>14.39999999996644</v>
      </c>
      <c r="Q8120" s="58"/>
      <c r="R8120" s="58"/>
      <c r="S8120" s="102"/>
    </row>
    <row r="8121" spans="1:19" ht="12.5" customHeight="1" x14ac:dyDescent="0.35">
      <c r="A8121" s="2">
        <v>120</v>
      </c>
      <c r="B8121" s="2" t="s">
        <v>69</v>
      </c>
      <c r="C8121" s="67">
        <v>261.27749999999997</v>
      </c>
      <c r="D8121" t="s">
        <v>65</v>
      </c>
      <c r="E8121" s="2" t="s">
        <v>59</v>
      </c>
      <c r="F8121" s="2" t="s">
        <v>70</v>
      </c>
      <c r="G8121" s="2"/>
      <c r="I8121" s="60">
        <f t="shared" si="507"/>
        <v>0</v>
      </c>
      <c r="J8121" s="60">
        <f>IF(OR(I8121="",I8122="",I8123=""),"",(AVERAGEIF(A8121:A$10000,A8121,I8121:I$10000)))</f>
        <v>0</v>
      </c>
      <c r="K8121" s="60"/>
      <c r="L8121" s="55" t="str">
        <f>IF(O8121="","",A8121)</f>
        <v/>
      </c>
      <c r="M8121" s="60" t="str">
        <f>IF(O8121="","",(VLOOKUP(A8121,A8121:E15105,5,FALSE)))</f>
        <v/>
      </c>
      <c r="N8121" s="55" t="str">
        <f t="shared" si="508"/>
        <v/>
      </c>
      <c r="O8121" s="55" t="str">
        <f t="shared" si="506"/>
        <v/>
      </c>
      <c r="P8121" s="104">
        <f t="shared" si="509"/>
        <v>14.999999999986358</v>
      </c>
      <c r="Q8121" s="58"/>
      <c r="R8121" s="58"/>
      <c r="S8121" s="102"/>
    </row>
    <row r="8122" spans="1:19" ht="12.5" customHeight="1" x14ac:dyDescent="0.35">
      <c r="A8122" s="60">
        <v>120</v>
      </c>
      <c r="B8122" s="60" t="s">
        <v>69</v>
      </c>
      <c r="C8122" s="68">
        <v>261.29939999999999</v>
      </c>
      <c r="D8122" s="58" t="s">
        <v>65</v>
      </c>
      <c r="E8122" s="60" t="s">
        <v>59</v>
      </c>
      <c r="F8122" s="60" t="s">
        <v>70</v>
      </c>
      <c r="G8122" s="60"/>
      <c r="H8122" s="60"/>
      <c r="I8122" s="60">
        <f t="shared" si="507"/>
        <v>0</v>
      </c>
      <c r="J8122" s="60">
        <f>IF(OR(I8122="",I8123="",I8124=""),"",(AVERAGEIF(A8122:A$10000,A8122,I8122:I$10000)))</f>
        <v>0</v>
      </c>
      <c r="K8122" s="60"/>
      <c r="L8122" s="60" t="str">
        <f>IF(O8122="","",A8122)</f>
        <v/>
      </c>
      <c r="M8122" s="60" t="str">
        <f>IF(O8122="","",(VLOOKUP(A8122,A8122:E15106,5,FALSE)))</f>
        <v/>
      </c>
      <c r="N8122" s="60" t="str">
        <f t="shared" si="508"/>
        <v/>
      </c>
      <c r="O8122" s="60" t="str">
        <f t="shared" si="506"/>
        <v/>
      </c>
      <c r="P8122" s="103">
        <f t="shared" si="509"/>
        <v>21.900000000016462</v>
      </c>
      <c r="Q8122" s="58"/>
      <c r="R8122" s="58"/>
      <c r="S8122" s="102"/>
    </row>
    <row r="8123" spans="1:19" ht="12.5" customHeight="1" x14ac:dyDescent="0.35">
      <c r="A8123" s="2">
        <v>120</v>
      </c>
      <c r="B8123" s="2" t="s">
        <v>69</v>
      </c>
      <c r="C8123" s="67">
        <v>261.31470000000002</v>
      </c>
      <c r="D8123" t="s">
        <v>65</v>
      </c>
      <c r="E8123" s="2" t="s">
        <v>59</v>
      </c>
      <c r="F8123" s="2" t="s">
        <v>70</v>
      </c>
      <c r="G8123" s="2"/>
      <c r="I8123" s="60">
        <f t="shared" si="507"/>
        <v>0</v>
      </c>
      <c r="J8123" s="60">
        <f>IF(OR(I8123="",I8124="",I8125=""),"",(AVERAGEIF(A8123:A$10000,A8123,I8123:I$10000)))</f>
        <v>0</v>
      </c>
      <c r="K8123" s="60"/>
      <c r="L8123" s="55" t="str">
        <f>IF(O8123="","",A8123)</f>
        <v/>
      </c>
      <c r="M8123" s="60" t="str">
        <f>IF(O8123="","",(VLOOKUP(A8123,A8123:E15107,5,FALSE)))</f>
        <v/>
      </c>
      <c r="N8123" s="55" t="str">
        <f t="shared" si="508"/>
        <v/>
      </c>
      <c r="O8123" s="55" t="str">
        <f t="shared" si="506"/>
        <v/>
      </c>
      <c r="P8123" s="104">
        <f t="shared" si="509"/>
        <v>15.300000000024738</v>
      </c>
      <c r="Q8123" s="58"/>
      <c r="R8123" s="58"/>
      <c r="S8123" s="102"/>
    </row>
    <row r="8124" spans="1:19" ht="12.5" customHeight="1" x14ac:dyDescent="0.35">
      <c r="A8124" s="60">
        <v>120</v>
      </c>
      <c r="B8124" s="60" t="s">
        <v>69</v>
      </c>
      <c r="C8124" s="68">
        <v>261.3297</v>
      </c>
      <c r="D8124" s="58" t="s">
        <v>65</v>
      </c>
      <c r="E8124" s="60" t="s">
        <v>59</v>
      </c>
      <c r="F8124" s="60" t="s">
        <v>70</v>
      </c>
      <c r="G8124" s="60"/>
      <c r="H8124" s="60"/>
      <c r="I8124" s="60">
        <f t="shared" si="507"/>
        <v>0</v>
      </c>
      <c r="J8124" s="60">
        <f>IF(OR(I8124="",I8125="",I8126=""),"",(AVERAGEIF(A8124:A$10000,A8124,I8124:I$10000)))</f>
        <v>0</v>
      </c>
      <c r="K8124" s="60"/>
      <c r="L8124" s="60" t="str">
        <f>IF(O8124="","",A8124)</f>
        <v/>
      </c>
      <c r="M8124" s="60" t="str">
        <f>IF(O8124="","",(VLOOKUP(A8124,A8124:E15108,5,FALSE)))</f>
        <v/>
      </c>
      <c r="N8124" s="60" t="str">
        <f t="shared" si="508"/>
        <v/>
      </c>
      <c r="O8124" s="60" t="str">
        <f t="shared" si="506"/>
        <v/>
      </c>
      <c r="P8124" s="103">
        <f t="shared" si="509"/>
        <v>14.999999999986358</v>
      </c>
      <c r="Q8124" s="58"/>
      <c r="R8124" s="58"/>
      <c r="S8124" s="102"/>
    </row>
    <row r="8125" spans="1:19" ht="12.5" customHeight="1" x14ac:dyDescent="0.35">
      <c r="A8125" s="2">
        <v>120</v>
      </c>
      <c r="B8125" s="2" t="s">
        <v>69</v>
      </c>
      <c r="C8125" s="67">
        <v>261.34440000000001</v>
      </c>
      <c r="D8125" t="s">
        <v>65</v>
      </c>
      <c r="E8125" s="2" t="s">
        <v>59</v>
      </c>
      <c r="F8125" s="2" t="s">
        <v>70</v>
      </c>
      <c r="G8125" s="2"/>
      <c r="I8125" s="60">
        <f t="shared" si="507"/>
        <v>0</v>
      </c>
      <c r="J8125" s="60">
        <f>IF(OR(I8125="",I8126="",I8127=""),"",(AVERAGEIF(A8125:A$10000,A8125,I8125:I$10000)))</f>
        <v>0</v>
      </c>
      <c r="K8125" s="60"/>
      <c r="L8125" s="55" t="str">
        <f>IF(O8125="","",A8125)</f>
        <v/>
      </c>
      <c r="M8125" s="60" t="str">
        <f>IF(O8125="","",(VLOOKUP(A8125,A8125:E15109,5,FALSE)))</f>
        <v/>
      </c>
      <c r="N8125" s="55" t="str">
        <f t="shared" si="508"/>
        <v/>
      </c>
      <c r="O8125" s="55" t="str">
        <f t="shared" si="506"/>
        <v/>
      </c>
      <c r="P8125" s="104">
        <f t="shared" si="509"/>
        <v>14.70000000000482</v>
      </c>
      <c r="Q8125" s="58"/>
      <c r="R8125" s="58"/>
      <c r="S8125" s="102"/>
    </row>
    <row r="8126" spans="1:19" ht="12.5" customHeight="1" x14ac:dyDescent="0.35">
      <c r="A8126" s="60">
        <v>120</v>
      </c>
      <c r="B8126" s="60" t="s">
        <v>69</v>
      </c>
      <c r="C8126" s="68">
        <v>261.35950000000003</v>
      </c>
      <c r="D8126" s="58" t="s">
        <v>65</v>
      </c>
      <c r="E8126" s="60" t="s">
        <v>59</v>
      </c>
      <c r="F8126" s="60" t="s">
        <v>70</v>
      </c>
      <c r="G8126" s="60"/>
      <c r="H8126" s="60"/>
      <c r="I8126" s="60">
        <f t="shared" si="507"/>
        <v>0</v>
      </c>
      <c r="J8126" s="60">
        <f>IF(OR(I8126="",I8127="",I8128=""),"",(AVERAGEIF(A8126:A$10000,A8126,I8126:I$10000)))</f>
        <v>0</v>
      </c>
      <c r="K8126" s="60"/>
      <c r="L8126" s="60" t="str">
        <f>IF(O8126="","",A8126)</f>
        <v/>
      </c>
      <c r="M8126" s="60" t="str">
        <f>IF(O8126="","",(VLOOKUP(A8126,A8126:E15110,5,FALSE)))</f>
        <v/>
      </c>
      <c r="N8126" s="60" t="str">
        <f t="shared" si="508"/>
        <v/>
      </c>
      <c r="O8126" s="60" t="str">
        <f t="shared" si="506"/>
        <v/>
      </c>
      <c r="P8126" s="103">
        <f t="shared" si="509"/>
        <v>15.100000000018099</v>
      </c>
      <c r="Q8126" s="58"/>
      <c r="R8126" s="58"/>
      <c r="S8126" s="102"/>
    </row>
    <row r="8127" spans="1:19" ht="12.5" customHeight="1" x14ac:dyDescent="0.35">
      <c r="A8127" s="2">
        <v>120</v>
      </c>
      <c r="B8127" s="2" t="s">
        <v>69</v>
      </c>
      <c r="C8127" s="67">
        <v>261.3732</v>
      </c>
      <c r="D8127" t="s">
        <v>65</v>
      </c>
      <c r="E8127" s="2" t="s">
        <v>59</v>
      </c>
      <c r="F8127" s="2" t="s">
        <v>70</v>
      </c>
      <c r="G8127" s="2"/>
      <c r="I8127" s="60">
        <f t="shared" si="507"/>
        <v>0</v>
      </c>
      <c r="J8127" s="60">
        <f>IF(OR(I8127="",I8128="",I8129=""),"",(AVERAGEIF(A8127:A$10000,A8127,I8127:I$10000)))</f>
        <v>0</v>
      </c>
      <c r="K8127" s="60"/>
      <c r="L8127" s="55" t="str">
        <f>IF(O8127="","",A8127)</f>
        <v/>
      </c>
      <c r="M8127" s="60" t="str">
        <f>IF(O8127="","",(VLOOKUP(A8127,A8127:E15111,5,FALSE)))</f>
        <v/>
      </c>
      <c r="N8127" s="55" t="str">
        <f t="shared" si="508"/>
        <v/>
      </c>
      <c r="O8127" s="55" t="str">
        <f t="shared" si="506"/>
        <v/>
      </c>
      <c r="P8127" s="104">
        <f t="shared" si="509"/>
        <v>13.699999999971624</v>
      </c>
      <c r="Q8127" s="58"/>
      <c r="R8127" s="58"/>
      <c r="S8127" s="102"/>
    </row>
    <row r="8128" spans="1:19" ht="12.5" customHeight="1" x14ac:dyDescent="0.35">
      <c r="A8128" s="60">
        <v>120</v>
      </c>
      <c r="B8128" s="60" t="s">
        <v>69</v>
      </c>
      <c r="C8128" s="68">
        <v>261.38839999999999</v>
      </c>
      <c r="D8128" s="58" t="s">
        <v>65</v>
      </c>
      <c r="E8128" s="60" t="s">
        <v>59</v>
      </c>
      <c r="F8128" s="60" t="s">
        <v>70</v>
      </c>
      <c r="G8128" s="60"/>
      <c r="H8128" s="60"/>
      <c r="I8128" s="60">
        <f t="shared" si="507"/>
        <v>0</v>
      </c>
      <c r="J8128" s="60">
        <f>IF(OR(I8128="",I8129="",I8130=""),"",(AVERAGEIF(A8128:A$10000,A8128,I8128:I$10000)))</f>
        <v>0</v>
      </c>
      <c r="K8128" s="60"/>
      <c r="L8128" s="60" t="str">
        <f>IF(O8128="","",A8128)</f>
        <v/>
      </c>
      <c r="M8128" s="60" t="str">
        <f>IF(O8128="","",(VLOOKUP(A8128,A8128:E15112,5,FALSE)))</f>
        <v/>
      </c>
      <c r="N8128" s="60" t="str">
        <f t="shared" si="508"/>
        <v/>
      </c>
      <c r="O8128" s="60" t="str">
        <f t="shared" si="506"/>
        <v/>
      </c>
      <c r="P8128" s="103">
        <f t="shared" si="509"/>
        <v>15.199999999992997</v>
      </c>
      <c r="Q8128" s="58"/>
      <c r="R8128" s="58"/>
      <c r="S8128" s="102"/>
    </row>
    <row r="8129" spans="1:19" ht="12.5" customHeight="1" x14ac:dyDescent="0.35">
      <c r="A8129" s="2">
        <v>120</v>
      </c>
      <c r="B8129" s="2" t="s">
        <v>69</v>
      </c>
      <c r="C8129" s="67">
        <v>261.40309999999999</v>
      </c>
      <c r="D8129" t="s">
        <v>65</v>
      </c>
      <c r="E8129" s="2" t="s">
        <v>59</v>
      </c>
      <c r="F8129" s="2" t="s">
        <v>70</v>
      </c>
      <c r="G8129" s="2"/>
      <c r="I8129" s="60">
        <f t="shared" si="507"/>
        <v>0</v>
      </c>
      <c r="J8129" s="60">
        <f>IF(OR(I8129="",I8130="",I8131=""),"",(AVERAGEIF(A8129:A$10000,A8129,I8129:I$10000)))</f>
        <v>0</v>
      </c>
      <c r="K8129" s="60"/>
      <c r="L8129" s="55" t="str">
        <f>IF(O8129="","",A8129)</f>
        <v/>
      </c>
      <c r="M8129" s="60" t="str">
        <f>IF(O8129="","",(VLOOKUP(A8129,A8129:E15113,5,FALSE)))</f>
        <v/>
      </c>
      <c r="N8129" s="55" t="str">
        <f t="shared" si="508"/>
        <v/>
      </c>
      <c r="O8129" s="55" t="str">
        <f t="shared" si="506"/>
        <v/>
      </c>
      <c r="P8129" s="104">
        <f t="shared" si="509"/>
        <v>14.70000000000482</v>
      </c>
      <c r="Q8129" s="58"/>
      <c r="R8129" s="58"/>
      <c r="S8129" s="102"/>
    </row>
    <row r="8130" spans="1:19" ht="12.5" customHeight="1" x14ac:dyDescent="0.35">
      <c r="A8130" s="60">
        <v>120</v>
      </c>
      <c r="B8130" s="60" t="s">
        <v>69</v>
      </c>
      <c r="C8130" s="68">
        <v>261.41759999999999</v>
      </c>
      <c r="D8130" s="58" t="s">
        <v>65</v>
      </c>
      <c r="E8130" s="60" t="s">
        <v>59</v>
      </c>
      <c r="F8130" s="60" t="s">
        <v>70</v>
      </c>
      <c r="G8130" s="60"/>
      <c r="H8130" s="60"/>
      <c r="I8130" s="60">
        <f t="shared" si="507"/>
        <v>0</v>
      </c>
      <c r="J8130" s="60">
        <f>IF(OR(I8130="",I8131="",I8132=""),"",(AVERAGEIF(A8130:A$10000,A8130,I8130:I$10000)))</f>
        <v>0</v>
      </c>
      <c r="K8130" s="60"/>
      <c r="L8130" s="60" t="str">
        <f>IF(O8130="","",A8130)</f>
        <v/>
      </c>
      <c r="M8130" s="60" t="str">
        <f>IF(O8130="","",(VLOOKUP(A8130,A8130:E15114,5,FALSE)))</f>
        <v/>
      </c>
      <c r="N8130" s="60" t="str">
        <f t="shared" si="508"/>
        <v/>
      </c>
      <c r="O8130" s="60" t="str">
        <f t="shared" si="506"/>
        <v/>
      </c>
      <c r="P8130" s="103">
        <f t="shared" si="509"/>
        <v>14.499999999998181</v>
      </c>
      <c r="Q8130" s="58"/>
      <c r="R8130" s="58"/>
      <c r="S8130" s="102"/>
    </row>
    <row r="8131" spans="1:19" ht="12.5" customHeight="1" x14ac:dyDescent="0.35">
      <c r="A8131" s="2">
        <v>120</v>
      </c>
      <c r="B8131" s="2" t="s">
        <v>69</v>
      </c>
      <c r="C8131" s="67">
        <v>261.4323</v>
      </c>
      <c r="D8131" t="s">
        <v>65</v>
      </c>
      <c r="E8131" s="2" t="s">
        <v>59</v>
      </c>
      <c r="F8131" s="2" t="s">
        <v>70</v>
      </c>
      <c r="G8131" s="2"/>
      <c r="I8131" s="60">
        <f t="shared" si="507"/>
        <v>0</v>
      </c>
      <c r="J8131" s="60">
        <f>IF(OR(I8131="",I8132="",I8133=""),"",(AVERAGEIF(A8131:A$10000,A8131,I8131:I$10000)))</f>
        <v>0</v>
      </c>
      <c r="K8131" s="60"/>
      <c r="L8131" s="55" t="str">
        <f>IF(O8131="","",A8131)</f>
        <v/>
      </c>
      <c r="M8131" s="60" t="str">
        <f>IF(O8131="","",(VLOOKUP(A8131,A8131:E15115,5,FALSE)))</f>
        <v/>
      </c>
      <c r="N8131" s="55" t="str">
        <f t="shared" si="508"/>
        <v/>
      </c>
      <c r="O8131" s="55" t="str">
        <f t="shared" si="506"/>
        <v/>
      </c>
      <c r="P8131" s="104">
        <f t="shared" si="509"/>
        <v>14.70000000000482</v>
      </c>
      <c r="Q8131" s="58"/>
      <c r="R8131" s="58"/>
      <c r="S8131" s="102"/>
    </row>
    <row r="8132" spans="1:19" ht="12.5" customHeight="1" x14ac:dyDescent="0.35">
      <c r="A8132" s="60">
        <v>120</v>
      </c>
      <c r="B8132" s="60" t="s">
        <v>69</v>
      </c>
      <c r="C8132" s="68">
        <v>261.44740000000002</v>
      </c>
      <c r="D8132" s="58" t="s">
        <v>65</v>
      </c>
      <c r="E8132" s="60" t="s">
        <v>59</v>
      </c>
      <c r="F8132" s="60" t="s">
        <v>70</v>
      </c>
      <c r="G8132" s="60"/>
      <c r="H8132" s="60"/>
      <c r="I8132" s="60">
        <f t="shared" si="507"/>
        <v>0</v>
      </c>
      <c r="J8132" s="60">
        <f>IF(OR(I8132="",I8133="",I8134=""),"",(AVERAGEIF(A8132:A$10000,A8132,I8132:I$10000)))</f>
        <v>0</v>
      </c>
      <c r="K8132" s="60"/>
      <c r="L8132" s="60" t="str">
        <f>IF(O8132="","",A8132)</f>
        <v/>
      </c>
      <c r="M8132" s="60" t="str">
        <f>IF(O8132="","",(VLOOKUP(A8132,A8132:E15116,5,FALSE)))</f>
        <v/>
      </c>
      <c r="N8132" s="60" t="str">
        <f t="shared" si="508"/>
        <v/>
      </c>
      <c r="O8132" s="60" t="str">
        <f t="shared" si="506"/>
        <v/>
      </c>
      <c r="P8132" s="103">
        <f t="shared" si="509"/>
        <v>15.100000000018099</v>
      </c>
      <c r="Q8132" s="58"/>
      <c r="R8132" s="58"/>
      <c r="S8132" s="102"/>
    </row>
    <row r="8133" spans="1:19" ht="12.5" customHeight="1" x14ac:dyDescent="0.35">
      <c r="A8133" s="2">
        <v>120</v>
      </c>
      <c r="B8133" s="2" t="s">
        <v>69</v>
      </c>
      <c r="C8133" s="67">
        <v>261.46170000000001</v>
      </c>
      <c r="D8133" t="s">
        <v>65</v>
      </c>
      <c r="E8133" s="2" t="s">
        <v>59</v>
      </c>
      <c r="F8133" s="2" t="s">
        <v>70</v>
      </c>
      <c r="G8133" s="2"/>
      <c r="I8133" s="60">
        <f t="shared" si="507"/>
        <v>0</v>
      </c>
      <c r="J8133" s="60">
        <f>IF(OR(I8133="",I8134="",I8135=""),"",(AVERAGEIF(A8133:A$10000,A8133,I8133:I$10000)))</f>
        <v>0</v>
      </c>
      <c r="K8133" s="60"/>
      <c r="L8133" s="55" t="str">
        <f>IF(O8133="","",A8133)</f>
        <v/>
      </c>
      <c r="M8133" s="60" t="str">
        <f>IF(O8133="","",(VLOOKUP(A8133,A8133:E15117,5,FALSE)))</f>
        <v/>
      </c>
      <c r="N8133" s="55" t="str">
        <f t="shared" si="508"/>
        <v/>
      </c>
      <c r="O8133" s="55" t="str">
        <f t="shared" si="506"/>
        <v/>
      </c>
      <c r="P8133" s="104">
        <f t="shared" si="509"/>
        <v>14.299999999991542</v>
      </c>
      <c r="Q8133" s="58"/>
      <c r="R8133" s="58"/>
      <c r="S8133" s="102"/>
    </row>
    <row r="8134" spans="1:19" ht="12.5" customHeight="1" x14ac:dyDescent="0.35">
      <c r="A8134" s="60">
        <v>120</v>
      </c>
      <c r="B8134" s="60" t="s">
        <v>69</v>
      </c>
      <c r="C8134" s="68">
        <v>261.47629999999998</v>
      </c>
      <c r="D8134" s="58" t="s">
        <v>65</v>
      </c>
      <c r="E8134" s="60" t="s">
        <v>59</v>
      </c>
      <c r="F8134" s="60" t="s">
        <v>70</v>
      </c>
      <c r="G8134" s="60"/>
      <c r="H8134" s="60"/>
      <c r="I8134" s="60">
        <f t="shared" si="507"/>
        <v>0</v>
      </c>
      <c r="J8134" s="60">
        <f>IF(OR(I8134="",I8135="",I8136=""),"",(AVERAGEIF(A8134:A$10000,A8134,I8134:I$10000)))</f>
        <v>0</v>
      </c>
      <c r="K8134" s="60"/>
      <c r="L8134" s="60" t="str">
        <f>IF(O8134="","",A8134)</f>
        <v/>
      </c>
      <c r="M8134" s="60" t="str">
        <f>IF(O8134="","",(VLOOKUP(A8134,A8134:E15118,5,FALSE)))</f>
        <v/>
      </c>
      <c r="N8134" s="60" t="str">
        <f t="shared" si="508"/>
        <v/>
      </c>
      <c r="O8134" s="60" t="str">
        <f t="shared" si="506"/>
        <v/>
      </c>
      <c r="P8134" s="103">
        <f t="shared" si="509"/>
        <v>14.599999999973079</v>
      </c>
      <c r="Q8134" s="58"/>
      <c r="R8134" s="58"/>
      <c r="S8134" s="102"/>
    </row>
    <row r="8135" spans="1:19" ht="12.5" customHeight="1" x14ac:dyDescent="0.35">
      <c r="A8135" s="2">
        <v>120</v>
      </c>
      <c r="B8135" s="2" t="s">
        <v>69</v>
      </c>
      <c r="C8135" s="67">
        <v>261.49009999999998</v>
      </c>
      <c r="D8135" t="s">
        <v>65</v>
      </c>
      <c r="E8135" s="2" t="s">
        <v>59</v>
      </c>
      <c r="F8135" s="2" t="s">
        <v>70</v>
      </c>
      <c r="G8135" s="2"/>
      <c r="I8135" s="60">
        <f t="shared" si="507"/>
        <v>0</v>
      </c>
      <c r="J8135" s="60">
        <f>IF(OR(I8135="",I8136="",I8137=""),"",(AVERAGEIF(A8135:A$10000,A8135,I8135:I$10000)))</f>
        <v>0</v>
      </c>
      <c r="K8135" s="60"/>
      <c r="L8135" s="55" t="str">
        <f>IF(O8135="","",A8135)</f>
        <v/>
      </c>
      <c r="M8135" s="60" t="str">
        <f>IF(O8135="","",(VLOOKUP(A8135,A8135:E15119,5,FALSE)))</f>
        <v/>
      </c>
      <c r="N8135" s="55" t="str">
        <f t="shared" si="508"/>
        <v/>
      </c>
      <c r="O8135" s="55" t="str">
        <f t="shared" si="506"/>
        <v/>
      </c>
      <c r="P8135" s="104">
        <f t="shared" si="509"/>
        <v>13.800000000003365</v>
      </c>
      <c r="Q8135" s="58"/>
      <c r="R8135" s="58"/>
      <c r="S8135" s="102"/>
    </row>
    <row r="8136" spans="1:19" ht="12.5" customHeight="1" x14ac:dyDescent="0.35">
      <c r="A8136" s="60">
        <v>120</v>
      </c>
      <c r="B8136" s="60" t="s">
        <v>69</v>
      </c>
      <c r="C8136" s="68">
        <v>261.51639999999998</v>
      </c>
      <c r="D8136" s="58" t="s">
        <v>65</v>
      </c>
      <c r="E8136" s="60" t="s">
        <v>59</v>
      </c>
      <c r="F8136" s="60" t="s">
        <v>70</v>
      </c>
      <c r="G8136" s="60"/>
      <c r="H8136" s="60"/>
      <c r="I8136" s="60">
        <f t="shared" si="507"/>
        <v>0</v>
      </c>
      <c r="J8136" s="60">
        <f>IF(OR(I8136="",I8137="",I8138=""),"",(AVERAGEIF(A8136:A$10000,A8136,I8136:I$10000)))</f>
        <v>0</v>
      </c>
      <c r="K8136" s="60"/>
      <c r="L8136" s="60" t="str">
        <f>IF(O8136="","",A8136)</f>
        <v/>
      </c>
      <c r="M8136" s="60" t="str">
        <f>IF(O8136="","",(VLOOKUP(A8136,A8136:E15120,5,FALSE)))</f>
        <v/>
      </c>
      <c r="N8136" s="60" t="str">
        <f t="shared" si="508"/>
        <v/>
      </c>
      <c r="O8136" s="60" t="str">
        <f t="shared" si="506"/>
        <v/>
      </c>
      <c r="P8136" s="103">
        <f t="shared" si="509"/>
        <v>26.299999999991996</v>
      </c>
      <c r="Q8136" s="58"/>
      <c r="R8136" s="58"/>
      <c r="S8136" s="102"/>
    </row>
    <row r="8137" spans="1:19" ht="12.5" customHeight="1" x14ac:dyDescent="0.35">
      <c r="A8137" s="2">
        <v>120</v>
      </c>
      <c r="B8137" s="2" t="s">
        <v>69</v>
      </c>
      <c r="C8137" s="67">
        <v>261.53190000000001</v>
      </c>
      <c r="D8137" t="s">
        <v>65</v>
      </c>
      <c r="E8137" s="2" t="s">
        <v>59</v>
      </c>
      <c r="F8137" s="2" t="s">
        <v>70</v>
      </c>
      <c r="G8137" s="2"/>
      <c r="I8137" s="60">
        <f t="shared" si="507"/>
        <v>0</v>
      </c>
      <c r="J8137" s="60">
        <f>IF(OR(I8137="",I8138="",I8139=""),"",(AVERAGEIF(A8137:A$10000,A8137,I8137:I$10000)))</f>
        <v>0</v>
      </c>
      <c r="K8137" s="60"/>
      <c r="L8137" s="55" t="str">
        <f>IF(O8137="","",A8137)</f>
        <v/>
      </c>
      <c r="M8137" s="60" t="str">
        <f>IF(O8137="","",(VLOOKUP(A8137,A8137:E15121,5,FALSE)))</f>
        <v/>
      </c>
      <c r="N8137" s="55" t="str">
        <f t="shared" si="508"/>
        <v/>
      </c>
      <c r="O8137" s="55" t="str">
        <f t="shared" si="506"/>
        <v/>
      </c>
      <c r="P8137" s="104">
        <f t="shared" si="509"/>
        <v>15.500000000031378</v>
      </c>
      <c r="Q8137" s="58"/>
      <c r="R8137" s="58"/>
      <c r="S8137" s="102"/>
    </row>
    <row r="8138" spans="1:19" ht="12.5" customHeight="1" x14ac:dyDescent="0.35">
      <c r="A8138" s="60">
        <v>120</v>
      </c>
      <c r="B8138" s="60" t="s">
        <v>69</v>
      </c>
      <c r="C8138" s="68">
        <v>261.54750000000001</v>
      </c>
      <c r="D8138" s="58" t="s">
        <v>65</v>
      </c>
      <c r="E8138" s="60" t="s">
        <v>59</v>
      </c>
      <c r="F8138" s="60" t="s">
        <v>70</v>
      </c>
      <c r="G8138" s="60"/>
      <c r="H8138" s="60"/>
      <c r="I8138" s="60">
        <f t="shared" si="507"/>
        <v>0</v>
      </c>
      <c r="J8138" s="60">
        <f>IF(OR(I8138="",I8139="",I8140=""),"",(AVERAGEIF(A8138:A$10000,A8138,I8138:I$10000)))</f>
        <v>0</v>
      </c>
      <c r="K8138" s="60"/>
      <c r="L8138" s="60" t="str">
        <f>IF(O8138="","",A8138)</f>
        <v/>
      </c>
      <c r="M8138" s="60" t="str">
        <f>IF(O8138="","",(VLOOKUP(A8138,A8138:E15122,5,FALSE)))</f>
        <v/>
      </c>
      <c r="N8138" s="60" t="str">
        <f t="shared" si="508"/>
        <v/>
      </c>
      <c r="O8138" s="60" t="str">
        <f t="shared" si="506"/>
        <v/>
      </c>
      <c r="P8138" s="103">
        <f t="shared" si="509"/>
        <v>15.600000000006276</v>
      </c>
      <c r="Q8138" s="58"/>
      <c r="R8138" s="58"/>
      <c r="S8138" s="102"/>
    </row>
    <row r="8139" spans="1:19" ht="12.5" customHeight="1" x14ac:dyDescent="0.35">
      <c r="A8139" s="2">
        <v>120</v>
      </c>
      <c r="B8139" s="2" t="s">
        <v>69</v>
      </c>
      <c r="C8139" s="67">
        <v>261.5675</v>
      </c>
      <c r="D8139" t="s">
        <v>65</v>
      </c>
      <c r="E8139" s="2" t="s">
        <v>59</v>
      </c>
      <c r="F8139" s="2" t="s">
        <v>70</v>
      </c>
      <c r="G8139" s="2"/>
      <c r="I8139" s="60">
        <f t="shared" si="507"/>
        <v>0</v>
      </c>
      <c r="J8139" s="60">
        <f>IF(OR(I8139="",I8140="",I8141=""),"",(AVERAGEIF(A8139:A$10000,A8139,I8139:I$10000)))</f>
        <v>0</v>
      </c>
      <c r="K8139" s="60"/>
      <c r="L8139" s="55" t="str">
        <f>IF(O8139="","",A8139)</f>
        <v/>
      </c>
      <c r="M8139" s="60" t="str">
        <f>IF(O8139="","",(VLOOKUP(A8139,A8139:E15123,5,FALSE)))</f>
        <v/>
      </c>
      <c r="N8139" s="55" t="str">
        <f t="shared" si="508"/>
        <v/>
      </c>
      <c r="O8139" s="55" t="str">
        <f t="shared" si="506"/>
        <v/>
      </c>
      <c r="P8139" s="104">
        <f t="shared" si="509"/>
        <v>19.99999999998181</v>
      </c>
      <c r="Q8139" s="58"/>
      <c r="R8139" s="58"/>
      <c r="S8139" s="102"/>
    </row>
    <row r="8140" spans="1:19" ht="12.5" customHeight="1" x14ac:dyDescent="0.35">
      <c r="A8140" s="60">
        <v>120</v>
      </c>
      <c r="B8140" s="60" t="s">
        <v>69</v>
      </c>
      <c r="C8140" s="68">
        <v>261.5856</v>
      </c>
      <c r="D8140" s="58" t="s">
        <v>65</v>
      </c>
      <c r="E8140" s="60" t="s">
        <v>59</v>
      </c>
      <c r="F8140" s="60" t="s">
        <v>70</v>
      </c>
      <c r="G8140" s="60"/>
      <c r="H8140" s="60"/>
      <c r="I8140" s="60">
        <f t="shared" si="507"/>
        <v>0</v>
      </c>
      <c r="J8140" s="60">
        <f>IF(OR(I8140="",I8141="",I8142=""),"",(AVERAGEIF(A8140:A$10000,A8140,I8140:I$10000)))</f>
        <v>0</v>
      </c>
      <c r="K8140" s="60"/>
      <c r="L8140" s="60" t="str">
        <f>IF(O8140="","",A8140)</f>
        <v/>
      </c>
      <c r="M8140" s="60" t="str">
        <f>IF(O8140="","",(VLOOKUP(A8140,A8140:E15124,5,FALSE)))</f>
        <v/>
      </c>
      <c r="N8140" s="60" t="str">
        <f t="shared" si="508"/>
        <v/>
      </c>
      <c r="O8140" s="60" t="str">
        <f t="shared" ref="O8140:O8203" si="510">IF(J8140="","",IF(AND(J8139="",J8138="",J8137=""),C8140,""))</f>
        <v/>
      </c>
      <c r="P8140" s="103">
        <f t="shared" si="509"/>
        <v>18.100000000004002</v>
      </c>
      <c r="Q8140" s="58"/>
      <c r="R8140" s="58"/>
      <c r="S8140" s="102"/>
    </row>
    <row r="8141" spans="1:19" ht="12.5" customHeight="1" x14ac:dyDescent="0.35">
      <c r="A8141" s="2">
        <v>120</v>
      </c>
      <c r="B8141" s="2" t="s">
        <v>69</v>
      </c>
      <c r="C8141" s="67">
        <v>261.60649999999998</v>
      </c>
      <c r="D8141" t="s">
        <v>65</v>
      </c>
      <c r="E8141" s="2" t="s">
        <v>59</v>
      </c>
      <c r="F8141" s="2" t="s">
        <v>70</v>
      </c>
      <c r="G8141" s="2"/>
      <c r="I8141" s="60">
        <f t="shared" si="507"/>
        <v>0</v>
      </c>
      <c r="J8141" s="60">
        <f>IF(OR(I8141="",I8142="",I8143=""),"",(AVERAGEIF(A8141:A$10000,A8141,I8141:I$10000)))</f>
        <v>0</v>
      </c>
      <c r="K8141" s="60"/>
      <c r="L8141" s="55" t="str">
        <f>IF(O8141="","",A8141)</f>
        <v/>
      </c>
      <c r="M8141" s="60" t="str">
        <f>IF(O8141="","",(VLOOKUP(A8141,A8141:E15125,5,FALSE)))</f>
        <v/>
      </c>
      <c r="N8141" s="55" t="str">
        <f t="shared" si="508"/>
        <v/>
      </c>
      <c r="O8141" s="55" t="str">
        <f t="shared" si="510"/>
        <v/>
      </c>
      <c r="P8141" s="104">
        <f t="shared" si="509"/>
        <v>20.899999999983265</v>
      </c>
      <c r="Q8141" s="58"/>
      <c r="R8141" s="58"/>
      <c r="S8141" s="102"/>
    </row>
    <row r="8142" spans="1:19" ht="12.5" customHeight="1" x14ac:dyDescent="0.35">
      <c r="A8142" s="60">
        <v>120</v>
      </c>
      <c r="B8142" s="60" t="s">
        <v>69</v>
      </c>
      <c r="C8142" s="68">
        <v>261.6241</v>
      </c>
      <c r="D8142" s="58" t="s">
        <v>65</v>
      </c>
      <c r="E8142" s="60" t="s">
        <v>59</v>
      </c>
      <c r="F8142" s="60" t="s">
        <v>70</v>
      </c>
      <c r="G8142" s="60"/>
      <c r="H8142" s="60"/>
      <c r="I8142" s="60">
        <f t="shared" si="507"/>
        <v>0</v>
      </c>
      <c r="J8142" s="60">
        <f>IF(OR(I8142="",I8143="",I8144=""),"",(AVERAGEIF(A8142:A$10000,A8142,I8142:I$10000)))</f>
        <v>0</v>
      </c>
      <c r="K8142" s="60"/>
      <c r="L8142" s="60" t="str">
        <f>IF(O8142="","",A8142)</f>
        <v/>
      </c>
      <c r="M8142" s="60" t="str">
        <f>IF(O8142="","",(VLOOKUP(A8142,A8142:E15126,5,FALSE)))</f>
        <v/>
      </c>
      <c r="N8142" s="60" t="str">
        <f t="shared" si="508"/>
        <v/>
      </c>
      <c r="O8142" s="60" t="str">
        <f t="shared" si="510"/>
        <v/>
      </c>
      <c r="P8142" s="103">
        <f t="shared" si="509"/>
        <v>17.600000000015825</v>
      </c>
      <c r="Q8142" s="58"/>
      <c r="R8142" s="58"/>
      <c r="S8142" s="102"/>
    </row>
    <row r="8143" spans="1:19" ht="12.5" customHeight="1" x14ac:dyDescent="0.35">
      <c r="A8143" s="2">
        <v>120</v>
      </c>
      <c r="B8143" s="2" t="s">
        <v>69</v>
      </c>
      <c r="C8143" s="67">
        <v>261.6431</v>
      </c>
      <c r="D8143" t="s">
        <v>65</v>
      </c>
      <c r="E8143" s="2" t="s">
        <v>59</v>
      </c>
      <c r="F8143" s="2" t="s">
        <v>70</v>
      </c>
      <c r="G8143" s="2"/>
      <c r="I8143" s="60">
        <f t="shared" si="507"/>
        <v>0</v>
      </c>
      <c r="J8143" s="60">
        <f>IF(OR(I8143="",I8144="",I8145=""),"",(AVERAGEIF(A8143:A$10000,A8143,I8143:I$10000)))</f>
        <v>0</v>
      </c>
      <c r="K8143" s="60"/>
      <c r="L8143" s="55" t="str">
        <f>IF(O8143="","",A8143)</f>
        <v/>
      </c>
      <c r="M8143" s="60" t="str">
        <f>IF(O8143="","",(VLOOKUP(A8143,A8143:E15127,5,FALSE)))</f>
        <v/>
      </c>
      <c r="N8143" s="55" t="str">
        <f t="shared" si="508"/>
        <v/>
      </c>
      <c r="O8143" s="55" t="str">
        <f t="shared" si="510"/>
        <v/>
      </c>
      <c r="P8143" s="104">
        <f t="shared" si="509"/>
        <v>19.000000000005457</v>
      </c>
      <c r="Q8143" s="58"/>
      <c r="R8143" s="58"/>
      <c r="S8143" s="102"/>
    </row>
    <row r="8144" spans="1:19" ht="12.5" customHeight="1" x14ac:dyDescent="0.35">
      <c r="A8144" s="60">
        <v>120</v>
      </c>
      <c r="B8144" s="60" t="s">
        <v>69</v>
      </c>
      <c r="C8144" s="68">
        <v>261.66969999999998</v>
      </c>
      <c r="D8144" s="58" t="s">
        <v>65</v>
      </c>
      <c r="E8144" s="60" t="s">
        <v>59</v>
      </c>
      <c r="F8144" s="60" t="s">
        <v>70</v>
      </c>
      <c r="G8144" s="60"/>
      <c r="H8144" s="60"/>
      <c r="I8144" s="60">
        <f t="shared" si="507"/>
        <v>0</v>
      </c>
      <c r="J8144" s="60">
        <f>IF(OR(I8144="",I8145="",I8146=""),"",(AVERAGEIF(A8144:A$10000,A8144,I8144:I$10000)))</f>
        <v>0</v>
      </c>
      <c r="K8144" s="60"/>
      <c r="L8144" s="60" t="str">
        <f>IF(O8144="","",A8144)</f>
        <v/>
      </c>
      <c r="M8144" s="60" t="str">
        <f>IF(O8144="","",(VLOOKUP(A8144,A8144:E15128,5,FALSE)))</f>
        <v/>
      </c>
      <c r="N8144" s="60" t="str">
        <f t="shared" si="508"/>
        <v/>
      </c>
      <c r="O8144" s="60" t="str">
        <f t="shared" si="510"/>
        <v/>
      </c>
      <c r="P8144" s="103">
        <f t="shared" si="509"/>
        <v>26.599999999973534</v>
      </c>
      <c r="Q8144" s="58"/>
      <c r="R8144" s="58"/>
      <c r="S8144" s="102"/>
    </row>
    <row r="8145" spans="1:19" ht="12.5" customHeight="1" x14ac:dyDescent="0.35">
      <c r="A8145" s="2">
        <v>120</v>
      </c>
      <c r="B8145" s="2" t="s">
        <v>69</v>
      </c>
      <c r="C8145" s="67">
        <v>261.68790000000001</v>
      </c>
      <c r="D8145" t="s">
        <v>65</v>
      </c>
      <c r="E8145" s="2" t="s">
        <v>59</v>
      </c>
      <c r="F8145" s="2" t="s">
        <v>70</v>
      </c>
      <c r="G8145" s="2"/>
      <c r="I8145" s="60">
        <f t="shared" ref="I8145:I8208" si="511">IF(AND(OR(G8144&gt;G$5,G8146&gt;G$5),G8145&gt;G$5),G8145,"")</f>
        <v>0</v>
      </c>
      <c r="J8145" s="60">
        <f>IF(OR(I8145="",I8146="",I8147=""),"",(AVERAGEIF(A8145:A$10000,A8145,I8145:I$10000)))</f>
        <v>0</v>
      </c>
      <c r="K8145" s="60"/>
      <c r="L8145" s="55" t="str">
        <f>IF(O8145="","",A8145)</f>
        <v/>
      </c>
      <c r="M8145" s="60" t="str">
        <f>IF(O8145="","",(VLOOKUP(A8145,A8145:E15129,5,FALSE)))</f>
        <v/>
      </c>
      <c r="N8145" s="55" t="str">
        <f t="shared" si="508"/>
        <v/>
      </c>
      <c r="O8145" s="55" t="str">
        <f t="shared" si="510"/>
        <v/>
      </c>
      <c r="P8145" s="104">
        <f t="shared" si="509"/>
        <v>18.200000000035743</v>
      </c>
      <c r="Q8145" s="58"/>
      <c r="R8145" s="58"/>
      <c r="S8145" s="102"/>
    </row>
    <row r="8146" spans="1:19" ht="12.5" customHeight="1" x14ac:dyDescent="0.35">
      <c r="A8146" s="60">
        <v>120</v>
      </c>
      <c r="B8146" s="60" t="s">
        <v>69</v>
      </c>
      <c r="C8146" s="68">
        <v>261.70870000000002</v>
      </c>
      <c r="D8146" s="58" t="s">
        <v>65</v>
      </c>
      <c r="E8146" s="60" t="s">
        <v>59</v>
      </c>
      <c r="F8146" s="60" t="s">
        <v>70</v>
      </c>
      <c r="G8146" s="60"/>
      <c r="H8146" s="60"/>
      <c r="I8146" s="60">
        <f t="shared" si="511"/>
        <v>0</v>
      </c>
      <c r="J8146" s="60">
        <f>IF(OR(I8146="",I8147="",I8148=""),"",(AVERAGEIF(A8146:A$10000,A8146,I8146:I$10000)))</f>
        <v>0</v>
      </c>
      <c r="K8146" s="60"/>
      <c r="L8146" s="60" t="str">
        <f>IF(O8146="","",A8146)</f>
        <v/>
      </c>
      <c r="M8146" s="60" t="str">
        <f>IF(O8146="","",(VLOOKUP(A8146,A8146:E15130,5,FALSE)))</f>
        <v/>
      </c>
      <c r="N8146" s="60" t="str">
        <f t="shared" ref="N8146:N8209" si="512">IF(L8146="","",I8146)</f>
        <v/>
      </c>
      <c r="O8146" s="60" t="str">
        <f t="shared" si="510"/>
        <v/>
      </c>
      <c r="P8146" s="103">
        <f t="shared" ref="P8146:P8209" si="513">IF(A8146=A8145,ABS(C8146-C8145)*1000,"")</f>
        <v>20.800000000008367</v>
      </c>
      <c r="Q8146" s="58"/>
      <c r="R8146" s="58"/>
      <c r="S8146" s="102"/>
    </row>
    <row r="8147" spans="1:19" ht="12.5" customHeight="1" x14ac:dyDescent="0.35">
      <c r="A8147" s="2">
        <v>120</v>
      </c>
      <c r="B8147" s="2" t="s">
        <v>69</v>
      </c>
      <c r="C8147" s="67">
        <v>261.73880000000003</v>
      </c>
      <c r="D8147" t="s">
        <v>65</v>
      </c>
      <c r="E8147" s="2" t="s">
        <v>59</v>
      </c>
      <c r="F8147" s="2" t="s">
        <v>70</v>
      </c>
      <c r="G8147" s="2"/>
      <c r="I8147" s="60">
        <f t="shared" si="511"/>
        <v>0</v>
      </c>
      <c r="J8147" s="60">
        <f>IF(OR(I8147="",I8148="",I8149=""),"",(AVERAGEIF(A8147:A$10000,A8147,I8147:I$10000)))</f>
        <v>0</v>
      </c>
      <c r="K8147" s="60"/>
      <c r="L8147" s="55" t="str">
        <f>IF(O8147="","",A8147)</f>
        <v/>
      </c>
      <c r="M8147" s="60" t="str">
        <f>IF(O8147="","",(VLOOKUP(A8147,A8147:E15131,5,FALSE)))</f>
        <v/>
      </c>
      <c r="N8147" s="55" t="str">
        <f t="shared" si="512"/>
        <v/>
      </c>
      <c r="O8147" s="55" t="str">
        <f t="shared" si="510"/>
        <v/>
      </c>
      <c r="P8147" s="104">
        <f t="shared" si="513"/>
        <v>30.100000000004457</v>
      </c>
      <c r="Q8147" s="58"/>
      <c r="R8147" s="58"/>
      <c r="S8147" s="102"/>
    </row>
    <row r="8148" spans="1:19" ht="12.5" customHeight="1" x14ac:dyDescent="0.35">
      <c r="A8148" s="60">
        <v>120</v>
      </c>
      <c r="B8148" s="60" t="s">
        <v>69</v>
      </c>
      <c r="C8148" s="68">
        <v>261.75889999999998</v>
      </c>
      <c r="D8148" s="58" t="s">
        <v>65</v>
      </c>
      <c r="E8148" s="60" t="s">
        <v>59</v>
      </c>
      <c r="F8148" s="60" t="s">
        <v>70</v>
      </c>
      <c r="G8148" s="60"/>
      <c r="H8148" s="60"/>
      <c r="I8148" s="60">
        <f t="shared" si="511"/>
        <v>0</v>
      </c>
      <c r="J8148" s="60">
        <f>IF(OR(I8148="",I8149="",I8150=""),"",(AVERAGEIF(A8148:A$10000,A8148,I8148:I$10000)))</f>
        <v>0</v>
      </c>
      <c r="K8148" s="60"/>
      <c r="L8148" s="60" t="str">
        <f>IF(O8148="","",A8148)</f>
        <v/>
      </c>
      <c r="M8148" s="60" t="str">
        <f>IF(O8148="","",(VLOOKUP(A8148,A8148:E15132,5,FALSE)))</f>
        <v/>
      </c>
      <c r="N8148" s="60" t="str">
        <f t="shared" si="512"/>
        <v/>
      </c>
      <c r="O8148" s="60" t="str">
        <f t="shared" si="510"/>
        <v/>
      </c>
      <c r="P8148" s="103">
        <f t="shared" si="513"/>
        <v>20.099999999956708</v>
      </c>
      <c r="Q8148" s="58"/>
      <c r="R8148" s="58"/>
      <c r="S8148" s="102"/>
    </row>
    <row r="8149" spans="1:19" ht="12.5" customHeight="1" x14ac:dyDescent="0.35">
      <c r="A8149" s="2">
        <v>120</v>
      </c>
      <c r="B8149" s="2" t="s">
        <v>69</v>
      </c>
      <c r="C8149" s="67">
        <v>261.77890000000002</v>
      </c>
      <c r="D8149" t="s">
        <v>65</v>
      </c>
      <c r="E8149" s="2" t="s">
        <v>59</v>
      </c>
      <c r="F8149" s="2" t="s">
        <v>70</v>
      </c>
      <c r="G8149" s="2"/>
      <c r="I8149" s="60">
        <f t="shared" si="511"/>
        <v>0</v>
      </c>
      <c r="J8149" s="60">
        <f>IF(OR(I8149="",I8150="",I8151=""),"",(AVERAGEIF(A8149:A$10000,A8149,I8149:I$10000)))</f>
        <v>0</v>
      </c>
      <c r="K8149" s="60"/>
      <c r="L8149" s="55" t="str">
        <f>IF(O8149="","",A8149)</f>
        <v/>
      </c>
      <c r="M8149" s="60" t="str">
        <f>IF(O8149="","",(VLOOKUP(A8149,A8149:E15133,5,FALSE)))</f>
        <v/>
      </c>
      <c r="N8149" s="55" t="str">
        <f t="shared" si="512"/>
        <v/>
      </c>
      <c r="O8149" s="55" t="str">
        <f t="shared" si="510"/>
        <v/>
      </c>
      <c r="P8149" s="104">
        <f t="shared" si="513"/>
        <v>20.000000000038654</v>
      </c>
      <c r="Q8149" s="58"/>
      <c r="R8149" s="58"/>
      <c r="S8149" s="102"/>
    </row>
    <row r="8150" spans="1:19" ht="12.5" customHeight="1" x14ac:dyDescent="0.35">
      <c r="A8150" s="60">
        <v>120</v>
      </c>
      <c r="B8150" s="60" t="s">
        <v>69</v>
      </c>
      <c r="C8150" s="68">
        <v>261.79849999999999</v>
      </c>
      <c r="D8150" s="58" t="s">
        <v>65</v>
      </c>
      <c r="E8150" s="60" t="s">
        <v>59</v>
      </c>
      <c r="F8150" s="60" t="s">
        <v>70</v>
      </c>
      <c r="G8150" s="60"/>
      <c r="H8150" s="60"/>
      <c r="I8150" s="60">
        <f t="shared" si="511"/>
        <v>0</v>
      </c>
      <c r="J8150" s="60">
        <f>IF(OR(I8150="",I8151="",I8152=""),"",(AVERAGEIF(A8150:A$10000,A8150,I8150:I$10000)))</f>
        <v>0</v>
      </c>
      <c r="K8150" s="60"/>
      <c r="L8150" s="60" t="str">
        <f>IF(O8150="","",A8150)</f>
        <v/>
      </c>
      <c r="M8150" s="60" t="str">
        <f>IF(O8150="","",(VLOOKUP(A8150,A8150:E15134,5,FALSE)))</f>
        <v/>
      </c>
      <c r="N8150" s="60" t="str">
        <f t="shared" si="512"/>
        <v/>
      </c>
      <c r="O8150" s="60" t="str">
        <f t="shared" si="510"/>
        <v/>
      </c>
      <c r="P8150" s="103">
        <f t="shared" si="513"/>
        <v>19.599999999968531</v>
      </c>
      <c r="Q8150" s="58"/>
      <c r="R8150" s="58"/>
      <c r="S8150" s="102"/>
    </row>
    <row r="8151" spans="1:19" ht="12.5" customHeight="1" x14ac:dyDescent="0.35">
      <c r="A8151" s="2">
        <v>120</v>
      </c>
      <c r="B8151" s="2" t="s">
        <v>69</v>
      </c>
      <c r="C8151" s="67">
        <v>261.8152</v>
      </c>
      <c r="D8151" t="s">
        <v>65</v>
      </c>
      <c r="E8151" s="2" t="s">
        <v>59</v>
      </c>
      <c r="F8151" s="2" t="s">
        <v>70</v>
      </c>
      <c r="G8151" s="2"/>
      <c r="I8151" s="60">
        <f t="shared" si="511"/>
        <v>0</v>
      </c>
      <c r="J8151" s="60">
        <f>IF(OR(I8151="",I8152="",I8153=""),"",(AVERAGEIF(A8151:A$10000,A8151,I8151:I$10000)))</f>
        <v>0</v>
      </c>
      <c r="K8151" s="60"/>
      <c r="L8151" s="55" t="str">
        <f>IF(O8151="","",A8151)</f>
        <v/>
      </c>
      <c r="M8151" s="60" t="str">
        <f>IF(O8151="","",(VLOOKUP(A8151,A8151:E15135,5,FALSE)))</f>
        <v/>
      </c>
      <c r="N8151" s="55" t="str">
        <f t="shared" si="512"/>
        <v/>
      </c>
      <c r="O8151" s="55" t="str">
        <f t="shared" si="510"/>
        <v/>
      </c>
      <c r="P8151" s="104">
        <f t="shared" si="513"/>
        <v>16.70000000001437</v>
      </c>
      <c r="Q8151" s="58"/>
      <c r="R8151" s="58"/>
      <c r="S8151" s="102"/>
    </row>
    <row r="8152" spans="1:19" ht="12.5" customHeight="1" x14ac:dyDescent="0.35">
      <c r="A8152" s="60">
        <v>120</v>
      </c>
      <c r="B8152" s="60" t="s">
        <v>69</v>
      </c>
      <c r="C8152" s="68">
        <v>261.83</v>
      </c>
      <c r="D8152" s="58" t="s">
        <v>65</v>
      </c>
      <c r="E8152" s="60" t="s">
        <v>59</v>
      </c>
      <c r="F8152" s="60" t="s">
        <v>70</v>
      </c>
      <c r="G8152" s="60"/>
      <c r="H8152" s="60"/>
      <c r="I8152" s="60">
        <f t="shared" si="511"/>
        <v>0</v>
      </c>
      <c r="J8152" s="60">
        <f>IF(OR(I8152="",I8153="",I8154=""),"",(AVERAGEIF(A8152:A$10000,A8152,I8152:I$10000)))</f>
        <v>0</v>
      </c>
      <c r="K8152" s="60"/>
      <c r="L8152" s="60" t="str">
        <f>IF(O8152="","",A8152)</f>
        <v/>
      </c>
      <c r="M8152" s="60" t="str">
        <f>IF(O8152="","",(VLOOKUP(A8152,A8152:E15136,5,FALSE)))</f>
        <v/>
      </c>
      <c r="N8152" s="60" t="str">
        <f t="shared" si="512"/>
        <v/>
      </c>
      <c r="O8152" s="60" t="str">
        <f t="shared" si="510"/>
        <v/>
      </c>
      <c r="P8152" s="103">
        <f t="shared" si="513"/>
        <v>14.799999999979718</v>
      </c>
      <c r="Q8152" s="58"/>
      <c r="R8152" s="58"/>
      <c r="S8152" s="102"/>
    </row>
    <row r="8153" spans="1:19" ht="12.5" customHeight="1" x14ac:dyDescent="0.35">
      <c r="A8153" s="2">
        <v>120</v>
      </c>
      <c r="B8153" s="2" t="s">
        <v>69</v>
      </c>
      <c r="C8153" s="67">
        <v>261.84500000000003</v>
      </c>
      <c r="D8153" t="s">
        <v>65</v>
      </c>
      <c r="E8153" s="2" t="s">
        <v>59</v>
      </c>
      <c r="F8153" s="2" t="s">
        <v>70</v>
      </c>
      <c r="G8153" s="2"/>
      <c r="I8153" s="60">
        <f t="shared" si="511"/>
        <v>0</v>
      </c>
      <c r="J8153" s="60">
        <f>IF(OR(I8153="",I8154="",I8155=""),"",(AVERAGEIF(A8153:A$10000,A8153,I8153:I$10000)))</f>
        <v>0</v>
      </c>
      <c r="K8153" s="60"/>
      <c r="L8153" s="55" t="str">
        <f>IF(O8153="","",A8153)</f>
        <v/>
      </c>
      <c r="M8153" s="60" t="str">
        <f>IF(O8153="","",(VLOOKUP(A8153,A8153:E15137,5,FALSE)))</f>
        <v/>
      </c>
      <c r="N8153" s="55" t="str">
        <f t="shared" si="512"/>
        <v/>
      </c>
      <c r="O8153" s="55" t="str">
        <f t="shared" si="510"/>
        <v/>
      </c>
      <c r="P8153" s="104">
        <f t="shared" si="513"/>
        <v>15.000000000043201</v>
      </c>
      <c r="Q8153" s="58"/>
      <c r="R8153" s="58"/>
      <c r="S8153" s="102"/>
    </row>
    <row r="8154" spans="1:19" ht="12.5" customHeight="1" x14ac:dyDescent="0.35">
      <c r="A8154" s="60">
        <v>120</v>
      </c>
      <c r="B8154" s="60" t="s">
        <v>69</v>
      </c>
      <c r="C8154" s="68">
        <v>261.85950000000003</v>
      </c>
      <c r="D8154" s="58" t="s">
        <v>65</v>
      </c>
      <c r="E8154" s="60" t="s">
        <v>59</v>
      </c>
      <c r="F8154" s="60" t="s">
        <v>70</v>
      </c>
      <c r="G8154" s="60"/>
      <c r="H8154" s="60"/>
      <c r="I8154" s="60">
        <f t="shared" si="511"/>
        <v>0</v>
      </c>
      <c r="J8154" s="60">
        <f>IF(OR(I8154="",I8155="",I8156=""),"",(AVERAGEIF(A8154:A$10000,A8154,I8154:I$10000)))</f>
        <v>0</v>
      </c>
      <c r="K8154" s="60"/>
      <c r="L8154" s="60" t="str">
        <f>IF(O8154="","",A8154)</f>
        <v/>
      </c>
      <c r="M8154" s="60" t="str">
        <f>IF(O8154="","",(VLOOKUP(A8154,A8154:E15138,5,FALSE)))</f>
        <v/>
      </c>
      <c r="N8154" s="60" t="str">
        <f t="shared" si="512"/>
        <v/>
      </c>
      <c r="O8154" s="60" t="str">
        <f t="shared" si="510"/>
        <v/>
      </c>
      <c r="P8154" s="103">
        <f t="shared" si="513"/>
        <v>14.499999999998181</v>
      </c>
      <c r="Q8154" s="58"/>
      <c r="R8154" s="58"/>
      <c r="S8154" s="102"/>
    </row>
    <row r="8155" spans="1:19" ht="12.5" customHeight="1" x14ac:dyDescent="0.35">
      <c r="A8155" s="2">
        <v>120</v>
      </c>
      <c r="B8155" s="2" t="s">
        <v>69</v>
      </c>
      <c r="C8155" s="67">
        <v>261.87360000000001</v>
      </c>
      <c r="D8155" t="s">
        <v>65</v>
      </c>
      <c r="E8155" s="2" t="s">
        <v>59</v>
      </c>
      <c r="F8155" s="2" t="s">
        <v>70</v>
      </c>
      <c r="G8155" s="2"/>
      <c r="I8155" s="60">
        <f t="shared" si="511"/>
        <v>0</v>
      </c>
      <c r="J8155" s="60">
        <f>IF(OR(I8155="",I8156="",I8157=""),"",(AVERAGEIF(A8155:A$10000,A8155,I8155:I$10000)))</f>
        <v>0</v>
      </c>
      <c r="K8155" s="60"/>
      <c r="L8155" s="55" t="str">
        <f>IF(O8155="","",A8155)</f>
        <v/>
      </c>
      <c r="M8155" s="60" t="str">
        <f>IF(O8155="","",(VLOOKUP(A8155,A8155:E15139,5,FALSE)))</f>
        <v/>
      </c>
      <c r="N8155" s="55" t="str">
        <f t="shared" si="512"/>
        <v/>
      </c>
      <c r="O8155" s="55" t="str">
        <f t="shared" si="510"/>
        <v/>
      </c>
      <c r="P8155" s="104">
        <f t="shared" si="513"/>
        <v>14.099999999984902</v>
      </c>
      <c r="Q8155" s="58"/>
      <c r="R8155" s="58"/>
      <c r="S8155" s="102"/>
    </row>
    <row r="8156" spans="1:19" ht="12.5" customHeight="1" x14ac:dyDescent="0.35">
      <c r="A8156" s="60">
        <v>120</v>
      </c>
      <c r="B8156" s="60" t="s">
        <v>69</v>
      </c>
      <c r="C8156" s="68">
        <v>261.88830000000002</v>
      </c>
      <c r="D8156" s="58" t="s">
        <v>65</v>
      </c>
      <c r="E8156" s="60" t="s">
        <v>59</v>
      </c>
      <c r="F8156" s="60" t="s">
        <v>70</v>
      </c>
      <c r="G8156" s="60"/>
      <c r="H8156" s="60"/>
      <c r="I8156" s="60">
        <f t="shared" si="511"/>
        <v>0</v>
      </c>
      <c r="J8156" s="60">
        <f>IF(OR(I8156="",I8157="",I8158=""),"",(AVERAGEIF(A8156:A$10000,A8156,I8156:I$10000)))</f>
        <v>0</v>
      </c>
      <c r="K8156" s="60"/>
      <c r="L8156" s="60" t="str">
        <f>IF(O8156="","",A8156)</f>
        <v/>
      </c>
      <c r="M8156" s="60" t="str">
        <f>IF(O8156="","",(VLOOKUP(A8156,A8156:E15140,5,FALSE)))</f>
        <v/>
      </c>
      <c r="N8156" s="60" t="str">
        <f t="shared" si="512"/>
        <v/>
      </c>
      <c r="O8156" s="60" t="str">
        <f t="shared" si="510"/>
        <v/>
      </c>
      <c r="P8156" s="103">
        <f t="shared" si="513"/>
        <v>14.70000000000482</v>
      </c>
      <c r="Q8156" s="58"/>
      <c r="R8156" s="58"/>
      <c r="S8156" s="102"/>
    </row>
    <row r="8157" spans="1:19" ht="12.5" customHeight="1" x14ac:dyDescent="0.35">
      <c r="A8157" s="2">
        <v>120</v>
      </c>
      <c r="B8157" s="2" t="s">
        <v>69</v>
      </c>
      <c r="C8157" s="67">
        <v>261.9033</v>
      </c>
      <c r="D8157" t="s">
        <v>65</v>
      </c>
      <c r="E8157" s="2" t="s">
        <v>59</v>
      </c>
      <c r="F8157" s="2" t="s">
        <v>70</v>
      </c>
      <c r="G8157" s="2"/>
      <c r="I8157" s="60">
        <f t="shared" si="511"/>
        <v>0</v>
      </c>
      <c r="J8157" s="60">
        <f>IF(OR(I8157="",I8158="",I8159=""),"",(AVERAGEIF(A8157:A$10000,A8157,I8157:I$10000)))</f>
        <v>0</v>
      </c>
      <c r="K8157" s="60"/>
      <c r="L8157" s="55" t="str">
        <f>IF(O8157="","",A8157)</f>
        <v/>
      </c>
      <c r="M8157" s="60" t="str">
        <f>IF(O8157="","",(VLOOKUP(A8157,A8157:E15141,5,FALSE)))</f>
        <v/>
      </c>
      <c r="N8157" s="55" t="str">
        <f t="shared" si="512"/>
        <v/>
      </c>
      <c r="O8157" s="55" t="str">
        <f t="shared" si="510"/>
        <v/>
      </c>
      <c r="P8157" s="104">
        <f t="shared" si="513"/>
        <v>14.999999999986358</v>
      </c>
      <c r="Q8157" s="58"/>
      <c r="R8157" s="58"/>
      <c r="S8157" s="102"/>
    </row>
    <row r="8158" spans="1:19" ht="12.5" customHeight="1" x14ac:dyDescent="0.35">
      <c r="A8158" s="60">
        <v>120</v>
      </c>
      <c r="B8158" s="60" t="s">
        <v>69</v>
      </c>
      <c r="C8158" s="68">
        <v>261.91840000000002</v>
      </c>
      <c r="D8158" s="58" t="s">
        <v>65</v>
      </c>
      <c r="E8158" s="60" t="s">
        <v>59</v>
      </c>
      <c r="F8158" s="60" t="s">
        <v>70</v>
      </c>
      <c r="G8158" s="60"/>
      <c r="H8158" s="60"/>
      <c r="I8158" s="60">
        <f t="shared" si="511"/>
        <v>0</v>
      </c>
      <c r="J8158" s="60">
        <f>IF(OR(I8158="",I8159="",I8160=""),"",(AVERAGEIF(A8158:A$10000,A8158,I8158:I$10000)))</f>
        <v>0</v>
      </c>
      <c r="K8158" s="60"/>
      <c r="L8158" s="60" t="str">
        <f>IF(O8158="","",A8158)</f>
        <v/>
      </c>
      <c r="M8158" s="60" t="str">
        <f>IF(O8158="","",(VLOOKUP(A8158,A8158:E15142,5,FALSE)))</f>
        <v/>
      </c>
      <c r="N8158" s="60" t="str">
        <f t="shared" si="512"/>
        <v/>
      </c>
      <c r="O8158" s="60" t="str">
        <f t="shared" si="510"/>
        <v/>
      </c>
      <c r="P8158" s="103">
        <f t="shared" si="513"/>
        <v>15.100000000018099</v>
      </c>
      <c r="Q8158" s="58"/>
      <c r="R8158" s="58"/>
      <c r="S8158" s="102"/>
    </row>
    <row r="8159" spans="1:19" ht="12.5" customHeight="1" x14ac:dyDescent="0.35">
      <c r="A8159" s="2">
        <v>120</v>
      </c>
      <c r="B8159" s="2" t="s">
        <v>69</v>
      </c>
      <c r="C8159" s="67">
        <v>261.93959999999998</v>
      </c>
      <c r="D8159" t="s">
        <v>65</v>
      </c>
      <c r="E8159" s="2" t="s">
        <v>59</v>
      </c>
      <c r="F8159" s="2" t="s">
        <v>70</v>
      </c>
      <c r="G8159" s="2"/>
      <c r="I8159" s="60">
        <f t="shared" si="511"/>
        <v>0</v>
      </c>
      <c r="J8159" s="60">
        <f>IF(OR(I8159="",I8160="",I8161=""),"",(AVERAGEIF(A8159:A$10000,A8159,I8159:I$10000)))</f>
        <v>0</v>
      </c>
      <c r="K8159" s="60"/>
      <c r="L8159" s="55" t="str">
        <f>IF(O8159="","",A8159)</f>
        <v/>
      </c>
      <c r="M8159" s="60" t="str">
        <f>IF(O8159="","",(VLOOKUP(A8159,A8159:E15143,5,FALSE)))</f>
        <v/>
      </c>
      <c r="N8159" s="55" t="str">
        <f t="shared" si="512"/>
        <v/>
      </c>
      <c r="O8159" s="55" t="str">
        <f t="shared" si="510"/>
        <v/>
      </c>
      <c r="P8159" s="104">
        <f t="shared" si="513"/>
        <v>21.199999999964803</v>
      </c>
      <c r="Q8159" s="58"/>
      <c r="R8159" s="58"/>
      <c r="S8159" s="102"/>
    </row>
    <row r="8160" spans="1:19" ht="12.5" customHeight="1" x14ac:dyDescent="0.35">
      <c r="A8160" s="60">
        <v>120</v>
      </c>
      <c r="B8160" s="60" t="s">
        <v>69</v>
      </c>
      <c r="C8160" s="68">
        <v>261.95499999999998</v>
      </c>
      <c r="D8160" s="58" t="s">
        <v>65</v>
      </c>
      <c r="E8160" s="60" t="s">
        <v>59</v>
      </c>
      <c r="F8160" s="60" t="s">
        <v>70</v>
      </c>
      <c r="G8160" s="60"/>
      <c r="H8160" s="60"/>
      <c r="I8160" s="60">
        <f t="shared" si="511"/>
        <v>0</v>
      </c>
      <c r="J8160" s="60">
        <f>IF(OR(I8160="",I8161="",I8162=""),"",(AVERAGEIF(A8160:A$10000,A8160,I8160:I$10000)))</f>
        <v>0</v>
      </c>
      <c r="K8160" s="60"/>
      <c r="L8160" s="60" t="str">
        <f>IF(O8160="","",A8160)</f>
        <v/>
      </c>
      <c r="M8160" s="60" t="str">
        <f>IF(O8160="","",(VLOOKUP(A8160,A8160:E15144,5,FALSE)))</f>
        <v/>
      </c>
      <c r="N8160" s="60" t="str">
        <f t="shared" si="512"/>
        <v/>
      </c>
      <c r="O8160" s="60" t="str">
        <f t="shared" si="510"/>
        <v/>
      </c>
      <c r="P8160" s="103">
        <f t="shared" si="513"/>
        <v>15.399999999999636</v>
      </c>
      <c r="Q8160" s="58"/>
      <c r="R8160" s="58"/>
      <c r="S8160" s="102"/>
    </row>
    <row r="8161" spans="1:19" ht="12.5" customHeight="1" x14ac:dyDescent="0.35">
      <c r="A8161" s="2">
        <v>120</v>
      </c>
      <c r="B8161" s="2" t="s">
        <v>69</v>
      </c>
      <c r="C8161" s="67">
        <v>261.9699</v>
      </c>
      <c r="D8161" t="s">
        <v>65</v>
      </c>
      <c r="E8161" s="2" t="s">
        <v>59</v>
      </c>
      <c r="F8161" s="2" t="s">
        <v>70</v>
      </c>
      <c r="G8161" s="2"/>
      <c r="I8161" s="60">
        <f t="shared" si="511"/>
        <v>0</v>
      </c>
      <c r="J8161" s="60">
        <f>IF(OR(I8161="",I8162="",I8163=""),"",(AVERAGEIF(A8161:A$10000,A8161,I8161:I$10000)))</f>
        <v>0</v>
      </c>
      <c r="K8161" s="60"/>
      <c r="L8161" s="55" t="str">
        <f>IF(O8161="","",A8161)</f>
        <v/>
      </c>
      <c r="M8161" s="60" t="str">
        <f>IF(O8161="","",(VLOOKUP(A8161,A8161:E15145,5,FALSE)))</f>
        <v/>
      </c>
      <c r="N8161" s="55" t="str">
        <f t="shared" si="512"/>
        <v/>
      </c>
      <c r="O8161" s="55" t="str">
        <f t="shared" si="510"/>
        <v/>
      </c>
      <c r="P8161" s="104">
        <f t="shared" si="513"/>
        <v>14.90000000001146</v>
      </c>
      <c r="Q8161" s="58"/>
      <c r="R8161" s="58"/>
      <c r="S8161" s="102"/>
    </row>
    <row r="8162" spans="1:19" ht="12.5" customHeight="1" x14ac:dyDescent="0.35">
      <c r="A8162" s="60">
        <v>120</v>
      </c>
      <c r="B8162" s="60" t="s">
        <v>69</v>
      </c>
      <c r="C8162" s="68">
        <v>261.9855</v>
      </c>
      <c r="D8162" s="58" t="s">
        <v>65</v>
      </c>
      <c r="E8162" s="60" t="s">
        <v>59</v>
      </c>
      <c r="F8162" s="60" t="s">
        <v>70</v>
      </c>
      <c r="G8162" s="60"/>
      <c r="H8162" s="60"/>
      <c r="I8162" s="60">
        <f t="shared" si="511"/>
        <v>0</v>
      </c>
      <c r="J8162" s="60">
        <f>IF(OR(I8162="",I8163="",I8164=""),"",(AVERAGEIF(A8162:A$10000,A8162,I8162:I$10000)))</f>
        <v>0</v>
      </c>
      <c r="K8162" s="60"/>
      <c r="L8162" s="60" t="str">
        <f>IF(O8162="","",A8162)</f>
        <v/>
      </c>
      <c r="M8162" s="60" t="str">
        <f>IF(O8162="","",(VLOOKUP(A8162,A8162:E15146,5,FALSE)))</f>
        <v/>
      </c>
      <c r="N8162" s="60" t="str">
        <f t="shared" si="512"/>
        <v/>
      </c>
      <c r="O8162" s="60" t="str">
        <f t="shared" si="510"/>
        <v/>
      </c>
      <c r="P8162" s="103">
        <f t="shared" si="513"/>
        <v>15.600000000006276</v>
      </c>
      <c r="Q8162" s="58"/>
      <c r="R8162" s="58"/>
      <c r="S8162" s="102"/>
    </row>
    <row r="8163" spans="1:19" ht="12.5" customHeight="1" x14ac:dyDescent="0.35">
      <c r="A8163" s="2">
        <v>120</v>
      </c>
      <c r="B8163" s="2" t="s">
        <v>69</v>
      </c>
      <c r="C8163" s="67">
        <v>261.99970000000002</v>
      </c>
      <c r="D8163" t="s">
        <v>65</v>
      </c>
      <c r="E8163" s="2" t="s">
        <v>59</v>
      </c>
      <c r="F8163" s="2" t="s">
        <v>70</v>
      </c>
      <c r="G8163" s="2"/>
      <c r="I8163" s="60">
        <f t="shared" si="511"/>
        <v>0</v>
      </c>
      <c r="J8163" s="60">
        <f>IF(OR(I8163="",I8164="",I8165=""),"",(AVERAGEIF(A8163:A$10000,A8163,I8163:I$10000)))</f>
        <v>0</v>
      </c>
      <c r="K8163" s="60"/>
      <c r="L8163" s="55" t="str">
        <f>IF(O8163="","",A8163)</f>
        <v/>
      </c>
      <c r="M8163" s="60" t="str">
        <f>IF(O8163="","",(VLOOKUP(A8163,A8163:E15147,5,FALSE)))</f>
        <v/>
      </c>
      <c r="N8163" s="55" t="str">
        <f t="shared" si="512"/>
        <v/>
      </c>
      <c r="O8163" s="55" t="str">
        <f t="shared" si="510"/>
        <v/>
      </c>
      <c r="P8163" s="104">
        <f t="shared" si="513"/>
        <v>14.200000000016644</v>
      </c>
      <c r="Q8163" s="58"/>
      <c r="R8163" s="58"/>
      <c r="S8163" s="102"/>
    </row>
    <row r="8164" spans="1:19" ht="12.5" customHeight="1" x14ac:dyDescent="0.35">
      <c r="A8164" s="60">
        <v>120</v>
      </c>
      <c r="B8164" s="60" t="s">
        <v>69</v>
      </c>
      <c r="C8164" s="68">
        <v>262.01369999999997</v>
      </c>
      <c r="D8164" s="58" t="s">
        <v>65</v>
      </c>
      <c r="E8164" s="60" t="s">
        <v>59</v>
      </c>
      <c r="F8164" s="60" t="s">
        <v>70</v>
      </c>
      <c r="G8164" s="60"/>
      <c r="H8164" s="60"/>
      <c r="I8164" s="60">
        <f t="shared" si="511"/>
        <v>0</v>
      </c>
      <c r="J8164" s="60">
        <f>IF(OR(I8164="",I8165="",I8166=""),"",(AVERAGEIF(A8164:A$10000,A8164,I8164:I$10000)))</f>
        <v>0</v>
      </c>
      <c r="K8164" s="60"/>
      <c r="L8164" s="60" t="str">
        <f>IF(O8164="","",A8164)</f>
        <v/>
      </c>
      <c r="M8164" s="60" t="str">
        <f>IF(O8164="","",(VLOOKUP(A8164,A8164:E15148,5,FALSE)))</f>
        <v/>
      </c>
      <c r="N8164" s="60" t="str">
        <f t="shared" si="512"/>
        <v/>
      </c>
      <c r="O8164" s="60" t="str">
        <f t="shared" si="510"/>
        <v/>
      </c>
      <c r="P8164" s="103">
        <f t="shared" si="513"/>
        <v>13.999999999953161</v>
      </c>
      <c r="Q8164" s="58"/>
      <c r="R8164" s="58"/>
      <c r="S8164" s="102"/>
    </row>
    <row r="8165" spans="1:19" ht="12.5" customHeight="1" x14ac:dyDescent="0.35">
      <c r="A8165" s="2">
        <v>120</v>
      </c>
      <c r="B8165" s="2" t="s">
        <v>69</v>
      </c>
      <c r="C8165" s="67">
        <v>262.029</v>
      </c>
      <c r="D8165" t="s">
        <v>65</v>
      </c>
      <c r="E8165" s="2" t="s">
        <v>59</v>
      </c>
      <c r="F8165" s="2" t="s">
        <v>70</v>
      </c>
      <c r="G8165" s="2"/>
      <c r="I8165" s="60">
        <f t="shared" si="511"/>
        <v>0</v>
      </c>
      <c r="J8165" s="60">
        <f>IF(OR(I8165="",I8166="",I8167=""),"",(AVERAGEIF(A8165:A$10000,A8165,I8165:I$10000)))</f>
        <v>0</v>
      </c>
      <c r="K8165" s="60"/>
      <c r="L8165" s="55" t="str">
        <f>IF(O8165="","",A8165)</f>
        <v/>
      </c>
      <c r="M8165" s="60" t="str">
        <f>IF(O8165="","",(VLOOKUP(A8165,A8165:E15149,5,FALSE)))</f>
        <v/>
      </c>
      <c r="N8165" s="55" t="str">
        <f t="shared" si="512"/>
        <v/>
      </c>
      <c r="O8165" s="55" t="str">
        <f t="shared" si="510"/>
        <v/>
      </c>
      <c r="P8165" s="104">
        <f t="shared" si="513"/>
        <v>15.300000000024738</v>
      </c>
      <c r="Q8165" s="58"/>
      <c r="R8165" s="58"/>
      <c r="S8165" s="102"/>
    </row>
    <row r="8166" spans="1:19" ht="12.5" customHeight="1" x14ac:dyDescent="0.35">
      <c r="A8166" s="60">
        <v>120</v>
      </c>
      <c r="B8166" s="60" t="s">
        <v>69</v>
      </c>
      <c r="C8166" s="68">
        <v>262.04349999999999</v>
      </c>
      <c r="D8166" s="58" t="s">
        <v>65</v>
      </c>
      <c r="E8166" s="60" t="s">
        <v>59</v>
      </c>
      <c r="F8166" s="60" t="s">
        <v>70</v>
      </c>
      <c r="G8166" s="60"/>
      <c r="H8166" s="60"/>
      <c r="I8166" s="60">
        <f t="shared" si="511"/>
        <v>0</v>
      </c>
      <c r="J8166" s="60">
        <f>IF(OR(I8166="",I8167="",I8168=""),"",(AVERAGEIF(A8166:A$10000,A8166,I8166:I$10000)))</f>
        <v>0</v>
      </c>
      <c r="K8166" s="60"/>
      <c r="L8166" s="60" t="str">
        <f>IF(O8166="","",A8166)</f>
        <v/>
      </c>
      <c r="M8166" s="60" t="str">
        <f>IF(O8166="","",(VLOOKUP(A8166,A8166:E15150,5,FALSE)))</f>
        <v/>
      </c>
      <c r="N8166" s="60" t="str">
        <f t="shared" si="512"/>
        <v/>
      </c>
      <c r="O8166" s="60" t="str">
        <f t="shared" si="510"/>
        <v/>
      </c>
      <c r="P8166" s="103">
        <f t="shared" si="513"/>
        <v>14.499999999998181</v>
      </c>
      <c r="Q8166" s="58"/>
      <c r="R8166" s="58"/>
      <c r="S8166" s="102"/>
    </row>
    <row r="8167" spans="1:19" ht="12.5" customHeight="1" x14ac:dyDescent="0.35">
      <c r="A8167" s="2">
        <v>120</v>
      </c>
      <c r="B8167" s="2" t="s">
        <v>69</v>
      </c>
      <c r="C8167" s="67">
        <v>262.05799999999999</v>
      </c>
      <c r="D8167" t="s">
        <v>65</v>
      </c>
      <c r="E8167" s="2" t="s">
        <v>59</v>
      </c>
      <c r="F8167" s="2" t="s">
        <v>70</v>
      </c>
      <c r="G8167" s="2"/>
      <c r="I8167" s="60">
        <f t="shared" si="511"/>
        <v>0</v>
      </c>
      <c r="J8167" s="60">
        <f>IF(OR(I8167="",I8168="",I8169=""),"",(AVERAGEIF(A8167:A$10000,A8167,I8167:I$10000)))</f>
        <v>0</v>
      </c>
      <c r="K8167" s="60"/>
      <c r="L8167" s="55" t="str">
        <f>IF(O8167="","",A8167)</f>
        <v/>
      </c>
      <c r="M8167" s="60" t="str">
        <f>IF(O8167="","",(VLOOKUP(A8167,A8167:E15151,5,FALSE)))</f>
        <v/>
      </c>
      <c r="N8167" s="55" t="str">
        <f t="shared" si="512"/>
        <v/>
      </c>
      <c r="O8167" s="55" t="str">
        <f t="shared" si="510"/>
        <v/>
      </c>
      <c r="P8167" s="104">
        <f t="shared" si="513"/>
        <v>14.499999999998181</v>
      </c>
      <c r="Q8167" s="58"/>
      <c r="R8167" s="58"/>
      <c r="S8167" s="102"/>
    </row>
    <row r="8168" spans="1:19" ht="12.5" customHeight="1" x14ac:dyDescent="0.35">
      <c r="A8168" s="60">
        <v>120</v>
      </c>
      <c r="B8168" s="60" t="s">
        <v>69</v>
      </c>
      <c r="C8168" s="68">
        <v>262.07209999999998</v>
      </c>
      <c r="D8168" s="58" t="s">
        <v>65</v>
      </c>
      <c r="E8168" s="60" t="s">
        <v>59</v>
      </c>
      <c r="F8168" s="60" t="s">
        <v>70</v>
      </c>
      <c r="G8168" s="60"/>
      <c r="H8168" s="60"/>
      <c r="I8168" s="60">
        <f t="shared" si="511"/>
        <v>0</v>
      </c>
      <c r="J8168" s="60">
        <f>IF(OR(I8168="",I8169="",I8170=""),"",(AVERAGEIF(A8168:A$10000,A8168,I8168:I$10000)))</f>
        <v>0</v>
      </c>
      <c r="K8168" s="60"/>
      <c r="L8168" s="60" t="str">
        <f>IF(O8168="","",A8168)</f>
        <v/>
      </c>
      <c r="M8168" s="60" t="str">
        <f>IF(O8168="","",(VLOOKUP(A8168,A8168:E15152,5,FALSE)))</f>
        <v/>
      </c>
      <c r="N8168" s="60" t="str">
        <f t="shared" si="512"/>
        <v/>
      </c>
      <c r="O8168" s="60" t="str">
        <f t="shared" si="510"/>
        <v/>
      </c>
      <c r="P8168" s="103">
        <f t="shared" si="513"/>
        <v>14.099999999984902</v>
      </c>
      <c r="Q8168" s="58"/>
      <c r="R8168" s="58"/>
      <c r="S8168" s="102"/>
    </row>
    <row r="8169" spans="1:19" ht="12.5" customHeight="1" x14ac:dyDescent="0.35">
      <c r="A8169" s="2">
        <v>120</v>
      </c>
      <c r="B8169" s="2" t="s">
        <v>69</v>
      </c>
      <c r="C8169" s="67">
        <v>262.0872</v>
      </c>
      <c r="D8169" t="s">
        <v>65</v>
      </c>
      <c r="E8169" s="2" t="s">
        <v>59</v>
      </c>
      <c r="F8169" s="2" t="s">
        <v>70</v>
      </c>
      <c r="G8169" s="2"/>
      <c r="I8169" s="60">
        <f t="shared" si="511"/>
        <v>0</v>
      </c>
      <c r="J8169" s="60">
        <f>IF(OR(I8169="",I8170="",I8171=""),"",(AVERAGEIF(A8169:A$10000,A8169,I8169:I$10000)))</f>
        <v>0</v>
      </c>
      <c r="K8169" s="60"/>
      <c r="L8169" s="55" t="str">
        <f>IF(O8169="","",A8169)</f>
        <v/>
      </c>
      <c r="M8169" s="60" t="str">
        <f>IF(O8169="","",(VLOOKUP(A8169,A8169:E15153,5,FALSE)))</f>
        <v/>
      </c>
      <c r="N8169" s="55" t="str">
        <f t="shared" si="512"/>
        <v/>
      </c>
      <c r="O8169" s="55" t="str">
        <f t="shared" si="510"/>
        <v/>
      </c>
      <c r="P8169" s="104">
        <f t="shared" si="513"/>
        <v>15.100000000018099</v>
      </c>
      <c r="Q8169" s="58"/>
      <c r="R8169" s="58"/>
      <c r="S8169" s="102"/>
    </row>
    <row r="8170" spans="1:19" ht="12.5" customHeight="1" x14ac:dyDescent="0.35">
      <c r="A8170" s="60">
        <v>120</v>
      </c>
      <c r="B8170" s="60" t="s">
        <v>69</v>
      </c>
      <c r="C8170" s="68">
        <v>262.10169999999999</v>
      </c>
      <c r="D8170" s="58" t="s">
        <v>65</v>
      </c>
      <c r="E8170" s="60" t="s">
        <v>59</v>
      </c>
      <c r="F8170" s="60" t="s">
        <v>70</v>
      </c>
      <c r="G8170" s="60"/>
      <c r="H8170" s="60"/>
      <c r="I8170" s="60">
        <f t="shared" si="511"/>
        <v>0</v>
      </c>
      <c r="J8170" s="60">
        <f>IF(OR(I8170="",I8171="",I8172=""),"",(AVERAGEIF(A8170:A$10000,A8170,I8170:I$10000)))</f>
        <v>0</v>
      </c>
      <c r="K8170" s="60"/>
      <c r="L8170" s="60" t="str">
        <f>IF(O8170="","",A8170)</f>
        <v/>
      </c>
      <c r="M8170" s="60" t="str">
        <f>IF(O8170="","",(VLOOKUP(A8170,A8170:E15154,5,FALSE)))</f>
        <v/>
      </c>
      <c r="N8170" s="60" t="str">
        <f t="shared" si="512"/>
        <v/>
      </c>
      <c r="O8170" s="60" t="str">
        <f t="shared" si="510"/>
        <v/>
      </c>
      <c r="P8170" s="103">
        <f t="shared" si="513"/>
        <v>14.499999999998181</v>
      </c>
      <c r="Q8170" s="58"/>
      <c r="R8170" s="58"/>
      <c r="S8170" s="102"/>
    </row>
    <row r="8171" spans="1:19" ht="12.5" customHeight="1" x14ac:dyDescent="0.35">
      <c r="A8171" s="2">
        <v>120</v>
      </c>
      <c r="B8171" s="2" t="s">
        <v>69</v>
      </c>
      <c r="C8171" s="67">
        <v>262.11590000000001</v>
      </c>
      <c r="D8171" t="s">
        <v>65</v>
      </c>
      <c r="E8171" s="2" t="s">
        <v>59</v>
      </c>
      <c r="F8171" s="2" t="s">
        <v>70</v>
      </c>
      <c r="G8171" s="2"/>
      <c r="I8171" s="60">
        <f t="shared" si="511"/>
        <v>0</v>
      </c>
      <c r="J8171" s="60">
        <f>IF(OR(I8171="",I8172="",I8173=""),"",(AVERAGEIF(A8171:A$10000,A8171,I8171:I$10000)))</f>
        <v>0</v>
      </c>
      <c r="K8171" s="60"/>
      <c r="L8171" s="55" t="str">
        <f>IF(O8171="","",A8171)</f>
        <v/>
      </c>
      <c r="M8171" s="60" t="str">
        <f>IF(O8171="","",(VLOOKUP(A8171,A8171:E15155,5,FALSE)))</f>
        <v/>
      </c>
      <c r="N8171" s="55" t="str">
        <f t="shared" si="512"/>
        <v/>
      </c>
      <c r="O8171" s="55" t="str">
        <f t="shared" si="510"/>
        <v/>
      </c>
      <c r="P8171" s="104">
        <f t="shared" si="513"/>
        <v>14.200000000016644</v>
      </c>
      <c r="Q8171" s="58"/>
      <c r="R8171" s="58"/>
      <c r="S8171" s="102"/>
    </row>
    <row r="8172" spans="1:19" ht="12.5" customHeight="1" x14ac:dyDescent="0.35">
      <c r="A8172" s="60">
        <v>120</v>
      </c>
      <c r="B8172" s="60" t="s">
        <v>69</v>
      </c>
      <c r="C8172" s="68">
        <v>262.13040000000001</v>
      </c>
      <c r="D8172" s="58" t="s">
        <v>65</v>
      </c>
      <c r="E8172" s="60" t="s">
        <v>59</v>
      </c>
      <c r="F8172" s="60" t="s">
        <v>70</v>
      </c>
      <c r="G8172" s="60"/>
      <c r="H8172" s="60"/>
      <c r="I8172" s="60">
        <f t="shared" si="511"/>
        <v>0</v>
      </c>
      <c r="J8172" s="60">
        <f>IF(OR(I8172="",I8173="",I8174=""),"",(AVERAGEIF(A8172:A$10000,A8172,I8172:I$10000)))</f>
        <v>0</v>
      </c>
      <c r="K8172" s="60"/>
      <c r="L8172" s="60" t="str">
        <f>IF(O8172="","",A8172)</f>
        <v/>
      </c>
      <c r="M8172" s="60" t="str">
        <f>IF(O8172="","",(VLOOKUP(A8172,A8172:E15156,5,FALSE)))</f>
        <v/>
      </c>
      <c r="N8172" s="60" t="str">
        <f t="shared" si="512"/>
        <v/>
      </c>
      <c r="O8172" s="60" t="str">
        <f t="shared" si="510"/>
        <v/>
      </c>
      <c r="P8172" s="103">
        <f t="shared" si="513"/>
        <v>14.499999999998181</v>
      </c>
      <c r="Q8172" s="58"/>
      <c r="R8172" s="58"/>
      <c r="S8172" s="102"/>
    </row>
    <row r="8173" spans="1:19" ht="12.5" customHeight="1" x14ac:dyDescent="0.35">
      <c r="A8173" s="2">
        <v>120</v>
      </c>
      <c r="B8173" s="2" t="s">
        <v>69</v>
      </c>
      <c r="C8173" s="67">
        <v>262.15370000000001</v>
      </c>
      <c r="D8173" t="s">
        <v>65</v>
      </c>
      <c r="E8173" s="2" t="s">
        <v>59</v>
      </c>
      <c r="F8173" s="2" t="s">
        <v>70</v>
      </c>
      <c r="G8173" s="2"/>
      <c r="I8173" s="60">
        <f t="shared" si="511"/>
        <v>0</v>
      </c>
      <c r="J8173" s="60">
        <f>IF(OR(I8173="",I8174="",I8175=""),"",(AVERAGEIF(A8173:A$10000,A8173,I8173:I$10000)))</f>
        <v>0</v>
      </c>
      <c r="K8173" s="60"/>
      <c r="L8173" s="55" t="str">
        <f>IF(O8173="","",A8173)</f>
        <v/>
      </c>
      <c r="M8173" s="60" t="str">
        <f>IF(O8173="","",(VLOOKUP(A8173,A8173:E15157,5,FALSE)))</f>
        <v/>
      </c>
      <c r="N8173" s="55" t="str">
        <f t="shared" si="512"/>
        <v/>
      </c>
      <c r="O8173" s="55" t="str">
        <f t="shared" si="510"/>
        <v/>
      </c>
      <c r="P8173" s="104">
        <f t="shared" si="513"/>
        <v>23.300000000006094</v>
      </c>
      <c r="Q8173" s="58"/>
      <c r="R8173" s="58"/>
      <c r="S8173" s="102"/>
    </row>
    <row r="8174" spans="1:19" ht="12.5" customHeight="1" x14ac:dyDescent="0.35">
      <c r="A8174" s="60">
        <v>120</v>
      </c>
      <c r="B8174" s="60" t="s">
        <v>69</v>
      </c>
      <c r="C8174" s="68">
        <v>262.17129999999997</v>
      </c>
      <c r="D8174" s="58" t="s">
        <v>65</v>
      </c>
      <c r="E8174" s="60" t="s">
        <v>59</v>
      </c>
      <c r="F8174" s="60" t="s">
        <v>70</v>
      </c>
      <c r="G8174" s="60"/>
      <c r="H8174" s="60"/>
      <c r="I8174" s="60">
        <f t="shared" si="511"/>
        <v>0</v>
      </c>
      <c r="J8174" s="60">
        <f>IF(OR(I8174="",I8175="",I8176=""),"",(AVERAGEIF(A8174:A$10000,A8174,I8174:I$10000)))</f>
        <v>0</v>
      </c>
      <c r="K8174" s="60"/>
      <c r="L8174" s="60" t="str">
        <f>IF(O8174="","",A8174)</f>
        <v/>
      </c>
      <c r="M8174" s="60" t="str">
        <f>IF(O8174="","",(VLOOKUP(A8174,A8174:E15158,5,FALSE)))</f>
        <v/>
      </c>
      <c r="N8174" s="60" t="str">
        <f t="shared" si="512"/>
        <v/>
      </c>
      <c r="O8174" s="60" t="str">
        <f t="shared" si="510"/>
        <v/>
      </c>
      <c r="P8174" s="103">
        <f t="shared" si="513"/>
        <v>17.599999999958982</v>
      </c>
      <c r="Q8174" s="58"/>
      <c r="R8174" s="58"/>
      <c r="S8174" s="102"/>
    </row>
    <row r="8175" spans="1:19" ht="12.5" customHeight="1" x14ac:dyDescent="0.35">
      <c r="A8175" s="2">
        <v>120</v>
      </c>
      <c r="B8175" s="2" t="s">
        <v>69</v>
      </c>
      <c r="C8175" s="67">
        <v>262.18770000000001</v>
      </c>
      <c r="D8175" t="s">
        <v>65</v>
      </c>
      <c r="E8175" s="2" t="s">
        <v>59</v>
      </c>
      <c r="F8175" s="2" t="s">
        <v>70</v>
      </c>
      <c r="G8175" s="2"/>
      <c r="I8175" s="60">
        <f t="shared" si="511"/>
        <v>0</v>
      </c>
      <c r="J8175" s="60">
        <f>IF(OR(I8175="",I8176="",I8177=""),"",(AVERAGEIF(A8175:A$10000,A8175,I8175:I$10000)))</f>
        <v>0</v>
      </c>
      <c r="K8175" s="60"/>
      <c r="L8175" s="55" t="str">
        <f>IF(O8175="","",A8175)</f>
        <v/>
      </c>
      <c r="M8175" s="60" t="str">
        <f>IF(O8175="","",(VLOOKUP(A8175,A8175:E15159,5,FALSE)))</f>
        <v/>
      </c>
      <c r="N8175" s="55" t="str">
        <f t="shared" si="512"/>
        <v/>
      </c>
      <c r="O8175" s="55" t="str">
        <f t="shared" si="510"/>
        <v/>
      </c>
      <c r="P8175" s="104">
        <f t="shared" si="513"/>
        <v>16.400000000032833</v>
      </c>
      <c r="Q8175" s="58"/>
      <c r="R8175" s="58"/>
      <c r="S8175" s="102"/>
    </row>
    <row r="8176" spans="1:19" ht="12.5" customHeight="1" x14ac:dyDescent="0.35">
      <c r="A8176" s="60">
        <v>120</v>
      </c>
      <c r="B8176" s="60" t="s">
        <v>69</v>
      </c>
      <c r="C8176" s="68">
        <v>262.20260000000002</v>
      </c>
      <c r="D8176" s="58" t="s">
        <v>65</v>
      </c>
      <c r="E8176" s="60" t="s">
        <v>59</v>
      </c>
      <c r="F8176" s="60" t="s">
        <v>70</v>
      </c>
      <c r="G8176" s="60"/>
      <c r="H8176" s="60"/>
      <c r="I8176" s="60">
        <f t="shared" si="511"/>
        <v>0</v>
      </c>
      <c r="J8176" s="60">
        <f>IF(OR(I8176="",I8177="",I8178=""),"",(AVERAGEIF(A8176:A$10000,A8176,I8176:I$10000)))</f>
        <v>0</v>
      </c>
      <c r="K8176" s="60"/>
      <c r="L8176" s="60" t="str">
        <f>IF(O8176="","",A8176)</f>
        <v/>
      </c>
      <c r="M8176" s="60" t="str">
        <f>IF(O8176="","",(VLOOKUP(A8176,A8176:E15160,5,FALSE)))</f>
        <v/>
      </c>
      <c r="N8176" s="60" t="str">
        <f t="shared" si="512"/>
        <v/>
      </c>
      <c r="O8176" s="60" t="str">
        <f t="shared" si="510"/>
        <v/>
      </c>
      <c r="P8176" s="103">
        <f t="shared" si="513"/>
        <v>14.90000000001146</v>
      </c>
      <c r="Q8176" s="58"/>
      <c r="R8176" s="58"/>
      <c r="S8176" s="102"/>
    </row>
    <row r="8177" spans="1:19" ht="12.5" customHeight="1" x14ac:dyDescent="0.35">
      <c r="A8177" s="2">
        <v>120</v>
      </c>
      <c r="B8177" s="2" t="s">
        <v>69</v>
      </c>
      <c r="C8177" s="67">
        <v>262.21719999999999</v>
      </c>
      <c r="D8177" t="s">
        <v>65</v>
      </c>
      <c r="E8177" s="2" t="s">
        <v>59</v>
      </c>
      <c r="F8177" s="2" t="s">
        <v>70</v>
      </c>
      <c r="G8177" s="2"/>
      <c r="I8177" s="60">
        <f t="shared" si="511"/>
        <v>0</v>
      </c>
      <c r="J8177" s="60">
        <f>IF(OR(I8177="",I8178="",I8179=""),"",(AVERAGEIF(A8177:A$10000,A8177,I8177:I$10000)))</f>
        <v>0</v>
      </c>
      <c r="K8177" s="60"/>
      <c r="L8177" s="55" t="str">
        <f>IF(O8177="","",A8177)</f>
        <v/>
      </c>
      <c r="M8177" s="60" t="str">
        <f>IF(O8177="","",(VLOOKUP(A8177,A8177:E15161,5,FALSE)))</f>
        <v/>
      </c>
      <c r="N8177" s="55" t="str">
        <f t="shared" si="512"/>
        <v/>
      </c>
      <c r="O8177" s="55" t="str">
        <f t="shared" si="510"/>
        <v/>
      </c>
      <c r="P8177" s="104">
        <f t="shared" si="513"/>
        <v>14.599999999973079</v>
      </c>
      <c r="Q8177" s="58"/>
      <c r="R8177" s="58"/>
      <c r="S8177" s="102"/>
    </row>
    <row r="8178" spans="1:19" ht="12.5" customHeight="1" x14ac:dyDescent="0.35">
      <c r="A8178" s="60">
        <v>120</v>
      </c>
      <c r="B8178" s="60" t="s">
        <v>69</v>
      </c>
      <c r="C8178" s="68">
        <v>262.23079999999999</v>
      </c>
      <c r="D8178" s="58" t="s">
        <v>65</v>
      </c>
      <c r="E8178" s="60" t="s">
        <v>59</v>
      </c>
      <c r="F8178" s="60" t="s">
        <v>70</v>
      </c>
      <c r="G8178" s="60"/>
      <c r="H8178" s="60"/>
      <c r="I8178" s="60">
        <f t="shared" si="511"/>
        <v>0</v>
      </c>
      <c r="J8178" s="60">
        <f>IF(OR(I8178="",I8179="",I8180=""),"",(AVERAGEIF(A8178:A$10000,A8178,I8178:I$10000)))</f>
        <v>0</v>
      </c>
      <c r="K8178" s="60"/>
      <c r="L8178" s="60" t="str">
        <f>IF(O8178="","",A8178)</f>
        <v/>
      </c>
      <c r="M8178" s="60" t="str">
        <f>IF(O8178="","",(VLOOKUP(A8178,A8178:E15162,5,FALSE)))</f>
        <v/>
      </c>
      <c r="N8178" s="60" t="str">
        <f t="shared" si="512"/>
        <v/>
      </c>
      <c r="O8178" s="60" t="str">
        <f t="shared" si="510"/>
        <v/>
      </c>
      <c r="P8178" s="103">
        <f t="shared" si="513"/>
        <v>13.599999999996726</v>
      </c>
      <c r="Q8178" s="58"/>
      <c r="R8178" s="58"/>
      <c r="S8178" s="102"/>
    </row>
    <row r="8179" spans="1:19" ht="12.5" customHeight="1" x14ac:dyDescent="0.35">
      <c r="A8179" s="2">
        <v>120</v>
      </c>
      <c r="B8179" s="2" t="s">
        <v>69</v>
      </c>
      <c r="C8179" s="67">
        <v>262.24549999999999</v>
      </c>
      <c r="D8179" t="s">
        <v>65</v>
      </c>
      <c r="E8179" s="2" t="s">
        <v>59</v>
      </c>
      <c r="F8179" s="2" t="s">
        <v>70</v>
      </c>
      <c r="G8179" s="2"/>
      <c r="I8179" s="60">
        <f t="shared" si="511"/>
        <v>0</v>
      </c>
      <c r="J8179" s="60">
        <f>IF(OR(I8179="",I8180="",I8181=""),"",(AVERAGEIF(A8179:A$10000,A8179,I8179:I$10000)))</f>
        <v>0</v>
      </c>
      <c r="K8179" s="60"/>
      <c r="L8179" s="55" t="str">
        <f>IF(O8179="","",A8179)</f>
        <v/>
      </c>
      <c r="M8179" s="60" t="str">
        <f>IF(O8179="","",(VLOOKUP(A8179,A8179:E15163,5,FALSE)))</f>
        <v/>
      </c>
      <c r="N8179" s="55" t="str">
        <f t="shared" si="512"/>
        <v/>
      </c>
      <c r="O8179" s="55" t="str">
        <f t="shared" si="510"/>
        <v/>
      </c>
      <c r="P8179" s="104">
        <f t="shared" si="513"/>
        <v>14.70000000000482</v>
      </c>
      <c r="Q8179" s="58"/>
      <c r="R8179" s="58"/>
      <c r="S8179" s="102"/>
    </row>
    <row r="8180" spans="1:19" ht="12.5" customHeight="1" x14ac:dyDescent="0.35">
      <c r="A8180" s="60">
        <v>120</v>
      </c>
      <c r="B8180" s="60" t="s">
        <v>69</v>
      </c>
      <c r="C8180" s="68">
        <v>262.26049999999998</v>
      </c>
      <c r="D8180" s="58" t="s">
        <v>65</v>
      </c>
      <c r="E8180" s="60" t="s">
        <v>59</v>
      </c>
      <c r="F8180" s="60" t="s">
        <v>70</v>
      </c>
      <c r="G8180" s="60"/>
      <c r="H8180" s="60"/>
      <c r="I8180" s="60">
        <f t="shared" si="511"/>
        <v>0</v>
      </c>
      <c r="J8180" s="60">
        <f>IF(OR(I8180="",I8181="",I8182=""),"",(AVERAGEIF(A8180:A$10000,A8180,I8180:I$10000)))</f>
        <v>0</v>
      </c>
      <c r="K8180" s="60"/>
      <c r="L8180" s="60" t="str">
        <f>IF(O8180="","",A8180)</f>
        <v/>
      </c>
      <c r="M8180" s="60" t="str">
        <f>IF(O8180="","",(VLOOKUP(A8180,A8180:E15164,5,FALSE)))</f>
        <v/>
      </c>
      <c r="N8180" s="60" t="str">
        <f t="shared" si="512"/>
        <v/>
      </c>
      <c r="O8180" s="60" t="str">
        <f t="shared" si="510"/>
        <v/>
      </c>
      <c r="P8180" s="103">
        <f t="shared" si="513"/>
        <v>14.999999999986358</v>
      </c>
      <c r="Q8180" s="58"/>
      <c r="R8180" s="58"/>
      <c r="S8180" s="102"/>
    </row>
    <row r="8181" spans="1:19" ht="12.5" customHeight="1" x14ac:dyDescent="0.35">
      <c r="A8181" s="2">
        <v>120</v>
      </c>
      <c r="B8181" s="2" t="s">
        <v>69</v>
      </c>
      <c r="C8181" s="67">
        <v>262.28109999999998</v>
      </c>
      <c r="D8181" t="s">
        <v>65</v>
      </c>
      <c r="E8181" s="2" t="s">
        <v>59</v>
      </c>
      <c r="F8181" s="2" t="s">
        <v>70</v>
      </c>
      <c r="G8181" s="2"/>
      <c r="I8181" s="60">
        <f t="shared" si="511"/>
        <v>0</v>
      </c>
      <c r="J8181" s="60">
        <f>IF(OR(I8181="",I8182="",I8183=""),"",(AVERAGEIF(A8181:A$10000,A8181,I8181:I$10000)))</f>
        <v>0</v>
      </c>
      <c r="K8181" s="60"/>
      <c r="L8181" s="55" t="str">
        <f>IF(O8181="","",A8181)</f>
        <v/>
      </c>
      <c r="M8181" s="60" t="str">
        <f>IF(O8181="","",(VLOOKUP(A8181,A8181:E15165,5,FALSE)))</f>
        <v/>
      </c>
      <c r="N8181" s="55" t="str">
        <f t="shared" si="512"/>
        <v/>
      </c>
      <c r="O8181" s="55" t="str">
        <f t="shared" si="510"/>
        <v/>
      </c>
      <c r="P8181" s="104">
        <f t="shared" si="513"/>
        <v>20.600000000001728</v>
      </c>
      <c r="Q8181" s="58"/>
      <c r="R8181" s="58"/>
      <c r="S8181" s="102"/>
    </row>
    <row r="8182" spans="1:19" ht="12.5" customHeight="1" x14ac:dyDescent="0.35">
      <c r="A8182" s="60">
        <v>120</v>
      </c>
      <c r="B8182" s="60" t="s">
        <v>69</v>
      </c>
      <c r="C8182" s="68">
        <v>262.29969999999997</v>
      </c>
      <c r="D8182" s="58" t="s">
        <v>65</v>
      </c>
      <c r="E8182" s="60" t="s">
        <v>59</v>
      </c>
      <c r="F8182" s="60" t="s">
        <v>70</v>
      </c>
      <c r="G8182" s="60"/>
      <c r="H8182" s="60"/>
      <c r="I8182" s="60">
        <f t="shared" si="511"/>
        <v>0</v>
      </c>
      <c r="J8182" s="60">
        <f>IF(OR(I8182="",I8183="",I8184=""),"",(AVERAGEIF(A8182:A$10000,A8182,I8182:I$10000)))</f>
        <v>0</v>
      </c>
      <c r="K8182" s="60"/>
      <c r="L8182" s="60" t="str">
        <f>IF(O8182="","",A8182)</f>
        <v/>
      </c>
      <c r="M8182" s="60" t="str">
        <f>IF(O8182="","",(VLOOKUP(A8182,A8182:E15166,5,FALSE)))</f>
        <v/>
      </c>
      <c r="N8182" s="60" t="str">
        <f t="shared" si="512"/>
        <v/>
      </c>
      <c r="O8182" s="60" t="str">
        <f t="shared" si="510"/>
        <v/>
      </c>
      <c r="P8182" s="103">
        <f t="shared" si="513"/>
        <v>18.599999999992178</v>
      </c>
      <c r="Q8182" s="58"/>
      <c r="R8182" s="58"/>
      <c r="S8182" s="102"/>
    </row>
    <row r="8183" spans="1:19" ht="12.5" customHeight="1" x14ac:dyDescent="0.35">
      <c r="A8183" s="2">
        <v>120</v>
      </c>
      <c r="B8183" s="2" t="s">
        <v>69</v>
      </c>
      <c r="C8183" s="67">
        <v>262.31299999999999</v>
      </c>
      <c r="D8183" t="s">
        <v>65</v>
      </c>
      <c r="E8183" s="2" t="s">
        <v>59</v>
      </c>
      <c r="F8183" s="2" t="s">
        <v>70</v>
      </c>
      <c r="G8183" s="2"/>
      <c r="I8183" s="60">
        <f t="shared" si="511"/>
        <v>0</v>
      </c>
      <c r="J8183" s="60">
        <f>IF(OR(I8183="",I8184="",I8185=""),"",(AVERAGEIF(A8183:A$10000,A8183,I8183:I$10000)))</f>
        <v>0</v>
      </c>
      <c r="K8183" s="60"/>
      <c r="L8183" s="55" t="str">
        <f>IF(O8183="","",A8183)</f>
        <v/>
      </c>
      <c r="M8183" s="60" t="str">
        <f>IF(O8183="","",(VLOOKUP(A8183,A8183:E15167,5,FALSE)))</f>
        <v/>
      </c>
      <c r="N8183" s="55" t="str">
        <f t="shared" si="512"/>
        <v/>
      </c>
      <c r="O8183" s="55" t="str">
        <f t="shared" si="510"/>
        <v/>
      </c>
      <c r="P8183" s="104">
        <f t="shared" si="513"/>
        <v>13.300000000015189</v>
      </c>
      <c r="Q8183" s="58"/>
      <c r="R8183" s="58"/>
      <c r="S8183" s="102"/>
    </row>
    <row r="8184" spans="1:19" ht="12.5" customHeight="1" x14ac:dyDescent="0.35">
      <c r="A8184" s="60">
        <v>120</v>
      </c>
      <c r="B8184" s="60" t="s">
        <v>69</v>
      </c>
      <c r="C8184" s="68">
        <v>262.3272</v>
      </c>
      <c r="D8184" s="58" t="s">
        <v>65</v>
      </c>
      <c r="E8184" s="60" t="s">
        <v>59</v>
      </c>
      <c r="F8184" s="60" t="s">
        <v>70</v>
      </c>
      <c r="G8184" s="60"/>
      <c r="H8184" s="60"/>
      <c r="I8184" s="60">
        <f t="shared" si="511"/>
        <v>0</v>
      </c>
      <c r="J8184" s="60">
        <f>IF(OR(I8184="",I8185="",I8186=""),"",(AVERAGEIF(A8184:A$10000,A8184,I8184:I$10000)))</f>
        <v>0</v>
      </c>
      <c r="K8184" s="60"/>
      <c r="L8184" s="60" t="str">
        <f>IF(O8184="","",A8184)</f>
        <v/>
      </c>
      <c r="M8184" s="60" t="str">
        <f>IF(O8184="","",(VLOOKUP(A8184,A8184:E15168,5,FALSE)))</f>
        <v/>
      </c>
      <c r="N8184" s="60" t="str">
        <f t="shared" si="512"/>
        <v/>
      </c>
      <c r="O8184" s="60" t="str">
        <f t="shared" si="510"/>
        <v/>
      </c>
      <c r="P8184" s="103">
        <f t="shared" si="513"/>
        <v>14.200000000016644</v>
      </c>
      <c r="Q8184" s="58"/>
      <c r="R8184" s="58"/>
      <c r="S8184" s="102"/>
    </row>
    <row r="8185" spans="1:19" ht="12.5" customHeight="1" x14ac:dyDescent="0.35">
      <c r="A8185" s="2">
        <v>120</v>
      </c>
      <c r="B8185" s="2" t="s">
        <v>69</v>
      </c>
      <c r="C8185" s="67">
        <v>262.3417</v>
      </c>
      <c r="D8185" t="s">
        <v>65</v>
      </c>
      <c r="E8185" s="2" t="s">
        <v>59</v>
      </c>
      <c r="F8185" s="2" t="s">
        <v>70</v>
      </c>
      <c r="G8185" s="2"/>
      <c r="I8185" s="60">
        <f t="shared" si="511"/>
        <v>0</v>
      </c>
      <c r="J8185" s="60">
        <f>IF(OR(I8185="",I8186="",I8187=""),"",(AVERAGEIF(A8185:A$10000,A8185,I8185:I$10000)))</f>
        <v>0</v>
      </c>
      <c r="K8185" s="60"/>
      <c r="L8185" s="55" t="str">
        <f>IF(O8185="","",A8185)</f>
        <v/>
      </c>
      <c r="M8185" s="60" t="str">
        <f>IF(O8185="","",(VLOOKUP(A8185,A8185:E15169,5,FALSE)))</f>
        <v/>
      </c>
      <c r="N8185" s="55" t="str">
        <f t="shared" si="512"/>
        <v/>
      </c>
      <c r="O8185" s="55" t="str">
        <f t="shared" si="510"/>
        <v/>
      </c>
      <c r="P8185" s="104">
        <f t="shared" si="513"/>
        <v>14.499999999998181</v>
      </c>
      <c r="Q8185" s="58"/>
      <c r="R8185" s="58"/>
      <c r="S8185" s="102"/>
    </row>
    <row r="8186" spans="1:19" ht="12.5" customHeight="1" x14ac:dyDescent="0.35">
      <c r="A8186" s="60">
        <v>120</v>
      </c>
      <c r="B8186" s="60" t="s">
        <v>69</v>
      </c>
      <c r="C8186" s="68">
        <v>262.36430000000001</v>
      </c>
      <c r="D8186" s="58" t="s">
        <v>65</v>
      </c>
      <c r="E8186" s="60" t="s">
        <v>59</v>
      </c>
      <c r="F8186" s="60" t="s">
        <v>70</v>
      </c>
      <c r="G8186" s="60"/>
      <c r="H8186" s="60"/>
      <c r="I8186" s="60">
        <f t="shared" si="511"/>
        <v>0</v>
      </c>
      <c r="J8186" s="60">
        <f>IF(OR(I8186="",I8187="",I8188=""),"",(AVERAGEIF(A8186:A$10000,A8186,I8186:I$10000)))</f>
        <v>0</v>
      </c>
      <c r="K8186" s="60"/>
      <c r="L8186" s="60" t="str">
        <f>IF(O8186="","",A8186)</f>
        <v/>
      </c>
      <c r="M8186" s="60" t="str">
        <f>IF(O8186="","",(VLOOKUP(A8186,A8186:E15170,5,FALSE)))</f>
        <v/>
      </c>
      <c r="N8186" s="60" t="str">
        <f t="shared" si="512"/>
        <v/>
      </c>
      <c r="O8186" s="60" t="str">
        <f t="shared" si="510"/>
        <v/>
      </c>
      <c r="P8186" s="103">
        <f t="shared" si="513"/>
        <v>22.600000000011278</v>
      </c>
      <c r="Q8186" s="58"/>
      <c r="R8186" s="58"/>
      <c r="S8186" s="102"/>
    </row>
    <row r="8187" spans="1:19" ht="12.5" customHeight="1" x14ac:dyDescent="0.35">
      <c r="A8187" s="2">
        <v>120</v>
      </c>
      <c r="B8187" s="2" t="s">
        <v>69</v>
      </c>
      <c r="C8187" s="67">
        <v>262.3793</v>
      </c>
      <c r="D8187" t="s">
        <v>65</v>
      </c>
      <c r="E8187" s="2" t="s">
        <v>59</v>
      </c>
      <c r="F8187" s="2" t="s">
        <v>70</v>
      </c>
      <c r="G8187" s="2"/>
      <c r="I8187" s="60">
        <f t="shared" si="511"/>
        <v>0</v>
      </c>
      <c r="J8187" s="60">
        <f>IF(OR(I8187="",I8188="",I8189=""),"",(AVERAGEIF(A8187:A$10000,A8187,I8187:I$10000)))</f>
        <v>0</v>
      </c>
      <c r="K8187" s="60"/>
      <c r="L8187" s="55" t="str">
        <f>IF(O8187="","",A8187)</f>
        <v/>
      </c>
      <c r="M8187" s="60" t="str">
        <f>IF(O8187="","",(VLOOKUP(A8187,A8187:E15171,5,FALSE)))</f>
        <v/>
      </c>
      <c r="N8187" s="55" t="str">
        <f t="shared" si="512"/>
        <v/>
      </c>
      <c r="O8187" s="55" t="str">
        <f t="shared" si="510"/>
        <v/>
      </c>
      <c r="P8187" s="104">
        <f t="shared" si="513"/>
        <v>14.999999999986358</v>
      </c>
      <c r="Q8187" s="58"/>
      <c r="R8187" s="58"/>
      <c r="S8187" s="102"/>
    </row>
    <row r="8188" spans="1:19" ht="12.5" customHeight="1" x14ac:dyDescent="0.35">
      <c r="A8188" s="60">
        <v>120</v>
      </c>
      <c r="B8188" s="60" t="s">
        <v>69</v>
      </c>
      <c r="C8188" s="68">
        <v>262.39400000000001</v>
      </c>
      <c r="D8188" s="58" t="s">
        <v>65</v>
      </c>
      <c r="E8188" s="60" t="s">
        <v>59</v>
      </c>
      <c r="F8188" s="60" t="s">
        <v>70</v>
      </c>
      <c r="G8188" s="60"/>
      <c r="H8188" s="60"/>
      <c r="I8188" s="60">
        <f t="shared" si="511"/>
        <v>0</v>
      </c>
      <c r="J8188" s="60">
        <f>IF(OR(I8188="",I8189="",I8190=""),"",(AVERAGEIF(A8188:A$10000,A8188,I8188:I$10000)))</f>
        <v>0</v>
      </c>
      <c r="K8188" s="60"/>
      <c r="L8188" s="60" t="str">
        <f>IF(O8188="","",A8188)</f>
        <v/>
      </c>
      <c r="M8188" s="60" t="str">
        <f>IF(O8188="","",(VLOOKUP(A8188,A8188:E15172,5,FALSE)))</f>
        <v/>
      </c>
      <c r="N8188" s="60" t="str">
        <f t="shared" si="512"/>
        <v/>
      </c>
      <c r="O8188" s="60" t="str">
        <f t="shared" si="510"/>
        <v/>
      </c>
      <c r="P8188" s="103">
        <f t="shared" si="513"/>
        <v>14.70000000000482</v>
      </c>
      <c r="Q8188" s="58"/>
      <c r="R8188" s="58"/>
      <c r="S8188" s="102"/>
    </row>
    <row r="8189" spans="1:19" ht="12.5" customHeight="1" x14ac:dyDescent="0.35">
      <c r="A8189" s="2">
        <v>120</v>
      </c>
      <c r="B8189" s="2" t="s">
        <v>69</v>
      </c>
      <c r="C8189" s="67">
        <v>262.4085</v>
      </c>
      <c r="D8189" t="s">
        <v>65</v>
      </c>
      <c r="E8189" s="2" t="s">
        <v>59</v>
      </c>
      <c r="F8189" s="2" t="s">
        <v>70</v>
      </c>
      <c r="G8189" s="2"/>
      <c r="I8189" s="60">
        <f t="shared" si="511"/>
        <v>0</v>
      </c>
      <c r="J8189" s="60">
        <f>IF(OR(I8189="",I8190="",I8191=""),"",(AVERAGEIF(A8189:A$10000,A8189,I8189:I$10000)))</f>
        <v>0</v>
      </c>
      <c r="K8189" s="60"/>
      <c r="L8189" s="55" t="str">
        <f>IF(O8189="","",A8189)</f>
        <v/>
      </c>
      <c r="M8189" s="60" t="str">
        <f>IF(O8189="","",(VLOOKUP(A8189,A8189:E15173,5,FALSE)))</f>
        <v/>
      </c>
      <c r="N8189" s="55" t="str">
        <f t="shared" si="512"/>
        <v/>
      </c>
      <c r="O8189" s="55" t="str">
        <f t="shared" si="510"/>
        <v/>
      </c>
      <c r="P8189" s="104">
        <f t="shared" si="513"/>
        <v>14.499999999998181</v>
      </c>
      <c r="Q8189" s="58"/>
      <c r="R8189" s="58"/>
      <c r="S8189" s="102"/>
    </row>
    <row r="8190" spans="1:19" ht="12.5" customHeight="1" x14ac:dyDescent="0.35">
      <c r="A8190" s="60">
        <v>120</v>
      </c>
      <c r="B8190" s="60" t="s">
        <v>69</v>
      </c>
      <c r="C8190" s="68">
        <v>262.43680000000001</v>
      </c>
      <c r="D8190" s="58" t="s">
        <v>65</v>
      </c>
      <c r="E8190" s="60" t="s">
        <v>59</v>
      </c>
      <c r="F8190" s="60" t="s">
        <v>70</v>
      </c>
      <c r="G8190" s="60"/>
      <c r="H8190" s="60"/>
      <c r="I8190" s="60">
        <f t="shared" si="511"/>
        <v>0</v>
      </c>
      <c r="J8190" s="60">
        <f>IF(OR(I8190="",I8191="",I8192=""),"",(AVERAGEIF(A8190:A$10000,A8190,I8190:I$10000)))</f>
        <v>0</v>
      </c>
      <c r="K8190" s="60"/>
      <c r="L8190" s="60" t="str">
        <f>IF(O8190="","",A8190)</f>
        <v/>
      </c>
      <c r="M8190" s="60" t="str">
        <f>IF(O8190="","",(VLOOKUP(A8190,A8190:E15174,5,FALSE)))</f>
        <v/>
      </c>
      <c r="N8190" s="60" t="str">
        <f t="shared" si="512"/>
        <v/>
      </c>
      <c r="O8190" s="60" t="str">
        <f t="shared" si="510"/>
        <v/>
      </c>
      <c r="P8190" s="103">
        <f t="shared" si="513"/>
        <v>28.300000000001546</v>
      </c>
      <c r="Q8190" s="58"/>
      <c r="R8190" s="58"/>
      <c r="S8190" s="102"/>
    </row>
    <row r="8191" spans="1:19" ht="12.5" customHeight="1" x14ac:dyDescent="0.35">
      <c r="A8191" s="2">
        <v>120</v>
      </c>
      <c r="B8191" s="2" t="s">
        <v>69</v>
      </c>
      <c r="C8191" s="67">
        <v>262.4511</v>
      </c>
      <c r="D8191" t="s">
        <v>65</v>
      </c>
      <c r="E8191" s="2" t="s">
        <v>59</v>
      </c>
      <c r="F8191" s="2" t="s">
        <v>70</v>
      </c>
      <c r="G8191" s="2"/>
      <c r="I8191" s="60">
        <f t="shared" si="511"/>
        <v>0</v>
      </c>
      <c r="J8191" s="60">
        <f>IF(OR(I8191="",I8192="",I8193=""),"",(AVERAGEIF(A8191:A$10000,A8191,I8191:I$10000)))</f>
        <v>0</v>
      </c>
      <c r="K8191" s="60"/>
      <c r="L8191" s="55" t="str">
        <f>IF(O8191="","",A8191)</f>
        <v/>
      </c>
      <c r="M8191" s="60" t="str">
        <f>IF(O8191="","",(VLOOKUP(A8191,A8191:E15175,5,FALSE)))</f>
        <v/>
      </c>
      <c r="N8191" s="55" t="str">
        <f t="shared" si="512"/>
        <v/>
      </c>
      <c r="O8191" s="55" t="str">
        <f t="shared" si="510"/>
        <v/>
      </c>
      <c r="P8191" s="104">
        <f t="shared" si="513"/>
        <v>14.299999999991542</v>
      </c>
      <c r="Q8191" s="58"/>
      <c r="R8191" s="58"/>
      <c r="S8191" s="102"/>
    </row>
    <row r="8192" spans="1:19" ht="12.5" customHeight="1" x14ac:dyDescent="0.35">
      <c r="A8192" s="60">
        <v>120</v>
      </c>
      <c r="B8192" s="60" t="s">
        <v>69</v>
      </c>
      <c r="C8192" s="68">
        <v>262.46559999999999</v>
      </c>
      <c r="D8192" s="58" t="s">
        <v>65</v>
      </c>
      <c r="E8192" s="60" t="s">
        <v>59</v>
      </c>
      <c r="F8192" s="60" t="s">
        <v>70</v>
      </c>
      <c r="G8192" s="60"/>
      <c r="H8192" s="60"/>
      <c r="I8192" s="60">
        <f t="shared" si="511"/>
        <v>0</v>
      </c>
      <c r="J8192" s="60">
        <f>IF(OR(I8192="",I8193="",I8194=""),"",(AVERAGEIF(A8192:A$10000,A8192,I8192:I$10000)))</f>
        <v>0</v>
      </c>
      <c r="K8192" s="60"/>
      <c r="L8192" s="60" t="str">
        <f>IF(O8192="","",A8192)</f>
        <v/>
      </c>
      <c r="M8192" s="60" t="str">
        <f>IF(O8192="","",(VLOOKUP(A8192,A8192:E15176,5,FALSE)))</f>
        <v/>
      </c>
      <c r="N8192" s="60" t="str">
        <f t="shared" si="512"/>
        <v/>
      </c>
      <c r="O8192" s="60" t="str">
        <f t="shared" si="510"/>
        <v/>
      </c>
      <c r="P8192" s="103">
        <f t="shared" si="513"/>
        <v>14.499999999998181</v>
      </c>
      <c r="Q8192" s="58"/>
      <c r="R8192" s="58"/>
      <c r="S8192" s="102"/>
    </row>
    <row r="8193" spans="1:19" ht="12.5" customHeight="1" x14ac:dyDescent="0.35">
      <c r="A8193" s="2">
        <v>120</v>
      </c>
      <c r="B8193" s="2" t="s">
        <v>69</v>
      </c>
      <c r="C8193" s="67">
        <v>262.4803</v>
      </c>
      <c r="D8193" t="s">
        <v>65</v>
      </c>
      <c r="E8193" s="2" t="s">
        <v>59</v>
      </c>
      <c r="F8193" s="2" t="s">
        <v>70</v>
      </c>
      <c r="G8193" s="2"/>
      <c r="I8193" s="60">
        <f t="shared" si="511"/>
        <v>0</v>
      </c>
      <c r="J8193" s="60">
        <f>IF(OR(I8193="",I8194="",I8195=""),"",(AVERAGEIF(A8193:A$10000,A8193,I8193:I$10000)))</f>
        <v>0</v>
      </c>
      <c r="K8193" s="60"/>
      <c r="L8193" s="55" t="str">
        <f>IF(O8193="","",A8193)</f>
        <v/>
      </c>
      <c r="M8193" s="60" t="str">
        <f>IF(O8193="","",(VLOOKUP(A8193,A8193:E15177,5,FALSE)))</f>
        <v/>
      </c>
      <c r="N8193" s="55" t="str">
        <f t="shared" si="512"/>
        <v/>
      </c>
      <c r="O8193" s="55" t="str">
        <f t="shared" si="510"/>
        <v/>
      </c>
      <c r="P8193" s="104">
        <f t="shared" si="513"/>
        <v>14.70000000000482</v>
      </c>
      <c r="Q8193" s="58"/>
      <c r="R8193" s="58"/>
      <c r="S8193" s="102"/>
    </row>
    <row r="8194" spans="1:19" ht="12.5" customHeight="1" x14ac:dyDescent="0.35">
      <c r="A8194" s="60">
        <v>120</v>
      </c>
      <c r="B8194" s="60" t="s">
        <v>69</v>
      </c>
      <c r="C8194" s="68">
        <v>262.4948</v>
      </c>
      <c r="D8194" s="58" t="s">
        <v>65</v>
      </c>
      <c r="E8194" s="60" t="s">
        <v>59</v>
      </c>
      <c r="F8194" s="60" t="s">
        <v>70</v>
      </c>
      <c r="G8194" s="60"/>
      <c r="H8194" s="60"/>
      <c r="I8194" s="60">
        <f t="shared" si="511"/>
        <v>0</v>
      </c>
      <c r="J8194" s="60">
        <f>IF(OR(I8194="",I8195="",I8196=""),"",(AVERAGEIF(A8194:A$10000,A8194,I8194:I$10000)))</f>
        <v>0</v>
      </c>
      <c r="K8194" s="60"/>
      <c r="L8194" s="60" t="str">
        <f>IF(O8194="","",A8194)</f>
        <v/>
      </c>
      <c r="M8194" s="60" t="str">
        <f>IF(O8194="","",(VLOOKUP(A8194,A8194:E15178,5,FALSE)))</f>
        <v/>
      </c>
      <c r="N8194" s="60" t="str">
        <f t="shared" si="512"/>
        <v/>
      </c>
      <c r="O8194" s="60" t="str">
        <f t="shared" si="510"/>
        <v/>
      </c>
      <c r="P8194" s="103">
        <f t="shared" si="513"/>
        <v>14.499999999998181</v>
      </c>
      <c r="Q8194" s="58"/>
      <c r="R8194" s="58"/>
      <c r="S8194" s="102"/>
    </row>
    <row r="8195" spans="1:19" ht="12.5" customHeight="1" x14ac:dyDescent="0.35">
      <c r="A8195" s="2">
        <v>120</v>
      </c>
      <c r="B8195" s="2" t="s">
        <v>69</v>
      </c>
      <c r="C8195" s="67">
        <v>262.51100000000002</v>
      </c>
      <c r="D8195" t="s">
        <v>65</v>
      </c>
      <c r="E8195" s="2" t="s">
        <v>59</v>
      </c>
      <c r="F8195" s="2" t="s">
        <v>70</v>
      </c>
      <c r="G8195" s="2"/>
      <c r="I8195" s="60">
        <f t="shared" si="511"/>
        <v>0</v>
      </c>
      <c r="J8195" s="60">
        <f>IF(OR(I8195="",I8196="",I8197=""),"",(AVERAGEIF(A8195:A$10000,A8195,I8195:I$10000)))</f>
        <v>0</v>
      </c>
      <c r="K8195" s="60"/>
      <c r="L8195" s="55" t="str">
        <f>IF(O8195="","",A8195)</f>
        <v/>
      </c>
      <c r="M8195" s="60" t="str">
        <f>IF(O8195="","",(VLOOKUP(A8195,A8195:E15179,5,FALSE)))</f>
        <v/>
      </c>
      <c r="N8195" s="55" t="str">
        <f t="shared" si="512"/>
        <v/>
      </c>
      <c r="O8195" s="55" t="str">
        <f t="shared" si="510"/>
        <v/>
      </c>
      <c r="P8195" s="104">
        <f t="shared" si="513"/>
        <v>16.200000000026193</v>
      </c>
      <c r="Q8195" s="58"/>
      <c r="R8195" s="58"/>
      <c r="S8195" s="102"/>
    </row>
    <row r="8196" spans="1:19" ht="12.5" customHeight="1" x14ac:dyDescent="0.35">
      <c r="A8196" s="60">
        <v>120</v>
      </c>
      <c r="B8196" s="60" t="s">
        <v>69</v>
      </c>
      <c r="C8196" s="68">
        <v>262.52929999999998</v>
      </c>
      <c r="D8196" s="58" t="s">
        <v>65</v>
      </c>
      <c r="E8196" s="60" t="s">
        <v>59</v>
      </c>
      <c r="F8196" s="60" t="s">
        <v>70</v>
      </c>
      <c r="G8196" s="60"/>
      <c r="H8196" s="60"/>
      <c r="I8196" s="60">
        <f t="shared" si="511"/>
        <v>0</v>
      </c>
      <c r="J8196" s="60">
        <f>IF(OR(I8196="",I8197="",I8198=""),"",(AVERAGEIF(A8196:A$10000,A8196,I8196:I$10000)))</f>
        <v>0</v>
      </c>
      <c r="K8196" s="60"/>
      <c r="L8196" s="60" t="str">
        <f>IF(O8196="","",A8196)</f>
        <v/>
      </c>
      <c r="M8196" s="60" t="str">
        <f>IF(O8196="","",(VLOOKUP(A8196,A8196:E15180,5,FALSE)))</f>
        <v/>
      </c>
      <c r="N8196" s="60" t="str">
        <f t="shared" si="512"/>
        <v/>
      </c>
      <c r="O8196" s="60" t="str">
        <f t="shared" si="510"/>
        <v/>
      </c>
      <c r="P8196" s="103">
        <f t="shared" si="513"/>
        <v>18.299999999953798</v>
      </c>
      <c r="Q8196" s="58"/>
      <c r="R8196" s="58"/>
      <c r="S8196" s="102"/>
    </row>
    <row r="8197" spans="1:19" ht="12.5" customHeight="1" x14ac:dyDescent="0.35">
      <c r="A8197" s="2">
        <v>120</v>
      </c>
      <c r="B8197" s="2" t="s">
        <v>69</v>
      </c>
      <c r="C8197" s="67">
        <v>262.54610000000002</v>
      </c>
      <c r="D8197" t="s">
        <v>65</v>
      </c>
      <c r="E8197" s="2" t="s">
        <v>59</v>
      </c>
      <c r="F8197" s="2" t="s">
        <v>70</v>
      </c>
      <c r="G8197" s="2"/>
      <c r="I8197" s="60">
        <f t="shared" si="511"/>
        <v>0</v>
      </c>
      <c r="J8197" s="60">
        <f>IF(OR(I8197="",I8198="",I8199=""),"",(AVERAGEIF(A8197:A$10000,A8197,I8197:I$10000)))</f>
        <v>0</v>
      </c>
      <c r="K8197" s="60"/>
      <c r="L8197" s="55" t="str">
        <f>IF(O8197="","",A8197)</f>
        <v/>
      </c>
      <c r="M8197" s="60" t="str">
        <f>IF(O8197="","",(VLOOKUP(A8197,A8197:E15181,5,FALSE)))</f>
        <v/>
      </c>
      <c r="N8197" s="55" t="str">
        <f t="shared" si="512"/>
        <v/>
      </c>
      <c r="O8197" s="55" t="str">
        <f t="shared" si="510"/>
        <v/>
      </c>
      <c r="P8197" s="104">
        <f t="shared" si="513"/>
        <v>16.800000000046111</v>
      </c>
      <c r="Q8197" s="58"/>
      <c r="R8197" s="58"/>
      <c r="S8197" s="102"/>
    </row>
    <row r="8198" spans="1:19" ht="12.5" customHeight="1" x14ac:dyDescent="0.35">
      <c r="A8198" s="60">
        <v>120</v>
      </c>
      <c r="B8198" s="60" t="s">
        <v>69</v>
      </c>
      <c r="C8198" s="68">
        <v>262.57049999999998</v>
      </c>
      <c r="D8198" s="58" t="s">
        <v>65</v>
      </c>
      <c r="E8198" s="60" t="s">
        <v>59</v>
      </c>
      <c r="F8198" s="60" t="s">
        <v>70</v>
      </c>
      <c r="G8198" s="60"/>
      <c r="H8198" s="60"/>
      <c r="I8198" s="60">
        <f t="shared" si="511"/>
        <v>0</v>
      </c>
      <c r="J8198" s="60">
        <f>IF(OR(I8198="",I8199="",I8200=""),"",(AVERAGEIF(A8198:A$10000,A8198,I8198:I$10000)))</f>
        <v>0</v>
      </c>
      <c r="K8198" s="60"/>
      <c r="L8198" s="60" t="str">
        <f>IF(O8198="","",A8198)</f>
        <v/>
      </c>
      <c r="M8198" s="60" t="str">
        <f>IF(O8198="","",(VLOOKUP(A8198,A8198:E15182,5,FALSE)))</f>
        <v/>
      </c>
      <c r="N8198" s="60" t="str">
        <f t="shared" si="512"/>
        <v/>
      </c>
      <c r="O8198" s="60" t="str">
        <f t="shared" si="510"/>
        <v/>
      </c>
      <c r="P8198" s="103">
        <f t="shared" si="513"/>
        <v>24.399999999957345</v>
      </c>
      <c r="Q8198" s="58"/>
      <c r="R8198" s="58"/>
      <c r="S8198" s="102"/>
    </row>
    <row r="8199" spans="1:19" ht="12.5" customHeight="1" x14ac:dyDescent="0.35">
      <c r="A8199" s="2">
        <v>120</v>
      </c>
      <c r="B8199" s="2" t="s">
        <v>69</v>
      </c>
      <c r="C8199" s="67">
        <v>262.5865</v>
      </c>
      <c r="D8199" t="s">
        <v>65</v>
      </c>
      <c r="E8199" s="2" t="s">
        <v>59</v>
      </c>
      <c r="F8199" s="2" t="s">
        <v>70</v>
      </c>
      <c r="G8199" s="2"/>
      <c r="I8199" s="60">
        <f t="shared" si="511"/>
        <v>0</v>
      </c>
      <c r="J8199" s="60">
        <f>IF(OR(I8199="",I8200="",I8201=""),"",(AVERAGEIF(A8199:A$10000,A8199,I8199:I$10000)))</f>
        <v>0</v>
      </c>
      <c r="K8199" s="60"/>
      <c r="L8199" s="55" t="str">
        <f>IF(O8199="","",A8199)</f>
        <v/>
      </c>
      <c r="M8199" s="60" t="str">
        <f>IF(O8199="","",(VLOOKUP(A8199,A8199:E15183,5,FALSE)))</f>
        <v/>
      </c>
      <c r="N8199" s="55" t="str">
        <f t="shared" si="512"/>
        <v/>
      </c>
      <c r="O8199" s="55" t="str">
        <f t="shared" si="510"/>
        <v/>
      </c>
      <c r="P8199" s="104">
        <f t="shared" si="513"/>
        <v>16.000000000019554</v>
      </c>
      <c r="Q8199" s="58"/>
      <c r="R8199" s="58"/>
      <c r="S8199" s="102"/>
    </row>
    <row r="8200" spans="1:19" ht="12.5" customHeight="1" x14ac:dyDescent="0.35">
      <c r="A8200" s="60">
        <v>120</v>
      </c>
      <c r="B8200" s="60" t="s">
        <v>69</v>
      </c>
      <c r="C8200" s="68">
        <v>262.60059999999999</v>
      </c>
      <c r="D8200" s="58" t="s">
        <v>65</v>
      </c>
      <c r="E8200" s="60" t="s">
        <v>59</v>
      </c>
      <c r="F8200" s="60" t="s">
        <v>70</v>
      </c>
      <c r="G8200" s="60"/>
      <c r="H8200" s="60"/>
      <c r="I8200" s="60">
        <f t="shared" si="511"/>
        <v>0</v>
      </c>
      <c r="J8200" s="60">
        <f>IF(OR(I8200="",I8201="",I8202=""),"",(AVERAGEIF(A8200:A$10000,A8200,I8200:I$10000)))</f>
        <v>0</v>
      </c>
      <c r="K8200" s="60"/>
      <c r="L8200" s="60" t="str">
        <f>IF(O8200="","",A8200)</f>
        <v/>
      </c>
      <c r="M8200" s="60" t="str">
        <f>IF(O8200="","",(VLOOKUP(A8200,A8200:E15184,5,FALSE)))</f>
        <v/>
      </c>
      <c r="N8200" s="60" t="str">
        <f t="shared" si="512"/>
        <v/>
      </c>
      <c r="O8200" s="60" t="str">
        <f t="shared" si="510"/>
        <v/>
      </c>
      <c r="P8200" s="103">
        <f t="shared" si="513"/>
        <v>14.099999999984902</v>
      </c>
      <c r="Q8200" s="58"/>
      <c r="R8200" s="58"/>
      <c r="S8200" s="102"/>
    </row>
    <row r="8201" spans="1:19" ht="12.5" customHeight="1" x14ac:dyDescent="0.35">
      <c r="A8201" s="2">
        <v>120</v>
      </c>
      <c r="B8201" s="2" t="s">
        <v>69</v>
      </c>
      <c r="C8201" s="67">
        <v>262.61900000000003</v>
      </c>
      <c r="D8201" t="s">
        <v>65</v>
      </c>
      <c r="E8201" s="2" t="s">
        <v>59</v>
      </c>
      <c r="F8201" s="2" t="s">
        <v>70</v>
      </c>
      <c r="G8201" s="2"/>
      <c r="I8201" s="60">
        <f t="shared" si="511"/>
        <v>0</v>
      </c>
      <c r="J8201" s="60">
        <f>IF(OR(I8201="",I8202="",I8203=""),"",(AVERAGEIF(A8201:A$10000,A8201,I8201:I$10000)))</f>
        <v>0</v>
      </c>
      <c r="K8201" s="60"/>
      <c r="L8201" s="55" t="str">
        <f>IF(O8201="","",A8201)</f>
        <v/>
      </c>
      <c r="M8201" s="60" t="str">
        <f>IF(O8201="","",(VLOOKUP(A8201,A8201:E15185,5,FALSE)))</f>
        <v/>
      </c>
      <c r="N8201" s="55" t="str">
        <f t="shared" si="512"/>
        <v/>
      </c>
      <c r="O8201" s="55" t="str">
        <f t="shared" si="510"/>
        <v/>
      </c>
      <c r="P8201" s="104">
        <f t="shared" si="513"/>
        <v>18.400000000042382</v>
      </c>
      <c r="Q8201" s="58"/>
      <c r="R8201" s="58"/>
      <c r="S8201" s="102"/>
    </row>
    <row r="8202" spans="1:19" ht="12.5" customHeight="1" x14ac:dyDescent="0.35">
      <c r="A8202" s="60">
        <v>120</v>
      </c>
      <c r="B8202" s="60" t="s">
        <v>69</v>
      </c>
      <c r="C8202" s="68">
        <v>262.63499999999999</v>
      </c>
      <c r="D8202" s="58" t="s">
        <v>65</v>
      </c>
      <c r="E8202" s="60" t="s">
        <v>59</v>
      </c>
      <c r="F8202" s="60" t="s">
        <v>70</v>
      </c>
      <c r="G8202" s="60"/>
      <c r="H8202" s="60"/>
      <c r="I8202" s="60">
        <f t="shared" si="511"/>
        <v>0</v>
      </c>
      <c r="J8202" s="60">
        <f>IF(OR(I8202="",I8203="",I8204=""),"",(AVERAGEIF(A8202:A$10000,A8202,I8202:I$10000)))</f>
        <v>0</v>
      </c>
      <c r="K8202" s="60"/>
      <c r="L8202" s="60" t="str">
        <f>IF(O8202="","",A8202)</f>
        <v/>
      </c>
      <c r="M8202" s="60" t="str">
        <f>IF(O8202="","",(VLOOKUP(A8202,A8202:E15186,5,FALSE)))</f>
        <v/>
      </c>
      <c r="N8202" s="60" t="str">
        <f t="shared" si="512"/>
        <v/>
      </c>
      <c r="O8202" s="60" t="str">
        <f t="shared" si="510"/>
        <v/>
      </c>
      <c r="P8202" s="103">
        <f t="shared" si="513"/>
        <v>15.999999999962711</v>
      </c>
      <c r="Q8202" s="58"/>
      <c r="R8202" s="58"/>
      <c r="S8202" s="102"/>
    </row>
    <row r="8203" spans="1:19" ht="12.5" customHeight="1" x14ac:dyDescent="0.35">
      <c r="A8203" s="2">
        <v>120</v>
      </c>
      <c r="B8203" s="2" t="s">
        <v>69</v>
      </c>
      <c r="C8203" s="67">
        <v>262.64879999999999</v>
      </c>
      <c r="D8203" t="s">
        <v>65</v>
      </c>
      <c r="E8203" s="2" t="s">
        <v>59</v>
      </c>
      <c r="F8203" s="2" t="s">
        <v>70</v>
      </c>
      <c r="G8203" s="2"/>
      <c r="I8203" s="60">
        <f t="shared" si="511"/>
        <v>0</v>
      </c>
      <c r="J8203" s="60">
        <f>IF(OR(I8203="",I8204="",I8205=""),"",(AVERAGEIF(A8203:A$10000,A8203,I8203:I$10000)))</f>
        <v>0</v>
      </c>
      <c r="K8203" s="60"/>
      <c r="L8203" s="55" t="str">
        <f>IF(O8203="","",A8203)</f>
        <v/>
      </c>
      <c r="M8203" s="60" t="str">
        <f>IF(O8203="","",(VLOOKUP(A8203,A8203:E15187,5,FALSE)))</f>
        <v/>
      </c>
      <c r="N8203" s="55" t="str">
        <f t="shared" si="512"/>
        <v/>
      </c>
      <c r="O8203" s="55" t="str">
        <f t="shared" si="510"/>
        <v/>
      </c>
      <c r="P8203" s="104">
        <f t="shared" si="513"/>
        <v>13.800000000003365</v>
      </c>
      <c r="Q8203" s="58"/>
      <c r="R8203" s="58"/>
      <c r="S8203" s="102"/>
    </row>
    <row r="8204" spans="1:19" ht="12.5" customHeight="1" x14ac:dyDescent="0.35">
      <c r="A8204" s="60">
        <v>120</v>
      </c>
      <c r="B8204" s="60" t="s">
        <v>69</v>
      </c>
      <c r="C8204" s="68">
        <v>262.66329999999999</v>
      </c>
      <c r="D8204" s="58" t="s">
        <v>65</v>
      </c>
      <c r="E8204" s="60" t="s">
        <v>59</v>
      </c>
      <c r="F8204" s="60" t="s">
        <v>70</v>
      </c>
      <c r="G8204" s="60"/>
      <c r="H8204" s="60"/>
      <c r="I8204" s="60">
        <f t="shared" si="511"/>
        <v>0</v>
      </c>
      <c r="J8204" s="60">
        <f>IF(OR(I8204="",I8205="",I8206=""),"",(AVERAGEIF(A8204:A$10000,A8204,I8204:I$10000)))</f>
        <v>0</v>
      </c>
      <c r="K8204" s="60"/>
      <c r="L8204" s="60" t="str">
        <f>IF(O8204="","",A8204)</f>
        <v/>
      </c>
      <c r="M8204" s="60" t="str">
        <f>IF(O8204="","",(VLOOKUP(A8204,A8204:E15188,5,FALSE)))</f>
        <v/>
      </c>
      <c r="N8204" s="60" t="str">
        <f t="shared" si="512"/>
        <v/>
      </c>
      <c r="O8204" s="60" t="str">
        <f t="shared" ref="O8204:O8267" si="514">IF(J8204="","",IF(AND(J8203="",J8202="",J8201=""),C8204,""))</f>
        <v/>
      </c>
      <c r="P8204" s="103">
        <f t="shared" si="513"/>
        <v>14.499999999998181</v>
      </c>
      <c r="Q8204" s="58"/>
      <c r="R8204" s="58"/>
      <c r="S8204" s="102"/>
    </row>
    <row r="8205" spans="1:19" ht="12.5" customHeight="1" x14ac:dyDescent="0.35">
      <c r="A8205" s="2">
        <v>120</v>
      </c>
      <c r="B8205" s="2" t="s">
        <v>69</v>
      </c>
      <c r="C8205" s="67">
        <v>262.67869999999999</v>
      </c>
      <c r="D8205" t="s">
        <v>65</v>
      </c>
      <c r="E8205" s="2" t="s">
        <v>59</v>
      </c>
      <c r="F8205" s="2" t="s">
        <v>70</v>
      </c>
      <c r="G8205" s="2"/>
      <c r="I8205" s="60">
        <f t="shared" si="511"/>
        <v>0</v>
      </c>
      <c r="J8205" s="60">
        <f>IF(OR(I8205="",I8206="",I8207=""),"",(AVERAGEIF(A8205:A$10000,A8205,I8205:I$10000)))</f>
        <v>0</v>
      </c>
      <c r="K8205" s="60"/>
      <c r="L8205" s="55" t="str">
        <f>IF(O8205="","",A8205)</f>
        <v/>
      </c>
      <c r="M8205" s="60" t="str">
        <f>IF(O8205="","",(VLOOKUP(A8205,A8205:E15189,5,FALSE)))</f>
        <v/>
      </c>
      <c r="N8205" s="55" t="str">
        <f t="shared" si="512"/>
        <v/>
      </c>
      <c r="O8205" s="55" t="str">
        <f t="shared" si="514"/>
        <v/>
      </c>
      <c r="P8205" s="104">
        <f t="shared" si="513"/>
        <v>15.399999999999636</v>
      </c>
      <c r="Q8205" s="58"/>
      <c r="R8205" s="58"/>
      <c r="S8205" s="102"/>
    </row>
    <row r="8206" spans="1:19" ht="12.5" customHeight="1" x14ac:dyDescent="0.35">
      <c r="A8206" s="60">
        <v>120</v>
      </c>
      <c r="B8206" s="60" t="s">
        <v>69</v>
      </c>
      <c r="C8206" s="68">
        <v>262.69479999999999</v>
      </c>
      <c r="D8206" s="58" t="s">
        <v>65</v>
      </c>
      <c r="E8206" s="60" t="s">
        <v>59</v>
      </c>
      <c r="F8206" s="60" t="s">
        <v>70</v>
      </c>
      <c r="G8206" s="60"/>
      <c r="H8206" s="60"/>
      <c r="I8206" s="60">
        <f t="shared" si="511"/>
        <v>0</v>
      </c>
      <c r="J8206" s="60">
        <f>IF(OR(I8206="",I8207="",I8208=""),"",(AVERAGEIF(A8206:A$10000,A8206,I8206:I$10000)))</f>
        <v>0</v>
      </c>
      <c r="K8206" s="60"/>
      <c r="L8206" s="60" t="str">
        <f>IF(O8206="","",A8206)</f>
        <v/>
      </c>
      <c r="M8206" s="60" t="str">
        <f>IF(O8206="","",(VLOOKUP(A8206,A8206:E15190,5,FALSE)))</f>
        <v/>
      </c>
      <c r="N8206" s="60" t="str">
        <f t="shared" si="512"/>
        <v/>
      </c>
      <c r="O8206" s="60" t="str">
        <f t="shared" si="514"/>
        <v/>
      </c>
      <c r="P8206" s="103">
        <f t="shared" si="513"/>
        <v>16.099999999994452</v>
      </c>
      <c r="Q8206" s="58"/>
      <c r="R8206" s="58"/>
      <c r="S8206" s="102"/>
    </row>
    <row r="8207" spans="1:19" ht="12.5" customHeight="1" x14ac:dyDescent="0.35">
      <c r="A8207" s="2">
        <v>120</v>
      </c>
      <c r="B8207" s="2" t="s">
        <v>69</v>
      </c>
      <c r="C8207" s="67">
        <v>262.70940000000002</v>
      </c>
      <c r="D8207" t="s">
        <v>65</v>
      </c>
      <c r="E8207" s="2" t="s">
        <v>59</v>
      </c>
      <c r="F8207" s="2" t="s">
        <v>70</v>
      </c>
      <c r="G8207" s="2"/>
      <c r="I8207" s="60">
        <f t="shared" si="511"/>
        <v>0</v>
      </c>
      <c r="J8207" s="60">
        <f>IF(OR(I8207="",I8208="",I8209=""),"",(AVERAGEIF(A8207:A$10000,A8207,I8207:I$10000)))</f>
        <v>0</v>
      </c>
      <c r="K8207" s="60"/>
      <c r="L8207" s="55" t="str">
        <f>IF(O8207="","",A8207)</f>
        <v/>
      </c>
      <c r="M8207" s="60" t="str">
        <f>IF(O8207="","",(VLOOKUP(A8207,A8207:E15191,5,FALSE)))</f>
        <v/>
      </c>
      <c r="N8207" s="55" t="str">
        <f t="shared" si="512"/>
        <v/>
      </c>
      <c r="O8207" s="55" t="str">
        <f t="shared" si="514"/>
        <v/>
      </c>
      <c r="P8207" s="104">
        <f t="shared" si="513"/>
        <v>14.600000000029922</v>
      </c>
      <c r="Q8207" s="58"/>
      <c r="R8207" s="58"/>
      <c r="S8207" s="102"/>
    </row>
    <row r="8208" spans="1:19" ht="12.5" customHeight="1" x14ac:dyDescent="0.35">
      <c r="A8208" s="60">
        <v>120</v>
      </c>
      <c r="B8208" s="60" t="s">
        <v>69</v>
      </c>
      <c r="C8208" s="68">
        <v>262.72370000000001</v>
      </c>
      <c r="D8208" s="58" t="s">
        <v>65</v>
      </c>
      <c r="E8208" s="60" t="s">
        <v>59</v>
      </c>
      <c r="F8208" s="60" t="s">
        <v>70</v>
      </c>
      <c r="G8208" s="60"/>
      <c r="H8208" s="60"/>
      <c r="I8208" s="60">
        <f t="shared" si="511"/>
        <v>0</v>
      </c>
      <c r="J8208" s="60">
        <f>IF(OR(I8208="",I8209="",I8210=""),"",(AVERAGEIF(A8208:A$10000,A8208,I8208:I$10000)))</f>
        <v>0</v>
      </c>
      <c r="K8208" s="60"/>
      <c r="L8208" s="60" t="str">
        <f>IF(O8208="","",A8208)</f>
        <v/>
      </c>
      <c r="M8208" s="60" t="str">
        <f>IF(O8208="","",(VLOOKUP(A8208,A8208:E15192,5,FALSE)))</f>
        <v/>
      </c>
      <c r="N8208" s="60" t="str">
        <f t="shared" si="512"/>
        <v/>
      </c>
      <c r="O8208" s="60" t="str">
        <f t="shared" si="514"/>
        <v/>
      </c>
      <c r="P8208" s="103">
        <f t="shared" si="513"/>
        <v>14.299999999991542</v>
      </c>
      <c r="Q8208" s="58"/>
      <c r="R8208" s="58"/>
      <c r="S8208" s="102"/>
    </row>
    <row r="8209" spans="1:19" ht="12.5" customHeight="1" x14ac:dyDescent="0.35">
      <c r="A8209" s="2">
        <v>120</v>
      </c>
      <c r="B8209" s="2" t="s">
        <v>69</v>
      </c>
      <c r="C8209" s="67">
        <v>262.738</v>
      </c>
      <c r="D8209" t="s">
        <v>65</v>
      </c>
      <c r="E8209" s="2" t="s">
        <v>59</v>
      </c>
      <c r="F8209" s="2" t="s">
        <v>70</v>
      </c>
      <c r="G8209" s="2"/>
      <c r="I8209" s="60">
        <f t="shared" ref="I8209:I8272" si="515">IF(AND(OR(G8208&gt;G$5,G8210&gt;G$5),G8209&gt;G$5),G8209,"")</f>
        <v>0</v>
      </c>
      <c r="J8209" s="60">
        <f>IF(OR(I8209="",I8210="",I8211=""),"",(AVERAGEIF(A8209:A$10000,A8209,I8209:I$10000)))</f>
        <v>0</v>
      </c>
      <c r="K8209" s="60"/>
      <c r="L8209" s="55" t="str">
        <f>IF(O8209="","",A8209)</f>
        <v/>
      </c>
      <c r="M8209" s="60" t="str">
        <f>IF(O8209="","",(VLOOKUP(A8209,A8209:E15193,5,FALSE)))</f>
        <v/>
      </c>
      <c r="N8209" s="55" t="str">
        <f t="shared" si="512"/>
        <v/>
      </c>
      <c r="O8209" s="55" t="str">
        <f t="shared" si="514"/>
        <v/>
      </c>
      <c r="P8209" s="104">
        <f t="shared" si="513"/>
        <v>14.299999999991542</v>
      </c>
      <c r="Q8209" s="58"/>
      <c r="R8209" s="58"/>
      <c r="S8209" s="102"/>
    </row>
    <row r="8210" spans="1:19" ht="12.5" customHeight="1" x14ac:dyDescent="0.35">
      <c r="A8210" s="60">
        <v>120</v>
      </c>
      <c r="B8210" s="60" t="s">
        <v>69</v>
      </c>
      <c r="C8210" s="68">
        <v>262.75240000000002</v>
      </c>
      <c r="D8210" s="58" t="s">
        <v>65</v>
      </c>
      <c r="E8210" s="60" t="s">
        <v>59</v>
      </c>
      <c r="F8210" s="60" t="s">
        <v>70</v>
      </c>
      <c r="G8210" s="60"/>
      <c r="H8210" s="60"/>
      <c r="I8210" s="60">
        <f t="shared" si="515"/>
        <v>0</v>
      </c>
      <c r="J8210" s="60">
        <f>IF(OR(I8210="",I8211="",I8212=""),"",(AVERAGEIF(A8210:A$10000,A8210,I8210:I$10000)))</f>
        <v>0</v>
      </c>
      <c r="K8210" s="60"/>
      <c r="L8210" s="60" t="str">
        <f>IF(O8210="","",A8210)</f>
        <v/>
      </c>
      <c r="M8210" s="60" t="str">
        <f>IF(O8210="","",(VLOOKUP(A8210,A8210:E15194,5,FALSE)))</f>
        <v/>
      </c>
      <c r="N8210" s="60" t="str">
        <f t="shared" ref="N8210:N8273" si="516">IF(L8210="","",I8210)</f>
        <v/>
      </c>
      <c r="O8210" s="60" t="str">
        <f t="shared" si="514"/>
        <v/>
      </c>
      <c r="P8210" s="103">
        <f t="shared" ref="P8210:P8273" si="517">IF(A8210=A8209,ABS(C8210-C8209)*1000,"")</f>
        <v>14.400000000023283</v>
      </c>
      <c r="Q8210" s="58"/>
      <c r="R8210" s="58"/>
      <c r="S8210" s="102"/>
    </row>
    <row r="8211" spans="1:19" ht="12.5" customHeight="1" x14ac:dyDescent="0.35">
      <c r="A8211" s="2">
        <v>120</v>
      </c>
      <c r="B8211" s="2" t="s">
        <v>69</v>
      </c>
      <c r="C8211" s="67">
        <v>262.77670000000001</v>
      </c>
      <c r="D8211" t="s">
        <v>65</v>
      </c>
      <c r="E8211" s="2" t="s">
        <v>59</v>
      </c>
      <c r="F8211" s="2" t="s">
        <v>70</v>
      </c>
      <c r="G8211" s="2"/>
      <c r="I8211" s="60">
        <f t="shared" si="515"/>
        <v>0</v>
      </c>
      <c r="J8211" s="60">
        <f>IF(OR(I8211="",I8212="",I8213=""),"",(AVERAGEIF(A8211:A$10000,A8211,I8211:I$10000)))</f>
        <v>0</v>
      </c>
      <c r="K8211" s="60"/>
      <c r="L8211" s="55" t="str">
        <f>IF(O8211="","",A8211)</f>
        <v/>
      </c>
      <c r="M8211" s="60" t="str">
        <f>IF(O8211="","",(VLOOKUP(A8211,A8211:E15195,5,FALSE)))</f>
        <v/>
      </c>
      <c r="N8211" s="55" t="str">
        <f t="shared" si="516"/>
        <v/>
      </c>
      <c r="O8211" s="55" t="str">
        <f t="shared" si="514"/>
        <v/>
      </c>
      <c r="P8211" s="104">
        <f t="shared" si="517"/>
        <v>24.299999999982447</v>
      </c>
      <c r="Q8211" s="58"/>
      <c r="R8211" s="58"/>
      <c r="S8211" s="102"/>
    </row>
    <row r="8212" spans="1:19" ht="12.5" customHeight="1" x14ac:dyDescent="0.35">
      <c r="A8212" s="60">
        <v>120</v>
      </c>
      <c r="B8212" s="60" t="s">
        <v>69</v>
      </c>
      <c r="C8212" s="68">
        <v>262.79160000000002</v>
      </c>
      <c r="D8212" s="58" t="s">
        <v>65</v>
      </c>
      <c r="E8212" s="60" t="s">
        <v>59</v>
      </c>
      <c r="F8212" s="60" t="s">
        <v>70</v>
      </c>
      <c r="G8212" s="60"/>
      <c r="H8212" s="60"/>
      <c r="I8212" s="60">
        <f t="shared" si="515"/>
        <v>0</v>
      </c>
      <c r="J8212" s="60">
        <f>IF(OR(I8212="",I8213="",I8214=""),"",(AVERAGEIF(A8212:A$10000,A8212,I8212:I$10000)))</f>
        <v>0</v>
      </c>
      <c r="K8212" s="60"/>
      <c r="L8212" s="60" t="str">
        <f>IF(O8212="","",A8212)</f>
        <v/>
      </c>
      <c r="M8212" s="60" t="str">
        <f>IF(O8212="","",(VLOOKUP(A8212,A8212:E15196,5,FALSE)))</f>
        <v/>
      </c>
      <c r="N8212" s="60" t="str">
        <f t="shared" si="516"/>
        <v/>
      </c>
      <c r="O8212" s="60" t="str">
        <f t="shared" si="514"/>
        <v/>
      </c>
      <c r="P8212" s="103">
        <f t="shared" si="517"/>
        <v>14.90000000001146</v>
      </c>
      <c r="Q8212" s="58"/>
      <c r="R8212" s="58"/>
      <c r="S8212" s="102"/>
    </row>
    <row r="8213" spans="1:19" ht="12.5" customHeight="1" x14ac:dyDescent="0.35">
      <c r="A8213" s="2">
        <v>120</v>
      </c>
      <c r="B8213" s="2" t="s">
        <v>69</v>
      </c>
      <c r="C8213" s="67">
        <v>262.80650000000003</v>
      </c>
      <c r="D8213" t="s">
        <v>65</v>
      </c>
      <c r="E8213" s="2" t="s">
        <v>59</v>
      </c>
      <c r="F8213" s="2" t="s">
        <v>70</v>
      </c>
      <c r="G8213" s="2"/>
      <c r="I8213" s="60">
        <f t="shared" si="515"/>
        <v>0</v>
      </c>
      <c r="J8213" s="60">
        <f>IF(OR(I8213="",I8214="",I8215=""),"",(AVERAGEIF(A8213:A$10000,A8213,I8213:I$10000)))</f>
        <v>0</v>
      </c>
      <c r="K8213" s="60"/>
      <c r="L8213" s="55" t="str">
        <f>IF(O8213="","",A8213)</f>
        <v/>
      </c>
      <c r="M8213" s="60" t="str">
        <f>IF(O8213="","",(VLOOKUP(A8213,A8213:E15197,5,FALSE)))</f>
        <v/>
      </c>
      <c r="N8213" s="55" t="str">
        <f t="shared" si="516"/>
        <v/>
      </c>
      <c r="O8213" s="55" t="str">
        <f t="shared" si="514"/>
        <v/>
      </c>
      <c r="P8213" s="104">
        <f t="shared" si="517"/>
        <v>14.90000000001146</v>
      </c>
      <c r="Q8213" s="58"/>
      <c r="R8213" s="58"/>
      <c r="S8213" s="102"/>
    </row>
    <row r="8214" spans="1:19" ht="12.5" customHeight="1" x14ac:dyDescent="0.35">
      <c r="A8214" s="60">
        <v>120</v>
      </c>
      <c r="B8214" s="60" t="s">
        <v>69</v>
      </c>
      <c r="C8214" s="68">
        <v>262.82139999999998</v>
      </c>
      <c r="D8214" s="58" t="s">
        <v>65</v>
      </c>
      <c r="E8214" s="60" t="s">
        <v>59</v>
      </c>
      <c r="F8214" s="60" t="s">
        <v>70</v>
      </c>
      <c r="G8214" s="60"/>
      <c r="H8214" s="60"/>
      <c r="I8214" s="60">
        <f t="shared" si="515"/>
        <v>0</v>
      </c>
      <c r="J8214" s="60">
        <f>IF(OR(I8214="",I8215="",I8216=""),"",(AVERAGEIF(A8214:A$10000,A8214,I8214:I$10000)))</f>
        <v>0</v>
      </c>
      <c r="K8214" s="60"/>
      <c r="L8214" s="60" t="str">
        <f>IF(O8214="","",A8214)</f>
        <v/>
      </c>
      <c r="M8214" s="60" t="str">
        <f>IF(O8214="","",(VLOOKUP(A8214,A8214:E15198,5,FALSE)))</f>
        <v/>
      </c>
      <c r="N8214" s="60" t="str">
        <f t="shared" si="516"/>
        <v/>
      </c>
      <c r="O8214" s="60" t="str">
        <f t="shared" si="514"/>
        <v/>
      </c>
      <c r="P8214" s="103">
        <f t="shared" si="517"/>
        <v>14.899999999954616</v>
      </c>
      <c r="Q8214" s="58"/>
      <c r="R8214" s="58"/>
      <c r="S8214" s="102"/>
    </row>
    <row r="8215" spans="1:19" ht="12.5" customHeight="1" x14ac:dyDescent="0.35">
      <c r="A8215" s="2">
        <v>120</v>
      </c>
      <c r="B8215" s="2" t="s">
        <v>69</v>
      </c>
      <c r="C8215" s="67">
        <v>262.83640000000003</v>
      </c>
      <c r="D8215" t="s">
        <v>65</v>
      </c>
      <c r="E8215" s="2" t="s">
        <v>59</v>
      </c>
      <c r="F8215" s="2" t="s">
        <v>70</v>
      </c>
      <c r="G8215" s="2"/>
      <c r="I8215" s="60">
        <f t="shared" si="515"/>
        <v>0</v>
      </c>
      <c r="J8215" s="60">
        <f>IF(OR(I8215="",I8216="",I8217=""),"",(AVERAGEIF(A8215:A$10000,A8215,I8215:I$10000)))</f>
        <v>0</v>
      </c>
      <c r="K8215" s="60"/>
      <c r="L8215" s="55" t="str">
        <f>IF(O8215="","",A8215)</f>
        <v/>
      </c>
      <c r="M8215" s="60" t="str">
        <f>IF(O8215="","",(VLOOKUP(A8215,A8215:E15199,5,FALSE)))</f>
        <v/>
      </c>
      <c r="N8215" s="55" t="str">
        <f t="shared" si="516"/>
        <v/>
      </c>
      <c r="O8215" s="55" t="str">
        <f t="shared" si="514"/>
        <v/>
      </c>
      <c r="P8215" s="104">
        <f t="shared" si="517"/>
        <v>15.000000000043201</v>
      </c>
      <c r="Q8215" s="58"/>
      <c r="R8215" s="58"/>
      <c r="S8215" s="102"/>
    </row>
    <row r="8216" spans="1:19" ht="12.5" customHeight="1" x14ac:dyDescent="0.35">
      <c r="A8216" s="60">
        <v>120</v>
      </c>
      <c r="B8216" s="60" t="s">
        <v>69</v>
      </c>
      <c r="C8216" s="68">
        <v>262.85039999999998</v>
      </c>
      <c r="D8216" s="58" t="s">
        <v>65</v>
      </c>
      <c r="E8216" s="60" t="s">
        <v>59</v>
      </c>
      <c r="F8216" s="60" t="s">
        <v>70</v>
      </c>
      <c r="G8216" s="60"/>
      <c r="H8216" s="60"/>
      <c r="I8216" s="60">
        <f t="shared" si="515"/>
        <v>0</v>
      </c>
      <c r="J8216" s="60">
        <f>IF(OR(I8216="",I8217="",I8218=""),"",(AVERAGEIF(A8216:A$10000,A8216,I8216:I$10000)))</f>
        <v>0</v>
      </c>
      <c r="K8216" s="60"/>
      <c r="L8216" s="60" t="str">
        <f>IF(O8216="","",A8216)</f>
        <v/>
      </c>
      <c r="M8216" s="60" t="str">
        <f>IF(O8216="","",(VLOOKUP(A8216,A8216:E15200,5,FALSE)))</f>
        <v/>
      </c>
      <c r="N8216" s="60" t="str">
        <f t="shared" si="516"/>
        <v/>
      </c>
      <c r="O8216" s="60" t="str">
        <f t="shared" si="514"/>
        <v/>
      </c>
      <c r="P8216" s="103">
        <f t="shared" si="517"/>
        <v>13.999999999953161</v>
      </c>
      <c r="Q8216" s="58"/>
      <c r="R8216" s="58"/>
      <c r="S8216" s="102"/>
    </row>
    <row r="8217" spans="1:19" ht="12.5" customHeight="1" x14ac:dyDescent="0.35">
      <c r="A8217" s="2">
        <v>120</v>
      </c>
      <c r="B8217" s="2" t="s">
        <v>69</v>
      </c>
      <c r="C8217" s="67">
        <v>262.86590000000001</v>
      </c>
      <c r="D8217" t="s">
        <v>65</v>
      </c>
      <c r="E8217" s="2" t="s">
        <v>59</v>
      </c>
      <c r="F8217" s="2" t="s">
        <v>70</v>
      </c>
      <c r="G8217" s="2"/>
      <c r="I8217" s="60">
        <f t="shared" si="515"/>
        <v>0</v>
      </c>
      <c r="J8217" s="60">
        <f>IF(OR(I8217="",I8218="",I8219=""),"",(AVERAGEIF(A8217:A$10000,A8217,I8217:I$10000)))</f>
        <v>0</v>
      </c>
      <c r="K8217" s="60"/>
      <c r="L8217" s="55" t="str">
        <f>IF(O8217="","",A8217)</f>
        <v/>
      </c>
      <c r="M8217" s="60" t="str">
        <f>IF(O8217="","",(VLOOKUP(A8217,A8217:E15201,5,FALSE)))</f>
        <v/>
      </c>
      <c r="N8217" s="55" t="str">
        <f t="shared" si="516"/>
        <v/>
      </c>
      <c r="O8217" s="55" t="str">
        <f t="shared" si="514"/>
        <v/>
      </c>
      <c r="P8217" s="104">
        <f t="shared" si="517"/>
        <v>15.500000000031378</v>
      </c>
      <c r="Q8217" s="58"/>
      <c r="R8217" s="58"/>
      <c r="S8217" s="102"/>
    </row>
    <row r="8218" spans="1:19" ht="12.5" customHeight="1" x14ac:dyDescent="0.35">
      <c r="A8218" s="60">
        <v>120</v>
      </c>
      <c r="B8218" s="60" t="s">
        <v>69</v>
      </c>
      <c r="C8218" s="68">
        <v>262.88279999999997</v>
      </c>
      <c r="D8218" s="58" t="s">
        <v>65</v>
      </c>
      <c r="E8218" s="60" t="s">
        <v>59</v>
      </c>
      <c r="F8218" s="60" t="s">
        <v>70</v>
      </c>
      <c r="G8218" s="60"/>
      <c r="H8218" s="60"/>
      <c r="I8218" s="60">
        <f t="shared" si="515"/>
        <v>0</v>
      </c>
      <c r="J8218" s="60">
        <f>IF(OR(I8218="",I8219="",I8220=""),"",(AVERAGEIF(A8218:A$10000,A8218,I8218:I$10000)))</f>
        <v>0</v>
      </c>
      <c r="K8218" s="60"/>
      <c r="L8218" s="60" t="str">
        <f>IF(O8218="","",A8218)</f>
        <v/>
      </c>
      <c r="M8218" s="60" t="str">
        <f>IF(O8218="","",(VLOOKUP(A8218,A8218:E15202,5,FALSE)))</f>
        <v/>
      </c>
      <c r="N8218" s="60" t="str">
        <f t="shared" si="516"/>
        <v/>
      </c>
      <c r="O8218" s="60" t="str">
        <f t="shared" si="514"/>
        <v/>
      </c>
      <c r="P8218" s="103">
        <f t="shared" si="517"/>
        <v>16.899999999964166</v>
      </c>
      <c r="Q8218" s="58"/>
      <c r="R8218" s="58"/>
      <c r="S8218" s="102"/>
    </row>
    <row r="8219" spans="1:19" ht="12.5" customHeight="1" x14ac:dyDescent="0.35">
      <c r="A8219" s="2">
        <v>120</v>
      </c>
      <c r="B8219" s="2" t="s">
        <v>69</v>
      </c>
      <c r="C8219" s="67">
        <v>262.9008</v>
      </c>
      <c r="D8219" t="s">
        <v>65</v>
      </c>
      <c r="E8219" s="2" t="s">
        <v>59</v>
      </c>
      <c r="F8219" s="2" t="s">
        <v>70</v>
      </c>
      <c r="G8219" s="2"/>
      <c r="I8219" s="60">
        <f t="shared" si="515"/>
        <v>0</v>
      </c>
      <c r="J8219" s="60">
        <f>IF(OR(I8219="",I8220="",I8221=""),"",(AVERAGEIF(A8219:A$10000,A8219,I8219:I$10000)))</f>
        <v>0</v>
      </c>
      <c r="K8219" s="60"/>
      <c r="L8219" s="55" t="str">
        <f>IF(O8219="","",A8219)</f>
        <v/>
      </c>
      <c r="M8219" s="60" t="str">
        <f>IF(O8219="","",(VLOOKUP(A8219,A8219:E15203,5,FALSE)))</f>
        <v/>
      </c>
      <c r="N8219" s="55" t="str">
        <f t="shared" si="516"/>
        <v/>
      </c>
      <c r="O8219" s="55" t="str">
        <f t="shared" si="514"/>
        <v/>
      </c>
      <c r="P8219" s="104">
        <f t="shared" si="517"/>
        <v>18.000000000029104</v>
      </c>
      <c r="Q8219" s="58"/>
      <c r="R8219" s="58"/>
      <c r="S8219" s="102"/>
    </row>
    <row r="8220" spans="1:19" ht="12.5" customHeight="1" x14ac:dyDescent="0.35">
      <c r="A8220" s="60">
        <v>120</v>
      </c>
      <c r="B8220" s="60" t="s">
        <v>69</v>
      </c>
      <c r="C8220" s="68">
        <v>262.91500000000002</v>
      </c>
      <c r="D8220" s="58" t="s">
        <v>65</v>
      </c>
      <c r="E8220" s="60" t="s">
        <v>59</v>
      </c>
      <c r="F8220" s="60" t="s">
        <v>70</v>
      </c>
      <c r="G8220" s="60"/>
      <c r="H8220" s="60"/>
      <c r="I8220" s="60">
        <f t="shared" si="515"/>
        <v>0</v>
      </c>
      <c r="J8220" s="60">
        <f>IF(OR(I8220="",I8221="",I8222=""),"",(AVERAGEIF(A8220:A$10000,A8220,I8220:I$10000)))</f>
        <v>0</v>
      </c>
      <c r="K8220" s="60"/>
      <c r="L8220" s="60" t="str">
        <f>IF(O8220="","",A8220)</f>
        <v/>
      </c>
      <c r="M8220" s="60" t="str">
        <f>IF(O8220="","",(VLOOKUP(A8220,A8220:E15204,5,FALSE)))</f>
        <v/>
      </c>
      <c r="N8220" s="60" t="str">
        <f t="shared" si="516"/>
        <v/>
      </c>
      <c r="O8220" s="60" t="str">
        <f t="shared" si="514"/>
        <v/>
      </c>
      <c r="P8220" s="103">
        <f t="shared" si="517"/>
        <v>14.200000000016644</v>
      </c>
      <c r="Q8220" s="58"/>
      <c r="R8220" s="58"/>
      <c r="S8220" s="102"/>
    </row>
    <row r="8221" spans="1:19" ht="12.5" customHeight="1" x14ac:dyDescent="0.35">
      <c r="A8221" s="2">
        <v>120</v>
      </c>
      <c r="B8221" s="2" t="s">
        <v>69</v>
      </c>
      <c r="C8221" s="67">
        <v>262.92950000000002</v>
      </c>
      <c r="D8221" t="s">
        <v>65</v>
      </c>
      <c r="E8221" s="2" t="s">
        <v>59</v>
      </c>
      <c r="F8221" s="2" t="s">
        <v>70</v>
      </c>
      <c r="G8221" s="2"/>
      <c r="I8221" s="60">
        <f t="shared" si="515"/>
        <v>0</v>
      </c>
      <c r="J8221" s="60">
        <f>IF(OR(I8221="",I8222="",I8223=""),"",(AVERAGEIF(A8221:A$10000,A8221,I8221:I$10000)))</f>
        <v>0</v>
      </c>
      <c r="K8221" s="60"/>
      <c r="L8221" s="55" t="str">
        <f>IF(O8221="","",A8221)</f>
        <v/>
      </c>
      <c r="M8221" s="60" t="str">
        <f>IF(O8221="","",(VLOOKUP(A8221,A8221:E15205,5,FALSE)))</f>
        <v/>
      </c>
      <c r="N8221" s="55" t="str">
        <f t="shared" si="516"/>
        <v/>
      </c>
      <c r="O8221" s="55" t="str">
        <f t="shared" si="514"/>
        <v/>
      </c>
      <c r="P8221" s="104">
        <f t="shared" si="517"/>
        <v>14.499999999998181</v>
      </c>
      <c r="Q8221" s="58"/>
      <c r="R8221" s="58"/>
      <c r="S8221" s="102"/>
    </row>
    <row r="8222" spans="1:19" ht="12.5" customHeight="1" x14ac:dyDescent="0.35">
      <c r="A8222" s="60">
        <v>120</v>
      </c>
      <c r="B8222" s="60" t="s">
        <v>69</v>
      </c>
      <c r="C8222" s="68">
        <v>262.94389999999999</v>
      </c>
      <c r="D8222" s="58" t="s">
        <v>65</v>
      </c>
      <c r="E8222" s="60" t="s">
        <v>59</v>
      </c>
      <c r="F8222" s="60" t="s">
        <v>70</v>
      </c>
      <c r="G8222" s="60"/>
      <c r="H8222" s="60"/>
      <c r="I8222" s="60">
        <f t="shared" si="515"/>
        <v>0</v>
      </c>
      <c r="J8222" s="60">
        <f>IF(OR(I8222="",I8223="",I8224=""),"",(AVERAGEIF(A8222:A$10000,A8222,I8222:I$10000)))</f>
        <v>0</v>
      </c>
      <c r="K8222" s="60"/>
      <c r="L8222" s="60" t="str">
        <f>IF(O8222="","",A8222)</f>
        <v/>
      </c>
      <c r="M8222" s="60" t="str">
        <f>IF(O8222="","",(VLOOKUP(A8222,A8222:E15206,5,FALSE)))</f>
        <v/>
      </c>
      <c r="N8222" s="60" t="str">
        <f t="shared" si="516"/>
        <v/>
      </c>
      <c r="O8222" s="60" t="str">
        <f t="shared" si="514"/>
        <v/>
      </c>
      <c r="P8222" s="103">
        <f t="shared" si="517"/>
        <v>14.39999999996644</v>
      </c>
      <c r="Q8222" s="58"/>
      <c r="R8222" s="58"/>
      <c r="S8222" s="102"/>
    </row>
    <row r="8223" spans="1:19" ht="12.5" customHeight="1" x14ac:dyDescent="0.35">
      <c r="A8223" s="2">
        <v>120</v>
      </c>
      <c r="B8223" s="2" t="s">
        <v>69</v>
      </c>
      <c r="C8223" s="67">
        <v>262.95830000000001</v>
      </c>
      <c r="D8223" t="s">
        <v>65</v>
      </c>
      <c r="E8223" s="2" t="s">
        <v>59</v>
      </c>
      <c r="F8223" s="2" t="s">
        <v>70</v>
      </c>
      <c r="G8223" s="2"/>
      <c r="I8223" s="60">
        <f t="shared" si="515"/>
        <v>0</v>
      </c>
      <c r="J8223" s="60">
        <f>IF(OR(I8223="",I8224="",I8225=""),"",(AVERAGEIF(A8223:A$10000,A8223,I8223:I$10000)))</f>
        <v>0</v>
      </c>
      <c r="K8223" s="60"/>
      <c r="L8223" s="55" t="str">
        <f>IF(O8223="","",A8223)</f>
        <v/>
      </c>
      <c r="M8223" s="60" t="str">
        <f>IF(O8223="","",(VLOOKUP(A8223,A8223:E15207,5,FALSE)))</f>
        <v/>
      </c>
      <c r="N8223" s="55" t="str">
        <f t="shared" si="516"/>
        <v/>
      </c>
      <c r="O8223" s="55" t="str">
        <f t="shared" si="514"/>
        <v/>
      </c>
      <c r="P8223" s="104">
        <f t="shared" si="517"/>
        <v>14.400000000023283</v>
      </c>
      <c r="Q8223" s="58"/>
      <c r="R8223" s="58"/>
      <c r="S8223" s="102"/>
    </row>
    <row r="8224" spans="1:19" ht="12.5" customHeight="1" x14ac:dyDescent="0.35">
      <c r="A8224" s="60">
        <v>120</v>
      </c>
      <c r="B8224" s="60" t="s">
        <v>69</v>
      </c>
      <c r="C8224" s="68">
        <v>262.97919999999999</v>
      </c>
      <c r="D8224" s="58" t="s">
        <v>65</v>
      </c>
      <c r="E8224" s="60" t="s">
        <v>59</v>
      </c>
      <c r="F8224" s="60" t="s">
        <v>70</v>
      </c>
      <c r="G8224" s="60"/>
      <c r="H8224" s="60"/>
      <c r="I8224" s="60">
        <f t="shared" si="515"/>
        <v>0</v>
      </c>
      <c r="J8224" s="60">
        <f>IF(OR(I8224="",I8225="",I8226=""),"",(AVERAGEIF(A8224:A$10000,A8224,I8224:I$10000)))</f>
        <v>0</v>
      </c>
      <c r="K8224" s="60"/>
      <c r="L8224" s="60" t="str">
        <f>IF(O8224="","",A8224)</f>
        <v/>
      </c>
      <c r="M8224" s="60" t="str">
        <f>IF(O8224="","",(VLOOKUP(A8224,A8224:E15208,5,FALSE)))</f>
        <v/>
      </c>
      <c r="N8224" s="60" t="str">
        <f t="shared" si="516"/>
        <v/>
      </c>
      <c r="O8224" s="60" t="str">
        <f t="shared" si="514"/>
        <v/>
      </c>
      <c r="P8224" s="103">
        <f t="shared" si="517"/>
        <v>20.899999999983265</v>
      </c>
      <c r="Q8224" s="58"/>
      <c r="R8224" s="58"/>
      <c r="S8224" s="102"/>
    </row>
    <row r="8225" spans="1:19" ht="12.5" customHeight="1" x14ac:dyDescent="0.35">
      <c r="A8225" s="2">
        <v>120</v>
      </c>
      <c r="B8225" s="2" t="s">
        <v>69</v>
      </c>
      <c r="C8225" s="67">
        <v>262.99439999999998</v>
      </c>
      <c r="D8225" t="s">
        <v>65</v>
      </c>
      <c r="E8225" s="2" t="s">
        <v>59</v>
      </c>
      <c r="F8225" s="2" t="s">
        <v>70</v>
      </c>
      <c r="G8225" s="2"/>
      <c r="I8225" s="60">
        <f t="shared" si="515"/>
        <v>0</v>
      </c>
      <c r="J8225" s="60">
        <f>IF(OR(I8225="",I8226="",I8227=""),"",(AVERAGEIF(A8225:A$10000,A8225,I8225:I$10000)))</f>
        <v>0</v>
      </c>
      <c r="K8225" s="60"/>
      <c r="L8225" s="55" t="str">
        <f>IF(O8225="","",A8225)</f>
        <v/>
      </c>
      <c r="M8225" s="60" t="str">
        <f>IF(O8225="","",(VLOOKUP(A8225,A8225:E15209,5,FALSE)))</f>
        <v/>
      </c>
      <c r="N8225" s="55" t="str">
        <f t="shared" si="516"/>
        <v/>
      </c>
      <c r="O8225" s="55" t="str">
        <f t="shared" si="514"/>
        <v/>
      </c>
      <c r="P8225" s="104">
        <f t="shared" si="517"/>
        <v>15.199999999992997</v>
      </c>
      <c r="Q8225" s="58"/>
      <c r="R8225" s="58"/>
      <c r="S8225" s="102"/>
    </row>
    <row r="8226" spans="1:19" ht="12.5" customHeight="1" x14ac:dyDescent="0.35">
      <c r="A8226" s="60">
        <v>120</v>
      </c>
      <c r="B8226" s="60" t="s">
        <v>69</v>
      </c>
      <c r="C8226" s="68">
        <v>263.00940000000003</v>
      </c>
      <c r="D8226" s="58" t="s">
        <v>65</v>
      </c>
      <c r="E8226" s="60" t="s">
        <v>59</v>
      </c>
      <c r="F8226" s="60" t="s">
        <v>70</v>
      </c>
      <c r="G8226" s="60"/>
      <c r="H8226" s="60"/>
      <c r="I8226" s="60">
        <f t="shared" si="515"/>
        <v>0</v>
      </c>
      <c r="J8226" s="60">
        <f>IF(OR(I8226="",I8227="",I8228=""),"",(AVERAGEIF(A8226:A$10000,A8226,I8226:I$10000)))</f>
        <v>0</v>
      </c>
      <c r="K8226" s="60"/>
      <c r="L8226" s="60" t="str">
        <f>IF(O8226="","",A8226)</f>
        <v/>
      </c>
      <c r="M8226" s="60" t="str">
        <f>IF(O8226="","",(VLOOKUP(A8226,A8226:E15210,5,FALSE)))</f>
        <v/>
      </c>
      <c r="N8226" s="60" t="str">
        <f t="shared" si="516"/>
        <v/>
      </c>
      <c r="O8226" s="60" t="str">
        <f t="shared" si="514"/>
        <v/>
      </c>
      <c r="P8226" s="103">
        <f t="shared" si="517"/>
        <v>15.000000000043201</v>
      </c>
      <c r="Q8226" s="58"/>
      <c r="R8226" s="58"/>
      <c r="S8226" s="102"/>
    </row>
    <row r="8227" spans="1:19" ht="12.5" customHeight="1" x14ac:dyDescent="0.35">
      <c r="A8227" s="2">
        <v>120</v>
      </c>
      <c r="B8227" s="2" t="s">
        <v>69</v>
      </c>
      <c r="C8227" s="67">
        <v>263.024</v>
      </c>
      <c r="D8227" t="s">
        <v>65</v>
      </c>
      <c r="E8227" s="2" t="s">
        <v>59</v>
      </c>
      <c r="F8227" s="2" t="s">
        <v>70</v>
      </c>
      <c r="G8227" s="2"/>
      <c r="I8227" s="60">
        <f t="shared" si="515"/>
        <v>0</v>
      </c>
      <c r="J8227" s="60">
        <f>IF(OR(I8227="",I8228="",I8229=""),"",(AVERAGEIF(A8227:A$10000,A8227,I8227:I$10000)))</f>
        <v>0</v>
      </c>
      <c r="K8227" s="60"/>
      <c r="L8227" s="55" t="str">
        <f>IF(O8227="","",A8227)</f>
        <v/>
      </c>
      <c r="M8227" s="60" t="str">
        <f>IF(O8227="","",(VLOOKUP(A8227,A8227:E15211,5,FALSE)))</f>
        <v/>
      </c>
      <c r="N8227" s="55" t="str">
        <f t="shared" si="516"/>
        <v/>
      </c>
      <c r="O8227" s="55" t="str">
        <f t="shared" si="514"/>
        <v/>
      </c>
      <c r="P8227" s="104">
        <f t="shared" si="517"/>
        <v>14.599999999973079</v>
      </c>
      <c r="Q8227" s="58"/>
      <c r="R8227" s="58"/>
      <c r="S8227" s="102"/>
    </row>
    <row r="8228" spans="1:19" ht="12.5" customHeight="1" x14ac:dyDescent="0.35">
      <c r="A8228" s="60">
        <v>120</v>
      </c>
      <c r="B8228" s="60" t="s">
        <v>69</v>
      </c>
      <c r="C8228" s="68">
        <v>263.0385</v>
      </c>
      <c r="D8228" s="58" t="s">
        <v>65</v>
      </c>
      <c r="E8228" s="60" t="s">
        <v>59</v>
      </c>
      <c r="F8228" s="60" t="s">
        <v>70</v>
      </c>
      <c r="G8228" s="60"/>
      <c r="H8228" s="60"/>
      <c r="I8228" s="60">
        <f t="shared" si="515"/>
        <v>0</v>
      </c>
      <c r="J8228" s="60">
        <f>IF(OR(I8228="",I8229="",I8230=""),"",(AVERAGEIF(A8228:A$10000,A8228,I8228:I$10000)))</f>
        <v>0</v>
      </c>
      <c r="K8228" s="60"/>
      <c r="L8228" s="60" t="str">
        <f>IF(O8228="","",A8228)</f>
        <v/>
      </c>
      <c r="M8228" s="60" t="str">
        <f>IF(O8228="","",(VLOOKUP(A8228,A8228:E15212,5,FALSE)))</f>
        <v/>
      </c>
      <c r="N8228" s="60" t="str">
        <f t="shared" si="516"/>
        <v/>
      </c>
      <c r="O8228" s="60" t="str">
        <f t="shared" si="514"/>
        <v/>
      </c>
      <c r="P8228" s="103">
        <f t="shared" si="517"/>
        <v>14.499999999998181</v>
      </c>
      <c r="Q8228" s="58"/>
      <c r="R8228" s="58"/>
      <c r="S8228" s="102"/>
    </row>
    <row r="8229" spans="1:19" ht="12.5" customHeight="1" x14ac:dyDescent="0.35">
      <c r="A8229" s="2">
        <v>120</v>
      </c>
      <c r="B8229" s="2" t="s">
        <v>69</v>
      </c>
      <c r="C8229" s="67">
        <v>263.05290000000002</v>
      </c>
      <c r="D8229" t="s">
        <v>65</v>
      </c>
      <c r="E8229" s="2" t="s">
        <v>59</v>
      </c>
      <c r="F8229" s="2" t="s">
        <v>70</v>
      </c>
      <c r="G8229" s="2"/>
      <c r="I8229" s="60">
        <f t="shared" si="515"/>
        <v>0</v>
      </c>
      <c r="J8229" s="60">
        <f>IF(OR(I8229="",I8230="",I8231=""),"",(AVERAGEIF(A8229:A$10000,A8229,I8229:I$10000)))</f>
        <v>0</v>
      </c>
      <c r="K8229" s="60"/>
      <c r="L8229" s="55" t="str">
        <f>IF(O8229="","",A8229)</f>
        <v/>
      </c>
      <c r="M8229" s="60" t="str">
        <f>IF(O8229="","",(VLOOKUP(A8229,A8229:E15213,5,FALSE)))</f>
        <v/>
      </c>
      <c r="N8229" s="55" t="str">
        <f t="shared" si="516"/>
        <v/>
      </c>
      <c r="O8229" s="55" t="str">
        <f t="shared" si="514"/>
        <v/>
      </c>
      <c r="P8229" s="104">
        <f t="shared" si="517"/>
        <v>14.400000000023283</v>
      </c>
      <c r="Q8229" s="58"/>
      <c r="R8229" s="58"/>
      <c r="S8229" s="102"/>
    </row>
    <row r="8230" spans="1:19" ht="12.5" customHeight="1" x14ac:dyDescent="0.35">
      <c r="A8230" s="60">
        <v>120</v>
      </c>
      <c r="B8230" s="60" t="s">
        <v>69</v>
      </c>
      <c r="C8230" s="68">
        <v>263.0677</v>
      </c>
      <c r="D8230" s="58" t="s">
        <v>65</v>
      </c>
      <c r="E8230" s="60" t="s">
        <v>59</v>
      </c>
      <c r="F8230" s="60" t="s">
        <v>70</v>
      </c>
      <c r="G8230" s="60"/>
      <c r="H8230" s="60"/>
      <c r="I8230" s="60">
        <f t="shared" si="515"/>
        <v>0</v>
      </c>
      <c r="J8230" s="60">
        <f>IF(OR(I8230="",I8231="",I8232=""),"",(AVERAGEIF(A8230:A$10000,A8230,I8230:I$10000)))</f>
        <v>0</v>
      </c>
      <c r="K8230" s="60"/>
      <c r="L8230" s="60" t="str">
        <f>IF(O8230="","",A8230)</f>
        <v/>
      </c>
      <c r="M8230" s="60" t="str">
        <f>IF(O8230="","",(VLOOKUP(A8230,A8230:E15214,5,FALSE)))</f>
        <v/>
      </c>
      <c r="N8230" s="60" t="str">
        <f t="shared" si="516"/>
        <v/>
      </c>
      <c r="O8230" s="60" t="str">
        <f t="shared" si="514"/>
        <v/>
      </c>
      <c r="P8230" s="103">
        <f t="shared" si="517"/>
        <v>14.799999999979718</v>
      </c>
      <c r="Q8230" s="58"/>
      <c r="R8230" s="58"/>
      <c r="S8230" s="102"/>
    </row>
    <row r="8231" spans="1:19" ht="12.5" customHeight="1" x14ac:dyDescent="0.35">
      <c r="A8231" s="2">
        <v>120</v>
      </c>
      <c r="B8231" s="2" t="s">
        <v>69</v>
      </c>
      <c r="C8231" s="67">
        <v>263.0831</v>
      </c>
      <c r="D8231" t="s">
        <v>65</v>
      </c>
      <c r="E8231" s="2" t="s">
        <v>59</v>
      </c>
      <c r="F8231" s="2" t="s">
        <v>70</v>
      </c>
      <c r="G8231" s="2"/>
      <c r="I8231" s="60">
        <f t="shared" si="515"/>
        <v>0</v>
      </c>
      <c r="J8231" s="60">
        <f>IF(OR(I8231="",I8232="",I8233=""),"",(AVERAGEIF(A8231:A$10000,A8231,I8231:I$10000)))</f>
        <v>0</v>
      </c>
      <c r="K8231" s="60"/>
      <c r="L8231" s="55" t="str">
        <f>IF(O8231="","",A8231)</f>
        <v/>
      </c>
      <c r="M8231" s="60" t="str">
        <f>IF(O8231="","",(VLOOKUP(A8231,A8231:E15215,5,FALSE)))</f>
        <v/>
      </c>
      <c r="N8231" s="55" t="str">
        <f t="shared" si="516"/>
        <v/>
      </c>
      <c r="O8231" s="55" t="str">
        <f t="shared" si="514"/>
        <v/>
      </c>
      <c r="P8231" s="104">
        <f t="shared" si="517"/>
        <v>15.399999999999636</v>
      </c>
      <c r="Q8231" s="58"/>
      <c r="R8231" s="58"/>
      <c r="S8231" s="102"/>
    </row>
    <row r="8232" spans="1:19" ht="12.5" customHeight="1" x14ac:dyDescent="0.35">
      <c r="A8232" s="60">
        <v>120</v>
      </c>
      <c r="B8232" s="60" t="s">
        <v>69</v>
      </c>
      <c r="C8232" s="68">
        <v>263.09719999999999</v>
      </c>
      <c r="D8232" s="58" t="s">
        <v>65</v>
      </c>
      <c r="E8232" s="60" t="s">
        <v>59</v>
      </c>
      <c r="F8232" s="60" t="s">
        <v>70</v>
      </c>
      <c r="G8232" s="60"/>
      <c r="H8232" s="60"/>
      <c r="I8232" s="60">
        <f t="shared" si="515"/>
        <v>0</v>
      </c>
      <c r="J8232" s="60">
        <f>IF(OR(I8232="",I8233="",I8234=""),"",(AVERAGEIF(A8232:A$10000,A8232,I8232:I$10000)))</f>
        <v>0</v>
      </c>
      <c r="K8232" s="60"/>
      <c r="L8232" s="60" t="str">
        <f>IF(O8232="","",A8232)</f>
        <v/>
      </c>
      <c r="M8232" s="60" t="str">
        <f>IF(O8232="","",(VLOOKUP(A8232,A8232:E15216,5,FALSE)))</f>
        <v/>
      </c>
      <c r="N8232" s="60" t="str">
        <f t="shared" si="516"/>
        <v/>
      </c>
      <c r="O8232" s="60" t="str">
        <f t="shared" si="514"/>
        <v/>
      </c>
      <c r="P8232" s="103">
        <f t="shared" si="517"/>
        <v>14.099999999984902</v>
      </c>
      <c r="Q8232" s="58"/>
      <c r="R8232" s="58"/>
      <c r="S8232" s="102"/>
    </row>
    <row r="8233" spans="1:19" ht="12.5" customHeight="1" x14ac:dyDescent="0.35">
      <c r="A8233" s="2">
        <v>120</v>
      </c>
      <c r="B8233" s="2" t="s">
        <v>69</v>
      </c>
      <c r="C8233" s="67">
        <v>263.11110000000002</v>
      </c>
      <c r="D8233" t="s">
        <v>65</v>
      </c>
      <c r="E8233" s="2" t="s">
        <v>59</v>
      </c>
      <c r="F8233" s="2" t="s">
        <v>70</v>
      </c>
      <c r="G8233" s="2"/>
      <c r="I8233" s="60">
        <f t="shared" si="515"/>
        <v>0</v>
      </c>
      <c r="J8233" s="60">
        <f>IF(OR(I8233="",I8234="",I8235=""),"",(AVERAGEIF(A8233:A$10000,A8233,I8233:I$10000)))</f>
        <v>0</v>
      </c>
      <c r="K8233" s="60"/>
      <c r="L8233" s="55" t="str">
        <f>IF(O8233="","",A8233)</f>
        <v/>
      </c>
      <c r="M8233" s="60" t="str">
        <f>IF(O8233="","",(VLOOKUP(A8233,A8233:E15217,5,FALSE)))</f>
        <v/>
      </c>
      <c r="N8233" s="55" t="str">
        <f t="shared" si="516"/>
        <v/>
      </c>
      <c r="O8233" s="55" t="str">
        <f t="shared" si="514"/>
        <v/>
      </c>
      <c r="P8233" s="104">
        <f t="shared" si="517"/>
        <v>13.900000000035106</v>
      </c>
      <c r="Q8233" s="58"/>
      <c r="R8233" s="58"/>
      <c r="S8233" s="102"/>
    </row>
    <row r="8234" spans="1:19" ht="12.5" customHeight="1" x14ac:dyDescent="0.35">
      <c r="A8234" s="60">
        <v>120</v>
      </c>
      <c r="B8234" s="60" t="s">
        <v>69</v>
      </c>
      <c r="C8234" s="68">
        <v>263.1259</v>
      </c>
      <c r="D8234" s="58" t="s">
        <v>65</v>
      </c>
      <c r="E8234" s="60" t="s">
        <v>59</v>
      </c>
      <c r="F8234" s="60" t="s">
        <v>70</v>
      </c>
      <c r="G8234" s="60"/>
      <c r="H8234" s="60"/>
      <c r="I8234" s="60">
        <f t="shared" si="515"/>
        <v>0</v>
      </c>
      <c r="J8234" s="60">
        <f>IF(OR(I8234="",I8235="",I8236=""),"",(AVERAGEIF(A8234:A$10000,A8234,I8234:I$10000)))</f>
        <v>0</v>
      </c>
      <c r="K8234" s="60"/>
      <c r="L8234" s="60" t="str">
        <f>IF(O8234="","",A8234)</f>
        <v/>
      </c>
      <c r="M8234" s="60" t="str">
        <f>IF(O8234="","",(VLOOKUP(A8234,A8234:E15218,5,FALSE)))</f>
        <v/>
      </c>
      <c r="N8234" s="60" t="str">
        <f t="shared" si="516"/>
        <v/>
      </c>
      <c r="O8234" s="60" t="str">
        <f t="shared" si="514"/>
        <v/>
      </c>
      <c r="P8234" s="103">
        <f t="shared" si="517"/>
        <v>14.799999999979718</v>
      </c>
      <c r="Q8234" s="58"/>
      <c r="R8234" s="58"/>
      <c r="S8234" s="102"/>
    </row>
    <row r="8235" spans="1:19" ht="12.5" customHeight="1" x14ac:dyDescent="0.35">
      <c r="A8235" s="2">
        <v>120</v>
      </c>
      <c r="B8235" s="2" t="s">
        <v>69</v>
      </c>
      <c r="C8235" s="67">
        <v>263.14139999999998</v>
      </c>
      <c r="D8235" t="s">
        <v>65</v>
      </c>
      <c r="E8235" s="2" t="s">
        <v>59</v>
      </c>
      <c r="F8235" s="2" t="s">
        <v>70</v>
      </c>
      <c r="G8235" s="2"/>
      <c r="I8235" s="60">
        <f t="shared" si="515"/>
        <v>0</v>
      </c>
      <c r="J8235" s="60">
        <f>IF(OR(I8235="",I8236="",I8237=""),"",(AVERAGEIF(A8235:A$10000,A8235,I8235:I$10000)))</f>
        <v>0</v>
      </c>
      <c r="K8235" s="60"/>
      <c r="L8235" s="55" t="str">
        <f>IF(O8235="","",A8235)</f>
        <v/>
      </c>
      <c r="M8235" s="60" t="str">
        <f>IF(O8235="","",(VLOOKUP(A8235,A8235:E15219,5,FALSE)))</f>
        <v/>
      </c>
      <c r="N8235" s="55" t="str">
        <f t="shared" si="516"/>
        <v/>
      </c>
      <c r="O8235" s="55" t="str">
        <f t="shared" si="514"/>
        <v/>
      </c>
      <c r="P8235" s="104">
        <f t="shared" si="517"/>
        <v>15.499999999974534</v>
      </c>
      <c r="Q8235" s="58"/>
      <c r="R8235" s="58"/>
      <c r="S8235" s="102"/>
    </row>
    <row r="8236" spans="1:19" ht="12.5" customHeight="1" x14ac:dyDescent="0.35">
      <c r="A8236" s="60">
        <v>120</v>
      </c>
      <c r="B8236" s="60" t="s">
        <v>69</v>
      </c>
      <c r="C8236" s="68">
        <v>263.15649999999999</v>
      </c>
      <c r="D8236" s="58" t="s">
        <v>65</v>
      </c>
      <c r="E8236" s="60" t="s">
        <v>59</v>
      </c>
      <c r="F8236" s="60" t="s">
        <v>70</v>
      </c>
      <c r="G8236" s="60"/>
      <c r="H8236" s="60"/>
      <c r="I8236" s="60">
        <f t="shared" si="515"/>
        <v>0</v>
      </c>
      <c r="J8236" s="60">
        <f>IF(OR(I8236="",I8237="",I8238=""),"",(AVERAGEIF(A8236:A$10000,A8236,I8236:I$10000)))</f>
        <v>0</v>
      </c>
      <c r="K8236" s="60"/>
      <c r="L8236" s="60" t="str">
        <f>IF(O8236="","",A8236)</f>
        <v/>
      </c>
      <c r="M8236" s="60" t="str">
        <f>IF(O8236="","",(VLOOKUP(A8236,A8236:E15220,5,FALSE)))</f>
        <v/>
      </c>
      <c r="N8236" s="60" t="str">
        <f t="shared" si="516"/>
        <v/>
      </c>
      <c r="O8236" s="60" t="str">
        <f t="shared" si="514"/>
        <v/>
      </c>
      <c r="P8236" s="103">
        <f t="shared" si="517"/>
        <v>15.100000000018099</v>
      </c>
      <c r="Q8236" s="58"/>
      <c r="R8236" s="58"/>
      <c r="S8236" s="102"/>
    </row>
    <row r="8237" spans="1:19" ht="12.5" customHeight="1" x14ac:dyDescent="0.35">
      <c r="A8237" s="2">
        <v>120</v>
      </c>
      <c r="B8237" s="2" t="s">
        <v>69</v>
      </c>
      <c r="C8237" s="67">
        <v>263.1703</v>
      </c>
      <c r="D8237" t="s">
        <v>65</v>
      </c>
      <c r="E8237" s="2" t="s">
        <v>59</v>
      </c>
      <c r="F8237" s="2" t="s">
        <v>70</v>
      </c>
      <c r="G8237" s="2"/>
      <c r="I8237" s="60">
        <f t="shared" si="515"/>
        <v>0</v>
      </c>
      <c r="J8237" s="60">
        <f>IF(OR(I8237="",I8238="",I8239=""),"",(AVERAGEIF(A8237:A$10000,A8237,I8237:I$10000)))</f>
        <v>0</v>
      </c>
      <c r="K8237" s="60"/>
      <c r="L8237" s="55" t="str">
        <f>IF(O8237="","",A8237)</f>
        <v/>
      </c>
      <c r="M8237" s="60" t="str">
        <f>IF(O8237="","",(VLOOKUP(A8237,A8237:E15221,5,FALSE)))</f>
        <v/>
      </c>
      <c r="N8237" s="55" t="str">
        <f t="shared" si="516"/>
        <v/>
      </c>
      <c r="O8237" s="55" t="str">
        <f t="shared" si="514"/>
        <v/>
      </c>
      <c r="P8237" s="104">
        <f t="shared" si="517"/>
        <v>13.800000000003365</v>
      </c>
      <c r="Q8237" s="58"/>
      <c r="R8237" s="58"/>
      <c r="S8237" s="102"/>
    </row>
    <row r="8238" spans="1:19" ht="12.5" customHeight="1" x14ac:dyDescent="0.35">
      <c r="A8238" s="60">
        <v>120</v>
      </c>
      <c r="B8238" s="60" t="s">
        <v>69</v>
      </c>
      <c r="C8238" s="68">
        <v>263.197</v>
      </c>
      <c r="D8238" s="58" t="s">
        <v>65</v>
      </c>
      <c r="E8238" s="60" t="s">
        <v>59</v>
      </c>
      <c r="F8238" s="60" t="s">
        <v>70</v>
      </c>
      <c r="G8238" s="60"/>
      <c r="H8238" s="60"/>
      <c r="I8238" s="60">
        <f t="shared" si="515"/>
        <v>0</v>
      </c>
      <c r="J8238" s="60">
        <f>IF(OR(I8238="",I8239="",I8240=""),"",(AVERAGEIF(A8238:A$10000,A8238,I8238:I$10000)))</f>
        <v>0</v>
      </c>
      <c r="K8238" s="60"/>
      <c r="L8238" s="60" t="str">
        <f>IF(O8238="","",A8238)</f>
        <v/>
      </c>
      <c r="M8238" s="60" t="str">
        <f>IF(O8238="","",(VLOOKUP(A8238,A8238:E15222,5,FALSE)))</f>
        <v/>
      </c>
      <c r="N8238" s="60" t="str">
        <f t="shared" si="516"/>
        <v/>
      </c>
      <c r="O8238" s="60" t="str">
        <f t="shared" si="514"/>
        <v/>
      </c>
      <c r="P8238" s="103">
        <f t="shared" si="517"/>
        <v>26.700000000005275</v>
      </c>
      <c r="Q8238" s="58"/>
      <c r="R8238" s="58"/>
      <c r="S8238" s="102"/>
    </row>
    <row r="8239" spans="1:19" ht="12.5" customHeight="1" x14ac:dyDescent="0.35">
      <c r="A8239" s="2">
        <v>120</v>
      </c>
      <c r="B8239" s="2" t="s">
        <v>69</v>
      </c>
      <c r="C8239" s="67">
        <v>263.21379999999999</v>
      </c>
      <c r="D8239" t="s">
        <v>65</v>
      </c>
      <c r="E8239" s="2" t="s">
        <v>59</v>
      </c>
      <c r="F8239" s="2" t="s">
        <v>70</v>
      </c>
      <c r="G8239" s="2"/>
      <c r="I8239" s="60">
        <f t="shared" si="515"/>
        <v>0</v>
      </c>
      <c r="J8239" s="60">
        <f>IF(OR(I8239="",I8240="",I8241=""),"",(AVERAGEIF(A8239:A$10000,A8239,I8239:I$10000)))</f>
        <v>0</v>
      </c>
      <c r="K8239" s="60"/>
      <c r="L8239" s="55" t="str">
        <f>IF(O8239="","",A8239)</f>
        <v/>
      </c>
      <c r="M8239" s="60" t="str">
        <f>IF(O8239="","",(VLOOKUP(A8239,A8239:E15223,5,FALSE)))</f>
        <v/>
      </c>
      <c r="N8239" s="55" t="str">
        <f t="shared" si="516"/>
        <v/>
      </c>
      <c r="O8239" s="55" t="str">
        <f t="shared" si="514"/>
        <v/>
      </c>
      <c r="P8239" s="104">
        <f t="shared" si="517"/>
        <v>16.799999999989268</v>
      </c>
      <c r="Q8239" s="58"/>
      <c r="R8239" s="58"/>
      <c r="S8239" s="102"/>
    </row>
    <row r="8240" spans="1:19" ht="12.5" customHeight="1" x14ac:dyDescent="0.35">
      <c r="A8240" s="60">
        <v>120</v>
      </c>
      <c r="B8240" s="60" t="s">
        <v>69</v>
      </c>
      <c r="C8240" s="68">
        <v>263.22840000000002</v>
      </c>
      <c r="D8240" s="58" t="s">
        <v>65</v>
      </c>
      <c r="E8240" s="60" t="s">
        <v>59</v>
      </c>
      <c r="F8240" s="60" t="s">
        <v>70</v>
      </c>
      <c r="G8240" s="60"/>
      <c r="H8240" s="60"/>
      <c r="I8240" s="60">
        <f t="shared" si="515"/>
        <v>0</v>
      </c>
      <c r="J8240" s="60">
        <f>IF(OR(I8240="",I8241="",I8242=""),"",(AVERAGEIF(A8240:A$10000,A8240,I8240:I$10000)))</f>
        <v>0</v>
      </c>
      <c r="K8240" s="60"/>
      <c r="L8240" s="60" t="str">
        <f>IF(O8240="","",A8240)</f>
        <v/>
      </c>
      <c r="M8240" s="60" t="str">
        <f>IF(O8240="","",(VLOOKUP(A8240,A8240:E15224,5,FALSE)))</f>
        <v/>
      </c>
      <c r="N8240" s="60" t="str">
        <f t="shared" si="516"/>
        <v/>
      </c>
      <c r="O8240" s="60" t="str">
        <f t="shared" si="514"/>
        <v/>
      </c>
      <c r="P8240" s="103">
        <f t="shared" si="517"/>
        <v>14.600000000029922</v>
      </c>
      <c r="Q8240" s="58"/>
      <c r="R8240" s="58"/>
      <c r="S8240" s="102"/>
    </row>
    <row r="8241" spans="1:19" ht="12.5" customHeight="1" x14ac:dyDescent="0.35">
      <c r="A8241" s="2">
        <v>120</v>
      </c>
      <c r="B8241" s="2" t="s">
        <v>69</v>
      </c>
      <c r="C8241" s="67">
        <v>263.2509</v>
      </c>
      <c r="D8241" t="s">
        <v>65</v>
      </c>
      <c r="E8241" s="2" t="s">
        <v>59</v>
      </c>
      <c r="F8241" s="2" t="s">
        <v>70</v>
      </c>
      <c r="G8241" s="2"/>
      <c r="I8241" s="60">
        <f t="shared" si="515"/>
        <v>0</v>
      </c>
      <c r="J8241" s="60">
        <f>IF(OR(I8241="",I8242="",I8243=""),"",(AVERAGEIF(A8241:A$10000,A8241,I8241:I$10000)))</f>
        <v>0</v>
      </c>
      <c r="K8241" s="60"/>
      <c r="L8241" s="55" t="str">
        <f>IF(O8241="","",A8241)</f>
        <v/>
      </c>
      <c r="M8241" s="60" t="str">
        <f>IF(O8241="","",(VLOOKUP(A8241,A8241:E15225,5,FALSE)))</f>
        <v/>
      </c>
      <c r="N8241" s="55" t="str">
        <f t="shared" si="516"/>
        <v/>
      </c>
      <c r="O8241" s="55" t="str">
        <f t="shared" si="514"/>
        <v/>
      </c>
      <c r="P8241" s="104">
        <f t="shared" si="517"/>
        <v>22.499999999979536</v>
      </c>
      <c r="Q8241" s="58"/>
      <c r="R8241" s="58"/>
      <c r="S8241" s="102"/>
    </row>
    <row r="8242" spans="1:19" ht="12.5" customHeight="1" x14ac:dyDescent="0.35">
      <c r="A8242" s="60">
        <v>120</v>
      </c>
      <c r="B8242" s="60" t="s">
        <v>69</v>
      </c>
      <c r="C8242" s="68">
        <v>263.26979999999998</v>
      </c>
      <c r="D8242" s="58" t="s">
        <v>65</v>
      </c>
      <c r="E8242" s="60" t="s">
        <v>59</v>
      </c>
      <c r="F8242" s="60" t="s">
        <v>70</v>
      </c>
      <c r="G8242" s="60"/>
      <c r="H8242" s="60"/>
      <c r="I8242" s="60">
        <f t="shared" si="515"/>
        <v>0</v>
      </c>
      <c r="J8242" s="60">
        <f>IF(OR(I8242="",I8243="",I8244=""),"",(AVERAGEIF(A8242:A$10000,A8242,I8242:I$10000)))</f>
        <v>0</v>
      </c>
      <c r="K8242" s="60"/>
      <c r="L8242" s="60" t="str">
        <f>IF(O8242="","",A8242)</f>
        <v/>
      </c>
      <c r="M8242" s="60" t="str">
        <f>IF(O8242="","",(VLOOKUP(A8242,A8242:E15226,5,FALSE)))</f>
        <v/>
      </c>
      <c r="N8242" s="60" t="str">
        <f t="shared" si="516"/>
        <v/>
      </c>
      <c r="O8242" s="60" t="str">
        <f t="shared" si="514"/>
        <v/>
      </c>
      <c r="P8242" s="103">
        <f t="shared" si="517"/>
        <v>18.899999999973716</v>
      </c>
      <c r="Q8242" s="58"/>
      <c r="R8242" s="58"/>
      <c r="S8242" s="102"/>
    </row>
    <row r="8243" spans="1:19" ht="12.5" customHeight="1" x14ac:dyDescent="0.35">
      <c r="A8243" s="2">
        <v>120</v>
      </c>
      <c r="B8243" s="2" t="s">
        <v>69</v>
      </c>
      <c r="C8243" s="67">
        <v>263.28160000000003</v>
      </c>
      <c r="D8243" t="s">
        <v>65</v>
      </c>
      <c r="E8243" s="2" t="s">
        <v>59</v>
      </c>
      <c r="F8243" s="2" t="s">
        <v>70</v>
      </c>
      <c r="G8243" s="2"/>
      <c r="I8243" s="60">
        <f t="shared" si="515"/>
        <v>0</v>
      </c>
      <c r="J8243" s="60">
        <f>IF(OR(I8243="",I8244="",I8245=""),"",(AVERAGEIF(A8243:A$10000,A8243,I8243:I$10000)))</f>
        <v>0</v>
      </c>
      <c r="K8243" s="60"/>
      <c r="L8243" s="55" t="str">
        <f>IF(O8243="","",A8243)</f>
        <v/>
      </c>
      <c r="M8243" s="60" t="str">
        <f>IF(O8243="","",(VLOOKUP(A8243,A8243:E15227,5,FALSE)))</f>
        <v/>
      </c>
      <c r="N8243" s="55" t="str">
        <f t="shared" si="516"/>
        <v/>
      </c>
      <c r="O8243" s="55" t="str">
        <f t="shared" si="514"/>
        <v/>
      </c>
      <c r="P8243" s="104">
        <f t="shared" si="517"/>
        <v>11.800000000050659</v>
      </c>
      <c r="Q8243" s="58"/>
      <c r="R8243" s="58"/>
      <c r="S8243" s="102"/>
    </row>
    <row r="8244" spans="1:19" ht="12.5" customHeight="1" x14ac:dyDescent="0.35">
      <c r="A8244" s="60">
        <v>120</v>
      </c>
      <c r="B8244" s="60" t="s">
        <v>69</v>
      </c>
      <c r="C8244" s="68">
        <v>263.2962</v>
      </c>
      <c r="D8244" s="58" t="s">
        <v>65</v>
      </c>
      <c r="E8244" s="60" t="s">
        <v>59</v>
      </c>
      <c r="F8244" s="60" t="s">
        <v>70</v>
      </c>
      <c r="G8244" s="60"/>
      <c r="H8244" s="60"/>
      <c r="I8244" s="60">
        <f t="shared" si="515"/>
        <v>0</v>
      </c>
      <c r="J8244" s="60">
        <f>IF(OR(I8244="",I8245="",I8246=""),"",(AVERAGEIF(A8244:A$10000,A8244,I8244:I$10000)))</f>
        <v>0</v>
      </c>
      <c r="K8244" s="60"/>
      <c r="L8244" s="60" t="str">
        <f>IF(O8244="","",A8244)</f>
        <v/>
      </c>
      <c r="M8244" s="60" t="str">
        <f>IF(O8244="","",(VLOOKUP(A8244,A8244:E15228,5,FALSE)))</f>
        <v/>
      </c>
      <c r="N8244" s="60" t="str">
        <f t="shared" si="516"/>
        <v/>
      </c>
      <c r="O8244" s="60" t="str">
        <f t="shared" si="514"/>
        <v/>
      </c>
      <c r="P8244" s="103">
        <f t="shared" si="517"/>
        <v>14.599999999973079</v>
      </c>
      <c r="Q8244" s="58"/>
      <c r="R8244" s="58"/>
      <c r="S8244" s="102"/>
    </row>
    <row r="8245" spans="1:19" ht="12.5" customHeight="1" x14ac:dyDescent="0.35">
      <c r="A8245" s="2">
        <v>120</v>
      </c>
      <c r="B8245" s="2" t="s">
        <v>69</v>
      </c>
      <c r="C8245" s="67">
        <v>263.31020000000001</v>
      </c>
      <c r="D8245" t="s">
        <v>65</v>
      </c>
      <c r="E8245" s="2" t="s">
        <v>59</v>
      </c>
      <c r="F8245" s="2" t="s">
        <v>70</v>
      </c>
      <c r="G8245" s="2"/>
      <c r="I8245" s="60">
        <f t="shared" si="515"/>
        <v>0</v>
      </c>
      <c r="J8245" s="60">
        <f>IF(OR(I8245="",I8246="",I8247=""),"",(AVERAGEIF(A8245:A$10000,A8245,I8245:I$10000)))</f>
        <v>0</v>
      </c>
      <c r="K8245" s="60"/>
      <c r="L8245" s="55" t="str">
        <f>IF(O8245="","",A8245)</f>
        <v/>
      </c>
      <c r="M8245" s="60" t="str">
        <f>IF(O8245="","",(VLOOKUP(A8245,A8245:E15229,5,FALSE)))</f>
        <v/>
      </c>
      <c r="N8245" s="55" t="str">
        <f t="shared" si="516"/>
        <v/>
      </c>
      <c r="O8245" s="55" t="str">
        <f t="shared" si="514"/>
        <v/>
      </c>
      <c r="P8245" s="104">
        <f t="shared" si="517"/>
        <v>14.000000000010004</v>
      </c>
      <c r="Q8245" s="58"/>
      <c r="R8245" s="58"/>
      <c r="S8245" s="102"/>
    </row>
    <row r="8246" spans="1:19" ht="12.5" customHeight="1" x14ac:dyDescent="0.35">
      <c r="A8246" s="60">
        <v>120</v>
      </c>
      <c r="B8246" s="60" t="s">
        <v>69</v>
      </c>
      <c r="C8246" s="68">
        <v>263.327</v>
      </c>
      <c r="D8246" s="58" t="s">
        <v>65</v>
      </c>
      <c r="E8246" s="60" t="s">
        <v>59</v>
      </c>
      <c r="F8246" s="60" t="s">
        <v>70</v>
      </c>
      <c r="G8246" s="60"/>
      <c r="H8246" s="60"/>
      <c r="I8246" s="60">
        <f t="shared" si="515"/>
        <v>0</v>
      </c>
      <c r="J8246" s="60">
        <f>IF(OR(I8246="",I8247="",I8248=""),"",(AVERAGEIF(A8246:A$10000,A8246,I8246:I$10000)))</f>
        <v>0</v>
      </c>
      <c r="K8246" s="60"/>
      <c r="L8246" s="60" t="str">
        <f>IF(O8246="","",A8246)</f>
        <v/>
      </c>
      <c r="M8246" s="60" t="str">
        <f>IF(O8246="","",(VLOOKUP(A8246,A8246:E15230,5,FALSE)))</f>
        <v/>
      </c>
      <c r="N8246" s="60" t="str">
        <f t="shared" si="516"/>
        <v/>
      </c>
      <c r="O8246" s="60" t="str">
        <f t="shared" si="514"/>
        <v/>
      </c>
      <c r="P8246" s="103">
        <f t="shared" si="517"/>
        <v>16.799999999989268</v>
      </c>
      <c r="Q8246" s="58"/>
      <c r="R8246" s="58"/>
      <c r="S8246" s="102"/>
    </row>
    <row r="8247" spans="1:19" ht="12.5" customHeight="1" x14ac:dyDescent="0.35">
      <c r="A8247" s="2">
        <v>120</v>
      </c>
      <c r="B8247" s="2" t="s">
        <v>69</v>
      </c>
      <c r="C8247" s="67">
        <v>263.3458</v>
      </c>
      <c r="D8247" t="s">
        <v>65</v>
      </c>
      <c r="E8247" s="2" t="s">
        <v>59</v>
      </c>
      <c r="F8247" s="2" t="s">
        <v>70</v>
      </c>
      <c r="G8247" s="2"/>
      <c r="I8247" s="60">
        <f t="shared" si="515"/>
        <v>0</v>
      </c>
      <c r="J8247" s="60">
        <f>IF(OR(I8247="",I8248="",I8249=""),"",(AVERAGEIF(A8247:A$10000,A8247,I8247:I$10000)))</f>
        <v>0</v>
      </c>
      <c r="K8247" s="60"/>
      <c r="L8247" s="55" t="str">
        <f>IF(O8247="","",A8247)</f>
        <v/>
      </c>
      <c r="M8247" s="60" t="str">
        <f>IF(O8247="","",(VLOOKUP(A8247,A8247:E15231,5,FALSE)))</f>
        <v/>
      </c>
      <c r="N8247" s="55" t="str">
        <f t="shared" si="516"/>
        <v/>
      </c>
      <c r="O8247" s="55" t="str">
        <f t="shared" si="514"/>
        <v/>
      </c>
      <c r="P8247" s="104">
        <f t="shared" si="517"/>
        <v>18.799999999998818</v>
      </c>
      <c r="Q8247" s="58"/>
      <c r="R8247" s="58"/>
      <c r="S8247" s="102"/>
    </row>
    <row r="8248" spans="1:19" ht="12.5" customHeight="1" x14ac:dyDescent="0.35">
      <c r="A8248" s="60">
        <v>120</v>
      </c>
      <c r="B8248" s="60" t="s">
        <v>69</v>
      </c>
      <c r="C8248" s="68">
        <v>263.36040000000003</v>
      </c>
      <c r="D8248" s="58" t="s">
        <v>65</v>
      </c>
      <c r="E8248" s="60" t="s">
        <v>59</v>
      </c>
      <c r="F8248" s="60" t="s">
        <v>70</v>
      </c>
      <c r="G8248" s="60"/>
      <c r="H8248" s="60"/>
      <c r="I8248" s="60">
        <f t="shared" si="515"/>
        <v>0</v>
      </c>
      <c r="J8248" s="60">
        <f>IF(OR(I8248="",I8249="",I8250=""),"",(AVERAGEIF(A8248:A$10000,A8248,I8248:I$10000)))</f>
        <v>0</v>
      </c>
      <c r="K8248" s="60"/>
      <c r="L8248" s="60" t="str">
        <f>IF(O8248="","",A8248)</f>
        <v/>
      </c>
      <c r="M8248" s="60" t="str">
        <f>IF(O8248="","",(VLOOKUP(A8248,A8248:E15232,5,FALSE)))</f>
        <v/>
      </c>
      <c r="N8248" s="60" t="str">
        <f t="shared" si="516"/>
        <v/>
      </c>
      <c r="O8248" s="60" t="str">
        <f t="shared" si="514"/>
        <v/>
      </c>
      <c r="P8248" s="103">
        <f t="shared" si="517"/>
        <v>14.600000000029922</v>
      </c>
      <c r="Q8248" s="58"/>
      <c r="R8248" s="58"/>
      <c r="S8248" s="102"/>
    </row>
    <row r="8249" spans="1:19" ht="12.5" customHeight="1" x14ac:dyDescent="0.35">
      <c r="A8249" s="2">
        <v>120</v>
      </c>
      <c r="B8249" s="2" t="s">
        <v>69</v>
      </c>
      <c r="C8249" s="67">
        <v>263.37450000000001</v>
      </c>
      <c r="D8249" t="s">
        <v>65</v>
      </c>
      <c r="E8249" s="2" t="s">
        <v>59</v>
      </c>
      <c r="F8249" s="2" t="s">
        <v>70</v>
      </c>
      <c r="G8249" s="2"/>
      <c r="I8249" s="60">
        <f t="shared" si="515"/>
        <v>0</v>
      </c>
      <c r="J8249" s="60">
        <f>IF(OR(I8249="",I8250="",I8251=""),"",(AVERAGEIF(A8249:A$10000,A8249,I8249:I$10000)))</f>
        <v>0</v>
      </c>
      <c r="K8249" s="60"/>
      <c r="L8249" s="55" t="str">
        <f>IF(O8249="","",A8249)</f>
        <v/>
      </c>
      <c r="M8249" s="60" t="str">
        <f>IF(O8249="","",(VLOOKUP(A8249,A8249:E15233,5,FALSE)))</f>
        <v/>
      </c>
      <c r="N8249" s="55" t="str">
        <f t="shared" si="516"/>
        <v/>
      </c>
      <c r="O8249" s="55" t="str">
        <f t="shared" si="514"/>
        <v/>
      </c>
      <c r="P8249" s="104">
        <f t="shared" si="517"/>
        <v>14.099999999984902</v>
      </c>
      <c r="Q8249" s="58"/>
      <c r="R8249" s="58"/>
      <c r="S8249" s="102"/>
    </row>
    <row r="8250" spans="1:19" ht="12.5" customHeight="1" x14ac:dyDescent="0.35">
      <c r="A8250" s="60">
        <v>120</v>
      </c>
      <c r="B8250" s="60" t="s">
        <v>69</v>
      </c>
      <c r="C8250" s="68">
        <v>263.39580000000001</v>
      </c>
      <c r="D8250" s="58" t="s">
        <v>65</v>
      </c>
      <c r="E8250" s="60" t="s">
        <v>59</v>
      </c>
      <c r="F8250" s="60" t="s">
        <v>70</v>
      </c>
      <c r="G8250" s="60"/>
      <c r="H8250" s="60"/>
      <c r="I8250" s="60">
        <f t="shared" si="515"/>
        <v>0</v>
      </c>
      <c r="J8250" s="60">
        <f>IF(OR(I8250="",I8251="",I8252=""),"",(AVERAGEIF(A8250:A$10000,A8250,I8250:I$10000)))</f>
        <v>0</v>
      </c>
      <c r="K8250" s="60"/>
      <c r="L8250" s="60" t="str">
        <f>IF(O8250="","",A8250)</f>
        <v/>
      </c>
      <c r="M8250" s="60" t="str">
        <f>IF(O8250="","",(VLOOKUP(A8250,A8250:E15234,5,FALSE)))</f>
        <v/>
      </c>
      <c r="N8250" s="60" t="str">
        <f t="shared" si="516"/>
        <v/>
      </c>
      <c r="O8250" s="60" t="str">
        <f t="shared" si="514"/>
        <v/>
      </c>
      <c r="P8250" s="103">
        <f t="shared" si="517"/>
        <v>21.299999999996544</v>
      </c>
      <c r="Q8250" s="58"/>
      <c r="R8250" s="58"/>
      <c r="S8250" s="102"/>
    </row>
    <row r="8251" spans="1:19" ht="12.5" customHeight="1" x14ac:dyDescent="0.35">
      <c r="A8251" s="2">
        <v>120</v>
      </c>
      <c r="B8251" s="2" t="s">
        <v>69</v>
      </c>
      <c r="C8251" s="67">
        <v>263.411</v>
      </c>
      <c r="D8251" t="s">
        <v>65</v>
      </c>
      <c r="E8251" s="2" t="s">
        <v>59</v>
      </c>
      <c r="F8251" s="2" t="s">
        <v>70</v>
      </c>
      <c r="G8251" s="2"/>
      <c r="I8251" s="60">
        <f t="shared" si="515"/>
        <v>0</v>
      </c>
      <c r="J8251" s="60">
        <f>IF(OR(I8251="",I8252="",I8253=""),"",(AVERAGEIF(A8251:A$10000,A8251,I8251:I$10000)))</f>
        <v>0</v>
      </c>
      <c r="K8251" s="60"/>
      <c r="L8251" s="55" t="str">
        <f>IF(O8251="","",A8251)</f>
        <v/>
      </c>
      <c r="M8251" s="60" t="str">
        <f>IF(O8251="","",(VLOOKUP(A8251,A8251:E15235,5,FALSE)))</f>
        <v/>
      </c>
      <c r="N8251" s="55" t="str">
        <f t="shared" si="516"/>
        <v/>
      </c>
      <c r="O8251" s="55" t="str">
        <f t="shared" si="514"/>
        <v/>
      </c>
      <c r="P8251" s="104">
        <f t="shared" si="517"/>
        <v>15.199999999992997</v>
      </c>
      <c r="Q8251" s="58"/>
      <c r="R8251" s="58"/>
      <c r="S8251" s="102"/>
    </row>
    <row r="8252" spans="1:19" ht="12.5" customHeight="1" x14ac:dyDescent="0.35">
      <c r="A8252" s="60">
        <v>120</v>
      </c>
      <c r="B8252" s="60" t="s">
        <v>69</v>
      </c>
      <c r="C8252" s="68">
        <v>263.42599999999999</v>
      </c>
      <c r="D8252" s="58" t="s">
        <v>65</v>
      </c>
      <c r="E8252" s="60" t="s">
        <v>59</v>
      </c>
      <c r="F8252" s="60" t="s">
        <v>70</v>
      </c>
      <c r="G8252" s="60"/>
      <c r="H8252" s="60"/>
      <c r="I8252" s="60">
        <f t="shared" si="515"/>
        <v>0</v>
      </c>
      <c r="J8252" s="60">
        <f>IF(OR(I8252="",I8253="",I8254=""),"",(AVERAGEIF(A8252:A$10000,A8252,I8252:I$10000)))</f>
        <v>0</v>
      </c>
      <c r="K8252" s="60"/>
      <c r="L8252" s="60" t="str">
        <f>IF(O8252="","",A8252)</f>
        <v/>
      </c>
      <c r="M8252" s="60" t="str">
        <f>IF(O8252="","",(VLOOKUP(A8252,A8252:E15236,5,FALSE)))</f>
        <v/>
      </c>
      <c r="N8252" s="60" t="str">
        <f t="shared" si="516"/>
        <v/>
      </c>
      <c r="O8252" s="60" t="str">
        <f t="shared" si="514"/>
        <v/>
      </c>
      <c r="P8252" s="103">
        <f t="shared" si="517"/>
        <v>14.999999999986358</v>
      </c>
      <c r="Q8252" s="58"/>
      <c r="R8252" s="58"/>
      <c r="S8252" s="102"/>
    </row>
    <row r="8253" spans="1:19" ht="12.5" customHeight="1" x14ac:dyDescent="0.35">
      <c r="A8253" s="2">
        <v>120</v>
      </c>
      <c r="B8253" s="2" t="s">
        <v>69</v>
      </c>
      <c r="C8253" s="67">
        <v>263.4409</v>
      </c>
      <c r="D8253" t="s">
        <v>65</v>
      </c>
      <c r="E8253" s="2" t="s">
        <v>59</v>
      </c>
      <c r="F8253" s="2" t="s">
        <v>70</v>
      </c>
      <c r="G8253" s="2"/>
      <c r="I8253" s="60">
        <f t="shared" si="515"/>
        <v>0</v>
      </c>
      <c r="J8253" s="60">
        <f>IF(OR(I8253="",I8254="",I8255=""),"",(AVERAGEIF(A8253:A$10000,A8253,I8253:I$10000)))</f>
        <v>0</v>
      </c>
      <c r="K8253" s="60"/>
      <c r="L8253" s="55" t="str">
        <f>IF(O8253="","",A8253)</f>
        <v/>
      </c>
      <c r="M8253" s="60" t="str">
        <f>IF(O8253="","",(VLOOKUP(A8253,A8253:E15237,5,FALSE)))</f>
        <v/>
      </c>
      <c r="N8253" s="55" t="str">
        <f t="shared" si="516"/>
        <v/>
      </c>
      <c r="O8253" s="55" t="str">
        <f t="shared" si="514"/>
        <v/>
      </c>
      <c r="P8253" s="104">
        <f t="shared" si="517"/>
        <v>14.90000000001146</v>
      </c>
      <c r="Q8253" s="58"/>
      <c r="R8253" s="58"/>
      <c r="S8253" s="102"/>
    </row>
    <row r="8254" spans="1:19" ht="12.5" customHeight="1" x14ac:dyDescent="0.35">
      <c r="A8254" s="60">
        <v>120</v>
      </c>
      <c r="B8254" s="60" t="s">
        <v>69</v>
      </c>
      <c r="C8254" s="68">
        <v>263.45530000000002</v>
      </c>
      <c r="D8254" s="58" t="s">
        <v>65</v>
      </c>
      <c r="E8254" s="60" t="s">
        <v>59</v>
      </c>
      <c r="F8254" s="60" t="s">
        <v>70</v>
      </c>
      <c r="G8254" s="60"/>
      <c r="H8254" s="60"/>
      <c r="I8254" s="60">
        <f t="shared" si="515"/>
        <v>0</v>
      </c>
      <c r="J8254" s="60">
        <f>IF(OR(I8254="",I8255="",I8256=""),"",(AVERAGEIF(A8254:A$10000,A8254,I8254:I$10000)))</f>
        <v>0</v>
      </c>
      <c r="K8254" s="60"/>
      <c r="L8254" s="60" t="str">
        <f>IF(O8254="","",A8254)</f>
        <v/>
      </c>
      <c r="M8254" s="60" t="str">
        <f>IF(O8254="","",(VLOOKUP(A8254,A8254:E15238,5,FALSE)))</f>
        <v/>
      </c>
      <c r="N8254" s="60" t="str">
        <f t="shared" si="516"/>
        <v/>
      </c>
      <c r="O8254" s="60" t="str">
        <f t="shared" si="514"/>
        <v/>
      </c>
      <c r="P8254" s="103">
        <f t="shared" si="517"/>
        <v>14.400000000023283</v>
      </c>
      <c r="Q8254" s="58"/>
      <c r="R8254" s="58"/>
      <c r="S8254" s="102"/>
    </row>
    <row r="8255" spans="1:19" ht="12.5" customHeight="1" x14ac:dyDescent="0.35">
      <c r="A8255" s="2">
        <v>120</v>
      </c>
      <c r="B8255" s="2" t="s">
        <v>69</v>
      </c>
      <c r="C8255" s="67">
        <v>263.46980000000002</v>
      </c>
      <c r="D8255" t="s">
        <v>65</v>
      </c>
      <c r="E8255" s="2" t="s">
        <v>59</v>
      </c>
      <c r="F8255" s="2" t="s">
        <v>70</v>
      </c>
      <c r="G8255" s="2"/>
      <c r="I8255" s="60">
        <f t="shared" si="515"/>
        <v>0</v>
      </c>
      <c r="J8255" s="60">
        <f>IF(OR(I8255="",I8256="",I8257=""),"",(AVERAGEIF(A8255:A$10000,A8255,I8255:I$10000)))</f>
        <v>0</v>
      </c>
      <c r="K8255" s="60"/>
      <c r="L8255" s="55" t="str">
        <f>IF(O8255="","",A8255)</f>
        <v/>
      </c>
      <c r="M8255" s="60" t="str">
        <f>IF(O8255="","",(VLOOKUP(A8255,A8255:E15239,5,FALSE)))</f>
        <v/>
      </c>
      <c r="N8255" s="55" t="str">
        <f t="shared" si="516"/>
        <v/>
      </c>
      <c r="O8255" s="55" t="str">
        <f t="shared" si="514"/>
        <v/>
      </c>
      <c r="P8255" s="104">
        <f t="shared" si="517"/>
        <v>14.499999999998181</v>
      </c>
      <c r="Q8255" s="58"/>
      <c r="R8255" s="58"/>
      <c r="S8255" s="102"/>
    </row>
    <row r="8256" spans="1:19" ht="12.5" customHeight="1" x14ac:dyDescent="0.35">
      <c r="A8256" s="60">
        <v>120</v>
      </c>
      <c r="B8256" s="60" t="s">
        <v>69</v>
      </c>
      <c r="C8256" s="68">
        <v>263.48680000000002</v>
      </c>
      <c r="D8256" s="58" t="s">
        <v>65</v>
      </c>
      <c r="E8256" s="60" t="s">
        <v>59</v>
      </c>
      <c r="F8256" s="60" t="s">
        <v>70</v>
      </c>
      <c r="G8256" s="60"/>
      <c r="H8256" s="60"/>
      <c r="I8256" s="60">
        <f t="shared" si="515"/>
        <v>0</v>
      </c>
      <c r="J8256" s="60">
        <f>IF(OR(I8256="",I8257="",I8258=""),"",(AVERAGEIF(A8256:A$10000,A8256,I8256:I$10000)))</f>
        <v>0</v>
      </c>
      <c r="K8256" s="60"/>
      <c r="L8256" s="60" t="str">
        <f>IF(O8256="","",A8256)</f>
        <v/>
      </c>
      <c r="M8256" s="60" t="str">
        <f>IF(O8256="","",(VLOOKUP(A8256,A8256:E15240,5,FALSE)))</f>
        <v/>
      </c>
      <c r="N8256" s="60" t="str">
        <f t="shared" si="516"/>
        <v/>
      </c>
      <c r="O8256" s="60" t="str">
        <f t="shared" si="514"/>
        <v/>
      </c>
      <c r="P8256" s="103">
        <f t="shared" si="517"/>
        <v>16.999999999995907</v>
      </c>
      <c r="Q8256" s="58"/>
      <c r="R8256" s="58"/>
      <c r="S8256" s="102"/>
    </row>
    <row r="8257" spans="1:19" ht="12.5" customHeight="1" x14ac:dyDescent="0.35">
      <c r="A8257" s="2">
        <v>120</v>
      </c>
      <c r="B8257" s="2" t="s">
        <v>69</v>
      </c>
      <c r="C8257" s="67">
        <v>263.50319999999999</v>
      </c>
      <c r="D8257" t="s">
        <v>65</v>
      </c>
      <c r="E8257" s="2" t="s">
        <v>59</v>
      </c>
      <c r="F8257" s="2" t="s">
        <v>70</v>
      </c>
      <c r="G8257" s="2"/>
      <c r="I8257" s="60">
        <f t="shared" si="515"/>
        <v>0</v>
      </c>
      <c r="J8257" s="60">
        <f>IF(OR(I8257="",I8258="",I8259=""),"",(AVERAGEIF(A8257:A$10000,A8257,I8257:I$10000)))</f>
        <v>0</v>
      </c>
      <c r="K8257" s="60"/>
      <c r="L8257" s="55" t="str">
        <f>IF(O8257="","",A8257)</f>
        <v/>
      </c>
      <c r="M8257" s="60" t="str">
        <f>IF(O8257="","",(VLOOKUP(A8257,A8257:E15241,5,FALSE)))</f>
        <v/>
      </c>
      <c r="N8257" s="55" t="str">
        <f t="shared" si="516"/>
        <v/>
      </c>
      <c r="O8257" s="55" t="str">
        <f t="shared" si="514"/>
        <v/>
      </c>
      <c r="P8257" s="104">
        <f t="shared" si="517"/>
        <v>16.399999999975989</v>
      </c>
      <c r="Q8257" s="58"/>
      <c r="R8257" s="58"/>
      <c r="S8257" s="102"/>
    </row>
    <row r="8258" spans="1:19" ht="12.5" customHeight="1" x14ac:dyDescent="0.35">
      <c r="A8258" s="60">
        <v>120</v>
      </c>
      <c r="B8258" s="60" t="s">
        <v>69</v>
      </c>
      <c r="C8258" s="68">
        <v>263.51819999999998</v>
      </c>
      <c r="D8258" s="58" t="s">
        <v>65</v>
      </c>
      <c r="E8258" s="60" t="s">
        <v>59</v>
      </c>
      <c r="F8258" s="60" t="s">
        <v>70</v>
      </c>
      <c r="G8258" s="60"/>
      <c r="H8258" s="60"/>
      <c r="I8258" s="60">
        <f t="shared" si="515"/>
        <v>0</v>
      </c>
      <c r="J8258" s="60">
        <f>IF(OR(I8258="",I8259="",I8260=""),"",(AVERAGEIF(A8258:A$10000,A8258,I8258:I$10000)))</f>
        <v>0</v>
      </c>
      <c r="K8258" s="60"/>
      <c r="L8258" s="60" t="str">
        <f>IF(O8258="","",A8258)</f>
        <v/>
      </c>
      <c r="M8258" s="60" t="str">
        <f>IF(O8258="","",(VLOOKUP(A8258,A8258:E15242,5,FALSE)))</f>
        <v/>
      </c>
      <c r="N8258" s="60" t="str">
        <f t="shared" si="516"/>
        <v/>
      </c>
      <c r="O8258" s="60" t="str">
        <f t="shared" si="514"/>
        <v/>
      </c>
      <c r="P8258" s="103">
        <f t="shared" si="517"/>
        <v>14.999999999986358</v>
      </c>
      <c r="Q8258" s="58"/>
      <c r="R8258" s="58"/>
      <c r="S8258" s="102"/>
    </row>
    <row r="8259" spans="1:19" ht="12.5" customHeight="1" x14ac:dyDescent="0.35">
      <c r="A8259" s="2">
        <v>120</v>
      </c>
      <c r="B8259" s="2" t="s">
        <v>69</v>
      </c>
      <c r="C8259" s="67">
        <v>263.5317</v>
      </c>
      <c r="D8259" t="s">
        <v>65</v>
      </c>
      <c r="E8259" s="2" t="s">
        <v>59</v>
      </c>
      <c r="F8259" s="2" t="s">
        <v>70</v>
      </c>
      <c r="G8259" s="2"/>
      <c r="I8259" s="60">
        <f t="shared" si="515"/>
        <v>0</v>
      </c>
      <c r="J8259" s="60">
        <f>IF(OR(I8259="",I8260="",I8261=""),"",(AVERAGEIF(A8259:A$10000,A8259,I8259:I$10000)))</f>
        <v>0</v>
      </c>
      <c r="K8259" s="60"/>
      <c r="L8259" s="55" t="str">
        <f>IF(O8259="","",A8259)</f>
        <v/>
      </c>
      <c r="M8259" s="60" t="str">
        <f>IF(O8259="","",(VLOOKUP(A8259,A8259:E15243,5,FALSE)))</f>
        <v/>
      </c>
      <c r="N8259" s="55" t="str">
        <f t="shared" si="516"/>
        <v/>
      </c>
      <c r="O8259" s="55" t="str">
        <f t="shared" si="514"/>
        <v/>
      </c>
      <c r="P8259" s="104">
        <f t="shared" si="517"/>
        <v>13.500000000021828</v>
      </c>
      <c r="Q8259" s="58"/>
      <c r="R8259" s="58"/>
      <c r="S8259" s="102"/>
    </row>
    <row r="8260" spans="1:19" ht="12.5" customHeight="1" x14ac:dyDescent="0.35">
      <c r="A8260" s="60">
        <v>120</v>
      </c>
      <c r="B8260" s="60" t="s">
        <v>69</v>
      </c>
      <c r="C8260" s="68">
        <v>263.54649999999998</v>
      </c>
      <c r="D8260" s="58" t="s">
        <v>65</v>
      </c>
      <c r="E8260" s="60" t="s">
        <v>59</v>
      </c>
      <c r="F8260" s="60" t="s">
        <v>70</v>
      </c>
      <c r="G8260" s="60"/>
      <c r="H8260" s="60"/>
      <c r="I8260" s="60">
        <f t="shared" si="515"/>
        <v>0</v>
      </c>
      <c r="J8260" s="60">
        <f>IF(OR(I8260="",I8261="",I8262=""),"",(AVERAGEIF(A8260:A$10000,A8260,I8260:I$10000)))</f>
        <v>0</v>
      </c>
      <c r="K8260" s="60"/>
      <c r="L8260" s="60" t="str">
        <f>IF(O8260="","",A8260)</f>
        <v/>
      </c>
      <c r="M8260" s="60" t="str">
        <f>IF(O8260="","",(VLOOKUP(A8260,A8260:E15244,5,FALSE)))</f>
        <v/>
      </c>
      <c r="N8260" s="60" t="str">
        <f t="shared" si="516"/>
        <v/>
      </c>
      <c r="O8260" s="60" t="str">
        <f t="shared" si="514"/>
        <v/>
      </c>
      <c r="P8260" s="103">
        <f t="shared" si="517"/>
        <v>14.799999999979718</v>
      </c>
      <c r="Q8260" s="58"/>
      <c r="R8260" s="58"/>
      <c r="S8260" s="102"/>
    </row>
    <row r="8261" spans="1:19" ht="12.5" customHeight="1" x14ac:dyDescent="0.35">
      <c r="A8261" s="2">
        <v>120</v>
      </c>
      <c r="B8261" s="2" t="s">
        <v>69</v>
      </c>
      <c r="C8261" s="67">
        <v>263.56110000000001</v>
      </c>
      <c r="D8261" t="s">
        <v>65</v>
      </c>
      <c r="E8261" s="2" t="s">
        <v>59</v>
      </c>
      <c r="F8261" s="2" t="s">
        <v>70</v>
      </c>
      <c r="G8261" s="2"/>
      <c r="I8261" s="60">
        <f t="shared" si="515"/>
        <v>0</v>
      </c>
      <c r="J8261" s="60">
        <f>IF(OR(I8261="",I8262="",I8263=""),"",(AVERAGEIF(A8261:A$10000,A8261,I8261:I$10000)))</f>
        <v>0</v>
      </c>
      <c r="K8261" s="60"/>
      <c r="L8261" s="55" t="str">
        <f>IF(O8261="","",A8261)</f>
        <v/>
      </c>
      <c r="M8261" s="60" t="str">
        <f>IF(O8261="","",(VLOOKUP(A8261,A8261:E15245,5,FALSE)))</f>
        <v/>
      </c>
      <c r="N8261" s="55" t="str">
        <f t="shared" si="516"/>
        <v/>
      </c>
      <c r="O8261" s="55" t="str">
        <f t="shared" si="514"/>
        <v/>
      </c>
      <c r="P8261" s="104">
        <f t="shared" si="517"/>
        <v>14.600000000029922</v>
      </c>
      <c r="Q8261" s="58"/>
      <c r="R8261" s="58"/>
      <c r="S8261" s="102"/>
    </row>
    <row r="8262" spans="1:19" ht="12.5" customHeight="1" x14ac:dyDescent="0.35">
      <c r="A8262" s="60">
        <v>120</v>
      </c>
      <c r="B8262" s="60" t="s">
        <v>69</v>
      </c>
      <c r="C8262" s="68">
        <v>263.57549999999998</v>
      </c>
      <c r="D8262" s="58" t="s">
        <v>65</v>
      </c>
      <c r="E8262" s="60" t="s">
        <v>59</v>
      </c>
      <c r="F8262" s="60" t="s">
        <v>70</v>
      </c>
      <c r="G8262" s="60"/>
      <c r="H8262" s="60"/>
      <c r="I8262" s="60">
        <f t="shared" si="515"/>
        <v>0</v>
      </c>
      <c r="J8262" s="60">
        <f>IF(OR(I8262="",I8263="",I8264=""),"",(AVERAGEIF(A8262:A$10000,A8262,I8262:I$10000)))</f>
        <v>0</v>
      </c>
      <c r="K8262" s="60"/>
      <c r="L8262" s="60" t="str">
        <f>IF(O8262="","",A8262)</f>
        <v/>
      </c>
      <c r="M8262" s="60" t="str">
        <f>IF(O8262="","",(VLOOKUP(A8262,A8262:E15246,5,FALSE)))</f>
        <v/>
      </c>
      <c r="N8262" s="60" t="str">
        <f t="shared" si="516"/>
        <v/>
      </c>
      <c r="O8262" s="60" t="str">
        <f t="shared" si="514"/>
        <v/>
      </c>
      <c r="P8262" s="103">
        <f t="shared" si="517"/>
        <v>14.39999999996644</v>
      </c>
      <c r="Q8262" s="58"/>
      <c r="R8262" s="58"/>
      <c r="S8262" s="102"/>
    </row>
    <row r="8263" spans="1:19" ht="12.5" customHeight="1" x14ac:dyDescent="0.35">
      <c r="A8263" s="2">
        <v>120</v>
      </c>
      <c r="B8263" s="2" t="s">
        <v>69</v>
      </c>
      <c r="C8263" s="67">
        <v>263.59699999999998</v>
      </c>
      <c r="D8263" t="s">
        <v>65</v>
      </c>
      <c r="E8263" s="2" t="s">
        <v>59</v>
      </c>
      <c r="F8263" s="2" t="s">
        <v>70</v>
      </c>
      <c r="G8263" s="2"/>
      <c r="I8263" s="60">
        <f t="shared" si="515"/>
        <v>0</v>
      </c>
      <c r="J8263" s="60">
        <f>IF(OR(I8263="",I8264="",I8265=""),"",(AVERAGEIF(A8263:A$10000,A8263,I8263:I$10000)))</f>
        <v>0</v>
      </c>
      <c r="K8263" s="60"/>
      <c r="L8263" s="55" t="str">
        <f>IF(O8263="","",A8263)</f>
        <v/>
      </c>
      <c r="M8263" s="60" t="str">
        <f>IF(O8263="","",(VLOOKUP(A8263,A8263:E15247,5,FALSE)))</f>
        <v/>
      </c>
      <c r="N8263" s="55" t="str">
        <f t="shared" si="516"/>
        <v/>
      </c>
      <c r="O8263" s="55" t="str">
        <f t="shared" si="514"/>
        <v/>
      </c>
      <c r="P8263" s="104">
        <f t="shared" si="517"/>
        <v>21.500000000003183</v>
      </c>
      <c r="Q8263" s="58"/>
      <c r="R8263" s="58"/>
      <c r="S8263" s="102"/>
    </row>
    <row r="8264" spans="1:19" ht="12.5" customHeight="1" x14ac:dyDescent="0.35">
      <c r="A8264" s="60">
        <v>120</v>
      </c>
      <c r="B8264" s="60" t="s">
        <v>69</v>
      </c>
      <c r="C8264" s="68">
        <v>263.61149999999998</v>
      </c>
      <c r="D8264" s="58" t="s">
        <v>65</v>
      </c>
      <c r="E8264" s="60" t="s">
        <v>59</v>
      </c>
      <c r="F8264" s="60" t="s">
        <v>70</v>
      </c>
      <c r="G8264" s="60"/>
      <c r="H8264" s="60"/>
      <c r="I8264" s="60">
        <f t="shared" si="515"/>
        <v>0</v>
      </c>
      <c r="J8264" s="60">
        <f>IF(OR(I8264="",I8265="",I8266=""),"",(AVERAGEIF(A8264:A$10000,A8264,I8264:I$10000)))</f>
        <v>0</v>
      </c>
      <c r="K8264" s="60"/>
      <c r="L8264" s="60" t="str">
        <f>IF(O8264="","",A8264)</f>
        <v/>
      </c>
      <c r="M8264" s="60" t="str">
        <f>IF(O8264="","",(VLOOKUP(A8264,A8264:E15248,5,FALSE)))</f>
        <v/>
      </c>
      <c r="N8264" s="60" t="str">
        <f t="shared" si="516"/>
        <v/>
      </c>
      <c r="O8264" s="60" t="str">
        <f t="shared" si="514"/>
        <v/>
      </c>
      <c r="P8264" s="103">
        <f t="shared" si="517"/>
        <v>14.499999999998181</v>
      </c>
      <c r="Q8264" s="58"/>
      <c r="R8264" s="58"/>
      <c r="S8264" s="102"/>
    </row>
    <row r="8265" spans="1:19" ht="12.5" customHeight="1" x14ac:dyDescent="0.35">
      <c r="A8265" s="2">
        <v>120</v>
      </c>
      <c r="B8265" s="2" t="s">
        <v>69</v>
      </c>
      <c r="C8265" s="67">
        <v>263.62639999999999</v>
      </c>
      <c r="D8265" t="s">
        <v>65</v>
      </c>
      <c r="E8265" s="2" t="s">
        <v>59</v>
      </c>
      <c r="F8265" s="2" t="s">
        <v>70</v>
      </c>
      <c r="G8265" s="2"/>
      <c r="I8265" s="60">
        <f t="shared" si="515"/>
        <v>0</v>
      </c>
      <c r="J8265" s="60">
        <f>IF(OR(I8265="",I8266="",I8267=""),"",(AVERAGEIF(A8265:A$10000,A8265,I8265:I$10000)))</f>
        <v>0</v>
      </c>
      <c r="K8265" s="60"/>
      <c r="L8265" s="55" t="str">
        <f>IF(O8265="","",A8265)</f>
        <v/>
      </c>
      <c r="M8265" s="60" t="str">
        <f>IF(O8265="","",(VLOOKUP(A8265,A8265:E15249,5,FALSE)))</f>
        <v/>
      </c>
      <c r="N8265" s="55" t="str">
        <f t="shared" si="516"/>
        <v/>
      </c>
      <c r="O8265" s="55" t="str">
        <f t="shared" si="514"/>
        <v/>
      </c>
      <c r="P8265" s="104">
        <f t="shared" si="517"/>
        <v>14.90000000001146</v>
      </c>
      <c r="Q8265" s="58"/>
      <c r="R8265" s="58"/>
      <c r="S8265" s="102"/>
    </row>
    <row r="8266" spans="1:19" ht="12.5" customHeight="1" x14ac:dyDescent="0.35">
      <c r="A8266" s="60">
        <v>120</v>
      </c>
      <c r="B8266" s="60" t="s">
        <v>69</v>
      </c>
      <c r="C8266" s="68">
        <v>263.64109999999999</v>
      </c>
      <c r="D8266" s="58" t="s">
        <v>65</v>
      </c>
      <c r="E8266" s="60" t="s">
        <v>59</v>
      </c>
      <c r="F8266" s="60" t="s">
        <v>70</v>
      </c>
      <c r="G8266" s="60"/>
      <c r="H8266" s="60"/>
      <c r="I8266" s="60">
        <f t="shared" si="515"/>
        <v>0</v>
      </c>
      <c r="J8266" s="60">
        <f>IF(OR(I8266="",I8267="",I8268=""),"",(AVERAGEIF(A8266:A$10000,A8266,I8266:I$10000)))</f>
        <v>0</v>
      </c>
      <c r="K8266" s="60"/>
      <c r="L8266" s="60" t="str">
        <f>IF(O8266="","",A8266)</f>
        <v/>
      </c>
      <c r="M8266" s="60" t="str">
        <f>IF(O8266="","",(VLOOKUP(A8266,A8266:E15250,5,FALSE)))</f>
        <v/>
      </c>
      <c r="N8266" s="60" t="str">
        <f t="shared" si="516"/>
        <v/>
      </c>
      <c r="O8266" s="60" t="str">
        <f t="shared" si="514"/>
        <v/>
      </c>
      <c r="P8266" s="103">
        <f t="shared" si="517"/>
        <v>14.70000000000482</v>
      </c>
      <c r="Q8266" s="58"/>
      <c r="R8266" s="58"/>
      <c r="S8266" s="102"/>
    </row>
    <row r="8267" spans="1:19" ht="12.5" customHeight="1" x14ac:dyDescent="0.35">
      <c r="A8267" s="2">
        <v>120</v>
      </c>
      <c r="B8267" s="2" t="s">
        <v>69</v>
      </c>
      <c r="C8267" s="67">
        <v>263.65559999999999</v>
      </c>
      <c r="D8267" t="s">
        <v>65</v>
      </c>
      <c r="E8267" s="2" t="s">
        <v>59</v>
      </c>
      <c r="F8267" s="2" t="s">
        <v>70</v>
      </c>
      <c r="G8267" s="2"/>
      <c r="I8267" s="60">
        <f t="shared" si="515"/>
        <v>0</v>
      </c>
      <c r="J8267" s="60">
        <f>IF(OR(I8267="",I8268="",I8269=""),"",(AVERAGEIF(A8267:A$10000,A8267,I8267:I$10000)))</f>
        <v>0</v>
      </c>
      <c r="K8267" s="60"/>
      <c r="L8267" s="55" t="str">
        <f>IF(O8267="","",A8267)</f>
        <v/>
      </c>
      <c r="M8267" s="60" t="str">
        <f>IF(O8267="","",(VLOOKUP(A8267,A8267:E15251,5,FALSE)))</f>
        <v/>
      </c>
      <c r="N8267" s="55" t="str">
        <f t="shared" si="516"/>
        <v/>
      </c>
      <c r="O8267" s="55" t="str">
        <f t="shared" si="514"/>
        <v/>
      </c>
      <c r="P8267" s="104">
        <f t="shared" si="517"/>
        <v>14.499999999998181</v>
      </c>
      <c r="Q8267" s="58"/>
      <c r="R8267" s="58"/>
      <c r="S8267" s="102"/>
    </row>
    <row r="8268" spans="1:19" ht="12.5" customHeight="1" x14ac:dyDescent="0.35">
      <c r="A8268" s="60">
        <v>120</v>
      </c>
      <c r="B8268" s="60" t="s">
        <v>69</v>
      </c>
      <c r="C8268" s="68">
        <v>263.67</v>
      </c>
      <c r="D8268" s="58" t="s">
        <v>65</v>
      </c>
      <c r="E8268" s="60" t="s">
        <v>59</v>
      </c>
      <c r="F8268" s="60" t="s">
        <v>70</v>
      </c>
      <c r="G8268" s="60"/>
      <c r="H8268" s="60"/>
      <c r="I8268" s="60">
        <f t="shared" si="515"/>
        <v>0</v>
      </c>
      <c r="J8268" s="60">
        <f>IF(OR(I8268="",I8269="",I8270=""),"",(AVERAGEIF(A8268:A$10000,A8268,I8268:I$10000)))</f>
        <v>0</v>
      </c>
      <c r="K8268" s="60"/>
      <c r="L8268" s="60" t="str">
        <f>IF(O8268="","",A8268)</f>
        <v/>
      </c>
      <c r="M8268" s="60" t="str">
        <f>IF(O8268="","",(VLOOKUP(A8268,A8268:E15252,5,FALSE)))</f>
        <v/>
      </c>
      <c r="N8268" s="60" t="str">
        <f t="shared" si="516"/>
        <v/>
      </c>
      <c r="O8268" s="60" t="str">
        <f t="shared" ref="O8268:O8331" si="518">IF(J8268="","",IF(AND(J8267="",J8266="",J8265=""),C8268,""))</f>
        <v/>
      </c>
      <c r="P8268" s="103">
        <f t="shared" si="517"/>
        <v>14.400000000023283</v>
      </c>
      <c r="Q8268" s="58"/>
      <c r="R8268" s="58"/>
      <c r="S8268" s="102"/>
    </row>
    <row r="8269" spans="1:19" ht="12.5" customHeight="1" x14ac:dyDescent="0.35">
      <c r="A8269" s="2">
        <v>120</v>
      </c>
      <c r="B8269" s="2" t="s">
        <v>69</v>
      </c>
      <c r="C8269" s="67">
        <v>263.68450000000001</v>
      </c>
      <c r="D8269" t="s">
        <v>65</v>
      </c>
      <c r="E8269" s="2" t="s">
        <v>59</v>
      </c>
      <c r="F8269" s="2" t="s">
        <v>70</v>
      </c>
      <c r="G8269" s="2"/>
      <c r="I8269" s="60">
        <f t="shared" si="515"/>
        <v>0</v>
      </c>
      <c r="J8269" s="60">
        <f>IF(OR(I8269="",I8270="",I8271=""),"",(AVERAGEIF(A8269:A$10000,A8269,I8269:I$10000)))</f>
        <v>0</v>
      </c>
      <c r="K8269" s="60"/>
      <c r="L8269" s="55" t="str">
        <f>IF(O8269="","",A8269)</f>
        <v/>
      </c>
      <c r="M8269" s="60" t="str">
        <f>IF(O8269="","",(VLOOKUP(A8269,A8269:E15253,5,FALSE)))</f>
        <v/>
      </c>
      <c r="N8269" s="55" t="str">
        <f t="shared" si="516"/>
        <v/>
      </c>
      <c r="O8269" s="55" t="str">
        <f t="shared" si="518"/>
        <v/>
      </c>
      <c r="P8269" s="104">
        <f t="shared" si="517"/>
        <v>14.499999999998181</v>
      </c>
      <c r="Q8269" s="58"/>
      <c r="R8269" s="58"/>
      <c r="S8269" s="102"/>
    </row>
    <row r="8270" spans="1:19" ht="12.5" customHeight="1" x14ac:dyDescent="0.35">
      <c r="A8270" s="60">
        <v>120</v>
      </c>
      <c r="B8270" s="60" t="s">
        <v>69</v>
      </c>
      <c r="C8270" s="68">
        <v>263.70060000000001</v>
      </c>
      <c r="D8270" s="58" t="s">
        <v>65</v>
      </c>
      <c r="E8270" s="60" t="s">
        <v>59</v>
      </c>
      <c r="F8270" s="60" t="s">
        <v>70</v>
      </c>
      <c r="G8270" s="60"/>
      <c r="H8270" s="60"/>
      <c r="I8270" s="60">
        <f t="shared" si="515"/>
        <v>0</v>
      </c>
      <c r="J8270" s="60">
        <f>IF(OR(I8270="",I8271="",I8272=""),"",(AVERAGEIF(A8270:A$10000,A8270,I8270:I$10000)))</f>
        <v>0</v>
      </c>
      <c r="K8270" s="60"/>
      <c r="L8270" s="60" t="str">
        <f>IF(O8270="","",A8270)</f>
        <v/>
      </c>
      <c r="M8270" s="60" t="str">
        <f>IF(O8270="","",(VLOOKUP(A8270,A8270:E15254,5,FALSE)))</f>
        <v/>
      </c>
      <c r="N8270" s="60" t="str">
        <f t="shared" si="516"/>
        <v/>
      </c>
      <c r="O8270" s="60" t="str">
        <f t="shared" si="518"/>
        <v/>
      </c>
      <c r="P8270" s="103">
        <f t="shared" si="517"/>
        <v>16.099999999994452</v>
      </c>
      <c r="Q8270" s="58"/>
      <c r="R8270" s="58"/>
      <c r="S8270" s="102"/>
    </row>
    <row r="8271" spans="1:19" ht="12.5" customHeight="1" x14ac:dyDescent="0.35">
      <c r="A8271" s="2">
        <v>120</v>
      </c>
      <c r="B8271" s="2" t="s">
        <v>69</v>
      </c>
      <c r="C8271" s="67">
        <v>263.71879999999999</v>
      </c>
      <c r="D8271" t="s">
        <v>65</v>
      </c>
      <c r="E8271" s="2" t="s">
        <v>59</v>
      </c>
      <c r="F8271" s="2" t="s">
        <v>70</v>
      </c>
      <c r="G8271" s="2"/>
      <c r="I8271" s="60">
        <f t="shared" si="515"/>
        <v>0</v>
      </c>
      <c r="J8271" s="60">
        <f>IF(OR(I8271="",I8272="",I8273=""),"",(AVERAGEIF(A8271:A$10000,A8271,I8271:I$10000)))</f>
        <v>0</v>
      </c>
      <c r="K8271" s="60"/>
      <c r="L8271" s="55" t="str">
        <f>IF(O8271="","",A8271)</f>
        <v/>
      </c>
      <c r="M8271" s="60" t="str">
        <f>IF(O8271="","",(VLOOKUP(A8271,A8271:E15255,5,FALSE)))</f>
        <v/>
      </c>
      <c r="N8271" s="55" t="str">
        <f t="shared" si="516"/>
        <v/>
      </c>
      <c r="O8271" s="55" t="str">
        <f t="shared" si="518"/>
        <v/>
      </c>
      <c r="P8271" s="104">
        <f t="shared" si="517"/>
        <v>18.1999999999789</v>
      </c>
      <c r="Q8271" s="58"/>
      <c r="R8271" s="58"/>
      <c r="S8271" s="102"/>
    </row>
    <row r="8272" spans="1:19" ht="12.5" customHeight="1" x14ac:dyDescent="0.35">
      <c r="A8272" s="60">
        <v>120</v>
      </c>
      <c r="B8272" s="60" t="s">
        <v>69</v>
      </c>
      <c r="C8272" s="68">
        <v>263.7328</v>
      </c>
      <c r="D8272" s="58" t="s">
        <v>65</v>
      </c>
      <c r="E8272" s="60" t="s">
        <v>59</v>
      </c>
      <c r="F8272" s="60" t="s">
        <v>70</v>
      </c>
      <c r="G8272" s="60"/>
      <c r="H8272" s="60"/>
      <c r="I8272" s="60">
        <f t="shared" si="515"/>
        <v>0</v>
      </c>
      <c r="J8272" s="60">
        <f>IF(OR(I8272="",I8273="",I8274=""),"",(AVERAGEIF(A8272:A$10000,A8272,I8272:I$10000)))</f>
        <v>0</v>
      </c>
      <c r="K8272" s="60"/>
      <c r="L8272" s="60" t="str">
        <f>IF(O8272="","",A8272)</f>
        <v/>
      </c>
      <c r="M8272" s="60" t="str">
        <f>IF(O8272="","",(VLOOKUP(A8272,A8272:E15256,5,FALSE)))</f>
        <v/>
      </c>
      <c r="N8272" s="60" t="str">
        <f t="shared" si="516"/>
        <v/>
      </c>
      <c r="O8272" s="60" t="str">
        <f t="shared" si="518"/>
        <v/>
      </c>
      <c r="P8272" s="103">
        <f t="shared" si="517"/>
        <v>14.000000000010004</v>
      </c>
      <c r="Q8272" s="58"/>
      <c r="R8272" s="58"/>
      <c r="S8272" s="102"/>
    </row>
    <row r="8273" spans="1:19" ht="12.5" customHeight="1" x14ac:dyDescent="0.35">
      <c r="A8273" s="2">
        <v>120</v>
      </c>
      <c r="B8273" s="2" t="s">
        <v>69</v>
      </c>
      <c r="C8273" s="67">
        <v>263.74720000000002</v>
      </c>
      <c r="D8273" t="s">
        <v>65</v>
      </c>
      <c r="E8273" s="2" t="s">
        <v>59</v>
      </c>
      <c r="F8273" s="2" t="s">
        <v>70</v>
      </c>
      <c r="G8273" s="2"/>
      <c r="I8273" s="60">
        <f t="shared" ref="I8273:I8336" si="519">IF(AND(OR(G8272&gt;G$5,G8274&gt;G$5),G8273&gt;G$5),G8273,"")</f>
        <v>0</v>
      </c>
      <c r="J8273" s="60">
        <f>IF(OR(I8273="",I8274="",I8275=""),"",(AVERAGEIF(A8273:A$10000,A8273,I8273:I$10000)))</f>
        <v>0</v>
      </c>
      <c r="K8273" s="60"/>
      <c r="L8273" s="55" t="str">
        <f>IF(O8273="","",A8273)</f>
        <v/>
      </c>
      <c r="M8273" s="60" t="str">
        <f>IF(O8273="","",(VLOOKUP(A8273,A8273:E15257,5,FALSE)))</f>
        <v/>
      </c>
      <c r="N8273" s="55" t="str">
        <f t="shared" si="516"/>
        <v/>
      </c>
      <c r="O8273" s="55" t="str">
        <f t="shared" si="518"/>
        <v/>
      </c>
      <c r="P8273" s="104">
        <f t="shared" si="517"/>
        <v>14.400000000023283</v>
      </c>
      <c r="Q8273" s="58"/>
      <c r="R8273" s="58"/>
      <c r="S8273" s="102"/>
    </row>
    <row r="8274" spans="1:19" ht="12.5" customHeight="1" x14ac:dyDescent="0.35">
      <c r="A8274" s="60">
        <v>120</v>
      </c>
      <c r="B8274" s="60" t="s">
        <v>69</v>
      </c>
      <c r="C8274" s="68">
        <v>263.76159999999999</v>
      </c>
      <c r="D8274" s="58" t="s">
        <v>65</v>
      </c>
      <c r="E8274" s="60" t="s">
        <v>59</v>
      </c>
      <c r="F8274" s="60" t="s">
        <v>70</v>
      </c>
      <c r="G8274" s="60"/>
      <c r="H8274" s="60"/>
      <c r="I8274" s="60">
        <f t="shared" si="519"/>
        <v>0</v>
      </c>
      <c r="J8274" s="60">
        <f>IF(OR(I8274="",I8275="",I8276=""),"",(AVERAGEIF(A8274:A$10000,A8274,I8274:I$10000)))</f>
        <v>0</v>
      </c>
      <c r="K8274" s="60"/>
      <c r="L8274" s="60" t="str">
        <f>IF(O8274="","",A8274)</f>
        <v/>
      </c>
      <c r="M8274" s="60" t="str">
        <f>IF(O8274="","",(VLOOKUP(A8274,A8274:E15258,5,FALSE)))</f>
        <v/>
      </c>
      <c r="N8274" s="60" t="str">
        <f t="shared" ref="N8274:N8337" si="520">IF(L8274="","",I8274)</f>
        <v/>
      </c>
      <c r="O8274" s="60" t="str">
        <f t="shared" si="518"/>
        <v/>
      </c>
      <c r="P8274" s="103">
        <f t="shared" ref="P8274:P8337" si="521">IF(A8274=A8273,ABS(C8274-C8273)*1000,"")</f>
        <v>14.39999999996644</v>
      </c>
      <c r="Q8274" s="58"/>
      <c r="R8274" s="58"/>
      <c r="S8274" s="102"/>
    </row>
    <row r="8275" spans="1:19" ht="12.5" customHeight="1" x14ac:dyDescent="0.35">
      <c r="A8275" s="2">
        <v>120</v>
      </c>
      <c r="B8275" s="2" t="s">
        <v>69</v>
      </c>
      <c r="C8275" s="67">
        <v>263.77640000000002</v>
      </c>
      <c r="D8275" t="s">
        <v>65</v>
      </c>
      <c r="E8275" s="2" t="s">
        <v>59</v>
      </c>
      <c r="F8275" s="2" t="s">
        <v>70</v>
      </c>
      <c r="G8275" s="2"/>
      <c r="I8275" s="60">
        <f t="shared" si="519"/>
        <v>0</v>
      </c>
      <c r="J8275" s="60">
        <f>IF(OR(I8275="",I8276="",I8277=""),"",(AVERAGEIF(A8275:A$10000,A8275,I8275:I$10000)))</f>
        <v>0</v>
      </c>
      <c r="K8275" s="60"/>
      <c r="L8275" s="55" t="str">
        <f>IF(O8275="","",A8275)</f>
        <v/>
      </c>
      <c r="M8275" s="60" t="str">
        <f>IF(O8275="","",(VLOOKUP(A8275,A8275:E15259,5,FALSE)))</f>
        <v/>
      </c>
      <c r="N8275" s="55" t="str">
        <f t="shared" si="520"/>
        <v/>
      </c>
      <c r="O8275" s="55" t="str">
        <f t="shared" si="518"/>
        <v/>
      </c>
      <c r="P8275" s="104">
        <f t="shared" si="521"/>
        <v>14.800000000036562</v>
      </c>
      <c r="Q8275" s="58"/>
      <c r="R8275" s="58"/>
      <c r="S8275" s="102"/>
    </row>
    <row r="8276" spans="1:19" ht="12.5" customHeight="1" x14ac:dyDescent="0.35">
      <c r="A8276" s="60">
        <v>120</v>
      </c>
      <c r="B8276" s="60" t="s">
        <v>69</v>
      </c>
      <c r="C8276" s="68">
        <v>263.79739999999998</v>
      </c>
      <c r="D8276" s="58" t="s">
        <v>65</v>
      </c>
      <c r="E8276" s="60" t="s">
        <v>59</v>
      </c>
      <c r="F8276" s="60" t="s">
        <v>70</v>
      </c>
      <c r="G8276" s="60"/>
      <c r="H8276" s="60"/>
      <c r="I8276" s="60">
        <f t="shared" si="519"/>
        <v>0</v>
      </c>
      <c r="J8276" s="60">
        <f>IF(OR(I8276="",I8277="",I8278=""),"",(AVERAGEIF(A8276:A$10000,A8276,I8276:I$10000)))</f>
        <v>0</v>
      </c>
      <c r="K8276" s="60"/>
      <c r="L8276" s="60" t="str">
        <f>IF(O8276="","",A8276)</f>
        <v/>
      </c>
      <c r="M8276" s="60" t="str">
        <f>IF(O8276="","",(VLOOKUP(A8276,A8276:E15260,5,FALSE)))</f>
        <v/>
      </c>
      <c r="N8276" s="60" t="str">
        <f t="shared" si="520"/>
        <v/>
      </c>
      <c r="O8276" s="60" t="str">
        <f t="shared" si="518"/>
        <v/>
      </c>
      <c r="P8276" s="103">
        <f t="shared" si="521"/>
        <v>20.999999999958163</v>
      </c>
      <c r="Q8276" s="58"/>
      <c r="R8276" s="58"/>
      <c r="S8276" s="102"/>
    </row>
    <row r="8277" spans="1:19" ht="12.5" customHeight="1" x14ac:dyDescent="0.35">
      <c r="A8277" s="2">
        <v>120</v>
      </c>
      <c r="B8277" s="2" t="s">
        <v>69</v>
      </c>
      <c r="C8277" s="67">
        <v>263.81189999999998</v>
      </c>
      <c r="D8277" t="s">
        <v>65</v>
      </c>
      <c r="E8277" s="2" t="s">
        <v>59</v>
      </c>
      <c r="F8277" s="2" t="s">
        <v>70</v>
      </c>
      <c r="G8277" s="2"/>
      <c r="I8277" s="60">
        <f t="shared" si="519"/>
        <v>0</v>
      </c>
      <c r="J8277" s="60">
        <f>IF(OR(I8277="",I8278="",I8279=""),"",(AVERAGEIF(A8277:A$10000,A8277,I8277:I$10000)))</f>
        <v>0</v>
      </c>
      <c r="K8277" s="60"/>
      <c r="L8277" s="55" t="str">
        <f>IF(O8277="","",A8277)</f>
        <v/>
      </c>
      <c r="M8277" s="60" t="str">
        <f>IF(O8277="","",(VLOOKUP(A8277,A8277:E15261,5,FALSE)))</f>
        <v/>
      </c>
      <c r="N8277" s="55" t="str">
        <f t="shared" si="520"/>
        <v/>
      </c>
      <c r="O8277" s="55" t="str">
        <f t="shared" si="518"/>
        <v/>
      </c>
      <c r="P8277" s="104">
        <f t="shared" si="521"/>
        <v>14.499999999998181</v>
      </c>
      <c r="Q8277" s="58"/>
      <c r="R8277" s="58"/>
      <c r="S8277" s="102"/>
    </row>
    <row r="8278" spans="1:19" ht="12.5" customHeight="1" x14ac:dyDescent="0.35">
      <c r="A8278" s="60">
        <v>120</v>
      </c>
      <c r="B8278" s="60" t="s">
        <v>69</v>
      </c>
      <c r="C8278" s="68">
        <v>263.82709999999997</v>
      </c>
      <c r="D8278" s="58" t="s">
        <v>65</v>
      </c>
      <c r="E8278" s="60" t="s">
        <v>59</v>
      </c>
      <c r="F8278" s="60" t="s">
        <v>70</v>
      </c>
      <c r="G8278" s="60"/>
      <c r="H8278" s="60"/>
      <c r="I8278" s="60">
        <f t="shared" si="519"/>
        <v>0</v>
      </c>
      <c r="J8278" s="60">
        <f>IF(OR(I8278="",I8279="",I8280=""),"",(AVERAGEIF(A8278:A$10000,A8278,I8278:I$10000)))</f>
        <v>0</v>
      </c>
      <c r="K8278" s="60"/>
      <c r="L8278" s="60" t="str">
        <f>IF(O8278="","",A8278)</f>
        <v/>
      </c>
      <c r="M8278" s="60" t="str">
        <f>IF(O8278="","",(VLOOKUP(A8278,A8278:E15262,5,FALSE)))</f>
        <v/>
      </c>
      <c r="N8278" s="60" t="str">
        <f t="shared" si="520"/>
        <v/>
      </c>
      <c r="O8278" s="60" t="str">
        <f t="shared" si="518"/>
        <v/>
      </c>
      <c r="P8278" s="103">
        <f t="shared" si="521"/>
        <v>15.199999999992997</v>
      </c>
      <c r="Q8278" s="58"/>
      <c r="R8278" s="58"/>
      <c r="S8278" s="102"/>
    </row>
    <row r="8279" spans="1:19" ht="12.5" customHeight="1" x14ac:dyDescent="0.35">
      <c r="A8279" s="2">
        <v>120</v>
      </c>
      <c r="B8279" s="2" t="s">
        <v>69</v>
      </c>
      <c r="C8279" s="67">
        <v>263.84199999999998</v>
      </c>
      <c r="D8279" t="s">
        <v>65</v>
      </c>
      <c r="E8279" s="2" t="s">
        <v>59</v>
      </c>
      <c r="F8279" s="2" t="s">
        <v>70</v>
      </c>
      <c r="G8279" s="2"/>
      <c r="I8279" s="60">
        <f t="shared" si="519"/>
        <v>0</v>
      </c>
      <c r="J8279" s="60">
        <f>IF(OR(I8279="",I8280="",I8281=""),"",(AVERAGEIF(A8279:A$10000,A8279,I8279:I$10000)))</f>
        <v>0</v>
      </c>
      <c r="K8279" s="60"/>
      <c r="L8279" s="55" t="str">
        <f>IF(O8279="","",A8279)</f>
        <v/>
      </c>
      <c r="M8279" s="60" t="str">
        <f>IF(O8279="","",(VLOOKUP(A8279,A8279:E15263,5,FALSE)))</f>
        <v/>
      </c>
      <c r="N8279" s="55" t="str">
        <f t="shared" si="520"/>
        <v/>
      </c>
      <c r="O8279" s="55" t="str">
        <f t="shared" si="518"/>
        <v/>
      </c>
      <c r="P8279" s="104">
        <f t="shared" si="521"/>
        <v>14.90000000001146</v>
      </c>
      <c r="Q8279" s="58"/>
      <c r="R8279" s="58"/>
      <c r="S8279" s="102"/>
    </row>
    <row r="8280" spans="1:19" ht="12.5" customHeight="1" x14ac:dyDescent="0.35">
      <c r="A8280" s="60">
        <v>120</v>
      </c>
      <c r="B8280" s="60" t="s">
        <v>69</v>
      </c>
      <c r="C8280" s="68">
        <v>263.85700000000003</v>
      </c>
      <c r="D8280" s="58" t="s">
        <v>65</v>
      </c>
      <c r="E8280" s="60" t="s">
        <v>59</v>
      </c>
      <c r="F8280" s="60" t="s">
        <v>70</v>
      </c>
      <c r="G8280" s="60"/>
      <c r="H8280" s="60"/>
      <c r="I8280" s="60">
        <f t="shared" si="519"/>
        <v>0</v>
      </c>
      <c r="J8280" s="60">
        <f>IF(OR(I8280="",I8281="",I8282=""),"",(AVERAGEIF(A8280:A$10000,A8280,I8280:I$10000)))</f>
        <v>0</v>
      </c>
      <c r="K8280" s="60"/>
      <c r="L8280" s="60" t="str">
        <f>IF(O8280="","",A8280)</f>
        <v/>
      </c>
      <c r="M8280" s="60" t="str">
        <f>IF(O8280="","",(VLOOKUP(A8280,A8280:E15264,5,FALSE)))</f>
        <v/>
      </c>
      <c r="N8280" s="60" t="str">
        <f t="shared" si="520"/>
        <v/>
      </c>
      <c r="O8280" s="60" t="str">
        <f t="shared" si="518"/>
        <v/>
      </c>
      <c r="P8280" s="103">
        <f t="shared" si="521"/>
        <v>15.000000000043201</v>
      </c>
      <c r="Q8280" s="58"/>
      <c r="R8280" s="58"/>
      <c r="S8280" s="102"/>
    </row>
    <row r="8281" spans="1:19" ht="12.5" customHeight="1" x14ac:dyDescent="0.35">
      <c r="A8281" s="2">
        <v>120</v>
      </c>
      <c r="B8281" s="2" t="s">
        <v>69</v>
      </c>
      <c r="C8281" s="67">
        <v>263.87139999999999</v>
      </c>
      <c r="D8281" t="s">
        <v>65</v>
      </c>
      <c r="E8281" s="2" t="s">
        <v>59</v>
      </c>
      <c r="F8281" s="2" t="s">
        <v>70</v>
      </c>
      <c r="G8281" s="2"/>
      <c r="I8281" s="60">
        <f t="shared" si="519"/>
        <v>0</v>
      </c>
      <c r="J8281" s="60">
        <f>IF(OR(I8281="",I8282="",I8283=""),"",(AVERAGEIF(A8281:A$10000,A8281,I8281:I$10000)))</f>
        <v>0</v>
      </c>
      <c r="K8281" s="60"/>
      <c r="L8281" s="55" t="str">
        <f>IF(O8281="","",A8281)</f>
        <v/>
      </c>
      <c r="M8281" s="60" t="str">
        <f>IF(O8281="","",(VLOOKUP(A8281,A8281:E15265,5,FALSE)))</f>
        <v/>
      </c>
      <c r="N8281" s="55" t="str">
        <f t="shared" si="520"/>
        <v/>
      </c>
      <c r="O8281" s="55" t="str">
        <f t="shared" si="518"/>
        <v/>
      </c>
      <c r="P8281" s="104">
        <f t="shared" si="521"/>
        <v>14.39999999996644</v>
      </c>
      <c r="Q8281" s="58"/>
      <c r="R8281" s="58"/>
      <c r="S8281" s="102"/>
    </row>
    <row r="8282" spans="1:19" ht="12.5" customHeight="1" x14ac:dyDescent="0.35">
      <c r="A8282" s="60">
        <v>120</v>
      </c>
      <c r="B8282" s="60" t="s">
        <v>69</v>
      </c>
      <c r="C8282" s="68">
        <v>263.88619999999997</v>
      </c>
      <c r="D8282" s="58" t="s">
        <v>65</v>
      </c>
      <c r="E8282" s="60" t="s">
        <v>59</v>
      </c>
      <c r="F8282" s="60" t="s">
        <v>70</v>
      </c>
      <c r="G8282" s="60"/>
      <c r="H8282" s="60"/>
      <c r="I8282" s="60">
        <f t="shared" si="519"/>
        <v>0</v>
      </c>
      <c r="J8282" s="60">
        <f>IF(OR(I8282="",I8283="",I8284=""),"",(AVERAGEIF(A8282:A$10000,A8282,I8282:I$10000)))</f>
        <v>0</v>
      </c>
      <c r="K8282" s="60"/>
      <c r="L8282" s="60" t="str">
        <f>IF(O8282="","",A8282)</f>
        <v/>
      </c>
      <c r="M8282" s="60" t="str">
        <f>IF(O8282="","",(VLOOKUP(A8282,A8282:E15266,5,FALSE)))</f>
        <v/>
      </c>
      <c r="N8282" s="60" t="str">
        <f t="shared" si="520"/>
        <v/>
      </c>
      <c r="O8282" s="60" t="str">
        <f t="shared" si="518"/>
        <v/>
      </c>
      <c r="P8282" s="103">
        <f t="shared" si="521"/>
        <v>14.799999999979718</v>
      </c>
      <c r="Q8282" s="58"/>
      <c r="R8282" s="58"/>
      <c r="S8282" s="102"/>
    </row>
    <row r="8283" spans="1:19" ht="12.5" customHeight="1" x14ac:dyDescent="0.35">
      <c r="A8283" s="2">
        <v>120</v>
      </c>
      <c r="B8283" s="2" t="s">
        <v>69</v>
      </c>
      <c r="C8283" s="67">
        <v>263.9006</v>
      </c>
      <c r="D8283" t="s">
        <v>65</v>
      </c>
      <c r="E8283" s="2" t="s">
        <v>59</v>
      </c>
      <c r="F8283" s="2" t="s">
        <v>70</v>
      </c>
      <c r="G8283" s="2"/>
      <c r="I8283" s="60">
        <f t="shared" si="519"/>
        <v>0</v>
      </c>
      <c r="J8283" s="60">
        <f>IF(OR(I8283="",I8284="",I8285=""),"",(AVERAGEIF(A8283:A$10000,A8283,I8283:I$10000)))</f>
        <v>0</v>
      </c>
      <c r="K8283" s="60"/>
      <c r="L8283" s="55" t="str">
        <f>IF(O8283="","",A8283)</f>
        <v/>
      </c>
      <c r="M8283" s="60" t="str">
        <f>IF(O8283="","",(VLOOKUP(A8283,A8283:E15267,5,FALSE)))</f>
        <v/>
      </c>
      <c r="N8283" s="55" t="str">
        <f t="shared" si="520"/>
        <v/>
      </c>
      <c r="O8283" s="55" t="str">
        <f t="shared" si="518"/>
        <v/>
      </c>
      <c r="P8283" s="104">
        <f t="shared" si="521"/>
        <v>14.400000000023283</v>
      </c>
      <c r="Q8283" s="58"/>
      <c r="R8283" s="58"/>
      <c r="S8283" s="102"/>
    </row>
    <row r="8284" spans="1:19" ht="12.5" customHeight="1" x14ac:dyDescent="0.35">
      <c r="A8284" s="60">
        <v>120</v>
      </c>
      <c r="B8284" s="60" t="s">
        <v>69</v>
      </c>
      <c r="C8284" s="68">
        <v>263.91500000000002</v>
      </c>
      <c r="D8284" s="58" t="s">
        <v>65</v>
      </c>
      <c r="E8284" s="60" t="s">
        <v>59</v>
      </c>
      <c r="F8284" s="60" t="s">
        <v>70</v>
      </c>
      <c r="G8284" s="60"/>
      <c r="H8284" s="60"/>
      <c r="I8284" s="60">
        <f t="shared" si="519"/>
        <v>0</v>
      </c>
      <c r="J8284" s="60">
        <f>IF(OR(I8284="",I8285="",I8286=""),"",(AVERAGEIF(A8284:A$10000,A8284,I8284:I$10000)))</f>
        <v>0</v>
      </c>
      <c r="K8284" s="60"/>
      <c r="L8284" s="60" t="str">
        <f>IF(O8284="","",A8284)</f>
        <v/>
      </c>
      <c r="M8284" s="60" t="str">
        <f>IF(O8284="","",(VLOOKUP(A8284,A8284:E15268,5,FALSE)))</f>
        <v/>
      </c>
      <c r="N8284" s="60" t="str">
        <f t="shared" si="520"/>
        <v/>
      </c>
      <c r="O8284" s="60" t="str">
        <f t="shared" si="518"/>
        <v/>
      </c>
      <c r="P8284" s="103">
        <f t="shared" si="521"/>
        <v>14.400000000023283</v>
      </c>
      <c r="Q8284" s="58"/>
      <c r="R8284" s="58"/>
      <c r="S8284" s="102"/>
    </row>
    <row r="8285" spans="1:19" ht="12.5" customHeight="1" x14ac:dyDescent="0.35">
      <c r="A8285" s="2">
        <v>120</v>
      </c>
      <c r="B8285" s="2" t="s">
        <v>69</v>
      </c>
      <c r="C8285" s="67">
        <v>263.9289</v>
      </c>
      <c r="D8285" t="s">
        <v>65</v>
      </c>
      <c r="E8285" s="2" t="s">
        <v>59</v>
      </c>
      <c r="F8285" s="2" t="s">
        <v>70</v>
      </c>
      <c r="G8285" s="2"/>
      <c r="I8285" s="60">
        <f t="shared" si="519"/>
        <v>0</v>
      </c>
      <c r="J8285" s="60">
        <f>IF(OR(I8285="",I8286="",I8287=""),"",(AVERAGEIF(A8285:A$10000,A8285,I8285:I$10000)))</f>
        <v>0</v>
      </c>
      <c r="K8285" s="60"/>
      <c r="L8285" s="55" t="str">
        <f>IF(O8285="","",A8285)</f>
        <v/>
      </c>
      <c r="M8285" s="60" t="str">
        <f>IF(O8285="","",(VLOOKUP(A8285,A8285:E15269,5,FALSE)))</f>
        <v/>
      </c>
      <c r="N8285" s="55" t="str">
        <f t="shared" si="520"/>
        <v/>
      </c>
      <c r="O8285" s="55" t="str">
        <f t="shared" si="518"/>
        <v/>
      </c>
      <c r="P8285" s="104">
        <f t="shared" si="521"/>
        <v>13.899999999978263</v>
      </c>
      <c r="Q8285" s="58"/>
      <c r="R8285" s="58"/>
      <c r="S8285" s="102"/>
    </row>
    <row r="8286" spans="1:19" ht="12.5" customHeight="1" x14ac:dyDescent="0.35">
      <c r="A8286" s="60">
        <v>120</v>
      </c>
      <c r="B8286" s="60" t="s">
        <v>69</v>
      </c>
      <c r="C8286" s="68">
        <v>263.94369999999998</v>
      </c>
      <c r="D8286" s="58" t="s">
        <v>65</v>
      </c>
      <c r="E8286" s="60" t="s">
        <v>59</v>
      </c>
      <c r="F8286" s="60" t="s">
        <v>70</v>
      </c>
      <c r="G8286" s="60"/>
      <c r="H8286" s="60"/>
      <c r="I8286" s="60">
        <f t="shared" si="519"/>
        <v>0</v>
      </c>
      <c r="J8286" s="60">
        <f>IF(OR(I8286="",I8287="",I8288=""),"",(AVERAGEIF(A8286:A$10000,A8286,I8286:I$10000)))</f>
        <v>0</v>
      </c>
      <c r="K8286" s="60"/>
      <c r="L8286" s="60" t="str">
        <f>IF(O8286="","",A8286)</f>
        <v/>
      </c>
      <c r="M8286" s="60" t="str">
        <f>IF(O8286="","",(VLOOKUP(A8286,A8286:E15270,5,FALSE)))</f>
        <v/>
      </c>
      <c r="N8286" s="60" t="str">
        <f t="shared" si="520"/>
        <v/>
      </c>
      <c r="O8286" s="60" t="str">
        <f t="shared" si="518"/>
        <v/>
      </c>
      <c r="P8286" s="103">
        <f t="shared" si="521"/>
        <v>14.799999999979718</v>
      </c>
      <c r="Q8286" s="58"/>
      <c r="R8286" s="58"/>
      <c r="S8286" s="102"/>
    </row>
    <row r="8287" spans="1:19" ht="12.5" customHeight="1" x14ac:dyDescent="0.35">
      <c r="A8287" s="2">
        <v>120</v>
      </c>
      <c r="B8287" s="2" t="s">
        <v>69</v>
      </c>
      <c r="C8287" s="67">
        <v>263.9579</v>
      </c>
      <c r="D8287" t="s">
        <v>65</v>
      </c>
      <c r="E8287" s="2" t="s">
        <v>59</v>
      </c>
      <c r="F8287" s="2" t="s">
        <v>70</v>
      </c>
      <c r="G8287" s="2"/>
      <c r="I8287" s="60">
        <f t="shared" si="519"/>
        <v>0</v>
      </c>
      <c r="J8287" s="60">
        <f>IF(OR(I8287="",I8288="",I8289=""),"",(AVERAGEIF(A8287:A$10000,A8287,I8287:I$10000)))</f>
        <v>0</v>
      </c>
      <c r="K8287" s="60"/>
      <c r="L8287" s="55" t="str">
        <f>IF(O8287="","",A8287)</f>
        <v/>
      </c>
      <c r="M8287" s="60" t="str">
        <f>IF(O8287="","",(VLOOKUP(A8287,A8287:E15271,5,FALSE)))</f>
        <v/>
      </c>
      <c r="N8287" s="55" t="str">
        <f t="shared" si="520"/>
        <v/>
      </c>
      <c r="O8287" s="55" t="str">
        <f t="shared" si="518"/>
        <v/>
      </c>
      <c r="P8287" s="104">
        <f t="shared" si="521"/>
        <v>14.200000000016644</v>
      </c>
      <c r="Q8287" s="58"/>
      <c r="R8287" s="58"/>
      <c r="S8287" s="102"/>
    </row>
    <row r="8288" spans="1:19" ht="12.5" customHeight="1" x14ac:dyDescent="0.35">
      <c r="A8288" s="60">
        <v>120</v>
      </c>
      <c r="B8288" s="60" t="s">
        <v>69</v>
      </c>
      <c r="C8288" s="68">
        <v>263.97160000000002</v>
      </c>
      <c r="D8288" s="58" t="s">
        <v>65</v>
      </c>
      <c r="E8288" s="60" t="s">
        <v>59</v>
      </c>
      <c r="F8288" s="60" t="s">
        <v>70</v>
      </c>
      <c r="G8288" s="60"/>
      <c r="H8288" s="60"/>
      <c r="I8288" s="60">
        <f t="shared" si="519"/>
        <v>0</v>
      </c>
      <c r="J8288" s="60">
        <f>IF(OR(I8288="",I8289="",I8290=""),"",(AVERAGEIF(A8288:A$10000,A8288,I8288:I$10000)))</f>
        <v>0</v>
      </c>
      <c r="K8288" s="60"/>
      <c r="L8288" s="60" t="str">
        <f>IF(O8288="","",A8288)</f>
        <v/>
      </c>
      <c r="M8288" s="60" t="str">
        <f>IF(O8288="","",(VLOOKUP(A8288,A8288:E15272,5,FALSE)))</f>
        <v/>
      </c>
      <c r="N8288" s="60" t="str">
        <f t="shared" si="520"/>
        <v/>
      </c>
      <c r="O8288" s="60" t="str">
        <f t="shared" si="518"/>
        <v/>
      </c>
      <c r="P8288" s="103">
        <f t="shared" si="521"/>
        <v>13.700000000028467</v>
      </c>
      <c r="Q8288" s="58"/>
      <c r="R8288" s="58"/>
      <c r="S8288" s="102"/>
    </row>
    <row r="8289" spans="1:19" ht="12.5" customHeight="1" x14ac:dyDescent="0.35">
      <c r="A8289" s="2">
        <v>120</v>
      </c>
      <c r="B8289" s="2" t="s">
        <v>69</v>
      </c>
      <c r="C8289" s="67">
        <v>263.98660000000001</v>
      </c>
      <c r="D8289" t="s">
        <v>65</v>
      </c>
      <c r="E8289" s="2" t="s">
        <v>59</v>
      </c>
      <c r="F8289" s="2" t="s">
        <v>70</v>
      </c>
      <c r="G8289" s="2"/>
      <c r="I8289" s="60">
        <f t="shared" si="519"/>
        <v>0</v>
      </c>
      <c r="J8289" s="60">
        <f>IF(OR(I8289="",I8290="",I8291=""),"",(AVERAGEIF(A8289:A$10000,A8289,I8289:I$10000)))</f>
        <v>0</v>
      </c>
      <c r="K8289" s="60"/>
      <c r="L8289" s="55" t="str">
        <f>IF(O8289="","",A8289)</f>
        <v/>
      </c>
      <c r="M8289" s="60" t="str">
        <f>IF(O8289="","",(VLOOKUP(A8289,A8289:E15273,5,FALSE)))</f>
        <v/>
      </c>
      <c r="N8289" s="55" t="str">
        <f t="shared" si="520"/>
        <v/>
      </c>
      <c r="O8289" s="55" t="str">
        <f t="shared" si="518"/>
        <v/>
      </c>
      <c r="P8289" s="104">
        <f t="shared" si="521"/>
        <v>14.999999999986358</v>
      </c>
      <c r="Q8289" s="58"/>
      <c r="R8289" s="58"/>
      <c r="S8289" s="102"/>
    </row>
    <row r="8290" spans="1:19" ht="12.5" customHeight="1" x14ac:dyDescent="0.35">
      <c r="A8290" s="60">
        <v>120</v>
      </c>
      <c r="B8290" s="60" t="s">
        <v>69</v>
      </c>
      <c r="C8290" s="68">
        <v>264.00839999999999</v>
      </c>
      <c r="D8290" s="58" t="s">
        <v>65</v>
      </c>
      <c r="E8290" s="60" t="s">
        <v>59</v>
      </c>
      <c r="F8290" s="60" t="s">
        <v>70</v>
      </c>
      <c r="G8290" s="60"/>
      <c r="H8290" s="60"/>
      <c r="I8290" s="60">
        <f t="shared" si="519"/>
        <v>0</v>
      </c>
      <c r="J8290" s="60">
        <f>IF(OR(I8290="",I8291="",I8292=""),"",(AVERAGEIF(A8290:A$10000,A8290,I8290:I$10000)))</f>
        <v>0</v>
      </c>
      <c r="K8290" s="60"/>
      <c r="L8290" s="60" t="str">
        <f>IF(O8290="","",A8290)</f>
        <v/>
      </c>
      <c r="M8290" s="60" t="str">
        <f>IF(O8290="","",(VLOOKUP(A8290,A8290:E15274,5,FALSE)))</f>
        <v/>
      </c>
      <c r="N8290" s="60" t="str">
        <f t="shared" si="520"/>
        <v/>
      </c>
      <c r="O8290" s="60" t="str">
        <f t="shared" si="518"/>
        <v/>
      </c>
      <c r="P8290" s="103">
        <f t="shared" si="521"/>
        <v>21.79999999998472</v>
      </c>
      <c r="Q8290" s="58"/>
      <c r="R8290" s="58"/>
      <c r="S8290" s="102"/>
    </row>
    <row r="8291" spans="1:19" ht="12.5" customHeight="1" x14ac:dyDescent="0.35">
      <c r="A8291" s="2">
        <v>120</v>
      </c>
      <c r="B8291" s="2" t="s">
        <v>69</v>
      </c>
      <c r="C8291" s="67">
        <v>264.03699999999998</v>
      </c>
      <c r="D8291" t="s">
        <v>65</v>
      </c>
      <c r="E8291" s="2" t="s">
        <v>59</v>
      </c>
      <c r="F8291" s="2" t="s">
        <v>70</v>
      </c>
      <c r="G8291" s="2"/>
      <c r="I8291" s="60">
        <f t="shared" si="519"/>
        <v>0</v>
      </c>
      <c r="J8291" s="60">
        <f>IF(OR(I8291="",I8292="",I8293=""),"",(AVERAGEIF(A8291:A$10000,A8291,I8291:I$10000)))</f>
        <v>0</v>
      </c>
      <c r="K8291" s="60"/>
      <c r="L8291" s="55" t="str">
        <f>IF(O8291="","",A8291)</f>
        <v/>
      </c>
      <c r="M8291" s="60" t="str">
        <f>IF(O8291="","",(VLOOKUP(A8291,A8291:E15275,5,FALSE)))</f>
        <v/>
      </c>
      <c r="N8291" s="55" t="str">
        <f t="shared" si="520"/>
        <v/>
      </c>
      <c r="O8291" s="55" t="str">
        <f t="shared" si="518"/>
        <v/>
      </c>
      <c r="P8291" s="104">
        <f t="shared" si="521"/>
        <v>28.599999999983083</v>
      </c>
      <c r="Q8291" s="58"/>
      <c r="R8291" s="58"/>
      <c r="S8291" s="102"/>
    </row>
    <row r="8292" spans="1:19" ht="12.5" customHeight="1" x14ac:dyDescent="0.35">
      <c r="A8292" s="60">
        <v>120</v>
      </c>
      <c r="B8292" s="60" t="s">
        <v>69</v>
      </c>
      <c r="C8292" s="68">
        <v>264.04989999999998</v>
      </c>
      <c r="D8292" s="58" t="s">
        <v>65</v>
      </c>
      <c r="E8292" s="60" t="s">
        <v>59</v>
      </c>
      <c r="F8292" s="60" t="s">
        <v>70</v>
      </c>
      <c r="G8292" s="60"/>
      <c r="H8292" s="60"/>
      <c r="I8292" s="60">
        <f t="shared" si="519"/>
        <v>0</v>
      </c>
      <c r="J8292" s="60">
        <f>IF(OR(I8292="",I8293="",I8294=""),"",(AVERAGEIF(A8292:A$10000,A8292,I8292:I$10000)))</f>
        <v>0</v>
      </c>
      <c r="K8292" s="60"/>
      <c r="L8292" s="60" t="str">
        <f>IF(O8292="","",A8292)</f>
        <v/>
      </c>
      <c r="M8292" s="60" t="str">
        <f>IF(O8292="","",(VLOOKUP(A8292,A8292:E15276,5,FALSE)))</f>
        <v/>
      </c>
      <c r="N8292" s="60" t="str">
        <f t="shared" si="520"/>
        <v/>
      </c>
      <c r="O8292" s="60" t="str">
        <f t="shared" si="518"/>
        <v/>
      </c>
      <c r="P8292" s="103">
        <f t="shared" si="521"/>
        <v>12.90000000000191</v>
      </c>
      <c r="Q8292" s="58"/>
      <c r="R8292" s="58"/>
      <c r="S8292" s="102"/>
    </row>
    <row r="8293" spans="1:19" ht="12.5" customHeight="1" x14ac:dyDescent="0.35">
      <c r="A8293" s="2">
        <v>120</v>
      </c>
      <c r="B8293" s="2" t="s">
        <v>69</v>
      </c>
      <c r="C8293" s="67">
        <v>264.06389999999999</v>
      </c>
      <c r="D8293" t="s">
        <v>65</v>
      </c>
      <c r="E8293" s="2" t="s">
        <v>59</v>
      </c>
      <c r="F8293" s="2" t="s">
        <v>70</v>
      </c>
      <c r="G8293" s="2"/>
      <c r="I8293" s="60">
        <f t="shared" si="519"/>
        <v>0</v>
      </c>
      <c r="J8293" s="60">
        <f>IF(OR(I8293="",I8294="",I8295=""),"",(AVERAGEIF(A8293:A$10000,A8293,I8293:I$10000)))</f>
        <v>0</v>
      </c>
      <c r="K8293" s="60"/>
      <c r="L8293" s="55" t="str">
        <f>IF(O8293="","",A8293)</f>
        <v/>
      </c>
      <c r="M8293" s="60" t="str">
        <f>IF(O8293="","",(VLOOKUP(A8293,A8293:E15277,5,FALSE)))</f>
        <v/>
      </c>
      <c r="N8293" s="55" t="str">
        <f t="shared" si="520"/>
        <v/>
      </c>
      <c r="O8293" s="55" t="str">
        <f t="shared" si="518"/>
        <v/>
      </c>
      <c r="P8293" s="104">
        <f t="shared" si="521"/>
        <v>14.000000000010004</v>
      </c>
      <c r="Q8293" s="58"/>
      <c r="R8293" s="58"/>
      <c r="S8293" s="102"/>
    </row>
    <row r="8294" spans="1:19" ht="12.5" customHeight="1" x14ac:dyDescent="0.35">
      <c r="A8294" s="60">
        <v>120</v>
      </c>
      <c r="B8294" s="60" t="s">
        <v>69</v>
      </c>
      <c r="C8294" s="68">
        <v>264.07920000000001</v>
      </c>
      <c r="D8294" s="58" t="s">
        <v>65</v>
      </c>
      <c r="E8294" s="60" t="s">
        <v>59</v>
      </c>
      <c r="F8294" s="60" t="s">
        <v>70</v>
      </c>
      <c r="G8294" s="60"/>
      <c r="H8294" s="60"/>
      <c r="I8294" s="60">
        <f t="shared" si="519"/>
        <v>0</v>
      </c>
      <c r="J8294" s="60">
        <f>IF(OR(I8294="",I8295="",I8296=""),"",(AVERAGEIF(A8294:A$10000,A8294,I8294:I$10000)))</f>
        <v>0</v>
      </c>
      <c r="K8294" s="60"/>
      <c r="L8294" s="60" t="str">
        <f>IF(O8294="","",A8294)</f>
        <v/>
      </c>
      <c r="M8294" s="60" t="str">
        <f>IF(O8294="","",(VLOOKUP(A8294,A8294:E15278,5,FALSE)))</f>
        <v/>
      </c>
      <c r="N8294" s="60" t="str">
        <f t="shared" si="520"/>
        <v/>
      </c>
      <c r="O8294" s="60" t="str">
        <f t="shared" si="518"/>
        <v/>
      </c>
      <c r="P8294" s="103">
        <f t="shared" si="521"/>
        <v>15.300000000024738</v>
      </c>
      <c r="Q8294" s="58"/>
      <c r="R8294" s="58"/>
      <c r="S8294" s="102"/>
    </row>
    <row r="8295" spans="1:19" ht="12.5" customHeight="1" x14ac:dyDescent="0.35">
      <c r="A8295" s="2">
        <v>120</v>
      </c>
      <c r="B8295" s="2" t="s">
        <v>69</v>
      </c>
      <c r="C8295" s="67">
        <v>264.09379999999999</v>
      </c>
      <c r="D8295" t="s">
        <v>65</v>
      </c>
      <c r="E8295" s="2" t="s">
        <v>59</v>
      </c>
      <c r="F8295" s="2" t="s">
        <v>70</v>
      </c>
      <c r="G8295" s="2"/>
      <c r="I8295" s="60">
        <f t="shared" si="519"/>
        <v>0</v>
      </c>
      <c r="J8295" s="60">
        <f>IF(OR(I8295="",I8296="",I8297=""),"",(AVERAGEIF(A8295:A$10000,A8295,I8295:I$10000)))</f>
        <v>0</v>
      </c>
      <c r="K8295" s="60"/>
      <c r="L8295" s="55" t="str">
        <f>IF(O8295="","",A8295)</f>
        <v/>
      </c>
      <c r="M8295" s="60" t="str">
        <f>IF(O8295="","",(VLOOKUP(A8295,A8295:E15279,5,FALSE)))</f>
        <v/>
      </c>
      <c r="N8295" s="55" t="str">
        <f t="shared" si="520"/>
        <v/>
      </c>
      <c r="O8295" s="55" t="str">
        <f t="shared" si="518"/>
        <v/>
      </c>
      <c r="P8295" s="104">
        <f t="shared" si="521"/>
        <v>14.599999999973079</v>
      </c>
      <c r="Q8295" s="58"/>
      <c r="R8295" s="58"/>
      <c r="S8295" s="102"/>
    </row>
    <row r="8296" spans="1:19" ht="12.5" customHeight="1" x14ac:dyDescent="0.35">
      <c r="A8296" s="60">
        <v>120</v>
      </c>
      <c r="B8296" s="60" t="s">
        <v>69</v>
      </c>
      <c r="C8296" s="68">
        <v>264.10820000000001</v>
      </c>
      <c r="D8296" s="58" t="s">
        <v>65</v>
      </c>
      <c r="E8296" s="60" t="s">
        <v>59</v>
      </c>
      <c r="F8296" s="60" t="s">
        <v>70</v>
      </c>
      <c r="G8296" s="60"/>
      <c r="H8296" s="60"/>
      <c r="I8296" s="60">
        <f t="shared" si="519"/>
        <v>0</v>
      </c>
      <c r="J8296" s="60">
        <f>IF(OR(I8296="",I8297="",I8298=""),"",(AVERAGEIF(A8296:A$10000,A8296,I8296:I$10000)))</f>
        <v>0</v>
      </c>
      <c r="K8296" s="60"/>
      <c r="L8296" s="60" t="str">
        <f>IF(O8296="","",A8296)</f>
        <v/>
      </c>
      <c r="M8296" s="60" t="str">
        <f>IF(O8296="","",(VLOOKUP(A8296,A8296:E15280,5,FALSE)))</f>
        <v/>
      </c>
      <c r="N8296" s="60" t="str">
        <f t="shared" si="520"/>
        <v/>
      </c>
      <c r="O8296" s="60" t="str">
        <f t="shared" si="518"/>
        <v/>
      </c>
      <c r="P8296" s="103">
        <f t="shared" si="521"/>
        <v>14.400000000023283</v>
      </c>
      <c r="Q8296" s="58"/>
      <c r="R8296" s="58"/>
      <c r="S8296" s="102"/>
    </row>
    <row r="8297" spans="1:19" ht="12.5" customHeight="1" x14ac:dyDescent="0.35">
      <c r="A8297" s="2">
        <v>120</v>
      </c>
      <c r="B8297" s="2" t="s">
        <v>69</v>
      </c>
      <c r="C8297" s="67">
        <v>264.12290000000002</v>
      </c>
      <c r="D8297" t="s">
        <v>65</v>
      </c>
      <c r="E8297" s="2" t="s">
        <v>59</v>
      </c>
      <c r="F8297" s="2" t="s">
        <v>70</v>
      </c>
      <c r="G8297" s="2"/>
      <c r="I8297" s="60">
        <f t="shared" si="519"/>
        <v>0</v>
      </c>
      <c r="J8297" s="60">
        <f>IF(OR(I8297="",I8298="",I8299=""),"",(AVERAGEIF(A8297:A$10000,A8297,I8297:I$10000)))</f>
        <v>0</v>
      </c>
      <c r="K8297" s="60"/>
      <c r="L8297" s="55" t="str">
        <f>IF(O8297="","",A8297)</f>
        <v/>
      </c>
      <c r="M8297" s="60" t="str">
        <f>IF(O8297="","",(VLOOKUP(A8297,A8297:E15281,5,FALSE)))</f>
        <v/>
      </c>
      <c r="N8297" s="55" t="str">
        <f t="shared" si="520"/>
        <v/>
      </c>
      <c r="O8297" s="55" t="str">
        <f t="shared" si="518"/>
        <v/>
      </c>
      <c r="P8297" s="104">
        <f t="shared" si="521"/>
        <v>14.70000000000482</v>
      </c>
      <c r="Q8297" s="58"/>
      <c r="R8297" s="58"/>
      <c r="S8297" s="102"/>
    </row>
    <row r="8298" spans="1:19" ht="12.5" customHeight="1" x14ac:dyDescent="0.35">
      <c r="A8298" s="60">
        <v>120</v>
      </c>
      <c r="B8298" s="60" t="s">
        <v>69</v>
      </c>
      <c r="C8298" s="68">
        <v>264.13760000000002</v>
      </c>
      <c r="D8298" s="58" t="s">
        <v>65</v>
      </c>
      <c r="E8298" s="60" t="s">
        <v>59</v>
      </c>
      <c r="F8298" s="60" t="s">
        <v>70</v>
      </c>
      <c r="G8298" s="60"/>
      <c r="H8298" s="60"/>
      <c r="I8298" s="60">
        <f t="shared" si="519"/>
        <v>0</v>
      </c>
      <c r="J8298" s="60">
        <f>IF(OR(I8298="",I8299="",I8300=""),"",(AVERAGEIF(A8298:A$10000,A8298,I8298:I$10000)))</f>
        <v>0</v>
      </c>
      <c r="K8298" s="60"/>
      <c r="L8298" s="60" t="str">
        <f>IF(O8298="","",A8298)</f>
        <v/>
      </c>
      <c r="M8298" s="60" t="str">
        <f>IF(O8298="","",(VLOOKUP(A8298,A8298:E15282,5,FALSE)))</f>
        <v/>
      </c>
      <c r="N8298" s="60" t="str">
        <f t="shared" si="520"/>
        <v/>
      </c>
      <c r="O8298" s="60" t="str">
        <f t="shared" si="518"/>
        <v/>
      </c>
      <c r="P8298" s="103">
        <f t="shared" si="521"/>
        <v>14.70000000000482</v>
      </c>
      <c r="Q8298" s="58"/>
      <c r="R8298" s="58"/>
      <c r="S8298" s="102"/>
    </row>
    <row r="8299" spans="1:19" ht="12.5" customHeight="1" x14ac:dyDescent="0.35">
      <c r="A8299" s="2">
        <v>120</v>
      </c>
      <c r="B8299" s="2" t="s">
        <v>69</v>
      </c>
      <c r="C8299" s="67">
        <v>264.15219999999999</v>
      </c>
      <c r="D8299" t="s">
        <v>65</v>
      </c>
      <c r="E8299" s="2" t="s">
        <v>59</v>
      </c>
      <c r="F8299" s="2" t="s">
        <v>70</v>
      </c>
      <c r="G8299" s="2"/>
      <c r="I8299" s="60">
        <f t="shared" si="519"/>
        <v>0</v>
      </c>
      <c r="J8299" s="60">
        <f>IF(OR(I8299="",I8300="",I8301=""),"",(AVERAGEIF(A8299:A$10000,A8299,I8299:I$10000)))</f>
        <v>0</v>
      </c>
      <c r="K8299" s="60"/>
      <c r="L8299" s="55" t="str">
        <f>IF(O8299="","",A8299)</f>
        <v/>
      </c>
      <c r="M8299" s="60" t="str">
        <f>IF(O8299="","",(VLOOKUP(A8299,A8299:E15283,5,FALSE)))</f>
        <v/>
      </c>
      <c r="N8299" s="55" t="str">
        <f t="shared" si="520"/>
        <v/>
      </c>
      <c r="O8299" s="55" t="str">
        <f t="shared" si="518"/>
        <v/>
      </c>
      <c r="P8299" s="104">
        <f t="shared" si="521"/>
        <v>14.599999999973079</v>
      </c>
      <c r="Q8299" s="58"/>
      <c r="R8299" s="58"/>
      <c r="S8299" s="102"/>
    </row>
    <row r="8300" spans="1:19" ht="12.5" customHeight="1" x14ac:dyDescent="0.35">
      <c r="A8300" s="60">
        <v>120</v>
      </c>
      <c r="B8300" s="60" t="s">
        <v>69</v>
      </c>
      <c r="C8300" s="68">
        <v>264.16800000000001</v>
      </c>
      <c r="D8300" s="58" t="s">
        <v>65</v>
      </c>
      <c r="E8300" s="60" t="s">
        <v>59</v>
      </c>
      <c r="F8300" s="60" t="s">
        <v>70</v>
      </c>
      <c r="G8300" s="60"/>
      <c r="H8300" s="60"/>
      <c r="I8300" s="60">
        <f t="shared" si="519"/>
        <v>0</v>
      </c>
      <c r="J8300" s="60">
        <f>IF(OR(I8300="",I8301="",I8302=""),"",(AVERAGEIF(A8300:A$10000,A8300,I8300:I$10000)))</f>
        <v>0</v>
      </c>
      <c r="K8300" s="60"/>
      <c r="L8300" s="60" t="str">
        <f>IF(O8300="","",A8300)</f>
        <v/>
      </c>
      <c r="M8300" s="60" t="str">
        <f>IF(O8300="","",(VLOOKUP(A8300,A8300:E15284,5,FALSE)))</f>
        <v/>
      </c>
      <c r="N8300" s="60" t="str">
        <f t="shared" si="520"/>
        <v/>
      </c>
      <c r="O8300" s="60" t="str">
        <f t="shared" si="518"/>
        <v/>
      </c>
      <c r="P8300" s="103">
        <f t="shared" si="521"/>
        <v>15.800000000012915</v>
      </c>
      <c r="Q8300" s="58"/>
      <c r="R8300" s="58"/>
      <c r="S8300" s="102"/>
    </row>
    <row r="8301" spans="1:19" ht="12.5" customHeight="1" x14ac:dyDescent="0.35">
      <c r="A8301" s="2">
        <v>120</v>
      </c>
      <c r="B8301" s="2" t="s">
        <v>69</v>
      </c>
      <c r="C8301" s="67">
        <v>264.19369999999998</v>
      </c>
      <c r="D8301" t="s">
        <v>65</v>
      </c>
      <c r="E8301" s="2" t="s">
        <v>59</v>
      </c>
      <c r="F8301" s="2" t="s">
        <v>70</v>
      </c>
      <c r="G8301" s="2"/>
      <c r="I8301" s="60">
        <f t="shared" si="519"/>
        <v>0</v>
      </c>
      <c r="J8301" s="60">
        <f>IF(OR(I8301="",I8302="",I8303=""),"",(AVERAGEIF(A8301:A$10000,A8301,I8301:I$10000)))</f>
        <v>0</v>
      </c>
      <c r="K8301" s="60"/>
      <c r="L8301" s="55" t="str">
        <f>IF(O8301="","",A8301)</f>
        <v/>
      </c>
      <c r="M8301" s="60" t="str">
        <f>IF(O8301="","",(VLOOKUP(A8301,A8301:E15285,5,FALSE)))</f>
        <v/>
      </c>
      <c r="N8301" s="55" t="str">
        <f t="shared" si="520"/>
        <v/>
      </c>
      <c r="O8301" s="55" t="str">
        <f t="shared" si="518"/>
        <v/>
      </c>
      <c r="P8301" s="104">
        <f t="shared" si="521"/>
        <v>25.699999999972079</v>
      </c>
      <c r="Q8301" s="58"/>
      <c r="R8301" s="58"/>
      <c r="S8301" s="102"/>
    </row>
    <row r="8302" spans="1:19" ht="12.5" customHeight="1" x14ac:dyDescent="0.35">
      <c r="A8302" s="60">
        <v>120</v>
      </c>
      <c r="B8302" s="60" t="s">
        <v>69</v>
      </c>
      <c r="C8302" s="68">
        <v>264.22410000000002</v>
      </c>
      <c r="D8302" s="58" t="s">
        <v>65</v>
      </c>
      <c r="E8302" s="60" t="s">
        <v>59</v>
      </c>
      <c r="F8302" s="60" t="s">
        <v>70</v>
      </c>
      <c r="G8302" s="60"/>
      <c r="H8302" s="60"/>
      <c r="I8302" s="60">
        <f t="shared" si="519"/>
        <v>0</v>
      </c>
      <c r="J8302" s="60">
        <f>IF(OR(I8302="",I8303="",I8304=""),"",(AVERAGEIF(A8302:A$10000,A8302,I8302:I$10000)))</f>
        <v>0</v>
      </c>
      <c r="K8302" s="60"/>
      <c r="L8302" s="60" t="str">
        <f>IF(O8302="","",A8302)</f>
        <v/>
      </c>
      <c r="M8302" s="60" t="str">
        <f>IF(O8302="","",(VLOOKUP(A8302,A8302:E15286,5,FALSE)))</f>
        <v/>
      </c>
      <c r="N8302" s="60" t="str">
        <f t="shared" si="520"/>
        <v/>
      </c>
      <c r="O8302" s="60" t="str">
        <f t="shared" si="518"/>
        <v/>
      </c>
      <c r="P8302" s="103">
        <f t="shared" si="521"/>
        <v>30.400000000042837</v>
      </c>
      <c r="Q8302" s="58"/>
      <c r="R8302" s="58"/>
      <c r="S8302" s="102"/>
    </row>
    <row r="8303" spans="1:19" ht="12.5" customHeight="1" x14ac:dyDescent="0.35">
      <c r="A8303" s="2">
        <v>120</v>
      </c>
      <c r="B8303" s="2" t="s">
        <v>69</v>
      </c>
      <c r="C8303" s="67">
        <v>264.23770000000002</v>
      </c>
      <c r="D8303" t="s">
        <v>65</v>
      </c>
      <c r="E8303" s="2" t="s">
        <v>59</v>
      </c>
      <c r="F8303" s="2" t="s">
        <v>70</v>
      </c>
      <c r="G8303" s="2"/>
      <c r="I8303" s="60">
        <f t="shared" si="519"/>
        <v>0</v>
      </c>
      <c r="J8303" s="60">
        <f>IF(OR(I8303="",I8304="",I8305=""),"",(AVERAGEIF(A8303:A$10000,A8303,I8303:I$10000)))</f>
        <v>0</v>
      </c>
      <c r="K8303" s="60"/>
      <c r="L8303" s="55" t="str">
        <f>IF(O8303="","",A8303)</f>
        <v/>
      </c>
      <c r="M8303" s="60" t="str">
        <f>IF(O8303="","",(VLOOKUP(A8303,A8303:E15287,5,FALSE)))</f>
        <v/>
      </c>
      <c r="N8303" s="55" t="str">
        <f t="shared" si="520"/>
        <v/>
      </c>
      <c r="O8303" s="55" t="str">
        <f t="shared" si="518"/>
        <v/>
      </c>
      <c r="P8303" s="104">
        <f t="shared" si="521"/>
        <v>13.599999999996726</v>
      </c>
      <c r="Q8303" s="58"/>
      <c r="R8303" s="58"/>
      <c r="S8303" s="102"/>
    </row>
    <row r="8304" spans="1:19" ht="12.5" customHeight="1" x14ac:dyDescent="0.35">
      <c r="A8304" s="60">
        <v>120</v>
      </c>
      <c r="B8304" s="60" t="s">
        <v>69</v>
      </c>
      <c r="C8304" s="68">
        <v>264.25130000000001</v>
      </c>
      <c r="D8304" s="58" t="s">
        <v>65</v>
      </c>
      <c r="E8304" s="60" t="s">
        <v>59</v>
      </c>
      <c r="F8304" s="60" t="s">
        <v>70</v>
      </c>
      <c r="G8304" s="60"/>
      <c r="H8304" s="60"/>
      <c r="I8304" s="60">
        <f t="shared" si="519"/>
        <v>0</v>
      </c>
      <c r="J8304" s="60">
        <f>IF(OR(I8304="",I8305="",I8306=""),"",(AVERAGEIF(A8304:A$10000,A8304,I8304:I$10000)))</f>
        <v>0</v>
      </c>
      <c r="K8304" s="60"/>
      <c r="L8304" s="60" t="str">
        <f>IF(O8304="","",A8304)</f>
        <v/>
      </c>
      <c r="M8304" s="60" t="str">
        <f>IF(O8304="","",(VLOOKUP(A8304,A8304:E15288,5,FALSE)))</f>
        <v/>
      </c>
      <c r="N8304" s="60" t="str">
        <f t="shared" si="520"/>
        <v/>
      </c>
      <c r="O8304" s="60" t="str">
        <f t="shared" si="518"/>
        <v/>
      </c>
      <c r="P8304" s="103">
        <f t="shared" si="521"/>
        <v>13.599999999996726</v>
      </c>
      <c r="Q8304" s="58"/>
      <c r="R8304" s="58"/>
      <c r="S8304" s="102"/>
    </row>
    <row r="8305" spans="1:19" ht="12.5" customHeight="1" x14ac:dyDescent="0.35">
      <c r="A8305" s="2">
        <v>120</v>
      </c>
      <c r="B8305" s="2" t="s">
        <v>69</v>
      </c>
      <c r="C8305" s="67">
        <v>264.2672</v>
      </c>
      <c r="D8305" t="s">
        <v>65</v>
      </c>
      <c r="E8305" s="2" t="s">
        <v>59</v>
      </c>
      <c r="F8305" s="2" t="s">
        <v>70</v>
      </c>
      <c r="G8305" s="2"/>
      <c r="I8305" s="60">
        <f t="shared" si="519"/>
        <v>0</v>
      </c>
      <c r="J8305" s="60">
        <f>IF(OR(I8305="",I8306="",I8307=""),"",(AVERAGEIF(A8305:A$10000,A8305,I8305:I$10000)))</f>
        <v>0</v>
      </c>
      <c r="K8305" s="60"/>
      <c r="L8305" s="55" t="str">
        <f>IF(O8305="","",A8305)</f>
        <v/>
      </c>
      <c r="M8305" s="60" t="str">
        <f>IF(O8305="","",(VLOOKUP(A8305,A8305:E15289,5,FALSE)))</f>
        <v/>
      </c>
      <c r="N8305" s="55" t="str">
        <f t="shared" si="520"/>
        <v/>
      </c>
      <c r="O8305" s="55" t="str">
        <f t="shared" si="518"/>
        <v/>
      </c>
      <c r="P8305" s="104">
        <f t="shared" si="521"/>
        <v>15.899999999987813</v>
      </c>
      <c r="Q8305" s="58"/>
      <c r="R8305" s="58"/>
      <c r="S8305" s="102"/>
    </row>
    <row r="8306" spans="1:19" ht="12.5" customHeight="1" x14ac:dyDescent="0.35">
      <c r="A8306" s="60">
        <v>120</v>
      </c>
      <c r="B8306" s="60" t="s">
        <v>69</v>
      </c>
      <c r="C8306" s="68">
        <v>264.28460000000001</v>
      </c>
      <c r="D8306" s="58" t="s">
        <v>65</v>
      </c>
      <c r="E8306" s="60" t="s">
        <v>59</v>
      </c>
      <c r="F8306" s="60" t="s">
        <v>70</v>
      </c>
      <c r="G8306" s="60"/>
      <c r="H8306" s="60"/>
      <c r="I8306" s="60">
        <f t="shared" si="519"/>
        <v>0</v>
      </c>
      <c r="J8306" s="60">
        <f>IF(OR(I8306="",I8307="",I8308=""),"",(AVERAGEIF(A8306:A$10000,A8306,I8306:I$10000)))</f>
        <v>0</v>
      </c>
      <c r="K8306" s="60"/>
      <c r="L8306" s="60" t="str">
        <f>IF(O8306="","",A8306)</f>
        <v/>
      </c>
      <c r="M8306" s="60" t="str">
        <f>IF(O8306="","",(VLOOKUP(A8306,A8306:E15290,5,FALSE)))</f>
        <v/>
      </c>
      <c r="N8306" s="60" t="str">
        <f t="shared" si="520"/>
        <v/>
      </c>
      <c r="O8306" s="60" t="str">
        <f t="shared" si="518"/>
        <v/>
      </c>
      <c r="P8306" s="103">
        <f t="shared" si="521"/>
        <v>17.400000000009186</v>
      </c>
      <c r="Q8306" s="58"/>
      <c r="R8306" s="58"/>
      <c r="S8306" s="102"/>
    </row>
    <row r="8307" spans="1:19" ht="12.5" customHeight="1" x14ac:dyDescent="0.35">
      <c r="A8307" s="2">
        <v>120</v>
      </c>
      <c r="B8307" s="2" t="s">
        <v>69</v>
      </c>
      <c r="C8307" s="67">
        <v>264.29860000000002</v>
      </c>
      <c r="D8307" t="s">
        <v>65</v>
      </c>
      <c r="E8307" s="2" t="s">
        <v>59</v>
      </c>
      <c r="F8307" s="2" t="s">
        <v>70</v>
      </c>
      <c r="G8307" s="2"/>
      <c r="I8307" s="60">
        <f t="shared" si="519"/>
        <v>0</v>
      </c>
      <c r="J8307" s="60">
        <f>IF(OR(I8307="",I8308="",I8309=""),"",(AVERAGEIF(A8307:A$10000,A8307,I8307:I$10000)))</f>
        <v>0</v>
      </c>
      <c r="K8307" s="60"/>
      <c r="L8307" s="55" t="str">
        <f>IF(O8307="","",A8307)</f>
        <v/>
      </c>
      <c r="M8307" s="60" t="str">
        <f>IF(O8307="","",(VLOOKUP(A8307,A8307:E15291,5,FALSE)))</f>
        <v/>
      </c>
      <c r="N8307" s="55" t="str">
        <f t="shared" si="520"/>
        <v/>
      </c>
      <c r="O8307" s="55" t="str">
        <f t="shared" si="518"/>
        <v/>
      </c>
      <c r="P8307" s="104">
        <f t="shared" si="521"/>
        <v>14.000000000010004</v>
      </c>
      <c r="Q8307" s="58"/>
      <c r="R8307" s="58"/>
      <c r="S8307" s="102"/>
    </row>
    <row r="8308" spans="1:19" ht="12.5" customHeight="1" x14ac:dyDescent="0.35">
      <c r="A8308" s="60">
        <v>120</v>
      </c>
      <c r="B8308" s="60" t="s">
        <v>69</v>
      </c>
      <c r="C8308" s="68">
        <v>264.3125</v>
      </c>
      <c r="D8308" s="58" t="s">
        <v>65</v>
      </c>
      <c r="E8308" s="60" t="s">
        <v>59</v>
      </c>
      <c r="F8308" s="60" t="s">
        <v>70</v>
      </c>
      <c r="G8308" s="60"/>
      <c r="H8308" s="60"/>
      <c r="I8308" s="60">
        <f t="shared" si="519"/>
        <v>0</v>
      </c>
      <c r="J8308" s="60">
        <f>IF(OR(I8308="",I8309="",I8310=""),"",(AVERAGEIF(A8308:A$10000,A8308,I8308:I$10000)))</f>
        <v>0</v>
      </c>
      <c r="K8308" s="60"/>
      <c r="L8308" s="60" t="str">
        <f>IF(O8308="","",A8308)</f>
        <v/>
      </c>
      <c r="M8308" s="60" t="str">
        <f>IF(O8308="","",(VLOOKUP(A8308,A8308:E15292,5,FALSE)))</f>
        <v/>
      </c>
      <c r="N8308" s="60" t="str">
        <f t="shared" si="520"/>
        <v/>
      </c>
      <c r="O8308" s="60" t="str">
        <f t="shared" si="518"/>
        <v/>
      </c>
      <c r="P8308" s="103">
        <f t="shared" si="521"/>
        <v>13.899999999978263</v>
      </c>
      <c r="Q8308" s="58"/>
      <c r="R8308" s="58"/>
      <c r="S8308" s="102"/>
    </row>
    <row r="8309" spans="1:19" ht="12.5" customHeight="1" x14ac:dyDescent="0.35">
      <c r="A8309" s="2">
        <v>120</v>
      </c>
      <c r="B8309" s="2" t="s">
        <v>69</v>
      </c>
      <c r="C8309" s="67">
        <v>264.32769999999999</v>
      </c>
      <c r="D8309" t="s">
        <v>65</v>
      </c>
      <c r="E8309" s="2" t="s">
        <v>59</v>
      </c>
      <c r="F8309" s="2" t="s">
        <v>70</v>
      </c>
      <c r="G8309" s="2"/>
      <c r="I8309" s="60">
        <f t="shared" si="519"/>
        <v>0</v>
      </c>
      <c r="J8309" s="60">
        <f>IF(OR(I8309="",I8310="",I8311=""),"",(AVERAGEIF(A8309:A$10000,A8309,I8309:I$10000)))</f>
        <v>0</v>
      </c>
      <c r="K8309" s="60"/>
      <c r="L8309" s="55" t="str">
        <f>IF(O8309="","",A8309)</f>
        <v/>
      </c>
      <c r="M8309" s="60" t="str">
        <f>IF(O8309="","",(VLOOKUP(A8309,A8309:E15293,5,FALSE)))</f>
        <v/>
      </c>
      <c r="N8309" s="55" t="str">
        <f t="shared" si="520"/>
        <v/>
      </c>
      <c r="O8309" s="55" t="str">
        <f t="shared" si="518"/>
        <v/>
      </c>
      <c r="P8309" s="104">
        <f t="shared" si="521"/>
        <v>15.199999999992997</v>
      </c>
      <c r="Q8309" s="58"/>
      <c r="R8309" s="58"/>
      <c r="S8309" s="102"/>
    </row>
    <row r="8310" spans="1:19" ht="12.5" customHeight="1" x14ac:dyDescent="0.35">
      <c r="A8310" s="60">
        <v>120</v>
      </c>
      <c r="B8310" s="60" t="s">
        <v>69</v>
      </c>
      <c r="C8310" s="68">
        <v>264.34230000000002</v>
      </c>
      <c r="D8310" s="58" t="s">
        <v>65</v>
      </c>
      <c r="E8310" s="60" t="s">
        <v>59</v>
      </c>
      <c r="F8310" s="60" t="s">
        <v>70</v>
      </c>
      <c r="G8310" s="60"/>
      <c r="H8310" s="60"/>
      <c r="I8310" s="60">
        <f t="shared" si="519"/>
        <v>0</v>
      </c>
      <c r="J8310" s="60">
        <f>IF(OR(I8310="",I8311="",I8312=""),"",(AVERAGEIF(A8310:A$10000,A8310,I8310:I$10000)))</f>
        <v>0</v>
      </c>
      <c r="K8310" s="60"/>
      <c r="L8310" s="60" t="str">
        <f>IF(O8310="","",A8310)</f>
        <v/>
      </c>
      <c r="M8310" s="60" t="str">
        <f>IF(O8310="","",(VLOOKUP(A8310,A8310:E15294,5,FALSE)))</f>
        <v/>
      </c>
      <c r="N8310" s="60" t="str">
        <f t="shared" si="520"/>
        <v/>
      </c>
      <c r="O8310" s="60" t="str">
        <f t="shared" si="518"/>
        <v/>
      </c>
      <c r="P8310" s="103">
        <f t="shared" si="521"/>
        <v>14.600000000029922</v>
      </c>
      <c r="Q8310" s="58"/>
      <c r="R8310" s="58"/>
      <c r="S8310" s="102"/>
    </row>
    <row r="8311" spans="1:19" ht="12.5" customHeight="1" x14ac:dyDescent="0.35">
      <c r="A8311" s="2">
        <v>120</v>
      </c>
      <c r="B8311" s="2" t="s">
        <v>69</v>
      </c>
      <c r="C8311" s="67">
        <v>264.35759999999999</v>
      </c>
      <c r="D8311" t="s">
        <v>65</v>
      </c>
      <c r="E8311" s="2" t="s">
        <v>59</v>
      </c>
      <c r="F8311" s="2" t="s">
        <v>70</v>
      </c>
      <c r="G8311" s="2"/>
      <c r="I8311" s="60">
        <f t="shared" si="519"/>
        <v>0</v>
      </c>
      <c r="J8311" s="60">
        <f>IF(OR(I8311="",I8312="",I8313=""),"",(AVERAGEIF(A8311:A$10000,A8311,I8311:I$10000)))</f>
        <v>0</v>
      </c>
      <c r="K8311" s="60"/>
      <c r="L8311" s="55" t="str">
        <f>IF(O8311="","",A8311)</f>
        <v/>
      </c>
      <c r="M8311" s="60" t="str">
        <f>IF(O8311="","",(VLOOKUP(A8311,A8311:E15295,5,FALSE)))</f>
        <v/>
      </c>
      <c r="N8311" s="55" t="str">
        <f t="shared" si="520"/>
        <v/>
      </c>
      <c r="O8311" s="55" t="str">
        <f t="shared" si="518"/>
        <v/>
      </c>
      <c r="P8311" s="104">
        <f t="shared" si="521"/>
        <v>15.299999999967895</v>
      </c>
      <c r="Q8311" s="58"/>
      <c r="R8311" s="58"/>
      <c r="S8311" s="102"/>
    </row>
    <row r="8312" spans="1:19" ht="12.5" customHeight="1" x14ac:dyDescent="0.35">
      <c r="A8312" s="60">
        <v>120</v>
      </c>
      <c r="B8312" s="60" t="s">
        <v>69</v>
      </c>
      <c r="C8312" s="68">
        <v>264.37189999999998</v>
      </c>
      <c r="D8312" s="58" t="s">
        <v>65</v>
      </c>
      <c r="E8312" s="60" t="s">
        <v>59</v>
      </c>
      <c r="F8312" s="60" t="s">
        <v>70</v>
      </c>
      <c r="G8312" s="60"/>
      <c r="H8312" s="60"/>
      <c r="I8312" s="60">
        <f t="shared" si="519"/>
        <v>0</v>
      </c>
      <c r="J8312" s="60">
        <f>IF(OR(I8312="",I8313="",I8314=""),"",(AVERAGEIF(A8312:A$10000,A8312,I8312:I$10000)))</f>
        <v>0</v>
      </c>
      <c r="K8312" s="60"/>
      <c r="L8312" s="60" t="str">
        <f>IF(O8312="","",A8312)</f>
        <v/>
      </c>
      <c r="M8312" s="60" t="str">
        <f>IF(O8312="","",(VLOOKUP(A8312,A8312:E15296,5,FALSE)))</f>
        <v/>
      </c>
      <c r="N8312" s="60" t="str">
        <f t="shared" si="520"/>
        <v/>
      </c>
      <c r="O8312" s="60" t="str">
        <f t="shared" si="518"/>
        <v/>
      </c>
      <c r="P8312" s="103">
        <f t="shared" si="521"/>
        <v>14.299999999991542</v>
      </c>
      <c r="Q8312" s="58"/>
      <c r="R8312" s="58"/>
      <c r="S8312" s="102"/>
    </row>
    <row r="8313" spans="1:19" ht="12.5" customHeight="1" x14ac:dyDescent="0.35">
      <c r="A8313" s="2">
        <v>120</v>
      </c>
      <c r="B8313" s="2" t="s">
        <v>69</v>
      </c>
      <c r="C8313" s="67">
        <v>264.38650000000001</v>
      </c>
      <c r="D8313" t="s">
        <v>65</v>
      </c>
      <c r="E8313" s="2" t="s">
        <v>59</v>
      </c>
      <c r="F8313" s="2" t="s">
        <v>70</v>
      </c>
      <c r="G8313" s="2"/>
      <c r="I8313" s="60">
        <f t="shared" si="519"/>
        <v>0</v>
      </c>
      <c r="J8313" s="60">
        <f>IF(OR(I8313="",I8314="",I8315=""),"",(AVERAGEIF(A8313:A$10000,A8313,I8313:I$10000)))</f>
        <v>0</v>
      </c>
      <c r="K8313" s="60"/>
      <c r="L8313" s="55" t="str">
        <f>IF(O8313="","",A8313)</f>
        <v/>
      </c>
      <c r="M8313" s="60" t="str">
        <f>IF(O8313="","",(VLOOKUP(A8313,A8313:E15297,5,FALSE)))</f>
        <v/>
      </c>
      <c r="N8313" s="55" t="str">
        <f t="shared" si="520"/>
        <v/>
      </c>
      <c r="O8313" s="55" t="str">
        <f t="shared" si="518"/>
        <v/>
      </c>
      <c r="P8313" s="104">
        <f t="shared" si="521"/>
        <v>14.600000000029922</v>
      </c>
      <c r="Q8313" s="58"/>
      <c r="R8313" s="58"/>
      <c r="S8313" s="102"/>
    </row>
    <row r="8314" spans="1:19" ht="12.5" customHeight="1" x14ac:dyDescent="0.35">
      <c r="A8314" s="60">
        <v>120</v>
      </c>
      <c r="B8314" s="60" t="s">
        <v>69</v>
      </c>
      <c r="C8314" s="68">
        <v>264.40120000000002</v>
      </c>
      <c r="D8314" s="58" t="s">
        <v>65</v>
      </c>
      <c r="E8314" s="60" t="s">
        <v>59</v>
      </c>
      <c r="F8314" s="60" t="s">
        <v>70</v>
      </c>
      <c r="G8314" s="60"/>
      <c r="H8314" s="60"/>
      <c r="I8314" s="60">
        <f t="shared" si="519"/>
        <v>0</v>
      </c>
      <c r="J8314" s="60">
        <f>IF(OR(I8314="",I8315="",I8316=""),"",(AVERAGEIF(A8314:A$10000,A8314,I8314:I$10000)))</f>
        <v>0</v>
      </c>
      <c r="K8314" s="60"/>
      <c r="L8314" s="60" t="str">
        <f>IF(O8314="","",A8314)</f>
        <v/>
      </c>
      <c r="M8314" s="60" t="str">
        <f>IF(O8314="","",(VLOOKUP(A8314,A8314:E15298,5,FALSE)))</f>
        <v/>
      </c>
      <c r="N8314" s="60" t="str">
        <f t="shared" si="520"/>
        <v/>
      </c>
      <c r="O8314" s="60" t="str">
        <f t="shared" si="518"/>
        <v/>
      </c>
      <c r="P8314" s="103">
        <f t="shared" si="521"/>
        <v>14.70000000000482</v>
      </c>
      <c r="Q8314" s="58"/>
      <c r="R8314" s="58"/>
      <c r="S8314" s="102"/>
    </row>
    <row r="8315" spans="1:19" ht="12.5" customHeight="1" x14ac:dyDescent="0.35">
      <c r="A8315" s="2">
        <v>120</v>
      </c>
      <c r="B8315" s="2" t="s">
        <v>69</v>
      </c>
      <c r="C8315" s="67">
        <v>264.4228</v>
      </c>
      <c r="D8315" t="s">
        <v>65</v>
      </c>
      <c r="E8315" s="2" t="s">
        <v>59</v>
      </c>
      <c r="F8315" s="2" t="s">
        <v>70</v>
      </c>
      <c r="G8315" s="2"/>
      <c r="I8315" s="60">
        <f t="shared" si="519"/>
        <v>0</v>
      </c>
      <c r="J8315" s="60">
        <f>IF(OR(I8315="",I8316="",I8317=""),"",(AVERAGEIF(A8315:A$10000,A8315,I8315:I$10000)))</f>
        <v>0</v>
      </c>
      <c r="K8315" s="60"/>
      <c r="L8315" s="55" t="str">
        <f>IF(O8315="","",A8315)</f>
        <v/>
      </c>
      <c r="M8315" s="60" t="str">
        <f>IF(O8315="","",(VLOOKUP(A8315,A8315:E15299,5,FALSE)))</f>
        <v/>
      </c>
      <c r="N8315" s="55" t="str">
        <f t="shared" si="520"/>
        <v/>
      </c>
      <c r="O8315" s="55" t="str">
        <f t="shared" si="518"/>
        <v/>
      </c>
      <c r="P8315" s="104">
        <f t="shared" si="521"/>
        <v>21.599999999978081</v>
      </c>
      <c r="Q8315" s="58"/>
      <c r="R8315" s="58"/>
      <c r="S8315" s="102"/>
    </row>
    <row r="8316" spans="1:19" ht="12.5" customHeight="1" x14ac:dyDescent="0.35">
      <c r="A8316" s="60">
        <v>120</v>
      </c>
      <c r="B8316" s="60" t="s">
        <v>69</v>
      </c>
      <c r="C8316" s="68">
        <v>264.43819999999999</v>
      </c>
      <c r="D8316" s="58" t="s">
        <v>65</v>
      </c>
      <c r="E8316" s="60" t="s">
        <v>59</v>
      </c>
      <c r="F8316" s="60" t="s">
        <v>70</v>
      </c>
      <c r="G8316" s="60"/>
      <c r="H8316" s="60"/>
      <c r="I8316" s="60">
        <f t="shared" si="519"/>
        <v>0</v>
      </c>
      <c r="J8316" s="60">
        <f>IF(OR(I8316="",I8317="",I8318=""),"",(AVERAGEIF(A8316:A$10000,A8316,I8316:I$10000)))</f>
        <v>0</v>
      </c>
      <c r="K8316" s="60"/>
      <c r="L8316" s="60" t="str">
        <f>IF(O8316="","",A8316)</f>
        <v/>
      </c>
      <c r="M8316" s="60" t="str">
        <f>IF(O8316="","",(VLOOKUP(A8316,A8316:E15300,5,FALSE)))</f>
        <v/>
      </c>
      <c r="N8316" s="60" t="str">
        <f t="shared" si="520"/>
        <v/>
      </c>
      <c r="O8316" s="60" t="str">
        <f t="shared" si="518"/>
        <v/>
      </c>
      <c r="P8316" s="103">
        <f t="shared" si="521"/>
        <v>15.399999999999636</v>
      </c>
      <c r="Q8316" s="58"/>
      <c r="R8316" s="58"/>
      <c r="S8316" s="102"/>
    </row>
    <row r="8317" spans="1:19" ht="12.5" customHeight="1" x14ac:dyDescent="0.35">
      <c r="A8317" s="2">
        <v>120</v>
      </c>
      <c r="B8317" s="2" t="s">
        <v>69</v>
      </c>
      <c r="C8317" s="67">
        <v>264.45319999999998</v>
      </c>
      <c r="D8317" t="s">
        <v>65</v>
      </c>
      <c r="E8317" s="2" t="s">
        <v>59</v>
      </c>
      <c r="F8317" s="2" t="s">
        <v>70</v>
      </c>
      <c r="G8317" s="2"/>
      <c r="I8317" s="60">
        <f t="shared" si="519"/>
        <v>0</v>
      </c>
      <c r="J8317" s="60">
        <f>IF(OR(I8317="",I8318="",I8319=""),"",(AVERAGEIF(A8317:A$10000,A8317,I8317:I$10000)))</f>
        <v>0</v>
      </c>
      <c r="K8317" s="60"/>
      <c r="L8317" s="55" t="str">
        <f>IF(O8317="","",A8317)</f>
        <v/>
      </c>
      <c r="M8317" s="60" t="str">
        <f>IF(O8317="","",(VLOOKUP(A8317,A8317:E15301,5,FALSE)))</f>
        <v/>
      </c>
      <c r="N8317" s="55" t="str">
        <f t="shared" si="520"/>
        <v/>
      </c>
      <c r="O8317" s="55" t="str">
        <f t="shared" si="518"/>
        <v/>
      </c>
      <c r="P8317" s="104">
        <f t="shared" si="521"/>
        <v>14.999999999986358</v>
      </c>
      <c r="Q8317" s="58"/>
      <c r="R8317" s="58"/>
      <c r="S8317" s="102"/>
    </row>
    <row r="8318" spans="1:19" ht="12.5" customHeight="1" x14ac:dyDescent="0.35">
      <c r="A8318" s="60">
        <v>120</v>
      </c>
      <c r="B8318" s="60" t="s">
        <v>69</v>
      </c>
      <c r="C8318" s="68">
        <v>264.46789999999999</v>
      </c>
      <c r="D8318" s="58" t="s">
        <v>65</v>
      </c>
      <c r="E8318" s="60" t="s">
        <v>59</v>
      </c>
      <c r="F8318" s="60" t="s">
        <v>70</v>
      </c>
      <c r="G8318" s="60"/>
      <c r="H8318" s="60"/>
      <c r="I8318" s="60">
        <f t="shared" si="519"/>
        <v>0</v>
      </c>
      <c r="J8318" s="60">
        <f>IF(OR(I8318="",I8319="",I8320=""),"",(AVERAGEIF(A8318:A$10000,A8318,I8318:I$10000)))</f>
        <v>0</v>
      </c>
      <c r="K8318" s="60"/>
      <c r="L8318" s="60" t="str">
        <f>IF(O8318="","",A8318)</f>
        <v/>
      </c>
      <c r="M8318" s="60" t="str">
        <f>IF(O8318="","",(VLOOKUP(A8318,A8318:E15302,5,FALSE)))</f>
        <v/>
      </c>
      <c r="N8318" s="60" t="str">
        <f t="shared" si="520"/>
        <v/>
      </c>
      <c r="O8318" s="60" t="str">
        <f t="shared" si="518"/>
        <v/>
      </c>
      <c r="P8318" s="103">
        <f t="shared" si="521"/>
        <v>14.70000000000482</v>
      </c>
      <c r="Q8318" s="58"/>
      <c r="R8318" s="58"/>
      <c r="S8318" s="102"/>
    </row>
    <row r="8319" spans="1:19" ht="12.5" customHeight="1" x14ac:dyDescent="0.35">
      <c r="A8319" s="2">
        <v>120</v>
      </c>
      <c r="B8319" s="2" t="s">
        <v>69</v>
      </c>
      <c r="C8319" s="67">
        <v>264.4819</v>
      </c>
      <c r="D8319" t="s">
        <v>65</v>
      </c>
      <c r="E8319" s="2" t="s">
        <v>59</v>
      </c>
      <c r="F8319" s="2" t="s">
        <v>70</v>
      </c>
      <c r="G8319" s="2"/>
      <c r="I8319" s="60">
        <f t="shared" si="519"/>
        <v>0</v>
      </c>
      <c r="J8319" s="60">
        <f>IF(OR(I8319="",I8320="",I8321=""),"",(AVERAGEIF(A8319:A$10000,A8319,I8319:I$10000)))</f>
        <v>0</v>
      </c>
      <c r="K8319" s="60"/>
      <c r="L8319" s="55" t="str">
        <f>IF(O8319="","",A8319)</f>
        <v/>
      </c>
      <c r="M8319" s="60" t="str">
        <f>IF(O8319="","",(VLOOKUP(A8319,A8319:E15303,5,FALSE)))</f>
        <v/>
      </c>
      <c r="N8319" s="55" t="str">
        <f t="shared" si="520"/>
        <v/>
      </c>
      <c r="O8319" s="55" t="str">
        <f t="shared" si="518"/>
        <v/>
      </c>
      <c r="P8319" s="104">
        <f t="shared" si="521"/>
        <v>14.000000000010004</v>
      </c>
      <c r="Q8319" s="58"/>
      <c r="R8319" s="58"/>
      <c r="S8319" s="102"/>
    </row>
    <row r="8320" spans="1:19" ht="12.5" customHeight="1" x14ac:dyDescent="0.35">
      <c r="A8320" s="60">
        <v>120</v>
      </c>
      <c r="B8320" s="60" t="s">
        <v>69</v>
      </c>
      <c r="C8320" s="68">
        <v>264.49630000000002</v>
      </c>
      <c r="D8320" s="58" t="s">
        <v>65</v>
      </c>
      <c r="E8320" s="60" t="s">
        <v>59</v>
      </c>
      <c r="F8320" s="60" t="s">
        <v>70</v>
      </c>
      <c r="G8320" s="60"/>
      <c r="H8320" s="60"/>
      <c r="I8320" s="60">
        <f t="shared" si="519"/>
        <v>0</v>
      </c>
      <c r="J8320" s="60">
        <f>IF(OR(I8320="",I8321="",I8322=""),"",(AVERAGEIF(A8320:A$10000,A8320,I8320:I$10000)))</f>
        <v>0</v>
      </c>
      <c r="K8320" s="60"/>
      <c r="L8320" s="60" t="str">
        <f>IF(O8320="","",A8320)</f>
        <v/>
      </c>
      <c r="M8320" s="60" t="str">
        <f>IF(O8320="","",(VLOOKUP(A8320,A8320:E15304,5,FALSE)))</f>
        <v/>
      </c>
      <c r="N8320" s="60" t="str">
        <f t="shared" si="520"/>
        <v/>
      </c>
      <c r="O8320" s="60" t="str">
        <f t="shared" si="518"/>
        <v/>
      </c>
      <c r="P8320" s="103">
        <f t="shared" si="521"/>
        <v>14.400000000023283</v>
      </c>
      <c r="Q8320" s="58"/>
      <c r="R8320" s="58"/>
      <c r="S8320" s="102"/>
    </row>
    <row r="8321" spans="1:19" ht="12.5" customHeight="1" x14ac:dyDescent="0.35">
      <c r="A8321" s="2">
        <v>120</v>
      </c>
      <c r="B8321" s="2" t="s">
        <v>69</v>
      </c>
      <c r="C8321" s="67">
        <v>264.51150000000001</v>
      </c>
      <c r="D8321" t="s">
        <v>65</v>
      </c>
      <c r="E8321" s="2" t="s">
        <v>59</v>
      </c>
      <c r="F8321" s="2" t="s">
        <v>70</v>
      </c>
      <c r="G8321" s="2"/>
      <c r="I8321" s="60">
        <f t="shared" si="519"/>
        <v>0</v>
      </c>
      <c r="J8321" s="60">
        <f>IF(OR(I8321="",I8322="",I8323=""),"",(AVERAGEIF(A8321:A$10000,A8321,I8321:I$10000)))</f>
        <v>0</v>
      </c>
      <c r="K8321" s="60"/>
      <c r="L8321" s="55" t="str">
        <f>IF(O8321="","",A8321)</f>
        <v/>
      </c>
      <c r="M8321" s="60" t="str">
        <f>IF(O8321="","",(VLOOKUP(A8321,A8321:E15305,5,FALSE)))</f>
        <v/>
      </c>
      <c r="N8321" s="55" t="str">
        <f t="shared" si="520"/>
        <v/>
      </c>
      <c r="O8321" s="55" t="str">
        <f t="shared" si="518"/>
        <v/>
      </c>
      <c r="P8321" s="104">
        <f t="shared" si="521"/>
        <v>15.199999999992997</v>
      </c>
      <c r="Q8321" s="58"/>
      <c r="R8321" s="58"/>
      <c r="S8321" s="102"/>
    </row>
    <row r="8322" spans="1:19" ht="12.5" customHeight="1" x14ac:dyDescent="0.35">
      <c r="A8322" s="60">
        <v>120</v>
      </c>
      <c r="B8322" s="60" t="s">
        <v>69</v>
      </c>
      <c r="C8322" s="68">
        <v>264.52589999999998</v>
      </c>
      <c r="D8322" s="58" t="s">
        <v>65</v>
      </c>
      <c r="E8322" s="60" t="s">
        <v>59</v>
      </c>
      <c r="F8322" s="60" t="s">
        <v>70</v>
      </c>
      <c r="G8322" s="60"/>
      <c r="H8322" s="60"/>
      <c r="I8322" s="60">
        <f t="shared" si="519"/>
        <v>0</v>
      </c>
      <c r="J8322" s="60">
        <f>IF(OR(I8322="",I8323="",I8324=""),"",(AVERAGEIF(A8322:A$10000,A8322,I8322:I$10000)))</f>
        <v>0</v>
      </c>
      <c r="K8322" s="60"/>
      <c r="L8322" s="60" t="str">
        <f>IF(O8322="","",A8322)</f>
        <v/>
      </c>
      <c r="M8322" s="60" t="str">
        <f>IF(O8322="","",(VLOOKUP(A8322,A8322:E15306,5,FALSE)))</f>
        <v/>
      </c>
      <c r="N8322" s="60" t="str">
        <f t="shared" si="520"/>
        <v/>
      </c>
      <c r="O8322" s="60" t="str">
        <f t="shared" si="518"/>
        <v/>
      </c>
      <c r="P8322" s="103">
        <f t="shared" si="521"/>
        <v>14.39999999996644</v>
      </c>
      <c r="Q8322" s="58"/>
      <c r="R8322" s="58"/>
      <c r="S8322" s="102"/>
    </row>
    <row r="8323" spans="1:19" ht="12.5" customHeight="1" x14ac:dyDescent="0.35">
      <c r="A8323" s="2">
        <v>120</v>
      </c>
      <c r="B8323" s="2" t="s">
        <v>69</v>
      </c>
      <c r="C8323" s="67">
        <v>264.54000000000002</v>
      </c>
      <c r="D8323" t="s">
        <v>65</v>
      </c>
      <c r="E8323" s="2" t="s">
        <v>59</v>
      </c>
      <c r="F8323" s="2" t="s">
        <v>70</v>
      </c>
      <c r="G8323" s="2"/>
      <c r="I8323" s="60">
        <f t="shared" si="519"/>
        <v>0</v>
      </c>
      <c r="J8323" s="60">
        <f>IF(OR(I8323="",I8324="",I8325=""),"",(AVERAGEIF(A8323:A$10000,A8323,I8323:I$10000)))</f>
        <v>0</v>
      </c>
      <c r="K8323" s="60"/>
      <c r="L8323" s="55" t="str">
        <f>IF(O8323="","",A8323)</f>
        <v/>
      </c>
      <c r="M8323" s="60" t="str">
        <f>IF(O8323="","",(VLOOKUP(A8323,A8323:E15307,5,FALSE)))</f>
        <v/>
      </c>
      <c r="N8323" s="55" t="str">
        <f t="shared" si="520"/>
        <v/>
      </c>
      <c r="O8323" s="55" t="str">
        <f t="shared" si="518"/>
        <v/>
      </c>
      <c r="P8323" s="104">
        <f t="shared" si="521"/>
        <v>14.100000000041746</v>
      </c>
      <c r="Q8323" s="58"/>
      <c r="R8323" s="58"/>
      <c r="S8323" s="102"/>
    </row>
    <row r="8324" spans="1:19" ht="12.5" customHeight="1" x14ac:dyDescent="0.35">
      <c r="A8324" s="60">
        <v>120</v>
      </c>
      <c r="B8324" s="60" t="s">
        <v>69</v>
      </c>
      <c r="C8324" s="68">
        <v>264.55470000000003</v>
      </c>
      <c r="D8324" s="58" t="s">
        <v>65</v>
      </c>
      <c r="E8324" s="60" t="s">
        <v>59</v>
      </c>
      <c r="F8324" s="60" t="s">
        <v>70</v>
      </c>
      <c r="G8324" s="60"/>
      <c r="H8324" s="60"/>
      <c r="I8324" s="60">
        <f t="shared" si="519"/>
        <v>0</v>
      </c>
      <c r="J8324" s="60">
        <f>IF(OR(I8324="",I8325="",I8326=""),"",(AVERAGEIF(A8324:A$10000,A8324,I8324:I$10000)))</f>
        <v>0</v>
      </c>
      <c r="K8324" s="60"/>
      <c r="L8324" s="60" t="str">
        <f>IF(O8324="","",A8324)</f>
        <v/>
      </c>
      <c r="M8324" s="60" t="str">
        <f>IF(O8324="","",(VLOOKUP(A8324,A8324:E15308,5,FALSE)))</f>
        <v/>
      </c>
      <c r="N8324" s="60" t="str">
        <f t="shared" si="520"/>
        <v/>
      </c>
      <c r="O8324" s="60" t="str">
        <f t="shared" si="518"/>
        <v/>
      </c>
      <c r="P8324" s="103">
        <f t="shared" si="521"/>
        <v>14.70000000000482</v>
      </c>
      <c r="Q8324" s="58"/>
      <c r="R8324" s="58"/>
      <c r="S8324" s="102"/>
    </row>
    <row r="8325" spans="1:19" ht="12.5" customHeight="1" x14ac:dyDescent="0.35">
      <c r="A8325" s="2">
        <v>120</v>
      </c>
      <c r="B8325" s="2" t="s">
        <v>69</v>
      </c>
      <c r="C8325" s="67">
        <v>264.56920000000002</v>
      </c>
      <c r="D8325" t="s">
        <v>65</v>
      </c>
      <c r="E8325" s="2" t="s">
        <v>59</v>
      </c>
      <c r="F8325" s="2" t="s">
        <v>70</v>
      </c>
      <c r="G8325" s="2"/>
      <c r="I8325" s="60">
        <f t="shared" si="519"/>
        <v>0</v>
      </c>
      <c r="J8325" s="60">
        <f>IF(OR(I8325="",I8326="",I8327=""),"",(AVERAGEIF(A8325:A$10000,A8325,I8325:I$10000)))</f>
        <v>0</v>
      </c>
      <c r="K8325" s="60"/>
      <c r="L8325" s="55" t="str">
        <f>IF(O8325="","",A8325)</f>
        <v/>
      </c>
      <c r="M8325" s="60" t="str">
        <f>IF(O8325="","",(VLOOKUP(A8325,A8325:E15309,5,FALSE)))</f>
        <v/>
      </c>
      <c r="N8325" s="55" t="str">
        <f t="shared" si="520"/>
        <v/>
      </c>
      <c r="O8325" s="55" t="str">
        <f t="shared" si="518"/>
        <v/>
      </c>
      <c r="P8325" s="104">
        <f t="shared" si="521"/>
        <v>14.499999999998181</v>
      </c>
      <c r="Q8325" s="58"/>
      <c r="R8325" s="58"/>
      <c r="S8325" s="102"/>
    </row>
    <row r="8326" spans="1:19" ht="12.5" customHeight="1" x14ac:dyDescent="0.35">
      <c r="A8326" s="60">
        <v>120</v>
      </c>
      <c r="B8326" s="60" t="s">
        <v>69</v>
      </c>
      <c r="C8326" s="68">
        <v>264.58409999999998</v>
      </c>
      <c r="D8326" s="58" t="s">
        <v>65</v>
      </c>
      <c r="E8326" s="60" t="s">
        <v>59</v>
      </c>
      <c r="F8326" s="60" t="s">
        <v>70</v>
      </c>
      <c r="G8326" s="60"/>
      <c r="H8326" s="60"/>
      <c r="I8326" s="60">
        <f t="shared" si="519"/>
        <v>0</v>
      </c>
      <c r="J8326" s="60">
        <f>IF(OR(I8326="",I8327="",I8328=""),"",(AVERAGEIF(A8326:A$10000,A8326,I8326:I$10000)))</f>
        <v>0</v>
      </c>
      <c r="K8326" s="60"/>
      <c r="L8326" s="60" t="str">
        <f>IF(O8326="","",A8326)</f>
        <v/>
      </c>
      <c r="M8326" s="60" t="str">
        <f>IF(O8326="","",(VLOOKUP(A8326,A8326:E15310,5,FALSE)))</f>
        <v/>
      </c>
      <c r="N8326" s="60" t="str">
        <f t="shared" si="520"/>
        <v/>
      </c>
      <c r="O8326" s="60" t="str">
        <f t="shared" si="518"/>
        <v/>
      </c>
      <c r="P8326" s="103">
        <f t="shared" si="521"/>
        <v>14.899999999954616</v>
      </c>
      <c r="Q8326" s="58"/>
      <c r="R8326" s="58"/>
      <c r="S8326" s="102"/>
    </row>
    <row r="8327" spans="1:19" ht="12.5" customHeight="1" x14ac:dyDescent="0.35">
      <c r="A8327" s="2">
        <v>120</v>
      </c>
      <c r="B8327" s="2" t="s">
        <v>69</v>
      </c>
      <c r="C8327" s="67">
        <v>264.59809999999999</v>
      </c>
      <c r="D8327" t="s">
        <v>65</v>
      </c>
      <c r="E8327" s="2" t="s">
        <v>59</v>
      </c>
      <c r="F8327" s="2" t="s">
        <v>70</v>
      </c>
      <c r="G8327" s="2"/>
      <c r="I8327" s="60">
        <f t="shared" si="519"/>
        <v>0</v>
      </c>
      <c r="J8327" s="60">
        <f>IF(OR(I8327="",I8328="",I8329=""),"",(AVERAGEIF(A8327:A$10000,A8327,I8327:I$10000)))</f>
        <v>0</v>
      </c>
      <c r="K8327" s="60"/>
      <c r="L8327" s="55" t="str">
        <f>IF(O8327="","",A8327)</f>
        <v/>
      </c>
      <c r="M8327" s="60" t="str">
        <f>IF(O8327="","",(VLOOKUP(A8327,A8327:E15311,5,FALSE)))</f>
        <v/>
      </c>
      <c r="N8327" s="55" t="str">
        <f t="shared" si="520"/>
        <v/>
      </c>
      <c r="O8327" s="55" t="str">
        <f t="shared" si="518"/>
        <v/>
      </c>
      <c r="P8327" s="104">
        <f t="shared" si="521"/>
        <v>14.000000000010004</v>
      </c>
      <c r="Q8327" s="58"/>
      <c r="R8327" s="58"/>
      <c r="S8327" s="102"/>
    </row>
    <row r="8328" spans="1:19" ht="12.5" customHeight="1" x14ac:dyDescent="0.35">
      <c r="A8328" s="60">
        <v>120</v>
      </c>
      <c r="B8328" s="60" t="s">
        <v>69</v>
      </c>
      <c r="C8328" s="68">
        <v>264.6123</v>
      </c>
      <c r="D8328" s="58" t="s">
        <v>65</v>
      </c>
      <c r="E8328" s="60" t="s">
        <v>59</v>
      </c>
      <c r="F8328" s="60" t="s">
        <v>70</v>
      </c>
      <c r="G8328" s="60"/>
      <c r="H8328" s="60"/>
      <c r="I8328" s="60">
        <f t="shared" si="519"/>
        <v>0</v>
      </c>
      <c r="J8328" s="60">
        <f>IF(OR(I8328="",I8329="",I8330=""),"",(AVERAGEIF(A8328:A$10000,A8328,I8328:I$10000)))</f>
        <v>0</v>
      </c>
      <c r="K8328" s="60"/>
      <c r="L8328" s="60" t="str">
        <f>IF(O8328="","",A8328)</f>
        <v/>
      </c>
      <c r="M8328" s="60" t="str">
        <f>IF(O8328="","",(VLOOKUP(A8328,A8328:E15312,5,FALSE)))</f>
        <v/>
      </c>
      <c r="N8328" s="60" t="str">
        <f t="shared" si="520"/>
        <v/>
      </c>
      <c r="O8328" s="60" t="str">
        <f t="shared" si="518"/>
        <v/>
      </c>
      <c r="P8328" s="103">
        <f t="shared" si="521"/>
        <v>14.200000000016644</v>
      </c>
      <c r="Q8328" s="58"/>
      <c r="R8328" s="58"/>
      <c r="S8328" s="102"/>
    </row>
    <row r="8329" spans="1:19" ht="12.5" customHeight="1" x14ac:dyDescent="0.35">
      <c r="A8329" s="2">
        <v>120</v>
      </c>
      <c r="B8329" s="2" t="s">
        <v>69</v>
      </c>
      <c r="C8329" s="67">
        <v>264.63479999999998</v>
      </c>
      <c r="D8329" t="s">
        <v>65</v>
      </c>
      <c r="E8329" s="2" t="s">
        <v>59</v>
      </c>
      <c r="F8329" s="2" t="s">
        <v>70</v>
      </c>
      <c r="G8329" s="2"/>
      <c r="I8329" s="60">
        <f t="shared" si="519"/>
        <v>0</v>
      </c>
      <c r="J8329" s="60">
        <f>IF(OR(I8329="",I8330="",I8331=""),"",(AVERAGEIF(A8329:A$10000,A8329,I8329:I$10000)))</f>
        <v>0</v>
      </c>
      <c r="K8329" s="60"/>
      <c r="L8329" s="55" t="str">
        <f>IF(O8329="","",A8329)</f>
        <v/>
      </c>
      <c r="M8329" s="60" t="str">
        <f>IF(O8329="","",(VLOOKUP(A8329,A8329:E15313,5,FALSE)))</f>
        <v/>
      </c>
      <c r="N8329" s="55" t="str">
        <f t="shared" si="520"/>
        <v/>
      </c>
      <c r="O8329" s="55" t="str">
        <f t="shared" si="518"/>
        <v/>
      </c>
      <c r="P8329" s="104">
        <f t="shared" si="521"/>
        <v>22.499999999979536</v>
      </c>
      <c r="Q8329" s="58"/>
      <c r="R8329" s="58"/>
      <c r="S8329" s="102"/>
    </row>
    <row r="8330" spans="1:19" ht="12.5" customHeight="1" x14ac:dyDescent="0.35">
      <c r="A8330" s="60">
        <v>120</v>
      </c>
      <c r="B8330" s="60" t="s">
        <v>69</v>
      </c>
      <c r="C8330" s="68">
        <v>264.654</v>
      </c>
      <c r="D8330" s="58" t="s">
        <v>65</v>
      </c>
      <c r="E8330" s="60" t="s">
        <v>59</v>
      </c>
      <c r="F8330" s="60" t="s">
        <v>70</v>
      </c>
      <c r="G8330" s="60"/>
      <c r="H8330" s="60"/>
      <c r="I8330" s="60">
        <f t="shared" si="519"/>
        <v>0</v>
      </c>
      <c r="J8330" s="60">
        <f>IF(OR(I8330="",I8331="",I8332=""),"",(AVERAGEIF(A8330:A$10000,A8330,I8330:I$10000)))</f>
        <v>0</v>
      </c>
      <c r="K8330" s="60"/>
      <c r="L8330" s="60" t="str">
        <f>IF(O8330="","",A8330)</f>
        <v/>
      </c>
      <c r="M8330" s="60" t="str">
        <f>IF(O8330="","",(VLOOKUP(A8330,A8330:E15314,5,FALSE)))</f>
        <v/>
      </c>
      <c r="N8330" s="60" t="str">
        <f t="shared" si="520"/>
        <v/>
      </c>
      <c r="O8330" s="60" t="str">
        <f t="shared" si="518"/>
        <v/>
      </c>
      <c r="P8330" s="103">
        <f t="shared" si="521"/>
        <v>19.200000000012096</v>
      </c>
      <c r="Q8330" s="58"/>
      <c r="R8330" s="58"/>
      <c r="S8330" s="102"/>
    </row>
    <row r="8331" spans="1:19" ht="12.5" customHeight="1" x14ac:dyDescent="0.35">
      <c r="A8331" s="2">
        <v>120</v>
      </c>
      <c r="B8331" s="2" t="s">
        <v>69</v>
      </c>
      <c r="C8331" s="67">
        <v>264.6696</v>
      </c>
      <c r="D8331" t="s">
        <v>65</v>
      </c>
      <c r="E8331" s="2" t="s">
        <v>59</v>
      </c>
      <c r="F8331" s="2" t="s">
        <v>70</v>
      </c>
      <c r="G8331" s="2"/>
      <c r="I8331" s="60">
        <f t="shared" si="519"/>
        <v>0</v>
      </c>
      <c r="J8331" s="60">
        <f>IF(OR(I8331="",I8332="",I8333=""),"",(AVERAGEIF(A8331:A$10000,A8331,I8331:I$10000)))</f>
        <v>0</v>
      </c>
      <c r="K8331" s="60"/>
      <c r="L8331" s="55" t="str">
        <f>IF(O8331="","",A8331)</f>
        <v/>
      </c>
      <c r="M8331" s="60" t="str">
        <f>IF(O8331="","",(VLOOKUP(A8331,A8331:E15315,5,FALSE)))</f>
        <v/>
      </c>
      <c r="N8331" s="55" t="str">
        <f t="shared" si="520"/>
        <v/>
      </c>
      <c r="O8331" s="55" t="str">
        <f t="shared" si="518"/>
        <v/>
      </c>
      <c r="P8331" s="104">
        <f t="shared" si="521"/>
        <v>15.600000000006276</v>
      </c>
      <c r="Q8331" s="58"/>
      <c r="R8331" s="58"/>
      <c r="S8331" s="102"/>
    </row>
    <row r="8332" spans="1:19" ht="12.5" customHeight="1" x14ac:dyDescent="0.35">
      <c r="A8332" s="60">
        <v>120</v>
      </c>
      <c r="B8332" s="60" t="s">
        <v>69</v>
      </c>
      <c r="C8332" s="68">
        <v>264.68360000000001</v>
      </c>
      <c r="D8332" s="58" t="s">
        <v>65</v>
      </c>
      <c r="E8332" s="60" t="s">
        <v>59</v>
      </c>
      <c r="F8332" s="60" t="s">
        <v>70</v>
      </c>
      <c r="G8332" s="60"/>
      <c r="H8332" s="60"/>
      <c r="I8332" s="60">
        <f t="shared" si="519"/>
        <v>0</v>
      </c>
      <c r="J8332" s="60">
        <f>IF(OR(I8332="",I8333="",I8334=""),"",(AVERAGEIF(A8332:A$10000,A8332,I8332:I$10000)))</f>
        <v>0</v>
      </c>
      <c r="K8332" s="60"/>
      <c r="L8332" s="60" t="str">
        <f>IF(O8332="","",A8332)</f>
        <v/>
      </c>
      <c r="M8332" s="60" t="str">
        <f>IF(O8332="","",(VLOOKUP(A8332,A8332:E15316,5,FALSE)))</f>
        <v/>
      </c>
      <c r="N8332" s="60" t="str">
        <f t="shared" si="520"/>
        <v/>
      </c>
      <c r="O8332" s="60" t="str">
        <f t="shared" ref="O8332:O8392" si="522">IF(J8332="","",IF(AND(J8331="",J8330="",J8329=""),C8332,""))</f>
        <v/>
      </c>
      <c r="P8332" s="103">
        <f t="shared" si="521"/>
        <v>14.000000000010004</v>
      </c>
      <c r="Q8332" s="58"/>
      <c r="R8332" s="58"/>
      <c r="S8332" s="102"/>
    </row>
    <row r="8333" spans="1:19" ht="12.5" customHeight="1" x14ac:dyDescent="0.35">
      <c r="A8333" s="2">
        <v>120</v>
      </c>
      <c r="B8333" s="2" t="s">
        <v>69</v>
      </c>
      <c r="C8333" s="67">
        <v>264.70010000000002</v>
      </c>
      <c r="D8333" t="s">
        <v>65</v>
      </c>
      <c r="E8333" s="2" t="s">
        <v>59</v>
      </c>
      <c r="F8333" s="2" t="s">
        <v>70</v>
      </c>
      <c r="G8333" s="2"/>
      <c r="I8333" s="60">
        <f t="shared" si="519"/>
        <v>0</v>
      </c>
      <c r="J8333" s="60">
        <f>IF(OR(I8333="",I8334="",I8335=""),"",(AVERAGEIF(A8333:A$10000,A8333,I8333:I$10000)))</f>
        <v>0</v>
      </c>
      <c r="K8333" s="60"/>
      <c r="L8333" s="55" t="str">
        <f>IF(O8333="","",A8333)</f>
        <v/>
      </c>
      <c r="M8333" s="60" t="str">
        <f>IF(O8333="","",(VLOOKUP(A8333,A8333:E15317,5,FALSE)))</f>
        <v/>
      </c>
      <c r="N8333" s="55" t="str">
        <f t="shared" si="520"/>
        <v/>
      </c>
      <c r="O8333" s="55" t="str">
        <f t="shared" si="522"/>
        <v/>
      </c>
      <c r="P8333" s="104">
        <f t="shared" si="521"/>
        <v>16.500000000007731</v>
      </c>
      <c r="Q8333" s="58"/>
      <c r="R8333" s="58"/>
      <c r="S8333" s="102"/>
    </row>
    <row r="8334" spans="1:19" ht="12.5" customHeight="1" x14ac:dyDescent="0.35">
      <c r="A8334" s="60">
        <v>120</v>
      </c>
      <c r="B8334" s="60" t="s">
        <v>69</v>
      </c>
      <c r="C8334" s="68">
        <v>264.7158</v>
      </c>
      <c r="D8334" s="58" t="s">
        <v>65</v>
      </c>
      <c r="E8334" s="60" t="s">
        <v>59</v>
      </c>
      <c r="F8334" s="60" t="s">
        <v>70</v>
      </c>
      <c r="G8334" s="60"/>
      <c r="H8334" s="60"/>
      <c r="I8334" s="60">
        <f t="shared" si="519"/>
        <v>0</v>
      </c>
      <c r="J8334" s="60">
        <f>IF(OR(I8334="",I8335="",I8336=""),"",(AVERAGEIF(A8334:A$10000,A8334,I8334:I$10000)))</f>
        <v>0</v>
      </c>
      <c r="K8334" s="60"/>
      <c r="L8334" s="60" t="str">
        <f>IF(O8334="","",A8334)</f>
        <v/>
      </c>
      <c r="M8334" s="60" t="str">
        <f>IF(O8334="","",(VLOOKUP(A8334,A8334:E15318,5,FALSE)))</f>
        <v/>
      </c>
      <c r="N8334" s="60" t="str">
        <f t="shared" si="520"/>
        <v/>
      </c>
      <c r="O8334" s="60" t="str">
        <f t="shared" si="522"/>
        <v/>
      </c>
      <c r="P8334" s="103">
        <f t="shared" si="521"/>
        <v>15.699999999981173</v>
      </c>
      <c r="Q8334" s="58"/>
      <c r="R8334" s="58"/>
      <c r="S8334" s="102"/>
    </row>
    <row r="8335" spans="1:19" ht="12.5" customHeight="1" x14ac:dyDescent="0.35">
      <c r="A8335" s="2">
        <v>120</v>
      </c>
      <c r="B8335" s="2" t="s">
        <v>69</v>
      </c>
      <c r="C8335" s="67">
        <v>264.7296</v>
      </c>
      <c r="D8335" t="s">
        <v>65</v>
      </c>
      <c r="E8335" s="2" t="s">
        <v>59</v>
      </c>
      <c r="F8335" s="2" t="s">
        <v>70</v>
      </c>
      <c r="G8335" s="2"/>
      <c r="I8335" s="60">
        <f t="shared" si="519"/>
        <v>0</v>
      </c>
      <c r="J8335" s="60">
        <f>IF(OR(I8335="",I8336="",I8337=""),"",(AVERAGEIF(A8335:A$10000,A8335,I8335:I$10000)))</f>
        <v>0</v>
      </c>
      <c r="K8335" s="60"/>
      <c r="L8335" s="55" t="str">
        <f>IF(O8335="","",A8335)</f>
        <v/>
      </c>
      <c r="M8335" s="60" t="str">
        <f>IF(O8335="","",(VLOOKUP(A8335,A8335:E15319,5,FALSE)))</f>
        <v/>
      </c>
      <c r="N8335" s="55" t="str">
        <f t="shared" si="520"/>
        <v/>
      </c>
      <c r="O8335" s="55" t="str">
        <f t="shared" si="522"/>
        <v/>
      </c>
      <c r="P8335" s="104">
        <f t="shared" si="521"/>
        <v>13.800000000003365</v>
      </c>
      <c r="Q8335" s="58"/>
      <c r="R8335" s="58"/>
      <c r="S8335" s="102"/>
    </row>
    <row r="8336" spans="1:19" ht="12.5" customHeight="1" x14ac:dyDescent="0.35">
      <c r="A8336" s="60">
        <v>120</v>
      </c>
      <c r="B8336" s="60" t="s">
        <v>69</v>
      </c>
      <c r="C8336" s="68">
        <v>264.74700000000001</v>
      </c>
      <c r="D8336" s="58" t="s">
        <v>65</v>
      </c>
      <c r="E8336" s="60" t="s">
        <v>59</v>
      </c>
      <c r="F8336" s="60" t="s">
        <v>70</v>
      </c>
      <c r="G8336" s="60"/>
      <c r="H8336" s="60"/>
      <c r="I8336" s="60">
        <f t="shared" si="519"/>
        <v>0</v>
      </c>
      <c r="J8336" s="60">
        <f>IF(OR(I8336="",I8337="",I8338=""),"",(AVERAGEIF(A8336:A$10000,A8336,I8336:I$10000)))</f>
        <v>0</v>
      </c>
      <c r="K8336" s="60"/>
      <c r="L8336" s="60" t="str">
        <f>IF(O8336="","",A8336)</f>
        <v/>
      </c>
      <c r="M8336" s="60" t="str">
        <f>IF(O8336="","",(VLOOKUP(A8336,A8336:E15320,5,FALSE)))</f>
        <v/>
      </c>
      <c r="N8336" s="60" t="str">
        <f t="shared" si="520"/>
        <v/>
      </c>
      <c r="O8336" s="60" t="str">
        <f t="shared" si="522"/>
        <v/>
      </c>
      <c r="P8336" s="103">
        <f t="shared" si="521"/>
        <v>17.400000000009186</v>
      </c>
      <c r="Q8336" s="58"/>
      <c r="R8336" s="58"/>
      <c r="S8336" s="102"/>
    </row>
    <row r="8337" spans="1:19" ht="12.5" customHeight="1" x14ac:dyDescent="0.35">
      <c r="A8337" s="2">
        <v>120</v>
      </c>
      <c r="B8337" s="2" t="s">
        <v>69</v>
      </c>
      <c r="C8337" s="67">
        <v>264.76499999999999</v>
      </c>
      <c r="D8337" t="s">
        <v>65</v>
      </c>
      <c r="E8337" s="2" t="s">
        <v>59</v>
      </c>
      <c r="F8337" s="2" t="s">
        <v>70</v>
      </c>
      <c r="G8337" s="2"/>
      <c r="I8337" s="60">
        <f t="shared" ref="I8337:I8392" si="523">IF(AND(OR(G8336&gt;G$5,G8338&gt;G$5),G8337&gt;G$5),G8337,"")</f>
        <v>0</v>
      </c>
      <c r="J8337" s="60">
        <f>IF(OR(I8337="",I8338="",I8339=""),"",(AVERAGEIF(A8337:A$10000,A8337,I8337:I$10000)))</f>
        <v>0</v>
      </c>
      <c r="K8337" s="60"/>
      <c r="L8337" s="55" t="str">
        <f>IF(O8337="","",A8337)</f>
        <v/>
      </c>
      <c r="M8337" s="60" t="str">
        <f>IF(O8337="","",(VLOOKUP(A8337,A8337:E15321,5,FALSE)))</f>
        <v/>
      </c>
      <c r="N8337" s="55" t="str">
        <f t="shared" si="520"/>
        <v/>
      </c>
      <c r="O8337" s="55" t="str">
        <f t="shared" si="522"/>
        <v/>
      </c>
      <c r="P8337" s="104">
        <f t="shared" si="521"/>
        <v>17.99999999997226</v>
      </c>
      <c r="Q8337" s="58"/>
      <c r="R8337" s="58"/>
      <c r="S8337" s="102"/>
    </row>
    <row r="8338" spans="1:19" ht="12.5" customHeight="1" x14ac:dyDescent="0.35">
      <c r="A8338" s="60">
        <v>120</v>
      </c>
      <c r="B8338" s="60" t="s">
        <v>69</v>
      </c>
      <c r="C8338" s="68">
        <v>264.77999999999997</v>
      </c>
      <c r="D8338" s="58" t="s">
        <v>65</v>
      </c>
      <c r="E8338" s="60" t="s">
        <v>59</v>
      </c>
      <c r="F8338" s="60" t="s">
        <v>70</v>
      </c>
      <c r="G8338" s="60"/>
      <c r="H8338" s="60"/>
      <c r="I8338" s="60">
        <f t="shared" si="523"/>
        <v>0</v>
      </c>
      <c r="J8338" s="60">
        <f>IF(OR(I8338="",I8339="",I8340=""),"",(AVERAGEIF(A8338:A$10000,A8338,I8338:I$10000)))</f>
        <v>0</v>
      </c>
      <c r="K8338" s="60"/>
      <c r="L8338" s="60" t="str">
        <f>IF(O8338="","",A8338)</f>
        <v/>
      </c>
      <c r="M8338" s="60" t="str">
        <f>IF(O8338="","",(VLOOKUP(A8338,A8338:E15322,5,FALSE)))</f>
        <v/>
      </c>
      <c r="N8338" s="60" t="str">
        <f t="shared" ref="N8338:N8392" si="524">IF(L8338="","",I8338)</f>
        <v/>
      </c>
      <c r="O8338" s="60" t="str">
        <f t="shared" si="522"/>
        <v/>
      </c>
      <c r="P8338" s="103">
        <f t="shared" ref="P8338:P8392" si="525">IF(A8338=A8337,ABS(C8338-C8337)*1000,"")</f>
        <v>14.999999999986358</v>
      </c>
      <c r="Q8338" s="58"/>
      <c r="R8338" s="58"/>
      <c r="S8338" s="102"/>
    </row>
    <row r="8339" spans="1:19" ht="12.5" customHeight="1" x14ac:dyDescent="0.35">
      <c r="A8339" s="2">
        <v>120</v>
      </c>
      <c r="B8339" s="2" t="s">
        <v>69</v>
      </c>
      <c r="C8339" s="67">
        <v>264.79450000000003</v>
      </c>
      <c r="D8339" t="s">
        <v>65</v>
      </c>
      <c r="E8339" s="2" t="s">
        <v>59</v>
      </c>
      <c r="F8339" s="2" t="s">
        <v>70</v>
      </c>
      <c r="G8339" s="2"/>
      <c r="I8339" s="60">
        <f t="shared" si="523"/>
        <v>0</v>
      </c>
      <c r="J8339" s="60">
        <f>IF(OR(I8339="",I8340="",I8341=""),"",(AVERAGEIF(A8339:A$10000,A8339,I8339:I$10000)))</f>
        <v>0</v>
      </c>
      <c r="K8339" s="60"/>
      <c r="L8339" s="55" t="str">
        <f>IF(O8339="","",A8339)</f>
        <v/>
      </c>
      <c r="M8339" s="60" t="str">
        <f>IF(O8339="","",(VLOOKUP(A8339,A8339:E15323,5,FALSE)))</f>
        <v/>
      </c>
      <c r="N8339" s="55" t="str">
        <f t="shared" si="524"/>
        <v/>
      </c>
      <c r="O8339" s="55" t="str">
        <f t="shared" si="522"/>
        <v/>
      </c>
      <c r="P8339" s="104">
        <f t="shared" si="525"/>
        <v>14.500000000055024</v>
      </c>
      <c r="Q8339" s="58"/>
      <c r="R8339" s="58"/>
      <c r="S8339" s="102"/>
    </row>
    <row r="8340" spans="1:19" ht="12.5" customHeight="1" x14ac:dyDescent="0.35">
      <c r="A8340" s="60">
        <v>120</v>
      </c>
      <c r="B8340" s="60" t="s">
        <v>69</v>
      </c>
      <c r="C8340" s="68">
        <v>264.80889999999999</v>
      </c>
      <c r="D8340" s="58" t="s">
        <v>65</v>
      </c>
      <c r="E8340" s="60" t="s">
        <v>59</v>
      </c>
      <c r="F8340" s="60" t="s">
        <v>70</v>
      </c>
      <c r="G8340" s="60"/>
      <c r="H8340" s="60"/>
      <c r="I8340" s="60">
        <f t="shared" si="523"/>
        <v>0</v>
      </c>
      <c r="J8340" s="60">
        <f>IF(OR(I8340="",I8341="",I8342=""),"",(AVERAGEIF(A8340:A$10000,A8340,I8340:I$10000)))</f>
        <v>0</v>
      </c>
      <c r="K8340" s="60"/>
      <c r="L8340" s="60" t="str">
        <f>IF(O8340="","",A8340)</f>
        <v/>
      </c>
      <c r="M8340" s="60" t="str">
        <f>IF(O8340="","",(VLOOKUP(A8340,A8340:E15324,5,FALSE)))</f>
        <v/>
      </c>
      <c r="N8340" s="60" t="str">
        <f t="shared" si="524"/>
        <v/>
      </c>
      <c r="O8340" s="60" t="str">
        <f t="shared" si="522"/>
        <v/>
      </c>
      <c r="P8340" s="103">
        <f t="shared" si="525"/>
        <v>14.39999999996644</v>
      </c>
      <c r="Q8340" s="58"/>
      <c r="R8340" s="58"/>
      <c r="S8340" s="102"/>
    </row>
    <row r="8341" spans="1:19" ht="12.5" customHeight="1" x14ac:dyDescent="0.35">
      <c r="A8341" s="2">
        <v>120</v>
      </c>
      <c r="B8341" s="2" t="s">
        <v>69</v>
      </c>
      <c r="C8341" s="67">
        <v>264.82369999999997</v>
      </c>
      <c r="D8341" t="s">
        <v>65</v>
      </c>
      <c r="E8341" s="2" t="s">
        <v>59</v>
      </c>
      <c r="F8341" s="2" t="s">
        <v>70</v>
      </c>
      <c r="G8341" s="2"/>
      <c r="I8341" s="60">
        <f t="shared" si="523"/>
        <v>0</v>
      </c>
      <c r="J8341" s="60">
        <f>IF(OR(I8341="",I8342="",I8343=""),"",(AVERAGEIF(A8341:A$10000,A8341,I8341:I$10000)))</f>
        <v>0</v>
      </c>
      <c r="K8341" s="60"/>
      <c r="L8341" s="55" t="str">
        <f>IF(O8341="","",A8341)</f>
        <v/>
      </c>
      <c r="M8341" s="60" t="str">
        <f>IF(O8341="","",(VLOOKUP(A8341,A8341:E15325,5,FALSE)))</f>
        <v/>
      </c>
      <c r="N8341" s="55" t="str">
        <f t="shared" si="524"/>
        <v/>
      </c>
      <c r="O8341" s="55" t="str">
        <f t="shared" si="522"/>
        <v/>
      </c>
      <c r="P8341" s="104">
        <f t="shared" si="525"/>
        <v>14.799999999979718</v>
      </c>
      <c r="Q8341" s="58"/>
      <c r="R8341" s="58"/>
      <c r="S8341" s="102"/>
    </row>
    <row r="8342" spans="1:19" ht="12.5" customHeight="1" x14ac:dyDescent="0.35">
      <c r="A8342" s="60">
        <v>120</v>
      </c>
      <c r="B8342" s="60" t="s">
        <v>69</v>
      </c>
      <c r="C8342" s="68">
        <v>264.84589999999997</v>
      </c>
      <c r="D8342" s="58" t="s">
        <v>65</v>
      </c>
      <c r="E8342" s="60" t="s">
        <v>59</v>
      </c>
      <c r="F8342" s="60" t="s">
        <v>70</v>
      </c>
      <c r="G8342" s="60"/>
      <c r="H8342" s="60"/>
      <c r="I8342" s="60">
        <f t="shared" si="523"/>
        <v>0</v>
      </c>
      <c r="J8342" s="60">
        <f>IF(OR(I8342="",I8343="",I8344=""),"",(AVERAGEIF(A8342:A$10000,A8342,I8342:I$10000)))</f>
        <v>0</v>
      </c>
      <c r="K8342" s="60"/>
      <c r="L8342" s="60" t="str">
        <f>IF(O8342="","",A8342)</f>
        <v/>
      </c>
      <c r="M8342" s="60" t="str">
        <f>IF(O8342="","",(VLOOKUP(A8342,A8342:E15326,5,FALSE)))</f>
        <v/>
      </c>
      <c r="N8342" s="60" t="str">
        <f t="shared" si="524"/>
        <v/>
      </c>
      <c r="O8342" s="60" t="str">
        <f t="shared" si="522"/>
        <v/>
      </c>
      <c r="P8342" s="103">
        <f t="shared" si="525"/>
        <v>22.199999999997999</v>
      </c>
      <c r="Q8342" s="58"/>
      <c r="R8342" s="58"/>
      <c r="S8342" s="102"/>
    </row>
    <row r="8343" spans="1:19" ht="12.5" customHeight="1" x14ac:dyDescent="0.35">
      <c r="A8343" s="2">
        <v>120</v>
      </c>
      <c r="B8343" s="2" t="s">
        <v>69</v>
      </c>
      <c r="C8343" s="67">
        <v>264.86079999999998</v>
      </c>
      <c r="D8343" t="s">
        <v>65</v>
      </c>
      <c r="E8343" s="2" t="s">
        <v>59</v>
      </c>
      <c r="F8343" s="2" t="s">
        <v>70</v>
      </c>
      <c r="G8343" s="2"/>
      <c r="I8343" s="60">
        <f t="shared" si="523"/>
        <v>0</v>
      </c>
      <c r="J8343" s="60">
        <f>IF(OR(I8343="",I8344="",I8345=""),"",(AVERAGEIF(A8343:A$10000,A8343,I8343:I$10000)))</f>
        <v>0</v>
      </c>
      <c r="K8343" s="60"/>
      <c r="L8343" s="55" t="str">
        <f>IF(O8343="","",A8343)</f>
        <v/>
      </c>
      <c r="M8343" s="60" t="str">
        <f>IF(O8343="","",(VLOOKUP(A8343,A8343:E15327,5,FALSE)))</f>
        <v/>
      </c>
      <c r="N8343" s="55" t="str">
        <f t="shared" si="524"/>
        <v/>
      </c>
      <c r="O8343" s="55" t="str">
        <f t="shared" si="522"/>
        <v/>
      </c>
      <c r="P8343" s="104">
        <f t="shared" si="525"/>
        <v>14.90000000001146</v>
      </c>
      <c r="Q8343" s="58"/>
      <c r="R8343" s="58"/>
      <c r="S8343" s="102"/>
    </row>
    <row r="8344" spans="1:19" ht="12.5" customHeight="1" x14ac:dyDescent="0.35">
      <c r="A8344" s="60">
        <v>120</v>
      </c>
      <c r="B8344" s="60" t="s">
        <v>69</v>
      </c>
      <c r="C8344" s="68">
        <v>264.87549999999999</v>
      </c>
      <c r="D8344" s="58" t="s">
        <v>65</v>
      </c>
      <c r="E8344" s="60" t="s">
        <v>59</v>
      </c>
      <c r="F8344" s="60" t="s">
        <v>70</v>
      </c>
      <c r="G8344" s="60"/>
      <c r="H8344" s="60"/>
      <c r="I8344" s="60">
        <f t="shared" si="523"/>
        <v>0</v>
      </c>
      <c r="J8344" s="60">
        <f>IF(OR(I8344="",I8345="",I8346=""),"",(AVERAGEIF(A8344:A$10000,A8344,I8344:I$10000)))</f>
        <v>0</v>
      </c>
      <c r="K8344" s="60"/>
      <c r="L8344" s="60" t="str">
        <f>IF(O8344="","",A8344)</f>
        <v/>
      </c>
      <c r="M8344" s="60" t="str">
        <f>IF(O8344="","",(VLOOKUP(A8344,A8344:E15328,5,FALSE)))</f>
        <v/>
      </c>
      <c r="N8344" s="60" t="str">
        <f t="shared" si="524"/>
        <v/>
      </c>
      <c r="O8344" s="60" t="str">
        <f t="shared" si="522"/>
        <v/>
      </c>
      <c r="P8344" s="103">
        <f t="shared" si="525"/>
        <v>14.70000000000482</v>
      </c>
      <c r="Q8344" s="58"/>
      <c r="R8344" s="58"/>
      <c r="S8344" s="102"/>
    </row>
    <row r="8345" spans="1:19" ht="12.5" customHeight="1" x14ac:dyDescent="0.35">
      <c r="A8345" s="2">
        <v>120</v>
      </c>
      <c r="B8345" s="2" t="s">
        <v>69</v>
      </c>
      <c r="C8345" s="67">
        <v>264.88990000000001</v>
      </c>
      <c r="D8345" t="s">
        <v>65</v>
      </c>
      <c r="E8345" s="2" t="s">
        <v>59</v>
      </c>
      <c r="F8345" s="2" t="s">
        <v>70</v>
      </c>
      <c r="G8345" s="2"/>
      <c r="I8345" s="60">
        <f t="shared" si="523"/>
        <v>0</v>
      </c>
      <c r="J8345" s="60">
        <f>IF(OR(I8345="",I8346="",I8347=""),"",(AVERAGEIF(A8345:A$10000,A8345,I8345:I$10000)))</f>
        <v>0</v>
      </c>
      <c r="K8345" s="60"/>
      <c r="L8345" s="55" t="str">
        <f>IF(O8345="","",A8345)</f>
        <v/>
      </c>
      <c r="M8345" s="60" t="str">
        <f>IF(O8345="","",(VLOOKUP(A8345,A8345:E15329,5,FALSE)))</f>
        <v/>
      </c>
      <c r="N8345" s="55" t="str">
        <f t="shared" si="524"/>
        <v/>
      </c>
      <c r="O8345" s="55" t="str">
        <f t="shared" si="522"/>
        <v/>
      </c>
      <c r="P8345" s="104">
        <f t="shared" si="525"/>
        <v>14.400000000023283</v>
      </c>
      <c r="Q8345" s="58"/>
      <c r="R8345" s="58"/>
      <c r="S8345" s="102"/>
    </row>
    <row r="8346" spans="1:19" ht="12.5" customHeight="1" x14ac:dyDescent="0.35">
      <c r="A8346" s="60">
        <v>120</v>
      </c>
      <c r="B8346" s="60" t="s">
        <v>69</v>
      </c>
      <c r="C8346" s="68">
        <v>264.90480000000002</v>
      </c>
      <c r="D8346" s="58" t="s">
        <v>65</v>
      </c>
      <c r="E8346" s="60" t="s">
        <v>59</v>
      </c>
      <c r="F8346" s="60" t="s">
        <v>70</v>
      </c>
      <c r="G8346" s="60"/>
      <c r="H8346" s="60"/>
      <c r="I8346" s="60">
        <f t="shared" si="523"/>
        <v>0</v>
      </c>
      <c r="J8346" s="60">
        <f>IF(OR(I8346="",I8347="",I8348=""),"",(AVERAGEIF(A8346:A$10000,A8346,I8346:I$10000)))</f>
        <v>0</v>
      </c>
      <c r="K8346" s="60"/>
      <c r="L8346" s="60" t="str">
        <f>IF(O8346="","",A8346)</f>
        <v/>
      </c>
      <c r="M8346" s="60" t="str">
        <f>IF(O8346="","",(VLOOKUP(A8346,A8346:E15330,5,FALSE)))</f>
        <v/>
      </c>
      <c r="N8346" s="60" t="str">
        <f t="shared" si="524"/>
        <v/>
      </c>
      <c r="O8346" s="60" t="str">
        <f t="shared" si="522"/>
        <v/>
      </c>
      <c r="P8346" s="103">
        <f t="shared" si="525"/>
        <v>14.90000000001146</v>
      </c>
      <c r="Q8346" s="58"/>
      <c r="R8346" s="58"/>
      <c r="S8346" s="102"/>
    </row>
    <row r="8347" spans="1:19" ht="12.5" customHeight="1" x14ac:dyDescent="0.35">
      <c r="A8347" s="2">
        <v>120</v>
      </c>
      <c r="B8347" s="2" t="s">
        <v>69</v>
      </c>
      <c r="C8347" s="67">
        <v>264.91919999999999</v>
      </c>
      <c r="D8347" t="s">
        <v>65</v>
      </c>
      <c r="E8347" s="2" t="s">
        <v>59</v>
      </c>
      <c r="F8347" s="2" t="s">
        <v>70</v>
      </c>
      <c r="G8347" s="2"/>
      <c r="I8347" s="60">
        <f t="shared" si="523"/>
        <v>0</v>
      </c>
      <c r="J8347" s="60">
        <f>IF(OR(I8347="",I8348="",I8349=""),"",(AVERAGEIF(A8347:A$10000,A8347,I8347:I$10000)))</f>
        <v>0</v>
      </c>
      <c r="K8347" s="60"/>
      <c r="L8347" s="55" t="str">
        <f>IF(O8347="","",A8347)</f>
        <v/>
      </c>
      <c r="M8347" s="60" t="str">
        <f>IF(O8347="","",(VLOOKUP(A8347,A8347:E15331,5,FALSE)))</f>
        <v/>
      </c>
      <c r="N8347" s="55" t="str">
        <f t="shared" si="524"/>
        <v/>
      </c>
      <c r="O8347" s="55" t="str">
        <f t="shared" si="522"/>
        <v/>
      </c>
      <c r="P8347" s="104">
        <f t="shared" si="525"/>
        <v>14.39999999996644</v>
      </c>
      <c r="Q8347" s="58"/>
      <c r="R8347" s="58"/>
      <c r="S8347" s="102"/>
    </row>
    <row r="8348" spans="1:19" ht="12.5" customHeight="1" x14ac:dyDescent="0.35">
      <c r="A8348" s="60">
        <v>120</v>
      </c>
      <c r="B8348" s="60" t="s">
        <v>69</v>
      </c>
      <c r="C8348" s="68">
        <v>264.93329999999997</v>
      </c>
      <c r="D8348" s="58" t="s">
        <v>65</v>
      </c>
      <c r="E8348" s="60" t="s">
        <v>59</v>
      </c>
      <c r="F8348" s="60" t="s">
        <v>70</v>
      </c>
      <c r="G8348" s="60"/>
      <c r="H8348" s="60"/>
      <c r="I8348" s="60">
        <f t="shared" si="523"/>
        <v>0</v>
      </c>
      <c r="J8348" s="60">
        <f>IF(OR(I8348="",I8349="",I8350=""),"",(AVERAGEIF(A8348:A$10000,A8348,I8348:I$10000)))</f>
        <v>0</v>
      </c>
      <c r="K8348" s="60"/>
      <c r="L8348" s="60" t="str">
        <f>IF(O8348="","",A8348)</f>
        <v/>
      </c>
      <c r="M8348" s="60" t="str">
        <f>IF(O8348="","",(VLOOKUP(A8348,A8348:E15332,5,FALSE)))</f>
        <v/>
      </c>
      <c r="N8348" s="60" t="str">
        <f t="shared" si="524"/>
        <v/>
      </c>
      <c r="O8348" s="60" t="str">
        <f t="shared" si="522"/>
        <v/>
      </c>
      <c r="P8348" s="103">
        <f t="shared" si="525"/>
        <v>14.099999999984902</v>
      </c>
      <c r="Q8348" s="58"/>
      <c r="R8348" s="58"/>
      <c r="S8348" s="102"/>
    </row>
    <row r="8349" spans="1:19" ht="12.5" customHeight="1" x14ac:dyDescent="0.35">
      <c r="A8349" s="2">
        <v>120</v>
      </c>
      <c r="B8349" s="2" t="s">
        <v>69</v>
      </c>
      <c r="C8349" s="67">
        <v>264.9477</v>
      </c>
      <c r="D8349" t="s">
        <v>65</v>
      </c>
      <c r="E8349" s="2" t="s">
        <v>59</v>
      </c>
      <c r="F8349" s="2" t="s">
        <v>70</v>
      </c>
      <c r="G8349" s="2"/>
      <c r="I8349" s="60">
        <f t="shared" si="523"/>
        <v>0</v>
      </c>
      <c r="J8349" s="60">
        <f>IF(OR(I8349="",I8350="",I8351=""),"",(AVERAGEIF(A8349:A$10000,A8349,I8349:I$10000)))</f>
        <v>0</v>
      </c>
      <c r="K8349" s="60"/>
      <c r="L8349" s="55" t="str">
        <f>IF(O8349="","",A8349)</f>
        <v/>
      </c>
      <c r="M8349" s="60" t="str">
        <f>IF(O8349="","",(VLOOKUP(A8349,A8349:E15333,5,FALSE)))</f>
        <v/>
      </c>
      <c r="N8349" s="55" t="str">
        <f t="shared" si="524"/>
        <v/>
      </c>
      <c r="O8349" s="55" t="str">
        <f t="shared" si="522"/>
        <v/>
      </c>
      <c r="P8349" s="104">
        <f t="shared" si="525"/>
        <v>14.400000000023283</v>
      </c>
      <c r="Q8349" s="58"/>
      <c r="R8349" s="58"/>
      <c r="S8349" s="102"/>
    </row>
    <row r="8350" spans="1:19" ht="12.5" customHeight="1" x14ac:dyDescent="0.35">
      <c r="A8350" s="60">
        <v>120</v>
      </c>
      <c r="B8350" s="60" t="s">
        <v>69</v>
      </c>
      <c r="C8350" s="68">
        <v>264.96190000000001</v>
      </c>
      <c r="D8350" s="58" t="s">
        <v>65</v>
      </c>
      <c r="E8350" s="60" t="s">
        <v>59</v>
      </c>
      <c r="F8350" s="60" t="s">
        <v>70</v>
      </c>
      <c r="G8350" s="60"/>
      <c r="H8350" s="60"/>
      <c r="I8350" s="60">
        <f t="shared" si="523"/>
        <v>0</v>
      </c>
      <c r="J8350" s="60">
        <f>IF(OR(I8350="",I8351="",I8352=""),"",(AVERAGEIF(A8350:A$10000,A8350,I8350:I$10000)))</f>
        <v>0</v>
      </c>
      <c r="K8350" s="60"/>
      <c r="L8350" s="60" t="str">
        <f>IF(O8350="","",A8350)</f>
        <v/>
      </c>
      <c r="M8350" s="60" t="str">
        <f>IF(O8350="","",(VLOOKUP(A8350,A8350:E15334,5,FALSE)))</f>
        <v/>
      </c>
      <c r="N8350" s="60" t="str">
        <f t="shared" si="524"/>
        <v/>
      </c>
      <c r="O8350" s="60" t="str">
        <f t="shared" si="522"/>
        <v/>
      </c>
      <c r="P8350" s="103">
        <f t="shared" si="525"/>
        <v>14.200000000016644</v>
      </c>
      <c r="Q8350" s="58"/>
      <c r="R8350" s="58"/>
      <c r="S8350" s="102"/>
    </row>
    <row r="8351" spans="1:19" ht="12.5" customHeight="1" x14ac:dyDescent="0.35">
      <c r="A8351" s="2">
        <v>120</v>
      </c>
      <c r="B8351" s="2" t="s">
        <v>69</v>
      </c>
      <c r="C8351" s="67">
        <v>264.97730000000001</v>
      </c>
      <c r="D8351" t="s">
        <v>65</v>
      </c>
      <c r="E8351" s="2" t="s">
        <v>59</v>
      </c>
      <c r="F8351" s="2" t="s">
        <v>70</v>
      </c>
      <c r="G8351" s="2"/>
      <c r="I8351" s="60">
        <f t="shared" si="523"/>
        <v>0</v>
      </c>
      <c r="J8351" s="60">
        <f>IF(OR(I8351="",I8352="",I8353=""),"",(AVERAGEIF(A8351:A$10000,A8351,I8351:I$10000)))</f>
        <v>0</v>
      </c>
      <c r="K8351" s="60"/>
      <c r="L8351" s="55" t="str">
        <f>IF(O8351="","",A8351)</f>
        <v/>
      </c>
      <c r="M8351" s="60" t="str">
        <f>IF(O8351="","",(VLOOKUP(A8351,A8351:E15335,5,FALSE)))</f>
        <v/>
      </c>
      <c r="N8351" s="55" t="str">
        <f t="shared" si="524"/>
        <v/>
      </c>
      <c r="O8351" s="55" t="str">
        <f t="shared" si="522"/>
        <v/>
      </c>
      <c r="P8351" s="104">
        <f t="shared" si="525"/>
        <v>15.399999999999636</v>
      </c>
      <c r="Q8351" s="58"/>
      <c r="R8351" s="58"/>
      <c r="S8351" s="102"/>
    </row>
    <row r="8352" spans="1:19" ht="12.5" customHeight="1" x14ac:dyDescent="0.35">
      <c r="A8352" s="60">
        <v>120</v>
      </c>
      <c r="B8352" s="60" t="s">
        <v>69</v>
      </c>
      <c r="C8352" s="68">
        <v>264.9914</v>
      </c>
      <c r="D8352" s="58" t="s">
        <v>65</v>
      </c>
      <c r="E8352" s="60" t="s">
        <v>59</v>
      </c>
      <c r="F8352" s="60" t="s">
        <v>70</v>
      </c>
      <c r="G8352" s="60"/>
      <c r="H8352" s="60"/>
      <c r="I8352" s="60">
        <f t="shared" si="523"/>
        <v>0</v>
      </c>
      <c r="J8352" s="60">
        <f>IF(OR(I8352="",I8353="",I8354=""),"",(AVERAGEIF(A8352:A$10000,A8352,I8352:I$10000)))</f>
        <v>0</v>
      </c>
      <c r="K8352" s="60"/>
      <c r="L8352" s="60" t="str">
        <f>IF(O8352="","",A8352)</f>
        <v/>
      </c>
      <c r="M8352" s="60" t="str">
        <f>IF(O8352="","",(VLOOKUP(A8352,A8352:E15336,5,FALSE)))</f>
        <v/>
      </c>
      <c r="N8352" s="60" t="str">
        <f t="shared" si="524"/>
        <v/>
      </c>
      <c r="O8352" s="60" t="str">
        <f t="shared" si="522"/>
        <v/>
      </c>
      <c r="P8352" s="103">
        <f t="shared" si="525"/>
        <v>14.099999999984902</v>
      </c>
      <c r="Q8352" s="58"/>
      <c r="R8352" s="58"/>
      <c r="S8352" s="102"/>
    </row>
    <row r="8353" spans="1:19" ht="12.5" customHeight="1" x14ac:dyDescent="0.35">
      <c r="A8353" s="2">
        <v>120</v>
      </c>
      <c r="B8353" s="2" t="s">
        <v>69</v>
      </c>
      <c r="C8353" s="67">
        <v>265.0059</v>
      </c>
      <c r="D8353" t="s">
        <v>65</v>
      </c>
      <c r="E8353" s="2" t="s">
        <v>59</v>
      </c>
      <c r="F8353" s="2" t="s">
        <v>70</v>
      </c>
      <c r="G8353" s="2"/>
      <c r="I8353" s="60">
        <f t="shared" si="523"/>
        <v>0</v>
      </c>
      <c r="J8353" s="60">
        <f>IF(OR(I8353="",I8354="",I8355=""),"",(AVERAGEIF(A8353:A$10000,A8353,I8353:I$10000)))</f>
        <v>0</v>
      </c>
      <c r="K8353" s="60"/>
      <c r="L8353" s="55" t="str">
        <f>IF(O8353="","",A8353)</f>
        <v/>
      </c>
      <c r="M8353" s="60" t="str">
        <f>IF(O8353="","",(VLOOKUP(A8353,A8353:E15337,5,FALSE)))</f>
        <v/>
      </c>
      <c r="N8353" s="55" t="str">
        <f t="shared" si="524"/>
        <v/>
      </c>
      <c r="O8353" s="55" t="str">
        <f t="shared" si="522"/>
        <v/>
      </c>
      <c r="P8353" s="104">
        <f t="shared" si="525"/>
        <v>14.499999999998181</v>
      </c>
      <c r="Q8353" s="58"/>
      <c r="R8353" s="58"/>
      <c r="S8353" s="102"/>
    </row>
    <row r="8354" spans="1:19" ht="12.5" customHeight="1" x14ac:dyDescent="0.35">
      <c r="A8354" s="60">
        <v>120</v>
      </c>
      <c r="B8354" s="60" t="s">
        <v>69</v>
      </c>
      <c r="C8354" s="68">
        <v>265.0206</v>
      </c>
      <c r="D8354" s="58" t="s">
        <v>65</v>
      </c>
      <c r="E8354" s="60" t="s">
        <v>59</v>
      </c>
      <c r="F8354" s="60" t="s">
        <v>70</v>
      </c>
      <c r="G8354" s="60"/>
      <c r="H8354" s="60"/>
      <c r="I8354" s="60">
        <f t="shared" si="523"/>
        <v>0</v>
      </c>
      <c r="J8354" s="60">
        <f>IF(OR(I8354="",I8355="",I8356=""),"",(AVERAGEIF(A8354:A$10000,A8354,I8354:I$10000)))</f>
        <v>0</v>
      </c>
      <c r="K8354" s="60"/>
      <c r="L8354" s="60" t="str">
        <f>IF(O8354="","",A8354)</f>
        <v/>
      </c>
      <c r="M8354" s="60" t="str">
        <f>IF(O8354="","",(VLOOKUP(A8354,A8354:E15338,5,FALSE)))</f>
        <v/>
      </c>
      <c r="N8354" s="60" t="str">
        <f t="shared" si="524"/>
        <v/>
      </c>
      <c r="O8354" s="60" t="str">
        <f t="shared" si="522"/>
        <v/>
      </c>
      <c r="P8354" s="103">
        <f t="shared" si="525"/>
        <v>14.70000000000482</v>
      </c>
      <c r="Q8354" s="58"/>
      <c r="R8354" s="58"/>
      <c r="S8354" s="102"/>
    </row>
    <row r="8355" spans="1:19" ht="12.5" customHeight="1" x14ac:dyDescent="0.35">
      <c r="A8355" s="2">
        <v>120</v>
      </c>
      <c r="B8355" s="2" t="s">
        <v>69</v>
      </c>
      <c r="C8355" s="67">
        <v>265.03530000000001</v>
      </c>
      <c r="D8355" t="s">
        <v>65</v>
      </c>
      <c r="E8355" s="2" t="s">
        <v>59</v>
      </c>
      <c r="F8355" s="2" t="s">
        <v>70</v>
      </c>
      <c r="G8355" s="2"/>
      <c r="I8355" s="60">
        <f t="shared" si="523"/>
        <v>0</v>
      </c>
      <c r="J8355" s="60">
        <f>IF(OR(I8355="",I8356="",I8357=""),"",(AVERAGEIF(A8355:A$10000,A8355,I8355:I$10000)))</f>
        <v>0</v>
      </c>
      <c r="K8355" s="60"/>
      <c r="L8355" s="55" t="str">
        <f>IF(O8355="","",A8355)</f>
        <v/>
      </c>
      <c r="M8355" s="60" t="str">
        <f>IF(O8355="","",(VLOOKUP(A8355,A8355:E15339,5,FALSE)))</f>
        <v/>
      </c>
      <c r="N8355" s="55" t="str">
        <f t="shared" si="524"/>
        <v/>
      </c>
      <c r="O8355" s="55" t="str">
        <f t="shared" si="522"/>
        <v/>
      </c>
      <c r="P8355" s="104">
        <f t="shared" si="525"/>
        <v>14.70000000000482</v>
      </c>
      <c r="Q8355" s="58"/>
      <c r="R8355" s="58"/>
      <c r="S8355" s="102"/>
    </row>
    <row r="8356" spans="1:19" ht="12.5" customHeight="1" x14ac:dyDescent="0.35">
      <c r="A8356" s="60">
        <v>120</v>
      </c>
      <c r="B8356" s="60" t="s">
        <v>69</v>
      </c>
      <c r="C8356" s="68">
        <v>265.05689999999998</v>
      </c>
      <c r="D8356" s="58" t="s">
        <v>65</v>
      </c>
      <c r="E8356" s="60" t="s">
        <v>59</v>
      </c>
      <c r="F8356" s="60" t="s">
        <v>70</v>
      </c>
      <c r="G8356" s="60"/>
      <c r="H8356" s="60"/>
      <c r="I8356" s="60">
        <f t="shared" si="523"/>
        <v>0</v>
      </c>
      <c r="J8356" s="60">
        <f>IF(OR(I8356="",I8357="",I8358=""),"",(AVERAGEIF(A8356:A$10000,A8356,I8356:I$10000)))</f>
        <v>0</v>
      </c>
      <c r="K8356" s="60"/>
      <c r="L8356" s="60" t="str">
        <f>IF(O8356="","",A8356)</f>
        <v/>
      </c>
      <c r="M8356" s="60" t="str">
        <f>IF(O8356="","",(VLOOKUP(A8356,A8356:E15340,5,FALSE)))</f>
        <v/>
      </c>
      <c r="N8356" s="60" t="str">
        <f t="shared" si="524"/>
        <v/>
      </c>
      <c r="O8356" s="60" t="str">
        <f t="shared" si="522"/>
        <v/>
      </c>
      <c r="P8356" s="103">
        <f t="shared" si="525"/>
        <v>21.599999999978081</v>
      </c>
      <c r="Q8356" s="58"/>
      <c r="R8356" s="58"/>
      <c r="S8356" s="102"/>
    </row>
    <row r="8357" spans="1:19" ht="12.5" customHeight="1" x14ac:dyDescent="0.35">
      <c r="A8357" s="2">
        <v>120</v>
      </c>
      <c r="B8357" s="2" t="s">
        <v>69</v>
      </c>
      <c r="C8357" s="67">
        <v>265.07130000000001</v>
      </c>
      <c r="D8357" t="s">
        <v>65</v>
      </c>
      <c r="E8357" s="2" t="s">
        <v>59</v>
      </c>
      <c r="F8357" s="2" t="s">
        <v>70</v>
      </c>
      <c r="G8357" s="2"/>
      <c r="I8357" s="60">
        <f t="shared" si="523"/>
        <v>0</v>
      </c>
      <c r="J8357" s="60">
        <f>IF(OR(I8357="",I8358="",I8359=""),"",(AVERAGEIF(A8357:A$10000,A8357,I8357:I$10000)))</f>
        <v>0</v>
      </c>
      <c r="K8357" s="60"/>
      <c r="L8357" s="55" t="str">
        <f>IF(O8357="","",A8357)</f>
        <v/>
      </c>
      <c r="M8357" s="60" t="str">
        <f>IF(O8357="","",(VLOOKUP(A8357,A8357:E15341,5,FALSE)))</f>
        <v/>
      </c>
      <c r="N8357" s="55" t="str">
        <f t="shared" si="524"/>
        <v/>
      </c>
      <c r="O8357" s="55" t="str">
        <f t="shared" si="522"/>
        <v/>
      </c>
      <c r="P8357" s="104">
        <f t="shared" si="525"/>
        <v>14.400000000023283</v>
      </c>
      <c r="Q8357" s="58"/>
      <c r="R8357" s="58"/>
      <c r="S8357" s="102"/>
    </row>
    <row r="8358" spans="1:19" ht="12.5" customHeight="1" x14ac:dyDescent="0.35">
      <c r="A8358" s="60">
        <v>120</v>
      </c>
      <c r="B8358" s="60" t="s">
        <v>69</v>
      </c>
      <c r="C8358" s="68">
        <v>265.08730000000003</v>
      </c>
      <c r="D8358" s="58" t="s">
        <v>65</v>
      </c>
      <c r="E8358" s="60" t="s">
        <v>59</v>
      </c>
      <c r="F8358" s="60" t="s">
        <v>70</v>
      </c>
      <c r="G8358" s="60"/>
      <c r="H8358" s="60"/>
      <c r="I8358" s="60">
        <f t="shared" si="523"/>
        <v>0</v>
      </c>
      <c r="J8358" s="60">
        <f>IF(OR(I8358="",I8359="",I8360=""),"",(AVERAGEIF(A8358:A$10000,A8358,I8358:I$10000)))</f>
        <v>0</v>
      </c>
      <c r="K8358" s="60"/>
      <c r="L8358" s="60" t="str">
        <f>IF(O8358="","",A8358)</f>
        <v/>
      </c>
      <c r="M8358" s="60" t="str">
        <f>IF(O8358="","",(VLOOKUP(A8358,A8358:E15342,5,FALSE)))</f>
        <v/>
      </c>
      <c r="N8358" s="60" t="str">
        <f t="shared" si="524"/>
        <v/>
      </c>
      <c r="O8358" s="60" t="str">
        <f t="shared" si="522"/>
        <v/>
      </c>
      <c r="P8358" s="103">
        <f t="shared" si="525"/>
        <v>16.000000000019554</v>
      </c>
      <c r="Q8358" s="58"/>
      <c r="R8358" s="58"/>
      <c r="S8358" s="102"/>
    </row>
    <row r="8359" spans="1:19" ht="12.5" customHeight="1" x14ac:dyDescent="0.35">
      <c r="A8359" s="2">
        <v>120</v>
      </c>
      <c r="B8359" s="2" t="s">
        <v>69</v>
      </c>
      <c r="C8359" s="67">
        <v>265.10359999999997</v>
      </c>
      <c r="D8359" t="s">
        <v>65</v>
      </c>
      <c r="E8359" s="2" t="s">
        <v>59</v>
      </c>
      <c r="F8359" s="2" t="s">
        <v>70</v>
      </c>
      <c r="G8359" s="2"/>
      <c r="I8359" s="60">
        <f t="shared" si="523"/>
        <v>0</v>
      </c>
      <c r="J8359" s="60">
        <f>IF(OR(I8359="",I8360="",I8361=""),"",(AVERAGEIF(A8359:A$10000,A8359,I8359:I$10000)))</f>
        <v>0</v>
      </c>
      <c r="K8359" s="60"/>
      <c r="L8359" s="55" t="str">
        <f>IF(O8359="","",A8359)</f>
        <v/>
      </c>
      <c r="M8359" s="60" t="str">
        <f>IF(O8359="","",(VLOOKUP(A8359,A8359:E15343,5,FALSE)))</f>
        <v/>
      </c>
      <c r="N8359" s="55" t="str">
        <f t="shared" si="524"/>
        <v/>
      </c>
      <c r="O8359" s="55" t="str">
        <f t="shared" si="522"/>
        <v/>
      </c>
      <c r="P8359" s="104">
        <f t="shared" si="525"/>
        <v>16.299999999944248</v>
      </c>
      <c r="Q8359" s="58"/>
      <c r="R8359" s="58"/>
      <c r="S8359" s="102"/>
    </row>
    <row r="8360" spans="1:19" ht="12.5" customHeight="1" x14ac:dyDescent="0.35">
      <c r="A8360" s="60">
        <v>120</v>
      </c>
      <c r="B8360" s="60" t="s">
        <v>69</v>
      </c>
      <c r="C8360" s="68">
        <v>265.1182</v>
      </c>
      <c r="D8360" s="58" t="s">
        <v>65</v>
      </c>
      <c r="E8360" s="60" t="s">
        <v>59</v>
      </c>
      <c r="F8360" s="60" t="s">
        <v>70</v>
      </c>
      <c r="G8360" s="60"/>
      <c r="H8360" s="60"/>
      <c r="I8360" s="60">
        <f t="shared" si="523"/>
        <v>0</v>
      </c>
      <c r="J8360" s="60">
        <f>IF(OR(I8360="",I8361="",I8362=""),"",(AVERAGEIF(A8360:A$10000,A8360,I8360:I$10000)))</f>
        <v>0</v>
      </c>
      <c r="K8360" s="60"/>
      <c r="L8360" s="60" t="str">
        <f>IF(O8360="","",A8360)</f>
        <v/>
      </c>
      <c r="M8360" s="60" t="str">
        <f>IF(O8360="","",(VLOOKUP(A8360,A8360:E15344,5,FALSE)))</f>
        <v/>
      </c>
      <c r="N8360" s="60" t="str">
        <f t="shared" si="524"/>
        <v/>
      </c>
      <c r="O8360" s="60" t="str">
        <f t="shared" si="522"/>
        <v/>
      </c>
      <c r="P8360" s="103">
        <f t="shared" si="525"/>
        <v>14.600000000029922</v>
      </c>
      <c r="Q8360" s="58"/>
      <c r="R8360" s="58"/>
      <c r="S8360" s="102"/>
    </row>
    <row r="8361" spans="1:19" ht="12.5" customHeight="1" x14ac:dyDescent="0.35">
      <c r="A8361" s="2">
        <v>120</v>
      </c>
      <c r="B8361" s="2" t="s">
        <v>69</v>
      </c>
      <c r="C8361" s="67">
        <v>265.13279999999997</v>
      </c>
      <c r="D8361" t="s">
        <v>65</v>
      </c>
      <c r="E8361" s="2" t="s">
        <v>59</v>
      </c>
      <c r="F8361" s="2" t="s">
        <v>70</v>
      </c>
      <c r="G8361" s="2"/>
      <c r="I8361" s="60">
        <f t="shared" si="523"/>
        <v>0</v>
      </c>
      <c r="J8361" s="60">
        <f>IF(OR(I8361="",I8362="",I8363=""),"",(AVERAGEIF(A8361:A$10000,A8361,I8361:I$10000)))</f>
        <v>0</v>
      </c>
      <c r="K8361" s="60"/>
      <c r="L8361" s="55" t="str">
        <f>IF(O8361="","",A8361)</f>
        <v/>
      </c>
      <c r="M8361" s="60" t="str">
        <f>IF(O8361="","",(VLOOKUP(A8361,A8361:E15345,5,FALSE)))</f>
        <v/>
      </c>
      <c r="N8361" s="55" t="str">
        <f t="shared" si="524"/>
        <v/>
      </c>
      <c r="O8361" s="55" t="str">
        <f t="shared" si="522"/>
        <v/>
      </c>
      <c r="P8361" s="104">
        <f t="shared" si="525"/>
        <v>14.599999999973079</v>
      </c>
      <c r="Q8361" s="58"/>
      <c r="R8361" s="58"/>
      <c r="S8361" s="102"/>
    </row>
    <row r="8362" spans="1:19" ht="12.5" customHeight="1" x14ac:dyDescent="0.35">
      <c r="A8362" s="60">
        <v>120</v>
      </c>
      <c r="B8362" s="60" t="s">
        <v>69</v>
      </c>
      <c r="C8362" s="68">
        <v>265.1472</v>
      </c>
      <c r="D8362" s="58" t="s">
        <v>65</v>
      </c>
      <c r="E8362" s="60" t="s">
        <v>59</v>
      </c>
      <c r="F8362" s="60" t="s">
        <v>70</v>
      </c>
      <c r="G8362" s="60"/>
      <c r="H8362" s="60"/>
      <c r="I8362" s="60">
        <f t="shared" si="523"/>
        <v>0</v>
      </c>
      <c r="J8362" s="60">
        <f>IF(OR(I8362="",I8363="",I8364=""),"",(AVERAGEIF(A8362:A$10000,A8362,I8362:I$10000)))</f>
        <v>0</v>
      </c>
      <c r="K8362" s="60"/>
      <c r="L8362" s="60" t="str">
        <f>IF(O8362="","",A8362)</f>
        <v/>
      </c>
      <c r="M8362" s="60" t="str">
        <f>IF(O8362="","",(VLOOKUP(A8362,A8362:E15346,5,FALSE)))</f>
        <v/>
      </c>
      <c r="N8362" s="60" t="str">
        <f t="shared" si="524"/>
        <v/>
      </c>
      <c r="O8362" s="60" t="str">
        <f t="shared" si="522"/>
        <v/>
      </c>
      <c r="P8362" s="103">
        <f t="shared" si="525"/>
        <v>14.400000000023283</v>
      </c>
      <c r="Q8362" s="58"/>
      <c r="R8362" s="58"/>
      <c r="S8362" s="102"/>
    </row>
    <row r="8363" spans="1:19" ht="12.5" customHeight="1" x14ac:dyDescent="0.35">
      <c r="A8363" s="2">
        <v>120</v>
      </c>
      <c r="B8363" s="2" t="s">
        <v>69</v>
      </c>
      <c r="C8363" s="67">
        <v>265.1619</v>
      </c>
      <c r="D8363" t="s">
        <v>65</v>
      </c>
      <c r="E8363" s="2" t="s">
        <v>59</v>
      </c>
      <c r="F8363" s="2" t="s">
        <v>70</v>
      </c>
      <c r="G8363" s="2"/>
      <c r="I8363" s="60">
        <f t="shared" si="523"/>
        <v>0</v>
      </c>
      <c r="J8363" s="60">
        <f>IF(OR(I8363="",I8364="",I8365=""),"",(AVERAGEIF(A8363:A$10000,A8363,I8363:I$10000)))</f>
        <v>0</v>
      </c>
      <c r="K8363" s="60"/>
      <c r="L8363" s="55" t="str">
        <f>IF(O8363="","",A8363)</f>
        <v/>
      </c>
      <c r="M8363" s="60" t="str">
        <f>IF(O8363="","",(VLOOKUP(A8363,A8363:E15347,5,FALSE)))</f>
        <v/>
      </c>
      <c r="N8363" s="55" t="str">
        <f t="shared" si="524"/>
        <v/>
      </c>
      <c r="O8363" s="55" t="str">
        <f t="shared" si="522"/>
        <v/>
      </c>
      <c r="P8363" s="104">
        <f t="shared" si="525"/>
        <v>14.70000000000482</v>
      </c>
      <c r="Q8363" s="58"/>
      <c r="R8363" s="58"/>
      <c r="S8363" s="102"/>
    </row>
    <row r="8364" spans="1:19" ht="12.5" customHeight="1" x14ac:dyDescent="0.35">
      <c r="A8364" s="60">
        <v>120</v>
      </c>
      <c r="B8364" s="60" t="s">
        <v>69</v>
      </c>
      <c r="C8364" s="68">
        <v>265.1771</v>
      </c>
      <c r="D8364" s="58" t="s">
        <v>65</v>
      </c>
      <c r="E8364" s="60" t="s">
        <v>59</v>
      </c>
      <c r="F8364" s="60" t="s">
        <v>70</v>
      </c>
      <c r="G8364" s="60"/>
      <c r="H8364" s="60"/>
      <c r="I8364" s="60">
        <f t="shared" si="523"/>
        <v>0</v>
      </c>
      <c r="J8364" s="60">
        <f>IF(OR(I8364="",I8365="",I8366=""),"",(AVERAGEIF(A8364:A$10000,A8364,I8364:I$10000)))</f>
        <v>0</v>
      </c>
      <c r="K8364" s="60"/>
      <c r="L8364" s="60" t="str">
        <f>IF(O8364="","",A8364)</f>
        <v/>
      </c>
      <c r="M8364" s="60" t="str">
        <f>IF(O8364="","",(VLOOKUP(A8364,A8364:E15348,5,FALSE)))</f>
        <v/>
      </c>
      <c r="N8364" s="60" t="str">
        <f t="shared" si="524"/>
        <v/>
      </c>
      <c r="O8364" s="60" t="str">
        <f t="shared" si="522"/>
        <v/>
      </c>
      <c r="P8364" s="103">
        <f t="shared" si="525"/>
        <v>15.199999999992997</v>
      </c>
      <c r="Q8364" s="58"/>
      <c r="R8364" s="58"/>
      <c r="S8364" s="102"/>
    </row>
    <row r="8365" spans="1:19" ht="12.5" customHeight="1" x14ac:dyDescent="0.35">
      <c r="A8365" s="2">
        <v>120</v>
      </c>
      <c r="B8365" s="2" t="s">
        <v>69</v>
      </c>
      <c r="C8365" s="67">
        <v>265.19159999999999</v>
      </c>
      <c r="D8365" t="s">
        <v>65</v>
      </c>
      <c r="E8365" s="2" t="s">
        <v>59</v>
      </c>
      <c r="F8365" s="2" t="s">
        <v>70</v>
      </c>
      <c r="G8365" s="2"/>
      <c r="I8365" s="60">
        <f t="shared" si="523"/>
        <v>0</v>
      </c>
      <c r="J8365" s="60">
        <f>IF(OR(I8365="",I8366="",I8367=""),"",(AVERAGEIF(A8365:A$10000,A8365,I8365:I$10000)))</f>
        <v>0</v>
      </c>
      <c r="K8365" s="60"/>
      <c r="L8365" s="55" t="str">
        <f>IF(O8365="","",A8365)</f>
        <v/>
      </c>
      <c r="M8365" s="60" t="str">
        <f>IF(O8365="","",(VLOOKUP(A8365,A8365:E15349,5,FALSE)))</f>
        <v/>
      </c>
      <c r="N8365" s="55" t="str">
        <f t="shared" si="524"/>
        <v/>
      </c>
      <c r="O8365" s="55" t="str">
        <f t="shared" si="522"/>
        <v/>
      </c>
      <c r="P8365" s="104">
        <f t="shared" si="525"/>
        <v>14.499999999998181</v>
      </c>
      <c r="Q8365" s="58"/>
      <c r="R8365" s="58"/>
      <c r="S8365" s="102"/>
    </row>
    <row r="8366" spans="1:19" ht="12.5" customHeight="1" x14ac:dyDescent="0.35">
      <c r="A8366" s="60">
        <v>120</v>
      </c>
      <c r="B8366" s="60" t="s">
        <v>69</v>
      </c>
      <c r="C8366" s="68">
        <v>265.20890000000003</v>
      </c>
      <c r="D8366" s="58" t="s">
        <v>65</v>
      </c>
      <c r="E8366" s="60" t="s">
        <v>59</v>
      </c>
      <c r="F8366" s="60" t="s">
        <v>70</v>
      </c>
      <c r="G8366" s="60"/>
      <c r="H8366" s="60"/>
      <c r="I8366" s="60">
        <f t="shared" si="523"/>
        <v>0</v>
      </c>
      <c r="J8366" s="60">
        <f>IF(OR(I8366="",I8367="",I8368=""),"",(AVERAGEIF(A8366:A$10000,A8366,I8366:I$10000)))</f>
        <v>0</v>
      </c>
      <c r="K8366" s="60"/>
      <c r="L8366" s="60" t="str">
        <f>IF(O8366="","",A8366)</f>
        <v/>
      </c>
      <c r="M8366" s="60" t="str">
        <f>IF(O8366="","",(VLOOKUP(A8366,A8366:E15350,5,FALSE)))</f>
        <v/>
      </c>
      <c r="N8366" s="60" t="str">
        <f t="shared" si="524"/>
        <v/>
      </c>
      <c r="O8366" s="60" t="str">
        <f t="shared" si="522"/>
        <v/>
      </c>
      <c r="P8366" s="103">
        <f t="shared" si="525"/>
        <v>17.300000000034288</v>
      </c>
      <c r="Q8366" s="58"/>
      <c r="R8366" s="58"/>
      <c r="S8366" s="102"/>
    </row>
    <row r="8367" spans="1:19" ht="12.5" customHeight="1" x14ac:dyDescent="0.35">
      <c r="A8367" s="2">
        <v>120</v>
      </c>
      <c r="B8367" s="2" t="s">
        <v>69</v>
      </c>
      <c r="C8367" s="67">
        <v>265.22280000000001</v>
      </c>
      <c r="D8367" t="s">
        <v>65</v>
      </c>
      <c r="E8367" s="2" t="s">
        <v>59</v>
      </c>
      <c r="F8367" s="2" t="s">
        <v>70</v>
      </c>
      <c r="G8367" s="2"/>
      <c r="I8367" s="60">
        <f t="shared" si="523"/>
        <v>0</v>
      </c>
      <c r="J8367" s="60">
        <f>IF(OR(I8367="",I8368="",I8369=""),"",(AVERAGEIF(A8367:A$10000,A8367,I8367:I$10000)))</f>
        <v>0</v>
      </c>
      <c r="K8367" s="60"/>
      <c r="L8367" s="55" t="str">
        <f>IF(O8367="","",A8367)</f>
        <v/>
      </c>
      <c r="M8367" s="60" t="str">
        <f>IF(O8367="","",(VLOOKUP(A8367,A8367:E15351,5,FALSE)))</f>
        <v/>
      </c>
      <c r="N8367" s="55" t="str">
        <f t="shared" si="524"/>
        <v/>
      </c>
      <c r="O8367" s="55" t="str">
        <f t="shared" si="522"/>
        <v/>
      </c>
      <c r="P8367" s="104">
        <f t="shared" si="525"/>
        <v>13.899999999978263</v>
      </c>
      <c r="Q8367" s="58"/>
      <c r="R8367" s="58"/>
      <c r="S8367" s="102"/>
    </row>
    <row r="8368" spans="1:19" ht="12.5" customHeight="1" x14ac:dyDescent="0.35">
      <c r="A8368" s="60">
        <v>120</v>
      </c>
      <c r="B8368" s="60" t="s">
        <v>69</v>
      </c>
      <c r="C8368" s="68">
        <v>265.23750000000001</v>
      </c>
      <c r="D8368" s="58" t="s">
        <v>65</v>
      </c>
      <c r="E8368" s="60" t="s">
        <v>59</v>
      </c>
      <c r="F8368" s="60" t="s">
        <v>70</v>
      </c>
      <c r="G8368" s="60"/>
      <c r="H8368" s="60"/>
      <c r="I8368" s="60">
        <f t="shared" si="523"/>
        <v>0</v>
      </c>
      <c r="J8368" s="60">
        <f>IF(OR(I8368="",I8369="",I8370=""),"",(AVERAGEIF(A8368:A$10000,A8368,I8368:I$10000)))</f>
        <v>0</v>
      </c>
      <c r="K8368" s="60"/>
      <c r="L8368" s="60" t="str">
        <f>IF(O8368="","",A8368)</f>
        <v/>
      </c>
      <c r="M8368" s="60" t="str">
        <f>IF(O8368="","",(VLOOKUP(A8368,A8368:E15352,5,FALSE)))</f>
        <v/>
      </c>
      <c r="N8368" s="60" t="str">
        <f t="shared" si="524"/>
        <v/>
      </c>
      <c r="O8368" s="60" t="str">
        <f t="shared" si="522"/>
        <v/>
      </c>
      <c r="P8368" s="103">
        <f t="shared" si="525"/>
        <v>14.70000000000482</v>
      </c>
      <c r="Q8368" s="58"/>
      <c r="R8368" s="58"/>
      <c r="S8368" s="102"/>
    </row>
    <row r="8369" spans="1:19" ht="12.5" customHeight="1" x14ac:dyDescent="0.35">
      <c r="A8369" s="2">
        <v>120</v>
      </c>
      <c r="B8369" s="2" t="s">
        <v>69</v>
      </c>
      <c r="C8369" s="67">
        <v>265.25880000000001</v>
      </c>
      <c r="D8369" t="s">
        <v>65</v>
      </c>
      <c r="E8369" s="2" t="s">
        <v>59</v>
      </c>
      <c r="F8369" s="2" t="s">
        <v>70</v>
      </c>
      <c r="G8369" s="2"/>
      <c r="I8369" s="60">
        <f t="shared" si="523"/>
        <v>0</v>
      </c>
      <c r="J8369" s="60">
        <f>IF(OR(I8369="",I8370="",I8371=""),"",(AVERAGEIF(A8369:A$10000,A8369,I8369:I$10000)))</f>
        <v>0</v>
      </c>
      <c r="K8369" s="60"/>
      <c r="L8369" s="55" t="str">
        <f>IF(O8369="","",A8369)</f>
        <v/>
      </c>
      <c r="M8369" s="60" t="str">
        <f>IF(O8369="","",(VLOOKUP(A8369,A8369:E15353,5,FALSE)))</f>
        <v/>
      </c>
      <c r="N8369" s="55" t="str">
        <f t="shared" si="524"/>
        <v/>
      </c>
      <c r="O8369" s="55" t="str">
        <f t="shared" si="522"/>
        <v/>
      </c>
      <c r="P8369" s="104">
        <f t="shared" si="525"/>
        <v>21.299999999996544</v>
      </c>
      <c r="Q8369" s="58"/>
      <c r="R8369" s="58"/>
      <c r="S8369" s="102"/>
    </row>
    <row r="8370" spans="1:19" ht="12.5" customHeight="1" x14ac:dyDescent="0.35">
      <c r="A8370" s="60">
        <v>120</v>
      </c>
      <c r="B8370" s="60" t="s">
        <v>69</v>
      </c>
      <c r="C8370" s="68">
        <v>265.27980000000002</v>
      </c>
      <c r="D8370" s="58" t="s">
        <v>65</v>
      </c>
      <c r="E8370" s="60" t="s">
        <v>59</v>
      </c>
      <c r="F8370" s="60" t="s">
        <v>70</v>
      </c>
      <c r="G8370" s="60"/>
      <c r="H8370" s="60"/>
      <c r="I8370" s="60">
        <f t="shared" si="523"/>
        <v>0</v>
      </c>
      <c r="J8370" s="60">
        <f>IF(OR(I8370="",I8371="",I8372=""),"",(AVERAGEIF(A8370:A$10000,A8370,I8370:I$10000)))</f>
        <v>0</v>
      </c>
      <c r="K8370" s="60"/>
      <c r="L8370" s="60" t="str">
        <f>IF(O8370="","",A8370)</f>
        <v/>
      </c>
      <c r="M8370" s="60" t="str">
        <f>IF(O8370="","",(VLOOKUP(A8370,A8370:E15354,5,FALSE)))</f>
        <v/>
      </c>
      <c r="N8370" s="60" t="str">
        <f t="shared" si="524"/>
        <v/>
      </c>
      <c r="O8370" s="60" t="str">
        <f t="shared" si="522"/>
        <v/>
      </c>
      <c r="P8370" s="103">
        <f t="shared" si="525"/>
        <v>21.000000000015007</v>
      </c>
      <c r="Q8370" s="58"/>
      <c r="R8370" s="58"/>
      <c r="S8370" s="102"/>
    </row>
    <row r="8371" spans="1:19" ht="12.5" customHeight="1" x14ac:dyDescent="0.35">
      <c r="A8371" s="2">
        <v>120</v>
      </c>
      <c r="B8371" s="2" t="s">
        <v>69</v>
      </c>
      <c r="C8371" s="67">
        <v>265.29969999999997</v>
      </c>
      <c r="D8371" t="s">
        <v>65</v>
      </c>
      <c r="E8371" s="2" t="s">
        <v>59</v>
      </c>
      <c r="F8371" s="2" t="s">
        <v>70</v>
      </c>
      <c r="G8371" s="2"/>
      <c r="I8371" s="60">
        <f t="shared" si="523"/>
        <v>0</v>
      </c>
      <c r="J8371" s="60">
        <f>IF(OR(I8371="",I8372="",I8373=""),"",(AVERAGEIF(A8371:A$10000,A8371,I8371:I$10000)))</f>
        <v>0</v>
      </c>
      <c r="K8371" s="60"/>
      <c r="L8371" s="55" t="str">
        <f>IF(O8371="","",A8371)</f>
        <v/>
      </c>
      <c r="M8371" s="60" t="str">
        <f>IF(O8371="","",(VLOOKUP(A8371,A8371:E15355,5,FALSE)))</f>
        <v/>
      </c>
      <c r="N8371" s="55" t="str">
        <f t="shared" si="524"/>
        <v/>
      </c>
      <c r="O8371" s="55" t="str">
        <f t="shared" si="522"/>
        <v/>
      </c>
      <c r="P8371" s="104">
        <f t="shared" si="525"/>
        <v>19.899999999950069</v>
      </c>
      <c r="Q8371" s="58"/>
      <c r="R8371" s="58"/>
      <c r="S8371" s="102"/>
    </row>
    <row r="8372" spans="1:19" ht="12.5" customHeight="1" x14ac:dyDescent="0.35">
      <c r="A8372" s="60">
        <v>120</v>
      </c>
      <c r="B8372" s="60" t="s">
        <v>69</v>
      </c>
      <c r="C8372" s="68">
        <v>265.31229999999999</v>
      </c>
      <c r="D8372" s="58" t="s">
        <v>65</v>
      </c>
      <c r="E8372" s="60" t="s">
        <v>59</v>
      </c>
      <c r="F8372" s="60" t="s">
        <v>70</v>
      </c>
      <c r="G8372" s="60"/>
      <c r="H8372" s="60"/>
      <c r="I8372" s="60">
        <f t="shared" si="523"/>
        <v>0</v>
      </c>
      <c r="J8372" s="60">
        <f>IF(OR(I8372="",I8373="",I8374=""),"",(AVERAGEIF(A8372:A$10000,A8372,I8372:I$10000)))</f>
        <v>0</v>
      </c>
      <c r="K8372" s="60"/>
      <c r="L8372" s="60" t="str">
        <f>IF(O8372="","",A8372)</f>
        <v/>
      </c>
      <c r="M8372" s="60" t="str">
        <f>IF(O8372="","",(VLOOKUP(A8372,A8372:E15356,5,FALSE)))</f>
        <v/>
      </c>
      <c r="N8372" s="60" t="str">
        <f t="shared" si="524"/>
        <v/>
      </c>
      <c r="O8372" s="60" t="str">
        <f t="shared" si="522"/>
        <v/>
      </c>
      <c r="P8372" s="103">
        <f t="shared" si="525"/>
        <v>12.600000000020373</v>
      </c>
      <c r="Q8372" s="58"/>
      <c r="R8372" s="58"/>
      <c r="S8372" s="102"/>
    </row>
    <row r="8373" spans="1:19" ht="12.5" customHeight="1" x14ac:dyDescent="0.35">
      <c r="A8373" s="2">
        <v>120</v>
      </c>
      <c r="B8373" s="2" t="s">
        <v>69</v>
      </c>
      <c r="C8373" s="67">
        <v>265.327</v>
      </c>
      <c r="D8373" t="s">
        <v>65</v>
      </c>
      <c r="E8373" s="2" t="s">
        <v>59</v>
      </c>
      <c r="F8373" s="2" t="s">
        <v>70</v>
      </c>
      <c r="G8373" s="2"/>
      <c r="I8373" s="60">
        <f t="shared" si="523"/>
        <v>0</v>
      </c>
      <c r="J8373" s="60">
        <f>IF(OR(I8373="",I8374="",I8375=""),"",(AVERAGEIF(A8373:A$10000,A8373,I8373:I$10000)))</f>
        <v>0</v>
      </c>
      <c r="K8373" s="60"/>
      <c r="L8373" s="55" t="str">
        <f>IF(O8373="","",A8373)</f>
        <v/>
      </c>
      <c r="M8373" s="60" t="str">
        <f>IF(O8373="","",(VLOOKUP(A8373,A8373:E15357,5,FALSE)))</f>
        <v/>
      </c>
      <c r="N8373" s="55" t="str">
        <f t="shared" si="524"/>
        <v/>
      </c>
      <c r="O8373" s="55" t="str">
        <f t="shared" si="522"/>
        <v/>
      </c>
      <c r="P8373" s="104">
        <f t="shared" si="525"/>
        <v>14.70000000000482</v>
      </c>
      <c r="Q8373" s="58"/>
      <c r="R8373" s="58"/>
      <c r="S8373" s="102"/>
    </row>
    <row r="8374" spans="1:19" ht="12.5" customHeight="1" x14ac:dyDescent="0.35">
      <c r="A8374" s="60">
        <v>120</v>
      </c>
      <c r="B8374" s="60" t="s">
        <v>69</v>
      </c>
      <c r="C8374" s="68">
        <v>265.34190000000001</v>
      </c>
      <c r="D8374" s="58" t="s">
        <v>65</v>
      </c>
      <c r="E8374" s="60" t="s">
        <v>59</v>
      </c>
      <c r="F8374" s="60" t="s">
        <v>70</v>
      </c>
      <c r="G8374" s="60"/>
      <c r="H8374" s="60"/>
      <c r="I8374" s="60">
        <f t="shared" si="523"/>
        <v>0</v>
      </c>
      <c r="J8374" s="60">
        <f>IF(OR(I8374="",I8375="",I8376=""),"",(AVERAGEIF(A8374:A$10000,A8374,I8374:I$10000)))</f>
        <v>0</v>
      </c>
      <c r="K8374" s="60"/>
      <c r="L8374" s="60" t="str">
        <f>IF(O8374="","",A8374)</f>
        <v/>
      </c>
      <c r="M8374" s="60" t="str">
        <f>IF(O8374="","",(VLOOKUP(A8374,A8374:E15358,5,FALSE)))</f>
        <v/>
      </c>
      <c r="N8374" s="60" t="str">
        <f t="shared" si="524"/>
        <v/>
      </c>
      <c r="O8374" s="60" t="str">
        <f t="shared" si="522"/>
        <v/>
      </c>
      <c r="P8374" s="103">
        <f t="shared" si="525"/>
        <v>14.90000000001146</v>
      </c>
      <c r="Q8374" s="58"/>
      <c r="R8374" s="58"/>
      <c r="S8374" s="102"/>
    </row>
    <row r="8375" spans="1:19" ht="12.5" customHeight="1" x14ac:dyDescent="0.35">
      <c r="A8375" s="2">
        <v>120</v>
      </c>
      <c r="B8375" s="2" t="s">
        <v>69</v>
      </c>
      <c r="C8375" s="67">
        <v>265.35640000000001</v>
      </c>
      <c r="D8375" t="s">
        <v>65</v>
      </c>
      <c r="E8375" s="2" t="s">
        <v>59</v>
      </c>
      <c r="F8375" s="2" t="s">
        <v>70</v>
      </c>
      <c r="G8375" s="2"/>
      <c r="I8375" s="60">
        <f t="shared" si="523"/>
        <v>0</v>
      </c>
      <c r="J8375" s="60">
        <f>IF(OR(I8375="",I8376="",I8377=""),"",(AVERAGEIF(A8375:A$10000,A8375,I8375:I$10000)))</f>
        <v>0</v>
      </c>
      <c r="K8375" s="60"/>
      <c r="L8375" s="55" t="str">
        <f>IF(O8375="","",A8375)</f>
        <v/>
      </c>
      <c r="M8375" s="60" t="str">
        <f>IF(O8375="","",(VLOOKUP(A8375,A8375:E15359,5,FALSE)))</f>
        <v/>
      </c>
      <c r="N8375" s="55" t="str">
        <f t="shared" si="524"/>
        <v/>
      </c>
      <c r="O8375" s="55" t="str">
        <f t="shared" si="522"/>
        <v/>
      </c>
      <c r="P8375" s="104">
        <f t="shared" si="525"/>
        <v>14.499999999998181</v>
      </c>
      <c r="Q8375" s="58"/>
      <c r="R8375" s="58"/>
      <c r="S8375" s="102"/>
    </row>
    <row r="8376" spans="1:19" ht="12.5" customHeight="1" x14ac:dyDescent="0.35">
      <c r="A8376" s="60">
        <v>120</v>
      </c>
      <c r="B8376" s="60" t="s">
        <v>69</v>
      </c>
      <c r="C8376" s="68">
        <v>265.37090000000001</v>
      </c>
      <c r="D8376" s="58" t="s">
        <v>65</v>
      </c>
      <c r="E8376" s="60" t="s">
        <v>59</v>
      </c>
      <c r="F8376" s="60" t="s">
        <v>70</v>
      </c>
      <c r="G8376" s="60"/>
      <c r="H8376" s="60"/>
      <c r="I8376" s="60">
        <f t="shared" si="523"/>
        <v>0</v>
      </c>
      <c r="J8376" s="60">
        <f>IF(OR(I8376="",I8377="",I8378=""),"",(AVERAGEIF(A8376:A$10000,A8376,I8376:I$10000)))</f>
        <v>0</v>
      </c>
      <c r="K8376" s="60"/>
      <c r="L8376" s="60" t="str">
        <f>IF(O8376="","",A8376)</f>
        <v/>
      </c>
      <c r="M8376" s="60" t="str">
        <f>IF(O8376="","",(VLOOKUP(A8376,A8376:E15360,5,FALSE)))</f>
        <v/>
      </c>
      <c r="N8376" s="60" t="str">
        <f t="shared" si="524"/>
        <v/>
      </c>
      <c r="O8376" s="60" t="str">
        <f t="shared" si="522"/>
        <v/>
      </c>
      <c r="P8376" s="103">
        <f t="shared" si="525"/>
        <v>14.499999999998181</v>
      </c>
      <c r="Q8376" s="58"/>
      <c r="R8376" s="58"/>
      <c r="S8376" s="102"/>
    </row>
    <row r="8377" spans="1:19" ht="12.5" customHeight="1" x14ac:dyDescent="0.35">
      <c r="A8377" s="2">
        <v>120</v>
      </c>
      <c r="B8377" s="2" t="s">
        <v>69</v>
      </c>
      <c r="C8377" s="67">
        <v>265.38569999999999</v>
      </c>
      <c r="D8377" t="s">
        <v>65</v>
      </c>
      <c r="E8377" s="2" t="s">
        <v>59</v>
      </c>
      <c r="F8377" s="2" t="s">
        <v>70</v>
      </c>
      <c r="G8377" s="2"/>
      <c r="I8377" s="60">
        <f t="shared" si="523"/>
        <v>0</v>
      </c>
      <c r="J8377" s="60">
        <f>IF(OR(I8377="",I8378="",I8379=""),"",(AVERAGEIF(A8377:A$10000,A8377,I8377:I$10000)))</f>
        <v>0</v>
      </c>
      <c r="K8377" s="60"/>
      <c r="L8377" s="55" t="str">
        <f>IF(O8377="","",A8377)</f>
        <v/>
      </c>
      <c r="M8377" s="60" t="str">
        <f>IF(O8377="","",(VLOOKUP(A8377,A8377:E15361,5,FALSE)))</f>
        <v/>
      </c>
      <c r="N8377" s="55" t="str">
        <f t="shared" si="524"/>
        <v/>
      </c>
      <c r="O8377" s="55" t="str">
        <f t="shared" si="522"/>
        <v/>
      </c>
      <c r="P8377" s="104">
        <f t="shared" si="525"/>
        <v>14.799999999979718</v>
      </c>
      <c r="Q8377" s="58"/>
      <c r="R8377" s="58"/>
      <c r="S8377" s="102"/>
    </row>
    <row r="8378" spans="1:19" ht="12.5" customHeight="1" x14ac:dyDescent="0.35">
      <c r="A8378" s="60">
        <v>120</v>
      </c>
      <c r="B8378" s="60" t="s">
        <v>69</v>
      </c>
      <c r="C8378" s="68">
        <v>265.39999999999998</v>
      </c>
      <c r="D8378" s="58" t="s">
        <v>65</v>
      </c>
      <c r="E8378" s="60" t="s">
        <v>59</v>
      </c>
      <c r="F8378" s="60" t="s">
        <v>70</v>
      </c>
      <c r="G8378" s="60"/>
      <c r="H8378" s="60"/>
      <c r="I8378" s="60">
        <f t="shared" si="523"/>
        <v>0</v>
      </c>
      <c r="J8378" s="60">
        <f>IF(OR(I8378="",I8379="",I8380=""),"",(AVERAGEIF(A8378:A$10000,A8378,I8378:I$10000)))</f>
        <v>0</v>
      </c>
      <c r="K8378" s="60"/>
      <c r="L8378" s="60" t="str">
        <f>IF(O8378="","",A8378)</f>
        <v/>
      </c>
      <c r="M8378" s="60" t="str">
        <f>IF(O8378="","",(VLOOKUP(A8378,A8378:E15362,5,FALSE)))</f>
        <v/>
      </c>
      <c r="N8378" s="60" t="str">
        <f t="shared" si="524"/>
        <v/>
      </c>
      <c r="O8378" s="60" t="str">
        <f t="shared" si="522"/>
        <v/>
      </c>
      <c r="P8378" s="103">
        <f t="shared" si="525"/>
        <v>14.299999999991542</v>
      </c>
      <c r="Q8378" s="58"/>
      <c r="R8378" s="58"/>
      <c r="S8378" s="102"/>
    </row>
    <row r="8379" spans="1:19" ht="12.5" customHeight="1" x14ac:dyDescent="0.35">
      <c r="A8379" s="2">
        <v>120</v>
      </c>
      <c r="B8379" s="2" t="s">
        <v>69</v>
      </c>
      <c r="C8379" s="67">
        <v>265.41489999999999</v>
      </c>
      <c r="D8379" t="s">
        <v>65</v>
      </c>
      <c r="E8379" s="2" t="s">
        <v>59</v>
      </c>
      <c r="F8379" s="2" t="s">
        <v>70</v>
      </c>
      <c r="G8379" s="2"/>
      <c r="I8379" s="60">
        <f t="shared" si="523"/>
        <v>0</v>
      </c>
      <c r="J8379" s="60">
        <f>IF(OR(I8379="",I8380="",I8381=""),"",(AVERAGEIF(A8379:A$10000,A8379,I8379:I$10000)))</f>
        <v>0</v>
      </c>
      <c r="K8379" s="60"/>
      <c r="L8379" s="55" t="str">
        <f>IF(O8379="","",A8379)</f>
        <v/>
      </c>
      <c r="M8379" s="60" t="str">
        <f>IF(O8379="","",(VLOOKUP(A8379,A8379:E15363,5,FALSE)))</f>
        <v/>
      </c>
      <c r="N8379" s="55" t="str">
        <f t="shared" si="524"/>
        <v/>
      </c>
      <c r="O8379" s="55" t="str">
        <f t="shared" si="522"/>
        <v/>
      </c>
      <c r="P8379" s="104">
        <f t="shared" si="525"/>
        <v>14.90000000001146</v>
      </c>
      <c r="Q8379" s="58"/>
      <c r="R8379" s="58"/>
      <c r="S8379" s="102"/>
    </row>
    <row r="8380" spans="1:19" ht="12.5" customHeight="1" x14ac:dyDescent="0.35">
      <c r="A8380" s="60">
        <v>120</v>
      </c>
      <c r="B8380" s="60" t="s">
        <v>69</v>
      </c>
      <c r="C8380" s="68">
        <v>265.42989999999998</v>
      </c>
      <c r="D8380" s="58" t="s">
        <v>65</v>
      </c>
      <c r="E8380" s="60" t="s">
        <v>59</v>
      </c>
      <c r="F8380" s="60" t="s">
        <v>70</v>
      </c>
      <c r="G8380" s="60"/>
      <c r="H8380" s="60"/>
      <c r="I8380" s="60">
        <f t="shared" si="523"/>
        <v>0</v>
      </c>
      <c r="J8380" s="60">
        <f>IF(OR(I8380="",I8381="",I8382=""),"",(AVERAGEIF(A8380:A$10000,A8380,I8380:I$10000)))</f>
        <v>0</v>
      </c>
      <c r="K8380" s="60"/>
      <c r="L8380" s="60" t="str">
        <f>IF(O8380="","",A8380)</f>
        <v/>
      </c>
      <c r="M8380" s="60" t="str">
        <f>IF(O8380="","",(VLOOKUP(A8380,A8380:E15364,5,FALSE)))</f>
        <v/>
      </c>
      <c r="N8380" s="60" t="str">
        <f t="shared" si="524"/>
        <v/>
      </c>
      <c r="O8380" s="60" t="str">
        <f t="shared" si="522"/>
        <v/>
      </c>
      <c r="P8380" s="103">
        <f t="shared" si="525"/>
        <v>14.999999999986358</v>
      </c>
      <c r="Q8380" s="58"/>
      <c r="R8380" s="58"/>
      <c r="S8380" s="102"/>
    </row>
    <row r="8381" spans="1:19" ht="12.5" customHeight="1" x14ac:dyDescent="0.35">
      <c r="A8381" s="2">
        <v>120</v>
      </c>
      <c r="B8381" s="2" t="s">
        <v>69</v>
      </c>
      <c r="C8381" s="67">
        <v>265.44450000000001</v>
      </c>
      <c r="D8381" t="s">
        <v>65</v>
      </c>
      <c r="E8381" s="2" t="s">
        <v>59</v>
      </c>
      <c r="F8381" s="2" t="s">
        <v>70</v>
      </c>
      <c r="G8381" s="2"/>
      <c r="I8381" s="60">
        <f t="shared" si="523"/>
        <v>0</v>
      </c>
      <c r="J8381" s="60">
        <f>IF(OR(I8381="",I8382="",I8383=""),"",(AVERAGEIF(A8381:A$10000,A8381,I8381:I$10000)))</f>
        <v>0</v>
      </c>
      <c r="K8381" s="60"/>
      <c r="L8381" s="55" t="str">
        <f>IF(O8381="","",A8381)</f>
        <v/>
      </c>
      <c r="M8381" s="60" t="str">
        <f>IF(O8381="","",(VLOOKUP(A8381,A8381:E15365,5,FALSE)))</f>
        <v/>
      </c>
      <c r="N8381" s="55" t="str">
        <f t="shared" si="524"/>
        <v/>
      </c>
      <c r="O8381" s="55" t="str">
        <f t="shared" si="522"/>
        <v/>
      </c>
      <c r="P8381" s="104">
        <f t="shared" si="525"/>
        <v>14.600000000029922</v>
      </c>
      <c r="Q8381" s="58"/>
      <c r="R8381" s="58"/>
      <c r="S8381" s="102"/>
    </row>
    <row r="8382" spans="1:19" ht="12.5" customHeight="1" x14ac:dyDescent="0.35">
      <c r="A8382" s="60">
        <v>120</v>
      </c>
      <c r="B8382" s="60" t="s">
        <v>69</v>
      </c>
      <c r="C8382" s="68">
        <v>265.46679999999998</v>
      </c>
      <c r="D8382" s="58" t="s">
        <v>65</v>
      </c>
      <c r="E8382" s="60" t="s">
        <v>59</v>
      </c>
      <c r="F8382" s="60" t="s">
        <v>70</v>
      </c>
      <c r="G8382" s="60"/>
      <c r="H8382" s="60"/>
      <c r="I8382" s="60">
        <f t="shared" si="523"/>
        <v>0</v>
      </c>
      <c r="J8382" s="60">
        <f>IF(OR(I8382="",I8383="",I8384=""),"",(AVERAGEIF(A8382:A$10000,A8382,I8382:I$10000)))</f>
        <v>0</v>
      </c>
      <c r="K8382" s="60"/>
      <c r="L8382" s="60" t="str">
        <f>IF(O8382="","",A8382)</f>
        <v/>
      </c>
      <c r="M8382" s="60" t="str">
        <f>IF(O8382="","",(VLOOKUP(A8382,A8382:E15366,5,FALSE)))</f>
        <v/>
      </c>
      <c r="N8382" s="60" t="str">
        <f t="shared" si="524"/>
        <v/>
      </c>
      <c r="O8382" s="60" t="str">
        <f t="shared" si="522"/>
        <v/>
      </c>
      <c r="P8382" s="103">
        <f t="shared" si="525"/>
        <v>22.299999999972897</v>
      </c>
      <c r="Q8382" s="58"/>
      <c r="R8382" s="58"/>
      <c r="S8382" s="102"/>
    </row>
    <row r="8383" spans="1:19" ht="12.5" customHeight="1" x14ac:dyDescent="0.35">
      <c r="A8383" s="2">
        <v>120</v>
      </c>
      <c r="B8383" s="2" t="s">
        <v>69</v>
      </c>
      <c r="C8383" s="67">
        <v>265.48180000000002</v>
      </c>
      <c r="D8383" t="s">
        <v>65</v>
      </c>
      <c r="E8383" s="2" t="s">
        <v>59</v>
      </c>
      <c r="F8383" s="2" t="s">
        <v>70</v>
      </c>
      <c r="G8383" s="2"/>
      <c r="I8383" s="60">
        <f t="shared" si="523"/>
        <v>0</v>
      </c>
      <c r="J8383" s="60">
        <f>IF(OR(I8383="",I8384="",I8385=""),"",(AVERAGEIF(A8383:A$10000,A8383,I8383:I$10000)))</f>
        <v>0</v>
      </c>
      <c r="K8383" s="60"/>
      <c r="L8383" s="55" t="str">
        <f>IF(O8383="","",A8383)</f>
        <v/>
      </c>
      <c r="M8383" s="60" t="str">
        <f>IF(O8383="","",(VLOOKUP(A8383,A8383:E15367,5,FALSE)))</f>
        <v/>
      </c>
      <c r="N8383" s="55" t="str">
        <f t="shared" si="524"/>
        <v/>
      </c>
      <c r="O8383" s="55" t="str">
        <f t="shared" si="522"/>
        <v/>
      </c>
      <c r="P8383" s="104">
        <f t="shared" si="525"/>
        <v>15.000000000043201</v>
      </c>
      <c r="Q8383" s="58"/>
      <c r="R8383" s="58"/>
      <c r="S8383" s="102"/>
    </row>
    <row r="8384" spans="1:19" ht="12.5" customHeight="1" x14ac:dyDescent="0.35">
      <c r="A8384" s="60">
        <v>120</v>
      </c>
      <c r="B8384" s="60" t="s">
        <v>69</v>
      </c>
      <c r="C8384" s="68">
        <v>265.4966</v>
      </c>
      <c r="D8384" s="58" t="s">
        <v>65</v>
      </c>
      <c r="E8384" s="60" t="s">
        <v>59</v>
      </c>
      <c r="F8384" s="60" t="s">
        <v>70</v>
      </c>
      <c r="G8384" s="60"/>
      <c r="H8384" s="60"/>
      <c r="I8384" s="60">
        <f t="shared" si="523"/>
        <v>0</v>
      </c>
      <c r="J8384" s="60">
        <f>IF(OR(I8384="",I8385="",I8386=""),"",(AVERAGEIF(A8384:A$10000,A8384,I8384:I$10000)))</f>
        <v>0</v>
      </c>
      <c r="K8384" s="60"/>
      <c r="L8384" s="60" t="str">
        <f>IF(O8384="","",A8384)</f>
        <v/>
      </c>
      <c r="M8384" s="60" t="str">
        <f>IF(O8384="","",(VLOOKUP(A8384,A8384:E15368,5,FALSE)))</f>
        <v/>
      </c>
      <c r="N8384" s="60" t="str">
        <f t="shared" si="524"/>
        <v/>
      </c>
      <c r="O8384" s="60" t="str">
        <f t="shared" si="522"/>
        <v/>
      </c>
      <c r="P8384" s="103">
        <f t="shared" si="525"/>
        <v>14.799999999979718</v>
      </c>
      <c r="Q8384" s="58"/>
      <c r="R8384" s="58"/>
      <c r="S8384" s="102"/>
    </row>
    <row r="8385" spans="1:19" ht="12.5" customHeight="1" x14ac:dyDescent="0.35">
      <c r="A8385" s="2">
        <v>120</v>
      </c>
      <c r="B8385" s="2" t="s">
        <v>69</v>
      </c>
      <c r="C8385" s="67">
        <v>265.51080000000002</v>
      </c>
      <c r="D8385" t="s">
        <v>65</v>
      </c>
      <c r="E8385" s="2" t="s">
        <v>59</v>
      </c>
      <c r="F8385" s="2" t="s">
        <v>70</v>
      </c>
      <c r="G8385" s="2"/>
      <c r="I8385" s="60">
        <f t="shared" si="523"/>
        <v>0</v>
      </c>
      <c r="J8385" s="60">
        <f>IF(OR(I8385="",I8386="",I8387=""),"",(AVERAGEIF(A8385:A$10000,A8385,I8385:I$10000)))</f>
        <v>0</v>
      </c>
      <c r="K8385" s="60"/>
      <c r="L8385" s="55" t="str">
        <f>IF(O8385="","",A8385)</f>
        <v/>
      </c>
      <c r="M8385" s="60" t="str">
        <f>IF(O8385="","",(VLOOKUP(A8385,A8385:E15369,5,FALSE)))</f>
        <v/>
      </c>
      <c r="N8385" s="55" t="str">
        <f t="shared" si="524"/>
        <v/>
      </c>
      <c r="O8385" s="55" t="str">
        <f t="shared" si="522"/>
        <v/>
      </c>
      <c r="P8385" s="104">
        <f t="shared" si="525"/>
        <v>14.200000000016644</v>
      </c>
      <c r="Q8385" s="58"/>
      <c r="R8385" s="58"/>
      <c r="S8385" s="102"/>
    </row>
    <row r="8386" spans="1:19" ht="12.5" customHeight="1" x14ac:dyDescent="0.35">
      <c r="A8386" s="60">
        <v>120</v>
      </c>
      <c r="B8386" s="60" t="s">
        <v>69</v>
      </c>
      <c r="C8386" s="68">
        <v>265.52629999999999</v>
      </c>
      <c r="D8386" s="58" t="s">
        <v>65</v>
      </c>
      <c r="E8386" s="60" t="s">
        <v>59</v>
      </c>
      <c r="F8386" s="60" t="s">
        <v>70</v>
      </c>
      <c r="G8386" s="60"/>
      <c r="H8386" s="60"/>
      <c r="I8386" s="60">
        <f t="shared" si="523"/>
        <v>0</v>
      </c>
      <c r="J8386" s="60">
        <f>IF(OR(I8386="",I8387="",I8388=""),"",(AVERAGEIF(A8386:A$10000,A8386,I8386:I$10000)))</f>
        <v>0</v>
      </c>
      <c r="K8386" s="60"/>
      <c r="L8386" s="60" t="str">
        <f>IF(O8386="","",A8386)</f>
        <v/>
      </c>
      <c r="M8386" s="60" t="str">
        <f>IF(O8386="","",(VLOOKUP(A8386,A8386:E15370,5,FALSE)))</f>
        <v/>
      </c>
      <c r="N8386" s="60" t="str">
        <f t="shared" si="524"/>
        <v/>
      </c>
      <c r="O8386" s="60" t="str">
        <f t="shared" si="522"/>
        <v/>
      </c>
      <c r="P8386" s="103">
        <f t="shared" si="525"/>
        <v>15.499999999974534</v>
      </c>
      <c r="Q8386" s="58"/>
      <c r="R8386" s="58"/>
      <c r="S8386" s="102"/>
    </row>
    <row r="8387" spans="1:19" ht="12.5" customHeight="1" x14ac:dyDescent="0.35">
      <c r="A8387" s="2">
        <v>120</v>
      </c>
      <c r="B8387" s="2" t="s">
        <v>69</v>
      </c>
      <c r="C8387" s="67">
        <v>265.54059999999998</v>
      </c>
      <c r="D8387" t="s">
        <v>65</v>
      </c>
      <c r="E8387" s="2" t="s">
        <v>59</v>
      </c>
      <c r="F8387" s="2" t="s">
        <v>70</v>
      </c>
      <c r="G8387" s="2"/>
      <c r="I8387" s="60">
        <f t="shared" si="523"/>
        <v>0</v>
      </c>
      <c r="J8387" s="60">
        <f>IF(OR(I8387="",I8388="",I8389=""),"",(AVERAGEIF(A8387:A$10000,A8387,I8387:I$10000)))</f>
        <v>0</v>
      </c>
      <c r="K8387" s="60"/>
      <c r="L8387" s="55" t="str">
        <f>IF(O8387="","",A8387)</f>
        <v/>
      </c>
      <c r="M8387" s="60" t="str">
        <f>IF(O8387="","",(VLOOKUP(A8387,A8387:E15371,5,FALSE)))</f>
        <v/>
      </c>
      <c r="N8387" s="55" t="str">
        <f t="shared" si="524"/>
        <v/>
      </c>
      <c r="O8387" s="55" t="str">
        <f t="shared" si="522"/>
        <v/>
      </c>
      <c r="P8387" s="104">
        <f t="shared" si="525"/>
        <v>14.299999999991542</v>
      </c>
      <c r="Q8387" s="58"/>
      <c r="R8387" s="58"/>
      <c r="S8387" s="102"/>
    </row>
    <row r="8388" spans="1:19" ht="12.5" customHeight="1" x14ac:dyDescent="0.35">
      <c r="A8388" s="60">
        <v>120</v>
      </c>
      <c r="B8388" s="60" t="s">
        <v>69</v>
      </c>
      <c r="C8388" s="68">
        <v>265.55540000000002</v>
      </c>
      <c r="D8388" s="58" t="s">
        <v>65</v>
      </c>
      <c r="E8388" s="60" t="s">
        <v>59</v>
      </c>
      <c r="F8388" s="60" t="s">
        <v>70</v>
      </c>
      <c r="G8388" s="60"/>
      <c r="H8388" s="60"/>
      <c r="I8388" s="60">
        <f t="shared" si="523"/>
        <v>0</v>
      </c>
      <c r="J8388" s="60">
        <f>IF(OR(I8388="",I8389="",I8390=""),"",(AVERAGEIF(A8388:A$10000,A8388,I8388:I$10000)))</f>
        <v>0</v>
      </c>
      <c r="K8388" s="60"/>
      <c r="L8388" s="60" t="str">
        <f>IF(O8388="","",A8388)</f>
        <v/>
      </c>
      <c r="M8388" s="60" t="str">
        <f>IF(O8388="","",(VLOOKUP(A8388,A8388:E15372,5,FALSE)))</f>
        <v/>
      </c>
      <c r="N8388" s="60" t="str">
        <f t="shared" si="524"/>
        <v/>
      </c>
      <c r="O8388" s="60" t="str">
        <f t="shared" si="522"/>
        <v/>
      </c>
      <c r="P8388" s="103">
        <f t="shared" si="525"/>
        <v>14.800000000036562</v>
      </c>
      <c r="Q8388" s="58"/>
      <c r="R8388" s="58"/>
      <c r="S8388" s="102"/>
    </row>
    <row r="8389" spans="1:19" ht="12.5" customHeight="1" x14ac:dyDescent="0.35">
      <c r="A8389" s="2">
        <v>120</v>
      </c>
      <c r="B8389" s="2" t="s">
        <v>69</v>
      </c>
      <c r="C8389" s="67">
        <v>265.57190000000003</v>
      </c>
      <c r="D8389" t="s">
        <v>65</v>
      </c>
      <c r="E8389" s="2" t="s">
        <v>59</v>
      </c>
      <c r="F8389" s="2" t="s">
        <v>70</v>
      </c>
      <c r="G8389" s="2"/>
      <c r="I8389" s="60">
        <f t="shared" si="523"/>
        <v>0</v>
      </c>
      <c r="J8389" s="60">
        <f>IF(OR(I8389="",I8390="",I8391=""),"",(AVERAGEIF(A8389:A$10000,A8389,I8389:I$10000)))</f>
        <v>0</v>
      </c>
      <c r="K8389" s="60"/>
      <c r="L8389" s="55" t="str">
        <f>IF(O8389="","",A8389)</f>
        <v/>
      </c>
      <c r="M8389" s="60" t="str">
        <f>IF(O8389="","",(VLOOKUP(A8389,A8389:E15373,5,FALSE)))</f>
        <v/>
      </c>
      <c r="N8389" s="55" t="str">
        <f t="shared" si="524"/>
        <v/>
      </c>
      <c r="O8389" s="55" t="str">
        <f t="shared" si="522"/>
        <v/>
      </c>
      <c r="P8389" s="104">
        <f t="shared" si="525"/>
        <v>16.500000000007731</v>
      </c>
      <c r="Q8389" s="58"/>
      <c r="R8389" s="58"/>
      <c r="S8389" s="102"/>
    </row>
    <row r="8390" spans="1:19" ht="12.5" customHeight="1" x14ac:dyDescent="0.35">
      <c r="A8390" s="60">
        <v>120</v>
      </c>
      <c r="B8390" s="60" t="s">
        <v>69</v>
      </c>
      <c r="C8390" s="68">
        <v>265.64069999999998</v>
      </c>
      <c r="D8390" s="58" t="s">
        <v>65</v>
      </c>
      <c r="E8390" s="60" t="s">
        <v>59</v>
      </c>
      <c r="F8390" s="60" t="s">
        <v>70</v>
      </c>
      <c r="G8390" s="60"/>
      <c r="H8390" s="60"/>
      <c r="I8390" s="60">
        <f t="shared" si="523"/>
        <v>0</v>
      </c>
      <c r="J8390" s="60">
        <f>IF(OR(I8390="",I8391="",I8392=""),"",(AVERAGEIF(A8390:A$10000,A8390,I8390:I$10000)))</f>
        <v>0</v>
      </c>
      <c r="K8390" s="60"/>
      <c r="L8390" s="60" t="str">
        <f>IF(O8390="","",A8390)</f>
        <v/>
      </c>
      <c r="M8390" s="60" t="str">
        <f>IF(O8390="","",(VLOOKUP(A8390,A8390:E15374,5,FALSE)))</f>
        <v/>
      </c>
      <c r="N8390" s="60" t="str">
        <f t="shared" si="524"/>
        <v/>
      </c>
      <c r="O8390" s="60" t="str">
        <f t="shared" si="522"/>
        <v/>
      </c>
      <c r="P8390" s="103">
        <f t="shared" si="525"/>
        <v>68.799999999953343</v>
      </c>
      <c r="Q8390" s="58"/>
      <c r="R8390" s="58"/>
      <c r="S8390" s="102"/>
    </row>
    <row r="8391" spans="1:19" ht="12.5" customHeight="1" x14ac:dyDescent="0.35">
      <c r="A8391" s="2">
        <v>120</v>
      </c>
      <c r="B8391" s="2" t="s">
        <v>69</v>
      </c>
      <c r="C8391" s="67">
        <v>265.66129999999998</v>
      </c>
      <c r="D8391" t="s">
        <v>65</v>
      </c>
      <c r="E8391" s="2" t="s">
        <v>59</v>
      </c>
      <c r="F8391" s="2" t="s">
        <v>70</v>
      </c>
      <c r="G8391" s="2"/>
      <c r="I8391" s="60">
        <f t="shared" si="523"/>
        <v>0</v>
      </c>
      <c r="J8391" s="60" t="str">
        <f>IF(OR(I8391="",I8392="",I8393=""),"",(AVERAGEIF(A8391:A$10000,A8391,I8391:I$10000)))</f>
        <v/>
      </c>
      <c r="K8391" s="60"/>
      <c r="L8391" s="55" t="str">
        <f>IF(O8391="","",A8391)</f>
        <v/>
      </c>
      <c r="M8391" s="60" t="str">
        <f>IF(O8391="","",(VLOOKUP(A8391,A8391:E15375,5,FALSE)))</f>
        <v/>
      </c>
      <c r="N8391" s="55" t="str">
        <f t="shared" si="524"/>
        <v/>
      </c>
      <c r="O8391" s="55" t="str">
        <f t="shared" si="522"/>
        <v/>
      </c>
      <c r="P8391" s="104">
        <f t="shared" si="525"/>
        <v>20.600000000001728</v>
      </c>
      <c r="Q8391" s="58"/>
      <c r="R8391" s="58"/>
      <c r="S8391" s="102"/>
    </row>
    <row r="8392" spans="1:19" ht="12.5" customHeight="1" x14ac:dyDescent="0.35">
      <c r="A8392" s="60">
        <v>120</v>
      </c>
      <c r="B8392" s="60" t="s">
        <v>69</v>
      </c>
      <c r="C8392" s="68">
        <v>265.69810000000001</v>
      </c>
      <c r="D8392" s="58" t="s">
        <v>65</v>
      </c>
      <c r="E8392" s="60" t="s">
        <v>59</v>
      </c>
      <c r="F8392" s="60" t="s">
        <v>70</v>
      </c>
      <c r="G8392" s="60"/>
      <c r="H8392" s="60"/>
      <c r="I8392" s="60">
        <f t="shared" si="523"/>
        <v>0</v>
      </c>
      <c r="J8392" s="60" t="str">
        <f>IF(OR(I8392="",I8393="",I8394=""),"",(AVERAGEIF(A8392:A$10000,A8392,I8392:I$10000)))</f>
        <v/>
      </c>
      <c r="K8392" s="60"/>
      <c r="L8392" s="60" t="str">
        <f>IF(O8392="","",A8392)</f>
        <v/>
      </c>
      <c r="M8392" s="60" t="str">
        <f>IF(O8392="","",(VLOOKUP(A8392,A8392:E15376,5,FALSE)))</f>
        <v/>
      </c>
      <c r="N8392" s="60" t="str">
        <f t="shared" si="524"/>
        <v/>
      </c>
      <c r="O8392" s="60" t="str">
        <f t="shared" si="522"/>
        <v/>
      </c>
      <c r="P8392" s="103">
        <f t="shared" si="525"/>
        <v>36.800000000027921</v>
      </c>
      <c r="Q8392" s="58"/>
      <c r="R8392" s="58"/>
      <c r="S8392" s="102"/>
    </row>
  </sheetData>
  <conditionalFormatting sqref="I15:I8392">
    <cfRule type="dataBar" priority="8">
      <dataBar>
        <cfvo type="min"/>
        <cfvo type="max"/>
        <color rgb="FFFF555A"/>
      </dataBar>
      <extLst>
        <ext xmlns:x14="http://schemas.microsoft.com/office/spreadsheetml/2009/9/main" uri="{B025F937-C7B1-47D3-B67F-A62EFF666E3E}">
          <x14:id>{E3EA1F86-B40D-4951-8DE6-065D1C4EE6F4}</x14:id>
        </ext>
      </extLst>
    </cfRule>
  </conditionalFormatting>
  <conditionalFormatting sqref="I3:I14 G15:G8392">
    <cfRule type="dataBar" priority="7">
      <dataBar>
        <cfvo type="min"/>
        <cfvo type="max"/>
        <color rgb="FFFF555A"/>
      </dataBar>
      <extLst>
        <ext xmlns:x14="http://schemas.microsoft.com/office/spreadsheetml/2009/9/main" uri="{B025F937-C7B1-47D3-B67F-A62EFF666E3E}">
          <x14:id>{EB137CB7-3F21-4751-9F61-8915D9F005A0}</x14:id>
        </ext>
      </extLst>
    </cfRule>
  </conditionalFormatting>
  <conditionalFormatting sqref="L3:L11">
    <cfRule type="dataBar" priority="6">
      <dataBar>
        <cfvo type="min"/>
        <cfvo type="max"/>
        <color rgb="FFFF555A"/>
      </dataBar>
      <extLst>
        <ext xmlns:x14="http://schemas.microsoft.com/office/spreadsheetml/2009/9/main" uri="{B025F937-C7B1-47D3-B67F-A62EFF666E3E}">
          <x14:id>{E37B6DDD-F800-4068-BAC1-80A0E238303B}</x14:id>
        </ext>
      </extLst>
    </cfRule>
  </conditionalFormatting>
  <conditionalFormatting sqref="L3">
    <cfRule type="dataBar" priority="4">
      <dataBar>
        <cfvo type="min"/>
        <cfvo type="max"/>
        <color rgb="FFFF555A"/>
      </dataBar>
      <extLst>
        <ext xmlns:x14="http://schemas.microsoft.com/office/spreadsheetml/2009/9/main" uri="{B025F937-C7B1-47D3-B67F-A62EFF666E3E}">
          <x14:id>{478DDE0D-3F28-4F43-A58B-6AC9C0D81A98}</x14:id>
        </ext>
      </extLst>
    </cfRule>
  </conditionalFormatting>
  <conditionalFormatting sqref="L3:L11">
    <cfRule type="dataBar" priority="2">
      <dataBar>
        <cfvo type="min"/>
        <cfvo type="max"/>
        <color rgb="FF63C384"/>
      </dataBar>
      <extLst>
        <ext xmlns:x14="http://schemas.microsoft.com/office/spreadsheetml/2009/9/main" uri="{B025F937-C7B1-47D3-B67F-A62EFF666E3E}">
          <x14:id>{52968EA6-BEB1-4EF5-A8C3-05A5EF6ACAEF}</x14:id>
        </ext>
      </extLst>
    </cfRule>
  </conditionalFormatting>
  <conditionalFormatting sqref="I16:I8392">
    <cfRule type="dataBar" priority="1">
      <dataBar showValue="0">
        <cfvo type="min"/>
        <cfvo type="max"/>
        <color rgb="FF638EC6"/>
      </dataBar>
      <extLst>
        <ext xmlns:x14="http://schemas.microsoft.com/office/spreadsheetml/2009/9/main" uri="{B025F937-C7B1-47D3-B67F-A62EFF666E3E}">
          <x14:id>{0B47C3C3-061B-472E-B116-477074A11653}</x14:id>
        </ext>
      </extLst>
    </cfRule>
  </conditionalFormatting>
  <pageMargins left="0.7" right="0.7" top="0.78740157499999996" bottom="0.78740157499999996"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dataBar" id="{E3EA1F86-B40D-4951-8DE6-065D1C4EE6F4}">
            <x14:dataBar minLength="0" maxLength="100" border="1" negativeBarBorderColorSameAsPositive="0">
              <x14:cfvo type="autoMin"/>
              <x14:cfvo type="autoMax"/>
              <x14:borderColor rgb="FFFF555A"/>
              <x14:negativeFillColor rgb="FFFF0000"/>
              <x14:negativeBorderColor rgb="FFFF0000"/>
              <x14:axisColor rgb="FF000000"/>
            </x14:dataBar>
          </x14:cfRule>
          <xm:sqref>I15:I8392</xm:sqref>
        </x14:conditionalFormatting>
        <x14:conditionalFormatting xmlns:xm="http://schemas.microsoft.com/office/excel/2006/main">
          <x14:cfRule type="dataBar" id="{EB137CB7-3F21-4751-9F61-8915D9F005A0}">
            <x14:dataBar minLength="0" maxLength="100" border="1" negativeBarBorderColorSameAsPositive="0">
              <x14:cfvo type="autoMin"/>
              <x14:cfvo type="autoMax"/>
              <x14:borderColor rgb="FFFF555A"/>
              <x14:negativeFillColor rgb="FFFF0000"/>
              <x14:negativeBorderColor rgb="FFFF0000"/>
              <x14:axisColor rgb="FF000000"/>
            </x14:dataBar>
          </x14:cfRule>
          <xm:sqref>I3:I14 G15:G8392</xm:sqref>
        </x14:conditionalFormatting>
        <x14:conditionalFormatting xmlns:xm="http://schemas.microsoft.com/office/excel/2006/main">
          <x14:cfRule type="dataBar" id="{E37B6DDD-F800-4068-BAC1-80A0E238303B}">
            <x14:dataBar minLength="0" maxLength="100" border="1" negativeBarBorderColorSameAsPositive="0">
              <x14:cfvo type="autoMin"/>
              <x14:cfvo type="autoMax"/>
              <x14:borderColor rgb="FFFF555A"/>
              <x14:negativeFillColor rgb="FFFF0000"/>
              <x14:negativeBorderColor rgb="FFFF0000"/>
              <x14:axisColor rgb="FF000000"/>
            </x14:dataBar>
          </x14:cfRule>
          <xm:sqref>L3:L11</xm:sqref>
        </x14:conditionalFormatting>
        <x14:conditionalFormatting xmlns:xm="http://schemas.microsoft.com/office/excel/2006/main">
          <x14:cfRule type="dataBar" id="{478DDE0D-3F28-4F43-A58B-6AC9C0D81A98}">
            <x14:dataBar minLength="0" maxLength="100" border="1" negativeBarBorderColorSameAsPositive="0">
              <x14:cfvo type="autoMin"/>
              <x14:cfvo type="autoMax"/>
              <x14:borderColor rgb="FFFF555A"/>
              <x14:negativeFillColor rgb="FFFF0000"/>
              <x14:negativeBorderColor rgb="FFFF0000"/>
              <x14:axisColor rgb="FF000000"/>
            </x14:dataBar>
          </x14:cfRule>
          <xm:sqref>L3</xm:sqref>
        </x14:conditionalFormatting>
        <x14:conditionalFormatting xmlns:xm="http://schemas.microsoft.com/office/excel/2006/main">
          <x14:cfRule type="dataBar" id="{52968EA6-BEB1-4EF5-A8C3-05A5EF6ACAEF}">
            <x14:dataBar minLength="0" maxLength="100" border="1" negativeBarBorderColorSameAsPositive="0">
              <x14:cfvo type="autoMin"/>
              <x14:cfvo type="autoMax"/>
              <x14:borderColor rgb="FF63C384"/>
              <x14:negativeFillColor rgb="FFFF0000"/>
              <x14:negativeBorderColor rgb="FFFF0000"/>
              <x14:axisColor rgb="FF000000"/>
            </x14:dataBar>
          </x14:cfRule>
          <xm:sqref>L3:L11</xm:sqref>
        </x14:conditionalFormatting>
        <x14:conditionalFormatting xmlns:xm="http://schemas.microsoft.com/office/excel/2006/main">
          <x14:cfRule type="dataBar" id="{0B47C3C3-061B-472E-B116-477074A11653}">
            <x14:dataBar minLength="0" maxLength="100" axisPosition="none">
              <x14:cfvo type="autoMin"/>
              <x14:cfvo type="autoMax"/>
              <x14:negativeFillColor rgb="FFFF0000"/>
            </x14:dataBar>
          </x14:cfRule>
          <xm:sqref>I16:I8392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F60"/>
  <sheetViews>
    <sheetView workbookViewId="0">
      <selection activeCell="A16" sqref="A16"/>
    </sheetView>
  </sheetViews>
  <sheetFormatPr baseColWidth="10" defaultRowHeight="14.5" x14ac:dyDescent="0.35"/>
  <sheetData>
    <row r="1" spans="1:6" x14ac:dyDescent="0.35">
      <c r="A1" s="56"/>
      <c r="B1" s="56"/>
      <c r="C1" s="56"/>
    </row>
    <row r="2" spans="1:6" x14ac:dyDescent="0.35">
      <c r="A2" s="56"/>
      <c r="B2" s="56"/>
      <c r="C2" s="56"/>
    </row>
    <row r="3" spans="1:6" x14ac:dyDescent="0.35">
      <c r="A3" s="56"/>
      <c r="B3" s="56"/>
      <c r="C3" s="56"/>
    </row>
    <row r="4" spans="1:6" x14ac:dyDescent="0.35">
      <c r="A4" s="56"/>
      <c r="B4" s="56"/>
      <c r="C4" s="56"/>
    </row>
    <row r="5" spans="1:6" x14ac:dyDescent="0.35">
      <c r="A5" s="56"/>
      <c r="B5" s="56"/>
      <c r="C5" s="56"/>
    </row>
    <row r="6" spans="1:6" x14ac:dyDescent="0.35">
      <c r="A6" s="56"/>
      <c r="B6" s="56"/>
      <c r="C6" s="56"/>
    </row>
    <row r="7" spans="1:6" x14ac:dyDescent="0.35">
      <c r="A7" s="56"/>
      <c r="B7" s="56"/>
      <c r="C7" s="56"/>
    </row>
    <row r="8" spans="1:6" x14ac:dyDescent="0.35">
      <c r="A8" s="56"/>
      <c r="B8" s="56"/>
      <c r="C8" s="56"/>
    </row>
    <row r="9" spans="1:6" x14ac:dyDescent="0.35">
      <c r="A9" s="56"/>
      <c r="B9" s="56"/>
      <c r="C9" s="56"/>
    </row>
    <row r="10" spans="1:6" x14ac:dyDescent="0.35">
      <c r="A10" s="56"/>
      <c r="B10" s="56"/>
      <c r="C10" s="56"/>
    </row>
    <row r="11" spans="1:6" x14ac:dyDescent="0.35">
      <c r="A11" s="56"/>
      <c r="B11" s="56"/>
      <c r="C11" s="56"/>
    </row>
    <row r="12" spans="1:6" x14ac:dyDescent="0.35">
      <c r="A12" s="56"/>
      <c r="B12" s="56"/>
      <c r="C12" s="56"/>
    </row>
    <row r="13" spans="1:6" x14ac:dyDescent="0.35">
      <c r="A13" s="56"/>
      <c r="B13" s="56"/>
      <c r="C13" s="56"/>
    </row>
    <row r="14" spans="1:6" x14ac:dyDescent="0.35">
      <c r="A14" s="56"/>
      <c r="B14" s="56"/>
      <c r="C14" s="56"/>
    </row>
    <row r="15" spans="1:6" x14ac:dyDescent="0.35">
      <c r="A15" s="56"/>
      <c r="B15" s="56"/>
      <c r="C15" s="56"/>
    </row>
    <row r="16" spans="1:6" x14ac:dyDescent="0.35">
      <c r="A16" s="57">
        <v>3</v>
      </c>
      <c r="B16" s="56" t="s">
        <v>5</v>
      </c>
      <c r="C16" s="56">
        <v>15.368230000000001</v>
      </c>
      <c r="D16" t="s">
        <v>118</v>
      </c>
      <c r="E16">
        <v>-97.31</v>
      </c>
      <c r="F16" t="s">
        <v>68</v>
      </c>
    </row>
    <row r="17" spans="1:6" x14ac:dyDescent="0.35">
      <c r="A17" s="56">
        <v>4</v>
      </c>
      <c r="B17" s="56" t="s">
        <v>5</v>
      </c>
      <c r="C17" s="56">
        <v>17.051649999999999</v>
      </c>
      <c r="D17" t="s">
        <v>118</v>
      </c>
      <c r="E17">
        <v>-100.62</v>
      </c>
      <c r="F17" t="s">
        <v>68</v>
      </c>
    </row>
    <row r="18" spans="1:6" x14ac:dyDescent="0.35">
      <c r="A18" s="56">
        <v>4</v>
      </c>
      <c r="B18" s="56" t="s">
        <v>5</v>
      </c>
      <c r="C18" s="56">
        <v>18.794180000000001</v>
      </c>
      <c r="D18" t="s">
        <v>118</v>
      </c>
      <c r="E18">
        <v>-95.15</v>
      </c>
      <c r="F18" t="s">
        <v>58</v>
      </c>
    </row>
    <row r="19" spans="1:6" x14ac:dyDescent="0.35">
      <c r="A19" s="56">
        <v>6</v>
      </c>
      <c r="B19" s="56" t="s">
        <v>5</v>
      </c>
      <c r="C19" s="56">
        <v>21.375779999999999</v>
      </c>
      <c r="D19" t="s">
        <v>118</v>
      </c>
      <c r="E19">
        <v>-95.15</v>
      </c>
      <c r="F19" t="s">
        <v>68</v>
      </c>
    </row>
    <row r="20" spans="1:6" x14ac:dyDescent="0.35">
      <c r="A20" s="56">
        <v>7</v>
      </c>
      <c r="B20" s="56" t="s">
        <v>5</v>
      </c>
      <c r="C20" s="56">
        <v>23.201090000000001</v>
      </c>
      <c r="D20" t="s">
        <v>118</v>
      </c>
      <c r="E20">
        <v>-88.93</v>
      </c>
      <c r="F20" t="s">
        <v>68</v>
      </c>
    </row>
    <row r="21" spans="1:6" x14ac:dyDescent="0.35">
      <c r="A21" s="56">
        <v>8</v>
      </c>
      <c r="B21" s="56" t="s">
        <v>6</v>
      </c>
      <c r="C21" s="56">
        <v>25.257200000000001</v>
      </c>
      <c r="D21" t="s">
        <v>118</v>
      </c>
      <c r="E21">
        <v>-94.9</v>
      </c>
      <c r="F21" t="s">
        <v>68</v>
      </c>
    </row>
    <row r="22" spans="1:6" x14ac:dyDescent="0.35">
      <c r="A22" s="56">
        <v>9</v>
      </c>
      <c r="B22" t="s">
        <v>6</v>
      </c>
      <c r="C22">
        <v>27.472470000000001</v>
      </c>
      <c r="D22" t="s">
        <v>118</v>
      </c>
      <c r="E22">
        <v>-94.16</v>
      </c>
      <c r="F22" t="s">
        <v>68</v>
      </c>
    </row>
    <row r="23" spans="1:6" x14ac:dyDescent="0.35">
      <c r="A23">
        <v>10</v>
      </c>
      <c r="B23" t="s">
        <v>6</v>
      </c>
      <c r="C23">
        <v>29.57254</v>
      </c>
      <c r="D23" t="s">
        <v>118</v>
      </c>
      <c r="E23">
        <v>-94.16</v>
      </c>
      <c r="F23" t="s">
        <v>68</v>
      </c>
    </row>
    <row r="24" spans="1:6" x14ac:dyDescent="0.35">
      <c r="A24">
        <v>11</v>
      </c>
      <c r="B24" t="s">
        <v>6</v>
      </c>
      <c r="C24">
        <v>31.72259</v>
      </c>
      <c r="D24" t="s">
        <v>118</v>
      </c>
      <c r="E24">
        <v>-87.16</v>
      </c>
      <c r="F24" t="s">
        <v>68</v>
      </c>
    </row>
    <row r="25" spans="1:6" x14ac:dyDescent="0.35">
      <c r="A25">
        <v>12</v>
      </c>
      <c r="B25" t="s">
        <v>6</v>
      </c>
      <c r="C25">
        <v>33.811520000000002</v>
      </c>
      <c r="D25" t="s">
        <v>118</v>
      </c>
      <c r="E25">
        <v>-94.65</v>
      </c>
      <c r="F25" t="s">
        <v>68</v>
      </c>
    </row>
    <row r="26" spans="1:6" x14ac:dyDescent="0.35">
      <c r="A26">
        <v>13</v>
      </c>
      <c r="B26" t="s">
        <v>6</v>
      </c>
      <c r="C26">
        <v>35.724400000000003</v>
      </c>
      <c r="D26" t="s">
        <v>118</v>
      </c>
      <c r="E26">
        <v>-95.15</v>
      </c>
      <c r="F26" t="s">
        <v>68</v>
      </c>
    </row>
    <row r="27" spans="1:6" x14ac:dyDescent="0.35">
      <c r="A27">
        <v>14</v>
      </c>
      <c r="B27" t="s">
        <v>6</v>
      </c>
      <c r="C27">
        <v>38.003590000000003</v>
      </c>
      <c r="D27" t="s">
        <v>118</v>
      </c>
      <c r="E27">
        <v>-96.88</v>
      </c>
      <c r="F27" t="s">
        <v>68</v>
      </c>
    </row>
    <row r="28" spans="1:6" x14ac:dyDescent="0.35">
      <c r="A28">
        <v>15</v>
      </c>
      <c r="B28" t="s">
        <v>5</v>
      </c>
      <c r="C28">
        <v>39.841990000000003</v>
      </c>
      <c r="D28" t="s">
        <v>118</v>
      </c>
      <c r="E28">
        <v>-94.04</v>
      </c>
      <c r="F28" t="s">
        <v>68</v>
      </c>
    </row>
    <row r="29" spans="1:6" x14ac:dyDescent="0.35">
      <c r="A29">
        <v>16</v>
      </c>
      <c r="B29" t="s">
        <v>6</v>
      </c>
      <c r="C29">
        <v>41.63026</v>
      </c>
      <c r="D29" t="s">
        <v>118</v>
      </c>
      <c r="E29">
        <v>-93.81</v>
      </c>
      <c r="F29" t="s">
        <v>68</v>
      </c>
    </row>
    <row r="30" spans="1:6" x14ac:dyDescent="0.35">
      <c r="A30">
        <v>17</v>
      </c>
      <c r="B30" t="s">
        <v>5</v>
      </c>
      <c r="C30">
        <v>43.452669999999998</v>
      </c>
      <c r="D30" t="s">
        <v>118</v>
      </c>
      <c r="E30">
        <v>-96.47</v>
      </c>
      <c r="F30" t="s">
        <v>68</v>
      </c>
    </row>
    <row r="31" spans="1:6" x14ac:dyDescent="0.35">
      <c r="A31">
        <v>18</v>
      </c>
      <c r="B31" t="s">
        <v>6</v>
      </c>
      <c r="C31">
        <v>45.337620000000001</v>
      </c>
      <c r="D31" t="s">
        <v>118</v>
      </c>
      <c r="E31">
        <v>-96.47</v>
      </c>
      <c r="F31" t="s">
        <v>68</v>
      </c>
    </row>
    <row r="32" spans="1:6" x14ac:dyDescent="0.35">
      <c r="A32">
        <v>19</v>
      </c>
      <c r="B32" t="s">
        <v>5</v>
      </c>
      <c r="C32">
        <v>47.197279999999999</v>
      </c>
      <c r="D32" t="s">
        <v>118</v>
      </c>
      <c r="E32">
        <v>-98.34</v>
      </c>
      <c r="F32" t="s">
        <v>68</v>
      </c>
    </row>
    <row r="33" spans="1:6" x14ac:dyDescent="0.35">
      <c r="A33">
        <v>20</v>
      </c>
      <c r="B33" t="s">
        <v>6</v>
      </c>
      <c r="C33">
        <v>49.355440000000002</v>
      </c>
      <c r="D33" t="s">
        <v>118</v>
      </c>
      <c r="E33">
        <v>-94.77</v>
      </c>
      <c r="F33" t="s">
        <v>68</v>
      </c>
    </row>
    <row r="34" spans="1:6" x14ac:dyDescent="0.35">
      <c r="A34">
        <v>21</v>
      </c>
      <c r="B34" t="s">
        <v>5</v>
      </c>
      <c r="C34">
        <v>51.69659</v>
      </c>
      <c r="D34" t="s">
        <v>118</v>
      </c>
      <c r="E34">
        <v>-96.6</v>
      </c>
      <c r="F34" t="s">
        <v>68</v>
      </c>
    </row>
    <row r="35" spans="1:6" x14ac:dyDescent="0.35">
      <c r="A35">
        <v>22</v>
      </c>
      <c r="B35" t="s">
        <v>6</v>
      </c>
      <c r="C35">
        <v>53.711979999999997</v>
      </c>
      <c r="D35" t="s">
        <v>118</v>
      </c>
      <c r="E35">
        <v>-91.4</v>
      </c>
      <c r="F35" t="s">
        <v>68</v>
      </c>
    </row>
    <row r="36" spans="1:6" x14ac:dyDescent="0.35">
      <c r="A36">
        <v>23</v>
      </c>
      <c r="B36" t="s">
        <v>5</v>
      </c>
      <c r="C36">
        <v>55.784590000000001</v>
      </c>
      <c r="D36" t="s">
        <v>118</v>
      </c>
      <c r="E36">
        <v>-97.16</v>
      </c>
      <c r="F36" t="s">
        <v>68</v>
      </c>
    </row>
    <row r="37" spans="1:6" x14ac:dyDescent="0.35">
      <c r="A37">
        <v>24</v>
      </c>
      <c r="B37" t="s">
        <v>6</v>
      </c>
      <c r="C37">
        <v>57.74324</v>
      </c>
      <c r="D37" t="s">
        <v>118</v>
      </c>
      <c r="E37">
        <v>-100.1</v>
      </c>
      <c r="F37" t="s">
        <v>68</v>
      </c>
    </row>
    <row r="38" spans="1:6" x14ac:dyDescent="0.35">
      <c r="A38">
        <v>25</v>
      </c>
      <c r="B38" t="s">
        <v>5</v>
      </c>
      <c r="C38">
        <v>59.812460000000002</v>
      </c>
      <c r="D38" t="s">
        <v>118</v>
      </c>
      <c r="E38">
        <v>-92.89</v>
      </c>
      <c r="F38" t="s">
        <v>68</v>
      </c>
    </row>
    <row r="39" spans="1:6" x14ac:dyDescent="0.35">
      <c r="A39">
        <v>26</v>
      </c>
      <c r="B39" t="s">
        <v>6</v>
      </c>
      <c r="C39">
        <v>61.920699999999997</v>
      </c>
      <c r="D39" t="s">
        <v>118</v>
      </c>
      <c r="E39">
        <v>-92.56</v>
      </c>
      <c r="F39" t="s">
        <v>68</v>
      </c>
    </row>
    <row r="40" spans="1:6" x14ac:dyDescent="0.35">
      <c r="A40">
        <v>27</v>
      </c>
      <c r="B40" t="s">
        <v>5</v>
      </c>
      <c r="C40">
        <v>63.980899999999998</v>
      </c>
      <c r="D40" t="s">
        <v>118</v>
      </c>
      <c r="E40">
        <v>-93.81</v>
      </c>
      <c r="F40" t="s">
        <v>68</v>
      </c>
    </row>
    <row r="41" spans="1:6" x14ac:dyDescent="0.35">
      <c r="A41">
        <v>28</v>
      </c>
      <c r="B41" t="s">
        <v>6</v>
      </c>
      <c r="C41">
        <v>65.911320000000003</v>
      </c>
      <c r="D41" t="s">
        <v>118</v>
      </c>
      <c r="E41">
        <v>-91.71</v>
      </c>
      <c r="F41" t="s">
        <v>68</v>
      </c>
    </row>
    <row r="42" spans="1:6" x14ac:dyDescent="0.35">
      <c r="A42">
        <v>29</v>
      </c>
      <c r="B42" t="s">
        <v>5</v>
      </c>
      <c r="C42">
        <v>67.963539999999995</v>
      </c>
      <c r="D42" t="s">
        <v>118</v>
      </c>
      <c r="E42">
        <v>-97.6</v>
      </c>
      <c r="F42" t="s">
        <v>68</v>
      </c>
    </row>
    <row r="43" spans="1:6" x14ac:dyDescent="0.35">
      <c r="A43">
        <v>30</v>
      </c>
      <c r="B43" t="s">
        <v>6</v>
      </c>
      <c r="C43">
        <v>69.9773</v>
      </c>
      <c r="D43" t="s">
        <v>118</v>
      </c>
      <c r="E43">
        <v>-91.2</v>
      </c>
      <c r="F43" t="s">
        <v>68</v>
      </c>
    </row>
    <row r="44" spans="1:6" x14ac:dyDescent="0.35">
      <c r="A44">
        <v>31</v>
      </c>
      <c r="B44" t="s">
        <v>5</v>
      </c>
      <c r="C44">
        <v>72.086060000000003</v>
      </c>
      <c r="D44" t="s">
        <v>118</v>
      </c>
      <c r="E44">
        <v>-88.66</v>
      </c>
      <c r="F44" t="s">
        <v>68</v>
      </c>
    </row>
    <row r="45" spans="1:6" x14ac:dyDescent="0.35">
      <c r="A45">
        <v>32</v>
      </c>
      <c r="B45" t="s">
        <v>6</v>
      </c>
      <c r="C45">
        <v>74.062160000000006</v>
      </c>
      <c r="D45" t="s">
        <v>118</v>
      </c>
      <c r="E45">
        <v>-89.2</v>
      </c>
      <c r="F45" t="s">
        <v>68</v>
      </c>
    </row>
    <row r="46" spans="1:6" x14ac:dyDescent="0.35">
      <c r="A46">
        <v>33</v>
      </c>
      <c r="B46" t="s">
        <v>5</v>
      </c>
      <c r="C46">
        <v>76.02431</v>
      </c>
      <c r="D46" t="s">
        <v>118</v>
      </c>
      <c r="E46">
        <v>-93.93</v>
      </c>
      <c r="F46" t="s">
        <v>68</v>
      </c>
    </row>
    <row r="47" spans="1:6" x14ac:dyDescent="0.35">
      <c r="A47">
        <v>34</v>
      </c>
      <c r="B47" t="s">
        <v>6</v>
      </c>
      <c r="C47">
        <v>78.045529999999999</v>
      </c>
      <c r="D47" t="s">
        <v>118</v>
      </c>
      <c r="E47">
        <v>-90.7</v>
      </c>
      <c r="F47" t="s">
        <v>68</v>
      </c>
    </row>
    <row r="48" spans="1:6" x14ac:dyDescent="0.35">
      <c r="A48">
        <v>35</v>
      </c>
      <c r="B48" t="s">
        <v>5</v>
      </c>
      <c r="C48">
        <v>80.168700000000001</v>
      </c>
      <c r="D48" t="s">
        <v>118</v>
      </c>
      <c r="E48">
        <v>-96.47</v>
      </c>
      <c r="F48" t="s">
        <v>68</v>
      </c>
    </row>
    <row r="49" spans="1:6" x14ac:dyDescent="0.35">
      <c r="A49">
        <v>36</v>
      </c>
      <c r="B49" t="s">
        <v>6</v>
      </c>
      <c r="C49">
        <v>82.281300000000002</v>
      </c>
      <c r="D49" t="s">
        <v>118</v>
      </c>
      <c r="E49">
        <v>-88.84</v>
      </c>
      <c r="F49" t="s">
        <v>68</v>
      </c>
    </row>
    <row r="50" spans="1:6" x14ac:dyDescent="0.35">
      <c r="A50">
        <v>37</v>
      </c>
      <c r="B50" t="s">
        <v>5</v>
      </c>
      <c r="C50">
        <v>84.379930000000002</v>
      </c>
      <c r="D50" t="s">
        <v>118</v>
      </c>
      <c r="E50">
        <v>-95.28</v>
      </c>
      <c r="F50" t="s">
        <v>68</v>
      </c>
    </row>
    <row r="51" spans="1:6" x14ac:dyDescent="0.35">
      <c r="A51">
        <v>38</v>
      </c>
      <c r="B51" t="s">
        <v>6</v>
      </c>
      <c r="C51">
        <v>86.294939999999997</v>
      </c>
      <c r="D51" t="s">
        <v>118</v>
      </c>
      <c r="E51">
        <v>-95.15</v>
      </c>
      <c r="F51" t="s">
        <v>68</v>
      </c>
    </row>
    <row r="52" spans="1:6" x14ac:dyDescent="0.35">
      <c r="A52">
        <v>39</v>
      </c>
      <c r="B52" t="s">
        <v>5</v>
      </c>
      <c r="C52">
        <v>88.446610000000007</v>
      </c>
      <c r="D52" t="s">
        <v>118</v>
      </c>
      <c r="E52">
        <v>-93.81</v>
      </c>
      <c r="F52" t="s">
        <v>68</v>
      </c>
    </row>
    <row r="53" spans="1:6" x14ac:dyDescent="0.35">
      <c r="A53">
        <v>40</v>
      </c>
      <c r="B53" t="s">
        <v>6</v>
      </c>
      <c r="C53">
        <v>90.32047</v>
      </c>
      <c r="D53" t="s">
        <v>118</v>
      </c>
      <c r="E53">
        <v>-86</v>
      </c>
      <c r="F53" t="s">
        <v>68</v>
      </c>
    </row>
    <row r="54" spans="1:6" x14ac:dyDescent="0.35">
      <c r="A54">
        <v>41</v>
      </c>
      <c r="B54" t="s">
        <v>5</v>
      </c>
      <c r="C54">
        <v>92.45214</v>
      </c>
      <c r="D54" t="s">
        <v>118</v>
      </c>
      <c r="E54">
        <v>-93.46</v>
      </c>
      <c r="F54" t="s">
        <v>68</v>
      </c>
    </row>
    <row r="55" spans="1:6" x14ac:dyDescent="0.35">
      <c r="A55">
        <v>42</v>
      </c>
      <c r="B55" t="s">
        <v>6</v>
      </c>
      <c r="C55">
        <v>94.302999999999997</v>
      </c>
      <c r="D55" t="s">
        <v>118</v>
      </c>
      <c r="E55">
        <v>-90.7</v>
      </c>
      <c r="F55" t="s">
        <v>68</v>
      </c>
    </row>
    <row r="56" spans="1:6" x14ac:dyDescent="0.35">
      <c r="A56">
        <v>43</v>
      </c>
      <c r="B56" t="s">
        <v>5</v>
      </c>
      <c r="C56">
        <v>96.461340000000007</v>
      </c>
      <c r="D56" t="s">
        <v>118</v>
      </c>
      <c r="E56">
        <v>-96.33</v>
      </c>
      <c r="F56" t="s">
        <v>68</v>
      </c>
    </row>
    <row r="57" spans="1:6" x14ac:dyDescent="0.35">
      <c r="A57">
        <v>44</v>
      </c>
      <c r="B57" t="s">
        <v>6</v>
      </c>
      <c r="C57">
        <v>98.333939999999998</v>
      </c>
      <c r="D57" t="s">
        <v>118</v>
      </c>
      <c r="E57">
        <v>-96.88</v>
      </c>
      <c r="F57" t="s">
        <v>68</v>
      </c>
    </row>
    <row r="58" spans="1:6" x14ac:dyDescent="0.35">
      <c r="A58">
        <v>45</v>
      </c>
      <c r="B58" t="s">
        <v>5</v>
      </c>
      <c r="C58">
        <v>100.41249999999999</v>
      </c>
      <c r="D58" t="s">
        <v>118</v>
      </c>
      <c r="E58">
        <v>-93.81</v>
      </c>
      <c r="F58" t="s">
        <v>68</v>
      </c>
    </row>
    <row r="59" spans="1:6" x14ac:dyDescent="0.35">
      <c r="A59">
        <v>46</v>
      </c>
      <c r="B59" t="s">
        <v>6</v>
      </c>
      <c r="C59">
        <v>102.226</v>
      </c>
      <c r="D59" t="s">
        <v>118</v>
      </c>
      <c r="E59">
        <v>-97.02</v>
      </c>
      <c r="F59" t="s">
        <v>68</v>
      </c>
    </row>
    <row r="60" spans="1:6" x14ac:dyDescent="0.35">
      <c r="A60">
        <v>47</v>
      </c>
      <c r="B60" t="s">
        <v>5</v>
      </c>
      <c r="C60">
        <v>104.3827</v>
      </c>
      <c r="D60" t="s">
        <v>118</v>
      </c>
      <c r="E60">
        <v>-92.56</v>
      </c>
      <c r="F60" t="s">
        <v>68</v>
      </c>
    </row>
  </sheetData>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2:U135"/>
  <sheetViews>
    <sheetView tabSelected="1" topLeftCell="A13" workbookViewId="0">
      <pane xSplit="1" ySplit="3" topLeftCell="I16" activePane="bottomRight" state="frozen"/>
      <selection activeCell="A13" sqref="A13"/>
      <selection pane="topRight" activeCell="B13" sqref="B13"/>
      <selection pane="bottomLeft" activeCell="A16" sqref="A16"/>
      <selection pane="bottomRight" activeCell="T28" sqref="T28"/>
    </sheetView>
  </sheetViews>
  <sheetFormatPr baseColWidth="10" defaultRowHeight="14.5" x14ac:dyDescent="0.35"/>
  <cols>
    <col min="1" max="1" width="9" customWidth="1"/>
    <col min="2" max="2" width="15.08984375" customWidth="1"/>
    <col min="3" max="3" width="18.26953125" style="1" customWidth="1"/>
    <col min="4" max="4" width="19.36328125" style="1" customWidth="1"/>
    <col min="5" max="5" width="2.36328125" style="1" customWidth="1"/>
    <col min="6" max="8" width="20.36328125" style="1" customWidth="1"/>
    <col min="9" max="9" width="19.453125" style="1" customWidth="1"/>
    <col min="10" max="10" width="16.1796875" style="1" customWidth="1"/>
    <col min="11" max="11" width="22" style="1" customWidth="1"/>
    <col min="13" max="13" width="14.7265625" style="2" customWidth="1"/>
    <col min="14" max="14" width="10.453125" customWidth="1"/>
    <col min="15" max="15" width="18.6328125" style="2" customWidth="1"/>
    <col min="16" max="20" width="9.54296875" style="2" customWidth="1"/>
    <col min="21" max="21" width="58.08984375" customWidth="1"/>
  </cols>
  <sheetData>
    <row r="12" spans="1:21" ht="15" thickBot="1" x14ac:dyDescent="0.4"/>
    <row r="13" spans="1:21" ht="15.5" x14ac:dyDescent="0.35">
      <c r="A13" s="58"/>
      <c r="B13" s="58"/>
      <c r="C13" s="59"/>
      <c r="D13" s="77"/>
      <c r="E13" s="80"/>
      <c r="F13" s="80" t="s">
        <v>91</v>
      </c>
      <c r="G13" s="80"/>
      <c r="H13" s="80"/>
      <c r="I13" s="75"/>
      <c r="J13" s="59"/>
      <c r="K13" s="61"/>
      <c r="L13" s="9"/>
      <c r="M13" s="94"/>
      <c r="N13" s="65"/>
      <c r="O13" s="60"/>
      <c r="P13" s="60"/>
      <c r="Q13" s="60"/>
      <c r="R13" s="60"/>
      <c r="S13" s="60"/>
      <c r="T13" s="60"/>
    </row>
    <row r="14" spans="1:21" x14ac:dyDescent="0.35">
      <c r="A14" s="58"/>
      <c r="B14" s="58"/>
      <c r="C14" s="65" t="s">
        <v>83</v>
      </c>
      <c r="D14" s="78"/>
      <c r="E14" s="79"/>
      <c r="F14" s="79"/>
      <c r="G14" s="79"/>
      <c r="H14" s="79"/>
      <c r="I14" s="76"/>
      <c r="J14" s="65"/>
      <c r="K14" s="95" t="s">
        <v>82</v>
      </c>
      <c r="L14" s="9"/>
      <c r="M14" s="94"/>
      <c r="N14" s="65"/>
      <c r="O14" s="60" t="s">
        <v>85</v>
      </c>
      <c r="P14" s="60"/>
      <c r="Q14" s="60"/>
      <c r="R14" s="60"/>
      <c r="S14" s="60"/>
      <c r="T14" s="60"/>
    </row>
    <row r="15" spans="1:21" ht="48.5" customHeight="1" thickBot="1" x14ac:dyDescent="0.4">
      <c r="A15" s="7" t="s">
        <v>62</v>
      </c>
      <c r="B15" s="7" t="s">
        <v>90</v>
      </c>
      <c r="C15" s="7" t="s">
        <v>122</v>
      </c>
      <c r="D15" s="85">
        <f>SUM(E16:E135)</f>
        <v>-6071</v>
      </c>
      <c r="E15" s="86"/>
      <c r="F15" s="86" t="s">
        <v>97</v>
      </c>
      <c r="G15" s="86" t="s">
        <v>94</v>
      </c>
      <c r="H15" s="86" t="s">
        <v>96</v>
      </c>
      <c r="I15" s="7" t="s">
        <v>89</v>
      </c>
      <c r="J15" s="7" t="s">
        <v>63</v>
      </c>
      <c r="K15" s="7" t="s">
        <v>79</v>
      </c>
      <c r="L15" s="7" t="s">
        <v>81</v>
      </c>
      <c r="M15" s="7" t="s">
        <v>92</v>
      </c>
      <c r="N15" s="93" t="s">
        <v>112</v>
      </c>
      <c r="O15" s="93" t="s">
        <v>113</v>
      </c>
      <c r="P15" s="7" t="s">
        <v>114</v>
      </c>
      <c r="Q15" s="93" t="s">
        <v>115</v>
      </c>
      <c r="R15" s="93"/>
      <c r="S15" s="93" t="s">
        <v>116</v>
      </c>
      <c r="T15" s="93"/>
    </row>
    <row r="16" spans="1:21" x14ac:dyDescent="0.35">
      <c r="A16" s="63">
        <v>1</v>
      </c>
      <c r="B16" s="63"/>
      <c r="C16" s="63" t="str">
        <f>IF(ISERROR(VLOOKUP(A16,InsertVoiceSwitchActivateLOG!L$16:O$10000,3,FALSE)),"No answer",(VLOOKUP(A16,InsertVoiceSwitchActivateLOG!L$16:O$10000,3,FALSE)))</f>
        <v>No answer</v>
      </c>
      <c r="D16" s="91">
        <f>SUMIF(InsertVoiceSwitchActivateLOG!A16:A$10000,A16,InsertVoiceSwitchActivateLOG!L16:L$10000)</f>
        <v>0</v>
      </c>
      <c r="E16" s="89"/>
      <c r="F16" s="90"/>
      <c r="G16" s="91">
        <f>SUMIFS(InsertVoiceSwitchActivateLOG!P$16:P$10000,InsertVoiceSwitchActivateLOG!A$16:A$10000,A16)</f>
        <v>981.47</v>
      </c>
      <c r="H16" s="91">
        <f>COUNTIFS(InsertVoiceSwitchActivateLOG!A$16:A$10000,A16)</f>
        <v>48</v>
      </c>
      <c r="I16" s="63" t="str">
        <f>IFERROR(VLOOKUP($A16,InsertVoiceSwitchActivateLOG!$A$2:$E$10000,5,FALSE),"")</f>
        <v>TaskD</v>
      </c>
      <c r="J16" s="63"/>
      <c r="K16" s="63"/>
      <c r="L16" s="64"/>
      <c r="M16" s="63"/>
      <c r="N16" s="64"/>
      <c r="O16" s="62"/>
      <c r="P16" s="63"/>
      <c r="Q16" s="96">
        <f>AVERAGE(Q17:Q135)</f>
        <v>1.1274236363636354</v>
      </c>
      <c r="R16" s="96">
        <f>_xlfn.STDEV.P(Q17:Q135)</f>
        <v>5.8530362170994464E-2</v>
      </c>
      <c r="S16" s="96">
        <f>AVERAGE(S17:S135)</f>
        <v>1.057478260869565</v>
      </c>
      <c r="T16" s="96">
        <f>_xlfn.STDEV.P(S17:S135)</f>
        <v>3.9141061132022807E-2</v>
      </c>
      <c r="U16" s="64" t="s">
        <v>84</v>
      </c>
    </row>
    <row r="17" spans="1:21" x14ac:dyDescent="0.35">
      <c r="A17" s="1">
        <v>2</v>
      </c>
      <c r="B17" s="1"/>
      <c r="C17" s="100">
        <f>IF(ISERROR(VLOOKUP(A17,InsertVoiceSwitchActivateLOG!L$16:O$10000,3,FALSE)),"No answer",(VLOOKUP(A17,InsertVoiceSwitchActivateLOG!L$16:O$10000,3,FALSE)))</f>
        <v>-60.62</v>
      </c>
      <c r="D17" s="87">
        <f>SUMIF(InsertVoiceSwitchActivateLOG!A17:A$10000,A17,InsertVoiceSwitchActivateLOG!L17:L$10000)</f>
        <v>2</v>
      </c>
      <c r="E17" s="81">
        <f>D17-A17</f>
        <v>0</v>
      </c>
      <c r="F17" s="81" t="str">
        <f>IF(D17&lt;A17,-1,IF(D17&gt;A17,1,""))</f>
        <v/>
      </c>
      <c r="G17" s="87">
        <f>SUMIFS(InsertVoiceSwitchActivateLOG!P$16:P$10000,InsertVoiceSwitchActivateLOG!A$16:A$10000,A17)</f>
        <v>982.98999999999933</v>
      </c>
      <c r="H17" s="87">
        <f>COUNTIFS(InsertVoiceSwitchActivateLOG!A$16:A$10000,A17)</f>
        <v>47</v>
      </c>
      <c r="I17" s="1" t="str">
        <f>IFERROR(VLOOKUP($A17,InsertVoiceSwitchActivateLOG!$A$2:$E$10000,5,FALSE),"")</f>
        <v>TaskD</v>
      </c>
      <c r="J17" s="98">
        <f>IFERROR(VLOOKUP($A17,InsertVoiceSwitchActivateLOG!$L2:$R$10000,4,FALSE),"No answer")</f>
        <v>14.2235</v>
      </c>
      <c r="K17" s="98">
        <f t="array" ref="K17">LARGE(InsertTaskDisplayData!$G$17:$G$800,COUNTIF(InsertTaskDisplayData!$G$17:$G$800,"&gt;"&amp;J17)+1)</f>
        <v>13.103529999999999</v>
      </c>
      <c r="L17" s="2" t="str">
        <f>INDEX(InsertTaskDisplayData!$A$16:$G$1000,MATCH(K17,InsertTaskDisplayData!$G$16:$G$1000,0),5)</f>
        <v>TaskD</v>
      </c>
      <c r="M17" s="1"/>
      <c r="N17" t="str">
        <f>InsertVoiceResponsesAndProcTime!B16</f>
        <v>Yes</v>
      </c>
      <c r="O17" s="3">
        <f>InsertVoiceResponsesAndProcTime!C16</f>
        <v>15.368230000000001</v>
      </c>
      <c r="P17" s="98">
        <f>O17-J17</f>
        <v>1.1447300000000009</v>
      </c>
      <c r="Q17" s="3">
        <f xml:space="preserve"> IF(N17="Yes",P17,"")</f>
        <v>1.1447300000000009</v>
      </c>
      <c r="R17" s="3">
        <f>IF(Q17="","",(Q17-Q$16))</f>
        <v>1.7306363636365507E-2</v>
      </c>
      <c r="S17" s="3" t="str">
        <f xml:space="preserve"> IF(N17="No",P17,"")</f>
        <v/>
      </c>
      <c r="T17" s="3" t="str">
        <f>IF(S17="","",(S17-S$16))</f>
        <v/>
      </c>
    </row>
    <row r="18" spans="1:21" x14ac:dyDescent="0.35">
      <c r="A18" s="71">
        <v>3</v>
      </c>
      <c r="B18" s="71"/>
      <c r="C18" s="101">
        <f>IF(ISERROR(VLOOKUP(A18,InsertVoiceSwitchActivateLOG!L$16:O$10000,3,FALSE)),"No answer",(VLOOKUP(A18,InsertVoiceSwitchActivateLOG!L$16:O$10000,3,FALSE)))</f>
        <v>-66.040000000000006</v>
      </c>
      <c r="D18" s="88">
        <f>SUMIF(InsertVoiceSwitchActivateLOG!A18:A$10000,A18,InsertVoiceSwitchActivateLOG!L18:L$10000)</f>
        <v>3</v>
      </c>
      <c r="E18" s="82">
        <f>D18-A18</f>
        <v>0</v>
      </c>
      <c r="F18" s="83" t="str">
        <f t="shared" ref="F18:F81" si="0">IF(D18&lt;A18,-1,IF(D18&gt;A18,1,""))</f>
        <v/>
      </c>
      <c r="G18" s="88">
        <f>SUMIFS(InsertVoiceSwitchActivateLOG!P$16:P$10000,InsertVoiceSwitchActivateLOG!A$16:A$10000,A18)</f>
        <v>994.13000000000181</v>
      </c>
      <c r="H18" s="88">
        <f>COUNTIFS(InsertVoiceSwitchActivateLOG!A$16:A$10000,A18)</f>
        <v>48</v>
      </c>
      <c r="I18" s="72" t="str">
        <f>IFERROR(VLOOKUP($A18,InsertVoiceSwitchActivateLOG!$A$2:$E$10000,5,FALSE),"")</f>
        <v>TaskA</v>
      </c>
      <c r="J18" s="99">
        <f>IFERROR(VLOOKUP($A18,InsertVoiceSwitchActivateLOG!$L3:$R$10000,4,FALSE),"No answer")</f>
        <v>15.902609999999999</v>
      </c>
      <c r="K18" s="99">
        <f t="array" ref="K18">LARGE(InsertTaskDisplayData!$G$17:$G$800,COUNTIF(InsertTaskDisplayData!$G$17:$G$800,"&gt;"&amp;J18)+1)</f>
        <v>15.115780000000001</v>
      </c>
      <c r="L18" s="73" t="str">
        <f>INDEX(InsertTaskDisplayData!$A$16:$G$1000,MATCH(K18,InsertTaskDisplayData!$G$16:$G$1000,0),5)</f>
        <v>TaskA</v>
      </c>
      <c r="M18" s="72"/>
      <c r="N18" s="48" t="str">
        <f>InsertVoiceResponsesAndProcTime!B17</f>
        <v>Yes</v>
      </c>
      <c r="O18" s="97">
        <f>InsertVoiceResponsesAndProcTime!C17</f>
        <v>17.051649999999999</v>
      </c>
      <c r="P18" s="99">
        <f>O18-J18</f>
        <v>1.1490399999999994</v>
      </c>
      <c r="Q18" s="97">
        <f t="shared" ref="Q18:Q81" si="1" xml:space="preserve"> IF(N18="Yes",P18,"")</f>
        <v>1.1490399999999994</v>
      </c>
      <c r="R18" s="3">
        <f t="shared" ref="R18:R81" si="2">IF(Q18="","",(Q18-Q$16))</f>
        <v>2.1616363636363989E-2</v>
      </c>
      <c r="S18" s="97" t="str">
        <f t="shared" ref="S18:S81" si="3" xml:space="preserve"> IF(N18="No",P18,"")</f>
        <v/>
      </c>
      <c r="T18" s="3" t="str">
        <f t="shared" ref="T18:T81" si="4">IF(S18="","",(S18-S$16))</f>
        <v/>
      </c>
      <c r="U18" s="48"/>
    </row>
    <row r="19" spans="1:21" x14ac:dyDescent="0.35">
      <c r="A19" s="1">
        <v>4</v>
      </c>
      <c r="B19" s="1"/>
      <c r="C19" s="100">
        <f>IF(ISERROR(VLOOKUP(A19,InsertVoiceSwitchActivateLOG!L$16:O$10000,3,FALSE)),"No answer",(VLOOKUP(A19,InsertVoiceSwitchActivateLOG!L$16:O$10000,3,FALSE)))</f>
        <v>-57.54</v>
      </c>
      <c r="D19" s="87">
        <f>SUMIF(InsertVoiceSwitchActivateLOG!A19:A$10000,A19,InsertVoiceSwitchActivateLOG!L19:L$10000)</f>
        <v>4</v>
      </c>
      <c r="E19" s="81">
        <f t="shared" ref="E19:E82" si="5">D19-A19</f>
        <v>0</v>
      </c>
      <c r="F19" s="81" t="str">
        <f t="shared" si="0"/>
        <v/>
      </c>
      <c r="G19" s="87">
        <f>SUMIFS(InsertVoiceSwitchActivateLOG!P$16:P$10000,InsertVoiceSwitchActivateLOG!A$16:A$10000,A19)</f>
        <v>993.4599999999989</v>
      </c>
      <c r="H19" s="87">
        <f>COUNTIFS(InsertVoiceSwitchActivateLOG!A$16:A$10000,A19)</f>
        <v>46</v>
      </c>
      <c r="I19" s="1" t="str">
        <f>IFERROR(VLOOKUP($A19,InsertVoiceSwitchActivateLOG!$A$2:$E$10000,5,FALSE),"")</f>
        <v>TaskB</v>
      </c>
      <c r="J19" s="98">
        <f>IFERROR(VLOOKUP($A19,InsertVoiceSwitchActivateLOG!$L4:$R$10000,4,FALSE),"No answer")</f>
        <v>17.874960000000002</v>
      </c>
      <c r="K19" s="98">
        <f t="array" ref="K19">LARGE(InsertTaskDisplayData!$G$17:$G$800,COUNTIF(InsertTaskDisplayData!$G$17:$G$800,"&gt;"&amp;J19)+1)</f>
        <v>17.123650000000001</v>
      </c>
      <c r="L19" s="2" t="str">
        <f>INDEX(InsertTaskDisplayData!$A$16:$G$1000,MATCH(K19,InsertTaskDisplayData!$G$16:$G$1000,0),5)</f>
        <v>TaskB</v>
      </c>
      <c r="M19" s="1"/>
      <c r="N19" t="str">
        <f>InsertVoiceResponsesAndProcTime!B18</f>
        <v>Yes</v>
      </c>
      <c r="O19" s="3">
        <f>InsertVoiceResponsesAndProcTime!C18</f>
        <v>18.794180000000001</v>
      </c>
      <c r="P19" s="98">
        <f>O19-J19</f>
        <v>0.91921999999999926</v>
      </c>
      <c r="Q19" s="3">
        <f t="shared" si="1"/>
        <v>0.91921999999999926</v>
      </c>
      <c r="R19" s="3">
        <f t="shared" si="2"/>
        <v>-0.20820363636363615</v>
      </c>
      <c r="S19" s="3" t="str">
        <f t="shared" si="3"/>
        <v/>
      </c>
      <c r="T19" s="3" t="str">
        <f t="shared" si="4"/>
        <v/>
      </c>
    </row>
    <row r="20" spans="1:21" x14ac:dyDescent="0.35">
      <c r="A20" s="71">
        <v>5</v>
      </c>
      <c r="B20" s="71"/>
      <c r="C20" s="101">
        <f>IF(ISERROR(VLOOKUP(A20,InsertVoiceSwitchActivateLOG!L$16:O$10000,3,FALSE)),"No answer",(VLOOKUP(A20,InsertVoiceSwitchActivateLOG!L$16:O$10000,3,FALSE)))</f>
        <v>-57.26</v>
      </c>
      <c r="D20" s="88">
        <f>SUMIF(InsertVoiceSwitchActivateLOG!A20:A$10000,A20,InsertVoiceSwitchActivateLOG!L20:L$10000)</f>
        <v>5</v>
      </c>
      <c r="E20" s="82">
        <f t="shared" si="5"/>
        <v>0</v>
      </c>
      <c r="F20" s="83" t="str">
        <f t="shared" si="0"/>
        <v/>
      </c>
      <c r="G20" s="88">
        <f>SUMIFS(InsertVoiceSwitchActivateLOG!P$16:P$10000,InsertVoiceSwitchActivateLOG!A$16:A$10000,A20)</f>
        <v>994.92000000000075</v>
      </c>
      <c r="H20" s="88">
        <f>COUNTIFS(InsertVoiceSwitchActivateLOG!A$16:A$10000,A20)</f>
        <v>48</v>
      </c>
      <c r="I20" s="72" t="str">
        <f>IFERROR(VLOOKUP($A20,InsertVoiceSwitchActivateLOG!$A$2:$E$10000,5,FALSE),"")</f>
        <v>TaskB</v>
      </c>
      <c r="J20" s="99">
        <f>IFERROR(VLOOKUP($A20,InsertVoiceSwitchActivateLOG!$L5:$R$10000,4,FALSE),"No answer")</f>
        <v>20.258620000000001</v>
      </c>
      <c r="K20" s="99">
        <f t="array" ref="K20">LARGE(InsertTaskDisplayData!$G$17:$G$800,COUNTIF(InsertTaskDisplayData!$G$17:$G$800,"&gt;"&amp;J20)+1)</f>
        <v>19.14019</v>
      </c>
      <c r="L20" s="73" t="str">
        <f>INDEX(InsertTaskDisplayData!$A$16:$G$1000,MATCH(K20,InsertTaskDisplayData!$G$16:$G$1000,0),5)</f>
        <v>TaskB</v>
      </c>
      <c r="M20" s="72"/>
      <c r="N20" s="48" t="str">
        <f>InsertVoiceResponsesAndProcTime!B19</f>
        <v>Yes</v>
      </c>
      <c r="O20" s="97">
        <f>InsertVoiceResponsesAndProcTime!C19</f>
        <v>21.375779999999999</v>
      </c>
      <c r="P20" s="99">
        <f>O20-J20</f>
        <v>1.1171599999999984</v>
      </c>
      <c r="Q20" s="97">
        <f t="shared" si="1"/>
        <v>1.1171599999999984</v>
      </c>
      <c r="R20" s="3">
        <f t="shared" si="2"/>
        <v>-1.026363636363703E-2</v>
      </c>
      <c r="S20" s="97" t="str">
        <f t="shared" si="3"/>
        <v/>
      </c>
      <c r="T20" s="3" t="str">
        <f t="shared" si="4"/>
        <v/>
      </c>
      <c r="U20" s="48"/>
    </row>
    <row r="21" spans="1:21" x14ac:dyDescent="0.35">
      <c r="A21" s="1">
        <v>6</v>
      </c>
      <c r="B21" s="1"/>
      <c r="C21" s="100">
        <f>IF(ISERROR(VLOOKUP(A21,InsertVoiceSwitchActivateLOG!L$16:O$10000,3,FALSE)),"No answer",(VLOOKUP(A21,InsertVoiceSwitchActivateLOG!L$16:O$10000,3,FALSE)))</f>
        <v>-68.34</v>
      </c>
      <c r="D21" s="87">
        <f>SUMIF(InsertVoiceSwitchActivateLOG!A21:A$10000,A21,InsertVoiceSwitchActivateLOG!L21:L$10000)</f>
        <v>6</v>
      </c>
      <c r="E21" s="81">
        <f t="shared" si="5"/>
        <v>0</v>
      </c>
      <c r="F21" s="81" t="str">
        <f t="shared" si="0"/>
        <v/>
      </c>
      <c r="G21" s="87">
        <f>SUMIFS(InsertVoiceSwitchActivateLOG!P$16:P$10000,InsertVoiceSwitchActivateLOG!A$16:A$10000,A21)</f>
        <v>992.63000000000204</v>
      </c>
      <c r="H21" s="87">
        <f>COUNTIFS(InsertVoiceSwitchActivateLOG!A$16:A$10000,A21)</f>
        <v>46</v>
      </c>
      <c r="I21" s="1" t="str">
        <f>IFERROR(VLOOKUP($A21,InsertVoiceSwitchActivateLOG!$A$2:$E$10000,5,FALSE),"")</f>
        <v>TaskC</v>
      </c>
      <c r="J21" s="98">
        <f>IFERROR(VLOOKUP($A21,InsertVoiceSwitchActivateLOG!$L6:$R$10000,4,FALSE),"No answer")</f>
        <v>22.044149999999998</v>
      </c>
      <c r="K21" s="98">
        <f t="array" ref="K21">LARGE(InsertTaskDisplayData!$G$17:$G$800,COUNTIF(InsertTaskDisplayData!$G$17:$G$800,"&gt;"&amp;J21)+1)</f>
        <v>21.144829999999999</v>
      </c>
      <c r="L21" s="2" t="str">
        <f>INDEX(InsertTaskDisplayData!$A$16:$G$1000,MATCH(K21,InsertTaskDisplayData!$G$16:$G$1000,0),5)</f>
        <v>TaskC</v>
      </c>
      <c r="M21" s="1"/>
      <c r="N21" t="str">
        <f>InsertVoiceResponsesAndProcTime!B20</f>
        <v>Yes</v>
      </c>
      <c r="O21" s="3">
        <f>InsertVoiceResponsesAndProcTime!C20</f>
        <v>23.201090000000001</v>
      </c>
      <c r="P21" s="98">
        <f>O21-J21</f>
        <v>1.1569400000000023</v>
      </c>
      <c r="Q21" s="3">
        <f t="shared" si="1"/>
        <v>1.1569400000000023</v>
      </c>
      <c r="R21" s="3">
        <f t="shared" si="2"/>
        <v>2.9516363636366894E-2</v>
      </c>
      <c r="S21" s="3" t="str">
        <f t="shared" si="3"/>
        <v/>
      </c>
      <c r="T21" s="3" t="str">
        <f t="shared" si="4"/>
        <v/>
      </c>
    </row>
    <row r="22" spans="1:21" x14ac:dyDescent="0.35">
      <c r="A22" s="71">
        <v>7</v>
      </c>
      <c r="B22" s="71"/>
      <c r="C22" s="101">
        <f>IF(ISERROR(VLOOKUP(A22,InsertVoiceSwitchActivateLOG!L$16:O$10000,3,FALSE)),"No answer",(VLOOKUP(A22,InsertVoiceSwitchActivateLOG!L$16:O$10000,3,FALSE)))</f>
        <v>-69.290000000000006</v>
      </c>
      <c r="D22" s="88">
        <f>SUMIF(InsertVoiceSwitchActivateLOG!A22:A$10000,A22,InsertVoiceSwitchActivateLOG!L22:L$10000)</f>
        <v>7</v>
      </c>
      <c r="E22" s="82">
        <f t="shared" si="5"/>
        <v>0</v>
      </c>
      <c r="F22" s="83" t="str">
        <f t="shared" si="0"/>
        <v/>
      </c>
      <c r="G22" s="88">
        <f>SUMIFS(InsertVoiceSwitchActivateLOG!P$16:P$10000,InsertVoiceSwitchActivateLOG!A$16:A$10000,A22)</f>
        <v>977.53999999999746</v>
      </c>
      <c r="H22" s="88">
        <f>COUNTIFS(InsertVoiceSwitchActivateLOG!A$16:A$10000,A22)</f>
        <v>46</v>
      </c>
      <c r="I22" s="72" t="str">
        <f>IFERROR(VLOOKUP($A22,InsertVoiceSwitchActivateLOG!$A$2:$E$10000,5,FALSE),"")</f>
        <v>TaskC</v>
      </c>
      <c r="J22" s="99">
        <f>IFERROR(VLOOKUP($A22,InsertVoiceSwitchActivateLOG!$L7:$R$10000,4,FALSE),"No answer")</f>
        <v>24.207529999999998</v>
      </c>
      <c r="K22" s="99">
        <f t="array" ref="K22">LARGE(InsertTaskDisplayData!$G$17:$G$800,COUNTIF(InsertTaskDisplayData!$G$17:$G$800,"&gt;"&amp;J22)+1)</f>
        <v>23.161349999999999</v>
      </c>
      <c r="L22" s="73" t="str">
        <f>INDEX(InsertTaskDisplayData!$A$16:$G$1000,MATCH(K22,InsertTaskDisplayData!$G$16:$G$1000,0),5)</f>
        <v>TaskC</v>
      </c>
      <c r="M22" s="72"/>
      <c r="N22" s="48" t="str">
        <f>InsertVoiceResponsesAndProcTime!B21</f>
        <v>No</v>
      </c>
      <c r="O22" s="97">
        <f>InsertVoiceResponsesAndProcTime!C21</f>
        <v>25.257200000000001</v>
      </c>
      <c r="P22" s="99">
        <f>O22-J22</f>
        <v>1.0496700000000025</v>
      </c>
      <c r="Q22" s="97" t="str">
        <f t="shared" si="1"/>
        <v/>
      </c>
      <c r="R22" s="3" t="str">
        <f t="shared" si="2"/>
        <v/>
      </c>
      <c r="S22" s="97">
        <f t="shared" si="3"/>
        <v>1.0496700000000025</v>
      </c>
      <c r="T22" s="3">
        <f t="shared" si="4"/>
        <v>-7.8082608695624334E-3</v>
      </c>
      <c r="U22" s="48"/>
    </row>
    <row r="23" spans="1:21" x14ac:dyDescent="0.35">
      <c r="A23" s="1">
        <v>8</v>
      </c>
      <c r="B23" s="1"/>
      <c r="C23" s="100">
        <f>IF(ISERROR(VLOOKUP(A23,InsertVoiceSwitchActivateLOG!L$16:O$10000,3,FALSE)),"No answer",(VLOOKUP(A23,InsertVoiceSwitchActivateLOG!L$16:O$10000,3,FALSE)))</f>
        <v>-66.23</v>
      </c>
      <c r="D23" s="87">
        <f>SUMIF(InsertVoiceSwitchActivateLOG!A23:A$10000,A23,InsertVoiceSwitchActivateLOG!L23:L$10000)</f>
        <v>8</v>
      </c>
      <c r="E23" s="81">
        <f t="shared" si="5"/>
        <v>0</v>
      </c>
      <c r="F23" s="81" t="str">
        <f t="shared" si="0"/>
        <v/>
      </c>
      <c r="G23" s="87">
        <f>SUMIFS(InsertVoiceSwitchActivateLOG!P$16:P$10000,InsertVoiceSwitchActivateLOG!A$16:A$10000,A23)</f>
        <v>978.98999999999967</v>
      </c>
      <c r="H23" s="87">
        <f>COUNTIFS(InsertVoiceSwitchActivateLOG!A$16:A$10000,A23)</f>
        <v>46</v>
      </c>
      <c r="I23" s="1" t="str">
        <f>IFERROR(VLOOKUP($A23,InsertVoiceSwitchActivateLOG!$A$2:$E$10000,5,FALSE),"")</f>
        <v>TaskD</v>
      </c>
      <c r="J23" s="98">
        <f>IFERROR(VLOOKUP($A23,InsertVoiceSwitchActivateLOG!$L8:$R$10000,4,FALSE),"No answer")</f>
        <v>26.410740000000001</v>
      </c>
      <c r="K23" s="98">
        <f t="array" ref="K23">LARGE(InsertTaskDisplayData!$G$17:$G$800,COUNTIF(InsertTaskDisplayData!$G$17:$G$800,"&gt;"&amp;J23)+1)</f>
        <v>25.183499999999999</v>
      </c>
      <c r="L23" s="2" t="str">
        <f>INDEX(InsertTaskDisplayData!$A$16:$G$1000,MATCH(K23,InsertTaskDisplayData!$G$16:$G$1000,0),5)</f>
        <v>TaskD</v>
      </c>
      <c r="M23" s="1"/>
      <c r="N23" t="str">
        <f>InsertVoiceResponsesAndProcTime!B22</f>
        <v>No</v>
      </c>
      <c r="O23" s="3">
        <f>InsertVoiceResponsesAndProcTime!C22</f>
        <v>27.472470000000001</v>
      </c>
      <c r="P23" s="98">
        <f>O23-J23</f>
        <v>1.0617300000000007</v>
      </c>
      <c r="Q23" s="3" t="str">
        <f t="shared" si="1"/>
        <v/>
      </c>
      <c r="R23" s="3" t="str">
        <f t="shared" si="2"/>
        <v/>
      </c>
      <c r="S23" s="3">
        <f t="shared" si="3"/>
        <v>1.0617300000000007</v>
      </c>
      <c r="T23" s="3">
        <f t="shared" si="4"/>
        <v>4.2517391304357499E-3</v>
      </c>
    </row>
    <row r="24" spans="1:21" x14ac:dyDescent="0.35">
      <c r="A24" s="71">
        <v>9</v>
      </c>
      <c r="B24" s="71"/>
      <c r="C24" s="101">
        <f>IF(ISERROR(VLOOKUP(A24,InsertVoiceSwitchActivateLOG!L$16:O$10000,3,FALSE)),"No answer",(VLOOKUP(A24,InsertVoiceSwitchActivateLOG!L$16:O$10000,3,FALSE)))</f>
        <v>-67.78</v>
      </c>
      <c r="D24" s="88">
        <f>SUMIF(InsertVoiceSwitchActivateLOG!A24:A$10000,A24,InsertVoiceSwitchActivateLOG!L24:L$10000)</f>
        <v>9</v>
      </c>
      <c r="E24" s="82">
        <f t="shared" si="5"/>
        <v>0</v>
      </c>
      <c r="F24" s="83" t="str">
        <f t="shared" si="0"/>
        <v/>
      </c>
      <c r="G24" s="88">
        <f>SUMIFS(InsertVoiceSwitchActivateLOG!P$16:P$10000,InsertVoiceSwitchActivateLOG!A$16:A$10000,A24)</f>
        <v>988.4599999999997</v>
      </c>
      <c r="H24" s="88">
        <f>COUNTIFS(InsertVoiceSwitchActivateLOG!A$16:A$10000,A24)</f>
        <v>46</v>
      </c>
      <c r="I24" s="72" t="str">
        <f>IFERROR(VLOOKUP($A24,InsertVoiceSwitchActivateLOG!$A$2:$E$10000,5,FALSE),"")</f>
        <v>TaskA</v>
      </c>
      <c r="J24" s="99">
        <f>IFERROR(VLOOKUP($A24,InsertVoiceSwitchActivateLOG!$L9:$R$10000,4,FALSE),"No answer")</f>
        <v>28.526869999999999</v>
      </c>
      <c r="K24" s="99">
        <f t="array" ref="K24">LARGE(InsertTaskDisplayData!$G$17:$G$800,COUNTIF(InsertTaskDisplayData!$G$17:$G$800,"&gt;"&amp;J24)+1)</f>
        <v>27.190709999999999</v>
      </c>
      <c r="L24" s="73" t="str">
        <f>INDEX(InsertTaskDisplayData!$A$16:$G$1000,MATCH(K24,InsertTaskDisplayData!$G$16:$G$1000,0),5)</f>
        <v>TaskA</v>
      </c>
      <c r="M24" s="72"/>
      <c r="N24" s="48" t="str">
        <f>InsertVoiceResponsesAndProcTime!B23</f>
        <v>No</v>
      </c>
      <c r="O24" s="97">
        <f>InsertVoiceResponsesAndProcTime!C23</f>
        <v>29.57254</v>
      </c>
      <c r="P24" s="99">
        <f>O24-J24</f>
        <v>1.0456700000000012</v>
      </c>
      <c r="Q24" s="97" t="str">
        <f t="shared" si="1"/>
        <v/>
      </c>
      <c r="R24" s="3" t="str">
        <f t="shared" si="2"/>
        <v/>
      </c>
      <c r="S24" s="97">
        <f t="shared" si="3"/>
        <v>1.0456700000000012</v>
      </c>
      <c r="T24" s="3">
        <f t="shared" si="4"/>
        <v>-1.1808260869563769E-2</v>
      </c>
      <c r="U24" s="48"/>
    </row>
    <row r="25" spans="1:21" x14ac:dyDescent="0.35">
      <c r="A25" s="1">
        <v>10</v>
      </c>
      <c r="B25" s="1"/>
      <c r="C25" s="100">
        <f>IF(ISERROR(VLOOKUP(A25,InsertVoiceSwitchActivateLOG!L$16:O$10000,3,FALSE)),"No answer",(VLOOKUP(A25,InsertVoiceSwitchActivateLOG!L$16:O$10000,3,FALSE)))</f>
        <v>-66.59</v>
      </c>
      <c r="D25" s="87">
        <f>SUMIF(InsertVoiceSwitchActivateLOG!A25:A$10000,A25,InsertVoiceSwitchActivateLOG!L25:L$10000)</f>
        <v>10</v>
      </c>
      <c r="E25" s="81">
        <f t="shared" si="5"/>
        <v>0</v>
      </c>
      <c r="F25" s="81" t="str">
        <f t="shared" si="0"/>
        <v/>
      </c>
      <c r="G25" s="87">
        <f>SUMIFS(InsertVoiceSwitchActivateLOG!P$16:P$10000,InsertVoiceSwitchActivateLOG!A$16:A$10000,A25)</f>
        <v>983.34000000000208</v>
      </c>
      <c r="H25" s="87">
        <f>COUNTIFS(InsertVoiceSwitchActivateLOG!A$16:A$10000,A25)</f>
        <v>43</v>
      </c>
      <c r="I25" s="1" t="str">
        <f>IFERROR(VLOOKUP($A25,InsertVoiceSwitchActivateLOG!$A$2:$E$10000,5,FALSE),"")</f>
        <v>TaskB</v>
      </c>
      <c r="J25" s="98">
        <f>IFERROR(VLOOKUP($A25,InsertVoiceSwitchActivateLOG!$L10:$R$10000,4,FALSE),"No answer")</f>
        <v>30.645980000000002</v>
      </c>
      <c r="K25" s="98">
        <f t="array" ref="K25">LARGE(InsertTaskDisplayData!$G$17:$G$800,COUNTIF(InsertTaskDisplayData!$G$17:$G$800,"&gt;"&amp;J25)+1)</f>
        <v>29.213640000000002</v>
      </c>
      <c r="L25" s="2" t="str">
        <f>INDEX(InsertTaskDisplayData!$A$16:$G$1000,MATCH(K25,InsertTaskDisplayData!$G$16:$G$1000,0),5)</f>
        <v>TaskB</v>
      </c>
      <c r="M25" s="1"/>
      <c r="N25" t="str">
        <f>InsertVoiceResponsesAndProcTime!B24</f>
        <v>No</v>
      </c>
      <c r="O25" s="3">
        <f>InsertVoiceResponsesAndProcTime!C24</f>
        <v>31.72259</v>
      </c>
      <c r="P25" s="98">
        <f>O25-J25</f>
        <v>1.0766099999999987</v>
      </c>
      <c r="Q25" s="3" t="str">
        <f t="shared" si="1"/>
        <v/>
      </c>
      <c r="R25" s="3" t="str">
        <f t="shared" si="2"/>
        <v/>
      </c>
      <c r="S25" s="3">
        <f t="shared" si="3"/>
        <v>1.0766099999999987</v>
      </c>
      <c r="T25" s="3">
        <f t="shared" si="4"/>
        <v>1.9131739130433756E-2</v>
      </c>
    </row>
    <row r="26" spans="1:21" x14ac:dyDescent="0.35">
      <c r="A26" s="71">
        <v>11</v>
      </c>
      <c r="B26" s="71"/>
      <c r="C26" s="101">
        <f>IF(ISERROR(VLOOKUP(A26,InsertVoiceSwitchActivateLOG!L$16:O$10000,3,FALSE)),"No answer",(VLOOKUP(A26,InsertVoiceSwitchActivateLOG!L$16:O$10000,3,FALSE)))</f>
        <v>-65.25</v>
      </c>
      <c r="D26" s="88">
        <f>SUMIF(InsertVoiceSwitchActivateLOG!A26:A$10000,A26,InsertVoiceSwitchActivateLOG!L26:L$10000)</f>
        <v>11</v>
      </c>
      <c r="E26" s="82">
        <f t="shared" si="5"/>
        <v>0</v>
      </c>
      <c r="F26" s="83" t="str">
        <f t="shared" si="0"/>
        <v/>
      </c>
      <c r="G26" s="88">
        <f>SUMIFS(InsertVoiceSwitchActivateLOG!P$16:P$10000,InsertVoiceSwitchActivateLOG!A$16:A$10000,A26)</f>
        <v>978.98000000000025</v>
      </c>
      <c r="H26" s="88">
        <f>COUNTIFS(InsertVoiceSwitchActivateLOG!A$16:A$10000,A26)</f>
        <v>47</v>
      </c>
      <c r="I26" s="72" t="str">
        <f>IFERROR(VLOOKUP($A26,InsertVoiceSwitchActivateLOG!$A$2:$E$10000,5,FALSE),"")</f>
        <v>TaskC</v>
      </c>
      <c r="J26" s="99">
        <f>IFERROR(VLOOKUP($A26,InsertVoiceSwitchActivateLOG!$L11:$R$10000,4,FALSE),"No answer")</f>
        <v>32.721510000000002</v>
      </c>
      <c r="K26" s="99">
        <f t="array" ref="K26">LARGE(InsertTaskDisplayData!$G$17:$G$800,COUNTIF(InsertTaskDisplayData!$G$17:$G$800,"&gt;"&amp;J26)+1)</f>
        <v>31.225629999999999</v>
      </c>
      <c r="L26" s="73" t="str">
        <f>INDEX(InsertTaskDisplayData!$A$16:$G$1000,MATCH(K26,InsertTaskDisplayData!$G$16:$G$1000,0),5)</f>
        <v>TaskC</v>
      </c>
      <c r="M26" s="72"/>
      <c r="N26" s="48" t="str">
        <f>InsertVoiceResponsesAndProcTime!B25</f>
        <v>No</v>
      </c>
      <c r="O26" s="97">
        <f>InsertVoiceResponsesAndProcTime!C25</f>
        <v>33.811520000000002</v>
      </c>
      <c r="P26" s="99">
        <f>O26-J26</f>
        <v>1.0900099999999995</v>
      </c>
      <c r="Q26" s="97" t="str">
        <f t="shared" si="1"/>
        <v/>
      </c>
      <c r="R26" s="3" t="str">
        <f t="shared" si="2"/>
        <v/>
      </c>
      <c r="S26" s="97">
        <f t="shared" si="3"/>
        <v>1.0900099999999995</v>
      </c>
      <c r="T26" s="3">
        <f t="shared" si="4"/>
        <v>3.25317391304345E-2</v>
      </c>
      <c r="U26" s="48"/>
    </row>
    <row r="27" spans="1:21" x14ac:dyDescent="0.35">
      <c r="A27" s="1">
        <v>12</v>
      </c>
      <c r="B27" s="1"/>
      <c r="C27" s="100">
        <f>IF(ISERROR(VLOOKUP(A27,InsertVoiceSwitchActivateLOG!L$16:O$10000,3,FALSE)),"No answer",(VLOOKUP(A27,InsertVoiceSwitchActivateLOG!L$16:O$10000,3,FALSE)))</f>
        <v>-68.78</v>
      </c>
      <c r="D27" s="87">
        <f>SUMIF(InsertVoiceSwitchActivateLOG!A27:A$10000,A27,InsertVoiceSwitchActivateLOG!L27:L$10000)</f>
        <v>12</v>
      </c>
      <c r="E27" s="81">
        <f t="shared" si="5"/>
        <v>0</v>
      </c>
      <c r="F27" s="81" t="str">
        <f t="shared" si="0"/>
        <v/>
      </c>
      <c r="G27" s="87">
        <f>SUMIFS(InsertVoiceSwitchActivateLOG!P$16:P$10000,InsertVoiceSwitchActivateLOG!A$16:A$10000,A27)</f>
        <v>977.8400000000006</v>
      </c>
      <c r="H27" s="87">
        <f>COUNTIFS(InsertVoiceSwitchActivateLOG!A$16:A$10000,A27)</f>
        <v>45</v>
      </c>
      <c r="I27" s="1" t="str">
        <f>IFERROR(VLOOKUP($A27,InsertVoiceSwitchActivateLOG!$A$2:$E$10000,5,FALSE),"")</f>
        <v>TaskC</v>
      </c>
      <c r="J27" s="98">
        <f>IFERROR(VLOOKUP($A27,InsertVoiceSwitchActivateLOG!$L12:$R$10000,4,FALSE),"No answer")</f>
        <v>34.592529999999996</v>
      </c>
      <c r="K27" s="98">
        <f t="array" ref="K27">LARGE(InsertTaskDisplayData!$G$17:$G$800,COUNTIF(InsertTaskDisplayData!$G$17:$G$800,"&gt;"&amp;J27)+1)</f>
        <v>33.239789999999999</v>
      </c>
      <c r="L27" s="2" t="str">
        <f>INDEX(InsertTaskDisplayData!$A$16:$G$1000,MATCH(K27,InsertTaskDisplayData!$G$16:$G$1000,0),5)</f>
        <v>TaskC</v>
      </c>
      <c r="M27" s="1"/>
      <c r="N27" t="str">
        <f>InsertVoiceResponsesAndProcTime!B26</f>
        <v>No</v>
      </c>
      <c r="O27" s="3">
        <f>InsertVoiceResponsesAndProcTime!C26</f>
        <v>35.724400000000003</v>
      </c>
      <c r="P27" s="98">
        <f>O27-J27</f>
        <v>1.1318700000000064</v>
      </c>
      <c r="Q27" s="3" t="str">
        <f t="shared" si="1"/>
        <v/>
      </c>
      <c r="R27" s="3" t="str">
        <f t="shared" si="2"/>
        <v/>
      </c>
      <c r="S27" s="3">
        <f t="shared" si="3"/>
        <v>1.1318700000000064</v>
      </c>
      <c r="T27" s="3">
        <f t="shared" si="4"/>
        <v>7.4391739130441392E-2</v>
      </c>
    </row>
    <row r="28" spans="1:21" x14ac:dyDescent="0.35">
      <c r="A28" s="71">
        <v>13</v>
      </c>
      <c r="B28" s="71"/>
      <c r="C28" s="101">
        <f>IF(ISERROR(VLOOKUP(A28,InsertVoiceSwitchActivateLOG!L$16:O$10000,3,FALSE)),"No answer",(VLOOKUP(A28,InsertVoiceSwitchActivateLOG!L$16:O$10000,3,FALSE)))</f>
        <v>-64.17</v>
      </c>
      <c r="D28" s="88">
        <f>SUMIF(InsertVoiceSwitchActivateLOG!A28:A$10000,A28,InsertVoiceSwitchActivateLOG!L28:L$10000)</f>
        <v>13</v>
      </c>
      <c r="E28" s="82">
        <f t="shared" si="5"/>
        <v>0</v>
      </c>
      <c r="F28" s="83" t="str">
        <f t="shared" si="0"/>
        <v/>
      </c>
      <c r="G28" s="88">
        <f>SUMIFS(InsertVoiceSwitchActivateLOG!P$16:P$10000,InsertVoiceSwitchActivateLOG!A$16:A$10000,A28)</f>
        <v>994.86000000000286</v>
      </c>
      <c r="H28" s="88">
        <f>COUNTIFS(InsertVoiceSwitchActivateLOG!A$16:A$10000,A28)</f>
        <v>48</v>
      </c>
      <c r="I28" s="72" t="str">
        <f>IFERROR(VLOOKUP($A28,InsertVoiceSwitchActivateLOG!$A$2:$E$10000,5,FALSE),"")</f>
        <v>TaskD</v>
      </c>
      <c r="J28" s="99">
        <f>IFERROR(VLOOKUP($A28,InsertVoiceSwitchActivateLOG!$L13:$R$10000,4,FALSE),"No answer")</f>
        <v>36.867400000000004</v>
      </c>
      <c r="K28" s="99">
        <f t="array" ref="K28">LARGE(InsertTaskDisplayData!$G$17:$G$800,COUNTIF(InsertTaskDisplayData!$G$17:$G$800,"&gt;"&amp;J28)+1)</f>
        <v>35.260390000000001</v>
      </c>
      <c r="L28" s="73" t="str">
        <f>INDEX(InsertTaskDisplayData!$A$16:$G$1000,MATCH(K28,InsertTaskDisplayData!$G$16:$G$1000,0),5)</f>
        <v>TaskD</v>
      </c>
      <c r="M28" s="72"/>
      <c r="N28" s="48" t="str">
        <f>InsertVoiceResponsesAndProcTime!B27</f>
        <v>No</v>
      </c>
      <c r="O28" s="97">
        <f>InsertVoiceResponsesAndProcTime!C27</f>
        <v>38.003590000000003</v>
      </c>
      <c r="P28" s="99">
        <f>O28-J28</f>
        <v>1.1361899999999991</v>
      </c>
      <c r="Q28" s="97" t="str">
        <f t="shared" si="1"/>
        <v/>
      </c>
      <c r="R28" s="3" t="str">
        <f t="shared" si="2"/>
        <v/>
      </c>
      <c r="S28" s="97">
        <f t="shared" si="3"/>
        <v>1.1361899999999991</v>
      </c>
      <c r="T28" s="3">
        <f t="shared" si="4"/>
        <v>7.8711739130434166E-2</v>
      </c>
      <c r="U28" s="48"/>
    </row>
    <row r="29" spans="1:21" x14ac:dyDescent="0.35">
      <c r="A29" s="1">
        <v>14</v>
      </c>
      <c r="B29" s="1"/>
      <c r="C29" s="100">
        <f>IF(ISERROR(VLOOKUP(A29,InsertVoiceSwitchActivateLOG!L$16:O$10000,3,FALSE)),"No answer",(VLOOKUP(A29,InsertVoiceSwitchActivateLOG!L$16:O$10000,3,FALSE)))</f>
        <v>-71.13</v>
      </c>
      <c r="D29" s="87">
        <f>SUMIF(InsertVoiceSwitchActivateLOG!A29:A$10000,A29,InsertVoiceSwitchActivateLOG!L29:L$10000)</f>
        <v>14</v>
      </c>
      <c r="E29" s="81">
        <f t="shared" si="5"/>
        <v>0</v>
      </c>
      <c r="F29" s="81" t="str">
        <f t="shared" si="0"/>
        <v/>
      </c>
      <c r="G29" s="87">
        <f>SUMIFS(InsertVoiceSwitchActivateLOG!P$16:P$10000,InsertVoiceSwitchActivateLOG!A$16:A$10000,A29)</f>
        <v>999.04000000000087</v>
      </c>
      <c r="H29" s="87">
        <f>COUNTIFS(InsertVoiceSwitchActivateLOG!A$16:A$10000,A29)</f>
        <v>47</v>
      </c>
      <c r="I29" s="1" t="str">
        <f>IFERROR(VLOOKUP($A29,InsertVoiceSwitchActivateLOG!$A$2:$E$10000,5,FALSE),"")</f>
        <v>TaskC</v>
      </c>
      <c r="J29" s="98">
        <f>IFERROR(VLOOKUP($A29,InsertVoiceSwitchActivateLOG!$L14:$R$10000,4,FALSE),"No answer")</f>
        <v>38.656500000000001</v>
      </c>
      <c r="K29" s="98">
        <f t="array" ref="K29">LARGE(InsertTaskDisplayData!$G$17:$G$800,COUNTIF(InsertTaskDisplayData!$G$17:$G$800,"&gt;"&amp;J29)+1)</f>
        <v>37.278480000000002</v>
      </c>
      <c r="L29" s="2" t="str">
        <f>INDEX(InsertTaskDisplayData!$A$16:$G$1000,MATCH(K29,InsertTaskDisplayData!$G$16:$G$1000,0),5)</f>
        <v>TaskC</v>
      </c>
      <c r="M29" s="1"/>
      <c r="N29" t="str">
        <f>InsertVoiceResponsesAndProcTime!B28</f>
        <v>Yes</v>
      </c>
      <c r="O29" s="3">
        <f>InsertVoiceResponsesAndProcTime!C28</f>
        <v>39.841990000000003</v>
      </c>
      <c r="P29" s="98">
        <f>O29-J29</f>
        <v>1.1854900000000015</v>
      </c>
      <c r="Q29" s="3">
        <f t="shared" si="1"/>
        <v>1.1854900000000015</v>
      </c>
      <c r="R29" s="3">
        <f t="shared" si="2"/>
        <v>5.8066363636366081E-2</v>
      </c>
      <c r="S29" s="3" t="str">
        <f t="shared" si="3"/>
        <v/>
      </c>
      <c r="T29" s="3" t="str">
        <f t="shared" si="4"/>
        <v/>
      </c>
    </row>
    <row r="30" spans="1:21" x14ac:dyDescent="0.35">
      <c r="A30" s="71">
        <v>15</v>
      </c>
      <c r="B30" s="71"/>
      <c r="C30" s="101">
        <f>IF(ISERROR(VLOOKUP(A30,InsertVoiceSwitchActivateLOG!L$16:O$10000,3,FALSE)),"No answer",(VLOOKUP(A30,InsertVoiceSwitchActivateLOG!L$16:O$10000,3,FALSE)))</f>
        <v>-65</v>
      </c>
      <c r="D30" s="88">
        <f>SUMIF(InsertVoiceSwitchActivateLOG!A30:A$10000,A30,InsertVoiceSwitchActivateLOG!L30:L$10000)</f>
        <v>15</v>
      </c>
      <c r="E30" s="82">
        <f t="shared" si="5"/>
        <v>0</v>
      </c>
      <c r="F30" s="83" t="str">
        <f t="shared" si="0"/>
        <v/>
      </c>
      <c r="G30" s="88">
        <f>SUMIFS(InsertVoiceSwitchActivateLOG!P$16:P$10000,InsertVoiceSwitchActivateLOG!A$16:A$10000,A30)</f>
        <v>983.44999999999754</v>
      </c>
      <c r="H30" s="88">
        <f>COUNTIFS(InsertVoiceSwitchActivateLOG!A$16:A$10000,A30)</f>
        <v>47</v>
      </c>
      <c r="I30" s="72" t="str">
        <f>IFERROR(VLOOKUP($A30,InsertVoiceSwitchActivateLOG!$A$2:$E$10000,5,FALSE),"")</f>
        <v>TaskA</v>
      </c>
      <c r="J30" s="99">
        <f>IFERROR(VLOOKUP($A30,InsertVoiceSwitchActivateLOG!$L15:$R$10000,4,FALSE),"No answer")</f>
        <v>40.523739999999997</v>
      </c>
      <c r="K30" s="99">
        <f t="array" ref="K30">LARGE(InsertTaskDisplayData!$G$17:$G$800,COUNTIF(InsertTaskDisplayData!$G$17:$G$800,"&gt;"&amp;J30)+1)</f>
        <v>39.293050000000001</v>
      </c>
      <c r="L30" s="73" t="str">
        <f>INDEX(InsertTaskDisplayData!$A$16:$G$1000,MATCH(K30,InsertTaskDisplayData!$G$16:$G$1000,0),5)</f>
        <v>TaskA</v>
      </c>
      <c r="M30" s="72"/>
      <c r="N30" s="48" t="str">
        <f>InsertVoiceResponsesAndProcTime!B29</f>
        <v>No</v>
      </c>
      <c r="O30" s="97">
        <f>InsertVoiceResponsesAndProcTime!C29</f>
        <v>41.63026</v>
      </c>
      <c r="P30" s="99">
        <f>O30-J30</f>
        <v>1.1065200000000033</v>
      </c>
      <c r="Q30" s="97" t="str">
        <f t="shared" si="1"/>
        <v/>
      </c>
      <c r="R30" s="3" t="str">
        <f t="shared" si="2"/>
        <v/>
      </c>
      <c r="S30" s="97">
        <f t="shared" si="3"/>
        <v>1.1065200000000033</v>
      </c>
      <c r="T30" s="3">
        <f t="shared" si="4"/>
        <v>4.90417391304383E-2</v>
      </c>
      <c r="U30" s="48"/>
    </row>
    <row r="31" spans="1:21" x14ac:dyDescent="0.35">
      <c r="A31" s="1">
        <v>16</v>
      </c>
      <c r="B31" s="1"/>
      <c r="C31" s="100">
        <f>IF(ISERROR(VLOOKUP(A31,InsertVoiceSwitchActivateLOG!L$16:O$10000,3,FALSE)),"No answer",(VLOOKUP(A31,InsertVoiceSwitchActivateLOG!L$16:O$10000,3,FALSE)))</f>
        <v>-67.47</v>
      </c>
      <c r="D31" s="87">
        <f>SUMIF(InsertVoiceSwitchActivateLOG!A31:A$10000,A31,InsertVoiceSwitchActivateLOG!L31:L$10000)</f>
        <v>16</v>
      </c>
      <c r="E31" s="81">
        <f t="shared" si="5"/>
        <v>0</v>
      </c>
      <c r="F31" s="81" t="str">
        <f t="shared" si="0"/>
        <v/>
      </c>
      <c r="G31" s="87">
        <f>SUMIFS(InsertVoiceSwitchActivateLOG!P$16:P$10000,InsertVoiceSwitchActivateLOG!A$16:A$10000,A31)</f>
        <v>988.07999999999652</v>
      </c>
      <c r="H31" s="87">
        <f>COUNTIFS(InsertVoiceSwitchActivateLOG!A$16:A$10000,A31)</f>
        <v>43</v>
      </c>
      <c r="I31" s="1" t="str">
        <f>IFERROR(VLOOKUP($A31,InsertVoiceSwitchActivateLOG!$A$2:$E$10000,5,FALSE),"")</f>
        <v>TaskC</v>
      </c>
      <c r="J31" s="98">
        <f>IFERROR(VLOOKUP($A31,InsertVoiceSwitchActivateLOG!$L16:$R$10000,4,FALSE),"No answer")</f>
        <v>42.335140000000003</v>
      </c>
      <c r="K31" s="98">
        <f t="array" ref="K31">LARGE(InsertTaskDisplayData!$G$17:$G$800,COUNTIF(InsertTaskDisplayData!$G$17:$G$800,"&gt;"&amp;J31)+1)</f>
        <v>41.309699999999999</v>
      </c>
      <c r="L31" s="2" t="str">
        <f>INDEX(InsertTaskDisplayData!$A$16:$G$1000,MATCH(K31,InsertTaskDisplayData!$G$16:$G$1000,0),5)</f>
        <v>TaskC</v>
      </c>
      <c r="M31" s="1"/>
      <c r="N31" t="str">
        <f>InsertVoiceResponsesAndProcTime!B30</f>
        <v>Yes</v>
      </c>
      <c r="O31" s="3">
        <f>InsertVoiceResponsesAndProcTime!C30</f>
        <v>43.452669999999998</v>
      </c>
      <c r="P31" s="98">
        <f>O31-J31</f>
        <v>1.117529999999995</v>
      </c>
      <c r="Q31" s="3">
        <f t="shared" si="1"/>
        <v>1.117529999999995</v>
      </c>
      <c r="R31" s="3">
        <f t="shared" si="2"/>
        <v>-9.893636363640379E-3</v>
      </c>
      <c r="S31" s="3" t="str">
        <f t="shared" si="3"/>
        <v/>
      </c>
      <c r="T31" s="3" t="str">
        <f t="shared" si="4"/>
        <v/>
      </c>
    </row>
    <row r="32" spans="1:21" x14ac:dyDescent="0.35">
      <c r="A32" s="71">
        <v>17</v>
      </c>
      <c r="B32" s="71"/>
      <c r="C32" s="101">
        <f>IF(ISERROR(VLOOKUP(A32,InsertVoiceSwitchActivateLOG!L$16:O$10000,3,FALSE)),"No answer",(VLOOKUP(A32,InsertVoiceSwitchActivateLOG!L$16:O$10000,3,FALSE)))</f>
        <v>-70.05</v>
      </c>
      <c r="D32" s="88">
        <f>SUMIF(InsertVoiceSwitchActivateLOG!A32:A$10000,A32,InsertVoiceSwitchActivateLOG!L32:L$10000)</f>
        <v>17</v>
      </c>
      <c r="E32" s="82">
        <f t="shared" si="5"/>
        <v>0</v>
      </c>
      <c r="F32" s="83" t="str">
        <f t="shared" si="0"/>
        <v/>
      </c>
      <c r="G32" s="88">
        <f>SUMIFS(InsertVoiceSwitchActivateLOG!P$16:P$10000,InsertVoiceSwitchActivateLOG!A$16:A$10000,A32)</f>
        <v>983.84000000000083</v>
      </c>
      <c r="H32" s="88">
        <f>COUNTIFS(InsertVoiceSwitchActivateLOG!A$16:A$10000,A32)</f>
        <v>42</v>
      </c>
      <c r="I32" s="72" t="str">
        <f>IFERROR(VLOOKUP($A32,InsertVoiceSwitchActivateLOG!$A$2:$E$10000,5,FALSE),"")</f>
        <v>TaskA</v>
      </c>
      <c r="J32" s="99">
        <f>IFERROR(VLOOKUP($A32,InsertVoiceSwitchActivateLOG!$L17:$R$10000,4,FALSE),"No answer")</f>
        <v>44.202620000000003</v>
      </c>
      <c r="K32" s="99">
        <f t="array" ref="K32">LARGE(InsertTaskDisplayData!$G$17:$G$800,COUNTIF(InsertTaskDisplayData!$G$17:$G$800,"&gt;"&amp;J32)+1)</f>
        <v>43.319690000000001</v>
      </c>
      <c r="L32" s="73" t="str">
        <f>INDEX(InsertTaskDisplayData!$A$16:$G$1000,MATCH(K32,InsertTaskDisplayData!$G$16:$G$1000,0),5)</f>
        <v>TaskA</v>
      </c>
      <c r="M32" s="72"/>
      <c r="N32" s="48" t="str">
        <f>InsertVoiceResponsesAndProcTime!B31</f>
        <v>No</v>
      </c>
      <c r="O32" s="97">
        <f>InsertVoiceResponsesAndProcTime!C31</f>
        <v>45.337620000000001</v>
      </c>
      <c r="P32" s="99">
        <f>O32-J32</f>
        <v>1.134999999999998</v>
      </c>
      <c r="Q32" s="97" t="str">
        <f t="shared" si="1"/>
        <v/>
      </c>
      <c r="R32" s="3" t="str">
        <f t="shared" si="2"/>
        <v/>
      </c>
      <c r="S32" s="97">
        <f t="shared" si="3"/>
        <v>1.134999999999998</v>
      </c>
      <c r="T32" s="3">
        <f t="shared" si="4"/>
        <v>7.7521739130433032E-2</v>
      </c>
      <c r="U32" s="48"/>
    </row>
    <row r="33" spans="1:21" x14ac:dyDescent="0.35">
      <c r="A33" s="1">
        <v>18</v>
      </c>
      <c r="B33" s="1"/>
      <c r="C33" s="100">
        <f>IF(ISERROR(VLOOKUP(A33,InsertVoiceSwitchActivateLOG!L$16:O$10000,3,FALSE)),"No answer",(VLOOKUP(A33,InsertVoiceSwitchActivateLOG!L$16:O$10000,3,FALSE)))</f>
        <v>-54.53</v>
      </c>
      <c r="D33" s="87">
        <f>SUMIF(InsertVoiceSwitchActivateLOG!A33:A$10000,A33,InsertVoiceSwitchActivateLOG!L33:L$10000)</f>
        <v>18</v>
      </c>
      <c r="E33" s="81">
        <f t="shared" si="5"/>
        <v>0</v>
      </c>
      <c r="F33" s="81" t="str">
        <f t="shared" si="0"/>
        <v/>
      </c>
      <c r="G33" s="87">
        <f>SUMIFS(InsertVoiceSwitchActivateLOG!P$16:P$10000,InsertVoiceSwitchActivateLOG!A$16:A$10000,A33)</f>
        <v>978.18999999999778</v>
      </c>
      <c r="H33" s="87">
        <f>COUNTIFS(InsertVoiceSwitchActivateLOG!A$16:A$10000,A33)</f>
        <v>48</v>
      </c>
      <c r="I33" s="1" t="str">
        <f>IFERROR(VLOOKUP($A33,InsertVoiceSwitchActivateLOG!$A$2:$E$10000,5,FALSE),"")</f>
        <v>TaskC</v>
      </c>
      <c r="J33" s="98">
        <f>IFERROR(VLOOKUP($A33,InsertVoiceSwitchActivateLOG!$L18:$R$10000,4,FALSE),"No answer")</f>
        <v>46.15016</v>
      </c>
      <c r="K33" s="98">
        <f t="array" ref="K33">LARGE(InsertTaskDisplayData!$G$17:$G$800,COUNTIF(InsertTaskDisplayData!$G$17:$G$800,"&gt;"&amp;J33)+1)</f>
        <v>45.326369999999997</v>
      </c>
      <c r="L33" s="2" t="str">
        <f>INDEX(InsertTaskDisplayData!$A$16:$G$1000,MATCH(K33,InsertTaskDisplayData!$G$16:$G$1000,0),5)</f>
        <v>TaskC</v>
      </c>
      <c r="M33" s="1"/>
      <c r="N33" t="str">
        <f>InsertVoiceResponsesAndProcTime!B32</f>
        <v>Yes</v>
      </c>
      <c r="O33" s="3">
        <f>InsertVoiceResponsesAndProcTime!C32</f>
        <v>47.197279999999999</v>
      </c>
      <c r="P33" s="98">
        <f>O33-J33</f>
        <v>1.0471199999999996</v>
      </c>
      <c r="Q33" s="3">
        <f t="shared" si="1"/>
        <v>1.0471199999999996</v>
      </c>
      <c r="R33" s="3">
        <f t="shared" si="2"/>
        <v>-8.03036363636358E-2</v>
      </c>
      <c r="S33" s="3" t="str">
        <f t="shared" si="3"/>
        <v/>
      </c>
      <c r="T33" s="3" t="str">
        <f t="shared" si="4"/>
        <v/>
      </c>
    </row>
    <row r="34" spans="1:21" x14ac:dyDescent="0.35">
      <c r="A34" s="71">
        <v>19</v>
      </c>
      <c r="B34" s="71"/>
      <c r="C34" s="101">
        <f>IF(ISERROR(VLOOKUP(A34,InsertVoiceSwitchActivateLOG!L$16:O$10000,3,FALSE)),"No answer",(VLOOKUP(A34,InsertVoiceSwitchActivateLOG!L$16:O$10000,3,FALSE)))</f>
        <v>-73.3</v>
      </c>
      <c r="D34" s="88">
        <f>SUMIF(InsertVoiceSwitchActivateLOG!A34:A$10000,A34,InsertVoiceSwitchActivateLOG!L34:L$10000)</f>
        <v>19</v>
      </c>
      <c r="E34" s="82">
        <f t="shared" si="5"/>
        <v>0</v>
      </c>
      <c r="F34" s="83" t="str">
        <f t="shared" si="0"/>
        <v/>
      </c>
      <c r="G34" s="88">
        <f>SUMIFS(InsertVoiceSwitchActivateLOG!P$16:P$10000,InsertVoiceSwitchActivateLOG!A$16:A$10000,A34)</f>
        <v>977.22000000000264</v>
      </c>
      <c r="H34" s="88">
        <f>COUNTIFS(InsertVoiceSwitchActivateLOG!A$16:A$10000,A34)</f>
        <v>48</v>
      </c>
      <c r="I34" s="72" t="str">
        <f>IFERROR(VLOOKUP($A34,InsertVoiceSwitchActivateLOG!$A$2:$E$10000,5,FALSE),"")</f>
        <v>TaskC</v>
      </c>
      <c r="J34" s="99">
        <f>IFERROR(VLOOKUP($A34,InsertVoiceSwitchActivateLOG!$L19:$R$10000,4,FALSE),"No answer")</f>
        <v>48.333179999999999</v>
      </c>
      <c r="K34" s="99">
        <f t="array" ref="K34">LARGE(InsertTaskDisplayData!$G$17:$G$800,COUNTIF(InsertTaskDisplayData!$G$17:$G$800,"&gt;"&amp;J34)+1)</f>
        <v>47.348460000000003</v>
      </c>
      <c r="L34" s="73" t="str">
        <f>INDEX(InsertTaskDisplayData!$A$16:$G$1000,MATCH(K34,InsertTaskDisplayData!$G$16:$G$1000,0),5)</f>
        <v>TaskC</v>
      </c>
      <c r="M34" s="72"/>
      <c r="N34" s="48" t="str">
        <f>InsertVoiceResponsesAndProcTime!B33</f>
        <v>No</v>
      </c>
      <c r="O34" s="97">
        <f>InsertVoiceResponsesAndProcTime!C33</f>
        <v>49.355440000000002</v>
      </c>
      <c r="P34" s="99">
        <f>O34-J34</f>
        <v>1.0222600000000028</v>
      </c>
      <c r="Q34" s="97" t="str">
        <f t="shared" si="1"/>
        <v/>
      </c>
      <c r="R34" s="3" t="str">
        <f t="shared" si="2"/>
        <v/>
      </c>
      <c r="S34" s="97">
        <f t="shared" si="3"/>
        <v>1.0222600000000028</v>
      </c>
      <c r="T34" s="3">
        <f t="shared" si="4"/>
        <v>-3.5218260869562146E-2</v>
      </c>
      <c r="U34" s="48"/>
    </row>
    <row r="35" spans="1:21" x14ac:dyDescent="0.35">
      <c r="A35" s="1">
        <v>20</v>
      </c>
      <c r="B35" s="1"/>
      <c r="C35" s="100">
        <f>IF(ISERROR(VLOOKUP(A35,InsertVoiceSwitchActivateLOG!L$16:O$10000,3,FALSE)),"No answer",(VLOOKUP(A35,InsertVoiceSwitchActivateLOG!L$16:O$10000,3,FALSE)))</f>
        <v>-63.02</v>
      </c>
      <c r="D35" s="87">
        <f>SUMIF(InsertVoiceSwitchActivateLOG!A35:A$10000,A35,InsertVoiceSwitchActivateLOG!L35:L$10000)</f>
        <v>20</v>
      </c>
      <c r="E35" s="81">
        <f t="shared" si="5"/>
        <v>0</v>
      </c>
      <c r="F35" s="81" t="str">
        <f t="shared" si="0"/>
        <v/>
      </c>
      <c r="G35" s="87">
        <f>SUMIFS(InsertVoiceSwitchActivateLOG!P$16:P$10000,InsertVoiceSwitchActivateLOG!A$16:A$10000,A35)</f>
        <v>989.29000000000383</v>
      </c>
      <c r="H35" s="87">
        <f>COUNTIFS(InsertVoiceSwitchActivateLOG!A$16:A$10000,A35)</f>
        <v>48</v>
      </c>
      <c r="I35" s="1" t="str">
        <f>IFERROR(VLOOKUP($A35,InsertVoiceSwitchActivateLOG!$A$2:$E$10000,5,FALSE),"")</f>
        <v>TaskA</v>
      </c>
      <c r="J35" s="98">
        <f>IFERROR(VLOOKUP($A35,InsertVoiceSwitchActivateLOG!$L20:$R$10000,4,FALSE),"No answer")</f>
        <v>50.615319999999997</v>
      </c>
      <c r="K35" s="98">
        <f t="array" ref="K35">LARGE(InsertTaskDisplayData!$G$17:$G$800,COUNTIF(InsertTaskDisplayData!$G$17:$G$800,"&gt;"&amp;J35)+1)</f>
        <v>49.369959999999999</v>
      </c>
      <c r="L35" s="2" t="str">
        <f>INDEX(InsertTaskDisplayData!$A$16:$G$1000,MATCH(K35,InsertTaskDisplayData!$G$16:$G$1000,0),5)</f>
        <v>TaskA</v>
      </c>
      <c r="M35" s="1"/>
      <c r="N35" t="str">
        <f>InsertVoiceResponsesAndProcTime!B34</f>
        <v>Yes</v>
      </c>
      <c r="O35" s="3">
        <f>InsertVoiceResponsesAndProcTime!C34</f>
        <v>51.69659</v>
      </c>
      <c r="P35" s="98">
        <f>O35-J35</f>
        <v>1.0812700000000035</v>
      </c>
      <c r="Q35" s="3">
        <f t="shared" si="1"/>
        <v>1.0812700000000035</v>
      </c>
      <c r="R35" s="3">
        <f t="shared" si="2"/>
        <v>-4.61536363636319E-2</v>
      </c>
      <c r="S35" s="3" t="str">
        <f t="shared" si="3"/>
        <v/>
      </c>
      <c r="T35" s="3" t="str">
        <f t="shared" si="4"/>
        <v/>
      </c>
    </row>
    <row r="36" spans="1:21" x14ac:dyDescent="0.35">
      <c r="A36" s="71">
        <v>21</v>
      </c>
      <c r="B36" s="71"/>
      <c r="C36" s="101">
        <f>IF(ISERROR(VLOOKUP(A36,InsertVoiceSwitchActivateLOG!L$16:O$10000,3,FALSE)),"No answer",(VLOOKUP(A36,InsertVoiceSwitchActivateLOG!L$16:O$10000,3,FALSE)))</f>
        <v>-73.73</v>
      </c>
      <c r="D36" s="88">
        <f>SUMIF(InsertVoiceSwitchActivateLOG!A36:A$10000,A36,InsertVoiceSwitchActivateLOG!L36:L$10000)</f>
        <v>21</v>
      </c>
      <c r="E36" s="82">
        <f t="shared" si="5"/>
        <v>0</v>
      </c>
      <c r="F36" s="83" t="str">
        <f t="shared" si="0"/>
        <v/>
      </c>
      <c r="G36" s="88">
        <f>SUMIFS(InsertVoiceSwitchActivateLOG!P$16:P$10000,InsertVoiceSwitchActivateLOG!A$16:A$10000,A36)</f>
        <v>986.13000000000284</v>
      </c>
      <c r="H36" s="88">
        <f>COUNTIFS(InsertVoiceSwitchActivateLOG!A$16:A$10000,A36)</f>
        <v>47</v>
      </c>
      <c r="I36" s="72" t="str">
        <f>IFERROR(VLOOKUP($A36,InsertVoiceSwitchActivateLOG!$A$2:$E$10000,5,FALSE),"")</f>
        <v>TaskA</v>
      </c>
      <c r="J36" s="99">
        <f>IFERROR(VLOOKUP($A36,InsertVoiceSwitchActivateLOG!$L21:$R$10000,4,FALSE),"No answer")</f>
        <v>52.67022</v>
      </c>
      <c r="K36" s="99">
        <f t="array" ref="K36">LARGE(InsertTaskDisplayData!$G$17:$G$800,COUNTIF(InsertTaskDisplayData!$G$17:$G$800,"&gt;"&amp;J36)+1)</f>
        <v>51.402790000000003</v>
      </c>
      <c r="L36" s="73" t="str">
        <f>INDEX(InsertTaskDisplayData!$A$16:$G$1000,MATCH(K36,InsertTaskDisplayData!$G$16:$G$1000,0),5)</f>
        <v>TaskA</v>
      </c>
      <c r="M36" s="72"/>
      <c r="N36" s="48" t="str">
        <f>InsertVoiceResponsesAndProcTime!B35</f>
        <v>No</v>
      </c>
      <c r="O36" s="97">
        <f>InsertVoiceResponsesAndProcTime!C35</f>
        <v>53.711979999999997</v>
      </c>
      <c r="P36" s="99">
        <f>O36-J36</f>
        <v>1.0417599999999965</v>
      </c>
      <c r="Q36" s="97" t="str">
        <f t="shared" si="1"/>
        <v/>
      </c>
      <c r="R36" s="3" t="str">
        <f t="shared" si="2"/>
        <v/>
      </c>
      <c r="S36" s="97">
        <f t="shared" si="3"/>
        <v>1.0417599999999965</v>
      </c>
      <c r="T36" s="3">
        <f t="shared" si="4"/>
        <v>-1.5718260869568512E-2</v>
      </c>
      <c r="U36" s="48"/>
    </row>
    <row r="37" spans="1:21" x14ac:dyDescent="0.35">
      <c r="A37" s="1">
        <v>22</v>
      </c>
      <c r="B37" s="1"/>
      <c r="C37" s="100">
        <f>IF(ISERROR(VLOOKUP(A37,InsertVoiceSwitchActivateLOG!L$16:O$10000,3,FALSE)),"No answer",(VLOOKUP(A37,InsertVoiceSwitchActivateLOG!L$16:O$10000,3,FALSE)))</f>
        <v>-71.88</v>
      </c>
      <c r="D37" s="87">
        <f>SUMIF(InsertVoiceSwitchActivateLOG!A37:A$10000,A37,InsertVoiceSwitchActivateLOG!L37:L$10000)</f>
        <v>22</v>
      </c>
      <c r="E37" s="81">
        <f t="shared" si="5"/>
        <v>0</v>
      </c>
      <c r="F37" s="81" t="str">
        <f t="shared" si="0"/>
        <v/>
      </c>
      <c r="G37" s="87">
        <f>SUMIFS(InsertVoiceSwitchActivateLOG!P$16:P$10000,InsertVoiceSwitchActivateLOG!A$16:A$10000,A37)</f>
        <v>996.37000000000626</v>
      </c>
      <c r="H37" s="87">
        <f>COUNTIFS(InsertVoiceSwitchActivateLOG!A$16:A$10000,A37)</f>
        <v>47</v>
      </c>
      <c r="I37" s="1" t="str">
        <f>IFERROR(VLOOKUP($A37,InsertVoiceSwitchActivateLOG!$A$2:$E$10000,5,FALSE),"")</f>
        <v>TaskC</v>
      </c>
      <c r="J37" s="98">
        <f>IFERROR(VLOOKUP($A37,InsertVoiceSwitchActivateLOG!$L22:$R$10000,4,FALSE),"No answer")</f>
        <v>54.650100000000002</v>
      </c>
      <c r="K37" s="98">
        <f t="array" ref="K37">LARGE(InsertTaskDisplayData!$G$17:$G$800,COUNTIF(InsertTaskDisplayData!$G$17:$G$800,"&gt;"&amp;J37)+1)</f>
        <v>53.410060000000001</v>
      </c>
      <c r="L37" s="2" t="str">
        <f>INDEX(InsertTaskDisplayData!$A$16:$G$1000,MATCH(K37,InsertTaskDisplayData!$G$16:$G$1000,0),5)</f>
        <v>TaskC</v>
      </c>
      <c r="M37" s="1"/>
      <c r="N37" t="str">
        <f>InsertVoiceResponsesAndProcTime!B36</f>
        <v>Yes</v>
      </c>
      <c r="O37" s="3">
        <f>InsertVoiceResponsesAndProcTime!C36</f>
        <v>55.784590000000001</v>
      </c>
      <c r="P37" s="98">
        <f>O37-J37</f>
        <v>1.1344899999999996</v>
      </c>
      <c r="Q37" s="3">
        <f t="shared" si="1"/>
        <v>1.1344899999999996</v>
      </c>
      <c r="R37" s="3">
        <f t="shared" si="2"/>
        <v>7.066363636364148E-3</v>
      </c>
      <c r="S37" s="3" t="str">
        <f t="shared" si="3"/>
        <v/>
      </c>
      <c r="T37" s="3" t="str">
        <f t="shared" si="4"/>
        <v/>
      </c>
    </row>
    <row r="38" spans="1:21" x14ac:dyDescent="0.35">
      <c r="A38" s="71">
        <v>23</v>
      </c>
      <c r="B38" s="71"/>
      <c r="C38" s="101">
        <f>IF(ISERROR(VLOOKUP(A38,InsertVoiceSwitchActivateLOG!L$16:O$10000,3,FALSE)),"No answer",(VLOOKUP(A38,InsertVoiceSwitchActivateLOG!L$16:O$10000,3,FALSE)))</f>
        <v>-71.91</v>
      </c>
      <c r="D38" s="88">
        <f>SUMIF(InsertVoiceSwitchActivateLOG!A38:A$10000,A38,InsertVoiceSwitchActivateLOG!L38:L$10000)</f>
        <v>23</v>
      </c>
      <c r="E38" s="82">
        <f t="shared" si="5"/>
        <v>0</v>
      </c>
      <c r="F38" s="83" t="str">
        <f t="shared" si="0"/>
        <v/>
      </c>
      <c r="G38" s="88">
        <f>SUMIFS(InsertVoiceSwitchActivateLOG!P$16:P$10000,InsertVoiceSwitchActivateLOG!A$16:A$10000,A38)</f>
        <v>996.15000000000032</v>
      </c>
      <c r="H38" s="88">
        <f>COUNTIFS(InsertVoiceSwitchActivateLOG!A$16:A$10000,A38)</f>
        <v>48</v>
      </c>
      <c r="I38" s="72" t="str">
        <f>IFERROR(VLOOKUP($A38,InsertVoiceSwitchActivateLOG!$A$2:$E$10000,5,FALSE),"")</f>
        <v>TaskA</v>
      </c>
      <c r="J38" s="99">
        <f>IFERROR(VLOOKUP($A38,InsertVoiceSwitchActivateLOG!$L23:$R$10000,4,FALSE),"No answer")</f>
        <v>56.722549999999998</v>
      </c>
      <c r="K38" s="99">
        <f t="array" ref="K38">LARGE(InsertTaskDisplayData!$G$17:$G$800,COUNTIF(InsertTaskDisplayData!$G$17:$G$800,"&gt;"&amp;J38)+1)</f>
        <v>55.418340000000001</v>
      </c>
      <c r="L38" s="73" t="str">
        <f>INDEX(InsertTaskDisplayData!$A$16:$G$1000,MATCH(K38,InsertTaskDisplayData!$G$16:$G$1000,0),5)</f>
        <v>TaskA</v>
      </c>
      <c r="M38" s="72"/>
      <c r="N38" s="48" t="str">
        <f>InsertVoiceResponsesAndProcTime!B37</f>
        <v>No</v>
      </c>
      <c r="O38" s="97">
        <f>InsertVoiceResponsesAndProcTime!C37</f>
        <v>57.74324</v>
      </c>
      <c r="P38" s="99">
        <f>O38-J38</f>
        <v>1.0206900000000019</v>
      </c>
      <c r="Q38" s="97" t="str">
        <f t="shared" si="1"/>
        <v/>
      </c>
      <c r="R38" s="3" t="str">
        <f t="shared" si="2"/>
        <v/>
      </c>
      <c r="S38" s="97">
        <f t="shared" si="3"/>
        <v>1.0206900000000019</v>
      </c>
      <c r="T38" s="3">
        <f t="shared" si="4"/>
        <v>-3.6788260869563105E-2</v>
      </c>
      <c r="U38" s="48"/>
    </row>
    <row r="39" spans="1:21" x14ac:dyDescent="0.35">
      <c r="A39" s="1">
        <v>24</v>
      </c>
      <c r="B39" s="1"/>
      <c r="C39" s="100">
        <f>IF(ISERROR(VLOOKUP(A39,InsertVoiceSwitchActivateLOG!L$16:O$10000,3,FALSE)),"No answer",(VLOOKUP(A39,InsertVoiceSwitchActivateLOG!L$16:O$10000,3,FALSE)))</f>
        <v>-73.7</v>
      </c>
      <c r="D39" s="87">
        <f>SUMIF(InsertVoiceSwitchActivateLOG!A39:A$10000,A39,InsertVoiceSwitchActivateLOG!L39:L$10000)</f>
        <v>24</v>
      </c>
      <c r="E39" s="81">
        <f t="shared" si="5"/>
        <v>0</v>
      </c>
      <c r="F39" s="81" t="str">
        <f t="shared" si="0"/>
        <v/>
      </c>
      <c r="G39" s="87">
        <f>SUMIFS(InsertVoiceSwitchActivateLOG!P$16:P$10000,InsertVoiceSwitchActivateLOG!A$16:A$10000,A39)</f>
        <v>996.16999999999928</v>
      </c>
      <c r="H39" s="87">
        <f>COUNTIFS(InsertVoiceSwitchActivateLOG!A$16:A$10000,A39)</f>
        <v>48</v>
      </c>
      <c r="I39" s="1" t="str">
        <f>IFERROR(VLOOKUP($A39,InsertVoiceSwitchActivateLOG!$A$2:$E$10000,5,FALSE),"")</f>
        <v>TaskA</v>
      </c>
      <c r="J39" s="98">
        <f>IFERROR(VLOOKUP($A39,InsertVoiceSwitchActivateLOG!$L24:$R$10000,4,FALSE),"No answer")</f>
        <v>58.7044</v>
      </c>
      <c r="K39" s="98">
        <f t="array" ref="K39">LARGE(InsertTaskDisplayData!$G$17:$G$800,COUNTIF(InsertTaskDisplayData!$G$17:$G$800,"&gt;"&amp;J39)+1)</f>
        <v>57.433030000000002</v>
      </c>
      <c r="L39" s="2" t="str">
        <f>INDEX(InsertTaskDisplayData!$A$16:$G$1000,MATCH(K39,InsertTaskDisplayData!$G$16:$G$1000,0),5)</f>
        <v>TaskA</v>
      </c>
      <c r="M39" s="1"/>
      <c r="N39" t="str">
        <f>InsertVoiceResponsesAndProcTime!B38</f>
        <v>Yes</v>
      </c>
      <c r="O39" s="3">
        <f>InsertVoiceResponsesAndProcTime!C38</f>
        <v>59.812460000000002</v>
      </c>
      <c r="P39" s="98">
        <f>O39-J39</f>
        <v>1.1080600000000018</v>
      </c>
      <c r="Q39" s="3">
        <f t="shared" si="1"/>
        <v>1.1080600000000018</v>
      </c>
      <c r="R39" s="3">
        <f t="shared" si="2"/>
        <v>-1.9363636363633585E-2</v>
      </c>
      <c r="S39" s="3" t="str">
        <f t="shared" si="3"/>
        <v/>
      </c>
      <c r="T39" s="3" t="str">
        <f t="shared" si="4"/>
        <v/>
      </c>
    </row>
    <row r="40" spans="1:21" x14ac:dyDescent="0.35">
      <c r="A40" s="71">
        <v>25</v>
      </c>
      <c r="B40" s="71"/>
      <c r="C40" s="101">
        <f>IF(ISERROR(VLOOKUP(A40,InsertVoiceSwitchActivateLOG!L$16:O$10000,3,FALSE)),"No answer",(VLOOKUP(A40,InsertVoiceSwitchActivateLOG!L$16:O$10000,3,FALSE)))</f>
        <v>-64.17</v>
      </c>
      <c r="D40" s="88">
        <f>SUMIF(InsertVoiceSwitchActivateLOG!A40:A$10000,A40,InsertVoiceSwitchActivateLOG!L40:L$10000)</f>
        <v>25</v>
      </c>
      <c r="E40" s="82">
        <f t="shared" si="5"/>
        <v>0</v>
      </c>
      <c r="F40" s="83" t="str">
        <f t="shared" si="0"/>
        <v/>
      </c>
      <c r="G40" s="88">
        <f>SUMIFS(InsertVoiceSwitchActivateLOG!P$16:P$10000,InsertVoiceSwitchActivateLOG!A$16:A$10000,A40)</f>
        <v>992.38000000000443</v>
      </c>
      <c r="H40" s="88">
        <f>COUNTIFS(InsertVoiceSwitchActivateLOG!A$16:A$10000,A40)</f>
        <v>47</v>
      </c>
      <c r="I40" s="72" t="str">
        <f>IFERROR(VLOOKUP($A40,InsertVoiceSwitchActivateLOG!$A$2:$E$10000,5,FALSE),"")</f>
        <v>TaskC</v>
      </c>
      <c r="J40" s="99">
        <f>IFERROR(VLOOKUP($A40,InsertVoiceSwitchActivateLOG!$L25:$R$10000,4,FALSE),"No answer")</f>
        <v>60.898940000000003</v>
      </c>
      <c r="K40" s="99">
        <f t="array" ref="K40">LARGE(InsertTaskDisplayData!$G$17:$G$800,COUNTIF(InsertTaskDisplayData!$G$17:$G$800,"&gt;"&amp;J40)+1)</f>
        <v>59.445810000000002</v>
      </c>
      <c r="L40" s="73" t="str">
        <f>INDEX(InsertTaskDisplayData!$A$16:$G$1000,MATCH(K40,InsertTaskDisplayData!$G$16:$G$1000,0),5)</f>
        <v>TaskC</v>
      </c>
      <c r="M40" s="72"/>
      <c r="N40" s="48" t="str">
        <f>InsertVoiceResponsesAndProcTime!B39</f>
        <v>No</v>
      </c>
      <c r="O40" s="97">
        <f>InsertVoiceResponsesAndProcTime!C39</f>
        <v>61.920699999999997</v>
      </c>
      <c r="P40" s="99">
        <f>O40-J40</f>
        <v>1.0217599999999933</v>
      </c>
      <c r="Q40" s="97" t="str">
        <f t="shared" si="1"/>
        <v/>
      </c>
      <c r="R40" s="3" t="str">
        <f t="shared" si="2"/>
        <v/>
      </c>
      <c r="S40" s="97">
        <f t="shared" si="3"/>
        <v>1.0217599999999933</v>
      </c>
      <c r="T40" s="3">
        <f t="shared" si="4"/>
        <v>-3.5718260869571639E-2</v>
      </c>
      <c r="U40" s="48"/>
    </row>
    <row r="41" spans="1:21" x14ac:dyDescent="0.35">
      <c r="A41" s="1">
        <v>26</v>
      </c>
      <c r="B41" s="1"/>
      <c r="C41" s="100">
        <f>IF(ISERROR(VLOOKUP(A41,InsertVoiceSwitchActivateLOG!L$16:O$10000,3,FALSE)),"No answer",(VLOOKUP(A41,InsertVoiceSwitchActivateLOG!L$16:O$10000,3,FALSE)))</f>
        <v>-61.6</v>
      </c>
      <c r="D41" s="87">
        <f>SUMIF(InsertVoiceSwitchActivateLOG!A41:A$10000,A41,InsertVoiceSwitchActivateLOG!L41:L$10000)</f>
        <v>26</v>
      </c>
      <c r="E41" s="81">
        <f t="shared" si="5"/>
        <v>0</v>
      </c>
      <c r="F41" s="81" t="str">
        <f t="shared" si="0"/>
        <v/>
      </c>
      <c r="G41" s="87">
        <f>SUMIFS(InsertVoiceSwitchActivateLOG!P$16:P$10000,InsertVoiceSwitchActivateLOG!A$16:A$10000,A41)</f>
        <v>975.81000000000279</v>
      </c>
      <c r="H41" s="87">
        <f>COUNTIFS(InsertVoiceSwitchActivateLOG!A$16:A$10000,A41)</f>
        <v>48</v>
      </c>
      <c r="I41" s="1" t="str">
        <f>IFERROR(VLOOKUP($A41,InsertVoiceSwitchActivateLOG!$A$2:$E$10000,5,FALSE),"")</f>
        <v>TaskA</v>
      </c>
      <c r="J41" s="98">
        <f>IFERROR(VLOOKUP($A41,InsertVoiceSwitchActivateLOG!$L26:$R$10000,4,FALSE),"No answer")</f>
        <v>62.904290000000003</v>
      </c>
      <c r="K41" s="98">
        <f t="array" ref="K41">LARGE(InsertTaskDisplayData!$G$17:$G$800,COUNTIF(InsertTaskDisplayData!$G$17:$G$800,"&gt;"&amp;J41)+1)</f>
        <v>61.44988</v>
      </c>
      <c r="L41" s="2" t="str">
        <f>INDEX(InsertTaskDisplayData!$A$16:$G$1000,MATCH(K41,InsertTaskDisplayData!$G$16:$G$1000,0),5)</f>
        <v>TaskA</v>
      </c>
      <c r="M41" s="1"/>
      <c r="N41" t="str">
        <f>InsertVoiceResponsesAndProcTime!B40</f>
        <v>Yes</v>
      </c>
      <c r="O41" s="3">
        <f>InsertVoiceResponsesAndProcTime!C40</f>
        <v>63.980899999999998</v>
      </c>
      <c r="P41" s="98">
        <f>O41-J41</f>
        <v>1.0766099999999952</v>
      </c>
      <c r="Q41" s="3">
        <f t="shared" si="1"/>
        <v>1.0766099999999952</v>
      </c>
      <c r="R41" s="3">
        <f t="shared" si="2"/>
        <v>-5.0813636363640224E-2</v>
      </c>
      <c r="S41" s="3" t="str">
        <f t="shared" si="3"/>
        <v/>
      </c>
      <c r="T41" s="3" t="str">
        <f t="shared" si="4"/>
        <v/>
      </c>
    </row>
    <row r="42" spans="1:21" x14ac:dyDescent="0.35">
      <c r="A42" s="71">
        <v>27</v>
      </c>
      <c r="B42" s="71"/>
      <c r="C42" s="101">
        <f>IF(ISERROR(VLOOKUP(A42,InsertVoiceSwitchActivateLOG!L$16:O$10000,3,FALSE)),"No answer",(VLOOKUP(A42,InsertVoiceSwitchActivateLOG!L$16:O$10000,3,FALSE)))</f>
        <v>-67.58</v>
      </c>
      <c r="D42" s="88">
        <f>SUMIF(InsertVoiceSwitchActivateLOG!A42:A$10000,A42,InsertVoiceSwitchActivateLOG!L42:L$10000)</f>
        <v>27</v>
      </c>
      <c r="E42" s="82">
        <f t="shared" si="5"/>
        <v>0</v>
      </c>
      <c r="F42" s="83" t="str">
        <f t="shared" si="0"/>
        <v/>
      </c>
      <c r="G42" s="88">
        <f>SUMIFS(InsertVoiceSwitchActivateLOG!P$16:P$10000,InsertVoiceSwitchActivateLOG!A$16:A$10000,A42)</f>
        <v>971.47999999999968</v>
      </c>
      <c r="H42" s="88">
        <f>COUNTIFS(InsertVoiceSwitchActivateLOG!A$16:A$10000,A42)</f>
        <v>47</v>
      </c>
      <c r="I42" s="72" t="str">
        <f>IFERROR(VLOOKUP($A42,InsertVoiceSwitchActivateLOG!$A$2:$E$10000,5,FALSE),"")</f>
        <v>TaskC</v>
      </c>
      <c r="J42" s="99">
        <f>IFERROR(VLOOKUP($A42,InsertVoiceSwitchActivateLOG!$L27:$R$10000,4,FALSE),"No answer")</f>
        <v>64.883920000000003</v>
      </c>
      <c r="K42" s="99">
        <f t="array" ref="K42">LARGE(InsertTaskDisplayData!$G$17:$G$800,COUNTIF(InsertTaskDisplayData!$G$17:$G$800,"&gt;"&amp;J42)+1)</f>
        <v>63.460990000000002</v>
      </c>
      <c r="L42" s="73" t="str">
        <f>INDEX(InsertTaskDisplayData!$A$16:$G$1000,MATCH(K42,InsertTaskDisplayData!$G$16:$G$1000,0),5)</f>
        <v>TaskC</v>
      </c>
      <c r="M42" s="72"/>
      <c r="N42" s="48" t="str">
        <f>InsertVoiceResponsesAndProcTime!B41</f>
        <v>No</v>
      </c>
      <c r="O42" s="97">
        <f>InsertVoiceResponsesAndProcTime!C41</f>
        <v>65.911320000000003</v>
      </c>
      <c r="P42" s="99">
        <f>O42-J42</f>
        <v>1.0274000000000001</v>
      </c>
      <c r="Q42" s="97" t="str">
        <f t="shared" si="1"/>
        <v/>
      </c>
      <c r="R42" s="3" t="str">
        <f t="shared" si="2"/>
        <v/>
      </c>
      <c r="S42" s="97">
        <f t="shared" si="3"/>
        <v>1.0274000000000001</v>
      </c>
      <c r="T42" s="3">
        <f t="shared" si="4"/>
        <v>-3.0078260869564888E-2</v>
      </c>
      <c r="U42" s="48"/>
    </row>
    <row r="43" spans="1:21" x14ac:dyDescent="0.35">
      <c r="A43" s="1">
        <v>28</v>
      </c>
      <c r="B43" s="1"/>
      <c r="C43" s="100">
        <f>IF(ISERROR(VLOOKUP(A43,InsertVoiceSwitchActivateLOG!L$16:O$10000,3,FALSE)),"No answer",(VLOOKUP(A43,InsertVoiceSwitchActivateLOG!L$16:O$10000,3,FALSE)))</f>
        <v>-74.569999999999993</v>
      </c>
      <c r="D43" s="87">
        <f>SUMIF(InsertVoiceSwitchActivateLOG!A43:A$10000,A43,InsertVoiceSwitchActivateLOG!L43:L$10000)</f>
        <v>56</v>
      </c>
      <c r="E43" s="81">
        <f t="shared" si="5"/>
        <v>28</v>
      </c>
      <c r="F43" s="81">
        <f t="shared" si="0"/>
        <v>1</v>
      </c>
      <c r="G43" s="87">
        <f>SUMIFS(InsertVoiceSwitchActivateLOG!P$16:P$10000,InsertVoiceSwitchActivateLOG!A$16:A$10000,A43)</f>
        <v>986.17999999999029</v>
      </c>
      <c r="H43" s="87">
        <f>COUNTIFS(InsertVoiceSwitchActivateLOG!A$16:A$10000,A43)</f>
        <v>49</v>
      </c>
      <c r="I43" s="1" t="str">
        <f>IFERROR(VLOOKUP($A43,InsertVoiceSwitchActivateLOG!$A$2:$E$10000,5,FALSE),"")</f>
        <v>TaskC</v>
      </c>
      <c r="J43" s="98">
        <f>IFERROR(VLOOKUP($A43,InsertVoiceSwitchActivateLOG!$L28:$R$10000,4,FALSE),"No answer")</f>
        <v>66.803399999999996</v>
      </c>
      <c r="K43" s="98">
        <f t="array" ref="K43">LARGE(InsertTaskDisplayData!$G$17:$G$800,COUNTIF(InsertTaskDisplayData!$G$17:$G$800,"&gt;"&amp;J43)+1)</f>
        <v>65.469009999999997</v>
      </c>
      <c r="L43" s="2" t="str">
        <f>INDEX(InsertTaskDisplayData!$A$16:$G$1000,MATCH(K43,InsertTaskDisplayData!$G$16:$G$1000,0),5)</f>
        <v>TaskC</v>
      </c>
      <c r="M43" s="1"/>
      <c r="N43" t="str">
        <f>InsertVoiceResponsesAndProcTime!B42</f>
        <v>Yes</v>
      </c>
      <c r="O43" s="3">
        <f>InsertVoiceResponsesAndProcTime!C42</f>
        <v>67.963539999999995</v>
      </c>
      <c r="P43" s="98">
        <f>O43-J43</f>
        <v>1.1601399999999984</v>
      </c>
      <c r="Q43" s="3">
        <f t="shared" si="1"/>
        <v>1.1601399999999984</v>
      </c>
      <c r="R43" s="3">
        <f t="shared" si="2"/>
        <v>3.2716363636362988E-2</v>
      </c>
      <c r="S43" s="3" t="str">
        <f t="shared" si="3"/>
        <v/>
      </c>
      <c r="T43" s="3" t="str">
        <f t="shared" si="4"/>
        <v/>
      </c>
    </row>
    <row r="44" spans="1:21" x14ac:dyDescent="0.35">
      <c r="A44" s="71">
        <v>29</v>
      </c>
      <c r="B44" s="71"/>
      <c r="C44" s="101">
        <f>IF(ISERROR(VLOOKUP(A44,InsertVoiceSwitchActivateLOG!L$16:O$10000,3,FALSE)),"No answer",(VLOOKUP(A44,InsertVoiceSwitchActivateLOG!L$16:O$10000,3,FALSE)))</f>
        <v>-70.72</v>
      </c>
      <c r="D44" s="88">
        <f>SUMIF(InsertVoiceSwitchActivateLOG!A44:A$10000,A44,InsertVoiceSwitchActivateLOG!L44:L$10000)</f>
        <v>29</v>
      </c>
      <c r="E44" s="82">
        <f t="shared" si="5"/>
        <v>0</v>
      </c>
      <c r="F44" s="83" t="str">
        <f t="shared" si="0"/>
        <v/>
      </c>
      <c r="G44" s="88">
        <f>SUMIFS(InsertVoiceSwitchActivateLOG!P$16:P$10000,InsertVoiceSwitchActivateLOG!A$16:A$10000,A44)</f>
        <v>984.6600000000052</v>
      </c>
      <c r="H44" s="88">
        <f>COUNTIFS(InsertVoiceSwitchActivateLOG!A$16:A$10000,A44)</f>
        <v>48</v>
      </c>
      <c r="I44" s="72" t="str">
        <f>IFERROR(VLOOKUP($A44,InsertVoiceSwitchActivateLOG!$A$2:$E$10000,5,FALSE),"")</f>
        <v>TaskC</v>
      </c>
      <c r="J44" s="99">
        <f>IFERROR(VLOOKUP($A44,InsertVoiceSwitchActivateLOG!$L29:$R$10000,4,FALSE),"No answer")</f>
        <v>68.913809999999998</v>
      </c>
      <c r="K44" s="99">
        <f t="array" ref="K44">LARGE(InsertTaskDisplayData!$G$17:$G$800,COUNTIF(InsertTaskDisplayData!$G$17:$G$800,"&gt;"&amp;J44)+1)</f>
        <v>67.491900000000001</v>
      </c>
      <c r="L44" s="73" t="str">
        <f>INDEX(InsertTaskDisplayData!$A$16:$G$1000,MATCH(K44,InsertTaskDisplayData!$G$16:$G$1000,0),5)</f>
        <v>TaskC</v>
      </c>
      <c r="M44" s="72"/>
      <c r="N44" s="48" t="str">
        <f>InsertVoiceResponsesAndProcTime!B43</f>
        <v>No</v>
      </c>
      <c r="O44" s="97">
        <f>InsertVoiceResponsesAndProcTime!C43</f>
        <v>69.9773</v>
      </c>
      <c r="P44" s="99">
        <f>O44-J44</f>
        <v>1.0634900000000016</v>
      </c>
      <c r="Q44" s="97" t="str">
        <f t="shared" si="1"/>
        <v/>
      </c>
      <c r="R44" s="3" t="str">
        <f t="shared" si="2"/>
        <v/>
      </c>
      <c r="S44" s="97">
        <f t="shared" si="3"/>
        <v>1.0634900000000016</v>
      </c>
      <c r="T44" s="3">
        <f t="shared" si="4"/>
        <v>6.0117391304366219E-3</v>
      </c>
      <c r="U44" s="48"/>
    </row>
    <row r="45" spans="1:21" x14ac:dyDescent="0.35">
      <c r="A45" s="1">
        <v>30</v>
      </c>
      <c r="B45" s="1"/>
      <c r="C45" s="100">
        <f>IF(ISERROR(VLOOKUP(A45,InsertVoiceSwitchActivateLOG!L$16:O$10000,3,FALSE)),"No answer",(VLOOKUP(A45,InsertVoiceSwitchActivateLOG!L$16:O$10000,3,FALSE)))</f>
        <v>-72.8</v>
      </c>
      <c r="D45" s="87">
        <f>SUMIF(InsertVoiceSwitchActivateLOG!A45:A$10000,A45,InsertVoiceSwitchActivateLOG!L45:L$10000)</f>
        <v>30</v>
      </c>
      <c r="E45" s="81">
        <f t="shared" si="5"/>
        <v>0</v>
      </c>
      <c r="F45" s="81" t="str">
        <f t="shared" si="0"/>
        <v/>
      </c>
      <c r="G45" s="87">
        <f>SUMIFS(InsertVoiceSwitchActivateLOG!P$16:P$10000,InsertVoiceSwitchActivateLOG!A$16:A$10000,A45)</f>
        <v>983.11999999999955</v>
      </c>
      <c r="H45" s="87">
        <f>COUNTIFS(InsertVoiceSwitchActivateLOG!A$16:A$10000,A45)</f>
        <v>44</v>
      </c>
      <c r="I45" s="1" t="str">
        <f>IFERROR(VLOOKUP($A45,InsertVoiceSwitchActivateLOG!$A$2:$E$10000,5,FALSE),"")</f>
        <v>TaskA</v>
      </c>
      <c r="J45" s="98">
        <f>IFERROR(VLOOKUP($A45,InsertVoiceSwitchActivateLOG!$L30:$R$10000,4,FALSE),"No answer")</f>
        <v>70.927599999999998</v>
      </c>
      <c r="K45" s="98">
        <f t="array" ref="K45">LARGE(InsertTaskDisplayData!$G$17:$G$800,COUNTIF(InsertTaskDisplayData!$G$17:$G$800,"&gt;"&amp;J45)+1)</f>
        <v>69.503270000000001</v>
      </c>
      <c r="L45" s="2" t="str">
        <f>INDEX(InsertTaskDisplayData!$A$16:$G$1000,MATCH(K45,InsertTaskDisplayData!$G$16:$G$1000,0),5)</f>
        <v>TaskA</v>
      </c>
      <c r="M45" s="1"/>
      <c r="N45" t="str">
        <f>InsertVoiceResponsesAndProcTime!B44</f>
        <v>Yes</v>
      </c>
      <c r="O45" s="3">
        <f>InsertVoiceResponsesAndProcTime!C44</f>
        <v>72.086060000000003</v>
      </c>
      <c r="P45" s="98">
        <f>O45-J45</f>
        <v>1.1584600000000052</v>
      </c>
      <c r="Q45" s="3">
        <f t="shared" si="1"/>
        <v>1.1584600000000052</v>
      </c>
      <c r="R45" s="3">
        <f t="shared" si="2"/>
        <v>3.1036363636369746E-2</v>
      </c>
      <c r="S45" s="3" t="str">
        <f t="shared" si="3"/>
        <v/>
      </c>
      <c r="T45" s="3" t="str">
        <f t="shared" si="4"/>
        <v/>
      </c>
    </row>
    <row r="46" spans="1:21" x14ac:dyDescent="0.35">
      <c r="A46" s="71">
        <v>31</v>
      </c>
      <c r="B46" s="71"/>
      <c r="C46" s="101">
        <f>IF(ISERROR(VLOOKUP(A46,InsertVoiceSwitchActivateLOG!L$16:O$10000,3,FALSE)),"No answer",(VLOOKUP(A46,InsertVoiceSwitchActivateLOG!L$16:O$10000,3,FALSE)))</f>
        <v>-75.81</v>
      </c>
      <c r="D46" s="88">
        <f>SUMIF(InsertVoiceSwitchActivateLOG!A46:A$10000,A46,InsertVoiceSwitchActivateLOG!L46:L$10000)</f>
        <v>31</v>
      </c>
      <c r="E46" s="82">
        <f t="shared" si="5"/>
        <v>0</v>
      </c>
      <c r="F46" s="83" t="str">
        <f t="shared" si="0"/>
        <v/>
      </c>
      <c r="G46" s="88">
        <f>SUMIFS(InsertVoiceSwitchActivateLOG!P$16:P$10000,InsertVoiceSwitchActivateLOG!A$16:A$10000,A46)</f>
        <v>985.16000000000759</v>
      </c>
      <c r="H46" s="88">
        <f>COUNTIFS(InsertVoiceSwitchActivateLOG!A$16:A$10000,A46)</f>
        <v>42</v>
      </c>
      <c r="I46" s="72" t="str">
        <f>IFERROR(VLOOKUP($A46,InsertVoiceSwitchActivateLOG!$A$2:$E$10000,5,FALSE),"")</f>
        <v>TaskB</v>
      </c>
      <c r="J46" s="99">
        <f>IFERROR(VLOOKUP($A46,InsertVoiceSwitchActivateLOG!$L31:$R$10000,4,FALSE),"No answer")</f>
        <v>72.977400000000003</v>
      </c>
      <c r="K46" s="99">
        <f t="array" ref="K46">LARGE(InsertTaskDisplayData!$G$17:$G$800,COUNTIF(InsertTaskDisplayData!$G$17:$G$800,"&gt;"&amp;J46)+1)</f>
        <v>71.521770000000004</v>
      </c>
      <c r="L46" s="73" t="str">
        <f>INDEX(InsertTaskDisplayData!$A$16:$G$1000,MATCH(K46,InsertTaskDisplayData!$G$16:$G$1000,0),5)</f>
        <v>TaskB</v>
      </c>
      <c r="M46" s="72"/>
      <c r="N46" s="48" t="str">
        <f>InsertVoiceResponsesAndProcTime!B45</f>
        <v>No</v>
      </c>
      <c r="O46" s="97">
        <f>InsertVoiceResponsesAndProcTime!C45</f>
        <v>74.062160000000006</v>
      </c>
      <c r="P46" s="99">
        <f>O46-J46</f>
        <v>1.0847600000000028</v>
      </c>
      <c r="Q46" s="97" t="str">
        <f t="shared" si="1"/>
        <v/>
      </c>
      <c r="R46" s="3" t="str">
        <f t="shared" si="2"/>
        <v/>
      </c>
      <c r="S46" s="97">
        <f t="shared" si="3"/>
        <v>1.0847600000000028</v>
      </c>
      <c r="T46" s="3">
        <f t="shared" si="4"/>
        <v>2.7281739130437854E-2</v>
      </c>
      <c r="U46" s="48"/>
    </row>
    <row r="47" spans="1:21" x14ac:dyDescent="0.35">
      <c r="A47" s="1">
        <v>32</v>
      </c>
      <c r="B47" s="1"/>
      <c r="C47" s="100">
        <f>IF(ISERROR(VLOOKUP(A47,InsertVoiceSwitchActivateLOG!L$16:O$10000,3,FALSE)),"No answer",(VLOOKUP(A47,InsertVoiceSwitchActivateLOG!L$16:O$10000,3,FALSE)))</f>
        <v>-73.48</v>
      </c>
      <c r="D47" s="87">
        <f>SUMIF(InsertVoiceSwitchActivateLOG!A47:A$10000,A47,InsertVoiceSwitchActivateLOG!L47:L$10000)</f>
        <v>32</v>
      </c>
      <c r="E47" s="81">
        <f t="shared" si="5"/>
        <v>0</v>
      </c>
      <c r="F47" s="81" t="str">
        <f t="shared" si="0"/>
        <v/>
      </c>
      <c r="G47" s="87">
        <f>SUMIFS(InsertVoiceSwitchActivateLOG!P$16:P$10000,InsertVoiceSwitchActivateLOG!A$16:A$10000,A47)</f>
        <v>975.04999999999598</v>
      </c>
      <c r="H47" s="87">
        <f>COUNTIFS(InsertVoiceSwitchActivateLOG!A$16:A$10000,A47)</f>
        <v>47</v>
      </c>
      <c r="I47" s="1" t="str">
        <f>IFERROR(VLOOKUP($A47,InsertVoiceSwitchActivateLOG!$A$2:$E$10000,5,FALSE),"")</f>
        <v>TaskA</v>
      </c>
      <c r="J47" s="98">
        <f>IFERROR(VLOOKUP($A47,InsertVoiceSwitchActivateLOG!$L32:$R$10000,4,FALSE),"No answer")</f>
        <v>74.873410000000007</v>
      </c>
      <c r="K47" s="98">
        <f t="array" ref="K47">LARGE(InsertTaskDisplayData!$G$17:$G$800,COUNTIF(InsertTaskDisplayData!$G$17:$G$800,"&gt;"&amp;J47)+1)</f>
        <v>73.534710000000004</v>
      </c>
      <c r="L47" s="2" t="str">
        <f>INDEX(InsertTaskDisplayData!$A$16:$G$1000,MATCH(K47,InsertTaskDisplayData!$G$16:$G$1000,0),5)</f>
        <v>TaskA</v>
      </c>
      <c r="M47" s="1"/>
      <c r="N47" t="str">
        <f>InsertVoiceResponsesAndProcTime!B46</f>
        <v>Yes</v>
      </c>
      <c r="O47" s="3">
        <f>InsertVoiceResponsesAndProcTime!C46</f>
        <v>76.02431</v>
      </c>
      <c r="P47" s="98">
        <f>O47-J47</f>
        <v>1.1508999999999929</v>
      </c>
      <c r="Q47" s="3">
        <f t="shared" si="1"/>
        <v>1.1508999999999929</v>
      </c>
      <c r="R47" s="3">
        <f t="shared" si="2"/>
        <v>2.3476363636357522E-2</v>
      </c>
      <c r="S47" s="3" t="str">
        <f t="shared" si="3"/>
        <v/>
      </c>
      <c r="T47" s="3" t="str">
        <f t="shared" si="4"/>
        <v/>
      </c>
    </row>
    <row r="48" spans="1:21" x14ac:dyDescent="0.35">
      <c r="A48" s="71">
        <v>33</v>
      </c>
      <c r="B48" s="71"/>
      <c r="C48" s="101">
        <f>IF(ISERROR(VLOOKUP(A48,InsertVoiceSwitchActivateLOG!L$16:O$10000,3,FALSE)),"No answer",(VLOOKUP(A48,InsertVoiceSwitchActivateLOG!L$16:O$10000,3,FALSE)))</f>
        <v>-67.040000000000006</v>
      </c>
      <c r="D48" s="88">
        <f>SUMIF(InsertVoiceSwitchActivateLOG!A48:A$10000,A48,InsertVoiceSwitchActivateLOG!L48:L$10000)</f>
        <v>66</v>
      </c>
      <c r="E48" s="82">
        <f t="shared" si="5"/>
        <v>33</v>
      </c>
      <c r="F48" s="83">
        <f t="shared" si="0"/>
        <v>1</v>
      </c>
      <c r="G48" s="88">
        <f>SUMIFS(InsertVoiceSwitchActivateLOG!P$16:P$10000,InsertVoiceSwitchActivateLOG!A$16:A$10000,A48)</f>
        <v>1861.5899999999938</v>
      </c>
      <c r="H48" s="88">
        <f>COUNTIFS(InsertVoiceSwitchActivateLOG!A$16:A$10000,A48)</f>
        <v>109</v>
      </c>
      <c r="I48" s="72" t="str">
        <f>IFERROR(VLOOKUP($A48,InsertVoiceSwitchActivateLOG!$A$2:$E$10000,5,FALSE),"")</f>
        <v>TaskB</v>
      </c>
      <c r="J48" s="99">
        <f>IFERROR(VLOOKUP($A48,InsertVoiceSwitchActivateLOG!$L33:$R$10000,4,FALSE),"No answer")</f>
        <v>77.027240000000006</v>
      </c>
      <c r="K48" s="99">
        <f t="array" ref="K48">LARGE(InsertTaskDisplayData!$G$17:$G$800,COUNTIF(InsertTaskDisplayData!$G$17:$G$800,"&gt;"&amp;J48)+1)</f>
        <v>75.542270000000002</v>
      </c>
      <c r="L48" s="73" t="str">
        <f>INDEX(InsertTaskDisplayData!$A$16:$G$1000,MATCH(K48,InsertTaskDisplayData!$G$16:$G$1000,0),5)</f>
        <v>TaskB</v>
      </c>
      <c r="M48" s="72"/>
      <c r="N48" s="48" t="str">
        <f>InsertVoiceResponsesAndProcTime!B47</f>
        <v>No</v>
      </c>
      <c r="O48" s="97">
        <f>InsertVoiceResponsesAndProcTime!C47</f>
        <v>78.045529999999999</v>
      </c>
      <c r="P48" s="99">
        <f>O48-J48</f>
        <v>1.0182899999999933</v>
      </c>
      <c r="Q48" s="97" t="str">
        <f t="shared" si="1"/>
        <v/>
      </c>
      <c r="R48" s="3" t="str">
        <f t="shared" si="2"/>
        <v/>
      </c>
      <c r="S48" s="97">
        <f t="shared" si="3"/>
        <v>1.0182899999999933</v>
      </c>
      <c r="T48" s="3">
        <f t="shared" si="4"/>
        <v>-3.9188260869571723E-2</v>
      </c>
      <c r="U48" s="48"/>
    </row>
    <row r="49" spans="1:21" x14ac:dyDescent="0.35">
      <c r="A49" s="1">
        <v>34</v>
      </c>
      <c r="B49" s="1"/>
      <c r="C49" s="100">
        <f>IF(ISERROR(VLOOKUP(A49,InsertVoiceSwitchActivateLOG!L$16:O$10000,3,FALSE)),"No answer",(VLOOKUP(A49,InsertVoiceSwitchActivateLOG!L$16:O$10000,3,FALSE)))</f>
        <v>-73.08</v>
      </c>
      <c r="D49" s="87">
        <f>SUMIF(InsertVoiceSwitchActivateLOG!A49:A$10000,A49,InsertVoiceSwitchActivateLOG!L49:L$10000)</f>
        <v>34</v>
      </c>
      <c r="E49" s="81">
        <f t="shared" si="5"/>
        <v>0</v>
      </c>
      <c r="F49" s="81" t="str">
        <f t="shared" si="0"/>
        <v/>
      </c>
      <c r="G49" s="87">
        <f>SUMIFS(InsertVoiceSwitchActivateLOG!P$16:P$10000,InsertVoiceSwitchActivateLOG!A$16:A$10000,A49)</f>
        <v>1974.2300000000059</v>
      </c>
      <c r="H49" s="87">
        <f>COUNTIFS(InsertVoiceSwitchActivateLOG!A$16:A$10000,A49)</f>
        <v>110</v>
      </c>
      <c r="I49" s="1" t="str">
        <f>IFERROR(VLOOKUP($A49,InsertVoiceSwitchActivateLOG!$A$2:$E$10000,5,FALSE),"")</f>
        <v>TaskC</v>
      </c>
      <c r="J49" s="98">
        <f>IFERROR(VLOOKUP($A49,InsertVoiceSwitchActivateLOG!$L34:$R$10000,4,FALSE),"No answer")</f>
        <v>79.042760000000001</v>
      </c>
      <c r="K49" s="98">
        <f t="array" ref="K49">LARGE(InsertTaskDisplayData!$G$17:$G$800,COUNTIF(InsertTaskDisplayData!$G$17:$G$800,"&gt;"&amp;J49)+1)</f>
        <v>77.560950000000005</v>
      </c>
      <c r="L49" s="2" t="str">
        <f>INDEX(InsertTaskDisplayData!$A$16:$G$1000,MATCH(K49,InsertTaskDisplayData!$G$16:$G$1000,0),5)</f>
        <v>TaskC</v>
      </c>
      <c r="M49" s="1"/>
      <c r="N49" t="str">
        <f>InsertVoiceResponsesAndProcTime!B48</f>
        <v>Yes</v>
      </c>
      <c r="O49" s="3">
        <f>InsertVoiceResponsesAndProcTime!C48</f>
        <v>80.168700000000001</v>
      </c>
      <c r="P49" s="98">
        <f>O49-J49</f>
        <v>1.1259399999999999</v>
      </c>
      <c r="Q49" s="3">
        <f t="shared" si="1"/>
        <v>1.1259399999999999</v>
      </c>
      <c r="R49" s="3">
        <f t="shared" si="2"/>
        <v>-1.4836363636354655E-3</v>
      </c>
      <c r="S49" s="3" t="str">
        <f t="shared" si="3"/>
        <v/>
      </c>
      <c r="T49" s="3" t="str">
        <f t="shared" si="4"/>
        <v/>
      </c>
    </row>
    <row r="50" spans="1:21" x14ac:dyDescent="0.35">
      <c r="A50" s="71">
        <v>35</v>
      </c>
      <c r="B50" s="71"/>
      <c r="C50" s="101">
        <f>IF(ISERROR(VLOOKUP(A50,InsertVoiceSwitchActivateLOG!L$16:O$10000,3,FALSE)),"No answer",(VLOOKUP(A50,InsertVoiceSwitchActivateLOG!L$16:O$10000,3,FALSE)))</f>
        <v>-63.24</v>
      </c>
      <c r="D50" s="88">
        <f>SUMIF(InsertVoiceSwitchActivateLOG!A50:A$10000,A50,InsertVoiceSwitchActivateLOG!L50:L$10000)</f>
        <v>35</v>
      </c>
      <c r="E50" s="82">
        <f t="shared" si="5"/>
        <v>0</v>
      </c>
      <c r="F50" s="83" t="str">
        <f t="shared" si="0"/>
        <v/>
      </c>
      <c r="G50" s="88">
        <f>SUMIFS(InsertVoiceSwitchActivateLOG!P$16:P$10000,InsertVoiceSwitchActivateLOG!A$16:A$10000,A50)</f>
        <v>1995.0899999999906</v>
      </c>
      <c r="H50" s="88">
        <f>COUNTIFS(InsertVoiceSwitchActivateLOG!A$16:A$10000,A50)</f>
        <v>103</v>
      </c>
      <c r="I50" s="72" t="str">
        <f>IFERROR(VLOOKUP($A50,InsertVoiceSwitchActivateLOG!$A$2:$E$10000,5,FALSE),"")</f>
        <v>TaskA</v>
      </c>
      <c r="J50" s="99">
        <f>IFERROR(VLOOKUP($A50,InsertVoiceSwitchActivateLOG!$L35:$R$10000,4,FALSE),"No answer")</f>
        <v>81.227350000000001</v>
      </c>
      <c r="K50" s="99">
        <f t="array" ref="K50">LARGE(InsertTaskDisplayData!$G$17:$G$800,COUNTIF(InsertTaskDisplayData!$G$17:$G$800,"&gt;"&amp;J50)+1)</f>
        <v>79.581149999999994</v>
      </c>
      <c r="L50" s="73" t="str">
        <f>INDEX(InsertTaskDisplayData!$A$16:$G$1000,MATCH(K50,InsertTaskDisplayData!$G$16:$G$1000,0),5)</f>
        <v>TaskA</v>
      </c>
      <c r="M50" s="72"/>
      <c r="N50" s="48" t="str">
        <f>InsertVoiceResponsesAndProcTime!B49</f>
        <v>No</v>
      </c>
      <c r="O50" s="97">
        <f>InsertVoiceResponsesAndProcTime!C49</f>
        <v>82.281300000000002</v>
      </c>
      <c r="P50" s="99">
        <f>O50-J50</f>
        <v>1.0539500000000004</v>
      </c>
      <c r="Q50" s="97" t="str">
        <f t="shared" si="1"/>
        <v/>
      </c>
      <c r="R50" s="3" t="str">
        <f t="shared" si="2"/>
        <v/>
      </c>
      <c r="S50" s="97">
        <f t="shared" si="3"/>
        <v>1.0539500000000004</v>
      </c>
      <c r="T50" s="3">
        <f t="shared" si="4"/>
        <v>-3.5282608695645923E-3</v>
      </c>
      <c r="U50" s="48"/>
    </row>
    <row r="51" spans="1:21" x14ac:dyDescent="0.35">
      <c r="A51" s="1">
        <v>36</v>
      </c>
      <c r="B51" s="1"/>
      <c r="C51" s="100">
        <f>IF(ISERROR(VLOOKUP(A51,InsertVoiceSwitchActivateLOG!L$16:O$10000,3,FALSE)),"No answer",(VLOOKUP(A51,InsertVoiceSwitchActivateLOG!L$16:O$10000,3,FALSE)))</f>
        <v>-61.86</v>
      </c>
      <c r="D51" s="87">
        <f>SUMIF(InsertVoiceSwitchActivateLOG!A51:A$10000,A51,InsertVoiceSwitchActivateLOG!L51:L$10000)</f>
        <v>36</v>
      </c>
      <c r="E51" s="81">
        <f t="shared" si="5"/>
        <v>0</v>
      </c>
      <c r="F51" s="81" t="str">
        <f t="shared" si="0"/>
        <v/>
      </c>
      <c r="G51" s="87">
        <f>SUMIFS(InsertVoiceSwitchActivateLOG!P$16:P$10000,InsertVoiceSwitchActivateLOG!A$16:A$10000,A51)</f>
        <v>1976.9099999999899</v>
      </c>
      <c r="H51" s="87">
        <f>COUNTIFS(InsertVoiceSwitchActivateLOG!A$16:A$10000,A51)</f>
        <v>106</v>
      </c>
      <c r="I51" s="1" t="str">
        <f>IFERROR(VLOOKUP($A51,InsertVoiceSwitchActivateLOG!$A$2:$E$10000,5,FALSE),"")</f>
        <v>TaskA</v>
      </c>
      <c r="J51" s="98">
        <f>IFERROR(VLOOKUP($A51,InsertVoiceSwitchActivateLOG!$L36:$R$10000,4,FALSE),"No answer")</f>
        <v>83.222890000000007</v>
      </c>
      <c r="K51" s="98">
        <f t="array" ref="K51">LARGE(InsertTaskDisplayData!$G$17:$G$800,COUNTIF(InsertTaskDisplayData!$G$17:$G$800,"&gt;"&amp;J51)+1)</f>
        <v>81.596599999999995</v>
      </c>
      <c r="L51" s="2" t="str">
        <f>INDEX(InsertTaskDisplayData!$A$16:$G$1000,MATCH(K51,InsertTaskDisplayData!$G$16:$G$1000,0),5)</f>
        <v>TaskA</v>
      </c>
      <c r="M51" s="1"/>
      <c r="N51" t="str">
        <f>InsertVoiceResponsesAndProcTime!B50</f>
        <v>Yes</v>
      </c>
      <c r="O51" s="3">
        <f>InsertVoiceResponsesAndProcTime!C50</f>
        <v>84.379930000000002</v>
      </c>
      <c r="P51" s="98">
        <f>O51-J51</f>
        <v>1.157039999999995</v>
      </c>
      <c r="Q51" s="3">
        <f t="shared" si="1"/>
        <v>1.157039999999995</v>
      </c>
      <c r="R51" s="3">
        <f t="shared" si="2"/>
        <v>2.9616363636359555E-2</v>
      </c>
      <c r="S51" s="3" t="str">
        <f t="shared" si="3"/>
        <v/>
      </c>
      <c r="T51" s="3" t="str">
        <f t="shared" si="4"/>
        <v/>
      </c>
    </row>
    <row r="52" spans="1:21" x14ac:dyDescent="0.35">
      <c r="A52" s="71">
        <v>37</v>
      </c>
      <c r="B52" s="71"/>
      <c r="C52" s="101">
        <f>IF(ISERROR(VLOOKUP(A52,InsertVoiceSwitchActivateLOG!L$16:O$10000,3,FALSE)),"No answer",(VLOOKUP(A52,InsertVoiceSwitchActivateLOG!L$16:O$10000,3,FALSE)))</f>
        <v>-63.18</v>
      </c>
      <c r="D52" s="88">
        <f>SUMIF(InsertVoiceSwitchActivateLOG!A52:A$10000,A52,InsertVoiceSwitchActivateLOG!L52:L$10000)</f>
        <v>37</v>
      </c>
      <c r="E52" s="82">
        <f t="shared" si="5"/>
        <v>0</v>
      </c>
      <c r="F52" s="83" t="str">
        <f t="shared" si="0"/>
        <v/>
      </c>
      <c r="G52" s="88">
        <f>SUMIFS(InsertVoiceSwitchActivateLOG!P$16:P$10000,InsertVoiceSwitchActivateLOG!A$16:A$10000,A52)</f>
        <v>1971.9300000000007</v>
      </c>
      <c r="H52" s="88">
        <f>COUNTIFS(InsertVoiceSwitchActivateLOG!A$16:A$10000,A52)</f>
        <v>113</v>
      </c>
      <c r="I52" s="72" t="str">
        <f>IFERROR(VLOOKUP($A52,InsertVoiceSwitchActivateLOG!$A$2:$E$10000,5,FALSE),"")</f>
        <v>TaskD</v>
      </c>
      <c r="J52" s="99">
        <f>IFERROR(VLOOKUP($A52,InsertVoiceSwitchActivateLOG!$L37:$R$10000,4,FALSE),"No answer")</f>
        <v>85.254509999999996</v>
      </c>
      <c r="K52" s="99">
        <f t="array" ref="K52">LARGE(InsertTaskDisplayData!$G$17:$G$800,COUNTIF(InsertTaskDisplayData!$G$17:$G$800,"&gt;"&amp;J52)+1)</f>
        <v>83.623400000000004</v>
      </c>
      <c r="L52" s="73" t="str">
        <f>INDEX(InsertTaskDisplayData!$A$16:$G$1000,MATCH(K52,InsertTaskDisplayData!$G$16:$G$1000,0),5)</f>
        <v>TaskD</v>
      </c>
      <c r="M52" s="72"/>
      <c r="N52" s="48" t="str">
        <f>InsertVoiceResponsesAndProcTime!B51</f>
        <v>No</v>
      </c>
      <c r="O52" s="97">
        <f>InsertVoiceResponsesAndProcTime!C51</f>
        <v>86.294939999999997</v>
      </c>
      <c r="P52" s="99">
        <f>O52-J52</f>
        <v>1.0404300000000006</v>
      </c>
      <c r="Q52" s="97" t="str">
        <f t="shared" si="1"/>
        <v/>
      </c>
      <c r="R52" s="3" t="str">
        <f t="shared" si="2"/>
        <v/>
      </c>
      <c r="S52" s="97">
        <f t="shared" si="3"/>
        <v>1.0404300000000006</v>
      </c>
      <c r="T52" s="3">
        <f t="shared" si="4"/>
        <v>-1.7048260869564347E-2</v>
      </c>
      <c r="U52" s="48"/>
    </row>
    <row r="53" spans="1:21" x14ac:dyDescent="0.35">
      <c r="A53" s="1">
        <v>38</v>
      </c>
      <c r="B53" s="1"/>
      <c r="C53" s="100">
        <f>IF(ISERROR(VLOOKUP(A53,InsertVoiceSwitchActivateLOG!L$16:O$10000,3,FALSE)),"No answer",(VLOOKUP(A53,InsertVoiceSwitchActivateLOG!L$16:O$10000,3,FALSE)))</f>
        <v>-63.38</v>
      </c>
      <c r="D53" s="87">
        <f>SUMIF(InsertVoiceSwitchActivateLOG!A53:A$10000,A53,InsertVoiceSwitchActivateLOG!L53:L$10000)</f>
        <v>38</v>
      </c>
      <c r="E53" s="81">
        <f t="shared" si="5"/>
        <v>0</v>
      </c>
      <c r="F53" s="81" t="str">
        <f t="shared" si="0"/>
        <v/>
      </c>
      <c r="G53" s="87">
        <f>SUMIFS(InsertVoiceSwitchActivateLOG!P$16:P$10000,InsertVoiceSwitchActivateLOG!A$16:A$10000,A53)</f>
        <v>1972.629999999994</v>
      </c>
      <c r="H53" s="87">
        <f>COUNTIFS(InsertVoiceSwitchActivateLOG!A$16:A$10000,A53)</f>
        <v>113</v>
      </c>
      <c r="I53" s="1" t="str">
        <f>IFERROR(VLOOKUP($A53,InsertVoiceSwitchActivateLOG!$A$2:$E$10000,5,FALSE),"")</f>
        <v>TaskD</v>
      </c>
      <c r="J53" s="98">
        <f>IFERROR(VLOOKUP($A53,InsertVoiceSwitchActivateLOG!$L38:$R$10000,4,FALSE),"No answer")</f>
        <v>87.232290000000006</v>
      </c>
      <c r="K53" s="98">
        <f t="array" ref="K53">LARGE(InsertTaskDisplayData!$G$17:$G$800,COUNTIF(InsertTaskDisplayData!$G$17:$G$800,"&gt;"&amp;J53)+1)</f>
        <v>85.641289999999998</v>
      </c>
      <c r="L53" s="2" t="str">
        <f>INDEX(InsertTaskDisplayData!$A$16:$G$1000,MATCH(K53,InsertTaskDisplayData!$G$16:$G$1000,0),5)</f>
        <v>TaskD</v>
      </c>
      <c r="M53" s="1"/>
      <c r="N53" t="str">
        <f>InsertVoiceResponsesAndProcTime!B52</f>
        <v>Yes</v>
      </c>
      <c r="O53" s="3">
        <f>InsertVoiceResponsesAndProcTime!C52</f>
        <v>88.446610000000007</v>
      </c>
      <c r="P53" s="98">
        <f>O53-J53</f>
        <v>1.2143200000000007</v>
      </c>
      <c r="Q53" s="3">
        <f t="shared" si="1"/>
        <v>1.2143200000000007</v>
      </c>
      <c r="R53" s="3">
        <f t="shared" si="2"/>
        <v>8.6896363636365326E-2</v>
      </c>
      <c r="S53" s="3" t="str">
        <f t="shared" si="3"/>
        <v/>
      </c>
      <c r="T53" s="3" t="str">
        <f t="shared" si="4"/>
        <v/>
      </c>
    </row>
    <row r="54" spans="1:21" x14ac:dyDescent="0.35">
      <c r="A54" s="71">
        <v>39</v>
      </c>
      <c r="B54" s="71"/>
      <c r="C54" s="101">
        <f>IF(ISERROR(VLOOKUP(A54,InsertVoiceSwitchActivateLOG!L$16:O$10000,3,FALSE)),"No answer",(VLOOKUP(A54,InsertVoiceSwitchActivateLOG!L$16:O$10000,3,FALSE)))</f>
        <v>-75.08</v>
      </c>
      <c r="D54" s="88">
        <f>SUMIF(InsertVoiceSwitchActivateLOG!A54:A$10000,A54,InsertVoiceSwitchActivateLOG!L54:L$10000)</f>
        <v>39</v>
      </c>
      <c r="E54" s="82">
        <f t="shared" si="5"/>
        <v>0</v>
      </c>
      <c r="F54" s="83" t="str">
        <f t="shared" si="0"/>
        <v/>
      </c>
      <c r="G54" s="88">
        <f>SUMIFS(InsertVoiceSwitchActivateLOG!P$16:P$10000,InsertVoiceSwitchActivateLOG!A$16:A$10000,A54)</f>
        <v>1976.900000000001</v>
      </c>
      <c r="H54" s="88">
        <f>COUNTIFS(InsertVoiceSwitchActivateLOG!A$16:A$10000,A54)</f>
        <v>114</v>
      </c>
      <c r="I54" s="72" t="str">
        <f>IFERROR(VLOOKUP($A54,InsertVoiceSwitchActivateLOG!$A$2:$E$10000,5,FALSE),"")</f>
        <v>TaskC</v>
      </c>
      <c r="J54" s="99">
        <f>IFERROR(VLOOKUP($A54,InsertVoiceSwitchActivateLOG!$L39:$R$10000,4,FALSE),"No answer")</f>
        <v>89.272000000000006</v>
      </c>
      <c r="K54" s="99">
        <f t="array" ref="K54">LARGE(InsertTaskDisplayData!$G$17:$G$800,COUNTIF(InsertTaskDisplayData!$G$17:$G$800,"&gt;"&amp;J54)+1)</f>
        <v>87.656549999999996</v>
      </c>
      <c r="L54" s="73" t="str">
        <f>INDEX(InsertTaskDisplayData!$A$16:$G$1000,MATCH(K54,InsertTaskDisplayData!$G$16:$G$1000,0),5)</f>
        <v>TaskC</v>
      </c>
      <c r="M54" s="72"/>
      <c r="N54" s="48" t="str">
        <f>InsertVoiceResponsesAndProcTime!B53</f>
        <v>No</v>
      </c>
      <c r="O54" s="97">
        <f>InsertVoiceResponsesAndProcTime!C53</f>
        <v>90.32047</v>
      </c>
      <c r="P54" s="99">
        <f>O54-J54</f>
        <v>1.0484699999999947</v>
      </c>
      <c r="Q54" s="97" t="str">
        <f t="shared" si="1"/>
        <v/>
      </c>
      <c r="R54" s="3" t="str">
        <f t="shared" si="2"/>
        <v/>
      </c>
      <c r="S54" s="97">
        <f t="shared" si="3"/>
        <v>1.0484699999999947</v>
      </c>
      <c r="T54" s="3">
        <f t="shared" si="4"/>
        <v>-9.0082608695702948E-3</v>
      </c>
      <c r="U54" s="48"/>
    </row>
    <row r="55" spans="1:21" x14ac:dyDescent="0.35">
      <c r="A55" s="1">
        <v>40</v>
      </c>
      <c r="B55" s="1"/>
      <c r="C55" s="100">
        <f>IF(ISERROR(VLOOKUP(A55,InsertVoiceSwitchActivateLOG!L$16:O$10000,3,FALSE)),"No answer",(VLOOKUP(A55,InsertVoiceSwitchActivateLOG!L$16:O$10000,3,FALSE)))</f>
        <v>-56.48</v>
      </c>
      <c r="D55" s="87">
        <f>SUMIF(InsertVoiceSwitchActivateLOG!A55:A$10000,A55,InsertVoiceSwitchActivateLOG!L55:L$10000)</f>
        <v>40</v>
      </c>
      <c r="E55" s="81">
        <f t="shared" si="5"/>
        <v>0</v>
      </c>
      <c r="F55" s="81" t="str">
        <f t="shared" si="0"/>
        <v/>
      </c>
      <c r="G55" s="87">
        <f>SUMIFS(InsertVoiceSwitchActivateLOG!P$16:P$10000,InsertVoiceSwitchActivateLOG!A$16:A$10000,A55)</f>
        <v>1965.0499999999902</v>
      </c>
      <c r="H55" s="87">
        <f>COUNTIFS(InsertVoiceSwitchActivateLOG!A$16:A$10000,A55)</f>
        <v>112</v>
      </c>
      <c r="I55" s="1" t="str">
        <f>IFERROR(VLOOKUP($A55,InsertVoiceSwitchActivateLOG!$A$2:$E$10000,5,FALSE),"")</f>
        <v>TaskC</v>
      </c>
      <c r="J55" s="98">
        <f>IFERROR(VLOOKUP($A55,InsertVoiceSwitchActivateLOG!$L40:$R$10000,4,FALSE),"No answer")</f>
        <v>91.312809999999999</v>
      </c>
      <c r="K55" s="98">
        <f t="array" ref="K55">LARGE(InsertTaskDisplayData!$G$17:$G$800,COUNTIF(InsertTaskDisplayData!$G$17:$G$800,"&gt;"&amp;J55)+1)</f>
        <v>89.675229999999999</v>
      </c>
      <c r="L55" s="2" t="str">
        <f>INDEX(InsertTaskDisplayData!$A$16:$G$1000,MATCH(K55,InsertTaskDisplayData!$G$16:$G$1000,0),5)</f>
        <v>TaskC</v>
      </c>
      <c r="M55" s="1"/>
      <c r="N55" t="str">
        <f>InsertVoiceResponsesAndProcTime!B54</f>
        <v>Yes</v>
      </c>
      <c r="O55" s="3">
        <f>InsertVoiceResponsesAndProcTime!C54</f>
        <v>92.45214</v>
      </c>
      <c r="P55" s="98">
        <f>O55-J55</f>
        <v>1.1393300000000011</v>
      </c>
      <c r="Q55" s="3">
        <f t="shared" si="1"/>
        <v>1.1393300000000011</v>
      </c>
      <c r="R55" s="3">
        <f t="shared" si="2"/>
        <v>1.1906363636365658E-2</v>
      </c>
      <c r="S55" s="3" t="str">
        <f t="shared" si="3"/>
        <v/>
      </c>
      <c r="T55" s="3" t="str">
        <f t="shared" si="4"/>
        <v/>
      </c>
    </row>
    <row r="56" spans="1:21" x14ac:dyDescent="0.35">
      <c r="A56" s="71">
        <v>41</v>
      </c>
      <c r="B56" s="71"/>
      <c r="C56" s="101">
        <f>IF(ISERROR(VLOOKUP(A56,InsertVoiceSwitchActivateLOG!L$16:O$10000,3,FALSE)),"No answer",(VLOOKUP(A56,InsertVoiceSwitchActivateLOG!L$16:O$10000,3,FALSE)))</f>
        <v>-62.94</v>
      </c>
      <c r="D56" s="88">
        <f>SUMIF(InsertVoiceSwitchActivateLOG!A56:A$10000,A56,InsertVoiceSwitchActivateLOG!L56:L$10000)</f>
        <v>41</v>
      </c>
      <c r="E56" s="82">
        <f t="shared" si="5"/>
        <v>0</v>
      </c>
      <c r="F56" s="83" t="str">
        <f t="shared" si="0"/>
        <v/>
      </c>
      <c r="G56" s="88">
        <f>SUMIFS(InsertVoiceSwitchActivateLOG!P$16:P$10000,InsertVoiceSwitchActivateLOG!A$16:A$10000,A56)</f>
        <v>1980.159999999998</v>
      </c>
      <c r="H56" s="88">
        <f>COUNTIFS(InsertVoiceSwitchActivateLOG!A$16:A$10000,A56)</f>
        <v>108</v>
      </c>
      <c r="I56" s="72" t="str">
        <f>IFERROR(VLOOKUP($A56,InsertVoiceSwitchActivateLOG!$A$2:$E$10000,5,FALSE),"")</f>
        <v>TaskA</v>
      </c>
      <c r="J56" s="99">
        <f>IFERROR(VLOOKUP($A56,InsertVoiceSwitchActivateLOG!$L41:$R$10000,4,FALSE),"No answer")</f>
        <v>93.303200000000004</v>
      </c>
      <c r="K56" s="99">
        <f t="array" ref="K56">LARGE(InsertTaskDisplayData!$G$17:$G$800,COUNTIF(InsertTaskDisplayData!$G$17:$G$800,"&gt;"&amp;J56)+1)</f>
        <v>91.68956</v>
      </c>
      <c r="L56" s="73" t="str">
        <f>INDEX(InsertTaskDisplayData!$A$16:$G$1000,MATCH(K56,InsertTaskDisplayData!$G$16:$G$1000,0),5)</f>
        <v>TaskA</v>
      </c>
      <c r="M56" s="72"/>
      <c r="N56" s="48" t="str">
        <f>InsertVoiceResponsesAndProcTime!B55</f>
        <v>No</v>
      </c>
      <c r="O56" s="97">
        <f>InsertVoiceResponsesAndProcTime!C55</f>
        <v>94.302999999999997</v>
      </c>
      <c r="P56" s="99">
        <f>O56-J56</f>
        <v>0.99979999999999336</v>
      </c>
      <c r="Q56" s="97" t="str">
        <f t="shared" si="1"/>
        <v/>
      </c>
      <c r="R56" s="3" t="str">
        <f t="shared" si="2"/>
        <v/>
      </c>
      <c r="S56" s="97">
        <f t="shared" si="3"/>
        <v>0.99979999999999336</v>
      </c>
      <c r="T56" s="3">
        <f t="shared" si="4"/>
        <v>-5.7678260869571618E-2</v>
      </c>
      <c r="U56" s="48"/>
    </row>
    <row r="57" spans="1:21" x14ac:dyDescent="0.35">
      <c r="A57" s="1">
        <v>42</v>
      </c>
      <c r="B57" s="1"/>
      <c r="C57" s="100">
        <f>IF(ISERROR(VLOOKUP(A57,InsertVoiceSwitchActivateLOG!L$16:O$10000,3,FALSE)),"No answer",(VLOOKUP(A57,InsertVoiceSwitchActivateLOG!L$16:O$10000,3,FALSE)))</f>
        <v>-72.66</v>
      </c>
      <c r="D57" s="87">
        <f>SUMIF(InsertVoiceSwitchActivateLOG!A57:A$10000,A57,InsertVoiceSwitchActivateLOG!L57:L$10000)</f>
        <v>42</v>
      </c>
      <c r="E57" s="81">
        <f t="shared" si="5"/>
        <v>0</v>
      </c>
      <c r="F57" s="81" t="str">
        <f t="shared" si="0"/>
        <v/>
      </c>
      <c r="G57" s="87">
        <f>SUMIFS(InsertVoiceSwitchActivateLOG!P$16:P$10000,InsertVoiceSwitchActivateLOG!A$16:A$10000,A57)</f>
        <v>1970.9300000000103</v>
      </c>
      <c r="H57" s="87">
        <f>COUNTIFS(InsertVoiceSwitchActivateLOG!A$16:A$10000,A57)</f>
        <v>111</v>
      </c>
      <c r="I57" s="1" t="str">
        <f>IFERROR(VLOOKUP($A57,InsertVoiceSwitchActivateLOG!$A$2:$E$10000,5,FALSE),"")</f>
        <v>TaskA</v>
      </c>
      <c r="J57" s="98">
        <f>IFERROR(VLOOKUP($A57,InsertVoiceSwitchActivateLOG!$L42:$R$10000,4,FALSE),"No answer")</f>
        <v>95.294390000000007</v>
      </c>
      <c r="K57" s="98">
        <f t="array" ref="K57">LARGE(InsertTaskDisplayData!$G$17:$G$800,COUNTIF(InsertTaskDisplayData!$G$17:$G$800,"&gt;"&amp;J57)+1)</f>
        <v>93.70599</v>
      </c>
      <c r="L57" s="2" t="str">
        <f>INDEX(InsertTaskDisplayData!$A$16:$G$1000,MATCH(K57,InsertTaskDisplayData!$G$16:$G$1000,0),5)</f>
        <v>TaskA</v>
      </c>
      <c r="M57" s="1"/>
      <c r="N57" t="str">
        <f>InsertVoiceResponsesAndProcTime!B56</f>
        <v>Yes</v>
      </c>
      <c r="O57" s="3">
        <f>InsertVoiceResponsesAndProcTime!C56</f>
        <v>96.461340000000007</v>
      </c>
      <c r="P57" s="98">
        <f>O57-J57</f>
        <v>1.1669499999999999</v>
      </c>
      <c r="Q57" s="3">
        <f t="shared" si="1"/>
        <v>1.1669499999999999</v>
      </c>
      <c r="R57" s="3">
        <f t="shared" si="2"/>
        <v>3.9526363636364525E-2</v>
      </c>
      <c r="S57" s="3" t="str">
        <f t="shared" si="3"/>
        <v/>
      </c>
      <c r="T57" s="3" t="str">
        <f t="shared" si="4"/>
        <v/>
      </c>
    </row>
    <row r="58" spans="1:21" x14ac:dyDescent="0.35">
      <c r="A58" s="71">
        <v>43</v>
      </c>
      <c r="B58" s="71"/>
      <c r="C58" s="101">
        <f>IF(ISERROR(VLOOKUP(A58,InsertVoiceSwitchActivateLOG!L$16:O$10000,3,FALSE)),"No answer",(VLOOKUP(A58,InsertVoiceSwitchActivateLOG!L$16:O$10000,3,FALSE)))</f>
        <v>-67.94</v>
      </c>
      <c r="D58" s="88">
        <f>SUMIF(InsertVoiceSwitchActivateLOG!A58:A$10000,A58,InsertVoiceSwitchActivateLOG!L58:L$10000)</f>
        <v>43</v>
      </c>
      <c r="E58" s="82">
        <f t="shared" si="5"/>
        <v>0</v>
      </c>
      <c r="F58" s="83" t="str">
        <f t="shared" si="0"/>
        <v/>
      </c>
      <c r="G58" s="88">
        <f>SUMIFS(InsertVoiceSwitchActivateLOG!P$16:P$10000,InsertVoiceSwitchActivateLOG!A$16:A$10000,A58)</f>
        <v>1974.1400000000046</v>
      </c>
      <c r="H58" s="88">
        <f>COUNTIFS(InsertVoiceSwitchActivateLOG!A$16:A$10000,A58)</f>
        <v>115</v>
      </c>
      <c r="I58" s="72" t="str">
        <f>IFERROR(VLOOKUP($A58,InsertVoiceSwitchActivateLOG!$A$2:$E$10000,5,FALSE),"")</f>
        <v>TaskA</v>
      </c>
      <c r="J58" s="99">
        <f>IFERROR(VLOOKUP($A58,InsertVoiceSwitchActivateLOG!$L43:$R$10000,4,FALSE),"No answer")</f>
        <v>97.310569999999998</v>
      </c>
      <c r="K58" s="99">
        <f t="array" ref="K58">LARGE(InsertTaskDisplayData!$G$17:$G$800,COUNTIF(InsertTaskDisplayData!$G$17:$G$800,"&gt;"&amp;J58)+1)</f>
        <v>95.730289999999997</v>
      </c>
      <c r="L58" s="73" t="str">
        <f>INDEX(InsertTaskDisplayData!$A$16:$G$1000,MATCH(K58,InsertTaskDisplayData!$G$16:$G$1000,0),5)</f>
        <v>TaskA</v>
      </c>
      <c r="M58" s="72"/>
      <c r="N58" s="48" t="str">
        <f>InsertVoiceResponsesAndProcTime!B57</f>
        <v>No</v>
      </c>
      <c r="O58" s="97">
        <f>InsertVoiceResponsesAndProcTime!C57</f>
        <v>98.333939999999998</v>
      </c>
      <c r="P58" s="99">
        <f>O58-J58</f>
        <v>1.0233699999999999</v>
      </c>
      <c r="Q58" s="97" t="str">
        <f t="shared" si="1"/>
        <v/>
      </c>
      <c r="R58" s="3" t="str">
        <f t="shared" si="2"/>
        <v/>
      </c>
      <c r="S58" s="97">
        <f t="shared" si="3"/>
        <v>1.0233699999999999</v>
      </c>
      <c r="T58" s="3">
        <f t="shared" si="4"/>
        <v>-3.4108260869565088E-2</v>
      </c>
      <c r="U58" s="48"/>
    </row>
    <row r="59" spans="1:21" x14ac:dyDescent="0.35">
      <c r="A59" s="1">
        <v>44</v>
      </c>
      <c r="B59" s="1"/>
      <c r="C59" s="100">
        <f>IF(ISERROR(VLOOKUP(A59,InsertVoiceSwitchActivateLOG!L$16:O$10000,3,FALSE)),"No answer",(VLOOKUP(A59,InsertVoiceSwitchActivateLOG!L$16:O$10000,3,FALSE)))</f>
        <v>-55.48</v>
      </c>
      <c r="D59" s="87">
        <f>SUMIF(InsertVoiceSwitchActivateLOG!A59:A$10000,A59,InsertVoiceSwitchActivateLOG!L59:L$10000)</f>
        <v>44</v>
      </c>
      <c r="E59" s="81">
        <f t="shared" si="5"/>
        <v>0</v>
      </c>
      <c r="F59" s="81" t="str">
        <f t="shared" si="0"/>
        <v/>
      </c>
      <c r="G59" s="87">
        <f>SUMIFS(InsertVoiceSwitchActivateLOG!P$16:P$10000,InsertVoiceSwitchActivateLOG!A$16:A$10000,A59)</f>
        <v>1978.4000000000085</v>
      </c>
      <c r="H59" s="87">
        <f>COUNTIFS(InsertVoiceSwitchActivateLOG!A$16:A$10000,A59)</f>
        <v>113</v>
      </c>
      <c r="I59" s="1" t="str">
        <f>IFERROR(VLOOKUP($A59,InsertVoiceSwitchActivateLOG!$A$2:$E$10000,5,FALSE),"")</f>
        <v>TaskB</v>
      </c>
      <c r="J59" s="98">
        <f>IFERROR(VLOOKUP($A59,InsertVoiceSwitchActivateLOG!$L44:$R$10000,4,FALSE),"No answer")</f>
        <v>99.296120000000002</v>
      </c>
      <c r="K59" s="98">
        <f t="array" ref="K59">LARGE(InsertTaskDisplayData!$G$17:$G$800,COUNTIF(InsertTaskDisplayData!$G$17:$G$800,"&gt;"&amp;J59)+1)</f>
        <v>97.754580000000004</v>
      </c>
      <c r="L59" s="2" t="str">
        <f>INDEX(InsertTaskDisplayData!$A$16:$G$1000,MATCH(K59,InsertTaskDisplayData!$G$16:$G$1000,0),5)</f>
        <v>TaskB</v>
      </c>
      <c r="M59" s="1"/>
      <c r="N59" t="str">
        <f>InsertVoiceResponsesAndProcTime!B58</f>
        <v>Yes</v>
      </c>
      <c r="O59" s="3">
        <f>InsertVoiceResponsesAndProcTime!C58</f>
        <v>100.41249999999999</v>
      </c>
      <c r="P59" s="98">
        <f>O59-J59</f>
        <v>1.1163799999999924</v>
      </c>
      <c r="Q59" s="3">
        <f t="shared" si="1"/>
        <v>1.1163799999999924</v>
      </c>
      <c r="R59" s="3">
        <f t="shared" si="2"/>
        <v>-1.1043636363643028E-2</v>
      </c>
      <c r="S59" s="3" t="str">
        <f t="shared" si="3"/>
        <v/>
      </c>
      <c r="T59" s="3" t="str">
        <f t="shared" si="4"/>
        <v/>
      </c>
    </row>
    <row r="60" spans="1:21" x14ac:dyDescent="0.35">
      <c r="A60" s="71">
        <v>45</v>
      </c>
      <c r="B60" s="71"/>
      <c r="C60" s="101">
        <f>IF(ISERROR(VLOOKUP(A60,InsertVoiceSwitchActivateLOG!L$16:O$10000,3,FALSE)),"No answer",(VLOOKUP(A60,InsertVoiceSwitchActivateLOG!L$16:O$10000,3,FALSE)))</f>
        <v>-69.930000000000007</v>
      </c>
      <c r="D60" s="88">
        <f>SUMIF(InsertVoiceSwitchActivateLOG!A60:A$10000,A60,InsertVoiceSwitchActivateLOG!L60:L$10000)</f>
        <v>45</v>
      </c>
      <c r="E60" s="82">
        <f t="shared" si="5"/>
        <v>0</v>
      </c>
      <c r="F60" s="83" t="str">
        <f t="shared" si="0"/>
        <v/>
      </c>
      <c r="G60" s="88">
        <f>SUMIFS(InsertVoiceSwitchActivateLOG!P$16:P$10000,InsertVoiceSwitchActivateLOG!A$16:A$10000,A60)</f>
        <v>1918.8800000000006</v>
      </c>
      <c r="H60" s="88">
        <f>COUNTIFS(InsertVoiceSwitchActivateLOG!A$16:A$10000,A60)</f>
        <v>92</v>
      </c>
      <c r="I60" s="72" t="str">
        <f>IFERROR(VLOOKUP($A60,InsertVoiceSwitchActivateLOG!$A$2:$E$10000,5,FALSE),"")</f>
        <v>TaskC</v>
      </c>
      <c r="J60" s="99">
        <f>IFERROR(VLOOKUP($A60,InsertVoiceSwitchActivateLOG!$L45:$R$10000,4,FALSE),"No answer")</f>
        <v>101.2037</v>
      </c>
      <c r="K60" s="99">
        <f t="array" ref="K60">LARGE(InsertTaskDisplayData!$G$17:$G$800,COUNTIF(InsertTaskDisplayData!$G$17:$G$800,"&gt;"&amp;J60)+1)</f>
        <v>99.77937</v>
      </c>
      <c r="L60" s="73" t="str">
        <f>INDEX(InsertTaskDisplayData!$A$16:$G$1000,MATCH(K60,InsertTaskDisplayData!$G$16:$G$1000,0),5)</f>
        <v>TaskC</v>
      </c>
      <c r="M60" s="72"/>
      <c r="N60" s="48" t="str">
        <f>InsertVoiceResponsesAndProcTime!B59</f>
        <v>No</v>
      </c>
      <c r="O60" s="97">
        <f>InsertVoiceResponsesAndProcTime!C59</f>
        <v>102.226</v>
      </c>
      <c r="P60" s="99">
        <f>O60-J60</f>
        <v>1.0223000000000013</v>
      </c>
      <c r="Q60" s="97" t="str">
        <f t="shared" si="1"/>
        <v/>
      </c>
      <c r="R60" s="3" t="str">
        <f t="shared" si="2"/>
        <v/>
      </c>
      <c r="S60" s="97">
        <f t="shared" si="3"/>
        <v>1.0223000000000013</v>
      </c>
      <c r="T60" s="3">
        <f t="shared" si="4"/>
        <v>-3.517826086956366E-2</v>
      </c>
      <c r="U60" s="48"/>
    </row>
    <row r="61" spans="1:21" x14ac:dyDescent="0.35">
      <c r="A61" s="1">
        <v>46</v>
      </c>
      <c r="B61" s="1"/>
      <c r="C61" s="100">
        <f>IF(ISERROR(VLOOKUP(A61,InsertVoiceSwitchActivateLOG!L$16:O$10000,3,FALSE)),"No answer",(VLOOKUP(A61,InsertVoiceSwitchActivateLOG!L$16:O$10000,3,FALSE)))</f>
        <v>-68.73</v>
      </c>
      <c r="D61" s="87">
        <f>SUMIF(InsertVoiceSwitchActivateLOG!A61:A$10000,A61,InsertVoiceSwitchActivateLOG!L61:L$10000)</f>
        <v>46</v>
      </c>
      <c r="E61" s="81">
        <f t="shared" si="5"/>
        <v>0</v>
      </c>
      <c r="F61" s="81" t="str">
        <f t="shared" si="0"/>
        <v/>
      </c>
      <c r="G61" s="87">
        <f>SUMIFS(InsertVoiceSwitchActivateLOG!P$16:P$10000,InsertVoiceSwitchActivateLOG!A$16:A$10000,A61)</f>
        <v>1961.1000000000022</v>
      </c>
      <c r="H61" s="87">
        <f>COUNTIFS(InsertVoiceSwitchActivateLOG!A$16:A$10000,A61)</f>
        <v>106</v>
      </c>
      <c r="I61" s="1" t="str">
        <f>IFERROR(VLOOKUP($A61,InsertVoiceSwitchActivateLOG!$A$2:$E$10000,5,FALSE),"")</f>
        <v>TaskC</v>
      </c>
      <c r="J61" s="98">
        <f>IFERROR(VLOOKUP($A61,InsertVoiceSwitchActivateLOG!$L46:$R$10000,4,FALSE),"No answer")</f>
        <v>103.20650000000001</v>
      </c>
      <c r="K61" s="98">
        <f t="array" ref="K61">LARGE(InsertTaskDisplayData!$G$17:$G$800,COUNTIF(InsertTaskDisplayData!$G$17:$G$800,"&gt;"&amp;J61)+1)</f>
        <v>101.7954</v>
      </c>
      <c r="L61" s="2" t="str">
        <f>INDEX(InsertTaskDisplayData!$A$16:$G$1000,MATCH(K61,InsertTaskDisplayData!$G$16:$G$1000,0),5)</f>
        <v>TaskC</v>
      </c>
      <c r="M61" s="1"/>
      <c r="N61" t="str">
        <f>InsertVoiceResponsesAndProcTime!B60</f>
        <v>Yes</v>
      </c>
      <c r="O61" s="3">
        <f>InsertVoiceResponsesAndProcTime!C60</f>
        <v>104.3827</v>
      </c>
      <c r="P61" s="98">
        <f>O61-J61</f>
        <v>1.1761999999999944</v>
      </c>
      <c r="Q61" s="3">
        <f t="shared" si="1"/>
        <v>1.1761999999999944</v>
      </c>
      <c r="R61" s="3">
        <f t="shared" si="2"/>
        <v>4.8776363636358955E-2</v>
      </c>
      <c r="S61" s="3" t="str">
        <f t="shared" si="3"/>
        <v/>
      </c>
      <c r="T61" s="3" t="str">
        <f t="shared" si="4"/>
        <v/>
      </c>
    </row>
    <row r="62" spans="1:21" x14ac:dyDescent="0.35">
      <c r="A62" s="71">
        <v>47</v>
      </c>
      <c r="B62" s="71"/>
      <c r="C62" s="101">
        <f>IF(ISERROR(VLOOKUP(A62,InsertVoiceSwitchActivateLOG!L$16:O$10000,3,FALSE)),"No answer",(VLOOKUP(A62,InsertVoiceSwitchActivateLOG!L$16:O$10000,3,FALSE)))</f>
        <v>-71.58</v>
      </c>
      <c r="D62" s="88">
        <f>SUMIF(InsertVoiceSwitchActivateLOG!A62:A$10000,A62,InsertVoiceSwitchActivateLOG!L62:L$10000)</f>
        <v>47</v>
      </c>
      <c r="E62" s="82">
        <f t="shared" si="5"/>
        <v>0</v>
      </c>
      <c r="F62" s="83" t="str">
        <f t="shared" si="0"/>
        <v/>
      </c>
      <c r="G62" s="88">
        <f>SUMIFS(InsertVoiceSwitchActivateLOG!P$16:P$10000,InsertVoiceSwitchActivateLOG!A$16:A$10000,A62)</f>
        <v>1957.9999999999982</v>
      </c>
      <c r="H62" s="88">
        <f>COUNTIFS(InsertVoiceSwitchActivateLOG!A$16:A$10000,A62)</f>
        <v>103</v>
      </c>
      <c r="I62" s="72" t="str">
        <f>IFERROR(VLOOKUP($A62,InsertVoiceSwitchActivateLOG!$A$2:$E$10000,5,FALSE),"")</f>
        <v>TaskB</v>
      </c>
      <c r="J62" s="99">
        <f>IFERROR(VLOOKUP($A62,InsertVoiceSwitchActivateLOG!$L47:$R$10000,4,FALSE),"No answer")</f>
        <v>105.306</v>
      </c>
      <c r="K62" s="99">
        <f t="array" ref="K62">LARGE(InsertTaskDisplayData!$G$17:$G$800,COUNTIF(InsertTaskDisplayData!$G$17:$G$800,"&gt;"&amp;J62)+1)</f>
        <v>103.81529999999999</v>
      </c>
      <c r="L62" s="73" t="str">
        <f>INDEX(InsertTaskDisplayData!$A$16:$G$1000,MATCH(K62,InsertTaskDisplayData!$G$16:$G$1000,0),5)</f>
        <v>TaskB</v>
      </c>
      <c r="M62" s="72"/>
      <c r="N62" s="48">
        <f>InsertVoiceResponsesAndProcTime!B61</f>
        <v>0</v>
      </c>
      <c r="O62" s="97">
        <f>InsertVoiceResponsesAndProcTime!C61</f>
        <v>0</v>
      </c>
      <c r="P62" s="99">
        <f>O62-J62</f>
        <v>-105.306</v>
      </c>
      <c r="Q62" s="97" t="str">
        <f t="shared" si="1"/>
        <v/>
      </c>
      <c r="R62" s="3" t="str">
        <f t="shared" si="2"/>
        <v/>
      </c>
      <c r="S62" s="97" t="str">
        <f t="shared" si="3"/>
        <v/>
      </c>
      <c r="T62" s="3" t="str">
        <f t="shared" si="4"/>
        <v/>
      </c>
      <c r="U62" s="48"/>
    </row>
    <row r="63" spans="1:21" x14ac:dyDescent="0.35">
      <c r="A63" s="1">
        <v>48</v>
      </c>
      <c r="B63" s="1"/>
      <c r="C63" s="100" t="str">
        <f>IF(ISERROR(VLOOKUP(A63,InsertVoiceSwitchActivateLOG!L$16:O$10000,3,FALSE)),"No answer",(VLOOKUP(A63,InsertVoiceSwitchActivateLOG!L$16:O$10000,3,FALSE)))</f>
        <v>No answer</v>
      </c>
      <c r="D63" s="87">
        <f>SUMIF(InsertVoiceSwitchActivateLOG!A63:A$10000,A63,InsertVoiceSwitchActivateLOG!L63:L$10000)</f>
        <v>0</v>
      </c>
      <c r="E63" s="81">
        <f t="shared" si="5"/>
        <v>-48</v>
      </c>
      <c r="F63" s="81">
        <f t="shared" si="0"/>
        <v>-1</v>
      </c>
      <c r="G63" s="87">
        <f>SUMIFS(InsertVoiceSwitchActivateLOG!P$16:P$10000,InsertVoiceSwitchActivateLOG!A$16:A$10000,A63)</f>
        <v>1000.9999999999906</v>
      </c>
      <c r="H63" s="87">
        <f>COUNTIFS(InsertVoiceSwitchActivateLOG!A$16:A$10000,A63)</f>
        <v>57</v>
      </c>
      <c r="I63" s="1" t="str">
        <f>IFERROR(VLOOKUP($A63,InsertVoiceSwitchActivateLOG!$A$2:$E$10000,5,FALSE),"")</f>
        <v>TaskC</v>
      </c>
      <c r="J63" s="98" t="str">
        <f>IFERROR(VLOOKUP($A63,InsertVoiceSwitchActivateLOG!$L48:$R$10000,4,FALSE),"No answer")</f>
        <v>No answer</v>
      </c>
      <c r="K63" s="98">
        <f t="array" ref="K63">LARGE(InsertTaskDisplayData!$G$17:$G$800,COUNTIF(InsertTaskDisplayData!$G$17:$G$800,"&gt;"&amp;J63)+1)</f>
        <v>248.99930000000001</v>
      </c>
      <c r="L63" s="2" t="str">
        <f>INDEX(InsertTaskDisplayData!$A$16:$G$1000,MATCH(K63,InsertTaskDisplayData!$G$16:$G$1000,0),5)</f>
        <v>TaskC</v>
      </c>
      <c r="M63" s="1"/>
      <c r="N63">
        <f>InsertVoiceResponsesAndProcTime!B62</f>
        <v>0</v>
      </c>
      <c r="O63" s="3">
        <f>InsertVoiceResponsesAndProcTime!C62</f>
        <v>0</v>
      </c>
      <c r="P63" s="98" t="e">
        <f>O63-J63</f>
        <v>#VALUE!</v>
      </c>
      <c r="Q63" s="3" t="str">
        <f t="shared" si="1"/>
        <v/>
      </c>
      <c r="R63" s="3" t="str">
        <f t="shared" si="2"/>
        <v/>
      </c>
      <c r="S63" s="3" t="str">
        <f t="shared" si="3"/>
        <v/>
      </c>
      <c r="T63" s="3" t="str">
        <f t="shared" si="4"/>
        <v/>
      </c>
    </row>
    <row r="64" spans="1:21" x14ac:dyDescent="0.35">
      <c r="A64" s="71">
        <v>49</v>
      </c>
      <c r="B64" s="71"/>
      <c r="C64" s="101" t="str">
        <f>IF(ISERROR(VLOOKUP(A64,InsertVoiceSwitchActivateLOG!L$16:O$10000,3,FALSE)),"No answer",(VLOOKUP(A64,InsertVoiceSwitchActivateLOG!L$16:O$10000,3,FALSE)))</f>
        <v>No answer</v>
      </c>
      <c r="D64" s="88">
        <f>SUMIF(InsertVoiceSwitchActivateLOG!A64:A$10000,A64,InsertVoiceSwitchActivateLOG!L64:L$10000)</f>
        <v>0</v>
      </c>
      <c r="E64" s="82">
        <f t="shared" si="5"/>
        <v>-49</v>
      </c>
      <c r="F64" s="83">
        <f t="shared" si="0"/>
        <v>-1</v>
      </c>
      <c r="G64" s="88">
        <f>SUMIFS(InsertVoiceSwitchActivateLOG!P$16:P$10000,InsertVoiceSwitchActivateLOG!A$16:A$10000,A64)</f>
        <v>979.30000000000916</v>
      </c>
      <c r="H64" s="88">
        <f>COUNTIFS(InsertVoiceSwitchActivateLOG!A$16:A$10000,A64)</f>
        <v>65</v>
      </c>
      <c r="I64" s="72" t="str">
        <f>IFERROR(VLOOKUP($A64,InsertVoiceSwitchActivateLOG!$A$2:$E$10000,5,FALSE),"")</f>
        <v>TaskB</v>
      </c>
      <c r="J64" s="99" t="str">
        <f>IFERROR(VLOOKUP($A64,InsertVoiceSwitchActivateLOG!$L49:$R$10000,4,FALSE),"No answer")</f>
        <v>No answer</v>
      </c>
      <c r="K64" s="99">
        <f t="array" ref="K64">LARGE(InsertTaskDisplayData!$G$17:$G$800,COUNTIF(InsertTaskDisplayData!$G$17:$G$800,"&gt;"&amp;J64)+1)</f>
        <v>248.99930000000001</v>
      </c>
      <c r="L64" s="73" t="str">
        <f>INDEX(InsertTaskDisplayData!$A$16:$G$1000,MATCH(K64,InsertTaskDisplayData!$G$16:$G$1000,0),5)</f>
        <v>TaskC</v>
      </c>
      <c r="M64" s="72"/>
      <c r="N64" s="48">
        <f>InsertVoiceResponsesAndProcTime!B63</f>
        <v>0</v>
      </c>
      <c r="O64" s="97">
        <f>InsertVoiceResponsesAndProcTime!C63</f>
        <v>0</v>
      </c>
      <c r="P64" s="99" t="e">
        <f>O64-J64</f>
        <v>#VALUE!</v>
      </c>
      <c r="Q64" s="97" t="str">
        <f t="shared" si="1"/>
        <v/>
      </c>
      <c r="R64" s="3" t="str">
        <f t="shared" si="2"/>
        <v/>
      </c>
      <c r="S64" s="97" t="str">
        <f t="shared" si="3"/>
        <v/>
      </c>
      <c r="T64" s="3" t="str">
        <f t="shared" si="4"/>
        <v/>
      </c>
      <c r="U64" s="48"/>
    </row>
    <row r="65" spans="1:21" x14ac:dyDescent="0.35">
      <c r="A65" s="1">
        <v>50</v>
      </c>
      <c r="B65" s="1"/>
      <c r="C65" s="100" t="str">
        <f>IF(ISERROR(VLOOKUP(A65,InsertVoiceSwitchActivateLOG!L$16:O$10000,3,FALSE)),"No answer",(VLOOKUP(A65,InsertVoiceSwitchActivateLOG!L$16:O$10000,3,FALSE)))</f>
        <v>No answer</v>
      </c>
      <c r="D65" s="87">
        <f>SUMIF(InsertVoiceSwitchActivateLOG!A65:A$10000,A65,InsertVoiceSwitchActivateLOG!L65:L$10000)</f>
        <v>0</v>
      </c>
      <c r="E65" s="81">
        <f t="shared" si="5"/>
        <v>-50</v>
      </c>
      <c r="F65" s="81">
        <f t="shared" si="0"/>
        <v>-1</v>
      </c>
      <c r="G65" s="87">
        <f>SUMIFS(InsertVoiceSwitchActivateLOG!P$16:P$10000,InsertVoiceSwitchActivateLOG!A$16:A$10000,A65)</f>
        <v>998.69999999999948</v>
      </c>
      <c r="H65" s="87">
        <f>COUNTIFS(InsertVoiceSwitchActivateLOG!A$16:A$10000,A65)</f>
        <v>51</v>
      </c>
      <c r="I65" s="1" t="str">
        <f>IFERROR(VLOOKUP($A65,InsertVoiceSwitchActivateLOG!$A$2:$E$10000,5,FALSE),"")</f>
        <v>TaskB</v>
      </c>
      <c r="J65" s="98" t="str">
        <f>IFERROR(VLOOKUP($A65,InsertVoiceSwitchActivateLOG!$L50:$R$10000,4,FALSE),"No answer")</f>
        <v>No answer</v>
      </c>
      <c r="K65" s="98">
        <f t="array" ref="K65">LARGE(InsertTaskDisplayData!$G$17:$G$800,COUNTIF(InsertTaskDisplayData!$G$17:$G$800,"&gt;"&amp;J65)+1)</f>
        <v>248.99930000000001</v>
      </c>
      <c r="L65" s="2" t="str">
        <f>INDEX(InsertTaskDisplayData!$A$16:$G$1000,MATCH(K65,InsertTaskDisplayData!$G$16:$G$1000,0),5)</f>
        <v>TaskC</v>
      </c>
      <c r="M65" s="1"/>
      <c r="N65">
        <f>InsertVoiceResponsesAndProcTime!B64</f>
        <v>0</v>
      </c>
      <c r="O65" s="3">
        <f>InsertVoiceResponsesAndProcTime!C64</f>
        <v>0</v>
      </c>
      <c r="P65" s="98" t="e">
        <f>O65-J65</f>
        <v>#VALUE!</v>
      </c>
      <c r="Q65" s="3" t="str">
        <f t="shared" si="1"/>
        <v/>
      </c>
      <c r="R65" s="3" t="str">
        <f t="shared" si="2"/>
        <v/>
      </c>
      <c r="S65" s="3" t="str">
        <f t="shared" si="3"/>
        <v/>
      </c>
      <c r="T65" s="3" t="str">
        <f t="shared" si="4"/>
        <v/>
      </c>
    </row>
    <row r="66" spans="1:21" x14ac:dyDescent="0.35">
      <c r="A66" s="71">
        <v>51</v>
      </c>
      <c r="B66" s="71"/>
      <c r="C66" s="101" t="str">
        <f>IF(ISERROR(VLOOKUP(A66,InsertVoiceSwitchActivateLOG!L$16:O$10000,3,FALSE)),"No answer",(VLOOKUP(A66,InsertVoiceSwitchActivateLOG!L$16:O$10000,3,FALSE)))</f>
        <v>No answer</v>
      </c>
      <c r="D66" s="88">
        <f>SUMIF(InsertVoiceSwitchActivateLOG!A66:A$10000,A66,InsertVoiceSwitchActivateLOG!L66:L$10000)</f>
        <v>0</v>
      </c>
      <c r="E66" s="82">
        <f t="shared" si="5"/>
        <v>-51</v>
      </c>
      <c r="F66" s="83">
        <f t="shared" si="0"/>
        <v>-1</v>
      </c>
      <c r="G66" s="88">
        <f>SUMIFS(InsertVoiceSwitchActivateLOG!P$16:P$10000,InsertVoiceSwitchActivateLOG!A$16:A$10000,A66)</f>
        <v>986.50000000000659</v>
      </c>
      <c r="H66" s="88">
        <f>COUNTIFS(InsertVoiceSwitchActivateLOG!A$16:A$10000,A66)</f>
        <v>65</v>
      </c>
      <c r="I66" s="72" t="str">
        <f>IFERROR(VLOOKUP($A66,InsertVoiceSwitchActivateLOG!$A$2:$E$10000,5,FALSE),"")</f>
        <v>TaskC</v>
      </c>
      <c r="J66" s="99" t="str">
        <f>IFERROR(VLOOKUP($A66,InsertVoiceSwitchActivateLOG!$L51:$R$10000,4,FALSE),"No answer")</f>
        <v>No answer</v>
      </c>
      <c r="K66" s="99">
        <f t="array" ref="K66">LARGE(InsertTaskDisplayData!$G$17:$G$800,COUNTIF(InsertTaskDisplayData!$G$17:$G$800,"&gt;"&amp;J66)+1)</f>
        <v>248.99930000000001</v>
      </c>
      <c r="L66" s="73" t="str">
        <f>INDEX(InsertTaskDisplayData!$A$16:$G$1000,MATCH(K66,InsertTaskDisplayData!$G$16:$G$1000,0),5)</f>
        <v>TaskC</v>
      </c>
      <c r="M66" s="72"/>
      <c r="N66" s="48">
        <f>InsertVoiceResponsesAndProcTime!B65</f>
        <v>0</v>
      </c>
      <c r="O66" s="97">
        <f>InsertVoiceResponsesAndProcTime!C65</f>
        <v>0</v>
      </c>
      <c r="P66" s="99" t="e">
        <f>O66-J66</f>
        <v>#VALUE!</v>
      </c>
      <c r="Q66" s="97" t="str">
        <f t="shared" si="1"/>
        <v/>
      </c>
      <c r="R66" s="3" t="str">
        <f t="shared" si="2"/>
        <v/>
      </c>
      <c r="S66" s="97" t="str">
        <f t="shared" si="3"/>
        <v/>
      </c>
      <c r="T66" s="3" t="str">
        <f t="shared" si="4"/>
        <v/>
      </c>
      <c r="U66" s="48"/>
    </row>
    <row r="67" spans="1:21" x14ac:dyDescent="0.35">
      <c r="A67" s="1">
        <v>52</v>
      </c>
      <c r="B67" s="1"/>
      <c r="C67" s="100" t="str">
        <f>IF(ISERROR(VLOOKUP(A67,InsertVoiceSwitchActivateLOG!L$16:O$10000,3,FALSE)),"No answer",(VLOOKUP(A67,InsertVoiceSwitchActivateLOG!L$16:O$10000,3,FALSE)))</f>
        <v>No answer</v>
      </c>
      <c r="D67" s="87">
        <f>SUMIF(InsertVoiceSwitchActivateLOG!A67:A$10000,A67,InsertVoiceSwitchActivateLOG!L67:L$10000)</f>
        <v>0</v>
      </c>
      <c r="E67" s="81">
        <f t="shared" si="5"/>
        <v>-52</v>
      </c>
      <c r="F67" s="81">
        <f t="shared" si="0"/>
        <v>-1</v>
      </c>
      <c r="G67" s="87">
        <f>SUMIFS(InsertVoiceSwitchActivateLOG!P$16:P$10000,InsertVoiceSwitchActivateLOG!A$16:A$10000,A67)</f>
        <v>995.40000000000362</v>
      </c>
      <c r="H67" s="87">
        <f>COUNTIFS(InsertVoiceSwitchActivateLOG!A$16:A$10000,A67)</f>
        <v>61</v>
      </c>
      <c r="I67" s="1" t="str">
        <f>IFERROR(VLOOKUP($A67,InsertVoiceSwitchActivateLOG!$A$2:$E$10000,5,FALSE),"")</f>
        <v>TaskB</v>
      </c>
      <c r="J67" s="98" t="str">
        <f>IFERROR(VLOOKUP($A67,InsertVoiceSwitchActivateLOG!$L52:$R$10000,4,FALSE),"No answer")</f>
        <v>No answer</v>
      </c>
      <c r="K67" s="98">
        <f t="array" ref="K67">LARGE(InsertTaskDisplayData!$G$17:$G$800,COUNTIF(InsertTaskDisplayData!$G$17:$G$800,"&gt;"&amp;J67)+1)</f>
        <v>248.99930000000001</v>
      </c>
      <c r="L67" s="2" t="str">
        <f>INDEX(InsertTaskDisplayData!$A$16:$G$1000,MATCH(K67,InsertTaskDisplayData!$G$16:$G$1000,0),5)</f>
        <v>TaskC</v>
      </c>
      <c r="M67" s="1"/>
      <c r="N67">
        <f>InsertVoiceResponsesAndProcTime!B66</f>
        <v>0</v>
      </c>
      <c r="O67" s="3">
        <f>InsertVoiceResponsesAndProcTime!C66</f>
        <v>0</v>
      </c>
      <c r="P67" s="98" t="e">
        <f>O67-J67</f>
        <v>#VALUE!</v>
      </c>
      <c r="Q67" s="3" t="str">
        <f t="shared" si="1"/>
        <v/>
      </c>
      <c r="R67" s="3" t="str">
        <f t="shared" si="2"/>
        <v/>
      </c>
      <c r="S67" s="3" t="str">
        <f t="shared" si="3"/>
        <v/>
      </c>
      <c r="T67" s="3" t="str">
        <f t="shared" si="4"/>
        <v/>
      </c>
    </row>
    <row r="68" spans="1:21" x14ac:dyDescent="0.35">
      <c r="A68" s="71">
        <v>53</v>
      </c>
      <c r="B68" s="71"/>
      <c r="C68" s="101" t="str">
        <f>IF(ISERROR(VLOOKUP(A68,InsertVoiceSwitchActivateLOG!L$16:O$10000,3,FALSE)),"No answer",(VLOOKUP(A68,InsertVoiceSwitchActivateLOG!L$16:O$10000,3,FALSE)))</f>
        <v>No answer</v>
      </c>
      <c r="D68" s="88">
        <f>SUMIF(InsertVoiceSwitchActivateLOG!A68:A$10000,A68,InsertVoiceSwitchActivateLOG!L68:L$10000)</f>
        <v>0</v>
      </c>
      <c r="E68" s="82">
        <f t="shared" si="5"/>
        <v>-53</v>
      </c>
      <c r="F68" s="83">
        <f t="shared" si="0"/>
        <v>-1</v>
      </c>
      <c r="G68" s="88">
        <f>SUMIFS(InsertVoiceSwitchActivateLOG!P$16:P$10000,InsertVoiceSwitchActivateLOG!A$16:A$10000,A68)</f>
        <v>991.10000000000298</v>
      </c>
      <c r="H68" s="88">
        <f>COUNTIFS(InsertVoiceSwitchActivateLOG!A$16:A$10000,A68)</f>
        <v>63</v>
      </c>
      <c r="I68" s="72" t="str">
        <f>IFERROR(VLOOKUP($A68,InsertVoiceSwitchActivateLOG!$A$2:$E$10000,5,FALSE),"")</f>
        <v>TaskC</v>
      </c>
      <c r="J68" s="99" t="str">
        <f>IFERROR(VLOOKUP($A68,InsertVoiceSwitchActivateLOG!$L53:$R$10000,4,FALSE),"No answer")</f>
        <v>No answer</v>
      </c>
      <c r="K68" s="99">
        <f t="array" ref="K68">LARGE(InsertTaskDisplayData!$G$17:$G$800,COUNTIF(InsertTaskDisplayData!$G$17:$G$800,"&gt;"&amp;J68)+1)</f>
        <v>248.99930000000001</v>
      </c>
      <c r="L68" s="73" t="str">
        <f>INDEX(InsertTaskDisplayData!$A$16:$G$1000,MATCH(K68,InsertTaskDisplayData!$G$16:$G$1000,0),5)</f>
        <v>TaskC</v>
      </c>
      <c r="M68" s="72"/>
      <c r="N68" s="48">
        <f>InsertVoiceResponsesAndProcTime!B67</f>
        <v>0</v>
      </c>
      <c r="O68" s="97">
        <f>InsertVoiceResponsesAndProcTime!C67</f>
        <v>0</v>
      </c>
      <c r="P68" s="99" t="e">
        <f>O68-J68</f>
        <v>#VALUE!</v>
      </c>
      <c r="Q68" s="97" t="str">
        <f t="shared" si="1"/>
        <v/>
      </c>
      <c r="R68" s="3" t="str">
        <f t="shared" si="2"/>
        <v/>
      </c>
      <c r="S68" s="97" t="str">
        <f t="shared" si="3"/>
        <v/>
      </c>
      <c r="T68" s="3" t="str">
        <f t="shared" si="4"/>
        <v/>
      </c>
      <c r="U68" s="48"/>
    </row>
    <row r="69" spans="1:21" x14ac:dyDescent="0.35">
      <c r="A69" s="1">
        <v>54</v>
      </c>
      <c r="B69" s="1"/>
      <c r="C69" s="100" t="str">
        <f>IF(ISERROR(VLOOKUP(A69,InsertVoiceSwitchActivateLOG!L$16:O$10000,3,FALSE)),"No answer",(VLOOKUP(A69,InsertVoiceSwitchActivateLOG!L$16:O$10000,3,FALSE)))</f>
        <v>No answer</v>
      </c>
      <c r="D69" s="87">
        <f>SUMIF(InsertVoiceSwitchActivateLOG!A69:A$10000,A69,InsertVoiceSwitchActivateLOG!L69:L$10000)</f>
        <v>0</v>
      </c>
      <c r="E69" s="81">
        <f t="shared" si="5"/>
        <v>-54</v>
      </c>
      <c r="F69" s="81">
        <f t="shared" si="0"/>
        <v>-1</v>
      </c>
      <c r="G69" s="87">
        <f>SUMIFS(InsertVoiceSwitchActivateLOG!P$16:P$10000,InsertVoiceSwitchActivateLOG!A$16:A$10000,A69)</f>
        <v>988.10000000000286</v>
      </c>
      <c r="H69" s="87">
        <f>COUNTIFS(InsertVoiceSwitchActivateLOG!A$16:A$10000,A69)</f>
        <v>63</v>
      </c>
      <c r="I69" s="1" t="str">
        <f>IFERROR(VLOOKUP($A69,InsertVoiceSwitchActivateLOG!$A$2:$E$10000,5,FALSE),"")</f>
        <v>TaskC</v>
      </c>
      <c r="J69" s="98" t="str">
        <f>IFERROR(VLOOKUP($A69,InsertVoiceSwitchActivateLOG!$L54:$R$10000,4,FALSE),"No answer")</f>
        <v>No answer</v>
      </c>
      <c r="K69" s="98">
        <f t="array" ref="K69">LARGE(InsertTaskDisplayData!$G$17:$G$800,COUNTIF(InsertTaskDisplayData!$G$17:$G$800,"&gt;"&amp;J69)+1)</f>
        <v>248.99930000000001</v>
      </c>
      <c r="L69" s="2" t="str">
        <f>INDEX(InsertTaskDisplayData!$A$16:$G$1000,MATCH(K69,InsertTaskDisplayData!$G$16:$G$1000,0),5)</f>
        <v>TaskC</v>
      </c>
      <c r="M69" s="1"/>
      <c r="N69">
        <f>InsertVoiceResponsesAndProcTime!B68</f>
        <v>0</v>
      </c>
      <c r="O69" s="3">
        <f>InsertVoiceResponsesAndProcTime!C68</f>
        <v>0</v>
      </c>
      <c r="P69" s="98" t="e">
        <f>O69-J69</f>
        <v>#VALUE!</v>
      </c>
      <c r="Q69" s="3" t="str">
        <f t="shared" si="1"/>
        <v/>
      </c>
      <c r="R69" s="3" t="str">
        <f t="shared" si="2"/>
        <v/>
      </c>
      <c r="S69" s="3" t="str">
        <f t="shared" si="3"/>
        <v/>
      </c>
      <c r="T69" s="3" t="str">
        <f t="shared" si="4"/>
        <v/>
      </c>
    </row>
    <row r="70" spans="1:21" x14ac:dyDescent="0.35">
      <c r="A70" s="71">
        <v>55</v>
      </c>
      <c r="B70" s="71"/>
      <c r="C70" s="101" t="str">
        <f>IF(ISERROR(VLOOKUP(A70,InsertVoiceSwitchActivateLOG!L$16:O$10000,3,FALSE)),"No answer",(VLOOKUP(A70,InsertVoiceSwitchActivateLOG!L$16:O$10000,3,FALSE)))</f>
        <v>No answer</v>
      </c>
      <c r="D70" s="88">
        <f>SUMIF(InsertVoiceSwitchActivateLOG!A70:A$10000,A70,InsertVoiceSwitchActivateLOG!L70:L$10000)</f>
        <v>0</v>
      </c>
      <c r="E70" s="82">
        <f t="shared" si="5"/>
        <v>-55</v>
      </c>
      <c r="F70" s="83">
        <f t="shared" si="0"/>
        <v>-1</v>
      </c>
      <c r="G70" s="88">
        <f>SUMIFS(InsertVoiceSwitchActivateLOG!P$16:P$10000,InsertVoiceSwitchActivateLOG!A$16:A$10000,A70)</f>
        <v>983.59999999999559</v>
      </c>
      <c r="H70" s="88">
        <f>COUNTIFS(InsertVoiceSwitchActivateLOG!A$16:A$10000,A70)</f>
        <v>63</v>
      </c>
      <c r="I70" s="72" t="str">
        <f>IFERROR(VLOOKUP($A70,InsertVoiceSwitchActivateLOG!$A$2:$E$10000,5,FALSE),"")</f>
        <v>TaskC</v>
      </c>
      <c r="J70" s="99" t="str">
        <f>IFERROR(VLOOKUP($A70,InsertVoiceSwitchActivateLOG!$L55:$R$10000,4,FALSE),"No answer")</f>
        <v>No answer</v>
      </c>
      <c r="K70" s="99">
        <f t="array" ref="K70">LARGE(InsertTaskDisplayData!$G$17:$G$800,COUNTIF(InsertTaskDisplayData!$G$17:$G$800,"&gt;"&amp;J70)+1)</f>
        <v>248.99930000000001</v>
      </c>
      <c r="L70" s="73" t="str">
        <f>INDEX(InsertTaskDisplayData!$A$16:$G$1000,MATCH(K70,InsertTaskDisplayData!$G$16:$G$1000,0),5)</f>
        <v>TaskC</v>
      </c>
      <c r="M70" s="72"/>
      <c r="N70" s="48">
        <f>InsertVoiceResponsesAndProcTime!B69</f>
        <v>0</v>
      </c>
      <c r="O70" s="97">
        <f>InsertVoiceResponsesAndProcTime!C69</f>
        <v>0</v>
      </c>
      <c r="P70" s="99" t="e">
        <f>O70-J70</f>
        <v>#VALUE!</v>
      </c>
      <c r="Q70" s="97" t="str">
        <f t="shared" si="1"/>
        <v/>
      </c>
      <c r="R70" s="3" t="str">
        <f t="shared" si="2"/>
        <v/>
      </c>
      <c r="S70" s="97" t="str">
        <f t="shared" si="3"/>
        <v/>
      </c>
      <c r="T70" s="3" t="str">
        <f t="shared" si="4"/>
        <v/>
      </c>
      <c r="U70" s="48"/>
    </row>
    <row r="71" spans="1:21" x14ac:dyDescent="0.35">
      <c r="A71" s="1">
        <v>56</v>
      </c>
      <c r="B71" s="1"/>
      <c r="C71" s="100" t="str">
        <f>IF(ISERROR(VLOOKUP(A71,InsertVoiceSwitchActivateLOG!L$16:O$10000,3,FALSE)),"No answer",(VLOOKUP(A71,InsertVoiceSwitchActivateLOG!L$16:O$10000,3,FALSE)))</f>
        <v>No answer</v>
      </c>
      <c r="D71" s="87">
        <f>SUMIF(InsertVoiceSwitchActivateLOG!A71:A$10000,A71,InsertVoiceSwitchActivateLOG!L71:L$10000)</f>
        <v>0</v>
      </c>
      <c r="E71" s="81">
        <f t="shared" si="5"/>
        <v>-56</v>
      </c>
      <c r="F71" s="81">
        <f t="shared" si="0"/>
        <v>-1</v>
      </c>
      <c r="G71" s="87">
        <f>SUMIFS(InsertVoiceSwitchActivateLOG!P$16:P$10000,InsertVoiceSwitchActivateLOG!A$16:A$10000,A71)</f>
        <v>995.3000000000003</v>
      </c>
      <c r="H71" s="87">
        <f>COUNTIFS(InsertVoiceSwitchActivateLOG!A$16:A$10000,A71)</f>
        <v>64</v>
      </c>
      <c r="I71" s="1" t="str">
        <f>IFERROR(VLOOKUP($A71,InsertVoiceSwitchActivateLOG!$A$2:$E$10000,5,FALSE),"")</f>
        <v>TaskB</v>
      </c>
      <c r="J71" s="98" t="str">
        <f>IFERROR(VLOOKUP($A71,InsertVoiceSwitchActivateLOG!$L56:$R$10000,4,FALSE),"No answer")</f>
        <v>No answer</v>
      </c>
      <c r="K71" s="98">
        <f t="array" ref="K71">LARGE(InsertTaskDisplayData!$G$17:$G$800,COUNTIF(InsertTaskDisplayData!$G$17:$G$800,"&gt;"&amp;J71)+1)</f>
        <v>248.99930000000001</v>
      </c>
      <c r="L71" s="2" t="str">
        <f>INDEX(InsertTaskDisplayData!$A$16:$G$1000,MATCH(K71,InsertTaskDisplayData!$G$16:$G$1000,0),5)</f>
        <v>TaskC</v>
      </c>
      <c r="M71" s="1"/>
      <c r="N71">
        <f>InsertVoiceResponsesAndProcTime!B70</f>
        <v>0</v>
      </c>
      <c r="O71" s="3">
        <f>InsertVoiceResponsesAndProcTime!C70</f>
        <v>0</v>
      </c>
      <c r="P71" s="98" t="e">
        <f>O71-J71</f>
        <v>#VALUE!</v>
      </c>
      <c r="Q71" s="3" t="str">
        <f t="shared" si="1"/>
        <v/>
      </c>
      <c r="R71" s="3" t="str">
        <f t="shared" si="2"/>
        <v/>
      </c>
      <c r="S71" s="3" t="str">
        <f t="shared" si="3"/>
        <v/>
      </c>
      <c r="T71" s="3" t="str">
        <f t="shared" si="4"/>
        <v/>
      </c>
    </row>
    <row r="72" spans="1:21" x14ac:dyDescent="0.35">
      <c r="A72" s="71">
        <v>57</v>
      </c>
      <c r="B72" s="71"/>
      <c r="C72" s="101" t="str">
        <f>IF(ISERROR(VLOOKUP(A72,InsertVoiceSwitchActivateLOG!L$16:O$10000,3,FALSE)),"No answer",(VLOOKUP(A72,InsertVoiceSwitchActivateLOG!L$16:O$10000,3,FALSE)))</f>
        <v>No answer</v>
      </c>
      <c r="D72" s="88">
        <f>SUMIF(InsertVoiceSwitchActivateLOG!A72:A$10000,A72,InsertVoiceSwitchActivateLOG!L72:L$10000)</f>
        <v>0</v>
      </c>
      <c r="E72" s="82">
        <f t="shared" si="5"/>
        <v>-57</v>
      </c>
      <c r="F72" s="83">
        <f t="shared" si="0"/>
        <v>-1</v>
      </c>
      <c r="G72" s="88">
        <f>SUMIFS(InsertVoiceSwitchActivateLOG!P$16:P$10000,InsertVoiceSwitchActivateLOG!A$16:A$10000,A72)</f>
        <v>996.39999999999418</v>
      </c>
      <c r="H72" s="88">
        <f>COUNTIFS(InsertVoiceSwitchActivateLOG!A$16:A$10000,A72)</f>
        <v>62</v>
      </c>
      <c r="I72" s="72" t="str">
        <f>IFERROR(VLOOKUP($A72,InsertVoiceSwitchActivateLOG!$A$2:$E$10000,5,FALSE),"")</f>
        <v>TaskC</v>
      </c>
      <c r="J72" s="99" t="str">
        <f>IFERROR(VLOOKUP($A72,InsertVoiceSwitchActivateLOG!$L57:$R$10000,4,FALSE),"No answer")</f>
        <v>No answer</v>
      </c>
      <c r="K72" s="99">
        <f t="array" ref="K72">LARGE(InsertTaskDisplayData!$G$17:$G$800,COUNTIF(InsertTaskDisplayData!$G$17:$G$800,"&gt;"&amp;J72)+1)</f>
        <v>248.99930000000001</v>
      </c>
      <c r="L72" s="73" t="str">
        <f>INDEX(InsertTaskDisplayData!$A$16:$G$1000,MATCH(K72,InsertTaskDisplayData!$G$16:$G$1000,0),5)</f>
        <v>TaskC</v>
      </c>
      <c r="M72" s="72"/>
      <c r="N72" s="48">
        <f>InsertVoiceResponsesAndProcTime!B71</f>
        <v>0</v>
      </c>
      <c r="O72" s="97">
        <f>InsertVoiceResponsesAndProcTime!C71</f>
        <v>0</v>
      </c>
      <c r="P72" s="99" t="e">
        <f>O72-J72</f>
        <v>#VALUE!</v>
      </c>
      <c r="Q72" s="97" t="str">
        <f t="shared" si="1"/>
        <v/>
      </c>
      <c r="R72" s="3" t="str">
        <f t="shared" si="2"/>
        <v/>
      </c>
      <c r="S72" s="97" t="str">
        <f t="shared" si="3"/>
        <v/>
      </c>
      <c r="T72" s="3" t="str">
        <f t="shared" si="4"/>
        <v/>
      </c>
      <c r="U72" s="48"/>
    </row>
    <row r="73" spans="1:21" x14ac:dyDescent="0.35">
      <c r="A73" s="1">
        <v>58</v>
      </c>
      <c r="B73" s="1"/>
      <c r="C73" s="100" t="str">
        <f>IF(ISERROR(VLOOKUP(A73,InsertVoiceSwitchActivateLOG!L$16:O$10000,3,FALSE)),"No answer",(VLOOKUP(A73,InsertVoiceSwitchActivateLOG!L$16:O$10000,3,FALSE)))</f>
        <v>No answer</v>
      </c>
      <c r="D73" s="87">
        <f>SUMIF(InsertVoiceSwitchActivateLOG!A73:A$10000,A73,InsertVoiceSwitchActivateLOG!L73:L$10000)</f>
        <v>0</v>
      </c>
      <c r="E73" s="81">
        <f t="shared" si="5"/>
        <v>-58</v>
      </c>
      <c r="F73" s="81">
        <f t="shared" si="0"/>
        <v>-1</v>
      </c>
      <c r="G73" s="87">
        <f>SUMIFS(InsertVoiceSwitchActivateLOG!P$16:P$10000,InsertVoiceSwitchActivateLOG!A$16:A$10000,A73)</f>
        <v>995.99999999999511</v>
      </c>
      <c r="H73" s="87">
        <f>COUNTIFS(InsertVoiceSwitchActivateLOG!A$16:A$10000,A73)</f>
        <v>64</v>
      </c>
      <c r="I73" s="1" t="str">
        <f>IFERROR(VLOOKUP($A73,InsertVoiceSwitchActivateLOG!$A$2:$E$10000,5,FALSE),"")</f>
        <v>TaskC</v>
      </c>
      <c r="J73" s="98" t="str">
        <f>IFERROR(VLOOKUP($A73,InsertVoiceSwitchActivateLOG!$L58:$R$10000,4,FALSE),"No answer")</f>
        <v>No answer</v>
      </c>
      <c r="K73" s="98">
        <f t="array" ref="K73">LARGE(InsertTaskDisplayData!$G$17:$G$800,COUNTIF(InsertTaskDisplayData!$G$17:$G$800,"&gt;"&amp;J73)+1)</f>
        <v>248.99930000000001</v>
      </c>
      <c r="L73" s="2" t="str">
        <f>INDEX(InsertTaskDisplayData!$A$16:$G$1000,MATCH(K73,InsertTaskDisplayData!$G$16:$G$1000,0),5)</f>
        <v>TaskC</v>
      </c>
      <c r="M73" s="1"/>
      <c r="N73">
        <f>InsertVoiceResponsesAndProcTime!B72</f>
        <v>0</v>
      </c>
      <c r="O73" s="3">
        <f>InsertVoiceResponsesAndProcTime!C72</f>
        <v>0</v>
      </c>
      <c r="P73" s="98" t="e">
        <f>O73-J73</f>
        <v>#VALUE!</v>
      </c>
      <c r="Q73" s="3" t="str">
        <f t="shared" si="1"/>
        <v/>
      </c>
      <c r="R73" s="3" t="str">
        <f t="shared" si="2"/>
        <v/>
      </c>
      <c r="S73" s="3" t="str">
        <f t="shared" si="3"/>
        <v/>
      </c>
      <c r="T73" s="3" t="str">
        <f t="shared" si="4"/>
        <v/>
      </c>
    </row>
    <row r="74" spans="1:21" x14ac:dyDescent="0.35">
      <c r="A74" s="71">
        <v>59</v>
      </c>
      <c r="B74" s="71"/>
      <c r="C74" s="101" t="str">
        <f>IF(ISERROR(VLOOKUP(A74,InsertVoiceSwitchActivateLOG!L$16:O$10000,3,FALSE)),"No answer",(VLOOKUP(A74,InsertVoiceSwitchActivateLOG!L$16:O$10000,3,FALSE)))</f>
        <v>No answer</v>
      </c>
      <c r="D74" s="88">
        <f>SUMIF(InsertVoiceSwitchActivateLOG!A74:A$10000,A74,InsertVoiceSwitchActivateLOG!L74:L$10000)</f>
        <v>0</v>
      </c>
      <c r="E74" s="82">
        <f t="shared" si="5"/>
        <v>-59</v>
      </c>
      <c r="F74" s="83">
        <f t="shared" si="0"/>
        <v>-1</v>
      </c>
      <c r="G74" s="88">
        <f>SUMIFS(InsertVoiceSwitchActivateLOG!P$16:P$10000,InsertVoiceSwitchActivateLOG!A$16:A$10000,A74)</f>
        <v>994.90000000000123</v>
      </c>
      <c r="H74" s="88">
        <f>COUNTIFS(InsertVoiceSwitchActivateLOG!A$16:A$10000,A74)</f>
        <v>63</v>
      </c>
      <c r="I74" s="72" t="str">
        <f>IFERROR(VLOOKUP($A74,InsertVoiceSwitchActivateLOG!$A$2:$E$10000,5,FALSE),"")</f>
        <v>TaskC</v>
      </c>
      <c r="J74" s="99" t="str">
        <f>IFERROR(VLOOKUP($A74,InsertVoiceSwitchActivateLOG!$L59:$R$10000,4,FALSE),"No answer")</f>
        <v>No answer</v>
      </c>
      <c r="K74" s="99">
        <f t="array" ref="K74">LARGE(InsertTaskDisplayData!$G$17:$G$800,COUNTIF(InsertTaskDisplayData!$G$17:$G$800,"&gt;"&amp;J74)+1)</f>
        <v>248.99930000000001</v>
      </c>
      <c r="L74" s="73" t="str">
        <f>INDEX(InsertTaskDisplayData!$A$16:$G$1000,MATCH(K74,InsertTaskDisplayData!$G$16:$G$1000,0),5)</f>
        <v>TaskC</v>
      </c>
      <c r="M74" s="72"/>
      <c r="N74" s="48">
        <f>InsertVoiceResponsesAndProcTime!B73</f>
        <v>0</v>
      </c>
      <c r="O74" s="97">
        <f>InsertVoiceResponsesAndProcTime!C73</f>
        <v>0</v>
      </c>
      <c r="P74" s="99" t="e">
        <f>O74-J74</f>
        <v>#VALUE!</v>
      </c>
      <c r="Q74" s="97" t="str">
        <f t="shared" si="1"/>
        <v/>
      </c>
      <c r="R74" s="3" t="str">
        <f t="shared" si="2"/>
        <v/>
      </c>
      <c r="S74" s="97" t="str">
        <f t="shared" si="3"/>
        <v/>
      </c>
      <c r="T74" s="3" t="str">
        <f t="shared" si="4"/>
        <v/>
      </c>
      <c r="U74" s="48"/>
    </row>
    <row r="75" spans="1:21" x14ac:dyDescent="0.35">
      <c r="A75" s="1">
        <v>60</v>
      </c>
      <c r="B75" s="1"/>
      <c r="C75" s="100" t="str">
        <f>IF(ISERROR(VLOOKUP(A75,InsertVoiceSwitchActivateLOG!L$16:O$10000,3,FALSE)),"No answer",(VLOOKUP(A75,InsertVoiceSwitchActivateLOG!L$16:O$10000,3,FALSE)))</f>
        <v>No answer</v>
      </c>
      <c r="D75" s="87">
        <f>SUMIF(InsertVoiceSwitchActivateLOG!A75:A$10000,A75,InsertVoiceSwitchActivateLOG!L75:L$10000)</f>
        <v>0</v>
      </c>
      <c r="E75" s="81">
        <f t="shared" si="5"/>
        <v>-60</v>
      </c>
      <c r="F75" s="81">
        <f t="shared" si="0"/>
        <v>-1</v>
      </c>
      <c r="G75" s="87">
        <f>SUMIFS(InsertVoiceSwitchActivateLOG!P$16:P$10000,InsertVoiceSwitchActivateLOG!A$16:A$10000,A75)</f>
        <v>993.70000000001824</v>
      </c>
      <c r="H75" s="87">
        <f>COUNTIFS(InsertVoiceSwitchActivateLOG!A$16:A$10000,A75)</f>
        <v>55</v>
      </c>
      <c r="I75" s="1" t="str">
        <f>IFERROR(VLOOKUP($A75,InsertVoiceSwitchActivateLOG!$A$2:$E$10000,5,FALSE),"")</f>
        <v>TaskB</v>
      </c>
      <c r="J75" s="98" t="str">
        <f>IFERROR(VLOOKUP($A75,InsertVoiceSwitchActivateLOG!$L60:$R$10000,4,FALSE),"No answer")</f>
        <v>No answer</v>
      </c>
      <c r="K75" s="98">
        <f t="array" ref="K75">LARGE(InsertTaskDisplayData!$G$17:$G$800,COUNTIF(InsertTaskDisplayData!$G$17:$G$800,"&gt;"&amp;J75)+1)</f>
        <v>248.99930000000001</v>
      </c>
      <c r="L75" s="2" t="str">
        <f>INDEX(InsertTaskDisplayData!$A$16:$G$1000,MATCH(K75,InsertTaskDisplayData!$G$16:$G$1000,0),5)</f>
        <v>TaskC</v>
      </c>
      <c r="M75" s="1"/>
      <c r="N75">
        <f>InsertVoiceResponsesAndProcTime!B74</f>
        <v>0</v>
      </c>
      <c r="O75" s="3">
        <f>InsertVoiceResponsesAndProcTime!C74</f>
        <v>0</v>
      </c>
      <c r="P75" s="98" t="e">
        <f>O75-J75</f>
        <v>#VALUE!</v>
      </c>
      <c r="Q75" s="3" t="str">
        <f t="shared" si="1"/>
        <v/>
      </c>
      <c r="R75" s="3" t="str">
        <f t="shared" si="2"/>
        <v/>
      </c>
      <c r="S75" s="3" t="str">
        <f t="shared" si="3"/>
        <v/>
      </c>
      <c r="T75" s="3" t="str">
        <f t="shared" si="4"/>
        <v/>
      </c>
    </row>
    <row r="76" spans="1:21" x14ac:dyDescent="0.35">
      <c r="A76" s="71">
        <v>61</v>
      </c>
      <c r="B76" s="71"/>
      <c r="C76" s="101" t="str">
        <f>IF(ISERROR(VLOOKUP(A76,InsertVoiceSwitchActivateLOG!L$16:O$10000,3,FALSE)),"No answer",(VLOOKUP(A76,InsertVoiceSwitchActivateLOG!L$16:O$10000,3,FALSE)))</f>
        <v>No answer</v>
      </c>
      <c r="D76" s="88">
        <f>SUMIF(InsertVoiceSwitchActivateLOG!A76:A$10000,A76,InsertVoiceSwitchActivateLOG!L76:L$10000)</f>
        <v>0</v>
      </c>
      <c r="E76" s="82">
        <f t="shared" si="5"/>
        <v>-61</v>
      </c>
      <c r="F76" s="83">
        <f t="shared" si="0"/>
        <v>-1</v>
      </c>
      <c r="G76" s="88">
        <f>SUMIFS(InsertVoiceSwitchActivateLOG!P$16:P$10000,InsertVoiceSwitchActivateLOG!A$16:A$10000,A76)</f>
        <v>982.49999999998749</v>
      </c>
      <c r="H76" s="88">
        <f>COUNTIFS(InsertVoiceSwitchActivateLOG!A$16:A$10000,A76)</f>
        <v>53</v>
      </c>
      <c r="I76" s="72" t="str">
        <f>IFERROR(VLOOKUP($A76,InsertVoiceSwitchActivateLOG!$A$2:$E$10000,5,FALSE),"")</f>
        <v>TaskA</v>
      </c>
      <c r="J76" s="99" t="str">
        <f>IFERROR(VLOOKUP($A76,InsertVoiceSwitchActivateLOG!$L61:$R$10000,4,FALSE),"No answer")</f>
        <v>No answer</v>
      </c>
      <c r="K76" s="99">
        <f t="array" ref="K76">LARGE(InsertTaskDisplayData!$G$17:$G$800,COUNTIF(InsertTaskDisplayData!$G$17:$G$800,"&gt;"&amp;J76)+1)</f>
        <v>248.99930000000001</v>
      </c>
      <c r="L76" s="73" t="str">
        <f>INDEX(InsertTaskDisplayData!$A$16:$G$1000,MATCH(K76,InsertTaskDisplayData!$G$16:$G$1000,0),5)</f>
        <v>TaskC</v>
      </c>
      <c r="M76" s="72"/>
      <c r="N76" s="48">
        <f>InsertVoiceResponsesAndProcTime!B75</f>
        <v>0</v>
      </c>
      <c r="O76" s="97">
        <f>InsertVoiceResponsesAndProcTime!C75</f>
        <v>0</v>
      </c>
      <c r="P76" s="99" t="e">
        <f>O76-J76</f>
        <v>#VALUE!</v>
      </c>
      <c r="Q76" s="97" t="str">
        <f t="shared" si="1"/>
        <v/>
      </c>
      <c r="R76" s="3" t="str">
        <f t="shared" si="2"/>
        <v/>
      </c>
      <c r="S76" s="97" t="str">
        <f t="shared" si="3"/>
        <v/>
      </c>
      <c r="T76" s="3" t="str">
        <f t="shared" si="4"/>
        <v/>
      </c>
      <c r="U76" s="48"/>
    </row>
    <row r="77" spans="1:21" x14ac:dyDescent="0.35">
      <c r="A77" s="1">
        <v>62</v>
      </c>
      <c r="B77" s="1"/>
      <c r="C77" s="100" t="str">
        <f>IF(ISERROR(VLOOKUP(A77,InsertVoiceSwitchActivateLOG!L$16:O$10000,3,FALSE)),"No answer",(VLOOKUP(A77,InsertVoiceSwitchActivateLOG!L$16:O$10000,3,FALSE)))</f>
        <v>No answer</v>
      </c>
      <c r="D77" s="87">
        <f>SUMIF(InsertVoiceSwitchActivateLOG!A77:A$10000,A77,InsertVoiceSwitchActivateLOG!L77:L$10000)</f>
        <v>0</v>
      </c>
      <c r="E77" s="81">
        <f t="shared" si="5"/>
        <v>-62</v>
      </c>
      <c r="F77" s="81">
        <f t="shared" si="0"/>
        <v>-1</v>
      </c>
      <c r="G77" s="87">
        <f>SUMIFS(InsertVoiceSwitchActivateLOG!P$16:P$10000,InsertVoiceSwitchActivateLOG!A$16:A$10000,A77)</f>
        <v>984.49999999999704</v>
      </c>
      <c r="H77" s="87">
        <f>COUNTIFS(InsertVoiceSwitchActivateLOG!A$16:A$10000,A77)</f>
        <v>60</v>
      </c>
      <c r="I77" s="1" t="str">
        <f>IFERROR(VLOOKUP($A77,InsertVoiceSwitchActivateLOG!$A$2:$E$10000,5,FALSE),"")</f>
        <v>TaskD</v>
      </c>
      <c r="J77" s="98" t="str">
        <f>IFERROR(VLOOKUP($A77,InsertVoiceSwitchActivateLOG!$L62:$R$10000,4,FALSE),"No answer")</f>
        <v>No answer</v>
      </c>
      <c r="K77" s="98">
        <f t="array" ref="K77">LARGE(InsertTaskDisplayData!$G$17:$G$800,COUNTIF(InsertTaskDisplayData!$G$17:$G$800,"&gt;"&amp;J77)+1)</f>
        <v>248.99930000000001</v>
      </c>
      <c r="L77" s="2" t="str">
        <f>INDEX(InsertTaskDisplayData!$A$16:$G$1000,MATCH(K77,InsertTaskDisplayData!$G$16:$G$1000,0),5)</f>
        <v>TaskC</v>
      </c>
      <c r="M77" s="1"/>
      <c r="N77">
        <f>InsertVoiceResponsesAndProcTime!B76</f>
        <v>0</v>
      </c>
      <c r="O77" s="3">
        <f>InsertVoiceResponsesAndProcTime!C76</f>
        <v>0</v>
      </c>
      <c r="P77" s="98" t="e">
        <f>O77-J77</f>
        <v>#VALUE!</v>
      </c>
      <c r="Q77" s="3" t="str">
        <f t="shared" si="1"/>
        <v/>
      </c>
      <c r="R77" s="3" t="str">
        <f t="shared" si="2"/>
        <v/>
      </c>
      <c r="S77" s="3" t="str">
        <f t="shared" si="3"/>
        <v/>
      </c>
      <c r="T77" s="3" t="str">
        <f t="shared" si="4"/>
        <v/>
      </c>
    </row>
    <row r="78" spans="1:21" x14ac:dyDescent="0.35">
      <c r="A78" s="71">
        <v>63</v>
      </c>
      <c r="B78" s="71"/>
      <c r="C78" s="101" t="str">
        <f>IF(ISERROR(VLOOKUP(A78,InsertVoiceSwitchActivateLOG!L$16:O$10000,3,FALSE)),"No answer",(VLOOKUP(A78,InsertVoiceSwitchActivateLOG!L$16:O$10000,3,FALSE)))</f>
        <v>No answer</v>
      </c>
      <c r="D78" s="88">
        <f>SUMIF(InsertVoiceSwitchActivateLOG!A78:A$10000,A78,InsertVoiceSwitchActivateLOG!L78:L$10000)</f>
        <v>0</v>
      </c>
      <c r="E78" s="82">
        <f t="shared" si="5"/>
        <v>-63</v>
      </c>
      <c r="F78" s="83">
        <f t="shared" si="0"/>
        <v>-1</v>
      </c>
      <c r="G78" s="88">
        <f>SUMIFS(InsertVoiceSwitchActivateLOG!P$16:P$10000,InsertVoiceSwitchActivateLOG!A$16:A$10000,A78)</f>
        <v>992.60000000001014</v>
      </c>
      <c r="H78" s="88">
        <f>COUNTIFS(InsertVoiceSwitchActivateLOG!A$16:A$10000,A78)</f>
        <v>63</v>
      </c>
      <c r="I78" s="72" t="str">
        <f>IFERROR(VLOOKUP($A78,InsertVoiceSwitchActivateLOG!$A$2:$E$10000,5,FALSE),"")</f>
        <v>TaskD</v>
      </c>
      <c r="J78" s="99" t="str">
        <f>IFERROR(VLOOKUP($A78,InsertVoiceSwitchActivateLOG!$L63:$R$10000,4,FALSE),"No answer")</f>
        <v>No answer</v>
      </c>
      <c r="K78" s="99">
        <f t="array" ref="K78">LARGE(InsertTaskDisplayData!$G$17:$G$800,COUNTIF(InsertTaskDisplayData!$G$17:$G$800,"&gt;"&amp;J78)+1)</f>
        <v>248.99930000000001</v>
      </c>
      <c r="L78" s="73" t="str">
        <f>INDEX(InsertTaskDisplayData!$A$16:$G$1000,MATCH(K78,InsertTaskDisplayData!$G$16:$G$1000,0),5)</f>
        <v>TaskC</v>
      </c>
      <c r="M78" s="72"/>
      <c r="N78" s="48">
        <f>InsertVoiceResponsesAndProcTime!B77</f>
        <v>0</v>
      </c>
      <c r="O78" s="97">
        <f>InsertVoiceResponsesAndProcTime!C77</f>
        <v>0</v>
      </c>
      <c r="P78" s="99" t="e">
        <f>O78-J78</f>
        <v>#VALUE!</v>
      </c>
      <c r="Q78" s="97" t="str">
        <f t="shared" si="1"/>
        <v/>
      </c>
      <c r="R78" s="3" t="str">
        <f t="shared" si="2"/>
        <v/>
      </c>
      <c r="S78" s="97" t="str">
        <f t="shared" si="3"/>
        <v/>
      </c>
      <c r="T78" s="3" t="str">
        <f t="shared" si="4"/>
        <v/>
      </c>
      <c r="U78" s="48"/>
    </row>
    <row r="79" spans="1:21" x14ac:dyDescent="0.35">
      <c r="A79" s="1">
        <v>64</v>
      </c>
      <c r="B79" s="1"/>
      <c r="C79" s="100" t="str">
        <f>IF(ISERROR(VLOOKUP(A79,InsertVoiceSwitchActivateLOG!L$16:O$10000,3,FALSE)),"No answer",(VLOOKUP(A79,InsertVoiceSwitchActivateLOG!L$16:O$10000,3,FALSE)))</f>
        <v>No answer</v>
      </c>
      <c r="D79" s="87">
        <f>SUMIF(InsertVoiceSwitchActivateLOG!A79:A$10000,A79,InsertVoiceSwitchActivateLOG!L79:L$10000)</f>
        <v>0</v>
      </c>
      <c r="E79" s="81">
        <f t="shared" si="5"/>
        <v>-64</v>
      </c>
      <c r="F79" s="81">
        <f t="shared" si="0"/>
        <v>-1</v>
      </c>
      <c r="G79" s="87">
        <f>SUMIFS(InsertVoiceSwitchActivateLOG!P$16:P$10000,InsertVoiceSwitchActivateLOG!A$16:A$10000,A79)</f>
        <v>1000.7999999999981</v>
      </c>
      <c r="H79" s="87">
        <f>COUNTIFS(InsertVoiceSwitchActivateLOG!A$16:A$10000,A79)</f>
        <v>62</v>
      </c>
      <c r="I79" s="1" t="str">
        <f>IFERROR(VLOOKUP($A79,InsertVoiceSwitchActivateLOG!$A$2:$E$10000,5,FALSE),"")</f>
        <v>TaskB</v>
      </c>
      <c r="J79" s="98" t="str">
        <f>IFERROR(VLOOKUP($A79,InsertVoiceSwitchActivateLOG!$L64:$R$10000,4,FALSE),"No answer")</f>
        <v>No answer</v>
      </c>
      <c r="K79" s="98">
        <f t="array" ref="K79">LARGE(InsertTaskDisplayData!$G$17:$G$800,COUNTIF(InsertTaskDisplayData!$G$17:$G$800,"&gt;"&amp;J79)+1)</f>
        <v>248.99930000000001</v>
      </c>
      <c r="L79" s="2" t="str">
        <f>INDEX(InsertTaskDisplayData!$A$16:$G$1000,MATCH(K79,InsertTaskDisplayData!$G$16:$G$1000,0),5)</f>
        <v>TaskC</v>
      </c>
      <c r="M79" s="1"/>
      <c r="N79">
        <f>InsertVoiceResponsesAndProcTime!B78</f>
        <v>0</v>
      </c>
      <c r="O79" s="3">
        <f>InsertVoiceResponsesAndProcTime!C78</f>
        <v>0</v>
      </c>
      <c r="P79" s="98" t="e">
        <f>O79-J79</f>
        <v>#VALUE!</v>
      </c>
      <c r="Q79" s="3" t="str">
        <f t="shared" si="1"/>
        <v/>
      </c>
      <c r="R79" s="3" t="str">
        <f t="shared" si="2"/>
        <v/>
      </c>
      <c r="S79" s="3" t="str">
        <f t="shared" si="3"/>
        <v/>
      </c>
      <c r="T79" s="3" t="str">
        <f t="shared" si="4"/>
        <v/>
      </c>
    </row>
    <row r="80" spans="1:21" x14ac:dyDescent="0.35">
      <c r="A80" s="71">
        <v>65</v>
      </c>
      <c r="B80" s="71"/>
      <c r="C80" s="101" t="str">
        <f>IF(ISERROR(VLOOKUP(A80,InsertVoiceSwitchActivateLOG!L$16:O$10000,3,FALSE)),"No answer",(VLOOKUP(A80,InsertVoiceSwitchActivateLOG!L$16:O$10000,3,FALSE)))</f>
        <v>No answer</v>
      </c>
      <c r="D80" s="88">
        <f>SUMIF(InsertVoiceSwitchActivateLOG!A80:A$10000,A80,InsertVoiceSwitchActivateLOG!L80:L$10000)</f>
        <v>0</v>
      </c>
      <c r="E80" s="82">
        <f t="shared" si="5"/>
        <v>-65</v>
      </c>
      <c r="F80" s="83">
        <f t="shared" si="0"/>
        <v>-1</v>
      </c>
      <c r="G80" s="88">
        <f>SUMIFS(InsertVoiceSwitchActivateLOG!P$16:P$10000,InsertVoiceSwitchActivateLOG!A$16:A$10000,A80)</f>
        <v>978.3000000000186</v>
      </c>
      <c r="H80" s="88">
        <f>COUNTIFS(InsertVoiceSwitchActivateLOG!A$16:A$10000,A80)</f>
        <v>62</v>
      </c>
      <c r="I80" s="72" t="str">
        <f>IFERROR(VLOOKUP($A80,InsertVoiceSwitchActivateLOG!$A$2:$E$10000,5,FALSE),"")</f>
        <v>TaskB</v>
      </c>
      <c r="J80" s="99" t="str">
        <f>IFERROR(VLOOKUP($A80,InsertVoiceSwitchActivateLOG!$L65:$R$10000,4,FALSE),"No answer")</f>
        <v>No answer</v>
      </c>
      <c r="K80" s="99">
        <f t="array" ref="K80">LARGE(InsertTaskDisplayData!$G$17:$G$800,COUNTIF(InsertTaskDisplayData!$G$17:$G$800,"&gt;"&amp;J80)+1)</f>
        <v>248.99930000000001</v>
      </c>
      <c r="L80" s="73" t="str">
        <f>INDEX(InsertTaskDisplayData!$A$16:$G$1000,MATCH(K80,InsertTaskDisplayData!$G$16:$G$1000,0),5)</f>
        <v>TaskC</v>
      </c>
      <c r="M80" s="72"/>
      <c r="N80" s="48">
        <f>InsertVoiceResponsesAndProcTime!B79</f>
        <v>0</v>
      </c>
      <c r="O80" s="97">
        <f>InsertVoiceResponsesAndProcTime!C79</f>
        <v>0</v>
      </c>
      <c r="P80" s="99" t="e">
        <f>O80-J80</f>
        <v>#VALUE!</v>
      </c>
      <c r="Q80" s="97" t="str">
        <f t="shared" si="1"/>
        <v/>
      </c>
      <c r="R80" s="3" t="str">
        <f t="shared" si="2"/>
        <v/>
      </c>
      <c r="S80" s="97" t="str">
        <f t="shared" si="3"/>
        <v/>
      </c>
      <c r="T80" s="3" t="str">
        <f t="shared" si="4"/>
        <v/>
      </c>
      <c r="U80" s="48"/>
    </row>
    <row r="81" spans="1:21" x14ac:dyDescent="0.35">
      <c r="A81" s="1">
        <v>66</v>
      </c>
      <c r="B81" s="1"/>
      <c r="C81" s="100" t="str">
        <f>IF(ISERROR(VLOOKUP(A81,InsertVoiceSwitchActivateLOG!L$16:O$10000,3,FALSE)),"No answer",(VLOOKUP(A81,InsertVoiceSwitchActivateLOG!L$16:O$10000,3,FALSE)))</f>
        <v>No answer</v>
      </c>
      <c r="D81" s="87">
        <f>SUMIF(InsertVoiceSwitchActivateLOG!A81:A$10000,A81,InsertVoiceSwitchActivateLOG!L81:L$10000)</f>
        <v>0</v>
      </c>
      <c r="E81" s="81">
        <f t="shared" si="5"/>
        <v>-66</v>
      </c>
      <c r="F81" s="81">
        <f t="shared" si="0"/>
        <v>-1</v>
      </c>
      <c r="G81" s="87">
        <f>SUMIFS(InsertVoiceSwitchActivateLOG!P$16:P$10000,InsertVoiceSwitchActivateLOG!A$16:A$10000,A81)</f>
        <v>987.49999999998295</v>
      </c>
      <c r="H81" s="87">
        <f>COUNTIFS(InsertVoiceSwitchActivateLOG!A$16:A$10000,A81)</f>
        <v>63</v>
      </c>
      <c r="I81" s="1" t="str">
        <f>IFERROR(VLOOKUP($A81,InsertVoiceSwitchActivateLOG!$A$2:$E$10000,5,FALSE),"")</f>
        <v>TaskA</v>
      </c>
      <c r="J81" s="98" t="str">
        <f>IFERROR(VLOOKUP($A81,InsertVoiceSwitchActivateLOG!$L66:$R$10000,4,FALSE),"No answer")</f>
        <v>No answer</v>
      </c>
      <c r="K81" s="98">
        <f t="array" ref="K81">LARGE(InsertTaskDisplayData!$G$17:$G$800,COUNTIF(InsertTaskDisplayData!$G$17:$G$800,"&gt;"&amp;J81)+1)</f>
        <v>248.99930000000001</v>
      </c>
      <c r="L81" s="2" t="str">
        <f>INDEX(InsertTaskDisplayData!$A$16:$G$1000,MATCH(K81,InsertTaskDisplayData!$G$16:$G$1000,0),5)</f>
        <v>TaskC</v>
      </c>
      <c r="M81" s="1"/>
      <c r="N81">
        <f>InsertVoiceResponsesAndProcTime!B80</f>
        <v>0</v>
      </c>
      <c r="O81" s="3">
        <f>InsertVoiceResponsesAndProcTime!C80</f>
        <v>0</v>
      </c>
      <c r="P81" s="98" t="e">
        <f>O81-J81</f>
        <v>#VALUE!</v>
      </c>
      <c r="Q81" s="3" t="str">
        <f t="shared" si="1"/>
        <v/>
      </c>
      <c r="R81" s="3" t="str">
        <f t="shared" si="2"/>
        <v/>
      </c>
      <c r="S81" s="3" t="str">
        <f t="shared" si="3"/>
        <v/>
      </c>
      <c r="T81" s="3" t="str">
        <f t="shared" si="4"/>
        <v/>
      </c>
    </row>
    <row r="82" spans="1:21" x14ac:dyDescent="0.35">
      <c r="A82" s="71">
        <v>67</v>
      </c>
      <c r="B82" s="71"/>
      <c r="C82" s="101" t="str">
        <f>IF(ISERROR(VLOOKUP(A82,InsertVoiceSwitchActivateLOG!L$16:O$10000,3,FALSE)),"No answer",(VLOOKUP(A82,InsertVoiceSwitchActivateLOG!L$16:O$10000,3,FALSE)))</f>
        <v>No answer</v>
      </c>
      <c r="D82" s="88">
        <f>SUMIF(InsertVoiceSwitchActivateLOG!A82:A$10000,A82,InsertVoiceSwitchActivateLOG!L82:L$10000)</f>
        <v>0</v>
      </c>
      <c r="E82" s="82">
        <f t="shared" si="5"/>
        <v>-67</v>
      </c>
      <c r="F82" s="83">
        <f t="shared" ref="F82:F135" si="6">IF(D82&lt;A82,-1,IF(D82&gt;A82,1,""))</f>
        <v>-1</v>
      </c>
      <c r="G82" s="88">
        <f>SUMIFS(InsertVoiceSwitchActivateLOG!P$16:P$10000,InsertVoiceSwitchActivateLOG!A$16:A$10000,A82)</f>
        <v>984.60000000000036</v>
      </c>
      <c r="H82" s="88">
        <f>COUNTIFS(InsertVoiceSwitchActivateLOG!A$16:A$10000,A82)</f>
        <v>63</v>
      </c>
      <c r="I82" s="72" t="str">
        <f>IFERROR(VLOOKUP($A82,InsertVoiceSwitchActivateLOG!$A$2:$E$10000,5,FALSE),"")</f>
        <v>TaskA</v>
      </c>
      <c r="J82" s="99" t="str">
        <f>IFERROR(VLOOKUP($A82,InsertVoiceSwitchActivateLOG!$L67:$R$10000,4,FALSE),"No answer")</f>
        <v>No answer</v>
      </c>
      <c r="K82" s="99">
        <f t="array" ref="K82">LARGE(InsertTaskDisplayData!$G$17:$G$800,COUNTIF(InsertTaskDisplayData!$G$17:$G$800,"&gt;"&amp;J82)+1)</f>
        <v>248.99930000000001</v>
      </c>
      <c r="L82" s="73" t="str">
        <f>INDEX(InsertTaskDisplayData!$A$16:$G$1000,MATCH(K82,InsertTaskDisplayData!$G$16:$G$1000,0),5)</f>
        <v>TaskC</v>
      </c>
      <c r="M82" s="72"/>
      <c r="N82" s="48">
        <f>InsertVoiceResponsesAndProcTime!B81</f>
        <v>0</v>
      </c>
      <c r="O82" s="97">
        <f>InsertVoiceResponsesAndProcTime!C81</f>
        <v>0</v>
      </c>
      <c r="P82" s="99" t="e">
        <f>O82-J82</f>
        <v>#VALUE!</v>
      </c>
      <c r="Q82" s="97" t="str">
        <f t="shared" ref="Q82:Q135" si="7" xml:space="preserve"> IF(N82="Yes",P82,"")</f>
        <v/>
      </c>
      <c r="R82" s="3" t="str">
        <f t="shared" ref="R82:R135" si="8">IF(Q82="","",(Q82-Q$16))</f>
        <v/>
      </c>
      <c r="S82" s="97" t="str">
        <f t="shared" ref="S82:S135" si="9" xml:space="preserve"> IF(N82="No",P82,"")</f>
        <v/>
      </c>
      <c r="T82" s="3" t="str">
        <f t="shared" ref="T82:T135" si="10">IF(S82="","",(S82-S$16))</f>
        <v/>
      </c>
      <c r="U82" s="48"/>
    </row>
    <row r="83" spans="1:21" x14ac:dyDescent="0.35">
      <c r="A83" s="1">
        <v>68</v>
      </c>
      <c r="B83" s="1"/>
      <c r="C83" s="100" t="str">
        <f>IF(ISERROR(VLOOKUP(A83,InsertVoiceSwitchActivateLOG!L$16:O$10000,3,FALSE)),"No answer",(VLOOKUP(A83,InsertVoiceSwitchActivateLOG!L$16:O$10000,3,FALSE)))</f>
        <v>No answer</v>
      </c>
      <c r="D83" s="87">
        <f>SUMIF(InsertVoiceSwitchActivateLOG!A83:A$10000,A83,InsertVoiceSwitchActivateLOG!L83:L$10000)</f>
        <v>0</v>
      </c>
      <c r="E83" s="81">
        <f t="shared" ref="E83:E135" si="11">D83-A83</f>
        <v>-68</v>
      </c>
      <c r="F83" s="81">
        <f t="shared" si="6"/>
        <v>-1</v>
      </c>
      <c r="G83" s="87">
        <f>SUMIFS(InsertVoiceSwitchActivateLOG!P$16:P$10000,InsertVoiceSwitchActivateLOG!A$16:A$10000,A83)</f>
        <v>980.29999999999973</v>
      </c>
      <c r="H83" s="87">
        <f>COUNTIFS(InsertVoiceSwitchActivateLOG!A$16:A$10000,A83)</f>
        <v>53</v>
      </c>
      <c r="I83" s="1" t="str">
        <f>IFERROR(VLOOKUP($A83,InsertVoiceSwitchActivateLOG!$A$2:$E$10000,5,FALSE),"")</f>
        <v>TaskB</v>
      </c>
      <c r="J83" s="98" t="str">
        <f>IFERROR(VLOOKUP($A83,InsertVoiceSwitchActivateLOG!$L68:$R$10000,4,FALSE),"No answer")</f>
        <v>No answer</v>
      </c>
      <c r="K83" s="98">
        <f t="array" ref="K83">LARGE(InsertTaskDisplayData!$G$17:$G$800,COUNTIF(InsertTaskDisplayData!$G$17:$G$800,"&gt;"&amp;J83)+1)</f>
        <v>248.99930000000001</v>
      </c>
      <c r="L83" s="2" t="str">
        <f>INDEX(InsertTaskDisplayData!$A$16:$G$1000,MATCH(K83,InsertTaskDisplayData!$G$16:$G$1000,0),5)</f>
        <v>TaskC</v>
      </c>
      <c r="M83" s="1"/>
      <c r="N83">
        <f>InsertVoiceResponsesAndProcTime!B82</f>
        <v>0</v>
      </c>
      <c r="O83" s="3">
        <f>InsertVoiceResponsesAndProcTime!C82</f>
        <v>0</v>
      </c>
      <c r="P83" s="98" t="e">
        <f>O83-J83</f>
        <v>#VALUE!</v>
      </c>
      <c r="Q83" s="3" t="str">
        <f t="shared" si="7"/>
        <v/>
      </c>
      <c r="R83" s="3" t="str">
        <f t="shared" si="8"/>
        <v/>
      </c>
      <c r="S83" s="3" t="str">
        <f t="shared" si="9"/>
        <v/>
      </c>
      <c r="T83" s="3" t="str">
        <f t="shared" si="10"/>
        <v/>
      </c>
    </row>
    <row r="84" spans="1:21" x14ac:dyDescent="0.35">
      <c r="A84" s="71">
        <v>69</v>
      </c>
      <c r="B84" s="71"/>
      <c r="C84" s="101" t="str">
        <f>IF(ISERROR(VLOOKUP(A84,InsertVoiceSwitchActivateLOG!L$16:O$10000,3,FALSE)),"No answer",(VLOOKUP(A84,InsertVoiceSwitchActivateLOG!L$16:O$10000,3,FALSE)))</f>
        <v>No answer</v>
      </c>
      <c r="D84" s="88">
        <f>SUMIF(InsertVoiceSwitchActivateLOG!A84:A$10000,A84,InsertVoiceSwitchActivateLOG!L84:L$10000)</f>
        <v>0</v>
      </c>
      <c r="E84" s="82">
        <f t="shared" si="11"/>
        <v>-69</v>
      </c>
      <c r="F84" s="83">
        <f t="shared" si="6"/>
        <v>-1</v>
      </c>
      <c r="G84" s="88">
        <f>SUMIFS(InsertVoiceSwitchActivateLOG!P$16:P$10000,InsertVoiceSwitchActivateLOG!A$16:A$10000,A84)</f>
        <v>986.80000000001655</v>
      </c>
      <c r="H84" s="88">
        <f>COUNTIFS(InsertVoiceSwitchActivateLOG!A$16:A$10000,A84)</f>
        <v>63</v>
      </c>
      <c r="I84" s="72" t="str">
        <f>IFERROR(VLOOKUP($A84,InsertVoiceSwitchActivateLOG!$A$2:$E$10000,5,FALSE),"")</f>
        <v>TaskA</v>
      </c>
      <c r="J84" s="99" t="str">
        <f>IFERROR(VLOOKUP($A84,InsertVoiceSwitchActivateLOG!$L69:$R$10000,4,FALSE),"No answer")</f>
        <v>No answer</v>
      </c>
      <c r="K84" s="99">
        <f t="array" ref="K84">LARGE(InsertTaskDisplayData!$G$17:$G$800,COUNTIF(InsertTaskDisplayData!$G$17:$G$800,"&gt;"&amp;J84)+1)</f>
        <v>248.99930000000001</v>
      </c>
      <c r="L84" s="73" t="str">
        <f>INDEX(InsertTaskDisplayData!$A$16:$G$1000,MATCH(K84,InsertTaskDisplayData!$G$16:$G$1000,0),5)</f>
        <v>TaskC</v>
      </c>
      <c r="M84" s="72"/>
      <c r="N84" s="48">
        <f>InsertVoiceResponsesAndProcTime!B83</f>
        <v>0</v>
      </c>
      <c r="O84" s="97">
        <f>InsertVoiceResponsesAndProcTime!C83</f>
        <v>0</v>
      </c>
      <c r="P84" s="99" t="e">
        <f>O84-J84</f>
        <v>#VALUE!</v>
      </c>
      <c r="Q84" s="97" t="str">
        <f t="shared" si="7"/>
        <v/>
      </c>
      <c r="R84" s="3" t="str">
        <f t="shared" si="8"/>
        <v/>
      </c>
      <c r="S84" s="97" t="str">
        <f t="shared" si="9"/>
        <v/>
      </c>
      <c r="T84" s="3" t="str">
        <f t="shared" si="10"/>
        <v/>
      </c>
      <c r="U84" s="48"/>
    </row>
    <row r="85" spans="1:21" x14ac:dyDescent="0.35">
      <c r="A85" s="1">
        <v>70</v>
      </c>
      <c r="B85" s="1"/>
      <c r="C85" s="100" t="str">
        <f>IF(ISERROR(VLOOKUP(A85,InsertVoiceSwitchActivateLOG!L$16:O$10000,3,FALSE)),"No answer",(VLOOKUP(A85,InsertVoiceSwitchActivateLOG!L$16:O$10000,3,FALSE)))</f>
        <v>No answer</v>
      </c>
      <c r="D85" s="87">
        <f>SUMIF(InsertVoiceSwitchActivateLOG!A85:A$10000,A85,InsertVoiceSwitchActivateLOG!L85:L$10000)</f>
        <v>0</v>
      </c>
      <c r="E85" s="81">
        <f t="shared" si="11"/>
        <v>-70</v>
      </c>
      <c r="F85" s="81">
        <f t="shared" si="6"/>
        <v>-1</v>
      </c>
      <c r="G85" s="87">
        <f>SUMIFS(InsertVoiceSwitchActivateLOG!P$16:P$10000,InsertVoiceSwitchActivateLOG!A$16:A$10000,A85)</f>
        <v>979.90000000001487</v>
      </c>
      <c r="H85" s="87">
        <f>COUNTIFS(InsertVoiceSwitchActivateLOG!A$16:A$10000,A85)</f>
        <v>54</v>
      </c>
      <c r="I85" s="1" t="str">
        <f>IFERROR(VLOOKUP($A85,InsertVoiceSwitchActivateLOG!$A$2:$E$10000,5,FALSE),"")</f>
        <v>TaskC</v>
      </c>
      <c r="J85" s="98" t="str">
        <f>IFERROR(VLOOKUP($A85,InsertVoiceSwitchActivateLOG!$L70:$R$10000,4,FALSE),"No answer")</f>
        <v>No answer</v>
      </c>
      <c r="K85" s="98">
        <f t="array" ref="K85">LARGE(InsertTaskDisplayData!$G$17:$G$800,COUNTIF(InsertTaskDisplayData!$G$17:$G$800,"&gt;"&amp;J85)+1)</f>
        <v>248.99930000000001</v>
      </c>
      <c r="L85" s="2" t="str">
        <f>INDEX(InsertTaskDisplayData!$A$16:$G$1000,MATCH(K85,InsertTaskDisplayData!$G$16:$G$1000,0),5)</f>
        <v>TaskC</v>
      </c>
      <c r="M85" s="1"/>
      <c r="N85">
        <f>InsertVoiceResponsesAndProcTime!B84</f>
        <v>0</v>
      </c>
      <c r="O85" s="3">
        <f>InsertVoiceResponsesAndProcTime!C84</f>
        <v>0</v>
      </c>
      <c r="P85" s="98" t="e">
        <f>O85-J85</f>
        <v>#VALUE!</v>
      </c>
      <c r="Q85" s="3" t="str">
        <f t="shared" si="7"/>
        <v/>
      </c>
      <c r="R85" s="3" t="str">
        <f t="shared" si="8"/>
        <v/>
      </c>
      <c r="S85" s="3" t="str">
        <f t="shared" si="9"/>
        <v/>
      </c>
      <c r="T85" s="3" t="str">
        <f t="shared" si="10"/>
        <v/>
      </c>
    </row>
    <row r="86" spans="1:21" x14ac:dyDescent="0.35">
      <c r="A86" s="71">
        <v>71</v>
      </c>
      <c r="B86" s="71"/>
      <c r="C86" s="101" t="str">
        <f>IF(ISERROR(VLOOKUP(A86,InsertVoiceSwitchActivateLOG!L$16:O$10000,3,FALSE)),"No answer",(VLOOKUP(A86,InsertVoiceSwitchActivateLOG!L$16:O$10000,3,FALSE)))</f>
        <v>No answer</v>
      </c>
      <c r="D86" s="88">
        <f>SUMIF(InsertVoiceSwitchActivateLOG!A86:A$10000,A86,InsertVoiceSwitchActivateLOG!L86:L$10000)</f>
        <v>0</v>
      </c>
      <c r="E86" s="82">
        <f t="shared" si="11"/>
        <v>-71</v>
      </c>
      <c r="F86" s="83">
        <f t="shared" si="6"/>
        <v>-1</v>
      </c>
      <c r="G86" s="88">
        <f>SUMIFS(InsertVoiceSwitchActivateLOG!P$16:P$10000,InsertVoiceSwitchActivateLOG!A$16:A$10000,A86)</f>
        <v>996.70000000000414</v>
      </c>
      <c r="H86" s="88">
        <f>COUNTIFS(InsertVoiceSwitchActivateLOG!A$16:A$10000,A86)</f>
        <v>64</v>
      </c>
      <c r="I86" s="72" t="str">
        <f>IFERROR(VLOOKUP($A86,InsertVoiceSwitchActivateLOG!$A$2:$E$10000,5,FALSE),"")</f>
        <v>TaskA</v>
      </c>
      <c r="J86" s="99" t="str">
        <f>IFERROR(VLOOKUP($A86,InsertVoiceSwitchActivateLOG!$L71:$R$10000,4,FALSE),"No answer")</f>
        <v>No answer</v>
      </c>
      <c r="K86" s="99">
        <f t="array" ref="K86">LARGE(InsertTaskDisplayData!$G$17:$G$800,COUNTIF(InsertTaskDisplayData!$G$17:$G$800,"&gt;"&amp;J86)+1)</f>
        <v>248.99930000000001</v>
      </c>
      <c r="L86" s="73" t="str">
        <f>INDEX(InsertTaskDisplayData!$A$16:$G$1000,MATCH(K86,InsertTaskDisplayData!$G$16:$G$1000,0),5)</f>
        <v>TaskC</v>
      </c>
      <c r="M86" s="72"/>
      <c r="N86" s="48">
        <f>InsertVoiceResponsesAndProcTime!B85</f>
        <v>0</v>
      </c>
      <c r="O86" s="97">
        <f>InsertVoiceResponsesAndProcTime!C85</f>
        <v>0</v>
      </c>
      <c r="P86" s="99" t="e">
        <f>O86-J86</f>
        <v>#VALUE!</v>
      </c>
      <c r="Q86" s="97" t="str">
        <f t="shared" si="7"/>
        <v/>
      </c>
      <c r="R86" s="3" t="str">
        <f t="shared" si="8"/>
        <v/>
      </c>
      <c r="S86" s="97" t="str">
        <f t="shared" si="9"/>
        <v/>
      </c>
      <c r="T86" s="3" t="str">
        <f t="shared" si="10"/>
        <v/>
      </c>
      <c r="U86" s="48"/>
    </row>
    <row r="87" spans="1:21" x14ac:dyDescent="0.35">
      <c r="A87" s="1">
        <v>72</v>
      </c>
      <c r="B87" s="1"/>
      <c r="C87" s="100" t="str">
        <f>IF(ISERROR(VLOOKUP(A87,InsertVoiceSwitchActivateLOG!L$16:O$10000,3,FALSE)),"No answer",(VLOOKUP(A87,InsertVoiceSwitchActivateLOG!L$16:O$10000,3,FALSE)))</f>
        <v>No answer</v>
      </c>
      <c r="D87" s="87">
        <f>SUMIF(InsertVoiceSwitchActivateLOG!A87:A$10000,A87,InsertVoiceSwitchActivateLOG!L87:L$10000)</f>
        <v>0</v>
      </c>
      <c r="E87" s="81">
        <f t="shared" si="11"/>
        <v>-72</v>
      </c>
      <c r="F87" s="81">
        <f t="shared" si="6"/>
        <v>-1</v>
      </c>
      <c r="G87" s="87">
        <f>SUMIFS(InsertVoiceSwitchActivateLOG!P$16:P$10000,InsertVoiceSwitchActivateLOG!A$16:A$10000,A87)</f>
        <v>980.90000000001965</v>
      </c>
      <c r="H87" s="87">
        <f>COUNTIFS(InsertVoiceSwitchActivateLOG!A$16:A$10000,A87)</f>
        <v>63</v>
      </c>
      <c r="I87" s="1" t="str">
        <f>IFERROR(VLOOKUP($A87,InsertVoiceSwitchActivateLOG!$A$2:$E$10000,5,FALSE),"")</f>
        <v>TaskD</v>
      </c>
      <c r="J87" s="98" t="str">
        <f>IFERROR(VLOOKUP($A87,InsertVoiceSwitchActivateLOG!$L72:$R$10000,4,FALSE),"No answer")</f>
        <v>No answer</v>
      </c>
      <c r="K87" s="98">
        <f t="array" ref="K87">LARGE(InsertTaskDisplayData!$G$17:$G$800,COUNTIF(InsertTaskDisplayData!$G$17:$G$800,"&gt;"&amp;J87)+1)</f>
        <v>248.99930000000001</v>
      </c>
      <c r="L87" s="2" t="str">
        <f>INDEX(InsertTaskDisplayData!$A$16:$G$1000,MATCH(K87,InsertTaskDisplayData!$G$16:$G$1000,0),5)</f>
        <v>TaskC</v>
      </c>
      <c r="M87" s="1"/>
      <c r="N87">
        <f>InsertVoiceResponsesAndProcTime!B86</f>
        <v>0</v>
      </c>
      <c r="O87" s="3">
        <f>InsertVoiceResponsesAndProcTime!C86</f>
        <v>0</v>
      </c>
      <c r="P87" s="98" t="e">
        <f>O87-J87</f>
        <v>#VALUE!</v>
      </c>
      <c r="Q87" s="3" t="str">
        <f t="shared" si="7"/>
        <v/>
      </c>
      <c r="R87" s="3" t="str">
        <f t="shared" si="8"/>
        <v/>
      </c>
      <c r="S87" s="3" t="str">
        <f t="shared" si="9"/>
        <v/>
      </c>
      <c r="T87" s="3" t="str">
        <f t="shared" si="10"/>
        <v/>
      </c>
    </row>
    <row r="88" spans="1:21" x14ac:dyDescent="0.35">
      <c r="A88" s="71">
        <v>73</v>
      </c>
      <c r="B88" s="71"/>
      <c r="C88" s="101" t="str">
        <f>IF(ISERROR(VLOOKUP(A88,InsertVoiceSwitchActivateLOG!L$16:O$10000,3,FALSE)),"No answer",(VLOOKUP(A88,InsertVoiceSwitchActivateLOG!L$16:O$10000,3,FALSE)))</f>
        <v>No answer</v>
      </c>
      <c r="D88" s="88">
        <f>SUMIF(InsertVoiceSwitchActivateLOG!A88:A$10000,A88,InsertVoiceSwitchActivateLOG!L88:L$10000)</f>
        <v>0</v>
      </c>
      <c r="E88" s="82">
        <f t="shared" si="11"/>
        <v>-73</v>
      </c>
      <c r="F88" s="83">
        <f t="shared" si="6"/>
        <v>-1</v>
      </c>
      <c r="G88" s="88">
        <f>SUMIFS(InsertVoiceSwitchActivateLOG!P$16:P$10000,InsertVoiceSwitchActivateLOG!A$16:A$10000,A88)</f>
        <v>984.49999999999704</v>
      </c>
      <c r="H88" s="88">
        <f>COUNTIFS(InsertVoiceSwitchActivateLOG!A$16:A$10000,A88)</f>
        <v>62</v>
      </c>
      <c r="I88" s="72" t="str">
        <f>IFERROR(VLOOKUP($A88,InsertVoiceSwitchActivateLOG!$A$2:$E$10000,5,FALSE),"")</f>
        <v>TaskC</v>
      </c>
      <c r="J88" s="99" t="str">
        <f>IFERROR(VLOOKUP($A88,InsertVoiceSwitchActivateLOG!$L73:$R$10000,4,FALSE),"No answer")</f>
        <v>No answer</v>
      </c>
      <c r="K88" s="99">
        <f t="array" ref="K88">LARGE(InsertTaskDisplayData!$G$17:$G$800,COUNTIF(InsertTaskDisplayData!$G$17:$G$800,"&gt;"&amp;J88)+1)</f>
        <v>248.99930000000001</v>
      </c>
      <c r="L88" s="73" t="str">
        <f>INDEX(InsertTaskDisplayData!$A$16:$G$1000,MATCH(K88,InsertTaskDisplayData!$G$16:$G$1000,0),5)</f>
        <v>TaskC</v>
      </c>
      <c r="M88" s="72"/>
      <c r="N88" s="48">
        <f>InsertVoiceResponsesAndProcTime!B87</f>
        <v>0</v>
      </c>
      <c r="O88" s="97">
        <f>InsertVoiceResponsesAndProcTime!C87</f>
        <v>0</v>
      </c>
      <c r="P88" s="99" t="e">
        <f>O88-J88</f>
        <v>#VALUE!</v>
      </c>
      <c r="Q88" s="97" t="str">
        <f t="shared" si="7"/>
        <v/>
      </c>
      <c r="R88" s="3" t="str">
        <f t="shared" si="8"/>
        <v/>
      </c>
      <c r="S88" s="97" t="str">
        <f t="shared" si="9"/>
        <v/>
      </c>
      <c r="T88" s="3" t="str">
        <f t="shared" si="10"/>
        <v/>
      </c>
      <c r="U88" s="48"/>
    </row>
    <row r="89" spans="1:21" x14ac:dyDescent="0.35">
      <c r="A89" s="1">
        <v>74</v>
      </c>
      <c r="B89" s="1"/>
      <c r="C89" s="100" t="str">
        <f>IF(ISERROR(VLOOKUP(A89,InsertVoiceSwitchActivateLOG!L$16:O$10000,3,FALSE)),"No answer",(VLOOKUP(A89,InsertVoiceSwitchActivateLOG!L$16:O$10000,3,FALSE)))</f>
        <v>No answer</v>
      </c>
      <c r="D89" s="87">
        <f>SUMIF(InsertVoiceSwitchActivateLOG!A89:A$10000,A89,InsertVoiceSwitchActivateLOG!L89:L$10000)</f>
        <v>0</v>
      </c>
      <c r="E89" s="81">
        <f t="shared" si="11"/>
        <v>-74</v>
      </c>
      <c r="F89" s="81">
        <f t="shared" si="6"/>
        <v>-1</v>
      </c>
      <c r="G89" s="87">
        <f>SUMIFS(InsertVoiceSwitchActivateLOG!P$16:P$10000,InsertVoiceSwitchActivateLOG!A$16:A$10000,A89)</f>
        <v>991.00000000001387</v>
      </c>
      <c r="H89" s="87">
        <f>COUNTIFS(InsertVoiceSwitchActivateLOG!A$16:A$10000,A89)</f>
        <v>59</v>
      </c>
      <c r="I89" s="1" t="str">
        <f>IFERROR(VLOOKUP($A89,InsertVoiceSwitchActivateLOG!$A$2:$E$10000,5,FALSE),"")</f>
        <v>TaskC</v>
      </c>
      <c r="J89" s="98" t="str">
        <f>IFERROR(VLOOKUP($A89,InsertVoiceSwitchActivateLOG!$L74:$R$10000,4,FALSE),"No answer")</f>
        <v>No answer</v>
      </c>
      <c r="K89" s="98">
        <f t="array" ref="K89">LARGE(InsertTaskDisplayData!$G$17:$G$800,COUNTIF(InsertTaskDisplayData!$G$17:$G$800,"&gt;"&amp;J89)+1)</f>
        <v>248.99930000000001</v>
      </c>
      <c r="L89" s="2" t="str">
        <f>INDEX(InsertTaskDisplayData!$A$16:$G$1000,MATCH(K89,InsertTaskDisplayData!$G$16:$G$1000,0),5)</f>
        <v>TaskC</v>
      </c>
      <c r="M89" s="1"/>
      <c r="N89">
        <f>InsertVoiceResponsesAndProcTime!B88</f>
        <v>0</v>
      </c>
      <c r="O89" s="3">
        <f>InsertVoiceResponsesAndProcTime!C88</f>
        <v>0</v>
      </c>
      <c r="P89" s="98" t="e">
        <f>O89-J89</f>
        <v>#VALUE!</v>
      </c>
      <c r="Q89" s="3" t="str">
        <f t="shared" si="7"/>
        <v/>
      </c>
      <c r="R89" s="3" t="str">
        <f t="shared" si="8"/>
        <v/>
      </c>
      <c r="S89" s="3" t="str">
        <f t="shared" si="9"/>
        <v/>
      </c>
      <c r="T89" s="3" t="str">
        <f t="shared" si="10"/>
        <v/>
      </c>
    </row>
    <row r="90" spans="1:21" x14ac:dyDescent="0.35">
      <c r="A90" s="71">
        <v>75</v>
      </c>
      <c r="B90" s="71"/>
      <c r="C90" s="101" t="str">
        <f>IF(ISERROR(VLOOKUP(A90,InsertVoiceSwitchActivateLOG!L$16:O$10000,3,FALSE)),"No answer",(VLOOKUP(A90,InsertVoiceSwitchActivateLOG!L$16:O$10000,3,FALSE)))</f>
        <v>No answer</v>
      </c>
      <c r="D90" s="88">
        <f>SUMIF(InsertVoiceSwitchActivateLOG!A90:A$10000,A90,InsertVoiceSwitchActivateLOG!L90:L$10000)</f>
        <v>0</v>
      </c>
      <c r="E90" s="82">
        <f t="shared" si="11"/>
        <v>-75</v>
      </c>
      <c r="F90" s="83">
        <f t="shared" si="6"/>
        <v>-1</v>
      </c>
      <c r="G90" s="88">
        <f>SUMIFS(InsertVoiceSwitchActivateLOG!P$16:P$10000,InsertVoiceSwitchActivateLOG!A$16:A$10000,A90)</f>
        <v>993.20000000000164</v>
      </c>
      <c r="H90" s="88">
        <f>COUNTIFS(InsertVoiceSwitchActivateLOG!A$16:A$10000,A90)</f>
        <v>63</v>
      </c>
      <c r="I90" s="72" t="str">
        <f>IFERROR(VLOOKUP($A90,InsertVoiceSwitchActivateLOG!$A$2:$E$10000,5,FALSE),"")</f>
        <v>TaskD</v>
      </c>
      <c r="J90" s="99" t="str">
        <f>IFERROR(VLOOKUP($A90,InsertVoiceSwitchActivateLOG!$L75:$R$10000,4,FALSE),"No answer")</f>
        <v>No answer</v>
      </c>
      <c r="K90" s="99">
        <f t="array" ref="K90">LARGE(InsertTaskDisplayData!$G$17:$G$800,COUNTIF(InsertTaskDisplayData!$G$17:$G$800,"&gt;"&amp;J90)+1)</f>
        <v>248.99930000000001</v>
      </c>
      <c r="L90" s="73" t="str">
        <f>INDEX(InsertTaskDisplayData!$A$16:$G$1000,MATCH(K90,InsertTaskDisplayData!$G$16:$G$1000,0),5)</f>
        <v>TaskC</v>
      </c>
      <c r="M90" s="72"/>
      <c r="N90" s="48">
        <f>InsertVoiceResponsesAndProcTime!B89</f>
        <v>0</v>
      </c>
      <c r="O90" s="97">
        <f>InsertVoiceResponsesAndProcTime!C89</f>
        <v>0</v>
      </c>
      <c r="P90" s="99" t="e">
        <f>O90-J90</f>
        <v>#VALUE!</v>
      </c>
      <c r="Q90" s="97" t="str">
        <f t="shared" si="7"/>
        <v/>
      </c>
      <c r="R90" s="3" t="str">
        <f t="shared" si="8"/>
        <v/>
      </c>
      <c r="S90" s="97" t="str">
        <f t="shared" si="9"/>
        <v/>
      </c>
      <c r="T90" s="3" t="str">
        <f t="shared" si="10"/>
        <v/>
      </c>
      <c r="U90" s="48"/>
    </row>
    <row r="91" spans="1:21" x14ac:dyDescent="0.35">
      <c r="A91" s="1">
        <v>76</v>
      </c>
      <c r="B91" s="1"/>
      <c r="C91" s="100" t="str">
        <f>IF(ISERROR(VLOOKUP(A91,InsertVoiceSwitchActivateLOG!L$16:O$10000,3,FALSE)),"No answer",(VLOOKUP(A91,InsertVoiceSwitchActivateLOG!L$16:O$10000,3,FALSE)))</f>
        <v>No answer</v>
      </c>
      <c r="D91" s="87">
        <f>SUMIF(InsertVoiceSwitchActivateLOG!A91:A$10000,A91,InsertVoiceSwitchActivateLOG!L91:L$10000)</f>
        <v>0</v>
      </c>
      <c r="E91" s="81">
        <f t="shared" si="11"/>
        <v>-76</v>
      </c>
      <c r="F91" s="81">
        <f t="shared" si="6"/>
        <v>-1</v>
      </c>
      <c r="G91" s="87">
        <f>SUMIFS(InsertVoiceSwitchActivateLOG!P$16:P$10000,InsertVoiceSwitchActivateLOG!A$16:A$10000,A91)</f>
        <v>982.79999999999745</v>
      </c>
      <c r="H91" s="87">
        <f>COUNTIFS(InsertVoiceSwitchActivateLOG!A$16:A$10000,A91)</f>
        <v>62</v>
      </c>
      <c r="I91" s="1" t="str">
        <f>IFERROR(VLOOKUP($A91,InsertVoiceSwitchActivateLOG!$A$2:$E$10000,5,FALSE),"")</f>
        <v>TaskD</v>
      </c>
      <c r="J91" s="98" t="str">
        <f>IFERROR(VLOOKUP($A91,InsertVoiceSwitchActivateLOG!$L76:$R$10000,4,FALSE),"No answer")</f>
        <v>No answer</v>
      </c>
      <c r="K91" s="98">
        <f t="array" ref="K91">LARGE(InsertTaskDisplayData!$G$17:$G$800,COUNTIF(InsertTaskDisplayData!$G$17:$G$800,"&gt;"&amp;J91)+1)</f>
        <v>248.99930000000001</v>
      </c>
      <c r="L91" s="2" t="str">
        <f>INDEX(InsertTaskDisplayData!$A$16:$G$1000,MATCH(K91,InsertTaskDisplayData!$G$16:$G$1000,0),5)</f>
        <v>TaskC</v>
      </c>
      <c r="M91" s="1"/>
      <c r="N91">
        <f>InsertVoiceResponsesAndProcTime!B90</f>
        <v>0</v>
      </c>
      <c r="O91" s="3">
        <f>InsertVoiceResponsesAndProcTime!C90</f>
        <v>0</v>
      </c>
      <c r="P91" s="98" t="e">
        <f>O91-J91</f>
        <v>#VALUE!</v>
      </c>
      <c r="Q91" s="3" t="str">
        <f t="shared" si="7"/>
        <v/>
      </c>
      <c r="R91" s="3" t="str">
        <f t="shared" si="8"/>
        <v/>
      </c>
      <c r="S91" s="3" t="str">
        <f t="shared" si="9"/>
        <v/>
      </c>
      <c r="T91" s="3" t="str">
        <f t="shared" si="10"/>
        <v/>
      </c>
    </row>
    <row r="92" spans="1:21" x14ac:dyDescent="0.35">
      <c r="A92" s="71">
        <v>77</v>
      </c>
      <c r="B92" s="71"/>
      <c r="C92" s="101" t="str">
        <f>IF(ISERROR(VLOOKUP(A92,InsertVoiceSwitchActivateLOG!L$16:O$10000,3,FALSE)),"No answer",(VLOOKUP(A92,InsertVoiceSwitchActivateLOG!L$16:O$10000,3,FALSE)))</f>
        <v>No answer</v>
      </c>
      <c r="D92" s="88">
        <f>SUMIF(InsertVoiceSwitchActivateLOG!A92:A$10000,A92,InsertVoiceSwitchActivateLOG!L92:L$10000)</f>
        <v>0</v>
      </c>
      <c r="E92" s="82">
        <f t="shared" si="11"/>
        <v>-77</v>
      </c>
      <c r="F92" s="83">
        <f t="shared" si="6"/>
        <v>-1</v>
      </c>
      <c r="G92" s="88">
        <f>SUMIFS(InsertVoiceSwitchActivateLOG!P$16:P$10000,InsertVoiceSwitchActivateLOG!A$16:A$10000,A92)</f>
        <v>988.900000000001</v>
      </c>
      <c r="H92" s="88">
        <f>COUNTIFS(InsertVoiceSwitchActivateLOG!A$16:A$10000,A92)</f>
        <v>60</v>
      </c>
      <c r="I92" s="72" t="str">
        <f>IFERROR(VLOOKUP($A92,InsertVoiceSwitchActivateLOG!$A$2:$E$10000,5,FALSE),"")</f>
        <v>TaskC</v>
      </c>
      <c r="J92" s="99" t="str">
        <f>IFERROR(VLOOKUP($A92,InsertVoiceSwitchActivateLOG!$L77:$R$10000,4,FALSE),"No answer")</f>
        <v>No answer</v>
      </c>
      <c r="K92" s="99">
        <f t="array" ref="K92">LARGE(InsertTaskDisplayData!$G$17:$G$800,COUNTIF(InsertTaskDisplayData!$G$17:$G$800,"&gt;"&amp;J92)+1)</f>
        <v>248.99930000000001</v>
      </c>
      <c r="L92" s="73" t="str">
        <f>INDEX(InsertTaskDisplayData!$A$16:$G$1000,MATCH(K92,InsertTaskDisplayData!$G$16:$G$1000,0),5)</f>
        <v>TaskC</v>
      </c>
      <c r="M92" s="72"/>
      <c r="N92" s="48">
        <f>InsertVoiceResponsesAndProcTime!B91</f>
        <v>0</v>
      </c>
      <c r="O92" s="97">
        <f>InsertVoiceResponsesAndProcTime!C91</f>
        <v>0</v>
      </c>
      <c r="P92" s="99" t="e">
        <f>O92-J92</f>
        <v>#VALUE!</v>
      </c>
      <c r="Q92" s="97" t="str">
        <f t="shared" si="7"/>
        <v/>
      </c>
      <c r="R92" s="3" t="str">
        <f t="shared" si="8"/>
        <v/>
      </c>
      <c r="S92" s="97" t="str">
        <f t="shared" si="9"/>
        <v/>
      </c>
      <c r="T92" s="3" t="str">
        <f t="shared" si="10"/>
        <v/>
      </c>
      <c r="U92" s="48"/>
    </row>
    <row r="93" spans="1:21" x14ac:dyDescent="0.35">
      <c r="A93" s="1">
        <v>78</v>
      </c>
      <c r="B93" s="1"/>
      <c r="C93" s="100" t="str">
        <f>IF(ISERROR(VLOOKUP(A93,InsertVoiceSwitchActivateLOG!L$16:O$10000,3,FALSE)),"No answer",(VLOOKUP(A93,InsertVoiceSwitchActivateLOG!L$16:O$10000,3,FALSE)))</f>
        <v>No answer</v>
      </c>
      <c r="D93" s="87">
        <f>SUMIF(InsertVoiceSwitchActivateLOG!A93:A$10000,A93,InsertVoiceSwitchActivateLOG!L93:L$10000)</f>
        <v>0</v>
      </c>
      <c r="E93" s="81">
        <f t="shared" si="11"/>
        <v>-78</v>
      </c>
      <c r="F93" s="81">
        <f t="shared" si="6"/>
        <v>-1</v>
      </c>
      <c r="G93" s="87">
        <f>SUMIFS(InsertVoiceSwitchActivateLOG!P$16:P$10000,InsertVoiceSwitchActivateLOG!A$16:A$10000,A93)</f>
        <v>992.50000000000682</v>
      </c>
      <c r="H93" s="87">
        <f>COUNTIFS(InsertVoiceSwitchActivateLOG!A$16:A$10000,A93)</f>
        <v>50</v>
      </c>
      <c r="I93" s="1" t="str">
        <f>IFERROR(VLOOKUP($A93,InsertVoiceSwitchActivateLOG!$A$2:$E$10000,5,FALSE),"")</f>
        <v>TaskC</v>
      </c>
      <c r="J93" s="98" t="str">
        <f>IFERROR(VLOOKUP($A93,InsertVoiceSwitchActivateLOG!$L78:$R$10000,4,FALSE),"No answer")</f>
        <v>No answer</v>
      </c>
      <c r="K93" s="98">
        <f t="array" ref="K93">LARGE(InsertTaskDisplayData!$G$17:$G$800,COUNTIF(InsertTaskDisplayData!$G$17:$G$800,"&gt;"&amp;J93)+1)</f>
        <v>248.99930000000001</v>
      </c>
      <c r="L93" s="2" t="str">
        <f>INDEX(InsertTaskDisplayData!$A$16:$G$1000,MATCH(K93,InsertTaskDisplayData!$G$16:$G$1000,0),5)</f>
        <v>TaskC</v>
      </c>
      <c r="M93" s="1"/>
      <c r="N93">
        <f>InsertVoiceResponsesAndProcTime!B92</f>
        <v>0</v>
      </c>
      <c r="O93" s="3">
        <f>InsertVoiceResponsesAndProcTime!C92</f>
        <v>0</v>
      </c>
      <c r="P93" s="98" t="e">
        <f>O93-J93</f>
        <v>#VALUE!</v>
      </c>
      <c r="Q93" s="3" t="str">
        <f t="shared" si="7"/>
        <v/>
      </c>
      <c r="R93" s="3" t="str">
        <f t="shared" si="8"/>
        <v/>
      </c>
      <c r="S93" s="3" t="str">
        <f t="shared" si="9"/>
        <v/>
      </c>
      <c r="T93" s="3" t="str">
        <f t="shared" si="10"/>
        <v/>
      </c>
    </row>
    <row r="94" spans="1:21" x14ac:dyDescent="0.35">
      <c r="A94" s="71">
        <v>79</v>
      </c>
      <c r="B94" s="71"/>
      <c r="C94" s="101" t="str">
        <f>IF(ISERROR(VLOOKUP(A94,InsertVoiceSwitchActivateLOG!L$16:O$10000,3,FALSE)),"No answer",(VLOOKUP(A94,InsertVoiceSwitchActivateLOG!L$16:O$10000,3,FALSE)))</f>
        <v>No answer</v>
      </c>
      <c r="D94" s="88">
        <f>SUMIF(InsertVoiceSwitchActivateLOG!A94:A$10000,A94,InsertVoiceSwitchActivateLOG!L94:L$10000)</f>
        <v>0</v>
      </c>
      <c r="E94" s="82">
        <f t="shared" si="11"/>
        <v>-79</v>
      </c>
      <c r="F94" s="83">
        <f t="shared" si="6"/>
        <v>-1</v>
      </c>
      <c r="G94" s="88">
        <f>SUMIFS(InsertVoiceSwitchActivateLOG!P$16:P$10000,InsertVoiceSwitchActivateLOG!A$16:A$10000,A94)</f>
        <v>980.69999999998458</v>
      </c>
      <c r="H94" s="88">
        <f>COUNTIFS(InsertVoiceSwitchActivateLOG!A$16:A$10000,A94)</f>
        <v>51</v>
      </c>
      <c r="I94" s="72" t="str">
        <f>IFERROR(VLOOKUP($A94,InsertVoiceSwitchActivateLOG!$A$2:$E$10000,5,FALSE),"")</f>
        <v>TaskC</v>
      </c>
      <c r="J94" s="99" t="str">
        <f>IFERROR(VLOOKUP($A94,InsertVoiceSwitchActivateLOG!$L79:$R$10000,4,FALSE),"No answer")</f>
        <v>No answer</v>
      </c>
      <c r="K94" s="99">
        <f t="array" ref="K94">LARGE(InsertTaskDisplayData!$G$17:$G$800,COUNTIF(InsertTaskDisplayData!$G$17:$G$800,"&gt;"&amp;J94)+1)</f>
        <v>248.99930000000001</v>
      </c>
      <c r="L94" s="73" t="str">
        <f>INDEX(InsertTaskDisplayData!$A$16:$G$1000,MATCH(K94,InsertTaskDisplayData!$G$16:$G$1000,0),5)</f>
        <v>TaskC</v>
      </c>
      <c r="M94" s="72"/>
      <c r="N94" s="48">
        <f>InsertVoiceResponsesAndProcTime!B93</f>
        <v>0</v>
      </c>
      <c r="O94" s="97">
        <f>InsertVoiceResponsesAndProcTime!C93</f>
        <v>0</v>
      </c>
      <c r="P94" s="99" t="e">
        <f>O94-J94</f>
        <v>#VALUE!</v>
      </c>
      <c r="Q94" s="97" t="str">
        <f t="shared" si="7"/>
        <v/>
      </c>
      <c r="R94" s="3" t="str">
        <f t="shared" si="8"/>
        <v/>
      </c>
      <c r="S94" s="97" t="str">
        <f t="shared" si="9"/>
        <v/>
      </c>
      <c r="T94" s="3" t="str">
        <f t="shared" si="10"/>
        <v/>
      </c>
      <c r="U94" s="48"/>
    </row>
    <row r="95" spans="1:21" x14ac:dyDescent="0.35">
      <c r="A95" s="1">
        <v>80</v>
      </c>
      <c r="B95" s="1"/>
      <c r="C95" s="100" t="str">
        <f>IF(ISERROR(VLOOKUP(A95,InsertVoiceSwitchActivateLOG!L$16:O$10000,3,FALSE)),"No answer",(VLOOKUP(A95,InsertVoiceSwitchActivateLOG!L$16:O$10000,3,FALSE)))</f>
        <v>No answer</v>
      </c>
      <c r="D95" s="87">
        <f>SUMIF(InsertVoiceSwitchActivateLOG!A95:A$10000,A95,InsertVoiceSwitchActivateLOG!L95:L$10000)</f>
        <v>0</v>
      </c>
      <c r="E95" s="81">
        <f t="shared" si="11"/>
        <v>-80</v>
      </c>
      <c r="F95" s="81">
        <f t="shared" si="6"/>
        <v>-1</v>
      </c>
      <c r="G95" s="87">
        <f>SUMIFS(InsertVoiceSwitchActivateLOG!P$16:P$10000,InsertVoiceSwitchActivateLOG!A$16:A$10000,A95)</f>
        <v>984.800000000007</v>
      </c>
      <c r="H95" s="87">
        <f>COUNTIFS(InsertVoiceSwitchActivateLOG!A$16:A$10000,A95)</f>
        <v>62</v>
      </c>
      <c r="I95" s="1" t="str">
        <f>IFERROR(VLOOKUP($A95,InsertVoiceSwitchActivateLOG!$A$2:$E$10000,5,FALSE),"")</f>
        <v>TaskD</v>
      </c>
      <c r="J95" s="98" t="str">
        <f>IFERROR(VLOOKUP($A95,InsertVoiceSwitchActivateLOG!$L80:$R$10000,4,FALSE),"No answer")</f>
        <v>No answer</v>
      </c>
      <c r="K95" s="98">
        <f t="array" ref="K95">LARGE(InsertTaskDisplayData!$G$17:$G$800,COUNTIF(InsertTaskDisplayData!$G$17:$G$800,"&gt;"&amp;J95)+1)</f>
        <v>248.99930000000001</v>
      </c>
      <c r="L95" s="2" t="str">
        <f>INDEX(InsertTaskDisplayData!$A$16:$G$1000,MATCH(K95,InsertTaskDisplayData!$G$16:$G$1000,0),5)</f>
        <v>TaskC</v>
      </c>
      <c r="M95" s="1"/>
      <c r="N95">
        <f>InsertVoiceResponsesAndProcTime!B94</f>
        <v>0</v>
      </c>
      <c r="O95" s="3">
        <f>InsertVoiceResponsesAndProcTime!C94</f>
        <v>0</v>
      </c>
      <c r="P95" s="98" t="e">
        <f>O95-J95</f>
        <v>#VALUE!</v>
      </c>
      <c r="Q95" s="3" t="str">
        <f t="shared" si="7"/>
        <v/>
      </c>
      <c r="R95" s="3" t="str">
        <f t="shared" si="8"/>
        <v/>
      </c>
      <c r="S95" s="3" t="str">
        <f t="shared" si="9"/>
        <v/>
      </c>
      <c r="T95" s="3" t="str">
        <f t="shared" si="10"/>
        <v/>
      </c>
    </row>
    <row r="96" spans="1:21" x14ac:dyDescent="0.35">
      <c r="A96" s="71">
        <v>81</v>
      </c>
      <c r="B96" s="71"/>
      <c r="C96" s="101" t="str">
        <f>IF(ISERROR(VLOOKUP(A96,InsertVoiceSwitchActivateLOG!L$16:O$10000,3,FALSE)),"No answer",(VLOOKUP(A96,InsertVoiceSwitchActivateLOG!L$16:O$10000,3,FALSE)))</f>
        <v>No answer</v>
      </c>
      <c r="D96" s="88">
        <f>SUMIF(InsertVoiceSwitchActivateLOG!A96:A$10000,A96,InsertVoiceSwitchActivateLOG!L96:L$10000)</f>
        <v>0</v>
      </c>
      <c r="E96" s="82">
        <f t="shared" si="11"/>
        <v>-81</v>
      </c>
      <c r="F96" s="83">
        <f t="shared" si="6"/>
        <v>-1</v>
      </c>
      <c r="G96" s="88">
        <f>SUMIFS(InsertVoiceSwitchActivateLOG!P$16:P$10000,InsertVoiceSwitchActivateLOG!A$16:A$10000,A96)</f>
        <v>994.79999999999791</v>
      </c>
      <c r="H96" s="88">
        <f>COUNTIFS(InsertVoiceSwitchActivateLOG!A$16:A$10000,A96)</f>
        <v>63</v>
      </c>
      <c r="I96" s="72" t="str">
        <f>IFERROR(VLOOKUP($A96,InsertVoiceSwitchActivateLOG!$A$2:$E$10000,5,FALSE),"")</f>
        <v>TaskD</v>
      </c>
      <c r="J96" s="99" t="str">
        <f>IFERROR(VLOOKUP($A96,InsertVoiceSwitchActivateLOG!$L81:$R$10000,4,FALSE),"No answer")</f>
        <v>No answer</v>
      </c>
      <c r="K96" s="99">
        <f t="array" ref="K96">LARGE(InsertTaskDisplayData!$G$17:$G$800,COUNTIF(InsertTaskDisplayData!$G$17:$G$800,"&gt;"&amp;J96)+1)</f>
        <v>248.99930000000001</v>
      </c>
      <c r="L96" s="73" t="str">
        <f>INDEX(InsertTaskDisplayData!$A$16:$G$1000,MATCH(K96,InsertTaskDisplayData!$G$16:$G$1000,0),5)</f>
        <v>TaskC</v>
      </c>
      <c r="M96" s="72"/>
      <c r="N96" s="48">
        <f>InsertVoiceResponsesAndProcTime!B95</f>
        <v>0</v>
      </c>
      <c r="O96" s="97">
        <f>InsertVoiceResponsesAndProcTime!C95</f>
        <v>0</v>
      </c>
      <c r="P96" s="99" t="e">
        <f>O96-J96</f>
        <v>#VALUE!</v>
      </c>
      <c r="Q96" s="97" t="str">
        <f t="shared" si="7"/>
        <v/>
      </c>
      <c r="R96" s="3" t="str">
        <f t="shared" si="8"/>
        <v/>
      </c>
      <c r="S96" s="97" t="str">
        <f t="shared" si="9"/>
        <v/>
      </c>
      <c r="T96" s="3" t="str">
        <f t="shared" si="10"/>
        <v/>
      </c>
      <c r="U96" s="48"/>
    </row>
    <row r="97" spans="1:21" x14ac:dyDescent="0.35">
      <c r="A97" s="1">
        <v>82</v>
      </c>
      <c r="B97" s="1"/>
      <c r="C97" s="100" t="str">
        <f>IF(ISERROR(VLOOKUP(A97,InsertVoiceSwitchActivateLOG!L$16:O$10000,3,FALSE)),"No answer",(VLOOKUP(A97,InsertVoiceSwitchActivateLOG!L$16:O$10000,3,FALSE)))</f>
        <v>No answer</v>
      </c>
      <c r="D97" s="87">
        <f>SUMIF(InsertVoiceSwitchActivateLOG!A97:A$10000,A97,InsertVoiceSwitchActivateLOG!L97:L$10000)</f>
        <v>0</v>
      </c>
      <c r="E97" s="81">
        <f t="shared" si="11"/>
        <v>-82</v>
      </c>
      <c r="F97" s="81">
        <f t="shared" si="6"/>
        <v>-1</v>
      </c>
      <c r="G97" s="87">
        <f>SUMIFS(InsertVoiceSwitchActivateLOG!P$16:P$10000,InsertVoiceSwitchActivateLOG!A$16:A$10000,A97)</f>
        <v>986.99999999999477</v>
      </c>
      <c r="H97" s="87">
        <f>COUNTIFS(InsertVoiceSwitchActivateLOG!A$16:A$10000,A97)</f>
        <v>60</v>
      </c>
      <c r="I97" s="1" t="str">
        <f>IFERROR(VLOOKUP($A97,InsertVoiceSwitchActivateLOG!$A$2:$E$10000,5,FALSE),"")</f>
        <v>TaskC</v>
      </c>
      <c r="J97" s="98" t="str">
        <f>IFERROR(VLOOKUP($A97,InsertVoiceSwitchActivateLOG!$L82:$R$10000,4,FALSE),"No answer")</f>
        <v>No answer</v>
      </c>
      <c r="K97" s="98">
        <f t="array" ref="K97">LARGE(InsertTaskDisplayData!$G$17:$G$800,COUNTIF(InsertTaskDisplayData!$G$17:$G$800,"&gt;"&amp;J97)+1)</f>
        <v>248.99930000000001</v>
      </c>
      <c r="L97" s="2" t="str">
        <f>INDEX(InsertTaskDisplayData!$A$16:$G$1000,MATCH(K97,InsertTaskDisplayData!$G$16:$G$1000,0),5)</f>
        <v>TaskC</v>
      </c>
      <c r="M97" s="1"/>
      <c r="N97">
        <f>InsertVoiceResponsesAndProcTime!B96</f>
        <v>0</v>
      </c>
      <c r="O97" s="3">
        <f>InsertVoiceResponsesAndProcTime!C96</f>
        <v>0</v>
      </c>
      <c r="P97" s="98" t="e">
        <f>O97-J97</f>
        <v>#VALUE!</v>
      </c>
      <c r="Q97" s="3" t="str">
        <f t="shared" si="7"/>
        <v/>
      </c>
      <c r="R97" s="3" t="str">
        <f t="shared" si="8"/>
        <v/>
      </c>
      <c r="S97" s="3" t="str">
        <f t="shared" si="9"/>
        <v/>
      </c>
      <c r="T97" s="3" t="str">
        <f t="shared" si="10"/>
        <v/>
      </c>
    </row>
    <row r="98" spans="1:21" x14ac:dyDescent="0.35">
      <c r="A98" s="71">
        <v>83</v>
      </c>
      <c r="B98" s="71"/>
      <c r="C98" s="101" t="str">
        <f>IF(ISERROR(VLOOKUP(A98,InsertVoiceSwitchActivateLOG!L$16:O$10000,3,FALSE)),"No answer",(VLOOKUP(A98,InsertVoiceSwitchActivateLOG!L$16:O$10000,3,FALSE)))</f>
        <v>No answer</v>
      </c>
      <c r="D98" s="88">
        <f>SUMIF(InsertVoiceSwitchActivateLOG!A98:A$10000,A98,InsertVoiceSwitchActivateLOG!L98:L$10000)</f>
        <v>0</v>
      </c>
      <c r="E98" s="82">
        <f t="shared" si="11"/>
        <v>-83</v>
      </c>
      <c r="F98" s="83">
        <f t="shared" si="6"/>
        <v>-1</v>
      </c>
      <c r="G98" s="88">
        <f>SUMIFS(InsertVoiceSwitchActivateLOG!P$16:P$10000,InsertVoiceSwitchActivateLOG!A$16:A$10000,A98)</f>
        <v>990.29999999999063</v>
      </c>
      <c r="H98" s="88">
        <f>COUNTIFS(InsertVoiceSwitchActivateLOG!A$16:A$10000,A98)</f>
        <v>64</v>
      </c>
      <c r="I98" s="72" t="str">
        <f>IFERROR(VLOOKUP($A98,InsertVoiceSwitchActivateLOG!$A$2:$E$10000,5,FALSE),"")</f>
        <v>TaskD</v>
      </c>
      <c r="J98" s="99" t="str">
        <f>IFERROR(VLOOKUP($A98,InsertVoiceSwitchActivateLOG!$L83:$R$10000,4,FALSE),"No answer")</f>
        <v>No answer</v>
      </c>
      <c r="K98" s="99">
        <f t="array" ref="K98">LARGE(InsertTaskDisplayData!$G$17:$G$800,COUNTIF(InsertTaskDisplayData!$G$17:$G$800,"&gt;"&amp;J98)+1)</f>
        <v>248.99930000000001</v>
      </c>
      <c r="L98" s="73" t="str">
        <f>INDEX(InsertTaskDisplayData!$A$16:$G$1000,MATCH(K98,InsertTaskDisplayData!$G$16:$G$1000,0),5)</f>
        <v>TaskC</v>
      </c>
      <c r="M98" s="72"/>
      <c r="N98" s="48">
        <f>InsertVoiceResponsesAndProcTime!B97</f>
        <v>0</v>
      </c>
      <c r="O98" s="97">
        <f>InsertVoiceResponsesAndProcTime!C97</f>
        <v>0</v>
      </c>
      <c r="P98" s="99" t="e">
        <f>O98-J98</f>
        <v>#VALUE!</v>
      </c>
      <c r="Q98" s="97" t="str">
        <f t="shared" si="7"/>
        <v/>
      </c>
      <c r="R98" s="3" t="str">
        <f t="shared" si="8"/>
        <v/>
      </c>
      <c r="S98" s="97" t="str">
        <f t="shared" si="9"/>
        <v/>
      </c>
      <c r="T98" s="3" t="str">
        <f t="shared" si="10"/>
        <v/>
      </c>
      <c r="U98" s="48"/>
    </row>
    <row r="99" spans="1:21" x14ac:dyDescent="0.35">
      <c r="A99" s="1">
        <v>84</v>
      </c>
      <c r="B99" s="1"/>
      <c r="C99" s="100" t="str">
        <f>IF(ISERROR(VLOOKUP(A99,InsertVoiceSwitchActivateLOG!L$16:O$10000,3,FALSE)),"No answer",(VLOOKUP(A99,InsertVoiceSwitchActivateLOG!L$16:O$10000,3,FALSE)))</f>
        <v>No answer</v>
      </c>
      <c r="D99" s="87">
        <f>SUMIF(InsertVoiceSwitchActivateLOG!A99:A$10000,A99,InsertVoiceSwitchActivateLOG!L99:L$10000)</f>
        <v>0</v>
      </c>
      <c r="E99" s="81">
        <f t="shared" si="11"/>
        <v>-84</v>
      </c>
      <c r="F99" s="81">
        <f t="shared" si="6"/>
        <v>-1</v>
      </c>
      <c r="G99" s="87">
        <f>SUMIFS(InsertVoiceSwitchActivateLOG!P$16:P$10000,InsertVoiceSwitchActivateLOG!A$16:A$10000,A99)</f>
        <v>986.09999999999332</v>
      </c>
      <c r="H99" s="87">
        <f>COUNTIFS(InsertVoiceSwitchActivateLOG!A$16:A$10000,A99)</f>
        <v>62</v>
      </c>
      <c r="I99" s="1" t="str">
        <f>IFERROR(VLOOKUP($A99,InsertVoiceSwitchActivateLOG!$A$2:$E$10000,5,FALSE),"")</f>
        <v>TaskD</v>
      </c>
      <c r="J99" s="98" t="str">
        <f>IFERROR(VLOOKUP($A99,InsertVoiceSwitchActivateLOG!$L84:$R$10000,4,FALSE),"No answer")</f>
        <v>No answer</v>
      </c>
      <c r="K99" s="98">
        <f t="array" ref="K99">LARGE(InsertTaskDisplayData!$G$17:$G$800,COUNTIF(InsertTaskDisplayData!$G$17:$G$800,"&gt;"&amp;J99)+1)</f>
        <v>248.99930000000001</v>
      </c>
      <c r="L99" s="2" t="str">
        <f>INDEX(InsertTaskDisplayData!$A$16:$G$1000,MATCH(K99,InsertTaskDisplayData!$G$16:$G$1000,0),5)</f>
        <v>TaskC</v>
      </c>
      <c r="M99" s="1"/>
      <c r="N99">
        <f>InsertVoiceResponsesAndProcTime!B98</f>
        <v>0</v>
      </c>
      <c r="O99" s="3">
        <f>InsertVoiceResponsesAndProcTime!C98</f>
        <v>0</v>
      </c>
      <c r="P99" s="98" t="e">
        <f>O99-J99</f>
        <v>#VALUE!</v>
      </c>
      <c r="Q99" s="3" t="str">
        <f t="shared" si="7"/>
        <v/>
      </c>
      <c r="R99" s="3" t="str">
        <f t="shared" si="8"/>
        <v/>
      </c>
      <c r="S99" s="3" t="str">
        <f t="shared" si="9"/>
        <v/>
      </c>
      <c r="T99" s="3" t="str">
        <f t="shared" si="10"/>
        <v/>
      </c>
    </row>
    <row r="100" spans="1:21" x14ac:dyDescent="0.35">
      <c r="A100" s="71">
        <v>85</v>
      </c>
      <c r="B100" s="71"/>
      <c r="C100" s="101" t="str">
        <f>IF(ISERROR(VLOOKUP(A100,InsertVoiceSwitchActivateLOG!L$16:O$10000,3,FALSE)),"No answer",(VLOOKUP(A100,InsertVoiceSwitchActivateLOG!L$16:O$10000,3,FALSE)))</f>
        <v>No answer</v>
      </c>
      <c r="D100" s="88">
        <f>SUMIF(InsertVoiceSwitchActivateLOG!A100:A$10000,A100,InsertVoiceSwitchActivateLOG!L100:L$10000)</f>
        <v>0</v>
      </c>
      <c r="E100" s="82">
        <f t="shared" si="11"/>
        <v>-85</v>
      </c>
      <c r="F100" s="83">
        <f t="shared" si="6"/>
        <v>-1</v>
      </c>
      <c r="G100" s="88">
        <f>SUMIFS(InsertVoiceSwitchActivateLOG!P$16:P$10000,InsertVoiceSwitchActivateLOG!A$16:A$10000,A100)</f>
        <v>990.49999999999727</v>
      </c>
      <c r="H100" s="88">
        <f>COUNTIFS(InsertVoiceSwitchActivateLOG!A$16:A$10000,A100)</f>
        <v>62</v>
      </c>
      <c r="I100" s="72" t="str">
        <f>IFERROR(VLOOKUP($A100,InsertVoiceSwitchActivateLOG!$A$2:$E$10000,5,FALSE),"")</f>
        <v>TaskC</v>
      </c>
      <c r="J100" s="99" t="str">
        <f>IFERROR(VLOOKUP($A100,InsertVoiceSwitchActivateLOG!$L85:$R$10000,4,FALSE),"No answer")</f>
        <v>No answer</v>
      </c>
      <c r="K100" s="99">
        <f t="array" ref="K100">LARGE(InsertTaskDisplayData!$G$17:$G$800,COUNTIF(InsertTaskDisplayData!$G$17:$G$800,"&gt;"&amp;J100)+1)</f>
        <v>248.99930000000001</v>
      </c>
      <c r="L100" s="73" t="str">
        <f>INDEX(InsertTaskDisplayData!$A$16:$G$1000,MATCH(K100,InsertTaskDisplayData!$G$16:$G$1000,0),5)</f>
        <v>TaskC</v>
      </c>
      <c r="M100" s="72"/>
      <c r="N100" s="48">
        <f>InsertVoiceResponsesAndProcTime!B99</f>
        <v>0</v>
      </c>
      <c r="O100" s="97">
        <f>InsertVoiceResponsesAndProcTime!C99</f>
        <v>0</v>
      </c>
      <c r="P100" s="99" t="e">
        <f>O100-J100</f>
        <v>#VALUE!</v>
      </c>
      <c r="Q100" s="97" t="str">
        <f t="shared" si="7"/>
        <v/>
      </c>
      <c r="R100" s="3" t="str">
        <f t="shared" si="8"/>
        <v/>
      </c>
      <c r="S100" s="97" t="str">
        <f t="shared" si="9"/>
        <v/>
      </c>
      <c r="T100" s="3" t="str">
        <f t="shared" si="10"/>
        <v/>
      </c>
      <c r="U100" s="48"/>
    </row>
    <row r="101" spans="1:21" x14ac:dyDescent="0.35">
      <c r="A101" s="1">
        <v>86</v>
      </c>
      <c r="B101" s="1"/>
      <c r="C101" s="100" t="str">
        <f>IF(ISERROR(VLOOKUP(A101,InsertVoiceSwitchActivateLOG!L$16:O$10000,3,FALSE)),"No answer",(VLOOKUP(A101,InsertVoiceSwitchActivateLOG!L$16:O$10000,3,FALSE)))</f>
        <v>No answer</v>
      </c>
      <c r="D101" s="87">
        <f>SUMIF(InsertVoiceSwitchActivateLOG!A101:A$10000,A101,InsertVoiceSwitchActivateLOG!L101:L$10000)</f>
        <v>0</v>
      </c>
      <c r="E101" s="81">
        <f t="shared" si="11"/>
        <v>-86</v>
      </c>
      <c r="F101" s="81">
        <f t="shared" si="6"/>
        <v>-1</v>
      </c>
      <c r="G101" s="87">
        <f>SUMIFS(InsertVoiceSwitchActivateLOG!P$16:P$10000,InsertVoiceSwitchActivateLOG!A$16:A$10000,A101)</f>
        <v>979.80000000001155</v>
      </c>
      <c r="H101" s="87">
        <f>COUNTIFS(InsertVoiceSwitchActivateLOG!A$16:A$10000,A101)</f>
        <v>53</v>
      </c>
      <c r="I101" s="1" t="str">
        <f>IFERROR(VLOOKUP($A101,InsertVoiceSwitchActivateLOG!$A$2:$E$10000,5,FALSE),"")</f>
        <v>TaskC</v>
      </c>
      <c r="J101" s="98" t="str">
        <f>IFERROR(VLOOKUP($A101,InsertVoiceSwitchActivateLOG!$L86:$R$10000,4,FALSE),"No answer")</f>
        <v>No answer</v>
      </c>
      <c r="K101" s="98">
        <f t="array" ref="K101">LARGE(InsertTaskDisplayData!$G$17:$G$800,COUNTIF(InsertTaskDisplayData!$G$17:$G$800,"&gt;"&amp;J101)+1)</f>
        <v>248.99930000000001</v>
      </c>
      <c r="L101" s="2" t="str">
        <f>INDEX(InsertTaskDisplayData!$A$16:$G$1000,MATCH(K101,InsertTaskDisplayData!$G$16:$G$1000,0),5)</f>
        <v>TaskC</v>
      </c>
      <c r="M101" s="1"/>
      <c r="N101">
        <f>InsertVoiceResponsesAndProcTime!B100</f>
        <v>0</v>
      </c>
      <c r="O101" s="3">
        <f>InsertVoiceResponsesAndProcTime!C100</f>
        <v>0</v>
      </c>
      <c r="P101" s="98" t="e">
        <f>O101-J101</f>
        <v>#VALUE!</v>
      </c>
      <c r="Q101" s="3" t="str">
        <f t="shared" si="7"/>
        <v/>
      </c>
      <c r="R101" s="3" t="str">
        <f t="shared" si="8"/>
        <v/>
      </c>
      <c r="S101" s="3" t="str">
        <f t="shared" si="9"/>
        <v/>
      </c>
      <c r="T101" s="3" t="str">
        <f t="shared" si="10"/>
        <v/>
      </c>
    </row>
    <row r="102" spans="1:21" x14ac:dyDescent="0.35">
      <c r="A102" s="71">
        <v>87</v>
      </c>
      <c r="B102" s="71"/>
      <c r="C102" s="101" t="str">
        <f>IF(ISERROR(VLOOKUP(A102,InsertVoiceSwitchActivateLOG!L$16:O$10000,3,FALSE)),"No answer",(VLOOKUP(A102,InsertVoiceSwitchActivateLOG!L$16:O$10000,3,FALSE)))</f>
        <v>No answer</v>
      </c>
      <c r="D102" s="88">
        <f>SUMIF(InsertVoiceSwitchActivateLOG!A102:A$10000,A102,InsertVoiceSwitchActivateLOG!L102:L$10000)</f>
        <v>0</v>
      </c>
      <c r="E102" s="82">
        <f t="shared" si="11"/>
        <v>-87</v>
      </c>
      <c r="F102" s="83">
        <f t="shared" si="6"/>
        <v>-1</v>
      </c>
      <c r="G102" s="88">
        <f>SUMIFS(InsertVoiceSwitchActivateLOG!P$16:P$10000,InsertVoiceSwitchActivateLOG!A$16:A$10000,A102)</f>
        <v>992.79999999998836</v>
      </c>
      <c r="H102" s="88">
        <f>COUNTIFS(InsertVoiceSwitchActivateLOG!A$16:A$10000,A102)</f>
        <v>64</v>
      </c>
      <c r="I102" s="72" t="str">
        <f>IFERROR(VLOOKUP($A102,InsertVoiceSwitchActivateLOG!$A$2:$E$10000,5,FALSE),"")</f>
        <v>TaskD</v>
      </c>
      <c r="J102" s="99" t="str">
        <f>IFERROR(VLOOKUP($A102,InsertVoiceSwitchActivateLOG!$L87:$R$10000,4,FALSE),"No answer")</f>
        <v>No answer</v>
      </c>
      <c r="K102" s="99">
        <f t="array" ref="K102">LARGE(InsertTaskDisplayData!$G$17:$G$800,COUNTIF(InsertTaskDisplayData!$G$17:$G$800,"&gt;"&amp;J102)+1)</f>
        <v>248.99930000000001</v>
      </c>
      <c r="L102" s="73" t="str">
        <f>INDEX(InsertTaskDisplayData!$A$16:$G$1000,MATCH(K102,InsertTaskDisplayData!$G$16:$G$1000,0),5)</f>
        <v>TaskC</v>
      </c>
      <c r="M102" s="72"/>
      <c r="N102" s="48">
        <f>InsertVoiceResponsesAndProcTime!B101</f>
        <v>0</v>
      </c>
      <c r="O102" s="97">
        <f>InsertVoiceResponsesAndProcTime!C101</f>
        <v>0</v>
      </c>
      <c r="P102" s="99" t="e">
        <f>O102-J102</f>
        <v>#VALUE!</v>
      </c>
      <c r="Q102" s="97" t="str">
        <f t="shared" si="7"/>
        <v/>
      </c>
      <c r="R102" s="3" t="str">
        <f t="shared" si="8"/>
        <v/>
      </c>
      <c r="S102" s="97" t="str">
        <f t="shared" si="9"/>
        <v/>
      </c>
      <c r="T102" s="3" t="str">
        <f t="shared" si="10"/>
        <v/>
      </c>
      <c r="U102" s="48"/>
    </row>
    <row r="103" spans="1:21" x14ac:dyDescent="0.35">
      <c r="A103" s="1">
        <v>88</v>
      </c>
      <c r="B103" s="1"/>
      <c r="C103" s="100" t="str">
        <f>IF(ISERROR(VLOOKUP(A103,InsertVoiceSwitchActivateLOG!L$16:O$10000,3,FALSE)),"No answer",(VLOOKUP(A103,InsertVoiceSwitchActivateLOG!L$16:O$10000,3,FALSE)))</f>
        <v>No answer</v>
      </c>
      <c r="D103" s="87">
        <f>SUMIF(InsertVoiceSwitchActivateLOG!A103:A$10000,A103,InsertVoiceSwitchActivateLOG!L103:L$10000)</f>
        <v>0</v>
      </c>
      <c r="E103" s="81">
        <f t="shared" si="11"/>
        <v>-88</v>
      </c>
      <c r="F103" s="81">
        <f t="shared" si="6"/>
        <v>-1</v>
      </c>
      <c r="G103" s="87">
        <f>SUMIFS(InsertVoiceSwitchActivateLOG!P$16:P$10000,InsertVoiceSwitchActivateLOG!A$16:A$10000,A103)</f>
        <v>990.50000000002569</v>
      </c>
      <c r="H103" s="87">
        <f>COUNTIFS(InsertVoiceSwitchActivateLOG!A$16:A$10000,A103)</f>
        <v>62</v>
      </c>
      <c r="I103" s="1" t="str">
        <f>IFERROR(VLOOKUP($A103,InsertVoiceSwitchActivateLOG!$A$2:$E$10000,5,FALSE),"")</f>
        <v>TaskD</v>
      </c>
      <c r="J103" s="98" t="str">
        <f>IFERROR(VLOOKUP($A103,InsertVoiceSwitchActivateLOG!$L88:$R$10000,4,FALSE),"No answer")</f>
        <v>No answer</v>
      </c>
      <c r="K103" s="98">
        <f t="array" ref="K103">LARGE(InsertTaskDisplayData!$G$17:$G$800,COUNTIF(InsertTaskDisplayData!$G$17:$G$800,"&gt;"&amp;J103)+1)</f>
        <v>248.99930000000001</v>
      </c>
      <c r="L103" s="2" t="str">
        <f>INDEX(InsertTaskDisplayData!$A$16:$G$1000,MATCH(K103,InsertTaskDisplayData!$G$16:$G$1000,0),5)</f>
        <v>TaskC</v>
      </c>
      <c r="M103" s="1"/>
      <c r="N103">
        <f>InsertVoiceResponsesAndProcTime!B102</f>
        <v>0</v>
      </c>
      <c r="O103" s="3">
        <f>InsertVoiceResponsesAndProcTime!C102</f>
        <v>0</v>
      </c>
      <c r="P103" s="98" t="e">
        <f>O103-J103</f>
        <v>#VALUE!</v>
      </c>
      <c r="Q103" s="3" t="str">
        <f t="shared" si="7"/>
        <v/>
      </c>
      <c r="R103" s="3" t="str">
        <f t="shared" si="8"/>
        <v/>
      </c>
      <c r="S103" s="3" t="str">
        <f t="shared" si="9"/>
        <v/>
      </c>
      <c r="T103" s="3" t="str">
        <f t="shared" si="10"/>
        <v/>
      </c>
    </row>
    <row r="104" spans="1:21" x14ac:dyDescent="0.35">
      <c r="A104" s="71">
        <v>89</v>
      </c>
      <c r="B104" s="71"/>
      <c r="C104" s="101" t="str">
        <f>IF(ISERROR(VLOOKUP(A104,InsertVoiceSwitchActivateLOG!L$16:O$10000,3,FALSE)),"No answer",(VLOOKUP(A104,InsertVoiceSwitchActivateLOG!L$16:O$10000,3,FALSE)))</f>
        <v>No answer</v>
      </c>
      <c r="D104" s="88">
        <f>SUMIF(InsertVoiceSwitchActivateLOG!A104:A$10000,A104,InsertVoiceSwitchActivateLOG!L104:L$10000)</f>
        <v>0</v>
      </c>
      <c r="E104" s="82">
        <f t="shared" si="11"/>
        <v>-89</v>
      </c>
      <c r="F104" s="83">
        <f t="shared" si="6"/>
        <v>-1</v>
      </c>
      <c r="G104" s="88">
        <f>SUMIFS(InsertVoiceSwitchActivateLOG!P$16:P$10000,InsertVoiceSwitchActivateLOG!A$16:A$10000,A104)</f>
        <v>996.00000000000932</v>
      </c>
      <c r="H104" s="88">
        <f>COUNTIFS(InsertVoiceSwitchActivateLOG!A$16:A$10000,A104)</f>
        <v>64</v>
      </c>
      <c r="I104" s="72" t="str">
        <f>IFERROR(VLOOKUP($A104,InsertVoiceSwitchActivateLOG!$A$2:$E$10000,5,FALSE),"")</f>
        <v>TaskC</v>
      </c>
      <c r="J104" s="99" t="str">
        <f>IFERROR(VLOOKUP($A104,InsertVoiceSwitchActivateLOG!$L89:$R$10000,4,FALSE),"No answer")</f>
        <v>No answer</v>
      </c>
      <c r="K104" s="99">
        <f t="array" ref="K104">LARGE(InsertTaskDisplayData!$G$17:$G$800,COUNTIF(InsertTaskDisplayData!$G$17:$G$800,"&gt;"&amp;J104)+1)</f>
        <v>248.99930000000001</v>
      </c>
      <c r="L104" s="73" t="str">
        <f>INDEX(InsertTaskDisplayData!$A$16:$G$1000,MATCH(K104,InsertTaskDisplayData!$G$16:$G$1000,0),5)</f>
        <v>TaskC</v>
      </c>
      <c r="M104" s="72"/>
      <c r="N104" s="48">
        <f>InsertVoiceResponsesAndProcTime!B103</f>
        <v>0</v>
      </c>
      <c r="O104" s="97">
        <f>InsertVoiceResponsesAndProcTime!C103</f>
        <v>0</v>
      </c>
      <c r="P104" s="99" t="e">
        <f>O104-J104</f>
        <v>#VALUE!</v>
      </c>
      <c r="Q104" s="97" t="str">
        <f t="shared" si="7"/>
        <v/>
      </c>
      <c r="R104" s="3" t="str">
        <f t="shared" si="8"/>
        <v/>
      </c>
      <c r="S104" s="97" t="str">
        <f t="shared" si="9"/>
        <v/>
      </c>
      <c r="T104" s="3" t="str">
        <f t="shared" si="10"/>
        <v/>
      </c>
      <c r="U104" s="48"/>
    </row>
    <row r="105" spans="1:21" x14ac:dyDescent="0.35">
      <c r="A105" s="1">
        <v>90</v>
      </c>
      <c r="B105" s="1"/>
      <c r="C105" s="100" t="str">
        <f>IF(ISERROR(VLOOKUP(A105,InsertVoiceSwitchActivateLOG!L$16:O$10000,3,FALSE)),"No answer",(VLOOKUP(A105,InsertVoiceSwitchActivateLOG!L$16:O$10000,3,FALSE)))</f>
        <v>No answer</v>
      </c>
      <c r="D105" s="87">
        <f>SUMIF(InsertVoiceSwitchActivateLOG!A105:A$10000,A105,InsertVoiceSwitchActivateLOG!L105:L$10000)</f>
        <v>0</v>
      </c>
      <c r="E105" s="81">
        <f t="shared" si="11"/>
        <v>-90</v>
      </c>
      <c r="F105" s="81">
        <f t="shared" si="6"/>
        <v>-1</v>
      </c>
      <c r="G105" s="87">
        <f>SUMIFS(InsertVoiceSwitchActivateLOG!P$16:P$10000,InsertVoiceSwitchActivateLOG!A$16:A$10000,A105)</f>
        <v>993.70000000001824</v>
      </c>
      <c r="H105" s="87">
        <f>COUNTIFS(InsertVoiceSwitchActivateLOG!A$16:A$10000,A105)</f>
        <v>62</v>
      </c>
      <c r="I105" s="1" t="str">
        <f>IFERROR(VLOOKUP($A105,InsertVoiceSwitchActivateLOG!$A$2:$E$10000,5,FALSE),"")</f>
        <v>TaskC</v>
      </c>
      <c r="J105" s="98" t="str">
        <f>IFERROR(VLOOKUP($A105,InsertVoiceSwitchActivateLOG!$L90:$R$10000,4,FALSE),"No answer")</f>
        <v>No answer</v>
      </c>
      <c r="K105" s="98">
        <f t="array" ref="K105">LARGE(InsertTaskDisplayData!$G$17:$G$800,COUNTIF(InsertTaskDisplayData!$G$17:$G$800,"&gt;"&amp;J105)+1)</f>
        <v>248.99930000000001</v>
      </c>
      <c r="L105" s="2" t="str">
        <f>INDEX(InsertTaskDisplayData!$A$16:$G$1000,MATCH(K105,InsertTaskDisplayData!$G$16:$G$1000,0),5)</f>
        <v>TaskC</v>
      </c>
      <c r="M105" s="1"/>
      <c r="N105">
        <f>InsertVoiceResponsesAndProcTime!B104</f>
        <v>0</v>
      </c>
      <c r="O105" s="3">
        <f>InsertVoiceResponsesAndProcTime!C104</f>
        <v>0</v>
      </c>
      <c r="P105" s="98" t="e">
        <f>O105-J105</f>
        <v>#VALUE!</v>
      </c>
      <c r="Q105" s="3" t="str">
        <f t="shared" si="7"/>
        <v/>
      </c>
      <c r="R105" s="3" t="str">
        <f t="shared" si="8"/>
        <v/>
      </c>
      <c r="S105" s="3" t="str">
        <f t="shared" si="9"/>
        <v/>
      </c>
      <c r="T105" s="3" t="str">
        <f t="shared" si="10"/>
        <v/>
      </c>
    </row>
    <row r="106" spans="1:21" x14ac:dyDescent="0.35">
      <c r="A106" s="71">
        <v>91</v>
      </c>
      <c r="B106" s="71"/>
      <c r="C106" s="101" t="str">
        <f>IF(ISERROR(VLOOKUP(A106,InsertVoiceSwitchActivateLOG!L$16:O$10000,3,FALSE)),"No answer",(VLOOKUP(A106,InsertVoiceSwitchActivateLOG!L$16:O$10000,3,FALSE)))</f>
        <v>No answer</v>
      </c>
      <c r="D106" s="88">
        <f>SUMIF(InsertVoiceSwitchActivateLOG!A106:A$10000,A106,InsertVoiceSwitchActivateLOG!L106:L$10000)</f>
        <v>0</v>
      </c>
      <c r="E106" s="82">
        <f t="shared" si="11"/>
        <v>-91</v>
      </c>
      <c r="F106" s="83">
        <f t="shared" si="6"/>
        <v>-1</v>
      </c>
      <c r="G106" s="88">
        <f>SUMIFS(InsertVoiceSwitchActivateLOG!P$16:P$10000,InsertVoiceSwitchActivateLOG!A$16:A$10000,A106)</f>
        <v>987.20000000000141</v>
      </c>
      <c r="H106" s="88">
        <f>COUNTIFS(InsertVoiceSwitchActivateLOG!A$16:A$10000,A106)</f>
        <v>63</v>
      </c>
      <c r="I106" s="72" t="str">
        <f>IFERROR(VLOOKUP($A106,InsertVoiceSwitchActivateLOG!$A$2:$E$10000,5,FALSE),"")</f>
        <v>TaskC</v>
      </c>
      <c r="J106" s="99" t="str">
        <f>IFERROR(VLOOKUP($A106,InsertVoiceSwitchActivateLOG!$L91:$R$10000,4,FALSE),"No answer")</f>
        <v>No answer</v>
      </c>
      <c r="K106" s="99">
        <f t="array" ref="K106">LARGE(InsertTaskDisplayData!$G$17:$G$800,COUNTIF(InsertTaskDisplayData!$G$17:$G$800,"&gt;"&amp;J106)+1)</f>
        <v>248.99930000000001</v>
      </c>
      <c r="L106" s="73" t="str">
        <f>INDEX(InsertTaskDisplayData!$A$16:$G$1000,MATCH(K106,InsertTaskDisplayData!$G$16:$G$1000,0),5)</f>
        <v>TaskC</v>
      </c>
      <c r="M106" s="72"/>
      <c r="N106" s="48">
        <f>InsertVoiceResponsesAndProcTime!B105</f>
        <v>0</v>
      </c>
      <c r="O106" s="97">
        <f>InsertVoiceResponsesAndProcTime!C105</f>
        <v>0</v>
      </c>
      <c r="P106" s="99" t="e">
        <f>O106-J106</f>
        <v>#VALUE!</v>
      </c>
      <c r="Q106" s="97" t="str">
        <f t="shared" si="7"/>
        <v/>
      </c>
      <c r="R106" s="3" t="str">
        <f t="shared" si="8"/>
        <v/>
      </c>
      <c r="S106" s="97" t="str">
        <f t="shared" si="9"/>
        <v/>
      </c>
      <c r="T106" s="3" t="str">
        <f t="shared" si="10"/>
        <v/>
      </c>
      <c r="U106" s="48"/>
    </row>
    <row r="107" spans="1:21" x14ac:dyDescent="0.35">
      <c r="A107" s="1">
        <v>92</v>
      </c>
      <c r="B107" s="1"/>
      <c r="C107" s="100" t="str">
        <f>IF(ISERROR(VLOOKUP(A107,InsertVoiceSwitchActivateLOG!L$16:O$10000,3,FALSE)),"No answer",(VLOOKUP(A107,InsertVoiceSwitchActivateLOG!L$16:O$10000,3,FALSE)))</f>
        <v>No answer</v>
      </c>
      <c r="D107" s="87">
        <f>SUMIF(InsertVoiceSwitchActivateLOG!A107:A$10000,A107,InsertVoiceSwitchActivateLOG!L107:L$10000)</f>
        <v>0</v>
      </c>
      <c r="E107" s="81">
        <f t="shared" si="11"/>
        <v>-92</v>
      </c>
      <c r="F107" s="81">
        <f t="shared" si="6"/>
        <v>-1</v>
      </c>
      <c r="G107" s="87">
        <f>SUMIFS(InsertVoiceSwitchActivateLOG!P$16:P$10000,InsertVoiceSwitchActivateLOG!A$16:A$10000,A107)</f>
        <v>982.49999999998749</v>
      </c>
      <c r="H107" s="87">
        <f>COUNTIFS(InsertVoiceSwitchActivateLOG!A$16:A$10000,A107)</f>
        <v>63</v>
      </c>
      <c r="I107" s="1" t="str">
        <f>IFERROR(VLOOKUP($A107,InsertVoiceSwitchActivateLOG!$A$2:$E$10000,5,FALSE),"")</f>
        <v>TaskA</v>
      </c>
      <c r="J107" s="98" t="str">
        <f>IFERROR(VLOOKUP($A107,InsertVoiceSwitchActivateLOG!$L92:$R$10000,4,FALSE),"No answer")</f>
        <v>No answer</v>
      </c>
      <c r="K107" s="98">
        <f t="array" ref="K107">LARGE(InsertTaskDisplayData!$G$17:$G$800,COUNTIF(InsertTaskDisplayData!$G$17:$G$800,"&gt;"&amp;J107)+1)</f>
        <v>248.99930000000001</v>
      </c>
      <c r="L107" s="2" t="str">
        <f>INDEX(InsertTaskDisplayData!$A$16:$G$1000,MATCH(K107,InsertTaskDisplayData!$G$16:$G$1000,0),5)</f>
        <v>TaskC</v>
      </c>
      <c r="M107" s="1"/>
      <c r="N107">
        <f>InsertVoiceResponsesAndProcTime!B106</f>
        <v>0</v>
      </c>
      <c r="O107" s="3">
        <f>InsertVoiceResponsesAndProcTime!C106</f>
        <v>0</v>
      </c>
      <c r="P107" s="98" t="e">
        <f>O107-J107</f>
        <v>#VALUE!</v>
      </c>
      <c r="Q107" s="3" t="str">
        <f t="shared" si="7"/>
        <v/>
      </c>
      <c r="R107" s="3" t="str">
        <f t="shared" si="8"/>
        <v/>
      </c>
      <c r="S107" s="3" t="str">
        <f t="shared" si="9"/>
        <v/>
      </c>
      <c r="T107" s="3" t="str">
        <f t="shared" si="10"/>
        <v/>
      </c>
    </row>
    <row r="108" spans="1:21" x14ac:dyDescent="0.35">
      <c r="A108" s="71">
        <v>93</v>
      </c>
      <c r="B108" s="71"/>
      <c r="C108" s="101" t="str">
        <f>IF(ISERROR(VLOOKUP(A108,InsertVoiceSwitchActivateLOG!L$16:O$10000,3,FALSE)),"No answer",(VLOOKUP(A108,InsertVoiceSwitchActivateLOG!L$16:O$10000,3,FALSE)))</f>
        <v>No answer</v>
      </c>
      <c r="D108" s="88">
        <f>SUMIF(InsertVoiceSwitchActivateLOG!A108:A$10000,A108,InsertVoiceSwitchActivateLOG!L108:L$10000)</f>
        <v>0</v>
      </c>
      <c r="E108" s="82">
        <f t="shared" si="11"/>
        <v>-93</v>
      </c>
      <c r="F108" s="83">
        <f t="shared" si="6"/>
        <v>-1</v>
      </c>
      <c r="G108" s="88">
        <f>SUMIFS(InsertVoiceSwitchActivateLOG!P$16:P$10000,InsertVoiceSwitchActivateLOG!A$16:A$10000,A108)</f>
        <v>990.30000000001905</v>
      </c>
      <c r="H108" s="88">
        <f>COUNTIFS(InsertVoiceSwitchActivateLOG!A$16:A$10000,A108)</f>
        <v>63</v>
      </c>
      <c r="I108" s="72" t="str">
        <f>IFERROR(VLOOKUP($A108,InsertVoiceSwitchActivateLOG!$A$2:$E$10000,5,FALSE),"")</f>
        <v>TaskD</v>
      </c>
      <c r="J108" s="99" t="str">
        <f>IFERROR(VLOOKUP($A108,InsertVoiceSwitchActivateLOG!$L93:$R$10000,4,FALSE),"No answer")</f>
        <v>No answer</v>
      </c>
      <c r="K108" s="99">
        <f t="array" ref="K108">LARGE(InsertTaskDisplayData!$G$17:$G$800,COUNTIF(InsertTaskDisplayData!$G$17:$G$800,"&gt;"&amp;J108)+1)</f>
        <v>248.99930000000001</v>
      </c>
      <c r="L108" s="73" t="str">
        <f>INDEX(InsertTaskDisplayData!$A$16:$G$1000,MATCH(K108,InsertTaskDisplayData!$G$16:$G$1000,0),5)</f>
        <v>TaskC</v>
      </c>
      <c r="M108" s="72"/>
      <c r="N108" s="48">
        <f>InsertVoiceResponsesAndProcTime!B107</f>
        <v>0</v>
      </c>
      <c r="O108" s="97">
        <f>InsertVoiceResponsesAndProcTime!C107</f>
        <v>0</v>
      </c>
      <c r="P108" s="99" t="e">
        <f>O108-J108</f>
        <v>#VALUE!</v>
      </c>
      <c r="Q108" s="97" t="str">
        <f t="shared" si="7"/>
        <v/>
      </c>
      <c r="R108" s="3" t="str">
        <f t="shared" si="8"/>
        <v/>
      </c>
      <c r="S108" s="97" t="str">
        <f t="shared" si="9"/>
        <v/>
      </c>
      <c r="T108" s="3" t="str">
        <f t="shared" si="10"/>
        <v/>
      </c>
      <c r="U108" s="48"/>
    </row>
    <row r="109" spans="1:21" x14ac:dyDescent="0.35">
      <c r="A109" s="1">
        <v>94</v>
      </c>
      <c r="B109" s="1"/>
      <c r="C109" s="100" t="str">
        <f>IF(ISERROR(VLOOKUP(A109,InsertVoiceSwitchActivateLOG!L$16:O$10000,3,FALSE)),"No answer",(VLOOKUP(A109,InsertVoiceSwitchActivateLOG!L$16:O$10000,3,FALSE)))</f>
        <v>No answer</v>
      </c>
      <c r="D109" s="87">
        <f>SUMIF(InsertVoiceSwitchActivateLOG!A109:A$10000,A109,InsertVoiceSwitchActivateLOG!L109:L$10000)</f>
        <v>0</v>
      </c>
      <c r="E109" s="81">
        <f t="shared" si="11"/>
        <v>-94</v>
      </c>
      <c r="F109" s="81">
        <f t="shared" si="6"/>
        <v>-1</v>
      </c>
      <c r="G109" s="87">
        <f>SUMIFS(InsertVoiceSwitchActivateLOG!P$16:P$10000,InsertVoiceSwitchActivateLOG!A$16:A$10000,A109)</f>
        <v>995.3999999999894</v>
      </c>
      <c r="H109" s="87">
        <f>COUNTIFS(InsertVoiceSwitchActivateLOG!A$16:A$10000,A109)</f>
        <v>61</v>
      </c>
      <c r="I109" s="1" t="str">
        <f>IFERROR(VLOOKUP($A109,InsertVoiceSwitchActivateLOG!$A$2:$E$10000,5,FALSE),"")</f>
        <v>TaskC</v>
      </c>
      <c r="J109" s="98" t="str">
        <f>IFERROR(VLOOKUP($A109,InsertVoiceSwitchActivateLOG!$L94:$R$10000,4,FALSE),"No answer")</f>
        <v>No answer</v>
      </c>
      <c r="K109" s="98">
        <f t="array" ref="K109">LARGE(InsertTaskDisplayData!$G$17:$G$800,COUNTIF(InsertTaskDisplayData!$G$17:$G$800,"&gt;"&amp;J109)+1)</f>
        <v>248.99930000000001</v>
      </c>
      <c r="L109" s="2" t="str">
        <f>INDEX(InsertTaskDisplayData!$A$16:$G$1000,MATCH(K109,InsertTaskDisplayData!$G$16:$G$1000,0),5)</f>
        <v>TaskC</v>
      </c>
      <c r="M109" s="1"/>
      <c r="N109">
        <f>InsertVoiceResponsesAndProcTime!B108</f>
        <v>0</v>
      </c>
      <c r="O109" s="3">
        <f>InsertVoiceResponsesAndProcTime!C108</f>
        <v>0</v>
      </c>
      <c r="P109" s="98" t="e">
        <f>O109-J109</f>
        <v>#VALUE!</v>
      </c>
      <c r="Q109" s="3" t="str">
        <f t="shared" si="7"/>
        <v/>
      </c>
      <c r="R109" s="3" t="str">
        <f t="shared" si="8"/>
        <v/>
      </c>
      <c r="S109" s="3" t="str">
        <f t="shared" si="9"/>
        <v/>
      </c>
      <c r="T109" s="3" t="str">
        <f t="shared" si="10"/>
        <v/>
      </c>
    </row>
    <row r="110" spans="1:21" x14ac:dyDescent="0.35">
      <c r="A110" s="71">
        <v>95</v>
      </c>
      <c r="B110" s="71"/>
      <c r="C110" s="101" t="str">
        <f>IF(ISERROR(VLOOKUP(A110,InsertVoiceSwitchActivateLOG!L$16:O$10000,3,FALSE)),"No answer",(VLOOKUP(A110,InsertVoiceSwitchActivateLOG!L$16:O$10000,3,FALSE)))</f>
        <v>No answer</v>
      </c>
      <c r="D110" s="88">
        <f>SUMIF(InsertVoiceSwitchActivateLOG!A110:A$10000,A110,InsertVoiceSwitchActivateLOG!L110:L$10000)</f>
        <v>0</v>
      </c>
      <c r="E110" s="82">
        <f t="shared" si="11"/>
        <v>-95</v>
      </c>
      <c r="F110" s="83">
        <f t="shared" si="6"/>
        <v>-1</v>
      </c>
      <c r="G110" s="88">
        <f>SUMIFS(InsertVoiceSwitchActivateLOG!P$16:P$10000,InsertVoiceSwitchActivateLOG!A$16:A$10000,A110)</f>
        <v>984.39999999999372</v>
      </c>
      <c r="H110" s="88">
        <f>COUNTIFS(InsertVoiceSwitchActivateLOG!A$16:A$10000,A110)</f>
        <v>58</v>
      </c>
      <c r="I110" s="72" t="str">
        <f>IFERROR(VLOOKUP($A110,InsertVoiceSwitchActivateLOG!$A$2:$E$10000,5,FALSE),"")</f>
        <v>TaskC</v>
      </c>
      <c r="J110" s="99" t="str">
        <f>IFERROR(VLOOKUP($A110,InsertVoiceSwitchActivateLOG!$L95:$R$10000,4,FALSE),"No answer")</f>
        <v>No answer</v>
      </c>
      <c r="K110" s="99">
        <f t="array" ref="K110">LARGE(InsertTaskDisplayData!$G$17:$G$800,COUNTIF(InsertTaskDisplayData!$G$17:$G$800,"&gt;"&amp;J110)+1)</f>
        <v>248.99930000000001</v>
      </c>
      <c r="L110" s="73" t="str">
        <f>INDEX(InsertTaskDisplayData!$A$16:$G$1000,MATCH(K110,InsertTaskDisplayData!$G$16:$G$1000,0),5)</f>
        <v>TaskC</v>
      </c>
      <c r="M110" s="72"/>
      <c r="N110" s="48">
        <f>InsertVoiceResponsesAndProcTime!B109</f>
        <v>0</v>
      </c>
      <c r="O110" s="97">
        <f>InsertVoiceResponsesAndProcTime!C109</f>
        <v>0</v>
      </c>
      <c r="P110" s="99" t="e">
        <f>O110-J110</f>
        <v>#VALUE!</v>
      </c>
      <c r="Q110" s="97" t="str">
        <f t="shared" si="7"/>
        <v/>
      </c>
      <c r="R110" s="3" t="str">
        <f t="shared" si="8"/>
        <v/>
      </c>
      <c r="S110" s="97" t="str">
        <f t="shared" si="9"/>
        <v/>
      </c>
      <c r="T110" s="3" t="str">
        <f t="shared" si="10"/>
        <v/>
      </c>
      <c r="U110" s="48"/>
    </row>
    <row r="111" spans="1:21" x14ac:dyDescent="0.35">
      <c r="A111" s="1">
        <v>96</v>
      </c>
      <c r="B111" s="1"/>
      <c r="C111" s="100" t="str">
        <f>IF(ISERROR(VLOOKUP(A111,InsertVoiceSwitchActivateLOG!L$16:O$10000,3,FALSE)),"No answer",(VLOOKUP(A111,InsertVoiceSwitchActivateLOG!L$16:O$10000,3,FALSE)))</f>
        <v>No answer</v>
      </c>
      <c r="D111" s="87">
        <f>SUMIF(InsertVoiceSwitchActivateLOG!A111:A$10000,A111,InsertVoiceSwitchActivateLOG!L111:L$10000)</f>
        <v>0</v>
      </c>
      <c r="E111" s="81">
        <f t="shared" si="11"/>
        <v>-96</v>
      </c>
      <c r="F111" s="81">
        <f t="shared" si="6"/>
        <v>-1</v>
      </c>
      <c r="G111" s="87">
        <f>SUMIFS(InsertVoiceSwitchActivateLOG!P$16:P$10000,InsertVoiceSwitchActivateLOG!A$16:A$10000,A111)</f>
        <v>984.60000000000036</v>
      </c>
      <c r="H111" s="87">
        <f>COUNTIFS(InsertVoiceSwitchActivateLOG!A$16:A$10000,A111)</f>
        <v>62</v>
      </c>
      <c r="I111" s="1" t="str">
        <f>IFERROR(VLOOKUP($A111,InsertVoiceSwitchActivateLOG!$A$2:$E$10000,5,FALSE),"")</f>
        <v>TaskA</v>
      </c>
      <c r="J111" s="98" t="str">
        <f>IFERROR(VLOOKUP($A111,InsertVoiceSwitchActivateLOG!$L96:$R$10000,4,FALSE),"No answer")</f>
        <v>No answer</v>
      </c>
      <c r="K111" s="98">
        <f t="array" ref="K111">LARGE(InsertTaskDisplayData!$G$17:$G$800,COUNTIF(InsertTaskDisplayData!$G$17:$G$800,"&gt;"&amp;J111)+1)</f>
        <v>248.99930000000001</v>
      </c>
      <c r="L111" s="2" t="str">
        <f>INDEX(InsertTaskDisplayData!$A$16:$G$1000,MATCH(K111,InsertTaskDisplayData!$G$16:$G$1000,0),5)</f>
        <v>TaskC</v>
      </c>
      <c r="M111" s="1"/>
      <c r="N111">
        <f>InsertVoiceResponsesAndProcTime!B110</f>
        <v>0</v>
      </c>
      <c r="O111" s="3">
        <f>InsertVoiceResponsesAndProcTime!C110</f>
        <v>0</v>
      </c>
      <c r="P111" s="98" t="e">
        <f>O111-J111</f>
        <v>#VALUE!</v>
      </c>
      <c r="Q111" s="3" t="str">
        <f t="shared" si="7"/>
        <v/>
      </c>
      <c r="R111" s="3" t="str">
        <f t="shared" si="8"/>
        <v/>
      </c>
      <c r="S111" s="3" t="str">
        <f t="shared" si="9"/>
        <v/>
      </c>
      <c r="T111" s="3" t="str">
        <f t="shared" si="10"/>
        <v/>
      </c>
    </row>
    <row r="112" spans="1:21" x14ac:dyDescent="0.35">
      <c r="A112" s="71">
        <v>97</v>
      </c>
      <c r="B112" s="71"/>
      <c r="C112" s="101" t="str">
        <f>IF(ISERROR(VLOOKUP(A112,InsertVoiceSwitchActivateLOG!L$16:O$10000,3,FALSE)),"No answer",(VLOOKUP(A112,InsertVoiceSwitchActivateLOG!L$16:O$10000,3,FALSE)))</f>
        <v>No answer</v>
      </c>
      <c r="D112" s="88">
        <f>SUMIF(InsertVoiceSwitchActivateLOG!A112:A$10000,A112,InsertVoiceSwitchActivateLOG!L112:L$10000)</f>
        <v>0</v>
      </c>
      <c r="E112" s="82">
        <f t="shared" si="11"/>
        <v>-97</v>
      </c>
      <c r="F112" s="83">
        <f t="shared" si="6"/>
        <v>-1</v>
      </c>
      <c r="G112" s="88">
        <f>SUMIFS(InsertVoiceSwitchActivateLOG!P$16:P$10000,InsertVoiceSwitchActivateLOG!A$16:A$10000,A112)</f>
        <v>983.59999999999559</v>
      </c>
      <c r="H112" s="88">
        <f>COUNTIFS(InsertVoiceSwitchActivateLOG!A$16:A$10000,A112)</f>
        <v>62</v>
      </c>
      <c r="I112" s="72" t="str">
        <f>IFERROR(VLOOKUP($A112,InsertVoiceSwitchActivateLOG!$A$2:$E$10000,5,FALSE),"")</f>
        <v>TaskB</v>
      </c>
      <c r="J112" s="99" t="str">
        <f>IFERROR(VLOOKUP($A112,InsertVoiceSwitchActivateLOG!$L97:$R$10000,4,FALSE),"No answer")</f>
        <v>No answer</v>
      </c>
      <c r="K112" s="99">
        <f t="array" ref="K112">LARGE(InsertTaskDisplayData!$G$17:$G$800,COUNTIF(InsertTaskDisplayData!$G$17:$G$800,"&gt;"&amp;J112)+1)</f>
        <v>248.99930000000001</v>
      </c>
      <c r="L112" s="73" t="str">
        <f>INDEX(InsertTaskDisplayData!$A$16:$G$1000,MATCH(K112,InsertTaskDisplayData!$G$16:$G$1000,0),5)</f>
        <v>TaskC</v>
      </c>
      <c r="M112" s="72"/>
      <c r="N112" s="48">
        <f>InsertVoiceResponsesAndProcTime!B111</f>
        <v>0</v>
      </c>
      <c r="O112" s="97">
        <f>InsertVoiceResponsesAndProcTime!C111</f>
        <v>0</v>
      </c>
      <c r="P112" s="99" t="e">
        <f>O112-J112</f>
        <v>#VALUE!</v>
      </c>
      <c r="Q112" s="97" t="str">
        <f t="shared" si="7"/>
        <v/>
      </c>
      <c r="R112" s="3" t="str">
        <f t="shared" si="8"/>
        <v/>
      </c>
      <c r="S112" s="97" t="str">
        <f t="shared" si="9"/>
        <v/>
      </c>
      <c r="T112" s="3" t="str">
        <f t="shared" si="10"/>
        <v/>
      </c>
      <c r="U112" s="48"/>
    </row>
    <row r="113" spans="1:21" x14ac:dyDescent="0.35">
      <c r="A113" s="1">
        <v>98</v>
      </c>
      <c r="B113" s="1"/>
      <c r="C113" s="100" t="str">
        <f>IF(ISERROR(VLOOKUP(A113,InsertVoiceSwitchActivateLOG!L$16:O$10000,3,FALSE)),"No answer",(VLOOKUP(A113,InsertVoiceSwitchActivateLOG!L$16:O$10000,3,FALSE)))</f>
        <v>No answer</v>
      </c>
      <c r="D113" s="87">
        <f>SUMIF(InsertVoiceSwitchActivateLOG!A113:A$10000,A113,InsertVoiceSwitchActivateLOG!L113:L$10000)</f>
        <v>0</v>
      </c>
      <c r="E113" s="81">
        <f t="shared" si="11"/>
        <v>-98</v>
      </c>
      <c r="F113" s="81">
        <f t="shared" si="6"/>
        <v>-1</v>
      </c>
      <c r="G113" s="87">
        <f>SUMIFS(InsertVoiceSwitchActivateLOG!P$16:P$10000,InsertVoiceSwitchActivateLOG!A$16:A$10000,A113)</f>
        <v>995.49999999999272</v>
      </c>
      <c r="H113" s="87">
        <f>COUNTIFS(InsertVoiceSwitchActivateLOG!A$16:A$10000,A113)</f>
        <v>64</v>
      </c>
      <c r="I113" s="1" t="str">
        <f>IFERROR(VLOOKUP($A113,InsertVoiceSwitchActivateLOG!$A$2:$E$10000,5,FALSE),"")</f>
        <v>TaskB</v>
      </c>
      <c r="J113" s="98" t="str">
        <f>IFERROR(VLOOKUP($A113,InsertVoiceSwitchActivateLOG!$L98:$R$10000,4,FALSE),"No answer")</f>
        <v>No answer</v>
      </c>
      <c r="K113" s="98">
        <f t="array" ref="K113">LARGE(InsertTaskDisplayData!$G$17:$G$800,COUNTIF(InsertTaskDisplayData!$G$17:$G$800,"&gt;"&amp;J113)+1)</f>
        <v>248.99930000000001</v>
      </c>
      <c r="L113" s="2" t="str">
        <f>INDEX(InsertTaskDisplayData!$A$16:$G$1000,MATCH(K113,InsertTaskDisplayData!$G$16:$G$1000,0),5)</f>
        <v>TaskC</v>
      </c>
      <c r="M113" s="1"/>
      <c r="N113">
        <f>InsertVoiceResponsesAndProcTime!B112</f>
        <v>0</v>
      </c>
      <c r="O113" s="3">
        <f>InsertVoiceResponsesAndProcTime!C112</f>
        <v>0</v>
      </c>
      <c r="P113" s="98" t="e">
        <f>O113-J113</f>
        <v>#VALUE!</v>
      </c>
      <c r="Q113" s="3" t="str">
        <f t="shared" si="7"/>
        <v/>
      </c>
      <c r="R113" s="3" t="str">
        <f t="shared" si="8"/>
        <v/>
      </c>
      <c r="S113" s="3" t="str">
        <f t="shared" si="9"/>
        <v/>
      </c>
      <c r="T113" s="3" t="str">
        <f t="shared" si="10"/>
        <v/>
      </c>
    </row>
    <row r="114" spans="1:21" x14ac:dyDescent="0.35">
      <c r="A114" s="71">
        <v>99</v>
      </c>
      <c r="B114" s="71"/>
      <c r="C114" s="101" t="str">
        <f>IF(ISERROR(VLOOKUP(A114,InsertVoiceSwitchActivateLOG!L$16:O$10000,3,FALSE)),"No answer",(VLOOKUP(A114,InsertVoiceSwitchActivateLOG!L$16:O$10000,3,FALSE)))</f>
        <v>No answer</v>
      </c>
      <c r="D114" s="88">
        <f>SUMIF(InsertVoiceSwitchActivateLOG!A114:A$10000,A114,InsertVoiceSwitchActivateLOG!L114:L$10000)</f>
        <v>0</v>
      </c>
      <c r="E114" s="82">
        <f t="shared" si="11"/>
        <v>-99</v>
      </c>
      <c r="F114" s="83">
        <f t="shared" si="6"/>
        <v>-1</v>
      </c>
      <c r="G114" s="88">
        <f>SUMIFS(InsertVoiceSwitchActivateLOG!P$16:P$10000,InsertVoiceSwitchActivateLOG!A$16:A$10000,A114)</f>
        <v>983.69999999999891</v>
      </c>
      <c r="H114" s="88">
        <f>COUNTIFS(InsertVoiceSwitchActivateLOG!A$16:A$10000,A114)</f>
        <v>62</v>
      </c>
      <c r="I114" s="72" t="str">
        <f>IFERROR(VLOOKUP($A114,InsertVoiceSwitchActivateLOG!$A$2:$E$10000,5,FALSE),"")</f>
        <v>TaskC</v>
      </c>
      <c r="J114" s="99" t="str">
        <f>IFERROR(VLOOKUP($A114,InsertVoiceSwitchActivateLOG!$L99:$R$10000,4,FALSE),"No answer")</f>
        <v>No answer</v>
      </c>
      <c r="K114" s="99">
        <f t="array" ref="K114">LARGE(InsertTaskDisplayData!$G$17:$G$800,COUNTIF(InsertTaskDisplayData!$G$17:$G$800,"&gt;"&amp;J114)+1)</f>
        <v>248.99930000000001</v>
      </c>
      <c r="L114" s="73" t="str">
        <f>INDEX(InsertTaskDisplayData!$A$16:$G$1000,MATCH(K114,InsertTaskDisplayData!$G$16:$G$1000,0),5)</f>
        <v>TaskC</v>
      </c>
      <c r="M114" s="72"/>
      <c r="N114" s="48">
        <f>InsertVoiceResponsesAndProcTime!B113</f>
        <v>0</v>
      </c>
      <c r="O114" s="97">
        <f>InsertVoiceResponsesAndProcTime!C113</f>
        <v>0</v>
      </c>
      <c r="P114" s="99" t="e">
        <f>O114-J114</f>
        <v>#VALUE!</v>
      </c>
      <c r="Q114" s="97" t="str">
        <f t="shared" si="7"/>
        <v/>
      </c>
      <c r="R114" s="3" t="str">
        <f t="shared" si="8"/>
        <v/>
      </c>
      <c r="S114" s="97" t="str">
        <f t="shared" si="9"/>
        <v/>
      </c>
      <c r="T114" s="3" t="str">
        <f t="shared" si="10"/>
        <v/>
      </c>
      <c r="U114" s="48"/>
    </row>
    <row r="115" spans="1:21" x14ac:dyDescent="0.35">
      <c r="A115" s="1">
        <v>100</v>
      </c>
      <c r="B115" s="1"/>
      <c r="C115" s="100" t="str">
        <f>IF(ISERROR(VLOOKUP(A115,InsertVoiceSwitchActivateLOG!L$16:O$10000,3,FALSE)),"No answer",(VLOOKUP(A115,InsertVoiceSwitchActivateLOG!L$16:O$10000,3,FALSE)))</f>
        <v>No answer</v>
      </c>
      <c r="D115" s="87">
        <f>SUMIF(InsertVoiceSwitchActivateLOG!A115:A$10000,A115,InsertVoiceSwitchActivateLOG!L115:L$10000)</f>
        <v>0</v>
      </c>
      <c r="E115" s="81">
        <f t="shared" si="11"/>
        <v>-100</v>
      </c>
      <c r="F115" s="81">
        <f t="shared" si="6"/>
        <v>-1</v>
      </c>
      <c r="G115" s="87">
        <f>SUMIFS(InsertVoiceSwitchActivateLOG!P$16:P$10000,InsertVoiceSwitchActivateLOG!A$16:A$10000,A115)</f>
        <v>989.10000000000764</v>
      </c>
      <c r="H115" s="87">
        <f>COUNTIFS(InsertVoiceSwitchActivateLOG!A$16:A$10000,A115)</f>
        <v>52</v>
      </c>
      <c r="I115" s="1" t="str">
        <f>IFERROR(VLOOKUP($A115,InsertVoiceSwitchActivateLOG!$A$2:$E$10000,5,FALSE),"")</f>
        <v>TaskD</v>
      </c>
      <c r="J115" s="98" t="str">
        <f>IFERROR(VLOOKUP($A115,InsertVoiceSwitchActivateLOG!$L100:$R$10000,4,FALSE),"No answer")</f>
        <v>No answer</v>
      </c>
      <c r="K115" s="98">
        <f t="array" ref="K115">LARGE(InsertTaskDisplayData!$G$17:$G$800,COUNTIF(InsertTaskDisplayData!$G$17:$G$800,"&gt;"&amp;J115)+1)</f>
        <v>248.99930000000001</v>
      </c>
      <c r="L115" s="2" t="str">
        <f>INDEX(InsertTaskDisplayData!$A$16:$G$1000,MATCH(K115,InsertTaskDisplayData!$G$16:$G$1000,0),5)</f>
        <v>TaskC</v>
      </c>
      <c r="M115" s="1"/>
      <c r="N115">
        <f>InsertVoiceResponsesAndProcTime!B114</f>
        <v>0</v>
      </c>
      <c r="O115" s="3">
        <f>InsertVoiceResponsesAndProcTime!C114</f>
        <v>0</v>
      </c>
      <c r="P115" s="98" t="e">
        <f>O115-J115</f>
        <v>#VALUE!</v>
      </c>
      <c r="Q115" s="3" t="str">
        <f t="shared" si="7"/>
        <v/>
      </c>
      <c r="R115" s="3" t="str">
        <f t="shared" si="8"/>
        <v/>
      </c>
      <c r="S115" s="3" t="str">
        <f t="shared" si="9"/>
        <v/>
      </c>
      <c r="T115" s="3" t="str">
        <f t="shared" si="10"/>
        <v/>
      </c>
    </row>
    <row r="116" spans="1:21" x14ac:dyDescent="0.35">
      <c r="A116" s="71">
        <v>101</v>
      </c>
      <c r="B116" s="71"/>
      <c r="C116" s="101" t="str">
        <f>IF(ISERROR(VLOOKUP(A116,InsertVoiceSwitchActivateLOG!L$16:O$10000,3,FALSE)),"No answer",(VLOOKUP(A116,InsertVoiceSwitchActivateLOG!L$16:O$10000,3,FALSE)))</f>
        <v>No answer</v>
      </c>
      <c r="D116" s="88">
        <f>SUMIF(InsertVoiceSwitchActivateLOG!A116:A$10000,A116,InsertVoiceSwitchActivateLOG!L116:L$10000)</f>
        <v>0</v>
      </c>
      <c r="E116" s="82">
        <f t="shared" si="11"/>
        <v>-101</v>
      </c>
      <c r="F116" s="83">
        <f t="shared" si="6"/>
        <v>-1</v>
      </c>
      <c r="G116" s="88">
        <f>SUMIFS(InsertVoiceSwitchActivateLOG!P$16:P$10000,InsertVoiceSwitchActivateLOG!A$16:A$10000,A116)</f>
        <v>986.89999999999145</v>
      </c>
      <c r="H116" s="88">
        <f>COUNTIFS(InsertVoiceSwitchActivateLOG!A$16:A$10000,A116)</f>
        <v>63</v>
      </c>
      <c r="I116" s="72" t="str">
        <f>IFERROR(VLOOKUP($A116,InsertVoiceSwitchActivateLOG!$A$2:$E$10000,5,FALSE),"")</f>
        <v>TaskD</v>
      </c>
      <c r="J116" s="99" t="str">
        <f>IFERROR(VLOOKUP($A116,InsertVoiceSwitchActivateLOG!$L101:$R$10000,4,FALSE),"No answer")</f>
        <v>No answer</v>
      </c>
      <c r="K116" s="99">
        <f t="array" ref="K116">LARGE(InsertTaskDisplayData!$G$17:$G$800,COUNTIF(InsertTaskDisplayData!$G$17:$G$800,"&gt;"&amp;J116)+1)</f>
        <v>248.99930000000001</v>
      </c>
      <c r="L116" s="73" t="str">
        <f>INDEX(InsertTaskDisplayData!$A$16:$G$1000,MATCH(K116,InsertTaskDisplayData!$G$16:$G$1000,0),5)</f>
        <v>TaskC</v>
      </c>
      <c r="M116" s="72"/>
      <c r="N116" s="48">
        <f>InsertVoiceResponsesAndProcTime!B115</f>
        <v>0</v>
      </c>
      <c r="O116" s="97">
        <f>InsertVoiceResponsesAndProcTime!C115</f>
        <v>0</v>
      </c>
      <c r="P116" s="99" t="e">
        <f>O116-J116</f>
        <v>#VALUE!</v>
      </c>
      <c r="Q116" s="97" t="str">
        <f t="shared" si="7"/>
        <v/>
      </c>
      <c r="R116" s="3" t="str">
        <f t="shared" si="8"/>
        <v/>
      </c>
      <c r="S116" s="97" t="str">
        <f t="shared" si="9"/>
        <v/>
      </c>
      <c r="T116" s="3" t="str">
        <f t="shared" si="10"/>
        <v/>
      </c>
      <c r="U116" s="48"/>
    </row>
    <row r="117" spans="1:21" x14ac:dyDescent="0.35">
      <c r="A117" s="1">
        <v>102</v>
      </c>
      <c r="B117" s="1"/>
      <c r="C117" s="100" t="str">
        <f>IF(ISERROR(VLOOKUP(A117,InsertVoiceSwitchActivateLOG!L$16:O$10000,3,FALSE)),"No answer",(VLOOKUP(A117,InsertVoiceSwitchActivateLOG!L$16:O$10000,3,FALSE)))</f>
        <v>No answer</v>
      </c>
      <c r="D117" s="87">
        <f>SUMIF(InsertVoiceSwitchActivateLOG!A117:A$10000,A117,InsertVoiceSwitchActivateLOG!L117:L$10000)</f>
        <v>0</v>
      </c>
      <c r="E117" s="81">
        <f t="shared" si="11"/>
        <v>-102</v>
      </c>
      <c r="F117" s="81">
        <f t="shared" si="6"/>
        <v>-1</v>
      </c>
      <c r="G117" s="87">
        <f>SUMIFS(InsertVoiceSwitchActivateLOG!P$16:P$10000,InsertVoiceSwitchActivateLOG!A$16:A$10000,A117)</f>
        <v>988.60000000001946</v>
      </c>
      <c r="H117" s="87">
        <f>COUNTIFS(InsertVoiceSwitchActivateLOG!A$16:A$10000,A117)</f>
        <v>62</v>
      </c>
      <c r="I117" s="1" t="str">
        <f>IFERROR(VLOOKUP($A117,InsertVoiceSwitchActivateLOG!$A$2:$E$10000,5,FALSE),"")</f>
        <v>TaskC</v>
      </c>
      <c r="J117" s="98" t="str">
        <f>IFERROR(VLOOKUP($A117,InsertVoiceSwitchActivateLOG!$L102:$R$10000,4,FALSE),"No answer")</f>
        <v>No answer</v>
      </c>
      <c r="K117" s="98">
        <f t="array" ref="K117">LARGE(InsertTaskDisplayData!$G$17:$G$800,COUNTIF(InsertTaskDisplayData!$G$17:$G$800,"&gt;"&amp;J117)+1)</f>
        <v>248.99930000000001</v>
      </c>
      <c r="L117" s="2" t="str">
        <f>INDEX(InsertTaskDisplayData!$A$16:$G$1000,MATCH(K117,InsertTaskDisplayData!$G$16:$G$1000,0),5)</f>
        <v>TaskC</v>
      </c>
      <c r="M117" s="1"/>
      <c r="N117">
        <f>InsertVoiceResponsesAndProcTime!B116</f>
        <v>0</v>
      </c>
      <c r="O117" s="3">
        <f>InsertVoiceResponsesAndProcTime!C116</f>
        <v>0</v>
      </c>
      <c r="P117" s="98" t="e">
        <f>O117-J117</f>
        <v>#VALUE!</v>
      </c>
      <c r="Q117" s="3" t="str">
        <f t="shared" si="7"/>
        <v/>
      </c>
      <c r="R117" s="3" t="str">
        <f t="shared" si="8"/>
        <v/>
      </c>
      <c r="S117" s="3" t="str">
        <f t="shared" si="9"/>
        <v/>
      </c>
      <c r="T117" s="3" t="str">
        <f t="shared" si="10"/>
        <v/>
      </c>
    </row>
    <row r="118" spans="1:21" x14ac:dyDescent="0.35">
      <c r="A118" s="71">
        <v>103</v>
      </c>
      <c r="B118" s="71"/>
      <c r="C118" s="101" t="str">
        <f>IF(ISERROR(VLOOKUP(A118,InsertVoiceSwitchActivateLOG!L$16:O$10000,3,FALSE)),"No answer",(VLOOKUP(A118,InsertVoiceSwitchActivateLOG!L$16:O$10000,3,FALSE)))</f>
        <v>No answer</v>
      </c>
      <c r="D118" s="88">
        <f>SUMIF(InsertVoiceSwitchActivateLOG!A118:A$10000,A118,InsertVoiceSwitchActivateLOG!L118:L$10000)</f>
        <v>0</v>
      </c>
      <c r="E118" s="82">
        <f t="shared" si="11"/>
        <v>-103</v>
      </c>
      <c r="F118" s="83">
        <f t="shared" si="6"/>
        <v>-1</v>
      </c>
      <c r="G118" s="88">
        <f>SUMIFS(InsertVoiceSwitchActivateLOG!P$16:P$10000,InsertVoiceSwitchActivateLOG!A$16:A$10000,A118)</f>
        <v>985.60000000000514</v>
      </c>
      <c r="H118" s="88">
        <f>COUNTIFS(InsertVoiceSwitchActivateLOG!A$16:A$10000,A118)</f>
        <v>62</v>
      </c>
      <c r="I118" s="72" t="str">
        <f>IFERROR(VLOOKUP($A118,InsertVoiceSwitchActivateLOG!$A$2:$E$10000,5,FALSE),"")</f>
        <v>TaskB</v>
      </c>
      <c r="J118" s="99" t="str">
        <f>IFERROR(VLOOKUP($A118,InsertVoiceSwitchActivateLOG!$L103:$R$10000,4,FALSE),"No answer")</f>
        <v>No answer</v>
      </c>
      <c r="K118" s="99">
        <f t="array" ref="K118">LARGE(InsertTaskDisplayData!$G$17:$G$800,COUNTIF(InsertTaskDisplayData!$G$17:$G$800,"&gt;"&amp;J118)+1)</f>
        <v>248.99930000000001</v>
      </c>
      <c r="L118" s="73" t="str">
        <f>INDEX(InsertTaskDisplayData!$A$16:$G$1000,MATCH(K118,InsertTaskDisplayData!$G$16:$G$1000,0),5)</f>
        <v>TaskC</v>
      </c>
      <c r="M118" s="72"/>
      <c r="N118" s="48">
        <f>InsertVoiceResponsesAndProcTime!B117</f>
        <v>0</v>
      </c>
      <c r="O118" s="97">
        <f>InsertVoiceResponsesAndProcTime!C117</f>
        <v>0</v>
      </c>
      <c r="P118" s="99" t="e">
        <f>O118-J118</f>
        <v>#VALUE!</v>
      </c>
      <c r="Q118" s="97" t="str">
        <f t="shared" si="7"/>
        <v/>
      </c>
      <c r="R118" s="3" t="str">
        <f t="shared" si="8"/>
        <v/>
      </c>
      <c r="S118" s="97" t="str">
        <f t="shared" si="9"/>
        <v/>
      </c>
      <c r="T118" s="3" t="str">
        <f t="shared" si="10"/>
        <v/>
      </c>
      <c r="U118" s="48"/>
    </row>
    <row r="119" spans="1:21" x14ac:dyDescent="0.35">
      <c r="A119" s="1">
        <v>104</v>
      </c>
      <c r="B119" s="1"/>
      <c r="C119" s="100" t="str">
        <f>IF(ISERROR(VLOOKUP(A119,InsertVoiceSwitchActivateLOG!L$16:O$10000,3,FALSE)),"No answer",(VLOOKUP(A119,InsertVoiceSwitchActivateLOG!L$16:O$10000,3,FALSE)))</f>
        <v>No answer</v>
      </c>
      <c r="D119" s="87">
        <f>SUMIF(InsertVoiceSwitchActivateLOG!A119:A$10000,A119,InsertVoiceSwitchActivateLOG!L119:L$10000)</f>
        <v>0</v>
      </c>
      <c r="E119" s="81">
        <f t="shared" si="11"/>
        <v>-104</v>
      </c>
      <c r="F119" s="81">
        <f t="shared" si="6"/>
        <v>-1</v>
      </c>
      <c r="G119" s="87">
        <f>SUMIFS(InsertVoiceSwitchActivateLOG!P$16:P$10000,InsertVoiceSwitchActivateLOG!A$16:A$10000,A119)</f>
        <v>995.49999999999272</v>
      </c>
      <c r="H119" s="87">
        <f>COUNTIFS(InsertVoiceSwitchActivateLOG!A$16:A$10000,A119)</f>
        <v>64</v>
      </c>
      <c r="I119" s="1" t="str">
        <f>IFERROR(VLOOKUP($A119,InsertVoiceSwitchActivateLOG!$A$2:$E$10000,5,FALSE),"")</f>
        <v>TaskB</v>
      </c>
      <c r="J119" s="98" t="str">
        <f>IFERROR(VLOOKUP($A119,InsertVoiceSwitchActivateLOG!$L104:$R$10000,4,FALSE),"No answer")</f>
        <v>No answer</v>
      </c>
      <c r="K119" s="98">
        <f t="array" ref="K119">LARGE(InsertTaskDisplayData!$G$17:$G$800,COUNTIF(InsertTaskDisplayData!$G$17:$G$800,"&gt;"&amp;J119)+1)</f>
        <v>248.99930000000001</v>
      </c>
      <c r="L119" s="2" t="str">
        <f>INDEX(InsertTaskDisplayData!$A$16:$G$1000,MATCH(K119,InsertTaskDisplayData!$G$16:$G$1000,0),5)</f>
        <v>TaskC</v>
      </c>
      <c r="M119" s="1"/>
      <c r="N119">
        <f>InsertVoiceResponsesAndProcTime!B118</f>
        <v>0</v>
      </c>
      <c r="O119" s="3">
        <f>InsertVoiceResponsesAndProcTime!C118</f>
        <v>0</v>
      </c>
      <c r="P119" s="98" t="e">
        <f>O119-J119</f>
        <v>#VALUE!</v>
      </c>
      <c r="Q119" s="3" t="str">
        <f t="shared" si="7"/>
        <v/>
      </c>
      <c r="R119" s="3" t="str">
        <f t="shared" si="8"/>
        <v/>
      </c>
      <c r="S119" s="3" t="str">
        <f t="shared" si="9"/>
        <v/>
      </c>
      <c r="T119" s="3" t="str">
        <f t="shared" si="10"/>
        <v/>
      </c>
    </row>
    <row r="120" spans="1:21" x14ac:dyDescent="0.35">
      <c r="A120" s="71">
        <v>105</v>
      </c>
      <c r="B120" s="71"/>
      <c r="C120" s="101" t="str">
        <f>IF(ISERROR(VLOOKUP(A120,InsertVoiceSwitchActivateLOG!L$16:O$10000,3,FALSE)),"No answer",(VLOOKUP(A120,InsertVoiceSwitchActivateLOG!L$16:O$10000,3,FALSE)))</f>
        <v>No answer</v>
      </c>
      <c r="D120" s="88">
        <f>SUMIF(InsertVoiceSwitchActivateLOG!A120:A$10000,A120,InsertVoiceSwitchActivateLOG!L120:L$10000)</f>
        <v>0</v>
      </c>
      <c r="E120" s="82">
        <f t="shared" si="11"/>
        <v>-105</v>
      </c>
      <c r="F120" s="83">
        <f t="shared" si="6"/>
        <v>-1</v>
      </c>
      <c r="G120" s="88">
        <f>SUMIFS(InsertVoiceSwitchActivateLOG!P$16:P$10000,InsertVoiceSwitchActivateLOG!A$16:A$10000,A120)</f>
        <v>984.20000000001551</v>
      </c>
      <c r="H120" s="88">
        <f>COUNTIFS(InsertVoiceSwitchActivateLOG!A$16:A$10000,A120)</f>
        <v>62</v>
      </c>
      <c r="I120" s="72" t="str">
        <f>IFERROR(VLOOKUP($A120,InsertVoiceSwitchActivateLOG!$A$2:$E$10000,5,FALSE),"")</f>
        <v>TaskC</v>
      </c>
      <c r="J120" s="99" t="str">
        <f>IFERROR(VLOOKUP($A120,InsertVoiceSwitchActivateLOG!$L105:$R$10000,4,FALSE),"No answer")</f>
        <v>No answer</v>
      </c>
      <c r="K120" s="99">
        <f t="array" ref="K120">LARGE(InsertTaskDisplayData!$G$17:$G$800,COUNTIF(InsertTaskDisplayData!$G$17:$G$800,"&gt;"&amp;J120)+1)</f>
        <v>248.99930000000001</v>
      </c>
      <c r="L120" s="73" t="str">
        <f>INDEX(InsertTaskDisplayData!$A$16:$G$1000,MATCH(K120,InsertTaskDisplayData!$G$16:$G$1000,0),5)</f>
        <v>TaskC</v>
      </c>
      <c r="M120" s="72"/>
      <c r="N120" s="48">
        <f>InsertVoiceResponsesAndProcTime!B119</f>
        <v>0</v>
      </c>
      <c r="O120" s="97">
        <f>InsertVoiceResponsesAndProcTime!C119</f>
        <v>0</v>
      </c>
      <c r="P120" s="99" t="e">
        <f>O120-J120</f>
        <v>#VALUE!</v>
      </c>
      <c r="Q120" s="97" t="str">
        <f t="shared" si="7"/>
        <v/>
      </c>
      <c r="R120" s="3" t="str">
        <f t="shared" si="8"/>
        <v/>
      </c>
      <c r="S120" s="97" t="str">
        <f t="shared" si="9"/>
        <v/>
      </c>
      <c r="T120" s="3" t="str">
        <f t="shared" si="10"/>
        <v/>
      </c>
      <c r="U120" s="48"/>
    </row>
    <row r="121" spans="1:21" x14ac:dyDescent="0.35">
      <c r="A121" s="1">
        <v>106</v>
      </c>
      <c r="B121" s="1"/>
      <c r="C121" s="100" t="str">
        <f>IF(ISERROR(VLOOKUP(A121,InsertVoiceSwitchActivateLOG!L$16:O$10000,3,FALSE)),"No answer",(VLOOKUP(A121,InsertVoiceSwitchActivateLOG!L$16:O$10000,3,FALSE)))</f>
        <v>No answer</v>
      </c>
      <c r="D121" s="87">
        <f>SUMIF(InsertVoiceSwitchActivateLOG!A121:A$10000,A121,InsertVoiceSwitchActivateLOG!L121:L$10000)</f>
        <v>0</v>
      </c>
      <c r="E121" s="81">
        <f t="shared" si="11"/>
        <v>-106</v>
      </c>
      <c r="F121" s="81">
        <f t="shared" si="6"/>
        <v>-1</v>
      </c>
      <c r="G121" s="87">
        <f>SUMIFS(InsertVoiceSwitchActivateLOG!P$16:P$10000,InsertVoiceSwitchActivateLOG!A$16:A$10000,A121)</f>
        <v>987.89999999999623</v>
      </c>
      <c r="H121" s="87">
        <f>COUNTIFS(InsertVoiceSwitchActivateLOG!A$16:A$10000,A121)</f>
        <v>63</v>
      </c>
      <c r="I121" s="1" t="str">
        <f>IFERROR(VLOOKUP($A121,InsertVoiceSwitchActivateLOG!$A$2:$E$10000,5,FALSE),"")</f>
        <v>TaskC</v>
      </c>
      <c r="J121" s="98" t="str">
        <f>IFERROR(VLOOKUP($A121,InsertVoiceSwitchActivateLOG!$L106:$R$10000,4,FALSE),"No answer")</f>
        <v>No answer</v>
      </c>
      <c r="K121" s="98">
        <f t="array" ref="K121">LARGE(InsertTaskDisplayData!$G$17:$G$800,COUNTIF(InsertTaskDisplayData!$G$17:$G$800,"&gt;"&amp;J121)+1)</f>
        <v>248.99930000000001</v>
      </c>
      <c r="L121" s="2" t="str">
        <f>INDEX(InsertTaskDisplayData!$A$16:$G$1000,MATCH(K121,InsertTaskDisplayData!$G$16:$G$1000,0),5)</f>
        <v>TaskC</v>
      </c>
      <c r="M121" s="1"/>
      <c r="N121">
        <f>InsertVoiceResponsesAndProcTime!B120</f>
        <v>0</v>
      </c>
      <c r="O121" s="3">
        <f>InsertVoiceResponsesAndProcTime!C120</f>
        <v>0</v>
      </c>
      <c r="P121" s="98" t="e">
        <f>O121-J121</f>
        <v>#VALUE!</v>
      </c>
      <c r="Q121" s="3" t="str">
        <f t="shared" si="7"/>
        <v/>
      </c>
      <c r="R121" s="3" t="str">
        <f t="shared" si="8"/>
        <v/>
      </c>
      <c r="S121" s="3" t="str">
        <f t="shared" si="9"/>
        <v/>
      </c>
      <c r="T121" s="3" t="str">
        <f t="shared" si="10"/>
        <v/>
      </c>
    </row>
    <row r="122" spans="1:21" x14ac:dyDescent="0.35">
      <c r="A122" s="71">
        <v>107</v>
      </c>
      <c r="B122" s="71"/>
      <c r="C122" s="101" t="str">
        <f>IF(ISERROR(VLOOKUP(A122,InsertVoiceSwitchActivateLOG!L$16:O$10000,3,FALSE)),"No answer",(VLOOKUP(A122,InsertVoiceSwitchActivateLOG!L$16:O$10000,3,FALSE)))</f>
        <v>No answer</v>
      </c>
      <c r="D122" s="88">
        <f>SUMIF(InsertVoiceSwitchActivateLOG!A122:A$10000,A122,InsertVoiceSwitchActivateLOG!L122:L$10000)</f>
        <v>0</v>
      </c>
      <c r="E122" s="82">
        <f t="shared" si="11"/>
        <v>-107</v>
      </c>
      <c r="F122" s="83">
        <f t="shared" si="6"/>
        <v>-1</v>
      </c>
      <c r="G122" s="88">
        <f>SUMIFS(InsertVoiceSwitchActivateLOG!P$16:P$10000,InsertVoiceSwitchActivateLOG!A$16:A$10000,A122)</f>
        <v>985.10000000001696</v>
      </c>
      <c r="H122" s="88">
        <f>COUNTIFS(InsertVoiceSwitchActivateLOG!A$16:A$10000,A122)</f>
        <v>52</v>
      </c>
      <c r="I122" s="72" t="str">
        <f>IFERROR(VLOOKUP($A122,InsertVoiceSwitchActivateLOG!$A$2:$E$10000,5,FALSE),"")</f>
        <v>TaskB</v>
      </c>
      <c r="J122" s="99" t="str">
        <f>IFERROR(VLOOKUP($A122,InsertVoiceSwitchActivateLOG!$L107:$R$10000,4,FALSE),"No answer")</f>
        <v>No answer</v>
      </c>
      <c r="K122" s="99">
        <f t="array" ref="K122">LARGE(InsertTaskDisplayData!$G$17:$G$800,COUNTIF(InsertTaskDisplayData!$G$17:$G$800,"&gt;"&amp;J122)+1)</f>
        <v>248.99930000000001</v>
      </c>
      <c r="L122" s="73" t="str">
        <f>INDEX(InsertTaskDisplayData!$A$16:$G$1000,MATCH(K122,InsertTaskDisplayData!$G$16:$G$1000,0),5)</f>
        <v>TaskC</v>
      </c>
      <c r="M122" s="72"/>
      <c r="N122" s="48">
        <f>InsertVoiceResponsesAndProcTime!B121</f>
        <v>0</v>
      </c>
      <c r="O122" s="97">
        <f>InsertVoiceResponsesAndProcTime!C121</f>
        <v>0</v>
      </c>
      <c r="P122" s="99" t="e">
        <f>O122-J122</f>
        <v>#VALUE!</v>
      </c>
      <c r="Q122" s="97" t="str">
        <f t="shared" si="7"/>
        <v/>
      </c>
      <c r="R122" s="3" t="str">
        <f t="shared" si="8"/>
        <v/>
      </c>
      <c r="S122" s="97" t="str">
        <f t="shared" si="9"/>
        <v/>
      </c>
      <c r="T122" s="3" t="str">
        <f t="shared" si="10"/>
        <v/>
      </c>
      <c r="U122" s="48"/>
    </row>
    <row r="123" spans="1:21" x14ac:dyDescent="0.35">
      <c r="A123" s="1">
        <v>108</v>
      </c>
      <c r="B123" s="1"/>
      <c r="C123" s="100" t="str">
        <f>IF(ISERROR(VLOOKUP(A123,InsertVoiceSwitchActivateLOG!L$16:O$10000,3,FALSE)),"No answer",(VLOOKUP(A123,InsertVoiceSwitchActivateLOG!L$16:O$10000,3,FALSE)))</f>
        <v>No answer</v>
      </c>
      <c r="D123" s="87">
        <f>SUMIF(InsertVoiceSwitchActivateLOG!A123:A$10000,A123,InsertVoiceSwitchActivateLOG!L123:L$10000)</f>
        <v>0</v>
      </c>
      <c r="E123" s="81">
        <f t="shared" si="11"/>
        <v>-108</v>
      </c>
      <c r="F123" s="81">
        <f t="shared" si="6"/>
        <v>-1</v>
      </c>
      <c r="G123" s="87">
        <f>SUMIFS(InsertVoiceSwitchActivateLOG!P$16:P$10000,InsertVoiceSwitchActivateLOG!A$16:A$10000,A123)</f>
        <v>986.50000000000659</v>
      </c>
      <c r="H123" s="87">
        <f>COUNTIFS(InsertVoiceSwitchActivateLOG!A$16:A$10000,A123)</f>
        <v>63</v>
      </c>
      <c r="I123" s="1" t="str">
        <f>IFERROR(VLOOKUP($A123,InsertVoiceSwitchActivateLOG!$A$2:$E$10000,5,FALSE),"")</f>
        <v>TaskB</v>
      </c>
      <c r="J123" s="98" t="str">
        <f>IFERROR(VLOOKUP($A123,InsertVoiceSwitchActivateLOG!$L108:$R$10000,4,FALSE),"No answer")</f>
        <v>No answer</v>
      </c>
      <c r="K123" s="98">
        <f t="array" ref="K123">LARGE(InsertTaskDisplayData!$G$17:$G$800,COUNTIF(InsertTaskDisplayData!$G$17:$G$800,"&gt;"&amp;J123)+1)</f>
        <v>248.99930000000001</v>
      </c>
      <c r="L123" s="2" t="str">
        <f>INDEX(InsertTaskDisplayData!$A$16:$G$1000,MATCH(K123,InsertTaskDisplayData!$G$16:$G$1000,0),5)</f>
        <v>TaskC</v>
      </c>
      <c r="M123" s="1"/>
      <c r="N123">
        <f>InsertVoiceResponsesAndProcTime!B122</f>
        <v>0</v>
      </c>
      <c r="O123" s="3">
        <f>InsertVoiceResponsesAndProcTime!C122</f>
        <v>0</v>
      </c>
      <c r="P123" s="98" t="e">
        <f>O123-J123</f>
        <v>#VALUE!</v>
      </c>
      <c r="Q123" s="3" t="str">
        <f t="shared" si="7"/>
        <v/>
      </c>
      <c r="R123" s="3" t="str">
        <f t="shared" si="8"/>
        <v/>
      </c>
      <c r="S123" s="3" t="str">
        <f t="shared" si="9"/>
        <v/>
      </c>
      <c r="T123" s="3" t="str">
        <f t="shared" si="10"/>
        <v/>
      </c>
    </row>
    <row r="124" spans="1:21" x14ac:dyDescent="0.35">
      <c r="A124" s="71">
        <v>109</v>
      </c>
      <c r="B124" s="71"/>
      <c r="C124" s="101" t="str">
        <f>IF(ISERROR(VLOOKUP(A124,InsertVoiceSwitchActivateLOG!L$16:O$10000,3,FALSE)),"No answer",(VLOOKUP(A124,InsertVoiceSwitchActivateLOG!L$16:O$10000,3,FALSE)))</f>
        <v>No answer</v>
      </c>
      <c r="D124" s="88">
        <f>SUMIF(InsertVoiceSwitchActivateLOG!A124:A$10000,A124,InsertVoiceSwitchActivateLOG!L124:L$10000)</f>
        <v>0</v>
      </c>
      <c r="E124" s="82">
        <f t="shared" si="11"/>
        <v>-109</v>
      </c>
      <c r="F124" s="83">
        <f t="shared" si="6"/>
        <v>-1</v>
      </c>
      <c r="G124" s="88">
        <f>SUMIFS(InsertVoiceSwitchActivateLOG!P$16:P$10000,InsertVoiceSwitchActivateLOG!A$16:A$10000,A124)</f>
        <v>993.59999999998649</v>
      </c>
      <c r="H124" s="88">
        <f>COUNTIFS(InsertVoiceSwitchActivateLOG!A$16:A$10000,A124)</f>
        <v>63</v>
      </c>
      <c r="I124" s="72" t="str">
        <f>IFERROR(VLOOKUP($A124,InsertVoiceSwitchActivateLOG!$A$2:$E$10000,5,FALSE),"")</f>
        <v>TaskB</v>
      </c>
      <c r="J124" s="99" t="str">
        <f>IFERROR(VLOOKUP($A124,InsertVoiceSwitchActivateLOG!$L109:$R$10000,4,FALSE),"No answer")</f>
        <v>No answer</v>
      </c>
      <c r="K124" s="99">
        <f t="array" ref="K124">LARGE(InsertTaskDisplayData!$G$17:$G$800,COUNTIF(InsertTaskDisplayData!$G$17:$G$800,"&gt;"&amp;J124)+1)</f>
        <v>248.99930000000001</v>
      </c>
      <c r="L124" s="73" t="str">
        <f>INDEX(InsertTaskDisplayData!$A$16:$G$1000,MATCH(K124,InsertTaskDisplayData!$G$16:$G$1000,0),5)</f>
        <v>TaskC</v>
      </c>
      <c r="M124" s="72"/>
      <c r="N124" s="48">
        <f>InsertVoiceResponsesAndProcTime!B123</f>
        <v>0</v>
      </c>
      <c r="O124" s="97">
        <f>InsertVoiceResponsesAndProcTime!C123</f>
        <v>0</v>
      </c>
      <c r="P124" s="99" t="e">
        <f>O124-J124</f>
        <v>#VALUE!</v>
      </c>
      <c r="Q124" s="97" t="str">
        <f t="shared" si="7"/>
        <v/>
      </c>
      <c r="R124" s="3" t="str">
        <f t="shared" si="8"/>
        <v/>
      </c>
      <c r="S124" s="97" t="str">
        <f t="shared" si="9"/>
        <v/>
      </c>
      <c r="T124" s="3" t="str">
        <f t="shared" si="10"/>
        <v/>
      </c>
      <c r="U124" s="48"/>
    </row>
    <row r="125" spans="1:21" x14ac:dyDescent="0.35">
      <c r="A125" s="1">
        <v>110</v>
      </c>
      <c r="B125" s="1"/>
      <c r="C125" s="100" t="str">
        <f>IF(ISERROR(VLOOKUP(A125,InsertVoiceSwitchActivateLOG!L$16:O$10000,3,FALSE)),"No answer",(VLOOKUP(A125,InsertVoiceSwitchActivateLOG!L$16:O$10000,3,FALSE)))</f>
        <v>No answer</v>
      </c>
      <c r="D125" s="87">
        <f>SUMIF(InsertVoiceSwitchActivateLOG!A125:A$10000,A125,InsertVoiceSwitchActivateLOG!L125:L$10000)</f>
        <v>0</v>
      </c>
      <c r="E125" s="81">
        <f t="shared" si="11"/>
        <v>-110</v>
      </c>
      <c r="F125" s="81">
        <f t="shared" si="6"/>
        <v>-1</v>
      </c>
      <c r="G125" s="87">
        <f>SUMIFS(InsertVoiceSwitchActivateLOG!P$16:P$10000,InsertVoiceSwitchActivateLOG!A$16:A$10000,A125)</f>
        <v>994.59999999999127</v>
      </c>
      <c r="H125" s="87">
        <f>COUNTIFS(InsertVoiceSwitchActivateLOG!A$16:A$10000,A125)</f>
        <v>63</v>
      </c>
      <c r="I125" s="1" t="str">
        <f>IFERROR(VLOOKUP($A125,InsertVoiceSwitchActivateLOG!$A$2:$E$10000,5,FALSE),"")</f>
        <v>TaskC</v>
      </c>
      <c r="J125" s="98" t="str">
        <f>IFERROR(VLOOKUP($A125,InsertVoiceSwitchActivateLOG!$L110:$R$10000,4,FALSE),"No answer")</f>
        <v>No answer</v>
      </c>
      <c r="K125" s="98">
        <f t="array" ref="K125">LARGE(InsertTaskDisplayData!$G$17:$G$800,COUNTIF(InsertTaskDisplayData!$G$17:$G$800,"&gt;"&amp;J125)+1)</f>
        <v>248.99930000000001</v>
      </c>
      <c r="L125" s="2" t="str">
        <f>INDEX(InsertTaskDisplayData!$A$16:$G$1000,MATCH(K125,InsertTaskDisplayData!$G$16:$G$1000,0),5)</f>
        <v>TaskC</v>
      </c>
      <c r="M125" s="1"/>
      <c r="N125">
        <f>InsertVoiceResponsesAndProcTime!B124</f>
        <v>0</v>
      </c>
      <c r="O125" s="3">
        <f>InsertVoiceResponsesAndProcTime!C124</f>
        <v>0</v>
      </c>
      <c r="P125" s="98" t="e">
        <f>O125-J125</f>
        <v>#VALUE!</v>
      </c>
      <c r="Q125" s="3" t="str">
        <f t="shared" si="7"/>
        <v/>
      </c>
      <c r="R125" s="3" t="str">
        <f t="shared" si="8"/>
        <v/>
      </c>
      <c r="S125" s="3" t="str">
        <f t="shared" si="9"/>
        <v/>
      </c>
      <c r="T125" s="3" t="str">
        <f t="shared" si="10"/>
        <v/>
      </c>
    </row>
    <row r="126" spans="1:21" x14ac:dyDescent="0.35">
      <c r="A126" s="71">
        <v>111</v>
      </c>
      <c r="B126" s="71"/>
      <c r="C126" s="101" t="str">
        <f>IF(ISERROR(VLOOKUP(A126,InsertVoiceSwitchActivateLOG!L$16:O$10000,3,FALSE)),"No answer",(VLOOKUP(A126,InsertVoiceSwitchActivateLOG!L$16:O$10000,3,FALSE)))</f>
        <v>No answer</v>
      </c>
      <c r="D126" s="88">
        <f>SUMIF(InsertVoiceSwitchActivateLOG!A126:A$10000,A126,InsertVoiceSwitchActivateLOG!L126:L$10000)</f>
        <v>0</v>
      </c>
      <c r="E126" s="82">
        <f t="shared" si="11"/>
        <v>-111</v>
      </c>
      <c r="F126" s="83">
        <f t="shared" si="6"/>
        <v>-1</v>
      </c>
      <c r="G126" s="88">
        <f>SUMIFS(InsertVoiceSwitchActivateLOG!P$16:P$10000,InsertVoiceSwitchActivateLOG!A$16:A$10000,A126)</f>
        <v>987.40000000000805</v>
      </c>
      <c r="H126" s="88">
        <f>COUNTIFS(InsertVoiceSwitchActivateLOG!A$16:A$10000,A126)</f>
        <v>63</v>
      </c>
      <c r="I126" s="72" t="str">
        <f>IFERROR(VLOOKUP($A126,InsertVoiceSwitchActivateLOG!$A$2:$E$10000,5,FALSE),"")</f>
        <v>TaskC</v>
      </c>
      <c r="J126" s="99" t="str">
        <f>IFERROR(VLOOKUP($A126,InsertVoiceSwitchActivateLOG!$L111:$R$10000,4,FALSE),"No answer")</f>
        <v>No answer</v>
      </c>
      <c r="K126" s="99">
        <f t="array" ref="K126">LARGE(InsertTaskDisplayData!$G$17:$G$800,COUNTIF(InsertTaskDisplayData!$G$17:$G$800,"&gt;"&amp;J126)+1)</f>
        <v>248.99930000000001</v>
      </c>
      <c r="L126" s="73" t="str">
        <f>INDEX(InsertTaskDisplayData!$A$16:$G$1000,MATCH(K126,InsertTaskDisplayData!$G$16:$G$1000,0),5)</f>
        <v>TaskC</v>
      </c>
      <c r="M126" s="72"/>
      <c r="N126" s="48">
        <f>InsertVoiceResponsesAndProcTime!B125</f>
        <v>0</v>
      </c>
      <c r="O126" s="97">
        <f>InsertVoiceResponsesAndProcTime!C125</f>
        <v>0</v>
      </c>
      <c r="P126" s="99" t="e">
        <f>O126-J126</f>
        <v>#VALUE!</v>
      </c>
      <c r="Q126" s="97" t="str">
        <f t="shared" si="7"/>
        <v/>
      </c>
      <c r="R126" s="3" t="str">
        <f t="shared" si="8"/>
        <v/>
      </c>
      <c r="S126" s="97" t="str">
        <f t="shared" si="9"/>
        <v/>
      </c>
      <c r="T126" s="3" t="str">
        <f t="shared" si="10"/>
        <v/>
      </c>
      <c r="U126" s="48"/>
    </row>
    <row r="127" spans="1:21" x14ac:dyDescent="0.35">
      <c r="A127" s="1">
        <v>112</v>
      </c>
      <c r="B127" s="1"/>
      <c r="C127" s="100" t="str">
        <f>IF(ISERROR(VLOOKUP(A127,InsertVoiceSwitchActivateLOG!L$16:O$10000,3,FALSE)),"No answer",(VLOOKUP(A127,InsertVoiceSwitchActivateLOG!L$16:O$10000,3,FALSE)))</f>
        <v>No answer</v>
      </c>
      <c r="D127" s="87">
        <f>SUMIF(InsertVoiceSwitchActivateLOG!A127:A$10000,A127,InsertVoiceSwitchActivateLOG!L127:L$10000)</f>
        <v>0</v>
      </c>
      <c r="E127" s="81">
        <f t="shared" si="11"/>
        <v>-112</v>
      </c>
      <c r="F127" s="81">
        <f t="shared" si="6"/>
        <v>-1</v>
      </c>
      <c r="G127" s="87">
        <f>SUMIFS(InsertVoiceSwitchActivateLOG!P$16:P$10000,InsertVoiceSwitchActivateLOG!A$16:A$10000,A127)</f>
        <v>991.50000000000205</v>
      </c>
      <c r="H127" s="87">
        <f>COUNTIFS(InsertVoiceSwitchActivateLOG!A$16:A$10000,A127)</f>
        <v>63</v>
      </c>
      <c r="I127" s="1" t="str">
        <f>IFERROR(VLOOKUP($A127,InsertVoiceSwitchActivateLOG!$A$2:$E$10000,5,FALSE),"")</f>
        <v>TaskB</v>
      </c>
      <c r="J127" s="98" t="str">
        <f>IFERROR(VLOOKUP($A127,InsertVoiceSwitchActivateLOG!$L112:$R$10000,4,FALSE),"No answer")</f>
        <v>No answer</v>
      </c>
      <c r="K127" s="98">
        <f t="array" ref="K127">LARGE(InsertTaskDisplayData!$G$17:$G$800,COUNTIF(InsertTaskDisplayData!$G$17:$G$800,"&gt;"&amp;J127)+1)</f>
        <v>248.99930000000001</v>
      </c>
      <c r="L127" s="2" t="str">
        <f>INDEX(InsertTaskDisplayData!$A$16:$G$1000,MATCH(K127,InsertTaskDisplayData!$G$16:$G$1000,0),5)</f>
        <v>TaskC</v>
      </c>
      <c r="M127" s="1"/>
      <c r="N127">
        <f>InsertVoiceResponsesAndProcTime!B126</f>
        <v>0</v>
      </c>
      <c r="O127" s="3">
        <f>InsertVoiceResponsesAndProcTime!C126</f>
        <v>0</v>
      </c>
      <c r="P127" s="98" t="e">
        <f>O127-J127</f>
        <v>#VALUE!</v>
      </c>
      <c r="Q127" s="3" t="str">
        <f t="shared" si="7"/>
        <v/>
      </c>
      <c r="R127" s="3" t="str">
        <f t="shared" si="8"/>
        <v/>
      </c>
      <c r="S127" s="3" t="str">
        <f t="shared" si="9"/>
        <v/>
      </c>
      <c r="T127" s="3" t="str">
        <f t="shared" si="10"/>
        <v/>
      </c>
    </row>
    <row r="128" spans="1:21" x14ac:dyDescent="0.35">
      <c r="A128" s="71">
        <v>113</v>
      </c>
      <c r="B128" s="71"/>
      <c r="C128" s="101" t="str">
        <f>IF(ISERROR(VLOOKUP(A128,InsertVoiceSwitchActivateLOG!L$16:O$10000,3,FALSE)),"No answer",(VLOOKUP(A128,InsertVoiceSwitchActivateLOG!L$16:O$10000,3,FALSE)))</f>
        <v>No answer</v>
      </c>
      <c r="D128" s="88">
        <f>SUMIF(InsertVoiceSwitchActivateLOG!A128:A$10000,A128,InsertVoiceSwitchActivateLOG!L128:L$10000)</f>
        <v>0</v>
      </c>
      <c r="E128" s="82">
        <f t="shared" si="11"/>
        <v>-113</v>
      </c>
      <c r="F128" s="83">
        <f t="shared" si="6"/>
        <v>-1</v>
      </c>
      <c r="G128" s="88">
        <f>SUMIFS(InsertVoiceSwitchActivateLOG!P$16:P$10000,InsertVoiceSwitchActivateLOG!A$16:A$10000,A128)</f>
        <v>1003.2999999999959</v>
      </c>
      <c r="H128" s="88">
        <f>COUNTIFS(InsertVoiceSwitchActivateLOG!A$16:A$10000,A128)</f>
        <v>64</v>
      </c>
      <c r="I128" s="72" t="str">
        <f>IFERROR(VLOOKUP($A128,InsertVoiceSwitchActivateLOG!$A$2:$E$10000,5,FALSE),"")</f>
        <v>TaskB</v>
      </c>
      <c r="J128" s="99" t="str">
        <f>IFERROR(VLOOKUP($A128,InsertVoiceSwitchActivateLOG!$L113:$R$10000,4,FALSE),"No answer")</f>
        <v>No answer</v>
      </c>
      <c r="K128" s="99">
        <f t="array" ref="K128">LARGE(InsertTaskDisplayData!$G$17:$G$800,COUNTIF(InsertTaskDisplayData!$G$17:$G$800,"&gt;"&amp;J128)+1)</f>
        <v>248.99930000000001</v>
      </c>
      <c r="L128" s="73" t="str">
        <f>INDEX(InsertTaskDisplayData!$A$16:$G$1000,MATCH(K128,InsertTaskDisplayData!$G$16:$G$1000,0),5)</f>
        <v>TaskC</v>
      </c>
      <c r="M128" s="72"/>
      <c r="N128" s="48">
        <f>InsertVoiceResponsesAndProcTime!B127</f>
        <v>0</v>
      </c>
      <c r="O128" s="97">
        <f>InsertVoiceResponsesAndProcTime!C127</f>
        <v>0</v>
      </c>
      <c r="P128" s="99" t="e">
        <f>O128-J128</f>
        <v>#VALUE!</v>
      </c>
      <c r="Q128" s="97" t="str">
        <f t="shared" si="7"/>
        <v/>
      </c>
      <c r="R128" s="3" t="str">
        <f t="shared" si="8"/>
        <v/>
      </c>
      <c r="S128" s="97" t="str">
        <f t="shared" si="9"/>
        <v/>
      </c>
      <c r="T128" s="3" t="str">
        <f t="shared" si="10"/>
        <v/>
      </c>
      <c r="U128" s="48"/>
    </row>
    <row r="129" spans="1:21" x14ac:dyDescent="0.35">
      <c r="A129" s="1">
        <v>114</v>
      </c>
      <c r="B129" s="1"/>
      <c r="C129" s="100" t="str">
        <f>IF(ISERROR(VLOOKUP(A129,InsertVoiceSwitchActivateLOG!L$16:O$10000,3,FALSE)),"No answer",(VLOOKUP(A129,InsertVoiceSwitchActivateLOG!L$16:O$10000,3,FALSE)))</f>
        <v>No answer</v>
      </c>
      <c r="D129" s="87">
        <f>SUMIF(InsertVoiceSwitchActivateLOG!A129:A$10000,A129,InsertVoiceSwitchActivateLOG!L129:L$10000)</f>
        <v>0</v>
      </c>
      <c r="E129" s="81">
        <f t="shared" si="11"/>
        <v>-114</v>
      </c>
      <c r="F129" s="81">
        <f t="shared" si="6"/>
        <v>-1</v>
      </c>
      <c r="G129" s="87">
        <f>SUMIFS(InsertVoiceSwitchActivateLOG!P$16:P$10000,InsertVoiceSwitchActivateLOG!A$16:A$10000,A129)</f>
        <v>979.80000000001155</v>
      </c>
      <c r="H129" s="87">
        <f>COUNTIFS(InsertVoiceSwitchActivateLOG!A$16:A$10000,A129)</f>
        <v>63</v>
      </c>
      <c r="I129" s="1" t="str">
        <f>IFERROR(VLOOKUP($A129,InsertVoiceSwitchActivateLOG!$A$2:$E$10000,5,FALSE),"")</f>
        <v>TaskC</v>
      </c>
      <c r="J129" s="98" t="str">
        <f>IFERROR(VLOOKUP($A129,InsertVoiceSwitchActivateLOG!$L114:$R$10000,4,FALSE),"No answer")</f>
        <v>No answer</v>
      </c>
      <c r="K129" s="98">
        <f t="array" ref="K129">LARGE(InsertTaskDisplayData!$G$17:$G$800,COUNTIF(InsertTaskDisplayData!$G$17:$G$800,"&gt;"&amp;J129)+1)</f>
        <v>248.99930000000001</v>
      </c>
      <c r="L129" s="2" t="str">
        <f>INDEX(InsertTaskDisplayData!$A$16:$G$1000,MATCH(K129,InsertTaskDisplayData!$G$16:$G$1000,0),5)</f>
        <v>TaskC</v>
      </c>
      <c r="M129" s="1"/>
      <c r="N129">
        <f>InsertVoiceResponsesAndProcTime!B128</f>
        <v>0</v>
      </c>
      <c r="O129" s="3">
        <f>InsertVoiceResponsesAndProcTime!C128</f>
        <v>0</v>
      </c>
      <c r="P129" s="98" t="e">
        <f>O129-J129</f>
        <v>#VALUE!</v>
      </c>
      <c r="Q129" s="3" t="str">
        <f t="shared" si="7"/>
        <v/>
      </c>
      <c r="R129" s="3" t="str">
        <f t="shared" si="8"/>
        <v/>
      </c>
      <c r="S129" s="3" t="str">
        <f t="shared" si="9"/>
        <v/>
      </c>
      <c r="T129" s="3" t="str">
        <f t="shared" si="10"/>
        <v/>
      </c>
    </row>
    <row r="130" spans="1:21" x14ac:dyDescent="0.35">
      <c r="A130" s="71">
        <v>115</v>
      </c>
      <c r="B130" s="71"/>
      <c r="C130" s="101" t="str">
        <f>IF(ISERROR(VLOOKUP(A130,InsertVoiceSwitchActivateLOG!L$16:O$10000,3,FALSE)),"No answer",(VLOOKUP(A130,InsertVoiceSwitchActivateLOG!L$16:O$10000,3,FALSE)))</f>
        <v>No answer</v>
      </c>
      <c r="D130" s="88">
        <f>SUMIF(InsertVoiceSwitchActivateLOG!A130:A$10000,A130,InsertVoiceSwitchActivateLOG!L130:L$10000)</f>
        <v>0</v>
      </c>
      <c r="E130" s="82">
        <f t="shared" si="11"/>
        <v>-115</v>
      </c>
      <c r="F130" s="83">
        <f t="shared" si="6"/>
        <v>-1</v>
      </c>
      <c r="G130" s="88">
        <f>SUMIFS(InsertVoiceSwitchActivateLOG!P$16:P$10000,InsertVoiceSwitchActivateLOG!A$16:A$10000,A130)</f>
        <v>983.49999999999227</v>
      </c>
      <c r="H130" s="88">
        <f>COUNTIFS(InsertVoiceSwitchActivateLOG!A$16:A$10000,A130)</f>
        <v>62</v>
      </c>
      <c r="I130" s="72" t="str">
        <f>IFERROR(VLOOKUP($A130,InsertVoiceSwitchActivateLOG!$A$2:$E$10000,5,FALSE),"")</f>
        <v>TaskB</v>
      </c>
      <c r="J130" s="99" t="str">
        <f>IFERROR(VLOOKUP($A130,InsertVoiceSwitchActivateLOG!$L115:$R$10000,4,FALSE),"No answer")</f>
        <v>No answer</v>
      </c>
      <c r="K130" s="99">
        <f t="array" ref="K130">LARGE(InsertTaskDisplayData!$G$17:$G$800,COUNTIF(InsertTaskDisplayData!$G$17:$G$800,"&gt;"&amp;J130)+1)</f>
        <v>248.99930000000001</v>
      </c>
      <c r="L130" s="73" t="str">
        <f>INDEX(InsertTaskDisplayData!$A$16:$G$1000,MATCH(K130,InsertTaskDisplayData!$G$16:$G$1000,0),5)</f>
        <v>TaskC</v>
      </c>
      <c r="M130" s="72"/>
      <c r="N130" s="48">
        <f>InsertVoiceResponsesAndProcTime!B129</f>
        <v>0</v>
      </c>
      <c r="O130" s="97">
        <f>InsertVoiceResponsesAndProcTime!C129</f>
        <v>0</v>
      </c>
      <c r="P130" s="99" t="e">
        <f>O130-J130</f>
        <v>#VALUE!</v>
      </c>
      <c r="Q130" s="97" t="str">
        <f t="shared" si="7"/>
        <v/>
      </c>
      <c r="R130" s="3" t="str">
        <f t="shared" si="8"/>
        <v/>
      </c>
      <c r="S130" s="97" t="str">
        <f t="shared" si="9"/>
        <v/>
      </c>
      <c r="T130" s="3" t="str">
        <f t="shared" si="10"/>
        <v/>
      </c>
      <c r="U130" s="48"/>
    </row>
    <row r="131" spans="1:21" x14ac:dyDescent="0.35">
      <c r="A131" s="1">
        <v>116</v>
      </c>
      <c r="B131" s="1"/>
      <c r="C131" s="100" t="str">
        <f>IF(ISERROR(VLOOKUP(A131,InsertVoiceSwitchActivateLOG!L$16:O$10000,3,FALSE)),"No answer",(VLOOKUP(A131,InsertVoiceSwitchActivateLOG!L$16:O$10000,3,FALSE)))</f>
        <v>No answer</v>
      </c>
      <c r="D131" s="87">
        <f>SUMIF(InsertVoiceSwitchActivateLOG!A131:A$10000,A131,InsertVoiceSwitchActivateLOG!L131:L$10000)</f>
        <v>0</v>
      </c>
      <c r="E131" s="81">
        <f t="shared" si="11"/>
        <v>-116</v>
      </c>
      <c r="F131" s="81">
        <f t="shared" si="6"/>
        <v>-1</v>
      </c>
      <c r="G131" s="87">
        <f>SUMIFS(InsertVoiceSwitchActivateLOG!P$16:P$10000,InsertVoiceSwitchActivateLOG!A$16:A$10000,A131)</f>
        <v>992.89999999999168</v>
      </c>
      <c r="H131" s="87">
        <f>COUNTIFS(InsertVoiceSwitchActivateLOG!A$16:A$10000,A131)</f>
        <v>64</v>
      </c>
      <c r="I131" s="1" t="str">
        <f>IFERROR(VLOOKUP($A131,InsertVoiceSwitchActivateLOG!$A$2:$E$10000,5,FALSE),"")</f>
        <v>TaskC</v>
      </c>
      <c r="J131" s="98" t="str">
        <f>IFERROR(VLOOKUP($A131,InsertVoiceSwitchActivateLOG!$L116:$R$10000,4,FALSE),"No answer")</f>
        <v>No answer</v>
      </c>
      <c r="K131" s="98">
        <f t="array" ref="K131">LARGE(InsertTaskDisplayData!$G$17:$G$800,COUNTIF(InsertTaskDisplayData!$G$17:$G$800,"&gt;"&amp;J131)+1)</f>
        <v>248.99930000000001</v>
      </c>
      <c r="L131" s="2" t="str">
        <f>INDEX(InsertTaskDisplayData!$A$16:$G$1000,MATCH(K131,InsertTaskDisplayData!$G$16:$G$1000,0),5)</f>
        <v>TaskC</v>
      </c>
      <c r="M131" s="1"/>
      <c r="N131">
        <f>InsertVoiceResponsesAndProcTime!B130</f>
        <v>0</v>
      </c>
      <c r="O131" s="3">
        <f>InsertVoiceResponsesAndProcTime!C130</f>
        <v>0</v>
      </c>
      <c r="P131" s="98" t="e">
        <f>O131-J131</f>
        <v>#VALUE!</v>
      </c>
      <c r="Q131" s="3" t="str">
        <f t="shared" si="7"/>
        <v/>
      </c>
      <c r="R131" s="3" t="str">
        <f t="shared" si="8"/>
        <v/>
      </c>
      <c r="S131" s="3" t="str">
        <f t="shared" si="9"/>
        <v/>
      </c>
      <c r="T131" s="3" t="str">
        <f t="shared" si="10"/>
        <v/>
      </c>
    </row>
    <row r="132" spans="1:21" x14ac:dyDescent="0.35">
      <c r="A132" s="71">
        <v>117</v>
      </c>
      <c r="B132" s="71"/>
      <c r="C132" s="101" t="str">
        <f>IF(ISERROR(VLOOKUP(A132,InsertVoiceSwitchActivateLOG!L$16:O$10000,3,FALSE)),"No answer",(VLOOKUP(A132,InsertVoiceSwitchActivateLOG!L$16:O$10000,3,FALSE)))</f>
        <v>No answer</v>
      </c>
      <c r="D132" s="88">
        <f>SUMIF(InsertVoiceSwitchActivateLOG!A132:A$10000,A132,InsertVoiceSwitchActivateLOG!L132:L$10000)</f>
        <v>0</v>
      </c>
      <c r="E132" s="82">
        <f t="shared" si="11"/>
        <v>-117</v>
      </c>
      <c r="F132" s="83">
        <f t="shared" si="6"/>
        <v>-1</v>
      </c>
      <c r="G132" s="88">
        <f>SUMIFS(InsertVoiceSwitchActivateLOG!P$16:P$10000,InsertVoiceSwitchActivateLOG!A$16:A$10000,A132)</f>
        <v>1005.0999999999988</v>
      </c>
      <c r="H132" s="88">
        <f>COUNTIFS(InsertVoiceSwitchActivateLOG!A$16:A$10000,A132)</f>
        <v>54</v>
      </c>
      <c r="I132" s="72" t="str">
        <f>IFERROR(VLOOKUP($A132,InsertVoiceSwitchActivateLOG!$A$2:$E$10000,5,FALSE),"")</f>
        <v>TaskC</v>
      </c>
      <c r="J132" s="99" t="str">
        <f>IFERROR(VLOOKUP($A132,InsertVoiceSwitchActivateLOG!$L117:$R$10000,4,FALSE),"No answer")</f>
        <v>No answer</v>
      </c>
      <c r="K132" s="99">
        <f t="array" ref="K132">LARGE(InsertTaskDisplayData!$G$17:$G$800,COUNTIF(InsertTaskDisplayData!$G$17:$G$800,"&gt;"&amp;J132)+1)</f>
        <v>248.99930000000001</v>
      </c>
      <c r="L132" s="73" t="str">
        <f>INDEX(InsertTaskDisplayData!$A$16:$G$1000,MATCH(K132,InsertTaskDisplayData!$G$16:$G$1000,0),5)</f>
        <v>TaskC</v>
      </c>
      <c r="M132" s="72"/>
      <c r="N132" s="48">
        <f>InsertVoiceResponsesAndProcTime!B131</f>
        <v>0</v>
      </c>
      <c r="O132" s="97">
        <f>InsertVoiceResponsesAndProcTime!C131</f>
        <v>0</v>
      </c>
      <c r="P132" s="99" t="e">
        <f>O132-J132</f>
        <v>#VALUE!</v>
      </c>
      <c r="Q132" s="97" t="str">
        <f t="shared" si="7"/>
        <v/>
      </c>
      <c r="R132" s="3" t="str">
        <f t="shared" si="8"/>
        <v/>
      </c>
      <c r="S132" s="97" t="str">
        <f t="shared" si="9"/>
        <v/>
      </c>
      <c r="T132" s="3" t="str">
        <f t="shared" si="10"/>
        <v/>
      </c>
      <c r="U132" s="48"/>
    </row>
    <row r="133" spans="1:21" x14ac:dyDescent="0.35">
      <c r="A133" s="1">
        <v>118</v>
      </c>
      <c r="B133" s="1"/>
      <c r="C133" s="100" t="str">
        <f>IF(ISERROR(VLOOKUP(A133,InsertVoiceSwitchActivateLOG!L$16:O$10000,3,FALSE)),"No answer",(VLOOKUP(A133,InsertVoiceSwitchActivateLOG!L$16:O$10000,3,FALSE)))</f>
        <v>No answer</v>
      </c>
      <c r="D133" s="87">
        <f>SUMIF(InsertVoiceSwitchActivateLOG!A133:A$10000,A133,InsertVoiceSwitchActivateLOG!L133:L$10000)</f>
        <v>0</v>
      </c>
      <c r="E133" s="81">
        <f t="shared" si="11"/>
        <v>-118</v>
      </c>
      <c r="F133" s="81">
        <f t="shared" si="6"/>
        <v>-1</v>
      </c>
      <c r="G133" s="87">
        <f>SUMIFS(InsertVoiceSwitchActivateLOG!P$16:P$10000,InsertVoiceSwitchActivateLOG!A$16:A$10000,A133)</f>
        <v>985.9000000000151</v>
      </c>
      <c r="H133" s="87">
        <f>COUNTIFS(InsertVoiceSwitchActivateLOG!A$16:A$10000,A133)</f>
        <v>56</v>
      </c>
      <c r="I133" s="1" t="str">
        <f>IFERROR(VLOOKUP($A133,InsertVoiceSwitchActivateLOG!$A$2:$E$10000,5,FALSE),"")</f>
        <v>TaskB</v>
      </c>
      <c r="J133" s="98" t="str">
        <f>IFERROR(VLOOKUP($A133,InsertVoiceSwitchActivateLOG!$L118:$R$10000,4,FALSE),"No answer")</f>
        <v>No answer</v>
      </c>
      <c r="K133" s="98">
        <f t="array" ref="K133">LARGE(InsertTaskDisplayData!$G$17:$G$800,COUNTIF(InsertTaskDisplayData!$G$17:$G$800,"&gt;"&amp;J133)+1)</f>
        <v>248.99930000000001</v>
      </c>
      <c r="L133" s="2" t="str">
        <f>INDEX(InsertTaskDisplayData!$A$16:$G$1000,MATCH(K133,InsertTaskDisplayData!$G$16:$G$1000,0),5)</f>
        <v>TaskC</v>
      </c>
      <c r="M133" s="1"/>
      <c r="N133">
        <f>InsertVoiceResponsesAndProcTime!B132</f>
        <v>0</v>
      </c>
      <c r="O133" s="3">
        <f>InsertVoiceResponsesAndProcTime!C132</f>
        <v>0</v>
      </c>
      <c r="P133" s="98" t="e">
        <f>O133-J133</f>
        <v>#VALUE!</v>
      </c>
      <c r="Q133" s="3" t="str">
        <f t="shared" si="7"/>
        <v/>
      </c>
      <c r="R133" s="3" t="str">
        <f t="shared" si="8"/>
        <v/>
      </c>
      <c r="S133" s="3" t="str">
        <f t="shared" si="9"/>
        <v/>
      </c>
      <c r="T133" s="3" t="str">
        <f t="shared" si="10"/>
        <v/>
      </c>
    </row>
    <row r="134" spans="1:21" x14ac:dyDescent="0.35">
      <c r="A134" s="71">
        <v>119</v>
      </c>
      <c r="B134" s="71"/>
      <c r="C134" s="101" t="str">
        <f>IF(ISERROR(VLOOKUP(A134,InsertVoiceSwitchActivateLOG!L$16:O$10000,3,FALSE)),"No answer",(VLOOKUP(A134,InsertVoiceSwitchActivateLOG!L$16:O$10000,3,FALSE)))</f>
        <v>No answer</v>
      </c>
      <c r="D134" s="88">
        <f>SUMIF(InsertVoiceSwitchActivateLOG!A134:A$10000,A134,InsertVoiceSwitchActivateLOG!L134:L$10000)</f>
        <v>0</v>
      </c>
      <c r="E134" s="82">
        <f t="shared" si="11"/>
        <v>-119</v>
      </c>
      <c r="F134" s="83">
        <f t="shared" si="6"/>
        <v>-1</v>
      </c>
      <c r="G134" s="88">
        <f>SUMIFS(InsertVoiceSwitchActivateLOG!P$16:P$10000,InsertVoiceSwitchActivateLOG!A$16:A$10000,A134)</f>
        <v>994.79999999999791</v>
      </c>
      <c r="H134" s="88">
        <f>COUNTIFS(InsertVoiceSwitchActivateLOG!A$16:A$10000,A134)</f>
        <v>52</v>
      </c>
      <c r="I134" s="72" t="str">
        <f>IFERROR(VLOOKUP($A134,InsertVoiceSwitchActivateLOG!$A$2:$E$10000,5,FALSE),"")</f>
        <v>TaskC</v>
      </c>
      <c r="J134" s="99" t="str">
        <f>IFERROR(VLOOKUP($A134,InsertVoiceSwitchActivateLOG!$L119:$R$10000,4,FALSE),"No answer")</f>
        <v>No answer</v>
      </c>
      <c r="K134" s="99">
        <f t="array" ref="K134">LARGE(InsertTaskDisplayData!$G$17:$G$800,COUNTIF(InsertTaskDisplayData!$G$17:$G$800,"&gt;"&amp;J134)+1)</f>
        <v>248.99930000000001</v>
      </c>
      <c r="L134" s="73" t="str">
        <f>INDEX(InsertTaskDisplayData!$A$16:$G$1000,MATCH(K134,InsertTaskDisplayData!$G$16:$G$1000,0),5)</f>
        <v>TaskC</v>
      </c>
      <c r="M134" s="72"/>
      <c r="N134" s="48">
        <f>InsertVoiceResponsesAndProcTime!B133</f>
        <v>0</v>
      </c>
      <c r="O134" s="97">
        <f>InsertVoiceResponsesAndProcTime!C133</f>
        <v>0</v>
      </c>
      <c r="P134" s="99" t="e">
        <f>O134-J134</f>
        <v>#VALUE!</v>
      </c>
      <c r="Q134" s="97" t="str">
        <f t="shared" si="7"/>
        <v/>
      </c>
      <c r="R134" s="3" t="str">
        <f t="shared" si="8"/>
        <v/>
      </c>
      <c r="S134" s="97" t="str">
        <f t="shared" si="9"/>
        <v/>
      </c>
      <c r="T134" s="3" t="str">
        <f t="shared" si="10"/>
        <v/>
      </c>
      <c r="U134" s="48"/>
    </row>
    <row r="135" spans="1:21" ht="15" thickBot="1" x14ac:dyDescent="0.4">
      <c r="A135" s="1">
        <v>120</v>
      </c>
      <c r="B135" s="1"/>
      <c r="C135" s="100" t="str">
        <f>IF(ISERROR(VLOOKUP(A135,InsertVoiceSwitchActivateLOG!L$16:O$10000,3,FALSE)),"No answer",(VLOOKUP(A135,InsertVoiceSwitchActivateLOG!L$16:O$10000,3,FALSE)))</f>
        <v>No answer</v>
      </c>
      <c r="D135" s="92">
        <f>SUMIF(InsertVoiceSwitchActivateLOG!A135:A$10000,A135,InsertVoiceSwitchActivateLOG!L135:L$10000)</f>
        <v>0</v>
      </c>
      <c r="E135" s="84">
        <f t="shared" si="11"/>
        <v>-120</v>
      </c>
      <c r="F135" s="84">
        <f t="shared" si="6"/>
        <v>-1</v>
      </c>
      <c r="G135" s="92">
        <f>SUMIFS(InsertVoiceSwitchActivateLOG!P$16:P$10000,InsertVoiceSwitchActivateLOG!A$16:A$10000,A135)</f>
        <v>14655.099999999993</v>
      </c>
      <c r="H135" s="92">
        <f>COUNTIFS(InsertVoiceSwitchActivateLOG!A$16:A$10000,A135)</f>
        <v>888</v>
      </c>
      <c r="I135" s="1" t="str">
        <f>IFERROR(VLOOKUP($A135,InsertVoiceSwitchActivateLOG!$A$2:$E$10000,5,FALSE),"")</f>
        <v>TaskC</v>
      </c>
      <c r="J135" s="98" t="str">
        <f>IFERROR(VLOOKUP($A135,InsertVoiceSwitchActivateLOG!$L120:$R$10000,4,FALSE),"No answer")</f>
        <v>No answer</v>
      </c>
      <c r="K135" s="98">
        <f t="array" ref="K135">LARGE(InsertTaskDisplayData!$G$17:$G$800,COUNTIF(InsertTaskDisplayData!$G$17:$G$800,"&gt;"&amp;J135)+1)</f>
        <v>248.99930000000001</v>
      </c>
      <c r="L135" s="2" t="str">
        <f>INDEX(InsertTaskDisplayData!$A$16:$G$1000,MATCH(K135,InsertTaskDisplayData!$G$16:$G$1000,0),5)</f>
        <v>TaskC</v>
      </c>
      <c r="M135" s="1"/>
      <c r="N135">
        <f>InsertVoiceResponsesAndProcTime!B134</f>
        <v>0</v>
      </c>
      <c r="O135" s="3">
        <f>InsertVoiceResponsesAndProcTime!C134</f>
        <v>0</v>
      </c>
      <c r="P135" s="98" t="e">
        <f>O135-J135</f>
        <v>#VALUE!</v>
      </c>
      <c r="Q135" s="3" t="str">
        <f t="shared" si="7"/>
        <v/>
      </c>
      <c r="R135" s="3" t="str">
        <f t="shared" si="8"/>
        <v/>
      </c>
      <c r="S135" s="3" t="str">
        <f t="shared" si="9"/>
        <v/>
      </c>
      <c r="T135" s="3" t="str">
        <f t="shared" si="10"/>
        <v/>
      </c>
    </row>
  </sheetData>
  <conditionalFormatting sqref="E16:E135">
    <cfRule type="uniqueValues" priority="14"/>
  </conditionalFormatting>
  <conditionalFormatting sqref="E16:E135">
    <cfRule type="colorScale" priority="6">
      <colorScale>
        <cfvo type="num" val="-1"/>
        <cfvo type="num" val="0"/>
        <cfvo type="num" val="1"/>
        <color rgb="FF00B050"/>
        <color theme="0"/>
        <color rgb="FFFF0000"/>
      </colorScale>
    </cfRule>
    <cfRule type="colorScale" priority="10">
      <colorScale>
        <cfvo type="num" val="-1"/>
        <cfvo type="num" val="0"/>
        <cfvo type="num" val="1"/>
        <color rgb="FFFF0000"/>
        <color theme="0"/>
        <color rgb="FFFF0000"/>
      </colorScale>
    </cfRule>
    <cfRule type="colorScale" priority="11">
      <colorScale>
        <cfvo type="num" val="0"/>
        <cfvo type="num" val="1"/>
        <color theme="0"/>
        <color rgb="FFFF0000"/>
      </colorScale>
    </cfRule>
    <cfRule type="colorScale" priority="12">
      <colorScale>
        <cfvo type="min"/>
        <cfvo type="percentile" val="50"/>
        <cfvo type="max"/>
        <color rgb="FF63BE7B"/>
        <color rgb="FFFCFCFF"/>
        <color rgb="FFF8696B"/>
      </colorScale>
    </cfRule>
  </conditionalFormatting>
  <conditionalFormatting sqref="D15">
    <cfRule type="colorScale" priority="7">
      <colorScale>
        <cfvo type="num" val="-1"/>
        <cfvo type="num" val="0"/>
        <cfvo type="num" val="1"/>
        <color rgb="FF00B050"/>
        <color theme="0"/>
        <color rgb="FFFF0000"/>
      </colorScale>
    </cfRule>
    <cfRule type="colorScale" priority="9">
      <colorScale>
        <cfvo type="num" val="-1"/>
        <cfvo type="num" val="0"/>
        <cfvo type="num" val="1"/>
        <color rgb="FFFF0000"/>
        <color theme="0"/>
        <color rgb="FFFF0000"/>
      </colorScale>
    </cfRule>
  </conditionalFormatting>
  <conditionalFormatting sqref="F16:F135">
    <cfRule type="colorScale" priority="8">
      <colorScale>
        <cfvo type="num" val="-1"/>
        <cfvo type="num" val="0"/>
        <cfvo type="num" val="1"/>
        <color rgb="FFFF0000"/>
        <color theme="0"/>
        <color rgb="FFFF0000"/>
      </colorScale>
    </cfRule>
  </conditionalFormatting>
  <conditionalFormatting sqref="F17:F135">
    <cfRule type="colorScale" priority="5">
      <colorScale>
        <cfvo type="num" val="-1"/>
        <cfvo type="num" val="0"/>
        <cfvo type="num" val="1"/>
        <color rgb="FF00B050"/>
        <color theme="0"/>
        <color rgb="FFFF0000"/>
      </colorScale>
    </cfRule>
  </conditionalFormatting>
  <conditionalFormatting sqref="R17:R135">
    <cfRule type="colorScale" priority="3">
      <colorScale>
        <cfvo type="min"/>
        <cfvo type="percentile" val="50"/>
        <cfvo type="max"/>
        <color rgb="FFF8696B"/>
        <color rgb="FFFCFCFF"/>
        <color rgb="FF63BE7B"/>
      </colorScale>
    </cfRule>
  </conditionalFormatting>
  <conditionalFormatting sqref="T17:T135">
    <cfRule type="colorScale" priority="1">
      <colorScale>
        <cfvo type="min"/>
        <cfvo type="percentile" val="50"/>
        <cfvo type="max"/>
        <color rgb="FFF8696B"/>
        <color rgb="FFFCFCFF"/>
        <color rgb="FF63BE7B"/>
      </colorScale>
    </cfRule>
  </conditionalFormatting>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C255"/>
  <sheetViews>
    <sheetView zoomScale="70" zoomScaleNormal="70" workbookViewId="0">
      <selection activeCell="E12" sqref="E12"/>
    </sheetView>
  </sheetViews>
  <sheetFormatPr baseColWidth="10" defaultRowHeight="14.5" x14ac:dyDescent="0.35"/>
  <cols>
    <col min="2" max="3" width="23.6328125" customWidth="1"/>
    <col min="4" max="4" width="13" customWidth="1"/>
    <col min="5" max="6" width="23.6328125" customWidth="1"/>
    <col min="8" max="8" width="29.1796875" customWidth="1"/>
  </cols>
  <sheetData>
    <row r="2" spans="2:23" x14ac:dyDescent="0.35">
      <c r="B2" s="9"/>
      <c r="F2" s="9"/>
    </row>
    <row r="3" spans="2:23" x14ac:dyDescent="0.35">
      <c r="B3" t="s">
        <v>7</v>
      </c>
    </row>
    <row r="4" spans="2:23" x14ac:dyDescent="0.35">
      <c r="B4" t="s">
        <v>7</v>
      </c>
    </row>
    <row r="5" spans="2:23" x14ac:dyDescent="0.35">
      <c r="B5" t="s">
        <v>7</v>
      </c>
    </row>
    <row r="6" spans="2:23" x14ac:dyDescent="0.35">
      <c r="B6" t="s">
        <v>7</v>
      </c>
    </row>
    <row r="7" spans="2:23" x14ac:dyDescent="0.35">
      <c r="B7" t="s">
        <v>2</v>
      </c>
      <c r="C7" t="s">
        <v>25</v>
      </c>
    </row>
    <row r="9" spans="2:23" x14ac:dyDescent="0.35">
      <c r="B9" t="s">
        <v>7</v>
      </c>
    </row>
    <row r="10" spans="2:23" x14ac:dyDescent="0.35">
      <c r="B10" t="s">
        <v>7</v>
      </c>
    </row>
    <row r="11" spans="2:23" x14ac:dyDescent="0.35">
      <c r="B11" t="s">
        <v>7</v>
      </c>
    </row>
    <row r="12" spans="2:23" x14ac:dyDescent="0.35">
      <c r="B12" t="s">
        <v>7</v>
      </c>
    </row>
    <row r="13" spans="2:23" x14ac:dyDescent="0.35">
      <c r="B13" t="s">
        <v>0</v>
      </c>
      <c r="C13" t="s">
        <v>24</v>
      </c>
    </row>
    <row r="15" spans="2:23" x14ac:dyDescent="0.35">
      <c r="B15" s="10" t="s">
        <v>0</v>
      </c>
      <c r="C15" s="10" t="s">
        <v>26</v>
      </c>
      <c r="D15" s="10">
        <v>12.9346</v>
      </c>
      <c r="E15" s="10" t="s">
        <v>41</v>
      </c>
      <c r="F15" s="10"/>
      <c r="G15" s="10"/>
      <c r="H15" s="10"/>
      <c r="I15" s="10"/>
      <c r="J15" s="10"/>
      <c r="K15" s="10"/>
      <c r="L15" s="10"/>
      <c r="M15" s="10"/>
      <c r="N15" s="10"/>
      <c r="O15" s="10"/>
      <c r="P15" s="10"/>
      <c r="Q15" s="10"/>
      <c r="R15" s="10"/>
      <c r="S15" s="10"/>
      <c r="T15" s="10"/>
      <c r="U15" s="10"/>
      <c r="V15" s="10"/>
      <c r="W15" s="10"/>
    </row>
    <row r="16" spans="2:23" x14ac:dyDescent="0.35">
      <c r="B16" t="s">
        <v>0</v>
      </c>
      <c r="C16" t="s">
        <v>27</v>
      </c>
      <c r="D16">
        <v>15.937620000000001</v>
      </c>
      <c r="E16" t="s">
        <v>42</v>
      </c>
    </row>
    <row r="17" spans="2:23" x14ac:dyDescent="0.35">
      <c r="B17" s="10" t="s">
        <v>0</v>
      </c>
      <c r="C17" s="10" t="s">
        <v>28</v>
      </c>
      <c r="D17" s="10">
        <v>16.942869999999999</v>
      </c>
      <c r="E17" s="10" t="s">
        <v>41</v>
      </c>
      <c r="F17" s="10"/>
      <c r="G17" s="10"/>
      <c r="H17" s="10"/>
      <c r="I17" s="10"/>
      <c r="J17" s="10"/>
      <c r="K17" s="10"/>
      <c r="L17" s="10"/>
      <c r="M17" s="10"/>
      <c r="N17" s="10"/>
      <c r="O17" s="10"/>
      <c r="P17" s="10"/>
      <c r="Q17" s="10"/>
      <c r="R17" s="10"/>
      <c r="S17" s="10"/>
      <c r="T17" s="10"/>
      <c r="U17" s="10"/>
      <c r="V17" s="10"/>
      <c r="W17" s="10"/>
    </row>
    <row r="18" spans="2:23" x14ac:dyDescent="0.35">
      <c r="B18" t="s">
        <v>0</v>
      </c>
      <c r="C18" t="s">
        <v>29</v>
      </c>
      <c r="D18">
        <v>17.944099999999999</v>
      </c>
      <c r="E18" t="s">
        <v>43</v>
      </c>
    </row>
    <row r="19" spans="2:23" x14ac:dyDescent="0.35">
      <c r="B19" s="10" t="s">
        <v>0</v>
      </c>
      <c r="C19" s="10" t="s">
        <v>28</v>
      </c>
      <c r="D19" s="10">
        <v>18.955200000000001</v>
      </c>
      <c r="E19" s="10" t="s">
        <v>41</v>
      </c>
      <c r="F19" s="10"/>
      <c r="G19" s="10"/>
      <c r="H19" s="10"/>
      <c r="I19" s="10"/>
      <c r="J19" s="10"/>
      <c r="K19" s="10"/>
      <c r="L19" s="10"/>
      <c r="M19" s="10"/>
      <c r="N19" s="10"/>
      <c r="O19" s="10"/>
      <c r="P19" s="10"/>
      <c r="Q19" s="10"/>
      <c r="R19" s="10"/>
      <c r="S19" s="10"/>
      <c r="T19" s="10"/>
      <c r="U19" s="10"/>
      <c r="V19" s="10"/>
      <c r="W19" s="10"/>
    </row>
    <row r="20" spans="2:23" x14ac:dyDescent="0.35">
      <c r="B20" t="s">
        <v>0</v>
      </c>
      <c r="C20" t="s">
        <v>29</v>
      </c>
      <c r="D20">
        <v>19.95815</v>
      </c>
      <c r="E20" t="s">
        <v>43</v>
      </c>
    </row>
    <row r="21" spans="2:23" x14ac:dyDescent="0.35">
      <c r="B21" s="10" t="s">
        <v>0</v>
      </c>
      <c r="C21" s="10" t="s">
        <v>28</v>
      </c>
      <c r="D21" s="10">
        <v>20.968330000000002</v>
      </c>
      <c r="E21" s="10" t="s">
        <v>41</v>
      </c>
      <c r="F21" s="10"/>
      <c r="G21" s="10" t="s">
        <v>8</v>
      </c>
      <c r="H21" s="10" t="s">
        <v>5</v>
      </c>
      <c r="I21" s="10">
        <v>21.73827</v>
      </c>
      <c r="J21" s="10" t="s">
        <v>41</v>
      </c>
      <c r="K21" s="10"/>
      <c r="L21" s="10"/>
      <c r="M21" s="10"/>
      <c r="N21" s="10"/>
      <c r="O21" s="10"/>
      <c r="P21" s="10"/>
      <c r="Q21" s="10"/>
      <c r="R21" s="10"/>
      <c r="S21" s="10"/>
      <c r="T21" s="10"/>
      <c r="U21" s="10"/>
      <c r="V21" s="10"/>
      <c r="W21" s="10"/>
    </row>
    <row r="22" spans="2:23" x14ac:dyDescent="0.35">
      <c r="B22" t="s">
        <v>0</v>
      </c>
      <c r="C22" t="s">
        <v>29</v>
      </c>
      <c r="D22">
        <v>21.976220000000001</v>
      </c>
      <c r="E22" t="s">
        <v>44</v>
      </c>
      <c r="L22" t="s">
        <v>30</v>
      </c>
      <c r="R22" t="s">
        <v>2</v>
      </c>
      <c r="S22" t="s">
        <v>14</v>
      </c>
      <c r="T22">
        <v>21.991109999999999</v>
      </c>
      <c r="U22" t="s">
        <v>45</v>
      </c>
    </row>
    <row r="23" spans="2:23" x14ac:dyDescent="0.35">
      <c r="B23" s="10" t="s">
        <v>0</v>
      </c>
      <c r="C23" s="10" t="s">
        <v>28</v>
      </c>
      <c r="D23" s="10">
        <v>22.992819999999998</v>
      </c>
      <c r="E23" s="10" t="s">
        <v>41</v>
      </c>
      <c r="F23" s="10"/>
      <c r="G23" s="10" t="s">
        <v>8</v>
      </c>
      <c r="H23" s="10" t="s">
        <v>6</v>
      </c>
      <c r="I23" s="10">
        <v>23.899149999999999</v>
      </c>
      <c r="J23" s="10" t="s">
        <v>41</v>
      </c>
      <c r="K23" s="10"/>
      <c r="L23" s="10"/>
      <c r="M23" s="10"/>
      <c r="N23" s="10"/>
      <c r="O23" s="10"/>
      <c r="P23" s="10"/>
      <c r="Q23" s="10"/>
      <c r="R23" s="10"/>
      <c r="S23" s="10"/>
      <c r="T23" s="10"/>
      <c r="U23" s="10"/>
      <c r="V23" s="10"/>
      <c r="W23" s="10"/>
    </row>
    <row r="24" spans="2:23" x14ac:dyDescent="0.35">
      <c r="B24" t="s">
        <v>0</v>
      </c>
      <c r="C24" t="s">
        <v>29</v>
      </c>
      <c r="D24">
        <v>23.998360000000002</v>
      </c>
      <c r="E24" t="s">
        <v>46</v>
      </c>
    </row>
    <row r="25" spans="2:23" x14ac:dyDescent="0.35">
      <c r="B25" s="10" t="s">
        <v>0</v>
      </c>
      <c r="C25" s="10" t="s">
        <v>28</v>
      </c>
      <c r="D25" s="10">
        <v>25.008289999999999</v>
      </c>
      <c r="E25" s="10" t="s">
        <v>41</v>
      </c>
      <c r="F25" s="10"/>
      <c r="G25" s="10" t="s">
        <v>8</v>
      </c>
      <c r="H25" s="10" t="s">
        <v>6</v>
      </c>
      <c r="I25" s="10">
        <v>25.91544</v>
      </c>
      <c r="J25" s="10" t="s">
        <v>41</v>
      </c>
      <c r="K25" s="10"/>
      <c r="L25" s="10"/>
      <c r="M25" s="10"/>
      <c r="N25" s="10"/>
      <c r="O25" s="10"/>
      <c r="P25" s="10"/>
      <c r="Q25" s="10"/>
      <c r="R25" s="10"/>
      <c r="S25" s="10"/>
      <c r="T25" s="10"/>
      <c r="U25" s="10"/>
      <c r="V25" s="10"/>
      <c r="W25" s="10"/>
    </row>
    <row r="26" spans="2:23" x14ac:dyDescent="0.35">
      <c r="B26" t="s">
        <v>0</v>
      </c>
      <c r="C26" t="s">
        <v>29</v>
      </c>
      <c r="D26">
        <v>26.016739999999999</v>
      </c>
      <c r="E26" t="s">
        <v>46</v>
      </c>
    </row>
    <row r="27" spans="2:23" x14ac:dyDescent="0.35">
      <c r="B27" s="10" t="s">
        <v>0</v>
      </c>
      <c r="C27" s="10" t="s">
        <v>28</v>
      </c>
      <c r="D27" s="10">
        <v>27.022349999999999</v>
      </c>
      <c r="E27" s="10" t="s">
        <v>41</v>
      </c>
      <c r="F27" s="10"/>
      <c r="G27" s="10" t="s">
        <v>8</v>
      </c>
      <c r="H27" s="10" t="s">
        <v>5</v>
      </c>
      <c r="I27" s="10">
        <v>27.925619999999999</v>
      </c>
      <c r="J27" s="10" t="s">
        <v>41</v>
      </c>
      <c r="K27" s="10"/>
      <c r="L27" s="10"/>
      <c r="M27" s="10"/>
      <c r="N27" s="10"/>
      <c r="O27" s="10"/>
      <c r="P27" s="10"/>
      <c r="Q27" s="10"/>
      <c r="R27" s="10"/>
      <c r="S27" s="10"/>
      <c r="T27" s="10"/>
      <c r="U27" s="10"/>
      <c r="V27" s="10"/>
      <c r="W27" s="10"/>
    </row>
    <row r="28" spans="2:23" x14ac:dyDescent="0.35">
      <c r="B28" t="s">
        <v>0</v>
      </c>
      <c r="C28" t="s">
        <v>29</v>
      </c>
      <c r="D28">
        <v>28.024519999999999</v>
      </c>
      <c r="E28" t="s">
        <v>47</v>
      </c>
      <c r="L28" t="s">
        <v>30</v>
      </c>
      <c r="R28" t="s">
        <v>2</v>
      </c>
      <c r="S28" t="s">
        <v>14</v>
      </c>
      <c r="T28">
        <v>28.024519999999999</v>
      </c>
      <c r="U28" t="s">
        <v>48</v>
      </c>
    </row>
    <row r="29" spans="2:23" x14ac:dyDescent="0.35">
      <c r="B29" s="10" t="s">
        <v>0</v>
      </c>
      <c r="C29" s="10" t="s">
        <v>28</v>
      </c>
      <c r="D29" s="10">
        <v>29.039149999999999</v>
      </c>
      <c r="E29" s="10" t="s">
        <v>41</v>
      </c>
      <c r="F29" s="10"/>
      <c r="G29" s="10" t="s">
        <v>8</v>
      </c>
      <c r="H29" s="10" t="s">
        <v>6</v>
      </c>
      <c r="I29" s="10">
        <v>29.757349999999999</v>
      </c>
      <c r="J29" s="10" t="s">
        <v>41</v>
      </c>
      <c r="K29" s="10"/>
      <c r="L29" s="10"/>
      <c r="M29" s="10"/>
      <c r="N29" s="10"/>
      <c r="O29" s="10"/>
      <c r="P29" s="10"/>
      <c r="Q29" s="10"/>
      <c r="R29" s="10"/>
      <c r="S29" s="10"/>
      <c r="T29" s="10"/>
      <c r="U29" s="10"/>
      <c r="V29" s="10"/>
      <c r="W29" s="10"/>
    </row>
    <row r="30" spans="2:23" x14ac:dyDescent="0.35">
      <c r="B30" t="s">
        <v>0</v>
      </c>
      <c r="C30" t="s">
        <v>29</v>
      </c>
      <c r="D30">
        <v>30.05142</v>
      </c>
      <c r="E30" t="s">
        <v>47</v>
      </c>
    </row>
    <row r="31" spans="2:23" x14ac:dyDescent="0.35">
      <c r="B31" s="10" t="s">
        <v>0</v>
      </c>
      <c r="C31" s="10" t="s">
        <v>28</v>
      </c>
      <c r="D31" s="10">
        <v>31.051480000000002</v>
      </c>
      <c r="E31" s="10" t="s">
        <v>41</v>
      </c>
      <c r="F31" s="10"/>
      <c r="G31" s="10" t="s">
        <v>8</v>
      </c>
      <c r="H31" s="10" t="s">
        <v>5</v>
      </c>
      <c r="I31" s="10">
        <v>32.00488</v>
      </c>
      <c r="J31" s="10" t="s">
        <v>41</v>
      </c>
      <c r="K31" s="10"/>
      <c r="L31" s="10"/>
      <c r="M31" s="10"/>
      <c r="N31" s="10"/>
      <c r="O31" s="10"/>
      <c r="P31" s="10"/>
      <c r="Q31" s="10"/>
      <c r="R31" s="10"/>
      <c r="S31" s="10"/>
      <c r="T31" s="10"/>
      <c r="U31" s="10"/>
      <c r="V31" s="10"/>
      <c r="W31" s="10"/>
    </row>
    <row r="32" spans="2:23" x14ac:dyDescent="0.35">
      <c r="B32" t="s">
        <v>0</v>
      </c>
      <c r="C32" t="s">
        <v>29</v>
      </c>
      <c r="D32">
        <v>32.063800000000001</v>
      </c>
      <c r="E32" t="s">
        <v>43</v>
      </c>
    </row>
    <row r="33" spans="2:23" x14ac:dyDescent="0.35">
      <c r="B33" s="10" t="s">
        <v>0</v>
      </c>
      <c r="C33" s="10" t="s">
        <v>28</v>
      </c>
      <c r="D33" s="10">
        <v>33.075499999999998</v>
      </c>
      <c r="E33" s="10" t="s">
        <v>41</v>
      </c>
      <c r="F33" s="10"/>
      <c r="G33" s="10" t="s">
        <v>8</v>
      </c>
      <c r="H33" s="10" t="s">
        <v>6</v>
      </c>
      <c r="I33" s="10">
        <v>33.792810000000003</v>
      </c>
      <c r="J33" s="10" t="s">
        <v>41</v>
      </c>
      <c r="K33" s="10"/>
      <c r="L33" s="10"/>
      <c r="M33" s="10"/>
      <c r="N33" s="10"/>
      <c r="O33" s="10"/>
      <c r="P33" s="10"/>
      <c r="Q33" s="10"/>
      <c r="R33" s="10"/>
      <c r="S33" s="10"/>
      <c r="T33" s="10"/>
      <c r="U33" s="10"/>
      <c r="V33" s="10"/>
      <c r="W33" s="10"/>
    </row>
    <row r="34" spans="2:23" x14ac:dyDescent="0.35">
      <c r="B34" t="s">
        <v>0</v>
      </c>
      <c r="C34" t="s">
        <v>29</v>
      </c>
      <c r="D34">
        <v>34.078960000000002</v>
      </c>
      <c r="E34" t="s">
        <v>44</v>
      </c>
      <c r="L34" t="s">
        <v>30</v>
      </c>
      <c r="R34" t="s">
        <v>2</v>
      </c>
      <c r="S34" t="s">
        <v>14</v>
      </c>
      <c r="T34">
        <v>34.078960000000002</v>
      </c>
      <c r="U34" t="s">
        <v>48</v>
      </c>
    </row>
    <row r="35" spans="2:23" x14ac:dyDescent="0.35">
      <c r="B35" s="10" t="s">
        <v>0</v>
      </c>
      <c r="C35" s="10" t="s">
        <v>28</v>
      </c>
      <c r="D35" s="10">
        <v>35.080219999999997</v>
      </c>
      <c r="E35" s="10" t="s">
        <v>41</v>
      </c>
      <c r="F35" s="10"/>
      <c r="G35" s="10" t="s">
        <v>8</v>
      </c>
      <c r="H35" s="10" t="s">
        <v>6</v>
      </c>
      <c r="I35" s="10">
        <v>35.904589999999999</v>
      </c>
      <c r="J35" s="10" t="s">
        <v>41</v>
      </c>
      <c r="K35" s="10"/>
      <c r="L35" s="10"/>
      <c r="M35" s="10"/>
      <c r="N35" s="10"/>
      <c r="O35" s="10"/>
      <c r="P35" s="10"/>
      <c r="Q35" s="10"/>
      <c r="R35" s="10"/>
      <c r="S35" s="10"/>
      <c r="T35" s="10"/>
      <c r="U35" s="10"/>
      <c r="V35" s="10"/>
      <c r="W35" s="10"/>
    </row>
    <row r="36" spans="2:23" x14ac:dyDescent="0.35">
      <c r="B36" t="s">
        <v>0</v>
      </c>
      <c r="C36" t="s">
        <v>29</v>
      </c>
      <c r="D36">
        <v>36.085419999999999</v>
      </c>
      <c r="E36" t="s">
        <v>46</v>
      </c>
    </row>
    <row r="37" spans="2:23" x14ac:dyDescent="0.35">
      <c r="B37" s="10" t="s">
        <v>0</v>
      </c>
      <c r="C37" s="10" t="s">
        <v>28</v>
      </c>
      <c r="D37" s="10">
        <v>37.096629999999998</v>
      </c>
      <c r="E37" s="10" t="s">
        <v>41</v>
      </c>
      <c r="F37" s="10"/>
      <c r="G37" s="10" t="s">
        <v>8</v>
      </c>
      <c r="H37" s="10" t="s">
        <v>6</v>
      </c>
      <c r="I37" s="10">
        <v>37.9559</v>
      </c>
      <c r="J37" s="10" t="s">
        <v>41</v>
      </c>
      <c r="K37" s="10"/>
      <c r="L37" s="10"/>
      <c r="M37" s="10"/>
      <c r="N37" s="10"/>
      <c r="O37" s="10"/>
      <c r="P37" s="10"/>
      <c r="Q37" s="10"/>
      <c r="R37" s="10"/>
      <c r="S37" s="10"/>
      <c r="T37" s="10"/>
      <c r="U37" s="10"/>
      <c r="V37" s="10"/>
      <c r="W37" s="10"/>
    </row>
    <row r="38" spans="2:23" x14ac:dyDescent="0.35">
      <c r="B38" t="s">
        <v>0</v>
      </c>
      <c r="C38" t="s">
        <v>29</v>
      </c>
      <c r="D38">
        <v>38.103340000000003</v>
      </c>
      <c r="E38" t="s">
        <v>47</v>
      </c>
    </row>
    <row r="39" spans="2:23" x14ac:dyDescent="0.35">
      <c r="B39" s="10" t="s">
        <v>0</v>
      </c>
      <c r="C39" s="10" t="s">
        <v>28</v>
      </c>
      <c r="D39" s="10">
        <v>39.104619999999997</v>
      </c>
      <c r="E39" s="10" t="s">
        <v>41</v>
      </c>
      <c r="F39" s="10"/>
      <c r="G39" s="10" t="s">
        <v>8</v>
      </c>
      <c r="H39" s="10" t="s">
        <v>6</v>
      </c>
      <c r="I39" s="10">
        <v>39.892499999999998</v>
      </c>
      <c r="J39" s="10" t="s">
        <v>41</v>
      </c>
      <c r="K39" s="10"/>
      <c r="L39" s="10"/>
      <c r="M39" s="10"/>
      <c r="N39" s="10"/>
      <c r="O39" s="10"/>
      <c r="P39" s="10"/>
      <c r="Q39" s="10"/>
      <c r="R39" s="10"/>
      <c r="S39" s="10"/>
      <c r="T39" s="10"/>
      <c r="U39" s="10"/>
      <c r="V39" s="10"/>
      <c r="W39" s="10"/>
    </row>
    <row r="40" spans="2:23" x14ac:dyDescent="0.35">
      <c r="B40" t="s">
        <v>0</v>
      </c>
      <c r="C40" t="s">
        <v>29</v>
      </c>
      <c r="D40">
        <v>40.114080000000001</v>
      </c>
      <c r="E40" t="s">
        <v>47</v>
      </c>
      <c r="L40" t="s">
        <v>30</v>
      </c>
      <c r="R40" t="s">
        <v>2</v>
      </c>
      <c r="S40" t="s">
        <v>14</v>
      </c>
      <c r="T40">
        <v>40.114080000000001</v>
      </c>
      <c r="U40" t="s">
        <v>49</v>
      </c>
    </row>
    <row r="41" spans="2:23" x14ac:dyDescent="0.35">
      <c r="B41" s="10" t="s">
        <v>0</v>
      </c>
      <c r="C41" s="10" t="s">
        <v>28</v>
      </c>
      <c r="D41" s="10">
        <v>41.13205</v>
      </c>
      <c r="E41" s="10" t="s">
        <v>41</v>
      </c>
      <c r="F41" s="10"/>
      <c r="G41" s="10" t="s">
        <v>8</v>
      </c>
      <c r="H41" s="10" t="s">
        <v>5</v>
      </c>
      <c r="I41" s="10">
        <v>41.897570000000002</v>
      </c>
      <c r="J41" s="10" t="s">
        <v>41</v>
      </c>
      <c r="K41" s="10"/>
      <c r="L41" s="10"/>
      <c r="M41" s="10"/>
      <c r="N41" s="10"/>
      <c r="O41" s="10"/>
      <c r="P41" s="10"/>
      <c r="Q41" s="10"/>
      <c r="R41" s="10"/>
      <c r="S41" s="10"/>
      <c r="T41" s="10"/>
      <c r="U41" s="10"/>
      <c r="V41" s="10"/>
      <c r="W41" s="10"/>
    </row>
    <row r="42" spans="2:23" x14ac:dyDescent="0.35">
      <c r="B42" t="s">
        <v>0</v>
      </c>
      <c r="C42" t="s">
        <v>29</v>
      </c>
      <c r="D42">
        <v>42.145049999999998</v>
      </c>
      <c r="E42" t="s">
        <v>43</v>
      </c>
    </row>
    <row r="43" spans="2:23" x14ac:dyDescent="0.35">
      <c r="B43" s="10" t="s">
        <v>0</v>
      </c>
      <c r="C43" s="10" t="s">
        <v>28</v>
      </c>
      <c r="D43" s="10">
        <v>43.147089999999999</v>
      </c>
      <c r="E43" s="10" t="s">
        <v>41</v>
      </c>
      <c r="F43" s="10"/>
      <c r="G43" s="10" t="s">
        <v>8</v>
      </c>
      <c r="H43" s="10" t="s">
        <v>6</v>
      </c>
      <c r="I43" s="10">
        <v>43.589880000000001</v>
      </c>
      <c r="J43" s="10" t="s">
        <v>41</v>
      </c>
      <c r="K43" s="10"/>
      <c r="L43" s="10"/>
      <c r="M43" s="10"/>
      <c r="N43" s="10"/>
      <c r="O43" s="10"/>
      <c r="P43" s="10"/>
      <c r="Q43" s="10"/>
      <c r="R43" s="10"/>
      <c r="S43" s="10"/>
      <c r="T43" s="10"/>
      <c r="U43" s="10"/>
      <c r="V43" s="10"/>
      <c r="W43" s="10"/>
    </row>
    <row r="44" spans="2:23" x14ac:dyDescent="0.35">
      <c r="B44" t="s">
        <v>0</v>
      </c>
      <c r="C44" t="s">
        <v>29</v>
      </c>
      <c r="D44">
        <v>44.147689999999997</v>
      </c>
      <c r="E44" t="s">
        <v>47</v>
      </c>
    </row>
    <row r="45" spans="2:23" x14ac:dyDescent="0.35">
      <c r="B45" s="10" t="s">
        <v>0</v>
      </c>
      <c r="C45" s="10" t="s">
        <v>28</v>
      </c>
      <c r="D45" s="10">
        <v>45.152900000000002</v>
      </c>
      <c r="E45" s="10" t="s">
        <v>41</v>
      </c>
      <c r="F45" s="10"/>
      <c r="G45" s="10" t="s">
        <v>8</v>
      </c>
      <c r="H45" s="10" t="s">
        <v>5</v>
      </c>
      <c r="I45" s="10">
        <v>45.78622</v>
      </c>
      <c r="J45" s="10" t="s">
        <v>41</v>
      </c>
      <c r="K45" s="10"/>
      <c r="L45" s="10"/>
      <c r="M45" s="10"/>
      <c r="N45" s="10"/>
      <c r="O45" s="10"/>
      <c r="P45" s="10"/>
      <c r="Q45" s="10"/>
      <c r="R45" s="10"/>
      <c r="S45" s="10"/>
      <c r="T45" s="10"/>
      <c r="U45" s="10"/>
      <c r="V45" s="10"/>
      <c r="W45" s="10"/>
    </row>
    <row r="46" spans="2:23" x14ac:dyDescent="0.35">
      <c r="B46" t="s">
        <v>0</v>
      </c>
      <c r="C46" t="s">
        <v>29</v>
      </c>
      <c r="D46">
        <v>46.153869999999998</v>
      </c>
      <c r="E46" t="s">
        <v>44</v>
      </c>
      <c r="L46" t="s">
        <v>30</v>
      </c>
      <c r="R46" t="s">
        <v>2</v>
      </c>
      <c r="S46" t="s">
        <v>14</v>
      </c>
      <c r="T46">
        <v>46.153869999999998</v>
      </c>
      <c r="U46" t="s">
        <v>50</v>
      </c>
    </row>
    <row r="47" spans="2:23" x14ac:dyDescent="0.35">
      <c r="B47" s="10" t="s">
        <v>0</v>
      </c>
      <c r="C47" s="10" t="s">
        <v>28</v>
      </c>
      <c r="D47" s="10">
        <v>47.159660000000002</v>
      </c>
      <c r="E47" s="10" t="s">
        <v>41</v>
      </c>
      <c r="F47" s="10"/>
      <c r="G47" s="10" t="s">
        <v>8</v>
      </c>
      <c r="H47" s="10" t="s">
        <v>6</v>
      </c>
      <c r="I47" s="10">
        <v>47.668050000000001</v>
      </c>
      <c r="J47" s="10" t="s">
        <v>41</v>
      </c>
      <c r="K47" s="10"/>
      <c r="L47" s="10"/>
      <c r="M47" s="10"/>
      <c r="N47" s="10"/>
      <c r="O47" s="10"/>
      <c r="P47" s="10"/>
      <c r="Q47" s="10"/>
      <c r="R47" s="10"/>
      <c r="S47" s="10"/>
      <c r="T47" s="10"/>
      <c r="U47" s="10"/>
      <c r="V47" s="10"/>
      <c r="W47" s="10"/>
    </row>
    <row r="48" spans="2:23" x14ac:dyDescent="0.35">
      <c r="B48" t="s">
        <v>0</v>
      </c>
      <c r="C48" t="s">
        <v>29</v>
      </c>
      <c r="D48">
        <v>48.165439999999997</v>
      </c>
      <c r="E48" t="s">
        <v>47</v>
      </c>
    </row>
    <row r="49" spans="2:23" x14ac:dyDescent="0.35">
      <c r="B49" s="10" t="s">
        <v>0</v>
      </c>
      <c r="C49" s="10" t="s">
        <v>28</v>
      </c>
      <c r="D49" s="10">
        <v>49.172029999999999</v>
      </c>
      <c r="E49" s="10" t="s">
        <v>41</v>
      </c>
      <c r="F49" s="10"/>
      <c r="G49" s="10" t="s">
        <v>8</v>
      </c>
      <c r="H49" s="10" t="s">
        <v>6</v>
      </c>
      <c r="I49" s="10">
        <v>49.641300000000001</v>
      </c>
      <c r="J49" s="10" t="s">
        <v>41</v>
      </c>
      <c r="K49" s="10"/>
      <c r="L49" s="10"/>
      <c r="M49" s="10"/>
      <c r="N49" s="10"/>
      <c r="O49" s="10"/>
      <c r="P49" s="10"/>
      <c r="Q49" s="10"/>
      <c r="R49" s="10"/>
      <c r="S49" s="10"/>
      <c r="T49" s="10"/>
      <c r="U49" s="10"/>
      <c r="V49" s="10"/>
      <c r="W49" s="10"/>
    </row>
    <row r="50" spans="2:23" x14ac:dyDescent="0.35">
      <c r="B50" t="s">
        <v>0</v>
      </c>
      <c r="C50" t="s">
        <v>29</v>
      </c>
      <c r="D50">
        <v>50.18141</v>
      </c>
      <c r="E50" t="s">
        <v>44</v>
      </c>
    </row>
    <row r="51" spans="2:23" x14ac:dyDescent="0.35">
      <c r="B51" s="10" t="s">
        <v>0</v>
      </c>
      <c r="C51" s="10" t="s">
        <v>28</v>
      </c>
      <c r="D51" s="10">
        <v>51.19417</v>
      </c>
      <c r="E51" s="10" t="s">
        <v>41</v>
      </c>
      <c r="F51" s="10"/>
      <c r="G51" s="10" t="s">
        <v>8</v>
      </c>
      <c r="H51" s="10" t="s">
        <v>6</v>
      </c>
      <c r="I51" s="10">
        <v>51.6479</v>
      </c>
      <c r="J51" s="10" t="s">
        <v>41</v>
      </c>
      <c r="K51" s="10"/>
      <c r="L51" s="10"/>
      <c r="M51" s="10"/>
      <c r="N51" s="10"/>
      <c r="O51" s="10"/>
      <c r="P51" s="10"/>
      <c r="Q51" s="10"/>
      <c r="R51" s="10"/>
      <c r="S51" s="10"/>
      <c r="T51" s="10"/>
      <c r="U51" s="10"/>
      <c r="V51" s="10"/>
      <c r="W51" s="10"/>
    </row>
    <row r="52" spans="2:23" x14ac:dyDescent="0.35">
      <c r="B52" t="s">
        <v>0</v>
      </c>
      <c r="C52" t="s">
        <v>29</v>
      </c>
      <c r="D52">
        <v>52.199559999999998</v>
      </c>
      <c r="E52" t="s">
        <v>47</v>
      </c>
      <c r="L52" t="s">
        <v>30</v>
      </c>
      <c r="R52" t="s">
        <v>2</v>
      </c>
      <c r="S52" t="s">
        <v>14</v>
      </c>
      <c r="T52">
        <v>52.199559999999998</v>
      </c>
      <c r="U52" t="s">
        <v>48</v>
      </c>
    </row>
    <row r="53" spans="2:23" x14ac:dyDescent="0.35">
      <c r="B53" s="10" t="s">
        <v>0</v>
      </c>
      <c r="C53" s="10" t="s">
        <v>28</v>
      </c>
      <c r="D53" s="10">
        <v>53.2042</v>
      </c>
      <c r="E53" s="10" t="s">
        <v>41</v>
      </c>
      <c r="F53" s="10"/>
      <c r="G53" s="10" t="s">
        <v>8</v>
      </c>
      <c r="H53" s="10" t="s">
        <v>5</v>
      </c>
      <c r="I53" s="10">
        <v>53.805059999999997</v>
      </c>
      <c r="J53" s="10" t="s">
        <v>41</v>
      </c>
      <c r="K53" s="10"/>
      <c r="L53" s="10"/>
      <c r="M53" s="10"/>
      <c r="N53" s="10"/>
      <c r="O53" s="10"/>
      <c r="P53" s="10"/>
      <c r="Q53" s="10"/>
      <c r="R53" s="10"/>
      <c r="S53" s="10"/>
      <c r="T53" s="10"/>
      <c r="U53" s="10"/>
      <c r="V53" s="10"/>
      <c r="W53" s="10"/>
    </row>
    <row r="54" spans="2:23" x14ac:dyDescent="0.35">
      <c r="B54" t="s">
        <v>0</v>
      </c>
      <c r="C54" t="s">
        <v>29</v>
      </c>
      <c r="D54">
        <v>54.207970000000003</v>
      </c>
      <c r="E54" t="s">
        <v>47</v>
      </c>
    </row>
    <row r="55" spans="2:23" x14ac:dyDescent="0.35">
      <c r="B55" s="10" t="s">
        <v>0</v>
      </c>
      <c r="C55" s="10" t="s">
        <v>28</v>
      </c>
      <c r="D55" s="10">
        <v>55.222250000000003</v>
      </c>
      <c r="E55" s="10" t="s">
        <v>41</v>
      </c>
      <c r="F55" s="10"/>
      <c r="G55" s="10" t="s">
        <v>8</v>
      </c>
      <c r="H55" s="10" t="s">
        <v>5</v>
      </c>
      <c r="I55" s="10">
        <v>55.82347</v>
      </c>
      <c r="J55" s="10" t="s">
        <v>41</v>
      </c>
      <c r="K55" s="10"/>
      <c r="L55" s="10"/>
      <c r="M55" s="10"/>
      <c r="N55" s="10"/>
      <c r="O55" s="10"/>
      <c r="P55" s="10"/>
      <c r="Q55" s="10"/>
      <c r="R55" s="10"/>
      <c r="S55" s="10"/>
      <c r="T55" s="10"/>
      <c r="U55" s="10"/>
      <c r="V55" s="10"/>
      <c r="W55" s="10"/>
    </row>
    <row r="56" spans="2:23" x14ac:dyDescent="0.35">
      <c r="B56" t="s">
        <v>0</v>
      </c>
      <c r="C56" t="s">
        <v>29</v>
      </c>
      <c r="D56">
        <v>56.229349999999997</v>
      </c>
      <c r="E56" t="s">
        <v>44</v>
      </c>
    </row>
    <row r="57" spans="2:23" x14ac:dyDescent="0.35">
      <c r="B57" s="10" t="s">
        <v>0</v>
      </c>
      <c r="C57" s="10" t="s">
        <v>28</v>
      </c>
      <c r="D57" s="10">
        <v>57.23216</v>
      </c>
      <c r="E57" s="10" t="s">
        <v>41</v>
      </c>
      <c r="F57" s="10"/>
      <c r="G57" s="10" t="s">
        <v>8</v>
      </c>
      <c r="H57" s="10" t="s">
        <v>6</v>
      </c>
      <c r="I57" s="10">
        <v>57.69455</v>
      </c>
      <c r="J57" s="10" t="s">
        <v>41</v>
      </c>
      <c r="K57" s="10"/>
      <c r="L57" s="10"/>
      <c r="M57" s="10"/>
      <c r="N57" s="10"/>
      <c r="O57" s="10"/>
      <c r="P57" s="10"/>
      <c r="Q57" s="10"/>
      <c r="R57" s="10"/>
      <c r="S57" s="10"/>
      <c r="T57" s="10"/>
      <c r="U57" s="10"/>
      <c r="V57" s="10"/>
      <c r="W57" s="10"/>
    </row>
    <row r="58" spans="2:23" x14ac:dyDescent="0.35">
      <c r="B58" t="s">
        <v>0</v>
      </c>
      <c r="C58" t="s">
        <v>29</v>
      </c>
      <c r="D58">
        <v>58.239440000000002</v>
      </c>
      <c r="E58" t="s">
        <v>44</v>
      </c>
      <c r="L58" t="s">
        <v>30</v>
      </c>
      <c r="R58" t="s">
        <v>2</v>
      </c>
      <c r="S58" t="s">
        <v>14</v>
      </c>
      <c r="T58">
        <v>58.239440000000002</v>
      </c>
      <c r="U58" t="s">
        <v>50</v>
      </c>
    </row>
    <row r="59" spans="2:23" x14ac:dyDescent="0.35">
      <c r="B59" s="10" t="s">
        <v>0</v>
      </c>
      <c r="C59" s="10" t="s">
        <v>28</v>
      </c>
      <c r="D59" s="10">
        <v>59.241410000000002</v>
      </c>
      <c r="E59" s="10" t="s">
        <v>41</v>
      </c>
      <c r="F59" s="10"/>
      <c r="G59" s="10" t="s">
        <v>8</v>
      </c>
      <c r="H59" s="10" t="s">
        <v>5</v>
      </c>
      <c r="I59" s="10">
        <v>59.898389999999999</v>
      </c>
      <c r="J59" s="10" t="s">
        <v>41</v>
      </c>
      <c r="K59" s="10"/>
      <c r="L59" s="10"/>
      <c r="M59" s="10"/>
      <c r="N59" s="10"/>
      <c r="O59" s="10"/>
      <c r="P59" s="10"/>
      <c r="Q59" s="10"/>
      <c r="R59" s="10"/>
      <c r="S59" s="10"/>
      <c r="T59" s="10"/>
      <c r="U59" s="10"/>
      <c r="V59" s="10"/>
      <c r="W59" s="10"/>
    </row>
    <row r="60" spans="2:23" x14ac:dyDescent="0.35">
      <c r="B60" t="s">
        <v>0</v>
      </c>
      <c r="C60" t="s">
        <v>29</v>
      </c>
      <c r="D60">
        <v>60.244050000000001</v>
      </c>
      <c r="E60" t="s">
        <v>47</v>
      </c>
    </row>
    <row r="61" spans="2:23" x14ac:dyDescent="0.35">
      <c r="B61" s="10" t="s">
        <v>0</v>
      </c>
      <c r="C61" s="10" t="s">
        <v>28</v>
      </c>
      <c r="D61" s="10">
        <v>61.244480000000003</v>
      </c>
      <c r="E61" s="10" t="s">
        <v>41</v>
      </c>
      <c r="F61" s="10"/>
      <c r="G61" s="10" t="s">
        <v>8</v>
      </c>
      <c r="H61" s="10" t="s">
        <v>6</v>
      </c>
      <c r="I61" s="10">
        <v>61.634599999999999</v>
      </c>
      <c r="J61" s="10" t="s">
        <v>41</v>
      </c>
      <c r="K61" s="10"/>
      <c r="L61" s="10"/>
      <c r="M61" s="10"/>
      <c r="N61" s="10"/>
      <c r="O61" s="10"/>
      <c r="P61" s="10"/>
      <c r="Q61" s="10"/>
      <c r="R61" s="10"/>
      <c r="S61" s="10"/>
      <c r="T61" s="10"/>
      <c r="U61" s="10"/>
      <c r="V61" s="10"/>
      <c r="W61" s="10"/>
    </row>
    <row r="62" spans="2:23" x14ac:dyDescent="0.35">
      <c r="B62" t="s">
        <v>0</v>
      </c>
      <c r="C62" t="s">
        <v>29</v>
      </c>
      <c r="D62">
        <v>62.251660000000001</v>
      </c>
      <c r="E62" t="s">
        <v>44</v>
      </c>
    </row>
    <row r="63" spans="2:23" x14ac:dyDescent="0.35">
      <c r="B63" s="10" t="s">
        <v>0</v>
      </c>
      <c r="C63" s="10" t="s">
        <v>28</v>
      </c>
      <c r="D63" s="10">
        <v>63.261940000000003</v>
      </c>
      <c r="E63" s="10" t="s">
        <v>41</v>
      </c>
      <c r="F63" s="10"/>
      <c r="G63" s="10" t="s">
        <v>8</v>
      </c>
      <c r="H63" s="10" t="s">
        <v>5</v>
      </c>
      <c r="I63" s="10">
        <v>63.737270000000002</v>
      </c>
      <c r="J63" s="10" t="s">
        <v>41</v>
      </c>
      <c r="K63" s="10"/>
      <c r="L63" s="10"/>
      <c r="M63" s="10"/>
      <c r="N63" s="10"/>
      <c r="O63" s="10"/>
      <c r="P63" s="10"/>
      <c r="Q63" s="10"/>
      <c r="R63" s="10"/>
      <c r="S63" s="10"/>
      <c r="T63" s="10"/>
      <c r="U63" s="10"/>
      <c r="V63" s="10"/>
      <c r="W63" s="10"/>
    </row>
    <row r="64" spans="2:23" x14ac:dyDescent="0.35">
      <c r="B64" t="s">
        <v>0</v>
      </c>
      <c r="C64" t="s">
        <v>29</v>
      </c>
      <c r="D64">
        <v>64.264809999999997</v>
      </c>
      <c r="E64" t="s">
        <v>44</v>
      </c>
      <c r="L64" t="s">
        <v>30</v>
      </c>
      <c r="R64" t="s">
        <v>2</v>
      </c>
      <c r="S64" t="s">
        <v>14</v>
      </c>
      <c r="T64">
        <v>64.264809999999997</v>
      </c>
      <c r="U64" t="s">
        <v>51</v>
      </c>
    </row>
    <row r="65" spans="2:23" x14ac:dyDescent="0.35">
      <c r="B65" s="10" t="s">
        <v>0</v>
      </c>
      <c r="C65" s="10" t="s">
        <v>28</v>
      </c>
      <c r="D65" s="10">
        <v>65.265879999999996</v>
      </c>
      <c r="E65" s="10" t="s">
        <v>41</v>
      </c>
      <c r="F65" s="10"/>
      <c r="G65" s="10" t="s">
        <v>8</v>
      </c>
      <c r="H65" s="10" t="s">
        <v>6</v>
      </c>
      <c r="I65" s="10">
        <v>65.432659999999998</v>
      </c>
      <c r="J65" s="10" t="s">
        <v>41</v>
      </c>
      <c r="K65" s="10"/>
      <c r="L65" s="10"/>
      <c r="M65" s="10"/>
      <c r="N65" s="10"/>
      <c r="O65" s="10"/>
      <c r="P65" s="10"/>
      <c r="Q65" s="10"/>
      <c r="R65" s="10"/>
      <c r="S65" s="10"/>
      <c r="T65" s="10"/>
      <c r="U65" s="10"/>
      <c r="V65" s="10"/>
      <c r="W65" s="10"/>
    </row>
    <row r="66" spans="2:23" x14ac:dyDescent="0.35">
      <c r="B66" t="s">
        <v>0</v>
      </c>
      <c r="C66" t="s">
        <v>29</v>
      </c>
      <c r="D66">
        <v>66.267229999999998</v>
      </c>
      <c r="E66" t="s">
        <v>47</v>
      </c>
    </row>
    <row r="67" spans="2:23" x14ac:dyDescent="0.35">
      <c r="B67" s="10" t="s">
        <v>0</v>
      </c>
      <c r="C67" s="10" t="s">
        <v>28</v>
      </c>
      <c r="D67" s="10">
        <v>67.278090000000006</v>
      </c>
      <c r="E67" s="10" t="s">
        <v>41</v>
      </c>
      <c r="F67" s="10"/>
      <c r="G67" s="10" t="s">
        <v>8</v>
      </c>
      <c r="H67" s="10" t="s">
        <v>5</v>
      </c>
      <c r="I67" s="10">
        <v>67.82159</v>
      </c>
      <c r="J67" s="10" t="s">
        <v>41</v>
      </c>
      <c r="K67" s="10"/>
      <c r="L67" s="10"/>
      <c r="M67" s="10"/>
      <c r="N67" s="10"/>
      <c r="O67" s="10"/>
      <c r="P67" s="10"/>
      <c r="Q67" s="10"/>
      <c r="R67" s="10"/>
      <c r="S67" s="10"/>
      <c r="T67" s="10"/>
      <c r="U67" s="10"/>
      <c r="V67" s="10"/>
      <c r="W67" s="10"/>
    </row>
    <row r="68" spans="2:23" x14ac:dyDescent="0.35">
      <c r="B68" t="s">
        <v>0</v>
      </c>
      <c r="C68" t="s">
        <v>29</v>
      </c>
      <c r="D68">
        <v>68.283739999999995</v>
      </c>
      <c r="E68" t="s">
        <v>44</v>
      </c>
    </row>
    <row r="69" spans="2:23" x14ac:dyDescent="0.35">
      <c r="B69" s="10" t="s">
        <v>0</v>
      </c>
      <c r="C69" s="10" t="s">
        <v>28</v>
      </c>
      <c r="D69" s="10">
        <v>69.287700000000001</v>
      </c>
      <c r="E69" s="10" t="s">
        <v>41</v>
      </c>
      <c r="F69" s="10"/>
      <c r="G69" s="10" t="s">
        <v>8</v>
      </c>
      <c r="H69" s="10" t="s">
        <v>6</v>
      </c>
      <c r="I69" s="10">
        <v>69.602429999999998</v>
      </c>
      <c r="J69" s="10" t="s">
        <v>41</v>
      </c>
      <c r="K69" s="10"/>
      <c r="L69" s="10"/>
      <c r="M69" s="10"/>
      <c r="N69" s="10"/>
      <c r="O69" s="10"/>
      <c r="P69" s="10"/>
      <c r="Q69" s="10"/>
      <c r="R69" s="10"/>
      <c r="S69" s="10"/>
      <c r="T69" s="10"/>
      <c r="U69" s="10"/>
      <c r="V69" s="10"/>
      <c r="W69" s="10"/>
    </row>
    <row r="70" spans="2:23" x14ac:dyDescent="0.35">
      <c r="B70" t="s">
        <v>0</v>
      </c>
      <c r="C70" t="s">
        <v>29</v>
      </c>
      <c r="D70">
        <v>70.291979999999995</v>
      </c>
      <c r="E70" t="s">
        <v>47</v>
      </c>
      <c r="L70" t="s">
        <v>30</v>
      </c>
      <c r="R70" t="s">
        <v>2</v>
      </c>
      <c r="S70" t="s">
        <v>14</v>
      </c>
      <c r="T70">
        <v>70.291979999999995</v>
      </c>
      <c r="U70" t="s">
        <v>49</v>
      </c>
    </row>
    <row r="71" spans="2:23" x14ac:dyDescent="0.35">
      <c r="B71" s="10" t="s">
        <v>0</v>
      </c>
      <c r="C71" s="10" t="s">
        <v>28</v>
      </c>
      <c r="D71" s="10">
        <v>71.305729999999997</v>
      </c>
      <c r="E71" s="10" t="s">
        <v>41</v>
      </c>
      <c r="F71" s="10"/>
      <c r="G71" s="10" t="s">
        <v>8</v>
      </c>
      <c r="H71" s="10" t="s">
        <v>6</v>
      </c>
      <c r="I71" s="10">
        <v>71.704170000000005</v>
      </c>
      <c r="J71" s="10" t="s">
        <v>41</v>
      </c>
      <c r="K71" s="10"/>
      <c r="L71" s="10"/>
      <c r="M71" s="10"/>
      <c r="N71" s="10"/>
      <c r="O71" s="10"/>
      <c r="P71" s="10"/>
      <c r="Q71" s="10"/>
      <c r="R71" s="10"/>
      <c r="S71" s="10"/>
      <c r="T71" s="10"/>
      <c r="U71" s="10"/>
      <c r="V71" s="10"/>
      <c r="W71" s="10"/>
    </row>
    <row r="72" spans="2:23" x14ac:dyDescent="0.35">
      <c r="B72" t="s">
        <v>0</v>
      </c>
      <c r="C72" t="s">
        <v>29</v>
      </c>
      <c r="D72">
        <v>72.310299999999998</v>
      </c>
      <c r="E72" t="s">
        <v>47</v>
      </c>
    </row>
    <row r="73" spans="2:23" x14ac:dyDescent="0.35">
      <c r="B73" s="10" t="s">
        <v>0</v>
      </c>
      <c r="C73" s="10" t="s">
        <v>28</v>
      </c>
      <c r="D73" s="10">
        <v>73.319010000000006</v>
      </c>
      <c r="E73" s="10" t="s">
        <v>41</v>
      </c>
      <c r="F73" s="10"/>
      <c r="G73" s="10" t="s">
        <v>8</v>
      </c>
      <c r="H73" s="10" t="s">
        <v>6</v>
      </c>
      <c r="I73" s="10">
        <v>73.730509999999995</v>
      </c>
      <c r="J73" s="10" t="s">
        <v>41</v>
      </c>
      <c r="K73" s="10"/>
      <c r="L73" s="10"/>
      <c r="M73" s="10"/>
      <c r="N73" s="10"/>
      <c r="O73" s="10"/>
      <c r="P73" s="10"/>
      <c r="Q73" s="10"/>
      <c r="R73" s="10"/>
      <c r="S73" s="10"/>
      <c r="T73" s="10"/>
      <c r="U73" s="10"/>
      <c r="V73" s="10"/>
      <c r="W73" s="10"/>
    </row>
    <row r="74" spans="2:23" x14ac:dyDescent="0.35">
      <c r="B74" t="s">
        <v>0</v>
      </c>
      <c r="C74" t="s">
        <v>29</v>
      </c>
      <c r="D74">
        <v>74.325850000000003</v>
      </c>
      <c r="E74" t="s">
        <v>47</v>
      </c>
    </row>
    <row r="75" spans="2:23" x14ac:dyDescent="0.35">
      <c r="B75" s="10" t="s">
        <v>0</v>
      </c>
      <c r="C75" s="10" t="s">
        <v>28</v>
      </c>
      <c r="D75" s="10">
        <v>75.326970000000003</v>
      </c>
      <c r="E75" s="10" t="s">
        <v>41</v>
      </c>
      <c r="F75" s="10"/>
      <c r="G75" s="10" t="s">
        <v>8</v>
      </c>
      <c r="H75" s="10" t="s">
        <v>5</v>
      </c>
      <c r="I75" s="10">
        <v>75.926969999999997</v>
      </c>
      <c r="J75" s="10" t="s">
        <v>41</v>
      </c>
      <c r="K75" s="10"/>
      <c r="L75" s="10"/>
      <c r="M75" s="10"/>
      <c r="N75" s="10"/>
      <c r="O75" s="10"/>
      <c r="P75" s="10"/>
      <c r="Q75" s="10"/>
      <c r="R75" s="10"/>
      <c r="S75" s="10"/>
      <c r="T75" s="10"/>
      <c r="U75" s="10"/>
      <c r="V75" s="10"/>
      <c r="W75" s="10"/>
    </row>
    <row r="76" spans="2:23" x14ac:dyDescent="0.35">
      <c r="B76" t="s">
        <v>0</v>
      </c>
      <c r="C76" t="s">
        <v>29</v>
      </c>
      <c r="D76">
        <v>76.331289999999996</v>
      </c>
      <c r="E76" t="s">
        <v>44</v>
      </c>
      <c r="L76" t="s">
        <v>30</v>
      </c>
      <c r="R76" t="s">
        <v>2</v>
      </c>
      <c r="S76" t="s">
        <v>14</v>
      </c>
      <c r="T76">
        <v>76.331289999999996</v>
      </c>
      <c r="U76" t="s">
        <v>51</v>
      </c>
    </row>
    <row r="77" spans="2:23" x14ac:dyDescent="0.35">
      <c r="B77" t="s">
        <v>0</v>
      </c>
      <c r="C77" t="s">
        <v>28</v>
      </c>
      <c r="D77">
        <v>77.335350000000005</v>
      </c>
      <c r="E77" t="s">
        <v>41</v>
      </c>
      <c r="G77" t="s">
        <v>8</v>
      </c>
      <c r="H77" t="s">
        <v>6</v>
      </c>
      <c r="I77">
        <v>77.676019999999994</v>
      </c>
      <c r="J77" t="s">
        <v>41</v>
      </c>
    </row>
    <row r="78" spans="2:23" x14ac:dyDescent="0.35">
      <c r="B78" t="s">
        <v>0</v>
      </c>
      <c r="C78" t="s">
        <v>29</v>
      </c>
      <c r="D78">
        <v>78.351849999999999</v>
      </c>
      <c r="E78" t="s">
        <v>46</v>
      </c>
    </row>
    <row r="79" spans="2:23" x14ac:dyDescent="0.35">
      <c r="B79" t="s">
        <v>0</v>
      </c>
      <c r="C79" t="s">
        <v>28</v>
      </c>
      <c r="D79">
        <v>79.361850000000004</v>
      </c>
      <c r="E79" t="s">
        <v>41</v>
      </c>
      <c r="G79" t="s">
        <v>8</v>
      </c>
      <c r="H79" t="s">
        <v>5</v>
      </c>
      <c r="I79">
        <v>79.877399999999994</v>
      </c>
      <c r="J79" t="s">
        <v>41</v>
      </c>
    </row>
    <row r="80" spans="2:23" x14ac:dyDescent="0.35">
      <c r="B80" t="s">
        <v>0</v>
      </c>
      <c r="C80" t="s">
        <v>29</v>
      </c>
      <c r="D80">
        <v>80.366609999999994</v>
      </c>
      <c r="E80" t="s">
        <v>44</v>
      </c>
    </row>
    <row r="81" spans="2:21" x14ac:dyDescent="0.35">
      <c r="B81" t="s">
        <v>0</v>
      </c>
      <c r="C81" t="s">
        <v>28</v>
      </c>
      <c r="D81">
        <v>81.373279999999994</v>
      </c>
      <c r="E81" t="s">
        <v>41</v>
      </c>
      <c r="G81" t="s">
        <v>8</v>
      </c>
      <c r="H81" t="s">
        <v>6</v>
      </c>
      <c r="I81">
        <v>81.653940000000006</v>
      </c>
      <c r="J81" t="s">
        <v>41</v>
      </c>
    </row>
    <row r="82" spans="2:21" x14ac:dyDescent="0.35">
      <c r="B82" t="s">
        <v>0</v>
      </c>
      <c r="C82" t="s">
        <v>29</v>
      </c>
      <c r="D82">
        <v>82.374139999999997</v>
      </c>
      <c r="E82" t="s">
        <v>46</v>
      </c>
      <c r="L82" t="s">
        <v>30</v>
      </c>
      <c r="R82" t="s">
        <v>2</v>
      </c>
      <c r="S82" t="s">
        <v>14</v>
      </c>
      <c r="T82">
        <v>82.374139999999997</v>
      </c>
      <c r="U82" t="s">
        <v>48</v>
      </c>
    </row>
    <row r="83" spans="2:21" x14ac:dyDescent="0.35">
      <c r="B83" t="s">
        <v>0</v>
      </c>
      <c r="C83" t="s">
        <v>28</v>
      </c>
      <c r="D83">
        <v>83.377660000000006</v>
      </c>
      <c r="E83" t="s">
        <v>41</v>
      </c>
      <c r="G83" t="s">
        <v>8</v>
      </c>
      <c r="H83" t="s">
        <v>5</v>
      </c>
      <c r="I83">
        <v>83.809749999999994</v>
      </c>
      <c r="J83" t="s">
        <v>41</v>
      </c>
    </row>
    <row r="84" spans="2:21" x14ac:dyDescent="0.35">
      <c r="B84" t="s">
        <v>0</v>
      </c>
      <c r="C84" t="s">
        <v>29</v>
      </c>
      <c r="D84">
        <v>84.391300000000001</v>
      </c>
      <c r="E84" t="s">
        <v>47</v>
      </c>
    </row>
    <row r="85" spans="2:21" x14ac:dyDescent="0.35">
      <c r="B85" t="s">
        <v>0</v>
      </c>
      <c r="C85" t="s">
        <v>28</v>
      </c>
      <c r="D85">
        <v>85.399379999999994</v>
      </c>
      <c r="E85" t="s">
        <v>41</v>
      </c>
      <c r="G85" t="s">
        <v>8</v>
      </c>
      <c r="H85" t="s">
        <v>6</v>
      </c>
      <c r="I85">
        <v>85.586439999999996</v>
      </c>
      <c r="J85" t="s">
        <v>41</v>
      </c>
    </row>
    <row r="86" spans="2:21" x14ac:dyDescent="0.35">
      <c r="B86" t="s">
        <v>0</v>
      </c>
      <c r="C86" t="s">
        <v>29</v>
      </c>
      <c r="D86">
        <v>86.409189999999995</v>
      </c>
      <c r="E86" t="s">
        <v>44</v>
      </c>
    </row>
    <row r="87" spans="2:21" x14ac:dyDescent="0.35">
      <c r="B87" t="s">
        <v>0</v>
      </c>
      <c r="C87" t="s">
        <v>28</v>
      </c>
      <c r="D87">
        <v>87.420519999999996</v>
      </c>
      <c r="E87" t="s">
        <v>41</v>
      </c>
      <c r="G87" t="s">
        <v>8</v>
      </c>
      <c r="H87" t="s">
        <v>5</v>
      </c>
      <c r="I87">
        <v>87.893609999999995</v>
      </c>
      <c r="J87" t="s">
        <v>41</v>
      </c>
    </row>
    <row r="88" spans="2:21" x14ac:dyDescent="0.35">
      <c r="B88" t="s">
        <v>0</v>
      </c>
      <c r="C88" t="s">
        <v>29</v>
      </c>
      <c r="D88">
        <v>88.432310000000001</v>
      </c>
      <c r="E88" t="s">
        <v>44</v>
      </c>
      <c r="L88" t="s">
        <v>30</v>
      </c>
      <c r="R88" t="s">
        <v>2</v>
      </c>
      <c r="S88" t="s">
        <v>14</v>
      </c>
      <c r="T88">
        <v>88.432310000000001</v>
      </c>
      <c r="U88" t="s">
        <v>52</v>
      </c>
    </row>
    <row r="89" spans="2:21" x14ac:dyDescent="0.35">
      <c r="B89" t="s">
        <v>0</v>
      </c>
      <c r="C89" t="s">
        <v>28</v>
      </c>
      <c r="D89">
        <v>89.435270000000003</v>
      </c>
      <c r="E89" t="s">
        <v>41</v>
      </c>
      <c r="G89" t="s">
        <v>8</v>
      </c>
      <c r="H89" t="s">
        <v>6</v>
      </c>
      <c r="I89">
        <v>89.709100000000007</v>
      </c>
      <c r="J89" t="s">
        <v>41</v>
      </c>
    </row>
    <row r="90" spans="2:21" x14ac:dyDescent="0.35">
      <c r="B90" t="s">
        <v>0</v>
      </c>
      <c r="C90" t="s">
        <v>29</v>
      </c>
      <c r="D90">
        <v>90.446269999999998</v>
      </c>
      <c r="E90" t="s">
        <v>43</v>
      </c>
    </row>
    <row r="91" spans="2:21" x14ac:dyDescent="0.35">
      <c r="B91" t="s">
        <v>0</v>
      </c>
      <c r="C91" t="s">
        <v>28</v>
      </c>
      <c r="D91">
        <v>91.450550000000007</v>
      </c>
      <c r="E91" t="s">
        <v>41</v>
      </c>
      <c r="G91" t="s">
        <v>8</v>
      </c>
      <c r="H91" t="s">
        <v>5</v>
      </c>
      <c r="I91">
        <v>92.104399999999998</v>
      </c>
      <c r="J91" t="s">
        <v>41</v>
      </c>
    </row>
    <row r="92" spans="2:21" x14ac:dyDescent="0.35">
      <c r="B92" t="s">
        <v>0</v>
      </c>
      <c r="C92" t="s">
        <v>29</v>
      </c>
      <c r="D92">
        <v>92.455500000000001</v>
      </c>
      <c r="E92" t="s">
        <v>43</v>
      </c>
    </row>
    <row r="93" spans="2:21" x14ac:dyDescent="0.35">
      <c r="B93" t="s">
        <v>0</v>
      </c>
      <c r="C93" t="s">
        <v>28</v>
      </c>
      <c r="D93">
        <v>93.459680000000006</v>
      </c>
      <c r="E93" t="s">
        <v>41</v>
      </c>
      <c r="G93" t="s">
        <v>8</v>
      </c>
      <c r="H93" t="s">
        <v>6</v>
      </c>
      <c r="I93">
        <v>93.834779999999995</v>
      </c>
      <c r="J93" t="s">
        <v>41</v>
      </c>
    </row>
    <row r="94" spans="2:21" x14ac:dyDescent="0.35">
      <c r="B94" t="s">
        <v>0</v>
      </c>
      <c r="C94" t="s">
        <v>29</v>
      </c>
      <c r="D94">
        <v>94.469300000000004</v>
      </c>
      <c r="E94" t="s">
        <v>47</v>
      </c>
      <c r="L94" t="s">
        <v>30</v>
      </c>
      <c r="R94" t="s">
        <v>2</v>
      </c>
      <c r="S94" t="s">
        <v>14</v>
      </c>
      <c r="T94">
        <v>94.469300000000004</v>
      </c>
      <c r="U94" t="s">
        <v>50</v>
      </c>
    </row>
    <row r="95" spans="2:21" x14ac:dyDescent="0.35">
      <c r="B95" t="s">
        <v>0</v>
      </c>
      <c r="C95" t="s">
        <v>28</v>
      </c>
      <c r="D95">
        <v>95.487809999999996</v>
      </c>
      <c r="E95" t="s">
        <v>41</v>
      </c>
      <c r="G95" t="s">
        <v>8</v>
      </c>
      <c r="H95" t="s">
        <v>5</v>
      </c>
      <c r="I95">
        <v>95.985789999999994</v>
      </c>
      <c r="J95" t="s">
        <v>41</v>
      </c>
    </row>
    <row r="96" spans="2:21" x14ac:dyDescent="0.35">
      <c r="B96" t="s">
        <v>0</v>
      </c>
      <c r="C96" t="s">
        <v>29</v>
      </c>
      <c r="D96">
        <v>96.493129999999994</v>
      </c>
      <c r="E96" t="s">
        <v>47</v>
      </c>
    </row>
    <row r="97" spans="2:21" x14ac:dyDescent="0.35">
      <c r="B97" t="s">
        <v>0</v>
      </c>
      <c r="C97" t="s">
        <v>28</v>
      </c>
      <c r="D97">
        <v>97.500439999999998</v>
      </c>
      <c r="E97" t="s">
        <v>41</v>
      </c>
      <c r="G97" t="s">
        <v>8</v>
      </c>
      <c r="H97" t="s">
        <v>6</v>
      </c>
      <c r="I97">
        <v>97.958519999999993</v>
      </c>
      <c r="J97" t="s">
        <v>41</v>
      </c>
    </row>
    <row r="98" spans="2:21" x14ac:dyDescent="0.35">
      <c r="B98" t="s">
        <v>0</v>
      </c>
      <c r="C98" t="s">
        <v>29</v>
      </c>
      <c r="D98">
        <v>98.50291</v>
      </c>
      <c r="E98" t="s">
        <v>44</v>
      </c>
    </row>
    <row r="99" spans="2:21" x14ac:dyDescent="0.35">
      <c r="B99" t="s">
        <v>0</v>
      </c>
      <c r="C99" t="s">
        <v>28</v>
      </c>
      <c r="D99">
        <v>99.502920000000003</v>
      </c>
      <c r="E99" t="s">
        <v>41</v>
      </c>
      <c r="G99" t="s">
        <v>8</v>
      </c>
      <c r="H99" t="s">
        <v>5</v>
      </c>
      <c r="I99">
        <v>100.0714</v>
      </c>
      <c r="J99" t="s">
        <v>41</v>
      </c>
    </row>
    <row r="100" spans="2:21" x14ac:dyDescent="0.35">
      <c r="B100" t="s">
        <v>0</v>
      </c>
      <c r="C100" t="s">
        <v>29</v>
      </c>
      <c r="D100">
        <v>100.5107</v>
      </c>
      <c r="E100" t="s">
        <v>44</v>
      </c>
      <c r="L100" t="s">
        <v>30</v>
      </c>
      <c r="R100" t="s">
        <v>2</v>
      </c>
      <c r="S100" t="s">
        <v>14</v>
      </c>
      <c r="T100">
        <v>100.5107</v>
      </c>
      <c r="U100" t="s">
        <v>52</v>
      </c>
    </row>
    <row r="101" spans="2:21" x14ac:dyDescent="0.35">
      <c r="B101" t="s">
        <v>0</v>
      </c>
      <c r="C101" t="s">
        <v>28</v>
      </c>
      <c r="D101">
        <v>101.51090000000001</v>
      </c>
      <c r="E101" t="s">
        <v>41</v>
      </c>
      <c r="G101" t="s">
        <v>8</v>
      </c>
      <c r="H101" t="s">
        <v>6</v>
      </c>
      <c r="I101">
        <v>101.9533</v>
      </c>
      <c r="J101" t="s">
        <v>41</v>
      </c>
    </row>
    <row r="102" spans="2:21" x14ac:dyDescent="0.35">
      <c r="B102" t="s">
        <v>0</v>
      </c>
      <c r="C102" t="s">
        <v>29</v>
      </c>
      <c r="D102">
        <v>102.5196</v>
      </c>
      <c r="E102" t="s">
        <v>44</v>
      </c>
    </row>
    <row r="103" spans="2:21" x14ac:dyDescent="0.35">
      <c r="B103" t="s">
        <v>0</v>
      </c>
      <c r="C103" t="s">
        <v>28</v>
      </c>
      <c r="D103">
        <v>103.5244</v>
      </c>
      <c r="E103" t="s">
        <v>41</v>
      </c>
      <c r="G103" t="s">
        <v>8</v>
      </c>
      <c r="H103" t="s">
        <v>5</v>
      </c>
      <c r="I103">
        <v>104.1019</v>
      </c>
      <c r="J103" t="s">
        <v>41</v>
      </c>
    </row>
    <row r="104" spans="2:21" x14ac:dyDescent="0.35">
      <c r="B104" t="s">
        <v>0</v>
      </c>
      <c r="C104" t="s">
        <v>29</v>
      </c>
      <c r="D104">
        <v>104.53019999999999</v>
      </c>
      <c r="E104" t="s">
        <v>46</v>
      </c>
    </row>
    <row r="105" spans="2:21" x14ac:dyDescent="0.35">
      <c r="B105" t="s">
        <v>0</v>
      </c>
      <c r="C105" t="s">
        <v>28</v>
      </c>
      <c r="D105">
        <v>105.5502</v>
      </c>
      <c r="E105" t="s">
        <v>41</v>
      </c>
      <c r="G105" t="s">
        <v>8</v>
      </c>
      <c r="H105" t="s">
        <v>6</v>
      </c>
      <c r="I105">
        <v>105.9314</v>
      </c>
      <c r="J105" t="s">
        <v>41</v>
      </c>
    </row>
    <row r="106" spans="2:21" x14ac:dyDescent="0.35">
      <c r="B106" t="s">
        <v>0</v>
      </c>
      <c r="C106" t="s">
        <v>29</v>
      </c>
      <c r="D106">
        <v>106.5594</v>
      </c>
      <c r="E106" t="s">
        <v>47</v>
      </c>
      <c r="L106" t="s">
        <v>30</v>
      </c>
      <c r="R106" t="s">
        <v>2</v>
      </c>
      <c r="S106" t="s">
        <v>14</v>
      </c>
      <c r="T106">
        <v>106.5594</v>
      </c>
      <c r="U106" t="s">
        <v>51</v>
      </c>
    </row>
    <row r="107" spans="2:21" x14ac:dyDescent="0.35">
      <c r="B107" t="s">
        <v>0</v>
      </c>
      <c r="C107" t="s">
        <v>28</v>
      </c>
      <c r="D107">
        <v>107.5697</v>
      </c>
      <c r="E107" t="s">
        <v>41</v>
      </c>
      <c r="G107" t="s">
        <v>8</v>
      </c>
      <c r="H107" t="s">
        <v>5</v>
      </c>
      <c r="I107">
        <v>108.13800000000001</v>
      </c>
      <c r="J107" t="s">
        <v>41</v>
      </c>
    </row>
    <row r="108" spans="2:21" x14ac:dyDescent="0.35">
      <c r="B108" t="s">
        <v>0</v>
      </c>
      <c r="C108" t="s">
        <v>29</v>
      </c>
      <c r="D108">
        <v>108.5762</v>
      </c>
      <c r="E108" t="s">
        <v>47</v>
      </c>
    </row>
    <row r="109" spans="2:21" x14ac:dyDescent="0.35">
      <c r="B109" t="s">
        <v>0</v>
      </c>
      <c r="C109" t="s">
        <v>28</v>
      </c>
      <c r="D109">
        <v>109.5826</v>
      </c>
      <c r="E109" t="s">
        <v>41</v>
      </c>
      <c r="G109" t="s">
        <v>8</v>
      </c>
      <c r="H109" t="s">
        <v>6</v>
      </c>
      <c r="I109">
        <v>110.0585</v>
      </c>
      <c r="J109" t="s">
        <v>41</v>
      </c>
    </row>
    <row r="110" spans="2:21" x14ac:dyDescent="0.35">
      <c r="B110" t="s">
        <v>0</v>
      </c>
      <c r="C110" t="s">
        <v>29</v>
      </c>
      <c r="D110">
        <v>110.5857</v>
      </c>
      <c r="E110" t="s">
        <v>46</v>
      </c>
    </row>
    <row r="111" spans="2:21" x14ac:dyDescent="0.35">
      <c r="B111" t="s">
        <v>0</v>
      </c>
      <c r="C111" t="s">
        <v>28</v>
      </c>
      <c r="D111">
        <v>111.596</v>
      </c>
      <c r="E111" t="s">
        <v>41</v>
      </c>
      <c r="G111" t="s">
        <v>8</v>
      </c>
      <c r="H111" t="s">
        <v>5</v>
      </c>
      <c r="I111">
        <v>112.35469999999999</v>
      </c>
      <c r="J111" t="s">
        <v>41</v>
      </c>
    </row>
    <row r="112" spans="2:21" x14ac:dyDescent="0.35">
      <c r="B112" t="s">
        <v>0</v>
      </c>
      <c r="C112" t="s">
        <v>29</v>
      </c>
      <c r="D112">
        <v>112.61069999999999</v>
      </c>
      <c r="E112" t="s">
        <v>47</v>
      </c>
      <c r="L112" t="s">
        <v>30</v>
      </c>
      <c r="R112" t="s">
        <v>2</v>
      </c>
      <c r="S112" t="s">
        <v>14</v>
      </c>
      <c r="T112">
        <v>112.61069999999999</v>
      </c>
      <c r="U112" t="s">
        <v>45</v>
      </c>
    </row>
    <row r="113" spans="2:21" x14ac:dyDescent="0.35">
      <c r="B113" t="s">
        <v>0</v>
      </c>
      <c r="C113" t="s">
        <v>28</v>
      </c>
      <c r="D113">
        <v>113.6169</v>
      </c>
      <c r="E113" t="s">
        <v>41</v>
      </c>
      <c r="G113" t="s">
        <v>8</v>
      </c>
      <c r="H113" t="s">
        <v>6</v>
      </c>
      <c r="I113">
        <v>114.1377</v>
      </c>
      <c r="J113" t="s">
        <v>41</v>
      </c>
    </row>
    <row r="114" spans="2:21" x14ac:dyDescent="0.35">
      <c r="B114" t="s">
        <v>0</v>
      </c>
      <c r="C114" t="s">
        <v>29</v>
      </c>
      <c r="D114">
        <v>114.6182</v>
      </c>
      <c r="E114" t="s">
        <v>46</v>
      </c>
    </row>
    <row r="115" spans="2:21" x14ac:dyDescent="0.35">
      <c r="B115" t="s">
        <v>0</v>
      </c>
      <c r="C115" t="s">
        <v>28</v>
      </c>
      <c r="D115">
        <v>115.6281</v>
      </c>
      <c r="E115" t="s">
        <v>41</v>
      </c>
      <c r="G115" t="s">
        <v>8</v>
      </c>
      <c r="H115" t="s">
        <v>5</v>
      </c>
      <c r="I115">
        <v>116.2989</v>
      </c>
      <c r="J115" t="s">
        <v>41</v>
      </c>
    </row>
    <row r="116" spans="2:21" x14ac:dyDescent="0.35">
      <c r="B116" t="s">
        <v>0</v>
      </c>
      <c r="C116" t="s">
        <v>29</v>
      </c>
      <c r="D116">
        <v>116.636</v>
      </c>
      <c r="E116" t="s">
        <v>46</v>
      </c>
    </row>
    <row r="117" spans="2:21" x14ac:dyDescent="0.35">
      <c r="B117" t="s">
        <v>0</v>
      </c>
      <c r="C117" t="s">
        <v>28</v>
      </c>
      <c r="D117">
        <v>117.63809999999999</v>
      </c>
      <c r="E117" t="s">
        <v>41</v>
      </c>
      <c r="G117" t="s">
        <v>8</v>
      </c>
      <c r="H117" t="s">
        <v>6</v>
      </c>
      <c r="I117">
        <v>118.1203</v>
      </c>
      <c r="J117" t="s">
        <v>41</v>
      </c>
    </row>
    <row r="118" spans="2:21" x14ac:dyDescent="0.35">
      <c r="B118" t="s">
        <v>0</v>
      </c>
      <c r="C118" t="s">
        <v>29</v>
      </c>
      <c r="D118">
        <v>118.6421</v>
      </c>
      <c r="E118" t="s">
        <v>47</v>
      </c>
      <c r="L118" t="s">
        <v>30</v>
      </c>
      <c r="R118" t="s">
        <v>2</v>
      </c>
      <c r="S118" t="s">
        <v>14</v>
      </c>
      <c r="T118">
        <v>118.6421</v>
      </c>
      <c r="U118" t="s">
        <v>53</v>
      </c>
    </row>
    <row r="119" spans="2:21" x14ac:dyDescent="0.35">
      <c r="B119" t="s">
        <v>0</v>
      </c>
      <c r="C119" t="s">
        <v>28</v>
      </c>
      <c r="D119">
        <v>119.64490000000001</v>
      </c>
      <c r="E119" t="s">
        <v>41</v>
      </c>
      <c r="G119" t="s">
        <v>8</v>
      </c>
      <c r="H119" t="s">
        <v>5</v>
      </c>
      <c r="I119">
        <v>120.3801</v>
      </c>
      <c r="J119" t="s">
        <v>41</v>
      </c>
    </row>
    <row r="120" spans="2:21" x14ac:dyDescent="0.35">
      <c r="B120" t="s">
        <v>0</v>
      </c>
      <c r="C120" t="s">
        <v>29</v>
      </c>
      <c r="D120">
        <v>120.6478</v>
      </c>
      <c r="E120" t="s">
        <v>46</v>
      </c>
    </row>
    <row r="121" spans="2:21" x14ac:dyDescent="0.35">
      <c r="B121" t="s">
        <v>0</v>
      </c>
      <c r="C121" t="s">
        <v>28</v>
      </c>
      <c r="D121">
        <v>121.6533</v>
      </c>
      <c r="E121" t="s">
        <v>41</v>
      </c>
      <c r="G121" t="s">
        <v>8</v>
      </c>
      <c r="H121" t="s">
        <v>6</v>
      </c>
      <c r="I121">
        <v>122.2055</v>
      </c>
      <c r="J121" t="s">
        <v>41</v>
      </c>
    </row>
    <row r="122" spans="2:21" x14ac:dyDescent="0.35">
      <c r="B122" t="s">
        <v>0</v>
      </c>
      <c r="C122" t="s">
        <v>29</v>
      </c>
      <c r="D122">
        <v>122.66419999999999</v>
      </c>
      <c r="E122" t="s">
        <v>47</v>
      </c>
    </row>
    <row r="123" spans="2:21" x14ac:dyDescent="0.35">
      <c r="B123" t="s">
        <v>0</v>
      </c>
      <c r="C123" t="s">
        <v>28</v>
      </c>
      <c r="D123">
        <v>123.67449999999999</v>
      </c>
      <c r="E123" t="s">
        <v>41</v>
      </c>
      <c r="G123" t="s">
        <v>8</v>
      </c>
      <c r="H123" t="s">
        <v>5</v>
      </c>
      <c r="I123">
        <v>124.3137</v>
      </c>
      <c r="J123" t="s">
        <v>41</v>
      </c>
    </row>
    <row r="124" spans="2:21" x14ac:dyDescent="0.35">
      <c r="B124" t="s">
        <v>0</v>
      </c>
      <c r="C124" t="s">
        <v>29</v>
      </c>
      <c r="D124">
        <v>124.6802</v>
      </c>
      <c r="E124" t="s">
        <v>47</v>
      </c>
      <c r="L124" t="s">
        <v>30</v>
      </c>
      <c r="R124" t="s">
        <v>2</v>
      </c>
      <c r="S124" t="s">
        <v>14</v>
      </c>
      <c r="T124">
        <v>124.6802</v>
      </c>
      <c r="U124" t="s">
        <v>48</v>
      </c>
    </row>
    <row r="125" spans="2:21" x14ac:dyDescent="0.35">
      <c r="B125" t="s">
        <v>0</v>
      </c>
      <c r="C125" t="s">
        <v>28</v>
      </c>
      <c r="D125">
        <v>125.69159999999999</v>
      </c>
      <c r="E125" t="s">
        <v>41</v>
      </c>
      <c r="G125" t="s">
        <v>8</v>
      </c>
      <c r="H125" t="s">
        <v>6</v>
      </c>
      <c r="I125">
        <v>126.0851</v>
      </c>
      <c r="J125" t="s">
        <v>41</v>
      </c>
    </row>
    <row r="126" spans="2:21" x14ac:dyDescent="0.35">
      <c r="B126" t="s">
        <v>0</v>
      </c>
      <c r="C126" t="s">
        <v>29</v>
      </c>
      <c r="D126">
        <v>126.70350000000001</v>
      </c>
      <c r="E126" t="s">
        <v>47</v>
      </c>
    </row>
    <row r="127" spans="2:21" x14ac:dyDescent="0.35">
      <c r="B127" t="s">
        <v>0</v>
      </c>
      <c r="C127" t="s">
        <v>28</v>
      </c>
      <c r="D127">
        <v>127.7128</v>
      </c>
      <c r="E127" t="s">
        <v>41</v>
      </c>
      <c r="G127" t="s">
        <v>8</v>
      </c>
      <c r="H127" t="s">
        <v>5</v>
      </c>
      <c r="I127">
        <v>128.38499999999999</v>
      </c>
      <c r="J127" t="s">
        <v>41</v>
      </c>
    </row>
    <row r="128" spans="2:21" x14ac:dyDescent="0.35">
      <c r="B128" t="s">
        <v>0</v>
      </c>
      <c r="C128" t="s">
        <v>29</v>
      </c>
      <c r="D128">
        <v>128.7243</v>
      </c>
      <c r="E128" t="s">
        <v>46</v>
      </c>
    </row>
    <row r="129" spans="2:21" x14ac:dyDescent="0.35">
      <c r="B129" t="s">
        <v>0</v>
      </c>
      <c r="C129" t="s">
        <v>28</v>
      </c>
      <c r="D129">
        <v>129.7319</v>
      </c>
      <c r="E129" t="s">
        <v>41</v>
      </c>
      <c r="G129" t="s">
        <v>8</v>
      </c>
      <c r="H129" t="s">
        <v>6</v>
      </c>
      <c r="I129">
        <v>130.25399999999999</v>
      </c>
      <c r="J129" t="s">
        <v>41</v>
      </c>
    </row>
    <row r="130" spans="2:21" x14ac:dyDescent="0.35">
      <c r="B130" t="s">
        <v>0</v>
      </c>
      <c r="C130" t="s">
        <v>29</v>
      </c>
      <c r="D130">
        <v>130.73509999999999</v>
      </c>
      <c r="E130" t="s">
        <v>47</v>
      </c>
      <c r="L130" t="s">
        <v>30</v>
      </c>
      <c r="R130" t="s">
        <v>2</v>
      </c>
      <c r="S130" t="s">
        <v>14</v>
      </c>
      <c r="T130">
        <v>130.73509999999999</v>
      </c>
      <c r="U130" t="s">
        <v>54</v>
      </c>
    </row>
    <row r="131" spans="2:21" x14ac:dyDescent="0.35">
      <c r="B131" t="s">
        <v>0</v>
      </c>
      <c r="C131" t="s">
        <v>28</v>
      </c>
      <c r="D131">
        <v>131.7364</v>
      </c>
      <c r="E131" t="s">
        <v>41</v>
      </c>
      <c r="G131" t="s">
        <v>8</v>
      </c>
      <c r="H131" t="s">
        <v>5</v>
      </c>
      <c r="I131">
        <v>132.3741</v>
      </c>
      <c r="J131" t="s">
        <v>41</v>
      </c>
    </row>
    <row r="132" spans="2:21" x14ac:dyDescent="0.35">
      <c r="B132" t="s">
        <v>0</v>
      </c>
      <c r="C132" t="s">
        <v>29</v>
      </c>
      <c r="D132">
        <v>132.73679999999999</v>
      </c>
      <c r="E132" t="s">
        <v>47</v>
      </c>
    </row>
    <row r="133" spans="2:21" x14ac:dyDescent="0.35">
      <c r="B133" t="s">
        <v>0</v>
      </c>
      <c r="C133" t="s">
        <v>28</v>
      </c>
      <c r="D133">
        <v>133.76130000000001</v>
      </c>
      <c r="E133" t="s">
        <v>41</v>
      </c>
      <c r="G133" t="s">
        <v>8</v>
      </c>
      <c r="H133" t="s">
        <v>6</v>
      </c>
      <c r="I133">
        <v>134.20509999999999</v>
      </c>
      <c r="J133" t="s">
        <v>41</v>
      </c>
    </row>
    <row r="134" spans="2:21" x14ac:dyDescent="0.35">
      <c r="B134" t="s">
        <v>0</v>
      </c>
      <c r="C134" t="s">
        <v>29</v>
      </c>
      <c r="D134">
        <v>134.77099999999999</v>
      </c>
      <c r="E134" t="s">
        <v>47</v>
      </c>
    </row>
    <row r="135" spans="2:21" x14ac:dyDescent="0.35">
      <c r="B135" t="s">
        <v>0</v>
      </c>
      <c r="C135" t="s">
        <v>28</v>
      </c>
      <c r="D135">
        <v>135.78479999999999</v>
      </c>
      <c r="E135" t="s">
        <v>41</v>
      </c>
      <c r="G135" t="s">
        <v>8</v>
      </c>
      <c r="H135" t="s">
        <v>5</v>
      </c>
      <c r="I135">
        <v>136.40090000000001</v>
      </c>
      <c r="J135" t="s">
        <v>41</v>
      </c>
    </row>
    <row r="136" spans="2:21" x14ac:dyDescent="0.35">
      <c r="B136" t="s">
        <v>0</v>
      </c>
      <c r="C136" t="s">
        <v>29</v>
      </c>
      <c r="D136">
        <v>136.79320000000001</v>
      </c>
      <c r="E136" t="s">
        <v>46</v>
      </c>
      <c r="L136" t="s">
        <v>30</v>
      </c>
      <c r="R136" t="s">
        <v>2</v>
      </c>
      <c r="S136" t="s">
        <v>14</v>
      </c>
      <c r="T136">
        <v>136.79320000000001</v>
      </c>
      <c r="U136" t="s">
        <v>52</v>
      </c>
    </row>
    <row r="137" spans="2:21" x14ac:dyDescent="0.35">
      <c r="B137" t="s">
        <v>0</v>
      </c>
      <c r="C137" t="s">
        <v>28</v>
      </c>
      <c r="D137">
        <v>137.79810000000001</v>
      </c>
      <c r="E137" t="s">
        <v>41</v>
      </c>
      <c r="G137" t="s">
        <v>8</v>
      </c>
      <c r="H137" t="s">
        <v>6</v>
      </c>
      <c r="I137">
        <v>138.32329999999999</v>
      </c>
      <c r="J137" t="s">
        <v>41</v>
      </c>
    </row>
    <row r="138" spans="2:21" x14ac:dyDescent="0.35">
      <c r="B138" t="s">
        <v>0</v>
      </c>
      <c r="C138" t="s">
        <v>29</v>
      </c>
      <c r="D138">
        <v>138.7987</v>
      </c>
      <c r="E138" t="s">
        <v>44</v>
      </c>
    </row>
    <row r="139" spans="2:21" x14ac:dyDescent="0.35">
      <c r="B139" t="s">
        <v>0</v>
      </c>
      <c r="C139" t="s">
        <v>28</v>
      </c>
      <c r="D139">
        <v>139.80959999999999</v>
      </c>
      <c r="E139" t="s">
        <v>41</v>
      </c>
      <c r="G139" t="s">
        <v>8</v>
      </c>
      <c r="H139" t="s">
        <v>5</v>
      </c>
      <c r="I139">
        <v>140.4256</v>
      </c>
      <c r="J139" t="s">
        <v>41</v>
      </c>
    </row>
    <row r="140" spans="2:21" x14ac:dyDescent="0.35">
      <c r="B140" t="s">
        <v>0</v>
      </c>
      <c r="C140" t="s">
        <v>29</v>
      </c>
      <c r="D140">
        <v>140.81209999999999</v>
      </c>
      <c r="E140" t="s">
        <v>43</v>
      </c>
    </row>
    <row r="141" spans="2:21" x14ac:dyDescent="0.35">
      <c r="B141" t="s">
        <v>0</v>
      </c>
      <c r="C141" t="s">
        <v>28</v>
      </c>
      <c r="D141">
        <v>141.81440000000001</v>
      </c>
      <c r="E141" t="s">
        <v>41</v>
      </c>
      <c r="G141" t="s">
        <v>8</v>
      </c>
      <c r="H141" t="s">
        <v>6</v>
      </c>
      <c r="I141">
        <v>142.39670000000001</v>
      </c>
      <c r="J141" t="s">
        <v>41</v>
      </c>
    </row>
    <row r="142" spans="2:21" x14ac:dyDescent="0.35">
      <c r="B142" t="s">
        <v>0</v>
      </c>
      <c r="C142" t="s">
        <v>29</v>
      </c>
      <c r="D142">
        <v>142.8167</v>
      </c>
      <c r="E142" t="s">
        <v>43</v>
      </c>
      <c r="L142" t="s">
        <v>30</v>
      </c>
      <c r="R142" t="s">
        <v>2</v>
      </c>
      <c r="S142" t="s">
        <v>14</v>
      </c>
      <c r="T142">
        <v>142.8167</v>
      </c>
      <c r="U142" t="s">
        <v>55</v>
      </c>
    </row>
    <row r="143" spans="2:21" x14ac:dyDescent="0.35">
      <c r="B143" t="s">
        <v>0</v>
      </c>
      <c r="C143" t="s">
        <v>28</v>
      </c>
      <c r="D143">
        <v>143.83340000000001</v>
      </c>
      <c r="E143" t="s">
        <v>41</v>
      </c>
      <c r="G143" t="s">
        <v>8</v>
      </c>
      <c r="H143" t="s">
        <v>5</v>
      </c>
      <c r="I143">
        <v>144.64869999999999</v>
      </c>
      <c r="J143" t="s">
        <v>41</v>
      </c>
    </row>
    <row r="144" spans="2:21" x14ac:dyDescent="0.35">
      <c r="B144" t="s">
        <v>0</v>
      </c>
      <c r="C144" t="s">
        <v>29</v>
      </c>
      <c r="D144">
        <v>144.8425</v>
      </c>
      <c r="E144" t="s">
        <v>46</v>
      </c>
    </row>
    <row r="145" spans="2:21" x14ac:dyDescent="0.35">
      <c r="B145" t="s">
        <v>0</v>
      </c>
      <c r="C145" t="s">
        <v>28</v>
      </c>
      <c r="D145">
        <v>145.8546</v>
      </c>
      <c r="E145" t="s">
        <v>41</v>
      </c>
      <c r="G145" t="s">
        <v>8</v>
      </c>
      <c r="H145" t="s">
        <v>6</v>
      </c>
      <c r="I145">
        <v>146.47890000000001</v>
      </c>
      <c r="J145" t="s">
        <v>41</v>
      </c>
    </row>
    <row r="146" spans="2:21" x14ac:dyDescent="0.35">
      <c r="B146" t="s">
        <v>0</v>
      </c>
      <c r="C146" t="s">
        <v>29</v>
      </c>
      <c r="D146">
        <v>146.8664</v>
      </c>
      <c r="E146" t="s">
        <v>46</v>
      </c>
    </row>
    <row r="147" spans="2:21" x14ac:dyDescent="0.35">
      <c r="B147" t="s">
        <v>0</v>
      </c>
      <c r="C147" t="s">
        <v>28</v>
      </c>
      <c r="D147">
        <v>147.8767</v>
      </c>
      <c r="E147" t="s">
        <v>41</v>
      </c>
      <c r="G147" t="s">
        <v>8</v>
      </c>
      <c r="H147" t="s">
        <v>5</v>
      </c>
      <c r="I147">
        <v>148.5916</v>
      </c>
      <c r="J147" t="s">
        <v>41</v>
      </c>
    </row>
    <row r="148" spans="2:21" x14ac:dyDescent="0.35">
      <c r="B148" t="s">
        <v>0</v>
      </c>
      <c r="C148" t="s">
        <v>29</v>
      </c>
      <c r="D148">
        <v>148.8784</v>
      </c>
      <c r="E148" t="s">
        <v>44</v>
      </c>
      <c r="L148" t="s">
        <v>30</v>
      </c>
      <c r="R148" t="s">
        <v>2</v>
      </c>
      <c r="S148" t="s">
        <v>14</v>
      </c>
      <c r="T148">
        <v>148.8784</v>
      </c>
      <c r="U148" t="s">
        <v>45</v>
      </c>
    </row>
    <row r="149" spans="2:21" x14ac:dyDescent="0.35">
      <c r="B149" t="s">
        <v>0</v>
      </c>
      <c r="C149" t="s">
        <v>28</v>
      </c>
      <c r="D149">
        <v>149.8903</v>
      </c>
      <c r="E149" t="s">
        <v>41</v>
      </c>
      <c r="G149" t="s">
        <v>8</v>
      </c>
      <c r="H149" t="s">
        <v>6</v>
      </c>
      <c r="I149">
        <v>150.4254</v>
      </c>
      <c r="J149" t="s">
        <v>41</v>
      </c>
    </row>
    <row r="150" spans="2:21" x14ac:dyDescent="0.35">
      <c r="B150" t="s">
        <v>0</v>
      </c>
      <c r="C150" t="s">
        <v>29</v>
      </c>
      <c r="D150">
        <v>150.9042</v>
      </c>
      <c r="E150" t="s">
        <v>44</v>
      </c>
    </row>
    <row r="151" spans="2:21" x14ac:dyDescent="0.35">
      <c r="B151" t="s">
        <v>0</v>
      </c>
      <c r="C151" t="s">
        <v>28</v>
      </c>
      <c r="D151">
        <v>151.90989999999999</v>
      </c>
      <c r="E151" t="s">
        <v>41</v>
      </c>
      <c r="G151" t="s">
        <v>8</v>
      </c>
      <c r="H151" t="s">
        <v>5</v>
      </c>
      <c r="I151">
        <v>152.52549999999999</v>
      </c>
      <c r="J151" t="s">
        <v>41</v>
      </c>
    </row>
    <row r="152" spans="2:21" x14ac:dyDescent="0.35">
      <c r="B152" t="s">
        <v>0</v>
      </c>
      <c r="C152" t="s">
        <v>29</v>
      </c>
      <c r="D152">
        <v>152.91200000000001</v>
      </c>
      <c r="E152" t="s">
        <v>46</v>
      </c>
    </row>
    <row r="153" spans="2:21" x14ac:dyDescent="0.35">
      <c r="B153" t="s">
        <v>0</v>
      </c>
      <c r="C153" t="s">
        <v>28</v>
      </c>
      <c r="D153">
        <v>153.9143</v>
      </c>
      <c r="E153" t="s">
        <v>41</v>
      </c>
      <c r="G153" t="s">
        <v>8</v>
      </c>
      <c r="H153" t="s">
        <v>6</v>
      </c>
      <c r="I153">
        <v>154.44450000000001</v>
      </c>
      <c r="J153" t="s">
        <v>41</v>
      </c>
    </row>
    <row r="154" spans="2:21" x14ac:dyDescent="0.35">
      <c r="B154" t="s">
        <v>0</v>
      </c>
      <c r="C154" t="s">
        <v>29</v>
      </c>
      <c r="D154">
        <v>154.9213</v>
      </c>
      <c r="E154" t="s">
        <v>44</v>
      </c>
      <c r="L154" t="s">
        <v>30</v>
      </c>
      <c r="R154" t="s">
        <v>2</v>
      </c>
      <c r="S154" t="s">
        <v>14</v>
      </c>
      <c r="T154">
        <v>154.9213</v>
      </c>
      <c r="U154" t="s">
        <v>53</v>
      </c>
    </row>
    <row r="155" spans="2:21" x14ac:dyDescent="0.35">
      <c r="B155" t="s">
        <v>0</v>
      </c>
      <c r="C155" t="s">
        <v>28</v>
      </c>
      <c r="D155">
        <v>155.95230000000001</v>
      </c>
      <c r="E155" t="s">
        <v>41</v>
      </c>
      <c r="G155" t="s">
        <v>8</v>
      </c>
      <c r="H155" t="s">
        <v>5</v>
      </c>
      <c r="I155">
        <v>156.60310000000001</v>
      </c>
      <c r="J155" t="s">
        <v>41</v>
      </c>
    </row>
    <row r="156" spans="2:21" x14ac:dyDescent="0.35">
      <c r="B156" t="s">
        <v>0</v>
      </c>
      <c r="C156" t="s">
        <v>29</v>
      </c>
      <c r="D156">
        <v>156.9676</v>
      </c>
      <c r="E156" t="s">
        <v>47</v>
      </c>
    </row>
    <row r="157" spans="2:21" x14ac:dyDescent="0.35">
      <c r="B157" t="s">
        <v>0</v>
      </c>
      <c r="C157" t="s">
        <v>28</v>
      </c>
      <c r="D157">
        <v>157.97640000000001</v>
      </c>
      <c r="E157" t="s">
        <v>41</v>
      </c>
      <c r="G157" t="s">
        <v>8</v>
      </c>
      <c r="H157" t="s">
        <v>6</v>
      </c>
      <c r="I157">
        <v>158.48580000000001</v>
      </c>
      <c r="J157" t="s">
        <v>41</v>
      </c>
    </row>
    <row r="158" spans="2:21" x14ac:dyDescent="0.35">
      <c r="B158" t="s">
        <v>0</v>
      </c>
      <c r="C158" t="s">
        <v>29</v>
      </c>
      <c r="D158">
        <v>158.98349999999999</v>
      </c>
      <c r="E158" t="s">
        <v>44</v>
      </c>
    </row>
    <row r="159" spans="2:21" x14ac:dyDescent="0.35">
      <c r="B159" t="s">
        <v>0</v>
      </c>
      <c r="C159" t="s">
        <v>28</v>
      </c>
      <c r="D159">
        <v>159.98660000000001</v>
      </c>
      <c r="E159" t="s">
        <v>41</v>
      </c>
      <c r="G159" t="s">
        <v>8</v>
      </c>
      <c r="H159" t="s">
        <v>5</v>
      </c>
      <c r="I159">
        <v>160.58949999999999</v>
      </c>
      <c r="J159" t="s">
        <v>41</v>
      </c>
    </row>
    <row r="160" spans="2:21" x14ac:dyDescent="0.35">
      <c r="B160" t="s">
        <v>0</v>
      </c>
      <c r="C160" t="s">
        <v>29</v>
      </c>
      <c r="D160">
        <v>160.9922</v>
      </c>
      <c r="E160" t="s">
        <v>43</v>
      </c>
      <c r="L160" t="s">
        <v>30</v>
      </c>
      <c r="R160" t="s">
        <v>2</v>
      </c>
      <c r="S160" t="s">
        <v>14</v>
      </c>
      <c r="T160">
        <v>160.9922</v>
      </c>
      <c r="U160" t="s">
        <v>55</v>
      </c>
    </row>
    <row r="161" spans="2:21" x14ac:dyDescent="0.35">
      <c r="B161" t="s">
        <v>0</v>
      </c>
      <c r="C161" t="s">
        <v>28</v>
      </c>
      <c r="D161">
        <v>162.00309999999999</v>
      </c>
      <c r="E161" t="s">
        <v>41</v>
      </c>
      <c r="G161" t="s">
        <v>8</v>
      </c>
      <c r="H161" t="s">
        <v>6</v>
      </c>
      <c r="I161">
        <v>162.42420000000001</v>
      </c>
      <c r="J161" t="s">
        <v>41</v>
      </c>
    </row>
    <row r="162" spans="2:21" x14ac:dyDescent="0.35">
      <c r="B162" t="s">
        <v>0</v>
      </c>
      <c r="C162" t="s">
        <v>29</v>
      </c>
      <c r="D162">
        <v>163.0138</v>
      </c>
      <c r="E162" t="s">
        <v>47</v>
      </c>
    </row>
    <row r="163" spans="2:21" x14ac:dyDescent="0.35">
      <c r="B163" t="s">
        <v>0</v>
      </c>
      <c r="C163" t="s">
        <v>28</v>
      </c>
      <c r="D163">
        <v>164.0232</v>
      </c>
      <c r="E163" t="s">
        <v>41</v>
      </c>
      <c r="G163" t="s">
        <v>8</v>
      </c>
      <c r="H163" t="s">
        <v>5</v>
      </c>
      <c r="I163">
        <v>164.56800000000001</v>
      </c>
      <c r="J163" t="s">
        <v>41</v>
      </c>
    </row>
    <row r="164" spans="2:21" x14ac:dyDescent="0.35">
      <c r="B164" t="s">
        <v>0</v>
      </c>
      <c r="C164" t="s">
        <v>29</v>
      </c>
      <c r="D164">
        <v>165.02359999999999</v>
      </c>
      <c r="E164" t="s">
        <v>47</v>
      </c>
    </row>
    <row r="165" spans="2:21" x14ac:dyDescent="0.35">
      <c r="B165" t="s">
        <v>0</v>
      </c>
      <c r="C165" t="s">
        <v>28</v>
      </c>
      <c r="D165">
        <v>166.03710000000001</v>
      </c>
      <c r="E165" t="s">
        <v>41</v>
      </c>
      <c r="G165" t="s">
        <v>8</v>
      </c>
      <c r="H165" t="s">
        <v>6</v>
      </c>
      <c r="I165">
        <v>166.46430000000001</v>
      </c>
      <c r="J165" t="s">
        <v>41</v>
      </c>
    </row>
    <row r="166" spans="2:21" x14ac:dyDescent="0.35">
      <c r="B166" t="s">
        <v>0</v>
      </c>
      <c r="C166" t="s">
        <v>29</v>
      </c>
      <c r="D166">
        <v>167.0498</v>
      </c>
      <c r="E166" t="s">
        <v>43</v>
      </c>
      <c r="L166" t="s">
        <v>30</v>
      </c>
      <c r="R166" t="s">
        <v>2</v>
      </c>
      <c r="S166" t="s">
        <v>14</v>
      </c>
      <c r="T166">
        <v>167.0498</v>
      </c>
      <c r="U166" t="s">
        <v>52</v>
      </c>
    </row>
    <row r="167" spans="2:21" x14ac:dyDescent="0.35">
      <c r="B167" t="s">
        <v>0</v>
      </c>
      <c r="C167" t="s">
        <v>28</v>
      </c>
      <c r="D167">
        <v>168.0573</v>
      </c>
      <c r="E167" t="s">
        <v>41</v>
      </c>
      <c r="G167" t="s">
        <v>8</v>
      </c>
      <c r="H167" t="s">
        <v>5</v>
      </c>
      <c r="I167">
        <v>168.7396</v>
      </c>
      <c r="J167" t="s">
        <v>41</v>
      </c>
    </row>
    <row r="168" spans="2:21" x14ac:dyDescent="0.35">
      <c r="B168" t="s">
        <v>0</v>
      </c>
      <c r="C168" t="s">
        <v>29</v>
      </c>
      <c r="D168">
        <v>169.06559999999999</v>
      </c>
      <c r="E168" t="s">
        <v>43</v>
      </c>
    </row>
    <row r="169" spans="2:21" x14ac:dyDescent="0.35">
      <c r="B169" t="s">
        <v>0</v>
      </c>
      <c r="C169" t="s">
        <v>28</v>
      </c>
      <c r="D169">
        <v>170.0735</v>
      </c>
      <c r="E169" t="s">
        <v>41</v>
      </c>
      <c r="G169" t="s">
        <v>8</v>
      </c>
      <c r="H169" t="s">
        <v>6</v>
      </c>
      <c r="I169">
        <v>170.57480000000001</v>
      </c>
      <c r="J169" t="s">
        <v>41</v>
      </c>
    </row>
    <row r="170" spans="2:21" x14ac:dyDescent="0.35">
      <c r="B170" t="s">
        <v>0</v>
      </c>
      <c r="C170" t="s">
        <v>29</v>
      </c>
      <c r="D170">
        <v>171.08410000000001</v>
      </c>
      <c r="E170" t="s">
        <v>47</v>
      </c>
    </row>
    <row r="171" spans="2:21" x14ac:dyDescent="0.35">
      <c r="B171" t="s">
        <v>0</v>
      </c>
      <c r="C171" t="s">
        <v>28</v>
      </c>
      <c r="D171">
        <v>172.0975</v>
      </c>
      <c r="E171" t="s">
        <v>41</v>
      </c>
      <c r="G171" t="s">
        <v>8</v>
      </c>
      <c r="H171" t="s">
        <v>5</v>
      </c>
      <c r="I171">
        <v>172.59229999999999</v>
      </c>
      <c r="J171" t="s">
        <v>41</v>
      </c>
    </row>
    <row r="172" spans="2:21" x14ac:dyDescent="0.35">
      <c r="B172" t="s">
        <v>0</v>
      </c>
      <c r="C172" t="s">
        <v>29</v>
      </c>
      <c r="D172">
        <v>173.10550000000001</v>
      </c>
      <c r="E172" t="s">
        <v>47</v>
      </c>
      <c r="L172" t="s">
        <v>30</v>
      </c>
      <c r="R172" t="s">
        <v>2</v>
      </c>
      <c r="S172" t="s">
        <v>14</v>
      </c>
      <c r="T172">
        <v>173.10550000000001</v>
      </c>
      <c r="U172" t="s">
        <v>53</v>
      </c>
    </row>
    <row r="173" spans="2:21" x14ac:dyDescent="0.35">
      <c r="B173" t="s">
        <v>0</v>
      </c>
      <c r="C173" t="s">
        <v>28</v>
      </c>
      <c r="D173">
        <v>174.1123</v>
      </c>
      <c r="E173" t="s">
        <v>41</v>
      </c>
      <c r="G173" t="s">
        <v>8</v>
      </c>
      <c r="H173" t="s">
        <v>6</v>
      </c>
      <c r="I173">
        <v>174.55510000000001</v>
      </c>
      <c r="J173" t="s">
        <v>41</v>
      </c>
    </row>
    <row r="174" spans="2:21" x14ac:dyDescent="0.35">
      <c r="B174" t="s">
        <v>0</v>
      </c>
      <c r="C174" t="s">
        <v>29</v>
      </c>
      <c r="D174">
        <v>175.11770000000001</v>
      </c>
      <c r="E174" t="s">
        <v>47</v>
      </c>
    </row>
    <row r="175" spans="2:21" x14ac:dyDescent="0.35">
      <c r="B175" t="s">
        <v>0</v>
      </c>
      <c r="C175" t="s">
        <v>28</v>
      </c>
      <c r="D175">
        <v>176.12289999999999</v>
      </c>
      <c r="E175" t="s">
        <v>41</v>
      </c>
      <c r="G175" t="s">
        <v>8</v>
      </c>
      <c r="H175" t="s">
        <v>5</v>
      </c>
      <c r="I175">
        <v>176.70529999999999</v>
      </c>
      <c r="J175" t="s">
        <v>41</v>
      </c>
    </row>
    <row r="176" spans="2:21" x14ac:dyDescent="0.35">
      <c r="B176" t="s">
        <v>0</v>
      </c>
      <c r="C176" t="s">
        <v>29</v>
      </c>
      <c r="D176">
        <v>177.1302</v>
      </c>
      <c r="E176" t="s">
        <v>43</v>
      </c>
    </row>
    <row r="177" spans="2:21" x14ac:dyDescent="0.35">
      <c r="B177" t="s">
        <v>0</v>
      </c>
      <c r="C177" t="s">
        <v>28</v>
      </c>
      <c r="D177">
        <v>178.1318</v>
      </c>
      <c r="E177" t="s">
        <v>41</v>
      </c>
      <c r="G177" t="s">
        <v>8</v>
      </c>
      <c r="H177" t="s">
        <v>6</v>
      </c>
      <c r="I177">
        <v>178.6782</v>
      </c>
      <c r="J177" t="s">
        <v>41</v>
      </c>
    </row>
    <row r="178" spans="2:21" x14ac:dyDescent="0.35">
      <c r="B178" t="s">
        <v>0</v>
      </c>
      <c r="C178" t="s">
        <v>29</v>
      </c>
      <c r="D178">
        <v>179.14590000000001</v>
      </c>
      <c r="E178" t="s">
        <v>43</v>
      </c>
      <c r="L178" t="s">
        <v>30</v>
      </c>
      <c r="R178" t="s">
        <v>2</v>
      </c>
      <c r="S178" t="s">
        <v>14</v>
      </c>
      <c r="T178">
        <v>179.14590000000001</v>
      </c>
      <c r="U178" t="s">
        <v>53</v>
      </c>
    </row>
    <row r="179" spans="2:21" x14ac:dyDescent="0.35">
      <c r="B179" t="s">
        <v>0</v>
      </c>
      <c r="C179" t="s">
        <v>28</v>
      </c>
      <c r="D179">
        <v>180.15100000000001</v>
      </c>
      <c r="E179" t="s">
        <v>41</v>
      </c>
      <c r="G179" t="s">
        <v>8</v>
      </c>
      <c r="H179" t="s">
        <v>5</v>
      </c>
      <c r="I179">
        <v>180.80340000000001</v>
      </c>
      <c r="J179" t="s">
        <v>41</v>
      </c>
    </row>
    <row r="180" spans="2:21" x14ac:dyDescent="0.35">
      <c r="B180" t="s">
        <v>0</v>
      </c>
      <c r="C180" t="s">
        <v>29</v>
      </c>
      <c r="D180">
        <v>181.15209999999999</v>
      </c>
      <c r="E180" t="s">
        <v>47</v>
      </c>
    </row>
    <row r="181" spans="2:21" x14ac:dyDescent="0.35">
      <c r="B181" t="s">
        <v>0</v>
      </c>
      <c r="C181" t="s">
        <v>28</v>
      </c>
      <c r="D181">
        <v>182.17179999999999</v>
      </c>
      <c r="E181" t="s">
        <v>41</v>
      </c>
      <c r="G181" t="s">
        <v>8</v>
      </c>
      <c r="H181" t="s">
        <v>6</v>
      </c>
      <c r="I181">
        <v>182.62219999999999</v>
      </c>
      <c r="J181" t="s">
        <v>41</v>
      </c>
    </row>
    <row r="182" spans="2:21" x14ac:dyDescent="0.35">
      <c r="B182" t="s">
        <v>0</v>
      </c>
      <c r="C182" t="s">
        <v>29</v>
      </c>
      <c r="D182">
        <v>183.17580000000001</v>
      </c>
      <c r="E182" t="s">
        <v>43</v>
      </c>
    </row>
    <row r="183" spans="2:21" x14ac:dyDescent="0.35">
      <c r="B183" t="s">
        <v>0</v>
      </c>
      <c r="C183" t="s">
        <v>28</v>
      </c>
      <c r="D183">
        <v>184.19030000000001</v>
      </c>
      <c r="E183" t="s">
        <v>41</v>
      </c>
      <c r="G183" t="s">
        <v>8</v>
      </c>
      <c r="H183" t="s">
        <v>5</v>
      </c>
      <c r="I183">
        <v>184.81720000000001</v>
      </c>
      <c r="J183" t="s">
        <v>41</v>
      </c>
    </row>
    <row r="184" spans="2:21" x14ac:dyDescent="0.35">
      <c r="B184" t="s">
        <v>0</v>
      </c>
      <c r="C184" t="s">
        <v>29</v>
      </c>
      <c r="D184">
        <v>185.20570000000001</v>
      </c>
      <c r="E184" t="s">
        <v>43</v>
      </c>
      <c r="L184" t="s">
        <v>30</v>
      </c>
      <c r="R184" t="s">
        <v>2</v>
      </c>
      <c r="S184" t="s">
        <v>14</v>
      </c>
      <c r="T184">
        <v>185.20570000000001</v>
      </c>
      <c r="U184" t="s">
        <v>55</v>
      </c>
    </row>
    <row r="185" spans="2:21" x14ac:dyDescent="0.35">
      <c r="B185" t="s">
        <v>0</v>
      </c>
      <c r="C185" t="s">
        <v>28</v>
      </c>
      <c r="D185">
        <v>186.21299999999999</v>
      </c>
      <c r="E185" t="s">
        <v>41</v>
      </c>
      <c r="G185" t="s">
        <v>8</v>
      </c>
      <c r="H185" t="s">
        <v>6</v>
      </c>
      <c r="I185">
        <v>186.797</v>
      </c>
      <c r="J185" t="s">
        <v>41</v>
      </c>
    </row>
    <row r="186" spans="2:21" x14ac:dyDescent="0.35">
      <c r="B186" t="s">
        <v>0</v>
      </c>
      <c r="C186" t="s">
        <v>29</v>
      </c>
      <c r="D186">
        <v>187.2139</v>
      </c>
      <c r="E186" t="s">
        <v>47</v>
      </c>
    </row>
    <row r="187" spans="2:21" x14ac:dyDescent="0.35">
      <c r="B187" t="s">
        <v>0</v>
      </c>
      <c r="C187" t="s">
        <v>28</v>
      </c>
      <c r="D187">
        <v>188.2253</v>
      </c>
      <c r="E187" t="s">
        <v>41</v>
      </c>
      <c r="G187" t="s">
        <v>8</v>
      </c>
      <c r="H187" t="s">
        <v>5</v>
      </c>
      <c r="I187">
        <v>188.80940000000001</v>
      </c>
      <c r="J187" t="s">
        <v>41</v>
      </c>
    </row>
    <row r="188" spans="2:21" x14ac:dyDescent="0.35">
      <c r="B188" t="s">
        <v>0</v>
      </c>
      <c r="C188" t="s">
        <v>29</v>
      </c>
      <c r="D188">
        <v>189.2321</v>
      </c>
      <c r="E188" t="s">
        <v>47</v>
      </c>
    </row>
    <row r="189" spans="2:21" x14ac:dyDescent="0.35">
      <c r="B189" t="s">
        <v>0</v>
      </c>
      <c r="C189" t="s">
        <v>28</v>
      </c>
      <c r="D189">
        <v>190.24289999999999</v>
      </c>
      <c r="E189" t="s">
        <v>41</v>
      </c>
      <c r="G189" t="s">
        <v>8</v>
      </c>
      <c r="H189" t="s">
        <v>6</v>
      </c>
      <c r="I189">
        <v>190.67570000000001</v>
      </c>
      <c r="J189" t="s">
        <v>41</v>
      </c>
    </row>
    <row r="190" spans="2:21" x14ac:dyDescent="0.35">
      <c r="B190" t="s">
        <v>0</v>
      </c>
      <c r="C190" t="s">
        <v>29</v>
      </c>
      <c r="D190">
        <v>191.2458</v>
      </c>
      <c r="E190" t="s">
        <v>43</v>
      </c>
      <c r="L190" t="s">
        <v>30</v>
      </c>
      <c r="R190" t="s">
        <v>2</v>
      </c>
      <c r="S190" t="s">
        <v>14</v>
      </c>
      <c r="T190">
        <v>191.2458</v>
      </c>
      <c r="U190" t="s">
        <v>48</v>
      </c>
    </row>
    <row r="191" spans="2:21" x14ac:dyDescent="0.35">
      <c r="B191" t="s">
        <v>0</v>
      </c>
      <c r="C191" t="s">
        <v>28</v>
      </c>
      <c r="D191">
        <v>192.24770000000001</v>
      </c>
      <c r="E191" t="s">
        <v>41</v>
      </c>
      <c r="G191" t="s">
        <v>8</v>
      </c>
      <c r="H191" t="s">
        <v>5</v>
      </c>
      <c r="I191">
        <v>192.87479999999999</v>
      </c>
      <c r="J191" t="s">
        <v>41</v>
      </c>
    </row>
    <row r="192" spans="2:21" x14ac:dyDescent="0.35">
      <c r="B192" t="s">
        <v>0</v>
      </c>
      <c r="C192" t="s">
        <v>29</v>
      </c>
      <c r="D192">
        <v>193.25309999999999</v>
      </c>
      <c r="E192" t="s">
        <v>43</v>
      </c>
    </row>
    <row r="193" spans="2:21" x14ac:dyDescent="0.35">
      <c r="B193" t="s">
        <v>0</v>
      </c>
      <c r="C193" t="s">
        <v>28</v>
      </c>
      <c r="D193">
        <v>194.2611</v>
      </c>
      <c r="E193" t="s">
        <v>41</v>
      </c>
      <c r="G193" t="s">
        <v>8</v>
      </c>
      <c r="H193" t="s">
        <v>6</v>
      </c>
      <c r="I193">
        <v>194.76050000000001</v>
      </c>
      <c r="J193" t="s">
        <v>41</v>
      </c>
    </row>
    <row r="194" spans="2:21" x14ac:dyDescent="0.35">
      <c r="B194" t="s">
        <v>0</v>
      </c>
      <c r="C194" t="s">
        <v>29</v>
      </c>
      <c r="D194">
        <v>195.26240000000001</v>
      </c>
      <c r="E194" t="s">
        <v>47</v>
      </c>
    </row>
    <row r="195" spans="2:21" x14ac:dyDescent="0.35">
      <c r="B195" t="s">
        <v>0</v>
      </c>
      <c r="C195" t="s">
        <v>28</v>
      </c>
      <c r="D195">
        <v>196.2629</v>
      </c>
      <c r="E195" t="s">
        <v>41</v>
      </c>
      <c r="G195" t="s">
        <v>8</v>
      </c>
      <c r="H195" t="s">
        <v>5</v>
      </c>
      <c r="I195">
        <v>196.87430000000001</v>
      </c>
      <c r="J195" t="s">
        <v>41</v>
      </c>
    </row>
    <row r="196" spans="2:21" x14ac:dyDescent="0.35">
      <c r="B196" t="s">
        <v>0</v>
      </c>
      <c r="C196" t="s">
        <v>29</v>
      </c>
      <c r="D196">
        <v>197.27440000000001</v>
      </c>
      <c r="E196" t="s">
        <v>47</v>
      </c>
      <c r="L196" t="s">
        <v>30</v>
      </c>
      <c r="R196" t="s">
        <v>2</v>
      </c>
      <c r="S196" t="s">
        <v>14</v>
      </c>
      <c r="T196">
        <v>197.27440000000001</v>
      </c>
      <c r="U196" t="s">
        <v>54</v>
      </c>
    </row>
    <row r="197" spans="2:21" x14ac:dyDescent="0.35">
      <c r="B197" t="s">
        <v>0</v>
      </c>
      <c r="C197" t="s">
        <v>28</v>
      </c>
      <c r="D197">
        <v>198.28729999999999</v>
      </c>
      <c r="E197" t="s">
        <v>41</v>
      </c>
      <c r="G197" t="s">
        <v>8</v>
      </c>
      <c r="H197" t="s">
        <v>6</v>
      </c>
      <c r="I197">
        <v>198.75190000000001</v>
      </c>
      <c r="J197" t="s">
        <v>41</v>
      </c>
    </row>
    <row r="198" spans="2:21" x14ac:dyDescent="0.35">
      <c r="B198" t="s">
        <v>0</v>
      </c>
      <c r="C198" t="s">
        <v>29</v>
      </c>
      <c r="D198">
        <v>199.2884</v>
      </c>
      <c r="E198" t="s">
        <v>47</v>
      </c>
    </row>
    <row r="199" spans="2:21" x14ac:dyDescent="0.35">
      <c r="B199" t="s">
        <v>0</v>
      </c>
      <c r="C199" t="s">
        <v>28</v>
      </c>
      <c r="D199">
        <v>200.29060000000001</v>
      </c>
      <c r="E199" t="s">
        <v>41</v>
      </c>
      <c r="G199" t="s">
        <v>8</v>
      </c>
      <c r="H199" t="s">
        <v>5</v>
      </c>
      <c r="I199">
        <v>200.8973</v>
      </c>
      <c r="J199" t="s">
        <v>41</v>
      </c>
    </row>
    <row r="200" spans="2:21" x14ac:dyDescent="0.35">
      <c r="B200" t="s">
        <v>0</v>
      </c>
      <c r="C200" t="s">
        <v>29</v>
      </c>
      <c r="D200">
        <v>201.29740000000001</v>
      </c>
      <c r="E200" t="s">
        <v>44</v>
      </c>
    </row>
    <row r="201" spans="2:21" x14ac:dyDescent="0.35">
      <c r="B201" t="s">
        <v>0</v>
      </c>
      <c r="C201" t="s">
        <v>28</v>
      </c>
      <c r="D201">
        <v>202.30350000000001</v>
      </c>
      <c r="E201" t="s">
        <v>41</v>
      </c>
      <c r="G201" t="s">
        <v>8</v>
      </c>
      <c r="H201" t="s">
        <v>6</v>
      </c>
      <c r="I201">
        <v>202.73400000000001</v>
      </c>
      <c r="J201" t="s">
        <v>41</v>
      </c>
    </row>
    <row r="202" spans="2:21" x14ac:dyDescent="0.35">
      <c r="B202" t="s">
        <v>0</v>
      </c>
      <c r="C202" t="s">
        <v>29</v>
      </c>
      <c r="D202">
        <v>203.3075</v>
      </c>
      <c r="E202" t="s">
        <v>43</v>
      </c>
      <c r="L202" t="s">
        <v>30</v>
      </c>
      <c r="R202" t="s">
        <v>2</v>
      </c>
      <c r="S202" t="s">
        <v>14</v>
      </c>
      <c r="T202">
        <v>203.3075</v>
      </c>
      <c r="U202" t="s">
        <v>49</v>
      </c>
    </row>
    <row r="203" spans="2:21" x14ac:dyDescent="0.35">
      <c r="B203" t="s">
        <v>0</v>
      </c>
      <c r="C203" t="s">
        <v>28</v>
      </c>
      <c r="D203">
        <v>204.31460000000001</v>
      </c>
      <c r="E203" t="s">
        <v>41</v>
      </c>
      <c r="G203" t="s">
        <v>8</v>
      </c>
      <c r="H203" t="s">
        <v>5</v>
      </c>
      <c r="I203">
        <v>204.88890000000001</v>
      </c>
      <c r="J203" t="s">
        <v>41</v>
      </c>
    </row>
    <row r="204" spans="2:21" x14ac:dyDescent="0.35">
      <c r="B204" t="s">
        <v>0</v>
      </c>
      <c r="C204" t="s">
        <v>29</v>
      </c>
      <c r="D204">
        <v>205.32329999999999</v>
      </c>
      <c r="E204" t="s">
        <v>47</v>
      </c>
    </row>
    <row r="205" spans="2:21" x14ac:dyDescent="0.35">
      <c r="B205" t="s">
        <v>0</v>
      </c>
      <c r="C205" t="s">
        <v>28</v>
      </c>
      <c r="D205">
        <v>206.3288</v>
      </c>
      <c r="E205" t="s">
        <v>41</v>
      </c>
      <c r="G205" t="s">
        <v>8</v>
      </c>
      <c r="H205" t="s">
        <v>6</v>
      </c>
      <c r="I205">
        <v>206.85980000000001</v>
      </c>
      <c r="J205" t="s">
        <v>41</v>
      </c>
    </row>
    <row r="206" spans="2:21" x14ac:dyDescent="0.35">
      <c r="B206" t="s">
        <v>0</v>
      </c>
      <c r="C206" t="s">
        <v>29</v>
      </c>
      <c r="D206">
        <v>207.35140000000001</v>
      </c>
      <c r="E206" t="s">
        <v>47</v>
      </c>
    </row>
    <row r="207" spans="2:21" x14ac:dyDescent="0.35">
      <c r="B207" t="s">
        <v>0</v>
      </c>
      <c r="C207" t="s">
        <v>28</v>
      </c>
      <c r="D207">
        <v>208.3672</v>
      </c>
      <c r="E207" t="s">
        <v>41</v>
      </c>
      <c r="G207" t="s">
        <v>8</v>
      </c>
      <c r="H207" t="s">
        <v>5</v>
      </c>
      <c r="I207">
        <v>208.92500000000001</v>
      </c>
      <c r="J207" t="s">
        <v>41</v>
      </c>
    </row>
    <row r="208" spans="2:21" x14ac:dyDescent="0.35">
      <c r="B208" t="s">
        <v>0</v>
      </c>
      <c r="C208" t="s">
        <v>29</v>
      </c>
      <c r="D208">
        <v>209.37899999999999</v>
      </c>
      <c r="E208" t="s">
        <v>44</v>
      </c>
      <c r="L208" t="s">
        <v>30</v>
      </c>
      <c r="R208" t="s">
        <v>2</v>
      </c>
      <c r="S208" t="s">
        <v>14</v>
      </c>
      <c r="T208">
        <v>209.37899999999999</v>
      </c>
      <c r="U208" t="s">
        <v>49</v>
      </c>
    </row>
    <row r="209" spans="2:21" x14ac:dyDescent="0.35">
      <c r="B209" t="s">
        <v>0</v>
      </c>
      <c r="C209" t="s">
        <v>28</v>
      </c>
      <c r="D209">
        <v>210.3853</v>
      </c>
      <c r="E209" t="s">
        <v>41</v>
      </c>
      <c r="G209" t="s">
        <v>8</v>
      </c>
      <c r="H209" t="s">
        <v>6</v>
      </c>
      <c r="I209">
        <v>210.83619999999999</v>
      </c>
      <c r="J209" t="s">
        <v>41</v>
      </c>
    </row>
    <row r="210" spans="2:21" x14ac:dyDescent="0.35">
      <c r="B210" t="s">
        <v>0</v>
      </c>
      <c r="C210" t="s">
        <v>29</v>
      </c>
      <c r="D210">
        <v>211.38730000000001</v>
      </c>
      <c r="E210" t="s">
        <v>46</v>
      </c>
    </row>
    <row r="211" spans="2:21" x14ac:dyDescent="0.35">
      <c r="B211" t="s">
        <v>0</v>
      </c>
      <c r="C211" t="s">
        <v>28</v>
      </c>
      <c r="D211">
        <v>212.40010000000001</v>
      </c>
      <c r="E211" t="s">
        <v>41</v>
      </c>
      <c r="G211" t="s">
        <v>8</v>
      </c>
      <c r="H211" t="s">
        <v>5</v>
      </c>
      <c r="I211">
        <v>213.04560000000001</v>
      </c>
      <c r="J211" t="s">
        <v>41</v>
      </c>
    </row>
    <row r="212" spans="2:21" x14ac:dyDescent="0.35">
      <c r="B212" t="s">
        <v>0</v>
      </c>
      <c r="C212" t="s">
        <v>29</v>
      </c>
      <c r="D212">
        <v>213.40469999999999</v>
      </c>
      <c r="E212" t="s">
        <v>46</v>
      </c>
    </row>
    <row r="213" spans="2:21" x14ac:dyDescent="0.35">
      <c r="B213" t="s">
        <v>0</v>
      </c>
      <c r="C213" t="s">
        <v>28</v>
      </c>
      <c r="D213">
        <v>214.40819999999999</v>
      </c>
      <c r="E213" t="s">
        <v>41</v>
      </c>
      <c r="G213" t="s">
        <v>8</v>
      </c>
      <c r="H213" t="s">
        <v>6</v>
      </c>
      <c r="I213">
        <v>214.91589999999999</v>
      </c>
      <c r="J213" t="s">
        <v>41</v>
      </c>
    </row>
    <row r="214" spans="2:21" x14ac:dyDescent="0.35">
      <c r="B214" t="s">
        <v>0</v>
      </c>
      <c r="C214" t="s">
        <v>29</v>
      </c>
      <c r="D214">
        <v>215.4117</v>
      </c>
      <c r="E214" t="s">
        <v>47</v>
      </c>
      <c r="L214" t="s">
        <v>30</v>
      </c>
      <c r="R214" t="s">
        <v>2</v>
      </c>
      <c r="S214" t="s">
        <v>14</v>
      </c>
      <c r="T214">
        <v>215.4117</v>
      </c>
      <c r="U214" t="s">
        <v>54</v>
      </c>
    </row>
    <row r="215" spans="2:21" x14ac:dyDescent="0.35">
      <c r="B215" t="s">
        <v>0</v>
      </c>
      <c r="C215" t="s">
        <v>28</v>
      </c>
      <c r="D215">
        <v>216.42869999999999</v>
      </c>
      <c r="E215" t="s">
        <v>41</v>
      </c>
      <c r="G215" t="s">
        <v>8</v>
      </c>
      <c r="H215" t="s">
        <v>5</v>
      </c>
      <c r="I215">
        <v>217.03440000000001</v>
      </c>
      <c r="J215" t="s">
        <v>41</v>
      </c>
    </row>
    <row r="216" spans="2:21" x14ac:dyDescent="0.35">
      <c r="B216" t="s">
        <v>0</v>
      </c>
      <c r="C216" t="s">
        <v>29</v>
      </c>
      <c r="D216">
        <v>217.43289999999999</v>
      </c>
      <c r="E216" t="s">
        <v>43</v>
      </c>
    </row>
    <row r="217" spans="2:21" x14ac:dyDescent="0.35">
      <c r="B217" t="s">
        <v>0</v>
      </c>
      <c r="C217" t="s">
        <v>28</v>
      </c>
      <c r="D217">
        <v>218.44059999999999</v>
      </c>
      <c r="E217" t="s">
        <v>41</v>
      </c>
      <c r="G217" t="s">
        <v>8</v>
      </c>
      <c r="H217" t="s">
        <v>6</v>
      </c>
      <c r="I217">
        <v>218.91540000000001</v>
      </c>
      <c r="J217" t="s">
        <v>41</v>
      </c>
    </row>
    <row r="218" spans="2:21" x14ac:dyDescent="0.35">
      <c r="B218" t="s">
        <v>0</v>
      </c>
      <c r="C218" t="s">
        <v>29</v>
      </c>
      <c r="D218">
        <v>219.4418</v>
      </c>
      <c r="E218" t="s">
        <v>43</v>
      </c>
    </row>
    <row r="219" spans="2:21" x14ac:dyDescent="0.35">
      <c r="B219" t="s">
        <v>0</v>
      </c>
      <c r="C219" t="s">
        <v>28</v>
      </c>
      <c r="D219">
        <v>220.4495</v>
      </c>
      <c r="E219" t="s">
        <v>41</v>
      </c>
      <c r="G219" t="s">
        <v>8</v>
      </c>
      <c r="H219" t="s">
        <v>5</v>
      </c>
      <c r="I219">
        <v>221.06399999999999</v>
      </c>
      <c r="J219" t="s">
        <v>41</v>
      </c>
    </row>
    <row r="220" spans="2:21" x14ac:dyDescent="0.35">
      <c r="B220" t="s">
        <v>0</v>
      </c>
      <c r="C220" t="s">
        <v>29</v>
      </c>
      <c r="D220">
        <v>221.4562</v>
      </c>
      <c r="E220" t="s">
        <v>47</v>
      </c>
      <c r="L220" t="s">
        <v>30</v>
      </c>
      <c r="R220" t="s">
        <v>2</v>
      </c>
      <c r="S220" t="s">
        <v>14</v>
      </c>
      <c r="T220">
        <v>221.4562</v>
      </c>
      <c r="U220" t="s">
        <v>50</v>
      </c>
    </row>
    <row r="221" spans="2:21" x14ac:dyDescent="0.35">
      <c r="B221" t="s">
        <v>0</v>
      </c>
      <c r="C221" t="s">
        <v>28</v>
      </c>
      <c r="D221">
        <v>222.46850000000001</v>
      </c>
      <c r="E221" t="s">
        <v>41</v>
      </c>
      <c r="G221" t="s">
        <v>8</v>
      </c>
      <c r="H221" t="s">
        <v>6</v>
      </c>
      <c r="I221">
        <v>222.9307</v>
      </c>
      <c r="J221" t="s">
        <v>41</v>
      </c>
    </row>
    <row r="222" spans="2:21" x14ac:dyDescent="0.35">
      <c r="B222" t="s">
        <v>0</v>
      </c>
      <c r="C222" t="s">
        <v>29</v>
      </c>
      <c r="D222">
        <v>223.48269999999999</v>
      </c>
      <c r="E222" t="s">
        <v>46</v>
      </c>
    </row>
    <row r="223" spans="2:21" x14ac:dyDescent="0.35">
      <c r="B223" t="s">
        <v>0</v>
      </c>
      <c r="C223" t="s">
        <v>28</v>
      </c>
      <c r="D223">
        <v>224.50129999999999</v>
      </c>
      <c r="E223" t="s">
        <v>41</v>
      </c>
      <c r="G223" t="s">
        <v>8</v>
      </c>
      <c r="H223" t="s">
        <v>5</v>
      </c>
      <c r="I223">
        <v>225.1344</v>
      </c>
      <c r="J223" t="s">
        <v>41</v>
      </c>
    </row>
    <row r="224" spans="2:21" x14ac:dyDescent="0.35">
      <c r="B224" t="s">
        <v>0</v>
      </c>
      <c r="C224" t="s">
        <v>29</v>
      </c>
      <c r="D224">
        <v>225.50380000000001</v>
      </c>
      <c r="E224" t="s">
        <v>46</v>
      </c>
    </row>
    <row r="225" spans="2:21" x14ac:dyDescent="0.35">
      <c r="B225" t="s">
        <v>0</v>
      </c>
      <c r="C225" t="s">
        <v>28</v>
      </c>
      <c r="D225">
        <v>226.50989999999999</v>
      </c>
      <c r="E225" t="s">
        <v>41</v>
      </c>
      <c r="G225" t="s">
        <v>8</v>
      </c>
      <c r="H225" t="s">
        <v>6</v>
      </c>
      <c r="I225">
        <v>227.01419999999999</v>
      </c>
      <c r="J225" t="s">
        <v>41</v>
      </c>
    </row>
    <row r="226" spans="2:21" x14ac:dyDescent="0.35">
      <c r="B226" t="s">
        <v>0</v>
      </c>
      <c r="C226" t="s">
        <v>29</v>
      </c>
      <c r="D226">
        <v>227.5137</v>
      </c>
      <c r="E226" t="s">
        <v>47</v>
      </c>
      <c r="L226" t="s">
        <v>30</v>
      </c>
      <c r="R226" t="s">
        <v>2</v>
      </c>
      <c r="S226" t="s">
        <v>14</v>
      </c>
      <c r="T226">
        <v>227.5137</v>
      </c>
      <c r="U226" t="s">
        <v>50</v>
      </c>
    </row>
    <row r="227" spans="2:21" x14ac:dyDescent="0.35">
      <c r="B227" t="s">
        <v>0</v>
      </c>
      <c r="C227" t="s">
        <v>28</v>
      </c>
      <c r="D227">
        <v>228.51419999999999</v>
      </c>
      <c r="E227" t="s">
        <v>41</v>
      </c>
      <c r="G227" t="s">
        <v>8</v>
      </c>
      <c r="H227" t="s">
        <v>5</v>
      </c>
      <c r="I227">
        <v>229.208</v>
      </c>
      <c r="J227" t="s">
        <v>41</v>
      </c>
    </row>
    <row r="228" spans="2:21" x14ac:dyDescent="0.35">
      <c r="B228" t="s">
        <v>0</v>
      </c>
      <c r="C228" t="s">
        <v>29</v>
      </c>
      <c r="D228">
        <v>229.52619999999999</v>
      </c>
      <c r="E228" t="s">
        <v>47</v>
      </c>
    </row>
    <row r="229" spans="2:21" x14ac:dyDescent="0.35">
      <c r="B229" t="s">
        <v>0</v>
      </c>
      <c r="C229" t="s">
        <v>28</v>
      </c>
      <c r="D229">
        <v>230.52780000000001</v>
      </c>
      <c r="E229" t="s">
        <v>41</v>
      </c>
      <c r="G229" t="s">
        <v>8</v>
      </c>
      <c r="H229" t="s">
        <v>6</v>
      </c>
      <c r="I229">
        <v>231.0412</v>
      </c>
      <c r="J229" t="s">
        <v>41</v>
      </c>
    </row>
    <row r="230" spans="2:21" x14ac:dyDescent="0.35">
      <c r="B230" t="s">
        <v>0</v>
      </c>
      <c r="C230" t="s">
        <v>29</v>
      </c>
      <c r="D230">
        <v>231.53980000000001</v>
      </c>
      <c r="E230" t="s">
        <v>46</v>
      </c>
    </row>
    <row r="231" spans="2:21" x14ac:dyDescent="0.35">
      <c r="B231" t="s">
        <v>0</v>
      </c>
      <c r="C231" t="s">
        <v>28</v>
      </c>
      <c r="D231">
        <v>232.54910000000001</v>
      </c>
      <c r="E231" t="s">
        <v>41</v>
      </c>
    </row>
    <row r="232" spans="2:21" x14ac:dyDescent="0.35">
      <c r="B232" t="s">
        <v>0</v>
      </c>
      <c r="C232" t="s">
        <v>29</v>
      </c>
      <c r="D232">
        <v>233.55500000000001</v>
      </c>
      <c r="E232" t="s">
        <v>46</v>
      </c>
      <c r="L232" t="s">
        <v>30</v>
      </c>
      <c r="R232" t="s">
        <v>2</v>
      </c>
      <c r="S232" t="s">
        <v>14</v>
      </c>
      <c r="T232">
        <v>233.55500000000001</v>
      </c>
      <c r="U232" t="s">
        <v>55</v>
      </c>
    </row>
    <row r="233" spans="2:21" x14ac:dyDescent="0.35">
      <c r="B233" t="s">
        <v>0</v>
      </c>
      <c r="C233" t="s">
        <v>28</v>
      </c>
      <c r="D233">
        <v>234.55619999999999</v>
      </c>
      <c r="E233" t="s">
        <v>41</v>
      </c>
      <c r="G233" t="s">
        <v>8</v>
      </c>
      <c r="H233" t="s">
        <v>6</v>
      </c>
      <c r="I233">
        <v>235.07409999999999</v>
      </c>
      <c r="J233" t="s">
        <v>41</v>
      </c>
    </row>
    <row r="234" spans="2:21" x14ac:dyDescent="0.35">
      <c r="B234" t="s">
        <v>0</v>
      </c>
      <c r="C234" t="s">
        <v>29</v>
      </c>
      <c r="D234">
        <v>235.55879999999999</v>
      </c>
      <c r="E234" t="s">
        <v>46</v>
      </c>
    </row>
    <row r="235" spans="2:21" x14ac:dyDescent="0.35">
      <c r="B235" t="s">
        <v>0</v>
      </c>
      <c r="C235" t="s">
        <v>28</v>
      </c>
      <c r="D235">
        <v>236.57239999999999</v>
      </c>
      <c r="E235" t="s">
        <v>41</v>
      </c>
      <c r="G235" t="s">
        <v>8</v>
      </c>
      <c r="H235" t="s">
        <v>5</v>
      </c>
      <c r="I235">
        <v>237.27010000000001</v>
      </c>
      <c r="J235" t="s">
        <v>41</v>
      </c>
    </row>
    <row r="236" spans="2:21" x14ac:dyDescent="0.35">
      <c r="B236" t="s">
        <v>0</v>
      </c>
      <c r="C236" t="s">
        <v>29</v>
      </c>
      <c r="D236">
        <v>237.5753</v>
      </c>
      <c r="E236" t="s">
        <v>47</v>
      </c>
    </row>
    <row r="237" spans="2:21" x14ac:dyDescent="0.35">
      <c r="B237" t="s">
        <v>0</v>
      </c>
      <c r="C237" t="s">
        <v>28</v>
      </c>
      <c r="D237">
        <v>238.58369999999999</v>
      </c>
      <c r="E237" t="s">
        <v>41</v>
      </c>
      <c r="G237" t="s">
        <v>8</v>
      </c>
      <c r="H237" t="s">
        <v>6</v>
      </c>
      <c r="I237">
        <v>239.06110000000001</v>
      </c>
      <c r="J237" t="s">
        <v>41</v>
      </c>
    </row>
    <row r="238" spans="2:21" x14ac:dyDescent="0.35">
      <c r="B238" t="s">
        <v>0</v>
      </c>
      <c r="C238" t="s">
        <v>29</v>
      </c>
      <c r="D238">
        <v>239.59119999999999</v>
      </c>
      <c r="E238" t="s">
        <v>47</v>
      </c>
      <c r="L238" t="s">
        <v>30</v>
      </c>
      <c r="R238" t="s">
        <v>2</v>
      </c>
      <c r="S238" t="s">
        <v>14</v>
      </c>
      <c r="T238">
        <v>239.59119999999999</v>
      </c>
      <c r="U238" t="s">
        <v>52</v>
      </c>
    </row>
    <row r="239" spans="2:21" x14ac:dyDescent="0.35">
      <c r="B239" t="s">
        <v>0</v>
      </c>
      <c r="C239" t="s">
        <v>28</v>
      </c>
      <c r="D239">
        <v>240.60390000000001</v>
      </c>
      <c r="E239" t="s">
        <v>41</v>
      </c>
      <c r="G239" t="s">
        <v>8</v>
      </c>
      <c r="H239" t="s">
        <v>5</v>
      </c>
      <c r="I239">
        <v>241.20760000000001</v>
      </c>
      <c r="J239" t="s">
        <v>41</v>
      </c>
    </row>
    <row r="240" spans="2:21" x14ac:dyDescent="0.35">
      <c r="B240" t="s">
        <v>0</v>
      </c>
      <c r="C240" t="s">
        <v>29</v>
      </c>
      <c r="D240">
        <v>241.6232</v>
      </c>
      <c r="E240" t="s">
        <v>46</v>
      </c>
    </row>
    <row r="241" spans="2:159" x14ac:dyDescent="0.35">
      <c r="B241" t="s">
        <v>0</v>
      </c>
      <c r="C241" t="s">
        <v>28</v>
      </c>
      <c r="D241">
        <v>242.62790000000001</v>
      </c>
      <c r="E241" t="s">
        <v>41</v>
      </c>
      <c r="G241" t="s">
        <v>8</v>
      </c>
      <c r="H241" t="s">
        <v>6</v>
      </c>
      <c r="I241">
        <v>243.0883</v>
      </c>
      <c r="J241" t="s">
        <v>41</v>
      </c>
    </row>
    <row r="242" spans="2:159" x14ac:dyDescent="0.35">
      <c r="B242" t="s">
        <v>0</v>
      </c>
      <c r="C242" t="s">
        <v>29</v>
      </c>
      <c r="D242">
        <v>243.64099999999999</v>
      </c>
      <c r="E242" t="s">
        <v>46</v>
      </c>
    </row>
    <row r="243" spans="2:159" x14ac:dyDescent="0.35">
      <c r="B243" t="s">
        <v>0</v>
      </c>
      <c r="C243" t="s">
        <v>28</v>
      </c>
      <c r="D243">
        <v>244.65389999999999</v>
      </c>
      <c r="E243" t="s">
        <v>41</v>
      </c>
      <c r="G243" t="s">
        <v>8</v>
      </c>
      <c r="H243" t="s">
        <v>5</v>
      </c>
      <c r="I243">
        <v>245.29730000000001</v>
      </c>
      <c r="J243" t="s">
        <v>41</v>
      </c>
    </row>
    <row r="244" spans="2:159" x14ac:dyDescent="0.35">
      <c r="B244" t="s">
        <v>0</v>
      </c>
      <c r="C244" t="s">
        <v>29</v>
      </c>
      <c r="D244">
        <v>245.66200000000001</v>
      </c>
      <c r="E244" t="s">
        <v>47</v>
      </c>
      <c r="L244" t="s">
        <v>30</v>
      </c>
      <c r="R244" t="s">
        <v>2</v>
      </c>
      <c r="S244" t="s">
        <v>14</v>
      </c>
      <c r="T244">
        <v>245.66200000000001</v>
      </c>
      <c r="U244" t="s">
        <v>53</v>
      </c>
    </row>
    <row r="245" spans="2:159" x14ac:dyDescent="0.35">
      <c r="B245" t="s">
        <v>0</v>
      </c>
      <c r="C245" t="s">
        <v>28</v>
      </c>
      <c r="D245">
        <v>246.6713</v>
      </c>
      <c r="E245" t="s">
        <v>41</v>
      </c>
      <c r="G245" t="s">
        <v>8</v>
      </c>
      <c r="H245" t="s">
        <v>6</v>
      </c>
      <c r="I245">
        <v>247.1189</v>
      </c>
      <c r="J245" t="s">
        <v>41</v>
      </c>
    </row>
    <row r="246" spans="2:159" x14ac:dyDescent="0.35">
      <c r="B246" t="s">
        <v>0</v>
      </c>
      <c r="C246" t="s">
        <v>29</v>
      </c>
      <c r="D246">
        <v>247.67850000000001</v>
      </c>
      <c r="E246" t="s">
        <v>46</v>
      </c>
    </row>
    <row r="247" spans="2:159" x14ac:dyDescent="0.35">
      <c r="B247" t="s">
        <v>0</v>
      </c>
      <c r="C247" t="s">
        <v>28</v>
      </c>
      <c r="D247">
        <v>248.6814</v>
      </c>
      <c r="E247" t="s">
        <v>41</v>
      </c>
      <c r="G247" t="s">
        <v>8</v>
      </c>
      <c r="H247" t="s">
        <v>5</v>
      </c>
      <c r="I247">
        <v>249.41839999999999</v>
      </c>
      <c r="J247" t="s">
        <v>41</v>
      </c>
    </row>
    <row r="248" spans="2:159" x14ac:dyDescent="0.35">
      <c r="B248" t="s">
        <v>0</v>
      </c>
      <c r="C248" t="s">
        <v>29</v>
      </c>
      <c r="D248">
        <v>249.68719999999999</v>
      </c>
      <c r="E248" t="s">
        <v>47</v>
      </c>
    </row>
    <row r="249" spans="2:159" x14ac:dyDescent="0.35">
      <c r="B249" t="s">
        <v>0</v>
      </c>
      <c r="C249" t="s">
        <v>28</v>
      </c>
      <c r="D249">
        <v>250.69579999999999</v>
      </c>
      <c r="E249" t="s">
        <v>41</v>
      </c>
      <c r="G249" t="s">
        <v>8</v>
      </c>
      <c r="H249" t="s">
        <v>6</v>
      </c>
      <c r="I249">
        <v>251.24180000000001</v>
      </c>
      <c r="J249" t="s">
        <v>41</v>
      </c>
    </row>
    <row r="250" spans="2:159" x14ac:dyDescent="0.35">
      <c r="B250" t="s">
        <v>0</v>
      </c>
      <c r="C250" t="s">
        <v>29</v>
      </c>
      <c r="D250">
        <v>251.6962</v>
      </c>
      <c r="E250" t="s">
        <v>47</v>
      </c>
      <c r="L250" t="s">
        <v>30</v>
      </c>
      <c r="R250" t="s">
        <v>2</v>
      </c>
      <c r="S250" t="s">
        <v>14</v>
      </c>
      <c r="T250">
        <v>251.6962</v>
      </c>
      <c r="U250" t="s">
        <v>53</v>
      </c>
    </row>
    <row r="251" spans="2:159" x14ac:dyDescent="0.35">
      <c r="B251" t="s">
        <v>0</v>
      </c>
      <c r="C251" t="s">
        <v>28</v>
      </c>
      <c r="D251">
        <v>252.70480000000001</v>
      </c>
      <c r="E251" t="s">
        <v>41</v>
      </c>
      <c r="G251" t="s">
        <v>8</v>
      </c>
      <c r="H251" t="s">
        <v>5</v>
      </c>
      <c r="I251">
        <v>253.5421</v>
      </c>
      <c r="J251" t="s">
        <v>41</v>
      </c>
    </row>
    <row r="252" spans="2:159" x14ac:dyDescent="0.35">
      <c r="B252" t="s">
        <v>0</v>
      </c>
      <c r="C252" t="s">
        <v>29</v>
      </c>
      <c r="D252">
        <v>253.71199999999999</v>
      </c>
      <c r="E252" t="s">
        <v>46</v>
      </c>
    </row>
    <row r="253" spans="2:159" x14ac:dyDescent="0.35">
      <c r="B253" t="s">
        <v>0</v>
      </c>
      <c r="C253" t="s">
        <v>28</v>
      </c>
      <c r="D253">
        <v>254.7242</v>
      </c>
      <c r="E253" t="s">
        <v>41</v>
      </c>
      <c r="G253" t="s">
        <v>8</v>
      </c>
      <c r="H253" t="s">
        <v>6</v>
      </c>
      <c r="I253">
        <v>255.27500000000001</v>
      </c>
      <c r="J253" t="s">
        <v>41</v>
      </c>
    </row>
    <row r="254" spans="2:159" x14ac:dyDescent="0.35">
      <c r="B254" t="s">
        <v>0</v>
      </c>
      <c r="C254" t="s">
        <v>29</v>
      </c>
      <c r="D254">
        <v>255.727</v>
      </c>
      <c r="E254" t="s">
        <v>47</v>
      </c>
    </row>
    <row r="255" spans="2:159" x14ac:dyDescent="0.35">
      <c r="B255" t="s">
        <v>0</v>
      </c>
      <c r="C255" t="s">
        <v>28</v>
      </c>
      <c r="D255">
        <v>256.73129999999998</v>
      </c>
      <c r="E255" t="s">
        <v>41</v>
      </c>
      <c r="G255" t="s">
        <v>8</v>
      </c>
      <c r="H255" t="s">
        <v>5</v>
      </c>
      <c r="I255">
        <v>257.47800000000001</v>
      </c>
      <c r="J255" t="s">
        <v>41</v>
      </c>
      <c r="Q255" t="s">
        <v>30</v>
      </c>
      <c r="W255" t="s">
        <v>2</v>
      </c>
      <c r="X255" t="s">
        <v>14</v>
      </c>
      <c r="Y255">
        <v>257.73320000000001</v>
      </c>
      <c r="Z255" t="s">
        <v>52</v>
      </c>
      <c r="AB255" t="s">
        <v>8</v>
      </c>
      <c r="AC255" t="s">
        <v>6</v>
      </c>
      <c r="AD255">
        <v>259.31110000000001</v>
      </c>
      <c r="AE255" t="s">
        <v>47</v>
      </c>
      <c r="AG255" t="s">
        <v>8</v>
      </c>
      <c r="AH255" t="s">
        <v>5</v>
      </c>
      <c r="AI255">
        <v>261.73770000000002</v>
      </c>
      <c r="AJ255" t="s">
        <v>47</v>
      </c>
      <c r="AL255" t="s">
        <v>30</v>
      </c>
      <c r="AR255" t="s">
        <v>2</v>
      </c>
      <c r="AS255" t="s">
        <v>14</v>
      </c>
      <c r="AT255">
        <v>258.83249999999998</v>
      </c>
      <c r="AU255" t="s">
        <v>52</v>
      </c>
      <c r="BB255" t="s">
        <v>30</v>
      </c>
      <c r="BH255" t="s">
        <v>2</v>
      </c>
      <c r="BI255" t="s">
        <v>14</v>
      </c>
      <c r="BJ255">
        <v>264.86599999999999</v>
      </c>
      <c r="BK255" t="s">
        <v>49</v>
      </c>
      <c r="BR255" t="s">
        <v>30</v>
      </c>
      <c r="BX255" t="s">
        <v>2</v>
      </c>
      <c r="BY255" t="s">
        <v>14</v>
      </c>
      <c r="BZ255">
        <v>270.92899999999997</v>
      </c>
      <c r="CA255" t="s">
        <v>48</v>
      </c>
      <c r="CH255" t="s">
        <v>30</v>
      </c>
      <c r="CN255" t="s">
        <v>2</v>
      </c>
      <c r="CO255" t="s">
        <v>14</v>
      </c>
      <c r="CP255">
        <v>276.97890000000001</v>
      </c>
      <c r="CQ255" t="s">
        <v>51</v>
      </c>
      <c r="CX255" t="s">
        <v>30</v>
      </c>
      <c r="DD255" t="s">
        <v>2</v>
      </c>
      <c r="DE255" t="s">
        <v>14</v>
      </c>
      <c r="DF255">
        <v>283.20170000000002</v>
      </c>
      <c r="DG255" t="s">
        <v>55</v>
      </c>
      <c r="DN255" t="s">
        <v>30</v>
      </c>
      <c r="DT255" t="s">
        <v>2</v>
      </c>
      <c r="DU255" t="s">
        <v>14</v>
      </c>
      <c r="DV255">
        <v>289.25450000000001</v>
      </c>
      <c r="DW255" t="s">
        <v>53</v>
      </c>
      <c r="ED255" t="s">
        <v>30</v>
      </c>
      <c r="EJ255" t="s">
        <v>2</v>
      </c>
      <c r="EK255" t="s">
        <v>14</v>
      </c>
      <c r="EL255">
        <v>295.28289999999998</v>
      </c>
      <c r="EM255" t="s">
        <v>52</v>
      </c>
      <c r="ET255" t="s">
        <v>30</v>
      </c>
      <c r="EZ255" t="s">
        <v>2</v>
      </c>
      <c r="FA255" t="s">
        <v>14</v>
      </c>
      <c r="FB255">
        <v>301.35660000000001</v>
      </c>
      <c r="FC255" t="s">
        <v>50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300"/>
  <sheetViews>
    <sheetView topLeftCell="A7" zoomScale="85" zoomScaleNormal="85" workbookViewId="0">
      <selection activeCell="P15" sqref="P15"/>
    </sheetView>
  </sheetViews>
  <sheetFormatPr baseColWidth="10" defaultRowHeight="14.5" x14ac:dyDescent="0.35"/>
  <cols>
    <col min="1" max="2" width="23.6328125" customWidth="1"/>
    <col min="3" max="3" width="13" customWidth="1"/>
    <col min="4" max="5" width="23.6328125" customWidth="1"/>
    <col min="7" max="7" width="29.1796875" customWidth="1"/>
  </cols>
  <sheetData>
    <row r="2" spans="1:32" x14ac:dyDescent="0.35">
      <c r="A2" s="9"/>
      <c r="E2" s="9"/>
    </row>
    <row r="3" spans="1:32" x14ac:dyDescent="0.35">
      <c r="A3" t="s">
        <v>7</v>
      </c>
    </row>
    <row r="4" spans="1:32" x14ac:dyDescent="0.35">
      <c r="A4" t="s">
        <v>7</v>
      </c>
    </row>
    <row r="5" spans="1:32" x14ac:dyDescent="0.35">
      <c r="A5" t="s">
        <v>7</v>
      </c>
    </row>
    <row r="6" spans="1:32" x14ac:dyDescent="0.35">
      <c r="A6" t="s">
        <v>7</v>
      </c>
    </row>
    <row r="7" spans="1:32" x14ac:dyDescent="0.35">
      <c r="A7" t="s">
        <v>0</v>
      </c>
      <c r="B7" t="s">
        <v>1</v>
      </c>
    </row>
    <row r="9" spans="1:32" x14ac:dyDescent="0.35">
      <c r="A9" t="s">
        <v>7</v>
      </c>
    </row>
    <row r="10" spans="1:32" x14ac:dyDescent="0.35">
      <c r="A10" t="s">
        <v>7</v>
      </c>
    </row>
    <row r="11" spans="1:32" x14ac:dyDescent="0.35">
      <c r="A11" t="s">
        <v>7</v>
      </c>
    </row>
    <row r="12" spans="1:32" x14ac:dyDescent="0.35">
      <c r="A12" t="s">
        <v>7</v>
      </c>
    </row>
    <row r="13" spans="1:32" x14ac:dyDescent="0.35">
      <c r="A13" t="s">
        <v>2</v>
      </c>
      <c r="B13" t="s">
        <v>3</v>
      </c>
    </row>
    <row r="15" spans="1:32" x14ac:dyDescent="0.35">
      <c r="A15" s="10" t="str">
        <f>IF(InsertDataAtCellA2!B15="","",InsertDataAtCellA2!B15)</f>
        <v>TASK</v>
      </c>
      <c r="B15" s="10" t="str">
        <f>IF(InsertDataAtCellA2!C15="","",InsertDataAtCellA2!C15)</f>
        <v>BlankIni</v>
      </c>
      <c r="C15" s="10">
        <f>IF(InsertDataAtCellA2!D15="","",InsertDataAtCellA2!D15)</f>
        <v>12.9346</v>
      </c>
      <c r="D15" s="10" t="str">
        <f>IF(InsertDataAtCellA2!E15="","",InsertDataAtCellA2!E15)</f>
        <v xml:space="preserve">Task0 </v>
      </c>
      <c r="E15" s="10" t="str">
        <f>IF(InsertDataAtCellA2!F15="","",InsertDataAtCellA2!F15)</f>
        <v/>
      </c>
      <c r="F15" s="10" t="str">
        <f>IF(InsertDataAtCellA2!$W15="REAC",InsertDataAtCellA2!W15,(IF(InsertDataAtCellA2!$G15="REAC",InsertDataAtCellA2!G15,"")))</f>
        <v/>
      </c>
      <c r="G15" s="10" t="str">
        <f>IF(InsertDataAtCellA2!$W15="REAC",InsertDataAtCellA2!X15,(IF(InsertDataAtCellA2!$G15="REAC",InsertDataAtCellA2!H15,"")))</f>
        <v/>
      </c>
      <c r="H15" s="10" t="str">
        <f>IF(InsertDataAtCellA2!$W15="REAC",InsertDataAtCellA2!Y15,(IF(InsertDataAtCellA2!$G15="REAC",InsertDataAtCellA2!I15,"")))</f>
        <v/>
      </c>
      <c r="I15" s="10" t="str">
        <f>IF(InsertDataAtCellA2!$W15="REAC",InsertDataAtCellA2!Z15,(IF(InsertDataAtCellA2!$G15="REAC",InsertDataAtCellA2!J15,"")))</f>
        <v/>
      </c>
      <c r="J15" s="10" t="str">
        <f>IF(InsertDataAtCellA2!K15="","",InsertDataAtCellA2!K15)</f>
        <v/>
      </c>
      <c r="K15" s="10" t="str">
        <f>IF(InsertDataAtCellA2!L15="","",InsertDataAtCellA2!L15)</f>
        <v/>
      </c>
      <c r="L15" s="10" t="str">
        <f>IF(InsertDataAtCellA2!M15="","",InsertDataAtCellA2!M15)</f>
        <v/>
      </c>
      <c r="M15" s="10" t="str">
        <f>IF(InsertDataAtCellA2!N15="","",InsertDataAtCellA2!N15)</f>
        <v/>
      </c>
      <c r="N15" s="10" t="str">
        <f>IF(InsertDataAtCellA2!O15="","",InsertDataAtCellA2!O15)</f>
        <v/>
      </c>
      <c r="O15" s="10" t="str">
        <f>IF(InsertDataAtCellA2!P15="","",InsertDataAtCellA2!P15)</f>
        <v/>
      </c>
      <c r="P15" s="10" t="str">
        <f>IF(InsertDataAtCellA2!Q15="","",InsertDataAtCellA2!Q15)</f>
        <v/>
      </c>
      <c r="Q15" s="10" t="str">
        <f>IF(InsertDataAtCellA2!R15="","",InsertDataAtCellA2!R15)</f>
        <v/>
      </c>
      <c r="R15" s="10" t="str">
        <f>IF(InsertDataAtCellA2!S15="","",InsertDataAtCellA2!S15)</f>
        <v/>
      </c>
      <c r="S15" s="10" t="str">
        <f>IF(InsertDataAtCellA2!T15="","",InsertDataAtCellA2!T15)</f>
        <v/>
      </c>
      <c r="T15" s="10" t="str">
        <f>IF(InsertDataAtCellA2!U15="","",InsertDataAtCellA2!U15)</f>
        <v/>
      </c>
      <c r="U15" s="10" t="str">
        <f>IF(InsertDataAtCellA2!V15="","",InsertDataAtCellA2!V15)</f>
        <v/>
      </c>
      <c r="V15" s="10" t="str">
        <f>IF(InsertDataAtCellA2!W15="","",InsertDataAtCellA2!W15)</f>
        <v/>
      </c>
      <c r="W15" s="10" t="str">
        <f>IF(InsertDataAtCellA2!X15="","",InsertDataAtCellA2!X15)</f>
        <v/>
      </c>
      <c r="X15" s="10" t="str">
        <f>IF(InsertDataAtCellA2!Y15="","",InsertDataAtCellA2!Y15)</f>
        <v/>
      </c>
      <c r="Y15" s="10" t="str">
        <f>IF(InsertDataAtCellA2!Z15="","",InsertDataAtCellA2!Z15)</f>
        <v/>
      </c>
      <c r="Z15" s="10" t="str">
        <f>IF(InsertDataAtCellA2!AA15="","",InsertDataAtCellA2!AA15)</f>
        <v/>
      </c>
      <c r="AA15" s="10" t="str">
        <f>IF(InsertDataAtCellA2!AB15="","",InsertDataAtCellA2!AB15)</f>
        <v/>
      </c>
      <c r="AB15" s="10" t="str">
        <f>IF(InsertDataAtCellA2!AC15="","",InsertDataAtCellA2!AC15)</f>
        <v/>
      </c>
      <c r="AC15" s="10" t="str">
        <f>IF(InsertDataAtCellA2!AD15="","",InsertDataAtCellA2!AD15)</f>
        <v/>
      </c>
      <c r="AD15" s="10" t="str">
        <f>IF(InsertDataAtCellA2!AE15="","",InsertDataAtCellA2!AE15)</f>
        <v/>
      </c>
      <c r="AE15" s="10" t="str">
        <f>IF(InsertDataAtCellA2!AF15="","",InsertDataAtCellA2!AF15)</f>
        <v/>
      </c>
      <c r="AF15" s="10" t="str">
        <f>IF(InsertDataAtCellA2!AG15="","",InsertDataAtCellA2!AG15)</f>
        <v/>
      </c>
    </row>
    <row r="16" spans="1:32" x14ac:dyDescent="0.35">
      <c r="A16" s="33" t="str">
        <f>IF(InsertDataAtCellA2!B16="","",InsertDataAtCellA2!B16)</f>
        <v>TASK</v>
      </c>
      <c r="B16" s="33" t="str">
        <f>IF(InsertDataAtCellA2!C16="","",InsertDataAtCellA2!C16)</f>
        <v>Fixate</v>
      </c>
      <c r="C16" s="33">
        <f>IF(InsertDataAtCellA2!D16="","",InsertDataAtCellA2!D16)</f>
        <v>15.937620000000001</v>
      </c>
      <c r="D16" s="33" t="str">
        <f>IF(InsertDataAtCellA2!E16="","",InsertDataAtCellA2!E16)</f>
        <v xml:space="preserve">Fixation </v>
      </c>
      <c r="E16" s="33" t="str">
        <f>IF(InsertDataAtCellA2!F16="","",InsertDataAtCellA2!F16)</f>
        <v/>
      </c>
      <c r="F16" s="33" t="str">
        <f>IF(InsertDataAtCellA2!$W16="REAC",InsertDataAtCellA2!W16,(IF(InsertDataAtCellA2!$G16="REAC",InsertDataAtCellA2!G16,"")))</f>
        <v/>
      </c>
      <c r="G16" s="33" t="str">
        <f>IF(InsertDataAtCellA2!$W16="REAC",InsertDataAtCellA2!X16,(IF(InsertDataAtCellA2!$G16="REAC",InsertDataAtCellA2!H16,"")))</f>
        <v/>
      </c>
      <c r="H16" s="33" t="str">
        <f>IF(InsertDataAtCellA2!$W16="REAC",InsertDataAtCellA2!Y16,(IF(InsertDataAtCellA2!$G16="REAC",InsertDataAtCellA2!I16,"")))</f>
        <v/>
      </c>
      <c r="I16" s="33" t="str">
        <f>IF(InsertDataAtCellA2!$W16="REAC",InsertDataAtCellA2!Z16,(IF(InsertDataAtCellA2!$G16="REAC",InsertDataAtCellA2!J16,"")))</f>
        <v/>
      </c>
      <c r="J16" s="33" t="str">
        <f>IF(InsertDataAtCellA2!K16="","",InsertDataAtCellA2!K16)</f>
        <v/>
      </c>
      <c r="K16" s="33" t="str">
        <f>IF(InsertDataAtCellA2!L16="","",InsertDataAtCellA2!L16)</f>
        <v/>
      </c>
      <c r="L16" s="33" t="str">
        <f>IF(InsertDataAtCellA2!M16="","",InsertDataAtCellA2!M16)</f>
        <v/>
      </c>
      <c r="M16" s="33" t="str">
        <f>IF(InsertDataAtCellA2!N16="","",InsertDataAtCellA2!N16)</f>
        <v/>
      </c>
      <c r="N16" s="33" t="str">
        <f>IF(InsertDataAtCellA2!O16="","",InsertDataAtCellA2!O16)</f>
        <v/>
      </c>
      <c r="O16" s="33" t="str">
        <f>IF(InsertDataAtCellA2!P16="","",InsertDataAtCellA2!P16)</f>
        <v/>
      </c>
      <c r="P16" s="33" t="str">
        <f>IF(InsertDataAtCellA2!Q16="","",InsertDataAtCellA2!Q16)</f>
        <v/>
      </c>
      <c r="Q16" s="33" t="str">
        <f>IF(InsertDataAtCellA2!R16="","",InsertDataAtCellA2!R16)</f>
        <v/>
      </c>
      <c r="R16" s="33" t="str">
        <f>IF(InsertDataAtCellA2!S16="","",InsertDataAtCellA2!S16)</f>
        <v/>
      </c>
      <c r="S16" s="33" t="str">
        <f>IF(InsertDataAtCellA2!T16="","",InsertDataAtCellA2!T16)</f>
        <v/>
      </c>
      <c r="T16" s="33" t="str">
        <f>IF(InsertDataAtCellA2!U16="","",InsertDataAtCellA2!U16)</f>
        <v/>
      </c>
      <c r="U16" s="33" t="str">
        <f>IF(InsertDataAtCellA2!V16="","",InsertDataAtCellA2!V16)</f>
        <v/>
      </c>
      <c r="V16" s="33" t="str">
        <f>IF(InsertDataAtCellA2!W16="","",InsertDataAtCellA2!W16)</f>
        <v/>
      </c>
      <c r="W16" s="33" t="str">
        <f>IF(InsertDataAtCellA2!X16="","",InsertDataAtCellA2!X16)</f>
        <v/>
      </c>
      <c r="X16" s="33" t="str">
        <f>IF(InsertDataAtCellA2!Y16="","",InsertDataAtCellA2!Y16)</f>
        <v/>
      </c>
      <c r="Y16" s="33" t="str">
        <f>IF(InsertDataAtCellA2!Z16="","",InsertDataAtCellA2!Z16)</f>
        <v/>
      </c>
      <c r="Z16" s="33" t="str">
        <f>IF(InsertDataAtCellA2!AA16="","",InsertDataAtCellA2!AA16)</f>
        <v/>
      </c>
      <c r="AA16" s="33" t="str">
        <f>IF(InsertDataAtCellA2!AB16="","",InsertDataAtCellA2!AB16)</f>
        <v/>
      </c>
      <c r="AB16" s="33" t="str">
        <f>IF(InsertDataAtCellA2!AC16="","",InsertDataAtCellA2!AC16)</f>
        <v/>
      </c>
      <c r="AC16" s="33" t="str">
        <f>IF(InsertDataAtCellA2!AD16="","",InsertDataAtCellA2!AD16)</f>
        <v/>
      </c>
      <c r="AD16" s="33" t="str">
        <f>IF(InsertDataAtCellA2!AE16="","",InsertDataAtCellA2!AE16)</f>
        <v/>
      </c>
      <c r="AE16" s="33" t="str">
        <f>IF(InsertDataAtCellA2!AF16="","",InsertDataAtCellA2!AF16)</f>
        <v/>
      </c>
      <c r="AF16" s="33" t="str">
        <f>IF(InsertDataAtCellA2!AG16="","",InsertDataAtCellA2!AG16)</f>
        <v/>
      </c>
    </row>
    <row r="17" spans="1:32" x14ac:dyDescent="0.35">
      <c r="A17" s="10" t="str">
        <f>IF(InsertDataAtCellA2!B17="","",InsertDataAtCellA2!B17)</f>
        <v>TASK</v>
      </c>
      <c r="B17" s="10" t="str">
        <f>IF(InsertDataAtCellA2!C17="","",InsertDataAtCellA2!C17)</f>
        <v>BlankNeut</v>
      </c>
      <c r="C17" s="10">
        <f>IF(InsertDataAtCellA2!D17="","",InsertDataAtCellA2!D17)</f>
        <v>16.942869999999999</v>
      </c>
      <c r="D17" s="10" t="str">
        <f>IF(InsertDataAtCellA2!E17="","",InsertDataAtCellA2!E17)</f>
        <v xml:space="preserve">Task0 </v>
      </c>
      <c r="E17" s="10" t="str">
        <f>IF(InsertDataAtCellA2!F17="","",InsertDataAtCellA2!F17)</f>
        <v/>
      </c>
      <c r="F17" s="10" t="str">
        <f>IF(InsertDataAtCellA2!$W17="REAC",InsertDataAtCellA2!W17,(IF(InsertDataAtCellA2!$G17="REAC",InsertDataAtCellA2!G17,"")))</f>
        <v/>
      </c>
      <c r="G17" s="10" t="str">
        <f>IF(InsertDataAtCellA2!$W17="REAC",InsertDataAtCellA2!X17,(IF(InsertDataAtCellA2!$G17="REAC",InsertDataAtCellA2!H17,"")))</f>
        <v/>
      </c>
      <c r="H17" s="10" t="str">
        <f>IF(InsertDataAtCellA2!$W17="REAC",InsertDataAtCellA2!Y17,(IF(InsertDataAtCellA2!$G17="REAC",InsertDataAtCellA2!I17,"")))</f>
        <v/>
      </c>
      <c r="I17" s="10" t="str">
        <f>IF(InsertDataAtCellA2!$W17="REAC",InsertDataAtCellA2!Z17,(IF(InsertDataAtCellA2!$G17="REAC",InsertDataAtCellA2!J17,"")))</f>
        <v/>
      </c>
      <c r="J17" s="10" t="str">
        <f>IF(InsertDataAtCellA2!K17="","",InsertDataAtCellA2!K17)</f>
        <v/>
      </c>
      <c r="K17" s="10" t="str">
        <f>IF(InsertDataAtCellA2!L17="","",InsertDataAtCellA2!L17)</f>
        <v/>
      </c>
      <c r="L17" s="10" t="str">
        <f>IF(InsertDataAtCellA2!M17="","",InsertDataAtCellA2!M17)</f>
        <v/>
      </c>
      <c r="M17" s="10" t="str">
        <f>IF(InsertDataAtCellA2!N17="","",InsertDataAtCellA2!N17)</f>
        <v/>
      </c>
      <c r="N17" s="10" t="str">
        <f>IF(InsertDataAtCellA2!O17="","",InsertDataAtCellA2!O17)</f>
        <v/>
      </c>
      <c r="O17" s="10" t="str">
        <f>IF(InsertDataAtCellA2!P17="","",InsertDataAtCellA2!P17)</f>
        <v/>
      </c>
      <c r="P17" s="10" t="str">
        <f>IF(InsertDataAtCellA2!Q17="","",InsertDataAtCellA2!Q17)</f>
        <v/>
      </c>
      <c r="Q17" s="10" t="str">
        <f>IF(InsertDataAtCellA2!R17="","",InsertDataAtCellA2!R17)</f>
        <v/>
      </c>
      <c r="R17" s="10" t="str">
        <f>IF(InsertDataAtCellA2!S17="","",InsertDataAtCellA2!S17)</f>
        <v/>
      </c>
      <c r="S17" s="10" t="str">
        <f>IF(InsertDataAtCellA2!T17="","",InsertDataAtCellA2!T17)</f>
        <v/>
      </c>
      <c r="T17" s="10" t="str">
        <f>IF(InsertDataAtCellA2!U17="","",InsertDataAtCellA2!U17)</f>
        <v/>
      </c>
      <c r="U17" s="10" t="str">
        <f>IF(InsertDataAtCellA2!V17="","",InsertDataAtCellA2!V17)</f>
        <v/>
      </c>
      <c r="V17" s="10" t="str">
        <f>IF(InsertDataAtCellA2!W17="","",InsertDataAtCellA2!W17)</f>
        <v/>
      </c>
      <c r="W17" s="10" t="str">
        <f>IF(InsertDataAtCellA2!X17="","",InsertDataAtCellA2!X17)</f>
        <v/>
      </c>
      <c r="X17" s="10" t="str">
        <f>IF(InsertDataAtCellA2!Y17="","",InsertDataAtCellA2!Y17)</f>
        <v/>
      </c>
      <c r="Y17" s="10" t="str">
        <f>IF(InsertDataAtCellA2!Z17="","",InsertDataAtCellA2!Z17)</f>
        <v/>
      </c>
      <c r="Z17" s="10" t="str">
        <f>IF(InsertDataAtCellA2!AA17="","",InsertDataAtCellA2!AA17)</f>
        <v/>
      </c>
      <c r="AA17" s="10" t="str">
        <f>IF(InsertDataAtCellA2!AB17="","",InsertDataAtCellA2!AB17)</f>
        <v/>
      </c>
      <c r="AB17" s="10" t="str">
        <f>IF(InsertDataAtCellA2!AC17="","",InsertDataAtCellA2!AC17)</f>
        <v/>
      </c>
      <c r="AC17" s="10" t="str">
        <f>IF(InsertDataAtCellA2!AD17="","",InsertDataAtCellA2!AD17)</f>
        <v/>
      </c>
      <c r="AD17" s="10" t="str">
        <f>IF(InsertDataAtCellA2!AE17="","",InsertDataAtCellA2!AE17)</f>
        <v/>
      </c>
      <c r="AE17" s="10" t="str">
        <f>IF(InsertDataAtCellA2!AF17="","",InsertDataAtCellA2!AF17)</f>
        <v/>
      </c>
      <c r="AF17" s="10" t="str">
        <f>IF(InsertDataAtCellA2!AG17="","",InsertDataAtCellA2!AG17)</f>
        <v/>
      </c>
    </row>
    <row r="18" spans="1:32" x14ac:dyDescent="0.35">
      <c r="A18" s="33" t="str">
        <f>IF(InsertDataAtCellA2!B18="","",InsertDataAtCellA2!B18)</f>
        <v>TASK</v>
      </c>
      <c r="B18" s="33" t="str">
        <f>IF(InsertDataAtCellA2!C18="","",InsertDataAtCellA2!C18)</f>
        <v>TaskStim</v>
      </c>
      <c r="C18" s="33">
        <f>IF(InsertDataAtCellA2!D18="","",InsertDataAtCellA2!D18)</f>
        <v>17.944099999999999</v>
      </c>
      <c r="D18" s="33" t="str">
        <f>IF(InsertDataAtCellA2!E18="","",InsertDataAtCellA2!E18)</f>
        <v xml:space="preserve">TaskD </v>
      </c>
      <c r="E18" s="33" t="str">
        <f>IF(InsertDataAtCellA2!F18="","",InsertDataAtCellA2!F18)</f>
        <v/>
      </c>
      <c r="F18" s="33" t="str">
        <f>IF(InsertDataAtCellA2!$W18="REAC",InsertDataAtCellA2!W18,(IF(InsertDataAtCellA2!$G18="REAC",InsertDataAtCellA2!G18,"")))</f>
        <v/>
      </c>
      <c r="G18" s="33" t="str">
        <f>IF(InsertDataAtCellA2!$W18="REAC",InsertDataAtCellA2!X18,(IF(InsertDataAtCellA2!$G18="REAC",InsertDataAtCellA2!H18,"")))</f>
        <v/>
      </c>
      <c r="H18" s="33" t="str">
        <f>IF(InsertDataAtCellA2!$W18="REAC",InsertDataAtCellA2!Y18,(IF(InsertDataAtCellA2!$G18="REAC",InsertDataAtCellA2!I18,"")))</f>
        <v/>
      </c>
      <c r="I18" s="33" t="str">
        <f>IF(InsertDataAtCellA2!$W18="REAC",InsertDataAtCellA2!Z18,(IF(InsertDataAtCellA2!$G18="REAC",InsertDataAtCellA2!J18,"")))</f>
        <v/>
      </c>
      <c r="J18" s="33" t="str">
        <f>IF(InsertDataAtCellA2!K18="","",InsertDataAtCellA2!K18)</f>
        <v/>
      </c>
      <c r="K18" s="33" t="str">
        <f>IF(InsertDataAtCellA2!L18="","",InsertDataAtCellA2!L18)</f>
        <v/>
      </c>
      <c r="L18" s="33" t="str">
        <f>IF(InsertDataAtCellA2!M18="","",InsertDataAtCellA2!M18)</f>
        <v/>
      </c>
      <c r="M18" s="33" t="str">
        <f>IF(InsertDataAtCellA2!N18="","",InsertDataAtCellA2!N18)</f>
        <v/>
      </c>
      <c r="N18" s="33" t="str">
        <f>IF(InsertDataAtCellA2!O18="","",InsertDataAtCellA2!O18)</f>
        <v/>
      </c>
      <c r="O18" s="33" t="str">
        <f>IF(InsertDataAtCellA2!P18="","",InsertDataAtCellA2!P18)</f>
        <v/>
      </c>
      <c r="P18" s="33" t="str">
        <f>IF(InsertDataAtCellA2!Q18="","",InsertDataAtCellA2!Q18)</f>
        <v/>
      </c>
      <c r="Q18" s="33" t="str">
        <f>IF(InsertDataAtCellA2!R18="","",InsertDataAtCellA2!R18)</f>
        <v/>
      </c>
      <c r="R18" s="33" t="str">
        <f>IF(InsertDataAtCellA2!S18="","",InsertDataAtCellA2!S18)</f>
        <v/>
      </c>
      <c r="S18" s="33" t="str">
        <f>IF(InsertDataAtCellA2!T18="","",InsertDataAtCellA2!T18)</f>
        <v/>
      </c>
      <c r="T18" s="33" t="str">
        <f>IF(InsertDataAtCellA2!U18="","",InsertDataAtCellA2!U18)</f>
        <v/>
      </c>
      <c r="U18" s="33" t="str">
        <f>IF(InsertDataAtCellA2!V18="","",InsertDataAtCellA2!V18)</f>
        <v/>
      </c>
      <c r="V18" s="33" t="str">
        <f>IF(InsertDataAtCellA2!W18="","",InsertDataAtCellA2!W18)</f>
        <v/>
      </c>
      <c r="W18" s="33" t="str">
        <f>IF(InsertDataAtCellA2!X18="","",InsertDataAtCellA2!X18)</f>
        <v/>
      </c>
      <c r="X18" s="33" t="str">
        <f>IF(InsertDataAtCellA2!Y18="","",InsertDataAtCellA2!Y18)</f>
        <v/>
      </c>
      <c r="Y18" s="33" t="str">
        <f>IF(InsertDataAtCellA2!Z18="","",InsertDataAtCellA2!Z18)</f>
        <v/>
      </c>
      <c r="Z18" s="33" t="str">
        <f>IF(InsertDataAtCellA2!AA18="","",InsertDataAtCellA2!AA18)</f>
        <v/>
      </c>
      <c r="AA18" s="33" t="str">
        <f>IF(InsertDataAtCellA2!AB18="","",InsertDataAtCellA2!AB18)</f>
        <v/>
      </c>
      <c r="AB18" s="33" t="str">
        <f>IF(InsertDataAtCellA2!AC18="","",InsertDataAtCellA2!AC18)</f>
        <v/>
      </c>
      <c r="AC18" s="33" t="str">
        <f>IF(InsertDataAtCellA2!AD18="","",InsertDataAtCellA2!AD18)</f>
        <v/>
      </c>
      <c r="AD18" s="33" t="str">
        <f>IF(InsertDataAtCellA2!AE18="","",InsertDataAtCellA2!AE18)</f>
        <v/>
      </c>
      <c r="AE18" s="33" t="str">
        <f>IF(InsertDataAtCellA2!AF18="","",InsertDataAtCellA2!AF18)</f>
        <v/>
      </c>
      <c r="AF18" s="33" t="str">
        <f>IF(InsertDataAtCellA2!AG18="","",InsertDataAtCellA2!AG18)</f>
        <v/>
      </c>
    </row>
    <row r="19" spans="1:32" x14ac:dyDescent="0.35">
      <c r="A19" s="10" t="str">
        <f>IF(InsertDataAtCellA2!B19="","",InsertDataAtCellA2!B19)</f>
        <v>TASK</v>
      </c>
      <c r="B19" s="10" t="str">
        <f>IF(InsertDataAtCellA2!C19="","",InsertDataAtCellA2!C19)</f>
        <v>BlankNeut</v>
      </c>
      <c r="C19" s="10">
        <f>IF(InsertDataAtCellA2!D19="","",InsertDataAtCellA2!D19)</f>
        <v>18.955200000000001</v>
      </c>
      <c r="D19" s="10" t="str">
        <f>IF(InsertDataAtCellA2!E19="","",InsertDataAtCellA2!E19)</f>
        <v xml:space="preserve">Task0 </v>
      </c>
      <c r="E19" s="10" t="str">
        <f>IF(InsertDataAtCellA2!F19="","",InsertDataAtCellA2!F19)</f>
        <v/>
      </c>
      <c r="F19" s="10" t="str">
        <f>IF(InsertDataAtCellA2!$W19="REAC",InsertDataAtCellA2!W19,(IF(InsertDataAtCellA2!$G19="REAC",InsertDataAtCellA2!G19,"")))</f>
        <v/>
      </c>
      <c r="G19" s="10" t="str">
        <f>IF(InsertDataAtCellA2!$W19="REAC",InsertDataAtCellA2!X19,(IF(InsertDataAtCellA2!$G19="REAC",InsertDataAtCellA2!H19,"")))</f>
        <v/>
      </c>
      <c r="H19" s="10" t="str">
        <f>IF(InsertDataAtCellA2!$W19="REAC",InsertDataAtCellA2!Y19,(IF(InsertDataAtCellA2!$G19="REAC",InsertDataAtCellA2!I19,"")))</f>
        <v/>
      </c>
      <c r="I19" s="10" t="str">
        <f>IF(InsertDataAtCellA2!$W19="REAC",InsertDataAtCellA2!Z19,(IF(InsertDataAtCellA2!$G19="REAC",InsertDataAtCellA2!J19,"")))</f>
        <v/>
      </c>
      <c r="J19" s="10" t="str">
        <f>IF(InsertDataAtCellA2!K19="","",InsertDataAtCellA2!K19)</f>
        <v/>
      </c>
      <c r="K19" s="10" t="str">
        <f>IF(InsertDataAtCellA2!L19="","",InsertDataAtCellA2!L19)</f>
        <v/>
      </c>
      <c r="L19" s="10" t="str">
        <f>IF(InsertDataAtCellA2!M19="","",InsertDataAtCellA2!M19)</f>
        <v/>
      </c>
      <c r="M19" s="10" t="str">
        <f>IF(InsertDataAtCellA2!N19="","",InsertDataAtCellA2!N19)</f>
        <v/>
      </c>
      <c r="N19" s="10" t="str">
        <f>IF(InsertDataAtCellA2!O19="","",InsertDataAtCellA2!O19)</f>
        <v/>
      </c>
      <c r="O19" s="10" t="str">
        <f>IF(InsertDataAtCellA2!P19="","",InsertDataAtCellA2!P19)</f>
        <v/>
      </c>
      <c r="P19" s="10" t="str">
        <f>IF(InsertDataAtCellA2!Q19="","",InsertDataAtCellA2!Q19)</f>
        <v/>
      </c>
      <c r="Q19" s="10" t="str">
        <f>IF(InsertDataAtCellA2!R19="","",InsertDataAtCellA2!R19)</f>
        <v/>
      </c>
      <c r="R19" s="10" t="str">
        <f>IF(InsertDataAtCellA2!S19="","",InsertDataAtCellA2!S19)</f>
        <v/>
      </c>
      <c r="S19" s="10" t="str">
        <f>IF(InsertDataAtCellA2!T19="","",InsertDataAtCellA2!T19)</f>
        <v/>
      </c>
      <c r="T19" s="10" t="str">
        <f>IF(InsertDataAtCellA2!U19="","",InsertDataAtCellA2!U19)</f>
        <v/>
      </c>
      <c r="U19" s="10" t="str">
        <f>IF(InsertDataAtCellA2!V19="","",InsertDataAtCellA2!V19)</f>
        <v/>
      </c>
      <c r="V19" s="10" t="str">
        <f>IF(InsertDataAtCellA2!W19="","",InsertDataAtCellA2!W19)</f>
        <v/>
      </c>
      <c r="W19" s="10" t="str">
        <f>IF(InsertDataAtCellA2!X19="","",InsertDataAtCellA2!X19)</f>
        <v/>
      </c>
      <c r="X19" s="10" t="str">
        <f>IF(InsertDataAtCellA2!Y19="","",InsertDataAtCellA2!Y19)</f>
        <v/>
      </c>
      <c r="Y19" s="10" t="str">
        <f>IF(InsertDataAtCellA2!Z19="","",InsertDataAtCellA2!Z19)</f>
        <v/>
      </c>
      <c r="Z19" s="10" t="str">
        <f>IF(InsertDataAtCellA2!AA19="","",InsertDataAtCellA2!AA19)</f>
        <v/>
      </c>
      <c r="AA19" s="10" t="str">
        <f>IF(InsertDataAtCellA2!AB19="","",InsertDataAtCellA2!AB19)</f>
        <v/>
      </c>
      <c r="AB19" s="10" t="str">
        <f>IF(InsertDataAtCellA2!AC19="","",InsertDataAtCellA2!AC19)</f>
        <v/>
      </c>
      <c r="AC19" s="10" t="str">
        <f>IF(InsertDataAtCellA2!AD19="","",InsertDataAtCellA2!AD19)</f>
        <v/>
      </c>
      <c r="AD19" s="10" t="str">
        <f>IF(InsertDataAtCellA2!AE19="","",InsertDataAtCellA2!AE19)</f>
        <v/>
      </c>
      <c r="AE19" s="10" t="str">
        <f>IF(InsertDataAtCellA2!AF19="","",InsertDataAtCellA2!AF19)</f>
        <v/>
      </c>
      <c r="AF19" s="10" t="str">
        <f>IF(InsertDataAtCellA2!AG19="","",InsertDataAtCellA2!AG19)</f>
        <v/>
      </c>
    </row>
    <row r="20" spans="1:32" x14ac:dyDescent="0.35">
      <c r="A20" s="33" t="str">
        <f>IF(InsertDataAtCellA2!B20="","",InsertDataAtCellA2!B20)</f>
        <v>TASK</v>
      </c>
      <c r="B20" s="33" t="str">
        <f>IF(InsertDataAtCellA2!C20="","",InsertDataAtCellA2!C20)</f>
        <v>TaskStim</v>
      </c>
      <c r="C20" s="33">
        <f>IF(InsertDataAtCellA2!D20="","",InsertDataAtCellA2!D20)</f>
        <v>19.95815</v>
      </c>
      <c r="D20" s="33" t="str">
        <f>IF(InsertDataAtCellA2!E20="","",InsertDataAtCellA2!E20)</f>
        <v xml:space="preserve">TaskD </v>
      </c>
      <c r="E20" s="33" t="str">
        <f>IF(InsertDataAtCellA2!F20="","",InsertDataAtCellA2!F20)</f>
        <v/>
      </c>
      <c r="F20" s="33" t="str">
        <f>IF(InsertDataAtCellA2!$W20="REAC",InsertDataAtCellA2!W20,(IF(InsertDataAtCellA2!$G20="REAC",InsertDataAtCellA2!G20,"")))</f>
        <v/>
      </c>
      <c r="G20" s="33" t="str">
        <f>IF(InsertDataAtCellA2!$W20="REAC",InsertDataAtCellA2!X20,(IF(InsertDataAtCellA2!$G20="REAC",InsertDataAtCellA2!H20,"")))</f>
        <v/>
      </c>
      <c r="H20" s="33" t="str">
        <f>IF(InsertDataAtCellA2!$W20="REAC",InsertDataAtCellA2!Y20,(IF(InsertDataAtCellA2!$G20="REAC",InsertDataAtCellA2!I20,"")))</f>
        <v/>
      </c>
      <c r="I20" s="33" t="str">
        <f>IF(InsertDataAtCellA2!$W20="REAC",InsertDataAtCellA2!Z20,(IF(InsertDataAtCellA2!$G20="REAC",InsertDataAtCellA2!J20,"")))</f>
        <v/>
      </c>
      <c r="J20" s="33" t="str">
        <f>IF(InsertDataAtCellA2!K20="","",InsertDataAtCellA2!K20)</f>
        <v/>
      </c>
      <c r="K20" s="33" t="str">
        <f>IF(InsertDataAtCellA2!L20="","",InsertDataAtCellA2!L20)</f>
        <v/>
      </c>
      <c r="L20" s="33" t="str">
        <f>IF(InsertDataAtCellA2!M20="","",InsertDataAtCellA2!M20)</f>
        <v/>
      </c>
      <c r="M20" s="33" t="str">
        <f>IF(InsertDataAtCellA2!N20="","",InsertDataAtCellA2!N20)</f>
        <v/>
      </c>
      <c r="N20" s="33" t="str">
        <f>IF(InsertDataAtCellA2!O20="","",InsertDataAtCellA2!O20)</f>
        <v/>
      </c>
      <c r="O20" s="33" t="str">
        <f>IF(InsertDataAtCellA2!P20="","",InsertDataAtCellA2!P20)</f>
        <v/>
      </c>
      <c r="P20" s="33" t="str">
        <f>IF(InsertDataAtCellA2!Q20="","",InsertDataAtCellA2!Q20)</f>
        <v/>
      </c>
      <c r="Q20" s="33" t="str">
        <f>IF(InsertDataAtCellA2!R20="","",InsertDataAtCellA2!R20)</f>
        <v/>
      </c>
      <c r="R20" s="33" t="str">
        <f>IF(InsertDataAtCellA2!S20="","",InsertDataAtCellA2!S20)</f>
        <v/>
      </c>
      <c r="S20" s="33" t="str">
        <f>IF(InsertDataAtCellA2!T20="","",InsertDataAtCellA2!T20)</f>
        <v/>
      </c>
      <c r="T20" s="33" t="str">
        <f>IF(InsertDataAtCellA2!U20="","",InsertDataAtCellA2!U20)</f>
        <v/>
      </c>
      <c r="U20" s="33" t="str">
        <f>IF(InsertDataAtCellA2!V20="","",InsertDataAtCellA2!V20)</f>
        <v/>
      </c>
      <c r="V20" s="33" t="str">
        <f>IF(InsertDataAtCellA2!W20="","",InsertDataAtCellA2!W20)</f>
        <v/>
      </c>
      <c r="W20" s="33" t="str">
        <f>IF(InsertDataAtCellA2!X20="","",InsertDataAtCellA2!X20)</f>
        <v/>
      </c>
      <c r="X20" s="33" t="str">
        <f>IF(InsertDataAtCellA2!Y20="","",InsertDataAtCellA2!Y20)</f>
        <v/>
      </c>
      <c r="Y20" s="33" t="str">
        <f>IF(InsertDataAtCellA2!Z20="","",InsertDataAtCellA2!Z20)</f>
        <v/>
      </c>
      <c r="Z20" s="33" t="str">
        <f>IF(InsertDataAtCellA2!AA20="","",InsertDataAtCellA2!AA20)</f>
        <v/>
      </c>
      <c r="AA20" s="33" t="str">
        <f>IF(InsertDataAtCellA2!AB20="","",InsertDataAtCellA2!AB20)</f>
        <v/>
      </c>
      <c r="AB20" s="33" t="str">
        <f>IF(InsertDataAtCellA2!AC20="","",InsertDataAtCellA2!AC20)</f>
        <v/>
      </c>
      <c r="AC20" s="33" t="str">
        <f>IF(InsertDataAtCellA2!AD20="","",InsertDataAtCellA2!AD20)</f>
        <v/>
      </c>
      <c r="AD20" s="33" t="str">
        <f>IF(InsertDataAtCellA2!AE20="","",InsertDataAtCellA2!AE20)</f>
        <v/>
      </c>
      <c r="AE20" s="33" t="str">
        <f>IF(InsertDataAtCellA2!AF20="","",InsertDataAtCellA2!AF20)</f>
        <v/>
      </c>
      <c r="AF20" s="33" t="str">
        <f>IF(InsertDataAtCellA2!AG20="","",InsertDataAtCellA2!AG20)</f>
        <v/>
      </c>
    </row>
    <row r="21" spans="1:32" x14ac:dyDescent="0.35">
      <c r="A21" s="10" t="str">
        <f>IF(InsertDataAtCellA2!B21="","",InsertDataAtCellA2!B21)</f>
        <v>TASK</v>
      </c>
      <c r="B21" s="10" t="str">
        <f>IF(InsertDataAtCellA2!C21="","",InsertDataAtCellA2!C21)</f>
        <v>BlankNeut</v>
      </c>
      <c r="C21" s="10">
        <f>IF(InsertDataAtCellA2!D21="","",InsertDataAtCellA2!D21)</f>
        <v>20.968330000000002</v>
      </c>
      <c r="D21" s="10" t="str">
        <f>IF(InsertDataAtCellA2!E21="","",InsertDataAtCellA2!E21)</f>
        <v xml:space="preserve">Task0 </v>
      </c>
      <c r="E21" s="10" t="str">
        <f>IF(InsertDataAtCellA2!F21="","",InsertDataAtCellA2!F21)</f>
        <v/>
      </c>
      <c r="F21" s="10" t="str">
        <f>IF(InsertDataAtCellA2!$W21="REAC",InsertDataAtCellA2!W21,(IF(InsertDataAtCellA2!$G21="REAC",InsertDataAtCellA2!G21,"")))</f>
        <v>REAC</v>
      </c>
      <c r="G21" s="10" t="str">
        <f>IF(InsertDataAtCellA2!$W21="REAC",InsertDataAtCellA2!X21,(IF(InsertDataAtCellA2!$G21="REAC",InsertDataAtCellA2!H21,"")))</f>
        <v>Yes</v>
      </c>
      <c r="H21" s="10">
        <f>IF(InsertDataAtCellA2!$W21="REAC",InsertDataAtCellA2!Y21,(IF(InsertDataAtCellA2!$G21="REAC",InsertDataAtCellA2!I21,"")))</f>
        <v>21.73827</v>
      </c>
      <c r="I21" s="10" t="str">
        <f>IF(InsertDataAtCellA2!$W21="REAC",InsertDataAtCellA2!Z21,(IF(InsertDataAtCellA2!$G21="REAC",InsertDataAtCellA2!J21,"")))</f>
        <v xml:space="preserve">Task0 </v>
      </c>
      <c r="J21" s="10" t="str">
        <f>IF(InsertDataAtCellA2!K21="","",InsertDataAtCellA2!K21)</f>
        <v/>
      </c>
      <c r="K21" s="10" t="str">
        <f>IF(InsertDataAtCellA2!L21="","",InsertDataAtCellA2!L21)</f>
        <v/>
      </c>
      <c r="L21" s="10" t="str">
        <f>IF(InsertDataAtCellA2!M21="","",InsertDataAtCellA2!M21)</f>
        <v/>
      </c>
      <c r="M21" s="10" t="str">
        <f>IF(InsertDataAtCellA2!N21="","",InsertDataAtCellA2!N21)</f>
        <v/>
      </c>
      <c r="N21" s="10" t="str">
        <f>IF(InsertDataAtCellA2!O21="","",InsertDataAtCellA2!O21)</f>
        <v/>
      </c>
      <c r="O21" s="10" t="str">
        <f>IF(InsertDataAtCellA2!P21="","",InsertDataAtCellA2!P21)</f>
        <v/>
      </c>
      <c r="P21" s="10" t="str">
        <f>IF(InsertDataAtCellA2!Q21="","",InsertDataAtCellA2!Q21)</f>
        <v/>
      </c>
      <c r="Q21" s="10" t="str">
        <f>IF(InsertDataAtCellA2!R21="","",InsertDataAtCellA2!R21)</f>
        <v/>
      </c>
      <c r="R21" s="10" t="str">
        <f>IF(InsertDataAtCellA2!S21="","",InsertDataAtCellA2!S21)</f>
        <v/>
      </c>
      <c r="S21" s="10" t="str">
        <f>IF(InsertDataAtCellA2!T21="","",InsertDataAtCellA2!T21)</f>
        <v/>
      </c>
      <c r="T21" s="10" t="str">
        <f>IF(InsertDataAtCellA2!U21="","",InsertDataAtCellA2!U21)</f>
        <v/>
      </c>
      <c r="U21" s="10" t="str">
        <f>IF(InsertDataAtCellA2!V21="","",InsertDataAtCellA2!V21)</f>
        <v/>
      </c>
      <c r="V21" s="10" t="str">
        <f>IF(InsertDataAtCellA2!W21="","",InsertDataAtCellA2!W21)</f>
        <v/>
      </c>
      <c r="W21" s="10" t="str">
        <f>IF(InsertDataAtCellA2!X21="","",InsertDataAtCellA2!X21)</f>
        <v/>
      </c>
      <c r="X21" s="10" t="str">
        <f>IF(InsertDataAtCellA2!Y21="","",InsertDataAtCellA2!Y21)</f>
        <v/>
      </c>
      <c r="Y21" s="10" t="str">
        <f>IF(InsertDataAtCellA2!Z21="","",InsertDataAtCellA2!Z21)</f>
        <v/>
      </c>
      <c r="Z21" s="10" t="str">
        <f>IF(InsertDataAtCellA2!AA21="","",InsertDataAtCellA2!AA21)</f>
        <v/>
      </c>
      <c r="AA21" s="10" t="str">
        <f>IF(InsertDataAtCellA2!AB21="","",InsertDataAtCellA2!AB21)</f>
        <v/>
      </c>
      <c r="AB21" s="10" t="str">
        <f>IF(InsertDataAtCellA2!AC21="","",InsertDataAtCellA2!AC21)</f>
        <v/>
      </c>
      <c r="AC21" s="10" t="str">
        <f>IF(InsertDataAtCellA2!AD21="","",InsertDataAtCellA2!AD21)</f>
        <v/>
      </c>
      <c r="AD21" s="10" t="str">
        <f>IF(InsertDataAtCellA2!AE21="","",InsertDataAtCellA2!AE21)</f>
        <v/>
      </c>
      <c r="AE21" s="10" t="str">
        <f>IF(InsertDataAtCellA2!AF21="","",InsertDataAtCellA2!AF21)</f>
        <v/>
      </c>
      <c r="AF21" s="10" t="str">
        <f>IF(InsertDataAtCellA2!AG21="","",InsertDataAtCellA2!AG21)</f>
        <v/>
      </c>
    </row>
    <row r="22" spans="1:32" x14ac:dyDescent="0.35">
      <c r="A22" s="33" t="str">
        <f>IF(InsertDataAtCellA2!B22="","",InsertDataAtCellA2!B22)</f>
        <v>TASK</v>
      </c>
      <c r="B22" s="33" t="str">
        <f>IF(InsertDataAtCellA2!C22="","",InsertDataAtCellA2!C22)</f>
        <v>TaskStim</v>
      </c>
      <c r="C22" s="33">
        <f>IF(InsertDataAtCellA2!D22="","",InsertDataAtCellA2!D22)</f>
        <v>21.976220000000001</v>
      </c>
      <c r="D22" s="33" t="str">
        <f>IF(InsertDataAtCellA2!E22="","",InsertDataAtCellA2!E22)</f>
        <v xml:space="preserve">TaskA </v>
      </c>
      <c r="E22" s="33" t="str">
        <f>IF(InsertDataAtCellA2!F22="","",InsertDataAtCellA2!F22)</f>
        <v/>
      </c>
      <c r="F22" s="33" t="str">
        <f>IF(InsertDataAtCellA2!$W22="REAC",InsertDataAtCellA2!W22,(IF(InsertDataAtCellA2!$G22="REAC",InsertDataAtCellA2!G22,"")))</f>
        <v/>
      </c>
      <c r="G22" s="33" t="str">
        <f>IF(InsertDataAtCellA2!$W22="REAC",InsertDataAtCellA2!X22,(IF(InsertDataAtCellA2!$G22="REAC",InsertDataAtCellA2!H22,"")))</f>
        <v/>
      </c>
      <c r="H22" s="33" t="str">
        <f>IF(InsertDataAtCellA2!$W22="REAC",InsertDataAtCellA2!Y22,(IF(InsertDataAtCellA2!$G22="REAC",InsertDataAtCellA2!I22,"")))</f>
        <v/>
      </c>
      <c r="I22" s="33" t="str">
        <f>IF(InsertDataAtCellA2!$W22="REAC",InsertDataAtCellA2!Z22,(IF(InsertDataAtCellA2!$G22="REAC",InsertDataAtCellA2!J22,"")))</f>
        <v/>
      </c>
      <c r="J22" s="33" t="str">
        <f>IF(InsertDataAtCellA2!K22="","",InsertDataAtCellA2!K22)</f>
        <v/>
      </c>
      <c r="K22" s="33" t="str">
        <f>IF(InsertDataAtCellA2!L22="","",InsertDataAtCellA2!L22)</f>
        <v>...</v>
      </c>
      <c r="L22" s="33" t="str">
        <f>IF(InsertDataAtCellA2!M22="","",InsertDataAtCellA2!M22)</f>
        <v/>
      </c>
      <c r="M22" s="33" t="str">
        <f>IF(InsertDataAtCellA2!N22="","",InsertDataAtCellA2!N22)</f>
        <v/>
      </c>
      <c r="N22" s="33" t="str">
        <f>IF(InsertDataAtCellA2!O22="","",InsertDataAtCellA2!O22)</f>
        <v/>
      </c>
      <c r="O22" s="33" t="str">
        <f>IF(InsertDataAtCellA2!P22="","",InsertDataAtCellA2!P22)</f>
        <v/>
      </c>
      <c r="P22" s="33" t="str">
        <f>IF(InsertDataAtCellA2!Q22="","",InsertDataAtCellA2!Q22)</f>
        <v/>
      </c>
      <c r="Q22" s="33" t="str">
        <f>IF(InsertDataAtCellA2!R22="","",InsertDataAtCellA2!R22)</f>
        <v>EMOS</v>
      </c>
      <c r="R22" s="33" t="str">
        <f>IF(InsertDataAtCellA2!S22="","",InsertDataAtCellA2!S22)</f>
        <v>MatStim</v>
      </c>
      <c r="S22" s="33">
        <f>IF(InsertDataAtCellA2!T22="","",InsertDataAtCellA2!T22)</f>
        <v>21.991109999999999</v>
      </c>
      <c r="T22" s="33" t="str">
        <f>IF(InsertDataAtCellA2!U22="","",InsertDataAtCellA2!U22)</f>
        <v xml:space="preserve">BlTransp07 </v>
      </c>
      <c r="U22" s="33" t="str">
        <f>IF(InsertDataAtCellA2!V22="","",InsertDataAtCellA2!V22)</f>
        <v/>
      </c>
      <c r="V22" s="33" t="str">
        <f>IF(InsertDataAtCellA2!W22="","",InsertDataAtCellA2!W22)</f>
        <v/>
      </c>
      <c r="W22" s="33" t="str">
        <f>IF(InsertDataAtCellA2!X22="","",InsertDataAtCellA2!X22)</f>
        <v/>
      </c>
      <c r="X22" s="33" t="str">
        <f>IF(InsertDataAtCellA2!Y22="","",InsertDataAtCellA2!Y22)</f>
        <v/>
      </c>
      <c r="Y22" s="33" t="str">
        <f>IF(InsertDataAtCellA2!Z22="","",InsertDataAtCellA2!Z22)</f>
        <v/>
      </c>
      <c r="Z22" s="33" t="str">
        <f>IF(InsertDataAtCellA2!AA22="","",InsertDataAtCellA2!AA22)</f>
        <v/>
      </c>
      <c r="AA22" s="33" t="str">
        <f>IF(InsertDataAtCellA2!AB22="","",InsertDataAtCellA2!AB22)</f>
        <v/>
      </c>
      <c r="AB22" s="33" t="str">
        <f>IF(InsertDataAtCellA2!AC22="","",InsertDataAtCellA2!AC22)</f>
        <v/>
      </c>
      <c r="AC22" s="33" t="str">
        <f>IF(InsertDataAtCellA2!AD22="","",InsertDataAtCellA2!AD22)</f>
        <v/>
      </c>
      <c r="AD22" s="33" t="str">
        <f>IF(InsertDataAtCellA2!AE22="","",InsertDataAtCellA2!AE22)</f>
        <v/>
      </c>
      <c r="AE22" s="33" t="str">
        <f>IF(InsertDataAtCellA2!AF22="","",InsertDataAtCellA2!AF22)</f>
        <v/>
      </c>
      <c r="AF22" s="33" t="str">
        <f>IF(InsertDataAtCellA2!AG22="","",InsertDataAtCellA2!AG22)</f>
        <v/>
      </c>
    </row>
    <row r="23" spans="1:32" x14ac:dyDescent="0.35">
      <c r="A23" s="10" t="str">
        <f>IF(InsertDataAtCellA2!B23="","",InsertDataAtCellA2!B23)</f>
        <v>TASK</v>
      </c>
      <c r="B23" s="10" t="str">
        <f>IF(InsertDataAtCellA2!C23="","",InsertDataAtCellA2!C23)</f>
        <v>BlankNeut</v>
      </c>
      <c r="C23" s="10">
        <f>IF(InsertDataAtCellA2!D23="","",InsertDataAtCellA2!D23)</f>
        <v>22.992819999999998</v>
      </c>
      <c r="D23" s="10" t="str">
        <f>IF(InsertDataAtCellA2!E23="","",InsertDataAtCellA2!E23)</f>
        <v xml:space="preserve">Task0 </v>
      </c>
      <c r="E23" s="10" t="str">
        <f>IF(InsertDataAtCellA2!F23="","",InsertDataAtCellA2!F23)</f>
        <v/>
      </c>
      <c r="F23" s="10" t="str">
        <f>IF(InsertDataAtCellA2!$W23="REAC",InsertDataAtCellA2!W23,(IF(InsertDataAtCellA2!$G23="REAC",InsertDataAtCellA2!G23,"")))</f>
        <v>REAC</v>
      </c>
      <c r="G23" s="10" t="str">
        <f>IF(InsertDataAtCellA2!$W23="REAC",InsertDataAtCellA2!X23,(IF(InsertDataAtCellA2!$G23="REAC",InsertDataAtCellA2!H23,"")))</f>
        <v>No</v>
      </c>
      <c r="H23" s="10">
        <f>IF(InsertDataAtCellA2!$W23="REAC",InsertDataAtCellA2!Y23,(IF(InsertDataAtCellA2!$G23="REAC",InsertDataAtCellA2!I23,"")))</f>
        <v>23.899149999999999</v>
      </c>
      <c r="I23" s="10" t="str">
        <f>IF(InsertDataAtCellA2!$W23="REAC",InsertDataAtCellA2!Z23,(IF(InsertDataAtCellA2!$G23="REAC",InsertDataAtCellA2!J23,"")))</f>
        <v xml:space="preserve">Task0 </v>
      </c>
      <c r="J23" s="10" t="str">
        <f>IF(InsertDataAtCellA2!K23="","",InsertDataAtCellA2!K23)</f>
        <v/>
      </c>
      <c r="K23" s="10" t="str">
        <f>IF(InsertDataAtCellA2!L23="","",InsertDataAtCellA2!L23)</f>
        <v/>
      </c>
      <c r="L23" s="10" t="str">
        <f>IF(InsertDataAtCellA2!M23="","",InsertDataAtCellA2!M23)</f>
        <v/>
      </c>
      <c r="M23" s="10" t="str">
        <f>IF(InsertDataAtCellA2!N23="","",InsertDataAtCellA2!N23)</f>
        <v/>
      </c>
      <c r="N23" s="10" t="str">
        <f>IF(InsertDataAtCellA2!O23="","",InsertDataAtCellA2!O23)</f>
        <v/>
      </c>
      <c r="O23" s="10" t="str">
        <f>IF(InsertDataAtCellA2!P23="","",InsertDataAtCellA2!P23)</f>
        <v/>
      </c>
      <c r="P23" s="10" t="str">
        <f>IF(InsertDataAtCellA2!Q23="","",InsertDataAtCellA2!Q23)</f>
        <v/>
      </c>
      <c r="Q23" s="10" t="str">
        <f>IF(InsertDataAtCellA2!R23="","",InsertDataAtCellA2!R23)</f>
        <v/>
      </c>
      <c r="R23" s="10" t="str">
        <f>IF(InsertDataAtCellA2!S23="","",InsertDataAtCellA2!S23)</f>
        <v/>
      </c>
      <c r="S23" s="10" t="str">
        <f>IF(InsertDataAtCellA2!T23="","",InsertDataAtCellA2!T23)</f>
        <v/>
      </c>
      <c r="T23" s="10" t="str">
        <f>IF(InsertDataAtCellA2!U23="","",InsertDataAtCellA2!U23)</f>
        <v/>
      </c>
      <c r="U23" s="10" t="str">
        <f>IF(InsertDataAtCellA2!V23="","",InsertDataAtCellA2!V23)</f>
        <v/>
      </c>
      <c r="V23" s="10" t="str">
        <f>IF(InsertDataAtCellA2!W23="","",InsertDataAtCellA2!W23)</f>
        <v/>
      </c>
      <c r="W23" s="10" t="str">
        <f>IF(InsertDataAtCellA2!X23="","",InsertDataAtCellA2!X23)</f>
        <v/>
      </c>
      <c r="X23" s="10" t="str">
        <f>IF(InsertDataAtCellA2!Y23="","",InsertDataAtCellA2!Y23)</f>
        <v/>
      </c>
      <c r="Y23" s="10" t="str">
        <f>IF(InsertDataAtCellA2!Z23="","",InsertDataAtCellA2!Z23)</f>
        <v/>
      </c>
      <c r="Z23" s="10" t="str">
        <f>IF(InsertDataAtCellA2!AA23="","",InsertDataAtCellA2!AA23)</f>
        <v/>
      </c>
      <c r="AA23" s="10" t="str">
        <f>IF(InsertDataAtCellA2!AB23="","",InsertDataAtCellA2!AB23)</f>
        <v/>
      </c>
      <c r="AB23" s="10" t="str">
        <f>IF(InsertDataAtCellA2!AC23="","",InsertDataAtCellA2!AC23)</f>
        <v/>
      </c>
      <c r="AC23" s="10" t="str">
        <f>IF(InsertDataAtCellA2!AD23="","",InsertDataAtCellA2!AD23)</f>
        <v/>
      </c>
      <c r="AD23" s="10" t="str">
        <f>IF(InsertDataAtCellA2!AE23="","",InsertDataAtCellA2!AE23)</f>
        <v/>
      </c>
      <c r="AE23" s="10" t="str">
        <f>IF(InsertDataAtCellA2!AF23="","",InsertDataAtCellA2!AF23)</f>
        <v/>
      </c>
      <c r="AF23" s="10" t="str">
        <f>IF(InsertDataAtCellA2!AG23="","",InsertDataAtCellA2!AG23)</f>
        <v/>
      </c>
    </row>
    <row r="24" spans="1:32" x14ac:dyDescent="0.35">
      <c r="A24" s="33" t="str">
        <f>IF(InsertDataAtCellA2!B24="","",InsertDataAtCellA2!B24)</f>
        <v>TASK</v>
      </c>
      <c r="B24" s="33" t="str">
        <f>IF(InsertDataAtCellA2!C24="","",InsertDataAtCellA2!C24)</f>
        <v>TaskStim</v>
      </c>
      <c r="C24" s="33">
        <f>IF(InsertDataAtCellA2!D24="","",InsertDataAtCellA2!D24)</f>
        <v>23.998360000000002</v>
      </c>
      <c r="D24" s="33" t="str">
        <f>IF(InsertDataAtCellA2!E24="","",InsertDataAtCellA2!E24)</f>
        <v xml:space="preserve">TaskB </v>
      </c>
      <c r="E24" s="33" t="str">
        <f>IF(InsertDataAtCellA2!F24="","",InsertDataAtCellA2!F24)</f>
        <v/>
      </c>
      <c r="F24" s="33" t="str">
        <f>IF(InsertDataAtCellA2!$W24="REAC",InsertDataAtCellA2!W24,(IF(InsertDataAtCellA2!$G24="REAC",InsertDataAtCellA2!G24,"")))</f>
        <v/>
      </c>
      <c r="G24" s="33" t="str">
        <f>IF(InsertDataAtCellA2!$W24="REAC",InsertDataAtCellA2!X24,(IF(InsertDataAtCellA2!$G24="REAC",InsertDataAtCellA2!H24,"")))</f>
        <v/>
      </c>
      <c r="H24" s="33" t="str">
        <f>IF(InsertDataAtCellA2!$W24="REAC",InsertDataAtCellA2!Y24,(IF(InsertDataAtCellA2!$G24="REAC",InsertDataAtCellA2!I24,"")))</f>
        <v/>
      </c>
      <c r="I24" s="33" t="str">
        <f>IF(InsertDataAtCellA2!$W24="REAC",InsertDataAtCellA2!Z24,(IF(InsertDataAtCellA2!$G24="REAC",InsertDataAtCellA2!J24,"")))</f>
        <v/>
      </c>
      <c r="J24" s="33" t="str">
        <f>IF(InsertDataAtCellA2!K24="","",InsertDataAtCellA2!K24)</f>
        <v/>
      </c>
      <c r="K24" s="33" t="str">
        <f>IF(InsertDataAtCellA2!L24="","",InsertDataAtCellA2!L24)</f>
        <v/>
      </c>
      <c r="L24" s="33" t="str">
        <f>IF(InsertDataAtCellA2!M24="","",InsertDataAtCellA2!M24)</f>
        <v/>
      </c>
      <c r="M24" s="33" t="str">
        <f>IF(InsertDataAtCellA2!N24="","",InsertDataAtCellA2!N24)</f>
        <v/>
      </c>
      <c r="N24" s="33" t="str">
        <f>IF(InsertDataAtCellA2!O24="","",InsertDataAtCellA2!O24)</f>
        <v/>
      </c>
      <c r="O24" s="33" t="str">
        <f>IF(InsertDataAtCellA2!P24="","",InsertDataAtCellA2!P24)</f>
        <v/>
      </c>
      <c r="P24" s="33" t="str">
        <f>IF(InsertDataAtCellA2!Q24="","",InsertDataAtCellA2!Q24)</f>
        <v/>
      </c>
      <c r="Q24" s="33" t="str">
        <f>IF(InsertDataAtCellA2!R24="","",InsertDataAtCellA2!R24)</f>
        <v/>
      </c>
      <c r="R24" s="33" t="str">
        <f>IF(InsertDataAtCellA2!S24="","",InsertDataAtCellA2!S24)</f>
        <v/>
      </c>
      <c r="S24" s="33" t="str">
        <f>IF(InsertDataAtCellA2!T24="","",InsertDataAtCellA2!T24)</f>
        <v/>
      </c>
      <c r="T24" s="33" t="str">
        <f>IF(InsertDataAtCellA2!U24="","",InsertDataAtCellA2!U24)</f>
        <v/>
      </c>
      <c r="U24" s="33" t="str">
        <f>IF(InsertDataAtCellA2!V24="","",InsertDataAtCellA2!V24)</f>
        <v/>
      </c>
      <c r="V24" s="33" t="str">
        <f>IF(InsertDataAtCellA2!W24="","",InsertDataAtCellA2!W24)</f>
        <v/>
      </c>
      <c r="W24" s="33" t="str">
        <f>IF(InsertDataAtCellA2!X24="","",InsertDataAtCellA2!X24)</f>
        <v/>
      </c>
      <c r="X24" s="33" t="str">
        <f>IF(InsertDataAtCellA2!Y24="","",InsertDataAtCellA2!Y24)</f>
        <v/>
      </c>
      <c r="Y24" s="33" t="str">
        <f>IF(InsertDataAtCellA2!Z24="","",InsertDataAtCellA2!Z24)</f>
        <v/>
      </c>
      <c r="Z24" s="33" t="str">
        <f>IF(InsertDataAtCellA2!AA24="","",InsertDataAtCellA2!AA24)</f>
        <v/>
      </c>
      <c r="AA24" s="33" t="str">
        <f>IF(InsertDataAtCellA2!AB24="","",InsertDataAtCellA2!AB24)</f>
        <v/>
      </c>
      <c r="AB24" s="33" t="str">
        <f>IF(InsertDataAtCellA2!AC24="","",InsertDataAtCellA2!AC24)</f>
        <v/>
      </c>
      <c r="AC24" s="33" t="str">
        <f>IF(InsertDataAtCellA2!AD24="","",InsertDataAtCellA2!AD24)</f>
        <v/>
      </c>
      <c r="AD24" s="33" t="str">
        <f>IF(InsertDataAtCellA2!AE24="","",InsertDataAtCellA2!AE24)</f>
        <v/>
      </c>
      <c r="AE24" s="33" t="str">
        <f>IF(InsertDataAtCellA2!AF24="","",InsertDataAtCellA2!AF24)</f>
        <v/>
      </c>
      <c r="AF24" s="33" t="str">
        <f>IF(InsertDataAtCellA2!AG24="","",InsertDataAtCellA2!AG24)</f>
        <v/>
      </c>
    </row>
    <row r="25" spans="1:32" x14ac:dyDescent="0.35">
      <c r="A25" s="10" t="str">
        <f>IF(InsertDataAtCellA2!B25="","",InsertDataAtCellA2!B25)</f>
        <v>TASK</v>
      </c>
      <c r="B25" s="10" t="str">
        <f>IF(InsertDataAtCellA2!C25="","",InsertDataAtCellA2!C25)</f>
        <v>BlankNeut</v>
      </c>
      <c r="C25" s="10">
        <f>IF(InsertDataAtCellA2!D25="","",InsertDataAtCellA2!D25)</f>
        <v>25.008289999999999</v>
      </c>
      <c r="D25" s="10" t="str">
        <f>IF(InsertDataAtCellA2!E25="","",InsertDataAtCellA2!E25)</f>
        <v xml:space="preserve">Task0 </v>
      </c>
      <c r="E25" s="10" t="str">
        <f>IF(InsertDataAtCellA2!F25="","",InsertDataAtCellA2!F25)</f>
        <v/>
      </c>
      <c r="F25" s="10" t="str">
        <f>IF(InsertDataAtCellA2!$W25="REAC",InsertDataAtCellA2!W25,(IF(InsertDataAtCellA2!$G25="REAC",InsertDataAtCellA2!G25,"")))</f>
        <v>REAC</v>
      </c>
      <c r="G25" s="10" t="str">
        <f>IF(InsertDataAtCellA2!$W25="REAC",InsertDataAtCellA2!X25,(IF(InsertDataAtCellA2!$G25="REAC",InsertDataAtCellA2!H25,"")))</f>
        <v>No</v>
      </c>
      <c r="H25" s="10">
        <f>IF(InsertDataAtCellA2!$W25="REAC",InsertDataAtCellA2!Y25,(IF(InsertDataAtCellA2!$G25="REAC",InsertDataAtCellA2!I25,"")))</f>
        <v>25.91544</v>
      </c>
      <c r="I25" s="10" t="str">
        <f>IF(InsertDataAtCellA2!$W25="REAC",InsertDataAtCellA2!Z25,(IF(InsertDataAtCellA2!$G25="REAC",InsertDataAtCellA2!J25,"")))</f>
        <v xml:space="preserve">Task0 </v>
      </c>
      <c r="J25" s="10" t="str">
        <f>IF(InsertDataAtCellA2!K25="","",InsertDataAtCellA2!K25)</f>
        <v/>
      </c>
      <c r="K25" s="10" t="str">
        <f>IF(InsertDataAtCellA2!L25="","",InsertDataAtCellA2!L25)</f>
        <v/>
      </c>
      <c r="L25" s="10" t="str">
        <f>IF(InsertDataAtCellA2!M25="","",InsertDataAtCellA2!M25)</f>
        <v/>
      </c>
      <c r="M25" s="10" t="str">
        <f>IF(InsertDataAtCellA2!N25="","",InsertDataAtCellA2!N25)</f>
        <v/>
      </c>
      <c r="N25" s="10" t="str">
        <f>IF(InsertDataAtCellA2!O25="","",InsertDataAtCellA2!O25)</f>
        <v/>
      </c>
      <c r="O25" s="10" t="str">
        <f>IF(InsertDataAtCellA2!P25="","",InsertDataAtCellA2!P25)</f>
        <v/>
      </c>
      <c r="P25" s="10" t="str">
        <f>IF(InsertDataAtCellA2!Q25="","",InsertDataAtCellA2!Q25)</f>
        <v/>
      </c>
      <c r="Q25" s="10" t="str">
        <f>IF(InsertDataAtCellA2!R25="","",InsertDataAtCellA2!R25)</f>
        <v/>
      </c>
      <c r="R25" s="10" t="str">
        <f>IF(InsertDataAtCellA2!S25="","",InsertDataAtCellA2!S25)</f>
        <v/>
      </c>
      <c r="S25" s="10" t="str">
        <f>IF(InsertDataAtCellA2!T25="","",InsertDataAtCellA2!T25)</f>
        <v/>
      </c>
      <c r="T25" s="10" t="str">
        <f>IF(InsertDataAtCellA2!U25="","",InsertDataAtCellA2!U25)</f>
        <v/>
      </c>
      <c r="U25" s="10" t="str">
        <f>IF(InsertDataAtCellA2!V25="","",InsertDataAtCellA2!V25)</f>
        <v/>
      </c>
      <c r="V25" s="10" t="str">
        <f>IF(InsertDataAtCellA2!W25="","",InsertDataAtCellA2!W25)</f>
        <v/>
      </c>
      <c r="W25" s="10" t="str">
        <f>IF(InsertDataAtCellA2!X25="","",InsertDataAtCellA2!X25)</f>
        <v/>
      </c>
      <c r="X25" s="10" t="str">
        <f>IF(InsertDataAtCellA2!Y25="","",InsertDataAtCellA2!Y25)</f>
        <v/>
      </c>
      <c r="Y25" s="10" t="str">
        <f>IF(InsertDataAtCellA2!Z25="","",InsertDataAtCellA2!Z25)</f>
        <v/>
      </c>
      <c r="Z25" s="10" t="str">
        <f>IF(InsertDataAtCellA2!AA25="","",InsertDataAtCellA2!AA25)</f>
        <v/>
      </c>
      <c r="AA25" s="10" t="str">
        <f>IF(InsertDataAtCellA2!AB25="","",InsertDataAtCellA2!AB25)</f>
        <v/>
      </c>
      <c r="AB25" s="10" t="str">
        <f>IF(InsertDataAtCellA2!AC25="","",InsertDataAtCellA2!AC25)</f>
        <v/>
      </c>
      <c r="AC25" s="10" t="str">
        <f>IF(InsertDataAtCellA2!AD25="","",InsertDataAtCellA2!AD25)</f>
        <v/>
      </c>
      <c r="AD25" s="10" t="str">
        <f>IF(InsertDataAtCellA2!AE25="","",InsertDataAtCellA2!AE25)</f>
        <v/>
      </c>
      <c r="AE25" s="10" t="str">
        <f>IF(InsertDataAtCellA2!AF25="","",InsertDataAtCellA2!AF25)</f>
        <v/>
      </c>
      <c r="AF25" s="10" t="str">
        <f>IF(InsertDataAtCellA2!AG25="","",InsertDataAtCellA2!AG25)</f>
        <v/>
      </c>
    </row>
    <row r="26" spans="1:32" x14ac:dyDescent="0.35">
      <c r="A26" s="33" t="str">
        <f>IF(InsertDataAtCellA2!B26="","",InsertDataAtCellA2!B26)</f>
        <v>TASK</v>
      </c>
      <c r="B26" s="33" t="str">
        <f>IF(InsertDataAtCellA2!C26="","",InsertDataAtCellA2!C26)</f>
        <v>TaskStim</v>
      </c>
      <c r="C26" s="33">
        <f>IF(InsertDataAtCellA2!D26="","",InsertDataAtCellA2!D26)</f>
        <v>26.016739999999999</v>
      </c>
      <c r="D26" s="33" t="str">
        <f>IF(InsertDataAtCellA2!E26="","",InsertDataAtCellA2!E26)</f>
        <v xml:space="preserve">TaskB </v>
      </c>
      <c r="E26" s="33" t="str">
        <f>IF(InsertDataAtCellA2!F26="","",InsertDataAtCellA2!F26)</f>
        <v/>
      </c>
      <c r="F26" s="33" t="str">
        <f>IF(InsertDataAtCellA2!$W26="REAC",InsertDataAtCellA2!W26,(IF(InsertDataAtCellA2!$G26="REAC",InsertDataAtCellA2!G26,"")))</f>
        <v/>
      </c>
      <c r="G26" s="33" t="str">
        <f>IF(InsertDataAtCellA2!$W26="REAC",InsertDataAtCellA2!X26,(IF(InsertDataAtCellA2!$G26="REAC",InsertDataAtCellA2!H26,"")))</f>
        <v/>
      </c>
      <c r="H26" s="33" t="str">
        <f>IF(InsertDataAtCellA2!$W26="REAC",InsertDataAtCellA2!Y26,(IF(InsertDataAtCellA2!$G26="REAC",InsertDataAtCellA2!I26,"")))</f>
        <v/>
      </c>
      <c r="I26" s="33" t="str">
        <f>IF(InsertDataAtCellA2!$W26="REAC",InsertDataAtCellA2!Z26,(IF(InsertDataAtCellA2!$G26="REAC",InsertDataAtCellA2!J26,"")))</f>
        <v/>
      </c>
      <c r="J26" s="33" t="str">
        <f>IF(InsertDataAtCellA2!K26="","",InsertDataAtCellA2!K26)</f>
        <v/>
      </c>
      <c r="K26" s="33" t="str">
        <f>IF(InsertDataAtCellA2!L26="","",InsertDataAtCellA2!L26)</f>
        <v/>
      </c>
      <c r="L26" s="33" t="str">
        <f>IF(InsertDataAtCellA2!M26="","",InsertDataAtCellA2!M26)</f>
        <v/>
      </c>
      <c r="M26" s="33" t="str">
        <f>IF(InsertDataAtCellA2!N26="","",InsertDataAtCellA2!N26)</f>
        <v/>
      </c>
      <c r="N26" s="33" t="str">
        <f>IF(InsertDataAtCellA2!O26="","",InsertDataAtCellA2!O26)</f>
        <v/>
      </c>
      <c r="O26" s="33" t="str">
        <f>IF(InsertDataAtCellA2!P26="","",InsertDataAtCellA2!P26)</f>
        <v/>
      </c>
      <c r="P26" s="33" t="str">
        <f>IF(InsertDataAtCellA2!Q26="","",InsertDataAtCellA2!Q26)</f>
        <v/>
      </c>
      <c r="Q26" s="33" t="str">
        <f>IF(InsertDataAtCellA2!R26="","",InsertDataAtCellA2!R26)</f>
        <v/>
      </c>
      <c r="R26" s="33" t="str">
        <f>IF(InsertDataAtCellA2!S26="","",InsertDataAtCellA2!S26)</f>
        <v/>
      </c>
      <c r="S26" s="33" t="str">
        <f>IF(InsertDataAtCellA2!T26="","",InsertDataAtCellA2!T26)</f>
        <v/>
      </c>
      <c r="T26" s="33" t="str">
        <f>IF(InsertDataAtCellA2!U26="","",InsertDataAtCellA2!U26)</f>
        <v/>
      </c>
      <c r="U26" s="33" t="str">
        <f>IF(InsertDataAtCellA2!V26="","",InsertDataAtCellA2!V26)</f>
        <v/>
      </c>
      <c r="V26" s="33" t="str">
        <f>IF(InsertDataAtCellA2!W26="","",InsertDataAtCellA2!W26)</f>
        <v/>
      </c>
      <c r="W26" s="33" t="str">
        <f>IF(InsertDataAtCellA2!X26="","",InsertDataAtCellA2!X26)</f>
        <v/>
      </c>
      <c r="X26" s="33" t="str">
        <f>IF(InsertDataAtCellA2!Y26="","",InsertDataAtCellA2!Y26)</f>
        <v/>
      </c>
      <c r="Y26" s="33" t="str">
        <f>IF(InsertDataAtCellA2!Z26="","",InsertDataAtCellA2!Z26)</f>
        <v/>
      </c>
      <c r="Z26" s="33" t="str">
        <f>IF(InsertDataAtCellA2!AA26="","",InsertDataAtCellA2!AA26)</f>
        <v/>
      </c>
      <c r="AA26" s="33" t="str">
        <f>IF(InsertDataAtCellA2!AB26="","",InsertDataAtCellA2!AB26)</f>
        <v/>
      </c>
      <c r="AB26" s="33" t="str">
        <f>IF(InsertDataAtCellA2!AC26="","",InsertDataAtCellA2!AC26)</f>
        <v/>
      </c>
      <c r="AC26" s="33" t="str">
        <f>IF(InsertDataAtCellA2!AD26="","",InsertDataAtCellA2!AD26)</f>
        <v/>
      </c>
      <c r="AD26" s="33" t="str">
        <f>IF(InsertDataAtCellA2!AE26="","",InsertDataAtCellA2!AE26)</f>
        <v/>
      </c>
      <c r="AE26" s="33" t="str">
        <f>IF(InsertDataAtCellA2!AF26="","",InsertDataAtCellA2!AF26)</f>
        <v/>
      </c>
      <c r="AF26" s="33" t="str">
        <f>IF(InsertDataAtCellA2!AG26="","",InsertDataAtCellA2!AG26)</f>
        <v/>
      </c>
    </row>
    <row r="27" spans="1:32" x14ac:dyDescent="0.35">
      <c r="A27" s="10" t="str">
        <f>IF(InsertDataAtCellA2!B27="","",InsertDataAtCellA2!B27)</f>
        <v>TASK</v>
      </c>
      <c r="B27" s="10" t="str">
        <f>IF(InsertDataAtCellA2!C27="","",InsertDataAtCellA2!C27)</f>
        <v>BlankNeut</v>
      </c>
      <c r="C27" s="10">
        <f>IF(InsertDataAtCellA2!D27="","",InsertDataAtCellA2!D27)</f>
        <v>27.022349999999999</v>
      </c>
      <c r="D27" s="10" t="str">
        <f>IF(InsertDataAtCellA2!E27="","",InsertDataAtCellA2!E27)</f>
        <v xml:space="preserve">Task0 </v>
      </c>
      <c r="E27" s="10" t="str">
        <f>IF(InsertDataAtCellA2!F27="","",InsertDataAtCellA2!F27)</f>
        <v/>
      </c>
      <c r="F27" s="10" t="str">
        <f>IF(InsertDataAtCellA2!$W27="REAC",InsertDataAtCellA2!W27,(IF(InsertDataAtCellA2!$G27="REAC",InsertDataAtCellA2!G27,"")))</f>
        <v>REAC</v>
      </c>
      <c r="G27" s="10" t="str">
        <f>IF(InsertDataAtCellA2!$W27="REAC",InsertDataAtCellA2!X27,(IF(InsertDataAtCellA2!$G27="REAC",InsertDataAtCellA2!H27,"")))</f>
        <v>Yes</v>
      </c>
      <c r="H27" s="10">
        <f>IF(InsertDataAtCellA2!$W27="REAC",InsertDataAtCellA2!Y27,(IF(InsertDataAtCellA2!$G27="REAC",InsertDataAtCellA2!I27,"")))</f>
        <v>27.925619999999999</v>
      </c>
      <c r="I27" s="10" t="str">
        <f>IF(InsertDataAtCellA2!$W27="REAC",InsertDataAtCellA2!Z27,(IF(InsertDataAtCellA2!$G27="REAC",InsertDataAtCellA2!J27,"")))</f>
        <v xml:space="preserve">Task0 </v>
      </c>
      <c r="J27" s="10" t="str">
        <f>IF(InsertDataAtCellA2!K27="","",InsertDataAtCellA2!K27)</f>
        <v/>
      </c>
      <c r="K27" s="10" t="str">
        <f>IF(InsertDataAtCellA2!L27="","",InsertDataAtCellA2!L27)</f>
        <v/>
      </c>
      <c r="L27" s="10" t="str">
        <f>IF(InsertDataAtCellA2!M27="","",InsertDataAtCellA2!M27)</f>
        <v/>
      </c>
      <c r="M27" s="10" t="str">
        <f>IF(InsertDataAtCellA2!N27="","",InsertDataAtCellA2!N27)</f>
        <v/>
      </c>
      <c r="N27" s="10" t="str">
        <f>IF(InsertDataAtCellA2!O27="","",InsertDataAtCellA2!O27)</f>
        <v/>
      </c>
      <c r="O27" s="10" t="str">
        <f>IF(InsertDataAtCellA2!P27="","",InsertDataAtCellA2!P27)</f>
        <v/>
      </c>
      <c r="P27" s="10" t="str">
        <f>IF(InsertDataAtCellA2!Q27="","",InsertDataAtCellA2!Q27)</f>
        <v/>
      </c>
      <c r="Q27" s="10" t="str">
        <f>IF(InsertDataAtCellA2!R27="","",InsertDataAtCellA2!R27)</f>
        <v/>
      </c>
      <c r="R27" s="10" t="str">
        <f>IF(InsertDataAtCellA2!S27="","",InsertDataAtCellA2!S27)</f>
        <v/>
      </c>
      <c r="S27" s="10" t="str">
        <f>IF(InsertDataAtCellA2!T27="","",InsertDataAtCellA2!T27)</f>
        <v/>
      </c>
      <c r="T27" s="10" t="str">
        <f>IF(InsertDataAtCellA2!U27="","",InsertDataAtCellA2!U27)</f>
        <v/>
      </c>
      <c r="U27" s="10" t="str">
        <f>IF(InsertDataAtCellA2!V27="","",InsertDataAtCellA2!V27)</f>
        <v/>
      </c>
      <c r="V27" s="10" t="str">
        <f>IF(InsertDataAtCellA2!W27="","",InsertDataAtCellA2!W27)</f>
        <v/>
      </c>
      <c r="W27" s="10" t="str">
        <f>IF(InsertDataAtCellA2!X27="","",InsertDataAtCellA2!X27)</f>
        <v/>
      </c>
      <c r="X27" s="10" t="str">
        <f>IF(InsertDataAtCellA2!Y27="","",InsertDataAtCellA2!Y27)</f>
        <v/>
      </c>
      <c r="Y27" s="10" t="str">
        <f>IF(InsertDataAtCellA2!Z27="","",InsertDataAtCellA2!Z27)</f>
        <v/>
      </c>
      <c r="Z27" s="10" t="str">
        <f>IF(InsertDataAtCellA2!AA27="","",InsertDataAtCellA2!AA27)</f>
        <v/>
      </c>
      <c r="AA27" s="10" t="str">
        <f>IF(InsertDataAtCellA2!AB27="","",InsertDataAtCellA2!AB27)</f>
        <v/>
      </c>
      <c r="AB27" s="10" t="str">
        <f>IF(InsertDataAtCellA2!AC27="","",InsertDataAtCellA2!AC27)</f>
        <v/>
      </c>
      <c r="AC27" s="10" t="str">
        <f>IF(InsertDataAtCellA2!AD27="","",InsertDataAtCellA2!AD27)</f>
        <v/>
      </c>
      <c r="AD27" s="10" t="str">
        <f>IF(InsertDataAtCellA2!AE27="","",InsertDataAtCellA2!AE27)</f>
        <v/>
      </c>
      <c r="AE27" s="10" t="str">
        <f>IF(InsertDataAtCellA2!AF27="","",InsertDataAtCellA2!AF27)</f>
        <v/>
      </c>
      <c r="AF27" s="10" t="str">
        <f>IF(InsertDataAtCellA2!AG27="","",InsertDataAtCellA2!AG27)</f>
        <v/>
      </c>
    </row>
    <row r="28" spans="1:32" x14ac:dyDescent="0.35">
      <c r="A28" s="33" t="str">
        <f>IF(InsertDataAtCellA2!B28="","",InsertDataAtCellA2!B28)</f>
        <v>TASK</v>
      </c>
      <c r="B28" s="33" t="str">
        <f>IF(InsertDataAtCellA2!C28="","",InsertDataAtCellA2!C28)</f>
        <v>TaskStim</v>
      </c>
      <c r="C28" s="33">
        <f>IF(InsertDataAtCellA2!D28="","",InsertDataAtCellA2!D28)</f>
        <v>28.024519999999999</v>
      </c>
      <c r="D28" s="33" t="str">
        <f>IF(InsertDataAtCellA2!E28="","",InsertDataAtCellA2!E28)</f>
        <v xml:space="preserve">TaskC </v>
      </c>
      <c r="E28" s="33" t="str">
        <f>IF(InsertDataAtCellA2!F28="","",InsertDataAtCellA2!F28)</f>
        <v/>
      </c>
      <c r="F28" s="33" t="str">
        <f>IF(InsertDataAtCellA2!$W28="REAC",InsertDataAtCellA2!W28,(IF(InsertDataAtCellA2!$G28="REAC",InsertDataAtCellA2!G28,"")))</f>
        <v/>
      </c>
      <c r="G28" s="33" t="str">
        <f>IF(InsertDataAtCellA2!$W28="REAC",InsertDataAtCellA2!X28,(IF(InsertDataAtCellA2!$G28="REAC",InsertDataAtCellA2!H28,"")))</f>
        <v/>
      </c>
      <c r="H28" s="33" t="str">
        <f>IF(InsertDataAtCellA2!$W28="REAC",InsertDataAtCellA2!Y28,(IF(InsertDataAtCellA2!$G28="REAC",InsertDataAtCellA2!I28,"")))</f>
        <v/>
      </c>
      <c r="I28" s="33" t="str">
        <f>IF(InsertDataAtCellA2!$W28="REAC",InsertDataAtCellA2!Z28,(IF(InsertDataAtCellA2!$G28="REAC",InsertDataAtCellA2!J28,"")))</f>
        <v/>
      </c>
      <c r="J28" s="33" t="str">
        <f>IF(InsertDataAtCellA2!K28="","",InsertDataAtCellA2!K28)</f>
        <v/>
      </c>
      <c r="K28" s="33" t="str">
        <f>IF(InsertDataAtCellA2!L28="","",InsertDataAtCellA2!L28)</f>
        <v>...</v>
      </c>
      <c r="L28" s="33" t="str">
        <f>IF(InsertDataAtCellA2!M28="","",InsertDataAtCellA2!M28)</f>
        <v/>
      </c>
      <c r="M28" s="33" t="str">
        <f>IF(InsertDataAtCellA2!N28="","",InsertDataAtCellA2!N28)</f>
        <v/>
      </c>
      <c r="N28" s="33" t="str">
        <f>IF(InsertDataAtCellA2!O28="","",InsertDataAtCellA2!O28)</f>
        <v/>
      </c>
      <c r="O28" s="33" t="str">
        <f>IF(InsertDataAtCellA2!P28="","",InsertDataAtCellA2!P28)</f>
        <v/>
      </c>
      <c r="P28" s="33" t="str">
        <f>IF(InsertDataAtCellA2!Q28="","",InsertDataAtCellA2!Q28)</f>
        <v/>
      </c>
      <c r="Q28" s="33" t="str">
        <f>IF(InsertDataAtCellA2!R28="","",InsertDataAtCellA2!R28)</f>
        <v>EMOS</v>
      </c>
      <c r="R28" s="33" t="str">
        <f>IF(InsertDataAtCellA2!S28="","",InsertDataAtCellA2!S28)</f>
        <v>MatStim</v>
      </c>
      <c r="S28" s="33">
        <f>IF(InsertDataAtCellA2!T28="","",InsertDataAtCellA2!T28)</f>
        <v>28.024519999999999</v>
      </c>
      <c r="T28" s="33" t="str">
        <f>IF(InsertDataAtCellA2!U28="","",InsertDataAtCellA2!U28)</f>
        <v xml:space="preserve">BlTransp04 </v>
      </c>
      <c r="U28" s="33" t="str">
        <f>IF(InsertDataAtCellA2!V28="","",InsertDataAtCellA2!V28)</f>
        <v/>
      </c>
      <c r="V28" s="33" t="str">
        <f>IF(InsertDataAtCellA2!W28="","",InsertDataAtCellA2!W28)</f>
        <v/>
      </c>
      <c r="W28" s="33" t="str">
        <f>IF(InsertDataAtCellA2!X28="","",InsertDataAtCellA2!X28)</f>
        <v/>
      </c>
      <c r="X28" s="33" t="str">
        <f>IF(InsertDataAtCellA2!Y28="","",InsertDataAtCellA2!Y28)</f>
        <v/>
      </c>
      <c r="Y28" s="33" t="str">
        <f>IF(InsertDataAtCellA2!Z28="","",InsertDataAtCellA2!Z28)</f>
        <v/>
      </c>
      <c r="Z28" s="33" t="str">
        <f>IF(InsertDataAtCellA2!AA28="","",InsertDataAtCellA2!AA28)</f>
        <v/>
      </c>
      <c r="AA28" s="33" t="str">
        <f>IF(InsertDataAtCellA2!AB28="","",InsertDataAtCellA2!AB28)</f>
        <v/>
      </c>
      <c r="AB28" s="33" t="str">
        <f>IF(InsertDataAtCellA2!AC28="","",InsertDataAtCellA2!AC28)</f>
        <v/>
      </c>
      <c r="AC28" s="33" t="str">
        <f>IF(InsertDataAtCellA2!AD28="","",InsertDataAtCellA2!AD28)</f>
        <v/>
      </c>
      <c r="AD28" s="33" t="str">
        <f>IF(InsertDataAtCellA2!AE28="","",InsertDataAtCellA2!AE28)</f>
        <v/>
      </c>
      <c r="AE28" s="33" t="str">
        <f>IF(InsertDataAtCellA2!AF28="","",InsertDataAtCellA2!AF28)</f>
        <v/>
      </c>
      <c r="AF28" s="33" t="str">
        <f>IF(InsertDataAtCellA2!AG28="","",InsertDataAtCellA2!AG28)</f>
        <v/>
      </c>
    </row>
    <row r="29" spans="1:32" x14ac:dyDescent="0.35">
      <c r="A29" s="10" t="str">
        <f>IF(InsertDataAtCellA2!B29="","",InsertDataAtCellA2!B29)</f>
        <v>TASK</v>
      </c>
      <c r="B29" s="10" t="str">
        <f>IF(InsertDataAtCellA2!C29="","",InsertDataAtCellA2!C29)</f>
        <v>BlankNeut</v>
      </c>
      <c r="C29" s="10">
        <f>IF(InsertDataAtCellA2!D29="","",InsertDataAtCellA2!D29)</f>
        <v>29.039149999999999</v>
      </c>
      <c r="D29" s="10" t="str">
        <f>IF(InsertDataAtCellA2!E29="","",InsertDataAtCellA2!E29)</f>
        <v xml:space="preserve">Task0 </v>
      </c>
      <c r="E29" s="10" t="str">
        <f>IF(InsertDataAtCellA2!F29="","",InsertDataAtCellA2!F29)</f>
        <v/>
      </c>
      <c r="F29" s="10" t="str">
        <f>IF(InsertDataAtCellA2!$W29="REAC",InsertDataAtCellA2!W29,(IF(InsertDataAtCellA2!$G29="REAC",InsertDataAtCellA2!G29,"")))</f>
        <v>REAC</v>
      </c>
      <c r="G29" s="10" t="str">
        <f>IF(InsertDataAtCellA2!$W29="REAC",InsertDataAtCellA2!X29,(IF(InsertDataAtCellA2!$G29="REAC",InsertDataAtCellA2!H29,"")))</f>
        <v>No</v>
      </c>
      <c r="H29" s="10">
        <f>IF(InsertDataAtCellA2!$W29="REAC",InsertDataAtCellA2!Y29,(IF(InsertDataAtCellA2!$G29="REAC",InsertDataAtCellA2!I29,"")))</f>
        <v>29.757349999999999</v>
      </c>
      <c r="I29" s="10" t="str">
        <f>IF(InsertDataAtCellA2!$W29="REAC",InsertDataAtCellA2!Z29,(IF(InsertDataAtCellA2!$G29="REAC",InsertDataAtCellA2!J29,"")))</f>
        <v xml:space="preserve">Task0 </v>
      </c>
      <c r="J29" s="10" t="str">
        <f>IF(InsertDataAtCellA2!K29="","",InsertDataAtCellA2!K29)</f>
        <v/>
      </c>
      <c r="K29" s="10" t="str">
        <f>IF(InsertDataAtCellA2!L29="","",InsertDataAtCellA2!L29)</f>
        <v/>
      </c>
      <c r="L29" s="10" t="str">
        <f>IF(InsertDataAtCellA2!M29="","",InsertDataAtCellA2!M29)</f>
        <v/>
      </c>
      <c r="M29" s="10" t="str">
        <f>IF(InsertDataAtCellA2!N29="","",InsertDataAtCellA2!N29)</f>
        <v/>
      </c>
      <c r="N29" s="10" t="str">
        <f>IF(InsertDataAtCellA2!O29="","",InsertDataAtCellA2!O29)</f>
        <v/>
      </c>
      <c r="O29" s="10" t="str">
        <f>IF(InsertDataAtCellA2!P29="","",InsertDataAtCellA2!P29)</f>
        <v/>
      </c>
      <c r="P29" s="10" t="str">
        <f>IF(InsertDataAtCellA2!Q29="","",InsertDataAtCellA2!Q29)</f>
        <v/>
      </c>
      <c r="Q29" s="10" t="str">
        <f>IF(InsertDataAtCellA2!R29="","",InsertDataAtCellA2!R29)</f>
        <v/>
      </c>
      <c r="R29" s="10" t="str">
        <f>IF(InsertDataAtCellA2!S29="","",InsertDataAtCellA2!S29)</f>
        <v/>
      </c>
      <c r="S29" s="10" t="str">
        <f>IF(InsertDataAtCellA2!T29="","",InsertDataAtCellA2!T29)</f>
        <v/>
      </c>
      <c r="T29" s="10" t="str">
        <f>IF(InsertDataAtCellA2!U29="","",InsertDataAtCellA2!U29)</f>
        <v/>
      </c>
      <c r="U29" s="10" t="str">
        <f>IF(InsertDataAtCellA2!V29="","",InsertDataAtCellA2!V29)</f>
        <v/>
      </c>
      <c r="V29" s="10" t="str">
        <f>IF(InsertDataAtCellA2!W29="","",InsertDataAtCellA2!W29)</f>
        <v/>
      </c>
      <c r="W29" s="10" t="str">
        <f>IF(InsertDataAtCellA2!X29="","",InsertDataAtCellA2!X29)</f>
        <v/>
      </c>
      <c r="X29" s="10" t="str">
        <f>IF(InsertDataAtCellA2!Y29="","",InsertDataAtCellA2!Y29)</f>
        <v/>
      </c>
      <c r="Y29" s="10" t="str">
        <f>IF(InsertDataAtCellA2!Z29="","",InsertDataAtCellA2!Z29)</f>
        <v/>
      </c>
      <c r="Z29" s="10" t="str">
        <f>IF(InsertDataAtCellA2!AA29="","",InsertDataAtCellA2!AA29)</f>
        <v/>
      </c>
      <c r="AA29" s="10" t="str">
        <f>IF(InsertDataAtCellA2!AB29="","",InsertDataAtCellA2!AB29)</f>
        <v/>
      </c>
      <c r="AB29" s="10" t="str">
        <f>IF(InsertDataAtCellA2!AC29="","",InsertDataAtCellA2!AC29)</f>
        <v/>
      </c>
      <c r="AC29" s="10" t="str">
        <f>IF(InsertDataAtCellA2!AD29="","",InsertDataAtCellA2!AD29)</f>
        <v/>
      </c>
      <c r="AD29" s="10" t="str">
        <f>IF(InsertDataAtCellA2!AE29="","",InsertDataAtCellA2!AE29)</f>
        <v/>
      </c>
      <c r="AE29" s="10" t="str">
        <f>IF(InsertDataAtCellA2!AF29="","",InsertDataAtCellA2!AF29)</f>
        <v/>
      </c>
      <c r="AF29" s="10" t="str">
        <f>IF(InsertDataAtCellA2!AG29="","",InsertDataAtCellA2!AG29)</f>
        <v/>
      </c>
    </row>
    <row r="30" spans="1:32" x14ac:dyDescent="0.35">
      <c r="A30" s="33" t="str">
        <f>IF(InsertDataAtCellA2!B30="","",InsertDataAtCellA2!B30)</f>
        <v>TASK</v>
      </c>
      <c r="B30" s="33" t="str">
        <f>IF(InsertDataAtCellA2!C30="","",InsertDataAtCellA2!C30)</f>
        <v>TaskStim</v>
      </c>
      <c r="C30" s="33">
        <f>IF(InsertDataAtCellA2!D30="","",InsertDataAtCellA2!D30)</f>
        <v>30.05142</v>
      </c>
      <c r="D30" s="33" t="str">
        <f>IF(InsertDataAtCellA2!E30="","",InsertDataAtCellA2!E30)</f>
        <v xml:space="preserve">TaskC </v>
      </c>
      <c r="E30" s="33" t="str">
        <f>IF(InsertDataAtCellA2!F30="","",InsertDataAtCellA2!F30)</f>
        <v/>
      </c>
      <c r="F30" s="33" t="str">
        <f>IF(InsertDataAtCellA2!$W30="REAC",InsertDataAtCellA2!W30,(IF(InsertDataAtCellA2!$G30="REAC",InsertDataAtCellA2!G30,"")))</f>
        <v/>
      </c>
      <c r="G30" s="33" t="str">
        <f>IF(InsertDataAtCellA2!$W30="REAC",InsertDataAtCellA2!X30,(IF(InsertDataAtCellA2!$G30="REAC",InsertDataAtCellA2!H30,"")))</f>
        <v/>
      </c>
      <c r="H30" s="33" t="str">
        <f>IF(InsertDataAtCellA2!$W30="REAC",InsertDataAtCellA2!Y30,(IF(InsertDataAtCellA2!$G30="REAC",InsertDataAtCellA2!I30,"")))</f>
        <v/>
      </c>
      <c r="I30" s="33" t="str">
        <f>IF(InsertDataAtCellA2!$W30="REAC",InsertDataAtCellA2!Z30,(IF(InsertDataAtCellA2!$G30="REAC",InsertDataAtCellA2!J30,"")))</f>
        <v/>
      </c>
      <c r="J30" s="33" t="str">
        <f>IF(InsertDataAtCellA2!K30="","",InsertDataAtCellA2!K30)</f>
        <v/>
      </c>
      <c r="K30" s="33" t="str">
        <f>IF(InsertDataAtCellA2!L30="","",InsertDataAtCellA2!L30)</f>
        <v/>
      </c>
      <c r="L30" s="33" t="str">
        <f>IF(InsertDataAtCellA2!M30="","",InsertDataAtCellA2!M30)</f>
        <v/>
      </c>
      <c r="M30" s="33" t="str">
        <f>IF(InsertDataAtCellA2!N30="","",InsertDataAtCellA2!N30)</f>
        <v/>
      </c>
      <c r="N30" s="33" t="str">
        <f>IF(InsertDataAtCellA2!O30="","",InsertDataAtCellA2!O30)</f>
        <v/>
      </c>
      <c r="O30" s="33" t="str">
        <f>IF(InsertDataAtCellA2!P30="","",InsertDataAtCellA2!P30)</f>
        <v/>
      </c>
      <c r="P30" s="33" t="str">
        <f>IF(InsertDataAtCellA2!Q30="","",InsertDataAtCellA2!Q30)</f>
        <v/>
      </c>
      <c r="Q30" s="33" t="str">
        <f>IF(InsertDataAtCellA2!R30="","",InsertDataAtCellA2!R30)</f>
        <v/>
      </c>
      <c r="R30" s="33" t="str">
        <f>IF(InsertDataAtCellA2!S30="","",InsertDataAtCellA2!S30)</f>
        <v/>
      </c>
      <c r="S30" s="33" t="str">
        <f>IF(InsertDataAtCellA2!T30="","",InsertDataAtCellA2!T30)</f>
        <v/>
      </c>
      <c r="T30" s="33" t="str">
        <f>IF(InsertDataAtCellA2!U30="","",InsertDataAtCellA2!U30)</f>
        <v/>
      </c>
      <c r="U30" s="33" t="str">
        <f>IF(InsertDataAtCellA2!V30="","",InsertDataAtCellA2!V30)</f>
        <v/>
      </c>
      <c r="V30" s="33" t="str">
        <f>IF(InsertDataAtCellA2!W30="","",InsertDataAtCellA2!W30)</f>
        <v/>
      </c>
      <c r="W30" s="33" t="str">
        <f>IF(InsertDataAtCellA2!X30="","",InsertDataAtCellA2!X30)</f>
        <v/>
      </c>
      <c r="X30" s="33" t="str">
        <f>IF(InsertDataAtCellA2!Y30="","",InsertDataAtCellA2!Y30)</f>
        <v/>
      </c>
      <c r="Y30" s="33" t="str">
        <f>IF(InsertDataAtCellA2!Z30="","",InsertDataAtCellA2!Z30)</f>
        <v/>
      </c>
      <c r="Z30" s="33" t="str">
        <f>IF(InsertDataAtCellA2!AA30="","",InsertDataAtCellA2!AA30)</f>
        <v/>
      </c>
      <c r="AA30" s="33" t="str">
        <f>IF(InsertDataAtCellA2!AB30="","",InsertDataAtCellA2!AB30)</f>
        <v/>
      </c>
      <c r="AB30" s="33" t="str">
        <f>IF(InsertDataAtCellA2!AC30="","",InsertDataAtCellA2!AC30)</f>
        <v/>
      </c>
      <c r="AC30" s="33" t="str">
        <f>IF(InsertDataAtCellA2!AD30="","",InsertDataAtCellA2!AD30)</f>
        <v/>
      </c>
      <c r="AD30" s="33" t="str">
        <f>IF(InsertDataAtCellA2!AE30="","",InsertDataAtCellA2!AE30)</f>
        <v/>
      </c>
      <c r="AE30" s="33" t="str">
        <f>IF(InsertDataAtCellA2!AF30="","",InsertDataAtCellA2!AF30)</f>
        <v/>
      </c>
      <c r="AF30" s="33" t="str">
        <f>IF(InsertDataAtCellA2!AG30="","",InsertDataAtCellA2!AG30)</f>
        <v/>
      </c>
    </row>
    <row r="31" spans="1:32" x14ac:dyDescent="0.35">
      <c r="A31" s="10" t="str">
        <f>IF(InsertDataAtCellA2!B31="","",InsertDataAtCellA2!B31)</f>
        <v>TASK</v>
      </c>
      <c r="B31" s="10" t="str">
        <f>IF(InsertDataAtCellA2!C31="","",InsertDataAtCellA2!C31)</f>
        <v>BlankNeut</v>
      </c>
      <c r="C31" s="10">
        <f>IF(InsertDataAtCellA2!D31="","",InsertDataAtCellA2!D31)</f>
        <v>31.051480000000002</v>
      </c>
      <c r="D31" s="10" t="str">
        <f>IF(InsertDataAtCellA2!E31="","",InsertDataAtCellA2!E31)</f>
        <v xml:space="preserve">Task0 </v>
      </c>
      <c r="E31" s="10" t="str">
        <f>IF(InsertDataAtCellA2!F31="","",InsertDataAtCellA2!F31)</f>
        <v/>
      </c>
      <c r="F31" s="10" t="str">
        <f>IF(InsertDataAtCellA2!$W31="REAC",InsertDataAtCellA2!W31,(IF(InsertDataAtCellA2!$G31="REAC",InsertDataAtCellA2!G31,"")))</f>
        <v>REAC</v>
      </c>
      <c r="G31" s="10" t="str">
        <f>IF(InsertDataAtCellA2!$W31="REAC",InsertDataAtCellA2!X31,(IF(InsertDataAtCellA2!$G31="REAC",InsertDataAtCellA2!H31,"")))</f>
        <v>Yes</v>
      </c>
      <c r="H31" s="10">
        <f>IF(InsertDataAtCellA2!$W31="REAC",InsertDataAtCellA2!Y31,(IF(InsertDataAtCellA2!$G31="REAC",InsertDataAtCellA2!I31,"")))</f>
        <v>32.00488</v>
      </c>
      <c r="I31" s="10" t="str">
        <f>IF(InsertDataAtCellA2!$W31="REAC",InsertDataAtCellA2!Z31,(IF(InsertDataAtCellA2!$G31="REAC",InsertDataAtCellA2!J31,"")))</f>
        <v xml:space="preserve">Task0 </v>
      </c>
      <c r="J31" s="10" t="str">
        <f>IF(InsertDataAtCellA2!K31="","",InsertDataAtCellA2!K31)</f>
        <v/>
      </c>
      <c r="K31" s="10" t="str">
        <f>IF(InsertDataAtCellA2!L31="","",InsertDataAtCellA2!L31)</f>
        <v/>
      </c>
      <c r="L31" s="10" t="str">
        <f>IF(InsertDataAtCellA2!M31="","",InsertDataAtCellA2!M31)</f>
        <v/>
      </c>
      <c r="M31" s="10" t="str">
        <f>IF(InsertDataAtCellA2!N31="","",InsertDataAtCellA2!N31)</f>
        <v/>
      </c>
      <c r="N31" s="10" t="str">
        <f>IF(InsertDataAtCellA2!O31="","",InsertDataAtCellA2!O31)</f>
        <v/>
      </c>
      <c r="O31" s="10" t="str">
        <f>IF(InsertDataAtCellA2!P31="","",InsertDataAtCellA2!P31)</f>
        <v/>
      </c>
      <c r="P31" s="10" t="str">
        <f>IF(InsertDataAtCellA2!Q31="","",InsertDataAtCellA2!Q31)</f>
        <v/>
      </c>
      <c r="Q31" s="10" t="str">
        <f>IF(InsertDataAtCellA2!R31="","",InsertDataAtCellA2!R31)</f>
        <v/>
      </c>
      <c r="R31" s="10" t="str">
        <f>IF(InsertDataAtCellA2!S31="","",InsertDataAtCellA2!S31)</f>
        <v/>
      </c>
      <c r="S31" s="10" t="str">
        <f>IF(InsertDataAtCellA2!T31="","",InsertDataAtCellA2!T31)</f>
        <v/>
      </c>
      <c r="T31" s="10" t="str">
        <f>IF(InsertDataAtCellA2!U31="","",InsertDataAtCellA2!U31)</f>
        <v/>
      </c>
      <c r="U31" s="10" t="str">
        <f>IF(InsertDataAtCellA2!V31="","",InsertDataAtCellA2!V31)</f>
        <v/>
      </c>
      <c r="V31" s="10" t="str">
        <f>IF(InsertDataAtCellA2!W31="","",InsertDataAtCellA2!W31)</f>
        <v/>
      </c>
      <c r="W31" s="10" t="str">
        <f>IF(InsertDataAtCellA2!X31="","",InsertDataAtCellA2!X31)</f>
        <v/>
      </c>
      <c r="X31" s="10" t="str">
        <f>IF(InsertDataAtCellA2!Y31="","",InsertDataAtCellA2!Y31)</f>
        <v/>
      </c>
      <c r="Y31" s="10" t="str">
        <f>IF(InsertDataAtCellA2!Z31="","",InsertDataAtCellA2!Z31)</f>
        <v/>
      </c>
      <c r="Z31" s="10" t="str">
        <f>IF(InsertDataAtCellA2!AA31="","",InsertDataAtCellA2!AA31)</f>
        <v/>
      </c>
      <c r="AA31" s="10" t="str">
        <f>IF(InsertDataAtCellA2!AB31="","",InsertDataAtCellA2!AB31)</f>
        <v/>
      </c>
      <c r="AB31" s="10" t="str">
        <f>IF(InsertDataAtCellA2!AC31="","",InsertDataAtCellA2!AC31)</f>
        <v/>
      </c>
      <c r="AC31" s="10" t="str">
        <f>IF(InsertDataAtCellA2!AD31="","",InsertDataAtCellA2!AD31)</f>
        <v/>
      </c>
      <c r="AD31" s="10" t="str">
        <f>IF(InsertDataAtCellA2!AE31="","",InsertDataAtCellA2!AE31)</f>
        <v/>
      </c>
      <c r="AE31" s="10" t="str">
        <f>IF(InsertDataAtCellA2!AF31="","",InsertDataAtCellA2!AF31)</f>
        <v/>
      </c>
      <c r="AF31" s="10" t="str">
        <f>IF(InsertDataAtCellA2!AG31="","",InsertDataAtCellA2!AG31)</f>
        <v/>
      </c>
    </row>
    <row r="32" spans="1:32" x14ac:dyDescent="0.35">
      <c r="A32" s="33" t="str">
        <f>IF(InsertDataAtCellA2!B32="","",InsertDataAtCellA2!B32)</f>
        <v>TASK</v>
      </c>
      <c r="B32" s="33" t="str">
        <f>IF(InsertDataAtCellA2!C32="","",InsertDataAtCellA2!C32)</f>
        <v>TaskStim</v>
      </c>
      <c r="C32" s="33">
        <f>IF(InsertDataAtCellA2!D32="","",InsertDataAtCellA2!D32)</f>
        <v>32.063800000000001</v>
      </c>
      <c r="D32" s="33" t="str">
        <f>IF(InsertDataAtCellA2!E32="","",InsertDataAtCellA2!E32)</f>
        <v xml:space="preserve">TaskD </v>
      </c>
      <c r="E32" s="33" t="str">
        <f>IF(InsertDataAtCellA2!F32="","",InsertDataAtCellA2!F32)</f>
        <v/>
      </c>
      <c r="F32" s="33" t="str">
        <f>IF(InsertDataAtCellA2!$W32="REAC",InsertDataAtCellA2!W32,(IF(InsertDataAtCellA2!$G32="REAC",InsertDataAtCellA2!G32,"")))</f>
        <v/>
      </c>
      <c r="G32" s="33" t="str">
        <f>IF(InsertDataAtCellA2!$W32="REAC",InsertDataAtCellA2!X32,(IF(InsertDataAtCellA2!$G32="REAC",InsertDataAtCellA2!H32,"")))</f>
        <v/>
      </c>
      <c r="H32" s="33" t="str">
        <f>IF(InsertDataAtCellA2!$W32="REAC",InsertDataAtCellA2!Y32,(IF(InsertDataAtCellA2!$G32="REAC",InsertDataAtCellA2!I32,"")))</f>
        <v/>
      </c>
      <c r="I32" s="33" t="str">
        <f>IF(InsertDataAtCellA2!$W32="REAC",InsertDataAtCellA2!Z32,(IF(InsertDataAtCellA2!$G32="REAC",InsertDataAtCellA2!J32,"")))</f>
        <v/>
      </c>
      <c r="J32" s="33" t="str">
        <f>IF(InsertDataAtCellA2!K32="","",InsertDataAtCellA2!K32)</f>
        <v/>
      </c>
      <c r="K32" s="33" t="str">
        <f>IF(InsertDataAtCellA2!L32="","",InsertDataAtCellA2!L32)</f>
        <v/>
      </c>
      <c r="L32" s="33" t="str">
        <f>IF(InsertDataAtCellA2!M32="","",InsertDataAtCellA2!M32)</f>
        <v/>
      </c>
      <c r="M32" s="33" t="str">
        <f>IF(InsertDataAtCellA2!N32="","",InsertDataAtCellA2!N32)</f>
        <v/>
      </c>
      <c r="N32" s="33" t="str">
        <f>IF(InsertDataAtCellA2!O32="","",InsertDataAtCellA2!O32)</f>
        <v/>
      </c>
      <c r="O32" s="33" t="str">
        <f>IF(InsertDataAtCellA2!P32="","",InsertDataAtCellA2!P32)</f>
        <v/>
      </c>
      <c r="P32" s="33" t="str">
        <f>IF(InsertDataAtCellA2!Q32="","",InsertDataAtCellA2!Q32)</f>
        <v/>
      </c>
      <c r="Q32" s="33" t="str">
        <f>IF(InsertDataAtCellA2!R32="","",InsertDataAtCellA2!R32)</f>
        <v/>
      </c>
      <c r="R32" s="33" t="str">
        <f>IF(InsertDataAtCellA2!S32="","",InsertDataAtCellA2!S32)</f>
        <v/>
      </c>
      <c r="S32" s="33" t="str">
        <f>IF(InsertDataAtCellA2!T32="","",InsertDataAtCellA2!T32)</f>
        <v/>
      </c>
      <c r="T32" s="33" t="str">
        <f>IF(InsertDataAtCellA2!U32="","",InsertDataAtCellA2!U32)</f>
        <v/>
      </c>
      <c r="U32" s="33" t="str">
        <f>IF(InsertDataAtCellA2!V32="","",InsertDataAtCellA2!V32)</f>
        <v/>
      </c>
      <c r="V32" s="33" t="str">
        <f>IF(InsertDataAtCellA2!W32="","",InsertDataAtCellA2!W32)</f>
        <v/>
      </c>
      <c r="W32" s="33" t="str">
        <f>IF(InsertDataAtCellA2!X32="","",InsertDataAtCellA2!X32)</f>
        <v/>
      </c>
      <c r="X32" s="33" t="str">
        <f>IF(InsertDataAtCellA2!Y32="","",InsertDataAtCellA2!Y32)</f>
        <v/>
      </c>
      <c r="Y32" s="33" t="str">
        <f>IF(InsertDataAtCellA2!Z32="","",InsertDataAtCellA2!Z32)</f>
        <v/>
      </c>
      <c r="Z32" s="33" t="str">
        <f>IF(InsertDataAtCellA2!AA32="","",InsertDataAtCellA2!AA32)</f>
        <v/>
      </c>
      <c r="AA32" s="33" t="str">
        <f>IF(InsertDataAtCellA2!AB32="","",InsertDataAtCellA2!AB32)</f>
        <v/>
      </c>
      <c r="AB32" s="33" t="str">
        <f>IF(InsertDataAtCellA2!AC32="","",InsertDataAtCellA2!AC32)</f>
        <v/>
      </c>
      <c r="AC32" s="33" t="str">
        <f>IF(InsertDataAtCellA2!AD32="","",InsertDataAtCellA2!AD32)</f>
        <v/>
      </c>
      <c r="AD32" s="33" t="str">
        <f>IF(InsertDataAtCellA2!AE32="","",InsertDataAtCellA2!AE32)</f>
        <v/>
      </c>
      <c r="AE32" s="33" t="str">
        <f>IF(InsertDataAtCellA2!AF32="","",InsertDataAtCellA2!AF32)</f>
        <v/>
      </c>
      <c r="AF32" s="33" t="str">
        <f>IF(InsertDataAtCellA2!AG32="","",InsertDataAtCellA2!AG32)</f>
        <v/>
      </c>
    </row>
    <row r="33" spans="1:32" x14ac:dyDescent="0.35">
      <c r="A33" s="10" t="str">
        <f>IF(InsertDataAtCellA2!B33="","",InsertDataAtCellA2!B33)</f>
        <v>TASK</v>
      </c>
      <c r="B33" s="10" t="str">
        <f>IF(InsertDataAtCellA2!C33="","",InsertDataAtCellA2!C33)</f>
        <v>BlankNeut</v>
      </c>
      <c r="C33" s="10">
        <f>IF(InsertDataAtCellA2!D33="","",InsertDataAtCellA2!D33)</f>
        <v>33.075499999999998</v>
      </c>
      <c r="D33" s="10" t="str">
        <f>IF(InsertDataAtCellA2!E33="","",InsertDataAtCellA2!E33)</f>
        <v xml:space="preserve">Task0 </v>
      </c>
      <c r="E33" s="10" t="str">
        <f>IF(InsertDataAtCellA2!F33="","",InsertDataAtCellA2!F33)</f>
        <v/>
      </c>
      <c r="F33" s="10" t="str">
        <f>IF(InsertDataAtCellA2!$W33="REAC",InsertDataAtCellA2!W33,(IF(InsertDataAtCellA2!$G33="REAC",InsertDataAtCellA2!G33,"")))</f>
        <v>REAC</v>
      </c>
      <c r="G33" s="10" t="str">
        <f>IF(InsertDataAtCellA2!$W33="REAC",InsertDataAtCellA2!X33,(IF(InsertDataAtCellA2!$G33="REAC",InsertDataAtCellA2!H33,"")))</f>
        <v>No</v>
      </c>
      <c r="H33" s="10">
        <f>IF(InsertDataAtCellA2!$W33="REAC",InsertDataAtCellA2!Y33,(IF(InsertDataAtCellA2!$G33="REAC",InsertDataAtCellA2!I33,"")))</f>
        <v>33.792810000000003</v>
      </c>
      <c r="I33" s="10" t="str">
        <f>IF(InsertDataAtCellA2!$W33="REAC",InsertDataAtCellA2!Z33,(IF(InsertDataAtCellA2!$G33="REAC",InsertDataAtCellA2!J33,"")))</f>
        <v xml:space="preserve">Task0 </v>
      </c>
      <c r="J33" s="10" t="str">
        <f>IF(InsertDataAtCellA2!K33="","",InsertDataAtCellA2!K33)</f>
        <v/>
      </c>
      <c r="K33" s="10" t="str">
        <f>IF(InsertDataAtCellA2!L33="","",InsertDataAtCellA2!L33)</f>
        <v/>
      </c>
      <c r="L33" s="10" t="str">
        <f>IF(InsertDataAtCellA2!M33="","",InsertDataAtCellA2!M33)</f>
        <v/>
      </c>
      <c r="M33" s="10" t="str">
        <f>IF(InsertDataAtCellA2!N33="","",InsertDataAtCellA2!N33)</f>
        <v/>
      </c>
      <c r="N33" s="10" t="str">
        <f>IF(InsertDataAtCellA2!O33="","",InsertDataAtCellA2!O33)</f>
        <v/>
      </c>
      <c r="O33" s="10" t="str">
        <f>IF(InsertDataAtCellA2!P33="","",InsertDataAtCellA2!P33)</f>
        <v/>
      </c>
      <c r="P33" s="10" t="str">
        <f>IF(InsertDataAtCellA2!Q33="","",InsertDataAtCellA2!Q33)</f>
        <v/>
      </c>
      <c r="Q33" s="10" t="str">
        <f>IF(InsertDataAtCellA2!R33="","",InsertDataAtCellA2!R33)</f>
        <v/>
      </c>
      <c r="R33" s="10" t="str">
        <f>IF(InsertDataAtCellA2!S33="","",InsertDataAtCellA2!S33)</f>
        <v/>
      </c>
      <c r="S33" s="10" t="str">
        <f>IF(InsertDataAtCellA2!T33="","",InsertDataAtCellA2!T33)</f>
        <v/>
      </c>
      <c r="T33" s="10" t="str">
        <f>IF(InsertDataAtCellA2!U33="","",InsertDataAtCellA2!U33)</f>
        <v/>
      </c>
      <c r="U33" s="10" t="str">
        <f>IF(InsertDataAtCellA2!V33="","",InsertDataAtCellA2!V33)</f>
        <v/>
      </c>
      <c r="V33" s="10" t="str">
        <f>IF(InsertDataAtCellA2!W33="","",InsertDataAtCellA2!W33)</f>
        <v/>
      </c>
      <c r="W33" s="10" t="str">
        <f>IF(InsertDataAtCellA2!X33="","",InsertDataAtCellA2!X33)</f>
        <v/>
      </c>
      <c r="X33" s="10" t="str">
        <f>IF(InsertDataAtCellA2!Y33="","",InsertDataAtCellA2!Y33)</f>
        <v/>
      </c>
      <c r="Y33" s="10" t="str">
        <f>IF(InsertDataAtCellA2!Z33="","",InsertDataAtCellA2!Z33)</f>
        <v/>
      </c>
      <c r="Z33" s="10" t="str">
        <f>IF(InsertDataAtCellA2!AA33="","",InsertDataAtCellA2!AA33)</f>
        <v/>
      </c>
      <c r="AA33" s="10" t="str">
        <f>IF(InsertDataAtCellA2!AB33="","",InsertDataAtCellA2!AB33)</f>
        <v/>
      </c>
      <c r="AB33" s="10" t="str">
        <f>IF(InsertDataAtCellA2!AC33="","",InsertDataAtCellA2!AC33)</f>
        <v/>
      </c>
      <c r="AC33" s="10" t="str">
        <f>IF(InsertDataAtCellA2!AD33="","",InsertDataAtCellA2!AD33)</f>
        <v/>
      </c>
      <c r="AD33" s="10" t="str">
        <f>IF(InsertDataAtCellA2!AE33="","",InsertDataAtCellA2!AE33)</f>
        <v/>
      </c>
      <c r="AE33" s="10" t="str">
        <f>IF(InsertDataAtCellA2!AF33="","",InsertDataAtCellA2!AF33)</f>
        <v/>
      </c>
      <c r="AF33" s="10" t="str">
        <f>IF(InsertDataAtCellA2!AG33="","",InsertDataAtCellA2!AG33)</f>
        <v/>
      </c>
    </row>
    <row r="34" spans="1:32" x14ac:dyDescent="0.35">
      <c r="A34" s="33" t="str">
        <f>IF(InsertDataAtCellA2!B34="","",InsertDataAtCellA2!B34)</f>
        <v>TASK</v>
      </c>
      <c r="B34" s="33" t="str">
        <f>IF(InsertDataAtCellA2!C34="","",InsertDataAtCellA2!C34)</f>
        <v>TaskStim</v>
      </c>
      <c r="C34" s="33">
        <f>IF(InsertDataAtCellA2!D34="","",InsertDataAtCellA2!D34)</f>
        <v>34.078960000000002</v>
      </c>
      <c r="D34" s="33" t="str">
        <f>IF(InsertDataAtCellA2!E34="","",InsertDataAtCellA2!E34)</f>
        <v xml:space="preserve">TaskA </v>
      </c>
      <c r="E34" s="33" t="str">
        <f>IF(InsertDataAtCellA2!F34="","",InsertDataAtCellA2!F34)</f>
        <v/>
      </c>
      <c r="F34" s="33" t="str">
        <f>IF(InsertDataAtCellA2!$W34="REAC",InsertDataAtCellA2!W34,(IF(InsertDataAtCellA2!$G34="REAC",InsertDataAtCellA2!G34,"")))</f>
        <v/>
      </c>
      <c r="G34" s="33" t="str">
        <f>IF(InsertDataAtCellA2!$W34="REAC",InsertDataAtCellA2!X34,(IF(InsertDataAtCellA2!$G34="REAC",InsertDataAtCellA2!H34,"")))</f>
        <v/>
      </c>
      <c r="H34" s="33" t="str">
        <f>IF(InsertDataAtCellA2!$W34="REAC",InsertDataAtCellA2!Y34,(IF(InsertDataAtCellA2!$G34="REAC",InsertDataAtCellA2!I34,"")))</f>
        <v/>
      </c>
      <c r="I34" s="33" t="str">
        <f>IF(InsertDataAtCellA2!$W34="REAC",InsertDataAtCellA2!Z34,(IF(InsertDataAtCellA2!$G34="REAC",InsertDataAtCellA2!J34,"")))</f>
        <v/>
      </c>
      <c r="J34" s="33" t="str">
        <f>IF(InsertDataAtCellA2!K34="","",InsertDataAtCellA2!K34)</f>
        <v/>
      </c>
      <c r="K34" s="33" t="str">
        <f>IF(InsertDataAtCellA2!L34="","",InsertDataAtCellA2!L34)</f>
        <v>...</v>
      </c>
      <c r="L34" s="33" t="str">
        <f>IF(InsertDataAtCellA2!M34="","",InsertDataAtCellA2!M34)</f>
        <v/>
      </c>
      <c r="M34" s="33" t="str">
        <f>IF(InsertDataAtCellA2!N34="","",InsertDataAtCellA2!N34)</f>
        <v/>
      </c>
      <c r="N34" s="33" t="str">
        <f>IF(InsertDataAtCellA2!O34="","",InsertDataAtCellA2!O34)</f>
        <v/>
      </c>
      <c r="O34" s="33" t="str">
        <f>IF(InsertDataAtCellA2!P34="","",InsertDataAtCellA2!P34)</f>
        <v/>
      </c>
      <c r="P34" s="33" t="str">
        <f>IF(InsertDataAtCellA2!Q34="","",InsertDataAtCellA2!Q34)</f>
        <v/>
      </c>
      <c r="Q34" s="33" t="str">
        <f>IF(InsertDataAtCellA2!R34="","",InsertDataAtCellA2!R34)</f>
        <v>EMOS</v>
      </c>
      <c r="R34" s="33" t="str">
        <f>IF(InsertDataAtCellA2!S34="","",InsertDataAtCellA2!S34)</f>
        <v>MatStim</v>
      </c>
      <c r="S34" s="33">
        <f>IF(InsertDataAtCellA2!T34="","",InsertDataAtCellA2!T34)</f>
        <v>34.078960000000002</v>
      </c>
      <c r="T34" s="33" t="str">
        <f>IF(InsertDataAtCellA2!U34="","",InsertDataAtCellA2!U34)</f>
        <v xml:space="preserve">BlTransp04 </v>
      </c>
      <c r="U34" s="33" t="str">
        <f>IF(InsertDataAtCellA2!V34="","",InsertDataAtCellA2!V34)</f>
        <v/>
      </c>
      <c r="V34" s="33" t="str">
        <f>IF(InsertDataAtCellA2!W34="","",InsertDataAtCellA2!W34)</f>
        <v/>
      </c>
      <c r="W34" s="33" t="str">
        <f>IF(InsertDataAtCellA2!X34="","",InsertDataAtCellA2!X34)</f>
        <v/>
      </c>
      <c r="X34" s="33" t="str">
        <f>IF(InsertDataAtCellA2!Y34="","",InsertDataAtCellA2!Y34)</f>
        <v/>
      </c>
      <c r="Y34" s="33" t="str">
        <f>IF(InsertDataAtCellA2!Z34="","",InsertDataAtCellA2!Z34)</f>
        <v/>
      </c>
      <c r="Z34" s="33" t="str">
        <f>IF(InsertDataAtCellA2!AA34="","",InsertDataAtCellA2!AA34)</f>
        <v/>
      </c>
      <c r="AA34" s="33" t="str">
        <f>IF(InsertDataAtCellA2!AB34="","",InsertDataAtCellA2!AB34)</f>
        <v/>
      </c>
      <c r="AB34" s="33" t="str">
        <f>IF(InsertDataAtCellA2!AC34="","",InsertDataAtCellA2!AC34)</f>
        <v/>
      </c>
      <c r="AC34" s="33" t="str">
        <f>IF(InsertDataAtCellA2!AD34="","",InsertDataAtCellA2!AD34)</f>
        <v/>
      </c>
      <c r="AD34" s="33" t="str">
        <f>IF(InsertDataAtCellA2!AE34="","",InsertDataAtCellA2!AE34)</f>
        <v/>
      </c>
      <c r="AE34" s="33" t="str">
        <f>IF(InsertDataAtCellA2!AF34="","",InsertDataAtCellA2!AF34)</f>
        <v/>
      </c>
      <c r="AF34" s="33" t="str">
        <f>IF(InsertDataAtCellA2!AG34="","",InsertDataAtCellA2!AG34)</f>
        <v/>
      </c>
    </row>
    <row r="35" spans="1:32" x14ac:dyDescent="0.35">
      <c r="A35" s="10" t="str">
        <f>IF(InsertDataAtCellA2!B35="","",InsertDataAtCellA2!B35)</f>
        <v>TASK</v>
      </c>
      <c r="B35" s="10" t="str">
        <f>IF(InsertDataAtCellA2!C35="","",InsertDataAtCellA2!C35)</f>
        <v>BlankNeut</v>
      </c>
      <c r="C35" s="10">
        <f>IF(InsertDataAtCellA2!D35="","",InsertDataAtCellA2!D35)</f>
        <v>35.080219999999997</v>
      </c>
      <c r="D35" s="10" t="str">
        <f>IF(InsertDataAtCellA2!E35="","",InsertDataAtCellA2!E35)</f>
        <v xml:space="preserve">Task0 </v>
      </c>
      <c r="E35" s="10" t="str">
        <f>IF(InsertDataAtCellA2!F35="","",InsertDataAtCellA2!F35)</f>
        <v/>
      </c>
      <c r="F35" s="10" t="str">
        <f>IF(InsertDataAtCellA2!$W35="REAC",InsertDataAtCellA2!W35,(IF(InsertDataAtCellA2!$G35="REAC",InsertDataAtCellA2!G35,"")))</f>
        <v>REAC</v>
      </c>
      <c r="G35" s="10" t="str">
        <f>IF(InsertDataAtCellA2!$W35="REAC",InsertDataAtCellA2!X35,(IF(InsertDataAtCellA2!$G35="REAC",InsertDataAtCellA2!H35,"")))</f>
        <v>No</v>
      </c>
      <c r="H35" s="10">
        <f>IF(InsertDataAtCellA2!$W35="REAC",InsertDataAtCellA2!Y35,(IF(InsertDataAtCellA2!$G35="REAC",InsertDataAtCellA2!I35,"")))</f>
        <v>35.904589999999999</v>
      </c>
      <c r="I35" s="10" t="str">
        <f>IF(InsertDataAtCellA2!$W35="REAC",InsertDataAtCellA2!Z35,(IF(InsertDataAtCellA2!$G35="REAC",InsertDataAtCellA2!J35,"")))</f>
        <v xml:space="preserve">Task0 </v>
      </c>
      <c r="J35" s="10" t="str">
        <f>IF(InsertDataAtCellA2!K35="","",InsertDataAtCellA2!K35)</f>
        <v/>
      </c>
      <c r="K35" s="10" t="str">
        <f>IF(InsertDataAtCellA2!L35="","",InsertDataAtCellA2!L35)</f>
        <v/>
      </c>
      <c r="L35" s="10" t="str">
        <f>IF(InsertDataAtCellA2!M35="","",InsertDataAtCellA2!M35)</f>
        <v/>
      </c>
      <c r="M35" s="10" t="str">
        <f>IF(InsertDataAtCellA2!N35="","",InsertDataAtCellA2!N35)</f>
        <v/>
      </c>
      <c r="N35" s="10" t="str">
        <f>IF(InsertDataAtCellA2!O35="","",InsertDataAtCellA2!O35)</f>
        <v/>
      </c>
      <c r="O35" s="10" t="str">
        <f>IF(InsertDataAtCellA2!P35="","",InsertDataAtCellA2!P35)</f>
        <v/>
      </c>
      <c r="P35" s="10" t="str">
        <f>IF(InsertDataAtCellA2!Q35="","",InsertDataAtCellA2!Q35)</f>
        <v/>
      </c>
      <c r="Q35" s="10" t="str">
        <f>IF(InsertDataAtCellA2!R35="","",InsertDataAtCellA2!R35)</f>
        <v/>
      </c>
      <c r="R35" s="10" t="str">
        <f>IF(InsertDataAtCellA2!S35="","",InsertDataAtCellA2!S35)</f>
        <v/>
      </c>
      <c r="S35" s="10" t="str">
        <f>IF(InsertDataAtCellA2!T35="","",InsertDataAtCellA2!T35)</f>
        <v/>
      </c>
      <c r="T35" s="10" t="str">
        <f>IF(InsertDataAtCellA2!U35="","",InsertDataAtCellA2!U35)</f>
        <v/>
      </c>
      <c r="U35" s="10" t="str">
        <f>IF(InsertDataAtCellA2!V35="","",InsertDataAtCellA2!V35)</f>
        <v/>
      </c>
      <c r="V35" s="10" t="str">
        <f>IF(InsertDataAtCellA2!W35="","",InsertDataAtCellA2!W35)</f>
        <v/>
      </c>
      <c r="W35" s="10" t="str">
        <f>IF(InsertDataAtCellA2!X35="","",InsertDataAtCellA2!X35)</f>
        <v/>
      </c>
      <c r="X35" s="10" t="str">
        <f>IF(InsertDataAtCellA2!Y35="","",InsertDataAtCellA2!Y35)</f>
        <v/>
      </c>
      <c r="Y35" s="10" t="str">
        <f>IF(InsertDataAtCellA2!Z35="","",InsertDataAtCellA2!Z35)</f>
        <v/>
      </c>
      <c r="Z35" s="10" t="str">
        <f>IF(InsertDataAtCellA2!AA35="","",InsertDataAtCellA2!AA35)</f>
        <v/>
      </c>
      <c r="AA35" s="10" t="str">
        <f>IF(InsertDataAtCellA2!AB35="","",InsertDataAtCellA2!AB35)</f>
        <v/>
      </c>
      <c r="AB35" s="10" t="str">
        <f>IF(InsertDataAtCellA2!AC35="","",InsertDataAtCellA2!AC35)</f>
        <v/>
      </c>
      <c r="AC35" s="10" t="str">
        <f>IF(InsertDataAtCellA2!AD35="","",InsertDataAtCellA2!AD35)</f>
        <v/>
      </c>
      <c r="AD35" s="10" t="str">
        <f>IF(InsertDataAtCellA2!AE35="","",InsertDataAtCellA2!AE35)</f>
        <v/>
      </c>
      <c r="AE35" s="10" t="str">
        <f>IF(InsertDataAtCellA2!AF35="","",InsertDataAtCellA2!AF35)</f>
        <v/>
      </c>
      <c r="AF35" s="10" t="str">
        <f>IF(InsertDataAtCellA2!AG35="","",InsertDataAtCellA2!AG35)</f>
        <v/>
      </c>
    </row>
    <row r="36" spans="1:32" x14ac:dyDescent="0.35">
      <c r="A36" s="33" t="str">
        <f>IF(InsertDataAtCellA2!B36="","",InsertDataAtCellA2!B36)</f>
        <v>TASK</v>
      </c>
      <c r="B36" s="33" t="str">
        <f>IF(InsertDataAtCellA2!C36="","",InsertDataAtCellA2!C36)</f>
        <v>TaskStim</v>
      </c>
      <c r="C36" s="33">
        <f>IF(InsertDataAtCellA2!D36="","",InsertDataAtCellA2!D36)</f>
        <v>36.085419999999999</v>
      </c>
      <c r="D36" s="33" t="str">
        <f>IF(InsertDataAtCellA2!E36="","",InsertDataAtCellA2!E36)</f>
        <v xml:space="preserve">TaskB </v>
      </c>
      <c r="E36" s="33" t="str">
        <f>IF(InsertDataAtCellA2!F36="","",InsertDataAtCellA2!F36)</f>
        <v/>
      </c>
      <c r="F36" s="33" t="str">
        <f>IF(InsertDataAtCellA2!$W36="REAC",InsertDataAtCellA2!W36,(IF(InsertDataAtCellA2!$G36="REAC",InsertDataAtCellA2!G36,"")))</f>
        <v/>
      </c>
      <c r="G36" s="33" t="str">
        <f>IF(InsertDataAtCellA2!$W36="REAC",InsertDataAtCellA2!X36,(IF(InsertDataAtCellA2!$G36="REAC",InsertDataAtCellA2!H36,"")))</f>
        <v/>
      </c>
      <c r="H36" s="33" t="str">
        <f>IF(InsertDataAtCellA2!$W36="REAC",InsertDataAtCellA2!Y36,(IF(InsertDataAtCellA2!$G36="REAC",InsertDataAtCellA2!I36,"")))</f>
        <v/>
      </c>
      <c r="I36" s="33" t="str">
        <f>IF(InsertDataAtCellA2!$W36="REAC",InsertDataAtCellA2!Z36,(IF(InsertDataAtCellA2!$G36="REAC",InsertDataAtCellA2!J36,"")))</f>
        <v/>
      </c>
      <c r="J36" s="33" t="str">
        <f>IF(InsertDataAtCellA2!K36="","",InsertDataAtCellA2!K36)</f>
        <v/>
      </c>
      <c r="K36" s="33" t="str">
        <f>IF(InsertDataAtCellA2!L36="","",InsertDataAtCellA2!L36)</f>
        <v/>
      </c>
      <c r="L36" s="33" t="str">
        <f>IF(InsertDataAtCellA2!M36="","",InsertDataAtCellA2!M36)</f>
        <v/>
      </c>
      <c r="M36" s="33" t="str">
        <f>IF(InsertDataAtCellA2!N36="","",InsertDataAtCellA2!N36)</f>
        <v/>
      </c>
      <c r="N36" s="33" t="str">
        <f>IF(InsertDataAtCellA2!O36="","",InsertDataAtCellA2!O36)</f>
        <v/>
      </c>
      <c r="O36" s="33" t="str">
        <f>IF(InsertDataAtCellA2!P36="","",InsertDataAtCellA2!P36)</f>
        <v/>
      </c>
      <c r="P36" s="33" t="str">
        <f>IF(InsertDataAtCellA2!Q36="","",InsertDataAtCellA2!Q36)</f>
        <v/>
      </c>
      <c r="Q36" s="33" t="str">
        <f>IF(InsertDataAtCellA2!R36="","",InsertDataAtCellA2!R36)</f>
        <v/>
      </c>
      <c r="R36" s="33" t="str">
        <f>IF(InsertDataAtCellA2!S36="","",InsertDataAtCellA2!S36)</f>
        <v/>
      </c>
      <c r="S36" s="33" t="str">
        <f>IF(InsertDataAtCellA2!T36="","",InsertDataAtCellA2!T36)</f>
        <v/>
      </c>
      <c r="T36" s="33" t="str">
        <f>IF(InsertDataAtCellA2!U36="","",InsertDataAtCellA2!U36)</f>
        <v/>
      </c>
      <c r="U36" s="33" t="str">
        <f>IF(InsertDataAtCellA2!V36="","",InsertDataAtCellA2!V36)</f>
        <v/>
      </c>
      <c r="V36" s="33" t="str">
        <f>IF(InsertDataAtCellA2!W36="","",InsertDataAtCellA2!W36)</f>
        <v/>
      </c>
      <c r="W36" s="33" t="str">
        <f>IF(InsertDataAtCellA2!X36="","",InsertDataAtCellA2!X36)</f>
        <v/>
      </c>
      <c r="X36" s="33" t="str">
        <f>IF(InsertDataAtCellA2!Y36="","",InsertDataAtCellA2!Y36)</f>
        <v/>
      </c>
      <c r="Y36" s="33" t="str">
        <f>IF(InsertDataAtCellA2!Z36="","",InsertDataAtCellA2!Z36)</f>
        <v/>
      </c>
      <c r="Z36" s="33" t="str">
        <f>IF(InsertDataAtCellA2!AA36="","",InsertDataAtCellA2!AA36)</f>
        <v/>
      </c>
      <c r="AA36" s="33" t="str">
        <f>IF(InsertDataAtCellA2!AB36="","",InsertDataAtCellA2!AB36)</f>
        <v/>
      </c>
      <c r="AB36" s="33" t="str">
        <f>IF(InsertDataAtCellA2!AC36="","",InsertDataAtCellA2!AC36)</f>
        <v/>
      </c>
      <c r="AC36" s="33" t="str">
        <f>IF(InsertDataAtCellA2!AD36="","",InsertDataAtCellA2!AD36)</f>
        <v/>
      </c>
      <c r="AD36" s="33" t="str">
        <f>IF(InsertDataAtCellA2!AE36="","",InsertDataAtCellA2!AE36)</f>
        <v/>
      </c>
      <c r="AE36" s="33" t="str">
        <f>IF(InsertDataAtCellA2!AF36="","",InsertDataAtCellA2!AF36)</f>
        <v/>
      </c>
      <c r="AF36" s="33" t="str">
        <f>IF(InsertDataAtCellA2!AG36="","",InsertDataAtCellA2!AG36)</f>
        <v/>
      </c>
    </row>
    <row r="37" spans="1:32" x14ac:dyDescent="0.35">
      <c r="A37" s="10" t="str">
        <f>IF(InsertDataAtCellA2!B37="","",InsertDataAtCellA2!B37)</f>
        <v>TASK</v>
      </c>
      <c r="B37" s="10" t="str">
        <f>IF(InsertDataAtCellA2!C37="","",InsertDataAtCellA2!C37)</f>
        <v>BlankNeut</v>
      </c>
      <c r="C37" s="10">
        <f>IF(InsertDataAtCellA2!D37="","",InsertDataAtCellA2!D37)</f>
        <v>37.096629999999998</v>
      </c>
      <c r="D37" s="10" t="str">
        <f>IF(InsertDataAtCellA2!E37="","",InsertDataAtCellA2!E37)</f>
        <v xml:space="preserve">Task0 </v>
      </c>
      <c r="E37" s="10" t="str">
        <f>IF(InsertDataAtCellA2!F37="","",InsertDataAtCellA2!F37)</f>
        <v/>
      </c>
      <c r="F37" s="10" t="str">
        <f>IF(InsertDataAtCellA2!$W37="REAC",InsertDataAtCellA2!W37,(IF(InsertDataAtCellA2!$G37="REAC",InsertDataAtCellA2!G37,"")))</f>
        <v>REAC</v>
      </c>
      <c r="G37" s="10" t="str">
        <f>IF(InsertDataAtCellA2!$W37="REAC",InsertDataAtCellA2!X37,(IF(InsertDataAtCellA2!$G37="REAC",InsertDataAtCellA2!H37,"")))</f>
        <v>No</v>
      </c>
      <c r="H37" s="10">
        <f>IF(InsertDataAtCellA2!$W37="REAC",InsertDataAtCellA2!Y37,(IF(InsertDataAtCellA2!$G37="REAC",InsertDataAtCellA2!I37,"")))</f>
        <v>37.9559</v>
      </c>
      <c r="I37" s="10" t="str">
        <f>IF(InsertDataAtCellA2!$W37="REAC",InsertDataAtCellA2!Z37,(IF(InsertDataAtCellA2!$G37="REAC",InsertDataAtCellA2!J37,"")))</f>
        <v xml:space="preserve">Task0 </v>
      </c>
      <c r="J37" s="10" t="str">
        <f>IF(InsertDataAtCellA2!K37="","",InsertDataAtCellA2!K37)</f>
        <v/>
      </c>
      <c r="K37" s="10" t="str">
        <f>IF(InsertDataAtCellA2!L37="","",InsertDataAtCellA2!L37)</f>
        <v/>
      </c>
      <c r="L37" s="10" t="str">
        <f>IF(InsertDataAtCellA2!M37="","",InsertDataAtCellA2!M37)</f>
        <v/>
      </c>
      <c r="M37" s="10" t="str">
        <f>IF(InsertDataAtCellA2!N37="","",InsertDataAtCellA2!N37)</f>
        <v/>
      </c>
      <c r="N37" s="10" t="str">
        <f>IF(InsertDataAtCellA2!O37="","",InsertDataAtCellA2!O37)</f>
        <v/>
      </c>
      <c r="O37" s="10" t="str">
        <f>IF(InsertDataAtCellA2!P37="","",InsertDataAtCellA2!P37)</f>
        <v/>
      </c>
      <c r="P37" s="10" t="str">
        <f>IF(InsertDataAtCellA2!Q37="","",InsertDataAtCellA2!Q37)</f>
        <v/>
      </c>
      <c r="Q37" s="10" t="str">
        <f>IF(InsertDataAtCellA2!R37="","",InsertDataAtCellA2!R37)</f>
        <v/>
      </c>
      <c r="R37" s="10" t="str">
        <f>IF(InsertDataAtCellA2!S37="","",InsertDataAtCellA2!S37)</f>
        <v/>
      </c>
      <c r="S37" s="10" t="str">
        <f>IF(InsertDataAtCellA2!T37="","",InsertDataAtCellA2!T37)</f>
        <v/>
      </c>
      <c r="T37" s="10" t="str">
        <f>IF(InsertDataAtCellA2!U37="","",InsertDataAtCellA2!U37)</f>
        <v/>
      </c>
      <c r="U37" s="10" t="str">
        <f>IF(InsertDataAtCellA2!V37="","",InsertDataAtCellA2!V37)</f>
        <v/>
      </c>
      <c r="V37" s="10" t="str">
        <f>IF(InsertDataAtCellA2!W37="","",InsertDataAtCellA2!W37)</f>
        <v/>
      </c>
      <c r="W37" s="10" t="str">
        <f>IF(InsertDataAtCellA2!X37="","",InsertDataAtCellA2!X37)</f>
        <v/>
      </c>
      <c r="X37" s="10" t="str">
        <f>IF(InsertDataAtCellA2!Y37="","",InsertDataAtCellA2!Y37)</f>
        <v/>
      </c>
      <c r="Y37" s="10" t="str">
        <f>IF(InsertDataAtCellA2!Z37="","",InsertDataAtCellA2!Z37)</f>
        <v/>
      </c>
      <c r="Z37" s="10" t="str">
        <f>IF(InsertDataAtCellA2!AA37="","",InsertDataAtCellA2!AA37)</f>
        <v/>
      </c>
      <c r="AA37" s="10" t="str">
        <f>IF(InsertDataAtCellA2!AB37="","",InsertDataAtCellA2!AB37)</f>
        <v/>
      </c>
      <c r="AB37" s="10" t="str">
        <f>IF(InsertDataAtCellA2!AC37="","",InsertDataAtCellA2!AC37)</f>
        <v/>
      </c>
      <c r="AC37" s="10" t="str">
        <f>IF(InsertDataAtCellA2!AD37="","",InsertDataAtCellA2!AD37)</f>
        <v/>
      </c>
      <c r="AD37" s="10" t="str">
        <f>IF(InsertDataAtCellA2!AE37="","",InsertDataAtCellA2!AE37)</f>
        <v/>
      </c>
      <c r="AE37" s="10" t="str">
        <f>IF(InsertDataAtCellA2!AF37="","",InsertDataAtCellA2!AF37)</f>
        <v/>
      </c>
      <c r="AF37" s="10" t="str">
        <f>IF(InsertDataAtCellA2!AG37="","",InsertDataAtCellA2!AG37)</f>
        <v/>
      </c>
    </row>
    <row r="38" spans="1:32" x14ac:dyDescent="0.35">
      <c r="A38" s="33" t="str">
        <f>IF(InsertDataAtCellA2!B38="","",InsertDataAtCellA2!B38)</f>
        <v>TASK</v>
      </c>
      <c r="B38" s="33" t="str">
        <f>IF(InsertDataAtCellA2!C38="","",InsertDataAtCellA2!C38)</f>
        <v>TaskStim</v>
      </c>
      <c r="C38" s="33">
        <f>IF(InsertDataAtCellA2!D38="","",InsertDataAtCellA2!D38)</f>
        <v>38.103340000000003</v>
      </c>
      <c r="D38" s="33" t="str">
        <f>IF(InsertDataAtCellA2!E38="","",InsertDataAtCellA2!E38)</f>
        <v xml:space="preserve">TaskC </v>
      </c>
      <c r="E38" s="33" t="str">
        <f>IF(InsertDataAtCellA2!F38="","",InsertDataAtCellA2!F38)</f>
        <v/>
      </c>
      <c r="F38" s="33" t="str">
        <f>IF(InsertDataAtCellA2!$W38="REAC",InsertDataAtCellA2!W38,(IF(InsertDataAtCellA2!$G38="REAC",InsertDataAtCellA2!G38,"")))</f>
        <v/>
      </c>
      <c r="G38" s="33" t="str">
        <f>IF(InsertDataAtCellA2!$W38="REAC",InsertDataAtCellA2!X38,(IF(InsertDataAtCellA2!$G38="REAC",InsertDataAtCellA2!H38,"")))</f>
        <v/>
      </c>
      <c r="H38" s="33" t="str">
        <f>IF(InsertDataAtCellA2!$W38="REAC",InsertDataAtCellA2!Y38,(IF(InsertDataAtCellA2!$G38="REAC",InsertDataAtCellA2!I38,"")))</f>
        <v/>
      </c>
      <c r="I38" s="33" t="str">
        <f>IF(InsertDataAtCellA2!$W38="REAC",InsertDataAtCellA2!Z38,(IF(InsertDataAtCellA2!$G38="REAC",InsertDataAtCellA2!J38,"")))</f>
        <v/>
      </c>
      <c r="J38" s="33" t="str">
        <f>IF(InsertDataAtCellA2!K38="","",InsertDataAtCellA2!K38)</f>
        <v/>
      </c>
      <c r="K38" s="33" t="str">
        <f>IF(InsertDataAtCellA2!L38="","",InsertDataAtCellA2!L38)</f>
        <v/>
      </c>
      <c r="L38" s="33" t="str">
        <f>IF(InsertDataAtCellA2!M38="","",InsertDataAtCellA2!M38)</f>
        <v/>
      </c>
      <c r="M38" s="33" t="str">
        <f>IF(InsertDataAtCellA2!N38="","",InsertDataAtCellA2!N38)</f>
        <v/>
      </c>
      <c r="N38" s="33" t="str">
        <f>IF(InsertDataAtCellA2!O38="","",InsertDataAtCellA2!O38)</f>
        <v/>
      </c>
      <c r="O38" s="33" t="str">
        <f>IF(InsertDataAtCellA2!P38="","",InsertDataAtCellA2!P38)</f>
        <v/>
      </c>
      <c r="P38" s="33" t="str">
        <f>IF(InsertDataAtCellA2!Q38="","",InsertDataAtCellA2!Q38)</f>
        <v/>
      </c>
      <c r="Q38" s="33" t="str">
        <f>IF(InsertDataAtCellA2!R38="","",InsertDataAtCellA2!R38)</f>
        <v/>
      </c>
      <c r="R38" s="33" t="str">
        <f>IF(InsertDataAtCellA2!S38="","",InsertDataAtCellA2!S38)</f>
        <v/>
      </c>
      <c r="S38" s="33" t="str">
        <f>IF(InsertDataAtCellA2!T38="","",InsertDataAtCellA2!T38)</f>
        <v/>
      </c>
      <c r="T38" s="33" t="str">
        <f>IF(InsertDataAtCellA2!U38="","",InsertDataAtCellA2!U38)</f>
        <v/>
      </c>
      <c r="U38" s="33" t="str">
        <f>IF(InsertDataAtCellA2!V38="","",InsertDataAtCellA2!V38)</f>
        <v/>
      </c>
      <c r="V38" s="33" t="str">
        <f>IF(InsertDataAtCellA2!W38="","",InsertDataAtCellA2!W38)</f>
        <v/>
      </c>
      <c r="W38" s="33" t="str">
        <f>IF(InsertDataAtCellA2!X38="","",InsertDataAtCellA2!X38)</f>
        <v/>
      </c>
      <c r="X38" s="33" t="str">
        <f>IF(InsertDataAtCellA2!Y38="","",InsertDataAtCellA2!Y38)</f>
        <v/>
      </c>
      <c r="Y38" s="33" t="str">
        <f>IF(InsertDataAtCellA2!Z38="","",InsertDataAtCellA2!Z38)</f>
        <v/>
      </c>
      <c r="Z38" s="33" t="str">
        <f>IF(InsertDataAtCellA2!AA38="","",InsertDataAtCellA2!AA38)</f>
        <v/>
      </c>
      <c r="AA38" s="33" t="str">
        <f>IF(InsertDataAtCellA2!AB38="","",InsertDataAtCellA2!AB38)</f>
        <v/>
      </c>
      <c r="AB38" s="33" t="str">
        <f>IF(InsertDataAtCellA2!AC38="","",InsertDataAtCellA2!AC38)</f>
        <v/>
      </c>
      <c r="AC38" s="33" t="str">
        <f>IF(InsertDataAtCellA2!AD38="","",InsertDataAtCellA2!AD38)</f>
        <v/>
      </c>
      <c r="AD38" s="33" t="str">
        <f>IF(InsertDataAtCellA2!AE38="","",InsertDataAtCellA2!AE38)</f>
        <v/>
      </c>
      <c r="AE38" s="33" t="str">
        <f>IF(InsertDataAtCellA2!AF38="","",InsertDataAtCellA2!AF38)</f>
        <v/>
      </c>
      <c r="AF38" s="33" t="str">
        <f>IF(InsertDataAtCellA2!AG38="","",InsertDataAtCellA2!AG38)</f>
        <v/>
      </c>
    </row>
    <row r="39" spans="1:32" x14ac:dyDescent="0.35">
      <c r="A39" s="10" t="str">
        <f>IF(InsertDataAtCellA2!B39="","",InsertDataAtCellA2!B39)</f>
        <v>TASK</v>
      </c>
      <c r="B39" s="10" t="str">
        <f>IF(InsertDataAtCellA2!C39="","",InsertDataAtCellA2!C39)</f>
        <v>BlankNeut</v>
      </c>
      <c r="C39" s="10">
        <f>IF(InsertDataAtCellA2!D39="","",InsertDataAtCellA2!D39)</f>
        <v>39.104619999999997</v>
      </c>
      <c r="D39" s="10" t="str">
        <f>IF(InsertDataAtCellA2!E39="","",InsertDataAtCellA2!E39)</f>
        <v xml:space="preserve">Task0 </v>
      </c>
      <c r="E39" s="10" t="str">
        <f>IF(InsertDataAtCellA2!F39="","",InsertDataAtCellA2!F39)</f>
        <v/>
      </c>
      <c r="F39" s="10" t="str">
        <f>IF(InsertDataAtCellA2!$W39="REAC",InsertDataAtCellA2!W39,(IF(InsertDataAtCellA2!$G39="REAC",InsertDataAtCellA2!G39,"")))</f>
        <v>REAC</v>
      </c>
      <c r="G39" s="10" t="str">
        <f>IF(InsertDataAtCellA2!$W39="REAC",InsertDataAtCellA2!X39,(IF(InsertDataAtCellA2!$G39="REAC",InsertDataAtCellA2!H39,"")))</f>
        <v>No</v>
      </c>
      <c r="H39" s="10">
        <f>IF(InsertDataAtCellA2!$W39="REAC",InsertDataAtCellA2!Y39,(IF(InsertDataAtCellA2!$G39="REAC",InsertDataAtCellA2!I39,"")))</f>
        <v>39.892499999999998</v>
      </c>
      <c r="I39" s="10" t="str">
        <f>IF(InsertDataAtCellA2!$W39="REAC",InsertDataAtCellA2!Z39,(IF(InsertDataAtCellA2!$G39="REAC",InsertDataAtCellA2!J39,"")))</f>
        <v xml:space="preserve">Task0 </v>
      </c>
      <c r="J39" s="10" t="str">
        <f>IF(InsertDataAtCellA2!K39="","",InsertDataAtCellA2!K39)</f>
        <v/>
      </c>
      <c r="K39" s="10" t="str">
        <f>IF(InsertDataAtCellA2!L39="","",InsertDataAtCellA2!L39)</f>
        <v/>
      </c>
      <c r="L39" s="10" t="str">
        <f>IF(InsertDataAtCellA2!M39="","",InsertDataAtCellA2!M39)</f>
        <v/>
      </c>
      <c r="M39" s="10" t="str">
        <f>IF(InsertDataAtCellA2!N39="","",InsertDataAtCellA2!N39)</f>
        <v/>
      </c>
      <c r="N39" s="10" t="str">
        <f>IF(InsertDataAtCellA2!O39="","",InsertDataAtCellA2!O39)</f>
        <v/>
      </c>
      <c r="O39" s="10" t="str">
        <f>IF(InsertDataAtCellA2!P39="","",InsertDataAtCellA2!P39)</f>
        <v/>
      </c>
      <c r="P39" s="10" t="str">
        <f>IF(InsertDataAtCellA2!Q39="","",InsertDataAtCellA2!Q39)</f>
        <v/>
      </c>
      <c r="Q39" s="10" t="str">
        <f>IF(InsertDataAtCellA2!R39="","",InsertDataAtCellA2!R39)</f>
        <v/>
      </c>
      <c r="R39" s="10" t="str">
        <f>IF(InsertDataAtCellA2!S39="","",InsertDataAtCellA2!S39)</f>
        <v/>
      </c>
      <c r="S39" s="10" t="str">
        <f>IF(InsertDataAtCellA2!T39="","",InsertDataAtCellA2!T39)</f>
        <v/>
      </c>
      <c r="T39" s="10" t="str">
        <f>IF(InsertDataAtCellA2!U39="","",InsertDataAtCellA2!U39)</f>
        <v/>
      </c>
      <c r="U39" s="10" t="str">
        <f>IF(InsertDataAtCellA2!V39="","",InsertDataAtCellA2!V39)</f>
        <v/>
      </c>
      <c r="V39" s="10" t="str">
        <f>IF(InsertDataAtCellA2!W39="","",InsertDataAtCellA2!W39)</f>
        <v/>
      </c>
      <c r="W39" s="10" t="str">
        <f>IF(InsertDataAtCellA2!X39="","",InsertDataAtCellA2!X39)</f>
        <v/>
      </c>
      <c r="X39" s="10" t="str">
        <f>IF(InsertDataAtCellA2!Y39="","",InsertDataAtCellA2!Y39)</f>
        <v/>
      </c>
      <c r="Y39" s="10" t="str">
        <f>IF(InsertDataAtCellA2!Z39="","",InsertDataAtCellA2!Z39)</f>
        <v/>
      </c>
      <c r="Z39" s="10" t="str">
        <f>IF(InsertDataAtCellA2!AA39="","",InsertDataAtCellA2!AA39)</f>
        <v/>
      </c>
      <c r="AA39" s="10" t="str">
        <f>IF(InsertDataAtCellA2!AB39="","",InsertDataAtCellA2!AB39)</f>
        <v/>
      </c>
      <c r="AB39" s="10" t="str">
        <f>IF(InsertDataAtCellA2!AC39="","",InsertDataAtCellA2!AC39)</f>
        <v/>
      </c>
      <c r="AC39" s="10" t="str">
        <f>IF(InsertDataAtCellA2!AD39="","",InsertDataAtCellA2!AD39)</f>
        <v/>
      </c>
      <c r="AD39" s="10" t="str">
        <f>IF(InsertDataAtCellA2!AE39="","",InsertDataAtCellA2!AE39)</f>
        <v/>
      </c>
      <c r="AE39" s="10" t="str">
        <f>IF(InsertDataAtCellA2!AF39="","",InsertDataAtCellA2!AF39)</f>
        <v/>
      </c>
      <c r="AF39" s="10" t="str">
        <f>IF(InsertDataAtCellA2!AG39="","",InsertDataAtCellA2!AG39)</f>
        <v/>
      </c>
    </row>
    <row r="40" spans="1:32" x14ac:dyDescent="0.35">
      <c r="A40" s="33" t="str">
        <f>IF(InsertDataAtCellA2!B40="","",InsertDataAtCellA2!B40)</f>
        <v>TASK</v>
      </c>
      <c r="B40" s="33" t="str">
        <f>IF(InsertDataAtCellA2!C40="","",InsertDataAtCellA2!C40)</f>
        <v>TaskStim</v>
      </c>
      <c r="C40" s="33">
        <f>IF(InsertDataAtCellA2!D40="","",InsertDataAtCellA2!D40)</f>
        <v>40.114080000000001</v>
      </c>
      <c r="D40" s="33" t="str">
        <f>IF(InsertDataAtCellA2!E40="","",InsertDataAtCellA2!E40)</f>
        <v xml:space="preserve">TaskC </v>
      </c>
      <c r="E40" s="33" t="str">
        <f>IF(InsertDataAtCellA2!F40="","",InsertDataAtCellA2!F40)</f>
        <v/>
      </c>
      <c r="F40" s="33" t="str">
        <f>IF(InsertDataAtCellA2!$W40="REAC",InsertDataAtCellA2!W40,(IF(InsertDataAtCellA2!$G40="REAC",InsertDataAtCellA2!G40,"")))</f>
        <v/>
      </c>
      <c r="G40" s="33" t="str">
        <f>IF(InsertDataAtCellA2!$W40="REAC",InsertDataAtCellA2!X40,(IF(InsertDataAtCellA2!$G40="REAC",InsertDataAtCellA2!H40,"")))</f>
        <v/>
      </c>
      <c r="H40" s="33" t="str">
        <f>IF(InsertDataAtCellA2!$W40="REAC",InsertDataAtCellA2!Y40,(IF(InsertDataAtCellA2!$G40="REAC",InsertDataAtCellA2!I40,"")))</f>
        <v/>
      </c>
      <c r="I40" s="33" t="str">
        <f>IF(InsertDataAtCellA2!$W40="REAC",InsertDataAtCellA2!Z40,(IF(InsertDataAtCellA2!$G40="REAC",InsertDataAtCellA2!J40,"")))</f>
        <v/>
      </c>
      <c r="J40" s="33" t="str">
        <f>IF(InsertDataAtCellA2!K40="","",InsertDataAtCellA2!K40)</f>
        <v/>
      </c>
      <c r="K40" s="33" t="str">
        <f>IF(InsertDataAtCellA2!L40="","",InsertDataAtCellA2!L40)</f>
        <v>...</v>
      </c>
      <c r="L40" s="33" t="str">
        <f>IF(InsertDataAtCellA2!M40="","",InsertDataAtCellA2!M40)</f>
        <v/>
      </c>
      <c r="M40" s="33" t="str">
        <f>IF(InsertDataAtCellA2!N40="","",InsertDataAtCellA2!N40)</f>
        <v/>
      </c>
      <c r="N40" s="33" t="str">
        <f>IF(InsertDataAtCellA2!O40="","",InsertDataAtCellA2!O40)</f>
        <v/>
      </c>
      <c r="O40" s="33" t="str">
        <f>IF(InsertDataAtCellA2!P40="","",InsertDataAtCellA2!P40)</f>
        <v/>
      </c>
      <c r="P40" s="33" t="str">
        <f>IF(InsertDataAtCellA2!Q40="","",InsertDataAtCellA2!Q40)</f>
        <v/>
      </c>
      <c r="Q40" s="33" t="str">
        <f>IF(InsertDataAtCellA2!R40="","",InsertDataAtCellA2!R40)</f>
        <v>EMOS</v>
      </c>
      <c r="R40" s="33" t="str">
        <f>IF(InsertDataAtCellA2!S40="","",InsertDataAtCellA2!S40)</f>
        <v>MatStim</v>
      </c>
      <c r="S40" s="33">
        <f>IF(InsertDataAtCellA2!T40="","",InsertDataAtCellA2!T40)</f>
        <v>40.114080000000001</v>
      </c>
      <c r="T40" s="33" t="str">
        <f>IF(InsertDataAtCellA2!U40="","",InsertDataAtCellA2!U40)</f>
        <v xml:space="preserve">BlTransp09 </v>
      </c>
      <c r="U40" s="33" t="str">
        <f>IF(InsertDataAtCellA2!V40="","",InsertDataAtCellA2!V40)</f>
        <v/>
      </c>
      <c r="V40" s="33" t="str">
        <f>IF(InsertDataAtCellA2!W40="","",InsertDataAtCellA2!W40)</f>
        <v/>
      </c>
      <c r="W40" s="33" t="str">
        <f>IF(InsertDataAtCellA2!X40="","",InsertDataAtCellA2!X40)</f>
        <v/>
      </c>
      <c r="X40" s="33" t="str">
        <f>IF(InsertDataAtCellA2!Y40="","",InsertDataAtCellA2!Y40)</f>
        <v/>
      </c>
      <c r="Y40" s="33" t="str">
        <f>IF(InsertDataAtCellA2!Z40="","",InsertDataAtCellA2!Z40)</f>
        <v/>
      </c>
      <c r="Z40" s="33" t="str">
        <f>IF(InsertDataAtCellA2!AA40="","",InsertDataAtCellA2!AA40)</f>
        <v/>
      </c>
      <c r="AA40" s="33" t="str">
        <f>IF(InsertDataAtCellA2!AB40="","",InsertDataAtCellA2!AB40)</f>
        <v/>
      </c>
      <c r="AB40" s="33" t="str">
        <f>IF(InsertDataAtCellA2!AC40="","",InsertDataAtCellA2!AC40)</f>
        <v/>
      </c>
      <c r="AC40" s="33" t="str">
        <f>IF(InsertDataAtCellA2!AD40="","",InsertDataAtCellA2!AD40)</f>
        <v/>
      </c>
      <c r="AD40" s="33" t="str">
        <f>IF(InsertDataAtCellA2!AE40="","",InsertDataAtCellA2!AE40)</f>
        <v/>
      </c>
      <c r="AE40" s="33" t="str">
        <f>IF(InsertDataAtCellA2!AF40="","",InsertDataAtCellA2!AF40)</f>
        <v/>
      </c>
      <c r="AF40" s="33" t="str">
        <f>IF(InsertDataAtCellA2!AG40="","",InsertDataAtCellA2!AG40)</f>
        <v/>
      </c>
    </row>
    <row r="41" spans="1:32" x14ac:dyDescent="0.35">
      <c r="A41" s="10" t="str">
        <f>IF(InsertDataAtCellA2!B41="","",InsertDataAtCellA2!B41)</f>
        <v>TASK</v>
      </c>
      <c r="B41" s="10" t="str">
        <f>IF(InsertDataAtCellA2!C41="","",InsertDataAtCellA2!C41)</f>
        <v>BlankNeut</v>
      </c>
      <c r="C41" s="10">
        <f>IF(InsertDataAtCellA2!D41="","",InsertDataAtCellA2!D41)</f>
        <v>41.13205</v>
      </c>
      <c r="D41" s="10" t="str">
        <f>IF(InsertDataAtCellA2!E41="","",InsertDataAtCellA2!E41)</f>
        <v xml:space="preserve">Task0 </v>
      </c>
      <c r="E41" s="10" t="str">
        <f>IF(InsertDataAtCellA2!F41="","",InsertDataAtCellA2!F41)</f>
        <v/>
      </c>
      <c r="F41" s="10" t="str">
        <f>IF(InsertDataAtCellA2!$W41="REAC",InsertDataAtCellA2!W41,(IF(InsertDataAtCellA2!$G41="REAC",InsertDataAtCellA2!G41,"")))</f>
        <v>REAC</v>
      </c>
      <c r="G41" s="10" t="str">
        <f>IF(InsertDataAtCellA2!$W41="REAC",InsertDataAtCellA2!X41,(IF(InsertDataAtCellA2!$G41="REAC",InsertDataAtCellA2!H41,"")))</f>
        <v>Yes</v>
      </c>
      <c r="H41" s="10">
        <f>IF(InsertDataAtCellA2!$W41="REAC",InsertDataAtCellA2!Y41,(IF(InsertDataAtCellA2!$G41="REAC",InsertDataAtCellA2!I41,"")))</f>
        <v>41.897570000000002</v>
      </c>
      <c r="I41" s="10" t="str">
        <f>IF(InsertDataAtCellA2!$W41="REAC",InsertDataAtCellA2!Z41,(IF(InsertDataAtCellA2!$G41="REAC",InsertDataAtCellA2!J41,"")))</f>
        <v xml:space="preserve">Task0 </v>
      </c>
      <c r="J41" s="10" t="str">
        <f>IF(InsertDataAtCellA2!K41="","",InsertDataAtCellA2!K41)</f>
        <v/>
      </c>
      <c r="K41" s="10" t="str">
        <f>IF(InsertDataAtCellA2!L41="","",InsertDataAtCellA2!L41)</f>
        <v/>
      </c>
      <c r="L41" s="10" t="str">
        <f>IF(InsertDataAtCellA2!M41="","",InsertDataAtCellA2!M41)</f>
        <v/>
      </c>
      <c r="M41" s="10" t="str">
        <f>IF(InsertDataAtCellA2!N41="","",InsertDataAtCellA2!N41)</f>
        <v/>
      </c>
      <c r="N41" s="10" t="str">
        <f>IF(InsertDataAtCellA2!O41="","",InsertDataAtCellA2!O41)</f>
        <v/>
      </c>
      <c r="O41" s="10" t="str">
        <f>IF(InsertDataAtCellA2!P41="","",InsertDataAtCellA2!P41)</f>
        <v/>
      </c>
      <c r="P41" s="10" t="str">
        <f>IF(InsertDataAtCellA2!Q41="","",InsertDataAtCellA2!Q41)</f>
        <v/>
      </c>
      <c r="Q41" s="10" t="str">
        <f>IF(InsertDataAtCellA2!R41="","",InsertDataAtCellA2!R41)</f>
        <v/>
      </c>
      <c r="R41" s="10" t="str">
        <f>IF(InsertDataAtCellA2!S41="","",InsertDataAtCellA2!S41)</f>
        <v/>
      </c>
      <c r="S41" s="10" t="str">
        <f>IF(InsertDataAtCellA2!T41="","",InsertDataAtCellA2!T41)</f>
        <v/>
      </c>
      <c r="T41" s="10" t="str">
        <f>IF(InsertDataAtCellA2!U41="","",InsertDataAtCellA2!U41)</f>
        <v/>
      </c>
      <c r="U41" s="10" t="str">
        <f>IF(InsertDataAtCellA2!V41="","",InsertDataAtCellA2!V41)</f>
        <v/>
      </c>
      <c r="V41" s="10" t="str">
        <f>IF(InsertDataAtCellA2!W41="","",InsertDataAtCellA2!W41)</f>
        <v/>
      </c>
      <c r="W41" s="10" t="str">
        <f>IF(InsertDataAtCellA2!X41="","",InsertDataAtCellA2!X41)</f>
        <v/>
      </c>
      <c r="X41" s="10" t="str">
        <f>IF(InsertDataAtCellA2!Y41="","",InsertDataAtCellA2!Y41)</f>
        <v/>
      </c>
      <c r="Y41" s="10" t="str">
        <f>IF(InsertDataAtCellA2!Z41="","",InsertDataAtCellA2!Z41)</f>
        <v/>
      </c>
      <c r="Z41" s="10" t="str">
        <f>IF(InsertDataAtCellA2!AA41="","",InsertDataAtCellA2!AA41)</f>
        <v/>
      </c>
      <c r="AA41" s="10" t="str">
        <f>IF(InsertDataAtCellA2!AB41="","",InsertDataAtCellA2!AB41)</f>
        <v/>
      </c>
      <c r="AB41" s="10" t="str">
        <f>IF(InsertDataAtCellA2!AC41="","",InsertDataAtCellA2!AC41)</f>
        <v/>
      </c>
      <c r="AC41" s="10" t="str">
        <f>IF(InsertDataAtCellA2!AD41="","",InsertDataAtCellA2!AD41)</f>
        <v/>
      </c>
      <c r="AD41" s="10" t="str">
        <f>IF(InsertDataAtCellA2!AE41="","",InsertDataAtCellA2!AE41)</f>
        <v/>
      </c>
      <c r="AE41" s="10" t="str">
        <f>IF(InsertDataAtCellA2!AF41="","",InsertDataAtCellA2!AF41)</f>
        <v/>
      </c>
      <c r="AF41" s="10" t="str">
        <f>IF(InsertDataAtCellA2!AG41="","",InsertDataAtCellA2!AG41)</f>
        <v/>
      </c>
    </row>
    <row r="42" spans="1:32" x14ac:dyDescent="0.35">
      <c r="A42" s="33" t="str">
        <f>IF(InsertDataAtCellA2!B42="","",InsertDataAtCellA2!B42)</f>
        <v>TASK</v>
      </c>
      <c r="B42" s="33" t="str">
        <f>IF(InsertDataAtCellA2!C42="","",InsertDataAtCellA2!C42)</f>
        <v>TaskStim</v>
      </c>
      <c r="C42" s="33">
        <f>IF(InsertDataAtCellA2!D42="","",InsertDataAtCellA2!D42)</f>
        <v>42.145049999999998</v>
      </c>
      <c r="D42" s="33" t="str">
        <f>IF(InsertDataAtCellA2!E42="","",InsertDataAtCellA2!E42)</f>
        <v xml:space="preserve">TaskD </v>
      </c>
      <c r="E42" s="33" t="str">
        <f>IF(InsertDataAtCellA2!F42="","",InsertDataAtCellA2!F42)</f>
        <v/>
      </c>
      <c r="F42" s="33" t="str">
        <f>IF(InsertDataAtCellA2!$W42="REAC",InsertDataAtCellA2!W42,(IF(InsertDataAtCellA2!$G42="REAC",InsertDataAtCellA2!G42,"")))</f>
        <v/>
      </c>
      <c r="G42" s="33" t="str">
        <f>IF(InsertDataAtCellA2!$W42="REAC",InsertDataAtCellA2!X42,(IF(InsertDataAtCellA2!$G42="REAC",InsertDataAtCellA2!H42,"")))</f>
        <v/>
      </c>
      <c r="H42" s="33" t="str">
        <f>IF(InsertDataAtCellA2!$W42="REAC",InsertDataAtCellA2!Y42,(IF(InsertDataAtCellA2!$G42="REAC",InsertDataAtCellA2!I42,"")))</f>
        <v/>
      </c>
      <c r="I42" s="33" t="str">
        <f>IF(InsertDataAtCellA2!$W42="REAC",InsertDataAtCellA2!Z42,(IF(InsertDataAtCellA2!$G42="REAC",InsertDataAtCellA2!J42,"")))</f>
        <v/>
      </c>
      <c r="J42" s="33" t="str">
        <f>IF(InsertDataAtCellA2!K42="","",InsertDataAtCellA2!K42)</f>
        <v/>
      </c>
      <c r="K42" s="33" t="str">
        <f>IF(InsertDataAtCellA2!L42="","",InsertDataAtCellA2!L42)</f>
        <v/>
      </c>
      <c r="L42" s="33" t="str">
        <f>IF(InsertDataAtCellA2!M42="","",InsertDataAtCellA2!M42)</f>
        <v/>
      </c>
      <c r="M42" s="33" t="str">
        <f>IF(InsertDataAtCellA2!N42="","",InsertDataAtCellA2!N42)</f>
        <v/>
      </c>
      <c r="N42" s="33" t="str">
        <f>IF(InsertDataAtCellA2!O42="","",InsertDataAtCellA2!O42)</f>
        <v/>
      </c>
      <c r="O42" s="33" t="str">
        <f>IF(InsertDataAtCellA2!P42="","",InsertDataAtCellA2!P42)</f>
        <v/>
      </c>
      <c r="P42" s="33" t="str">
        <f>IF(InsertDataAtCellA2!Q42="","",InsertDataAtCellA2!Q42)</f>
        <v/>
      </c>
      <c r="Q42" s="33" t="str">
        <f>IF(InsertDataAtCellA2!R42="","",InsertDataAtCellA2!R42)</f>
        <v/>
      </c>
      <c r="R42" s="33" t="str">
        <f>IF(InsertDataAtCellA2!S42="","",InsertDataAtCellA2!S42)</f>
        <v/>
      </c>
      <c r="S42" s="33" t="str">
        <f>IF(InsertDataAtCellA2!T42="","",InsertDataAtCellA2!T42)</f>
        <v/>
      </c>
      <c r="T42" s="33" t="str">
        <f>IF(InsertDataAtCellA2!U42="","",InsertDataAtCellA2!U42)</f>
        <v/>
      </c>
      <c r="U42" s="33" t="str">
        <f>IF(InsertDataAtCellA2!V42="","",InsertDataAtCellA2!V42)</f>
        <v/>
      </c>
      <c r="V42" s="33" t="str">
        <f>IF(InsertDataAtCellA2!W42="","",InsertDataAtCellA2!W42)</f>
        <v/>
      </c>
      <c r="W42" s="33" t="str">
        <f>IF(InsertDataAtCellA2!X42="","",InsertDataAtCellA2!X42)</f>
        <v/>
      </c>
      <c r="X42" s="33" t="str">
        <f>IF(InsertDataAtCellA2!Y42="","",InsertDataAtCellA2!Y42)</f>
        <v/>
      </c>
      <c r="Y42" s="33" t="str">
        <f>IF(InsertDataAtCellA2!Z42="","",InsertDataAtCellA2!Z42)</f>
        <v/>
      </c>
      <c r="Z42" s="33" t="str">
        <f>IF(InsertDataAtCellA2!AA42="","",InsertDataAtCellA2!AA42)</f>
        <v/>
      </c>
      <c r="AA42" s="33" t="str">
        <f>IF(InsertDataAtCellA2!AB42="","",InsertDataAtCellA2!AB42)</f>
        <v/>
      </c>
      <c r="AB42" s="33" t="str">
        <f>IF(InsertDataAtCellA2!AC42="","",InsertDataAtCellA2!AC42)</f>
        <v/>
      </c>
      <c r="AC42" s="33" t="str">
        <f>IF(InsertDataAtCellA2!AD42="","",InsertDataAtCellA2!AD42)</f>
        <v/>
      </c>
      <c r="AD42" s="33" t="str">
        <f>IF(InsertDataAtCellA2!AE42="","",InsertDataAtCellA2!AE42)</f>
        <v/>
      </c>
      <c r="AE42" s="33" t="str">
        <f>IF(InsertDataAtCellA2!AF42="","",InsertDataAtCellA2!AF42)</f>
        <v/>
      </c>
      <c r="AF42" s="33" t="str">
        <f>IF(InsertDataAtCellA2!AG42="","",InsertDataAtCellA2!AG42)</f>
        <v/>
      </c>
    </row>
    <row r="43" spans="1:32" x14ac:dyDescent="0.35">
      <c r="A43" s="10" t="str">
        <f>IF(InsertDataAtCellA2!B43="","",InsertDataAtCellA2!B43)</f>
        <v>TASK</v>
      </c>
      <c r="B43" s="10" t="str">
        <f>IF(InsertDataAtCellA2!C43="","",InsertDataAtCellA2!C43)</f>
        <v>BlankNeut</v>
      </c>
      <c r="C43" s="10">
        <f>IF(InsertDataAtCellA2!D43="","",InsertDataAtCellA2!D43)</f>
        <v>43.147089999999999</v>
      </c>
      <c r="D43" s="10" t="str">
        <f>IF(InsertDataAtCellA2!E43="","",InsertDataAtCellA2!E43)</f>
        <v xml:space="preserve">Task0 </v>
      </c>
      <c r="E43" s="10" t="str">
        <f>IF(InsertDataAtCellA2!F43="","",InsertDataAtCellA2!F43)</f>
        <v/>
      </c>
      <c r="F43" s="10" t="str">
        <f>IF(InsertDataAtCellA2!$W43="REAC",InsertDataAtCellA2!W43,(IF(InsertDataAtCellA2!$G43="REAC",InsertDataAtCellA2!G43,"")))</f>
        <v>REAC</v>
      </c>
      <c r="G43" s="10" t="str">
        <f>IF(InsertDataAtCellA2!$W43="REAC",InsertDataAtCellA2!X43,(IF(InsertDataAtCellA2!$G43="REAC",InsertDataAtCellA2!H43,"")))</f>
        <v>No</v>
      </c>
      <c r="H43" s="10">
        <f>IF(InsertDataAtCellA2!$W43="REAC",InsertDataAtCellA2!Y43,(IF(InsertDataAtCellA2!$G43="REAC",InsertDataAtCellA2!I43,"")))</f>
        <v>43.589880000000001</v>
      </c>
      <c r="I43" s="10" t="str">
        <f>IF(InsertDataAtCellA2!$W43="REAC",InsertDataAtCellA2!Z43,(IF(InsertDataAtCellA2!$G43="REAC",InsertDataAtCellA2!J43,"")))</f>
        <v xml:space="preserve">Task0 </v>
      </c>
      <c r="J43" s="10" t="str">
        <f>IF(InsertDataAtCellA2!K43="","",InsertDataAtCellA2!K43)</f>
        <v/>
      </c>
      <c r="K43" s="10" t="str">
        <f>IF(InsertDataAtCellA2!L43="","",InsertDataAtCellA2!L43)</f>
        <v/>
      </c>
      <c r="L43" s="10" t="str">
        <f>IF(InsertDataAtCellA2!M43="","",InsertDataAtCellA2!M43)</f>
        <v/>
      </c>
      <c r="M43" s="10" t="str">
        <f>IF(InsertDataAtCellA2!N43="","",InsertDataAtCellA2!N43)</f>
        <v/>
      </c>
      <c r="N43" s="10" t="str">
        <f>IF(InsertDataAtCellA2!O43="","",InsertDataAtCellA2!O43)</f>
        <v/>
      </c>
      <c r="O43" s="10" t="str">
        <f>IF(InsertDataAtCellA2!P43="","",InsertDataAtCellA2!P43)</f>
        <v/>
      </c>
      <c r="P43" s="10" t="str">
        <f>IF(InsertDataAtCellA2!Q43="","",InsertDataAtCellA2!Q43)</f>
        <v/>
      </c>
      <c r="Q43" s="10" t="str">
        <f>IF(InsertDataAtCellA2!R43="","",InsertDataAtCellA2!R43)</f>
        <v/>
      </c>
      <c r="R43" s="10" t="str">
        <f>IF(InsertDataAtCellA2!S43="","",InsertDataAtCellA2!S43)</f>
        <v/>
      </c>
      <c r="S43" s="10" t="str">
        <f>IF(InsertDataAtCellA2!T43="","",InsertDataAtCellA2!T43)</f>
        <v/>
      </c>
      <c r="T43" s="10" t="str">
        <f>IF(InsertDataAtCellA2!U43="","",InsertDataAtCellA2!U43)</f>
        <v/>
      </c>
      <c r="U43" s="10" t="str">
        <f>IF(InsertDataAtCellA2!V43="","",InsertDataAtCellA2!V43)</f>
        <v/>
      </c>
      <c r="V43" s="10" t="str">
        <f>IF(InsertDataAtCellA2!W43="","",InsertDataAtCellA2!W43)</f>
        <v/>
      </c>
      <c r="W43" s="10" t="str">
        <f>IF(InsertDataAtCellA2!X43="","",InsertDataAtCellA2!X43)</f>
        <v/>
      </c>
      <c r="X43" s="10" t="str">
        <f>IF(InsertDataAtCellA2!Y43="","",InsertDataAtCellA2!Y43)</f>
        <v/>
      </c>
      <c r="Y43" s="10" t="str">
        <f>IF(InsertDataAtCellA2!Z43="","",InsertDataAtCellA2!Z43)</f>
        <v/>
      </c>
      <c r="Z43" s="10" t="str">
        <f>IF(InsertDataAtCellA2!AA43="","",InsertDataAtCellA2!AA43)</f>
        <v/>
      </c>
      <c r="AA43" s="10" t="str">
        <f>IF(InsertDataAtCellA2!AB43="","",InsertDataAtCellA2!AB43)</f>
        <v/>
      </c>
      <c r="AB43" s="10" t="str">
        <f>IF(InsertDataAtCellA2!AC43="","",InsertDataAtCellA2!AC43)</f>
        <v/>
      </c>
      <c r="AC43" s="10" t="str">
        <f>IF(InsertDataAtCellA2!AD43="","",InsertDataAtCellA2!AD43)</f>
        <v/>
      </c>
      <c r="AD43" s="10" t="str">
        <f>IF(InsertDataAtCellA2!AE43="","",InsertDataAtCellA2!AE43)</f>
        <v/>
      </c>
      <c r="AE43" s="10" t="str">
        <f>IF(InsertDataAtCellA2!AF43="","",InsertDataAtCellA2!AF43)</f>
        <v/>
      </c>
      <c r="AF43" s="10" t="str">
        <f>IF(InsertDataAtCellA2!AG43="","",InsertDataAtCellA2!AG43)</f>
        <v/>
      </c>
    </row>
    <row r="44" spans="1:32" x14ac:dyDescent="0.35">
      <c r="A44" s="33" t="str">
        <f>IF(InsertDataAtCellA2!B44="","",InsertDataAtCellA2!B44)</f>
        <v>TASK</v>
      </c>
      <c r="B44" s="33" t="str">
        <f>IF(InsertDataAtCellA2!C44="","",InsertDataAtCellA2!C44)</f>
        <v>TaskStim</v>
      </c>
      <c r="C44" s="33">
        <f>IF(InsertDataAtCellA2!D44="","",InsertDataAtCellA2!D44)</f>
        <v>44.147689999999997</v>
      </c>
      <c r="D44" s="33" t="str">
        <f>IF(InsertDataAtCellA2!E44="","",InsertDataAtCellA2!E44)</f>
        <v xml:space="preserve">TaskC </v>
      </c>
      <c r="E44" s="33" t="str">
        <f>IF(InsertDataAtCellA2!F44="","",InsertDataAtCellA2!F44)</f>
        <v/>
      </c>
      <c r="F44" s="33" t="str">
        <f>IF(InsertDataAtCellA2!$W44="REAC",InsertDataAtCellA2!W44,(IF(InsertDataAtCellA2!$G44="REAC",InsertDataAtCellA2!G44,"")))</f>
        <v/>
      </c>
      <c r="G44" s="33" t="str">
        <f>IF(InsertDataAtCellA2!$W44="REAC",InsertDataAtCellA2!X44,(IF(InsertDataAtCellA2!$G44="REAC",InsertDataAtCellA2!H44,"")))</f>
        <v/>
      </c>
      <c r="H44" s="33" t="str">
        <f>IF(InsertDataAtCellA2!$W44="REAC",InsertDataAtCellA2!Y44,(IF(InsertDataAtCellA2!$G44="REAC",InsertDataAtCellA2!I44,"")))</f>
        <v/>
      </c>
      <c r="I44" s="33" t="str">
        <f>IF(InsertDataAtCellA2!$W44="REAC",InsertDataAtCellA2!Z44,(IF(InsertDataAtCellA2!$G44="REAC",InsertDataAtCellA2!J44,"")))</f>
        <v/>
      </c>
      <c r="J44" s="33" t="str">
        <f>IF(InsertDataAtCellA2!K44="","",InsertDataAtCellA2!K44)</f>
        <v/>
      </c>
      <c r="K44" s="33" t="str">
        <f>IF(InsertDataAtCellA2!L44="","",InsertDataAtCellA2!L44)</f>
        <v/>
      </c>
      <c r="L44" s="33" t="str">
        <f>IF(InsertDataAtCellA2!M44="","",InsertDataAtCellA2!M44)</f>
        <v/>
      </c>
      <c r="M44" s="33" t="str">
        <f>IF(InsertDataAtCellA2!N44="","",InsertDataAtCellA2!N44)</f>
        <v/>
      </c>
      <c r="N44" s="33" t="str">
        <f>IF(InsertDataAtCellA2!O44="","",InsertDataAtCellA2!O44)</f>
        <v/>
      </c>
      <c r="O44" s="33" t="str">
        <f>IF(InsertDataAtCellA2!P44="","",InsertDataAtCellA2!P44)</f>
        <v/>
      </c>
      <c r="P44" s="33" t="str">
        <f>IF(InsertDataAtCellA2!Q44="","",InsertDataAtCellA2!Q44)</f>
        <v/>
      </c>
      <c r="Q44" s="33" t="str">
        <f>IF(InsertDataAtCellA2!R44="","",InsertDataAtCellA2!R44)</f>
        <v/>
      </c>
      <c r="R44" s="33" t="str">
        <f>IF(InsertDataAtCellA2!S44="","",InsertDataAtCellA2!S44)</f>
        <v/>
      </c>
      <c r="S44" s="33" t="str">
        <f>IF(InsertDataAtCellA2!T44="","",InsertDataAtCellA2!T44)</f>
        <v/>
      </c>
      <c r="T44" s="33" t="str">
        <f>IF(InsertDataAtCellA2!U44="","",InsertDataAtCellA2!U44)</f>
        <v/>
      </c>
      <c r="U44" s="33" t="str">
        <f>IF(InsertDataAtCellA2!V44="","",InsertDataAtCellA2!V44)</f>
        <v/>
      </c>
      <c r="V44" s="33" t="str">
        <f>IF(InsertDataAtCellA2!W44="","",InsertDataAtCellA2!W44)</f>
        <v/>
      </c>
      <c r="W44" s="33" t="str">
        <f>IF(InsertDataAtCellA2!X44="","",InsertDataAtCellA2!X44)</f>
        <v/>
      </c>
      <c r="X44" s="33" t="str">
        <f>IF(InsertDataAtCellA2!Y44="","",InsertDataAtCellA2!Y44)</f>
        <v/>
      </c>
      <c r="Y44" s="33" t="str">
        <f>IF(InsertDataAtCellA2!Z44="","",InsertDataAtCellA2!Z44)</f>
        <v/>
      </c>
      <c r="Z44" s="33" t="str">
        <f>IF(InsertDataAtCellA2!AA44="","",InsertDataAtCellA2!AA44)</f>
        <v/>
      </c>
      <c r="AA44" s="33" t="str">
        <f>IF(InsertDataAtCellA2!AB44="","",InsertDataAtCellA2!AB44)</f>
        <v/>
      </c>
      <c r="AB44" s="33" t="str">
        <f>IF(InsertDataAtCellA2!AC44="","",InsertDataAtCellA2!AC44)</f>
        <v/>
      </c>
      <c r="AC44" s="33" t="str">
        <f>IF(InsertDataAtCellA2!AD44="","",InsertDataAtCellA2!AD44)</f>
        <v/>
      </c>
      <c r="AD44" s="33" t="str">
        <f>IF(InsertDataAtCellA2!AE44="","",InsertDataAtCellA2!AE44)</f>
        <v/>
      </c>
      <c r="AE44" s="33" t="str">
        <f>IF(InsertDataAtCellA2!AF44="","",InsertDataAtCellA2!AF44)</f>
        <v/>
      </c>
      <c r="AF44" s="33" t="str">
        <f>IF(InsertDataAtCellA2!AG44="","",InsertDataAtCellA2!AG44)</f>
        <v/>
      </c>
    </row>
    <row r="45" spans="1:32" x14ac:dyDescent="0.35">
      <c r="A45" s="10" t="str">
        <f>IF(InsertDataAtCellA2!B45="","",InsertDataAtCellA2!B45)</f>
        <v>TASK</v>
      </c>
      <c r="B45" s="10" t="str">
        <f>IF(InsertDataAtCellA2!C45="","",InsertDataAtCellA2!C45)</f>
        <v>BlankNeut</v>
      </c>
      <c r="C45" s="10">
        <f>IF(InsertDataAtCellA2!D45="","",InsertDataAtCellA2!D45)</f>
        <v>45.152900000000002</v>
      </c>
      <c r="D45" s="10" t="str">
        <f>IF(InsertDataAtCellA2!E45="","",InsertDataAtCellA2!E45)</f>
        <v xml:space="preserve">Task0 </v>
      </c>
      <c r="E45" s="10" t="str">
        <f>IF(InsertDataAtCellA2!F45="","",InsertDataAtCellA2!F45)</f>
        <v/>
      </c>
      <c r="F45" s="10" t="str">
        <f>IF(InsertDataAtCellA2!$W45="REAC",InsertDataAtCellA2!W45,(IF(InsertDataAtCellA2!$G45="REAC",InsertDataAtCellA2!G45,"")))</f>
        <v>REAC</v>
      </c>
      <c r="G45" s="10" t="str">
        <f>IF(InsertDataAtCellA2!$W45="REAC",InsertDataAtCellA2!X45,(IF(InsertDataAtCellA2!$G45="REAC",InsertDataAtCellA2!H45,"")))</f>
        <v>Yes</v>
      </c>
      <c r="H45" s="10">
        <f>IF(InsertDataAtCellA2!$W45="REAC",InsertDataAtCellA2!Y45,(IF(InsertDataAtCellA2!$G45="REAC",InsertDataAtCellA2!I45,"")))</f>
        <v>45.78622</v>
      </c>
      <c r="I45" s="10" t="str">
        <f>IF(InsertDataAtCellA2!$W45="REAC",InsertDataAtCellA2!Z45,(IF(InsertDataAtCellA2!$G45="REAC",InsertDataAtCellA2!J45,"")))</f>
        <v xml:space="preserve">Task0 </v>
      </c>
      <c r="J45" s="10" t="str">
        <f>IF(InsertDataAtCellA2!K45="","",InsertDataAtCellA2!K45)</f>
        <v/>
      </c>
      <c r="K45" s="10" t="str">
        <f>IF(InsertDataAtCellA2!L45="","",InsertDataAtCellA2!L45)</f>
        <v/>
      </c>
      <c r="L45" s="10" t="str">
        <f>IF(InsertDataAtCellA2!M45="","",InsertDataAtCellA2!M45)</f>
        <v/>
      </c>
      <c r="M45" s="10" t="str">
        <f>IF(InsertDataAtCellA2!N45="","",InsertDataAtCellA2!N45)</f>
        <v/>
      </c>
      <c r="N45" s="10" t="str">
        <f>IF(InsertDataAtCellA2!O45="","",InsertDataAtCellA2!O45)</f>
        <v/>
      </c>
      <c r="O45" s="10" t="str">
        <f>IF(InsertDataAtCellA2!P45="","",InsertDataAtCellA2!P45)</f>
        <v/>
      </c>
      <c r="P45" s="10" t="str">
        <f>IF(InsertDataAtCellA2!Q45="","",InsertDataAtCellA2!Q45)</f>
        <v/>
      </c>
      <c r="Q45" s="10" t="str">
        <f>IF(InsertDataAtCellA2!R45="","",InsertDataAtCellA2!R45)</f>
        <v/>
      </c>
      <c r="R45" s="10" t="str">
        <f>IF(InsertDataAtCellA2!S45="","",InsertDataAtCellA2!S45)</f>
        <v/>
      </c>
      <c r="S45" s="10" t="str">
        <f>IF(InsertDataAtCellA2!T45="","",InsertDataAtCellA2!T45)</f>
        <v/>
      </c>
      <c r="T45" s="10" t="str">
        <f>IF(InsertDataAtCellA2!U45="","",InsertDataAtCellA2!U45)</f>
        <v/>
      </c>
      <c r="U45" s="10" t="str">
        <f>IF(InsertDataAtCellA2!V45="","",InsertDataAtCellA2!V45)</f>
        <v/>
      </c>
      <c r="V45" s="10" t="str">
        <f>IF(InsertDataAtCellA2!W45="","",InsertDataAtCellA2!W45)</f>
        <v/>
      </c>
      <c r="W45" s="10" t="str">
        <f>IF(InsertDataAtCellA2!X45="","",InsertDataAtCellA2!X45)</f>
        <v/>
      </c>
      <c r="X45" s="10" t="str">
        <f>IF(InsertDataAtCellA2!Y45="","",InsertDataAtCellA2!Y45)</f>
        <v/>
      </c>
      <c r="Y45" s="10" t="str">
        <f>IF(InsertDataAtCellA2!Z45="","",InsertDataAtCellA2!Z45)</f>
        <v/>
      </c>
      <c r="Z45" s="10" t="str">
        <f>IF(InsertDataAtCellA2!AA45="","",InsertDataAtCellA2!AA45)</f>
        <v/>
      </c>
      <c r="AA45" s="10" t="str">
        <f>IF(InsertDataAtCellA2!AB45="","",InsertDataAtCellA2!AB45)</f>
        <v/>
      </c>
      <c r="AB45" s="10" t="str">
        <f>IF(InsertDataAtCellA2!AC45="","",InsertDataAtCellA2!AC45)</f>
        <v/>
      </c>
      <c r="AC45" s="10" t="str">
        <f>IF(InsertDataAtCellA2!AD45="","",InsertDataAtCellA2!AD45)</f>
        <v/>
      </c>
      <c r="AD45" s="10" t="str">
        <f>IF(InsertDataAtCellA2!AE45="","",InsertDataAtCellA2!AE45)</f>
        <v/>
      </c>
      <c r="AE45" s="10" t="str">
        <f>IF(InsertDataAtCellA2!AF45="","",InsertDataAtCellA2!AF45)</f>
        <v/>
      </c>
      <c r="AF45" s="10" t="str">
        <f>IF(InsertDataAtCellA2!AG45="","",InsertDataAtCellA2!AG45)</f>
        <v/>
      </c>
    </row>
    <row r="46" spans="1:32" x14ac:dyDescent="0.35">
      <c r="A46" s="33" t="str">
        <f>IF(InsertDataAtCellA2!B46="","",InsertDataAtCellA2!B46)</f>
        <v>TASK</v>
      </c>
      <c r="B46" s="33" t="str">
        <f>IF(InsertDataAtCellA2!C46="","",InsertDataAtCellA2!C46)</f>
        <v>TaskStim</v>
      </c>
      <c r="C46" s="33">
        <f>IF(InsertDataAtCellA2!D46="","",InsertDataAtCellA2!D46)</f>
        <v>46.153869999999998</v>
      </c>
      <c r="D46" s="33" t="str">
        <f>IF(InsertDataAtCellA2!E46="","",InsertDataAtCellA2!E46)</f>
        <v xml:space="preserve">TaskA </v>
      </c>
      <c r="E46" s="33" t="str">
        <f>IF(InsertDataAtCellA2!F46="","",InsertDataAtCellA2!F46)</f>
        <v/>
      </c>
      <c r="F46" s="33" t="str">
        <f>IF(InsertDataAtCellA2!$W46="REAC",InsertDataAtCellA2!W46,(IF(InsertDataAtCellA2!$G46="REAC",InsertDataAtCellA2!G46,"")))</f>
        <v/>
      </c>
      <c r="G46" s="33" t="str">
        <f>IF(InsertDataAtCellA2!$W46="REAC",InsertDataAtCellA2!X46,(IF(InsertDataAtCellA2!$G46="REAC",InsertDataAtCellA2!H46,"")))</f>
        <v/>
      </c>
      <c r="H46" s="33" t="str">
        <f>IF(InsertDataAtCellA2!$W46="REAC",InsertDataAtCellA2!Y46,(IF(InsertDataAtCellA2!$G46="REAC",InsertDataAtCellA2!I46,"")))</f>
        <v/>
      </c>
      <c r="I46" s="33" t="str">
        <f>IF(InsertDataAtCellA2!$W46="REAC",InsertDataAtCellA2!Z46,(IF(InsertDataAtCellA2!$G46="REAC",InsertDataAtCellA2!J46,"")))</f>
        <v/>
      </c>
      <c r="J46" s="33" t="str">
        <f>IF(InsertDataAtCellA2!K46="","",InsertDataAtCellA2!K46)</f>
        <v/>
      </c>
      <c r="K46" s="33" t="str">
        <f>IF(InsertDataAtCellA2!L46="","",InsertDataAtCellA2!L46)</f>
        <v>...</v>
      </c>
      <c r="L46" s="33" t="str">
        <f>IF(InsertDataAtCellA2!M46="","",InsertDataAtCellA2!M46)</f>
        <v/>
      </c>
      <c r="M46" s="33" t="str">
        <f>IF(InsertDataAtCellA2!N46="","",InsertDataAtCellA2!N46)</f>
        <v/>
      </c>
      <c r="N46" s="33" t="str">
        <f>IF(InsertDataAtCellA2!O46="","",InsertDataAtCellA2!O46)</f>
        <v/>
      </c>
      <c r="O46" s="33" t="str">
        <f>IF(InsertDataAtCellA2!P46="","",InsertDataAtCellA2!P46)</f>
        <v/>
      </c>
      <c r="P46" s="33" t="str">
        <f>IF(InsertDataAtCellA2!Q46="","",InsertDataAtCellA2!Q46)</f>
        <v/>
      </c>
      <c r="Q46" s="33" t="str">
        <f>IF(InsertDataAtCellA2!R46="","",InsertDataAtCellA2!R46)</f>
        <v>EMOS</v>
      </c>
      <c r="R46" s="33" t="str">
        <f>IF(InsertDataAtCellA2!S46="","",InsertDataAtCellA2!S46)</f>
        <v>MatStim</v>
      </c>
      <c r="S46" s="33">
        <f>IF(InsertDataAtCellA2!T46="","",InsertDataAtCellA2!T46)</f>
        <v>46.153869999999998</v>
      </c>
      <c r="T46" s="33" t="str">
        <f>IF(InsertDataAtCellA2!U46="","",InsertDataAtCellA2!U46)</f>
        <v xml:space="preserve">BlTransp06 </v>
      </c>
      <c r="U46" s="33" t="str">
        <f>IF(InsertDataAtCellA2!V46="","",InsertDataAtCellA2!V46)</f>
        <v/>
      </c>
      <c r="V46" s="33" t="str">
        <f>IF(InsertDataAtCellA2!W46="","",InsertDataAtCellA2!W46)</f>
        <v/>
      </c>
      <c r="W46" s="33" t="str">
        <f>IF(InsertDataAtCellA2!X46="","",InsertDataAtCellA2!X46)</f>
        <v/>
      </c>
      <c r="X46" s="33" t="str">
        <f>IF(InsertDataAtCellA2!Y46="","",InsertDataAtCellA2!Y46)</f>
        <v/>
      </c>
      <c r="Y46" s="33" t="str">
        <f>IF(InsertDataAtCellA2!Z46="","",InsertDataAtCellA2!Z46)</f>
        <v/>
      </c>
      <c r="Z46" s="33" t="str">
        <f>IF(InsertDataAtCellA2!AA46="","",InsertDataAtCellA2!AA46)</f>
        <v/>
      </c>
      <c r="AA46" s="33" t="str">
        <f>IF(InsertDataAtCellA2!AB46="","",InsertDataAtCellA2!AB46)</f>
        <v/>
      </c>
      <c r="AB46" s="33" t="str">
        <f>IF(InsertDataAtCellA2!AC46="","",InsertDataAtCellA2!AC46)</f>
        <v/>
      </c>
      <c r="AC46" s="33" t="str">
        <f>IF(InsertDataAtCellA2!AD46="","",InsertDataAtCellA2!AD46)</f>
        <v/>
      </c>
      <c r="AD46" s="33" t="str">
        <f>IF(InsertDataAtCellA2!AE46="","",InsertDataAtCellA2!AE46)</f>
        <v/>
      </c>
      <c r="AE46" s="33" t="str">
        <f>IF(InsertDataAtCellA2!AF46="","",InsertDataAtCellA2!AF46)</f>
        <v/>
      </c>
      <c r="AF46" s="33" t="str">
        <f>IF(InsertDataAtCellA2!AG46="","",InsertDataAtCellA2!AG46)</f>
        <v/>
      </c>
    </row>
    <row r="47" spans="1:32" x14ac:dyDescent="0.35">
      <c r="A47" s="10" t="str">
        <f>IF(InsertDataAtCellA2!B47="","",InsertDataAtCellA2!B47)</f>
        <v>TASK</v>
      </c>
      <c r="B47" s="10" t="str">
        <f>IF(InsertDataAtCellA2!C47="","",InsertDataAtCellA2!C47)</f>
        <v>BlankNeut</v>
      </c>
      <c r="C47" s="10">
        <f>IF(InsertDataAtCellA2!D47="","",InsertDataAtCellA2!D47)</f>
        <v>47.159660000000002</v>
      </c>
      <c r="D47" s="10" t="str">
        <f>IF(InsertDataAtCellA2!E47="","",InsertDataAtCellA2!E47)</f>
        <v xml:space="preserve">Task0 </v>
      </c>
      <c r="E47" s="10" t="str">
        <f>IF(InsertDataAtCellA2!F47="","",InsertDataAtCellA2!F47)</f>
        <v/>
      </c>
      <c r="F47" s="10" t="str">
        <f>IF(InsertDataAtCellA2!$W47="REAC",InsertDataAtCellA2!W47,(IF(InsertDataAtCellA2!$G47="REAC",InsertDataAtCellA2!G47,"")))</f>
        <v>REAC</v>
      </c>
      <c r="G47" s="10" t="str">
        <f>IF(InsertDataAtCellA2!$W47="REAC",InsertDataAtCellA2!X47,(IF(InsertDataAtCellA2!$G47="REAC",InsertDataAtCellA2!H47,"")))</f>
        <v>No</v>
      </c>
      <c r="H47" s="10">
        <f>IF(InsertDataAtCellA2!$W47="REAC",InsertDataAtCellA2!Y47,(IF(InsertDataAtCellA2!$G47="REAC",InsertDataAtCellA2!I47,"")))</f>
        <v>47.668050000000001</v>
      </c>
      <c r="I47" s="10" t="str">
        <f>IF(InsertDataAtCellA2!$W47="REAC",InsertDataAtCellA2!Z47,(IF(InsertDataAtCellA2!$G47="REAC",InsertDataAtCellA2!J47,"")))</f>
        <v xml:space="preserve">Task0 </v>
      </c>
      <c r="J47" s="10" t="str">
        <f>IF(InsertDataAtCellA2!K47="","",InsertDataAtCellA2!K47)</f>
        <v/>
      </c>
      <c r="K47" s="10" t="str">
        <f>IF(InsertDataAtCellA2!L47="","",InsertDataAtCellA2!L47)</f>
        <v/>
      </c>
      <c r="L47" s="10" t="str">
        <f>IF(InsertDataAtCellA2!M47="","",InsertDataAtCellA2!M47)</f>
        <v/>
      </c>
      <c r="M47" s="10" t="str">
        <f>IF(InsertDataAtCellA2!N47="","",InsertDataAtCellA2!N47)</f>
        <v/>
      </c>
      <c r="N47" s="10" t="str">
        <f>IF(InsertDataAtCellA2!O47="","",InsertDataAtCellA2!O47)</f>
        <v/>
      </c>
      <c r="O47" s="10" t="str">
        <f>IF(InsertDataAtCellA2!P47="","",InsertDataAtCellA2!P47)</f>
        <v/>
      </c>
      <c r="P47" s="10" t="str">
        <f>IF(InsertDataAtCellA2!Q47="","",InsertDataAtCellA2!Q47)</f>
        <v/>
      </c>
      <c r="Q47" s="10" t="str">
        <f>IF(InsertDataAtCellA2!R47="","",InsertDataAtCellA2!R47)</f>
        <v/>
      </c>
      <c r="R47" s="10" t="str">
        <f>IF(InsertDataAtCellA2!S47="","",InsertDataAtCellA2!S47)</f>
        <v/>
      </c>
      <c r="S47" s="10" t="str">
        <f>IF(InsertDataAtCellA2!T47="","",InsertDataAtCellA2!T47)</f>
        <v/>
      </c>
      <c r="T47" s="10" t="str">
        <f>IF(InsertDataAtCellA2!U47="","",InsertDataAtCellA2!U47)</f>
        <v/>
      </c>
      <c r="U47" s="10" t="str">
        <f>IF(InsertDataAtCellA2!V47="","",InsertDataAtCellA2!V47)</f>
        <v/>
      </c>
      <c r="V47" s="10" t="str">
        <f>IF(InsertDataAtCellA2!W47="","",InsertDataAtCellA2!W47)</f>
        <v/>
      </c>
      <c r="W47" s="10" t="str">
        <f>IF(InsertDataAtCellA2!X47="","",InsertDataAtCellA2!X47)</f>
        <v/>
      </c>
      <c r="X47" s="10" t="str">
        <f>IF(InsertDataAtCellA2!Y47="","",InsertDataAtCellA2!Y47)</f>
        <v/>
      </c>
      <c r="Y47" s="10" t="str">
        <f>IF(InsertDataAtCellA2!Z47="","",InsertDataAtCellA2!Z47)</f>
        <v/>
      </c>
      <c r="Z47" s="10" t="str">
        <f>IF(InsertDataAtCellA2!AA47="","",InsertDataAtCellA2!AA47)</f>
        <v/>
      </c>
      <c r="AA47" s="10" t="str">
        <f>IF(InsertDataAtCellA2!AB47="","",InsertDataAtCellA2!AB47)</f>
        <v/>
      </c>
      <c r="AB47" s="10" t="str">
        <f>IF(InsertDataAtCellA2!AC47="","",InsertDataAtCellA2!AC47)</f>
        <v/>
      </c>
      <c r="AC47" s="10" t="str">
        <f>IF(InsertDataAtCellA2!AD47="","",InsertDataAtCellA2!AD47)</f>
        <v/>
      </c>
      <c r="AD47" s="10" t="str">
        <f>IF(InsertDataAtCellA2!AE47="","",InsertDataAtCellA2!AE47)</f>
        <v/>
      </c>
      <c r="AE47" s="10" t="str">
        <f>IF(InsertDataAtCellA2!AF47="","",InsertDataAtCellA2!AF47)</f>
        <v/>
      </c>
      <c r="AF47" s="10" t="str">
        <f>IF(InsertDataAtCellA2!AG47="","",InsertDataAtCellA2!AG47)</f>
        <v/>
      </c>
    </row>
    <row r="48" spans="1:32" x14ac:dyDescent="0.35">
      <c r="A48" s="33" t="str">
        <f>IF(InsertDataAtCellA2!B48="","",InsertDataAtCellA2!B48)</f>
        <v>TASK</v>
      </c>
      <c r="B48" s="33" t="str">
        <f>IF(InsertDataAtCellA2!C48="","",InsertDataAtCellA2!C48)</f>
        <v>TaskStim</v>
      </c>
      <c r="C48" s="33">
        <f>IF(InsertDataAtCellA2!D48="","",InsertDataAtCellA2!D48)</f>
        <v>48.165439999999997</v>
      </c>
      <c r="D48" s="33" t="str">
        <f>IF(InsertDataAtCellA2!E48="","",InsertDataAtCellA2!E48)</f>
        <v xml:space="preserve">TaskC </v>
      </c>
      <c r="E48" s="33" t="str">
        <f>IF(InsertDataAtCellA2!F48="","",InsertDataAtCellA2!F48)</f>
        <v/>
      </c>
      <c r="F48" s="33" t="str">
        <f>IF(InsertDataAtCellA2!$W48="REAC",InsertDataAtCellA2!W48,(IF(InsertDataAtCellA2!$G48="REAC",InsertDataAtCellA2!G48,"")))</f>
        <v/>
      </c>
      <c r="G48" s="33" t="str">
        <f>IF(InsertDataAtCellA2!$W48="REAC",InsertDataAtCellA2!X48,(IF(InsertDataAtCellA2!$G48="REAC",InsertDataAtCellA2!H48,"")))</f>
        <v/>
      </c>
      <c r="H48" s="33" t="str">
        <f>IF(InsertDataAtCellA2!$W48="REAC",InsertDataAtCellA2!Y48,(IF(InsertDataAtCellA2!$G48="REAC",InsertDataAtCellA2!I48,"")))</f>
        <v/>
      </c>
      <c r="I48" s="33" t="str">
        <f>IF(InsertDataAtCellA2!$W48="REAC",InsertDataAtCellA2!Z48,(IF(InsertDataAtCellA2!$G48="REAC",InsertDataAtCellA2!J48,"")))</f>
        <v/>
      </c>
      <c r="J48" s="33" t="str">
        <f>IF(InsertDataAtCellA2!K48="","",InsertDataAtCellA2!K48)</f>
        <v/>
      </c>
      <c r="K48" s="33" t="str">
        <f>IF(InsertDataAtCellA2!L48="","",InsertDataAtCellA2!L48)</f>
        <v/>
      </c>
      <c r="L48" s="33" t="str">
        <f>IF(InsertDataAtCellA2!M48="","",InsertDataAtCellA2!M48)</f>
        <v/>
      </c>
      <c r="M48" s="33" t="str">
        <f>IF(InsertDataAtCellA2!N48="","",InsertDataAtCellA2!N48)</f>
        <v/>
      </c>
      <c r="N48" s="33" t="str">
        <f>IF(InsertDataAtCellA2!O48="","",InsertDataAtCellA2!O48)</f>
        <v/>
      </c>
      <c r="O48" s="33" t="str">
        <f>IF(InsertDataAtCellA2!P48="","",InsertDataAtCellA2!P48)</f>
        <v/>
      </c>
      <c r="P48" s="33" t="str">
        <f>IF(InsertDataAtCellA2!Q48="","",InsertDataAtCellA2!Q48)</f>
        <v/>
      </c>
      <c r="Q48" s="33" t="str">
        <f>IF(InsertDataAtCellA2!R48="","",InsertDataAtCellA2!R48)</f>
        <v/>
      </c>
      <c r="R48" s="33" t="str">
        <f>IF(InsertDataAtCellA2!S48="","",InsertDataAtCellA2!S48)</f>
        <v/>
      </c>
      <c r="S48" s="33" t="str">
        <f>IF(InsertDataAtCellA2!T48="","",InsertDataAtCellA2!T48)</f>
        <v/>
      </c>
      <c r="T48" s="33" t="str">
        <f>IF(InsertDataAtCellA2!U48="","",InsertDataAtCellA2!U48)</f>
        <v/>
      </c>
      <c r="U48" s="33" t="str">
        <f>IF(InsertDataAtCellA2!V48="","",InsertDataAtCellA2!V48)</f>
        <v/>
      </c>
      <c r="V48" s="33" t="str">
        <f>IF(InsertDataAtCellA2!W48="","",InsertDataAtCellA2!W48)</f>
        <v/>
      </c>
      <c r="W48" s="33" t="str">
        <f>IF(InsertDataAtCellA2!X48="","",InsertDataAtCellA2!X48)</f>
        <v/>
      </c>
      <c r="X48" s="33" t="str">
        <f>IF(InsertDataAtCellA2!Y48="","",InsertDataAtCellA2!Y48)</f>
        <v/>
      </c>
      <c r="Y48" s="33" t="str">
        <f>IF(InsertDataAtCellA2!Z48="","",InsertDataAtCellA2!Z48)</f>
        <v/>
      </c>
      <c r="Z48" s="33" t="str">
        <f>IF(InsertDataAtCellA2!AA48="","",InsertDataAtCellA2!AA48)</f>
        <v/>
      </c>
      <c r="AA48" s="33" t="str">
        <f>IF(InsertDataAtCellA2!AB48="","",InsertDataAtCellA2!AB48)</f>
        <v/>
      </c>
      <c r="AB48" s="33" t="str">
        <f>IF(InsertDataAtCellA2!AC48="","",InsertDataAtCellA2!AC48)</f>
        <v/>
      </c>
      <c r="AC48" s="33" t="str">
        <f>IF(InsertDataAtCellA2!AD48="","",InsertDataAtCellA2!AD48)</f>
        <v/>
      </c>
      <c r="AD48" s="33" t="str">
        <f>IF(InsertDataAtCellA2!AE48="","",InsertDataAtCellA2!AE48)</f>
        <v/>
      </c>
      <c r="AE48" s="33" t="str">
        <f>IF(InsertDataAtCellA2!AF48="","",InsertDataAtCellA2!AF48)</f>
        <v/>
      </c>
      <c r="AF48" s="33" t="str">
        <f>IF(InsertDataAtCellA2!AG48="","",InsertDataAtCellA2!AG48)</f>
        <v/>
      </c>
    </row>
    <row r="49" spans="1:32" x14ac:dyDescent="0.35">
      <c r="A49" s="10" t="str">
        <f>IF(InsertDataAtCellA2!B49="","",InsertDataAtCellA2!B49)</f>
        <v>TASK</v>
      </c>
      <c r="B49" s="10" t="str">
        <f>IF(InsertDataAtCellA2!C49="","",InsertDataAtCellA2!C49)</f>
        <v>BlankNeut</v>
      </c>
      <c r="C49" s="10">
        <f>IF(InsertDataAtCellA2!D49="","",InsertDataAtCellA2!D49)</f>
        <v>49.172029999999999</v>
      </c>
      <c r="D49" s="10" t="str">
        <f>IF(InsertDataAtCellA2!E49="","",InsertDataAtCellA2!E49)</f>
        <v xml:space="preserve">Task0 </v>
      </c>
      <c r="E49" s="10" t="str">
        <f>IF(InsertDataAtCellA2!F49="","",InsertDataAtCellA2!F49)</f>
        <v/>
      </c>
      <c r="F49" s="10" t="str">
        <f>IF(InsertDataAtCellA2!$W49="REAC",InsertDataAtCellA2!W49,(IF(InsertDataAtCellA2!$G49="REAC",InsertDataAtCellA2!G49,"")))</f>
        <v>REAC</v>
      </c>
      <c r="G49" s="10" t="str">
        <f>IF(InsertDataAtCellA2!$W49="REAC",InsertDataAtCellA2!X49,(IF(InsertDataAtCellA2!$G49="REAC",InsertDataAtCellA2!H49,"")))</f>
        <v>No</v>
      </c>
      <c r="H49" s="10">
        <f>IF(InsertDataAtCellA2!$W49="REAC",InsertDataAtCellA2!Y49,(IF(InsertDataAtCellA2!$G49="REAC",InsertDataAtCellA2!I49,"")))</f>
        <v>49.641300000000001</v>
      </c>
      <c r="I49" s="10" t="str">
        <f>IF(InsertDataAtCellA2!$W49="REAC",InsertDataAtCellA2!Z49,(IF(InsertDataAtCellA2!$G49="REAC",InsertDataAtCellA2!J49,"")))</f>
        <v xml:space="preserve">Task0 </v>
      </c>
      <c r="J49" s="10" t="str">
        <f>IF(InsertDataAtCellA2!K49="","",InsertDataAtCellA2!K49)</f>
        <v/>
      </c>
      <c r="K49" s="10" t="str">
        <f>IF(InsertDataAtCellA2!L49="","",InsertDataAtCellA2!L49)</f>
        <v/>
      </c>
      <c r="L49" s="10" t="str">
        <f>IF(InsertDataAtCellA2!M49="","",InsertDataAtCellA2!M49)</f>
        <v/>
      </c>
      <c r="M49" s="10" t="str">
        <f>IF(InsertDataAtCellA2!N49="","",InsertDataAtCellA2!N49)</f>
        <v/>
      </c>
      <c r="N49" s="10" t="str">
        <f>IF(InsertDataAtCellA2!O49="","",InsertDataAtCellA2!O49)</f>
        <v/>
      </c>
      <c r="O49" s="10" t="str">
        <f>IF(InsertDataAtCellA2!P49="","",InsertDataAtCellA2!P49)</f>
        <v/>
      </c>
      <c r="P49" s="10" t="str">
        <f>IF(InsertDataAtCellA2!Q49="","",InsertDataAtCellA2!Q49)</f>
        <v/>
      </c>
      <c r="Q49" s="10" t="str">
        <f>IF(InsertDataAtCellA2!R49="","",InsertDataAtCellA2!R49)</f>
        <v/>
      </c>
      <c r="R49" s="10" t="str">
        <f>IF(InsertDataAtCellA2!S49="","",InsertDataAtCellA2!S49)</f>
        <v/>
      </c>
      <c r="S49" s="10" t="str">
        <f>IF(InsertDataAtCellA2!T49="","",InsertDataAtCellA2!T49)</f>
        <v/>
      </c>
      <c r="T49" s="10" t="str">
        <f>IF(InsertDataAtCellA2!U49="","",InsertDataAtCellA2!U49)</f>
        <v/>
      </c>
      <c r="U49" s="10" t="str">
        <f>IF(InsertDataAtCellA2!V49="","",InsertDataAtCellA2!V49)</f>
        <v/>
      </c>
      <c r="V49" s="10" t="str">
        <f>IF(InsertDataAtCellA2!W49="","",InsertDataAtCellA2!W49)</f>
        <v/>
      </c>
      <c r="W49" s="10" t="str">
        <f>IF(InsertDataAtCellA2!X49="","",InsertDataAtCellA2!X49)</f>
        <v/>
      </c>
      <c r="X49" s="10" t="str">
        <f>IF(InsertDataAtCellA2!Y49="","",InsertDataAtCellA2!Y49)</f>
        <v/>
      </c>
      <c r="Y49" s="10" t="str">
        <f>IF(InsertDataAtCellA2!Z49="","",InsertDataAtCellA2!Z49)</f>
        <v/>
      </c>
      <c r="Z49" s="10" t="str">
        <f>IF(InsertDataAtCellA2!AA49="","",InsertDataAtCellA2!AA49)</f>
        <v/>
      </c>
      <c r="AA49" s="10" t="str">
        <f>IF(InsertDataAtCellA2!AB49="","",InsertDataAtCellA2!AB49)</f>
        <v/>
      </c>
      <c r="AB49" s="10" t="str">
        <f>IF(InsertDataAtCellA2!AC49="","",InsertDataAtCellA2!AC49)</f>
        <v/>
      </c>
      <c r="AC49" s="10" t="str">
        <f>IF(InsertDataAtCellA2!AD49="","",InsertDataAtCellA2!AD49)</f>
        <v/>
      </c>
      <c r="AD49" s="10" t="str">
        <f>IF(InsertDataAtCellA2!AE49="","",InsertDataAtCellA2!AE49)</f>
        <v/>
      </c>
      <c r="AE49" s="10" t="str">
        <f>IF(InsertDataAtCellA2!AF49="","",InsertDataAtCellA2!AF49)</f>
        <v/>
      </c>
      <c r="AF49" s="10" t="str">
        <f>IF(InsertDataAtCellA2!AG49="","",InsertDataAtCellA2!AG49)</f>
        <v/>
      </c>
    </row>
    <row r="50" spans="1:32" x14ac:dyDescent="0.35">
      <c r="A50" s="33" t="str">
        <f>IF(InsertDataAtCellA2!B50="","",InsertDataAtCellA2!B50)</f>
        <v>TASK</v>
      </c>
      <c r="B50" s="33" t="str">
        <f>IF(InsertDataAtCellA2!C50="","",InsertDataAtCellA2!C50)</f>
        <v>TaskStim</v>
      </c>
      <c r="C50" s="33">
        <f>IF(InsertDataAtCellA2!D50="","",InsertDataAtCellA2!D50)</f>
        <v>50.18141</v>
      </c>
      <c r="D50" s="33" t="str">
        <f>IF(InsertDataAtCellA2!E50="","",InsertDataAtCellA2!E50)</f>
        <v xml:space="preserve">TaskA </v>
      </c>
      <c r="E50" s="33" t="str">
        <f>IF(InsertDataAtCellA2!F50="","",InsertDataAtCellA2!F50)</f>
        <v/>
      </c>
      <c r="F50" s="33" t="str">
        <f>IF(InsertDataAtCellA2!$W50="REAC",InsertDataAtCellA2!W50,(IF(InsertDataAtCellA2!$G50="REAC",InsertDataAtCellA2!G50,"")))</f>
        <v/>
      </c>
      <c r="G50" s="33" t="str">
        <f>IF(InsertDataAtCellA2!$W50="REAC",InsertDataAtCellA2!X50,(IF(InsertDataAtCellA2!$G50="REAC",InsertDataAtCellA2!H50,"")))</f>
        <v/>
      </c>
      <c r="H50" s="33" t="str">
        <f>IF(InsertDataAtCellA2!$W50="REAC",InsertDataAtCellA2!Y50,(IF(InsertDataAtCellA2!$G50="REAC",InsertDataAtCellA2!I50,"")))</f>
        <v/>
      </c>
      <c r="I50" s="33" t="str">
        <f>IF(InsertDataAtCellA2!$W50="REAC",InsertDataAtCellA2!Z50,(IF(InsertDataAtCellA2!$G50="REAC",InsertDataAtCellA2!J50,"")))</f>
        <v/>
      </c>
      <c r="J50" s="33" t="str">
        <f>IF(InsertDataAtCellA2!K50="","",InsertDataAtCellA2!K50)</f>
        <v/>
      </c>
      <c r="K50" s="33" t="str">
        <f>IF(InsertDataAtCellA2!L50="","",InsertDataAtCellA2!L50)</f>
        <v/>
      </c>
      <c r="L50" s="33" t="str">
        <f>IF(InsertDataAtCellA2!M50="","",InsertDataAtCellA2!M50)</f>
        <v/>
      </c>
      <c r="M50" s="33" t="str">
        <f>IF(InsertDataAtCellA2!N50="","",InsertDataAtCellA2!N50)</f>
        <v/>
      </c>
      <c r="N50" s="33" t="str">
        <f>IF(InsertDataAtCellA2!O50="","",InsertDataAtCellA2!O50)</f>
        <v/>
      </c>
      <c r="O50" s="33" t="str">
        <f>IF(InsertDataAtCellA2!P50="","",InsertDataAtCellA2!P50)</f>
        <v/>
      </c>
      <c r="P50" s="33" t="str">
        <f>IF(InsertDataAtCellA2!Q50="","",InsertDataAtCellA2!Q50)</f>
        <v/>
      </c>
      <c r="Q50" s="33" t="str">
        <f>IF(InsertDataAtCellA2!R50="","",InsertDataAtCellA2!R50)</f>
        <v/>
      </c>
      <c r="R50" s="33" t="str">
        <f>IF(InsertDataAtCellA2!S50="","",InsertDataAtCellA2!S50)</f>
        <v/>
      </c>
      <c r="S50" s="33" t="str">
        <f>IF(InsertDataAtCellA2!T50="","",InsertDataAtCellA2!T50)</f>
        <v/>
      </c>
      <c r="T50" s="33" t="str">
        <f>IF(InsertDataAtCellA2!U50="","",InsertDataAtCellA2!U50)</f>
        <v/>
      </c>
      <c r="U50" s="33" t="str">
        <f>IF(InsertDataAtCellA2!V50="","",InsertDataAtCellA2!V50)</f>
        <v/>
      </c>
      <c r="V50" s="33" t="str">
        <f>IF(InsertDataAtCellA2!W50="","",InsertDataAtCellA2!W50)</f>
        <v/>
      </c>
      <c r="W50" s="33" t="str">
        <f>IF(InsertDataAtCellA2!X50="","",InsertDataAtCellA2!X50)</f>
        <v/>
      </c>
      <c r="X50" s="33" t="str">
        <f>IF(InsertDataAtCellA2!Y50="","",InsertDataAtCellA2!Y50)</f>
        <v/>
      </c>
      <c r="Y50" s="33" t="str">
        <f>IF(InsertDataAtCellA2!Z50="","",InsertDataAtCellA2!Z50)</f>
        <v/>
      </c>
      <c r="Z50" s="33" t="str">
        <f>IF(InsertDataAtCellA2!AA50="","",InsertDataAtCellA2!AA50)</f>
        <v/>
      </c>
      <c r="AA50" s="33" t="str">
        <f>IF(InsertDataAtCellA2!AB50="","",InsertDataAtCellA2!AB50)</f>
        <v/>
      </c>
      <c r="AB50" s="33" t="str">
        <f>IF(InsertDataAtCellA2!AC50="","",InsertDataAtCellA2!AC50)</f>
        <v/>
      </c>
      <c r="AC50" s="33" t="str">
        <f>IF(InsertDataAtCellA2!AD50="","",InsertDataAtCellA2!AD50)</f>
        <v/>
      </c>
      <c r="AD50" s="33" t="str">
        <f>IF(InsertDataAtCellA2!AE50="","",InsertDataAtCellA2!AE50)</f>
        <v/>
      </c>
      <c r="AE50" s="33" t="str">
        <f>IF(InsertDataAtCellA2!AF50="","",InsertDataAtCellA2!AF50)</f>
        <v/>
      </c>
      <c r="AF50" s="33" t="str">
        <f>IF(InsertDataAtCellA2!AG50="","",InsertDataAtCellA2!AG50)</f>
        <v/>
      </c>
    </row>
    <row r="51" spans="1:32" x14ac:dyDescent="0.35">
      <c r="A51" s="10" t="str">
        <f>IF(InsertDataAtCellA2!B51="","",InsertDataAtCellA2!B51)</f>
        <v>TASK</v>
      </c>
      <c r="B51" s="10" t="str">
        <f>IF(InsertDataAtCellA2!C51="","",InsertDataAtCellA2!C51)</f>
        <v>BlankNeut</v>
      </c>
      <c r="C51" s="10">
        <f>IF(InsertDataAtCellA2!D51="","",InsertDataAtCellA2!D51)</f>
        <v>51.19417</v>
      </c>
      <c r="D51" s="10" t="str">
        <f>IF(InsertDataAtCellA2!E51="","",InsertDataAtCellA2!E51)</f>
        <v xml:space="preserve">Task0 </v>
      </c>
      <c r="E51" s="10" t="str">
        <f>IF(InsertDataAtCellA2!F51="","",InsertDataAtCellA2!F51)</f>
        <v/>
      </c>
      <c r="F51" s="10" t="str">
        <f>IF(InsertDataAtCellA2!$W51="REAC",InsertDataAtCellA2!W51,(IF(InsertDataAtCellA2!$G51="REAC",InsertDataAtCellA2!G51,"")))</f>
        <v>REAC</v>
      </c>
      <c r="G51" s="10" t="str">
        <f>IF(InsertDataAtCellA2!$W51="REAC",InsertDataAtCellA2!X51,(IF(InsertDataAtCellA2!$G51="REAC",InsertDataAtCellA2!H51,"")))</f>
        <v>No</v>
      </c>
      <c r="H51" s="10">
        <f>IF(InsertDataAtCellA2!$W51="REAC",InsertDataAtCellA2!Y51,(IF(InsertDataAtCellA2!$G51="REAC",InsertDataAtCellA2!I51,"")))</f>
        <v>51.6479</v>
      </c>
      <c r="I51" s="10" t="str">
        <f>IF(InsertDataAtCellA2!$W51="REAC",InsertDataAtCellA2!Z51,(IF(InsertDataAtCellA2!$G51="REAC",InsertDataAtCellA2!J51,"")))</f>
        <v xml:space="preserve">Task0 </v>
      </c>
      <c r="J51" s="10" t="str">
        <f>IF(InsertDataAtCellA2!K51="","",InsertDataAtCellA2!K51)</f>
        <v/>
      </c>
      <c r="K51" s="10" t="str">
        <f>IF(InsertDataAtCellA2!L51="","",InsertDataAtCellA2!L51)</f>
        <v/>
      </c>
      <c r="L51" s="10" t="str">
        <f>IF(InsertDataAtCellA2!M51="","",InsertDataAtCellA2!M51)</f>
        <v/>
      </c>
      <c r="M51" s="10" t="str">
        <f>IF(InsertDataAtCellA2!N51="","",InsertDataAtCellA2!N51)</f>
        <v/>
      </c>
      <c r="N51" s="10" t="str">
        <f>IF(InsertDataAtCellA2!O51="","",InsertDataAtCellA2!O51)</f>
        <v/>
      </c>
      <c r="O51" s="10" t="str">
        <f>IF(InsertDataAtCellA2!P51="","",InsertDataAtCellA2!P51)</f>
        <v/>
      </c>
      <c r="P51" s="10" t="str">
        <f>IF(InsertDataAtCellA2!Q51="","",InsertDataAtCellA2!Q51)</f>
        <v/>
      </c>
      <c r="Q51" s="10" t="str">
        <f>IF(InsertDataAtCellA2!R51="","",InsertDataAtCellA2!R51)</f>
        <v/>
      </c>
      <c r="R51" s="10" t="str">
        <f>IF(InsertDataAtCellA2!S51="","",InsertDataAtCellA2!S51)</f>
        <v/>
      </c>
      <c r="S51" s="10" t="str">
        <f>IF(InsertDataAtCellA2!T51="","",InsertDataAtCellA2!T51)</f>
        <v/>
      </c>
      <c r="T51" s="10" t="str">
        <f>IF(InsertDataAtCellA2!U51="","",InsertDataAtCellA2!U51)</f>
        <v/>
      </c>
      <c r="U51" s="10" t="str">
        <f>IF(InsertDataAtCellA2!V51="","",InsertDataAtCellA2!V51)</f>
        <v/>
      </c>
      <c r="V51" s="10" t="str">
        <f>IF(InsertDataAtCellA2!W51="","",InsertDataAtCellA2!W51)</f>
        <v/>
      </c>
      <c r="W51" s="10" t="str">
        <f>IF(InsertDataAtCellA2!X51="","",InsertDataAtCellA2!X51)</f>
        <v/>
      </c>
      <c r="X51" s="10" t="str">
        <f>IF(InsertDataAtCellA2!Y51="","",InsertDataAtCellA2!Y51)</f>
        <v/>
      </c>
      <c r="Y51" s="10" t="str">
        <f>IF(InsertDataAtCellA2!Z51="","",InsertDataAtCellA2!Z51)</f>
        <v/>
      </c>
      <c r="Z51" s="10" t="str">
        <f>IF(InsertDataAtCellA2!AA51="","",InsertDataAtCellA2!AA51)</f>
        <v/>
      </c>
      <c r="AA51" s="10" t="str">
        <f>IF(InsertDataAtCellA2!AB51="","",InsertDataAtCellA2!AB51)</f>
        <v/>
      </c>
      <c r="AB51" s="10" t="str">
        <f>IF(InsertDataAtCellA2!AC51="","",InsertDataAtCellA2!AC51)</f>
        <v/>
      </c>
      <c r="AC51" s="10" t="str">
        <f>IF(InsertDataAtCellA2!AD51="","",InsertDataAtCellA2!AD51)</f>
        <v/>
      </c>
      <c r="AD51" s="10" t="str">
        <f>IF(InsertDataAtCellA2!AE51="","",InsertDataAtCellA2!AE51)</f>
        <v/>
      </c>
      <c r="AE51" s="10" t="str">
        <f>IF(InsertDataAtCellA2!AF51="","",InsertDataAtCellA2!AF51)</f>
        <v/>
      </c>
      <c r="AF51" s="10" t="str">
        <f>IF(InsertDataAtCellA2!AG51="","",InsertDataAtCellA2!AG51)</f>
        <v/>
      </c>
    </row>
    <row r="52" spans="1:32" x14ac:dyDescent="0.35">
      <c r="A52" s="33" t="str">
        <f>IF(InsertDataAtCellA2!B52="","",InsertDataAtCellA2!B52)</f>
        <v>TASK</v>
      </c>
      <c r="B52" s="33" t="str">
        <f>IF(InsertDataAtCellA2!C52="","",InsertDataAtCellA2!C52)</f>
        <v>TaskStim</v>
      </c>
      <c r="C52" s="33">
        <f>IF(InsertDataAtCellA2!D52="","",InsertDataAtCellA2!D52)</f>
        <v>52.199559999999998</v>
      </c>
      <c r="D52" s="33" t="str">
        <f>IF(InsertDataAtCellA2!E52="","",InsertDataAtCellA2!E52)</f>
        <v xml:space="preserve">TaskC </v>
      </c>
      <c r="E52" s="33" t="str">
        <f>IF(InsertDataAtCellA2!F52="","",InsertDataAtCellA2!F52)</f>
        <v/>
      </c>
      <c r="F52" s="33" t="str">
        <f>IF(InsertDataAtCellA2!$W52="REAC",InsertDataAtCellA2!W52,(IF(InsertDataAtCellA2!$G52="REAC",InsertDataAtCellA2!G52,"")))</f>
        <v/>
      </c>
      <c r="G52" s="33" t="str">
        <f>IF(InsertDataAtCellA2!$W52="REAC",InsertDataAtCellA2!X52,(IF(InsertDataAtCellA2!$G52="REAC",InsertDataAtCellA2!H52,"")))</f>
        <v/>
      </c>
      <c r="H52" s="33" t="str">
        <f>IF(InsertDataAtCellA2!$W52="REAC",InsertDataAtCellA2!Y52,(IF(InsertDataAtCellA2!$G52="REAC",InsertDataAtCellA2!I52,"")))</f>
        <v/>
      </c>
      <c r="I52" s="33" t="str">
        <f>IF(InsertDataAtCellA2!$W52="REAC",InsertDataAtCellA2!Z52,(IF(InsertDataAtCellA2!$G52="REAC",InsertDataAtCellA2!J52,"")))</f>
        <v/>
      </c>
      <c r="J52" s="33" t="str">
        <f>IF(InsertDataAtCellA2!K52="","",InsertDataAtCellA2!K52)</f>
        <v/>
      </c>
      <c r="K52" s="33" t="str">
        <f>IF(InsertDataAtCellA2!L52="","",InsertDataAtCellA2!L52)</f>
        <v>...</v>
      </c>
      <c r="L52" s="33" t="str">
        <f>IF(InsertDataAtCellA2!M52="","",InsertDataAtCellA2!M52)</f>
        <v/>
      </c>
      <c r="M52" s="33" t="str">
        <f>IF(InsertDataAtCellA2!N52="","",InsertDataAtCellA2!N52)</f>
        <v/>
      </c>
      <c r="N52" s="33" t="str">
        <f>IF(InsertDataAtCellA2!O52="","",InsertDataAtCellA2!O52)</f>
        <v/>
      </c>
      <c r="O52" s="33" t="str">
        <f>IF(InsertDataAtCellA2!P52="","",InsertDataAtCellA2!P52)</f>
        <v/>
      </c>
      <c r="P52" s="33" t="str">
        <f>IF(InsertDataAtCellA2!Q52="","",InsertDataAtCellA2!Q52)</f>
        <v/>
      </c>
      <c r="Q52" s="33" t="str">
        <f>IF(InsertDataAtCellA2!R52="","",InsertDataAtCellA2!R52)</f>
        <v>EMOS</v>
      </c>
      <c r="R52" s="33" t="str">
        <f>IF(InsertDataAtCellA2!S52="","",InsertDataAtCellA2!S52)</f>
        <v>MatStim</v>
      </c>
      <c r="S52" s="33">
        <f>IF(InsertDataAtCellA2!T52="","",InsertDataAtCellA2!T52)</f>
        <v>52.199559999999998</v>
      </c>
      <c r="T52" s="33" t="str">
        <f>IF(InsertDataAtCellA2!U52="","",InsertDataAtCellA2!U52)</f>
        <v xml:space="preserve">BlTransp04 </v>
      </c>
      <c r="U52" s="33" t="str">
        <f>IF(InsertDataAtCellA2!V52="","",InsertDataAtCellA2!V52)</f>
        <v/>
      </c>
      <c r="V52" s="33" t="str">
        <f>IF(InsertDataAtCellA2!W52="","",InsertDataAtCellA2!W52)</f>
        <v/>
      </c>
      <c r="W52" s="33" t="str">
        <f>IF(InsertDataAtCellA2!X52="","",InsertDataAtCellA2!X52)</f>
        <v/>
      </c>
      <c r="X52" s="33" t="str">
        <f>IF(InsertDataAtCellA2!Y52="","",InsertDataAtCellA2!Y52)</f>
        <v/>
      </c>
      <c r="Y52" s="33" t="str">
        <f>IF(InsertDataAtCellA2!Z52="","",InsertDataAtCellA2!Z52)</f>
        <v/>
      </c>
      <c r="Z52" s="33" t="str">
        <f>IF(InsertDataAtCellA2!AA52="","",InsertDataAtCellA2!AA52)</f>
        <v/>
      </c>
      <c r="AA52" s="33" t="str">
        <f>IF(InsertDataAtCellA2!AB52="","",InsertDataAtCellA2!AB52)</f>
        <v/>
      </c>
      <c r="AB52" s="33" t="str">
        <f>IF(InsertDataAtCellA2!AC52="","",InsertDataAtCellA2!AC52)</f>
        <v/>
      </c>
      <c r="AC52" s="33" t="str">
        <f>IF(InsertDataAtCellA2!AD52="","",InsertDataAtCellA2!AD52)</f>
        <v/>
      </c>
      <c r="AD52" s="33" t="str">
        <f>IF(InsertDataAtCellA2!AE52="","",InsertDataAtCellA2!AE52)</f>
        <v/>
      </c>
      <c r="AE52" s="33" t="str">
        <f>IF(InsertDataAtCellA2!AF52="","",InsertDataAtCellA2!AF52)</f>
        <v/>
      </c>
      <c r="AF52" s="33" t="str">
        <f>IF(InsertDataAtCellA2!AG52="","",InsertDataAtCellA2!AG52)</f>
        <v/>
      </c>
    </row>
    <row r="53" spans="1:32" x14ac:dyDescent="0.35">
      <c r="A53" s="10" t="str">
        <f>IF(InsertDataAtCellA2!B53="","",InsertDataAtCellA2!B53)</f>
        <v>TASK</v>
      </c>
      <c r="B53" s="10" t="str">
        <f>IF(InsertDataAtCellA2!C53="","",InsertDataAtCellA2!C53)</f>
        <v>BlankNeut</v>
      </c>
      <c r="C53" s="10">
        <f>IF(InsertDataAtCellA2!D53="","",InsertDataAtCellA2!D53)</f>
        <v>53.2042</v>
      </c>
      <c r="D53" s="10" t="str">
        <f>IF(InsertDataAtCellA2!E53="","",InsertDataAtCellA2!E53)</f>
        <v xml:space="preserve">Task0 </v>
      </c>
      <c r="E53" s="10" t="str">
        <f>IF(InsertDataAtCellA2!F53="","",InsertDataAtCellA2!F53)</f>
        <v/>
      </c>
      <c r="F53" s="10" t="str">
        <f>IF(InsertDataAtCellA2!$W53="REAC",InsertDataAtCellA2!W53,(IF(InsertDataAtCellA2!$G53="REAC",InsertDataAtCellA2!G53,"")))</f>
        <v>REAC</v>
      </c>
      <c r="G53" s="10" t="str">
        <f>IF(InsertDataAtCellA2!$W53="REAC",InsertDataAtCellA2!X53,(IF(InsertDataAtCellA2!$G53="REAC",InsertDataAtCellA2!H53,"")))</f>
        <v>Yes</v>
      </c>
      <c r="H53" s="10">
        <f>IF(InsertDataAtCellA2!$W53="REAC",InsertDataAtCellA2!Y53,(IF(InsertDataAtCellA2!$G53="REAC",InsertDataAtCellA2!I53,"")))</f>
        <v>53.805059999999997</v>
      </c>
      <c r="I53" s="10" t="str">
        <f>IF(InsertDataAtCellA2!$W53="REAC",InsertDataAtCellA2!Z53,(IF(InsertDataAtCellA2!$G53="REAC",InsertDataAtCellA2!J53,"")))</f>
        <v xml:space="preserve">Task0 </v>
      </c>
      <c r="J53" s="10" t="str">
        <f>IF(InsertDataAtCellA2!K53="","",InsertDataAtCellA2!K53)</f>
        <v/>
      </c>
      <c r="K53" s="10" t="str">
        <f>IF(InsertDataAtCellA2!L53="","",InsertDataAtCellA2!L53)</f>
        <v/>
      </c>
      <c r="L53" s="10" t="str">
        <f>IF(InsertDataAtCellA2!M53="","",InsertDataAtCellA2!M53)</f>
        <v/>
      </c>
      <c r="M53" s="10" t="str">
        <f>IF(InsertDataAtCellA2!N53="","",InsertDataAtCellA2!N53)</f>
        <v/>
      </c>
      <c r="N53" s="10" t="str">
        <f>IF(InsertDataAtCellA2!O53="","",InsertDataAtCellA2!O53)</f>
        <v/>
      </c>
      <c r="O53" s="10" t="str">
        <f>IF(InsertDataAtCellA2!P53="","",InsertDataAtCellA2!P53)</f>
        <v/>
      </c>
      <c r="P53" s="10" t="str">
        <f>IF(InsertDataAtCellA2!Q53="","",InsertDataAtCellA2!Q53)</f>
        <v/>
      </c>
      <c r="Q53" s="10" t="str">
        <f>IF(InsertDataAtCellA2!R53="","",InsertDataAtCellA2!R53)</f>
        <v/>
      </c>
      <c r="R53" s="10" t="str">
        <f>IF(InsertDataAtCellA2!S53="","",InsertDataAtCellA2!S53)</f>
        <v/>
      </c>
      <c r="S53" s="10" t="str">
        <f>IF(InsertDataAtCellA2!T53="","",InsertDataAtCellA2!T53)</f>
        <v/>
      </c>
      <c r="T53" s="10" t="str">
        <f>IF(InsertDataAtCellA2!U53="","",InsertDataAtCellA2!U53)</f>
        <v/>
      </c>
      <c r="U53" s="10" t="str">
        <f>IF(InsertDataAtCellA2!V53="","",InsertDataAtCellA2!V53)</f>
        <v/>
      </c>
      <c r="V53" s="10" t="str">
        <f>IF(InsertDataAtCellA2!W53="","",InsertDataAtCellA2!W53)</f>
        <v/>
      </c>
      <c r="W53" s="10" t="str">
        <f>IF(InsertDataAtCellA2!X53="","",InsertDataAtCellA2!X53)</f>
        <v/>
      </c>
      <c r="X53" s="10" t="str">
        <f>IF(InsertDataAtCellA2!Y53="","",InsertDataAtCellA2!Y53)</f>
        <v/>
      </c>
      <c r="Y53" s="10" t="str">
        <f>IF(InsertDataAtCellA2!Z53="","",InsertDataAtCellA2!Z53)</f>
        <v/>
      </c>
      <c r="Z53" s="10" t="str">
        <f>IF(InsertDataAtCellA2!AA53="","",InsertDataAtCellA2!AA53)</f>
        <v/>
      </c>
      <c r="AA53" s="10" t="str">
        <f>IF(InsertDataAtCellA2!AB53="","",InsertDataAtCellA2!AB53)</f>
        <v/>
      </c>
      <c r="AB53" s="10" t="str">
        <f>IF(InsertDataAtCellA2!AC53="","",InsertDataAtCellA2!AC53)</f>
        <v/>
      </c>
      <c r="AC53" s="10" t="str">
        <f>IF(InsertDataAtCellA2!AD53="","",InsertDataAtCellA2!AD53)</f>
        <v/>
      </c>
      <c r="AD53" s="10" t="str">
        <f>IF(InsertDataAtCellA2!AE53="","",InsertDataAtCellA2!AE53)</f>
        <v/>
      </c>
      <c r="AE53" s="10" t="str">
        <f>IF(InsertDataAtCellA2!AF53="","",InsertDataAtCellA2!AF53)</f>
        <v/>
      </c>
      <c r="AF53" s="10" t="str">
        <f>IF(InsertDataAtCellA2!AG53="","",InsertDataAtCellA2!AG53)</f>
        <v/>
      </c>
    </row>
    <row r="54" spans="1:32" x14ac:dyDescent="0.35">
      <c r="A54" s="33" t="str">
        <f>IF(InsertDataAtCellA2!B54="","",InsertDataAtCellA2!B54)</f>
        <v>TASK</v>
      </c>
      <c r="B54" s="33" t="str">
        <f>IF(InsertDataAtCellA2!C54="","",InsertDataAtCellA2!C54)</f>
        <v>TaskStim</v>
      </c>
      <c r="C54" s="33">
        <f>IF(InsertDataAtCellA2!D54="","",InsertDataAtCellA2!D54)</f>
        <v>54.207970000000003</v>
      </c>
      <c r="D54" s="33" t="str">
        <f>IF(InsertDataAtCellA2!E54="","",InsertDataAtCellA2!E54)</f>
        <v xml:space="preserve">TaskC </v>
      </c>
      <c r="E54" s="33" t="str">
        <f>IF(InsertDataAtCellA2!F54="","",InsertDataAtCellA2!F54)</f>
        <v/>
      </c>
      <c r="F54" s="33" t="str">
        <f>IF(InsertDataAtCellA2!$W54="REAC",InsertDataAtCellA2!W54,(IF(InsertDataAtCellA2!$G54="REAC",InsertDataAtCellA2!G54,"")))</f>
        <v/>
      </c>
      <c r="G54" s="33" t="str">
        <f>IF(InsertDataAtCellA2!$W54="REAC",InsertDataAtCellA2!X54,(IF(InsertDataAtCellA2!$G54="REAC",InsertDataAtCellA2!H54,"")))</f>
        <v/>
      </c>
      <c r="H54" s="33" t="str">
        <f>IF(InsertDataAtCellA2!$W54="REAC",InsertDataAtCellA2!Y54,(IF(InsertDataAtCellA2!$G54="REAC",InsertDataAtCellA2!I54,"")))</f>
        <v/>
      </c>
      <c r="I54" s="33" t="str">
        <f>IF(InsertDataAtCellA2!$W54="REAC",InsertDataAtCellA2!Z54,(IF(InsertDataAtCellA2!$G54="REAC",InsertDataAtCellA2!J54,"")))</f>
        <v/>
      </c>
      <c r="J54" s="33" t="str">
        <f>IF(InsertDataAtCellA2!K54="","",InsertDataAtCellA2!K54)</f>
        <v/>
      </c>
      <c r="K54" s="33" t="str">
        <f>IF(InsertDataAtCellA2!L54="","",InsertDataAtCellA2!L54)</f>
        <v/>
      </c>
      <c r="L54" s="33" t="str">
        <f>IF(InsertDataAtCellA2!M54="","",InsertDataAtCellA2!M54)</f>
        <v/>
      </c>
      <c r="M54" s="33" t="str">
        <f>IF(InsertDataAtCellA2!N54="","",InsertDataAtCellA2!N54)</f>
        <v/>
      </c>
      <c r="N54" s="33" t="str">
        <f>IF(InsertDataAtCellA2!O54="","",InsertDataAtCellA2!O54)</f>
        <v/>
      </c>
      <c r="O54" s="33" t="str">
        <f>IF(InsertDataAtCellA2!P54="","",InsertDataAtCellA2!P54)</f>
        <v/>
      </c>
      <c r="P54" s="33" t="str">
        <f>IF(InsertDataAtCellA2!Q54="","",InsertDataAtCellA2!Q54)</f>
        <v/>
      </c>
      <c r="Q54" s="33" t="str">
        <f>IF(InsertDataAtCellA2!R54="","",InsertDataAtCellA2!R54)</f>
        <v/>
      </c>
      <c r="R54" s="33" t="str">
        <f>IF(InsertDataAtCellA2!S54="","",InsertDataAtCellA2!S54)</f>
        <v/>
      </c>
      <c r="S54" s="33" t="str">
        <f>IF(InsertDataAtCellA2!T54="","",InsertDataAtCellA2!T54)</f>
        <v/>
      </c>
      <c r="T54" s="33" t="str">
        <f>IF(InsertDataAtCellA2!U54="","",InsertDataAtCellA2!U54)</f>
        <v/>
      </c>
      <c r="U54" s="33" t="str">
        <f>IF(InsertDataAtCellA2!V54="","",InsertDataAtCellA2!V54)</f>
        <v/>
      </c>
      <c r="V54" s="33" t="str">
        <f>IF(InsertDataAtCellA2!W54="","",InsertDataAtCellA2!W54)</f>
        <v/>
      </c>
      <c r="W54" s="33" t="str">
        <f>IF(InsertDataAtCellA2!X54="","",InsertDataAtCellA2!X54)</f>
        <v/>
      </c>
      <c r="X54" s="33" t="str">
        <f>IF(InsertDataAtCellA2!Y54="","",InsertDataAtCellA2!Y54)</f>
        <v/>
      </c>
      <c r="Y54" s="33" t="str">
        <f>IF(InsertDataAtCellA2!Z54="","",InsertDataAtCellA2!Z54)</f>
        <v/>
      </c>
      <c r="Z54" s="33" t="str">
        <f>IF(InsertDataAtCellA2!AA54="","",InsertDataAtCellA2!AA54)</f>
        <v/>
      </c>
      <c r="AA54" s="33" t="str">
        <f>IF(InsertDataAtCellA2!AB54="","",InsertDataAtCellA2!AB54)</f>
        <v/>
      </c>
      <c r="AB54" s="33" t="str">
        <f>IF(InsertDataAtCellA2!AC54="","",InsertDataAtCellA2!AC54)</f>
        <v/>
      </c>
      <c r="AC54" s="33" t="str">
        <f>IF(InsertDataAtCellA2!AD54="","",InsertDataAtCellA2!AD54)</f>
        <v/>
      </c>
      <c r="AD54" s="33" t="str">
        <f>IF(InsertDataAtCellA2!AE54="","",InsertDataAtCellA2!AE54)</f>
        <v/>
      </c>
      <c r="AE54" s="33" t="str">
        <f>IF(InsertDataAtCellA2!AF54="","",InsertDataAtCellA2!AF54)</f>
        <v/>
      </c>
      <c r="AF54" s="33" t="str">
        <f>IF(InsertDataAtCellA2!AG54="","",InsertDataAtCellA2!AG54)</f>
        <v/>
      </c>
    </row>
    <row r="55" spans="1:32" x14ac:dyDescent="0.35">
      <c r="A55" s="10" t="str">
        <f>IF(InsertDataAtCellA2!B55="","",InsertDataAtCellA2!B55)</f>
        <v>TASK</v>
      </c>
      <c r="B55" s="10" t="str">
        <f>IF(InsertDataAtCellA2!C55="","",InsertDataAtCellA2!C55)</f>
        <v>BlankNeut</v>
      </c>
      <c r="C55" s="10">
        <f>IF(InsertDataAtCellA2!D55="","",InsertDataAtCellA2!D55)</f>
        <v>55.222250000000003</v>
      </c>
      <c r="D55" s="10" t="str">
        <f>IF(InsertDataAtCellA2!E55="","",InsertDataAtCellA2!E55)</f>
        <v xml:space="preserve">Task0 </v>
      </c>
      <c r="E55" s="10" t="str">
        <f>IF(InsertDataAtCellA2!F55="","",InsertDataAtCellA2!F55)</f>
        <v/>
      </c>
      <c r="F55" s="10" t="str">
        <f>IF(InsertDataAtCellA2!$W55="REAC",InsertDataAtCellA2!W55,(IF(InsertDataAtCellA2!$G55="REAC",InsertDataAtCellA2!G55,"")))</f>
        <v>REAC</v>
      </c>
      <c r="G55" s="10" t="str">
        <f>IF(InsertDataAtCellA2!$W55="REAC",InsertDataAtCellA2!X55,(IF(InsertDataAtCellA2!$G55="REAC",InsertDataAtCellA2!H55,"")))</f>
        <v>Yes</v>
      </c>
      <c r="H55" s="10">
        <f>IF(InsertDataAtCellA2!$W55="REAC",InsertDataAtCellA2!Y55,(IF(InsertDataAtCellA2!$G55="REAC",InsertDataAtCellA2!I55,"")))</f>
        <v>55.82347</v>
      </c>
      <c r="I55" s="10" t="str">
        <f>IF(InsertDataAtCellA2!$W55="REAC",InsertDataAtCellA2!Z55,(IF(InsertDataAtCellA2!$G55="REAC",InsertDataAtCellA2!J55,"")))</f>
        <v xml:space="preserve">Task0 </v>
      </c>
      <c r="J55" s="10" t="str">
        <f>IF(InsertDataAtCellA2!K55="","",InsertDataAtCellA2!K55)</f>
        <v/>
      </c>
      <c r="K55" s="10" t="str">
        <f>IF(InsertDataAtCellA2!L55="","",InsertDataAtCellA2!L55)</f>
        <v/>
      </c>
      <c r="L55" s="10" t="str">
        <f>IF(InsertDataAtCellA2!M55="","",InsertDataAtCellA2!M55)</f>
        <v/>
      </c>
      <c r="M55" s="10" t="str">
        <f>IF(InsertDataAtCellA2!N55="","",InsertDataAtCellA2!N55)</f>
        <v/>
      </c>
      <c r="N55" s="10" t="str">
        <f>IF(InsertDataAtCellA2!O55="","",InsertDataAtCellA2!O55)</f>
        <v/>
      </c>
      <c r="O55" s="10" t="str">
        <f>IF(InsertDataAtCellA2!P55="","",InsertDataAtCellA2!P55)</f>
        <v/>
      </c>
      <c r="P55" s="10" t="str">
        <f>IF(InsertDataAtCellA2!Q55="","",InsertDataAtCellA2!Q55)</f>
        <v/>
      </c>
      <c r="Q55" s="10" t="str">
        <f>IF(InsertDataAtCellA2!R55="","",InsertDataAtCellA2!R55)</f>
        <v/>
      </c>
      <c r="R55" s="10" t="str">
        <f>IF(InsertDataAtCellA2!S55="","",InsertDataAtCellA2!S55)</f>
        <v/>
      </c>
      <c r="S55" s="10" t="str">
        <f>IF(InsertDataAtCellA2!T55="","",InsertDataAtCellA2!T55)</f>
        <v/>
      </c>
      <c r="T55" s="10" t="str">
        <f>IF(InsertDataAtCellA2!U55="","",InsertDataAtCellA2!U55)</f>
        <v/>
      </c>
      <c r="U55" s="10" t="str">
        <f>IF(InsertDataAtCellA2!V55="","",InsertDataAtCellA2!V55)</f>
        <v/>
      </c>
      <c r="V55" s="10" t="str">
        <f>IF(InsertDataAtCellA2!W55="","",InsertDataAtCellA2!W55)</f>
        <v/>
      </c>
      <c r="W55" s="10" t="str">
        <f>IF(InsertDataAtCellA2!X55="","",InsertDataAtCellA2!X55)</f>
        <v/>
      </c>
      <c r="X55" s="10" t="str">
        <f>IF(InsertDataAtCellA2!Y55="","",InsertDataAtCellA2!Y55)</f>
        <v/>
      </c>
      <c r="Y55" s="10" t="str">
        <f>IF(InsertDataAtCellA2!Z55="","",InsertDataAtCellA2!Z55)</f>
        <v/>
      </c>
      <c r="Z55" s="10" t="str">
        <f>IF(InsertDataAtCellA2!AA55="","",InsertDataAtCellA2!AA55)</f>
        <v/>
      </c>
      <c r="AA55" s="10" t="str">
        <f>IF(InsertDataAtCellA2!AB55="","",InsertDataAtCellA2!AB55)</f>
        <v/>
      </c>
      <c r="AB55" s="10" t="str">
        <f>IF(InsertDataAtCellA2!AC55="","",InsertDataAtCellA2!AC55)</f>
        <v/>
      </c>
      <c r="AC55" s="10" t="str">
        <f>IF(InsertDataAtCellA2!AD55="","",InsertDataAtCellA2!AD55)</f>
        <v/>
      </c>
      <c r="AD55" s="10" t="str">
        <f>IF(InsertDataAtCellA2!AE55="","",InsertDataAtCellA2!AE55)</f>
        <v/>
      </c>
      <c r="AE55" s="10" t="str">
        <f>IF(InsertDataAtCellA2!AF55="","",InsertDataAtCellA2!AF55)</f>
        <v/>
      </c>
      <c r="AF55" s="10" t="str">
        <f>IF(InsertDataAtCellA2!AG55="","",InsertDataAtCellA2!AG55)</f>
        <v/>
      </c>
    </row>
    <row r="56" spans="1:32" x14ac:dyDescent="0.35">
      <c r="A56" s="33" t="str">
        <f>IF(InsertDataAtCellA2!B56="","",InsertDataAtCellA2!B56)</f>
        <v>TASK</v>
      </c>
      <c r="B56" s="33" t="str">
        <f>IF(InsertDataAtCellA2!C56="","",InsertDataAtCellA2!C56)</f>
        <v>TaskStim</v>
      </c>
      <c r="C56" s="33">
        <f>IF(InsertDataAtCellA2!D56="","",InsertDataAtCellA2!D56)</f>
        <v>56.229349999999997</v>
      </c>
      <c r="D56" s="33" t="str">
        <f>IF(InsertDataAtCellA2!E56="","",InsertDataAtCellA2!E56)</f>
        <v xml:space="preserve">TaskA </v>
      </c>
      <c r="E56" s="33" t="str">
        <f>IF(InsertDataAtCellA2!F56="","",InsertDataAtCellA2!F56)</f>
        <v/>
      </c>
      <c r="F56" s="33" t="str">
        <f>IF(InsertDataAtCellA2!$W56="REAC",InsertDataAtCellA2!W56,(IF(InsertDataAtCellA2!$G56="REAC",InsertDataAtCellA2!G56,"")))</f>
        <v/>
      </c>
      <c r="G56" s="33" t="str">
        <f>IF(InsertDataAtCellA2!$W56="REAC",InsertDataAtCellA2!X56,(IF(InsertDataAtCellA2!$G56="REAC",InsertDataAtCellA2!H56,"")))</f>
        <v/>
      </c>
      <c r="H56" s="33" t="str">
        <f>IF(InsertDataAtCellA2!$W56="REAC",InsertDataAtCellA2!Y56,(IF(InsertDataAtCellA2!$G56="REAC",InsertDataAtCellA2!I56,"")))</f>
        <v/>
      </c>
      <c r="I56" s="33" t="str">
        <f>IF(InsertDataAtCellA2!$W56="REAC",InsertDataAtCellA2!Z56,(IF(InsertDataAtCellA2!$G56="REAC",InsertDataAtCellA2!J56,"")))</f>
        <v/>
      </c>
      <c r="J56" s="33" t="str">
        <f>IF(InsertDataAtCellA2!K56="","",InsertDataAtCellA2!K56)</f>
        <v/>
      </c>
      <c r="K56" s="33" t="str">
        <f>IF(InsertDataAtCellA2!L56="","",InsertDataAtCellA2!L56)</f>
        <v/>
      </c>
      <c r="L56" s="33" t="str">
        <f>IF(InsertDataAtCellA2!M56="","",InsertDataAtCellA2!M56)</f>
        <v/>
      </c>
      <c r="M56" s="33" t="str">
        <f>IF(InsertDataAtCellA2!N56="","",InsertDataAtCellA2!N56)</f>
        <v/>
      </c>
      <c r="N56" s="33" t="str">
        <f>IF(InsertDataAtCellA2!O56="","",InsertDataAtCellA2!O56)</f>
        <v/>
      </c>
      <c r="O56" s="33" t="str">
        <f>IF(InsertDataAtCellA2!P56="","",InsertDataAtCellA2!P56)</f>
        <v/>
      </c>
      <c r="P56" s="33" t="str">
        <f>IF(InsertDataAtCellA2!Q56="","",InsertDataAtCellA2!Q56)</f>
        <v/>
      </c>
      <c r="Q56" s="33" t="str">
        <f>IF(InsertDataAtCellA2!R56="","",InsertDataAtCellA2!R56)</f>
        <v/>
      </c>
      <c r="R56" s="33" t="str">
        <f>IF(InsertDataAtCellA2!S56="","",InsertDataAtCellA2!S56)</f>
        <v/>
      </c>
      <c r="S56" s="33" t="str">
        <f>IF(InsertDataAtCellA2!T56="","",InsertDataAtCellA2!T56)</f>
        <v/>
      </c>
      <c r="T56" s="33" t="str">
        <f>IF(InsertDataAtCellA2!U56="","",InsertDataAtCellA2!U56)</f>
        <v/>
      </c>
      <c r="U56" s="33" t="str">
        <f>IF(InsertDataAtCellA2!V56="","",InsertDataAtCellA2!V56)</f>
        <v/>
      </c>
      <c r="V56" s="33" t="str">
        <f>IF(InsertDataAtCellA2!W56="","",InsertDataAtCellA2!W56)</f>
        <v/>
      </c>
      <c r="W56" s="33" t="str">
        <f>IF(InsertDataAtCellA2!X56="","",InsertDataAtCellA2!X56)</f>
        <v/>
      </c>
      <c r="X56" s="33" t="str">
        <f>IF(InsertDataAtCellA2!Y56="","",InsertDataAtCellA2!Y56)</f>
        <v/>
      </c>
      <c r="Y56" s="33" t="str">
        <f>IF(InsertDataAtCellA2!Z56="","",InsertDataAtCellA2!Z56)</f>
        <v/>
      </c>
      <c r="Z56" s="33" t="str">
        <f>IF(InsertDataAtCellA2!AA56="","",InsertDataAtCellA2!AA56)</f>
        <v/>
      </c>
      <c r="AA56" s="33" t="str">
        <f>IF(InsertDataAtCellA2!AB56="","",InsertDataAtCellA2!AB56)</f>
        <v/>
      </c>
      <c r="AB56" s="33" t="str">
        <f>IF(InsertDataAtCellA2!AC56="","",InsertDataAtCellA2!AC56)</f>
        <v/>
      </c>
      <c r="AC56" s="33" t="str">
        <f>IF(InsertDataAtCellA2!AD56="","",InsertDataAtCellA2!AD56)</f>
        <v/>
      </c>
      <c r="AD56" s="33" t="str">
        <f>IF(InsertDataAtCellA2!AE56="","",InsertDataAtCellA2!AE56)</f>
        <v/>
      </c>
      <c r="AE56" s="33" t="str">
        <f>IF(InsertDataAtCellA2!AF56="","",InsertDataAtCellA2!AF56)</f>
        <v/>
      </c>
      <c r="AF56" s="33" t="str">
        <f>IF(InsertDataAtCellA2!AG56="","",InsertDataAtCellA2!AG56)</f>
        <v/>
      </c>
    </row>
    <row r="57" spans="1:32" x14ac:dyDescent="0.35">
      <c r="A57" s="10" t="str">
        <f>IF(InsertDataAtCellA2!B57="","",InsertDataAtCellA2!B57)</f>
        <v>TASK</v>
      </c>
      <c r="B57" s="10" t="str">
        <f>IF(InsertDataAtCellA2!C57="","",InsertDataAtCellA2!C57)</f>
        <v>BlankNeut</v>
      </c>
      <c r="C57" s="10">
        <f>IF(InsertDataAtCellA2!D57="","",InsertDataAtCellA2!D57)</f>
        <v>57.23216</v>
      </c>
      <c r="D57" s="10" t="str">
        <f>IF(InsertDataAtCellA2!E57="","",InsertDataAtCellA2!E57)</f>
        <v xml:space="preserve">Task0 </v>
      </c>
      <c r="E57" s="10" t="str">
        <f>IF(InsertDataAtCellA2!F57="","",InsertDataAtCellA2!F57)</f>
        <v/>
      </c>
      <c r="F57" s="10" t="str">
        <f>IF(InsertDataAtCellA2!$W57="REAC",InsertDataAtCellA2!W57,(IF(InsertDataAtCellA2!$G57="REAC",InsertDataAtCellA2!G57,"")))</f>
        <v>REAC</v>
      </c>
      <c r="G57" s="10" t="str">
        <f>IF(InsertDataAtCellA2!$W57="REAC",InsertDataAtCellA2!X57,(IF(InsertDataAtCellA2!$G57="REAC",InsertDataAtCellA2!H57,"")))</f>
        <v>No</v>
      </c>
      <c r="H57" s="10">
        <f>IF(InsertDataAtCellA2!$W57="REAC",InsertDataAtCellA2!Y57,(IF(InsertDataAtCellA2!$G57="REAC",InsertDataAtCellA2!I57,"")))</f>
        <v>57.69455</v>
      </c>
      <c r="I57" s="10" t="str">
        <f>IF(InsertDataAtCellA2!$W57="REAC",InsertDataAtCellA2!Z57,(IF(InsertDataAtCellA2!$G57="REAC",InsertDataAtCellA2!J57,"")))</f>
        <v xml:space="preserve">Task0 </v>
      </c>
      <c r="J57" s="10" t="str">
        <f>IF(InsertDataAtCellA2!K57="","",InsertDataAtCellA2!K57)</f>
        <v/>
      </c>
      <c r="K57" s="10" t="str">
        <f>IF(InsertDataAtCellA2!L57="","",InsertDataAtCellA2!L57)</f>
        <v/>
      </c>
      <c r="L57" s="10" t="str">
        <f>IF(InsertDataAtCellA2!M57="","",InsertDataAtCellA2!M57)</f>
        <v/>
      </c>
      <c r="M57" s="10" t="str">
        <f>IF(InsertDataAtCellA2!N57="","",InsertDataAtCellA2!N57)</f>
        <v/>
      </c>
      <c r="N57" s="10" t="str">
        <f>IF(InsertDataAtCellA2!O57="","",InsertDataAtCellA2!O57)</f>
        <v/>
      </c>
      <c r="O57" s="10" t="str">
        <f>IF(InsertDataAtCellA2!P57="","",InsertDataAtCellA2!P57)</f>
        <v/>
      </c>
      <c r="P57" s="10" t="str">
        <f>IF(InsertDataAtCellA2!Q57="","",InsertDataAtCellA2!Q57)</f>
        <v/>
      </c>
      <c r="Q57" s="10" t="str">
        <f>IF(InsertDataAtCellA2!R57="","",InsertDataAtCellA2!R57)</f>
        <v/>
      </c>
      <c r="R57" s="10" t="str">
        <f>IF(InsertDataAtCellA2!S57="","",InsertDataAtCellA2!S57)</f>
        <v/>
      </c>
      <c r="S57" s="10" t="str">
        <f>IF(InsertDataAtCellA2!T57="","",InsertDataAtCellA2!T57)</f>
        <v/>
      </c>
      <c r="T57" s="10" t="str">
        <f>IF(InsertDataAtCellA2!U57="","",InsertDataAtCellA2!U57)</f>
        <v/>
      </c>
      <c r="U57" s="10" t="str">
        <f>IF(InsertDataAtCellA2!V57="","",InsertDataAtCellA2!V57)</f>
        <v/>
      </c>
      <c r="V57" s="10" t="str">
        <f>IF(InsertDataAtCellA2!W57="","",InsertDataAtCellA2!W57)</f>
        <v/>
      </c>
      <c r="W57" s="10" t="str">
        <f>IF(InsertDataAtCellA2!X57="","",InsertDataAtCellA2!X57)</f>
        <v/>
      </c>
      <c r="X57" s="10" t="str">
        <f>IF(InsertDataAtCellA2!Y57="","",InsertDataAtCellA2!Y57)</f>
        <v/>
      </c>
      <c r="Y57" s="10" t="str">
        <f>IF(InsertDataAtCellA2!Z57="","",InsertDataAtCellA2!Z57)</f>
        <v/>
      </c>
      <c r="Z57" s="10" t="str">
        <f>IF(InsertDataAtCellA2!AA57="","",InsertDataAtCellA2!AA57)</f>
        <v/>
      </c>
      <c r="AA57" s="10" t="str">
        <f>IF(InsertDataAtCellA2!AB57="","",InsertDataAtCellA2!AB57)</f>
        <v/>
      </c>
      <c r="AB57" s="10" t="str">
        <f>IF(InsertDataAtCellA2!AC57="","",InsertDataAtCellA2!AC57)</f>
        <v/>
      </c>
      <c r="AC57" s="10" t="str">
        <f>IF(InsertDataAtCellA2!AD57="","",InsertDataAtCellA2!AD57)</f>
        <v/>
      </c>
      <c r="AD57" s="10" t="str">
        <f>IF(InsertDataAtCellA2!AE57="","",InsertDataAtCellA2!AE57)</f>
        <v/>
      </c>
      <c r="AE57" s="10" t="str">
        <f>IF(InsertDataAtCellA2!AF57="","",InsertDataAtCellA2!AF57)</f>
        <v/>
      </c>
      <c r="AF57" s="10" t="str">
        <f>IF(InsertDataAtCellA2!AG57="","",InsertDataAtCellA2!AG57)</f>
        <v/>
      </c>
    </row>
    <row r="58" spans="1:32" x14ac:dyDescent="0.35">
      <c r="A58" s="33" t="str">
        <f>IF(InsertDataAtCellA2!B58="","",InsertDataAtCellA2!B58)</f>
        <v>TASK</v>
      </c>
      <c r="B58" s="33" t="str">
        <f>IF(InsertDataAtCellA2!C58="","",InsertDataAtCellA2!C58)</f>
        <v>TaskStim</v>
      </c>
      <c r="C58" s="33">
        <f>IF(InsertDataAtCellA2!D58="","",InsertDataAtCellA2!D58)</f>
        <v>58.239440000000002</v>
      </c>
      <c r="D58" s="33" t="str">
        <f>IF(InsertDataAtCellA2!E58="","",InsertDataAtCellA2!E58)</f>
        <v xml:space="preserve">TaskA </v>
      </c>
      <c r="E58" s="33" t="str">
        <f>IF(InsertDataAtCellA2!F58="","",InsertDataAtCellA2!F58)</f>
        <v/>
      </c>
      <c r="F58" s="33" t="str">
        <f>IF(InsertDataAtCellA2!$W58="REAC",InsertDataAtCellA2!W58,(IF(InsertDataAtCellA2!$G58="REAC",InsertDataAtCellA2!G58,"")))</f>
        <v/>
      </c>
      <c r="G58" s="33" t="str">
        <f>IF(InsertDataAtCellA2!$W58="REAC",InsertDataAtCellA2!X58,(IF(InsertDataAtCellA2!$G58="REAC",InsertDataAtCellA2!H58,"")))</f>
        <v/>
      </c>
      <c r="H58" s="33" t="str">
        <f>IF(InsertDataAtCellA2!$W58="REAC",InsertDataAtCellA2!Y58,(IF(InsertDataAtCellA2!$G58="REAC",InsertDataAtCellA2!I58,"")))</f>
        <v/>
      </c>
      <c r="I58" s="33" t="str">
        <f>IF(InsertDataAtCellA2!$W58="REAC",InsertDataAtCellA2!Z58,(IF(InsertDataAtCellA2!$G58="REAC",InsertDataAtCellA2!J58,"")))</f>
        <v/>
      </c>
      <c r="J58" s="33" t="str">
        <f>IF(InsertDataAtCellA2!K58="","",InsertDataAtCellA2!K58)</f>
        <v/>
      </c>
      <c r="K58" s="33" t="str">
        <f>IF(InsertDataAtCellA2!L58="","",InsertDataAtCellA2!L58)</f>
        <v>...</v>
      </c>
      <c r="L58" s="33" t="str">
        <f>IF(InsertDataAtCellA2!M58="","",InsertDataAtCellA2!M58)</f>
        <v/>
      </c>
      <c r="M58" s="33" t="str">
        <f>IF(InsertDataAtCellA2!N58="","",InsertDataAtCellA2!N58)</f>
        <v/>
      </c>
      <c r="N58" s="33" t="str">
        <f>IF(InsertDataAtCellA2!O58="","",InsertDataAtCellA2!O58)</f>
        <v/>
      </c>
      <c r="O58" s="33" t="str">
        <f>IF(InsertDataAtCellA2!P58="","",InsertDataAtCellA2!P58)</f>
        <v/>
      </c>
      <c r="P58" s="33" t="str">
        <f>IF(InsertDataAtCellA2!Q58="","",InsertDataAtCellA2!Q58)</f>
        <v/>
      </c>
      <c r="Q58" s="33" t="str">
        <f>IF(InsertDataAtCellA2!R58="","",InsertDataAtCellA2!R58)</f>
        <v>EMOS</v>
      </c>
      <c r="R58" s="33" t="str">
        <f>IF(InsertDataAtCellA2!S58="","",InsertDataAtCellA2!S58)</f>
        <v>MatStim</v>
      </c>
      <c r="S58" s="33">
        <f>IF(InsertDataAtCellA2!T58="","",InsertDataAtCellA2!T58)</f>
        <v>58.239440000000002</v>
      </c>
      <c r="T58" s="33" t="str">
        <f>IF(InsertDataAtCellA2!U58="","",InsertDataAtCellA2!U58)</f>
        <v xml:space="preserve">BlTransp06 </v>
      </c>
      <c r="U58" s="33" t="str">
        <f>IF(InsertDataAtCellA2!V58="","",InsertDataAtCellA2!V58)</f>
        <v/>
      </c>
      <c r="V58" s="33" t="str">
        <f>IF(InsertDataAtCellA2!W58="","",InsertDataAtCellA2!W58)</f>
        <v/>
      </c>
      <c r="W58" s="33" t="str">
        <f>IF(InsertDataAtCellA2!X58="","",InsertDataAtCellA2!X58)</f>
        <v/>
      </c>
      <c r="X58" s="33" t="str">
        <f>IF(InsertDataAtCellA2!Y58="","",InsertDataAtCellA2!Y58)</f>
        <v/>
      </c>
      <c r="Y58" s="33" t="str">
        <f>IF(InsertDataAtCellA2!Z58="","",InsertDataAtCellA2!Z58)</f>
        <v/>
      </c>
      <c r="Z58" s="33" t="str">
        <f>IF(InsertDataAtCellA2!AA58="","",InsertDataAtCellA2!AA58)</f>
        <v/>
      </c>
      <c r="AA58" s="33" t="str">
        <f>IF(InsertDataAtCellA2!AB58="","",InsertDataAtCellA2!AB58)</f>
        <v/>
      </c>
      <c r="AB58" s="33" t="str">
        <f>IF(InsertDataAtCellA2!AC58="","",InsertDataAtCellA2!AC58)</f>
        <v/>
      </c>
      <c r="AC58" s="33" t="str">
        <f>IF(InsertDataAtCellA2!AD58="","",InsertDataAtCellA2!AD58)</f>
        <v/>
      </c>
      <c r="AD58" s="33" t="str">
        <f>IF(InsertDataAtCellA2!AE58="","",InsertDataAtCellA2!AE58)</f>
        <v/>
      </c>
      <c r="AE58" s="33" t="str">
        <f>IF(InsertDataAtCellA2!AF58="","",InsertDataAtCellA2!AF58)</f>
        <v/>
      </c>
      <c r="AF58" s="33" t="str">
        <f>IF(InsertDataAtCellA2!AG58="","",InsertDataAtCellA2!AG58)</f>
        <v/>
      </c>
    </row>
    <row r="59" spans="1:32" x14ac:dyDescent="0.35">
      <c r="A59" s="10" t="str">
        <f>IF(InsertDataAtCellA2!B59="","",InsertDataAtCellA2!B59)</f>
        <v>TASK</v>
      </c>
      <c r="B59" s="10" t="str">
        <f>IF(InsertDataAtCellA2!C59="","",InsertDataAtCellA2!C59)</f>
        <v>BlankNeut</v>
      </c>
      <c r="C59" s="10">
        <f>IF(InsertDataAtCellA2!D59="","",InsertDataAtCellA2!D59)</f>
        <v>59.241410000000002</v>
      </c>
      <c r="D59" s="10" t="str">
        <f>IF(InsertDataAtCellA2!E59="","",InsertDataAtCellA2!E59)</f>
        <v xml:space="preserve">Task0 </v>
      </c>
      <c r="E59" s="10" t="str">
        <f>IF(InsertDataAtCellA2!F59="","",InsertDataAtCellA2!F59)</f>
        <v/>
      </c>
      <c r="F59" s="10" t="str">
        <f>IF(InsertDataAtCellA2!$W59="REAC",InsertDataAtCellA2!W59,(IF(InsertDataAtCellA2!$G59="REAC",InsertDataAtCellA2!G59,"")))</f>
        <v>REAC</v>
      </c>
      <c r="G59" s="10" t="str">
        <f>IF(InsertDataAtCellA2!$W59="REAC",InsertDataAtCellA2!X59,(IF(InsertDataAtCellA2!$G59="REAC",InsertDataAtCellA2!H59,"")))</f>
        <v>Yes</v>
      </c>
      <c r="H59" s="10">
        <f>IF(InsertDataAtCellA2!$W59="REAC",InsertDataAtCellA2!Y59,(IF(InsertDataAtCellA2!$G59="REAC",InsertDataAtCellA2!I59,"")))</f>
        <v>59.898389999999999</v>
      </c>
      <c r="I59" s="10" t="str">
        <f>IF(InsertDataAtCellA2!$W59="REAC",InsertDataAtCellA2!Z59,(IF(InsertDataAtCellA2!$G59="REAC",InsertDataAtCellA2!J59,"")))</f>
        <v xml:space="preserve">Task0 </v>
      </c>
      <c r="J59" s="10" t="str">
        <f>IF(InsertDataAtCellA2!K59="","",InsertDataAtCellA2!K59)</f>
        <v/>
      </c>
      <c r="K59" s="10" t="str">
        <f>IF(InsertDataAtCellA2!L59="","",InsertDataAtCellA2!L59)</f>
        <v/>
      </c>
      <c r="L59" s="10" t="str">
        <f>IF(InsertDataAtCellA2!M59="","",InsertDataAtCellA2!M59)</f>
        <v/>
      </c>
      <c r="M59" s="10" t="str">
        <f>IF(InsertDataAtCellA2!N59="","",InsertDataAtCellA2!N59)</f>
        <v/>
      </c>
      <c r="N59" s="10" t="str">
        <f>IF(InsertDataAtCellA2!O59="","",InsertDataAtCellA2!O59)</f>
        <v/>
      </c>
      <c r="O59" s="10" t="str">
        <f>IF(InsertDataAtCellA2!P59="","",InsertDataAtCellA2!P59)</f>
        <v/>
      </c>
      <c r="P59" s="10" t="str">
        <f>IF(InsertDataAtCellA2!Q59="","",InsertDataAtCellA2!Q59)</f>
        <v/>
      </c>
      <c r="Q59" s="10" t="str">
        <f>IF(InsertDataAtCellA2!R59="","",InsertDataAtCellA2!R59)</f>
        <v/>
      </c>
      <c r="R59" s="10" t="str">
        <f>IF(InsertDataAtCellA2!S59="","",InsertDataAtCellA2!S59)</f>
        <v/>
      </c>
      <c r="S59" s="10" t="str">
        <f>IF(InsertDataAtCellA2!T59="","",InsertDataAtCellA2!T59)</f>
        <v/>
      </c>
      <c r="T59" s="10" t="str">
        <f>IF(InsertDataAtCellA2!U59="","",InsertDataAtCellA2!U59)</f>
        <v/>
      </c>
      <c r="U59" s="10" t="str">
        <f>IF(InsertDataAtCellA2!V59="","",InsertDataAtCellA2!V59)</f>
        <v/>
      </c>
      <c r="V59" s="10" t="str">
        <f>IF(InsertDataAtCellA2!W59="","",InsertDataAtCellA2!W59)</f>
        <v/>
      </c>
      <c r="W59" s="10" t="str">
        <f>IF(InsertDataAtCellA2!X59="","",InsertDataAtCellA2!X59)</f>
        <v/>
      </c>
      <c r="X59" s="10" t="str">
        <f>IF(InsertDataAtCellA2!Y59="","",InsertDataAtCellA2!Y59)</f>
        <v/>
      </c>
      <c r="Y59" s="10" t="str">
        <f>IF(InsertDataAtCellA2!Z59="","",InsertDataAtCellA2!Z59)</f>
        <v/>
      </c>
      <c r="Z59" s="10" t="str">
        <f>IF(InsertDataAtCellA2!AA59="","",InsertDataAtCellA2!AA59)</f>
        <v/>
      </c>
      <c r="AA59" s="10" t="str">
        <f>IF(InsertDataAtCellA2!AB59="","",InsertDataAtCellA2!AB59)</f>
        <v/>
      </c>
      <c r="AB59" s="10" t="str">
        <f>IF(InsertDataAtCellA2!AC59="","",InsertDataAtCellA2!AC59)</f>
        <v/>
      </c>
      <c r="AC59" s="10" t="str">
        <f>IF(InsertDataAtCellA2!AD59="","",InsertDataAtCellA2!AD59)</f>
        <v/>
      </c>
      <c r="AD59" s="10" t="str">
        <f>IF(InsertDataAtCellA2!AE59="","",InsertDataAtCellA2!AE59)</f>
        <v/>
      </c>
      <c r="AE59" s="10" t="str">
        <f>IF(InsertDataAtCellA2!AF59="","",InsertDataAtCellA2!AF59)</f>
        <v/>
      </c>
      <c r="AF59" s="10" t="str">
        <f>IF(InsertDataAtCellA2!AG59="","",InsertDataAtCellA2!AG59)</f>
        <v/>
      </c>
    </row>
    <row r="60" spans="1:32" x14ac:dyDescent="0.35">
      <c r="A60" s="33" t="str">
        <f>IF(InsertDataAtCellA2!B60="","",InsertDataAtCellA2!B60)</f>
        <v>TASK</v>
      </c>
      <c r="B60" s="33" t="str">
        <f>IF(InsertDataAtCellA2!C60="","",InsertDataAtCellA2!C60)</f>
        <v>TaskStim</v>
      </c>
      <c r="C60" s="33">
        <f>IF(InsertDataAtCellA2!D60="","",InsertDataAtCellA2!D60)</f>
        <v>60.244050000000001</v>
      </c>
      <c r="D60" s="33" t="str">
        <f>IF(InsertDataAtCellA2!E60="","",InsertDataAtCellA2!E60)</f>
        <v xml:space="preserve">TaskC </v>
      </c>
      <c r="E60" s="33" t="str">
        <f>IF(InsertDataAtCellA2!F60="","",InsertDataAtCellA2!F60)</f>
        <v/>
      </c>
      <c r="F60" s="33" t="str">
        <f>IF(InsertDataAtCellA2!$W60="REAC",InsertDataAtCellA2!W60,(IF(InsertDataAtCellA2!$G60="REAC",InsertDataAtCellA2!G60,"")))</f>
        <v/>
      </c>
      <c r="G60" s="33" t="str">
        <f>IF(InsertDataAtCellA2!$W60="REAC",InsertDataAtCellA2!X60,(IF(InsertDataAtCellA2!$G60="REAC",InsertDataAtCellA2!H60,"")))</f>
        <v/>
      </c>
      <c r="H60" s="33" t="str">
        <f>IF(InsertDataAtCellA2!$W60="REAC",InsertDataAtCellA2!Y60,(IF(InsertDataAtCellA2!$G60="REAC",InsertDataAtCellA2!I60,"")))</f>
        <v/>
      </c>
      <c r="I60" s="33" t="str">
        <f>IF(InsertDataAtCellA2!$W60="REAC",InsertDataAtCellA2!Z60,(IF(InsertDataAtCellA2!$G60="REAC",InsertDataAtCellA2!J60,"")))</f>
        <v/>
      </c>
      <c r="J60" s="33" t="str">
        <f>IF(InsertDataAtCellA2!K60="","",InsertDataAtCellA2!K60)</f>
        <v/>
      </c>
      <c r="K60" s="33" t="str">
        <f>IF(InsertDataAtCellA2!L60="","",InsertDataAtCellA2!L60)</f>
        <v/>
      </c>
      <c r="L60" s="33" t="str">
        <f>IF(InsertDataAtCellA2!M60="","",InsertDataAtCellA2!M60)</f>
        <v/>
      </c>
      <c r="M60" s="33" t="str">
        <f>IF(InsertDataAtCellA2!N60="","",InsertDataAtCellA2!N60)</f>
        <v/>
      </c>
      <c r="N60" s="33" t="str">
        <f>IF(InsertDataAtCellA2!O60="","",InsertDataAtCellA2!O60)</f>
        <v/>
      </c>
      <c r="O60" s="33" t="str">
        <f>IF(InsertDataAtCellA2!P60="","",InsertDataAtCellA2!P60)</f>
        <v/>
      </c>
      <c r="P60" s="33" t="str">
        <f>IF(InsertDataAtCellA2!Q60="","",InsertDataAtCellA2!Q60)</f>
        <v/>
      </c>
      <c r="Q60" s="33" t="str">
        <f>IF(InsertDataAtCellA2!R60="","",InsertDataAtCellA2!R60)</f>
        <v/>
      </c>
      <c r="R60" s="33" t="str">
        <f>IF(InsertDataAtCellA2!S60="","",InsertDataAtCellA2!S60)</f>
        <v/>
      </c>
      <c r="S60" s="33" t="str">
        <f>IF(InsertDataAtCellA2!T60="","",InsertDataAtCellA2!T60)</f>
        <v/>
      </c>
      <c r="T60" s="33" t="str">
        <f>IF(InsertDataAtCellA2!U60="","",InsertDataAtCellA2!U60)</f>
        <v/>
      </c>
      <c r="U60" s="33" t="str">
        <f>IF(InsertDataAtCellA2!V60="","",InsertDataAtCellA2!V60)</f>
        <v/>
      </c>
      <c r="V60" s="33" t="str">
        <f>IF(InsertDataAtCellA2!W60="","",InsertDataAtCellA2!W60)</f>
        <v/>
      </c>
      <c r="W60" s="33" t="str">
        <f>IF(InsertDataAtCellA2!X60="","",InsertDataAtCellA2!X60)</f>
        <v/>
      </c>
      <c r="X60" s="33" t="str">
        <f>IF(InsertDataAtCellA2!Y60="","",InsertDataAtCellA2!Y60)</f>
        <v/>
      </c>
      <c r="Y60" s="33" t="str">
        <f>IF(InsertDataAtCellA2!Z60="","",InsertDataAtCellA2!Z60)</f>
        <v/>
      </c>
      <c r="Z60" s="33" t="str">
        <f>IF(InsertDataAtCellA2!AA60="","",InsertDataAtCellA2!AA60)</f>
        <v/>
      </c>
      <c r="AA60" s="33" t="str">
        <f>IF(InsertDataAtCellA2!AB60="","",InsertDataAtCellA2!AB60)</f>
        <v/>
      </c>
      <c r="AB60" s="33" t="str">
        <f>IF(InsertDataAtCellA2!AC60="","",InsertDataAtCellA2!AC60)</f>
        <v/>
      </c>
      <c r="AC60" s="33" t="str">
        <f>IF(InsertDataAtCellA2!AD60="","",InsertDataAtCellA2!AD60)</f>
        <v/>
      </c>
      <c r="AD60" s="33" t="str">
        <f>IF(InsertDataAtCellA2!AE60="","",InsertDataAtCellA2!AE60)</f>
        <v/>
      </c>
      <c r="AE60" s="33" t="str">
        <f>IF(InsertDataAtCellA2!AF60="","",InsertDataAtCellA2!AF60)</f>
        <v/>
      </c>
      <c r="AF60" s="33" t="str">
        <f>IF(InsertDataAtCellA2!AG60="","",InsertDataAtCellA2!AG60)</f>
        <v/>
      </c>
    </row>
    <row r="61" spans="1:32" x14ac:dyDescent="0.35">
      <c r="A61" s="10" t="str">
        <f>IF(InsertDataAtCellA2!B61="","",InsertDataAtCellA2!B61)</f>
        <v>TASK</v>
      </c>
      <c r="B61" s="10" t="str">
        <f>IF(InsertDataAtCellA2!C61="","",InsertDataAtCellA2!C61)</f>
        <v>BlankNeut</v>
      </c>
      <c r="C61" s="10">
        <f>IF(InsertDataAtCellA2!D61="","",InsertDataAtCellA2!D61)</f>
        <v>61.244480000000003</v>
      </c>
      <c r="D61" s="10" t="str">
        <f>IF(InsertDataAtCellA2!E61="","",InsertDataAtCellA2!E61)</f>
        <v xml:space="preserve">Task0 </v>
      </c>
      <c r="E61" s="10" t="str">
        <f>IF(InsertDataAtCellA2!F61="","",InsertDataAtCellA2!F61)</f>
        <v/>
      </c>
      <c r="F61" s="10" t="str">
        <f>IF(InsertDataAtCellA2!$W61="REAC",InsertDataAtCellA2!W61,(IF(InsertDataAtCellA2!$G61="REAC",InsertDataAtCellA2!G61,"")))</f>
        <v>REAC</v>
      </c>
      <c r="G61" s="10" t="str">
        <f>IF(InsertDataAtCellA2!$W61="REAC",InsertDataAtCellA2!X61,(IF(InsertDataAtCellA2!$G61="REAC",InsertDataAtCellA2!H61,"")))</f>
        <v>No</v>
      </c>
      <c r="H61" s="10">
        <f>IF(InsertDataAtCellA2!$W61="REAC",InsertDataAtCellA2!Y61,(IF(InsertDataAtCellA2!$G61="REAC",InsertDataAtCellA2!I61,"")))</f>
        <v>61.634599999999999</v>
      </c>
      <c r="I61" s="10" t="str">
        <f>IF(InsertDataAtCellA2!$W61="REAC",InsertDataAtCellA2!Z61,(IF(InsertDataAtCellA2!$G61="REAC",InsertDataAtCellA2!J61,"")))</f>
        <v xml:space="preserve">Task0 </v>
      </c>
      <c r="J61" s="10" t="str">
        <f>IF(InsertDataAtCellA2!K61="","",InsertDataAtCellA2!K61)</f>
        <v/>
      </c>
      <c r="K61" s="10" t="str">
        <f>IF(InsertDataAtCellA2!L61="","",InsertDataAtCellA2!L61)</f>
        <v/>
      </c>
      <c r="L61" s="10" t="str">
        <f>IF(InsertDataAtCellA2!M61="","",InsertDataAtCellA2!M61)</f>
        <v/>
      </c>
      <c r="M61" s="10" t="str">
        <f>IF(InsertDataAtCellA2!N61="","",InsertDataAtCellA2!N61)</f>
        <v/>
      </c>
      <c r="N61" s="10" t="str">
        <f>IF(InsertDataAtCellA2!O61="","",InsertDataAtCellA2!O61)</f>
        <v/>
      </c>
      <c r="O61" s="10" t="str">
        <f>IF(InsertDataAtCellA2!P61="","",InsertDataAtCellA2!P61)</f>
        <v/>
      </c>
      <c r="P61" s="10" t="str">
        <f>IF(InsertDataAtCellA2!Q61="","",InsertDataAtCellA2!Q61)</f>
        <v/>
      </c>
      <c r="Q61" s="10" t="str">
        <f>IF(InsertDataAtCellA2!R61="","",InsertDataAtCellA2!R61)</f>
        <v/>
      </c>
      <c r="R61" s="10" t="str">
        <f>IF(InsertDataAtCellA2!S61="","",InsertDataAtCellA2!S61)</f>
        <v/>
      </c>
      <c r="S61" s="10" t="str">
        <f>IF(InsertDataAtCellA2!T61="","",InsertDataAtCellA2!T61)</f>
        <v/>
      </c>
      <c r="T61" s="10" t="str">
        <f>IF(InsertDataAtCellA2!U61="","",InsertDataAtCellA2!U61)</f>
        <v/>
      </c>
      <c r="U61" s="10" t="str">
        <f>IF(InsertDataAtCellA2!V61="","",InsertDataAtCellA2!V61)</f>
        <v/>
      </c>
      <c r="V61" s="10" t="str">
        <f>IF(InsertDataAtCellA2!W61="","",InsertDataAtCellA2!W61)</f>
        <v/>
      </c>
      <c r="W61" s="10" t="str">
        <f>IF(InsertDataAtCellA2!X61="","",InsertDataAtCellA2!X61)</f>
        <v/>
      </c>
      <c r="X61" s="10" t="str">
        <f>IF(InsertDataAtCellA2!Y61="","",InsertDataAtCellA2!Y61)</f>
        <v/>
      </c>
      <c r="Y61" s="10" t="str">
        <f>IF(InsertDataAtCellA2!Z61="","",InsertDataAtCellA2!Z61)</f>
        <v/>
      </c>
      <c r="Z61" s="10" t="str">
        <f>IF(InsertDataAtCellA2!AA61="","",InsertDataAtCellA2!AA61)</f>
        <v/>
      </c>
      <c r="AA61" s="10" t="str">
        <f>IF(InsertDataAtCellA2!AB61="","",InsertDataAtCellA2!AB61)</f>
        <v/>
      </c>
      <c r="AB61" s="10" t="str">
        <f>IF(InsertDataAtCellA2!AC61="","",InsertDataAtCellA2!AC61)</f>
        <v/>
      </c>
      <c r="AC61" s="10" t="str">
        <f>IF(InsertDataAtCellA2!AD61="","",InsertDataAtCellA2!AD61)</f>
        <v/>
      </c>
      <c r="AD61" s="10" t="str">
        <f>IF(InsertDataAtCellA2!AE61="","",InsertDataAtCellA2!AE61)</f>
        <v/>
      </c>
      <c r="AE61" s="10" t="str">
        <f>IF(InsertDataAtCellA2!AF61="","",InsertDataAtCellA2!AF61)</f>
        <v/>
      </c>
      <c r="AF61" s="10" t="str">
        <f>IF(InsertDataAtCellA2!AG61="","",InsertDataAtCellA2!AG61)</f>
        <v/>
      </c>
    </row>
    <row r="62" spans="1:32" x14ac:dyDescent="0.35">
      <c r="A62" s="33" t="str">
        <f>IF(InsertDataAtCellA2!B62="","",InsertDataAtCellA2!B62)</f>
        <v>TASK</v>
      </c>
      <c r="B62" s="33" t="str">
        <f>IF(InsertDataAtCellA2!C62="","",InsertDataAtCellA2!C62)</f>
        <v>TaskStim</v>
      </c>
      <c r="C62" s="33">
        <f>IF(InsertDataAtCellA2!D62="","",InsertDataAtCellA2!D62)</f>
        <v>62.251660000000001</v>
      </c>
      <c r="D62" s="33" t="str">
        <f>IF(InsertDataAtCellA2!E62="","",InsertDataAtCellA2!E62)</f>
        <v xml:space="preserve">TaskA </v>
      </c>
      <c r="E62" s="33" t="str">
        <f>IF(InsertDataAtCellA2!F62="","",InsertDataAtCellA2!F62)</f>
        <v/>
      </c>
      <c r="F62" s="33" t="str">
        <f>IF(InsertDataAtCellA2!$W62="REAC",InsertDataAtCellA2!W62,(IF(InsertDataAtCellA2!$G62="REAC",InsertDataAtCellA2!G62,"")))</f>
        <v/>
      </c>
      <c r="G62" s="33" t="str">
        <f>IF(InsertDataAtCellA2!$W62="REAC",InsertDataAtCellA2!X62,(IF(InsertDataAtCellA2!$G62="REAC",InsertDataAtCellA2!H62,"")))</f>
        <v/>
      </c>
      <c r="H62" s="33" t="str">
        <f>IF(InsertDataAtCellA2!$W62="REAC",InsertDataAtCellA2!Y62,(IF(InsertDataAtCellA2!$G62="REAC",InsertDataAtCellA2!I62,"")))</f>
        <v/>
      </c>
      <c r="I62" s="33" t="str">
        <f>IF(InsertDataAtCellA2!$W62="REAC",InsertDataAtCellA2!Z62,(IF(InsertDataAtCellA2!$G62="REAC",InsertDataAtCellA2!J62,"")))</f>
        <v/>
      </c>
      <c r="J62" s="33" t="str">
        <f>IF(InsertDataAtCellA2!K62="","",InsertDataAtCellA2!K62)</f>
        <v/>
      </c>
      <c r="K62" s="33" t="str">
        <f>IF(InsertDataAtCellA2!L62="","",InsertDataAtCellA2!L62)</f>
        <v/>
      </c>
      <c r="L62" s="33" t="str">
        <f>IF(InsertDataAtCellA2!M62="","",InsertDataAtCellA2!M62)</f>
        <v/>
      </c>
      <c r="M62" s="33" t="str">
        <f>IF(InsertDataAtCellA2!N62="","",InsertDataAtCellA2!N62)</f>
        <v/>
      </c>
      <c r="N62" s="33" t="str">
        <f>IF(InsertDataAtCellA2!O62="","",InsertDataAtCellA2!O62)</f>
        <v/>
      </c>
      <c r="O62" s="33" t="str">
        <f>IF(InsertDataAtCellA2!P62="","",InsertDataAtCellA2!P62)</f>
        <v/>
      </c>
      <c r="P62" s="33" t="str">
        <f>IF(InsertDataAtCellA2!Q62="","",InsertDataAtCellA2!Q62)</f>
        <v/>
      </c>
      <c r="Q62" s="33" t="str">
        <f>IF(InsertDataAtCellA2!R62="","",InsertDataAtCellA2!R62)</f>
        <v/>
      </c>
      <c r="R62" s="33" t="str">
        <f>IF(InsertDataAtCellA2!S62="","",InsertDataAtCellA2!S62)</f>
        <v/>
      </c>
      <c r="S62" s="33" t="str">
        <f>IF(InsertDataAtCellA2!T62="","",InsertDataAtCellA2!T62)</f>
        <v/>
      </c>
      <c r="T62" s="33" t="str">
        <f>IF(InsertDataAtCellA2!U62="","",InsertDataAtCellA2!U62)</f>
        <v/>
      </c>
      <c r="U62" s="33" t="str">
        <f>IF(InsertDataAtCellA2!V62="","",InsertDataAtCellA2!V62)</f>
        <v/>
      </c>
      <c r="V62" s="33" t="str">
        <f>IF(InsertDataAtCellA2!W62="","",InsertDataAtCellA2!W62)</f>
        <v/>
      </c>
      <c r="W62" s="33" t="str">
        <f>IF(InsertDataAtCellA2!X62="","",InsertDataAtCellA2!X62)</f>
        <v/>
      </c>
      <c r="X62" s="33" t="str">
        <f>IF(InsertDataAtCellA2!Y62="","",InsertDataAtCellA2!Y62)</f>
        <v/>
      </c>
      <c r="Y62" s="33" t="str">
        <f>IF(InsertDataAtCellA2!Z62="","",InsertDataAtCellA2!Z62)</f>
        <v/>
      </c>
      <c r="Z62" s="33" t="str">
        <f>IF(InsertDataAtCellA2!AA62="","",InsertDataAtCellA2!AA62)</f>
        <v/>
      </c>
      <c r="AA62" s="33" t="str">
        <f>IF(InsertDataAtCellA2!AB62="","",InsertDataAtCellA2!AB62)</f>
        <v/>
      </c>
      <c r="AB62" s="33" t="str">
        <f>IF(InsertDataAtCellA2!AC62="","",InsertDataAtCellA2!AC62)</f>
        <v/>
      </c>
      <c r="AC62" s="33" t="str">
        <f>IF(InsertDataAtCellA2!AD62="","",InsertDataAtCellA2!AD62)</f>
        <v/>
      </c>
      <c r="AD62" s="33" t="str">
        <f>IF(InsertDataAtCellA2!AE62="","",InsertDataAtCellA2!AE62)</f>
        <v/>
      </c>
      <c r="AE62" s="33" t="str">
        <f>IF(InsertDataAtCellA2!AF62="","",InsertDataAtCellA2!AF62)</f>
        <v/>
      </c>
      <c r="AF62" s="33" t="str">
        <f>IF(InsertDataAtCellA2!AG62="","",InsertDataAtCellA2!AG62)</f>
        <v/>
      </c>
    </row>
    <row r="63" spans="1:32" x14ac:dyDescent="0.35">
      <c r="A63" s="10" t="str">
        <f>IF(InsertDataAtCellA2!B63="","",InsertDataAtCellA2!B63)</f>
        <v>TASK</v>
      </c>
      <c r="B63" s="10" t="str">
        <f>IF(InsertDataAtCellA2!C63="","",InsertDataAtCellA2!C63)</f>
        <v>BlankNeut</v>
      </c>
      <c r="C63" s="10">
        <f>IF(InsertDataAtCellA2!D63="","",InsertDataAtCellA2!D63)</f>
        <v>63.261940000000003</v>
      </c>
      <c r="D63" s="10" t="str">
        <f>IF(InsertDataAtCellA2!E63="","",InsertDataAtCellA2!E63)</f>
        <v xml:space="preserve">Task0 </v>
      </c>
      <c r="E63" s="10" t="str">
        <f>IF(InsertDataAtCellA2!F63="","",InsertDataAtCellA2!F63)</f>
        <v/>
      </c>
      <c r="F63" s="10" t="str">
        <f>IF(InsertDataAtCellA2!$W63="REAC",InsertDataAtCellA2!W63,(IF(InsertDataAtCellA2!$G63="REAC",InsertDataAtCellA2!G63,"")))</f>
        <v>REAC</v>
      </c>
      <c r="G63" s="10" t="str">
        <f>IF(InsertDataAtCellA2!$W63="REAC",InsertDataAtCellA2!X63,(IF(InsertDataAtCellA2!$G63="REAC",InsertDataAtCellA2!H63,"")))</f>
        <v>Yes</v>
      </c>
      <c r="H63" s="10">
        <f>IF(InsertDataAtCellA2!$W63="REAC",InsertDataAtCellA2!Y63,(IF(InsertDataAtCellA2!$G63="REAC",InsertDataAtCellA2!I63,"")))</f>
        <v>63.737270000000002</v>
      </c>
      <c r="I63" s="10" t="str">
        <f>IF(InsertDataAtCellA2!$W63="REAC",InsertDataAtCellA2!Z63,(IF(InsertDataAtCellA2!$G63="REAC",InsertDataAtCellA2!J63,"")))</f>
        <v xml:space="preserve">Task0 </v>
      </c>
      <c r="J63" s="10" t="str">
        <f>IF(InsertDataAtCellA2!K63="","",InsertDataAtCellA2!K63)</f>
        <v/>
      </c>
      <c r="K63" s="10" t="str">
        <f>IF(InsertDataAtCellA2!L63="","",InsertDataAtCellA2!L63)</f>
        <v/>
      </c>
      <c r="L63" s="10" t="str">
        <f>IF(InsertDataAtCellA2!M63="","",InsertDataAtCellA2!M63)</f>
        <v/>
      </c>
      <c r="M63" s="10" t="str">
        <f>IF(InsertDataAtCellA2!N63="","",InsertDataAtCellA2!N63)</f>
        <v/>
      </c>
      <c r="N63" s="10" t="str">
        <f>IF(InsertDataAtCellA2!O63="","",InsertDataAtCellA2!O63)</f>
        <v/>
      </c>
      <c r="O63" s="10" t="str">
        <f>IF(InsertDataAtCellA2!P63="","",InsertDataAtCellA2!P63)</f>
        <v/>
      </c>
      <c r="P63" s="10" t="str">
        <f>IF(InsertDataAtCellA2!Q63="","",InsertDataAtCellA2!Q63)</f>
        <v/>
      </c>
      <c r="Q63" s="10" t="str">
        <f>IF(InsertDataAtCellA2!R63="","",InsertDataAtCellA2!R63)</f>
        <v/>
      </c>
      <c r="R63" s="10" t="str">
        <f>IF(InsertDataAtCellA2!S63="","",InsertDataAtCellA2!S63)</f>
        <v/>
      </c>
      <c r="S63" s="10" t="str">
        <f>IF(InsertDataAtCellA2!T63="","",InsertDataAtCellA2!T63)</f>
        <v/>
      </c>
      <c r="T63" s="10" t="str">
        <f>IF(InsertDataAtCellA2!U63="","",InsertDataAtCellA2!U63)</f>
        <v/>
      </c>
      <c r="U63" s="10" t="str">
        <f>IF(InsertDataAtCellA2!V63="","",InsertDataAtCellA2!V63)</f>
        <v/>
      </c>
      <c r="V63" s="10" t="str">
        <f>IF(InsertDataAtCellA2!W63="","",InsertDataAtCellA2!W63)</f>
        <v/>
      </c>
      <c r="W63" s="10" t="str">
        <f>IF(InsertDataAtCellA2!X63="","",InsertDataAtCellA2!X63)</f>
        <v/>
      </c>
      <c r="X63" s="10" t="str">
        <f>IF(InsertDataAtCellA2!Y63="","",InsertDataAtCellA2!Y63)</f>
        <v/>
      </c>
      <c r="Y63" s="10" t="str">
        <f>IF(InsertDataAtCellA2!Z63="","",InsertDataAtCellA2!Z63)</f>
        <v/>
      </c>
      <c r="Z63" s="10" t="str">
        <f>IF(InsertDataAtCellA2!AA63="","",InsertDataAtCellA2!AA63)</f>
        <v/>
      </c>
      <c r="AA63" s="10" t="str">
        <f>IF(InsertDataAtCellA2!AB63="","",InsertDataAtCellA2!AB63)</f>
        <v/>
      </c>
      <c r="AB63" s="10" t="str">
        <f>IF(InsertDataAtCellA2!AC63="","",InsertDataAtCellA2!AC63)</f>
        <v/>
      </c>
      <c r="AC63" s="10" t="str">
        <f>IF(InsertDataAtCellA2!AD63="","",InsertDataAtCellA2!AD63)</f>
        <v/>
      </c>
      <c r="AD63" s="10" t="str">
        <f>IF(InsertDataAtCellA2!AE63="","",InsertDataAtCellA2!AE63)</f>
        <v/>
      </c>
      <c r="AE63" s="10" t="str">
        <f>IF(InsertDataAtCellA2!AF63="","",InsertDataAtCellA2!AF63)</f>
        <v/>
      </c>
      <c r="AF63" s="10" t="str">
        <f>IF(InsertDataAtCellA2!AG63="","",InsertDataAtCellA2!AG63)</f>
        <v/>
      </c>
    </row>
    <row r="64" spans="1:32" x14ac:dyDescent="0.35">
      <c r="A64" s="33" t="str">
        <f>IF(InsertDataAtCellA2!B64="","",InsertDataAtCellA2!B64)</f>
        <v>TASK</v>
      </c>
      <c r="B64" s="33" t="str">
        <f>IF(InsertDataAtCellA2!C64="","",InsertDataAtCellA2!C64)</f>
        <v>TaskStim</v>
      </c>
      <c r="C64" s="33">
        <f>IF(InsertDataAtCellA2!D64="","",InsertDataAtCellA2!D64)</f>
        <v>64.264809999999997</v>
      </c>
      <c r="D64" s="33" t="str">
        <f>IF(InsertDataAtCellA2!E64="","",InsertDataAtCellA2!E64)</f>
        <v xml:space="preserve">TaskA </v>
      </c>
      <c r="E64" s="33" t="str">
        <f>IF(InsertDataAtCellA2!F64="","",InsertDataAtCellA2!F64)</f>
        <v/>
      </c>
      <c r="F64" s="33" t="str">
        <f>IF(InsertDataAtCellA2!$W64="REAC",InsertDataAtCellA2!W64,(IF(InsertDataAtCellA2!$G64="REAC",InsertDataAtCellA2!G64,"")))</f>
        <v/>
      </c>
      <c r="G64" s="33" t="str">
        <f>IF(InsertDataAtCellA2!$W64="REAC",InsertDataAtCellA2!X64,(IF(InsertDataAtCellA2!$G64="REAC",InsertDataAtCellA2!H64,"")))</f>
        <v/>
      </c>
      <c r="H64" s="33" t="str">
        <f>IF(InsertDataAtCellA2!$W64="REAC",InsertDataAtCellA2!Y64,(IF(InsertDataAtCellA2!$G64="REAC",InsertDataAtCellA2!I64,"")))</f>
        <v/>
      </c>
      <c r="I64" s="33" t="str">
        <f>IF(InsertDataAtCellA2!$W64="REAC",InsertDataAtCellA2!Z64,(IF(InsertDataAtCellA2!$G64="REAC",InsertDataAtCellA2!J64,"")))</f>
        <v/>
      </c>
      <c r="J64" s="33" t="str">
        <f>IF(InsertDataAtCellA2!K64="","",InsertDataAtCellA2!K64)</f>
        <v/>
      </c>
      <c r="K64" s="33" t="str">
        <f>IF(InsertDataAtCellA2!L64="","",InsertDataAtCellA2!L64)</f>
        <v>...</v>
      </c>
      <c r="L64" s="33" t="str">
        <f>IF(InsertDataAtCellA2!M64="","",InsertDataAtCellA2!M64)</f>
        <v/>
      </c>
      <c r="M64" s="33" t="str">
        <f>IF(InsertDataAtCellA2!N64="","",InsertDataAtCellA2!N64)</f>
        <v/>
      </c>
      <c r="N64" s="33" t="str">
        <f>IF(InsertDataAtCellA2!O64="","",InsertDataAtCellA2!O64)</f>
        <v/>
      </c>
      <c r="O64" s="33" t="str">
        <f>IF(InsertDataAtCellA2!P64="","",InsertDataAtCellA2!P64)</f>
        <v/>
      </c>
      <c r="P64" s="33" t="str">
        <f>IF(InsertDataAtCellA2!Q64="","",InsertDataAtCellA2!Q64)</f>
        <v/>
      </c>
      <c r="Q64" s="33" t="str">
        <f>IF(InsertDataAtCellA2!R64="","",InsertDataAtCellA2!R64)</f>
        <v>EMOS</v>
      </c>
      <c r="R64" s="33" t="str">
        <f>IF(InsertDataAtCellA2!S64="","",InsertDataAtCellA2!S64)</f>
        <v>MatStim</v>
      </c>
      <c r="S64" s="33">
        <f>IF(InsertDataAtCellA2!T64="","",InsertDataAtCellA2!T64)</f>
        <v>64.264809999999997</v>
      </c>
      <c r="T64" s="33" t="str">
        <f>IF(InsertDataAtCellA2!U64="","",InsertDataAtCellA2!U64)</f>
        <v xml:space="preserve">BlTransp08 </v>
      </c>
      <c r="U64" s="33" t="str">
        <f>IF(InsertDataAtCellA2!V64="","",InsertDataAtCellA2!V64)</f>
        <v/>
      </c>
      <c r="V64" s="33" t="str">
        <f>IF(InsertDataAtCellA2!W64="","",InsertDataAtCellA2!W64)</f>
        <v/>
      </c>
      <c r="W64" s="33" t="str">
        <f>IF(InsertDataAtCellA2!X64="","",InsertDataAtCellA2!X64)</f>
        <v/>
      </c>
      <c r="X64" s="33" t="str">
        <f>IF(InsertDataAtCellA2!Y64="","",InsertDataAtCellA2!Y64)</f>
        <v/>
      </c>
      <c r="Y64" s="33" t="str">
        <f>IF(InsertDataAtCellA2!Z64="","",InsertDataAtCellA2!Z64)</f>
        <v/>
      </c>
      <c r="Z64" s="33" t="str">
        <f>IF(InsertDataAtCellA2!AA64="","",InsertDataAtCellA2!AA64)</f>
        <v/>
      </c>
      <c r="AA64" s="33" t="str">
        <f>IF(InsertDataAtCellA2!AB64="","",InsertDataAtCellA2!AB64)</f>
        <v/>
      </c>
      <c r="AB64" s="33" t="str">
        <f>IF(InsertDataAtCellA2!AC64="","",InsertDataAtCellA2!AC64)</f>
        <v/>
      </c>
      <c r="AC64" s="33" t="str">
        <f>IF(InsertDataAtCellA2!AD64="","",InsertDataAtCellA2!AD64)</f>
        <v/>
      </c>
      <c r="AD64" s="33" t="str">
        <f>IF(InsertDataAtCellA2!AE64="","",InsertDataAtCellA2!AE64)</f>
        <v/>
      </c>
      <c r="AE64" s="33" t="str">
        <f>IF(InsertDataAtCellA2!AF64="","",InsertDataAtCellA2!AF64)</f>
        <v/>
      </c>
      <c r="AF64" s="33" t="str">
        <f>IF(InsertDataAtCellA2!AG64="","",InsertDataAtCellA2!AG64)</f>
        <v/>
      </c>
    </row>
    <row r="65" spans="1:32" x14ac:dyDescent="0.35">
      <c r="A65" s="10" t="str">
        <f>IF(InsertDataAtCellA2!B65="","",InsertDataAtCellA2!B65)</f>
        <v>TASK</v>
      </c>
      <c r="B65" s="10" t="str">
        <f>IF(InsertDataAtCellA2!C65="","",InsertDataAtCellA2!C65)</f>
        <v>BlankNeut</v>
      </c>
      <c r="C65" s="10">
        <f>IF(InsertDataAtCellA2!D65="","",InsertDataAtCellA2!D65)</f>
        <v>65.265879999999996</v>
      </c>
      <c r="D65" s="10" t="str">
        <f>IF(InsertDataAtCellA2!E65="","",InsertDataAtCellA2!E65)</f>
        <v xml:space="preserve">Task0 </v>
      </c>
      <c r="E65" s="10" t="str">
        <f>IF(InsertDataAtCellA2!F65="","",InsertDataAtCellA2!F65)</f>
        <v/>
      </c>
      <c r="F65" s="10" t="str">
        <f>IF(InsertDataAtCellA2!$W65="REAC",InsertDataAtCellA2!W65,(IF(InsertDataAtCellA2!$G65="REAC",InsertDataAtCellA2!G65,"")))</f>
        <v>REAC</v>
      </c>
      <c r="G65" s="10" t="str">
        <f>IF(InsertDataAtCellA2!$W65="REAC",InsertDataAtCellA2!X65,(IF(InsertDataAtCellA2!$G65="REAC",InsertDataAtCellA2!H65,"")))</f>
        <v>No</v>
      </c>
      <c r="H65" s="10">
        <f>IF(InsertDataAtCellA2!$W65="REAC",InsertDataAtCellA2!Y65,(IF(InsertDataAtCellA2!$G65="REAC",InsertDataAtCellA2!I65,"")))</f>
        <v>65.432659999999998</v>
      </c>
      <c r="I65" s="10" t="str">
        <f>IF(InsertDataAtCellA2!$W65="REAC",InsertDataAtCellA2!Z65,(IF(InsertDataAtCellA2!$G65="REAC",InsertDataAtCellA2!J65,"")))</f>
        <v xml:space="preserve">Task0 </v>
      </c>
      <c r="J65" s="10" t="str">
        <f>IF(InsertDataAtCellA2!K65="","",InsertDataAtCellA2!K65)</f>
        <v/>
      </c>
      <c r="K65" s="10" t="str">
        <f>IF(InsertDataAtCellA2!L65="","",InsertDataAtCellA2!L65)</f>
        <v/>
      </c>
      <c r="L65" s="10" t="str">
        <f>IF(InsertDataAtCellA2!M65="","",InsertDataAtCellA2!M65)</f>
        <v/>
      </c>
      <c r="M65" s="10" t="str">
        <f>IF(InsertDataAtCellA2!N65="","",InsertDataAtCellA2!N65)</f>
        <v/>
      </c>
      <c r="N65" s="10" t="str">
        <f>IF(InsertDataAtCellA2!O65="","",InsertDataAtCellA2!O65)</f>
        <v/>
      </c>
      <c r="O65" s="10" t="str">
        <f>IF(InsertDataAtCellA2!P65="","",InsertDataAtCellA2!P65)</f>
        <v/>
      </c>
      <c r="P65" s="10" t="str">
        <f>IF(InsertDataAtCellA2!Q65="","",InsertDataAtCellA2!Q65)</f>
        <v/>
      </c>
      <c r="Q65" s="10" t="str">
        <f>IF(InsertDataAtCellA2!R65="","",InsertDataAtCellA2!R65)</f>
        <v/>
      </c>
      <c r="R65" s="10" t="str">
        <f>IF(InsertDataAtCellA2!S65="","",InsertDataAtCellA2!S65)</f>
        <v/>
      </c>
      <c r="S65" s="10" t="str">
        <f>IF(InsertDataAtCellA2!T65="","",InsertDataAtCellA2!T65)</f>
        <v/>
      </c>
      <c r="T65" s="10" t="str">
        <f>IF(InsertDataAtCellA2!U65="","",InsertDataAtCellA2!U65)</f>
        <v/>
      </c>
      <c r="U65" s="10" t="str">
        <f>IF(InsertDataAtCellA2!V65="","",InsertDataAtCellA2!V65)</f>
        <v/>
      </c>
      <c r="V65" s="10" t="str">
        <f>IF(InsertDataAtCellA2!W65="","",InsertDataAtCellA2!W65)</f>
        <v/>
      </c>
      <c r="W65" s="10" t="str">
        <f>IF(InsertDataAtCellA2!X65="","",InsertDataAtCellA2!X65)</f>
        <v/>
      </c>
      <c r="X65" s="10" t="str">
        <f>IF(InsertDataAtCellA2!Y65="","",InsertDataAtCellA2!Y65)</f>
        <v/>
      </c>
      <c r="Y65" s="10" t="str">
        <f>IF(InsertDataAtCellA2!Z65="","",InsertDataAtCellA2!Z65)</f>
        <v/>
      </c>
      <c r="Z65" s="10" t="str">
        <f>IF(InsertDataAtCellA2!AA65="","",InsertDataAtCellA2!AA65)</f>
        <v/>
      </c>
      <c r="AA65" s="10" t="str">
        <f>IF(InsertDataAtCellA2!AB65="","",InsertDataAtCellA2!AB65)</f>
        <v/>
      </c>
      <c r="AB65" s="10" t="str">
        <f>IF(InsertDataAtCellA2!AC65="","",InsertDataAtCellA2!AC65)</f>
        <v/>
      </c>
      <c r="AC65" s="10" t="str">
        <f>IF(InsertDataAtCellA2!AD65="","",InsertDataAtCellA2!AD65)</f>
        <v/>
      </c>
      <c r="AD65" s="10" t="str">
        <f>IF(InsertDataAtCellA2!AE65="","",InsertDataAtCellA2!AE65)</f>
        <v/>
      </c>
      <c r="AE65" s="10" t="str">
        <f>IF(InsertDataAtCellA2!AF65="","",InsertDataAtCellA2!AF65)</f>
        <v/>
      </c>
      <c r="AF65" s="10" t="str">
        <f>IF(InsertDataAtCellA2!AG65="","",InsertDataAtCellA2!AG65)</f>
        <v/>
      </c>
    </row>
    <row r="66" spans="1:32" x14ac:dyDescent="0.35">
      <c r="A66" s="33" t="str">
        <f>IF(InsertDataAtCellA2!B66="","",InsertDataAtCellA2!B66)</f>
        <v>TASK</v>
      </c>
      <c r="B66" s="33" t="str">
        <f>IF(InsertDataAtCellA2!C66="","",InsertDataAtCellA2!C66)</f>
        <v>TaskStim</v>
      </c>
      <c r="C66" s="33">
        <f>IF(InsertDataAtCellA2!D66="","",InsertDataAtCellA2!D66)</f>
        <v>66.267229999999998</v>
      </c>
      <c r="D66" s="33" t="str">
        <f>IF(InsertDataAtCellA2!E66="","",InsertDataAtCellA2!E66)</f>
        <v xml:space="preserve">TaskC </v>
      </c>
      <c r="E66" s="33" t="str">
        <f>IF(InsertDataAtCellA2!F66="","",InsertDataAtCellA2!F66)</f>
        <v/>
      </c>
      <c r="F66" s="33" t="str">
        <f>IF(InsertDataAtCellA2!$W66="REAC",InsertDataAtCellA2!W66,(IF(InsertDataAtCellA2!$G66="REAC",InsertDataAtCellA2!G66,"")))</f>
        <v/>
      </c>
      <c r="G66" s="33" t="str">
        <f>IF(InsertDataAtCellA2!$W66="REAC",InsertDataAtCellA2!X66,(IF(InsertDataAtCellA2!$G66="REAC",InsertDataAtCellA2!H66,"")))</f>
        <v/>
      </c>
      <c r="H66" s="33" t="str">
        <f>IF(InsertDataAtCellA2!$W66="REAC",InsertDataAtCellA2!Y66,(IF(InsertDataAtCellA2!$G66="REAC",InsertDataAtCellA2!I66,"")))</f>
        <v/>
      </c>
      <c r="I66" s="33" t="str">
        <f>IF(InsertDataAtCellA2!$W66="REAC",InsertDataAtCellA2!Z66,(IF(InsertDataAtCellA2!$G66="REAC",InsertDataAtCellA2!J66,"")))</f>
        <v/>
      </c>
      <c r="J66" s="33" t="str">
        <f>IF(InsertDataAtCellA2!K66="","",InsertDataAtCellA2!K66)</f>
        <v/>
      </c>
      <c r="K66" s="33" t="str">
        <f>IF(InsertDataAtCellA2!L66="","",InsertDataAtCellA2!L66)</f>
        <v/>
      </c>
      <c r="L66" s="33" t="str">
        <f>IF(InsertDataAtCellA2!M66="","",InsertDataAtCellA2!M66)</f>
        <v/>
      </c>
      <c r="M66" s="33" t="str">
        <f>IF(InsertDataAtCellA2!N66="","",InsertDataAtCellA2!N66)</f>
        <v/>
      </c>
      <c r="N66" s="33" t="str">
        <f>IF(InsertDataAtCellA2!O66="","",InsertDataAtCellA2!O66)</f>
        <v/>
      </c>
      <c r="O66" s="33" t="str">
        <f>IF(InsertDataAtCellA2!P66="","",InsertDataAtCellA2!P66)</f>
        <v/>
      </c>
      <c r="P66" s="33" t="str">
        <f>IF(InsertDataAtCellA2!Q66="","",InsertDataAtCellA2!Q66)</f>
        <v/>
      </c>
      <c r="Q66" s="33" t="str">
        <f>IF(InsertDataAtCellA2!R66="","",InsertDataAtCellA2!R66)</f>
        <v/>
      </c>
      <c r="R66" s="33" t="str">
        <f>IF(InsertDataAtCellA2!S66="","",InsertDataAtCellA2!S66)</f>
        <v/>
      </c>
      <c r="S66" s="33" t="str">
        <f>IF(InsertDataAtCellA2!T66="","",InsertDataAtCellA2!T66)</f>
        <v/>
      </c>
      <c r="T66" s="33" t="str">
        <f>IF(InsertDataAtCellA2!U66="","",InsertDataAtCellA2!U66)</f>
        <v/>
      </c>
      <c r="U66" s="33" t="str">
        <f>IF(InsertDataAtCellA2!V66="","",InsertDataAtCellA2!V66)</f>
        <v/>
      </c>
      <c r="V66" s="33" t="str">
        <f>IF(InsertDataAtCellA2!W66="","",InsertDataAtCellA2!W66)</f>
        <v/>
      </c>
      <c r="W66" s="33" t="str">
        <f>IF(InsertDataAtCellA2!X66="","",InsertDataAtCellA2!X66)</f>
        <v/>
      </c>
      <c r="X66" s="33" t="str">
        <f>IF(InsertDataAtCellA2!Y66="","",InsertDataAtCellA2!Y66)</f>
        <v/>
      </c>
      <c r="Y66" s="33" t="str">
        <f>IF(InsertDataAtCellA2!Z66="","",InsertDataAtCellA2!Z66)</f>
        <v/>
      </c>
      <c r="Z66" s="33" t="str">
        <f>IF(InsertDataAtCellA2!AA66="","",InsertDataAtCellA2!AA66)</f>
        <v/>
      </c>
      <c r="AA66" s="33" t="str">
        <f>IF(InsertDataAtCellA2!AB66="","",InsertDataAtCellA2!AB66)</f>
        <v/>
      </c>
      <c r="AB66" s="33" t="str">
        <f>IF(InsertDataAtCellA2!AC66="","",InsertDataAtCellA2!AC66)</f>
        <v/>
      </c>
      <c r="AC66" s="33" t="str">
        <f>IF(InsertDataAtCellA2!AD66="","",InsertDataAtCellA2!AD66)</f>
        <v/>
      </c>
      <c r="AD66" s="33" t="str">
        <f>IF(InsertDataAtCellA2!AE66="","",InsertDataAtCellA2!AE66)</f>
        <v/>
      </c>
      <c r="AE66" s="33" t="str">
        <f>IF(InsertDataAtCellA2!AF66="","",InsertDataAtCellA2!AF66)</f>
        <v/>
      </c>
      <c r="AF66" s="33" t="str">
        <f>IF(InsertDataAtCellA2!AG66="","",InsertDataAtCellA2!AG66)</f>
        <v/>
      </c>
    </row>
    <row r="67" spans="1:32" x14ac:dyDescent="0.35">
      <c r="A67" s="10" t="str">
        <f>IF(InsertDataAtCellA2!B67="","",InsertDataAtCellA2!B67)</f>
        <v>TASK</v>
      </c>
      <c r="B67" s="10" t="str">
        <f>IF(InsertDataAtCellA2!C67="","",InsertDataAtCellA2!C67)</f>
        <v>BlankNeut</v>
      </c>
      <c r="C67" s="10">
        <f>IF(InsertDataAtCellA2!D67="","",InsertDataAtCellA2!D67)</f>
        <v>67.278090000000006</v>
      </c>
      <c r="D67" s="10" t="str">
        <f>IF(InsertDataAtCellA2!E67="","",InsertDataAtCellA2!E67)</f>
        <v xml:space="preserve">Task0 </v>
      </c>
      <c r="E67" s="10" t="str">
        <f>IF(InsertDataAtCellA2!F67="","",InsertDataAtCellA2!F67)</f>
        <v/>
      </c>
      <c r="F67" s="10" t="str">
        <f>IF(InsertDataAtCellA2!$W67="REAC",InsertDataAtCellA2!W67,(IF(InsertDataAtCellA2!$G67="REAC",InsertDataAtCellA2!G67,"")))</f>
        <v>REAC</v>
      </c>
      <c r="G67" s="10" t="str">
        <f>IF(InsertDataAtCellA2!$W67="REAC",InsertDataAtCellA2!X67,(IF(InsertDataAtCellA2!$G67="REAC",InsertDataAtCellA2!H67,"")))</f>
        <v>Yes</v>
      </c>
      <c r="H67" s="10">
        <f>IF(InsertDataAtCellA2!$W67="REAC",InsertDataAtCellA2!Y67,(IF(InsertDataAtCellA2!$G67="REAC",InsertDataAtCellA2!I67,"")))</f>
        <v>67.82159</v>
      </c>
      <c r="I67" s="10" t="str">
        <f>IF(InsertDataAtCellA2!$W67="REAC",InsertDataAtCellA2!Z67,(IF(InsertDataAtCellA2!$G67="REAC",InsertDataAtCellA2!J67,"")))</f>
        <v xml:space="preserve">Task0 </v>
      </c>
      <c r="J67" s="10" t="str">
        <f>IF(InsertDataAtCellA2!K67="","",InsertDataAtCellA2!K67)</f>
        <v/>
      </c>
      <c r="K67" s="10" t="str">
        <f>IF(InsertDataAtCellA2!L67="","",InsertDataAtCellA2!L67)</f>
        <v/>
      </c>
      <c r="L67" s="10" t="str">
        <f>IF(InsertDataAtCellA2!M67="","",InsertDataAtCellA2!M67)</f>
        <v/>
      </c>
      <c r="M67" s="10" t="str">
        <f>IF(InsertDataAtCellA2!N67="","",InsertDataAtCellA2!N67)</f>
        <v/>
      </c>
      <c r="N67" s="10" t="str">
        <f>IF(InsertDataAtCellA2!O67="","",InsertDataAtCellA2!O67)</f>
        <v/>
      </c>
      <c r="O67" s="10" t="str">
        <f>IF(InsertDataAtCellA2!P67="","",InsertDataAtCellA2!P67)</f>
        <v/>
      </c>
      <c r="P67" s="10" t="str">
        <f>IF(InsertDataAtCellA2!Q67="","",InsertDataAtCellA2!Q67)</f>
        <v/>
      </c>
      <c r="Q67" s="10" t="str">
        <f>IF(InsertDataAtCellA2!R67="","",InsertDataAtCellA2!R67)</f>
        <v/>
      </c>
      <c r="R67" s="10" t="str">
        <f>IF(InsertDataAtCellA2!S67="","",InsertDataAtCellA2!S67)</f>
        <v/>
      </c>
      <c r="S67" s="10" t="str">
        <f>IF(InsertDataAtCellA2!T67="","",InsertDataAtCellA2!T67)</f>
        <v/>
      </c>
      <c r="T67" s="10" t="str">
        <f>IF(InsertDataAtCellA2!U67="","",InsertDataAtCellA2!U67)</f>
        <v/>
      </c>
      <c r="U67" s="10" t="str">
        <f>IF(InsertDataAtCellA2!V67="","",InsertDataAtCellA2!V67)</f>
        <v/>
      </c>
      <c r="V67" s="10" t="str">
        <f>IF(InsertDataAtCellA2!W67="","",InsertDataAtCellA2!W67)</f>
        <v/>
      </c>
      <c r="W67" s="10" t="str">
        <f>IF(InsertDataAtCellA2!X67="","",InsertDataAtCellA2!X67)</f>
        <v/>
      </c>
      <c r="X67" s="10" t="str">
        <f>IF(InsertDataAtCellA2!Y67="","",InsertDataAtCellA2!Y67)</f>
        <v/>
      </c>
      <c r="Y67" s="10" t="str">
        <f>IF(InsertDataAtCellA2!Z67="","",InsertDataAtCellA2!Z67)</f>
        <v/>
      </c>
      <c r="Z67" s="10" t="str">
        <f>IF(InsertDataAtCellA2!AA67="","",InsertDataAtCellA2!AA67)</f>
        <v/>
      </c>
      <c r="AA67" s="10" t="str">
        <f>IF(InsertDataAtCellA2!AB67="","",InsertDataAtCellA2!AB67)</f>
        <v/>
      </c>
      <c r="AB67" s="10" t="str">
        <f>IF(InsertDataAtCellA2!AC67="","",InsertDataAtCellA2!AC67)</f>
        <v/>
      </c>
      <c r="AC67" s="10" t="str">
        <f>IF(InsertDataAtCellA2!AD67="","",InsertDataAtCellA2!AD67)</f>
        <v/>
      </c>
      <c r="AD67" s="10" t="str">
        <f>IF(InsertDataAtCellA2!AE67="","",InsertDataAtCellA2!AE67)</f>
        <v/>
      </c>
      <c r="AE67" s="10" t="str">
        <f>IF(InsertDataAtCellA2!AF67="","",InsertDataAtCellA2!AF67)</f>
        <v/>
      </c>
      <c r="AF67" s="10" t="str">
        <f>IF(InsertDataAtCellA2!AG67="","",InsertDataAtCellA2!AG67)</f>
        <v/>
      </c>
    </row>
    <row r="68" spans="1:32" x14ac:dyDescent="0.35">
      <c r="A68" s="33" t="str">
        <f>IF(InsertDataAtCellA2!B68="","",InsertDataAtCellA2!B68)</f>
        <v>TASK</v>
      </c>
      <c r="B68" s="33" t="str">
        <f>IF(InsertDataAtCellA2!C68="","",InsertDataAtCellA2!C68)</f>
        <v>TaskStim</v>
      </c>
      <c r="C68" s="33">
        <f>IF(InsertDataAtCellA2!D68="","",InsertDataAtCellA2!D68)</f>
        <v>68.283739999999995</v>
      </c>
      <c r="D68" s="33" t="str">
        <f>IF(InsertDataAtCellA2!E68="","",InsertDataAtCellA2!E68)</f>
        <v xml:space="preserve">TaskA </v>
      </c>
      <c r="E68" s="33" t="str">
        <f>IF(InsertDataAtCellA2!F68="","",InsertDataAtCellA2!F68)</f>
        <v/>
      </c>
      <c r="F68" s="33" t="str">
        <f>IF(InsertDataAtCellA2!$W68="REAC",InsertDataAtCellA2!W68,(IF(InsertDataAtCellA2!$G68="REAC",InsertDataAtCellA2!G68,"")))</f>
        <v/>
      </c>
      <c r="G68" s="33" t="str">
        <f>IF(InsertDataAtCellA2!$W68="REAC",InsertDataAtCellA2!X68,(IF(InsertDataAtCellA2!$G68="REAC",InsertDataAtCellA2!H68,"")))</f>
        <v/>
      </c>
      <c r="H68" s="33" t="str">
        <f>IF(InsertDataAtCellA2!$W68="REAC",InsertDataAtCellA2!Y68,(IF(InsertDataAtCellA2!$G68="REAC",InsertDataAtCellA2!I68,"")))</f>
        <v/>
      </c>
      <c r="I68" s="33" t="str">
        <f>IF(InsertDataAtCellA2!$W68="REAC",InsertDataAtCellA2!Z68,(IF(InsertDataAtCellA2!$G68="REAC",InsertDataAtCellA2!J68,"")))</f>
        <v/>
      </c>
      <c r="J68" s="33" t="str">
        <f>IF(InsertDataAtCellA2!K68="","",InsertDataAtCellA2!K68)</f>
        <v/>
      </c>
      <c r="K68" s="33" t="str">
        <f>IF(InsertDataAtCellA2!L68="","",InsertDataAtCellA2!L68)</f>
        <v/>
      </c>
      <c r="L68" s="33" t="str">
        <f>IF(InsertDataAtCellA2!M68="","",InsertDataAtCellA2!M68)</f>
        <v/>
      </c>
      <c r="M68" s="33" t="str">
        <f>IF(InsertDataAtCellA2!N68="","",InsertDataAtCellA2!N68)</f>
        <v/>
      </c>
      <c r="N68" s="33" t="str">
        <f>IF(InsertDataAtCellA2!O68="","",InsertDataAtCellA2!O68)</f>
        <v/>
      </c>
      <c r="O68" s="33" t="str">
        <f>IF(InsertDataAtCellA2!P68="","",InsertDataAtCellA2!P68)</f>
        <v/>
      </c>
      <c r="P68" s="33" t="str">
        <f>IF(InsertDataAtCellA2!Q68="","",InsertDataAtCellA2!Q68)</f>
        <v/>
      </c>
      <c r="Q68" s="33" t="str">
        <f>IF(InsertDataAtCellA2!R68="","",InsertDataAtCellA2!R68)</f>
        <v/>
      </c>
      <c r="R68" s="33" t="str">
        <f>IF(InsertDataAtCellA2!S68="","",InsertDataAtCellA2!S68)</f>
        <v/>
      </c>
      <c r="S68" s="33" t="str">
        <f>IF(InsertDataAtCellA2!T68="","",InsertDataAtCellA2!T68)</f>
        <v/>
      </c>
      <c r="T68" s="33" t="str">
        <f>IF(InsertDataAtCellA2!U68="","",InsertDataAtCellA2!U68)</f>
        <v/>
      </c>
      <c r="U68" s="33" t="str">
        <f>IF(InsertDataAtCellA2!V68="","",InsertDataAtCellA2!V68)</f>
        <v/>
      </c>
      <c r="V68" s="33" t="str">
        <f>IF(InsertDataAtCellA2!W68="","",InsertDataAtCellA2!W68)</f>
        <v/>
      </c>
      <c r="W68" s="33" t="str">
        <f>IF(InsertDataAtCellA2!X68="","",InsertDataAtCellA2!X68)</f>
        <v/>
      </c>
      <c r="X68" s="33" t="str">
        <f>IF(InsertDataAtCellA2!Y68="","",InsertDataAtCellA2!Y68)</f>
        <v/>
      </c>
      <c r="Y68" s="33" t="str">
        <f>IF(InsertDataAtCellA2!Z68="","",InsertDataAtCellA2!Z68)</f>
        <v/>
      </c>
      <c r="Z68" s="33" t="str">
        <f>IF(InsertDataAtCellA2!AA68="","",InsertDataAtCellA2!AA68)</f>
        <v/>
      </c>
      <c r="AA68" s="33" t="str">
        <f>IF(InsertDataAtCellA2!AB68="","",InsertDataAtCellA2!AB68)</f>
        <v/>
      </c>
      <c r="AB68" s="33" t="str">
        <f>IF(InsertDataAtCellA2!AC68="","",InsertDataAtCellA2!AC68)</f>
        <v/>
      </c>
      <c r="AC68" s="33" t="str">
        <f>IF(InsertDataAtCellA2!AD68="","",InsertDataAtCellA2!AD68)</f>
        <v/>
      </c>
      <c r="AD68" s="33" t="str">
        <f>IF(InsertDataAtCellA2!AE68="","",InsertDataAtCellA2!AE68)</f>
        <v/>
      </c>
      <c r="AE68" s="33" t="str">
        <f>IF(InsertDataAtCellA2!AF68="","",InsertDataAtCellA2!AF68)</f>
        <v/>
      </c>
      <c r="AF68" s="33" t="str">
        <f>IF(InsertDataAtCellA2!AG68="","",InsertDataAtCellA2!AG68)</f>
        <v/>
      </c>
    </row>
    <row r="69" spans="1:32" x14ac:dyDescent="0.35">
      <c r="A69" s="10" t="str">
        <f>IF(InsertDataAtCellA2!B69="","",InsertDataAtCellA2!B69)</f>
        <v>TASK</v>
      </c>
      <c r="B69" s="10" t="str">
        <f>IF(InsertDataAtCellA2!C69="","",InsertDataAtCellA2!C69)</f>
        <v>BlankNeut</v>
      </c>
      <c r="C69" s="10">
        <f>IF(InsertDataAtCellA2!D69="","",InsertDataAtCellA2!D69)</f>
        <v>69.287700000000001</v>
      </c>
      <c r="D69" s="10" t="str">
        <f>IF(InsertDataAtCellA2!E69="","",InsertDataAtCellA2!E69)</f>
        <v xml:space="preserve">Task0 </v>
      </c>
      <c r="E69" s="10" t="str">
        <f>IF(InsertDataAtCellA2!F69="","",InsertDataAtCellA2!F69)</f>
        <v/>
      </c>
      <c r="F69" s="10" t="str">
        <f>IF(InsertDataAtCellA2!$W69="REAC",InsertDataAtCellA2!W69,(IF(InsertDataAtCellA2!$G69="REAC",InsertDataAtCellA2!G69,"")))</f>
        <v>REAC</v>
      </c>
      <c r="G69" s="10" t="str">
        <f>IF(InsertDataAtCellA2!$W69="REAC",InsertDataAtCellA2!X69,(IF(InsertDataAtCellA2!$G69="REAC",InsertDataAtCellA2!H69,"")))</f>
        <v>No</v>
      </c>
      <c r="H69" s="10">
        <f>IF(InsertDataAtCellA2!$W69="REAC",InsertDataAtCellA2!Y69,(IF(InsertDataAtCellA2!$G69="REAC",InsertDataAtCellA2!I69,"")))</f>
        <v>69.602429999999998</v>
      </c>
      <c r="I69" s="10" t="str">
        <f>IF(InsertDataAtCellA2!$W69="REAC",InsertDataAtCellA2!Z69,(IF(InsertDataAtCellA2!$G69="REAC",InsertDataAtCellA2!J69,"")))</f>
        <v xml:space="preserve">Task0 </v>
      </c>
      <c r="J69" s="10" t="str">
        <f>IF(InsertDataAtCellA2!K69="","",InsertDataAtCellA2!K69)</f>
        <v/>
      </c>
      <c r="K69" s="10" t="str">
        <f>IF(InsertDataAtCellA2!L69="","",InsertDataAtCellA2!L69)</f>
        <v/>
      </c>
      <c r="L69" s="10" t="str">
        <f>IF(InsertDataAtCellA2!M69="","",InsertDataAtCellA2!M69)</f>
        <v/>
      </c>
      <c r="M69" s="10" t="str">
        <f>IF(InsertDataAtCellA2!N69="","",InsertDataAtCellA2!N69)</f>
        <v/>
      </c>
      <c r="N69" s="10" t="str">
        <f>IF(InsertDataAtCellA2!O69="","",InsertDataAtCellA2!O69)</f>
        <v/>
      </c>
      <c r="O69" s="10" t="str">
        <f>IF(InsertDataAtCellA2!P69="","",InsertDataAtCellA2!P69)</f>
        <v/>
      </c>
      <c r="P69" s="10" t="str">
        <f>IF(InsertDataAtCellA2!Q69="","",InsertDataAtCellA2!Q69)</f>
        <v/>
      </c>
      <c r="Q69" s="10" t="str">
        <f>IF(InsertDataAtCellA2!R69="","",InsertDataAtCellA2!R69)</f>
        <v/>
      </c>
      <c r="R69" s="10" t="str">
        <f>IF(InsertDataAtCellA2!S69="","",InsertDataAtCellA2!S69)</f>
        <v/>
      </c>
      <c r="S69" s="10" t="str">
        <f>IF(InsertDataAtCellA2!T69="","",InsertDataAtCellA2!T69)</f>
        <v/>
      </c>
      <c r="T69" s="10" t="str">
        <f>IF(InsertDataAtCellA2!U69="","",InsertDataAtCellA2!U69)</f>
        <v/>
      </c>
      <c r="U69" s="10" t="str">
        <f>IF(InsertDataAtCellA2!V69="","",InsertDataAtCellA2!V69)</f>
        <v/>
      </c>
      <c r="V69" s="10" t="str">
        <f>IF(InsertDataAtCellA2!W69="","",InsertDataAtCellA2!W69)</f>
        <v/>
      </c>
      <c r="W69" s="10" t="str">
        <f>IF(InsertDataAtCellA2!X69="","",InsertDataAtCellA2!X69)</f>
        <v/>
      </c>
      <c r="X69" s="10" t="str">
        <f>IF(InsertDataAtCellA2!Y69="","",InsertDataAtCellA2!Y69)</f>
        <v/>
      </c>
      <c r="Y69" s="10" t="str">
        <f>IF(InsertDataAtCellA2!Z69="","",InsertDataAtCellA2!Z69)</f>
        <v/>
      </c>
      <c r="Z69" s="10" t="str">
        <f>IF(InsertDataAtCellA2!AA69="","",InsertDataAtCellA2!AA69)</f>
        <v/>
      </c>
      <c r="AA69" s="10" t="str">
        <f>IF(InsertDataAtCellA2!AB69="","",InsertDataAtCellA2!AB69)</f>
        <v/>
      </c>
      <c r="AB69" s="10" t="str">
        <f>IF(InsertDataAtCellA2!AC69="","",InsertDataAtCellA2!AC69)</f>
        <v/>
      </c>
      <c r="AC69" s="10" t="str">
        <f>IF(InsertDataAtCellA2!AD69="","",InsertDataAtCellA2!AD69)</f>
        <v/>
      </c>
      <c r="AD69" s="10" t="str">
        <f>IF(InsertDataAtCellA2!AE69="","",InsertDataAtCellA2!AE69)</f>
        <v/>
      </c>
      <c r="AE69" s="10" t="str">
        <f>IF(InsertDataAtCellA2!AF69="","",InsertDataAtCellA2!AF69)</f>
        <v/>
      </c>
      <c r="AF69" s="10" t="str">
        <f>IF(InsertDataAtCellA2!AG69="","",InsertDataAtCellA2!AG69)</f>
        <v/>
      </c>
    </row>
    <row r="70" spans="1:32" x14ac:dyDescent="0.35">
      <c r="A70" s="33" t="str">
        <f>IF(InsertDataAtCellA2!B70="","",InsertDataAtCellA2!B70)</f>
        <v>TASK</v>
      </c>
      <c r="B70" s="33" t="str">
        <f>IF(InsertDataAtCellA2!C70="","",InsertDataAtCellA2!C70)</f>
        <v>TaskStim</v>
      </c>
      <c r="C70" s="33">
        <f>IF(InsertDataAtCellA2!D70="","",InsertDataAtCellA2!D70)</f>
        <v>70.291979999999995</v>
      </c>
      <c r="D70" s="33" t="str">
        <f>IF(InsertDataAtCellA2!E70="","",InsertDataAtCellA2!E70)</f>
        <v xml:space="preserve">TaskC </v>
      </c>
      <c r="E70" s="33" t="str">
        <f>IF(InsertDataAtCellA2!F70="","",InsertDataAtCellA2!F70)</f>
        <v/>
      </c>
      <c r="F70" s="33" t="str">
        <f>IF(InsertDataAtCellA2!$W70="REAC",InsertDataAtCellA2!W70,(IF(InsertDataAtCellA2!$G70="REAC",InsertDataAtCellA2!G70,"")))</f>
        <v/>
      </c>
      <c r="G70" s="33" t="str">
        <f>IF(InsertDataAtCellA2!$W70="REAC",InsertDataAtCellA2!X70,(IF(InsertDataAtCellA2!$G70="REAC",InsertDataAtCellA2!H70,"")))</f>
        <v/>
      </c>
      <c r="H70" s="33" t="str">
        <f>IF(InsertDataAtCellA2!$W70="REAC",InsertDataAtCellA2!Y70,(IF(InsertDataAtCellA2!$G70="REAC",InsertDataAtCellA2!I70,"")))</f>
        <v/>
      </c>
      <c r="I70" s="33" t="str">
        <f>IF(InsertDataAtCellA2!$W70="REAC",InsertDataAtCellA2!Z70,(IF(InsertDataAtCellA2!$G70="REAC",InsertDataAtCellA2!J70,"")))</f>
        <v/>
      </c>
      <c r="J70" s="33" t="str">
        <f>IF(InsertDataAtCellA2!K70="","",InsertDataAtCellA2!K70)</f>
        <v/>
      </c>
      <c r="K70" s="33" t="str">
        <f>IF(InsertDataAtCellA2!L70="","",InsertDataAtCellA2!L70)</f>
        <v>...</v>
      </c>
      <c r="L70" s="33" t="str">
        <f>IF(InsertDataAtCellA2!M70="","",InsertDataAtCellA2!M70)</f>
        <v/>
      </c>
      <c r="M70" s="33" t="str">
        <f>IF(InsertDataAtCellA2!N70="","",InsertDataAtCellA2!N70)</f>
        <v/>
      </c>
      <c r="N70" s="33" t="str">
        <f>IF(InsertDataAtCellA2!O70="","",InsertDataAtCellA2!O70)</f>
        <v/>
      </c>
      <c r="O70" s="33" t="str">
        <f>IF(InsertDataAtCellA2!P70="","",InsertDataAtCellA2!P70)</f>
        <v/>
      </c>
      <c r="P70" s="33" t="str">
        <f>IF(InsertDataAtCellA2!Q70="","",InsertDataAtCellA2!Q70)</f>
        <v/>
      </c>
      <c r="Q70" s="33" t="str">
        <f>IF(InsertDataAtCellA2!R70="","",InsertDataAtCellA2!R70)</f>
        <v>EMOS</v>
      </c>
      <c r="R70" s="33" t="str">
        <f>IF(InsertDataAtCellA2!S70="","",InsertDataAtCellA2!S70)</f>
        <v>MatStim</v>
      </c>
      <c r="S70" s="33">
        <f>IF(InsertDataAtCellA2!T70="","",InsertDataAtCellA2!T70)</f>
        <v>70.291979999999995</v>
      </c>
      <c r="T70" s="33" t="str">
        <f>IF(InsertDataAtCellA2!U70="","",InsertDataAtCellA2!U70)</f>
        <v xml:space="preserve">BlTransp09 </v>
      </c>
      <c r="U70" s="33" t="str">
        <f>IF(InsertDataAtCellA2!V70="","",InsertDataAtCellA2!V70)</f>
        <v/>
      </c>
      <c r="V70" s="33" t="str">
        <f>IF(InsertDataAtCellA2!W70="","",InsertDataAtCellA2!W70)</f>
        <v/>
      </c>
      <c r="W70" s="33" t="str">
        <f>IF(InsertDataAtCellA2!X70="","",InsertDataAtCellA2!X70)</f>
        <v/>
      </c>
      <c r="X70" s="33" t="str">
        <f>IF(InsertDataAtCellA2!Y70="","",InsertDataAtCellA2!Y70)</f>
        <v/>
      </c>
      <c r="Y70" s="33" t="str">
        <f>IF(InsertDataAtCellA2!Z70="","",InsertDataAtCellA2!Z70)</f>
        <v/>
      </c>
      <c r="Z70" s="33" t="str">
        <f>IF(InsertDataAtCellA2!AA70="","",InsertDataAtCellA2!AA70)</f>
        <v/>
      </c>
      <c r="AA70" s="33" t="str">
        <f>IF(InsertDataAtCellA2!AB70="","",InsertDataAtCellA2!AB70)</f>
        <v/>
      </c>
      <c r="AB70" s="33" t="str">
        <f>IF(InsertDataAtCellA2!AC70="","",InsertDataAtCellA2!AC70)</f>
        <v/>
      </c>
      <c r="AC70" s="33" t="str">
        <f>IF(InsertDataAtCellA2!AD70="","",InsertDataAtCellA2!AD70)</f>
        <v/>
      </c>
      <c r="AD70" s="33" t="str">
        <f>IF(InsertDataAtCellA2!AE70="","",InsertDataAtCellA2!AE70)</f>
        <v/>
      </c>
      <c r="AE70" s="33" t="str">
        <f>IF(InsertDataAtCellA2!AF70="","",InsertDataAtCellA2!AF70)</f>
        <v/>
      </c>
      <c r="AF70" s="33" t="str">
        <f>IF(InsertDataAtCellA2!AG70="","",InsertDataAtCellA2!AG70)</f>
        <v/>
      </c>
    </row>
    <row r="71" spans="1:32" x14ac:dyDescent="0.35">
      <c r="A71" s="10" t="str">
        <f>IF(InsertDataAtCellA2!B71="","",InsertDataAtCellA2!B71)</f>
        <v>TASK</v>
      </c>
      <c r="B71" s="10" t="str">
        <f>IF(InsertDataAtCellA2!C71="","",InsertDataAtCellA2!C71)</f>
        <v>BlankNeut</v>
      </c>
      <c r="C71" s="10">
        <f>IF(InsertDataAtCellA2!D71="","",InsertDataAtCellA2!D71)</f>
        <v>71.305729999999997</v>
      </c>
      <c r="D71" s="10" t="str">
        <f>IF(InsertDataAtCellA2!E71="","",InsertDataAtCellA2!E71)</f>
        <v xml:space="preserve">Task0 </v>
      </c>
      <c r="E71" s="10" t="str">
        <f>IF(InsertDataAtCellA2!F71="","",InsertDataAtCellA2!F71)</f>
        <v/>
      </c>
      <c r="F71" s="10" t="str">
        <f>IF(InsertDataAtCellA2!$W71="REAC",InsertDataAtCellA2!W71,(IF(InsertDataAtCellA2!$G71="REAC",InsertDataAtCellA2!G71,"")))</f>
        <v>REAC</v>
      </c>
      <c r="G71" s="10" t="str">
        <f>IF(InsertDataAtCellA2!$W71="REAC",InsertDataAtCellA2!X71,(IF(InsertDataAtCellA2!$G71="REAC",InsertDataAtCellA2!H71,"")))</f>
        <v>No</v>
      </c>
      <c r="H71" s="10">
        <f>IF(InsertDataAtCellA2!$W71="REAC",InsertDataAtCellA2!Y71,(IF(InsertDataAtCellA2!$G71="REAC",InsertDataAtCellA2!I71,"")))</f>
        <v>71.704170000000005</v>
      </c>
      <c r="I71" s="10" t="str">
        <f>IF(InsertDataAtCellA2!$W71="REAC",InsertDataAtCellA2!Z71,(IF(InsertDataAtCellA2!$G71="REAC",InsertDataAtCellA2!J71,"")))</f>
        <v xml:space="preserve">Task0 </v>
      </c>
      <c r="J71" s="10" t="str">
        <f>IF(InsertDataAtCellA2!K71="","",InsertDataAtCellA2!K71)</f>
        <v/>
      </c>
      <c r="K71" s="10" t="str">
        <f>IF(InsertDataAtCellA2!L71="","",InsertDataAtCellA2!L71)</f>
        <v/>
      </c>
      <c r="L71" s="10" t="str">
        <f>IF(InsertDataAtCellA2!M71="","",InsertDataAtCellA2!M71)</f>
        <v/>
      </c>
      <c r="M71" s="10" t="str">
        <f>IF(InsertDataAtCellA2!N71="","",InsertDataAtCellA2!N71)</f>
        <v/>
      </c>
      <c r="N71" s="10" t="str">
        <f>IF(InsertDataAtCellA2!O71="","",InsertDataAtCellA2!O71)</f>
        <v/>
      </c>
      <c r="O71" s="10" t="str">
        <f>IF(InsertDataAtCellA2!P71="","",InsertDataAtCellA2!P71)</f>
        <v/>
      </c>
      <c r="P71" s="10" t="str">
        <f>IF(InsertDataAtCellA2!Q71="","",InsertDataAtCellA2!Q71)</f>
        <v/>
      </c>
      <c r="Q71" s="10" t="str">
        <f>IF(InsertDataAtCellA2!R71="","",InsertDataAtCellA2!R71)</f>
        <v/>
      </c>
      <c r="R71" s="10" t="str">
        <f>IF(InsertDataAtCellA2!S71="","",InsertDataAtCellA2!S71)</f>
        <v/>
      </c>
      <c r="S71" s="10" t="str">
        <f>IF(InsertDataAtCellA2!T71="","",InsertDataAtCellA2!T71)</f>
        <v/>
      </c>
      <c r="T71" s="10" t="str">
        <f>IF(InsertDataAtCellA2!U71="","",InsertDataAtCellA2!U71)</f>
        <v/>
      </c>
      <c r="U71" s="10" t="str">
        <f>IF(InsertDataAtCellA2!V71="","",InsertDataAtCellA2!V71)</f>
        <v/>
      </c>
      <c r="V71" s="10" t="str">
        <f>IF(InsertDataAtCellA2!W71="","",InsertDataAtCellA2!W71)</f>
        <v/>
      </c>
      <c r="W71" s="10" t="str">
        <f>IF(InsertDataAtCellA2!X71="","",InsertDataAtCellA2!X71)</f>
        <v/>
      </c>
      <c r="X71" s="10" t="str">
        <f>IF(InsertDataAtCellA2!Y71="","",InsertDataAtCellA2!Y71)</f>
        <v/>
      </c>
      <c r="Y71" s="10" t="str">
        <f>IF(InsertDataAtCellA2!Z71="","",InsertDataAtCellA2!Z71)</f>
        <v/>
      </c>
      <c r="Z71" s="10" t="str">
        <f>IF(InsertDataAtCellA2!AA71="","",InsertDataAtCellA2!AA71)</f>
        <v/>
      </c>
      <c r="AA71" s="10" t="str">
        <f>IF(InsertDataAtCellA2!AB71="","",InsertDataAtCellA2!AB71)</f>
        <v/>
      </c>
      <c r="AB71" s="10" t="str">
        <f>IF(InsertDataAtCellA2!AC71="","",InsertDataAtCellA2!AC71)</f>
        <v/>
      </c>
      <c r="AC71" s="10" t="str">
        <f>IF(InsertDataAtCellA2!AD71="","",InsertDataAtCellA2!AD71)</f>
        <v/>
      </c>
      <c r="AD71" s="10" t="str">
        <f>IF(InsertDataAtCellA2!AE71="","",InsertDataAtCellA2!AE71)</f>
        <v/>
      </c>
      <c r="AE71" s="10" t="str">
        <f>IF(InsertDataAtCellA2!AF71="","",InsertDataAtCellA2!AF71)</f>
        <v/>
      </c>
      <c r="AF71" s="10" t="str">
        <f>IF(InsertDataAtCellA2!AG71="","",InsertDataAtCellA2!AG71)</f>
        <v/>
      </c>
    </row>
    <row r="72" spans="1:32" x14ac:dyDescent="0.35">
      <c r="A72" s="33" t="str">
        <f>IF(InsertDataAtCellA2!B72="","",InsertDataAtCellA2!B72)</f>
        <v>TASK</v>
      </c>
      <c r="B72" s="33" t="str">
        <f>IF(InsertDataAtCellA2!C72="","",InsertDataAtCellA2!C72)</f>
        <v>TaskStim</v>
      </c>
      <c r="C72" s="33">
        <f>IF(InsertDataAtCellA2!D72="","",InsertDataAtCellA2!D72)</f>
        <v>72.310299999999998</v>
      </c>
      <c r="D72" s="33" t="str">
        <f>IF(InsertDataAtCellA2!E72="","",InsertDataAtCellA2!E72)</f>
        <v xml:space="preserve">TaskC </v>
      </c>
      <c r="E72" s="33" t="str">
        <f>IF(InsertDataAtCellA2!F72="","",InsertDataAtCellA2!F72)</f>
        <v/>
      </c>
      <c r="F72" s="33" t="str">
        <f>IF(InsertDataAtCellA2!$W72="REAC",InsertDataAtCellA2!W72,(IF(InsertDataAtCellA2!$G72="REAC",InsertDataAtCellA2!G72,"")))</f>
        <v/>
      </c>
      <c r="G72" s="33" t="str">
        <f>IF(InsertDataAtCellA2!$W72="REAC",InsertDataAtCellA2!X72,(IF(InsertDataAtCellA2!$G72="REAC",InsertDataAtCellA2!H72,"")))</f>
        <v/>
      </c>
      <c r="H72" s="33" t="str">
        <f>IF(InsertDataAtCellA2!$W72="REAC",InsertDataAtCellA2!Y72,(IF(InsertDataAtCellA2!$G72="REAC",InsertDataAtCellA2!I72,"")))</f>
        <v/>
      </c>
      <c r="I72" s="33" t="str">
        <f>IF(InsertDataAtCellA2!$W72="REAC",InsertDataAtCellA2!Z72,(IF(InsertDataAtCellA2!$G72="REAC",InsertDataAtCellA2!J72,"")))</f>
        <v/>
      </c>
      <c r="J72" s="33" t="str">
        <f>IF(InsertDataAtCellA2!K72="","",InsertDataAtCellA2!K72)</f>
        <v/>
      </c>
      <c r="K72" s="33" t="str">
        <f>IF(InsertDataAtCellA2!L72="","",InsertDataAtCellA2!L72)</f>
        <v/>
      </c>
      <c r="L72" s="33" t="str">
        <f>IF(InsertDataAtCellA2!M72="","",InsertDataAtCellA2!M72)</f>
        <v/>
      </c>
      <c r="M72" s="33" t="str">
        <f>IF(InsertDataAtCellA2!N72="","",InsertDataAtCellA2!N72)</f>
        <v/>
      </c>
      <c r="N72" s="33" t="str">
        <f>IF(InsertDataAtCellA2!O72="","",InsertDataAtCellA2!O72)</f>
        <v/>
      </c>
      <c r="O72" s="33" t="str">
        <f>IF(InsertDataAtCellA2!P72="","",InsertDataAtCellA2!P72)</f>
        <v/>
      </c>
      <c r="P72" s="33" t="str">
        <f>IF(InsertDataAtCellA2!Q72="","",InsertDataAtCellA2!Q72)</f>
        <v/>
      </c>
      <c r="Q72" s="33" t="str">
        <f>IF(InsertDataAtCellA2!R72="","",InsertDataAtCellA2!R72)</f>
        <v/>
      </c>
      <c r="R72" s="33" t="str">
        <f>IF(InsertDataAtCellA2!S72="","",InsertDataAtCellA2!S72)</f>
        <v/>
      </c>
      <c r="S72" s="33" t="str">
        <f>IF(InsertDataAtCellA2!T72="","",InsertDataAtCellA2!T72)</f>
        <v/>
      </c>
      <c r="T72" s="33" t="str">
        <f>IF(InsertDataAtCellA2!U72="","",InsertDataAtCellA2!U72)</f>
        <v/>
      </c>
      <c r="U72" s="33" t="str">
        <f>IF(InsertDataAtCellA2!V72="","",InsertDataAtCellA2!V72)</f>
        <v/>
      </c>
      <c r="V72" s="33" t="str">
        <f>IF(InsertDataAtCellA2!W72="","",InsertDataAtCellA2!W72)</f>
        <v/>
      </c>
      <c r="W72" s="33" t="str">
        <f>IF(InsertDataAtCellA2!X72="","",InsertDataAtCellA2!X72)</f>
        <v/>
      </c>
      <c r="X72" s="33" t="str">
        <f>IF(InsertDataAtCellA2!Y72="","",InsertDataAtCellA2!Y72)</f>
        <v/>
      </c>
      <c r="Y72" s="33" t="str">
        <f>IF(InsertDataAtCellA2!Z72="","",InsertDataAtCellA2!Z72)</f>
        <v/>
      </c>
      <c r="Z72" s="33" t="str">
        <f>IF(InsertDataAtCellA2!AA72="","",InsertDataAtCellA2!AA72)</f>
        <v/>
      </c>
      <c r="AA72" s="33" t="str">
        <f>IF(InsertDataAtCellA2!AB72="","",InsertDataAtCellA2!AB72)</f>
        <v/>
      </c>
      <c r="AB72" s="33" t="str">
        <f>IF(InsertDataAtCellA2!AC72="","",InsertDataAtCellA2!AC72)</f>
        <v/>
      </c>
      <c r="AC72" s="33" t="str">
        <f>IF(InsertDataAtCellA2!AD72="","",InsertDataAtCellA2!AD72)</f>
        <v/>
      </c>
      <c r="AD72" s="33" t="str">
        <f>IF(InsertDataAtCellA2!AE72="","",InsertDataAtCellA2!AE72)</f>
        <v/>
      </c>
      <c r="AE72" s="33" t="str">
        <f>IF(InsertDataAtCellA2!AF72="","",InsertDataAtCellA2!AF72)</f>
        <v/>
      </c>
      <c r="AF72" s="33" t="str">
        <f>IF(InsertDataAtCellA2!AG72="","",InsertDataAtCellA2!AG72)</f>
        <v/>
      </c>
    </row>
    <row r="73" spans="1:32" x14ac:dyDescent="0.35">
      <c r="A73" s="10" t="str">
        <f>IF(InsertDataAtCellA2!B73="","",InsertDataAtCellA2!B73)</f>
        <v>TASK</v>
      </c>
      <c r="B73" s="10" t="str">
        <f>IF(InsertDataAtCellA2!C73="","",InsertDataAtCellA2!C73)</f>
        <v>BlankNeut</v>
      </c>
      <c r="C73" s="10">
        <f>IF(InsertDataAtCellA2!D73="","",InsertDataAtCellA2!D73)</f>
        <v>73.319010000000006</v>
      </c>
      <c r="D73" s="10" t="str">
        <f>IF(InsertDataAtCellA2!E73="","",InsertDataAtCellA2!E73)</f>
        <v xml:space="preserve">Task0 </v>
      </c>
      <c r="E73" s="10" t="str">
        <f>IF(InsertDataAtCellA2!F73="","",InsertDataAtCellA2!F73)</f>
        <v/>
      </c>
      <c r="F73" s="10" t="str">
        <f>IF(InsertDataAtCellA2!$W73="REAC",InsertDataAtCellA2!W73,(IF(InsertDataAtCellA2!$G73="REAC",InsertDataAtCellA2!G73,"")))</f>
        <v>REAC</v>
      </c>
      <c r="G73" s="10" t="str">
        <f>IF(InsertDataAtCellA2!$W73="REAC",InsertDataAtCellA2!X73,(IF(InsertDataAtCellA2!$G73="REAC",InsertDataAtCellA2!H73,"")))</f>
        <v>No</v>
      </c>
      <c r="H73" s="10">
        <f>IF(InsertDataAtCellA2!$W73="REAC",InsertDataAtCellA2!Y73,(IF(InsertDataAtCellA2!$G73="REAC",InsertDataAtCellA2!I73,"")))</f>
        <v>73.730509999999995</v>
      </c>
      <c r="I73" s="10" t="str">
        <f>IF(InsertDataAtCellA2!$W73="REAC",InsertDataAtCellA2!Z73,(IF(InsertDataAtCellA2!$G73="REAC",InsertDataAtCellA2!J73,"")))</f>
        <v xml:space="preserve">Task0 </v>
      </c>
      <c r="J73" s="10" t="str">
        <f>IF(InsertDataAtCellA2!K73="","",InsertDataAtCellA2!K73)</f>
        <v/>
      </c>
      <c r="K73" s="10" t="str">
        <f>IF(InsertDataAtCellA2!L73="","",InsertDataAtCellA2!L73)</f>
        <v/>
      </c>
      <c r="L73" s="10" t="str">
        <f>IF(InsertDataAtCellA2!M73="","",InsertDataAtCellA2!M73)</f>
        <v/>
      </c>
      <c r="M73" s="10" t="str">
        <f>IF(InsertDataAtCellA2!N73="","",InsertDataAtCellA2!N73)</f>
        <v/>
      </c>
      <c r="N73" s="10" t="str">
        <f>IF(InsertDataAtCellA2!O73="","",InsertDataAtCellA2!O73)</f>
        <v/>
      </c>
      <c r="O73" s="10" t="str">
        <f>IF(InsertDataAtCellA2!P73="","",InsertDataAtCellA2!P73)</f>
        <v/>
      </c>
      <c r="P73" s="10" t="str">
        <f>IF(InsertDataAtCellA2!Q73="","",InsertDataAtCellA2!Q73)</f>
        <v/>
      </c>
      <c r="Q73" s="10" t="str">
        <f>IF(InsertDataAtCellA2!R73="","",InsertDataAtCellA2!R73)</f>
        <v/>
      </c>
      <c r="R73" s="10" t="str">
        <f>IF(InsertDataAtCellA2!S73="","",InsertDataAtCellA2!S73)</f>
        <v/>
      </c>
      <c r="S73" s="10" t="str">
        <f>IF(InsertDataAtCellA2!T73="","",InsertDataAtCellA2!T73)</f>
        <v/>
      </c>
      <c r="T73" s="10" t="str">
        <f>IF(InsertDataAtCellA2!U73="","",InsertDataAtCellA2!U73)</f>
        <v/>
      </c>
      <c r="U73" s="10" t="str">
        <f>IF(InsertDataAtCellA2!V73="","",InsertDataAtCellA2!V73)</f>
        <v/>
      </c>
      <c r="V73" s="10" t="str">
        <f>IF(InsertDataAtCellA2!W73="","",InsertDataAtCellA2!W73)</f>
        <v/>
      </c>
      <c r="W73" s="10" t="str">
        <f>IF(InsertDataAtCellA2!X73="","",InsertDataAtCellA2!X73)</f>
        <v/>
      </c>
      <c r="X73" s="10" t="str">
        <f>IF(InsertDataAtCellA2!Y73="","",InsertDataAtCellA2!Y73)</f>
        <v/>
      </c>
      <c r="Y73" s="10" t="str">
        <f>IF(InsertDataAtCellA2!Z73="","",InsertDataAtCellA2!Z73)</f>
        <v/>
      </c>
      <c r="Z73" s="10" t="str">
        <f>IF(InsertDataAtCellA2!AA73="","",InsertDataAtCellA2!AA73)</f>
        <v/>
      </c>
      <c r="AA73" s="10" t="str">
        <f>IF(InsertDataAtCellA2!AB73="","",InsertDataAtCellA2!AB73)</f>
        <v/>
      </c>
      <c r="AB73" s="10" t="str">
        <f>IF(InsertDataAtCellA2!AC73="","",InsertDataAtCellA2!AC73)</f>
        <v/>
      </c>
      <c r="AC73" s="10" t="str">
        <f>IF(InsertDataAtCellA2!AD73="","",InsertDataAtCellA2!AD73)</f>
        <v/>
      </c>
      <c r="AD73" s="10" t="str">
        <f>IF(InsertDataAtCellA2!AE73="","",InsertDataAtCellA2!AE73)</f>
        <v/>
      </c>
      <c r="AE73" s="10" t="str">
        <f>IF(InsertDataAtCellA2!AF73="","",InsertDataAtCellA2!AF73)</f>
        <v/>
      </c>
      <c r="AF73" s="10" t="str">
        <f>IF(InsertDataAtCellA2!AG73="","",InsertDataAtCellA2!AG73)</f>
        <v/>
      </c>
    </row>
    <row r="74" spans="1:32" x14ac:dyDescent="0.35">
      <c r="A74" s="33" t="str">
        <f>IF(InsertDataAtCellA2!B74="","",InsertDataAtCellA2!B74)</f>
        <v>TASK</v>
      </c>
      <c r="B74" s="33" t="str">
        <f>IF(InsertDataAtCellA2!C74="","",InsertDataAtCellA2!C74)</f>
        <v>TaskStim</v>
      </c>
      <c r="C74" s="33">
        <f>IF(InsertDataAtCellA2!D74="","",InsertDataAtCellA2!D74)</f>
        <v>74.325850000000003</v>
      </c>
      <c r="D74" s="33" t="str">
        <f>IF(InsertDataAtCellA2!E74="","",InsertDataAtCellA2!E74)</f>
        <v xml:space="preserve">TaskC </v>
      </c>
      <c r="E74" s="33" t="str">
        <f>IF(InsertDataAtCellA2!F74="","",InsertDataAtCellA2!F74)</f>
        <v/>
      </c>
      <c r="F74" s="33" t="str">
        <f>IF(InsertDataAtCellA2!$W74="REAC",InsertDataAtCellA2!W74,(IF(InsertDataAtCellA2!$G74="REAC",InsertDataAtCellA2!G74,"")))</f>
        <v/>
      </c>
      <c r="G74" s="33" t="str">
        <f>IF(InsertDataAtCellA2!$W74="REAC",InsertDataAtCellA2!X74,(IF(InsertDataAtCellA2!$G74="REAC",InsertDataAtCellA2!H74,"")))</f>
        <v/>
      </c>
      <c r="H74" s="33" t="str">
        <f>IF(InsertDataAtCellA2!$W74="REAC",InsertDataAtCellA2!Y74,(IF(InsertDataAtCellA2!$G74="REAC",InsertDataAtCellA2!I74,"")))</f>
        <v/>
      </c>
      <c r="I74" s="33" t="str">
        <f>IF(InsertDataAtCellA2!$W74="REAC",InsertDataAtCellA2!Z74,(IF(InsertDataAtCellA2!$G74="REAC",InsertDataAtCellA2!J74,"")))</f>
        <v/>
      </c>
      <c r="J74" s="33" t="str">
        <f>IF(InsertDataAtCellA2!K74="","",InsertDataAtCellA2!K74)</f>
        <v/>
      </c>
      <c r="K74" s="33" t="str">
        <f>IF(InsertDataAtCellA2!L74="","",InsertDataAtCellA2!L74)</f>
        <v/>
      </c>
      <c r="L74" s="33" t="str">
        <f>IF(InsertDataAtCellA2!M74="","",InsertDataAtCellA2!M74)</f>
        <v/>
      </c>
      <c r="M74" s="33" t="str">
        <f>IF(InsertDataAtCellA2!N74="","",InsertDataAtCellA2!N74)</f>
        <v/>
      </c>
      <c r="N74" s="33" t="str">
        <f>IF(InsertDataAtCellA2!O74="","",InsertDataAtCellA2!O74)</f>
        <v/>
      </c>
      <c r="O74" s="33" t="str">
        <f>IF(InsertDataAtCellA2!P74="","",InsertDataAtCellA2!P74)</f>
        <v/>
      </c>
      <c r="P74" s="33" t="str">
        <f>IF(InsertDataAtCellA2!Q74="","",InsertDataAtCellA2!Q74)</f>
        <v/>
      </c>
      <c r="Q74" s="33" t="str">
        <f>IF(InsertDataAtCellA2!R74="","",InsertDataAtCellA2!R74)</f>
        <v/>
      </c>
      <c r="R74" s="33" t="str">
        <f>IF(InsertDataAtCellA2!S74="","",InsertDataAtCellA2!S74)</f>
        <v/>
      </c>
      <c r="S74" s="33" t="str">
        <f>IF(InsertDataAtCellA2!T74="","",InsertDataAtCellA2!T74)</f>
        <v/>
      </c>
      <c r="T74" s="33" t="str">
        <f>IF(InsertDataAtCellA2!U74="","",InsertDataAtCellA2!U74)</f>
        <v/>
      </c>
      <c r="U74" s="33" t="str">
        <f>IF(InsertDataAtCellA2!V74="","",InsertDataAtCellA2!V74)</f>
        <v/>
      </c>
      <c r="V74" s="33" t="str">
        <f>IF(InsertDataAtCellA2!W74="","",InsertDataAtCellA2!W74)</f>
        <v/>
      </c>
      <c r="W74" s="33" t="str">
        <f>IF(InsertDataAtCellA2!X74="","",InsertDataAtCellA2!X74)</f>
        <v/>
      </c>
      <c r="X74" s="33" t="str">
        <f>IF(InsertDataAtCellA2!Y74="","",InsertDataAtCellA2!Y74)</f>
        <v/>
      </c>
      <c r="Y74" s="33" t="str">
        <f>IF(InsertDataAtCellA2!Z74="","",InsertDataAtCellA2!Z74)</f>
        <v/>
      </c>
      <c r="Z74" s="33" t="str">
        <f>IF(InsertDataAtCellA2!AA74="","",InsertDataAtCellA2!AA74)</f>
        <v/>
      </c>
      <c r="AA74" s="33" t="str">
        <f>IF(InsertDataAtCellA2!AB74="","",InsertDataAtCellA2!AB74)</f>
        <v/>
      </c>
      <c r="AB74" s="33" t="str">
        <f>IF(InsertDataAtCellA2!AC74="","",InsertDataAtCellA2!AC74)</f>
        <v/>
      </c>
      <c r="AC74" s="33" t="str">
        <f>IF(InsertDataAtCellA2!AD74="","",InsertDataAtCellA2!AD74)</f>
        <v/>
      </c>
      <c r="AD74" s="33" t="str">
        <f>IF(InsertDataAtCellA2!AE74="","",InsertDataAtCellA2!AE74)</f>
        <v/>
      </c>
      <c r="AE74" s="33" t="str">
        <f>IF(InsertDataAtCellA2!AF74="","",InsertDataAtCellA2!AF74)</f>
        <v/>
      </c>
      <c r="AF74" s="33" t="str">
        <f>IF(InsertDataAtCellA2!AG74="","",InsertDataAtCellA2!AG74)</f>
        <v/>
      </c>
    </row>
    <row r="75" spans="1:32" x14ac:dyDescent="0.35">
      <c r="A75" s="10" t="str">
        <f>IF(InsertDataAtCellA2!B75="","",InsertDataAtCellA2!B75)</f>
        <v>TASK</v>
      </c>
      <c r="B75" s="10" t="str">
        <f>IF(InsertDataAtCellA2!C75="","",InsertDataAtCellA2!C75)</f>
        <v>BlankNeut</v>
      </c>
      <c r="C75" s="10">
        <f>IF(InsertDataAtCellA2!D75="","",InsertDataAtCellA2!D75)</f>
        <v>75.326970000000003</v>
      </c>
      <c r="D75" s="10" t="str">
        <f>IF(InsertDataAtCellA2!E75="","",InsertDataAtCellA2!E75)</f>
        <v xml:space="preserve">Task0 </v>
      </c>
      <c r="E75" s="10" t="str">
        <f>IF(InsertDataAtCellA2!F75="","",InsertDataAtCellA2!F75)</f>
        <v/>
      </c>
      <c r="F75" s="10" t="str">
        <f>IF(InsertDataAtCellA2!$W75="REAC",InsertDataAtCellA2!W75,(IF(InsertDataAtCellA2!$G75="REAC",InsertDataAtCellA2!G75,"")))</f>
        <v>REAC</v>
      </c>
      <c r="G75" s="10" t="str">
        <f>IF(InsertDataAtCellA2!$W75="REAC",InsertDataAtCellA2!X75,(IF(InsertDataAtCellA2!$G75="REAC",InsertDataAtCellA2!H75,"")))</f>
        <v>Yes</v>
      </c>
      <c r="H75" s="10">
        <f>IF(InsertDataAtCellA2!$W75="REAC",InsertDataAtCellA2!Y75,(IF(InsertDataAtCellA2!$G75="REAC",InsertDataAtCellA2!I75,"")))</f>
        <v>75.926969999999997</v>
      </c>
      <c r="I75" s="10" t="str">
        <f>IF(InsertDataAtCellA2!$W75="REAC",InsertDataAtCellA2!Z75,(IF(InsertDataAtCellA2!$G75="REAC",InsertDataAtCellA2!J75,"")))</f>
        <v xml:space="preserve">Task0 </v>
      </c>
      <c r="J75" s="10" t="str">
        <f>IF(InsertDataAtCellA2!K75="","",InsertDataAtCellA2!K75)</f>
        <v/>
      </c>
      <c r="K75" s="10" t="str">
        <f>IF(InsertDataAtCellA2!L75="","",InsertDataAtCellA2!L75)</f>
        <v/>
      </c>
      <c r="L75" s="10" t="str">
        <f>IF(InsertDataAtCellA2!M75="","",InsertDataAtCellA2!M75)</f>
        <v/>
      </c>
      <c r="M75" s="10" t="str">
        <f>IF(InsertDataAtCellA2!N75="","",InsertDataAtCellA2!N75)</f>
        <v/>
      </c>
      <c r="N75" s="10" t="str">
        <f>IF(InsertDataAtCellA2!O75="","",InsertDataAtCellA2!O75)</f>
        <v/>
      </c>
      <c r="O75" s="10" t="str">
        <f>IF(InsertDataAtCellA2!P75="","",InsertDataAtCellA2!P75)</f>
        <v/>
      </c>
      <c r="P75" s="10" t="str">
        <f>IF(InsertDataAtCellA2!Q75="","",InsertDataAtCellA2!Q75)</f>
        <v/>
      </c>
      <c r="Q75" s="10" t="str">
        <f>IF(InsertDataAtCellA2!R75="","",InsertDataAtCellA2!R75)</f>
        <v/>
      </c>
      <c r="R75" s="10" t="str">
        <f>IF(InsertDataAtCellA2!S75="","",InsertDataAtCellA2!S75)</f>
        <v/>
      </c>
      <c r="S75" s="10" t="str">
        <f>IF(InsertDataAtCellA2!T75="","",InsertDataAtCellA2!T75)</f>
        <v/>
      </c>
      <c r="T75" s="10" t="str">
        <f>IF(InsertDataAtCellA2!U75="","",InsertDataAtCellA2!U75)</f>
        <v/>
      </c>
      <c r="U75" s="10" t="str">
        <f>IF(InsertDataAtCellA2!V75="","",InsertDataAtCellA2!V75)</f>
        <v/>
      </c>
      <c r="V75" s="10" t="str">
        <f>IF(InsertDataAtCellA2!W75="","",InsertDataAtCellA2!W75)</f>
        <v/>
      </c>
      <c r="W75" s="10" t="str">
        <f>IF(InsertDataAtCellA2!X75="","",InsertDataAtCellA2!X75)</f>
        <v/>
      </c>
      <c r="X75" s="10" t="str">
        <f>IF(InsertDataAtCellA2!Y75="","",InsertDataAtCellA2!Y75)</f>
        <v/>
      </c>
      <c r="Y75" s="10" t="str">
        <f>IF(InsertDataAtCellA2!Z75="","",InsertDataAtCellA2!Z75)</f>
        <v/>
      </c>
      <c r="Z75" s="10" t="str">
        <f>IF(InsertDataAtCellA2!AA75="","",InsertDataAtCellA2!AA75)</f>
        <v/>
      </c>
      <c r="AA75" s="10" t="str">
        <f>IF(InsertDataAtCellA2!AB75="","",InsertDataAtCellA2!AB75)</f>
        <v/>
      </c>
      <c r="AB75" s="10" t="str">
        <f>IF(InsertDataAtCellA2!AC75="","",InsertDataAtCellA2!AC75)</f>
        <v/>
      </c>
      <c r="AC75" s="10" t="str">
        <f>IF(InsertDataAtCellA2!AD75="","",InsertDataAtCellA2!AD75)</f>
        <v/>
      </c>
      <c r="AD75" s="10" t="str">
        <f>IF(InsertDataAtCellA2!AE75="","",InsertDataAtCellA2!AE75)</f>
        <v/>
      </c>
      <c r="AE75" s="10" t="str">
        <f>IF(InsertDataAtCellA2!AF75="","",InsertDataAtCellA2!AF75)</f>
        <v/>
      </c>
      <c r="AF75" s="10" t="str">
        <f>IF(InsertDataAtCellA2!AG75="","",InsertDataAtCellA2!AG75)</f>
        <v/>
      </c>
    </row>
    <row r="76" spans="1:32" x14ac:dyDescent="0.35">
      <c r="A76" s="33" t="str">
        <f>IF(InsertDataAtCellA2!B76="","",InsertDataAtCellA2!B76)</f>
        <v>TASK</v>
      </c>
      <c r="B76" s="33" t="str">
        <f>IF(InsertDataAtCellA2!C76="","",InsertDataAtCellA2!C76)</f>
        <v>TaskStim</v>
      </c>
      <c r="C76" s="33">
        <f>IF(InsertDataAtCellA2!D76="","",InsertDataAtCellA2!D76)</f>
        <v>76.331289999999996</v>
      </c>
      <c r="D76" s="33" t="str">
        <f>IF(InsertDataAtCellA2!E76="","",InsertDataAtCellA2!E76)</f>
        <v xml:space="preserve">TaskA </v>
      </c>
      <c r="E76" s="33" t="str">
        <f>IF(InsertDataAtCellA2!F76="","",InsertDataAtCellA2!F76)</f>
        <v/>
      </c>
      <c r="F76" s="33" t="str">
        <f>IF(InsertDataAtCellA2!$W76="REAC",InsertDataAtCellA2!W76,(IF(InsertDataAtCellA2!$G76="REAC",InsertDataAtCellA2!G76,"")))</f>
        <v/>
      </c>
      <c r="G76" s="33" t="str">
        <f>IF(InsertDataAtCellA2!$W76="REAC",InsertDataAtCellA2!X76,(IF(InsertDataAtCellA2!$G76="REAC",InsertDataAtCellA2!H76,"")))</f>
        <v/>
      </c>
      <c r="H76" s="33" t="str">
        <f>IF(InsertDataAtCellA2!$W76="REAC",InsertDataAtCellA2!Y76,(IF(InsertDataAtCellA2!$G76="REAC",InsertDataAtCellA2!I76,"")))</f>
        <v/>
      </c>
      <c r="I76" s="33" t="str">
        <f>IF(InsertDataAtCellA2!$W76="REAC",InsertDataAtCellA2!Z76,(IF(InsertDataAtCellA2!$G76="REAC",InsertDataAtCellA2!J76,"")))</f>
        <v/>
      </c>
      <c r="J76" s="33" t="str">
        <f>IF(InsertDataAtCellA2!K76="","",InsertDataAtCellA2!K76)</f>
        <v/>
      </c>
      <c r="K76" s="33" t="str">
        <f>IF(InsertDataAtCellA2!L76="","",InsertDataAtCellA2!L76)</f>
        <v>...</v>
      </c>
      <c r="L76" s="33" t="str">
        <f>IF(InsertDataAtCellA2!M76="","",InsertDataAtCellA2!M76)</f>
        <v/>
      </c>
      <c r="M76" s="33" t="str">
        <f>IF(InsertDataAtCellA2!N76="","",InsertDataAtCellA2!N76)</f>
        <v/>
      </c>
      <c r="N76" s="33" t="str">
        <f>IF(InsertDataAtCellA2!O76="","",InsertDataAtCellA2!O76)</f>
        <v/>
      </c>
      <c r="O76" s="33" t="str">
        <f>IF(InsertDataAtCellA2!P76="","",InsertDataAtCellA2!P76)</f>
        <v/>
      </c>
      <c r="P76" s="33" t="str">
        <f>IF(InsertDataAtCellA2!Q76="","",InsertDataAtCellA2!Q76)</f>
        <v/>
      </c>
      <c r="Q76" s="33" t="str">
        <f>IF(InsertDataAtCellA2!R76="","",InsertDataAtCellA2!R76)</f>
        <v>EMOS</v>
      </c>
      <c r="R76" s="33" t="str">
        <f>IF(InsertDataAtCellA2!S76="","",InsertDataAtCellA2!S76)</f>
        <v>MatStim</v>
      </c>
      <c r="S76" s="33">
        <f>IF(InsertDataAtCellA2!T76="","",InsertDataAtCellA2!T76)</f>
        <v>76.331289999999996</v>
      </c>
      <c r="T76" s="33" t="str">
        <f>IF(InsertDataAtCellA2!U76="","",InsertDataAtCellA2!U76)</f>
        <v xml:space="preserve">BlTransp08 </v>
      </c>
      <c r="U76" s="33" t="str">
        <f>IF(InsertDataAtCellA2!V76="","",InsertDataAtCellA2!V76)</f>
        <v/>
      </c>
      <c r="V76" s="33" t="str">
        <f>IF(InsertDataAtCellA2!W76="","",InsertDataAtCellA2!W76)</f>
        <v/>
      </c>
      <c r="W76" s="33" t="str">
        <f>IF(InsertDataAtCellA2!X76="","",InsertDataAtCellA2!X76)</f>
        <v/>
      </c>
      <c r="X76" s="33" t="str">
        <f>IF(InsertDataAtCellA2!Y76="","",InsertDataAtCellA2!Y76)</f>
        <v/>
      </c>
      <c r="Y76" s="33" t="str">
        <f>IF(InsertDataAtCellA2!Z76="","",InsertDataAtCellA2!Z76)</f>
        <v/>
      </c>
      <c r="Z76" s="33" t="str">
        <f>IF(InsertDataAtCellA2!AA76="","",InsertDataAtCellA2!AA76)</f>
        <v/>
      </c>
      <c r="AA76" s="33" t="str">
        <f>IF(InsertDataAtCellA2!AB76="","",InsertDataAtCellA2!AB76)</f>
        <v/>
      </c>
      <c r="AB76" s="33" t="str">
        <f>IF(InsertDataAtCellA2!AC76="","",InsertDataAtCellA2!AC76)</f>
        <v/>
      </c>
      <c r="AC76" s="33" t="str">
        <f>IF(InsertDataAtCellA2!AD76="","",InsertDataAtCellA2!AD76)</f>
        <v/>
      </c>
      <c r="AD76" s="33" t="str">
        <f>IF(InsertDataAtCellA2!AE76="","",InsertDataAtCellA2!AE76)</f>
        <v/>
      </c>
      <c r="AE76" s="33" t="str">
        <f>IF(InsertDataAtCellA2!AF76="","",InsertDataAtCellA2!AF76)</f>
        <v/>
      </c>
      <c r="AF76" s="33" t="str">
        <f>IF(InsertDataAtCellA2!AG76="","",InsertDataAtCellA2!AG76)</f>
        <v/>
      </c>
    </row>
    <row r="77" spans="1:32" x14ac:dyDescent="0.35">
      <c r="A77" s="10" t="str">
        <f>IF(InsertDataAtCellA2!B77="","",InsertDataAtCellA2!B77)</f>
        <v>TASK</v>
      </c>
      <c r="B77" s="10" t="str">
        <f>IF(InsertDataAtCellA2!C77="","",InsertDataAtCellA2!C77)</f>
        <v>BlankNeut</v>
      </c>
      <c r="C77" s="10">
        <f>IF(InsertDataAtCellA2!D77="","",InsertDataAtCellA2!D77)</f>
        <v>77.335350000000005</v>
      </c>
      <c r="D77" s="10" t="str">
        <f>IF(InsertDataAtCellA2!E77="","",InsertDataAtCellA2!E77)</f>
        <v xml:space="preserve">Task0 </v>
      </c>
      <c r="E77" s="10" t="str">
        <f>IF(InsertDataAtCellA2!F77="","",InsertDataAtCellA2!F77)</f>
        <v/>
      </c>
      <c r="F77" s="10" t="str">
        <f>IF(InsertDataAtCellA2!$W77="REAC",InsertDataAtCellA2!W77,(IF(InsertDataAtCellA2!$G77="REAC",InsertDataAtCellA2!G77,"")))</f>
        <v>REAC</v>
      </c>
      <c r="G77" s="10" t="str">
        <f>IF(InsertDataAtCellA2!$W77="REAC",InsertDataAtCellA2!X77,(IF(InsertDataAtCellA2!$G77="REAC",InsertDataAtCellA2!H77,"")))</f>
        <v>No</v>
      </c>
      <c r="H77" s="10">
        <f>IF(InsertDataAtCellA2!$W77="REAC",InsertDataAtCellA2!Y77,(IF(InsertDataAtCellA2!$G77="REAC",InsertDataAtCellA2!I77,"")))</f>
        <v>77.676019999999994</v>
      </c>
      <c r="I77" s="10" t="str">
        <f>IF(InsertDataAtCellA2!$W77="REAC",InsertDataAtCellA2!Z77,(IF(InsertDataAtCellA2!$G77="REAC",InsertDataAtCellA2!J77,"")))</f>
        <v xml:space="preserve">Task0 </v>
      </c>
      <c r="J77" s="10" t="str">
        <f>IF(InsertDataAtCellA2!K77="","",InsertDataAtCellA2!K77)</f>
        <v/>
      </c>
      <c r="K77" s="10" t="str">
        <f>IF(InsertDataAtCellA2!L77="","",InsertDataAtCellA2!L77)</f>
        <v/>
      </c>
      <c r="L77" s="10" t="str">
        <f>IF(InsertDataAtCellA2!M77="","",InsertDataAtCellA2!M77)</f>
        <v/>
      </c>
      <c r="M77" s="10" t="str">
        <f>IF(InsertDataAtCellA2!N77="","",InsertDataAtCellA2!N77)</f>
        <v/>
      </c>
      <c r="N77" s="10" t="str">
        <f>IF(InsertDataAtCellA2!O77="","",InsertDataAtCellA2!O77)</f>
        <v/>
      </c>
      <c r="O77" s="10" t="str">
        <f>IF(InsertDataAtCellA2!P77="","",InsertDataAtCellA2!P77)</f>
        <v/>
      </c>
      <c r="P77" s="10" t="str">
        <f>IF(InsertDataAtCellA2!Q77="","",InsertDataAtCellA2!Q77)</f>
        <v/>
      </c>
      <c r="Q77" s="10" t="str">
        <f>IF(InsertDataAtCellA2!R77="","",InsertDataAtCellA2!R77)</f>
        <v/>
      </c>
      <c r="R77" s="10" t="str">
        <f>IF(InsertDataAtCellA2!S77="","",InsertDataAtCellA2!S77)</f>
        <v/>
      </c>
      <c r="S77" s="10" t="str">
        <f>IF(InsertDataAtCellA2!T77="","",InsertDataAtCellA2!T77)</f>
        <v/>
      </c>
      <c r="T77" s="10" t="str">
        <f>IF(InsertDataAtCellA2!U77="","",InsertDataAtCellA2!U77)</f>
        <v/>
      </c>
      <c r="U77" s="10" t="str">
        <f>IF(InsertDataAtCellA2!V77="","",InsertDataAtCellA2!V77)</f>
        <v/>
      </c>
      <c r="V77" s="10" t="str">
        <f>IF(InsertDataAtCellA2!W77="","",InsertDataAtCellA2!W77)</f>
        <v/>
      </c>
      <c r="W77" s="10" t="str">
        <f>IF(InsertDataAtCellA2!X77="","",InsertDataAtCellA2!X77)</f>
        <v/>
      </c>
      <c r="X77" s="10" t="str">
        <f>IF(InsertDataAtCellA2!Y77="","",InsertDataAtCellA2!Y77)</f>
        <v/>
      </c>
      <c r="Y77" s="10" t="str">
        <f>IF(InsertDataAtCellA2!Z77="","",InsertDataAtCellA2!Z77)</f>
        <v/>
      </c>
      <c r="Z77" s="10" t="str">
        <f>IF(InsertDataAtCellA2!AA77="","",InsertDataAtCellA2!AA77)</f>
        <v/>
      </c>
      <c r="AA77" s="10" t="str">
        <f>IF(InsertDataAtCellA2!AB77="","",InsertDataAtCellA2!AB77)</f>
        <v/>
      </c>
      <c r="AB77" s="10" t="str">
        <f>IF(InsertDataAtCellA2!AC77="","",InsertDataAtCellA2!AC77)</f>
        <v/>
      </c>
      <c r="AC77" s="10" t="str">
        <f>IF(InsertDataAtCellA2!AD77="","",InsertDataAtCellA2!AD77)</f>
        <v/>
      </c>
      <c r="AD77" s="10" t="str">
        <f>IF(InsertDataAtCellA2!AE77="","",InsertDataAtCellA2!AE77)</f>
        <v/>
      </c>
      <c r="AE77" s="10" t="str">
        <f>IF(InsertDataAtCellA2!AF77="","",InsertDataAtCellA2!AF77)</f>
        <v/>
      </c>
      <c r="AF77" s="10" t="str">
        <f>IF(InsertDataAtCellA2!AG77="","",InsertDataAtCellA2!AG77)</f>
        <v/>
      </c>
    </row>
    <row r="78" spans="1:32" x14ac:dyDescent="0.35">
      <c r="A78" s="33" t="str">
        <f>IF(InsertDataAtCellA2!B78="","",InsertDataAtCellA2!B78)</f>
        <v>TASK</v>
      </c>
      <c r="B78" s="33" t="str">
        <f>IF(InsertDataAtCellA2!C78="","",InsertDataAtCellA2!C78)</f>
        <v>TaskStim</v>
      </c>
      <c r="C78" s="33">
        <f>IF(InsertDataAtCellA2!D78="","",InsertDataAtCellA2!D78)</f>
        <v>78.351849999999999</v>
      </c>
      <c r="D78" s="33" t="str">
        <f>IF(InsertDataAtCellA2!E78="","",InsertDataAtCellA2!E78)</f>
        <v xml:space="preserve">TaskB </v>
      </c>
      <c r="E78" s="33" t="str">
        <f>IF(InsertDataAtCellA2!F78="","",InsertDataAtCellA2!F78)</f>
        <v/>
      </c>
      <c r="F78" s="33" t="str">
        <f>IF(InsertDataAtCellA2!$W78="REAC",InsertDataAtCellA2!W78,(IF(InsertDataAtCellA2!$G78="REAC",InsertDataAtCellA2!G78,"")))</f>
        <v/>
      </c>
      <c r="G78" s="33" t="str">
        <f>IF(InsertDataAtCellA2!$W78="REAC",InsertDataAtCellA2!X78,(IF(InsertDataAtCellA2!$G78="REAC",InsertDataAtCellA2!H78,"")))</f>
        <v/>
      </c>
      <c r="H78" s="33" t="str">
        <f>IF(InsertDataAtCellA2!$W78="REAC",InsertDataAtCellA2!Y78,(IF(InsertDataAtCellA2!$G78="REAC",InsertDataAtCellA2!I78,"")))</f>
        <v/>
      </c>
      <c r="I78" s="33" t="str">
        <f>IF(InsertDataAtCellA2!$W78="REAC",InsertDataAtCellA2!Z78,(IF(InsertDataAtCellA2!$G78="REAC",InsertDataAtCellA2!J78,"")))</f>
        <v/>
      </c>
      <c r="J78" s="33" t="str">
        <f>IF(InsertDataAtCellA2!K78="","",InsertDataAtCellA2!K78)</f>
        <v/>
      </c>
      <c r="K78" s="33" t="str">
        <f>IF(InsertDataAtCellA2!L78="","",InsertDataAtCellA2!L78)</f>
        <v/>
      </c>
      <c r="L78" s="33" t="str">
        <f>IF(InsertDataAtCellA2!M78="","",InsertDataAtCellA2!M78)</f>
        <v/>
      </c>
      <c r="M78" s="33" t="str">
        <f>IF(InsertDataAtCellA2!N78="","",InsertDataAtCellA2!N78)</f>
        <v/>
      </c>
      <c r="N78" s="33" t="str">
        <f>IF(InsertDataAtCellA2!O78="","",InsertDataAtCellA2!O78)</f>
        <v/>
      </c>
      <c r="O78" s="33" t="str">
        <f>IF(InsertDataAtCellA2!P78="","",InsertDataAtCellA2!P78)</f>
        <v/>
      </c>
      <c r="P78" s="33" t="str">
        <f>IF(InsertDataAtCellA2!Q78="","",InsertDataAtCellA2!Q78)</f>
        <v/>
      </c>
      <c r="Q78" s="33" t="str">
        <f>IF(InsertDataAtCellA2!R78="","",InsertDataAtCellA2!R78)</f>
        <v/>
      </c>
      <c r="R78" s="33" t="str">
        <f>IF(InsertDataAtCellA2!S78="","",InsertDataAtCellA2!S78)</f>
        <v/>
      </c>
      <c r="S78" s="33" t="str">
        <f>IF(InsertDataAtCellA2!T78="","",InsertDataAtCellA2!T78)</f>
        <v/>
      </c>
      <c r="T78" s="33" t="str">
        <f>IF(InsertDataAtCellA2!U78="","",InsertDataAtCellA2!U78)</f>
        <v/>
      </c>
      <c r="U78" s="33" t="str">
        <f>IF(InsertDataAtCellA2!V78="","",InsertDataAtCellA2!V78)</f>
        <v/>
      </c>
      <c r="V78" s="33" t="str">
        <f>IF(InsertDataAtCellA2!W78="","",InsertDataAtCellA2!W78)</f>
        <v/>
      </c>
      <c r="W78" s="33" t="str">
        <f>IF(InsertDataAtCellA2!X78="","",InsertDataAtCellA2!X78)</f>
        <v/>
      </c>
      <c r="X78" s="33" t="str">
        <f>IF(InsertDataAtCellA2!Y78="","",InsertDataAtCellA2!Y78)</f>
        <v/>
      </c>
      <c r="Y78" s="33" t="str">
        <f>IF(InsertDataAtCellA2!Z78="","",InsertDataAtCellA2!Z78)</f>
        <v/>
      </c>
      <c r="Z78" s="33" t="str">
        <f>IF(InsertDataAtCellA2!AA78="","",InsertDataAtCellA2!AA78)</f>
        <v/>
      </c>
      <c r="AA78" s="33" t="str">
        <f>IF(InsertDataAtCellA2!AB78="","",InsertDataAtCellA2!AB78)</f>
        <v/>
      </c>
      <c r="AB78" s="33" t="str">
        <f>IF(InsertDataAtCellA2!AC78="","",InsertDataAtCellA2!AC78)</f>
        <v/>
      </c>
      <c r="AC78" s="33" t="str">
        <f>IF(InsertDataAtCellA2!AD78="","",InsertDataAtCellA2!AD78)</f>
        <v/>
      </c>
      <c r="AD78" s="33" t="str">
        <f>IF(InsertDataAtCellA2!AE78="","",InsertDataAtCellA2!AE78)</f>
        <v/>
      </c>
      <c r="AE78" s="33" t="str">
        <f>IF(InsertDataAtCellA2!AF78="","",InsertDataAtCellA2!AF78)</f>
        <v/>
      </c>
      <c r="AF78" s="33" t="str">
        <f>IF(InsertDataAtCellA2!AG78="","",InsertDataAtCellA2!AG78)</f>
        <v/>
      </c>
    </row>
    <row r="79" spans="1:32" x14ac:dyDescent="0.35">
      <c r="A79" s="10" t="str">
        <f>IF(InsertDataAtCellA2!B79="","",InsertDataAtCellA2!B79)</f>
        <v>TASK</v>
      </c>
      <c r="B79" s="10" t="str">
        <f>IF(InsertDataAtCellA2!C79="","",InsertDataAtCellA2!C79)</f>
        <v>BlankNeut</v>
      </c>
      <c r="C79" s="10">
        <f>IF(InsertDataAtCellA2!D79="","",InsertDataAtCellA2!D79)</f>
        <v>79.361850000000004</v>
      </c>
      <c r="D79" s="10" t="str">
        <f>IF(InsertDataAtCellA2!E79="","",InsertDataAtCellA2!E79)</f>
        <v xml:space="preserve">Task0 </v>
      </c>
      <c r="E79" s="10" t="str">
        <f>IF(InsertDataAtCellA2!F79="","",InsertDataAtCellA2!F79)</f>
        <v/>
      </c>
      <c r="F79" s="10" t="str">
        <f>IF(InsertDataAtCellA2!$W79="REAC",InsertDataAtCellA2!W79,(IF(InsertDataAtCellA2!$G79="REAC",InsertDataAtCellA2!G79,"")))</f>
        <v>REAC</v>
      </c>
      <c r="G79" s="10" t="str">
        <f>IF(InsertDataAtCellA2!$W79="REAC",InsertDataAtCellA2!X79,(IF(InsertDataAtCellA2!$G79="REAC",InsertDataAtCellA2!H79,"")))</f>
        <v>Yes</v>
      </c>
      <c r="H79" s="10">
        <f>IF(InsertDataAtCellA2!$W79="REAC",InsertDataAtCellA2!Y79,(IF(InsertDataAtCellA2!$G79="REAC",InsertDataAtCellA2!I79,"")))</f>
        <v>79.877399999999994</v>
      </c>
      <c r="I79" s="10" t="str">
        <f>IF(InsertDataAtCellA2!$W79="REAC",InsertDataAtCellA2!Z79,(IF(InsertDataAtCellA2!$G79="REAC",InsertDataAtCellA2!J79,"")))</f>
        <v xml:space="preserve">Task0 </v>
      </c>
      <c r="J79" s="10" t="str">
        <f>IF(InsertDataAtCellA2!K79="","",InsertDataAtCellA2!K79)</f>
        <v/>
      </c>
      <c r="K79" s="10" t="str">
        <f>IF(InsertDataAtCellA2!L79="","",InsertDataAtCellA2!L79)</f>
        <v/>
      </c>
      <c r="L79" s="10" t="str">
        <f>IF(InsertDataAtCellA2!M79="","",InsertDataAtCellA2!M79)</f>
        <v/>
      </c>
      <c r="M79" s="10" t="str">
        <f>IF(InsertDataAtCellA2!N79="","",InsertDataAtCellA2!N79)</f>
        <v/>
      </c>
      <c r="N79" s="10" t="str">
        <f>IF(InsertDataAtCellA2!O79="","",InsertDataAtCellA2!O79)</f>
        <v/>
      </c>
      <c r="O79" s="10" t="str">
        <f>IF(InsertDataAtCellA2!P79="","",InsertDataAtCellA2!P79)</f>
        <v/>
      </c>
      <c r="P79" s="10" t="str">
        <f>IF(InsertDataAtCellA2!Q79="","",InsertDataAtCellA2!Q79)</f>
        <v/>
      </c>
      <c r="Q79" s="10" t="str">
        <f>IF(InsertDataAtCellA2!R79="","",InsertDataAtCellA2!R79)</f>
        <v/>
      </c>
      <c r="R79" s="10" t="str">
        <f>IF(InsertDataAtCellA2!S79="","",InsertDataAtCellA2!S79)</f>
        <v/>
      </c>
      <c r="S79" s="10" t="str">
        <f>IF(InsertDataAtCellA2!T79="","",InsertDataAtCellA2!T79)</f>
        <v/>
      </c>
      <c r="T79" s="10" t="str">
        <f>IF(InsertDataAtCellA2!U79="","",InsertDataAtCellA2!U79)</f>
        <v/>
      </c>
      <c r="U79" s="10" t="str">
        <f>IF(InsertDataAtCellA2!V79="","",InsertDataAtCellA2!V79)</f>
        <v/>
      </c>
      <c r="V79" s="10" t="str">
        <f>IF(InsertDataAtCellA2!W79="","",InsertDataAtCellA2!W79)</f>
        <v/>
      </c>
      <c r="W79" s="10" t="str">
        <f>IF(InsertDataAtCellA2!X79="","",InsertDataAtCellA2!X79)</f>
        <v/>
      </c>
      <c r="X79" s="10" t="str">
        <f>IF(InsertDataAtCellA2!Y79="","",InsertDataAtCellA2!Y79)</f>
        <v/>
      </c>
      <c r="Y79" s="10" t="str">
        <f>IF(InsertDataAtCellA2!Z79="","",InsertDataAtCellA2!Z79)</f>
        <v/>
      </c>
      <c r="Z79" s="10" t="str">
        <f>IF(InsertDataAtCellA2!AA79="","",InsertDataAtCellA2!AA79)</f>
        <v/>
      </c>
      <c r="AA79" s="10" t="str">
        <f>IF(InsertDataAtCellA2!AB79="","",InsertDataAtCellA2!AB79)</f>
        <v/>
      </c>
      <c r="AB79" s="10" t="str">
        <f>IF(InsertDataAtCellA2!AC79="","",InsertDataAtCellA2!AC79)</f>
        <v/>
      </c>
      <c r="AC79" s="10" t="str">
        <f>IF(InsertDataAtCellA2!AD79="","",InsertDataAtCellA2!AD79)</f>
        <v/>
      </c>
      <c r="AD79" s="10" t="str">
        <f>IF(InsertDataAtCellA2!AE79="","",InsertDataAtCellA2!AE79)</f>
        <v/>
      </c>
      <c r="AE79" s="10" t="str">
        <f>IF(InsertDataAtCellA2!AF79="","",InsertDataAtCellA2!AF79)</f>
        <v/>
      </c>
      <c r="AF79" s="10" t="str">
        <f>IF(InsertDataAtCellA2!AG79="","",InsertDataAtCellA2!AG79)</f>
        <v/>
      </c>
    </row>
    <row r="80" spans="1:32" x14ac:dyDescent="0.35">
      <c r="A80" s="33" t="str">
        <f>IF(InsertDataAtCellA2!B80="","",InsertDataAtCellA2!B80)</f>
        <v>TASK</v>
      </c>
      <c r="B80" s="33" t="str">
        <f>IF(InsertDataAtCellA2!C80="","",InsertDataAtCellA2!C80)</f>
        <v>TaskStim</v>
      </c>
      <c r="C80" s="33">
        <f>IF(InsertDataAtCellA2!D80="","",InsertDataAtCellA2!D80)</f>
        <v>80.366609999999994</v>
      </c>
      <c r="D80" s="33" t="str">
        <f>IF(InsertDataAtCellA2!E80="","",InsertDataAtCellA2!E80)</f>
        <v xml:space="preserve">TaskA </v>
      </c>
      <c r="E80" s="33" t="str">
        <f>IF(InsertDataAtCellA2!F80="","",InsertDataAtCellA2!F80)</f>
        <v/>
      </c>
      <c r="F80" s="33" t="str">
        <f>IF(InsertDataAtCellA2!$W80="REAC",InsertDataAtCellA2!W80,(IF(InsertDataAtCellA2!$G80="REAC",InsertDataAtCellA2!G80,"")))</f>
        <v/>
      </c>
      <c r="G80" s="33" t="str">
        <f>IF(InsertDataAtCellA2!$W80="REAC",InsertDataAtCellA2!X80,(IF(InsertDataAtCellA2!$G80="REAC",InsertDataAtCellA2!H80,"")))</f>
        <v/>
      </c>
      <c r="H80" s="33" t="str">
        <f>IF(InsertDataAtCellA2!$W80="REAC",InsertDataAtCellA2!Y80,(IF(InsertDataAtCellA2!$G80="REAC",InsertDataAtCellA2!I80,"")))</f>
        <v/>
      </c>
      <c r="I80" s="33" t="str">
        <f>IF(InsertDataAtCellA2!$W80="REAC",InsertDataAtCellA2!Z80,(IF(InsertDataAtCellA2!$G80="REAC",InsertDataAtCellA2!J80,"")))</f>
        <v/>
      </c>
      <c r="J80" s="33" t="str">
        <f>IF(InsertDataAtCellA2!K80="","",InsertDataAtCellA2!K80)</f>
        <v/>
      </c>
      <c r="K80" s="33" t="str">
        <f>IF(InsertDataAtCellA2!L80="","",InsertDataAtCellA2!L80)</f>
        <v/>
      </c>
      <c r="L80" s="33" t="str">
        <f>IF(InsertDataAtCellA2!M80="","",InsertDataAtCellA2!M80)</f>
        <v/>
      </c>
      <c r="M80" s="33" t="str">
        <f>IF(InsertDataAtCellA2!N80="","",InsertDataAtCellA2!N80)</f>
        <v/>
      </c>
      <c r="N80" s="33" t="str">
        <f>IF(InsertDataAtCellA2!O80="","",InsertDataAtCellA2!O80)</f>
        <v/>
      </c>
      <c r="O80" s="33" t="str">
        <f>IF(InsertDataAtCellA2!P80="","",InsertDataAtCellA2!P80)</f>
        <v/>
      </c>
      <c r="P80" s="33" t="str">
        <f>IF(InsertDataAtCellA2!Q80="","",InsertDataAtCellA2!Q80)</f>
        <v/>
      </c>
      <c r="Q80" s="33" t="str">
        <f>IF(InsertDataAtCellA2!R80="","",InsertDataAtCellA2!R80)</f>
        <v/>
      </c>
      <c r="R80" s="33" t="str">
        <f>IF(InsertDataAtCellA2!S80="","",InsertDataAtCellA2!S80)</f>
        <v/>
      </c>
      <c r="S80" s="33" t="str">
        <f>IF(InsertDataAtCellA2!T80="","",InsertDataAtCellA2!T80)</f>
        <v/>
      </c>
      <c r="T80" s="33" t="str">
        <f>IF(InsertDataAtCellA2!U80="","",InsertDataAtCellA2!U80)</f>
        <v/>
      </c>
      <c r="U80" s="33" t="str">
        <f>IF(InsertDataAtCellA2!V80="","",InsertDataAtCellA2!V80)</f>
        <v/>
      </c>
      <c r="V80" s="33" t="str">
        <f>IF(InsertDataAtCellA2!W80="","",InsertDataAtCellA2!W80)</f>
        <v/>
      </c>
      <c r="W80" s="33" t="str">
        <f>IF(InsertDataAtCellA2!X80="","",InsertDataAtCellA2!X80)</f>
        <v/>
      </c>
      <c r="X80" s="33" t="str">
        <f>IF(InsertDataAtCellA2!Y80="","",InsertDataAtCellA2!Y80)</f>
        <v/>
      </c>
      <c r="Y80" s="33" t="str">
        <f>IF(InsertDataAtCellA2!Z80="","",InsertDataAtCellA2!Z80)</f>
        <v/>
      </c>
      <c r="Z80" s="33" t="str">
        <f>IF(InsertDataAtCellA2!AA80="","",InsertDataAtCellA2!AA80)</f>
        <v/>
      </c>
      <c r="AA80" s="33" t="str">
        <f>IF(InsertDataAtCellA2!AB80="","",InsertDataAtCellA2!AB80)</f>
        <v/>
      </c>
      <c r="AB80" s="33" t="str">
        <f>IF(InsertDataAtCellA2!AC80="","",InsertDataAtCellA2!AC80)</f>
        <v/>
      </c>
      <c r="AC80" s="33" t="str">
        <f>IF(InsertDataAtCellA2!AD80="","",InsertDataAtCellA2!AD80)</f>
        <v/>
      </c>
      <c r="AD80" s="33" t="str">
        <f>IF(InsertDataAtCellA2!AE80="","",InsertDataAtCellA2!AE80)</f>
        <v/>
      </c>
      <c r="AE80" s="33" t="str">
        <f>IF(InsertDataAtCellA2!AF80="","",InsertDataAtCellA2!AF80)</f>
        <v/>
      </c>
      <c r="AF80" s="33" t="str">
        <f>IF(InsertDataAtCellA2!AG80="","",InsertDataAtCellA2!AG80)</f>
        <v/>
      </c>
    </row>
    <row r="81" spans="1:32" x14ac:dyDescent="0.35">
      <c r="A81" s="10" t="str">
        <f>IF(InsertDataAtCellA2!B81="","",InsertDataAtCellA2!B81)</f>
        <v>TASK</v>
      </c>
      <c r="B81" s="10" t="str">
        <f>IF(InsertDataAtCellA2!C81="","",InsertDataAtCellA2!C81)</f>
        <v>BlankNeut</v>
      </c>
      <c r="C81" s="10">
        <f>IF(InsertDataAtCellA2!D81="","",InsertDataAtCellA2!D81)</f>
        <v>81.373279999999994</v>
      </c>
      <c r="D81" s="10" t="str">
        <f>IF(InsertDataAtCellA2!E81="","",InsertDataAtCellA2!E81)</f>
        <v xml:space="preserve">Task0 </v>
      </c>
      <c r="E81" s="10" t="str">
        <f>IF(InsertDataAtCellA2!F81="","",InsertDataAtCellA2!F81)</f>
        <v/>
      </c>
      <c r="F81" s="10" t="str">
        <f>IF(InsertDataAtCellA2!$W81="REAC",InsertDataAtCellA2!W81,(IF(InsertDataAtCellA2!$G81="REAC",InsertDataAtCellA2!G81,"")))</f>
        <v>REAC</v>
      </c>
      <c r="G81" s="10" t="str">
        <f>IF(InsertDataAtCellA2!$W81="REAC",InsertDataAtCellA2!X81,(IF(InsertDataAtCellA2!$G81="REAC",InsertDataAtCellA2!H81,"")))</f>
        <v>No</v>
      </c>
      <c r="H81" s="10">
        <f>IF(InsertDataAtCellA2!$W81="REAC",InsertDataAtCellA2!Y81,(IF(InsertDataAtCellA2!$G81="REAC",InsertDataAtCellA2!I81,"")))</f>
        <v>81.653940000000006</v>
      </c>
      <c r="I81" s="10" t="str">
        <f>IF(InsertDataAtCellA2!$W81="REAC",InsertDataAtCellA2!Z81,(IF(InsertDataAtCellA2!$G81="REAC",InsertDataAtCellA2!J81,"")))</f>
        <v xml:space="preserve">Task0 </v>
      </c>
      <c r="J81" s="10" t="str">
        <f>IF(InsertDataAtCellA2!K81="","",InsertDataAtCellA2!K81)</f>
        <v/>
      </c>
      <c r="K81" s="10" t="str">
        <f>IF(InsertDataAtCellA2!L81="","",InsertDataAtCellA2!L81)</f>
        <v/>
      </c>
      <c r="L81" s="10" t="str">
        <f>IF(InsertDataAtCellA2!M81="","",InsertDataAtCellA2!M81)</f>
        <v/>
      </c>
      <c r="M81" s="10" t="str">
        <f>IF(InsertDataAtCellA2!N81="","",InsertDataAtCellA2!N81)</f>
        <v/>
      </c>
      <c r="N81" s="10" t="str">
        <f>IF(InsertDataAtCellA2!O81="","",InsertDataAtCellA2!O81)</f>
        <v/>
      </c>
      <c r="O81" s="10" t="str">
        <f>IF(InsertDataAtCellA2!P81="","",InsertDataAtCellA2!P81)</f>
        <v/>
      </c>
      <c r="P81" s="10" t="str">
        <f>IF(InsertDataAtCellA2!Q81="","",InsertDataAtCellA2!Q81)</f>
        <v/>
      </c>
      <c r="Q81" s="10" t="str">
        <f>IF(InsertDataAtCellA2!R81="","",InsertDataAtCellA2!R81)</f>
        <v/>
      </c>
      <c r="R81" s="10" t="str">
        <f>IF(InsertDataAtCellA2!S81="","",InsertDataAtCellA2!S81)</f>
        <v/>
      </c>
      <c r="S81" s="10" t="str">
        <f>IF(InsertDataAtCellA2!T81="","",InsertDataAtCellA2!T81)</f>
        <v/>
      </c>
      <c r="T81" s="10" t="str">
        <f>IF(InsertDataAtCellA2!U81="","",InsertDataAtCellA2!U81)</f>
        <v/>
      </c>
      <c r="U81" s="10" t="str">
        <f>IF(InsertDataAtCellA2!V81="","",InsertDataAtCellA2!V81)</f>
        <v/>
      </c>
      <c r="V81" s="10" t="str">
        <f>IF(InsertDataAtCellA2!W81="","",InsertDataAtCellA2!W81)</f>
        <v/>
      </c>
      <c r="W81" s="10" t="str">
        <f>IF(InsertDataAtCellA2!X81="","",InsertDataAtCellA2!X81)</f>
        <v/>
      </c>
      <c r="X81" s="10" t="str">
        <f>IF(InsertDataAtCellA2!Y81="","",InsertDataAtCellA2!Y81)</f>
        <v/>
      </c>
      <c r="Y81" s="10" t="str">
        <f>IF(InsertDataAtCellA2!Z81="","",InsertDataAtCellA2!Z81)</f>
        <v/>
      </c>
      <c r="Z81" s="10" t="str">
        <f>IF(InsertDataAtCellA2!AA81="","",InsertDataAtCellA2!AA81)</f>
        <v/>
      </c>
      <c r="AA81" s="10" t="str">
        <f>IF(InsertDataAtCellA2!AB81="","",InsertDataAtCellA2!AB81)</f>
        <v/>
      </c>
      <c r="AB81" s="10" t="str">
        <f>IF(InsertDataAtCellA2!AC81="","",InsertDataAtCellA2!AC81)</f>
        <v/>
      </c>
      <c r="AC81" s="10" t="str">
        <f>IF(InsertDataAtCellA2!AD81="","",InsertDataAtCellA2!AD81)</f>
        <v/>
      </c>
      <c r="AD81" s="10" t="str">
        <f>IF(InsertDataAtCellA2!AE81="","",InsertDataAtCellA2!AE81)</f>
        <v/>
      </c>
      <c r="AE81" s="10" t="str">
        <f>IF(InsertDataAtCellA2!AF81="","",InsertDataAtCellA2!AF81)</f>
        <v/>
      </c>
      <c r="AF81" s="10" t="str">
        <f>IF(InsertDataAtCellA2!AG81="","",InsertDataAtCellA2!AG81)</f>
        <v/>
      </c>
    </row>
    <row r="82" spans="1:32" x14ac:dyDescent="0.35">
      <c r="A82" s="33" t="str">
        <f>IF(InsertDataAtCellA2!B82="","",InsertDataAtCellA2!B82)</f>
        <v>TASK</v>
      </c>
      <c r="B82" s="33" t="str">
        <f>IF(InsertDataAtCellA2!C82="","",InsertDataAtCellA2!C82)</f>
        <v>TaskStim</v>
      </c>
      <c r="C82" s="33">
        <f>IF(InsertDataAtCellA2!D82="","",InsertDataAtCellA2!D82)</f>
        <v>82.374139999999997</v>
      </c>
      <c r="D82" s="33" t="str">
        <f>IF(InsertDataAtCellA2!E82="","",InsertDataAtCellA2!E82)</f>
        <v xml:space="preserve">TaskB </v>
      </c>
      <c r="E82" s="33" t="str">
        <f>IF(InsertDataAtCellA2!F82="","",InsertDataAtCellA2!F82)</f>
        <v/>
      </c>
      <c r="F82" s="33" t="str">
        <f>IF(InsertDataAtCellA2!$W82="REAC",InsertDataAtCellA2!W82,(IF(InsertDataAtCellA2!$G82="REAC",InsertDataAtCellA2!G82,"")))</f>
        <v/>
      </c>
      <c r="G82" s="33" t="str">
        <f>IF(InsertDataAtCellA2!$W82="REAC",InsertDataAtCellA2!X82,(IF(InsertDataAtCellA2!$G82="REAC",InsertDataAtCellA2!H82,"")))</f>
        <v/>
      </c>
      <c r="H82" s="33" t="str">
        <f>IF(InsertDataAtCellA2!$W82="REAC",InsertDataAtCellA2!Y82,(IF(InsertDataAtCellA2!$G82="REAC",InsertDataAtCellA2!I82,"")))</f>
        <v/>
      </c>
      <c r="I82" s="33" t="str">
        <f>IF(InsertDataAtCellA2!$W82="REAC",InsertDataAtCellA2!Z82,(IF(InsertDataAtCellA2!$G82="REAC",InsertDataAtCellA2!J82,"")))</f>
        <v/>
      </c>
      <c r="J82" s="33" t="str">
        <f>IF(InsertDataAtCellA2!K82="","",InsertDataAtCellA2!K82)</f>
        <v/>
      </c>
      <c r="K82" s="33" t="str">
        <f>IF(InsertDataAtCellA2!L82="","",InsertDataAtCellA2!L82)</f>
        <v>...</v>
      </c>
      <c r="L82" s="33" t="str">
        <f>IF(InsertDataAtCellA2!M82="","",InsertDataAtCellA2!M82)</f>
        <v/>
      </c>
      <c r="M82" s="33" t="str">
        <f>IF(InsertDataAtCellA2!N82="","",InsertDataAtCellA2!N82)</f>
        <v/>
      </c>
      <c r="N82" s="33" t="str">
        <f>IF(InsertDataAtCellA2!O82="","",InsertDataAtCellA2!O82)</f>
        <v/>
      </c>
      <c r="O82" s="33" t="str">
        <f>IF(InsertDataAtCellA2!P82="","",InsertDataAtCellA2!P82)</f>
        <v/>
      </c>
      <c r="P82" s="33" t="str">
        <f>IF(InsertDataAtCellA2!Q82="","",InsertDataAtCellA2!Q82)</f>
        <v/>
      </c>
      <c r="Q82" s="33" t="str">
        <f>IF(InsertDataAtCellA2!R82="","",InsertDataAtCellA2!R82)</f>
        <v>EMOS</v>
      </c>
      <c r="R82" s="33" t="str">
        <f>IF(InsertDataAtCellA2!S82="","",InsertDataAtCellA2!S82)</f>
        <v>MatStim</v>
      </c>
      <c r="S82" s="33">
        <f>IF(InsertDataAtCellA2!T82="","",InsertDataAtCellA2!T82)</f>
        <v>82.374139999999997</v>
      </c>
      <c r="T82" s="33" t="str">
        <f>IF(InsertDataAtCellA2!U82="","",InsertDataAtCellA2!U82)</f>
        <v xml:space="preserve">BlTransp04 </v>
      </c>
      <c r="U82" s="33" t="str">
        <f>IF(InsertDataAtCellA2!V82="","",InsertDataAtCellA2!V82)</f>
        <v/>
      </c>
      <c r="V82" s="33" t="str">
        <f>IF(InsertDataAtCellA2!W82="","",InsertDataAtCellA2!W82)</f>
        <v/>
      </c>
      <c r="W82" s="33" t="str">
        <f>IF(InsertDataAtCellA2!X82="","",InsertDataAtCellA2!X82)</f>
        <v/>
      </c>
      <c r="X82" s="33" t="str">
        <f>IF(InsertDataAtCellA2!Y82="","",InsertDataAtCellA2!Y82)</f>
        <v/>
      </c>
      <c r="Y82" s="33" t="str">
        <f>IF(InsertDataAtCellA2!Z82="","",InsertDataAtCellA2!Z82)</f>
        <v/>
      </c>
      <c r="Z82" s="33" t="str">
        <f>IF(InsertDataAtCellA2!AA82="","",InsertDataAtCellA2!AA82)</f>
        <v/>
      </c>
      <c r="AA82" s="33" t="str">
        <f>IF(InsertDataAtCellA2!AB82="","",InsertDataAtCellA2!AB82)</f>
        <v/>
      </c>
      <c r="AB82" s="33" t="str">
        <f>IF(InsertDataAtCellA2!AC82="","",InsertDataAtCellA2!AC82)</f>
        <v/>
      </c>
      <c r="AC82" s="33" t="str">
        <f>IF(InsertDataAtCellA2!AD82="","",InsertDataAtCellA2!AD82)</f>
        <v/>
      </c>
      <c r="AD82" s="33" t="str">
        <f>IF(InsertDataAtCellA2!AE82="","",InsertDataAtCellA2!AE82)</f>
        <v/>
      </c>
      <c r="AE82" s="33" t="str">
        <f>IF(InsertDataAtCellA2!AF82="","",InsertDataAtCellA2!AF82)</f>
        <v/>
      </c>
      <c r="AF82" s="33" t="str">
        <f>IF(InsertDataAtCellA2!AG82="","",InsertDataAtCellA2!AG82)</f>
        <v/>
      </c>
    </row>
    <row r="83" spans="1:32" x14ac:dyDescent="0.35">
      <c r="A83" s="10" t="str">
        <f>IF(InsertDataAtCellA2!B83="","",InsertDataAtCellA2!B83)</f>
        <v>TASK</v>
      </c>
      <c r="B83" s="10" t="str">
        <f>IF(InsertDataAtCellA2!C83="","",InsertDataAtCellA2!C83)</f>
        <v>BlankNeut</v>
      </c>
      <c r="C83" s="10">
        <f>IF(InsertDataAtCellA2!D83="","",InsertDataAtCellA2!D83)</f>
        <v>83.377660000000006</v>
      </c>
      <c r="D83" s="10" t="str">
        <f>IF(InsertDataAtCellA2!E83="","",InsertDataAtCellA2!E83)</f>
        <v xml:space="preserve">Task0 </v>
      </c>
      <c r="E83" s="10" t="str">
        <f>IF(InsertDataAtCellA2!F83="","",InsertDataAtCellA2!F83)</f>
        <v/>
      </c>
      <c r="F83" s="10" t="str">
        <f>IF(InsertDataAtCellA2!$W83="REAC",InsertDataAtCellA2!W83,(IF(InsertDataAtCellA2!$G83="REAC",InsertDataAtCellA2!G83,"")))</f>
        <v>REAC</v>
      </c>
      <c r="G83" s="10" t="str">
        <f>IF(InsertDataAtCellA2!$W83="REAC",InsertDataAtCellA2!X83,(IF(InsertDataAtCellA2!$G83="REAC",InsertDataAtCellA2!H83,"")))</f>
        <v>Yes</v>
      </c>
      <c r="H83" s="10">
        <f>IF(InsertDataAtCellA2!$W83="REAC",InsertDataAtCellA2!Y83,(IF(InsertDataAtCellA2!$G83="REAC",InsertDataAtCellA2!I83,"")))</f>
        <v>83.809749999999994</v>
      </c>
      <c r="I83" s="10" t="str">
        <f>IF(InsertDataAtCellA2!$W83="REAC",InsertDataAtCellA2!Z83,(IF(InsertDataAtCellA2!$G83="REAC",InsertDataAtCellA2!J83,"")))</f>
        <v xml:space="preserve">Task0 </v>
      </c>
      <c r="J83" s="10" t="str">
        <f>IF(InsertDataAtCellA2!K83="","",InsertDataAtCellA2!K83)</f>
        <v/>
      </c>
      <c r="K83" s="10" t="str">
        <f>IF(InsertDataAtCellA2!L83="","",InsertDataAtCellA2!L83)</f>
        <v/>
      </c>
      <c r="L83" s="10" t="str">
        <f>IF(InsertDataAtCellA2!M83="","",InsertDataAtCellA2!M83)</f>
        <v/>
      </c>
      <c r="M83" s="10" t="str">
        <f>IF(InsertDataAtCellA2!N83="","",InsertDataAtCellA2!N83)</f>
        <v/>
      </c>
      <c r="N83" s="10" t="str">
        <f>IF(InsertDataAtCellA2!O83="","",InsertDataAtCellA2!O83)</f>
        <v/>
      </c>
      <c r="O83" s="10" t="str">
        <f>IF(InsertDataAtCellA2!P83="","",InsertDataAtCellA2!P83)</f>
        <v/>
      </c>
      <c r="P83" s="10" t="str">
        <f>IF(InsertDataAtCellA2!Q83="","",InsertDataAtCellA2!Q83)</f>
        <v/>
      </c>
      <c r="Q83" s="10" t="str">
        <f>IF(InsertDataAtCellA2!R83="","",InsertDataAtCellA2!R83)</f>
        <v/>
      </c>
      <c r="R83" s="10" t="str">
        <f>IF(InsertDataAtCellA2!S83="","",InsertDataAtCellA2!S83)</f>
        <v/>
      </c>
      <c r="S83" s="10" t="str">
        <f>IF(InsertDataAtCellA2!T83="","",InsertDataAtCellA2!T83)</f>
        <v/>
      </c>
      <c r="T83" s="10" t="str">
        <f>IF(InsertDataAtCellA2!U83="","",InsertDataAtCellA2!U83)</f>
        <v/>
      </c>
      <c r="U83" s="10" t="str">
        <f>IF(InsertDataAtCellA2!V83="","",InsertDataAtCellA2!V83)</f>
        <v/>
      </c>
      <c r="V83" s="10" t="str">
        <f>IF(InsertDataAtCellA2!W83="","",InsertDataAtCellA2!W83)</f>
        <v/>
      </c>
      <c r="W83" s="10" t="str">
        <f>IF(InsertDataAtCellA2!X83="","",InsertDataAtCellA2!X83)</f>
        <v/>
      </c>
      <c r="X83" s="10" t="str">
        <f>IF(InsertDataAtCellA2!Y83="","",InsertDataAtCellA2!Y83)</f>
        <v/>
      </c>
      <c r="Y83" s="10" t="str">
        <f>IF(InsertDataAtCellA2!Z83="","",InsertDataAtCellA2!Z83)</f>
        <v/>
      </c>
      <c r="Z83" s="10" t="str">
        <f>IF(InsertDataAtCellA2!AA83="","",InsertDataAtCellA2!AA83)</f>
        <v/>
      </c>
      <c r="AA83" s="10" t="str">
        <f>IF(InsertDataAtCellA2!AB83="","",InsertDataAtCellA2!AB83)</f>
        <v/>
      </c>
      <c r="AB83" s="10" t="str">
        <f>IF(InsertDataAtCellA2!AC83="","",InsertDataAtCellA2!AC83)</f>
        <v/>
      </c>
      <c r="AC83" s="10" t="str">
        <f>IF(InsertDataAtCellA2!AD83="","",InsertDataAtCellA2!AD83)</f>
        <v/>
      </c>
      <c r="AD83" s="10" t="str">
        <f>IF(InsertDataAtCellA2!AE83="","",InsertDataAtCellA2!AE83)</f>
        <v/>
      </c>
      <c r="AE83" s="10" t="str">
        <f>IF(InsertDataAtCellA2!AF83="","",InsertDataAtCellA2!AF83)</f>
        <v/>
      </c>
      <c r="AF83" s="10" t="str">
        <f>IF(InsertDataAtCellA2!AG83="","",InsertDataAtCellA2!AG83)</f>
        <v/>
      </c>
    </row>
    <row r="84" spans="1:32" x14ac:dyDescent="0.35">
      <c r="A84" s="33" t="str">
        <f>IF(InsertDataAtCellA2!B84="","",InsertDataAtCellA2!B84)</f>
        <v>TASK</v>
      </c>
      <c r="B84" s="33" t="str">
        <f>IF(InsertDataAtCellA2!C84="","",InsertDataAtCellA2!C84)</f>
        <v>TaskStim</v>
      </c>
      <c r="C84" s="33">
        <f>IF(InsertDataAtCellA2!D84="","",InsertDataAtCellA2!D84)</f>
        <v>84.391300000000001</v>
      </c>
      <c r="D84" s="33" t="str">
        <f>IF(InsertDataAtCellA2!E84="","",InsertDataAtCellA2!E84)</f>
        <v xml:space="preserve">TaskC </v>
      </c>
      <c r="E84" s="33" t="str">
        <f>IF(InsertDataAtCellA2!F84="","",InsertDataAtCellA2!F84)</f>
        <v/>
      </c>
      <c r="F84" s="33" t="str">
        <f>IF(InsertDataAtCellA2!$W84="REAC",InsertDataAtCellA2!W84,(IF(InsertDataAtCellA2!$G84="REAC",InsertDataAtCellA2!G84,"")))</f>
        <v/>
      </c>
      <c r="G84" s="33" t="str">
        <f>IF(InsertDataAtCellA2!$W84="REAC",InsertDataAtCellA2!X84,(IF(InsertDataAtCellA2!$G84="REAC",InsertDataAtCellA2!H84,"")))</f>
        <v/>
      </c>
      <c r="H84" s="33" t="str">
        <f>IF(InsertDataAtCellA2!$W84="REAC",InsertDataAtCellA2!Y84,(IF(InsertDataAtCellA2!$G84="REAC",InsertDataAtCellA2!I84,"")))</f>
        <v/>
      </c>
      <c r="I84" s="33" t="str">
        <f>IF(InsertDataAtCellA2!$W84="REAC",InsertDataAtCellA2!Z84,(IF(InsertDataAtCellA2!$G84="REAC",InsertDataAtCellA2!J84,"")))</f>
        <v/>
      </c>
      <c r="J84" s="33" t="str">
        <f>IF(InsertDataAtCellA2!K84="","",InsertDataAtCellA2!K84)</f>
        <v/>
      </c>
      <c r="K84" s="33" t="str">
        <f>IF(InsertDataAtCellA2!L84="","",InsertDataAtCellA2!L84)</f>
        <v/>
      </c>
      <c r="L84" s="33" t="str">
        <f>IF(InsertDataAtCellA2!M84="","",InsertDataAtCellA2!M84)</f>
        <v/>
      </c>
      <c r="M84" s="33" t="str">
        <f>IF(InsertDataAtCellA2!N84="","",InsertDataAtCellA2!N84)</f>
        <v/>
      </c>
      <c r="N84" s="33" t="str">
        <f>IF(InsertDataAtCellA2!O84="","",InsertDataAtCellA2!O84)</f>
        <v/>
      </c>
      <c r="O84" s="33" t="str">
        <f>IF(InsertDataAtCellA2!P84="","",InsertDataAtCellA2!P84)</f>
        <v/>
      </c>
      <c r="P84" s="33" t="str">
        <f>IF(InsertDataAtCellA2!Q84="","",InsertDataAtCellA2!Q84)</f>
        <v/>
      </c>
      <c r="Q84" s="33" t="str">
        <f>IF(InsertDataAtCellA2!R84="","",InsertDataAtCellA2!R84)</f>
        <v/>
      </c>
      <c r="R84" s="33" t="str">
        <f>IF(InsertDataAtCellA2!S84="","",InsertDataAtCellA2!S84)</f>
        <v/>
      </c>
      <c r="S84" s="33" t="str">
        <f>IF(InsertDataAtCellA2!T84="","",InsertDataAtCellA2!T84)</f>
        <v/>
      </c>
      <c r="T84" s="33" t="str">
        <f>IF(InsertDataAtCellA2!U84="","",InsertDataAtCellA2!U84)</f>
        <v/>
      </c>
      <c r="U84" s="33" t="str">
        <f>IF(InsertDataAtCellA2!V84="","",InsertDataAtCellA2!V84)</f>
        <v/>
      </c>
      <c r="V84" s="33" t="str">
        <f>IF(InsertDataAtCellA2!W84="","",InsertDataAtCellA2!W84)</f>
        <v/>
      </c>
      <c r="W84" s="33" t="str">
        <f>IF(InsertDataAtCellA2!X84="","",InsertDataAtCellA2!X84)</f>
        <v/>
      </c>
      <c r="X84" s="33" t="str">
        <f>IF(InsertDataAtCellA2!Y84="","",InsertDataAtCellA2!Y84)</f>
        <v/>
      </c>
      <c r="Y84" s="33" t="str">
        <f>IF(InsertDataAtCellA2!Z84="","",InsertDataAtCellA2!Z84)</f>
        <v/>
      </c>
      <c r="Z84" s="33" t="str">
        <f>IF(InsertDataAtCellA2!AA84="","",InsertDataAtCellA2!AA84)</f>
        <v/>
      </c>
      <c r="AA84" s="33" t="str">
        <f>IF(InsertDataAtCellA2!AB84="","",InsertDataAtCellA2!AB84)</f>
        <v/>
      </c>
      <c r="AB84" s="33" t="str">
        <f>IF(InsertDataAtCellA2!AC84="","",InsertDataAtCellA2!AC84)</f>
        <v/>
      </c>
      <c r="AC84" s="33" t="str">
        <f>IF(InsertDataAtCellA2!AD84="","",InsertDataAtCellA2!AD84)</f>
        <v/>
      </c>
      <c r="AD84" s="33" t="str">
        <f>IF(InsertDataAtCellA2!AE84="","",InsertDataAtCellA2!AE84)</f>
        <v/>
      </c>
      <c r="AE84" s="33" t="str">
        <f>IF(InsertDataAtCellA2!AF84="","",InsertDataAtCellA2!AF84)</f>
        <v/>
      </c>
      <c r="AF84" s="33" t="str">
        <f>IF(InsertDataAtCellA2!AG84="","",InsertDataAtCellA2!AG84)</f>
        <v/>
      </c>
    </row>
    <row r="85" spans="1:32" x14ac:dyDescent="0.35">
      <c r="A85" s="10" t="str">
        <f>IF(InsertDataAtCellA2!B85="","",InsertDataAtCellA2!B85)</f>
        <v>TASK</v>
      </c>
      <c r="B85" s="10" t="str">
        <f>IF(InsertDataAtCellA2!C85="","",InsertDataAtCellA2!C85)</f>
        <v>BlankNeut</v>
      </c>
      <c r="C85" s="10">
        <f>IF(InsertDataAtCellA2!D85="","",InsertDataAtCellA2!D85)</f>
        <v>85.399379999999994</v>
      </c>
      <c r="D85" s="10" t="str">
        <f>IF(InsertDataAtCellA2!E85="","",InsertDataAtCellA2!E85)</f>
        <v xml:space="preserve">Task0 </v>
      </c>
      <c r="E85" s="10" t="str">
        <f>IF(InsertDataAtCellA2!F85="","",InsertDataAtCellA2!F85)</f>
        <v/>
      </c>
      <c r="F85" s="10" t="str">
        <f>IF(InsertDataAtCellA2!$W85="REAC",InsertDataAtCellA2!W85,(IF(InsertDataAtCellA2!$G85="REAC",InsertDataAtCellA2!G85,"")))</f>
        <v>REAC</v>
      </c>
      <c r="G85" s="10" t="str">
        <f>IF(InsertDataAtCellA2!$W85="REAC",InsertDataAtCellA2!X85,(IF(InsertDataAtCellA2!$G85="REAC",InsertDataAtCellA2!H85,"")))</f>
        <v>No</v>
      </c>
      <c r="H85" s="10">
        <f>IF(InsertDataAtCellA2!$W85="REAC",InsertDataAtCellA2!Y85,(IF(InsertDataAtCellA2!$G85="REAC",InsertDataAtCellA2!I85,"")))</f>
        <v>85.586439999999996</v>
      </c>
      <c r="I85" s="10" t="str">
        <f>IF(InsertDataAtCellA2!$W85="REAC",InsertDataAtCellA2!Z85,(IF(InsertDataAtCellA2!$G85="REAC",InsertDataAtCellA2!J85,"")))</f>
        <v xml:space="preserve">Task0 </v>
      </c>
      <c r="J85" s="10" t="str">
        <f>IF(InsertDataAtCellA2!K85="","",InsertDataAtCellA2!K85)</f>
        <v/>
      </c>
      <c r="K85" s="10" t="str">
        <f>IF(InsertDataAtCellA2!L85="","",InsertDataAtCellA2!L85)</f>
        <v/>
      </c>
      <c r="L85" s="10" t="str">
        <f>IF(InsertDataAtCellA2!M85="","",InsertDataAtCellA2!M85)</f>
        <v/>
      </c>
      <c r="M85" s="10" t="str">
        <f>IF(InsertDataAtCellA2!N85="","",InsertDataAtCellA2!N85)</f>
        <v/>
      </c>
      <c r="N85" s="10" t="str">
        <f>IF(InsertDataAtCellA2!O85="","",InsertDataAtCellA2!O85)</f>
        <v/>
      </c>
      <c r="O85" s="10" t="str">
        <f>IF(InsertDataAtCellA2!P85="","",InsertDataAtCellA2!P85)</f>
        <v/>
      </c>
      <c r="P85" s="10" t="str">
        <f>IF(InsertDataAtCellA2!Q85="","",InsertDataAtCellA2!Q85)</f>
        <v/>
      </c>
      <c r="Q85" s="10" t="str">
        <f>IF(InsertDataAtCellA2!R85="","",InsertDataAtCellA2!R85)</f>
        <v/>
      </c>
      <c r="R85" s="10" t="str">
        <f>IF(InsertDataAtCellA2!S85="","",InsertDataAtCellA2!S85)</f>
        <v/>
      </c>
      <c r="S85" s="10" t="str">
        <f>IF(InsertDataAtCellA2!T85="","",InsertDataAtCellA2!T85)</f>
        <v/>
      </c>
      <c r="T85" s="10" t="str">
        <f>IF(InsertDataAtCellA2!U85="","",InsertDataAtCellA2!U85)</f>
        <v/>
      </c>
      <c r="U85" s="10" t="str">
        <f>IF(InsertDataAtCellA2!V85="","",InsertDataAtCellA2!V85)</f>
        <v/>
      </c>
      <c r="V85" s="10" t="str">
        <f>IF(InsertDataAtCellA2!W85="","",InsertDataAtCellA2!W85)</f>
        <v/>
      </c>
      <c r="W85" s="10" t="str">
        <f>IF(InsertDataAtCellA2!X85="","",InsertDataAtCellA2!X85)</f>
        <v/>
      </c>
      <c r="X85" s="10" t="str">
        <f>IF(InsertDataAtCellA2!Y85="","",InsertDataAtCellA2!Y85)</f>
        <v/>
      </c>
      <c r="Y85" s="10" t="str">
        <f>IF(InsertDataAtCellA2!Z85="","",InsertDataAtCellA2!Z85)</f>
        <v/>
      </c>
      <c r="Z85" s="10" t="str">
        <f>IF(InsertDataAtCellA2!AA85="","",InsertDataAtCellA2!AA85)</f>
        <v/>
      </c>
      <c r="AA85" s="10" t="str">
        <f>IF(InsertDataAtCellA2!AB85="","",InsertDataAtCellA2!AB85)</f>
        <v/>
      </c>
      <c r="AB85" s="10" t="str">
        <f>IF(InsertDataAtCellA2!AC85="","",InsertDataAtCellA2!AC85)</f>
        <v/>
      </c>
      <c r="AC85" s="10" t="str">
        <f>IF(InsertDataAtCellA2!AD85="","",InsertDataAtCellA2!AD85)</f>
        <v/>
      </c>
      <c r="AD85" s="10" t="str">
        <f>IF(InsertDataAtCellA2!AE85="","",InsertDataAtCellA2!AE85)</f>
        <v/>
      </c>
      <c r="AE85" s="10" t="str">
        <f>IF(InsertDataAtCellA2!AF85="","",InsertDataAtCellA2!AF85)</f>
        <v/>
      </c>
      <c r="AF85" s="10" t="str">
        <f>IF(InsertDataAtCellA2!AG85="","",InsertDataAtCellA2!AG85)</f>
        <v/>
      </c>
    </row>
    <row r="86" spans="1:32" x14ac:dyDescent="0.35">
      <c r="A86" s="33" t="str">
        <f>IF(InsertDataAtCellA2!B86="","",InsertDataAtCellA2!B86)</f>
        <v>TASK</v>
      </c>
      <c r="B86" s="33" t="str">
        <f>IF(InsertDataAtCellA2!C86="","",InsertDataAtCellA2!C86)</f>
        <v>TaskStim</v>
      </c>
      <c r="C86" s="33">
        <f>IF(InsertDataAtCellA2!D86="","",InsertDataAtCellA2!D86)</f>
        <v>86.409189999999995</v>
      </c>
      <c r="D86" s="33" t="str">
        <f>IF(InsertDataAtCellA2!E86="","",InsertDataAtCellA2!E86)</f>
        <v xml:space="preserve">TaskA </v>
      </c>
      <c r="E86" s="33" t="str">
        <f>IF(InsertDataAtCellA2!F86="","",InsertDataAtCellA2!F86)</f>
        <v/>
      </c>
      <c r="F86" s="33" t="str">
        <f>IF(InsertDataAtCellA2!$W86="REAC",InsertDataAtCellA2!W86,(IF(InsertDataAtCellA2!$G86="REAC",InsertDataAtCellA2!G86,"")))</f>
        <v/>
      </c>
      <c r="G86" s="33" t="str">
        <f>IF(InsertDataAtCellA2!$W86="REAC",InsertDataAtCellA2!X86,(IF(InsertDataAtCellA2!$G86="REAC",InsertDataAtCellA2!H86,"")))</f>
        <v/>
      </c>
      <c r="H86" s="33" t="str">
        <f>IF(InsertDataAtCellA2!$W86="REAC",InsertDataAtCellA2!Y86,(IF(InsertDataAtCellA2!$G86="REAC",InsertDataAtCellA2!I86,"")))</f>
        <v/>
      </c>
      <c r="I86" s="33" t="str">
        <f>IF(InsertDataAtCellA2!$W86="REAC",InsertDataAtCellA2!Z86,(IF(InsertDataAtCellA2!$G86="REAC",InsertDataAtCellA2!J86,"")))</f>
        <v/>
      </c>
      <c r="J86" s="33" t="str">
        <f>IF(InsertDataAtCellA2!K86="","",InsertDataAtCellA2!K86)</f>
        <v/>
      </c>
      <c r="K86" s="33" t="str">
        <f>IF(InsertDataAtCellA2!L86="","",InsertDataAtCellA2!L86)</f>
        <v/>
      </c>
      <c r="L86" s="33" t="str">
        <f>IF(InsertDataAtCellA2!M86="","",InsertDataAtCellA2!M86)</f>
        <v/>
      </c>
      <c r="M86" s="33" t="str">
        <f>IF(InsertDataAtCellA2!N86="","",InsertDataAtCellA2!N86)</f>
        <v/>
      </c>
      <c r="N86" s="33" t="str">
        <f>IF(InsertDataAtCellA2!O86="","",InsertDataAtCellA2!O86)</f>
        <v/>
      </c>
      <c r="O86" s="33" t="str">
        <f>IF(InsertDataAtCellA2!P86="","",InsertDataAtCellA2!P86)</f>
        <v/>
      </c>
      <c r="P86" s="33" t="str">
        <f>IF(InsertDataAtCellA2!Q86="","",InsertDataAtCellA2!Q86)</f>
        <v/>
      </c>
      <c r="Q86" s="33" t="str">
        <f>IF(InsertDataAtCellA2!R86="","",InsertDataAtCellA2!R86)</f>
        <v/>
      </c>
      <c r="R86" s="33" t="str">
        <f>IF(InsertDataAtCellA2!S86="","",InsertDataAtCellA2!S86)</f>
        <v/>
      </c>
      <c r="S86" s="33" t="str">
        <f>IF(InsertDataAtCellA2!T86="","",InsertDataAtCellA2!T86)</f>
        <v/>
      </c>
      <c r="T86" s="33" t="str">
        <f>IF(InsertDataAtCellA2!U86="","",InsertDataAtCellA2!U86)</f>
        <v/>
      </c>
      <c r="U86" s="33" t="str">
        <f>IF(InsertDataAtCellA2!V86="","",InsertDataAtCellA2!V86)</f>
        <v/>
      </c>
      <c r="V86" s="33" t="str">
        <f>IF(InsertDataAtCellA2!W86="","",InsertDataAtCellA2!W86)</f>
        <v/>
      </c>
      <c r="W86" s="33" t="str">
        <f>IF(InsertDataAtCellA2!X86="","",InsertDataAtCellA2!X86)</f>
        <v/>
      </c>
      <c r="X86" s="33" t="str">
        <f>IF(InsertDataAtCellA2!Y86="","",InsertDataAtCellA2!Y86)</f>
        <v/>
      </c>
      <c r="Y86" s="33" t="str">
        <f>IF(InsertDataAtCellA2!Z86="","",InsertDataAtCellA2!Z86)</f>
        <v/>
      </c>
      <c r="Z86" s="33" t="str">
        <f>IF(InsertDataAtCellA2!AA86="","",InsertDataAtCellA2!AA86)</f>
        <v/>
      </c>
      <c r="AA86" s="33" t="str">
        <f>IF(InsertDataAtCellA2!AB86="","",InsertDataAtCellA2!AB86)</f>
        <v/>
      </c>
      <c r="AB86" s="33" t="str">
        <f>IF(InsertDataAtCellA2!AC86="","",InsertDataAtCellA2!AC86)</f>
        <v/>
      </c>
      <c r="AC86" s="33" t="str">
        <f>IF(InsertDataAtCellA2!AD86="","",InsertDataAtCellA2!AD86)</f>
        <v/>
      </c>
      <c r="AD86" s="33" t="str">
        <f>IF(InsertDataAtCellA2!AE86="","",InsertDataAtCellA2!AE86)</f>
        <v/>
      </c>
      <c r="AE86" s="33" t="str">
        <f>IF(InsertDataAtCellA2!AF86="","",InsertDataAtCellA2!AF86)</f>
        <v/>
      </c>
      <c r="AF86" s="33" t="str">
        <f>IF(InsertDataAtCellA2!AG86="","",InsertDataAtCellA2!AG86)</f>
        <v/>
      </c>
    </row>
    <row r="87" spans="1:32" x14ac:dyDescent="0.35">
      <c r="A87" s="10" t="str">
        <f>IF(InsertDataAtCellA2!B87="","",InsertDataAtCellA2!B87)</f>
        <v>TASK</v>
      </c>
      <c r="B87" s="10" t="str">
        <f>IF(InsertDataAtCellA2!C87="","",InsertDataAtCellA2!C87)</f>
        <v>BlankNeut</v>
      </c>
      <c r="C87" s="10">
        <f>IF(InsertDataAtCellA2!D87="","",InsertDataAtCellA2!D87)</f>
        <v>87.420519999999996</v>
      </c>
      <c r="D87" s="10" t="str">
        <f>IF(InsertDataAtCellA2!E87="","",InsertDataAtCellA2!E87)</f>
        <v xml:space="preserve">Task0 </v>
      </c>
      <c r="E87" s="10" t="str">
        <f>IF(InsertDataAtCellA2!F87="","",InsertDataAtCellA2!F87)</f>
        <v/>
      </c>
      <c r="F87" s="10" t="str">
        <f>IF(InsertDataAtCellA2!$W87="REAC",InsertDataAtCellA2!W87,(IF(InsertDataAtCellA2!$G87="REAC",InsertDataAtCellA2!G87,"")))</f>
        <v>REAC</v>
      </c>
      <c r="G87" s="10" t="str">
        <f>IF(InsertDataAtCellA2!$W87="REAC",InsertDataAtCellA2!X87,(IF(InsertDataAtCellA2!$G87="REAC",InsertDataAtCellA2!H87,"")))</f>
        <v>Yes</v>
      </c>
      <c r="H87" s="10">
        <f>IF(InsertDataAtCellA2!$W87="REAC",InsertDataAtCellA2!Y87,(IF(InsertDataAtCellA2!$G87="REAC",InsertDataAtCellA2!I87,"")))</f>
        <v>87.893609999999995</v>
      </c>
      <c r="I87" s="10" t="str">
        <f>IF(InsertDataAtCellA2!$W87="REAC",InsertDataAtCellA2!Z87,(IF(InsertDataAtCellA2!$G87="REAC",InsertDataAtCellA2!J87,"")))</f>
        <v xml:space="preserve">Task0 </v>
      </c>
      <c r="J87" s="10" t="str">
        <f>IF(InsertDataAtCellA2!K87="","",InsertDataAtCellA2!K87)</f>
        <v/>
      </c>
      <c r="K87" s="10" t="str">
        <f>IF(InsertDataAtCellA2!L87="","",InsertDataAtCellA2!L87)</f>
        <v/>
      </c>
      <c r="L87" s="10" t="str">
        <f>IF(InsertDataAtCellA2!M87="","",InsertDataAtCellA2!M87)</f>
        <v/>
      </c>
      <c r="M87" s="10" t="str">
        <f>IF(InsertDataAtCellA2!N87="","",InsertDataAtCellA2!N87)</f>
        <v/>
      </c>
      <c r="N87" s="10" t="str">
        <f>IF(InsertDataAtCellA2!O87="","",InsertDataAtCellA2!O87)</f>
        <v/>
      </c>
      <c r="O87" s="10" t="str">
        <f>IF(InsertDataAtCellA2!P87="","",InsertDataAtCellA2!P87)</f>
        <v/>
      </c>
      <c r="P87" s="10" t="str">
        <f>IF(InsertDataAtCellA2!Q87="","",InsertDataAtCellA2!Q87)</f>
        <v/>
      </c>
      <c r="Q87" s="10" t="str">
        <f>IF(InsertDataAtCellA2!R87="","",InsertDataAtCellA2!R87)</f>
        <v/>
      </c>
      <c r="R87" s="10" t="str">
        <f>IF(InsertDataAtCellA2!S87="","",InsertDataAtCellA2!S87)</f>
        <v/>
      </c>
      <c r="S87" s="10" t="str">
        <f>IF(InsertDataAtCellA2!T87="","",InsertDataAtCellA2!T87)</f>
        <v/>
      </c>
      <c r="T87" s="10" t="str">
        <f>IF(InsertDataAtCellA2!U87="","",InsertDataAtCellA2!U87)</f>
        <v/>
      </c>
      <c r="U87" s="10" t="str">
        <f>IF(InsertDataAtCellA2!V87="","",InsertDataAtCellA2!V87)</f>
        <v/>
      </c>
      <c r="V87" s="10" t="str">
        <f>IF(InsertDataAtCellA2!W87="","",InsertDataAtCellA2!W87)</f>
        <v/>
      </c>
      <c r="W87" s="10" t="str">
        <f>IF(InsertDataAtCellA2!X87="","",InsertDataAtCellA2!X87)</f>
        <v/>
      </c>
      <c r="X87" s="10" t="str">
        <f>IF(InsertDataAtCellA2!Y87="","",InsertDataAtCellA2!Y87)</f>
        <v/>
      </c>
      <c r="Y87" s="10" t="str">
        <f>IF(InsertDataAtCellA2!Z87="","",InsertDataAtCellA2!Z87)</f>
        <v/>
      </c>
      <c r="Z87" s="10" t="str">
        <f>IF(InsertDataAtCellA2!AA87="","",InsertDataAtCellA2!AA87)</f>
        <v/>
      </c>
      <c r="AA87" s="10" t="str">
        <f>IF(InsertDataAtCellA2!AB87="","",InsertDataAtCellA2!AB87)</f>
        <v/>
      </c>
      <c r="AB87" s="10" t="str">
        <f>IF(InsertDataAtCellA2!AC87="","",InsertDataAtCellA2!AC87)</f>
        <v/>
      </c>
      <c r="AC87" s="10" t="str">
        <f>IF(InsertDataAtCellA2!AD87="","",InsertDataAtCellA2!AD87)</f>
        <v/>
      </c>
      <c r="AD87" s="10" t="str">
        <f>IF(InsertDataAtCellA2!AE87="","",InsertDataAtCellA2!AE87)</f>
        <v/>
      </c>
      <c r="AE87" s="10" t="str">
        <f>IF(InsertDataAtCellA2!AF87="","",InsertDataAtCellA2!AF87)</f>
        <v/>
      </c>
      <c r="AF87" s="10" t="str">
        <f>IF(InsertDataAtCellA2!AG87="","",InsertDataAtCellA2!AG87)</f>
        <v/>
      </c>
    </row>
    <row r="88" spans="1:32" x14ac:dyDescent="0.35">
      <c r="A88" s="33" t="str">
        <f>IF(InsertDataAtCellA2!B88="","",InsertDataAtCellA2!B88)</f>
        <v>TASK</v>
      </c>
      <c r="B88" s="33" t="str">
        <f>IF(InsertDataAtCellA2!C88="","",InsertDataAtCellA2!C88)</f>
        <v>TaskStim</v>
      </c>
      <c r="C88" s="33">
        <f>IF(InsertDataAtCellA2!D88="","",InsertDataAtCellA2!D88)</f>
        <v>88.432310000000001</v>
      </c>
      <c r="D88" s="33" t="str">
        <f>IF(InsertDataAtCellA2!E88="","",InsertDataAtCellA2!E88)</f>
        <v xml:space="preserve">TaskA </v>
      </c>
      <c r="E88" s="33" t="str">
        <f>IF(InsertDataAtCellA2!F88="","",InsertDataAtCellA2!F88)</f>
        <v/>
      </c>
      <c r="F88" s="33" t="str">
        <f>IF(InsertDataAtCellA2!$W88="REAC",InsertDataAtCellA2!W88,(IF(InsertDataAtCellA2!$G88="REAC",InsertDataAtCellA2!G88,"")))</f>
        <v/>
      </c>
      <c r="G88" s="33" t="str">
        <f>IF(InsertDataAtCellA2!$W88="REAC",InsertDataAtCellA2!X88,(IF(InsertDataAtCellA2!$G88="REAC",InsertDataAtCellA2!H88,"")))</f>
        <v/>
      </c>
      <c r="H88" s="33" t="str">
        <f>IF(InsertDataAtCellA2!$W88="REAC",InsertDataAtCellA2!Y88,(IF(InsertDataAtCellA2!$G88="REAC",InsertDataAtCellA2!I88,"")))</f>
        <v/>
      </c>
      <c r="I88" s="33" t="str">
        <f>IF(InsertDataAtCellA2!$W88="REAC",InsertDataAtCellA2!Z88,(IF(InsertDataAtCellA2!$G88="REAC",InsertDataAtCellA2!J88,"")))</f>
        <v/>
      </c>
      <c r="J88" s="33" t="str">
        <f>IF(InsertDataAtCellA2!K88="","",InsertDataAtCellA2!K88)</f>
        <v/>
      </c>
      <c r="K88" s="33" t="str">
        <f>IF(InsertDataAtCellA2!L88="","",InsertDataAtCellA2!L88)</f>
        <v>...</v>
      </c>
      <c r="L88" s="33" t="str">
        <f>IF(InsertDataAtCellA2!M88="","",InsertDataAtCellA2!M88)</f>
        <v/>
      </c>
      <c r="M88" s="33" t="str">
        <f>IF(InsertDataAtCellA2!N88="","",InsertDataAtCellA2!N88)</f>
        <v/>
      </c>
      <c r="N88" s="33" t="str">
        <f>IF(InsertDataAtCellA2!O88="","",InsertDataAtCellA2!O88)</f>
        <v/>
      </c>
      <c r="O88" s="33" t="str">
        <f>IF(InsertDataAtCellA2!P88="","",InsertDataAtCellA2!P88)</f>
        <v/>
      </c>
      <c r="P88" s="33" t="str">
        <f>IF(InsertDataAtCellA2!Q88="","",InsertDataAtCellA2!Q88)</f>
        <v/>
      </c>
      <c r="Q88" s="33" t="str">
        <f>IF(InsertDataAtCellA2!R88="","",InsertDataAtCellA2!R88)</f>
        <v>EMOS</v>
      </c>
      <c r="R88" s="33" t="str">
        <f>IF(InsertDataAtCellA2!S88="","",InsertDataAtCellA2!S88)</f>
        <v>MatStim</v>
      </c>
      <c r="S88" s="33">
        <f>IF(InsertDataAtCellA2!T88="","",InsertDataAtCellA2!T88)</f>
        <v>88.432310000000001</v>
      </c>
      <c r="T88" s="33" t="str">
        <f>IF(InsertDataAtCellA2!U88="","",InsertDataAtCellA2!U88)</f>
        <v xml:space="preserve">BlTransp03 </v>
      </c>
      <c r="U88" s="33" t="str">
        <f>IF(InsertDataAtCellA2!V88="","",InsertDataAtCellA2!V88)</f>
        <v/>
      </c>
      <c r="V88" s="33" t="str">
        <f>IF(InsertDataAtCellA2!W88="","",InsertDataAtCellA2!W88)</f>
        <v/>
      </c>
      <c r="W88" s="33" t="str">
        <f>IF(InsertDataAtCellA2!X88="","",InsertDataAtCellA2!X88)</f>
        <v/>
      </c>
      <c r="X88" s="33" t="str">
        <f>IF(InsertDataAtCellA2!Y88="","",InsertDataAtCellA2!Y88)</f>
        <v/>
      </c>
      <c r="Y88" s="33" t="str">
        <f>IF(InsertDataAtCellA2!Z88="","",InsertDataAtCellA2!Z88)</f>
        <v/>
      </c>
      <c r="Z88" s="33" t="str">
        <f>IF(InsertDataAtCellA2!AA88="","",InsertDataAtCellA2!AA88)</f>
        <v/>
      </c>
      <c r="AA88" s="33" t="str">
        <f>IF(InsertDataAtCellA2!AB88="","",InsertDataAtCellA2!AB88)</f>
        <v/>
      </c>
      <c r="AB88" s="33" t="str">
        <f>IF(InsertDataAtCellA2!AC88="","",InsertDataAtCellA2!AC88)</f>
        <v/>
      </c>
      <c r="AC88" s="33" t="str">
        <f>IF(InsertDataAtCellA2!AD88="","",InsertDataAtCellA2!AD88)</f>
        <v/>
      </c>
      <c r="AD88" s="33" t="str">
        <f>IF(InsertDataAtCellA2!AE88="","",InsertDataAtCellA2!AE88)</f>
        <v/>
      </c>
      <c r="AE88" s="33" t="str">
        <f>IF(InsertDataAtCellA2!AF88="","",InsertDataAtCellA2!AF88)</f>
        <v/>
      </c>
      <c r="AF88" s="33" t="str">
        <f>IF(InsertDataAtCellA2!AG88="","",InsertDataAtCellA2!AG88)</f>
        <v/>
      </c>
    </row>
    <row r="89" spans="1:32" x14ac:dyDescent="0.35">
      <c r="A89" s="10" t="str">
        <f>IF(InsertDataAtCellA2!B89="","",InsertDataAtCellA2!B89)</f>
        <v>TASK</v>
      </c>
      <c r="B89" s="10" t="str">
        <f>IF(InsertDataAtCellA2!C89="","",InsertDataAtCellA2!C89)</f>
        <v>BlankNeut</v>
      </c>
      <c r="C89" s="10">
        <f>IF(InsertDataAtCellA2!D89="","",InsertDataAtCellA2!D89)</f>
        <v>89.435270000000003</v>
      </c>
      <c r="D89" s="10" t="str">
        <f>IF(InsertDataAtCellA2!E89="","",InsertDataAtCellA2!E89)</f>
        <v xml:space="preserve">Task0 </v>
      </c>
      <c r="E89" s="10" t="str">
        <f>IF(InsertDataAtCellA2!F89="","",InsertDataAtCellA2!F89)</f>
        <v/>
      </c>
      <c r="F89" s="10" t="str">
        <f>IF(InsertDataAtCellA2!$W89="REAC",InsertDataAtCellA2!W89,(IF(InsertDataAtCellA2!$G89="REAC",InsertDataAtCellA2!G89,"")))</f>
        <v>REAC</v>
      </c>
      <c r="G89" s="10" t="str">
        <f>IF(InsertDataAtCellA2!$W89="REAC",InsertDataAtCellA2!X89,(IF(InsertDataAtCellA2!$G89="REAC",InsertDataAtCellA2!H89,"")))</f>
        <v>No</v>
      </c>
      <c r="H89" s="10">
        <f>IF(InsertDataAtCellA2!$W89="REAC",InsertDataAtCellA2!Y89,(IF(InsertDataAtCellA2!$G89="REAC",InsertDataAtCellA2!I89,"")))</f>
        <v>89.709100000000007</v>
      </c>
      <c r="I89" s="10" t="str">
        <f>IF(InsertDataAtCellA2!$W89="REAC",InsertDataAtCellA2!Z89,(IF(InsertDataAtCellA2!$G89="REAC",InsertDataAtCellA2!J89,"")))</f>
        <v xml:space="preserve">Task0 </v>
      </c>
      <c r="J89" s="10" t="str">
        <f>IF(InsertDataAtCellA2!K89="","",InsertDataAtCellA2!K89)</f>
        <v/>
      </c>
      <c r="K89" s="10" t="str">
        <f>IF(InsertDataAtCellA2!L89="","",InsertDataAtCellA2!L89)</f>
        <v/>
      </c>
      <c r="L89" s="10" t="str">
        <f>IF(InsertDataAtCellA2!M89="","",InsertDataAtCellA2!M89)</f>
        <v/>
      </c>
      <c r="M89" s="10" t="str">
        <f>IF(InsertDataAtCellA2!N89="","",InsertDataAtCellA2!N89)</f>
        <v/>
      </c>
      <c r="N89" s="10" t="str">
        <f>IF(InsertDataAtCellA2!O89="","",InsertDataAtCellA2!O89)</f>
        <v/>
      </c>
      <c r="O89" s="10" t="str">
        <f>IF(InsertDataAtCellA2!P89="","",InsertDataAtCellA2!P89)</f>
        <v/>
      </c>
      <c r="P89" s="10" t="str">
        <f>IF(InsertDataAtCellA2!Q89="","",InsertDataAtCellA2!Q89)</f>
        <v/>
      </c>
      <c r="Q89" s="10" t="str">
        <f>IF(InsertDataAtCellA2!R89="","",InsertDataAtCellA2!R89)</f>
        <v/>
      </c>
      <c r="R89" s="10" t="str">
        <f>IF(InsertDataAtCellA2!S89="","",InsertDataAtCellA2!S89)</f>
        <v/>
      </c>
      <c r="S89" s="10" t="str">
        <f>IF(InsertDataAtCellA2!T89="","",InsertDataAtCellA2!T89)</f>
        <v/>
      </c>
      <c r="T89" s="10" t="str">
        <f>IF(InsertDataAtCellA2!U89="","",InsertDataAtCellA2!U89)</f>
        <v/>
      </c>
      <c r="U89" s="10" t="str">
        <f>IF(InsertDataAtCellA2!V89="","",InsertDataAtCellA2!V89)</f>
        <v/>
      </c>
      <c r="V89" s="10" t="str">
        <f>IF(InsertDataAtCellA2!W89="","",InsertDataAtCellA2!W89)</f>
        <v/>
      </c>
      <c r="W89" s="10" t="str">
        <f>IF(InsertDataAtCellA2!X89="","",InsertDataAtCellA2!X89)</f>
        <v/>
      </c>
      <c r="X89" s="10" t="str">
        <f>IF(InsertDataAtCellA2!Y89="","",InsertDataAtCellA2!Y89)</f>
        <v/>
      </c>
      <c r="Y89" s="10" t="str">
        <f>IF(InsertDataAtCellA2!Z89="","",InsertDataAtCellA2!Z89)</f>
        <v/>
      </c>
      <c r="Z89" s="10" t="str">
        <f>IF(InsertDataAtCellA2!AA89="","",InsertDataAtCellA2!AA89)</f>
        <v/>
      </c>
      <c r="AA89" s="10" t="str">
        <f>IF(InsertDataAtCellA2!AB89="","",InsertDataAtCellA2!AB89)</f>
        <v/>
      </c>
      <c r="AB89" s="10" t="str">
        <f>IF(InsertDataAtCellA2!AC89="","",InsertDataAtCellA2!AC89)</f>
        <v/>
      </c>
      <c r="AC89" s="10" t="str">
        <f>IF(InsertDataAtCellA2!AD89="","",InsertDataAtCellA2!AD89)</f>
        <v/>
      </c>
      <c r="AD89" s="10" t="str">
        <f>IF(InsertDataAtCellA2!AE89="","",InsertDataAtCellA2!AE89)</f>
        <v/>
      </c>
      <c r="AE89" s="10" t="str">
        <f>IF(InsertDataAtCellA2!AF89="","",InsertDataAtCellA2!AF89)</f>
        <v/>
      </c>
      <c r="AF89" s="10" t="str">
        <f>IF(InsertDataAtCellA2!AG89="","",InsertDataAtCellA2!AG89)</f>
        <v/>
      </c>
    </row>
    <row r="90" spans="1:32" x14ac:dyDescent="0.35">
      <c r="A90" s="33" t="str">
        <f>IF(InsertDataAtCellA2!B90="","",InsertDataAtCellA2!B90)</f>
        <v>TASK</v>
      </c>
      <c r="B90" s="33" t="str">
        <f>IF(InsertDataAtCellA2!C90="","",InsertDataAtCellA2!C90)</f>
        <v>TaskStim</v>
      </c>
      <c r="C90" s="33">
        <f>IF(InsertDataAtCellA2!D90="","",InsertDataAtCellA2!D90)</f>
        <v>90.446269999999998</v>
      </c>
      <c r="D90" s="33" t="str">
        <f>IF(InsertDataAtCellA2!E90="","",InsertDataAtCellA2!E90)</f>
        <v xml:space="preserve">TaskD </v>
      </c>
      <c r="E90" s="33" t="str">
        <f>IF(InsertDataAtCellA2!F90="","",InsertDataAtCellA2!F90)</f>
        <v/>
      </c>
      <c r="F90" s="33" t="str">
        <f>IF(InsertDataAtCellA2!$W90="REAC",InsertDataAtCellA2!W90,(IF(InsertDataAtCellA2!$G90="REAC",InsertDataAtCellA2!G90,"")))</f>
        <v/>
      </c>
      <c r="G90" s="33" t="str">
        <f>IF(InsertDataAtCellA2!$W90="REAC",InsertDataAtCellA2!X90,(IF(InsertDataAtCellA2!$G90="REAC",InsertDataAtCellA2!H90,"")))</f>
        <v/>
      </c>
      <c r="H90" s="33" t="str">
        <f>IF(InsertDataAtCellA2!$W90="REAC",InsertDataAtCellA2!Y90,(IF(InsertDataAtCellA2!$G90="REAC",InsertDataAtCellA2!I90,"")))</f>
        <v/>
      </c>
      <c r="I90" s="33" t="str">
        <f>IF(InsertDataAtCellA2!$W90="REAC",InsertDataAtCellA2!Z90,(IF(InsertDataAtCellA2!$G90="REAC",InsertDataAtCellA2!J90,"")))</f>
        <v/>
      </c>
      <c r="J90" s="33" t="str">
        <f>IF(InsertDataAtCellA2!K90="","",InsertDataAtCellA2!K90)</f>
        <v/>
      </c>
      <c r="K90" s="33" t="str">
        <f>IF(InsertDataAtCellA2!L90="","",InsertDataAtCellA2!L90)</f>
        <v/>
      </c>
      <c r="L90" s="33" t="str">
        <f>IF(InsertDataAtCellA2!M90="","",InsertDataAtCellA2!M90)</f>
        <v/>
      </c>
      <c r="M90" s="33" t="str">
        <f>IF(InsertDataAtCellA2!N90="","",InsertDataAtCellA2!N90)</f>
        <v/>
      </c>
      <c r="N90" s="33" t="str">
        <f>IF(InsertDataAtCellA2!O90="","",InsertDataAtCellA2!O90)</f>
        <v/>
      </c>
      <c r="O90" s="33" t="str">
        <f>IF(InsertDataAtCellA2!P90="","",InsertDataAtCellA2!P90)</f>
        <v/>
      </c>
      <c r="P90" s="33" t="str">
        <f>IF(InsertDataAtCellA2!Q90="","",InsertDataAtCellA2!Q90)</f>
        <v/>
      </c>
      <c r="Q90" s="33" t="str">
        <f>IF(InsertDataAtCellA2!R90="","",InsertDataAtCellA2!R90)</f>
        <v/>
      </c>
      <c r="R90" s="33" t="str">
        <f>IF(InsertDataAtCellA2!S90="","",InsertDataAtCellA2!S90)</f>
        <v/>
      </c>
      <c r="S90" s="33" t="str">
        <f>IF(InsertDataAtCellA2!T90="","",InsertDataAtCellA2!T90)</f>
        <v/>
      </c>
      <c r="T90" s="33" t="str">
        <f>IF(InsertDataAtCellA2!U90="","",InsertDataAtCellA2!U90)</f>
        <v/>
      </c>
      <c r="U90" s="33" t="str">
        <f>IF(InsertDataAtCellA2!V90="","",InsertDataAtCellA2!V90)</f>
        <v/>
      </c>
      <c r="V90" s="33" t="str">
        <f>IF(InsertDataAtCellA2!W90="","",InsertDataAtCellA2!W90)</f>
        <v/>
      </c>
      <c r="W90" s="33" t="str">
        <f>IF(InsertDataAtCellA2!X90="","",InsertDataAtCellA2!X90)</f>
        <v/>
      </c>
      <c r="X90" s="33" t="str">
        <f>IF(InsertDataAtCellA2!Y90="","",InsertDataAtCellA2!Y90)</f>
        <v/>
      </c>
      <c r="Y90" s="33" t="str">
        <f>IF(InsertDataAtCellA2!Z90="","",InsertDataAtCellA2!Z90)</f>
        <v/>
      </c>
      <c r="Z90" s="33" t="str">
        <f>IF(InsertDataAtCellA2!AA90="","",InsertDataAtCellA2!AA90)</f>
        <v/>
      </c>
      <c r="AA90" s="33" t="str">
        <f>IF(InsertDataAtCellA2!AB90="","",InsertDataAtCellA2!AB90)</f>
        <v/>
      </c>
      <c r="AB90" s="33" t="str">
        <f>IF(InsertDataAtCellA2!AC90="","",InsertDataAtCellA2!AC90)</f>
        <v/>
      </c>
      <c r="AC90" s="33" t="str">
        <f>IF(InsertDataAtCellA2!AD90="","",InsertDataAtCellA2!AD90)</f>
        <v/>
      </c>
      <c r="AD90" s="33" t="str">
        <f>IF(InsertDataAtCellA2!AE90="","",InsertDataAtCellA2!AE90)</f>
        <v/>
      </c>
      <c r="AE90" s="33" t="str">
        <f>IF(InsertDataAtCellA2!AF90="","",InsertDataAtCellA2!AF90)</f>
        <v/>
      </c>
      <c r="AF90" s="33" t="str">
        <f>IF(InsertDataAtCellA2!AG90="","",InsertDataAtCellA2!AG90)</f>
        <v/>
      </c>
    </row>
    <row r="91" spans="1:32" x14ac:dyDescent="0.35">
      <c r="A91" s="10" t="str">
        <f>IF(InsertDataAtCellA2!B91="","",InsertDataAtCellA2!B91)</f>
        <v>TASK</v>
      </c>
      <c r="B91" s="10" t="str">
        <f>IF(InsertDataAtCellA2!C91="","",InsertDataAtCellA2!C91)</f>
        <v>BlankNeut</v>
      </c>
      <c r="C91" s="10">
        <f>IF(InsertDataAtCellA2!D91="","",InsertDataAtCellA2!D91)</f>
        <v>91.450550000000007</v>
      </c>
      <c r="D91" s="10" t="str">
        <f>IF(InsertDataAtCellA2!E91="","",InsertDataAtCellA2!E91)</f>
        <v xml:space="preserve">Task0 </v>
      </c>
      <c r="E91" s="10" t="str">
        <f>IF(InsertDataAtCellA2!F91="","",InsertDataAtCellA2!F91)</f>
        <v/>
      </c>
      <c r="F91" s="10" t="str">
        <f>IF(InsertDataAtCellA2!$W91="REAC",InsertDataAtCellA2!W91,(IF(InsertDataAtCellA2!$G91="REAC",InsertDataAtCellA2!G91,"")))</f>
        <v>REAC</v>
      </c>
      <c r="G91" s="10" t="str">
        <f>IF(InsertDataAtCellA2!$W91="REAC",InsertDataAtCellA2!X91,(IF(InsertDataAtCellA2!$G91="REAC",InsertDataAtCellA2!H91,"")))</f>
        <v>Yes</v>
      </c>
      <c r="H91" s="10">
        <f>IF(InsertDataAtCellA2!$W91="REAC",InsertDataAtCellA2!Y91,(IF(InsertDataAtCellA2!$G91="REAC",InsertDataAtCellA2!I91,"")))</f>
        <v>92.104399999999998</v>
      </c>
      <c r="I91" s="10" t="str">
        <f>IF(InsertDataAtCellA2!$W91="REAC",InsertDataAtCellA2!Z91,(IF(InsertDataAtCellA2!$G91="REAC",InsertDataAtCellA2!J91,"")))</f>
        <v xml:space="preserve">Task0 </v>
      </c>
      <c r="J91" s="10" t="str">
        <f>IF(InsertDataAtCellA2!K91="","",InsertDataAtCellA2!K91)</f>
        <v/>
      </c>
      <c r="K91" s="10" t="str">
        <f>IF(InsertDataAtCellA2!L91="","",InsertDataAtCellA2!L91)</f>
        <v/>
      </c>
      <c r="L91" s="10" t="str">
        <f>IF(InsertDataAtCellA2!M91="","",InsertDataAtCellA2!M91)</f>
        <v/>
      </c>
      <c r="M91" s="10" t="str">
        <f>IF(InsertDataAtCellA2!N91="","",InsertDataAtCellA2!N91)</f>
        <v/>
      </c>
      <c r="N91" s="10" t="str">
        <f>IF(InsertDataAtCellA2!O91="","",InsertDataAtCellA2!O91)</f>
        <v/>
      </c>
      <c r="O91" s="10" t="str">
        <f>IF(InsertDataAtCellA2!P91="","",InsertDataAtCellA2!P91)</f>
        <v/>
      </c>
      <c r="P91" s="10" t="str">
        <f>IF(InsertDataAtCellA2!Q91="","",InsertDataAtCellA2!Q91)</f>
        <v/>
      </c>
      <c r="Q91" s="10" t="str">
        <f>IF(InsertDataAtCellA2!R91="","",InsertDataAtCellA2!R91)</f>
        <v/>
      </c>
      <c r="R91" s="10" t="str">
        <f>IF(InsertDataAtCellA2!S91="","",InsertDataAtCellA2!S91)</f>
        <v/>
      </c>
      <c r="S91" s="10" t="str">
        <f>IF(InsertDataAtCellA2!T91="","",InsertDataAtCellA2!T91)</f>
        <v/>
      </c>
      <c r="T91" s="10" t="str">
        <f>IF(InsertDataAtCellA2!U91="","",InsertDataAtCellA2!U91)</f>
        <v/>
      </c>
      <c r="U91" s="10" t="str">
        <f>IF(InsertDataAtCellA2!V91="","",InsertDataAtCellA2!V91)</f>
        <v/>
      </c>
      <c r="V91" s="10" t="str">
        <f>IF(InsertDataAtCellA2!W91="","",InsertDataAtCellA2!W91)</f>
        <v/>
      </c>
      <c r="W91" s="10" t="str">
        <f>IF(InsertDataAtCellA2!X91="","",InsertDataAtCellA2!X91)</f>
        <v/>
      </c>
      <c r="X91" s="10" t="str">
        <f>IF(InsertDataAtCellA2!Y91="","",InsertDataAtCellA2!Y91)</f>
        <v/>
      </c>
      <c r="Y91" s="10" t="str">
        <f>IF(InsertDataAtCellA2!Z91="","",InsertDataAtCellA2!Z91)</f>
        <v/>
      </c>
      <c r="Z91" s="10" t="str">
        <f>IF(InsertDataAtCellA2!AA91="","",InsertDataAtCellA2!AA91)</f>
        <v/>
      </c>
      <c r="AA91" s="10" t="str">
        <f>IF(InsertDataAtCellA2!AB91="","",InsertDataAtCellA2!AB91)</f>
        <v/>
      </c>
      <c r="AB91" s="10" t="str">
        <f>IF(InsertDataAtCellA2!AC91="","",InsertDataAtCellA2!AC91)</f>
        <v/>
      </c>
      <c r="AC91" s="10" t="str">
        <f>IF(InsertDataAtCellA2!AD91="","",InsertDataAtCellA2!AD91)</f>
        <v/>
      </c>
      <c r="AD91" s="10" t="str">
        <f>IF(InsertDataAtCellA2!AE91="","",InsertDataAtCellA2!AE91)</f>
        <v/>
      </c>
      <c r="AE91" s="10" t="str">
        <f>IF(InsertDataAtCellA2!AF91="","",InsertDataAtCellA2!AF91)</f>
        <v/>
      </c>
      <c r="AF91" s="10" t="str">
        <f>IF(InsertDataAtCellA2!AG91="","",InsertDataAtCellA2!AG91)</f>
        <v/>
      </c>
    </row>
    <row r="92" spans="1:32" x14ac:dyDescent="0.35">
      <c r="A92" s="33" t="str">
        <f>IF(InsertDataAtCellA2!B92="","",InsertDataAtCellA2!B92)</f>
        <v>TASK</v>
      </c>
      <c r="B92" s="33" t="str">
        <f>IF(InsertDataAtCellA2!C92="","",InsertDataAtCellA2!C92)</f>
        <v>TaskStim</v>
      </c>
      <c r="C92" s="33">
        <f>IF(InsertDataAtCellA2!D92="","",InsertDataAtCellA2!D92)</f>
        <v>92.455500000000001</v>
      </c>
      <c r="D92" s="33" t="str">
        <f>IF(InsertDataAtCellA2!E92="","",InsertDataAtCellA2!E92)</f>
        <v xml:space="preserve">TaskD </v>
      </c>
      <c r="E92" s="33" t="str">
        <f>IF(InsertDataAtCellA2!F92="","",InsertDataAtCellA2!F92)</f>
        <v/>
      </c>
      <c r="F92" s="33" t="str">
        <f>IF(InsertDataAtCellA2!$W92="REAC",InsertDataAtCellA2!W92,(IF(InsertDataAtCellA2!$G92="REAC",InsertDataAtCellA2!G92,"")))</f>
        <v/>
      </c>
      <c r="G92" s="33" t="str">
        <f>IF(InsertDataAtCellA2!$W92="REAC",InsertDataAtCellA2!X92,(IF(InsertDataAtCellA2!$G92="REAC",InsertDataAtCellA2!H92,"")))</f>
        <v/>
      </c>
      <c r="H92" s="33" t="str">
        <f>IF(InsertDataAtCellA2!$W92="REAC",InsertDataAtCellA2!Y92,(IF(InsertDataAtCellA2!$G92="REAC",InsertDataAtCellA2!I92,"")))</f>
        <v/>
      </c>
      <c r="I92" s="33" t="str">
        <f>IF(InsertDataAtCellA2!$W92="REAC",InsertDataAtCellA2!Z92,(IF(InsertDataAtCellA2!$G92="REAC",InsertDataAtCellA2!J92,"")))</f>
        <v/>
      </c>
      <c r="J92" s="33" t="str">
        <f>IF(InsertDataAtCellA2!K92="","",InsertDataAtCellA2!K92)</f>
        <v/>
      </c>
      <c r="K92" s="33" t="str">
        <f>IF(InsertDataAtCellA2!L92="","",InsertDataAtCellA2!L92)</f>
        <v/>
      </c>
      <c r="L92" s="33" t="str">
        <f>IF(InsertDataAtCellA2!M92="","",InsertDataAtCellA2!M92)</f>
        <v/>
      </c>
      <c r="M92" s="33" t="str">
        <f>IF(InsertDataAtCellA2!N92="","",InsertDataAtCellA2!N92)</f>
        <v/>
      </c>
      <c r="N92" s="33" t="str">
        <f>IF(InsertDataAtCellA2!O92="","",InsertDataAtCellA2!O92)</f>
        <v/>
      </c>
      <c r="O92" s="33" t="str">
        <f>IF(InsertDataAtCellA2!P92="","",InsertDataAtCellA2!P92)</f>
        <v/>
      </c>
      <c r="P92" s="33" t="str">
        <f>IF(InsertDataAtCellA2!Q92="","",InsertDataAtCellA2!Q92)</f>
        <v/>
      </c>
      <c r="Q92" s="33" t="str">
        <f>IF(InsertDataAtCellA2!R92="","",InsertDataAtCellA2!R92)</f>
        <v/>
      </c>
      <c r="R92" s="33" t="str">
        <f>IF(InsertDataAtCellA2!S92="","",InsertDataAtCellA2!S92)</f>
        <v/>
      </c>
      <c r="S92" s="33" t="str">
        <f>IF(InsertDataAtCellA2!T92="","",InsertDataAtCellA2!T92)</f>
        <v/>
      </c>
      <c r="T92" s="33" t="str">
        <f>IF(InsertDataAtCellA2!U92="","",InsertDataAtCellA2!U92)</f>
        <v/>
      </c>
      <c r="U92" s="33" t="str">
        <f>IF(InsertDataAtCellA2!V92="","",InsertDataAtCellA2!V92)</f>
        <v/>
      </c>
      <c r="V92" s="33" t="str">
        <f>IF(InsertDataAtCellA2!W92="","",InsertDataAtCellA2!W92)</f>
        <v/>
      </c>
      <c r="W92" s="33" t="str">
        <f>IF(InsertDataAtCellA2!X92="","",InsertDataAtCellA2!X92)</f>
        <v/>
      </c>
      <c r="X92" s="33" t="str">
        <f>IF(InsertDataAtCellA2!Y92="","",InsertDataAtCellA2!Y92)</f>
        <v/>
      </c>
      <c r="Y92" s="33" t="str">
        <f>IF(InsertDataAtCellA2!Z92="","",InsertDataAtCellA2!Z92)</f>
        <v/>
      </c>
      <c r="Z92" s="33" t="str">
        <f>IF(InsertDataAtCellA2!AA92="","",InsertDataAtCellA2!AA92)</f>
        <v/>
      </c>
      <c r="AA92" s="33" t="str">
        <f>IF(InsertDataAtCellA2!AB92="","",InsertDataAtCellA2!AB92)</f>
        <v/>
      </c>
      <c r="AB92" s="33" t="str">
        <f>IF(InsertDataAtCellA2!AC92="","",InsertDataAtCellA2!AC92)</f>
        <v/>
      </c>
      <c r="AC92" s="33" t="str">
        <f>IF(InsertDataAtCellA2!AD92="","",InsertDataAtCellA2!AD92)</f>
        <v/>
      </c>
      <c r="AD92" s="33" t="str">
        <f>IF(InsertDataAtCellA2!AE92="","",InsertDataAtCellA2!AE92)</f>
        <v/>
      </c>
      <c r="AE92" s="33" t="str">
        <f>IF(InsertDataAtCellA2!AF92="","",InsertDataAtCellA2!AF92)</f>
        <v/>
      </c>
      <c r="AF92" s="33" t="str">
        <f>IF(InsertDataAtCellA2!AG92="","",InsertDataAtCellA2!AG92)</f>
        <v/>
      </c>
    </row>
    <row r="93" spans="1:32" x14ac:dyDescent="0.35">
      <c r="A93" s="10" t="str">
        <f>IF(InsertDataAtCellA2!B93="","",InsertDataAtCellA2!B93)</f>
        <v>TASK</v>
      </c>
      <c r="B93" s="10" t="str">
        <f>IF(InsertDataAtCellA2!C93="","",InsertDataAtCellA2!C93)</f>
        <v>BlankNeut</v>
      </c>
      <c r="C93" s="10">
        <f>IF(InsertDataAtCellA2!D93="","",InsertDataAtCellA2!D93)</f>
        <v>93.459680000000006</v>
      </c>
      <c r="D93" s="10" t="str">
        <f>IF(InsertDataAtCellA2!E93="","",InsertDataAtCellA2!E93)</f>
        <v xml:space="preserve">Task0 </v>
      </c>
      <c r="E93" s="10" t="str">
        <f>IF(InsertDataAtCellA2!F93="","",InsertDataAtCellA2!F93)</f>
        <v/>
      </c>
      <c r="F93" s="10" t="str">
        <f>IF(InsertDataAtCellA2!$W93="REAC",InsertDataAtCellA2!W93,(IF(InsertDataAtCellA2!$G93="REAC",InsertDataAtCellA2!G93,"")))</f>
        <v>REAC</v>
      </c>
      <c r="G93" s="10" t="str">
        <f>IF(InsertDataAtCellA2!$W93="REAC",InsertDataAtCellA2!X93,(IF(InsertDataAtCellA2!$G93="REAC",InsertDataAtCellA2!H93,"")))</f>
        <v>No</v>
      </c>
      <c r="H93" s="10">
        <f>IF(InsertDataAtCellA2!$W93="REAC",InsertDataAtCellA2!Y93,(IF(InsertDataAtCellA2!$G93="REAC",InsertDataAtCellA2!I93,"")))</f>
        <v>93.834779999999995</v>
      </c>
      <c r="I93" s="10" t="str">
        <f>IF(InsertDataAtCellA2!$W93="REAC",InsertDataAtCellA2!Z93,(IF(InsertDataAtCellA2!$G93="REAC",InsertDataAtCellA2!J93,"")))</f>
        <v xml:space="preserve">Task0 </v>
      </c>
      <c r="J93" s="10" t="str">
        <f>IF(InsertDataAtCellA2!K93="","",InsertDataAtCellA2!K93)</f>
        <v/>
      </c>
      <c r="K93" s="10" t="str">
        <f>IF(InsertDataAtCellA2!L93="","",InsertDataAtCellA2!L93)</f>
        <v/>
      </c>
      <c r="L93" s="10" t="str">
        <f>IF(InsertDataAtCellA2!M93="","",InsertDataAtCellA2!M93)</f>
        <v/>
      </c>
      <c r="M93" s="10" t="str">
        <f>IF(InsertDataAtCellA2!N93="","",InsertDataAtCellA2!N93)</f>
        <v/>
      </c>
      <c r="N93" s="10" t="str">
        <f>IF(InsertDataAtCellA2!O93="","",InsertDataAtCellA2!O93)</f>
        <v/>
      </c>
      <c r="O93" s="10" t="str">
        <f>IF(InsertDataAtCellA2!P93="","",InsertDataAtCellA2!P93)</f>
        <v/>
      </c>
      <c r="P93" s="10" t="str">
        <f>IF(InsertDataAtCellA2!Q93="","",InsertDataAtCellA2!Q93)</f>
        <v/>
      </c>
      <c r="Q93" s="10" t="str">
        <f>IF(InsertDataAtCellA2!R93="","",InsertDataAtCellA2!R93)</f>
        <v/>
      </c>
      <c r="R93" s="10" t="str">
        <f>IF(InsertDataAtCellA2!S93="","",InsertDataAtCellA2!S93)</f>
        <v/>
      </c>
      <c r="S93" s="10" t="str">
        <f>IF(InsertDataAtCellA2!T93="","",InsertDataAtCellA2!T93)</f>
        <v/>
      </c>
      <c r="T93" s="10" t="str">
        <f>IF(InsertDataAtCellA2!U93="","",InsertDataAtCellA2!U93)</f>
        <v/>
      </c>
      <c r="U93" s="10" t="str">
        <f>IF(InsertDataAtCellA2!V93="","",InsertDataAtCellA2!V93)</f>
        <v/>
      </c>
      <c r="V93" s="10" t="str">
        <f>IF(InsertDataAtCellA2!W93="","",InsertDataAtCellA2!W93)</f>
        <v/>
      </c>
      <c r="W93" s="10" t="str">
        <f>IF(InsertDataAtCellA2!X93="","",InsertDataAtCellA2!X93)</f>
        <v/>
      </c>
      <c r="X93" s="10" t="str">
        <f>IF(InsertDataAtCellA2!Y93="","",InsertDataAtCellA2!Y93)</f>
        <v/>
      </c>
      <c r="Y93" s="10" t="str">
        <f>IF(InsertDataAtCellA2!Z93="","",InsertDataAtCellA2!Z93)</f>
        <v/>
      </c>
      <c r="Z93" s="10" t="str">
        <f>IF(InsertDataAtCellA2!AA93="","",InsertDataAtCellA2!AA93)</f>
        <v/>
      </c>
      <c r="AA93" s="10" t="str">
        <f>IF(InsertDataAtCellA2!AB93="","",InsertDataAtCellA2!AB93)</f>
        <v/>
      </c>
      <c r="AB93" s="10" t="str">
        <f>IF(InsertDataAtCellA2!AC93="","",InsertDataAtCellA2!AC93)</f>
        <v/>
      </c>
      <c r="AC93" s="10" t="str">
        <f>IF(InsertDataAtCellA2!AD93="","",InsertDataAtCellA2!AD93)</f>
        <v/>
      </c>
      <c r="AD93" s="10" t="str">
        <f>IF(InsertDataAtCellA2!AE93="","",InsertDataAtCellA2!AE93)</f>
        <v/>
      </c>
      <c r="AE93" s="10" t="str">
        <f>IF(InsertDataAtCellA2!AF93="","",InsertDataAtCellA2!AF93)</f>
        <v/>
      </c>
      <c r="AF93" s="10" t="str">
        <f>IF(InsertDataAtCellA2!AG93="","",InsertDataAtCellA2!AG93)</f>
        <v/>
      </c>
    </row>
    <row r="94" spans="1:32" x14ac:dyDescent="0.35">
      <c r="A94" s="33" t="str">
        <f>IF(InsertDataAtCellA2!B94="","",InsertDataAtCellA2!B94)</f>
        <v>TASK</v>
      </c>
      <c r="B94" s="33" t="str">
        <f>IF(InsertDataAtCellA2!C94="","",InsertDataAtCellA2!C94)</f>
        <v>TaskStim</v>
      </c>
      <c r="C94" s="33">
        <f>IF(InsertDataAtCellA2!D94="","",InsertDataAtCellA2!D94)</f>
        <v>94.469300000000004</v>
      </c>
      <c r="D94" s="33" t="str">
        <f>IF(InsertDataAtCellA2!E94="","",InsertDataAtCellA2!E94)</f>
        <v xml:space="preserve">TaskC </v>
      </c>
      <c r="E94" s="33" t="str">
        <f>IF(InsertDataAtCellA2!F94="","",InsertDataAtCellA2!F94)</f>
        <v/>
      </c>
      <c r="F94" s="33" t="str">
        <f>IF(InsertDataAtCellA2!$W94="REAC",InsertDataAtCellA2!W94,(IF(InsertDataAtCellA2!$G94="REAC",InsertDataAtCellA2!G94,"")))</f>
        <v/>
      </c>
      <c r="G94" s="33" t="str">
        <f>IF(InsertDataAtCellA2!$W94="REAC",InsertDataAtCellA2!X94,(IF(InsertDataAtCellA2!$G94="REAC",InsertDataAtCellA2!H94,"")))</f>
        <v/>
      </c>
      <c r="H94" s="33" t="str">
        <f>IF(InsertDataAtCellA2!$W94="REAC",InsertDataAtCellA2!Y94,(IF(InsertDataAtCellA2!$G94="REAC",InsertDataAtCellA2!I94,"")))</f>
        <v/>
      </c>
      <c r="I94" s="33" t="str">
        <f>IF(InsertDataAtCellA2!$W94="REAC",InsertDataAtCellA2!Z94,(IF(InsertDataAtCellA2!$G94="REAC",InsertDataAtCellA2!J94,"")))</f>
        <v/>
      </c>
      <c r="J94" s="33" t="str">
        <f>IF(InsertDataAtCellA2!K94="","",InsertDataAtCellA2!K94)</f>
        <v/>
      </c>
      <c r="K94" s="33" t="str">
        <f>IF(InsertDataAtCellA2!L94="","",InsertDataAtCellA2!L94)</f>
        <v>...</v>
      </c>
      <c r="L94" s="33" t="str">
        <f>IF(InsertDataAtCellA2!M94="","",InsertDataAtCellA2!M94)</f>
        <v/>
      </c>
      <c r="M94" s="33" t="str">
        <f>IF(InsertDataAtCellA2!N94="","",InsertDataAtCellA2!N94)</f>
        <v/>
      </c>
      <c r="N94" s="33" t="str">
        <f>IF(InsertDataAtCellA2!O94="","",InsertDataAtCellA2!O94)</f>
        <v/>
      </c>
      <c r="O94" s="33" t="str">
        <f>IF(InsertDataAtCellA2!P94="","",InsertDataAtCellA2!P94)</f>
        <v/>
      </c>
      <c r="P94" s="33" t="str">
        <f>IF(InsertDataAtCellA2!Q94="","",InsertDataAtCellA2!Q94)</f>
        <v/>
      </c>
      <c r="Q94" s="33" t="str">
        <f>IF(InsertDataAtCellA2!R94="","",InsertDataAtCellA2!R94)</f>
        <v>EMOS</v>
      </c>
      <c r="R94" s="33" t="str">
        <f>IF(InsertDataAtCellA2!S94="","",InsertDataAtCellA2!S94)</f>
        <v>MatStim</v>
      </c>
      <c r="S94" s="33">
        <f>IF(InsertDataAtCellA2!T94="","",InsertDataAtCellA2!T94)</f>
        <v>94.469300000000004</v>
      </c>
      <c r="T94" s="33" t="str">
        <f>IF(InsertDataAtCellA2!U94="","",InsertDataAtCellA2!U94)</f>
        <v xml:space="preserve">BlTransp06 </v>
      </c>
      <c r="U94" s="33" t="str">
        <f>IF(InsertDataAtCellA2!V94="","",InsertDataAtCellA2!V94)</f>
        <v/>
      </c>
      <c r="V94" s="33" t="str">
        <f>IF(InsertDataAtCellA2!W94="","",InsertDataAtCellA2!W94)</f>
        <v/>
      </c>
      <c r="W94" s="33" t="str">
        <f>IF(InsertDataAtCellA2!X94="","",InsertDataAtCellA2!X94)</f>
        <v/>
      </c>
      <c r="X94" s="33" t="str">
        <f>IF(InsertDataAtCellA2!Y94="","",InsertDataAtCellA2!Y94)</f>
        <v/>
      </c>
      <c r="Y94" s="33" t="str">
        <f>IF(InsertDataAtCellA2!Z94="","",InsertDataAtCellA2!Z94)</f>
        <v/>
      </c>
      <c r="Z94" s="33" t="str">
        <f>IF(InsertDataAtCellA2!AA94="","",InsertDataAtCellA2!AA94)</f>
        <v/>
      </c>
      <c r="AA94" s="33" t="str">
        <f>IF(InsertDataAtCellA2!AB94="","",InsertDataAtCellA2!AB94)</f>
        <v/>
      </c>
      <c r="AB94" s="33" t="str">
        <f>IF(InsertDataAtCellA2!AC94="","",InsertDataAtCellA2!AC94)</f>
        <v/>
      </c>
      <c r="AC94" s="33" t="str">
        <f>IF(InsertDataAtCellA2!AD94="","",InsertDataAtCellA2!AD94)</f>
        <v/>
      </c>
      <c r="AD94" s="33" t="str">
        <f>IF(InsertDataAtCellA2!AE94="","",InsertDataAtCellA2!AE94)</f>
        <v/>
      </c>
      <c r="AE94" s="33" t="str">
        <f>IF(InsertDataAtCellA2!AF94="","",InsertDataAtCellA2!AF94)</f>
        <v/>
      </c>
      <c r="AF94" s="33" t="str">
        <f>IF(InsertDataAtCellA2!AG94="","",InsertDataAtCellA2!AG94)</f>
        <v/>
      </c>
    </row>
    <row r="95" spans="1:32" x14ac:dyDescent="0.35">
      <c r="A95" s="10" t="str">
        <f>IF(InsertDataAtCellA2!B95="","",InsertDataAtCellA2!B95)</f>
        <v>TASK</v>
      </c>
      <c r="B95" s="10" t="str">
        <f>IF(InsertDataAtCellA2!C95="","",InsertDataAtCellA2!C95)</f>
        <v>BlankNeut</v>
      </c>
      <c r="C95" s="10">
        <f>IF(InsertDataAtCellA2!D95="","",InsertDataAtCellA2!D95)</f>
        <v>95.487809999999996</v>
      </c>
      <c r="D95" s="10" t="str">
        <f>IF(InsertDataAtCellA2!E95="","",InsertDataAtCellA2!E95)</f>
        <v xml:space="preserve">Task0 </v>
      </c>
      <c r="E95" s="10" t="str">
        <f>IF(InsertDataAtCellA2!F95="","",InsertDataAtCellA2!F95)</f>
        <v/>
      </c>
      <c r="F95" s="10" t="str">
        <f>IF(InsertDataAtCellA2!$W95="REAC",InsertDataAtCellA2!W95,(IF(InsertDataAtCellA2!$G95="REAC",InsertDataAtCellA2!G95,"")))</f>
        <v>REAC</v>
      </c>
      <c r="G95" s="10" t="str">
        <f>IF(InsertDataAtCellA2!$W95="REAC",InsertDataAtCellA2!X95,(IF(InsertDataAtCellA2!$G95="REAC",InsertDataAtCellA2!H95,"")))</f>
        <v>Yes</v>
      </c>
      <c r="H95" s="10">
        <f>IF(InsertDataAtCellA2!$W95="REAC",InsertDataAtCellA2!Y95,(IF(InsertDataAtCellA2!$G95="REAC",InsertDataAtCellA2!I95,"")))</f>
        <v>95.985789999999994</v>
      </c>
      <c r="I95" s="10" t="str">
        <f>IF(InsertDataAtCellA2!$W95="REAC",InsertDataAtCellA2!Z95,(IF(InsertDataAtCellA2!$G95="REAC",InsertDataAtCellA2!J95,"")))</f>
        <v xml:space="preserve">Task0 </v>
      </c>
      <c r="J95" s="10" t="str">
        <f>IF(InsertDataAtCellA2!K95="","",InsertDataAtCellA2!K95)</f>
        <v/>
      </c>
      <c r="K95" s="10" t="str">
        <f>IF(InsertDataAtCellA2!L95="","",InsertDataAtCellA2!L95)</f>
        <v/>
      </c>
      <c r="L95" s="10" t="str">
        <f>IF(InsertDataAtCellA2!M95="","",InsertDataAtCellA2!M95)</f>
        <v/>
      </c>
      <c r="M95" s="10" t="str">
        <f>IF(InsertDataAtCellA2!N95="","",InsertDataAtCellA2!N95)</f>
        <v/>
      </c>
      <c r="N95" s="10" t="str">
        <f>IF(InsertDataAtCellA2!O95="","",InsertDataAtCellA2!O95)</f>
        <v/>
      </c>
      <c r="O95" s="10" t="str">
        <f>IF(InsertDataAtCellA2!P95="","",InsertDataAtCellA2!P95)</f>
        <v/>
      </c>
      <c r="P95" s="10" t="str">
        <f>IF(InsertDataAtCellA2!Q95="","",InsertDataAtCellA2!Q95)</f>
        <v/>
      </c>
      <c r="Q95" s="10" t="str">
        <f>IF(InsertDataAtCellA2!R95="","",InsertDataAtCellA2!R95)</f>
        <v/>
      </c>
      <c r="R95" s="10" t="str">
        <f>IF(InsertDataAtCellA2!S95="","",InsertDataAtCellA2!S95)</f>
        <v/>
      </c>
      <c r="S95" s="10" t="str">
        <f>IF(InsertDataAtCellA2!T95="","",InsertDataAtCellA2!T95)</f>
        <v/>
      </c>
      <c r="T95" s="10" t="str">
        <f>IF(InsertDataAtCellA2!U95="","",InsertDataAtCellA2!U95)</f>
        <v/>
      </c>
      <c r="U95" s="10" t="str">
        <f>IF(InsertDataAtCellA2!V95="","",InsertDataAtCellA2!V95)</f>
        <v/>
      </c>
      <c r="V95" s="10" t="str">
        <f>IF(InsertDataAtCellA2!W95="","",InsertDataAtCellA2!W95)</f>
        <v/>
      </c>
      <c r="W95" s="10" t="str">
        <f>IF(InsertDataAtCellA2!X95="","",InsertDataAtCellA2!X95)</f>
        <v/>
      </c>
      <c r="X95" s="10" t="str">
        <f>IF(InsertDataAtCellA2!Y95="","",InsertDataAtCellA2!Y95)</f>
        <v/>
      </c>
      <c r="Y95" s="10" t="str">
        <f>IF(InsertDataAtCellA2!Z95="","",InsertDataAtCellA2!Z95)</f>
        <v/>
      </c>
      <c r="Z95" s="10" t="str">
        <f>IF(InsertDataAtCellA2!AA95="","",InsertDataAtCellA2!AA95)</f>
        <v/>
      </c>
      <c r="AA95" s="10" t="str">
        <f>IF(InsertDataAtCellA2!AB95="","",InsertDataAtCellA2!AB95)</f>
        <v/>
      </c>
      <c r="AB95" s="10" t="str">
        <f>IF(InsertDataAtCellA2!AC95="","",InsertDataAtCellA2!AC95)</f>
        <v/>
      </c>
      <c r="AC95" s="10" t="str">
        <f>IF(InsertDataAtCellA2!AD95="","",InsertDataAtCellA2!AD95)</f>
        <v/>
      </c>
      <c r="AD95" s="10" t="str">
        <f>IF(InsertDataAtCellA2!AE95="","",InsertDataAtCellA2!AE95)</f>
        <v/>
      </c>
      <c r="AE95" s="10" t="str">
        <f>IF(InsertDataAtCellA2!AF95="","",InsertDataAtCellA2!AF95)</f>
        <v/>
      </c>
      <c r="AF95" s="10" t="str">
        <f>IF(InsertDataAtCellA2!AG95="","",InsertDataAtCellA2!AG95)</f>
        <v/>
      </c>
    </row>
    <row r="96" spans="1:32" x14ac:dyDescent="0.35">
      <c r="A96" s="33" t="str">
        <f>IF(InsertDataAtCellA2!B96="","",InsertDataAtCellA2!B96)</f>
        <v>TASK</v>
      </c>
      <c r="B96" s="33" t="str">
        <f>IF(InsertDataAtCellA2!C96="","",InsertDataAtCellA2!C96)</f>
        <v>TaskStim</v>
      </c>
      <c r="C96" s="33">
        <f>IF(InsertDataAtCellA2!D96="","",InsertDataAtCellA2!D96)</f>
        <v>96.493129999999994</v>
      </c>
      <c r="D96" s="33" t="str">
        <f>IF(InsertDataAtCellA2!E96="","",InsertDataAtCellA2!E96)</f>
        <v xml:space="preserve">TaskC </v>
      </c>
      <c r="E96" s="33" t="str">
        <f>IF(InsertDataAtCellA2!F96="","",InsertDataAtCellA2!F96)</f>
        <v/>
      </c>
      <c r="F96" s="33" t="str">
        <f>IF(InsertDataAtCellA2!$W96="REAC",InsertDataAtCellA2!W96,(IF(InsertDataAtCellA2!$G96="REAC",InsertDataAtCellA2!G96,"")))</f>
        <v/>
      </c>
      <c r="G96" s="33" t="str">
        <f>IF(InsertDataAtCellA2!$W96="REAC",InsertDataAtCellA2!X96,(IF(InsertDataAtCellA2!$G96="REAC",InsertDataAtCellA2!H96,"")))</f>
        <v/>
      </c>
      <c r="H96" s="33" t="str">
        <f>IF(InsertDataAtCellA2!$W96="REAC",InsertDataAtCellA2!Y96,(IF(InsertDataAtCellA2!$G96="REAC",InsertDataAtCellA2!I96,"")))</f>
        <v/>
      </c>
      <c r="I96" s="33" t="str">
        <f>IF(InsertDataAtCellA2!$W96="REAC",InsertDataAtCellA2!Z96,(IF(InsertDataAtCellA2!$G96="REAC",InsertDataAtCellA2!J96,"")))</f>
        <v/>
      </c>
      <c r="J96" s="33" t="str">
        <f>IF(InsertDataAtCellA2!K96="","",InsertDataAtCellA2!K96)</f>
        <v/>
      </c>
      <c r="K96" s="33" t="str">
        <f>IF(InsertDataAtCellA2!L96="","",InsertDataAtCellA2!L96)</f>
        <v/>
      </c>
      <c r="L96" s="33" t="str">
        <f>IF(InsertDataAtCellA2!M96="","",InsertDataAtCellA2!M96)</f>
        <v/>
      </c>
      <c r="M96" s="33" t="str">
        <f>IF(InsertDataAtCellA2!N96="","",InsertDataAtCellA2!N96)</f>
        <v/>
      </c>
      <c r="N96" s="33" t="str">
        <f>IF(InsertDataAtCellA2!O96="","",InsertDataAtCellA2!O96)</f>
        <v/>
      </c>
      <c r="O96" s="33" t="str">
        <f>IF(InsertDataAtCellA2!P96="","",InsertDataAtCellA2!P96)</f>
        <v/>
      </c>
      <c r="P96" s="33" t="str">
        <f>IF(InsertDataAtCellA2!Q96="","",InsertDataAtCellA2!Q96)</f>
        <v/>
      </c>
      <c r="Q96" s="33" t="str">
        <f>IF(InsertDataAtCellA2!R96="","",InsertDataAtCellA2!R96)</f>
        <v/>
      </c>
      <c r="R96" s="33" t="str">
        <f>IF(InsertDataAtCellA2!S96="","",InsertDataAtCellA2!S96)</f>
        <v/>
      </c>
      <c r="S96" s="33" t="str">
        <f>IF(InsertDataAtCellA2!T96="","",InsertDataAtCellA2!T96)</f>
        <v/>
      </c>
      <c r="T96" s="33" t="str">
        <f>IF(InsertDataAtCellA2!U96="","",InsertDataAtCellA2!U96)</f>
        <v/>
      </c>
      <c r="U96" s="33" t="str">
        <f>IF(InsertDataAtCellA2!V96="","",InsertDataAtCellA2!V96)</f>
        <v/>
      </c>
      <c r="V96" s="33" t="str">
        <f>IF(InsertDataAtCellA2!W96="","",InsertDataAtCellA2!W96)</f>
        <v/>
      </c>
      <c r="W96" s="33" t="str">
        <f>IF(InsertDataAtCellA2!X96="","",InsertDataAtCellA2!X96)</f>
        <v/>
      </c>
      <c r="X96" s="33" t="str">
        <f>IF(InsertDataAtCellA2!Y96="","",InsertDataAtCellA2!Y96)</f>
        <v/>
      </c>
      <c r="Y96" s="33" t="str">
        <f>IF(InsertDataAtCellA2!Z96="","",InsertDataAtCellA2!Z96)</f>
        <v/>
      </c>
      <c r="Z96" s="33" t="str">
        <f>IF(InsertDataAtCellA2!AA96="","",InsertDataAtCellA2!AA96)</f>
        <v/>
      </c>
      <c r="AA96" s="33" t="str">
        <f>IF(InsertDataAtCellA2!AB96="","",InsertDataAtCellA2!AB96)</f>
        <v/>
      </c>
      <c r="AB96" s="33" t="str">
        <f>IF(InsertDataAtCellA2!AC96="","",InsertDataAtCellA2!AC96)</f>
        <v/>
      </c>
      <c r="AC96" s="33" t="str">
        <f>IF(InsertDataAtCellA2!AD96="","",InsertDataAtCellA2!AD96)</f>
        <v/>
      </c>
      <c r="AD96" s="33" t="str">
        <f>IF(InsertDataAtCellA2!AE96="","",InsertDataAtCellA2!AE96)</f>
        <v/>
      </c>
      <c r="AE96" s="33" t="str">
        <f>IF(InsertDataAtCellA2!AF96="","",InsertDataAtCellA2!AF96)</f>
        <v/>
      </c>
      <c r="AF96" s="33" t="str">
        <f>IF(InsertDataAtCellA2!AG96="","",InsertDataAtCellA2!AG96)</f>
        <v/>
      </c>
    </row>
    <row r="97" spans="1:32" x14ac:dyDescent="0.35">
      <c r="A97" s="10" t="str">
        <f>IF(InsertDataAtCellA2!B97="","",InsertDataAtCellA2!B97)</f>
        <v>TASK</v>
      </c>
      <c r="B97" s="10" t="str">
        <f>IF(InsertDataAtCellA2!C97="","",InsertDataAtCellA2!C97)</f>
        <v>BlankNeut</v>
      </c>
      <c r="C97" s="10">
        <f>IF(InsertDataAtCellA2!D97="","",InsertDataAtCellA2!D97)</f>
        <v>97.500439999999998</v>
      </c>
      <c r="D97" s="10" t="str">
        <f>IF(InsertDataAtCellA2!E97="","",InsertDataAtCellA2!E97)</f>
        <v xml:space="preserve">Task0 </v>
      </c>
      <c r="E97" s="10" t="str">
        <f>IF(InsertDataAtCellA2!F97="","",InsertDataAtCellA2!F97)</f>
        <v/>
      </c>
      <c r="F97" s="10" t="str">
        <f>IF(InsertDataAtCellA2!$W97="REAC",InsertDataAtCellA2!W97,(IF(InsertDataAtCellA2!$G97="REAC",InsertDataAtCellA2!G97,"")))</f>
        <v>REAC</v>
      </c>
      <c r="G97" s="10" t="str">
        <f>IF(InsertDataAtCellA2!$W97="REAC",InsertDataAtCellA2!X97,(IF(InsertDataAtCellA2!$G97="REAC",InsertDataAtCellA2!H97,"")))</f>
        <v>No</v>
      </c>
      <c r="H97" s="10">
        <f>IF(InsertDataAtCellA2!$W97="REAC",InsertDataAtCellA2!Y97,(IF(InsertDataAtCellA2!$G97="REAC",InsertDataAtCellA2!I97,"")))</f>
        <v>97.958519999999993</v>
      </c>
      <c r="I97" s="10" t="str">
        <f>IF(InsertDataAtCellA2!$W97="REAC",InsertDataAtCellA2!Z97,(IF(InsertDataAtCellA2!$G97="REAC",InsertDataAtCellA2!J97,"")))</f>
        <v xml:space="preserve">Task0 </v>
      </c>
      <c r="J97" s="10" t="str">
        <f>IF(InsertDataAtCellA2!K97="","",InsertDataAtCellA2!K97)</f>
        <v/>
      </c>
      <c r="K97" s="10" t="str">
        <f>IF(InsertDataAtCellA2!L97="","",InsertDataAtCellA2!L97)</f>
        <v/>
      </c>
      <c r="L97" s="10" t="str">
        <f>IF(InsertDataAtCellA2!M97="","",InsertDataAtCellA2!M97)</f>
        <v/>
      </c>
      <c r="M97" s="10" t="str">
        <f>IF(InsertDataAtCellA2!N97="","",InsertDataAtCellA2!N97)</f>
        <v/>
      </c>
      <c r="N97" s="10" t="str">
        <f>IF(InsertDataAtCellA2!O97="","",InsertDataAtCellA2!O97)</f>
        <v/>
      </c>
      <c r="O97" s="10" t="str">
        <f>IF(InsertDataAtCellA2!P97="","",InsertDataAtCellA2!P97)</f>
        <v/>
      </c>
      <c r="P97" s="10" t="str">
        <f>IF(InsertDataAtCellA2!Q97="","",InsertDataAtCellA2!Q97)</f>
        <v/>
      </c>
      <c r="Q97" s="10" t="str">
        <f>IF(InsertDataAtCellA2!R97="","",InsertDataAtCellA2!R97)</f>
        <v/>
      </c>
      <c r="R97" s="10" t="str">
        <f>IF(InsertDataAtCellA2!S97="","",InsertDataAtCellA2!S97)</f>
        <v/>
      </c>
      <c r="S97" s="10" t="str">
        <f>IF(InsertDataAtCellA2!T97="","",InsertDataAtCellA2!T97)</f>
        <v/>
      </c>
      <c r="T97" s="10" t="str">
        <f>IF(InsertDataAtCellA2!U97="","",InsertDataAtCellA2!U97)</f>
        <v/>
      </c>
      <c r="U97" s="10" t="str">
        <f>IF(InsertDataAtCellA2!V97="","",InsertDataAtCellA2!V97)</f>
        <v/>
      </c>
      <c r="V97" s="10" t="str">
        <f>IF(InsertDataAtCellA2!W97="","",InsertDataAtCellA2!W97)</f>
        <v/>
      </c>
      <c r="W97" s="10" t="str">
        <f>IF(InsertDataAtCellA2!X97="","",InsertDataAtCellA2!X97)</f>
        <v/>
      </c>
      <c r="X97" s="10" t="str">
        <f>IF(InsertDataAtCellA2!Y97="","",InsertDataAtCellA2!Y97)</f>
        <v/>
      </c>
      <c r="Y97" s="10" t="str">
        <f>IF(InsertDataAtCellA2!Z97="","",InsertDataAtCellA2!Z97)</f>
        <v/>
      </c>
      <c r="Z97" s="10" t="str">
        <f>IF(InsertDataAtCellA2!AA97="","",InsertDataAtCellA2!AA97)</f>
        <v/>
      </c>
      <c r="AA97" s="10" t="str">
        <f>IF(InsertDataAtCellA2!AB97="","",InsertDataAtCellA2!AB97)</f>
        <v/>
      </c>
      <c r="AB97" s="10" t="str">
        <f>IF(InsertDataAtCellA2!AC97="","",InsertDataAtCellA2!AC97)</f>
        <v/>
      </c>
      <c r="AC97" s="10" t="str">
        <f>IF(InsertDataAtCellA2!AD97="","",InsertDataAtCellA2!AD97)</f>
        <v/>
      </c>
      <c r="AD97" s="10" t="str">
        <f>IF(InsertDataAtCellA2!AE97="","",InsertDataAtCellA2!AE97)</f>
        <v/>
      </c>
      <c r="AE97" s="10" t="str">
        <f>IF(InsertDataAtCellA2!AF97="","",InsertDataAtCellA2!AF97)</f>
        <v/>
      </c>
      <c r="AF97" s="10" t="str">
        <f>IF(InsertDataAtCellA2!AG97="","",InsertDataAtCellA2!AG97)</f>
        <v/>
      </c>
    </row>
    <row r="98" spans="1:32" x14ac:dyDescent="0.35">
      <c r="A98" s="33" t="str">
        <f>IF(InsertDataAtCellA2!B98="","",InsertDataAtCellA2!B98)</f>
        <v>TASK</v>
      </c>
      <c r="B98" s="33" t="str">
        <f>IF(InsertDataAtCellA2!C98="","",InsertDataAtCellA2!C98)</f>
        <v>TaskStim</v>
      </c>
      <c r="C98" s="33">
        <f>IF(InsertDataAtCellA2!D98="","",InsertDataAtCellA2!D98)</f>
        <v>98.50291</v>
      </c>
      <c r="D98" s="33" t="str">
        <f>IF(InsertDataAtCellA2!E98="","",InsertDataAtCellA2!E98)</f>
        <v xml:space="preserve">TaskA </v>
      </c>
      <c r="E98" s="33" t="str">
        <f>IF(InsertDataAtCellA2!F98="","",InsertDataAtCellA2!F98)</f>
        <v/>
      </c>
      <c r="F98" s="33" t="str">
        <f>IF(InsertDataAtCellA2!$W98="REAC",InsertDataAtCellA2!W98,(IF(InsertDataAtCellA2!$G98="REAC",InsertDataAtCellA2!G98,"")))</f>
        <v/>
      </c>
      <c r="G98" s="33" t="str">
        <f>IF(InsertDataAtCellA2!$W98="REAC",InsertDataAtCellA2!X98,(IF(InsertDataAtCellA2!$G98="REAC",InsertDataAtCellA2!H98,"")))</f>
        <v/>
      </c>
      <c r="H98" s="33" t="str">
        <f>IF(InsertDataAtCellA2!$W98="REAC",InsertDataAtCellA2!Y98,(IF(InsertDataAtCellA2!$G98="REAC",InsertDataAtCellA2!I98,"")))</f>
        <v/>
      </c>
      <c r="I98" s="33" t="str">
        <f>IF(InsertDataAtCellA2!$W98="REAC",InsertDataAtCellA2!Z98,(IF(InsertDataAtCellA2!$G98="REAC",InsertDataAtCellA2!J98,"")))</f>
        <v/>
      </c>
      <c r="J98" s="33" t="str">
        <f>IF(InsertDataAtCellA2!K98="","",InsertDataAtCellA2!K98)</f>
        <v/>
      </c>
      <c r="K98" s="33" t="str">
        <f>IF(InsertDataAtCellA2!L98="","",InsertDataAtCellA2!L98)</f>
        <v/>
      </c>
      <c r="L98" s="33" t="str">
        <f>IF(InsertDataAtCellA2!M98="","",InsertDataAtCellA2!M98)</f>
        <v/>
      </c>
      <c r="M98" s="33" t="str">
        <f>IF(InsertDataAtCellA2!N98="","",InsertDataAtCellA2!N98)</f>
        <v/>
      </c>
      <c r="N98" s="33" t="str">
        <f>IF(InsertDataAtCellA2!O98="","",InsertDataAtCellA2!O98)</f>
        <v/>
      </c>
      <c r="O98" s="33" t="str">
        <f>IF(InsertDataAtCellA2!P98="","",InsertDataAtCellA2!P98)</f>
        <v/>
      </c>
      <c r="P98" s="33" t="str">
        <f>IF(InsertDataAtCellA2!Q98="","",InsertDataAtCellA2!Q98)</f>
        <v/>
      </c>
      <c r="Q98" s="33" t="str">
        <f>IF(InsertDataAtCellA2!R98="","",InsertDataAtCellA2!R98)</f>
        <v/>
      </c>
      <c r="R98" s="33" t="str">
        <f>IF(InsertDataAtCellA2!S98="","",InsertDataAtCellA2!S98)</f>
        <v/>
      </c>
      <c r="S98" s="33" t="str">
        <f>IF(InsertDataAtCellA2!T98="","",InsertDataAtCellA2!T98)</f>
        <v/>
      </c>
      <c r="T98" s="33" t="str">
        <f>IF(InsertDataAtCellA2!U98="","",InsertDataAtCellA2!U98)</f>
        <v/>
      </c>
      <c r="U98" s="33" t="str">
        <f>IF(InsertDataAtCellA2!V98="","",InsertDataAtCellA2!V98)</f>
        <v/>
      </c>
      <c r="V98" s="33" t="str">
        <f>IF(InsertDataAtCellA2!W98="","",InsertDataAtCellA2!W98)</f>
        <v/>
      </c>
      <c r="W98" s="33" t="str">
        <f>IF(InsertDataAtCellA2!X98="","",InsertDataAtCellA2!X98)</f>
        <v/>
      </c>
      <c r="X98" s="33" t="str">
        <f>IF(InsertDataAtCellA2!Y98="","",InsertDataAtCellA2!Y98)</f>
        <v/>
      </c>
      <c r="Y98" s="33" t="str">
        <f>IF(InsertDataAtCellA2!Z98="","",InsertDataAtCellA2!Z98)</f>
        <v/>
      </c>
      <c r="Z98" s="33" t="str">
        <f>IF(InsertDataAtCellA2!AA98="","",InsertDataAtCellA2!AA98)</f>
        <v/>
      </c>
      <c r="AA98" s="33" t="str">
        <f>IF(InsertDataAtCellA2!AB98="","",InsertDataAtCellA2!AB98)</f>
        <v/>
      </c>
      <c r="AB98" s="33" t="str">
        <f>IF(InsertDataAtCellA2!AC98="","",InsertDataAtCellA2!AC98)</f>
        <v/>
      </c>
      <c r="AC98" s="33" t="str">
        <f>IF(InsertDataAtCellA2!AD98="","",InsertDataAtCellA2!AD98)</f>
        <v/>
      </c>
      <c r="AD98" s="33" t="str">
        <f>IF(InsertDataAtCellA2!AE98="","",InsertDataAtCellA2!AE98)</f>
        <v/>
      </c>
      <c r="AE98" s="33" t="str">
        <f>IF(InsertDataAtCellA2!AF98="","",InsertDataAtCellA2!AF98)</f>
        <v/>
      </c>
      <c r="AF98" s="33" t="str">
        <f>IF(InsertDataAtCellA2!AG98="","",InsertDataAtCellA2!AG98)</f>
        <v/>
      </c>
    </row>
    <row r="99" spans="1:32" x14ac:dyDescent="0.35">
      <c r="A99" s="10" t="str">
        <f>IF(InsertDataAtCellA2!B99="","",InsertDataAtCellA2!B99)</f>
        <v>TASK</v>
      </c>
      <c r="B99" s="10" t="str">
        <f>IF(InsertDataAtCellA2!C99="","",InsertDataAtCellA2!C99)</f>
        <v>BlankNeut</v>
      </c>
      <c r="C99" s="10">
        <f>IF(InsertDataAtCellA2!D99="","",InsertDataAtCellA2!D99)</f>
        <v>99.502920000000003</v>
      </c>
      <c r="D99" s="10" t="str">
        <f>IF(InsertDataAtCellA2!E99="","",InsertDataAtCellA2!E99)</f>
        <v xml:space="preserve">Task0 </v>
      </c>
      <c r="E99" s="10" t="str">
        <f>IF(InsertDataAtCellA2!F99="","",InsertDataAtCellA2!F99)</f>
        <v/>
      </c>
      <c r="F99" s="10" t="str">
        <f>IF(InsertDataAtCellA2!$W99="REAC",InsertDataAtCellA2!W99,(IF(InsertDataAtCellA2!$G99="REAC",InsertDataAtCellA2!G99,"")))</f>
        <v>REAC</v>
      </c>
      <c r="G99" s="10" t="str">
        <f>IF(InsertDataAtCellA2!$W99="REAC",InsertDataAtCellA2!X99,(IF(InsertDataAtCellA2!$G99="REAC",InsertDataAtCellA2!H99,"")))</f>
        <v>Yes</v>
      </c>
      <c r="H99" s="10">
        <f>IF(InsertDataAtCellA2!$W99="REAC",InsertDataAtCellA2!Y99,(IF(InsertDataAtCellA2!$G99="REAC",InsertDataAtCellA2!I99,"")))</f>
        <v>100.0714</v>
      </c>
      <c r="I99" s="10" t="str">
        <f>IF(InsertDataAtCellA2!$W99="REAC",InsertDataAtCellA2!Z99,(IF(InsertDataAtCellA2!$G99="REAC",InsertDataAtCellA2!J99,"")))</f>
        <v xml:space="preserve">Task0 </v>
      </c>
      <c r="J99" s="10" t="str">
        <f>IF(InsertDataAtCellA2!K99="","",InsertDataAtCellA2!K99)</f>
        <v/>
      </c>
      <c r="K99" s="10" t="str">
        <f>IF(InsertDataAtCellA2!L99="","",InsertDataAtCellA2!L99)</f>
        <v/>
      </c>
      <c r="L99" s="10" t="str">
        <f>IF(InsertDataAtCellA2!M99="","",InsertDataAtCellA2!M99)</f>
        <v/>
      </c>
      <c r="M99" s="10" t="str">
        <f>IF(InsertDataAtCellA2!N99="","",InsertDataAtCellA2!N99)</f>
        <v/>
      </c>
      <c r="N99" s="10" t="str">
        <f>IF(InsertDataAtCellA2!O99="","",InsertDataAtCellA2!O99)</f>
        <v/>
      </c>
      <c r="O99" s="10" t="str">
        <f>IF(InsertDataAtCellA2!P99="","",InsertDataAtCellA2!P99)</f>
        <v/>
      </c>
      <c r="P99" s="10" t="str">
        <f>IF(InsertDataAtCellA2!Q99="","",InsertDataAtCellA2!Q99)</f>
        <v/>
      </c>
      <c r="Q99" s="10" t="str">
        <f>IF(InsertDataAtCellA2!R99="","",InsertDataAtCellA2!R99)</f>
        <v/>
      </c>
      <c r="R99" s="10" t="str">
        <f>IF(InsertDataAtCellA2!S99="","",InsertDataAtCellA2!S99)</f>
        <v/>
      </c>
      <c r="S99" s="10" t="str">
        <f>IF(InsertDataAtCellA2!T99="","",InsertDataAtCellA2!T99)</f>
        <v/>
      </c>
      <c r="T99" s="10" t="str">
        <f>IF(InsertDataAtCellA2!U99="","",InsertDataAtCellA2!U99)</f>
        <v/>
      </c>
      <c r="U99" s="10" t="str">
        <f>IF(InsertDataAtCellA2!V99="","",InsertDataAtCellA2!V99)</f>
        <v/>
      </c>
      <c r="V99" s="10" t="str">
        <f>IF(InsertDataAtCellA2!W99="","",InsertDataAtCellA2!W99)</f>
        <v/>
      </c>
      <c r="W99" s="10" t="str">
        <f>IF(InsertDataAtCellA2!X99="","",InsertDataAtCellA2!X99)</f>
        <v/>
      </c>
      <c r="X99" s="10" t="str">
        <f>IF(InsertDataAtCellA2!Y99="","",InsertDataAtCellA2!Y99)</f>
        <v/>
      </c>
      <c r="Y99" s="10" t="str">
        <f>IF(InsertDataAtCellA2!Z99="","",InsertDataAtCellA2!Z99)</f>
        <v/>
      </c>
      <c r="Z99" s="10" t="str">
        <f>IF(InsertDataAtCellA2!AA99="","",InsertDataAtCellA2!AA99)</f>
        <v/>
      </c>
      <c r="AA99" s="10" t="str">
        <f>IF(InsertDataAtCellA2!AB99="","",InsertDataAtCellA2!AB99)</f>
        <v/>
      </c>
      <c r="AB99" s="10" t="str">
        <f>IF(InsertDataAtCellA2!AC99="","",InsertDataAtCellA2!AC99)</f>
        <v/>
      </c>
      <c r="AC99" s="10" t="str">
        <f>IF(InsertDataAtCellA2!AD99="","",InsertDataAtCellA2!AD99)</f>
        <v/>
      </c>
      <c r="AD99" s="10" t="str">
        <f>IF(InsertDataAtCellA2!AE99="","",InsertDataAtCellA2!AE99)</f>
        <v/>
      </c>
      <c r="AE99" s="10" t="str">
        <f>IF(InsertDataAtCellA2!AF99="","",InsertDataAtCellA2!AF99)</f>
        <v/>
      </c>
      <c r="AF99" s="10" t="str">
        <f>IF(InsertDataAtCellA2!AG99="","",InsertDataAtCellA2!AG99)</f>
        <v/>
      </c>
    </row>
    <row r="100" spans="1:32" x14ac:dyDescent="0.35">
      <c r="A100" s="33" t="str">
        <f>IF(InsertDataAtCellA2!B100="","",InsertDataAtCellA2!B100)</f>
        <v>TASK</v>
      </c>
      <c r="B100" s="33" t="str">
        <f>IF(InsertDataAtCellA2!C100="","",InsertDataAtCellA2!C100)</f>
        <v>TaskStim</v>
      </c>
      <c r="C100" s="33">
        <f>IF(InsertDataAtCellA2!D100="","",InsertDataAtCellA2!D100)</f>
        <v>100.5107</v>
      </c>
      <c r="D100" s="33" t="str">
        <f>IF(InsertDataAtCellA2!E100="","",InsertDataAtCellA2!E100)</f>
        <v xml:space="preserve">TaskA </v>
      </c>
      <c r="E100" s="33" t="str">
        <f>IF(InsertDataAtCellA2!F100="","",InsertDataAtCellA2!F100)</f>
        <v/>
      </c>
      <c r="F100" s="33" t="str">
        <f>IF(InsertDataAtCellA2!$W100="REAC",InsertDataAtCellA2!W100,(IF(InsertDataAtCellA2!$G100="REAC",InsertDataAtCellA2!G100,"")))</f>
        <v/>
      </c>
      <c r="G100" s="33" t="str">
        <f>IF(InsertDataAtCellA2!$W100="REAC",InsertDataAtCellA2!X100,(IF(InsertDataAtCellA2!$G100="REAC",InsertDataAtCellA2!H100,"")))</f>
        <v/>
      </c>
      <c r="H100" s="33" t="str">
        <f>IF(InsertDataAtCellA2!$W100="REAC",InsertDataAtCellA2!Y100,(IF(InsertDataAtCellA2!$G100="REAC",InsertDataAtCellA2!I100,"")))</f>
        <v/>
      </c>
      <c r="I100" s="33" t="str">
        <f>IF(InsertDataAtCellA2!$W100="REAC",InsertDataAtCellA2!Z100,(IF(InsertDataAtCellA2!$G100="REAC",InsertDataAtCellA2!J100,"")))</f>
        <v/>
      </c>
      <c r="J100" s="33" t="str">
        <f>IF(InsertDataAtCellA2!K100="","",InsertDataAtCellA2!K100)</f>
        <v/>
      </c>
      <c r="K100" s="33" t="str">
        <f>IF(InsertDataAtCellA2!L100="","",InsertDataAtCellA2!L100)</f>
        <v>...</v>
      </c>
      <c r="L100" s="33" t="str">
        <f>IF(InsertDataAtCellA2!M100="","",InsertDataAtCellA2!M100)</f>
        <v/>
      </c>
      <c r="M100" s="33" t="str">
        <f>IF(InsertDataAtCellA2!N100="","",InsertDataAtCellA2!N100)</f>
        <v/>
      </c>
      <c r="N100" s="33" t="str">
        <f>IF(InsertDataAtCellA2!O100="","",InsertDataAtCellA2!O100)</f>
        <v/>
      </c>
      <c r="O100" s="33" t="str">
        <f>IF(InsertDataAtCellA2!P100="","",InsertDataAtCellA2!P100)</f>
        <v/>
      </c>
      <c r="P100" s="33" t="str">
        <f>IF(InsertDataAtCellA2!Q100="","",InsertDataAtCellA2!Q100)</f>
        <v/>
      </c>
      <c r="Q100" s="33" t="str">
        <f>IF(InsertDataAtCellA2!R100="","",InsertDataAtCellA2!R100)</f>
        <v>EMOS</v>
      </c>
      <c r="R100" s="33" t="str">
        <f>IF(InsertDataAtCellA2!S100="","",InsertDataAtCellA2!S100)</f>
        <v>MatStim</v>
      </c>
      <c r="S100" s="33">
        <f>IF(InsertDataAtCellA2!T100="","",InsertDataAtCellA2!T100)</f>
        <v>100.5107</v>
      </c>
      <c r="T100" s="33" t="str">
        <f>IF(InsertDataAtCellA2!U100="","",InsertDataAtCellA2!U100)</f>
        <v xml:space="preserve">BlTransp03 </v>
      </c>
      <c r="U100" s="33" t="str">
        <f>IF(InsertDataAtCellA2!V100="","",InsertDataAtCellA2!V100)</f>
        <v/>
      </c>
      <c r="V100" s="33" t="str">
        <f>IF(InsertDataAtCellA2!W100="","",InsertDataAtCellA2!W100)</f>
        <v/>
      </c>
      <c r="W100" s="33" t="str">
        <f>IF(InsertDataAtCellA2!X100="","",InsertDataAtCellA2!X100)</f>
        <v/>
      </c>
      <c r="X100" s="33" t="str">
        <f>IF(InsertDataAtCellA2!Y100="","",InsertDataAtCellA2!Y100)</f>
        <v/>
      </c>
      <c r="Y100" s="33" t="str">
        <f>IF(InsertDataAtCellA2!Z100="","",InsertDataAtCellA2!Z100)</f>
        <v/>
      </c>
      <c r="Z100" s="33" t="str">
        <f>IF(InsertDataAtCellA2!AA100="","",InsertDataAtCellA2!AA100)</f>
        <v/>
      </c>
      <c r="AA100" s="33" t="str">
        <f>IF(InsertDataAtCellA2!AB100="","",InsertDataAtCellA2!AB100)</f>
        <v/>
      </c>
      <c r="AB100" s="33" t="str">
        <f>IF(InsertDataAtCellA2!AC100="","",InsertDataAtCellA2!AC100)</f>
        <v/>
      </c>
      <c r="AC100" s="33" t="str">
        <f>IF(InsertDataAtCellA2!AD100="","",InsertDataAtCellA2!AD100)</f>
        <v/>
      </c>
      <c r="AD100" s="33" t="str">
        <f>IF(InsertDataAtCellA2!AE100="","",InsertDataAtCellA2!AE100)</f>
        <v/>
      </c>
      <c r="AE100" s="33" t="str">
        <f>IF(InsertDataAtCellA2!AF100="","",InsertDataAtCellA2!AF100)</f>
        <v/>
      </c>
      <c r="AF100" s="33" t="str">
        <f>IF(InsertDataAtCellA2!AG100="","",InsertDataAtCellA2!AG100)</f>
        <v/>
      </c>
    </row>
    <row r="101" spans="1:32" x14ac:dyDescent="0.35">
      <c r="A101" s="10" t="str">
        <f>IF(InsertDataAtCellA2!B101="","",InsertDataAtCellA2!B101)</f>
        <v>TASK</v>
      </c>
      <c r="B101" s="10" t="str">
        <f>IF(InsertDataAtCellA2!C101="","",InsertDataAtCellA2!C101)</f>
        <v>BlankNeut</v>
      </c>
      <c r="C101" s="10">
        <f>IF(InsertDataAtCellA2!D101="","",InsertDataAtCellA2!D101)</f>
        <v>101.51090000000001</v>
      </c>
      <c r="D101" s="10" t="str">
        <f>IF(InsertDataAtCellA2!E101="","",InsertDataAtCellA2!E101)</f>
        <v xml:space="preserve">Task0 </v>
      </c>
      <c r="E101" s="10" t="str">
        <f>IF(InsertDataAtCellA2!F101="","",InsertDataAtCellA2!F101)</f>
        <v/>
      </c>
      <c r="F101" s="10" t="str">
        <f>IF(InsertDataAtCellA2!$W101="REAC",InsertDataAtCellA2!W101,(IF(InsertDataAtCellA2!$G101="REAC",InsertDataAtCellA2!G101,"")))</f>
        <v>REAC</v>
      </c>
      <c r="G101" s="10" t="str">
        <f>IF(InsertDataAtCellA2!$W101="REAC",InsertDataAtCellA2!X101,(IF(InsertDataAtCellA2!$G101="REAC",InsertDataAtCellA2!H101,"")))</f>
        <v>No</v>
      </c>
      <c r="H101" s="10">
        <f>IF(InsertDataAtCellA2!$W101="REAC",InsertDataAtCellA2!Y101,(IF(InsertDataAtCellA2!$G101="REAC",InsertDataAtCellA2!I101,"")))</f>
        <v>101.9533</v>
      </c>
      <c r="I101" s="10" t="str">
        <f>IF(InsertDataAtCellA2!$W101="REAC",InsertDataAtCellA2!Z101,(IF(InsertDataAtCellA2!$G101="REAC",InsertDataAtCellA2!J101,"")))</f>
        <v xml:space="preserve">Task0 </v>
      </c>
      <c r="J101" s="10" t="str">
        <f>IF(InsertDataAtCellA2!K101="","",InsertDataAtCellA2!K101)</f>
        <v/>
      </c>
      <c r="K101" s="10" t="str">
        <f>IF(InsertDataAtCellA2!L101="","",InsertDataAtCellA2!L101)</f>
        <v/>
      </c>
      <c r="L101" s="10" t="str">
        <f>IF(InsertDataAtCellA2!M101="","",InsertDataAtCellA2!M101)</f>
        <v/>
      </c>
      <c r="M101" s="10" t="str">
        <f>IF(InsertDataAtCellA2!N101="","",InsertDataAtCellA2!N101)</f>
        <v/>
      </c>
      <c r="N101" s="10" t="str">
        <f>IF(InsertDataAtCellA2!O101="","",InsertDataAtCellA2!O101)</f>
        <v/>
      </c>
      <c r="O101" s="10" t="str">
        <f>IF(InsertDataAtCellA2!P101="","",InsertDataAtCellA2!P101)</f>
        <v/>
      </c>
      <c r="P101" s="10" t="str">
        <f>IF(InsertDataAtCellA2!Q101="","",InsertDataAtCellA2!Q101)</f>
        <v/>
      </c>
      <c r="Q101" s="10" t="str">
        <f>IF(InsertDataAtCellA2!R101="","",InsertDataAtCellA2!R101)</f>
        <v/>
      </c>
      <c r="R101" s="10" t="str">
        <f>IF(InsertDataAtCellA2!S101="","",InsertDataAtCellA2!S101)</f>
        <v/>
      </c>
      <c r="S101" s="10" t="str">
        <f>IF(InsertDataAtCellA2!T101="","",InsertDataAtCellA2!T101)</f>
        <v/>
      </c>
      <c r="T101" s="10" t="str">
        <f>IF(InsertDataAtCellA2!U101="","",InsertDataAtCellA2!U101)</f>
        <v/>
      </c>
      <c r="U101" s="10" t="str">
        <f>IF(InsertDataAtCellA2!V101="","",InsertDataAtCellA2!V101)</f>
        <v/>
      </c>
      <c r="V101" s="10" t="str">
        <f>IF(InsertDataAtCellA2!W101="","",InsertDataAtCellA2!W101)</f>
        <v/>
      </c>
      <c r="W101" s="10" t="str">
        <f>IF(InsertDataAtCellA2!X101="","",InsertDataAtCellA2!X101)</f>
        <v/>
      </c>
      <c r="X101" s="10" t="str">
        <f>IF(InsertDataAtCellA2!Y101="","",InsertDataAtCellA2!Y101)</f>
        <v/>
      </c>
      <c r="Y101" s="10" t="str">
        <f>IF(InsertDataAtCellA2!Z101="","",InsertDataAtCellA2!Z101)</f>
        <v/>
      </c>
      <c r="Z101" s="10" t="str">
        <f>IF(InsertDataAtCellA2!AA101="","",InsertDataAtCellA2!AA101)</f>
        <v/>
      </c>
      <c r="AA101" s="10" t="str">
        <f>IF(InsertDataAtCellA2!AB101="","",InsertDataAtCellA2!AB101)</f>
        <v/>
      </c>
      <c r="AB101" s="10" t="str">
        <f>IF(InsertDataAtCellA2!AC101="","",InsertDataAtCellA2!AC101)</f>
        <v/>
      </c>
      <c r="AC101" s="10" t="str">
        <f>IF(InsertDataAtCellA2!AD101="","",InsertDataAtCellA2!AD101)</f>
        <v/>
      </c>
      <c r="AD101" s="10" t="str">
        <f>IF(InsertDataAtCellA2!AE101="","",InsertDataAtCellA2!AE101)</f>
        <v/>
      </c>
      <c r="AE101" s="10" t="str">
        <f>IF(InsertDataAtCellA2!AF101="","",InsertDataAtCellA2!AF101)</f>
        <v/>
      </c>
      <c r="AF101" s="10" t="str">
        <f>IF(InsertDataAtCellA2!AG101="","",InsertDataAtCellA2!AG101)</f>
        <v/>
      </c>
    </row>
    <row r="102" spans="1:32" x14ac:dyDescent="0.35">
      <c r="A102" s="33" t="str">
        <f>IF(InsertDataAtCellA2!B102="","",InsertDataAtCellA2!B102)</f>
        <v>TASK</v>
      </c>
      <c r="B102" s="33" t="str">
        <f>IF(InsertDataAtCellA2!C102="","",InsertDataAtCellA2!C102)</f>
        <v>TaskStim</v>
      </c>
      <c r="C102" s="33">
        <f>IF(InsertDataAtCellA2!D102="","",InsertDataAtCellA2!D102)</f>
        <v>102.5196</v>
      </c>
      <c r="D102" s="33" t="str">
        <f>IF(InsertDataAtCellA2!E102="","",InsertDataAtCellA2!E102)</f>
        <v xml:space="preserve">TaskA </v>
      </c>
      <c r="E102" s="33" t="str">
        <f>IF(InsertDataAtCellA2!F102="","",InsertDataAtCellA2!F102)</f>
        <v/>
      </c>
      <c r="F102" s="33" t="str">
        <f>IF(InsertDataAtCellA2!$W102="REAC",InsertDataAtCellA2!W102,(IF(InsertDataAtCellA2!$G102="REAC",InsertDataAtCellA2!G102,"")))</f>
        <v/>
      </c>
      <c r="G102" s="33" t="str">
        <f>IF(InsertDataAtCellA2!$W102="REAC",InsertDataAtCellA2!X102,(IF(InsertDataAtCellA2!$G102="REAC",InsertDataAtCellA2!H102,"")))</f>
        <v/>
      </c>
      <c r="H102" s="33" t="str">
        <f>IF(InsertDataAtCellA2!$W102="REAC",InsertDataAtCellA2!Y102,(IF(InsertDataAtCellA2!$G102="REAC",InsertDataAtCellA2!I102,"")))</f>
        <v/>
      </c>
      <c r="I102" s="33" t="str">
        <f>IF(InsertDataAtCellA2!$W102="REAC",InsertDataAtCellA2!Z102,(IF(InsertDataAtCellA2!$G102="REAC",InsertDataAtCellA2!J102,"")))</f>
        <v/>
      </c>
      <c r="J102" s="33" t="str">
        <f>IF(InsertDataAtCellA2!K102="","",InsertDataAtCellA2!K102)</f>
        <v/>
      </c>
      <c r="K102" s="33" t="str">
        <f>IF(InsertDataAtCellA2!L102="","",InsertDataAtCellA2!L102)</f>
        <v/>
      </c>
      <c r="L102" s="33" t="str">
        <f>IF(InsertDataAtCellA2!M102="","",InsertDataAtCellA2!M102)</f>
        <v/>
      </c>
      <c r="M102" s="33" t="str">
        <f>IF(InsertDataAtCellA2!N102="","",InsertDataAtCellA2!N102)</f>
        <v/>
      </c>
      <c r="N102" s="33" t="str">
        <f>IF(InsertDataAtCellA2!O102="","",InsertDataAtCellA2!O102)</f>
        <v/>
      </c>
      <c r="O102" s="33" t="str">
        <f>IF(InsertDataAtCellA2!P102="","",InsertDataAtCellA2!P102)</f>
        <v/>
      </c>
      <c r="P102" s="33" t="str">
        <f>IF(InsertDataAtCellA2!Q102="","",InsertDataAtCellA2!Q102)</f>
        <v/>
      </c>
      <c r="Q102" s="33" t="str">
        <f>IF(InsertDataAtCellA2!R102="","",InsertDataAtCellA2!R102)</f>
        <v/>
      </c>
      <c r="R102" s="33" t="str">
        <f>IF(InsertDataAtCellA2!S102="","",InsertDataAtCellA2!S102)</f>
        <v/>
      </c>
      <c r="S102" s="33" t="str">
        <f>IF(InsertDataAtCellA2!T102="","",InsertDataAtCellA2!T102)</f>
        <v/>
      </c>
      <c r="T102" s="33" t="str">
        <f>IF(InsertDataAtCellA2!U102="","",InsertDataAtCellA2!U102)</f>
        <v/>
      </c>
      <c r="U102" s="33" t="str">
        <f>IF(InsertDataAtCellA2!V102="","",InsertDataAtCellA2!V102)</f>
        <v/>
      </c>
      <c r="V102" s="33" t="str">
        <f>IF(InsertDataAtCellA2!W102="","",InsertDataAtCellA2!W102)</f>
        <v/>
      </c>
      <c r="W102" s="33" t="str">
        <f>IF(InsertDataAtCellA2!X102="","",InsertDataAtCellA2!X102)</f>
        <v/>
      </c>
      <c r="X102" s="33" t="str">
        <f>IF(InsertDataAtCellA2!Y102="","",InsertDataAtCellA2!Y102)</f>
        <v/>
      </c>
      <c r="Y102" s="33" t="str">
        <f>IF(InsertDataAtCellA2!Z102="","",InsertDataAtCellA2!Z102)</f>
        <v/>
      </c>
      <c r="Z102" s="33" t="str">
        <f>IF(InsertDataAtCellA2!AA102="","",InsertDataAtCellA2!AA102)</f>
        <v/>
      </c>
      <c r="AA102" s="33" t="str">
        <f>IF(InsertDataAtCellA2!AB102="","",InsertDataAtCellA2!AB102)</f>
        <v/>
      </c>
      <c r="AB102" s="33" t="str">
        <f>IF(InsertDataAtCellA2!AC102="","",InsertDataAtCellA2!AC102)</f>
        <v/>
      </c>
      <c r="AC102" s="33" t="str">
        <f>IF(InsertDataAtCellA2!AD102="","",InsertDataAtCellA2!AD102)</f>
        <v/>
      </c>
      <c r="AD102" s="33" t="str">
        <f>IF(InsertDataAtCellA2!AE102="","",InsertDataAtCellA2!AE102)</f>
        <v/>
      </c>
      <c r="AE102" s="33" t="str">
        <f>IF(InsertDataAtCellA2!AF102="","",InsertDataAtCellA2!AF102)</f>
        <v/>
      </c>
      <c r="AF102" s="33" t="str">
        <f>IF(InsertDataAtCellA2!AG102="","",InsertDataAtCellA2!AG102)</f>
        <v/>
      </c>
    </row>
    <row r="103" spans="1:32" x14ac:dyDescent="0.35">
      <c r="A103" s="10" t="str">
        <f>IF(InsertDataAtCellA2!B103="","",InsertDataAtCellA2!B103)</f>
        <v>TASK</v>
      </c>
      <c r="B103" s="10" t="str">
        <f>IF(InsertDataAtCellA2!C103="","",InsertDataAtCellA2!C103)</f>
        <v>BlankNeut</v>
      </c>
      <c r="C103" s="10">
        <f>IF(InsertDataAtCellA2!D103="","",InsertDataAtCellA2!D103)</f>
        <v>103.5244</v>
      </c>
      <c r="D103" s="10" t="str">
        <f>IF(InsertDataAtCellA2!E103="","",InsertDataAtCellA2!E103)</f>
        <v xml:space="preserve">Task0 </v>
      </c>
      <c r="E103" s="10" t="str">
        <f>IF(InsertDataAtCellA2!F103="","",InsertDataAtCellA2!F103)</f>
        <v/>
      </c>
      <c r="F103" s="10" t="str">
        <f>IF(InsertDataAtCellA2!$W103="REAC",InsertDataAtCellA2!W103,(IF(InsertDataAtCellA2!$G103="REAC",InsertDataAtCellA2!G103,"")))</f>
        <v>REAC</v>
      </c>
      <c r="G103" s="10" t="str">
        <f>IF(InsertDataAtCellA2!$W103="REAC",InsertDataAtCellA2!X103,(IF(InsertDataAtCellA2!$G103="REAC",InsertDataAtCellA2!H103,"")))</f>
        <v>Yes</v>
      </c>
      <c r="H103" s="10">
        <f>IF(InsertDataAtCellA2!$W103="REAC",InsertDataAtCellA2!Y103,(IF(InsertDataAtCellA2!$G103="REAC",InsertDataAtCellA2!I103,"")))</f>
        <v>104.1019</v>
      </c>
      <c r="I103" s="10" t="str">
        <f>IF(InsertDataAtCellA2!$W103="REAC",InsertDataAtCellA2!Z103,(IF(InsertDataAtCellA2!$G103="REAC",InsertDataAtCellA2!J103,"")))</f>
        <v xml:space="preserve">Task0 </v>
      </c>
      <c r="J103" s="10" t="str">
        <f>IF(InsertDataAtCellA2!K103="","",InsertDataAtCellA2!K103)</f>
        <v/>
      </c>
      <c r="K103" s="10" t="str">
        <f>IF(InsertDataAtCellA2!L103="","",InsertDataAtCellA2!L103)</f>
        <v/>
      </c>
      <c r="L103" s="10" t="str">
        <f>IF(InsertDataAtCellA2!M103="","",InsertDataAtCellA2!M103)</f>
        <v/>
      </c>
      <c r="M103" s="10" t="str">
        <f>IF(InsertDataAtCellA2!N103="","",InsertDataAtCellA2!N103)</f>
        <v/>
      </c>
      <c r="N103" s="10" t="str">
        <f>IF(InsertDataAtCellA2!O103="","",InsertDataAtCellA2!O103)</f>
        <v/>
      </c>
      <c r="O103" s="10" t="str">
        <f>IF(InsertDataAtCellA2!P103="","",InsertDataAtCellA2!P103)</f>
        <v/>
      </c>
      <c r="P103" s="10" t="str">
        <f>IF(InsertDataAtCellA2!Q103="","",InsertDataAtCellA2!Q103)</f>
        <v/>
      </c>
      <c r="Q103" s="10" t="str">
        <f>IF(InsertDataAtCellA2!R103="","",InsertDataAtCellA2!R103)</f>
        <v/>
      </c>
      <c r="R103" s="10" t="str">
        <f>IF(InsertDataAtCellA2!S103="","",InsertDataAtCellA2!S103)</f>
        <v/>
      </c>
      <c r="S103" s="10" t="str">
        <f>IF(InsertDataAtCellA2!T103="","",InsertDataAtCellA2!T103)</f>
        <v/>
      </c>
      <c r="T103" s="10" t="str">
        <f>IF(InsertDataAtCellA2!U103="","",InsertDataAtCellA2!U103)</f>
        <v/>
      </c>
      <c r="U103" s="10" t="str">
        <f>IF(InsertDataAtCellA2!V103="","",InsertDataAtCellA2!V103)</f>
        <v/>
      </c>
      <c r="V103" s="10" t="str">
        <f>IF(InsertDataAtCellA2!W103="","",InsertDataAtCellA2!W103)</f>
        <v/>
      </c>
      <c r="W103" s="10" t="str">
        <f>IF(InsertDataAtCellA2!X103="","",InsertDataAtCellA2!X103)</f>
        <v/>
      </c>
      <c r="X103" s="10" t="str">
        <f>IF(InsertDataAtCellA2!Y103="","",InsertDataAtCellA2!Y103)</f>
        <v/>
      </c>
      <c r="Y103" s="10" t="str">
        <f>IF(InsertDataAtCellA2!Z103="","",InsertDataAtCellA2!Z103)</f>
        <v/>
      </c>
      <c r="Z103" s="10" t="str">
        <f>IF(InsertDataAtCellA2!AA103="","",InsertDataAtCellA2!AA103)</f>
        <v/>
      </c>
      <c r="AA103" s="10" t="str">
        <f>IF(InsertDataAtCellA2!AB103="","",InsertDataAtCellA2!AB103)</f>
        <v/>
      </c>
      <c r="AB103" s="10" t="str">
        <f>IF(InsertDataAtCellA2!AC103="","",InsertDataAtCellA2!AC103)</f>
        <v/>
      </c>
      <c r="AC103" s="10" t="str">
        <f>IF(InsertDataAtCellA2!AD103="","",InsertDataAtCellA2!AD103)</f>
        <v/>
      </c>
      <c r="AD103" s="10" t="str">
        <f>IF(InsertDataAtCellA2!AE103="","",InsertDataAtCellA2!AE103)</f>
        <v/>
      </c>
      <c r="AE103" s="10" t="str">
        <f>IF(InsertDataAtCellA2!AF103="","",InsertDataAtCellA2!AF103)</f>
        <v/>
      </c>
      <c r="AF103" s="10" t="str">
        <f>IF(InsertDataAtCellA2!AG103="","",InsertDataAtCellA2!AG103)</f>
        <v/>
      </c>
    </row>
    <row r="104" spans="1:32" x14ac:dyDescent="0.35">
      <c r="A104" s="33" t="str">
        <f>IF(InsertDataAtCellA2!B104="","",InsertDataAtCellA2!B104)</f>
        <v>TASK</v>
      </c>
      <c r="B104" s="33" t="str">
        <f>IF(InsertDataAtCellA2!C104="","",InsertDataAtCellA2!C104)</f>
        <v>TaskStim</v>
      </c>
      <c r="C104" s="33">
        <f>IF(InsertDataAtCellA2!D104="","",InsertDataAtCellA2!D104)</f>
        <v>104.53019999999999</v>
      </c>
      <c r="D104" s="33" t="str">
        <f>IF(InsertDataAtCellA2!E104="","",InsertDataAtCellA2!E104)</f>
        <v xml:space="preserve">TaskB </v>
      </c>
      <c r="E104" s="33" t="str">
        <f>IF(InsertDataAtCellA2!F104="","",InsertDataAtCellA2!F104)</f>
        <v/>
      </c>
      <c r="F104" s="33" t="str">
        <f>IF(InsertDataAtCellA2!$W104="REAC",InsertDataAtCellA2!W104,(IF(InsertDataAtCellA2!$G104="REAC",InsertDataAtCellA2!G104,"")))</f>
        <v/>
      </c>
      <c r="G104" s="33" t="str">
        <f>IF(InsertDataAtCellA2!$W104="REAC",InsertDataAtCellA2!X104,(IF(InsertDataAtCellA2!$G104="REAC",InsertDataAtCellA2!H104,"")))</f>
        <v/>
      </c>
      <c r="H104" s="33" t="str">
        <f>IF(InsertDataAtCellA2!$W104="REAC",InsertDataAtCellA2!Y104,(IF(InsertDataAtCellA2!$G104="REAC",InsertDataAtCellA2!I104,"")))</f>
        <v/>
      </c>
      <c r="I104" s="33" t="str">
        <f>IF(InsertDataAtCellA2!$W104="REAC",InsertDataAtCellA2!Z104,(IF(InsertDataAtCellA2!$G104="REAC",InsertDataAtCellA2!J104,"")))</f>
        <v/>
      </c>
      <c r="J104" s="33" t="str">
        <f>IF(InsertDataAtCellA2!K104="","",InsertDataAtCellA2!K104)</f>
        <v/>
      </c>
      <c r="K104" s="33" t="str">
        <f>IF(InsertDataAtCellA2!L104="","",InsertDataAtCellA2!L104)</f>
        <v/>
      </c>
      <c r="L104" s="33" t="str">
        <f>IF(InsertDataAtCellA2!M104="","",InsertDataAtCellA2!M104)</f>
        <v/>
      </c>
      <c r="M104" s="33" t="str">
        <f>IF(InsertDataAtCellA2!N104="","",InsertDataAtCellA2!N104)</f>
        <v/>
      </c>
      <c r="N104" s="33" t="str">
        <f>IF(InsertDataAtCellA2!O104="","",InsertDataAtCellA2!O104)</f>
        <v/>
      </c>
      <c r="O104" s="33" t="str">
        <f>IF(InsertDataAtCellA2!P104="","",InsertDataAtCellA2!P104)</f>
        <v/>
      </c>
      <c r="P104" s="33" t="str">
        <f>IF(InsertDataAtCellA2!Q104="","",InsertDataAtCellA2!Q104)</f>
        <v/>
      </c>
      <c r="Q104" s="33" t="str">
        <f>IF(InsertDataAtCellA2!R104="","",InsertDataAtCellA2!R104)</f>
        <v/>
      </c>
      <c r="R104" s="33" t="str">
        <f>IF(InsertDataAtCellA2!S104="","",InsertDataAtCellA2!S104)</f>
        <v/>
      </c>
      <c r="S104" s="33" t="str">
        <f>IF(InsertDataAtCellA2!T104="","",InsertDataAtCellA2!T104)</f>
        <v/>
      </c>
      <c r="T104" s="33" t="str">
        <f>IF(InsertDataAtCellA2!U104="","",InsertDataAtCellA2!U104)</f>
        <v/>
      </c>
      <c r="U104" s="33" t="str">
        <f>IF(InsertDataAtCellA2!V104="","",InsertDataAtCellA2!V104)</f>
        <v/>
      </c>
      <c r="V104" s="33" t="str">
        <f>IF(InsertDataAtCellA2!W104="","",InsertDataAtCellA2!W104)</f>
        <v/>
      </c>
      <c r="W104" s="33" t="str">
        <f>IF(InsertDataAtCellA2!X104="","",InsertDataAtCellA2!X104)</f>
        <v/>
      </c>
      <c r="X104" s="33" t="str">
        <f>IF(InsertDataAtCellA2!Y104="","",InsertDataAtCellA2!Y104)</f>
        <v/>
      </c>
      <c r="Y104" s="33" t="str">
        <f>IF(InsertDataAtCellA2!Z104="","",InsertDataAtCellA2!Z104)</f>
        <v/>
      </c>
      <c r="Z104" s="33" t="str">
        <f>IF(InsertDataAtCellA2!AA104="","",InsertDataAtCellA2!AA104)</f>
        <v/>
      </c>
      <c r="AA104" s="33" t="str">
        <f>IF(InsertDataAtCellA2!AB104="","",InsertDataAtCellA2!AB104)</f>
        <v/>
      </c>
      <c r="AB104" s="33" t="str">
        <f>IF(InsertDataAtCellA2!AC104="","",InsertDataAtCellA2!AC104)</f>
        <v/>
      </c>
      <c r="AC104" s="33" t="str">
        <f>IF(InsertDataAtCellA2!AD104="","",InsertDataAtCellA2!AD104)</f>
        <v/>
      </c>
      <c r="AD104" s="33" t="str">
        <f>IF(InsertDataAtCellA2!AE104="","",InsertDataAtCellA2!AE104)</f>
        <v/>
      </c>
      <c r="AE104" s="33" t="str">
        <f>IF(InsertDataAtCellA2!AF104="","",InsertDataAtCellA2!AF104)</f>
        <v/>
      </c>
      <c r="AF104" s="33" t="str">
        <f>IF(InsertDataAtCellA2!AG104="","",InsertDataAtCellA2!AG104)</f>
        <v/>
      </c>
    </row>
    <row r="105" spans="1:32" x14ac:dyDescent="0.35">
      <c r="A105" s="10" t="str">
        <f>IF(InsertDataAtCellA2!B105="","",InsertDataAtCellA2!B105)</f>
        <v>TASK</v>
      </c>
      <c r="B105" s="10" t="str">
        <f>IF(InsertDataAtCellA2!C105="","",InsertDataAtCellA2!C105)</f>
        <v>BlankNeut</v>
      </c>
      <c r="C105" s="10">
        <f>IF(InsertDataAtCellA2!D105="","",InsertDataAtCellA2!D105)</f>
        <v>105.5502</v>
      </c>
      <c r="D105" s="10" t="str">
        <f>IF(InsertDataAtCellA2!E105="","",InsertDataAtCellA2!E105)</f>
        <v xml:space="preserve">Task0 </v>
      </c>
      <c r="E105" s="10" t="str">
        <f>IF(InsertDataAtCellA2!F105="","",InsertDataAtCellA2!F105)</f>
        <v/>
      </c>
      <c r="F105" s="10" t="str">
        <f>IF(InsertDataAtCellA2!$W105="REAC",InsertDataAtCellA2!W105,(IF(InsertDataAtCellA2!$G105="REAC",InsertDataAtCellA2!G105,"")))</f>
        <v>REAC</v>
      </c>
      <c r="G105" s="10" t="str">
        <f>IF(InsertDataAtCellA2!$W105="REAC",InsertDataAtCellA2!X105,(IF(InsertDataAtCellA2!$G105="REAC",InsertDataAtCellA2!H105,"")))</f>
        <v>No</v>
      </c>
      <c r="H105" s="10">
        <f>IF(InsertDataAtCellA2!$W105="REAC",InsertDataAtCellA2!Y105,(IF(InsertDataAtCellA2!$G105="REAC",InsertDataAtCellA2!I105,"")))</f>
        <v>105.9314</v>
      </c>
      <c r="I105" s="10" t="str">
        <f>IF(InsertDataAtCellA2!$W105="REAC",InsertDataAtCellA2!Z105,(IF(InsertDataAtCellA2!$G105="REAC",InsertDataAtCellA2!J105,"")))</f>
        <v xml:space="preserve">Task0 </v>
      </c>
      <c r="J105" s="10" t="str">
        <f>IF(InsertDataAtCellA2!K105="","",InsertDataAtCellA2!K105)</f>
        <v/>
      </c>
      <c r="K105" s="10" t="str">
        <f>IF(InsertDataAtCellA2!L105="","",InsertDataAtCellA2!L105)</f>
        <v/>
      </c>
      <c r="L105" s="10" t="str">
        <f>IF(InsertDataAtCellA2!M105="","",InsertDataAtCellA2!M105)</f>
        <v/>
      </c>
      <c r="M105" s="10" t="str">
        <f>IF(InsertDataAtCellA2!N105="","",InsertDataAtCellA2!N105)</f>
        <v/>
      </c>
      <c r="N105" s="10" t="str">
        <f>IF(InsertDataAtCellA2!O105="","",InsertDataAtCellA2!O105)</f>
        <v/>
      </c>
      <c r="O105" s="10" t="str">
        <f>IF(InsertDataAtCellA2!P105="","",InsertDataAtCellA2!P105)</f>
        <v/>
      </c>
      <c r="P105" s="10" t="str">
        <f>IF(InsertDataAtCellA2!Q105="","",InsertDataAtCellA2!Q105)</f>
        <v/>
      </c>
      <c r="Q105" s="10" t="str">
        <f>IF(InsertDataAtCellA2!R105="","",InsertDataAtCellA2!R105)</f>
        <v/>
      </c>
      <c r="R105" s="10" t="str">
        <f>IF(InsertDataAtCellA2!S105="","",InsertDataAtCellA2!S105)</f>
        <v/>
      </c>
      <c r="S105" s="10" t="str">
        <f>IF(InsertDataAtCellA2!T105="","",InsertDataAtCellA2!T105)</f>
        <v/>
      </c>
      <c r="T105" s="10" t="str">
        <f>IF(InsertDataAtCellA2!U105="","",InsertDataAtCellA2!U105)</f>
        <v/>
      </c>
      <c r="U105" s="10" t="str">
        <f>IF(InsertDataAtCellA2!V105="","",InsertDataAtCellA2!V105)</f>
        <v/>
      </c>
      <c r="V105" s="10" t="str">
        <f>IF(InsertDataAtCellA2!W105="","",InsertDataAtCellA2!W105)</f>
        <v/>
      </c>
      <c r="W105" s="10" t="str">
        <f>IF(InsertDataAtCellA2!X105="","",InsertDataAtCellA2!X105)</f>
        <v/>
      </c>
      <c r="X105" s="10" t="str">
        <f>IF(InsertDataAtCellA2!Y105="","",InsertDataAtCellA2!Y105)</f>
        <v/>
      </c>
      <c r="Y105" s="10" t="str">
        <f>IF(InsertDataAtCellA2!Z105="","",InsertDataAtCellA2!Z105)</f>
        <v/>
      </c>
      <c r="Z105" s="10" t="str">
        <f>IF(InsertDataAtCellA2!AA105="","",InsertDataAtCellA2!AA105)</f>
        <v/>
      </c>
      <c r="AA105" s="10" t="str">
        <f>IF(InsertDataAtCellA2!AB105="","",InsertDataAtCellA2!AB105)</f>
        <v/>
      </c>
      <c r="AB105" s="10" t="str">
        <f>IF(InsertDataAtCellA2!AC105="","",InsertDataAtCellA2!AC105)</f>
        <v/>
      </c>
      <c r="AC105" s="10" t="str">
        <f>IF(InsertDataAtCellA2!AD105="","",InsertDataAtCellA2!AD105)</f>
        <v/>
      </c>
      <c r="AD105" s="10" t="str">
        <f>IF(InsertDataAtCellA2!AE105="","",InsertDataAtCellA2!AE105)</f>
        <v/>
      </c>
      <c r="AE105" s="10" t="str">
        <f>IF(InsertDataAtCellA2!AF105="","",InsertDataAtCellA2!AF105)</f>
        <v/>
      </c>
      <c r="AF105" s="10" t="str">
        <f>IF(InsertDataAtCellA2!AG105="","",InsertDataAtCellA2!AG105)</f>
        <v/>
      </c>
    </row>
    <row r="106" spans="1:32" x14ac:dyDescent="0.35">
      <c r="A106" s="33" t="str">
        <f>IF(InsertDataAtCellA2!B106="","",InsertDataAtCellA2!B106)</f>
        <v>TASK</v>
      </c>
      <c r="B106" s="33" t="str">
        <f>IF(InsertDataAtCellA2!C106="","",InsertDataAtCellA2!C106)</f>
        <v>TaskStim</v>
      </c>
      <c r="C106" s="33">
        <f>IF(InsertDataAtCellA2!D106="","",InsertDataAtCellA2!D106)</f>
        <v>106.5594</v>
      </c>
      <c r="D106" s="33" t="str">
        <f>IF(InsertDataAtCellA2!E106="","",InsertDataAtCellA2!E106)</f>
        <v xml:space="preserve">TaskC </v>
      </c>
      <c r="E106" s="33" t="str">
        <f>IF(InsertDataAtCellA2!F106="","",InsertDataAtCellA2!F106)</f>
        <v/>
      </c>
      <c r="F106" s="33" t="str">
        <f>IF(InsertDataAtCellA2!$W106="REAC",InsertDataAtCellA2!W106,(IF(InsertDataAtCellA2!$G106="REAC",InsertDataAtCellA2!G106,"")))</f>
        <v/>
      </c>
      <c r="G106" s="33" t="str">
        <f>IF(InsertDataAtCellA2!$W106="REAC",InsertDataAtCellA2!X106,(IF(InsertDataAtCellA2!$G106="REAC",InsertDataAtCellA2!H106,"")))</f>
        <v/>
      </c>
      <c r="H106" s="33" t="str">
        <f>IF(InsertDataAtCellA2!$W106="REAC",InsertDataAtCellA2!Y106,(IF(InsertDataAtCellA2!$G106="REAC",InsertDataAtCellA2!I106,"")))</f>
        <v/>
      </c>
      <c r="I106" s="33" t="str">
        <f>IF(InsertDataAtCellA2!$W106="REAC",InsertDataAtCellA2!Z106,(IF(InsertDataAtCellA2!$G106="REAC",InsertDataAtCellA2!J106,"")))</f>
        <v/>
      </c>
      <c r="J106" s="33" t="str">
        <f>IF(InsertDataAtCellA2!K106="","",InsertDataAtCellA2!K106)</f>
        <v/>
      </c>
      <c r="K106" s="33" t="str">
        <f>IF(InsertDataAtCellA2!L106="","",InsertDataAtCellA2!L106)</f>
        <v>...</v>
      </c>
      <c r="L106" s="33" t="str">
        <f>IF(InsertDataAtCellA2!M106="","",InsertDataAtCellA2!M106)</f>
        <v/>
      </c>
      <c r="M106" s="33" t="str">
        <f>IF(InsertDataAtCellA2!N106="","",InsertDataAtCellA2!N106)</f>
        <v/>
      </c>
      <c r="N106" s="33" t="str">
        <f>IF(InsertDataAtCellA2!O106="","",InsertDataAtCellA2!O106)</f>
        <v/>
      </c>
      <c r="O106" s="33" t="str">
        <f>IF(InsertDataAtCellA2!P106="","",InsertDataAtCellA2!P106)</f>
        <v/>
      </c>
      <c r="P106" s="33" t="str">
        <f>IF(InsertDataAtCellA2!Q106="","",InsertDataAtCellA2!Q106)</f>
        <v/>
      </c>
      <c r="Q106" s="33" t="str">
        <f>IF(InsertDataAtCellA2!R106="","",InsertDataAtCellA2!R106)</f>
        <v>EMOS</v>
      </c>
      <c r="R106" s="33" t="str">
        <f>IF(InsertDataAtCellA2!S106="","",InsertDataAtCellA2!S106)</f>
        <v>MatStim</v>
      </c>
      <c r="S106" s="33">
        <f>IF(InsertDataAtCellA2!T106="","",InsertDataAtCellA2!T106)</f>
        <v>106.5594</v>
      </c>
      <c r="T106" s="33" t="str">
        <f>IF(InsertDataAtCellA2!U106="","",InsertDataAtCellA2!U106)</f>
        <v xml:space="preserve">BlTransp08 </v>
      </c>
      <c r="U106" s="33" t="str">
        <f>IF(InsertDataAtCellA2!V106="","",InsertDataAtCellA2!V106)</f>
        <v/>
      </c>
      <c r="V106" s="33" t="str">
        <f>IF(InsertDataAtCellA2!W106="","",InsertDataAtCellA2!W106)</f>
        <v/>
      </c>
      <c r="W106" s="33" t="str">
        <f>IF(InsertDataAtCellA2!X106="","",InsertDataAtCellA2!X106)</f>
        <v/>
      </c>
      <c r="X106" s="33" t="str">
        <f>IF(InsertDataAtCellA2!Y106="","",InsertDataAtCellA2!Y106)</f>
        <v/>
      </c>
      <c r="Y106" s="33" t="str">
        <f>IF(InsertDataAtCellA2!Z106="","",InsertDataAtCellA2!Z106)</f>
        <v/>
      </c>
      <c r="Z106" s="33" t="str">
        <f>IF(InsertDataAtCellA2!AA106="","",InsertDataAtCellA2!AA106)</f>
        <v/>
      </c>
      <c r="AA106" s="33" t="str">
        <f>IF(InsertDataAtCellA2!AB106="","",InsertDataAtCellA2!AB106)</f>
        <v/>
      </c>
      <c r="AB106" s="33" t="str">
        <f>IF(InsertDataAtCellA2!AC106="","",InsertDataAtCellA2!AC106)</f>
        <v/>
      </c>
      <c r="AC106" s="33" t="str">
        <f>IF(InsertDataAtCellA2!AD106="","",InsertDataAtCellA2!AD106)</f>
        <v/>
      </c>
      <c r="AD106" s="33" t="str">
        <f>IF(InsertDataAtCellA2!AE106="","",InsertDataAtCellA2!AE106)</f>
        <v/>
      </c>
      <c r="AE106" s="33" t="str">
        <f>IF(InsertDataAtCellA2!AF106="","",InsertDataAtCellA2!AF106)</f>
        <v/>
      </c>
      <c r="AF106" s="33" t="str">
        <f>IF(InsertDataAtCellA2!AG106="","",InsertDataAtCellA2!AG106)</f>
        <v/>
      </c>
    </row>
    <row r="107" spans="1:32" x14ac:dyDescent="0.35">
      <c r="A107" s="10" t="str">
        <f>IF(InsertDataAtCellA2!B107="","",InsertDataAtCellA2!B107)</f>
        <v>TASK</v>
      </c>
      <c r="B107" s="10" t="str">
        <f>IF(InsertDataAtCellA2!C107="","",InsertDataAtCellA2!C107)</f>
        <v>BlankNeut</v>
      </c>
      <c r="C107" s="10">
        <f>IF(InsertDataAtCellA2!D107="","",InsertDataAtCellA2!D107)</f>
        <v>107.5697</v>
      </c>
      <c r="D107" s="10" t="str">
        <f>IF(InsertDataAtCellA2!E107="","",InsertDataAtCellA2!E107)</f>
        <v xml:space="preserve">Task0 </v>
      </c>
      <c r="E107" s="10" t="str">
        <f>IF(InsertDataAtCellA2!F107="","",InsertDataAtCellA2!F107)</f>
        <v/>
      </c>
      <c r="F107" s="10" t="str">
        <f>IF(InsertDataAtCellA2!$W107="REAC",InsertDataAtCellA2!W107,(IF(InsertDataAtCellA2!$G107="REAC",InsertDataAtCellA2!G107,"")))</f>
        <v>REAC</v>
      </c>
      <c r="G107" s="10" t="str">
        <f>IF(InsertDataAtCellA2!$W107="REAC",InsertDataAtCellA2!X107,(IF(InsertDataAtCellA2!$G107="REAC",InsertDataAtCellA2!H107,"")))</f>
        <v>Yes</v>
      </c>
      <c r="H107" s="10">
        <f>IF(InsertDataAtCellA2!$W107="REAC",InsertDataAtCellA2!Y107,(IF(InsertDataAtCellA2!$G107="REAC",InsertDataAtCellA2!I107,"")))</f>
        <v>108.13800000000001</v>
      </c>
      <c r="I107" s="10" t="str">
        <f>IF(InsertDataAtCellA2!$W107="REAC",InsertDataAtCellA2!Z107,(IF(InsertDataAtCellA2!$G107="REAC",InsertDataAtCellA2!J107,"")))</f>
        <v xml:space="preserve">Task0 </v>
      </c>
      <c r="J107" s="10" t="str">
        <f>IF(InsertDataAtCellA2!K107="","",InsertDataAtCellA2!K107)</f>
        <v/>
      </c>
      <c r="K107" s="10" t="str">
        <f>IF(InsertDataAtCellA2!L107="","",InsertDataAtCellA2!L107)</f>
        <v/>
      </c>
      <c r="L107" s="10" t="str">
        <f>IF(InsertDataAtCellA2!M107="","",InsertDataAtCellA2!M107)</f>
        <v/>
      </c>
      <c r="M107" s="10" t="str">
        <f>IF(InsertDataAtCellA2!N107="","",InsertDataAtCellA2!N107)</f>
        <v/>
      </c>
      <c r="N107" s="10" t="str">
        <f>IF(InsertDataAtCellA2!O107="","",InsertDataAtCellA2!O107)</f>
        <v/>
      </c>
      <c r="O107" s="10" t="str">
        <f>IF(InsertDataAtCellA2!P107="","",InsertDataAtCellA2!P107)</f>
        <v/>
      </c>
      <c r="P107" s="10" t="str">
        <f>IF(InsertDataAtCellA2!Q107="","",InsertDataAtCellA2!Q107)</f>
        <v/>
      </c>
      <c r="Q107" s="10" t="str">
        <f>IF(InsertDataAtCellA2!R107="","",InsertDataAtCellA2!R107)</f>
        <v/>
      </c>
      <c r="R107" s="10" t="str">
        <f>IF(InsertDataAtCellA2!S107="","",InsertDataAtCellA2!S107)</f>
        <v/>
      </c>
      <c r="S107" s="10" t="str">
        <f>IF(InsertDataAtCellA2!T107="","",InsertDataAtCellA2!T107)</f>
        <v/>
      </c>
      <c r="T107" s="10" t="str">
        <f>IF(InsertDataAtCellA2!U107="","",InsertDataAtCellA2!U107)</f>
        <v/>
      </c>
      <c r="U107" s="10" t="str">
        <f>IF(InsertDataAtCellA2!V107="","",InsertDataAtCellA2!V107)</f>
        <v/>
      </c>
      <c r="V107" s="10" t="str">
        <f>IF(InsertDataAtCellA2!W107="","",InsertDataAtCellA2!W107)</f>
        <v/>
      </c>
      <c r="W107" s="10" t="str">
        <f>IF(InsertDataAtCellA2!X107="","",InsertDataAtCellA2!X107)</f>
        <v/>
      </c>
      <c r="X107" s="10" t="str">
        <f>IF(InsertDataAtCellA2!Y107="","",InsertDataAtCellA2!Y107)</f>
        <v/>
      </c>
      <c r="Y107" s="10" t="str">
        <f>IF(InsertDataAtCellA2!Z107="","",InsertDataAtCellA2!Z107)</f>
        <v/>
      </c>
      <c r="Z107" s="10" t="str">
        <f>IF(InsertDataAtCellA2!AA107="","",InsertDataAtCellA2!AA107)</f>
        <v/>
      </c>
      <c r="AA107" s="10" t="str">
        <f>IF(InsertDataAtCellA2!AB107="","",InsertDataAtCellA2!AB107)</f>
        <v/>
      </c>
      <c r="AB107" s="10" t="str">
        <f>IF(InsertDataAtCellA2!AC107="","",InsertDataAtCellA2!AC107)</f>
        <v/>
      </c>
      <c r="AC107" s="10" t="str">
        <f>IF(InsertDataAtCellA2!AD107="","",InsertDataAtCellA2!AD107)</f>
        <v/>
      </c>
      <c r="AD107" s="10" t="str">
        <f>IF(InsertDataAtCellA2!AE107="","",InsertDataAtCellA2!AE107)</f>
        <v/>
      </c>
      <c r="AE107" s="10" t="str">
        <f>IF(InsertDataAtCellA2!AF107="","",InsertDataAtCellA2!AF107)</f>
        <v/>
      </c>
      <c r="AF107" s="10" t="str">
        <f>IF(InsertDataAtCellA2!AG107="","",InsertDataAtCellA2!AG107)</f>
        <v/>
      </c>
    </row>
    <row r="108" spans="1:32" x14ac:dyDescent="0.35">
      <c r="A108" s="33" t="str">
        <f>IF(InsertDataAtCellA2!B108="","",InsertDataAtCellA2!B108)</f>
        <v>TASK</v>
      </c>
      <c r="B108" s="33" t="str">
        <f>IF(InsertDataAtCellA2!C108="","",InsertDataAtCellA2!C108)</f>
        <v>TaskStim</v>
      </c>
      <c r="C108" s="33">
        <f>IF(InsertDataAtCellA2!D108="","",InsertDataAtCellA2!D108)</f>
        <v>108.5762</v>
      </c>
      <c r="D108" s="33" t="str">
        <f>IF(InsertDataAtCellA2!E108="","",InsertDataAtCellA2!E108)</f>
        <v xml:space="preserve">TaskC </v>
      </c>
      <c r="E108" s="33" t="str">
        <f>IF(InsertDataAtCellA2!F108="","",InsertDataAtCellA2!F108)</f>
        <v/>
      </c>
      <c r="F108" s="33" t="str">
        <f>IF(InsertDataAtCellA2!$W108="REAC",InsertDataAtCellA2!W108,(IF(InsertDataAtCellA2!$G108="REAC",InsertDataAtCellA2!G108,"")))</f>
        <v/>
      </c>
      <c r="G108" s="33" t="str">
        <f>IF(InsertDataAtCellA2!$W108="REAC",InsertDataAtCellA2!X108,(IF(InsertDataAtCellA2!$G108="REAC",InsertDataAtCellA2!H108,"")))</f>
        <v/>
      </c>
      <c r="H108" s="33" t="str">
        <f>IF(InsertDataAtCellA2!$W108="REAC",InsertDataAtCellA2!Y108,(IF(InsertDataAtCellA2!$G108="REAC",InsertDataAtCellA2!I108,"")))</f>
        <v/>
      </c>
      <c r="I108" s="33" t="str">
        <f>IF(InsertDataAtCellA2!$W108="REAC",InsertDataAtCellA2!Z108,(IF(InsertDataAtCellA2!$G108="REAC",InsertDataAtCellA2!J108,"")))</f>
        <v/>
      </c>
      <c r="J108" s="33" t="str">
        <f>IF(InsertDataAtCellA2!K108="","",InsertDataAtCellA2!K108)</f>
        <v/>
      </c>
      <c r="K108" s="33" t="str">
        <f>IF(InsertDataAtCellA2!L108="","",InsertDataAtCellA2!L108)</f>
        <v/>
      </c>
      <c r="L108" s="33" t="str">
        <f>IF(InsertDataAtCellA2!M108="","",InsertDataAtCellA2!M108)</f>
        <v/>
      </c>
      <c r="M108" s="33" t="str">
        <f>IF(InsertDataAtCellA2!N108="","",InsertDataAtCellA2!N108)</f>
        <v/>
      </c>
      <c r="N108" s="33" t="str">
        <f>IF(InsertDataAtCellA2!O108="","",InsertDataAtCellA2!O108)</f>
        <v/>
      </c>
      <c r="O108" s="33" t="str">
        <f>IF(InsertDataAtCellA2!P108="","",InsertDataAtCellA2!P108)</f>
        <v/>
      </c>
      <c r="P108" s="33" t="str">
        <f>IF(InsertDataAtCellA2!Q108="","",InsertDataAtCellA2!Q108)</f>
        <v/>
      </c>
      <c r="Q108" s="33" t="str">
        <f>IF(InsertDataAtCellA2!R108="","",InsertDataAtCellA2!R108)</f>
        <v/>
      </c>
      <c r="R108" s="33" t="str">
        <f>IF(InsertDataAtCellA2!S108="","",InsertDataAtCellA2!S108)</f>
        <v/>
      </c>
      <c r="S108" s="33" t="str">
        <f>IF(InsertDataAtCellA2!T108="","",InsertDataAtCellA2!T108)</f>
        <v/>
      </c>
      <c r="T108" s="33" t="str">
        <f>IF(InsertDataAtCellA2!U108="","",InsertDataAtCellA2!U108)</f>
        <v/>
      </c>
      <c r="U108" s="33" t="str">
        <f>IF(InsertDataAtCellA2!V108="","",InsertDataAtCellA2!V108)</f>
        <v/>
      </c>
      <c r="V108" s="33" t="str">
        <f>IF(InsertDataAtCellA2!W108="","",InsertDataAtCellA2!W108)</f>
        <v/>
      </c>
      <c r="W108" s="33" t="str">
        <f>IF(InsertDataAtCellA2!X108="","",InsertDataAtCellA2!X108)</f>
        <v/>
      </c>
      <c r="X108" s="33" t="str">
        <f>IF(InsertDataAtCellA2!Y108="","",InsertDataAtCellA2!Y108)</f>
        <v/>
      </c>
      <c r="Y108" s="33" t="str">
        <f>IF(InsertDataAtCellA2!Z108="","",InsertDataAtCellA2!Z108)</f>
        <v/>
      </c>
      <c r="Z108" s="33" t="str">
        <f>IF(InsertDataAtCellA2!AA108="","",InsertDataAtCellA2!AA108)</f>
        <v/>
      </c>
      <c r="AA108" s="33" t="str">
        <f>IF(InsertDataAtCellA2!AB108="","",InsertDataAtCellA2!AB108)</f>
        <v/>
      </c>
      <c r="AB108" s="33" t="str">
        <f>IF(InsertDataAtCellA2!AC108="","",InsertDataAtCellA2!AC108)</f>
        <v/>
      </c>
      <c r="AC108" s="33" t="str">
        <f>IF(InsertDataAtCellA2!AD108="","",InsertDataAtCellA2!AD108)</f>
        <v/>
      </c>
      <c r="AD108" s="33" t="str">
        <f>IF(InsertDataAtCellA2!AE108="","",InsertDataAtCellA2!AE108)</f>
        <v/>
      </c>
      <c r="AE108" s="33" t="str">
        <f>IF(InsertDataAtCellA2!AF108="","",InsertDataAtCellA2!AF108)</f>
        <v/>
      </c>
      <c r="AF108" s="33" t="str">
        <f>IF(InsertDataAtCellA2!AG108="","",InsertDataAtCellA2!AG108)</f>
        <v/>
      </c>
    </row>
    <row r="109" spans="1:32" x14ac:dyDescent="0.35">
      <c r="A109" s="10" t="str">
        <f>IF(InsertDataAtCellA2!B109="","",InsertDataAtCellA2!B109)</f>
        <v>TASK</v>
      </c>
      <c r="B109" s="10" t="str">
        <f>IF(InsertDataAtCellA2!C109="","",InsertDataAtCellA2!C109)</f>
        <v>BlankNeut</v>
      </c>
      <c r="C109" s="10">
        <f>IF(InsertDataAtCellA2!D109="","",InsertDataAtCellA2!D109)</f>
        <v>109.5826</v>
      </c>
      <c r="D109" s="10" t="str">
        <f>IF(InsertDataAtCellA2!E109="","",InsertDataAtCellA2!E109)</f>
        <v xml:space="preserve">Task0 </v>
      </c>
      <c r="E109" s="10" t="str">
        <f>IF(InsertDataAtCellA2!F109="","",InsertDataAtCellA2!F109)</f>
        <v/>
      </c>
      <c r="F109" s="10" t="str">
        <f>IF(InsertDataAtCellA2!$W109="REAC",InsertDataAtCellA2!W109,(IF(InsertDataAtCellA2!$G109="REAC",InsertDataAtCellA2!G109,"")))</f>
        <v>REAC</v>
      </c>
      <c r="G109" s="10" t="str">
        <f>IF(InsertDataAtCellA2!$W109="REAC",InsertDataAtCellA2!X109,(IF(InsertDataAtCellA2!$G109="REAC",InsertDataAtCellA2!H109,"")))</f>
        <v>No</v>
      </c>
      <c r="H109" s="10">
        <f>IF(InsertDataAtCellA2!$W109="REAC",InsertDataAtCellA2!Y109,(IF(InsertDataAtCellA2!$G109="REAC",InsertDataAtCellA2!I109,"")))</f>
        <v>110.0585</v>
      </c>
      <c r="I109" s="10" t="str">
        <f>IF(InsertDataAtCellA2!$W109="REAC",InsertDataAtCellA2!Z109,(IF(InsertDataAtCellA2!$G109="REAC",InsertDataAtCellA2!J109,"")))</f>
        <v xml:space="preserve">Task0 </v>
      </c>
      <c r="J109" s="10" t="str">
        <f>IF(InsertDataAtCellA2!K109="","",InsertDataAtCellA2!K109)</f>
        <v/>
      </c>
      <c r="K109" s="10" t="str">
        <f>IF(InsertDataAtCellA2!L109="","",InsertDataAtCellA2!L109)</f>
        <v/>
      </c>
      <c r="L109" s="10" t="str">
        <f>IF(InsertDataAtCellA2!M109="","",InsertDataAtCellA2!M109)</f>
        <v/>
      </c>
      <c r="M109" s="10" t="str">
        <f>IF(InsertDataAtCellA2!N109="","",InsertDataAtCellA2!N109)</f>
        <v/>
      </c>
      <c r="N109" s="10" t="str">
        <f>IF(InsertDataAtCellA2!O109="","",InsertDataAtCellA2!O109)</f>
        <v/>
      </c>
      <c r="O109" s="10" t="str">
        <f>IF(InsertDataAtCellA2!P109="","",InsertDataAtCellA2!P109)</f>
        <v/>
      </c>
      <c r="P109" s="10" t="str">
        <f>IF(InsertDataAtCellA2!Q109="","",InsertDataAtCellA2!Q109)</f>
        <v/>
      </c>
      <c r="Q109" s="10" t="str">
        <f>IF(InsertDataAtCellA2!R109="","",InsertDataAtCellA2!R109)</f>
        <v/>
      </c>
      <c r="R109" s="10" t="str">
        <f>IF(InsertDataAtCellA2!S109="","",InsertDataAtCellA2!S109)</f>
        <v/>
      </c>
      <c r="S109" s="10" t="str">
        <f>IF(InsertDataAtCellA2!T109="","",InsertDataAtCellA2!T109)</f>
        <v/>
      </c>
      <c r="T109" s="10" t="str">
        <f>IF(InsertDataAtCellA2!U109="","",InsertDataAtCellA2!U109)</f>
        <v/>
      </c>
      <c r="U109" s="10" t="str">
        <f>IF(InsertDataAtCellA2!V109="","",InsertDataAtCellA2!V109)</f>
        <v/>
      </c>
      <c r="V109" s="10" t="str">
        <f>IF(InsertDataAtCellA2!W109="","",InsertDataAtCellA2!W109)</f>
        <v/>
      </c>
      <c r="W109" s="10" t="str">
        <f>IF(InsertDataAtCellA2!X109="","",InsertDataAtCellA2!X109)</f>
        <v/>
      </c>
      <c r="X109" s="10" t="str">
        <f>IF(InsertDataAtCellA2!Y109="","",InsertDataAtCellA2!Y109)</f>
        <v/>
      </c>
      <c r="Y109" s="10" t="str">
        <f>IF(InsertDataAtCellA2!Z109="","",InsertDataAtCellA2!Z109)</f>
        <v/>
      </c>
      <c r="Z109" s="10" t="str">
        <f>IF(InsertDataAtCellA2!AA109="","",InsertDataAtCellA2!AA109)</f>
        <v/>
      </c>
      <c r="AA109" s="10" t="str">
        <f>IF(InsertDataAtCellA2!AB109="","",InsertDataAtCellA2!AB109)</f>
        <v/>
      </c>
      <c r="AB109" s="10" t="str">
        <f>IF(InsertDataAtCellA2!AC109="","",InsertDataAtCellA2!AC109)</f>
        <v/>
      </c>
      <c r="AC109" s="10" t="str">
        <f>IF(InsertDataAtCellA2!AD109="","",InsertDataAtCellA2!AD109)</f>
        <v/>
      </c>
      <c r="AD109" s="10" t="str">
        <f>IF(InsertDataAtCellA2!AE109="","",InsertDataAtCellA2!AE109)</f>
        <v/>
      </c>
      <c r="AE109" s="10" t="str">
        <f>IF(InsertDataAtCellA2!AF109="","",InsertDataAtCellA2!AF109)</f>
        <v/>
      </c>
      <c r="AF109" s="10" t="str">
        <f>IF(InsertDataAtCellA2!AG109="","",InsertDataAtCellA2!AG109)</f>
        <v/>
      </c>
    </row>
    <row r="110" spans="1:32" x14ac:dyDescent="0.35">
      <c r="A110" s="33" t="str">
        <f>IF(InsertDataAtCellA2!B110="","",InsertDataAtCellA2!B110)</f>
        <v>TASK</v>
      </c>
      <c r="B110" s="33" t="str">
        <f>IF(InsertDataAtCellA2!C110="","",InsertDataAtCellA2!C110)</f>
        <v>TaskStim</v>
      </c>
      <c r="C110" s="33">
        <f>IF(InsertDataAtCellA2!D110="","",InsertDataAtCellA2!D110)</f>
        <v>110.5857</v>
      </c>
      <c r="D110" s="33" t="str">
        <f>IF(InsertDataAtCellA2!E110="","",InsertDataAtCellA2!E110)</f>
        <v xml:space="preserve">TaskB </v>
      </c>
      <c r="E110" s="33" t="str">
        <f>IF(InsertDataAtCellA2!F110="","",InsertDataAtCellA2!F110)</f>
        <v/>
      </c>
      <c r="F110" s="33" t="str">
        <f>IF(InsertDataAtCellA2!$W110="REAC",InsertDataAtCellA2!W110,(IF(InsertDataAtCellA2!$G110="REAC",InsertDataAtCellA2!G110,"")))</f>
        <v/>
      </c>
      <c r="G110" s="33" t="str">
        <f>IF(InsertDataAtCellA2!$W110="REAC",InsertDataAtCellA2!X110,(IF(InsertDataAtCellA2!$G110="REAC",InsertDataAtCellA2!H110,"")))</f>
        <v/>
      </c>
      <c r="H110" s="33" t="str">
        <f>IF(InsertDataAtCellA2!$W110="REAC",InsertDataAtCellA2!Y110,(IF(InsertDataAtCellA2!$G110="REAC",InsertDataAtCellA2!I110,"")))</f>
        <v/>
      </c>
      <c r="I110" s="33" t="str">
        <f>IF(InsertDataAtCellA2!$W110="REAC",InsertDataAtCellA2!Z110,(IF(InsertDataAtCellA2!$G110="REAC",InsertDataAtCellA2!J110,"")))</f>
        <v/>
      </c>
      <c r="J110" s="33" t="str">
        <f>IF(InsertDataAtCellA2!K110="","",InsertDataAtCellA2!K110)</f>
        <v/>
      </c>
      <c r="K110" s="33" t="str">
        <f>IF(InsertDataAtCellA2!L110="","",InsertDataAtCellA2!L110)</f>
        <v/>
      </c>
      <c r="L110" s="33" t="str">
        <f>IF(InsertDataAtCellA2!M110="","",InsertDataAtCellA2!M110)</f>
        <v/>
      </c>
      <c r="M110" s="33" t="str">
        <f>IF(InsertDataAtCellA2!N110="","",InsertDataAtCellA2!N110)</f>
        <v/>
      </c>
      <c r="N110" s="33" t="str">
        <f>IF(InsertDataAtCellA2!O110="","",InsertDataAtCellA2!O110)</f>
        <v/>
      </c>
      <c r="O110" s="33" t="str">
        <f>IF(InsertDataAtCellA2!P110="","",InsertDataAtCellA2!P110)</f>
        <v/>
      </c>
      <c r="P110" s="33" t="str">
        <f>IF(InsertDataAtCellA2!Q110="","",InsertDataAtCellA2!Q110)</f>
        <v/>
      </c>
      <c r="Q110" s="33" t="str">
        <f>IF(InsertDataAtCellA2!R110="","",InsertDataAtCellA2!R110)</f>
        <v/>
      </c>
      <c r="R110" s="33" t="str">
        <f>IF(InsertDataAtCellA2!S110="","",InsertDataAtCellA2!S110)</f>
        <v/>
      </c>
      <c r="S110" s="33" t="str">
        <f>IF(InsertDataAtCellA2!T110="","",InsertDataAtCellA2!T110)</f>
        <v/>
      </c>
      <c r="T110" s="33" t="str">
        <f>IF(InsertDataAtCellA2!U110="","",InsertDataAtCellA2!U110)</f>
        <v/>
      </c>
      <c r="U110" s="33" t="str">
        <f>IF(InsertDataAtCellA2!V110="","",InsertDataAtCellA2!V110)</f>
        <v/>
      </c>
      <c r="V110" s="33" t="str">
        <f>IF(InsertDataAtCellA2!W110="","",InsertDataAtCellA2!W110)</f>
        <v/>
      </c>
      <c r="W110" s="33" t="str">
        <f>IF(InsertDataAtCellA2!X110="","",InsertDataAtCellA2!X110)</f>
        <v/>
      </c>
      <c r="X110" s="33" t="str">
        <f>IF(InsertDataAtCellA2!Y110="","",InsertDataAtCellA2!Y110)</f>
        <v/>
      </c>
      <c r="Y110" s="33" t="str">
        <f>IF(InsertDataAtCellA2!Z110="","",InsertDataAtCellA2!Z110)</f>
        <v/>
      </c>
      <c r="Z110" s="33" t="str">
        <f>IF(InsertDataAtCellA2!AA110="","",InsertDataAtCellA2!AA110)</f>
        <v/>
      </c>
      <c r="AA110" s="33" t="str">
        <f>IF(InsertDataAtCellA2!AB110="","",InsertDataAtCellA2!AB110)</f>
        <v/>
      </c>
      <c r="AB110" s="33" t="str">
        <f>IF(InsertDataAtCellA2!AC110="","",InsertDataAtCellA2!AC110)</f>
        <v/>
      </c>
      <c r="AC110" s="33" t="str">
        <f>IF(InsertDataAtCellA2!AD110="","",InsertDataAtCellA2!AD110)</f>
        <v/>
      </c>
      <c r="AD110" s="33" t="str">
        <f>IF(InsertDataAtCellA2!AE110="","",InsertDataAtCellA2!AE110)</f>
        <v/>
      </c>
      <c r="AE110" s="33" t="str">
        <f>IF(InsertDataAtCellA2!AF110="","",InsertDataAtCellA2!AF110)</f>
        <v/>
      </c>
      <c r="AF110" s="33" t="str">
        <f>IF(InsertDataAtCellA2!AG110="","",InsertDataAtCellA2!AG110)</f>
        <v/>
      </c>
    </row>
    <row r="111" spans="1:32" x14ac:dyDescent="0.35">
      <c r="A111" s="10" t="str">
        <f>IF(InsertDataAtCellA2!B111="","",InsertDataAtCellA2!B111)</f>
        <v>TASK</v>
      </c>
      <c r="B111" s="10" t="str">
        <f>IF(InsertDataAtCellA2!C111="","",InsertDataAtCellA2!C111)</f>
        <v>BlankNeut</v>
      </c>
      <c r="C111" s="10">
        <f>IF(InsertDataAtCellA2!D111="","",InsertDataAtCellA2!D111)</f>
        <v>111.596</v>
      </c>
      <c r="D111" s="10" t="str">
        <f>IF(InsertDataAtCellA2!E111="","",InsertDataAtCellA2!E111)</f>
        <v xml:space="preserve">Task0 </v>
      </c>
      <c r="E111" s="10" t="str">
        <f>IF(InsertDataAtCellA2!F111="","",InsertDataAtCellA2!F111)</f>
        <v/>
      </c>
      <c r="F111" s="10" t="str">
        <f>IF(InsertDataAtCellA2!$W111="REAC",InsertDataAtCellA2!W111,(IF(InsertDataAtCellA2!$G111="REAC",InsertDataAtCellA2!G111,"")))</f>
        <v>REAC</v>
      </c>
      <c r="G111" s="10" t="str">
        <f>IF(InsertDataAtCellA2!$W111="REAC",InsertDataAtCellA2!X111,(IF(InsertDataAtCellA2!$G111="REAC",InsertDataAtCellA2!H111,"")))</f>
        <v>Yes</v>
      </c>
      <c r="H111" s="10">
        <f>IF(InsertDataAtCellA2!$W111="REAC",InsertDataAtCellA2!Y111,(IF(InsertDataAtCellA2!$G111="REAC",InsertDataAtCellA2!I111,"")))</f>
        <v>112.35469999999999</v>
      </c>
      <c r="I111" s="10" t="str">
        <f>IF(InsertDataAtCellA2!$W111="REAC",InsertDataAtCellA2!Z111,(IF(InsertDataAtCellA2!$G111="REAC",InsertDataAtCellA2!J111,"")))</f>
        <v xml:space="preserve">Task0 </v>
      </c>
      <c r="J111" s="10" t="str">
        <f>IF(InsertDataAtCellA2!K111="","",InsertDataAtCellA2!K111)</f>
        <v/>
      </c>
      <c r="K111" s="10" t="str">
        <f>IF(InsertDataAtCellA2!L111="","",InsertDataAtCellA2!L111)</f>
        <v/>
      </c>
      <c r="L111" s="10" t="str">
        <f>IF(InsertDataAtCellA2!M111="","",InsertDataAtCellA2!M111)</f>
        <v/>
      </c>
      <c r="M111" s="10" t="str">
        <f>IF(InsertDataAtCellA2!N111="","",InsertDataAtCellA2!N111)</f>
        <v/>
      </c>
      <c r="N111" s="10" t="str">
        <f>IF(InsertDataAtCellA2!O111="","",InsertDataAtCellA2!O111)</f>
        <v/>
      </c>
      <c r="O111" s="10" t="str">
        <f>IF(InsertDataAtCellA2!P111="","",InsertDataAtCellA2!P111)</f>
        <v/>
      </c>
      <c r="P111" s="10" t="str">
        <f>IF(InsertDataAtCellA2!Q111="","",InsertDataAtCellA2!Q111)</f>
        <v/>
      </c>
      <c r="Q111" s="10" t="str">
        <f>IF(InsertDataAtCellA2!R111="","",InsertDataAtCellA2!R111)</f>
        <v/>
      </c>
      <c r="R111" s="10" t="str">
        <f>IF(InsertDataAtCellA2!S111="","",InsertDataAtCellA2!S111)</f>
        <v/>
      </c>
      <c r="S111" s="10" t="str">
        <f>IF(InsertDataAtCellA2!T111="","",InsertDataAtCellA2!T111)</f>
        <v/>
      </c>
      <c r="T111" s="10" t="str">
        <f>IF(InsertDataAtCellA2!U111="","",InsertDataAtCellA2!U111)</f>
        <v/>
      </c>
      <c r="U111" s="10" t="str">
        <f>IF(InsertDataAtCellA2!V111="","",InsertDataAtCellA2!V111)</f>
        <v/>
      </c>
      <c r="V111" s="10" t="str">
        <f>IF(InsertDataAtCellA2!W111="","",InsertDataAtCellA2!W111)</f>
        <v/>
      </c>
      <c r="W111" s="10" t="str">
        <f>IF(InsertDataAtCellA2!X111="","",InsertDataAtCellA2!X111)</f>
        <v/>
      </c>
      <c r="X111" s="10" t="str">
        <f>IF(InsertDataAtCellA2!Y111="","",InsertDataAtCellA2!Y111)</f>
        <v/>
      </c>
      <c r="Y111" s="10" t="str">
        <f>IF(InsertDataAtCellA2!Z111="","",InsertDataAtCellA2!Z111)</f>
        <v/>
      </c>
      <c r="Z111" s="10" t="str">
        <f>IF(InsertDataAtCellA2!AA111="","",InsertDataAtCellA2!AA111)</f>
        <v/>
      </c>
      <c r="AA111" s="10" t="str">
        <f>IF(InsertDataAtCellA2!AB111="","",InsertDataAtCellA2!AB111)</f>
        <v/>
      </c>
      <c r="AB111" s="10" t="str">
        <f>IF(InsertDataAtCellA2!AC111="","",InsertDataAtCellA2!AC111)</f>
        <v/>
      </c>
      <c r="AC111" s="10" t="str">
        <f>IF(InsertDataAtCellA2!AD111="","",InsertDataAtCellA2!AD111)</f>
        <v/>
      </c>
      <c r="AD111" s="10" t="str">
        <f>IF(InsertDataAtCellA2!AE111="","",InsertDataAtCellA2!AE111)</f>
        <v/>
      </c>
      <c r="AE111" s="10" t="str">
        <f>IF(InsertDataAtCellA2!AF111="","",InsertDataAtCellA2!AF111)</f>
        <v/>
      </c>
      <c r="AF111" s="10" t="str">
        <f>IF(InsertDataAtCellA2!AG111="","",InsertDataAtCellA2!AG111)</f>
        <v/>
      </c>
    </row>
    <row r="112" spans="1:32" x14ac:dyDescent="0.35">
      <c r="A112" s="33" t="str">
        <f>IF(InsertDataAtCellA2!B112="","",InsertDataAtCellA2!B112)</f>
        <v>TASK</v>
      </c>
      <c r="B112" s="33" t="str">
        <f>IF(InsertDataAtCellA2!C112="","",InsertDataAtCellA2!C112)</f>
        <v>TaskStim</v>
      </c>
      <c r="C112" s="33">
        <f>IF(InsertDataAtCellA2!D112="","",InsertDataAtCellA2!D112)</f>
        <v>112.61069999999999</v>
      </c>
      <c r="D112" s="33" t="str">
        <f>IF(InsertDataAtCellA2!E112="","",InsertDataAtCellA2!E112)</f>
        <v xml:space="preserve">TaskC </v>
      </c>
      <c r="E112" s="33" t="str">
        <f>IF(InsertDataAtCellA2!F112="","",InsertDataAtCellA2!F112)</f>
        <v/>
      </c>
      <c r="F112" s="33" t="str">
        <f>IF(InsertDataAtCellA2!$W112="REAC",InsertDataAtCellA2!W112,(IF(InsertDataAtCellA2!$G112="REAC",InsertDataAtCellA2!G112,"")))</f>
        <v/>
      </c>
      <c r="G112" s="33" t="str">
        <f>IF(InsertDataAtCellA2!$W112="REAC",InsertDataAtCellA2!X112,(IF(InsertDataAtCellA2!$G112="REAC",InsertDataAtCellA2!H112,"")))</f>
        <v/>
      </c>
      <c r="H112" s="33" t="str">
        <f>IF(InsertDataAtCellA2!$W112="REAC",InsertDataAtCellA2!Y112,(IF(InsertDataAtCellA2!$G112="REAC",InsertDataAtCellA2!I112,"")))</f>
        <v/>
      </c>
      <c r="I112" s="33" t="str">
        <f>IF(InsertDataAtCellA2!$W112="REAC",InsertDataAtCellA2!Z112,(IF(InsertDataAtCellA2!$G112="REAC",InsertDataAtCellA2!J112,"")))</f>
        <v/>
      </c>
      <c r="J112" s="33" t="str">
        <f>IF(InsertDataAtCellA2!K112="","",InsertDataAtCellA2!K112)</f>
        <v/>
      </c>
      <c r="K112" s="33" t="str">
        <f>IF(InsertDataAtCellA2!L112="","",InsertDataAtCellA2!L112)</f>
        <v>...</v>
      </c>
      <c r="L112" s="33" t="str">
        <f>IF(InsertDataAtCellA2!M112="","",InsertDataAtCellA2!M112)</f>
        <v/>
      </c>
      <c r="M112" s="33" t="str">
        <f>IF(InsertDataAtCellA2!N112="","",InsertDataAtCellA2!N112)</f>
        <v/>
      </c>
      <c r="N112" s="33" t="str">
        <f>IF(InsertDataAtCellA2!O112="","",InsertDataAtCellA2!O112)</f>
        <v/>
      </c>
      <c r="O112" s="33" t="str">
        <f>IF(InsertDataAtCellA2!P112="","",InsertDataAtCellA2!P112)</f>
        <v/>
      </c>
      <c r="P112" s="33" t="str">
        <f>IF(InsertDataAtCellA2!Q112="","",InsertDataAtCellA2!Q112)</f>
        <v/>
      </c>
      <c r="Q112" s="33" t="str">
        <f>IF(InsertDataAtCellA2!R112="","",InsertDataAtCellA2!R112)</f>
        <v>EMOS</v>
      </c>
      <c r="R112" s="33" t="str">
        <f>IF(InsertDataAtCellA2!S112="","",InsertDataAtCellA2!S112)</f>
        <v>MatStim</v>
      </c>
      <c r="S112" s="33">
        <f>IF(InsertDataAtCellA2!T112="","",InsertDataAtCellA2!T112)</f>
        <v>112.61069999999999</v>
      </c>
      <c r="T112" s="33" t="str">
        <f>IF(InsertDataAtCellA2!U112="","",InsertDataAtCellA2!U112)</f>
        <v xml:space="preserve">BlTransp07 </v>
      </c>
      <c r="U112" s="33" t="str">
        <f>IF(InsertDataAtCellA2!V112="","",InsertDataAtCellA2!V112)</f>
        <v/>
      </c>
      <c r="V112" s="33" t="str">
        <f>IF(InsertDataAtCellA2!W112="","",InsertDataAtCellA2!W112)</f>
        <v/>
      </c>
      <c r="W112" s="33" t="str">
        <f>IF(InsertDataAtCellA2!X112="","",InsertDataAtCellA2!X112)</f>
        <v/>
      </c>
      <c r="X112" s="33" t="str">
        <f>IF(InsertDataAtCellA2!Y112="","",InsertDataAtCellA2!Y112)</f>
        <v/>
      </c>
      <c r="Y112" s="33" t="str">
        <f>IF(InsertDataAtCellA2!Z112="","",InsertDataAtCellA2!Z112)</f>
        <v/>
      </c>
      <c r="Z112" s="33" t="str">
        <f>IF(InsertDataAtCellA2!AA112="","",InsertDataAtCellA2!AA112)</f>
        <v/>
      </c>
      <c r="AA112" s="33" t="str">
        <f>IF(InsertDataAtCellA2!AB112="","",InsertDataAtCellA2!AB112)</f>
        <v/>
      </c>
      <c r="AB112" s="33" t="str">
        <f>IF(InsertDataAtCellA2!AC112="","",InsertDataAtCellA2!AC112)</f>
        <v/>
      </c>
      <c r="AC112" s="33" t="str">
        <f>IF(InsertDataAtCellA2!AD112="","",InsertDataAtCellA2!AD112)</f>
        <v/>
      </c>
      <c r="AD112" s="33" t="str">
        <f>IF(InsertDataAtCellA2!AE112="","",InsertDataAtCellA2!AE112)</f>
        <v/>
      </c>
      <c r="AE112" s="33" t="str">
        <f>IF(InsertDataAtCellA2!AF112="","",InsertDataAtCellA2!AF112)</f>
        <v/>
      </c>
      <c r="AF112" s="33" t="str">
        <f>IF(InsertDataAtCellA2!AG112="","",InsertDataAtCellA2!AG112)</f>
        <v/>
      </c>
    </row>
    <row r="113" spans="1:32" x14ac:dyDescent="0.35">
      <c r="A113" s="10" t="str">
        <f>IF(InsertDataAtCellA2!B113="","",InsertDataAtCellA2!B113)</f>
        <v>TASK</v>
      </c>
      <c r="B113" s="10" t="str">
        <f>IF(InsertDataAtCellA2!C113="","",InsertDataAtCellA2!C113)</f>
        <v>BlankNeut</v>
      </c>
      <c r="C113" s="10">
        <f>IF(InsertDataAtCellA2!D113="","",InsertDataAtCellA2!D113)</f>
        <v>113.6169</v>
      </c>
      <c r="D113" s="10" t="str">
        <f>IF(InsertDataAtCellA2!E113="","",InsertDataAtCellA2!E113)</f>
        <v xml:space="preserve">Task0 </v>
      </c>
      <c r="E113" s="10" t="str">
        <f>IF(InsertDataAtCellA2!F113="","",InsertDataAtCellA2!F113)</f>
        <v/>
      </c>
      <c r="F113" s="10" t="str">
        <f>IF(InsertDataAtCellA2!$W113="REAC",InsertDataAtCellA2!W113,(IF(InsertDataAtCellA2!$G113="REAC",InsertDataAtCellA2!G113,"")))</f>
        <v>REAC</v>
      </c>
      <c r="G113" s="10" t="str">
        <f>IF(InsertDataAtCellA2!$W113="REAC",InsertDataAtCellA2!X113,(IF(InsertDataAtCellA2!$G113="REAC",InsertDataAtCellA2!H113,"")))</f>
        <v>No</v>
      </c>
      <c r="H113" s="10">
        <f>IF(InsertDataAtCellA2!$W113="REAC",InsertDataAtCellA2!Y113,(IF(InsertDataAtCellA2!$G113="REAC",InsertDataAtCellA2!I113,"")))</f>
        <v>114.1377</v>
      </c>
      <c r="I113" s="10" t="str">
        <f>IF(InsertDataAtCellA2!$W113="REAC",InsertDataAtCellA2!Z113,(IF(InsertDataAtCellA2!$G113="REAC",InsertDataAtCellA2!J113,"")))</f>
        <v xml:space="preserve">Task0 </v>
      </c>
      <c r="J113" s="10" t="str">
        <f>IF(InsertDataAtCellA2!K113="","",InsertDataAtCellA2!K113)</f>
        <v/>
      </c>
      <c r="K113" s="10" t="str">
        <f>IF(InsertDataAtCellA2!L113="","",InsertDataAtCellA2!L113)</f>
        <v/>
      </c>
      <c r="L113" s="10" t="str">
        <f>IF(InsertDataAtCellA2!M113="","",InsertDataAtCellA2!M113)</f>
        <v/>
      </c>
      <c r="M113" s="10" t="str">
        <f>IF(InsertDataAtCellA2!N113="","",InsertDataAtCellA2!N113)</f>
        <v/>
      </c>
      <c r="N113" s="10" t="str">
        <f>IF(InsertDataAtCellA2!O113="","",InsertDataAtCellA2!O113)</f>
        <v/>
      </c>
      <c r="O113" s="10" t="str">
        <f>IF(InsertDataAtCellA2!P113="","",InsertDataAtCellA2!P113)</f>
        <v/>
      </c>
      <c r="P113" s="10" t="str">
        <f>IF(InsertDataAtCellA2!Q113="","",InsertDataAtCellA2!Q113)</f>
        <v/>
      </c>
      <c r="Q113" s="10" t="str">
        <f>IF(InsertDataAtCellA2!R113="","",InsertDataAtCellA2!R113)</f>
        <v/>
      </c>
      <c r="R113" s="10" t="str">
        <f>IF(InsertDataAtCellA2!S113="","",InsertDataAtCellA2!S113)</f>
        <v/>
      </c>
      <c r="S113" s="10" t="str">
        <f>IF(InsertDataAtCellA2!T113="","",InsertDataAtCellA2!T113)</f>
        <v/>
      </c>
      <c r="T113" s="10" t="str">
        <f>IF(InsertDataAtCellA2!U113="","",InsertDataAtCellA2!U113)</f>
        <v/>
      </c>
      <c r="U113" s="10" t="str">
        <f>IF(InsertDataAtCellA2!V113="","",InsertDataAtCellA2!V113)</f>
        <v/>
      </c>
      <c r="V113" s="10" t="str">
        <f>IF(InsertDataAtCellA2!W113="","",InsertDataAtCellA2!W113)</f>
        <v/>
      </c>
      <c r="W113" s="10" t="str">
        <f>IF(InsertDataAtCellA2!X113="","",InsertDataAtCellA2!X113)</f>
        <v/>
      </c>
      <c r="X113" s="10" t="str">
        <f>IF(InsertDataAtCellA2!Y113="","",InsertDataAtCellA2!Y113)</f>
        <v/>
      </c>
      <c r="Y113" s="10" t="str">
        <f>IF(InsertDataAtCellA2!Z113="","",InsertDataAtCellA2!Z113)</f>
        <v/>
      </c>
      <c r="Z113" s="10" t="str">
        <f>IF(InsertDataAtCellA2!AA113="","",InsertDataAtCellA2!AA113)</f>
        <v/>
      </c>
      <c r="AA113" s="10" t="str">
        <f>IF(InsertDataAtCellA2!AB113="","",InsertDataAtCellA2!AB113)</f>
        <v/>
      </c>
      <c r="AB113" s="10" t="str">
        <f>IF(InsertDataAtCellA2!AC113="","",InsertDataAtCellA2!AC113)</f>
        <v/>
      </c>
      <c r="AC113" s="10" t="str">
        <f>IF(InsertDataAtCellA2!AD113="","",InsertDataAtCellA2!AD113)</f>
        <v/>
      </c>
      <c r="AD113" s="10" t="str">
        <f>IF(InsertDataAtCellA2!AE113="","",InsertDataAtCellA2!AE113)</f>
        <v/>
      </c>
      <c r="AE113" s="10" t="str">
        <f>IF(InsertDataAtCellA2!AF113="","",InsertDataAtCellA2!AF113)</f>
        <v/>
      </c>
      <c r="AF113" s="10" t="str">
        <f>IF(InsertDataAtCellA2!AG113="","",InsertDataAtCellA2!AG113)</f>
        <v/>
      </c>
    </row>
    <row r="114" spans="1:32" x14ac:dyDescent="0.35">
      <c r="A114" s="33" t="str">
        <f>IF(InsertDataAtCellA2!B114="","",InsertDataAtCellA2!B114)</f>
        <v>TASK</v>
      </c>
      <c r="B114" s="33" t="str">
        <f>IF(InsertDataAtCellA2!C114="","",InsertDataAtCellA2!C114)</f>
        <v>TaskStim</v>
      </c>
      <c r="C114" s="33">
        <f>IF(InsertDataAtCellA2!D114="","",InsertDataAtCellA2!D114)</f>
        <v>114.6182</v>
      </c>
      <c r="D114" s="33" t="str">
        <f>IF(InsertDataAtCellA2!E114="","",InsertDataAtCellA2!E114)</f>
        <v xml:space="preserve">TaskB </v>
      </c>
      <c r="E114" s="33" t="str">
        <f>IF(InsertDataAtCellA2!F114="","",InsertDataAtCellA2!F114)</f>
        <v/>
      </c>
      <c r="F114" s="33" t="str">
        <f>IF(InsertDataAtCellA2!$W114="REAC",InsertDataAtCellA2!W114,(IF(InsertDataAtCellA2!$G114="REAC",InsertDataAtCellA2!G114,"")))</f>
        <v/>
      </c>
      <c r="G114" s="33" t="str">
        <f>IF(InsertDataAtCellA2!$W114="REAC",InsertDataAtCellA2!X114,(IF(InsertDataAtCellA2!$G114="REAC",InsertDataAtCellA2!H114,"")))</f>
        <v/>
      </c>
      <c r="H114" s="33" t="str">
        <f>IF(InsertDataAtCellA2!$W114="REAC",InsertDataAtCellA2!Y114,(IF(InsertDataAtCellA2!$G114="REAC",InsertDataAtCellA2!I114,"")))</f>
        <v/>
      </c>
      <c r="I114" s="33" t="str">
        <f>IF(InsertDataAtCellA2!$W114="REAC",InsertDataAtCellA2!Z114,(IF(InsertDataAtCellA2!$G114="REAC",InsertDataAtCellA2!J114,"")))</f>
        <v/>
      </c>
      <c r="J114" s="33" t="str">
        <f>IF(InsertDataAtCellA2!K114="","",InsertDataAtCellA2!K114)</f>
        <v/>
      </c>
      <c r="K114" s="33" t="str">
        <f>IF(InsertDataAtCellA2!L114="","",InsertDataAtCellA2!L114)</f>
        <v/>
      </c>
      <c r="L114" s="33" t="str">
        <f>IF(InsertDataAtCellA2!M114="","",InsertDataAtCellA2!M114)</f>
        <v/>
      </c>
      <c r="M114" s="33" t="str">
        <f>IF(InsertDataAtCellA2!N114="","",InsertDataAtCellA2!N114)</f>
        <v/>
      </c>
      <c r="N114" s="33" t="str">
        <f>IF(InsertDataAtCellA2!O114="","",InsertDataAtCellA2!O114)</f>
        <v/>
      </c>
      <c r="O114" s="33" t="str">
        <f>IF(InsertDataAtCellA2!P114="","",InsertDataAtCellA2!P114)</f>
        <v/>
      </c>
      <c r="P114" s="33" t="str">
        <f>IF(InsertDataAtCellA2!Q114="","",InsertDataAtCellA2!Q114)</f>
        <v/>
      </c>
      <c r="Q114" s="33" t="str">
        <f>IF(InsertDataAtCellA2!R114="","",InsertDataAtCellA2!R114)</f>
        <v/>
      </c>
      <c r="R114" s="33" t="str">
        <f>IF(InsertDataAtCellA2!S114="","",InsertDataAtCellA2!S114)</f>
        <v/>
      </c>
      <c r="S114" s="33" t="str">
        <f>IF(InsertDataAtCellA2!T114="","",InsertDataAtCellA2!T114)</f>
        <v/>
      </c>
      <c r="T114" s="33" t="str">
        <f>IF(InsertDataAtCellA2!U114="","",InsertDataAtCellA2!U114)</f>
        <v/>
      </c>
      <c r="U114" s="33" t="str">
        <f>IF(InsertDataAtCellA2!V114="","",InsertDataAtCellA2!V114)</f>
        <v/>
      </c>
      <c r="V114" s="33" t="str">
        <f>IF(InsertDataAtCellA2!W114="","",InsertDataAtCellA2!W114)</f>
        <v/>
      </c>
      <c r="W114" s="33" t="str">
        <f>IF(InsertDataAtCellA2!X114="","",InsertDataAtCellA2!X114)</f>
        <v/>
      </c>
      <c r="X114" s="33" t="str">
        <f>IF(InsertDataAtCellA2!Y114="","",InsertDataAtCellA2!Y114)</f>
        <v/>
      </c>
      <c r="Y114" s="33" t="str">
        <f>IF(InsertDataAtCellA2!Z114="","",InsertDataAtCellA2!Z114)</f>
        <v/>
      </c>
      <c r="Z114" s="33" t="str">
        <f>IF(InsertDataAtCellA2!AA114="","",InsertDataAtCellA2!AA114)</f>
        <v/>
      </c>
      <c r="AA114" s="33" t="str">
        <f>IF(InsertDataAtCellA2!AB114="","",InsertDataAtCellA2!AB114)</f>
        <v/>
      </c>
      <c r="AB114" s="33" t="str">
        <f>IF(InsertDataAtCellA2!AC114="","",InsertDataAtCellA2!AC114)</f>
        <v/>
      </c>
      <c r="AC114" s="33" t="str">
        <f>IF(InsertDataAtCellA2!AD114="","",InsertDataAtCellA2!AD114)</f>
        <v/>
      </c>
      <c r="AD114" s="33" t="str">
        <f>IF(InsertDataAtCellA2!AE114="","",InsertDataAtCellA2!AE114)</f>
        <v/>
      </c>
      <c r="AE114" s="33" t="str">
        <f>IF(InsertDataAtCellA2!AF114="","",InsertDataAtCellA2!AF114)</f>
        <v/>
      </c>
      <c r="AF114" s="33" t="str">
        <f>IF(InsertDataAtCellA2!AG114="","",InsertDataAtCellA2!AG114)</f>
        <v/>
      </c>
    </row>
    <row r="115" spans="1:32" x14ac:dyDescent="0.35">
      <c r="A115" s="10" t="str">
        <f>IF(InsertDataAtCellA2!B115="","",InsertDataAtCellA2!B115)</f>
        <v>TASK</v>
      </c>
      <c r="B115" s="10" t="str">
        <f>IF(InsertDataAtCellA2!C115="","",InsertDataAtCellA2!C115)</f>
        <v>BlankNeut</v>
      </c>
      <c r="C115" s="10">
        <f>IF(InsertDataAtCellA2!D115="","",InsertDataAtCellA2!D115)</f>
        <v>115.6281</v>
      </c>
      <c r="D115" s="10" t="str">
        <f>IF(InsertDataAtCellA2!E115="","",InsertDataAtCellA2!E115)</f>
        <v xml:space="preserve">Task0 </v>
      </c>
      <c r="E115" s="10" t="str">
        <f>IF(InsertDataAtCellA2!F115="","",InsertDataAtCellA2!F115)</f>
        <v/>
      </c>
      <c r="F115" s="10" t="str">
        <f>IF(InsertDataAtCellA2!$W115="REAC",InsertDataAtCellA2!W115,(IF(InsertDataAtCellA2!$G115="REAC",InsertDataAtCellA2!G115,"")))</f>
        <v>REAC</v>
      </c>
      <c r="G115" s="10" t="str">
        <f>IF(InsertDataAtCellA2!$W115="REAC",InsertDataAtCellA2!X115,(IF(InsertDataAtCellA2!$G115="REAC",InsertDataAtCellA2!H115,"")))</f>
        <v>Yes</v>
      </c>
      <c r="H115" s="10">
        <f>IF(InsertDataAtCellA2!$W115="REAC",InsertDataAtCellA2!Y115,(IF(InsertDataAtCellA2!$G115="REAC",InsertDataAtCellA2!I115,"")))</f>
        <v>116.2989</v>
      </c>
      <c r="I115" s="10" t="str">
        <f>IF(InsertDataAtCellA2!$W115="REAC",InsertDataAtCellA2!Z115,(IF(InsertDataAtCellA2!$G115="REAC",InsertDataAtCellA2!J115,"")))</f>
        <v xml:space="preserve">Task0 </v>
      </c>
      <c r="J115" s="10" t="str">
        <f>IF(InsertDataAtCellA2!K115="","",InsertDataAtCellA2!K115)</f>
        <v/>
      </c>
      <c r="K115" s="10" t="str">
        <f>IF(InsertDataAtCellA2!L115="","",InsertDataAtCellA2!L115)</f>
        <v/>
      </c>
      <c r="L115" s="10" t="str">
        <f>IF(InsertDataAtCellA2!M115="","",InsertDataAtCellA2!M115)</f>
        <v/>
      </c>
      <c r="M115" s="10" t="str">
        <f>IF(InsertDataAtCellA2!N115="","",InsertDataAtCellA2!N115)</f>
        <v/>
      </c>
      <c r="N115" s="10" t="str">
        <f>IF(InsertDataAtCellA2!O115="","",InsertDataAtCellA2!O115)</f>
        <v/>
      </c>
      <c r="O115" s="10" t="str">
        <f>IF(InsertDataAtCellA2!P115="","",InsertDataAtCellA2!P115)</f>
        <v/>
      </c>
      <c r="P115" s="10" t="str">
        <f>IF(InsertDataAtCellA2!Q115="","",InsertDataAtCellA2!Q115)</f>
        <v/>
      </c>
      <c r="Q115" s="10" t="str">
        <f>IF(InsertDataAtCellA2!R115="","",InsertDataAtCellA2!R115)</f>
        <v/>
      </c>
      <c r="R115" s="10" t="str">
        <f>IF(InsertDataAtCellA2!S115="","",InsertDataAtCellA2!S115)</f>
        <v/>
      </c>
      <c r="S115" s="10" t="str">
        <f>IF(InsertDataAtCellA2!T115="","",InsertDataAtCellA2!T115)</f>
        <v/>
      </c>
      <c r="T115" s="10" t="str">
        <f>IF(InsertDataAtCellA2!U115="","",InsertDataAtCellA2!U115)</f>
        <v/>
      </c>
      <c r="U115" s="10" t="str">
        <f>IF(InsertDataAtCellA2!V115="","",InsertDataAtCellA2!V115)</f>
        <v/>
      </c>
      <c r="V115" s="10" t="str">
        <f>IF(InsertDataAtCellA2!W115="","",InsertDataAtCellA2!W115)</f>
        <v/>
      </c>
      <c r="W115" s="10" t="str">
        <f>IF(InsertDataAtCellA2!X115="","",InsertDataAtCellA2!X115)</f>
        <v/>
      </c>
      <c r="X115" s="10" t="str">
        <f>IF(InsertDataAtCellA2!Y115="","",InsertDataAtCellA2!Y115)</f>
        <v/>
      </c>
      <c r="Y115" s="10" t="str">
        <f>IF(InsertDataAtCellA2!Z115="","",InsertDataAtCellA2!Z115)</f>
        <v/>
      </c>
      <c r="Z115" s="10" t="str">
        <f>IF(InsertDataAtCellA2!AA115="","",InsertDataAtCellA2!AA115)</f>
        <v/>
      </c>
      <c r="AA115" s="10" t="str">
        <f>IF(InsertDataAtCellA2!AB115="","",InsertDataAtCellA2!AB115)</f>
        <v/>
      </c>
      <c r="AB115" s="10" t="str">
        <f>IF(InsertDataAtCellA2!AC115="","",InsertDataAtCellA2!AC115)</f>
        <v/>
      </c>
      <c r="AC115" s="10" t="str">
        <f>IF(InsertDataAtCellA2!AD115="","",InsertDataAtCellA2!AD115)</f>
        <v/>
      </c>
      <c r="AD115" s="10" t="str">
        <f>IF(InsertDataAtCellA2!AE115="","",InsertDataAtCellA2!AE115)</f>
        <v/>
      </c>
      <c r="AE115" s="10" t="str">
        <f>IF(InsertDataAtCellA2!AF115="","",InsertDataAtCellA2!AF115)</f>
        <v/>
      </c>
      <c r="AF115" s="10" t="str">
        <f>IF(InsertDataAtCellA2!AG115="","",InsertDataAtCellA2!AG115)</f>
        <v/>
      </c>
    </row>
    <row r="116" spans="1:32" x14ac:dyDescent="0.35">
      <c r="A116" s="33" t="str">
        <f>IF(InsertDataAtCellA2!B116="","",InsertDataAtCellA2!B116)</f>
        <v>TASK</v>
      </c>
      <c r="B116" s="33" t="str">
        <f>IF(InsertDataAtCellA2!C116="","",InsertDataAtCellA2!C116)</f>
        <v>TaskStim</v>
      </c>
      <c r="C116" s="33">
        <f>IF(InsertDataAtCellA2!D116="","",InsertDataAtCellA2!D116)</f>
        <v>116.636</v>
      </c>
      <c r="D116" s="33" t="str">
        <f>IF(InsertDataAtCellA2!E116="","",InsertDataAtCellA2!E116)</f>
        <v xml:space="preserve">TaskB </v>
      </c>
      <c r="E116" s="33" t="str">
        <f>IF(InsertDataAtCellA2!F116="","",InsertDataAtCellA2!F116)</f>
        <v/>
      </c>
      <c r="F116" s="33" t="str">
        <f>IF(InsertDataAtCellA2!$W116="REAC",InsertDataAtCellA2!W116,(IF(InsertDataAtCellA2!$G116="REAC",InsertDataAtCellA2!G116,"")))</f>
        <v/>
      </c>
      <c r="G116" s="33" t="str">
        <f>IF(InsertDataAtCellA2!$W116="REAC",InsertDataAtCellA2!X116,(IF(InsertDataAtCellA2!$G116="REAC",InsertDataAtCellA2!H116,"")))</f>
        <v/>
      </c>
      <c r="H116" s="33" t="str">
        <f>IF(InsertDataAtCellA2!$W116="REAC",InsertDataAtCellA2!Y116,(IF(InsertDataAtCellA2!$G116="REAC",InsertDataAtCellA2!I116,"")))</f>
        <v/>
      </c>
      <c r="I116" s="33" t="str">
        <f>IF(InsertDataAtCellA2!$W116="REAC",InsertDataAtCellA2!Z116,(IF(InsertDataAtCellA2!$G116="REAC",InsertDataAtCellA2!J116,"")))</f>
        <v/>
      </c>
      <c r="J116" s="33" t="str">
        <f>IF(InsertDataAtCellA2!K116="","",InsertDataAtCellA2!K116)</f>
        <v/>
      </c>
      <c r="K116" s="33" t="str">
        <f>IF(InsertDataAtCellA2!L116="","",InsertDataAtCellA2!L116)</f>
        <v/>
      </c>
      <c r="L116" s="33" t="str">
        <f>IF(InsertDataAtCellA2!M116="","",InsertDataAtCellA2!M116)</f>
        <v/>
      </c>
      <c r="M116" s="33" t="str">
        <f>IF(InsertDataAtCellA2!N116="","",InsertDataAtCellA2!N116)</f>
        <v/>
      </c>
      <c r="N116" s="33" t="str">
        <f>IF(InsertDataAtCellA2!O116="","",InsertDataAtCellA2!O116)</f>
        <v/>
      </c>
      <c r="O116" s="33" t="str">
        <f>IF(InsertDataAtCellA2!P116="","",InsertDataAtCellA2!P116)</f>
        <v/>
      </c>
      <c r="P116" s="33" t="str">
        <f>IF(InsertDataAtCellA2!Q116="","",InsertDataAtCellA2!Q116)</f>
        <v/>
      </c>
      <c r="Q116" s="33" t="str">
        <f>IF(InsertDataAtCellA2!R116="","",InsertDataAtCellA2!R116)</f>
        <v/>
      </c>
      <c r="R116" s="33" t="str">
        <f>IF(InsertDataAtCellA2!S116="","",InsertDataAtCellA2!S116)</f>
        <v/>
      </c>
      <c r="S116" s="33" t="str">
        <f>IF(InsertDataAtCellA2!T116="","",InsertDataAtCellA2!T116)</f>
        <v/>
      </c>
      <c r="T116" s="33" t="str">
        <f>IF(InsertDataAtCellA2!U116="","",InsertDataAtCellA2!U116)</f>
        <v/>
      </c>
      <c r="U116" s="33" t="str">
        <f>IF(InsertDataAtCellA2!V116="","",InsertDataAtCellA2!V116)</f>
        <v/>
      </c>
      <c r="V116" s="33" t="str">
        <f>IF(InsertDataAtCellA2!W116="","",InsertDataAtCellA2!W116)</f>
        <v/>
      </c>
      <c r="W116" s="33" t="str">
        <f>IF(InsertDataAtCellA2!X116="","",InsertDataAtCellA2!X116)</f>
        <v/>
      </c>
      <c r="X116" s="33" t="str">
        <f>IF(InsertDataAtCellA2!Y116="","",InsertDataAtCellA2!Y116)</f>
        <v/>
      </c>
      <c r="Y116" s="33" t="str">
        <f>IF(InsertDataAtCellA2!Z116="","",InsertDataAtCellA2!Z116)</f>
        <v/>
      </c>
      <c r="Z116" s="33" t="str">
        <f>IF(InsertDataAtCellA2!AA116="","",InsertDataAtCellA2!AA116)</f>
        <v/>
      </c>
      <c r="AA116" s="33" t="str">
        <f>IF(InsertDataAtCellA2!AB116="","",InsertDataAtCellA2!AB116)</f>
        <v/>
      </c>
      <c r="AB116" s="33" t="str">
        <f>IF(InsertDataAtCellA2!AC116="","",InsertDataAtCellA2!AC116)</f>
        <v/>
      </c>
      <c r="AC116" s="33" t="str">
        <f>IF(InsertDataAtCellA2!AD116="","",InsertDataAtCellA2!AD116)</f>
        <v/>
      </c>
      <c r="AD116" s="33" t="str">
        <f>IF(InsertDataAtCellA2!AE116="","",InsertDataAtCellA2!AE116)</f>
        <v/>
      </c>
      <c r="AE116" s="33" t="str">
        <f>IF(InsertDataAtCellA2!AF116="","",InsertDataAtCellA2!AF116)</f>
        <v/>
      </c>
      <c r="AF116" s="33" t="str">
        <f>IF(InsertDataAtCellA2!AG116="","",InsertDataAtCellA2!AG116)</f>
        <v/>
      </c>
    </row>
    <row r="117" spans="1:32" x14ac:dyDescent="0.35">
      <c r="A117" s="10" t="str">
        <f>IF(InsertDataAtCellA2!B117="","",InsertDataAtCellA2!B117)</f>
        <v>TASK</v>
      </c>
      <c r="B117" s="10" t="str">
        <f>IF(InsertDataAtCellA2!C117="","",InsertDataAtCellA2!C117)</f>
        <v>BlankNeut</v>
      </c>
      <c r="C117" s="10">
        <f>IF(InsertDataAtCellA2!D117="","",InsertDataAtCellA2!D117)</f>
        <v>117.63809999999999</v>
      </c>
      <c r="D117" s="10" t="str">
        <f>IF(InsertDataAtCellA2!E117="","",InsertDataAtCellA2!E117)</f>
        <v xml:space="preserve">Task0 </v>
      </c>
      <c r="E117" s="10" t="str">
        <f>IF(InsertDataAtCellA2!F117="","",InsertDataAtCellA2!F117)</f>
        <v/>
      </c>
      <c r="F117" s="10" t="str">
        <f>IF(InsertDataAtCellA2!$W117="REAC",InsertDataAtCellA2!W117,(IF(InsertDataAtCellA2!$G117="REAC",InsertDataAtCellA2!G117,"")))</f>
        <v>REAC</v>
      </c>
      <c r="G117" s="10" t="str">
        <f>IF(InsertDataAtCellA2!$W117="REAC",InsertDataAtCellA2!X117,(IF(InsertDataAtCellA2!$G117="REAC",InsertDataAtCellA2!H117,"")))</f>
        <v>No</v>
      </c>
      <c r="H117" s="10">
        <f>IF(InsertDataAtCellA2!$W117="REAC",InsertDataAtCellA2!Y117,(IF(InsertDataAtCellA2!$G117="REAC",InsertDataAtCellA2!I117,"")))</f>
        <v>118.1203</v>
      </c>
      <c r="I117" s="10" t="str">
        <f>IF(InsertDataAtCellA2!$W117="REAC",InsertDataAtCellA2!Z117,(IF(InsertDataAtCellA2!$G117="REAC",InsertDataAtCellA2!J117,"")))</f>
        <v xml:space="preserve">Task0 </v>
      </c>
      <c r="J117" s="10" t="str">
        <f>IF(InsertDataAtCellA2!K117="","",InsertDataAtCellA2!K117)</f>
        <v/>
      </c>
      <c r="K117" s="10" t="str">
        <f>IF(InsertDataAtCellA2!L117="","",InsertDataAtCellA2!L117)</f>
        <v/>
      </c>
      <c r="L117" s="10" t="str">
        <f>IF(InsertDataAtCellA2!M117="","",InsertDataAtCellA2!M117)</f>
        <v/>
      </c>
      <c r="M117" s="10" t="str">
        <f>IF(InsertDataAtCellA2!N117="","",InsertDataAtCellA2!N117)</f>
        <v/>
      </c>
      <c r="N117" s="10" t="str">
        <f>IF(InsertDataAtCellA2!O117="","",InsertDataAtCellA2!O117)</f>
        <v/>
      </c>
      <c r="O117" s="10" t="str">
        <f>IF(InsertDataAtCellA2!P117="","",InsertDataAtCellA2!P117)</f>
        <v/>
      </c>
      <c r="P117" s="10" t="str">
        <f>IF(InsertDataAtCellA2!Q117="","",InsertDataAtCellA2!Q117)</f>
        <v/>
      </c>
      <c r="Q117" s="10" t="str">
        <f>IF(InsertDataAtCellA2!R117="","",InsertDataAtCellA2!R117)</f>
        <v/>
      </c>
      <c r="R117" s="10" t="str">
        <f>IF(InsertDataAtCellA2!S117="","",InsertDataAtCellA2!S117)</f>
        <v/>
      </c>
      <c r="S117" s="10" t="str">
        <f>IF(InsertDataAtCellA2!T117="","",InsertDataAtCellA2!T117)</f>
        <v/>
      </c>
      <c r="T117" s="10" t="str">
        <f>IF(InsertDataAtCellA2!U117="","",InsertDataAtCellA2!U117)</f>
        <v/>
      </c>
      <c r="U117" s="10" t="str">
        <f>IF(InsertDataAtCellA2!V117="","",InsertDataAtCellA2!V117)</f>
        <v/>
      </c>
      <c r="V117" s="10" t="str">
        <f>IF(InsertDataAtCellA2!W117="","",InsertDataAtCellA2!W117)</f>
        <v/>
      </c>
      <c r="W117" s="10" t="str">
        <f>IF(InsertDataAtCellA2!X117="","",InsertDataAtCellA2!X117)</f>
        <v/>
      </c>
      <c r="X117" s="10" t="str">
        <f>IF(InsertDataAtCellA2!Y117="","",InsertDataAtCellA2!Y117)</f>
        <v/>
      </c>
      <c r="Y117" s="10" t="str">
        <f>IF(InsertDataAtCellA2!Z117="","",InsertDataAtCellA2!Z117)</f>
        <v/>
      </c>
      <c r="Z117" s="10" t="str">
        <f>IF(InsertDataAtCellA2!AA117="","",InsertDataAtCellA2!AA117)</f>
        <v/>
      </c>
      <c r="AA117" s="10" t="str">
        <f>IF(InsertDataAtCellA2!AB117="","",InsertDataAtCellA2!AB117)</f>
        <v/>
      </c>
      <c r="AB117" s="10" t="str">
        <f>IF(InsertDataAtCellA2!AC117="","",InsertDataAtCellA2!AC117)</f>
        <v/>
      </c>
      <c r="AC117" s="10" t="str">
        <f>IF(InsertDataAtCellA2!AD117="","",InsertDataAtCellA2!AD117)</f>
        <v/>
      </c>
      <c r="AD117" s="10" t="str">
        <f>IF(InsertDataAtCellA2!AE117="","",InsertDataAtCellA2!AE117)</f>
        <v/>
      </c>
      <c r="AE117" s="10" t="str">
        <f>IF(InsertDataAtCellA2!AF117="","",InsertDataAtCellA2!AF117)</f>
        <v/>
      </c>
      <c r="AF117" s="10" t="str">
        <f>IF(InsertDataAtCellA2!AG117="","",InsertDataAtCellA2!AG117)</f>
        <v/>
      </c>
    </row>
    <row r="118" spans="1:32" x14ac:dyDescent="0.35">
      <c r="A118" s="33" t="str">
        <f>IF(InsertDataAtCellA2!B118="","",InsertDataAtCellA2!B118)</f>
        <v>TASK</v>
      </c>
      <c r="B118" s="33" t="str">
        <f>IF(InsertDataAtCellA2!C118="","",InsertDataAtCellA2!C118)</f>
        <v>TaskStim</v>
      </c>
      <c r="C118" s="33">
        <f>IF(InsertDataAtCellA2!D118="","",InsertDataAtCellA2!D118)</f>
        <v>118.6421</v>
      </c>
      <c r="D118" s="33" t="str">
        <f>IF(InsertDataAtCellA2!E118="","",InsertDataAtCellA2!E118)</f>
        <v xml:space="preserve">TaskC </v>
      </c>
      <c r="E118" s="33" t="str">
        <f>IF(InsertDataAtCellA2!F118="","",InsertDataAtCellA2!F118)</f>
        <v/>
      </c>
      <c r="F118" s="33" t="str">
        <f>IF(InsertDataAtCellA2!$W118="REAC",InsertDataAtCellA2!W118,(IF(InsertDataAtCellA2!$G118="REAC",InsertDataAtCellA2!G118,"")))</f>
        <v/>
      </c>
      <c r="G118" s="33" t="str">
        <f>IF(InsertDataAtCellA2!$W118="REAC",InsertDataAtCellA2!X118,(IF(InsertDataAtCellA2!$G118="REAC",InsertDataAtCellA2!H118,"")))</f>
        <v/>
      </c>
      <c r="H118" s="33" t="str">
        <f>IF(InsertDataAtCellA2!$W118="REAC",InsertDataAtCellA2!Y118,(IF(InsertDataAtCellA2!$G118="REAC",InsertDataAtCellA2!I118,"")))</f>
        <v/>
      </c>
      <c r="I118" s="33" t="str">
        <f>IF(InsertDataAtCellA2!$W118="REAC",InsertDataAtCellA2!Z118,(IF(InsertDataAtCellA2!$G118="REAC",InsertDataAtCellA2!J118,"")))</f>
        <v/>
      </c>
      <c r="J118" s="33" t="str">
        <f>IF(InsertDataAtCellA2!K118="","",InsertDataAtCellA2!K118)</f>
        <v/>
      </c>
      <c r="K118" s="33" t="str">
        <f>IF(InsertDataAtCellA2!L118="","",InsertDataAtCellA2!L118)</f>
        <v>...</v>
      </c>
      <c r="L118" s="33" t="str">
        <f>IF(InsertDataAtCellA2!M118="","",InsertDataAtCellA2!M118)</f>
        <v/>
      </c>
      <c r="M118" s="33" t="str">
        <f>IF(InsertDataAtCellA2!N118="","",InsertDataAtCellA2!N118)</f>
        <v/>
      </c>
      <c r="N118" s="33" t="str">
        <f>IF(InsertDataAtCellA2!O118="","",InsertDataAtCellA2!O118)</f>
        <v/>
      </c>
      <c r="O118" s="33" t="str">
        <f>IF(InsertDataAtCellA2!P118="","",InsertDataAtCellA2!P118)</f>
        <v/>
      </c>
      <c r="P118" s="33" t="str">
        <f>IF(InsertDataAtCellA2!Q118="","",InsertDataAtCellA2!Q118)</f>
        <v/>
      </c>
      <c r="Q118" s="33" t="str">
        <f>IF(InsertDataAtCellA2!R118="","",InsertDataAtCellA2!R118)</f>
        <v>EMOS</v>
      </c>
      <c r="R118" s="33" t="str">
        <f>IF(InsertDataAtCellA2!S118="","",InsertDataAtCellA2!S118)</f>
        <v>MatStim</v>
      </c>
      <c r="S118" s="33">
        <f>IF(InsertDataAtCellA2!T118="","",InsertDataAtCellA2!T118)</f>
        <v>118.6421</v>
      </c>
      <c r="T118" s="33" t="str">
        <f>IF(InsertDataAtCellA2!U118="","",InsertDataAtCellA2!U118)</f>
        <v xml:space="preserve">BlTransp10 </v>
      </c>
      <c r="U118" s="33" t="str">
        <f>IF(InsertDataAtCellA2!V118="","",InsertDataAtCellA2!V118)</f>
        <v/>
      </c>
      <c r="V118" s="33" t="str">
        <f>IF(InsertDataAtCellA2!W118="","",InsertDataAtCellA2!W118)</f>
        <v/>
      </c>
      <c r="W118" s="33" t="str">
        <f>IF(InsertDataAtCellA2!X118="","",InsertDataAtCellA2!X118)</f>
        <v/>
      </c>
      <c r="X118" s="33" t="str">
        <f>IF(InsertDataAtCellA2!Y118="","",InsertDataAtCellA2!Y118)</f>
        <v/>
      </c>
      <c r="Y118" s="33" t="str">
        <f>IF(InsertDataAtCellA2!Z118="","",InsertDataAtCellA2!Z118)</f>
        <v/>
      </c>
      <c r="Z118" s="33" t="str">
        <f>IF(InsertDataAtCellA2!AA118="","",InsertDataAtCellA2!AA118)</f>
        <v/>
      </c>
      <c r="AA118" s="33" t="str">
        <f>IF(InsertDataAtCellA2!AB118="","",InsertDataAtCellA2!AB118)</f>
        <v/>
      </c>
      <c r="AB118" s="33" t="str">
        <f>IF(InsertDataAtCellA2!AC118="","",InsertDataAtCellA2!AC118)</f>
        <v/>
      </c>
      <c r="AC118" s="33" t="str">
        <f>IF(InsertDataAtCellA2!AD118="","",InsertDataAtCellA2!AD118)</f>
        <v/>
      </c>
      <c r="AD118" s="33" t="str">
        <f>IF(InsertDataAtCellA2!AE118="","",InsertDataAtCellA2!AE118)</f>
        <v/>
      </c>
      <c r="AE118" s="33" t="str">
        <f>IF(InsertDataAtCellA2!AF118="","",InsertDataAtCellA2!AF118)</f>
        <v/>
      </c>
      <c r="AF118" s="33" t="str">
        <f>IF(InsertDataAtCellA2!AG118="","",InsertDataAtCellA2!AG118)</f>
        <v/>
      </c>
    </row>
    <row r="119" spans="1:32" x14ac:dyDescent="0.35">
      <c r="A119" s="10" t="str">
        <f>IF(InsertDataAtCellA2!B119="","",InsertDataAtCellA2!B119)</f>
        <v>TASK</v>
      </c>
      <c r="B119" s="10" t="str">
        <f>IF(InsertDataAtCellA2!C119="","",InsertDataAtCellA2!C119)</f>
        <v>BlankNeut</v>
      </c>
      <c r="C119" s="10">
        <f>IF(InsertDataAtCellA2!D119="","",InsertDataAtCellA2!D119)</f>
        <v>119.64490000000001</v>
      </c>
      <c r="D119" s="10" t="str">
        <f>IF(InsertDataAtCellA2!E119="","",InsertDataAtCellA2!E119)</f>
        <v xml:space="preserve">Task0 </v>
      </c>
      <c r="E119" s="10" t="str">
        <f>IF(InsertDataAtCellA2!F119="","",InsertDataAtCellA2!F119)</f>
        <v/>
      </c>
      <c r="F119" s="10" t="str">
        <f>IF(InsertDataAtCellA2!$W119="REAC",InsertDataAtCellA2!W119,(IF(InsertDataAtCellA2!$G119="REAC",InsertDataAtCellA2!G119,"")))</f>
        <v>REAC</v>
      </c>
      <c r="G119" s="10" t="str">
        <f>IF(InsertDataAtCellA2!$W119="REAC",InsertDataAtCellA2!X119,(IF(InsertDataAtCellA2!$G119="REAC",InsertDataAtCellA2!H119,"")))</f>
        <v>Yes</v>
      </c>
      <c r="H119" s="10">
        <f>IF(InsertDataAtCellA2!$W119="REAC",InsertDataAtCellA2!Y119,(IF(InsertDataAtCellA2!$G119="REAC",InsertDataAtCellA2!I119,"")))</f>
        <v>120.3801</v>
      </c>
      <c r="I119" s="10" t="str">
        <f>IF(InsertDataAtCellA2!$W119="REAC",InsertDataAtCellA2!Z119,(IF(InsertDataAtCellA2!$G119="REAC",InsertDataAtCellA2!J119,"")))</f>
        <v xml:space="preserve">Task0 </v>
      </c>
      <c r="J119" s="10" t="str">
        <f>IF(InsertDataAtCellA2!K119="","",InsertDataAtCellA2!K119)</f>
        <v/>
      </c>
      <c r="K119" s="10" t="str">
        <f>IF(InsertDataAtCellA2!L119="","",InsertDataAtCellA2!L119)</f>
        <v/>
      </c>
      <c r="L119" s="10" t="str">
        <f>IF(InsertDataAtCellA2!M119="","",InsertDataAtCellA2!M119)</f>
        <v/>
      </c>
      <c r="M119" s="10" t="str">
        <f>IF(InsertDataAtCellA2!N119="","",InsertDataAtCellA2!N119)</f>
        <v/>
      </c>
      <c r="N119" s="10" t="str">
        <f>IF(InsertDataAtCellA2!O119="","",InsertDataAtCellA2!O119)</f>
        <v/>
      </c>
      <c r="O119" s="10" t="str">
        <f>IF(InsertDataAtCellA2!P119="","",InsertDataAtCellA2!P119)</f>
        <v/>
      </c>
      <c r="P119" s="10" t="str">
        <f>IF(InsertDataAtCellA2!Q119="","",InsertDataAtCellA2!Q119)</f>
        <v/>
      </c>
      <c r="Q119" s="10" t="str">
        <f>IF(InsertDataAtCellA2!R119="","",InsertDataAtCellA2!R119)</f>
        <v/>
      </c>
      <c r="R119" s="10" t="str">
        <f>IF(InsertDataAtCellA2!S119="","",InsertDataAtCellA2!S119)</f>
        <v/>
      </c>
      <c r="S119" s="10" t="str">
        <f>IF(InsertDataAtCellA2!T119="","",InsertDataAtCellA2!T119)</f>
        <v/>
      </c>
      <c r="T119" s="10" t="str">
        <f>IF(InsertDataAtCellA2!U119="","",InsertDataAtCellA2!U119)</f>
        <v/>
      </c>
      <c r="U119" s="10" t="str">
        <f>IF(InsertDataAtCellA2!V119="","",InsertDataAtCellA2!V119)</f>
        <v/>
      </c>
      <c r="V119" s="10" t="str">
        <f>IF(InsertDataAtCellA2!W119="","",InsertDataAtCellA2!W119)</f>
        <v/>
      </c>
      <c r="W119" s="10" t="str">
        <f>IF(InsertDataAtCellA2!X119="","",InsertDataAtCellA2!X119)</f>
        <v/>
      </c>
      <c r="X119" s="10" t="str">
        <f>IF(InsertDataAtCellA2!Y119="","",InsertDataAtCellA2!Y119)</f>
        <v/>
      </c>
      <c r="Y119" s="10" t="str">
        <f>IF(InsertDataAtCellA2!Z119="","",InsertDataAtCellA2!Z119)</f>
        <v/>
      </c>
      <c r="Z119" s="10" t="str">
        <f>IF(InsertDataAtCellA2!AA119="","",InsertDataAtCellA2!AA119)</f>
        <v/>
      </c>
      <c r="AA119" s="10" t="str">
        <f>IF(InsertDataAtCellA2!AB119="","",InsertDataAtCellA2!AB119)</f>
        <v/>
      </c>
      <c r="AB119" s="10" t="str">
        <f>IF(InsertDataAtCellA2!AC119="","",InsertDataAtCellA2!AC119)</f>
        <v/>
      </c>
      <c r="AC119" s="10" t="str">
        <f>IF(InsertDataAtCellA2!AD119="","",InsertDataAtCellA2!AD119)</f>
        <v/>
      </c>
      <c r="AD119" s="10" t="str">
        <f>IF(InsertDataAtCellA2!AE119="","",InsertDataAtCellA2!AE119)</f>
        <v/>
      </c>
      <c r="AE119" s="10" t="str">
        <f>IF(InsertDataAtCellA2!AF119="","",InsertDataAtCellA2!AF119)</f>
        <v/>
      </c>
      <c r="AF119" s="10" t="str">
        <f>IF(InsertDataAtCellA2!AG119="","",InsertDataAtCellA2!AG119)</f>
        <v/>
      </c>
    </row>
    <row r="120" spans="1:32" x14ac:dyDescent="0.35">
      <c r="A120" s="33" t="str">
        <f>IF(InsertDataAtCellA2!B120="","",InsertDataAtCellA2!B120)</f>
        <v>TASK</v>
      </c>
      <c r="B120" s="33" t="str">
        <f>IF(InsertDataAtCellA2!C120="","",InsertDataAtCellA2!C120)</f>
        <v>TaskStim</v>
      </c>
      <c r="C120" s="33">
        <f>IF(InsertDataAtCellA2!D120="","",InsertDataAtCellA2!D120)</f>
        <v>120.6478</v>
      </c>
      <c r="D120" s="33" t="str">
        <f>IF(InsertDataAtCellA2!E120="","",InsertDataAtCellA2!E120)</f>
        <v xml:space="preserve">TaskB </v>
      </c>
      <c r="E120" s="33" t="str">
        <f>IF(InsertDataAtCellA2!F120="","",InsertDataAtCellA2!F120)</f>
        <v/>
      </c>
      <c r="F120" s="33" t="str">
        <f>IF(InsertDataAtCellA2!$W120="REAC",InsertDataAtCellA2!W120,(IF(InsertDataAtCellA2!$G120="REAC",InsertDataAtCellA2!G120,"")))</f>
        <v/>
      </c>
      <c r="G120" s="33" t="str">
        <f>IF(InsertDataAtCellA2!$W120="REAC",InsertDataAtCellA2!X120,(IF(InsertDataAtCellA2!$G120="REAC",InsertDataAtCellA2!H120,"")))</f>
        <v/>
      </c>
      <c r="H120" s="33" t="str">
        <f>IF(InsertDataAtCellA2!$W120="REAC",InsertDataAtCellA2!Y120,(IF(InsertDataAtCellA2!$G120="REAC",InsertDataAtCellA2!I120,"")))</f>
        <v/>
      </c>
      <c r="I120" s="33" t="str">
        <f>IF(InsertDataAtCellA2!$W120="REAC",InsertDataAtCellA2!Z120,(IF(InsertDataAtCellA2!$G120="REAC",InsertDataAtCellA2!J120,"")))</f>
        <v/>
      </c>
      <c r="J120" s="33" t="str">
        <f>IF(InsertDataAtCellA2!K120="","",InsertDataAtCellA2!K120)</f>
        <v/>
      </c>
      <c r="K120" s="33" t="str">
        <f>IF(InsertDataAtCellA2!L120="","",InsertDataAtCellA2!L120)</f>
        <v/>
      </c>
      <c r="L120" s="33" t="str">
        <f>IF(InsertDataAtCellA2!M120="","",InsertDataAtCellA2!M120)</f>
        <v/>
      </c>
      <c r="M120" s="33" t="str">
        <f>IF(InsertDataAtCellA2!N120="","",InsertDataAtCellA2!N120)</f>
        <v/>
      </c>
      <c r="N120" s="33" t="str">
        <f>IF(InsertDataAtCellA2!O120="","",InsertDataAtCellA2!O120)</f>
        <v/>
      </c>
      <c r="O120" s="33" t="str">
        <f>IF(InsertDataAtCellA2!P120="","",InsertDataAtCellA2!P120)</f>
        <v/>
      </c>
      <c r="P120" s="33" t="str">
        <f>IF(InsertDataAtCellA2!Q120="","",InsertDataAtCellA2!Q120)</f>
        <v/>
      </c>
      <c r="Q120" s="33" t="str">
        <f>IF(InsertDataAtCellA2!R120="","",InsertDataAtCellA2!R120)</f>
        <v/>
      </c>
      <c r="R120" s="33" t="str">
        <f>IF(InsertDataAtCellA2!S120="","",InsertDataAtCellA2!S120)</f>
        <v/>
      </c>
      <c r="S120" s="33" t="str">
        <f>IF(InsertDataAtCellA2!T120="","",InsertDataAtCellA2!T120)</f>
        <v/>
      </c>
      <c r="T120" s="33" t="str">
        <f>IF(InsertDataAtCellA2!U120="","",InsertDataAtCellA2!U120)</f>
        <v/>
      </c>
      <c r="U120" s="33" t="str">
        <f>IF(InsertDataAtCellA2!V120="","",InsertDataAtCellA2!V120)</f>
        <v/>
      </c>
      <c r="V120" s="33" t="str">
        <f>IF(InsertDataAtCellA2!W120="","",InsertDataAtCellA2!W120)</f>
        <v/>
      </c>
      <c r="W120" s="33" t="str">
        <f>IF(InsertDataAtCellA2!X120="","",InsertDataAtCellA2!X120)</f>
        <v/>
      </c>
      <c r="X120" s="33" t="str">
        <f>IF(InsertDataAtCellA2!Y120="","",InsertDataAtCellA2!Y120)</f>
        <v/>
      </c>
      <c r="Y120" s="33" t="str">
        <f>IF(InsertDataAtCellA2!Z120="","",InsertDataAtCellA2!Z120)</f>
        <v/>
      </c>
      <c r="Z120" s="33" t="str">
        <f>IF(InsertDataAtCellA2!AA120="","",InsertDataAtCellA2!AA120)</f>
        <v/>
      </c>
      <c r="AA120" s="33" t="str">
        <f>IF(InsertDataAtCellA2!AB120="","",InsertDataAtCellA2!AB120)</f>
        <v/>
      </c>
      <c r="AB120" s="33" t="str">
        <f>IF(InsertDataAtCellA2!AC120="","",InsertDataAtCellA2!AC120)</f>
        <v/>
      </c>
      <c r="AC120" s="33" t="str">
        <f>IF(InsertDataAtCellA2!AD120="","",InsertDataAtCellA2!AD120)</f>
        <v/>
      </c>
      <c r="AD120" s="33" t="str">
        <f>IF(InsertDataAtCellA2!AE120="","",InsertDataAtCellA2!AE120)</f>
        <v/>
      </c>
      <c r="AE120" s="33" t="str">
        <f>IF(InsertDataAtCellA2!AF120="","",InsertDataAtCellA2!AF120)</f>
        <v/>
      </c>
      <c r="AF120" s="33" t="str">
        <f>IF(InsertDataAtCellA2!AG120="","",InsertDataAtCellA2!AG120)</f>
        <v/>
      </c>
    </row>
    <row r="121" spans="1:32" x14ac:dyDescent="0.35">
      <c r="A121" s="10" t="str">
        <f>IF(InsertDataAtCellA2!B121="","",InsertDataAtCellA2!B121)</f>
        <v>TASK</v>
      </c>
      <c r="B121" s="10" t="str">
        <f>IF(InsertDataAtCellA2!C121="","",InsertDataAtCellA2!C121)</f>
        <v>BlankNeut</v>
      </c>
      <c r="C121" s="10">
        <f>IF(InsertDataAtCellA2!D121="","",InsertDataAtCellA2!D121)</f>
        <v>121.6533</v>
      </c>
      <c r="D121" s="10" t="str">
        <f>IF(InsertDataAtCellA2!E121="","",InsertDataAtCellA2!E121)</f>
        <v xml:space="preserve">Task0 </v>
      </c>
      <c r="E121" s="10" t="str">
        <f>IF(InsertDataAtCellA2!F121="","",InsertDataAtCellA2!F121)</f>
        <v/>
      </c>
      <c r="F121" s="10" t="str">
        <f>IF(InsertDataAtCellA2!$W121="REAC",InsertDataAtCellA2!W121,(IF(InsertDataAtCellA2!$G121="REAC",InsertDataAtCellA2!G121,"")))</f>
        <v>REAC</v>
      </c>
      <c r="G121" s="10" t="str">
        <f>IF(InsertDataAtCellA2!$W121="REAC",InsertDataAtCellA2!X121,(IF(InsertDataAtCellA2!$G121="REAC",InsertDataAtCellA2!H121,"")))</f>
        <v>No</v>
      </c>
      <c r="H121" s="10">
        <f>IF(InsertDataAtCellA2!$W121="REAC",InsertDataAtCellA2!Y121,(IF(InsertDataAtCellA2!$G121="REAC",InsertDataAtCellA2!I121,"")))</f>
        <v>122.2055</v>
      </c>
      <c r="I121" s="10" t="str">
        <f>IF(InsertDataAtCellA2!$W121="REAC",InsertDataAtCellA2!Z121,(IF(InsertDataAtCellA2!$G121="REAC",InsertDataAtCellA2!J121,"")))</f>
        <v xml:space="preserve">Task0 </v>
      </c>
      <c r="J121" s="10" t="str">
        <f>IF(InsertDataAtCellA2!K121="","",InsertDataAtCellA2!K121)</f>
        <v/>
      </c>
      <c r="K121" s="10" t="str">
        <f>IF(InsertDataAtCellA2!L121="","",InsertDataAtCellA2!L121)</f>
        <v/>
      </c>
      <c r="L121" s="10" t="str">
        <f>IF(InsertDataAtCellA2!M121="","",InsertDataAtCellA2!M121)</f>
        <v/>
      </c>
      <c r="M121" s="10" t="str">
        <f>IF(InsertDataAtCellA2!N121="","",InsertDataAtCellA2!N121)</f>
        <v/>
      </c>
      <c r="N121" s="10" t="str">
        <f>IF(InsertDataAtCellA2!O121="","",InsertDataAtCellA2!O121)</f>
        <v/>
      </c>
      <c r="O121" s="10" t="str">
        <f>IF(InsertDataAtCellA2!P121="","",InsertDataAtCellA2!P121)</f>
        <v/>
      </c>
      <c r="P121" s="10" t="str">
        <f>IF(InsertDataAtCellA2!Q121="","",InsertDataAtCellA2!Q121)</f>
        <v/>
      </c>
      <c r="Q121" s="10" t="str">
        <f>IF(InsertDataAtCellA2!R121="","",InsertDataAtCellA2!R121)</f>
        <v/>
      </c>
      <c r="R121" s="10" t="str">
        <f>IF(InsertDataAtCellA2!S121="","",InsertDataAtCellA2!S121)</f>
        <v/>
      </c>
      <c r="S121" s="10" t="str">
        <f>IF(InsertDataAtCellA2!T121="","",InsertDataAtCellA2!T121)</f>
        <v/>
      </c>
      <c r="T121" s="10" t="str">
        <f>IF(InsertDataAtCellA2!U121="","",InsertDataAtCellA2!U121)</f>
        <v/>
      </c>
      <c r="U121" s="10" t="str">
        <f>IF(InsertDataAtCellA2!V121="","",InsertDataAtCellA2!V121)</f>
        <v/>
      </c>
      <c r="V121" s="10" t="str">
        <f>IF(InsertDataAtCellA2!W121="","",InsertDataAtCellA2!W121)</f>
        <v/>
      </c>
      <c r="W121" s="10" t="str">
        <f>IF(InsertDataAtCellA2!X121="","",InsertDataAtCellA2!X121)</f>
        <v/>
      </c>
      <c r="X121" s="10" t="str">
        <f>IF(InsertDataAtCellA2!Y121="","",InsertDataAtCellA2!Y121)</f>
        <v/>
      </c>
      <c r="Y121" s="10" t="str">
        <f>IF(InsertDataAtCellA2!Z121="","",InsertDataAtCellA2!Z121)</f>
        <v/>
      </c>
      <c r="Z121" s="10" t="str">
        <f>IF(InsertDataAtCellA2!AA121="","",InsertDataAtCellA2!AA121)</f>
        <v/>
      </c>
      <c r="AA121" s="10" t="str">
        <f>IF(InsertDataAtCellA2!AB121="","",InsertDataAtCellA2!AB121)</f>
        <v/>
      </c>
      <c r="AB121" s="10" t="str">
        <f>IF(InsertDataAtCellA2!AC121="","",InsertDataAtCellA2!AC121)</f>
        <v/>
      </c>
      <c r="AC121" s="10" t="str">
        <f>IF(InsertDataAtCellA2!AD121="","",InsertDataAtCellA2!AD121)</f>
        <v/>
      </c>
      <c r="AD121" s="10" t="str">
        <f>IF(InsertDataAtCellA2!AE121="","",InsertDataAtCellA2!AE121)</f>
        <v/>
      </c>
      <c r="AE121" s="10" t="str">
        <f>IF(InsertDataAtCellA2!AF121="","",InsertDataAtCellA2!AF121)</f>
        <v/>
      </c>
      <c r="AF121" s="10" t="str">
        <f>IF(InsertDataAtCellA2!AG121="","",InsertDataAtCellA2!AG121)</f>
        <v/>
      </c>
    </row>
    <row r="122" spans="1:32" x14ac:dyDescent="0.35">
      <c r="A122" s="33" t="str">
        <f>IF(InsertDataAtCellA2!B122="","",InsertDataAtCellA2!B122)</f>
        <v>TASK</v>
      </c>
      <c r="B122" s="33" t="str">
        <f>IF(InsertDataAtCellA2!C122="","",InsertDataAtCellA2!C122)</f>
        <v>TaskStim</v>
      </c>
      <c r="C122" s="33">
        <f>IF(InsertDataAtCellA2!D122="","",InsertDataAtCellA2!D122)</f>
        <v>122.66419999999999</v>
      </c>
      <c r="D122" s="33" t="str">
        <f>IF(InsertDataAtCellA2!E122="","",InsertDataAtCellA2!E122)</f>
        <v xml:space="preserve">TaskC </v>
      </c>
      <c r="E122" s="33" t="str">
        <f>IF(InsertDataAtCellA2!F122="","",InsertDataAtCellA2!F122)</f>
        <v/>
      </c>
      <c r="F122" s="33" t="str">
        <f>IF(InsertDataAtCellA2!$W122="REAC",InsertDataAtCellA2!W122,(IF(InsertDataAtCellA2!$G122="REAC",InsertDataAtCellA2!G122,"")))</f>
        <v/>
      </c>
      <c r="G122" s="33" t="str">
        <f>IF(InsertDataAtCellA2!$W122="REAC",InsertDataAtCellA2!X122,(IF(InsertDataAtCellA2!$G122="REAC",InsertDataAtCellA2!H122,"")))</f>
        <v/>
      </c>
      <c r="H122" s="33" t="str">
        <f>IF(InsertDataAtCellA2!$W122="REAC",InsertDataAtCellA2!Y122,(IF(InsertDataAtCellA2!$G122="REAC",InsertDataAtCellA2!I122,"")))</f>
        <v/>
      </c>
      <c r="I122" s="33" t="str">
        <f>IF(InsertDataAtCellA2!$W122="REAC",InsertDataAtCellA2!Z122,(IF(InsertDataAtCellA2!$G122="REAC",InsertDataAtCellA2!J122,"")))</f>
        <v/>
      </c>
      <c r="J122" s="33" t="str">
        <f>IF(InsertDataAtCellA2!K122="","",InsertDataAtCellA2!K122)</f>
        <v/>
      </c>
      <c r="K122" s="33" t="str">
        <f>IF(InsertDataAtCellA2!L122="","",InsertDataAtCellA2!L122)</f>
        <v/>
      </c>
      <c r="L122" s="33" t="str">
        <f>IF(InsertDataAtCellA2!M122="","",InsertDataAtCellA2!M122)</f>
        <v/>
      </c>
      <c r="M122" s="33" t="str">
        <f>IF(InsertDataAtCellA2!N122="","",InsertDataAtCellA2!N122)</f>
        <v/>
      </c>
      <c r="N122" s="33" t="str">
        <f>IF(InsertDataAtCellA2!O122="","",InsertDataAtCellA2!O122)</f>
        <v/>
      </c>
      <c r="O122" s="33" t="str">
        <f>IF(InsertDataAtCellA2!P122="","",InsertDataAtCellA2!P122)</f>
        <v/>
      </c>
      <c r="P122" s="33" t="str">
        <f>IF(InsertDataAtCellA2!Q122="","",InsertDataAtCellA2!Q122)</f>
        <v/>
      </c>
      <c r="Q122" s="33" t="str">
        <f>IF(InsertDataAtCellA2!R122="","",InsertDataAtCellA2!R122)</f>
        <v/>
      </c>
      <c r="R122" s="33" t="str">
        <f>IF(InsertDataAtCellA2!S122="","",InsertDataAtCellA2!S122)</f>
        <v/>
      </c>
      <c r="S122" s="33" t="str">
        <f>IF(InsertDataAtCellA2!T122="","",InsertDataAtCellA2!T122)</f>
        <v/>
      </c>
      <c r="T122" s="33" t="str">
        <f>IF(InsertDataAtCellA2!U122="","",InsertDataAtCellA2!U122)</f>
        <v/>
      </c>
      <c r="U122" s="33" t="str">
        <f>IF(InsertDataAtCellA2!V122="","",InsertDataAtCellA2!V122)</f>
        <v/>
      </c>
      <c r="V122" s="33" t="str">
        <f>IF(InsertDataAtCellA2!W122="","",InsertDataAtCellA2!W122)</f>
        <v/>
      </c>
      <c r="W122" s="33" t="str">
        <f>IF(InsertDataAtCellA2!X122="","",InsertDataAtCellA2!X122)</f>
        <v/>
      </c>
      <c r="X122" s="33" t="str">
        <f>IF(InsertDataAtCellA2!Y122="","",InsertDataAtCellA2!Y122)</f>
        <v/>
      </c>
      <c r="Y122" s="33" t="str">
        <f>IF(InsertDataAtCellA2!Z122="","",InsertDataAtCellA2!Z122)</f>
        <v/>
      </c>
      <c r="Z122" s="33" t="str">
        <f>IF(InsertDataAtCellA2!AA122="","",InsertDataAtCellA2!AA122)</f>
        <v/>
      </c>
      <c r="AA122" s="33" t="str">
        <f>IF(InsertDataAtCellA2!AB122="","",InsertDataAtCellA2!AB122)</f>
        <v/>
      </c>
      <c r="AB122" s="33" t="str">
        <f>IF(InsertDataAtCellA2!AC122="","",InsertDataAtCellA2!AC122)</f>
        <v/>
      </c>
      <c r="AC122" s="33" t="str">
        <f>IF(InsertDataAtCellA2!AD122="","",InsertDataAtCellA2!AD122)</f>
        <v/>
      </c>
      <c r="AD122" s="33" t="str">
        <f>IF(InsertDataAtCellA2!AE122="","",InsertDataAtCellA2!AE122)</f>
        <v/>
      </c>
      <c r="AE122" s="33" t="str">
        <f>IF(InsertDataAtCellA2!AF122="","",InsertDataAtCellA2!AF122)</f>
        <v/>
      </c>
      <c r="AF122" s="33" t="str">
        <f>IF(InsertDataAtCellA2!AG122="","",InsertDataAtCellA2!AG122)</f>
        <v/>
      </c>
    </row>
    <row r="123" spans="1:32" x14ac:dyDescent="0.35">
      <c r="A123" s="10" t="str">
        <f>IF(InsertDataAtCellA2!B123="","",InsertDataAtCellA2!B123)</f>
        <v>TASK</v>
      </c>
      <c r="B123" s="10" t="str">
        <f>IF(InsertDataAtCellA2!C123="","",InsertDataAtCellA2!C123)</f>
        <v>BlankNeut</v>
      </c>
      <c r="C123" s="10">
        <f>IF(InsertDataAtCellA2!D123="","",InsertDataAtCellA2!D123)</f>
        <v>123.67449999999999</v>
      </c>
      <c r="D123" s="10" t="str">
        <f>IF(InsertDataAtCellA2!E123="","",InsertDataAtCellA2!E123)</f>
        <v xml:space="preserve">Task0 </v>
      </c>
      <c r="E123" s="10" t="str">
        <f>IF(InsertDataAtCellA2!F123="","",InsertDataAtCellA2!F123)</f>
        <v/>
      </c>
      <c r="F123" s="10" t="str">
        <f>IF(InsertDataAtCellA2!$W123="REAC",InsertDataAtCellA2!W123,(IF(InsertDataAtCellA2!$G123="REAC",InsertDataAtCellA2!G123,"")))</f>
        <v>REAC</v>
      </c>
      <c r="G123" s="10" t="str">
        <f>IF(InsertDataAtCellA2!$W123="REAC",InsertDataAtCellA2!X123,(IF(InsertDataAtCellA2!$G123="REAC",InsertDataAtCellA2!H123,"")))</f>
        <v>Yes</v>
      </c>
      <c r="H123" s="10">
        <f>IF(InsertDataAtCellA2!$W123="REAC",InsertDataAtCellA2!Y123,(IF(InsertDataAtCellA2!$G123="REAC",InsertDataAtCellA2!I123,"")))</f>
        <v>124.3137</v>
      </c>
      <c r="I123" s="10" t="str">
        <f>IF(InsertDataAtCellA2!$W123="REAC",InsertDataAtCellA2!Z123,(IF(InsertDataAtCellA2!$G123="REAC",InsertDataAtCellA2!J123,"")))</f>
        <v xml:space="preserve">Task0 </v>
      </c>
      <c r="J123" s="10" t="str">
        <f>IF(InsertDataAtCellA2!K123="","",InsertDataAtCellA2!K123)</f>
        <v/>
      </c>
      <c r="K123" s="10" t="str">
        <f>IF(InsertDataAtCellA2!L123="","",InsertDataAtCellA2!L123)</f>
        <v/>
      </c>
      <c r="L123" s="10" t="str">
        <f>IF(InsertDataAtCellA2!M123="","",InsertDataAtCellA2!M123)</f>
        <v/>
      </c>
      <c r="M123" s="10" t="str">
        <f>IF(InsertDataAtCellA2!N123="","",InsertDataAtCellA2!N123)</f>
        <v/>
      </c>
      <c r="N123" s="10" t="str">
        <f>IF(InsertDataAtCellA2!O123="","",InsertDataAtCellA2!O123)</f>
        <v/>
      </c>
      <c r="O123" s="10" t="str">
        <f>IF(InsertDataAtCellA2!P123="","",InsertDataAtCellA2!P123)</f>
        <v/>
      </c>
      <c r="P123" s="10" t="str">
        <f>IF(InsertDataAtCellA2!Q123="","",InsertDataAtCellA2!Q123)</f>
        <v/>
      </c>
      <c r="Q123" s="10" t="str">
        <f>IF(InsertDataAtCellA2!R123="","",InsertDataAtCellA2!R123)</f>
        <v/>
      </c>
      <c r="R123" s="10" t="str">
        <f>IF(InsertDataAtCellA2!S123="","",InsertDataAtCellA2!S123)</f>
        <v/>
      </c>
      <c r="S123" s="10" t="str">
        <f>IF(InsertDataAtCellA2!T123="","",InsertDataAtCellA2!T123)</f>
        <v/>
      </c>
      <c r="T123" s="10" t="str">
        <f>IF(InsertDataAtCellA2!U123="","",InsertDataAtCellA2!U123)</f>
        <v/>
      </c>
      <c r="U123" s="10" t="str">
        <f>IF(InsertDataAtCellA2!V123="","",InsertDataAtCellA2!V123)</f>
        <v/>
      </c>
      <c r="V123" s="10" t="str">
        <f>IF(InsertDataAtCellA2!W123="","",InsertDataAtCellA2!W123)</f>
        <v/>
      </c>
      <c r="W123" s="10" t="str">
        <f>IF(InsertDataAtCellA2!X123="","",InsertDataAtCellA2!X123)</f>
        <v/>
      </c>
      <c r="X123" s="10" t="str">
        <f>IF(InsertDataAtCellA2!Y123="","",InsertDataAtCellA2!Y123)</f>
        <v/>
      </c>
      <c r="Y123" s="10" t="str">
        <f>IF(InsertDataAtCellA2!Z123="","",InsertDataAtCellA2!Z123)</f>
        <v/>
      </c>
      <c r="Z123" s="10" t="str">
        <f>IF(InsertDataAtCellA2!AA123="","",InsertDataAtCellA2!AA123)</f>
        <v/>
      </c>
      <c r="AA123" s="10" t="str">
        <f>IF(InsertDataAtCellA2!AB123="","",InsertDataAtCellA2!AB123)</f>
        <v/>
      </c>
      <c r="AB123" s="10" t="str">
        <f>IF(InsertDataAtCellA2!AC123="","",InsertDataAtCellA2!AC123)</f>
        <v/>
      </c>
      <c r="AC123" s="10" t="str">
        <f>IF(InsertDataAtCellA2!AD123="","",InsertDataAtCellA2!AD123)</f>
        <v/>
      </c>
      <c r="AD123" s="10" t="str">
        <f>IF(InsertDataAtCellA2!AE123="","",InsertDataAtCellA2!AE123)</f>
        <v/>
      </c>
      <c r="AE123" s="10" t="str">
        <f>IF(InsertDataAtCellA2!AF123="","",InsertDataAtCellA2!AF123)</f>
        <v/>
      </c>
      <c r="AF123" s="10" t="str">
        <f>IF(InsertDataAtCellA2!AG123="","",InsertDataAtCellA2!AG123)</f>
        <v/>
      </c>
    </row>
    <row r="124" spans="1:32" x14ac:dyDescent="0.35">
      <c r="A124" s="33" t="str">
        <f>IF(InsertDataAtCellA2!B124="","",InsertDataAtCellA2!B124)</f>
        <v>TASK</v>
      </c>
      <c r="B124" s="33" t="str">
        <f>IF(InsertDataAtCellA2!C124="","",InsertDataAtCellA2!C124)</f>
        <v>TaskStim</v>
      </c>
      <c r="C124" s="33">
        <f>IF(InsertDataAtCellA2!D124="","",InsertDataAtCellA2!D124)</f>
        <v>124.6802</v>
      </c>
      <c r="D124" s="33" t="str">
        <f>IF(InsertDataAtCellA2!E124="","",InsertDataAtCellA2!E124)</f>
        <v xml:space="preserve">TaskC </v>
      </c>
      <c r="E124" s="33" t="str">
        <f>IF(InsertDataAtCellA2!F124="","",InsertDataAtCellA2!F124)</f>
        <v/>
      </c>
      <c r="F124" s="33" t="str">
        <f>IF(InsertDataAtCellA2!$W124="REAC",InsertDataAtCellA2!W124,(IF(InsertDataAtCellA2!$G124="REAC",InsertDataAtCellA2!G124,"")))</f>
        <v/>
      </c>
      <c r="G124" s="33" t="str">
        <f>IF(InsertDataAtCellA2!$W124="REAC",InsertDataAtCellA2!X124,(IF(InsertDataAtCellA2!$G124="REAC",InsertDataAtCellA2!H124,"")))</f>
        <v/>
      </c>
      <c r="H124" s="33" t="str">
        <f>IF(InsertDataAtCellA2!$W124="REAC",InsertDataAtCellA2!Y124,(IF(InsertDataAtCellA2!$G124="REAC",InsertDataAtCellA2!I124,"")))</f>
        <v/>
      </c>
      <c r="I124" s="33" t="str">
        <f>IF(InsertDataAtCellA2!$W124="REAC",InsertDataAtCellA2!Z124,(IF(InsertDataAtCellA2!$G124="REAC",InsertDataAtCellA2!J124,"")))</f>
        <v/>
      </c>
      <c r="J124" s="33" t="str">
        <f>IF(InsertDataAtCellA2!K124="","",InsertDataAtCellA2!K124)</f>
        <v/>
      </c>
      <c r="K124" s="33" t="str">
        <f>IF(InsertDataAtCellA2!L124="","",InsertDataAtCellA2!L124)</f>
        <v>...</v>
      </c>
      <c r="L124" s="33" t="str">
        <f>IF(InsertDataAtCellA2!M124="","",InsertDataAtCellA2!M124)</f>
        <v/>
      </c>
      <c r="M124" s="33" t="str">
        <f>IF(InsertDataAtCellA2!N124="","",InsertDataAtCellA2!N124)</f>
        <v/>
      </c>
      <c r="N124" s="33" t="str">
        <f>IF(InsertDataAtCellA2!O124="","",InsertDataAtCellA2!O124)</f>
        <v/>
      </c>
      <c r="O124" s="33" t="str">
        <f>IF(InsertDataAtCellA2!P124="","",InsertDataAtCellA2!P124)</f>
        <v/>
      </c>
      <c r="P124" s="33" t="str">
        <f>IF(InsertDataAtCellA2!Q124="","",InsertDataAtCellA2!Q124)</f>
        <v/>
      </c>
      <c r="Q124" s="33" t="str">
        <f>IF(InsertDataAtCellA2!R124="","",InsertDataAtCellA2!R124)</f>
        <v>EMOS</v>
      </c>
      <c r="R124" s="33" t="str">
        <f>IF(InsertDataAtCellA2!S124="","",InsertDataAtCellA2!S124)</f>
        <v>MatStim</v>
      </c>
      <c r="S124" s="33">
        <f>IF(InsertDataAtCellA2!T124="","",InsertDataAtCellA2!T124)</f>
        <v>124.6802</v>
      </c>
      <c r="T124" s="33" t="str">
        <f>IF(InsertDataAtCellA2!U124="","",InsertDataAtCellA2!U124)</f>
        <v xml:space="preserve">BlTransp04 </v>
      </c>
      <c r="U124" s="33" t="str">
        <f>IF(InsertDataAtCellA2!V124="","",InsertDataAtCellA2!V124)</f>
        <v/>
      </c>
      <c r="V124" s="33" t="str">
        <f>IF(InsertDataAtCellA2!W124="","",InsertDataAtCellA2!W124)</f>
        <v/>
      </c>
      <c r="W124" s="33" t="str">
        <f>IF(InsertDataAtCellA2!X124="","",InsertDataAtCellA2!X124)</f>
        <v/>
      </c>
      <c r="X124" s="33" t="str">
        <f>IF(InsertDataAtCellA2!Y124="","",InsertDataAtCellA2!Y124)</f>
        <v/>
      </c>
      <c r="Y124" s="33" t="str">
        <f>IF(InsertDataAtCellA2!Z124="","",InsertDataAtCellA2!Z124)</f>
        <v/>
      </c>
      <c r="Z124" s="33" t="str">
        <f>IF(InsertDataAtCellA2!AA124="","",InsertDataAtCellA2!AA124)</f>
        <v/>
      </c>
      <c r="AA124" s="33" t="str">
        <f>IF(InsertDataAtCellA2!AB124="","",InsertDataAtCellA2!AB124)</f>
        <v/>
      </c>
      <c r="AB124" s="33" t="str">
        <f>IF(InsertDataAtCellA2!AC124="","",InsertDataAtCellA2!AC124)</f>
        <v/>
      </c>
      <c r="AC124" s="33" t="str">
        <f>IF(InsertDataAtCellA2!AD124="","",InsertDataAtCellA2!AD124)</f>
        <v/>
      </c>
      <c r="AD124" s="33" t="str">
        <f>IF(InsertDataAtCellA2!AE124="","",InsertDataAtCellA2!AE124)</f>
        <v/>
      </c>
      <c r="AE124" s="33" t="str">
        <f>IF(InsertDataAtCellA2!AF124="","",InsertDataAtCellA2!AF124)</f>
        <v/>
      </c>
      <c r="AF124" s="33" t="str">
        <f>IF(InsertDataAtCellA2!AG124="","",InsertDataAtCellA2!AG124)</f>
        <v/>
      </c>
    </row>
    <row r="125" spans="1:32" x14ac:dyDescent="0.35">
      <c r="A125" s="10" t="str">
        <f>IF(InsertDataAtCellA2!B125="","",InsertDataAtCellA2!B125)</f>
        <v>TASK</v>
      </c>
      <c r="B125" s="10" t="str">
        <f>IF(InsertDataAtCellA2!C125="","",InsertDataAtCellA2!C125)</f>
        <v>BlankNeut</v>
      </c>
      <c r="C125" s="10">
        <f>IF(InsertDataAtCellA2!D125="","",InsertDataAtCellA2!D125)</f>
        <v>125.69159999999999</v>
      </c>
      <c r="D125" s="10" t="str">
        <f>IF(InsertDataAtCellA2!E125="","",InsertDataAtCellA2!E125)</f>
        <v xml:space="preserve">Task0 </v>
      </c>
      <c r="E125" s="10" t="str">
        <f>IF(InsertDataAtCellA2!F125="","",InsertDataAtCellA2!F125)</f>
        <v/>
      </c>
      <c r="F125" s="10" t="str">
        <f>IF(InsertDataAtCellA2!$W125="REAC",InsertDataAtCellA2!W125,(IF(InsertDataAtCellA2!$G125="REAC",InsertDataAtCellA2!G125,"")))</f>
        <v>REAC</v>
      </c>
      <c r="G125" s="10" t="str">
        <f>IF(InsertDataAtCellA2!$W125="REAC",InsertDataAtCellA2!X125,(IF(InsertDataAtCellA2!$G125="REAC",InsertDataAtCellA2!H125,"")))</f>
        <v>No</v>
      </c>
      <c r="H125" s="10">
        <f>IF(InsertDataAtCellA2!$W125="REAC",InsertDataAtCellA2!Y125,(IF(InsertDataAtCellA2!$G125="REAC",InsertDataAtCellA2!I125,"")))</f>
        <v>126.0851</v>
      </c>
      <c r="I125" s="10" t="str">
        <f>IF(InsertDataAtCellA2!$W125="REAC",InsertDataAtCellA2!Z125,(IF(InsertDataAtCellA2!$G125="REAC",InsertDataAtCellA2!J125,"")))</f>
        <v xml:space="preserve">Task0 </v>
      </c>
      <c r="J125" s="10" t="str">
        <f>IF(InsertDataAtCellA2!K125="","",InsertDataAtCellA2!K125)</f>
        <v/>
      </c>
      <c r="K125" s="10" t="str">
        <f>IF(InsertDataAtCellA2!L125="","",InsertDataAtCellA2!L125)</f>
        <v/>
      </c>
      <c r="L125" s="10" t="str">
        <f>IF(InsertDataAtCellA2!M125="","",InsertDataAtCellA2!M125)</f>
        <v/>
      </c>
      <c r="M125" s="10" t="str">
        <f>IF(InsertDataAtCellA2!N125="","",InsertDataAtCellA2!N125)</f>
        <v/>
      </c>
      <c r="N125" s="10" t="str">
        <f>IF(InsertDataAtCellA2!O125="","",InsertDataAtCellA2!O125)</f>
        <v/>
      </c>
      <c r="O125" s="10" t="str">
        <f>IF(InsertDataAtCellA2!P125="","",InsertDataAtCellA2!P125)</f>
        <v/>
      </c>
      <c r="P125" s="10" t="str">
        <f>IF(InsertDataAtCellA2!Q125="","",InsertDataAtCellA2!Q125)</f>
        <v/>
      </c>
      <c r="Q125" s="10" t="str">
        <f>IF(InsertDataAtCellA2!R125="","",InsertDataAtCellA2!R125)</f>
        <v/>
      </c>
      <c r="R125" s="10" t="str">
        <f>IF(InsertDataAtCellA2!S125="","",InsertDataAtCellA2!S125)</f>
        <v/>
      </c>
      <c r="S125" s="10" t="str">
        <f>IF(InsertDataAtCellA2!T125="","",InsertDataAtCellA2!T125)</f>
        <v/>
      </c>
      <c r="T125" s="10" t="str">
        <f>IF(InsertDataAtCellA2!U125="","",InsertDataAtCellA2!U125)</f>
        <v/>
      </c>
      <c r="U125" s="10" t="str">
        <f>IF(InsertDataAtCellA2!V125="","",InsertDataAtCellA2!V125)</f>
        <v/>
      </c>
      <c r="V125" s="10" t="str">
        <f>IF(InsertDataAtCellA2!W125="","",InsertDataAtCellA2!W125)</f>
        <v/>
      </c>
      <c r="W125" s="10" t="str">
        <f>IF(InsertDataAtCellA2!X125="","",InsertDataAtCellA2!X125)</f>
        <v/>
      </c>
      <c r="X125" s="10" t="str">
        <f>IF(InsertDataAtCellA2!Y125="","",InsertDataAtCellA2!Y125)</f>
        <v/>
      </c>
      <c r="Y125" s="10" t="str">
        <f>IF(InsertDataAtCellA2!Z125="","",InsertDataAtCellA2!Z125)</f>
        <v/>
      </c>
      <c r="Z125" s="10" t="str">
        <f>IF(InsertDataAtCellA2!AA125="","",InsertDataAtCellA2!AA125)</f>
        <v/>
      </c>
      <c r="AA125" s="10" t="str">
        <f>IF(InsertDataAtCellA2!AB125="","",InsertDataAtCellA2!AB125)</f>
        <v/>
      </c>
      <c r="AB125" s="10" t="str">
        <f>IF(InsertDataAtCellA2!AC125="","",InsertDataAtCellA2!AC125)</f>
        <v/>
      </c>
      <c r="AC125" s="10" t="str">
        <f>IF(InsertDataAtCellA2!AD125="","",InsertDataAtCellA2!AD125)</f>
        <v/>
      </c>
      <c r="AD125" s="10" t="str">
        <f>IF(InsertDataAtCellA2!AE125="","",InsertDataAtCellA2!AE125)</f>
        <v/>
      </c>
      <c r="AE125" s="10" t="str">
        <f>IF(InsertDataAtCellA2!AF125="","",InsertDataAtCellA2!AF125)</f>
        <v/>
      </c>
      <c r="AF125" s="10" t="str">
        <f>IF(InsertDataAtCellA2!AG125="","",InsertDataAtCellA2!AG125)</f>
        <v/>
      </c>
    </row>
    <row r="126" spans="1:32" x14ac:dyDescent="0.35">
      <c r="A126" s="33" t="str">
        <f>IF(InsertDataAtCellA2!B126="","",InsertDataAtCellA2!B126)</f>
        <v>TASK</v>
      </c>
      <c r="B126" s="33" t="str">
        <f>IF(InsertDataAtCellA2!C126="","",InsertDataAtCellA2!C126)</f>
        <v>TaskStim</v>
      </c>
      <c r="C126" s="33">
        <f>IF(InsertDataAtCellA2!D126="","",InsertDataAtCellA2!D126)</f>
        <v>126.70350000000001</v>
      </c>
      <c r="D126" s="33" t="str">
        <f>IF(InsertDataAtCellA2!E126="","",InsertDataAtCellA2!E126)</f>
        <v xml:space="preserve">TaskC </v>
      </c>
      <c r="E126" s="33" t="str">
        <f>IF(InsertDataAtCellA2!F126="","",InsertDataAtCellA2!F126)</f>
        <v/>
      </c>
      <c r="F126" s="33" t="str">
        <f>IF(InsertDataAtCellA2!$W126="REAC",InsertDataAtCellA2!W126,(IF(InsertDataAtCellA2!$G126="REAC",InsertDataAtCellA2!G126,"")))</f>
        <v/>
      </c>
      <c r="G126" s="33" t="str">
        <f>IF(InsertDataAtCellA2!$W126="REAC",InsertDataAtCellA2!X126,(IF(InsertDataAtCellA2!$G126="REAC",InsertDataAtCellA2!H126,"")))</f>
        <v/>
      </c>
      <c r="H126" s="33" t="str">
        <f>IF(InsertDataAtCellA2!$W126="REAC",InsertDataAtCellA2!Y126,(IF(InsertDataAtCellA2!$G126="REAC",InsertDataAtCellA2!I126,"")))</f>
        <v/>
      </c>
      <c r="I126" s="33" t="str">
        <f>IF(InsertDataAtCellA2!$W126="REAC",InsertDataAtCellA2!Z126,(IF(InsertDataAtCellA2!$G126="REAC",InsertDataAtCellA2!J126,"")))</f>
        <v/>
      </c>
      <c r="J126" s="33" t="str">
        <f>IF(InsertDataAtCellA2!K126="","",InsertDataAtCellA2!K126)</f>
        <v/>
      </c>
      <c r="K126" s="33" t="str">
        <f>IF(InsertDataAtCellA2!L126="","",InsertDataAtCellA2!L126)</f>
        <v/>
      </c>
      <c r="L126" s="33" t="str">
        <f>IF(InsertDataAtCellA2!M126="","",InsertDataAtCellA2!M126)</f>
        <v/>
      </c>
      <c r="M126" s="33" t="str">
        <f>IF(InsertDataAtCellA2!N126="","",InsertDataAtCellA2!N126)</f>
        <v/>
      </c>
      <c r="N126" s="33" t="str">
        <f>IF(InsertDataAtCellA2!O126="","",InsertDataAtCellA2!O126)</f>
        <v/>
      </c>
      <c r="O126" s="33" t="str">
        <f>IF(InsertDataAtCellA2!P126="","",InsertDataAtCellA2!P126)</f>
        <v/>
      </c>
      <c r="P126" s="33" t="str">
        <f>IF(InsertDataAtCellA2!Q126="","",InsertDataAtCellA2!Q126)</f>
        <v/>
      </c>
      <c r="Q126" s="33" t="str">
        <f>IF(InsertDataAtCellA2!R126="","",InsertDataAtCellA2!R126)</f>
        <v/>
      </c>
      <c r="R126" s="33" t="str">
        <f>IF(InsertDataAtCellA2!S126="","",InsertDataAtCellA2!S126)</f>
        <v/>
      </c>
      <c r="S126" s="33" t="str">
        <f>IF(InsertDataAtCellA2!T126="","",InsertDataAtCellA2!T126)</f>
        <v/>
      </c>
      <c r="T126" s="33" t="str">
        <f>IF(InsertDataAtCellA2!U126="","",InsertDataAtCellA2!U126)</f>
        <v/>
      </c>
      <c r="U126" s="33" t="str">
        <f>IF(InsertDataAtCellA2!V126="","",InsertDataAtCellA2!V126)</f>
        <v/>
      </c>
      <c r="V126" s="33" t="str">
        <f>IF(InsertDataAtCellA2!W126="","",InsertDataAtCellA2!W126)</f>
        <v/>
      </c>
      <c r="W126" s="33" t="str">
        <f>IF(InsertDataAtCellA2!X126="","",InsertDataAtCellA2!X126)</f>
        <v/>
      </c>
      <c r="X126" s="33" t="str">
        <f>IF(InsertDataAtCellA2!Y126="","",InsertDataAtCellA2!Y126)</f>
        <v/>
      </c>
      <c r="Y126" s="33" t="str">
        <f>IF(InsertDataAtCellA2!Z126="","",InsertDataAtCellA2!Z126)</f>
        <v/>
      </c>
      <c r="Z126" s="33" t="str">
        <f>IF(InsertDataAtCellA2!AA126="","",InsertDataAtCellA2!AA126)</f>
        <v/>
      </c>
      <c r="AA126" s="33" t="str">
        <f>IF(InsertDataAtCellA2!AB126="","",InsertDataAtCellA2!AB126)</f>
        <v/>
      </c>
      <c r="AB126" s="33" t="str">
        <f>IF(InsertDataAtCellA2!AC126="","",InsertDataAtCellA2!AC126)</f>
        <v/>
      </c>
      <c r="AC126" s="33" t="str">
        <f>IF(InsertDataAtCellA2!AD126="","",InsertDataAtCellA2!AD126)</f>
        <v/>
      </c>
      <c r="AD126" s="33" t="str">
        <f>IF(InsertDataAtCellA2!AE126="","",InsertDataAtCellA2!AE126)</f>
        <v/>
      </c>
      <c r="AE126" s="33" t="str">
        <f>IF(InsertDataAtCellA2!AF126="","",InsertDataAtCellA2!AF126)</f>
        <v/>
      </c>
      <c r="AF126" s="33" t="str">
        <f>IF(InsertDataAtCellA2!AG126="","",InsertDataAtCellA2!AG126)</f>
        <v/>
      </c>
    </row>
    <row r="127" spans="1:32" x14ac:dyDescent="0.35">
      <c r="A127" s="10" t="str">
        <f>IF(InsertDataAtCellA2!B127="","",InsertDataAtCellA2!B127)</f>
        <v>TASK</v>
      </c>
      <c r="B127" s="10" t="str">
        <f>IF(InsertDataAtCellA2!C127="","",InsertDataAtCellA2!C127)</f>
        <v>BlankNeut</v>
      </c>
      <c r="C127" s="10">
        <f>IF(InsertDataAtCellA2!D127="","",InsertDataAtCellA2!D127)</f>
        <v>127.7128</v>
      </c>
      <c r="D127" s="10" t="str">
        <f>IF(InsertDataAtCellA2!E127="","",InsertDataAtCellA2!E127)</f>
        <v xml:space="preserve">Task0 </v>
      </c>
      <c r="E127" s="10" t="str">
        <f>IF(InsertDataAtCellA2!F127="","",InsertDataAtCellA2!F127)</f>
        <v/>
      </c>
      <c r="F127" s="10" t="str">
        <f>IF(InsertDataAtCellA2!$W127="REAC",InsertDataAtCellA2!W127,(IF(InsertDataAtCellA2!$G127="REAC",InsertDataAtCellA2!G127,"")))</f>
        <v>REAC</v>
      </c>
      <c r="G127" s="10" t="str">
        <f>IF(InsertDataAtCellA2!$W127="REAC",InsertDataAtCellA2!X127,(IF(InsertDataAtCellA2!$G127="REAC",InsertDataAtCellA2!H127,"")))</f>
        <v>Yes</v>
      </c>
      <c r="H127" s="10">
        <f>IF(InsertDataAtCellA2!$W127="REAC",InsertDataAtCellA2!Y127,(IF(InsertDataAtCellA2!$G127="REAC",InsertDataAtCellA2!I127,"")))</f>
        <v>128.38499999999999</v>
      </c>
      <c r="I127" s="10" t="str">
        <f>IF(InsertDataAtCellA2!$W127="REAC",InsertDataAtCellA2!Z127,(IF(InsertDataAtCellA2!$G127="REAC",InsertDataAtCellA2!J127,"")))</f>
        <v xml:space="preserve">Task0 </v>
      </c>
      <c r="J127" s="10" t="str">
        <f>IF(InsertDataAtCellA2!K127="","",InsertDataAtCellA2!K127)</f>
        <v/>
      </c>
      <c r="K127" s="10" t="str">
        <f>IF(InsertDataAtCellA2!L127="","",InsertDataAtCellA2!L127)</f>
        <v/>
      </c>
      <c r="L127" s="10" t="str">
        <f>IF(InsertDataAtCellA2!M127="","",InsertDataAtCellA2!M127)</f>
        <v/>
      </c>
      <c r="M127" s="10" t="str">
        <f>IF(InsertDataAtCellA2!N127="","",InsertDataAtCellA2!N127)</f>
        <v/>
      </c>
      <c r="N127" s="10" t="str">
        <f>IF(InsertDataAtCellA2!O127="","",InsertDataAtCellA2!O127)</f>
        <v/>
      </c>
      <c r="O127" s="10" t="str">
        <f>IF(InsertDataAtCellA2!P127="","",InsertDataAtCellA2!P127)</f>
        <v/>
      </c>
      <c r="P127" s="10" t="str">
        <f>IF(InsertDataAtCellA2!Q127="","",InsertDataAtCellA2!Q127)</f>
        <v/>
      </c>
      <c r="Q127" s="10" t="str">
        <f>IF(InsertDataAtCellA2!R127="","",InsertDataAtCellA2!R127)</f>
        <v/>
      </c>
      <c r="R127" s="10" t="str">
        <f>IF(InsertDataAtCellA2!S127="","",InsertDataAtCellA2!S127)</f>
        <v/>
      </c>
      <c r="S127" s="10" t="str">
        <f>IF(InsertDataAtCellA2!T127="","",InsertDataAtCellA2!T127)</f>
        <v/>
      </c>
      <c r="T127" s="10" t="str">
        <f>IF(InsertDataAtCellA2!U127="","",InsertDataAtCellA2!U127)</f>
        <v/>
      </c>
      <c r="U127" s="10" t="str">
        <f>IF(InsertDataAtCellA2!V127="","",InsertDataAtCellA2!V127)</f>
        <v/>
      </c>
      <c r="V127" s="10" t="str">
        <f>IF(InsertDataAtCellA2!W127="","",InsertDataAtCellA2!W127)</f>
        <v/>
      </c>
      <c r="W127" s="10" t="str">
        <f>IF(InsertDataAtCellA2!X127="","",InsertDataAtCellA2!X127)</f>
        <v/>
      </c>
      <c r="X127" s="10" t="str">
        <f>IF(InsertDataAtCellA2!Y127="","",InsertDataAtCellA2!Y127)</f>
        <v/>
      </c>
      <c r="Y127" s="10" t="str">
        <f>IF(InsertDataAtCellA2!Z127="","",InsertDataAtCellA2!Z127)</f>
        <v/>
      </c>
      <c r="Z127" s="10" t="str">
        <f>IF(InsertDataAtCellA2!AA127="","",InsertDataAtCellA2!AA127)</f>
        <v/>
      </c>
      <c r="AA127" s="10" t="str">
        <f>IF(InsertDataAtCellA2!AB127="","",InsertDataAtCellA2!AB127)</f>
        <v/>
      </c>
      <c r="AB127" s="10" t="str">
        <f>IF(InsertDataAtCellA2!AC127="","",InsertDataAtCellA2!AC127)</f>
        <v/>
      </c>
      <c r="AC127" s="10" t="str">
        <f>IF(InsertDataAtCellA2!AD127="","",InsertDataAtCellA2!AD127)</f>
        <v/>
      </c>
      <c r="AD127" s="10" t="str">
        <f>IF(InsertDataAtCellA2!AE127="","",InsertDataAtCellA2!AE127)</f>
        <v/>
      </c>
      <c r="AE127" s="10" t="str">
        <f>IF(InsertDataAtCellA2!AF127="","",InsertDataAtCellA2!AF127)</f>
        <v/>
      </c>
      <c r="AF127" s="10" t="str">
        <f>IF(InsertDataAtCellA2!AG127="","",InsertDataAtCellA2!AG127)</f>
        <v/>
      </c>
    </row>
    <row r="128" spans="1:32" x14ac:dyDescent="0.35">
      <c r="A128" s="33" t="str">
        <f>IF(InsertDataAtCellA2!B128="","",InsertDataAtCellA2!B128)</f>
        <v>TASK</v>
      </c>
      <c r="B128" s="33" t="str">
        <f>IF(InsertDataAtCellA2!C128="","",InsertDataAtCellA2!C128)</f>
        <v>TaskStim</v>
      </c>
      <c r="C128" s="33">
        <f>IF(InsertDataAtCellA2!D128="","",InsertDataAtCellA2!D128)</f>
        <v>128.7243</v>
      </c>
      <c r="D128" s="33" t="str">
        <f>IF(InsertDataAtCellA2!E128="","",InsertDataAtCellA2!E128)</f>
        <v xml:space="preserve">TaskB </v>
      </c>
      <c r="E128" s="33" t="str">
        <f>IF(InsertDataAtCellA2!F128="","",InsertDataAtCellA2!F128)</f>
        <v/>
      </c>
      <c r="F128" s="33" t="str">
        <f>IF(InsertDataAtCellA2!$W128="REAC",InsertDataAtCellA2!W128,(IF(InsertDataAtCellA2!$G128="REAC",InsertDataAtCellA2!G128,"")))</f>
        <v/>
      </c>
      <c r="G128" s="33" t="str">
        <f>IF(InsertDataAtCellA2!$W128="REAC",InsertDataAtCellA2!X128,(IF(InsertDataAtCellA2!$G128="REAC",InsertDataAtCellA2!H128,"")))</f>
        <v/>
      </c>
      <c r="H128" s="33" t="str">
        <f>IF(InsertDataAtCellA2!$W128="REAC",InsertDataAtCellA2!Y128,(IF(InsertDataAtCellA2!$G128="REAC",InsertDataAtCellA2!I128,"")))</f>
        <v/>
      </c>
      <c r="I128" s="33" t="str">
        <f>IF(InsertDataAtCellA2!$W128="REAC",InsertDataAtCellA2!Z128,(IF(InsertDataAtCellA2!$G128="REAC",InsertDataAtCellA2!J128,"")))</f>
        <v/>
      </c>
      <c r="J128" s="33" t="str">
        <f>IF(InsertDataAtCellA2!K128="","",InsertDataAtCellA2!K128)</f>
        <v/>
      </c>
      <c r="K128" s="33" t="str">
        <f>IF(InsertDataAtCellA2!L128="","",InsertDataAtCellA2!L128)</f>
        <v/>
      </c>
      <c r="L128" s="33" t="str">
        <f>IF(InsertDataAtCellA2!M128="","",InsertDataAtCellA2!M128)</f>
        <v/>
      </c>
      <c r="M128" s="33" t="str">
        <f>IF(InsertDataAtCellA2!N128="","",InsertDataAtCellA2!N128)</f>
        <v/>
      </c>
      <c r="N128" s="33" t="str">
        <f>IF(InsertDataAtCellA2!O128="","",InsertDataAtCellA2!O128)</f>
        <v/>
      </c>
      <c r="O128" s="33" t="str">
        <f>IF(InsertDataAtCellA2!P128="","",InsertDataAtCellA2!P128)</f>
        <v/>
      </c>
      <c r="P128" s="33" t="str">
        <f>IF(InsertDataAtCellA2!Q128="","",InsertDataAtCellA2!Q128)</f>
        <v/>
      </c>
      <c r="Q128" s="33" t="str">
        <f>IF(InsertDataAtCellA2!R128="","",InsertDataAtCellA2!R128)</f>
        <v/>
      </c>
      <c r="R128" s="33" t="str">
        <f>IF(InsertDataAtCellA2!S128="","",InsertDataAtCellA2!S128)</f>
        <v/>
      </c>
      <c r="S128" s="33" t="str">
        <f>IF(InsertDataAtCellA2!T128="","",InsertDataAtCellA2!T128)</f>
        <v/>
      </c>
      <c r="T128" s="33" t="str">
        <f>IF(InsertDataAtCellA2!U128="","",InsertDataAtCellA2!U128)</f>
        <v/>
      </c>
      <c r="U128" s="33" t="str">
        <f>IF(InsertDataAtCellA2!V128="","",InsertDataAtCellA2!V128)</f>
        <v/>
      </c>
      <c r="V128" s="33" t="str">
        <f>IF(InsertDataAtCellA2!W128="","",InsertDataAtCellA2!W128)</f>
        <v/>
      </c>
      <c r="W128" s="33" t="str">
        <f>IF(InsertDataAtCellA2!X128="","",InsertDataAtCellA2!X128)</f>
        <v/>
      </c>
      <c r="X128" s="33" t="str">
        <f>IF(InsertDataAtCellA2!Y128="","",InsertDataAtCellA2!Y128)</f>
        <v/>
      </c>
      <c r="Y128" s="33" t="str">
        <f>IF(InsertDataAtCellA2!Z128="","",InsertDataAtCellA2!Z128)</f>
        <v/>
      </c>
      <c r="Z128" s="33" t="str">
        <f>IF(InsertDataAtCellA2!AA128="","",InsertDataAtCellA2!AA128)</f>
        <v/>
      </c>
      <c r="AA128" s="33" t="str">
        <f>IF(InsertDataAtCellA2!AB128="","",InsertDataAtCellA2!AB128)</f>
        <v/>
      </c>
      <c r="AB128" s="33" t="str">
        <f>IF(InsertDataAtCellA2!AC128="","",InsertDataAtCellA2!AC128)</f>
        <v/>
      </c>
      <c r="AC128" s="33" t="str">
        <f>IF(InsertDataAtCellA2!AD128="","",InsertDataAtCellA2!AD128)</f>
        <v/>
      </c>
      <c r="AD128" s="33" t="str">
        <f>IF(InsertDataAtCellA2!AE128="","",InsertDataAtCellA2!AE128)</f>
        <v/>
      </c>
      <c r="AE128" s="33" t="str">
        <f>IF(InsertDataAtCellA2!AF128="","",InsertDataAtCellA2!AF128)</f>
        <v/>
      </c>
      <c r="AF128" s="33" t="str">
        <f>IF(InsertDataAtCellA2!AG128="","",InsertDataAtCellA2!AG128)</f>
        <v/>
      </c>
    </row>
    <row r="129" spans="1:32" x14ac:dyDescent="0.35">
      <c r="A129" s="10" t="str">
        <f>IF(InsertDataAtCellA2!B129="","",InsertDataAtCellA2!B129)</f>
        <v>TASK</v>
      </c>
      <c r="B129" s="10" t="str">
        <f>IF(InsertDataAtCellA2!C129="","",InsertDataAtCellA2!C129)</f>
        <v>BlankNeut</v>
      </c>
      <c r="C129" s="10">
        <f>IF(InsertDataAtCellA2!D129="","",InsertDataAtCellA2!D129)</f>
        <v>129.7319</v>
      </c>
      <c r="D129" s="10" t="str">
        <f>IF(InsertDataAtCellA2!E129="","",InsertDataAtCellA2!E129)</f>
        <v xml:space="preserve">Task0 </v>
      </c>
      <c r="E129" s="10" t="str">
        <f>IF(InsertDataAtCellA2!F129="","",InsertDataAtCellA2!F129)</f>
        <v/>
      </c>
      <c r="F129" s="10" t="str">
        <f>IF(InsertDataAtCellA2!$W129="REAC",InsertDataAtCellA2!W129,(IF(InsertDataAtCellA2!$G129="REAC",InsertDataAtCellA2!G129,"")))</f>
        <v>REAC</v>
      </c>
      <c r="G129" s="10" t="str">
        <f>IF(InsertDataAtCellA2!$W129="REAC",InsertDataAtCellA2!X129,(IF(InsertDataAtCellA2!$G129="REAC",InsertDataAtCellA2!H129,"")))</f>
        <v>No</v>
      </c>
      <c r="H129" s="10">
        <f>IF(InsertDataAtCellA2!$W129="REAC",InsertDataAtCellA2!Y129,(IF(InsertDataAtCellA2!$G129="REAC",InsertDataAtCellA2!I129,"")))</f>
        <v>130.25399999999999</v>
      </c>
      <c r="I129" s="10" t="str">
        <f>IF(InsertDataAtCellA2!$W129="REAC",InsertDataAtCellA2!Z129,(IF(InsertDataAtCellA2!$G129="REAC",InsertDataAtCellA2!J129,"")))</f>
        <v xml:space="preserve">Task0 </v>
      </c>
      <c r="J129" s="10" t="str">
        <f>IF(InsertDataAtCellA2!K129="","",InsertDataAtCellA2!K129)</f>
        <v/>
      </c>
      <c r="K129" s="10" t="str">
        <f>IF(InsertDataAtCellA2!L129="","",InsertDataAtCellA2!L129)</f>
        <v/>
      </c>
      <c r="L129" s="10" t="str">
        <f>IF(InsertDataAtCellA2!M129="","",InsertDataAtCellA2!M129)</f>
        <v/>
      </c>
      <c r="M129" s="10" t="str">
        <f>IF(InsertDataAtCellA2!N129="","",InsertDataAtCellA2!N129)</f>
        <v/>
      </c>
      <c r="N129" s="10" t="str">
        <f>IF(InsertDataAtCellA2!O129="","",InsertDataAtCellA2!O129)</f>
        <v/>
      </c>
      <c r="O129" s="10" t="str">
        <f>IF(InsertDataAtCellA2!P129="","",InsertDataAtCellA2!P129)</f>
        <v/>
      </c>
      <c r="P129" s="10" t="str">
        <f>IF(InsertDataAtCellA2!Q129="","",InsertDataAtCellA2!Q129)</f>
        <v/>
      </c>
      <c r="Q129" s="10" t="str">
        <f>IF(InsertDataAtCellA2!R129="","",InsertDataAtCellA2!R129)</f>
        <v/>
      </c>
      <c r="R129" s="10" t="str">
        <f>IF(InsertDataAtCellA2!S129="","",InsertDataAtCellA2!S129)</f>
        <v/>
      </c>
      <c r="S129" s="10" t="str">
        <f>IF(InsertDataAtCellA2!T129="","",InsertDataAtCellA2!T129)</f>
        <v/>
      </c>
      <c r="T129" s="10" t="str">
        <f>IF(InsertDataAtCellA2!U129="","",InsertDataAtCellA2!U129)</f>
        <v/>
      </c>
      <c r="U129" s="10" t="str">
        <f>IF(InsertDataAtCellA2!V129="","",InsertDataAtCellA2!V129)</f>
        <v/>
      </c>
      <c r="V129" s="10" t="str">
        <f>IF(InsertDataAtCellA2!W129="","",InsertDataAtCellA2!W129)</f>
        <v/>
      </c>
      <c r="W129" s="10" t="str">
        <f>IF(InsertDataAtCellA2!X129="","",InsertDataAtCellA2!X129)</f>
        <v/>
      </c>
      <c r="X129" s="10" t="str">
        <f>IF(InsertDataAtCellA2!Y129="","",InsertDataAtCellA2!Y129)</f>
        <v/>
      </c>
      <c r="Y129" s="10" t="str">
        <f>IF(InsertDataAtCellA2!Z129="","",InsertDataAtCellA2!Z129)</f>
        <v/>
      </c>
      <c r="Z129" s="10" t="str">
        <f>IF(InsertDataAtCellA2!AA129="","",InsertDataAtCellA2!AA129)</f>
        <v/>
      </c>
      <c r="AA129" s="10" t="str">
        <f>IF(InsertDataAtCellA2!AB129="","",InsertDataAtCellA2!AB129)</f>
        <v/>
      </c>
      <c r="AB129" s="10" t="str">
        <f>IF(InsertDataAtCellA2!AC129="","",InsertDataAtCellA2!AC129)</f>
        <v/>
      </c>
      <c r="AC129" s="10" t="str">
        <f>IF(InsertDataAtCellA2!AD129="","",InsertDataAtCellA2!AD129)</f>
        <v/>
      </c>
      <c r="AD129" s="10" t="str">
        <f>IF(InsertDataAtCellA2!AE129="","",InsertDataAtCellA2!AE129)</f>
        <v/>
      </c>
      <c r="AE129" s="10" t="str">
        <f>IF(InsertDataAtCellA2!AF129="","",InsertDataAtCellA2!AF129)</f>
        <v/>
      </c>
      <c r="AF129" s="10" t="str">
        <f>IF(InsertDataAtCellA2!AG129="","",InsertDataAtCellA2!AG129)</f>
        <v/>
      </c>
    </row>
    <row r="130" spans="1:32" x14ac:dyDescent="0.35">
      <c r="A130" s="33" t="str">
        <f>IF(InsertDataAtCellA2!B130="","",InsertDataAtCellA2!B130)</f>
        <v>TASK</v>
      </c>
      <c r="B130" s="33" t="str">
        <f>IF(InsertDataAtCellA2!C130="","",InsertDataAtCellA2!C130)</f>
        <v>TaskStim</v>
      </c>
      <c r="C130" s="33">
        <f>IF(InsertDataAtCellA2!D130="","",InsertDataAtCellA2!D130)</f>
        <v>130.73509999999999</v>
      </c>
      <c r="D130" s="33" t="str">
        <f>IF(InsertDataAtCellA2!E130="","",InsertDataAtCellA2!E130)</f>
        <v xml:space="preserve">TaskC </v>
      </c>
      <c r="E130" s="33" t="str">
        <f>IF(InsertDataAtCellA2!F130="","",InsertDataAtCellA2!F130)</f>
        <v/>
      </c>
      <c r="F130" s="33" t="str">
        <f>IF(InsertDataAtCellA2!$W130="REAC",InsertDataAtCellA2!W130,(IF(InsertDataAtCellA2!$G130="REAC",InsertDataAtCellA2!G130,"")))</f>
        <v/>
      </c>
      <c r="G130" s="33" t="str">
        <f>IF(InsertDataAtCellA2!$W130="REAC",InsertDataAtCellA2!X130,(IF(InsertDataAtCellA2!$G130="REAC",InsertDataAtCellA2!H130,"")))</f>
        <v/>
      </c>
      <c r="H130" s="33" t="str">
        <f>IF(InsertDataAtCellA2!$W130="REAC",InsertDataAtCellA2!Y130,(IF(InsertDataAtCellA2!$G130="REAC",InsertDataAtCellA2!I130,"")))</f>
        <v/>
      </c>
      <c r="I130" s="33" t="str">
        <f>IF(InsertDataAtCellA2!$W130="REAC",InsertDataAtCellA2!Z130,(IF(InsertDataAtCellA2!$G130="REAC",InsertDataAtCellA2!J130,"")))</f>
        <v/>
      </c>
      <c r="J130" s="33" t="str">
        <f>IF(InsertDataAtCellA2!K130="","",InsertDataAtCellA2!K130)</f>
        <v/>
      </c>
      <c r="K130" s="33" t="str">
        <f>IF(InsertDataAtCellA2!L130="","",InsertDataAtCellA2!L130)</f>
        <v>...</v>
      </c>
      <c r="L130" s="33" t="str">
        <f>IF(InsertDataAtCellA2!M130="","",InsertDataAtCellA2!M130)</f>
        <v/>
      </c>
      <c r="M130" s="33" t="str">
        <f>IF(InsertDataAtCellA2!N130="","",InsertDataAtCellA2!N130)</f>
        <v/>
      </c>
      <c r="N130" s="33" t="str">
        <f>IF(InsertDataAtCellA2!O130="","",InsertDataAtCellA2!O130)</f>
        <v/>
      </c>
      <c r="O130" s="33" t="str">
        <f>IF(InsertDataAtCellA2!P130="","",InsertDataAtCellA2!P130)</f>
        <v/>
      </c>
      <c r="P130" s="33" t="str">
        <f>IF(InsertDataAtCellA2!Q130="","",InsertDataAtCellA2!Q130)</f>
        <v/>
      </c>
      <c r="Q130" s="33" t="str">
        <f>IF(InsertDataAtCellA2!R130="","",InsertDataAtCellA2!R130)</f>
        <v>EMOS</v>
      </c>
      <c r="R130" s="33" t="str">
        <f>IF(InsertDataAtCellA2!S130="","",InsertDataAtCellA2!S130)</f>
        <v>MatStim</v>
      </c>
      <c r="S130" s="33">
        <f>IF(InsertDataAtCellA2!T130="","",InsertDataAtCellA2!T130)</f>
        <v>130.73509999999999</v>
      </c>
      <c r="T130" s="33" t="str">
        <f>IF(InsertDataAtCellA2!U130="","",InsertDataAtCellA2!U130)</f>
        <v xml:space="preserve">BlTransp02 </v>
      </c>
      <c r="U130" s="33" t="str">
        <f>IF(InsertDataAtCellA2!V130="","",InsertDataAtCellA2!V130)</f>
        <v/>
      </c>
      <c r="V130" s="33" t="str">
        <f>IF(InsertDataAtCellA2!W130="","",InsertDataAtCellA2!W130)</f>
        <v/>
      </c>
      <c r="W130" s="33" t="str">
        <f>IF(InsertDataAtCellA2!X130="","",InsertDataAtCellA2!X130)</f>
        <v/>
      </c>
      <c r="X130" s="33" t="str">
        <f>IF(InsertDataAtCellA2!Y130="","",InsertDataAtCellA2!Y130)</f>
        <v/>
      </c>
      <c r="Y130" s="33" t="str">
        <f>IF(InsertDataAtCellA2!Z130="","",InsertDataAtCellA2!Z130)</f>
        <v/>
      </c>
      <c r="Z130" s="33" t="str">
        <f>IF(InsertDataAtCellA2!AA130="","",InsertDataAtCellA2!AA130)</f>
        <v/>
      </c>
      <c r="AA130" s="33" t="str">
        <f>IF(InsertDataAtCellA2!AB130="","",InsertDataAtCellA2!AB130)</f>
        <v/>
      </c>
      <c r="AB130" s="33" t="str">
        <f>IF(InsertDataAtCellA2!AC130="","",InsertDataAtCellA2!AC130)</f>
        <v/>
      </c>
      <c r="AC130" s="33" t="str">
        <f>IF(InsertDataAtCellA2!AD130="","",InsertDataAtCellA2!AD130)</f>
        <v/>
      </c>
      <c r="AD130" s="33" t="str">
        <f>IF(InsertDataAtCellA2!AE130="","",InsertDataAtCellA2!AE130)</f>
        <v/>
      </c>
      <c r="AE130" s="33" t="str">
        <f>IF(InsertDataAtCellA2!AF130="","",InsertDataAtCellA2!AF130)</f>
        <v/>
      </c>
      <c r="AF130" s="33" t="str">
        <f>IF(InsertDataAtCellA2!AG130="","",InsertDataAtCellA2!AG130)</f>
        <v/>
      </c>
    </row>
    <row r="131" spans="1:32" x14ac:dyDescent="0.35">
      <c r="A131" s="10" t="str">
        <f>IF(InsertDataAtCellA2!B131="","",InsertDataAtCellA2!B131)</f>
        <v>TASK</v>
      </c>
      <c r="B131" s="10" t="str">
        <f>IF(InsertDataAtCellA2!C131="","",InsertDataAtCellA2!C131)</f>
        <v>BlankNeut</v>
      </c>
      <c r="C131" s="10">
        <f>IF(InsertDataAtCellA2!D131="","",InsertDataAtCellA2!D131)</f>
        <v>131.7364</v>
      </c>
      <c r="D131" s="10" t="str">
        <f>IF(InsertDataAtCellA2!E131="","",InsertDataAtCellA2!E131)</f>
        <v xml:space="preserve">Task0 </v>
      </c>
      <c r="E131" s="10" t="str">
        <f>IF(InsertDataAtCellA2!F131="","",InsertDataAtCellA2!F131)</f>
        <v/>
      </c>
      <c r="F131" s="10" t="str">
        <f>IF(InsertDataAtCellA2!$W131="REAC",InsertDataAtCellA2!W131,(IF(InsertDataAtCellA2!$G131="REAC",InsertDataAtCellA2!G131,"")))</f>
        <v>REAC</v>
      </c>
      <c r="G131" s="10" t="str">
        <f>IF(InsertDataAtCellA2!$W131="REAC",InsertDataAtCellA2!X131,(IF(InsertDataAtCellA2!$G131="REAC",InsertDataAtCellA2!H131,"")))</f>
        <v>Yes</v>
      </c>
      <c r="H131" s="10">
        <f>IF(InsertDataAtCellA2!$W131="REAC",InsertDataAtCellA2!Y131,(IF(InsertDataAtCellA2!$G131="REAC",InsertDataAtCellA2!I131,"")))</f>
        <v>132.3741</v>
      </c>
      <c r="I131" s="10" t="str">
        <f>IF(InsertDataAtCellA2!$W131="REAC",InsertDataAtCellA2!Z131,(IF(InsertDataAtCellA2!$G131="REAC",InsertDataAtCellA2!J131,"")))</f>
        <v xml:space="preserve">Task0 </v>
      </c>
      <c r="J131" s="10" t="str">
        <f>IF(InsertDataAtCellA2!K131="","",InsertDataAtCellA2!K131)</f>
        <v/>
      </c>
      <c r="K131" s="10" t="str">
        <f>IF(InsertDataAtCellA2!L131="","",InsertDataAtCellA2!L131)</f>
        <v/>
      </c>
      <c r="L131" s="10" t="str">
        <f>IF(InsertDataAtCellA2!M131="","",InsertDataAtCellA2!M131)</f>
        <v/>
      </c>
      <c r="M131" s="10" t="str">
        <f>IF(InsertDataAtCellA2!N131="","",InsertDataAtCellA2!N131)</f>
        <v/>
      </c>
      <c r="N131" s="10" t="str">
        <f>IF(InsertDataAtCellA2!O131="","",InsertDataAtCellA2!O131)</f>
        <v/>
      </c>
      <c r="O131" s="10" t="str">
        <f>IF(InsertDataAtCellA2!P131="","",InsertDataAtCellA2!P131)</f>
        <v/>
      </c>
      <c r="P131" s="10" t="str">
        <f>IF(InsertDataAtCellA2!Q131="","",InsertDataAtCellA2!Q131)</f>
        <v/>
      </c>
      <c r="Q131" s="10" t="str">
        <f>IF(InsertDataAtCellA2!R131="","",InsertDataAtCellA2!R131)</f>
        <v/>
      </c>
      <c r="R131" s="10" t="str">
        <f>IF(InsertDataAtCellA2!S131="","",InsertDataAtCellA2!S131)</f>
        <v/>
      </c>
      <c r="S131" s="10" t="str">
        <f>IF(InsertDataAtCellA2!T131="","",InsertDataAtCellA2!T131)</f>
        <v/>
      </c>
      <c r="T131" s="10" t="str">
        <f>IF(InsertDataAtCellA2!U131="","",InsertDataAtCellA2!U131)</f>
        <v/>
      </c>
      <c r="U131" s="10" t="str">
        <f>IF(InsertDataAtCellA2!V131="","",InsertDataAtCellA2!V131)</f>
        <v/>
      </c>
      <c r="V131" s="10" t="str">
        <f>IF(InsertDataAtCellA2!W131="","",InsertDataAtCellA2!W131)</f>
        <v/>
      </c>
      <c r="W131" s="10" t="str">
        <f>IF(InsertDataAtCellA2!X131="","",InsertDataAtCellA2!X131)</f>
        <v/>
      </c>
      <c r="X131" s="10" t="str">
        <f>IF(InsertDataAtCellA2!Y131="","",InsertDataAtCellA2!Y131)</f>
        <v/>
      </c>
      <c r="Y131" s="10" t="str">
        <f>IF(InsertDataAtCellA2!Z131="","",InsertDataAtCellA2!Z131)</f>
        <v/>
      </c>
      <c r="Z131" s="10" t="str">
        <f>IF(InsertDataAtCellA2!AA131="","",InsertDataAtCellA2!AA131)</f>
        <v/>
      </c>
      <c r="AA131" s="10" t="str">
        <f>IF(InsertDataAtCellA2!AB131="","",InsertDataAtCellA2!AB131)</f>
        <v/>
      </c>
      <c r="AB131" s="10" t="str">
        <f>IF(InsertDataAtCellA2!AC131="","",InsertDataAtCellA2!AC131)</f>
        <v/>
      </c>
      <c r="AC131" s="10" t="str">
        <f>IF(InsertDataAtCellA2!AD131="","",InsertDataAtCellA2!AD131)</f>
        <v/>
      </c>
      <c r="AD131" s="10" t="str">
        <f>IF(InsertDataAtCellA2!AE131="","",InsertDataAtCellA2!AE131)</f>
        <v/>
      </c>
      <c r="AE131" s="10" t="str">
        <f>IF(InsertDataAtCellA2!AF131="","",InsertDataAtCellA2!AF131)</f>
        <v/>
      </c>
      <c r="AF131" s="10" t="str">
        <f>IF(InsertDataAtCellA2!AG131="","",InsertDataAtCellA2!AG131)</f>
        <v/>
      </c>
    </row>
    <row r="132" spans="1:32" x14ac:dyDescent="0.35">
      <c r="A132" s="33" t="str">
        <f>IF(InsertDataAtCellA2!B132="","",InsertDataAtCellA2!B132)</f>
        <v>TASK</v>
      </c>
      <c r="B132" s="33" t="str">
        <f>IF(InsertDataAtCellA2!C132="","",InsertDataAtCellA2!C132)</f>
        <v>TaskStim</v>
      </c>
      <c r="C132" s="33">
        <f>IF(InsertDataAtCellA2!D132="","",InsertDataAtCellA2!D132)</f>
        <v>132.73679999999999</v>
      </c>
      <c r="D132" s="33" t="str">
        <f>IF(InsertDataAtCellA2!E132="","",InsertDataAtCellA2!E132)</f>
        <v xml:space="preserve">TaskC </v>
      </c>
      <c r="E132" s="33" t="str">
        <f>IF(InsertDataAtCellA2!F132="","",InsertDataAtCellA2!F132)</f>
        <v/>
      </c>
      <c r="F132" s="33" t="str">
        <f>IF(InsertDataAtCellA2!$W132="REAC",InsertDataAtCellA2!W132,(IF(InsertDataAtCellA2!$G132="REAC",InsertDataAtCellA2!G132,"")))</f>
        <v/>
      </c>
      <c r="G132" s="33" t="str">
        <f>IF(InsertDataAtCellA2!$W132="REAC",InsertDataAtCellA2!X132,(IF(InsertDataAtCellA2!$G132="REAC",InsertDataAtCellA2!H132,"")))</f>
        <v/>
      </c>
      <c r="H132" s="33" t="str">
        <f>IF(InsertDataAtCellA2!$W132="REAC",InsertDataAtCellA2!Y132,(IF(InsertDataAtCellA2!$G132="REAC",InsertDataAtCellA2!I132,"")))</f>
        <v/>
      </c>
      <c r="I132" s="33" t="str">
        <f>IF(InsertDataAtCellA2!$W132="REAC",InsertDataAtCellA2!Z132,(IF(InsertDataAtCellA2!$G132="REAC",InsertDataAtCellA2!J132,"")))</f>
        <v/>
      </c>
      <c r="J132" s="33" t="str">
        <f>IF(InsertDataAtCellA2!K132="","",InsertDataAtCellA2!K132)</f>
        <v/>
      </c>
      <c r="K132" s="33" t="str">
        <f>IF(InsertDataAtCellA2!L132="","",InsertDataAtCellA2!L132)</f>
        <v/>
      </c>
      <c r="L132" s="33" t="str">
        <f>IF(InsertDataAtCellA2!M132="","",InsertDataAtCellA2!M132)</f>
        <v/>
      </c>
      <c r="M132" s="33" t="str">
        <f>IF(InsertDataAtCellA2!N132="","",InsertDataAtCellA2!N132)</f>
        <v/>
      </c>
      <c r="N132" s="33" t="str">
        <f>IF(InsertDataAtCellA2!O132="","",InsertDataAtCellA2!O132)</f>
        <v/>
      </c>
      <c r="O132" s="33" t="str">
        <f>IF(InsertDataAtCellA2!P132="","",InsertDataAtCellA2!P132)</f>
        <v/>
      </c>
      <c r="P132" s="33" t="str">
        <f>IF(InsertDataAtCellA2!Q132="","",InsertDataAtCellA2!Q132)</f>
        <v/>
      </c>
      <c r="Q132" s="33" t="str">
        <f>IF(InsertDataAtCellA2!R132="","",InsertDataAtCellA2!R132)</f>
        <v/>
      </c>
      <c r="R132" s="33" t="str">
        <f>IF(InsertDataAtCellA2!S132="","",InsertDataAtCellA2!S132)</f>
        <v/>
      </c>
      <c r="S132" s="33" t="str">
        <f>IF(InsertDataAtCellA2!T132="","",InsertDataAtCellA2!T132)</f>
        <v/>
      </c>
      <c r="T132" s="33" t="str">
        <f>IF(InsertDataAtCellA2!U132="","",InsertDataAtCellA2!U132)</f>
        <v/>
      </c>
      <c r="U132" s="33" t="str">
        <f>IF(InsertDataAtCellA2!V132="","",InsertDataAtCellA2!V132)</f>
        <v/>
      </c>
      <c r="V132" s="33" t="str">
        <f>IF(InsertDataAtCellA2!W132="","",InsertDataAtCellA2!W132)</f>
        <v/>
      </c>
      <c r="W132" s="33" t="str">
        <f>IF(InsertDataAtCellA2!X132="","",InsertDataAtCellA2!X132)</f>
        <v/>
      </c>
      <c r="X132" s="33" t="str">
        <f>IF(InsertDataAtCellA2!Y132="","",InsertDataAtCellA2!Y132)</f>
        <v/>
      </c>
      <c r="Y132" s="33" t="str">
        <f>IF(InsertDataAtCellA2!Z132="","",InsertDataAtCellA2!Z132)</f>
        <v/>
      </c>
      <c r="Z132" s="33" t="str">
        <f>IF(InsertDataAtCellA2!AA132="","",InsertDataAtCellA2!AA132)</f>
        <v/>
      </c>
      <c r="AA132" s="33" t="str">
        <f>IF(InsertDataAtCellA2!AB132="","",InsertDataAtCellA2!AB132)</f>
        <v/>
      </c>
      <c r="AB132" s="33" t="str">
        <f>IF(InsertDataAtCellA2!AC132="","",InsertDataAtCellA2!AC132)</f>
        <v/>
      </c>
      <c r="AC132" s="33" t="str">
        <f>IF(InsertDataAtCellA2!AD132="","",InsertDataAtCellA2!AD132)</f>
        <v/>
      </c>
      <c r="AD132" s="33" t="str">
        <f>IF(InsertDataAtCellA2!AE132="","",InsertDataAtCellA2!AE132)</f>
        <v/>
      </c>
      <c r="AE132" s="33" t="str">
        <f>IF(InsertDataAtCellA2!AF132="","",InsertDataAtCellA2!AF132)</f>
        <v/>
      </c>
      <c r="AF132" s="33" t="str">
        <f>IF(InsertDataAtCellA2!AG132="","",InsertDataAtCellA2!AG132)</f>
        <v/>
      </c>
    </row>
    <row r="133" spans="1:32" x14ac:dyDescent="0.35">
      <c r="A133" s="10" t="str">
        <f>IF(InsertDataAtCellA2!B133="","",InsertDataAtCellA2!B133)</f>
        <v>TASK</v>
      </c>
      <c r="B133" s="10" t="str">
        <f>IF(InsertDataAtCellA2!C133="","",InsertDataAtCellA2!C133)</f>
        <v>BlankNeut</v>
      </c>
      <c r="C133" s="10">
        <f>IF(InsertDataAtCellA2!D133="","",InsertDataAtCellA2!D133)</f>
        <v>133.76130000000001</v>
      </c>
      <c r="D133" s="10" t="str">
        <f>IF(InsertDataAtCellA2!E133="","",InsertDataAtCellA2!E133)</f>
        <v xml:space="preserve">Task0 </v>
      </c>
      <c r="E133" s="10" t="str">
        <f>IF(InsertDataAtCellA2!F133="","",InsertDataAtCellA2!F133)</f>
        <v/>
      </c>
      <c r="F133" s="10" t="str">
        <f>IF(InsertDataAtCellA2!$W133="REAC",InsertDataAtCellA2!W133,(IF(InsertDataAtCellA2!$G133="REAC",InsertDataAtCellA2!G133,"")))</f>
        <v>REAC</v>
      </c>
      <c r="G133" s="10" t="str">
        <f>IF(InsertDataAtCellA2!$W133="REAC",InsertDataAtCellA2!X133,(IF(InsertDataAtCellA2!$G133="REAC",InsertDataAtCellA2!H133,"")))</f>
        <v>No</v>
      </c>
      <c r="H133" s="10">
        <f>IF(InsertDataAtCellA2!$W133="REAC",InsertDataAtCellA2!Y133,(IF(InsertDataAtCellA2!$G133="REAC",InsertDataAtCellA2!I133,"")))</f>
        <v>134.20509999999999</v>
      </c>
      <c r="I133" s="10" t="str">
        <f>IF(InsertDataAtCellA2!$W133="REAC",InsertDataAtCellA2!Z133,(IF(InsertDataAtCellA2!$G133="REAC",InsertDataAtCellA2!J133,"")))</f>
        <v xml:space="preserve">Task0 </v>
      </c>
      <c r="J133" s="10" t="str">
        <f>IF(InsertDataAtCellA2!K133="","",InsertDataAtCellA2!K133)</f>
        <v/>
      </c>
      <c r="K133" s="10" t="str">
        <f>IF(InsertDataAtCellA2!L133="","",InsertDataAtCellA2!L133)</f>
        <v/>
      </c>
      <c r="L133" s="10" t="str">
        <f>IF(InsertDataAtCellA2!M133="","",InsertDataAtCellA2!M133)</f>
        <v/>
      </c>
      <c r="M133" s="10" t="str">
        <f>IF(InsertDataAtCellA2!N133="","",InsertDataAtCellA2!N133)</f>
        <v/>
      </c>
      <c r="N133" s="10" t="str">
        <f>IF(InsertDataAtCellA2!O133="","",InsertDataAtCellA2!O133)</f>
        <v/>
      </c>
      <c r="O133" s="10" t="str">
        <f>IF(InsertDataAtCellA2!P133="","",InsertDataAtCellA2!P133)</f>
        <v/>
      </c>
      <c r="P133" s="10" t="str">
        <f>IF(InsertDataAtCellA2!Q133="","",InsertDataAtCellA2!Q133)</f>
        <v/>
      </c>
      <c r="Q133" s="10" t="str">
        <f>IF(InsertDataAtCellA2!R133="","",InsertDataAtCellA2!R133)</f>
        <v/>
      </c>
      <c r="R133" s="10" t="str">
        <f>IF(InsertDataAtCellA2!S133="","",InsertDataAtCellA2!S133)</f>
        <v/>
      </c>
      <c r="S133" s="10" t="str">
        <f>IF(InsertDataAtCellA2!T133="","",InsertDataAtCellA2!T133)</f>
        <v/>
      </c>
      <c r="T133" s="10" t="str">
        <f>IF(InsertDataAtCellA2!U133="","",InsertDataAtCellA2!U133)</f>
        <v/>
      </c>
      <c r="U133" s="10" t="str">
        <f>IF(InsertDataAtCellA2!V133="","",InsertDataAtCellA2!V133)</f>
        <v/>
      </c>
      <c r="V133" s="10" t="str">
        <f>IF(InsertDataAtCellA2!W133="","",InsertDataAtCellA2!W133)</f>
        <v/>
      </c>
      <c r="W133" s="10" t="str">
        <f>IF(InsertDataAtCellA2!X133="","",InsertDataAtCellA2!X133)</f>
        <v/>
      </c>
      <c r="X133" s="10" t="str">
        <f>IF(InsertDataAtCellA2!Y133="","",InsertDataAtCellA2!Y133)</f>
        <v/>
      </c>
      <c r="Y133" s="10" t="str">
        <f>IF(InsertDataAtCellA2!Z133="","",InsertDataAtCellA2!Z133)</f>
        <v/>
      </c>
      <c r="Z133" s="10" t="str">
        <f>IF(InsertDataAtCellA2!AA133="","",InsertDataAtCellA2!AA133)</f>
        <v/>
      </c>
      <c r="AA133" s="10" t="str">
        <f>IF(InsertDataAtCellA2!AB133="","",InsertDataAtCellA2!AB133)</f>
        <v/>
      </c>
      <c r="AB133" s="10" t="str">
        <f>IF(InsertDataAtCellA2!AC133="","",InsertDataAtCellA2!AC133)</f>
        <v/>
      </c>
      <c r="AC133" s="10" t="str">
        <f>IF(InsertDataAtCellA2!AD133="","",InsertDataAtCellA2!AD133)</f>
        <v/>
      </c>
      <c r="AD133" s="10" t="str">
        <f>IF(InsertDataAtCellA2!AE133="","",InsertDataAtCellA2!AE133)</f>
        <v/>
      </c>
      <c r="AE133" s="10" t="str">
        <f>IF(InsertDataAtCellA2!AF133="","",InsertDataAtCellA2!AF133)</f>
        <v/>
      </c>
      <c r="AF133" s="10" t="str">
        <f>IF(InsertDataAtCellA2!AG133="","",InsertDataAtCellA2!AG133)</f>
        <v/>
      </c>
    </row>
    <row r="134" spans="1:32" x14ac:dyDescent="0.35">
      <c r="A134" s="33" t="str">
        <f>IF(InsertDataAtCellA2!B134="","",InsertDataAtCellA2!B134)</f>
        <v>TASK</v>
      </c>
      <c r="B134" s="33" t="str">
        <f>IF(InsertDataAtCellA2!C134="","",InsertDataAtCellA2!C134)</f>
        <v>TaskStim</v>
      </c>
      <c r="C134" s="33">
        <f>IF(InsertDataAtCellA2!D134="","",InsertDataAtCellA2!D134)</f>
        <v>134.77099999999999</v>
      </c>
      <c r="D134" s="33" t="str">
        <f>IF(InsertDataAtCellA2!E134="","",InsertDataAtCellA2!E134)</f>
        <v xml:space="preserve">TaskC </v>
      </c>
      <c r="E134" s="33" t="str">
        <f>IF(InsertDataAtCellA2!F134="","",InsertDataAtCellA2!F134)</f>
        <v/>
      </c>
      <c r="F134" s="33" t="str">
        <f>IF(InsertDataAtCellA2!$W134="REAC",InsertDataAtCellA2!W134,(IF(InsertDataAtCellA2!$G134="REAC",InsertDataAtCellA2!G134,"")))</f>
        <v/>
      </c>
      <c r="G134" s="33" t="str">
        <f>IF(InsertDataAtCellA2!$W134="REAC",InsertDataAtCellA2!X134,(IF(InsertDataAtCellA2!$G134="REAC",InsertDataAtCellA2!H134,"")))</f>
        <v/>
      </c>
      <c r="H134" s="33" t="str">
        <f>IF(InsertDataAtCellA2!$W134="REAC",InsertDataAtCellA2!Y134,(IF(InsertDataAtCellA2!$G134="REAC",InsertDataAtCellA2!I134,"")))</f>
        <v/>
      </c>
      <c r="I134" s="33" t="str">
        <f>IF(InsertDataAtCellA2!$W134="REAC",InsertDataAtCellA2!Z134,(IF(InsertDataAtCellA2!$G134="REAC",InsertDataAtCellA2!J134,"")))</f>
        <v/>
      </c>
      <c r="J134" s="33" t="str">
        <f>IF(InsertDataAtCellA2!K134="","",InsertDataAtCellA2!K134)</f>
        <v/>
      </c>
      <c r="K134" s="33" t="str">
        <f>IF(InsertDataAtCellA2!L134="","",InsertDataAtCellA2!L134)</f>
        <v/>
      </c>
      <c r="L134" s="33" t="str">
        <f>IF(InsertDataAtCellA2!M134="","",InsertDataAtCellA2!M134)</f>
        <v/>
      </c>
      <c r="M134" s="33" t="str">
        <f>IF(InsertDataAtCellA2!N134="","",InsertDataAtCellA2!N134)</f>
        <v/>
      </c>
      <c r="N134" s="33" t="str">
        <f>IF(InsertDataAtCellA2!O134="","",InsertDataAtCellA2!O134)</f>
        <v/>
      </c>
      <c r="O134" s="33" t="str">
        <f>IF(InsertDataAtCellA2!P134="","",InsertDataAtCellA2!P134)</f>
        <v/>
      </c>
      <c r="P134" s="33" t="str">
        <f>IF(InsertDataAtCellA2!Q134="","",InsertDataAtCellA2!Q134)</f>
        <v/>
      </c>
      <c r="Q134" s="33" t="str">
        <f>IF(InsertDataAtCellA2!R134="","",InsertDataAtCellA2!R134)</f>
        <v/>
      </c>
      <c r="R134" s="33" t="str">
        <f>IF(InsertDataAtCellA2!S134="","",InsertDataAtCellA2!S134)</f>
        <v/>
      </c>
      <c r="S134" s="33" t="str">
        <f>IF(InsertDataAtCellA2!T134="","",InsertDataAtCellA2!T134)</f>
        <v/>
      </c>
      <c r="T134" s="33" t="str">
        <f>IF(InsertDataAtCellA2!U134="","",InsertDataAtCellA2!U134)</f>
        <v/>
      </c>
      <c r="U134" s="33" t="str">
        <f>IF(InsertDataAtCellA2!V134="","",InsertDataAtCellA2!V134)</f>
        <v/>
      </c>
      <c r="V134" s="33" t="str">
        <f>IF(InsertDataAtCellA2!W134="","",InsertDataAtCellA2!W134)</f>
        <v/>
      </c>
      <c r="W134" s="33" t="str">
        <f>IF(InsertDataAtCellA2!X134="","",InsertDataAtCellA2!X134)</f>
        <v/>
      </c>
      <c r="X134" s="33" t="str">
        <f>IF(InsertDataAtCellA2!Y134="","",InsertDataAtCellA2!Y134)</f>
        <v/>
      </c>
      <c r="Y134" s="33" t="str">
        <f>IF(InsertDataAtCellA2!Z134="","",InsertDataAtCellA2!Z134)</f>
        <v/>
      </c>
      <c r="Z134" s="33" t="str">
        <f>IF(InsertDataAtCellA2!AA134="","",InsertDataAtCellA2!AA134)</f>
        <v/>
      </c>
      <c r="AA134" s="33" t="str">
        <f>IF(InsertDataAtCellA2!AB134="","",InsertDataAtCellA2!AB134)</f>
        <v/>
      </c>
      <c r="AB134" s="33" t="str">
        <f>IF(InsertDataAtCellA2!AC134="","",InsertDataAtCellA2!AC134)</f>
        <v/>
      </c>
      <c r="AC134" s="33" t="str">
        <f>IF(InsertDataAtCellA2!AD134="","",InsertDataAtCellA2!AD134)</f>
        <v/>
      </c>
      <c r="AD134" s="33" t="str">
        <f>IF(InsertDataAtCellA2!AE134="","",InsertDataAtCellA2!AE134)</f>
        <v/>
      </c>
      <c r="AE134" s="33" t="str">
        <f>IF(InsertDataAtCellA2!AF134="","",InsertDataAtCellA2!AF134)</f>
        <v/>
      </c>
      <c r="AF134" s="33" t="str">
        <f>IF(InsertDataAtCellA2!AG134="","",InsertDataAtCellA2!AG134)</f>
        <v/>
      </c>
    </row>
    <row r="135" spans="1:32" x14ac:dyDescent="0.35">
      <c r="A135" s="10" t="str">
        <f>IF(InsertDataAtCellA2!B135="","",InsertDataAtCellA2!B135)</f>
        <v>TASK</v>
      </c>
      <c r="B135" s="10" t="str">
        <f>IF(InsertDataAtCellA2!C135="","",InsertDataAtCellA2!C135)</f>
        <v>BlankNeut</v>
      </c>
      <c r="C135" s="10">
        <f>IF(InsertDataAtCellA2!D135="","",InsertDataAtCellA2!D135)</f>
        <v>135.78479999999999</v>
      </c>
      <c r="D135" s="10" t="str">
        <f>IF(InsertDataAtCellA2!E135="","",InsertDataAtCellA2!E135)</f>
        <v xml:space="preserve">Task0 </v>
      </c>
      <c r="E135" s="10" t="str">
        <f>IF(InsertDataAtCellA2!F135="","",InsertDataAtCellA2!F135)</f>
        <v/>
      </c>
      <c r="F135" s="10" t="str">
        <f>IF(InsertDataAtCellA2!$W135="REAC",InsertDataAtCellA2!W135,(IF(InsertDataAtCellA2!$G135="REAC",InsertDataAtCellA2!G135,"")))</f>
        <v>REAC</v>
      </c>
      <c r="G135" s="10" t="str">
        <f>IF(InsertDataAtCellA2!$W135="REAC",InsertDataAtCellA2!X135,(IF(InsertDataAtCellA2!$G135="REAC",InsertDataAtCellA2!H135,"")))</f>
        <v>Yes</v>
      </c>
      <c r="H135" s="10">
        <f>IF(InsertDataAtCellA2!$W135="REAC",InsertDataAtCellA2!Y135,(IF(InsertDataAtCellA2!$G135="REAC",InsertDataAtCellA2!I135,"")))</f>
        <v>136.40090000000001</v>
      </c>
      <c r="I135" s="10" t="str">
        <f>IF(InsertDataAtCellA2!$W135="REAC",InsertDataAtCellA2!Z135,(IF(InsertDataAtCellA2!$G135="REAC",InsertDataAtCellA2!J135,"")))</f>
        <v xml:space="preserve">Task0 </v>
      </c>
      <c r="J135" s="10" t="str">
        <f>IF(InsertDataAtCellA2!K135="","",InsertDataAtCellA2!K135)</f>
        <v/>
      </c>
      <c r="K135" s="10" t="str">
        <f>IF(InsertDataAtCellA2!L135="","",InsertDataAtCellA2!L135)</f>
        <v/>
      </c>
      <c r="L135" s="10" t="str">
        <f>IF(InsertDataAtCellA2!M135="","",InsertDataAtCellA2!M135)</f>
        <v/>
      </c>
      <c r="M135" s="10" t="str">
        <f>IF(InsertDataAtCellA2!N135="","",InsertDataAtCellA2!N135)</f>
        <v/>
      </c>
      <c r="N135" s="10" t="str">
        <f>IF(InsertDataAtCellA2!O135="","",InsertDataAtCellA2!O135)</f>
        <v/>
      </c>
      <c r="O135" s="10" t="str">
        <f>IF(InsertDataAtCellA2!P135="","",InsertDataAtCellA2!P135)</f>
        <v/>
      </c>
      <c r="P135" s="10" t="str">
        <f>IF(InsertDataAtCellA2!Q135="","",InsertDataAtCellA2!Q135)</f>
        <v/>
      </c>
      <c r="Q135" s="10" t="str">
        <f>IF(InsertDataAtCellA2!R135="","",InsertDataAtCellA2!R135)</f>
        <v/>
      </c>
      <c r="R135" s="10" t="str">
        <f>IF(InsertDataAtCellA2!S135="","",InsertDataAtCellA2!S135)</f>
        <v/>
      </c>
      <c r="S135" s="10" t="str">
        <f>IF(InsertDataAtCellA2!T135="","",InsertDataAtCellA2!T135)</f>
        <v/>
      </c>
      <c r="T135" s="10" t="str">
        <f>IF(InsertDataAtCellA2!U135="","",InsertDataAtCellA2!U135)</f>
        <v/>
      </c>
      <c r="U135" s="10" t="str">
        <f>IF(InsertDataAtCellA2!V135="","",InsertDataAtCellA2!V135)</f>
        <v/>
      </c>
      <c r="V135" s="10" t="str">
        <f>IF(InsertDataAtCellA2!W135="","",InsertDataAtCellA2!W135)</f>
        <v/>
      </c>
      <c r="W135" s="10" t="str">
        <f>IF(InsertDataAtCellA2!X135="","",InsertDataAtCellA2!X135)</f>
        <v/>
      </c>
      <c r="X135" s="10" t="str">
        <f>IF(InsertDataAtCellA2!Y135="","",InsertDataAtCellA2!Y135)</f>
        <v/>
      </c>
      <c r="Y135" s="10" t="str">
        <f>IF(InsertDataAtCellA2!Z135="","",InsertDataAtCellA2!Z135)</f>
        <v/>
      </c>
      <c r="Z135" s="10" t="str">
        <f>IF(InsertDataAtCellA2!AA135="","",InsertDataAtCellA2!AA135)</f>
        <v/>
      </c>
      <c r="AA135" s="10" t="str">
        <f>IF(InsertDataAtCellA2!AB135="","",InsertDataAtCellA2!AB135)</f>
        <v/>
      </c>
      <c r="AB135" s="10" t="str">
        <f>IF(InsertDataAtCellA2!AC135="","",InsertDataAtCellA2!AC135)</f>
        <v/>
      </c>
      <c r="AC135" s="10" t="str">
        <f>IF(InsertDataAtCellA2!AD135="","",InsertDataAtCellA2!AD135)</f>
        <v/>
      </c>
      <c r="AD135" s="10" t="str">
        <f>IF(InsertDataAtCellA2!AE135="","",InsertDataAtCellA2!AE135)</f>
        <v/>
      </c>
      <c r="AE135" s="10" t="str">
        <f>IF(InsertDataAtCellA2!AF135="","",InsertDataAtCellA2!AF135)</f>
        <v/>
      </c>
      <c r="AF135" s="10" t="str">
        <f>IF(InsertDataAtCellA2!AG135="","",InsertDataAtCellA2!AG135)</f>
        <v/>
      </c>
    </row>
    <row r="136" spans="1:32" x14ac:dyDescent="0.35">
      <c r="A136" s="33" t="str">
        <f>IF(InsertDataAtCellA2!B136="","",InsertDataAtCellA2!B136)</f>
        <v>TASK</v>
      </c>
      <c r="B136" s="33" t="str">
        <f>IF(InsertDataAtCellA2!C136="","",InsertDataAtCellA2!C136)</f>
        <v>TaskStim</v>
      </c>
      <c r="C136" s="33">
        <f>IF(InsertDataAtCellA2!D136="","",InsertDataAtCellA2!D136)</f>
        <v>136.79320000000001</v>
      </c>
      <c r="D136" s="33" t="str">
        <f>IF(InsertDataAtCellA2!E136="","",InsertDataAtCellA2!E136)</f>
        <v xml:space="preserve">TaskB </v>
      </c>
      <c r="E136" s="33" t="str">
        <f>IF(InsertDataAtCellA2!F136="","",InsertDataAtCellA2!F136)</f>
        <v/>
      </c>
      <c r="F136" s="33" t="str">
        <f>IF(InsertDataAtCellA2!$W136="REAC",InsertDataAtCellA2!W136,(IF(InsertDataAtCellA2!$G136="REAC",InsertDataAtCellA2!G136,"")))</f>
        <v/>
      </c>
      <c r="G136" s="33" t="str">
        <f>IF(InsertDataAtCellA2!$W136="REAC",InsertDataAtCellA2!X136,(IF(InsertDataAtCellA2!$G136="REAC",InsertDataAtCellA2!H136,"")))</f>
        <v/>
      </c>
      <c r="H136" s="33" t="str">
        <f>IF(InsertDataAtCellA2!$W136="REAC",InsertDataAtCellA2!Y136,(IF(InsertDataAtCellA2!$G136="REAC",InsertDataAtCellA2!I136,"")))</f>
        <v/>
      </c>
      <c r="I136" s="33" t="str">
        <f>IF(InsertDataAtCellA2!$W136="REAC",InsertDataAtCellA2!Z136,(IF(InsertDataAtCellA2!$G136="REAC",InsertDataAtCellA2!J136,"")))</f>
        <v/>
      </c>
      <c r="J136" s="33" t="str">
        <f>IF(InsertDataAtCellA2!K136="","",InsertDataAtCellA2!K136)</f>
        <v/>
      </c>
      <c r="K136" s="33" t="str">
        <f>IF(InsertDataAtCellA2!L136="","",InsertDataAtCellA2!L136)</f>
        <v>...</v>
      </c>
      <c r="L136" s="33" t="str">
        <f>IF(InsertDataAtCellA2!M136="","",InsertDataAtCellA2!M136)</f>
        <v/>
      </c>
      <c r="M136" s="33" t="str">
        <f>IF(InsertDataAtCellA2!N136="","",InsertDataAtCellA2!N136)</f>
        <v/>
      </c>
      <c r="N136" s="33" t="str">
        <f>IF(InsertDataAtCellA2!O136="","",InsertDataAtCellA2!O136)</f>
        <v/>
      </c>
      <c r="O136" s="33" t="str">
        <f>IF(InsertDataAtCellA2!P136="","",InsertDataAtCellA2!P136)</f>
        <v/>
      </c>
      <c r="P136" s="33" t="str">
        <f>IF(InsertDataAtCellA2!Q136="","",InsertDataAtCellA2!Q136)</f>
        <v/>
      </c>
      <c r="Q136" s="33" t="str">
        <f>IF(InsertDataAtCellA2!R136="","",InsertDataAtCellA2!R136)</f>
        <v>EMOS</v>
      </c>
      <c r="R136" s="33" t="str">
        <f>IF(InsertDataAtCellA2!S136="","",InsertDataAtCellA2!S136)</f>
        <v>MatStim</v>
      </c>
      <c r="S136" s="33">
        <f>IF(InsertDataAtCellA2!T136="","",InsertDataAtCellA2!T136)</f>
        <v>136.79320000000001</v>
      </c>
      <c r="T136" s="33" t="str">
        <f>IF(InsertDataAtCellA2!U136="","",InsertDataAtCellA2!U136)</f>
        <v xml:space="preserve">BlTransp03 </v>
      </c>
      <c r="U136" s="33" t="str">
        <f>IF(InsertDataAtCellA2!V136="","",InsertDataAtCellA2!V136)</f>
        <v/>
      </c>
      <c r="V136" s="33" t="str">
        <f>IF(InsertDataAtCellA2!W136="","",InsertDataAtCellA2!W136)</f>
        <v/>
      </c>
      <c r="W136" s="33" t="str">
        <f>IF(InsertDataAtCellA2!X136="","",InsertDataAtCellA2!X136)</f>
        <v/>
      </c>
      <c r="X136" s="33" t="str">
        <f>IF(InsertDataAtCellA2!Y136="","",InsertDataAtCellA2!Y136)</f>
        <v/>
      </c>
      <c r="Y136" s="33" t="str">
        <f>IF(InsertDataAtCellA2!Z136="","",InsertDataAtCellA2!Z136)</f>
        <v/>
      </c>
      <c r="Z136" s="33" t="str">
        <f>IF(InsertDataAtCellA2!AA136="","",InsertDataAtCellA2!AA136)</f>
        <v/>
      </c>
      <c r="AA136" s="33" t="str">
        <f>IF(InsertDataAtCellA2!AB136="","",InsertDataAtCellA2!AB136)</f>
        <v/>
      </c>
      <c r="AB136" s="33" t="str">
        <f>IF(InsertDataAtCellA2!AC136="","",InsertDataAtCellA2!AC136)</f>
        <v/>
      </c>
      <c r="AC136" s="33" t="str">
        <f>IF(InsertDataAtCellA2!AD136="","",InsertDataAtCellA2!AD136)</f>
        <v/>
      </c>
      <c r="AD136" s="33" t="str">
        <f>IF(InsertDataAtCellA2!AE136="","",InsertDataAtCellA2!AE136)</f>
        <v/>
      </c>
      <c r="AE136" s="33" t="str">
        <f>IF(InsertDataAtCellA2!AF136="","",InsertDataAtCellA2!AF136)</f>
        <v/>
      </c>
      <c r="AF136" s="33" t="str">
        <f>IF(InsertDataAtCellA2!AG136="","",InsertDataAtCellA2!AG136)</f>
        <v/>
      </c>
    </row>
    <row r="137" spans="1:32" x14ac:dyDescent="0.35">
      <c r="A137" s="10" t="str">
        <f>IF(InsertDataAtCellA2!B137="","",InsertDataAtCellA2!B137)</f>
        <v>TASK</v>
      </c>
      <c r="B137" s="10" t="str">
        <f>IF(InsertDataAtCellA2!C137="","",InsertDataAtCellA2!C137)</f>
        <v>BlankNeut</v>
      </c>
      <c r="C137" s="10">
        <f>IF(InsertDataAtCellA2!D137="","",InsertDataAtCellA2!D137)</f>
        <v>137.79810000000001</v>
      </c>
      <c r="D137" s="10" t="str">
        <f>IF(InsertDataAtCellA2!E137="","",InsertDataAtCellA2!E137)</f>
        <v xml:space="preserve">Task0 </v>
      </c>
      <c r="E137" s="10" t="str">
        <f>IF(InsertDataAtCellA2!F137="","",InsertDataAtCellA2!F137)</f>
        <v/>
      </c>
      <c r="F137" s="10" t="str">
        <f>IF(InsertDataAtCellA2!$W137="REAC",InsertDataAtCellA2!W137,(IF(InsertDataAtCellA2!$G137="REAC",InsertDataAtCellA2!G137,"")))</f>
        <v>REAC</v>
      </c>
      <c r="G137" s="10" t="str">
        <f>IF(InsertDataAtCellA2!$W137="REAC",InsertDataAtCellA2!X137,(IF(InsertDataAtCellA2!$G137="REAC",InsertDataAtCellA2!H137,"")))</f>
        <v>No</v>
      </c>
      <c r="H137" s="10">
        <f>IF(InsertDataAtCellA2!$W137="REAC",InsertDataAtCellA2!Y137,(IF(InsertDataAtCellA2!$G137="REAC",InsertDataAtCellA2!I137,"")))</f>
        <v>138.32329999999999</v>
      </c>
      <c r="I137" s="10" t="str">
        <f>IF(InsertDataAtCellA2!$W137="REAC",InsertDataAtCellA2!Z137,(IF(InsertDataAtCellA2!$G137="REAC",InsertDataAtCellA2!J137,"")))</f>
        <v xml:space="preserve">Task0 </v>
      </c>
      <c r="J137" s="10" t="str">
        <f>IF(InsertDataAtCellA2!K137="","",InsertDataAtCellA2!K137)</f>
        <v/>
      </c>
      <c r="K137" s="10" t="str">
        <f>IF(InsertDataAtCellA2!L137="","",InsertDataAtCellA2!L137)</f>
        <v/>
      </c>
      <c r="L137" s="10" t="str">
        <f>IF(InsertDataAtCellA2!M137="","",InsertDataAtCellA2!M137)</f>
        <v/>
      </c>
      <c r="M137" s="10" t="str">
        <f>IF(InsertDataAtCellA2!N137="","",InsertDataAtCellA2!N137)</f>
        <v/>
      </c>
      <c r="N137" s="10" t="str">
        <f>IF(InsertDataAtCellA2!O137="","",InsertDataAtCellA2!O137)</f>
        <v/>
      </c>
      <c r="O137" s="10" t="str">
        <f>IF(InsertDataAtCellA2!P137="","",InsertDataAtCellA2!P137)</f>
        <v/>
      </c>
      <c r="P137" s="10" t="str">
        <f>IF(InsertDataAtCellA2!Q137="","",InsertDataAtCellA2!Q137)</f>
        <v/>
      </c>
      <c r="Q137" s="10" t="str">
        <f>IF(InsertDataAtCellA2!R137="","",InsertDataAtCellA2!R137)</f>
        <v/>
      </c>
      <c r="R137" s="10" t="str">
        <f>IF(InsertDataAtCellA2!S137="","",InsertDataAtCellA2!S137)</f>
        <v/>
      </c>
      <c r="S137" s="10" t="str">
        <f>IF(InsertDataAtCellA2!T137="","",InsertDataAtCellA2!T137)</f>
        <v/>
      </c>
      <c r="T137" s="10" t="str">
        <f>IF(InsertDataAtCellA2!U137="","",InsertDataAtCellA2!U137)</f>
        <v/>
      </c>
      <c r="U137" s="10" t="str">
        <f>IF(InsertDataAtCellA2!V137="","",InsertDataAtCellA2!V137)</f>
        <v/>
      </c>
      <c r="V137" s="10" t="str">
        <f>IF(InsertDataAtCellA2!W137="","",InsertDataAtCellA2!W137)</f>
        <v/>
      </c>
      <c r="W137" s="10" t="str">
        <f>IF(InsertDataAtCellA2!X137="","",InsertDataAtCellA2!X137)</f>
        <v/>
      </c>
      <c r="X137" s="10" t="str">
        <f>IF(InsertDataAtCellA2!Y137="","",InsertDataAtCellA2!Y137)</f>
        <v/>
      </c>
      <c r="Y137" s="10" t="str">
        <f>IF(InsertDataAtCellA2!Z137="","",InsertDataAtCellA2!Z137)</f>
        <v/>
      </c>
      <c r="Z137" s="10" t="str">
        <f>IF(InsertDataAtCellA2!AA137="","",InsertDataAtCellA2!AA137)</f>
        <v/>
      </c>
      <c r="AA137" s="10" t="str">
        <f>IF(InsertDataAtCellA2!AB137="","",InsertDataAtCellA2!AB137)</f>
        <v/>
      </c>
      <c r="AB137" s="10" t="str">
        <f>IF(InsertDataAtCellA2!AC137="","",InsertDataAtCellA2!AC137)</f>
        <v/>
      </c>
      <c r="AC137" s="10" t="str">
        <f>IF(InsertDataAtCellA2!AD137="","",InsertDataAtCellA2!AD137)</f>
        <v/>
      </c>
      <c r="AD137" s="10" t="str">
        <f>IF(InsertDataAtCellA2!AE137="","",InsertDataAtCellA2!AE137)</f>
        <v/>
      </c>
      <c r="AE137" s="10" t="str">
        <f>IF(InsertDataAtCellA2!AF137="","",InsertDataAtCellA2!AF137)</f>
        <v/>
      </c>
      <c r="AF137" s="10" t="str">
        <f>IF(InsertDataAtCellA2!AG137="","",InsertDataAtCellA2!AG137)</f>
        <v/>
      </c>
    </row>
    <row r="138" spans="1:32" x14ac:dyDescent="0.35">
      <c r="A138" s="33" t="str">
        <f>IF(InsertDataAtCellA2!B138="","",InsertDataAtCellA2!B138)</f>
        <v>TASK</v>
      </c>
      <c r="B138" s="33" t="str">
        <f>IF(InsertDataAtCellA2!C138="","",InsertDataAtCellA2!C138)</f>
        <v>TaskStim</v>
      </c>
      <c r="C138" s="33">
        <f>IF(InsertDataAtCellA2!D138="","",InsertDataAtCellA2!D138)</f>
        <v>138.7987</v>
      </c>
      <c r="D138" s="33" t="str">
        <f>IF(InsertDataAtCellA2!E138="","",InsertDataAtCellA2!E138)</f>
        <v xml:space="preserve">TaskA </v>
      </c>
      <c r="E138" s="33" t="str">
        <f>IF(InsertDataAtCellA2!F138="","",InsertDataAtCellA2!F138)</f>
        <v/>
      </c>
      <c r="F138" s="33" t="str">
        <f>IF(InsertDataAtCellA2!$W138="REAC",InsertDataAtCellA2!W138,(IF(InsertDataAtCellA2!$G138="REAC",InsertDataAtCellA2!G138,"")))</f>
        <v/>
      </c>
      <c r="G138" s="33" t="str">
        <f>IF(InsertDataAtCellA2!$W138="REAC",InsertDataAtCellA2!X138,(IF(InsertDataAtCellA2!$G138="REAC",InsertDataAtCellA2!H138,"")))</f>
        <v/>
      </c>
      <c r="H138" s="33" t="str">
        <f>IF(InsertDataAtCellA2!$W138="REAC",InsertDataAtCellA2!Y138,(IF(InsertDataAtCellA2!$G138="REAC",InsertDataAtCellA2!I138,"")))</f>
        <v/>
      </c>
      <c r="I138" s="33" t="str">
        <f>IF(InsertDataAtCellA2!$W138="REAC",InsertDataAtCellA2!Z138,(IF(InsertDataAtCellA2!$G138="REAC",InsertDataAtCellA2!J138,"")))</f>
        <v/>
      </c>
      <c r="J138" s="33" t="str">
        <f>IF(InsertDataAtCellA2!K138="","",InsertDataAtCellA2!K138)</f>
        <v/>
      </c>
      <c r="K138" s="33" t="str">
        <f>IF(InsertDataAtCellA2!L138="","",InsertDataAtCellA2!L138)</f>
        <v/>
      </c>
      <c r="L138" s="33" t="str">
        <f>IF(InsertDataAtCellA2!M138="","",InsertDataAtCellA2!M138)</f>
        <v/>
      </c>
      <c r="M138" s="33" t="str">
        <f>IF(InsertDataAtCellA2!N138="","",InsertDataAtCellA2!N138)</f>
        <v/>
      </c>
      <c r="N138" s="33" t="str">
        <f>IF(InsertDataAtCellA2!O138="","",InsertDataAtCellA2!O138)</f>
        <v/>
      </c>
      <c r="O138" s="33" t="str">
        <f>IF(InsertDataAtCellA2!P138="","",InsertDataAtCellA2!P138)</f>
        <v/>
      </c>
      <c r="P138" s="33" t="str">
        <f>IF(InsertDataAtCellA2!Q138="","",InsertDataAtCellA2!Q138)</f>
        <v/>
      </c>
      <c r="Q138" s="33" t="str">
        <f>IF(InsertDataAtCellA2!R138="","",InsertDataAtCellA2!R138)</f>
        <v/>
      </c>
      <c r="R138" s="33" t="str">
        <f>IF(InsertDataAtCellA2!S138="","",InsertDataAtCellA2!S138)</f>
        <v/>
      </c>
      <c r="S138" s="33" t="str">
        <f>IF(InsertDataAtCellA2!T138="","",InsertDataAtCellA2!T138)</f>
        <v/>
      </c>
      <c r="T138" s="33" t="str">
        <f>IF(InsertDataAtCellA2!U138="","",InsertDataAtCellA2!U138)</f>
        <v/>
      </c>
      <c r="U138" s="33" t="str">
        <f>IF(InsertDataAtCellA2!V138="","",InsertDataAtCellA2!V138)</f>
        <v/>
      </c>
      <c r="V138" s="33" t="str">
        <f>IF(InsertDataAtCellA2!W138="","",InsertDataAtCellA2!W138)</f>
        <v/>
      </c>
      <c r="W138" s="33" t="str">
        <f>IF(InsertDataAtCellA2!X138="","",InsertDataAtCellA2!X138)</f>
        <v/>
      </c>
      <c r="X138" s="33" t="str">
        <f>IF(InsertDataAtCellA2!Y138="","",InsertDataAtCellA2!Y138)</f>
        <v/>
      </c>
      <c r="Y138" s="33" t="str">
        <f>IF(InsertDataAtCellA2!Z138="","",InsertDataAtCellA2!Z138)</f>
        <v/>
      </c>
      <c r="Z138" s="33" t="str">
        <f>IF(InsertDataAtCellA2!AA138="","",InsertDataAtCellA2!AA138)</f>
        <v/>
      </c>
      <c r="AA138" s="33" t="str">
        <f>IF(InsertDataAtCellA2!AB138="","",InsertDataAtCellA2!AB138)</f>
        <v/>
      </c>
      <c r="AB138" s="33" t="str">
        <f>IF(InsertDataAtCellA2!AC138="","",InsertDataAtCellA2!AC138)</f>
        <v/>
      </c>
      <c r="AC138" s="33" t="str">
        <f>IF(InsertDataAtCellA2!AD138="","",InsertDataAtCellA2!AD138)</f>
        <v/>
      </c>
      <c r="AD138" s="33" t="str">
        <f>IF(InsertDataAtCellA2!AE138="","",InsertDataAtCellA2!AE138)</f>
        <v/>
      </c>
      <c r="AE138" s="33" t="str">
        <f>IF(InsertDataAtCellA2!AF138="","",InsertDataAtCellA2!AF138)</f>
        <v/>
      </c>
      <c r="AF138" s="33" t="str">
        <f>IF(InsertDataAtCellA2!AG138="","",InsertDataAtCellA2!AG138)</f>
        <v/>
      </c>
    </row>
    <row r="139" spans="1:32" x14ac:dyDescent="0.35">
      <c r="A139" s="10" t="str">
        <f>IF(InsertDataAtCellA2!B139="","",InsertDataAtCellA2!B139)</f>
        <v>TASK</v>
      </c>
      <c r="B139" s="10" t="str">
        <f>IF(InsertDataAtCellA2!C139="","",InsertDataAtCellA2!C139)</f>
        <v>BlankNeut</v>
      </c>
      <c r="C139" s="10">
        <f>IF(InsertDataAtCellA2!D139="","",InsertDataAtCellA2!D139)</f>
        <v>139.80959999999999</v>
      </c>
      <c r="D139" s="10" t="str">
        <f>IF(InsertDataAtCellA2!E139="","",InsertDataAtCellA2!E139)</f>
        <v xml:space="preserve">Task0 </v>
      </c>
      <c r="E139" s="10" t="str">
        <f>IF(InsertDataAtCellA2!F139="","",InsertDataAtCellA2!F139)</f>
        <v/>
      </c>
      <c r="F139" s="10" t="str">
        <f>IF(InsertDataAtCellA2!$W139="REAC",InsertDataAtCellA2!W139,(IF(InsertDataAtCellA2!$G139="REAC",InsertDataAtCellA2!G139,"")))</f>
        <v>REAC</v>
      </c>
      <c r="G139" s="10" t="str">
        <f>IF(InsertDataAtCellA2!$W139="REAC",InsertDataAtCellA2!X139,(IF(InsertDataAtCellA2!$G139="REAC",InsertDataAtCellA2!H139,"")))</f>
        <v>Yes</v>
      </c>
      <c r="H139" s="10">
        <f>IF(InsertDataAtCellA2!$W139="REAC",InsertDataAtCellA2!Y139,(IF(InsertDataAtCellA2!$G139="REAC",InsertDataAtCellA2!I139,"")))</f>
        <v>140.4256</v>
      </c>
      <c r="I139" s="10" t="str">
        <f>IF(InsertDataAtCellA2!$W139="REAC",InsertDataAtCellA2!Z139,(IF(InsertDataAtCellA2!$G139="REAC",InsertDataAtCellA2!J139,"")))</f>
        <v xml:space="preserve">Task0 </v>
      </c>
      <c r="J139" s="10" t="str">
        <f>IF(InsertDataAtCellA2!K139="","",InsertDataAtCellA2!K139)</f>
        <v/>
      </c>
      <c r="K139" s="10" t="str">
        <f>IF(InsertDataAtCellA2!L139="","",InsertDataAtCellA2!L139)</f>
        <v/>
      </c>
      <c r="L139" s="10" t="str">
        <f>IF(InsertDataAtCellA2!M139="","",InsertDataAtCellA2!M139)</f>
        <v/>
      </c>
      <c r="M139" s="10" t="str">
        <f>IF(InsertDataAtCellA2!N139="","",InsertDataAtCellA2!N139)</f>
        <v/>
      </c>
      <c r="N139" s="10" t="str">
        <f>IF(InsertDataAtCellA2!O139="","",InsertDataAtCellA2!O139)</f>
        <v/>
      </c>
      <c r="O139" s="10" t="str">
        <f>IF(InsertDataAtCellA2!P139="","",InsertDataAtCellA2!P139)</f>
        <v/>
      </c>
      <c r="P139" s="10" t="str">
        <f>IF(InsertDataAtCellA2!Q139="","",InsertDataAtCellA2!Q139)</f>
        <v/>
      </c>
      <c r="Q139" s="10" t="str">
        <f>IF(InsertDataAtCellA2!R139="","",InsertDataAtCellA2!R139)</f>
        <v/>
      </c>
      <c r="R139" s="10" t="str">
        <f>IF(InsertDataAtCellA2!S139="","",InsertDataAtCellA2!S139)</f>
        <v/>
      </c>
      <c r="S139" s="10" t="str">
        <f>IF(InsertDataAtCellA2!T139="","",InsertDataAtCellA2!T139)</f>
        <v/>
      </c>
      <c r="T139" s="10" t="str">
        <f>IF(InsertDataAtCellA2!U139="","",InsertDataAtCellA2!U139)</f>
        <v/>
      </c>
      <c r="U139" s="10" t="str">
        <f>IF(InsertDataAtCellA2!V139="","",InsertDataAtCellA2!V139)</f>
        <v/>
      </c>
      <c r="V139" s="10" t="str">
        <f>IF(InsertDataAtCellA2!W139="","",InsertDataAtCellA2!W139)</f>
        <v/>
      </c>
      <c r="W139" s="10" t="str">
        <f>IF(InsertDataAtCellA2!X139="","",InsertDataAtCellA2!X139)</f>
        <v/>
      </c>
      <c r="X139" s="10" t="str">
        <f>IF(InsertDataAtCellA2!Y139="","",InsertDataAtCellA2!Y139)</f>
        <v/>
      </c>
      <c r="Y139" s="10" t="str">
        <f>IF(InsertDataAtCellA2!Z139="","",InsertDataAtCellA2!Z139)</f>
        <v/>
      </c>
      <c r="Z139" s="10" t="str">
        <f>IF(InsertDataAtCellA2!AA139="","",InsertDataAtCellA2!AA139)</f>
        <v/>
      </c>
      <c r="AA139" s="10" t="str">
        <f>IF(InsertDataAtCellA2!AB139="","",InsertDataAtCellA2!AB139)</f>
        <v/>
      </c>
      <c r="AB139" s="10" t="str">
        <f>IF(InsertDataAtCellA2!AC139="","",InsertDataAtCellA2!AC139)</f>
        <v/>
      </c>
      <c r="AC139" s="10" t="str">
        <f>IF(InsertDataAtCellA2!AD139="","",InsertDataAtCellA2!AD139)</f>
        <v/>
      </c>
      <c r="AD139" s="10" t="str">
        <f>IF(InsertDataAtCellA2!AE139="","",InsertDataAtCellA2!AE139)</f>
        <v/>
      </c>
      <c r="AE139" s="10" t="str">
        <f>IF(InsertDataAtCellA2!AF139="","",InsertDataAtCellA2!AF139)</f>
        <v/>
      </c>
      <c r="AF139" s="10" t="str">
        <f>IF(InsertDataAtCellA2!AG139="","",InsertDataAtCellA2!AG139)</f>
        <v/>
      </c>
    </row>
    <row r="140" spans="1:32" x14ac:dyDescent="0.35">
      <c r="A140" s="33" t="str">
        <f>IF(InsertDataAtCellA2!B140="","",InsertDataAtCellA2!B140)</f>
        <v>TASK</v>
      </c>
      <c r="B140" s="33" t="str">
        <f>IF(InsertDataAtCellA2!C140="","",InsertDataAtCellA2!C140)</f>
        <v>TaskStim</v>
      </c>
      <c r="C140" s="33">
        <f>IF(InsertDataAtCellA2!D140="","",InsertDataAtCellA2!D140)</f>
        <v>140.81209999999999</v>
      </c>
      <c r="D140" s="33" t="str">
        <f>IF(InsertDataAtCellA2!E140="","",InsertDataAtCellA2!E140)</f>
        <v xml:space="preserve">TaskD </v>
      </c>
      <c r="E140" s="33" t="str">
        <f>IF(InsertDataAtCellA2!F140="","",InsertDataAtCellA2!F140)</f>
        <v/>
      </c>
      <c r="F140" s="33" t="str">
        <f>IF(InsertDataAtCellA2!$W140="REAC",InsertDataAtCellA2!W140,(IF(InsertDataAtCellA2!$G140="REAC",InsertDataAtCellA2!G140,"")))</f>
        <v/>
      </c>
      <c r="G140" s="33" t="str">
        <f>IF(InsertDataAtCellA2!$W140="REAC",InsertDataAtCellA2!X140,(IF(InsertDataAtCellA2!$G140="REAC",InsertDataAtCellA2!H140,"")))</f>
        <v/>
      </c>
      <c r="H140" s="33" t="str">
        <f>IF(InsertDataAtCellA2!$W140="REAC",InsertDataAtCellA2!Y140,(IF(InsertDataAtCellA2!$G140="REAC",InsertDataAtCellA2!I140,"")))</f>
        <v/>
      </c>
      <c r="I140" s="33" t="str">
        <f>IF(InsertDataAtCellA2!$W140="REAC",InsertDataAtCellA2!Z140,(IF(InsertDataAtCellA2!$G140="REAC",InsertDataAtCellA2!J140,"")))</f>
        <v/>
      </c>
      <c r="J140" s="33" t="str">
        <f>IF(InsertDataAtCellA2!K140="","",InsertDataAtCellA2!K140)</f>
        <v/>
      </c>
      <c r="K140" s="33" t="str">
        <f>IF(InsertDataAtCellA2!L140="","",InsertDataAtCellA2!L140)</f>
        <v/>
      </c>
      <c r="L140" s="33" t="str">
        <f>IF(InsertDataAtCellA2!M140="","",InsertDataAtCellA2!M140)</f>
        <v/>
      </c>
      <c r="M140" s="33" t="str">
        <f>IF(InsertDataAtCellA2!N140="","",InsertDataAtCellA2!N140)</f>
        <v/>
      </c>
      <c r="N140" s="33" t="str">
        <f>IF(InsertDataAtCellA2!O140="","",InsertDataAtCellA2!O140)</f>
        <v/>
      </c>
      <c r="O140" s="33" t="str">
        <f>IF(InsertDataAtCellA2!P140="","",InsertDataAtCellA2!P140)</f>
        <v/>
      </c>
      <c r="P140" s="33" t="str">
        <f>IF(InsertDataAtCellA2!Q140="","",InsertDataAtCellA2!Q140)</f>
        <v/>
      </c>
      <c r="Q140" s="33" t="str">
        <f>IF(InsertDataAtCellA2!R140="","",InsertDataAtCellA2!R140)</f>
        <v/>
      </c>
      <c r="R140" s="33" t="str">
        <f>IF(InsertDataAtCellA2!S140="","",InsertDataAtCellA2!S140)</f>
        <v/>
      </c>
      <c r="S140" s="33" t="str">
        <f>IF(InsertDataAtCellA2!T140="","",InsertDataAtCellA2!T140)</f>
        <v/>
      </c>
      <c r="T140" s="33" t="str">
        <f>IF(InsertDataAtCellA2!U140="","",InsertDataAtCellA2!U140)</f>
        <v/>
      </c>
      <c r="U140" s="33" t="str">
        <f>IF(InsertDataAtCellA2!V140="","",InsertDataAtCellA2!V140)</f>
        <v/>
      </c>
      <c r="V140" s="33" t="str">
        <f>IF(InsertDataAtCellA2!W140="","",InsertDataAtCellA2!W140)</f>
        <v/>
      </c>
      <c r="W140" s="33" t="str">
        <f>IF(InsertDataAtCellA2!X140="","",InsertDataAtCellA2!X140)</f>
        <v/>
      </c>
      <c r="X140" s="33" t="str">
        <f>IF(InsertDataAtCellA2!Y140="","",InsertDataAtCellA2!Y140)</f>
        <v/>
      </c>
      <c r="Y140" s="33" t="str">
        <f>IF(InsertDataAtCellA2!Z140="","",InsertDataAtCellA2!Z140)</f>
        <v/>
      </c>
      <c r="Z140" s="33" t="str">
        <f>IF(InsertDataAtCellA2!AA140="","",InsertDataAtCellA2!AA140)</f>
        <v/>
      </c>
      <c r="AA140" s="33" t="str">
        <f>IF(InsertDataAtCellA2!AB140="","",InsertDataAtCellA2!AB140)</f>
        <v/>
      </c>
      <c r="AB140" s="33" t="str">
        <f>IF(InsertDataAtCellA2!AC140="","",InsertDataAtCellA2!AC140)</f>
        <v/>
      </c>
      <c r="AC140" s="33" t="str">
        <f>IF(InsertDataAtCellA2!AD140="","",InsertDataAtCellA2!AD140)</f>
        <v/>
      </c>
      <c r="AD140" s="33" t="str">
        <f>IF(InsertDataAtCellA2!AE140="","",InsertDataAtCellA2!AE140)</f>
        <v/>
      </c>
      <c r="AE140" s="33" t="str">
        <f>IF(InsertDataAtCellA2!AF140="","",InsertDataAtCellA2!AF140)</f>
        <v/>
      </c>
      <c r="AF140" s="33" t="str">
        <f>IF(InsertDataAtCellA2!AG140="","",InsertDataAtCellA2!AG140)</f>
        <v/>
      </c>
    </row>
    <row r="141" spans="1:32" x14ac:dyDescent="0.35">
      <c r="A141" s="10" t="str">
        <f>IF(InsertDataAtCellA2!B141="","",InsertDataAtCellA2!B141)</f>
        <v>TASK</v>
      </c>
      <c r="B141" s="10" t="str">
        <f>IF(InsertDataAtCellA2!C141="","",InsertDataAtCellA2!C141)</f>
        <v>BlankNeut</v>
      </c>
      <c r="C141" s="10">
        <f>IF(InsertDataAtCellA2!D141="","",InsertDataAtCellA2!D141)</f>
        <v>141.81440000000001</v>
      </c>
      <c r="D141" s="10" t="str">
        <f>IF(InsertDataAtCellA2!E141="","",InsertDataAtCellA2!E141)</f>
        <v xml:space="preserve">Task0 </v>
      </c>
      <c r="E141" s="10" t="str">
        <f>IF(InsertDataAtCellA2!F141="","",InsertDataAtCellA2!F141)</f>
        <v/>
      </c>
      <c r="F141" s="10" t="str">
        <f>IF(InsertDataAtCellA2!$W141="REAC",InsertDataAtCellA2!W141,(IF(InsertDataAtCellA2!$G141="REAC",InsertDataAtCellA2!G141,"")))</f>
        <v>REAC</v>
      </c>
      <c r="G141" s="10" t="str">
        <f>IF(InsertDataAtCellA2!$W141="REAC",InsertDataAtCellA2!X141,(IF(InsertDataAtCellA2!$G141="REAC",InsertDataAtCellA2!H141,"")))</f>
        <v>No</v>
      </c>
      <c r="H141" s="10">
        <f>IF(InsertDataAtCellA2!$W141="REAC",InsertDataAtCellA2!Y141,(IF(InsertDataAtCellA2!$G141="REAC",InsertDataAtCellA2!I141,"")))</f>
        <v>142.39670000000001</v>
      </c>
      <c r="I141" s="10" t="str">
        <f>IF(InsertDataAtCellA2!$W141="REAC",InsertDataAtCellA2!Z141,(IF(InsertDataAtCellA2!$G141="REAC",InsertDataAtCellA2!J141,"")))</f>
        <v xml:space="preserve">Task0 </v>
      </c>
      <c r="J141" s="10" t="str">
        <f>IF(InsertDataAtCellA2!K141="","",InsertDataAtCellA2!K141)</f>
        <v/>
      </c>
      <c r="K141" s="10" t="str">
        <f>IF(InsertDataAtCellA2!L141="","",InsertDataAtCellA2!L141)</f>
        <v/>
      </c>
      <c r="L141" s="10" t="str">
        <f>IF(InsertDataAtCellA2!M141="","",InsertDataAtCellA2!M141)</f>
        <v/>
      </c>
      <c r="M141" s="10" t="str">
        <f>IF(InsertDataAtCellA2!N141="","",InsertDataAtCellA2!N141)</f>
        <v/>
      </c>
      <c r="N141" s="10" t="str">
        <f>IF(InsertDataAtCellA2!O141="","",InsertDataAtCellA2!O141)</f>
        <v/>
      </c>
      <c r="O141" s="10" t="str">
        <f>IF(InsertDataAtCellA2!P141="","",InsertDataAtCellA2!P141)</f>
        <v/>
      </c>
      <c r="P141" s="10" t="str">
        <f>IF(InsertDataAtCellA2!Q141="","",InsertDataAtCellA2!Q141)</f>
        <v/>
      </c>
      <c r="Q141" s="10" t="str">
        <f>IF(InsertDataAtCellA2!R141="","",InsertDataAtCellA2!R141)</f>
        <v/>
      </c>
      <c r="R141" s="10" t="str">
        <f>IF(InsertDataAtCellA2!S141="","",InsertDataAtCellA2!S141)</f>
        <v/>
      </c>
      <c r="S141" s="10" t="str">
        <f>IF(InsertDataAtCellA2!T141="","",InsertDataAtCellA2!T141)</f>
        <v/>
      </c>
      <c r="T141" s="10" t="str">
        <f>IF(InsertDataAtCellA2!U141="","",InsertDataAtCellA2!U141)</f>
        <v/>
      </c>
      <c r="U141" s="10" t="str">
        <f>IF(InsertDataAtCellA2!V141="","",InsertDataAtCellA2!V141)</f>
        <v/>
      </c>
      <c r="V141" s="10" t="str">
        <f>IF(InsertDataAtCellA2!W141="","",InsertDataAtCellA2!W141)</f>
        <v/>
      </c>
      <c r="W141" s="10" t="str">
        <f>IF(InsertDataAtCellA2!X141="","",InsertDataAtCellA2!X141)</f>
        <v/>
      </c>
      <c r="X141" s="10" t="str">
        <f>IF(InsertDataAtCellA2!Y141="","",InsertDataAtCellA2!Y141)</f>
        <v/>
      </c>
      <c r="Y141" s="10" t="str">
        <f>IF(InsertDataAtCellA2!Z141="","",InsertDataAtCellA2!Z141)</f>
        <v/>
      </c>
      <c r="Z141" s="10" t="str">
        <f>IF(InsertDataAtCellA2!AA141="","",InsertDataAtCellA2!AA141)</f>
        <v/>
      </c>
      <c r="AA141" s="10" t="str">
        <f>IF(InsertDataAtCellA2!AB141="","",InsertDataAtCellA2!AB141)</f>
        <v/>
      </c>
      <c r="AB141" s="10" t="str">
        <f>IF(InsertDataAtCellA2!AC141="","",InsertDataAtCellA2!AC141)</f>
        <v/>
      </c>
      <c r="AC141" s="10" t="str">
        <f>IF(InsertDataAtCellA2!AD141="","",InsertDataAtCellA2!AD141)</f>
        <v/>
      </c>
      <c r="AD141" s="10" t="str">
        <f>IF(InsertDataAtCellA2!AE141="","",InsertDataAtCellA2!AE141)</f>
        <v/>
      </c>
      <c r="AE141" s="10" t="str">
        <f>IF(InsertDataAtCellA2!AF141="","",InsertDataAtCellA2!AF141)</f>
        <v/>
      </c>
      <c r="AF141" s="10" t="str">
        <f>IF(InsertDataAtCellA2!AG141="","",InsertDataAtCellA2!AG141)</f>
        <v/>
      </c>
    </row>
    <row r="142" spans="1:32" x14ac:dyDescent="0.35">
      <c r="A142" s="33" t="str">
        <f>IF(InsertDataAtCellA2!B142="","",InsertDataAtCellA2!B142)</f>
        <v>TASK</v>
      </c>
      <c r="B142" s="33" t="str">
        <f>IF(InsertDataAtCellA2!C142="","",InsertDataAtCellA2!C142)</f>
        <v>TaskStim</v>
      </c>
      <c r="C142" s="33">
        <f>IF(InsertDataAtCellA2!D142="","",InsertDataAtCellA2!D142)</f>
        <v>142.8167</v>
      </c>
      <c r="D142" s="33" t="str">
        <f>IF(InsertDataAtCellA2!E142="","",InsertDataAtCellA2!E142)</f>
        <v xml:space="preserve">TaskD </v>
      </c>
      <c r="E142" s="33" t="str">
        <f>IF(InsertDataAtCellA2!F142="","",InsertDataAtCellA2!F142)</f>
        <v/>
      </c>
      <c r="F142" s="33" t="str">
        <f>IF(InsertDataAtCellA2!$W142="REAC",InsertDataAtCellA2!W142,(IF(InsertDataAtCellA2!$G142="REAC",InsertDataAtCellA2!G142,"")))</f>
        <v/>
      </c>
      <c r="G142" s="33" t="str">
        <f>IF(InsertDataAtCellA2!$W142="REAC",InsertDataAtCellA2!X142,(IF(InsertDataAtCellA2!$G142="REAC",InsertDataAtCellA2!H142,"")))</f>
        <v/>
      </c>
      <c r="H142" s="33" t="str">
        <f>IF(InsertDataAtCellA2!$W142="REAC",InsertDataAtCellA2!Y142,(IF(InsertDataAtCellA2!$G142="REAC",InsertDataAtCellA2!I142,"")))</f>
        <v/>
      </c>
      <c r="I142" s="33" t="str">
        <f>IF(InsertDataAtCellA2!$W142="REAC",InsertDataAtCellA2!Z142,(IF(InsertDataAtCellA2!$G142="REAC",InsertDataAtCellA2!J142,"")))</f>
        <v/>
      </c>
      <c r="J142" s="33" t="str">
        <f>IF(InsertDataAtCellA2!K142="","",InsertDataAtCellA2!K142)</f>
        <v/>
      </c>
      <c r="K142" s="33" t="str">
        <f>IF(InsertDataAtCellA2!L142="","",InsertDataAtCellA2!L142)</f>
        <v>...</v>
      </c>
      <c r="L142" s="33" t="str">
        <f>IF(InsertDataAtCellA2!M142="","",InsertDataAtCellA2!M142)</f>
        <v/>
      </c>
      <c r="M142" s="33" t="str">
        <f>IF(InsertDataAtCellA2!N142="","",InsertDataAtCellA2!N142)</f>
        <v/>
      </c>
      <c r="N142" s="33" t="str">
        <f>IF(InsertDataAtCellA2!O142="","",InsertDataAtCellA2!O142)</f>
        <v/>
      </c>
      <c r="O142" s="33" t="str">
        <f>IF(InsertDataAtCellA2!P142="","",InsertDataAtCellA2!P142)</f>
        <v/>
      </c>
      <c r="P142" s="33" t="str">
        <f>IF(InsertDataAtCellA2!Q142="","",InsertDataAtCellA2!Q142)</f>
        <v/>
      </c>
      <c r="Q142" s="33" t="str">
        <f>IF(InsertDataAtCellA2!R142="","",InsertDataAtCellA2!R142)</f>
        <v>EMOS</v>
      </c>
      <c r="R142" s="33" t="str">
        <f>IF(InsertDataAtCellA2!S142="","",InsertDataAtCellA2!S142)</f>
        <v>MatStim</v>
      </c>
      <c r="S142" s="33">
        <f>IF(InsertDataAtCellA2!T142="","",InsertDataAtCellA2!T142)</f>
        <v>142.8167</v>
      </c>
      <c r="T142" s="33" t="str">
        <f>IF(InsertDataAtCellA2!U142="","",InsertDataAtCellA2!U142)</f>
        <v xml:space="preserve">BlTransp05 </v>
      </c>
      <c r="U142" s="33" t="str">
        <f>IF(InsertDataAtCellA2!V142="","",InsertDataAtCellA2!V142)</f>
        <v/>
      </c>
      <c r="V142" s="33" t="str">
        <f>IF(InsertDataAtCellA2!W142="","",InsertDataAtCellA2!W142)</f>
        <v/>
      </c>
      <c r="W142" s="33" t="str">
        <f>IF(InsertDataAtCellA2!X142="","",InsertDataAtCellA2!X142)</f>
        <v/>
      </c>
      <c r="X142" s="33" t="str">
        <f>IF(InsertDataAtCellA2!Y142="","",InsertDataAtCellA2!Y142)</f>
        <v/>
      </c>
      <c r="Y142" s="33" t="str">
        <f>IF(InsertDataAtCellA2!Z142="","",InsertDataAtCellA2!Z142)</f>
        <v/>
      </c>
      <c r="Z142" s="33" t="str">
        <f>IF(InsertDataAtCellA2!AA142="","",InsertDataAtCellA2!AA142)</f>
        <v/>
      </c>
      <c r="AA142" s="33" t="str">
        <f>IF(InsertDataAtCellA2!AB142="","",InsertDataAtCellA2!AB142)</f>
        <v/>
      </c>
      <c r="AB142" s="33" t="str">
        <f>IF(InsertDataAtCellA2!AC142="","",InsertDataAtCellA2!AC142)</f>
        <v/>
      </c>
      <c r="AC142" s="33" t="str">
        <f>IF(InsertDataAtCellA2!AD142="","",InsertDataAtCellA2!AD142)</f>
        <v/>
      </c>
      <c r="AD142" s="33" t="str">
        <f>IF(InsertDataAtCellA2!AE142="","",InsertDataAtCellA2!AE142)</f>
        <v/>
      </c>
      <c r="AE142" s="33" t="str">
        <f>IF(InsertDataAtCellA2!AF142="","",InsertDataAtCellA2!AF142)</f>
        <v/>
      </c>
      <c r="AF142" s="33" t="str">
        <f>IF(InsertDataAtCellA2!AG142="","",InsertDataAtCellA2!AG142)</f>
        <v/>
      </c>
    </row>
    <row r="143" spans="1:32" x14ac:dyDescent="0.35">
      <c r="A143" s="10" t="str">
        <f>IF(InsertDataAtCellA2!B143="","",InsertDataAtCellA2!B143)</f>
        <v>TASK</v>
      </c>
      <c r="B143" s="10" t="str">
        <f>IF(InsertDataAtCellA2!C143="","",InsertDataAtCellA2!C143)</f>
        <v>BlankNeut</v>
      </c>
      <c r="C143" s="10">
        <f>IF(InsertDataAtCellA2!D143="","",InsertDataAtCellA2!D143)</f>
        <v>143.83340000000001</v>
      </c>
      <c r="D143" s="10" t="str">
        <f>IF(InsertDataAtCellA2!E143="","",InsertDataAtCellA2!E143)</f>
        <v xml:space="preserve">Task0 </v>
      </c>
      <c r="E143" s="10" t="str">
        <f>IF(InsertDataAtCellA2!F143="","",InsertDataAtCellA2!F143)</f>
        <v/>
      </c>
      <c r="F143" s="10" t="str">
        <f>IF(InsertDataAtCellA2!$W143="REAC",InsertDataAtCellA2!W143,(IF(InsertDataAtCellA2!$G143="REAC",InsertDataAtCellA2!G143,"")))</f>
        <v>REAC</v>
      </c>
      <c r="G143" s="10" t="str">
        <f>IF(InsertDataAtCellA2!$W143="REAC",InsertDataAtCellA2!X143,(IF(InsertDataAtCellA2!$G143="REAC",InsertDataAtCellA2!H143,"")))</f>
        <v>Yes</v>
      </c>
      <c r="H143" s="10">
        <f>IF(InsertDataAtCellA2!$W143="REAC",InsertDataAtCellA2!Y143,(IF(InsertDataAtCellA2!$G143="REAC",InsertDataAtCellA2!I143,"")))</f>
        <v>144.64869999999999</v>
      </c>
      <c r="I143" s="10" t="str">
        <f>IF(InsertDataAtCellA2!$W143="REAC",InsertDataAtCellA2!Z143,(IF(InsertDataAtCellA2!$G143="REAC",InsertDataAtCellA2!J143,"")))</f>
        <v xml:space="preserve">Task0 </v>
      </c>
      <c r="J143" s="10" t="str">
        <f>IF(InsertDataAtCellA2!K143="","",InsertDataAtCellA2!K143)</f>
        <v/>
      </c>
      <c r="K143" s="10" t="str">
        <f>IF(InsertDataAtCellA2!L143="","",InsertDataAtCellA2!L143)</f>
        <v/>
      </c>
      <c r="L143" s="10" t="str">
        <f>IF(InsertDataAtCellA2!M143="","",InsertDataAtCellA2!M143)</f>
        <v/>
      </c>
      <c r="M143" s="10" t="str">
        <f>IF(InsertDataAtCellA2!N143="","",InsertDataAtCellA2!N143)</f>
        <v/>
      </c>
      <c r="N143" s="10" t="str">
        <f>IF(InsertDataAtCellA2!O143="","",InsertDataAtCellA2!O143)</f>
        <v/>
      </c>
      <c r="O143" s="10" t="str">
        <f>IF(InsertDataAtCellA2!P143="","",InsertDataAtCellA2!P143)</f>
        <v/>
      </c>
      <c r="P143" s="10" t="str">
        <f>IF(InsertDataAtCellA2!Q143="","",InsertDataAtCellA2!Q143)</f>
        <v/>
      </c>
      <c r="Q143" s="10" t="str">
        <f>IF(InsertDataAtCellA2!R143="","",InsertDataAtCellA2!R143)</f>
        <v/>
      </c>
      <c r="R143" s="10" t="str">
        <f>IF(InsertDataAtCellA2!S143="","",InsertDataAtCellA2!S143)</f>
        <v/>
      </c>
      <c r="S143" s="10" t="str">
        <f>IF(InsertDataAtCellA2!T143="","",InsertDataAtCellA2!T143)</f>
        <v/>
      </c>
      <c r="T143" s="10" t="str">
        <f>IF(InsertDataAtCellA2!U143="","",InsertDataAtCellA2!U143)</f>
        <v/>
      </c>
      <c r="U143" s="10" t="str">
        <f>IF(InsertDataAtCellA2!V143="","",InsertDataAtCellA2!V143)</f>
        <v/>
      </c>
      <c r="V143" s="10" t="str">
        <f>IF(InsertDataAtCellA2!W143="","",InsertDataAtCellA2!W143)</f>
        <v/>
      </c>
      <c r="W143" s="10" t="str">
        <f>IF(InsertDataAtCellA2!X143="","",InsertDataAtCellA2!X143)</f>
        <v/>
      </c>
      <c r="X143" s="10" t="str">
        <f>IF(InsertDataAtCellA2!Y143="","",InsertDataAtCellA2!Y143)</f>
        <v/>
      </c>
      <c r="Y143" s="10" t="str">
        <f>IF(InsertDataAtCellA2!Z143="","",InsertDataAtCellA2!Z143)</f>
        <v/>
      </c>
      <c r="Z143" s="10" t="str">
        <f>IF(InsertDataAtCellA2!AA143="","",InsertDataAtCellA2!AA143)</f>
        <v/>
      </c>
      <c r="AA143" s="10" t="str">
        <f>IF(InsertDataAtCellA2!AB143="","",InsertDataAtCellA2!AB143)</f>
        <v/>
      </c>
      <c r="AB143" s="10" t="str">
        <f>IF(InsertDataAtCellA2!AC143="","",InsertDataAtCellA2!AC143)</f>
        <v/>
      </c>
      <c r="AC143" s="10" t="str">
        <f>IF(InsertDataAtCellA2!AD143="","",InsertDataAtCellA2!AD143)</f>
        <v/>
      </c>
      <c r="AD143" s="10" t="str">
        <f>IF(InsertDataAtCellA2!AE143="","",InsertDataAtCellA2!AE143)</f>
        <v/>
      </c>
      <c r="AE143" s="10" t="str">
        <f>IF(InsertDataAtCellA2!AF143="","",InsertDataAtCellA2!AF143)</f>
        <v/>
      </c>
      <c r="AF143" s="10" t="str">
        <f>IF(InsertDataAtCellA2!AG143="","",InsertDataAtCellA2!AG143)</f>
        <v/>
      </c>
    </row>
    <row r="144" spans="1:32" x14ac:dyDescent="0.35">
      <c r="A144" s="33" t="str">
        <f>IF(InsertDataAtCellA2!B144="","",InsertDataAtCellA2!B144)</f>
        <v>TASK</v>
      </c>
      <c r="B144" s="33" t="str">
        <f>IF(InsertDataAtCellA2!C144="","",InsertDataAtCellA2!C144)</f>
        <v>TaskStim</v>
      </c>
      <c r="C144" s="33">
        <f>IF(InsertDataAtCellA2!D144="","",InsertDataAtCellA2!D144)</f>
        <v>144.8425</v>
      </c>
      <c r="D144" s="33" t="str">
        <f>IF(InsertDataAtCellA2!E144="","",InsertDataAtCellA2!E144)</f>
        <v xml:space="preserve">TaskB </v>
      </c>
      <c r="E144" s="33" t="str">
        <f>IF(InsertDataAtCellA2!F144="","",InsertDataAtCellA2!F144)</f>
        <v/>
      </c>
      <c r="F144" s="33" t="str">
        <f>IF(InsertDataAtCellA2!$W144="REAC",InsertDataAtCellA2!W144,(IF(InsertDataAtCellA2!$G144="REAC",InsertDataAtCellA2!G144,"")))</f>
        <v/>
      </c>
      <c r="G144" s="33" t="str">
        <f>IF(InsertDataAtCellA2!$W144="REAC",InsertDataAtCellA2!X144,(IF(InsertDataAtCellA2!$G144="REAC",InsertDataAtCellA2!H144,"")))</f>
        <v/>
      </c>
      <c r="H144" s="33" t="str">
        <f>IF(InsertDataAtCellA2!$W144="REAC",InsertDataAtCellA2!Y144,(IF(InsertDataAtCellA2!$G144="REAC",InsertDataAtCellA2!I144,"")))</f>
        <v/>
      </c>
      <c r="I144" s="33" t="str">
        <f>IF(InsertDataAtCellA2!$W144="REAC",InsertDataAtCellA2!Z144,(IF(InsertDataAtCellA2!$G144="REAC",InsertDataAtCellA2!J144,"")))</f>
        <v/>
      </c>
      <c r="J144" s="33" t="str">
        <f>IF(InsertDataAtCellA2!K144="","",InsertDataAtCellA2!K144)</f>
        <v/>
      </c>
      <c r="K144" s="33" t="str">
        <f>IF(InsertDataAtCellA2!L144="","",InsertDataAtCellA2!L144)</f>
        <v/>
      </c>
      <c r="L144" s="33" t="str">
        <f>IF(InsertDataAtCellA2!M144="","",InsertDataAtCellA2!M144)</f>
        <v/>
      </c>
      <c r="M144" s="33" t="str">
        <f>IF(InsertDataAtCellA2!N144="","",InsertDataAtCellA2!N144)</f>
        <v/>
      </c>
      <c r="N144" s="33" t="str">
        <f>IF(InsertDataAtCellA2!O144="","",InsertDataAtCellA2!O144)</f>
        <v/>
      </c>
      <c r="O144" s="33" t="str">
        <f>IF(InsertDataAtCellA2!P144="","",InsertDataAtCellA2!P144)</f>
        <v/>
      </c>
      <c r="P144" s="33" t="str">
        <f>IF(InsertDataAtCellA2!Q144="","",InsertDataAtCellA2!Q144)</f>
        <v/>
      </c>
      <c r="Q144" s="33" t="str">
        <f>IF(InsertDataAtCellA2!R144="","",InsertDataAtCellA2!R144)</f>
        <v/>
      </c>
      <c r="R144" s="33" t="str">
        <f>IF(InsertDataAtCellA2!S144="","",InsertDataAtCellA2!S144)</f>
        <v/>
      </c>
      <c r="S144" s="33" t="str">
        <f>IF(InsertDataAtCellA2!T144="","",InsertDataAtCellA2!T144)</f>
        <v/>
      </c>
      <c r="T144" s="33" t="str">
        <f>IF(InsertDataAtCellA2!U144="","",InsertDataAtCellA2!U144)</f>
        <v/>
      </c>
      <c r="U144" s="33" t="str">
        <f>IF(InsertDataAtCellA2!V144="","",InsertDataAtCellA2!V144)</f>
        <v/>
      </c>
      <c r="V144" s="33" t="str">
        <f>IF(InsertDataAtCellA2!W144="","",InsertDataAtCellA2!W144)</f>
        <v/>
      </c>
      <c r="W144" s="33" t="str">
        <f>IF(InsertDataAtCellA2!X144="","",InsertDataAtCellA2!X144)</f>
        <v/>
      </c>
      <c r="X144" s="33" t="str">
        <f>IF(InsertDataAtCellA2!Y144="","",InsertDataAtCellA2!Y144)</f>
        <v/>
      </c>
      <c r="Y144" s="33" t="str">
        <f>IF(InsertDataAtCellA2!Z144="","",InsertDataAtCellA2!Z144)</f>
        <v/>
      </c>
      <c r="Z144" s="33" t="str">
        <f>IF(InsertDataAtCellA2!AA144="","",InsertDataAtCellA2!AA144)</f>
        <v/>
      </c>
      <c r="AA144" s="33" t="str">
        <f>IF(InsertDataAtCellA2!AB144="","",InsertDataAtCellA2!AB144)</f>
        <v/>
      </c>
      <c r="AB144" s="33" t="str">
        <f>IF(InsertDataAtCellA2!AC144="","",InsertDataAtCellA2!AC144)</f>
        <v/>
      </c>
      <c r="AC144" s="33" t="str">
        <f>IF(InsertDataAtCellA2!AD144="","",InsertDataAtCellA2!AD144)</f>
        <v/>
      </c>
      <c r="AD144" s="33" t="str">
        <f>IF(InsertDataAtCellA2!AE144="","",InsertDataAtCellA2!AE144)</f>
        <v/>
      </c>
      <c r="AE144" s="33" t="str">
        <f>IF(InsertDataAtCellA2!AF144="","",InsertDataAtCellA2!AF144)</f>
        <v/>
      </c>
      <c r="AF144" s="33" t="str">
        <f>IF(InsertDataAtCellA2!AG144="","",InsertDataAtCellA2!AG144)</f>
        <v/>
      </c>
    </row>
    <row r="145" spans="1:32" x14ac:dyDescent="0.35">
      <c r="A145" s="10" t="str">
        <f>IF(InsertDataAtCellA2!B145="","",InsertDataAtCellA2!B145)</f>
        <v>TASK</v>
      </c>
      <c r="B145" s="10" t="str">
        <f>IF(InsertDataAtCellA2!C145="","",InsertDataAtCellA2!C145)</f>
        <v>BlankNeut</v>
      </c>
      <c r="C145" s="10">
        <f>IF(InsertDataAtCellA2!D145="","",InsertDataAtCellA2!D145)</f>
        <v>145.8546</v>
      </c>
      <c r="D145" s="10" t="str">
        <f>IF(InsertDataAtCellA2!E145="","",InsertDataAtCellA2!E145)</f>
        <v xml:space="preserve">Task0 </v>
      </c>
      <c r="E145" s="10" t="str">
        <f>IF(InsertDataAtCellA2!F145="","",InsertDataAtCellA2!F145)</f>
        <v/>
      </c>
      <c r="F145" s="10" t="str">
        <f>IF(InsertDataAtCellA2!$W145="REAC",InsertDataAtCellA2!W145,(IF(InsertDataAtCellA2!$G145="REAC",InsertDataAtCellA2!G145,"")))</f>
        <v>REAC</v>
      </c>
      <c r="G145" s="10" t="str">
        <f>IF(InsertDataAtCellA2!$W145="REAC",InsertDataAtCellA2!X145,(IF(InsertDataAtCellA2!$G145="REAC",InsertDataAtCellA2!H145,"")))</f>
        <v>No</v>
      </c>
      <c r="H145" s="10">
        <f>IF(InsertDataAtCellA2!$W145="REAC",InsertDataAtCellA2!Y145,(IF(InsertDataAtCellA2!$G145="REAC",InsertDataAtCellA2!I145,"")))</f>
        <v>146.47890000000001</v>
      </c>
      <c r="I145" s="10" t="str">
        <f>IF(InsertDataAtCellA2!$W145="REAC",InsertDataAtCellA2!Z145,(IF(InsertDataAtCellA2!$G145="REAC",InsertDataAtCellA2!J145,"")))</f>
        <v xml:space="preserve">Task0 </v>
      </c>
      <c r="J145" s="10" t="str">
        <f>IF(InsertDataAtCellA2!K145="","",InsertDataAtCellA2!K145)</f>
        <v/>
      </c>
      <c r="K145" s="10" t="str">
        <f>IF(InsertDataAtCellA2!L145="","",InsertDataAtCellA2!L145)</f>
        <v/>
      </c>
      <c r="L145" s="10" t="str">
        <f>IF(InsertDataAtCellA2!M145="","",InsertDataAtCellA2!M145)</f>
        <v/>
      </c>
      <c r="M145" s="10" t="str">
        <f>IF(InsertDataAtCellA2!N145="","",InsertDataAtCellA2!N145)</f>
        <v/>
      </c>
      <c r="N145" s="10" t="str">
        <f>IF(InsertDataAtCellA2!O145="","",InsertDataAtCellA2!O145)</f>
        <v/>
      </c>
      <c r="O145" s="10" t="str">
        <f>IF(InsertDataAtCellA2!P145="","",InsertDataAtCellA2!P145)</f>
        <v/>
      </c>
      <c r="P145" s="10" t="str">
        <f>IF(InsertDataAtCellA2!Q145="","",InsertDataAtCellA2!Q145)</f>
        <v/>
      </c>
      <c r="Q145" s="10" t="str">
        <f>IF(InsertDataAtCellA2!R145="","",InsertDataAtCellA2!R145)</f>
        <v/>
      </c>
      <c r="R145" s="10" t="str">
        <f>IF(InsertDataAtCellA2!S145="","",InsertDataAtCellA2!S145)</f>
        <v/>
      </c>
      <c r="S145" s="10" t="str">
        <f>IF(InsertDataAtCellA2!T145="","",InsertDataAtCellA2!T145)</f>
        <v/>
      </c>
      <c r="T145" s="10" t="str">
        <f>IF(InsertDataAtCellA2!U145="","",InsertDataAtCellA2!U145)</f>
        <v/>
      </c>
      <c r="U145" s="10" t="str">
        <f>IF(InsertDataAtCellA2!V145="","",InsertDataAtCellA2!V145)</f>
        <v/>
      </c>
      <c r="V145" s="10" t="str">
        <f>IF(InsertDataAtCellA2!W145="","",InsertDataAtCellA2!W145)</f>
        <v/>
      </c>
      <c r="W145" s="10" t="str">
        <f>IF(InsertDataAtCellA2!X145="","",InsertDataAtCellA2!X145)</f>
        <v/>
      </c>
      <c r="X145" s="10" t="str">
        <f>IF(InsertDataAtCellA2!Y145="","",InsertDataAtCellA2!Y145)</f>
        <v/>
      </c>
      <c r="Y145" s="10" t="str">
        <f>IF(InsertDataAtCellA2!Z145="","",InsertDataAtCellA2!Z145)</f>
        <v/>
      </c>
      <c r="Z145" s="10" t="str">
        <f>IF(InsertDataAtCellA2!AA145="","",InsertDataAtCellA2!AA145)</f>
        <v/>
      </c>
      <c r="AA145" s="10" t="str">
        <f>IF(InsertDataAtCellA2!AB145="","",InsertDataAtCellA2!AB145)</f>
        <v/>
      </c>
      <c r="AB145" s="10" t="str">
        <f>IF(InsertDataAtCellA2!AC145="","",InsertDataAtCellA2!AC145)</f>
        <v/>
      </c>
      <c r="AC145" s="10" t="str">
        <f>IF(InsertDataAtCellA2!AD145="","",InsertDataAtCellA2!AD145)</f>
        <v/>
      </c>
      <c r="AD145" s="10" t="str">
        <f>IF(InsertDataAtCellA2!AE145="","",InsertDataAtCellA2!AE145)</f>
        <v/>
      </c>
      <c r="AE145" s="10" t="str">
        <f>IF(InsertDataAtCellA2!AF145="","",InsertDataAtCellA2!AF145)</f>
        <v/>
      </c>
      <c r="AF145" s="10" t="str">
        <f>IF(InsertDataAtCellA2!AG145="","",InsertDataAtCellA2!AG145)</f>
        <v/>
      </c>
    </row>
    <row r="146" spans="1:32" x14ac:dyDescent="0.35">
      <c r="A146" s="33" t="str">
        <f>IF(InsertDataAtCellA2!B146="","",InsertDataAtCellA2!B146)</f>
        <v>TASK</v>
      </c>
      <c r="B146" s="33" t="str">
        <f>IF(InsertDataAtCellA2!C146="","",InsertDataAtCellA2!C146)</f>
        <v>TaskStim</v>
      </c>
      <c r="C146" s="33">
        <f>IF(InsertDataAtCellA2!D146="","",InsertDataAtCellA2!D146)</f>
        <v>146.8664</v>
      </c>
      <c r="D146" s="33" t="str">
        <f>IF(InsertDataAtCellA2!E146="","",InsertDataAtCellA2!E146)</f>
        <v xml:space="preserve">TaskB </v>
      </c>
      <c r="E146" s="33" t="str">
        <f>IF(InsertDataAtCellA2!F146="","",InsertDataAtCellA2!F146)</f>
        <v/>
      </c>
      <c r="F146" s="33" t="str">
        <f>IF(InsertDataAtCellA2!$W146="REAC",InsertDataAtCellA2!W146,(IF(InsertDataAtCellA2!$G146="REAC",InsertDataAtCellA2!G146,"")))</f>
        <v/>
      </c>
      <c r="G146" s="33" t="str">
        <f>IF(InsertDataAtCellA2!$W146="REAC",InsertDataAtCellA2!X146,(IF(InsertDataAtCellA2!$G146="REAC",InsertDataAtCellA2!H146,"")))</f>
        <v/>
      </c>
      <c r="H146" s="33" t="str">
        <f>IF(InsertDataAtCellA2!$W146="REAC",InsertDataAtCellA2!Y146,(IF(InsertDataAtCellA2!$G146="REAC",InsertDataAtCellA2!I146,"")))</f>
        <v/>
      </c>
      <c r="I146" s="33" t="str">
        <f>IF(InsertDataAtCellA2!$W146="REAC",InsertDataAtCellA2!Z146,(IF(InsertDataAtCellA2!$G146="REAC",InsertDataAtCellA2!J146,"")))</f>
        <v/>
      </c>
      <c r="J146" s="33" t="str">
        <f>IF(InsertDataAtCellA2!K146="","",InsertDataAtCellA2!K146)</f>
        <v/>
      </c>
      <c r="K146" s="33" t="str">
        <f>IF(InsertDataAtCellA2!L146="","",InsertDataAtCellA2!L146)</f>
        <v/>
      </c>
      <c r="L146" s="33" t="str">
        <f>IF(InsertDataAtCellA2!M146="","",InsertDataAtCellA2!M146)</f>
        <v/>
      </c>
      <c r="M146" s="33" t="str">
        <f>IF(InsertDataAtCellA2!N146="","",InsertDataAtCellA2!N146)</f>
        <v/>
      </c>
      <c r="N146" s="33" t="str">
        <f>IF(InsertDataAtCellA2!O146="","",InsertDataAtCellA2!O146)</f>
        <v/>
      </c>
      <c r="O146" s="33" t="str">
        <f>IF(InsertDataAtCellA2!P146="","",InsertDataAtCellA2!P146)</f>
        <v/>
      </c>
      <c r="P146" s="33" t="str">
        <f>IF(InsertDataAtCellA2!Q146="","",InsertDataAtCellA2!Q146)</f>
        <v/>
      </c>
      <c r="Q146" s="33" t="str">
        <f>IF(InsertDataAtCellA2!R146="","",InsertDataAtCellA2!R146)</f>
        <v/>
      </c>
      <c r="R146" s="33" t="str">
        <f>IF(InsertDataAtCellA2!S146="","",InsertDataAtCellA2!S146)</f>
        <v/>
      </c>
      <c r="S146" s="33" t="str">
        <f>IF(InsertDataAtCellA2!T146="","",InsertDataAtCellA2!T146)</f>
        <v/>
      </c>
      <c r="T146" s="33" t="str">
        <f>IF(InsertDataAtCellA2!U146="","",InsertDataAtCellA2!U146)</f>
        <v/>
      </c>
      <c r="U146" s="33" t="str">
        <f>IF(InsertDataAtCellA2!V146="","",InsertDataAtCellA2!V146)</f>
        <v/>
      </c>
      <c r="V146" s="33" t="str">
        <f>IF(InsertDataAtCellA2!W146="","",InsertDataAtCellA2!W146)</f>
        <v/>
      </c>
      <c r="W146" s="33" t="str">
        <f>IF(InsertDataAtCellA2!X146="","",InsertDataAtCellA2!X146)</f>
        <v/>
      </c>
      <c r="X146" s="33" t="str">
        <f>IF(InsertDataAtCellA2!Y146="","",InsertDataAtCellA2!Y146)</f>
        <v/>
      </c>
      <c r="Y146" s="33" t="str">
        <f>IF(InsertDataAtCellA2!Z146="","",InsertDataAtCellA2!Z146)</f>
        <v/>
      </c>
      <c r="Z146" s="33" t="str">
        <f>IF(InsertDataAtCellA2!AA146="","",InsertDataAtCellA2!AA146)</f>
        <v/>
      </c>
      <c r="AA146" s="33" t="str">
        <f>IF(InsertDataAtCellA2!AB146="","",InsertDataAtCellA2!AB146)</f>
        <v/>
      </c>
      <c r="AB146" s="33" t="str">
        <f>IF(InsertDataAtCellA2!AC146="","",InsertDataAtCellA2!AC146)</f>
        <v/>
      </c>
      <c r="AC146" s="33" t="str">
        <f>IF(InsertDataAtCellA2!AD146="","",InsertDataAtCellA2!AD146)</f>
        <v/>
      </c>
      <c r="AD146" s="33" t="str">
        <f>IF(InsertDataAtCellA2!AE146="","",InsertDataAtCellA2!AE146)</f>
        <v/>
      </c>
      <c r="AE146" s="33" t="str">
        <f>IF(InsertDataAtCellA2!AF146="","",InsertDataAtCellA2!AF146)</f>
        <v/>
      </c>
      <c r="AF146" s="33" t="str">
        <f>IF(InsertDataAtCellA2!AG146="","",InsertDataAtCellA2!AG146)</f>
        <v/>
      </c>
    </row>
    <row r="147" spans="1:32" x14ac:dyDescent="0.35">
      <c r="A147" s="10" t="str">
        <f>IF(InsertDataAtCellA2!B147="","",InsertDataAtCellA2!B147)</f>
        <v>TASK</v>
      </c>
      <c r="B147" s="10" t="str">
        <f>IF(InsertDataAtCellA2!C147="","",InsertDataAtCellA2!C147)</f>
        <v>BlankNeut</v>
      </c>
      <c r="C147" s="10">
        <f>IF(InsertDataAtCellA2!D147="","",InsertDataAtCellA2!D147)</f>
        <v>147.8767</v>
      </c>
      <c r="D147" s="10" t="str">
        <f>IF(InsertDataAtCellA2!E147="","",InsertDataAtCellA2!E147)</f>
        <v xml:space="preserve">Task0 </v>
      </c>
      <c r="E147" s="10" t="str">
        <f>IF(InsertDataAtCellA2!F147="","",InsertDataAtCellA2!F147)</f>
        <v/>
      </c>
      <c r="F147" s="10" t="str">
        <f>IF(InsertDataAtCellA2!$W147="REAC",InsertDataAtCellA2!W147,(IF(InsertDataAtCellA2!$G147="REAC",InsertDataAtCellA2!G147,"")))</f>
        <v>REAC</v>
      </c>
      <c r="G147" s="10" t="str">
        <f>IF(InsertDataAtCellA2!$W147="REAC",InsertDataAtCellA2!X147,(IF(InsertDataAtCellA2!$G147="REAC",InsertDataAtCellA2!H147,"")))</f>
        <v>Yes</v>
      </c>
      <c r="H147" s="10">
        <f>IF(InsertDataAtCellA2!$W147="REAC",InsertDataAtCellA2!Y147,(IF(InsertDataAtCellA2!$G147="REAC",InsertDataAtCellA2!I147,"")))</f>
        <v>148.5916</v>
      </c>
      <c r="I147" s="10" t="str">
        <f>IF(InsertDataAtCellA2!$W147="REAC",InsertDataAtCellA2!Z147,(IF(InsertDataAtCellA2!$G147="REAC",InsertDataAtCellA2!J147,"")))</f>
        <v xml:space="preserve">Task0 </v>
      </c>
      <c r="J147" s="10" t="str">
        <f>IF(InsertDataAtCellA2!K147="","",InsertDataAtCellA2!K147)</f>
        <v/>
      </c>
      <c r="K147" s="10" t="str">
        <f>IF(InsertDataAtCellA2!L147="","",InsertDataAtCellA2!L147)</f>
        <v/>
      </c>
      <c r="L147" s="10" t="str">
        <f>IF(InsertDataAtCellA2!M147="","",InsertDataAtCellA2!M147)</f>
        <v/>
      </c>
      <c r="M147" s="10" t="str">
        <f>IF(InsertDataAtCellA2!N147="","",InsertDataAtCellA2!N147)</f>
        <v/>
      </c>
      <c r="N147" s="10" t="str">
        <f>IF(InsertDataAtCellA2!O147="","",InsertDataAtCellA2!O147)</f>
        <v/>
      </c>
      <c r="O147" s="10" t="str">
        <f>IF(InsertDataAtCellA2!P147="","",InsertDataAtCellA2!P147)</f>
        <v/>
      </c>
      <c r="P147" s="10" t="str">
        <f>IF(InsertDataAtCellA2!Q147="","",InsertDataAtCellA2!Q147)</f>
        <v/>
      </c>
      <c r="Q147" s="10" t="str">
        <f>IF(InsertDataAtCellA2!R147="","",InsertDataAtCellA2!R147)</f>
        <v/>
      </c>
      <c r="R147" s="10" t="str">
        <f>IF(InsertDataAtCellA2!S147="","",InsertDataAtCellA2!S147)</f>
        <v/>
      </c>
      <c r="S147" s="10" t="str">
        <f>IF(InsertDataAtCellA2!T147="","",InsertDataAtCellA2!T147)</f>
        <v/>
      </c>
      <c r="T147" s="10" t="str">
        <f>IF(InsertDataAtCellA2!U147="","",InsertDataAtCellA2!U147)</f>
        <v/>
      </c>
      <c r="U147" s="10" t="str">
        <f>IF(InsertDataAtCellA2!V147="","",InsertDataAtCellA2!V147)</f>
        <v/>
      </c>
      <c r="V147" s="10" t="str">
        <f>IF(InsertDataAtCellA2!W147="","",InsertDataAtCellA2!W147)</f>
        <v/>
      </c>
      <c r="W147" s="10" t="str">
        <f>IF(InsertDataAtCellA2!X147="","",InsertDataAtCellA2!X147)</f>
        <v/>
      </c>
      <c r="X147" s="10" t="str">
        <f>IF(InsertDataAtCellA2!Y147="","",InsertDataAtCellA2!Y147)</f>
        <v/>
      </c>
      <c r="Y147" s="10" t="str">
        <f>IF(InsertDataAtCellA2!Z147="","",InsertDataAtCellA2!Z147)</f>
        <v/>
      </c>
      <c r="Z147" s="10" t="str">
        <f>IF(InsertDataAtCellA2!AA147="","",InsertDataAtCellA2!AA147)</f>
        <v/>
      </c>
      <c r="AA147" s="10" t="str">
        <f>IF(InsertDataAtCellA2!AB147="","",InsertDataAtCellA2!AB147)</f>
        <v/>
      </c>
      <c r="AB147" s="10" t="str">
        <f>IF(InsertDataAtCellA2!AC147="","",InsertDataAtCellA2!AC147)</f>
        <v/>
      </c>
      <c r="AC147" s="10" t="str">
        <f>IF(InsertDataAtCellA2!AD147="","",InsertDataAtCellA2!AD147)</f>
        <v/>
      </c>
      <c r="AD147" s="10" t="str">
        <f>IF(InsertDataAtCellA2!AE147="","",InsertDataAtCellA2!AE147)</f>
        <v/>
      </c>
      <c r="AE147" s="10" t="str">
        <f>IF(InsertDataAtCellA2!AF147="","",InsertDataAtCellA2!AF147)</f>
        <v/>
      </c>
      <c r="AF147" s="10" t="str">
        <f>IF(InsertDataAtCellA2!AG147="","",InsertDataAtCellA2!AG147)</f>
        <v/>
      </c>
    </row>
    <row r="148" spans="1:32" x14ac:dyDescent="0.35">
      <c r="A148" s="33" t="str">
        <f>IF(InsertDataAtCellA2!B148="","",InsertDataAtCellA2!B148)</f>
        <v>TASK</v>
      </c>
      <c r="B148" s="33" t="str">
        <f>IF(InsertDataAtCellA2!C148="","",InsertDataAtCellA2!C148)</f>
        <v>TaskStim</v>
      </c>
      <c r="C148" s="33">
        <f>IF(InsertDataAtCellA2!D148="","",InsertDataAtCellA2!D148)</f>
        <v>148.8784</v>
      </c>
      <c r="D148" s="33" t="str">
        <f>IF(InsertDataAtCellA2!E148="","",InsertDataAtCellA2!E148)</f>
        <v xml:space="preserve">TaskA </v>
      </c>
      <c r="E148" s="33" t="str">
        <f>IF(InsertDataAtCellA2!F148="","",InsertDataAtCellA2!F148)</f>
        <v/>
      </c>
      <c r="F148" s="33" t="str">
        <f>IF(InsertDataAtCellA2!$W148="REAC",InsertDataAtCellA2!W148,(IF(InsertDataAtCellA2!$G148="REAC",InsertDataAtCellA2!G148,"")))</f>
        <v/>
      </c>
      <c r="G148" s="33" t="str">
        <f>IF(InsertDataAtCellA2!$W148="REAC",InsertDataAtCellA2!X148,(IF(InsertDataAtCellA2!$G148="REAC",InsertDataAtCellA2!H148,"")))</f>
        <v/>
      </c>
      <c r="H148" s="33" t="str">
        <f>IF(InsertDataAtCellA2!$W148="REAC",InsertDataAtCellA2!Y148,(IF(InsertDataAtCellA2!$G148="REAC",InsertDataAtCellA2!I148,"")))</f>
        <v/>
      </c>
      <c r="I148" s="33" t="str">
        <f>IF(InsertDataAtCellA2!$W148="REAC",InsertDataAtCellA2!Z148,(IF(InsertDataAtCellA2!$G148="REAC",InsertDataAtCellA2!J148,"")))</f>
        <v/>
      </c>
      <c r="J148" s="33" t="str">
        <f>IF(InsertDataAtCellA2!K148="","",InsertDataAtCellA2!K148)</f>
        <v/>
      </c>
      <c r="K148" s="33" t="str">
        <f>IF(InsertDataAtCellA2!L148="","",InsertDataAtCellA2!L148)</f>
        <v>...</v>
      </c>
      <c r="L148" s="33" t="str">
        <f>IF(InsertDataAtCellA2!M148="","",InsertDataAtCellA2!M148)</f>
        <v/>
      </c>
      <c r="M148" s="33" t="str">
        <f>IF(InsertDataAtCellA2!N148="","",InsertDataAtCellA2!N148)</f>
        <v/>
      </c>
      <c r="N148" s="33" t="str">
        <f>IF(InsertDataAtCellA2!O148="","",InsertDataAtCellA2!O148)</f>
        <v/>
      </c>
      <c r="O148" s="33" t="str">
        <f>IF(InsertDataAtCellA2!P148="","",InsertDataAtCellA2!P148)</f>
        <v/>
      </c>
      <c r="P148" s="33" t="str">
        <f>IF(InsertDataAtCellA2!Q148="","",InsertDataAtCellA2!Q148)</f>
        <v/>
      </c>
      <c r="Q148" s="33" t="str">
        <f>IF(InsertDataAtCellA2!R148="","",InsertDataAtCellA2!R148)</f>
        <v>EMOS</v>
      </c>
      <c r="R148" s="33" t="str">
        <f>IF(InsertDataAtCellA2!S148="","",InsertDataAtCellA2!S148)</f>
        <v>MatStim</v>
      </c>
      <c r="S148" s="33">
        <f>IF(InsertDataAtCellA2!T148="","",InsertDataAtCellA2!T148)</f>
        <v>148.8784</v>
      </c>
      <c r="T148" s="33" t="str">
        <f>IF(InsertDataAtCellA2!U148="","",InsertDataAtCellA2!U148)</f>
        <v xml:space="preserve">BlTransp07 </v>
      </c>
      <c r="U148" s="33" t="str">
        <f>IF(InsertDataAtCellA2!V148="","",InsertDataAtCellA2!V148)</f>
        <v/>
      </c>
      <c r="V148" s="33" t="str">
        <f>IF(InsertDataAtCellA2!W148="","",InsertDataAtCellA2!W148)</f>
        <v/>
      </c>
      <c r="W148" s="33" t="str">
        <f>IF(InsertDataAtCellA2!X148="","",InsertDataAtCellA2!X148)</f>
        <v/>
      </c>
      <c r="X148" s="33" t="str">
        <f>IF(InsertDataAtCellA2!Y148="","",InsertDataAtCellA2!Y148)</f>
        <v/>
      </c>
      <c r="Y148" s="33" t="str">
        <f>IF(InsertDataAtCellA2!Z148="","",InsertDataAtCellA2!Z148)</f>
        <v/>
      </c>
      <c r="Z148" s="33" t="str">
        <f>IF(InsertDataAtCellA2!AA148="","",InsertDataAtCellA2!AA148)</f>
        <v/>
      </c>
      <c r="AA148" s="33" t="str">
        <f>IF(InsertDataAtCellA2!AB148="","",InsertDataAtCellA2!AB148)</f>
        <v/>
      </c>
      <c r="AB148" s="33" t="str">
        <f>IF(InsertDataAtCellA2!AC148="","",InsertDataAtCellA2!AC148)</f>
        <v/>
      </c>
      <c r="AC148" s="33" t="str">
        <f>IF(InsertDataAtCellA2!AD148="","",InsertDataAtCellA2!AD148)</f>
        <v/>
      </c>
      <c r="AD148" s="33" t="str">
        <f>IF(InsertDataAtCellA2!AE148="","",InsertDataAtCellA2!AE148)</f>
        <v/>
      </c>
      <c r="AE148" s="33" t="str">
        <f>IF(InsertDataAtCellA2!AF148="","",InsertDataAtCellA2!AF148)</f>
        <v/>
      </c>
      <c r="AF148" s="33" t="str">
        <f>IF(InsertDataAtCellA2!AG148="","",InsertDataAtCellA2!AG148)</f>
        <v/>
      </c>
    </row>
    <row r="149" spans="1:32" x14ac:dyDescent="0.35">
      <c r="A149" s="10" t="str">
        <f>IF(InsertDataAtCellA2!B149="","",InsertDataAtCellA2!B149)</f>
        <v>TASK</v>
      </c>
      <c r="B149" s="10" t="str">
        <f>IF(InsertDataAtCellA2!C149="","",InsertDataAtCellA2!C149)</f>
        <v>BlankNeut</v>
      </c>
      <c r="C149" s="10">
        <f>IF(InsertDataAtCellA2!D149="","",InsertDataAtCellA2!D149)</f>
        <v>149.8903</v>
      </c>
      <c r="D149" s="10" t="str">
        <f>IF(InsertDataAtCellA2!E149="","",InsertDataAtCellA2!E149)</f>
        <v xml:space="preserve">Task0 </v>
      </c>
      <c r="E149" s="10" t="str">
        <f>IF(InsertDataAtCellA2!F149="","",InsertDataAtCellA2!F149)</f>
        <v/>
      </c>
      <c r="F149" s="10" t="str">
        <f>IF(InsertDataAtCellA2!$W149="REAC",InsertDataAtCellA2!W149,(IF(InsertDataAtCellA2!$G149="REAC",InsertDataAtCellA2!G149,"")))</f>
        <v>REAC</v>
      </c>
      <c r="G149" s="10" t="str">
        <f>IF(InsertDataAtCellA2!$W149="REAC",InsertDataAtCellA2!X149,(IF(InsertDataAtCellA2!$G149="REAC",InsertDataAtCellA2!H149,"")))</f>
        <v>No</v>
      </c>
      <c r="H149" s="10">
        <f>IF(InsertDataAtCellA2!$W149="REAC",InsertDataAtCellA2!Y149,(IF(InsertDataAtCellA2!$G149="REAC",InsertDataAtCellA2!I149,"")))</f>
        <v>150.4254</v>
      </c>
      <c r="I149" s="10" t="str">
        <f>IF(InsertDataAtCellA2!$W149="REAC",InsertDataAtCellA2!Z149,(IF(InsertDataAtCellA2!$G149="REAC",InsertDataAtCellA2!J149,"")))</f>
        <v xml:space="preserve">Task0 </v>
      </c>
      <c r="J149" s="10" t="str">
        <f>IF(InsertDataAtCellA2!K149="","",InsertDataAtCellA2!K149)</f>
        <v/>
      </c>
      <c r="K149" s="10" t="str">
        <f>IF(InsertDataAtCellA2!L149="","",InsertDataAtCellA2!L149)</f>
        <v/>
      </c>
      <c r="L149" s="10" t="str">
        <f>IF(InsertDataAtCellA2!M149="","",InsertDataAtCellA2!M149)</f>
        <v/>
      </c>
      <c r="M149" s="10" t="str">
        <f>IF(InsertDataAtCellA2!N149="","",InsertDataAtCellA2!N149)</f>
        <v/>
      </c>
      <c r="N149" s="10" t="str">
        <f>IF(InsertDataAtCellA2!O149="","",InsertDataAtCellA2!O149)</f>
        <v/>
      </c>
      <c r="O149" s="10" t="str">
        <f>IF(InsertDataAtCellA2!P149="","",InsertDataAtCellA2!P149)</f>
        <v/>
      </c>
      <c r="P149" s="10" t="str">
        <f>IF(InsertDataAtCellA2!Q149="","",InsertDataAtCellA2!Q149)</f>
        <v/>
      </c>
      <c r="Q149" s="10" t="str">
        <f>IF(InsertDataAtCellA2!R149="","",InsertDataAtCellA2!R149)</f>
        <v/>
      </c>
      <c r="R149" s="10" t="str">
        <f>IF(InsertDataAtCellA2!S149="","",InsertDataAtCellA2!S149)</f>
        <v/>
      </c>
      <c r="S149" s="10" t="str">
        <f>IF(InsertDataAtCellA2!T149="","",InsertDataAtCellA2!T149)</f>
        <v/>
      </c>
      <c r="T149" s="10" t="str">
        <f>IF(InsertDataAtCellA2!U149="","",InsertDataAtCellA2!U149)</f>
        <v/>
      </c>
      <c r="U149" s="10" t="str">
        <f>IF(InsertDataAtCellA2!V149="","",InsertDataAtCellA2!V149)</f>
        <v/>
      </c>
      <c r="V149" s="10" t="str">
        <f>IF(InsertDataAtCellA2!W149="","",InsertDataAtCellA2!W149)</f>
        <v/>
      </c>
      <c r="W149" s="10" t="str">
        <f>IF(InsertDataAtCellA2!X149="","",InsertDataAtCellA2!X149)</f>
        <v/>
      </c>
      <c r="X149" s="10" t="str">
        <f>IF(InsertDataAtCellA2!Y149="","",InsertDataAtCellA2!Y149)</f>
        <v/>
      </c>
      <c r="Y149" s="10" t="str">
        <f>IF(InsertDataAtCellA2!Z149="","",InsertDataAtCellA2!Z149)</f>
        <v/>
      </c>
      <c r="Z149" s="10" t="str">
        <f>IF(InsertDataAtCellA2!AA149="","",InsertDataAtCellA2!AA149)</f>
        <v/>
      </c>
      <c r="AA149" s="10" t="str">
        <f>IF(InsertDataAtCellA2!AB149="","",InsertDataAtCellA2!AB149)</f>
        <v/>
      </c>
      <c r="AB149" s="10" t="str">
        <f>IF(InsertDataAtCellA2!AC149="","",InsertDataAtCellA2!AC149)</f>
        <v/>
      </c>
      <c r="AC149" s="10" t="str">
        <f>IF(InsertDataAtCellA2!AD149="","",InsertDataAtCellA2!AD149)</f>
        <v/>
      </c>
      <c r="AD149" s="10" t="str">
        <f>IF(InsertDataAtCellA2!AE149="","",InsertDataAtCellA2!AE149)</f>
        <v/>
      </c>
      <c r="AE149" s="10" t="str">
        <f>IF(InsertDataAtCellA2!AF149="","",InsertDataAtCellA2!AF149)</f>
        <v/>
      </c>
      <c r="AF149" s="10" t="str">
        <f>IF(InsertDataAtCellA2!AG149="","",InsertDataAtCellA2!AG149)</f>
        <v/>
      </c>
    </row>
    <row r="150" spans="1:32" x14ac:dyDescent="0.35">
      <c r="A150" s="33" t="str">
        <f>IF(InsertDataAtCellA2!B150="","",InsertDataAtCellA2!B150)</f>
        <v>TASK</v>
      </c>
      <c r="B150" s="33" t="str">
        <f>IF(InsertDataAtCellA2!C150="","",InsertDataAtCellA2!C150)</f>
        <v>TaskStim</v>
      </c>
      <c r="C150" s="33">
        <f>IF(InsertDataAtCellA2!D150="","",InsertDataAtCellA2!D150)</f>
        <v>150.9042</v>
      </c>
      <c r="D150" s="33" t="str">
        <f>IF(InsertDataAtCellA2!E150="","",InsertDataAtCellA2!E150)</f>
        <v xml:space="preserve">TaskA </v>
      </c>
      <c r="E150" s="33" t="str">
        <f>IF(InsertDataAtCellA2!F150="","",InsertDataAtCellA2!F150)</f>
        <v/>
      </c>
      <c r="F150" s="33" t="str">
        <f>IF(InsertDataAtCellA2!$W150="REAC",InsertDataAtCellA2!W150,(IF(InsertDataAtCellA2!$G150="REAC",InsertDataAtCellA2!G150,"")))</f>
        <v/>
      </c>
      <c r="G150" s="33" t="str">
        <f>IF(InsertDataAtCellA2!$W150="REAC",InsertDataAtCellA2!X150,(IF(InsertDataAtCellA2!$G150="REAC",InsertDataAtCellA2!H150,"")))</f>
        <v/>
      </c>
      <c r="H150" s="33" t="str">
        <f>IF(InsertDataAtCellA2!$W150="REAC",InsertDataAtCellA2!Y150,(IF(InsertDataAtCellA2!$G150="REAC",InsertDataAtCellA2!I150,"")))</f>
        <v/>
      </c>
      <c r="I150" s="33" t="str">
        <f>IF(InsertDataAtCellA2!$W150="REAC",InsertDataAtCellA2!Z150,(IF(InsertDataAtCellA2!$G150="REAC",InsertDataAtCellA2!J150,"")))</f>
        <v/>
      </c>
      <c r="J150" s="33" t="str">
        <f>IF(InsertDataAtCellA2!K150="","",InsertDataAtCellA2!K150)</f>
        <v/>
      </c>
      <c r="K150" s="33" t="str">
        <f>IF(InsertDataAtCellA2!L150="","",InsertDataAtCellA2!L150)</f>
        <v/>
      </c>
      <c r="L150" s="33" t="str">
        <f>IF(InsertDataAtCellA2!M150="","",InsertDataAtCellA2!M150)</f>
        <v/>
      </c>
      <c r="M150" s="33" t="str">
        <f>IF(InsertDataAtCellA2!N150="","",InsertDataAtCellA2!N150)</f>
        <v/>
      </c>
      <c r="N150" s="33" t="str">
        <f>IF(InsertDataAtCellA2!O150="","",InsertDataAtCellA2!O150)</f>
        <v/>
      </c>
      <c r="O150" s="33" t="str">
        <f>IF(InsertDataAtCellA2!P150="","",InsertDataAtCellA2!P150)</f>
        <v/>
      </c>
      <c r="P150" s="33" t="str">
        <f>IF(InsertDataAtCellA2!Q150="","",InsertDataAtCellA2!Q150)</f>
        <v/>
      </c>
      <c r="Q150" s="33" t="str">
        <f>IF(InsertDataAtCellA2!R150="","",InsertDataAtCellA2!R150)</f>
        <v/>
      </c>
      <c r="R150" s="33" t="str">
        <f>IF(InsertDataAtCellA2!S150="","",InsertDataAtCellA2!S150)</f>
        <v/>
      </c>
      <c r="S150" s="33" t="str">
        <f>IF(InsertDataAtCellA2!T150="","",InsertDataAtCellA2!T150)</f>
        <v/>
      </c>
      <c r="T150" s="33" t="str">
        <f>IF(InsertDataAtCellA2!U150="","",InsertDataAtCellA2!U150)</f>
        <v/>
      </c>
      <c r="U150" s="33" t="str">
        <f>IF(InsertDataAtCellA2!V150="","",InsertDataAtCellA2!V150)</f>
        <v/>
      </c>
      <c r="V150" s="33" t="str">
        <f>IF(InsertDataAtCellA2!W150="","",InsertDataAtCellA2!W150)</f>
        <v/>
      </c>
      <c r="W150" s="33" t="str">
        <f>IF(InsertDataAtCellA2!X150="","",InsertDataAtCellA2!X150)</f>
        <v/>
      </c>
      <c r="X150" s="33" t="str">
        <f>IF(InsertDataAtCellA2!Y150="","",InsertDataAtCellA2!Y150)</f>
        <v/>
      </c>
      <c r="Y150" s="33" t="str">
        <f>IF(InsertDataAtCellA2!Z150="","",InsertDataAtCellA2!Z150)</f>
        <v/>
      </c>
      <c r="Z150" s="33" t="str">
        <f>IF(InsertDataAtCellA2!AA150="","",InsertDataAtCellA2!AA150)</f>
        <v/>
      </c>
      <c r="AA150" s="33" t="str">
        <f>IF(InsertDataAtCellA2!AB150="","",InsertDataAtCellA2!AB150)</f>
        <v/>
      </c>
      <c r="AB150" s="33" t="str">
        <f>IF(InsertDataAtCellA2!AC150="","",InsertDataAtCellA2!AC150)</f>
        <v/>
      </c>
      <c r="AC150" s="33" t="str">
        <f>IF(InsertDataAtCellA2!AD150="","",InsertDataAtCellA2!AD150)</f>
        <v/>
      </c>
      <c r="AD150" s="33" t="str">
        <f>IF(InsertDataAtCellA2!AE150="","",InsertDataAtCellA2!AE150)</f>
        <v/>
      </c>
      <c r="AE150" s="33" t="str">
        <f>IF(InsertDataAtCellA2!AF150="","",InsertDataAtCellA2!AF150)</f>
        <v/>
      </c>
      <c r="AF150" s="33" t="str">
        <f>IF(InsertDataAtCellA2!AG150="","",InsertDataAtCellA2!AG150)</f>
        <v/>
      </c>
    </row>
    <row r="151" spans="1:32" x14ac:dyDescent="0.35">
      <c r="A151" s="10" t="str">
        <f>IF(InsertDataAtCellA2!B151="","",InsertDataAtCellA2!B151)</f>
        <v>TASK</v>
      </c>
      <c r="B151" s="10" t="str">
        <f>IF(InsertDataAtCellA2!C151="","",InsertDataAtCellA2!C151)</f>
        <v>BlankNeut</v>
      </c>
      <c r="C151" s="10">
        <f>IF(InsertDataAtCellA2!D151="","",InsertDataAtCellA2!D151)</f>
        <v>151.90989999999999</v>
      </c>
      <c r="D151" s="10" t="str">
        <f>IF(InsertDataAtCellA2!E151="","",InsertDataAtCellA2!E151)</f>
        <v xml:space="preserve">Task0 </v>
      </c>
      <c r="E151" s="10" t="str">
        <f>IF(InsertDataAtCellA2!F151="","",InsertDataAtCellA2!F151)</f>
        <v/>
      </c>
      <c r="F151" s="10" t="str">
        <f>IF(InsertDataAtCellA2!$W151="REAC",InsertDataAtCellA2!W151,(IF(InsertDataAtCellA2!$G151="REAC",InsertDataAtCellA2!G151,"")))</f>
        <v>REAC</v>
      </c>
      <c r="G151" s="10" t="str">
        <f>IF(InsertDataAtCellA2!$W151="REAC",InsertDataAtCellA2!X151,(IF(InsertDataAtCellA2!$G151="REAC",InsertDataAtCellA2!H151,"")))</f>
        <v>Yes</v>
      </c>
      <c r="H151" s="10">
        <f>IF(InsertDataAtCellA2!$W151="REAC",InsertDataAtCellA2!Y151,(IF(InsertDataAtCellA2!$G151="REAC",InsertDataAtCellA2!I151,"")))</f>
        <v>152.52549999999999</v>
      </c>
      <c r="I151" s="10" t="str">
        <f>IF(InsertDataAtCellA2!$W151="REAC",InsertDataAtCellA2!Z151,(IF(InsertDataAtCellA2!$G151="REAC",InsertDataAtCellA2!J151,"")))</f>
        <v xml:space="preserve">Task0 </v>
      </c>
      <c r="J151" s="10" t="str">
        <f>IF(InsertDataAtCellA2!K151="","",InsertDataAtCellA2!K151)</f>
        <v/>
      </c>
      <c r="K151" s="10" t="str">
        <f>IF(InsertDataAtCellA2!L151="","",InsertDataAtCellA2!L151)</f>
        <v/>
      </c>
      <c r="L151" s="10" t="str">
        <f>IF(InsertDataAtCellA2!M151="","",InsertDataAtCellA2!M151)</f>
        <v/>
      </c>
      <c r="M151" s="10" t="str">
        <f>IF(InsertDataAtCellA2!N151="","",InsertDataAtCellA2!N151)</f>
        <v/>
      </c>
      <c r="N151" s="10" t="str">
        <f>IF(InsertDataAtCellA2!O151="","",InsertDataAtCellA2!O151)</f>
        <v/>
      </c>
      <c r="O151" s="10" t="str">
        <f>IF(InsertDataAtCellA2!P151="","",InsertDataAtCellA2!P151)</f>
        <v/>
      </c>
      <c r="P151" s="10" t="str">
        <f>IF(InsertDataAtCellA2!Q151="","",InsertDataAtCellA2!Q151)</f>
        <v/>
      </c>
      <c r="Q151" s="10" t="str">
        <f>IF(InsertDataAtCellA2!R151="","",InsertDataAtCellA2!R151)</f>
        <v/>
      </c>
      <c r="R151" s="10" t="str">
        <f>IF(InsertDataAtCellA2!S151="","",InsertDataAtCellA2!S151)</f>
        <v/>
      </c>
      <c r="S151" s="10" t="str">
        <f>IF(InsertDataAtCellA2!T151="","",InsertDataAtCellA2!T151)</f>
        <v/>
      </c>
      <c r="T151" s="10" t="str">
        <f>IF(InsertDataAtCellA2!U151="","",InsertDataAtCellA2!U151)</f>
        <v/>
      </c>
      <c r="U151" s="10" t="str">
        <f>IF(InsertDataAtCellA2!V151="","",InsertDataAtCellA2!V151)</f>
        <v/>
      </c>
      <c r="V151" s="10" t="str">
        <f>IF(InsertDataAtCellA2!W151="","",InsertDataAtCellA2!W151)</f>
        <v/>
      </c>
      <c r="W151" s="10" t="str">
        <f>IF(InsertDataAtCellA2!X151="","",InsertDataAtCellA2!X151)</f>
        <v/>
      </c>
      <c r="X151" s="10" t="str">
        <f>IF(InsertDataAtCellA2!Y151="","",InsertDataAtCellA2!Y151)</f>
        <v/>
      </c>
      <c r="Y151" s="10" t="str">
        <f>IF(InsertDataAtCellA2!Z151="","",InsertDataAtCellA2!Z151)</f>
        <v/>
      </c>
      <c r="Z151" s="10" t="str">
        <f>IF(InsertDataAtCellA2!AA151="","",InsertDataAtCellA2!AA151)</f>
        <v/>
      </c>
      <c r="AA151" s="10" t="str">
        <f>IF(InsertDataAtCellA2!AB151="","",InsertDataAtCellA2!AB151)</f>
        <v/>
      </c>
      <c r="AB151" s="10" t="str">
        <f>IF(InsertDataAtCellA2!AC151="","",InsertDataAtCellA2!AC151)</f>
        <v/>
      </c>
      <c r="AC151" s="10" t="str">
        <f>IF(InsertDataAtCellA2!AD151="","",InsertDataAtCellA2!AD151)</f>
        <v/>
      </c>
      <c r="AD151" s="10" t="str">
        <f>IF(InsertDataAtCellA2!AE151="","",InsertDataAtCellA2!AE151)</f>
        <v/>
      </c>
      <c r="AE151" s="10" t="str">
        <f>IF(InsertDataAtCellA2!AF151="","",InsertDataAtCellA2!AF151)</f>
        <v/>
      </c>
      <c r="AF151" s="10" t="str">
        <f>IF(InsertDataAtCellA2!AG151="","",InsertDataAtCellA2!AG151)</f>
        <v/>
      </c>
    </row>
    <row r="152" spans="1:32" x14ac:dyDescent="0.35">
      <c r="A152" s="33" t="str">
        <f>IF(InsertDataAtCellA2!B152="","",InsertDataAtCellA2!B152)</f>
        <v>TASK</v>
      </c>
      <c r="B152" s="33" t="str">
        <f>IF(InsertDataAtCellA2!C152="","",InsertDataAtCellA2!C152)</f>
        <v>TaskStim</v>
      </c>
      <c r="C152" s="33">
        <f>IF(InsertDataAtCellA2!D152="","",InsertDataAtCellA2!D152)</f>
        <v>152.91200000000001</v>
      </c>
      <c r="D152" s="33" t="str">
        <f>IF(InsertDataAtCellA2!E152="","",InsertDataAtCellA2!E152)</f>
        <v xml:space="preserve">TaskB </v>
      </c>
      <c r="E152" s="33" t="str">
        <f>IF(InsertDataAtCellA2!F152="","",InsertDataAtCellA2!F152)</f>
        <v/>
      </c>
      <c r="F152" s="33" t="str">
        <f>IF(InsertDataAtCellA2!$W152="REAC",InsertDataAtCellA2!W152,(IF(InsertDataAtCellA2!$G152="REAC",InsertDataAtCellA2!G152,"")))</f>
        <v/>
      </c>
      <c r="G152" s="33" t="str">
        <f>IF(InsertDataAtCellA2!$W152="REAC",InsertDataAtCellA2!X152,(IF(InsertDataAtCellA2!$G152="REAC",InsertDataAtCellA2!H152,"")))</f>
        <v/>
      </c>
      <c r="H152" s="33" t="str">
        <f>IF(InsertDataAtCellA2!$W152="REAC",InsertDataAtCellA2!Y152,(IF(InsertDataAtCellA2!$G152="REAC",InsertDataAtCellA2!I152,"")))</f>
        <v/>
      </c>
      <c r="I152" s="33" t="str">
        <f>IF(InsertDataAtCellA2!$W152="REAC",InsertDataAtCellA2!Z152,(IF(InsertDataAtCellA2!$G152="REAC",InsertDataAtCellA2!J152,"")))</f>
        <v/>
      </c>
      <c r="J152" s="33" t="str">
        <f>IF(InsertDataAtCellA2!K152="","",InsertDataAtCellA2!K152)</f>
        <v/>
      </c>
      <c r="K152" s="33" t="str">
        <f>IF(InsertDataAtCellA2!L152="","",InsertDataAtCellA2!L152)</f>
        <v/>
      </c>
      <c r="L152" s="33" t="str">
        <f>IF(InsertDataAtCellA2!M152="","",InsertDataAtCellA2!M152)</f>
        <v/>
      </c>
      <c r="M152" s="33" t="str">
        <f>IF(InsertDataAtCellA2!N152="","",InsertDataAtCellA2!N152)</f>
        <v/>
      </c>
      <c r="N152" s="33" t="str">
        <f>IF(InsertDataAtCellA2!O152="","",InsertDataAtCellA2!O152)</f>
        <v/>
      </c>
      <c r="O152" s="33" t="str">
        <f>IF(InsertDataAtCellA2!P152="","",InsertDataAtCellA2!P152)</f>
        <v/>
      </c>
      <c r="P152" s="33" t="str">
        <f>IF(InsertDataAtCellA2!Q152="","",InsertDataAtCellA2!Q152)</f>
        <v/>
      </c>
      <c r="Q152" s="33" t="str">
        <f>IF(InsertDataAtCellA2!R152="","",InsertDataAtCellA2!R152)</f>
        <v/>
      </c>
      <c r="R152" s="33" t="str">
        <f>IF(InsertDataAtCellA2!S152="","",InsertDataAtCellA2!S152)</f>
        <v/>
      </c>
      <c r="S152" s="33" t="str">
        <f>IF(InsertDataAtCellA2!T152="","",InsertDataAtCellA2!T152)</f>
        <v/>
      </c>
      <c r="T152" s="33" t="str">
        <f>IF(InsertDataAtCellA2!U152="","",InsertDataAtCellA2!U152)</f>
        <v/>
      </c>
      <c r="U152" s="33" t="str">
        <f>IF(InsertDataAtCellA2!V152="","",InsertDataAtCellA2!V152)</f>
        <v/>
      </c>
      <c r="V152" s="33" t="str">
        <f>IF(InsertDataAtCellA2!W152="","",InsertDataAtCellA2!W152)</f>
        <v/>
      </c>
      <c r="W152" s="33" t="str">
        <f>IF(InsertDataAtCellA2!X152="","",InsertDataAtCellA2!X152)</f>
        <v/>
      </c>
      <c r="X152" s="33" t="str">
        <f>IF(InsertDataAtCellA2!Y152="","",InsertDataAtCellA2!Y152)</f>
        <v/>
      </c>
      <c r="Y152" s="33" t="str">
        <f>IF(InsertDataAtCellA2!Z152="","",InsertDataAtCellA2!Z152)</f>
        <v/>
      </c>
      <c r="Z152" s="33" t="str">
        <f>IF(InsertDataAtCellA2!AA152="","",InsertDataAtCellA2!AA152)</f>
        <v/>
      </c>
      <c r="AA152" s="33" t="str">
        <f>IF(InsertDataAtCellA2!AB152="","",InsertDataAtCellA2!AB152)</f>
        <v/>
      </c>
      <c r="AB152" s="33" t="str">
        <f>IF(InsertDataAtCellA2!AC152="","",InsertDataAtCellA2!AC152)</f>
        <v/>
      </c>
      <c r="AC152" s="33" t="str">
        <f>IF(InsertDataAtCellA2!AD152="","",InsertDataAtCellA2!AD152)</f>
        <v/>
      </c>
      <c r="AD152" s="33" t="str">
        <f>IF(InsertDataAtCellA2!AE152="","",InsertDataAtCellA2!AE152)</f>
        <v/>
      </c>
      <c r="AE152" s="33" t="str">
        <f>IF(InsertDataAtCellA2!AF152="","",InsertDataAtCellA2!AF152)</f>
        <v/>
      </c>
      <c r="AF152" s="33" t="str">
        <f>IF(InsertDataAtCellA2!AG152="","",InsertDataAtCellA2!AG152)</f>
        <v/>
      </c>
    </row>
    <row r="153" spans="1:32" x14ac:dyDescent="0.35">
      <c r="A153" s="10" t="str">
        <f>IF(InsertDataAtCellA2!B153="","",InsertDataAtCellA2!B153)</f>
        <v>TASK</v>
      </c>
      <c r="B153" s="10" t="str">
        <f>IF(InsertDataAtCellA2!C153="","",InsertDataAtCellA2!C153)</f>
        <v>BlankNeut</v>
      </c>
      <c r="C153" s="10">
        <f>IF(InsertDataAtCellA2!D153="","",InsertDataAtCellA2!D153)</f>
        <v>153.9143</v>
      </c>
      <c r="D153" s="10" t="str">
        <f>IF(InsertDataAtCellA2!E153="","",InsertDataAtCellA2!E153)</f>
        <v xml:space="preserve">Task0 </v>
      </c>
      <c r="E153" s="10" t="str">
        <f>IF(InsertDataAtCellA2!F153="","",InsertDataAtCellA2!F153)</f>
        <v/>
      </c>
      <c r="F153" s="10" t="str">
        <f>IF(InsertDataAtCellA2!$W153="REAC",InsertDataAtCellA2!W153,(IF(InsertDataAtCellA2!$G153="REAC",InsertDataAtCellA2!G153,"")))</f>
        <v>REAC</v>
      </c>
      <c r="G153" s="10" t="str">
        <f>IF(InsertDataAtCellA2!$W153="REAC",InsertDataAtCellA2!X153,(IF(InsertDataAtCellA2!$G153="REAC",InsertDataAtCellA2!H153,"")))</f>
        <v>No</v>
      </c>
      <c r="H153" s="10">
        <f>IF(InsertDataAtCellA2!$W153="REAC",InsertDataAtCellA2!Y153,(IF(InsertDataAtCellA2!$G153="REAC",InsertDataAtCellA2!I153,"")))</f>
        <v>154.44450000000001</v>
      </c>
      <c r="I153" s="10" t="str">
        <f>IF(InsertDataAtCellA2!$W153="REAC",InsertDataAtCellA2!Z153,(IF(InsertDataAtCellA2!$G153="REAC",InsertDataAtCellA2!J153,"")))</f>
        <v xml:space="preserve">Task0 </v>
      </c>
      <c r="J153" s="10" t="str">
        <f>IF(InsertDataAtCellA2!K153="","",InsertDataAtCellA2!K153)</f>
        <v/>
      </c>
      <c r="K153" s="10" t="str">
        <f>IF(InsertDataAtCellA2!L153="","",InsertDataAtCellA2!L153)</f>
        <v/>
      </c>
      <c r="L153" s="10" t="str">
        <f>IF(InsertDataAtCellA2!M153="","",InsertDataAtCellA2!M153)</f>
        <v/>
      </c>
      <c r="M153" s="10" t="str">
        <f>IF(InsertDataAtCellA2!N153="","",InsertDataAtCellA2!N153)</f>
        <v/>
      </c>
      <c r="N153" s="10" t="str">
        <f>IF(InsertDataAtCellA2!O153="","",InsertDataAtCellA2!O153)</f>
        <v/>
      </c>
      <c r="O153" s="10" t="str">
        <f>IF(InsertDataAtCellA2!P153="","",InsertDataAtCellA2!P153)</f>
        <v/>
      </c>
      <c r="P153" s="10" t="str">
        <f>IF(InsertDataAtCellA2!Q153="","",InsertDataAtCellA2!Q153)</f>
        <v/>
      </c>
      <c r="Q153" s="10" t="str">
        <f>IF(InsertDataAtCellA2!R153="","",InsertDataAtCellA2!R153)</f>
        <v/>
      </c>
      <c r="R153" s="10" t="str">
        <f>IF(InsertDataAtCellA2!S153="","",InsertDataAtCellA2!S153)</f>
        <v/>
      </c>
      <c r="S153" s="10" t="str">
        <f>IF(InsertDataAtCellA2!T153="","",InsertDataAtCellA2!T153)</f>
        <v/>
      </c>
      <c r="T153" s="10" t="str">
        <f>IF(InsertDataAtCellA2!U153="","",InsertDataAtCellA2!U153)</f>
        <v/>
      </c>
      <c r="U153" s="10" t="str">
        <f>IF(InsertDataAtCellA2!V153="","",InsertDataAtCellA2!V153)</f>
        <v/>
      </c>
      <c r="V153" s="10" t="str">
        <f>IF(InsertDataAtCellA2!W153="","",InsertDataAtCellA2!W153)</f>
        <v/>
      </c>
      <c r="W153" s="10" t="str">
        <f>IF(InsertDataAtCellA2!X153="","",InsertDataAtCellA2!X153)</f>
        <v/>
      </c>
      <c r="X153" s="10" t="str">
        <f>IF(InsertDataAtCellA2!Y153="","",InsertDataAtCellA2!Y153)</f>
        <v/>
      </c>
      <c r="Y153" s="10" t="str">
        <f>IF(InsertDataAtCellA2!Z153="","",InsertDataAtCellA2!Z153)</f>
        <v/>
      </c>
      <c r="Z153" s="10" t="str">
        <f>IF(InsertDataAtCellA2!AA153="","",InsertDataAtCellA2!AA153)</f>
        <v/>
      </c>
      <c r="AA153" s="10" t="str">
        <f>IF(InsertDataAtCellA2!AB153="","",InsertDataAtCellA2!AB153)</f>
        <v/>
      </c>
      <c r="AB153" s="10" t="str">
        <f>IF(InsertDataAtCellA2!AC153="","",InsertDataAtCellA2!AC153)</f>
        <v/>
      </c>
      <c r="AC153" s="10" t="str">
        <f>IF(InsertDataAtCellA2!AD153="","",InsertDataAtCellA2!AD153)</f>
        <v/>
      </c>
      <c r="AD153" s="10" t="str">
        <f>IF(InsertDataAtCellA2!AE153="","",InsertDataAtCellA2!AE153)</f>
        <v/>
      </c>
      <c r="AE153" s="10" t="str">
        <f>IF(InsertDataAtCellA2!AF153="","",InsertDataAtCellA2!AF153)</f>
        <v/>
      </c>
      <c r="AF153" s="10" t="str">
        <f>IF(InsertDataAtCellA2!AG153="","",InsertDataAtCellA2!AG153)</f>
        <v/>
      </c>
    </row>
    <row r="154" spans="1:32" x14ac:dyDescent="0.35">
      <c r="A154" s="33" t="str">
        <f>IF(InsertDataAtCellA2!B154="","",InsertDataAtCellA2!B154)</f>
        <v>TASK</v>
      </c>
      <c r="B154" s="33" t="str">
        <f>IF(InsertDataAtCellA2!C154="","",InsertDataAtCellA2!C154)</f>
        <v>TaskStim</v>
      </c>
      <c r="C154" s="33">
        <f>IF(InsertDataAtCellA2!D154="","",InsertDataAtCellA2!D154)</f>
        <v>154.9213</v>
      </c>
      <c r="D154" s="33" t="str">
        <f>IF(InsertDataAtCellA2!E154="","",InsertDataAtCellA2!E154)</f>
        <v xml:space="preserve">TaskA </v>
      </c>
      <c r="E154" s="33" t="str">
        <f>IF(InsertDataAtCellA2!F154="","",InsertDataAtCellA2!F154)</f>
        <v/>
      </c>
      <c r="F154" s="33" t="str">
        <f>IF(InsertDataAtCellA2!$W154="REAC",InsertDataAtCellA2!W154,(IF(InsertDataAtCellA2!$G154="REAC",InsertDataAtCellA2!G154,"")))</f>
        <v/>
      </c>
      <c r="G154" s="33" t="str">
        <f>IF(InsertDataAtCellA2!$W154="REAC",InsertDataAtCellA2!X154,(IF(InsertDataAtCellA2!$G154="REAC",InsertDataAtCellA2!H154,"")))</f>
        <v/>
      </c>
      <c r="H154" s="33" t="str">
        <f>IF(InsertDataAtCellA2!$W154="REAC",InsertDataAtCellA2!Y154,(IF(InsertDataAtCellA2!$G154="REAC",InsertDataAtCellA2!I154,"")))</f>
        <v/>
      </c>
      <c r="I154" s="33" t="str">
        <f>IF(InsertDataAtCellA2!$W154="REAC",InsertDataAtCellA2!Z154,(IF(InsertDataAtCellA2!$G154="REAC",InsertDataAtCellA2!J154,"")))</f>
        <v/>
      </c>
      <c r="J154" s="33" t="str">
        <f>IF(InsertDataAtCellA2!K154="","",InsertDataAtCellA2!K154)</f>
        <v/>
      </c>
      <c r="K154" s="33" t="str">
        <f>IF(InsertDataAtCellA2!L154="","",InsertDataAtCellA2!L154)</f>
        <v>...</v>
      </c>
      <c r="L154" s="33" t="str">
        <f>IF(InsertDataAtCellA2!M154="","",InsertDataAtCellA2!M154)</f>
        <v/>
      </c>
      <c r="M154" s="33" t="str">
        <f>IF(InsertDataAtCellA2!N154="","",InsertDataAtCellA2!N154)</f>
        <v/>
      </c>
      <c r="N154" s="33" t="str">
        <f>IF(InsertDataAtCellA2!O154="","",InsertDataAtCellA2!O154)</f>
        <v/>
      </c>
      <c r="O154" s="33" t="str">
        <f>IF(InsertDataAtCellA2!P154="","",InsertDataAtCellA2!P154)</f>
        <v/>
      </c>
      <c r="P154" s="33" t="str">
        <f>IF(InsertDataAtCellA2!Q154="","",InsertDataAtCellA2!Q154)</f>
        <v/>
      </c>
      <c r="Q154" s="33" t="str">
        <f>IF(InsertDataAtCellA2!R154="","",InsertDataAtCellA2!R154)</f>
        <v>EMOS</v>
      </c>
      <c r="R154" s="33" t="str">
        <f>IF(InsertDataAtCellA2!S154="","",InsertDataAtCellA2!S154)</f>
        <v>MatStim</v>
      </c>
      <c r="S154" s="33">
        <f>IF(InsertDataAtCellA2!T154="","",InsertDataAtCellA2!T154)</f>
        <v>154.9213</v>
      </c>
      <c r="T154" s="33" t="str">
        <f>IF(InsertDataAtCellA2!U154="","",InsertDataAtCellA2!U154)</f>
        <v xml:space="preserve">BlTransp10 </v>
      </c>
      <c r="U154" s="33" t="str">
        <f>IF(InsertDataAtCellA2!V154="","",InsertDataAtCellA2!V154)</f>
        <v/>
      </c>
      <c r="V154" s="33" t="str">
        <f>IF(InsertDataAtCellA2!W154="","",InsertDataAtCellA2!W154)</f>
        <v/>
      </c>
      <c r="W154" s="33" t="str">
        <f>IF(InsertDataAtCellA2!X154="","",InsertDataAtCellA2!X154)</f>
        <v/>
      </c>
      <c r="X154" s="33" t="str">
        <f>IF(InsertDataAtCellA2!Y154="","",InsertDataAtCellA2!Y154)</f>
        <v/>
      </c>
      <c r="Y154" s="33" t="str">
        <f>IF(InsertDataAtCellA2!Z154="","",InsertDataAtCellA2!Z154)</f>
        <v/>
      </c>
      <c r="Z154" s="33" t="str">
        <f>IF(InsertDataAtCellA2!AA154="","",InsertDataAtCellA2!AA154)</f>
        <v/>
      </c>
      <c r="AA154" s="33" t="str">
        <f>IF(InsertDataAtCellA2!AB154="","",InsertDataAtCellA2!AB154)</f>
        <v/>
      </c>
      <c r="AB154" s="33" t="str">
        <f>IF(InsertDataAtCellA2!AC154="","",InsertDataAtCellA2!AC154)</f>
        <v/>
      </c>
      <c r="AC154" s="33" t="str">
        <f>IF(InsertDataAtCellA2!AD154="","",InsertDataAtCellA2!AD154)</f>
        <v/>
      </c>
      <c r="AD154" s="33" t="str">
        <f>IF(InsertDataAtCellA2!AE154="","",InsertDataAtCellA2!AE154)</f>
        <v/>
      </c>
      <c r="AE154" s="33" t="str">
        <f>IF(InsertDataAtCellA2!AF154="","",InsertDataAtCellA2!AF154)</f>
        <v/>
      </c>
      <c r="AF154" s="33" t="str">
        <f>IF(InsertDataAtCellA2!AG154="","",InsertDataAtCellA2!AG154)</f>
        <v/>
      </c>
    </row>
    <row r="155" spans="1:32" x14ac:dyDescent="0.35">
      <c r="A155" s="10" t="str">
        <f>IF(InsertDataAtCellA2!B155="","",InsertDataAtCellA2!B155)</f>
        <v>TASK</v>
      </c>
      <c r="B155" s="10" t="str">
        <f>IF(InsertDataAtCellA2!C155="","",InsertDataAtCellA2!C155)</f>
        <v>BlankNeut</v>
      </c>
      <c r="C155" s="10">
        <f>IF(InsertDataAtCellA2!D155="","",InsertDataAtCellA2!D155)</f>
        <v>155.95230000000001</v>
      </c>
      <c r="D155" s="10" t="str">
        <f>IF(InsertDataAtCellA2!E155="","",InsertDataAtCellA2!E155)</f>
        <v xml:space="preserve">Task0 </v>
      </c>
      <c r="E155" s="10" t="str">
        <f>IF(InsertDataAtCellA2!F155="","",InsertDataAtCellA2!F155)</f>
        <v/>
      </c>
      <c r="F155" s="10" t="str">
        <f>IF(InsertDataAtCellA2!$W155="REAC",InsertDataAtCellA2!W155,(IF(InsertDataAtCellA2!$G155="REAC",InsertDataAtCellA2!G155,"")))</f>
        <v>REAC</v>
      </c>
      <c r="G155" s="10" t="str">
        <f>IF(InsertDataAtCellA2!$W155="REAC",InsertDataAtCellA2!X155,(IF(InsertDataAtCellA2!$G155="REAC",InsertDataAtCellA2!H155,"")))</f>
        <v>Yes</v>
      </c>
      <c r="H155" s="10">
        <f>IF(InsertDataAtCellA2!$W155="REAC",InsertDataAtCellA2!Y155,(IF(InsertDataAtCellA2!$G155="REAC",InsertDataAtCellA2!I155,"")))</f>
        <v>156.60310000000001</v>
      </c>
      <c r="I155" s="10" t="str">
        <f>IF(InsertDataAtCellA2!$W155="REAC",InsertDataAtCellA2!Z155,(IF(InsertDataAtCellA2!$G155="REAC",InsertDataAtCellA2!J155,"")))</f>
        <v xml:space="preserve">Task0 </v>
      </c>
      <c r="J155" s="10" t="str">
        <f>IF(InsertDataAtCellA2!K155="","",InsertDataAtCellA2!K155)</f>
        <v/>
      </c>
      <c r="K155" s="10" t="str">
        <f>IF(InsertDataAtCellA2!L155="","",InsertDataAtCellA2!L155)</f>
        <v/>
      </c>
      <c r="L155" s="10" t="str">
        <f>IF(InsertDataAtCellA2!M155="","",InsertDataAtCellA2!M155)</f>
        <v/>
      </c>
      <c r="M155" s="10" t="str">
        <f>IF(InsertDataAtCellA2!N155="","",InsertDataAtCellA2!N155)</f>
        <v/>
      </c>
      <c r="N155" s="10" t="str">
        <f>IF(InsertDataAtCellA2!O155="","",InsertDataAtCellA2!O155)</f>
        <v/>
      </c>
      <c r="O155" s="10" t="str">
        <f>IF(InsertDataAtCellA2!P155="","",InsertDataAtCellA2!P155)</f>
        <v/>
      </c>
      <c r="P155" s="10" t="str">
        <f>IF(InsertDataAtCellA2!Q155="","",InsertDataAtCellA2!Q155)</f>
        <v/>
      </c>
      <c r="Q155" s="10" t="str">
        <f>IF(InsertDataAtCellA2!R155="","",InsertDataAtCellA2!R155)</f>
        <v/>
      </c>
      <c r="R155" s="10" t="str">
        <f>IF(InsertDataAtCellA2!S155="","",InsertDataAtCellA2!S155)</f>
        <v/>
      </c>
      <c r="S155" s="10" t="str">
        <f>IF(InsertDataAtCellA2!T155="","",InsertDataAtCellA2!T155)</f>
        <v/>
      </c>
      <c r="T155" s="10" t="str">
        <f>IF(InsertDataAtCellA2!U155="","",InsertDataAtCellA2!U155)</f>
        <v/>
      </c>
      <c r="U155" s="10" t="str">
        <f>IF(InsertDataAtCellA2!V155="","",InsertDataAtCellA2!V155)</f>
        <v/>
      </c>
      <c r="V155" s="10" t="str">
        <f>IF(InsertDataAtCellA2!W155="","",InsertDataAtCellA2!W155)</f>
        <v/>
      </c>
      <c r="W155" s="10" t="str">
        <f>IF(InsertDataAtCellA2!X155="","",InsertDataAtCellA2!X155)</f>
        <v/>
      </c>
      <c r="X155" s="10" t="str">
        <f>IF(InsertDataAtCellA2!Y155="","",InsertDataAtCellA2!Y155)</f>
        <v/>
      </c>
      <c r="Y155" s="10" t="str">
        <f>IF(InsertDataAtCellA2!Z155="","",InsertDataAtCellA2!Z155)</f>
        <v/>
      </c>
      <c r="Z155" s="10" t="str">
        <f>IF(InsertDataAtCellA2!AA155="","",InsertDataAtCellA2!AA155)</f>
        <v/>
      </c>
      <c r="AA155" s="10" t="str">
        <f>IF(InsertDataAtCellA2!AB155="","",InsertDataAtCellA2!AB155)</f>
        <v/>
      </c>
      <c r="AB155" s="10" t="str">
        <f>IF(InsertDataAtCellA2!AC155="","",InsertDataAtCellA2!AC155)</f>
        <v/>
      </c>
      <c r="AC155" s="10" t="str">
        <f>IF(InsertDataAtCellA2!AD155="","",InsertDataAtCellA2!AD155)</f>
        <v/>
      </c>
      <c r="AD155" s="10" t="str">
        <f>IF(InsertDataAtCellA2!AE155="","",InsertDataAtCellA2!AE155)</f>
        <v/>
      </c>
      <c r="AE155" s="10" t="str">
        <f>IF(InsertDataAtCellA2!AF155="","",InsertDataAtCellA2!AF155)</f>
        <v/>
      </c>
      <c r="AF155" s="10" t="str">
        <f>IF(InsertDataAtCellA2!AG155="","",InsertDataAtCellA2!AG155)</f>
        <v/>
      </c>
    </row>
    <row r="156" spans="1:32" x14ac:dyDescent="0.35">
      <c r="A156" s="33" t="str">
        <f>IF(InsertDataAtCellA2!B156="","",InsertDataAtCellA2!B156)</f>
        <v>TASK</v>
      </c>
      <c r="B156" s="33" t="str">
        <f>IF(InsertDataAtCellA2!C156="","",InsertDataAtCellA2!C156)</f>
        <v>TaskStim</v>
      </c>
      <c r="C156" s="33">
        <f>IF(InsertDataAtCellA2!D156="","",InsertDataAtCellA2!D156)</f>
        <v>156.9676</v>
      </c>
      <c r="D156" s="33" t="str">
        <f>IF(InsertDataAtCellA2!E156="","",InsertDataAtCellA2!E156)</f>
        <v xml:space="preserve">TaskC </v>
      </c>
      <c r="E156" s="33" t="str">
        <f>IF(InsertDataAtCellA2!F156="","",InsertDataAtCellA2!F156)</f>
        <v/>
      </c>
      <c r="F156" s="33" t="str">
        <f>IF(InsertDataAtCellA2!$W156="REAC",InsertDataAtCellA2!W156,(IF(InsertDataAtCellA2!$G156="REAC",InsertDataAtCellA2!G156,"")))</f>
        <v/>
      </c>
      <c r="G156" s="33" t="str">
        <f>IF(InsertDataAtCellA2!$W156="REAC",InsertDataAtCellA2!X156,(IF(InsertDataAtCellA2!$G156="REAC",InsertDataAtCellA2!H156,"")))</f>
        <v/>
      </c>
      <c r="H156" s="33" t="str">
        <f>IF(InsertDataAtCellA2!$W156="REAC",InsertDataAtCellA2!Y156,(IF(InsertDataAtCellA2!$G156="REAC",InsertDataAtCellA2!I156,"")))</f>
        <v/>
      </c>
      <c r="I156" s="33" t="str">
        <f>IF(InsertDataAtCellA2!$W156="REAC",InsertDataAtCellA2!Z156,(IF(InsertDataAtCellA2!$G156="REAC",InsertDataAtCellA2!J156,"")))</f>
        <v/>
      </c>
      <c r="J156" s="33" t="str">
        <f>IF(InsertDataAtCellA2!K156="","",InsertDataAtCellA2!K156)</f>
        <v/>
      </c>
      <c r="K156" s="33" t="str">
        <f>IF(InsertDataAtCellA2!L156="","",InsertDataAtCellA2!L156)</f>
        <v/>
      </c>
      <c r="L156" s="33" t="str">
        <f>IF(InsertDataAtCellA2!M156="","",InsertDataAtCellA2!M156)</f>
        <v/>
      </c>
      <c r="M156" s="33" t="str">
        <f>IF(InsertDataAtCellA2!N156="","",InsertDataAtCellA2!N156)</f>
        <v/>
      </c>
      <c r="N156" s="33" t="str">
        <f>IF(InsertDataAtCellA2!O156="","",InsertDataAtCellA2!O156)</f>
        <v/>
      </c>
      <c r="O156" s="33" t="str">
        <f>IF(InsertDataAtCellA2!P156="","",InsertDataAtCellA2!P156)</f>
        <v/>
      </c>
      <c r="P156" s="33" t="str">
        <f>IF(InsertDataAtCellA2!Q156="","",InsertDataAtCellA2!Q156)</f>
        <v/>
      </c>
      <c r="Q156" s="33" t="str">
        <f>IF(InsertDataAtCellA2!R156="","",InsertDataAtCellA2!R156)</f>
        <v/>
      </c>
      <c r="R156" s="33" t="str">
        <f>IF(InsertDataAtCellA2!S156="","",InsertDataAtCellA2!S156)</f>
        <v/>
      </c>
      <c r="S156" s="33" t="str">
        <f>IF(InsertDataAtCellA2!T156="","",InsertDataAtCellA2!T156)</f>
        <v/>
      </c>
      <c r="T156" s="33" t="str">
        <f>IF(InsertDataAtCellA2!U156="","",InsertDataAtCellA2!U156)</f>
        <v/>
      </c>
      <c r="U156" s="33" t="str">
        <f>IF(InsertDataAtCellA2!V156="","",InsertDataAtCellA2!V156)</f>
        <v/>
      </c>
      <c r="V156" s="33" t="str">
        <f>IF(InsertDataAtCellA2!W156="","",InsertDataAtCellA2!W156)</f>
        <v/>
      </c>
      <c r="W156" s="33" t="str">
        <f>IF(InsertDataAtCellA2!X156="","",InsertDataAtCellA2!X156)</f>
        <v/>
      </c>
      <c r="X156" s="33" t="str">
        <f>IF(InsertDataAtCellA2!Y156="","",InsertDataAtCellA2!Y156)</f>
        <v/>
      </c>
      <c r="Y156" s="33" t="str">
        <f>IF(InsertDataAtCellA2!Z156="","",InsertDataAtCellA2!Z156)</f>
        <v/>
      </c>
      <c r="Z156" s="33" t="str">
        <f>IF(InsertDataAtCellA2!AA156="","",InsertDataAtCellA2!AA156)</f>
        <v/>
      </c>
      <c r="AA156" s="33" t="str">
        <f>IF(InsertDataAtCellA2!AB156="","",InsertDataAtCellA2!AB156)</f>
        <v/>
      </c>
      <c r="AB156" s="33" t="str">
        <f>IF(InsertDataAtCellA2!AC156="","",InsertDataAtCellA2!AC156)</f>
        <v/>
      </c>
      <c r="AC156" s="33" t="str">
        <f>IF(InsertDataAtCellA2!AD156="","",InsertDataAtCellA2!AD156)</f>
        <v/>
      </c>
      <c r="AD156" s="33" t="str">
        <f>IF(InsertDataAtCellA2!AE156="","",InsertDataAtCellA2!AE156)</f>
        <v/>
      </c>
      <c r="AE156" s="33" t="str">
        <f>IF(InsertDataAtCellA2!AF156="","",InsertDataAtCellA2!AF156)</f>
        <v/>
      </c>
      <c r="AF156" s="33" t="str">
        <f>IF(InsertDataAtCellA2!AG156="","",InsertDataAtCellA2!AG156)</f>
        <v/>
      </c>
    </row>
    <row r="157" spans="1:32" x14ac:dyDescent="0.35">
      <c r="A157" s="10" t="str">
        <f>IF(InsertDataAtCellA2!B157="","",InsertDataAtCellA2!B157)</f>
        <v>TASK</v>
      </c>
      <c r="B157" s="10" t="str">
        <f>IF(InsertDataAtCellA2!C157="","",InsertDataAtCellA2!C157)</f>
        <v>BlankNeut</v>
      </c>
      <c r="C157" s="10">
        <f>IF(InsertDataAtCellA2!D157="","",InsertDataAtCellA2!D157)</f>
        <v>157.97640000000001</v>
      </c>
      <c r="D157" s="10" t="str">
        <f>IF(InsertDataAtCellA2!E157="","",InsertDataAtCellA2!E157)</f>
        <v xml:space="preserve">Task0 </v>
      </c>
      <c r="E157" s="10" t="str">
        <f>IF(InsertDataAtCellA2!F157="","",InsertDataAtCellA2!F157)</f>
        <v/>
      </c>
      <c r="F157" s="10" t="str">
        <f>IF(InsertDataAtCellA2!$W157="REAC",InsertDataAtCellA2!W157,(IF(InsertDataAtCellA2!$G157="REAC",InsertDataAtCellA2!G157,"")))</f>
        <v>REAC</v>
      </c>
      <c r="G157" s="10" t="str">
        <f>IF(InsertDataAtCellA2!$W157="REAC",InsertDataAtCellA2!X157,(IF(InsertDataAtCellA2!$G157="REAC",InsertDataAtCellA2!H157,"")))</f>
        <v>No</v>
      </c>
      <c r="H157" s="10">
        <f>IF(InsertDataAtCellA2!$W157="REAC",InsertDataAtCellA2!Y157,(IF(InsertDataAtCellA2!$G157="REAC",InsertDataAtCellA2!I157,"")))</f>
        <v>158.48580000000001</v>
      </c>
      <c r="I157" s="10" t="str">
        <f>IF(InsertDataAtCellA2!$W157="REAC",InsertDataAtCellA2!Z157,(IF(InsertDataAtCellA2!$G157="REAC",InsertDataAtCellA2!J157,"")))</f>
        <v xml:space="preserve">Task0 </v>
      </c>
      <c r="J157" s="10" t="str">
        <f>IF(InsertDataAtCellA2!K157="","",InsertDataAtCellA2!K157)</f>
        <v/>
      </c>
      <c r="K157" s="10" t="str">
        <f>IF(InsertDataAtCellA2!L157="","",InsertDataAtCellA2!L157)</f>
        <v/>
      </c>
      <c r="L157" s="10" t="str">
        <f>IF(InsertDataAtCellA2!M157="","",InsertDataAtCellA2!M157)</f>
        <v/>
      </c>
      <c r="M157" s="10" t="str">
        <f>IF(InsertDataAtCellA2!N157="","",InsertDataAtCellA2!N157)</f>
        <v/>
      </c>
      <c r="N157" s="10" t="str">
        <f>IF(InsertDataAtCellA2!O157="","",InsertDataAtCellA2!O157)</f>
        <v/>
      </c>
      <c r="O157" s="10" t="str">
        <f>IF(InsertDataAtCellA2!P157="","",InsertDataAtCellA2!P157)</f>
        <v/>
      </c>
      <c r="P157" s="10" t="str">
        <f>IF(InsertDataAtCellA2!Q157="","",InsertDataAtCellA2!Q157)</f>
        <v/>
      </c>
      <c r="Q157" s="10" t="str">
        <f>IF(InsertDataAtCellA2!R157="","",InsertDataAtCellA2!R157)</f>
        <v/>
      </c>
      <c r="R157" s="10" t="str">
        <f>IF(InsertDataAtCellA2!S157="","",InsertDataAtCellA2!S157)</f>
        <v/>
      </c>
      <c r="S157" s="10" t="str">
        <f>IF(InsertDataAtCellA2!T157="","",InsertDataAtCellA2!T157)</f>
        <v/>
      </c>
      <c r="T157" s="10" t="str">
        <f>IF(InsertDataAtCellA2!U157="","",InsertDataAtCellA2!U157)</f>
        <v/>
      </c>
      <c r="U157" s="10" t="str">
        <f>IF(InsertDataAtCellA2!V157="","",InsertDataAtCellA2!V157)</f>
        <v/>
      </c>
      <c r="V157" s="10" t="str">
        <f>IF(InsertDataAtCellA2!W157="","",InsertDataAtCellA2!W157)</f>
        <v/>
      </c>
      <c r="W157" s="10" t="str">
        <f>IF(InsertDataAtCellA2!X157="","",InsertDataAtCellA2!X157)</f>
        <v/>
      </c>
      <c r="X157" s="10" t="str">
        <f>IF(InsertDataAtCellA2!Y157="","",InsertDataAtCellA2!Y157)</f>
        <v/>
      </c>
      <c r="Y157" s="10" t="str">
        <f>IF(InsertDataAtCellA2!Z157="","",InsertDataAtCellA2!Z157)</f>
        <v/>
      </c>
      <c r="Z157" s="10" t="str">
        <f>IF(InsertDataAtCellA2!AA157="","",InsertDataAtCellA2!AA157)</f>
        <v/>
      </c>
      <c r="AA157" s="10" t="str">
        <f>IF(InsertDataAtCellA2!AB157="","",InsertDataAtCellA2!AB157)</f>
        <v/>
      </c>
      <c r="AB157" s="10" t="str">
        <f>IF(InsertDataAtCellA2!AC157="","",InsertDataAtCellA2!AC157)</f>
        <v/>
      </c>
      <c r="AC157" s="10" t="str">
        <f>IF(InsertDataAtCellA2!AD157="","",InsertDataAtCellA2!AD157)</f>
        <v/>
      </c>
      <c r="AD157" s="10" t="str">
        <f>IF(InsertDataAtCellA2!AE157="","",InsertDataAtCellA2!AE157)</f>
        <v/>
      </c>
      <c r="AE157" s="10" t="str">
        <f>IF(InsertDataAtCellA2!AF157="","",InsertDataAtCellA2!AF157)</f>
        <v/>
      </c>
      <c r="AF157" s="10" t="str">
        <f>IF(InsertDataAtCellA2!AG157="","",InsertDataAtCellA2!AG157)</f>
        <v/>
      </c>
    </row>
    <row r="158" spans="1:32" x14ac:dyDescent="0.35">
      <c r="A158" s="33" t="str">
        <f>IF(InsertDataAtCellA2!B158="","",InsertDataAtCellA2!B158)</f>
        <v>TASK</v>
      </c>
      <c r="B158" s="33" t="str">
        <f>IF(InsertDataAtCellA2!C158="","",InsertDataAtCellA2!C158)</f>
        <v>TaskStim</v>
      </c>
      <c r="C158" s="33">
        <f>IF(InsertDataAtCellA2!D158="","",InsertDataAtCellA2!D158)</f>
        <v>158.98349999999999</v>
      </c>
      <c r="D158" s="33" t="str">
        <f>IF(InsertDataAtCellA2!E158="","",InsertDataAtCellA2!E158)</f>
        <v xml:space="preserve">TaskA </v>
      </c>
      <c r="E158" s="33" t="str">
        <f>IF(InsertDataAtCellA2!F158="","",InsertDataAtCellA2!F158)</f>
        <v/>
      </c>
      <c r="F158" s="33" t="str">
        <f>IF(InsertDataAtCellA2!$W158="REAC",InsertDataAtCellA2!W158,(IF(InsertDataAtCellA2!$G158="REAC",InsertDataAtCellA2!G158,"")))</f>
        <v/>
      </c>
      <c r="G158" s="33" t="str">
        <f>IF(InsertDataAtCellA2!$W158="REAC",InsertDataAtCellA2!X158,(IF(InsertDataAtCellA2!$G158="REAC",InsertDataAtCellA2!H158,"")))</f>
        <v/>
      </c>
      <c r="H158" s="33" t="str">
        <f>IF(InsertDataAtCellA2!$W158="REAC",InsertDataAtCellA2!Y158,(IF(InsertDataAtCellA2!$G158="REAC",InsertDataAtCellA2!I158,"")))</f>
        <v/>
      </c>
      <c r="I158" s="33" t="str">
        <f>IF(InsertDataAtCellA2!$W158="REAC",InsertDataAtCellA2!Z158,(IF(InsertDataAtCellA2!$G158="REAC",InsertDataAtCellA2!J158,"")))</f>
        <v/>
      </c>
      <c r="J158" s="33" t="str">
        <f>IF(InsertDataAtCellA2!K158="","",InsertDataAtCellA2!K158)</f>
        <v/>
      </c>
      <c r="K158" s="33" t="str">
        <f>IF(InsertDataAtCellA2!L158="","",InsertDataAtCellA2!L158)</f>
        <v/>
      </c>
      <c r="L158" s="33" t="str">
        <f>IF(InsertDataAtCellA2!M158="","",InsertDataAtCellA2!M158)</f>
        <v/>
      </c>
      <c r="M158" s="33" t="str">
        <f>IF(InsertDataAtCellA2!N158="","",InsertDataAtCellA2!N158)</f>
        <v/>
      </c>
      <c r="N158" s="33" t="str">
        <f>IF(InsertDataAtCellA2!O158="","",InsertDataAtCellA2!O158)</f>
        <v/>
      </c>
      <c r="O158" s="33" t="str">
        <f>IF(InsertDataAtCellA2!P158="","",InsertDataAtCellA2!P158)</f>
        <v/>
      </c>
      <c r="P158" s="33" t="str">
        <f>IF(InsertDataAtCellA2!Q158="","",InsertDataAtCellA2!Q158)</f>
        <v/>
      </c>
      <c r="Q158" s="33" t="str">
        <f>IF(InsertDataAtCellA2!R158="","",InsertDataAtCellA2!R158)</f>
        <v/>
      </c>
      <c r="R158" s="33" t="str">
        <f>IF(InsertDataAtCellA2!S158="","",InsertDataAtCellA2!S158)</f>
        <v/>
      </c>
      <c r="S158" s="33" t="str">
        <f>IF(InsertDataAtCellA2!T158="","",InsertDataAtCellA2!T158)</f>
        <v/>
      </c>
      <c r="T158" s="33" t="str">
        <f>IF(InsertDataAtCellA2!U158="","",InsertDataAtCellA2!U158)</f>
        <v/>
      </c>
      <c r="U158" s="33" t="str">
        <f>IF(InsertDataAtCellA2!V158="","",InsertDataAtCellA2!V158)</f>
        <v/>
      </c>
      <c r="V158" s="33" t="str">
        <f>IF(InsertDataAtCellA2!W158="","",InsertDataAtCellA2!W158)</f>
        <v/>
      </c>
      <c r="W158" s="33" t="str">
        <f>IF(InsertDataAtCellA2!X158="","",InsertDataAtCellA2!X158)</f>
        <v/>
      </c>
      <c r="X158" s="33" t="str">
        <f>IF(InsertDataAtCellA2!Y158="","",InsertDataAtCellA2!Y158)</f>
        <v/>
      </c>
      <c r="Y158" s="33" t="str">
        <f>IF(InsertDataAtCellA2!Z158="","",InsertDataAtCellA2!Z158)</f>
        <v/>
      </c>
      <c r="Z158" s="33" t="str">
        <f>IF(InsertDataAtCellA2!AA158="","",InsertDataAtCellA2!AA158)</f>
        <v/>
      </c>
      <c r="AA158" s="33" t="str">
        <f>IF(InsertDataAtCellA2!AB158="","",InsertDataAtCellA2!AB158)</f>
        <v/>
      </c>
      <c r="AB158" s="33" t="str">
        <f>IF(InsertDataAtCellA2!AC158="","",InsertDataAtCellA2!AC158)</f>
        <v/>
      </c>
      <c r="AC158" s="33" t="str">
        <f>IF(InsertDataAtCellA2!AD158="","",InsertDataAtCellA2!AD158)</f>
        <v/>
      </c>
      <c r="AD158" s="33" t="str">
        <f>IF(InsertDataAtCellA2!AE158="","",InsertDataAtCellA2!AE158)</f>
        <v/>
      </c>
      <c r="AE158" s="33" t="str">
        <f>IF(InsertDataAtCellA2!AF158="","",InsertDataAtCellA2!AF158)</f>
        <v/>
      </c>
      <c r="AF158" s="33" t="str">
        <f>IF(InsertDataAtCellA2!AG158="","",InsertDataAtCellA2!AG158)</f>
        <v/>
      </c>
    </row>
    <row r="159" spans="1:32" x14ac:dyDescent="0.35">
      <c r="A159" s="10" t="str">
        <f>IF(InsertDataAtCellA2!B159="","",InsertDataAtCellA2!B159)</f>
        <v>TASK</v>
      </c>
      <c r="B159" s="10" t="str">
        <f>IF(InsertDataAtCellA2!C159="","",InsertDataAtCellA2!C159)</f>
        <v>BlankNeut</v>
      </c>
      <c r="C159" s="10">
        <f>IF(InsertDataAtCellA2!D159="","",InsertDataAtCellA2!D159)</f>
        <v>159.98660000000001</v>
      </c>
      <c r="D159" s="10" t="str">
        <f>IF(InsertDataAtCellA2!E159="","",InsertDataAtCellA2!E159)</f>
        <v xml:space="preserve">Task0 </v>
      </c>
      <c r="E159" s="10" t="str">
        <f>IF(InsertDataAtCellA2!F159="","",InsertDataAtCellA2!F159)</f>
        <v/>
      </c>
      <c r="F159" s="10" t="str">
        <f>IF(InsertDataAtCellA2!$W159="REAC",InsertDataAtCellA2!W159,(IF(InsertDataAtCellA2!$G159="REAC",InsertDataAtCellA2!G159,"")))</f>
        <v>REAC</v>
      </c>
      <c r="G159" s="10" t="str">
        <f>IF(InsertDataAtCellA2!$W159="REAC",InsertDataAtCellA2!X159,(IF(InsertDataAtCellA2!$G159="REAC",InsertDataAtCellA2!H159,"")))</f>
        <v>Yes</v>
      </c>
      <c r="H159" s="10">
        <f>IF(InsertDataAtCellA2!$W159="REAC",InsertDataAtCellA2!Y159,(IF(InsertDataAtCellA2!$G159="REAC",InsertDataAtCellA2!I159,"")))</f>
        <v>160.58949999999999</v>
      </c>
      <c r="I159" s="10" t="str">
        <f>IF(InsertDataAtCellA2!$W159="REAC",InsertDataAtCellA2!Z159,(IF(InsertDataAtCellA2!$G159="REAC",InsertDataAtCellA2!J159,"")))</f>
        <v xml:space="preserve">Task0 </v>
      </c>
      <c r="J159" s="10" t="str">
        <f>IF(InsertDataAtCellA2!K159="","",InsertDataAtCellA2!K159)</f>
        <v/>
      </c>
      <c r="K159" s="10" t="str">
        <f>IF(InsertDataAtCellA2!L159="","",InsertDataAtCellA2!L159)</f>
        <v/>
      </c>
      <c r="L159" s="10" t="str">
        <f>IF(InsertDataAtCellA2!M159="","",InsertDataAtCellA2!M159)</f>
        <v/>
      </c>
      <c r="M159" s="10" t="str">
        <f>IF(InsertDataAtCellA2!N159="","",InsertDataAtCellA2!N159)</f>
        <v/>
      </c>
      <c r="N159" s="10" t="str">
        <f>IF(InsertDataAtCellA2!O159="","",InsertDataAtCellA2!O159)</f>
        <v/>
      </c>
      <c r="O159" s="10" t="str">
        <f>IF(InsertDataAtCellA2!P159="","",InsertDataAtCellA2!P159)</f>
        <v/>
      </c>
      <c r="P159" s="10" t="str">
        <f>IF(InsertDataAtCellA2!Q159="","",InsertDataAtCellA2!Q159)</f>
        <v/>
      </c>
      <c r="Q159" s="10" t="str">
        <f>IF(InsertDataAtCellA2!R159="","",InsertDataAtCellA2!R159)</f>
        <v/>
      </c>
      <c r="R159" s="10" t="str">
        <f>IF(InsertDataAtCellA2!S159="","",InsertDataAtCellA2!S159)</f>
        <v/>
      </c>
      <c r="S159" s="10" t="str">
        <f>IF(InsertDataAtCellA2!T159="","",InsertDataAtCellA2!T159)</f>
        <v/>
      </c>
      <c r="T159" s="10" t="str">
        <f>IF(InsertDataAtCellA2!U159="","",InsertDataAtCellA2!U159)</f>
        <v/>
      </c>
      <c r="U159" s="10" t="str">
        <f>IF(InsertDataAtCellA2!V159="","",InsertDataAtCellA2!V159)</f>
        <v/>
      </c>
      <c r="V159" s="10" t="str">
        <f>IF(InsertDataAtCellA2!W159="","",InsertDataAtCellA2!W159)</f>
        <v/>
      </c>
      <c r="W159" s="10" t="str">
        <f>IF(InsertDataAtCellA2!X159="","",InsertDataAtCellA2!X159)</f>
        <v/>
      </c>
      <c r="X159" s="10" t="str">
        <f>IF(InsertDataAtCellA2!Y159="","",InsertDataAtCellA2!Y159)</f>
        <v/>
      </c>
      <c r="Y159" s="10" t="str">
        <f>IF(InsertDataAtCellA2!Z159="","",InsertDataAtCellA2!Z159)</f>
        <v/>
      </c>
      <c r="Z159" s="10" t="str">
        <f>IF(InsertDataAtCellA2!AA159="","",InsertDataAtCellA2!AA159)</f>
        <v/>
      </c>
      <c r="AA159" s="10" t="str">
        <f>IF(InsertDataAtCellA2!AB159="","",InsertDataAtCellA2!AB159)</f>
        <v/>
      </c>
      <c r="AB159" s="10" t="str">
        <f>IF(InsertDataAtCellA2!AC159="","",InsertDataAtCellA2!AC159)</f>
        <v/>
      </c>
      <c r="AC159" s="10" t="str">
        <f>IF(InsertDataAtCellA2!AD159="","",InsertDataAtCellA2!AD159)</f>
        <v/>
      </c>
      <c r="AD159" s="10" t="str">
        <f>IF(InsertDataAtCellA2!AE159="","",InsertDataAtCellA2!AE159)</f>
        <v/>
      </c>
      <c r="AE159" s="10" t="str">
        <f>IF(InsertDataAtCellA2!AF159="","",InsertDataAtCellA2!AF159)</f>
        <v/>
      </c>
      <c r="AF159" s="10" t="str">
        <f>IF(InsertDataAtCellA2!AG159="","",InsertDataAtCellA2!AG159)</f>
        <v/>
      </c>
    </row>
    <row r="160" spans="1:32" x14ac:dyDescent="0.35">
      <c r="A160" s="33" t="str">
        <f>IF(InsertDataAtCellA2!B160="","",InsertDataAtCellA2!B160)</f>
        <v>TASK</v>
      </c>
      <c r="B160" s="33" t="str">
        <f>IF(InsertDataAtCellA2!C160="","",InsertDataAtCellA2!C160)</f>
        <v>TaskStim</v>
      </c>
      <c r="C160" s="33">
        <f>IF(InsertDataAtCellA2!D160="","",InsertDataAtCellA2!D160)</f>
        <v>160.9922</v>
      </c>
      <c r="D160" s="33" t="str">
        <f>IF(InsertDataAtCellA2!E160="","",InsertDataAtCellA2!E160)</f>
        <v xml:space="preserve">TaskD </v>
      </c>
      <c r="E160" s="33" t="str">
        <f>IF(InsertDataAtCellA2!F160="","",InsertDataAtCellA2!F160)</f>
        <v/>
      </c>
      <c r="F160" s="33" t="str">
        <f>IF(InsertDataAtCellA2!$W160="REAC",InsertDataAtCellA2!W160,(IF(InsertDataAtCellA2!$G160="REAC",InsertDataAtCellA2!G160,"")))</f>
        <v/>
      </c>
      <c r="G160" s="33" t="str">
        <f>IF(InsertDataAtCellA2!$W160="REAC",InsertDataAtCellA2!X160,(IF(InsertDataAtCellA2!$G160="REAC",InsertDataAtCellA2!H160,"")))</f>
        <v/>
      </c>
      <c r="H160" s="33" t="str">
        <f>IF(InsertDataAtCellA2!$W160="REAC",InsertDataAtCellA2!Y160,(IF(InsertDataAtCellA2!$G160="REAC",InsertDataAtCellA2!I160,"")))</f>
        <v/>
      </c>
      <c r="I160" s="33" t="str">
        <f>IF(InsertDataAtCellA2!$W160="REAC",InsertDataAtCellA2!Z160,(IF(InsertDataAtCellA2!$G160="REAC",InsertDataAtCellA2!J160,"")))</f>
        <v/>
      </c>
      <c r="J160" s="33" t="str">
        <f>IF(InsertDataAtCellA2!K160="","",InsertDataAtCellA2!K160)</f>
        <v/>
      </c>
      <c r="K160" s="33" t="str">
        <f>IF(InsertDataAtCellA2!L160="","",InsertDataAtCellA2!L160)</f>
        <v>...</v>
      </c>
      <c r="L160" s="33" t="str">
        <f>IF(InsertDataAtCellA2!M160="","",InsertDataAtCellA2!M160)</f>
        <v/>
      </c>
      <c r="M160" s="33" t="str">
        <f>IF(InsertDataAtCellA2!N160="","",InsertDataAtCellA2!N160)</f>
        <v/>
      </c>
      <c r="N160" s="33" t="str">
        <f>IF(InsertDataAtCellA2!O160="","",InsertDataAtCellA2!O160)</f>
        <v/>
      </c>
      <c r="O160" s="33" t="str">
        <f>IF(InsertDataAtCellA2!P160="","",InsertDataAtCellA2!P160)</f>
        <v/>
      </c>
      <c r="P160" s="33" t="str">
        <f>IF(InsertDataAtCellA2!Q160="","",InsertDataAtCellA2!Q160)</f>
        <v/>
      </c>
      <c r="Q160" s="33" t="str">
        <f>IF(InsertDataAtCellA2!R160="","",InsertDataAtCellA2!R160)</f>
        <v>EMOS</v>
      </c>
      <c r="R160" s="33" t="str">
        <f>IF(InsertDataAtCellA2!S160="","",InsertDataAtCellA2!S160)</f>
        <v>MatStim</v>
      </c>
      <c r="S160" s="33">
        <f>IF(InsertDataAtCellA2!T160="","",InsertDataAtCellA2!T160)</f>
        <v>160.9922</v>
      </c>
      <c r="T160" s="33" t="str">
        <f>IF(InsertDataAtCellA2!U160="","",InsertDataAtCellA2!U160)</f>
        <v xml:space="preserve">BlTransp05 </v>
      </c>
      <c r="U160" s="33" t="str">
        <f>IF(InsertDataAtCellA2!V160="","",InsertDataAtCellA2!V160)</f>
        <v/>
      </c>
      <c r="V160" s="33" t="str">
        <f>IF(InsertDataAtCellA2!W160="","",InsertDataAtCellA2!W160)</f>
        <v/>
      </c>
      <c r="W160" s="33" t="str">
        <f>IF(InsertDataAtCellA2!X160="","",InsertDataAtCellA2!X160)</f>
        <v/>
      </c>
      <c r="X160" s="33" t="str">
        <f>IF(InsertDataAtCellA2!Y160="","",InsertDataAtCellA2!Y160)</f>
        <v/>
      </c>
      <c r="Y160" s="33" t="str">
        <f>IF(InsertDataAtCellA2!Z160="","",InsertDataAtCellA2!Z160)</f>
        <v/>
      </c>
      <c r="Z160" s="33" t="str">
        <f>IF(InsertDataAtCellA2!AA160="","",InsertDataAtCellA2!AA160)</f>
        <v/>
      </c>
      <c r="AA160" s="33" t="str">
        <f>IF(InsertDataAtCellA2!AB160="","",InsertDataAtCellA2!AB160)</f>
        <v/>
      </c>
      <c r="AB160" s="33" t="str">
        <f>IF(InsertDataAtCellA2!AC160="","",InsertDataAtCellA2!AC160)</f>
        <v/>
      </c>
      <c r="AC160" s="33" t="str">
        <f>IF(InsertDataAtCellA2!AD160="","",InsertDataAtCellA2!AD160)</f>
        <v/>
      </c>
      <c r="AD160" s="33" t="str">
        <f>IF(InsertDataAtCellA2!AE160="","",InsertDataAtCellA2!AE160)</f>
        <v/>
      </c>
      <c r="AE160" s="33" t="str">
        <f>IF(InsertDataAtCellA2!AF160="","",InsertDataAtCellA2!AF160)</f>
        <v/>
      </c>
      <c r="AF160" s="33" t="str">
        <f>IF(InsertDataAtCellA2!AG160="","",InsertDataAtCellA2!AG160)</f>
        <v/>
      </c>
    </row>
    <row r="161" spans="1:32" x14ac:dyDescent="0.35">
      <c r="A161" s="10" t="str">
        <f>IF(InsertDataAtCellA2!B161="","",InsertDataAtCellA2!B161)</f>
        <v>TASK</v>
      </c>
      <c r="B161" s="10" t="str">
        <f>IF(InsertDataAtCellA2!C161="","",InsertDataAtCellA2!C161)</f>
        <v>BlankNeut</v>
      </c>
      <c r="C161" s="10">
        <f>IF(InsertDataAtCellA2!D161="","",InsertDataAtCellA2!D161)</f>
        <v>162.00309999999999</v>
      </c>
      <c r="D161" s="10" t="str">
        <f>IF(InsertDataAtCellA2!E161="","",InsertDataAtCellA2!E161)</f>
        <v xml:space="preserve">Task0 </v>
      </c>
      <c r="E161" s="10" t="str">
        <f>IF(InsertDataAtCellA2!F161="","",InsertDataAtCellA2!F161)</f>
        <v/>
      </c>
      <c r="F161" s="10" t="str">
        <f>IF(InsertDataAtCellA2!$W161="REAC",InsertDataAtCellA2!W161,(IF(InsertDataAtCellA2!$G161="REAC",InsertDataAtCellA2!G161,"")))</f>
        <v>REAC</v>
      </c>
      <c r="G161" s="10" t="str">
        <f>IF(InsertDataAtCellA2!$W161="REAC",InsertDataAtCellA2!X161,(IF(InsertDataAtCellA2!$G161="REAC",InsertDataAtCellA2!H161,"")))</f>
        <v>No</v>
      </c>
      <c r="H161" s="10">
        <f>IF(InsertDataAtCellA2!$W161="REAC",InsertDataAtCellA2!Y161,(IF(InsertDataAtCellA2!$G161="REAC",InsertDataAtCellA2!I161,"")))</f>
        <v>162.42420000000001</v>
      </c>
      <c r="I161" s="10" t="str">
        <f>IF(InsertDataAtCellA2!$W161="REAC",InsertDataAtCellA2!Z161,(IF(InsertDataAtCellA2!$G161="REAC",InsertDataAtCellA2!J161,"")))</f>
        <v xml:space="preserve">Task0 </v>
      </c>
      <c r="J161" s="10" t="str">
        <f>IF(InsertDataAtCellA2!K161="","",InsertDataAtCellA2!K161)</f>
        <v/>
      </c>
      <c r="K161" s="10" t="str">
        <f>IF(InsertDataAtCellA2!L161="","",InsertDataAtCellA2!L161)</f>
        <v/>
      </c>
      <c r="L161" s="10" t="str">
        <f>IF(InsertDataAtCellA2!M161="","",InsertDataAtCellA2!M161)</f>
        <v/>
      </c>
      <c r="M161" s="10" t="str">
        <f>IF(InsertDataAtCellA2!N161="","",InsertDataAtCellA2!N161)</f>
        <v/>
      </c>
      <c r="N161" s="10" t="str">
        <f>IF(InsertDataAtCellA2!O161="","",InsertDataAtCellA2!O161)</f>
        <v/>
      </c>
      <c r="O161" s="10" t="str">
        <f>IF(InsertDataAtCellA2!P161="","",InsertDataAtCellA2!P161)</f>
        <v/>
      </c>
      <c r="P161" s="10" t="str">
        <f>IF(InsertDataAtCellA2!Q161="","",InsertDataAtCellA2!Q161)</f>
        <v/>
      </c>
      <c r="Q161" s="10" t="str">
        <f>IF(InsertDataAtCellA2!R161="","",InsertDataAtCellA2!R161)</f>
        <v/>
      </c>
      <c r="R161" s="10" t="str">
        <f>IF(InsertDataAtCellA2!S161="","",InsertDataAtCellA2!S161)</f>
        <v/>
      </c>
      <c r="S161" s="10" t="str">
        <f>IF(InsertDataAtCellA2!T161="","",InsertDataAtCellA2!T161)</f>
        <v/>
      </c>
      <c r="T161" s="10" t="str">
        <f>IF(InsertDataAtCellA2!U161="","",InsertDataAtCellA2!U161)</f>
        <v/>
      </c>
      <c r="U161" s="10" t="str">
        <f>IF(InsertDataAtCellA2!V161="","",InsertDataAtCellA2!V161)</f>
        <v/>
      </c>
      <c r="V161" s="10" t="str">
        <f>IF(InsertDataAtCellA2!W161="","",InsertDataAtCellA2!W161)</f>
        <v/>
      </c>
      <c r="W161" s="10" t="str">
        <f>IF(InsertDataAtCellA2!X161="","",InsertDataAtCellA2!X161)</f>
        <v/>
      </c>
      <c r="X161" s="10" t="str">
        <f>IF(InsertDataAtCellA2!Y161="","",InsertDataAtCellA2!Y161)</f>
        <v/>
      </c>
      <c r="Y161" s="10" t="str">
        <f>IF(InsertDataAtCellA2!Z161="","",InsertDataAtCellA2!Z161)</f>
        <v/>
      </c>
      <c r="Z161" s="10" t="str">
        <f>IF(InsertDataAtCellA2!AA161="","",InsertDataAtCellA2!AA161)</f>
        <v/>
      </c>
      <c r="AA161" s="10" t="str">
        <f>IF(InsertDataAtCellA2!AB161="","",InsertDataAtCellA2!AB161)</f>
        <v/>
      </c>
      <c r="AB161" s="10" t="str">
        <f>IF(InsertDataAtCellA2!AC161="","",InsertDataAtCellA2!AC161)</f>
        <v/>
      </c>
      <c r="AC161" s="10" t="str">
        <f>IF(InsertDataAtCellA2!AD161="","",InsertDataAtCellA2!AD161)</f>
        <v/>
      </c>
      <c r="AD161" s="10" t="str">
        <f>IF(InsertDataAtCellA2!AE161="","",InsertDataAtCellA2!AE161)</f>
        <v/>
      </c>
      <c r="AE161" s="10" t="str">
        <f>IF(InsertDataAtCellA2!AF161="","",InsertDataAtCellA2!AF161)</f>
        <v/>
      </c>
      <c r="AF161" s="10" t="str">
        <f>IF(InsertDataAtCellA2!AG161="","",InsertDataAtCellA2!AG161)</f>
        <v/>
      </c>
    </row>
    <row r="162" spans="1:32" x14ac:dyDescent="0.35">
      <c r="A162" s="33" t="str">
        <f>IF(InsertDataAtCellA2!B162="","",InsertDataAtCellA2!B162)</f>
        <v>TASK</v>
      </c>
      <c r="B162" s="33" t="str">
        <f>IF(InsertDataAtCellA2!C162="","",InsertDataAtCellA2!C162)</f>
        <v>TaskStim</v>
      </c>
      <c r="C162" s="33">
        <f>IF(InsertDataAtCellA2!D162="","",InsertDataAtCellA2!D162)</f>
        <v>163.0138</v>
      </c>
      <c r="D162" s="33" t="str">
        <f>IF(InsertDataAtCellA2!E162="","",InsertDataAtCellA2!E162)</f>
        <v xml:space="preserve">TaskC </v>
      </c>
      <c r="E162" s="33" t="str">
        <f>IF(InsertDataAtCellA2!F162="","",InsertDataAtCellA2!F162)</f>
        <v/>
      </c>
      <c r="F162" s="33" t="str">
        <f>IF(InsertDataAtCellA2!$W162="REAC",InsertDataAtCellA2!W162,(IF(InsertDataAtCellA2!$G162="REAC",InsertDataAtCellA2!G162,"")))</f>
        <v/>
      </c>
      <c r="G162" s="33" t="str">
        <f>IF(InsertDataAtCellA2!$W162="REAC",InsertDataAtCellA2!X162,(IF(InsertDataAtCellA2!$G162="REAC",InsertDataAtCellA2!H162,"")))</f>
        <v/>
      </c>
      <c r="H162" s="33" t="str">
        <f>IF(InsertDataAtCellA2!$W162="REAC",InsertDataAtCellA2!Y162,(IF(InsertDataAtCellA2!$G162="REAC",InsertDataAtCellA2!I162,"")))</f>
        <v/>
      </c>
      <c r="I162" s="33" t="str">
        <f>IF(InsertDataAtCellA2!$W162="REAC",InsertDataAtCellA2!Z162,(IF(InsertDataAtCellA2!$G162="REAC",InsertDataAtCellA2!J162,"")))</f>
        <v/>
      </c>
      <c r="J162" s="33" t="str">
        <f>IF(InsertDataAtCellA2!K162="","",InsertDataAtCellA2!K162)</f>
        <v/>
      </c>
      <c r="K162" s="33" t="str">
        <f>IF(InsertDataAtCellA2!L162="","",InsertDataAtCellA2!L162)</f>
        <v/>
      </c>
      <c r="L162" s="33" t="str">
        <f>IF(InsertDataAtCellA2!M162="","",InsertDataAtCellA2!M162)</f>
        <v/>
      </c>
      <c r="M162" s="33" t="str">
        <f>IF(InsertDataAtCellA2!N162="","",InsertDataAtCellA2!N162)</f>
        <v/>
      </c>
      <c r="N162" s="33" t="str">
        <f>IF(InsertDataAtCellA2!O162="","",InsertDataAtCellA2!O162)</f>
        <v/>
      </c>
      <c r="O162" s="33" t="str">
        <f>IF(InsertDataAtCellA2!P162="","",InsertDataAtCellA2!P162)</f>
        <v/>
      </c>
      <c r="P162" s="33" t="str">
        <f>IF(InsertDataAtCellA2!Q162="","",InsertDataAtCellA2!Q162)</f>
        <v/>
      </c>
      <c r="Q162" s="33" t="str">
        <f>IF(InsertDataAtCellA2!R162="","",InsertDataAtCellA2!R162)</f>
        <v/>
      </c>
      <c r="R162" s="33" t="str">
        <f>IF(InsertDataAtCellA2!S162="","",InsertDataAtCellA2!S162)</f>
        <v/>
      </c>
      <c r="S162" s="33" t="str">
        <f>IF(InsertDataAtCellA2!T162="","",InsertDataAtCellA2!T162)</f>
        <v/>
      </c>
      <c r="T162" s="33" t="str">
        <f>IF(InsertDataAtCellA2!U162="","",InsertDataAtCellA2!U162)</f>
        <v/>
      </c>
      <c r="U162" s="33" t="str">
        <f>IF(InsertDataAtCellA2!V162="","",InsertDataAtCellA2!V162)</f>
        <v/>
      </c>
      <c r="V162" s="33" t="str">
        <f>IF(InsertDataAtCellA2!W162="","",InsertDataAtCellA2!W162)</f>
        <v/>
      </c>
      <c r="W162" s="33" t="str">
        <f>IF(InsertDataAtCellA2!X162="","",InsertDataAtCellA2!X162)</f>
        <v/>
      </c>
      <c r="X162" s="33" t="str">
        <f>IF(InsertDataAtCellA2!Y162="","",InsertDataAtCellA2!Y162)</f>
        <v/>
      </c>
      <c r="Y162" s="33" t="str">
        <f>IF(InsertDataAtCellA2!Z162="","",InsertDataAtCellA2!Z162)</f>
        <v/>
      </c>
      <c r="Z162" s="33" t="str">
        <f>IF(InsertDataAtCellA2!AA162="","",InsertDataAtCellA2!AA162)</f>
        <v/>
      </c>
      <c r="AA162" s="33" t="str">
        <f>IF(InsertDataAtCellA2!AB162="","",InsertDataAtCellA2!AB162)</f>
        <v/>
      </c>
      <c r="AB162" s="33" t="str">
        <f>IF(InsertDataAtCellA2!AC162="","",InsertDataAtCellA2!AC162)</f>
        <v/>
      </c>
      <c r="AC162" s="33" t="str">
        <f>IF(InsertDataAtCellA2!AD162="","",InsertDataAtCellA2!AD162)</f>
        <v/>
      </c>
      <c r="AD162" s="33" t="str">
        <f>IF(InsertDataAtCellA2!AE162="","",InsertDataAtCellA2!AE162)</f>
        <v/>
      </c>
      <c r="AE162" s="33" t="str">
        <f>IF(InsertDataAtCellA2!AF162="","",InsertDataAtCellA2!AF162)</f>
        <v/>
      </c>
      <c r="AF162" s="33" t="str">
        <f>IF(InsertDataAtCellA2!AG162="","",InsertDataAtCellA2!AG162)</f>
        <v/>
      </c>
    </row>
    <row r="163" spans="1:32" x14ac:dyDescent="0.35">
      <c r="A163" s="10" t="str">
        <f>IF(InsertDataAtCellA2!B163="","",InsertDataAtCellA2!B163)</f>
        <v>TASK</v>
      </c>
      <c r="B163" s="10" t="str">
        <f>IF(InsertDataAtCellA2!C163="","",InsertDataAtCellA2!C163)</f>
        <v>BlankNeut</v>
      </c>
      <c r="C163" s="10">
        <f>IF(InsertDataAtCellA2!D163="","",InsertDataAtCellA2!D163)</f>
        <v>164.0232</v>
      </c>
      <c r="D163" s="10" t="str">
        <f>IF(InsertDataAtCellA2!E163="","",InsertDataAtCellA2!E163)</f>
        <v xml:space="preserve">Task0 </v>
      </c>
      <c r="E163" s="10" t="str">
        <f>IF(InsertDataAtCellA2!F163="","",InsertDataAtCellA2!F163)</f>
        <v/>
      </c>
      <c r="F163" s="10" t="str">
        <f>IF(InsertDataAtCellA2!$W163="REAC",InsertDataAtCellA2!W163,(IF(InsertDataAtCellA2!$G163="REAC",InsertDataAtCellA2!G163,"")))</f>
        <v>REAC</v>
      </c>
      <c r="G163" s="10" t="str">
        <f>IF(InsertDataAtCellA2!$W163="REAC",InsertDataAtCellA2!X163,(IF(InsertDataAtCellA2!$G163="REAC",InsertDataAtCellA2!H163,"")))</f>
        <v>Yes</v>
      </c>
      <c r="H163" s="10">
        <f>IF(InsertDataAtCellA2!$W163="REAC",InsertDataAtCellA2!Y163,(IF(InsertDataAtCellA2!$G163="REAC",InsertDataAtCellA2!I163,"")))</f>
        <v>164.56800000000001</v>
      </c>
      <c r="I163" s="10" t="str">
        <f>IF(InsertDataAtCellA2!$W163="REAC",InsertDataAtCellA2!Z163,(IF(InsertDataAtCellA2!$G163="REAC",InsertDataAtCellA2!J163,"")))</f>
        <v xml:space="preserve">Task0 </v>
      </c>
      <c r="J163" s="10" t="str">
        <f>IF(InsertDataAtCellA2!K163="","",InsertDataAtCellA2!K163)</f>
        <v/>
      </c>
      <c r="K163" s="10" t="str">
        <f>IF(InsertDataAtCellA2!L163="","",InsertDataAtCellA2!L163)</f>
        <v/>
      </c>
      <c r="L163" s="10" t="str">
        <f>IF(InsertDataAtCellA2!M163="","",InsertDataAtCellA2!M163)</f>
        <v/>
      </c>
      <c r="M163" s="10" t="str">
        <f>IF(InsertDataAtCellA2!N163="","",InsertDataAtCellA2!N163)</f>
        <v/>
      </c>
      <c r="N163" s="10" t="str">
        <f>IF(InsertDataAtCellA2!O163="","",InsertDataAtCellA2!O163)</f>
        <v/>
      </c>
      <c r="O163" s="10" t="str">
        <f>IF(InsertDataAtCellA2!P163="","",InsertDataAtCellA2!P163)</f>
        <v/>
      </c>
      <c r="P163" s="10" t="str">
        <f>IF(InsertDataAtCellA2!Q163="","",InsertDataAtCellA2!Q163)</f>
        <v/>
      </c>
      <c r="Q163" s="10" t="str">
        <f>IF(InsertDataAtCellA2!R163="","",InsertDataAtCellA2!R163)</f>
        <v/>
      </c>
      <c r="R163" s="10" t="str">
        <f>IF(InsertDataAtCellA2!S163="","",InsertDataAtCellA2!S163)</f>
        <v/>
      </c>
      <c r="S163" s="10" t="str">
        <f>IF(InsertDataAtCellA2!T163="","",InsertDataAtCellA2!T163)</f>
        <v/>
      </c>
      <c r="T163" s="10" t="str">
        <f>IF(InsertDataAtCellA2!U163="","",InsertDataAtCellA2!U163)</f>
        <v/>
      </c>
      <c r="U163" s="10" t="str">
        <f>IF(InsertDataAtCellA2!V163="","",InsertDataAtCellA2!V163)</f>
        <v/>
      </c>
      <c r="V163" s="10" t="str">
        <f>IF(InsertDataAtCellA2!W163="","",InsertDataAtCellA2!W163)</f>
        <v/>
      </c>
      <c r="W163" s="10" t="str">
        <f>IF(InsertDataAtCellA2!X163="","",InsertDataAtCellA2!X163)</f>
        <v/>
      </c>
      <c r="X163" s="10" t="str">
        <f>IF(InsertDataAtCellA2!Y163="","",InsertDataAtCellA2!Y163)</f>
        <v/>
      </c>
      <c r="Y163" s="10" t="str">
        <f>IF(InsertDataAtCellA2!Z163="","",InsertDataAtCellA2!Z163)</f>
        <v/>
      </c>
      <c r="Z163" s="10" t="str">
        <f>IF(InsertDataAtCellA2!AA163="","",InsertDataAtCellA2!AA163)</f>
        <v/>
      </c>
      <c r="AA163" s="10" t="str">
        <f>IF(InsertDataAtCellA2!AB163="","",InsertDataAtCellA2!AB163)</f>
        <v/>
      </c>
      <c r="AB163" s="10" t="str">
        <f>IF(InsertDataAtCellA2!AC163="","",InsertDataAtCellA2!AC163)</f>
        <v/>
      </c>
      <c r="AC163" s="10" t="str">
        <f>IF(InsertDataAtCellA2!AD163="","",InsertDataAtCellA2!AD163)</f>
        <v/>
      </c>
      <c r="AD163" s="10" t="str">
        <f>IF(InsertDataAtCellA2!AE163="","",InsertDataAtCellA2!AE163)</f>
        <v/>
      </c>
      <c r="AE163" s="10" t="str">
        <f>IF(InsertDataAtCellA2!AF163="","",InsertDataAtCellA2!AF163)</f>
        <v/>
      </c>
      <c r="AF163" s="10" t="str">
        <f>IF(InsertDataAtCellA2!AG163="","",InsertDataAtCellA2!AG163)</f>
        <v/>
      </c>
    </row>
    <row r="164" spans="1:32" x14ac:dyDescent="0.35">
      <c r="A164" s="33" t="str">
        <f>IF(InsertDataAtCellA2!B164="","",InsertDataAtCellA2!B164)</f>
        <v>TASK</v>
      </c>
      <c r="B164" s="33" t="str">
        <f>IF(InsertDataAtCellA2!C164="","",InsertDataAtCellA2!C164)</f>
        <v>TaskStim</v>
      </c>
      <c r="C164" s="33">
        <f>IF(InsertDataAtCellA2!D164="","",InsertDataAtCellA2!D164)</f>
        <v>165.02359999999999</v>
      </c>
      <c r="D164" s="33" t="str">
        <f>IF(InsertDataAtCellA2!E164="","",InsertDataAtCellA2!E164)</f>
        <v xml:space="preserve">TaskC </v>
      </c>
      <c r="E164" s="33" t="str">
        <f>IF(InsertDataAtCellA2!F164="","",InsertDataAtCellA2!F164)</f>
        <v/>
      </c>
      <c r="F164" s="33" t="str">
        <f>IF(InsertDataAtCellA2!$W164="REAC",InsertDataAtCellA2!W164,(IF(InsertDataAtCellA2!$G164="REAC",InsertDataAtCellA2!G164,"")))</f>
        <v/>
      </c>
      <c r="G164" s="33" t="str">
        <f>IF(InsertDataAtCellA2!$W164="REAC",InsertDataAtCellA2!X164,(IF(InsertDataAtCellA2!$G164="REAC",InsertDataAtCellA2!H164,"")))</f>
        <v/>
      </c>
      <c r="H164" s="33" t="str">
        <f>IF(InsertDataAtCellA2!$W164="REAC",InsertDataAtCellA2!Y164,(IF(InsertDataAtCellA2!$G164="REAC",InsertDataAtCellA2!I164,"")))</f>
        <v/>
      </c>
      <c r="I164" s="33" t="str">
        <f>IF(InsertDataAtCellA2!$W164="REAC",InsertDataAtCellA2!Z164,(IF(InsertDataAtCellA2!$G164="REAC",InsertDataAtCellA2!J164,"")))</f>
        <v/>
      </c>
      <c r="J164" s="33" t="str">
        <f>IF(InsertDataAtCellA2!K164="","",InsertDataAtCellA2!K164)</f>
        <v/>
      </c>
      <c r="K164" s="33" t="str">
        <f>IF(InsertDataAtCellA2!L164="","",InsertDataAtCellA2!L164)</f>
        <v/>
      </c>
      <c r="L164" s="33" t="str">
        <f>IF(InsertDataAtCellA2!M164="","",InsertDataAtCellA2!M164)</f>
        <v/>
      </c>
      <c r="M164" s="33" t="str">
        <f>IF(InsertDataAtCellA2!N164="","",InsertDataAtCellA2!N164)</f>
        <v/>
      </c>
      <c r="N164" s="33" t="str">
        <f>IF(InsertDataAtCellA2!O164="","",InsertDataAtCellA2!O164)</f>
        <v/>
      </c>
      <c r="O164" s="33" t="str">
        <f>IF(InsertDataAtCellA2!P164="","",InsertDataAtCellA2!P164)</f>
        <v/>
      </c>
      <c r="P164" s="33" t="str">
        <f>IF(InsertDataAtCellA2!Q164="","",InsertDataAtCellA2!Q164)</f>
        <v/>
      </c>
      <c r="Q164" s="33" t="str">
        <f>IF(InsertDataAtCellA2!R164="","",InsertDataAtCellA2!R164)</f>
        <v/>
      </c>
      <c r="R164" s="33" t="str">
        <f>IF(InsertDataAtCellA2!S164="","",InsertDataAtCellA2!S164)</f>
        <v/>
      </c>
      <c r="S164" s="33" t="str">
        <f>IF(InsertDataAtCellA2!T164="","",InsertDataAtCellA2!T164)</f>
        <v/>
      </c>
      <c r="T164" s="33" t="str">
        <f>IF(InsertDataAtCellA2!U164="","",InsertDataAtCellA2!U164)</f>
        <v/>
      </c>
      <c r="U164" s="33" t="str">
        <f>IF(InsertDataAtCellA2!V164="","",InsertDataAtCellA2!V164)</f>
        <v/>
      </c>
      <c r="V164" s="33" t="str">
        <f>IF(InsertDataAtCellA2!W164="","",InsertDataAtCellA2!W164)</f>
        <v/>
      </c>
      <c r="W164" s="33" t="str">
        <f>IF(InsertDataAtCellA2!X164="","",InsertDataAtCellA2!X164)</f>
        <v/>
      </c>
      <c r="X164" s="33" t="str">
        <f>IF(InsertDataAtCellA2!Y164="","",InsertDataAtCellA2!Y164)</f>
        <v/>
      </c>
      <c r="Y164" s="33" t="str">
        <f>IF(InsertDataAtCellA2!Z164="","",InsertDataAtCellA2!Z164)</f>
        <v/>
      </c>
      <c r="Z164" s="33" t="str">
        <f>IF(InsertDataAtCellA2!AA164="","",InsertDataAtCellA2!AA164)</f>
        <v/>
      </c>
      <c r="AA164" s="33" t="str">
        <f>IF(InsertDataAtCellA2!AB164="","",InsertDataAtCellA2!AB164)</f>
        <v/>
      </c>
      <c r="AB164" s="33" t="str">
        <f>IF(InsertDataAtCellA2!AC164="","",InsertDataAtCellA2!AC164)</f>
        <v/>
      </c>
      <c r="AC164" s="33" t="str">
        <f>IF(InsertDataAtCellA2!AD164="","",InsertDataAtCellA2!AD164)</f>
        <v/>
      </c>
      <c r="AD164" s="33" t="str">
        <f>IF(InsertDataAtCellA2!AE164="","",InsertDataAtCellA2!AE164)</f>
        <v/>
      </c>
      <c r="AE164" s="33" t="str">
        <f>IF(InsertDataAtCellA2!AF164="","",InsertDataAtCellA2!AF164)</f>
        <v/>
      </c>
      <c r="AF164" s="33" t="str">
        <f>IF(InsertDataAtCellA2!AG164="","",InsertDataAtCellA2!AG164)</f>
        <v/>
      </c>
    </row>
    <row r="165" spans="1:32" x14ac:dyDescent="0.35">
      <c r="A165" s="10" t="str">
        <f>IF(InsertDataAtCellA2!B165="","",InsertDataAtCellA2!B165)</f>
        <v>TASK</v>
      </c>
      <c r="B165" s="10" t="str">
        <f>IF(InsertDataAtCellA2!C165="","",InsertDataAtCellA2!C165)</f>
        <v>BlankNeut</v>
      </c>
      <c r="C165" s="10">
        <f>IF(InsertDataAtCellA2!D165="","",InsertDataAtCellA2!D165)</f>
        <v>166.03710000000001</v>
      </c>
      <c r="D165" s="10" t="str">
        <f>IF(InsertDataAtCellA2!E165="","",InsertDataAtCellA2!E165)</f>
        <v xml:space="preserve">Task0 </v>
      </c>
      <c r="E165" s="10" t="str">
        <f>IF(InsertDataAtCellA2!F165="","",InsertDataAtCellA2!F165)</f>
        <v/>
      </c>
      <c r="F165" s="10" t="str">
        <f>IF(InsertDataAtCellA2!$W165="REAC",InsertDataAtCellA2!W165,(IF(InsertDataAtCellA2!$G165="REAC",InsertDataAtCellA2!G165,"")))</f>
        <v>REAC</v>
      </c>
      <c r="G165" s="10" t="str">
        <f>IF(InsertDataAtCellA2!$W165="REAC",InsertDataAtCellA2!X165,(IF(InsertDataAtCellA2!$G165="REAC",InsertDataAtCellA2!H165,"")))</f>
        <v>No</v>
      </c>
      <c r="H165" s="10">
        <f>IF(InsertDataAtCellA2!$W165="REAC",InsertDataAtCellA2!Y165,(IF(InsertDataAtCellA2!$G165="REAC",InsertDataAtCellA2!I165,"")))</f>
        <v>166.46430000000001</v>
      </c>
      <c r="I165" s="10" t="str">
        <f>IF(InsertDataAtCellA2!$W165="REAC",InsertDataAtCellA2!Z165,(IF(InsertDataAtCellA2!$G165="REAC",InsertDataAtCellA2!J165,"")))</f>
        <v xml:space="preserve">Task0 </v>
      </c>
      <c r="J165" s="10" t="str">
        <f>IF(InsertDataAtCellA2!K165="","",InsertDataAtCellA2!K165)</f>
        <v/>
      </c>
      <c r="K165" s="10" t="str">
        <f>IF(InsertDataAtCellA2!L165="","",InsertDataAtCellA2!L165)</f>
        <v/>
      </c>
      <c r="L165" s="10" t="str">
        <f>IF(InsertDataAtCellA2!M165="","",InsertDataAtCellA2!M165)</f>
        <v/>
      </c>
      <c r="M165" s="10" t="str">
        <f>IF(InsertDataAtCellA2!N165="","",InsertDataAtCellA2!N165)</f>
        <v/>
      </c>
      <c r="N165" s="10" t="str">
        <f>IF(InsertDataAtCellA2!O165="","",InsertDataAtCellA2!O165)</f>
        <v/>
      </c>
      <c r="O165" s="10" t="str">
        <f>IF(InsertDataAtCellA2!P165="","",InsertDataAtCellA2!P165)</f>
        <v/>
      </c>
      <c r="P165" s="10" t="str">
        <f>IF(InsertDataAtCellA2!Q165="","",InsertDataAtCellA2!Q165)</f>
        <v/>
      </c>
      <c r="Q165" s="10" t="str">
        <f>IF(InsertDataAtCellA2!R165="","",InsertDataAtCellA2!R165)</f>
        <v/>
      </c>
      <c r="R165" s="10" t="str">
        <f>IF(InsertDataAtCellA2!S165="","",InsertDataAtCellA2!S165)</f>
        <v/>
      </c>
      <c r="S165" s="10" t="str">
        <f>IF(InsertDataAtCellA2!T165="","",InsertDataAtCellA2!T165)</f>
        <v/>
      </c>
      <c r="T165" s="10" t="str">
        <f>IF(InsertDataAtCellA2!U165="","",InsertDataAtCellA2!U165)</f>
        <v/>
      </c>
      <c r="U165" s="10" t="str">
        <f>IF(InsertDataAtCellA2!V165="","",InsertDataAtCellA2!V165)</f>
        <v/>
      </c>
      <c r="V165" s="10" t="str">
        <f>IF(InsertDataAtCellA2!W165="","",InsertDataAtCellA2!W165)</f>
        <v/>
      </c>
      <c r="W165" s="10" t="str">
        <f>IF(InsertDataAtCellA2!X165="","",InsertDataAtCellA2!X165)</f>
        <v/>
      </c>
      <c r="X165" s="10" t="str">
        <f>IF(InsertDataAtCellA2!Y165="","",InsertDataAtCellA2!Y165)</f>
        <v/>
      </c>
      <c r="Y165" s="10" t="str">
        <f>IF(InsertDataAtCellA2!Z165="","",InsertDataAtCellA2!Z165)</f>
        <v/>
      </c>
      <c r="Z165" s="10" t="str">
        <f>IF(InsertDataAtCellA2!AA165="","",InsertDataAtCellA2!AA165)</f>
        <v/>
      </c>
      <c r="AA165" s="10" t="str">
        <f>IF(InsertDataAtCellA2!AB165="","",InsertDataAtCellA2!AB165)</f>
        <v/>
      </c>
      <c r="AB165" s="10" t="str">
        <f>IF(InsertDataAtCellA2!AC165="","",InsertDataAtCellA2!AC165)</f>
        <v/>
      </c>
      <c r="AC165" s="10" t="str">
        <f>IF(InsertDataAtCellA2!AD165="","",InsertDataAtCellA2!AD165)</f>
        <v/>
      </c>
      <c r="AD165" s="10" t="str">
        <f>IF(InsertDataAtCellA2!AE165="","",InsertDataAtCellA2!AE165)</f>
        <v/>
      </c>
      <c r="AE165" s="10" t="str">
        <f>IF(InsertDataAtCellA2!AF165="","",InsertDataAtCellA2!AF165)</f>
        <v/>
      </c>
      <c r="AF165" s="10" t="str">
        <f>IF(InsertDataAtCellA2!AG165="","",InsertDataAtCellA2!AG165)</f>
        <v/>
      </c>
    </row>
    <row r="166" spans="1:32" x14ac:dyDescent="0.35">
      <c r="A166" s="33" t="str">
        <f>IF(InsertDataAtCellA2!B166="","",InsertDataAtCellA2!B166)</f>
        <v>TASK</v>
      </c>
      <c r="B166" s="33" t="str">
        <f>IF(InsertDataAtCellA2!C166="","",InsertDataAtCellA2!C166)</f>
        <v>TaskStim</v>
      </c>
      <c r="C166" s="33">
        <f>IF(InsertDataAtCellA2!D166="","",InsertDataAtCellA2!D166)</f>
        <v>167.0498</v>
      </c>
      <c r="D166" s="33" t="str">
        <f>IF(InsertDataAtCellA2!E166="","",InsertDataAtCellA2!E166)</f>
        <v xml:space="preserve">TaskD </v>
      </c>
      <c r="E166" s="33" t="str">
        <f>IF(InsertDataAtCellA2!F166="","",InsertDataAtCellA2!F166)</f>
        <v/>
      </c>
      <c r="F166" s="33" t="str">
        <f>IF(InsertDataAtCellA2!$W166="REAC",InsertDataAtCellA2!W166,(IF(InsertDataAtCellA2!$G166="REAC",InsertDataAtCellA2!G166,"")))</f>
        <v/>
      </c>
      <c r="G166" s="33" t="str">
        <f>IF(InsertDataAtCellA2!$W166="REAC",InsertDataAtCellA2!X166,(IF(InsertDataAtCellA2!$G166="REAC",InsertDataAtCellA2!H166,"")))</f>
        <v/>
      </c>
      <c r="H166" s="33" t="str">
        <f>IF(InsertDataAtCellA2!$W166="REAC",InsertDataAtCellA2!Y166,(IF(InsertDataAtCellA2!$G166="REAC",InsertDataAtCellA2!I166,"")))</f>
        <v/>
      </c>
      <c r="I166" s="33" t="str">
        <f>IF(InsertDataAtCellA2!$W166="REAC",InsertDataAtCellA2!Z166,(IF(InsertDataAtCellA2!$G166="REAC",InsertDataAtCellA2!J166,"")))</f>
        <v/>
      </c>
      <c r="J166" s="33" t="str">
        <f>IF(InsertDataAtCellA2!K166="","",InsertDataAtCellA2!K166)</f>
        <v/>
      </c>
      <c r="K166" s="33" t="str">
        <f>IF(InsertDataAtCellA2!L166="","",InsertDataAtCellA2!L166)</f>
        <v>...</v>
      </c>
      <c r="L166" s="33" t="str">
        <f>IF(InsertDataAtCellA2!M166="","",InsertDataAtCellA2!M166)</f>
        <v/>
      </c>
      <c r="M166" s="33" t="str">
        <f>IF(InsertDataAtCellA2!N166="","",InsertDataAtCellA2!N166)</f>
        <v/>
      </c>
      <c r="N166" s="33" t="str">
        <f>IF(InsertDataAtCellA2!O166="","",InsertDataAtCellA2!O166)</f>
        <v/>
      </c>
      <c r="O166" s="33" t="str">
        <f>IF(InsertDataAtCellA2!P166="","",InsertDataAtCellA2!P166)</f>
        <v/>
      </c>
      <c r="P166" s="33" t="str">
        <f>IF(InsertDataAtCellA2!Q166="","",InsertDataAtCellA2!Q166)</f>
        <v/>
      </c>
      <c r="Q166" s="33" t="str">
        <f>IF(InsertDataAtCellA2!R166="","",InsertDataAtCellA2!R166)</f>
        <v>EMOS</v>
      </c>
      <c r="R166" s="33" t="str">
        <f>IF(InsertDataAtCellA2!S166="","",InsertDataAtCellA2!S166)</f>
        <v>MatStim</v>
      </c>
      <c r="S166" s="33">
        <f>IF(InsertDataAtCellA2!T166="","",InsertDataAtCellA2!T166)</f>
        <v>167.0498</v>
      </c>
      <c r="T166" s="33" t="str">
        <f>IF(InsertDataAtCellA2!U166="","",InsertDataAtCellA2!U166)</f>
        <v xml:space="preserve">BlTransp03 </v>
      </c>
      <c r="U166" s="33" t="str">
        <f>IF(InsertDataAtCellA2!V166="","",InsertDataAtCellA2!V166)</f>
        <v/>
      </c>
      <c r="V166" s="33" t="str">
        <f>IF(InsertDataAtCellA2!W166="","",InsertDataAtCellA2!W166)</f>
        <v/>
      </c>
      <c r="W166" s="33" t="str">
        <f>IF(InsertDataAtCellA2!X166="","",InsertDataAtCellA2!X166)</f>
        <v/>
      </c>
      <c r="X166" s="33" t="str">
        <f>IF(InsertDataAtCellA2!Y166="","",InsertDataAtCellA2!Y166)</f>
        <v/>
      </c>
      <c r="Y166" s="33" t="str">
        <f>IF(InsertDataAtCellA2!Z166="","",InsertDataAtCellA2!Z166)</f>
        <v/>
      </c>
      <c r="Z166" s="33" t="str">
        <f>IF(InsertDataAtCellA2!AA166="","",InsertDataAtCellA2!AA166)</f>
        <v/>
      </c>
      <c r="AA166" s="33" t="str">
        <f>IF(InsertDataAtCellA2!AB166="","",InsertDataAtCellA2!AB166)</f>
        <v/>
      </c>
      <c r="AB166" s="33" t="str">
        <f>IF(InsertDataAtCellA2!AC166="","",InsertDataAtCellA2!AC166)</f>
        <v/>
      </c>
      <c r="AC166" s="33" t="str">
        <f>IF(InsertDataAtCellA2!AD166="","",InsertDataAtCellA2!AD166)</f>
        <v/>
      </c>
      <c r="AD166" s="33" t="str">
        <f>IF(InsertDataAtCellA2!AE166="","",InsertDataAtCellA2!AE166)</f>
        <v/>
      </c>
      <c r="AE166" s="33" t="str">
        <f>IF(InsertDataAtCellA2!AF166="","",InsertDataAtCellA2!AF166)</f>
        <v/>
      </c>
      <c r="AF166" s="33" t="str">
        <f>IF(InsertDataAtCellA2!AG166="","",InsertDataAtCellA2!AG166)</f>
        <v/>
      </c>
    </row>
    <row r="167" spans="1:32" x14ac:dyDescent="0.35">
      <c r="A167" s="10" t="str">
        <f>IF(InsertDataAtCellA2!B167="","",InsertDataAtCellA2!B167)</f>
        <v>TASK</v>
      </c>
      <c r="B167" s="10" t="str">
        <f>IF(InsertDataAtCellA2!C167="","",InsertDataAtCellA2!C167)</f>
        <v>BlankNeut</v>
      </c>
      <c r="C167" s="10">
        <f>IF(InsertDataAtCellA2!D167="","",InsertDataAtCellA2!D167)</f>
        <v>168.0573</v>
      </c>
      <c r="D167" s="10" t="str">
        <f>IF(InsertDataAtCellA2!E167="","",InsertDataAtCellA2!E167)</f>
        <v xml:space="preserve">Task0 </v>
      </c>
      <c r="E167" s="10" t="str">
        <f>IF(InsertDataAtCellA2!F167="","",InsertDataAtCellA2!F167)</f>
        <v/>
      </c>
      <c r="F167" s="10" t="str">
        <f>IF(InsertDataAtCellA2!$W167="REAC",InsertDataAtCellA2!W167,(IF(InsertDataAtCellA2!$G167="REAC",InsertDataAtCellA2!G167,"")))</f>
        <v>REAC</v>
      </c>
      <c r="G167" s="10" t="str">
        <f>IF(InsertDataAtCellA2!$W167="REAC",InsertDataAtCellA2!X167,(IF(InsertDataAtCellA2!$G167="REAC",InsertDataAtCellA2!H167,"")))</f>
        <v>Yes</v>
      </c>
      <c r="H167" s="10">
        <f>IF(InsertDataAtCellA2!$W167="REAC",InsertDataAtCellA2!Y167,(IF(InsertDataAtCellA2!$G167="REAC",InsertDataAtCellA2!I167,"")))</f>
        <v>168.7396</v>
      </c>
      <c r="I167" s="10" t="str">
        <f>IF(InsertDataAtCellA2!$W167="REAC",InsertDataAtCellA2!Z167,(IF(InsertDataAtCellA2!$G167="REAC",InsertDataAtCellA2!J167,"")))</f>
        <v xml:space="preserve">Task0 </v>
      </c>
      <c r="J167" s="10" t="str">
        <f>IF(InsertDataAtCellA2!K167="","",InsertDataAtCellA2!K167)</f>
        <v/>
      </c>
      <c r="K167" s="10" t="str">
        <f>IF(InsertDataAtCellA2!L167="","",InsertDataAtCellA2!L167)</f>
        <v/>
      </c>
      <c r="L167" s="10" t="str">
        <f>IF(InsertDataAtCellA2!M167="","",InsertDataAtCellA2!M167)</f>
        <v/>
      </c>
      <c r="M167" s="10" t="str">
        <f>IF(InsertDataAtCellA2!N167="","",InsertDataAtCellA2!N167)</f>
        <v/>
      </c>
      <c r="N167" s="10" t="str">
        <f>IF(InsertDataAtCellA2!O167="","",InsertDataAtCellA2!O167)</f>
        <v/>
      </c>
      <c r="O167" s="10" t="str">
        <f>IF(InsertDataAtCellA2!P167="","",InsertDataAtCellA2!P167)</f>
        <v/>
      </c>
      <c r="P167" s="10" t="str">
        <f>IF(InsertDataAtCellA2!Q167="","",InsertDataAtCellA2!Q167)</f>
        <v/>
      </c>
      <c r="Q167" s="10" t="str">
        <f>IF(InsertDataAtCellA2!R167="","",InsertDataAtCellA2!R167)</f>
        <v/>
      </c>
      <c r="R167" s="10" t="str">
        <f>IF(InsertDataAtCellA2!S167="","",InsertDataAtCellA2!S167)</f>
        <v/>
      </c>
      <c r="S167" s="10" t="str">
        <f>IF(InsertDataAtCellA2!T167="","",InsertDataAtCellA2!T167)</f>
        <v/>
      </c>
      <c r="T167" s="10" t="str">
        <f>IF(InsertDataAtCellA2!U167="","",InsertDataAtCellA2!U167)</f>
        <v/>
      </c>
      <c r="U167" s="10" t="str">
        <f>IF(InsertDataAtCellA2!V167="","",InsertDataAtCellA2!V167)</f>
        <v/>
      </c>
      <c r="V167" s="10" t="str">
        <f>IF(InsertDataAtCellA2!W167="","",InsertDataAtCellA2!W167)</f>
        <v/>
      </c>
      <c r="W167" s="10" t="str">
        <f>IF(InsertDataAtCellA2!X167="","",InsertDataAtCellA2!X167)</f>
        <v/>
      </c>
      <c r="X167" s="10" t="str">
        <f>IF(InsertDataAtCellA2!Y167="","",InsertDataAtCellA2!Y167)</f>
        <v/>
      </c>
      <c r="Y167" s="10" t="str">
        <f>IF(InsertDataAtCellA2!Z167="","",InsertDataAtCellA2!Z167)</f>
        <v/>
      </c>
      <c r="Z167" s="10" t="str">
        <f>IF(InsertDataAtCellA2!AA167="","",InsertDataAtCellA2!AA167)</f>
        <v/>
      </c>
      <c r="AA167" s="10" t="str">
        <f>IF(InsertDataAtCellA2!AB167="","",InsertDataAtCellA2!AB167)</f>
        <v/>
      </c>
      <c r="AB167" s="10" t="str">
        <f>IF(InsertDataAtCellA2!AC167="","",InsertDataAtCellA2!AC167)</f>
        <v/>
      </c>
      <c r="AC167" s="10" t="str">
        <f>IF(InsertDataAtCellA2!AD167="","",InsertDataAtCellA2!AD167)</f>
        <v/>
      </c>
      <c r="AD167" s="10" t="str">
        <f>IF(InsertDataAtCellA2!AE167="","",InsertDataAtCellA2!AE167)</f>
        <v/>
      </c>
      <c r="AE167" s="10" t="str">
        <f>IF(InsertDataAtCellA2!AF167="","",InsertDataAtCellA2!AF167)</f>
        <v/>
      </c>
      <c r="AF167" s="10" t="str">
        <f>IF(InsertDataAtCellA2!AG167="","",InsertDataAtCellA2!AG167)</f>
        <v/>
      </c>
    </row>
    <row r="168" spans="1:32" x14ac:dyDescent="0.35">
      <c r="A168" s="33" t="str">
        <f>IF(InsertDataAtCellA2!B168="","",InsertDataAtCellA2!B168)</f>
        <v>TASK</v>
      </c>
      <c r="B168" s="33" t="str">
        <f>IF(InsertDataAtCellA2!C168="","",InsertDataAtCellA2!C168)</f>
        <v>TaskStim</v>
      </c>
      <c r="C168" s="33">
        <f>IF(InsertDataAtCellA2!D168="","",InsertDataAtCellA2!D168)</f>
        <v>169.06559999999999</v>
      </c>
      <c r="D168" s="33" t="str">
        <f>IF(InsertDataAtCellA2!E168="","",InsertDataAtCellA2!E168)</f>
        <v xml:space="preserve">TaskD </v>
      </c>
      <c r="E168" s="33" t="str">
        <f>IF(InsertDataAtCellA2!F168="","",InsertDataAtCellA2!F168)</f>
        <v/>
      </c>
      <c r="F168" s="33" t="str">
        <f>IF(InsertDataAtCellA2!$W168="REAC",InsertDataAtCellA2!W168,(IF(InsertDataAtCellA2!$G168="REAC",InsertDataAtCellA2!G168,"")))</f>
        <v/>
      </c>
      <c r="G168" s="33" t="str">
        <f>IF(InsertDataAtCellA2!$W168="REAC",InsertDataAtCellA2!X168,(IF(InsertDataAtCellA2!$G168="REAC",InsertDataAtCellA2!H168,"")))</f>
        <v/>
      </c>
      <c r="H168" s="33" t="str">
        <f>IF(InsertDataAtCellA2!$W168="REAC",InsertDataAtCellA2!Y168,(IF(InsertDataAtCellA2!$G168="REAC",InsertDataAtCellA2!I168,"")))</f>
        <v/>
      </c>
      <c r="I168" s="33" t="str">
        <f>IF(InsertDataAtCellA2!$W168="REAC",InsertDataAtCellA2!Z168,(IF(InsertDataAtCellA2!$G168="REAC",InsertDataAtCellA2!J168,"")))</f>
        <v/>
      </c>
      <c r="J168" s="33" t="str">
        <f>IF(InsertDataAtCellA2!K168="","",InsertDataAtCellA2!K168)</f>
        <v/>
      </c>
      <c r="K168" s="33" t="str">
        <f>IF(InsertDataAtCellA2!L168="","",InsertDataAtCellA2!L168)</f>
        <v/>
      </c>
      <c r="L168" s="33" t="str">
        <f>IF(InsertDataAtCellA2!M168="","",InsertDataAtCellA2!M168)</f>
        <v/>
      </c>
      <c r="M168" s="33" t="str">
        <f>IF(InsertDataAtCellA2!N168="","",InsertDataAtCellA2!N168)</f>
        <v/>
      </c>
      <c r="N168" s="33" t="str">
        <f>IF(InsertDataAtCellA2!O168="","",InsertDataAtCellA2!O168)</f>
        <v/>
      </c>
      <c r="O168" s="33" t="str">
        <f>IF(InsertDataAtCellA2!P168="","",InsertDataAtCellA2!P168)</f>
        <v/>
      </c>
      <c r="P168" s="33" t="str">
        <f>IF(InsertDataAtCellA2!Q168="","",InsertDataAtCellA2!Q168)</f>
        <v/>
      </c>
      <c r="Q168" s="33" t="str">
        <f>IF(InsertDataAtCellA2!R168="","",InsertDataAtCellA2!R168)</f>
        <v/>
      </c>
      <c r="R168" s="33" t="str">
        <f>IF(InsertDataAtCellA2!S168="","",InsertDataAtCellA2!S168)</f>
        <v/>
      </c>
      <c r="S168" s="33" t="str">
        <f>IF(InsertDataAtCellA2!T168="","",InsertDataAtCellA2!T168)</f>
        <v/>
      </c>
      <c r="T168" s="33" t="str">
        <f>IF(InsertDataAtCellA2!U168="","",InsertDataAtCellA2!U168)</f>
        <v/>
      </c>
      <c r="U168" s="33" t="str">
        <f>IF(InsertDataAtCellA2!V168="","",InsertDataAtCellA2!V168)</f>
        <v/>
      </c>
      <c r="V168" s="33" t="str">
        <f>IF(InsertDataAtCellA2!W168="","",InsertDataAtCellA2!W168)</f>
        <v/>
      </c>
      <c r="W168" s="33" t="str">
        <f>IF(InsertDataAtCellA2!X168="","",InsertDataAtCellA2!X168)</f>
        <v/>
      </c>
      <c r="X168" s="33" t="str">
        <f>IF(InsertDataAtCellA2!Y168="","",InsertDataAtCellA2!Y168)</f>
        <v/>
      </c>
      <c r="Y168" s="33" t="str">
        <f>IF(InsertDataAtCellA2!Z168="","",InsertDataAtCellA2!Z168)</f>
        <v/>
      </c>
      <c r="Z168" s="33" t="str">
        <f>IF(InsertDataAtCellA2!AA168="","",InsertDataAtCellA2!AA168)</f>
        <v/>
      </c>
      <c r="AA168" s="33" t="str">
        <f>IF(InsertDataAtCellA2!AB168="","",InsertDataAtCellA2!AB168)</f>
        <v/>
      </c>
      <c r="AB168" s="33" t="str">
        <f>IF(InsertDataAtCellA2!AC168="","",InsertDataAtCellA2!AC168)</f>
        <v/>
      </c>
      <c r="AC168" s="33" t="str">
        <f>IF(InsertDataAtCellA2!AD168="","",InsertDataAtCellA2!AD168)</f>
        <v/>
      </c>
      <c r="AD168" s="33" t="str">
        <f>IF(InsertDataAtCellA2!AE168="","",InsertDataAtCellA2!AE168)</f>
        <v/>
      </c>
      <c r="AE168" s="33" t="str">
        <f>IF(InsertDataAtCellA2!AF168="","",InsertDataAtCellA2!AF168)</f>
        <v/>
      </c>
      <c r="AF168" s="33" t="str">
        <f>IF(InsertDataAtCellA2!AG168="","",InsertDataAtCellA2!AG168)</f>
        <v/>
      </c>
    </row>
    <row r="169" spans="1:32" x14ac:dyDescent="0.35">
      <c r="A169" s="10" t="str">
        <f>IF(InsertDataAtCellA2!B169="","",InsertDataAtCellA2!B169)</f>
        <v>TASK</v>
      </c>
      <c r="B169" s="10" t="str">
        <f>IF(InsertDataAtCellA2!C169="","",InsertDataAtCellA2!C169)</f>
        <v>BlankNeut</v>
      </c>
      <c r="C169" s="10">
        <f>IF(InsertDataAtCellA2!D169="","",InsertDataAtCellA2!D169)</f>
        <v>170.0735</v>
      </c>
      <c r="D169" s="10" t="str">
        <f>IF(InsertDataAtCellA2!E169="","",InsertDataAtCellA2!E169)</f>
        <v xml:space="preserve">Task0 </v>
      </c>
      <c r="E169" s="10" t="str">
        <f>IF(InsertDataAtCellA2!F169="","",InsertDataAtCellA2!F169)</f>
        <v/>
      </c>
      <c r="F169" s="10" t="str">
        <f>IF(InsertDataAtCellA2!$W169="REAC",InsertDataAtCellA2!W169,(IF(InsertDataAtCellA2!$G169="REAC",InsertDataAtCellA2!G169,"")))</f>
        <v>REAC</v>
      </c>
      <c r="G169" s="10" t="str">
        <f>IF(InsertDataAtCellA2!$W169="REAC",InsertDataAtCellA2!X169,(IF(InsertDataAtCellA2!$G169="REAC",InsertDataAtCellA2!H169,"")))</f>
        <v>No</v>
      </c>
      <c r="H169" s="10">
        <f>IF(InsertDataAtCellA2!$W169="REAC",InsertDataAtCellA2!Y169,(IF(InsertDataAtCellA2!$G169="REAC",InsertDataAtCellA2!I169,"")))</f>
        <v>170.57480000000001</v>
      </c>
      <c r="I169" s="10" t="str">
        <f>IF(InsertDataAtCellA2!$W169="REAC",InsertDataAtCellA2!Z169,(IF(InsertDataAtCellA2!$G169="REAC",InsertDataAtCellA2!J169,"")))</f>
        <v xml:space="preserve">Task0 </v>
      </c>
      <c r="J169" s="10" t="str">
        <f>IF(InsertDataAtCellA2!K169="","",InsertDataAtCellA2!K169)</f>
        <v/>
      </c>
      <c r="K169" s="10" t="str">
        <f>IF(InsertDataAtCellA2!L169="","",InsertDataAtCellA2!L169)</f>
        <v/>
      </c>
      <c r="L169" s="10" t="str">
        <f>IF(InsertDataAtCellA2!M169="","",InsertDataAtCellA2!M169)</f>
        <v/>
      </c>
      <c r="M169" s="10" t="str">
        <f>IF(InsertDataAtCellA2!N169="","",InsertDataAtCellA2!N169)</f>
        <v/>
      </c>
      <c r="N169" s="10" t="str">
        <f>IF(InsertDataAtCellA2!O169="","",InsertDataAtCellA2!O169)</f>
        <v/>
      </c>
      <c r="O169" s="10" t="str">
        <f>IF(InsertDataAtCellA2!P169="","",InsertDataAtCellA2!P169)</f>
        <v/>
      </c>
      <c r="P169" s="10" t="str">
        <f>IF(InsertDataAtCellA2!Q169="","",InsertDataAtCellA2!Q169)</f>
        <v/>
      </c>
      <c r="Q169" s="10" t="str">
        <f>IF(InsertDataAtCellA2!R169="","",InsertDataAtCellA2!R169)</f>
        <v/>
      </c>
      <c r="R169" s="10" t="str">
        <f>IF(InsertDataAtCellA2!S169="","",InsertDataAtCellA2!S169)</f>
        <v/>
      </c>
      <c r="S169" s="10" t="str">
        <f>IF(InsertDataAtCellA2!T169="","",InsertDataAtCellA2!T169)</f>
        <v/>
      </c>
      <c r="T169" s="10" t="str">
        <f>IF(InsertDataAtCellA2!U169="","",InsertDataAtCellA2!U169)</f>
        <v/>
      </c>
      <c r="U169" s="10" t="str">
        <f>IF(InsertDataAtCellA2!V169="","",InsertDataAtCellA2!V169)</f>
        <v/>
      </c>
      <c r="V169" s="10" t="str">
        <f>IF(InsertDataAtCellA2!W169="","",InsertDataAtCellA2!W169)</f>
        <v/>
      </c>
      <c r="W169" s="10" t="str">
        <f>IF(InsertDataAtCellA2!X169="","",InsertDataAtCellA2!X169)</f>
        <v/>
      </c>
      <c r="X169" s="10" t="str">
        <f>IF(InsertDataAtCellA2!Y169="","",InsertDataAtCellA2!Y169)</f>
        <v/>
      </c>
      <c r="Y169" s="10" t="str">
        <f>IF(InsertDataAtCellA2!Z169="","",InsertDataAtCellA2!Z169)</f>
        <v/>
      </c>
      <c r="Z169" s="10" t="str">
        <f>IF(InsertDataAtCellA2!AA169="","",InsertDataAtCellA2!AA169)</f>
        <v/>
      </c>
      <c r="AA169" s="10" t="str">
        <f>IF(InsertDataAtCellA2!AB169="","",InsertDataAtCellA2!AB169)</f>
        <v/>
      </c>
      <c r="AB169" s="10" t="str">
        <f>IF(InsertDataAtCellA2!AC169="","",InsertDataAtCellA2!AC169)</f>
        <v/>
      </c>
      <c r="AC169" s="10" t="str">
        <f>IF(InsertDataAtCellA2!AD169="","",InsertDataAtCellA2!AD169)</f>
        <v/>
      </c>
      <c r="AD169" s="10" t="str">
        <f>IF(InsertDataAtCellA2!AE169="","",InsertDataAtCellA2!AE169)</f>
        <v/>
      </c>
      <c r="AE169" s="10" t="str">
        <f>IF(InsertDataAtCellA2!AF169="","",InsertDataAtCellA2!AF169)</f>
        <v/>
      </c>
      <c r="AF169" s="10" t="str">
        <f>IF(InsertDataAtCellA2!AG169="","",InsertDataAtCellA2!AG169)</f>
        <v/>
      </c>
    </row>
    <row r="170" spans="1:32" x14ac:dyDescent="0.35">
      <c r="A170" s="33" t="str">
        <f>IF(InsertDataAtCellA2!B170="","",InsertDataAtCellA2!B170)</f>
        <v>TASK</v>
      </c>
      <c r="B170" s="33" t="str">
        <f>IF(InsertDataAtCellA2!C170="","",InsertDataAtCellA2!C170)</f>
        <v>TaskStim</v>
      </c>
      <c r="C170" s="33">
        <f>IF(InsertDataAtCellA2!D170="","",InsertDataAtCellA2!D170)</f>
        <v>171.08410000000001</v>
      </c>
      <c r="D170" s="33" t="str">
        <f>IF(InsertDataAtCellA2!E170="","",InsertDataAtCellA2!E170)</f>
        <v xml:space="preserve">TaskC </v>
      </c>
      <c r="E170" s="33" t="str">
        <f>IF(InsertDataAtCellA2!F170="","",InsertDataAtCellA2!F170)</f>
        <v/>
      </c>
      <c r="F170" s="33" t="str">
        <f>IF(InsertDataAtCellA2!$W170="REAC",InsertDataAtCellA2!W170,(IF(InsertDataAtCellA2!$G170="REAC",InsertDataAtCellA2!G170,"")))</f>
        <v/>
      </c>
      <c r="G170" s="33" t="str">
        <f>IF(InsertDataAtCellA2!$W170="REAC",InsertDataAtCellA2!X170,(IF(InsertDataAtCellA2!$G170="REAC",InsertDataAtCellA2!H170,"")))</f>
        <v/>
      </c>
      <c r="H170" s="33" t="str">
        <f>IF(InsertDataAtCellA2!$W170="REAC",InsertDataAtCellA2!Y170,(IF(InsertDataAtCellA2!$G170="REAC",InsertDataAtCellA2!I170,"")))</f>
        <v/>
      </c>
      <c r="I170" s="33" t="str">
        <f>IF(InsertDataAtCellA2!$W170="REAC",InsertDataAtCellA2!Z170,(IF(InsertDataAtCellA2!$G170="REAC",InsertDataAtCellA2!J170,"")))</f>
        <v/>
      </c>
      <c r="J170" s="33" t="str">
        <f>IF(InsertDataAtCellA2!K170="","",InsertDataAtCellA2!K170)</f>
        <v/>
      </c>
      <c r="K170" s="33" t="str">
        <f>IF(InsertDataAtCellA2!L170="","",InsertDataAtCellA2!L170)</f>
        <v/>
      </c>
      <c r="L170" s="33" t="str">
        <f>IF(InsertDataAtCellA2!M170="","",InsertDataAtCellA2!M170)</f>
        <v/>
      </c>
      <c r="M170" s="33" t="str">
        <f>IF(InsertDataAtCellA2!N170="","",InsertDataAtCellA2!N170)</f>
        <v/>
      </c>
      <c r="N170" s="33" t="str">
        <f>IF(InsertDataAtCellA2!O170="","",InsertDataAtCellA2!O170)</f>
        <v/>
      </c>
      <c r="O170" s="33" t="str">
        <f>IF(InsertDataAtCellA2!P170="","",InsertDataAtCellA2!P170)</f>
        <v/>
      </c>
      <c r="P170" s="33" t="str">
        <f>IF(InsertDataAtCellA2!Q170="","",InsertDataAtCellA2!Q170)</f>
        <v/>
      </c>
      <c r="Q170" s="33" t="str">
        <f>IF(InsertDataAtCellA2!R170="","",InsertDataAtCellA2!R170)</f>
        <v/>
      </c>
      <c r="R170" s="33" t="str">
        <f>IF(InsertDataAtCellA2!S170="","",InsertDataAtCellA2!S170)</f>
        <v/>
      </c>
      <c r="S170" s="33" t="str">
        <f>IF(InsertDataAtCellA2!T170="","",InsertDataAtCellA2!T170)</f>
        <v/>
      </c>
      <c r="T170" s="33" t="str">
        <f>IF(InsertDataAtCellA2!U170="","",InsertDataAtCellA2!U170)</f>
        <v/>
      </c>
      <c r="U170" s="33" t="str">
        <f>IF(InsertDataAtCellA2!V170="","",InsertDataAtCellA2!V170)</f>
        <v/>
      </c>
      <c r="V170" s="33" t="str">
        <f>IF(InsertDataAtCellA2!W170="","",InsertDataAtCellA2!W170)</f>
        <v/>
      </c>
      <c r="W170" s="33" t="str">
        <f>IF(InsertDataAtCellA2!X170="","",InsertDataAtCellA2!X170)</f>
        <v/>
      </c>
      <c r="X170" s="33" t="str">
        <f>IF(InsertDataAtCellA2!Y170="","",InsertDataAtCellA2!Y170)</f>
        <v/>
      </c>
      <c r="Y170" s="33" t="str">
        <f>IF(InsertDataAtCellA2!Z170="","",InsertDataAtCellA2!Z170)</f>
        <v/>
      </c>
      <c r="Z170" s="33" t="str">
        <f>IF(InsertDataAtCellA2!AA170="","",InsertDataAtCellA2!AA170)</f>
        <v/>
      </c>
      <c r="AA170" s="33" t="str">
        <f>IF(InsertDataAtCellA2!AB170="","",InsertDataAtCellA2!AB170)</f>
        <v/>
      </c>
      <c r="AB170" s="33" t="str">
        <f>IF(InsertDataAtCellA2!AC170="","",InsertDataAtCellA2!AC170)</f>
        <v/>
      </c>
      <c r="AC170" s="33" t="str">
        <f>IF(InsertDataAtCellA2!AD170="","",InsertDataAtCellA2!AD170)</f>
        <v/>
      </c>
      <c r="AD170" s="33" t="str">
        <f>IF(InsertDataAtCellA2!AE170="","",InsertDataAtCellA2!AE170)</f>
        <v/>
      </c>
      <c r="AE170" s="33" t="str">
        <f>IF(InsertDataAtCellA2!AF170="","",InsertDataAtCellA2!AF170)</f>
        <v/>
      </c>
      <c r="AF170" s="33" t="str">
        <f>IF(InsertDataAtCellA2!AG170="","",InsertDataAtCellA2!AG170)</f>
        <v/>
      </c>
    </row>
    <row r="171" spans="1:32" x14ac:dyDescent="0.35">
      <c r="A171" s="10" t="str">
        <f>IF(InsertDataAtCellA2!B171="","",InsertDataAtCellA2!B171)</f>
        <v>TASK</v>
      </c>
      <c r="B171" s="10" t="str">
        <f>IF(InsertDataAtCellA2!C171="","",InsertDataAtCellA2!C171)</f>
        <v>BlankNeut</v>
      </c>
      <c r="C171" s="10">
        <f>IF(InsertDataAtCellA2!D171="","",InsertDataAtCellA2!D171)</f>
        <v>172.0975</v>
      </c>
      <c r="D171" s="10" t="str">
        <f>IF(InsertDataAtCellA2!E171="","",InsertDataAtCellA2!E171)</f>
        <v xml:space="preserve">Task0 </v>
      </c>
      <c r="E171" s="10" t="str">
        <f>IF(InsertDataAtCellA2!F171="","",InsertDataAtCellA2!F171)</f>
        <v/>
      </c>
      <c r="F171" s="10" t="str">
        <f>IF(InsertDataAtCellA2!$W171="REAC",InsertDataAtCellA2!W171,(IF(InsertDataAtCellA2!$G171="REAC",InsertDataAtCellA2!G171,"")))</f>
        <v>REAC</v>
      </c>
      <c r="G171" s="10" t="str">
        <f>IF(InsertDataAtCellA2!$W171="REAC",InsertDataAtCellA2!X171,(IF(InsertDataAtCellA2!$G171="REAC",InsertDataAtCellA2!H171,"")))</f>
        <v>Yes</v>
      </c>
      <c r="H171" s="10">
        <f>IF(InsertDataAtCellA2!$W171="REAC",InsertDataAtCellA2!Y171,(IF(InsertDataAtCellA2!$G171="REAC",InsertDataAtCellA2!I171,"")))</f>
        <v>172.59229999999999</v>
      </c>
      <c r="I171" s="10" t="str">
        <f>IF(InsertDataAtCellA2!$W171="REAC",InsertDataAtCellA2!Z171,(IF(InsertDataAtCellA2!$G171="REAC",InsertDataAtCellA2!J171,"")))</f>
        <v xml:space="preserve">Task0 </v>
      </c>
      <c r="J171" s="10" t="str">
        <f>IF(InsertDataAtCellA2!K171="","",InsertDataAtCellA2!K171)</f>
        <v/>
      </c>
      <c r="K171" s="10" t="str">
        <f>IF(InsertDataAtCellA2!L171="","",InsertDataAtCellA2!L171)</f>
        <v/>
      </c>
      <c r="L171" s="10" t="str">
        <f>IF(InsertDataAtCellA2!M171="","",InsertDataAtCellA2!M171)</f>
        <v/>
      </c>
      <c r="M171" s="10" t="str">
        <f>IF(InsertDataAtCellA2!N171="","",InsertDataAtCellA2!N171)</f>
        <v/>
      </c>
      <c r="N171" s="10" t="str">
        <f>IF(InsertDataAtCellA2!O171="","",InsertDataAtCellA2!O171)</f>
        <v/>
      </c>
      <c r="O171" s="10" t="str">
        <f>IF(InsertDataAtCellA2!P171="","",InsertDataAtCellA2!P171)</f>
        <v/>
      </c>
      <c r="P171" s="10" t="str">
        <f>IF(InsertDataAtCellA2!Q171="","",InsertDataAtCellA2!Q171)</f>
        <v/>
      </c>
      <c r="Q171" s="10" t="str">
        <f>IF(InsertDataAtCellA2!R171="","",InsertDataAtCellA2!R171)</f>
        <v/>
      </c>
      <c r="R171" s="10" t="str">
        <f>IF(InsertDataAtCellA2!S171="","",InsertDataAtCellA2!S171)</f>
        <v/>
      </c>
      <c r="S171" s="10" t="str">
        <f>IF(InsertDataAtCellA2!T171="","",InsertDataAtCellA2!T171)</f>
        <v/>
      </c>
      <c r="T171" s="10" t="str">
        <f>IF(InsertDataAtCellA2!U171="","",InsertDataAtCellA2!U171)</f>
        <v/>
      </c>
      <c r="U171" s="10" t="str">
        <f>IF(InsertDataAtCellA2!V171="","",InsertDataAtCellA2!V171)</f>
        <v/>
      </c>
      <c r="V171" s="10" t="str">
        <f>IF(InsertDataAtCellA2!W171="","",InsertDataAtCellA2!W171)</f>
        <v/>
      </c>
      <c r="W171" s="10" t="str">
        <f>IF(InsertDataAtCellA2!X171="","",InsertDataAtCellA2!X171)</f>
        <v/>
      </c>
      <c r="X171" s="10" t="str">
        <f>IF(InsertDataAtCellA2!Y171="","",InsertDataAtCellA2!Y171)</f>
        <v/>
      </c>
      <c r="Y171" s="10" t="str">
        <f>IF(InsertDataAtCellA2!Z171="","",InsertDataAtCellA2!Z171)</f>
        <v/>
      </c>
      <c r="Z171" s="10" t="str">
        <f>IF(InsertDataAtCellA2!AA171="","",InsertDataAtCellA2!AA171)</f>
        <v/>
      </c>
      <c r="AA171" s="10" t="str">
        <f>IF(InsertDataAtCellA2!AB171="","",InsertDataAtCellA2!AB171)</f>
        <v/>
      </c>
      <c r="AB171" s="10" t="str">
        <f>IF(InsertDataAtCellA2!AC171="","",InsertDataAtCellA2!AC171)</f>
        <v/>
      </c>
      <c r="AC171" s="10" t="str">
        <f>IF(InsertDataAtCellA2!AD171="","",InsertDataAtCellA2!AD171)</f>
        <v/>
      </c>
      <c r="AD171" s="10" t="str">
        <f>IF(InsertDataAtCellA2!AE171="","",InsertDataAtCellA2!AE171)</f>
        <v/>
      </c>
      <c r="AE171" s="10" t="str">
        <f>IF(InsertDataAtCellA2!AF171="","",InsertDataAtCellA2!AF171)</f>
        <v/>
      </c>
      <c r="AF171" s="10" t="str">
        <f>IF(InsertDataAtCellA2!AG171="","",InsertDataAtCellA2!AG171)</f>
        <v/>
      </c>
    </row>
    <row r="172" spans="1:32" x14ac:dyDescent="0.35">
      <c r="A172" s="33" t="str">
        <f>IF(InsertDataAtCellA2!B172="","",InsertDataAtCellA2!B172)</f>
        <v>TASK</v>
      </c>
      <c r="B172" s="33" t="str">
        <f>IF(InsertDataAtCellA2!C172="","",InsertDataAtCellA2!C172)</f>
        <v>TaskStim</v>
      </c>
      <c r="C172" s="33">
        <f>IF(InsertDataAtCellA2!D172="","",InsertDataAtCellA2!D172)</f>
        <v>173.10550000000001</v>
      </c>
      <c r="D172" s="33" t="str">
        <f>IF(InsertDataAtCellA2!E172="","",InsertDataAtCellA2!E172)</f>
        <v xml:space="preserve">TaskC </v>
      </c>
      <c r="E172" s="33" t="str">
        <f>IF(InsertDataAtCellA2!F172="","",InsertDataAtCellA2!F172)</f>
        <v/>
      </c>
      <c r="F172" s="33" t="str">
        <f>IF(InsertDataAtCellA2!$W172="REAC",InsertDataAtCellA2!W172,(IF(InsertDataAtCellA2!$G172="REAC",InsertDataAtCellA2!G172,"")))</f>
        <v/>
      </c>
      <c r="G172" s="33" t="str">
        <f>IF(InsertDataAtCellA2!$W172="REAC",InsertDataAtCellA2!X172,(IF(InsertDataAtCellA2!$G172="REAC",InsertDataAtCellA2!H172,"")))</f>
        <v/>
      </c>
      <c r="H172" s="33" t="str">
        <f>IF(InsertDataAtCellA2!$W172="REAC",InsertDataAtCellA2!Y172,(IF(InsertDataAtCellA2!$G172="REAC",InsertDataAtCellA2!I172,"")))</f>
        <v/>
      </c>
      <c r="I172" s="33" t="str">
        <f>IF(InsertDataAtCellA2!$W172="REAC",InsertDataAtCellA2!Z172,(IF(InsertDataAtCellA2!$G172="REAC",InsertDataAtCellA2!J172,"")))</f>
        <v/>
      </c>
      <c r="J172" s="33" t="str">
        <f>IF(InsertDataAtCellA2!K172="","",InsertDataAtCellA2!K172)</f>
        <v/>
      </c>
      <c r="K172" s="33" t="str">
        <f>IF(InsertDataAtCellA2!L172="","",InsertDataAtCellA2!L172)</f>
        <v>...</v>
      </c>
      <c r="L172" s="33" t="str">
        <f>IF(InsertDataAtCellA2!M172="","",InsertDataAtCellA2!M172)</f>
        <v/>
      </c>
      <c r="M172" s="33" t="str">
        <f>IF(InsertDataAtCellA2!N172="","",InsertDataAtCellA2!N172)</f>
        <v/>
      </c>
      <c r="N172" s="33" t="str">
        <f>IF(InsertDataAtCellA2!O172="","",InsertDataAtCellA2!O172)</f>
        <v/>
      </c>
      <c r="O172" s="33" t="str">
        <f>IF(InsertDataAtCellA2!P172="","",InsertDataAtCellA2!P172)</f>
        <v/>
      </c>
      <c r="P172" s="33" t="str">
        <f>IF(InsertDataAtCellA2!Q172="","",InsertDataAtCellA2!Q172)</f>
        <v/>
      </c>
      <c r="Q172" s="33" t="str">
        <f>IF(InsertDataAtCellA2!R172="","",InsertDataAtCellA2!R172)</f>
        <v>EMOS</v>
      </c>
      <c r="R172" s="33" t="str">
        <f>IF(InsertDataAtCellA2!S172="","",InsertDataAtCellA2!S172)</f>
        <v>MatStim</v>
      </c>
      <c r="S172" s="33">
        <f>IF(InsertDataAtCellA2!T172="","",InsertDataAtCellA2!T172)</f>
        <v>173.10550000000001</v>
      </c>
      <c r="T172" s="33" t="str">
        <f>IF(InsertDataAtCellA2!U172="","",InsertDataAtCellA2!U172)</f>
        <v xml:space="preserve">BlTransp10 </v>
      </c>
      <c r="U172" s="33" t="str">
        <f>IF(InsertDataAtCellA2!V172="","",InsertDataAtCellA2!V172)</f>
        <v/>
      </c>
      <c r="V172" s="33" t="str">
        <f>IF(InsertDataAtCellA2!W172="","",InsertDataAtCellA2!W172)</f>
        <v/>
      </c>
      <c r="W172" s="33" t="str">
        <f>IF(InsertDataAtCellA2!X172="","",InsertDataAtCellA2!X172)</f>
        <v/>
      </c>
      <c r="X172" s="33" t="str">
        <f>IF(InsertDataAtCellA2!Y172="","",InsertDataAtCellA2!Y172)</f>
        <v/>
      </c>
      <c r="Y172" s="33" t="str">
        <f>IF(InsertDataAtCellA2!Z172="","",InsertDataAtCellA2!Z172)</f>
        <v/>
      </c>
      <c r="Z172" s="33" t="str">
        <f>IF(InsertDataAtCellA2!AA172="","",InsertDataAtCellA2!AA172)</f>
        <v/>
      </c>
      <c r="AA172" s="33" t="str">
        <f>IF(InsertDataAtCellA2!AB172="","",InsertDataAtCellA2!AB172)</f>
        <v/>
      </c>
      <c r="AB172" s="33" t="str">
        <f>IF(InsertDataAtCellA2!AC172="","",InsertDataAtCellA2!AC172)</f>
        <v/>
      </c>
      <c r="AC172" s="33" t="str">
        <f>IF(InsertDataAtCellA2!AD172="","",InsertDataAtCellA2!AD172)</f>
        <v/>
      </c>
      <c r="AD172" s="33" t="str">
        <f>IF(InsertDataAtCellA2!AE172="","",InsertDataAtCellA2!AE172)</f>
        <v/>
      </c>
      <c r="AE172" s="33" t="str">
        <f>IF(InsertDataAtCellA2!AF172="","",InsertDataAtCellA2!AF172)</f>
        <v/>
      </c>
      <c r="AF172" s="33" t="str">
        <f>IF(InsertDataAtCellA2!AG172="","",InsertDataAtCellA2!AG172)</f>
        <v/>
      </c>
    </row>
    <row r="173" spans="1:32" x14ac:dyDescent="0.35">
      <c r="A173" s="10" t="str">
        <f>IF(InsertDataAtCellA2!B173="","",InsertDataAtCellA2!B173)</f>
        <v>TASK</v>
      </c>
      <c r="B173" s="10" t="str">
        <f>IF(InsertDataAtCellA2!C173="","",InsertDataAtCellA2!C173)</f>
        <v>BlankNeut</v>
      </c>
      <c r="C173" s="10">
        <f>IF(InsertDataAtCellA2!D173="","",InsertDataAtCellA2!D173)</f>
        <v>174.1123</v>
      </c>
      <c r="D173" s="10" t="str">
        <f>IF(InsertDataAtCellA2!E173="","",InsertDataAtCellA2!E173)</f>
        <v xml:space="preserve">Task0 </v>
      </c>
      <c r="E173" s="10" t="str">
        <f>IF(InsertDataAtCellA2!F173="","",InsertDataAtCellA2!F173)</f>
        <v/>
      </c>
      <c r="F173" s="10" t="str">
        <f>IF(InsertDataAtCellA2!$W173="REAC",InsertDataAtCellA2!W173,(IF(InsertDataAtCellA2!$G173="REAC",InsertDataAtCellA2!G173,"")))</f>
        <v>REAC</v>
      </c>
      <c r="G173" s="10" t="str">
        <f>IF(InsertDataAtCellA2!$W173="REAC",InsertDataAtCellA2!X173,(IF(InsertDataAtCellA2!$G173="REAC",InsertDataAtCellA2!H173,"")))</f>
        <v>No</v>
      </c>
      <c r="H173" s="10">
        <f>IF(InsertDataAtCellA2!$W173="REAC",InsertDataAtCellA2!Y173,(IF(InsertDataAtCellA2!$G173="REAC",InsertDataAtCellA2!I173,"")))</f>
        <v>174.55510000000001</v>
      </c>
      <c r="I173" s="10" t="str">
        <f>IF(InsertDataAtCellA2!$W173="REAC",InsertDataAtCellA2!Z173,(IF(InsertDataAtCellA2!$G173="REAC",InsertDataAtCellA2!J173,"")))</f>
        <v xml:space="preserve">Task0 </v>
      </c>
      <c r="J173" s="10" t="str">
        <f>IF(InsertDataAtCellA2!K173="","",InsertDataAtCellA2!K173)</f>
        <v/>
      </c>
      <c r="K173" s="10" t="str">
        <f>IF(InsertDataAtCellA2!L173="","",InsertDataAtCellA2!L173)</f>
        <v/>
      </c>
      <c r="L173" s="10" t="str">
        <f>IF(InsertDataAtCellA2!M173="","",InsertDataAtCellA2!M173)</f>
        <v/>
      </c>
      <c r="M173" s="10" t="str">
        <f>IF(InsertDataAtCellA2!N173="","",InsertDataAtCellA2!N173)</f>
        <v/>
      </c>
      <c r="N173" s="10" t="str">
        <f>IF(InsertDataAtCellA2!O173="","",InsertDataAtCellA2!O173)</f>
        <v/>
      </c>
      <c r="O173" s="10" t="str">
        <f>IF(InsertDataAtCellA2!P173="","",InsertDataAtCellA2!P173)</f>
        <v/>
      </c>
      <c r="P173" s="10" t="str">
        <f>IF(InsertDataAtCellA2!Q173="","",InsertDataAtCellA2!Q173)</f>
        <v/>
      </c>
      <c r="Q173" s="10" t="str">
        <f>IF(InsertDataAtCellA2!R173="","",InsertDataAtCellA2!R173)</f>
        <v/>
      </c>
      <c r="R173" s="10" t="str">
        <f>IF(InsertDataAtCellA2!S173="","",InsertDataAtCellA2!S173)</f>
        <v/>
      </c>
      <c r="S173" s="10" t="str">
        <f>IF(InsertDataAtCellA2!T173="","",InsertDataAtCellA2!T173)</f>
        <v/>
      </c>
      <c r="T173" s="10" t="str">
        <f>IF(InsertDataAtCellA2!U173="","",InsertDataAtCellA2!U173)</f>
        <v/>
      </c>
      <c r="U173" s="10" t="str">
        <f>IF(InsertDataAtCellA2!V173="","",InsertDataAtCellA2!V173)</f>
        <v/>
      </c>
      <c r="V173" s="10" t="str">
        <f>IF(InsertDataAtCellA2!W173="","",InsertDataAtCellA2!W173)</f>
        <v/>
      </c>
      <c r="W173" s="10" t="str">
        <f>IF(InsertDataAtCellA2!X173="","",InsertDataAtCellA2!X173)</f>
        <v/>
      </c>
      <c r="X173" s="10" t="str">
        <f>IF(InsertDataAtCellA2!Y173="","",InsertDataAtCellA2!Y173)</f>
        <v/>
      </c>
      <c r="Y173" s="10" t="str">
        <f>IF(InsertDataAtCellA2!Z173="","",InsertDataAtCellA2!Z173)</f>
        <v/>
      </c>
      <c r="Z173" s="10" t="str">
        <f>IF(InsertDataAtCellA2!AA173="","",InsertDataAtCellA2!AA173)</f>
        <v/>
      </c>
      <c r="AA173" s="10" t="str">
        <f>IF(InsertDataAtCellA2!AB173="","",InsertDataAtCellA2!AB173)</f>
        <v/>
      </c>
      <c r="AB173" s="10" t="str">
        <f>IF(InsertDataAtCellA2!AC173="","",InsertDataAtCellA2!AC173)</f>
        <v/>
      </c>
      <c r="AC173" s="10" t="str">
        <f>IF(InsertDataAtCellA2!AD173="","",InsertDataAtCellA2!AD173)</f>
        <v/>
      </c>
      <c r="AD173" s="10" t="str">
        <f>IF(InsertDataAtCellA2!AE173="","",InsertDataAtCellA2!AE173)</f>
        <v/>
      </c>
      <c r="AE173" s="10" t="str">
        <f>IF(InsertDataAtCellA2!AF173="","",InsertDataAtCellA2!AF173)</f>
        <v/>
      </c>
      <c r="AF173" s="10" t="str">
        <f>IF(InsertDataAtCellA2!AG173="","",InsertDataAtCellA2!AG173)</f>
        <v/>
      </c>
    </row>
    <row r="174" spans="1:32" x14ac:dyDescent="0.35">
      <c r="A174" s="33" t="str">
        <f>IF(InsertDataAtCellA2!B174="","",InsertDataAtCellA2!B174)</f>
        <v>TASK</v>
      </c>
      <c r="B174" s="33" t="str">
        <f>IF(InsertDataAtCellA2!C174="","",InsertDataAtCellA2!C174)</f>
        <v>TaskStim</v>
      </c>
      <c r="C174" s="33">
        <f>IF(InsertDataAtCellA2!D174="","",InsertDataAtCellA2!D174)</f>
        <v>175.11770000000001</v>
      </c>
      <c r="D174" s="33" t="str">
        <f>IF(InsertDataAtCellA2!E174="","",InsertDataAtCellA2!E174)</f>
        <v xml:space="preserve">TaskC </v>
      </c>
      <c r="E174" s="33" t="str">
        <f>IF(InsertDataAtCellA2!F174="","",InsertDataAtCellA2!F174)</f>
        <v/>
      </c>
      <c r="F174" s="33" t="str">
        <f>IF(InsertDataAtCellA2!$W174="REAC",InsertDataAtCellA2!W174,(IF(InsertDataAtCellA2!$G174="REAC",InsertDataAtCellA2!G174,"")))</f>
        <v/>
      </c>
      <c r="G174" s="33" t="str">
        <f>IF(InsertDataAtCellA2!$W174="REAC",InsertDataAtCellA2!X174,(IF(InsertDataAtCellA2!$G174="REAC",InsertDataAtCellA2!H174,"")))</f>
        <v/>
      </c>
      <c r="H174" s="33" t="str">
        <f>IF(InsertDataAtCellA2!$W174="REAC",InsertDataAtCellA2!Y174,(IF(InsertDataAtCellA2!$G174="REAC",InsertDataAtCellA2!I174,"")))</f>
        <v/>
      </c>
      <c r="I174" s="33" t="str">
        <f>IF(InsertDataAtCellA2!$W174="REAC",InsertDataAtCellA2!Z174,(IF(InsertDataAtCellA2!$G174="REAC",InsertDataAtCellA2!J174,"")))</f>
        <v/>
      </c>
      <c r="J174" s="33" t="str">
        <f>IF(InsertDataAtCellA2!K174="","",InsertDataAtCellA2!K174)</f>
        <v/>
      </c>
      <c r="K174" s="33" t="str">
        <f>IF(InsertDataAtCellA2!L174="","",InsertDataAtCellA2!L174)</f>
        <v/>
      </c>
      <c r="L174" s="33" t="str">
        <f>IF(InsertDataAtCellA2!M174="","",InsertDataAtCellA2!M174)</f>
        <v/>
      </c>
      <c r="M174" s="33" t="str">
        <f>IF(InsertDataAtCellA2!N174="","",InsertDataAtCellA2!N174)</f>
        <v/>
      </c>
      <c r="N174" s="33" t="str">
        <f>IF(InsertDataAtCellA2!O174="","",InsertDataAtCellA2!O174)</f>
        <v/>
      </c>
      <c r="O174" s="33" t="str">
        <f>IF(InsertDataAtCellA2!P174="","",InsertDataAtCellA2!P174)</f>
        <v/>
      </c>
      <c r="P174" s="33" t="str">
        <f>IF(InsertDataAtCellA2!Q174="","",InsertDataAtCellA2!Q174)</f>
        <v/>
      </c>
      <c r="Q174" s="33" t="str">
        <f>IF(InsertDataAtCellA2!R174="","",InsertDataAtCellA2!R174)</f>
        <v/>
      </c>
      <c r="R174" s="33" t="str">
        <f>IF(InsertDataAtCellA2!S174="","",InsertDataAtCellA2!S174)</f>
        <v/>
      </c>
      <c r="S174" s="33" t="str">
        <f>IF(InsertDataAtCellA2!T174="","",InsertDataAtCellA2!T174)</f>
        <v/>
      </c>
      <c r="T174" s="33" t="str">
        <f>IF(InsertDataAtCellA2!U174="","",InsertDataAtCellA2!U174)</f>
        <v/>
      </c>
      <c r="U174" s="33" t="str">
        <f>IF(InsertDataAtCellA2!V174="","",InsertDataAtCellA2!V174)</f>
        <v/>
      </c>
      <c r="V174" s="33" t="str">
        <f>IF(InsertDataAtCellA2!W174="","",InsertDataAtCellA2!W174)</f>
        <v/>
      </c>
      <c r="W174" s="33" t="str">
        <f>IF(InsertDataAtCellA2!X174="","",InsertDataAtCellA2!X174)</f>
        <v/>
      </c>
      <c r="X174" s="33" t="str">
        <f>IF(InsertDataAtCellA2!Y174="","",InsertDataAtCellA2!Y174)</f>
        <v/>
      </c>
      <c r="Y174" s="33" t="str">
        <f>IF(InsertDataAtCellA2!Z174="","",InsertDataAtCellA2!Z174)</f>
        <v/>
      </c>
      <c r="Z174" s="33" t="str">
        <f>IF(InsertDataAtCellA2!AA174="","",InsertDataAtCellA2!AA174)</f>
        <v/>
      </c>
      <c r="AA174" s="33" t="str">
        <f>IF(InsertDataAtCellA2!AB174="","",InsertDataAtCellA2!AB174)</f>
        <v/>
      </c>
      <c r="AB174" s="33" t="str">
        <f>IF(InsertDataAtCellA2!AC174="","",InsertDataAtCellA2!AC174)</f>
        <v/>
      </c>
      <c r="AC174" s="33" t="str">
        <f>IF(InsertDataAtCellA2!AD174="","",InsertDataAtCellA2!AD174)</f>
        <v/>
      </c>
      <c r="AD174" s="33" t="str">
        <f>IF(InsertDataAtCellA2!AE174="","",InsertDataAtCellA2!AE174)</f>
        <v/>
      </c>
      <c r="AE174" s="33" t="str">
        <f>IF(InsertDataAtCellA2!AF174="","",InsertDataAtCellA2!AF174)</f>
        <v/>
      </c>
      <c r="AF174" s="33" t="str">
        <f>IF(InsertDataAtCellA2!AG174="","",InsertDataAtCellA2!AG174)</f>
        <v/>
      </c>
    </row>
    <row r="175" spans="1:32" x14ac:dyDescent="0.35">
      <c r="A175" s="10" t="str">
        <f>IF(InsertDataAtCellA2!B175="","",InsertDataAtCellA2!B175)</f>
        <v>TASK</v>
      </c>
      <c r="B175" s="10" t="str">
        <f>IF(InsertDataAtCellA2!C175="","",InsertDataAtCellA2!C175)</f>
        <v>BlankNeut</v>
      </c>
      <c r="C175" s="10">
        <f>IF(InsertDataAtCellA2!D175="","",InsertDataAtCellA2!D175)</f>
        <v>176.12289999999999</v>
      </c>
      <c r="D175" s="10" t="str">
        <f>IF(InsertDataAtCellA2!E175="","",InsertDataAtCellA2!E175)</f>
        <v xml:space="preserve">Task0 </v>
      </c>
      <c r="E175" s="10" t="str">
        <f>IF(InsertDataAtCellA2!F175="","",InsertDataAtCellA2!F175)</f>
        <v/>
      </c>
      <c r="F175" s="10" t="str">
        <f>IF(InsertDataAtCellA2!$W175="REAC",InsertDataAtCellA2!W175,(IF(InsertDataAtCellA2!$G175="REAC",InsertDataAtCellA2!G175,"")))</f>
        <v>REAC</v>
      </c>
      <c r="G175" s="10" t="str">
        <f>IF(InsertDataAtCellA2!$W175="REAC",InsertDataAtCellA2!X175,(IF(InsertDataAtCellA2!$G175="REAC",InsertDataAtCellA2!H175,"")))</f>
        <v>Yes</v>
      </c>
      <c r="H175" s="10">
        <f>IF(InsertDataAtCellA2!$W175="REAC",InsertDataAtCellA2!Y175,(IF(InsertDataAtCellA2!$G175="REAC",InsertDataAtCellA2!I175,"")))</f>
        <v>176.70529999999999</v>
      </c>
      <c r="I175" s="10" t="str">
        <f>IF(InsertDataAtCellA2!$W175="REAC",InsertDataAtCellA2!Z175,(IF(InsertDataAtCellA2!$G175="REAC",InsertDataAtCellA2!J175,"")))</f>
        <v xml:space="preserve">Task0 </v>
      </c>
      <c r="J175" s="10" t="str">
        <f>IF(InsertDataAtCellA2!K175="","",InsertDataAtCellA2!K175)</f>
        <v/>
      </c>
      <c r="K175" s="10" t="str">
        <f>IF(InsertDataAtCellA2!L175="","",InsertDataAtCellA2!L175)</f>
        <v/>
      </c>
      <c r="L175" s="10" t="str">
        <f>IF(InsertDataAtCellA2!M175="","",InsertDataAtCellA2!M175)</f>
        <v/>
      </c>
      <c r="M175" s="10" t="str">
        <f>IF(InsertDataAtCellA2!N175="","",InsertDataAtCellA2!N175)</f>
        <v/>
      </c>
      <c r="N175" s="10" t="str">
        <f>IF(InsertDataAtCellA2!O175="","",InsertDataAtCellA2!O175)</f>
        <v/>
      </c>
      <c r="O175" s="10" t="str">
        <f>IF(InsertDataAtCellA2!P175="","",InsertDataAtCellA2!P175)</f>
        <v/>
      </c>
      <c r="P175" s="10" t="str">
        <f>IF(InsertDataAtCellA2!Q175="","",InsertDataAtCellA2!Q175)</f>
        <v/>
      </c>
      <c r="Q175" s="10" t="str">
        <f>IF(InsertDataAtCellA2!R175="","",InsertDataAtCellA2!R175)</f>
        <v/>
      </c>
      <c r="R175" s="10" t="str">
        <f>IF(InsertDataAtCellA2!S175="","",InsertDataAtCellA2!S175)</f>
        <v/>
      </c>
      <c r="S175" s="10" t="str">
        <f>IF(InsertDataAtCellA2!T175="","",InsertDataAtCellA2!T175)</f>
        <v/>
      </c>
      <c r="T175" s="10" t="str">
        <f>IF(InsertDataAtCellA2!U175="","",InsertDataAtCellA2!U175)</f>
        <v/>
      </c>
      <c r="U175" s="10" t="str">
        <f>IF(InsertDataAtCellA2!V175="","",InsertDataAtCellA2!V175)</f>
        <v/>
      </c>
      <c r="V175" s="10" t="str">
        <f>IF(InsertDataAtCellA2!W175="","",InsertDataAtCellA2!W175)</f>
        <v/>
      </c>
      <c r="W175" s="10" t="str">
        <f>IF(InsertDataAtCellA2!X175="","",InsertDataAtCellA2!X175)</f>
        <v/>
      </c>
      <c r="X175" s="10" t="str">
        <f>IF(InsertDataAtCellA2!Y175="","",InsertDataAtCellA2!Y175)</f>
        <v/>
      </c>
      <c r="Y175" s="10" t="str">
        <f>IF(InsertDataAtCellA2!Z175="","",InsertDataAtCellA2!Z175)</f>
        <v/>
      </c>
      <c r="Z175" s="10" t="str">
        <f>IF(InsertDataAtCellA2!AA175="","",InsertDataAtCellA2!AA175)</f>
        <v/>
      </c>
      <c r="AA175" s="10" t="str">
        <f>IF(InsertDataAtCellA2!AB175="","",InsertDataAtCellA2!AB175)</f>
        <v/>
      </c>
      <c r="AB175" s="10" t="str">
        <f>IF(InsertDataAtCellA2!AC175="","",InsertDataAtCellA2!AC175)</f>
        <v/>
      </c>
      <c r="AC175" s="10" t="str">
        <f>IF(InsertDataAtCellA2!AD175="","",InsertDataAtCellA2!AD175)</f>
        <v/>
      </c>
      <c r="AD175" s="10" t="str">
        <f>IF(InsertDataAtCellA2!AE175="","",InsertDataAtCellA2!AE175)</f>
        <v/>
      </c>
      <c r="AE175" s="10" t="str">
        <f>IF(InsertDataAtCellA2!AF175="","",InsertDataAtCellA2!AF175)</f>
        <v/>
      </c>
      <c r="AF175" s="10" t="str">
        <f>IF(InsertDataAtCellA2!AG175="","",InsertDataAtCellA2!AG175)</f>
        <v/>
      </c>
    </row>
    <row r="176" spans="1:32" x14ac:dyDescent="0.35">
      <c r="A176" s="33" t="str">
        <f>IF(InsertDataAtCellA2!B176="","",InsertDataAtCellA2!B176)</f>
        <v>TASK</v>
      </c>
      <c r="B176" s="33" t="str">
        <f>IF(InsertDataAtCellA2!C176="","",InsertDataAtCellA2!C176)</f>
        <v>TaskStim</v>
      </c>
      <c r="C176" s="33">
        <f>IF(InsertDataAtCellA2!D176="","",InsertDataAtCellA2!D176)</f>
        <v>177.1302</v>
      </c>
      <c r="D176" s="33" t="str">
        <f>IF(InsertDataAtCellA2!E176="","",InsertDataAtCellA2!E176)</f>
        <v xml:space="preserve">TaskD </v>
      </c>
      <c r="E176" s="33" t="str">
        <f>IF(InsertDataAtCellA2!F176="","",InsertDataAtCellA2!F176)</f>
        <v/>
      </c>
      <c r="F176" s="33" t="str">
        <f>IF(InsertDataAtCellA2!$W176="REAC",InsertDataAtCellA2!W176,(IF(InsertDataAtCellA2!$G176="REAC",InsertDataAtCellA2!G176,"")))</f>
        <v/>
      </c>
      <c r="G176" s="33" t="str">
        <f>IF(InsertDataAtCellA2!$W176="REAC",InsertDataAtCellA2!X176,(IF(InsertDataAtCellA2!$G176="REAC",InsertDataAtCellA2!H176,"")))</f>
        <v/>
      </c>
      <c r="H176" s="33" t="str">
        <f>IF(InsertDataAtCellA2!$W176="REAC",InsertDataAtCellA2!Y176,(IF(InsertDataAtCellA2!$G176="REAC",InsertDataAtCellA2!I176,"")))</f>
        <v/>
      </c>
      <c r="I176" s="33" t="str">
        <f>IF(InsertDataAtCellA2!$W176="REAC",InsertDataAtCellA2!Z176,(IF(InsertDataAtCellA2!$G176="REAC",InsertDataAtCellA2!J176,"")))</f>
        <v/>
      </c>
      <c r="J176" s="33" t="str">
        <f>IF(InsertDataAtCellA2!K176="","",InsertDataAtCellA2!K176)</f>
        <v/>
      </c>
      <c r="K176" s="33" t="str">
        <f>IF(InsertDataAtCellA2!L176="","",InsertDataAtCellA2!L176)</f>
        <v/>
      </c>
      <c r="L176" s="33" t="str">
        <f>IF(InsertDataAtCellA2!M176="","",InsertDataAtCellA2!M176)</f>
        <v/>
      </c>
      <c r="M176" s="33" t="str">
        <f>IF(InsertDataAtCellA2!N176="","",InsertDataAtCellA2!N176)</f>
        <v/>
      </c>
      <c r="N176" s="33" t="str">
        <f>IF(InsertDataAtCellA2!O176="","",InsertDataAtCellA2!O176)</f>
        <v/>
      </c>
      <c r="O176" s="33" t="str">
        <f>IF(InsertDataAtCellA2!P176="","",InsertDataAtCellA2!P176)</f>
        <v/>
      </c>
      <c r="P176" s="33" t="str">
        <f>IF(InsertDataAtCellA2!Q176="","",InsertDataAtCellA2!Q176)</f>
        <v/>
      </c>
      <c r="Q176" s="33" t="str">
        <f>IF(InsertDataAtCellA2!R176="","",InsertDataAtCellA2!R176)</f>
        <v/>
      </c>
      <c r="R176" s="33" t="str">
        <f>IF(InsertDataAtCellA2!S176="","",InsertDataAtCellA2!S176)</f>
        <v/>
      </c>
      <c r="S176" s="33" t="str">
        <f>IF(InsertDataAtCellA2!T176="","",InsertDataAtCellA2!T176)</f>
        <v/>
      </c>
      <c r="T176" s="33" t="str">
        <f>IF(InsertDataAtCellA2!U176="","",InsertDataAtCellA2!U176)</f>
        <v/>
      </c>
      <c r="U176" s="33" t="str">
        <f>IF(InsertDataAtCellA2!V176="","",InsertDataAtCellA2!V176)</f>
        <v/>
      </c>
      <c r="V176" s="33" t="str">
        <f>IF(InsertDataAtCellA2!W176="","",InsertDataAtCellA2!W176)</f>
        <v/>
      </c>
      <c r="W176" s="33" t="str">
        <f>IF(InsertDataAtCellA2!X176="","",InsertDataAtCellA2!X176)</f>
        <v/>
      </c>
      <c r="X176" s="33" t="str">
        <f>IF(InsertDataAtCellA2!Y176="","",InsertDataAtCellA2!Y176)</f>
        <v/>
      </c>
      <c r="Y176" s="33" t="str">
        <f>IF(InsertDataAtCellA2!Z176="","",InsertDataAtCellA2!Z176)</f>
        <v/>
      </c>
      <c r="Z176" s="33" t="str">
        <f>IF(InsertDataAtCellA2!AA176="","",InsertDataAtCellA2!AA176)</f>
        <v/>
      </c>
      <c r="AA176" s="33" t="str">
        <f>IF(InsertDataAtCellA2!AB176="","",InsertDataAtCellA2!AB176)</f>
        <v/>
      </c>
      <c r="AB176" s="33" t="str">
        <f>IF(InsertDataAtCellA2!AC176="","",InsertDataAtCellA2!AC176)</f>
        <v/>
      </c>
      <c r="AC176" s="33" t="str">
        <f>IF(InsertDataAtCellA2!AD176="","",InsertDataAtCellA2!AD176)</f>
        <v/>
      </c>
      <c r="AD176" s="33" t="str">
        <f>IF(InsertDataAtCellA2!AE176="","",InsertDataAtCellA2!AE176)</f>
        <v/>
      </c>
      <c r="AE176" s="33" t="str">
        <f>IF(InsertDataAtCellA2!AF176="","",InsertDataAtCellA2!AF176)</f>
        <v/>
      </c>
      <c r="AF176" s="33" t="str">
        <f>IF(InsertDataAtCellA2!AG176="","",InsertDataAtCellA2!AG176)</f>
        <v/>
      </c>
    </row>
    <row r="177" spans="1:32" x14ac:dyDescent="0.35">
      <c r="A177" s="10" t="str">
        <f>IF(InsertDataAtCellA2!B177="","",InsertDataAtCellA2!B177)</f>
        <v>TASK</v>
      </c>
      <c r="B177" s="10" t="str">
        <f>IF(InsertDataAtCellA2!C177="","",InsertDataAtCellA2!C177)</f>
        <v>BlankNeut</v>
      </c>
      <c r="C177" s="10">
        <f>IF(InsertDataAtCellA2!D177="","",InsertDataAtCellA2!D177)</f>
        <v>178.1318</v>
      </c>
      <c r="D177" s="10" t="str">
        <f>IF(InsertDataAtCellA2!E177="","",InsertDataAtCellA2!E177)</f>
        <v xml:space="preserve">Task0 </v>
      </c>
      <c r="E177" s="10" t="str">
        <f>IF(InsertDataAtCellA2!F177="","",InsertDataAtCellA2!F177)</f>
        <v/>
      </c>
      <c r="F177" s="10" t="str">
        <f>IF(InsertDataAtCellA2!$W177="REAC",InsertDataAtCellA2!W177,(IF(InsertDataAtCellA2!$G177="REAC",InsertDataAtCellA2!G177,"")))</f>
        <v>REAC</v>
      </c>
      <c r="G177" s="10" t="str">
        <f>IF(InsertDataAtCellA2!$W177="REAC",InsertDataAtCellA2!X177,(IF(InsertDataAtCellA2!$G177="REAC",InsertDataAtCellA2!H177,"")))</f>
        <v>No</v>
      </c>
      <c r="H177" s="10">
        <f>IF(InsertDataAtCellA2!$W177="REAC",InsertDataAtCellA2!Y177,(IF(InsertDataAtCellA2!$G177="REAC",InsertDataAtCellA2!I177,"")))</f>
        <v>178.6782</v>
      </c>
      <c r="I177" s="10" t="str">
        <f>IF(InsertDataAtCellA2!$W177="REAC",InsertDataAtCellA2!Z177,(IF(InsertDataAtCellA2!$G177="REAC",InsertDataAtCellA2!J177,"")))</f>
        <v xml:space="preserve">Task0 </v>
      </c>
      <c r="J177" s="10" t="str">
        <f>IF(InsertDataAtCellA2!K177="","",InsertDataAtCellA2!K177)</f>
        <v/>
      </c>
      <c r="K177" s="10" t="str">
        <f>IF(InsertDataAtCellA2!L177="","",InsertDataAtCellA2!L177)</f>
        <v/>
      </c>
      <c r="L177" s="10" t="str">
        <f>IF(InsertDataAtCellA2!M177="","",InsertDataAtCellA2!M177)</f>
        <v/>
      </c>
      <c r="M177" s="10" t="str">
        <f>IF(InsertDataAtCellA2!N177="","",InsertDataAtCellA2!N177)</f>
        <v/>
      </c>
      <c r="N177" s="10" t="str">
        <f>IF(InsertDataAtCellA2!O177="","",InsertDataAtCellA2!O177)</f>
        <v/>
      </c>
      <c r="O177" s="10" t="str">
        <f>IF(InsertDataAtCellA2!P177="","",InsertDataAtCellA2!P177)</f>
        <v/>
      </c>
      <c r="P177" s="10" t="str">
        <f>IF(InsertDataAtCellA2!Q177="","",InsertDataAtCellA2!Q177)</f>
        <v/>
      </c>
      <c r="Q177" s="10" t="str">
        <f>IF(InsertDataAtCellA2!R177="","",InsertDataAtCellA2!R177)</f>
        <v/>
      </c>
      <c r="R177" s="10" t="str">
        <f>IF(InsertDataAtCellA2!S177="","",InsertDataAtCellA2!S177)</f>
        <v/>
      </c>
      <c r="S177" s="10" t="str">
        <f>IF(InsertDataAtCellA2!T177="","",InsertDataAtCellA2!T177)</f>
        <v/>
      </c>
      <c r="T177" s="10" t="str">
        <f>IF(InsertDataAtCellA2!U177="","",InsertDataAtCellA2!U177)</f>
        <v/>
      </c>
      <c r="U177" s="10" t="str">
        <f>IF(InsertDataAtCellA2!V177="","",InsertDataAtCellA2!V177)</f>
        <v/>
      </c>
      <c r="V177" s="10" t="str">
        <f>IF(InsertDataAtCellA2!W177="","",InsertDataAtCellA2!W177)</f>
        <v/>
      </c>
      <c r="W177" s="10" t="str">
        <f>IF(InsertDataAtCellA2!X177="","",InsertDataAtCellA2!X177)</f>
        <v/>
      </c>
      <c r="X177" s="10" t="str">
        <f>IF(InsertDataAtCellA2!Y177="","",InsertDataAtCellA2!Y177)</f>
        <v/>
      </c>
      <c r="Y177" s="10" t="str">
        <f>IF(InsertDataAtCellA2!Z177="","",InsertDataAtCellA2!Z177)</f>
        <v/>
      </c>
      <c r="Z177" s="10" t="str">
        <f>IF(InsertDataAtCellA2!AA177="","",InsertDataAtCellA2!AA177)</f>
        <v/>
      </c>
      <c r="AA177" s="10" t="str">
        <f>IF(InsertDataAtCellA2!AB177="","",InsertDataAtCellA2!AB177)</f>
        <v/>
      </c>
      <c r="AB177" s="10" t="str">
        <f>IF(InsertDataAtCellA2!AC177="","",InsertDataAtCellA2!AC177)</f>
        <v/>
      </c>
      <c r="AC177" s="10" t="str">
        <f>IF(InsertDataAtCellA2!AD177="","",InsertDataAtCellA2!AD177)</f>
        <v/>
      </c>
      <c r="AD177" s="10" t="str">
        <f>IF(InsertDataAtCellA2!AE177="","",InsertDataAtCellA2!AE177)</f>
        <v/>
      </c>
      <c r="AE177" s="10" t="str">
        <f>IF(InsertDataAtCellA2!AF177="","",InsertDataAtCellA2!AF177)</f>
        <v/>
      </c>
      <c r="AF177" s="10" t="str">
        <f>IF(InsertDataAtCellA2!AG177="","",InsertDataAtCellA2!AG177)</f>
        <v/>
      </c>
    </row>
    <row r="178" spans="1:32" x14ac:dyDescent="0.35">
      <c r="A178" s="33" t="str">
        <f>IF(InsertDataAtCellA2!B178="","",InsertDataAtCellA2!B178)</f>
        <v>TASK</v>
      </c>
      <c r="B178" s="33" t="str">
        <f>IF(InsertDataAtCellA2!C178="","",InsertDataAtCellA2!C178)</f>
        <v>TaskStim</v>
      </c>
      <c r="C178" s="33">
        <f>IF(InsertDataAtCellA2!D178="","",InsertDataAtCellA2!D178)</f>
        <v>179.14590000000001</v>
      </c>
      <c r="D178" s="33" t="str">
        <f>IF(InsertDataAtCellA2!E178="","",InsertDataAtCellA2!E178)</f>
        <v xml:space="preserve">TaskD </v>
      </c>
      <c r="E178" s="33" t="str">
        <f>IF(InsertDataAtCellA2!F178="","",InsertDataAtCellA2!F178)</f>
        <v/>
      </c>
      <c r="F178" s="33" t="str">
        <f>IF(InsertDataAtCellA2!$W178="REAC",InsertDataAtCellA2!W178,(IF(InsertDataAtCellA2!$G178="REAC",InsertDataAtCellA2!G178,"")))</f>
        <v/>
      </c>
      <c r="G178" s="33" t="str">
        <f>IF(InsertDataAtCellA2!$W178="REAC",InsertDataAtCellA2!X178,(IF(InsertDataAtCellA2!$G178="REAC",InsertDataAtCellA2!H178,"")))</f>
        <v/>
      </c>
      <c r="H178" s="33" t="str">
        <f>IF(InsertDataAtCellA2!$W178="REAC",InsertDataAtCellA2!Y178,(IF(InsertDataAtCellA2!$G178="REAC",InsertDataAtCellA2!I178,"")))</f>
        <v/>
      </c>
      <c r="I178" s="33" t="str">
        <f>IF(InsertDataAtCellA2!$W178="REAC",InsertDataAtCellA2!Z178,(IF(InsertDataAtCellA2!$G178="REAC",InsertDataAtCellA2!J178,"")))</f>
        <v/>
      </c>
      <c r="J178" s="33" t="str">
        <f>IF(InsertDataAtCellA2!K178="","",InsertDataAtCellA2!K178)</f>
        <v/>
      </c>
      <c r="K178" s="33" t="str">
        <f>IF(InsertDataAtCellA2!L178="","",InsertDataAtCellA2!L178)</f>
        <v>...</v>
      </c>
      <c r="L178" s="33" t="str">
        <f>IF(InsertDataAtCellA2!M178="","",InsertDataAtCellA2!M178)</f>
        <v/>
      </c>
      <c r="M178" s="33" t="str">
        <f>IF(InsertDataAtCellA2!N178="","",InsertDataAtCellA2!N178)</f>
        <v/>
      </c>
      <c r="N178" s="33" t="str">
        <f>IF(InsertDataAtCellA2!O178="","",InsertDataAtCellA2!O178)</f>
        <v/>
      </c>
      <c r="O178" s="33" t="str">
        <f>IF(InsertDataAtCellA2!P178="","",InsertDataAtCellA2!P178)</f>
        <v/>
      </c>
      <c r="P178" s="33" t="str">
        <f>IF(InsertDataAtCellA2!Q178="","",InsertDataAtCellA2!Q178)</f>
        <v/>
      </c>
      <c r="Q178" s="33" t="str">
        <f>IF(InsertDataAtCellA2!R178="","",InsertDataAtCellA2!R178)</f>
        <v>EMOS</v>
      </c>
      <c r="R178" s="33" t="str">
        <f>IF(InsertDataAtCellA2!S178="","",InsertDataAtCellA2!S178)</f>
        <v>MatStim</v>
      </c>
      <c r="S178" s="33">
        <f>IF(InsertDataAtCellA2!T178="","",InsertDataAtCellA2!T178)</f>
        <v>179.14590000000001</v>
      </c>
      <c r="T178" s="33" t="str">
        <f>IF(InsertDataAtCellA2!U178="","",InsertDataAtCellA2!U178)</f>
        <v xml:space="preserve">BlTransp10 </v>
      </c>
      <c r="U178" s="33" t="str">
        <f>IF(InsertDataAtCellA2!V178="","",InsertDataAtCellA2!V178)</f>
        <v/>
      </c>
      <c r="V178" s="33" t="str">
        <f>IF(InsertDataAtCellA2!W178="","",InsertDataAtCellA2!W178)</f>
        <v/>
      </c>
      <c r="W178" s="33" t="str">
        <f>IF(InsertDataAtCellA2!X178="","",InsertDataAtCellA2!X178)</f>
        <v/>
      </c>
      <c r="X178" s="33" t="str">
        <f>IF(InsertDataAtCellA2!Y178="","",InsertDataAtCellA2!Y178)</f>
        <v/>
      </c>
      <c r="Y178" s="33" t="str">
        <f>IF(InsertDataAtCellA2!Z178="","",InsertDataAtCellA2!Z178)</f>
        <v/>
      </c>
      <c r="Z178" s="33" t="str">
        <f>IF(InsertDataAtCellA2!AA178="","",InsertDataAtCellA2!AA178)</f>
        <v/>
      </c>
      <c r="AA178" s="33" t="str">
        <f>IF(InsertDataAtCellA2!AB178="","",InsertDataAtCellA2!AB178)</f>
        <v/>
      </c>
      <c r="AB178" s="33" t="str">
        <f>IF(InsertDataAtCellA2!AC178="","",InsertDataAtCellA2!AC178)</f>
        <v/>
      </c>
      <c r="AC178" s="33" t="str">
        <f>IF(InsertDataAtCellA2!AD178="","",InsertDataAtCellA2!AD178)</f>
        <v/>
      </c>
      <c r="AD178" s="33" t="str">
        <f>IF(InsertDataAtCellA2!AE178="","",InsertDataAtCellA2!AE178)</f>
        <v/>
      </c>
      <c r="AE178" s="33" t="str">
        <f>IF(InsertDataAtCellA2!AF178="","",InsertDataAtCellA2!AF178)</f>
        <v/>
      </c>
      <c r="AF178" s="33" t="str">
        <f>IF(InsertDataAtCellA2!AG178="","",InsertDataAtCellA2!AG178)</f>
        <v/>
      </c>
    </row>
    <row r="179" spans="1:32" x14ac:dyDescent="0.35">
      <c r="A179" s="10" t="str">
        <f>IF(InsertDataAtCellA2!B179="","",InsertDataAtCellA2!B179)</f>
        <v>TASK</v>
      </c>
      <c r="B179" s="10" t="str">
        <f>IF(InsertDataAtCellA2!C179="","",InsertDataAtCellA2!C179)</f>
        <v>BlankNeut</v>
      </c>
      <c r="C179" s="10">
        <f>IF(InsertDataAtCellA2!D179="","",InsertDataAtCellA2!D179)</f>
        <v>180.15100000000001</v>
      </c>
      <c r="D179" s="10" t="str">
        <f>IF(InsertDataAtCellA2!E179="","",InsertDataAtCellA2!E179)</f>
        <v xml:space="preserve">Task0 </v>
      </c>
      <c r="E179" s="10" t="str">
        <f>IF(InsertDataAtCellA2!F179="","",InsertDataAtCellA2!F179)</f>
        <v/>
      </c>
      <c r="F179" s="10" t="str">
        <f>IF(InsertDataAtCellA2!$W179="REAC",InsertDataAtCellA2!W179,(IF(InsertDataAtCellA2!$G179="REAC",InsertDataAtCellA2!G179,"")))</f>
        <v>REAC</v>
      </c>
      <c r="G179" s="10" t="str">
        <f>IF(InsertDataAtCellA2!$W179="REAC",InsertDataAtCellA2!X179,(IF(InsertDataAtCellA2!$G179="REAC",InsertDataAtCellA2!H179,"")))</f>
        <v>Yes</v>
      </c>
      <c r="H179" s="10">
        <f>IF(InsertDataAtCellA2!$W179="REAC",InsertDataAtCellA2!Y179,(IF(InsertDataAtCellA2!$G179="REAC",InsertDataAtCellA2!I179,"")))</f>
        <v>180.80340000000001</v>
      </c>
      <c r="I179" s="10" t="str">
        <f>IF(InsertDataAtCellA2!$W179="REAC",InsertDataAtCellA2!Z179,(IF(InsertDataAtCellA2!$G179="REAC",InsertDataAtCellA2!J179,"")))</f>
        <v xml:space="preserve">Task0 </v>
      </c>
      <c r="J179" s="10" t="str">
        <f>IF(InsertDataAtCellA2!K179="","",InsertDataAtCellA2!K179)</f>
        <v/>
      </c>
      <c r="K179" s="10" t="str">
        <f>IF(InsertDataAtCellA2!L179="","",InsertDataAtCellA2!L179)</f>
        <v/>
      </c>
      <c r="L179" s="10" t="str">
        <f>IF(InsertDataAtCellA2!M179="","",InsertDataAtCellA2!M179)</f>
        <v/>
      </c>
      <c r="M179" s="10" t="str">
        <f>IF(InsertDataAtCellA2!N179="","",InsertDataAtCellA2!N179)</f>
        <v/>
      </c>
      <c r="N179" s="10" t="str">
        <f>IF(InsertDataAtCellA2!O179="","",InsertDataAtCellA2!O179)</f>
        <v/>
      </c>
      <c r="O179" s="10" t="str">
        <f>IF(InsertDataAtCellA2!P179="","",InsertDataAtCellA2!P179)</f>
        <v/>
      </c>
      <c r="P179" s="10" t="str">
        <f>IF(InsertDataAtCellA2!Q179="","",InsertDataAtCellA2!Q179)</f>
        <v/>
      </c>
      <c r="Q179" s="10" t="str">
        <f>IF(InsertDataAtCellA2!R179="","",InsertDataAtCellA2!R179)</f>
        <v/>
      </c>
      <c r="R179" s="10" t="str">
        <f>IF(InsertDataAtCellA2!S179="","",InsertDataAtCellA2!S179)</f>
        <v/>
      </c>
      <c r="S179" s="10" t="str">
        <f>IF(InsertDataAtCellA2!T179="","",InsertDataAtCellA2!T179)</f>
        <v/>
      </c>
      <c r="T179" s="10" t="str">
        <f>IF(InsertDataAtCellA2!U179="","",InsertDataAtCellA2!U179)</f>
        <v/>
      </c>
      <c r="U179" s="10" t="str">
        <f>IF(InsertDataAtCellA2!V179="","",InsertDataAtCellA2!V179)</f>
        <v/>
      </c>
      <c r="V179" s="10" t="str">
        <f>IF(InsertDataAtCellA2!W179="","",InsertDataAtCellA2!W179)</f>
        <v/>
      </c>
      <c r="W179" s="10" t="str">
        <f>IF(InsertDataAtCellA2!X179="","",InsertDataAtCellA2!X179)</f>
        <v/>
      </c>
      <c r="X179" s="10" t="str">
        <f>IF(InsertDataAtCellA2!Y179="","",InsertDataAtCellA2!Y179)</f>
        <v/>
      </c>
      <c r="Y179" s="10" t="str">
        <f>IF(InsertDataAtCellA2!Z179="","",InsertDataAtCellA2!Z179)</f>
        <v/>
      </c>
      <c r="Z179" s="10" t="str">
        <f>IF(InsertDataAtCellA2!AA179="","",InsertDataAtCellA2!AA179)</f>
        <v/>
      </c>
      <c r="AA179" s="10" t="str">
        <f>IF(InsertDataAtCellA2!AB179="","",InsertDataAtCellA2!AB179)</f>
        <v/>
      </c>
      <c r="AB179" s="10" t="str">
        <f>IF(InsertDataAtCellA2!AC179="","",InsertDataAtCellA2!AC179)</f>
        <v/>
      </c>
      <c r="AC179" s="10" t="str">
        <f>IF(InsertDataAtCellA2!AD179="","",InsertDataAtCellA2!AD179)</f>
        <v/>
      </c>
      <c r="AD179" s="10" t="str">
        <f>IF(InsertDataAtCellA2!AE179="","",InsertDataAtCellA2!AE179)</f>
        <v/>
      </c>
      <c r="AE179" s="10" t="str">
        <f>IF(InsertDataAtCellA2!AF179="","",InsertDataAtCellA2!AF179)</f>
        <v/>
      </c>
      <c r="AF179" s="10" t="str">
        <f>IF(InsertDataAtCellA2!AG179="","",InsertDataAtCellA2!AG179)</f>
        <v/>
      </c>
    </row>
    <row r="180" spans="1:32" x14ac:dyDescent="0.35">
      <c r="A180" s="33" t="str">
        <f>IF(InsertDataAtCellA2!B180="","",InsertDataAtCellA2!B180)</f>
        <v>TASK</v>
      </c>
      <c r="B180" s="33" t="str">
        <f>IF(InsertDataAtCellA2!C180="","",InsertDataAtCellA2!C180)</f>
        <v>TaskStim</v>
      </c>
      <c r="C180" s="33">
        <f>IF(InsertDataAtCellA2!D180="","",InsertDataAtCellA2!D180)</f>
        <v>181.15209999999999</v>
      </c>
      <c r="D180" s="33" t="str">
        <f>IF(InsertDataAtCellA2!E180="","",InsertDataAtCellA2!E180)</f>
        <v xml:space="preserve">TaskC </v>
      </c>
      <c r="E180" s="33" t="str">
        <f>IF(InsertDataAtCellA2!F180="","",InsertDataAtCellA2!F180)</f>
        <v/>
      </c>
      <c r="F180" s="33" t="str">
        <f>IF(InsertDataAtCellA2!$W180="REAC",InsertDataAtCellA2!W180,(IF(InsertDataAtCellA2!$G180="REAC",InsertDataAtCellA2!G180,"")))</f>
        <v/>
      </c>
      <c r="G180" s="33" t="str">
        <f>IF(InsertDataAtCellA2!$W180="REAC",InsertDataAtCellA2!X180,(IF(InsertDataAtCellA2!$G180="REAC",InsertDataAtCellA2!H180,"")))</f>
        <v/>
      </c>
      <c r="H180" s="33" t="str">
        <f>IF(InsertDataAtCellA2!$W180="REAC",InsertDataAtCellA2!Y180,(IF(InsertDataAtCellA2!$G180="REAC",InsertDataAtCellA2!I180,"")))</f>
        <v/>
      </c>
      <c r="I180" s="33" t="str">
        <f>IF(InsertDataAtCellA2!$W180="REAC",InsertDataAtCellA2!Z180,(IF(InsertDataAtCellA2!$G180="REAC",InsertDataAtCellA2!J180,"")))</f>
        <v/>
      </c>
      <c r="J180" s="33" t="str">
        <f>IF(InsertDataAtCellA2!K180="","",InsertDataAtCellA2!K180)</f>
        <v/>
      </c>
      <c r="K180" s="33" t="str">
        <f>IF(InsertDataAtCellA2!L180="","",InsertDataAtCellA2!L180)</f>
        <v/>
      </c>
      <c r="L180" s="33" t="str">
        <f>IF(InsertDataAtCellA2!M180="","",InsertDataAtCellA2!M180)</f>
        <v/>
      </c>
      <c r="M180" s="33" t="str">
        <f>IF(InsertDataAtCellA2!N180="","",InsertDataAtCellA2!N180)</f>
        <v/>
      </c>
      <c r="N180" s="33" t="str">
        <f>IF(InsertDataAtCellA2!O180="","",InsertDataAtCellA2!O180)</f>
        <v/>
      </c>
      <c r="O180" s="33" t="str">
        <f>IF(InsertDataAtCellA2!P180="","",InsertDataAtCellA2!P180)</f>
        <v/>
      </c>
      <c r="P180" s="33" t="str">
        <f>IF(InsertDataAtCellA2!Q180="","",InsertDataAtCellA2!Q180)</f>
        <v/>
      </c>
      <c r="Q180" s="33" t="str">
        <f>IF(InsertDataAtCellA2!R180="","",InsertDataAtCellA2!R180)</f>
        <v/>
      </c>
      <c r="R180" s="33" t="str">
        <f>IF(InsertDataAtCellA2!S180="","",InsertDataAtCellA2!S180)</f>
        <v/>
      </c>
      <c r="S180" s="33" t="str">
        <f>IF(InsertDataAtCellA2!T180="","",InsertDataAtCellA2!T180)</f>
        <v/>
      </c>
      <c r="T180" s="33" t="str">
        <f>IF(InsertDataAtCellA2!U180="","",InsertDataAtCellA2!U180)</f>
        <v/>
      </c>
      <c r="U180" s="33" t="str">
        <f>IF(InsertDataAtCellA2!V180="","",InsertDataAtCellA2!V180)</f>
        <v/>
      </c>
      <c r="V180" s="33" t="str">
        <f>IF(InsertDataAtCellA2!W180="","",InsertDataAtCellA2!W180)</f>
        <v/>
      </c>
      <c r="W180" s="33" t="str">
        <f>IF(InsertDataAtCellA2!X180="","",InsertDataAtCellA2!X180)</f>
        <v/>
      </c>
      <c r="X180" s="33" t="str">
        <f>IF(InsertDataAtCellA2!Y180="","",InsertDataAtCellA2!Y180)</f>
        <v/>
      </c>
      <c r="Y180" s="33" t="str">
        <f>IF(InsertDataAtCellA2!Z180="","",InsertDataAtCellA2!Z180)</f>
        <v/>
      </c>
      <c r="Z180" s="33" t="str">
        <f>IF(InsertDataAtCellA2!AA180="","",InsertDataAtCellA2!AA180)</f>
        <v/>
      </c>
      <c r="AA180" s="33" t="str">
        <f>IF(InsertDataAtCellA2!AB180="","",InsertDataAtCellA2!AB180)</f>
        <v/>
      </c>
      <c r="AB180" s="33" t="str">
        <f>IF(InsertDataAtCellA2!AC180="","",InsertDataAtCellA2!AC180)</f>
        <v/>
      </c>
      <c r="AC180" s="33" t="str">
        <f>IF(InsertDataAtCellA2!AD180="","",InsertDataAtCellA2!AD180)</f>
        <v/>
      </c>
      <c r="AD180" s="33" t="str">
        <f>IF(InsertDataAtCellA2!AE180="","",InsertDataAtCellA2!AE180)</f>
        <v/>
      </c>
      <c r="AE180" s="33" t="str">
        <f>IF(InsertDataAtCellA2!AF180="","",InsertDataAtCellA2!AF180)</f>
        <v/>
      </c>
      <c r="AF180" s="33" t="str">
        <f>IF(InsertDataAtCellA2!AG180="","",InsertDataAtCellA2!AG180)</f>
        <v/>
      </c>
    </row>
    <row r="181" spans="1:32" x14ac:dyDescent="0.35">
      <c r="A181" s="10" t="str">
        <f>IF(InsertDataAtCellA2!B181="","",InsertDataAtCellA2!B181)</f>
        <v>TASK</v>
      </c>
      <c r="B181" s="10" t="str">
        <f>IF(InsertDataAtCellA2!C181="","",InsertDataAtCellA2!C181)</f>
        <v>BlankNeut</v>
      </c>
      <c r="C181" s="10">
        <f>IF(InsertDataAtCellA2!D181="","",InsertDataAtCellA2!D181)</f>
        <v>182.17179999999999</v>
      </c>
      <c r="D181" s="10" t="str">
        <f>IF(InsertDataAtCellA2!E181="","",InsertDataAtCellA2!E181)</f>
        <v xml:space="preserve">Task0 </v>
      </c>
      <c r="E181" s="10" t="str">
        <f>IF(InsertDataAtCellA2!F181="","",InsertDataAtCellA2!F181)</f>
        <v/>
      </c>
      <c r="F181" s="10" t="str">
        <f>IF(InsertDataAtCellA2!$W181="REAC",InsertDataAtCellA2!W181,(IF(InsertDataAtCellA2!$G181="REAC",InsertDataAtCellA2!G181,"")))</f>
        <v>REAC</v>
      </c>
      <c r="G181" s="10" t="str">
        <f>IF(InsertDataAtCellA2!$W181="REAC",InsertDataAtCellA2!X181,(IF(InsertDataAtCellA2!$G181="REAC",InsertDataAtCellA2!H181,"")))</f>
        <v>No</v>
      </c>
      <c r="H181" s="10">
        <f>IF(InsertDataAtCellA2!$W181="REAC",InsertDataAtCellA2!Y181,(IF(InsertDataAtCellA2!$G181="REAC",InsertDataAtCellA2!I181,"")))</f>
        <v>182.62219999999999</v>
      </c>
      <c r="I181" s="10" t="str">
        <f>IF(InsertDataAtCellA2!$W181="REAC",InsertDataAtCellA2!Z181,(IF(InsertDataAtCellA2!$G181="REAC",InsertDataAtCellA2!J181,"")))</f>
        <v xml:space="preserve">Task0 </v>
      </c>
      <c r="J181" s="10" t="str">
        <f>IF(InsertDataAtCellA2!K181="","",InsertDataAtCellA2!K181)</f>
        <v/>
      </c>
      <c r="K181" s="10" t="str">
        <f>IF(InsertDataAtCellA2!L181="","",InsertDataAtCellA2!L181)</f>
        <v/>
      </c>
      <c r="L181" s="10" t="str">
        <f>IF(InsertDataAtCellA2!M181="","",InsertDataAtCellA2!M181)</f>
        <v/>
      </c>
      <c r="M181" s="10" t="str">
        <f>IF(InsertDataAtCellA2!N181="","",InsertDataAtCellA2!N181)</f>
        <v/>
      </c>
      <c r="N181" s="10" t="str">
        <f>IF(InsertDataAtCellA2!O181="","",InsertDataAtCellA2!O181)</f>
        <v/>
      </c>
      <c r="O181" s="10" t="str">
        <f>IF(InsertDataAtCellA2!P181="","",InsertDataAtCellA2!P181)</f>
        <v/>
      </c>
      <c r="P181" s="10" t="str">
        <f>IF(InsertDataAtCellA2!Q181="","",InsertDataAtCellA2!Q181)</f>
        <v/>
      </c>
      <c r="Q181" s="10" t="str">
        <f>IF(InsertDataAtCellA2!R181="","",InsertDataAtCellA2!R181)</f>
        <v/>
      </c>
      <c r="R181" s="10" t="str">
        <f>IF(InsertDataAtCellA2!S181="","",InsertDataAtCellA2!S181)</f>
        <v/>
      </c>
      <c r="S181" s="10" t="str">
        <f>IF(InsertDataAtCellA2!T181="","",InsertDataAtCellA2!T181)</f>
        <v/>
      </c>
      <c r="T181" s="10" t="str">
        <f>IF(InsertDataAtCellA2!U181="","",InsertDataAtCellA2!U181)</f>
        <v/>
      </c>
      <c r="U181" s="10" t="str">
        <f>IF(InsertDataAtCellA2!V181="","",InsertDataAtCellA2!V181)</f>
        <v/>
      </c>
      <c r="V181" s="10" t="str">
        <f>IF(InsertDataAtCellA2!W181="","",InsertDataAtCellA2!W181)</f>
        <v/>
      </c>
      <c r="W181" s="10" t="str">
        <f>IF(InsertDataAtCellA2!X181="","",InsertDataAtCellA2!X181)</f>
        <v/>
      </c>
      <c r="X181" s="10" t="str">
        <f>IF(InsertDataAtCellA2!Y181="","",InsertDataAtCellA2!Y181)</f>
        <v/>
      </c>
      <c r="Y181" s="10" t="str">
        <f>IF(InsertDataAtCellA2!Z181="","",InsertDataAtCellA2!Z181)</f>
        <v/>
      </c>
      <c r="Z181" s="10" t="str">
        <f>IF(InsertDataAtCellA2!AA181="","",InsertDataAtCellA2!AA181)</f>
        <v/>
      </c>
      <c r="AA181" s="10" t="str">
        <f>IF(InsertDataAtCellA2!AB181="","",InsertDataAtCellA2!AB181)</f>
        <v/>
      </c>
      <c r="AB181" s="10" t="str">
        <f>IF(InsertDataAtCellA2!AC181="","",InsertDataAtCellA2!AC181)</f>
        <v/>
      </c>
      <c r="AC181" s="10" t="str">
        <f>IF(InsertDataAtCellA2!AD181="","",InsertDataAtCellA2!AD181)</f>
        <v/>
      </c>
      <c r="AD181" s="10" t="str">
        <f>IF(InsertDataAtCellA2!AE181="","",InsertDataAtCellA2!AE181)</f>
        <v/>
      </c>
      <c r="AE181" s="10" t="str">
        <f>IF(InsertDataAtCellA2!AF181="","",InsertDataAtCellA2!AF181)</f>
        <v/>
      </c>
      <c r="AF181" s="10" t="str">
        <f>IF(InsertDataAtCellA2!AG181="","",InsertDataAtCellA2!AG181)</f>
        <v/>
      </c>
    </row>
    <row r="182" spans="1:32" x14ac:dyDescent="0.35">
      <c r="A182" s="33" t="str">
        <f>IF(InsertDataAtCellA2!B182="","",InsertDataAtCellA2!B182)</f>
        <v>TASK</v>
      </c>
      <c r="B182" s="33" t="str">
        <f>IF(InsertDataAtCellA2!C182="","",InsertDataAtCellA2!C182)</f>
        <v>TaskStim</v>
      </c>
      <c r="C182" s="33">
        <f>IF(InsertDataAtCellA2!D182="","",InsertDataAtCellA2!D182)</f>
        <v>183.17580000000001</v>
      </c>
      <c r="D182" s="33" t="str">
        <f>IF(InsertDataAtCellA2!E182="","",InsertDataAtCellA2!E182)</f>
        <v xml:space="preserve">TaskD </v>
      </c>
      <c r="E182" s="33" t="str">
        <f>IF(InsertDataAtCellA2!F182="","",InsertDataAtCellA2!F182)</f>
        <v/>
      </c>
      <c r="F182" s="33" t="str">
        <f>IF(InsertDataAtCellA2!$W182="REAC",InsertDataAtCellA2!W182,(IF(InsertDataAtCellA2!$G182="REAC",InsertDataAtCellA2!G182,"")))</f>
        <v/>
      </c>
      <c r="G182" s="33" t="str">
        <f>IF(InsertDataAtCellA2!$W182="REAC",InsertDataAtCellA2!X182,(IF(InsertDataAtCellA2!$G182="REAC",InsertDataAtCellA2!H182,"")))</f>
        <v/>
      </c>
      <c r="H182" s="33" t="str">
        <f>IF(InsertDataAtCellA2!$W182="REAC",InsertDataAtCellA2!Y182,(IF(InsertDataAtCellA2!$G182="REAC",InsertDataAtCellA2!I182,"")))</f>
        <v/>
      </c>
      <c r="I182" s="33" t="str">
        <f>IF(InsertDataAtCellA2!$W182="REAC",InsertDataAtCellA2!Z182,(IF(InsertDataAtCellA2!$G182="REAC",InsertDataAtCellA2!J182,"")))</f>
        <v/>
      </c>
      <c r="J182" s="33" t="str">
        <f>IF(InsertDataAtCellA2!K182="","",InsertDataAtCellA2!K182)</f>
        <v/>
      </c>
      <c r="K182" s="33" t="str">
        <f>IF(InsertDataAtCellA2!L182="","",InsertDataAtCellA2!L182)</f>
        <v/>
      </c>
      <c r="L182" s="33" t="str">
        <f>IF(InsertDataAtCellA2!M182="","",InsertDataAtCellA2!M182)</f>
        <v/>
      </c>
      <c r="M182" s="33" t="str">
        <f>IF(InsertDataAtCellA2!N182="","",InsertDataAtCellA2!N182)</f>
        <v/>
      </c>
      <c r="N182" s="33" t="str">
        <f>IF(InsertDataAtCellA2!O182="","",InsertDataAtCellA2!O182)</f>
        <v/>
      </c>
      <c r="O182" s="33" t="str">
        <f>IF(InsertDataAtCellA2!P182="","",InsertDataAtCellA2!P182)</f>
        <v/>
      </c>
      <c r="P182" s="33" t="str">
        <f>IF(InsertDataAtCellA2!Q182="","",InsertDataAtCellA2!Q182)</f>
        <v/>
      </c>
      <c r="Q182" s="33" t="str">
        <f>IF(InsertDataAtCellA2!R182="","",InsertDataAtCellA2!R182)</f>
        <v/>
      </c>
      <c r="R182" s="33" t="str">
        <f>IF(InsertDataAtCellA2!S182="","",InsertDataAtCellA2!S182)</f>
        <v/>
      </c>
      <c r="S182" s="33" t="str">
        <f>IF(InsertDataAtCellA2!T182="","",InsertDataAtCellA2!T182)</f>
        <v/>
      </c>
      <c r="T182" s="33" t="str">
        <f>IF(InsertDataAtCellA2!U182="","",InsertDataAtCellA2!U182)</f>
        <v/>
      </c>
      <c r="U182" s="33" t="str">
        <f>IF(InsertDataAtCellA2!V182="","",InsertDataAtCellA2!V182)</f>
        <v/>
      </c>
      <c r="V182" s="33" t="str">
        <f>IF(InsertDataAtCellA2!W182="","",InsertDataAtCellA2!W182)</f>
        <v/>
      </c>
      <c r="W182" s="33" t="str">
        <f>IF(InsertDataAtCellA2!X182="","",InsertDataAtCellA2!X182)</f>
        <v/>
      </c>
      <c r="X182" s="33" t="str">
        <f>IF(InsertDataAtCellA2!Y182="","",InsertDataAtCellA2!Y182)</f>
        <v/>
      </c>
      <c r="Y182" s="33" t="str">
        <f>IF(InsertDataAtCellA2!Z182="","",InsertDataAtCellA2!Z182)</f>
        <v/>
      </c>
      <c r="Z182" s="33" t="str">
        <f>IF(InsertDataAtCellA2!AA182="","",InsertDataAtCellA2!AA182)</f>
        <v/>
      </c>
      <c r="AA182" s="33" t="str">
        <f>IF(InsertDataAtCellA2!AB182="","",InsertDataAtCellA2!AB182)</f>
        <v/>
      </c>
      <c r="AB182" s="33" t="str">
        <f>IF(InsertDataAtCellA2!AC182="","",InsertDataAtCellA2!AC182)</f>
        <v/>
      </c>
      <c r="AC182" s="33" t="str">
        <f>IF(InsertDataAtCellA2!AD182="","",InsertDataAtCellA2!AD182)</f>
        <v/>
      </c>
      <c r="AD182" s="33" t="str">
        <f>IF(InsertDataAtCellA2!AE182="","",InsertDataAtCellA2!AE182)</f>
        <v/>
      </c>
      <c r="AE182" s="33" t="str">
        <f>IF(InsertDataAtCellA2!AF182="","",InsertDataAtCellA2!AF182)</f>
        <v/>
      </c>
      <c r="AF182" s="33" t="str">
        <f>IF(InsertDataAtCellA2!AG182="","",InsertDataAtCellA2!AG182)</f>
        <v/>
      </c>
    </row>
    <row r="183" spans="1:32" x14ac:dyDescent="0.35">
      <c r="A183" s="10" t="str">
        <f>IF(InsertDataAtCellA2!B183="","",InsertDataAtCellA2!B183)</f>
        <v>TASK</v>
      </c>
      <c r="B183" s="10" t="str">
        <f>IF(InsertDataAtCellA2!C183="","",InsertDataAtCellA2!C183)</f>
        <v>BlankNeut</v>
      </c>
      <c r="C183" s="10">
        <f>IF(InsertDataAtCellA2!D183="","",InsertDataAtCellA2!D183)</f>
        <v>184.19030000000001</v>
      </c>
      <c r="D183" s="10" t="str">
        <f>IF(InsertDataAtCellA2!E183="","",InsertDataAtCellA2!E183)</f>
        <v xml:space="preserve">Task0 </v>
      </c>
      <c r="E183" s="10" t="str">
        <f>IF(InsertDataAtCellA2!F183="","",InsertDataAtCellA2!F183)</f>
        <v/>
      </c>
      <c r="F183" s="10" t="str">
        <f>IF(InsertDataAtCellA2!$W183="REAC",InsertDataAtCellA2!W183,(IF(InsertDataAtCellA2!$G183="REAC",InsertDataAtCellA2!G183,"")))</f>
        <v>REAC</v>
      </c>
      <c r="G183" s="10" t="str">
        <f>IF(InsertDataAtCellA2!$W183="REAC",InsertDataAtCellA2!X183,(IF(InsertDataAtCellA2!$G183="REAC",InsertDataAtCellA2!H183,"")))</f>
        <v>Yes</v>
      </c>
      <c r="H183" s="10">
        <f>IF(InsertDataAtCellA2!$W183="REAC",InsertDataAtCellA2!Y183,(IF(InsertDataAtCellA2!$G183="REAC",InsertDataAtCellA2!I183,"")))</f>
        <v>184.81720000000001</v>
      </c>
      <c r="I183" s="10" t="str">
        <f>IF(InsertDataAtCellA2!$W183="REAC",InsertDataAtCellA2!Z183,(IF(InsertDataAtCellA2!$G183="REAC",InsertDataAtCellA2!J183,"")))</f>
        <v xml:space="preserve">Task0 </v>
      </c>
      <c r="J183" s="10" t="str">
        <f>IF(InsertDataAtCellA2!K183="","",InsertDataAtCellA2!K183)</f>
        <v/>
      </c>
      <c r="K183" s="10" t="str">
        <f>IF(InsertDataAtCellA2!L183="","",InsertDataAtCellA2!L183)</f>
        <v/>
      </c>
      <c r="L183" s="10" t="str">
        <f>IF(InsertDataAtCellA2!M183="","",InsertDataAtCellA2!M183)</f>
        <v/>
      </c>
      <c r="M183" s="10" t="str">
        <f>IF(InsertDataAtCellA2!N183="","",InsertDataAtCellA2!N183)</f>
        <v/>
      </c>
      <c r="N183" s="10" t="str">
        <f>IF(InsertDataAtCellA2!O183="","",InsertDataAtCellA2!O183)</f>
        <v/>
      </c>
      <c r="O183" s="10" t="str">
        <f>IF(InsertDataAtCellA2!P183="","",InsertDataAtCellA2!P183)</f>
        <v/>
      </c>
      <c r="P183" s="10" t="str">
        <f>IF(InsertDataAtCellA2!Q183="","",InsertDataAtCellA2!Q183)</f>
        <v/>
      </c>
      <c r="Q183" s="10" t="str">
        <f>IF(InsertDataAtCellA2!R183="","",InsertDataAtCellA2!R183)</f>
        <v/>
      </c>
      <c r="R183" s="10" t="str">
        <f>IF(InsertDataAtCellA2!S183="","",InsertDataAtCellA2!S183)</f>
        <v/>
      </c>
      <c r="S183" s="10" t="str">
        <f>IF(InsertDataAtCellA2!T183="","",InsertDataAtCellA2!T183)</f>
        <v/>
      </c>
      <c r="T183" s="10" t="str">
        <f>IF(InsertDataAtCellA2!U183="","",InsertDataAtCellA2!U183)</f>
        <v/>
      </c>
      <c r="U183" s="10" t="str">
        <f>IF(InsertDataAtCellA2!V183="","",InsertDataAtCellA2!V183)</f>
        <v/>
      </c>
      <c r="V183" s="10" t="str">
        <f>IF(InsertDataAtCellA2!W183="","",InsertDataAtCellA2!W183)</f>
        <v/>
      </c>
      <c r="W183" s="10" t="str">
        <f>IF(InsertDataAtCellA2!X183="","",InsertDataAtCellA2!X183)</f>
        <v/>
      </c>
      <c r="X183" s="10" t="str">
        <f>IF(InsertDataAtCellA2!Y183="","",InsertDataAtCellA2!Y183)</f>
        <v/>
      </c>
      <c r="Y183" s="10" t="str">
        <f>IF(InsertDataAtCellA2!Z183="","",InsertDataAtCellA2!Z183)</f>
        <v/>
      </c>
      <c r="Z183" s="10" t="str">
        <f>IF(InsertDataAtCellA2!AA183="","",InsertDataAtCellA2!AA183)</f>
        <v/>
      </c>
      <c r="AA183" s="10" t="str">
        <f>IF(InsertDataAtCellA2!AB183="","",InsertDataAtCellA2!AB183)</f>
        <v/>
      </c>
      <c r="AB183" s="10" t="str">
        <f>IF(InsertDataAtCellA2!AC183="","",InsertDataAtCellA2!AC183)</f>
        <v/>
      </c>
      <c r="AC183" s="10" t="str">
        <f>IF(InsertDataAtCellA2!AD183="","",InsertDataAtCellA2!AD183)</f>
        <v/>
      </c>
      <c r="AD183" s="10" t="str">
        <f>IF(InsertDataAtCellA2!AE183="","",InsertDataAtCellA2!AE183)</f>
        <v/>
      </c>
      <c r="AE183" s="10" t="str">
        <f>IF(InsertDataAtCellA2!AF183="","",InsertDataAtCellA2!AF183)</f>
        <v/>
      </c>
      <c r="AF183" s="10" t="str">
        <f>IF(InsertDataAtCellA2!AG183="","",InsertDataAtCellA2!AG183)</f>
        <v/>
      </c>
    </row>
    <row r="184" spans="1:32" x14ac:dyDescent="0.35">
      <c r="A184" s="33" t="str">
        <f>IF(InsertDataAtCellA2!B184="","",InsertDataAtCellA2!B184)</f>
        <v>TASK</v>
      </c>
      <c r="B184" s="33" t="str">
        <f>IF(InsertDataAtCellA2!C184="","",InsertDataAtCellA2!C184)</f>
        <v>TaskStim</v>
      </c>
      <c r="C184" s="33">
        <f>IF(InsertDataAtCellA2!D184="","",InsertDataAtCellA2!D184)</f>
        <v>185.20570000000001</v>
      </c>
      <c r="D184" s="33" t="str">
        <f>IF(InsertDataAtCellA2!E184="","",InsertDataAtCellA2!E184)</f>
        <v xml:space="preserve">TaskD </v>
      </c>
      <c r="E184" s="33" t="str">
        <f>IF(InsertDataAtCellA2!F184="","",InsertDataAtCellA2!F184)</f>
        <v/>
      </c>
      <c r="F184" s="33" t="str">
        <f>IF(InsertDataAtCellA2!$W184="REAC",InsertDataAtCellA2!W184,(IF(InsertDataAtCellA2!$G184="REAC",InsertDataAtCellA2!G184,"")))</f>
        <v/>
      </c>
      <c r="G184" s="33" t="str">
        <f>IF(InsertDataAtCellA2!$W184="REAC",InsertDataAtCellA2!X184,(IF(InsertDataAtCellA2!$G184="REAC",InsertDataAtCellA2!H184,"")))</f>
        <v/>
      </c>
      <c r="H184" s="33" t="str">
        <f>IF(InsertDataAtCellA2!$W184="REAC",InsertDataAtCellA2!Y184,(IF(InsertDataAtCellA2!$G184="REAC",InsertDataAtCellA2!I184,"")))</f>
        <v/>
      </c>
      <c r="I184" s="33" t="str">
        <f>IF(InsertDataAtCellA2!$W184="REAC",InsertDataAtCellA2!Z184,(IF(InsertDataAtCellA2!$G184="REAC",InsertDataAtCellA2!J184,"")))</f>
        <v/>
      </c>
      <c r="J184" s="33" t="str">
        <f>IF(InsertDataAtCellA2!K184="","",InsertDataAtCellA2!K184)</f>
        <v/>
      </c>
      <c r="K184" s="33" t="str">
        <f>IF(InsertDataAtCellA2!L184="","",InsertDataAtCellA2!L184)</f>
        <v>...</v>
      </c>
      <c r="L184" s="33" t="str">
        <f>IF(InsertDataAtCellA2!M184="","",InsertDataAtCellA2!M184)</f>
        <v/>
      </c>
      <c r="M184" s="33" t="str">
        <f>IF(InsertDataAtCellA2!N184="","",InsertDataAtCellA2!N184)</f>
        <v/>
      </c>
      <c r="N184" s="33" t="str">
        <f>IF(InsertDataAtCellA2!O184="","",InsertDataAtCellA2!O184)</f>
        <v/>
      </c>
      <c r="O184" s="33" t="str">
        <f>IF(InsertDataAtCellA2!P184="","",InsertDataAtCellA2!P184)</f>
        <v/>
      </c>
      <c r="P184" s="33" t="str">
        <f>IF(InsertDataAtCellA2!Q184="","",InsertDataAtCellA2!Q184)</f>
        <v/>
      </c>
      <c r="Q184" s="33" t="str">
        <f>IF(InsertDataAtCellA2!R184="","",InsertDataAtCellA2!R184)</f>
        <v>EMOS</v>
      </c>
      <c r="R184" s="33" t="str">
        <f>IF(InsertDataAtCellA2!S184="","",InsertDataAtCellA2!S184)</f>
        <v>MatStim</v>
      </c>
      <c r="S184" s="33">
        <f>IF(InsertDataAtCellA2!T184="","",InsertDataAtCellA2!T184)</f>
        <v>185.20570000000001</v>
      </c>
      <c r="T184" s="33" t="str">
        <f>IF(InsertDataAtCellA2!U184="","",InsertDataAtCellA2!U184)</f>
        <v xml:space="preserve">BlTransp05 </v>
      </c>
      <c r="U184" s="33" t="str">
        <f>IF(InsertDataAtCellA2!V184="","",InsertDataAtCellA2!V184)</f>
        <v/>
      </c>
      <c r="V184" s="33" t="str">
        <f>IF(InsertDataAtCellA2!W184="","",InsertDataAtCellA2!W184)</f>
        <v/>
      </c>
      <c r="W184" s="33" t="str">
        <f>IF(InsertDataAtCellA2!X184="","",InsertDataAtCellA2!X184)</f>
        <v/>
      </c>
      <c r="X184" s="33" t="str">
        <f>IF(InsertDataAtCellA2!Y184="","",InsertDataAtCellA2!Y184)</f>
        <v/>
      </c>
      <c r="Y184" s="33" t="str">
        <f>IF(InsertDataAtCellA2!Z184="","",InsertDataAtCellA2!Z184)</f>
        <v/>
      </c>
      <c r="Z184" s="33" t="str">
        <f>IF(InsertDataAtCellA2!AA184="","",InsertDataAtCellA2!AA184)</f>
        <v/>
      </c>
      <c r="AA184" s="33" t="str">
        <f>IF(InsertDataAtCellA2!AB184="","",InsertDataAtCellA2!AB184)</f>
        <v/>
      </c>
      <c r="AB184" s="33" t="str">
        <f>IF(InsertDataAtCellA2!AC184="","",InsertDataAtCellA2!AC184)</f>
        <v/>
      </c>
      <c r="AC184" s="33" t="str">
        <f>IF(InsertDataAtCellA2!AD184="","",InsertDataAtCellA2!AD184)</f>
        <v/>
      </c>
      <c r="AD184" s="33" t="str">
        <f>IF(InsertDataAtCellA2!AE184="","",InsertDataAtCellA2!AE184)</f>
        <v/>
      </c>
      <c r="AE184" s="33" t="str">
        <f>IF(InsertDataAtCellA2!AF184="","",InsertDataAtCellA2!AF184)</f>
        <v/>
      </c>
      <c r="AF184" s="33" t="str">
        <f>IF(InsertDataAtCellA2!AG184="","",InsertDataAtCellA2!AG184)</f>
        <v/>
      </c>
    </row>
    <row r="185" spans="1:32" x14ac:dyDescent="0.35">
      <c r="A185" s="10" t="str">
        <f>IF(InsertDataAtCellA2!B185="","",InsertDataAtCellA2!B185)</f>
        <v>TASK</v>
      </c>
      <c r="B185" s="10" t="str">
        <f>IF(InsertDataAtCellA2!C185="","",InsertDataAtCellA2!C185)</f>
        <v>BlankNeut</v>
      </c>
      <c r="C185" s="10">
        <f>IF(InsertDataAtCellA2!D185="","",InsertDataAtCellA2!D185)</f>
        <v>186.21299999999999</v>
      </c>
      <c r="D185" s="10" t="str">
        <f>IF(InsertDataAtCellA2!E185="","",InsertDataAtCellA2!E185)</f>
        <v xml:space="preserve">Task0 </v>
      </c>
      <c r="E185" s="10" t="str">
        <f>IF(InsertDataAtCellA2!F185="","",InsertDataAtCellA2!F185)</f>
        <v/>
      </c>
      <c r="F185" s="10" t="str">
        <f>IF(InsertDataAtCellA2!$W185="REAC",InsertDataAtCellA2!W185,(IF(InsertDataAtCellA2!$G185="REAC",InsertDataAtCellA2!G185,"")))</f>
        <v>REAC</v>
      </c>
      <c r="G185" s="10" t="str">
        <f>IF(InsertDataAtCellA2!$W185="REAC",InsertDataAtCellA2!X185,(IF(InsertDataAtCellA2!$G185="REAC",InsertDataAtCellA2!H185,"")))</f>
        <v>No</v>
      </c>
      <c r="H185" s="10">
        <f>IF(InsertDataAtCellA2!$W185="REAC",InsertDataAtCellA2!Y185,(IF(InsertDataAtCellA2!$G185="REAC",InsertDataAtCellA2!I185,"")))</f>
        <v>186.797</v>
      </c>
      <c r="I185" s="10" t="str">
        <f>IF(InsertDataAtCellA2!$W185="REAC",InsertDataAtCellA2!Z185,(IF(InsertDataAtCellA2!$G185="REAC",InsertDataAtCellA2!J185,"")))</f>
        <v xml:space="preserve">Task0 </v>
      </c>
      <c r="J185" s="10" t="str">
        <f>IF(InsertDataAtCellA2!K185="","",InsertDataAtCellA2!K185)</f>
        <v/>
      </c>
      <c r="K185" s="10" t="str">
        <f>IF(InsertDataAtCellA2!L185="","",InsertDataAtCellA2!L185)</f>
        <v/>
      </c>
      <c r="L185" s="10" t="str">
        <f>IF(InsertDataAtCellA2!M185="","",InsertDataAtCellA2!M185)</f>
        <v/>
      </c>
      <c r="M185" s="10" t="str">
        <f>IF(InsertDataAtCellA2!N185="","",InsertDataAtCellA2!N185)</f>
        <v/>
      </c>
      <c r="N185" s="10" t="str">
        <f>IF(InsertDataAtCellA2!O185="","",InsertDataAtCellA2!O185)</f>
        <v/>
      </c>
      <c r="O185" s="10" t="str">
        <f>IF(InsertDataAtCellA2!P185="","",InsertDataAtCellA2!P185)</f>
        <v/>
      </c>
      <c r="P185" s="10" t="str">
        <f>IF(InsertDataAtCellA2!Q185="","",InsertDataAtCellA2!Q185)</f>
        <v/>
      </c>
      <c r="Q185" s="10" t="str">
        <f>IF(InsertDataAtCellA2!R185="","",InsertDataAtCellA2!R185)</f>
        <v/>
      </c>
      <c r="R185" s="10" t="str">
        <f>IF(InsertDataAtCellA2!S185="","",InsertDataAtCellA2!S185)</f>
        <v/>
      </c>
      <c r="S185" s="10" t="str">
        <f>IF(InsertDataAtCellA2!T185="","",InsertDataAtCellA2!T185)</f>
        <v/>
      </c>
      <c r="T185" s="10" t="str">
        <f>IF(InsertDataAtCellA2!U185="","",InsertDataAtCellA2!U185)</f>
        <v/>
      </c>
      <c r="U185" s="10" t="str">
        <f>IF(InsertDataAtCellA2!V185="","",InsertDataAtCellA2!V185)</f>
        <v/>
      </c>
      <c r="V185" s="10" t="str">
        <f>IF(InsertDataAtCellA2!W185="","",InsertDataAtCellA2!W185)</f>
        <v/>
      </c>
      <c r="W185" s="10" t="str">
        <f>IF(InsertDataAtCellA2!X185="","",InsertDataAtCellA2!X185)</f>
        <v/>
      </c>
      <c r="X185" s="10" t="str">
        <f>IF(InsertDataAtCellA2!Y185="","",InsertDataAtCellA2!Y185)</f>
        <v/>
      </c>
      <c r="Y185" s="10" t="str">
        <f>IF(InsertDataAtCellA2!Z185="","",InsertDataAtCellA2!Z185)</f>
        <v/>
      </c>
      <c r="Z185" s="10" t="str">
        <f>IF(InsertDataAtCellA2!AA185="","",InsertDataAtCellA2!AA185)</f>
        <v/>
      </c>
      <c r="AA185" s="10" t="str">
        <f>IF(InsertDataAtCellA2!AB185="","",InsertDataAtCellA2!AB185)</f>
        <v/>
      </c>
      <c r="AB185" s="10" t="str">
        <f>IF(InsertDataAtCellA2!AC185="","",InsertDataAtCellA2!AC185)</f>
        <v/>
      </c>
      <c r="AC185" s="10" t="str">
        <f>IF(InsertDataAtCellA2!AD185="","",InsertDataAtCellA2!AD185)</f>
        <v/>
      </c>
      <c r="AD185" s="10" t="str">
        <f>IF(InsertDataAtCellA2!AE185="","",InsertDataAtCellA2!AE185)</f>
        <v/>
      </c>
      <c r="AE185" s="10" t="str">
        <f>IF(InsertDataAtCellA2!AF185="","",InsertDataAtCellA2!AF185)</f>
        <v/>
      </c>
      <c r="AF185" s="10" t="str">
        <f>IF(InsertDataAtCellA2!AG185="","",InsertDataAtCellA2!AG185)</f>
        <v/>
      </c>
    </row>
    <row r="186" spans="1:32" x14ac:dyDescent="0.35">
      <c r="A186" s="33" t="str">
        <f>IF(InsertDataAtCellA2!B186="","",InsertDataAtCellA2!B186)</f>
        <v>TASK</v>
      </c>
      <c r="B186" s="33" t="str">
        <f>IF(InsertDataAtCellA2!C186="","",InsertDataAtCellA2!C186)</f>
        <v>TaskStim</v>
      </c>
      <c r="C186" s="33">
        <f>IF(InsertDataAtCellA2!D186="","",InsertDataAtCellA2!D186)</f>
        <v>187.2139</v>
      </c>
      <c r="D186" s="33" t="str">
        <f>IF(InsertDataAtCellA2!E186="","",InsertDataAtCellA2!E186)</f>
        <v xml:space="preserve">TaskC </v>
      </c>
      <c r="E186" s="33" t="str">
        <f>IF(InsertDataAtCellA2!F186="","",InsertDataAtCellA2!F186)</f>
        <v/>
      </c>
      <c r="F186" s="33" t="str">
        <f>IF(InsertDataAtCellA2!$W186="REAC",InsertDataAtCellA2!W186,(IF(InsertDataAtCellA2!$G186="REAC",InsertDataAtCellA2!G186,"")))</f>
        <v/>
      </c>
      <c r="G186" s="33" t="str">
        <f>IF(InsertDataAtCellA2!$W186="REAC",InsertDataAtCellA2!X186,(IF(InsertDataAtCellA2!$G186="REAC",InsertDataAtCellA2!H186,"")))</f>
        <v/>
      </c>
      <c r="H186" s="33" t="str">
        <f>IF(InsertDataAtCellA2!$W186="REAC",InsertDataAtCellA2!Y186,(IF(InsertDataAtCellA2!$G186="REAC",InsertDataAtCellA2!I186,"")))</f>
        <v/>
      </c>
      <c r="I186" s="33" t="str">
        <f>IF(InsertDataAtCellA2!$W186="REAC",InsertDataAtCellA2!Z186,(IF(InsertDataAtCellA2!$G186="REAC",InsertDataAtCellA2!J186,"")))</f>
        <v/>
      </c>
      <c r="J186" s="33" t="str">
        <f>IF(InsertDataAtCellA2!K186="","",InsertDataAtCellA2!K186)</f>
        <v/>
      </c>
      <c r="K186" s="33" t="str">
        <f>IF(InsertDataAtCellA2!L186="","",InsertDataAtCellA2!L186)</f>
        <v/>
      </c>
      <c r="L186" s="33" t="str">
        <f>IF(InsertDataAtCellA2!M186="","",InsertDataAtCellA2!M186)</f>
        <v/>
      </c>
      <c r="M186" s="33" t="str">
        <f>IF(InsertDataAtCellA2!N186="","",InsertDataAtCellA2!N186)</f>
        <v/>
      </c>
      <c r="N186" s="33" t="str">
        <f>IF(InsertDataAtCellA2!O186="","",InsertDataAtCellA2!O186)</f>
        <v/>
      </c>
      <c r="O186" s="33" t="str">
        <f>IF(InsertDataAtCellA2!P186="","",InsertDataAtCellA2!P186)</f>
        <v/>
      </c>
      <c r="P186" s="33" t="str">
        <f>IF(InsertDataAtCellA2!Q186="","",InsertDataAtCellA2!Q186)</f>
        <v/>
      </c>
      <c r="Q186" s="33" t="str">
        <f>IF(InsertDataAtCellA2!R186="","",InsertDataAtCellA2!R186)</f>
        <v/>
      </c>
      <c r="R186" s="33" t="str">
        <f>IF(InsertDataAtCellA2!S186="","",InsertDataAtCellA2!S186)</f>
        <v/>
      </c>
      <c r="S186" s="33" t="str">
        <f>IF(InsertDataAtCellA2!T186="","",InsertDataAtCellA2!T186)</f>
        <v/>
      </c>
      <c r="T186" s="33" t="str">
        <f>IF(InsertDataAtCellA2!U186="","",InsertDataAtCellA2!U186)</f>
        <v/>
      </c>
      <c r="U186" s="33" t="str">
        <f>IF(InsertDataAtCellA2!V186="","",InsertDataAtCellA2!V186)</f>
        <v/>
      </c>
      <c r="V186" s="33" t="str">
        <f>IF(InsertDataAtCellA2!W186="","",InsertDataAtCellA2!W186)</f>
        <v/>
      </c>
      <c r="W186" s="33" t="str">
        <f>IF(InsertDataAtCellA2!X186="","",InsertDataAtCellA2!X186)</f>
        <v/>
      </c>
      <c r="X186" s="33" t="str">
        <f>IF(InsertDataAtCellA2!Y186="","",InsertDataAtCellA2!Y186)</f>
        <v/>
      </c>
      <c r="Y186" s="33" t="str">
        <f>IF(InsertDataAtCellA2!Z186="","",InsertDataAtCellA2!Z186)</f>
        <v/>
      </c>
      <c r="Z186" s="33" t="str">
        <f>IF(InsertDataAtCellA2!AA186="","",InsertDataAtCellA2!AA186)</f>
        <v/>
      </c>
      <c r="AA186" s="33" t="str">
        <f>IF(InsertDataAtCellA2!AB186="","",InsertDataAtCellA2!AB186)</f>
        <v/>
      </c>
      <c r="AB186" s="33" t="str">
        <f>IF(InsertDataAtCellA2!AC186="","",InsertDataAtCellA2!AC186)</f>
        <v/>
      </c>
      <c r="AC186" s="33" t="str">
        <f>IF(InsertDataAtCellA2!AD186="","",InsertDataAtCellA2!AD186)</f>
        <v/>
      </c>
      <c r="AD186" s="33" t="str">
        <f>IF(InsertDataAtCellA2!AE186="","",InsertDataAtCellA2!AE186)</f>
        <v/>
      </c>
      <c r="AE186" s="33" t="str">
        <f>IF(InsertDataAtCellA2!AF186="","",InsertDataAtCellA2!AF186)</f>
        <v/>
      </c>
      <c r="AF186" s="33" t="str">
        <f>IF(InsertDataAtCellA2!AG186="","",InsertDataAtCellA2!AG186)</f>
        <v/>
      </c>
    </row>
    <row r="187" spans="1:32" x14ac:dyDescent="0.35">
      <c r="A187" s="10" t="str">
        <f>IF(InsertDataAtCellA2!B187="","",InsertDataAtCellA2!B187)</f>
        <v>TASK</v>
      </c>
      <c r="B187" s="10" t="str">
        <f>IF(InsertDataAtCellA2!C187="","",InsertDataAtCellA2!C187)</f>
        <v>BlankNeut</v>
      </c>
      <c r="C187" s="10">
        <f>IF(InsertDataAtCellA2!D187="","",InsertDataAtCellA2!D187)</f>
        <v>188.2253</v>
      </c>
      <c r="D187" s="10" t="str">
        <f>IF(InsertDataAtCellA2!E187="","",InsertDataAtCellA2!E187)</f>
        <v xml:space="preserve">Task0 </v>
      </c>
      <c r="E187" s="10" t="str">
        <f>IF(InsertDataAtCellA2!F187="","",InsertDataAtCellA2!F187)</f>
        <v/>
      </c>
      <c r="F187" s="10" t="str">
        <f>IF(InsertDataAtCellA2!$W187="REAC",InsertDataAtCellA2!W187,(IF(InsertDataAtCellA2!$G187="REAC",InsertDataAtCellA2!G187,"")))</f>
        <v>REAC</v>
      </c>
      <c r="G187" s="10" t="str">
        <f>IF(InsertDataAtCellA2!$W187="REAC",InsertDataAtCellA2!X187,(IF(InsertDataAtCellA2!$G187="REAC",InsertDataAtCellA2!H187,"")))</f>
        <v>Yes</v>
      </c>
      <c r="H187" s="10">
        <f>IF(InsertDataAtCellA2!$W187="REAC",InsertDataAtCellA2!Y187,(IF(InsertDataAtCellA2!$G187="REAC",InsertDataAtCellA2!I187,"")))</f>
        <v>188.80940000000001</v>
      </c>
      <c r="I187" s="10" t="str">
        <f>IF(InsertDataAtCellA2!$W187="REAC",InsertDataAtCellA2!Z187,(IF(InsertDataAtCellA2!$G187="REAC",InsertDataAtCellA2!J187,"")))</f>
        <v xml:space="preserve">Task0 </v>
      </c>
      <c r="J187" s="10" t="str">
        <f>IF(InsertDataAtCellA2!K187="","",InsertDataAtCellA2!K187)</f>
        <v/>
      </c>
      <c r="K187" s="10" t="str">
        <f>IF(InsertDataAtCellA2!L187="","",InsertDataAtCellA2!L187)</f>
        <v/>
      </c>
      <c r="L187" s="10" t="str">
        <f>IF(InsertDataAtCellA2!M187="","",InsertDataAtCellA2!M187)</f>
        <v/>
      </c>
      <c r="M187" s="10" t="str">
        <f>IF(InsertDataAtCellA2!N187="","",InsertDataAtCellA2!N187)</f>
        <v/>
      </c>
      <c r="N187" s="10" t="str">
        <f>IF(InsertDataAtCellA2!O187="","",InsertDataAtCellA2!O187)</f>
        <v/>
      </c>
      <c r="O187" s="10" t="str">
        <f>IF(InsertDataAtCellA2!P187="","",InsertDataAtCellA2!P187)</f>
        <v/>
      </c>
      <c r="P187" s="10" t="str">
        <f>IF(InsertDataAtCellA2!Q187="","",InsertDataAtCellA2!Q187)</f>
        <v/>
      </c>
      <c r="Q187" s="10" t="str">
        <f>IF(InsertDataAtCellA2!R187="","",InsertDataAtCellA2!R187)</f>
        <v/>
      </c>
      <c r="R187" s="10" t="str">
        <f>IF(InsertDataAtCellA2!S187="","",InsertDataAtCellA2!S187)</f>
        <v/>
      </c>
      <c r="S187" s="10" t="str">
        <f>IF(InsertDataAtCellA2!T187="","",InsertDataAtCellA2!T187)</f>
        <v/>
      </c>
      <c r="T187" s="10" t="str">
        <f>IF(InsertDataAtCellA2!U187="","",InsertDataAtCellA2!U187)</f>
        <v/>
      </c>
      <c r="U187" s="10" t="str">
        <f>IF(InsertDataAtCellA2!V187="","",InsertDataAtCellA2!V187)</f>
        <v/>
      </c>
      <c r="V187" s="10" t="str">
        <f>IF(InsertDataAtCellA2!W187="","",InsertDataAtCellA2!W187)</f>
        <v/>
      </c>
      <c r="W187" s="10" t="str">
        <f>IF(InsertDataAtCellA2!X187="","",InsertDataAtCellA2!X187)</f>
        <v/>
      </c>
      <c r="X187" s="10" t="str">
        <f>IF(InsertDataAtCellA2!Y187="","",InsertDataAtCellA2!Y187)</f>
        <v/>
      </c>
      <c r="Y187" s="10" t="str">
        <f>IF(InsertDataAtCellA2!Z187="","",InsertDataAtCellA2!Z187)</f>
        <v/>
      </c>
      <c r="Z187" s="10" t="str">
        <f>IF(InsertDataAtCellA2!AA187="","",InsertDataAtCellA2!AA187)</f>
        <v/>
      </c>
      <c r="AA187" s="10" t="str">
        <f>IF(InsertDataAtCellA2!AB187="","",InsertDataAtCellA2!AB187)</f>
        <v/>
      </c>
      <c r="AB187" s="10" t="str">
        <f>IF(InsertDataAtCellA2!AC187="","",InsertDataAtCellA2!AC187)</f>
        <v/>
      </c>
      <c r="AC187" s="10" t="str">
        <f>IF(InsertDataAtCellA2!AD187="","",InsertDataAtCellA2!AD187)</f>
        <v/>
      </c>
      <c r="AD187" s="10" t="str">
        <f>IF(InsertDataAtCellA2!AE187="","",InsertDataAtCellA2!AE187)</f>
        <v/>
      </c>
      <c r="AE187" s="10" t="str">
        <f>IF(InsertDataAtCellA2!AF187="","",InsertDataAtCellA2!AF187)</f>
        <v/>
      </c>
      <c r="AF187" s="10" t="str">
        <f>IF(InsertDataAtCellA2!AG187="","",InsertDataAtCellA2!AG187)</f>
        <v/>
      </c>
    </row>
    <row r="188" spans="1:32" x14ac:dyDescent="0.35">
      <c r="A188" s="33" t="str">
        <f>IF(InsertDataAtCellA2!B188="","",InsertDataAtCellA2!B188)</f>
        <v>TASK</v>
      </c>
      <c r="B188" s="33" t="str">
        <f>IF(InsertDataAtCellA2!C188="","",InsertDataAtCellA2!C188)</f>
        <v>TaskStim</v>
      </c>
      <c r="C188" s="33">
        <f>IF(InsertDataAtCellA2!D188="","",InsertDataAtCellA2!D188)</f>
        <v>189.2321</v>
      </c>
      <c r="D188" s="33" t="str">
        <f>IF(InsertDataAtCellA2!E188="","",InsertDataAtCellA2!E188)</f>
        <v xml:space="preserve">TaskC </v>
      </c>
      <c r="E188" s="33" t="str">
        <f>IF(InsertDataAtCellA2!F188="","",InsertDataAtCellA2!F188)</f>
        <v/>
      </c>
      <c r="F188" s="33" t="str">
        <f>IF(InsertDataAtCellA2!$W188="REAC",InsertDataAtCellA2!W188,(IF(InsertDataAtCellA2!$G188="REAC",InsertDataAtCellA2!G188,"")))</f>
        <v/>
      </c>
      <c r="G188" s="33" t="str">
        <f>IF(InsertDataAtCellA2!$W188="REAC",InsertDataAtCellA2!X188,(IF(InsertDataAtCellA2!$G188="REAC",InsertDataAtCellA2!H188,"")))</f>
        <v/>
      </c>
      <c r="H188" s="33" t="str">
        <f>IF(InsertDataAtCellA2!$W188="REAC",InsertDataAtCellA2!Y188,(IF(InsertDataAtCellA2!$G188="REAC",InsertDataAtCellA2!I188,"")))</f>
        <v/>
      </c>
      <c r="I188" s="33" t="str">
        <f>IF(InsertDataAtCellA2!$W188="REAC",InsertDataAtCellA2!Z188,(IF(InsertDataAtCellA2!$G188="REAC",InsertDataAtCellA2!J188,"")))</f>
        <v/>
      </c>
      <c r="J188" s="33" t="str">
        <f>IF(InsertDataAtCellA2!K188="","",InsertDataAtCellA2!K188)</f>
        <v/>
      </c>
      <c r="K188" s="33" t="str">
        <f>IF(InsertDataAtCellA2!L188="","",InsertDataAtCellA2!L188)</f>
        <v/>
      </c>
      <c r="L188" s="33" t="str">
        <f>IF(InsertDataAtCellA2!M188="","",InsertDataAtCellA2!M188)</f>
        <v/>
      </c>
      <c r="M188" s="33" t="str">
        <f>IF(InsertDataAtCellA2!N188="","",InsertDataAtCellA2!N188)</f>
        <v/>
      </c>
      <c r="N188" s="33" t="str">
        <f>IF(InsertDataAtCellA2!O188="","",InsertDataAtCellA2!O188)</f>
        <v/>
      </c>
      <c r="O188" s="33" t="str">
        <f>IF(InsertDataAtCellA2!P188="","",InsertDataAtCellA2!P188)</f>
        <v/>
      </c>
      <c r="P188" s="33" t="str">
        <f>IF(InsertDataAtCellA2!Q188="","",InsertDataAtCellA2!Q188)</f>
        <v/>
      </c>
      <c r="Q188" s="33" t="str">
        <f>IF(InsertDataAtCellA2!R188="","",InsertDataAtCellA2!R188)</f>
        <v/>
      </c>
      <c r="R188" s="33" t="str">
        <f>IF(InsertDataAtCellA2!S188="","",InsertDataAtCellA2!S188)</f>
        <v/>
      </c>
      <c r="S188" s="33" t="str">
        <f>IF(InsertDataAtCellA2!T188="","",InsertDataAtCellA2!T188)</f>
        <v/>
      </c>
      <c r="T188" s="33" t="str">
        <f>IF(InsertDataAtCellA2!U188="","",InsertDataAtCellA2!U188)</f>
        <v/>
      </c>
      <c r="U188" s="33" t="str">
        <f>IF(InsertDataAtCellA2!V188="","",InsertDataAtCellA2!V188)</f>
        <v/>
      </c>
      <c r="V188" s="33" t="str">
        <f>IF(InsertDataAtCellA2!W188="","",InsertDataAtCellA2!W188)</f>
        <v/>
      </c>
      <c r="W188" s="33" t="str">
        <f>IF(InsertDataAtCellA2!X188="","",InsertDataAtCellA2!X188)</f>
        <v/>
      </c>
      <c r="X188" s="33" t="str">
        <f>IF(InsertDataAtCellA2!Y188="","",InsertDataAtCellA2!Y188)</f>
        <v/>
      </c>
      <c r="Y188" s="33" t="str">
        <f>IF(InsertDataAtCellA2!Z188="","",InsertDataAtCellA2!Z188)</f>
        <v/>
      </c>
      <c r="Z188" s="33" t="str">
        <f>IF(InsertDataAtCellA2!AA188="","",InsertDataAtCellA2!AA188)</f>
        <v/>
      </c>
      <c r="AA188" s="33" t="str">
        <f>IF(InsertDataAtCellA2!AB188="","",InsertDataAtCellA2!AB188)</f>
        <v/>
      </c>
      <c r="AB188" s="33" t="str">
        <f>IF(InsertDataAtCellA2!AC188="","",InsertDataAtCellA2!AC188)</f>
        <v/>
      </c>
      <c r="AC188" s="33" t="str">
        <f>IF(InsertDataAtCellA2!AD188="","",InsertDataAtCellA2!AD188)</f>
        <v/>
      </c>
      <c r="AD188" s="33" t="str">
        <f>IF(InsertDataAtCellA2!AE188="","",InsertDataAtCellA2!AE188)</f>
        <v/>
      </c>
      <c r="AE188" s="33" t="str">
        <f>IF(InsertDataAtCellA2!AF188="","",InsertDataAtCellA2!AF188)</f>
        <v/>
      </c>
      <c r="AF188" s="33" t="str">
        <f>IF(InsertDataAtCellA2!AG188="","",InsertDataAtCellA2!AG188)</f>
        <v/>
      </c>
    </row>
    <row r="189" spans="1:32" x14ac:dyDescent="0.35">
      <c r="A189" s="10" t="str">
        <f>IF(InsertDataAtCellA2!B189="","",InsertDataAtCellA2!B189)</f>
        <v>TASK</v>
      </c>
      <c r="B189" s="10" t="str">
        <f>IF(InsertDataAtCellA2!C189="","",InsertDataAtCellA2!C189)</f>
        <v>BlankNeut</v>
      </c>
      <c r="C189" s="10">
        <f>IF(InsertDataAtCellA2!D189="","",InsertDataAtCellA2!D189)</f>
        <v>190.24289999999999</v>
      </c>
      <c r="D189" s="10" t="str">
        <f>IF(InsertDataAtCellA2!E189="","",InsertDataAtCellA2!E189)</f>
        <v xml:space="preserve">Task0 </v>
      </c>
      <c r="E189" s="10" t="str">
        <f>IF(InsertDataAtCellA2!F189="","",InsertDataAtCellA2!F189)</f>
        <v/>
      </c>
      <c r="F189" s="10" t="str">
        <f>IF(InsertDataAtCellA2!$W189="REAC",InsertDataAtCellA2!W189,(IF(InsertDataAtCellA2!$G189="REAC",InsertDataAtCellA2!G189,"")))</f>
        <v>REAC</v>
      </c>
      <c r="G189" s="10" t="str">
        <f>IF(InsertDataAtCellA2!$W189="REAC",InsertDataAtCellA2!X189,(IF(InsertDataAtCellA2!$G189="REAC",InsertDataAtCellA2!H189,"")))</f>
        <v>No</v>
      </c>
      <c r="H189" s="10">
        <f>IF(InsertDataAtCellA2!$W189="REAC",InsertDataAtCellA2!Y189,(IF(InsertDataAtCellA2!$G189="REAC",InsertDataAtCellA2!I189,"")))</f>
        <v>190.67570000000001</v>
      </c>
      <c r="I189" s="10" t="str">
        <f>IF(InsertDataAtCellA2!$W189="REAC",InsertDataAtCellA2!Z189,(IF(InsertDataAtCellA2!$G189="REAC",InsertDataAtCellA2!J189,"")))</f>
        <v xml:space="preserve">Task0 </v>
      </c>
      <c r="J189" s="10" t="str">
        <f>IF(InsertDataAtCellA2!K189="","",InsertDataAtCellA2!K189)</f>
        <v/>
      </c>
      <c r="K189" s="10" t="str">
        <f>IF(InsertDataAtCellA2!L189="","",InsertDataAtCellA2!L189)</f>
        <v/>
      </c>
      <c r="L189" s="10" t="str">
        <f>IF(InsertDataAtCellA2!M189="","",InsertDataAtCellA2!M189)</f>
        <v/>
      </c>
      <c r="M189" s="10" t="str">
        <f>IF(InsertDataAtCellA2!N189="","",InsertDataAtCellA2!N189)</f>
        <v/>
      </c>
      <c r="N189" s="10" t="str">
        <f>IF(InsertDataAtCellA2!O189="","",InsertDataAtCellA2!O189)</f>
        <v/>
      </c>
      <c r="O189" s="10" t="str">
        <f>IF(InsertDataAtCellA2!P189="","",InsertDataAtCellA2!P189)</f>
        <v/>
      </c>
      <c r="P189" s="10" t="str">
        <f>IF(InsertDataAtCellA2!Q189="","",InsertDataAtCellA2!Q189)</f>
        <v/>
      </c>
      <c r="Q189" s="10" t="str">
        <f>IF(InsertDataAtCellA2!R189="","",InsertDataAtCellA2!R189)</f>
        <v/>
      </c>
      <c r="R189" s="10" t="str">
        <f>IF(InsertDataAtCellA2!S189="","",InsertDataAtCellA2!S189)</f>
        <v/>
      </c>
      <c r="S189" s="10" t="str">
        <f>IF(InsertDataAtCellA2!T189="","",InsertDataAtCellA2!T189)</f>
        <v/>
      </c>
      <c r="T189" s="10" t="str">
        <f>IF(InsertDataAtCellA2!U189="","",InsertDataAtCellA2!U189)</f>
        <v/>
      </c>
      <c r="U189" s="10" t="str">
        <f>IF(InsertDataAtCellA2!V189="","",InsertDataAtCellA2!V189)</f>
        <v/>
      </c>
      <c r="V189" s="10" t="str">
        <f>IF(InsertDataAtCellA2!W189="","",InsertDataAtCellA2!W189)</f>
        <v/>
      </c>
      <c r="W189" s="10" t="str">
        <f>IF(InsertDataAtCellA2!X189="","",InsertDataAtCellA2!X189)</f>
        <v/>
      </c>
      <c r="X189" s="10" t="str">
        <f>IF(InsertDataAtCellA2!Y189="","",InsertDataAtCellA2!Y189)</f>
        <v/>
      </c>
      <c r="Y189" s="10" t="str">
        <f>IF(InsertDataAtCellA2!Z189="","",InsertDataAtCellA2!Z189)</f>
        <v/>
      </c>
      <c r="Z189" s="10" t="str">
        <f>IF(InsertDataAtCellA2!AA189="","",InsertDataAtCellA2!AA189)</f>
        <v/>
      </c>
      <c r="AA189" s="10" t="str">
        <f>IF(InsertDataAtCellA2!AB189="","",InsertDataAtCellA2!AB189)</f>
        <v/>
      </c>
      <c r="AB189" s="10" t="str">
        <f>IF(InsertDataAtCellA2!AC189="","",InsertDataAtCellA2!AC189)</f>
        <v/>
      </c>
      <c r="AC189" s="10" t="str">
        <f>IF(InsertDataAtCellA2!AD189="","",InsertDataAtCellA2!AD189)</f>
        <v/>
      </c>
      <c r="AD189" s="10" t="str">
        <f>IF(InsertDataAtCellA2!AE189="","",InsertDataAtCellA2!AE189)</f>
        <v/>
      </c>
      <c r="AE189" s="10" t="str">
        <f>IF(InsertDataAtCellA2!AF189="","",InsertDataAtCellA2!AF189)</f>
        <v/>
      </c>
      <c r="AF189" s="10" t="str">
        <f>IF(InsertDataAtCellA2!AG189="","",InsertDataAtCellA2!AG189)</f>
        <v/>
      </c>
    </row>
    <row r="190" spans="1:32" x14ac:dyDescent="0.35">
      <c r="A190" s="33" t="str">
        <f>IF(InsertDataAtCellA2!B190="","",InsertDataAtCellA2!B190)</f>
        <v>TASK</v>
      </c>
      <c r="B190" s="33" t="str">
        <f>IF(InsertDataAtCellA2!C190="","",InsertDataAtCellA2!C190)</f>
        <v>TaskStim</v>
      </c>
      <c r="C190" s="33">
        <f>IF(InsertDataAtCellA2!D190="","",InsertDataAtCellA2!D190)</f>
        <v>191.2458</v>
      </c>
      <c r="D190" s="33" t="str">
        <f>IF(InsertDataAtCellA2!E190="","",InsertDataAtCellA2!E190)</f>
        <v xml:space="preserve">TaskD </v>
      </c>
      <c r="E190" s="33" t="str">
        <f>IF(InsertDataAtCellA2!F190="","",InsertDataAtCellA2!F190)</f>
        <v/>
      </c>
      <c r="F190" s="33" t="str">
        <f>IF(InsertDataAtCellA2!$W190="REAC",InsertDataAtCellA2!W190,(IF(InsertDataAtCellA2!$G190="REAC",InsertDataAtCellA2!G190,"")))</f>
        <v/>
      </c>
      <c r="G190" s="33" t="str">
        <f>IF(InsertDataAtCellA2!$W190="REAC",InsertDataAtCellA2!X190,(IF(InsertDataAtCellA2!$G190="REAC",InsertDataAtCellA2!H190,"")))</f>
        <v/>
      </c>
      <c r="H190" s="33" t="str">
        <f>IF(InsertDataAtCellA2!$W190="REAC",InsertDataAtCellA2!Y190,(IF(InsertDataAtCellA2!$G190="REAC",InsertDataAtCellA2!I190,"")))</f>
        <v/>
      </c>
      <c r="I190" s="33" t="str">
        <f>IF(InsertDataAtCellA2!$W190="REAC",InsertDataAtCellA2!Z190,(IF(InsertDataAtCellA2!$G190="REAC",InsertDataAtCellA2!J190,"")))</f>
        <v/>
      </c>
      <c r="J190" s="33" t="str">
        <f>IF(InsertDataAtCellA2!K190="","",InsertDataAtCellA2!K190)</f>
        <v/>
      </c>
      <c r="K190" s="33" t="str">
        <f>IF(InsertDataAtCellA2!L190="","",InsertDataAtCellA2!L190)</f>
        <v>...</v>
      </c>
      <c r="L190" s="33" t="str">
        <f>IF(InsertDataAtCellA2!M190="","",InsertDataAtCellA2!M190)</f>
        <v/>
      </c>
      <c r="M190" s="33" t="str">
        <f>IF(InsertDataAtCellA2!N190="","",InsertDataAtCellA2!N190)</f>
        <v/>
      </c>
      <c r="N190" s="33" t="str">
        <f>IF(InsertDataAtCellA2!O190="","",InsertDataAtCellA2!O190)</f>
        <v/>
      </c>
      <c r="O190" s="33" t="str">
        <f>IF(InsertDataAtCellA2!P190="","",InsertDataAtCellA2!P190)</f>
        <v/>
      </c>
      <c r="P190" s="33" t="str">
        <f>IF(InsertDataAtCellA2!Q190="","",InsertDataAtCellA2!Q190)</f>
        <v/>
      </c>
      <c r="Q190" s="33" t="str">
        <f>IF(InsertDataAtCellA2!R190="","",InsertDataAtCellA2!R190)</f>
        <v>EMOS</v>
      </c>
      <c r="R190" s="33" t="str">
        <f>IF(InsertDataAtCellA2!S190="","",InsertDataAtCellA2!S190)</f>
        <v>MatStim</v>
      </c>
      <c r="S190" s="33">
        <f>IF(InsertDataAtCellA2!T190="","",InsertDataAtCellA2!T190)</f>
        <v>191.2458</v>
      </c>
      <c r="T190" s="33" t="str">
        <f>IF(InsertDataAtCellA2!U190="","",InsertDataAtCellA2!U190)</f>
        <v xml:space="preserve">BlTransp04 </v>
      </c>
      <c r="U190" s="33" t="str">
        <f>IF(InsertDataAtCellA2!V190="","",InsertDataAtCellA2!V190)</f>
        <v/>
      </c>
      <c r="V190" s="33" t="str">
        <f>IF(InsertDataAtCellA2!W190="","",InsertDataAtCellA2!W190)</f>
        <v/>
      </c>
      <c r="W190" s="33" t="str">
        <f>IF(InsertDataAtCellA2!X190="","",InsertDataAtCellA2!X190)</f>
        <v/>
      </c>
      <c r="X190" s="33" t="str">
        <f>IF(InsertDataAtCellA2!Y190="","",InsertDataAtCellA2!Y190)</f>
        <v/>
      </c>
      <c r="Y190" s="33" t="str">
        <f>IF(InsertDataAtCellA2!Z190="","",InsertDataAtCellA2!Z190)</f>
        <v/>
      </c>
      <c r="Z190" s="33" t="str">
        <f>IF(InsertDataAtCellA2!AA190="","",InsertDataAtCellA2!AA190)</f>
        <v/>
      </c>
      <c r="AA190" s="33" t="str">
        <f>IF(InsertDataAtCellA2!AB190="","",InsertDataAtCellA2!AB190)</f>
        <v/>
      </c>
      <c r="AB190" s="33" t="str">
        <f>IF(InsertDataAtCellA2!AC190="","",InsertDataAtCellA2!AC190)</f>
        <v/>
      </c>
      <c r="AC190" s="33" t="str">
        <f>IF(InsertDataAtCellA2!AD190="","",InsertDataAtCellA2!AD190)</f>
        <v/>
      </c>
      <c r="AD190" s="33" t="str">
        <f>IF(InsertDataAtCellA2!AE190="","",InsertDataAtCellA2!AE190)</f>
        <v/>
      </c>
      <c r="AE190" s="33" t="str">
        <f>IF(InsertDataAtCellA2!AF190="","",InsertDataAtCellA2!AF190)</f>
        <v/>
      </c>
      <c r="AF190" s="33" t="str">
        <f>IF(InsertDataAtCellA2!AG190="","",InsertDataAtCellA2!AG190)</f>
        <v/>
      </c>
    </row>
    <row r="191" spans="1:32" x14ac:dyDescent="0.35">
      <c r="A191" s="10" t="str">
        <f>IF(InsertDataAtCellA2!B191="","",InsertDataAtCellA2!B191)</f>
        <v>TASK</v>
      </c>
      <c r="B191" s="10" t="str">
        <f>IF(InsertDataAtCellA2!C191="","",InsertDataAtCellA2!C191)</f>
        <v>BlankNeut</v>
      </c>
      <c r="C191" s="10">
        <f>IF(InsertDataAtCellA2!D191="","",InsertDataAtCellA2!D191)</f>
        <v>192.24770000000001</v>
      </c>
      <c r="D191" s="10" t="str">
        <f>IF(InsertDataAtCellA2!E191="","",InsertDataAtCellA2!E191)</f>
        <v xml:space="preserve">Task0 </v>
      </c>
      <c r="E191" s="10" t="str">
        <f>IF(InsertDataAtCellA2!F191="","",InsertDataAtCellA2!F191)</f>
        <v/>
      </c>
      <c r="F191" s="10" t="str">
        <f>IF(InsertDataAtCellA2!$W191="REAC",InsertDataAtCellA2!W191,(IF(InsertDataAtCellA2!$G191="REAC",InsertDataAtCellA2!G191,"")))</f>
        <v>REAC</v>
      </c>
      <c r="G191" s="10" t="str">
        <f>IF(InsertDataAtCellA2!$W191="REAC",InsertDataAtCellA2!X191,(IF(InsertDataAtCellA2!$G191="REAC",InsertDataAtCellA2!H191,"")))</f>
        <v>Yes</v>
      </c>
      <c r="H191" s="10">
        <f>IF(InsertDataAtCellA2!$W191="REAC",InsertDataAtCellA2!Y191,(IF(InsertDataAtCellA2!$G191="REAC",InsertDataAtCellA2!I191,"")))</f>
        <v>192.87479999999999</v>
      </c>
      <c r="I191" s="10" t="str">
        <f>IF(InsertDataAtCellA2!$W191="REAC",InsertDataAtCellA2!Z191,(IF(InsertDataAtCellA2!$G191="REAC",InsertDataAtCellA2!J191,"")))</f>
        <v xml:space="preserve">Task0 </v>
      </c>
      <c r="J191" s="10" t="str">
        <f>IF(InsertDataAtCellA2!K191="","",InsertDataAtCellA2!K191)</f>
        <v/>
      </c>
      <c r="K191" s="10" t="str">
        <f>IF(InsertDataAtCellA2!L191="","",InsertDataAtCellA2!L191)</f>
        <v/>
      </c>
      <c r="L191" s="10" t="str">
        <f>IF(InsertDataAtCellA2!M191="","",InsertDataAtCellA2!M191)</f>
        <v/>
      </c>
      <c r="M191" s="10" t="str">
        <f>IF(InsertDataAtCellA2!N191="","",InsertDataAtCellA2!N191)</f>
        <v/>
      </c>
      <c r="N191" s="10" t="str">
        <f>IF(InsertDataAtCellA2!O191="","",InsertDataAtCellA2!O191)</f>
        <v/>
      </c>
      <c r="O191" s="10" t="str">
        <f>IF(InsertDataAtCellA2!P191="","",InsertDataAtCellA2!P191)</f>
        <v/>
      </c>
      <c r="P191" s="10" t="str">
        <f>IF(InsertDataAtCellA2!Q191="","",InsertDataAtCellA2!Q191)</f>
        <v/>
      </c>
      <c r="Q191" s="10" t="str">
        <f>IF(InsertDataAtCellA2!R191="","",InsertDataAtCellA2!R191)</f>
        <v/>
      </c>
      <c r="R191" s="10" t="str">
        <f>IF(InsertDataAtCellA2!S191="","",InsertDataAtCellA2!S191)</f>
        <v/>
      </c>
      <c r="S191" s="10" t="str">
        <f>IF(InsertDataAtCellA2!T191="","",InsertDataAtCellA2!T191)</f>
        <v/>
      </c>
      <c r="T191" s="10" t="str">
        <f>IF(InsertDataAtCellA2!U191="","",InsertDataAtCellA2!U191)</f>
        <v/>
      </c>
      <c r="U191" s="10" t="str">
        <f>IF(InsertDataAtCellA2!V191="","",InsertDataAtCellA2!V191)</f>
        <v/>
      </c>
      <c r="V191" s="10" t="str">
        <f>IF(InsertDataAtCellA2!W191="","",InsertDataAtCellA2!W191)</f>
        <v/>
      </c>
      <c r="W191" s="10" t="str">
        <f>IF(InsertDataAtCellA2!X191="","",InsertDataAtCellA2!X191)</f>
        <v/>
      </c>
      <c r="X191" s="10" t="str">
        <f>IF(InsertDataAtCellA2!Y191="","",InsertDataAtCellA2!Y191)</f>
        <v/>
      </c>
      <c r="Y191" s="10" t="str">
        <f>IF(InsertDataAtCellA2!Z191="","",InsertDataAtCellA2!Z191)</f>
        <v/>
      </c>
      <c r="Z191" s="10" t="str">
        <f>IF(InsertDataAtCellA2!AA191="","",InsertDataAtCellA2!AA191)</f>
        <v/>
      </c>
      <c r="AA191" s="10" t="str">
        <f>IF(InsertDataAtCellA2!AB191="","",InsertDataAtCellA2!AB191)</f>
        <v/>
      </c>
      <c r="AB191" s="10" t="str">
        <f>IF(InsertDataAtCellA2!AC191="","",InsertDataAtCellA2!AC191)</f>
        <v/>
      </c>
      <c r="AC191" s="10" t="str">
        <f>IF(InsertDataAtCellA2!AD191="","",InsertDataAtCellA2!AD191)</f>
        <v/>
      </c>
      <c r="AD191" s="10" t="str">
        <f>IF(InsertDataAtCellA2!AE191="","",InsertDataAtCellA2!AE191)</f>
        <v/>
      </c>
      <c r="AE191" s="10" t="str">
        <f>IF(InsertDataAtCellA2!AF191="","",InsertDataAtCellA2!AF191)</f>
        <v/>
      </c>
      <c r="AF191" s="10" t="str">
        <f>IF(InsertDataAtCellA2!AG191="","",InsertDataAtCellA2!AG191)</f>
        <v/>
      </c>
    </row>
    <row r="192" spans="1:32" x14ac:dyDescent="0.35">
      <c r="A192" s="33" t="str">
        <f>IF(InsertDataAtCellA2!B192="","",InsertDataAtCellA2!B192)</f>
        <v>TASK</v>
      </c>
      <c r="B192" s="33" t="str">
        <f>IF(InsertDataAtCellA2!C192="","",InsertDataAtCellA2!C192)</f>
        <v>TaskStim</v>
      </c>
      <c r="C192" s="33">
        <f>IF(InsertDataAtCellA2!D192="","",InsertDataAtCellA2!D192)</f>
        <v>193.25309999999999</v>
      </c>
      <c r="D192" s="33" t="str">
        <f>IF(InsertDataAtCellA2!E192="","",InsertDataAtCellA2!E192)</f>
        <v xml:space="preserve">TaskD </v>
      </c>
      <c r="E192" s="33" t="str">
        <f>IF(InsertDataAtCellA2!F192="","",InsertDataAtCellA2!F192)</f>
        <v/>
      </c>
      <c r="F192" s="33" t="str">
        <f>IF(InsertDataAtCellA2!$W192="REAC",InsertDataAtCellA2!W192,(IF(InsertDataAtCellA2!$G192="REAC",InsertDataAtCellA2!G192,"")))</f>
        <v/>
      </c>
      <c r="G192" s="33" t="str">
        <f>IF(InsertDataAtCellA2!$W192="REAC",InsertDataAtCellA2!X192,(IF(InsertDataAtCellA2!$G192="REAC",InsertDataAtCellA2!H192,"")))</f>
        <v/>
      </c>
      <c r="H192" s="33" t="str">
        <f>IF(InsertDataAtCellA2!$W192="REAC",InsertDataAtCellA2!Y192,(IF(InsertDataAtCellA2!$G192="REAC",InsertDataAtCellA2!I192,"")))</f>
        <v/>
      </c>
      <c r="I192" s="33" t="str">
        <f>IF(InsertDataAtCellA2!$W192="REAC",InsertDataAtCellA2!Z192,(IF(InsertDataAtCellA2!$G192="REAC",InsertDataAtCellA2!J192,"")))</f>
        <v/>
      </c>
      <c r="J192" s="33" t="str">
        <f>IF(InsertDataAtCellA2!K192="","",InsertDataAtCellA2!K192)</f>
        <v/>
      </c>
      <c r="K192" s="33" t="str">
        <f>IF(InsertDataAtCellA2!L192="","",InsertDataAtCellA2!L192)</f>
        <v/>
      </c>
      <c r="L192" s="33" t="str">
        <f>IF(InsertDataAtCellA2!M192="","",InsertDataAtCellA2!M192)</f>
        <v/>
      </c>
      <c r="M192" s="33" t="str">
        <f>IF(InsertDataAtCellA2!N192="","",InsertDataAtCellA2!N192)</f>
        <v/>
      </c>
      <c r="N192" s="33" t="str">
        <f>IF(InsertDataAtCellA2!O192="","",InsertDataAtCellA2!O192)</f>
        <v/>
      </c>
      <c r="O192" s="33" t="str">
        <f>IF(InsertDataAtCellA2!P192="","",InsertDataAtCellA2!P192)</f>
        <v/>
      </c>
      <c r="P192" s="33" t="str">
        <f>IF(InsertDataAtCellA2!Q192="","",InsertDataAtCellA2!Q192)</f>
        <v/>
      </c>
      <c r="Q192" s="33" t="str">
        <f>IF(InsertDataAtCellA2!R192="","",InsertDataAtCellA2!R192)</f>
        <v/>
      </c>
      <c r="R192" s="33" t="str">
        <f>IF(InsertDataAtCellA2!S192="","",InsertDataAtCellA2!S192)</f>
        <v/>
      </c>
      <c r="S192" s="33" t="str">
        <f>IF(InsertDataAtCellA2!T192="","",InsertDataAtCellA2!T192)</f>
        <v/>
      </c>
      <c r="T192" s="33" t="str">
        <f>IF(InsertDataAtCellA2!U192="","",InsertDataAtCellA2!U192)</f>
        <v/>
      </c>
      <c r="U192" s="33" t="str">
        <f>IF(InsertDataAtCellA2!V192="","",InsertDataAtCellA2!V192)</f>
        <v/>
      </c>
      <c r="V192" s="33" t="str">
        <f>IF(InsertDataAtCellA2!W192="","",InsertDataAtCellA2!W192)</f>
        <v/>
      </c>
      <c r="W192" s="33" t="str">
        <f>IF(InsertDataAtCellA2!X192="","",InsertDataAtCellA2!X192)</f>
        <v/>
      </c>
      <c r="X192" s="33" t="str">
        <f>IF(InsertDataAtCellA2!Y192="","",InsertDataAtCellA2!Y192)</f>
        <v/>
      </c>
      <c r="Y192" s="33" t="str">
        <f>IF(InsertDataAtCellA2!Z192="","",InsertDataAtCellA2!Z192)</f>
        <v/>
      </c>
      <c r="Z192" s="33" t="str">
        <f>IF(InsertDataAtCellA2!AA192="","",InsertDataAtCellA2!AA192)</f>
        <v/>
      </c>
      <c r="AA192" s="33" t="str">
        <f>IF(InsertDataAtCellA2!AB192="","",InsertDataAtCellA2!AB192)</f>
        <v/>
      </c>
      <c r="AB192" s="33" t="str">
        <f>IF(InsertDataAtCellA2!AC192="","",InsertDataAtCellA2!AC192)</f>
        <v/>
      </c>
      <c r="AC192" s="33" t="str">
        <f>IF(InsertDataAtCellA2!AD192="","",InsertDataAtCellA2!AD192)</f>
        <v/>
      </c>
      <c r="AD192" s="33" t="str">
        <f>IF(InsertDataAtCellA2!AE192="","",InsertDataAtCellA2!AE192)</f>
        <v/>
      </c>
      <c r="AE192" s="33" t="str">
        <f>IF(InsertDataAtCellA2!AF192="","",InsertDataAtCellA2!AF192)</f>
        <v/>
      </c>
      <c r="AF192" s="33" t="str">
        <f>IF(InsertDataAtCellA2!AG192="","",InsertDataAtCellA2!AG192)</f>
        <v/>
      </c>
    </row>
    <row r="193" spans="1:32" x14ac:dyDescent="0.35">
      <c r="A193" s="10" t="str">
        <f>IF(InsertDataAtCellA2!B193="","",InsertDataAtCellA2!B193)</f>
        <v>TASK</v>
      </c>
      <c r="B193" s="10" t="str">
        <f>IF(InsertDataAtCellA2!C193="","",InsertDataAtCellA2!C193)</f>
        <v>BlankNeut</v>
      </c>
      <c r="C193" s="10">
        <f>IF(InsertDataAtCellA2!D193="","",InsertDataAtCellA2!D193)</f>
        <v>194.2611</v>
      </c>
      <c r="D193" s="10" t="str">
        <f>IF(InsertDataAtCellA2!E193="","",InsertDataAtCellA2!E193)</f>
        <v xml:space="preserve">Task0 </v>
      </c>
      <c r="E193" s="10" t="str">
        <f>IF(InsertDataAtCellA2!F193="","",InsertDataAtCellA2!F193)</f>
        <v/>
      </c>
      <c r="F193" s="10" t="str">
        <f>IF(InsertDataAtCellA2!$W193="REAC",InsertDataAtCellA2!W193,(IF(InsertDataAtCellA2!$G193="REAC",InsertDataAtCellA2!G193,"")))</f>
        <v>REAC</v>
      </c>
      <c r="G193" s="10" t="str">
        <f>IF(InsertDataAtCellA2!$W193="REAC",InsertDataAtCellA2!X193,(IF(InsertDataAtCellA2!$G193="REAC",InsertDataAtCellA2!H193,"")))</f>
        <v>No</v>
      </c>
      <c r="H193" s="10">
        <f>IF(InsertDataAtCellA2!$W193="REAC",InsertDataAtCellA2!Y193,(IF(InsertDataAtCellA2!$G193="REAC",InsertDataAtCellA2!I193,"")))</f>
        <v>194.76050000000001</v>
      </c>
      <c r="I193" s="10" t="str">
        <f>IF(InsertDataAtCellA2!$W193="REAC",InsertDataAtCellA2!Z193,(IF(InsertDataAtCellA2!$G193="REAC",InsertDataAtCellA2!J193,"")))</f>
        <v xml:space="preserve">Task0 </v>
      </c>
      <c r="J193" s="10" t="str">
        <f>IF(InsertDataAtCellA2!K193="","",InsertDataAtCellA2!K193)</f>
        <v/>
      </c>
      <c r="K193" s="10" t="str">
        <f>IF(InsertDataAtCellA2!L193="","",InsertDataAtCellA2!L193)</f>
        <v/>
      </c>
      <c r="L193" s="10" t="str">
        <f>IF(InsertDataAtCellA2!M193="","",InsertDataAtCellA2!M193)</f>
        <v/>
      </c>
      <c r="M193" s="10" t="str">
        <f>IF(InsertDataAtCellA2!N193="","",InsertDataAtCellA2!N193)</f>
        <v/>
      </c>
      <c r="N193" s="10" t="str">
        <f>IF(InsertDataAtCellA2!O193="","",InsertDataAtCellA2!O193)</f>
        <v/>
      </c>
      <c r="O193" s="10" t="str">
        <f>IF(InsertDataAtCellA2!P193="","",InsertDataAtCellA2!P193)</f>
        <v/>
      </c>
      <c r="P193" s="10" t="str">
        <f>IF(InsertDataAtCellA2!Q193="","",InsertDataAtCellA2!Q193)</f>
        <v/>
      </c>
      <c r="Q193" s="10" t="str">
        <f>IF(InsertDataAtCellA2!R193="","",InsertDataAtCellA2!R193)</f>
        <v/>
      </c>
      <c r="R193" s="10" t="str">
        <f>IF(InsertDataAtCellA2!S193="","",InsertDataAtCellA2!S193)</f>
        <v/>
      </c>
      <c r="S193" s="10" t="str">
        <f>IF(InsertDataAtCellA2!T193="","",InsertDataAtCellA2!T193)</f>
        <v/>
      </c>
      <c r="T193" s="10" t="str">
        <f>IF(InsertDataAtCellA2!U193="","",InsertDataAtCellA2!U193)</f>
        <v/>
      </c>
      <c r="U193" s="10" t="str">
        <f>IF(InsertDataAtCellA2!V193="","",InsertDataAtCellA2!V193)</f>
        <v/>
      </c>
      <c r="V193" s="10" t="str">
        <f>IF(InsertDataAtCellA2!W193="","",InsertDataAtCellA2!W193)</f>
        <v/>
      </c>
      <c r="W193" s="10" t="str">
        <f>IF(InsertDataAtCellA2!X193="","",InsertDataAtCellA2!X193)</f>
        <v/>
      </c>
      <c r="X193" s="10" t="str">
        <f>IF(InsertDataAtCellA2!Y193="","",InsertDataAtCellA2!Y193)</f>
        <v/>
      </c>
      <c r="Y193" s="10" t="str">
        <f>IF(InsertDataAtCellA2!Z193="","",InsertDataAtCellA2!Z193)</f>
        <v/>
      </c>
      <c r="Z193" s="10" t="str">
        <f>IF(InsertDataAtCellA2!AA193="","",InsertDataAtCellA2!AA193)</f>
        <v/>
      </c>
      <c r="AA193" s="10" t="str">
        <f>IF(InsertDataAtCellA2!AB193="","",InsertDataAtCellA2!AB193)</f>
        <v/>
      </c>
      <c r="AB193" s="10" t="str">
        <f>IF(InsertDataAtCellA2!AC193="","",InsertDataAtCellA2!AC193)</f>
        <v/>
      </c>
      <c r="AC193" s="10" t="str">
        <f>IF(InsertDataAtCellA2!AD193="","",InsertDataAtCellA2!AD193)</f>
        <v/>
      </c>
      <c r="AD193" s="10" t="str">
        <f>IF(InsertDataAtCellA2!AE193="","",InsertDataAtCellA2!AE193)</f>
        <v/>
      </c>
      <c r="AE193" s="10" t="str">
        <f>IF(InsertDataAtCellA2!AF193="","",InsertDataAtCellA2!AF193)</f>
        <v/>
      </c>
      <c r="AF193" s="10" t="str">
        <f>IF(InsertDataAtCellA2!AG193="","",InsertDataAtCellA2!AG193)</f>
        <v/>
      </c>
    </row>
    <row r="194" spans="1:32" x14ac:dyDescent="0.35">
      <c r="A194" s="33" t="str">
        <f>IF(InsertDataAtCellA2!B194="","",InsertDataAtCellA2!B194)</f>
        <v>TASK</v>
      </c>
      <c r="B194" s="33" t="str">
        <f>IF(InsertDataAtCellA2!C194="","",InsertDataAtCellA2!C194)</f>
        <v>TaskStim</v>
      </c>
      <c r="C194" s="33">
        <f>IF(InsertDataAtCellA2!D194="","",InsertDataAtCellA2!D194)</f>
        <v>195.26240000000001</v>
      </c>
      <c r="D194" s="33" t="str">
        <f>IF(InsertDataAtCellA2!E194="","",InsertDataAtCellA2!E194)</f>
        <v xml:space="preserve">TaskC </v>
      </c>
      <c r="E194" s="33" t="str">
        <f>IF(InsertDataAtCellA2!F194="","",InsertDataAtCellA2!F194)</f>
        <v/>
      </c>
      <c r="F194" s="33" t="str">
        <f>IF(InsertDataAtCellA2!$W194="REAC",InsertDataAtCellA2!W194,(IF(InsertDataAtCellA2!$G194="REAC",InsertDataAtCellA2!G194,"")))</f>
        <v/>
      </c>
      <c r="G194" s="33" t="str">
        <f>IF(InsertDataAtCellA2!$W194="REAC",InsertDataAtCellA2!X194,(IF(InsertDataAtCellA2!$G194="REAC",InsertDataAtCellA2!H194,"")))</f>
        <v/>
      </c>
      <c r="H194" s="33" t="str">
        <f>IF(InsertDataAtCellA2!$W194="REAC",InsertDataAtCellA2!Y194,(IF(InsertDataAtCellA2!$G194="REAC",InsertDataAtCellA2!I194,"")))</f>
        <v/>
      </c>
      <c r="I194" s="33" t="str">
        <f>IF(InsertDataAtCellA2!$W194="REAC",InsertDataAtCellA2!Z194,(IF(InsertDataAtCellA2!$G194="REAC",InsertDataAtCellA2!J194,"")))</f>
        <v/>
      </c>
      <c r="J194" s="33" t="str">
        <f>IF(InsertDataAtCellA2!K194="","",InsertDataAtCellA2!K194)</f>
        <v/>
      </c>
      <c r="K194" s="33" t="str">
        <f>IF(InsertDataAtCellA2!L194="","",InsertDataAtCellA2!L194)</f>
        <v/>
      </c>
      <c r="L194" s="33" t="str">
        <f>IF(InsertDataAtCellA2!M194="","",InsertDataAtCellA2!M194)</f>
        <v/>
      </c>
      <c r="M194" s="33" t="str">
        <f>IF(InsertDataAtCellA2!N194="","",InsertDataAtCellA2!N194)</f>
        <v/>
      </c>
      <c r="N194" s="33" t="str">
        <f>IF(InsertDataAtCellA2!O194="","",InsertDataAtCellA2!O194)</f>
        <v/>
      </c>
      <c r="O194" s="33" t="str">
        <f>IF(InsertDataAtCellA2!P194="","",InsertDataAtCellA2!P194)</f>
        <v/>
      </c>
      <c r="P194" s="33" t="str">
        <f>IF(InsertDataAtCellA2!Q194="","",InsertDataAtCellA2!Q194)</f>
        <v/>
      </c>
      <c r="Q194" s="33" t="str">
        <f>IF(InsertDataAtCellA2!R194="","",InsertDataAtCellA2!R194)</f>
        <v/>
      </c>
      <c r="R194" s="33" t="str">
        <f>IF(InsertDataAtCellA2!S194="","",InsertDataAtCellA2!S194)</f>
        <v/>
      </c>
      <c r="S194" s="33" t="str">
        <f>IF(InsertDataAtCellA2!T194="","",InsertDataAtCellA2!T194)</f>
        <v/>
      </c>
      <c r="T194" s="33" t="str">
        <f>IF(InsertDataAtCellA2!U194="","",InsertDataAtCellA2!U194)</f>
        <v/>
      </c>
      <c r="U194" s="33" t="str">
        <f>IF(InsertDataAtCellA2!V194="","",InsertDataAtCellA2!V194)</f>
        <v/>
      </c>
      <c r="V194" s="33" t="str">
        <f>IF(InsertDataAtCellA2!W194="","",InsertDataAtCellA2!W194)</f>
        <v/>
      </c>
      <c r="W194" s="33" t="str">
        <f>IF(InsertDataAtCellA2!X194="","",InsertDataAtCellA2!X194)</f>
        <v/>
      </c>
      <c r="X194" s="33" t="str">
        <f>IF(InsertDataAtCellA2!Y194="","",InsertDataAtCellA2!Y194)</f>
        <v/>
      </c>
      <c r="Y194" s="33" t="str">
        <f>IF(InsertDataAtCellA2!Z194="","",InsertDataAtCellA2!Z194)</f>
        <v/>
      </c>
      <c r="Z194" s="33" t="str">
        <f>IF(InsertDataAtCellA2!AA194="","",InsertDataAtCellA2!AA194)</f>
        <v/>
      </c>
      <c r="AA194" s="33" t="str">
        <f>IF(InsertDataAtCellA2!AB194="","",InsertDataAtCellA2!AB194)</f>
        <v/>
      </c>
      <c r="AB194" s="33" t="str">
        <f>IF(InsertDataAtCellA2!AC194="","",InsertDataAtCellA2!AC194)</f>
        <v/>
      </c>
      <c r="AC194" s="33" t="str">
        <f>IF(InsertDataAtCellA2!AD194="","",InsertDataAtCellA2!AD194)</f>
        <v/>
      </c>
      <c r="AD194" s="33" t="str">
        <f>IF(InsertDataAtCellA2!AE194="","",InsertDataAtCellA2!AE194)</f>
        <v/>
      </c>
      <c r="AE194" s="33" t="str">
        <f>IF(InsertDataAtCellA2!AF194="","",InsertDataAtCellA2!AF194)</f>
        <v/>
      </c>
      <c r="AF194" s="33" t="str">
        <f>IF(InsertDataAtCellA2!AG194="","",InsertDataAtCellA2!AG194)</f>
        <v/>
      </c>
    </row>
    <row r="195" spans="1:32" x14ac:dyDescent="0.35">
      <c r="A195" s="10" t="str">
        <f>IF(InsertDataAtCellA2!B195="","",InsertDataAtCellA2!B195)</f>
        <v>TASK</v>
      </c>
      <c r="B195" s="10" t="str">
        <f>IF(InsertDataAtCellA2!C195="","",InsertDataAtCellA2!C195)</f>
        <v>BlankNeut</v>
      </c>
      <c r="C195" s="10">
        <f>IF(InsertDataAtCellA2!D195="","",InsertDataAtCellA2!D195)</f>
        <v>196.2629</v>
      </c>
      <c r="D195" s="10" t="str">
        <f>IF(InsertDataAtCellA2!E195="","",InsertDataAtCellA2!E195)</f>
        <v xml:space="preserve">Task0 </v>
      </c>
      <c r="E195" s="10" t="str">
        <f>IF(InsertDataAtCellA2!F195="","",InsertDataAtCellA2!F195)</f>
        <v/>
      </c>
      <c r="F195" s="10" t="str">
        <f>IF(InsertDataAtCellA2!$W195="REAC",InsertDataAtCellA2!W195,(IF(InsertDataAtCellA2!$G195="REAC",InsertDataAtCellA2!G195,"")))</f>
        <v>REAC</v>
      </c>
      <c r="G195" s="10" t="str">
        <f>IF(InsertDataAtCellA2!$W195="REAC",InsertDataAtCellA2!X195,(IF(InsertDataAtCellA2!$G195="REAC",InsertDataAtCellA2!H195,"")))</f>
        <v>Yes</v>
      </c>
      <c r="H195" s="10">
        <f>IF(InsertDataAtCellA2!$W195="REAC",InsertDataAtCellA2!Y195,(IF(InsertDataAtCellA2!$G195="REAC",InsertDataAtCellA2!I195,"")))</f>
        <v>196.87430000000001</v>
      </c>
      <c r="I195" s="10" t="str">
        <f>IF(InsertDataAtCellA2!$W195="REAC",InsertDataAtCellA2!Z195,(IF(InsertDataAtCellA2!$G195="REAC",InsertDataAtCellA2!J195,"")))</f>
        <v xml:space="preserve">Task0 </v>
      </c>
      <c r="J195" s="10" t="str">
        <f>IF(InsertDataAtCellA2!K195="","",InsertDataAtCellA2!K195)</f>
        <v/>
      </c>
      <c r="K195" s="10" t="str">
        <f>IF(InsertDataAtCellA2!L195="","",InsertDataAtCellA2!L195)</f>
        <v/>
      </c>
      <c r="L195" s="10" t="str">
        <f>IF(InsertDataAtCellA2!M195="","",InsertDataAtCellA2!M195)</f>
        <v/>
      </c>
      <c r="M195" s="10" t="str">
        <f>IF(InsertDataAtCellA2!N195="","",InsertDataAtCellA2!N195)</f>
        <v/>
      </c>
      <c r="N195" s="10" t="str">
        <f>IF(InsertDataAtCellA2!O195="","",InsertDataAtCellA2!O195)</f>
        <v/>
      </c>
      <c r="O195" s="10" t="str">
        <f>IF(InsertDataAtCellA2!P195="","",InsertDataAtCellA2!P195)</f>
        <v/>
      </c>
      <c r="P195" s="10" t="str">
        <f>IF(InsertDataAtCellA2!Q195="","",InsertDataAtCellA2!Q195)</f>
        <v/>
      </c>
      <c r="Q195" s="10" t="str">
        <f>IF(InsertDataAtCellA2!R195="","",InsertDataAtCellA2!R195)</f>
        <v/>
      </c>
      <c r="R195" s="10" t="str">
        <f>IF(InsertDataAtCellA2!S195="","",InsertDataAtCellA2!S195)</f>
        <v/>
      </c>
      <c r="S195" s="10" t="str">
        <f>IF(InsertDataAtCellA2!T195="","",InsertDataAtCellA2!T195)</f>
        <v/>
      </c>
      <c r="T195" s="10" t="str">
        <f>IF(InsertDataAtCellA2!U195="","",InsertDataAtCellA2!U195)</f>
        <v/>
      </c>
      <c r="U195" s="10" t="str">
        <f>IF(InsertDataAtCellA2!V195="","",InsertDataAtCellA2!V195)</f>
        <v/>
      </c>
      <c r="V195" s="10" t="str">
        <f>IF(InsertDataAtCellA2!W195="","",InsertDataAtCellA2!W195)</f>
        <v/>
      </c>
      <c r="W195" s="10" t="str">
        <f>IF(InsertDataAtCellA2!X195="","",InsertDataAtCellA2!X195)</f>
        <v/>
      </c>
      <c r="X195" s="10" t="str">
        <f>IF(InsertDataAtCellA2!Y195="","",InsertDataAtCellA2!Y195)</f>
        <v/>
      </c>
      <c r="Y195" s="10" t="str">
        <f>IF(InsertDataAtCellA2!Z195="","",InsertDataAtCellA2!Z195)</f>
        <v/>
      </c>
      <c r="Z195" s="10" t="str">
        <f>IF(InsertDataAtCellA2!AA195="","",InsertDataAtCellA2!AA195)</f>
        <v/>
      </c>
      <c r="AA195" s="10" t="str">
        <f>IF(InsertDataAtCellA2!AB195="","",InsertDataAtCellA2!AB195)</f>
        <v/>
      </c>
      <c r="AB195" s="10" t="str">
        <f>IF(InsertDataAtCellA2!AC195="","",InsertDataAtCellA2!AC195)</f>
        <v/>
      </c>
      <c r="AC195" s="10" t="str">
        <f>IF(InsertDataAtCellA2!AD195="","",InsertDataAtCellA2!AD195)</f>
        <v/>
      </c>
      <c r="AD195" s="10" t="str">
        <f>IF(InsertDataAtCellA2!AE195="","",InsertDataAtCellA2!AE195)</f>
        <v/>
      </c>
      <c r="AE195" s="10" t="str">
        <f>IF(InsertDataAtCellA2!AF195="","",InsertDataAtCellA2!AF195)</f>
        <v/>
      </c>
      <c r="AF195" s="10" t="str">
        <f>IF(InsertDataAtCellA2!AG195="","",InsertDataAtCellA2!AG195)</f>
        <v/>
      </c>
    </row>
    <row r="196" spans="1:32" x14ac:dyDescent="0.35">
      <c r="A196" s="33" t="str">
        <f>IF(InsertDataAtCellA2!B196="","",InsertDataAtCellA2!B196)</f>
        <v>TASK</v>
      </c>
      <c r="B196" s="33" t="str">
        <f>IF(InsertDataAtCellA2!C196="","",InsertDataAtCellA2!C196)</f>
        <v>TaskStim</v>
      </c>
      <c r="C196" s="33">
        <f>IF(InsertDataAtCellA2!D196="","",InsertDataAtCellA2!D196)</f>
        <v>197.27440000000001</v>
      </c>
      <c r="D196" s="33" t="str">
        <f>IF(InsertDataAtCellA2!E196="","",InsertDataAtCellA2!E196)</f>
        <v xml:space="preserve">TaskC </v>
      </c>
      <c r="E196" s="33" t="str">
        <f>IF(InsertDataAtCellA2!F196="","",InsertDataAtCellA2!F196)</f>
        <v/>
      </c>
      <c r="F196" s="33" t="str">
        <f>IF(InsertDataAtCellA2!$W196="REAC",InsertDataAtCellA2!W196,(IF(InsertDataAtCellA2!$G196="REAC",InsertDataAtCellA2!G196,"")))</f>
        <v/>
      </c>
      <c r="G196" s="33" t="str">
        <f>IF(InsertDataAtCellA2!$W196="REAC",InsertDataAtCellA2!X196,(IF(InsertDataAtCellA2!$G196="REAC",InsertDataAtCellA2!H196,"")))</f>
        <v/>
      </c>
      <c r="H196" s="33" t="str">
        <f>IF(InsertDataAtCellA2!$W196="REAC",InsertDataAtCellA2!Y196,(IF(InsertDataAtCellA2!$G196="REAC",InsertDataAtCellA2!I196,"")))</f>
        <v/>
      </c>
      <c r="I196" s="33" t="str">
        <f>IF(InsertDataAtCellA2!$W196="REAC",InsertDataAtCellA2!Z196,(IF(InsertDataAtCellA2!$G196="REAC",InsertDataAtCellA2!J196,"")))</f>
        <v/>
      </c>
      <c r="J196" s="33" t="str">
        <f>IF(InsertDataAtCellA2!K196="","",InsertDataAtCellA2!K196)</f>
        <v/>
      </c>
      <c r="K196" s="33" t="str">
        <f>IF(InsertDataAtCellA2!L196="","",InsertDataAtCellA2!L196)</f>
        <v>...</v>
      </c>
      <c r="L196" s="33" t="str">
        <f>IF(InsertDataAtCellA2!M196="","",InsertDataAtCellA2!M196)</f>
        <v/>
      </c>
      <c r="M196" s="33" t="str">
        <f>IF(InsertDataAtCellA2!N196="","",InsertDataAtCellA2!N196)</f>
        <v/>
      </c>
      <c r="N196" s="33" t="str">
        <f>IF(InsertDataAtCellA2!O196="","",InsertDataAtCellA2!O196)</f>
        <v/>
      </c>
      <c r="O196" s="33" t="str">
        <f>IF(InsertDataAtCellA2!P196="","",InsertDataAtCellA2!P196)</f>
        <v/>
      </c>
      <c r="P196" s="33" t="str">
        <f>IF(InsertDataAtCellA2!Q196="","",InsertDataAtCellA2!Q196)</f>
        <v/>
      </c>
      <c r="Q196" s="33" t="str">
        <f>IF(InsertDataAtCellA2!R196="","",InsertDataAtCellA2!R196)</f>
        <v>EMOS</v>
      </c>
      <c r="R196" s="33" t="str">
        <f>IF(InsertDataAtCellA2!S196="","",InsertDataAtCellA2!S196)</f>
        <v>MatStim</v>
      </c>
      <c r="S196" s="33">
        <f>IF(InsertDataAtCellA2!T196="","",InsertDataAtCellA2!T196)</f>
        <v>197.27440000000001</v>
      </c>
      <c r="T196" s="33" t="str">
        <f>IF(InsertDataAtCellA2!U196="","",InsertDataAtCellA2!U196)</f>
        <v xml:space="preserve">BlTransp02 </v>
      </c>
      <c r="U196" s="33" t="str">
        <f>IF(InsertDataAtCellA2!V196="","",InsertDataAtCellA2!V196)</f>
        <v/>
      </c>
      <c r="V196" s="33" t="str">
        <f>IF(InsertDataAtCellA2!W196="","",InsertDataAtCellA2!W196)</f>
        <v/>
      </c>
      <c r="W196" s="33" t="str">
        <f>IF(InsertDataAtCellA2!X196="","",InsertDataAtCellA2!X196)</f>
        <v/>
      </c>
      <c r="X196" s="33" t="str">
        <f>IF(InsertDataAtCellA2!Y196="","",InsertDataAtCellA2!Y196)</f>
        <v/>
      </c>
      <c r="Y196" s="33" t="str">
        <f>IF(InsertDataAtCellA2!Z196="","",InsertDataAtCellA2!Z196)</f>
        <v/>
      </c>
      <c r="Z196" s="33" t="str">
        <f>IF(InsertDataAtCellA2!AA196="","",InsertDataAtCellA2!AA196)</f>
        <v/>
      </c>
      <c r="AA196" s="33" t="str">
        <f>IF(InsertDataAtCellA2!AB196="","",InsertDataAtCellA2!AB196)</f>
        <v/>
      </c>
      <c r="AB196" s="33" t="str">
        <f>IF(InsertDataAtCellA2!AC196="","",InsertDataAtCellA2!AC196)</f>
        <v/>
      </c>
      <c r="AC196" s="33" t="str">
        <f>IF(InsertDataAtCellA2!AD196="","",InsertDataAtCellA2!AD196)</f>
        <v/>
      </c>
      <c r="AD196" s="33" t="str">
        <f>IF(InsertDataAtCellA2!AE196="","",InsertDataAtCellA2!AE196)</f>
        <v/>
      </c>
      <c r="AE196" s="33" t="str">
        <f>IF(InsertDataAtCellA2!AF196="","",InsertDataAtCellA2!AF196)</f>
        <v/>
      </c>
      <c r="AF196" s="33" t="str">
        <f>IF(InsertDataAtCellA2!AG196="","",InsertDataAtCellA2!AG196)</f>
        <v/>
      </c>
    </row>
    <row r="197" spans="1:32" x14ac:dyDescent="0.35">
      <c r="A197" s="10" t="str">
        <f>IF(InsertDataAtCellA2!B197="","",InsertDataAtCellA2!B197)</f>
        <v>TASK</v>
      </c>
      <c r="B197" s="10" t="str">
        <f>IF(InsertDataAtCellA2!C197="","",InsertDataAtCellA2!C197)</f>
        <v>BlankNeut</v>
      </c>
      <c r="C197" s="10">
        <f>IF(InsertDataAtCellA2!D197="","",InsertDataAtCellA2!D197)</f>
        <v>198.28729999999999</v>
      </c>
      <c r="D197" s="10" t="str">
        <f>IF(InsertDataAtCellA2!E197="","",InsertDataAtCellA2!E197)</f>
        <v xml:space="preserve">Task0 </v>
      </c>
      <c r="E197" s="10" t="str">
        <f>IF(InsertDataAtCellA2!F197="","",InsertDataAtCellA2!F197)</f>
        <v/>
      </c>
      <c r="F197" s="10" t="str">
        <f>IF(InsertDataAtCellA2!$W197="REAC",InsertDataAtCellA2!W197,(IF(InsertDataAtCellA2!$G197="REAC",InsertDataAtCellA2!G197,"")))</f>
        <v>REAC</v>
      </c>
      <c r="G197" s="10" t="str">
        <f>IF(InsertDataAtCellA2!$W197="REAC",InsertDataAtCellA2!X197,(IF(InsertDataAtCellA2!$G197="REAC",InsertDataAtCellA2!H197,"")))</f>
        <v>No</v>
      </c>
      <c r="H197" s="10">
        <f>IF(InsertDataAtCellA2!$W197="REAC",InsertDataAtCellA2!Y197,(IF(InsertDataAtCellA2!$G197="REAC",InsertDataAtCellA2!I197,"")))</f>
        <v>198.75190000000001</v>
      </c>
      <c r="I197" s="10" t="str">
        <f>IF(InsertDataAtCellA2!$W197="REAC",InsertDataAtCellA2!Z197,(IF(InsertDataAtCellA2!$G197="REAC",InsertDataAtCellA2!J197,"")))</f>
        <v xml:space="preserve">Task0 </v>
      </c>
      <c r="J197" s="10" t="str">
        <f>IF(InsertDataAtCellA2!K197="","",InsertDataAtCellA2!K197)</f>
        <v/>
      </c>
      <c r="K197" s="10" t="str">
        <f>IF(InsertDataAtCellA2!L197="","",InsertDataAtCellA2!L197)</f>
        <v/>
      </c>
      <c r="L197" s="10" t="str">
        <f>IF(InsertDataAtCellA2!M197="","",InsertDataAtCellA2!M197)</f>
        <v/>
      </c>
      <c r="M197" s="10" t="str">
        <f>IF(InsertDataAtCellA2!N197="","",InsertDataAtCellA2!N197)</f>
        <v/>
      </c>
      <c r="N197" s="10" t="str">
        <f>IF(InsertDataAtCellA2!O197="","",InsertDataAtCellA2!O197)</f>
        <v/>
      </c>
      <c r="O197" s="10" t="str">
        <f>IF(InsertDataAtCellA2!P197="","",InsertDataAtCellA2!P197)</f>
        <v/>
      </c>
      <c r="P197" s="10" t="str">
        <f>IF(InsertDataAtCellA2!Q197="","",InsertDataAtCellA2!Q197)</f>
        <v/>
      </c>
      <c r="Q197" s="10" t="str">
        <f>IF(InsertDataAtCellA2!R197="","",InsertDataAtCellA2!R197)</f>
        <v/>
      </c>
      <c r="R197" s="10" t="str">
        <f>IF(InsertDataAtCellA2!S197="","",InsertDataAtCellA2!S197)</f>
        <v/>
      </c>
      <c r="S197" s="10" t="str">
        <f>IF(InsertDataAtCellA2!T197="","",InsertDataAtCellA2!T197)</f>
        <v/>
      </c>
      <c r="T197" s="10" t="str">
        <f>IF(InsertDataAtCellA2!U197="","",InsertDataAtCellA2!U197)</f>
        <v/>
      </c>
      <c r="U197" s="10" t="str">
        <f>IF(InsertDataAtCellA2!V197="","",InsertDataAtCellA2!V197)</f>
        <v/>
      </c>
      <c r="V197" s="10" t="str">
        <f>IF(InsertDataAtCellA2!W197="","",InsertDataAtCellA2!W197)</f>
        <v/>
      </c>
      <c r="W197" s="10" t="str">
        <f>IF(InsertDataAtCellA2!X197="","",InsertDataAtCellA2!X197)</f>
        <v/>
      </c>
      <c r="X197" s="10" t="str">
        <f>IF(InsertDataAtCellA2!Y197="","",InsertDataAtCellA2!Y197)</f>
        <v/>
      </c>
      <c r="Y197" s="10" t="str">
        <f>IF(InsertDataAtCellA2!Z197="","",InsertDataAtCellA2!Z197)</f>
        <v/>
      </c>
      <c r="Z197" s="10" t="str">
        <f>IF(InsertDataAtCellA2!AA197="","",InsertDataAtCellA2!AA197)</f>
        <v/>
      </c>
      <c r="AA197" s="10" t="str">
        <f>IF(InsertDataAtCellA2!AB197="","",InsertDataAtCellA2!AB197)</f>
        <v/>
      </c>
      <c r="AB197" s="10" t="str">
        <f>IF(InsertDataAtCellA2!AC197="","",InsertDataAtCellA2!AC197)</f>
        <v/>
      </c>
      <c r="AC197" s="10" t="str">
        <f>IF(InsertDataAtCellA2!AD197="","",InsertDataAtCellA2!AD197)</f>
        <v/>
      </c>
      <c r="AD197" s="10" t="str">
        <f>IF(InsertDataAtCellA2!AE197="","",InsertDataAtCellA2!AE197)</f>
        <v/>
      </c>
      <c r="AE197" s="10" t="str">
        <f>IF(InsertDataAtCellA2!AF197="","",InsertDataAtCellA2!AF197)</f>
        <v/>
      </c>
      <c r="AF197" s="10" t="str">
        <f>IF(InsertDataAtCellA2!AG197="","",InsertDataAtCellA2!AG197)</f>
        <v/>
      </c>
    </row>
    <row r="198" spans="1:32" x14ac:dyDescent="0.35">
      <c r="A198" s="33" t="str">
        <f>IF(InsertDataAtCellA2!B198="","",InsertDataAtCellA2!B198)</f>
        <v>TASK</v>
      </c>
      <c r="B198" s="33" t="str">
        <f>IF(InsertDataAtCellA2!C198="","",InsertDataAtCellA2!C198)</f>
        <v>TaskStim</v>
      </c>
      <c r="C198" s="33">
        <f>IF(InsertDataAtCellA2!D198="","",InsertDataAtCellA2!D198)</f>
        <v>199.2884</v>
      </c>
      <c r="D198" s="33" t="str">
        <f>IF(InsertDataAtCellA2!E198="","",InsertDataAtCellA2!E198)</f>
        <v xml:space="preserve">TaskC </v>
      </c>
      <c r="E198" s="33" t="str">
        <f>IF(InsertDataAtCellA2!F198="","",InsertDataAtCellA2!F198)</f>
        <v/>
      </c>
      <c r="F198" s="33" t="str">
        <f>IF(InsertDataAtCellA2!$W198="REAC",InsertDataAtCellA2!W198,(IF(InsertDataAtCellA2!$G198="REAC",InsertDataAtCellA2!G198,"")))</f>
        <v/>
      </c>
      <c r="G198" s="33" t="str">
        <f>IF(InsertDataAtCellA2!$W198="REAC",InsertDataAtCellA2!X198,(IF(InsertDataAtCellA2!$G198="REAC",InsertDataAtCellA2!H198,"")))</f>
        <v/>
      </c>
      <c r="H198" s="33" t="str">
        <f>IF(InsertDataAtCellA2!$W198="REAC",InsertDataAtCellA2!Y198,(IF(InsertDataAtCellA2!$G198="REAC",InsertDataAtCellA2!I198,"")))</f>
        <v/>
      </c>
      <c r="I198" s="33" t="str">
        <f>IF(InsertDataAtCellA2!$W198="REAC",InsertDataAtCellA2!Z198,(IF(InsertDataAtCellA2!$G198="REAC",InsertDataAtCellA2!J198,"")))</f>
        <v/>
      </c>
      <c r="J198" s="33" t="str">
        <f>IF(InsertDataAtCellA2!K198="","",InsertDataAtCellA2!K198)</f>
        <v/>
      </c>
      <c r="K198" s="33" t="str">
        <f>IF(InsertDataAtCellA2!L198="","",InsertDataAtCellA2!L198)</f>
        <v/>
      </c>
      <c r="L198" s="33" t="str">
        <f>IF(InsertDataAtCellA2!M198="","",InsertDataAtCellA2!M198)</f>
        <v/>
      </c>
      <c r="M198" s="33" t="str">
        <f>IF(InsertDataAtCellA2!N198="","",InsertDataAtCellA2!N198)</f>
        <v/>
      </c>
      <c r="N198" s="33" t="str">
        <f>IF(InsertDataAtCellA2!O198="","",InsertDataAtCellA2!O198)</f>
        <v/>
      </c>
      <c r="O198" s="33" t="str">
        <f>IF(InsertDataAtCellA2!P198="","",InsertDataAtCellA2!P198)</f>
        <v/>
      </c>
      <c r="P198" s="33" t="str">
        <f>IF(InsertDataAtCellA2!Q198="","",InsertDataAtCellA2!Q198)</f>
        <v/>
      </c>
      <c r="Q198" s="33" t="str">
        <f>IF(InsertDataAtCellA2!R198="","",InsertDataAtCellA2!R198)</f>
        <v/>
      </c>
      <c r="R198" s="33" t="str">
        <f>IF(InsertDataAtCellA2!S198="","",InsertDataAtCellA2!S198)</f>
        <v/>
      </c>
      <c r="S198" s="33" t="str">
        <f>IF(InsertDataAtCellA2!T198="","",InsertDataAtCellA2!T198)</f>
        <v/>
      </c>
      <c r="T198" s="33" t="str">
        <f>IF(InsertDataAtCellA2!U198="","",InsertDataAtCellA2!U198)</f>
        <v/>
      </c>
      <c r="U198" s="33" t="str">
        <f>IF(InsertDataAtCellA2!V198="","",InsertDataAtCellA2!V198)</f>
        <v/>
      </c>
      <c r="V198" s="33" t="str">
        <f>IF(InsertDataAtCellA2!W198="","",InsertDataAtCellA2!W198)</f>
        <v/>
      </c>
      <c r="W198" s="33" t="str">
        <f>IF(InsertDataAtCellA2!X198="","",InsertDataAtCellA2!X198)</f>
        <v/>
      </c>
      <c r="X198" s="33" t="str">
        <f>IF(InsertDataAtCellA2!Y198="","",InsertDataAtCellA2!Y198)</f>
        <v/>
      </c>
      <c r="Y198" s="33" t="str">
        <f>IF(InsertDataAtCellA2!Z198="","",InsertDataAtCellA2!Z198)</f>
        <v/>
      </c>
      <c r="Z198" s="33" t="str">
        <f>IF(InsertDataAtCellA2!AA198="","",InsertDataAtCellA2!AA198)</f>
        <v/>
      </c>
      <c r="AA198" s="33" t="str">
        <f>IF(InsertDataAtCellA2!AB198="","",InsertDataAtCellA2!AB198)</f>
        <v/>
      </c>
      <c r="AB198" s="33" t="str">
        <f>IF(InsertDataAtCellA2!AC198="","",InsertDataAtCellA2!AC198)</f>
        <v/>
      </c>
      <c r="AC198" s="33" t="str">
        <f>IF(InsertDataAtCellA2!AD198="","",InsertDataAtCellA2!AD198)</f>
        <v/>
      </c>
      <c r="AD198" s="33" t="str">
        <f>IF(InsertDataAtCellA2!AE198="","",InsertDataAtCellA2!AE198)</f>
        <v/>
      </c>
      <c r="AE198" s="33" t="str">
        <f>IF(InsertDataAtCellA2!AF198="","",InsertDataAtCellA2!AF198)</f>
        <v/>
      </c>
      <c r="AF198" s="33" t="str">
        <f>IF(InsertDataAtCellA2!AG198="","",InsertDataAtCellA2!AG198)</f>
        <v/>
      </c>
    </row>
    <row r="199" spans="1:32" x14ac:dyDescent="0.35">
      <c r="A199" s="10" t="str">
        <f>IF(InsertDataAtCellA2!B199="","",InsertDataAtCellA2!B199)</f>
        <v>TASK</v>
      </c>
      <c r="B199" s="10" t="str">
        <f>IF(InsertDataAtCellA2!C199="","",InsertDataAtCellA2!C199)</f>
        <v>BlankNeut</v>
      </c>
      <c r="C199" s="10">
        <f>IF(InsertDataAtCellA2!D199="","",InsertDataAtCellA2!D199)</f>
        <v>200.29060000000001</v>
      </c>
      <c r="D199" s="10" t="str">
        <f>IF(InsertDataAtCellA2!E199="","",InsertDataAtCellA2!E199)</f>
        <v xml:space="preserve">Task0 </v>
      </c>
      <c r="E199" s="10" t="str">
        <f>IF(InsertDataAtCellA2!F199="","",InsertDataAtCellA2!F199)</f>
        <v/>
      </c>
      <c r="F199" s="10" t="str">
        <f>IF(InsertDataAtCellA2!$W199="REAC",InsertDataAtCellA2!W199,(IF(InsertDataAtCellA2!$G199="REAC",InsertDataAtCellA2!G199,"")))</f>
        <v>REAC</v>
      </c>
      <c r="G199" s="10" t="str">
        <f>IF(InsertDataAtCellA2!$W199="REAC",InsertDataAtCellA2!X199,(IF(InsertDataAtCellA2!$G199="REAC",InsertDataAtCellA2!H199,"")))</f>
        <v>Yes</v>
      </c>
      <c r="H199" s="10">
        <f>IF(InsertDataAtCellA2!$W199="REAC",InsertDataAtCellA2!Y199,(IF(InsertDataAtCellA2!$G199="REAC",InsertDataAtCellA2!I199,"")))</f>
        <v>200.8973</v>
      </c>
      <c r="I199" s="10" t="str">
        <f>IF(InsertDataAtCellA2!$W199="REAC",InsertDataAtCellA2!Z199,(IF(InsertDataAtCellA2!$G199="REAC",InsertDataAtCellA2!J199,"")))</f>
        <v xml:space="preserve">Task0 </v>
      </c>
      <c r="J199" s="10" t="str">
        <f>IF(InsertDataAtCellA2!K199="","",InsertDataAtCellA2!K199)</f>
        <v/>
      </c>
      <c r="K199" s="10" t="str">
        <f>IF(InsertDataAtCellA2!L199="","",InsertDataAtCellA2!L199)</f>
        <v/>
      </c>
      <c r="L199" s="10" t="str">
        <f>IF(InsertDataAtCellA2!M199="","",InsertDataAtCellA2!M199)</f>
        <v/>
      </c>
      <c r="M199" s="10" t="str">
        <f>IF(InsertDataAtCellA2!N199="","",InsertDataAtCellA2!N199)</f>
        <v/>
      </c>
      <c r="N199" s="10" t="str">
        <f>IF(InsertDataAtCellA2!O199="","",InsertDataAtCellA2!O199)</f>
        <v/>
      </c>
      <c r="O199" s="10" t="str">
        <f>IF(InsertDataAtCellA2!P199="","",InsertDataAtCellA2!P199)</f>
        <v/>
      </c>
      <c r="P199" s="10" t="str">
        <f>IF(InsertDataAtCellA2!Q199="","",InsertDataAtCellA2!Q199)</f>
        <v/>
      </c>
      <c r="Q199" s="10" t="str">
        <f>IF(InsertDataAtCellA2!R199="","",InsertDataAtCellA2!R199)</f>
        <v/>
      </c>
      <c r="R199" s="10" t="str">
        <f>IF(InsertDataAtCellA2!S199="","",InsertDataAtCellA2!S199)</f>
        <v/>
      </c>
      <c r="S199" s="10" t="str">
        <f>IF(InsertDataAtCellA2!T199="","",InsertDataAtCellA2!T199)</f>
        <v/>
      </c>
      <c r="T199" s="10" t="str">
        <f>IF(InsertDataAtCellA2!U199="","",InsertDataAtCellA2!U199)</f>
        <v/>
      </c>
      <c r="U199" s="10" t="str">
        <f>IF(InsertDataAtCellA2!V199="","",InsertDataAtCellA2!V199)</f>
        <v/>
      </c>
      <c r="V199" s="10" t="str">
        <f>IF(InsertDataAtCellA2!W199="","",InsertDataAtCellA2!W199)</f>
        <v/>
      </c>
      <c r="W199" s="10" t="str">
        <f>IF(InsertDataAtCellA2!X199="","",InsertDataAtCellA2!X199)</f>
        <v/>
      </c>
      <c r="X199" s="10" t="str">
        <f>IF(InsertDataAtCellA2!Y199="","",InsertDataAtCellA2!Y199)</f>
        <v/>
      </c>
      <c r="Y199" s="10" t="str">
        <f>IF(InsertDataAtCellA2!Z199="","",InsertDataAtCellA2!Z199)</f>
        <v/>
      </c>
      <c r="Z199" s="10" t="str">
        <f>IF(InsertDataAtCellA2!AA199="","",InsertDataAtCellA2!AA199)</f>
        <v/>
      </c>
      <c r="AA199" s="10" t="str">
        <f>IF(InsertDataAtCellA2!AB199="","",InsertDataAtCellA2!AB199)</f>
        <v/>
      </c>
      <c r="AB199" s="10" t="str">
        <f>IF(InsertDataAtCellA2!AC199="","",InsertDataAtCellA2!AC199)</f>
        <v/>
      </c>
      <c r="AC199" s="10" t="str">
        <f>IF(InsertDataAtCellA2!AD199="","",InsertDataAtCellA2!AD199)</f>
        <v/>
      </c>
      <c r="AD199" s="10" t="str">
        <f>IF(InsertDataAtCellA2!AE199="","",InsertDataAtCellA2!AE199)</f>
        <v/>
      </c>
      <c r="AE199" s="10" t="str">
        <f>IF(InsertDataAtCellA2!AF199="","",InsertDataAtCellA2!AF199)</f>
        <v/>
      </c>
      <c r="AF199" s="10" t="str">
        <f>IF(InsertDataAtCellA2!AG199="","",InsertDataAtCellA2!AG199)</f>
        <v/>
      </c>
    </row>
    <row r="200" spans="1:32" x14ac:dyDescent="0.35">
      <c r="A200" s="33" t="str">
        <f>IF(InsertDataAtCellA2!B200="","",InsertDataAtCellA2!B200)</f>
        <v>TASK</v>
      </c>
      <c r="B200" s="33" t="str">
        <f>IF(InsertDataAtCellA2!C200="","",InsertDataAtCellA2!C200)</f>
        <v>TaskStim</v>
      </c>
      <c r="C200" s="33">
        <f>IF(InsertDataAtCellA2!D200="","",InsertDataAtCellA2!D200)</f>
        <v>201.29740000000001</v>
      </c>
      <c r="D200" s="33" t="str">
        <f>IF(InsertDataAtCellA2!E200="","",InsertDataAtCellA2!E200)</f>
        <v xml:space="preserve">TaskA </v>
      </c>
      <c r="E200" s="33" t="str">
        <f>IF(InsertDataAtCellA2!F200="","",InsertDataAtCellA2!F200)</f>
        <v/>
      </c>
      <c r="F200" s="33" t="str">
        <f>IF(InsertDataAtCellA2!$W200="REAC",InsertDataAtCellA2!W200,(IF(InsertDataAtCellA2!$G200="REAC",InsertDataAtCellA2!G200,"")))</f>
        <v/>
      </c>
      <c r="G200" s="33" t="str">
        <f>IF(InsertDataAtCellA2!$W200="REAC",InsertDataAtCellA2!X200,(IF(InsertDataAtCellA2!$G200="REAC",InsertDataAtCellA2!H200,"")))</f>
        <v/>
      </c>
      <c r="H200" s="33" t="str">
        <f>IF(InsertDataAtCellA2!$W200="REAC",InsertDataAtCellA2!Y200,(IF(InsertDataAtCellA2!$G200="REAC",InsertDataAtCellA2!I200,"")))</f>
        <v/>
      </c>
      <c r="I200" s="33" t="str">
        <f>IF(InsertDataAtCellA2!$W200="REAC",InsertDataAtCellA2!Z200,(IF(InsertDataAtCellA2!$G200="REAC",InsertDataAtCellA2!J200,"")))</f>
        <v/>
      </c>
      <c r="J200" s="33" t="str">
        <f>IF(InsertDataAtCellA2!K200="","",InsertDataAtCellA2!K200)</f>
        <v/>
      </c>
      <c r="K200" s="33" t="str">
        <f>IF(InsertDataAtCellA2!L200="","",InsertDataAtCellA2!L200)</f>
        <v/>
      </c>
      <c r="L200" s="33" t="str">
        <f>IF(InsertDataAtCellA2!M200="","",InsertDataAtCellA2!M200)</f>
        <v/>
      </c>
      <c r="M200" s="33" t="str">
        <f>IF(InsertDataAtCellA2!N200="","",InsertDataAtCellA2!N200)</f>
        <v/>
      </c>
      <c r="N200" s="33" t="str">
        <f>IF(InsertDataAtCellA2!O200="","",InsertDataAtCellA2!O200)</f>
        <v/>
      </c>
      <c r="O200" s="33" t="str">
        <f>IF(InsertDataAtCellA2!P200="","",InsertDataAtCellA2!P200)</f>
        <v/>
      </c>
      <c r="P200" s="33" t="str">
        <f>IF(InsertDataAtCellA2!Q200="","",InsertDataAtCellA2!Q200)</f>
        <v/>
      </c>
      <c r="Q200" s="33" t="str">
        <f>IF(InsertDataAtCellA2!R200="","",InsertDataAtCellA2!R200)</f>
        <v/>
      </c>
      <c r="R200" s="33" t="str">
        <f>IF(InsertDataAtCellA2!S200="","",InsertDataAtCellA2!S200)</f>
        <v/>
      </c>
      <c r="S200" s="33" t="str">
        <f>IF(InsertDataAtCellA2!T200="","",InsertDataAtCellA2!T200)</f>
        <v/>
      </c>
      <c r="T200" s="33" t="str">
        <f>IF(InsertDataAtCellA2!U200="","",InsertDataAtCellA2!U200)</f>
        <v/>
      </c>
      <c r="U200" s="33" t="str">
        <f>IF(InsertDataAtCellA2!V200="","",InsertDataAtCellA2!V200)</f>
        <v/>
      </c>
      <c r="V200" s="33" t="str">
        <f>IF(InsertDataAtCellA2!W200="","",InsertDataAtCellA2!W200)</f>
        <v/>
      </c>
      <c r="W200" s="33" t="str">
        <f>IF(InsertDataAtCellA2!X200="","",InsertDataAtCellA2!X200)</f>
        <v/>
      </c>
      <c r="X200" s="33" t="str">
        <f>IF(InsertDataAtCellA2!Y200="","",InsertDataAtCellA2!Y200)</f>
        <v/>
      </c>
      <c r="Y200" s="33" t="str">
        <f>IF(InsertDataAtCellA2!Z200="","",InsertDataAtCellA2!Z200)</f>
        <v/>
      </c>
      <c r="Z200" s="33" t="str">
        <f>IF(InsertDataAtCellA2!AA200="","",InsertDataAtCellA2!AA200)</f>
        <v/>
      </c>
      <c r="AA200" s="33" t="str">
        <f>IF(InsertDataAtCellA2!AB200="","",InsertDataAtCellA2!AB200)</f>
        <v/>
      </c>
      <c r="AB200" s="33" t="str">
        <f>IF(InsertDataAtCellA2!AC200="","",InsertDataAtCellA2!AC200)</f>
        <v/>
      </c>
      <c r="AC200" s="33" t="str">
        <f>IF(InsertDataAtCellA2!AD200="","",InsertDataAtCellA2!AD200)</f>
        <v/>
      </c>
      <c r="AD200" s="33" t="str">
        <f>IF(InsertDataAtCellA2!AE200="","",InsertDataAtCellA2!AE200)</f>
        <v/>
      </c>
      <c r="AE200" s="33" t="str">
        <f>IF(InsertDataAtCellA2!AF200="","",InsertDataAtCellA2!AF200)</f>
        <v/>
      </c>
      <c r="AF200" s="33" t="str">
        <f>IF(InsertDataAtCellA2!AG200="","",InsertDataAtCellA2!AG200)</f>
        <v/>
      </c>
    </row>
    <row r="201" spans="1:32" x14ac:dyDescent="0.35">
      <c r="A201" s="10" t="str">
        <f>IF(InsertDataAtCellA2!B201="","",InsertDataAtCellA2!B201)</f>
        <v>TASK</v>
      </c>
      <c r="B201" s="10" t="str">
        <f>IF(InsertDataAtCellA2!C201="","",InsertDataAtCellA2!C201)</f>
        <v>BlankNeut</v>
      </c>
      <c r="C201" s="10">
        <f>IF(InsertDataAtCellA2!D201="","",InsertDataAtCellA2!D201)</f>
        <v>202.30350000000001</v>
      </c>
      <c r="D201" s="10" t="str">
        <f>IF(InsertDataAtCellA2!E201="","",InsertDataAtCellA2!E201)</f>
        <v xml:space="preserve">Task0 </v>
      </c>
      <c r="E201" s="10" t="str">
        <f>IF(InsertDataAtCellA2!F201="","",InsertDataAtCellA2!F201)</f>
        <v/>
      </c>
      <c r="F201" s="10" t="str">
        <f>IF(InsertDataAtCellA2!$W201="REAC",InsertDataAtCellA2!W201,(IF(InsertDataAtCellA2!$G201="REAC",InsertDataAtCellA2!G201,"")))</f>
        <v>REAC</v>
      </c>
      <c r="G201" s="10" t="str">
        <f>IF(InsertDataAtCellA2!$W201="REAC",InsertDataAtCellA2!X201,(IF(InsertDataAtCellA2!$G201="REAC",InsertDataAtCellA2!H201,"")))</f>
        <v>No</v>
      </c>
      <c r="H201" s="10">
        <f>IF(InsertDataAtCellA2!$W201="REAC",InsertDataAtCellA2!Y201,(IF(InsertDataAtCellA2!$G201="REAC",InsertDataAtCellA2!I201,"")))</f>
        <v>202.73400000000001</v>
      </c>
      <c r="I201" s="10" t="str">
        <f>IF(InsertDataAtCellA2!$W201="REAC",InsertDataAtCellA2!Z201,(IF(InsertDataAtCellA2!$G201="REAC",InsertDataAtCellA2!J201,"")))</f>
        <v xml:space="preserve">Task0 </v>
      </c>
      <c r="J201" s="10" t="str">
        <f>IF(InsertDataAtCellA2!K201="","",InsertDataAtCellA2!K201)</f>
        <v/>
      </c>
      <c r="K201" s="10" t="str">
        <f>IF(InsertDataAtCellA2!L201="","",InsertDataAtCellA2!L201)</f>
        <v/>
      </c>
      <c r="L201" s="10" t="str">
        <f>IF(InsertDataAtCellA2!M201="","",InsertDataAtCellA2!M201)</f>
        <v/>
      </c>
      <c r="M201" s="10" t="str">
        <f>IF(InsertDataAtCellA2!N201="","",InsertDataAtCellA2!N201)</f>
        <v/>
      </c>
      <c r="N201" s="10" t="str">
        <f>IF(InsertDataAtCellA2!O201="","",InsertDataAtCellA2!O201)</f>
        <v/>
      </c>
      <c r="O201" s="10" t="str">
        <f>IF(InsertDataAtCellA2!P201="","",InsertDataAtCellA2!P201)</f>
        <v/>
      </c>
      <c r="P201" s="10" t="str">
        <f>IF(InsertDataAtCellA2!Q201="","",InsertDataAtCellA2!Q201)</f>
        <v/>
      </c>
      <c r="Q201" s="10" t="str">
        <f>IF(InsertDataAtCellA2!R201="","",InsertDataAtCellA2!R201)</f>
        <v/>
      </c>
      <c r="R201" s="10" t="str">
        <f>IF(InsertDataAtCellA2!S201="","",InsertDataAtCellA2!S201)</f>
        <v/>
      </c>
      <c r="S201" s="10" t="str">
        <f>IF(InsertDataAtCellA2!T201="","",InsertDataAtCellA2!T201)</f>
        <v/>
      </c>
      <c r="T201" s="10" t="str">
        <f>IF(InsertDataAtCellA2!U201="","",InsertDataAtCellA2!U201)</f>
        <v/>
      </c>
      <c r="U201" s="10" t="str">
        <f>IF(InsertDataAtCellA2!V201="","",InsertDataAtCellA2!V201)</f>
        <v/>
      </c>
      <c r="V201" s="10" t="str">
        <f>IF(InsertDataAtCellA2!W201="","",InsertDataAtCellA2!W201)</f>
        <v/>
      </c>
      <c r="W201" s="10" t="str">
        <f>IF(InsertDataAtCellA2!X201="","",InsertDataAtCellA2!X201)</f>
        <v/>
      </c>
      <c r="X201" s="10" t="str">
        <f>IF(InsertDataAtCellA2!Y201="","",InsertDataAtCellA2!Y201)</f>
        <v/>
      </c>
      <c r="Y201" s="10" t="str">
        <f>IF(InsertDataAtCellA2!Z201="","",InsertDataAtCellA2!Z201)</f>
        <v/>
      </c>
      <c r="Z201" s="10" t="str">
        <f>IF(InsertDataAtCellA2!AA201="","",InsertDataAtCellA2!AA201)</f>
        <v/>
      </c>
      <c r="AA201" s="10" t="str">
        <f>IF(InsertDataAtCellA2!AB201="","",InsertDataAtCellA2!AB201)</f>
        <v/>
      </c>
      <c r="AB201" s="10" t="str">
        <f>IF(InsertDataAtCellA2!AC201="","",InsertDataAtCellA2!AC201)</f>
        <v/>
      </c>
      <c r="AC201" s="10" t="str">
        <f>IF(InsertDataAtCellA2!AD201="","",InsertDataAtCellA2!AD201)</f>
        <v/>
      </c>
      <c r="AD201" s="10" t="str">
        <f>IF(InsertDataAtCellA2!AE201="","",InsertDataAtCellA2!AE201)</f>
        <v/>
      </c>
      <c r="AE201" s="10" t="str">
        <f>IF(InsertDataAtCellA2!AF201="","",InsertDataAtCellA2!AF201)</f>
        <v/>
      </c>
      <c r="AF201" s="10" t="str">
        <f>IF(InsertDataAtCellA2!AG201="","",InsertDataAtCellA2!AG201)</f>
        <v/>
      </c>
    </row>
    <row r="202" spans="1:32" x14ac:dyDescent="0.35">
      <c r="A202" s="33" t="str">
        <f>IF(InsertDataAtCellA2!B202="","",InsertDataAtCellA2!B202)</f>
        <v>TASK</v>
      </c>
      <c r="B202" s="33" t="str">
        <f>IF(InsertDataAtCellA2!C202="","",InsertDataAtCellA2!C202)</f>
        <v>TaskStim</v>
      </c>
      <c r="C202" s="33">
        <f>IF(InsertDataAtCellA2!D202="","",InsertDataAtCellA2!D202)</f>
        <v>203.3075</v>
      </c>
      <c r="D202" s="33" t="str">
        <f>IF(InsertDataAtCellA2!E202="","",InsertDataAtCellA2!E202)</f>
        <v xml:space="preserve">TaskD </v>
      </c>
      <c r="E202" s="33" t="str">
        <f>IF(InsertDataAtCellA2!F202="","",InsertDataAtCellA2!F202)</f>
        <v/>
      </c>
      <c r="F202" s="33" t="str">
        <f>IF(InsertDataAtCellA2!$W202="REAC",InsertDataAtCellA2!W202,(IF(InsertDataAtCellA2!$G202="REAC",InsertDataAtCellA2!G202,"")))</f>
        <v/>
      </c>
      <c r="G202" s="33" t="str">
        <f>IF(InsertDataAtCellA2!$W202="REAC",InsertDataAtCellA2!X202,(IF(InsertDataAtCellA2!$G202="REAC",InsertDataAtCellA2!H202,"")))</f>
        <v/>
      </c>
      <c r="H202" s="33" t="str">
        <f>IF(InsertDataAtCellA2!$W202="REAC",InsertDataAtCellA2!Y202,(IF(InsertDataAtCellA2!$G202="REAC",InsertDataAtCellA2!I202,"")))</f>
        <v/>
      </c>
      <c r="I202" s="33" t="str">
        <f>IF(InsertDataAtCellA2!$W202="REAC",InsertDataAtCellA2!Z202,(IF(InsertDataAtCellA2!$G202="REAC",InsertDataAtCellA2!J202,"")))</f>
        <v/>
      </c>
      <c r="J202" s="33" t="str">
        <f>IF(InsertDataAtCellA2!K202="","",InsertDataAtCellA2!K202)</f>
        <v/>
      </c>
      <c r="K202" s="33" t="str">
        <f>IF(InsertDataAtCellA2!L202="","",InsertDataAtCellA2!L202)</f>
        <v>...</v>
      </c>
      <c r="L202" s="33" t="str">
        <f>IF(InsertDataAtCellA2!M202="","",InsertDataAtCellA2!M202)</f>
        <v/>
      </c>
      <c r="M202" s="33" t="str">
        <f>IF(InsertDataAtCellA2!N202="","",InsertDataAtCellA2!N202)</f>
        <v/>
      </c>
      <c r="N202" s="33" t="str">
        <f>IF(InsertDataAtCellA2!O202="","",InsertDataAtCellA2!O202)</f>
        <v/>
      </c>
      <c r="O202" s="33" t="str">
        <f>IF(InsertDataAtCellA2!P202="","",InsertDataAtCellA2!P202)</f>
        <v/>
      </c>
      <c r="P202" s="33" t="str">
        <f>IF(InsertDataAtCellA2!Q202="","",InsertDataAtCellA2!Q202)</f>
        <v/>
      </c>
      <c r="Q202" s="33" t="str">
        <f>IF(InsertDataAtCellA2!R202="","",InsertDataAtCellA2!R202)</f>
        <v>EMOS</v>
      </c>
      <c r="R202" s="33" t="str">
        <f>IF(InsertDataAtCellA2!S202="","",InsertDataAtCellA2!S202)</f>
        <v>MatStim</v>
      </c>
      <c r="S202" s="33">
        <f>IF(InsertDataAtCellA2!T202="","",InsertDataAtCellA2!T202)</f>
        <v>203.3075</v>
      </c>
      <c r="T202" s="33" t="str">
        <f>IF(InsertDataAtCellA2!U202="","",InsertDataAtCellA2!U202)</f>
        <v xml:space="preserve">BlTransp09 </v>
      </c>
      <c r="U202" s="33" t="str">
        <f>IF(InsertDataAtCellA2!V202="","",InsertDataAtCellA2!V202)</f>
        <v/>
      </c>
      <c r="V202" s="33" t="str">
        <f>IF(InsertDataAtCellA2!W202="","",InsertDataAtCellA2!W202)</f>
        <v/>
      </c>
      <c r="W202" s="33" t="str">
        <f>IF(InsertDataAtCellA2!X202="","",InsertDataAtCellA2!X202)</f>
        <v/>
      </c>
      <c r="X202" s="33" t="str">
        <f>IF(InsertDataAtCellA2!Y202="","",InsertDataAtCellA2!Y202)</f>
        <v/>
      </c>
      <c r="Y202" s="33" t="str">
        <f>IF(InsertDataAtCellA2!Z202="","",InsertDataAtCellA2!Z202)</f>
        <v/>
      </c>
      <c r="Z202" s="33" t="str">
        <f>IF(InsertDataAtCellA2!AA202="","",InsertDataAtCellA2!AA202)</f>
        <v/>
      </c>
      <c r="AA202" s="33" t="str">
        <f>IF(InsertDataAtCellA2!AB202="","",InsertDataAtCellA2!AB202)</f>
        <v/>
      </c>
      <c r="AB202" s="33" t="str">
        <f>IF(InsertDataAtCellA2!AC202="","",InsertDataAtCellA2!AC202)</f>
        <v/>
      </c>
      <c r="AC202" s="33" t="str">
        <f>IF(InsertDataAtCellA2!AD202="","",InsertDataAtCellA2!AD202)</f>
        <v/>
      </c>
      <c r="AD202" s="33" t="str">
        <f>IF(InsertDataAtCellA2!AE202="","",InsertDataAtCellA2!AE202)</f>
        <v/>
      </c>
      <c r="AE202" s="33" t="str">
        <f>IF(InsertDataAtCellA2!AF202="","",InsertDataAtCellA2!AF202)</f>
        <v/>
      </c>
      <c r="AF202" s="33" t="str">
        <f>IF(InsertDataAtCellA2!AG202="","",InsertDataAtCellA2!AG202)</f>
        <v/>
      </c>
    </row>
    <row r="203" spans="1:32" x14ac:dyDescent="0.35">
      <c r="A203" s="10" t="str">
        <f>IF(InsertDataAtCellA2!B203="","",InsertDataAtCellA2!B203)</f>
        <v>TASK</v>
      </c>
      <c r="B203" s="10" t="str">
        <f>IF(InsertDataAtCellA2!C203="","",InsertDataAtCellA2!C203)</f>
        <v>BlankNeut</v>
      </c>
      <c r="C203" s="10">
        <f>IF(InsertDataAtCellA2!D203="","",InsertDataAtCellA2!D203)</f>
        <v>204.31460000000001</v>
      </c>
      <c r="D203" s="10" t="str">
        <f>IF(InsertDataAtCellA2!E203="","",InsertDataAtCellA2!E203)</f>
        <v xml:space="preserve">Task0 </v>
      </c>
      <c r="E203" s="10" t="str">
        <f>IF(InsertDataAtCellA2!F203="","",InsertDataAtCellA2!F203)</f>
        <v/>
      </c>
      <c r="F203" s="10" t="str">
        <f>IF(InsertDataAtCellA2!$W203="REAC",InsertDataAtCellA2!W203,(IF(InsertDataAtCellA2!$G203="REAC",InsertDataAtCellA2!G203,"")))</f>
        <v>REAC</v>
      </c>
      <c r="G203" s="10" t="str">
        <f>IF(InsertDataAtCellA2!$W203="REAC",InsertDataAtCellA2!X203,(IF(InsertDataAtCellA2!$G203="REAC",InsertDataAtCellA2!H203,"")))</f>
        <v>Yes</v>
      </c>
      <c r="H203" s="10">
        <f>IF(InsertDataAtCellA2!$W203="REAC",InsertDataAtCellA2!Y203,(IF(InsertDataAtCellA2!$G203="REAC",InsertDataAtCellA2!I203,"")))</f>
        <v>204.88890000000001</v>
      </c>
      <c r="I203" s="10" t="str">
        <f>IF(InsertDataAtCellA2!$W203="REAC",InsertDataAtCellA2!Z203,(IF(InsertDataAtCellA2!$G203="REAC",InsertDataAtCellA2!J203,"")))</f>
        <v xml:space="preserve">Task0 </v>
      </c>
      <c r="J203" s="10" t="str">
        <f>IF(InsertDataAtCellA2!K203="","",InsertDataAtCellA2!K203)</f>
        <v/>
      </c>
      <c r="K203" s="10" t="str">
        <f>IF(InsertDataAtCellA2!L203="","",InsertDataAtCellA2!L203)</f>
        <v/>
      </c>
      <c r="L203" s="10" t="str">
        <f>IF(InsertDataAtCellA2!M203="","",InsertDataAtCellA2!M203)</f>
        <v/>
      </c>
      <c r="M203" s="10" t="str">
        <f>IF(InsertDataAtCellA2!N203="","",InsertDataAtCellA2!N203)</f>
        <v/>
      </c>
      <c r="N203" s="10" t="str">
        <f>IF(InsertDataAtCellA2!O203="","",InsertDataAtCellA2!O203)</f>
        <v/>
      </c>
      <c r="O203" s="10" t="str">
        <f>IF(InsertDataAtCellA2!P203="","",InsertDataAtCellA2!P203)</f>
        <v/>
      </c>
      <c r="P203" s="10" t="str">
        <f>IF(InsertDataAtCellA2!Q203="","",InsertDataAtCellA2!Q203)</f>
        <v/>
      </c>
      <c r="Q203" s="10" t="str">
        <f>IF(InsertDataAtCellA2!R203="","",InsertDataAtCellA2!R203)</f>
        <v/>
      </c>
      <c r="R203" s="10" t="str">
        <f>IF(InsertDataAtCellA2!S203="","",InsertDataAtCellA2!S203)</f>
        <v/>
      </c>
      <c r="S203" s="10" t="str">
        <f>IF(InsertDataAtCellA2!T203="","",InsertDataAtCellA2!T203)</f>
        <v/>
      </c>
      <c r="T203" s="10" t="str">
        <f>IF(InsertDataAtCellA2!U203="","",InsertDataAtCellA2!U203)</f>
        <v/>
      </c>
      <c r="U203" s="10" t="str">
        <f>IF(InsertDataAtCellA2!V203="","",InsertDataAtCellA2!V203)</f>
        <v/>
      </c>
      <c r="V203" s="10" t="str">
        <f>IF(InsertDataAtCellA2!W203="","",InsertDataAtCellA2!W203)</f>
        <v/>
      </c>
      <c r="W203" s="10" t="str">
        <f>IF(InsertDataAtCellA2!X203="","",InsertDataAtCellA2!X203)</f>
        <v/>
      </c>
      <c r="X203" s="10" t="str">
        <f>IF(InsertDataAtCellA2!Y203="","",InsertDataAtCellA2!Y203)</f>
        <v/>
      </c>
      <c r="Y203" s="10" t="str">
        <f>IF(InsertDataAtCellA2!Z203="","",InsertDataAtCellA2!Z203)</f>
        <v/>
      </c>
      <c r="Z203" s="10" t="str">
        <f>IF(InsertDataAtCellA2!AA203="","",InsertDataAtCellA2!AA203)</f>
        <v/>
      </c>
      <c r="AA203" s="10" t="str">
        <f>IF(InsertDataAtCellA2!AB203="","",InsertDataAtCellA2!AB203)</f>
        <v/>
      </c>
      <c r="AB203" s="10" t="str">
        <f>IF(InsertDataAtCellA2!AC203="","",InsertDataAtCellA2!AC203)</f>
        <v/>
      </c>
      <c r="AC203" s="10" t="str">
        <f>IF(InsertDataAtCellA2!AD203="","",InsertDataAtCellA2!AD203)</f>
        <v/>
      </c>
      <c r="AD203" s="10" t="str">
        <f>IF(InsertDataAtCellA2!AE203="","",InsertDataAtCellA2!AE203)</f>
        <v/>
      </c>
      <c r="AE203" s="10" t="str">
        <f>IF(InsertDataAtCellA2!AF203="","",InsertDataAtCellA2!AF203)</f>
        <v/>
      </c>
      <c r="AF203" s="10" t="str">
        <f>IF(InsertDataAtCellA2!AG203="","",InsertDataAtCellA2!AG203)</f>
        <v/>
      </c>
    </row>
    <row r="204" spans="1:32" x14ac:dyDescent="0.35">
      <c r="A204" s="33" t="str">
        <f>IF(InsertDataAtCellA2!B204="","",InsertDataAtCellA2!B204)</f>
        <v>TASK</v>
      </c>
      <c r="B204" s="33" t="str">
        <f>IF(InsertDataAtCellA2!C204="","",InsertDataAtCellA2!C204)</f>
        <v>TaskStim</v>
      </c>
      <c r="C204" s="33">
        <f>IF(InsertDataAtCellA2!D204="","",InsertDataAtCellA2!D204)</f>
        <v>205.32329999999999</v>
      </c>
      <c r="D204" s="33" t="str">
        <f>IF(InsertDataAtCellA2!E204="","",InsertDataAtCellA2!E204)</f>
        <v xml:space="preserve">TaskC </v>
      </c>
      <c r="E204" s="33" t="str">
        <f>IF(InsertDataAtCellA2!F204="","",InsertDataAtCellA2!F204)</f>
        <v/>
      </c>
      <c r="F204" s="33" t="str">
        <f>IF(InsertDataAtCellA2!$W204="REAC",InsertDataAtCellA2!W204,(IF(InsertDataAtCellA2!$G204="REAC",InsertDataAtCellA2!G204,"")))</f>
        <v/>
      </c>
      <c r="G204" s="33" t="str">
        <f>IF(InsertDataAtCellA2!$W204="REAC",InsertDataAtCellA2!X204,(IF(InsertDataAtCellA2!$G204="REAC",InsertDataAtCellA2!H204,"")))</f>
        <v/>
      </c>
      <c r="H204" s="33" t="str">
        <f>IF(InsertDataAtCellA2!$W204="REAC",InsertDataAtCellA2!Y204,(IF(InsertDataAtCellA2!$G204="REAC",InsertDataAtCellA2!I204,"")))</f>
        <v/>
      </c>
      <c r="I204" s="33" t="str">
        <f>IF(InsertDataAtCellA2!$W204="REAC",InsertDataAtCellA2!Z204,(IF(InsertDataAtCellA2!$G204="REAC",InsertDataAtCellA2!J204,"")))</f>
        <v/>
      </c>
      <c r="J204" s="33" t="str">
        <f>IF(InsertDataAtCellA2!K204="","",InsertDataAtCellA2!K204)</f>
        <v/>
      </c>
      <c r="K204" s="33" t="str">
        <f>IF(InsertDataAtCellA2!L204="","",InsertDataAtCellA2!L204)</f>
        <v/>
      </c>
      <c r="L204" s="33" t="str">
        <f>IF(InsertDataAtCellA2!M204="","",InsertDataAtCellA2!M204)</f>
        <v/>
      </c>
      <c r="M204" s="33" t="str">
        <f>IF(InsertDataAtCellA2!N204="","",InsertDataAtCellA2!N204)</f>
        <v/>
      </c>
      <c r="N204" s="33" t="str">
        <f>IF(InsertDataAtCellA2!O204="","",InsertDataAtCellA2!O204)</f>
        <v/>
      </c>
      <c r="O204" s="33" t="str">
        <f>IF(InsertDataAtCellA2!P204="","",InsertDataAtCellA2!P204)</f>
        <v/>
      </c>
      <c r="P204" s="33" t="str">
        <f>IF(InsertDataAtCellA2!Q204="","",InsertDataAtCellA2!Q204)</f>
        <v/>
      </c>
      <c r="Q204" s="33" t="str">
        <f>IF(InsertDataAtCellA2!R204="","",InsertDataAtCellA2!R204)</f>
        <v/>
      </c>
      <c r="R204" s="33" t="str">
        <f>IF(InsertDataAtCellA2!S204="","",InsertDataAtCellA2!S204)</f>
        <v/>
      </c>
      <c r="S204" s="33" t="str">
        <f>IF(InsertDataAtCellA2!T204="","",InsertDataAtCellA2!T204)</f>
        <v/>
      </c>
      <c r="T204" s="33" t="str">
        <f>IF(InsertDataAtCellA2!U204="","",InsertDataAtCellA2!U204)</f>
        <v/>
      </c>
      <c r="U204" s="33" t="str">
        <f>IF(InsertDataAtCellA2!V204="","",InsertDataAtCellA2!V204)</f>
        <v/>
      </c>
      <c r="V204" s="33" t="str">
        <f>IF(InsertDataAtCellA2!W204="","",InsertDataAtCellA2!W204)</f>
        <v/>
      </c>
      <c r="W204" s="33" t="str">
        <f>IF(InsertDataAtCellA2!X204="","",InsertDataAtCellA2!X204)</f>
        <v/>
      </c>
      <c r="X204" s="33" t="str">
        <f>IF(InsertDataAtCellA2!Y204="","",InsertDataAtCellA2!Y204)</f>
        <v/>
      </c>
      <c r="Y204" s="33" t="str">
        <f>IF(InsertDataAtCellA2!Z204="","",InsertDataAtCellA2!Z204)</f>
        <v/>
      </c>
      <c r="Z204" s="33" t="str">
        <f>IF(InsertDataAtCellA2!AA204="","",InsertDataAtCellA2!AA204)</f>
        <v/>
      </c>
      <c r="AA204" s="33" t="str">
        <f>IF(InsertDataAtCellA2!AB204="","",InsertDataAtCellA2!AB204)</f>
        <v/>
      </c>
      <c r="AB204" s="33" t="str">
        <f>IF(InsertDataAtCellA2!AC204="","",InsertDataAtCellA2!AC204)</f>
        <v/>
      </c>
      <c r="AC204" s="33" t="str">
        <f>IF(InsertDataAtCellA2!AD204="","",InsertDataAtCellA2!AD204)</f>
        <v/>
      </c>
      <c r="AD204" s="33" t="str">
        <f>IF(InsertDataAtCellA2!AE204="","",InsertDataAtCellA2!AE204)</f>
        <v/>
      </c>
      <c r="AE204" s="33" t="str">
        <f>IF(InsertDataAtCellA2!AF204="","",InsertDataAtCellA2!AF204)</f>
        <v/>
      </c>
      <c r="AF204" s="33" t="str">
        <f>IF(InsertDataAtCellA2!AG204="","",InsertDataAtCellA2!AG204)</f>
        <v/>
      </c>
    </row>
    <row r="205" spans="1:32" x14ac:dyDescent="0.35">
      <c r="A205" s="10" t="str">
        <f>IF(InsertDataAtCellA2!B205="","",InsertDataAtCellA2!B205)</f>
        <v>TASK</v>
      </c>
      <c r="B205" s="10" t="str">
        <f>IF(InsertDataAtCellA2!C205="","",InsertDataAtCellA2!C205)</f>
        <v>BlankNeut</v>
      </c>
      <c r="C205" s="10">
        <f>IF(InsertDataAtCellA2!D205="","",InsertDataAtCellA2!D205)</f>
        <v>206.3288</v>
      </c>
      <c r="D205" s="10" t="str">
        <f>IF(InsertDataAtCellA2!E205="","",InsertDataAtCellA2!E205)</f>
        <v xml:space="preserve">Task0 </v>
      </c>
      <c r="E205" s="10" t="str">
        <f>IF(InsertDataAtCellA2!F205="","",InsertDataAtCellA2!F205)</f>
        <v/>
      </c>
      <c r="F205" s="10" t="str">
        <f>IF(InsertDataAtCellA2!$W205="REAC",InsertDataAtCellA2!W205,(IF(InsertDataAtCellA2!$G205="REAC",InsertDataAtCellA2!G205,"")))</f>
        <v>REAC</v>
      </c>
      <c r="G205" s="10" t="str">
        <f>IF(InsertDataAtCellA2!$W205="REAC",InsertDataAtCellA2!X205,(IF(InsertDataAtCellA2!$G205="REAC",InsertDataAtCellA2!H205,"")))</f>
        <v>No</v>
      </c>
      <c r="H205" s="10">
        <f>IF(InsertDataAtCellA2!$W205="REAC",InsertDataAtCellA2!Y205,(IF(InsertDataAtCellA2!$G205="REAC",InsertDataAtCellA2!I205,"")))</f>
        <v>206.85980000000001</v>
      </c>
      <c r="I205" s="10" t="str">
        <f>IF(InsertDataAtCellA2!$W205="REAC",InsertDataAtCellA2!Z205,(IF(InsertDataAtCellA2!$G205="REAC",InsertDataAtCellA2!J205,"")))</f>
        <v xml:space="preserve">Task0 </v>
      </c>
      <c r="J205" s="10" t="str">
        <f>IF(InsertDataAtCellA2!K205="","",InsertDataAtCellA2!K205)</f>
        <v/>
      </c>
      <c r="K205" s="10" t="str">
        <f>IF(InsertDataAtCellA2!L205="","",InsertDataAtCellA2!L205)</f>
        <v/>
      </c>
      <c r="L205" s="10" t="str">
        <f>IF(InsertDataAtCellA2!M205="","",InsertDataAtCellA2!M205)</f>
        <v/>
      </c>
      <c r="M205" s="10" t="str">
        <f>IF(InsertDataAtCellA2!N205="","",InsertDataAtCellA2!N205)</f>
        <v/>
      </c>
      <c r="N205" s="10" t="str">
        <f>IF(InsertDataAtCellA2!O205="","",InsertDataAtCellA2!O205)</f>
        <v/>
      </c>
      <c r="O205" s="10" t="str">
        <f>IF(InsertDataAtCellA2!P205="","",InsertDataAtCellA2!P205)</f>
        <v/>
      </c>
      <c r="P205" s="10" t="str">
        <f>IF(InsertDataAtCellA2!Q205="","",InsertDataAtCellA2!Q205)</f>
        <v/>
      </c>
      <c r="Q205" s="10" t="str">
        <f>IF(InsertDataAtCellA2!R205="","",InsertDataAtCellA2!R205)</f>
        <v/>
      </c>
      <c r="R205" s="10" t="str">
        <f>IF(InsertDataAtCellA2!S205="","",InsertDataAtCellA2!S205)</f>
        <v/>
      </c>
      <c r="S205" s="10" t="str">
        <f>IF(InsertDataAtCellA2!T205="","",InsertDataAtCellA2!T205)</f>
        <v/>
      </c>
      <c r="T205" s="10" t="str">
        <f>IF(InsertDataAtCellA2!U205="","",InsertDataAtCellA2!U205)</f>
        <v/>
      </c>
      <c r="U205" s="10" t="str">
        <f>IF(InsertDataAtCellA2!V205="","",InsertDataAtCellA2!V205)</f>
        <v/>
      </c>
      <c r="V205" s="10" t="str">
        <f>IF(InsertDataAtCellA2!W205="","",InsertDataAtCellA2!W205)</f>
        <v/>
      </c>
      <c r="W205" s="10" t="str">
        <f>IF(InsertDataAtCellA2!X205="","",InsertDataAtCellA2!X205)</f>
        <v/>
      </c>
      <c r="X205" s="10" t="str">
        <f>IF(InsertDataAtCellA2!Y205="","",InsertDataAtCellA2!Y205)</f>
        <v/>
      </c>
      <c r="Y205" s="10" t="str">
        <f>IF(InsertDataAtCellA2!Z205="","",InsertDataAtCellA2!Z205)</f>
        <v/>
      </c>
      <c r="Z205" s="10" t="str">
        <f>IF(InsertDataAtCellA2!AA205="","",InsertDataAtCellA2!AA205)</f>
        <v/>
      </c>
      <c r="AA205" s="10" t="str">
        <f>IF(InsertDataAtCellA2!AB205="","",InsertDataAtCellA2!AB205)</f>
        <v/>
      </c>
      <c r="AB205" s="10" t="str">
        <f>IF(InsertDataAtCellA2!AC205="","",InsertDataAtCellA2!AC205)</f>
        <v/>
      </c>
      <c r="AC205" s="10" t="str">
        <f>IF(InsertDataAtCellA2!AD205="","",InsertDataAtCellA2!AD205)</f>
        <v/>
      </c>
      <c r="AD205" s="10" t="str">
        <f>IF(InsertDataAtCellA2!AE205="","",InsertDataAtCellA2!AE205)</f>
        <v/>
      </c>
      <c r="AE205" s="10" t="str">
        <f>IF(InsertDataAtCellA2!AF205="","",InsertDataAtCellA2!AF205)</f>
        <v/>
      </c>
      <c r="AF205" s="10" t="str">
        <f>IF(InsertDataAtCellA2!AG205="","",InsertDataAtCellA2!AG205)</f>
        <v/>
      </c>
    </row>
    <row r="206" spans="1:32" x14ac:dyDescent="0.35">
      <c r="A206" s="33" t="str">
        <f>IF(InsertDataAtCellA2!B206="","",InsertDataAtCellA2!B206)</f>
        <v>TASK</v>
      </c>
      <c r="B206" s="33" t="str">
        <f>IF(InsertDataAtCellA2!C206="","",InsertDataAtCellA2!C206)</f>
        <v>TaskStim</v>
      </c>
      <c r="C206" s="33">
        <f>IF(InsertDataAtCellA2!D206="","",InsertDataAtCellA2!D206)</f>
        <v>207.35140000000001</v>
      </c>
      <c r="D206" s="33" t="str">
        <f>IF(InsertDataAtCellA2!E206="","",InsertDataAtCellA2!E206)</f>
        <v xml:space="preserve">TaskC </v>
      </c>
      <c r="E206" s="33" t="str">
        <f>IF(InsertDataAtCellA2!F206="","",InsertDataAtCellA2!F206)</f>
        <v/>
      </c>
      <c r="F206" s="33" t="str">
        <f>IF(InsertDataAtCellA2!$W206="REAC",InsertDataAtCellA2!W206,(IF(InsertDataAtCellA2!$G206="REAC",InsertDataAtCellA2!G206,"")))</f>
        <v/>
      </c>
      <c r="G206" s="33" t="str">
        <f>IF(InsertDataAtCellA2!$W206="REAC",InsertDataAtCellA2!X206,(IF(InsertDataAtCellA2!$G206="REAC",InsertDataAtCellA2!H206,"")))</f>
        <v/>
      </c>
      <c r="H206" s="33" t="str">
        <f>IF(InsertDataAtCellA2!$W206="REAC",InsertDataAtCellA2!Y206,(IF(InsertDataAtCellA2!$G206="REAC",InsertDataAtCellA2!I206,"")))</f>
        <v/>
      </c>
      <c r="I206" s="33" t="str">
        <f>IF(InsertDataAtCellA2!$W206="REAC",InsertDataAtCellA2!Z206,(IF(InsertDataAtCellA2!$G206="REAC",InsertDataAtCellA2!J206,"")))</f>
        <v/>
      </c>
      <c r="J206" s="33" t="str">
        <f>IF(InsertDataAtCellA2!K206="","",InsertDataAtCellA2!K206)</f>
        <v/>
      </c>
      <c r="K206" s="33" t="str">
        <f>IF(InsertDataAtCellA2!L206="","",InsertDataAtCellA2!L206)</f>
        <v/>
      </c>
      <c r="L206" s="33" t="str">
        <f>IF(InsertDataAtCellA2!M206="","",InsertDataAtCellA2!M206)</f>
        <v/>
      </c>
      <c r="M206" s="33" t="str">
        <f>IF(InsertDataAtCellA2!N206="","",InsertDataAtCellA2!N206)</f>
        <v/>
      </c>
      <c r="N206" s="33" t="str">
        <f>IF(InsertDataAtCellA2!O206="","",InsertDataAtCellA2!O206)</f>
        <v/>
      </c>
      <c r="O206" s="33" t="str">
        <f>IF(InsertDataAtCellA2!P206="","",InsertDataAtCellA2!P206)</f>
        <v/>
      </c>
      <c r="P206" s="33" t="str">
        <f>IF(InsertDataAtCellA2!Q206="","",InsertDataAtCellA2!Q206)</f>
        <v/>
      </c>
      <c r="Q206" s="33" t="str">
        <f>IF(InsertDataAtCellA2!R206="","",InsertDataAtCellA2!R206)</f>
        <v/>
      </c>
      <c r="R206" s="33" t="str">
        <f>IF(InsertDataAtCellA2!S206="","",InsertDataAtCellA2!S206)</f>
        <v/>
      </c>
      <c r="S206" s="33" t="str">
        <f>IF(InsertDataAtCellA2!T206="","",InsertDataAtCellA2!T206)</f>
        <v/>
      </c>
      <c r="T206" s="33" t="str">
        <f>IF(InsertDataAtCellA2!U206="","",InsertDataAtCellA2!U206)</f>
        <v/>
      </c>
      <c r="U206" s="33" t="str">
        <f>IF(InsertDataAtCellA2!V206="","",InsertDataAtCellA2!V206)</f>
        <v/>
      </c>
      <c r="V206" s="33" t="str">
        <f>IF(InsertDataAtCellA2!W206="","",InsertDataAtCellA2!W206)</f>
        <v/>
      </c>
      <c r="W206" s="33" t="str">
        <f>IF(InsertDataAtCellA2!X206="","",InsertDataAtCellA2!X206)</f>
        <v/>
      </c>
      <c r="X206" s="33" t="str">
        <f>IF(InsertDataAtCellA2!Y206="","",InsertDataAtCellA2!Y206)</f>
        <v/>
      </c>
      <c r="Y206" s="33" t="str">
        <f>IF(InsertDataAtCellA2!Z206="","",InsertDataAtCellA2!Z206)</f>
        <v/>
      </c>
      <c r="Z206" s="33" t="str">
        <f>IF(InsertDataAtCellA2!AA206="","",InsertDataAtCellA2!AA206)</f>
        <v/>
      </c>
      <c r="AA206" s="33" t="str">
        <f>IF(InsertDataAtCellA2!AB206="","",InsertDataAtCellA2!AB206)</f>
        <v/>
      </c>
      <c r="AB206" s="33" t="str">
        <f>IF(InsertDataAtCellA2!AC206="","",InsertDataAtCellA2!AC206)</f>
        <v/>
      </c>
      <c r="AC206" s="33" t="str">
        <f>IF(InsertDataAtCellA2!AD206="","",InsertDataAtCellA2!AD206)</f>
        <v/>
      </c>
      <c r="AD206" s="33" t="str">
        <f>IF(InsertDataAtCellA2!AE206="","",InsertDataAtCellA2!AE206)</f>
        <v/>
      </c>
      <c r="AE206" s="33" t="str">
        <f>IF(InsertDataAtCellA2!AF206="","",InsertDataAtCellA2!AF206)</f>
        <v/>
      </c>
      <c r="AF206" s="33" t="str">
        <f>IF(InsertDataAtCellA2!AG206="","",InsertDataAtCellA2!AG206)</f>
        <v/>
      </c>
    </row>
    <row r="207" spans="1:32" x14ac:dyDescent="0.35">
      <c r="A207" s="10" t="str">
        <f>IF(InsertDataAtCellA2!B207="","",InsertDataAtCellA2!B207)</f>
        <v>TASK</v>
      </c>
      <c r="B207" s="10" t="str">
        <f>IF(InsertDataAtCellA2!C207="","",InsertDataAtCellA2!C207)</f>
        <v>BlankNeut</v>
      </c>
      <c r="C207" s="10">
        <f>IF(InsertDataAtCellA2!D207="","",InsertDataAtCellA2!D207)</f>
        <v>208.3672</v>
      </c>
      <c r="D207" s="10" t="str">
        <f>IF(InsertDataAtCellA2!E207="","",InsertDataAtCellA2!E207)</f>
        <v xml:space="preserve">Task0 </v>
      </c>
      <c r="E207" s="10" t="str">
        <f>IF(InsertDataAtCellA2!F207="","",InsertDataAtCellA2!F207)</f>
        <v/>
      </c>
      <c r="F207" s="10" t="str">
        <f>IF(InsertDataAtCellA2!$W207="REAC",InsertDataAtCellA2!W207,(IF(InsertDataAtCellA2!$G207="REAC",InsertDataAtCellA2!G207,"")))</f>
        <v>REAC</v>
      </c>
      <c r="G207" s="10" t="str">
        <f>IF(InsertDataAtCellA2!$W207="REAC",InsertDataAtCellA2!X207,(IF(InsertDataAtCellA2!$G207="REAC",InsertDataAtCellA2!H207,"")))</f>
        <v>Yes</v>
      </c>
      <c r="H207" s="10">
        <f>IF(InsertDataAtCellA2!$W207="REAC",InsertDataAtCellA2!Y207,(IF(InsertDataAtCellA2!$G207="REAC",InsertDataAtCellA2!I207,"")))</f>
        <v>208.92500000000001</v>
      </c>
      <c r="I207" s="10" t="str">
        <f>IF(InsertDataAtCellA2!$W207="REAC",InsertDataAtCellA2!Z207,(IF(InsertDataAtCellA2!$G207="REAC",InsertDataAtCellA2!J207,"")))</f>
        <v xml:space="preserve">Task0 </v>
      </c>
      <c r="J207" s="10" t="str">
        <f>IF(InsertDataAtCellA2!K207="","",InsertDataAtCellA2!K207)</f>
        <v/>
      </c>
      <c r="K207" s="10" t="str">
        <f>IF(InsertDataAtCellA2!L207="","",InsertDataAtCellA2!L207)</f>
        <v/>
      </c>
      <c r="L207" s="10" t="str">
        <f>IF(InsertDataAtCellA2!M207="","",InsertDataAtCellA2!M207)</f>
        <v/>
      </c>
      <c r="M207" s="10" t="str">
        <f>IF(InsertDataAtCellA2!N207="","",InsertDataAtCellA2!N207)</f>
        <v/>
      </c>
      <c r="N207" s="10" t="str">
        <f>IF(InsertDataAtCellA2!O207="","",InsertDataAtCellA2!O207)</f>
        <v/>
      </c>
      <c r="O207" s="10" t="str">
        <f>IF(InsertDataAtCellA2!P207="","",InsertDataAtCellA2!P207)</f>
        <v/>
      </c>
      <c r="P207" s="10" t="str">
        <f>IF(InsertDataAtCellA2!Q207="","",InsertDataAtCellA2!Q207)</f>
        <v/>
      </c>
      <c r="Q207" s="10" t="str">
        <f>IF(InsertDataAtCellA2!R207="","",InsertDataAtCellA2!R207)</f>
        <v/>
      </c>
      <c r="R207" s="10" t="str">
        <f>IF(InsertDataAtCellA2!S207="","",InsertDataAtCellA2!S207)</f>
        <v/>
      </c>
      <c r="S207" s="10" t="str">
        <f>IF(InsertDataAtCellA2!T207="","",InsertDataAtCellA2!T207)</f>
        <v/>
      </c>
      <c r="T207" s="10" t="str">
        <f>IF(InsertDataAtCellA2!U207="","",InsertDataAtCellA2!U207)</f>
        <v/>
      </c>
      <c r="U207" s="10" t="str">
        <f>IF(InsertDataAtCellA2!V207="","",InsertDataAtCellA2!V207)</f>
        <v/>
      </c>
      <c r="V207" s="10" t="str">
        <f>IF(InsertDataAtCellA2!W207="","",InsertDataAtCellA2!W207)</f>
        <v/>
      </c>
      <c r="W207" s="10" t="str">
        <f>IF(InsertDataAtCellA2!X207="","",InsertDataAtCellA2!X207)</f>
        <v/>
      </c>
      <c r="X207" s="10" t="str">
        <f>IF(InsertDataAtCellA2!Y207="","",InsertDataAtCellA2!Y207)</f>
        <v/>
      </c>
      <c r="Y207" s="10" t="str">
        <f>IF(InsertDataAtCellA2!Z207="","",InsertDataAtCellA2!Z207)</f>
        <v/>
      </c>
      <c r="Z207" s="10" t="str">
        <f>IF(InsertDataAtCellA2!AA207="","",InsertDataAtCellA2!AA207)</f>
        <v/>
      </c>
      <c r="AA207" s="10" t="str">
        <f>IF(InsertDataAtCellA2!AB207="","",InsertDataAtCellA2!AB207)</f>
        <v/>
      </c>
      <c r="AB207" s="10" t="str">
        <f>IF(InsertDataAtCellA2!AC207="","",InsertDataAtCellA2!AC207)</f>
        <v/>
      </c>
      <c r="AC207" s="10" t="str">
        <f>IF(InsertDataAtCellA2!AD207="","",InsertDataAtCellA2!AD207)</f>
        <v/>
      </c>
      <c r="AD207" s="10" t="str">
        <f>IF(InsertDataAtCellA2!AE207="","",InsertDataAtCellA2!AE207)</f>
        <v/>
      </c>
      <c r="AE207" s="10" t="str">
        <f>IF(InsertDataAtCellA2!AF207="","",InsertDataAtCellA2!AF207)</f>
        <v/>
      </c>
      <c r="AF207" s="10" t="str">
        <f>IF(InsertDataAtCellA2!AG207="","",InsertDataAtCellA2!AG207)</f>
        <v/>
      </c>
    </row>
    <row r="208" spans="1:32" x14ac:dyDescent="0.35">
      <c r="A208" s="33" t="str">
        <f>IF(InsertDataAtCellA2!B208="","",InsertDataAtCellA2!B208)</f>
        <v>TASK</v>
      </c>
      <c r="B208" s="33" t="str">
        <f>IF(InsertDataAtCellA2!C208="","",InsertDataAtCellA2!C208)</f>
        <v>TaskStim</v>
      </c>
      <c r="C208" s="33">
        <f>IF(InsertDataAtCellA2!D208="","",InsertDataAtCellA2!D208)</f>
        <v>209.37899999999999</v>
      </c>
      <c r="D208" s="33" t="str">
        <f>IF(InsertDataAtCellA2!E208="","",InsertDataAtCellA2!E208)</f>
        <v xml:space="preserve">TaskA </v>
      </c>
      <c r="E208" s="33" t="str">
        <f>IF(InsertDataAtCellA2!F208="","",InsertDataAtCellA2!F208)</f>
        <v/>
      </c>
      <c r="F208" s="33" t="str">
        <f>IF(InsertDataAtCellA2!$W208="REAC",InsertDataAtCellA2!W208,(IF(InsertDataAtCellA2!$G208="REAC",InsertDataAtCellA2!G208,"")))</f>
        <v/>
      </c>
      <c r="G208" s="33" t="str">
        <f>IF(InsertDataAtCellA2!$W208="REAC",InsertDataAtCellA2!X208,(IF(InsertDataAtCellA2!$G208="REAC",InsertDataAtCellA2!H208,"")))</f>
        <v/>
      </c>
      <c r="H208" s="33" t="str">
        <f>IF(InsertDataAtCellA2!$W208="REAC",InsertDataAtCellA2!Y208,(IF(InsertDataAtCellA2!$G208="REAC",InsertDataAtCellA2!I208,"")))</f>
        <v/>
      </c>
      <c r="I208" s="33" t="str">
        <f>IF(InsertDataAtCellA2!$W208="REAC",InsertDataAtCellA2!Z208,(IF(InsertDataAtCellA2!$G208="REAC",InsertDataAtCellA2!J208,"")))</f>
        <v/>
      </c>
      <c r="J208" s="33" t="str">
        <f>IF(InsertDataAtCellA2!K208="","",InsertDataAtCellA2!K208)</f>
        <v/>
      </c>
      <c r="K208" s="33" t="str">
        <f>IF(InsertDataAtCellA2!L208="","",InsertDataAtCellA2!L208)</f>
        <v>...</v>
      </c>
      <c r="L208" s="33" t="str">
        <f>IF(InsertDataAtCellA2!M208="","",InsertDataAtCellA2!M208)</f>
        <v/>
      </c>
      <c r="M208" s="33" t="str">
        <f>IF(InsertDataAtCellA2!N208="","",InsertDataAtCellA2!N208)</f>
        <v/>
      </c>
      <c r="N208" s="33" t="str">
        <f>IF(InsertDataAtCellA2!O208="","",InsertDataAtCellA2!O208)</f>
        <v/>
      </c>
      <c r="O208" s="33" t="str">
        <f>IF(InsertDataAtCellA2!P208="","",InsertDataAtCellA2!P208)</f>
        <v/>
      </c>
      <c r="P208" s="33" t="str">
        <f>IF(InsertDataAtCellA2!Q208="","",InsertDataAtCellA2!Q208)</f>
        <v/>
      </c>
      <c r="Q208" s="33" t="str">
        <f>IF(InsertDataAtCellA2!R208="","",InsertDataAtCellA2!R208)</f>
        <v>EMOS</v>
      </c>
      <c r="R208" s="33" t="str">
        <f>IF(InsertDataAtCellA2!S208="","",InsertDataAtCellA2!S208)</f>
        <v>MatStim</v>
      </c>
      <c r="S208" s="33">
        <f>IF(InsertDataAtCellA2!T208="","",InsertDataAtCellA2!T208)</f>
        <v>209.37899999999999</v>
      </c>
      <c r="T208" s="33" t="str">
        <f>IF(InsertDataAtCellA2!U208="","",InsertDataAtCellA2!U208)</f>
        <v xml:space="preserve">BlTransp09 </v>
      </c>
      <c r="U208" s="33" t="str">
        <f>IF(InsertDataAtCellA2!V208="","",InsertDataAtCellA2!V208)</f>
        <v/>
      </c>
      <c r="V208" s="33" t="str">
        <f>IF(InsertDataAtCellA2!W208="","",InsertDataAtCellA2!W208)</f>
        <v/>
      </c>
      <c r="W208" s="33" t="str">
        <f>IF(InsertDataAtCellA2!X208="","",InsertDataAtCellA2!X208)</f>
        <v/>
      </c>
      <c r="X208" s="33" t="str">
        <f>IF(InsertDataAtCellA2!Y208="","",InsertDataAtCellA2!Y208)</f>
        <v/>
      </c>
      <c r="Y208" s="33" t="str">
        <f>IF(InsertDataAtCellA2!Z208="","",InsertDataAtCellA2!Z208)</f>
        <v/>
      </c>
      <c r="Z208" s="33" t="str">
        <f>IF(InsertDataAtCellA2!AA208="","",InsertDataAtCellA2!AA208)</f>
        <v/>
      </c>
      <c r="AA208" s="33" t="str">
        <f>IF(InsertDataAtCellA2!AB208="","",InsertDataAtCellA2!AB208)</f>
        <v/>
      </c>
      <c r="AB208" s="33" t="str">
        <f>IF(InsertDataAtCellA2!AC208="","",InsertDataAtCellA2!AC208)</f>
        <v/>
      </c>
      <c r="AC208" s="33" t="str">
        <f>IF(InsertDataAtCellA2!AD208="","",InsertDataAtCellA2!AD208)</f>
        <v/>
      </c>
      <c r="AD208" s="33" t="str">
        <f>IF(InsertDataAtCellA2!AE208="","",InsertDataAtCellA2!AE208)</f>
        <v/>
      </c>
      <c r="AE208" s="33" t="str">
        <f>IF(InsertDataAtCellA2!AF208="","",InsertDataAtCellA2!AF208)</f>
        <v/>
      </c>
      <c r="AF208" s="33" t="str">
        <f>IF(InsertDataAtCellA2!AG208="","",InsertDataAtCellA2!AG208)</f>
        <v/>
      </c>
    </row>
    <row r="209" spans="1:32" x14ac:dyDescent="0.35">
      <c r="A209" s="10" t="str">
        <f>IF(InsertDataAtCellA2!B209="","",InsertDataAtCellA2!B209)</f>
        <v>TASK</v>
      </c>
      <c r="B209" s="10" t="str">
        <f>IF(InsertDataAtCellA2!C209="","",InsertDataAtCellA2!C209)</f>
        <v>BlankNeut</v>
      </c>
      <c r="C209" s="10">
        <f>IF(InsertDataAtCellA2!D209="","",InsertDataAtCellA2!D209)</f>
        <v>210.3853</v>
      </c>
      <c r="D209" s="10" t="str">
        <f>IF(InsertDataAtCellA2!E209="","",InsertDataAtCellA2!E209)</f>
        <v xml:space="preserve">Task0 </v>
      </c>
      <c r="E209" s="10" t="str">
        <f>IF(InsertDataAtCellA2!F209="","",InsertDataAtCellA2!F209)</f>
        <v/>
      </c>
      <c r="F209" s="10" t="str">
        <f>IF(InsertDataAtCellA2!$W209="REAC",InsertDataAtCellA2!W209,(IF(InsertDataAtCellA2!$G209="REAC",InsertDataAtCellA2!G209,"")))</f>
        <v>REAC</v>
      </c>
      <c r="G209" s="10" t="str">
        <f>IF(InsertDataAtCellA2!$W209="REAC",InsertDataAtCellA2!X209,(IF(InsertDataAtCellA2!$G209="REAC",InsertDataAtCellA2!H209,"")))</f>
        <v>No</v>
      </c>
      <c r="H209" s="10">
        <f>IF(InsertDataAtCellA2!$W209="REAC",InsertDataAtCellA2!Y209,(IF(InsertDataAtCellA2!$G209="REAC",InsertDataAtCellA2!I209,"")))</f>
        <v>210.83619999999999</v>
      </c>
      <c r="I209" s="10" t="str">
        <f>IF(InsertDataAtCellA2!$W209="REAC",InsertDataAtCellA2!Z209,(IF(InsertDataAtCellA2!$G209="REAC",InsertDataAtCellA2!J209,"")))</f>
        <v xml:space="preserve">Task0 </v>
      </c>
      <c r="J209" s="10" t="str">
        <f>IF(InsertDataAtCellA2!K209="","",InsertDataAtCellA2!K209)</f>
        <v/>
      </c>
      <c r="K209" s="10" t="str">
        <f>IF(InsertDataAtCellA2!L209="","",InsertDataAtCellA2!L209)</f>
        <v/>
      </c>
      <c r="L209" s="10" t="str">
        <f>IF(InsertDataAtCellA2!M209="","",InsertDataAtCellA2!M209)</f>
        <v/>
      </c>
      <c r="M209" s="10" t="str">
        <f>IF(InsertDataAtCellA2!N209="","",InsertDataAtCellA2!N209)</f>
        <v/>
      </c>
      <c r="N209" s="10" t="str">
        <f>IF(InsertDataAtCellA2!O209="","",InsertDataAtCellA2!O209)</f>
        <v/>
      </c>
      <c r="O209" s="10" t="str">
        <f>IF(InsertDataAtCellA2!P209="","",InsertDataAtCellA2!P209)</f>
        <v/>
      </c>
      <c r="P209" s="10" t="str">
        <f>IF(InsertDataAtCellA2!Q209="","",InsertDataAtCellA2!Q209)</f>
        <v/>
      </c>
      <c r="Q209" s="10" t="str">
        <f>IF(InsertDataAtCellA2!R209="","",InsertDataAtCellA2!R209)</f>
        <v/>
      </c>
      <c r="R209" s="10" t="str">
        <f>IF(InsertDataAtCellA2!S209="","",InsertDataAtCellA2!S209)</f>
        <v/>
      </c>
      <c r="S209" s="10" t="str">
        <f>IF(InsertDataAtCellA2!T209="","",InsertDataAtCellA2!T209)</f>
        <v/>
      </c>
      <c r="T209" s="10" t="str">
        <f>IF(InsertDataAtCellA2!U209="","",InsertDataAtCellA2!U209)</f>
        <v/>
      </c>
      <c r="U209" s="10" t="str">
        <f>IF(InsertDataAtCellA2!V209="","",InsertDataAtCellA2!V209)</f>
        <v/>
      </c>
      <c r="V209" s="10" t="str">
        <f>IF(InsertDataAtCellA2!W209="","",InsertDataAtCellA2!W209)</f>
        <v/>
      </c>
      <c r="W209" s="10" t="str">
        <f>IF(InsertDataAtCellA2!X209="","",InsertDataAtCellA2!X209)</f>
        <v/>
      </c>
      <c r="X209" s="10" t="str">
        <f>IF(InsertDataAtCellA2!Y209="","",InsertDataAtCellA2!Y209)</f>
        <v/>
      </c>
      <c r="Y209" s="10" t="str">
        <f>IF(InsertDataAtCellA2!Z209="","",InsertDataAtCellA2!Z209)</f>
        <v/>
      </c>
      <c r="Z209" s="10" t="str">
        <f>IF(InsertDataAtCellA2!AA209="","",InsertDataAtCellA2!AA209)</f>
        <v/>
      </c>
      <c r="AA209" s="10" t="str">
        <f>IF(InsertDataAtCellA2!AB209="","",InsertDataAtCellA2!AB209)</f>
        <v/>
      </c>
      <c r="AB209" s="10" t="str">
        <f>IF(InsertDataAtCellA2!AC209="","",InsertDataAtCellA2!AC209)</f>
        <v/>
      </c>
      <c r="AC209" s="10" t="str">
        <f>IF(InsertDataAtCellA2!AD209="","",InsertDataAtCellA2!AD209)</f>
        <v/>
      </c>
      <c r="AD209" s="10" t="str">
        <f>IF(InsertDataAtCellA2!AE209="","",InsertDataAtCellA2!AE209)</f>
        <v/>
      </c>
      <c r="AE209" s="10" t="str">
        <f>IF(InsertDataAtCellA2!AF209="","",InsertDataAtCellA2!AF209)</f>
        <v/>
      </c>
      <c r="AF209" s="10" t="str">
        <f>IF(InsertDataAtCellA2!AG209="","",InsertDataAtCellA2!AG209)</f>
        <v/>
      </c>
    </row>
    <row r="210" spans="1:32" x14ac:dyDescent="0.35">
      <c r="A210" s="33" t="str">
        <f>IF(InsertDataAtCellA2!B210="","",InsertDataAtCellA2!B210)</f>
        <v>TASK</v>
      </c>
      <c r="B210" s="33" t="str">
        <f>IF(InsertDataAtCellA2!C210="","",InsertDataAtCellA2!C210)</f>
        <v>TaskStim</v>
      </c>
      <c r="C210" s="33">
        <f>IF(InsertDataAtCellA2!D210="","",InsertDataAtCellA2!D210)</f>
        <v>211.38730000000001</v>
      </c>
      <c r="D210" s="33" t="str">
        <f>IF(InsertDataAtCellA2!E210="","",InsertDataAtCellA2!E210)</f>
        <v xml:space="preserve">TaskB </v>
      </c>
      <c r="E210" s="33" t="str">
        <f>IF(InsertDataAtCellA2!F210="","",InsertDataAtCellA2!F210)</f>
        <v/>
      </c>
      <c r="F210" s="33" t="str">
        <f>IF(InsertDataAtCellA2!$W210="REAC",InsertDataAtCellA2!W210,(IF(InsertDataAtCellA2!$G210="REAC",InsertDataAtCellA2!G210,"")))</f>
        <v/>
      </c>
      <c r="G210" s="33" t="str">
        <f>IF(InsertDataAtCellA2!$W210="REAC",InsertDataAtCellA2!X210,(IF(InsertDataAtCellA2!$G210="REAC",InsertDataAtCellA2!H210,"")))</f>
        <v/>
      </c>
      <c r="H210" s="33" t="str">
        <f>IF(InsertDataAtCellA2!$W210="REAC",InsertDataAtCellA2!Y210,(IF(InsertDataAtCellA2!$G210="REAC",InsertDataAtCellA2!I210,"")))</f>
        <v/>
      </c>
      <c r="I210" s="33" t="str">
        <f>IF(InsertDataAtCellA2!$W210="REAC",InsertDataAtCellA2!Z210,(IF(InsertDataAtCellA2!$G210="REAC",InsertDataAtCellA2!J210,"")))</f>
        <v/>
      </c>
      <c r="J210" s="33" t="str">
        <f>IF(InsertDataAtCellA2!K210="","",InsertDataAtCellA2!K210)</f>
        <v/>
      </c>
      <c r="K210" s="33" t="str">
        <f>IF(InsertDataAtCellA2!L210="","",InsertDataAtCellA2!L210)</f>
        <v/>
      </c>
      <c r="L210" s="33" t="str">
        <f>IF(InsertDataAtCellA2!M210="","",InsertDataAtCellA2!M210)</f>
        <v/>
      </c>
      <c r="M210" s="33" t="str">
        <f>IF(InsertDataAtCellA2!N210="","",InsertDataAtCellA2!N210)</f>
        <v/>
      </c>
      <c r="N210" s="33" t="str">
        <f>IF(InsertDataAtCellA2!O210="","",InsertDataAtCellA2!O210)</f>
        <v/>
      </c>
      <c r="O210" s="33" t="str">
        <f>IF(InsertDataAtCellA2!P210="","",InsertDataAtCellA2!P210)</f>
        <v/>
      </c>
      <c r="P210" s="33" t="str">
        <f>IF(InsertDataAtCellA2!Q210="","",InsertDataAtCellA2!Q210)</f>
        <v/>
      </c>
      <c r="Q210" s="33" t="str">
        <f>IF(InsertDataAtCellA2!R210="","",InsertDataAtCellA2!R210)</f>
        <v/>
      </c>
      <c r="R210" s="33" t="str">
        <f>IF(InsertDataAtCellA2!S210="","",InsertDataAtCellA2!S210)</f>
        <v/>
      </c>
      <c r="S210" s="33" t="str">
        <f>IF(InsertDataAtCellA2!T210="","",InsertDataAtCellA2!T210)</f>
        <v/>
      </c>
      <c r="T210" s="33" t="str">
        <f>IF(InsertDataAtCellA2!U210="","",InsertDataAtCellA2!U210)</f>
        <v/>
      </c>
      <c r="U210" s="33" t="str">
        <f>IF(InsertDataAtCellA2!V210="","",InsertDataAtCellA2!V210)</f>
        <v/>
      </c>
      <c r="V210" s="33" t="str">
        <f>IF(InsertDataAtCellA2!W210="","",InsertDataAtCellA2!W210)</f>
        <v/>
      </c>
      <c r="W210" s="33" t="str">
        <f>IF(InsertDataAtCellA2!X210="","",InsertDataAtCellA2!X210)</f>
        <v/>
      </c>
      <c r="X210" s="33" t="str">
        <f>IF(InsertDataAtCellA2!Y210="","",InsertDataAtCellA2!Y210)</f>
        <v/>
      </c>
      <c r="Y210" s="33" t="str">
        <f>IF(InsertDataAtCellA2!Z210="","",InsertDataAtCellA2!Z210)</f>
        <v/>
      </c>
      <c r="Z210" s="33" t="str">
        <f>IF(InsertDataAtCellA2!AA210="","",InsertDataAtCellA2!AA210)</f>
        <v/>
      </c>
      <c r="AA210" s="33" t="str">
        <f>IF(InsertDataAtCellA2!AB210="","",InsertDataAtCellA2!AB210)</f>
        <v/>
      </c>
      <c r="AB210" s="33" t="str">
        <f>IF(InsertDataAtCellA2!AC210="","",InsertDataAtCellA2!AC210)</f>
        <v/>
      </c>
      <c r="AC210" s="33" t="str">
        <f>IF(InsertDataAtCellA2!AD210="","",InsertDataAtCellA2!AD210)</f>
        <v/>
      </c>
      <c r="AD210" s="33" t="str">
        <f>IF(InsertDataAtCellA2!AE210="","",InsertDataAtCellA2!AE210)</f>
        <v/>
      </c>
      <c r="AE210" s="33" t="str">
        <f>IF(InsertDataAtCellA2!AF210="","",InsertDataAtCellA2!AF210)</f>
        <v/>
      </c>
      <c r="AF210" s="33" t="str">
        <f>IF(InsertDataAtCellA2!AG210="","",InsertDataAtCellA2!AG210)</f>
        <v/>
      </c>
    </row>
    <row r="211" spans="1:32" x14ac:dyDescent="0.35">
      <c r="A211" s="10" t="str">
        <f>IF(InsertDataAtCellA2!B211="","",InsertDataAtCellA2!B211)</f>
        <v>TASK</v>
      </c>
      <c r="B211" s="10" t="str">
        <f>IF(InsertDataAtCellA2!C211="","",InsertDataAtCellA2!C211)</f>
        <v>BlankNeut</v>
      </c>
      <c r="C211" s="10">
        <f>IF(InsertDataAtCellA2!D211="","",InsertDataAtCellA2!D211)</f>
        <v>212.40010000000001</v>
      </c>
      <c r="D211" s="10" t="str">
        <f>IF(InsertDataAtCellA2!E211="","",InsertDataAtCellA2!E211)</f>
        <v xml:space="preserve">Task0 </v>
      </c>
      <c r="E211" s="10" t="str">
        <f>IF(InsertDataAtCellA2!F211="","",InsertDataAtCellA2!F211)</f>
        <v/>
      </c>
      <c r="F211" s="10" t="str">
        <f>IF(InsertDataAtCellA2!$W211="REAC",InsertDataAtCellA2!W211,(IF(InsertDataAtCellA2!$G211="REAC",InsertDataAtCellA2!G211,"")))</f>
        <v>REAC</v>
      </c>
      <c r="G211" s="10" t="str">
        <f>IF(InsertDataAtCellA2!$W211="REAC",InsertDataAtCellA2!X211,(IF(InsertDataAtCellA2!$G211="REAC",InsertDataAtCellA2!H211,"")))</f>
        <v>Yes</v>
      </c>
      <c r="H211" s="10">
        <f>IF(InsertDataAtCellA2!$W211="REAC",InsertDataAtCellA2!Y211,(IF(InsertDataAtCellA2!$G211="REAC",InsertDataAtCellA2!I211,"")))</f>
        <v>213.04560000000001</v>
      </c>
      <c r="I211" s="10" t="str">
        <f>IF(InsertDataAtCellA2!$W211="REAC",InsertDataAtCellA2!Z211,(IF(InsertDataAtCellA2!$G211="REAC",InsertDataAtCellA2!J211,"")))</f>
        <v xml:space="preserve">Task0 </v>
      </c>
      <c r="J211" s="10" t="str">
        <f>IF(InsertDataAtCellA2!K211="","",InsertDataAtCellA2!K211)</f>
        <v/>
      </c>
      <c r="K211" s="10" t="str">
        <f>IF(InsertDataAtCellA2!L211="","",InsertDataAtCellA2!L211)</f>
        <v/>
      </c>
      <c r="L211" s="10" t="str">
        <f>IF(InsertDataAtCellA2!M211="","",InsertDataAtCellA2!M211)</f>
        <v/>
      </c>
      <c r="M211" s="10" t="str">
        <f>IF(InsertDataAtCellA2!N211="","",InsertDataAtCellA2!N211)</f>
        <v/>
      </c>
      <c r="N211" s="10" t="str">
        <f>IF(InsertDataAtCellA2!O211="","",InsertDataAtCellA2!O211)</f>
        <v/>
      </c>
      <c r="O211" s="10" t="str">
        <f>IF(InsertDataAtCellA2!P211="","",InsertDataAtCellA2!P211)</f>
        <v/>
      </c>
      <c r="P211" s="10" t="str">
        <f>IF(InsertDataAtCellA2!Q211="","",InsertDataAtCellA2!Q211)</f>
        <v/>
      </c>
      <c r="Q211" s="10" t="str">
        <f>IF(InsertDataAtCellA2!R211="","",InsertDataAtCellA2!R211)</f>
        <v/>
      </c>
      <c r="R211" s="10" t="str">
        <f>IF(InsertDataAtCellA2!S211="","",InsertDataAtCellA2!S211)</f>
        <v/>
      </c>
      <c r="S211" s="10" t="str">
        <f>IF(InsertDataAtCellA2!T211="","",InsertDataAtCellA2!T211)</f>
        <v/>
      </c>
      <c r="T211" s="10" t="str">
        <f>IF(InsertDataAtCellA2!U211="","",InsertDataAtCellA2!U211)</f>
        <v/>
      </c>
      <c r="U211" s="10" t="str">
        <f>IF(InsertDataAtCellA2!V211="","",InsertDataAtCellA2!V211)</f>
        <v/>
      </c>
      <c r="V211" s="10" t="str">
        <f>IF(InsertDataAtCellA2!W211="","",InsertDataAtCellA2!W211)</f>
        <v/>
      </c>
      <c r="W211" s="10" t="str">
        <f>IF(InsertDataAtCellA2!X211="","",InsertDataAtCellA2!X211)</f>
        <v/>
      </c>
      <c r="X211" s="10" t="str">
        <f>IF(InsertDataAtCellA2!Y211="","",InsertDataAtCellA2!Y211)</f>
        <v/>
      </c>
      <c r="Y211" s="10" t="str">
        <f>IF(InsertDataAtCellA2!Z211="","",InsertDataAtCellA2!Z211)</f>
        <v/>
      </c>
      <c r="Z211" s="10" t="str">
        <f>IF(InsertDataAtCellA2!AA211="","",InsertDataAtCellA2!AA211)</f>
        <v/>
      </c>
      <c r="AA211" s="10" t="str">
        <f>IF(InsertDataAtCellA2!AB211="","",InsertDataAtCellA2!AB211)</f>
        <v/>
      </c>
      <c r="AB211" s="10" t="str">
        <f>IF(InsertDataAtCellA2!AC211="","",InsertDataAtCellA2!AC211)</f>
        <v/>
      </c>
      <c r="AC211" s="10" t="str">
        <f>IF(InsertDataAtCellA2!AD211="","",InsertDataAtCellA2!AD211)</f>
        <v/>
      </c>
      <c r="AD211" s="10" t="str">
        <f>IF(InsertDataAtCellA2!AE211="","",InsertDataAtCellA2!AE211)</f>
        <v/>
      </c>
      <c r="AE211" s="10" t="str">
        <f>IF(InsertDataAtCellA2!AF211="","",InsertDataAtCellA2!AF211)</f>
        <v/>
      </c>
      <c r="AF211" s="10" t="str">
        <f>IF(InsertDataAtCellA2!AG211="","",InsertDataAtCellA2!AG211)</f>
        <v/>
      </c>
    </row>
    <row r="212" spans="1:32" x14ac:dyDescent="0.35">
      <c r="A212" s="33" t="str">
        <f>IF(InsertDataAtCellA2!B212="","",InsertDataAtCellA2!B212)</f>
        <v>TASK</v>
      </c>
      <c r="B212" s="33" t="str">
        <f>IF(InsertDataAtCellA2!C212="","",InsertDataAtCellA2!C212)</f>
        <v>TaskStim</v>
      </c>
      <c r="C212" s="33">
        <f>IF(InsertDataAtCellA2!D212="","",InsertDataAtCellA2!D212)</f>
        <v>213.40469999999999</v>
      </c>
      <c r="D212" s="33" t="str">
        <f>IF(InsertDataAtCellA2!E212="","",InsertDataAtCellA2!E212)</f>
        <v xml:space="preserve">TaskB </v>
      </c>
      <c r="E212" s="33" t="str">
        <f>IF(InsertDataAtCellA2!F212="","",InsertDataAtCellA2!F212)</f>
        <v/>
      </c>
      <c r="F212" s="33" t="str">
        <f>IF(InsertDataAtCellA2!$W212="REAC",InsertDataAtCellA2!W212,(IF(InsertDataAtCellA2!$G212="REAC",InsertDataAtCellA2!G212,"")))</f>
        <v/>
      </c>
      <c r="G212" s="33" t="str">
        <f>IF(InsertDataAtCellA2!$W212="REAC",InsertDataAtCellA2!X212,(IF(InsertDataAtCellA2!$G212="REAC",InsertDataAtCellA2!H212,"")))</f>
        <v/>
      </c>
      <c r="H212" s="33" t="str">
        <f>IF(InsertDataAtCellA2!$W212="REAC",InsertDataAtCellA2!Y212,(IF(InsertDataAtCellA2!$G212="REAC",InsertDataAtCellA2!I212,"")))</f>
        <v/>
      </c>
      <c r="I212" s="33" t="str">
        <f>IF(InsertDataAtCellA2!$W212="REAC",InsertDataAtCellA2!Z212,(IF(InsertDataAtCellA2!$G212="REAC",InsertDataAtCellA2!J212,"")))</f>
        <v/>
      </c>
      <c r="J212" s="33" t="str">
        <f>IF(InsertDataAtCellA2!K212="","",InsertDataAtCellA2!K212)</f>
        <v/>
      </c>
      <c r="K212" s="33" t="str">
        <f>IF(InsertDataAtCellA2!L212="","",InsertDataAtCellA2!L212)</f>
        <v/>
      </c>
      <c r="L212" s="33" t="str">
        <f>IF(InsertDataAtCellA2!M212="","",InsertDataAtCellA2!M212)</f>
        <v/>
      </c>
      <c r="M212" s="33" t="str">
        <f>IF(InsertDataAtCellA2!N212="","",InsertDataAtCellA2!N212)</f>
        <v/>
      </c>
      <c r="N212" s="33" t="str">
        <f>IF(InsertDataAtCellA2!O212="","",InsertDataAtCellA2!O212)</f>
        <v/>
      </c>
      <c r="O212" s="33" t="str">
        <f>IF(InsertDataAtCellA2!P212="","",InsertDataAtCellA2!P212)</f>
        <v/>
      </c>
      <c r="P212" s="33" t="str">
        <f>IF(InsertDataAtCellA2!Q212="","",InsertDataAtCellA2!Q212)</f>
        <v/>
      </c>
      <c r="Q212" s="33" t="str">
        <f>IF(InsertDataAtCellA2!R212="","",InsertDataAtCellA2!R212)</f>
        <v/>
      </c>
      <c r="R212" s="33" t="str">
        <f>IF(InsertDataAtCellA2!S212="","",InsertDataAtCellA2!S212)</f>
        <v/>
      </c>
      <c r="S212" s="33" t="str">
        <f>IF(InsertDataAtCellA2!T212="","",InsertDataAtCellA2!T212)</f>
        <v/>
      </c>
      <c r="T212" s="33" t="str">
        <f>IF(InsertDataAtCellA2!U212="","",InsertDataAtCellA2!U212)</f>
        <v/>
      </c>
      <c r="U212" s="33" t="str">
        <f>IF(InsertDataAtCellA2!V212="","",InsertDataAtCellA2!V212)</f>
        <v/>
      </c>
      <c r="V212" s="33" t="str">
        <f>IF(InsertDataAtCellA2!W212="","",InsertDataAtCellA2!W212)</f>
        <v/>
      </c>
      <c r="W212" s="33" t="str">
        <f>IF(InsertDataAtCellA2!X212="","",InsertDataAtCellA2!X212)</f>
        <v/>
      </c>
      <c r="X212" s="33" t="str">
        <f>IF(InsertDataAtCellA2!Y212="","",InsertDataAtCellA2!Y212)</f>
        <v/>
      </c>
      <c r="Y212" s="33" t="str">
        <f>IF(InsertDataAtCellA2!Z212="","",InsertDataAtCellA2!Z212)</f>
        <v/>
      </c>
      <c r="Z212" s="33" t="str">
        <f>IF(InsertDataAtCellA2!AA212="","",InsertDataAtCellA2!AA212)</f>
        <v/>
      </c>
      <c r="AA212" s="33" t="str">
        <f>IF(InsertDataAtCellA2!AB212="","",InsertDataAtCellA2!AB212)</f>
        <v/>
      </c>
      <c r="AB212" s="33" t="str">
        <f>IF(InsertDataAtCellA2!AC212="","",InsertDataAtCellA2!AC212)</f>
        <v/>
      </c>
      <c r="AC212" s="33" t="str">
        <f>IF(InsertDataAtCellA2!AD212="","",InsertDataAtCellA2!AD212)</f>
        <v/>
      </c>
      <c r="AD212" s="33" t="str">
        <f>IF(InsertDataAtCellA2!AE212="","",InsertDataAtCellA2!AE212)</f>
        <v/>
      </c>
      <c r="AE212" s="33" t="str">
        <f>IF(InsertDataAtCellA2!AF212="","",InsertDataAtCellA2!AF212)</f>
        <v/>
      </c>
      <c r="AF212" s="33" t="str">
        <f>IF(InsertDataAtCellA2!AG212="","",InsertDataAtCellA2!AG212)</f>
        <v/>
      </c>
    </row>
    <row r="213" spans="1:32" x14ac:dyDescent="0.35">
      <c r="A213" s="10" t="str">
        <f>IF(InsertDataAtCellA2!B213="","",InsertDataAtCellA2!B213)</f>
        <v>TASK</v>
      </c>
      <c r="B213" s="10" t="str">
        <f>IF(InsertDataAtCellA2!C213="","",InsertDataAtCellA2!C213)</f>
        <v>BlankNeut</v>
      </c>
      <c r="C213" s="10">
        <f>IF(InsertDataAtCellA2!D213="","",InsertDataAtCellA2!D213)</f>
        <v>214.40819999999999</v>
      </c>
      <c r="D213" s="10" t="str">
        <f>IF(InsertDataAtCellA2!E213="","",InsertDataAtCellA2!E213)</f>
        <v xml:space="preserve">Task0 </v>
      </c>
      <c r="E213" s="10" t="str">
        <f>IF(InsertDataAtCellA2!F213="","",InsertDataAtCellA2!F213)</f>
        <v/>
      </c>
      <c r="F213" s="10" t="str">
        <f>IF(InsertDataAtCellA2!$W213="REAC",InsertDataAtCellA2!W213,(IF(InsertDataAtCellA2!$G213="REAC",InsertDataAtCellA2!G213,"")))</f>
        <v>REAC</v>
      </c>
      <c r="G213" s="10" t="str">
        <f>IF(InsertDataAtCellA2!$W213="REAC",InsertDataAtCellA2!X213,(IF(InsertDataAtCellA2!$G213="REAC",InsertDataAtCellA2!H213,"")))</f>
        <v>No</v>
      </c>
      <c r="H213" s="10">
        <f>IF(InsertDataAtCellA2!$W213="REAC",InsertDataAtCellA2!Y213,(IF(InsertDataAtCellA2!$G213="REAC",InsertDataAtCellA2!I213,"")))</f>
        <v>214.91589999999999</v>
      </c>
      <c r="I213" s="10" t="str">
        <f>IF(InsertDataAtCellA2!$W213="REAC",InsertDataAtCellA2!Z213,(IF(InsertDataAtCellA2!$G213="REAC",InsertDataAtCellA2!J213,"")))</f>
        <v xml:space="preserve">Task0 </v>
      </c>
      <c r="J213" s="10" t="str">
        <f>IF(InsertDataAtCellA2!K213="","",InsertDataAtCellA2!K213)</f>
        <v/>
      </c>
      <c r="K213" s="10" t="str">
        <f>IF(InsertDataAtCellA2!L213="","",InsertDataAtCellA2!L213)</f>
        <v/>
      </c>
      <c r="L213" s="10" t="str">
        <f>IF(InsertDataAtCellA2!M213="","",InsertDataAtCellA2!M213)</f>
        <v/>
      </c>
      <c r="M213" s="10" t="str">
        <f>IF(InsertDataAtCellA2!N213="","",InsertDataAtCellA2!N213)</f>
        <v/>
      </c>
      <c r="N213" s="10" t="str">
        <f>IF(InsertDataAtCellA2!O213="","",InsertDataAtCellA2!O213)</f>
        <v/>
      </c>
      <c r="O213" s="10" t="str">
        <f>IF(InsertDataAtCellA2!P213="","",InsertDataAtCellA2!P213)</f>
        <v/>
      </c>
      <c r="P213" s="10" t="str">
        <f>IF(InsertDataAtCellA2!Q213="","",InsertDataAtCellA2!Q213)</f>
        <v/>
      </c>
      <c r="Q213" s="10" t="str">
        <f>IF(InsertDataAtCellA2!R213="","",InsertDataAtCellA2!R213)</f>
        <v/>
      </c>
      <c r="R213" s="10" t="str">
        <f>IF(InsertDataAtCellA2!S213="","",InsertDataAtCellA2!S213)</f>
        <v/>
      </c>
      <c r="S213" s="10" t="str">
        <f>IF(InsertDataAtCellA2!T213="","",InsertDataAtCellA2!T213)</f>
        <v/>
      </c>
      <c r="T213" s="10" t="str">
        <f>IF(InsertDataAtCellA2!U213="","",InsertDataAtCellA2!U213)</f>
        <v/>
      </c>
      <c r="U213" s="10" t="str">
        <f>IF(InsertDataAtCellA2!V213="","",InsertDataAtCellA2!V213)</f>
        <v/>
      </c>
      <c r="V213" s="10" t="str">
        <f>IF(InsertDataAtCellA2!W213="","",InsertDataAtCellA2!W213)</f>
        <v/>
      </c>
      <c r="W213" s="10" t="str">
        <f>IF(InsertDataAtCellA2!X213="","",InsertDataAtCellA2!X213)</f>
        <v/>
      </c>
      <c r="X213" s="10" t="str">
        <f>IF(InsertDataAtCellA2!Y213="","",InsertDataAtCellA2!Y213)</f>
        <v/>
      </c>
      <c r="Y213" s="10" t="str">
        <f>IF(InsertDataAtCellA2!Z213="","",InsertDataAtCellA2!Z213)</f>
        <v/>
      </c>
      <c r="Z213" s="10" t="str">
        <f>IF(InsertDataAtCellA2!AA213="","",InsertDataAtCellA2!AA213)</f>
        <v/>
      </c>
      <c r="AA213" s="10" t="str">
        <f>IF(InsertDataAtCellA2!AB213="","",InsertDataAtCellA2!AB213)</f>
        <v/>
      </c>
      <c r="AB213" s="10" t="str">
        <f>IF(InsertDataAtCellA2!AC213="","",InsertDataAtCellA2!AC213)</f>
        <v/>
      </c>
      <c r="AC213" s="10" t="str">
        <f>IF(InsertDataAtCellA2!AD213="","",InsertDataAtCellA2!AD213)</f>
        <v/>
      </c>
      <c r="AD213" s="10" t="str">
        <f>IF(InsertDataAtCellA2!AE213="","",InsertDataAtCellA2!AE213)</f>
        <v/>
      </c>
      <c r="AE213" s="10" t="str">
        <f>IF(InsertDataAtCellA2!AF213="","",InsertDataAtCellA2!AF213)</f>
        <v/>
      </c>
      <c r="AF213" s="10" t="str">
        <f>IF(InsertDataAtCellA2!AG213="","",InsertDataAtCellA2!AG213)</f>
        <v/>
      </c>
    </row>
    <row r="214" spans="1:32" x14ac:dyDescent="0.35">
      <c r="A214" s="33" t="str">
        <f>IF(InsertDataAtCellA2!B214="","",InsertDataAtCellA2!B214)</f>
        <v>TASK</v>
      </c>
      <c r="B214" s="33" t="str">
        <f>IF(InsertDataAtCellA2!C214="","",InsertDataAtCellA2!C214)</f>
        <v>TaskStim</v>
      </c>
      <c r="C214" s="33">
        <f>IF(InsertDataAtCellA2!D214="","",InsertDataAtCellA2!D214)</f>
        <v>215.4117</v>
      </c>
      <c r="D214" s="33" t="str">
        <f>IF(InsertDataAtCellA2!E214="","",InsertDataAtCellA2!E214)</f>
        <v xml:space="preserve">TaskC </v>
      </c>
      <c r="E214" s="33" t="str">
        <f>IF(InsertDataAtCellA2!F214="","",InsertDataAtCellA2!F214)</f>
        <v/>
      </c>
      <c r="F214" s="33" t="str">
        <f>IF(InsertDataAtCellA2!$W214="REAC",InsertDataAtCellA2!W214,(IF(InsertDataAtCellA2!$G214="REAC",InsertDataAtCellA2!G214,"")))</f>
        <v/>
      </c>
      <c r="G214" s="33" t="str">
        <f>IF(InsertDataAtCellA2!$W214="REAC",InsertDataAtCellA2!X214,(IF(InsertDataAtCellA2!$G214="REAC",InsertDataAtCellA2!H214,"")))</f>
        <v/>
      </c>
      <c r="H214" s="33" t="str">
        <f>IF(InsertDataAtCellA2!$W214="REAC",InsertDataAtCellA2!Y214,(IF(InsertDataAtCellA2!$G214="REAC",InsertDataAtCellA2!I214,"")))</f>
        <v/>
      </c>
      <c r="I214" s="33" t="str">
        <f>IF(InsertDataAtCellA2!$W214="REAC",InsertDataAtCellA2!Z214,(IF(InsertDataAtCellA2!$G214="REAC",InsertDataAtCellA2!J214,"")))</f>
        <v/>
      </c>
      <c r="J214" s="33" t="str">
        <f>IF(InsertDataAtCellA2!K214="","",InsertDataAtCellA2!K214)</f>
        <v/>
      </c>
      <c r="K214" s="33" t="str">
        <f>IF(InsertDataAtCellA2!L214="","",InsertDataAtCellA2!L214)</f>
        <v>...</v>
      </c>
      <c r="L214" s="33" t="str">
        <f>IF(InsertDataAtCellA2!M214="","",InsertDataAtCellA2!M214)</f>
        <v/>
      </c>
      <c r="M214" s="33" t="str">
        <f>IF(InsertDataAtCellA2!N214="","",InsertDataAtCellA2!N214)</f>
        <v/>
      </c>
      <c r="N214" s="33" t="str">
        <f>IF(InsertDataAtCellA2!O214="","",InsertDataAtCellA2!O214)</f>
        <v/>
      </c>
      <c r="O214" s="33" t="str">
        <f>IF(InsertDataAtCellA2!P214="","",InsertDataAtCellA2!P214)</f>
        <v/>
      </c>
      <c r="P214" s="33" t="str">
        <f>IF(InsertDataAtCellA2!Q214="","",InsertDataAtCellA2!Q214)</f>
        <v/>
      </c>
      <c r="Q214" s="33" t="str">
        <f>IF(InsertDataAtCellA2!R214="","",InsertDataAtCellA2!R214)</f>
        <v>EMOS</v>
      </c>
      <c r="R214" s="33" t="str">
        <f>IF(InsertDataAtCellA2!S214="","",InsertDataAtCellA2!S214)</f>
        <v>MatStim</v>
      </c>
      <c r="S214" s="33">
        <f>IF(InsertDataAtCellA2!T214="","",InsertDataAtCellA2!T214)</f>
        <v>215.4117</v>
      </c>
      <c r="T214" s="33" t="str">
        <f>IF(InsertDataAtCellA2!U214="","",InsertDataAtCellA2!U214)</f>
        <v xml:space="preserve">BlTransp02 </v>
      </c>
      <c r="U214" s="33" t="str">
        <f>IF(InsertDataAtCellA2!V214="","",InsertDataAtCellA2!V214)</f>
        <v/>
      </c>
      <c r="V214" s="33" t="str">
        <f>IF(InsertDataAtCellA2!W214="","",InsertDataAtCellA2!W214)</f>
        <v/>
      </c>
      <c r="W214" s="33" t="str">
        <f>IF(InsertDataAtCellA2!X214="","",InsertDataAtCellA2!X214)</f>
        <v/>
      </c>
      <c r="X214" s="33" t="str">
        <f>IF(InsertDataAtCellA2!Y214="","",InsertDataAtCellA2!Y214)</f>
        <v/>
      </c>
      <c r="Y214" s="33" t="str">
        <f>IF(InsertDataAtCellA2!Z214="","",InsertDataAtCellA2!Z214)</f>
        <v/>
      </c>
      <c r="Z214" s="33" t="str">
        <f>IF(InsertDataAtCellA2!AA214="","",InsertDataAtCellA2!AA214)</f>
        <v/>
      </c>
      <c r="AA214" s="33" t="str">
        <f>IF(InsertDataAtCellA2!AB214="","",InsertDataAtCellA2!AB214)</f>
        <v/>
      </c>
      <c r="AB214" s="33" t="str">
        <f>IF(InsertDataAtCellA2!AC214="","",InsertDataAtCellA2!AC214)</f>
        <v/>
      </c>
      <c r="AC214" s="33" t="str">
        <f>IF(InsertDataAtCellA2!AD214="","",InsertDataAtCellA2!AD214)</f>
        <v/>
      </c>
      <c r="AD214" s="33" t="str">
        <f>IF(InsertDataAtCellA2!AE214="","",InsertDataAtCellA2!AE214)</f>
        <v/>
      </c>
      <c r="AE214" s="33" t="str">
        <f>IF(InsertDataAtCellA2!AF214="","",InsertDataAtCellA2!AF214)</f>
        <v/>
      </c>
      <c r="AF214" s="33" t="str">
        <f>IF(InsertDataAtCellA2!AG214="","",InsertDataAtCellA2!AG214)</f>
        <v/>
      </c>
    </row>
    <row r="215" spans="1:32" x14ac:dyDescent="0.35">
      <c r="A215" s="10" t="str">
        <f>IF(InsertDataAtCellA2!B215="","",InsertDataAtCellA2!B215)</f>
        <v>TASK</v>
      </c>
      <c r="B215" s="10" t="str">
        <f>IF(InsertDataAtCellA2!C215="","",InsertDataAtCellA2!C215)</f>
        <v>BlankNeut</v>
      </c>
      <c r="C215" s="10">
        <f>IF(InsertDataAtCellA2!D215="","",InsertDataAtCellA2!D215)</f>
        <v>216.42869999999999</v>
      </c>
      <c r="D215" s="10" t="str">
        <f>IF(InsertDataAtCellA2!E215="","",InsertDataAtCellA2!E215)</f>
        <v xml:space="preserve">Task0 </v>
      </c>
      <c r="E215" s="10" t="str">
        <f>IF(InsertDataAtCellA2!F215="","",InsertDataAtCellA2!F215)</f>
        <v/>
      </c>
      <c r="F215" s="10" t="str">
        <f>IF(InsertDataAtCellA2!$W215="REAC",InsertDataAtCellA2!W215,(IF(InsertDataAtCellA2!$G215="REAC",InsertDataAtCellA2!G215,"")))</f>
        <v>REAC</v>
      </c>
      <c r="G215" s="10" t="str">
        <f>IF(InsertDataAtCellA2!$W215="REAC",InsertDataAtCellA2!X215,(IF(InsertDataAtCellA2!$G215="REAC",InsertDataAtCellA2!H215,"")))</f>
        <v>Yes</v>
      </c>
      <c r="H215" s="10">
        <f>IF(InsertDataAtCellA2!$W215="REAC",InsertDataAtCellA2!Y215,(IF(InsertDataAtCellA2!$G215="REAC",InsertDataAtCellA2!I215,"")))</f>
        <v>217.03440000000001</v>
      </c>
      <c r="I215" s="10" t="str">
        <f>IF(InsertDataAtCellA2!$W215="REAC",InsertDataAtCellA2!Z215,(IF(InsertDataAtCellA2!$G215="REAC",InsertDataAtCellA2!J215,"")))</f>
        <v xml:space="preserve">Task0 </v>
      </c>
      <c r="J215" s="10" t="str">
        <f>IF(InsertDataAtCellA2!K215="","",InsertDataAtCellA2!K215)</f>
        <v/>
      </c>
      <c r="K215" s="10" t="str">
        <f>IF(InsertDataAtCellA2!L215="","",InsertDataAtCellA2!L215)</f>
        <v/>
      </c>
      <c r="L215" s="10" t="str">
        <f>IF(InsertDataAtCellA2!M215="","",InsertDataAtCellA2!M215)</f>
        <v/>
      </c>
      <c r="M215" s="10" t="str">
        <f>IF(InsertDataAtCellA2!N215="","",InsertDataAtCellA2!N215)</f>
        <v/>
      </c>
      <c r="N215" s="10" t="str">
        <f>IF(InsertDataAtCellA2!O215="","",InsertDataAtCellA2!O215)</f>
        <v/>
      </c>
      <c r="O215" s="10" t="str">
        <f>IF(InsertDataAtCellA2!P215="","",InsertDataAtCellA2!P215)</f>
        <v/>
      </c>
      <c r="P215" s="10" t="str">
        <f>IF(InsertDataAtCellA2!Q215="","",InsertDataAtCellA2!Q215)</f>
        <v/>
      </c>
      <c r="Q215" s="10" t="str">
        <f>IF(InsertDataAtCellA2!R215="","",InsertDataAtCellA2!R215)</f>
        <v/>
      </c>
      <c r="R215" s="10" t="str">
        <f>IF(InsertDataAtCellA2!S215="","",InsertDataAtCellA2!S215)</f>
        <v/>
      </c>
      <c r="S215" s="10" t="str">
        <f>IF(InsertDataAtCellA2!T215="","",InsertDataAtCellA2!T215)</f>
        <v/>
      </c>
      <c r="T215" s="10" t="str">
        <f>IF(InsertDataAtCellA2!U215="","",InsertDataAtCellA2!U215)</f>
        <v/>
      </c>
      <c r="U215" s="10" t="str">
        <f>IF(InsertDataAtCellA2!V215="","",InsertDataAtCellA2!V215)</f>
        <v/>
      </c>
      <c r="V215" s="10" t="str">
        <f>IF(InsertDataAtCellA2!W215="","",InsertDataAtCellA2!W215)</f>
        <v/>
      </c>
      <c r="W215" s="10" t="str">
        <f>IF(InsertDataAtCellA2!X215="","",InsertDataAtCellA2!X215)</f>
        <v/>
      </c>
      <c r="X215" s="10" t="str">
        <f>IF(InsertDataAtCellA2!Y215="","",InsertDataAtCellA2!Y215)</f>
        <v/>
      </c>
      <c r="Y215" s="10" t="str">
        <f>IF(InsertDataAtCellA2!Z215="","",InsertDataAtCellA2!Z215)</f>
        <v/>
      </c>
      <c r="Z215" s="10" t="str">
        <f>IF(InsertDataAtCellA2!AA215="","",InsertDataAtCellA2!AA215)</f>
        <v/>
      </c>
      <c r="AA215" s="10" t="str">
        <f>IF(InsertDataAtCellA2!AB215="","",InsertDataAtCellA2!AB215)</f>
        <v/>
      </c>
      <c r="AB215" s="10" t="str">
        <f>IF(InsertDataAtCellA2!AC215="","",InsertDataAtCellA2!AC215)</f>
        <v/>
      </c>
      <c r="AC215" s="10" t="str">
        <f>IF(InsertDataAtCellA2!AD215="","",InsertDataAtCellA2!AD215)</f>
        <v/>
      </c>
      <c r="AD215" s="10" t="str">
        <f>IF(InsertDataAtCellA2!AE215="","",InsertDataAtCellA2!AE215)</f>
        <v/>
      </c>
      <c r="AE215" s="10" t="str">
        <f>IF(InsertDataAtCellA2!AF215="","",InsertDataAtCellA2!AF215)</f>
        <v/>
      </c>
      <c r="AF215" s="10" t="str">
        <f>IF(InsertDataAtCellA2!AG215="","",InsertDataAtCellA2!AG215)</f>
        <v/>
      </c>
    </row>
    <row r="216" spans="1:32" x14ac:dyDescent="0.35">
      <c r="A216" s="33" t="str">
        <f>IF(InsertDataAtCellA2!B216="","",InsertDataAtCellA2!B216)</f>
        <v>TASK</v>
      </c>
      <c r="B216" s="33" t="str">
        <f>IF(InsertDataAtCellA2!C216="","",InsertDataAtCellA2!C216)</f>
        <v>TaskStim</v>
      </c>
      <c r="C216" s="33">
        <f>IF(InsertDataAtCellA2!D216="","",InsertDataAtCellA2!D216)</f>
        <v>217.43289999999999</v>
      </c>
      <c r="D216" s="33" t="str">
        <f>IF(InsertDataAtCellA2!E216="","",InsertDataAtCellA2!E216)</f>
        <v xml:space="preserve">TaskD </v>
      </c>
      <c r="E216" s="33" t="str">
        <f>IF(InsertDataAtCellA2!F216="","",InsertDataAtCellA2!F216)</f>
        <v/>
      </c>
      <c r="F216" s="33" t="str">
        <f>IF(InsertDataAtCellA2!$W216="REAC",InsertDataAtCellA2!W216,(IF(InsertDataAtCellA2!$G216="REAC",InsertDataAtCellA2!G216,"")))</f>
        <v/>
      </c>
      <c r="G216" s="33" t="str">
        <f>IF(InsertDataAtCellA2!$W216="REAC",InsertDataAtCellA2!X216,(IF(InsertDataAtCellA2!$G216="REAC",InsertDataAtCellA2!H216,"")))</f>
        <v/>
      </c>
      <c r="H216" s="33" t="str">
        <f>IF(InsertDataAtCellA2!$W216="REAC",InsertDataAtCellA2!Y216,(IF(InsertDataAtCellA2!$G216="REAC",InsertDataAtCellA2!I216,"")))</f>
        <v/>
      </c>
      <c r="I216" s="33" t="str">
        <f>IF(InsertDataAtCellA2!$W216="REAC",InsertDataAtCellA2!Z216,(IF(InsertDataAtCellA2!$G216="REAC",InsertDataAtCellA2!J216,"")))</f>
        <v/>
      </c>
      <c r="J216" s="33" t="str">
        <f>IF(InsertDataAtCellA2!K216="","",InsertDataAtCellA2!K216)</f>
        <v/>
      </c>
      <c r="K216" s="33" t="str">
        <f>IF(InsertDataAtCellA2!L216="","",InsertDataAtCellA2!L216)</f>
        <v/>
      </c>
      <c r="L216" s="33" t="str">
        <f>IF(InsertDataAtCellA2!M216="","",InsertDataAtCellA2!M216)</f>
        <v/>
      </c>
      <c r="M216" s="33" t="str">
        <f>IF(InsertDataAtCellA2!N216="","",InsertDataAtCellA2!N216)</f>
        <v/>
      </c>
      <c r="N216" s="33" t="str">
        <f>IF(InsertDataAtCellA2!O216="","",InsertDataAtCellA2!O216)</f>
        <v/>
      </c>
      <c r="O216" s="33" t="str">
        <f>IF(InsertDataAtCellA2!P216="","",InsertDataAtCellA2!P216)</f>
        <v/>
      </c>
      <c r="P216" s="33" t="str">
        <f>IF(InsertDataAtCellA2!Q216="","",InsertDataAtCellA2!Q216)</f>
        <v/>
      </c>
      <c r="Q216" s="33" t="str">
        <f>IF(InsertDataAtCellA2!R216="","",InsertDataAtCellA2!R216)</f>
        <v/>
      </c>
      <c r="R216" s="33" t="str">
        <f>IF(InsertDataAtCellA2!S216="","",InsertDataAtCellA2!S216)</f>
        <v/>
      </c>
      <c r="S216" s="33" t="str">
        <f>IF(InsertDataAtCellA2!T216="","",InsertDataAtCellA2!T216)</f>
        <v/>
      </c>
      <c r="T216" s="33" t="str">
        <f>IF(InsertDataAtCellA2!U216="","",InsertDataAtCellA2!U216)</f>
        <v/>
      </c>
      <c r="U216" s="33" t="str">
        <f>IF(InsertDataAtCellA2!V216="","",InsertDataAtCellA2!V216)</f>
        <v/>
      </c>
      <c r="V216" s="33" t="str">
        <f>IF(InsertDataAtCellA2!W216="","",InsertDataAtCellA2!W216)</f>
        <v/>
      </c>
      <c r="W216" s="33" t="str">
        <f>IF(InsertDataAtCellA2!X216="","",InsertDataAtCellA2!X216)</f>
        <v/>
      </c>
      <c r="X216" s="33" t="str">
        <f>IF(InsertDataAtCellA2!Y216="","",InsertDataAtCellA2!Y216)</f>
        <v/>
      </c>
      <c r="Y216" s="33" t="str">
        <f>IF(InsertDataAtCellA2!Z216="","",InsertDataAtCellA2!Z216)</f>
        <v/>
      </c>
      <c r="Z216" s="33" t="str">
        <f>IF(InsertDataAtCellA2!AA216="","",InsertDataAtCellA2!AA216)</f>
        <v/>
      </c>
      <c r="AA216" s="33" t="str">
        <f>IF(InsertDataAtCellA2!AB216="","",InsertDataAtCellA2!AB216)</f>
        <v/>
      </c>
      <c r="AB216" s="33" t="str">
        <f>IF(InsertDataAtCellA2!AC216="","",InsertDataAtCellA2!AC216)</f>
        <v/>
      </c>
      <c r="AC216" s="33" t="str">
        <f>IF(InsertDataAtCellA2!AD216="","",InsertDataAtCellA2!AD216)</f>
        <v/>
      </c>
      <c r="AD216" s="33" t="str">
        <f>IF(InsertDataAtCellA2!AE216="","",InsertDataAtCellA2!AE216)</f>
        <v/>
      </c>
      <c r="AE216" s="33" t="str">
        <f>IF(InsertDataAtCellA2!AF216="","",InsertDataAtCellA2!AF216)</f>
        <v/>
      </c>
      <c r="AF216" s="33" t="str">
        <f>IF(InsertDataAtCellA2!AG216="","",InsertDataAtCellA2!AG216)</f>
        <v/>
      </c>
    </row>
    <row r="217" spans="1:32" x14ac:dyDescent="0.35">
      <c r="A217" s="10" t="str">
        <f>IF(InsertDataAtCellA2!B217="","",InsertDataAtCellA2!B217)</f>
        <v>TASK</v>
      </c>
      <c r="B217" s="10" t="str">
        <f>IF(InsertDataAtCellA2!C217="","",InsertDataAtCellA2!C217)</f>
        <v>BlankNeut</v>
      </c>
      <c r="C217" s="10">
        <f>IF(InsertDataAtCellA2!D217="","",InsertDataAtCellA2!D217)</f>
        <v>218.44059999999999</v>
      </c>
      <c r="D217" s="10" t="str">
        <f>IF(InsertDataAtCellA2!E217="","",InsertDataAtCellA2!E217)</f>
        <v xml:space="preserve">Task0 </v>
      </c>
      <c r="E217" s="10" t="str">
        <f>IF(InsertDataAtCellA2!F217="","",InsertDataAtCellA2!F217)</f>
        <v/>
      </c>
      <c r="F217" s="10" t="str">
        <f>IF(InsertDataAtCellA2!$W217="REAC",InsertDataAtCellA2!W217,(IF(InsertDataAtCellA2!$G217="REAC",InsertDataAtCellA2!G217,"")))</f>
        <v>REAC</v>
      </c>
      <c r="G217" s="10" t="str">
        <f>IF(InsertDataAtCellA2!$W217="REAC",InsertDataAtCellA2!X217,(IF(InsertDataAtCellA2!$G217="REAC",InsertDataAtCellA2!H217,"")))</f>
        <v>No</v>
      </c>
      <c r="H217" s="10">
        <f>IF(InsertDataAtCellA2!$W217="REAC",InsertDataAtCellA2!Y217,(IF(InsertDataAtCellA2!$G217="REAC",InsertDataAtCellA2!I217,"")))</f>
        <v>218.91540000000001</v>
      </c>
      <c r="I217" s="10" t="str">
        <f>IF(InsertDataAtCellA2!$W217="REAC",InsertDataAtCellA2!Z217,(IF(InsertDataAtCellA2!$G217="REAC",InsertDataAtCellA2!J217,"")))</f>
        <v xml:space="preserve">Task0 </v>
      </c>
      <c r="J217" s="10" t="str">
        <f>IF(InsertDataAtCellA2!K217="","",InsertDataAtCellA2!K217)</f>
        <v/>
      </c>
      <c r="K217" s="10" t="str">
        <f>IF(InsertDataAtCellA2!L217="","",InsertDataAtCellA2!L217)</f>
        <v/>
      </c>
      <c r="L217" s="10" t="str">
        <f>IF(InsertDataAtCellA2!M217="","",InsertDataAtCellA2!M217)</f>
        <v/>
      </c>
      <c r="M217" s="10" t="str">
        <f>IF(InsertDataAtCellA2!N217="","",InsertDataAtCellA2!N217)</f>
        <v/>
      </c>
      <c r="N217" s="10" t="str">
        <f>IF(InsertDataAtCellA2!O217="","",InsertDataAtCellA2!O217)</f>
        <v/>
      </c>
      <c r="O217" s="10" t="str">
        <f>IF(InsertDataAtCellA2!P217="","",InsertDataAtCellA2!P217)</f>
        <v/>
      </c>
      <c r="P217" s="10" t="str">
        <f>IF(InsertDataAtCellA2!Q217="","",InsertDataAtCellA2!Q217)</f>
        <v/>
      </c>
      <c r="Q217" s="10" t="str">
        <f>IF(InsertDataAtCellA2!R217="","",InsertDataAtCellA2!R217)</f>
        <v/>
      </c>
      <c r="R217" s="10" t="str">
        <f>IF(InsertDataAtCellA2!S217="","",InsertDataAtCellA2!S217)</f>
        <v/>
      </c>
      <c r="S217" s="10" t="str">
        <f>IF(InsertDataAtCellA2!T217="","",InsertDataAtCellA2!T217)</f>
        <v/>
      </c>
      <c r="T217" s="10" t="str">
        <f>IF(InsertDataAtCellA2!U217="","",InsertDataAtCellA2!U217)</f>
        <v/>
      </c>
      <c r="U217" s="10" t="str">
        <f>IF(InsertDataAtCellA2!V217="","",InsertDataAtCellA2!V217)</f>
        <v/>
      </c>
      <c r="V217" s="10" t="str">
        <f>IF(InsertDataAtCellA2!W217="","",InsertDataAtCellA2!W217)</f>
        <v/>
      </c>
      <c r="W217" s="10" t="str">
        <f>IF(InsertDataAtCellA2!X217="","",InsertDataAtCellA2!X217)</f>
        <v/>
      </c>
      <c r="X217" s="10" t="str">
        <f>IF(InsertDataAtCellA2!Y217="","",InsertDataAtCellA2!Y217)</f>
        <v/>
      </c>
      <c r="Y217" s="10" t="str">
        <f>IF(InsertDataAtCellA2!Z217="","",InsertDataAtCellA2!Z217)</f>
        <v/>
      </c>
      <c r="Z217" s="10" t="str">
        <f>IF(InsertDataAtCellA2!AA217="","",InsertDataAtCellA2!AA217)</f>
        <v/>
      </c>
      <c r="AA217" s="10" t="str">
        <f>IF(InsertDataAtCellA2!AB217="","",InsertDataAtCellA2!AB217)</f>
        <v/>
      </c>
      <c r="AB217" s="10" t="str">
        <f>IF(InsertDataAtCellA2!AC217="","",InsertDataAtCellA2!AC217)</f>
        <v/>
      </c>
      <c r="AC217" s="10" t="str">
        <f>IF(InsertDataAtCellA2!AD217="","",InsertDataAtCellA2!AD217)</f>
        <v/>
      </c>
      <c r="AD217" s="10" t="str">
        <f>IF(InsertDataAtCellA2!AE217="","",InsertDataAtCellA2!AE217)</f>
        <v/>
      </c>
      <c r="AE217" s="10" t="str">
        <f>IF(InsertDataAtCellA2!AF217="","",InsertDataAtCellA2!AF217)</f>
        <v/>
      </c>
      <c r="AF217" s="10" t="str">
        <f>IF(InsertDataAtCellA2!AG217="","",InsertDataAtCellA2!AG217)</f>
        <v/>
      </c>
    </row>
    <row r="218" spans="1:32" x14ac:dyDescent="0.35">
      <c r="A218" s="33" t="str">
        <f>IF(InsertDataAtCellA2!B218="","",InsertDataAtCellA2!B218)</f>
        <v>TASK</v>
      </c>
      <c r="B218" s="33" t="str">
        <f>IF(InsertDataAtCellA2!C218="","",InsertDataAtCellA2!C218)</f>
        <v>TaskStim</v>
      </c>
      <c r="C218" s="33">
        <f>IF(InsertDataAtCellA2!D218="","",InsertDataAtCellA2!D218)</f>
        <v>219.4418</v>
      </c>
      <c r="D218" s="33" t="str">
        <f>IF(InsertDataAtCellA2!E218="","",InsertDataAtCellA2!E218)</f>
        <v xml:space="preserve">TaskD </v>
      </c>
      <c r="E218" s="33" t="str">
        <f>IF(InsertDataAtCellA2!F218="","",InsertDataAtCellA2!F218)</f>
        <v/>
      </c>
      <c r="F218" s="33" t="str">
        <f>IF(InsertDataAtCellA2!$W218="REAC",InsertDataAtCellA2!W218,(IF(InsertDataAtCellA2!$G218="REAC",InsertDataAtCellA2!G218,"")))</f>
        <v/>
      </c>
      <c r="G218" s="33" t="str">
        <f>IF(InsertDataAtCellA2!$W218="REAC",InsertDataAtCellA2!X218,(IF(InsertDataAtCellA2!$G218="REAC",InsertDataAtCellA2!H218,"")))</f>
        <v/>
      </c>
      <c r="H218" s="33" t="str">
        <f>IF(InsertDataAtCellA2!$W218="REAC",InsertDataAtCellA2!Y218,(IF(InsertDataAtCellA2!$G218="REAC",InsertDataAtCellA2!I218,"")))</f>
        <v/>
      </c>
      <c r="I218" s="33" t="str">
        <f>IF(InsertDataAtCellA2!$W218="REAC",InsertDataAtCellA2!Z218,(IF(InsertDataAtCellA2!$G218="REAC",InsertDataAtCellA2!J218,"")))</f>
        <v/>
      </c>
      <c r="J218" s="33" t="str">
        <f>IF(InsertDataAtCellA2!K218="","",InsertDataAtCellA2!K218)</f>
        <v/>
      </c>
      <c r="K218" s="33" t="str">
        <f>IF(InsertDataAtCellA2!L218="","",InsertDataAtCellA2!L218)</f>
        <v/>
      </c>
      <c r="L218" s="33" t="str">
        <f>IF(InsertDataAtCellA2!M218="","",InsertDataAtCellA2!M218)</f>
        <v/>
      </c>
      <c r="M218" s="33" t="str">
        <f>IF(InsertDataAtCellA2!N218="","",InsertDataAtCellA2!N218)</f>
        <v/>
      </c>
      <c r="N218" s="33" t="str">
        <f>IF(InsertDataAtCellA2!O218="","",InsertDataAtCellA2!O218)</f>
        <v/>
      </c>
      <c r="O218" s="33" t="str">
        <f>IF(InsertDataAtCellA2!P218="","",InsertDataAtCellA2!P218)</f>
        <v/>
      </c>
      <c r="P218" s="33" t="str">
        <f>IF(InsertDataAtCellA2!Q218="","",InsertDataAtCellA2!Q218)</f>
        <v/>
      </c>
      <c r="Q218" s="33" t="str">
        <f>IF(InsertDataAtCellA2!R218="","",InsertDataAtCellA2!R218)</f>
        <v/>
      </c>
      <c r="R218" s="33" t="str">
        <f>IF(InsertDataAtCellA2!S218="","",InsertDataAtCellA2!S218)</f>
        <v/>
      </c>
      <c r="S218" s="33" t="str">
        <f>IF(InsertDataAtCellA2!T218="","",InsertDataAtCellA2!T218)</f>
        <v/>
      </c>
      <c r="T218" s="33" t="str">
        <f>IF(InsertDataAtCellA2!U218="","",InsertDataAtCellA2!U218)</f>
        <v/>
      </c>
      <c r="U218" s="33" t="str">
        <f>IF(InsertDataAtCellA2!V218="","",InsertDataAtCellA2!V218)</f>
        <v/>
      </c>
      <c r="V218" s="33" t="str">
        <f>IF(InsertDataAtCellA2!W218="","",InsertDataAtCellA2!W218)</f>
        <v/>
      </c>
      <c r="W218" s="33" t="str">
        <f>IF(InsertDataAtCellA2!X218="","",InsertDataAtCellA2!X218)</f>
        <v/>
      </c>
      <c r="X218" s="33" t="str">
        <f>IF(InsertDataAtCellA2!Y218="","",InsertDataAtCellA2!Y218)</f>
        <v/>
      </c>
      <c r="Y218" s="33" t="str">
        <f>IF(InsertDataAtCellA2!Z218="","",InsertDataAtCellA2!Z218)</f>
        <v/>
      </c>
      <c r="Z218" s="33" t="str">
        <f>IF(InsertDataAtCellA2!AA218="","",InsertDataAtCellA2!AA218)</f>
        <v/>
      </c>
      <c r="AA218" s="33" t="str">
        <f>IF(InsertDataAtCellA2!AB218="","",InsertDataAtCellA2!AB218)</f>
        <v/>
      </c>
      <c r="AB218" s="33" t="str">
        <f>IF(InsertDataAtCellA2!AC218="","",InsertDataAtCellA2!AC218)</f>
        <v/>
      </c>
      <c r="AC218" s="33" t="str">
        <f>IF(InsertDataAtCellA2!AD218="","",InsertDataAtCellA2!AD218)</f>
        <v/>
      </c>
      <c r="AD218" s="33" t="str">
        <f>IF(InsertDataAtCellA2!AE218="","",InsertDataAtCellA2!AE218)</f>
        <v/>
      </c>
      <c r="AE218" s="33" t="str">
        <f>IF(InsertDataAtCellA2!AF218="","",InsertDataAtCellA2!AF218)</f>
        <v/>
      </c>
      <c r="AF218" s="33" t="str">
        <f>IF(InsertDataAtCellA2!AG218="","",InsertDataAtCellA2!AG218)</f>
        <v/>
      </c>
    </row>
    <row r="219" spans="1:32" x14ac:dyDescent="0.35">
      <c r="A219" s="10" t="str">
        <f>IF(InsertDataAtCellA2!B219="","",InsertDataAtCellA2!B219)</f>
        <v>TASK</v>
      </c>
      <c r="B219" s="10" t="str">
        <f>IF(InsertDataAtCellA2!C219="","",InsertDataAtCellA2!C219)</f>
        <v>BlankNeut</v>
      </c>
      <c r="C219" s="10">
        <f>IF(InsertDataAtCellA2!D219="","",InsertDataAtCellA2!D219)</f>
        <v>220.4495</v>
      </c>
      <c r="D219" s="10" t="str">
        <f>IF(InsertDataAtCellA2!E219="","",InsertDataAtCellA2!E219)</f>
        <v xml:space="preserve">Task0 </v>
      </c>
      <c r="E219" s="10" t="str">
        <f>IF(InsertDataAtCellA2!F219="","",InsertDataAtCellA2!F219)</f>
        <v/>
      </c>
      <c r="F219" s="10" t="str">
        <f>IF(InsertDataAtCellA2!$W219="REAC",InsertDataAtCellA2!W219,(IF(InsertDataAtCellA2!$G219="REAC",InsertDataAtCellA2!G219,"")))</f>
        <v>REAC</v>
      </c>
      <c r="G219" s="10" t="str">
        <f>IF(InsertDataAtCellA2!$W219="REAC",InsertDataAtCellA2!X219,(IF(InsertDataAtCellA2!$G219="REAC",InsertDataAtCellA2!H219,"")))</f>
        <v>Yes</v>
      </c>
      <c r="H219" s="10">
        <f>IF(InsertDataAtCellA2!$W219="REAC",InsertDataAtCellA2!Y219,(IF(InsertDataAtCellA2!$G219="REAC",InsertDataAtCellA2!I219,"")))</f>
        <v>221.06399999999999</v>
      </c>
      <c r="I219" s="10" t="str">
        <f>IF(InsertDataAtCellA2!$W219="REAC",InsertDataAtCellA2!Z219,(IF(InsertDataAtCellA2!$G219="REAC",InsertDataAtCellA2!J219,"")))</f>
        <v xml:space="preserve">Task0 </v>
      </c>
      <c r="J219" s="10" t="str">
        <f>IF(InsertDataAtCellA2!K219="","",InsertDataAtCellA2!K219)</f>
        <v/>
      </c>
      <c r="K219" s="10" t="str">
        <f>IF(InsertDataAtCellA2!L219="","",InsertDataAtCellA2!L219)</f>
        <v/>
      </c>
      <c r="L219" s="10" t="str">
        <f>IF(InsertDataAtCellA2!M219="","",InsertDataAtCellA2!M219)</f>
        <v/>
      </c>
      <c r="M219" s="10" t="str">
        <f>IF(InsertDataAtCellA2!N219="","",InsertDataAtCellA2!N219)</f>
        <v/>
      </c>
      <c r="N219" s="10" t="str">
        <f>IF(InsertDataAtCellA2!O219="","",InsertDataAtCellA2!O219)</f>
        <v/>
      </c>
      <c r="O219" s="10" t="str">
        <f>IF(InsertDataAtCellA2!P219="","",InsertDataAtCellA2!P219)</f>
        <v/>
      </c>
      <c r="P219" s="10" t="str">
        <f>IF(InsertDataAtCellA2!Q219="","",InsertDataAtCellA2!Q219)</f>
        <v/>
      </c>
      <c r="Q219" s="10" t="str">
        <f>IF(InsertDataAtCellA2!R219="","",InsertDataAtCellA2!R219)</f>
        <v/>
      </c>
      <c r="R219" s="10" t="str">
        <f>IF(InsertDataAtCellA2!S219="","",InsertDataAtCellA2!S219)</f>
        <v/>
      </c>
      <c r="S219" s="10" t="str">
        <f>IF(InsertDataAtCellA2!T219="","",InsertDataAtCellA2!T219)</f>
        <v/>
      </c>
      <c r="T219" s="10" t="str">
        <f>IF(InsertDataAtCellA2!U219="","",InsertDataAtCellA2!U219)</f>
        <v/>
      </c>
      <c r="U219" s="10" t="str">
        <f>IF(InsertDataAtCellA2!V219="","",InsertDataAtCellA2!V219)</f>
        <v/>
      </c>
      <c r="V219" s="10" t="str">
        <f>IF(InsertDataAtCellA2!W219="","",InsertDataAtCellA2!W219)</f>
        <v/>
      </c>
      <c r="W219" s="10" t="str">
        <f>IF(InsertDataAtCellA2!X219="","",InsertDataAtCellA2!X219)</f>
        <v/>
      </c>
      <c r="X219" s="10" t="str">
        <f>IF(InsertDataAtCellA2!Y219="","",InsertDataAtCellA2!Y219)</f>
        <v/>
      </c>
      <c r="Y219" s="10" t="str">
        <f>IF(InsertDataAtCellA2!Z219="","",InsertDataAtCellA2!Z219)</f>
        <v/>
      </c>
      <c r="Z219" s="10" t="str">
        <f>IF(InsertDataAtCellA2!AA219="","",InsertDataAtCellA2!AA219)</f>
        <v/>
      </c>
      <c r="AA219" s="10" t="str">
        <f>IF(InsertDataAtCellA2!AB219="","",InsertDataAtCellA2!AB219)</f>
        <v/>
      </c>
      <c r="AB219" s="10" t="str">
        <f>IF(InsertDataAtCellA2!AC219="","",InsertDataAtCellA2!AC219)</f>
        <v/>
      </c>
      <c r="AC219" s="10" t="str">
        <f>IF(InsertDataAtCellA2!AD219="","",InsertDataAtCellA2!AD219)</f>
        <v/>
      </c>
      <c r="AD219" s="10" t="str">
        <f>IF(InsertDataAtCellA2!AE219="","",InsertDataAtCellA2!AE219)</f>
        <v/>
      </c>
      <c r="AE219" s="10" t="str">
        <f>IF(InsertDataAtCellA2!AF219="","",InsertDataAtCellA2!AF219)</f>
        <v/>
      </c>
      <c r="AF219" s="10" t="str">
        <f>IF(InsertDataAtCellA2!AG219="","",InsertDataAtCellA2!AG219)</f>
        <v/>
      </c>
    </row>
    <row r="220" spans="1:32" x14ac:dyDescent="0.35">
      <c r="A220" s="33" t="str">
        <f>IF(InsertDataAtCellA2!B220="","",InsertDataAtCellA2!B220)</f>
        <v>TASK</v>
      </c>
      <c r="B220" s="33" t="str">
        <f>IF(InsertDataAtCellA2!C220="","",InsertDataAtCellA2!C220)</f>
        <v>TaskStim</v>
      </c>
      <c r="C220" s="33">
        <f>IF(InsertDataAtCellA2!D220="","",InsertDataAtCellA2!D220)</f>
        <v>221.4562</v>
      </c>
      <c r="D220" s="33" t="str">
        <f>IF(InsertDataAtCellA2!E220="","",InsertDataAtCellA2!E220)</f>
        <v xml:space="preserve">TaskC </v>
      </c>
      <c r="E220" s="33" t="str">
        <f>IF(InsertDataAtCellA2!F220="","",InsertDataAtCellA2!F220)</f>
        <v/>
      </c>
      <c r="F220" s="33" t="str">
        <f>IF(InsertDataAtCellA2!$W220="REAC",InsertDataAtCellA2!W220,(IF(InsertDataAtCellA2!$G220="REAC",InsertDataAtCellA2!G220,"")))</f>
        <v/>
      </c>
      <c r="G220" s="33" t="str">
        <f>IF(InsertDataAtCellA2!$W220="REAC",InsertDataAtCellA2!X220,(IF(InsertDataAtCellA2!$G220="REAC",InsertDataAtCellA2!H220,"")))</f>
        <v/>
      </c>
      <c r="H220" s="33" t="str">
        <f>IF(InsertDataAtCellA2!$W220="REAC",InsertDataAtCellA2!Y220,(IF(InsertDataAtCellA2!$G220="REAC",InsertDataAtCellA2!I220,"")))</f>
        <v/>
      </c>
      <c r="I220" s="33" t="str">
        <f>IF(InsertDataAtCellA2!$W220="REAC",InsertDataAtCellA2!Z220,(IF(InsertDataAtCellA2!$G220="REAC",InsertDataAtCellA2!J220,"")))</f>
        <v/>
      </c>
      <c r="J220" s="33" t="str">
        <f>IF(InsertDataAtCellA2!K220="","",InsertDataAtCellA2!K220)</f>
        <v/>
      </c>
      <c r="K220" s="33" t="str">
        <f>IF(InsertDataAtCellA2!L220="","",InsertDataAtCellA2!L220)</f>
        <v>...</v>
      </c>
      <c r="L220" s="33" t="str">
        <f>IF(InsertDataAtCellA2!M220="","",InsertDataAtCellA2!M220)</f>
        <v/>
      </c>
      <c r="M220" s="33" t="str">
        <f>IF(InsertDataAtCellA2!N220="","",InsertDataAtCellA2!N220)</f>
        <v/>
      </c>
      <c r="N220" s="33" t="str">
        <f>IF(InsertDataAtCellA2!O220="","",InsertDataAtCellA2!O220)</f>
        <v/>
      </c>
      <c r="O220" s="33" t="str">
        <f>IF(InsertDataAtCellA2!P220="","",InsertDataAtCellA2!P220)</f>
        <v/>
      </c>
      <c r="P220" s="33" t="str">
        <f>IF(InsertDataAtCellA2!Q220="","",InsertDataAtCellA2!Q220)</f>
        <v/>
      </c>
      <c r="Q220" s="33" t="str">
        <f>IF(InsertDataAtCellA2!R220="","",InsertDataAtCellA2!R220)</f>
        <v>EMOS</v>
      </c>
      <c r="R220" s="33" t="str">
        <f>IF(InsertDataAtCellA2!S220="","",InsertDataAtCellA2!S220)</f>
        <v>MatStim</v>
      </c>
      <c r="S220" s="33">
        <f>IF(InsertDataAtCellA2!T220="","",InsertDataAtCellA2!T220)</f>
        <v>221.4562</v>
      </c>
      <c r="T220" s="33" t="str">
        <f>IF(InsertDataAtCellA2!U220="","",InsertDataAtCellA2!U220)</f>
        <v xml:space="preserve">BlTransp06 </v>
      </c>
      <c r="U220" s="33" t="str">
        <f>IF(InsertDataAtCellA2!V220="","",InsertDataAtCellA2!V220)</f>
        <v/>
      </c>
      <c r="V220" s="33" t="str">
        <f>IF(InsertDataAtCellA2!W220="","",InsertDataAtCellA2!W220)</f>
        <v/>
      </c>
      <c r="W220" s="33" t="str">
        <f>IF(InsertDataAtCellA2!X220="","",InsertDataAtCellA2!X220)</f>
        <v/>
      </c>
      <c r="X220" s="33" t="str">
        <f>IF(InsertDataAtCellA2!Y220="","",InsertDataAtCellA2!Y220)</f>
        <v/>
      </c>
      <c r="Y220" s="33" t="str">
        <f>IF(InsertDataAtCellA2!Z220="","",InsertDataAtCellA2!Z220)</f>
        <v/>
      </c>
      <c r="Z220" s="33" t="str">
        <f>IF(InsertDataAtCellA2!AA220="","",InsertDataAtCellA2!AA220)</f>
        <v/>
      </c>
      <c r="AA220" s="33" t="str">
        <f>IF(InsertDataAtCellA2!AB220="","",InsertDataAtCellA2!AB220)</f>
        <v/>
      </c>
      <c r="AB220" s="33" t="str">
        <f>IF(InsertDataAtCellA2!AC220="","",InsertDataAtCellA2!AC220)</f>
        <v/>
      </c>
      <c r="AC220" s="33" t="str">
        <f>IF(InsertDataAtCellA2!AD220="","",InsertDataAtCellA2!AD220)</f>
        <v/>
      </c>
      <c r="AD220" s="33" t="str">
        <f>IF(InsertDataAtCellA2!AE220="","",InsertDataAtCellA2!AE220)</f>
        <v/>
      </c>
      <c r="AE220" s="33" t="str">
        <f>IF(InsertDataAtCellA2!AF220="","",InsertDataAtCellA2!AF220)</f>
        <v/>
      </c>
      <c r="AF220" s="33" t="str">
        <f>IF(InsertDataAtCellA2!AG220="","",InsertDataAtCellA2!AG220)</f>
        <v/>
      </c>
    </row>
    <row r="221" spans="1:32" x14ac:dyDescent="0.35">
      <c r="A221" s="10" t="str">
        <f>IF(InsertDataAtCellA2!B221="","",InsertDataAtCellA2!B221)</f>
        <v>TASK</v>
      </c>
      <c r="B221" s="10" t="str">
        <f>IF(InsertDataAtCellA2!C221="","",InsertDataAtCellA2!C221)</f>
        <v>BlankNeut</v>
      </c>
      <c r="C221" s="10">
        <f>IF(InsertDataAtCellA2!D221="","",InsertDataAtCellA2!D221)</f>
        <v>222.46850000000001</v>
      </c>
      <c r="D221" s="10" t="str">
        <f>IF(InsertDataAtCellA2!E221="","",InsertDataAtCellA2!E221)</f>
        <v xml:space="preserve">Task0 </v>
      </c>
      <c r="E221" s="10" t="str">
        <f>IF(InsertDataAtCellA2!F221="","",InsertDataAtCellA2!F221)</f>
        <v/>
      </c>
      <c r="F221" s="10" t="str">
        <f>IF(InsertDataAtCellA2!$W221="REAC",InsertDataAtCellA2!W221,(IF(InsertDataAtCellA2!$G221="REAC",InsertDataAtCellA2!G221,"")))</f>
        <v>REAC</v>
      </c>
      <c r="G221" s="10" t="str">
        <f>IF(InsertDataAtCellA2!$W221="REAC",InsertDataAtCellA2!X221,(IF(InsertDataAtCellA2!$G221="REAC",InsertDataAtCellA2!H221,"")))</f>
        <v>No</v>
      </c>
      <c r="H221" s="10">
        <f>IF(InsertDataAtCellA2!$W221="REAC",InsertDataAtCellA2!Y221,(IF(InsertDataAtCellA2!$G221="REAC",InsertDataAtCellA2!I221,"")))</f>
        <v>222.9307</v>
      </c>
      <c r="I221" s="10" t="str">
        <f>IF(InsertDataAtCellA2!$W221="REAC",InsertDataAtCellA2!Z221,(IF(InsertDataAtCellA2!$G221="REAC",InsertDataAtCellA2!J221,"")))</f>
        <v xml:space="preserve">Task0 </v>
      </c>
      <c r="J221" s="10" t="str">
        <f>IF(InsertDataAtCellA2!K221="","",InsertDataAtCellA2!K221)</f>
        <v/>
      </c>
      <c r="K221" s="10" t="str">
        <f>IF(InsertDataAtCellA2!L221="","",InsertDataAtCellA2!L221)</f>
        <v/>
      </c>
      <c r="L221" s="10" t="str">
        <f>IF(InsertDataAtCellA2!M221="","",InsertDataAtCellA2!M221)</f>
        <v/>
      </c>
      <c r="M221" s="10" t="str">
        <f>IF(InsertDataAtCellA2!N221="","",InsertDataAtCellA2!N221)</f>
        <v/>
      </c>
      <c r="N221" s="10" t="str">
        <f>IF(InsertDataAtCellA2!O221="","",InsertDataAtCellA2!O221)</f>
        <v/>
      </c>
      <c r="O221" s="10" t="str">
        <f>IF(InsertDataAtCellA2!P221="","",InsertDataAtCellA2!P221)</f>
        <v/>
      </c>
      <c r="P221" s="10" t="str">
        <f>IF(InsertDataAtCellA2!Q221="","",InsertDataAtCellA2!Q221)</f>
        <v/>
      </c>
      <c r="Q221" s="10" t="str">
        <f>IF(InsertDataAtCellA2!R221="","",InsertDataAtCellA2!R221)</f>
        <v/>
      </c>
      <c r="R221" s="10" t="str">
        <f>IF(InsertDataAtCellA2!S221="","",InsertDataAtCellA2!S221)</f>
        <v/>
      </c>
      <c r="S221" s="10" t="str">
        <f>IF(InsertDataAtCellA2!T221="","",InsertDataAtCellA2!T221)</f>
        <v/>
      </c>
      <c r="T221" s="10" t="str">
        <f>IF(InsertDataAtCellA2!U221="","",InsertDataAtCellA2!U221)</f>
        <v/>
      </c>
      <c r="U221" s="10" t="str">
        <f>IF(InsertDataAtCellA2!V221="","",InsertDataAtCellA2!V221)</f>
        <v/>
      </c>
      <c r="V221" s="10" t="str">
        <f>IF(InsertDataAtCellA2!W221="","",InsertDataAtCellA2!W221)</f>
        <v/>
      </c>
      <c r="W221" s="10" t="str">
        <f>IF(InsertDataAtCellA2!X221="","",InsertDataAtCellA2!X221)</f>
        <v/>
      </c>
      <c r="X221" s="10" t="str">
        <f>IF(InsertDataAtCellA2!Y221="","",InsertDataAtCellA2!Y221)</f>
        <v/>
      </c>
      <c r="Y221" s="10" t="str">
        <f>IF(InsertDataAtCellA2!Z221="","",InsertDataAtCellA2!Z221)</f>
        <v/>
      </c>
      <c r="Z221" s="10" t="str">
        <f>IF(InsertDataAtCellA2!AA221="","",InsertDataAtCellA2!AA221)</f>
        <v/>
      </c>
      <c r="AA221" s="10" t="str">
        <f>IF(InsertDataAtCellA2!AB221="","",InsertDataAtCellA2!AB221)</f>
        <v/>
      </c>
      <c r="AB221" s="10" t="str">
        <f>IF(InsertDataAtCellA2!AC221="","",InsertDataAtCellA2!AC221)</f>
        <v/>
      </c>
      <c r="AC221" s="10" t="str">
        <f>IF(InsertDataAtCellA2!AD221="","",InsertDataAtCellA2!AD221)</f>
        <v/>
      </c>
      <c r="AD221" s="10" t="str">
        <f>IF(InsertDataAtCellA2!AE221="","",InsertDataAtCellA2!AE221)</f>
        <v/>
      </c>
      <c r="AE221" s="10" t="str">
        <f>IF(InsertDataAtCellA2!AF221="","",InsertDataAtCellA2!AF221)</f>
        <v/>
      </c>
      <c r="AF221" s="10" t="str">
        <f>IF(InsertDataAtCellA2!AG221="","",InsertDataAtCellA2!AG221)</f>
        <v/>
      </c>
    </row>
    <row r="222" spans="1:32" x14ac:dyDescent="0.35">
      <c r="A222" s="33" t="str">
        <f>IF(InsertDataAtCellA2!B222="","",InsertDataAtCellA2!B222)</f>
        <v>TASK</v>
      </c>
      <c r="B222" s="33" t="str">
        <f>IF(InsertDataAtCellA2!C222="","",InsertDataAtCellA2!C222)</f>
        <v>TaskStim</v>
      </c>
      <c r="C222" s="33">
        <f>IF(InsertDataAtCellA2!D222="","",InsertDataAtCellA2!D222)</f>
        <v>223.48269999999999</v>
      </c>
      <c r="D222" s="33" t="str">
        <f>IF(InsertDataAtCellA2!E222="","",InsertDataAtCellA2!E222)</f>
        <v xml:space="preserve">TaskB </v>
      </c>
      <c r="E222" s="33" t="str">
        <f>IF(InsertDataAtCellA2!F222="","",InsertDataAtCellA2!F222)</f>
        <v/>
      </c>
      <c r="F222" s="33" t="str">
        <f>IF(InsertDataAtCellA2!$W222="REAC",InsertDataAtCellA2!W222,(IF(InsertDataAtCellA2!$G222="REAC",InsertDataAtCellA2!G222,"")))</f>
        <v/>
      </c>
      <c r="G222" s="33" t="str">
        <f>IF(InsertDataAtCellA2!$W222="REAC",InsertDataAtCellA2!X222,(IF(InsertDataAtCellA2!$G222="REAC",InsertDataAtCellA2!H222,"")))</f>
        <v/>
      </c>
      <c r="H222" s="33" t="str">
        <f>IF(InsertDataAtCellA2!$W222="REAC",InsertDataAtCellA2!Y222,(IF(InsertDataAtCellA2!$G222="REAC",InsertDataAtCellA2!I222,"")))</f>
        <v/>
      </c>
      <c r="I222" s="33" t="str">
        <f>IF(InsertDataAtCellA2!$W222="REAC",InsertDataAtCellA2!Z222,(IF(InsertDataAtCellA2!$G222="REAC",InsertDataAtCellA2!J222,"")))</f>
        <v/>
      </c>
      <c r="J222" s="33" t="str">
        <f>IF(InsertDataAtCellA2!K222="","",InsertDataAtCellA2!K222)</f>
        <v/>
      </c>
      <c r="K222" s="33" t="str">
        <f>IF(InsertDataAtCellA2!L222="","",InsertDataAtCellA2!L222)</f>
        <v/>
      </c>
      <c r="L222" s="33" t="str">
        <f>IF(InsertDataAtCellA2!M222="","",InsertDataAtCellA2!M222)</f>
        <v/>
      </c>
      <c r="M222" s="33" t="str">
        <f>IF(InsertDataAtCellA2!N222="","",InsertDataAtCellA2!N222)</f>
        <v/>
      </c>
      <c r="N222" s="33" t="str">
        <f>IF(InsertDataAtCellA2!O222="","",InsertDataAtCellA2!O222)</f>
        <v/>
      </c>
      <c r="O222" s="33" t="str">
        <f>IF(InsertDataAtCellA2!P222="","",InsertDataAtCellA2!P222)</f>
        <v/>
      </c>
      <c r="P222" s="33" t="str">
        <f>IF(InsertDataAtCellA2!Q222="","",InsertDataAtCellA2!Q222)</f>
        <v/>
      </c>
      <c r="Q222" s="33" t="str">
        <f>IF(InsertDataAtCellA2!R222="","",InsertDataAtCellA2!R222)</f>
        <v/>
      </c>
      <c r="R222" s="33" t="str">
        <f>IF(InsertDataAtCellA2!S222="","",InsertDataAtCellA2!S222)</f>
        <v/>
      </c>
      <c r="S222" s="33" t="str">
        <f>IF(InsertDataAtCellA2!T222="","",InsertDataAtCellA2!T222)</f>
        <v/>
      </c>
      <c r="T222" s="33" t="str">
        <f>IF(InsertDataAtCellA2!U222="","",InsertDataAtCellA2!U222)</f>
        <v/>
      </c>
      <c r="U222" s="33" t="str">
        <f>IF(InsertDataAtCellA2!V222="","",InsertDataAtCellA2!V222)</f>
        <v/>
      </c>
      <c r="V222" s="33" t="str">
        <f>IF(InsertDataAtCellA2!W222="","",InsertDataAtCellA2!W222)</f>
        <v/>
      </c>
      <c r="W222" s="33" t="str">
        <f>IF(InsertDataAtCellA2!X222="","",InsertDataAtCellA2!X222)</f>
        <v/>
      </c>
      <c r="X222" s="33" t="str">
        <f>IF(InsertDataAtCellA2!Y222="","",InsertDataAtCellA2!Y222)</f>
        <v/>
      </c>
      <c r="Y222" s="33" t="str">
        <f>IF(InsertDataAtCellA2!Z222="","",InsertDataAtCellA2!Z222)</f>
        <v/>
      </c>
      <c r="Z222" s="33" t="str">
        <f>IF(InsertDataAtCellA2!AA222="","",InsertDataAtCellA2!AA222)</f>
        <v/>
      </c>
      <c r="AA222" s="33" t="str">
        <f>IF(InsertDataAtCellA2!AB222="","",InsertDataAtCellA2!AB222)</f>
        <v/>
      </c>
      <c r="AB222" s="33" t="str">
        <f>IF(InsertDataAtCellA2!AC222="","",InsertDataAtCellA2!AC222)</f>
        <v/>
      </c>
      <c r="AC222" s="33" t="str">
        <f>IF(InsertDataAtCellA2!AD222="","",InsertDataAtCellA2!AD222)</f>
        <v/>
      </c>
      <c r="AD222" s="33" t="str">
        <f>IF(InsertDataAtCellA2!AE222="","",InsertDataAtCellA2!AE222)</f>
        <v/>
      </c>
      <c r="AE222" s="33" t="str">
        <f>IF(InsertDataAtCellA2!AF222="","",InsertDataAtCellA2!AF222)</f>
        <v/>
      </c>
      <c r="AF222" s="33" t="str">
        <f>IF(InsertDataAtCellA2!AG222="","",InsertDataAtCellA2!AG222)</f>
        <v/>
      </c>
    </row>
    <row r="223" spans="1:32" x14ac:dyDescent="0.35">
      <c r="A223" s="10" t="str">
        <f>IF(InsertDataAtCellA2!B223="","",InsertDataAtCellA2!B223)</f>
        <v>TASK</v>
      </c>
      <c r="B223" s="10" t="str">
        <f>IF(InsertDataAtCellA2!C223="","",InsertDataAtCellA2!C223)</f>
        <v>BlankNeut</v>
      </c>
      <c r="C223" s="10">
        <f>IF(InsertDataAtCellA2!D223="","",InsertDataAtCellA2!D223)</f>
        <v>224.50129999999999</v>
      </c>
      <c r="D223" s="10" t="str">
        <f>IF(InsertDataAtCellA2!E223="","",InsertDataAtCellA2!E223)</f>
        <v xml:space="preserve">Task0 </v>
      </c>
      <c r="E223" s="10" t="str">
        <f>IF(InsertDataAtCellA2!F223="","",InsertDataAtCellA2!F223)</f>
        <v/>
      </c>
      <c r="F223" s="10" t="str">
        <f>IF(InsertDataAtCellA2!$W223="REAC",InsertDataAtCellA2!W223,(IF(InsertDataAtCellA2!$G223="REAC",InsertDataAtCellA2!G223,"")))</f>
        <v>REAC</v>
      </c>
      <c r="G223" s="10" t="str">
        <f>IF(InsertDataAtCellA2!$W223="REAC",InsertDataAtCellA2!X223,(IF(InsertDataAtCellA2!$G223="REAC",InsertDataAtCellA2!H223,"")))</f>
        <v>Yes</v>
      </c>
      <c r="H223" s="10">
        <f>IF(InsertDataAtCellA2!$W223="REAC",InsertDataAtCellA2!Y223,(IF(InsertDataAtCellA2!$G223="REAC",InsertDataAtCellA2!I223,"")))</f>
        <v>225.1344</v>
      </c>
      <c r="I223" s="10" t="str">
        <f>IF(InsertDataAtCellA2!$W223="REAC",InsertDataAtCellA2!Z223,(IF(InsertDataAtCellA2!$G223="REAC",InsertDataAtCellA2!J223,"")))</f>
        <v xml:space="preserve">Task0 </v>
      </c>
      <c r="J223" s="10" t="str">
        <f>IF(InsertDataAtCellA2!K223="","",InsertDataAtCellA2!K223)</f>
        <v/>
      </c>
      <c r="K223" s="10" t="str">
        <f>IF(InsertDataAtCellA2!L223="","",InsertDataAtCellA2!L223)</f>
        <v/>
      </c>
      <c r="L223" s="10" t="str">
        <f>IF(InsertDataAtCellA2!M223="","",InsertDataAtCellA2!M223)</f>
        <v/>
      </c>
      <c r="M223" s="10" t="str">
        <f>IF(InsertDataAtCellA2!N223="","",InsertDataAtCellA2!N223)</f>
        <v/>
      </c>
      <c r="N223" s="10" t="str">
        <f>IF(InsertDataAtCellA2!O223="","",InsertDataAtCellA2!O223)</f>
        <v/>
      </c>
      <c r="O223" s="10" t="str">
        <f>IF(InsertDataAtCellA2!P223="","",InsertDataAtCellA2!P223)</f>
        <v/>
      </c>
      <c r="P223" s="10" t="str">
        <f>IF(InsertDataAtCellA2!Q223="","",InsertDataAtCellA2!Q223)</f>
        <v/>
      </c>
      <c r="Q223" s="10" t="str">
        <f>IF(InsertDataAtCellA2!R223="","",InsertDataAtCellA2!R223)</f>
        <v/>
      </c>
      <c r="R223" s="10" t="str">
        <f>IF(InsertDataAtCellA2!S223="","",InsertDataAtCellA2!S223)</f>
        <v/>
      </c>
      <c r="S223" s="10" t="str">
        <f>IF(InsertDataAtCellA2!T223="","",InsertDataAtCellA2!T223)</f>
        <v/>
      </c>
      <c r="T223" s="10" t="str">
        <f>IF(InsertDataAtCellA2!U223="","",InsertDataAtCellA2!U223)</f>
        <v/>
      </c>
      <c r="U223" s="10" t="str">
        <f>IF(InsertDataAtCellA2!V223="","",InsertDataAtCellA2!V223)</f>
        <v/>
      </c>
      <c r="V223" s="10" t="str">
        <f>IF(InsertDataAtCellA2!W223="","",InsertDataAtCellA2!W223)</f>
        <v/>
      </c>
      <c r="W223" s="10" t="str">
        <f>IF(InsertDataAtCellA2!X223="","",InsertDataAtCellA2!X223)</f>
        <v/>
      </c>
      <c r="X223" s="10" t="str">
        <f>IF(InsertDataAtCellA2!Y223="","",InsertDataAtCellA2!Y223)</f>
        <v/>
      </c>
      <c r="Y223" s="10" t="str">
        <f>IF(InsertDataAtCellA2!Z223="","",InsertDataAtCellA2!Z223)</f>
        <v/>
      </c>
      <c r="Z223" s="10" t="str">
        <f>IF(InsertDataAtCellA2!AA223="","",InsertDataAtCellA2!AA223)</f>
        <v/>
      </c>
      <c r="AA223" s="10" t="str">
        <f>IF(InsertDataAtCellA2!AB223="","",InsertDataAtCellA2!AB223)</f>
        <v/>
      </c>
      <c r="AB223" s="10" t="str">
        <f>IF(InsertDataAtCellA2!AC223="","",InsertDataAtCellA2!AC223)</f>
        <v/>
      </c>
      <c r="AC223" s="10" t="str">
        <f>IF(InsertDataAtCellA2!AD223="","",InsertDataAtCellA2!AD223)</f>
        <v/>
      </c>
      <c r="AD223" s="10" t="str">
        <f>IF(InsertDataAtCellA2!AE223="","",InsertDataAtCellA2!AE223)</f>
        <v/>
      </c>
      <c r="AE223" s="10" t="str">
        <f>IF(InsertDataAtCellA2!AF223="","",InsertDataAtCellA2!AF223)</f>
        <v/>
      </c>
      <c r="AF223" s="10" t="str">
        <f>IF(InsertDataAtCellA2!AG223="","",InsertDataAtCellA2!AG223)</f>
        <v/>
      </c>
    </row>
    <row r="224" spans="1:32" x14ac:dyDescent="0.35">
      <c r="A224" s="33" t="str">
        <f>IF(InsertDataAtCellA2!B224="","",InsertDataAtCellA2!B224)</f>
        <v>TASK</v>
      </c>
      <c r="B224" s="33" t="str">
        <f>IF(InsertDataAtCellA2!C224="","",InsertDataAtCellA2!C224)</f>
        <v>TaskStim</v>
      </c>
      <c r="C224" s="33">
        <f>IF(InsertDataAtCellA2!D224="","",InsertDataAtCellA2!D224)</f>
        <v>225.50380000000001</v>
      </c>
      <c r="D224" s="33" t="str">
        <f>IF(InsertDataAtCellA2!E224="","",InsertDataAtCellA2!E224)</f>
        <v xml:space="preserve">TaskB </v>
      </c>
      <c r="E224" s="33" t="str">
        <f>IF(InsertDataAtCellA2!F224="","",InsertDataAtCellA2!F224)</f>
        <v/>
      </c>
      <c r="F224" s="33" t="str">
        <f>IF(InsertDataAtCellA2!$W224="REAC",InsertDataAtCellA2!W224,(IF(InsertDataAtCellA2!$G224="REAC",InsertDataAtCellA2!G224,"")))</f>
        <v/>
      </c>
      <c r="G224" s="33" t="str">
        <f>IF(InsertDataAtCellA2!$W224="REAC",InsertDataAtCellA2!X224,(IF(InsertDataAtCellA2!$G224="REAC",InsertDataAtCellA2!H224,"")))</f>
        <v/>
      </c>
      <c r="H224" s="33" t="str">
        <f>IF(InsertDataAtCellA2!$W224="REAC",InsertDataAtCellA2!Y224,(IF(InsertDataAtCellA2!$G224="REAC",InsertDataAtCellA2!I224,"")))</f>
        <v/>
      </c>
      <c r="I224" s="33" t="str">
        <f>IF(InsertDataAtCellA2!$W224="REAC",InsertDataAtCellA2!Z224,(IF(InsertDataAtCellA2!$G224="REAC",InsertDataAtCellA2!J224,"")))</f>
        <v/>
      </c>
      <c r="J224" s="33" t="str">
        <f>IF(InsertDataAtCellA2!K224="","",InsertDataAtCellA2!K224)</f>
        <v/>
      </c>
      <c r="K224" s="33" t="str">
        <f>IF(InsertDataAtCellA2!L224="","",InsertDataAtCellA2!L224)</f>
        <v/>
      </c>
      <c r="L224" s="33" t="str">
        <f>IF(InsertDataAtCellA2!M224="","",InsertDataAtCellA2!M224)</f>
        <v/>
      </c>
      <c r="M224" s="33" t="str">
        <f>IF(InsertDataAtCellA2!N224="","",InsertDataAtCellA2!N224)</f>
        <v/>
      </c>
      <c r="N224" s="33" t="str">
        <f>IF(InsertDataAtCellA2!O224="","",InsertDataAtCellA2!O224)</f>
        <v/>
      </c>
      <c r="O224" s="33" t="str">
        <f>IF(InsertDataAtCellA2!P224="","",InsertDataAtCellA2!P224)</f>
        <v/>
      </c>
      <c r="P224" s="33" t="str">
        <f>IF(InsertDataAtCellA2!Q224="","",InsertDataAtCellA2!Q224)</f>
        <v/>
      </c>
      <c r="Q224" s="33" t="str">
        <f>IF(InsertDataAtCellA2!R224="","",InsertDataAtCellA2!R224)</f>
        <v/>
      </c>
      <c r="R224" s="33" t="str">
        <f>IF(InsertDataAtCellA2!S224="","",InsertDataAtCellA2!S224)</f>
        <v/>
      </c>
      <c r="S224" s="33" t="str">
        <f>IF(InsertDataAtCellA2!T224="","",InsertDataAtCellA2!T224)</f>
        <v/>
      </c>
      <c r="T224" s="33" t="str">
        <f>IF(InsertDataAtCellA2!U224="","",InsertDataAtCellA2!U224)</f>
        <v/>
      </c>
      <c r="U224" s="33" t="str">
        <f>IF(InsertDataAtCellA2!V224="","",InsertDataAtCellA2!V224)</f>
        <v/>
      </c>
      <c r="V224" s="33" t="str">
        <f>IF(InsertDataAtCellA2!W224="","",InsertDataAtCellA2!W224)</f>
        <v/>
      </c>
      <c r="W224" s="33" t="str">
        <f>IF(InsertDataAtCellA2!X224="","",InsertDataAtCellA2!X224)</f>
        <v/>
      </c>
      <c r="X224" s="33" t="str">
        <f>IF(InsertDataAtCellA2!Y224="","",InsertDataAtCellA2!Y224)</f>
        <v/>
      </c>
      <c r="Y224" s="33" t="str">
        <f>IF(InsertDataAtCellA2!Z224="","",InsertDataAtCellA2!Z224)</f>
        <v/>
      </c>
      <c r="Z224" s="33" t="str">
        <f>IF(InsertDataAtCellA2!AA224="","",InsertDataAtCellA2!AA224)</f>
        <v/>
      </c>
      <c r="AA224" s="33" t="str">
        <f>IF(InsertDataAtCellA2!AB224="","",InsertDataAtCellA2!AB224)</f>
        <v/>
      </c>
      <c r="AB224" s="33" t="str">
        <f>IF(InsertDataAtCellA2!AC224="","",InsertDataAtCellA2!AC224)</f>
        <v/>
      </c>
      <c r="AC224" s="33" t="str">
        <f>IF(InsertDataAtCellA2!AD224="","",InsertDataAtCellA2!AD224)</f>
        <v/>
      </c>
      <c r="AD224" s="33" t="str">
        <f>IF(InsertDataAtCellA2!AE224="","",InsertDataAtCellA2!AE224)</f>
        <v/>
      </c>
      <c r="AE224" s="33" t="str">
        <f>IF(InsertDataAtCellA2!AF224="","",InsertDataAtCellA2!AF224)</f>
        <v/>
      </c>
      <c r="AF224" s="33" t="str">
        <f>IF(InsertDataAtCellA2!AG224="","",InsertDataAtCellA2!AG224)</f>
        <v/>
      </c>
    </row>
    <row r="225" spans="1:32" x14ac:dyDescent="0.35">
      <c r="A225" s="10" t="str">
        <f>IF(InsertDataAtCellA2!B225="","",InsertDataAtCellA2!B225)</f>
        <v>TASK</v>
      </c>
      <c r="B225" s="10" t="str">
        <f>IF(InsertDataAtCellA2!C225="","",InsertDataAtCellA2!C225)</f>
        <v>BlankNeut</v>
      </c>
      <c r="C225" s="10">
        <f>IF(InsertDataAtCellA2!D225="","",InsertDataAtCellA2!D225)</f>
        <v>226.50989999999999</v>
      </c>
      <c r="D225" s="10" t="str">
        <f>IF(InsertDataAtCellA2!E225="","",InsertDataAtCellA2!E225)</f>
        <v xml:space="preserve">Task0 </v>
      </c>
      <c r="E225" s="10" t="str">
        <f>IF(InsertDataAtCellA2!F225="","",InsertDataAtCellA2!F225)</f>
        <v/>
      </c>
      <c r="F225" s="10" t="str">
        <f>IF(InsertDataAtCellA2!$W225="REAC",InsertDataAtCellA2!W225,(IF(InsertDataAtCellA2!$G225="REAC",InsertDataAtCellA2!G225,"")))</f>
        <v>REAC</v>
      </c>
      <c r="G225" s="10" t="str">
        <f>IF(InsertDataAtCellA2!$W225="REAC",InsertDataAtCellA2!X225,(IF(InsertDataAtCellA2!$G225="REAC",InsertDataAtCellA2!H225,"")))</f>
        <v>No</v>
      </c>
      <c r="H225" s="10">
        <f>IF(InsertDataAtCellA2!$W225="REAC",InsertDataAtCellA2!Y225,(IF(InsertDataAtCellA2!$G225="REAC",InsertDataAtCellA2!I225,"")))</f>
        <v>227.01419999999999</v>
      </c>
      <c r="I225" s="10" t="str">
        <f>IF(InsertDataAtCellA2!$W225="REAC",InsertDataAtCellA2!Z225,(IF(InsertDataAtCellA2!$G225="REAC",InsertDataAtCellA2!J225,"")))</f>
        <v xml:space="preserve">Task0 </v>
      </c>
      <c r="J225" s="10" t="str">
        <f>IF(InsertDataAtCellA2!K225="","",InsertDataAtCellA2!K225)</f>
        <v/>
      </c>
      <c r="K225" s="10" t="str">
        <f>IF(InsertDataAtCellA2!L225="","",InsertDataAtCellA2!L225)</f>
        <v/>
      </c>
      <c r="L225" s="10" t="str">
        <f>IF(InsertDataAtCellA2!M225="","",InsertDataAtCellA2!M225)</f>
        <v/>
      </c>
      <c r="M225" s="10" t="str">
        <f>IF(InsertDataAtCellA2!N225="","",InsertDataAtCellA2!N225)</f>
        <v/>
      </c>
      <c r="N225" s="10" t="str">
        <f>IF(InsertDataAtCellA2!O225="","",InsertDataAtCellA2!O225)</f>
        <v/>
      </c>
      <c r="O225" s="10" t="str">
        <f>IF(InsertDataAtCellA2!P225="","",InsertDataAtCellA2!P225)</f>
        <v/>
      </c>
      <c r="P225" s="10" t="str">
        <f>IF(InsertDataAtCellA2!Q225="","",InsertDataAtCellA2!Q225)</f>
        <v/>
      </c>
      <c r="Q225" s="10" t="str">
        <f>IF(InsertDataAtCellA2!R225="","",InsertDataAtCellA2!R225)</f>
        <v/>
      </c>
      <c r="R225" s="10" t="str">
        <f>IF(InsertDataAtCellA2!S225="","",InsertDataAtCellA2!S225)</f>
        <v/>
      </c>
      <c r="S225" s="10" t="str">
        <f>IF(InsertDataAtCellA2!T225="","",InsertDataAtCellA2!T225)</f>
        <v/>
      </c>
      <c r="T225" s="10" t="str">
        <f>IF(InsertDataAtCellA2!U225="","",InsertDataAtCellA2!U225)</f>
        <v/>
      </c>
      <c r="U225" s="10" t="str">
        <f>IF(InsertDataAtCellA2!V225="","",InsertDataAtCellA2!V225)</f>
        <v/>
      </c>
      <c r="V225" s="10" t="str">
        <f>IF(InsertDataAtCellA2!W225="","",InsertDataAtCellA2!W225)</f>
        <v/>
      </c>
      <c r="W225" s="10" t="str">
        <f>IF(InsertDataAtCellA2!X225="","",InsertDataAtCellA2!X225)</f>
        <v/>
      </c>
      <c r="X225" s="10" t="str">
        <f>IF(InsertDataAtCellA2!Y225="","",InsertDataAtCellA2!Y225)</f>
        <v/>
      </c>
      <c r="Y225" s="10" t="str">
        <f>IF(InsertDataAtCellA2!Z225="","",InsertDataAtCellA2!Z225)</f>
        <v/>
      </c>
      <c r="Z225" s="10" t="str">
        <f>IF(InsertDataAtCellA2!AA225="","",InsertDataAtCellA2!AA225)</f>
        <v/>
      </c>
      <c r="AA225" s="10" t="str">
        <f>IF(InsertDataAtCellA2!AB225="","",InsertDataAtCellA2!AB225)</f>
        <v/>
      </c>
      <c r="AB225" s="10" t="str">
        <f>IF(InsertDataAtCellA2!AC225="","",InsertDataAtCellA2!AC225)</f>
        <v/>
      </c>
      <c r="AC225" s="10" t="str">
        <f>IF(InsertDataAtCellA2!AD225="","",InsertDataAtCellA2!AD225)</f>
        <v/>
      </c>
      <c r="AD225" s="10" t="str">
        <f>IF(InsertDataAtCellA2!AE225="","",InsertDataAtCellA2!AE225)</f>
        <v/>
      </c>
      <c r="AE225" s="10" t="str">
        <f>IF(InsertDataAtCellA2!AF225="","",InsertDataAtCellA2!AF225)</f>
        <v/>
      </c>
      <c r="AF225" s="10" t="str">
        <f>IF(InsertDataAtCellA2!AG225="","",InsertDataAtCellA2!AG225)</f>
        <v/>
      </c>
    </row>
    <row r="226" spans="1:32" x14ac:dyDescent="0.35">
      <c r="A226" s="33" t="str">
        <f>IF(InsertDataAtCellA2!B226="","",InsertDataAtCellA2!B226)</f>
        <v>TASK</v>
      </c>
      <c r="B226" s="33" t="str">
        <f>IF(InsertDataAtCellA2!C226="","",InsertDataAtCellA2!C226)</f>
        <v>TaskStim</v>
      </c>
      <c r="C226" s="33">
        <f>IF(InsertDataAtCellA2!D226="","",InsertDataAtCellA2!D226)</f>
        <v>227.5137</v>
      </c>
      <c r="D226" s="33" t="str">
        <f>IF(InsertDataAtCellA2!E226="","",InsertDataAtCellA2!E226)</f>
        <v xml:space="preserve">TaskC </v>
      </c>
      <c r="E226" s="33" t="str">
        <f>IF(InsertDataAtCellA2!F226="","",InsertDataAtCellA2!F226)</f>
        <v/>
      </c>
      <c r="F226" s="33" t="str">
        <f>IF(InsertDataAtCellA2!$W226="REAC",InsertDataAtCellA2!W226,(IF(InsertDataAtCellA2!$G226="REAC",InsertDataAtCellA2!G226,"")))</f>
        <v/>
      </c>
      <c r="G226" s="33" t="str">
        <f>IF(InsertDataAtCellA2!$W226="REAC",InsertDataAtCellA2!X226,(IF(InsertDataAtCellA2!$G226="REAC",InsertDataAtCellA2!H226,"")))</f>
        <v/>
      </c>
      <c r="H226" s="33" t="str">
        <f>IF(InsertDataAtCellA2!$W226="REAC",InsertDataAtCellA2!Y226,(IF(InsertDataAtCellA2!$G226="REAC",InsertDataAtCellA2!I226,"")))</f>
        <v/>
      </c>
      <c r="I226" s="33" t="str">
        <f>IF(InsertDataAtCellA2!$W226="REAC",InsertDataAtCellA2!Z226,(IF(InsertDataAtCellA2!$G226="REAC",InsertDataAtCellA2!J226,"")))</f>
        <v/>
      </c>
      <c r="J226" s="33" t="str">
        <f>IF(InsertDataAtCellA2!K226="","",InsertDataAtCellA2!K226)</f>
        <v/>
      </c>
      <c r="K226" s="33" t="str">
        <f>IF(InsertDataAtCellA2!L226="","",InsertDataAtCellA2!L226)</f>
        <v>...</v>
      </c>
      <c r="L226" s="33" t="str">
        <f>IF(InsertDataAtCellA2!M226="","",InsertDataAtCellA2!M226)</f>
        <v/>
      </c>
      <c r="M226" s="33" t="str">
        <f>IF(InsertDataAtCellA2!N226="","",InsertDataAtCellA2!N226)</f>
        <v/>
      </c>
      <c r="N226" s="33" t="str">
        <f>IF(InsertDataAtCellA2!O226="","",InsertDataAtCellA2!O226)</f>
        <v/>
      </c>
      <c r="O226" s="33" t="str">
        <f>IF(InsertDataAtCellA2!P226="","",InsertDataAtCellA2!P226)</f>
        <v/>
      </c>
      <c r="P226" s="33" t="str">
        <f>IF(InsertDataAtCellA2!Q226="","",InsertDataAtCellA2!Q226)</f>
        <v/>
      </c>
      <c r="Q226" s="33" t="str">
        <f>IF(InsertDataAtCellA2!R226="","",InsertDataAtCellA2!R226)</f>
        <v>EMOS</v>
      </c>
      <c r="R226" s="33" t="str">
        <f>IF(InsertDataAtCellA2!S226="","",InsertDataAtCellA2!S226)</f>
        <v>MatStim</v>
      </c>
      <c r="S226" s="33">
        <f>IF(InsertDataAtCellA2!T226="","",InsertDataAtCellA2!T226)</f>
        <v>227.5137</v>
      </c>
      <c r="T226" s="33" t="str">
        <f>IF(InsertDataAtCellA2!U226="","",InsertDataAtCellA2!U226)</f>
        <v xml:space="preserve">BlTransp06 </v>
      </c>
      <c r="U226" s="33" t="str">
        <f>IF(InsertDataAtCellA2!V226="","",InsertDataAtCellA2!V226)</f>
        <v/>
      </c>
      <c r="V226" s="33" t="str">
        <f>IF(InsertDataAtCellA2!W226="","",InsertDataAtCellA2!W226)</f>
        <v/>
      </c>
      <c r="W226" s="33" t="str">
        <f>IF(InsertDataAtCellA2!X226="","",InsertDataAtCellA2!X226)</f>
        <v/>
      </c>
      <c r="X226" s="33" t="str">
        <f>IF(InsertDataAtCellA2!Y226="","",InsertDataAtCellA2!Y226)</f>
        <v/>
      </c>
      <c r="Y226" s="33" t="str">
        <f>IF(InsertDataAtCellA2!Z226="","",InsertDataAtCellA2!Z226)</f>
        <v/>
      </c>
      <c r="Z226" s="33" t="str">
        <f>IF(InsertDataAtCellA2!AA226="","",InsertDataAtCellA2!AA226)</f>
        <v/>
      </c>
      <c r="AA226" s="33" t="str">
        <f>IF(InsertDataAtCellA2!AB226="","",InsertDataAtCellA2!AB226)</f>
        <v/>
      </c>
      <c r="AB226" s="33" t="str">
        <f>IF(InsertDataAtCellA2!AC226="","",InsertDataAtCellA2!AC226)</f>
        <v/>
      </c>
      <c r="AC226" s="33" t="str">
        <f>IF(InsertDataAtCellA2!AD226="","",InsertDataAtCellA2!AD226)</f>
        <v/>
      </c>
      <c r="AD226" s="33" t="str">
        <f>IF(InsertDataAtCellA2!AE226="","",InsertDataAtCellA2!AE226)</f>
        <v/>
      </c>
      <c r="AE226" s="33" t="str">
        <f>IF(InsertDataAtCellA2!AF226="","",InsertDataAtCellA2!AF226)</f>
        <v/>
      </c>
      <c r="AF226" s="33" t="str">
        <f>IF(InsertDataAtCellA2!AG226="","",InsertDataAtCellA2!AG226)</f>
        <v/>
      </c>
    </row>
    <row r="227" spans="1:32" x14ac:dyDescent="0.35">
      <c r="A227" s="10" t="str">
        <f>IF(InsertDataAtCellA2!B227="","",InsertDataAtCellA2!B227)</f>
        <v>TASK</v>
      </c>
      <c r="B227" s="10" t="str">
        <f>IF(InsertDataAtCellA2!C227="","",InsertDataAtCellA2!C227)</f>
        <v>BlankNeut</v>
      </c>
      <c r="C227" s="10">
        <f>IF(InsertDataAtCellA2!D227="","",InsertDataAtCellA2!D227)</f>
        <v>228.51419999999999</v>
      </c>
      <c r="D227" s="10" t="str">
        <f>IF(InsertDataAtCellA2!E227="","",InsertDataAtCellA2!E227)</f>
        <v xml:space="preserve">Task0 </v>
      </c>
      <c r="E227" s="10" t="str">
        <f>IF(InsertDataAtCellA2!F227="","",InsertDataAtCellA2!F227)</f>
        <v/>
      </c>
      <c r="F227" s="10" t="str">
        <f>IF(InsertDataAtCellA2!$W227="REAC",InsertDataAtCellA2!W227,(IF(InsertDataAtCellA2!$G227="REAC",InsertDataAtCellA2!G227,"")))</f>
        <v>REAC</v>
      </c>
      <c r="G227" s="10" t="str">
        <f>IF(InsertDataAtCellA2!$W227="REAC",InsertDataAtCellA2!X227,(IF(InsertDataAtCellA2!$G227="REAC",InsertDataAtCellA2!H227,"")))</f>
        <v>Yes</v>
      </c>
      <c r="H227" s="10">
        <f>IF(InsertDataAtCellA2!$W227="REAC",InsertDataAtCellA2!Y227,(IF(InsertDataAtCellA2!$G227="REAC",InsertDataAtCellA2!I227,"")))</f>
        <v>229.208</v>
      </c>
      <c r="I227" s="10" t="str">
        <f>IF(InsertDataAtCellA2!$W227="REAC",InsertDataAtCellA2!Z227,(IF(InsertDataAtCellA2!$G227="REAC",InsertDataAtCellA2!J227,"")))</f>
        <v xml:space="preserve">Task0 </v>
      </c>
      <c r="J227" s="10" t="str">
        <f>IF(InsertDataAtCellA2!K227="","",InsertDataAtCellA2!K227)</f>
        <v/>
      </c>
      <c r="K227" s="10" t="str">
        <f>IF(InsertDataAtCellA2!L227="","",InsertDataAtCellA2!L227)</f>
        <v/>
      </c>
      <c r="L227" s="10" t="str">
        <f>IF(InsertDataAtCellA2!M227="","",InsertDataAtCellA2!M227)</f>
        <v/>
      </c>
      <c r="M227" s="10" t="str">
        <f>IF(InsertDataAtCellA2!N227="","",InsertDataAtCellA2!N227)</f>
        <v/>
      </c>
      <c r="N227" s="10" t="str">
        <f>IF(InsertDataAtCellA2!O227="","",InsertDataAtCellA2!O227)</f>
        <v/>
      </c>
      <c r="O227" s="10" t="str">
        <f>IF(InsertDataAtCellA2!P227="","",InsertDataAtCellA2!P227)</f>
        <v/>
      </c>
      <c r="P227" s="10" t="str">
        <f>IF(InsertDataAtCellA2!Q227="","",InsertDataAtCellA2!Q227)</f>
        <v/>
      </c>
      <c r="Q227" s="10" t="str">
        <f>IF(InsertDataAtCellA2!R227="","",InsertDataAtCellA2!R227)</f>
        <v/>
      </c>
      <c r="R227" s="10" t="str">
        <f>IF(InsertDataAtCellA2!S227="","",InsertDataAtCellA2!S227)</f>
        <v/>
      </c>
      <c r="S227" s="10" t="str">
        <f>IF(InsertDataAtCellA2!T227="","",InsertDataAtCellA2!T227)</f>
        <v/>
      </c>
      <c r="T227" s="10" t="str">
        <f>IF(InsertDataAtCellA2!U227="","",InsertDataAtCellA2!U227)</f>
        <v/>
      </c>
      <c r="U227" s="10" t="str">
        <f>IF(InsertDataAtCellA2!V227="","",InsertDataAtCellA2!V227)</f>
        <v/>
      </c>
      <c r="V227" s="10" t="str">
        <f>IF(InsertDataAtCellA2!W227="","",InsertDataAtCellA2!W227)</f>
        <v/>
      </c>
      <c r="W227" s="10" t="str">
        <f>IF(InsertDataAtCellA2!X227="","",InsertDataAtCellA2!X227)</f>
        <v/>
      </c>
      <c r="X227" s="10" t="str">
        <f>IF(InsertDataAtCellA2!Y227="","",InsertDataAtCellA2!Y227)</f>
        <v/>
      </c>
      <c r="Y227" s="10" t="str">
        <f>IF(InsertDataAtCellA2!Z227="","",InsertDataAtCellA2!Z227)</f>
        <v/>
      </c>
      <c r="Z227" s="10" t="str">
        <f>IF(InsertDataAtCellA2!AA227="","",InsertDataAtCellA2!AA227)</f>
        <v/>
      </c>
      <c r="AA227" s="10" t="str">
        <f>IF(InsertDataAtCellA2!AB227="","",InsertDataAtCellA2!AB227)</f>
        <v/>
      </c>
      <c r="AB227" s="10" t="str">
        <f>IF(InsertDataAtCellA2!AC227="","",InsertDataAtCellA2!AC227)</f>
        <v/>
      </c>
      <c r="AC227" s="10" t="str">
        <f>IF(InsertDataAtCellA2!AD227="","",InsertDataAtCellA2!AD227)</f>
        <v/>
      </c>
      <c r="AD227" s="10" t="str">
        <f>IF(InsertDataAtCellA2!AE227="","",InsertDataAtCellA2!AE227)</f>
        <v/>
      </c>
      <c r="AE227" s="10" t="str">
        <f>IF(InsertDataAtCellA2!AF227="","",InsertDataAtCellA2!AF227)</f>
        <v/>
      </c>
      <c r="AF227" s="10" t="str">
        <f>IF(InsertDataAtCellA2!AG227="","",InsertDataAtCellA2!AG227)</f>
        <v/>
      </c>
    </row>
    <row r="228" spans="1:32" x14ac:dyDescent="0.35">
      <c r="A228" s="33" t="str">
        <f>IF(InsertDataAtCellA2!B228="","",InsertDataAtCellA2!B228)</f>
        <v>TASK</v>
      </c>
      <c r="B228" s="33" t="str">
        <f>IF(InsertDataAtCellA2!C228="","",InsertDataAtCellA2!C228)</f>
        <v>TaskStim</v>
      </c>
      <c r="C228" s="33">
        <f>IF(InsertDataAtCellA2!D228="","",InsertDataAtCellA2!D228)</f>
        <v>229.52619999999999</v>
      </c>
      <c r="D228" s="33" t="str">
        <f>IF(InsertDataAtCellA2!E228="","",InsertDataAtCellA2!E228)</f>
        <v xml:space="preserve">TaskC </v>
      </c>
      <c r="E228" s="33" t="str">
        <f>IF(InsertDataAtCellA2!F228="","",InsertDataAtCellA2!F228)</f>
        <v/>
      </c>
      <c r="F228" s="33" t="str">
        <f>IF(InsertDataAtCellA2!$W228="REAC",InsertDataAtCellA2!W228,(IF(InsertDataAtCellA2!$G228="REAC",InsertDataAtCellA2!G228,"")))</f>
        <v/>
      </c>
      <c r="G228" s="33" t="str">
        <f>IF(InsertDataAtCellA2!$W228="REAC",InsertDataAtCellA2!X228,(IF(InsertDataAtCellA2!$G228="REAC",InsertDataAtCellA2!H228,"")))</f>
        <v/>
      </c>
      <c r="H228" s="33" t="str">
        <f>IF(InsertDataAtCellA2!$W228="REAC",InsertDataAtCellA2!Y228,(IF(InsertDataAtCellA2!$G228="REAC",InsertDataAtCellA2!I228,"")))</f>
        <v/>
      </c>
      <c r="I228" s="33" t="str">
        <f>IF(InsertDataAtCellA2!$W228="REAC",InsertDataAtCellA2!Z228,(IF(InsertDataAtCellA2!$G228="REAC",InsertDataAtCellA2!J228,"")))</f>
        <v/>
      </c>
      <c r="J228" s="33" t="str">
        <f>IF(InsertDataAtCellA2!K228="","",InsertDataAtCellA2!K228)</f>
        <v/>
      </c>
      <c r="K228" s="33" t="str">
        <f>IF(InsertDataAtCellA2!L228="","",InsertDataAtCellA2!L228)</f>
        <v/>
      </c>
      <c r="L228" s="33" t="str">
        <f>IF(InsertDataAtCellA2!M228="","",InsertDataAtCellA2!M228)</f>
        <v/>
      </c>
      <c r="M228" s="33" t="str">
        <f>IF(InsertDataAtCellA2!N228="","",InsertDataAtCellA2!N228)</f>
        <v/>
      </c>
      <c r="N228" s="33" t="str">
        <f>IF(InsertDataAtCellA2!O228="","",InsertDataAtCellA2!O228)</f>
        <v/>
      </c>
      <c r="O228" s="33" t="str">
        <f>IF(InsertDataAtCellA2!P228="","",InsertDataAtCellA2!P228)</f>
        <v/>
      </c>
      <c r="P228" s="33" t="str">
        <f>IF(InsertDataAtCellA2!Q228="","",InsertDataAtCellA2!Q228)</f>
        <v/>
      </c>
      <c r="Q228" s="33" t="str">
        <f>IF(InsertDataAtCellA2!R228="","",InsertDataAtCellA2!R228)</f>
        <v/>
      </c>
      <c r="R228" s="33" t="str">
        <f>IF(InsertDataAtCellA2!S228="","",InsertDataAtCellA2!S228)</f>
        <v/>
      </c>
      <c r="S228" s="33" t="str">
        <f>IF(InsertDataAtCellA2!T228="","",InsertDataAtCellA2!T228)</f>
        <v/>
      </c>
      <c r="T228" s="33" t="str">
        <f>IF(InsertDataAtCellA2!U228="","",InsertDataAtCellA2!U228)</f>
        <v/>
      </c>
      <c r="U228" s="33" t="str">
        <f>IF(InsertDataAtCellA2!V228="","",InsertDataAtCellA2!V228)</f>
        <v/>
      </c>
      <c r="V228" s="33" t="str">
        <f>IF(InsertDataAtCellA2!W228="","",InsertDataAtCellA2!W228)</f>
        <v/>
      </c>
      <c r="W228" s="33" t="str">
        <f>IF(InsertDataAtCellA2!X228="","",InsertDataAtCellA2!X228)</f>
        <v/>
      </c>
      <c r="X228" s="33" t="str">
        <f>IF(InsertDataAtCellA2!Y228="","",InsertDataAtCellA2!Y228)</f>
        <v/>
      </c>
      <c r="Y228" s="33" t="str">
        <f>IF(InsertDataAtCellA2!Z228="","",InsertDataAtCellA2!Z228)</f>
        <v/>
      </c>
      <c r="Z228" s="33" t="str">
        <f>IF(InsertDataAtCellA2!AA228="","",InsertDataAtCellA2!AA228)</f>
        <v/>
      </c>
      <c r="AA228" s="33" t="str">
        <f>IF(InsertDataAtCellA2!AB228="","",InsertDataAtCellA2!AB228)</f>
        <v/>
      </c>
      <c r="AB228" s="33" t="str">
        <f>IF(InsertDataAtCellA2!AC228="","",InsertDataAtCellA2!AC228)</f>
        <v/>
      </c>
      <c r="AC228" s="33" t="str">
        <f>IF(InsertDataAtCellA2!AD228="","",InsertDataAtCellA2!AD228)</f>
        <v/>
      </c>
      <c r="AD228" s="33" t="str">
        <f>IF(InsertDataAtCellA2!AE228="","",InsertDataAtCellA2!AE228)</f>
        <v/>
      </c>
      <c r="AE228" s="33" t="str">
        <f>IF(InsertDataAtCellA2!AF228="","",InsertDataAtCellA2!AF228)</f>
        <v/>
      </c>
      <c r="AF228" s="33" t="str">
        <f>IF(InsertDataAtCellA2!AG228="","",InsertDataAtCellA2!AG228)</f>
        <v/>
      </c>
    </row>
    <row r="229" spans="1:32" x14ac:dyDescent="0.35">
      <c r="A229" s="10" t="str">
        <f>IF(InsertDataAtCellA2!B229="","",InsertDataAtCellA2!B229)</f>
        <v>TASK</v>
      </c>
      <c r="B229" s="10" t="str">
        <f>IF(InsertDataAtCellA2!C229="","",InsertDataAtCellA2!C229)</f>
        <v>BlankNeut</v>
      </c>
      <c r="C229" s="10">
        <f>IF(InsertDataAtCellA2!D229="","",InsertDataAtCellA2!D229)</f>
        <v>230.52780000000001</v>
      </c>
      <c r="D229" s="10" t="str">
        <f>IF(InsertDataAtCellA2!E229="","",InsertDataAtCellA2!E229)</f>
        <v xml:space="preserve">Task0 </v>
      </c>
      <c r="E229" s="10" t="str">
        <f>IF(InsertDataAtCellA2!F229="","",InsertDataAtCellA2!F229)</f>
        <v/>
      </c>
      <c r="F229" s="10" t="str">
        <f>IF(InsertDataAtCellA2!$W229="REAC",InsertDataAtCellA2!W229,(IF(InsertDataAtCellA2!$G229="REAC",InsertDataAtCellA2!G229,"")))</f>
        <v>REAC</v>
      </c>
      <c r="G229" s="10" t="str">
        <f>IF(InsertDataAtCellA2!$W229="REAC",InsertDataAtCellA2!X229,(IF(InsertDataAtCellA2!$G229="REAC",InsertDataAtCellA2!H229,"")))</f>
        <v>No</v>
      </c>
      <c r="H229" s="10">
        <f>IF(InsertDataAtCellA2!$W229="REAC",InsertDataAtCellA2!Y229,(IF(InsertDataAtCellA2!$G229="REAC",InsertDataAtCellA2!I229,"")))</f>
        <v>231.0412</v>
      </c>
      <c r="I229" s="10" t="str">
        <f>IF(InsertDataAtCellA2!$W229="REAC",InsertDataAtCellA2!Z229,(IF(InsertDataAtCellA2!$G229="REAC",InsertDataAtCellA2!J229,"")))</f>
        <v xml:space="preserve">Task0 </v>
      </c>
      <c r="J229" s="10" t="str">
        <f>IF(InsertDataAtCellA2!K229="","",InsertDataAtCellA2!K229)</f>
        <v/>
      </c>
      <c r="K229" s="10" t="str">
        <f>IF(InsertDataAtCellA2!L229="","",InsertDataAtCellA2!L229)</f>
        <v/>
      </c>
      <c r="L229" s="10" t="str">
        <f>IF(InsertDataAtCellA2!M229="","",InsertDataAtCellA2!M229)</f>
        <v/>
      </c>
      <c r="M229" s="10" t="str">
        <f>IF(InsertDataAtCellA2!N229="","",InsertDataAtCellA2!N229)</f>
        <v/>
      </c>
      <c r="N229" s="10" t="str">
        <f>IF(InsertDataAtCellA2!O229="","",InsertDataAtCellA2!O229)</f>
        <v/>
      </c>
      <c r="O229" s="10" t="str">
        <f>IF(InsertDataAtCellA2!P229="","",InsertDataAtCellA2!P229)</f>
        <v/>
      </c>
      <c r="P229" s="10" t="str">
        <f>IF(InsertDataAtCellA2!Q229="","",InsertDataAtCellA2!Q229)</f>
        <v/>
      </c>
      <c r="Q229" s="10" t="str">
        <f>IF(InsertDataAtCellA2!R229="","",InsertDataAtCellA2!R229)</f>
        <v/>
      </c>
      <c r="R229" s="10" t="str">
        <f>IF(InsertDataAtCellA2!S229="","",InsertDataAtCellA2!S229)</f>
        <v/>
      </c>
      <c r="S229" s="10" t="str">
        <f>IF(InsertDataAtCellA2!T229="","",InsertDataAtCellA2!T229)</f>
        <v/>
      </c>
      <c r="T229" s="10" t="str">
        <f>IF(InsertDataAtCellA2!U229="","",InsertDataAtCellA2!U229)</f>
        <v/>
      </c>
      <c r="U229" s="10" t="str">
        <f>IF(InsertDataAtCellA2!V229="","",InsertDataAtCellA2!V229)</f>
        <v/>
      </c>
      <c r="V229" s="10" t="str">
        <f>IF(InsertDataAtCellA2!W229="","",InsertDataAtCellA2!W229)</f>
        <v/>
      </c>
      <c r="W229" s="10" t="str">
        <f>IF(InsertDataAtCellA2!X229="","",InsertDataAtCellA2!X229)</f>
        <v/>
      </c>
      <c r="X229" s="10" t="str">
        <f>IF(InsertDataAtCellA2!Y229="","",InsertDataAtCellA2!Y229)</f>
        <v/>
      </c>
      <c r="Y229" s="10" t="str">
        <f>IF(InsertDataAtCellA2!Z229="","",InsertDataAtCellA2!Z229)</f>
        <v/>
      </c>
      <c r="Z229" s="10" t="str">
        <f>IF(InsertDataAtCellA2!AA229="","",InsertDataAtCellA2!AA229)</f>
        <v/>
      </c>
      <c r="AA229" s="10" t="str">
        <f>IF(InsertDataAtCellA2!AB229="","",InsertDataAtCellA2!AB229)</f>
        <v/>
      </c>
      <c r="AB229" s="10" t="str">
        <f>IF(InsertDataAtCellA2!AC229="","",InsertDataAtCellA2!AC229)</f>
        <v/>
      </c>
      <c r="AC229" s="10" t="str">
        <f>IF(InsertDataAtCellA2!AD229="","",InsertDataAtCellA2!AD229)</f>
        <v/>
      </c>
      <c r="AD229" s="10" t="str">
        <f>IF(InsertDataAtCellA2!AE229="","",InsertDataAtCellA2!AE229)</f>
        <v/>
      </c>
      <c r="AE229" s="10" t="str">
        <f>IF(InsertDataAtCellA2!AF229="","",InsertDataAtCellA2!AF229)</f>
        <v/>
      </c>
      <c r="AF229" s="10" t="str">
        <f>IF(InsertDataAtCellA2!AG229="","",InsertDataAtCellA2!AG229)</f>
        <v/>
      </c>
    </row>
    <row r="230" spans="1:32" x14ac:dyDescent="0.35">
      <c r="A230" s="33" t="str">
        <f>IF(InsertDataAtCellA2!B230="","",InsertDataAtCellA2!B230)</f>
        <v>TASK</v>
      </c>
      <c r="B230" s="33" t="str">
        <f>IF(InsertDataAtCellA2!C230="","",InsertDataAtCellA2!C230)</f>
        <v>TaskStim</v>
      </c>
      <c r="C230" s="33">
        <f>IF(InsertDataAtCellA2!D230="","",InsertDataAtCellA2!D230)</f>
        <v>231.53980000000001</v>
      </c>
      <c r="D230" s="33" t="str">
        <f>IF(InsertDataAtCellA2!E230="","",InsertDataAtCellA2!E230)</f>
        <v xml:space="preserve">TaskB </v>
      </c>
      <c r="E230" s="33" t="str">
        <f>IF(InsertDataAtCellA2!F230="","",InsertDataAtCellA2!F230)</f>
        <v/>
      </c>
      <c r="F230" s="33" t="str">
        <f>IF(InsertDataAtCellA2!$W230="REAC",InsertDataAtCellA2!W230,(IF(InsertDataAtCellA2!$G230="REAC",InsertDataAtCellA2!G230,"")))</f>
        <v/>
      </c>
      <c r="G230" s="33" t="str">
        <f>IF(InsertDataAtCellA2!$W230="REAC",InsertDataAtCellA2!X230,(IF(InsertDataAtCellA2!$G230="REAC",InsertDataAtCellA2!H230,"")))</f>
        <v/>
      </c>
      <c r="H230" s="33" t="str">
        <f>IF(InsertDataAtCellA2!$W230="REAC",InsertDataAtCellA2!Y230,(IF(InsertDataAtCellA2!$G230="REAC",InsertDataAtCellA2!I230,"")))</f>
        <v/>
      </c>
      <c r="I230" s="33" t="str">
        <f>IF(InsertDataAtCellA2!$W230="REAC",InsertDataAtCellA2!Z230,(IF(InsertDataAtCellA2!$G230="REAC",InsertDataAtCellA2!J230,"")))</f>
        <v/>
      </c>
      <c r="J230" s="33" t="str">
        <f>IF(InsertDataAtCellA2!K230="","",InsertDataAtCellA2!K230)</f>
        <v/>
      </c>
      <c r="K230" s="33" t="str">
        <f>IF(InsertDataAtCellA2!L230="","",InsertDataAtCellA2!L230)</f>
        <v/>
      </c>
      <c r="L230" s="33" t="str">
        <f>IF(InsertDataAtCellA2!M230="","",InsertDataAtCellA2!M230)</f>
        <v/>
      </c>
      <c r="M230" s="33" t="str">
        <f>IF(InsertDataAtCellA2!N230="","",InsertDataAtCellA2!N230)</f>
        <v/>
      </c>
      <c r="N230" s="33" t="str">
        <f>IF(InsertDataAtCellA2!O230="","",InsertDataAtCellA2!O230)</f>
        <v/>
      </c>
      <c r="O230" s="33" t="str">
        <f>IF(InsertDataAtCellA2!P230="","",InsertDataAtCellA2!P230)</f>
        <v/>
      </c>
      <c r="P230" s="33" t="str">
        <f>IF(InsertDataAtCellA2!Q230="","",InsertDataAtCellA2!Q230)</f>
        <v/>
      </c>
      <c r="Q230" s="33" t="str">
        <f>IF(InsertDataAtCellA2!R230="","",InsertDataAtCellA2!R230)</f>
        <v/>
      </c>
      <c r="R230" s="33" t="str">
        <f>IF(InsertDataAtCellA2!S230="","",InsertDataAtCellA2!S230)</f>
        <v/>
      </c>
      <c r="S230" s="33" t="str">
        <f>IF(InsertDataAtCellA2!T230="","",InsertDataAtCellA2!T230)</f>
        <v/>
      </c>
      <c r="T230" s="33" t="str">
        <f>IF(InsertDataAtCellA2!U230="","",InsertDataAtCellA2!U230)</f>
        <v/>
      </c>
      <c r="U230" s="33" t="str">
        <f>IF(InsertDataAtCellA2!V230="","",InsertDataAtCellA2!V230)</f>
        <v/>
      </c>
      <c r="V230" s="33" t="str">
        <f>IF(InsertDataAtCellA2!W230="","",InsertDataAtCellA2!W230)</f>
        <v/>
      </c>
      <c r="W230" s="33" t="str">
        <f>IF(InsertDataAtCellA2!X230="","",InsertDataAtCellA2!X230)</f>
        <v/>
      </c>
      <c r="X230" s="33" t="str">
        <f>IF(InsertDataAtCellA2!Y230="","",InsertDataAtCellA2!Y230)</f>
        <v/>
      </c>
      <c r="Y230" s="33" t="str">
        <f>IF(InsertDataAtCellA2!Z230="","",InsertDataAtCellA2!Z230)</f>
        <v/>
      </c>
      <c r="Z230" s="33" t="str">
        <f>IF(InsertDataAtCellA2!AA230="","",InsertDataAtCellA2!AA230)</f>
        <v/>
      </c>
      <c r="AA230" s="33" t="str">
        <f>IF(InsertDataAtCellA2!AB230="","",InsertDataAtCellA2!AB230)</f>
        <v/>
      </c>
      <c r="AB230" s="33" t="str">
        <f>IF(InsertDataAtCellA2!AC230="","",InsertDataAtCellA2!AC230)</f>
        <v/>
      </c>
      <c r="AC230" s="33" t="str">
        <f>IF(InsertDataAtCellA2!AD230="","",InsertDataAtCellA2!AD230)</f>
        <v/>
      </c>
      <c r="AD230" s="33" t="str">
        <f>IF(InsertDataAtCellA2!AE230="","",InsertDataAtCellA2!AE230)</f>
        <v/>
      </c>
      <c r="AE230" s="33" t="str">
        <f>IF(InsertDataAtCellA2!AF230="","",InsertDataAtCellA2!AF230)</f>
        <v/>
      </c>
      <c r="AF230" s="33" t="str">
        <f>IF(InsertDataAtCellA2!AG230="","",InsertDataAtCellA2!AG230)</f>
        <v/>
      </c>
    </row>
    <row r="231" spans="1:32" x14ac:dyDescent="0.35">
      <c r="A231" s="10" t="str">
        <f>IF(InsertDataAtCellA2!B231="","",InsertDataAtCellA2!B231)</f>
        <v>TASK</v>
      </c>
      <c r="B231" s="10" t="str">
        <f>IF(InsertDataAtCellA2!C231="","",InsertDataAtCellA2!C231)</f>
        <v>BlankNeut</v>
      </c>
      <c r="C231" s="10">
        <f>IF(InsertDataAtCellA2!D231="","",InsertDataAtCellA2!D231)</f>
        <v>232.54910000000001</v>
      </c>
      <c r="D231" s="10" t="str">
        <f>IF(InsertDataAtCellA2!E231="","",InsertDataAtCellA2!E231)</f>
        <v xml:space="preserve">Task0 </v>
      </c>
      <c r="E231" s="10" t="str">
        <f>IF(InsertDataAtCellA2!F231="","",InsertDataAtCellA2!F231)</f>
        <v/>
      </c>
      <c r="F231" s="10" t="str">
        <f>IF(InsertDataAtCellA2!$W231="REAC",InsertDataAtCellA2!W231,(IF(InsertDataAtCellA2!$G231="REAC",InsertDataAtCellA2!G231,"")))</f>
        <v/>
      </c>
      <c r="G231" s="10" t="str">
        <f>IF(InsertDataAtCellA2!$W231="REAC",InsertDataAtCellA2!X231,(IF(InsertDataAtCellA2!$G231="REAC",InsertDataAtCellA2!H231,"")))</f>
        <v/>
      </c>
      <c r="H231" s="10" t="str">
        <f>IF(InsertDataAtCellA2!$W231="REAC",InsertDataAtCellA2!Y231,(IF(InsertDataAtCellA2!$G231="REAC",InsertDataAtCellA2!I231,"")))</f>
        <v/>
      </c>
      <c r="I231" s="10" t="str">
        <f>IF(InsertDataAtCellA2!$W231="REAC",InsertDataAtCellA2!Z231,(IF(InsertDataAtCellA2!$G231="REAC",InsertDataAtCellA2!J231,"")))</f>
        <v/>
      </c>
      <c r="J231" s="10" t="str">
        <f>IF(InsertDataAtCellA2!K231="","",InsertDataAtCellA2!K231)</f>
        <v/>
      </c>
      <c r="K231" s="10" t="str">
        <f>IF(InsertDataAtCellA2!L231="","",InsertDataAtCellA2!L231)</f>
        <v/>
      </c>
      <c r="L231" s="10" t="str">
        <f>IF(InsertDataAtCellA2!M231="","",InsertDataAtCellA2!M231)</f>
        <v/>
      </c>
      <c r="M231" s="10" t="str">
        <f>IF(InsertDataAtCellA2!N231="","",InsertDataAtCellA2!N231)</f>
        <v/>
      </c>
      <c r="N231" s="10" t="str">
        <f>IF(InsertDataAtCellA2!O231="","",InsertDataAtCellA2!O231)</f>
        <v/>
      </c>
      <c r="O231" s="10" t="str">
        <f>IF(InsertDataAtCellA2!P231="","",InsertDataAtCellA2!P231)</f>
        <v/>
      </c>
      <c r="P231" s="10" t="str">
        <f>IF(InsertDataAtCellA2!Q231="","",InsertDataAtCellA2!Q231)</f>
        <v/>
      </c>
      <c r="Q231" s="10" t="str">
        <f>IF(InsertDataAtCellA2!R231="","",InsertDataAtCellA2!R231)</f>
        <v/>
      </c>
      <c r="R231" s="10" t="str">
        <f>IF(InsertDataAtCellA2!S231="","",InsertDataAtCellA2!S231)</f>
        <v/>
      </c>
      <c r="S231" s="10" t="str">
        <f>IF(InsertDataAtCellA2!T231="","",InsertDataAtCellA2!T231)</f>
        <v/>
      </c>
      <c r="T231" s="10" t="str">
        <f>IF(InsertDataAtCellA2!U231="","",InsertDataAtCellA2!U231)</f>
        <v/>
      </c>
      <c r="U231" s="10" t="str">
        <f>IF(InsertDataAtCellA2!V231="","",InsertDataAtCellA2!V231)</f>
        <v/>
      </c>
      <c r="V231" s="10" t="str">
        <f>IF(InsertDataAtCellA2!W231="","",InsertDataAtCellA2!W231)</f>
        <v/>
      </c>
      <c r="W231" s="10" t="str">
        <f>IF(InsertDataAtCellA2!X231="","",InsertDataAtCellA2!X231)</f>
        <v/>
      </c>
      <c r="X231" s="10" t="str">
        <f>IF(InsertDataAtCellA2!Y231="","",InsertDataAtCellA2!Y231)</f>
        <v/>
      </c>
      <c r="Y231" s="10" t="str">
        <f>IF(InsertDataAtCellA2!Z231="","",InsertDataAtCellA2!Z231)</f>
        <v/>
      </c>
      <c r="Z231" s="10" t="str">
        <f>IF(InsertDataAtCellA2!AA231="","",InsertDataAtCellA2!AA231)</f>
        <v/>
      </c>
      <c r="AA231" s="10" t="str">
        <f>IF(InsertDataAtCellA2!AB231="","",InsertDataAtCellA2!AB231)</f>
        <v/>
      </c>
      <c r="AB231" s="10" t="str">
        <f>IF(InsertDataAtCellA2!AC231="","",InsertDataAtCellA2!AC231)</f>
        <v/>
      </c>
      <c r="AC231" s="10" t="str">
        <f>IF(InsertDataAtCellA2!AD231="","",InsertDataAtCellA2!AD231)</f>
        <v/>
      </c>
      <c r="AD231" s="10" t="str">
        <f>IF(InsertDataAtCellA2!AE231="","",InsertDataAtCellA2!AE231)</f>
        <v/>
      </c>
      <c r="AE231" s="10" t="str">
        <f>IF(InsertDataAtCellA2!AF231="","",InsertDataAtCellA2!AF231)</f>
        <v/>
      </c>
      <c r="AF231" s="10" t="str">
        <f>IF(InsertDataAtCellA2!AG231="","",InsertDataAtCellA2!AG231)</f>
        <v/>
      </c>
    </row>
    <row r="232" spans="1:32" x14ac:dyDescent="0.35">
      <c r="A232" s="33" t="str">
        <f>IF(InsertDataAtCellA2!B232="","",InsertDataAtCellA2!B232)</f>
        <v>TASK</v>
      </c>
      <c r="B232" s="33" t="str">
        <f>IF(InsertDataAtCellA2!C232="","",InsertDataAtCellA2!C232)</f>
        <v>TaskStim</v>
      </c>
      <c r="C232" s="33">
        <f>IF(InsertDataAtCellA2!D232="","",InsertDataAtCellA2!D232)</f>
        <v>233.55500000000001</v>
      </c>
      <c r="D232" s="33" t="str">
        <f>IF(InsertDataAtCellA2!E232="","",InsertDataAtCellA2!E232)</f>
        <v xml:space="preserve">TaskB </v>
      </c>
      <c r="E232" s="33" t="str">
        <f>IF(InsertDataAtCellA2!F232="","",InsertDataAtCellA2!F232)</f>
        <v/>
      </c>
      <c r="F232" s="33" t="str">
        <f>IF(InsertDataAtCellA2!$W232="REAC",InsertDataAtCellA2!W232,(IF(InsertDataAtCellA2!$G232="REAC",InsertDataAtCellA2!G232,"")))</f>
        <v/>
      </c>
      <c r="G232" s="33" t="str">
        <f>IF(InsertDataAtCellA2!$W232="REAC",InsertDataAtCellA2!X232,(IF(InsertDataAtCellA2!$G232="REAC",InsertDataAtCellA2!H232,"")))</f>
        <v/>
      </c>
      <c r="H232" s="33" t="str">
        <f>IF(InsertDataAtCellA2!$W232="REAC",InsertDataAtCellA2!Y232,(IF(InsertDataAtCellA2!$G232="REAC",InsertDataAtCellA2!I232,"")))</f>
        <v/>
      </c>
      <c r="I232" s="33" t="str">
        <f>IF(InsertDataAtCellA2!$W232="REAC",InsertDataAtCellA2!Z232,(IF(InsertDataAtCellA2!$G232="REAC",InsertDataAtCellA2!J232,"")))</f>
        <v/>
      </c>
      <c r="J232" s="33" t="str">
        <f>IF(InsertDataAtCellA2!K232="","",InsertDataAtCellA2!K232)</f>
        <v/>
      </c>
      <c r="K232" s="33" t="str">
        <f>IF(InsertDataAtCellA2!L232="","",InsertDataAtCellA2!L232)</f>
        <v>...</v>
      </c>
      <c r="L232" s="33" t="str">
        <f>IF(InsertDataAtCellA2!M232="","",InsertDataAtCellA2!M232)</f>
        <v/>
      </c>
      <c r="M232" s="33" t="str">
        <f>IF(InsertDataAtCellA2!N232="","",InsertDataAtCellA2!N232)</f>
        <v/>
      </c>
      <c r="N232" s="33" t="str">
        <f>IF(InsertDataAtCellA2!O232="","",InsertDataAtCellA2!O232)</f>
        <v/>
      </c>
      <c r="O232" s="33" t="str">
        <f>IF(InsertDataAtCellA2!P232="","",InsertDataAtCellA2!P232)</f>
        <v/>
      </c>
      <c r="P232" s="33" t="str">
        <f>IF(InsertDataAtCellA2!Q232="","",InsertDataAtCellA2!Q232)</f>
        <v/>
      </c>
      <c r="Q232" s="33" t="str">
        <f>IF(InsertDataAtCellA2!R232="","",InsertDataAtCellA2!R232)</f>
        <v>EMOS</v>
      </c>
      <c r="R232" s="33" t="str">
        <f>IF(InsertDataAtCellA2!S232="","",InsertDataAtCellA2!S232)</f>
        <v>MatStim</v>
      </c>
      <c r="S232" s="33">
        <f>IF(InsertDataAtCellA2!T232="","",InsertDataAtCellA2!T232)</f>
        <v>233.55500000000001</v>
      </c>
      <c r="T232" s="33" t="str">
        <f>IF(InsertDataAtCellA2!U232="","",InsertDataAtCellA2!U232)</f>
        <v xml:space="preserve">BlTransp05 </v>
      </c>
      <c r="U232" s="33" t="str">
        <f>IF(InsertDataAtCellA2!V232="","",InsertDataAtCellA2!V232)</f>
        <v/>
      </c>
      <c r="V232" s="33" t="str">
        <f>IF(InsertDataAtCellA2!W232="","",InsertDataAtCellA2!W232)</f>
        <v/>
      </c>
      <c r="W232" s="33" t="str">
        <f>IF(InsertDataAtCellA2!X232="","",InsertDataAtCellA2!X232)</f>
        <v/>
      </c>
      <c r="X232" s="33" t="str">
        <f>IF(InsertDataAtCellA2!Y232="","",InsertDataAtCellA2!Y232)</f>
        <v/>
      </c>
      <c r="Y232" s="33" t="str">
        <f>IF(InsertDataAtCellA2!Z232="","",InsertDataAtCellA2!Z232)</f>
        <v/>
      </c>
      <c r="Z232" s="33" t="str">
        <f>IF(InsertDataAtCellA2!AA232="","",InsertDataAtCellA2!AA232)</f>
        <v/>
      </c>
      <c r="AA232" s="33" t="str">
        <f>IF(InsertDataAtCellA2!AB232="","",InsertDataAtCellA2!AB232)</f>
        <v/>
      </c>
      <c r="AB232" s="33" t="str">
        <f>IF(InsertDataAtCellA2!AC232="","",InsertDataAtCellA2!AC232)</f>
        <v/>
      </c>
      <c r="AC232" s="33" t="str">
        <f>IF(InsertDataAtCellA2!AD232="","",InsertDataAtCellA2!AD232)</f>
        <v/>
      </c>
      <c r="AD232" s="33" t="str">
        <f>IF(InsertDataAtCellA2!AE232="","",InsertDataAtCellA2!AE232)</f>
        <v/>
      </c>
      <c r="AE232" s="33" t="str">
        <f>IF(InsertDataAtCellA2!AF232="","",InsertDataAtCellA2!AF232)</f>
        <v/>
      </c>
      <c r="AF232" s="33" t="str">
        <f>IF(InsertDataAtCellA2!AG232="","",InsertDataAtCellA2!AG232)</f>
        <v/>
      </c>
    </row>
    <row r="233" spans="1:32" x14ac:dyDescent="0.35">
      <c r="A233" s="10" t="str">
        <f>IF(InsertDataAtCellA2!B233="","",InsertDataAtCellA2!B233)</f>
        <v>TASK</v>
      </c>
      <c r="B233" s="10" t="str">
        <f>IF(InsertDataAtCellA2!C233="","",InsertDataAtCellA2!C233)</f>
        <v>BlankNeut</v>
      </c>
      <c r="C233" s="10">
        <f>IF(InsertDataAtCellA2!D233="","",InsertDataAtCellA2!D233)</f>
        <v>234.55619999999999</v>
      </c>
      <c r="D233" s="10" t="str">
        <f>IF(InsertDataAtCellA2!E233="","",InsertDataAtCellA2!E233)</f>
        <v xml:space="preserve">Task0 </v>
      </c>
      <c r="E233" s="10" t="str">
        <f>IF(InsertDataAtCellA2!F233="","",InsertDataAtCellA2!F233)</f>
        <v/>
      </c>
      <c r="F233" s="10" t="str">
        <f>IF(InsertDataAtCellA2!$W233="REAC",InsertDataAtCellA2!W233,(IF(InsertDataAtCellA2!$G233="REAC",InsertDataAtCellA2!G233,"")))</f>
        <v>REAC</v>
      </c>
      <c r="G233" s="10" t="str">
        <f>IF(InsertDataAtCellA2!$W233="REAC",InsertDataAtCellA2!X233,(IF(InsertDataAtCellA2!$G233="REAC",InsertDataAtCellA2!H233,"")))</f>
        <v>No</v>
      </c>
      <c r="H233" s="10">
        <f>IF(InsertDataAtCellA2!$W233="REAC",InsertDataAtCellA2!Y233,(IF(InsertDataAtCellA2!$G233="REAC",InsertDataAtCellA2!I233,"")))</f>
        <v>235.07409999999999</v>
      </c>
      <c r="I233" s="10" t="str">
        <f>IF(InsertDataAtCellA2!$W233="REAC",InsertDataAtCellA2!Z233,(IF(InsertDataAtCellA2!$G233="REAC",InsertDataAtCellA2!J233,"")))</f>
        <v xml:space="preserve">Task0 </v>
      </c>
      <c r="J233" s="10" t="str">
        <f>IF(InsertDataAtCellA2!K233="","",InsertDataAtCellA2!K233)</f>
        <v/>
      </c>
      <c r="K233" s="10" t="str">
        <f>IF(InsertDataAtCellA2!L233="","",InsertDataAtCellA2!L233)</f>
        <v/>
      </c>
      <c r="L233" s="10" t="str">
        <f>IF(InsertDataAtCellA2!M233="","",InsertDataAtCellA2!M233)</f>
        <v/>
      </c>
      <c r="M233" s="10" t="str">
        <f>IF(InsertDataAtCellA2!N233="","",InsertDataAtCellA2!N233)</f>
        <v/>
      </c>
      <c r="N233" s="10" t="str">
        <f>IF(InsertDataAtCellA2!O233="","",InsertDataAtCellA2!O233)</f>
        <v/>
      </c>
      <c r="O233" s="10" t="str">
        <f>IF(InsertDataAtCellA2!P233="","",InsertDataAtCellA2!P233)</f>
        <v/>
      </c>
      <c r="P233" s="10" t="str">
        <f>IF(InsertDataAtCellA2!Q233="","",InsertDataAtCellA2!Q233)</f>
        <v/>
      </c>
      <c r="Q233" s="10" t="str">
        <f>IF(InsertDataAtCellA2!R233="","",InsertDataAtCellA2!R233)</f>
        <v/>
      </c>
      <c r="R233" s="10" t="str">
        <f>IF(InsertDataAtCellA2!S233="","",InsertDataAtCellA2!S233)</f>
        <v/>
      </c>
      <c r="S233" s="10" t="str">
        <f>IF(InsertDataAtCellA2!T233="","",InsertDataAtCellA2!T233)</f>
        <v/>
      </c>
      <c r="T233" s="10" t="str">
        <f>IF(InsertDataAtCellA2!U233="","",InsertDataAtCellA2!U233)</f>
        <v/>
      </c>
      <c r="U233" s="10" t="str">
        <f>IF(InsertDataAtCellA2!V233="","",InsertDataAtCellA2!V233)</f>
        <v/>
      </c>
      <c r="V233" s="10" t="str">
        <f>IF(InsertDataAtCellA2!W233="","",InsertDataAtCellA2!W233)</f>
        <v/>
      </c>
      <c r="W233" s="10" t="str">
        <f>IF(InsertDataAtCellA2!X233="","",InsertDataAtCellA2!X233)</f>
        <v/>
      </c>
      <c r="X233" s="10" t="str">
        <f>IF(InsertDataAtCellA2!Y233="","",InsertDataAtCellA2!Y233)</f>
        <v/>
      </c>
      <c r="Y233" s="10" t="str">
        <f>IF(InsertDataAtCellA2!Z233="","",InsertDataAtCellA2!Z233)</f>
        <v/>
      </c>
      <c r="Z233" s="10" t="str">
        <f>IF(InsertDataAtCellA2!AA233="","",InsertDataAtCellA2!AA233)</f>
        <v/>
      </c>
      <c r="AA233" s="10" t="str">
        <f>IF(InsertDataAtCellA2!AB233="","",InsertDataAtCellA2!AB233)</f>
        <v/>
      </c>
      <c r="AB233" s="10" t="str">
        <f>IF(InsertDataAtCellA2!AC233="","",InsertDataAtCellA2!AC233)</f>
        <v/>
      </c>
      <c r="AC233" s="10" t="str">
        <f>IF(InsertDataAtCellA2!AD233="","",InsertDataAtCellA2!AD233)</f>
        <v/>
      </c>
      <c r="AD233" s="10" t="str">
        <f>IF(InsertDataAtCellA2!AE233="","",InsertDataAtCellA2!AE233)</f>
        <v/>
      </c>
      <c r="AE233" s="10" t="str">
        <f>IF(InsertDataAtCellA2!AF233="","",InsertDataAtCellA2!AF233)</f>
        <v/>
      </c>
      <c r="AF233" s="10" t="str">
        <f>IF(InsertDataAtCellA2!AG233="","",InsertDataAtCellA2!AG233)</f>
        <v/>
      </c>
    </row>
    <row r="234" spans="1:32" x14ac:dyDescent="0.35">
      <c r="A234" s="33" t="str">
        <f>IF(InsertDataAtCellA2!B234="","",InsertDataAtCellA2!B234)</f>
        <v>TASK</v>
      </c>
      <c r="B234" s="33" t="str">
        <f>IF(InsertDataAtCellA2!C234="","",InsertDataAtCellA2!C234)</f>
        <v>TaskStim</v>
      </c>
      <c r="C234" s="33">
        <f>IF(InsertDataAtCellA2!D234="","",InsertDataAtCellA2!D234)</f>
        <v>235.55879999999999</v>
      </c>
      <c r="D234" s="33" t="str">
        <f>IF(InsertDataAtCellA2!E234="","",InsertDataAtCellA2!E234)</f>
        <v xml:space="preserve">TaskB </v>
      </c>
      <c r="E234" s="33" t="str">
        <f>IF(InsertDataAtCellA2!F234="","",InsertDataAtCellA2!F234)</f>
        <v/>
      </c>
      <c r="F234" s="33" t="str">
        <f>IF(InsertDataAtCellA2!$W234="REAC",InsertDataAtCellA2!W234,(IF(InsertDataAtCellA2!$G234="REAC",InsertDataAtCellA2!G234,"")))</f>
        <v/>
      </c>
      <c r="G234" s="33" t="str">
        <f>IF(InsertDataAtCellA2!$W234="REAC",InsertDataAtCellA2!X234,(IF(InsertDataAtCellA2!$G234="REAC",InsertDataAtCellA2!H234,"")))</f>
        <v/>
      </c>
      <c r="H234" s="33" t="str">
        <f>IF(InsertDataAtCellA2!$W234="REAC",InsertDataAtCellA2!Y234,(IF(InsertDataAtCellA2!$G234="REAC",InsertDataAtCellA2!I234,"")))</f>
        <v/>
      </c>
      <c r="I234" s="33" t="str">
        <f>IF(InsertDataAtCellA2!$W234="REAC",InsertDataAtCellA2!Z234,(IF(InsertDataAtCellA2!$G234="REAC",InsertDataAtCellA2!J234,"")))</f>
        <v/>
      </c>
      <c r="J234" s="33" t="str">
        <f>IF(InsertDataAtCellA2!K234="","",InsertDataAtCellA2!K234)</f>
        <v/>
      </c>
      <c r="K234" s="33" t="str">
        <f>IF(InsertDataAtCellA2!L234="","",InsertDataAtCellA2!L234)</f>
        <v/>
      </c>
      <c r="L234" s="33" t="str">
        <f>IF(InsertDataAtCellA2!M234="","",InsertDataAtCellA2!M234)</f>
        <v/>
      </c>
      <c r="M234" s="33" t="str">
        <f>IF(InsertDataAtCellA2!N234="","",InsertDataAtCellA2!N234)</f>
        <v/>
      </c>
      <c r="N234" s="33" t="str">
        <f>IF(InsertDataAtCellA2!O234="","",InsertDataAtCellA2!O234)</f>
        <v/>
      </c>
      <c r="O234" s="33" t="str">
        <f>IF(InsertDataAtCellA2!P234="","",InsertDataAtCellA2!P234)</f>
        <v/>
      </c>
      <c r="P234" s="33" t="str">
        <f>IF(InsertDataAtCellA2!Q234="","",InsertDataAtCellA2!Q234)</f>
        <v/>
      </c>
      <c r="Q234" s="33" t="str">
        <f>IF(InsertDataAtCellA2!R234="","",InsertDataAtCellA2!R234)</f>
        <v/>
      </c>
      <c r="R234" s="33" t="str">
        <f>IF(InsertDataAtCellA2!S234="","",InsertDataAtCellA2!S234)</f>
        <v/>
      </c>
      <c r="S234" s="33" t="str">
        <f>IF(InsertDataAtCellA2!T234="","",InsertDataAtCellA2!T234)</f>
        <v/>
      </c>
      <c r="T234" s="33" t="str">
        <f>IF(InsertDataAtCellA2!U234="","",InsertDataAtCellA2!U234)</f>
        <v/>
      </c>
      <c r="U234" s="33" t="str">
        <f>IF(InsertDataAtCellA2!V234="","",InsertDataAtCellA2!V234)</f>
        <v/>
      </c>
      <c r="V234" s="33" t="str">
        <f>IF(InsertDataAtCellA2!W234="","",InsertDataAtCellA2!W234)</f>
        <v/>
      </c>
      <c r="W234" s="33" t="str">
        <f>IF(InsertDataAtCellA2!X234="","",InsertDataAtCellA2!X234)</f>
        <v/>
      </c>
      <c r="X234" s="33" t="str">
        <f>IF(InsertDataAtCellA2!Y234="","",InsertDataAtCellA2!Y234)</f>
        <v/>
      </c>
      <c r="Y234" s="33" t="str">
        <f>IF(InsertDataAtCellA2!Z234="","",InsertDataAtCellA2!Z234)</f>
        <v/>
      </c>
      <c r="Z234" s="33" t="str">
        <f>IF(InsertDataAtCellA2!AA234="","",InsertDataAtCellA2!AA234)</f>
        <v/>
      </c>
      <c r="AA234" s="33" t="str">
        <f>IF(InsertDataAtCellA2!AB234="","",InsertDataAtCellA2!AB234)</f>
        <v/>
      </c>
      <c r="AB234" s="33" t="str">
        <f>IF(InsertDataAtCellA2!AC234="","",InsertDataAtCellA2!AC234)</f>
        <v/>
      </c>
      <c r="AC234" s="33" t="str">
        <f>IF(InsertDataAtCellA2!AD234="","",InsertDataAtCellA2!AD234)</f>
        <v/>
      </c>
      <c r="AD234" s="33" t="str">
        <f>IF(InsertDataAtCellA2!AE234="","",InsertDataAtCellA2!AE234)</f>
        <v/>
      </c>
      <c r="AE234" s="33" t="str">
        <f>IF(InsertDataAtCellA2!AF234="","",InsertDataAtCellA2!AF234)</f>
        <v/>
      </c>
      <c r="AF234" s="33" t="str">
        <f>IF(InsertDataAtCellA2!AG234="","",InsertDataAtCellA2!AG234)</f>
        <v/>
      </c>
    </row>
    <row r="235" spans="1:32" x14ac:dyDescent="0.35">
      <c r="A235" s="10" t="str">
        <f>IF(InsertDataAtCellA2!B235="","",InsertDataAtCellA2!B235)</f>
        <v>TASK</v>
      </c>
      <c r="B235" s="10" t="str">
        <f>IF(InsertDataAtCellA2!C235="","",InsertDataAtCellA2!C235)</f>
        <v>BlankNeut</v>
      </c>
      <c r="C235" s="10">
        <f>IF(InsertDataAtCellA2!D235="","",InsertDataAtCellA2!D235)</f>
        <v>236.57239999999999</v>
      </c>
      <c r="D235" s="10" t="str">
        <f>IF(InsertDataAtCellA2!E235="","",InsertDataAtCellA2!E235)</f>
        <v xml:space="preserve">Task0 </v>
      </c>
      <c r="E235" s="10" t="str">
        <f>IF(InsertDataAtCellA2!F235="","",InsertDataAtCellA2!F235)</f>
        <v/>
      </c>
      <c r="F235" s="10" t="str">
        <f>IF(InsertDataAtCellA2!$W235="REAC",InsertDataAtCellA2!W235,(IF(InsertDataAtCellA2!$G235="REAC",InsertDataAtCellA2!G235,"")))</f>
        <v>REAC</v>
      </c>
      <c r="G235" s="10" t="str">
        <f>IF(InsertDataAtCellA2!$W235="REAC",InsertDataAtCellA2!X235,(IF(InsertDataAtCellA2!$G235="REAC",InsertDataAtCellA2!H235,"")))</f>
        <v>Yes</v>
      </c>
      <c r="H235" s="10">
        <f>IF(InsertDataAtCellA2!$W235="REAC",InsertDataAtCellA2!Y235,(IF(InsertDataAtCellA2!$G235="REAC",InsertDataAtCellA2!I235,"")))</f>
        <v>237.27010000000001</v>
      </c>
      <c r="I235" s="10" t="str">
        <f>IF(InsertDataAtCellA2!$W235="REAC",InsertDataAtCellA2!Z235,(IF(InsertDataAtCellA2!$G235="REAC",InsertDataAtCellA2!J235,"")))</f>
        <v xml:space="preserve">Task0 </v>
      </c>
      <c r="J235" s="10" t="str">
        <f>IF(InsertDataAtCellA2!K235="","",InsertDataAtCellA2!K235)</f>
        <v/>
      </c>
      <c r="K235" s="10" t="str">
        <f>IF(InsertDataAtCellA2!L235="","",InsertDataAtCellA2!L235)</f>
        <v/>
      </c>
      <c r="L235" s="10" t="str">
        <f>IF(InsertDataAtCellA2!M235="","",InsertDataAtCellA2!M235)</f>
        <v/>
      </c>
      <c r="M235" s="10" t="str">
        <f>IF(InsertDataAtCellA2!N235="","",InsertDataAtCellA2!N235)</f>
        <v/>
      </c>
      <c r="N235" s="10" t="str">
        <f>IF(InsertDataAtCellA2!O235="","",InsertDataAtCellA2!O235)</f>
        <v/>
      </c>
      <c r="O235" s="10" t="str">
        <f>IF(InsertDataAtCellA2!P235="","",InsertDataAtCellA2!P235)</f>
        <v/>
      </c>
      <c r="P235" s="10" t="str">
        <f>IF(InsertDataAtCellA2!Q235="","",InsertDataAtCellA2!Q235)</f>
        <v/>
      </c>
      <c r="Q235" s="10" t="str">
        <f>IF(InsertDataAtCellA2!R235="","",InsertDataAtCellA2!R235)</f>
        <v/>
      </c>
      <c r="R235" s="10" t="str">
        <f>IF(InsertDataAtCellA2!S235="","",InsertDataAtCellA2!S235)</f>
        <v/>
      </c>
      <c r="S235" s="10" t="str">
        <f>IF(InsertDataAtCellA2!T235="","",InsertDataAtCellA2!T235)</f>
        <v/>
      </c>
      <c r="T235" s="10" t="str">
        <f>IF(InsertDataAtCellA2!U235="","",InsertDataAtCellA2!U235)</f>
        <v/>
      </c>
      <c r="U235" s="10" t="str">
        <f>IF(InsertDataAtCellA2!V235="","",InsertDataAtCellA2!V235)</f>
        <v/>
      </c>
      <c r="V235" s="10" t="str">
        <f>IF(InsertDataAtCellA2!W235="","",InsertDataAtCellA2!W235)</f>
        <v/>
      </c>
      <c r="W235" s="10" t="str">
        <f>IF(InsertDataAtCellA2!X235="","",InsertDataAtCellA2!X235)</f>
        <v/>
      </c>
      <c r="X235" s="10" t="str">
        <f>IF(InsertDataAtCellA2!Y235="","",InsertDataAtCellA2!Y235)</f>
        <v/>
      </c>
      <c r="Y235" s="10" t="str">
        <f>IF(InsertDataAtCellA2!Z235="","",InsertDataAtCellA2!Z235)</f>
        <v/>
      </c>
      <c r="Z235" s="10" t="str">
        <f>IF(InsertDataAtCellA2!AA235="","",InsertDataAtCellA2!AA235)</f>
        <v/>
      </c>
      <c r="AA235" s="10" t="str">
        <f>IF(InsertDataAtCellA2!AB235="","",InsertDataAtCellA2!AB235)</f>
        <v/>
      </c>
      <c r="AB235" s="10" t="str">
        <f>IF(InsertDataAtCellA2!AC235="","",InsertDataAtCellA2!AC235)</f>
        <v/>
      </c>
      <c r="AC235" s="10" t="str">
        <f>IF(InsertDataAtCellA2!AD235="","",InsertDataAtCellA2!AD235)</f>
        <v/>
      </c>
      <c r="AD235" s="10" t="str">
        <f>IF(InsertDataAtCellA2!AE235="","",InsertDataAtCellA2!AE235)</f>
        <v/>
      </c>
      <c r="AE235" s="10" t="str">
        <f>IF(InsertDataAtCellA2!AF235="","",InsertDataAtCellA2!AF235)</f>
        <v/>
      </c>
      <c r="AF235" s="10" t="str">
        <f>IF(InsertDataAtCellA2!AG235="","",InsertDataAtCellA2!AG235)</f>
        <v/>
      </c>
    </row>
    <row r="236" spans="1:32" x14ac:dyDescent="0.35">
      <c r="A236" s="33" t="str">
        <f>IF(InsertDataAtCellA2!B236="","",InsertDataAtCellA2!B236)</f>
        <v>TASK</v>
      </c>
      <c r="B236" s="33" t="str">
        <f>IF(InsertDataAtCellA2!C236="","",InsertDataAtCellA2!C236)</f>
        <v>TaskStim</v>
      </c>
      <c r="C236" s="33">
        <f>IF(InsertDataAtCellA2!D236="","",InsertDataAtCellA2!D236)</f>
        <v>237.5753</v>
      </c>
      <c r="D236" s="33" t="str">
        <f>IF(InsertDataAtCellA2!E236="","",InsertDataAtCellA2!E236)</f>
        <v xml:space="preserve">TaskC </v>
      </c>
      <c r="E236" s="33" t="str">
        <f>IF(InsertDataAtCellA2!F236="","",InsertDataAtCellA2!F236)</f>
        <v/>
      </c>
      <c r="F236" s="33" t="str">
        <f>IF(InsertDataAtCellA2!$W236="REAC",InsertDataAtCellA2!W236,(IF(InsertDataAtCellA2!$G236="REAC",InsertDataAtCellA2!G236,"")))</f>
        <v/>
      </c>
      <c r="G236" s="33" t="str">
        <f>IF(InsertDataAtCellA2!$W236="REAC",InsertDataAtCellA2!X236,(IF(InsertDataAtCellA2!$G236="REAC",InsertDataAtCellA2!H236,"")))</f>
        <v/>
      </c>
      <c r="H236" s="33" t="str">
        <f>IF(InsertDataAtCellA2!$W236="REAC",InsertDataAtCellA2!Y236,(IF(InsertDataAtCellA2!$G236="REAC",InsertDataAtCellA2!I236,"")))</f>
        <v/>
      </c>
      <c r="I236" s="33" t="str">
        <f>IF(InsertDataAtCellA2!$W236="REAC",InsertDataAtCellA2!Z236,(IF(InsertDataAtCellA2!$G236="REAC",InsertDataAtCellA2!J236,"")))</f>
        <v/>
      </c>
      <c r="J236" s="33" t="str">
        <f>IF(InsertDataAtCellA2!K236="","",InsertDataAtCellA2!K236)</f>
        <v/>
      </c>
      <c r="K236" s="33" t="str">
        <f>IF(InsertDataAtCellA2!L236="","",InsertDataAtCellA2!L236)</f>
        <v/>
      </c>
      <c r="L236" s="33" t="str">
        <f>IF(InsertDataAtCellA2!M236="","",InsertDataAtCellA2!M236)</f>
        <v/>
      </c>
      <c r="M236" s="33" t="str">
        <f>IF(InsertDataAtCellA2!N236="","",InsertDataAtCellA2!N236)</f>
        <v/>
      </c>
      <c r="N236" s="33" t="str">
        <f>IF(InsertDataAtCellA2!O236="","",InsertDataAtCellA2!O236)</f>
        <v/>
      </c>
      <c r="O236" s="33" t="str">
        <f>IF(InsertDataAtCellA2!P236="","",InsertDataAtCellA2!P236)</f>
        <v/>
      </c>
      <c r="P236" s="33" t="str">
        <f>IF(InsertDataAtCellA2!Q236="","",InsertDataAtCellA2!Q236)</f>
        <v/>
      </c>
      <c r="Q236" s="33" t="str">
        <f>IF(InsertDataAtCellA2!R236="","",InsertDataAtCellA2!R236)</f>
        <v/>
      </c>
      <c r="R236" s="33" t="str">
        <f>IF(InsertDataAtCellA2!S236="","",InsertDataAtCellA2!S236)</f>
        <v/>
      </c>
      <c r="S236" s="33" t="str">
        <f>IF(InsertDataAtCellA2!T236="","",InsertDataAtCellA2!T236)</f>
        <v/>
      </c>
      <c r="T236" s="33" t="str">
        <f>IF(InsertDataAtCellA2!U236="","",InsertDataAtCellA2!U236)</f>
        <v/>
      </c>
      <c r="U236" s="33" t="str">
        <f>IF(InsertDataAtCellA2!V236="","",InsertDataAtCellA2!V236)</f>
        <v/>
      </c>
      <c r="V236" s="33" t="str">
        <f>IF(InsertDataAtCellA2!W236="","",InsertDataAtCellA2!W236)</f>
        <v/>
      </c>
      <c r="W236" s="33" t="str">
        <f>IF(InsertDataAtCellA2!X236="","",InsertDataAtCellA2!X236)</f>
        <v/>
      </c>
      <c r="X236" s="33" t="str">
        <f>IF(InsertDataAtCellA2!Y236="","",InsertDataAtCellA2!Y236)</f>
        <v/>
      </c>
      <c r="Y236" s="33" t="str">
        <f>IF(InsertDataAtCellA2!Z236="","",InsertDataAtCellA2!Z236)</f>
        <v/>
      </c>
      <c r="Z236" s="33" t="str">
        <f>IF(InsertDataAtCellA2!AA236="","",InsertDataAtCellA2!AA236)</f>
        <v/>
      </c>
      <c r="AA236" s="33" t="str">
        <f>IF(InsertDataAtCellA2!AB236="","",InsertDataAtCellA2!AB236)</f>
        <v/>
      </c>
      <c r="AB236" s="33" t="str">
        <f>IF(InsertDataAtCellA2!AC236="","",InsertDataAtCellA2!AC236)</f>
        <v/>
      </c>
      <c r="AC236" s="33" t="str">
        <f>IF(InsertDataAtCellA2!AD236="","",InsertDataAtCellA2!AD236)</f>
        <v/>
      </c>
      <c r="AD236" s="33" t="str">
        <f>IF(InsertDataAtCellA2!AE236="","",InsertDataAtCellA2!AE236)</f>
        <v/>
      </c>
      <c r="AE236" s="33" t="str">
        <f>IF(InsertDataAtCellA2!AF236="","",InsertDataAtCellA2!AF236)</f>
        <v/>
      </c>
      <c r="AF236" s="33" t="str">
        <f>IF(InsertDataAtCellA2!AG236="","",InsertDataAtCellA2!AG236)</f>
        <v/>
      </c>
    </row>
    <row r="237" spans="1:32" x14ac:dyDescent="0.35">
      <c r="A237" s="10" t="str">
        <f>IF(InsertDataAtCellA2!B237="","",InsertDataAtCellA2!B237)</f>
        <v>TASK</v>
      </c>
      <c r="B237" s="10" t="str">
        <f>IF(InsertDataAtCellA2!C237="","",InsertDataAtCellA2!C237)</f>
        <v>BlankNeut</v>
      </c>
      <c r="C237" s="10">
        <f>IF(InsertDataAtCellA2!D237="","",InsertDataAtCellA2!D237)</f>
        <v>238.58369999999999</v>
      </c>
      <c r="D237" s="10" t="str">
        <f>IF(InsertDataAtCellA2!E237="","",InsertDataAtCellA2!E237)</f>
        <v xml:space="preserve">Task0 </v>
      </c>
      <c r="E237" s="10" t="str">
        <f>IF(InsertDataAtCellA2!F237="","",InsertDataAtCellA2!F237)</f>
        <v/>
      </c>
      <c r="F237" s="10" t="str">
        <f>IF(InsertDataAtCellA2!$W237="REAC",InsertDataAtCellA2!W237,(IF(InsertDataAtCellA2!$G237="REAC",InsertDataAtCellA2!G237,"")))</f>
        <v>REAC</v>
      </c>
      <c r="G237" s="10" t="str">
        <f>IF(InsertDataAtCellA2!$W237="REAC",InsertDataAtCellA2!X237,(IF(InsertDataAtCellA2!$G237="REAC",InsertDataAtCellA2!H237,"")))</f>
        <v>No</v>
      </c>
      <c r="H237" s="10">
        <f>IF(InsertDataAtCellA2!$W237="REAC",InsertDataAtCellA2!Y237,(IF(InsertDataAtCellA2!$G237="REAC",InsertDataAtCellA2!I237,"")))</f>
        <v>239.06110000000001</v>
      </c>
      <c r="I237" s="10" t="str">
        <f>IF(InsertDataAtCellA2!$W237="REAC",InsertDataAtCellA2!Z237,(IF(InsertDataAtCellA2!$G237="REAC",InsertDataAtCellA2!J237,"")))</f>
        <v xml:space="preserve">Task0 </v>
      </c>
      <c r="J237" s="10" t="str">
        <f>IF(InsertDataAtCellA2!K237="","",InsertDataAtCellA2!K237)</f>
        <v/>
      </c>
      <c r="K237" s="10" t="str">
        <f>IF(InsertDataAtCellA2!L237="","",InsertDataAtCellA2!L237)</f>
        <v/>
      </c>
      <c r="L237" s="10" t="str">
        <f>IF(InsertDataAtCellA2!M237="","",InsertDataAtCellA2!M237)</f>
        <v/>
      </c>
      <c r="M237" s="10" t="str">
        <f>IF(InsertDataAtCellA2!N237="","",InsertDataAtCellA2!N237)</f>
        <v/>
      </c>
      <c r="N237" s="10" t="str">
        <f>IF(InsertDataAtCellA2!O237="","",InsertDataAtCellA2!O237)</f>
        <v/>
      </c>
      <c r="O237" s="10" t="str">
        <f>IF(InsertDataAtCellA2!P237="","",InsertDataAtCellA2!P237)</f>
        <v/>
      </c>
      <c r="P237" s="10" t="str">
        <f>IF(InsertDataAtCellA2!Q237="","",InsertDataAtCellA2!Q237)</f>
        <v/>
      </c>
      <c r="Q237" s="10" t="str">
        <f>IF(InsertDataAtCellA2!R237="","",InsertDataAtCellA2!R237)</f>
        <v/>
      </c>
      <c r="R237" s="10" t="str">
        <f>IF(InsertDataAtCellA2!S237="","",InsertDataAtCellA2!S237)</f>
        <v/>
      </c>
      <c r="S237" s="10" t="str">
        <f>IF(InsertDataAtCellA2!T237="","",InsertDataAtCellA2!T237)</f>
        <v/>
      </c>
      <c r="T237" s="10" t="str">
        <f>IF(InsertDataAtCellA2!U237="","",InsertDataAtCellA2!U237)</f>
        <v/>
      </c>
      <c r="U237" s="10" t="str">
        <f>IF(InsertDataAtCellA2!V237="","",InsertDataAtCellA2!V237)</f>
        <v/>
      </c>
      <c r="V237" s="10" t="str">
        <f>IF(InsertDataAtCellA2!W237="","",InsertDataAtCellA2!W237)</f>
        <v/>
      </c>
      <c r="W237" s="10" t="str">
        <f>IF(InsertDataAtCellA2!X237="","",InsertDataAtCellA2!X237)</f>
        <v/>
      </c>
      <c r="X237" s="10" t="str">
        <f>IF(InsertDataAtCellA2!Y237="","",InsertDataAtCellA2!Y237)</f>
        <v/>
      </c>
      <c r="Y237" s="10" t="str">
        <f>IF(InsertDataAtCellA2!Z237="","",InsertDataAtCellA2!Z237)</f>
        <v/>
      </c>
      <c r="Z237" s="10" t="str">
        <f>IF(InsertDataAtCellA2!AA237="","",InsertDataAtCellA2!AA237)</f>
        <v/>
      </c>
      <c r="AA237" s="10" t="str">
        <f>IF(InsertDataAtCellA2!AB237="","",InsertDataAtCellA2!AB237)</f>
        <v/>
      </c>
      <c r="AB237" s="10" t="str">
        <f>IF(InsertDataAtCellA2!AC237="","",InsertDataAtCellA2!AC237)</f>
        <v/>
      </c>
      <c r="AC237" s="10" t="str">
        <f>IF(InsertDataAtCellA2!AD237="","",InsertDataAtCellA2!AD237)</f>
        <v/>
      </c>
      <c r="AD237" s="10" t="str">
        <f>IF(InsertDataAtCellA2!AE237="","",InsertDataAtCellA2!AE237)</f>
        <v/>
      </c>
      <c r="AE237" s="10" t="str">
        <f>IF(InsertDataAtCellA2!AF237="","",InsertDataAtCellA2!AF237)</f>
        <v/>
      </c>
      <c r="AF237" s="10" t="str">
        <f>IF(InsertDataAtCellA2!AG237="","",InsertDataAtCellA2!AG237)</f>
        <v/>
      </c>
    </row>
    <row r="238" spans="1:32" x14ac:dyDescent="0.35">
      <c r="A238" s="33" t="str">
        <f>IF(InsertDataAtCellA2!B238="","",InsertDataAtCellA2!B238)</f>
        <v>TASK</v>
      </c>
      <c r="B238" s="33" t="str">
        <f>IF(InsertDataAtCellA2!C238="","",InsertDataAtCellA2!C238)</f>
        <v>TaskStim</v>
      </c>
      <c r="C238" s="33">
        <f>IF(InsertDataAtCellA2!D238="","",InsertDataAtCellA2!D238)</f>
        <v>239.59119999999999</v>
      </c>
      <c r="D238" s="33" t="str">
        <f>IF(InsertDataAtCellA2!E238="","",InsertDataAtCellA2!E238)</f>
        <v xml:space="preserve">TaskC </v>
      </c>
      <c r="E238" s="33" t="str">
        <f>IF(InsertDataAtCellA2!F238="","",InsertDataAtCellA2!F238)</f>
        <v/>
      </c>
      <c r="F238" s="33" t="str">
        <f>IF(InsertDataAtCellA2!$W238="REAC",InsertDataAtCellA2!W238,(IF(InsertDataAtCellA2!$G238="REAC",InsertDataAtCellA2!G238,"")))</f>
        <v/>
      </c>
      <c r="G238" s="33" t="str">
        <f>IF(InsertDataAtCellA2!$W238="REAC",InsertDataAtCellA2!X238,(IF(InsertDataAtCellA2!$G238="REAC",InsertDataAtCellA2!H238,"")))</f>
        <v/>
      </c>
      <c r="H238" s="33" t="str">
        <f>IF(InsertDataAtCellA2!$W238="REAC",InsertDataAtCellA2!Y238,(IF(InsertDataAtCellA2!$G238="REAC",InsertDataAtCellA2!I238,"")))</f>
        <v/>
      </c>
      <c r="I238" s="33" t="str">
        <f>IF(InsertDataAtCellA2!$W238="REAC",InsertDataAtCellA2!Z238,(IF(InsertDataAtCellA2!$G238="REAC",InsertDataAtCellA2!J238,"")))</f>
        <v/>
      </c>
      <c r="J238" s="33" t="str">
        <f>IF(InsertDataAtCellA2!K238="","",InsertDataAtCellA2!K238)</f>
        <v/>
      </c>
      <c r="K238" s="33" t="str">
        <f>IF(InsertDataAtCellA2!L238="","",InsertDataAtCellA2!L238)</f>
        <v>...</v>
      </c>
      <c r="L238" s="33" t="str">
        <f>IF(InsertDataAtCellA2!M238="","",InsertDataAtCellA2!M238)</f>
        <v/>
      </c>
      <c r="M238" s="33" t="str">
        <f>IF(InsertDataAtCellA2!N238="","",InsertDataAtCellA2!N238)</f>
        <v/>
      </c>
      <c r="N238" s="33" t="str">
        <f>IF(InsertDataAtCellA2!O238="","",InsertDataAtCellA2!O238)</f>
        <v/>
      </c>
      <c r="O238" s="33" t="str">
        <f>IF(InsertDataAtCellA2!P238="","",InsertDataAtCellA2!P238)</f>
        <v/>
      </c>
      <c r="P238" s="33" t="str">
        <f>IF(InsertDataAtCellA2!Q238="","",InsertDataAtCellA2!Q238)</f>
        <v/>
      </c>
      <c r="Q238" s="33" t="str">
        <f>IF(InsertDataAtCellA2!R238="","",InsertDataAtCellA2!R238)</f>
        <v>EMOS</v>
      </c>
      <c r="R238" s="33" t="str">
        <f>IF(InsertDataAtCellA2!S238="","",InsertDataAtCellA2!S238)</f>
        <v>MatStim</v>
      </c>
      <c r="S238" s="33">
        <f>IF(InsertDataAtCellA2!T238="","",InsertDataAtCellA2!T238)</f>
        <v>239.59119999999999</v>
      </c>
      <c r="T238" s="33" t="str">
        <f>IF(InsertDataAtCellA2!U238="","",InsertDataAtCellA2!U238)</f>
        <v xml:space="preserve">BlTransp03 </v>
      </c>
      <c r="U238" s="33" t="str">
        <f>IF(InsertDataAtCellA2!V238="","",InsertDataAtCellA2!V238)</f>
        <v/>
      </c>
      <c r="V238" s="33" t="str">
        <f>IF(InsertDataAtCellA2!W238="","",InsertDataAtCellA2!W238)</f>
        <v/>
      </c>
      <c r="W238" s="33" t="str">
        <f>IF(InsertDataAtCellA2!X238="","",InsertDataAtCellA2!X238)</f>
        <v/>
      </c>
      <c r="X238" s="33" t="str">
        <f>IF(InsertDataAtCellA2!Y238="","",InsertDataAtCellA2!Y238)</f>
        <v/>
      </c>
      <c r="Y238" s="33" t="str">
        <f>IF(InsertDataAtCellA2!Z238="","",InsertDataAtCellA2!Z238)</f>
        <v/>
      </c>
      <c r="Z238" s="33" t="str">
        <f>IF(InsertDataAtCellA2!AA238="","",InsertDataAtCellA2!AA238)</f>
        <v/>
      </c>
      <c r="AA238" s="33" t="str">
        <f>IF(InsertDataAtCellA2!AB238="","",InsertDataAtCellA2!AB238)</f>
        <v/>
      </c>
      <c r="AB238" s="33" t="str">
        <f>IF(InsertDataAtCellA2!AC238="","",InsertDataAtCellA2!AC238)</f>
        <v/>
      </c>
      <c r="AC238" s="33" t="str">
        <f>IF(InsertDataAtCellA2!AD238="","",InsertDataAtCellA2!AD238)</f>
        <v/>
      </c>
      <c r="AD238" s="33" t="str">
        <f>IF(InsertDataAtCellA2!AE238="","",InsertDataAtCellA2!AE238)</f>
        <v/>
      </c>
      <c r="AE238" s="33" t="str">
        <f>IF(InsertDataAtCellA2!AF238="","",InsertDataAtCellA2!AF238)</f>
        <v/>
      </c>
      <c r="AF238" s="33" t="str">
        <f>IF(InsertDataAtCellA2!AG238="","",InsertDataAtCellA2!AG238)</f>
        <v/>
      </c>
    </row>
    <row r="239" spans="1:32" x14ac:dyDescent="0.35">
      <c r="A239" s="10" t="str">
        <f>IF(InsertDataAtCellA2!B239="","",InsertDataAtCellA2!B239)</f>
        <v>TASK</v>
      </c>
      <c r="B239" s="10" t="str">
        <f>IF(InsertDataAtCellA2!C239="","",InsertDataAtCellA2!C239)</f>
        <v>BlankNeut</v>
      </c>
      <c r="C239" s="10">
        <f>IF(InsertDataAtCellA2!D239="","",InsertDataAtCellA2!D239)</f>
        <v>240.60390000000001</v>
      </c>
      <c r="D239" s="10" t="str">
        <f>IF(InsertDataAtCellA2!E239="","",InsertDataAtCellA2!E239)</f>
        <v xml:space="preserve">Task0 </v>
      </c>
      <c r="E239" s="10" t="str">
        <f>IF(InsertDataAtCellA2!F239="","",InsertDataAtCellA2!F239)</f>
        <v/>
      </c>
      <c r="F239" s="10" t="str">
        <f>IF(InsertDataAtCellA2!$W239="REAC",InsertDataAtCellA2!W239,(IF(InsertDataAtCellA2!$G239="REAC",InsertDataAtCellA2!G239,"")))</f>
        <v>REAC</v>
      </c>
      <c r="G239" s="10" t="str">
        <f>IF(InsertDataAtCellA2!$W239="REAC",InsertDataAtCellA2!X239,(IF(InsertDataAtCellA2!$G239="REAC",InsertDataAtCellA2!H239,"")))</f>
        <v>Yes</v>
      </c>
      <c r="H239" s="10">
        <f>IF(InsertDataAtCellA2!$W239="REAC",InsertDataAtCellA2!Y239,(IF(InsertDataAtCellA2!$G239="REAC",InsertDataAtCellA2!I239,"")))</f>
        <v>241.20760000000001</v>
      </c>
      <c r="I239" s="10" t="str">
        <f>IF(InsertDataAtCellA2!$W239="REAC",InsertDataAtCellA2!Z239,(IF(InsertDataAtCellA2!$G239="REAC",InsertDataAtCellA2!J239,"")))</f>
        <v xml:space="preserve">Task0 </v>
      </c>
      <c r="J239" s="10" t="str">
        <f>IF(InsertDataAtCellA2!K239="","",InsertDataAtCellA2!K239)</f>
        <v/>
      </c>
      <c r="K239" s="10" t="str">
        <f>IF(InsertDataAtCellA2!L239="","",InsertDataAtCellA2!L239)</f>
        <v/>
      </c>
      <c r="L239" s="10" t="str">
        <f>IF(InsertDataAtCellA2!M239="","",InsertDataAtCellA2!M239)</f>
        <v/>
      </c>
      <c r="M239" s="10" t="str">
        <f>IF(InsertDataAtCellA2!N239="","",InsertDataAtCellA2!N239)</f>
        <v/>
      </c>
      <c r="N239" s="10" t="str">
        <f>IF(InsertDataAtCellA2!O239="","",InsertDataAtCellA2!O239)</f>
        <v/>
      </c>
      <c r="O239" s="10" t="str">
        <f>IF(InsertDataAtCellA2!P239="","",InsertDataAtCellA2!P239)</f>
        <v/>
      </c>
      <c r="P239" s="10" t="str">
        <f>IF(InsertDataAtCellA2!Q239="","",InsertDataAtCellA2!Q239)</f>
        <v/>
      </c>
      <c r="Q239" s="10" t="str">
        <f>IF(InsertDataAtCellA2!R239="","",InsertDataAtCellA2!R239)</f>
        <v/>
      </c>
      <c r="R239" s="10" t="str">
        <f>IF(InsertDataAtCellA2!S239="","",InsertDataAtCellA2!S239)</f>
        <v/>
      </c>
      <c r="S239" s="10" t="str">
        <f>IF(InsertDataAtCellA2!T239="","",InsertDataAtCellA2!T239)</f>
        <v/>
      </c>
      <c r="T239" s="10" t="str">
        <f>IF(InsertDataAtCellA2!U239="","",InsertDataAtCellA2!U239)</f>
        <v/>
      </c>
      <c r="U239" s="10" t="str">
        <f>IF(InsertDataAtCellA2!V239="","",InsertDataAtCellA2!V239)</f>
        <v/>
      </c>
      <c r="V239" s="10" t="str">
        <f>IF(InsertDataAtCellA2!W239="","",InsertDataAtCellA2!W239)</f>
        <v/>
      </c>
      <c r="W239" s="10" t="str">
        <f>IF(InsertDataAtCellA2!X239="","",InsertDataAtCellA2!X239)</f>
        <v/>
      </c>
      <c r="X239" s="10" t="str">
        <f>IF(InsertDataAtCellA2!Y239="","",InsertDataAtCellA2!Y239)</f>
        <v/>
      </c>
      <c r="Y239" s="10" t="str">
        <f>IF(InsertDataAtCellA2!Z239="","",InsertDataAtCellA2!Z239)</f>
        <v/>
      </c>
      <c r="Z239" s="10" t="str">
        <f>IF(InsertDataAtCellA2!AA239="","",InsertDataAtCellA2!AA239)</f>
        <v/>
      </c>
      <c r="AA239" s="10" t="str">
        <f>IF(InsertDataAtCellA2!AB239="","",InsertDataAtCellA2!AB239)</f>
        <v/>
      </c>
      <c r="AB239" s="10" t="str">
        <f>IF(InsertDataAtCellA2!AC239="","",InsertDataAtCellA2!AC239)</f>
        <v/>
      </c>
      <c r="AC239" s="10" t="str">
        <f>IF(InsertDataAtCellA2!AD239="","",InsertDataAtCellA2!AD239)</f>
        <v/>
      </c>
      <c r="AD239" s="10" t="str">
        <f>IF(InsertDataAtCellA2!AE239="","",InsertDataAtCellA2!AE239)</f>
        <v/>
      </c>
      <c r="AE239" s="10" t="str">
        <f>IF(InsertDataAtCellA2!AF239="","",InsertDataAtCellA2!AF239)</f>
        <v/>
      </c>
      <c r="AF239" s="10" t="str">
        <f>IF(InsertDataAtCellA2!AG239="","",InsertDataAtCellA2!AG239)</f>
        <v/>
      </c>
    </row>
    <row r="240" spans="1:32" x14ac:dyDescent="0.35">
      <c r="A240" s="33" t="str">
        <f>IF(InsertDataAtCellA2!B240="","",InsertDataAtCellA2!B240)</f>
        <v>TASK</v>
      </c>
      <c r="B240" s="33" t="str">
        <f>IF(InsertDataAtCellA2!C240="","",InsertDataAtCellA2!C240)</f>
        <v>TaskStim</v>
      </c>
      <c r="C240" s="33">
        <f>IF(InsertDataAtCellA2!D240="","",InsertDataAtCellA2!D240)</f>
        <v>241.6232</v>
      </c>
      <c r="D240" s="33" t="str">
        <f>IF(InsertDataAtCellA2!E240="","",InsertDataAtCellA2!E240)</f>
        <v xml:space="preserve">TaskB </v>
      </c>
      <c r="E240" s="33" t="str">
        <f>IF(InsertDataAtCellA2!F240="","",InsertDataAtCellA2!F240)</f>
        <v/>
      </c>
      <c r="F240" s="33" t="str">
        <f>IF(InsertDataAtCellA2!$W240="REAC",InsertDataAtCellA2!W240,(IF(InsertDataAtCellA2!$G240="REAC",InsertDataAtCellA2!G240,"")))</f>
        <v/>
      </c>
      <c r="G240" s="33" t="str">
        <f>IF(InsertDataAtCellA2!$W240="REAC",InsertDataAtCellA2!X240,(IF(InsertDataAtCellA2!$G240="REAC",InsertDataAtCellA2!H240,"")))</f>
        <v/>
      </c>
      <c r="H240" s="33" t="str">
        <f>IF(InsertDataAtCellA2!$W240="REAC",InsertDataAtCellA2!Y240,(IF(InsertDataAtCellA2!$G240="REAC",InsertDataAtCellA2!I240,"")))</f>
        <v/>
      </c>
      <c r="I240" s="33" t="str">
        <f>IF(InsertDataAtCellA2!$W240="REAC",InsertDataAtCellA2!Z240,(IF(InsertDataAtCellA2!$G240="REAC",InsertDataAtCellA2!J240,"")))</f>
        <v/>
      </c>
      <c r="J240" s="33" t="str">
        <f>IF(InsertDataAtCellA2!K240="","",InsertDataAtCellA2!K240)</f>
        <v/>
      </c>
      <c r="K240" s="33" t="str">
        <f>IF(InsertDataAtCellA2!L240="","",InsertDataAtCellA2!L240)</f>
        <v/>
      </c>
      <c r="L240" s="33" t="str">
        <f>IF(InsertDataAtCellA2!M240="","",InsertDataAtCellA2!M240)</f>
        <v/>
      </c>
      <c r="M240" s="33" t="str">
        <f>IF(InsertDataAtCellA2!N240="","",InsertDataAtCellA2!N240)</f>
        <v/>
      </c>
      <c r="N240" s="33" t="str">
        <f>IF(InsertDataAtCellA2!O240="","",InsertDataAtCellA2!O240)</f>
        <v/>
      </c>
      <c r="O240" s="33" t="str">
        <f>IF(InsertDataAtCellA2!P240="","",InsertDataAtCellA2!P240)</f>
        <v/>
      </c>
      <c r="P240" s="33" t="str">
        <f>IF(InsertDataAtCellA2!Q240="","",InsertDataAtCellA2!Q240)</f>
        <v/>
      </c>
      <c r="Q240" s="33" t="str">
        <f>IF(InsertDataAtCellA2!R240="","",InsertDataAtCellA2!R240)</f>
        <v/>
      </c>
      <c r="R240" s="33" t="str">
        <f>IF(InsertDataAtCellA2!S240="","",InsertDataAtCellA2!S240)</f>
        <v/>
      </c>
      <c r="S240" s="33" t="str">
        <f>IF(InsertDataAtCellA2!T240="","",InsertDataAtCellA2!T240)</f>
        <v/>
      </c>
      <c r="T240" s="33" t="str">
        <f>IF(InsertDataAtCellA2!U240="","",InsertDataAtCellA2!U240)</f>
        <v/>
      </c>
      <c r="U240" s="33" t="str">
        <f>IF(InsertDataAtCellA2!V240="","",InsertDataAtCellA2!V240)</f>
        <v/>
      </c>
      <c r="V240" s="33" t="str">
        <f>IF(InsertDataAtCellA2!W240="","",InsertDataAtCellA2!W240)</f>
        <v/>
      </c>
      <c r="W240" s="33" t="str">
        <f>IF(InsertDataAtCellA2!X240="","",InsertDataAtCellA2!X240)</f>
        <v/>
      </c>
      <c r="X240" s="33" t="str">
        <f>IF(InsertDataAtCellA2!Y240="","",InsertDataAtCellA2!Y240)</f>
        <v/>
      </c>
      <c r="Y240" s="33" t="str">
        <f>IF(InsertDataAtCellA2!Z240="","",InsertDataAtCellA2!Z240)</f>
        <v/>
      </c>
      <c r="Z240" s="33" t="str">
        <f>IF(InsertDataAtCellA2!AA240="","",InsertDataAtCellA2!AA240)</f>
        <v/>
      </c>
      <c r="AA240" s="33" t="str">
        <f>IF(InsertDataAtCellA2!AB240="","",InsertDataAtCellA2!AB240)</f>
        <v/>
      </c>
      <c r="AB240" s="33" t="str">
        <f>IF(InsertDataAtCellA2!AC240="","",InsertDataAtCellA2!AC240)</f>
        <v/>
      </c>
      <c r="AC240" s="33" t="str">
        <f>IF(InsertDataAtCellA2!AD240="","",InsertDataAtCellA2!AD240)</f>
        <v/>
      </c>
      <c r="AD240" s="33" t="str">
        <f>IF(InsertDataAtCellA2!AE240="","",InsertDataAtCellA2!AE240)</f>
        <v/>
      </c>
      <c r="AE240" s="33" t="str">
        <f>IF(InsertDataAtCellA2!AF240="","",InsertDataAtCellA2!AF240)</f>
        <v/>
      </c>
      <c r="AF240" s="33" t="str">
        <f>IF(InsertDataAtCellA2!AG240="","",InsertDataAtCellA2!AG240)</f>
        <v/>
      </c>
    </row>
    <row r="241" spans="1:32" x14ac:dyDescent="0.35">
      <c r="A241" s="10" t="str">
        <f>IF(InsertDataAtCellA2!B241="","",InsertDataAtCellA2!B241)</f>
        <v>TASK</v>
      </c>
      <c r="B241" s="10" t="str">
        <f>IF(InsertDataAtCellA2!C241="","",InsertDataAtCellA2!C241)</f>
        <v>BlankNeut</v>
      </c>
      <c r="C241" s="10">
        <f>IF(InsertDataAtCellA2!D241="","",InsertDataAtCellA2!D241)</f>
        <v>242.62790000000001</v>
      </c>
      <c r="D241" s="10" t="str">
        <f>IF(InsertDataAtCellA2!E241="","",InsertDataAtCellA2!E241)</f>
        <v xml:space="preserve">Task0 </v>
      </c>
      <c r="E241" s="10" t="str">
        <f>IF(InsertDataAtCellA2!F241="","",InsertDataAtCellA2!F241)</f>
        <v/>
      </c>
      <c r="F241" s="10" t="str">
        <f>IF(InsertDataAtCellA2!$W241="REAC",InsertDataAtCellA2!W241,(IF(InsertDataAtCellA2!$G241="REAC",InsertDataAtCellA2!G241,"")))</f>
        <v>REAC</v>
      </c>
      <c r="G241" s="10" t="str">
        <f>IF(InsertDataAtCellA2!$W241="REAC",InsertDataAtCellA2!X241,(IF(InsertDataAtCellA2!$G241="REAC",InsertDataAtCellA2!H241,"")))</f>
        <v>No</v>
      </c>
      <c r="H241" s="10">
        <f>IF(InsertDataAtCellA2!$W241="REAC",InsertDataAtCellA2!Y241,(IF(InsertDataAtCellA2!$G241="REAC",InsertDataAtCellA2!I241,"")))</f>
        <v>243.0883</v>
      </c>
      <c r="I241" s="10" t="str">
        <f>IF(InsertDataAtCellA2!$W241="REAC",InsertDataAtCellA2!Z241,(IF(InsertDataAtCellA2!$G241="REAC",InsertDataAtCellA2!J241,"")))</f>
        <v xml:space="preserve">Task0 </v>
      </c>
      <c r="J241" s="10" t="str">
        <f>IF(InsertDataAtCellA2!K241="","",InsertDataAtCellA2!K241)</f>
        <v/>
      </c>
      <c r="K241" s="10" t="str">
        <f>IF(InsertDataAtCellA2!L241="","",InsertDataAtCellA2!L241)</f>
        <v/>
      </c>
      <c r="L241" s="10" t="str">
        <f>IF(InsertDataAtCellA2!M241="","",InsertDataAtCellA2!M241)</f>
        <v/>
      </c>
      <c r="M241" s="10" t="str">
        <f>IF(InsertDataAtCellA2!N241="","",InsertDataAtCellA2!N241)</f>
        <v/>
      </c>
      <c r="N241" s="10" t="str">
        <f>IF(InsertDataAtCellA2!O241="","",InsertDataAtCellA2!O241)</f>
        <v/>
      </c>
      <c r="O241" s="10" t="str">
        <f>IF(InsertDataAtCellA2!P241="","",InsertDataAtCellA2!P241)</f>
        <v/>
      </c>
      <c r="P241" s="10" t="str">
        <f>IF(InsertDataAtCellA2!Q241="","",InsertDataAtCellA2!Q241)</f>
        <v/>
      </c>
      <c r="Q241" s="10" t="str">
        <f>IF(InsertDataAtCellA2!R241="","",InsertDataAtCellA2!R241)</f>
        <v/>
      </c>
      <c r="R241" s="10" t="str">
        <f>IF(InsertDataAtCellA2!S241="","",InsertDataAtCellA2!S241)</f>
        <v/>
      </c>
      <c r="S241" s="10" t="str">
        <f>IF(InsertDataAtCellA2!T241="","",InsertDataAtCellA2!T241)</f>
        <v/>
      </c>
      <c r="T241" s="10" t="str">
        <f>IF(InsertDataAtCellA2!U241="","",InsertDataAtCellA2!U241)</f>
        <v/>
      </c>
      <c r="U241" s="10" t="str">
        <f>IF(InsertDataAtCellA2!V241="","",InsertDataAtCellA2!V241)</f>
        <v/>
      </c>
      <c r="V241" s="10" t="str">
        <f>IF(InsertDataAtCellA2!W241="","",InsertDataAtCellA2!W241)</f>
        <v/>
      </c>
      <c r="W241" s="10" t="str">
        <f>IF(InsertDataAtCellA2!X241="","",InsertDataAtCellA2!X241)</f>
        <v/>
      </c>
      <c r="X241" s="10" t="str">
        <f>IF(InsertDataAtCellA2!Y241="","",InsertDataAtCellA2!Y241)</f>
        <v/>
      </c>
      <c r="Y241" s="10" t="str">
        <f>IF(InsertDataAtCellA2!Z241="","",InsertDataAtCellA2!Z241)</f>
        <v/>
      </c>
      <c r="Z241" s="10" t="str">
        <f>IF(InsertDataAtCellA2!AA241="","",InsertDataAtCellA2!AA241)</f>
        <v/>
      </c>
      <c r="AA241" s="10" t="str">
        <f>IF(InsertDataAtCellA2!AB241="","",InsertDataAtCellA2!AB241)</f>
        <v/>
      </c>
      <c r="AB241" s="10" t="str">
        <f>IF(InsertDataAtCellA2!AC241="","",InsertDataAtCellA2!AC241)</f>
        <v/>
      </c>
      <c r="AC241" s="10" t="str">
        <f>IF(InsertDataAtCellA2!AD241="","",InsertDataAtCellA2!AD241)</f>
        <v/>
      </c>
      <c r="AD241" s="10" t="str">
        <f>IF(InsertDataAtCellA2!AE241="","",InsertDataAtCellA2!AE241)</f>
        <v/>
      </c>
      <c r="AE241" s="10" t="str">
        <f>IF(InsertDataAtCellA2!AF241="","",InsertDataAtCellA2!AF241)</f>
        <v/>
      </c>
      <c r="AF241" s="10" t="str">
        <f>IF(InsertDataAtCellA2!AG241="","",InsertDataAtCellA2!AG241)</f>
        <v/>
      </c>
    </row>
    <row r="242" spans="1:32" x14ac:dyDescent="0.35">
      <c r="A242" s="33" t="str">
        <f>IF(InsertDataAtCellA2!B242="","",InsertDataAtCellA2!B242)</f>
        <v>TASK</v>
      </c>
      <c r="B242" s="33" t="str">
        <f>IF(InsertDataAtCellA2!C242="","",InsertDataAtCellA2!C242)</f>
        <v>TaskStim</v>
      </c>
      <c r="C242" s="33">
        <f>IF(InsertDataAtCellA2!D242="","",InsertDataAtCellA2!D242)</f>
        <v>243.64099999999999</v>
      </c>
      <c r="D242" s="33" t="str">
        <f>IF(InsertDataAtCellA2!E242="","",InsertDataAtCellA2!E242)</f>
        <v xml:space="preserve">TaskB </v>
      </c>
      <c r="E242" s="33" t="str">
        <f>IF(InsertDataAtCellA2!F242="","",InsertDataAtCellA2!F242)</f>
        <v/>
      </c>
      <c r="F242" s="33" t="str">
        <f>IF(InsertDataAtCellA2!$W242="REAC",InsertDataAtCellA2!W242,(IF(InsertDataAtCellA2!$G242="REAC",InsertDataAtCellA2!G242,"")))</f>
        <v/>
      </c>
      <c r="G242" s="33" t="str">
        <f>IF(InsertDataAtCellA2!$W242="REAC",InsertDataAtCellA2!X242,(IF(InsertDataAtCellA2!$G242="REAC",InsertDataAtCellA2!H242,"")))</f>
        <v/>
      </c>
      <c r="H242" s="33" t="str">
        <f>IF(InsertDataAtCellA2!$W242="REAC",InsertDataAtCellA2!Y242,(IF(InsertDataAtCellA2!$G242="REAC",InsertDataAtCellA2!I242,"")))</f>
        <v/>
      </c>
      <c r="I242" s="33" t="str">
        <f>IF(InsertDataAtCellA2!$W242="REAC",InsertDataAtCellA2!Z242,(IF(InsertDataAtCellA2!$G242="REAC",InsertDataAtCellA2!J242,"")))</f>
        <v/>
      </c>
      <c r="J242" s="33" t="str">
        <f>IF(InsertDataAtCellA2!K242="","",InsertDataAtCellA2!K242)</f>
        <v/>
      </c>
      <c r="K242" s="33" t="str">
        <f>IF(InsertDataAtCellA2!L242="","",InsertDataAtCellA2!L242)</f>
        <v/>
      </c>
      <c r="L242" s="33" t="str">
        <f>IF(InsertDataAtCellA2!M242="","",InsertDataAtCellA2!M242)</f>
        <v/>
      </c>
      <c r="M242" s="33" t="str">
        <f>IF(InsertDataAtCellA2!N242="","",InsertDataAtCellA2!N242)</f>
        <v/>
      </c>
      <c r="N242" s="33" t="str">
        <f>IF(InsertDataAtCellA2!O242="","",InsertDataAtCellA2!O242)</f>
        <v/>
      </c>
      <c r="O242" s="33" t="str">
        <f>IF(InsertDataAtCellA2!P242="","",InsertDataAtCellA2!P242)</f>
        <v/>
      </c>
      <c r="P242" s="33" t="str">
        <f>IF(InsertDataAtCellA2!Q242="","",InsertDataAtCellA2!Q242)</f>
        <v/>
      </c>
      <c r="Q242" s="33" t="str">
        <f>IF(InsertDataAtCellA2!R242="","",InsertDataAtCellA2!R242)</f>
        <v/>
      </c>
      <c r="R242" s="33" t="str">
        <f>IF(InsertDataAtCellA2!S242="","",InsertDataAtCellA2!S242)</f>
        <v/>
      </c>
      <c r="S242" s="33" t="str">
        <f>IF(InsertDataAtCellA2!T242="","",InsertDataAtCellA2!T242)</f>
        <v/>
      </c>
      <c r="T242" s="33" t="str">
        <f>IF(InsertDataAtCellA2!U242="","",InsertDataAtCellA2!U242)</f>
        <v/>
      </c>
      <c r="U242" s="33" t="str">
        <f>IF(InsertDataAtCellA2!V242="","",InsertDataAtCellA2!V242)</f>
        <v/>
      </c>
      <c r="V242" s="33" t="str">
        <f>IF(InsertDataAtCellA2!W242="","",InsertDataAtCellA2!W242)</f>
        <v/>
      </c>
      <c r="W242" s="33" t="str">
        <f>IF(InsertDataAtCellA2!X242="","",InsertDataAtCellA2!X242)</f>
        <v/>
      </c>
      <c r="X242" s="33" t="str">
        <f>IF(InsertDataAtCellA2!Y242="","",InsertDataAtCellA2!Y242)</f>
        <v/>
      </c>
      <c r="Y242" s="33" t="str">
        <f>IF(InsertDataAtCellA2!Z242="","",InsertDataAtCellA2!Z242)</f>
        <v/>
      </c>
      <c r="Z242" s="33" t="str">
        <f>IF(InsertDataAtCellA2!AA242="","",InsertDataAtCellA2!AA242)</f>
        <v/>
      </c>
      <c r="AA242" s="33" t="str">
        <f>IF(InsertDataAtCellA2!AB242="","",InsertDataAtCellA2!AB242)</f>
        <v/>
      </c>
      <c r="AB242" s="33" t="str">
        <f>IF(InsertDataAtCellA2!AC242="","",InsertDataAtCellA2!AC242)</f>
        <v/>
      </c>
      <c r="AC242" s="33" t="str">
        <f>IF(InsertDataAtCellA2!AD242="","",InsertDataAtCellA2!AD242)</f>
        <v/>
      </c>
      <c r="AD242" s="33" t="str">
        <f>IF(InsertDataAtCellA2!AE242="","",InsertDataAtCellA2!AE242)</f>
        <v/>
      </c>
      <c r="AE242" s="33" t="str">
        <f>IF(InsertDataAtCellA2!AF242="","",InsertDataAtCellA2!AF242)</f>
        <v/>
      </c>
      <c r="AF242" s="33" t="str">
        <f>IF(InsertDataAtCellA2!AG242="","",InsertDataAtCellA2!AG242)</f>
        <v/>
      </c>
    </row>
    <row r="243" spans="1:32" x14ac:dyDescent="0.35">
      <c r="A243" s="10" t="str">
        <f>IF(InsertDataAtCellA2!B243="","",InsertDataAtCellA2!B243)</f>
        <v>TASK</v>
      </c>
      <c r="B243" s="10" t="str">
        <f>IF(InsertDataAtCellA2!C243="","",InsertDataAtCellA2!C243)</f>
        <v>BlankNeut</v>
      </c>
      <c r="C243" s="10">
        <f>IF(InsertDataAtCellA2!D243="","",InsertDataAtCellA2!D243)</f>
        <v>244.65389999999999</v>
      </c>
      <c r="D243" s="10" t="str">
        <f>IF(InsertDataAtCellA2!E243="","",InsertDataAtCellA2!E243)</f>
        <v xml:space="preserve">Task0 </v>
      </c>
      <c r="E243" s="10" t="str">
        <f>IF(InsertDataAtCellA2!F243="","",InsertDataAtCellA2!F243)</f>
        <v/>
      </c>
      <c r="F243" s="10" t="str">
        <f>IF(InsertDataAtCellA2!$W243="REAC",InsertDataAtCellA2!W243,(IF(InsertDataAtCellA2!$G243="REAC",InsertDataAtCellA2!G243,"")))</f>
        <v>REAC</v>
      </c>
      <c r="G243" s="10" t="str">
        <f>IF(InsertDataAtCellA2!$W243="REAC",InsertDataAtCellA2!X243,(IF(InsertDataAtCellA2!$G243="REAC",InsertDataAtCellA2!H243,"")))</f>
        <v>Yes</v>
      </c>
      <c r="H243" s="10">
        <f>IF(InsertDataAtCellA2!$W243="REAC",InsertDataAtCellA2!Y243,(IF(InsertDataAtCellA2!$G243="REAC",InsertDataAtCellA2!I243,"")))</f>
        <v>245.29730000000001</v>
      </c>
      <c r="I243" s="10" t="str">
        <f>IF(InsertDataAtCellA2!$W243="REAC",InsertDataAtCellA2!Z243,(IF(InsertDataAtCellA2!$G243="REAC",InsertDataAtCellA2!J243,"")))</f>
        <v xml:space="preserve">Task0 </v>
      </c>
      <c r="J243" s="10" t="str">
        <f>IF(InsertDataAtCellA2!K243="","",InsertDataAtCellA2!K243)</f>
        <v/>
      </c>
      <c r="K243" s="10" t="str">
        <f>IF(InsertDataAtCellA2!L243="","",InsertDataAtCellA2!L243)</f>
        <v/>
      </c>
      <c r="L243" s="10" t="str">
        <f>IF(InsertDataAtCellA2!M243="","",InsertDataAtCellA2!M243)</f>
        <v/>
      </c>
      <c r="M243" s="10" t="str">
        <f>IF(InsertDataAtCellA2!N243="","",InsertDataAtCellA2!N243)</f>
        <v/>
      </c>
      <c r="N243" s="10" t="str">
        <f>IF(InsertDataAtCellA2!O243="","",InsertDataAtCellA2!O243)</f>
        <v/>
      </c>
      <c r="O243" s="10" t="str">
        <f>IF(InsertDataAtCellA2!P243="","",InsertDataAtCellA2!P243)</f>
        <v/>
      </c>
      <c r="P243" s="10" t="str">
        <f>IF(InsertDataAtCellA2!Q243="","",InsertDataAtCellA2!Q243)</f>
        <v/>
      </c>
      <c r="Q243" s="10" t="str">
        <f>IF(InsertDataAtCellA2!R243="","",InsertDataAtCellA2!R243)</f>
        <v/>
      </c>
      <c r="R243" s="10" t="str">
        <f>IF(InsertDataAtCellA2!S243="","",InsertDataAtCellA2!S243)</f>
        <v/>
      </c>
      <c r="S243" s="10" t="str">
        <f>IF(InsertDataAtCellA2!T243="","",InsertDataAtCellA2!T243)</f>
        <v/>
      </c>
      <c r="T243" s="10" t="str">
        <f>IF(InsertDataAtCellA2!U243="","",InsertDataAtCellA2!U243)</f>
        <v/>
      </c>
      <c r="U243" s="10" t="str">
        <f>IF(InsertDataAtCellA2!V243="","",InsertDataAtCellA2!V243)</f>
        <v/>
      </c>
      <c r="V243" s="10" t="str">
        <f>IF(InsertDataAtCellA2!W243="","",InsertDataAtCellA2!W243)</f>
        <v/>
      </c>
      <c r="W243" s="10" t="str">
        <f>IF(InsertDataAtCellA2!X243="","",InsertDataAtCellA2!X243)</f>
        <v/>
      </c>
      <c r="X243" s="10" t="str">
        <f>IF(InsertDataAtCellA2!Y243="","",InsertDataAtCellA2!Y243)</f>
        <v/>
      </c>
      <c r="Y243" s="10" t="str">
        <f>IF(InsertDataAtCellA2!Z243="","",InsertDataAtCellA2!Z243)</f>
        <v/>
      </c>
      <c r="Z243" s="10" t="str">
        <f>IF(InsertDataAtCellA2!AA243="","",InsertDataAtCellA2!AA243)</f>
        <v/>
      </c>
      <c r="AA243" s="10" t="str">
        <f>IF(InsertDataAtCellA2!AB243="","",InsertDataAtCellA2!AB243)</f>
        <v/>
      </c>
      <c r="AB243" s="10" t="str">
        <f>IF(InsertDataAtCellA2!AC243="","",InsertDataAtCellA2!AC243)</f>
        <v/>
      </c>
      <c r="AC243" s="10" t="str">
        <f>IF(InsertDataAtCellA2!AD243="","",InsertDataAtCellA2!AD243)</f>
        <v/>
      </c>
      <c r="AD243" s="10" t="str">
        <f>IF(InsertDataAtCellA2!AE243="","",InsertDataAtCellA2!AE243)</f>
        <v/>
      </c>
      <c r="AE243" s="10" t="str">
        <f>IF(InsertDataAtCellA2!AF243="","",InsertDataAtCellA2!AF243)</f>
        <v/>
      </c>
      <c r="AF243" s="10" t="str">
        <f>IF(InsertDataAtCellA2!AG243="","",InsertDataAtCellA2!AG243)</f>
        <v/>
      </c>
    </row>
    <row r="244" spans="1:32" x14ac:dyDescent="0.35">
      <c r="A244" s="33" t="str">
        <f>IF(InsertDataAtCellA2!B244="","",InsertDataAtCellA2!B244)</f>
        <v>TASK</v>
      </c>
      <c r="B244" s="33" t="str">
        <f>IF(InsertDataAtCellA2!C244="","",InsertDataAtCellA2!C244)</f>
        <v>TaskStim</v>
      </c>
      <c r="C244" s="33">
        <f>IF(InsertDataAtCellA2!D244="","",InsertDataAtCellA2!D244)</f>
        <v>245.66200000000001</v>
      </c>
      <c r="D244" s="33" t="str">
        <f>IF(InsertDataAtCellA2!E244="","",InsertDataAtCellA2!E244)</f>
        <v xml:space="preserve">TaskC </v>
      </c>
      <c r="E244" s="33" t="str">
        <f>IF(InsertDataAtCellA2!F244="","",InsertDataAtCellA2!F244)</f>
        <v/>
      </c>
      <c r="F244" s="33" t="str">
        <f>IF(InsertDataAtCellA2!$W244="REAC",InsertDataAtCellA2!W244,(IF(InsertDataAtCellA2!$G244="REAC",InsertDataAtCellA2!G244,"")))</f>
        <v/>
      </c>
      <c r="G244" s="33" t="str">
        <f>IF(InsertDataAtCellA2!$W244="REAC",InsertDataAtCellA2!X244,(IF(InsertDataAtCellA2!$G244="REAC",InsertDataAtCellA2!H244,"")))</f>
        <v/>
      </c>
      <c r="H244" s="33" t="str">
        <f>IF(InsertDataAtCellA2!$W244="REAC",InsertDataAtCellA2!Y244,(IF(InsertDataAtCellA2!$G244="REAC",InsertDataAtCellA2!I244,"")))</f>
        <v/>
      </c>
      <c r="I244" s="33" t="str">
        <f>IF(InsertDataAtCellA2!$W244="REAC",InsertDataAtCellA2!Z244,(IF(InsertDataAtCellA2!$G244="REAC",InsertDataAtCellA2!J244,"")))</f>
        <v/>
      </c>
      <c r="J244" s="33" t="str">
        <f>IF(InsertDataAtCellA2!K244="","",InsertDataAtCellA2!K244)</f>
        <v/>
      </c>
      <c r="K244" s="33" t="str">
        <f>IF(InsertDataAtCellA2!L244="","",InsertDataAtCellA2!L244)</f>
        <v>...</v>
      </c>
      <c r="L244" s="33" t="str">
        <f>IF(InsertDataAtCellA2!M244="","",InsertDataAtCellA2!M244)</f>
        <v/>
      </c>
      <c r="M244" s="33" t="str">
        <f>IF(InsertDataAtCellA2!N244="","",InsertDataAtCellA2!N244)</f>
        <v/>
      </c>
      <c r="N244" s="33" t="str">
        <f>IF(InsertDataAtCellA2!O244="","",InsertDataAtCellA2!O244)</f>
        <v/>
      </c>
      <c r="O244" s="33" t="str">
        <f>IF(InsertDataAtCellA2!P244="","",InsertDataAtCellA2!P244)</f>
        <v/>
      </c>
      <c r="P244" s="33" t="str">
        <f>IF(InsertDataAtCellA2!Q244="","",InsertDataAtCellA2!Q244)</f>
        <v/>
      </c>
      <c r="Q244" s="33" t="str">
        <f>IF(InsertDataAtCellA2!R244="","",InsertDataAtCellA2!R244)</f>
        <v>EMOS</v>
      </c>
      <c r="R244" s="33" t="str">
        <f>IF(InsertDataAtCellA2!S244="","",InsertDataAtCellA2!S244)</f>
        <v>MatStim</v>
      </c>
      <c r="S244" s="33">
        <f>IF(InsertDataAtCellA2!T244="","",InsertDataAtCellA2!T244)</f>
        <v>245.66200000000001</v>
      </c>
      <c r="T244" s="33" t="str">
        <f>IF(InsertDataAtCellA2!U244="","",InsertDataAtCellA2!U244)</f>
        <v xml:space="preserve">BlTransp10 </v>
      </c>
      <c r="U244" s="33" t="str">
        <f>IF(InsertDataAtCellA2!V244="","",InsertDataAtCellA2!V244)</f>
        <v/>
      </c>
      <c r="V244" s="33" t="str">
        <f>IF(InsertDataAtCellA2!W244="","",InsertDataAtCellA2!W244)</f>
        <v/>
      </c>
      <c r="W244" s="33" t="str">
        <f>IF(InsertDataAtCellA2!X244="","",InsertDataAtCellA2!X244)</f>
        <v/>
      </c>
      <c r="X244" s="33" t="str">
        <f>IF(InsertDataAtCellA2!Y244="","",InsertDataAtCellA2!Y244)</f>
        <v/>
      </c>
      <c r="Y244" s="33" t="str">
        <f>IF(InsertDataAtCellA2!Z244="","",InsertDataAtCellA2!Z244)</f>
        <v/>
      </c>
      <c r="Z244" s="33" t="str">
        <f>IF(InsertDataAtCellA2!AA244="","",InsertDataAtCellA2!AA244)</f>
        <v/>
      </c>
      <c r="AA244" s="33" t="str">
        <f>IF(InsertDataAtCellA2!AB244="","",InsertDataAtCellA2!AB244)</f>
        <v/>
      </c>
      <c r="AB244" s="33" t="str">
        <f>IF(InsertDataAtCellA2!AC244="","",InsertDataAtCellA2!AC244)</f>
        <v/>
      </c>
      <c r="AC244" s="33" t="str">
        <f>IF(InsertDataAtCellA2!AD244="","",InsertDataAtCellA2!AD244)</f>
        <v/>
      </c>
      <c r="AD244" s="33" t="str">
        <f>IF(InsertDataAtCellA2!AE244="","",InsertDataAtCellA2!AE244)</f>
        <v/>
      </c>
      <c r="AE244" s="33" t="str">
        <f>IF(InsertDataAtCellA2!AF244="","",InsertDataAtCellA2!AF244)</f>
        <v/>
      </c>
      <c r="AF244" s="33" t="str">
        <f>IF(InsertDataAtCellA2!AG244="","",InsertDataAtCellA2!AG244)</f>
        <v/>
      </c>
    </row>
    <row r="245" spans="1:32" x14ac:dyDescent="0.35">
      <c r="A245" s="10" t="str">
        <f>IF(InsertDataAtCellA2!B245="","",InsertDataAtCellA2!B245)</f>
        <v>TASK</v>
      </c>
      <c r="B245" s="10" t="str">
        <f>IF(InsertDataAtCellA2!C245="","",InsertDataAtCellA2!C245)</f>
        <v>BlankNeut</v>
      </c>
      <c r="C245" s="10">
        <f>IF(InsertDataAtCellA2!D245="","",InsertDataAtCellA2!D245)</f>
        <v>246.6713</v>
      </c>
      <c r="D245" s="10" t="str">
        <f>IF(InsertDataAtCellA2!E245="","",InsertDataAtCellA2!E245)</f>
        <v xml:space="preserve">Task0 </v>
      </c>
      <c r="E245" s="10" t="str">
        <f>IF(InsertDataAtCellA2!F245="","",InsertDataAtCellA2!F245)</f>
        <v/>
      </c>
      <c r="F245" s="10" t="str">
        <f>IF(InsertDataAtCellA2!$W245="REAC",InsertDataAtCellA2!W245,(IF(InsertDataAtCellA2!$G245="REAC",InsertDataAtCellA2!G245,"")))</f>
        <v>REAC</v>
      </c>
      <c r="G245" s="10" t="str">
        <f>IF(InsertDataAtCellA2!$W245="REAC",InsertDataAtCellA2!X245,(IF(InsertDataAtCellA2!$G245="REAC",InsertDataAtCellA2!H245,"")))</f>
        <v>No</v>
      </c>
      <c r="H245" s="10">
        <f>IF(InsertDataAtCellA2!$W245="REAC",InsertDataAtCellA2!Y245,(IF(InsertDataAtCellA2!$G245="REAC",InsertDataAtCellA2!I245,"")))</f>
        <v>247.1189</v>
      </c>
      <c r="I245" s="10" t="str">
        <f>IF(InsertDataAtCellA2!$W245="REAC",InsertDataAtCellA2!Z245,(IF(InsertDataAtCellA2!$G245="REAC",InsertDataAtCellA2!J245,"")))</f>
        <v xml:space="preserve">Task0 </v>
      </c>
      <c r="J245" s="10" t="str">
        <f>IF(InsertDataAtCellA2!K245="","",InsertDataAtCellA2!K245)</f>
        <v/>
      </c>
      <c r="K245" s="10" t="str">
        <f>IF(InsertDataAtCellA2!L245="","",InsertDataAtCellA2!L245)</f>
        <v/>
      </c>
      <c r="L245" s="10" t="str">
        <f>IF(InsertDataAtCellA2!M245="","",InsertDataAtCellA2!M245)</f>
        <v/>
      </c>
      <c r="M245" s="10" t="str">
        <f>IF(InsertDataAtCellA2!N245="","",InsertDataAtCellA2!N245)</f>
        <v/>
      </c>
      <c r="N245" s="10" t="str">
        <f>IF(InsertDataAtCellA2!O245="","",InsertDataAtCellA2!O245)</f>
        <v/>
      </c>
      <c r="O245" s="10" t="str">
        <f>IF(InsertDataAtCellA2!P245="","",InsertDataAtCellA2!P245)</f>
        <v/>
      </c>
      <c r="P245" s="10" t="str">
        <f>IF(InsertDataAtCellA2!Q245="","",InsertDataAtCellA2!Q245)</f>
        <v/>
      </c>
      <c r="Q245" s="10" t="str">
        <f>IF(InsertDataAtCellA2!R245="","",InsertDataAtCellA2!R245)</f>
        <v/>
      </c>
      <c r="R245" s="10" t="str">
        <f>IF(InsertDataAtCellA2!S245="","",InsertDataAtCellA2!S245)</f>
        <v/>
      </c>
      <c r="S245" s="10" t="str">
        <f>IF(InsertDataAtCellA2!T245="","",InsertDataAtCellA2!T245)</f>
        <v/>
      </c>
      <c r="T245" s="10" t="str">
        <f>IF(InsertDataAtCellA2!U245="","",InsertDataAtCellA2!U245)</f>
        <v/>
      </c>
      <c r="U245" s="10" t="str">
        <f>IF(InsertDataAtCellA2!V245="","",InsertDataAtCellA2!V245)</f>
        <v/>
      </c>
      <c r="V245" s="10" t="str">
        <f>IF(InsertDataAtCellA2!W245="","",InsertDataAtCellA2!W245)</f>
        <v/>
      </c>
      <c r="W245" s="10" t="str">
        <f>IF(InsertDataAtCellA2!X245="","",InsertDataAtCellA2!X245)</f>
        <v/>
      </c>
      <c r="X245" s="10" t="str">
        <f>IF(InsertDataAtCellA2!Y245="","",InsertDataAtCellA2!Y245)</f>
        <v/>
      </c>
      <c r="Y245" s="10" t="str">
        <f>IF(InsertDataAtCellA2!Z245="","",InsertDataAtCellA2!Z245)</f>
        <v/>
      </c>
      <c r="Z245" s="10" t="str">
        <f>IF(InsertDataAtCellA2!AA245="","",InsertDataAtCellA2!AA245)</f>
        <v/>
      </c>
      <c r="AA245" s="10" t="str">
        <f>IF(InsertDataAtCellA2!AB245="","",InsertDataAtCellA2!AB245)</f>
        <v/>
      </c>
      <c r="AB245" s="10" t="str">
        <f>IF(InsertDataAtCellA2!AC245="","",InsertDataAtCellA2!AC245)</f>
        <v/>
      </c>
      <c r="AC245" s="10" t="str">
        <f>IF(InsertDataAtCellA2!AD245="","",InsertDataAtCellA2!AD245)</f>
        <v/>
      </c>
      <c r="AD245" s="10" t="str">
        <f>IF(InsertDataAtCellA2!AE245="","",InsertDataAtCellA2!AE245)</f>
        <v/>
      </c>
      <c r="AE245" s="10" t="str">
        <f>IF(InsertDataAtCellA2!AF245="","",InsertDataAtCellA2!AF245)</f>
        <v/>
      </c>
      <c r="AF245" s="10" t="str">
        <f>IF(InsertDataAtCellA2!AG245="","",InsertDataAtCellA2!AG245)</f>
        <v/>
      </c>
    </row>
    <row r="246" spans="1:32" x14ac:dyDescent="0.35">
      <c r="A246" s="33" t="str">
        <f>IF(InsertDataAtCellA2!B246="","",InsertDataAtCellA2!B246)</f>
        <v>TASK</v>
      </c>
      <c r="B246" s="33" t="str">
        <f>IF(InsertDataAtCellA2!C246="","",InsertDataAtCellA2!C246)</f>
        <v>TaskStim</v>
      </c>
      <c r="C246" s="33">
        <f>IF(InsertDataAtCellA2!D246="","",InsertDataAtCellA2!D246)</f>
        <v>247.67850000000001</v>
      </c>
      <c r="D246" s="33" t="str">
        <f>IF(InsertDataAtCellA2!E246="","",InsertDataAtCellA2!E246)</f>
        <v xml:space="preserve">TaskB </v>
      </c>
      <c r="E246" s="33" t="str">
        <f>IF(InsertDataAtCellA2!F246="","",InsertDataAtCellA2!F246)</f>
        <v/>
      </c>
      <c r="F246" s="33" t="str">
        <f>IF(InsertDataAtCellA2!$W246="REAC",InsertDataAtCellA2!W246,(IF(InsertDataAtCellA2!$G246="REAC",InsertDataAtCellA2!G246,"")))</f>
        <v/>
      </c>
      <c r="G246" s="33" t="str">
        <f>IF(InsertDataAtCellA2!$W246="REAC",InsertDataAtCellA2!X246,(IF(InsertDataAtCellA2!$G246="REAC",InsertDataAtCellA2!H246,"")))</f>
        <v/>
      </c>
      <c r="H246" s="33" t="str">
        <f>IF(InsertDataAtCellA2!$W246="REAC",InsertDataAtCellA2!Y246,(IF(InsertDataAtCellA2!$G246="REAC",InsertDataAtCellA2!I246,"")))</f>
        <v/>
      </c>
      <c r="I246" s="33" t="str">
        <f>IF(InsertDataAtCellA2!$W246="REAC",InsertDataAtCellA2!Z246,(IF(InsertDataAtCellA2!$G246="REAC",InsertDataAtCellA2!J246,"")))</f>
        <v/>
      </c>
      <c r="J246" s="33" t="str">
        <f>IF(InsertDataAtCellA2!K246="","",InsertDataAtCellA2!K246)</f>
        <v/>
      </c>
      <c r="K246" s="33" t="str">
        <f>IF(InsertDataAtCellA2!L246="","",InsertDataAtCellA2!L246)</f>
        <v/>
      </c>
      <c r="L246" s="33" t="str">
        <f>IF(InsertDataAtCellA2!M246="","",InsertDataAtCellA2!M246)</f>
        <v/>
      </c>
      <c r="M246" s="33" t="str">
        <f>IF(InsertDataAtCellA2!N246="","",InsertDataAtCellA2!N246)</f>
        <v/>
      </c>
      <c r="N246" s="33" t="str">
        <f>IF(InsertDataAtCellA2!O246="","",InsertDataAtCellA2!O246)</f>
        <v/>
      </c>
      <c r="O246" s="33" t="str">
        <f>IF(InsertDataAtCellA2!P246="","",InsertDataAtCellA2!P246)</f>
        <v/>
      </c>
      <c r="P246" s="33" t="str">
        <f>IF(InsertDataAtCellA2!Q246="","",InsertDataAtCellA2!Q246)</f>
        <v/>
      </c>
      <c r="Q246" s="33" t="str">
        <f>IF(InsertDataAtCellA2!R246="","",InsertDataAtCellA2!R246)</f>
        <v/>
      </c>
      <c r="R246" s="33" t="str">
        <f>IF(InsertDataAtCellA2!S246="","",InsertDataAtCellA2!S246)</f>
        <v/>
      </c>
      <c r="S246" s="33" t="str">
        <f>IF(InsertDataAtCellA2!T246="","",InsertDataAtCellA2!T246)</f>
        <v/>
      </c>
      <c r="T246" s="33" t="str">
        <f>IF(InsertDataAtCellA2!U246="","",InsertDataAtCellA2!U246)</f>
        <v/>
      </c>
      <c r="U246" s="33" t="str">
        <f>IF(InsertDataAtCellA2!V246="","",InsertDataAtCellA2!V246)</f>
        <v/>
      </c>
      <c r="V246" s="33" t="str">
        <f>IF(InsertDataAtCellA2!W246="","",InsertDataAtCellA2!W246)</f>
        <v/>
      </c>
      <c r="W246" s="33" t="str">
        <f>IF(InsertDataAtCellA2!X246="","",InsertDataAtCellA2!X246)</f>
        <v/>
      </c>
      <c r="X246" s="33" t="str">
        <f>IF(InsertDataAtCellA2!Y246="","",InsertDataAtCellA2!Y246)</f>
        <v/>
      </c>
      <c r="Y246" s="33" t="str">
        <f>IF(InsertDataAtCellA2!Z246="","",InsertDataAtCellA2!Z246)</f>
        <v/>
      </c>
      <c r="Z246" s="33" t="str">
        <f>IF(InsertDataAtCellA2!AA246="","",InsertDataAtCellA2!AA246)</f>
        <v/>
      </c>
      <c r="AA246" s="33" t="str">
        <f>IF(InsertDataAtCellA2!AB246="","",InsertDataAtCellA2!AB246)</f>
        <v/>
      </c>
      <c r="AB246" s="33" t="str">
        <f>IF(InsertDataAtCellA2!AC246="","",InsertDataAtCellA2!AC246)</f>
        <v/>
      </c>
      <c r="AC246" s="33" t="str">
        <f>IF(InsertDataAtCellA2!AD246="","",InsertDataAtCellA2!AD246)</f>
        <v/>
      </c>
      <c r="AD246" s="33" t="str">
        <f>IF(InsertDataAtCellA2!AE246="","",InsertDataAtCellA2!AE246)</f>
        <v/>
      </c>
      <c r="AE246" s="33" t="str">
        <f>IF(InsertDataAtCellA2!AF246="","",InsertDataAtCellA2!AF246)</f>
        <v/>
      </c>
      <c r="AF246" s="33" t="str">
        <f>IF(InsertDataAtCellA2!AG246="","",InsertDataAtCellA2!AG246)</f>
        <v/>
      </c>
    </row>
    <row r="247" spans="1:32" x14ac:dyDescent="0.35">
      <c r="A247" s="10" t="str">
        <f>IF(InsertDataAtCellA2!B247="","",InsertDataAtCellA2!B247)</f>
        <v>TASK</v>
      </c>
      <c r="B247" s="10" t="str">
        <f>IF(InsertDataAtCellA2!C247="","",InsertDataAtCellA2!C247)</f>
        <v>BlankNeut</v>
      </c>
      <c r="C247" s="10">
        <f>IF(InsertDataAtCellA2!D247="","",InsertDataAtCellA2!D247)</f>
        <v>248.6814</v>
      </c>
      <c r="D247" s="10" t="str">
        <f>IF(InsertDataAtCellA2!E247="","",InsertDataAtCellA2!E247)</f>
        <v xml:space="preserve">Task0 </v>
      </c>
      <c r="E247" s="10" t="str">
        <f>IF(InsertDataAtCellA2!F247="","",InsertDataAtCellA2!F247)</f>
        <v/>
      </c>
      <c r="F247" s="10" t="str">
        <f>IF(InsertDataAtCellA2!$W247="REAC",InsertDataAtCellA2!W247,(IF(InsertDataAtCellA2!$G247="REAC",InsertDataAtCellA2!G247,"")))</f>
        <v>REAC</v>
      </c>
      <c r="G247" s="10" t="str">
        <f>IF(InsertDataAtCellA2!$W247="REAC",InsertDataAtCellA2!X247,(IF(InsertDataAtCellA2!$G247="REAC",InsertDataAtCellA2!H247,"")))</f>
        <v>Yes</v>
      </c>
      <c r="H247" s="10">
        <f>IF(InsertDataAtCellA2!$W247="REAC",InsertDataAtCellA2!Y247,(IF(InsertDataAtCellA2!$G247="REAC",InsertDataAtCellA2!I247,"")))</f>
        <v>249.41839999999999</v>
      </c>
      <c r="I247" s="10" t="str">
        <f>IF(InsertDataAtCellA2!$W247="REAC",InsertDataAtCellA2!Z247,(IF(InsertDataAtCellA2!$G247="REAC",InsertDataAtCellA2!J247,"")))</f>
        <v xml:space="preserve">Task0 </v>
      </c>
      <c r="J247" s="10" t="str">
        <f>IF(InsertDataAtCellA2!K247="","",InsertDataAtCellA2!K247)</f>
        <v/>
      </c>
      <c r="K247" s="10" t="str">
        <f>IF(InsertDataAtCellA2!L247="","",InsertDataAtCellA2!L247)</f>
        <v/>
      </c>
      <c r="L247" s="10" t="str">
        <f>IF(InsertDataAtCellA2!M247="","",InsertDataAtCellA2!M247)</f>
        <v/>
      </c>
      <c r="M247" s="10" t="str">
        <f>IF(InsertDataAtCellA2!N247="","",InsertDataAtCellA2!N247)</f>
        <v/>
      </c>
      <c r="N247" s="10" t="str">
        <f>IF(InsertDataAtCellA2!O247="","",InsertDataAtCellA2!O247)</f>
        <v/>
      </c>
      <c r="O247" s="10" t="str">
        <f>IF(InsertDataAtCellA2!P247="","",InsertDataAtCellA2!P247)</f>
        <v/>
      </c>
      <c r="P247" s="10" t="str">
        <f>IF(InsertDataAtCellA2!Q247="","",InsertDataAtCellA2!Q247)</f>
        <v/>
      </c>
      <c r="Q247" s="10" t="str">
        <f>IF(InsertDataAtCellA2!R247="","",InsertDataAtCellA2!R247)</f>
        <v/>
      </c>
      <c r="R247" s="10" t="str">
        <f>IF(InsertDataAtCellA2!S247="","",InsertDataAtCellA2!S247)</f>
        <v/>
      </c>
      <c r="S247" s="10" t="str">
        <f>IF(InsertDataAtCellA2!T247="","",InsertDataAtCellA2!T247)</f>
        <v/>
      </c>
      <c r="T247" s="10" t="str">
        <f>IF(InsertDataAtCellA2!U247="","",InsertDataAtCellA2!U247)</f>
        <v/>
      </c>
      <c r="U247" s="10" t="str">
        <f>IF(InsertDataAtCellA2!V247="","",InsertDataAtCellA2!V247)</f>
        <v/>
      </c>
      <c r="V247" s="10" t="str">
        <f>IF(InsertDataAtCellA2!W247="","",InsertDataAtCellA2!W247)</f>
        <v/>
      </c>
      <c r="W247" s="10" t="str">
        <f>IF(InsertDataAtCellA2!X247="","",InsertDataAtCellA2!X247)</f>
        <v/>
      </c>
      <c r="X247" s="10" t="str">
        <f>IF(InsertDataAtCellA2!Y247="","",InsertDataAtCellA2!Y247)</f>
        <v/>
      </c>
      <c r="Y247" s="10" t="str">
        <f>IF(InsertDataAtCellA2!Z247="","",InsertDataAtCellA2!Z247)</f>
        <v/>
      </c>
      <c r="Z247" s="10" t="str">
        <f>IF(InsertDataAtCellA2!AA247="","",InsertDataAtCellA2!AA247)</f>
        <v/>
      </c>
      <c r="AA247" s="10" t="str">
        <f>IF(InsertDataAtCellA2!AB247="","",InsertDataAtCellA2!AB247)</f>
        <v/>
      </c>
      <c r="AB247" s="10" t="str">
        <f>IF(InsertDataAtCellA2!AC247="","",InsertDataAtCellA2!AC247)</f>
        <v/>
      </c>
      <c r="AC247" s="10" t="str">
        <f>IF(InsertDataAtCellA2!AD247="","",InsertDataAtCellA2!AD247)</f>
        <v/>
      </c>
      <c r="AD247" s="10" t="str">
        <f>IF(InsertDataAtCellA2!AE247="","",InsertDataAtCellA2!AE247)</f>
        <v/>
      </c>
      <c r="AE247" s="10" t="str">
        <f>IF(InsertDataAtCellA2!AF247="","",InsertDataAtCellA2!AF247)</f>
        <v/>
      </c>
      <c r="AF247" s="10" t="str">
        <f>IF(InsertDataAtCellA2!AG247="","",InsertDataAtCellA2!AG247)</f>
        <v/>
      </c>
    </row>
    <row r="248" spans="1:32" x14ac:dyDescent="0.35">
      <c r="A248" s="33" t="str">
        <f>IF(InsertDataAtCellA2!B248="","",InsertDataAtCellA2!B248)</f>
        <v>TASK</v>
      </c>
      <c r="B248" s="33" t="str">
        <f>IF(InsertDataAtCellA2!C248="","",InsertDataAtCellA2!C248)</f>
        <v>TaskStim</v>
      </c>
      <c r="C248" s="33">
        <f>IF(InsertDataAtCellA2!D248="","",InsertDataAtCellA2!D248)</f>
        <v>249.68719999999999</v>
      </c>
      <c r="D248" s="33" t="str">
        <f>IF(InsertDataAtCellA2!E248="","",InsertDataAtCellA2!E248)</f>
        <v xml:space="preserve">TaskC </v>
      </c>
      <c r="E248" s="33" t="str">
        <f>IF(InsertDataAtCellA2!F248="","",InsertDataAtCellA2!F248)</f>
        <v/>
      </c>
      <c r="F248" s="33" t="str">
        <f>IF(InsertDataAtCellA2!$W248="REAC",InsertDataAtCellA2!W248,(IF(InsertDataAtCellA2!$G248="REAC",InsertDataAtCellA2!G248,"")))</f>
        <v/>
      </c>
      <c r="G248" s="33" t="str">
        <f>IF(InsertDataAtCellA2!$W248="REAC",InsertDataAtCellA2!X248,(IF(InsertDataAtCellA2!$G248="REAC",InsertDataAtCellA2!H248,"")))</f>
        <v/>
      </c>
      <c r="H248" s="33" t="str">
        <f>IF(InsertDataAtCellA2!$W248="REAC",InsertDataAtCellA2!Y248,(IF(InsertDataAtCellA2!$G248="REAC",InsertDataAtCellA2!I248,"")))</f>
        <v/>
      </c>
      <c r="I248" s="33" t="str">
        <f>IF(InsertDataAtCellA2!$W248="REAC",InsertDataAtCellA2!Z248,(IF(InsertDataAtCellA2!$G248="REAC",InsertDataAtCellA2!J248,"")))</f>
        <v/>
      </c>
      <c r="J248" s="33" t="str">
        <f>IF(InsertDataAtCellA2!K248="","",InsertDataAtCellA2!K248)</f>
        <v/>
      </c>
      <c r="K248" s="33" t="str">
        <f>IF(InsertDataAtCellA2!L248="","",InsertDataAtCellA2!L248)</f>
        <v/>
      </c>
      <c r="L248" s="33" t="str">
        <f>IF(InsertDataAtCellA2!M248="","",InsertDataAtCellA2!M248)</f>
        <v/>
      </c>
      <c r="M248" s="33" t="str">
        <f>IF(InsertDataAtCellA2!N248="","",InsertDataAtCellA2!N248)</f>
        <v/>
      </c>
      <c r="N248" s="33" t="str">
        <f>IF(InsertDataAtCellA2!O248="","",InsertDataAtCellA2!O248)</f>
        <v/>
      </c>
      <c r="O248" s="33" t="str">
        <f>IF(InsertDataAtCellA2!P248="","",InsertDataAtCellA2!P248)</f>
        <v/>
      </c>
      <c r="P248" s="33" t="str">
        <f>IF(InsertDataAtCellA2!Q248="","",InsertDataAtCellA2!Q248)</f>
        <v/>
      </c>
      <c r="Q248" s="33" t="str">
        <f>IF(InsertDataAtCellA2!R248="","",InsertDataAtCellA2!R248)</f>
        <v/>
      </c>
      <c r="R248" s="33" t="str">
        <f>IF(InsertDataAtCellA2!S248="","",InsertDataAtCellA2!S248)</f>
        <v/>
      </c>
      <c r="S248" s="33" t="str">
        <f>IF(InsertDataAtCellA2!T248="","",InsertDataAtCellA2!T248)</f>
        <v/>
      </c>
      <c r="T248" s="33" t="str">
        <f>IF(InsertDataAtCellA2!U248="","",InsertDataAtCellA2!U248)</f>
        <v/>
      </c>
      <c r="U248" s="33" t="str">
        <f>IF(InsertDataAtCellA2!V248="","",InsertDataAtCellA2!V248)</f>
        <v/>
      </c>
      <c r="V248" s="33" t="str">
        <f>IF(InsertDataAtCellA2!W248="","",InsertDataAtCellA2!W248)</f>
        <v/>
      </c>
      <c r="W248" s="33" t="str">
        <f>IF(InsertDataAtCellA2!X248="","",InsertDataAtCellA2!X248)</f>
        <v/>
      </c>
      <c r="X248" s="33" t="str">
        <f>IF(InsertDataAtCellA2!Y248="","",InsertDataAtCellA2!Y248)</f>
        <v/>
      </c>
      <c r="Y248" s="33" t="str">
        <f>IF(InsertDataAtCellA2!Z248="","",InsertDataAtCellA2!Z248)</f>
        <v/>
      </c>
      <c r="Z248" s="33" t="str">
        <f>IF(InsertDataAtCellA2!AA248="","",InsertDataAtCellA2!AA248)</f>
        <v/>
      </c>
      <c r="AA248" s="33" t="str">
        <f>IF(InsertDataAtCellA2!AB248="","",InsertDataAtCellA2!AB248)</f>
        <v/>
      </c>
      <c r="AB248" s="33" t="str">
        <f>IF(InsertDataAtCellA2!AC248="","",InsertDataAtCellA2!AC248)</f>
        <v/>
      </c>
      <c r="AC248" s="33" t="str">
        <f>IF(InsertDataAtCellA2!AD248="","",InsertDataAtCellA2!AD248)</f>
        <v/>
      </c>
      <c r="AD248" s="33" t="str">
        <f>IF(InsertDataAtCellA2!AE248="","",InsertDataAtCellA2!AE248)</f>
        <v/>
      </c>
      <c r="AE248" s="33" t="str">
        <f>IF(InsertDataAtCellA2!AF248="","",InsertDataAtCellA2!AF248)</f>
        <v/>
      </c>
      <c r="AF248" s="33" t="str">
        <f>IF(InsertDataAtCellA2!AG248="","",InsertDataAtCellA2!AG248)</f>
        <v/>
      </c>
    </row>
    <row r="249" spans="1:32" x14ac:dyDescent="0.35">
      <c r="A249" s="10" t="str">
        <f>IF(InsertDataAtCellA2!B249="","",InsertDataAtCellA2!B249)</f>
        <v>TASK</v>
      </c>
      <c r="B249" s="10" t="str">
        <f>IF(InsertDataAtCellA2!C249="","",InsertDataAtCellA2!C249)</f>
        <v>BlankNeut</v>
      </c>
      <c r="C249" s="10">
        <f>IF(InsertDataAtCellA2!D249="","",InsertDataAtCellA2!D249)</f>
        <v>250.69579999999999</v>
      </c>
      <c r="D249" s="10" t="str">
        <f>IF(InsertDataAtCellA2!E249="","",InsertDataAtCellA2!E249)</f>
        <v xml:space="preserve">Task0 </v>
      </c>
      <c r="E249" s="10" t="str">
        <f>IF(InsertDataAtCellA2!F249="","",InsertDataAtCellA2!F249)</f>
        <v/>
      </c>
      <c r="F249" s="10" t="str">
        <f>IF(InsertDataAtCellA2!$W249="REAC",InsertDataAtCellA2!W249,(IF(InsertDataAtCellA2!$G249="REAC",InsertDataAtCellA2!G249,"")))</f>
        <v>REAC</v>
      </c>
      <c r="G249" s="10" t="str">
        <f>IF(InsertDataAtCellA2!$W249="REAC",InsertDataAtCellA2!X249,(IF(InsertDataAtCellA2!$G249="REAC",InsertDataAtCellA2!H249,"")))</f>
        <v>No</v>
      </c>
      <c r="H249" s="10">
        <f>IF(InsertDataAtCellA2!$W249="REAC",InsertDataAtCellA2!Y249,(IF(InsertDataAtCellA2!$G249="REAC",InsertDataAtCellA2!I249,"")))</f>
        <v>251.24180000000001</v>
      </c>
      <c r="I249" s="10" t="str">
        <f>IF(InsertDataAtCellA2!$W249="REAC",InsertDataAtCellA2!Z249,(IF(InsertDataAtCellA2!$G249="REAC",InsertDataAtCellA2!J249,"")))</f>
        <v xml:space="preserve">Task0 </v>
      </c>
      <c r="J249" s="10" t="str">
        <f>IF(InsertDataAtCellA2!K249="","",InsertDataAtCellA2!K249)</f>
        <v/>
      </c>
      <c r="K249" s="10" t="str">
        <f>IF(InsertDataAtCellA2!L249="","",InsertDataAtCellA2!L249)</f>
        <v/>
      </c>
      <c r="L249" s="10" t="str">
        <f>IF(InsertDataAtCellA2!M249="","",InsertDataAtCellA2!M249)</f>
        <v/>
      </c>
      <c r="M249" s="10" t="str">
        <f>IF(InsertDataAtCellA2!N249="","",InsertDataAtCellA2!N249)</f>
        <v/>
      </c>
      <c r="N249" s="10" t="str">
        <f>IF(InsertDataAtCellA2!O249="","",InsertDataAtCellA2!O249)</f>
        <v/>
      </c>
      <c r="O249" s="10" t="str">
        <f>IF(InsertDataAtCellA2!P249="","",InsertDataAtCellA2!P249)</f>
        <v/>
      </c>
      <c r="P249" s="10" t="str">
        <f>IF(InsertDataAtCellA2!Q249="","",InsertDataAtCellA2!Q249)</f>
        <v/>
      </c>
      <c r="Q249" s="10" t="str">
        <f>IF(InsertDataAtCellA2!R249="","",InsertDataAtCellA2!R249)</f>
        <v/>
      </c>
      <c r="R249" s="10" t="str">
        <f>IF(InsertDataAtCellA2!S249="","",InsertDataAtCellA2!S249)</f>
        <v/>
      </c>
      <c r="S249" s="10" t="str">
        <f>IF(InsertDataAtCellA2!T249="","",InsertDataAtCellA2!T249)</f>
        <v/>
      </c>
      <c r="T249" s="10" t="str">
        <f>IF(InsertDataAtCellA2!U249="","",InsertDataAtCellA2!U249)</f>
        <v/>
      </c>
      <c r="U249" s="10" t="str">
        <f>IF(InsertDataAtCellA2!V249="","",InsertDataAtCellA2!V249)</f>
        <v/>
      </c>
      <c r="V249" s="10" t="str">
        <f>IF(InsertDataAtCellA2!W249="","",InsertDataAtCellA2!W249)</f>
        <v/>
      </c>
      <c r="W249" s="10" t="str">
        <f>IF(InsertDataAtCellA2!X249="","",InsertDataAtCellA2!X249)</f>
        <v/>
      </c>
      <c r="X249" s="10" t="str">
        <f>IF(InsertDataAtCellA2!Y249="","",InsertDataAtCellA2!Y249)</f>
        <v/>
      </c>
      <c r="Y249" s="10" t="str">
        <f>IF(InsertDataAtCellA2!Z249="","",InsertDataAtCellA2!Z249)</f>
        <v/>
      </c>
      <c r="Z249" s="10" t="str">
        <f>IF(InsertDataAtCellA2!AA249="","",InsertDataAtCellA2!AA249)</f>
        <v/>
      </c>
      <c r="AA249" s="10" t="str">
        <f>IF(InsertDataAtCellA2!AB249="","",InsertDataAtCellA2!AB249)</f>
        <v/>
      </c>
      <c r="AB249" s="10" t="str">
        <f>IF(InsertDataAtCellA2!AC249="","",InsertDataAtCellA2!AC249)</f>
        <v/>
      </c>
      <c r="AC249" s="10" t="str">
        <f>IF(InsertDataAtCellA2!AD249="","",InsertDataAtCellA2!AD249)</f>
        <v/>
      </c>
      <c r="AD249" s="10" t="str">
        <f>IF(InsertDataAtCellA2!AE249="","",InsertDataAtCellA2!AE249)</f>
        <v/>
      </c>
      <c r="AE249" s="10" t="str">
        <f>IF(InsertDataAtCellA2!AF249="","",InsertDataAtCellA2!AF249)</f>
        <v/>
      </c>
      <c r="AF249" s="10" t="str">
        <f>IF(InsertDataAtCellA2!AG249="","",InsertDataAtCellA2!AG249)</f>
        <v/>
      </c>
    </row>
    <row r="250" spans="1:32" x14ac:dyDescent="0.35">
      <c r="A250" s="33" t="str">
        <f>IF(InsertDataAtCellA2!B250="","",InsertDataAtCellA2!B250)</f>
        <v>TASK</v>
      </c>
      <c r="B250" s="33" t="str">
        <f>IF(InsertDataAtCellA2!C250="","",InsertDataAtCellA2!C250)</f>
        <v>TaskStim</v>
      </c>
      <c r="C250" s="33">
        <f>IF(InsertDataAtCellA2!D250="","",InsertDataAtCellA2!D250)</f>
        <v>251.6962</v>
      </c>
      <c r="D250" s="33" t="str">
        <f>IF(InsertDataAtCellA2!E250="","",InsertDataAtCellA2!E250)</f>
        <v xml:space="preserve">TaskC </v>
      </c>
      <c r="E250" s="33" t="str">
        <f>IF(InsertDataAtCellA2!F250="","",InsertDataAtCellA2!F250)</f>
        <v/>
      </c>
      <c r="F250" s="33" t="str">
        <f>IF(InsertDataAtCellA2!$W250="REAC",InsertDataAtCellA2!W250,(IF(InsertDataAtCellA2!$G250="REAC",InsertDataAtCellA2!G250,"")))</f>
        <v/>
      </c>
      <c r="G250" s="33" t="str">
        <f>IF(InsertDataAtCellA2!$W250="REAC",InsertDataAtCellA2!X250,(IF(InsertDataAtCellA2!$G250="REAC",InsertDataAtCellA2!H250,"")))</f>
        <v/>
      </c>
      <c r="H250" s="33" t="str">
        <f>IF(InsertDataAtCellA2!$W250="REAC",InsertDataAtCellA2!Y250,(IF(InsertDataAtCellA2!$G250="REAC",InsertDataAtCellA2!I250,"")))</f>
        <v/>
      </c>
      <c r="I250" s="33" t="str">
        <f>IF(InsertDataAtCellA2!$W250="REAC",InsertDataAtCellA2!Z250,(IF(InsertDataAtCellA2!$G250="REAC",InsertDataAtCellA2!J250,"")))</f>
        <v/>
      </c>
      <c r="J250" s="33" t="str">
        <f>IF(InsertDataAtCellA2!K250="","",InsertDataAtCellA2!K250)</f>
        <v/>
      </c>
      <c r="K250" s="33" t="str">
        <f>IF(InsertDataAtCellA2!L250="","",InsertDataAtCellA2!L250)</f>
        <v>...</v>
      </c>
      <c r="L250" s="33" t="str">
        <f>IF(InsertDataAtCellA2!M250="","",InsertDataAtCellA2!M250)</f>
        <v/>
      </c>
      <c r="M250" s="33" t="str">
        <f>IF(InsertDataAtCellA2!N250="","",InsertDataAtCellA2!N250)</f>
        <v/>
      </c>
      <c r="N250" s="33" t="str">
        <f>IF(InsertDataAtCellA2!O250="","",InsertDataAtCellA2!O250)</f>
        <v/>
      </c>
      <c r="O250" s="33" t="str">
        <f>IF(InsertDataAtCellA2!P250="","",InsertDataAtCellA2!P250)</f>
        <v/>
      </c>
      <c r="P250" s="33" t="str">
        <f>IF(InsertDataAtCellA2!Q250="","",InsertDataAtCellA2!Q250)</f>
        <v/>
      </c>
      <c r="Q250" s="33" t="str">
        <f>IF(InsertDataAtCellA2!R250="","",InsertDataAtCellA2!R250)</f>
        <v>EMOS</v>
      </c>
      <c r="R250" s="33" t="str">
        <f>IF(InsertDataAtCellA2!S250="","",InsertDataAtCellA2!S250)</f>
        <v>MatStim</v>
      </c>
      <c r="S250" s="33">
        <f>IF(InsertDataAtCellA2!T250="","",InsertDataAtCellA2!T250)</f>
        <v>251.6962</v>
      </c>
      <c r="T250" s="33" t="str">
        <f>IF(InsertDataAtCellA2!U250="","",InsertDataAtCellA2!U250)</f>
        <v xml:space="preserve">BlTransp10 </v>
      </c>
      <c r="U250" s="33" t="str">
        <f>IF(InsertDataAtCellA2!V250="","",InsertDataAtCellA2!V250)</f>
        <v/>
      </c>
      <c r="V250" s="33" t="str">
        <f>IF(InsertDataAtCellA2!W250="","",InsertDataAtCellA2!W250)</f>
        <v/>
      </c>
      <c r="W250" s="33" t="str">
        <f>IF(InsertDataAtCellA2!X250="","",InsertDataAtCellA2!X250)</f>
        <v/>
      </c>
      <c r="X250" s="33" t="str">
        <f>IF(InsertDataAtCellA2!Y250="","",InsertDataAtCellA2!Y250)</f>
        <v/>
      </c>
      <c r="Y250" s="33" t="str">
        <f>IF(InsertDataAtCellA2!Z250="","",InsertDataAtCellA2!Z250)</f>
        <v/>
      </c>
      <c r="Z250" s="33" t="str">
        <f>IF(InsertDataAtCellA2!AA250="","",InsertDataAtCellA2!AA250)</f>
        <v/>
      </c>
      <c r="AA250" s="33" t="str">
        <f>IF(InsertDataAtCellA2!AB250="","",InsertDataAtCellA2!AB250)</f>
        <v/>
      </c>
      <c r="AB250" s="33" t="str">
        <f>IF(InsertDataAtCellA2!AC250="","",InsertDataAtCellA2!AC250)</f>
        <v/>
      </c>
      <c r="AC250" s="33" t="str">
        <f>IF(InsertDataAtCellA2!AD250="","",InsertDataAtCellA2!AD250)</f>
        <v/>
      </c>
      <c r="AD250" s="33" t="str">
        <f>IF(InsertDataAtCellA2!AE250="","",InsertDataAtCellA2!AE250)</f>
        <v/>
      </c>
      <c r="AE250" s="33" t="str">
        <f>IF(InsertDataAtCellA2!AF250="","",InsertDataAtCellA2!AF250)</f>
        <v/>
      </c>
      <c r="AF250" s="33" t="str">
        <f>IF(InsertDataAtCellA2!AG250="","",InsertDataAtCellA2!AG250)</f>
        <v/>
      </c>
    </row>
    <row r="251" spans="1:32" x14ac:dyDescent="0.35">
      <c r="A251" s="10" t="str">
        <f>IF(InsertDataAtCellA2!B251="","",InsertDataAtCellA2!B251)</f>
        <v>TASK</v>
      </c>
      <c r="B251" s="10" t="str">
        <f>IF(InsertDataAtCellA2!C251="","",InsertDataAtCellA2!C251)</f>
        <v>BlankNeut</v>
      </c>
      <c r="C251" s="10">
        <f>IF(InsertDataAtCellA2!D251="","",InsertDataAtCellA2!D251)</f>
        <v>252.70480000000001</v>
      </c>
      <c r="D251" s="10" t="str">
        <f>IF(InsertDataAtCellA2!E251="","",InsertDataAtCellA2!E251)</f>
        <v xml:space="preserve">Task0 </v>
      </c>
      <c r="E251" s="10" t="str">
        <f>IF(InsertDataAtCellA2!F251="","",InsertDataAtCellA2!F251)</f>
        <v/>
      </c>
      <c r="F251" s="10" t="str">
        <f>IF(InsertDataAtCellA2!$W251="REAC",InsertDataAtCellA2!W251,(IF(InsertDataAtCellA2!$G251="REAC",InsertDataAtCellA2!G251,"")))</f>
        <v>REAC</v>
      </c>
      <c r="G251" s="10" t="str">
        <f>IF(InsertDataAtCellA2!$W251="REAC",InsertDataAtCellA2!X251,(IF(InsertDataAtCellA2!$G251="REAC",InsertDataAtCellA2!H251,"")))</f>
        <v>Yes</v>
      </c>
      <c r="H251" s="10">
        <f>IF(InsertDataAtCellA2!$W251="REAC",InsertDataAtCellA2!Y251,(IF(InsertDataAtCellA2!$G251="REAC",InsertDataAtCellA2!I251,"")))</f>
        <v>253.5421</v>
      </c>
      <c r="I251" s="10" t="str">
        <f>IF(InsertDataAtCellA2!$W251="REAC",InsertDataAtCellA2!Z251,(IF(InsertDataAtCellA2!$G251="REAC",InsertDataAtCellA2!J251,"")))</f>
        <v xml:space="preserve">Task0 </v>
      </c>
      <c r="J251" s="10" t="str">
        <f>IF(InsertDataAtCellA2!K251="","",InsertDataAtCellA2!K251)</f>
        <v/>
      </c>
      <c r="K251" s="10" t="str">
        <f>IF(InsertDataAtCellA2!L251="","",InsertDataAtCellA2!L251)</f>
        <v/>
      </c>
      <c r="L251" s="10" t="str">
        <f>IF(InsertDataAtCellA2!M251="","",InsertDataAtCellA2!M251)</f>
        <v/>
      </c>
      <c r="M251" s="10" t="str">
        <f>IF(InsertDataAtCellA2!N251="","",InsertDataAtCellA2!N251)</f>
        <v/>
      </c>
      <c r="N251" s="10" t="str">
        <f>IF(InsertDataAtCellA2!O251="","",InsertDataAtCellA2!O251)</f>
        <v/>
      </c>
      <c r="O251" s="10" t="str">
        <f>IF(InsertDataAtCellA2!P251="","",InsertDataAtCellA2!P251)</f>
        <v/>
      </c>
      <c r="P251" s="10" t="str">
        <f>IF(InsertDataAtCellA2!Q251="","",InsertDataAtCellA2!Q251)</f>
        <v/>
      </c>
      <c r="Q251" s="10" t="str">
        <f>IF(InsertDataAtCellA2!R251="","",InsertDataAtCellA2!R251)</f>
        <v/>
      </c>
      <c r="R251" s="10" t="str">
        <f>IF(InsertDataAtCellA2!S251="","",InsertDataAtCellA2!S251)</f>
        <v/>
      </c>
      <c r="S251" s="10" t="str">
        <f>IF(InsertDataAtCellA2!T251="","",InsertDataAtCellA2!T251)</f>
        <v/>
      </c>
      <c r="T251" s="10" t="str">
        <f>IF(InsertDataAtCellA2!U251="","",InsertDataAtCellA2!U251)</f>
        <v/>
      </c>
      <c r="U251" s="10" t="str">
        <f>IF(InsertDataAtCellA2!V251="","",InsertDataAtCellA2!V251)</f>
        <v/>
      </c>
      <c r="V251" s="10" t="str">
        <f>IF(InsertDataAtCellA2!W251="","",InsertDataAtCellA2!W251)</f>
        <v/>
      </c>
      <c r="W251" s="10" t="str">
        <f>IF(InsertDataAtCellA2!X251="","",InsertDataAtCellA2!X251)</f>
        <v/>
      </c>
      <c r="X251" s="10" t="str">
        <f>IF(InsertDataAtCellA2!Y251="","",InsertDataAtCellA2!Y251)</f>
        <v/>
      </c>
      <c r="Y251" s="10" t="str">
        <f>IF(InsertDataAtCellA2!Z251="","",InsertDataAtCellA2!Z251)</f>
        <v/>
      </c>
      <c r="Z251" s="10" t="str">
        <f>IF(InsertDataAtCellA2!AA251="","",InsertDataAtCellA2!AA251)</f>
        <v/>
      </c>
      <c r="AA251" s="10" t="str">
        <f>IF(InsertDataAtCellA2!AB251="","",InsertDataAtCellA2!AB251)</f>
        <v/>
      </c>
      <c r="AB251" s="10" t="str">
        <f>IF(InsertDataAtCellA2!AC251="","",InsertDataAtCellA2!AC251)</f>
        <v/>
      </c>
      <c r="AC251" s="10" t="str">
        <f>IF(InsertDataAtCellA2!AD251="","",InsertDataAtCellA2!AD251)</f>
        <v/>
      </c>
      <c r="AD251" s="10" t="str">
        <f>IF(InsertDataAtCellA2!AE251="","",InsertDataAtCellA2!AE251)</f>
        <v/>
      </c>
      <c r="AE251" s="10" t="str">
        <f>IF(InsertDataAtCellA2!AF251="","",InsertDataAtCellA2!AF251)</f>
        <v/>
      </c>
      <c r="AF251" s="10" t="str">
        <f>IF(InsertDataAtCellA2!AG251="","",InsertDataAtCellA2!AG251)</f>
        <v/>
      </c>
    </row>
    <row r="252" spans="1:32" x14ac:dyDescent="0.35">
      <c r="A252" s="33" t="str">
        <f>IF(InsertDataAtCellA2!B252="","",InsertDataAtCellA2!B252)</f>
        <v>TASK</v>
      </c>
      <c r="B252" s="33" t="str">
        <f>IF(InsertDataAtCellA2!C252="","",InsertDataAtCellA2!C252)</f>
        <v>TaskStim</v>
      </c>
      <c r="C252" s="33">
        <f>IF(InsertDataAtCellA2!D252="","",InsertDataAtCellA2!D252)</f>
        <v>253.71199999999999</v>
      </c>
      <c r="D252" s="33" t="str">
        <f>IF(InsertDataAtCellA2!E252="","",InsertDataAtCellA2!E252)</f>
        <v xml:space="preserve">TaskB </v>
      </c>
      <c r="E252" s="33" t="str">
        <f>IF(InsertDataAtCellA2!F252="","",InsertDataAtCellA2!F252)</f>
        <v/>
      </c>
      <c r="F252" s="33" t="str">
        <f>IF(InsertDataAtCellA2!$W252="REAC",InsertDataAtCellA2!W252,(IF(InsertDataAtCellA2!$G252="REAC",InsertDataAtCellA2!G252,"")))</f>
        <v/>
      </c>
      <c r="G252" s="33" t="str">
        <f>IF(InsertDataAtCellA2!$W252="REAC",InsertDataAtCellA2!X252,(IF(InsertDataAtCellA2!$G252="REAC",InsertDataAtCellA2!H252,"")))</f>
        <v/>
      </c>
      <c r="H252" s="33" t="str">
        <f>IF(InsertDataAtCellA2!$W252="REAC",InsertDataAtCellA2!Y252,(IF(InsertDataAtCellA2!$G252="REAC",InsertDataAtCellA2!I252,"")))</f>
        <v/>
      </c>
      <c r="I252" s="33" t="str">
        <f>IF(InsertDataAtCellA2!$W252="REAC",InsertDataAtCellA2!Z252,(IF(InsertDataAtCellA2!$G252="REAC",InsertDataAtCellA2!J252,"")))</f>
        <v/>
      </c>
      <c r="J252" s="33" t="str">
        <f>IF(InsertDataAtCellA2!K252="","",InsertDataAtCellA2!K252)</f>
        <v/>
      </c>
      <c r="K252" s="33" t="str">
        <f>IF(InsertDataAtCellA2!L252="","",InsertDataAtCellA2!L252)</f>
        <v/>
      </c>
      <c r="L252" s="33" t="str">
        <f>IF(InsertDataAtCellA2!M252="","",InsertDataAtCellA2!M252)</f>
        <v/>
      </c>
      <c r="M252" s="33" t="str">
        <f>IF(InsertDataAtCellA2!N252="","",InsertDataAtCellA2!N252)</f>
        <v/>
      </c>
      <c r="N252" s="33" t="str">
        <f>IF(InsertDataAtCellA2!O252="","",InsertDataAtCellA2!O252)</f>
        <v/>
      </c>
      <c r="O252" s="33" t="str">
        <f>IF(InsertDataAtCellA2!P252="","",InsertDataAtCellA2!P252)</f>
        <v/>
      </c>
      <c r="P252" s="33" t="str">
        <f>IF(InsertDataAtCellA2!Q252="","",InsertDataAtCellA2!Q252)</f>
        <v/>
      </c>
      <c r="Q252" s="33" t="str">
        <f>IF(InsertDataAtCellA2!R252="","",InsertDataAtCellA2!R252)</f>
        <v/>
      </c>
      <c r="R252" s="33" t="str">
        <f>IF(InsertDataAtCellA2!S252="","",InsertDataAtCellA2!S252)</f>
        <v/>
      </c>
      <c r="S252" s="33" t="str">
        <f>IF(InsertDataAtCellA2!T252="","",InsertDataAtCellA2!T252)</f>
        <v/>
      </c>
      <c r="T252" s="33" t="str">
        <f>IF(InsertDataAtCellA2!U252="","",InsertDataAtCellA2!U252)</f>
        <v/>
      </c>
      <c r="U252" s="33" t="str">
        <f>IF(InsertDataAtCellA2!V252="","",InsertDataAtCellA2!V252)</f>
        <v/>
      </c>
      <c r="V252" s="33" t="str">
        <f>IF(InsertDataAtCellA2!W252="","",InsertDataAtCellA2!W252)</f>
        <v/>
      </c>
      <c r="W252" s="33" t="str">
        <f>IF(InsertDataAtCellA2!X252="","",InsertDataAtCellA2!X252)</f>
        <v/>
      </c>
      <c r="X252" s="33" t="str">
        <f>IF(InsertDataAtCellA2!Y252="","",InsertDataAtCellA2!Y252)</f>
        <v/>
      </c>
      <c r="Y252" s="33" t="str">
        <f>IF(InsertDataAtCellA2!Z252="","",InsertDataAtCellA2!Z252)</f>
        <v/>
      </c>
      <c r="Z252" s="33" t="str">
        <f>IF(InsertDataAtCellA2!AA252="","",InsertDataAtCellA2!AA252)</f>
        <v/>
      </c>
      <c r="AA252" s="33" t="str">
        <f>IF(InsertDataAtCellA2!AB252="","",InsertDataAtCellA2!AB252)</f>
        <v/>
      </c>
      <c r="AB252" s="33" t="str">
        <f>IF(InsertDataAtCellA2!AC252="","",InsertDataAtCellA2!AC252)</f>
        <v/>
      </c>
      <c r="AC252" s="33" t="str">
        <f>IF(InsertDataAtCellA2!AD252="","",InsertDataAtCellA2!AD252)</f>
        <v/>
      </c>
      <c r="AD252" s="33" t="str">
        <f>IF(InsertDataAtCellA2!AE252="","",InsertDataAtCellA2!AE252)</f>
        <v/>
      </c>
      <c r="AE252" s="33" t="str">
        <f>IF(InsertDataAtCellA2!AF252="","",InsertDataAtCellA2!AF252)</f>
        <v/>
      </c>
      <c r="AF252" s="33" t="str">
        <f>IF(InsertDataAtCellA2!AG252="","",InsertDataAtCellA2!AG252)</f>
        <v/>
      </c>
    </row>
    <row r="253" spans="1:32" x14ac:dyDescent="0.35">
      <c r="A253" s="10" t="str">
        <f>IF(InsertDataAtCellA2!B253="","",InsertDataAtCellA2!B253)</f>
        <v>TASK</v>
      </c>
      <c r="B253" s="10" t="str">
        <f>IF(InsertDataAtCellA2!C253="","",InsertDataAtCellA2!C253)</f>
        <v>BlankNeut</v>
      </c>
      <c r="C253" s="10">
        <f>IF(InsertDataAtCellA2!D253="","",InsertDataAtCellA2!D253)</f>
        <v>254.7242</v>
      </c>
      <c r="D253" s="10" t="str">
        <f>IF(InsertDataAtCellA2!E253="","",InsertDataAtCellA2!E253)</f>
        <v xml:space="preserve">Task0 </v>
      </c>
      <c r="E253" s="10" t="str">
        <f>IF(InsertDataAtCellA2!F253="","",InsertDataAtCellA2!F253)</f>
        <v/>
      </c>
      <c r="F253" s="10" t="str">
        <f>IF(InsertDataAtCellA2!$W253="REAC",InsertDataAtCellA2!W253,(IF(InsertDataAtCellA2!$G253="REAC",InsertDataAtCellA2!G253,"")))</f>
        <v>REAC</v>
      </c>
      <c r="G253" s="10" t="str">
        <f>IF(InsertDataAtCellA2!$W253="REAC",InsertDataAtCellA2!X253,(IF(InsertDataAtCellA2!$G253="REAC",InsertDataAtCellA2!H253,"")))</f>
        <v>No</v>
      </c>
      <c r="H253" s="10">
        <f>IF(InsertDataAtCellA2!$W253="REAC",InsertDataAtCellA2!Y253,(IF(InsertDataAtCellA2!$G253="REAC",InsertDataAtCellA2!I253,"")))</f>
        <v>255.27500000000001</v>
      </c>
      <c r="I253" s="10" t="str">
        <f>IF(InsertDataAtCellA2!$W253="REAC",InsertDataAtCellA2!Z253,(IF(InsertDataAtCellA2!$G253="REAC",InsertDataAtCellA2!J253,"")))</f>
        <v xml:space="preserve">Task0 </v>
      </c>
      <c r="J253" s="10" t="str">
        <f>IF(InsertDataAtCellA2!K253="","",InsertDataAtCellA2!K253)</f>
        <v/>
      </c>
      <c r="K253" s="10" t="str">
        <f>IF(InsertDataAtCellA2!L253="","",InsertDataAtCellA2!L253)</f>
        <v/>
      </c>
      <c r="L253" s="10" t="str">
        <f>IF(InsertDataAtCellA2!M253="","",InsertDataAtCellA2!M253)</f>
        <v/>
      </c>
      <c r="M253" s="10" t="str">
        <f>IF(InsertDataAtCellA2!N253="","",InsertDataAtCellA2!N253)</f>
        <v/>
      </c>
      <c r="N253" s="10" t="str">
        <f>IF(InsertDataAtCellA2!O253="","",InsertDataAtCellA2!O253)</f>
        <v/>
      </c>
      <c r="O253" s="10" t="str">
        <f>IF(InsertDataAtCellA2!P253="","",InsertDataAtCellA2!P253)</f>
        <v/>
      </c>
      <c r="P253" s="10" t="str">
        <f>IF(InsertDataAtCellA2!Q253="","",InsertDataAtCellA2!Q253)</f>
        <v/>
      </c>
      <c r="Q253" s="10" t="str">
        <f>IF(InsertDataAtCellA2!R253="","",InsertDataAtCellA2!R253)</f>
        <v/>
      </c>
      <c r="R253" s="10" t="str">
        <f>IF(InsertDataAtCellA2!S253="","",InsertDataAtCellA2!S253)</f>
        <v/>
      </c>
      <c r="S253" s="10" t="str">
        <f>IF(InsertDataAtCellA2!T253="","",InsertDataAtCellA2!T253)</f>
        <v/>
      </c>
      <c r="T253" s="10" t="str">
        <f>IF(InsertDataAtCellA2!U253="","",InsertDataAtCellA2!U253)</f>
        <v/>
      </c>
      <c r="U253" s="10" t="str">
        <f>IF(InsertDataAtCellA2!V253="","",InsertDataAtCellA2!V253)</f>
        <v/>
      </c>
      <c r="V253" s="10" t="str">
        <f>IF(InsertDataAtCellA2!W253="","",InsertDataAtCellA2!W253)</f>
        <v/>
      </c>
      <c r="W253" s="10" t="str">
        <f>IF(InsertDataAtCellA2!X253="","",InsertDataAtCellA2!X253)</f>
        <v/>
      </c>
      <c r="X253" s="10" t="str">
        <f>IF(InsertDataAtCellA2!Y253="","",InsertDataAtCellA2!Y253)</f>
        <v/>
      </c>
      <c r="Y253" s="10" t="str">
        <f>IF(InsertDataAtCellA2!Z253="","",InsertDataAtCellA2!Z253)</f>
        <v/>
      </c>
      <c r="Z253" s="10" t="str">
        <f>IF(InsertDataAtCellA2!AA253="","",InsertDataAtCellA2!AA253)</f>
        <v/>
      </c>
      <c r="AA253" s="10" t="str">
        <f>IF(InsertDataAtCellA2!AB253="","",InsertDataAtCellA2!AB253)</f>
        <v/>
      </c>
      <c r="AB253" s="10" t="str">
        <f>IF(InsertDataAtCellA2!AC253="","",InsertDataAtCellA2!AC253)</f>
        <v/>
      </c>
      <c r="AC253" s="10" t="str">
        <f>IF(InsertDataAtCellA2!AD253="","",InsertDataAtCellA2!AD253)</f>
        <v/>
      </c>
      <c r="AD253" s="10" t="str">
        <f>IF(InsertDataAtCellA2!AE253="","",InsertDataAtCellA2!AE253)</f>
        <v/>
      </c>
      <c r="AE253" s="10" t="str">
        <f>IF(InsertDataAtCellA2!AF253="","",InsertDataAtCellA2!AF253)</f>
        <v/>
      </c>
      <c r="AF253" s="10" t="str">
        <f>IF(InsertDataAtCellA2!AG253="","",InsertDataAtCellA2!AG253)</f>
        <v/>
      </c>
    </row>
    <row r="254" spans="1:32" x14ac:dyDescent="0.35">
      <c r="A254" s="33" t="str">
        <f>IF(InsertDataAtCellA2!B254="","",InsertDataAtCellA2!B254)</f>
        <v>TASK</v>
      </c>
      <c r="B254" s="33" t="str">
        <f>IF(InsertDataAtCellA2!C254="","",InsertDataAtCellA2!C254)</f>
        <v>TaskStim</v>
      </c>
      <c r="C254" s="33">
        <f>IF(InsertDataAtCellA2!D254="","",InsertDataAtCellA2!D254)</f>
        <v>255.727</v>
      </c>
      <c r="D254" s="33" t="str">
        <f>IF(InsertDataAtCellA2!E254="","",InsertDataAtCellA2!E254)</f>
        <v xml:space="preserve">TaskC </v>
      </c>
      <c r="E254" s="33" t="str">
        <f>IF(InsertDataAtCellA2!F254="","",InsertDataAtCellA2!F254)</f>
        <v/>
      </c>
      <c r="F254" s="33" t="str">
        <f>IF(InsertDataAtCellA2!$W254="REAC",InsertDataAtCellA2!W254,(IF(InsertDataAtCellA2!$G254="REAC",InsertDataAtCellA2!G254,"")))</f>
        <v/>
      </c>
      <c r="G254" s="33" t="str">
        <f>IF(InsertDataAtCellA2!$W254="REAC",InsertDataAtCellA2!X254,(IF(InsertDataAtCellA2!$G254="REAC",InsertDataAtCellA2!H254,"")))</f>
        <v/>
      </c>
      <c r="H254" s="33" t="str">
        <f>IF(InsertDataAtCellA2!$W254="REAC",InsertDataAtCellA2!Y254,(IF(InsertDataAtCellA2!$G254="REAC",InsertDataAtCellA2!I254,"")))</f>
        <v/>
      </c>
      <c r="I254" s="33" t="str">
        <f>IF(InsertDataAtCellA2!$W254="REAC",InsertDataAtCellA2!Z254,(IF(InsertDataAtCellA2!$G254="REAC",InsertDataAtCellA2!J254,"")))</f>
        <v/>
      </c>
      <c r="J254" s="33" t="str">
        <f>IF(InsertDataAtCellA2!K254="","",InsertDataAtCellA2!K254)</f>
        <v/>
      </c>
      <c r="K254" s="33" t="str">
        <f>IF(InsertDataAtCellA2!L254="","",InsertDataAtCellA2!L254)</f>
        <v/>
      </c>
      <c r="L254" s="33" t="str">
        <f>IF(InsertDataAtCellA2!M254="","",InsertDataAtCellA2!M254)</f>
        <v/>
      </c>
      <c r="M254" s="33" t="str">
        <f>IF(InsertDataAtCellA2!N254="","",InsertDataAtCellA2!N254)</f>
        <v/>
      </c>
      <c r="N254" s="33" t="str">
        <f>IF(InsertDataAtCellA2!O254="","",InsertDataAtCellA2!O254)</f>
        <v/>
      </c>
      <c r="O254" s="33" t="str">
        <f>IF(InsertDataAtCellA2!P254="","",InsertDataAtCellA2!P254)</f>
        <v/>
      </c>
      <c r="P254" s="33" t="str">
        <f>IF(InsertDataAtCellA2!Q254="","",InsertDataAtCellA2!Q254)</f>
        <v/>
      </c>
      <c r="Q254" s="33" t="str">
        <f>IF(InsertDataAtCellA2!R254="","",InsertDataAtCellA2!R254)</f>
        <v/>
      </c>
      <c r="R254" s="33" t="str">
        <f>IF(InsertDataAtCellA2!S254="","",InsertDataAtCellA2!S254)</f>
        <v/>
      </c>
      <c r="S254" s="33" t="str">
        <f>IF(InsertDataAtCellA2!T254="","",InsertDataAtCellA2!T254)</f>
        <v/>
      </c>
      <c r="T254" s="33" t="str">
        <f>IF(InsertDataAtCellA2!U254="","",InsertDataAtCellA2!U254)</f>
        <v/>
      </c>
      <c r="U254" s="33" t="str">
        <f>IF(InsertDataAtCellA2!V254="","",InsertDataAtCellA2!V254)</f>
        <v/>
      </c>
      <c r="V254" s="33" t="str">
        <f>IF(InsertDataAtCellA2!W254="","",InsertDataAtCellA2!W254)</f>
        <v/>
      </c>
      <c r="W254" s="33" t="str">
        <f>IF(InsertDataAtCellA2!X254="","",InsertDataAtCellA2!X254)</f>
        <v/>
      </c>
      <c r="X254" s="33" t="str">
        <f>IF(InsertDataAtCellA2!Y254="","",InsertDataAtCellA2!Y254)</f>
        <v/>
      </c>
      <c r="Y254" s="33" t="str">
        <f>IF(InsertDataAtCellA2!Z254="","",InsertDataAtCellA2!Z254)</f>
        <v/>
      </c>
      <c r="Z254" s="33" t="str">
        <f>IF(InsertDataAtCellA2!AA254="","",InsertDataAtCellA2!AA254)</f>
        <v/>
      </c>
      <c r="AA254" s="33" t="str">
        <f>IF(InsertDataAtCellA2!AB254="","",InsertDataAtCellA2!AB254)</f>
        <v/>
      </c>
      <c r="AB254" s="33" t="str">
        <f>IF(InsertDataAtCellA2!AC254="","",InsertDataAtCellA2!AC254)</f>
        <v/>
      </c>
      <c r="AC254" s="33" t="str">
        <f>IF(InsertDataAtCellA2!AD254="","",InsertDataAtCellA2!AD254)</f>
        <v/>
      </c>
      <c r="AD254" s="33" t="str">
        <f>IF(InsertDataAtCellA2!AE254="","",InsertDataAtCellA2!AE254)</f>
        <v/>
      </c>
      <c r="AE254" s="33" t="str">
        <f>IF(InsertDataAtCellA2!AF254="","",InsertDataAtCellA2!AF254)</f>
        <v/>
      </c>
      <c r="AF254" s="33" t="str">
        <f>IF(InsertDataAtCellA2!AG254="","",InsertDataAtCellA2!AG254)</f>
        <v/>
      </c>
    </row>
    <row r="255" spans="1:32" x14ac:dyDescent="0.35">
      <c r="A255" s="10" t="str">
        <f>IF(InsertDataAtCellA2!B255="","",InsertDataAtCellA2!B255)</f>
        <v>TASK</v>
      </c>
      <c r="B255" s="10" t="str">
        <f>IF(InsertDataAtCellA2!C255="","",InsertDataAtCellA2!C255)</f>
        <v>BlankNeut</v>
      </c>
      <c r="C255" s="10">
        <f>IF(InsertDataAtCellA2!D255="","",InsertDataAtCellA2!D255)</f>
        <v>256.73129999999998</v>
      </c>
      <c r="D255" s="10" t="str">
        <f>IF(InsertDataAtCellA2!E255="","",InsertDataAtCellA2!E255)</f>
        <v xml:space="preserve">Task0 </v>
      </c>
      <c r="E255" s="10" t="str">
        <f>IF(InsertDataAtCellA2!F255="","",InsertDataAtCellA2!F255)</f>
        <v/>
      </c>
      <c r="F255" s="10" t="str">
        <f>IF(InsertDataAtCellA2!$W255="REAC",InsertDataAtCellA2!W255,(IF(InsertDataAtCellA2!$G255="REAC",InsertDataAtCellA2!G255,"")))</f>
        <v>REAC</v>
      </c>
      <c r="G255" s="10" t="str">
        <f>IF(InsertDataAtCellA2!$W255="REAC",InsertDataAtCellA2!X255,(IF(InsertDataAtCellA2!$G255="REAC",InsertDataAtCellA2!H255,"")))</f>
        <v>Yes</v>
      </c>
      <c r="H255" s="10">
        <f>IF(InsertDataAtCellA2!$W255="REAC",InsertDataAtCellA2!Y255,(IF(InsertDataAtCellA2!$G255="REAC",InsertDataAtCellA2!I255,"")))</f>
        <v>257.47800000000001</v>
      </c>
      <c r="I255" s="10" t="str">
        <f>IF(InsertDataAtCellA2!$W255="REAC",InsertDataAtCellA2!Z255,(IF(InsertDataAtCellA2!$G255="REAC",InsertDataAtCellA2!J255,"")))</f>
        <v xml:space="preserve">Task0 </v>
      </c>
      <c r="J255" s="10" t="str">
        <f>IF(InsertDataAtCellA2!K255="","",InsertDataAtCellA2!K255)</f>
        <v/>
      </c>
      <c r="K255" s="10" t="str">
        <f>IF(InsertDataAtCellA2!L255="","",InsertDataAtCellA2!L255)</f>
        <v/>
      </c>
      <c r="L255" s="10" t="str">
        <f>IF(InsertDataAtCellA2!M255="","",InsertDataAtCellA2!M255)</f>
        <v/>
      </c>
      <c r="M255" s="10" t="str">
        <f>IF(InsertDataAtCellA2!N255="","",InsertDataAtCellA2!N255)</f>
        <v/>
      </c>
      <c r="N255" s="10" t="str">
        <f>IF(InsertDataAtCellA2!O255="","",InsertDataAtCellA2!O255)</f>
        <v/>
      </c>
      <c r="O255" s="10" t="str">
        <f>IF(InsertDataAtCellA2!P255="","",InsertDataAtCellA2!P255)</f>
        <v/>
      </c>
      <c r="P255" s="10" t="str">
        <f>IF(InsertDataAtCellA2!Q255="","",InsertDataAtCellA2!Q255)</f>
        <v>...</v>
      </c>
      <c r="Q255" s="10" t="str">
        <f>IF(InsertDataAtCellA2!R255="","",InsertDataAtCellA2!R255)</f>
        <v/>
      </c>
      <c r="R255" s="10" t="str">
        <f>IF(InsertDataAtCellA2!S255="","",InsertDataAtCellA2!S255)</f>
        <v/>
      </c>
      <c r="S255" s="10" t="str">
        <f>IF(InsertDataAtCellA2!T255="","",InsertDataAtCellA2!T255)</f>
        <v/>
      </c>
      <c r="T255" s="10" t="str">
        <f>IF(InsertDataAtCellA2!U255="","",InsertDataAtCellA2!U255)</f>
        <v/>
      </c>
      <c r="U255" s="10" t="str">
        <f>IF(InsertDataAtCellA2!V255="","",InsertDataAtCellA2!V255)</f>
        <v/>
      </c>
      <c r="V255" s="10" t="str">
        <f>IF(InsertDataAtCellA2!W255="","",InsertDataAtCellA2!W255)</f>
        <v>EMOS</v>
      </c>
      <c r="W255" s="10" t="str">
        <f>IF(InsertDataAtCellA2!X255="","",InsertDataAtCellA2!X255)</f>
        <v>MatStim</v>
      </c>
      <c r="X255" s="10">
        <f>IF(InsertDataAtCellA2!Y255="","",InsertDataAtCellA2!Y255)</f>
        <v>257.73320000000001</v>
      </c>
      <c r="Y255" s="10" t="str">
        <f>IF(InsertDataAtCellA2!Z255="","",InsertDataAtCellA2!Z255)</f>
        <v xml:space="preserve">BlTransp03 </v>
      </c>
      <c r="Z255" s="10" t="str">
        <f>IF(InsertDataAtCellA2!AA255="","",InsertDataAtCellA2!AA255)</f>
        <v/>
      </c>
      <c r="AA255" s="10" t="str">
        <f>IF(InsertDataAtCellA2!AB255="","",InsertDataAtCellA2!AB255)</f>
        <v>REAC</v>
      </c>
      <c r="AB255" s="10" t="str">
        <f>IF(InsertDataAtCellA2!AC255="","",InsertDataAtCellA2!AC255)</f>
        <v>No</v>
      </c>
      <c r="AC255" s="10">
        <f>IF(InsertDataAtCellA2!AD255="","",InsertDataAtCellA2!AD255)</f>
        <v>259.31110000000001</v>
      </c>
      <c r="AD255" s="10" t="str">
        <f>IF(InsertDataAtCellA2!AE255="","",InsertDataAtCellA2!AE255)</f>
        <v xml:space="preserve">TaskC </v>
      </c>
      <c r="AE255" s="10" t="str">
        <f>IF(InsertDataAtCellA2!AF255="","",InsertDataAtCellA2!AF255)</f>
        <v/>
      </c>
      <c r="AF255" s="10" t="str">
        <f>IF(InsertDataAtCellA2!AG255="","",InsertDataAtCellA2!AG255)</f>
        <v>REAC</v>
      </c>
    </row>
    <row r="256" spans="1:32" x14ac:dyDescent="0.35">
      <c r="A256" s="33" t="str">
        <f>IF(InsertDataAtCellA2!B256="","",InsertDataAtCellA2!B256)</f>
        <v/>
      </c>
      <c r="B256" s="33" t="str">
        <f>IF(InsertDataAtCellA2!C256="","",InsertDataAtCellA2!C256)</f>
        <v/>
      </c>
      <c r="C256" s="33" t="str">
        <f>IF(InsertDataAtCellA2!D256="","",InsertDataAtCellA2!D256)</f>
        <v/>
      </c>
      <c r="D256" s="33" t="str">
        <f>IF(InsertDataAtCellA2!E256="","",InsertDataAtCellA2!E256)</f>
        <v/>
      </c>
      <c r="E256" s="33" t="str">
        <f>IF(InsertDataAtCellA2!F256="","",InsertDataAtCellA2!F256)</f>
        <v/>
      </c>
      <c r="F256" s="33" t="str">
        <f>IF(InsertDataAtCellA2!$W256="REAC",InsertDataAtCellA2!W256,(IF(InsertDataAtCellA2!$G256="REAC",InsertDataAtCellA2!G256,"")))</f>
        <v/>
      </c>
      <c r="G256" s="33" t="str">
        <f>IF(InsertDataAtCellA2!$W256="REAC",InsertDataAtCellA2!X256,(IF(InsertDataAtCellA2!$G256="REAC",InsertDataAtCellA2!H256,"")))</f>
        <v/>
      </c>
      <c r="H256" s="33" t="str">
        <f>IF(InsertDataAtCellA2!$W256="REAC",InsertDataAtCellA2!Y256,(IF(InsertDataAtCellA2!$G256="REAC",InsertDataAtCellA2!I256,"")))</f>
        <v/>
      </c>
      <c r="I256" s="33" t="str">
        <f>IF(InsertDataAtCellA2!$W256="REAC",InsertDataAtCellA2!Z256,(IF(InsertDataAtCellA2!$G256="REAC",InsertDataAtCellA2!J256,"")))</f>
        <v/>
      </c>
      <c r="J256" s="33" t="str">
        <f>IF(InsertDataAtCellA2!K256="","",InsertDataAtCellA2!K256)</f>
        <v/>
      </c>
      <c r="K256" s="33" t="str">
        <f>IF(InsertDataAtCellA2!L256="","",InsertDataAtCellA2!L256)</f>
        <v/>
      </c>
      <c r="L256" s="33" t="str">
        <f>IF(InsertDataAtCellA2!M256="","",InsertDataAtCellA2!M256)</f>
        <v/>
      </c>
      <c r="M256" s="33" t="str">
        <f>IF(InsertDataAtCellA2!N256="","",InsertDataAtCellA2!N256)</f>
        <v/>
      </c>
      <c r="N256" s="33" t="str">
        <f>IF(InsertDataAtCellA2!O256="","",InsertDataAtCellA2!O256)</f>
        <v/>
      </c>
      <c r="O256" s="33" t="str">
        <f>IF(InsertDataAtCellA2!P256="","",InsertDataAtCellA2!P256)</f>
        <v/>
      </c>
      <c r="P256" s="33" t="str">
        <f>IF(InsertDataAtCellA2!Q256="","",InsertDataAtCellA2!Q256)</f>
        <v/>
      </c>
      <c r="Q256" s="33" t="str">
        <f>IF(InsertDataAtCellA2!R256="","",InsertDataAtCellA2!R256)</f>
        <v/>
      </c>
      <c r="R256" s="33" t="str">
        <f>IF(InsertDataAtCellA2!S256="","",InsertDataAtCellA2!S256)</f>
        <v/>
      </c>
      <c r="S256" s="33" t="str">
        <f>IF(InsertDataAtCellA2!T256="","",InsertDataAtCellA2!T256)</f>
        <v/>
      </c>
      <c r="T256" s="33" t="str">
        <f>IF(InsertDataAtCellA2!U256="","",InsertDataAtCellA2!U256)</f>
        <v/>
      </c>
      <c r="U256" s="33" t="str">
        <f>IF(InsertDataAtCellA2!V256="","",InsertDataAtCellA2!V256)</f>
        <v/>
      </c>
      <c r="V256" s="33" t="str">
        <f>IF(InsertDataAtCellA2!W256="","",InsertDataAtCellA2!W256)</f>
        <v/>
      </c>
      <c r="W256" s="33" t="str">
        <f>IF(InsertDataAtCellA2!X256="","",InsertDataAtCellA2!X256)</f>
        <v/>
      </c>
      <c r="X256" s="33" t="str">
        <f>IF(InsertDataAtCellA2!Y256="","",InsertDataAtCellA2!Y256)</f>
        <v/>
      </c>
      <c r="Y256" s="33" t="str">
        <f>IF(InsertDataAtCellA2!Z256="","",InsertDataAtCellA2!Z256)</f>
        <v/>
      </c>
      <c r="Z256" s="33" t="str">
        <f>IF(InsertDataAtCellA2!AA256="","",InsertDataAtCellA2!AA256)</f>
        <v/>
      </c>
      <c r="AA256" s="33" t="str">
        <f>IF(InsertDataAtCellA2!AB256="","",InsertDataAtCellA2!AB256)</f>
        <v/>
      </c>
      <c r="AB256" s="33" t="str">
        <f>IF(InsertDataAtCellA2!AC256="","",InsertDataAtCellA2!AC256)</f>
        <v/>
      </c>
      <c r="AC256" s="33" t="str">
        <f>IF(InsertDataAtCellA2!AD256="","",InsertDataAtCellA2!AD256)</f>
        <v/>
      </c>
      <c r="AD256" s="33" t="str">
        <f>IF(InsertDataAtCellA2!AE256="","",InsertDataAtCellA2!AE256)</f>
        <v/>
      </c>
      <c r="AE256" s="33" t="str">
        <f>IF(InsertDataAtCellA2!AF256="","",InsertDataAtCellA2!AF256)</f>
        <v/>
      </c>
      <c r="AF256" s="33" t="str">
        <f>IF(InsertDataAtCellA2!AG256="","",InsertDataAtCellA2!AG256)</f>
        <v/>
      </c>
    </row>
    <row r="257" spans="1:32" x14ac:dyDescent="0.35">
      <c r="A257" s="10" t="str">
        <f>IF(InsertDataAtCellA2!B257="","",InsertDataAtCellA2!B257)</f>
        <v/>
      </c>
      <c r="B257" s="10" t="str">
        <f>IF(InsertDataAtCellA2!C257="","",InsertDataAtCellA2!C257)</f>
        <v/>
      </c>
      <c r="C257" s="10" t="str">
        <f>IF(InsertDataAtCellA2!D257="","",InsertDataAtCellA2!D257)</f>
        <v/>
      </c>
      <c r="D257" s="10" t="str">
        <f>IF(InsertDataAtCellA2!E257="","",InsertDataAtCellA2!E257)</f>
        <v/>
      </c>
      <c r="E257" s="10" t="str">
        <f>IF(InsertDataAtCellA2!F257="","",InsertDataAtCellA2!F257)</f>
        <v/>
      </c>
      <c r="F257" s="10" t="str">
        <f>IF(InsertDataAtCellA2!$W257="REAC",InsertDataAtCellA2!W257,(IF(InsertDataAtCellA2!$G257="REAC",InsertDataAtCellA2!G257,"")))</f>
        <v/>
      </c>
      <c r="G257" s="10" t="str">
        <f>IF(InsertDataAtCellA2!$W257="REAC",InsertDataAtCellA2!X257,(IF(InsertDataAtCellA2!$G257="REAC",InsertDataAtCellA2!H257,"")))</f>
        <v/>
      </c>
      <c r="H257" s="10" t="str">
        <f>IF(InsertDataAtCellA2!$W257="REAC",InsertDataAtCellA2!Y257,(IF(InsertDataAtCellA2!$G257="REAC",InsertDataAtCellA2!I257,"")))</f>
        <v/>
      </c>
      <c r="I257" s="10" t="str">
        <f>IF(InsertDataAtCellA2!$W257="REAC",InsertDataAtCellA2!Z257,(IF(InsertDataAtCellA2!$G257="REAC",InsertDataAtCellA2!J257,"")))</f>
        <v/>
      </c>
      <c r="J257" s="10" t="str">
        <f>IF(InsertDataAtCellA2!K257="","",InsertDataAtCellA2!K257)</f>
        <v/>
      </c>
      <c r="K257" s="10" t="str">
        <f>IF(InsertDataAtCellA2!L257="","",InsertDataAtCellA2!L257)</f>
        <v/>
      </c>
      <c r="L257" s="10" t="str">
        <f>IF(InsertDataAtCellA2!M257="","",InsertDataAtCellA2!M257)</f>
        <v/>
      </c>
      <c r="M257" s="10" t="str">
        <f>IF(InsertDataAtCellA2!N257="","",InsertDataAtCellA2!N257)</f>
        <v/>
      </c>
      <c r="N257" s="10" t="str">
        <f>IF(InsertDataAtCellA2!O257="","",InsertDataAtCellA2!O257)</f>
        <v/>
      </c>
      <c r="O257" s="10" t="str">
        <f>IF(InsertDataAtCellA2!P257="","",InsertDataAtCellA2!P257)</f>
        <v/>
      </c>
      <c r="P257" s="10" t="str">
        <f>IF(InsertDataAtCellA2!Q257="","",InsertDataAtCellA2!Q257)</f>
        <v/>
      </c>
      <c r="Q257" s="10" t="str">
        <f>IF(InsertDataAtCellA2!R257="","",InsertDataAtCellA2!R257)</f>
        <v/>
      </c>
      <c r="R257" s="10" t="str">
        <f>IF(InsertDataAtCellA2!S257="","",InsertDataAtCellA2!S257)</f>
        <v/>
      </c>
      <c r="S257" s="10" t="str">
        <f>IF(InsertDataAtCellA2!T257="","",InsertDataAtCellA2!T257)</f>
        <v/>
      </c>
      <c r="T257" s="10" t="str">
        <f>IF(InsertDataAtCellA2!U257="","",InsertDataAtCellA2!U257)</f>
        <v/>
      </c>
      <c r="U257" s="10" t="str">
        <f>IF(InsertDataAtCellA2!V257="","",InsertDataAtCellA2!V257)</f>
        <v/>
      </c>
      <c r="V257" s="10" t="str">
        <f>IF(InsertDataAtCellA2!W257="","",InsertDataAtCellA2!W257)</f>
        <v/>
      </c>
      <c r="W257" s="10" t="str">
        <f>IF(InsertDataAtCellA2!X257="","",InsertDataAtCellA2!X257)</f>
        <v/>
      </c>
      <c r="X257" s="10" t="str">
        <f>IF(InsertDataAtCellA2!Y257="","",InsertDataAtCellA2!Y257)</f>
        <v/>
      </c>
      <c r="Y257" s="10" t="str">
        <f>IF(InsertDataAtCellA2!Z257="","",InsertDataAtCellA2!Z257)</f>
        <v/>
      </c>
      <c r="Z257" s="10" t="str">
        <f>IF(InsertDataAtCellA2!AA257="","",InsertDataAtCellA2!AA257)</f>
        <v/>
      </c>
      <c r="AA257" s="10" t="str">
        <f>IF(InsertDataAtCellA2!AB257="","",InsertDataAtCellA2!AB257)</f>
        <v/>
      </c>
      <c r="AB257" s="10" t="str">
        <f>IF(InsertDataAtCellA2!AC257="","",InsertDataAtCellA2!AC257)</f>
        <v/>
      </c>
      <c r="AC257" s="10" t="str">
        <f>IF(InsertDataAtCellA2!AD257="","",InsertDataAtCellA2!AD257)</f>
        <v/>
      </c>
      <c r="AD257" s="10" t="str">
        <f>IF(InsertDataAtCellA2!AE257="","",InsertDataAtCellA2!AE257)</f>
        <v/>
      </c>
      <c r="AE257" s="10" t="str">
        <f>IF(InsertDataAtCellA2!AF257="","",InsertDataAtCellA2!AF257)</f>
        <v/>
      </c>
      <c r="AF257" s="10" t="str">
        <f>IF(InsertDataAtCellA2!AG257="","",InsertDataAtCellA2!AG257)</f>
        <v/>
      </c>
    </row>
    <row r="258" spans="1:32" x14ac:dyDescent="0.35">
      <c r="A258" s="33" t="str">
        <f>IF(InsertDataAtCellA2!B258="","",InsertDataAtCellA2!B258)</f>
        <v/>
      </c>
      <c r="B258" s="33" t="str">
        <f>IF(InsertDataAtCellA2!C258="","",InsertDataAtCellA2!C258)</f>
        <v/>
      </c>
      <c r="C258" s="33" t="str">
        <f>IF(InsertDataAtCellA2!D258="","",InsertDataAtCellA2!D258)</f>
        <v/>
      </c>
      <c r="D258" s="33" t="str">
        <f>IF(InsertDataAtCellA2!E258="","",InsertDataAtCellA2!E258)</f>
        <v/>
      </c>
      <c r="E258" s="33" t="str">
        <f>IF(InsertDataAtCellA2!F258="","",InsertDataAtCellA2!F258)</f>
        <v/>
      </c>
      <c r="F258" s="33" t="str">
        <f>IF(InsertDataAtCellA2!$W258="REAC",InsertDataAtCellA2!W258,(IF(InsertDataAtCellA2!$G258="REAC",InsertDataAtCellA2!G258,"")))</f>
        <v/>
      </c>
      <c r="G258" s="33" t="str">
        <f>IF(InsertDataAtCellA2!$W258="REAC",InsertDataAtCellA2!X258,(IF(InsertDataAtCellA2!$G258="REAC",InsertDataAtCellA2!H258,"")))</f>
        <v/>
      </c>
      <c r="H258" s="33" t="str">
        <f>IF(InsertDataAtCellA2!$W258="REAC",InsertDataAtCellA2!Y258,(IF(InsertDataAtCellA2!$G258="REAC",InsertDataAtCellA2!I258,"")))</f>
        <v/>
      </c>
      <c r="I258" s="33" t="str">
        <f>IF(InsertDataAtCellA2!$W258="REAC",InsertDataAtCellA2!Z258,(IF(InsertDataAtCellA2!$G258="REAC",InsertDataAtCellA2!J258,"")))</f>
        <v/>
      </c>
      <c r="J258" s="33" t="str">
        <f>IF(InsertDataAtCellA2!K258="","",InsertDataAtCellA2!K258)</f>
        <v/>
      </c>
      <c r="K258" s="33" t="str">
        <f>IF(InsertDataAtCellA2!L258="","",InsertDataAtCellA2!L258)</f>
        <v/>
      </c>
      <c r="L258" s="33" t="str">
        <f>IF(InsertDataAtCellA2!M258="","",InsertDataAtCellA2!M258)</f>
        <v/>
      </c>
      <c r="M258" s="33" t="str">
        <f>IF(InsertDataAtCellA2!N258="","",InsertDataAtCellA2!N258)</f>
        <v/>
      </c>
      <c r="N258" s="33" t="str">
        <f>IF(InsertDataAtCellA2!O258="","",InsertDataAtCellA2!O258)</f>
        <v/>
      </c>
      <c r="O258" s="33" t="str">
        <f>IF(InsertDataAtCellA2!P258="","",InsertDataAtCellA2!P258)</f>
        <v/>
      </c>
      <c r="P258" s="33" t="str">
        <f>IF(InsertDataAtCellA2!Q258="","",InsertDataAtCellA2!Q258)</f>
        <v/>
      </c>
      <c r="Q258" s="33" t="str">
        <f>IF(InsertDataAtCellA2!R258="","",InsertDataAtCellA2!R258)</f>
        <v/>
      </c>
      <c r="R258" s="33" t="str">
        <f>IF(InsertDataAtCellA2!S258="","",InsertDataAtCellA2!S258)</f>
        <v/>
      </c>
      <c r="S258" s="33" t="str">
        <f>IF(InsertDataAtCellA2!T258="","",InsertDataAtCellA2!T258)</f>
        <v/>
      </c>
      <c r="T258" s="33" t="str">
        <f>IF(InsertDataAtCellA2!U258="","",InsertDataAtCellA2!U258)</f>
        <v/>
      </c>
      <c r="U258" s="33" t="str">
        <f>IF(InsertDataAtCellA2!V258="","",InsertDataAtCellA2!V258)</f>
        <v/>
      </c>
      <c r="V258" s="33" t="str">
        <f>IF(InsertDataAtCellA2!W258="","",InsertDataAtCellA2!W258)</f>
        <v/>
      </c>
      <c r="W258" s="33" t="str">
        <f>IF(InsertDataAtCellA2!X258="","",InsertDataAtCellA2!X258)</f>
        <v/>
      </c>
      <c r="X258" s="33" t="str">
        <f>IF(InsertDataAtCellA2!Y258="","",InsertDataAtCellA2!Y258)</f>
        <v/>
      </c>
      <c r="Y258" s="33" t="str">
        <f>IF(InsertDataAtCellA2!Z258="","",InsertDataAtCellA2!Z258)</f>
        <v/>
      </c>
      <c r="Z258" s="33" t="str">
        <f>IF(InsertDataAtCellA2!AA258="","",InsertDataAtCellA2!AA258)</f>
        <v/>
      </c>
      <c r="AA258" s="33" t="str">
        <f>IF(InsertDataAtCellA2!AB258="","",InsertDataAtCellA2!AB258)</f>
        <v/>
      </c>
      <c r="AB258" s="33" t="str">
        <f>IF(InsertDataAtCellA2!AC258="","",InsertDataAtCellA2!AC258)</f>
        <v/>
      </c>
      <c r="AC258" s="33" t="str">
        <f>IF(InsertDataAtCellA2!AD258="","",InsertDataAtCellA2!AD258)</f>
        <v/>
      </c>
      <c r="AD258" s="33" t="str">
        <f>IF(InsertDataAtCellA2!AE258="","",InsertDataAtCellA2!AE258)</f>
        <v/>
      </c>
      <c r="AE258" s="33" t="str">
        <f>IF(InsertDataAtCellA2!AF258="","",InsertDataAtCellA2!AF258)</f>
        <v/>
      </c>
      <c r="AF258" s="33" t="str">
        <f>IF(InsertDataAtCellA2!AG258="","",InsertDataAtCellA2!AG258)</f>
        <v/>
      </c>
    </row>
    <row r="259" spans="1:32" x14ac:dyDescent="0.35">
      <c r="A259" s="10" t="str">
        <f>IF(InsertDataAtCellA2!B259="","",InsertDataAtCellA2!B259)</f>
        <v/>
      </c>
      <c r="B259" s="10" t="str">
        <f>IF(InsertDataAtCellA2!C259="","",InsertDataAtCellA2!C259)</f>
        <v/>
      </c>
      <c r="C259" s="10" t="str">
        <f>IF(InsertDataAtCellA2!D259="","",InsertDataAtCellA2!D259)</f>
        <v/>
      </c>
      <c r="D259" s="10" t="str">
        <f>IF(InsertDataAtCellA2!E259="","",InsertDataAtCellA2!E259)</f>
        <v/>
      </c>
      <c r="E259" s="10" t="str">
        <f>IF(InsertDataAtCellA2!F259="","",InsertDataAtCellA2!F259)</f>
        <v/>
      </c>
      <c r="F259" s="10" t="str">
        <f>IF(InsertDataAtCellA2!$W259="REAC",InsertDataAtCellA2!W259,(IF(InsertDataAtCellA2!$G259="REAC",InsertDataAtCellA2!G259,"")))</f>
        <v/>
      </c>
      <c r="G259" s="10" t="str">
        <f>IF(InsertDataAtCellA2!$W259="REAC",InsertDataAtCellA2!X259,(IF(InsertDataAtCellA2!$G259="REAC",InsertDataAtCellA2!H259,"")))</f>
        <v/>
      </c>
      <c r="H259" s="10" t="str">
        <f>IF(InsertDataAtCellA2!$W259="REAC",InsertDataAtCellA2!Y259,(IF(InsertDataAtCellA2!$G259="REAC",InsertDataAtCellA2!I259,"")))</f>
        <v/>
      </c>
      <c r="I259" s="10" t="str">
        <f>IF(InsertDataAtCellA2!$W259="REAC",InsertDataAtCellA2!Z259,(IF(InsertDataAtCellA2!$G259="REAC",InsertDataAtCellA2!J259,"")))</f>
        <v/>
      </c>
      <c r="J259" s="10" t="str">
        <f>IF(InsertDataAtCellA2!K259="","",InsertDataAtCellA2!K259)</f>
        <v/>
      </c>
      <c r="K259" s="10" t="str">
        <f>IF(InsertDataAtCellA2!L259="","",InsertDataAtCellA2!L259)</f>
        <v/>
      </c>
      <c r="L259" s="10" t="str">
        <f>IF(InsertDataAtCellA2!M259="","",InsertDataAtCellA2!M259)</f>
        <v/>
      </c>
      <c r="M259" s="10" t="str">
        <f>IF(InsertDataAtCellA2!N259="","",InsertDataAtCellA2!N259)</f>
        <v/>
      </c>
      <c r="N259" s="10" t="str">
        <f>IF(InsertDataAtCellA2!O259="","",InsertDataAtCellA2!O259)</f>
        <v/>
      </c>
      <c r="O259" s="10" t="str">
        <f>IF(InsertDataAtCellA2!P259="","",InsertDataAtCellA2!P259)</f>
        <v/>
      </c>
      <c r="P259" s="10" t="str">
        <f>IF(InsertDataAtCellA2!Q259="","",InsertDataAtCellA2!Q259)</f>
        <v/>
      </c>
      <c r="Q259" s="10" t="str">
        <f>IF(InsertDataAtCellA2!R259="","",InsertDataAtCellA2!R259)</f>
        <v/>
      </c>
      <c r="R259" s="10" t="str">
        <f>IF(InsertDataAtCellA2!S259="","",InsertDataAtCellA2!S259)</f>
        <v/>
      </c>
      <c r="S259" s="10" t="str">
        <f>IF(InsertDataAtCellA2!T259="","",InsertDataAtCellA2!T259)</f>
        <v/>
      </c>
      <c r="T259" s="10" t="str">
        <f>IF(InsertDataAtCellA2!U259="","",InsertDataAtCellA2!U259)</f>
        <v/>
      </c>
      <c r="U259" s="10" t="str">
        <f>IF(InsertDataAtCellA2!V259="","",InsertDataAtCellA2!V259)</f>
        <v/>
      </c>
      <c r="V259" s="10" t="str">
        <f>IF(InsertDataAtCellA2!W259="","",InsertDataAtCellA2!W259)</f>
        <v/>
      </c>
      <c r="W259" s="10" t="str">
        <f>IF(InsertDataAtCellA2!X259="","",InsertDataAtCellA2!X259)</f>
        <v/>
      </c>
      <c r="X259" s="10" t="str">
        <f>IF(InsertDataAtCellA2!Y259="","",InsertDataAtCellA2!Y259)</f>
        <v/>
      </c>
      <c r="Y259" s="10" t="str">
        <f>IF(InsertDataAtCellA2!Z259="","",InsertDataAtCellA2!Z259)</f>
        <v/>
      </c>
      <c r="Z259" s="10" t="str">
        <f>IF(InsertDataAtCellA2!AA259="","",InsertDataAtCellA2!AA259)</f>
        <v/>
      </c>
      <c r="AA259" s="10" t="str">
        <f>IF(InsertDataAtCellA2!AB259="","",InsertDataAtCellA2!AB259)</f>
        <v/>
      </c>
      <c r="AB259" s="10" t="str">
        <f>IF(InsertDataAtCellA2!AC259="","",InsertDataAtCellA2!AC259)</f>
        <v/>
      </c>
      <c r="AC259" s="10" t="str">
        <f>IF(InsertDataAtCellA2!AD259="","",InsertDataAtCellA2!AD259)</f>
        <v/>
      </c>
      <c r="AD259" s="10" t="str">
        <f>IF(InsertDataAtCellA2!AE259="","",InsertDataAtCellA2!AE259)</f>
        <v/>
      </c>
      <c r="AE259" s="10" t="str">
        <f>IF(InsertDataAtCellA2!AF259="","",InsertDataAtCellA2!AF259)</f>
        <v/>
      </c>
      <c r="AF259" s="10" t="str">
        <f>IF(InsertDataAtCellA2!AG259="","",InsertDataAtCellA2!AG259)</f>
        <v/>
      </c>
    </row>
    <row r="260" spans="1:32" x14ac:dyDescent="0.35">
      <c r="A260" s="33" t="str">
        <f>IF(InsertDataAtCellA2!B260="","",InsertDataAtCellA2!B260)</f>
        <v/>
      </c>
      <c r="B260" s="33" t="str">
        <f>IF(InsertDataAtCellA2!C260="","",InsertDataAtCellA2!C260)</f>
        <v/>
      </c>
      <c r="C260" s="33" t="str">
        <f>IF(InsertDataAtCellA2!D260="","",InsertDataAtCellA2!D260)</f>
        <v/>
      </c>
      <c r="D260" s="33" t="str">
        <f>IF(InsertDataAtCellA2!E260="","",InsertDataAtCellA2!E260)</f>
        <v/>
      </c>
      <c r="E260" s="33" t="str">
        <f>IF(InsertDataAtCellA2!F260="","",InsertDataAtCellA2!F260)</f>
        <v/>
      </c>
      <c r="F260" s="33" t="str">
        <f>IF(InsertDataAtCellA2!$W260="REAC",InsertDataAtCellA2!W260,(IF(InsertDataAtCellA2!$G260="REAC",InsertDataAtCellA2!G260,"")))</f>
        <v/>
      </c>
      <c r="G260" s="33" t="str">
        <f>IF(InsertDataAtCellA2!$W260="REAC",InsertDataAtCellA2!X260,(IF(InsertDataAtCellA2!$G260="REAC",InsertDataAtCellA2!H260,"")))</f>
        <v/>
      </c>
      <c r="H260" s="33" t="str">
        <f>IF(InsertDataAtCellA2!$W260="REAC",InsertDataAtCellA2!Y260,(IF(InsertDataAtCellA2!$G260="REAC",InsertDataAtCellA2!I260,"")))</f>
        <v/>
      </c>
      <c r="I260" s="33" t="str">
        <f>IF(InsertDataAtCellA2!$W260="REAC",InsertDataAtCellA2!Z260,(IF(InsertDataAtCellA2!$G260="REAC",InsertDataAtCellA2!J260,"")))</f>
        <v/>
      </c>
      <c r="J260" s="33" t="str">
        <f>IF(InsertDataAtCellA2!K260="","",InsertDataAtCellA2!K260)</f>
        <v/>
      </c>
      <c r="K260" s="33" t="str">
        <f>IF(InsertDataAtCellA2!L260="","",InsertDataAtCellA2!L260)</f>
        <v/>
      </c>
      <c r="L260" s="33" t="str">
        <f>IF(InsertDataAtCellA2!M260="","",InsertDataAtCellA2!M260)</f>
        <v/>
      </c>
      <c r="M260" s="33" t="str">
        <f>IF(InsertDataAtCellA2!N260="","",InsertDataAtCellA2!N260)</f>
        <v/>
      </c>
      <c r="N260" s="33" t="str">
        <f>IF(InsertDataAtCellA2!O260="","",InsertDataAtCellA2!O260)</f>
        <v/>
      </c>
      <c r="O260" s="33" t="str">
        <f>IF(InsertDataAtCellA2!P260="","",InsertDataAtCellA2!P260)</f>
        <v/>
      </c>
      <c r="P260" s="33" t="str">
        <f>IF(InsertDataAtCellA2!Q260="","",InsertDataAtCellA2!Q260)</f>
        <v/>
      </c>
      <c r="Q260" s="33" t="str">
        <f>IF(InsertDataAtCellA2!R260="","",InsertDataAtCellA2!R260)</f>
        <v/>
      </c>
      <c r="R260" s="33" t="str">
        <f>IF(InsertDataAtCellA2!S260="","",InsertDataAtCellA2!S260)</f>
        <v/>
      </c>
      <c r="S260" s="33" t="str">
        <f>IF(InsertDataAtCellA2!T260="","",InsertDataAtCellA2!T260)</f>
        <v/>
      </c>
      <c r="T260" s="33" t="str">
        <f>IF(InsertDataAtCellA2!U260="","",InsertDataAtCellA2!U260)</f>
        <v/>
      </c>
      <c r="U260" s="33" t="str">
        <f>IF(InsertDataAtCellA2!V260="","",InsertDataAtCellA2!V260)</f>
        <v/>
      </c>
      <c r="V260" s="33" t="str">
        <f>IF(InsertDataAtCellA2!W260="","",InsertDataAtCellA2!W260)</f>
        <v/>
      </c>
      <c r="W260" s="33" t="str">
        <f>IF(InsertDataAtCellA2!X260="","",InsertDataAtCellA2!X260)</f>
        <v/>
      </c>
      <c r="X260" s="33" t="str">
        <f>IF(InsertDataAtCellA2!Y260="","",InsertDataAtCellA2!Y260)</f>
        <v/>
      </c>
      <c r="Y260" s="33" t="str">
        <f>IF(InsertDataAtCellA2!Z260="","",InsertDataAtCellA2!Z260)</f>
        <v/>
      </c>
      <c r="Z260" s="33" t="str">
        <f>IF(InsertDataAtCellA2!AA260="","",InsertDataAtCellA2!AA260)</f>
        <v/>
      </c>
      <c r="AA260" s="33" t="str">
        <f>IF(InsertDataAtCellA2!AB260="","",InsertDataAtCellA2!AB260)</f>
        <v/>
      </c>
      <c r="AB260" s="33" t="str">
        <f>IF(InsertDataAtCellA2!AC260="","",InsertDataAtCellA2!AC260)</f>
        <v/>
      </c>
      <c r="AC260" s="33" t="str">
        <f>IF(InsertDataAtCellA2!AD260="","",InsertDataAtCellA2!AD260)</f>
        <v/>
      </c>
      <c r="AD260" s="33" t="str">
        <f>IF(InsertDataAtCellA2!AE260="","",InsertDataAtCellA2!AE260)</f>
        <v/>
      </c>
      <c r="AE260" s="33" t="str">
        <f>IF(InsertDataAtCellA2!AF260="","",InsertDataAtCellA2!AF260)</f>
        <v/>
      </c>
      <c r="AF260" s="33" t="str">
        <f>IF(InsertDataAtCellA2!AG260="","",InsertDataAtCellA2!AG260)</f>
        <v/>
      </c>
    </row>
    <row r="261" spans="1:32" x14ac:dyDescent="0.35">
      <c r="A261" s="10" t="str">
        <f>IF(InsertDataAtCellA2!B261="","",InsertDataAtCellA2!B261)</f>
        <v/>
      </c>
      <c r="B261" s="10" t="str">
        <f>IF(InsertDataAtCellA2!C261="","",InsertDataAtCellA2!C261)</f>
        <v/>
      </c>
      <c r="C261" s="10" t="str">
        <f>IF(InsertDataAtCellA2!D261="","",InsertDataAtCellA2!D261)</f>
        <v/>
      </c>
      <c r="D261" s="10" t="str">
        <f>IF(InsertDataAtCellA2!E261="","",InsertDataAtCellA2!E261)</f>
        <v/>
      </c>
      <c r="E261" s="10" t="str">
        <f>IF(InsertDataAtCellA2!F261="","",InsertDataAtCellA2!F261)</f>
        <v/>
      </c>
      <c r="F261" s="10" t="str">
        <f>IF(InsertDataAtCellA2!$W261="REAC",InsertDataAtCellA2!W261,(IF(InsertDataAtCellA2!$G261="REAC",InsertDataAtCellA2!G261,"")))</f>
        <v/>
      </c>
      <c r="G261" s="10" t="str">
        <f>IF(InsertDataAtCellA2!$W261="REAC",InsertDataAtCellA2!X261,(IF(InsertDataAtCellA2!$G261="REAC",InsertDataAtCellA2!H261,"")))</f>
        <v/>
      </c>
      <c r="H261" s="10" t="str">
        <f>IF(InsertDataAtCellA2!$W261="REAC",InsertDataAtCellA2!Y261,(IF(InsertDataAtCellA2!$G261="REAC",InsertDataAtCellA2!I261,"")))</f>
        <v/>
      </c>
      <c r="I261" s="10" t="str">
        <f>IF(InsertDataAtCellA2!$W261="REAC",InsertDataAtCellA2!Z261,(IF(InsertDataAtCellA2!$G261="REAC",InsertDataAtCellA2!J261,"")))</f>
        <v/>
      </c>
      <c r="J261" s="10" t="str">
        <f>IF(InsertDataAtCellA2!K261="","",InsertDataAtCellA2!K261)</f>
        <v/>
      </c>
      <c r="K261" s="10" t="str">
        <f>IF(InsertDataAtCellA2!L261="","",InsertDataAtCellA2!L261)</f>
        <v/>
      </c>
      <c r="L261" s="10" t="str">
        <f>IF(InsertDataAtCellA2!M261="","",InsertDataAtCellA2!M261)</f>
        <v/>
      </c>
      <c r="M261" s="10" t="str">
        <f>IF(InsertDataAtCellA2!N261="","",InsertDataAtCellA2!N261)</f>
        <v/>
      </c>
      <c r="N261" s="10" t="str">
        <f>IF(InsertDataAtCellA2!O261="","",InsertDataAtCellA2!O261)</f>
        <v/>
      </c>
      <c r="O261" s="10" t="str">
        <f>IF(InsertDataAtCellA2!P261="","",InsertDataAtCellA2!P261)</f>
        <v/>
      </c>
      <c r="P261" s="10" t="str">
        <f>IF(InsertDataAtCellA2!Q261="","",InsertDataAtCellA2!Q261)</f>
        <v/>
      </c>
      <c r="Q261" s="10" t="str">
        <f>IF(InsertDataAtCellA2!R261="","",InsertDataAtCellA2!R261)</f>
        <v/>
      </c>
      <c r="R261" s="10" t="str">
        <f>IF(InsertDataAtCellA2!S261="","",InsertDataAtCellA2!S261)</f>
        <v/>
      </c>
      <c r="S261" s="10" t="str">
        <f>IF(InsertDataAtCellA2!T261="","",InsertDataAtCellA2!T261)</f>
        <v/>
      </c>
      <c r="T261" s="10" t="str">
        <f>IF(InsertDataAtCellA2!U261="","",InsertDataAtCellA2!U261)</f>
        <v/>
      </c>
      <c r="U261" s="10" t="str">
        <f>IF(InsertDataAtCellA2!V261="","",InsertDataAtCellA2!V261)</f>
        <v/>
      </c>
      <c r="V261" s="10" t="str">
        <f>IF(InsertDataAtCellA2!W261="","",InsertDataAtCellA2!W261)</f>
        <v/>
      </c>
      <c r="W261" s="10" t="str">
        <f>IF(InsertDataAtCellA2!X261="","",InsertDataAtCellA2!X261)</f>
        <v/>
      </c>
      <c r="X261" s="10" t="str">
        <f>IF(InsertDataAtCellA2!Y261="","",InsertDataAtCellA2!Y261)</f>
        <v/>
      </c>
      <c r="Y261" s="10" t="str">
        <f>IF(InsertDataAtCellA2!Z261="","",InsertDataAtCellA2!Z261)</f>
        <v/>
      </c>
      <c r="Z261" s="10" t="str">
        <f>IF(InsertDataAtCellA2!AA261="","",InsertDataAtCellA2!AA261)</f>
        <v/>
      </c>
      <c r="AA261" s="10" t="str">
        <f>IF(InsertDataAtCellA2!AB261="","",InsertDataAtCellA2!AB261)</f>
        <v/>
      </c>
      <c r="AB261" s="10" t="str">
        <f>IF(InsertDataAtCellA2!AC261="","",InsertDataAtCellA2!AC261)</f>
        <v/>
      </c>
      <c r="AC261" s="10" t="str">
        <f>IF(InsertDataAtCellA2!AD261="","",InsertDataAtCellA2!AD261)</f>
        <v/>
      </c>
      <c r="AD261" s="10" t="str">
        <f>IF(InsertDataAtCellA2!AE261="","",InsertDataAtCellA2!AE261)</f>
        <v/>
      </c>
      <c r="AE261" s="10" t="str">
        <f>IF(InsertDataAtCellA2!AF261="","",InsertDataAtCellA2!AF261)</f>
        <v/>
      </c>
      <c r="AF261" s="10" t="str">
        <f>IF(InsertDataAtCellA2!AG261="","",InsertDataAtCellA2!AG261)</f>
        <v/>
      </c>
    </row>
    <row r="262" spans="1:32" x14ac:dyDescent="0.35">
      <c r="A262" s="33" t="str">
        <f>IF(InsertDataAtCellA2!B262="","",InsertDataAtCellA2!B262)</f>
        <v/>
      </c>
      <c r="B262" s="33" t="str">
        <f>IF(InsertDataAtCellA2!C262="","",InsertDataAtCellA2!C262)</f>
        <v/>
      </c>
      <c r="C262" s="33" t="str">
        <f>IF(InsertDataAtCellA2!D262="","",InsertDataAtCellA2!D262)</f>
        <v/>
      </c>
      <c r="D262" s="33" t="str">
        <f>IF(InsertDataAtCellA2!E262="","",InsertDataAtCellA2!E262)</f>
        <v/>
      </c>
      <c r="E262" s="33" t="str">
        <f>IF(InsertDataAtCellA2!F262="","",InsertDataAtCellA2!F262)</f>
        <v/>
      </c>
      <c r="F262" s="33" t="str">
        <f>IF(InsertDataAtCellA2!$W262="REAC",InsertDataAtCellA2!W262,(IF(InsertDataAtCellA2!$G262="REAC",InsertDataAtCellA2!G262,"")))</f>
        <v/>
      </c>
      <c r="G262" s="33" t="str">
        <f>IF(InsertDataAtCellA2!$W262="REAC",InsertDataAtCellA2!X262,(IF(InsertDataAtCellA2!$G262="REAC",InsertDataAtCellA2!H262,"")))</f>
        <v/>
      </c>
      <c r="H262" s="33" t="str">
        <f>IF(InsertDataAtCellA2!$W262="REAC",InsertDataAtCellA2!Y262,(IF(InsertDataAtCellA2!$G262="REAC",InsertDataAtCellA2!I262,"")))</f>
        <v/>
      </c>
      <c r="I262" s="33" t="str">
        <f>IF(InsertDataAtCellA2!$W262="REAC",InsertDataAtCellA2!Z262,(IF(InsertDataAtCellA2!$G262="REAC",InsertDataAtCellA2!J262,"")))</f>
        <v/>
      </c>
      <c r="J262" s="33" t="str">
        <f>IF(InsertDataAtCellA2!K262="","",InsertDataAtCellA2!K262)</f>
        <v/>
      </c>
      <c r="K262" s="33" t="str">
        <f>IF(InsertDataAtCellA2!L262="","",InsertDataAtCellA2!L262)</f>
        <v/>
      </c>
      <c r="L262" s="33" t="str">
        <f>IF(InsertDataAtCellA2!M262="","",InsertDataAtCellA2!M262)</f>
        <v/>
      </c>
      <c r="M262" s="33" t="str">
        <f>IF(InsertDataAtCellA2!N262="","",InsertDataAtCellA2!N262)</f>
        <v/>
      </c>
      <c r="N262" s="33" t="str">
        <f>IF(InsertDataAtCellA2!O262="","",InsertDataAtCellA2!O262)</f>
        <v/>
      </c>
      <c r="O262" s="33" t="str">
        <f>IF(InsertDataAtCellA2!P262="","",InsertDataAtCellA2!P262)</f>
        <v/>
      </c>
      <c r="P262" s="33" t="str">
        <f>IF(InsertDataAtCellA2!Q262="","",InsertDataAtCellA2!Q262)</f>
        <v/>
      </c>
      <c r="Q262" s="33" t="str">
        <f>IF(InsertDataAtCellA2!R262="","",InsertDataAtCellA2!R262)</f>
        <v/>
      </c>
      <c r="R262" s="33" t="str">
        <f>IF(InsertDataAtCellA2!S262="","",InsertDataAtCellA2!S262)</f>
        <v/>
      </c>
      <c r="S262" s="33" t="str">
        <f>IF(InsertDataAtCellA2!T262="","",InsertDataAtCellA2!T262)</f>
        <v/>
      </c>
      <c r="T262" s="33" t="str">
        <f>IF(InsertDataAtCellA2!U262="","",InsertDataAtCellA2!U262)</f>
        <v/>
      </c>
      <c r="U262" s="33" t="str">
        <f>IF(InsertDataAtCellA2!V262="","",InsertDataAtCellA2!V262)</f>
        <v/>
      </c>
      <c r="V262" s="33" t="str">
        <f>IF(InsertDataAtCellA2!W262="","",InsertDataAtCellA2!W262)</f>
        <v/>
      </c>
      <c r="W262" s="33" t="str">
        <f>IF(InsertDataAtCellA2!X262="","",InsertDataAtCellA2!X262)</f>
        <v/>
      </c>
      <c r="X262" s="33" t="str">
        <f>IF(InsertDataAtCellA2!Y262="","",InsertDataAtCellA2!Y262)</f>
        <v/>
      </c>
      <c r="Y262" s="33" t="str">
        <f>IF(InsertDataAtCellA2!Z262="","",InsertDataAtCellA2!Z262)</f>
        <v/>
      </c>
      <c r="Z262" s="33" t="str">
        <f>IF(InsertDataAtCellA2!AA262="","",InsertDataAtCellA2!AA262)</f>
        <v/>
      </c>
      <c r="AA262" s="33" t="str">
        <f>IF(InsertDataAtCellA2!AB262="","",InsertDataAtCellA2!AB262)</f>
        <v/>
      </c>
      <c r="AB262" s="33" t="str">
        <f>IF(InsertDataAtCellA2!AC262="","",InsertDataAtCellA2!AC262)</f>
        <v/>
      </c>
      <c r="AC262" s="33" t="str">
        <f>IF(InsertDataAtCellA2!AD262="","",InsertDataAtCellA2!AD262)</f>
        <v/>
      </c>
      <c r="AD262" s="33" t="str">
        <f>IF(InsertDataAtCellA2!AE262="","",InsertDataAtCellA2!AE262)</f>
        <v/>
      </c>
      <c r="AE262" s="33" t="str">
        <f>IF(InsertDataAtCellA2!AF262="","",InsertDataAtCellA2!AF262)</f>
        <v/>
      </c>
      <c r="AF262" s="33" t="str">
        <f>IF(InsertDataAtCellA2!AG262="","",InsertDataAtCellA2!AG262)</f>
        <v/>
      </c>
    </row>
    <row r="263" spans="1:32" x14ac:dyDescent="0.35">
      <c r="A263" s="10" t="str">
        <f>IF(InsertDataAtCellA2!B263="","",InsertDataAtCellA2!B263)</f>
        <v/>
      </c>
      <c r="B263" s="10" t="str">
        <f>IF(InsertDataAtCellA2!C263="","",InsertDataAtCellA2!C263)</f>
        <v/>
      </c>
      <c r="C263" s="10" t="str">
        <f>IF(InsertDataAtCellA2!D263="","",InsertDataAtCellA2!D263)</f>
        <v/>
      </c>
      <c r="D263" s="10" t="str">
        <f>IF(InsertDataAtCellA2!E263="","",InsertDataAtCellA2!E263)</f>
        <v/>
      </c>
      <c r="E263" s="10" t="str">
        <f>IF(InsertDataAtCellA2!F263="","",InsertDataAtCellA2!F263)</f>
        <v/>
      </c>
      <c r="F263" s="10" t="str">
        <f>IF(InsertDataAtCellA2!$W263="REAC",InsertDataAtCellA2!W263,(IF(InsertDataAtCellA2!$G263="REAC",InsertDataAtCellA2!G263,"")))</f>
        <v/>
      </c>
      <c r="G263" s="10" t="str">
        <f>IF(InsertDataAtCellA2!$W263="REAC",InsertDataAtCellA2!X263,(IF(InsertDataAtCellA2!$G263="REAC",InsertDataAtCellA2!H263,"")))</f>
        <v/>
      </c>
      <c r="H263" s="10" t="str">
        <f>IF(InsertDataAtCellA2!$W263="REAC",InsertDataAtCellA2!Y263,(IF(InsertDataAtCellA2!$G263="REAC",InsertDataAtCellA2!I263,"")))</f>
        <v/>
      </c>
      <c r="I263" s="10" t="str">
        <f>IF(InsertDataAtCellA2!$W263="REAC",InsertDataAtCellA2!Z263,(IF(InsertDataAtCellA2!$G263="REAC",InsertDataAtCellA2!J263,"")))</f>
        <v/>
      </c>
      <c r="J263" s="10" t="str">
        <f>IF(InsertDataAtCellA2!K263="","",InsertDataAtCellA2!K263)</f>
        <v/>
      </c>
      <c r="K263" s="10" t="str">
        <f>IF(InsertDataAtCellA2!L263="","",InsertDataAtCellA2!L263)</f>
        <v/>
      </c>
      <c r="L263" s="10" t="str">
        <f>IF(InsertDataAtCellA2!M263="","",InsertDataAtCellA2!M263)</f>
        <v/>
      </c>
      <c r="M263" s="10" t="str">
        <f>IF(InsertDataAtCellA2!N263="","",InsertDataAtCellA2!N263)</f>
        <v/>
      </c>
      <c r="N263" s="10" t="str">
        <f>IF(InsertDataAtCellA2!O263="","",InsertDataAtCellA2!O263)</f>
        <v/>
      </c>
      <c r="O263" s="10" t="str">
        <f>IF(InsertDataAtCellA2!P263="","",InsertDataAtCellA2!P263)</f>
        <v/>
      </c>
      <c r="P263" s="10" t="str">
        <f>IF(InsertDataAtCellA2!Q263="","",InsertDataAtCellA2!Q263)</f>
        <v/>
      </c>
      <c r="Q263" s="10" t="str">
        <f>IF(InsertDataAtCellA2!R263="","",InsertDataAtCellA2!R263)</f>
        <v/>
      </c>
      <c r="R263" s="10" t="str">
        <f>IF(InsertDataAtCellA2!S263="","",InsertDataAtCellA2!S263)</f>
        <v/>
      </c>
      <c r="S263" s="10" t="str">
        <f>IF(InsertDataAtCellA2!T263="","",InsertDataAtCellA2!T263)</f>
        <v/>
      </c>
      <c r="T263" s="10" t="str">
        <f>IF(InsertDataAtCellA2!U263="","",InsertDataAtCellA2!U263)</f>
        <v/>
      </c>
      <c r="U263" s="10" t="str">
        <f>IF(InsertDataAtCellA2!V263="","",InsertDataAtCellA2!V263)</f>
        <v/>
      </c>
      <c r="V263" s="10" t="str">
        <f>IF(InsertDataAtCellA2!W263="","",InsertDataAtCellA2!W263)</f>
        <v/>
      </c>
      <c r="W263" s="10" t="str">
        <f>IF(InsertDataAtCellA2!X263="","",InsertDataAtCellA2!X263)</f>
        <v/>
      </c>
      <c r="X263" s="10" t="str">
        <f>IF(InsertDataAtCellA2!Y263="","",InsertDataAtCellA2!Y263)</f>
        <v/>
      </c>
      <c r="Y263" s="10" t="str">
        <f>IF(InsertDataAtCellA2!Z263="","",InsertDataAtCellA2!Z263)</f>
        <v/>
      </c>
      <c r="Z263" s="10" t="str">
        <f>IF(InsertDataAtCellA2!AA263="","",InsertDataAtCellA2!AA263)</f>
        <v/>
      </c>
      <c r="AA263" s="10" t="str">
        <f>IF(InsertDataAtCellA2!AB263="","",InsertDataAtCellA2!AB263)</f>
        <v/>
      </c>
      <c r="AB263" s="10" t="str">
        <f>IF(InsertDataAtCellA2!AC263="","",InsertDataAtCellA2!AC263)</f>
        <v/>
      </c>
      <c r="AC263" s="10" t="str">
        <f>IF(InsertDataAtCellA2!AD263="","",InsertDataAtCellA2!AD263)</f>
        <v/>
      </c>
      <c r="AD263" s="10" t="str">
        <f>IF(InsertDataAtCellA2!AE263="","",InsertDataAtCellA2!AE263)</f>
        <v/>
      </c>
      <c r="AE263" s="10" t="str">
        <f>IF(InsertDataAtCellA2!AF263="","",InsertDataAtCellA2!AF263)</f>
        <v/>
      </c>
      <c r="AF263" s="10" t="str">
        <f>IF(InsertDataAtCellA2!AG263="","",InsertDataAtCellA2!AG263)</f>
        <v/>
      </c>
    </row>
    <row r="264" spans="1:32" x14ac:dyDescent="0.35">
      <c r="A264" s="33" t="str">
        <f>IF(InsertDataAtCellA2!B264="","",InsertDataAtCellA2!B264)</f>
        <v/>
      </c>
      <c r="B264" s="33" t="str">
        <f>IF(InsertDataAtCellA2!C264="","",InsertDataAtCellA2!C264)</f>
        <v/>
      </c>
      <c r="C264" s="33" t="str">
        <f>IF(InsertDataAtCellA2!D264="","",InsertDataAtCellA2!D264)</f>
        <v/>
      </c>
      <c r="D264" s="33" t="str">
        <f>IF(InsertDataAtCellA2!E264="","",InsertDataAtCellA2!E264)</f>
        <v/>
      </c>
      <c r="E264" s="33" t="str">
        <f>IF(InsertDataAtCellA2!F264="","",InsertDataAtCellA2!F264)</f>
        <v/>
      </c>
      <c r="F264" s="33" t="str">
        <f>IF(InsertDataAtCellA2!$W264="REAC",InsertDataAtCellA2!W264,(IF(InsertDataAtCellA2!$G264="REAC",InsertDataAtCellA2!G264,"")))</f>
        <v/>
      </c>
      <c r="G264" s="33" t="str">
        <f>IF(InsertDataAtCellA2!$W264="REAC",InsertDataAtCellA2!X264,(IF(InsertDataAtCellA2!$G264="REAC",InsertDataAtCellA2!H264,"")))</f>
        <v/>
      </c>
      <c r="H264" s="33" t="str">
        <f>IF(InsertDataAtCellA2!$W264="REAC",InsertDataAtCellA2!Y264,(IF(InsertDataAtCellA2!$G264="REAC",InsertDataAtCellA2!I264,"")))</f>
        <v/>
      </c>
      <c r="I264" s="33" t="str">
        <f>IF(InsertDataAtCellA2!$W264="REAC",InsertDataAtCellA2!Z264,(IF(InsertDataAtCellA2!$G264="REAC",InsertDataAtCellA2!J264,"")))</f>
        <v/>
      </c>
      <c r="J264" s="33" t="str">
        <f>IF(InsertDataAtCellA2!K264="","",InsertDataAtCellA2!K264)</f>
        <v/>
      </c>
      <c r="K264" s="33" t="str">
        <f>IF(InsertDataAtCellA2!L264="","",InsertDataAtCellA2!L264)</f>
        <v/>
      </c>
      <c r="L264" s="33" t="str">
        <f>IF(InsertDataAtCellA2!M264="","",InsertDataAtCellA2!M264)</f>
        <v/>
      </c>
      <c r="M264" s="33" t="str">
        <f>IF(InsertDataAtCellA2!N264="","",InsertDataAtCellA2!N264)</f>
        <v/>
      </c>
      <c r="N264" s="33" t="str">
        <f>IF(InsertDataAtCellA2!O264="","",InsertDataAtCellA2!O264)</f>
        <v/>
      </c>
      <c r="O264" s="33" t="str">
        <f>IF(InsertDataAtCellA2!P264="","",InsertDataAtCellA2!P264)</f>
        <v/>
      </c>
      <c r="P264" s="33" t="str">
        <f>IF(InsertDataAtCellA2!Q264="","",InsertDataAtCellA2!Q264)</f>
        <v/>
      </c>
      <c r="Q264" s="33" t="str">
        <f>IF(InsertDataAtCellA2!R264="","",InsertDataAtCellA2!R264)</f>
        <v/>
      </c>
      <c r="R264" s="33" t="str">
        <f>IF(InsertDataAtCellA2!S264="","",InsertDataAtCellA2!S264)</f>
        <v/>
      </c>
      <c r="S264" s="33" t="str">
        <f>IF(InsertDataAtCellA2!T264="","",InsertDataAtCellA2!T264)</f>
        <v/>
      </c>
      <c r="T264" s="33" t="str">
        <f>IF(InsertDataAtCellA2!U264="","",InsertDataAtCellA2!U264)</f>
        <v/>
      </c>
      <c r="U264" s="33" t="str">
        <f>IF(InsertDataAtCellA2!V264="","",InsertDataAtCellA2!V264)</f>
        <v/>
      </c>
      <c r="V264" s="33" t="str">
        <f>IF(InsertDataAtCellA2!W264="","",InsertDataAtCellA2!W264)</f>
        <v/>
      </c>
      <c r="W264" s="33" t="str">
        <f>IF(InsertDataAtCellA2!X264="","",InsertDataAtCellA2!X264)</f>
        <v/>
      </c>
      <c r="X264" s="33" t="str">
        <f>IF(InsertDataAtCellA2!Y264="","",InsertDataAtCellA2!Y264)</f>
        <v/>
      </c>
      <c r="Y264" s="33" t="str">
        <f>IF(InsertDataAtCellA2!Z264="","",InsertDataAtCellA2!Z264)</f>
        <v/>
      </c>
      <c r="Z264" s="33" t="str">
        <f>IF(InsertDataAtCellA2!AA264="","",InsertDataAtCellA2!AA264)</f>
        <v/>
      </c>
      <c r="AA264" s="33" t="str">
        <f>IF(InsertDataAtCellA2!AB264="","",InsertDataAtCellA2!AB264)</f>
        <v/>
      </c>
      <c r="AB264" s="33" t="str">
        <f>IF(InsertDataAtCellA2!AC264="","",InsertDataAtCellA2!AC264)</f>
        <v/>
      </c>
      <c r="AC264" s="33" t="str">
        <f>IF(InsertDataAtCellA2!AD264="","",InsertDataAtCellA2!AD264)</f>
        <v/>
      </c>
      <c r="AD264" s="33" t="str">
        <f>IF(InsertDataAtCellA2!AE264="","",InsertDataAtCellA2!AE264)</f>
        <v/>
      </c>
      <c r="AE264" s="33" t="str">
        <f>IF(InsertDataAtCellA2!AF264="","",InsertDataAtCellA2!AF264)</f>
        <v/>
      </c>
      <c r="AF264" s="33" t="str">
        <f>IF(InsertDataAtCellA2!AG264="","",InsertDataAtCellA2!AG264)</f>
        <v/>
      </c>
    </row>
    <row r="265" spans="1:32" x14ac:dyDescent="0.35">
      <c r="A265" s="10" t="str">
        <f>IF(InsertDataAtCellA2!B265="","",InsertDataAtCellA2!B265)</f>
        <v/>
      </c>
      <c r="B265" s="10" t="str">
        <f>IF(InsertDataAtCellA2!C265="","",InsertDataAtCellA2!C265)</f>
        <v/>
      </c>
      <c r="C265" s="10" t="str">
        <f>IF(InsertDataAtCellA2!D265="","",InsertDataAtCellA2!D265)</f>
        <v/>
      </c>
      <c r="D265" s="10" t="str">
        <f>IF(InsertDataAtCellA2!E265="","",InsertDataAtCellA2!E265)</f>
        <v/>
      </c>
      <c r="E265" s="10" t="str">
        <f>IF(InsertDataAtCellA2!F265="","",InsertDataAtCellA2!F265)</f>
        <v/>
      </c>
      <c r="F265" s="10" t="str">
        <f>IF(InsertDataAtCellA2!$W265="REAC",InsertDataAtCellA2!W265,(IF(InsertDataAtCellA2!$G265="REAC",InsertDataAtCellA2!G265,"")))</f>
        <v/>
      </c>
      <c r="G265" s="10" t="str">
        <f>IF(InsertDataAtCellA2!$W265="REAC",InsertDataAtCellA2!X265,(IF(InsertDataAtCellA2!$G265="REAC",InsertDataAtCellA2!H265,"")))</f>
        <v/>
      </c>
      <c r="H265" s="10" t="str">
        <f>IF(InsertDataAtCellA2!$W265="REAC",InsertDataAtCellA2!Y265,(IF(InsertDataAtCellA2!$G265="REAC",InsertDataAtCellA2!I265,"")))</f>
        <v/>
      </c>
      <c r="I265" s="10" t="str">
        <f>IF(InsertDataAtCellA2!$W265="REAC",InsertDataAtCellA2!Z265,(IF(InsertDataAtCellA2!$G265="REAC",InsertDataAtCellA2!J265,"")))</f>
        <v/>
      </c>
      <c r="J265" s="10" t="str">
        <f>IF(InsertDataAtCellA2!K265="","",InsertDataAtCellA2!K265)</f>
        <v/>
      </c>
      <c r="K265" s="10" t="str">
        <f>IF(InsertDataAtCellA2!L265="","",InsertDataAtCellA2!L265)</f>
        <v/>
      </c>
      <c r="L265" s="10" t="str">
        <f>IF(InsertDataAtCellA2!M265="","",InsertDataAtCellA2!M265)</f>
        <v/>
      </c>
      <c r="M265" s="10" t="str">
        <f>IF(InsertDataAtCellA2!N265="","",InsertDataAtCellA2!N265)</f>
        <v/>
      </c>
      <c r="N265" s="10" t="str">
        <f>IF(InsertDataAtCellA2!O265="","",InsertDataAtCellA2!O265)</f>
        <v/>
      </c>
      <c r="O265" s="10" t="str">
        <f>IF(InsertDataAtCellA2!P265="","",InsertDataAtCellA2!P265)</f>
        <v/>
      </c>
      <c r="P265" s="10" t="str">
        <f>IF(InsertDataAtCellA2!Q265="","",InsertDataAtCellA2!Q265)</f>
        <v/>
      </c>
      <c r="Q265" s="10" t="str">
        <f>IF(InsertDataAtCellA2!R265="","",InsertDataAtCellA2!R265)</f>
        <v/>
      </c>
      <c r="R265" s="10" t="str">
        <f>IF(InsertDataAtCellA2!S265="","",InsertDataAtCellA2!S265)</f>
        <v/>
      </c>
      <c r="S265" s="10" t="str">
        <f>IF(InsertDataAtCellA2!T265="","",InsertDataAtCellA2!T265)</f>
        <v/>
      </c>
      <c r="T265" s="10" t="str">
        <f>IF(InsertDataAtCellA2!U265="","",InsertDataAtCellA2!U265)</f>
        <v/>
      </c>
      <c r="U265" s="10" t="str">
        <f>IF(InsertDataAtCellA2!V265="","",InsertDataAtCellA2!V265)</f>
        <v/>
      </c>
      <c r="V265" s="10" t="str">
        <f>IF(InsertDataAtCellA2!W265="","",InsertDataAtCellA2!W265)</f>
        <v/>
      </c>
      <c r="W265" s="10" t="str">
        <f>IF(InsertDataAtCellA2!X265="","",InsertDataAtCellA2!X265)</f>
        <v/>
      </c>
      <c r="X265" s="10" t="str">
        <f>IF(InsertDataAtCellA2!Y265="","",InsertDataAtCellA2!Y265)</f>
        <v/>
      </c>
      <c r="Y265" s="10" t="str">
        <f>IF(InsertDataAtCellA2!Z265="","",InsertDataAtCellA2!Z265)</f>
        <v/>
      </c>
      <c r="Z265" s="10" t="str">
        <f>IF(InsertDataAtCellA2!AA265="","",InsertDataAtCellA2!AA265)</f>
        <v/>
      </c>
      <c r="AA265" s="10" t="str">
        <f>IF(InsertDataAtCellA2!AB265="","",InsertDataAtCellA2!AB265)</f>
        <v/>
      </c>
      <c r="AB265" s="10" t="str">
        <f>IF(InsertDataAtCellA2!AC265="","",InsertDataAtCellA2!AC265)</f>
        <v/>
      </c>
      <c r="AC265" s="10" t="str">
        <f>IF(InsertDataAtCellA2!AD265="","",InsertDataAtCellA2!AD265)</f>
        <v/>
      </c>
      <c r="AD265" s="10" t="str">
        <f>IF(InsertDataAtCellA2!AE265="","",InsertDataAtCellA2!AE265)</f>
        <v/>
      </c>
      <c r="AE265" s="10" t="str">
        <f>IF(InsertDataAtCellA2!AF265="","",InsertDataAtCellA2!AF265)</f>
        <v/>
      </c>
      <c r="AF265" s="10" t="str">
        <f>IF(InsertDataAtCellA2!AG265="","",InsertDataAtCellA2!AG265)</f>
        <v/>
      </c>
    </row>
    <row r="266" spans="1:32" x14ac:dyDescent="0.35">
      <c r="A266" s="33" t="str">
        <f>IF(InsertDataAtCellA2!B266="","",InsertDataAtCellA2!B266)</f>
        <v/>
      </c>
      <c r="B266" s="33" t="str">
        <f>IF(InsertDataAtCellA2!C266="","",InsertDataAtCellA2!C266)</f>
        <v/>
      </c>
      <c r="C266" s="33" t="str">
        <f>IF(InsertDataAtCellA2!D266="","",InsertDataAtCellA2!D266)</f>
        <v/>
      </c>
      <c r="D266" s="33" t="str">
        <f>IF(InsertDataAtCellA2!E266="","",InsertDataAtCellA2!E266)</f>
        <v/>
      </c>
      <c r="E266" s="33" t="str">
        <f>IF(InsertDataAtCellA2!F266="","",InsertDataAtCellA2!F266)</f>
        <v/>
      </c>
      <c r="F266" s="33" t="str">
        <f>IF(InsertDataAtCellA2!$W266="REAC",InsertDataAtCellA2!W266,(IF(InsertDataAtCellA2!$G266="REAC",InsertDataAtCellA2!G266,"")))</f>
        <v/>
      </c>
      <c r="G266" s="33" t="str">
        <f>IF(InsertDataAtCellA2!$W266="REAC",InsertDataAtCellA2!X266,(IF(InsertDataAtCellA2!$G266="REAC",InsertDataAtCellA2!H266,"")))</f>
        <v/>
      </c>
      <c r="H266" s="33" t="str">
        <f>IF(InsertDataAtCellA2!$W266="REAC",InsertDataAtCellA2!Y266,(IF(InsertDataAtCellA2!$G266="REAC",InsertDataAtCellA2!I266,"")))</f>
        <v/>
      </c>
      <c r="I266" s="33" t="str">
        <f>IF(InsertDataAtCellA2!$W266="REAC",InsertDataAtCellA2!Z266,(IF(InsertDataAtCellA2!$G266="REAC",InsertDataAtCellA2!J266,"")))</f>
        <v/>
      </c>
      <c r="J266" s="33" t="str">
        <f>IF(InsertDataAtCellA2!K266="","",InsertDataAtCellA2!K266)</f>
        <v/>
      </c>
      <c r="K266" s="33" t="str">
        <f>IF(InsertDataAtCellA2!L266="","",InsertDataAtCellA2!L266)</f>
        <v/>
      </c>
      <c r="L266" s="33" t="str">
        <f>IF(InsertDataAtCellA2!M266="","",InsertDataAtCellA2!M266)</f>
        <v/>
      </c>
      <c r="M266" s="33" t="str">
        <f>IF(InsertDataAtCellA2!N266="","",InsertDataAtCellA2!N266)</f>
        <v/>
      </c>
      <c r="N266" s="33" t="str">
        <f>IF(InsertDataAtCellA2!O266="","",InsertDataAtCellA2!O266)</f>
        <v/>
      </c>
      <c r="O266" s="33" t="str">
        <f>IF(InsertDataAtCellA2!P266="","",InsertDataAtCellA2!P266)</f>
        <v/>
      </c>
      <c r="P266" s="33" t="str">
        <f>IF(InsertDataAtCellA2!Q266="","",InsertDataAtCellA2!Q266)</f>
        <v/>
      </c>
      <c r="Q266" s="33" t="str">
        <f>IF(InsertDataAtCellA2!R266="","",InsertDataAtCellA2!R266)</f>
        <v/>
      </c>
      <c r="R266" s="33" t="str">
        <f>IF(InsertDataAtCellA2!S266="","",InsertDataAtCellA2!S266)</f>
        <v/>
      </c>
      <c r="S266" s="33" t="str">
        <f>IF(InsertDataAtCellA2!T266="","",InsertDataAtCellA2!T266)</f>
        <v/>
      </c>
      <c r="T266" s="33" t="str">
        <f>IF(InsertDataAtCellA2!U266="","",InsertDataAtCellA2!U266)</f>
        <v/>
      </c>
      <c r="U266" s="33" t="str">
        <f>IF(InsertDataAtCellA2!V266="","",InsertDataAtCellA2!V266)</f>
        <v/>
      </c>
      <c r="V266" s="33" t="str">
        <f>IF(InsertDataAtCellA2!W266="","",InsertDataAtCellA2!W266)</f>
        <v/>
      </c>
      <c r="W266" s="33" t="str">
        <f>IF(InsertDataAtCellA2!X266="","",InsertDataAtCellA2!X266)</f>
        <v/>
      </c>
      <c r="X266" s="33" t="str">
        <f>IF(InsertDataAtCellA2!Y266="","",InsertDataAtCellA2!Y266)</f>
        <v/>
      </c>
      <c r="Y266" s="33" t="str">
        <f>IF(InsertDataAtCellA2!Z266="","",InsertDataAtCellA2!Z266)</f>
        <v/>
      </c>
      <c r="Z266" s="33" t="str">
        <f>IF(InsertDataAtCellA2!AA266="","",InsertDataAtCellA2!AA266)</f>
        <v/>
      </c>
      <c r="AA266" s="33" t="str">
        <f>IF(InsertDataAtCellA2!AB266="","",InsertDataAtCellA2!AB266)</f>
        <v/>
      </c>
      <c r="AB266" s="33" t="str">
        <f>IF(InsertDataAtCellA2!AC266="","",InsertDataAtCellA2!AC266)</f>
        <v/>
      </c>
      <c r="AC266" s="33" t="str">
        <f>IF(InsertDataAtCellA2!AD266="","",InsertDataAtCellA2!AD266)</f>
        <v/>
      </c>
      <c r="AD266" s="33" t="str">
        <f>IF(InsertDataAtCellA2!AE266="","",InsertDataAtCellA2!AE266)</f>
        <v/>
      </c>
      <c r="AE266" s="33" t="str">
        <f>IF(InsertDataAtCellA2!AF266="","",InsertDataAtCellA2!AF266)</f>
        <v/>
      </c>
      <c r="AF266" s="33" t="str">
        <f>IF(InsertDataAtCellA2!AG266="","",InsertDataAtCellA2!AG266)</f>
        <v/>
      </c>
    </row>
    <row r="267" spans="1:32" x14ac:dyDescent="0.35">
      <c r="A267" s="10" t="str">
        <f>IF(InsertDataAtCellA2!B267="","",InsertDataAtCellA2!B267)</f>
        <v/>
      </c>
      <c r="B267" s="10" t="str">
        <f>IF(InsertDataAtCellA2!C267="","",InsertDataAtCellA2!C267)</f>
        <v/>
      </c>
      <c r="C267" s="10" t="str">
        <f>IF(InsertDataAtCellA2!D267="","",InsertDataAtCellA2!D267)</f>
        <v/>
      </c>
      <c r="D267" s="10" t="str">
        <f>IF(InsertDataAtCellA2!E267="","",InsertDataAtCellA2!E267)</f>
        <v/>
      </c>
      <c r="E267" s="10" t="str">
        <f>IF(InsertDataAtCellA2!F267="","",InsertDataAtCellA2!F267)</f>
        <v/>
      </c>
      <c r="F267" s="10" t="str">
        <f>IF(InsertDataAtCellA2!$W267="REAC",InsertDataAtCellA2!W267,(IF(InsertDataAtCellA2!$G267="REAC",InsertDataAtCellA2!G267,"")))</f>
        <v/>
      </c>
      <c r="G267" s="10" t="str">
        <f>IF(InsertDataAtCellA2!$W267="REAC",InsertDataAtCellA2!X267,(IF(InsertDataAtCellA2!$G267="REAC",InsertDataAtCellA2!H267,"")))</f>
        <v/>
      </c>
      <c r="H267" s="10" t="str">
        <f>IF(InsertDataAtCellA2!$W267="REAC",InsertDataAtCellA2!Y267,(IF(InsertDataAtCellA2!$G267="REAC",InsertDataAtCellA2!I267,"")))</f>
        <v/>
      </c>
      <c r="I267" s="10" t="str">
        <f>IF(InsertDataAtCellA2!$W267="REAC",InsertDataAtCellA2!Z267,(IF(InsertDataAtCellA2!$G267="REAC",InsertDataAtCellA2!J267,"")))</f>
        <v/>
      </c>
      <c r="J267" s="10" t="str">
        <f>IF(InsertDataAtCellA2!K267="","",InsertDataAtCellA2!K267)</f>
        <v/>
      </c>
      <c r="K267" s="10" t="str">
        <f>IF(InsertDataAtCellA2!L267="","",InsertDataAtCellA2!L267)</f>
        <v/>
      </c>
      <c r="L267" s="10" t="str">
        <f>IF(InsertDataAtCellA2!M267="","",InsertDataAtCellA2!M267)</f>
        <v/>
      </c>
      <c r="M267" s="10" t="str">
        <f>IF(InsertDataAtCellA2!N267="","",InsertDataAtCellA2!N267)</f>
        <v/>
      </c>
      <c r="N267" s="10" t="str">
        <f>IF(InsertDataAtCellA2!O267="","",InsertDataAtCellA2!O267)</f>
        <v/>
      </c>
      <c r="O267" s="10" t="str">
        <f>IF(InsertDataAtCellA2!P267="","",InsertDataAtCellA2!P267)</f>
        <v/>
      </c>
      <c r="P267" s="10" t="str">
        <f>IF(InsertDataAtCellA2!Q267="","",InsertDataAtCellA2!Q267)</f>
        <v/>
      </c>
      <c r="Q267" s="10" t="str">
        <f>IF(InsertDataAtCellA2!R267="","",InsertDataAtCellA2!R267)</f>
        <v/>
      </c>
      <c r="R267" s="10" t="str">
        <f>IF(InsertDataAtCellA2!S267="","",InsertDataAtCellA2!S267)</f>
        <v/>
      </c>
      <c r="S267" s="10" t="str">
        <f>IF(InsertDataAtCellA2!T267="","",InsertDataAtCellA2!T267)</f>
        <v/>
      </c>
      <c r="T267" s="10" t="str">
        <f>IF(InsertDataAtCellA2!U267="","",InsertDataAtCellA2!U267)</f>
        <v/>
      </c>
      <c r="U267" s="10" t="str">
        <f>IF(InsertDataAtCellA2!V267="","",InsertDataAtCellA2!V267)</f>
        <v/>
      </c>
      <c r="V267" s="10" t="str">
        <f>IF(InsertDataAtCellA2!W267="","",InsertDataAtCellA2!W267)</f>
        <v/>
      </c>
      <c r="W267" s="10" t="str">
        <f>IF(InsertDataAtCellA2!X267="","",InsertDataAtCellA2!X267)</f>
        <v/>
      </c>
      <c r="X267" s="10" t="str">
        <f>IF(InsertDataAtCellA2!Y267="","",InsertDataAtCellA2!Y267)</f>
        <v/>
      </c>
      <c r="Y267" s="10" t="str">
        <f>IF(InsertDataAtCellA2!Z267="","",InsertDataAtCellA2!Z267)</f>
        <v/>
      </c>
      <c r="Z267" s="10" t="str">
        <f>IF(InsertDataAtCellA2!AA267="","",InsertDataAtCellA2!AA267)</f>
        <v/>
      </c>
      <c r="AA267" s="10" t="str">
        <f>IF(InsertDataAtCellA2!AB267="","",InsertDataAtCellA2!AB267)</f>
        <v/>
      </c>
      <c r="AB267" s="10" t="str">
        <f>IF(InsertDataAtCellA2!AC267="","",InsertDataAtCellA2!AC267)</f>
        <v/>
      </c>
      <c r="AC267" s="10" t="str">
        <f>IF(InsertDataAtCellA2!AD267="","",InsertDataAtCellA2!AD267)</f>
        <v/>
      </c>
      <c r="AD267" s="10" t="str">
        <f>IF(InsertDataAtCellA2!AE267="","",InsertDataAtCellA2!AE267)</f>
        <v/>
      </c>
      <c r="AE267" s="10" t="str">
        <f>IF(InsertDataAtCellA2!AF267="","",InsertDataAtCellA2!AF267)</f>
        <v/>
      </c>
      <c r="AF267" s="10" t="str">
        <f>IF(InsertDataAtCellA2!AG267="","",InsertDataAtCellA2!AG267)</f>
        <v/>
      </c>
    </row>
    <row r="268" spans="1:32" x14ac:dyDescent="0.35">
      <c r="A268" s="33" t="str">
        <f>IF(InsertDataAtCellA2!B268="","",InsertDataAtCellA2!B268)</f>
        <v/>
      </c>
      <c r="B268" s="33" t="str">
        <f>IF(InsertDataAtCellA2!C268="","",InsertDataAtCellA2!C268)</f>
        <v/>
      </c>
      <c r="C268" s="33" t="str">
        <f>IF(InsertDataAtCellA2!D268="","",InsertDataAtCellA2!D268)</f>
        <v/>
      </c>
      <c r="D268" s="33" t="str">
        <f>IF(InsertDataAtCellA2!E268="","",InsertDataAtCellA2!E268)</f>
        <v/>
      </c>
      <c r="E268" s="33" t="str">
        <f>IF(InsertDataAtCellA2!F268="","",InsertDataAtCellA2!F268)</f>
        <v/>
      </c>
      <c r="F268" s="33" t="str">
        <f>IF(InsertDataAtCellA2!$W268="REAC",InsertDataAtCellA2!W268,(IF(InsertDataAtCellA2!$G268="REAC",InsertDataAtCellA2!G268,"")))</f>
        <v/>
      </c>
      <c r="G268" s="33" t="str">
        <f>IF(InsertDataAtCellA2!$W268="REAC",InsertDataAtCellA2!X268,(IF(InsertDataAtCellA2!$G268="REAC",InsertDataAtCellA2!H268,"")))</f>
        <v/>
      </c>
      <c r="H268" s="33" t="str">
        <f>IF(InsertDataAtCellA2!$W268="REAC",InsertDataAtCellA2!Y268,(IF(InsertDataAtCellA2!$G268="REAC",InsertDataAtCellA2!I268,"")))</f>
        <v/>
      </c>
      <c r="I268" s="33" t="str">
        <f>IF(InsertDataAtCellA2!$W268="REAC",InsertDataAtCellA2!Z268,(IF(InsertDataAtCellA2!$G268="REAC",InsertDataAtCellA2!J268,"")))</f>
        <v/>
      </c>
      <c r="J268" s="33" t="str">
        <f>IF(InsertDataAtCellA2!K268="","",InsertDataAtCellA2!K268)</f>
        <v/>
      </c>
      <c r="K268" s="33" t="str">
        <f>IF(InsertDataAtCellA2!L268="","",InsertDataAtCellA2!L268)</f>
        <v/>
      </c>
      <c r="L268" s="33" t="str">
        <f>IF(InsertDataAtCellA2!M268="","",InsertDataAtCellA2!M268)</f>
        <v/>
      </c>
      <c r="M268" s="33" t="str">
        <f>IF(InsertDataAtCellA2!N268="","",InsertDataAtCellA2!N268)</f>
        <v/>
      </c>
      <c r="N268" s="33" t="str">
        <f>IF(InsertDataAtCellA2!O268="","",InsertDataAtCellA2!O268)</f>
        <v/>
      </c>
      <c r="O268" s="33" t="str">
        <f>IF(InsertDataAtCellA2!P268="","",InsertDataAtCellA2!P268)</f>
        <v/>
      </c>
      <c r="P268" s="33" t="str">
        <f>IF(InsertDataAtCellA2!Q268="","",InsertDataAtCellA2!Q268)</f>
        <v/>
      </c>
      <c r="Q268" s="33" t="str">
        <f>IF(InsertDataAtCellA2!R268="","",InsertDataAtCellA2!R268)</f>
        <v/>
      </c>
      <c r="R268" s="33" t="str">
        <f>IF(InsertDataAtCellA2!S268="","",InsertDataAtCellA2!S268)</f>
        <v/>
      </c>
      <c r="S268" s="33" t="str">
        <f>IF(InsertDataAtCellA2!T268="","",InsertDataAtCellA2!T268)</f>
        <v/>
      </c>
      <c r="T268" s="33" t="str">
        <f>IF(InsertDataAtCellA2!U268="","",InsertDataAtCellA2!U268)</f>
        <v/>
      </c>
      <c r="U268" s="33" t="str">
        <f>IF(InsertDataAtCellA2!V268="","",InsertDataAtCellA2!V268)</f>
        <v/>
      </c>
      <c r="V268" s="33" t="str">
        <f>IF(InsertDataAtCellA2!W268="","",InsertDataAtCellA2!W268)</f>
        <v/>
      </c>
      <c r="W268" s="33" t="str">
        <f>IF(InsertDataAtCellA2!X268="","",InsertDataAtCellA2!X268)</f>
        <v/>
      </c>
      <c r="X268" s="33" t="str">
        <f>IF(InsertDataAtCellA2!Y268="","",InsertDataAtCellA2!Y268)</f>
        <v/>
      </c>
      <c r="Y268" s="33" t="str">
        <f>IF(InsertDataAtCellA2!Z268="","",InsertDataAtCellA2!Z268)</f>
        <v/>
      </c>
      <c r="Z268" s="33" t="str">
        <f>IF(InsertDataAtCellA2!AA268="","",InsertDataAtCellA2!AA268)</f>
        <v/>
      </c>
      <c r="AA268" s="33" t="str">
        <f>IF(InsertDataAtCellA2!AB268="","",InsertDataAtCellA2!AB268)</f>
        <v/>
      </c>
      <c r="AB268" s="33" t="str">
        <f>IF(InsertDataAtCellA2!AC268="","",InsertDataAtCellA2!AC268)</f>
        <v/>
      </c>
      <c r="AC268" s="33" t="str">
        <f>IF(InsertDataAtCellA2!AD268="","",InsertDataAtCellA2!AD268)</f>
        <v/>
      </c>
      <c r="AD268" s="33" t="str">
        <f>IF(InsertDataAtCellA2!AE268="","",InsertDataAtCellA2!AE268)</f>
        <v/>
      </c>
      <c r="AE268" s="33" t="str">
        <f>IF(InsertDataAtCellA2!AF268="","",InsertDataAtCellA2!AF268)</f>
        <v/>
      </c>
      <c r="AF268" s="33" t="str">
        <f>IF(InsertDataAtCellA2!AG268="","",InsertDataAtCellA2!AG268)</f>
        <v/>
      </c>
    </row>
    <row r="269" spans="1:32" x14ac:dyDescent="0.35">
      <c r="A269" s="10" t="str">
        <f>IF(InsertDataAtCellA2!B269="","",InsertDataAtCellA2!B269)</f>
        <v/>
      </c>
      <c r="B269" s="10" t="str">
        <f>IF(InsertDataAtCellA2!C269="","",InsertDataAtCellA2!C269)</f>
        <v/>
      </c>
      <c r="C269" s="10" t="str">
        <f>IF(InsertDataAtCellA2!D269="","",InsertDataAtCellA2!D269)</f>
        <v/>
      </c>
      <c r="D269" s="10" t="str">
        <f>IF(InsertDataAtCellA2!E269="","",InsertDataAtCellA2!E269)</f>
        <v/>
      </c>
      <c r="E269" s="10" t="str">
        <f>IF(InsertDataAtCellA2!F269="","",InsertDataAtCellA2!F269)</f>
        <v/>
      </c>
      <c r="F269" s="10" t="str">
        <f>IF(InsertDataAtCellA2!$W269="REAC",InsertDataAtCellA2!W269,(IF(InsertDataAtCellA2!$G269="REAC",InsertDataAtCellA2!G269,"")))</f>
        <v/>
      </c>
      <c r="G269" s="10" t="str">
        <f>IF(InsertDataAtCellA2!$W269="REAC",InsertDataAtCellA2!X269,(IF(InsertDataAtCellA2!$G269="REAC",InsertDataAtCellA2!H269,"")))</f>
        <v/>
      </c>
      <c r="H269" s="10" t="str">
        <f>IF(InsertDataAtCellA2!$W269="REAC",InsertDataAtCellA2!Y269,(IF(InsertDataAtCellA2!$G269="REAC",InsertDataAtCellA2!I269,"")))</f>
        <v/>
      </c>
      <c r="I269" s="10" t="str">
        <f>IF(InsertDataAtCellA2!$W269="REAC",InsertDataAtCellA2!Z269,(IF(InsertDataAtCellA2!$G269="REAC",InsertDataAtCellA2!J269,"")))</f>
        <v/>
      </c>
      <c r="J269" s="10" t="str">
        <f>IF(InsertDataAtCellA2!K269="","",InsertDataAtCellA2!K269)</f>
        <v/>
      </c>
      <c r="K269" s="10" t="str">
        <f>IF(InsertDataAtCellA2!L269="","",InsertDataAtCellA2!L269)</f>
        <v/>
      </c>
      <c r="L269" s="10" t="str">
        <f>IF(InsertDataAtCellA2!M269="","",InsertDataAtCellA2!M269)</f>
        <v/>
      </c>
      <c r="M269" s="10" t="str">
        <f>IF(InsertDataAtCellA2!N269="","",InsertDataAtCellA2!N269)</f>
        <v/>
      </c>
      <c r="N269" s="10" t="str">
        <f>IF(InsertDataAtCellA2!O269="","",InsertDataAtCellA2!O269)</f>
        <v/>
      </c>
      <c r="O269" s="10" t="str">
        <f>IF(InsertDataAtCellA2!P269="","",InsertDataAtCellA2!P269)</f>
        <v/>
      </c>
      <c r="P269" s="10" t="str">
        <f>IF(InsertDataAtCellA2!Q269="","",InsertDataAtCellA2!Q269)</f>
        <v/>
      </c>
      <c r="Q269" s="10" t="str">
        <f>IF(InsertDataAtCellA2!R269="","",InsertDataAtCellA2!R269)</f>
        <v/>
      </c>
      <c r="R269" s="10" t="str">
        <f>IF(InsertDataAtCellA2!S269="","",InsertDataAtCellA2!S269)</f>
        <v/>
      </c>
      <c r="S269" s="10" t="str">
        <f>IF(InsertDataAtCellA2!T269="","",InsertDataAtCellA2!T269)</f>
        <v/>
      </c>
      <c r="T269" s="10" t="str">
        <f>IF(InsertDataAtCellA2!U269="","",InsertDataAtCellA2!U269)</f>
        <v/>
      </c>
      <c r="U269" s="10" t="str">
        <f>IF(InsertDataAtCellA2!V269="","",InsertDataAtCellA2!V269)</f>
        <v/>
      </c>
      <c r="V269" s="10" t="str">
        <f>IF(InsertDataAtCellA2!W269="","",InsertDataAtCellA2!W269)</f>
        <v/>
      </c>
      <c r="W269" s="10" t="str">
        <f>IF(InsertDataAtCellA2!X269="","",InsertDataAtCellA2!X269)</f>
        <v/>
      </c>
      <c r="X269" s="10" t="str">
        <f>IF(InsertDataAtCellA2!Y269="","",InsertDataAtCellA2!Y269)</f>
        <v/>
      </c>
      <c r="Y269" s="10" t="str">
        <f>IF(InsertDataAtCellA2!Z269="","",InsertDataAtCellA2!Z269)</f>
        <v/>
      </c>
      <c r="Z269" s="10" t="str">
        <f>IF(InsertDataAtCellA2!AA269="","",InsertDataAtCellA2!AA269)</f>
        <v/>
      </c>
      <c r="AA269" s="10" t="str">
        <f>IF(InsertDataAtCellA2!AB269="","",InsertDataAtCellA2!AB269)</f>
        <v/>
      </c>
      <c r="AB269" s="10" t="str">
        <f>IF(InsertDataAtCellA2!AC269="","",InsertDataAtCellA2!AC269)</f>
        <v/>
      </c>
      <c r="AC269" s="10" t="str">
        <f>IF(InsertDataAtCellA2!AD269="","",InsertDataAtCellA2!AD269)</f>
        <v/>
      </c>
      <c r="AD269" s="10" t="str">
        <f>IF(InsertDataAtCellA2!AE269="","",InsertDataAtCellA2!AE269)</f>
        <v/>
      </c>
      <c r="AE269" s="10" t="str">
        <f>IF(InsertDataAtCellA2!AF269="","",InsertDataAtCellA2!AF269)</f>
        <v/>
      </c>
      <c r="AF269" s="10" t="str">
        <f>IF(InsertDataAtCellA2!AG269="","",InsertDataAtCellA2!AG269)</f>
        <v/>
      </c>
    </row>
    <row r="270" spans="1:32" x14ac:dyDescent="0.35">
      <c r="A270" s="33" t="str">
        <f>IF(InsertDataAtCellA2!B270="","",InsertDataAtCellA2!B270)</f>
        <v/>
      </c>
      <c r="B270" s="33" t="str">
        <f>IF(InsertDataAtCellA2!C270="","",InsertDataAtCellA2!C270)</f>
        <v/>
      </c>
      <c r="C270" s="33" t="str">
        <f>IF(InsertDataAtCellA2!D270="","",InsertDataAtCellA2!D270)</f>
        <v/>
      </c>
      <c r="D270" s="33" t="str">
        <f>IF(InsertDataAtCellA2!E270="","",InsertDataAtCellA2!E270)</f>
        <v/>
      </c>
      <c r="E270" s="33" t="str">
        <f>IF(InsertDataAtCellA2!F270="","",InsertDataAtCellA2!F270)</f>
        <v/>
      </c>
      <c r="F270" s="33" t="str">
        <f>IF(InsertDataAtCellA2!$W270="REAC",InsertDataAtCellA2!W270,(IF(InsertDataAtCellA2!$G270="REAC",InsertDataAtCellA2!G270,"")))</f>
        <v/>
      </c>
      <c r="G270" s="33" t="str">
        <f>IF(InsertDataAtCellA2!$W270="REAC",InsertDataAtCellA2!X270,(IF(InsertDataAtCellA2!$G270="REAC",InsertDataAtCellA2!H270,"")))</f>
        <v/>
      </c>
      <c r="H270" s="33" t="str">
        <f>IF(InsertDataAtCellA2!$W270="REAC",InsertDataAtCellA2!Y270,(IF(InsertDataAtCellA2!$G270="REAC",InsertDataAtCellA2!I270,"")))</f>
        <v/>
      </c>
      <c r="I270" s="33" t="str">
        <f>IF(InsertDataAtCellA2!$W270="REAC",InsertDataAtCellA2!Z270,(IF(InsertDataAtCellA2!$G270="REAC",InsertDataAtCellA2!J270,"")))</f>
        <v/>
      </c>
      <c r="J270" s="33" t="str">
        <f>IF(InsertDataAtCellA2!K270="","",InsertDataAtCellA2!K270)</f>
        <v/>
      </c>
      <c r="K270" s="33" t="str">
        <f>IF(InsertDataAtCellA2!L270="","",InsertDataAtCellA2!L270)</f>
        <v/>
      </c>
      <c r="L270" s="33" t="str">
        <f>IF(InsertDataAtCellA2!M270="","",InsertDataAtCellA2!M270)</f>
        <v/>
      </c>
      <c r="M270" s="33" t="str">
        <f>IF(InsertDataAtCellA2!N270="","",InsertDataAtCellA2!N270)</f>
        <v/>
      </c>
      <c r="N270" s="33" t="str">
        <f>IF(InsertDataAtCellA2!O270="","",InsertDataAtCellA2!O270)</f>
        <v/>
      </c>
      <c r="O270" s="33" t="str">
        <f>IF(InsertDataAtCellA2!P270="","",InsertDataAtCellA2!P270)</f>
        <v/>
      </c>
      <c r="P270" s="33" t="str">
        <f>IF(InsertDataAtCellA2!Q270="","",InsertDataAtCellA2!Q270)</f>
        <v/>
      </c>
      <c r="Q270" s="33" t="str">
        <f>IF(InsertDataAtCellA2!R270="","",InsertDataAtCellA2!R270)</f>
        <v/>
      </c>
      <c r="R270" s="33" t="str">
        <f>IF(InsertDataAtCellA2!S270="","",InsertDataAtCellA2!S270)</f>
        <v/>
      </c>
      <c r="S270" s="33" t="str">
        <f>IF(InsertDataAtCellA2!T270="","",InsertDataAtCellA2!T270)</f>
        <v/>
      </c>
      <c r="T270" s="33" t="str">
        <f>IF(InsertDataAtCellA2!U270="","",InsertDataAtCellA2!U270)</f>
        <v/>
      </c>
      <c r="U270" s="33" t="str">
        <f>IF(InsertDataAtCellA2!V270="","",InsertDataAtCellA2!V270)</f>
        <v/>
      </c>
      <c r="V270" s="33" t="str">
        <f>IF(InsertDataAtCellA2!W270="","",InsertDataAtCellA2!W270)</f>
        <v/>
      </c>
      <c r="W270" s="33" t="str">
        <f>IF(InsertDataAtCellA2!X270="","",InsertDataAtCellA2!X270)</f>
        <v/>
      </c>
      <c r="X270" s="33" t="str">
        <f>IF(InsertDataAtCellA2!Y270="","",InsertDataAtCellA2!Y270)</f>
        <v/>
      </c>
      <c r="Y270" s="33" t="str">
        <f>IF(InsertDataAtCellA2!Z270="","",InsertDataAtCellA2!Z270)</f>
        <v/>
      </c>
      <c r="Z270" s="33" t="str">
        <f>IF(InsertDataAtCellA2!AA270="","",InsertDataAtCellA2!AA270)</f>
        <v/>
      </c>
      <c r="AA270" s="33" t="str">
        <f>IF(InsertDataAtCellA2!AB270="","",InsertDataAtCellA2!AB270)</f>
        <v/>
      </c>
      <c r="AB270" s="33" t="str">
        <f>IF(InsertDataAtCellA2!AC270="","",InsertDataAtCellA2!AC270)</f>
        <v/>
      </c>
      <c r="AC270" s="33" t="str">
        <f>IF(InsertDataAtCellA2!AD270="","",InsertDataAtCellA2!AD270)</f>
        <v/>
      </c>
      <c r="AD270" s="33" t="str">
        <f>IF(InsertDataAtCellA2!AE270="","",InsertDataAtCellA2!AE270)</f>
        <v/>
      </c>
      <c r="AE270" s="33" t="str">
        <f>IF(InsertDataAtCellA2!AF270="","",InsertDataAtCellA2!AF270)</f>
        <v/>
      </c>
      <c r="AF270" s="33" t="str">
        <f>IF(InsertDataAtCellA2!AG270="","",InsertDataAtCellA2!AG270)</f>
        <v/>
      </c>
    </row>
    <row r="271" spans="1:32" x14ac:dyDescent="0.35">
      <c r="A271" s="10" t="str">
        <f>IF(InsertDataAtCellA2!B271="","",InsertDataAtCellA2!B271)</f>
        <v/>
      </c>
      <c r="B271" s="10" t="str">
        <f>IF(InsertDataAtCellA2!C271="","",InsertDataAtCellA2!C271)</f>
        <v/>
      </c>
      <c r="C271" s="10" t="str">
        <f>IF(InsertDataAtCellA2!D271="","",InsertDataAtCellA2!D271)</f>
        <v/>
      </c>
      <c r="D271" s="10" t="str">
        <f>IF(InsertDataAtCellA2!E271="","",InsertDataAtCellA2!E271)</f>
        <v/>
      </c>
      <c r="E271" s="10" t="str">
        <f>IF(InsertDataAtCellA2!F271="","",InsertDataAtCellA2!F271)</f>
        <v/>
      </c>
      <c r="F271" s="10" t="str">
        <f>IF(InsertDataAtCellA2!$W271="REAC",InsertDataAtCellA2!W271,(IF(InsertDataAtCellA2!$G271="REAC",InsertDataAtCellA2!G271,"")))</f>
        <v/>
      </c>
      <c r="G271" s="10" t="str">
        <f>IF(InsertDataAtCellA2!$W271="REAC",InsertDataAtCellA2!X271,(IF(InsertDataAtCellA2!$G271="REAC",InsertDataAtCellA2!H271,"")))</f>
        <v/>
      </c>
      <c r="H271" s="10" t="str">
        <f>IF(InsertDataAtCellA2!$W271="REAC",InsertDataAtCellA2!Y271,(IF(InsertDataAtCellA2!$G271="REAC",InsertDataAtCellA2!I271,"")))</f>
        <v/>
      </c>
      <c r="I271" s="10" t="str">
        <f>IF(InsertDataAtCellA2!$W271="REAC",InsertDataAtCellA2!Z271,(IF(InsertDataAtCellA2!$G271="REAC",InsertDataAtCellA2!J271,"")))</f>
        <v/>
      </c>
      <c r="J271" s="10" t="str">
        <f>IF(InsertDataAtCellA2!K271="","",InsertDataAtCellA2!K271)</f>
        <v/>
      </c>
      <c r="K271" s="10" t="str">
        <f>IF(InsertDataAtCellA2!L271="","",InsertDataAtCellA2!L271)</f>
        <v/>
      </c>
      <c r="L271" s="10" t="str">
        <f>IF(InsertDataAtCellA2!M271="","",InsertDataAtCellA2!M271)</f>
        <v/>
      </c>
      <c r="M271" s="10" t="str">
        <f>IF(InsertDataAtCellA2!N271="","",InsertDataAtCellA2!N271)</f>
        <v/>
      </c>
      <c r="N271" s="10" t="str">
        <f>IF(InsertDataAtCellA2!O271="","",InsertDataAtCellA2!O271)</f>
        <v/>
      </c>
      <c r="O271" s="10" t="str">
        <f>IF(InsertDataAtCellA2!P271="","",InsertDataAtCellA2!P271)</f>
        <v/>
      </c>
      <c r="P271" s="10" t="str">
        <f>IF(InsertDataAtCellA2!Q271="","",InsertDataAtCellA2!Q271)</f>
        <v/>
      </c>
      <c r="Q271" s="10" t="str">
        <f>IF(InsertDataAtCellA2!R271="","",InsertDataAtCellA2!R271)</f>
        <v/>
      </c>
      <c r="R271" s="10" t="str">
        <f>IF(InsertDataAtCellA2!S271="","",InsertDataAtCellA2!S271)</f>
        <v/>
      </c>
      <c r="S271" s="10" t="str">
        <f>IF(InsertDataAtCellA2!T271="","",InsertDataAtCellA2!T271)</f>
        <v/>
      </c>
      <c r="T271" s="10" t="str">
        <f>IF(InsertDataAtCellA2!U271="","",InsertDataAtCellA2!U271)</f>
        <v/>
      </c>
      <c r="U271" s="10" t="str">
        <f>IF(InsertDataAtCellA2!V271="","",InsertDataAtCellA2!V271)</f>
        <v/>
      </c>
      <c r="V271" s="10" t="str">
        <f>IF(InsertDataAtCellA2!W271="","",InsertDataAtCellA2!W271)</f>
        <v/>
      </c>
      <c r="W271" s="10" t="str">
        <f>IF(InsertDataAtCellA2!X271="","",InsertDataAtCellA2!X271)</f>
        <v/>
      </c>
      <c r="X271" s="10" t="str">
        <f>IF(InsertDataAtCellA2!Y271="","",InsertDataAtCellA2!Y271)</f>
        <v/>
      </c>
      <c r="Y271" s="10" t="str">
        <f>IF(InsertDataAtCellA2!Z271="","",InsertDataAtCellA2!Z271)</f>
        <v/>
      </c>
      <c r="Z271" s="10" t="str">
        <f>IF(InsertDataAtCellA2!AA271="","",InsertDataAtCellA2!AA271)</f>
        <v/>
      </c>
      <c r="AA271" s="10" t="str">
        <f>IF(InsertDataAtCellA2!AB271="","",InsertDataAtCellA2!AB271)</f>
        <v/>
      </c>
      <c r="AB271" s="10" t="str">
        <f>IF(InsertDataAtCellA2!AC271="","",InsertDataAtCellA2!AC271)</f>
        <v/>
      </c>
      <c r="AC271" s="10" t="str">
        <f>IF(InsertDataAtCellA2!AD271="","",InsertDataAtCellA2!AD271)</f>
        <v/>
      </c>
      <c r="AD271" s="10" t="str">
        <f>IF(InsertDataAtCellA2!AE271="","",InsertDataAtCellA2!AE271)</f>
        <v/>
      </c>
      <c r="AE271" s="10" t="str">
        <f>IF(InsertDataAtCellA2!AF271="","",InsertDataAtCellA2!AF271)</f>
        <v/>
      </c>
      <c r="AF271" s="10" t="str">
        <f>IF(InsertDataAtCellA2!AG271="","",InsertDataAtCellA2!AG271)</f>
        <v/>
      </c>
    </row>
    <row r="272" spans="1:32" x14ac:dyDescent="0.35">
      <c r="A272" s="33" t="str">
        <f>IF(InsertDataAtCellA2!B272="","",InsertDataAtCellA2!B272)</f>
        <v/>
      </c>
      <c r="B272" s="33" t="str">
        <f>IF(InsertDataAtCellA2!C272="","",InsertDataAtCellA2!C272)</f>
        <v/>
      </c>
      <c r="C272" s="33" t="str">
        <f>IF(InsertDataAtCellA2!D272="","",InsertDataAtCellA2!D272)</f>
        <v/>
      </c>
      <c r="D272" s="33" t="str">
        <f>IF(InsertDataAtCellA2!E272="","",InsertDataAtCellA2!E272)</f>
        <v/>
      </c>
      <c r="E272" s="33" t="str">
        <f>IF(InsertDataAtCellA2!F272="","",InsertDataAtCellA2!F272)</f>
        <v/>
      </c>
      <c r="F272" s="33" t="str">
        <f>IF(InsertDataAtCellA2!$W272="REAC",InsertDataAtCellA2!W272,(IF(InsertDataAtCellA2!$G272="REAC",InsertDataAtCellA2!G272,"")))</f>
        <v/>
      </c>
      <c r="G272" s="33" t="str">
        <f>IF(InsertDataAtCellA2!$W272="REAC",InsertDataAtCellA2!X272,(IF(InsertDataAtCellA2!$G272="REAC",InsertDataAtCellA2!H272,"")))</f>
        <v/>
      </c>
      <c r="H272" s="33" t="str">
        <f>IF(InsertDataAtCellA2!$W272="REAC",InsertDataAtCellA2!Y272,(IF(InsertDataAtCellA2!$G272="REAC",InsertDataAtCellA2!I272,"")))</f>
        <v/>
      </c>
      <c r="I272" s="33" t="str">
        <f>IF(InsertDataAtCellA2!$W272="REAC",InsertDataAtCellA2!Z272,(IF(InsertDataAtCellA2!$G272="REAC",InsertDataAtCellA2!J272,"")))</f>
        <v/>
      </c>
      <c r="J272" s="33" t="str">
        <f>IF(InsertDataAtCellA2!K272="","",InsertDataAtCellA2!K272)</f>
        <v/>
      </c>
      <c r="K272" s="33" t="str">
        <f>IF(InsertDataAtCellA2!L272="","",InsertDataAtCellA2!L272)</f>
        <v/>
      </c>
      <c r="L272" s="33" t="str">
        <f>IF(InsertDataAtCellA2!M272="","",InsertDataAtCellA2!M272)</f>
        <v/>
      </c>
      <c r="M272" s="33" t="str">
        <f>IF(InsertDataAtCellA2!N272="","",InsertDataAtCellA2!N272)</f>
        <v/>
      </c>
      <c r="N272" s="33" t="str">
        <f>IF(InsertDataAtCellA2!O272="","",InsertDataAtCellA2!O272)</f>
        <v/>
      </c>
      <c r="O272" s="33" t="str">
        <f>IF(InsertDataAtCellA2!P272="","",InsertDataAtCellA2!P272)</f>
        <v/>
      </c>
      <c r="P272" s="33" t="str">
        <f>IF(InsertDataAtCellA2!Q272="","",InsertDataAtCellA2!Q272)</f>
        <v/>
      </c>
      <c r="Q272" s="33" t="str">
        <f>IF(InsertDataAtCellA2!R272="","",InsertDataAtCellA2!R272)</f>
        <v/>
      </c>
      <c r="R272" s="33" t="str">
        <f>IF(InsertDataAtCellA2!S272="","",InsertDataAtCellA2!S272)</f>
        <v/>
      </c>
      <c r="S272" s="33" t="str">
        <f>IF(InsertDataAtCellA2!T272="","",InsertDataAtCellA2!T272)</f>
        <v/>
      </c>
      <c r="T272" s="33" t="str">
        <f>IF(InsertDataAtCellA2!U272="","",InsertDataAtCellA2!U272)</f>
        <v/>
      </c>
      <c r="U272" s="33" t="str">
        <f>IF(InsertDataAtCellA2!V272="","",InsertDataAtCellA2!V272)</f>
        <v/>
      </c>
      <c r="V272" s="33" t="str">
        <f>IF(InsertDataAtCellA2!W272="","",InsertDataAtCellA2!W272)</f>
        <v/>
      </c>
      <c r="W272" s="33" t="str">
        <f>IF(InsertDataAtCellA2!X272="","",InsertDataAtCellA2!X272)</f>
        <v/>
      </c>
      <c r="X272" s="33" t="str">
        <f>IF(InsertDataAtCellA2!Y272="","",InsertDataAtCellA2!Y272)</f>
        <v/>
      </c>
      <c r="Y272" s="33" t="str">
        <f>IF(InsertDataAtCellA2!Z272="","",InsertDataAtCellA2!Z272)</f>
        <v/>
      </c>
      <c r="Z272" s="33" t="str">
        <f>IF(InsertDataAtCellA2!AA272="","",InsertDataAtCellA2!AA272)</f>
        <v/>
      </c>
      <c r="AA272" s="33" t="str">
        <f>IF(InsertDataAtCellA2!AB272="","",InsertDataAtCellA2!AB272)</f>
        <v/>
      </c>
      <c r="AB272" s="33" t="str">
        <f>IF(InsertDataAtCellA2!AC272="","",InsertDataAtCellA2!AC272)</f>
        <v/>
      </c>
      <c r="AC272" s="33" t="str">
        <f>IF(InsertDataAtCellA2!AD272="","",InsertDataAtCellA2!AD272)</f>
        <v/>
      </c>
      <c r="AD272" s="33" t="str">
        <f>IF(InsertDataAtCellA2!AE272="","",InsertDataAtCellA2!AE272)</f>
        <v/>
      </c>
      <c r="AE272" s="33" t="str">
        <f>IF(InsertDataAtCellA2!AF272="","",InsertDataAtCellA2!AF272)</f>
        <v/>
      </c>
      <c r="AF272" s="33" t="str">
        <f>IF(InsertDataAtCellA2!AG272="","",InsertDataAtCellA2!AG272)</f>
        <v/>
      </c>
    </row>
    <row r="273" spans="1:32" x14ac:dyDescent="0.35">
      <c r="A273" s="10" t="str">
        <f>IF(InsertDataAtCellA2!B273="","",InsertDataAtCellA2!B273)</f>
        <v/>
      </c>
      <c r="B273" s="10" t="str">
        <f>IF(InsertDataAtCellA2!C273="","",InsertDataAtCellA2!C273)</f>
        <v/>
      </c>
      <c r="C273" s="10" t="str">
        <f>IF(InsertDataAtCellA2!D273="","",InsertDataAtCellA2!D273)</f>
        <v/>
      </c>
      <c r="D273" s="10" t="str">
        <f>IF(InsertDataAtCellA2!E273="","",InsertDataAtCellA2!E273)</f>
        <v/>
      </c>
      <c r="E273" s="10" t="str">
        <f>IF(InsertDataAtCellA2!F273="","",InsertDataAtCellA2!F273)</f>
        <v/>
      </c>
      <c r="F273" s="10" t="str">
        <f>IF(InsertDataAtCellA2!$W273="REAC",InsertDataAtCellA2!W273,(IF(InsertDataAtCellA2!$G273="REAC",InsertDataAtCellA2!G273,"")))</f>
        <v/>
      </c>
      <c r="G273" s="10" t="str">
        <f>IF(InsertDataAtCellA2!$W273="REAC",InsertDataAtCellA2!X273,(IF(InsertDataAtCellA2!$G273="REAC",InsertDataAtCellA2!H273,"")))</f>
        <v/>
      </c>
      <c r="H273" s="10" t="str">
        <f>IF(InsertDataAtCellA2!$W273="REAC",InsertDataAtCellA2!Y273,(IF(InsertDataAtCellA2!$G273="REAC",InsertDataAtCellA2!I273,"")))</f>
        <v/>
      </c>
      <c r="I273" s="10" t="str">
        <f>IF(InsertDataAtCellA2!$W273="REAC",InsertDataAtCellA2!Z273,(IF(InsertDataAtCellA2!$G273="REAC",InsertDataAtCellA2!J273,"")))</f>
        <v/>
      </c>
      <c r="J273" s="10" t="str">
        <f>IF(InsertDataAtCellA2!K273="","",InsertDataAtCellA2!K273)</f>
        <v/>
      </c>
      <c r="K273" s="10" t="str">
        <f>IF(InsertDataAtCellA2!L273="","",InsertDataAtCellA2!L273)</f>
        <v/>
      </c>
      <c r="L273" s="10" t="str">
        <f>IF(InsertDataAtCellA2!M273="","",InsertDataAtCellA2!M273)</f>
        <v/>
      </c>
      <c r="M273" s="10" t="str">
        <f>IF(InsertDataAtCellA2!N273="","",InsertDataAtCellA2!N273)</f>
        <v/>
      </c>
      <c r="N273" s="10" t="str">
        <f>IF(InsertDataAtCellA2!O273="","",InsertDataAtCellA2!O273)</f>
        <v/>
      </c>
      <c r="O273" s="10" t="str">
        <f>IF(InsertDataAtCellA2!P273="","",InsertDataAtCellA2!P273)</f>
        <v/>
      </c>
      <c r="P273" s="10" t="str">
        <f>IF(InsertDataAtCellA2!Q273="","",InsertDataAtCellA2!Q273)</f>
        <v/>
      </c>
      <c r="Q273" s="10" t="str">
        <f>IF(InsertDataAtCellA2!R273="","",InsertDataAtCellA2!R273)</f>
        <v/>
      </c>
      <c r="R273" s="10" t="str">
        <f>IF(InsertDataAtCellA2!S273="","",InsertDataAtCellA2!S273)</f>
        <v/>
      </c>
      <c r="S273" s="10" t="str">
        <f>IF(InsertDataAtCellA2!T273="","",InsertDataAtCellA2!T273)</f>
        <v/>
      </c>
      <c r="T273" s="10" t="str">
        <f>IF(InsertDataAtCellA2!U273="","",InsertDataAtCellA2!U273)</f>
        <v/>
      </c>
      <c r="U273" s="10" t="str">
        <f>IF(InsertDataAtCellA2!V273="","",InsertDataAtCellA2!V273)</f>
        <v/>
      </c>
      <c r="V273" s="10" t="str">
        <f>IF(InsertDataAtCellA2!W273="","",InsertDataAtCellA2!W273)</f>
        <v/>
      </c>
      <c r="W273" s="10" t="str">
        <f>IF(InsertDataAtCellA2!X273="","",InsertDataAtCellA2!X273)</f>
        <v/>
      </c>
      <c r="X273" s="10" t="str">
        <f>IF(InsertDataAtCellA2!Y273="","",InsertDataAtCellA2!Y273)</f>
        <v/>
      </c>
      <c r="Y273" s="10" t="str">
        <f>IF(InsertDataAtCellA2!Z273="","",InsertDataAtCellA2!Z273)</f>
        <v/>
      </c>
      <c r="Z273" s="10" t="str">
        <f>IF(InsertDataAtCellA2!AA273="","",InsertDataAtCellA2!AA273)</f>
        <v/>
      </c>
      <c r="AA273" s="10" t="str">
        <f>IF(InsertDataAtCellA2!AB273="","",InsertDataAtCellA2!AB273)</f>
        <v/>
      </c>
      <c r="AB273" s="10" t="str">
        <f>IF(InsertDataAtCellA2!AC273="","",InsertDataAtCellA2!AC273)</f>
        <v/>
      </c>
      <c r="AC273" s="10" t="str">
        <f>IF(InsertDataAtCellA2!AD273="","",InsertDataAtCellA2!AD273)</f>
        <v/>
      </c>
      <c r="AD273" s="10" t="str">
        <f>IF(InsertDataAtCellA2!AE273="","",InsertDataAtCellA2!AE273)</f>
        <v/>
      </c>
      <c r="AE273" s="10" t="str">
        <f>IF(InsertDataAtCellA2!AF273="","",InsertDataAtCellA2!AF273)</f>
        <v/>
      </c>
      <c r="AF273" s="10" t="str">
        <f>IF(InsertDataAtCellA2!AG273="","",InsertDataAtCellA2!AG273)</f>
        <v/>
      </c>
    </row>
    <row r="274" spans="1:32" x14ac:dyDescent="0.35">
      <c r="A274" s="33" t="str">
        <f>IF(InsertDataAtCellA2!B274="","",InsertDataAtCellA2!B274)</f>
        <v/>
      </c>
      <c r="B274" s="33" t="str">
        <f>IF(InsertDataAtCellA2!C274="","",InsertDataAtCellA2!C274)</f>
        <v/>
      </c>
      <c r="C274" s="33" t="str">
        <f>IF(InsertDataAtCellA2!D274="","",InsertDataAtCellA2!D274)</f>
        <v/>
      </c>
      <c r="D274" s="33" t="str">
        <f>IF(InsertDataAtCellA2!E274="","",InsertDataAtCellA2!E274)</f>
        <v/>
      </c>
      <c r="E274" s="33" t="str">
        <f>IF(InsertDataAtCellA2!F274="","",InsertDataAtCellA2!F274)</f>
        <v/>
      </c>
      <c r="F274" s="33" t="str">
        <f>IF(InsertDataAtCellA2!$W274="REAC",InsertDataAtCellA2!W274,(IF(InsertDataAtCellA2!$G274="REAC",InsertDataAtCellA2!G274,"")))</f>
        <v/>
      </c>
      <c r="G274" s="33" t="str">
        <f>IF(InsertDataAtCellA2!$W274="REAC",InsertDataAtCellA2!X274,(IF(InsertDataAtCellA2!$G274="REAC",InsertDataAtCellA2!H274,"")))</f>
        <v/>
      </c>
      <c r="H274" s="33" t="str">
        <f>IF(InsertDataAtCellA2!$W274="REAC",InsertDataAtCellA2!Y274,(IF(InsertDataAtCellA2!$G274="REAC",InsertDataAtCellA2!I274,"")))</f>
        <v/>
      </c>
      <c r="I274" s="33" t="str">
        <f>IF(InsertDataAtCellA2!$W274="REAC",InsertDataAtCellA2!Z274,(IF(InsertDataAtCellA2!$G274="REAC",InsertDataAtCellA2!J274,"")))</f>
        <v/>
      </c>
      <c r="J274" s="33" t="str">
        <f>IF(InsertDataAtCellA2!K274="","",InsertDataAtCellA2!K274)</f>
        <v/>
      </c>
      <c r="K274" s="33" t="str">
        <f>IF(InsertDataAtCellA2!L274="","",InsertDataAtCellA2!L274)</f>
        <v/>
      </c>
      <c r="L274" s="33" t="str">
        <f>IF(InsertDataAtCellA2!M274="","",InsertDataAtCellA2!M274)</f>
        <v/>
      </c>
      <c r="M274" s="33" t="str">
        <f>IF(InsertDataAtCellA2!N274="","",InsertDataAtCellA2!N274)</f>
        <v/>
      </c>
      <c r="N274" s="33" t="str">
        <f>IF(InsertDataAtCellA2!O274="","",InsertDataAtCellA2!O274)</f>
        <v/>
      </c>
      <c r="O274" s="33" t="str">
        <f>IF(InsertDataAtCellA2!P274="","",InsertDataAtCellA2!P274)</f>
        <v/>
      </c>
      <c r="P274" s="33" t="str">
        <f>IF(InsertDataAtCellA2!Q274="","",InsertDataAtCellA2!Q274)</f>
        <v/>
      </c>
      <c r="Q274" s="33" t="str">
        <f>IF(InsertDataAtCellA2!R274="","",InsertDataAtCellA2!R274)</f>
        <v/>
      </c>
      <c r="R274" s="33" t="str">
        <f>IF(InsertDataAtCellA2!S274="","",InsertDataAtCellA2!S274)</f>
        <v/>
      </c>
      <c r="S274" s="33" t="str">
        <f>IF(InsertDataAtCellA2!T274="","",InsertDataAtCellA2!T274)</f>
        <v/>
      </c>
      <c r="T274" s="33" t="str">
        <f>IF(InsertDataAtCellA2!U274="","",InsertDataAtCellA2!U274)</f>
        <v/>
      </c>
      <c r="U274" s="33" t="str">
        <f>IF(InsertDataAtCellA2!V274="","",InsertDataAtCellA2!V274)</f>
        <v/>
      </c>
      <c r="V274" s="33" t="str">
        <f>IF(InsertDataAtCellA2!W274="","",InsertDataAtCellA2!W274)</f>
        <v/>
      </c>
      <c r="W274" s="33" t="str">
        <f>IF(InsertDataAtCellA2!X274="","",InsertDataAtCellA2!X274)</f>
        <v/>
      </c>
      <c r="X274" s="33" t="str">
        <f>IF(InsertDataAtCellA2!Y274="","",InsertDataAtCellA2!Y274)</f>
        <v/>
      </c>
      <c r="Y274" s="33" t="str">
        <f>IF(InsertDataAtCellA2!Z274="","",InsertDataAtCellA2!Z274)</f>
        <v/>
      </c>
      <c r="Z274" s="33" t="str">
        <f>IF(InsertDataAtCellA2!AA274="","",InsertDataAtCellA2!AA274)</f>
        <v/>
      </c>
      <c r="AA274" s="33" t="str">
        <f>IF(InsertDataAtCellA2!AB274="","",InsertDataAtCellA2!AB274)</f>
        <v/>
      </c>
      <c r="AB274" s="33" t="str">
        <f>IF(InsertDataAtCellA2!AC274="","",InsertDataAtCellA2!AC274)</f>
        <v/>
      </c>
      <c r="AC274" s="33" t="str">
        <f>IF(InsertDataAtCellA2!AD274="","",InsertDataAtCellA2!AD274)</f>
        <v/>
      </c>
      <c r="AD274" s="33" t="str">
        <f>IF(InsertDataAtCellA2!AE274="","",InsertDataAtCellA2!AE274)</f>
        <v/>
      </c>
      <c r="AE274" s="33" t="str">
        <f>IF(InsertDataAtCellA2!AF274="","",InsertDataAtCellA2!AF274)</f>
        <v/>
      </c>
      <c r="AF274" s="33" t="str">
        <f>IF(InsertDataAtCellA2!AG274="","",InsertDataAtCellA2!AG274)</f>
        <v/>
      </c>
    </row>
    <row r="275" spans="1:32" x14ac:dyDescent="0.35">
      <c r="A275" s="10" t="str">
        <f>IF(InsertDataAtCellA2!B275="","",InsertDataAtCellA2!B275)</f>
        <v/>
      </c>
      <c r="B275" s="10" t="str">
        <f>IF(InsertDataAtCellA2!C275="","",InsertDataAtCellA2!C275)</f>
        <v/>
      </c>
      <c r="C275" s="10" t="str">
        <f>IF(InsertDataAtCellA2!D275="","",InsertDataAtCellA2!D275)</f>
        <v/>
      </c>
      <c r="D275" s="10" t="str">
        <f>IF(InsertDataAtCellA2!E275="","",InsertDataAtCellA2!E275)</f>
        <v/>
      </c>
      <c r="E275" s="10" t="str">
        <f>IF(InsertDataAtCellA2!F275="","",InsertDataAtCellA2!F275)</f>
        <v/>
      </c>
      <c r="F275" s="10" t="str">
        <f>IF(InsertDataAtCellA2!$W275="REAC",InsertDataAtCellA2!W275,(IF(InsertDataAtCellA2!$G275="REAC",InsertDataAtCellA2!G275,"")))</f>
        <v/>
      </c>
      <c r="G275" s="10" t="str">
        <f>IF(InsertDataAtCellA2!$W275="REAC",InsertDataAtCellA2!X275,(IF(InsertDataAtCellA2!$G275="REAC",InsertDataAtCellA2!H275,"")))</f>
        <v/>
      </c>
      <c r="H275" s="10" t="str">
        <f>IF(InsertDataAtCellA2!$W275="REAC",InsertDataAtCellA2!Y275,(IF(InsertDataAtCellA2!$G275="REAC",InsertDataAtCellA2!I275,"")))</f>
        <v/>
      </c>
      <c r="I275" s="10" t="str">
        <f>IF(InsertDataAtCellA2!$W275="REAC",InsertDataAtCellA2!Z275,(IF(InsertDataAtCellA2!$G275="REAC",InsertDataAtCellA2!J275,"")))</f>
        <v/>
      </c>
      <c r="J275" s="10" t="str">
        <f>IF(InsertDataAtCellA2!K275="","",InsertDataAtCellA2!K275)</f>
        <v/>
      </c>
      <c r="K275" s="10" t="str">
        <f>IF(InsertDataAtCellA2!L275="","",InsertDataAtCellA2!L275)</f>
        <v/>
      </c>
      <c r="L275" s="10" t="str">
        <f>IF(InsertDataAtCellA2!M275="","",InsertDataAtCellA2!M275)</f>
        <v/>
      </c>
      <c r="M275" s="10" t="str">
        <f>IF(InsertDataAtCellA2!N275="","",InsertDataAtCellA2!N275)</f>
        <v/>
      </c>
      <c r="N275" s="10" t="str">
        <f>IF(InsertDataAtCellA2!O275="","",InsertDataAtCellA2!O275)</f>
        <v/>
      </c>
      <c r="O275" s="10" t="str">
        <f>IF(InsertDataAtCellA2!P275="","",InsertDataAtCellA2!P275)</f>
        <v/>
      </c>
      <c r="P275" s="10" t="str">
        <f>IF(InsertDataAtCellA2!Q275="","",InsertDataAtCellA2!Q275)</f>
        <v/>
      </c>
      <c r="Q275" s="10" t="str">
        <f>IF(InsertDataAtCellA2!R275="","",InsertDataAtCellA2!R275)</f>
        <v/>
      </c>
      <c r="R275" s="10" t="str">
        <f>IF(InsertDataAtCellA2!S275="","",InsertDataAtCellA2!S275)</f>
        <v/>
      </c>
      <c r="S275" s="10" t="str">
        <f>IF(InsertDataAtCellA2!T275="","",InsertDataAtCellA2!T275)</f>
        <v/>
      </c>
      <c r="T275" s="10" t="str">
        <f>IF(InsertDataAtCellA2!U275="","",InsertDataAtCellA2!U275)</f>
        <v/>
      </c>
      <c r="U275" s="10" t="str">
        <f>IF(InsertDataAtCellA2!V275="","",InsertDataAtCellA2!V275)</f>
        <v/>
      </c>
      <c r="V275" s="10" t="str">
        <f>IF(InsertDataAtCellA2!W275="","",InsertDataAtCellA2!W275)</f>
        <v/>
      </c>
      <c r="W275" s="10" t="str">
        <f>IF(InsertDataAtCellA2!X275="","",InsertDataAtCellA2!X275)</f>
        <v/>
      </c>
      <c r="X275" s="10" t="str">
        <f>IF(InsertDataAtCellA2!Y275="","",InsertDataAtCellA2!Y275)</f>
        <v/>
      </c>
      <c r="Y275" s="10" t="str">
        <f>IF(InsertDataAtCellA2!Z275="","",InsertDataAtCellA2!Z275)</f>
        <v/>
      </c>
      <c r="Z275" s="10" t="str">
        <f>IF(InsertDataAtCellA2!AA275="","",InsertDataAtCellA2!AA275)</f>
        <v/>
      </c>
      <c r="AA275" s="10" t="str">
        <f>IF(InsertDataAtCellA2!AB275="","",InsertDataAtCellA2!AB275)</f>
        <v/>
      </c>
      <c r="AB275" s="10" t="str">
        <f>IF(InsertDataAtCellA2!AC275="","",InsertDataAtCellA2!AC275)</f>
        <v/>
      </c>
      <c r="AC275" s="10" t="str">
        <f>IF(InsertDataAtCellA2!AD275="","",InsertDataAtCellA2!AD275)</f>
        <v/>
      </c>
      <c r="AD275" s="10" t="str">
        <f>IF(InsertDataAtCellA2!AE275="","",InsertDataAtCellA2!AE275)</f>
        <v/>
      </c>
      <c r="AE275" s="10" t="str">
        <f>IF(InsertDataAtCellA2!AF275="","",InsertDataAtCellA2!AF275)</f>
        <v/>
      </c>
      <c r="AF275" s="10" t="str">
        <f>IF(InsertDataAtCellA2!AG275="","",InsertDataAtCellA2!AG275)</f>
        <v/>
      </c>
    </row>
    <row r="276" spans="1:32" x14ac:dyDescent="0.35">
      <c r="A276" s="33" t="str">
        <f>IF(InsertDataAtCellA2!B276="","",InsertDataAtCellA2!B276)</f>
        <v/>
      </c>
      <c r="B276" s="33" t="str">
        <f>IF(InsertDataAtCellA2!C276="","",InsertDataAtCellA2!C276)</f>
        <v/>
      </c>
      <c r="C276" s="33" t="str">
        <f>IF(InsertDataAtCellA2!D276="","",InsertDataAtCellA2!D276)</f>
        <v/>
      </c>
      <c r="D276" s="33" t="str">
        <f>IF(InsertDataAtCellA2!E276="","",InsertDataAtCellA2!E276)</f>
        <v/>
      </c>
      <c r="E276" s="33" t="str">
        <f>IF(InsertDataAtCellA2!F276="","",InsertDataAtCellA2!F276)</f>
        <v/>
      </c>
      <c r="F276" s="33" t="str">
        <f>IF(InsertDataAtCellA2!$W276="REAC",InsertDataAtCellA2!W276,(IF(InsertDataAtCellA2!$G276="REAC",InsertDataAtCellA2!G276,"")))</f>
        <v/>
      </c>
      <c r="G276" s="33" t="str">
        <f>IF(InsertDataAtCellA2!$W276="REAC",InsertDataAtCellA2!X276,(IF(InsertDataAtCellA2!$G276="REAC",InsertDataAtCellA2!H276,"")))</f>
        <v/>
      </c>
      <c r="H276" s="33" t="str">
        <f>IF(InsertDataAtCellA2!$W276="REAC",InsertDataAtCellA2!Y276,(IF(InsertDataAtCellA2!$G276="REAC",InsertDataAtCellA2!I276,"")))</f>
        <v/>
      </c>
      <c r="I276" s="33" t="str">
        <f>IF(InsertDataAtCellA2!$W276="REAC",InsertDataAtCellA2!Z276,(IF(InsertDataAtCellA2!$G276="REAC",InsertDataAtCellA2!J276,"")))</f>
        <v/>
      </c>
      <c r="J276" s="33" t="str">
        <f>IF(InsertDataAtCellA2!K276="","",InsertDataAtCellA2!K276)</f>
        <v/>
      </c>
      <c r="K276" s="33" t="str">
        <f>IF(InsertDataAtCellA2!L276="","",InsertDataAtCellA2!L276)</f>
        <v/>
      </c>
      <c r="L276" s="33" t="str">
        <f>IF(InsertDataAtCellA2!M276="","",InsertDataAtCellA2!M276)</f>
        <v/>
      </c>
      <c r="M276" s="33" t="str">
        <f>IF(InsertDataAtCellA2!N276="","",InsertDataAtCellA2!N276)</f>
        <v/>
      </c>
      <c r="N276" s="33" t="str">
        <f>IF(InsertDataAtCellA2!O276="","",InsertDataAtCellA2!O276)</f>
        <v/>
      </c>
      <c r="O276" s="33" t="str">
        <f>IF(InsertDataAtCellA2!P276="","",InsertDataAtCellA2!P276)</f>
        <v/>
      </c>
      <c r="P276" s="33" t="str">
        <f>IF(InsertDataAtCellA2!Q276="","",InsertDataAtCellA2!Q276)</f>
        <v/>
      </c>
      <c r="Q276" s="33" t="str">
        <f>IF(InsertDataAtCellA2!R276="","",InsertDataAtCellA2!R276)</f>
        <v/>
      </c>
      <c r="R276" s="33" t="str">
        <f>IF(InsertDataAtCellA2!S276="","",InsertDataAtCellA2!S276)</f>
        <v/>
      </c>
      <c r="S276" s="33" t="str">
        <f>IF(InsertDataAtCellA2!T276="","",InsertDataAtCellA2!T276)</f>
        <v/>
      </c>
      <c r="T276" s="33" t="str">
        <f>IF(InsertDataAtCellA2!U276="","",InsertDataAtCellA2!U276)</f>
        <v/>
      </c>
      <c r="U276" s="33" t="str">
        <f>IF(InsertDataAtCellA2!V276="","",InsertDataAtCellA2!V276)</f>
        <v/>
      </c>
      <c r="V276" s="33" t="str">
        <f>IF(InsertDataAtCellA2!W276="","",InsertDataAtCellA2!W276)</f>
        <v/>
      </c>
      <c r="W276" s="33" t="str">
        <f>IF(InsertDataAtCellA2!X276="","",InsertDataAtCellA2!X276)</f>
        <v/>
      </c>
      <c r="X276" s="33" t="str">
        <f>IF(InsertDataAtCellA2!Y276="","",InsertDataAtCellA2!Y276)</f>
        <v/>
      </c>
      <c r="Y276" s="33" t="str">
        <f>IF(InsertDataAtCellA2!Z276="","",InsertDataAtCellA2!Z276)</f>
        <v/>
      </c>
      <c r="Z276" s="33" t="str">
        <f>IF(InsertDataAtCellA2!AA276="","",InsertDataAtCellA2!AA276)</f>
        <v/>
      </c>
      <c r="AA276" s="33" t="str">
        <f>IF(InsertDataAtCellA2!AB276="","",InsertDataAtCellA2!AB276)</f>
        <v/>
      </c>
      <c r="AB276" s="33" t="str">
        <f>IF(InsertDataAtCellA2!AC276="","",InsertDataAtCellA2!AC276)</f>
        <v/>
      </c>
      <c r="AC276" s="33" t="str">
        <f>IF(InsertDataAtCellA2!AD276="","",InsertDataAtCellA2!AD276)</f>
        <v/>
      </c>
      <c r="AD276" s="33" t="str">
        <f>IF(InsertDataAtCellA2!AE276="","",InsertDataAtCellA2!AE276)</f>
        <v/>
      </c>
      <c r="AE276" s="33" t="str">
        <f>IF(InsertDataAtCellA2!AF276="","",InsertDataAtCellA2!AF276)</f>
        <v/>
      </c>
      <c r="AF276" s="33" t="str">
        <f>IF(InsertDataAtCellA2!AG276="","",InsertDataAtCellA2!AG276)</f>
        <v/>
      </c>
    </row>
    <row r="277" spans="1:32" x14ac:dyDescent="0.35">
      <c r="A277" s="10" t="str">
        <f>IF(InsertDataAtCellA2!B277="","",InsertDataAtCellA2!B277)</f>
        <v/>
      </c>
      <c r="B277" s="10" t="str">
        <f>IF(InsertDataAtCellA2!C277="","",InsertDataAtCellA2!C277)</f>
        <v/>
      </c>
      <c r="C277" s="10" t="str">
        <f>IF(InsertDataAtCellA2!D277="","",InsertDataAtCellA2!D277)</f>
        <v/>
      </c>
      <c r="D277" s="10" t="str">
        <f>IF(InsertDataAtCellA2!E277="","",InsertDataAtCellA2!E277)</f>
        <v/>
      </c>
      <c r="E277" s="10" t="str">
        <f>IF(InsertDataAtCellA2!F277="","",InsertDataAtCellA2!F277)</f>
        <v/>
      </c>
      <c r="F277" s="10" t="str">
        <f>IF(InsertDataAtCellA2!$W277="REAC",InsertDataAtCellA2!W277,(IF(InsertDataAtCellA2!$G277="REAC",InsertDataAtCellA2!G277,"")))</f>
        <v/>
      </c>
      <c r="G277" s="10" t="str">
        <f>IF(InsertDataAtCellA2!$W277="REAC",InsertDataAtCellA2!X277,(IF(InsertDataAtCellA2!$G277="REAC",InsertDataAtCellA2!H277,"")))</f>
        <v/>
      </c>
      <c r="H277" s="10" t="str">
        <f>IF(InsertDataAtCellA2!$W277="REAC",InsertDataAtCellA2!Y277,(IF(InsertDataAtCellA2!$G277="REAC",InsertDataAtCellA2!I277,"")))</f>
        <v/>
      </c>
      <c r="I277" s="10" t="str">
        <f>IF(InsertDataAtCellA2!$W277="REAC",InsertDataAtCellA2!Z277,(IF(InsertDataAtCellA2!$G277="REAC",InsertDataAtCellA2!J277,"")))</f>
        <v/>
      </c>
      <c r="J277" s="10" t="str">
        <f>IF(InsertDataAtCellA2!K277="","",InsertDataAtCellA2!K277)</f>
        <v/>
      </c>
      <c r="K277" s="10" t="str">
        <f>IF(InsertDataAtCellA2!L277="","",InsertDataAtCellA2!L277)</f>
        <v/>
      </c>
      <c r="L277" s="10" t="str">
        <f>IF(InsertDataAtCellA2!M277="","",InsertDataAtCellA2!M277)</f>
        <v/>
      </c>
      <c r="M277" s="10" t="str">
        <f>IF(InsertDataAtCellA2!N277="","",InsertDataAtCellA2!N277)</f>
        <v/>
      </c>
      <c r="N277" s="10" t="str">
        <f>IF(InsertDataAtCellA2!O277="","",InsertDataAtCellA2!O277)</f>
        <v/>
      </c>
      <c r="O277" s="10" t="str">
        <f>IF(InsertDataAtCellA2!P277="","",InsertDataAtCellA2!P277)</f>
        <v/>
      </c>
      <c r="P277" s="10" t="str">
        <f>IF(InsertDataAtCellA2!Q277="","",InsertDataAtCellA2!Q277)</f>
        <v/>
      </c>
      <c r="Q277" s="10" t="str">
        <f>IF(InsertDataAtCellA2!R277="","",InsertDataAtCellA2!R277)</f>
        <v/>
      </c>
      <c r="R277" s="10" t="str">
        <f>IF(InsertDataAtCellA2!S277="","",InsertDataAtCellA2!S277)</f>
        <v/>
      </c>
      <c r="S277" s="10" t="str">
        <f>IF(InsertDataAtCellA2!T277="","",InsertDataAtCellA2!T277)</f>
        <v/>
      </c>
      <c r="T277" s="10" t="str">
        <f>IF(InsertDataAtCellA2!U277="","",InsertDataAtCellA2!U277)</f>
        <v/>
      </c>
      <c r="U277" s="10" t="str">
        <f>IF(InsertDataAtCellA2!V277="","",InsertDataAtCellA2!V277)</f>
        <v/>
      </c>
      <c r="V277" s="10" t="str">
        <f>IF(InsertDataAtCellA2!W277="","",InsertDataAtCellA2!W277)</f>
        <v/>
      </c>
      <c r="W277" s="10" t="str">
        <f>IF(InsertDataAtCellA2!X277="","",InsertDataAtCellA2!X277)</f>
        <v/>
      </c>
      <c r="X277" s="10" t="str">
        <f>IF(InsertDataAtCellA2!Y277="","",InsertDataAtCellA2!Y277)</f>
        <v/>
      </c>
      <c r="Y277" s="10" t="str">
        <f>IF(InsertDataAtCellA2!Z277="","",InsertDataAtCellA2!Z277)</f>
        <v/>
      </c>
      <c r="Z277" s="10" t="str">
        <f>IF(InsertDataAtCellA2!AA277="","",InsertDataAtCellA2!AA277)</f>
        <v/>
      </c>
      <c r="AA277" s="10" t="str">
        <f>IF(InsertDataAtCellA2!AB277="","",InsertDataAtCellA2!AB277)</f>
        <v/>
      </c>
      <c r="AB277" s="10" t="str">
        <f>IF(InsertDataAtCellA2!AC277="","",InsertDataAtCellA2!AC277)</f>
        <v/>
      </c>
      <c r="AC277" s="10" t="str">
        <f>IF(InsertDataAtCellA2!AD277="","",InsertDataAtCellA2!AD277)</f>
        <v/>
      </c>
      <c r="AD277" s="10" t="str">
        <f>IF(InsertDataAtCellA2!AE277="","",InsertDataAtCellA2!AE277)</f>
        <v/>
      </c>
      <c r="AE277" s="10" t="str">
        <f>IF(InsertDataAtCellA2!AF277="","",InsertDataAtCellA2!AF277)</f>
        <v/>
      </c>
      <c r="AF277" s="10" t="str">
        <f>IF(InsertDataAtCellA2!AG277="","",InsertDataAtCellA2!AG277)</f>
        <v/>
      </c>
    </row>
    <row r="278" spans="1:32" x14ac:dyDescent="0.35">
      <c r="A278" s="33" t="str">
        <f>IF(InsertDataAtCellA2!B278="","",InsertDataAtCellA2!B278)</f>
        <v/>
      </c>
      <c r="B278" s="33" t="str">
        <f>IF(InsertDataAtCellA2!C278="","",InsertDataAtCellA2!C278)</f>
        <v/>
      </c>
      <c r="C278" s="33" t="str">
        <f>IF(InsertDataAtCellA2!D278="","",InsertDataAtCellA2!D278)</f>
        <v/>
      </c>
      <c r="D278" s="33" t="str">
        <f>IF(InsertDataAtCellA2!E278="","",InsertDataAtCellA2!E278)</f>
        <v/>
      </c>
      <c r="E278" s="33" t="str">
        <f>IF(InsertDataAtCellA2!F278="","",InsertDataAtCellA2!F278)</f>
        <v/>
      </c>
      <c r="F278" s="33" t="str">
        <f>IF(InsertDataAtCellA2!$W278="REAC",InsertDataAtCellA2!W278,(IF(InsertDataAtCellA2!$G278="REAC",InsertDataAtCellA2!G278,"")))</f>
        <v/>
      </c>
      <c r="G278" s="33" t="str">
        <f>IF(InsertDataAtCellA2!$W278="REAC",InsertDataAtCellA2!X278,(IF(InsertDataAtCellA2!$G278="REAC",InsertDataAtCellA2!H278,"")))</f>
        <v/>
      </c>
      <c r="H278" s="33" t="str">
        <f>IF(InsertDataAtCellA2!$W278="REAC",InsertDataAtCellA2!Y278,(IF(InsertDataAtCellA2!$G278="REAC",InsertDataAtCellA2!I278,"")))</f>
        <v/>
      </c>
      <c r="I278" s="33" t="str">
        <f>IF(InsertDataAtCellA2!$W278="REAC",InsertDataAtCellA2!Z278,(IF(InsertDataAtCellA2!$G278="REAC",InsertDataAtCellA2!J278,"")))</f>
        <v/>
      </c>
      <c r="J278" s="33" t="str">
        <f>IF(InsertDataAtCellA2!K278="","",InsertDataAtCellA2!K278)</f>
        <v/>
      </c>
      <c r="K278" s="33" t="str">
        <f>IF(InsertDataAtCellA2!L278="","",InsertDataAtCellA2!L278)</f>
        <v/>
      </c>
      <c r="L278" s="33" t="str">
        <f>IF(InsertDataAtCellA2!M278="","",InsertDataAtCellA2!M278)</f>
        <v/>
      </c>
      <c r="M278" s="33" t="str">
        <f>IF(InsertDataAtCellA2!N278="","",InsertDataAtCellA2!N278)</f>
        <v/>
      </c>
      <c r="N278" s="33" t="str">
        <f>IF(InsertDataAtCellA2!O278="","",InsertDataAtCellA2!O278)</f>
        <v/>
      </c>
      <c r="O278" s="33" t="str">
        <f>IF(InsertDataAtCellA2!P278="","",InsertDataAtCellA2!P278)</f>
        <v/>
      </c>
      <c r="P278" s="33" t="str">
        <f>IF(InsertDataAtCellA2!Q278="","",InsertDataAtCellA2!Q278)</f>
        <v/>
      </c>
      <c r="Q278" s="33" t="str">
        <f>IF(InsertDataAtCellA2!R278="","",InsertDataAtCellA2!R278)</f>
        <v/>
      </c>
      <c r="R278" s="33" t="str">
        <f>IF(InsertDataAtCellA2!S278="","",InsertDataAtCellA2!S278)</f>
        <v/>
      </c>
      <c r="S278" s="33" t="str">
        <f>IF(InsertDataAtCellA2!T278="","",InsertDataAtCellA2!T278)</f>
        <v/>
      </c>
      <c r="T278" s="33" t="str">
        <f>IF(InsertDataAtCellA2!U278="","",InsertDataAtCellA2!U278)</f>
        <v/>
      </c>
      <c r="U278" s="33" t="str">
        <f>IF(InsertDataAtCellA2!V278="","",InsertDataAtCellA2!V278)</f>
        <v/>
      </c>
      <c r="V278" s="33" t="str">
        <f>IF(InsertDataAtCellA2!W278="","",InsertDataAtCellA2!W278)</f>
        <v/>
      </c>
      <c r="W278" s="33" t="str">
        <f>IF(InsertDataAtCellA2!X278="","",InsertDataAtCellA2!X278)</f>
        <v/>
      </c>
      <c r="X278" s="33" t="str">
        <f>IF(InsertDataAtCellA2!Y278="","",InsertDataAtCellA2!Y278)</f>
        <v/>
      </c>
      <c r="Y278" s="33" t="str">
        <f>IF(InsertDataAtCellA2!Z278="","",InsertDataAtCellA2!Z278)</f>
        <v/>
      </c>
      <c r="Z278" s="33" t="str">
        <f>IF(InsertDataAtCellA2!AA278="","",InsertDataAtCellA2!AA278)</f>
        <v/>
      </c>
      <c r="AA278" s="33" t="str">
        <f>IF(InsertDataAtCellA2!AB278="","",InsertDataAtCellA2!AB278)</f>
        <v/>
      </c>
      <c r="AB278" s="33" t="str">
        <f>IF(InsertDataAtCellA2!AC278="","",InsertDataAtCellA2!AC278)</f>
        <v/>
      </c>
      <c r="AC278" s="33" t="str">
        <f>IF(InsertDataAtCellA2!AD278="","",InsertDataAtCellA2!AD278)</f>
        <v/>
      </c>
      <c r="AD278" s="33" t="str">
        <f>IF(InsertDataAtCellA2!AE278="","",InsertDataAtCellA2!AE278)</f>
        <v/>
      </c>
      <c r="AE278" s="33" t="str">
        <f>IF(InsertDataAtCellA2!AF278="","",InsertDataAtCellA2!AF278)</f>
        <v/>
      </c>
      <c r="AF278" s="33" t="str">
        <f>IF(InsertDataAtCellA2!AG278="","",InsertDataAtCellA2!AG278)</f>
        <v/>
      </c>
    </row>
    <row r="279" spans="1:32" x14ac:dyDescent="0.35">
      <c r="A279" s="10" t="str">
        <f>IF(InsertDataAtCellA2!B279="","",InsertDataAtCellA2!B279)</f>
        <v/>
      </c>
      <c r="B279" s="10" t="str">
        <f>IF(InsertDataAtCellA2!C279="","",InsertDataAtCellA2!C279)</f>
        <v/>
      </c>
      <c r="C279" s="10" t="str">
        <f>IF(InsertDataAtCellA2!D279="","",InsertDataAtCellA2!D279)</f>
        <v/>
      </c>
      <c r="D279" s="10" t="str">
        <f>IF(InsertDataAtCellA2!E279="","",InsertDataAtCellA2!E279)</f>
        <v/>
      </c>
      <c r="E279" s="10" t="str">
        <f>IF(InsertDataAtCellA2!F279="","",InsertDataAtCellA2!F279)</f>
        <v/>
      </c>
      <c r="F279" s="10" t="str">
        <f>IF(InsertDataAtCellA2!$W279="REAC",InsertDataAtCellA2!W279,(IF(InsertDataAtCellA2!$G279="REAC",InsertDataAtCellA2!G279,"")))</f>
        <v/>
      </c>
      <c r="G279" s="10" t="str">
        <f>IF(InsertDataAtCellA2!$W279="REAC",InsertDataAtCellA2!X279,(IF(InsertDataAtCellA2!$G279="REAC",InsertDataAtCellA2!H279,"")))</f>
        <v/>
      </c>
      <c r="H279" s="10" t="str">
        <f>IF(InsertDataAtCellA2!$W279="REAC",InsertDataAtCellA2!Y279,(IF(InsertDataAtCellA2!$G279="REAC",InsertDataAtCellA2!I279,"")))</f>
        <v/>
      </c>
      <c r="I279" s="10" t="str">
        <f>IF(InsertDataAtCellA2!$W279="REAC",InsertDataAtCellA2!Z279,(IF(InsertDataAtCellA2!$G279="REAC",InsertDataAtCellA2!J279,"")))</f>
        <v/>
      </c>
      <c r="J279" s="10" t="str">
        <f>IF(InsertDataAtCellA2!K279="","",InsertDataAtCellA2!K279)</f>
        <v/>
      </c>
      <c r="K279" s="10" t="str">
        <f>IF(InsertDataAtCellA2!L279="","",InsertDataAtCellA2!L279)</f>
        <v/>
      </c>
      <c r="L279" s="10" t="str">
        <f>IF(InsertDataAtCellA2!M279="","",InsertDataAtCellA2!M279)</f>
        <v/>
      </c>
      <c r="M279" s="10" t="str">
        <f>IF(InsertDataAtCellA2!N279="","",InsertDataAtCellA2!N279)</f>
        <v/>
      </c>
      <c r="N279" s="10" t="str">
        <f>IF(InsertDataAtCellA2!O279="","",InsertDataAtCellA2!O279)</f>
        <v/>
      </c>
      <c r="O279" s="10" t="str">
        <f>IF(InsertDataAtCellA2!P279="","",InsertDataAtCellA2!P279)</f>
        <v/>
      </c>
      <c r="P279" s="10" t="str">
        <f>IF(InsertDataAtCellA2!Q279="","",InsertDataAtCellA2!Q279)</f>
        <v/>
      </c>
      <c r="Q279" s="10" t="str">
        <f>IF(InsertDataAtCellA2!R279="","",InsertDataAtCellA2!R279)</f>
        <v/>
      </c>
      <c r="R279" s="10" t="str">
        <f>IF(InsertDataAtCellA2!S279="","",InsertDataAtCellA2!S279)</f>
        <v/>
      </c>
      <c r="S279" s="10" t="str">
        <f>IF(InsertDataAtCellA2!T279="","",InsertDataAtCellA2!T279)</f>
        <v/>
      </c>
      <c r="T279" s="10" t="str">
        <f>IF(InsertDataAtCellA2!U279="","",InsertDataAtCellA2!U279)</f>
        <v/>
      </c>
      <c r="U279" s="10" t="str">
        <f>IF(InsertDataAtCellA2!V279="","",InsertDataAtCellA2!V279)</f>
        <v/>
      </c>
      <c r="V279" s="10" t="str">
        <f>IF(InsertDataAtCellA2!W279="","",InsertDataAtCellA2!W279)</f>
        <v/>
      </c>
      <c r="W279" s="10" t="str">
        <f>IF(InsertDataAtCellA2!X279="","",InsertDataAtCellA2!X279)</f>
        <v/>
      </c>
      <c r="X279" s="10" t="str">
        <f>IF(InsertDataAtCellA2!Y279="","",InsertDataAtCellA2!Y279)</f>
        <v/>
      </c>
      <c r="Y279" s="10" t="str">
        <f>IF(InsertDataAtCellA2!Z279="","",InsertDataAtCellA2!Z279)</f>
        <v/>
      </c>
      <c r="Z279" s="10" t="str">
        <f>IF(InsertDataAtCellA2!AA279="","",InsertDataAtCellA2!AA279)</f>
        <v/>
      </c>
      <c r="AA279" s="10" t="str">
        <f>IF(InsertDataAtCellA2!AB279="","",InsertDataAtCellA2!AB279)</f>
        <v/>
      </c>
      <c r="AB279" s="10" t="str">
        <f>IF(InsertDataAtCellA2!AC279="","",InsertDataAtCellA2!AC279)</f>
        <v/>
      </c>
      <c r="AC279" s="10" t="str">
        <f>IF(InsertDataAtCellA2!AD279="","",InsertDataAtCellA2!AD279)</f>
        <v/>
      </c>
      <c r="AD279" s="10" t="str">
        <f>IF(InsertDataAtCellA2!AE279="","",InsertDataAtCellA2!AE279)</f>
        <v/>
      </c>
      <c r="AE279" s="10" t="str">
        <f>IF(InsertDataAtCellA2!AF279="","",InsertDataAtCellA2!AF279)</f>
        <v/>
      </c>
      <c r="AF279" s="10" t="str">
        <f>IF(InsertDataAtCellA2!AG279="","",InsertDataAtCellA2!AG279)</f>
        <v/>
      </c>
    </row>
    <row r="280" spans="1:32" x14ac:dyDescent="0.35">
      <c r="A280" s="33" t="str">
        <f>IF(InsertDataAtCellA2!B280="","",InsertDataAtCellA2!B280)</f>
        <v/>
      </c>
      <c r="B280" s="33" t="str">
        <f>IF(InsertDataAtCellA2!C280="","",InsertDataAtCellA2!C280)</f>
        <v/>
      </c>
      <c r="C280" s="33" t="str">
        <f>IF(InsertDataAtCellA2!D280="","",InsertDataAtCellA2!D280)</f>
        <v/>
      </c>
      <c r="D280" s="33" t="str">
        <f>IF(InsertDataAtCellA2!E280="","",InsertDataAtCellA2!E280)</f>
        <v/>
      </c>
      <c r="E280" s="33" t="str">
        <f>IF(InsertDataAtCellA2!F280="","",InsertDataAtCellA2!F280)</f>
        <v/>
      </c>
      <c r="F280" s="33" t="str">
        <f>IF(InsertDataAtCellA2!$W280="REAC",InsertDataAtCellA2!W280,(IF(InsertDataAtCellA2!$G280="REAC",InsertDataAtCellA2!G280,"")))</f>
        <v/>
      </c>
      <c r="G280" s="33" t="str">
        <f>IF(InsertDataAtCellA2!$W280="REAC",InsertDataAtCellA2!X280,(IF(InsertDataAtCellA2!$G280="REAC",InsertDataAtCellA2!H280,"")))</f>
        <v/>
      </c>
      <c r="H280" s="33" t="str">
        <f>IF(InsertDataAtCellA2!$W280="REAC",InsertDataAtCellA2!Y280,(IF(InsertDataAtCellA2!$G280="REAC",InsertDataAtCellA2!I280,"")))</f>
        <v/>
      </c>
      <c r="I280" s="33" t="str">
        <f>IF(InsertDataAtCellA2!$W280="REAC",InsertDataAtCellA2!Z280,(IF(InsertDataAtCellA2!$G280="REAC",InsertDataAtCellA2!J280,"")))</f>
        <v/>
      </c>
      <c r="J280" s="33" t="str">
        <f>IF(InsertDataAtCellA2!K280="","",InsertDataAtCellA2!K280)</f>
        <v/>
      </c>
      <c r="K280" s="33" t="str">
        <f>IF(InsertDataAtCellA2!L280="","",InsertDataAtCellA2!L280)</f>
        <v/>
      </c>
      <c r="L280" s="33" t="str">
        <f>IF(InsertDataAtCellA2!M280="","",InsertDataAtCellA2!M280)</f>
        <v/>
      </c>
      <c r="M280" s="33" t="str">
        <f>IF(InsertDataAtCellA2!N280="","",InsertDataAtCellA2!N280)</f>
        <v/>
      </c>
      <c r="N280" s="33" t="str">
        <f>IF(InsertDataAtCellA2!O280="","",InsertDataAtCellA2!O280)</f>
        <v/>
      </c>
      <c r="O280" s="33" t="str">
        <f>IF(InsertDataAtCellA2!P280="","",InsertDataAtCellA2!P280)</f>
        <v/>
      </c>
      <c r="P280" s="33" t="str">
        <f>IF(InsertDataAtCellA2!Q280="","",InsertDataAtCellA2!Q280)</f>
        <v/>
      </c>
      <c r="Q280" s="33" t="str">
        <f>IF(InsertDataAtCellA2!R280="","",InsertDataAtCellA2!R280)</f>
        <v/>
      </c>
      <c r="R280" s="33" t="str">
        <f>IF(InsertDataAtCellA2!S280="","",InsertDataAtCellA2!S280)</f>
        <v/>
      </c>
      <c r="S280" s="33" t="str">
        <f>IF(InsertDataAtCellA2!T280="","",InsertDataAtCellA2!T280)</f>
        <v/>
      </c>
      <c r="T280" s="33" t="str">
        <f>IF(InsertDataAtCellA2!U280="","",InsertDataAtCellA2!U280)</f>
        <v/>
      </c>
      <c r="U280" s="33" t="str">
        <f>IF(InsertDataAtCellA2!V280="","",InsertDataAtCellA2!V280)</f>
        <v/>
      </c>
      <c r="V280" s="33" t="str">
        <f>IF(InsertDataAtCellA2!W280="","",InsertDataAtCellA2!W280)</f>
        <v/>
      </c>
      <c r="W280" s="33" t="str">
        <f>IF(InsertDataAtCellA2!X280="","",InsertDataAtCellA2!X280)</f>
        <v/>
      </c>
      <c r="X280" s="33" t="str">
        <f>IF(InsertDataAtCellA2!Y280="","",InsertDataAtCellA2!Y280)</f>
        <v/>
      </c>
      <c r="Y280" s="33" t="str">
        <f>IF(InsertDataAtCellA2!Z280="","",InsertDataAtCellA2!Z280)</f>
        <v/>
      </c>
      <c r="Z280" s="33" t="str">
        <f>IF(InsertDataAtCellA2!AA280="","",InsertDataAtCellA2!AA280)</f>
        <v/>
      </c>
      <c r="AA280" s="33" t="str">
        <f>IF(InsertDataAtCellA2!AB280="","",InsertDataAtCellA2!AB280)</f>
        <v/>
      </c>
      <c r="AB280" s="33" t="str">
        <f>IF(InsertDataAtCellA2!AC280="","",InsertDataAtCellA2!AC280)</f>
        <v/>
      </c>
      <c r="AC280" s="33" t="str">
        <f>IF(InsertDataAtCellA2!AD280="","",InsertDataAtCellA2!AD280)</f>
        <v/>
      </c>
      <c r="AD280" s="33" t="str">
        <f>IF(InsertDataAtCellA2!AE280="","",InsertDataAtCellA2!AE280)</f>
        <v/>
      </c>
      <c r="AE280" s="33" t="str">
        <f>IF(InsertDataAtCellA2!AF280="","",InsertDataAtCellA2!AF280)</f>
        <v/>
      </c>
      <c r="AF280" s="33" t="str">
        <f>IF(InsertDataAtCellA2!AG280="","",InsertDataAtCellA2!AG280)</f>
        <v/>
      </c>
    </row>
    <row r="281" spans="1:32" x14ac:dyDescent="0.35">
      <c r="A281" s="10" t="str">
        <f>IF(InsertDataAtCellA2!B281="","",InsertDataAtCellA2!B281)</f>
        <v/>
      </c>
      <c r="B281" s="10" t="str">
        <f>IF(InsertDataAtCellA2!C281="","",InsertDataAtCellA2!C281)</f>
        <v/>
      </c>
      <c r="C281" s="10" t="str">
        <f>IF(InsertDataAtCellA2!D281="","",InsertDataAtCellA2!D281)</f>
        <v/>
      </c>
      <c r="D281" s="10" t="str">
        <f>IF(InsertDataAtCellA2!E281="","",InsertDataAtCellA2!E281)</f>
        <v/>
      </c>
      <c r="E281" s="10" t="str">
        <f>IF(InsertDataAtCellA2!F281="","",InsertDataAtCellA2!F281)</f>
        <v/>
      </c>
      <c r="F281" s="10" t="str">
        <f>IF(InsertDataAtCellA2!$W281="REAC",InsertDataAtCellA2!W281,(IF(InsertDataAtCellA2!$G281="REAC",InsertDataAtCellA2!G281,"")))</f>
        <v/>
      </c>
      <c r="G281" s="10" t="str">
        <f>IF(InsertDataAtCellA2!$W281="REAC",InsertDataAtCellA2!X281,(IF(InsertDataAtCellA2!$G281="REAC",InsertDataAtCellA2!H281,"")))</f>
        <v/>
      </c>
      <c r="H281" s="10" t="str">
        <f>IF(InsertDataAtCellA2!$W281="REAC",InsertDataAtCellA2!Y281,(IF(InsertDataAtCellA2!$G281="REAC",InsertDataAtCellA2!I281,"")))</f>
        <v/>
      </c>
      <c r="I281" s="10" t="str">
        <f>IF(InsertDataAtCellA2!$W281="REAC",InsertDataAtCellA2!Z281,(IF(InsertDataAtCellA2!$G281="REAC",InsertDataAtCellA2!J281,"")))</f>
        <v/>
      </c>
      <c r="J281" s="10" t="str">
        <f>IF(InsertDataAtCellA2!K281="","",InsertDataAtCellA2!K281)</f>
        <v/>
      </c>
      <c r="K281" s="10" t="str">
        <f>IF(InsertDataAtCellA2!L281="","",InsertDataAtCellA2!L281)</f>
        <v/>
      </c>
      <c r="L281" s="10" t="str">
        <f>IF(InsertDataAtCellA2!M281="","",InsertDataAtCellA2!M281)</f>
        <v/>
      </c>
      <c r="M281" s="10" t="str">
        <f>IF(InsertDataAtCellA2!N281="","",InsertDataAtCellA2!N281)</f>
        <v/>
      </c>
      <c r="N281" s="10" t="str">
        <f>IF(InsertDataAtCellA2!O281="","",InsertDataAtCellA2!O281)</f>
        <v/>
      </c>
      <c r="O281" s="10" t="str">
        <f>IF(InsertDataAtCellA2!P281="","",InsertDataAtCellA2!P281)</f>
        <v/>
      </c>
      <c r="P281" s="10" t="str">
        <f>IF(InsertDataAtCellA2!Q281="","",InsertDataAtCellA2!Q281)</f>
        <v/>
      </c>
      <c r="Q281" s="10" t="str">
        <f>IF(InsertDataAtCellA2!R281="","",InsertDataAtCellA2!R281)</f>
        <v/>
      </c>
      <c r="R281" s="10" t="str">
        <f>IF(InsertDataAtCellA2!S281="","",InsertDataAtCellA2!S281)</f>
        <v/>
      </c>
      <c r="S281" s="10" t="str">
        <f>IF(InsertDataAtCellA2!T281="","",InsertDataAtCellA2!T281)</f>
        <v/>
      </c>
      <c r="T281" s="10" t="str">
        <f>IF(InsertDataAtCellA2!U281="","",InsertDataAtCellA2!U281)</f>
        <v/>
      </c>
      <c r="U281" s="10" t="str">
        <f>IF(InsertDataAtCellA2!V281="","",InsertDataAtCellA2!V281)</f>
        <v/>
      </c>
      <c r="V281" s="10" t="str">
        <f>IF(InsertDataAtCellA2!W281="","",InsertDataAtCellA2!W281)</f>
        <v/>
      </c>
      <c r="W281" s="10" t="str">
        <f>IF(InsertDataAtCellA2!X281="","",InsertDataAtCellA2!X281)</f>
        <v/>
      </c>
      <c r="X281" s="10" t="str">
        <f>IF(InsertDataAtCellA2!Y281="","",InsertDataAtCellA2!Y281)</f>
        <v/>
      </c>
      <c r="Y281" s="10" t="str">
        <f>IF(InsertDataAtCellA2!Z281="","",InsertDataAtCellA2!Z281)</f>
        <v/>
      </c>
      <c r="Z281" s="10" t="str">
        <f>IF(InsertDataAtCellA2!AA281="","",InsertDataAtCellA2!AA281)</f>
        <v/>
      </c>
      <c r="AA281" s="10" t="str">
        <f>IF(InsertDataAtCellA2!AB281="","",InsertDataAtCellA2!AB281)</f>
        <v/>
      </c>
      <c r="AB281" s="10" t="str">
        <f>IF(InsertDataAtCellA2!AC281="","",InsertDataAtCellA2!AC281)</f>
        <v/>
      </c>
      <c r="AC281" s="10" t="str">
        <f>IF(InsertDataAtCellA2!AD281="","",InsertDataAtCellA2!AD281)</f>
        <v/>
      </c>
      <c r="AD281" s="10" t="str">
        <f>IF(InsertDataAtCellA2!AE281="","",InsertDataAtCellA2!AE281)</f>
        <v/>
      </c>
      <c r="AE281" s="10" t="str">
        <f>IF(InsertDataAtCellA2!AF281="","",InsertDataAtCellA2!AF281)</f>
        <v/>
      </c>
      <c r="AF281" s="10" t="str">
        <f>IF(InsertDataAtCellA2!AG281="","",InsertDataAtCellA2!AG281)</f>
        <v/>
      </c>
    </row>
    <row r="282" spans="1:32" x14ac:dyDescent="0.35">
      <c r="A282" s="33" t="str">
        <f>IF(InsertDataAtCellA2!B282="","",InsertDataAtCellA2!B282)</f>
        <v/>
      </c>
      <c r="B282" s="33" t="str">
        <f>IF(InsertDataAtCellA2!C282="","",InsertDataAtCellA2!C282)</f>
        <v/>
      </c>
      <c r="C282" s="33" t="str">
        <f>IF(InsertDataAtCellA2!D282="","",InsertDataAtCellA2!D282)</f>
        <v/>
      </c>
      <c r="D282" s="33" t="str">
        <f>IF(InsertDataAtCellA2!E282="","",InsertDataAtCellA2!E282)</f>
        <v/>
      </c>
      <c r="E282" s="33" t="str">
        <f>IF(InsertDataAtCellA2!F282="","",InsertDataAtCellA2!F282)</f>
        <v/>
      </c>
      <c r="F282" s="33" t="str">
        <f>IF(InsertDataAtCellA2!$W282="REAC",InsertDataAtCellA2!W282,(IF(InsertDataAtCellA2!$G282="REAC",InsertDataAtCellA2!G282,"")))</f>
        <v/>
      </c>
      <c r="G282" s="33" t="str">
        <f>IF(InsertDataAtCellA2!$W282="REAC",InsertDataAtCellA2!X282,(IF(InsertDataAtCellA2!$G282="REAC",InsertDataAtCellA2!H282,"")))</f>
        <v/>
      </c>
      <c r="H282" s="33" t="str">
        <f>IF(InsertDataAtCellA2!$W282="REAC",InsertDataAtCellA2!Y282,(IF(InsertDataAtCellA2!$G282="REAC",InsertDataAtCellA2!I282,"")))</f>
        <v/>
      </c>
      <c r="I282" s="33" t="str">
        <f>IF(InsertDataAtCellA2!$W282="REAC",InsertDataAtCellA2!Z282,(IF(InsertDataAtCellA2!$G282="REAC",InsertDataAtCellA2!J282,"")))</f>
        <v/>
      </c>
      <c r="J282" s="33" t="str">
        <f>IF(InsertDataAtCellA2!K282="","",InsertDataAtCellA2!K282)</f>
        <v/>
      </c>
      <c r="K282" s="33" t="str">
        <f>IF(InsertDataAtCellA2!L282="","",InsertDataAtCellA2!L282)</f>
        <v/>
      </c>
      <c r="L282" s="33" t="str">
        <f>IF(InsertDataAtCellA2!M282="","",InsertDataAtCellA2!M282)</f>
        <v/>
      </c>
      <c r="M282" s="33" t="str">
        <f>IF(InsertDataAtCellA2!N282="","",InsertDataAtCellA2!N282)</f>
        <v/>
      </c>
      <c r="N282" s="33" t="str">
        <f>IF(InsertDataAtCellA2!O282="","",InsertDataAtCellA2!O282)</f>
        <v/>
      </c>
      <c r="O282" s="33" t="str">
        <f>IF(InsertDataAtCellA2!P282="","",InsertDataAtCellA2!P282)</f>
        <v/>
      </c>
      <c r="P282" s="33" t="str">
        <f>IF(InsertDataAtCellA2!Q282="","",InsertDataAtCellA2!Q282)</f>
        <v/>
      </c>
      <c r="Q282" s="33" t="str">
        <f>IF(InsertDataAtCellA2!R282="","",InsertDataAtCellA2!R282)</f>
        <v/>
      </c>
      <c r="R282" s="33" t="str">
        <f>IF(InsertDataAtCellA2!S282="","",InsertDataAtCellA2!S282)</f>
        <v/>
      </c>
      <c r="S282" s="33" t="str">
        <f>IF(InsertDataAtCellA2!T282="","",InsertDataAtCellA2!T282)</f>
        <v/>
      </c>
      <c r="T282" s="33" t="str">
        <f>IF(InsertDataAtCellA2!U282="","",InsertDataAtCellA2!U282)</f>
        <v/>
      </c>
      <c r="U282" s="33" t="str">
        <f>IF(InsertDataAtCellA2!V282="","",InsertDataAtCellA2!V282)</f>
        <v/>
      </c>
      <c r="V282" s="33" t="str">
        <f>IF(InsertDataAtCellA2!W282="","",InsertDataAtCellA2!W282)</f>
        <v/>
      </c>
      <c r="W282" s="33" t="str">
        <f>IF(InsertDataAtCellA2!X282="","",InsertDataAtCellA2!X282)</f>
        <v/>
      </c>
      <c r="X282" s="33" t="str">
        <f>IF(InsertDataAtCellA2!Y282="","",InsertDataAtCellA2!Y282)</f>
        <v/>
      </c>
      <c r="Y282" s="33" t="str">
        <f>IF(InsertDataAtCellA2!Z282="","",InsertDataAtCellA2!Z282)</f>
        <v/>
      </c>
      <c r="Z282" s="33" t="str">
        <f>IF(InsertDataAtCellA2!AA282="","",InsertDataAtCellA2!AA282)</f>
        <v/>
      </c>
      <c r="AA282" s="33" t="str">
        <f>IF(InsertDataAtCellA2!AB282="","",InsertDataAtCellA2!AB282)</f>
        <v/>
      </c>
      <c r="AB282" s="33" t="str">
        <f>IF(InsertDataAtCellA2!AC282="","",InsertDataAtCellA2!AC282)</f>
        <v/>
      </c>
      <c r="AC282" s="33" t="str">
        <f>IF(InsertDataAtCellA2!AD282="","",InsertDataAtCellA2!AD282)</f>
        <v/>
      </c>
      <c r="AD282" s="33" t="str">
        <f>IF(InsertDataAtCellA2!AE282="","",InsertDataAtCellA2!AE282)</f>
        <v/>
      </c>
      <c r="AE282" s="33" t="str">
        <f>IF(InsertDataAtCellA2!AF282="","",InsertDataAtCellA2!AF282)</f>
        <v/>
      </c>
      <c r="AF282" s="33" t="str">
        <f>IF(InsertDataAtCellA2!AG282="","",InsertDataAtCellA2!AG282)</f>
        <v/>
      </c>
    </row>
    <row r="283" spans="1:32" x14ac:dyDescent="0.35">
      <c r="A283" s="10" t="str">
        <f>IF(InsertDataAtCellA2!B283="","",InsertDataAtCellA2!B283)</f>
        <v/>
      </c>
      <c r="B283" s="10" t="str">
        <f>IF(InsertDataAtCellA2!C283="","",InsertDataAtCellA2!C283)</f>
        <v/>
      </c>
      <c r="C283" s="10" t="str">
        <f>IF(InsertDataAtCellA2!D283="","",InsertDataAtCellA2!D283)</f>
        <v/>
      </c>
      <c r="D283" s="10" t="str">
        <f>IF(InsertDataAtCellA2!E283="","",InsertDataAtCellA2!E283)</f>
        <v/>
      </c>
      <c r="E283" s="10" t="str">
        <f>IF(InsertDataAtCellA2!F283="","",InsertDataAtCellA2!F283)</f>
        <v/>
      </c>
      <c r="F283" s="10" t="str">
        <f>IF(InsertDataAtCellA2!$W283="REAC",InsertDataAtCellA2!W283,(IF(InsertDataAtCellA2!$G283="REAC",InsertDataAtCellA2!G283,"")))</f>
        <v/>
      </c>
      <c r="G283" s="10" t="str">
        <f>IF(InsertDataAtCellA2!$W283="REAC",InsertDataAtCellA2!X283,(IF(InsertDataAtCellA2!$G283="REAC",InsertDataAtCellA2!H283,"")))</f>
        <v/>
      </c>
      <c r="H283" s="10" t="str">
        <f>IF(InsertDataAtCellA2!$W283="REAC",InsertDataAtCellA2!Y283,(IF(InsertDataAtCellA2!$G283="REAC",InsertDataAtCellA2!I283,"")))</f>
        <v/>
      </c>
      <c r="I283" s="10" t="str">
        <f>IF(InsertDataAtCellA2!$W283="REAC",InsertDataAtCellA2!Z283,(IF(InsertDataAtCellA2!$G283="REAC",InsertDataAtCellA2!J283,"")))</f>
        <v/>
      </c>
      <c r="J283" s="10" t="str">
        <f>IF(InsertDataAtCellA2!K283="","",InsertDataAtCellA2!K283)</f>
        <v/>
      </c>
      <c r="K283" s="10" t="str">
        <f>IF(InsertDataAtCellA2!L283="","",InsertDataAtCellA2!L283)</f>
        <v/>
      </c>
      <c r="L283" s="10" t="str">
        <f>IF(InsertDataAtCellA2!M283="","",InsertDataAtCellA2!M283)</f>
        <v/>
      </c>
      <c r="M283" s="10" t="str">
        <f>IF(InsertDataAtCellA2!N283="","",InsertDataAtCellA2!N283)</f>
        <v/>
      </c>
      <c r="N283" s="10" t="str">
        <f>IF(InsertDataAtCellA2!O283="","",InsertDataAtCellA2!O283)</f>
        <v/>
      </c>
      <c r="O283" s="10" t="str">
        <f>IF(InsertDataAtCellA2!P283="","",InsertDataAtCellA2!P283)</f>
        <v/>
      </c>
      <c r="P283" s="10" t="str">
        <f>IF(InsertDataAtCellA2!Q283="","",InsertDataAtCellA2!Q283)</f>
        <v/>
      </c>
      <c r="Q283" s="10" t="str">
        <f>IF(InsertDataAtCellA2!R283="","",InsertDataAtCellA2!R283)</f>
        <v/>
      </c>
      <c r="R283" s="10" t="str">
        <f>IF(InsertDataAtCellA2!S283="","",InsertDataAtCellA2!S283)</f>
        <v/>
      </c>
      <c r="S283" s="10" t="str">
        <f>IF(InsertDataAtCellA2!T283="","",InsertDataAtCellA2!T283)</f>
        <v/>
      </c>
      <c r="T283" s="10" t="str">
        <f>IF(InsertDataAtCellA2!U283="","",InsertDataAtCellA2!U283)</f>
        <v/>
      </c>
      <c r="U283" s="10" t="str">
        <f>IF(InsertDataAtCellA2!V283="","",InsertDataAtCellA2!V283)</f>
        <v/>
      </c>
      <c r="V283" s="10" t="str">
        <f>IF(InsertDataAtCellA2!W283="","",InsertDataAtCellA2!W283)</f>
        <v/>
      </c>
      <c r="W283" s="10" t="str">
        <f>IF(InsertDataAtCellA2!X283="","",InsertDataAtCellA2!X283)</f>
        <v/>
      </c>
      <c r="X283" s="10" t="str">
        <f>IF(InsertDataAtCellA2!Y283="","",InsertDataAtCellA2!Y283)</f>
        <v/>
      </c>
      <c r="Y283" s="10" t="str">
        <f>IF(InsertDataAtCellA2!Z283="","",InsertDataAtCellA2!Z283)</f>
        <v/>
      </c>
      <c r="Z283" s="10" t="str">
        <f>IF(InsertDataAtCellA2!AA283="","",InsertDataAtCellA2!AA283)</f>
        <v/>
      </c>
      <c r="AA283" s="10" t="str">
        <f>IF(InsertDataAtCellA2!AB283="","",InsertDataAtCellA2!AB283)</f>
        <v/>
      </c>
      <c r="AB283" s="10" t="str">
        <f>IF(InsertDataAtCellA2!AC283="","",InsertDataAtCellA2!AC283)</f>
        <v/>
      </c>
      <c r="AC283" s="10" t="str">
        <f>IF(InsertDataAtCellA2!AD283="","",InsertDataAtCellA2!AD283)</f>
        <v/>
      </c>
      <c r="AD283" s="10" t="str">
        <f>IF(InsertDataAtCellA2!AE283="","",InsertDataAtCellA2!AE283)</f>
        <v/>
      </c>
      <c r="AE283" s="10" t="str">
        <f>IF(InsertDataAtCellA2!AF283="","",InsertDataAtCellA2!AF283)</f>
        <v/>
      </c>
      <c r="AF283" s="10" t="str">
        <f>IF(InsertDataAtCellA2!AG283="","",InsertDataAtCellA2!AG283)</f>
        <v/>
      </c>
    </row>
    <row r="284" spans="1:32" x14ac:dyDescent="0.35">
      <c r="A284" s="33" t="str">
        <f>IF(InsertDataAtCellA2!B284="","",InsertDataAtCellA2!B284)</f>
        <v/>
      </c>
      <c r="B284" s="33" t="str">
        <f>IF(InsertDataAtCellA2!C284="","",InsertDataAtCellA2!C284)</f>
        <v/>
      </c>
      <c r="C284" s="33" t="str">
        <f>IF(InsertDataAtCellA2!D284="","",InsertDataAtCellA2!D284)</f>
        <v/>
      </c>
      <c r="D284" s="33" t="str">
        <f>IF(InsertDataAtCellA2!E284="","",InsertDataAtCellA2!E284)</f>
        <v/>
      </c>
      <c r="E284" s="33" t="str">
        <f>IF(InsertDataAtCellA2!F284="","",InsertDataAtCellA2!F284)</f>
        <v/>
      </c>
      <c r="F284" s="33" t="str">
        <f>IF(InsertDataAtCellA2!$W284="REAC",InsertDataAtCellA2!W284,(IF(InsertDataAtCellA2!$G284="REAC",InsertDataAtCellA2!G284,"")))</f>
        <v/>
      </c>
      <c r="G284" s="33" t="str">
        <f>IF(InsertDataAtCellA2!$W284="REAC",InsertDataAtCellA2!X284,(IF(InsertDataAtCellA2!$G284="REAC",InsertDataAtCellA2!H284,"")))</f>
        <v/>
      </c>
      <c r="H284" s="33" t="str">
        <f>IF(InsertDataAtCellA2!$W284="REAC",InsertDataAtCellA2!Y284,(IF(InsertDataAtCellA2!$G284="REAC",InsertDataAtCellA2!I284,"")))</f>
        <v/>
      </c>
      <c r="I284" s="33" t="str">
        <f>IF(InsertDataAtCellA2!$W284="REAC",InsertDataAtCellA2!Z284,(IF(InsertDataAtCellA2!$G284="REAC",InsertDataAtCellA2!J284,"")))</f>
        <v/>
      </c>
      <c r="J284" s="33" t="str">
        <f>IF(InsertDataAtCellA2!K284="","",InsertDataAtCellA2!K284)</f>
        <v/>
      </c>
      <c r="K284" s="33" t="str">
        <f>IF(InsertDataAtCellA2!L284="","",InsertDataAtCellA2!L284)</f>
        <v/>
      </c>
      <c r="L284" s="33" t="str">
        <f>IF(InsertDataAtCellA2!M284="","",InsertDataAtCellA2!M284)</f>
        <v/>
      </c>
      <c r="M284" s="33" t="str">
        <f>IF(InsertDataAtCellA2!N284="","",InsertDataAtCellA2!N284)</f>
        <v/>
      </c>
      <c r="N284" s="33" t="str">
        <f>IF(InsertDataAtCellA2!O284="","",InsertDataAtCellA2!O284)</f>
        <v/>
      </c>
      <c r="O284" s="33" t="str">
        <f>IF(InsertDataAtCellA2!P284="","",InsertDataAtCellA2!P284)</f>
        <v/>
      </c>
      <c r="P284" s="33" t="str">
        <f>IF(InsertDataAtCellA2!Q284="","",InsertDataAtCellA2!Q284)</f>
        <v/>
      </c>
      <c r="Q284" s="33" t="str">
        <f>IF(InsertDataAtCellA2!R284="","",InsertDataAtCellA2!R284)</f>
        <v/>
      </c>
      <c r="R284" s="33" t="str">
        <f>IF(InsertDataAtCellA2!S284="","",InsertDataAtCellA2!S284)</f>
        <v/>
      </c>
      <c r="S284" s="33" t="str">
        <f>IF(InsertDataAtCellA2!T284="","",InsertDataAtCellA2!T284)</f>
        <v/>
      </c>
      <c r="T284" s="33" t="str">
        <f>IF(InsertDataAtCellA2!U284="","",InsertDataAtCellA2!U284)</f>
        <v/>
      </c>
      <c r="U284" s="33" t="str">
        <f>IF(InsertDataAtCellA2!V284="","",InsertDataAtCellA2!V284)</f>
        <v/>
      </c>
      <c r="V284" s="33" t="str">
        <f>IF(InsertDataAtCellA2!W284="","",InsertDataAtCellA2!W284)</f>
        <v/>
      </c>
      <c r="W284" s="33" t="str">
        <f>IF(InsertDataAtCellA2!X284="","",InsertDataAtCellA2!X284)</f>
        <v/>
      </c>
      <c r="X284" s="33" t="str">
        <f>IF(InsertDataAtCellA2!Y284="","",InsertDataAtCellA2!Y284)</f>
        <v/>
      </c>
      <c r="Y284" s="33" t="str">
        <f>IF(InsertDataAtCellA2!Z284="","",InsertDataAtCellA2!Z284)</f>
        <v/>
      </c>
      <c r="Z284" s="33" t="str">
        <f>IF(InsertDataAtCellA2!AA284="","",InsertDataAtCellA2!AA284)</f>
        <v/>
      </c>
      <c r="AA284" s="33" t="str">
        <f>IF(InsertDataAtCellA2!AB284="","",InsertDataAtCellA2!AB284)</f>
        <v/>
      </c>
      <c r="AB284" s="33" t="str">
        <f>IF(InsertDataAtCellA2!AC284="","",InsertDataAtCellA2!AC284)</f>
        <v/>
      </c>
      <c r="AC284" s="33" t="str">
        <f>IF(InsertDataAtCellA2!AD284="","",InsertDataAtCellA2!AD284)</f>
        <v/>
      </c>
      <c r="AD284" s="33" t="str">
        <f>IF(InsertDataAtCellA2!AE284="","",InsertDataAtCellA2!AE284)</f>
        <v/>
      </c>
      <c r="AE284" s="33" t="str">
        <f>IF(InsertDataAtCellA2!AF284="","",InsertDataAtCellA2!AF284)</f>
        <v/>
      </c>
      <c r="AF284" s="33" t="str">
        <f>IF(InsertDataAtCellA2!AG284="","",InsertDataAtCellA2!AG284)</f>
        <v/>
      </c>
    </row>
    <row r="285" spans="1:32" x14ac:dyDescent="0.35">
      <c r="A285" s="10" t="str">
        <f>IF(InsertDataAtCellA2!B285="","",InsertDataAtCellA2!B285)</f>
        <v/>
      </c>
      <c r="B285" s="10" t="str">
        <f>IF(InsertDataAtCellA2!C285="","",InsertDataAtCellA2!C285)</f>
        <v/>
      </c>
      <c r="C285" s="10" t="str">
        <f>IF(InsertDataAtCellA2!D285="","",InsertDataAtCellA2!D285)</f>
        <v/>
      </c>
      <c r="D285" s="10" t="str">
        <f>IF(InsertDataAtCellA2!E285="","",InsertDataAtCellA2!E285)</f>
        <v/>
      </c>
      <c r="E285" s="10" t="str">
        <f>IF(InsertDataAtCellA2!F285="","",InsertDataAtCellA2!F285)</f>
        <v/>
      </c>
      <c r="F285" s="10" t="str">
        <f>IF(InsertDataAtCellA2!$W285="REAC",InsertDataAtCellA2!W285,(IF(InsertDataAtCellA2!$G285="REAC",InsertDataAtCellA2!G285,"")))</f>
        <v/>
      </c>
      <c r="G285" s="10" t="str">
        <f>IF(InsertDataAtCellA2!$W285="REAC",InsertDataAtCellA2!X285,(IF(InsertDataAtCellA2!$G285="REAC",InsertDataAtCellA2!H285,"")))</f>
        <v/>
      </c>
      <c r="H285" s="10" t="str">
        <f>IF(InsertDataAtCellA2!$W285="REAC",InsertDataAtCellA2!Y285,(IF(InsertDataAtCellA2!$G285="REAC",InsertDataAtCellA2!I285,"")))</f>
        <v/>
      </c>
      <c r="I285" s="10" t="str">
        <f>IF(InsertDataAtCellA2!$W285="REAC",InsertDataAtCellA2!Z285,(IF(InsertDataAtCellA2!$G285="REAC",InsertDataAtCellA2!J285,"")))</f>
        <v/>
      </c>
      <c r="J285" s="10" t="str">
        <f>IF(InsertDataAtCellA2!K285="","",InsertDataAtCellA2!K285)</f>
        <v/>
      </c>
      <c r="K285" s="10" t="str">
        <f>IF(InsertDataAtCellA2!L285="","",InsertDataAtCellA2!L285)</f>
        <v/>
      </c>
      <c r="L285" s="10" t="str">
        <f>IF(InsertDataAtCellA2!M285="","",InsertDataAtCellA2!M285)</f>
        <v/>
      </c>
      <c r="M285" s="10" t="str">
        <f>IF(InsertDataAtCellA2!N285="","",InsertDataAtCellA2!N285)</f>
        <v/>
      </c>
      <c r="N285" s="10" t="str">
        <f>IF(InsertDataAtCellA2!O285="","",InsertDataAtCellA2!O285)</f>
        <v/>
      </c>
      <c r="O285" s="10" t="str">
        <f>IF(InsertDataAtCellA2!P285="","",InsertDataAtCellA2!P285)</f>
        <v/>
      </c>
      <c r="P285" s="10" t="str">
        <f>IF(InsertDataAtCellA2!Q285="","",InsertDataAtCellA2!Q285)</f>
        <v/>
      </c>
      <c r="Q285" s="10" t="str">
        <f>IF(InsertDataAtCellA2!R285="","",InsertDataAtCellA2!R285)</f>
        <v/>
      </c>
      <c r="R285" s="10" t="str">
        <f>IF(InsertDataAtCellA2!S285="","",InsertDataAtCellA2!S285)</f>
        <v/>
      </c>
      <c r="S285" s="10" t="str">
        <f>IF(InsertDataAtCellA2!T285="","",InsertDataAtCellA2!T285)</f>
        <v/>
      </c>
      <c r="T285" s="10" t="str">
        <f>IF(InsertDataAtCellA2!U285="","",InsertDataAtCellA2!U285)</f>
        <v/>
      </c>
      <c r="U285" s="10" t="str">
        <f>IF(InsertDataAtCellA2!V285="","",InsertDataAtCellA2!V285)</f>
        <v/>
      </c>
      <c r="V285" s="10" t="str">
        <f>IF(InsertDataAtCellA2!W285="","",InsertDataAtCellA2!W285)</f>
        <v/>
      </c>
      <c r="W285" s="10" t="str">
        <f>IF(InsertDataAtCellA2!X285="","",InsertDataAtCellA2!X285)</f>
        <v/>
      </c>
      <c r="X285" s="10" t="str">
        <f>IF(InsertDataAtCellA2!Y285="","",InsertDataAtCellA2!Y285)</f>
        <v/>
      </c>
      <c r="Y285" s="10" t="str">
        <f>IF(InsertDataAtCellA2!Z285="","",InsertDataAtCellA2!Z285)</f>
        <v/>
      </c>
      <c r="Z285" s="10" t="str">
        <f>IF(InsertDataAtCellA2!AA285="","",InsertDataAtCellA2!AA285)</f>
        <v/>
      </c>
      <c r="AA285" s="10" t="str">
        <f>IF(InsertDataAtCellA2!AB285="","",InsertDataAtCellA2!AB285)</f>
        <v/>
      </c>
      <c r="AB285" s="10" t="str">
        <f>IF(InsertDataAtCellA2!AC285="","",InsertDataAtCellA2!AC285)</f>
        <v/>
      </c>
      <c r="AC285" s="10" t="str">
        <f>IF(InsertDataAtCellA2!AD285="","",InsertDataAtCellA2!AD285)</f>
        <v/>
      </c>
      <c r="AD285" s="10" t="str">
        <f>IF(InsertDataAtCellA2!AE285="","",InsertDataAtCellA2!AE285)</f>
        <v/>
      </c>
      <c r="AE285" s="10" t="str">
        <f>IF(InsertDataAtCellA2!AF285="","",InsertDataAtCellA2!AF285)</f>
        <v/>
      </c>
      <c r="AF285" s="10" t="str">
        <f>IF(InsertDataAtCellA2!AG285="","",InsertDataAtCellA2!AG285)</f>
        <v/>
      </c>
    </row>
    <row r="286" spans="1:32" x14ac:dyDescent="0.35">
      <c r="A286" s="33" t="str">
        <f>IF(InsertDataAtCellA2!B286="","",InsertDataAtCellA2!B286)</f>
        <v/>
      </c>
      <c r="B286" s="33" t="str">
        <f>IF(InsertDataAtCellA2!C286="","",InsertDataAtCellA2!C286)</f>
        <v/>
      </c>
      <c r="C286" s="33" t="str">
        <f>IF(InsertDataAtCellA2!D286="","",InsertDataAtCellA2!D286)</f>
        <v/>
      </c>
      <c r="D286" s="33" t="str">
        <f>IF(InsertDataAtCellA2!E286="","",InsertDataAtCellA2!E286)</f>
        <v/>
      </c>
      <c r="E286" s="33" t="str">
        <f>IF(InsertDataAtCellA2!F286="","",InsertDataAtCellA2!F286)</f>
        <v/>
      </c>
      <c r="F286" s="33" t="str">
        <f>IF(InsertDataAtCellA2!$W286="REAC",InsertDataAtCellA2!W286,(IF(InsertDataAtCellA2!$G286="REAC",InsertDataAtCellA2!G286,"")))</f>
        <v/>
      </c>
      <c r="G286" s="33" t="str">
        <f>IF(InsertDataAtCellA2!$W286="REAC",InsertDataAtCellA2!X286,(IF(InsertDataAtCellA2!$G286="REAC",InsertDataAtCellA2!H286,"")))</f>
        <v/>
      </c>
      <c r="H286" s="33" t="str">
        <f>IF(InsertDataAtCellA2!$W286="REAC",InsertDataAtCellA2!Y286,(IF(InsertDataAtCellA2!$G286="REAC",InsertDataAtCellA2!I286,"")))</f>
        <v/>
      </c>
      <c r="I286" s="33" t="str">
        <f>IF(InsertDataAtCellA2!$W286="REAC",InsertDataAtCellA2!Z286,(IF(InsertDataAtCellA2!$G286="REAC",InsertDataAtCellA2!J286,"")))</f>
        <v/>
      </c>
      <c r="J286" s="33" t="str">
        <f>IF(InsertDataAtCellA2!K286="","",InsertDataAtCellA2!K286)</f>
        <v/>
      </c>
      <c r="K286" s="33" t="str">
        <f>IF(InsertDataAtCellA2!L286="","",InsertDataAtCellA2!L286)</f>
        <v/>
      </c>
      <c r="L286" s="33" t="str">
        <f>IF(InsertDataAtCellA2!M286="","",InsertDataAtCellA2!M286)</f>
        <v/>
      </c>
      <c r="M286" s="33" t="str">
        <f>IF(InsertDataAtCellA2!N286="","",InsertDataAtCellA2!N286)</f>
        <v/>
      </c>
      <c r="N286" s="33" t="str">
        <f>IF(InsertDataAtCellA2!O286="","",InsertDataAtCellA2!O286)</f>
        <v/>
      </c>
      <c r="O286" s="33" t="str">
        <f>IF(InsertDataAtCellA2!P286="","",InsertDataAtCellA2!P286)</f>
        <v/>
      </c>
      <c r="P286" s="33" t="str">
        <f>IF(InsertDataAtCellA2!Q286="","",InsertDataAtCellA2!Q286)</f>
        <v/>
      </c>
      <c r="Q286" s="33" t="str">
        <f>IF(InsertDataAtCellA2!R286="","",InsertDataAtCellA2!R286)</f>
        <v/>
      </c>
      <c r="R286" s="33" t="str">
        <f>IF(InsertDataAtCellA2!S286="","",InsertDataAtCellA2!S286)</f>
        <v/>
      </c>
      <c r="S286" s="33" t="str">
        <f>IF(InsertDataAtCellA2!T286="","",InsertDataAtCellA2!T286)</f>
        <v/>
      </c>
      <c r="T286" s="33" t="str">
        <f>IF(InsertDataAtCellA2!U286="","",InsertDataAtCellA2!U286)</f>
        <v/>
      </c>
      <c r="U286" s="33" t="str">
        <f>IF(InsertDataAtCellA2!V286="","",InsertDataAtCellA2!V286)</f>
        <v/>
      </c>
      <c r="V286" s="33" t="str">
        <f>IF(InsertDataAtCellA2!W286="","",InsertDataAtCellA2!W286)</f>
        <v/>
      </c>
      <c r="W286" s="33" t="str">
        <f>IF(InsertDataAtCellA2!X286="","",InsertDataAtCellA2!X286)</f>
        <v/>
      </c>
      <c r="X286" s="33" t="str">
        <f>IF(InsertDataAtCellA2!Y286="","",InsertDataAtCellA2!Y286)</f>
        <v/>
      </c>
      <c r="Y286" s="33" t="str">
        <f>IF(InsertDataAtCellA2!Z286="","",InsertDataAtCellA2!Z286)</f>
        <v/>
      </c>
      <c r="Z286" s="33" t="str">
        <f>IF(InsertDataAtCellA2!AA286="","",InsertDataAtCellA2!AA286)</f>
        <v/>
      </c>
      <c r="AA286" s="33" t="str">
        <f>IF(InsertDataAtCellA2!AB286="","",InsertDataAtCellA2!AB286)</f>
        <v/>
      </c>
      <c r="AB286" s="33" t="str">
        <f>IF(InsertDataAtCellA2!AC286="","",InsertDataAtCellA2!AC286)</f>
        <v/>
      </c>
      <c r="AC286" s="33" t="str">
        <f>IF(InsertDataAtCellA2!AD286="","",InsertDataAtCellA2!AD286)</f>
        <v/>
      </c>
      <c r="AD286" s="33" t="str">
        <f>IF(InsertDataAtCellA2!AE286="","",InsertDataAtCellA2!AE286)</f>
        <v/>
      </c>
      <c r="AE286" s="33" t="str">
        <f>IF(InsertDataAtCellA2!AF286="","",InsertDataAtCellA2!AF286)</f>
        <v/>
      </c>
      <c r="AF286" s="33" t="str">
        <f>IF(InsertDataAtCellA2!AG286="","",InsertDataAtCellA2!AG286)</f>
        <v/>
      </c>
    </row>
    <row r="287" spans="1:32" x14ac:dyDescent="0.35">
      <c r="A287" s="10" t="str">
        <f>IF(InsertDataAtCellA2!B287="","",InsertDataAtCellA2!B287)</f>
        <v/>
      </c>
      <c r="B287" s="10" t="str">
        <f>IF(InsertDataAtCellA2!C287="","",InsertDataAtCellA2!C287)</f>
        <v/>
      </c>
      <c r="C287" s="10" t="str">
        <f>IF(InsertDataAtCellA2!D287="","",InsertDataAtCellA2!D287)</f>
        <v/>
      </c>
      <c r="D287" s="10" t="str">
        <f>IF(InsertDataAtCellA2!E287="","",InsertDataAtCellA2!E287)</f>
        <v/>
      </c>
      <c r="E287" s="10" t="str">
        <f>IF(InsertDataAtCellA2!F287="","",InsertDataAtCellA2!F287)</f>
        <v/>
      </c>
      <c r="F287" s="10" t="str">
        <f>IF(InsertDataAtCellA2!$W287="REAC",InsertDataAtCellA2!W287,(IF(InsertDataAtCellA2!$G287="REAC",InsertDataAtCellA2!G287,"")))</f>
        <v/>
      </c>
      <c r="G287" s="10" t="str">
        <f>IF(InsertDataAtCellA2!$W287="REAC",InsertDataAtCellA2!X287,(IF(InsertDataAtCellA2!$G287="REAC",InsertDataAtCellA2!H287,"")))</f>
        <v/>
      </c>
      <c r="H287" s="10" t="str">
        <f>IF(InsertDataAtCellA2!$W287="REAC",InsertDataAtCellA2!Y287,(IF(InsertDataAtCellA2!$G287="REAC",InsertDataAtCellA2!I287,"")))</f>
        <v/>
      </c>
      <c r="I287" s="10" t="str">
        <f>IF(InsertDataAtCellA2!$W287="REAC",InsertDataAtCellA2!Z287,(IF(InsertDataAtCellA2!$G287="REAC",InsertDataAtCellA2!J287,"")))</f>
        <v/>
      </c>
      <c r="J287" s="10" t="str">
        <f>IF(InsertDataAtCellA2!K287="","",InsertDataAtCellA2!K287)</f>
        <v/>
      </c>
      <c r="K287" s="10" t="str">
        <f>IF(InsertDataAtCellA2!L287="","",InsertDataAtCellA2!L287)</f>
        <v/>
      </c>
      <c r="L287" s="10" t="str">
        <f>IF(InsertDataAtCellA2!M287="","",InsertDataAtCellA2!M287)</f>
        <v/>
      </c>
      <c r="M287" s="10" t="str">
        <f>IF(InsertDataAtCellA2!N287="","",InsertDataAtCellA2!N287)</f>
        <v/>
      </c>
      <c r="N287" s="10" t="str">
        <f>IF(InsertDataAtCellA2!O287="","",InsertDataAtCellA2!O287)</f>
        <v/>
      </c>
      <c r="O287" s="10" t="str">
        <f>IF(InsertDataAtCellA2!P287="","",InsertDataAtCellA2!P287)</f>
        <v/>
      </c>
      <c r="P287" s="10" t="str">
        <f>IF(InsertDataAtCellA2!Q287="","",InsertDataAtCellA2!Q287)</f>
        <v/>
      </c>
      <c r="Q287" s="10" t="str">
        <f>IF(InsertDataAtCellA2!R287="","",InsertDataAtCellA2!R287)</f>
        <v/>
      </c>
      <c r="R287" s="10" t="str">
        <f>IF(InsertDataAtCellA2!S287="","",InsertDataAtCellA2!S287)</f>
        <v/>
      </c>
      <c r="S287" s="10" t="str">
        <f>IF(InsertDataAtCellA2!T287="","",InsertDataAtCellA2!T287)</f>
        <v/>
      </c>
      <c r="T287" s="10" t="str">
        <f>IF(InsertDataAtCellA2!U287="","",InsertDataAtCellA2!U287)</f>
        <v/>
      </c>
      <c r="U287" s="10" t="str">
        <f>IF(InsertDataAtCellA2!V287="","",InsertDataAtCellA2!V287)</f>
        <v/>
      </c>
      <c r="V287" s="10" t="str">
        <f>IF(InsertDataAtCellA2!W287="","",InsertDataAtCellA2!W287)</f>
        <v/>
      </c>
      <c r="W287" s="10" t="str">
        <f>IF(InsertDataAtCellA2!X287="","",InsertDataAtCellA2!X287)</f>
        <v/>
      </c>
      <c r="X287" s="10" t="str">
        <f>IF(InsertDataAtCellA2!Y287="","",InsertDataAtCellA2!Y287)</f>
        <v/>
      </c>
      <c r="Y287" s="10" t="str">
        <f>IF(InsertDataAtCellA2!Z287="","",InsertDataAtCellA2!Z287)</f>
        <v/>
      </c>
      <c r="Z287" s="10" t="str">
        <f>IF(InsertDataAtCellA2!AA287="","",InsertDataAtCellA2!AA287)</f>
        <v/>
      </c>
      <c r="AA287" s="10" t="str">
        <f>IF(InsertDataAtCellA2!AB287="","",InsertDataAtCellA2!AB287)</f>
        <v/>
      </c>
      <c r="AB287" s="10" t="str">
        <f>IF(InsertDataAtCellA2!AC287="","",InsertDataAtCellA2!AC287)</f>
        <v/>
      </c>
      <c r="AC287" s="10" t="str">
        <f>IF(InsertDataAtCellA2!AD287="","",InsertDataAtCellA2!AD287)</f>
        <v/>
      </c>
      <c r="AD287" s="10" t="str">
        <f>IF(InsertDataAtCellA2!AE287="","",InsertDataAtCellA2!AE287)</f>
        <v/>
      </c>
      <c r="AE287" s="10" t="str">
        <f>IF(InsertDataAtCellA2!AF287="","",InsertDataAtCellA2!AF287)</f>
        <v/>
      </c>
      <c r="AF287" s="10" t="str">
        <f>IF(InsertDataAtCellA2!AG287="","",InsertDataAtCellA2!AG287)</f>
        <v/>
      </c>
    </row>
    <row r="288" spans="1:32" x14ac:dyDescent="0.35">
      <c r="A288" s="33" t="str">
        <f>IF(InsertDataAtCellA2!B288="","",InsertDataAtCellA2!B288)</f>
        <v/>
      </c>
      <c r="B288" s="33" t="str">
        <f>IF(InsertDataAtCellA2!C288="","",InsertDataAtCellA2!C288)</f>
        <v/>
      </c>
      <c r="C288" s="33" t="str">
        <f>IF(InsertDataAtCellA2!D288="","",InsertDataAtCellA2!D288)</f>
        <v/>
      </c>
      <c r="D288" s="33" t="str">
        <f>IF(InsertDataAtCellA2!E288="","",InsertDataAtCellA2!E288)</f>
        <v/>
      </c>
      <c r="E288" s="33" t="str">
        <f>IF(InsertDataAtCellA2!F288="","",InsertDataAtCellA2!F288)</f>
        <v/>
      </c>
      <c r="F288" s="33" t="str">
        <f>IF(InsertDataAtCellA2!$W288="REAC",InsertDataAtCellA2!W288,(IF(InsertDataAtCellA2!$G288="REAC",InsertDataAtCellA2!G288,"")))</f>
        <v/>
      </c>
      <c r="G288" s="33" t="str">
        <f>IF(InsertDataAtCellA2!$W288="REAC",InsertDataAtCellA2!X288,(IF(InsertDataAtCellA2!$G288="REAC",InsertDataAtCellA2!H288,"")))</f>
        <v/>
      </c>
      <c r="H288" s="33" t="str">
        <f>IF(InsertDataAtCellA2!$W288="REAC",InsertDataAtCellA2!Y288,(IF(InsertDataAtCellA2!$G288="REAC",InsertDataAtCellA2!I288,"")))</f>
        <v/>
      </c>
      <c r="I288" s="33" t="str">
        <f>IF(InsertDataAtCellA2!$W288="REAC",InsertDataAtCellA2!Z288,(IF(InsertDataAtCellA2!$G288="REAC",InsertDataAtCellA2!J288,"")))</f>
        <v/>
      </c>
      <c r="J288" s="33" t="str">
        <f>IF(InsertDataAtCellA2!K288="","",InsertDataAtCellA2!K288)</f>
        <v/>
      </c>
      <c r="K288" s="33" t="str">
        <f>IF(InsertDataAtCellA2!L288="","",InsertDataAtCellA2!L288)</f>
        <v/>
      </c>
      <c r="L288" s="33" t="str">
        <f>IF(InsertDataAtCellA2!M288="","",InsertDataAtCellA2!M288)</f>
        <v/>
      </c>
      <c r="M288" s="33" t="str">
        <f>IF(InsertDataAtCellA2!N288="","",InsertDataAtCellA2!N288)</f>
        <v/>
      </c>
      <c r="N288" s="33" t="str">
        <f>IF(InsertDataAtCellA2!O288="","",InsertDataAtCellA2!O288)</f>
        <v/>
      </c>
      <c r="O288" s="33" t="str">
        <f>IF(InsertDataAtCellA2!P288="","",InsertDataAtCellA2!P288)</f>
        <v/>
      </c>
      <c r="P288" s="33" t="str">
        <f>IF(InsertDataAtCellA2!Q288="","",InsertDataAtCellA2!Q288)</f>
        <v/>
      </c>
      <c r="Q288" s="33" t="str">
        <f>IF(InsertDataAtCellA2!R288="","",InsertDataAtCellA2!R288)</f>
        <v/>
      </c>
      <c r="R288" s="33" t="str">
        <f>IF(InsertDataAtCellA2!S288="","",InsertDataAtCellA2!S288)</f>
        <v/>
      </c>
      <c r="S288" s="33" t="str">
        <f>IF(InsertDataAtCellA2!T288="","",InsertDataAtCellA2!T288)</f>
        <v/>
      </c>
      <c r="T288" s="33" t="str">
        <f>IF(InsertDataAtCellA2!U288="","",InsertDataAtCellA2!U288)</f>
        <v/>
      </c>
      <c r="U288" s="33" t="str">
        <f>IF(InsertDataAtCellA2!V288="","",InsertDataAtCellA2!V288)</f>
        <v/>
      </c>
      <c r="V288" s="33" t="str">
        <f>IF(InsertDataAtCellA2!W288="","",InsertDataAtCellA2!W288)</f>
        <v/>
      </c>
      <c r="W288" s="33" t="str">
        <f>IF(InsertDataAtCellA2!X288="","",InsertDataAtCellA2!X288)</f>
        <v/>
      </c>
      <c r="X288" s="33" t="str">
        <f>IF(InsertDataAtCellA2!Y288="","",InsertDataAtCellA2!Y288)</f>
        <v/>
      </c>
      <c r="Y288" s="33" t="str">
        <f>IF(InsertDataAtCellA2!Z288="","",InsertDataAtCellA2!Z288)</f>
        <v/>
      </c>
      <c r="Z288" s="33" t="str">
        <f>IF(InsertDataAtCellA2!AA288="","",InsertDataAtCellA2!AA288)</f>
        <v/>
      </c>
      <c r="AA288" s="33" t="str">
        <f>IF(InsertDataAtCellA2!AB288="","",InsertDataAtCellA2!AB288)</f>
        <v/>
      </c>
      <c r="AB288" s="33" t="str">
        <f>IF(InsertDataAtCellA2!AC288="","",InsertDataAtCellA2!AC288)</f>
        <v/>
      </c>
      <c r="AC288" s="33" t="str">
        <f>IF(InsertDataAtCellA2!AD288="","",InsertDataAtCellA2!AD288)</f>
        <v/>
      </c>
      <c r="AD288" s="33" t="str">
        <f>IF(InsertDataAtCellA2!AE288="","",InsertDataAtCellA2!AE288)</f>
        <v/>
      </c>
      <c r="AE288" s="33" t="str">
        <f>IF(InsertDataAtCellA2!AF288="","",InsertDataAtCellA2!AF288)</f>
        <v/>
      </c>
      <c r="AF288" s="33" t="str">
        <f>IF(InsertDataAtCellA2!AG288="","",InsertDataAtCellA2!AG288)</f>
        <v/>
      </c>
    </row>
    <row r="289" spans="1:32" x14ac:dyDescent="0.35">
      <c r="A289" s="10" t="str">
        <f>IF(InsertDataAtCellA2!B289="","",InsertDataAtCellA2!B289)</f>
        <v/>
      </c>
      <c r="B289" s="10" t="str">
        <f>IF(InsertDataAtCellA2!C289="","",InsertDataAtCellA2!C289)</f>
        <v/>
      </c>
      <c r="C289" s="10" t="str">
        <f>IF(InsertDataAtCellA2!D289="","",InsertDataAtCellA2!D289)</f>
        <v/>
      </c>
      <c r="D289" s="10" t="str">
        <f>IF(InsertDataAtCellA2!E289="","",InsertDataAtCellA2!E289)</f>
        <v/>
      </c>
      <c r="E289" s="10" t="str">
        <f>IF(InsertDataAtCellA2!F289="","",InsertDataAtCellA2!F289)</f>
        <v/>
      </c>
      <c r="F289" s="10" t="str">
        <f>IF(InsertDataAtCellA2!$W289="REAC",InsertDataAtCellA2!W289,(IF(InsertDataAtCellA2!$G289="REAC",InsertDataAtCellA2!G289,"")))</f>
        <v/>
      </c>
      <c r="G289" s="10" t="str">
        <f>IF(InsertDataAtCellA2!$W289="REAC",InsertDataAtCellA2!X289,(IF(InsertDataAtCellA2!$G289="REAC",InsertDataAtCellA2!H289,"")))</f>
        <v/>
      </c>
      <c r="H289" s="10" t="str">
        <f>IF(InsertDataAtCellA2!$W289="REAC",InsertDataAtCellA2!Y289,(IF(InsertDataAtCellA2!$G289="REAC",InsertDataAtCellA2!I289,"")))</f>
        <v/>
      </c>
      <c r="I289" s="10" t="str">
        <f>IF(InsertDataAtCellA2!$W289="REAC",InsertDataAtCellA2!Z289,(IF(InsertDataAtCellA2!$G289="REAC",InsertDataAtCellA2!J289,"")))</f>
        <v/>
      </c>
      <c r="J289" s="10" t="str">
        <f>IF(InsertDataAtCellA2!K289="","",InsertDataAtCellA2!K289)</f>
        <v/>
      </c>
      <c r="K289" s="10" t="str">
        <f>IF(InsertDataAtCellA2!L289="","",InsertDataAtCellA2!L289)</f>
        <v/>
      </c>
      <c r="L289" s="10" t="str">
        <f>IF(InsertDataAtCellA2!M289="","",InsertDataAtCellA2!M289)</f>
        <v/>
      </c>
      <c r="M289" s="10" t="str">
        <f>IF(InsertDataAtCellA2!N289="","",InsertDataAtCellA2!N289)</f>
        <v/>
      </c>
      <c r="N289" s="10" t="str">
        <f>IF(InsertDataAtCellA2!O289="","",InsertDataAtCellA2!O289)</f>
        <v/>
      </c>
      <c r="O289" s="10" t="str">
        <f>IF(InsertDataAtCellA2!P289="","",InsertDataAtCellA2!P289)</f>
        <v/>
      </c>
      <c r="P289" s="10" t="str">
        <f>IF(InsertDataAtCellA2!Q289="","",InsertDataAtCellA2!Q289)</f>
        <v/>
      </c>
      <c r="Q289" s="10" t="str">
        <f>IF(InsertDataAtCellA2!R289="","",InsertDataAtCellA2!R289)</f>
        <v/>
      </c>
      <c r="R289" s="10" t="str">
        <f>IF(InsertDataAtCellA2!S289="","",InsertDataAtCellA2!S289)</f>
        <v/>
      </c>
      <c r="S289" s="10" t="str">
        <f>IF(InsertDataAtCellA2!T289="","",InsertDataAtCellA2!T289)</f>
        <v/>
      </c>
      <c r="T289" s="10" t="str">
        <f>IF(InsertDataAtCellA2!U289="","",InsertDataAtCellA2!U289)</f>
        <v/>
      </c>
      <c r="U289" s="10" t="str">
        <f>IF(InsertDataAtCellA2!V289="","",InsertDataAtCellA2!V289)</f>
        <v/>
      </c>
      <c r="V289" s="10" t="str">
        <f>IF(InsertDataAtCellA2!W289="","",InsertDataAtCellA2!W289)</f>
        <v/>
      </c>
      <c r="W289" s="10" t="str">
        <f>IF(InsertDataAtCellA2!X289="","",InsertDataAtCellA2!X289)</f>
        <v/>
      </c>
      <c r="X289" s="10" t="str">
        <f>IF(InsertDataAtCellA2!Y289="","",InsertDataAtCellA2!Y289)</f>
        <v/>
      </c>
      <c r="Y289" s="10" t="str">
        <f>IF(InsertDataAtCellA2!Z289="","",InsertDataAtCellA2!Z289)</f>
        <v/>
      </c>
      <c r="Z289" s="10" t="str">
        <f>IF(InsertDataAtCellA2!AA289="","",InsertDataAtCellA2!AA289)</f>
        <v/>
      </c>
      <c r="AA289" s="10" t="str">
        <f>IF(InsertDataAtCellA2!AB289="","",InsertDataAtCellA2!AB289)</f>
        <v/>
      </c>
      <c r="AB289" s="10" t="str">
        <f>IF(InsertDataAtCellA2!AC289="","",InsertDataAtCellA2!AC289)</f>
        <v/>
      </c>
      <c r="AC289" s="10" t="str">
        <f>IF(InsertDataAtCellA2!AD289="","",InsertDataAtCellA2!AD289)</f>
        <v/>
      </c>
      <c r="AD289" s="10" t="str">
        <f>IF(InsertDataAtCellA2!AE289="","",InsertDataAtCellA2!AE289)</f>
        <v/>
      </c>
      <c r="AE289" s="10" t="str">
        <f>IF(InsertDataAtCellA2!AF289="","",InsertDataAtCellA2!AF289)</f>
        <v/>
      </c>
      <c r="AF289" s="10" t="str">
        <f>IF(InsertDataAtCellA2!AG289="","",InsertDataAtCellA2!AG289)</f>
        <v/>
      </c>
    </row>
    <row r="290" spans="1:32" x14ac:dyDescent="0.35">
      <c r="A290" s="33" t="str">
        <f>IF(InsertDataAtCellA2!B290="","",InsertDataAtCellA2!B290)</f>
        <v/>
      </c>
      <c r="B290" s="33" t="str">
        <f>IF(InsertDataAtCellA2!C290="","",InsertDataAtCellA2!C290)</f>
        <v/>
      </c>
      <c r="C290" s="33" t="str">
        <f>IF(InsertDataAtCellA2!D290="","",InsertDataAtCellA2!D290)</f>
        <v/>
      </c>
      <c r="D290" s="33" t="str">
        <f>IF(InsertDataAtCellA2!E290="","",InsertDataAtCellA2!E290)</f>
        <v/>
      </c>
      <c r="E290" s="33" t="str">
        <f>IF(InsertDataAtCellA2!F290="","",InsertDataAtCellA2!F290)</f>
        <v/>
      </c>
      <c r="F290" s="33" t="str">
        <f>IF(InsertDataAtCellA2!$W290="REAC",InsertDataAtCellA2!W290,(IF(InsertDataAtCellA2!$G290="REAC",InsertDataAtCellA2!G290,"")))</f>
        <v/>
      </c>
      <c r="G290" s="33" t="str">
        <f>IF(InsertDataAtCellA2!$W290="REAC",InsertDataAtCellA2!X290,(IF(InsertDataAtCellA2!$G290="REAC",InsertDataAtCellA2!H290,"")))</f>
        <v/>
      </c>
      <c r="H290" s="33" t="str">
        <f>IF(InsertDataAtCellA2!$W290="REAC",InsertDataAtCellA2!Y290,(IF(InsertDataAtCellA2!$G290="REAC",InsertDataAtCellA2!I290,"")))</f>
        <v/>
      </c>
      <c r="I290" s="33" t="str">
        <f>IF(InsertDataAtCellA2!$W290="REAC",InsertDataAtCellA2!Z290,(IF(InsertDataAtCellA2!$G290="REAC",InsertDataAtCellA2!J290,"")))</f>
        <v/>
      </c>
      <c r="J290" s="33" t="str">
        <f>IF(InsertDataAtCellA2!K290="","",InsertDataAtCellA2!K290)</f>
        <v/>
      </c>
      <c r="K290" s="33" t="str">
        <f>IF(InsertDataAtCellA2!L290="","",InsertDataAtCellA2!L290)</f>
        <v/>
      </c>
      <c r="L290" s="33" t="str">
        <f>IF(InsertDataAtCellA2!M290="","",InsertDataAtCellA2!M290)</f>
        <v/>
      </c>
      <c r="M290" s="33" t="str">
        <f>IF(InsertDataAtCellA2!N290="","",InsertDataAtCellA2!N290)</f>
        <v/>
      </c>
      <c r="N290" s="33" t="str">
        <f>IF(InsertDataAtCellA2!O290="","",InsertDataAtCellA2!O290)</f>
        <v/>
      </c>
      <c r="O290" s="33" t="str">
        <f>IF(InsertDataAtCellA2!P290="","",InsertDataAtCellA2!P290)</f>
        <v/>
      </c>
      <c r="P290" s="33" t="str">
        <f>IF(InsertDataAtCellA2!Q290="","",InsertDataAtCellA2!Q290)</f>
        <v/>
      </c>
      <c r="Q290" s="33" t="str">
        <f>IF(InsertDataAtCellA2!R290="","",InsertDataAtCellA2!R290)</f>
        <v/>
      </c>
      <c r="R290" s="33" t="str">
        <f>IF(InsertDataAtCellA2!S290="","",InsertDataAtCellA2!S290)</f>
        <v/>
      </c>
      <c r="S290" s="33" t="str">
        <f>IF(InsertDataAtCellA2!T290="","",InsertDataAtCellA2!T290)</f>
        <v/>
      </c>
      <c r="T290" s="33" t="str">
        <f>IF(InsertDataAtCellA2!U290="","",InsertDataAtCellA2!U290)</f>
        <v/>
      </c>
      <c r="U290" s="33" t="str">
        <f>IF(InsertDataAtCellA2!V290="","",InsertDataAtCellA2!V290)</f>
        <v/>
      </c>
      <c r="V290" s="33" t="str">
        <f>IF(InsertDataAtCellA2!W290="","",InsertDataAtCellA2!W290)</f>
        <v/>
      </c>
      <c r="W290" s="33" t="str">
        <f>IF(InsertDataAtCellA2!X290="","",InsertDataAtCellA2!X290)</f>
        <v/>
      </c>
      <c r="X290" s="33" t="str">
        <f>IF(InsertDataAtCellA2!Y290="","",InsertDataAtCellA2!Y290)</f>
        <v/>
      </c>
      <c r="Y290" s="33" t="str">
        <f>IF(InsertDataAtCellA2!Z290="","",InsertDataAtCellA2!Z290)</f>
        <v/>
      </c>
      <c r="Z290" s="33" t="str">
        <f>IF(InsertDataAtCellA2!AA290="","",InsertDataAtCellA2!AA290)</f>
        <v/>
      </c>
      <c r="AA290" s="33" t="str">
        <f>IF(InsertDataAtCellA2!AB290="","",InsertDataAtCellA2!AB290)</f>
        <v/>
      </c>
      <c r="AB290" s="33" t="str">
        <f>IF(InsertDataAtCellA2!AC290="","",InsertDataAtCellA2!AC290)</f>
        <v/>
      </c>
      <c r="AC290" s="33" t="str">
        <f>IF(InsertDataAtCellA2!AD290="","",InsertDataAtCellA2!AD290)</f>
        <v/>
      </c>
      <c r="AD290" s="33" t="str">
        <f>IF(InsertDataAtCellA2!AE290="","",InsertDataAtCellA2!AE290)</f>
        <v/>
      </c>
      <c r="AE290" s="33" t="str">
        <f>IF(InsertDataAtCellA2!AF290="","",InsertDataAtCellA2!AF290)</f>
        <v/>
      </c>
      <c r="AF290" s="33" t="str">
        <f>IF(InsertDataAtCellA2!AG290="","",InsertDataAtCellA2!AG290)</f>
        <v/>
      </c>
    </row>
    <row r="291" spans="1:32" x14ac:dyDescent="0.35">
      <c r="A291" s="10" t="str">
        <f>IF(InsertDataAtCellA2!B291="","",InsertDataAtCellA2!B291)</f>
        <v/>
      </c>
      <c r="B291" s="10" t="str">
        <f>IF(InsertDataAtCellA2!C291="","",InsertDataAtCellA2!C291)</f>
        <v/>
      </c>
      <c r="C291" s="10" t="str">
        <f>IF(InsertDataAtCellA2!D291="","",InsertDataAtCellA2!D291)</f>
        <v/>
      </c>
      <c r="D291" s="10" t="str">
        <f>IF(InsertDataAtCellA2!E291="","",InsertDataAtCellA2!E291)</f>
        <v/>
      </c>
      <c r="E291" s="10" t="str">
        <f>IF(InsertDataAtCellA2!F291="","",InsertDataAtCellA2!F291)</f>
        <v/>
      </c>
      <c r="F291" s="10" t="str">
        <f>IF(InsertDataAtCellA2!$W291="REAC",InsertDataAtCellA2!W291,(IF(InsertDataAtCellA2!$G291="REAC",InsertDataAtCellA2!G291,"")))</f>
        <v/>
      </c>
      <c r="G291" s="10" t="str">
        <f>IF(InsertDataAtCellA2!$W291="REAC",InsertDataAtCellA2!X291,(IF(InsertDataAtCellA2!$G291="REAC",InsertDataAtCellA2!H291,"")))</f>
        <v/>
      </c>
      <c r="H291" s="10" t="str">
        <f>IF(InsertDataAtCellA2!$W291="REAC",InsertDataAtCellA2!Y291,(IF(InsertDataAtCellA2!$G291="REAC",InsertDataAtCellA2!I291,"")))</f>
        <v/>
      </c>
      <c r="I291" s="10" t="str">
        <f>IF(InsertDataAtCellA2!$W291="REAC",InsertDataAtCellA2!Z291,(IF(InsertDataAtCellA2!$G291="REAC",InsertDataAtCellA2!J291,"")))</f>
        <v/>
      </c>
      <c r="J291" s="10" t="str">
        <f>IF(InsertDataAtCellA2!K291="","",InsertDataAtCellA2!K291)</f>
        <v/>
      </c>
      <c r="K291" s="10" t="str">
        <f>IF(InsertDataAtCellA2!L291="","",InsertDataAtCellA2!L291)</f>
        <v/>
      </c>
      <c r="L291" s="10" t="str">
        <f>IF(InsertDataAtCellA2!M291="","",InsertDataAtCellA2!M291)</f>
        <v/>
      </c>
      <c r="M291" s="10" t="str">
        <f>IF(InsertDataAtCellA2!N291="","",InsertDataAtCellA2!N291)</f>
        <v/>
      </c>
      <c r="N291" s="10" t="str">
        <f>IF(InsertDataAtCellA2!O291="","",InsertDataAtCellA2!O291)</f>
        <v/>
      </c>
      <c r="O291" s="10" t="str">
        <f>IF(InsertDataAtCellA2!P291="","",InsertDataAtCellA2!P291)</f>
        <v/>
      </c>
      <c r="P291" s="10" t="str">
        <f>IF(InsertDataAtCellA2!Q291="","",InsertDataAtCellA2!Q291)</f>
        <v/>
      </c>
      <c r="Q291" s="10" t="str">
        <f>IF(InsertDataAtCellA2!R291="","",InsertDataAtCellA2!R291)</f>
        <v/>
      </c>
      <c r="R291" s="10" t="str">
        <f>IF(InsertDataAtCellA2!S291="","",InsertDataAtCellA2!S291)</f>
        <v/>
      </c>
      <c r="S291" s="10" t="str">
        <f>IF(InsertDataAtCellA2!T291="","",InsertDataAtCellA2!T291)</f>
        <v/>
      </c>
      <c r="T291" s="10" t="str">
        <f>IF(InsertDataAtCellA2!U291="","",InsertDataAtCellA2!U291)</f>
        <v/>
      </c>
      <c r="U291" s="10" t="str">
        <f>IF(InsertDataAtCellA2!V291="","",InsertDataAtCellA2!V291)</f>
        <v/>
      </c>
      <c r="V291" s="10" t="str">
        <f>IF(InsertDataAtCellA2!W291="","",InsertDataAtCellA2!W291)</f>
        <v/>
      </c>
      <c r="W291" s="10" t="str">
        <f>IF(InsertDataAtCellA2!X291="","",InsertDataAtCellA2!X291)</f>
        <v/>
      </c>
      <c r="X291" s="10" t="str">
        <f>IF(InsertDataAtCellA2!Y291="","",InsertDataAtCellA2!Y291)</f>
        <v/>
      </c>
      <c r="Y291" s="10" t="str">
        <f>IF(InsertDataAtCellA2!Z291="","",InsertDataAtCellA2!Z291)</f>
        <v/>
      </c>
      <c r="Z291" s="10" t="str">
        <f>IF(InsertDataAtCellA2!AA291="","",InsertDataAtCellA2!AA291)</f>
        <v/>
      </c>
      <c r="AA291" s="10" t="str">
        <f>IF(InsertDataAtCellA2!AB291="","",InsertDataAtCellA2!AB291)</f>
        <v/>
      </c>
      <c r="AB291" s="10" t="str">
        <f>IF(InsertDataAtCellA2!AC291="","",InsertDataAtCellA2!AC291)</f>
        <v/>
      </c>
      <c r="AC291" s="10" t="str">
        <f>IF(InsertDataAtCellA2!AD291="","",InsertDataAtCellA2!AD291)</f>
        <v/>
      </c>
      <c r="AD291" s="10" t="str">
        <f>IF(InsertDataAtCellA2!AE291="","",InsertDataAtCellA2!AE291)</f>
        <v/>
      </c>
      <c r="AE291" s="10" t="str">
        <f>IF(InsertDataAtCellA2!AF291="","",InsertDataAtCellA2!AF291)</f>
        <v/>
      </c>
      <c r="AF291" s="10" t="str">
        <f>IF(InsertDataAtCellA2!AG291="","",InsertDataAtCellA2!AG291)</f>
        <v/>
      </c>
    </row>
    <row r="292" spans="1:32" x14ac:dyDescent="0.35">
      <c r="A292" s="33" t="str">
        <f>IF(InsertDataAtCellA2!B292="","",InsertDataAtCellA2!B292)</f>
        <v/>
      </c>
      <c r="B292" s="33" t="str">
        <f>IF(InsertDataAtCellA2!C292="","",InsertDataAtCellA2!C292)</f>
        <v/>
      </c>
      <c r="C292" s="33" t="str">
        <f>IF(InsertDataAtCellA2!D292="","",InsertDataAtCellA2!D292)</f>
        <v/>
      </c>
      <c r="D292" s="33" t="str">
        <f>IF(InsertDataAtCellA2!E292="","",InsertDataAtCellA2!E292)</f>
        <v/>
      </c>
      <c r="E292" s="33" t="str">
        <f>IF(InsertDataAtCellA2!F292="","",InsertDataAtCellA2!F292)</f>
        <v/>
      </c>
      <c r="F292" s="33" t="str">
        <f>IF(InsertDataAtCellA2!$W292="REAC",InsertDataAtCellA2!W292,(IF(InsertDataAtCellA2!$G292="REAC",InsertDataAtCellA2!G292,"")))</f>
        <v/>
      </c>
      <c r="G292" s="33" t="str">
        <f>IF(InsertDataAtCellA2!$W292="REAC",InsertDataAtCellA2!X292,(IF(InsertDataAtCellA2!$G292="REAC",InsertDataAtCellA2!H292,"")))</f>
        <v/>
      </c>
      <c r="H292" s="33" t="str">
        <f>IF(InsertDataAtCellA2!$W292="REAC",InsertDataAtCellA2!Y292,(IF(InsertDataAtCellA2!$G292="REAC",InsertDataAtCellA2!I292,"")))</f>
        <v/>
      </c>
      <c r="I292" s="33" t="str">
        <f>IF(InsertDataAtCellA2!$W292="REAC",InsertDataAtCellA2!Z292,(IF(InsertDataAtCellA2!$G292="REAC",InsertDataAtCellA2!J292,"")))</f>
        <v/>
      </c>
      <c r="J292" s="33" t="str">
        <f>IF(InsertDataAtCellA2!K292="","",InsertDataAtCellA2!K292)</f>
        <v/>
      </c>
      <c r="K292" s="33" t="str">
        <f>IF(InsertDataAtCellA2!L292="","",InsertDataAtCellA2!L292)</f>
        <v/>
      </c>
      <c r="L292" s="33" t="str">
        <f>IF(InsertDataAtCellA2!M292="","",InsertDataAtCellA2!M292)</f>
        <v/>
      </c>
      <c r="M292" s="33" t="str">
        <f>IF(InsertDataAtCellA2!N292="","",InsertDataAtCellA2!N292)</f>
        <v/>
      </c>
      <c r="N292" s="33" t="str">
        <f>IF(InsertDataAtCellA2!O292="","",InsertDataAtCellA2!O292)</f>
        <v/>
      </c>
      <c r="O292" s="33" t="str">
        <f>IF(InsertDataAtCellA2!P292="","",InsertDataAtCellA2!P292)</f>
        <v/>
      </c>
      <c r="P292" s="33" t="str">
        <f>IF(InsertDataAtCellA2!Q292="","",InsertDataAtCellA2!Q292)</f>
        <v/>
      </c>
      <c r="Q292" s="33" t="str">
        <f>IF(InsertDataAtCellA2!R292="","",InsertDataAtCellA2!R292)</f>
        <v/>
      </c>
      <c r="R292" s="33" t="str">
        <f>IF(InsertDataAtCellA2!S292="","",InsertDataAtCellA2!S292)</f>
        <v/>
      </c>
      <c r="S292" s="33" t="str">
        <f>IF(InsertDataAtCellA2!T292="","",InsertDataAtCellA2!T292)</f>
        <v/>
      </c>
      <c r="T292" s="33" t="str">
        <f>IF(InsertDataAtCellA2!U292="","",InsertDataAtCellA2!U292)</f>
        <v/>
      </c>
      <c r="U292" s="33" t="str">
        <f>IF(InsertDataAtCellA2!V292="","",InsertDataAtCellA2!V292)</f>
        <v/>
      </c>
      <c r="V292" s="33" t="str">
        <f>IF(InsertDataAtCellA2!W292="","",InsertDataAtCellA2!W292)</f>
        <v/>
      </c>
      <c r="W292" s="33" t="str">
        <f>IF(InsertDataAtCellA2!X292="","",InsertDataAtCellA2!X292)</f>
        <v/>
      </c>
      <c r="X292" s="33" t="str">
        <f>IF(InsertDataAtCellA2!Y292="","",InsertDataAtCellA2!Y292)</f>
        <v/>
      </c>
      <c r="Y292" s="33" t="str">
        <f>IF(InsertDataAtCellA2!Z292="","",InsertDataAtCellA2!Z292)</f>
        <v/>
      </c>
      <c r="Z292" s="33" t="str">
        <f>IF(InsertDataAtCellA2!AA292="","",InsertDataAtCellA2!AA292)</f>
        <v/>
      </c>
      <c r="AA292" s="33" t="str">
        <f>IF(InsertDataAtCellA2!AB292="","",InsertDataAtCellA2!AB292)</f>
        <v/>
      </c>
      <c r="AB292" s="33" t="str">
        <f>IF(InsertDataAtCellA2!AC292="","",InsertDataAtCellA2!AC292)</f>
        <v/>
      </c>
      <c r="AC292" s="33" t="str">
        <f>IF(InsertDataAtCellA2!AD292="","",InsertDataAtCellA2!AD292)</f>
        <v/>
      </c>
      <c r="AD292" s="33" t="str">
        <f>IF(InsertDataAtCellA2!AE292="","",InsertDataAtCellA2!AE292)</f>
        <v/>
      </c>
      <c r="AE292" s="33" t="str">
        <f>IF(InsertDataAtCellA2!AF292="","",InsertDataAtCellA2!AF292)</f>
        <v/>
      </c>
      <c r="AF292" s="33" t="str">
        <f>IF(InsertDataAtCellA2!AG292="","",InsertDataAtCellA2!AG292)</f>
        <v/>
      </c>
    </row>
    <row r="293" spans="1:32" x14ac:dyDescent="0.35">
      <c r="A293" s="10" t="str">
        <f>IF(InsertDataAtCellA2!B293="","",InsertDataAtCellA2!B293)</f>
        <v/>
      </c>
      <c r="B293" s="10" t="str">
        <f>IF(InsertDataAtCellA2!C293="","",InsertDataAtCellA2!C293)</f>
        <v/>
      </c>
      <c r="C293" s="10" t="str">
        <f>IF(InsertDataAtCellA2!D293="","",InsertDataAtCellA2!D293)</f>
        <v/>
      </c>
      <c r="D293" s="10" t="str">
        <f>IF(InsertDataAtCellA2!E293="","",InsertDataAtCellA2!E293)</f>
        <v/>
      </c>
      <c r="E293" s="10" t="str">
        <f>IF(InsertDataAtCellA2!F293="","",InsertDataAtCellA2!F293)</f>
        <v/>
      </c>
      <c r="F293" s="10" t="str">
        <f>IF(InsertDataAtCellA2!$W293="REAC",InsertDataAtCellA2!W293,(IF(InsertDataAtCellA2!$G293="REAC",InsertDataAtCellA2!G293,"")))</f>
        <v/>
      </c>
      <c r="G293" s="10" t="str">
        <f>IF(InsertDataAtCellA2!$W293="REAC",InsertDataAtCellA2!X293,(IF(InsertDataAtCellA2!$G293="REAC",InsertDataAtCellA2!H293,"")))</f>
        <v/>
      </c>
      <c r="H293" s="10" t="str">
        <f>IF(InsertDataAtCellA2!$W293="REAC",InsertDataAtCellA2!Y293,(IF(InsertDataAtCellA2!$G293="REAC",InsertDataAtCellA2!I293,"")))</f>
        <v/>
      </c>
      <c r="I293" s="10" t="str">
        <f>IF(InsertDataAtCellA2!$W293="REAC",InsertDataAtCellA2!Z293,(IF(InsertDataAtCellA2!$G293="REAC",InsertDataAtCellA2!J293,"")))</f>
        <v/>
      </c>
      <c r="J293" s="10" t="str">
        <f>IF(InsertDataAtCellA2!K293="","",InsertDataAtCellA2!K293)</f>
        <v/>
      </c>
      <c r="K293" s="10" t="str">
        <f>IF(InsertDataAtCellA2!L293="","",InsertDataAtCellA2!L293)</f>
        <v/>
      </c>
      <c r="L293" s="10" t="str">
        <f>IF(InsertDataAtCellA2!M293="","",InsertDataAtCellA2!M293)</f>
        <v/>
      </c>
      <c r="M293" s="10" t="str">
        <f>IF(InsertDataAtCellA2!N293="","",InsertDataAtCellA2!N293)</f>
        <v/>
      </c>
      <c r="N293" s="10" t="str">
        <f>IF(InsertDataAtCellA2!O293="","",InsertDataAtCellA2!O293)</f>
        <v/>
      </c>
      <c r="O293" s="10" t="str">
        <f>IF(InsertDataAtCellA2!P293="","",InsertDataAtCellA2!P293)</f>
        <v/>
      </c>
      <c r="P293" s="10" t="str">
        <f>IF(InsertDataAtCellA2!Q293="","",InsertDataAtCellA2!Q293)</f>
        <v/>
      </c>
      <c r="Q293" s="10" t="str">
        <f>IF(InsertDataAtCellA2!R293="","",InsertDataAtCellA2!R293)</f>
        <v/>
      </c>
      <c r="R293" s="10" t="str">
        <f>IF(InsertDataAtCellA2!S293="","",InsertDataAtCellA2!S293)</f>
        <v/>
      </c>
      <c r="S293" s="10" t="str">
        <f>IF(InsertDataAtCellA2!T293="","",InsertDataAtCellA2!T293)</f>
        <v/>
      </c>
      <c r="T293" s="10" t="str">
        <f>IF(InsertDataAtCellA2!U293="","",InsertDataAtCellA2!U293)</f>
        <v/>
      </c>
      <c r="U293" s="10" t="str">
        <f>IF(InsertDataAtCellA2!V293="","",InsertDataAtCellA2!V293)</f>
        <v/>
      </c>
      <c r="V293" s="10" t="str">
        <f>IF(InsertDataAtCellA2!W293="","",InsertDataAtCellA2!W293)</f>
        <v/>
      </c>
      <c r="W293" s="10" t="str">
        <f>IF(InsertDataAtCellA2!X293="","",InsertDataAtCellA2!X293)</f>
        <v/>
      </c>
      <c r="X293" s="10" t="str">
        <f>IF(InsertDataAtCellA2!Y293="","",InsertDataAtCellA2!Y293)</f>
        <v/>
      </c>
      <c r="Y293" s="10" t="str">
        <f>IF(InsertDataAtCellA2!Z293="","",InsertDataAtCellA2!Z293)</f>
        <v/>
      </c>
      <c r="Z293" s="10" t="str">
        <f>IF(InsertDataAtCellA2!AA293="","",InsertDataAtCellA2!AA293)</f>
        <v/>
      </c>
      <c r="AA293" s="10" t="str">
        <f>IF(InsertDataAtCellA2!AB293="","",InsertDataAtCellA2!AB293)</f>
        <v/>
      </c>
      <c r="AB293" s="10" t="str">
        <f>IF(InsertDataAtCellA2!AC293="","",InsertDataAtCellA2!AC293)</f>
        <v/>
      </c>
      <c r="AC293" s="10" t="str">
        <f>IF(InsertDataAtCellA2!AD293="","",InsertDataAtCellA2!AD293)</f>
        <v/>
      </c>
      <c r="AD293" s="10" t="str">
        <f>IF(InsertDataAtCellA2!AE293="","",InsertDataAtCellA2!AE293)</f>
        <v/>
      </c>
      <c r="AE293" s="10" t="str">
        <f>IF(InsertDataAtCellA2!AF293="","",InsertDataAtCellA2!AF293)</f>
        <v/>
      </c>
      <c r="AF293" s="10" t="str">
        <f>IF(InsertDataAtCellA2!AG293="","",InsertDataAtCellA2!AG293)</f>
        <v/>
      </c>
    </row>
    <row r="294" spans="1:32" x14ac:dyDescent="0.35">
      <c r="A294" s="33" t="str">
        <f>IF(InsertDataAtCellA2!B294="","",InsertDataAtCellA2!B294)</f>
        <v/>
      </c>
      <c r="B294" s="33" t="str">
        <f>IF(InsertDataAtCellA2!C294="","",InsertDataAtCellA2!C294)</f>
        <v/>
      </c>
      <c r="C294" s="33" t="str">
        <f>IF(InsertDataAtCellA2!D294="","",InsertDataAtCellA2!D294)</f>
        <v/>
      </c>
      <c r="D294" s="33" t="str">
        <f>IF(InsertDataAtCellA2!E294="","",InsertDataAtCellA2!E294)</f>
        <v/>
      </c>
      <c r="E294" s="33" t="str">
        <f>IF(InsertDataAtCellA2!F294="","",InsertDataAtCellA2!F294)</f>
        <v/>
      </c>
      <c r="F294" s="33" t="str">
        <f>IF(InsertDataAtCellA2!$W294="REAC",InsertDataAtCellA2!W294,(IF(InsertDataAtCellA2!$G294="REAC",InsertDataAtCellA2!G294,"")))</f>
        <v/>
      </c>
      <c r="G294" s="33" t="str">
        <f>IF(InsertDataAtCellA2!$W294="REAC",InsertDataAtCellA2!X294,(IF(InsertDataAtCellA2!$G294="REAC",InsertDataAtCellA2!H294,"")))</f>
        <v/>
      </c>
      <c r="H294" s="33" t="str">
        <f>IF(InsertDataAtCellA2!$W294="REAC",InsertDataAtCellA2!Y294,(IF(InsertDataAtCellA2!$G294="REAC",InsertDataAtCellA2!I294,"")))</f>
        <v/>
      </c>
      <c r="I294" s="33" t="str">
        <f>IF(InsertDataAtCellA2!$W294="REAC",InsertDataAtCellA2!Z294,(IF(InsertDataAtCellA2!$G294="REAC",InsertDataAtCellA2!J294,"")))</f>
        <v/>
      </c>
      <c r="J294" s="33" t="str">
        <f>IF(InsertDataAtCellA2!K294="","",InsertDataAtCellA2!K294)</f>
        <v/>
      </c>
      <c r="K294" s="33" t="str">
        <f>IF(InsertDataAtCellA2!L294="","",InsertDataAtCellA2!L294)</f>
        <v/>
      </c>
      <c r="L294" s="33" t="str">
        <f>IF(InsertDataAtCellA2!M294="","",InsertDataAtCellA2!M294)</f>
        <v/>
      </c>
      <c r="M294" s="33" t="str">
        <f>IF(InsertDataAtCellA2!N294="","",InsertDataAtCellA2!N294)</f>
        <v/>
      </c>
      <c r="N294" s="33" t="str">
        <f>IF(InsertDataAtCellA2!O294="","",InsertDataAtCellA2!O294)</f>
        <v/>
      </c>
      <c r="O294" s="33" t="str">
        <f>IF(InsertDataAtCellA2!P294="","",InsertDataAtCellA2!P294)</f>
        <v/>
      </c>
      <c r="P294" s="33" t="str">
        <f>IF(InsertDataAtCellA2!Q294="","",InsertDataAtCellA2!Q294)</f>
        <v/>
      </c>
      <c r="Q294" s="33" t="str">
        <f>IF(InsertDataAtCellA2!R294="","",InsertDataAtCellA2!R294)</f>
        <v/>
      </c>
      <c r="R294" s="33" t="str">
        <f>IF(InsertDataAtCellA2!S294="","",InsertDataAtCellA2!S294)</f>
        <v/>
      </c>
      <c r="S294" s="33" t="str">
        <f>IF(InsertDataAtCellA2!T294="","",InsertDataAtCellA2!T294)</f>
        <v/>
      </c>
      <c r="T294" s="33" t="str">
        <f>IF(InsertDataAtCellA2!U294="","",InsertDataAtCellA2!U294)</f>
        <v/>
      </c>
      <c r="U294" s="33" t="str">
        <f>IF(InsertDataAtCellA2!V294="","",InsertDataAtCellA2!V294)</f>
        <v/>
      </c>
      <c r="V294" s="33" t="str">
        <f>IF(InsertDataAtCellA2!W294="","",InsertDataAtCellA2!W294)</f>
        <v/>
      </c>
      <c r="W294" s="33" t="str">
        <f>IF(InsertDataAtCellA2!X294="","",InsertDataAtCellA2!X294)</f>
        <v/>
      </c>
      <c r="X294" s="33" t="str">
        <f>IF(InsertDataAtCellA2!Y294="","",InsertDataAtCellA2!Y294)</f>
        <v/>
      </c>
      <c r="Y294" s="33" t="str">
        <f>IF(InsertDataAtCellA2!Z294="","",InsertDataAtCellA2!Z294)</f>
        <v/>
      </c>
      <c r="Z294" s="33" t="str">
        <f>IF(InsertDataAtCellA2!AA294="","",InsertDataAtCellA2!AA294)</f>
        <v/>
      </c>
      <c r="AA294" s="33" t="str">
        <f>IF(InsertDataAtCellA2!AB294="","",InsertDataAtCellA2!AB294)</f>
        <v/>
      </c>
      <c r="AB294" s="33" t="str">
        <f>IF(InsertDataAtCellA2!AC294="","",InsertDataAtCellA2!AC294)</f>
        <v/>
      </c>
      <c r="AC294" s="33" t="str">
        <f>IF(InsertDataAtCellA2!AD294="","",InsertDataAtCellA2!AD294)</f>
        <v/>
      </c>
      <c r="AD294" s="33" t="str">
        <f>IF(InsertDataAtCellA2!AE294="","",InsertDataAtCellA2!AE294)</f>
        <v/>
      </c>
      <c r="AE294" s="33" t="str">
        <f>IF(InsertDataAtCellA2!AF294="","",InsertDataAtCellA2!AF294)</f>
        <v/>
      </c>
      <c r="AF294" s="33" t="str">
        <f>IF(InsertDataAtCellA2!AG294="","",InsertDataAtCellA2!AG294)</f>
        <v/>
      </c>
    </row>
    <row r="295" spans="1:32" x14ac:dyDescent="0.35">
      <c r="A295" s="10" t="str">
        <f>IF(InsertDataAtCellA2!B295="","",InsertDataAtCellA2!B295)</f>
        <v/>
      </c>
      <c r="B295" s="10" t="str">
        <f>IF(InsertDataAtCellA2!C295="","",InsertDataAtCellA2!C295)</f>
        <v/>
      </c>
      <c r="C295" s="10" t="str">
        <f>IF(InsertDataAtCellA2!D295="","",InsertDataAtCellA2!D295)</f>
        <v/>
      </c>
      <c r="D295" s="10" t="str">
        <f>IF(InsertDataAtCellA2!E295="","",InsertDataAtCellA2!E295)</f>
        <v/>
      </c>
      <c r="E295" s="10" t="str">
        <f>IF(InsertDataAtCellA2!F295="","",InsertDataAtCellA2!F295)</f>
        <v/>
      </c>
      <c r="F295" s="10" t="str">
        <f>IF(InsertDataAtCellA2!$W295="REAC",InsertDataAtCellA2!W295,(IF(InsertDataAtCellA2!$G295="REAC",InsertDataAtCellA2!G295,"")))</f>
        <v/>
      </c>
      <c r="G295" s="10" t="str">
        <f>IF(InsertDataAtCellA2!$W295="REAC",InsertDataAtCellA2!X295,(IF(InsertDataAtCellA2!$G295="REAC",InsertDataAtCellA2!H295,"")))</f>
        <v/>
      </c>
      <c r="H295" s="10" t="str">
        <f>IF(InsertDataAtCellA2!$W295="REAC",InsertDataAtCellA2!Y295,(IF(InsertDataAtCellA2!$G295="REAC",InsertDataAtCellA2!I295,"")))</f>
        <v/>
      </c>
      <c r="I295" s="10" t="str">
        <f>IF(InsertDataAtCellA2!$W295="REAC",InsertDataAtCellA2!Z295,(IF(InsertDataAtCellA2!$G295="REAC",InsertDataAtCellA2!J295,"")))</f>
        <v/>
      </c>
      <c r="J295" s="10" t="str">
        <f>IF(InsertDataAtCellA2!K295="","",InsertDataAtCellA2!K295)</f>
        <v/>
      </c>
      <c r="K295" s="10" t="str">
        <f>IF(InsertDataAtCellA2!L295="","",InsertDataAtCellA2!L295)</f>
        <v/>
      </c>
      <c r="L295" s="10" t="str">
        <f>IF(InsertDataAtCellA2!M295="","",InsertDataAtCellA2!M295)</f>
        <v/>
      </c>
      <c r="M295" s="10" t="str">
        <f>IF(InsertDataAtCellA2!N295="","",InsertDataAtCellA2!N295)</f>
        <v/>
      </c>
      <c r="N295" s="10" t="str">
        <f>IF(InsertDataAtCellA2!O295="","",InsertDataAtCellA2!O295)</f>
        <v/>
      </c>
      <c r="O295" s="10" t="str">
        <f>IF(InsertDataAtCellA2!P295="","",InsertDataAtCellA2!P295)</f>
        <v/>
      </c>
      <c r="P295" s="10" t="str">
        <f>IF(InsertDataAtCellA2!Q295="","",InsertDataAtCellA2!Q295)</f>
        <v/>
      </c>
      <c r="Q295" s="10" t="str">
        <f>IF(InsertDataAtCellA2!R295="","",InsertDataAtCellA2!R295)</f>
        <v/>
      </c>
      <c r="R295" s="10" t="str">
        <f>IF(InsertDataAtCellA2!S295="","",InsertDataAtCellA2!S295)</f>
        <v/>
      </c>
      <c r="S295" s="10" t="str">
        <f>IF(InsertDataAtCellA2!T295="","",InsertDataAtCellA2!T295)</f>
        <v/>
      </c>
      <c r="T295" s="10" t="str">
        <f>IF(InsertDataAtCellA2!U295="","",InsertDataAtCellA2!U295)</f>
        <v/>
      </c>
      <c r="U295" s="10" t="str">
        <f>IF(InsertDataAtCellA2!V295="","",InsertDataAtCellA2!V295)</f>
        <v/>
      </c>
      <c r="V295" s="10" t="str">
        <f>IF(InsertDataAtCellA2!W295="","",InsertDataAtCellA2!W295)</f>
        <v/>
      </c>
      <c r="W295" s="10" t="str">
        <f>IF(InsertDataAtCellA2!X295="","",InsertDataAtCellA2!X295)</f>
        <v/>
      </c>
      <c r="X295" s="10" t="str">
        <f>IF(InsertDataAtCellA2!Y295="","",InsertDataAtCellA2!Y295)</f>
        <v/>
      </c>
      <c r="Y295" s="10" t="str">
        <f>IF(InsertDataAtCellA2!Z295="","",InsertDataAtCellA2!Z295)</f>
        <v/>
      </c>
      <c r="Z295" s="10" t="str">
        <f>IF(InsertDataAtCellA2!AA295="","",InsertDataAtCellA2!AA295)</f>
        <v/>
      </c>
      <c r="AA295" s="10" t="str">
        <f>IF(InsertDataAtCellA2!AB295="","",InsertDataAtCellA2!AB295)</f>
        <v/>
      </c>
      <c r="AB295" s="10" t="str">
        <f>IF(InsertDataAtCellA2!AC295="","",InsertDataAtCellA2!AC295)</f>
        <v/>
      </c>
      <c r="AC295" s="10" t="str">
        <f>IF(InsertDataAtCellA2!AD295="","",InsertDataAtCellA2!AD295)</f>
        <v/>
      </c>
      <c r="AD295" s="10" t="str">
        <f>IF(InsertDataAtCellA2!AE295="","",InsertDataAtCellA2!AE295)</f>
        <v/>
      </c>
      <c r="AE295" s="10" t="str">
        <f>IF(InsertDataAtCellA2!AF295="","",InsertDataAtCellA2!AF295)</f>
        <v/>
      </c>
      <c r="AF295" s="10" t="str">
        <f>IF(InsertDataAtCellA2!AG295="","",InsertDataAtCellA2!AG295)</f>
        <v/>
      </c>
    </row>
    <row r="296" spans="1:32" x14ac:dyDescent="0.35">
      <c r="A296" s="33" t="str">
        <f>IF(InsertDataAtCellA2!B296="","",InsertDataAtCellA2!B296)</f>
        <v/>
      </c>
      <c r="B296" s="33" t="str">
        <f>IF(InsertDataAtCellA2!C296="","",InsertDataAtCellA2!C296)</f>
        <v/>
      </c>
      <c r="C296" s="33" t="str">
        <f>IF(InsertDataAtCellA2!D296="","",InsertDataAtCellA2!D296)</f>
        <v/>
      </c>
      <c r="D296" s="33" t="str">
        <f>IF(InsertDataAtCellA2!E296="","",InsertDataAtCellA2!E296)</f>
        <v/>
      </c>
      <c r="E296" s="33" t="str">
        <f>IF(InsertDataAtCellA2!F296="","",InsertDataAtCellA2!F296)</f>
        <v/>
      </c>
      <c r="F296" s="33" t="str">
        <f>IF(InsertDataAtCellA2!$W296="REAC",InsertDataAtCellA2!W296,(IF(InsertDataAtCellA2!$G296="REAC",InsertDataAtCellA2!G296,"")))</f>
        <v/>
      </c>
      <c r="G296" s="33" t="str">
        <f>IF(InsertDataAtCellA2!$W296="REAC",InsertDataAtCellA2!X296,(IF(InsertDataAtCellA2!$G296="REAC",InsertDataAtCellA2!H296,"")))</f>
        <v/>
      </c>
      <c r="H296" s="33" t="str">
        <f>IF(InsertDataAtCellA2!$W296="REAC",InsertDataAtCellA2!Y296,(IF(InsertDataAtCellA2!$G296="REAC",InsertDataAtCellA2!I296,"")))</f>
        <v/>
      </c>
      <c r="I296" s="33" t="str">
        <f>IF(InsertDataAtCellA2!$W296="REAC",InsertDataAtCellA2!Z296,(IF(InsertDataAtCellA2!$G296="REAC",InsertDataAtCellA2!J296,"")))</f>
        <v/>
      </c>
      <c r="J296" s="33" t="str">
        <f>IF(InsertDataAtCellA2!K296="","",InsertDataAtCellA2!K296)</f>
        <v/>
      </c>
      <c r="K296" s="33" t="str">
        <f>IF(InsertDataAtCellA2!L296="","",InsertDataAtCellA2!L296)</f>
        <v/>
      </c>
      <c r="L296" s="33" t="str">
        <f>IF(InsertDataAtCellA2!M296="","",InsertDataAtCellA2!M296)</f>
        <v/>
      </c>
      <c r="M296" s="33" t="str">
        <f>IF(InsertDataAtCellA2!N296="","",InsertDataAtCellA2!N296)</f>
        <v/>
      </c>
      <c r="N296" s="33" t="str">
        <f>IF(InsertDataAtCellA2!O296="","",InsertDataAtCellA2!O296)</f>
        <v/>
      </c>
      <c r="O296" s="33" t="str">
        <f>IF(InsertDataAtCellA2!P296="","",InsertDataAtCellA2!P296)</f>
        <v/>
      </c>
      <c r="P296" s="33" t="str">
        <f>IF(InsertDataAtCellA2!Q296="","",InsertDataAtCellA2!Q296)</f>
        <v/>
      </c>
      <c r="Q296" s="33" t="str">
        <f>IF(InsertDataAtCellA2!R296="","",InsertDataAtCellA2!R296)</f>
        <v/>
      </c>
      <c r="R296" s="33" t="str">
        <f>IF(InsertDataAtCellA2!S296="","",InsertDataAtCellA2!S296)</f>
        <v/>
      </c>
      <c r="S296" s="33" t="str">
        <f>IF(InsertDataAtCellA2!T296="","",InsertDataAtCellA2!T296)</f>
        <v/>
      </c>
      <c r="T296" s="33" t="str">
        <f>IF(InsertDataAtCellA2!U296="","",InsertDataAtCellA2!U296)</f>
        <v/>
      </c>
      <c r="U296" s="33" t="str">
        <f>IF(InsertDataAtCellA2!V296="","",InsertDataAtCellA2!V296)</f>
        <v/>
      </c>
      <c r="V296" s="33" t="str">
        <f>IF(InsertDataAtCellA2!W296="","",InsertDataAtCellA2!W296)</f>
        <v/>
      </c>
      <c r="W296" s="33" t="str">
        <f>IF(InsertDataAtCellA2!X296="","",InsertDataAtCellA2!X296)</f>
        <v/>
      </c>
      <c r="X296" s="33" t="str">
        <f>IF(InsertDataAtCellA2!Y296="","",InsertDataAtCellA2!Y296)</f>
        <v/>
      </c>
      <c r="Y296" s="33" t="str">
        <f>IF(InsertDataAtCellA2!Z296="","",InsertDataAtCellA2!Z296)</f>
        <v/>
      </c>
      <c r="Z296" s="33" t="str">
        <f>IF(InsertDataAtCellA2!AA296="","",InsertDataAtCellA2!AA296)</f>
        <v/>
      </c>
      <c r="AA296" s="33" t="str">
        <f>IF(InsertDataAtCellA2!AB296="","",InsertDataAtCellA2!AB296)</f>
        <v/>
      </c>
      <c r="AB296" s="33" t="str">
        <f>IF(InsertDataAtCellA2!AC296="","",InsertDataAtCellA2!AC296)</f>
        <v/>
      </c>
      <c r="AC296" s="33" t="str">
        <f>IF(InsertDataAtCellA2!AD296="","",InsertDataAtCellA2!AD296)</f>
        <v/>
      </c>
      <c r="AD296" s="33" t="str">
        <f>IF(InsertDataAtCellA2!AE296="","",InsertDataAtCellA2!AE296)</f>
        <v/>
      </c>
      <c r="AE296" s="33" t="str">
        <f>IF(InsertDataAtCellA2!AF296="","",InsertDataAtCellA2!AF296)</f>
        <v/>
      </c>
      <c r="AF296" s="33" t="str">
        <f>IF(InsertDataAtCellA2!AG296="","",InsertDataAtCellA2!AG296)</f>
        <v/>
      </c>
    </row>
    <row r="297" spans="1:32" x14ac:dyDescent="0.35">
      <c r="A297" s="10" t="str">
        <f>IF(InsertDataAtCellA2!B297="","",InsertDataAtCellA2!B297)</f>
        <v/>
      </c>
      <c r="B297" s="10" t="str">
        <f>IF(InsertDataAtCellA2!C297="","",InsertDataAtCellA2!C297)</f>
        <v/>
      </c>
      <c r="C297" s="10" t="str">
        <f>IF(InsertDataAtCellA2!D297="","",InsertDataAtCellA2!D297)</f>
        <v/>
      </c>
      <c r="D297" s="10" t="str">
        <f>IF(InsertDataAtCellA2!E297="","",InsertDataAtCellA2!E297)</f>
        <v/>
      </c>
      <c r="E297" s="10" t="str">
        <f>IF(InsertDataAtCellA2!F297="","",InsertDataAtCellA2!F297)</f>
        <v/>
      </c>
      <c r="F297" s="10" t="str">
        <f>IF(InsertDataAtCellA2!$W297="REAC",InsertDataAtCellA2!W297,(IF(InsertDataAtCellA2!$G297="REAC",InsertDataAtCellA2!G297,"")))</f>
        <v/>
      </c>
      <c r="G297" s="10" t="str">
        <f>IF(InsertDataAtCellA2!$W297="REAC",InsertDataAtCellA2!X297,(IF(InsertDataAtCellA2!$G297="REAC",InsertDataAtCellA2!H297,"")))</f>
        <v/>
      </c>
      <c r="H297" s="10" t="str">
        <f>IF(InsertDataAtCellA2!$W297="REAC",InsertDataAtCellA2!Y297,(IF(InsertDataAtCellA2!$G297="REAC",InsertDataAtCellA2!I297,"")))</f>
        <v/>
      </c>
      <c r="I297" s="10" t="str">
        <f>IF(InsertDataAtCellA2!$W297="REAC",InsertDataAtCellA2!Z297,(IF(InsertDataAtCellA2!$G297="REAC",InsertDataAtCellA2!J297,"")))</f>
        <v/>
      </c>
      <c r="J297" s="10" t="str">
        <f>IF(InsertDataAtCellA2!K297="","",InsertDataAtCellA2!K297)</f>
        <v/>
      </c>
      <c r="K297" s="10" t="str">
        <f>IF(InsertDataAtCellA2!L297="","",InsertDataAtCellA2!L297)</f>
        <v/>
      </c>
      <c r="L297" s="10" t="str">
        <f>IF(InsertDataAtCellA2!M297="","",InsertDataAtCellA2!M297)</f>
        <v/>
      </c>
      <c r="M297" s="10" t="str">
        <f>IF(InsertDataAtCellA2!N297="","",InsertDataAtCellA2!N297)</f>
        <v/>
      </c>
      <c r="N297" s="10" t="str">
        <f>IF(InsertDataAtCellA2!O297="","",InsertDataAtCellA2!O297)</f>
        <v/>
      </c>
      <c r="O297" s="10" t="str">
        <f>IF(InsertDataAtCellA2!P297="","",InsertDataAtCellA2!P297)</f>
        <v/>
      </c>
      <c r="P297" s="10" t="str">
        <f>IF(InsertDataAtCellA2!Q297="","",InsertDataAtCellA2!Q297)</f>
        <v/>
      </c>
      <c r="Q297" s="10" t="str">
        <f>IF(InsertDataAtCellA2!R297="","",InsertDataAtCellA2!R297)</f>
        <v/>
      </c>
      <c r="R297" s="10" t="str">
        <f>IF(InsertDataAtCellA2!S297="","",InsertDataAtCellA2!S297)</f>
        <v/>
      </c>
      <c r="S297" s="10" t="str">
        <f>IF(InsertDataAtCellA2!T297="","",InsertDataAtCellA2!T297)</f>
        <v/>
      </c>
      <c r="T297" s="10" t="str">
        <f>IF(InsertDataAtCellA2!U297="","",InsertDataAtCellA2!U297)</f>
        <v/>
      </c>
      <c r="U297" s="10" t="str">
        <f>IF(InsertDataAtCellA2!V297="","",InsertDataAtCellA2!V297)</f>
        <v/>
      </c>
      <c r="V297" s="10" t="str">
        <f>IF(InsertDataAtCellA2!W297="","",InsertDataAtCellA2!W297)</f>
        <v/>
      </c>
      <c r="W297" s="10" t="str">
        <f>IF(InsertDataAtCellA2!X297="","",InsertDataAtCellA2!X297)</f>
        <v/>
      </c>
      <c r="X297" s="10" t="str">
        <f>IF(InsertDataAtCellA2!Y297="","",InsertDataAtCellA2!Y297)</f>
        <v/>
      </c>
      <c r="Y297" s="10" t="str">
        <f>IF(InsertDataAtCellA2!Z297="","",InsertDataAtCellA2!Z297)</f>
        <v/>
      </c>
      <c r="Z297" s="10" t="str">
        <f>IF(InsertDataAtCellA2!AA297="","",InsertDataAtCellA2!AA297)</f>
        <v/>
      </c>
      <c r="AA297" s="10" t="str">
        <f>IF(InsertDataAtCellA2!AB297="","",InsertDataAtCellA2!AB297)</f>
        <v/>
      </c>
      <c r="AB297" s="10" t="str">
        <f>IF(InsertDataAtCellA2!AC297="","",InsertDataAtCellA2!AC297)</f>
        <v/>
      </c>
      <c r="AC297" s="10" t="str">
        <f>IF(InsertDataAtCellA2!AD297="","",InsertDataAtCellA2!AD297)</f>
        <v/>
      </c>
      <c r="AD297" s="10" t="str">
        <f>IF(InsertDataAtCellA2!AE297="","",InsertDataAtCellA2!AE297)</f>
        <v/>
      </c>
      <c r="AE297" s="10" t="str">
        <f>IF(InsertDataAtCellA2!AF297="","",InsertDataAtCellA2!AF297)</f>
        <v/>
      </c>
      <c r="AF297" s="10" t="str">
        <f>IF(InsertDataAtCellA2!AG297="","",InsertDataAtCellA2!AG297)</f>
        <v/>
      </c>
    </row>
    <row r="298" spans="1:32" x14ac:dyDescent="0.35">
      <c r="A298" s="33" t="str">
        <f>IF(InsertDataAtCellA2!B298="","",InsertDataAtCellA2!B298)</f>
        <v/>
      </c>
      <c r="B298" s="33" t="str">
        <f>IF(InsertDataAtCellA2!C298="","",InsertDataAtCellA2!C298)</f>
        <v/>
      </c>
      <c r="C298" s="33" t="str">
        <f>IF(InsertDataAtCellA2!D298="","",InsertDataAtCellA2!D298)</f>
        <v/>
      </c>
      <c r="D298" s="33" t="str">
        <f>IF(InsertDataAtCellA2!E298="","",InsertDataAtCellA2!E298)</f>
        <v/>
      </c>
      <c r="E298" s="33" t="str">
        <f>IF(InsertDataAtCellA2!F298="","",InsertDataAtCellA2!F298)</f>
        <v/>
      </c>
      <c r="F298" s="33" t="str">
        <f>IF(InsertDataAtCellA2!$W298="REAC",InsertDataAtCellA2!W298,(IF(InsertDataAtCellA2!$G298="REAC",InsertDataAtCellA2!G298,"")))</f>
        <v/>
      </c>
      <c r="G298" s="33" t="str">
        <f>IF(InsertDataAtCellA2!$W298="REAC",InsertDataAtCellA2!X298,(IF(InsertDataAtCellA2!$G298="REAC",InsertDataAtCellA2!H298,"")))</f>
        <v/>
      </c>
      <c r="H298" s="33" t="str">
        <f>IF(InsertDataAtCellA2!$W298="REAC",InsertDataAtCellA2!Y298,(IF(InsertDataAtCellA2!$G298="REAC",InsertDataAtCellA2!I298,"")))</f>
        <v/>
      </c>
      <c r="I298" s="33" t="str">
        <f>IF(InsertDataAtCellA2!$W298="REAC",InsertDataAtCellA2!Z298,(IF(InsertDataAtCellA2!$G298="REAC",InsertDataAtCellA2!J298,"")))</f>
        <v/>
      </c>
      <c r="J298" s="33" t="str">
        <f>IF(InsertDataAtCellA2!K298="","",InsertDataAtCellA2!K298)</f>
        <v/>
      </c>
      <c r="K298" s="33" t="str">
        <f>IF(InsertDataAtCellA2!L298="","",InsertDataAtCellA2!L298)</f>
        <v/>
      </c>
      <c r="L298" s="33" t="str">
        <f>IF(InsertDataAtCellA2!M298="","",InsertDataAtCellA2!M298)</f>
        <v/>
      </c>
      <c r="M298" s="33" t="str">
        <f>IF(InsertDataAtCellA2!N298="","",InsertDataAtCellA2!N298)</f>
        <v/>
      </c>
      <c r="N298" s="33" t="str">
        <f>IF(InsertDataAtCellA2!O298="","",InsertDataAtCellA2!O298)</f>
        <v/>
      </c>
      <c r="O298" s="33" t="str">
        <f>IF(InsertDataAtCellA2!P298="","",InsertDataAtCellA2!P298)</f>
        <v/>
      </c>
      <c r="P298" s="33" t="str">
        <f>IF(InsertDataAtCellA2!Q298="","",InsertDataAtCellA2!Q298)</f>
        <v/>
      </c>
      <c r="Q298" s="33" t="str">
        <f>IF(InsertDataAtCellA2!R298="","",InsertDataAtCellA2!R298)</f>
        <v/>
      </c>
      <c r="R298" s="33" t="str">
        <f>IF(InsertDataAtCellA2!S298="","",InsertDataAtCellA2!S298)</f>
        <v/>
      </c>
      <c r="S298" s="33" t="str">
        <f>IF(InsertDataAtCellA2!T298="","",InsertDataAtCellA2!T298)</f>
        <v/>
      </c>
      <c r="T298" s="33" t="str">
        <f>IF(InsertDataAtCellA2!U298="","",InsertDataAtCellA2!U298)</f>
        <v/>
      </c>
      <c r="U298" s="33" t="str">
        <f>IF(InsertDataAtCellA2!V298="","",InsertDataAtCellA2!V298)</f>
        <v/>
      </c>
      <c r="V298" s="33" t="str">
        <f>IF(InsertDataAtCellA2!W298="","",InsertDataAtCellA2!W298)</f>
        <v/>
      </c>
      <c r="W298" s="33" t="str">
        <f>IF(InsertDataAtCellA2!X298="","",InsertDataAtCellA2!X298)</f>
        <v/>
      </c>
      <c r="X298" s="33" t="str">
        <f>IF(InsertDataAtCellA2!Y298="","",InsertDataAtCellA2!Y298)</f>
        <v/>
      </c>
      <c r="Y298" s="33" t="str">
        <f>IF(InsertDataAtCellA2!Z298="","",InsertDataAtCellA2!Z298)</f>
        <v/>
      </c>
      <c r="Z298" s="33" t="str">
        <f>IF(InsertDataAtCellA2!AA298="","",InsertDataAtCellA2!AA298)</f>
        <v/>
      </c>
      <c r="AA298" s="33" t="str">
        <f>IF(InsertDataAtCellA2!AB298="","",InsertDataAtCellA2!AB298)</f>
        <v/>
      </c>
      <c r="AB298" s="33" t="str">
        <f>IF(InsertDataAtCellA2!AC298="","",InsertDataAtCellA2!AC298)</f>
        <v/>
      </c>
      <c r="AC298" s="33" t="str">
        <f>IF(InsertDataAtCellA2!AD298="","",InsertDataAtCellA2!AD298)</f>
        <v/>
      </c>
      <c r="AD298" s="33" t="str">
        <f>IF(InsertDataAtCellA2!AE298="","",InsertDataAtCellA2!AE298)</f>
        <v/>
      </c>
      <c r="AE298" s="33" t="str">
        <f>IF(InsertDataAtCellA2!AF298="","",InsertDataAtCellA2!AF298)</f>
        <v/>
      </c>
      <c r="AF298" s="33" t="str">
        <f>IF(InsertDataAtCellA2!AG298="","",InsertDataAtCellA2!AG298)</f>
        <v/>
      </c>
    </row>
    <row r="299" spans="1:32" x14ac:dyDescent="0.35">
      <c r="A299" s="10" t="str">
        <f>IF(InsertDataAtCellA2!B299="","",InsertDataAtCellA2!B299)</f>
        <v/>
      </c>
      <c r="B299" s="10" t="str">
        <f>IF(InsertDataAtCellA2!C299="","",InsertDataAtCellA2!C299)</f>
        <v/>
      </c>
      <c r="C299" s="10" t="str">
        <f>IF(InsertDataAtCellA2!D299="","",InsertDataAtCellA2!D299)</f>
        <v/>
      </c>
      <c r="D299" s="10" t="str">
        <f>IF(InsertDataAtCellA2!E299="","",InsertDataAtCellA2!E299)</f>
        <v/>
      </c>
      <c r="E299" s="10" t="str">
        <f>IF(InsertDataAtCellA2!F299="","",InsertDataAtCellA2!F299)</f>
        <v/>
      </c>
      <c r="F299" s="10" t="str">
        <f>IF(InsertDataAtCellA2!$W299="REAC",InsertDataAtCellA2!W299,(IF(InsertDataAtCellA2!$G299="REAC",InsertDataAtCellA2!G299,"")))</f>
        <v/>
      </c>
      <c r="G299" s="10" t="str">
        <f>IF(InsertDataAtCellA2!$W299="REAC",InsertDataAtCellA2!X299,(IF(InsertDataAtCellA2!$G299="REAC",InsertDataAtCellA2!H299,"")))</f>
        <v/>
      </c>
      <c r="H299" s="10" t="str">
        <f>IF(InsertDataAtCellA2!$W299="REAC",InsertDataAtCellA2!Y299,(IF(InsertDataAtCellA2!$G299="REAC",InsertDataAtCellA2!I299,"")))</f>
        <v/>
      </c>
      <c r="I299" s="10" t="str">
        <f>IF(InsertDataAtCellA2!$W299="REAC",InsertDataAtCellA2!Z299,(IF(InsertDataAtCellA2!$G299="REAC",InsertDataAtCellA2!J299,"")))</f>
        <v/>
      </c>
      <c r="J299" s="10" t="str">
        <f>IF(InsertDataAtCellA2!K299="","",InsertDataAtCellA2!K299)</f>
        <v/>
      </c>
      <c r="K299" s="10" t="str">
        <f>IF(InsertDataAtCellA2!L299="","",InsertDataAtCellA2!L299)</f>
        <v/>
      </c>
      <c r="L299" s="10" t="str">
        <f>IF(InsertDataAtCellA2!M299="","",InsertDataAtCellA2!M299)</f>
        <v/>
      </c>
      <c r="M299" s="10" t="str">
        <f>IF(InsertDataAtCellA2!N299="","",InsertDataAtCellA2!N299)</f>
        <v/>
      </c>
      <c r="N299" s="10" t="str">
        <f>IF(InsertDataAtCellA2!O299="","",InsertDataAtCellA2!O299)</f>
        <v/>
      </c>
      <c r="O299" s="10" t="str">
        <f>IF(InsertDataAtCellA2!P299="","",InsertDataAtCellA2!P299)</f>
        <v/>
      </c>
      <c r="P299" s="10" t="str">
        <f>IF(InsertDataAtCellA2!Q299="","",InsertDataAtCellA2!Q299)</f>
        <v/>
      </c>
      <c r="Q299" s="10" t="str">
        <f>IF(InsertDataAtCellA2!R299="","",InsertDataAtCellA2!R299)</f>
        <v/>
      </c>
      <c r="R299" s="10" t="str">
        <f>IF(InsertDataAtCellA2!S299="","",InsertDataAtCellA2!S299)</f>
        <v/>
      </c>
      <c r="S299" s="10" t="str">
        <f>IF(InsertDataAtCellA2!T299="","",InsertDataAtCellA2!T299)</f>
        <v/>
      </c>
      <c r="T299" s="10" t="str">
        <f>IF(InsertDataAtCellA2!U299="","",InsertDataAtCellA2!U299)</f>
        <v/>
      </c>
      <c r="U299" s="10" t="str">
        <f>IF(InsertDataAtCellA2!V299="","",InsertDataAtCellA2!V299)</f>
        <v/>
      </c>
      <c r="V299" s="10" t="str">
        <f>IF(InsertDataAtCellA2!W299="","",InsertDataAtCellA2!W299)</f>
        <v/>
      </c>
      <c r="W299" s="10" t="str">
        <f>IF(InsertDataAtCellA2!X299="","",InsertDataAtCellA2!X299)</f>
        <v/>
      </c>
      <c r="X299" s="10" t="str">
        <f>IF(InsertDataAtCellA2!Y299="","",InsertDataAtCellA2!Y299)</f>
        <v/>
      </c>
      <c r="Y299" s="10" t="str">
        <f>IF(InsertDataAtCellA2!Z299="","",InsertDataAtCellA2!Z299)</f>
        <v/>
      </c>
      <c r="Z299" s="10" t="str">
        <f>IF(InsertDataAtCellA2!AA299="","",InsertDataAtCellA2!AA299)</f>
        <v/>
      </c>
      <c r="AA299" s="10" t="str">
        <f>IF(InsertDataAtCellA2!AB299="","",InsertDataAtCellA2!AB299)</f>
        <v/>
      </c>
      <c r="AB299" s="10" t="str">
        <f>IF(InsertDataAtCellA2!AC299="","",InsertDataAtCellA2!AC299)</f>
        <v/>
      </c>
      <c r="AC299" s="10" t="str">
        <f>IF(InsertDataAtCellA2!AD299="","",InsertDataAtCellA2!AD299)</f>
        <v/>
      </c>
      <c r="AD299" s="10" t="str">
        <f>IF(InsertDataAtCellA2!AE299="","",InsertDataAtCellA2!AE299)</f>
        <v/>
      </c>
      <c r="AE299" s="10" t="str">
        <f>IF(InsertDataAtCellA2!AF299="","",InsertDataAtCellA2!AF299)</f>
        <v/>
      </c>
      <c r="AF299" s="10" t="str">
        <f>IF(InsertDataAtCellA2!AG299="","",InsertDataAtCellA2!AG299)</f>
        <v/>
      </c>
    </row>
    <row r="300" spans="1:32" x14ac:dyDescent="0.35">
      <c r="A300" s="33" t="str">
        <f>IF(InsertDataAtCellA2!B300="","",InsertDataAtCellA2!B300)</f>
        <v/>
      </c>
      <c r="B300" s="33" t="str">
        <f>IF(InsertDataAtCellA2!C300="","",InsertDataAtCellA2!C300)</f>
        <v/>
      </c>
      <c r="C300" s="33" t="str">
        <f>IF(InsertDataAtCellA2!D300="","",InsertDataAtCellA2!D300)</f>
        <v/>
      </c>
      <c r="D300" s="33" t="str">
        <f>IF(InsertDataAtCellA2!E300="","",InsertDataAtCellA2!E300)</f>
        <v/>
      </c>
      <c r="E300" s="33" t="str">
        <f>IF(InsertDataAtCellA2!F300="","",InsertDataAtCellA2!F300)</f>
        <v/>
      </c>
      <c r="F300" s="33" t="str">
        <f>IF(InsertDataAtCellA2!$W300="REAC",InsertDataAtCellA2!W300,(IF(InsertDataAtCellA2!$G300="REAC",InsertDataAtCellA2!G300,"")))</f>
        <v/>
      </c>
      <c r="G300" s="33" t="str">
        <f>IF(InsertDataAtCellA2!$W300="REAC",InsertDataAtCellA2!X300,(IF(InsertDataAtCellA2!$G300="REAC",InsertDataAtCellA2!H300,"")))</f>
        <v/>
      </c>
      <c r="H300" s="33" t="str">
        <f>IF(InsertDataAtCellA2!$W300="REAC",InsertDataAtCellA2!Y300,(IF(InsertDataAtCellA2!$G300="REAC",InsertDataAtCellA2!I300,"")))</f>
        <v/>
      </c>
      <c r="I300" s="33" t="str">
        <f>IF(InsertDataAtCellA2!$W300="REAC",InsertDataAtCellA2!Z300,(IF(InsertDataAtCellA2!$G300="REAC",InsertDataAtCellA2!J300,"")))</f>
        <v/>
      </c>
      <c r="J300" s="33" t="str">
        <f>IF(InsertDataAtCellA2!K300="","",InsertDataAtCellA2!K300)</f>
        <v/>
      </c>
      <c r="K300" s="33" t="str">
        <f>IF(InsertDataAtCellA2!L300="","",InsertDataAtCellA2!L300)</f>
        <v/>
      </c>
      <c r="L300" s="33" t="str">
        <f>IF(InsertDataAtCellA2!M300="","",InsertDataAtCellA2!M300)</f>
        <v/>
      </c>
      <c r="M300" s="33" t="str">
        <f>IF(InsertDataAtCellA2!N300="","",InsertDataAtCellA2!N300)</f>
        <v/>
      </c>
      <c r="N300" s="33" t="str">
        <f>IF(InsertDataAtCellA2!O300="","",InsertDataAtCellA2!O300)</f>
        <v/>
      </c>
      <c r="O300" s="33" t="str">
        <f>IF(InsertDataAtCellA2!P300="","",InsertDataAtCellA2!P300)</f>
        <v/>
      </c>
      <c r="P300" s="33" t="str">
        <f>IF(InsertDataAtCellA2!Q300="","",InsertDataAtCellA2!Q300)</f>
        <v/>
      </c>
      <c r="Q300" s="33" t="str">
        <f>IF(InsertDataAtCellA2!R300="","",InsertDataAtCellA2!R300)</f>
        <v/>
      </c>
      <c r="R300" s="33" t="str">
        <f>IF(InsertDataAtCellA2!S300="","",InsertDataAtCellA2!S300)</f>
        <v/>
      </c>
      <c r="S300" s="33" t="str">
        <f>IF(InsertDataAtCellA2!T300="","",InsertDataAtCellA2!T300)</f>
        <v/>
      </c>
      <c r="T300" s="33" t="str">
        <f>IF(InsertDataAtCellA2!U300="","",InsertDataAtCellA2!U300)</f>
        <v/>
      </c>
      <c r="U300" s="33" t="str">
        <f>IF(InsertDataAtCellA2!V300="","",InsertDataAtCellA2!V300)</f>
        <v/>
      </c>
      <c r="V300" s="33" t="str">
        <f>IF(InsertDataAtCellA2!W300="","",InsertDataAtCellA2!W300)</f>
        <v/>
      </c>
      <c r="W300" s="33" t="str">
        <f>IF(InsertDataAtCellA2!X300="","",InsertDataAtCellA2!X300)</f>
        <v/>
      </c>
      <c r="X300" s="33" t="str">
        <f>IF(InsertDataAtCellA2!Y300="","",InsertDataAtCellA2!Y300)</f>
        <v/>
      </c>
      <c r="Y300" s="33" t="str">
        <f>IF(InsertDataAtCellA2!Z300="","",InsertDataAtCellA2!Z300)</f>
        <v/>
      </c>
      <c r="Z300" s="33" t="str">
        <f>IF(InsertDataAtCellA2!AA300="","",InsertDataAtCellA2!AA300)</f>
        <v/>
      </c>
      <c r="AA300" s="33" t="str">
        <f>IF(InsertDataAtCellA2!AB300="","",InsertDataAtCellA2!AB300)</f>
        <v/>
      </c>
      <c r="AB300" s="33" t="str">
        <f>IF(InsertDataAtCellA2!AC300="","",InsertDataAtCellA2!AC300)</f>
        <v/>
      </c>
      <c r="AC300" s="33" t="str">
        <f>IF(InsertDataAtCellA2!AD300="","",InsertDataAtCellA2!AD300)</f>
        <v/>
      </c>
      <c r="AD300" s="33" t="str">
        <f>IF(InsertDataAtCellA2!AE300="","",InsertDataAtCellA2!AE300)</f>
        <v/>
      </c>
      <c r="AE300" s="33" t="str">
        <f>IF(InsertDataAtCellA2!AF300="","",InsertDataAtCellA2!AF300)</f>
        <v/>
      </c>
      <c r="AF300" s="33" t="str">
        <f>IF(InsertDataAtCellA2!AG300="","",InsertDataAtCellA2!AG300)</f>
        <v/>
      </c>
    </row>
  </sheetData>
  <sheetProtection sheet="1" objects="1" scenarios="1"/>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454"/>
  <sheetViews>
    <sheetView topLeftCell="F1" zoomScaleNormal="100" workbookViewId="0">
      <selection activeCell="P7" sqref="P7"/>
    </sheetView>
  </sheetViews>
  <sheetFormatPr baseColWidth="10" defaultRowHeight="14.5" x14ac:dyDescent="0.35"/>
  <cols>
    <col min="1" max="1" width="10.1796875" customWidth="1"/>
    <col min="2" max="2" width="13.6328125" style="2" customWidth="1"/>
    <col min="3" max="3" width="18.6328125" style="3" customWidth="1"/>
    <col min="4" max="4" width="9.6328125" style="2" customWidth="1"/>
    <col min="5" max="5" width="10.90625" style="4"/>
    <col min="7" max="7" width="20.81640625" customWidth="1"/>
    <col min="8" max="8" width="7.90625" customWidth="1"/>
    <col min="10" max="10" width="10.90625" style="1"/>
    <col min="12" max="12" width="20.1796875" style="2" customWidth="1"/>
    <col min="14" max="14" width="14.7265625" style="1" customWidth="1"/>
    <col min="15" max="15" width="9.7265625" style="1" customWidth="1"/>
    <col min="16" max="16" width="10" style="1" customWidth="1"/>
    <col min="17" max="17" width="16.81640625" style="22" customWidth="1"/>
    <col min="18" max="18" width="5.26953125" customWidth="1"/>
    <col min="19" max="19" width="19.54296875" customWidth="1"/>
    <col min="26" max="26" width="17.90625" customWidth="1"/>
  </cols>
  <sheetData>
    <row r="1" spans="1:26" ht="58" x14ac:dyDescent="0.35">
      <c r="A1" s="5" t="s">
        <v>10</v>
      </c>
      <c r="B1" s="5" t="s">
        <v>4</v>
      </c>
      <c r="C1" s="8" t="s">
        <v>9</v>
      </c>
      <c r="D1" s="7" t="s">
        <v>11</v>
      </c>
      <c r="E1" s="6" t="s">
        <v>12</v>
      </c>
      <c r="F1" s="7" t="s">
        <v>13</v>
      </c>
      <c r="G1" s="7" t="s">
        <v>39</v>
      </c>
      <c r="H1" s="5" t="s">
        <v>10</v>
      </c>
      <c r="I1" s="7" t="s">
        <v>15</v>
      </c>
      <c r="J1" s="8" t="s">
        <v>9</v>
      </c>
      <c r="K1" s="7" t="s">
        <v>11</v>
      </c>
      <c r="L1" s="8" t="s">
        <v>33</v>
      </c>
      <c r="M1" s="7" t="s">
        <v>32</v>
      </c>
      <c r="N1" s="7" t="s">
        <v>15</v>
      </c>
      <c r="O1" s="8" t="s">
        <v>9</v>
      </c>
      <c r="P1" s="8" t="s">
        <v>11</v>
      </c>
      <c r="Q1" s="21" t="s">
        <v>20</v>
      </c>
      <c r="S1" s="8" t="s">
        <v>21</v>
      </c>
      <c r="T1" s="8" t="s">
        <v>16</v>
      </c>
      <c r="U1" s="8" t="s">
        <v>17</v>
      </c>
      <c r="V1" s="8" t="s">
        <v>18</v>
      </c>
      <c r="W1" s="8" t="s">
        <v>19</v>
      </c>
      <c r="X1" s="8" t="s">
        <v>31</v>
      </c>
      <c r="Y1" s="8" t="s">
        <v>23</v>
      </c>
    </row>
    <row r="2" spans="1:26" ht="44" customHeight="1" x14ac:dyDescent="0.35">
      <c r="A2" s="13" t="str">
        <f>DataSorted!A15</f>
        <v>TASK</v>
      </c>
      <c r="B2" s="13" t="str">
        <f>DataSorted!B15</f>
        <v>BlankIni</v>
      </c>
      <c r="C2" s="13">
        <f>DataSorted!C15</f>
        <v>12.9346</v>
      </c>
      <c r="D2" s="13" t="str">
        <f>DataSorted!D15</f>
        <v xml:space="preserve">Task0 </v>
      </c>
      <c r="E2" s="14"/>
      <c r="F2" s="14"/>
      <c r="G2" s="19">
        <f>MAX(G4:G454)</f>
        <v>23.495062761512251</v>
      </c>
      <c r="H2">
        <f>COUNTIF(H7:H454,"EMOS")</f>
        <v>39</v>
      </c>
      <c r="L2" s="19">
        <f>MAX(L4:L106)</f>
        <v>14.889999999997627</v>
      </c>
      <c r="M2" s="20">
        <f>COUNTIF(B7:B454,"TaskStim")</f>
        <v>118</v>
      </c>
      <c r="Q2" s="53">
        <f>MAX(Q4:Q106)</f>
        <v>935.52000000000032</v>
      </c>
      <c r="S2" s="5" t="s">
        <v>22</v>
      </c>
      <c r="T2" s="5">
        <f>SUM(T7:T454)</f>
        <v>22</v>
      </c>
      <c r="U2" s="5">
        <f t="shared" ref="U2:W2" si="0">SUM(U7:U454)</f>
        <v>41</v>
      </c>
      <c r="V2" s="5">
        <f t="shared" si="0"/>
        <v>21</v>
      </c>
      <c r="W2" s="5">
        <f t="shared" si="0"/>
        <v>33</v>
      </c>
      <c r="X2" s="5">
        <f>SUM(X7:X454)</f>
        <v>1</v>
      </c>
      <c r="Y2" s="34">
        <f>M2-SUM(T2:X2)</f>
        <v>0</v>
      </c>
      <c r="Z2" s="38" t="s">
        <v>36</v>
      </c>
    </row>
    <row r="3" spans="1:26" x14ac:dyDescent="0.35">
      <c r="A3" s="11" t="str">
        <f>DataSorted!A16</f>
        <v>TASK</v>
      </c>
      <c r="B3" s="11" t="str">
        <f>DataSorted!B16</f>
        <v>Fixate</v>
      </c>
      <c r="C3" s="11">
        <f>DataSorted!C16</f>
        <v>15.937620000000001</v>
      </c>
      <c r="D3" s="11" t="str">
        <f>DataSorted!D16</f>
        <v xml:space="preserve">Fixation </v>
      </c>
      <c r="E3" s="12">
        <f>C2-C3</f>
        <v>-3.0030200000000011</v>
      </c>
      <c r="F3" s="12">
        <f>E3-E4</f>
        <v>-4.0082699999999996</v>
      </c>
      <c r="G3" s="40">
        <f>ABS(AVERAGE(E4:E454))</f>
        <v>1.0075049372384937</v>
      </c>
      <c r="H3" s="39" t="s">
        <v>40</v>
      </c>
      <c r="I3" s="17"/>
      <c r="J3" s="17"/>
      <c r="K3" s="17"/>
      <c r="L3" s="17"/>
      <c r="M3" s="17"/>
      <c r="N3" s="17"/>
      <c r="O3" s="17"/>
      <c r="P3" s="35" t="s">
        <v>35</v>
      </c>
      <c r="Q3" s="17"/>
      <c r="R3" s="17"/>
      <c r="S3" s="17"/>
      <c r="T3" s="36">
        <f>T2-T6</f>
        <v>0</v>
      </c>
      <c r="U3" s="36">
        <f>U2-U6</f>
        <v>0</v>
      </c>
      <c r="V3" s="36">
        <f>V2-V6</f>
        <v>0</v>
      </c>
      <c r="W3" s="36">
        <f>W2-W6</f>
        <v>0</v>
      </c>
      <c r="X3" s="36">
        <f>X2-X6</f>
        <v>0</v>
      </c>
      <c r="Y3" s="17"/>
    </row>
    <row r="4" spans="1:26" x14ac:dyDescent="0.35">
      <c r="A4" s="23" t="str">
        <f>IF(DataSorted!A17="","",DataSorted!A17)</f>
        <v>TASK</v>
      </c>
      <c r="B4" s="23" t="str">
        <f>IF(DataSorted!B17="","",DataSorted!B17)</f>
        <v>BlankNeut</v>
      </c>
      <c r="C4" s="23">
        <f>IF(DataSorted!C17="","",DataSorted!C17)</f>
        <v>16.942869999999999</v>
      </c>
      <c r="D4" s="23" t="str">
        <f>IF(DataSorted!D17="","",DataSorted!D17)</f>
        <v xml:space="preserve">Task0 </v>
      </c>
      <c r="E4" s="23">
        <f>IF(C4="","",ABS(C3-C4))</f>
        <v>1.0052499999999984</v>
      </c>
      <c r="F4" s="24">
        <f t="shared" ref="F4:F61" si="1">IF(E5="","",E4-E5)</f>
        <v>4.0199999999988023E-3</v>
      </c>
      <c r="G4" s="41">
        <f t="shared" ref="G4:G67" si="2">IF(A4="","",(ABS(E4-G$3))*1000)</f>
        <v>2.254937238495236</v>
      </c>
      <c r="H4" s="23" t="str">
        <f>IF(DataSorted!K17="","",DataSorted!K17)</f>
        <v/>
      </c>
      <c r="I4" s="23" t="str">
        <f>IF(DataSorted!L17="","",DataSorted!L17)</f>
        <v/>
      </c>
      <c r="J4" s="25" t="str">
        <f>IF(DataSorted!M17="","",DataSorted!M17)</f>
        <v/>
      </c>
      <c r="K4" s="23" t="str">
        <f>IF(DataSorted!N17="","",DataSorted!N17)</f>
        <v/>
      </c>
      <c r="L4" s="26" t="str">
        <f t="shared" ref="L4:L67" si="3">IF(J4="","",C4-J4)</f>
        <v/>
      </c>
      <c r="M4" s="23" t="str">
        <f>IF(DataSorted!$F17="REAC",DataSorted!F17,(IF(DataSorted!$P17="REAC",DataSorted!P17,"")))</f>
        <v/>
      </c>
      <c r="N4" s="25" t="str">
        <f>IF(DataSorted!$F17="REAC",DataSorted!G17,(IF(DataSorted!$P17="REAC",DataSorted!Q17,"")))</f>
        <v/>
      </c>
      <c r="O4" s="25" t="str">
        <f>IF(DataSorted!$F17="REAC",DataSorted!H17,(IF(DataSorted!$P17="REAC",DataSorted!R17,"")))</f>
        <v/>
      </c>
      <c r="P4" s="25" t="str">
        <f>IF(DataSorted!$F17="REAC",DataSorted!I17,(IF(DataSorted!$P17="REAC",DataSorted!S17,"")))</f>
        <v/>
      </c>
      <c r="Q4" s="27" t="str">
        <f t="shared" ref="Q4:Q6" si="4">IF(O4="","",(O4-C4)*1000)</f>
        <v/>
      </c>
      <c r="R4" s="23"/>
      <c r="S4" s="25" t="s">
        <v>37</v>
      </c>
      <c r="T4" s="25">
        <f>COUNTIFS(T7:T454,"&gt;0",$H7:$H454,"EMOS")</f>
        <v>6</v>
      </c>
      <c r="U4" s="25">
        <f>COUNTIFS(U7:U454,"&gt;0",$H7:$H454,"EMOS")</f>
        <v>13</v>
      </c>
      <c r="V4" s="25">
        <f>COUNTIFS(V7:V454,"&gt;0",$H7:$H454,"EMOS")</f>
        <v>8</v>
      </c>
      <c r="W4" s="25">
        <f>COUNTIFS(W7:W454,"&gt;0",$H7:$H454,"EMOS")</f>
        <v>12</v>
      </c>
      <c r="X4" s="25">
        <f>COUNTIFS(X7:X454,"&gt;0",$H7:$H454,"EMOS")</f>
        <v>0</v>
      </c>
      <c r="Y4" s="25">
        <f>SUM(T4:X4)</f>
        <v>39</v>
      </c>
    </row>
    <row r="5" spans="1:26" x14ac:dyDescent="0.35">
      <c r="A5" t="str">
        <f>IF(DataSorted!A18="","",DataSorted!A18)</f>
        <v>TASK</v>
      </c>
      <c r="B5" t="str">
        <f>IF(DataSorted!B18="","",DataSorted!B18)</f>
        <v>TaskStim</v>
      </c>
      <c r="C5">
        <f>IF(DataSorted!C18="","",DataSorted!C18)</f>
        <v>17.944099999999999</v>
      </c>
      <c r="D5" t="str">
        <f>IF(DataSorted!D18="","",DataSorted!D18)</f>
        <v xml:space="preserve">TaskD </v>
      </c>
      <c r="E5">
        <f t="shared" ref="E5:E68" si="5">IF(C5="","",ABS(C4-C5))</f>
        <v>1.0012299999999996</v>
      </c>
      <c r="F5" s="16">
        <f t="shared" si="1"/>
        <v>-9.870000000002932E-3</v>
      </c>
      <c r="G5" s="41">
        <f t="shared" si="2"/>
        <v>6.2749372384940383</v>
      </c>
      <c r="H5" t="str">
        <f>IF(DataSorted!K18="","",DataSorted!K18)</f>
        <v/>
      </c>
      <c r="I5" t="str">
        <f>IF(DataSorted!L18="","",DataSorted!L18)</f>
        <v/>
      </c>
      <c r="J5" s="1" t="str">
        <f>IF(DataSorted!M18="","",DataSorted!M18)</f>
        <v/>
      </c>
      <c r="K5" t="str">
        <f>IF(DataSorted!N18="","",DataSorted!N18)</f>
        <v/>
      </c>
      <c r="L5" s="2" t="str">
        <f t="shared" si="3"/>
        <v/>
      </c>
      <c r="M5" t="str">
        <f>IF(DataSorted!$F18="REAC",DataSorted!F18,(IF(DataSorted!$P18="REAC",DataSorted!P18,"")))</f>
        <v/>
      </c>
      <c r="N5" s="1" t="str">
        <f>IF(DataSorted!$F18="REAC",DataSorted!G18,(IF(DataSorted!$P18="REAC",DataSorted!Q18,"")))</f>
        <v/>
      </c>
      <c r="O5" s="1" t="str">
        <f>IF(DataSorted!$F18="REAC",DataSorted!H18,(IF(DataSorted!$P18="REAC",DataSorted!R18,"")))</f>
        <v/>
      </c>
      <c r="P5" s="1" t="str">
        <f>IF(DataSorted!$F18="REAC",DataSorted!I18,(IF(DataSorted!$P18="REAC",DataSorted!S18,"")))</f>
        <v/>
      </c>
      <c r="Q5" s="22" t="str">
        <f t="shared" si="4"/>
        <v/>
      </c>
      <c r="S5" s="1" t="s">
        <v>38</v>
      </c>
      <c r="T5" s="1">
        <f>COUNTIFS(T7:T454,"&gt;0",$H7:$H454,"")</f>
        <v>16</v>
      </c>
      <c r="U5" s="1">
        <f>COUNTIFS(U7:U454,"&gt;0",$H7:$H454,"")</f>
        <v>28</v>
      </c>
      <c r="V5" s="1">
        <f>COUNTIFS(V7:V454,"&gt;0",$H7:$H454,"")</f>
        <v>13</v>
      </c>
      <c r="W5" s="1">
        <f>COUNTIFS(W7:W454,"&gt;0",$H7:$H454,"")</f>
        <v>21</v>
      </c>
      <c r="X5" s="1">
        <f>COUNTIFS(X7:X454,"&gt;0",$H7:$H454,"")</f>
        <v>1</v>
      </c>
      <c r="Y5" s="1">
        <f>SUM(T5:X5)</f>
        <v>79</v>
      </c>
    </row>
    <row r="6" spans="1:26" ht="15" thickBot="1" x14ac:dyDescent="0.4">
      <c r="A6" s="28" t="str">
        <f>IF(DataSorted!A19="","",DataSorted!A19)</f>
        <v>TASK</v>
      </c>
      <c r="B6" s="28" t="str">
        <f>IF(DataSorted!B19="","",DataSorted!B19)</f>
        <v>BlankNeut</v>
      </c>
      <c r="C6" s="28">
        <f>IF(DataSorted!C19="","",DataSorted!C19)</f>
        <v>18.955200000000001</v>
      </c>
      <c r="D6" s="28" t="str">
        <f>IF(DataSorted!D19="","",DataSorted!D19)</f>
        <v xml:space="preserve">Task0 </v>
      </c>
      <c r="E6" s="28">
        <f t="shared" si="5"/>
        <v>1.0111000000000026</v>
      </c>
      <c r="F6" s="29">
        <f t="shared" si="1"/>
        <v>8.1500000000040984E-3</v>
      </c>
      <c r="G6" s="54">
        <f t="shared" si="2"/>
        <v>3.5950627615088937</v>
      </c>
      <c r="H6" s="28" t="str">
        <f>IF(DataSorted!K19="","",DataSorted!K19)</f>
        <v/>
      </c>
      <c r="I6" s="28" t="str">
        <f>IF(DataSorted!L19="","",DataSorted!L19)</f>
        <v/>
      </c>
      <c r="J6" s="30" t="str">
        <f>IF(DataSorted!M19="","",DataSorted!M19)</f>
        <v/>
      </c>
      <c r="K6" s="28" t="str">
        <f>IF(DataSorted!N19="","",DataSorted!N19)</f>
        <v/>
      </c>
      <c r="L6" s="31" t="str">
        <f t="shared" si="3"/>
        <v/>
      </c>
      <c r="M6" s="28" t="str">
        <f>IF(DataSorted!$F19="REAC",DataSorted!F19,(IF(DataSorted!$P19="REAC",DataSorted!P19,"")))</f>
        <v/>
      </c>
      <c r="N6" s="30" t="str">
        <f>IF(DataSorted!$F19="REAC",DataSorted!G19,(IF(DataSorted!$P19="REAC",DataSorted!Q19,"")))</f>
        <v/>
      </c>
      <c r="O6" s="30" t="str">
        <f>IF(DataSorted!$F19="REAC",DataSorted!H19,(IF(DataSorted!$P19="REAC",DataSorted!R19,"")))</f>
        <v/>
      </c>
      <c r="P6" s="30" t="str">
        <f>IF(DataSorted!$F19="REAC",DataSorted!I19,(IF(DataSorted!$P19="REAC",DataSorted!S19,"")))</f>
        <v/>
      </c>
      <c r="Q6" s="32" t="str">
        <f t="shared" si="4"/>
        <v/>
      </c>
      <c r="R6" s="28"/>
      <c r="S6" s="37" t="s">
        <v>34</v>
      </c>
      <c r="T6" s="37">
        <f>SUM(T4:T5)</f>
        <v>22</v>
      </c>
      <c r="U6" s="37">
        <f>SUM(U4:U5)</f>
        <v>41</v>
      </c>
      <c r="V6" s="37">
        <f>SUM(V4:V5)</f>
        <v>21</v>
      </c>
      <c r="W6" s="37">
        <f>SUM(W4:W5)</f>
        <v>33</v>
      </c>
      <c r="X6" s="37">
        <f>SUM(X4:X5)</f>
        <v>1</v>
      </c>
      <c r="Y6" s="30"/>
    </row>
    <row r="7" spans="1:26" x14ac:dyDescent="0.35">
      <c r="A7" s="42" t="str">
        <f>IF(DataSorted!A20="","",DataSorted!A20)</f>
        <v>TASK</v>
      </c>
      <c r="B7" s="42" t="str">
        <f>IF(DataSorted!B20="","",DataSorted!B20)</f>
        <v>TaskStim</v>
      </c>
      <c r="C7" s="42">
        <f>IF(DataSorted!C20="","",DataSorted!C20)</f>
        <v>19.95815</v>
      </c>
      <c r="D7" s="43" t="str">
        <f>IF(DataSorted!D20="","",DataSorted!D20)</f>
        <v xml:space="preserve">TaskD </v>
      </c>
      <c r="E7" s="42">
        <f t="shared" si="5"/>
        <v>1.0029499999999985</v>
      </c>
      <c r="F7" s="44">
        <f t="shared" si="1"/>
        <v>-7.2300000000034004E-3</v>
      </c>
      <c r="G7" s="45">
        <f t="shared" si="2"/>
        <v>4.5549372384952047</v>
      </c>
      <c r="H7" s="42" t="str">
        <f>IF(DataSorted!$Q20="","",DataSorted!Q20)</f>
        <v/>
      </c>
      <c r="I7" s="42" t="str">
        <f>IF(DataSorted!$Q20="","",DataSorted!R20)</f>
        <v/>
      </c>
      <c r="J7" s="42" t="str">
        <f>IF(DataSorted!$Q20="","",DataSorted!S20)</f>
        <v/>
      </c>
      <c r="K7" s="42" t="str">
        <f>IF(DataSorted!$Q20="","",DataSorted!T20)</f>
        <v/>
      </c>
      <c r="L7" s="42" t="str">
        <f>IF(J7="","",(ABS(C7-J7))*1000)</f>
        <v/>
      </c>
      <c r="M7" s="46" t="str">
        <f>IF(DataSorted!$F20="REAC",DataSorted!F20,(IF(DataSorted!$P20="REAC",DataSorted!P20,IF($R8=1,"Creact",""))))</f>
        <v>Creact</v>
      </c>
      <c r="N7" s="46" t="str">
        <f>IF(DataSorted!$F20="REAC",DataSorted!G20,(IF(DataSorted!$P20="REAC",DataSorted!Q20,IF($R8=1,N8,""))))</f>
        <v>Yes</v>
      </c>
      <c r="O7" s="46">
        <f>IF(DataSorted!$F20="REAC",DataSorted!H20,(IF(DataSorted!$P20="REAC",DataSorted!R20,IF(AND($R8=1,N8="yes"),O8-1.01794,IF(AND($R8=1,N8="No"),O8-1.18497,"")))))</f>
        <v>20.720330000000001</v>
      </c>
      <c r="P7" s="46" t="str">
        <f>IF(DataSorted!$F20="REAC",DataSorted!I20,(IF(DataSorted!$P20="REAC",DataSorted!S20,IF($R8=1,P8,""))))</f>
        <v xml:space="preserve">Task0 </v>
      </c>
      <c r="Q7" s="47">
        <f>IF(OR(M7="REAC",M7=""),"",(O7-C7)*1000)</f>
        <v>762.18000000000075</v>
      </c>
      <c r="R7" s="42"/>
      <c r="S7" s="46" t="str">
        <f t="shared" ref="S7:S70" si="6">IF(OR(B7="",B7="BlankNeut"),"",(IF(D7=D5,"yes","No")))</f>
        <v>yes</v>
      </c>
      <c r="T7" s="46">
        <f t="shared" ref="T7:T70" si="7">IF(S7="","",(IF(AND(N7="Yes",S7="Yes"),1,"")))</f>
        <v>1</v>
      </c>
      <c r="U7" s="46" t="str">
        <f t="shared" ref="U7:U38" si="8">IF(S7="","",(IF(AND(N7="No",S7="No"),1,"")))</f>
        <v/>
      </c>
      <c r="V7" s="46" t="str">
        <f t="shared" ref="V7:V70" si="9">IF(S7="","",(IF(AND(N7="No",S7="Yes"),1,"")))</f>
        <v/>
      </c>
      <c r="W7" s="46" t="str">
        <f t="shared" ref="W7:W70" si="10">IF(S7="","",(IF(AND(N7="Yes",S7="No"),1,"")))</f>
        <v/>
      </c>
      <c r="X7" s="46" t="str">
        <f t="shared" ref="X7:X70" si="11">IF(AND(B7="TaskStim",M7=""),1,"")</f>
        <v/>
      </c>
      <c r="Y7" s="46"/>
    </row>
    <row r="8" spans="1:26" x14ac:dyDescent="0.35">
      <c r="A8" s="10" t="str">
        <f>IF(DataSorted!A21="","",DataSorted!A21)</f>
        <v>TASK</v>
      </c>
      <c r="B8" s="10" t="str">
        <f>IF(DataSorted!B21="","",DataSorted!B21)</f>
        <v>BlankNeut</v>
      </c>
      <c r="C8" s="10">
        <f>IF(DataSorted!C21="","",DataSorted!C21)</f>
        <v>20.968330000000002</v>
      </c>
      <c r="D8" s="10" t="str">
        <f>IF(DataSorted!D21="","",DataSorted!D21)</f>
        <v xml:space="preserve">Task0 </v>
      </c>
      <c r="E8" s="10">
        <f t="shared" si="5"/>
        <v>1.0101800000000019</v>
      </c>
      <c r="F8" s="15">
        <f t="shared" si="1"/>
        <v>2.2900000000021237E-3</v>
      </c>
      <c r="G8" s="41">
        <f t="shared" si="2"/>
        <v>2.6750627615081957</v>
      </c>
      <c r="H8" s="10" t="str">
        <f>IF(DataSorted!$Q21="","",DataSorted!Q21)</f>
        <v/>
      </c>
      <c r="I8" s="10" t="str">
        <f>IF(DataSorted!$Q21="","",DataSorted!R21)</f>
        <v/>
      </c>
      <c r="J8" s="10" t="str">
        <f>IF(DataSorted!$Q21="","",DataSorted!S21)</f>
        <v/>
      </c>
      <c r="K8" s="10" t="str">
        <f>IF(DataSorted!$Q21="","",DataSorted!T21)</f>
        <v/>
      </c>
      <c r="L8" s="10" t="str">
        <f>IF(J8="","",(ABS(C8-J8))*1000)</f>
        <v/>
      </c>
      <c r="M8" s="52" t="str">
        <f>IF(DataSorted!$F21="REAC",DataSorted!F21,(IF(DataSorted!$P21="REAC",DataSorted!P21,IF($R9=1,"Creact",""))))</f>
        <v>REAC</v>
      </c>
      <c r="N8" s="52" t="str">
        <f>IF(DataSorted!$F21="REAC",DataSorted!G21,(IF(DataSorted!$P21="REAC",DataSorted!Q21,IF($R9=1,N9,""))))</f>
        <v>Yes</v>
      </c>
      <c r="O8" s="52">
        <f>IF(DataSorted!$F21="REAC",DataSorted!H21,(IF(DataSorted!$P21="REAC",DataSorted!R21,IF(AND($R9=1,N9="yes"),O9-1.01794,IF(AND($R9=1,N9="No"),O9-1.18497,"")))))</f>
        <v>21.73827</v>
      </c>
      <c r="P8" s="52" t="str">
        <f>IF(DataSorted!$F21="REAC",DataSorted!I21,(IF(DataSorted!$P21="REAC",DataSorted!S21,IF($R9=1,P9,""))))</f>
        <v xml:space="preserve">Task0 </v>
      </c>
      <c r="Q8" s="47" t="str">
        <f t="shared" ref="Q8:Q71" si="12">IF(OR(M8="REAC",M8=""),"",(O8-C8)*1000)</f>
        <v/>
      </c>
      <c r="R8">
        <f>IF(AND(M8="REAC",B8="BlankNeut"),1,"")</f>
        <v>1</v>
      </c>
      <c r="S8" s="18" t="str">
        <f t="shared" si="6"/>
        <v/>
      </c>
      <c r="T8" s="18" t="str">
        <f t="shared" si="7"/>
        <v/>
      </c>
      <c r="U8" s="18" t="str">
        <f t="shared" si="8"/>
        <v/>
      </c>
      <c r="V8" s="18" t="str">
        <f t="shared" si="9"/>
        <v/>
      </c>
      <c r="W8" s="18" t="str">
        <f t="shared" si="10"/>
        <v/>
      </c>
      <c r="X8" s="18" t="str">
        <f t="shared" si="11"/>
        <v/>
      </c>
      <c r="Y8" s="18"/>
    </row>
    <row r="9" spans="1:26" x14ac:dyDescent="0.35">
      <c r="A9" t="str">
        <f>IF(DataSorted!A22="","",DataSorted!A22)</f>
        <v>TASK</v>
      </c>
      <c r="B9" s="42" t="str">
        <f>IF(DataSorted!B22="","",DataSorted!B22)</f>
        <v>TaskStim</v>
      </c>
      <c r="C9" s="42">
        <f>IF(DataSorted!C22="","",DataSorted!C22)</f>
        <v>21.976220000000001</v>
      </c>
      <c r="D9" s="43" t="str">
        <f>IF(DataSorted!D22="","",DataSorted!D22)</f>
        <v xml:space="preserve">TaskA </v>
      </c>
      <c r="E9" s="42">
        <f t="shared" si="5"/>
        <v>1.0078899999999997</v>
      </c>
      <c r="F9" s="44">
        <f t="shared" si="1"/>
        <v>-8.7099999999971089E-3</v>
      </c>
      <c r="G9" s="41">
        <f t="shared" si="2"/>
        <v>0.38506276150607199</v>
      </c>
      <c r="H9" t="str">
        <f>IF(DataSorted!$Q22="","",DataSorted!Q22)</f>
        <v>EMOS</v>
      </c>
      <c r="I9" t="str">
        <f>IF(DataSorted!$Q22="","",DataSorted!R22)</f>
        <v>MatStim</v>
      </c>
      <c r="J9">
        <f>IF(DataSorted!$Q22="","",DataSorted!S22)</f>
        <v>21.991109999999999</v>
      </c>
      <c r="K9" t="str">
        <f>IF(DataSorted!$Q22="","",DataSorted!T22)</f>
        <v xml:space="preserve">BlTransp07 </v>
      </c>
      <c r="L9" s="2">
        <f>IF(J9="","",(ABS(C9-J9))*1000)</f>
        <v>14.889999999997627</v>
      </c>
      <c r="M9" s="51" t="str">
        <f>IF(DataSorted!$F22="REAC",DataSorted!F22,(IF(DataSorted!$P22="REAC",DataSorted!P22,IF($R10=1,"Creact",""))))</f>
        <v>Creact</v>
      </c>
      <c r="N9" s="51" t="str">
        <f>IF(DataSorted!$F22="REAC",DataSorted!G22,(IF(DataSorted!$P22="REAC",DataSorted!Q22,IF($R10=1,N10,""))))</f>
        <v>No</v>
      </c>
      <c r="O9" s="51">
        <f>IF(DataSorted!$F22="REAC",DataSorted!H22,(IF(DataSorted!$P22="REAC",DataSorted!R22,IF(AND($R10=1,N10="yes"),O10-1.01794,IF(AND($R10=1,N10="No"),O10-1.18497,"")))))</f>
        <v>22.714179999999999</v>
      </c>
      <c r="P9" s="51" t="str">
        <f>IF(DataSorted!$F22="REAC",DataSorted!I22,(IF(DataSorted!$P22="REAC",DataSorted!S22,IF($R10=1,P10,""))))</f>
        <v xml:space="preserve">Task0 </v>
      </c>
      <c r="Q9" s="47">
        <f t="shared" si="12"/>
        <v>737.95999999999754</v>
      </c>
      <c r="R9" t="str">
        <f t="shared" ref="R9:R72" si="13">IF(AND(M9="REAC",B9="BlankNeut"),1,"")</f>
        <v/>
      </c>
      <c r="S9" s="1" t="str">
        <f t="shared" si="6"/>
        <v>No</v>
      </c>
      <c r="T9" s="1" t="str">
        <f t="shared" si="7"/>
        <v/>
      </c>
      <c r="U9" s="1">
        <f t="shared" si="8"/>
        <v>1</v>
      </c>
      <c r="V9" s="1" t="str">
        <f t="shared" si="9"/>
        <v/>
      </c>
      <c r="W9" s="1" t="str">
        <f t="shared" si="10"/>
        <v/>
      </c>
      <c r="X9" s="1" t="str">
        <f t="shared" si="11"/>
        <v/>
      </c>
      <c r="Y9" s="1"/>
    </row>
    <row r="10" spans="1:26" x14ac:dyDescent="0.35">
      <c r="A10" s="10" t="str">
        <f>IF(DataSorted!A23="","",DataSorted!A23)</f>
        <v>TASK</v>
      </c>
      <c r="B10" s="10" t="str">
        <f>IF(DataSorted!B23="","",DataSorted!B23)</f>
        <v>BlankNeut</v>
      </c>
      <c r="C10" s="10">
        <f>IF(DataSorted!C23="","",DataSorted!C23)</f>
        <v>22.992819999999998</v>
      </c>
      <c r="D10" s="10" t="str">
        <f>IF(DataSorted!D23="","",DataSorted!D23)</f>
        <v xml:space="preserve">Task0 </v>
      </c>
      <c r="E10" s="10">
        <f t="shared" si="5"/>
        <v>1.0165999999999968</v>
      </c>
      <c r="F10" s="15">
        <f t="shared" si="1"/>
        <v>1.1059999999993408E-2</v>
      </c>
      <c r="G10" s="41">
        <f t="shared" si="2"/>
        <v>9.0950627615031809</v>
      </c>
      <c r="H10" s="10" t="str">
        <f>IF(DataSorted!$Q23="","",DataSorted!Q23)</f>
        <v/>
      </c>
      <c r="I10" s="10" t="str">
        <f>IF(DataSorted!$Q23="","",DataSorted!R23)</f>
        <v/>
      </c>
      <c r="J10" s="10" t="str">
        <f>IF(DataSorted!$Q23="","",DataSorted!S23)</f>
        <v/>
      </c>
      <c r="K10" s="10" t="str">
        <f>IF(DataSorted!$Q23="","",DataSorted!T23)</f>
        <v/>
      </c>
      <c r="L10" s="10" t="str">
        <f t="shared" si="3"/>
        <v/>
      </c>
      <c r="M10" s="52" t="str">
        <f>IF(DataSorted!$F23="REAC",DataSorted!F23,(IF(DataSorted!$P23="REAC",DataSorted!P23,IF($R11=1,"Creact",""))))</f>
        <v>REAC</v>
      </c>
      <c r="N10" s="52" t="str">
        <f>IF(DataSorted!$F23="REAC",DataSorted!G23,(IF(DataSorted!$P23="REAC",DataSorted!Q23,IF($R11=1,N11,""))))</f>
        <v>No</v>
      </c>
      <c r="O10" s="52">
        <f>IF(DataSorted!$F23="REAC",DataSorted!H23,(IF(DataSorted!$P23="REAC",DataSorted!R23,IF(AND($R11=1,N11="yes"),O11-1.01794,IF(AND($R11=1,N11="No"),O11-1.18497,"")))))</f>
        <v>23.899149999999999</v>
      </c>
      <c r="P10" s="52" t="str">
        <f>IF(DataSorted!$F23="REAC",DataSorted!I23,(IF(DataSorted!$P23="REAC",DataSorted!S23,IF($R11=1,P11,""))))</f>
        <v xml:space="preserve">Task0 </v>
      </c>
      <c r="Q10" s="47" t="str">
        <f t="shared" si="12"/>
        <v/>
      </c>
      <c r="R10">
        <f t="shared" si="13"/>
        <v>1</v>
      </c>
      <c r="S10" s="18" t="str">
        <f t="shared" si="6"/>
        <v/>
      </c>
      <c r="T10" s="18" t="str">
        <f t="shared" si="7"/>
        <v/>
      </c>
      <c r="U10" s="18" t="str">
        <f t="shared" si="8"/>
        <v/>
      </c>
      <c r="V10" s="18" t="str">
        <f t="shared" si="9"/>
        <v/>
      </c>
      <c r="W10" s="18" t="str">
        <f t="shared" si="10"/>
        <v/>
      </c>
      <c r="X10" s="18" t="str">
        <f t="shared" si="11"/>
        <v/>
      </c>
      <c r="Y10" s="18"/>
    </row>
    <row r="11" spans="1:26" x14ac:dyDescent="0.35">
      <c r="A11" t="str">
        <f>IF(DataSorted!A24="","",DataSorted!A24)</f>
        <v>TASK</v>
      </c>
      <c r="B11" s="42" t="str">
        <f>IF(DataSorted!B24="","",DataSorted!B24)</f>
        <v>TaskStim</v>
      </c>
      <c r="C11" s="42">
        <f>IF(DataSorted!C24="","",DataSorted!C24)</f>
        <v>23.998360000000002</v>
      </c>
      <c r="D11" s="43" t="str">
        <f>IF(DataSorted!D24="","",DataSorted!D24)</f>
        <v xml:space="preserve">TaskB </v>
      </c>
      <c r="E11" s="42">
        <f t="shared" si="5"/>
        <v>1.0055400000000034</v>
      </c>
      <c r="F11" s="44">
        <f t="shared" si="1"/>
        <v>-4.3899999999936767E-3</v>
      </c>
      <c r="G11" s="41">
        <f t="shared" si="2"/>
        <v>1.9649372384902275</v>
      </c>
      <c r="H11" t="str">
        <f>IF(DataSorted!$Q24="","",DataSorted!Q24)</f>
        <v/>
      </c>
      <c r="I11" t="str">
        <f>IF(DataSorted!$Q24="","",DataSorted!R24)</f>
        <v/>
      </c>
      <c r="J11" t="str">
        <f>IF(DataSorted!$Q24="","",DataSorted!S24)</f>
        <v/>
      </c>
      <c r="K11" t="str">
        <f>IF(DataSorted!$Q24="","",DataSorted!T24)</f>
        <v/>
      </c>
      <c r="L11" s="2" t="str">
        <f t="shared" si="3"/>
        <v/>
      </c>
      <c r="M11" s="51" t="str">
        <f>IF(DataSorted!$F24="REAC",DataSorted!F24,(IF(DataSorted!$P24="REAC",DataSorted!P24,IF($R12=1,"Creact",""))))</f>
        <v>Creact</v>
      </c>
      <c r="N11" s="51" t="str">
        <f>IF(DataSorted!$F24="REAC",DataSorted!G24,(IF(DataSorted!$P24="REAC",DataSorted!Q24,IF($R12=1,N12,""))))</f>
        <v>No</v>
      </c>
      <c r="O11" s="51">
        <f>IF(DataSorted!$F24="REAC",DataSorted!H24,(IF(DataSorted!$P24="REAC",DataSorted!R24,IF(AND($R12=1,N12="yes"),O12-1.01794,IF(AND($R12=1,N12="No"),O12-1.18497,"")))))</f>
        <v>24.73047</v>
      </c>
      <c r="P11" s="51" t="str">
        <f>IF(DataSorted!$F24="REAC",DataSorted!I24,(IF(DataSorted!$P24="REAC",DataSorted!S24,IF($R12=1,P12,""))))</f>
        <v xml:space="preserve">Task0 </v>
      </c>
      <c r="Q11" s="47">
        <f t="shared" si="12"/>
        <v>732.10999999999876</v>
      </c>
      <c r="R11" t="str">
        <f t="shared" si="13"/>
        <v/>
      </c>
      <c r="S11" s="1" t="str">
        <f t="shared" si="6"/>
        <v>No</v>
      </c>
      <c r="T11" s="1" t="str">
        <f t="shared" si="7"/>
        <v/>
      </c>
      <c r="U11" s="1">
        <f t="shared" si="8"/>
        <v>1</v>
      </c>
      <c r="V11" s="1" t="str">
        <f t="shared" si="9"/>
        <v/>
      </c>
      <c r="W11" s="1" t="str">
        <f t="shared" si="10"/>
        <v/>
      </c>
      <c r="X11" s="1" t="str">
        <f t="shared" si="11"/>
        <v/>
      </c>
      <c r="Y11" s="1"/>
    </row>
    <row r="12" spans="1:26" x14ac:dyDescent="0.35">
      <c r="A12" s="10" t="str">
        <f>IF(DataSorted!A25="","",DataSorted!A25)</f>
        <v>TASK</v>
      </c>
      <c r="B12" s="10" t="str">
        <f>IF(DataSorted!B25="","",DataSorted!B25)</f>
        <v>BlankNeut</v>
      </c>
      <c r="C12" s="10">
        <f>IF(DataSorted!C25="","",DataSorted!C25)</f>
        <v>25.008289999999999</v>
      </c>
      <c r="D12" s="10" t="str">
        <f>IF(DataSorted!D25="","",DataSorted!D25)</f>
        <v xml:space="preserve">Task0 </v>
      </c>
      <c r="E12" s="10">
        <f t="shared" si="5"/>
        <v>1.0099299999999971</v>
      </c>
      <c r="F12" s="15">
        <f t="shared" si="1"/>
        <v>1.4799999999972613E-3</v>
      </c>
      <c r="G12" s="41">
        <f t="shared" si="2"/>
        <v>2.4250627615034492</v>
      </c>
      <c r="H12" s="10" t="str">
        <f>IF(DataSorted!$Q25="","",DataSorted!Q25)</f>
        <v/>
      </c>
      <c r="I12" s="10" t="str">
        <f>IF(DataSorted!$Q25="","",DataSorted!R25)</f>
        <v/>
      </c>
      <c r="J12" s="10" t="str">
        <f>IF(DataSorted!$Q25="","",DataSorted!S25)</f>
        <v/>
      </c>
      <c r="K12" s="10" t="str">
        <f>IF(DataSorted!$Q25="","",DataSorted!T25)</f>
        <v/>
      </c>
      <c r="L12" s="10" t="str">
        <f t="shared" si="3"/>
        <v/>
      </c>
      <c r="M12" s="52" t="str">
        <f>IF(DataSorted!$F25="REAC",DataSorted!F25,(IF(DataSorted!$P25="REAC",DataSorted!P25,IF($R13=1,"Creact",""))))</f>
        <v>REAC</v>
      </c>
      <c r="N12" s="52" t="str">
        <f>IF(DataSorted!$F25="REAC",DataSorted!G25,(IF(DataSorted!$P25="REAC",DataSorted!Q25,IF($R13=1,N13,""))))</f>
        <v>No</v>
      </c>
      <c r="O12" s="52">
        <f>IF(DataSorted!$F25="REAC",DataSorted!H25,(IF(DataSorted!$P25="REAC",DataSorted!R25,IF(AND($R13=1,N13="yes"),O13-1.01794,IF(AND($R13=1,N13="No"),O13-1.18497,"")))))</f>
        <v>25.91544</v>
      </c>
      <c r="P12" s="52" t="str">
        <f>IF(DataSorted!$F25="REAC",DataSorted!I25,(IF(DataSorted!$P25="REAC",DataSorted!S25,IF($R13=1,P13,""))))</f>
        <v xml:space="preserve">Task0 </v>
      </c>
      <c r="Q12" s="47" t="str">
        <f t="shared" si="12"/>
        <v/>
      </c>
      <c r="R12">
        <f t="shared" si="13"/>
        <v>1</v>
      </c>
      <c r="S12" s="18" t="str">
        <f t="shared" si="6"/>
        <v/>
      </c>
      <c r="T12" s="18" t="str">
        <f t="shared" si="7"/>
        <v/>
      </c>
      <c r="U12" s="18" t="str">
        <f t="shared" si="8"/>
        <v/>
      </c>
      <c r="V12" s="18" t="str">
        <f t="shared" si="9"/>
        <v/>
      </c>
      <c r="W12" s="18" t="str">
        <f t="shared" si="10"/>
        <v/>
      </c>
      <c r="X12" s="18" t="str">
        <f t="shared" si="11"/>
        <v/>
      </c>
      <c r="Y12" s="18"/>
    </row>
    <row r="13" spans="1:26" x14ac:dyDescent="0.35">
      <c r="A13" t="str">
        <f>IF(DataSorted!A26="","",DataSorted!A26)</f>
        <v>TASK</v>
      </c>
      <c r="B13" s="42" t="str">
        <f>IF(DataSorted!B26="","",DataSorted!B26)</f>
        <v>TaskStim</v>
      </c>
      <c r="C13" s="42">
        <f>IF(DataSorted!C26="","",DataSorted!C26)</f>
        <v>26.016739999999999</v>
      </c>
      <c r="D13" s="43" t="str">
        <f>IF(DataSorted!D26="","",DataSorted!D26)</f>
        <v xml:space="preserve">TaskB </v>
      </c>
      <c r="E13" s="42">
        <f t="shared" si="5"/>
        <v>1.0084499999999998</v>
      </c>
      <c r="F13" s="44">
        <f t="shared" si="1"/>
        <v>2.8399999999990655E-3</v>
      </c>
      <c r="G13" s="41">
        <f t="shared" si="2"/>
        <v>0.94506276150618795</v>
      </c>
      <c r="H13" t="str">
        <f>IF(DataSorted!$Q26="","",DataSorted!Q26)</f>
        <v/>
      </c>
      <c r="I13" t="str">
        <f>IF(DataSorted!$Q26="","",DataSorted!R26)</f>
        <v/>
      </c>
      <c r="J13" t="str">
        <f>IF(DataSorted!$Q26="","",DataSorted!S26)</f>
        <v/>
      </c>
      <c r="K13" t="str">
        <f>IF(DataSorted!$Q26="","",DataSorted!T26)</f>
        <v/>
      </c>
      <c r="L13" s="2" t="str">
        <f t="shared" si="3"/>
        <v/>
      </c>
      <c r="M13" s="51" t="str">
        <f>IF(DataSorted!$F26="REAC",DataSorted!F26,(IF(DataSorted!$P26="REAC",DataSorted!P26,IF($R14=1,"Creact",""))))</f>
        <v>Creact</v>
      </c>
      <c r="N13" s="51" t="str">
        <f>IF(DataSorted!$F26="REAC",DataSorted!G26,(IF(DataSorted!$P26="REAC",DataSorted!Q26,IF($R14=1,N14,""))))</f>
        <v>Yes</v>
      </c>
      <c r="O13" s="51">
        <f>IF(DataSorted!$F26="REAC",DataSorted!H26,(IF(DataSorted!$P26="REAC",DataSorted!R26,IF(AND($R14=1,N14="yes"),O14-1.01794,IF(AND($R14=1,N14="No"),O14-1.18497,"")))))</f>
        <v>26.907679999999999</v>
      </c>
      <c r="P13" s="51" t="str">
        <f>IF(DataSorted!$F26="REAC",DataSorted!I26,(IF(DataSorted!$P26="REAC",DataSorted!S26,IF($R14=1,P14,""))))</f>
        <v xml:space="preserve">Task0 </v>
      </c>
      <c r="Q13" s="47">
        <f t="shared" si="12"/>
        <v>890.94000000000051</v>
      </c>
      <c r="R13" t="str">
        <f t="shared" si="13"/>
        <v/>
      </c>
      <c r="S13" s="1" t="str">
        <f t="shared" si="6"/>
        <v>yes</v>
      </c>
      <c r="T13" s="1">
        <f t="shared" si="7"/>
        <v>1</v>
      </c>
      <c r="U13" s="1" t="str">
        <f t="shared" si="8"/>
        <v/>
      </c>
      <c r="V13" s="1" t="str">
        <f t="shared" si="9"/>
        <v/>
      </c>
      <c r="W13" s="1" t="str">
        <f t="shared" si="10"/>
        <v/>
      </c>
      <c r="X13" s="1" t="str">
        <f t="shared" si="11"/>
        <v/>
      </c>
      <c r="Y13" s="1"/>
    </row>
    <row r="14" spans="1:26" x14ac:dyDescent="0.35">
      <c r="A14" s="10" t="str">
        <f>IF(DataSorted!A27="","",DataSorted!A27)</f>
        <v>TASK</v>
      </c>
      <c r="B14" s="10" t="str">
        <f>IF(DataSorted!B27="","",DataSorted!B27)</f>
        <v>BlankNeut</v>
      </c>
      <c r="C14" s="10">
        <f>IF(DataSorted!C27="","",DataSorted!C27)</f>
        <v>27.022349999999999</v>
      </c>
      <c r="D14" s="10" t="str">
        <f>IF(DataSorted!D27="","",DataSorted!D27)</f>
        <v xml:space="preserve">Task0 </v>
      </c>
      <c r="E14" s="10">
        <f t="shared" si="5"/>
        <v>1.0056100000000008</v>
      </c>
      <c r="F14" s="15">
        <f t="shared" si="1"/>
        <v>3.4400000000012199E-3</v>
      </c>
      <c r="G14" s="41">
        <f t="shared" si="2"/>
        <v>1.8949372384928775</v>
      </c>
      <c r="H14" s="10" t="str">
        <f>IF(DataSorted!$Q27="","",DataSorted!Q27)</f>
        <v/>
      </c>
      <c r="I14" s="10" t="str">
        <f>IF(DataSorted!$Q27="","",DataSorted!R27)</f>
        <v/>
      </c>
      <c r="J14" s="10" t="str">
        <f>IF(DataSorted!$Q27="","",DataSorted!S27)</f>
        <v/>
      </c>
      <c r="K14" s="10" t="str">
        <f>IF(DataSorted!$Q27="","",DataSorted!T27)</f>
        <v/>
      </c>
      <c r="L14" s="10" t="str">
        <f t="shared" si="3"/>
        <v/>
      </c>
      <c r="M14" s="52" t="str">
        <f>IF(DataSorted!$F27="REAC",DataSorted!F27,(IF(DataSorted!$P27="REAC",DataSorted!P27,IF($R15=1,"Creact",""))))</f>
        <v>REAC</v>
      </c>
      <c r="N14" s="52" t="str">
        <f>IF(DataSorted!$F27="REAC",DataSorted!G27,(IF(DataSorted!$P27="REAC",DataSorted!Q27,IF($R15=1,N15,""))))</f>
        <v>Yes</v>
      </c>
      <c r="O14" s="52">
        <f>IF(DataSorted!$F27="REAC",DataSorted!H27,(IF(DataSorted!$P27="REAC",DataSorted!R27,IF(AND($R15=1,N15="yes"),O15-1.01794,IF(AND($R15=1,N15="No"),O15-1.18497,"")))))</f>
        <v>27.925619999999999</v>
      </c>
      <c r="P14" s="52" t="str">
        <f>IF(DataSorted!$F27="REAC",DataSorted!I27,(IF(DataSorted!$P27="REAC",DataSorted!S27,IF($R15=1,P15,""))))</f>
        <v xml:space="preserve">Task0 </v>
      </c>
      <c r="Q14" s="47" t="str">
        <f t="shared" si="12"/>
        <v/>
      </c>
      <c r="R14">
        <f t="shared" si="13"/>
        <v>1</v>
      </c>
      <c r="S14" s="18" t="str">
        <f t="shared" si="6"/>
        <v/>
      </c>
      <c r="T14" s="18" t="str">
        <f t="shared" si="7"/>
        <v/>
      </c>
      <c r="U14" s="18" t="str">
        <f t="shared" si="8"/>
        <v/>
      </c>
      <c r="V14" s="18" t="str">
        <f t="shared" si="9"/>
        <v/>
      </c>
      <c r="W14" s="18" t="str">
        <f t="shared" si="10"/>
        <v/>
      </c>
      <c r="X14" s="18" t="str">
        <f t="shared" si="11"/>
        <v/>
      </c>
      <c r="Y14" s="18"/>
    </row>
    <row r="15" spans="1:26" x14ac:dyDescent="0.35">
      <c r="A15" t="str">
        <f>IF(DataSorted!A28="","",DataSorted!A28)</f>
        <v>TASK</v>
      </c>
      <c r="B15" s="42" t="str">
        <f>IF(DataSorted!B28="","",DataSorted!B28)</f>
        <v>TaskStim</v>
      </c>
      <c r="C15" s="42">
        <f>IF(DataSorted!C28="","",DataSorted!C28)</f>
        <v>28.024519999999999</v>
      </c>
      <c r="D15" s="43" t="str">
        <f>IF(DataSorted!D28="","",DataSorted!D28)</f>
        <v xml:space="preserve">TaskC </v>
      </c>
      <c r="E15" s="42">
        <f t="shared" si="5"/>
        <v>1.0021699999999996</v>
      </c>
      <c r="F15" s="44">
        <f t="shared" si="1"/>
        <v>-1.2460000000000804E-2</v>
      </c>
      <c r="G15" s="41">
        <f t="shared" si="2"/>
        <v>5.3349372384940974</v>
      </c>
      <c r="H15" t="str">
        <f>IF(DataSorted!$Q28="","",DataSorted!Q28)</f>
        <v>EMOS</v>
      </c>
      <c r="I15" t="str">
        <f>IF(DataSorted!$Q28="","",DataSorted!R28)</f>
        <v>MatStim</v>
      </c>
      <c r="J15">
        <f>IF(DataSorted!$Q28="","",DataSorted!S28)</f>
        <v>28.024519999999999</v>
      </c>
      <c r="K15" t="str">
        <f>IF(DataSorted!$Q28="","",DataSorted!T28)</f>
        <v xml:space="preserve">BlTransp04 </v>
      </c>
      <c r="L15" s="2">
        <f t="shared" si="3"/>
        <v>0</v>
      </c>
      <c r="M15" s="51" t="str">
        <f>IF(DataSorted!$F28="REAC",DataSorted!F28,(IF(DataSorted!$P28="REAC",DataSorted!P28,IF($R16=1,"Creact",""))))</f>
        <v>Creact</v>
      </c>
      <c r="N15" s="51" t="str">
        <f>IF(DataSorted!$F28="REAC",DataSorted!G28,(IF(DataSorted!$P28="REAC",DataSorted!Q28,IF($R16=1,N16,""))))</f>
        <v>No</v>
      </c>
      <c r="O15" s="51">
        <f>IF(DataSorted!$F28="REAC",DataSorted!H28,(IF(DataSorted!$P28="REAC",DataSorted!R28,IF(AND($R16=1,N16="yes"),O16-1.01794,IF(AND($R16=1,N16="No"),O16-1.18497,"")))))</f>
        <v>28.572379999999999</v>
      </c>
      <c r="P15" s="51" t="str">
        <f>IF(DataSorted!$F28="REAC",DataSorted!I28,(IF(DataSorted!$P28="REAC",DataSorted!S28,IF($R16=1,P16,""))))</f>
        <v xml:space="preserve">Task0 </v>
      </c>
      <c r="Q15" s="47">
        <f t="shared" si="12"/>
        <v>547.86</v>
      </c>
      <c r="R15" t="str">
        <f t="shared" si="13"/>
        <v/>
      </c>
      <c r="S15" s="1" t="str">
        <f t="shared" si="6"/>
        <v>No</v>
      </c>
      <c r="T15" s="1" t="str">
        <f t="shared" si="7"/>
        <v/>
      </c>
      <c r="U15" s="1">
        <f t="shared" si="8"/>
        <v>1</v>
      </c>
      <c r="V15" s="1" t="str">
        <f t="shared" si="9"/>
        <v/>
      </c>
      <c r="W15" s="1" t="str">
        <f t="shared" si="10"/>
        <v/>
      </c>
      <c r="X15" s="1" t="str">
        <f t="shared" si="11"/>
        <v/>
      </c>
      <c r="Y15" s="1"/>
    </row>
    <row r="16" spans="1:26" x14ac:dyDescent="0.35">
      <c r="A16" s="10" t="str">
        <f>IF(DataSorted!A29="","",DataSorted!A29)</f>
        <v>TASK</v>
      </c>
      <c r="B16" s="10" t="str">
        <f>IF(DataSorted!B29="","",DataSorted!B29)</f>
        <v>BlankNeut</v>
      </c>
      <c r="C16" s="10">
        <f>IF(DataSorted!C29="","",DataSorted!C29)</f>
        <v>29.039149999999999</v>
      </c>
      <c r="D16" s="10" t="str">
        <f>IF(DataSorted!D29="","",DataSorted!D29)</f>
        <v xml:space="preserve">Task0 </v>
      </c>
      <c r="E16" s="10">
        <f t="shared" si="5"/>
        <v>1.0146300000000004</v>
      </c>
      <c r="F16" s="15">
        <f t="shared" si="1"/>
        <v>2.3599999999994736E-3</v>
      </c>
      <c r="G16" s="41">
        <f t="shared" si="2"/>
        <v>7.1250627615067064</v>
      </c>
      <c r="H16" s="10" t="str">
        <f>IF(DataSorted!$Q29="","",DataSorted!Q29)</f>
        <v/>
      </c>
      <c r="I16" s="10" t="str">
        <f>IF(DataSorted!$Q29="","",DataSorted!R29)</f>
        <v/>
      </c>
      <c r="J16" s="10" t="str">
        <f>IF(DataSorted!$Q29="","",DataSorted!S29)</f>
        <v/>
      </c>
      <c r="K16" s="10" t="str">
        <f>IF(DataSorted!$Q29="","",DataSorted!T29)</f>
        <v/>
      </c>
      <c r="L16" s="10" t="str">
        <f t="shared" si="3"/>
        <v/>
      </c>
      <c r="M16" s="52" t="str">
        <f>IF(DataSorted!$F29="REAC",DataSorted!F29,(IF(DataSorted!$P29="REAC",DataSorted!P29,IF($R17=1,"Creact",""))))</f>
        <v>REAC</v>
      </c>
      <c r="N16" s="52" t="str">
        <f>IF(DataSorted!$F29="REAC",DataSorted!G29,(IF(DataSorted!$P29="REAC",DataSorted!Q29,IF($R17=1,N17,""))))</f>
        <v>No</v>
      </c>
      <c r="O16" s="52">
        <f>IF(DataSorted!$F29="REAC",DataSorted!H29,(IF(DataSorted!$P29="REAC",DataSorted!R29,IF(AND($R17=1,N17="yes"),O17-1.01794,IF(AND($R17=1,N17="No"),O17-1.18497,"")))))</f>
        <v>29.757349999999999</v>
      </c>
      <c r="P16" s="52" t="str">
        <f>IF(DataSorted!$F29="REAC",DataSorted!I29,(IF(DataSorted!$P29="REAC",DataSorted!S29,IF($R17=1,P17,""))))</f>
        <v xml:space="preserve">Task0 </v>
      </c>
      <c r="Q16" s="47" t="str">
        <f t="shared" si="12"/>
        <v/>
      </c>
      <c r="R16">
        <f t="shared" si="13"/>
        <v>1</v>
      </c>
      <c r="S16" s="18" t="str">
        <f t="shared" si="6"/>
        <v/>
      </c>
      <c r="T16" s="18" t="str">
        <f t="shared" si="7"/>
        <v/>
      </c>
      <c r="U16" s="18" t="str">
        <f t="shared" si="8"/>
        <v/>
      </c>
      <c r="V16" s="18" t="str">
        <f t="shared" si="9"/>
        <v/>
      </c>
      <c r="W16" s="18" t="str">
        <f t="shared" si="10"/>
        <v/>
      </c>
      <c r="X16" s="18" t="str">
        <f t="shared" si="11"/>
        <v/>
      </c>
      <c r="Y16" s="18"/>
    </row>
    <row r="17" spans="1:25" x14ac:dyDescent="0.35">
      <c r="A17" t="str">
        <f>IF(DataSorted!A30="","",DataSorted!A30)</f>
        <v>TASK</v>
      </c>
      <c r="B17" s="42" t="str">
        <f>IF(DataSorted!B30="","",DataSorted!B30)</f>
        <v>TaskStim</v>
      </c>
      <c r="C17" s="42">
        <f>IF(DataSorted!C30="","",DataSorted!C30)</f>
        <v>30.05142</v>
      </c>
      <c r="D17" s="43" t="str">
        <f>IF(DataSorted!D30="","",DataSorted!D30)</f>
        <v xml:space="preserve">TaskC </v>
      </c>
      <c r="E17" s="42">
        <f t="shared" si="5"/>
        <v>1.0122700000000009</v>
      </c>
      <c r="F17" s="44">
        <f t="shared" si="1"/>
        <v>1.220999999999961E-2</v>
      </c>
      <c r="G17" s="41">
        <f t="shared" si="2"/>
        <v>4.7650627615072327</v>
      </c>
      <c r="H17" t="str">
        <f>IF(DataSorted!$Q30="","",DataSorted!Q30)</f>
        <v/>
      </c>
      <c r="I17" t="str">
        <f>IF(DataSorted!$Q30="","",DataSorted!R30)</f>
        <v/>
      </c>
      <c r="J17" t="str">
        <f>IF(DataSorted!$Q30="","",DataSorted!S30)</f>
        <v/>
      </c>
      <c r="K17" t="str">
        <f>IF(DataSorted!$Q30="","",DataSorted!T30)</f>
        <v/>
      </c>
      <c r="L17" s="2" t="str">
        <f t="shared" si="3"/>
        <v/>
      </c>
      <c r="M17" s="51" t="str">
        <f>IF(DataSorted!$F30="REAC",DataSorted!F30,(IF(DataSorted!$P30="REAC",DataSorted!P30,IF($R18=1,"Creact",""))))</f>
        <v>Creact</v>
      </c>
      <c r="N17" s="51" t="str">
        <f>IF(DataSorted!$F30="REAC",DataSorted!G30,(IF(DataSorted!$P30="REAC",DataSorted!Q30,IF($R18=1,N18,""))))</f>
        <v>Yes</v>
      </c>
      <c r="O17" s="51">
        <f>IF(DataSorted!$F30="REAC",DataSorted!H30,(IF(DataSorted!$P30="REAC",DataSorted!R30,IF(AND($R18=1,N18="yes"),O18-1.01794,IF(AND($R18=1,N18="No"),O18-1.18497,"")))))</f>
        <v>30.986940000000001</v>
      </c>
      <c r="P17" s="51" t="str">
        <f>IF(DataSorted!$F30="REAC",DataSorted!I30,(IF(DataSorted!$P30="REAC",DataSorted!S30,IF($R18=1,P18,""))))</f>
        <v xml:space="preserve">Task0 </v>
      </c>
      <c r="Q17" s="47">
        <f t="shared" si="12"/>
        <v>935.52000000000032</v>
      </c>
      <c r="R17" t="str">
        <f t="shared" si="13"/>
        <v/>
      </c>
      <c r="S17" s="1" t="str">
        <f t="shared" si="6"/>
        <v>yes</v>
      </c>
      <c r="T17" s="1">
        <f t="shared" si="7"/>
        <v>1</v>
      </c>
      <c r="U17" s="1" t="str">
        <f t="shared" si="8"/>
        <v/>
      </c>
      <c r="V17" s="1" t="str">
        <f t="shared" si="9"/>
        <v/>
      </c>
      <c r="W17" s="1" t="str">
        <f t="shared" si="10"/>
        <v/>
      </c>
      <c r="X17" s="1" t="str">
        <f t="shared" si="11"/>
        <v/>
      </c>
      <c r="Y17" s="1"/>
    </row>
    <row r="18" spans="1:25" x14ac:dyDescent="0.35">
      <c r="A18" s="10" t="str">
        <f>IF(DataSorted!A31="","",DataSorted!A31)</f>
        <v>TASK</v>
      </c>
      <c r="B18" s="10" t="str">
        <f>IF(DataSorted!B31="","",DataSorted!B31)</f>
        <v>BlankNeut</v>
      </c>
      <c r="C18" s="10">
        <f>IF(DataSorted!C31="","",DataSorted!C31)</f>
        <v>31.051480000000002</v>
      </c>
      <c r="D18" s="10" t="str">
        <f>IF(DataSorted!D31="","",DataSorted!D31)</f>
        <v xml:space="preserve">Task0 </v>
      </c>
      <c r="E18" s="10">
        <f t="shared" si="5"/>
        <v>1.0000600000000013</v>
      </c>
      <c r="F18" s="15">
        <f t="shared" si="1"/>
        <v>-1.2259999999997717E-2</v>
      </c>
      <c r="G18" s="41">
        <f t="shared" si="2"/>
        <v>7.4449372384923773</v>
      </c>
      <c r="H18" s="10" t="str">
        <f>IF(DataSorted!$Q31="","",DataSorted!Q31)</f>
        <v/>
      </c>
      <c r="I18" s="10" t="str">
        <f>IF(DataSorted!$Q31="","",DataSorted!R31)</f>
        <v/>
      </c>
      <c r="J18" s="10" t="str">
        <f>IF(DataSorted!$Q31="","",DataSorted!S31)</f>
        <v/>
      </c>
      <c r="K18" s="10" t="str">
        <f>IF(DataSorted!$Q31="","",DataSorted!T31)</f>
        <v/>
      </c>
      <c r="L18" s="10" t="str">
        <f t="shared" si="3"/>
        <v/>
      </c>
      <c r="M18" s="52" t="str">
        <f>IF(DataSorted!$F31="REAC",DataSorted!F31,(IF(DataSorted!$P31="REAC",DataSorted!P31,IF($R19=1,"Creact",""))))</f>
        <v>REAC</v>
      </c>
      <c r="N18" s="52" t="str">
        <f>IF(DataSorted!$F31="REAC",DataSorted!G31,(IF(DataSorted!$P31="REAC",DataSorted!Q31,IF($R19=1,N19,""))))</f>
        <v>Yes</v>
      </c>
      <c r="O18" s="52">
        <f>IF(DataSorted!$F31="REAC",DataSorted!H31,(IF(DataSorted!$P31="REAC",DataSorted!R31,IF(AND($R19=1,N19="yes"),O19-1.01794,IF(AND($R19=1,N19="No"),O19-1.18497,"")))))</f>
        <v>32.00488</v>
      </c>
      <c r="P18" s="52" t="str">
        <f>IF(DataSorted!$F31="REAC",DataSorted!I31,(IF(DataSorted!$P31="REAC",DataSorted!S31,IF($R19=1,P19,""))))</f>
        <v xml:space="preserve">Task0 </v>
      </c>
      <c r="Q18" s="47" t="str">
        <f t="shared" si="12"/>
        <v/>
      </c>
      <c r="R18">
        <f t="shared" si="13"/>
        <v>1</v>
      </c>
      <c r="S18" s="18" t="str">
        <f t="shared" si="6"/>
        <v/>
      </c>
      <c r="T18" s="18" t="str">
        <f t="shared" si="7"/>
        <v/>
      </c>
      <c r="U18" s="18" t="str">
        <f t="shared" si="8"/>
        <v/>
      </c>
      <c r="V18" s="18" t="str">
        <f t="shared" si="9"/>
        <v/>
      </c>
      <c r="W18" s="18" t="str">
        <f t="shared" si="10"/>
        <v/>
      </c>
      <c r="X18" s="18" t="str">
        <f t="shared" si="11"/>
        <v/>
      </c>
      <c r="Y18" s="18"/>
    </row>
    <row r="19" spans="1:25" x14ac:dyDescent="0.35">
      <c r="A19" t="str">
        <f>IF(DataSorted!A32="","",DataSorted!A32)</f>
        <v>TASK</v>
      </c>
      <c r="B19" s="42" t="str">
        <f>IF(DataSorted!B32="","",DataSorted!B32)</f>
        <v>TaskStim</v>
      </c>
      <c r="C19" s="42">
        <f>IF(DataSorted!C32="","",DataSorted!C32)</f>
        <v>32.063800000000001</v>
      </c>
      <c r="D19" s="43" t="str">
        <f>IF(DataSorted!D32="","",DataSorted!D32)</f>
        <v xml:space="preserve">TaskD </v>
      </c>
      <c r="E19" s="42">
        <f t="shared" si="5"/>
        <v>1.012319999999999</v>
      </c>
      <c r="F19" s="44">
        <f t="shared" si="1"/>
        <v>6.2000000000139721E-4</v>
      </c>
      <c r="G19" s="41">
        <f t="shared" si="2"/>
        <v>4.8150627615053399</v>
      </c>
      <c r="H19" t="str">
        <f>IF(DataSorted!$Q32="","",DataSorted!Q32)</f>
        <v/>
      </c>
      <c r="I19" t="str">
        <f>IF(DataSorted!$Q32="","",DataSorted!R32)</f>
        <v/>
      </c>
      <c r="J19" t="str">
        <f>IF(DataSorted!$Q32="","",DataSorted!S32)</f>
        <v/>
      </c>
      <c r="K19" t="str">
        <f>IF(DataSorted!$Q32="","",DataSorted!T32)</f>
        <v/>
      </c>
      <c r="L19" s="2" t="str">
        <f t="shared" si="3"/>
        <v/>
      </c>
      <c r="M19" s="51" t="str">
        <f>IF(DataSorted!$F32="REAC",DataSorted!F32,(IF(DataSorted!$P32="REAC",DataSorted!P32,IF($R20=1,"Creact",""))))</f>
        <v>Creact</v>
      </c>
      <c r="N19" s="51" t="str">
        <f>IF(DataSorted!$F32="REAC",DataSorted!G32,(IF(DataSorted!$P32="REAC",DataSorted!Q32,IF($R20=1,N20,""))))</f>
        <v>No</v>
      </c>
      <c r="O19" s="51">
        <f>IF(DataSorted!$F32="REAC",DataSorted!H32,(IF(DataSorted!$P32="REAC",DataSorted!R32,IF(AND($R20=1,N20="yes"),O20-1.01794,IF(AND($R20=1,N20="No"),O20-1.18497,"")))))</f>
        <v>32.607840000000003</v>
      </c>
      <c r="P19" s="51" t="str">
        <f>IF(DataSorted!$F32="REAC",DataSorted!I32,(IF(DataSorted!$P32="REAC",DataSorted!S32,IF($R20=1,P20,""))))</f>
        <v xml:space="preserve">Task0 </v>
      </c>
      <c r="Q19" s="47">
        <f t="shared" si="12"/>
        <v>544.04000000000246</v>
      </c>
      <c r="R19" t="str">
        <f t="shared" si="13"/>
        <v/>
      </c>
      <c r="S19" s="1" t="str">
        <f t="shared" si="6"/>
        <v>No</v>
      </c>
      <c r="T19" s="1" t="str">
        <f t="shared" si="7"/>
        <v/>
      </c>
      <c r="U19" s="1">
        <f t="shared" si="8"/>
        <v>1</v>
      </c>
      <c r="V19" s="1" t="str">
        <f t="shared" si="9"/>
        <v/>
      </c>
      <c r="W19" s="1" t="str">
        <f t="shared" si="10"/>
        <v/>
      </c>
      <c r="X19" s="1" t="str">
        <f t="shared" si="11"/>
        <v/>
      </c>
      <c r="Y19" s="1"/>
    </row>
    <row r="20" spans="1:25" x14ac:dyDescent="0.35">
      <c r="A20" s="10" t="str">
        <f>IF(DataSorted!A33="","",DataSorted!A33)</f>
        <v>TASK</v>
      </c>
      <c r="B20" s="10" t="str">
        <f>IF(DataSorted!B33="","",DataSorted!B33)</f>
        <v>BlankNeut</v>
      </c>
      <c r="C20" s="10">
        <f>IF(DataSorted!C33="","",DataSorted!C33)</f>
        <v>33.075499999999998</v>
      </c>
      <c r="D20" s="10" t="str">
        <f>IF(DataSorted!D33="","",DataSorted!D33)</f>
        <v xml:space="preserve">Task0 </v>
      </c>
      <c r="E20" s="10">
        <f t="shared" si="5"/>
        <v>1.0116999999999976</v>
      </c>
      <c r="F20" s="15">
        <f t="shared" si="1"/>
        <v>8.2399999999935858E-3</v>
      </c>
      <c r="G20" s="41">
        <f t="shared" si="2"/>
        <v>4.1950627615039426</v>
      </c>
      <c r="H20" s="10" t="str">
        <f>IF(DataSorted!$Q33="","",DataSorted!Q33)</f>
        <v/>
      </c>
      <c r="I20" s="10" t="str">
        <f>IF(DataSorted!$Q33="","",DataSorted!R33)</f>
        <v/>
      </c>
      <c r="J20" s="10" t="str">
        <f>IF(DataSorted!$Q33="","",DataSorted!S33)</f>
        <v/>
      </c>
      <c r="K20" s="10" t="str">
        <f>IF(DataSorted!$Q33="","",DataSorted!T33)</f>
        <v/>
      </c>
      <c r="L20" s="10" t="str">
        <f t="shared" si="3"/>
        <v/>
      </c>
      <c r="M20" s="52" t="str">
        <f>IF(DataSorted!$F33="REAC",DataSorted!F33,(IF(DataSorted!$P33="REAC",DataSorted!P33,IF($R21=1,"Creact",""))))</f>
        <v>REAC</v>
      </c>
      <c r="N20" s="52" t="str">
        <f>IF(DataSorted!$F33="REAC",DataSorted!G33,(IF(DataSorted!$P33="REAC",DataSorted!Q33,IF($R21=1,N21,""))))</f>
        <v>No</v>
      </c>
      <c r="O20" s="52">
        <f>IF(DataSorted!$F33="REAC",DataSorted!H33,(IF(DataSorted!$P33="REAC",DataSorted!R33,IF(AND($R21=1,N21="yes"),O21-1.01794,IF(AND($R21=1,N21="No"),O21-1.18497,"")))))</f>
        <v>33.792810000000003</v>
      </c>
      <c r="P20" s="52" t="str">
        <f>IF(DataSorted!$F33="REAC",DataSorted!I33,(IF(DataSorted!$P33="REAC",DataSorted!S33,IF($R21=1,P21,""))))</f>
        <v xml:space="preserve">Task0 </v>
      </c>
      <c r="Q20" s="47" t="str">
        <f t="shared" si="12"/>
        <v/>
      </c>
      <c r="R20">
        <f t="shared" si="13"/>
        <v>1</v>
      </c>
      <c r="S20" s="18" t="str">
        <f t="shared" si="6"/>
        <v/>
      </c>
      <c r="T20" s="18" t="str">
        <f t="shared" si="7"/>
        <v/>
      </c>
      <c r="U20" s="18" t="str">
        <f t="shared" si="8"/>
        <v/>
      </c>
      <c r="V20" s="18" t="str">
        <f t="shared" si="9"/>
        <v/>
      </c>
      <c r="W20" s="18" t="str">
        <f t="shared" si="10"/>
        <v/>
      </c>
      <c r="X20" s="18" t="str">
        <f t="shared" si="11"/>
        <v/>
      </c>
      <c r="Y20" s="18"/>
    </row>
    <row r="21" spans="1:25" x14ac:dyDescent="0.35">
      <c r="A21" t="str">
        <f>IF(DataSorted!A34="","",DataSorted!A34)</f>
        <v>TASK</v>
      </c>
      <c r="B21" s="42" t="str">
        <f>IF(DataSorted!B34="","",DataSorted!B34)</f>
        <v>TaskStim</v>
      </c>
      <c r="C21" s="42">
        <f>IF(DataSorted!C34="","",DataSorted!C34)</f>
        <v>34.078960000000002</v>
      </c>
      <c r="D21" s="43" t="str">
        <f>IF(DataSorted!D34="","",DataSorted!D34)</f>
        <v xml:space="preserve">TaskA </v>
      </c>
      <c r="E21" s="42">
        <f t="shared" si="5"/>
        <v>1.003460000000004</v>
      </c>
      <c r="F21" s="44">
        <f t="shared" si="1"/>
        <v>2.2000000000090836E-3</v>
      </c>
      <c r="G21" s="41">
        <f t="shared" si="2"/>
        <v>4.0449372384896431</v>
      </c>
      <c r="H21" t="str">
        <f>IF(DataSorted!$Q34="","",DataSorted!Q34)</f>
        <v>EMOS</v>
      </c>
      <c r="I21" t="str">
        <f>IF(DataSorted!$Q34="","",DataSorted!R34)</f>
        <v>MatStim</v>
      </c>
      <c r="J21">
        <f>IF(DataSorted!$Q34="","",DataSorted!S34)</f>
        <v>34.078960000000002</v>
      </c>
      <c r="K21" t="str">
        <f>IF(DataSorted!$Q34="","",DataSorted!T34)</f>
        <v xml:space="preserve">BlTransp04 </v>
      </c>
      <c r="L21" s="2">
        <f t="shared" si="3"/>
        <v>0</v>
      </c>
      <c r="M21" s="51" t="str">
        <f>IF(DataSorted!$F34="REAC",DataSorted!F34,(IF(DataSorted!$P34="REAC",DataSorted!P34,IF($R22=1,"Creact",""))))</f>
        <v>Creact</v>
      </c>
      <c r="N21" s="51" t="str">
        <f>IF(DataSorted!$F34="REAC",DataSorted!G34,(IF(DataSorted!$P34="REAC",DataSorted!Q34,IF($R22=1,N22,""))))</f>
        <v>No</v>
      </c>
      <c r="O21" s="51">
        <f>IF(DataSorted!$F34="REAC",DataSorted!H34,(IF(DataSorted!$P34="REAC",DataSorted!R34,IF(AND($R22=1,N22="yes"),O22-1.01794,IF(AND($R22=1,N22="No"),O22-1.18497,"")))))</f>
        <v>34.719619999999999</v>
      </c>
      <c r="P21" s="51" t="str">
        <f>IF(DataSorted!$F34="REAC",DataSorted!I34,(IF(DataSorted!$P34="REAC",DataSorted!S34,IF($R22=1,P22,""))))</f>
        <v xml:space="preserve">Task0 </v>
      </c>
      <c r="Q21" s="47">
        <f t="shared" si="12"/>
        <v>640.6599999999969</v>
      </c>
      <c r="R21" t="str">
        <f t="shared" si="13"/>
        <v/>
      </c>
      <c r="S21" s="1" t="str">
        <f t="shared" si="6"/>
        <v>No</v>
      </c>
      <c r="T21" s="1" t="str">
        <f t="shared" si="7"/>
        <v/>
      </c>
      <c r="U21" s="1">
        <f t="shared" si="8"/>
        <v>1</v>
      </c>
      <c r="V21" s="1" t="str">
        <f t="shared" si="9"/>
        <v/>
      </c>
      <c r="W21" s="1" t="str">
        <f t="shared" si="10"/>
        <v/>
      </c>
      <c r="X21" s="1" t="str">
        <f t="shared" si="11"/>
        <v/>
      </c>
      <c r="Y21" s="1"/>
    </row>
    <row r="22" spans="1:25" x14ac:dyDescent="0.35">
      <c r="A22" s="10" t="str">
        <f>IF(DataSorted!A35="","",DataSorted!A35)</f>
        <v>TASK</v>
      </c>
      <c r="B22" s="10" t="str">
        <f>IF(DataSorted!B35="","",DataSorted!B35)</f>
        <v>BlankNeut</v>
      </c>
      <c r="C22" s="10">
        <f>IF(DataSorted!C35="","",DataSorted!C35)</f>
        <v>35.080219999999997</v>
      </c>
      <c r="D22" s="10" t="str">
        <f>IF(DataSorted!D35="","",DataSorted!D35)</f>
        <v xml:space="preserve">Task0 </v>
      </c>
      <c r="E22" s="10">
        <f t="shared" si="5"/>
        <v>1.0012599999999949</v>
      </c>
      <c r="F22" s="15">
        <f t="shared" si="1"/>
        <v>-3.94000000000716E-3</v>
      </c>
      <c r="G22" s="41">
        <f t="shared" si="2"/>
        <v>6.2449372384987267</v>
      </c>
      <c r="H22" s="10" t="str">
        <f>IF(DataSorted!$Q35="","",DataSorted!Q35)</f>
        <v/>
      </c>
      <c r="I22" s="10" t="str">
        <f>IF(DataSorted!$Q35="","",DataSorted!R35)</f>
        <v/>
      </c>
      <c r="J22" s="10" t="str">
        <f>IF(DataSorted!$Q35="","",DataSorted!S35)</f>
        <v/>
      </c>
      <c r="K22" s="10" t="str">
        <f>IF(DataSorted!$Q35="","",DataSorted!T35)</f>
        <v/>
      </c>
      <c r="L22" s="10" t="str">
        <f t="shared" si="3"/>
        <v/>
      </c>
      <c r="M22" s="52" t="str">
        <f>IF(DataSorted!$F35="REAC",DataSorted!F35,(IF(DataSorted!$P35="REAC",DataSorted!P35,IF($R23=1,"Creact",""))))</f>
        <v>REAC</v>
      </c>
      <c r="N22" s="52" t="str">
        <f>IF(DataSorted!$F35="REAC",DataSorted!G35,(IF(DataSorted!$P35="REAC",DataSorted!Q35,IF($R23=1,N23,""))))</f>
        <v>No</v>
      </c>
      <c r="O22" s="52">
        <f>IF(DataSorted!$F35="REAC",DataSorted!H35,(IF(DataSorted!$P35="REAC",DataSorted!R35,IF(AND($R23=1,N23="yes"),O23-1.01794,IF(AND($R23=1,N23="No"),O23-1.18497,"")))))</f>
        <v>35.904589999999999</v>
      </c>
      <c r="P22" s="52" t="str">
        <f>IF(DataSorted!$F35="REAC",DataSorted!I35,(IF(DataSorted!$P35="REAC",DataSorted!S35,IF($R23=1,P23,""))))</f>
        <v xml:space="preserve">Task0 </v>
      </c>
      <c r="Q22" s="47" t="str">
        <f t="shared" si="12"/>
        <v/>
      </c>
      <c r="R22">
        <f t="shared" si="13"/>
        <v>1</v>
      </c>
      <c r="S22" s="18" t="str">
        <f t="shared" si="6"/>
        <v/>
      </c>
      <c r="T22" s="18" t="str">
        <f t="shared" si="7"/>
        <v/>
      </c>
      <c r="U22" s="18" t="str">
        <f t="shared" si="8"/>
        <v/>
      </c>
      <c r="V22" s="18" t="str">
        <f t="shared" si="9"/>
        <v/>
      </c>
      <c r="W22" s="18" t="str">
        <f t="shared" si="10"/>
        <v/>
      </c>
      <c r="X22" s="18" t="str">
        <f t="shared" si="11"/>
        <v/>
      </c>
      <c r="Y22" s="18"/>
    </row>
    <row r="23" spans="1:25" x14ac:dyDescent="0.35">
      <c r="A23" t="str">
        <f>IF(DataSorted!A36="","",DataSorted!A36)</f>
        <v>TASK</v>
      </c>
      <c r="B23" s="42" t="str">
        <f>IF(DataSorted!B36="","",DataSorted!B36)</f>
        <v>TaskStim</v>
      </c>
      <c r="C23" s="42">
        <f>IF(DataSorted!C36="","",DataSorted!C36)</f>
        <v>36.085419999999999</v>
      </c>
      <c r="D23" s="43" t="str">
        <f>IF(DataSorted!D36="","",DataSorted!D36)</f>
        <v xml:space="preserve">TaskB </v>
      </c>
      <c r="E23" s="42">
        <f t="shared" si="5"/>
        <v>1.0052000000000021</v>
      </c>
      <c r="F23" s="44">
        <f t="shared" si="1"/>
        <v>-6.0099999999962961E-3</v>
      </c>
      <c r="G23" s="41">
        <f t="shared" si="2"/>
        <v>2.3049372384915667</v>
      </c>
      <c r="H23" t="str">
        <f>IF(DataSorted!$Q36="","",DataSorted!Q36)</f>
        <v/>
      </c>
      <c r="I23" t="str">
        <f>IF(DataSorted!$Q36="","",DataSorted!R36)</f>
        <v/>
      </c>
      <c r="J23" t="str">
        <f>IF(DataSorted!$Q36="","",DataSorted!S36)</f>
        <v/>
      </c>
      <c r="K23" t="str">
        <f>IF(DataSorted!$Q36="","",DataSorted!T36)</f>
        <v/>
      </c>
      <c r="L23" s="2" t="str">
        <f t="shared" si="3"/>
        <v/>
      </c>
      <c r="M23" s="51" t="str">
        <f>IF(DataSorted!$F36="REAC",DataSorted!F36,(IF(DataSorted!$P36="REAC",DataSorted!P36,IF($R24=1,"Creact",""))))</f>
        <v>Creact</v>
      </c>
      <c r="N23" s="51" t="str">
        <f>IF(DataSorted!$F36="REAC",DataSorted!G36,(IF(DataSorted!$P36="REAC",DataSorted!Q36,IF($R24=1,N24,""))))</f>
        <v>No</v>
      </c>
      <c r="O23" s="51">
        <f>IF(DataSorted!$F36="REAC",DataSorted!H36,(IF(DataSorted!$P36="REAC",DataSorted!R36,IF(AND($R24=1,N24="yes"),O24-1.01794,IF(AND($R24=1,N24="No"),O24-1.18497,"")))))</f>
        <v>36.77093</v>
      </c>
      <c r="P23" s="51" t="str">
        <f>IF(DataSorted!$F36="REAC",DataSorted!I36,(IF(DataSorted!$P36="REAC",DataSorted!S36,IF($R24=1,P24,""))))</f>
        <v xml:space="preserve">Task0 </v>
      </c>
      <c r="Q23" s="47">
        <f t="shared" si="12"/>
        <v>685.51000000000067</v>
      </c>
      <c r="R23" t="str">
        <f t="shared" si="13"/>
        <v/>
      </c>
      <c r="S23" s="1" t="str">
        <f t="shared" si="6"/>
        <v>No</v>
      </c>
      <c r="T23" s="1" t="str">
        <f t="shared" si="7"/>
        <v/>
      </c>
      <c r="U23" s="1">
        <f t="shared" si="8"/>
        <v>1</v>
      </c>
      <c r="V23" s="1" t="str">
        <f t="shared" si="9"/>
        <v/>
      </c>
      <c r="W23" s="1" t="str">
        <f t="shared" si="10"/>
        <v/>
      </c>
      <c r="X23" s="1" t="str">
        <f t="shared" si="11"/>
        <v/>
      </c>
      <c r="Y23" s="1"/>
    </row>
    <row r="24" spans="1:25" x14ac:dyDescent="0.35">
      <c r="A24" s="10" t="str">
        <f>IF(DataSorted!A37="","",DataSorted!A37)</f>
        <v>TASK</v>
      </c>
      <c r="B24" s="10" t="str">
        <f>IF(DataSorted!B37="","",DataSorted!B37)</f>
        <v>BlankNeut</v>
      </c>
      <c r="C24" s="10">
        <f>IF(DataSorted!C37="","",DataSorted!C37)</f>
        <v>37.096629999999998</v>
      </c>
      <c r="D24" s="10" t="str">
        <f>IF(DataSorted!D37="","",DataSorted!D37)</f>
        <v xml:space="preserve">Task0 </v>
      </c>
      <c r="E24" s="10">
        <f t="shared" si="5"/>
        <v>1.0112099999999984</v>
      </c>
      <c r="F24" s="15">
        <f t="shared" si="1"/>
        <v>4.4999999999930651E-3</v>
      </c>
      <c r="G24" s="41">
        <f t="shared" si="2"/>
        <v>3.7050627615047294</v>
      </c>
      <c r="H24" s="10" t="str">
        <f>IF(DataSorted!$Q37="","",DataSorted!Q37)</f>
        <v/>
      </c>
      <c r="I24" s="10" t="str">
        <f>IF(DataSorted!$Q37="","",DataSorted!R37)</f>
        <v/>
      </c>
      <c r="J24" s="10" t="str">
        <f>IF(DataSorted!$Q37="","",DataSorted!S37)</f>
        <v/>
      </c>
      <c r="K24" s="10" t="str">
        <f>IF(DataSorted!$Q37="","",DataSorted!T37)</f>
        <v/>
      </c>
      <c r="L24" s="10" t="str">
        <f t="shared" si="3"/>
        <v/>
      </c>
      <c r="M24" s="52" t="str">
        <f>IF(DataSorted!$F37="REAC",DataSorted!F37,(IF(DataSorted!$P37="REAC",DataSorted!P37,IF($R25=1,"Creact",""))))</f>
        <v>REAC</v>
      </c>
      <c r="N24" s="52" t="str">
        <f>IF(DataSorted!$F37="REAC",DataSorted!G37,(IF(DataSorted!$P37="REAC",DataSorted!Q37,IF($R25=1,N25,""))))</f>
        <v>No</v>
      </c>
      <c r="O24" s="52">
        <f>IF(DataSorted!$F37="REAC",DataSorted!H37,(IF(DataSorted!$P37="REAC",DataSorted!R37,IF(AND($R25=1,N25="yes"),O25-1.01794,IF(AND($R25=1,N25="No"),O25-1.18497,"")))))</f>
        <v>37.9559</v>
      </c>
      <c r="P24" s="52" t="str">
        <f>IF(DataSorted!$F37="REAC",DataSorted!I37,(IF(DataSorted!$P37="REAC",DataSorted!S37,IF($R25=1,P25,""))))</f>
        <v xml:space="preserve">Task0 </v>
      </c>
      <c r="Q24" s="47" t="str">
        <f t="shared" si="12"/>
        <v/>
      </c>
      <c r="R24">
        <f t="shared" si="13"/>
        <v>1</v>
      </c>
      <c r="S24" s="18" t="str">
        <f t="shared" si="6"/>
        <v/>
      </c>
      <c r="T24" s="18" t="str">
        <f t="shared" si="7"/>
        <v/>
      </c>
      <c r="U24" s="18" t="str">
        <f t="shared" si="8"/>
        <v/>
      </c>
      <c r="V24" s="18" t="str">
        <f t="shared" si="9"/>
        <v/>
      </c>
      <c r="W24" s="18" t="str">
        <f t="shared" si="10"/>
        <v/>
      </c>
      <c r="X24" s="18" t="str">
        <f t="shared" si="11"/>
        <v/>
      </c>
      <c r="Y24" s="18"/>
    </row>
    <row r="25" spans="1:25" x14ac:dyDescent="0.35">
      <c r="A25" t="str">
        <f>IF(DataSorted!A38="","",DataSorted!A38)</f>
        <v>TASK</v>
      </c>
      <c r="B25" s="42" t="str">
        <f>IF(DataSorted!B38="","",DataSorted!B38)</f>
        <v>TaskStim</v>
      </c>
      <c r="C25" s="42">
        <f>IF(DataSorted!C38="","",DataSorted!C38)</f>
        <v>38.103340000000003</v>
      </c>
      <c r="D25" s="43" t="str">
        <f>IF(DataSorted!D38="","",DataSorted!D38)</f>
        <v xml:space="preserve">TaskC </v>
      </c>
      <c r="E25" s="42">
        <f t="shared" si="5"/>
        <v>1.0067100000000053</v>
      </c>
      <c r="F25" s="44">
        <f t="shared" si="1"/>
        <v>5.4300000000111481E-3</v>
      </c>
      <c r="G25" s="41">
        <f t="shared" si="2"/>
        <v>0.79493723848833575</v>
      </c>
      <c r="H25" t="str">
        <f>IF(DataSorted!$Q38="","",DataSorted!Q38)</f>
        <v/>
      </c>
      <c r="I25" t="str">
        <f>IF(DataSorted!$Q38="","",DataSorted!R38)</f>
        <v/>
      </c>
      <c r="J25" t="str">
        <f>IF(DataSorted!$Q38="","",DataSorted!S38)</f>
        <v/>
      </c>
      <c r="K25" t="str">
        <f>IF(DataSorted!$Q38="","",DataSorted!T38)</f>
        <v/>
      </c>
      <c r="L25" s="2" t="str">
        <f t="shared" si="3"/>
        <v/>
      </c>
      <c r="M25" s="51" t="str">
        <f>IF(DataSorted!$F38="REAC",DataSorted!F38,(IF(DataSorted!$P38="REAC",DataSorted!P38,IF($R26=1,"Creact",""))))</f>
        <v>Creact</v>
      </c>
      <c r="N25" s="51" t="str">
        <f>IF(DataSorted!$F38="REAC",DataSorted!G38,(IF(DataSorted!$P38="REAC",DataSorted!Q38,IF($R26=1,N26,""))))</f>
        <v>No</v>
      </c>
      <c r="O25" s="51">
        <f>IF(DataSorted!$F38="REAC",DataSorted!H38,(IF(DataSorted!$P38="REAC",DataSorted!R38,IF(AND($R26=1,N26="yes"),O26-1.01794,IF(AND($R26=1,N26="No"),O26-1.18497,"")))))</f>
        <v>38.707529999999998</v>
      </c>
      <c r="P25" s="51" t="str">
        <f>IF(DataSorted!$F38="REAC",DataSorted!I38,(IF(DataSorted!$P38="REAC",DataSorted!S38,IF($R26=1,P26,""))))</f>
        <v xml:space="preserve">Task0 </v>
      </c>
      <c r="Q25" s="47">
        <f t="shared" si="12"/>
        <v>604.18999999999551</v>
      </c>
      <c r="R25" t="str">
        <f t="shared" si="13"/>
        <v/>
      </c>
      <c r="S25" s="1" t="str">
        <f t="shared" si="6"/>
        <v>No</v>
      </c>
      <c r="T25" s="1" t="str">
        <f t="shared" si="7"/>
        <v/>
      </c>
      <c r="U25" s="1">
        <f t="shared" si="8"/>
        <v>1</v>
      </c>
      <c r="V25" s="1" t="str">
        <f t="shared" si="9"/>
        <v/>
      </c>
      <c r="W25" s="1" t="str">
        <f t="shared" si="10"/>
        <v/>
      </c>
      <c r="X25" s="1" t="str">
        <f t="shared" si="11"/>
        <v/>
      </c>
      <c r="Y25" s="1"/>
    </row>
    <row r="26" spans="1:25" x14ac:dyDescent="0.35">
      <c r="A26" s="10" t="str">
        <f>IF(DataSorted!A39="","",DataSorted!A39)</f>
        <v>TASK</v>
      </c>
      <c r="B26" s="10" t="str">
        <f>IF(DataSorted!B39="","",DataSorted!B39)</f>
        <v>BlankNeut</v>
      </c>
      <c r="C26" s="10">
        <f>IF(DataSorted!C39="","",DataSorted!C39)</f>
        <v>39.104619999999997</v>
      </c>
      <c r="D26" s="10" t="str">
        <f>IF(DataSorted!D39="","",DataSorted!D39)</f>
        <v xml:space="preserve">Task0 </v>
      </c>
      <c r="E26" s="10">
        <f t="shared" si="5"/>
        <v>1.0012799999999942</v>
      </c>
      <c r="F26" s="15">
        <f t="shared" si="1"/>
        <v>-8.1800000000100681E-3</v>
      </c>
      <c r="G26" s="41">
        <f t="shared" si="2"/>
        <v>6.2249372384994839</v>
      </c>
      <c r="H26" s="10" t="str">
        <f>IF(DataSorted!$Q39="","",DataSorted!Q39)</f>
        <v/>
      </c>
      <c r="I26" s="10" t="str">
        <f>IF(DataSorted!$Q39="","",DataSorted!R39)</f>
        <v/>
      </c>
      <c r="J26" s="10" t="str">
        <f>IF(DataSorted!$Q39="","",DataSorted!S39)</f>
        <v/>
      </c>
      <c r="K26" s="10" t="str">
        <f>IF(DataSorted!$Q39="","",DataSorted!T39)</f>
        <v/>
      </c>
      <c r="L26" s="10" t="str">
        <f t="shared" si="3"/>
        <v/>
      </c>
      <c r="M26" s="52" t="str">
        <f>IF(DataSorted!$F39="REAC",DataSorted!F39,(IF(DataSorted!$P39="REAC",DataSorted!P39,IF($R27=1,"Creact",""))))</f>
        <v>REAC</v>
      </c>
      <c r="N26" s="52" t="str">
        <f>IF(DataSorted!$F39="REAC",DataSorted!G39,(IF(DataSorted!$P39="REAC",DataSorted!Q39,IF($R27=1,N27,""))))</f>
        <v>No</v>
      </c>
      <c r="O26" s="52">
        <f>IF(DataSorted!$F39="REAC",DataSorted!H39,(IF(DataSorted!$P39="REAC",DataSorted!R39,IF(AND($R27=1,N27="yes"),O27-1.01794,IF(AND($R27=1,N27="No"),O27-1.18497,"")))))</f>
        <v>39.892499999999998</v>
      </c>
      <c r="P26" s="52" t="str">
        <f>IF(DataSorted!$F39="REAC",DataSorted!I39,(IF(DataSorted!$P39="REAC",DataSorted!S39,IF($R27=1,P27,""))))</f>
        <v xml:space="preserve">Task0 </v>
      </c>
      <c r="Q26" s="47" t="str">
        <f t="shared" si="12"/>
        <v/>
      </c>
      <c r="R26">
        <f t="shared" si="13"/>
        <v>1</v>
      </c>
      <c r="S26" s="18" t="str">
        <f t="shared" si="6"/>
        <v/>
      </c>
      <c r="T26" s="18" t="str">
        <f t="shared" si="7"/>
        <v/>
      </c>
      <c r="U26" s="18" t="str">
        <f t="shared" si="8"/>
        <v/>
      </c>
      <c r="V26" s="18" t="str">
        <f t="shared" si="9"/>
        <v/>
      </c>
      <c r="W26" s="18" t="str">
        <f t="shared" si="10"/>
        <v/>
      </c>
      <c r="X26" s="18" t="str">
        <f t="shared" si="11"/>
        <v/>
      </c>
      <c r="Y26" s="18"/>
    </row>
    <row r="27" spans="1:25" x14ac:dyDescent="0.35">
      <c r="A27" t="str">
        <f>IF(DataSorted!A40="","",DataSorted!A40)</f>
        <v>TASK</v>
      </c>
      <c r="B27" s="42" t="str">
        <f>IF(DataSorted!B40="","",DataSorted!B40)</f>
        <v>TaskStim</v>
      </c>
      <c r="C27" s="42">
        <f>IF(DataSorted!C40="","",DataSorted!C40)</f>
        <v>40.114080000000001</v>
      </c>
      <c r="D27" s="43" t="str">
        <f>IF(DataSorted!D40="","",DataSorted!D40)</f>
        <v xml:space="preserve">TaskC </v>
      </c>
      <c r="E27" s="42">
        <f t="shared" si="5"/>
        <v>1.0094600000000042</v>
      </c>
      <c r="F27" s="44">
        <f t="shared" si="1"/>
        <v>-8.5099999999940223E-3</v>
      </c>
      <c r="G27" s="41">
        <f t="shared" si="2"/>
        <v>1.9550627615105842</v>
      </c>
      <c r="H27" t="str">
        <f>IF(DataSorted!$Q40="","",DataSorted!Q40)</f>
        <v>EMOS</v>
      </c>
      <c r="I27" t="str">
        <f>IF(DataSorted!$Q40="","",DataSorted!R40)</f>
        <v>MatStim</v>
      </c>
      <c r="J27">
        <f>IF(DataSorted!$Q40="","",DataSorted!S40)</f>
        <v>40.114080000000001</v>
      </c>
      <c r="K27" t="str">
        <f>IF(DataSorted!$Q40="","",DataSorted!T40)</f>
        <v xml:space="preserve">BlTransp09 </v>
      </c>
      <c r="L27" s="2">
        <f t="shared" si="3"/>
        <v>0</v>
      </c>
      <c r="M27" s="51" t="str">
        <f>IF(DataSorted!$F40="REAC",DataSorted!F40,(IF(DataSorted!$P40="REAC",DataSorted!P40,IF($R28=1,"Creact",""))))</f>
        <v>Creact</v>
      </c>
      <c r="N27" s="51" t="str">
        <f>IF(DataSorted!$F40="REAC",DataSorted!G40,(IF(DataSorted!$P40="REAC",DataSorted!Q40,IF($R28=1,N28,""))))</f>
        <v>Yes</v>
      </c>
      <c r="O27" s="51">
        <f>IF(DataSorted!$F40="REAC",DataSorted!H40,(IF(DataSorted!$P40="REAC",DataSorted!R40,IF(AND($R28=1,N28="yes"),O28-1.01794,IF(AND($R28=1,N28="No"),O28-1.18497,"")))))</f>
        <v>40.879629999999999</v>
      </c>
      <c r="P27" s="51" t="str">
        <f>IF(DataSorted!$F40="REAC",DataSorted!I40,(IF(DataSorted!$P40="REAC",DataSorted!S40,IF($R28=1,P28,""))))</f>
        <v xml:space="preserve">Task0 </v>
      </c>
      <c r="Q27" s="47">
        <f t="shared" si="12"/>
        <v>765.54999999999745</v>
      </c>
      <c r="R27" t="str">
        <f t="shared" si="13"/>
        <v/>
      </c>
      <c r="S27" s="1" t="str">
        <f t="shared" si="6"/>
        <v>yes</v>
      </c>
      <c r="T27" s="1">
        <f t="shared" si="7"/>
        <v>1</v>
      </c>
      <c r="U27" s="1" t="str">
        <f t="shared" si="8"/>
        <v/>
      </c>
      <c r="V27" s="1" t="str">
        <f t="shared" si="9"/>
        <v/>
      </c>
      <c r="W27" s="1" t="str">
        <f t="shared" si="10"/>
        <v/>
      </c>
      <c r="X27" s="1" t="str">
        <f t="shared" si="11"/>
        <v/>
      </c>
      <c r="Y27" s="1"/>
    </row>
    <row r="28" spans="1:25" x14ac:dyDescent="0.35">
      <c r="A28" s="10" t="str">
        <f>IF(DataSorted!A41="","",DataSorted!A41)</f>
        <v>TASK</v>
      </c>
      <c r="B28" s="10" t="str">
        <f>IF(DataSorted!B41="","",DataSorted!B41)</f>
        <v>BlankNeut</v>
      </c>
      <c r="C28" s="10">
        <f>IF(DataSorted!C41="","",DataSorted!C41)</f>
        <v>41.13205</v>
      </c>
      <c r="D28" s="10" t="str">
        <f>IF(DataSorted!D41="","",DataSorted!D41)</f>
        <v xml:space="preserve">Task0 </v>
      </c>
      <c r="E28" s="10">
        <f t="shared" si="5"/>
        <v>1.0179699999999983</v>
      </c>
      <c r="F28" s="15">
        <f t="shared" si="1"/>
        <v>4.970000000000141E-3</v>
      </c>
      <c r="G28" s="41">
        <f t="shared" si="2"/>
        <v>10.465062761504607</v>
      </c>
      <c r="H28" s="10" t="str">
        <f>IF(DataSorted!$Q41="","",DataSorted!Q41)</f>
        <v/>
      </c>
      <c r="I28" s="10" t="str">
        <f>IF(DataSorted!$Q41="","",DataSorted!R41)</f>
        <v/>
      </c>
      <c r="J28" s="10" t="str">
        <f>IF(DataSorted!$Q41="","",DataSorted!S41)</f>
        <v/>
      </c>
      <c r="K28" s="10" t="str">
        <f>IF(DataSorted!$Q41="","",DataSorted!T41)</f>
        <v/>
      </c>
      <c r="L28" s="10" t="str">
        <f t="shared" si="3"/>
        <v/>
      </c>
      <c r="M28" s="52" t="str">
        <f>IF(DataSorted!$F41="REAC",DataSorted!F41,(IF(DataSorted!$P41="REAC",DataSorted!P41,IF($R29=1,"Creact",""))))</f>
        <v>REAC</v>
      </c>
      <c r="N28" s="52" t="str">
        <f>IF(DataSorted!$F41="REAC",DataSorted!G41,(IF(DataSorted!$P41="REAC",DataSorted!Q41,IF($R29=1,N29,""))))</f>
        <v>Yes</v>
      </c>
      <c r="O28" s="52">
        <f>IF(DataSorted!$F41="REAC",DataSorted!H41,(IF(DataSorted!$P41="REAC",DataSorted!R41,IF(AND($R29=1,N29="yes"),O29-1.01794,IF(AND($R29=1,N29="No"),O29-1.18497,"")))))</f>
        <v>41.897570000000002</v>
      </c>
      <c r="P28" s="52" t="str">
        <f>IF(DataSorted!$F41="REAC",DataSorted!I41,(IF(DataSorted!$P41="REAC",DataSorted!S41,IF($R29=1,P29,""))))</f>
        <v xml:space="preserve">Task0 </v>
      </c>
      <c r="Q28" s="47" t="str">
        <f t="shared" si="12"/>
        <v/>
      </c>
      <c r="R28">
        <f t="shared" si="13"/>
        <v>1</v>
      </c>
      <c r="S28" s="18" t="str">
        <f t="shared" si="6"/>
        <v/>
      </c>
      <c r="T28" s="18" t="str">
        <f t="shared" si="7"/>
        <v/>
      </c>
      <c r="U28" s="18" t="str">
        <f t="shared" si="8"/>
        <v/>
      </c>
      <c r="V28" s="18" t="str">
        <f t="shared" si="9"/>
        <v/>
      </c>
      <c r="W28" s="18" t="str">
        <f t="shared" si="10"/>
        <v/>
      </c>
      <c r="X28" s="18" t="str">
        <f t="shared" si="11"/>
        <v/>
      </c>
      <c r="Y28" s="18"/>
    </row>
    <row r="29" spans="1:25" x14ac:dyDescent="0.35">
      <c r="A29" t="str">
        <f>IF(DataSorted!A42="","",DataSorted!A42)</f>
        <v>TASK</v>
      </c>
      <c r="B29" s="42" t="str">
        <f>IF(DataSorted!B42="","",DataSorted!B42)</f>
        <v>TaskStim</v>
      </c>
      <c r="C29" s="42">
        <f>IF(DataSorted!C42="","",DataSorted!C42)</f>
        <v>42.145049999999998</v>
      </c>
      <c r="D29" s="43" t="str">
        <f>IF(DataSorted!D42="","",DataSorted!D42)</f>
        <v xml:space="preserve">TaskD </v>
      </c>
      <c r="E29" s="42">
        <f t="shared" si="5"/>
        <v>1.0129999999999981</v>
      </c>
      <c r="F29" s="44">
        <f t="shared" si="1"/>
        <v>1.0959999999997194E-2</v>
      </c>
      <c r="G29" s="41">
        <f t="shared" si="2"/>
        <v>5.4950627615044656</v>
      </c>
      <c r="H29" t="str">
        <f>IF(DataSorted!$Q42="","",DataSorted!Q42)</f>
        <v/>
      </c>
      <c r="I29" t="str">
        <f>IF(DataSorted!$Q42="","",DataSorted!R42)</f>
        <v/>
      </c>
      <c r="J29" t="str">
        <f>IF(DataSorted!$Q42="","",DataSorted!S42)</f>
        <v/>
      </c>
      <c r="K29" t="str">
        <f>IF(DataSorted!$Q42="","",DataSorted!T42)</f>
        <v/>
      </c>
      <c r="L29" s="2" t="str">
        <f t="shared" si="3"/>
        <v/>
      </c>
      <c r="M29" s="51" t="str">
        <f>IF(DataSorted!$F42="REAC",DataSorted!F42,(IF(DataSorted!$P42="REAC",DataSorted!P42,IF($R30=1,"Creact",""))))</f>
        <v>Creact</v>
      </c>
      <c r="N29" s="51" t="str">
        <f>IF(DataSorted!$F42="REAC",DataSorted!G42,(IF(DataSorted!$P42="REAC",DataSorted!Q42,IF($R30=1,N30,""))))</f>
        <v>No</v>
      </c>
      <c r="O29" s="51">
        <f>IF(DataSorted!$F42="REAC",DataSorted!H42,(IF(DataSorted!$P42="REAC",DataSorted!R42,IF(AND($R30=1,N30="yes"),O30-1.01794,IF(AND($R30=1,N30="No"),O30-1.18497,"")))))</f>
        <v>42.404910000000001</v>
      </c>
      <c r="P29" s="51" t="str">
        <f>IF(DataSorted!$F42="REAC",DataSorted!I42,(IF(DataSorted!$P42="REAC",DataSorted!S42,IF($R30=1,P30,""))))</f>
        <v xml:space="preserve">Task0 </v>
      </c>
      <c r="Q29" s="47">
        <f t="shared" si="12"/>
        <v>259.86000000000331</v>
      </c>
      <c r="R29" t="str">
        <f t="shared" si="13"/>
        <v/>
      </c>
      <c r="S29" s="1" t="str">
        <f t="shared" si="6"/>
        <v>No</v>
      </c>
      <c r="T29" s="1" t="str">
        <f t="shared" si="7"/>
        <v/>
      </c>
      <c r="U29" s="1">
        <f t="shared" si="8"/>
        <v>1</v>
      </c>
      <c r="V29" s="1" t="str">
        <f t="shared" si="9"/>
        <v/>
      </c>
      <c r="W29" s="1" t="str">
        <f t="shared" si="10"/>
        <v/>
      </c>
      <c r="X29" s="1" t="str">
        <f t="shared" si="11"/>
        <v/>
      </c>
      <c r="Y29" s="1"/>
    </row>
    <row r="30" spans="1:25" x14ac:dyDescent="0.35">
      <c r="A30" s="10" t="str">
        <f>IF(DataSorted!A43="","",DataSorted!A43)</f>
        <v>TASK</v>
      </c>
      <c r="B30" s="10" t="str">
        <f>IF(DataSorted!B43="","",DataSorted!B43)</f>
        <v>BlankNeut</v>
      </c>
      <c r="C30" s="10">
        <f>IF(DataSorted!C43="","",DataSorted!C43)</f>
        <v>43.147089999999999</v>
      </c>
      <c r="D30" s="10" t="str">
        <f>IF(DataSorted!D43="","",DataSorted!D43)</f>
        <v xml:space="preserve">Task0 </v>
      </c>
      <c r="E30" s="10">
        <f t="shared" si="5"/>
        <v>1.0020400000000009</v>
      </c>
      <c r="F30" s="15">
        <f t="shared" si="1"/>
        <v>1.4400000000023283E-3</v>
      </c>
      <c r="G30" s="41">
        <f t="shared" si="2"/>
        <v>5.4649372384927286</v>
      </c>
      <c r="H30" s="10" t="str">
        <f>IF(DataSorted!$Q43="","",DataSorted!Q43)</f>
        <v/>
      </c>
      <c r="I30" s="10" t="str">
        <f>IF(DataSorted!$Q43="","",DataSorted!R43)</f>
        <v/>
      </c>
      <c r="J30" s="10" t="str">
        <f>IF(DataSorted!$Q43="","",DataSorted!S43)</f>
        <v/>
      </c>
      <c r="K30" s="10" t="str">
        <f>IF(DataSorted!$Q43="","",DataSorted!T43)</f>
        <v/>
      </c>
      <c r="L30" s="10" t="str">
        <f t="shared" si="3"/>
        <v/>
      </c>
      <c r="M30" s="52" t="str">
        <f>IF(DataSorted!$F43="REAC",DataSorted!F43,(IF(DataSorted!$P43="REAC",DataSorted!P43,IF($R31=1,"Creact",""))))</f>
        <v>REAC</v>
      </c>
      <c r="N30" s="52" t="str">
        <f>IF(DataSorted!$F43="REAC",DataSorted!G43,(IF(DataSorted!$P43="REAC",DataSorted!Q43,IF($R31=1,N31,""))))</f>
        <v>No</v>
      </c>
      <c r="O30" s="52">
        <f>IF(DataSorted!$F43="REAC",DataSorted!H43,(IF(DataSorted!$P43="REAC",DataSorted!R43,IF(AND($R31=1,N31="yes"),O31-1.01794,IF(AND($R31=1,N31="No"),O31-1.18497,"")))))</f>
        <v>43.589880000000001</v>
      </c>
      <c r="P30" s="52" t="str">
        <f>IF(DataSorted!$F43="REAC",DataSorted!I43,(IF(DataSorted!$P43="REAC",DataSorted!S43,IF($R31=1,P31,""))))</f>
        <v xml:space="preserve">Task0 </v>
      </c>
      <c r="Q30" s="47" t="str">
        <f t="shared" si="12"/>
        <v/>
      </c>
      <c r="R30">
        <f t="shared" si="13"/>
        <v>1</v>
      </c>
      <c r="S30" s="18" t="str">
        <f t="shared" si="6"/>
        <v/>
      </c>
      <c r="T30" s="18" t="str">
        <f t="shared" si="7"/>
        <v/>
      </c>
      <c r="U30" s="18" t="str">
        <f t="shared" si="8"/>
        <v/>
      </c>
      <c r="V30" s="18" t="str">
        <f t="shared" si="9"/>
        <v/>
      </c>
      <c r="W30" s="18" t="str">
        <f t="shared" si="10"/>
        <v/>
      </c>
      <c r="X30" s="18" t="str">
        <f t="shared" si="11"/>
        <v/>
      </c>
      <c r="Y30" s="18"/>
    </row>
    <row r="31" spans="1:25" x14ac:dyDescent="0.35">
      <c r="A31" t="str">
        <f>IF(DataSorted!A44="","",DataSorted!A44)</f>
        <v>TASK</v>
      </c>
      <c r="B31" s="42" t="str">
        <f>IF(DataSorted!B44="","",DataSorted!B44)</f>
        <v>TaskStim</v>
      </c>
      <c r="C31" s="42">
        <f>IF(DataSorted!C44="","",DataSorted!C44)</f>
        <v>44.147689999999997</v>
      </c>
      <c r="D31" s="43" t="str">
        <f>IF(DataSorted!D44="","",DataSorted!D44)</f>
        <v xml:space="preserve">TaskC </v>
      </c>
      <c r="E31" s="42">
        <f t="shared" si="5"/>
        <v>1.0005999999999986</v>
      </c>
      <c r="F31" s="44">
        <f t="shared" si="1"/>
        <v>-4.6100000000066643E-3</v>
      </c>
      <c r="G31" s="41">
        <f t="shared" si="2"/>
        <v>6.9049372384950569</v>
      </c>
      <c r="H31" t="str">
        <f>IF(DataSorted!$Q44="","",DataSorted!Q44)</f>
        <v/>
      </c>
      <c r="I31" t="str">
        <f>IF(DataSorted!$Q44="","",DataSorted!R44)</f>
        <v/>
      </c>
      <c r="J31" t="str">
        <f>IF(DataSorted!$Q44="","",DataSorted!S44)</f>
        <v/>
      </c>
      <c r="K31" t="str">
        <f>IF(DataSorted!$Q44="","",DataSorted!T44)</f>
        <v/>
      </c>
      <c r="L31" s="2" t="str">
        <f t="shared" si="3"/>
        <v/>
      </c>
      <c r="M31" s="51" t="str">
        <f>IF(DataSorted!$F44="REAC",DataSorted!F44,(IF(DataSorted!$P44="REAC",DataSorted!P44,IF($R32=1,"Creact",""))))</f>
        <v>Creact</v>
      </c>
      <c r="N31" s="51" t="str">
        <f>IF(DataSorted!$F44="REAC",DataSorted!G44,(IF(DataSorted!$P44="REAC",DataSorted!Q44,IF($R32=1,N32,""))))</f>
        <v>Yes</v>
      </c>
      <c r="O31" s="51">
        <f>IF(DataSorted!$F44="REAC",DataSorted!H44,(IF(DataSorted!$P44="REAC",DataSorted!R44,IF(AND($R32=1,N32="yes"),O32-1.01794,IF(AND($R32=1,N32="No"),O32-1.18497,"")))))</f>
        <v>44.768279999999997</v>
      </c>
      <c r="P31" s="51" t="str">
        <f>IF(DataSorted!$F44="REAC",DataSorted!I44,(IF(DataSorted!$P44="REAC",DataSorted!S44,IF($R32=1,P32,""))))</f>
        <v xml:space="preserve">Task0 </v>
      </c>
      <c r="Q31" s="47">
        <f t="shared" si="12"/>
        <v>620.58999999999992</v>
      </c>
      <c r="R31" t="str">
        <f t="shared" si="13"/>
        <v/>
      </c>
      <c r="S31" s="1" t="str">
        <f t="shared" si="6"/>
        <v>No</v>
      </c>
      <c r="T31" s="1" t="str">
        <f t="shared" si="7"/>
        <v/>
      </c>
      <c r="U31" s="1" t="str">
        <f t="shared" si="8"/>
        <v/>
      </c>
      <c r="V31" s="1" t="str">
        <f t="shared" si="9"/>
        <v/>
      </c>
      <c r="W31" s="1">
        <f t="shared" si="10"/>
        <v>1</v>
      </c>
      <c r="X31" s="1" t="str">
        <f t="shared" si="11"/>
        <v/>
      </c>
      <c r="Y31" s="1"/>
    </row>
    <row r="32" spans="1:25" x14ac:dyDescent="0.35">
      <c r="A32" s="10" t="str">
        <f>IF(DataSorted!A45="","",DataSorted!A45)</f>
        <v>TASK</v>
      </c>
      <c r="B32" s="10" t="str">
        <f>IF(DataSorted!B45="","",DataSorted!B45)</f>
        <v>BlankNeut</v>
      </c>
      <c r="C32" s="10">
        <f>IF(DataSorted!C45="","",DataSorted!C45)</f>
        <v>45.152900000000002</v>
      </c>
      <c r="D32" s="10" t="str">
        <f>IF(DataSorted!D45="","",DataSorted!D45)</f>
        <v xml:space="preserve">Task0 </v>
      </c>
      <c r="E32" s="10">
        <f t="shared" si="5"/>
        <v>1.0052100000000053</v>
      </c>
      <c r="F32" s="15">
        <f t="shared" si="1"/>
        <v>4.2400000000100135E-3</v>
      </c>
      <c r="G32" s="41">
        <f t="shared" si="2"/>
        <v>2.2949372384883926</v>
      </c>
      <c r="H32" s="10" t="str">
        <f>IF(DataSorted!$Q45="","",DataSorted!Q45)</f>
        <v/>
      </c>
      <c r="I32" s="10" t="str">
        <f>IF(DataSorted!$Q45="","",DataSorted!R45)</f>
        <v/>
      </c>
      <c r="J32" s="10" t="str">
        <f>IF(DataSorted!$Q45="","",DataSorted!S45)</f>
        <v/>
      </c>
      <c r="K32" s="10" t="str">
        <f>IF(DataSorted!$Q45="","",DataSorted!T45)</f>
        <v/>
      </c>
      <c r="L32" s="10" t="str">
        <f t="shared" si="3"/>
        <v/>
      </c>
      <c r="M32" s="52" t="str">
        <f>IF(DataSorted!$F45="REAC",DataSorted!F45,(IF(DataSorted!$P45="REAC",DataSorted!P45,IF($R33=1,"Creact",""))))</f>
        <v>REAC</v>
      </c>
      <c r="N32" s="52" t="str">
        <f>IF(DataSorted!$F45="REAC",DataSorted!G45,(IF(DataSorted!$P45="REAC",DataSorted!Q45,IF($R33=1,N33,""))))</f>
        <v>Yes</v>
      </c>
      <c r="O32" s="52">
        <f>IF(DataSorted!$F45="REAC",DataSorted!H45,(IF(DataSorted!$P45="REAC",DataSorted!R45,IF(AND($R33=1,N33="yes"),O33-1.01794,IF(AND($R33=1,N33="No"),O33-1.18497,"")))))</f>
        <v>45.78622</v>
      </c>
      <c r="P32" s="52" t="str">
        <f>IF(DataSorted!$F45="REAC",DataSorted!I45,(IF(DataSorted!$P45="REAC",DataSorted!S45,IF($R33=1,P33,""))))</f>
        <v xml:space="preserve">Task0 </v>
      </c>
      <c r="Q32" s="47" t="str">
        <f t="shared" si="12"/>
        <v/>
      </c>
      <c r="R32">
        <f t="shared" si="13"/>
        <v>1</v>
      </c>
      <c r="S32" s="18" t="str">
        <f t="shared" si="6"/>
        <v/>
      </c>
      <c r="T32" s="18" t="str">
        <f t="shared" si="7"/>
        <v/>
      </c>
      <c r="U32" s="18" t="str">
        <f t="shared" si="8"/>
        <v/>
      </c>
      <c r="V32" s="18" t="str">
        <f t="shared" si="9"/>
        <v/>
      </c>
      <c r="W32" s="18" t="str">
        <f t="shared" si="10"/>
        <v/>
      </c>
      <c r="X32" s="18" t="str">
        <f t="shared" si="11"/>
        <v/>
      </c>
      <c r="Y32" s="18"/>
    </row>
    <row r="33" spans="1:25" x14ac:dyDescent="0.35">
      <c r="A33" t="str">
        <f>IF(DataSorted!A46="","",DataSorted!A46)</f>
        <v>TASK</v>
      </c>
      <c r="B33" s="42" t="str">
        <f>IF(DataSorted!B46="","",DataSorted!B46)</f>
        <v>TaskStim</v>
      </c>
      <c r="C33" s="42">
        <f>IF(DataSorted!C46="","",DataSorted!C46)</f>
        <v>46.153869999999998</v>
      </c>
      <c r="D33" s="43" t="str">
        <f>IF(DataSorted!D46="","",DataSorted!D46)</f>
        <v xml:space="preserve">TaskA </v>
      </c>
      <c r="E33" s="42">
        <f t="shared" si="5"/>
        <v>1.0009699999999953</v>
      </c>
      <c r="F33" s="44">
        <f t="shared" si="1"/>
        <v>-4.8200000000093723E-3</v>
      </c>
      <c r="G33" s="41">
        <f t="shared" si="2"/>
        <v>6.5349372384984061</v>
      </c>
      <c r="H33" t="str">
        <f>IF(DataSorted!$Q46="","",DataSorted!Q46)</f>
        <v>EMOS</v>
      </c>
      <c r="I33" t="str">
        <f>IF(DataSorted!$Q46="","",DataSorted!R46)</f>
        <v>MatStim</v>
      </c>
      <c r="J33">
        <f>IF(DataSorted!$Q46="","",DataSorted!S46)</f>
        <v>46.153869999999998</v>
      </c>
      <c r="K33" t="str">
        <f>IF(DataSorted!$Q46="","",DataSorted!T46)</f>
        <v xml:space="preserve">BlTransp06 </v>
      </c>
      <c r="L33" s="2">
        <f t="shared" si="3"/>
        <v>0</v>
      </c>
      <c r="M33" s="51" t="str">
        <f>IF(DataSorted!$F46="REAC",DataSorted!F46,(IF(DataSorted!$P46="REAC",DataSorted!P46,IF($R34=1,"Creact",""))))</f>
        <v>Creact</v>
      </c>
      <c r="N33" s="51" t="str">
        <f>IF(DataSorted!$F46="REAC",DataSorted!G46,(IF(DataSorted!$P46="REAC",DataSorted!Q46,IF($R34=1,N34,""))))</f>
        <v>No</v>
      </c>
      <c r="O33" s="51">
        <f>IF(DataSorted!$F46="REAC",DataSorted!H46,(IF(DataSorted!$P46="REAC",DataSorted!R46,IF(AND($R34=1,N34="yes"),O34-1.01794,IF(AND($R34=1,N34="No"),O34-1.18497,"")))))</f>
        <v>46.483080000000001</v>
      </c>
      <c r="P33" s="51" t="str">
        <f>IF(DataSorted!$F46="REAC",DataSorted!I46,(IF(DataSorted!$P46="REAC",DataSorted!S46,IF($R34=1,P34,""))))</f>
        <v xml:space="preserve">Task0 </v>
      </c>
      <c r="Q33" s="47">
        <f t="shared" si="12"/>
        <v>329.21000000000333</v>
      </c>
      <c r="R33" t="str">
        <f t="shared" si="13"/>
        <v/>
      </c>
      <c r="S33" s="1" t="str">
        <f t="shared" si="6"/>
        <v>No</v>
      </c>
      <c r="T33" s="1" t="str">
        <f t="shared" si="7"/>
        <v/>
      </c>
      <c r="U33" s="1">
        <f t="shared" si="8"/>
        <v>1</v>
      </c>
      <c r="V33" s="1" t="str">
        <f t="shared" si="9"/>
        <v/>
      </c>
      <c r="W33" s="1" t="str">
        <f t="shared" si="10"/>
        <v/>
      </c>
      <c r="X33" s="1" t="str">
        <f t="shared" si="11"/>
        <v/>
      </c>
      <c r="Y33" s="1"/>
    </row>
    <row r="34" spans="1:25" x14ac:dyDescent="0.35">
      <c r="A34" s="10" t="str">
        <f>IF(DataSorted!A47="","",DataSorted!A47)</f>
        <v>TASK</v>
      </c>
      <c r="B34" s="10" t="str">
        <f>IF(DataSorted!B47="","",DataSorted!B47)</f>
        <v>BlankNeut</v>
      </c>
      <c r="C34" s="10">
        <f>IF(DataSorted!C47="","",DataSorted!C47)</f>
        <v>47.159660000000002</v>
      </c>
      <c r="D34" s="10" t="str">
        <f>IF(DataSorted!D47="","",DataSorted!D47)</f>
        <v xml:space="preserve">Task0 </v>
      </c>
      <c r="E34" s="10">
        <f t="shared" si="5"/>
        <v>1.0057900000000046</v>
      </c>
      <c r="F34" s="15">
        <f t="shared" si="1"/>
        <v>1.0000000010279564E-5</v>
      </c>
      <c r="G34" s="41">
        <f t="shared" si="2"/>
        <v>1.7149372384890338</v>
      </c>
      <c r="H34" s="10" t="str">
        <f>IF(DataSorted!$Q47="","",DataSorted!Q47)</f>
        <v/>
      </c>
      <c r="I34" s="10" t="str">
        <f>IF(DataSorted!$Q47="","",DataSorted!R47)</f>
        <v/>
      </c>
      <c r="J34" s="10" t="str">
        <f>IF(DataSorted!$Q47="","",DataSorted!S47)</f>
        <v/>
      </c>
      <c r="K34" s="10" t="str">
        <f>IF(DataSorted!$Q47="","",DataSorted!T47)</f>
        <v/>
      </c>
      <c r="L34" s="10" t="str">
        <f t="shared" si="3"/>
        <v/>
      </c>
      <c r="M34" s="52" t="str">
        <f>IF(DataSorted!$F47="REAC",DataSorted!F47,(IF(DataSorted!$P47="REAC",DataSorted!P47,IF($R35=1,"Creact",""))))</f>
        <v>REAC</v>
      </c>
      <c r="N34" s="52" t="str">
        <f>IF(DataSorted!$F47="REAC",DataSorted!G47,(IF(DataSorted!$P47="REAC",DataSorted!Q47,IF($R35=1,N35,""))))</f>
        <v>No</v>
      </c>
      <c r="O34" s="52">
        <f>IF(DataSorted!$F47="REAC",DataSorted!H47,(IF(DataSorted!$P47="REAC",DataSorted!R47,IF(AND($R35=1,N35="yes"),O35-1.01794,IF(AND($R35=1,N35="No"),O35-1.18497,"")))))</f>
        <v>47.668050000000001</v>
      </c>
      <c r="P34" s="52" t="str">
        <f>IF(DataSorted!$F47="REAC",DataSorted!I47,(IF(DataSorted!$P47="REAC",DataSorted!S47,IF($R35=1,P35,""))))</f>
        <v xml:space="preserve">Task0 </v>
      </c>
      <c r="Q34" s="47" t="str">
        <f t="shared" si="12"/>
        <v/>
      </c>
      <c r="R34">
        <f t="shared" si="13"/>
        <v>1</v>
      </c>
      <c r="S34" s="18" t="str">
        <f t="shared" si="6"/>
        <v/>
      </c>
      <c r="T34" s="18" t="str">
        <f t="shared" si="7"/>
        <v/>
      </c>
      <c r="U34" s="18" t="str">
        <f t="shared" si="8"/>
        <v/>
      </c>
      <c r="V34" s="18" t="str">
        <f t="shared" si="9"/>
        <v/>
      </c>
      <c r="W34" s="18" t="str">
        <f t="shared" si="10"/>
        <v/>
      </c>
      <c r="X34" s="18" t="str">
        <f t="shared" si="11"/>
        <v/>
      </c>
      <c r="Y34" s="18"/>
    </row>
    <row r="35" spans="1:25" x14ac:dyDescent="0.35">
      <c r="A35" t="str">
        <f>IF(DataSorted!A48="","",DataSorted!A48)</f>
        <v>TASK</v>
      </c>
      <c r="B35" s="48" t="str">
        <f>IF(DataSorted!B48="","",DataSorted!B48)</f>
        <v>TaskStim</v>
      </c>
      <c r="C35" s="48">
        <f>IF(DataSorted!C48="","",DataSorted!C48)</f>
        <v>48.165439999999997</v>
      </c>
      <c r="D35" s="50" t="str">
        <f>IF(DataSorted!D48="","",DataSorted!D48)</f>
        <v xml:space="preserve">TaskC </v>
      </c>
      <c r="E35" s="48">
        <f t="shared" si="5"/>
        <v>1.0057799999999943</v>
      </c>
      <c r="F35" s="49">
        <f t="shared" si="1"/>
        <v>-8.100000000084151E-4</v>
      </c>
      <c r="G35" s="41">
        <f t="shared" si="2"/>
        <v>1.7249372384993134</v>
      </c>
      <c r="H35" t="str">
        <f>IF(DataSorted!$Q48="","",DataSorted!Q48)</f>
        <v/>
      </c>
      <c r="I35" t="str">
        <f>IF(DataSorted!$Q48="","",DataSorted!R48)</f>
        <v/>
      </c>
      <c r="J35" t="str">
        <f>IF(DataSorted!$Q48="","",DataSorted!S48)</f>
        <v/>
      </c>
      <c r="K35" t="str">
        <f>IF(DataSorted!$Q48="","",DataSorted!T48)</f>
        <v/>
      </c>
      <c r="L35" s="2" t="str">
        <f t="shared" si="3"/>
        <v/>
      </c>
      <c r="M35" s="51" t="str">
        <f>IF(DataSorted!$F48="REAC",DataSorted!F48,(IF(DataSorted!$P48="REAC",DataSorted!P48,IF($R36=1,"Creact",""))))</f>
        <v>Creact</v>
      </c>
      <c r="N35" s="51" t="str">
        <f>IF(DataSorted!$F48="REAC",DataSorted!G48,(IF(DataSorted!$P48="REAC",DataSorted!Q48,IF($R36=1,N36,""))))</f>
        <v>No</v>
      </c>
      <c r="O35" s="51">
        <f>IF(DataSorted!$F48="REAC",DataSorted!H48,(IF(DataSorted!$P48="REAC",DataSorted!R48,IF(AND($R36=1,N36="yes"),O36-1.01794,IF(AND($R36=1,N36="No"),O36-1.18497,"")))))</f>
        <v>48.456330000000001</v>
      </c>
      <c r="P35" s="51" t="str">
        <f>IF(DataSorted!$F48="REAC",DataSorted!I48,(IF(DataSorted!$P48="REAC",DataSorted!S48,IF($R36=1,P36,""))))</f>
        <v xml:space="preserve">Task0 </v>
      </c>
      <c r="Q35" s="47">
        <f t="shared" si="12"/>
        <v>290.89000000000453</v>
      </c>
      <c r="R35" t="str">
        <f t="shared" si="13"/>
        <v/>
      </c>
      <c r="S35" s="1" t="str">
        <f t="shared" si="6"/>
        <v>No</v>
      </c>
      <c r="T35" s="1" t="str">
        <f t="shared" si="7"/>
        <v/>
      </c>
      <c r="U35" s="1">
        <f t="shared" si="8"/>
        <v>1</v>
      </c>
      <c r="V35" s="1" t="str">
        <f t="shared" si="9"/>
        <v/>
      </c>
      <c r="W35" s="1" t="str">
        <f t="shared" si="10"/>
        <v/>
      </c>
      <c r="X35" s="1" t="str">
        <f t="shared" si="11"/>
        <v/>
      </c>
      <c r="Y35" s="1"/>
    </row>
    <row r="36" spans="1:25" x14ac:dyDescent="0.35">
      <c r="A36" s="10" t="str">
        <f>IF(DataSorted!A49="","",DataSorted!A49)</f>
        <v>TASK</v>
      </c>
      <c r="B36" s="10" t="str">
        <f>IF(DataSorted!B49="","",DataSorted!B49)</f>
        <v>BlankNeut</v>
      </c>
      <c r="C36" s="10">
        <f>IF(DataSorted!C49="","",DataSorted!C49)</f>
        <v>49.172029999999999</v>
      </c>
      <c r="D36" s="10" t="str">
        <f>IF(DataSorted!D49="","",DataSorted!D49)</f>
        <v xml:space="preserve">Task0 </v>
      </c>
      <c r="E36" s="10">
        <f t="shared" si="5"/>
        <v>1.0065900000000028</v>
      </c>
      <c r="F36" s="15">
        <f t="shared" si="1"/>
        <v>-2.7899999999974057E-3</v>
      </c>
      <c r="G36" s="41">
        <f t="shared" si="2"/>
        <v>0.91493723849089825</v>
      </c>
      <c r="H36" s="10" t="str">
        <f>IF(DataSorted!$Q49="","",DataSorted!Q49)</f>
        <v/>
      </c>
      <c r="I36" s="10" t="str">
        <f>IF(DataSorted!$Q49="","",DataSorted!R49)</f>
        <v/>
      </c>
      <c r="J36" s="10" t="str">
        <f>IF(DataSorted!$Q49="","",DataSorted!S49)</f>
        <v/>
      </c>
      <c r="K36" s="10" t="str">
        <f>IF(DataSorted!$Q49="","",DataSorted!T49)</f>
        <v/>
      </c>
      <c r="L36" s="10" t="str">
        <f t="shared" si="3"/>
        <v/>
      </c>
      <c r="M36" s="52" t="str">
        <f>IF(DataSorted!$F49="REAC",DataSorted!F49,(IF(DataSorted!$P49="REAC",DataSorted!P49,IF($R37=1,"Creact",""))))</f>
        <v>REAC</v>
      </c>
      <c r="N36" s="52" t="str">
        <f>IF(DataSorted!$F49="REAC",DataSorted!G49,(IF(DataSorted!$P49="REAC",DataSorted!Q49,IF($R37=1,N37,""))))</f>
        <v>No</v>
      </c>
      <c r="O36" s="52">
        <f>IF(DataSorted!$F49="REAC",DataSorted!H49,(IF(DataSorted!$P49="REAC",DataSorted!R49,IF(AND($R37=1,N37="yes"),O37-1.01794,IF(AND($R37=1,N37="No"),O37-1.18497,"")))))</f>
        <v>49.641300000000001</v>
      </c>
      <c r="P36" s="52" t="str">
        <f>IF(DataSorted!$F49="REAC",DataSorted!I49,(IF(DataSorted!$P49="REAC",DataSorted!S49,IF($R37=1,P37,""))))</f>
        <v xml:space="preserve">Task0 </v>
      </c>
      <c r="Q36" s="47" t="str">
        <f t="shared" si="12"/>
        <v/>
      </c>
      <c r="R36">
        <f t="shared" si="13"/>
        <v>1</v>
      </c>
      <c r="S36" s="18" t="str">
        <f t="shared" si="6"/>
        <v/>
      </c>
      <c r="T36" s="18" t="str">
        <f t="shared" si="7"/>
        <v/>
      </c>
      <c r="U36" s="18" t="str">
        <f t="shared" si="8"/>
        <v/>
      </c>
      <c r="V36" s="18" t="str">
        <f t="shared" si="9"/>
        <v/>
      </c>
      <c r="W36" s="18" t="str">
        <f t="shared" si="10"/>
        <v/>
      </c>
      <c r="X36" s="18" t="str">
        <f t="shared" si="11"/>
        <v/>
      </c>
      <c r="Y36" s="18"/>
    </row>
    <row r="37" spans="1:25" x14ac:dyDescent="0.35">
      <c r="A37" t="str">
        <f>IF(DataSorted!A50="","",DataSorted!A50)</f>
        <v>TASK</v>
      </c>
      <c r="B37" s="48" t="str">
        <f>IF(DataSorted!B50="","",DataSorted!B50)</f>
        <v>TaskStim</v>
      </c>
      <c r="C37" s="48">
        <f>IF(DataSorted!C50="","",DataSorted!C50)</f>
        <v>50.18141</v>
      </c>
      <c r="D37" s="50" t="str">
        <f>IF(DataSorted!D50="","",DataSorted!D50)</f>
        <v xml:space="preserve">TaskA </v>
      </c>
      <c r="E37" s="48">
        <f t="shared" si="5"/>
        <v>1.0093800000000002</v>
      </c>
      <c r="F37" s="49">
        <f t="shared" si="1"/>
        <v>-3.3799999999999386E-3</v>
      </c>
      <c r="G37" s="41">
        <f t="shared" si="2"/>
        <v>1.8750627615065074</v>
      </c>
      <c r="H37" t="str">
        <f>IF(DataSorted!$Q50="","",DataSorted!Q50)</f>
        <v/>
      </c>
      <c r="I37" t="str">
        <f>IF(DataSorted!$Q50="","",DataSorted!R50)</f>
        <v/>
      </c>
      <c r="J37" t="str">
        <f>IF(DataSorted!$Q50="","",DataSorted!S50)</f>
        <v/>
      </c>
      <c r="K37" t="str">
        <f>IF(DataSorted!$Q50="","",DataSorted!T50)</f>
        <v/>
      </c>
      <c r="L37" s="2" t="str">
        <f t="shared" si="3"/>
        <v/>
      </c>
      <c r="M37" s="51" t="str">
        <f>IF(DataSorted!$F50="REAC",DataSorted!F50,(IF(DataSorted!$P50="REAC",DataSorted!P50,IF($R38=1,"Creact",""))))</f>
        <v>Creact</v>
      </c>
      <c r="N37" s="51" t="str">
        <f>IF(DataSorted!$F50="REAC",DataSorted!G50,(IF(DataSorted!$P50="REAC",DataSorted!Q50,IF($R38=1,N38,""))))</f>
        <v>No</v>
      </c>
      <c r="O37" s="51">
        <f>IF(DataSorted!$F50="REAC",DataSorted!H50,(IF(DataSorted!$P50="REAC",DataSorted!R50,IF(AND($R38=1,N38="yes"),O38-1.01794,IF(AND($R38=1,N38="No"),O38-1.18497,"")))))</f>
        <v>50.46293</v>
      </c>
      <c r="P37" s="51" t="str">
        <f>IF(DataSorted!$F50="REAC",DataSorted!I50,(IF(DataSorted!$P50="REAC",DataSorted!S50,IF($R38=1,P38,""))))</f>
        <v xml:space="preserve">Task0 </v>
      </c>
      <c r="Q37" s="47">
        <f t="shared" si="12"/>
        <v>281.52000000000044</v>
      </c>
      <c r="R37" t="str">
        <f t="shared" si="13"/>
        <v/>
      </c>
      <c r="S37" s="1" t="str">
        <f t="shared" si="6"/>
        <v>No</v>
      </c>
      <c r="T37" s="1" t="str">
        <f t="shared" si="7"/>
        <v/>
      </c>
      <c r="U37" s="1">
        <f t="shared" si="8"/>
        <v>1</v>
      </c>
      <c r="V37" s="1" t="str">
        <f t="shared" si="9"/>
        <v/>
      </c>
      <c r="W37" s="1" t="str">
        <f t="shared" si="10"/>
        <v/>
      </c>
      <c r="X37" s="1" t="str">
        <f t="shared" si="11"/>
        <v/>
      </c>
      <c r="Y37" s="1"/>
    </row>
    <row r="38" spans="1:25" x14ac:dyDescent="0.35">
      <c r="A38" s="10" t="str">
        <f>IF(DataSorted!A51="","",DataSorted!A51)</f>
        <v>TASK</v>
      </c>
      <c r="B38" s="10" t="str">
        <f>IF(DataSorted!B51="","",DataSorted!B51)</f>
        <v>BlankNeut</v>
      </c>
      <c r="C38" s="10">
        <f>IF(DataSorted!C51="","",DataSorted!C51)</f>
        <v>51.19417</v>
      </c>
      <c r="D38" s="10" t="str">
        <f>IF(DataSorted!D51="","",DataSorted!D51)</f>
        <v xml:space="preserve">Task0 </v>
      </c>
      <c r="E38" s="10">
        <f t="shared" si="5"/>
        <v>1.0127600000000001</v>
      </c>
      <c r="F38" s="15">
        <f t="shared" si="1"/>
        <v>7.370000000001653E-3</v>
      </c>
      <c r="G38" s="41">
        <f t="shared" si="2"/>
        <v>5.255062761506446</v>
      </c>
      <c r="H38" s="10" t="str">
        <f>IF(DataSorted!$Q51="","",DataSorted!Q51)</f>
        <v/>
      </c>
      <c r="I38" s="10" t="str">
        <f>IF(DataSorted!$Q51="","",DataSorted!R51)</f>
        <v/>
      </c>
      <c r="J38" s="10" t="str">
        <f>IF(DataSorted!$Q51="","",DataSorted!S51)</f>
        <v/>
      </c>
      <c r="K38" s="10" t="str">
        <f>IF(DataSorted!$Q51="","",DataSorted!T51)</f>
        <v/>
      </c>
      <c r="L38" s="10" t="str">
        <f t="shared" si="3"/>
        <v/>
      </c>
      <c r="M38" s="52" t="str">
        <f>IF(DataSorted!$F51="REAC",DataSorted!F51,(IF(DataSorted!$P51="REAC",DataSorted!P51,IF($R39=1,"Creact",""))))</f>
        <v>REAC</v>
      </c>
      <c r="N38" s="52" t="str">
        <f>IF(DataSorted!$F51="REAC",DataSorted!G51,(IF(DataSorted!$P51="REAC",DataSorted!Q51,IF($R39=1,N39,""))))</f>
        <v>No</v>
      </c>
      <c r="O38" s="52">
        <f>IF(DataSorted!$F51="REAC",DataSorted!H51,(IF(DataSorted!$P51="REAC",DataSorted!R51,IF(AND($R39=1,N39="yes"),O39-1.01794,IF(AND($R39=1,N39="No"),O39-1.18497,"")))))</f>
        <v>51.6479</v>
      </c>
      <c r="P38" s="52" t="str">
        <f>IF(DataSorted!$F51="REAC",DataSorted!I51,(IF(DataSorted!$P51="REAC",DataSorted!S51,IF($R39=1,P39,""))))</f>
        <v xml:space="preserve">Task0 </v>
      </c>
      <c r="Q38" s="47" t="str">
        <f t="shared" si="12"/>
        <v/>
      </c>
      <c r="R38">
        <f t="shared" si="13"/>
        <v>1</v>
      </c>
      <c r="S38" s="18" t="str">
        <f t="shared" si="6"/>
        <v/>
      </c>
      <c r="T38" s="18" t="str">
        <f t="shared" si="7"/>
        <v/>
      </c>
      <c r="U38" s="18" t="str">
        <f t="shared" si="8"/>
        <v/>
      </c>
      <c r="V38" s="18" t="str">
        <f t="shared" si="9"/>
        <v/>
      </c>
      <c r="W38" s="18" t="str">
        <f t="shared" si="10"/>
        <v/>
      </c>
      <c r="X38" s="18" t="str">
        <f t="shared" si="11"/>
        <v/>
      </c>
      <c r="Y38" s="18"/>
    </row>
    <row r="39" spans="1:25" x14ac:dyDescent="0.35">
      <c r="A39" t="str">
        <f>IF(DataSorted!A52="","",DataSorted!A52)</f>
        <v>TASK</v>
      </c>
      <c r="B39" s="48" t="str">
        <f>IF(DataSorted!B52="","",DataSorted!B52)</f>
        <v>TaskStim</v>
      </c>
      <c r="C39" s="48">
        <f>IF(DataSorted!C52="","",DataSorted!C52)</f>
        <v>52.199559999999998</v>
      </c>
      <c r="D39" s="50" t="str">
        <f>IF(DataSorted!D52="","",DataSorted!D52)</f>
        <v xml:space="preserve">TaskC </v>
      </c>
      <c r="E39" s="48">
        <f t="shared" si="5"/>
        <v>1.0053899999999985</v>
      </c>
      <c r="F39" s="49">
        <f t="shared" si="1"/>
        <v>7.4999999999647571E-4</v>
      </c>
      <c r="G39" s="41">
        <f t="shared" si="2"/>
        <v>2.114937238495207</v>
      </c>
      <c r="H39" t="str">
        <f>IF(DataSorted!$Q52="","",DataSorted!Q52)</f>
        <v>EMOS</v>
      </c>
      <c r="I39" t="str">
        <f>IF(DataSorted!$Q52="","",DataSorted!R52)</f>
        <v>MatStim</v>
      </c>
      <c r="J39">
        <f>IF(DataSorted!$Q52="","",DataSorted!S52)</f>
        <v>52.199559999999998</v>
      </c>
      <c r="K39" t="str">
        <f>IF(DataSorted!$Q52="","",DataSorted!T52)</f>
        <v xml:space="preserve">BlTransp04 </v>
      </c>
      <c r="L39" s="2">
        <f t="shared" si="3"/>
        <v>0</v>
      </c>
      <c r="M39" s="51" t="str">
        <f>IF(DataSorted!$F52="REAC",DataSorted!F52,(IF(DataSorted!$P52="REAC",DataSorted!P52,IF($R40=1,"Creact",""))))</f>
        <v>Creact</v>
      </c>
      <c r="N39" s="51" t="str">
        <f>IF(DataSorted!$F52="REAC",DataSorted!G52,(IF(DataSorted!$P52="REAC",DataSorted!Q52,IF($R40=1,N40,""))))</f>
        <v>Yes</v>
      </c>
      <c r="O39" s="51">
        <f>IF(DataSorted!$F52="REAC",DataSorted!H52,(IF(DataSorted!$P52="REAC",DataSorted!R52,IF(AND($R40=1,N40="yes"),O40-1.01794,IF(AND($R40=1,N40="No"),O40-1.18497,"")))))</f>
        <v>52.787119999999994</v>
      </c>
      <c r="P39" s="51" t="str">
        <f>IF(DataSorted!$F52="REAC",DataSorted!I52,(IF(DataSorted!$P52="REAC",DataSorted!S52,IF($R40=1,P40,""))))</f>
        <v xml:space="preserve">Task0 </v>
      </c>
      <c r="Q39" s="47">
        <f t="shared" si="12"/>
        <v>587.55999999999631</v>
      </c>
      <c r="R39" t="str">
        <f t="shared" si="13"/>
        <v/>
      </c>
      <c r="S39" s="1" t="str">
        <f t="shared" si="6"/>
        <v>No</v>
      </c>
      <c r="T39" s="1" t="str">
        <f t="shared" si="7"/>
        <v/>
      </c>
      <c r="U39" s="1" t="str">
        <f t="shared" ref="U39:U67" si="14">IF(S39="","",(IF(AND(N39="No",S39="No"),1,"")))</f>
        <v/>
      </c>
      <c r="V39" s="1" t="str">
        <f t="shared" si="9"/>
        <v/>
      </c>
      <c r="W39" s="1">
        <f t="shared" si="10"/>
        <v>1</v>
      </c>
      <c r="X39" s="1" t="str">
        <f t="shared" si="11"/>
        <v/>
      </c>
      <c r="Y39" s="1"/>
    </row>
    <row r="40" spans="1:25" x14ac:dyDescent="0.35">
      <c r="A40" s="10" t="str">
        <f>IF(DataSorted!A53="","",DataSorted!A53)</f>
        <v>TASK</v>
      </c>
      <c r="B40" s="10" t="str">
        <f>IF(DataSorted!B53="","",DataSorted!B53)</f>
        <v>BlankNeut</v>
      </c>
      <c r="C40" s="10">
        <f>IF(DataSorted!C53="","",DataSorted!C53)</f>
        <v>53.2042</v>
      </c>
      <c r="D40" s="10" t="str">
        <f>IF(DataSorted!D53="","",DataSorted!D53)</f>
        <v xml:space="preserve">Task0 </v>
      </c>
      <c r="E40" s="10">
        <f t="shared" si="5"/>
        <v>1.004640000000002</v>
      </c>
      <c r="F40" s="15">
        <f t="shared" si="1"/>
        <v>8.6999999999903821E-4</v>
      </c>
      <c r="G40" s="41">
        <f t="shared" si="2"/>
        <v>2.8649372384916827</v>
      </c>
      <c r="H40" s="10" t="str">
        <f>IF(DataSorted!$Q53="","",DataSorted!Q53)</f>
        <v/>
      </c>
      <c r="I40" s="10" t="str">
        <f>IF(DataSorted!$Q53="","",DataSorted!R53)</f>
        <v/>
      </c>
      <c r="J40" s="10" t="str">
        <f>IF(DataSorted!$Q53="","",DataSorted!S53)</f>
        <v/>
      </c>
      <c r="K40" s="10" t="str">
        <f>IF(DataSorted!$Q53="","",DataSorted!T53)</f>
        <v/>
      </c>
      <c r="L40" s="10" t="str">
        <f t="shared" si="3"/>
        <v/>
      </c>
      <c r="M40" s="52" t="str">
        <f>IF(DataSorted!$F53="REAC",DataSorted!F53,(IF(DataSorted!$P53="REAC",DataSorted!P53,IF($R41=1,"Creact",""))))</f>
        <v>REAC</v>
      </c>
      <c r="N40" s="52" t="str">
        <f>IF(DataSorted!$F53="REAC",DataSorted!G53,(IF(DataSorted!$P53="REAC",DataSorted!Q53,IF($R41=1,N41,""))))</f>
        <v>Yes</v>
      </c>
      <c r="O40" s="52">
        <f>IF(DataSorted!$F53="REAC",DataSorted!H53,(IF(DataSorted!$P53="REAC",DataSorted!R53,IF(AND($R41=1,N41="yes"),O41-1.01794,IF(AND($R41=1,N41="No"),O41-1.18497,"")))))</f>
        <v>53.805059999999997</v>
      </c>
      <c r="P40" s="52" t="str">
        <f>IF(DataSorted!$F53="REAC",DataSorted!I53,(IF(DataSorted!$P53="REAC",DataSorted!S53,IF($R41=1,P41,""))))</f>
        <v xml:space="preserve">Task0 </v>
      </c>
      <c r="Q40" s="47" t="str">
        <f t="shared" si="12"/>
        <v/>
      </c>
      <c r="R40">
        <f t="shared" si="13"/>
        <v>1</v>
      </c>
      <c r="S40" s="18" t="str">
        <f t="shared" si="6"/>
        <v/>
      </c>
      <c r="T40" s="18" t="str">
        <f t="shared" si="7"/>
        <v/>
      </c>
      <c r="U40" s="18" t="str">
        <f t="shared" si="14"/>
        <v/>
      </c>
      <c r="V40" s="18" t="str">
        <f t="shared" si="9"/>
        <v/>
      </c>
      <c r="W40" s="18" t="str">
        <f t="shared" si="10"/>
        <v/>
      </c>
      <c r="X40" s="18" t="str">
        <f t="shared" si="11"/>
        <v/>
      </c>
      <c r="Y40" s="18"/>
    </row>
    <row r="41" spans="1:25" x14ac:dyDescent="0.35">
      <c r="A41" t="str">
        <f>IF(DataSorted!A54="","",DataSorted!A54)</f>
        <v>TASK</v>
      </c>
      <c r="B41" s="48" t="str">
        <f>IF(DataSorted!B54="","",DataSorted!B54)</f>
        <v>TaskStim</v>
      </c>
      <c r="C41" s="48">
        <f>IF(DataSorted!C54="","",DataSorted!C54)</f>
        <v>54.207970000000003</v>
      </c>
      <c r="D41" s="50" t="str">
        <f>IF(DataSorted!D54="","",DataSorted!D54)</f>
        <v xml:space="preserve">TaskC </v>
      </c>
      <c r="E41" s="48">
        <f t="shared" si="5"/>
        <v>1.0037700000000029</v>
      </c>
      <c r="F41" s="49">
        <f t="shared" si="1"/>
        <v>-1.0509999999996467E-2</v>
      </c>
      <c r="G41" s="41">
        <f t="shared" si="2"/>
        <v>3.7349372384907209</v>
      </c>
      <c r="H41" t="str">
        <f>IF(DataSorted!$Q54="","",DataSorted!Q54)</f>
        <v/>
      </c>
      <c r="I41" t="str">
        <f>IF(DataSorted!$Q54="","",DataSorted!R54)</f>
        <v/>
      </c>
      <c r="J41" t="str">
        <f>IF(DataSorted!$Q54="","",DataSorted!S54)</f>
        <v/>
      </c>
      <c r="K41" t="str">
        <f>IF(DataSorted!$Q54="","",DataSorted!T54)</f>
        <v/>
      </c>
      <c r="L41" s="2" t="str">
        <f t="shared" si="3"/>
        <v/>
      </c>
      <c r="M41" s="51" t="str">
        <f>IF(DataSorted!$F54="REAC",DataSorted!F54,(IF(DataSorted!$P54="REAC",DataSorted!P54,IF($R42=1,"Creact",""))))</f>
        <v>Creact</v>
      </c>
      <c r="N41" s="51" t="str">
        <f>IF(DataSorted!$F54="REAC",DataSorted!G54,(IF(DataSorted!$P54="REAC",DataSorted!Q54,IF($R42=1,N42,""))))</f>
        <v>Yes</v>
      </c>
      <c r="O41" s="51">
        <f>IF(DataSorted!$F54="REAC",DataSorted!H54,(IF(DataSorted!$P54="REAC",DataSorted!R54,IF(AND($R42=1,N42="yes"),O42-1.01794,IF(AND($R42=1,N42="No"),O42-1.18497,"")))))</f>
        <v>54.805529999999997</v>
      </c>
      <c r="P41" s="51" t="str">
        <f>IF(DataSorted!$F54="REAC",DataSorted!I54,(IF(DataSorted!$P54="REAC",DataSorted!S54,IF($R42=1,P42,""))))</f>
        <v xml:space="preserve">Task0 </v>
      </c>
      <c r="Q41" s="47">
        <f t="shared" si="12"/>
        <v>597.55999999999426</v>
      </c>
      <c r="R41" t="str">
        <f t="shared" si="13"/>
        <v/>
      </c>
      <c r="S41" s="1" t="str">
        <f t="shared" si="6"/>
        <v>yes</v>
      </c>
      <c r="T41" s="1">
        <f t="shared" si="7"/>
        <v>1</v>
      </c>
      <c r="U41" s="1" t="str">
        <f t="shared" si="14"/>
        <v/>
      </c>
      <c r="V41" s="1" t="str">
        <f t="shared" si="9"/>
        <v/>
      </c>
      <c r="W41" s="1" t="str">
        <f t="shared" si="10"/>
        <v/>
      </c>
      <c r="X41" s="1" t="str">
        <f t="shared" si="11"/>
        <v/>
      </c>
      <c r="Y41" s="1"/>
    </row>
    <row r="42" spans="1:25" x14ac:dyDescent="0.35">
      <c r="A42" s="10" t="str">
        <f>IF(DataSorted!A55="","",DataSorted!A55)</f>
        <v>TASK</v>
      </c>
      <c r="B42" s="10" t="str">
        <f>IF(DataSorted!B55="","",DataSorted!B55)</f>
        <v>BlankNeut</v>
      </c>
      <c r="C42" s="10">
        <f>IF(DataSorted!C55="","",DataSorted!C55)</f>
        <v>55.222250000000003</v>
      </c>
      <c r="D42" s="10" t="str">
        <f>IF(DataSorted!D55="","",DataSorted!D55)</f>
        <v xml:space="preserve">Task0 </v>
      </c>
      <c r="E42" s="10">
        <f t="shared" si="5"/>
        <v>1.0142799999999994</v>
      </c>
      <c r="F42" s="15">
        <f t="shared" si="1"/>
        <v>7.1800000000052933E-3</v>
      </c>
      <c r="G42" s="41">
        <f t="shared" si="2"/>
        <v>6.7750627615057457</v>
      </c>
      <c r="H42" s="10" t="str">
        <f>IF(DataSorted!$Q55="","",DataSorted!Q55)</f>
        <v/>
      </c>
      <c r="I42" s="10" t="str">
        <f>IF(DataSorted!$Q55="","",DataSorted!R55)</f>
        <v/>
      </c>
      <c r="J42" s="10" t="str">
        <f>IF(DataSorted!$Q55="","",DataSorted!S55)</f>
        <v/>
      </c>
      <c r="K42" s="10" t="str">
        <f>IF(DataSorted!$Q55="","",DataSorted!T55)</f>
        <v/>
      </c>
      <c r="L42" s="10" t="str">
        <f t="shared" si="3"/>
        <v/>
      </c>
      <c r="M42" s="52" t="str">
        <f>IF(DataSorted!$F55="REAC",DataSorted!F55,(IF(DataSorted!$P55="REAC",DataSorted!P55,IF($R43=1,"Creact",""))))</f>
        <v>REAC</v>
      </c>
      <c r="N42" s="52" t="str">
        <f>IF(DataSorted!$F55="REAC",DataSorted!G55,(IF(DataSorted!$P55="REAC",DataSorted!Q55,IF($R43=1,N43,""))))</f>
        <v>Yes</v>
      </c>
      <c r="O42" s="52">
        <f>IF(DataSorted!$F55="REAC",DataSorted!H55,(IF(DataSorted!$P55="REAC",DataSorted!R55,IF(AND($R43=1,N43="yes"),O43-1.01794,IF(AND($R43=1,N43="No"),O43-1.18497,"")))))</f>
        <v>55.82347</v>
      </c>
      <c r="P42" s="52" t="str">
        <f>IF(DataSorted!$F55="REAC",DataSorted!I55,(IF(DataSorted!$P55="REAC",DataSorted!S55,IF($R43=1,P43,""))))</f>
        <v xml:space="preserve">Task0 </v>
      </c>
      <c r="Q42" s="47" t="str">
        <f t="shared" si="12"/>
        <v/>
      </c>
      <c r="R42">
        <f t="shared" si="13"/>
        <v>1</v>
      </c>
      <c r="S42" s="18" t="str">
        <f t="shared" si="6"/>
        <v/>
      </c>
      <c r="T42" s="18" t="str">
        <f t="shared" si="7"/>
        <v/>
      </c>
      <c r="U42" s="18" t="str">
        <f t="shared" si="14"/>
        <v/>
      </c>
      <c r="V42" s="18" t="str">
        <f t="shared" si="9"/>
        <v/>
      </c>
      <c r="W42" s="18" t="str">
        <f t="shared" si="10"/>
        <v/>
      </c>
      <c r="X42" s="18" t="str">
        <f t="shared" si="11"/>
        <v/>
      </c>
      <c r="Y42" s="18"/>
    </row>
    <row r="43" spans="1:25" x14ac:dyDescent="0.35">
      <c r="A43" t="str">
        <f>IF(DataSorted!A56="","",DataSorted!A56)</f>
        <v>TASK</v>
      </c>
      <c r="B43" s="48" t="str">
        <f>IF(DataSorted!B56="","",DataSorted!B56)</f>
        <v>TaskStim</v>
      </c>
      <c r="C43" s="48">
        <f>IF(DataSorted!C56="","",DataSorted!C56)</f>
        <v>56.229349999999997</v>
      </c>
      <c r="D43" s="50" t="str">
        <f>IF(DataSorted!D56="","",DataSorted!D56)</f>
        <v xml:space="preserve">TaskA </v>
      </c>
      <c r="E43" s="48">
        <f t="shared" si="5"/>
        <v>1.0070999999999941</v>
      </c>
      <c r="F43" s="49">
        <f t="shared" si="1"/>
        <v>4.2899999999903571E-3</v>
      </c>
      <c r="G43" s="41">
        <f t="shared" si="2"/>
        <v>0.40493723849954755</v>
      </c>
      <c r="H43" t="str">
        <f>IF(DataSorted!$Q56="","",DataSorted!Q56)</f>
        <v/>
      </c>
      <c r="I43" t="str">
        <f>IF(DataSorted!$Q56="","",DataSorted!R56)</f>
        <v/>
      </c>
      <c r="J43" t="str">
        <f>IF(DataSorted!$Q56="","",DataSorted!S56)</f>
        <v/>
      </c>
      <c r="K43" t="str">
        <f>IF(DataSorted!$Q56="","",DataSorted!T56)</f>
        <v/>
      </c>
      <c r="L43" s="2" t="str">
        <f t="shared" si="3"/>
        <v/>
      </c>
      <c r="M43" s="51" t="str">
        <f>IF(DataSorted!$F56="REAC",DataSorted!F56,(IF(DataSorted!$P56="REAC",DataSorted!P56,IF($R44=1,"Creact",""))))</f>
        <v>Creact</v>
      </c>
      <c r="N43" s="51" t="str">
        <f>IF(DataSorted!$F56="REAC",DataSorted!G56,(IF(DataSorted!$P56="REAC",DataSorted!Q56,IF($R44=1,N44,""))))</f>
        <v>No</v>
      </c>
      <c r="O43" s="51">
        <f>IF(DataSorted!$F56="REAC",DataSorted!H56,(IF(DataSorted!$P56="REAC",DataSorted!R56,IF(AND($R44=1,N44="yes"),O44-1.01794,IF(AND($R44=1,N44="No"),O44-1.18497,"")))))</f>
        <v>56.50958</v>
      </c>
      <c r="P43" s="51" t="str">
        <f>IF(DataSorted!$F56="REAC",DataSorted!I56,(IF(DataSorted!$P56="REAC",DataSorted!S56,IF($R44=1,P44,""))))</f>
        <v xml:space="preserve">Task0 </v>
      </c>
      <c r="Q43" s="47">
        <f t="shared" si="12"/>
        <v>280.23000000000309</v>
      </c>
      <c r="R43" t="str">
        <f t="shared" si="13"/>
        <v/>
      </c>
      <c r="S43" s="1" t="str">
        <f t="shared" si="6"/>
        <v>No</v>
      </c>
      <c r="T43" s="1" t="str">
        <f t="shared" si="7"/>
        <v/>
      </c>
      <c r="U43" s="1">
        <f t="shared" si="14"/>
        <v>1</v>
      </c>
      <c r="V43" s="1" t="str">
        <f t="shared" si="9"/>
        <v/>
      </c>
      <c r="W43" s="1" t="str">
        <f t="shared" si="10"/>
        <v/>
      </c>
      <c r="X43" s="1" t="str">
        <f t="shared" si="11"/>
        <v/>
      </c>
      <c r="Y43" s="1"/>
    </row>
    <row r="44" spans="1:25" x14ac:dyDescent="0.35">
      <c r="A44" s="10" t="str">
        <f>IF(DataSorted!A57="","",DataSorted!A57)</f>
        <v>TASK</v>
      </c>
      <c r="B44" s="10" t="str">
        <f>IF(DataSorted!B57="","",DataSorted!B57)</f>
        <v>BlankNeut</v>
      </c>
      <c r="C44" s="10">
        <f>IF(DataSorted!C57="","",DataSorted!C57)</f>
        <v>57.23216</v>
      </c>
      <c r="D44" s="10" t="str">
        <f>IF(DataSorted!D57="","",DataSorted!D57)</f>
        <v xml:space="preserve">Task0 </v>
      </c>
      <c r="E44" s="10">
        <f t="shared" si="5"/>
        <v>1.0028100000000038</v>
      </c>
      <c r="F44" s="15">
        <f t="shared" si="1"/>
        <v>-4.4699999999977535E-3</v>
      </c>
      <c r="G44" s="41">
        <f t="shared" si="2"/>
        <v>4.6949372384899046</v>
      </c>
      <c r="H44" s="10" t="str">
        <f>IF(DataSorted!$Q57="","",DataSorted!Q57)</f>
        <v/>
      </c>
      <c r="I44" s="10" t="str">
        <f>IF(DataSorted!$Q57="","",DataSorted!R57)</f>
        <v/>
      </c>
      <c r="J44" s="10" t="str">
        <f>IF(DataSorted!$Q57="","",DataSorted!S57)</f>
        <v/>
      </c>
      <c r="K44" s="10" t="str">
        <f>IF(DataSorted!$Q57="","",DataSorted!T57)</f>
        <v/>
      </c>
      <c r="L44" s="10" t="str">
        <f t="shared" si="3"/>
        <v/>
      </c>
      <c r="M44" s="52" t="str">
        <f>IF(DataSorted!$F57="REAC",DataSorted!F57,(IF(DataSorted!$P57="REAC",DataSorted!P57,IF($R45=1,"Creact",""))))</f>
        <v>REAC</v>
      </c>
      <c r="N44" s="52" t="str">
        <f>IF(DataSorted!$F57="REAC",DataSorted!G57,(IF(DataSorted!$P57="REAC",DataSorted!Q57,IF($R45=1,N45,""))))</f>
        <v>No</v>
      </c>
      <c r="O44" s="52">
        <f>IF(DataSorted!$F57="REAC",DataSorted!H57,(IF(DataSorted!$P57="REAC",DataSorted!R57,IF(AND($R45=1,N45="yes"),O45-1.01794,IF(AND($R45=1,N45="No"),O45-1.18497,"")))))</f>
        <v>57.69455</v>
      </c>
      <c r="P44" s="52" t="str">
        <f>IF(DataSorted!$F57="REAC",DataSorted!I57,(IF(DataSorted!$P57="REAC",DataSorted!S57,IF($R45=1,P45,""))))</f>
        <v xml:space="preserve">Task0 </v>
      </c>
      <c r="Q44" s="47" t="str">
        <f t="shared" si="12"/>
        <v/>
      </c>
      <c r="R44">
        <f t="shared" si="13"/>
        <v>1</v>
      </c>
      <c r="S44" s="18" t="str">
        <f t="shared" si="6"/>
        <v/>
      </c>
      <c r="T44" s="18" t="str">
        <f t="shared" si="7"/>
        <v/>
      </c>
      <c r="U44" s="18" t="str">
        <f t="shared" si="14"/>
        <v/>
      </c>
      <c r="V44" s="18" t="str">
        <f t="shared" si="9"/>
        <v/>
      </c>
      <c r="W44" s="18" t="str">
        <f t="shared" si="10"/>
        <v/>
      </c>
      <c r="X44" s="18" t="str">
        <f t="shared" si="11"/>
        <v/>
      </c>
      <c r="Y44" s="18"/>
    </row>
    <row r="45" spans="1:25" x14ac:dyDescent="0.35">
      <c r="A45" t="str">
        <f>IF(DataSorted!A58="","",DataSorted!A58)</f>
        <v>TASK</v>
      </c>
      <c r="B45" s="48" t="str">
        <f>IF(DataSorted!B58="","",DataSorted!B58)</f>
        <v>TaskStim</v>
      </c>
      <c r="C45" s="48">
        <f>IF(DataSorted!C58="","",DataSorted!C58)</f>
        <v>58.239440000000002</v>
      </c>
      <c r="D45" s="50" t="str">
        <f>IF(DataSorted!D58="","",DataSorted!D58)</f>
        <v xml:space="preserve">TaskA </v>
      </c>
      <c r="E45" s="48">
        <f t="shared" si="5"/>
        <v>1.0072800000000015</v>
      </c>
      <c r="F45" s="49">
        <f t="shared" si="1"/>
        <v>5.3100000000014802E-3</v>
      </c>
      <c r="G45" s="41">
        <f t="shared" si="2"/>
        <v>0.22493723849215108</v>
      </c>
      <c r="H45" t="str">
        <f>IF(DataSorted!$Q58="","",DataSorted!Q58)</f>
        <v>EMOS</v>
      </c>
      <c r="I45" t="str">
        <f>IF(DataSorted!$Q58="","",DataSorted!R58)</f>
        <v>MatStim</v>
      </c>
      <c r="J45">
        <f>IF(DataSorted!$Q58="","",DataSorted!S58)</f>
        <v>58.239440000000002</v>
      </c>
      <c r="K45" t="str">
        <f>IF(DataSorted!$Q58="","",DataSorted!T58)</f>
        <v xml:space="preserve">BlTransp06 </v>
      </c>
      <c r="L45" s="2">
        <f t="shared" si="3"/>
        <v>0</v>
      </c>
      <c r="M45" s="51" t="str">
        <f>IF(DataSorted!$F58="REAC",DataSorted!F58,(IF(DataSorted!$P58="REAC",DataSorted!P58,IF($R46=1,"Creact",""))))</f>
        <v>Creact</v>
      </c>
      <c r="N45" s="51" t="str">
        <f>IF(DataSorted!$F58="REAC",DataSorted!G58,(IF(DataSorted!$P58="REAC",DataSorted!Q58,IF($R46=1,N46,""))))</f>
        <v>Yes</v>
      </c>
      <c r="O45" s="51">
        <f>IF(DataSorted!$F58="REAC",DataSorted!H58,(IF(DataSorted!$P58="REAC",DataSorted!R58,IF(AND($R46=1,N46="yes"),O46-1.01794,IF(AND($R46=1,N46="No"),O46-1.18497,"")))))</f>
        <v>58.880449999999996</v>
      </c>
      <c r="P45" s="51" t="str">
        <f>IF(DataSorted!$F58="REAC",DataSorted!I58,(IF(DataSorted!$P58="REAC",DataSorted!S58,IF($R46=1,P46,""))))</f>
        <v xml:space="preserve">Task0 </v>
      </c>
      <c r="Q45" s="47">
        <f t="shared" si="12"/>
        <v>641.00999999999431</v>
      </c>
      <c r="R45" t="str">
        <f t="shared" si="13"/>
        <v/>
      </c>
      <c r="S45" s="1" t="str">
        <f t="shared" si="6"/>
        <v>yes</v>
      </c>
      <c r="T45" s="1">
        <f t="shared" si="7"/>
        <v>1</v>
      </c>
      <c r="U45" s="1" t="str">
        <f t="shared" si="14"/>
        <v/>
      </c>
      <c r="V45" s="1" t="str">
        <f t="shared" si="9"/>
        <v/>
      </c>
      <c r="W45" s="1" t="str">
        <f t="shared" si="10"/>
        <v/>
      </c>
      <c r="X45" s="1" t="str">
        <f t="shared" si="11"/>
        <v/>
      </c>
      <c r="Y45" s="1"/>
    </row>
    <row r="46" spans="1:25" x14ac:dyDescent="0.35">
      <c r="A46" s="10" t="str">
        <f>IF(DataSorted!A59="","",DataSorted!A59)</f>
        <v>TASK</v>
      </c>
      <c r="B46" s="10" t="str">
        <f>IF(DataSorted!B59="","",DataSorted!B59)</f>
        <v>BlankNeut</v>
      </c>
      <c r="C46" s="10">
        <f>IF(DataSorted!C59="","",DataSorted!C59)</f>
        <v>59.241410000000002</v>
      </c>
      <c r="D46" s="10" t="str">
        <f>IF(DataSorted!D59="","",DataSorted!D59)</f>
        <v xml:space="preserve">Task0 </v>
      </c>
      <c r="E46" s="10">
        <f t="shared" si="5"/>
        <v>1.00197</v>
      </c>
      <c r="F46" s="15">
        <f t="shared" si="1"/>
        <v>-6.6999999999950433E-4</v>
      </c>
      <c r="G46" s="41">
        <f t="shared" si="2"/>
        <v>5.5349372384936313</v>
      </c>
      <c r="H46" s="10" t="str">
        <f>IF(DataSorted!$Q59="","",DataSorted!Q59)</f>
        <v/>
      </c>
      <c r="I46" s="10" t="str">
        <f>IF(DataSorted!$Q59="","",DataSorted!R59)</f>
        <v/>
      </c>
      <c r="J46" s="10" t="str">
        <f>IF(DataSorted!$Q59="","",DataSorted!S59)</f>
        <v/>
      </c>
      <c r="K46" s="10" t="str">
        <f>IF(DataSorted!$Q59="","",DataSorted!T59)</f>
        <v/>
      </c>
      <c r="L46" s="10" t="str">
        <f t="shared" si="3"/>
        <v/>
      </c>
      <c r="M46" s="52" t="str">
        <f>IF(DataSorted!$F59="REAC",DataSorted!F59,(IF(DataSorted!$P59="REAC",DataSorted!P59,IF($R47=1,"Creact",""))))</f>
        <v>REAC</v>
      </c>
      <c r="N46" s="52" t="str">
        <f>IF(DataSorted!$F59="REAC",DataSorted!G59,(IF(DataSorted!$P59="REAC",DataSorted!Q59,IF($R47=1,N47,""))))</f>
        <v>Yes</v>
      </c>
      <c r="O46" s="52">
        <f>IF(DataSorted!$F59="REAC",DataSorted!H59,(IF(DataSorted!$P59="REAC",DataSorted!R59,IF(AND($R47=1,N47="yes"),O47-1.01794,IF(AND($R47=1,N47="No"),O47-1.18497,"")))))</f>
        <v>59.898389999999999</v>
      </c>
      <c r="P46" s="52" t="str">
        <f>IF(DataSorted!$F59="REAC",DataSorted!I59,(IF(DataSorted!$P59="REAC",DataSorted!S59,IF($R47=1,P47,""))))</f>
        <v xml:space="preserve">Task0 </v>
      </c>
      <c r="Q46" s="47" t="str">
        <f t="shared" si="12"/>
        <v/>
      </c>
      <c r="R46">
        <f t="shared" si="13"/>
        <v>1</v>
      </c>
      <c r="S46" s="18" t="str">
        <f t="shared" si="6"/>
        <v/>
      </c>
      <c r="T46" s="18" t="str">
        <f t="shared" si="7"/>
        <v/>
      </c>
      <c r="U46" s="18" t="str">
        <f t="shared" si="14"/>
        <v/>
      </c>
      <c r="V46" s="18" t="str">
        <f t="shared" si="9"/>
        <v/>
      </c>
      <c r="W46" s="18" t="str">
        <f t="shared" si="10"/>
        <v/>
      </c>
      <c r="X46" s="18" t="str">
        <f t="shared" si="11"/>
        <v/>
      </c>
      <c r="Y46" s="18"/>
    </row>
    <row r="47" spans="1:25" x14ac:dyDescent="0.35">
      <c r="A47" t="str">
        <f>IF(DataSorted!A60="","",DataSorted!A60)</f>
        <v>TASK</v>
      </c>
      <c r="B47" s="48" t="str">
        <f>IF(DataSorted!B60="","",DataSorted!B60)</f>
        <v>TaskStim</v>
      </c>
      <c r="C47" s="48">
        <f>IF(DataSorted!C60="","",DataSorted!C60)</f>
        <v>60.244050000000001</v>
      </c>
      <c r="D47" s="50" t="str">
        <f>IF(DataSorted!D60="","",DataSorted!D60)</f>
        <v xml:space="preserve">TaskC </v>
      </c>
      <c r="E47" s="48">
        <f t="shared" si="5"/>
        <v>1.0026399999999995</v>
      </c>
      <c r="F47" s="49">
        <f t="shared" si="1"/>
        <v>2.2099999999980469E-3</v>
      </c>
      <c r="G47" s="41">
        <f t="shared" si="2"/>
        <v>4.864937238494127</v>
      </c>
      <c r="H47" t="str">
        <f>IF(DataSorted!$Q60="","",DataSorted!Q60)</f>
        <v/>
      </c>
      <c r="I47" t="str">
        <f>IF(DataSorted!$Q60="","",DataSorted!R60)</f>
        <v/>
      </c>
      <c r="J47" t="str">
        <f>IF(DataSorted!$Q60="","",DataSorted!S60)</f>
        <v/>
      </c>
      <c r="K47" t="str">
        <f>IF(DataSorted!$Q60="","",DataSorted!T60)</f>
        <v/>
      </c>
      <c r="L47" s="2" t="str">
        <f t="shared" si="3"/>
        <v/>
      </c>
      <c r="M47" s="51" t="str">
        <f>IF(DataSorted!$F60="REAC",DataSorted!F60,(IF(DataSorted!$P60="REAC",DataSorted!P60,IF($R48=1,"Creact",""))))</f>
        <v>Creact</v>
      </c>
      <c r="N47" s="51" t="str">
        <f>IF(DataSorted!$F60="REAC",DataSorted!G60,(IF(DataSorted!$P60="REAC",DataSorted!Q60,IF($R48=1,N48,""))))</f>
        <v>No</v>
      </c>
      <c r="O47" s="51">
        <f>IF(DataSorted!$F60="REAC",DataSorted!H60,(IF(DataSorted!$P60="REAC",DataSorted!R60,IF(AND($R48=1,N48="yes"),O48-1.01794,IF(AND($R48=1,N48="No"),O48-1.18497,"")))))</f>
        <v>60.449629999999999</v>
      </c>
      <c r="P47" s="51" t="str">
        <f>IF(DataSorted!$F60="REAC",DataSorted!I60,(IF(DataSorted!$P60="REAC",DataSorted!S60,IF($R48=1,P48,""))))</f>
        <v xml:space="preserve">Task0 </v>
      </c>
      <c r="Q47" s="47">
        <f t="shared" si="12"/>
        <v>205.57999999999765</v>
      </c>
      <c r="R47" t="str">
        <f t="shared" si="13"/>
        <v/>
      </c>
      <c r="S47" s="1" t="str">
        <f t="shared" si="6"/>
        <v>No</v>
      </c>
      <c r="T47" s="1" t="str">
        <f t="shared" si="7"/>
        <v/>
      </c>
      <c r="U47" s="1">
        <f t="shared" si="14"/>
        <v>1</v>
      </c>
      <c r="V47" s="1" t="str">
        <f t="shared" si="9"/>
        <v/>
      </c>
      <c r="W47" s="1" t="str">
        <f t="shared" si="10"/>
        <v/>
      </c>
      <c r="X47" s="1" t="str">
        <f t="shared" si="11"/>
        <v/>
      </c>
      <c r="Y47" s="1"/>
    </row>
    <row r="48" spans="1:25" x14ac:dyDescent="0.35">
      <c r="A48" s="10" t="str">
        <f>IF(DataSorted!A61="","",DataSorted!A61)</f>
        <v>TASK</v>
      </c>
      <c r="B48" s="10" t="str">
        <f>IF(DataSorted!B61="","",DataSorted!B61)</f>
        <v>BlankNeut</v>
      </c>
      <c r="C48" s="10">
        <f>IF(DataSorted!C61="","",DataSorted!C61)</f>
        <v>61.244480000000003</v>
      </c>
      <c r="D48" s="10" t="str">
        <f>IF(DataSorted!D61="","",DataSorted!D61)</f>
        <v xml:space="preserve">Task0 </v>
      </c>
      <c r="E48" s="10">
        <f t="shared" si="5"/>
        <v>1.0004300000000015</v>
      </c>
      <c r="F48" s="15">
        <f t="shared" si="1"/>
        <v>-6.7499999999967031E-3</v>
      </c>
      <c r="G48" s="41">
        <f t="shared" si="2"/>
        <v>7.0749372384921738</v>
      </c>
      <c r="H48" s="10" t="str">
        <f>IF(DataSorted!$Q61="","",DataSorted!Q61)</f>
        <v/>
      </c>
      <c r="I48" s="10" t="str">
        <f>IF(DataSorted!$Q61="","",DataSorted!R61)</f>
        <v/>
      </c>
      <c r="J48" s="10" t="str">
        <f>IF(DataSorted!$Q61="","",DataSorted!S61)</f>
        <v/>
      </c>
      <c r="K48" s="10" t="str">
        <f>IF(DataSorted!$Q61="","",DataSorted!T61)</f>
        <v/>
      </c>
      <c r="L48" s="10" t="str">
        <f t="shared" si="3"/>
        <v/>
      </c>
      <c r="M48" s="52" t="str">
        <f>IF(DataSorted!$F61="REAC",DataSorted!F61,(IF(DataSorted!$P61="REAC",DataSorted!P61,IF($R49=1,"Creact",""))))</f>
        <v>REAC</v>
      </c>
      <c r="N48" s="52" t="str">
        <f>IF(DataSorted!$F61="REAC",DataSorted!G61,(IF(DataSorted!$P61="REAC",DataSorted!Q61,IF($R49=1,N49,""))))</f>
        <v>No</v>
      </c>
      <c r="O48" s="52">
        <f>IF(DataSorted!$F61="REAC",DataSorted!H61,(IF(DataSorted!$P61="REAC",DataSorted!R61,IF(AND($R49=1,N49="yes"),O49-1.01794,IF(AND($R49=1,N49="No"),O49-1.18497,"")))))</f>
        <v>61.634599999999999</v>
      </c>
      <c r="P48" s="52" t="str">
        <f>IF(DataSorted!$F61="REAC",DataSorted!I61,(IF(DataSorted!$P61="REAC",DataSorted!S61,IF($R49=1,P49,""))))</f>
        <v xml:space="preserve">Task0 </v>
      </c>
      <c r="Q48" s="47" t="str">
        <f t="shared" si="12"/>
        <v/>
      </c>
      <c r="R48">
        <f t="shared" si="13"/>
        <v>1</v>
      </c>
      <c r="S48" s="18" t="str">
        <f t="shared" si="6"/>
        <v/>
      </c>
      <c r="T48" s="18" t="str">
        <f t="shared" si="7"/>
        <v/>
      </c>
      <c r="U48" s="18" t="str">
        <f t="shared" si="14"/>
        <v/>
      </c>
      <c r="V48" s="18" t="str">
        <f t="shared" si="9"/>
        <v/>
      </c>
      <c r="W48" s="18" t="str">
        <f t="shared" si="10"/>
        <v/>
      </c>
      <c r="X48" s="18" t="str">
        <f t="shared" si="11"/>
        <v/>
      </c>
      <c r="Y48" s="18"/>
    </row>
    <row r="49" spans="1:25" x14ac:dyDescent="0.35">
      <c r="A49" t="str">
        <f>IF(DataSorted!A62="","",DataSorted!A62)</f>
        <v>TASK</v>
      </c>
      <c r="B49" s="48" t="str">
        <f>IF(DataSorted!B62="","",DataSorted!B62)</f>
        <v>TaskStim</v>
      </c>
      <c r="C49" s="48">
        <f>IF(DataSorted!C62="","",DataSorted!C62)</f>
        <v>62.251660000000001</v>
      </c>
      <c r="D49" s="50" t="str">
        <f>IF(DataSorted!D62="","",DataSorted!D62)</f>
        <v xml:space="preserve">TaskA </v>
      </c>
      <c r="E49" s="48">
        <f t="shared" si="5"/>
        <v>1.0071799999999982</v>
      </c>
      <c r="F49" s="49">
        <f t="shared" si="1"/>
        <v>-3.1000000000034333E-3</v>
      </c>
      <c r="G49" s="41">
        <f t="shared" si="2"/>
        <v>0.32493723849547074</v>
      </c>
      <c r="H49" t="str">
        <f>IF(DataSorted!$Q62="","",DataSorted!Q62)</f>
        <v/>
      </c>
      <c r="I49" t="str">
        <f>IF(DataSorted!$Q62="","",DataSorted!R62)</f>
        <v/>
      </c>
      <c r="J49" t="str">
        <f>IF(DataSorted!$Q62="","",DataSorted!S62)</f>
        <v/>
      </c>
      <c r="K49" t="str">
        <f>IF(DataSorted!$Q62="","",DataSorted!T62)</f>
        <v/>
      </c>
      <c r="L49" s="2" t="str">
        <f t="shared" si="3"/>
        <v/>
      </c>
      <c r="M49" s="51" t="str">
        <f>IF(DataSorted!$F62="REAC",DataSorted!F62,(IF(DataSorted!$P62="REAC",DataSorted!P62,IF($R50=1,"Creact",""))))</f>
        <v>Creact</v>
      </c>
      <c r="N49" s="51" t="str">
        <f>IF(DataSorted!$F62="REAC",DataSorted!G62,(IF(DataSorted!$P62="REAC",DataSorted!Q62,IF($R50=1,N50,""))))</f>
        <v>Yes</v>
      </c>
      <c r="O49" s="51">
        <f>IF(DataSorted!$F62="REAC",DataSorted!H62,(IF(DataSorted!$P62="REAC",DataSorted!R62,IF(AND($R50=1,N50="yes"),O50-1.01794,IF(AND($R50=1,N50="No"),O50-1.18497,"")))))</f>
        <v>62.719329999999999</v>
      </c>
      <c r="P49" s="51" t="str">
        <f>IF(DataSorted!$F62="REAC",DataSorted!I62,(IF(DataSorted!$P62="REAC",DataSorted!S62,IF($R50=1,P50,""))))</f>
        <v xml:space="preserve">Task0 </v>
      </c>
      <c r="Q49" s="47">
        <f t="shared" si="12"/>
        <v>467.66999999999825</v>
      </c>
      <c r="R49" t="str">
        <f t="shared" si="13"/>
        <v/>
      </c>
      <c r="S49" s="1" t="str">
        <f t="shared" si="6"/>
        <v>No</v>
      </c>
      <c r="T49" s="1" t="str">
        <f t="shared" si="7"/>
        <v/>
      </c>
      <c r="U49" s="1" t="str">
        <f t="shared" si="14"/>
        <v/>
      </c>
      <c r="V49" s="1" t="str">
        <f t="shared" si="9"/>
        <v/>
      </c>
      <c r="W49" s="1">
        <f t="shared" si="10"/>
        <v>1</v>
      </c>
      <c r="X49" s="1" t="str">
        <f t="shared" si="11"/>
        <v/>
      </c>
      <c r="Y49" s="1"/>
    </row>
    <row r="50" spans="1:25" x14ac:dyDescent="0.35">
      <c r="A50" s="10" t="str">
        <f>IF(DataSorted!A63="","",DataSorted!A63)</f>
        <v>TASK</v>
      </c>
      <c r="B50" s="10" t="str">
        <f>IF(DataSorted!B63="","",DataSorted!B63)</f>
        <v>BlankNeut</v>
      </c>
      <c r="C50" s="10">
        <f>IF(DataSorted!C63="","",DataSorted!C63)</f>
        <v>63.261940000000003</v>
      </c>
      <c r="D50" s="10" t="str">
        <f>IF(DataSorted!D63="","",DataSorted!D63)</f>
        <v xml:space="preserve">Task0 </v>
      </c>
      <c r="E50" s="10">
        <f t="shared" si="5"/>
        <v>1.0102800000000016</v>
      </c>
      <c r="F50" s="15">
        <f t="shared" si="1"/>
        <v>7.4100000000072441E-3</v>
      </c>
      <c r="G50" s="41">
        <f t="shared" si="2"/>
        <v>2.7750627615079626</v>
      </c>
      <c r="H50" s="10" t="str">
        <f>IF(DataSorted!$Q63="","",DataSorted!Q63)</f>
        <v/>
      </c>
      <c r="I50" s="10" t="str">
        <f>IF(DataSorted!$Q63="","",DataSorted!R63)</f>
        <v/>
      </c>
      <c r="J50" s="10" t="str">
        <f>IF(DataSorted!$Q63="","",DataSorted!S63)</f>
        <v/>
      </c>
      <c r="K50" s="10" t="str">
        <f>IF(DataSorted!$Q63="","",DataSorted!T63)</f>
        <v/>
      </c>
      <c r="L50" s="10" t="str">
        <f t="shared" si="3"/>
        <v/>
      </c>
      <c r="M50" s="52" t="str">
        <f>IF(DataSorted!$F63="REAC",DataSorted!F63,(IF(DataSorted!$P63="REAC",DataSorted!P63,IF($R51=1,"Creact",""))))</f>
        <v>REAC</v>
      </c>
      <c r="N50" s="52" t="str">
        <f>IF(DataSorted!$F63="REAC",DataSorted!G63,(IF(DataSorted!$P63="REAC",DataSorted!Q63,IF($R51=1,N51,""))))</f>
        <v>Yes</v>
      </c>
      <c r="O50" s="52">
        <f>IF(DataSorted!$F63="REAC",DataSorted!H63,(IF(DataSorted!$P63="REAC",DataSorted!R63,IF(AND($R51=1,N51="yes"),O51-1.01794,IF(AND($R51=1,N51="No"),O51-1.18497,"")))))</f>
        <v>63.737270000000002</v>
      </c>
      <c r="P50" s="52" t="str">
        <f>IF(DataSorted!$F63="REAC",DataSorted!I63,(IF(DataSorted!$P63="REAC",DataSorted!S63,IF($R51=1,P51,""))))</f>
        <v xml:space="preserve">Task0 </v>
      </c>
      <c r="Q50" s="47" t="str">
        <f t="shared" si="12"/>
        <v/>
      </c>
      <c r="R50">
        <f t="shared" si="13"/>
        <v>1</v>
      </c>
      <c r="S50" s="18" t="str">
        <f t="shared" si="6"/>
        <v/>
      </c>
      <c r="T50" s="18" t="str">
        <f t="shared" si="7"/>
        <v/>
      </c>
      <c r="U50" s="18" t="str">
        <f t="shared" si="14"/>
        <v/>
      </c>
      <c r="V50" s="18" t="str">
        <f t="shared" si="9"/>
        <v/>
      </c>
      <c r="W50" s="18" t="str">
        <f t="shared" si="10"/>
        <v/>
      </c>
      <c r="X50" s="18" t="str">
        <f t="shared" si="11"/>
        <v/>
      </c>
      <c r="Y50" s="18"/>
    </row>
    <row r="51" spans="1:25" x14ac:dyDescent="0.35">
      <c r="A51" t="str">
        <f>IF(DataSorted!A64="","",DataSorted!A64)</f>
        <v>TASK</v>
      </c>
      <c r="B51" s="48" t="str">
        <f>IF(DataSorted!B64="","",DataSorted!B64)</f>
        <v>TaskStim</v>
      </c>
      <c r="C51" s="48">
        <f>IF(DataSorted!C64="","",DataSorted!C64)</f>
        <v>64.264809999999997</v>
      </c>
      <c r="D51" s="50" t="str">
        <f>IF(DataSorted!D64="","",DataSorted!D64)</f>
        <v xml:space="preserve">TaskA </v>
      </c>
      <c r="E51" s="48">
        <f t="shared" si="5"/>
        <v>1.0028699999999944</v>
      </c>
      <c r="F51" s="49">
        <f t="shared" si="1"/>
        <v>1.799999999995805E-3</v>
      </c>
      <c r="G51" s="41">
        <f t="shared" si="2"/>
        <v>4.6349372384992815</v>
      </c>
      <c r="H51" t="str">
        <f>IF(DataSorted!$Q64="","",DataSorted!Q64)</f>
        <v>EMOS</v>
      </c>
      <c r="I51" t="str">
        <f>IF(DataSorted!$Q64="","",DataSorted!R64)</f>
        <v>MatStim</v>
      </c>
      <c r="J51">
        <f>IF(DataSorted!$Q64="","",DataSorted!S64)</f>
        <v>64.264809999999997</v>
      </c>
      <c r="K51" t="str">
        <f>IF(DataSorted!$Q64="","",DataSorted!T64)</f>
        <v xml:space="preserve">BlTransp08 </v>
      </c>
      <c r="L51" s="2">
        <f t="shared" si="3"/>
        <v>0</v>
      </c>
      <c r="M51" s="51" t="str">
        <f>IF(DataSorted!$F64="REAC",DataSorted!F64,(IF(DataSorted!$P64="REAC",DataSorted!P64,IF($R52=1,"Creact",""))))</f>
        <v>Creact</v>
      </c>
      <c r="N51" s="51" t="str">
        <f>IF(DataSorted!$F64="REAC",DataSorted!G64,(IF(DataSorted!$P64="REAC",DataSorted!Q64,IF($R52=1,N52,""))))</f>
        <v>No</v>
      </c>
      <c r="O51" s="51">
        <f>IF(DataSorted!$F64="REAC",DataSorted!H64,(IF(DataSorted!$P64="REAC",DataSorted!R64,IF(AND($R52=1,N52="yes"),O52-1.01794,IF(AND($R52=1,N52="No"),O52-1.18497,"")))))</f>
        <v>64.247689999999992</v>
      </c>
      <c r="P51" s="51" t="str">
        <f>IF(DataSorted!$F64="REAC",DataSorted!I64,(IF(DataSorted!$P64="REAC",DataSorted!S64,IF($R52=1,P52,""))))</f>
        <v xml:space="preserve">Task0 </v>
      </c>
      <c r="Q51" s="47">
        <f t="shared" si="12"/>
        <v>-17.120000000005575</v>
      </c>
      <c r="R51" t="str">
        <f t="shared" si="13"/>
        <v/>
      </c>
      <c r="S51" s="1" t="str">
        <f t="shared" si="6"/>
        <v>yes</v>
      </c>
      <c r="T51" s="1" t="str">
        <f t="shared" si="7"/>
        <v/>
      </c>
      <c r="U51" s="1" t="str">
        <f t="shared" si="14"/>
        <v/>
      </c>
      <c r="V51" s="1">
        <f t="shared" si="9"/>
        <v>1</v>
      </c>
      <c r="W51" s="1" t="str">
        <f t="shared" si="10"/>
        <v/>
      </c>
      <c r="X51" s="1" t="str">
        <f t="shared" si="11"/>
        <v/>
      </c>
      <c r="Y51" s="1"/>
    </row>
    <row r="52" spans="1:25" x14ac:dyDescent="0.35">
      <c r="A52" s="10" t="str">
        <f>IF(DataSorted!A65="","",DataSorted!A65)</f>
        <v>TASK</v>
      </c>
      <c r="B52" s="10" t="str">
        <f>IF(DataSorted!B65="","",DataSorted!B65)</f>
        <v>BlankNeut</v>
      </c>
      <c r="C52" s="10">
        <f>IF(DataSorted!C65="","",DataSorted!C65)</f>
        <v>65.265879999999996</v>
      </c>
      <c r="D52" s="10" t="str">
        <f>IF(DataSorted!D65="","",DataSorted!D65)</f>
        <v xml:space="preserve">Task0 </v>
      </c>
      <c r="E52" s="10">
        <f t="shared" si="5"/>
        <v>1.0010699999999986</v>
      </c>
      <c r="F52" s="15">
        <f t="shared" si="1"/>
        <v>-2.8000000000361069E-4</v>
      </c>
      <c r="G52" s="41">
        <f t="shared" si="2"/>
        <v>6.4349372384950865</v>
      </c>
      <c r="H52" s="10" t="str">
        <f>IF(DataSorted!$Q65="","",DataSorted!Q65)</f>
        <v/>
      </c>
      <c r="I52" s="10" t="str">
        <f>IF(DataSorted!$Q65="","",DataSorted!R65)</f>
        <v/>
      </c>
      <c r="J52" s="10" t="str">
        <f>IF(DataSorted!$Q65="","",DataSorted!S65)</f>
        <v/>
      </c>
      <c r="K52" s="10" t="str">
        <f>IF(DataSorted!$Q65="","",DataSorted!T65)</f>
        <v/>
      </c>
      <c r="L52" s="10" t="str">
        <f t="shared" si="3"/>
        <v/>
      </c>
      <c r="M52" s="52" t="str">
        <f>IF(DataSorted!$F65="REAC",DataSorted!F65,(IF(DataSorted!$P65="REAC",DataSorted!P65,IF($R53=1,"Creact",""))))</f>
        <v>REAC</v>
      </c>
      <c r="N52" s="52" t="str">
        <f>IF(DataSorted!$F65="REAC",DataSorted!G65,(IF(DataSorted!$P65="REAC",DataSorted!Q65,IF($R53=1,N53,""))))</f>
        <v>No</v>
      </c>
      <c r="O52" s="52">
        <f>IF(DataSorted!$F65="REAC",DataSorted!H65,(IF(DataSorted!$P65="REAC",DataSorted!R65,IF(AND($R53=1,N53="yes"),O53-1.01794,IF(AND($R53=1,N53="No"),O53-1.18497,"")))))</f>
        <v>65.432659999999998</v>
      </c>
      <c r="P52" s="52" t="str">
        <f>IF(DataSorted!$F65="REAC",DataSorted!I65,(IF(DataSorted!$P65="REAC",DataSorted!S65,IF($R53=1,P53,""))))</f>
        <v xml:space="preserve">Task0 </v>
      </c>
      <c r="Q52" s="47" t="str">
        <f t="shared" si="12"/>
        <v/>
      </c>
      <c r="R52">
        <f t="shared" si="13"/>
        <v>1</v>
      </c>
      <c r="S52" s="18" t="str">
        <f t="shared" si="6"/>
        <v/>
      </c>
      <c r="T52" s="18" t="str">
        <f t="shared" si="7"/>
        <v/>
      </c>
      <c r="U52" s="18" t="str">
        <f t="shared" si="14"/>
        <v/>
      </c>
      <c r="V52" s="18" t="str">
        <f t="shared" si="9"/>
        <v/>
      </c>
      <c r="W52" s="18" t="str">
        <f t="shared" si="10"/>
        <v/>
      </c>
      <c r="X52" s="18" t="str">
        <f t="shared" si="11"/>
        <v/>
      </c>
      <c r="Y52" s="18"/>
    </row>
    <row r="53" spans="1:25" x14ac:dyDescent="0.35">
      <c r="A53" t="str">
        <f>IF(DataSorted!A66="","",DataSorted!A66)</f>
        <v>TASK</v>
      </c>
      <c r="B53" s="48" t="str">
        <f>IF(DataSorted!B66="","",DataSorted!B66)</f>
        <v>TaskStim</v>
      </c>
      <c r="C53" s="48">
        <f>IF(DataSorted!C66="","",DataSorted!C66)</f>
        <v>66.267229999999998</v>
      </c>
      <c r="D53" s="50" t="str">
        <f>IF(DataSorted!D66="","",DataSorted!D66)</f>
        <v xml:space="preserve">TaskC </v>
      </c>
      <c r="E53" s="48">
        <f t="shared" si="5"/>
        <v>1.0013500000000022</v>
      </c>
      <c r="F53" s="49">
        <f t="shared" si="1"/>
        <v>-9.5100000000059026E-3</v>
      </c>
      <c r="G53" s="41">
        <f t="shared" si="2"/>
        <v>6.1549372384914758</v>
      </c>
      <c r="H53" t="str">
        <f>IF(DataSorted!$Q66="","",DataSorted!Q66)</f>
        <v/>
      </c>
      <c r="I53" t="str">
        <f>IF(DataSorted!$Q66="","",DataSorted!R66)</f>
        <v/>
      </c>
      <c r="J53" t="str">
        <f>IF(DataSorted!$Q66="","",DataSorted!S66)</f>
        <v/>
      </c>
      <c r="K53" t="str">
        <f>IF(DataSorted!$Q66="","",DataSorted!T66)</f>
        <v/>
      </c>
      <c r="L53" s="2" t="str">
        <f t="shared" si="3"/>
        <v/>
      </c>
      <c r="M53" s="51" t="str">
        <f>IF(DataSorted!$F66="REAC",DataSorted!F66,(IF(DataSorted!$P66="REAC",DataSorted!P66,IF($R54=1,"Creact",""))))</f>
        <v>Creact</v>
      </c>
      <c r="N53" s="51" t="str">
        <f>IF(DataSorted!$F66="REAC",DataSorted!G66,(IF(DataSorted!$P66="REAC",DataSorted!Q66,IF($R54=1,N54,""))))</f>
        <v>Yes</v>
      </c>
      <c r="O53" s="51">
        <f>IF(DataSorted!$F66="REAC",DataSorted!H66,(IF(DataSorted!$P66="REAC",DataSorted!R66,IF(AND($R54=1,N54="yes"),O54-1.01794,IF(AND($R54=1,N54="No"),O54-1.18497,"")))))</f>
        <v>66.803650000000005</v>
      </c>
      <c r="P53" s="51" t="str">
        <f>IF(DataSorted!$F66="REAC",DataSorted!I66,(IF(DataSorted!$P66="REAC",DataSorted!S66,IF($R54=1,P54,""))))</f>
        <v xml:space="preserve">Task0 </v>
      </c>
      <c r="Q53" s="47">
        <f t="shared" si="12"/>
        <v>536.42000000000678</v>
      </c>
      <c r="R53" t="str">
        <f t="shared" si="13"/>
        <v/>
      </c>
      <c r="S53" s="1" t="str">
        <f t="shared" si="6"/>
        <v>No</v>
      </c>
      <c r="T53" s="1" t="str">
        <f t="shared" si="7"/>
        <v/>
      </c>
      <c r="U53" s="1" t="str">
        <f t="shared" si="14"/>
        <v/>
      </c>
      <c r="V53" s="1" t="str">
        <f t="shared" si="9"/>
        <v/>
      </c>
      <c r="W53" s="1">
        <f t="shared" si="10"/>
        <v>1</v>
      </c>
      <c r="X53" s="1" t="str">
        <f t="shared" si="11"/>
        <v/>
      </c>
      <c r="Y53" s="1"/>
    </row>
    <row r="54" spans="1:25" x14ac:dyDescent="0.35">
      <c r="A54" s="10" t="str">
        <f>IF(DataSorted!A67="","",DataSorted!A67)</f>
        <v>TASK</v>
      </c>
      <c r="B54" s="10" t="str">
        <f>IF(DataSorted!B67="","",DataSorted!B67)</f>
        <v>BlankNeut</v>
      </c>
      <c r="C54" s="10">
        <f>IF(DataSorted!C67="","",DataSorted!C67)</f>
        <v>67.278090000000006</v>
      </c>
      <c r="D54" s="10" t="str">
        <f>IF(DataSorted!D67="","",DataSorted!D67)</f>
        <v xml:space="preserve">Task0 </v>
      </c>
      <c r="E54" s="10">
        <f t="shared" si="5"/>
        <v>1.0108600000000081</v>
      </c>
      <c r="F54" s="15">
        <f t="shared" si="1"/>
        <v>5.2100000000194768E-3</v>
      </c>
      <c r="G54" s="41">
        <f t="shared" si="2"/>
        <v>3.3550627615144268</v>
      </c>
      <c r="H54" s="10" t="str">
        <f>IF(DataSorted!$Q67="","",DataSorted!Q67)</f>
        <v/>
      </c>
      <c r="I54" s="10" t="str">
        <f>IF(DataSorted!$Q67="","",DataSorted!R67)</f>
        <v/>
      </c>
      <c r="J54" s="10" t="str">
        <f>IF(DataSorted!$Q67="","",DataSorted!S67)</f>
        <v/>
      </c>
      <c r="K54" s="10" t="str">
        <f>IF(DataSorted!$Q67="","",DataSorted!T67)</f>
        <v/>
      </c>
      <c r="L54" s="10" t="str">
        <f t="shared" si="3"/>
        <v/>
      </c>
      <c r="M54" s="52" t="str">
        <f>IF(DataSorted!$F67="REAC",DataSorted!F67,(IF(DataSorted!$P67="REAC",DataSorted!P67,IF($R55=1,"Creact",""))))</f>
        <v>REAC</v>
      </c>
      <c r="N54" s="52" t="str">
        <f>IF(DataSorted!$F67="REAC",DataSorted!G67,(IF(DataSorted!$P67="REAC",DataSorted!Q67,IF($R55=1,N55,""))))</f>
        <v>Yes</v>
      </c>
      <c r="O54" s="52">
        <f>IF(DataSorted!$F67="REAC",DataSorted!H67,(IF(DataSorted!$P67="REAC",DataSorted!R67,IF(AND($R55=1,N55="yes"),O55-1.01794,IF(AND($R55=1,N55="No"),O55-1.18497,"")))))</f>
        <v>67.82159</v>
      </c>
      <c r="P54" s="52" t="str">
        <f>IF(DataSorted!$F67="REAC",DataSorted!I67,(IF(DataSorted!$P67="REAC",DataSorted!S67,IF($R55=1,P55,""))))</f>
        <v xml:space="preserve">Task0 </v>
      </c>
      <c r="Q54" s="47" t="str">
        <f t="shared" si="12"/>
        <v/>
      </c>
      <c r="R54">
        <f t="shared" si="13"/>
        <v>1</v>
      </c>
      <c r="S54" s="18" t="str">
        <f t="shared" si="6"/>
        <v/>
      </c>
      <c r="T54" s="18" t="str">
        <f t="shared" si="7"/>
        <v/>
      </c>
      <c r="U54" s="18" t="str">
        <f t="shared" si="14"/>
        <v/>
      </c>
      <c r="V54" s="18" t="str">
        <f t="shared" si="9"/>
        <v/>
      </c>
      <c r="W54" s="18" t="str">
        <f t="shared" si="10"/>
        <v/>
      </c>
      <c r="X54" s="18" t="str">
        <f t="shared" si="11"/>
        <v/>
      </c>
      <c r="Y54" s="18"/>
    </row>
    <row r="55" spans="1:25" x14ac:dyDescent="0.35">
      <c r="A55" t="str">
        <f>IF(DataSorted!A68="","",DataSorted!A68)</f>
        <v>TASK</v>
      </c>
      <c r="B55" s="48" t="str">
        <f>IF(DataSorted!B68="","",DataSorted!B68)</f>
        <v>TaskStim</v>
      </c>
      <c r="C55" s="48">
        <f>IF(DataSorted!C68="","",DataSorted!C68)</f>
        <v>68.283739999999995</v>
      </c>
      <c r="D55" s="50" t="str">
        <f>IF(DataSorted!D68="","",DataSorted!D68)</f>
        <v xml:space="preserve">TaskA </v>
      </c>
      <c r="E55" s="48">
        <f t="shared" si="5"/>
        <v>1.0056499999999886</v>
      </c>
      <c r="F55" s="49">
        <f t="shared" si="1"/>
        <v>1.6899999999822057E-3</v>
      </c>
      <c r="G55" s="41">
        <f t="shared" si="2"/>
        <v>1.85493723850505</v>
      </c>
      <c r="H55" t="str">
        <f>IF(DataSorted!$Q68="","",DataSorted!Q68)</f>
        <v/>
      </c>
      <c r="I55" t="str">
        <f>IF(DataSorted!$Q68="","",DataSorted!R68)</f>
        <v/>
      </c>
      <c r="J55" t="str">
        <f>IF(DataSorted!$Q68="","",DataSorted!S68)</f>
        <v/>
      </c>
      <c r="K55" t="str">
        <f>IF(DataSorted!$Q68="","",DataSorted!T68)</f>
        <v/>
      </c>
      <c r="L55" s="2" t="str">
        <f t="shared" si="3"/>
        <v/>
      </c>
      <c r="M55" s="51" t="str">
        <f>IF(DataSorted!$F68="REAC",DataSorted!F68,(IF(DataSorted!$P68="REAC",DataSorted!P68,IF($R56=1,"Creact",""))))</f>
        <v>Creact</v>
      </c>
      <c r="N55" s="51" t="str">
        <f>IF(DataSorted!$F68="REAC",DataSorted!G68,(IF(DataSorted!$P68="REAC",DataSorted!Q68,IF($R56=1,N56,""))))</f>
        <v>No</v>
      </c>
      <c r="O55" s="51">
        <f>IF(DataSorted!$F68="REAC",DataSorted!H68,(IF(DataSorted!$P68="REAC",DataSorted!R68,IF(AND($R56=1,N56="yes"),O56-1.01794,IF(AND($R56=1,N56="No"),O56-1.18497,"")))))</f>
        <v>68.417459999999991</v>
      </c>
      <c r="P55" s="51" t="str">
        <f>IF(DataSorted!$F68="REAC",DataSorted!I68,(IF(DataSorted!$P68="REAC",DataSorted!S68,IF($R56=1,P56,""))))</f>
        <v xml:space="preserve">Task0 </v>
      </c>
      <c r="Q55" s="47">
        <f t="shared" si="12"/>
        <v>133.71999999999673</v>
      </c>
      <c r="R55" t="str">
        <f t="shared" si="13"/>
        <v/>
      </c>
      <c r="S55" s="1" t="str">
        <f t="shared" si="6"/>
        <v>No</v>
      </c>
      <c r="T55" s="1" t="str">
        <f t="shared" si="7"/>
        <v/>
      </c>
      <c r="U55" s="1">
        <f t="shared" si="14"/>
        <v>1</v>
      </c>
      <c r="V55" s="1" t="str">
        <f t="shared" si="9"/>
        <v/>
      </c>
      <c r="W55" s="1" t="str">
        <f t="shared" si="10"/>
        <v/>
      </c>
      <c r="X55" s="1" t="str">
        <f t="shared" si="11"/>
        <v/>
      </c>
      <c r="Y55" s="1"/>
    </row>
    <row r="56" spans="1:25" x14ac:dyDescent="0.35">
      <c r="A56" s="10" t="str">
        <f>IF(DataSorted!A69="","",DataSorted!A69)</f>
        <v>TASK</v>
      </c>
      <c r="B56" s="10" t="str">
        <f>IF(DataSorted!B69="","",DataSorted!B69)</f>
        <v>BlankNeut</v>
      </c>
      <c r="C56" s="10">
        <f>IF(DataSorted!C69="","",DataSorted!C69)</f>
        <v>69.287700000000001</v>
      </c>
      <c r="D56" s="10" t="str">
        <f>IF(DataSorted!D69="","",DataSorted!D69)</f>
        <v xml:space="preserve">Task0 </v>
      </c>
      <c r="E56" s="10">
        <f t="shared" si="5"/>
        <v>1.0039600000000064</v>
      </c>
      <c r="F56" s="15">
        <f t="shared" si="1"/>
        <v>-3.1999999998788553E-4</v>
      </c>
      <c r="G56" s="41">
        <f t="shared" si="2"/>
        <v>3.5449372384872557</v>
      </c>
      <c r="H56" s="10" t="str">
        <f>IF(DataSorted!$Q69="","",DataSorted!Q69)</f>
        <v/>
      </c>
      <c r="I56" s="10" t="str">
        <f>IF(DataSorted!$Q69="","",DataSorted!R69)</f>
        <v/>
      </c>
      <c r="J56" s="10" t="str">
        <f>IF(DataSorted!$Q69="","",DataSorted!S69)</f>
        <v/>
      </c>
      <c r="K56" s="10" t="str">
        <f>IF(DataSorted!$Q69="","",DataSorted!T69)</f>
        <v/>
      </c>
      <c r="L56" s="10" t="str">
        <f t="shared" si="3"/>
        <v/>
      </c>
      <c r="M56" s="52" t="str">
        <f>IF(DataSorted!$F69="REAC",DataSorted!F69,(IF(DataSorted!$P69="REAC",DataSorted!P69,IF($R57=1,"Creact",""))))</f>
        <v>REAC</v>
      </c>
      <c r="N56" s="52" t="str">
        <f>IF(DataSorted!$F69="REAC",DataSorted!G69,(IF(DataSorted!$P69="REAC",DataSorted!Q69,IF($R57=1,N57,""))))</f>
        <v>No</v>
      </c>
      <c r="O56" s="52">
        <f>IF(DataSorted!$F69="REAC",DataSorted!H69,(IF(DataSorted!$P69="REAC",DataSorted!R69,IF(AND($R57=1,N57="yes"),O57-1.01794,IF(AND($R57=1,N57="No"),O57-1.18497,"")))))</f>
        <v>69.602429999999998</v>
      </c>
      <c r="P56" s="52" t="str">
        <f>IF(DataSorted!$F69="REAC",DataSorted!I69,(IF(DataSorted!$P69="REAC",DataSorted!S69,IF($R57=1,P57,""))))</f>
        <v xml:space="preserve">Task0 </v>
      </c>
      <c r="Q56" s="47" t="str">
        <f t="shared" si="12"/>
        <v/>
      </c>
      <c r="R56">
        <f t="shared" si="13"/>
        <v>1</v>
      </c>
      <c r="S56" s="18" t="str">
        <f t="shared" si="6"/>
        <v/>
      </c>
      <c r="T56" s="18" t="str">
        <f t="shared" si="7"/>
        <v/>
      </c>
      <c r="U56" s="18" t="str">
        <f t="shared" si="14"/>
        <v/>
      </c>
      <c r="V56" s="18" t="str">
        <f t="shared" si="9"/>
        <v/>
      </c>
      <c r="W56" s="18" t="str">
        <f t="shared" si="10"/>
        <v/>
      </c>
      <c r="X56" s="18" t="str">
        <f t="shared" si="11"/>
        <v/>
      </c>
      <c r="Y56" s="18"/>
    </row>
    <row r="57" spans="1:25" x14ac:dyDescent="0.35">
      <c r="A57" t="str">
        <f>IF(DataSorted!A70="","",DataSorted!A70)</f>
        <v>TASK</v>
      </c>
      <c r="B57" s="48" t="str">
        <f>IF(DataSorted!B70="","",DataSorted!B70)</f>
        <v>TaskStim</v>
      </c>
      <c r="C57" s="48">
        <f>IF(DataSorted!C70="","",DataSorted!C70)</f>
        <v>70.291979999999995</v>
      </c>
      <c r="D57" s="50" t="str">
        <f>IF(DataSorted!D70="","",DataSorted!D70)</f>
        <v xml:space="preserve">TaskC </v>
      </c>
      <c r="E57" s="48">
        <f t="shared" si="5"/>
        <v>1.0042799999999943</v>
      </c>
      <c r="F57" s="49">
        <f t="shared" si="1"/>
        <v>-9.4700000000074169E-3</v>
      </c>
      <c r="G57" s="41">
        <f t="shared" si="2"/>
        <v>3.2249372384993702</v>
      </c>
      <c r="H57" t="str">
        <f>IF(DataSorted!$Q70="","",DataSorted!Q70)</f>
        <v>EMOS</v>
      </c>
      <c r="I57" t="str">
        <f>IF(DataSorted!$Q70="","",DataSorted!R70)</f>
        <v>MatStim</v>
      </c>
      <c r="J57">
        <f>IF(DataSorted!$Q70="","",DataSorted!S70)</f>
        <v>70.291979999999995</v>
      </c>
      <c r="K57" t="str">
        <f>IF(DataSorted!$Q70="","",DataSorted!T70)</f>
        <v xml:space="preserve">BlTransp09 </v>
      </c>
      <c r="L57" s="2">
        <f t="shared" si="3"/>
        <v>0</v>
      </c>
      <c r="M57" s="51" t="str">
        <f>IF(DataSorted!$F70="REAC",DataSorted!F70,(IF(DataSorted!$P70="REAC",DataSorted!P70,IF($R58=1,"Creact",""))))</f>
        <v>Creact</v>
      </c>
      <c r="N57" s="51" t="str">
        <f>IF(DataSorted!$F70="REAC",DataSorted!G70,(IF(DataSorted!$P70="REAC",DataSorted!Q70,IF($R58=1,N58,""))))</f>
        <v>No</v>
      </c>
      <c r="O57" s="51">
        <f>IF(DataSorted!$F70="REAC",DataSorted!H70,(IF(DataSorted!$P70="REAC",DataSorted!R70,IF(AND($R58=1,N58="yes"),O58-1.01794,IF(AND($R58=1,N58="No"),O58-1.18497,"")))))</f>
        <v>70.519199999999998</v>
      </c>
      <c r="P57" s="51" t="str">
        <f>IF(DataSorted!$F70="REAC",DataSorted!I70,(IF(DataSorted!$P70="REAC",DataSorted!S70,IF($R58=1,P58,""))))</f>
        <v xml:space="preserve">Task0 </v>
      </c>
      <c r="Q57" s="47">
        <f t="shared" si="12"/>
        <v>227.22000000000264</v>
      </c>
      <c r="R57" t="str">
        <f t="shared" si="13"/>
        <v/>
      </c>
      <c r="S57" s="1" t="str">
        <f t="shared" si="6"/>
        <v>No</v>
      </c>
      <c r="T57" s="1" t="str">
        <f t="shared" si="7"/>
        <v/>
      </c>
      <c r="U57" s="1">
        <f t="shared" si="14"/>
        <v>1</v>
      </c>
      <c r="V57" s="1" t="str">
        <f t="shared" si="9"/>
        <v/>
      </c>
      <c r="W57" s="1" t="str">
        <f t="shared" si="10"/>
        <v/>
      </c>
      <c r="X57" s="1" t="str">
        <f t="shared" si="11"/>
        <v/>
      </c>
      <c r="Y57" s="1"/>
    </row>
    <row r="58" spans="1:25" x14ac:dyDescent="0.35">
      <c r="A58" s="10" t="str">
        <f>IF(DataSorted!A71="","",DataSorted!A71)</f>
        <v>TASK</v>
      </c>
      <c r="B58" s="10" t="str">
        <f>IF(DataSorted!B71="","",DataSorted!B71)</f>
        <v>BlankNeut</v>
      </c>
      <c r="C58" s="10">
        <f>IF(DataSorted!C71="","",DataSorted!C71)</f>
        <v>71.305729999999997</v>
      </c>
      <c r="D58" s="10" t="str">
        <f>IF(DataSorted!D71="","",DataSorted!D71)</f>
        <v xml:space="preserve">Task0 </v>
      </c>
      <c r="E58" s="10">
        <f t="shared" si="5"/>
        <v>1.0137500000000017</v>
      </c>
      <c r="F58" s="15">
        <f t="shared" si="1"/>
        <v>9.1800000000006321E-3</v>
      </c>
      <c r="G58" s="41">
        <f t="shared" si="2"/>
        <v>6.2450627615080467</v>
      </c>
      <c r="H58" s="10" t="str">
        <f>IF(DataSorted!$Q71="","",DataSorted!Q71)</f>
        <v/>
      </c>
      <c r="I58" s="10" t="str">
        <f>IF(DataSorted!$Q71="","",DataSorted!R71)</f>
        <v/>
      </c>
      <c r="J58" s="10" t="str">
        <f>IF(DataSorted!$Q71="","",DataSorted!S71)</f>
        <v/>
      </c>
      <c r="K58" s="10" t="str">
        <f>IF(DataSorted!$Q71="","",DataSorted!T71)</f>
        <v/>
      </c>
      <c r="L58" s="10" t="str">
        <f t="shared" si="3"/>
        <v/>
      </c>
      <c r="M58" s="52" t="str">
        <f>IF(DataSorted!$F71="REAC",DataSorted!F71,(IF(DataSorted!$P71="REAC",DataSorted!P71,IF($R59=1,"Creact",""))))</f>
        <v>REAC</v>
      </c>
      <c r="N58" s="52" t="str">
        <f>IF(DataSorted!$F71="REAC",DataSorted!G71,(IF(DataSorted!$P71="REAC",DataSorted!Q71,IF($R59=1,N59,""))))</f>
        <v>No</v>
      </c>
      <c r="O58" s="52">
        <f>IF(DataSorted!$F71="REAC",DataSorted!H71,(IF(DataSorted!$P71="REAC",DataSorted!R71,IF(AND($R59=1,N59="yes"),O59-1.01794,IF(AND($R59=1,N59="No"),O59-1.18497,"")))))</f>
        <v>71.704170000000005</v>
      </c>
      <c r="P58" s="52" t="str">
        <f>IF(DataSorted!$F71="REAC",DataSorted!I71,(IF(DataSorted!$P71="REAC",DataSorted!S71,IF($R59=1,P59,""))))</f>
        <v xml:space="preserve">Task0 </v>
      </c>
      <c r="Q58" s="47" t="str">
        <f t="shared" si="12"/>
        <v/>
      </c>
      <c r="R58">
        <f t="shared" si="13"/>
        <v>1</v>
      </c>
      <c r="S58" s="18" t="str">
        <f t="shared" si="6"/>
        <v/>
      </c>
      <c r="T58" s="18" t="str">
        <f t="shared" si="7"/>
        <v/>
      </c>
      <c r="U58" s="18" t="str">
        <f t="shared" si="14"/>
        <v/>
      </c>
      <c r="V58" s="18" t="str">
        <f t="shared" si="9"/>
        <v/>
      </c>
      <c r="W58" s="18" t="str">
        <f t="shared" si="10"/>
        <v/>
      </c>
      <c r="X58" s="18" t="str">
        <f t="shared" si="11"/>
        <v/>
      </c>
      <c r="Y58" s="18"/>
    </row>
    <row r="59" spans="1:25" x14ac:dyDescent="0.35">
      <c r="A59" t="str">
        <f>IF(DataSorted!A72="","",DataSorted!A72)</f>
        <v>TASK</v>
      </c>
      <c r="B59" s="48" t="str">
        <f>IF(DataSorted!B72="","",DataSorted!B72)</f>
        <v>TaskStim</v>
      </c>
      <c r="C59" s="48">
        <f>IF(DataSorted!C72="","",DataSorted!C72)</f>
        <v>72.310299999999998</v>
      </c>
      <c r="D59" s="50" t="str">
        <f>IF(DataSorted!D72="","",DataSorted!D72)</f>
        <v xml:space="preserve">TaskC </v>
      </c>
      <c r="E59" s="48">
        <f t="shared" si="5"/>
        <v>1.0045700000000011</v>
      </c>
      <c r="F59" s="49">
        <f t="shared" si="1"/>
        <v>-4.1400000000066939E-3</v>
      </c>
      <c r="G59" s="41">
        <f t="shared" si="2"/>
        <v>2.9349372384925854</v>
      </c>
      <c r="H59" t="str">
        <f>IF(DataSorted!$Q72="","",DataSorted!Q72)</f>
        <v/>
      </c>
      <c r="I59" t="str">
        <f>IF(DataSorted!$Q72="","",DataSorted!R72)</f>
        <v/>
      </c>
      <c r="J59" t="str">
        <f>IF(DataSorted!$Q72="","",DataSorted!S72)</f>
        <v/>
      </c>
      <c r="K59" t="str">
        <f>IF(DataSorted!$Q72="","",DataSorted!T72)</f>
        <v/>
      </c>
      <c r="L59" s="2" t="str">
        <f t="shared" si="3"/>
        <v/>
      </c>
      <c r="M59" s="51" t="str">
        <f>IF(DataSorted!$F72="REAC",DataSorted!F72,(IF(DataSorted!$P72="REAC",DataSorted!P72,IF($R60=1,"Creact",""))))</f>
        <v>Creact</v>
      </c>
      <c r="N59" s="51" t="str">
        <f>IF(DataSorted!$F72="REAC",DataSorted!G72,(IF(DataSorted!$P72="REAC",DataSorted!Q72,IF($R60=1,N60,""))))</f>
        <v>No</v>
      </c>
      <c r="O59" s="51">
        <f>IF(DataSorted!$F72="REAC",DataSorted!H72,(IF(DataSorted!$P72="REAC",DataSorted!R72,IF(AND($R60=1,N60="yes"),O60-1.01794,IF(AND($R60=1,N60="No"),O60-1.18497,"")))))</f>
        <v>72.545539999999988</v>
      </c>
      <c r="P59" s="51" t="str">
        <f>IF(DataSorted!$F72="REAC",DataSorted!I72,(IF(DataSorted!$P72="REAC",DataSorted!S72,IF($R60=1,P60,""))))</f>
        <v xml:space="preserve">Task0 </v>
      </c>
      <c r="Q59" s="47">
        <f t="shared" si="12"/>
        <v>235.23999999999035</v>
      </c>
      <c r="R59" t="str">
        <f t="shared" si="13"/>
        <v/>
      </c>
      <c r="S59" s="1" t="str">
        <f t="shared" si="6"/>
        <v>yes</v>
      </c>
      <c r="T59" s="1" t="str">
        <f t="shared" si="7"/>
        <v/>
      </c>
      <c r="U59" s="1" t="str">
        <f t="shared" si="14"/>
        <v/>
      </c>
      <c r="V59" s="1">
        <f t="shared" si="9"/>
        <v>1</v>
      </c>
      <c r="W59" s="1" t="str">
        <f t="shared" si="10"/>
        <v/>
      </c>
      <c r="X59" s="1" t="str">
        <f t="shared" si="11"/>
        <v/>
      </c>
      <c r="Y59" s="1"/>
    </row>
    <row r="60" spans="1:25" x14ac:dyDescent="0.35">
      <c r="A60" s="10" t="str">
        <f>IF(DataSorted!A73="","",DataSorted!A73)</f>
        <v>TASK</v>
      </c>
      <c r="B60" s="10" t="str">
        <f>IF(DataSorted!B73="","",DataSorted!B73)</f>
        <v>BlankNeut</v>
      </c>
      <c r="C60" s="10">
        <f>IF(DataSorted!C73="","",DataSorted!C73)</f>
        <v>73.319010000000006</v>
      </c>
      <c r="D60" s="10" t="str">
        <f>IF(DataSorted!D73="","",DataSorted!D73)</f>
        <v xml:space="preserve">Task0 </v>
      </c>
      <c r="E60" s="10">
        <f t="shared" si="5"/>
        <v>1.0087100000000078</v>
      </c>
      <c r="F60" s="15">
        <f t="shared" si="1"/>
        <v>1.8700000000109185E-3</v>
      </c>
      <c r="G60" s="41">
        <f t="shared" si="2"/>
        <v>1.2050627615141085</v>
      </c>
      <c r="H60" s="10" t="str">
        <f>IF(DataSorted!$Q73="","",DataSorted!Q73)</f>
        <v/>
      </c>
      <c r="I60" s="10" t="str">
        <f>IF(DataSorted!$Q73="","",DataSorted!R73)</f>
        <v/>
      </c>
      <c r="J60" s="10" t="str">
        <f>IF(DataSorted!$Q73="","",DataSorted!S73)</f>
        <v/>
      </c>
      <c r="K60" s="10" t="str">
        <f>IF(DataSorted!$Q73="","",DataSorted!T73)</f>
        <v/>
      </c>
      <c r="L60" s="10" t="str">
        <f t="shared" si="3"/>
        <v/>
      </c>
      <c r="M60" s="52" t="str">
        <f>IF(DataSorted!$F73="REAC",DataSorted!F73,(IF(DataSorted!$P73="REAC",DataSorted!P73,IF($R61=1,"Creact",""))))</f>
        <v>REAC</v>
      </c>
      <c r="N60" s="52" t="str">
        <f>IF(DataSorted!$F73="REAC",DataSorted!G73,(IF(DataSorted!$P73="REAC",DataSorted!Q73,IF($R61=1,N61,""))))</f>
        <v>No</v>
      </c>
      <c r="O60" s="52">
        <f>IF(DataSorted!$F73="REAC",DataSorted!H73,(IF(DataSorted!$P73="REAC",DataSorted!R73,IF(AND($R61=1,N61="yes"),O61-1.01794,IF(AND($R61=1,N61="No"),O61-1.18497,"")))))</f>
        <v>73.730509999999995</v>
      </c>
      <c r="P60" s="52" t="str">
        <f>IF(DataSorted!$F73="REAC",DataSorted!I73,(IF(DataSorted!$P73="REAC",DataSorted!S73,IF($R61=1,P61,""))))</f>
        <v xml:space="preserve">Task0 </v>
      </c>
      <c r="Q60" s="47" t="str">
        <f t="shared" si="12"/>
        <v/>
      </c>
      <c r="R60">
        <f t="shared" si="13"/>
        <v>1</v>
      </c>
      <c r="S60" s="18" t="str">
        <f t="shared" si="6"/>
        <v/>
      </c>
      <c r="T60" s="18" t="str">
        <f t="shared" si="7"/>
        <v/>
      </c>
      <c r="U60" s="18" t="str">
        <f t="shared" si="14"/>
        <v/>
      </c>
      <c r="V60" s="18" t="str">
        <f t="shared" si="9"/>
        <v/>
      </c>
      <c r="W60" s="18" t="str">
        <f t="shared" si="10"/>
        <v/>
      </c>
      <c r="X60" s="18" t="str">
        <f t="shared" si="11"/>
        <v/>
      </c>
      <c r="Y60" s="18"/>
    </row>
    <row r="61" spans="1:25" x14ac:dyDescent="0.35">
      <c r="A61" t="str">
        <f>IF(DataSorted!A74="","",DataSorted!A74)</f>
        <v>TASK</v>
      </c>
      <c r="B61" s="48" t="str">
        <f>IF(DataSorted!B74="","",DataSorted!B74)</f>
        <v>TaskStim</v>
      </c>
      <c r="C61" s="48">
        <f>IF(DataSorted!C74="","",DataSorted!C74)</f>
        <v>74.325850000000003</v>
      </c>
      <c r="D61" s="50" t="str">
        <f>IF(DataSorted!D74="","",DataSorted!D74)</f>
        <v xml:space="preserve">TaskC </v>
      </c>
      <c r="E61" s="48">
        <f t="shared" si="5"/>
        <v>1.0068399999999968</v>
      </c>
      <c r="F61" s="49">
        <f t="shared" si="1"/>
        <v>5.7199999999966167E-3</v>
      </c>
      <c r="G61" s="41">
        <f t="shared" si="2"/>
        <v>0.66493723849680997</v>
      </c>
      <c r="H61" t="str">
        <f>IF(DataSorted!$Q74="","",DataSorted!Q74)</f>
        <v/>
      </c>
      <c r="I61" t="str">
        <f>IF(DataSorted!$Q74="","",DataSorted!R74)</f>
        <v/>
      </c>
      <c r="J61" t="str">
        <f>IF(DataSorted!$Q74="","",DataSorted!S74)</f>
        <v/>
      </c>
      <c r="K61" t="str">
        <f>IF(DataSorted!$Q74="","",DataSorted!T74)</f>
        <v/>
      </c>
      <c r="L61" s="2" t="str">
        <f t="shared" si="3"/>
        <v/>
      </c>
      <c r="M61" s="51" t="str">
        <f>IF(DataSorted!$F74="REAC",DataSorted!F74,(IF(DataSorted!$P74="REAC",DataSorted!P74,IF($R62=1,"Creact",""))))</f>
        <v>Creact</v>
      </c>
      <c r="N61" s="51" t="str">
        <f>IF(DataSorted!$F74="REAC",DataSorted!G74,(IF(DataSorted!$P74="REAC",DataSorted!Q74,IF($R62=1,N62,""))))</f>
        <v>Yes</v>
      </c>
      <c r="O61" s="51">
        <f>IF(DataSorted!$F74="REAC",DataSorted!H74,(IF(DataSorted!$P74="REAC",DataSorted!R74,IF(AND($R62=1,N62="yes"),O62-1.01794,IF(AND($R62=1,N62="No"),O62-1.18497,"")))))</f>
        <v>74.909030000000001</v>
      </c>
      <c r="P61" s="51" t="str">
        <f>IF(DataSorted!$F74="REAC",DataSorted!I74,(IF(DataSorted!$P74="REAC",DataSorted!S74,IF($R62=1,P62,""))))</f>
        <v xml:space="preserve">Task0 </v>
      </c>
      <c r="Q61" s="47">
        <f t="shared" si="12"/>
        <v>583.1799999999987</v>
      </c>
      <c r="R61" t="str">
        <f t="shared" si="13"/>
        <v/>
      </c>
      <c r="S61" s="1" t="str">
        <f t="shared" si="6"/>
        <v>yes</v>
      </c>
      <c r="T61" s="1">
        <f t="shared" si="7"/>
        <v>1</v>
      </c>
      <c r="U61" s="1" t="str">
        <f t="shared" si="14"/>
        <v/>
      </c>
      <c r="V61" s="1" t="str">
        <f t="shared" si="9"/>
        <v/>
      </c>
      <c r="W61" s="1" t="str">
        <f t="shared" si="10"/>
        <v/>
      </c>
      <c r="X61" s="1" t="str">
        <f t="shared" si="11"/>
        <v/>
      </c>
      <c r="Y61" s="1"/>
    </row>
    <row r="62" spans="1:25" x14ac:dyDescent="0.35">
      <c r="A62" s="10" t="str">
        <f>IF(DataSorted!A75="","",DataSorted!A75)</f>
        <v>TASK</v>
      </c>
      <c r="B62" s="10" t="str">
        <f>IF(DataSorted!B75="","",DataSorted!B75)</f>
        <v>BlankNeut</v>
      </c>
      <c r="C62" s="10">
        <f>IF(DataSorted!C75="","",DataSorted!C75)</f>
        <v>75.326970000000003</v>
      </c>
      <c r="D62" s="10" t="str">
        <f>IF(DataSorted!D75="","",DataSorted!D75)</f>
        <v xml:space="preserve">Task0 </v>
      </c>
      <c r="E62" s="10">
        <f t="shared" si="5"/>
        <v>1.0011200000000002</v>
      </c>
      <c r="F62" s="15">
        <f>IF(E63="","",E62-E63)</f>
        <v>-3.1999999999925421E-3</v>
      </c>
      <c r="G62" s="41">
        <f t="shared" si="2"/>
        <v>6.3849372384934266</v>
      </c>
      <c r="H62" s="10" t="str">
        <f>IF(DataSorted!$Q75="","",DataSorted!Q75)</f>
        <v/>
      </c>
      <c r="I62" s="10" t="str">
        <f>IF(DataSorted!$Q75="","",DataSorted!R75)</f>
        <v/>
      </c>
      <c r="J62" s="10" t="str">
        <f>IF(DataSorted!$Q75="","",DataSorted!S75)</f>
        <v/>
      </c>
      <c r="K62" s="10" t="str">
        <f>IF(DataSorted!$Q75="","",DataSorted!T75)</f>
        <v/>
      </c>
      <c r="L62" s="10" t="str">
        <f t="shared" si="3"/>
        <v/>
      </c>
      <c r="M62" s="52" t="str">
        <f>IF(DataSorted!$F75="REAC",DataSorted!F75,(IF(DataSorted!$P75="REAC",DataSorted!P75,IF($R63=1,"Creact",""))))</f>
        <v>REAC</v>
      </c>
      <c r="N62" s="52" t="str">
        <f>IF(DataSorted!$F75="REAC",DataSorted!G75,(IF(DataSorted!$P75="REAC",DataSorted!Q75,IF($R63=1,N63,""))))</f>
        <v>Yes</v>
      </c>
      <c r="O62" s="52">
        <f>IF(DataSorted!$F75="REAC",DataSorted!H75,(IF(DataSorted!$P75="REAC",DataSorted!R75,IF(AND($R63=1,N63="yes"),O63-1.01794,IF(AND($R63=1,N63="No"),O63-1.18497,"")))))</f>
        <v>75.926969999999997</v>
      </c>
      <c r="P62" s="52" t="str">
        <f>IF(DataSorted!$F75="REAC",DataSorted!I75,(IF(DataSorted!$P75="REAC",DataSorted!S75,IF($R63=1,P63,""))))</f>
        <v xml:space="preserve">Task0 </v>
      </c>
      <c r="Q62" s="47" t="str">
        <f t="shared" si="12"/>
        <v/>
      </c>
      <c r="R62">
        <f t="shared" si="13"/>
        <v>1</v>
      </c>
      <c r="S62" s="18" t="str">
        <f t="shared" si="6"/>
        <v/>
      </c>
      <c r="T62" s="18" t="str">
        <f t="shared" si="7"/>
        <v/>
      </c>
      <c r="U62" s="18" t="str">
        <f t="shared" si="14"/>
        <v/>
      </c>
      <c r="V62" s="18" t="str">
        <f t="shared" si="9"/>
        <v/>
      </c>
      <c r="W62" s="18" t="str">
        <f t="shared" si="10"/>
        <v/>
      </c>
      <c r="X62" s="18" t="str">
        <f t="shared" si="11"/>
        <v/>
      </c>
      <c r="Y62" s="18"/>
    </row>
    <row r="63" spans="1:25" x14ac:dyDescent="0.35">
      <c r="A63" t="str">
        <f>IF(DataSorted!A76="","",DataSorted!A76)</f>
        <v>TASK</v>
      </c>
      <c r="B63" s="48" t="str">
        <f>IF(DataSorted!B76="","",DataSorted!B76)</f>
        <v>TaskStim</v>
      </c>
      <c r="C63" s="48">
        <f>IF(DataSorted!C76="","",DataSorted!C76)</f>
        <v>76.331289999999996</v>
      </c>
      <c r="D63" s="50" t="str">
        <f>IF(DataSorted!D76="","",DataSorted!D76)</f>
        <v xml:space="preserve">TaskA </v>
      </c>
      <c r="E63" s="48">
        <f t="shared" si="5"/>
        <v>1.0043199999999928</v>
      </c>
      <c r="F63" s="49">
        <f t="shared" ref="F63:F126" si="15">IF(E64="","",E63-E64)</f>
        <v>2.5999999998305157E-4</v>
      </c>
      <c r="G63" s="41">
        <f t="shared" si="2"/>
        <v>3.1849372385008845</v>
      </c>
      <c r="H63" t="str">
        <f>IF(DataSorted!$Q76="","",DataSorted!Q76)</f>
        <v>EMOS</v>
      </c>
      <c r="I63" t="str">
        <f>IF(DataSorted!$Q76="","",DataSorted!R76)</f>
        <v>MatStim</v>
      </c>
      <c r="J63">
        <f>IF(DataSorted!$Q76="","",DataSorted!S76)</f>
        <v>76.331289999999996</v>
      </c>
      <c r="K63" t="str">
        <f>IF(DataSorted!$Q76="","",DataSorted!T76)</f>
        <v xml:space="preserve">BlTransp08 </v>
      </c>
      <c r="L63" s="2">
        <f t="shared" si="3"/>
        <v>0</v>
      </c>
      <c r="M63" s="51" t="str">
        <f>IF(DataSorted!$F76="REAC",DataSorted!F76,(IF(DataSorted!$P76="REAC",DataSorted!P76,IF($R64=1,"Creact",""))))</f>
        <v>Creact</v>
      </c>
      <c r="N63" s="51" t="str">
        <f>IF(DataSorted!$F76="REAC",DataSorted!G76,(IF(DataSorted!$P76="REAC",DataSorted!Q76,IF($R64=1,N64,""))))</f>
        <v>No</v>
      </c>
      <c r="O63" s="51">
        <f>IF(DataSorted!$F76="REAC",DataSorted!H76,(IF(DataSorted!$P76="REAC",DataSorted!R76,IF(AND($R64=1,N64="yes"),O64-1.01794,IF(AND($R64=1,N64="No"),O64-1.18497,"")))))</f>
        <v>76.491049999999987</v>
      </c>
      <c r="P63" s="51" t="str">
        <f>IF(DataSorted!$F76="REAC",DataSorted!I76,(IF(DataSorted!$P76="REAC",DataSorted!S76,IF($R64=1,P64,""))))</f>
        <v xml:space="preserve">Task0 </v>
      </c>
      <c r="Q63" s="47">
        <f t="shared" si="12"/>
        <v>159.75999999999146</v>
      </c>
      <c r="R63" t="str">
        <f t="shared" si="13"/>
        <v/>
      </c>
      <c r="S63" s="1" t="str">
        <f t="shared" si="6"/>
        <v>No</v>
      </c>
      <c r="T63" s="1" t="str">
        <f t="shared" si="7"/>
        <v/>
      </c>
      <c r="U63" s="1">
        <f t="shared" si="14"/>
        <v>1</v>
      </c>
      <c r="V63" s="1" t="str">
        <f t="shared" si="9"/>
        <v/>
      </c>
      <c r="W63" s="1" t="str">
        <f t="shared" si="10"/>
        <v/>
      </c>
      <c r="X63" s="1" t="str">
        <f t="shared" si="11"/>
        <v/>
      </c>
      <c r="Y63" s="1"/>
    </row>
    <row r="64" spans="1:25" x14ac:dyDescent="0.35">
      <c r="A64" s="10" t="str">
        <f>IF(DataSorted!A77="","",DataSorted!A77)</f>
        <v>TASK</v>
      </c>
      <c r="B64" s="10" t="str">
        <f>IF(DataSorted!B77="","",DataSorted!B77)</f>
        <v>BlankNeut</v>
      </c>
      <c r="C64" s="10">
        <f>IF(DataSorted!C77="","",DataSorted!C77)</f>
        <v>77.335350000000005</v>
      </c>
      <c r="D64" s="10" t="str">
        <f>IF(DataSorted!D77="","",DataSorted!D77)</f>
        <v xml:space="preserve">Task0 </v>
      </c>
      <c r="E64" s="10">
        <f t="shared" si="5"/>
        <v>1.0040600000000097</v>
      </c>
      <c r="F64" s="15">
        <f t="shared" si="15"/>
        <v>-1.2439999999983797E-2</v>
      </c>
      <c r="G64" s="41">
        <f t="shared" si="2"/>
        <v>3.4449372384839361</v>
      </c>
      <c r="H64" s="10" t="str">
        <f>IF(DataSorted!$Q77="","",DataSorted!Q77)</f>
        <v/>
      </c>
      <c r="I64" s="10" t="str">
        <f>IF(DataSorted!$Q77="","",DataSorted!R77)</f>
        <v/>
      </c>
      <c r="J64" s="10" t="str">
        <f>IF(DataSorted!$Q77="","",DataSorted!S77)</f>
        <v/>
      </c>
      <c r="K64" s="10" t="str">
        <f>IF(DataSorted!$Q77="","",DataSorted!T77)</f>
        <v/>
      </c>
      <c r="L64" s="10" t="str">
        <f t="shared" si="3"/>
        <v/>
      </c>
      <c r="M64" s="52" t="str">
        <f>IF(DataSorted!$F77="REAC",DataSorted!F77,(IF(DataSorted!$P77="REAC",DataSorted!P77,IF($R65=1,"Creact",""))))</f>
        <v>REAC</v>
      </c>
      <c r="N64" s="52" t="str">
        <f>IF(DataSorted!$F77="REAC",DataSorted!G77,(IF(DataSorted!$P77="REAC",DataSorted!Q77,IF($R65=1,N65,""))))</f>
        <v>No</v>
      </c>
      <c r="O64" s="52">
        <f>IF(DataSorted!$F77="REAC",DataSorted!H77,(IF(DataSorted!$P77="REAC",DataSorted!R77,IF(AND($R65=1,N65="yes"),O65-1.01794,IF(AND($R65=1,N65="No"),O65-1.18497,"")))))</f>
        <v>77.676019999999994</v>
      </c>
      <c r="P64" s="52" t="str">
        <f>IF(DataSorted!$F77="REAC",DataSorted!I77,(IF(DataSorted!$P77="REAC",DataSorted!S77,IF($R65=1,P65,""))))</f>
        <v xml:space="preserve">Task0 </v>
      </c>
      <c r="Q64" s="47" t="str">
        <f t="shared" si="12"/>
        <v/>
      </c>
      <c r="R64">
        <f t="shared" si="13"/>
        <v>1</v>
      </c>
      <c r="S64" s="18" t="str">
        <f t="shared" si="6"/>
        <v/>
      </c>
      <c r="T64" s="18" t="str">
        <f t="shared" si="7"/>
        <v/>
      </c>
      <c r="U64" s="18" t="str">
        <f t="shared" si="14"/>
        <v/>
      </c>
      <c r="V64" s="18" t="str">
        <f t="shared" si="9"/>
        <v/>
      </c>
      <c r="W64" s="18" t="str">
        <f t="shared" si="10"/>
        <v/>
      </c>
      <c r="X64" s="18" t="str">
        <f t="shared" si="11"/>
        <v/>
      </c>
      <c r="Y64" s="18"/>
    </row>
    <row r="65" spans="1:25" x14ac:dyDescent="0.35">
      <c r="A65" t="str">
        <f>IF(DataSorted!A78="","",DataSorted!A78)</f>
        <v>TASK</v>
      </c>
      <c r="B65" s="42" t="str">
        <f>IF(DataSorted!B78="","",DataSorted!B78)</f>
        <v>TaskStim</v>
      </c>
      <c r="C65" s="42">
        <f>IF(DataSorted!C78="","",DataSorted!C78)</f>
        <v>78.351849999999999</v>
      </c>
      <c r="D65" s="43" t="str">
        <f>IF(DataSorted!D78="","",DataSorted!D78)</f>
        <v xml:space="preserve">TaskB </v>
      </c>
      <c r="E65" s="42">
        <f t="shared" si="5"/>
        <v>1.0164999999999935</v>
      </c>
      <c r="F65" s="44">
        <f t="shared" si="15"/>
        <v>6.4999999999884039E-3</v>
      </c>
      <c r="G65" s="41">
        <f t="shared" si="2"/>
        <v>8.9950627614998613</v>
      </c>
      <c r="H65" t="str">
        <f>IF(DataSorted!$Q78="","",DataSorted!Q78)</f>
        <v/>
      </c>
      <c r="I65" t="str">
        <f>IF(DataSorted!$Q78="","",DataSorted!R78)</f>
        <v/>
      </c>
      <c r="J65" t="str">
        <f>IF(DataSorted!$Q78="","",DataSorted!S78)</f>
        <v/>
      </c>
      <c r="K65" t="str">
        <f>IF(DataSorted!$Q78="","",DataSorted!T78)</f>
        <v/>
      </c>
      <c r="L65" s="2" t="str">
        <f t="shared" si="3"/>
        <v/>
      </c>
      <c r="M65" s="51" t="str">
        <f>IF(DataSorted!$F78="REAC",DataSorted!F78,(IF(DataSorted!$P78="REAC",DataSorted!P78,IF($R66=1,"Creact",""))))</f>
        <v>Creact</v>
      </c>
      <c r="N65" s="51" t="str">
        <f>IF(DataSorted!$F78="REAC",DataSorted!G78,(IF(DataSorted!$P78="REAC",DataSorted!Q78,IF($R66=1,N66,""))))</f>
        <v>Yes</v>
      </c>
      <c r="O65" s="51">
        <f>IF(DataSorted!$F78="REAC",DataSorted!H78,(IF(DataSorted!$P78="REAC",DataSorted!R78,IF(AND($R66=1,N66="yes"),O66-1.01794,IF(AND($R66=1,N66="No"),O66-1.18497,"")))))</f>
        <v>78.859459999999999</v>
      </c>
      <c r="P65" s="51" t="str">
        <f>IF(DataSorted!$F78="REAC",DataSorted!I78,(IF(DataSorted!$P78="REAC",DataSorted!S78,IF($R66=1,P66,""))))</f>
        <v xml:space="preserve">Task0 </v>
      </c>
      <c r="Q65" s="47">
        <f t="shared" si="12"/>
        <v>507.60999999999967</v>
      </c>
      <c r="R65" t="str">
        <f t="shared" si="13"/>
        <v/>
      </c>
      <c r="S65" s="1" t="str">
        <f t="shared" si="6"/>
        <v>No</v>
      </c>
      <c r="T65" s="1" t="str">
        <f t="shared" si="7"/>
        <v/>
      </c>
      <c r="U65" s="1" t="str">
        <f t="shared" si="14"/>
        <v/>
      </c>
      <c r="V65" s="1" t="str">
        <f t="shared" si="9"/>
        <v/>
      </c>
      <c r="W65" s="1">
        <f t="shared" si="10"/>
        <v>1</v>
      </c>
      <c r="X65" s="1" t="str">
        <f t="shared" si="11"/>
        <v/>
      </c>
      <c r="Y65" s="1"/>
    </row>
    <row r="66" spans="1:25" x14ac:dyDescent="0.35">
      <c r="A66" s="10" t="str">
        <f>IF(DataSorted!A79="","",DataSorted!A79)</f>
        <v>TASK</v>
      </c>
      <c r="B66" s="10" t="str">
        <f>IF(DataSorted!B79="","",DataSorted!B79)</f>
        <v>BlankNeut</v>
      </c>
      <c r="C66" s="10">
        <f>IF(DataSorted!C79="","",DataSorted!C79)</f>
        <v>79.361850000000004</v>
      </c>
      <c r="D66" s="10" t="str">
        <f>IF(DataSorted!D79="","",DataSorted!D79)</f>
        <v xml:space="preserve">Task0 </v>
      </c>
      <c r="E66" s="10">
        <f t="shared" si="5"/>
        <v>1.0100000000000051</v>
      </c>
      <c r="F66" s="15">
        <f t="shared" si="15"/>
        <v>5.2400000000147884E-3</v>
      </c>
      <c r="G66" s="41">
        <f t="shared" si="2"/>
        <v>2.4950627615114573</v>
      </c>
      <c r="H66" s="10" t="str">
        <f>IF(DataSorted!$Q79="","",DataSorted!Q79)</f>
        <v/>
      </c>
      <c r="I66" s="10" t="str">
        <f>IF(DataSorted!$Q79="","",DataSorted!R79)</f>
        <v/>
      </c>
      <c r="J66" s="10" t="str">
        <f>IF(DataSorted!$Q79="","",DataSorted!S79)</f>
        <v/>
      </c>
      <c r="K66" s="10" t="str">
        <f>IF(DataSorted!$Q79="","",DataSorted!T79)</f>
        <v/>
      </c>
      <c r="L66" s="10" t="str">
        <f t="shared" si="3"/>
        <v/>
      </c>
      <c r="M66" s="52" t="str">
        <f>IF(DataSorted!$F79="REAC",DataSorted!F79,(IF(DataSorted!$P79="REAC",DataSorted!P79,IF($R67=1,"Creact",""))))</f>
        <v>REAC</v>
      </c>
      <c r="N66" s="52" t="str">
        <f>IF(DataSorted!$F79="REAC",DataSorted!G79,(IF(DataSorted!$P79="REAC",DataSorted!Q79,IF($R67=1,N67,""))))</f>
        <v>Yes</v>
      </c>
      <c r="O66" s="52">
        <f>IF(DataSorted!$F79="REAC",DataSorted!H79,(IF(DataSorted!$P79="REAC",DataSorted!R79,IF(AND($R67=1,N67="yes"),O67-1.01794,IF(AND($R67=1,N67="No"),O67-1.18497,"")))))</f>
        <v>79.877399999999994</v>
      </c>
      <c r="P66" s="52" t="str">
        <f>IF(DataSorted!$F79="REAC",DataSorted!I79,(IF(DataSorted!$P79="REAC",DataSorted!S79,IF($R67=1,P67,""))))</f>
        <v xml:space="preserve">Task0 </v>
      </c>
      <c r="Q66" s="47" t="str">
        <f t="shared" si="12"/>
        <v/>
      </c>
      <c r="R66">
        <f t="shared" si="13"/>
        <v>1</v>
      </c>
      <c r="S66" s="18" t="str">
        <f t="shared" si="6"/>
        <v/>
      </c>
      <c r="T66" s="18" t="str">
        <f t="shared" si="7"/>
        <v/>
      </c>
      <c r="U66" s="18" t="str">
        <f t="shared" si="14"/>
        <v/>
      </c>
      <c r="V66" s="18" t="str">
        <f t="shared" si="9"/>
        <v/>
      </c>
      <c r="W66" s="18" t="str">
        <f t="shared" si="10"/>
        <v/>
      </c>
      <c r="X66" s="18" t="str">
        <f t="shared" si="11"/>
        <v/>
      </c>
      <c r="Y66" s="18"/>
    </row>
    <row r="67" spans="1:25" x14ac:dyDescent="0.35">
      <c r="A67" t="str">
        <f>IF(DataSorted!A80="","",DataSorted!A80)</f>
        <v>TASK</v>
      </c>
      <c r="B67" s="42" t="str">
        <f>IF(DataSorted!B80="","",DataSorted!B80)</f>
        <v>TaskStim</v>
      </c>
      <c r="C67" s="42">
        <f>IF(DataSorted!C80="","",DataSorted!C80)</f>
        <v>80.366609999999994</v>
      </c>
      <c r="D67" s="43" t="str">
        <f>IF(DataSorted!D80="","",DataSorted!D80)</f>
        <v xml:space="preserve">TaskA </v>
      </c>
      <c r="E67" s="42">
        <f t="shared" si="5"/>
        <v>1.0047599999999903</v>
      </c>
      <c r="F67" s="44">
        <f t="shared" si="15"/>
        <v>-1.9100000000094042E-3</v>
      </c>
      <c r="G67" s="41">
        <f t="shared" si="2"/>
        <v>2.744937238503331</v>
      </c>
      <c r="H67" t="str">
        <f>IF(DataSorted!$Q80="","",DataSorted!Q80)</f>
        <v/>
      </c>
      <c r="I67" t="str">
        <f>IF(DataSorted!$Q80="","",DataSorted!R80)</f>
        <v/>
      </c>
      <c r="J67" t="str">
        <f>IF(DataSorted!$Q80="","",DataSorted!S80)</f>
        <v/>
      </c>
      <c r="K67" t="str">
        <f>IF(DataSorted!$Q80="","",DataSorted!T80)</f>
        <v/>
      </c>
      <c r="L67" s="2" t="str">
        <f t="shared" si="3"/>
        <v/>
      </c>
      <c r="M67" s="51" t="str">
        <f>IF(DataSorted!$F80="REAC",DataSorted!F80,(IF(DataSorted!$P80="REAC",DataSorted!P80,IF($R68=1,"Creact",""))))</f>
        <v>Creact</v>
      </c>
      <c r="N67" s="51" t="str">
        <f>IF(DataSorted!$F80="REAC",DataSorted!G80,(IF(DataSorted!$P80="REAC",DataSorted!Q80,IF($R68=1,N68,""))))</f>
        <v>No</v>
      </c>
      <c r="O67" s="51">
        <f>IF(DataSorted!$F80="REAC",DataSorted!H80,(IF(DataSorted!$P80="REAC",DataSorted!R80,IF(AND($R68=1,N68="yes"),O68-1.01794,IF(AND($R68=1,N68="No"),O68-1.18497,"")))))</f>
        <v>80.468969999999999</v>
      </c>
      <c r="P67" s="51" t="str">
        <f>IF(DataSorted!$F80="REAC",DataSorted!I80,(IF(DataSorted!$P80="REAC",DataSorted!S80,IF($R68=1,P68,""))))</f>
        <v xml:space="preserve">Task0 </v>
      </c>
      <c r="Q67" s="47">
        <f t="shared" si="12"/>
        <v>102.36000000000445</v>
      </c>
      <c r="R67" t="str">
        <f t="shared" si="13"/>
        <v/>
      </c>
      <c r="S67" s="1" t="str">
        <f t="shared" si="6"/>
        <v>No</v>
      </c>
      <c r="T67" s="1" t="str">
        <f t="shared" si="7"/>
        <v/>
      </c>
      <c r="U67" s="1">
        <f t="shared" si="14"/>
        <v>1</v>
      </c>
      <c r="V67" s="1" t="str">
        <f t="shared" si="9"/>
        <v/>
      </c>
      <c r="W67" s="1" t="str">
        <f t="shared" si="10"/>
        <v/>
      </c>
      <c r="X67" s="1" t="str">
        <f t="shared" si="11"/>
        <v/>
      </c>
      <c r="Y67" s="1"/>
    </row>
    <row r="68" spans="1:25" x14ac:dyDescent="0.35">
      <c r="A68" s="10" t="str">
        <f>IF(DataSorted!A81="","",DataSorted!A81)</f>
        <v>TASK</v>
      </c>
      <c r="B68" s="10" t="str">
        <f>IF(DataSorted!B81="","",DataSorted!B81)</f>
        <v>BlankNeut</v>
      </c>
      <c r="C68" s="10">
        <f>IF(DataSorted!C81="","",DataSorted!C81)</f>
        <v>81.373279999999994</v>
      </c>
      <c r="D68" s="10" t="str">
        <f>IF(DataSorted!D81="","",DataSorted!D81)</f>
        <v xml:space="preserve">Task0 </v>
      </c>
      <c r="E68" s="10">
        <f t="shared" si="5"/>
        <v>1.0066699999999997</v>
      </c>
      <c r="F68" s="15">
        <f t="shared" si="15"/>
        <v>5.8099999999967622E-3</v>
      </c>
      <c r="G68" s="41">
        <f t="shared" ref="G68:G131" si="16">IF(A68="","",(ABS(E68-G$3))*1000)</f>
        <v>0.83493723849392687</v>
      </c>
      <c r="H68" s="10" t="str">
        <f>IF(DataSorted!$Q81="","",DataSorted!Q81)</f>
        <v/>
      </c>
      <c r="I68" s="10" t="str">
        <f>IF(DataSorted!$Q81="","",DataSorted!R81)</f>
        <v/>
      </c>
      <c r="J68" s="10" t="str">
        <f>IF(DataSorted!$Q81="","",DataSorted!S81)</f>
        <v/>
      </c>
      <c r="K68" s="10" t="str">
        <f>IF(DataSorted!$Q81="","",DataSorted!T81)</f>
        <v/>
      </c>
      <c r="L68" s="10" t="str">
        <f t="shared" ref="L68:L131" si="17">IF(J68="","",C68-J68)</f>
        <v/>
      </c>
      <c r="M68" s="52" t="str">
        <f>IF(DataSorted!$F81="REAC",DataSorted!F81,(IF(DataSorted!$P81="REAC",DataSorted!P81,IF($R69=1,"Creact",""))))</f>
        <v>REAC</v>
      </c>
      <c r="N68" s="52" t="str">
        <f>IF(DataSorted!$F81="REAC",DataSorted!G81,(IF(DataSorted!$P81="REAC",DataSorted!Q81,IF($R69=1,N69,""))))</f>
        <v>No</v>
      </c>
      <c r="O68" s="52">
        <f>IF(DataSorted!$F81="REAC",DataSorted!H81,(IF(DataSorted!$P81="REAC",DataSorted!R81,IF(AND($R69=1,N69="yes"),O69-1.01794,IF(AND($R69=1,N69="No"),O69-1.18497,"")))))</f>
        <v>81.653940000000006</v>
      </c>
      <c r="P68" s="52" t="str">
        <f>IF(DataSorted!$F81="REAC",DataSorted!I81,(IF(DataSorted!$P81="REAC",DataSorted!S81,IF($R69=1,P69,""))))</f>
        <v xml:space="preserve">Task0 </v>
      </c>
      <c r="Q68" s="47" t="str">
        <f t="shared" si="12"/>
        <v/>
      </c>
      <c r="R68">
        <f t="shared" si="13"/>
        <v>1</v>
      </c>
      <c r="S68" s="18" t="str">
        <f t="shared" si="6"/>
        <v/>
      </c>
      <c r="T68" s="18" t="str">
        <f t="shared" si="7"/>
        <v/>
      </c>
      <c r="U68" s="18" t="str">
        <f t="shared" ref="U68:U131" si="18">IF(S68="","",(IF(AND(N68="No",S68="No"),1,"")))</f>
        <v/>
      </c>
      <c r="V68" s="18" t="str">
        <f t="shared" si="9"/>
        <v/>
      </c>
      <c r="W68" s="18" t="str">
        <f t="shared" si="10"/>
        <v/>
      </c>
      <c r="X68" s="18" t="str">
        <f t="shared" si="11"/>
        <v/>
      </c>
      <c r="Y68" s="18"/>
    </row>
    <row r="69" spans="1:25" x14ac:dyDescent="0.35">
      <c r="A69" t="str">
        <f>IF(DataSorted!A82="","",DataSorted!A82)</f>
        <v>TASK</v>
      </c>
      <c r="B69" s="42" t="str">
        <f>IF(DataSorted!B82="","",DataSorted!B82)</f>
        <v>TaskStim</v>
      </c>
      <c r="C69" s="42">
        <f>IF(DataSorted!C82="","",DataSorted!C82)</f>
        <v>82.374139999999997</v>
      </c>
      <c r="D69" s="43" t="str">
        <f>IF(DataSorted!D82="","",DataSorted!D82)</f>
        <v xml:space="preserve">TaskB </v>
      </c>
      <c r="E69" s="42">
        <f t="shared" ref="E69:E132" si="19">IF(C69="","",ABS(C68-C69))</f>
        <v>1.000860000000003</v>
      </c>
      <c r="F69" s="44">
        <f t="shared" si="15"/>
        <v>-2.6600000000058799E-3</v>
      </c>
      <c r="G69" s="41">
        <f t="shared" si="16"/>
        <v>6.6449372384906891</v>
      </c>
      <c r="H69" t="str">
        <f>IF(DataSorted!$Q82="","",DataSorted!Q82)</f>
        <v>EMOS</v>
      </c>
      <c r="I69" t="str">
        <f>IF(DataSorted!$Q82="","",DataSorted!R82)</f>
        <v>MatStim</v>
      </c>
      <c r="J69">
        <f>IF(DataSorted!$Q82="","",DataSorted!S82)</f>
        <v>82.374139999999997</v>
      </c>
      <c r="K69" t="str">
        <f>IF(DataSorted!$Q82="","",DataSorted!T82)</f>
        <v xml:space="preserve">BlTransp04 </v>
      </c>
      <c r="L69" s="2">
        <f t="shared" si="17"/>
        <v>0</v>
      </c>
      <c r="M69" s="51" t="str">
        <f>IF(DataSorted!$F82="REAC",DataSorted!F82,(IF(DataSorted!$P82="REAC",DataSorted!P82,IF($R70=1,"Creact",""))))</f>
        <v>Creact</v>
      </c>
      <c r="N69" s="51" t="str">
        <f>IF(DataSorted!$F82="REAC",DataSorted!G82,(IF(DataSorted!$P82="REAC",DataSorted!Q82,IF($R70=1,N70,""))))</f>
        <v>Yes</v>
      </c>
      <c r="O69" s="51">
        <f>IF(DataSorted!$F82="REAC",DataSorted!H82,(IF(DataSorted!$P82="REAC",DataSorted!R82,IF(AND($R70=1,N70="yes"),O70-1.01794,IF(AND($R70=1,N70="No"),O70-1.18497,"")))))</f>
        <v>82.791809999999998</v>
      </c>
      <c r="P69" s="51" t="str">
        <f>IF(DataSorted!$F82="REAC",DataSorted!I82,(IF(DataSorted!$P82="REAC",DataSorted!S82,IF($R70=1,P70,""))))</f>
        <v xml:space="preserve">Task0 </v>
      </c>
      <c r="Q69" s="47">
        <f t="shared" si="12"/>
        <v>417.6700000000011</v>
      </c>
      <c r="R69" t="str">
        <f t="shared" si="13"/>
        <v/>
      </c>
      <c r="S69" s="1" t="str">
        <f t="shared" si="6"/>
        <v>No</v>
      </c>
      <c r="T69" s="1" t="str">
        <f t="shared" si="7"/>
        <v/>
      </c>
      <c r="U69" s="1" t="str">
        <f t="shared" si="18"/>
        <v/>
      </c>
      <c r="V69" s="1" t="str">
        <f t="shared" si="9"/>
        <v/>
      </c>
      <c r="W69" s="1">
        <f t="shared" si="10"/>
        <v>1</v>
      </c>
      <c r="X69" s="1" t="str">
        <f t="shared" si="11"/>
        <v/>
      </c>
      <c r="Y69" s="1"/>
    </row>
    <row r="70" spans="1:25" x14ac:dyDescent="0.35">
      <c r="A70" s="10" t="str">
        <f>IF(DataSorted!A83="","",DataSorted!A83)</f>
        <v>TASK</v>
      </c>
      <c r="B70" s="10" t="str">
        <f>IF(DataSorted!B83="","",DataSorted!B83)</f>
        <v>BlankNeut</v>
      </c>
      <c r="C70" s="10">
        <f>IF(DataSorted!C83="","",DataSorted!C83)</f>
        <v>83.377660000000006</v>
      </c>
      <c r="D70" s="10" t="str">
        <f>IF(DataSorted!D83="","",DataSorted!D83)</f>
        <v xml:space="preserve">Task0 </v>
      </c>
      <c r="E70" s="10">
        <f t="shared" si="19"/>
        <v>1.0035200000000088</v>
      </c>
      <c r="F70" s="15">
        <f t="shared" si="15"/>
        <v>-1.0119999999986362E-2</v>
      </c>
      <c r="G70" s="41">
        <f t="shared" si="16"/>
        <v>3.9849372384848092</v>
      </c>
      <c r="H70" s="10" t="str">
        <f>IF(DataSorted!$Q83="","",DataSorted!Q83)</f>
        <v/>
      </c>
      <c r="I70" s="10" t="str">
        <f>IF(DataSorted!$Q83="","",DataSorted!R83)</f>
        <v/>
      </c>
      <c r="J70" s="10" t="str">
        <f>IF(DataSorted!$Q83="","",DataSorted!S83)</f>
        <v/>
      </c>
      <c r="K70" s="10" t="str">
        <f>IF(DataSorted!$Q83="","",DataSorted!T83)</f>
        <v/>
      </c>
      <c r="L70" s="10" t="str">
        <f t="shared" si="17"/>
        <v/>
      </c>
      <c r="M70" s="52" t="str">
        <f>IF(DataSorted!$F83="REAC",DataSorted!F83,(IF(DataSorted!$P83="REAC",DataSorted!P83,IF($R71=1,"Creact",""))))</f>
        <v>REAC</v>
      </c>
      <c r="N70" s="52" t="str">
        <f>IF(DataSorted!$F83="REAC",DataSorted!G83,(IF(DataSorted!$P83="REAC",DataSorted!Q83,IF($R71=1,N71,""))))</f>
        <v>Yes</v>
      </c>
      <c r="O70" s="52">
        <f>IF(DataSorted!$F83="REAC",DataSorted!H83,(IF(DataSorted!$P83="REAC",DataSorted!R83,IF(AND($R71=1,N71="yes"),O71-1.01794,IF(AND($R71=1,N71="No"),O71-1.18497,"")))))</f>
        <v>83.809749999999994</v>
      </c>
      <c r="P70" s="52" t="str">
        <f>IF(DataSorted!$F83="REAC",DataSorted!I83,(IF(DataSorted!$P83="REAC",DataSorted!S83,IF($R71=1,P71,""))))</f>
        <v xml:space="preserve">Task0 </v>
      </c>
      <c r="Q70" s="47" t="str">
        <f t="shared" si="12"/>
        <v/>
      </c>
      <c r="R70">
        <f t="shared" si="13"/>
        <v>1</v>
      </c>
      <c r="S70" s="18" t="str">
        <f t="shared" si="6"/>
        <v/>
      </c>
      <c r="T70" s="18" t="str">
        <f t="shared" si="7"/>
        <v/>
      </c>
      <c r="U70" s="18" t="str">
        <f t="shared" si="18"/>
        <v/>
      </c>
      <c r="V70" s="18" t="str">
        <f t="shared" si="9"/>
        <v/>
      </c>
      <c r="W70" s="18" t="str">
        <f t="shared" si="10"/>
        <v/>
      </c>
      <c r="X70" s="18" t="str">
        <f t="shared" si="11"/>
        <v/>
      </c>
      <c r="Y70" s="18"/>
    </row>
    <row r="71" spans="1:25" x14ac:dyDescent="0.35">
      <c r="A71" t="str">
        <f>IF(DataSorted!A84="","",DataSorted!A84)</f>
        <v>TASK</v>
      </c>
      <c r="B71" s="42" t="str">
        <f>IF(DataSorted!B84="","",DataSorted!B84)</f>
        <v>TaskStim</v>
      </c>
      <c r="C71" s="42">
        <f>IF(DataSorted!C84="","",DataSorted!C84)</f>
        <v>84.391300000000001</v>
      </c>
      <c r="D71" s="43" t="str">
        <f>IF(DataSorted!D84="","",DataSorted!D84)</f>
        <v xml:space="preserve">TaskC </v>
      </c>
      <c r="E71" s="42">
        <f t="shared" si="19"/>
        <v>1.0136399999999952</v>
      </c>
      <c r="F71" s="44">
        <f t="shared" si="15"/>
        <v>5.5600000000026739E-3</v>
      </c>
      <c r="G71" s="41">
        <f t="shared" si="16"/>
        <v>6.1350627615015529</v>
      </c>
      <c r="H71" t="str">
        <f>IF(DataSorted!$Q84="","",DataSorted!Q84)</f>
        <v/>
      </c>
      <c r="I71" t="str">
        <f>IF(DataSorted!$Q84="","",DataSorted!R84)</f>
        <v/>
      </c>
      <c r="J71" t="str">
        <f>IF(DataSorted!$Q84="","",DataSorted!S84)</f>
        <v/>
      </c>
      <c r="K71" t="str">
        <f>IF(DataSorted!$Q84="","",DataSorted!T84)</f>
        <v/>
      </c>
      <c r="L71" s="2" t="str">
        <f t="shared" si="17"/>
        <v/>
      </c>
      <c r="M71" s="51" t="str">
        <f>IF(DataSorted!$F84="REAC",DataSorted!F84,(IF(DataSorted!$P84="REAC",DataSorted!P84,IF($R72=1,"Creact",""))))</f>
        <v>Creact</v>
      </c>
      <c r="N71" s="51" t="str">
        <f>IF(DataSorted!$F84="REAC",DataSorted!G84,(IF(DataSorted!$P84="REAC",DataSorted!Q84,IF($R72=1,N72,""))))</f>
        <v>No</v>
      </c>
      <c r="O71" s="51">
        <f>IF(DataSorted!$F84="REAC",DataSorted!H84,(IF(DataSorted!$P84="REAC",DataSorted!R84,IF(AND($R72=1,N72="yes"),O72-1.01794,IF(AND($R72=1,N72="No"),O72-1.18497,"")))))</f>
        <v>84.401469999999989</v>
      </c>
      <c r="P71" s="51" t="str">
        <f>IF(DataSorted!$F84="REAC",DataSorted!I84,(IF(DataSorted!$P84="REAC",DataSorted!S84,IF($R72=1,P72,""))))</f>
        <v xml:space="preserve">Task0 </v>
      </c>
      <c r="Q71" s="47">
        <f t="shared" si="12"/>
        <v>10.169999999988022</v>
      </c>
      <c r="R71" t="str">
        <f t="shared" si="13"/>
        <v/>
      </c>
      <c r="S71" s="1" t="str">
        <f t="shared" ref="S71:S134" si="20">IF(OR(B71="",B71="BlankNeut"),"",(IF(D71=D69,"yes","No")))</f>
        <v>No</v>
      </c>
      <c r="T71" s="1" t="str">
        <f t="shared" ref="T71:T134" si="21">IF(S71="","",(IF(AND(N71="Yes",S71="Yes"),1,"")))</f>
        <v/>
      </c>
      <c r="U71" s="1">
        <f t="shared" si="18"/>
        <v>1</v>
      </c>
      <c r="V71" s="1" t="str">
        <f t="shared" ref="V71:V134" si="22">IF(S71="","",(IF(AND(N71="No",S71="Yes"),1,"")))</f>
        <v/>
      </c>
      <c r="W71" s="1" t="str">
        <f t="shared" ref="W71:W134" si="23">IF(S71="","",(IF(AND(N71="Yes",S71="No"),1,"")))</f>
        <v/>
      </c>
      <c r="X71" s="1" t="str">
        <f t="shared" ref="X71:X134" si="24">IF(AND(B71="TaskStim",M71=""),1,"")</f>
        <v/>
      </c>
      <c r="Y71" s="1"/>
    </row>
    <row r="72" spans="1:25" x14ac:dyDescent="0.35">
      <c r="A72" s="10" t="str">
        <f>IF(DataSorted!A85="","",DataSorted!A85)</f>
        <v>TASK</v>
      </c>
      <c r="B72" s="10" t="str">
        <f>IF(DataSorted!B85="","",DataSorted!B85)</f>
        <v>BlankNeut</v>
      </c>
      <c r="C72" s="10">
        <f>IF(DataSorted!C85="","",DataSorted!C85)</f>
        <v>85.399379999999994</v>
      </c>
      <c r="D72" s="10" t="str">
        <f>IF(DataSorted!D85="","",DataSorted!D85)</f>
        <v xml:space="preserve">Task0 </v>
      </c>
      <c r="E72" s="10">
        <f t="shared" si="19"/>
        <v>1.0080799999999925</v>
      </c>
      <c r="F72" s="15">
        <f t="shared" si="15"/>
        <v>-1.7300000000091131E-3</v>
      </c>
      <c r="G72" s="41">
        <f t="shared" si="16"/>
        <v>0.57506276149887903</v>
      </c>
      <c r="H72" s="10" t="str">
        <f>IF(DataSorted!$Q85="","",DataSorted!Q85)</f>
        <v/>
      </c>
      <c r="I72" s="10" t="str">
        <f>IF(DataSorted!$Q85="","",DataSorted!R85)</f>
        <v/>
      </c>
      <c r="J72" s="10" t="str">
        <f>IF(DataSorted!$Q85="","",DataSorted!S85)</f>
        <v/>
      </c>
      <c r="K72" s="10" t="str">
        <f>IF(DataSorted!$Q85="","",DataSorted!T85)</f>
        <v/>
      </c>
      <c r="L72" s="10" t="str">
        <f t="shared" si="17"/>
        <v/>
      </c>
      <c r="M72" s="52" t="str">
        <f>IF(DataSorted!$F85="REAC",DataSorted!F85,(IF(DataSorted!$P85="REAC",DataSorted!P85,IF($R73=1,"Creact",""))))</f>
        <v>REAC</v>
      </c>
      <c r="N72" s="52" t="str">
        <f>IF(DataSorted!$F85="REAC",DataSorted!G85,(IF(DataSorted!$P85="REAC",DataSorted!Q85,IF($R73=1,N73,""))))</f>
        <v>No</v>
      </c>
      <c r="O72" s="52">
        <f>IF(DataSorted!$F85="REAC",DataSorted!H85,(IF(DataSorted!$P85="REAC",DataSorted!R85,IF(AND($R73=1,N73="yes"),O73-1.01794,IF(AND($R73=1,N73="No"),O73-1.18497,"")))))</f>
        <v>85.586439999999996</v>
      </c>
      <c r="P72" s="52" t="str">
        <f>IF(DataSorted!$F85="REAC",DataSorted!I85,(IF(DataSorted!$P85="REAC",DataSorted!S85,IF($R73=1,P73,""))))</f>
        <v xml:space="preserve">Task0 </v>
      </c>
      <c r="Q72" s="47" t="str">
        <f t="shared" ref="Q72:Q135" si="25">IF(OR(M72="REAC",M72=""),"",(O72-C72)*1000)</f>
        <v/>
      </c>
      <c r="R72">
        <f t="shared" si="13"/>
        <v>1</v>
      </c>
      <c r="S72" s="18" t="str">
        <f t="shared" si="20"/>
        <v/>
      </c>
      <c r="T72" s="18" t="str">
        <f t="shared" si="21"/>
        <v/>
      </c>
      <c r="U72" s="18" t="str">
        <f t="shared" si="18"/>
        <v/>
      </c>
      <c r="V72" s="18" t="str">
        <f t="shared" si="22"/>
        <v/>
      </c>
      <c r="W72" s="18" t="str">
        <f t="shared" si="23"/>
        <v/>
      </c>
      <c r="X72" s="18" t="str">
        <f t="shared" si="24"/>
        <v/>
      </c>
      <c r="Y72" s="18"/>
    </row>
    <row r="73" spans="1:25" x14ac:dyDescent="0.35">
      <c r="A73" t="str">
        <f>IF(DataSorted!A86="","",DataSorted!A86)</f>
        <v>TASK</v>
      </c>
      <c r="B73" s="42" t="str">
        <f>IF(DataSorted!B86="","",DataSorted!B86)</f>
        <v>TaskStim</v>
      </c>
      <c r="C73" s="42">
        <f>IF(DataSorted!C86="","",DataSorted!C86)</f>
        <v>86.409189999999995</v>
      </c>
      <c r="D73" s="43" t="str">
        <f>IF(DataSorted!D86="","",DataSorted!D86)</f>
        <v xml:space="preserve">TaskA </v>
      </c>
      <c r="E73" s="42">
        <f t="shared" si="19"/>
        <v>1.0098100000000017</v>
      </c>
      <c r="F73" s="44">
        <f t="shared" si="15"/>
        <v>-1.5199999999992997E-3</v>
      </c>
      <c r="G73" s="41">
        <f t="shared" si="16"/>
        <v>2.3050627615079922</v>
      </c>
      <c r="H73" t="str">
        <f>IF(DataSorted!$Q86="","",DataSorted!Q86)</f>
        <v/>
      </c>
      <c r="I73" t="str">
        <f>IF(DataSorted!$Q86="","",DataSorted!R86)</f>
        <v/>
      </c>
      <c r="J73" t="str">
        <f>IF(DataSorted!$Q86="","",DataSorted!S86)</f>
        <v/>
      </c>
      <c r="K73" t="str">
        <f>IF(DataSorted!$Q86="","",DataSorted!T86)</f>
        <v/>
      </c>
      <c r="L73" s="2" t="str">
        <f t="shared" si="17"/>
        <v/>
      </c>
      <c r="M73" s="51" t="str">
        <f>IF(DataSorted!$F86="REAC",DataSorted!F86,(IF(DataSorted!$P86="REAC",DataSorted!P86,IF($R74=1,"Creact",""))))</f>
        <v>Creact</v>
      </c>
      <c r="N73" s="51" t="str">
        <f>IF(DataSorted!$F86="REAC",DataSorted!G86,(IF(DataSorted!$P86="REAC",DataSorted!Q86,IF($R74=1,N74,""))))</f>
        <v>Yes</v>
      </c>
      <c r="O73" s="51">
        <f>IF(DataSorted!$F86="REAC",DataSorted!H86,(IF(DataSorted!$P86="REAC",DataSorted!R86,IF(AND($R74=1,N74="yes"),O74-1.01794,IF(AND($R74=1,N74="No"),O74-1.18497,"")))))</f>
        <v>86.87567</v>
      </c>
      <c r="P73" s="51" t="str">
        <f>IF(DataSorted!$F86="REAC",DataSorted!I86,(IF(DataSorted!$P86="REAC",DataSorted!S86,IF($R74=1,P74,""))))</f>
        <v xml:space="preserve">Task0 </v>
      </c>
      <c r="Q73" s="47">
        <f t="shared" si="25"/>
        <v>466.48000000000422</v>
      </c>
      <c r="R73" t="str">
        <f t="shared" ref="R73:R136" si="26">IF(AND(M73="REAC",B73="BlankNeut"),1,"")</f>
        <v/>
      </c>
      <c r="S73" s="1" t="str">
        <f t="shared" si="20"/>
        <v>No</v>
      </c>
      <c r="T73" s="1" t="str">
        <f t="shared" si="21"/>
        <v/>
      </c>
      <c r="U73" s="1" t="str">
        <f t="shared" si="18"/>
        <v/>
      </c>
      <c r="V73" s="1" t="str">
        <f t="shared" si="22"/>
        <v/>
      </c>
      <c r="W73" s="1">
        <f t="shared" si="23"/>
        <v>1</v>
      </c>
      <c r="X73" s="1" t="str">
        <f t="shared" si="24"/>
        <v/>
      </c>
      <c r="Y73" s="1"/>
    </row>
    <row r="74" spans="1:25" x14ac:dyDescent="0.35">
      <c r="A74" s="10" t="str">
        <f>IF(DataSorted!A87="","",DataSorted!A87)</f>
        <v>TASK</v>
      </c>
      <c r="B74" s="10" t="str">
        <f>IF(DataSorted!B87="","",DataSorted!B87)</f>
        <v>BlankNeut</v>
      </c>
      <c r="C74" s="10">
        <f>IF(DataSorted!C87="","",DataSorted!C87)</f>
        <v>87.420519999999996</v>
      </c>
      <c r="D74" s="10" t="str">
        <f>IF(DataSorted!D87="","",DataSorted!D87)</f>
        <v xml:space="preserve">Task0 </v>
      </c>
      <c r="E74" s="10">
        <f t="shared" si="19"/>
        <v>1.011330000000001</v>
      </c>
      <c r="F74" s="15">
        <f t="shared" si="15"/>
        <v>-4.6000000000390173E-4</v>
      </c>
      <c r="G74" s="41">
        <f t="shared" si="16"/>
        <v>3.8250627615072919</v>
      </c>
      <c r="H74" s="10" t="str">
        <f>IF(DataSorted!$Q87="","",DataSorted!Q87)</f>
        <v/>
      </c>
      <c r="I74" s="10" t="str">
        <f>IF(DataSorted!$Q87="","",DataSorted!R87)</f>
        <v/>
      </c>
      <c r="J74" s="10" t="str">
        <f>IF(DataSorted!$Q87="","",DataSorted!S87)</f>
        <v/>
      </c>
      <c r="K74" s="10" t="str">
        <f>IF(DataSorted!$Q87="","",DataSorted!T87)</f>
        <v/>
      </c>
      <c r="L74" s="10" t="str">
        <f t="shared" si="17"/>
        <v/>
      </c>
      <c r="M74" s="52" t="str">
        <f>IF(DataSorted!$F87="REAC",DataSorted!F87,(IF(DataSorted!$P87="REAC",DataSorted!P87,IF($R75=1,"Creact",""))))</f>
        <v>REAC</v>
      </c>
      <c r="N74" s="52" t="str">
        <f>IF(DataSorted!$F87="REAC",DataSorted!G87,(IF(DataSorted!$P87="REAC",DataSorted!Q87,IF($R75=1,N75,""))))</f>
        <v>Yes</v>
      </c>
      <c r="O74" s="52">
        <f>IF(DataSorted!$F87="REAC",DataSorted!H87,(IF(DataSorted!$P87="REAC",DataSorted!R87,IF(AND($R75=1,N75="yes"),O75-1.01794,IF(AND($R75=1,N75="No"),O75-1.18497,"")))))</f>
        <v>87.893609999999995</v>
      </c>
      <c r="P74" s="52" t="str">
        <f>IF(DataSorted!$F87="REAC",DataSorted!I87,(IF(DataSorted!$P87="REAC",DataSorted!S87,IF($R75=1,P75,""))))</f>
        <v xml:space="preserve">Task0 </v>
      </c>
      <c r="Q74" s="47" t="str">
        <f t="shared" si="25"/>
        <v/>
      </c>
      <c r="R74">
        <f t="shared" si="26"/>
        <v>1</v>
      </c>
      <c r="S74" s="18" t="str">
        <f t="shared" si="20"/>
        <v/>
      </c>
      <c r="T74" s="18" t="str">
        <f t="shared" si="21"/>
        <v/>
      </c>
      <c r="U74" s="18" t="str">
        <f t="shared" si="18"/>
        <v/>
      </c>
      <c r="V74" s="18" t="str">
        <f t="shared" si="22"/>
        <v/>
      </c>
      <c r="W74" s="18" t="str">
        <f t="shared" si="23"/>
        <v/>
      </c>
      <c r="X74" s="18" t="str">
        <f t="shared" si="24"/>
        <v/>
      </c>
      <c r="Y74" s="18"/>
    </row>
    <row r="75" spans="1:25" x14ac:dyDescent="0.35">
      <c r="A75" t="str">
        <f>IF(DataSorted!A88="","",DataSorted!A88)</f>
        <v>TASK</v>
      </c>
      <c r="B75" s="42" t="str">
        <f>IF(DataSorted!B88="","",DataSorted!B88)</f>
        <v>TaskStim</v>
      </c>
      <c r="C75" s="42">
        <f>IF(DataSorted!C88="","",DataSorted!C88)</f>
        <v>88.432310000000001</v>
      </c>
      <c r="D75" s="43" t="str">
        <f>IF(DataSorted!D88="","",DataSorted!D88)</f>
        <v xml:space="preserve">TaskA </v>
      </c>
      <c r="E75" s="42">
        <f t="shared" si="19"/>
        <v>1.0117900000000049</v>
      </c>
      <c r="F75" s="44">
        <f t="shared" si="15"/>
        <v>8.8300000000032242E-3</v>
      </c>
      <c r="G75" s="41">
        <f t="shared" si="16"/>
        <v>4.2850627615111936</v>
      </c>
      <c r="H75" t="str">
        <f>IF(DataSorted!$Q88="","",DataSorted!Q88)</f>
        <v>EMOS</v>
      </c>
      <c r="I75" t="str">
        <f>IF(DataSorted!$Q88="","",DataSorted!R88)</f>
        <v>MatStim</v>
      </c>
      <c r="J75">
        <f>IF(DataSorted!$Q88="","",DataSorted!S88)</f>
        <v>88.432310000000001</v>
      </c>
      <c r="K75" t="str">
        <f>IF(DataSorted!$Q88="","",DataSorted!T88)</f>
        <v xml:space="preserve">BlTransp03 </v>
      </c>
      <c r="L75" s="2">
        <f t="shared" si="17"/>
        <v>0</v>
      </c>
      <c r="M75" s="51" t="str">
        <f>IF(DataSorted!$F88="REAC",DataSorted!F88,(IF(DataSorted!$P88="REAC",DataSorted!P88,IF($R76=1,"Creact",""))))</f>
        <v>Creact</v>
      </c>
      <c r="N75" s="51" t="str">
        <f>IF(DataSorted!$F88="REAC",DataSorted!G88,(IF(DataSorted!$P88="REAC",DataSorted!Q88,IF($R76=1,N76,""))))</f>
        <v>No</v>
      </c>
      <c r="O75" s="51">
        <f>IF(DataSorted!$F88="REAC",DataSorted!H88,(IF(DataSorted!$P88="REAC",DataSorted!R88,IF(AND($R76=1,N76="yes"),O76-1.01794,IF(AND($R76=1,N76="No"),O76-1.18497,"")))))</f>
        <v>88.52413</v>
      </c>
      <c r="P75" s="51" t="str">
        <f>IF(DataSorted!$F88="REAC",DataSorted!I88,(IF(DataSorted!$P88="REAC",DataSorted!S88,IF($R76=1,P76,""))))</f>
        <v xml:space="preserve">Task0 </v>
      </c>
      <c r="Q75" s="47">
        <f t="shared" si="25"/>
        <v>91.819999999998458</v>
      </c>
      <c r="R75" t="str">
        <f t="shared" si="26"/>
        <v/>
      </c>
      <c r="S75" s="1" t="str">
        <f t="shared" si="20"/>
        <v>yes</v>
      </c>
      <c r="T75" s="1" t="str">
        <f t="shared" si="21"/>
        <v/>
      </c>
      <c r="U75" s="1" t="str">
        <f t="shared" si="18"/>
        <v/>
      </c>
      <c r="V75" s="1">
        <f t="shared" si="22"/>
        <v>1</v>
      </c>
      <c r="W75" s="1" t="str">
        <f t="shared" si="23"/>
        <v/>
      </c>
      <c r="X75" s="1" t="str">
        <f t="shared" si="24"/>
        <v/>
      </c>
      <c r="Y75" s="1"/>
    </row>
    <row r="76" spans="1:25" x14ac:dyDescent="0.35">
      <c r="A76" s="10" t="str">
        <f>IF(DataSorted!A89="","",DataSorted!A89)</f>
        <v>TASK</v>
      </c>
      <c r="B76" s="10" t="str">
        <f>IF(DataSorted!B89="","",DataSorted!B89)</f>
        <v>BlankNeut</v>
      </c>
      <c r="C76" s="10">
        <f>IF(DataSorted!C89="","",DataSorted!C89)</f>
        <v>89.435270000000003</v>
      </c>
      <c r="D76" s="10" t="str">
        <f>IF(DataSorted!D89="","",DataSorted!D89)</f>
        <v xml:space="preserve">Task0 </v>
      </c>
      <c r="E76" s="10">
        <f t="shared" si="19"/>
        <v>1.0029600000000016</v>
      </c>
      <c r="F76" s="15">
        <f t="shared" si="15"/>
        <v>-8.0399999999940519E-3</v>
      </c>
      <c r="G76" s="41">
        <f t="shared" si="16"/>
        <v>4.5449372384920306</v>
      </c>
      <c r="H76" s="10" t="str">
        <f>IF(DataSorted!$Q89="","",DataSorted!Q89)</f>
        <v/>
      </c>
      <c r="I76" s="10" t="str">
        <f>IF(DataSorted!$Q89="","",DataSorted!R89)</f>
        <v/>
      </c>
      <c r="J76" s="10" t="str">
        <f>IF(DataSorted!$Q89="","",DataSorted!S89)</f>
        <v/>
      </c>
      <c r="K76" s="10" t="str">
        <f>IF(DataSorted!$Q89="","",DataSorted!T89)</f>
        <v/>
      </c>
      <c r="L76" s="10" t="str">
        <f t="shared" si="17"/>
        <v/>
      </c>
      <c r="M76" s="52" t="str">
        <f>IF(DataSorted!$F89="REAC",DataSorted!F89,(IF(DataSorted!$P89="REAC",DataSorted!P89,IF($R77=1,"Creact",""))))</f>
        <v>REAC</v>
      </c>
      <c r="N76" s="52" t="str">
        <f>IF(DataSorted!$F89="REAC",DataSorted!G89,(IF(DataSorted!$P89="REAC",DataSorted!Q89,IF($R77=1,N77,""))))</f>
        <v>No</v>
      </c>
      <c r="O76" s="52">
        <f>IF(DataSorted!$F89="REAC",DataSorted!H89,(IF(DataSorted!$P89="REAC",DataSorted!R89,IF(AND($R77=1,N77="yes"),O77-1.01794,IF(AND($R77=1,N77="No"),O77-1.18497,"")))))</f>
        <v>89.709100000000007</v>
      </c>
      <c r="P76" s="52" t="str">
        <f>IF(DataSorted!$F89="REAC",DataSorted!I89,(IF(DataSorted!$P89="REAC",DataSorted!S89,IF($R77=1,P77,""))))</f>
        <v xml:space="preserve">Task0 </v>
      </c>
      <c r="Q76" s="47" t="str">
        <f t="shared" si="25"/>
        <v/>
      </c>
      <c r="R76">
        <f t="shared" si="26"/>
        <v>1</v>
      </c>
      <c r="S76" s="18" t="str">
        <f t="shared" si="20"/>
        <v/>
      </c>
      <c r="T76" s="18" t="str">
        <f t="shared" si="21"/>
        <v/>
      </c>
      <c r="U76" s="18" t="str">
        <f t="shared" si="18"/>
        <v/>
      </c>
      <c r="V76" s="18" t="str">
        <f t="shared" si="22"/>
        <v/>
      </c>
      <c r="W76" s="18" t="str">
        <f t="shared" si="23"/>
        <v/>
      </c>
      <c r="X76" s="18" t="str">
        <f t="shared" si="24"/>
        <v/>
      </c>
      <c r="Y76" s="18"/>
    </row>
    <row r="77" spans="1:25" x14ac:dyDescent="0.35">
      <c r="A77" t="str">
        <f>IF(DataSorted!A90="","",DataSorted!A90)</f>
        <v>TASK</v>
      </c>
      <c r="B77" s="42" t="str">
        <f>IF(DataSorted!B90="","",DataSorted!B90)</f>
        <v>TaskStim</v>
      </c>
      <c r="C77" s="42">
        <f>IF(DataSorted!C90="","",DataSorted!C90)</f>
        <v>90.446269999999998</v>
      </c>
      <c r="D77" s="43" t="str">
        <f>IF(DataSorted!D90="","",DataSorted!D90)</f>
        <v xml:space="preserve">TaskD </v>
      </c>
      <c r="E77" s="42">
        <f t="shared" si="19"/>
        <v>1.0109999999999957</v>
      </c>
      <c r="F77" s="44">
        <f t="shared" si="15"/>
        <v>6.7199999999871807E-3</v>
      </c>
      <c r="G77" s="41">
        <f t="shared" si="16"/>
        <v>3.4950627615020213</v>
      </c>
      <c r="H77" t="str">
        <f>IF(DataSorted!$Q90="","",DataSorted!Q90)</f>
        <v/>
      </c>
      <c r="I77" t="str">
        <f>IF(DataSorted!$Q90="","",DataSorted!R90)</f>
        <v/>
      </c>
      <c r="J77" t="str">
        <f>IF(DataSorted!$Q90="","",DataSorted!S90)</f>
        <v/>
      </c>
      <c r="K77" t="str">
        <f>IF(DataSorted!$Q90="","",DataSorted!T90)</f>
        <v/>
      </c>
      <c r="L77" s="2" t="str">
        <f t="shared" si="17"/>
        <v/>
      </c>
      <c r="M77" s="51" t="str">
        <f>IF(DataSorted!$F90="REAC",DataSorted!F90,(IF(DataSorted!$P90="REAC",DataSorted!P90,IF($R78=1,"Creact",""))))</f>
        <v>Creact</v>
      </c>
      <c r="N77" s="51" t="str">
        <f>IF(DataSorted!$F90="REAC",DataSorted!G90,(IF(DataSorted!$P90="REAC",DataSorted!Q90,IF($R78=1,N78,""))))</f>
        <v>Yes</v>
      </c>
      <c r="O77" s="51">
        <f>IF(DataSorted!$F90="REAC",DataSorted!H90,(IF(DataSorted!$P90="REAC",DataSorted!R90,IF(AND($R78=1,N78="yes"),O78-1.01794,IF(AND($R78=1,N78="No"),O78-1.18497,"")))))</f>
        <v>91.086460000000002</v>
      </c>
      <c r="P77" s="51" t="str">
        <f>IF(DataSorted!$F90="REAC",DataSorted!I90,(IF(DataSorted!$P90="REAC",DataSorted!S90,IF($R78=1,P78,""))))</f>
        <v xml:space="preserve">Task0 </v>
      </c>
      <c r="Q77" s="47">
        <f t="shared" si="25"/>
        <v>640.19000000000403</v>
      </c>
      <c r="R77" t="str">
        <f t="shared" si="26"/>
        <v/>
      </c>
      <c r="S77" s="1" t="str">
        <f t="shared" si="20"/>
        <v>No</v>
      </c>
      <c r="T77" s="1" t="str">
        <f t="shared" si="21"/>
        <v/>
      </c>
      <c r="U77" s="1" t="str">
        <f t="shared" si="18"/>
        <v/>
      </c>
      <c r="V77" s="1" t="str">
        <f t="shared" si="22"/>
        <v/>
      </c>
      <c r="W77" s="1">
        <f t="shared" si="23"/>
        <v>1</v>
      </c>
      <c r="X77" s="1" t="str">
        <f t="shared" si="24"/>
        <v/>
      </c>
      <c r="Y77" s="1"/>
    </row>
    <row r="78" spans="1:25" x14ac:dyDescent="0.35">
      <c r="A78" s="10" t="str">
        <f>IF(DataSorted!A91="","",DataSorted!A91)</f>
        <v>TASK</v>
      </c>
      <c r="B78" s="10" t="str">
        <f>IF(DataSorted!B91="","",DataSorted!B91)</f>
        <v>BlankNeut</v>
      </c>
      <c r="C78" s="10">
        <f>IF(DataSorted!C91="","",DataSorted!C91)</f>
        <v>91.450550000000007</v>
      </c>
      <c r="D78" s="10" t="str">
        <f>IF(DataSorted!D91="","",DataSorted!D91)</f>
        <v xml:space="preserve">Task0 </v>
      </c>
      <c r="E78" s="10">
        <f t="shared" si="19"/>
        <v>1.0042800000000085</v>
      </c>
      <c r="F78" s="15">
        <f t="shared" si="15"/>
        <v>-6.6999999998529347E-4</v>
      </c>
      <c r="G78" s="41">
        <f t="shared" si="16"/>
        <v>3.2249372384851593</v>
      </c>
      <c r="H78" s="10" t="str">
        <f>IF(DataSorted!$Q91="","",DataSorted!Q91)</f>
        <v/>
      </c>
      <c r="I78" s="10" t="str">
        <f>IF(DataSorted!$Q91="","",DataSorted!R91)</f>
        <v/>
      </c>
      <c r="J78" s="10" t="str">
        <f>IF(DataSorted!$Q91="","",DataSorted!S91)</f>
        <v/>
      </c>
      <c r="K78" s="10" t="str">
        <f>IF(DataSorted!$Q91="","",DataSorted!T91)</f>
        <v/>
      </c>
      <c r="L78" s="10" t="str">
        <f t="shared" si="17"/>
        <v/>
      </c>
      <c r="M78" s="52" t="str">
        <f>IF(DataSorted!$F91="REAC",DataSorted!F91,(IF(DataSorted!$P91="REAC",DataSorted!P91,IF($R79=1,"Creact",""))))</f>
        <v>REAC</v>
      </c>
      <c r="N78" s="52" t="str">
        <f>IF(DataSorted!$F91="REAC",DataSorted!G91,(IF(DataSorted!$P91="REAC",DataSorted!Q91,IF($R79=1,N79,""))))</f>
        <v>Yes</v>
      </c>
      <c r="O78" s="52">
        <f>IF(DataSorted!$F91="REAC",DataSorted!H91,(IF(DataSorted!$P91="REAC",DataSorted!R91,IF(AND($R79=1,N79="yes"),O79-1.01794,IF(AND($R79=1,N79="No"),O79-1.18497,"")))))</f>
        <v>92.104399999999998</v>
      </c>
      <c r="P78" s="52" t="str">
        <f>IF(DataSorted!$F91="REAC",DataSorted!I91,(IF(DataSorted!$P91="REAC",DataSorted!S91,IF($R79=1,P79,""))))</f>
        <v xml:space="preserve">Task0 </v>
      </c>
      <c r="Q78" s="47" t="str">
        <f t="shared" si="25"/>
        <v/>
      </c>
      <c r="R78">
        <f t="shared" si="26"/>
        <v>1</v>
      </c>
      <c r="S78" s="18" t="str">
        <f t="shared" si="20"/>
        <v/>
      </c>
      <c r="T78" s="18" t="str">
        <f t="shared" si="21"/>
        <v/>
      </c>
      <c r="U78" s="18" t="str">
        <f t="shared" si="18"/>
        <v/>
      </c>
      <c r="V78" s="18" t="str">
        <f t="shared" si="22"/>
        <v/>
      </c>
      <c r="W78" s="18" t="str">
        <f t="shared" si="23"/>
        <v/>
      </c>
      <c r="X78" s="18" t="str">
        <f t="shared" si="24"/>
        <v/>
      </c>
      <c r="Y78" s="18"/>
    </row>
    <row r="79" spans="1:25" x14ac:dyDescent="0.35">
      <c r="A79" t="str">
        <f>IF(DataSorted!A92="","",DataSorted!A92)</f>
        <v>TASK</v>
      </c>
      <c r="B79" s="42" t="str">
        <f>IF(DataSorted!B92="","",DataSorted!B92)</f>
        <v>TaskStim</v>
      </c>
      <c r="C79" s="42">
        <f>IF(DataSorted!C92="","",DataSorted!C92)</f>
        <v>92.455500000000001</v>
      </c>
      <c r="D79" s="43" t="str">
        <f>IF(DataSorted!D92="","",DataSorted!D92)</f>
        <v xml:space="preserve">TaskD </v>
      </c>
      <c r="E79" s="42">
        <f t="shared" si="19"/>
        <v>1.0049499999999938</v>
      </c>
      <c r="F79" s="44">
        <f t="shared" si="15"/>
        <v>7.6999999998861313E-4</v>
      </c>
      <c r="G79" s="41">
        <f t="shared" si="16"/>
        <v>2.5549372384998659</v>
      </c>
      <c r="H79" t="str">
        <f>IF(DataSorted!$Q92="","",DataSorted!Q92)</f>
        <v/>
      </c>
      <c r="I79" t="str">
        <f>IF(DataSorted!$Q92="","",DataSorted!R92)</f>
        <v/>
      </c>
      <c r="J79" t="str">
        <f>IF(DataSorted!$Q92="","",DataSorted!S92)</f>
        <v/>
      </c>
      <c r="K79" t="str">
        <f>IF(DataSorted!$Q92="","",DataSorted!T92)</f>
        <v/>
      </c>
      <c r="L79" s="2" t="str">
        <f t="shared" si="17"/>
        <v/>
      </c>
      <c r="M79" s="51" t="str">
        <f>IF(DataSorted!$F92="REAC",DataSorted!F92,(IF(DataSorted!$P92="REAC",DataSorted!P92,IF($R80=1,"Creact",""))))</f>
        <v>Creact</v>
      </c>
      <c r="N79" s="51" t="str">
        <f>IF(DataSorted!$F92="REAC",DataSorted!G92,(IF(DataSorted!$P92="REAC",DataSorted!Q92,IF($R80=1,N80,""))))</f>
        <v>No</v>
      </c>
      <c r="O79" s="51">
        <f>IF(DataSorted!$F92="REAC",DataSorted!H92,(IF(DataSorted!$P92="REAC",DataSorted!R92,IF(AND($R80=1,N80="yes"),O80-1.01794,IF(AND($R80=1,N80="No"),O80-1.18497,"")))))</f>
        <v>92.649809999999988</v>
      </c>
      <c r="P79" s="51" t="str">
        <f>IF(DataSorted!$F92="REAC",DataSorted!I92,(IF(DataSorted!$P92="REAC",DataSorted!S92,IF($R80=1,P80,""))))</f>
        <v xml:space="preserve">Task0 </v>
      </c>
      <c r="Q79" s="47">
        <f t="shared" si="25"/>
        <v>194.30999999998733</v>
      </c>
      <c r="R79" t="str">
        <f t="shared" si="26"/>
        <v/>
      </c>
      <c r="S79" s="1" t="str">
        <f t="shared" si="20"/>
        <v>yes</v>
      </c>
      <c r="T79" s="1" t="str">
        <f t="shared" si="21"/>
        <v/>
      </c>
      <c r="U79" s="1" t="str">
        <f t="shared" si="18"/>
        <v/>
      </c>
      <c r="V79" s="1">
        <f t="shared" si="22"/>
        <v>1</v>
      </c>
      <c r="W79" s="1" t="str">
        <f t="shared" si="23"/>
        <v/>
      </c>
      <c r="X79" s="1" t="str">
        <f t="shared" si="24"/>
        <v/>
      </c>
      <c r="Y79" s="1"/>
    </row>
    <row r="80" spans="1:25" x14ac:dyDescent="0.35">
      <c r="A80" s="10" t="str">
        <f>IF(DataSorted!A93="","",DataSorted!A93)</f>
        <v>TASK</v>
      </c>
      <c r="B80" s="10" t="str">
        <f>IF(DataSorted!B93="","",DataSorted!B93)</f>
        <v>BlankNeut</v>
      </c>
      <c r="C80" s="10">
        <f>IF(DataSorted!C93="","",DataSorted!C93)</f>
        <v>93.459680000000006</v>
      </c>
      <c r="D80" s="10" t="str">
        <f>IF(DataSorted!D93="","",DataSorted!D93)</f>
        <v xml:space="preserve">Task0 </v>
      </c>
      <c r="E80" s="10">
        <f t="shared" si="19"/>
        <v>1.0041800000000052</v>
      </c>
      <c r="F80" s="15">
        <f t="shared" si="15"/>
        <v>-5.439999999993006E-3</v>
      </c>
      <c r="G80" s="41">
        <f t="shared" si="16"/>
        <v>3.324937238488479</v>
      </c>
      <c r="H80" s="10" t="str">
        <f>IF(DataSorted!$Q93="","",DataSorted!Q93)</f>
        <v/>
      </c>
      <c r="I80" s="10" t="str">
        <f>IF(DataSorted!$Q93="","",DataSorted!R93)</f>
        <v/>
      </c>
      <c r="J80" s="10" t="str">
        <f>IF(DataSorted!$Q93="","",DataSorted!S93)</f>
        <v/>
      </c>
      <c r="K80" s="10" t="str">
        <f>IF(DataSorted!$Q93="","",DataSorted!T93)</f>
        <v/>
      </c>
      <c r="L80" s="10" t="str">
        <f t="shared" si="17"/>
        <v/>
      </c>
      <c r="M80" s="52" t="str">
        <f>IF(DataSorted!$F93="REAC",DataSorted!F93,(IF(DataSorted!$P93="REAC",DataSorted!P93,IF($R81=1,"Creact",""))))</f>
        <v>REAC</v>
      </c>
      <c r="N80" s="52" t="str">
        <f>IF(DataSorted!$F93="REAC",DataSorted!G93,(IF(DataSorted!$P93="REAC",DataSorted!Q93,IF($R81=1,N81,""))))</f>
        <v>No</v>
      </c>
      <c r="O80" s="52">
        <f>IF(DataSorted!$F93="REAC",DataSorted!H93,(IF(DataSorted!$P93="REAC",DataSorted!R93,IF(AND($R81=1,N81="yes"),O81-1.01794,IF(AND($R81=1,N81="No"),O81-1.18497,"")))))</f>
        <v>93.834779999999995</v>
      </c>
      <c r="P80" s="52" t="str">
        <f>IF(DataSorted!$F93="REAC",DataSorted!I93,(IF(DataSorted!$P93="REAC",DataSorted!S93,IF($R81=1,P81,""))))</f>
        <v xml:space="preserve">Task0 </v>
      </c>
      <c r="Q80" s="47" t="str">
        <f t="shared" si="25"/>
        <v/>
      </c>
      <c r="R80">
        <f t="shared" si="26"/>
        <v>1</v>
      </c>
      <c r="S80" s="18" t="str">
        <f t="shared" si="20"/>
        <v/>
      </c>
      <c r="T80" s="18" t="str">
        <f t="shared" si="21"/>
        <v/>
      </c>
      <c r="U80" s="18" t="str">
        <f t="shared" si="18"/>
        <v/>
      </c>
      <c r="V80" s="18" t="str">
        <f t="shared" si="22"/>
        <v/>
      </c>
      <c r="W80" s="18" t="str">
        <f t="shared" si="23"/>
        <v/>
      </c>
      <c r="X80" s="18" t="str">
        <f t="shared" si="24"/>
        <v/>
      </c>
      <c r="Y80" s="18"/>
    </row>
    <row r="81" spans="1:25" x14ac:dyDescent="0.35">
      <c r="A81" t="str">
        <f>IF(DataSorted!A94="","",DataSorted!A94)</f>
        <v>TASK</v>
      </c>
      <c r="B81" s="42" t="str">
        <f>IF(DataSorted!B94="","",DataSorted!B94)</f>
        <v>TaskStim</v>
      </c>
      <c r="C81" s="42">
        <f>IF(DataSorted!C94="","",DataSorted!C94)</f>
        <v>94.469300000000004</v>
      </c>
      <c r="D81" s="43" t="str">
        <f>IF(DataSorted!D94="","",DataSorted!D94)</f>
        <v xml:space="preserve">TaskC </v>
      </c>
      <c r="E81" s="42">
        <f t="shared" si="19"/>
        <v>1.0096199999999982</v>
      </c>
      <c r="F81" s="44">
        <f t="shared" si="15"/>
        <v>-8.8899999999938473E-3</v>
      </c>
      <c r="G81" s="41">
        <f t="shared" si="16"/>
        <v>2.115062761504527</v>
      </c>
      <c r="H81" t="str">
        <f>IF(DataSorted!$Q94="","",DataSorted!Q94)</f>
        <v>EMOS</v>
      </c>
      <c r="I81" t="str">
        <f>IF(DataSorted!$Q94="","",DataSorted!R94)</f>
        <v>MatStim</v>
      </c>
      <c r="J81">
        <f>IF(DataSorted!$Q94="","",DataSorted!S94)</f>
        <v>94.469300000000004</v>
      </c>
      <c r="K81" t="str">
        <f>IF(DataSorted!$Q94="","",DataSorted!T94)</f>
        <v xml:space="preserve">BlTransp06 </v>
      </c>
      <c r="L81" s="2">
        <f t="shared" si="17"/>
        <v>0</v>
      </c>
      <c r="M81" s="51" t="str">
        <f>IF(DataSorted!$F94="REAC",DataSorted!F94,(IF(DataSorted!$P94="REAC",DataSorted!P94,IF($R82=1,"Creact",""))))</f>
        <v>Creact</v>
      </c>
      <c r="N81" s="51" t="str">
        <f>IF(DataSorted!$F94="REAC",DataSorted!G94,(IF(DataSorted!$P94="REAC",DataSorted!Q94,IF($R82=1,N82,""))))</f>
        <v>Yes</v>
      </c>
      <c r="O81" s="51">
        <f>IF(DataSorted!$F94="REAC",DataSorted!H94,(IF(DataSorted!$P94="REAC",DataSorted!R94,IF(AND($R82=1,N82="yes"),O82-1.01794,IF(AND($R82=1,N82="No"),O82-1.18497,"")))))</f>
        <v>94.967849999999999</v>
      </c>
      <c r="P81" s="51" t="str">
        <f>IF(DataSorted!$F94="REAC",DataSorted!I94,(IF(DataSorted!$P94="REAC",DataSorted!S94,IF($R82=1,P82,""))))</f>
        <v xml:space="preserve">Task0 </v>
      </c>
      <c r="Q81" s="47">
        <f t="shared" si="25"/>
        <v>498.5499999999945</v>
      </c>
      <c r="R81" t="str">
        <f t="shared" si="26"/>
        <v/>
      </c>
      <c r="S81" s="1" t="str">
        <f t="shared" si="20"/>
        <v>No</v>
      </c>
      <c r="T81" s="1" t="str">
        <f t="shared" si="21"/>
        <v/>
      </c>
      <c r="U81" s="1" t="str">
        <f t="shared" si="18"/>
        <v/>
      </c>
      <c r="V81" s="1" t="str">
        <f t="shared" si="22"/>
        <v/>
      </c>
      <c r="W81" s="1">
        <f t="shared" si="23"/>
        <v>1</v>
      </c>
      <c r="X81" s="1" t="str">
        <f t="shared" si="24"/>
        <v/>
      </c>
      <c r="Y81" s="1"/>
    </row>
    <row r="82" spans="1:25" x14ac:dyDescent="0.35">
      <c r="A82" s="10" t="str">
        <f>IF(DataSorted!A95="","",DataSorted!A95)</f>
        <v>TASK</v>
      </c>
      <c r="B82" s="10" t="str">
        <f>IF(DataSorted!B95="","",DataSorted!B95)</f>
        <v>BlankNeut</v>
      </c>
      <c r="C82" s="10">
        <f>IF(DataSorted!C95="","",DataSorted!C95)</f>
        <v>95.487809999999996</v>
      </c>
      <c r="D82" s="10" t="str">
        <f>IF(DataSorted!D95="","",DataSorted!D95)</f>
        <v xml:space="preserve">Task0 </v>
      </c>
      <c r="E82" s="10">
        <f t="shared" si="19"/>
        <v>1.018509999999992</v>
      </c>
      <c r="F82" s="15">
        <f t="shared" si="15"/>
        <v>1.3189999999994484E-2</v>
      </c>
      <c r="G82" s="41">
        <f t="shared" si="16"/>
        <v>11.005062761498374</v>
      </c>
      <c r="H82" s="10" t="str">
        <f>IF(DataSorted!$Q95="","",DataSorted!Q95)</f>
        <v/>
      </c>
      <c r="I82" s="10" t="str">
        <f>IF(DataSorted!$Q95="","",DataSorted!R95)</f>
        <v/>
      </c>
      <c r="J82" s="10" t="str">
        <f>IF(DataSorted!$Q95="","",DataSorted!S95)</f>
        <v/>
      </c>
      <c r="K82" s="10" t="str">
        <f>IF(DataSorted!$Q95="","",DataSorted!T95)</f>
        <v/>
      </c>
      <c r="L82" s="10" t="str">
        <f t="shared" si="17"/>
        <v/>
      </c>
      <c r="M82" s="52" t="str">
        <f>IF(DataSorted!$F95="REAC",DataSorted!F95,(IF(DataSorted!$P95="REAC",DataSorted!P95,IF($R83=1,"Creact",""))))</f>
        <v>REAC</v>
      </c>
      <c r="N82" s="52" t="str">
        <f>IF(DataSorted!$F95="REAC",DataSorted!G95,(IF(DataSorted!$P95="REAC",DataSorted!Q95,IF($R83=1,N83,""))))</f>
        <v>Yes</v>
      </c>
      <c r="O82" s="52">
        <f>IF(DataSorted!$F95="REAC",DataSorted!H95,(IF(DataSorted!$P95="REAC",DataSorted!R95,IF(AND($R83=1,N83="yes"),O83-1.01794,IF(AND($R83=1,N83="No"),O83-1.18497,"")))))</f>
        <v>95.985789999999994</v>
      </c>
      <c r="P82" s="52" t="str">
        <f>IF(DataSorted!$F95="REAC",DataSorted!I95,(IF(DataSorted!$P95="REAC",DataSorted!S95,IF($R83=1,P83,""))))</f>
        <v xml:space="preserve">Task0 </v>
      </c>
      <c r="Q82" s="47" t="str">
        <f t="shared" si="25"/>
        <v/>
      </c>
      <c r="R82">
        <f t="shared" si="26"/>
        <v>1</v>
      </c>
      <c r="S82" s="18" t="str">
        <f t="shared" si="20"/>
        <v/>
      </c>
      <c r="T82" s="18" t="str">
        <f t="shared" si="21"/>
        <v/>
      </c>
      <c r="U82" s="18" t="str">
        <f t="shared" si="18"/>
        <v/>
      </c>
      <c r="V82" s="18" t="str">
        <f t="shared" si="22"/>
        <v/>
      </c>
      <c r="W82" s="18" t="str">
        <f t="shared" si="23"/>
        <v/>
      </c>
      <c r="X82" s="18" t="str">
        <f t="shared" si="24"/>
        <v/>
      </c>
      <c r="Y82" s="18"/>
    </row>
    <row r="83" spans="1:25" x14ac:dyDescent="0.35">
      <c r="A83" t="str">
        <f>IF(DataSorted!A96="","",DataSorted!A96)</f>
        <v>TASK</v>
      </c>
      <c r="B83" s="42" t="str">
        <f>IF(DataSorted!B96="","",DataSorted!B96)</f>
        <v>TaskStim</v>
      </c>
      <c r="C83" s="42">
        <f>IF(DataSorted!C96="","",DataSorted!C96)</f>
        <v>96.493129999999994</v>
      </c>
      <c r="D83" s="43" t="str">
        <f>IF(DataSorted!D96="","",DataSorted!D96)</f>
        <v xml:space="preserve">TaskC </v>
      </c>
      <c r="E83" s="42">
        <f t="shared" si="19"/>
        <v>1.0053199999999975</v>
      </c>
      <c r="F83" s="44">
        <f t="shared" si="15"/>
        <v>-1.9900000000063756E-3</v>
      </c>
      <c r="G83" s="41">
        <f t="shared" si="16"/>
        <v>2.1849372384961097</v>
      </c>
      <c r="H83" t="str">
        <f>IF(DataSorted!$Q96="","",DataSorted!Q96)</f>
        <v/>
      </c>
      <c r="I83" t="str">
        <f>IF(DataSorted!$Q96="","",DataSorted!R96)</f>
        <v/>
      </c>
      <c r="J83" t="str">
        <f>IF(DataSorted!$Q96="","",DataSorted!S96)</f>
        <v/>
      </c>
      <c r="K83" t="str">
        <f>IF(DataSorted!$Q96="","",DataSorted!T96)</f>
        <v/>
      </c>
      <c r="L83" s="2" t="str">
        <f t="shared" si="17"/>
        <v/>
      </c>
      <c r="M83" s="51" t="str">
        <f>IF(DataSorted!$F96="REAC",DataSorted!F96,(IF(DataSorted!$P96="REAC",DataSorted!P96,IF($R84=1,"Creact",""))))</f>
        <v>Creact</v>
      </c>
      <c r="N83" s="51" t="str">
        <f>IF(DataSorted!$F96="REAC",DataSorted!G96,(IF(DataSorted!$P96="REAC",DataSorted!Q96,IF($R84=1,N84,""))))</f>
        <v>No</v>
      </c>
      <c r="O83" s="51">
        <f>IF(DataSorted!$F96="REAC",DataSorted!H96,(IF(DataSorted!$P96="REAC",DataSorted!R96,IF(AND($R84=1,N84="yes"),O84-1.01794,IF(AND($R84=1,N84="No"),O84-1.18497,"")))))</f>
        <v>96.773549999999986</v>
      </c>
      <c r="P83" s="51" t="str">
        <f>IF(DataSorted!$F96="REAC",DataSorted!I96,(IF(DataSorted!$P96="REAC",DataSorted!S96,IF($R84=1,P84,""))))</f>
        <v xml:space="preserve">Task0 </v>
      </c>
      <c r="Q83" s="47">
        <f t="shared" si="25"/>
        <v>280.41999999999234</v>
      </c>
      <c r="R83" t="str">
        <f t="shared" si="26"/>
        <v/>
      </c>
      <c r="S83" s="1" t="str">
        <f t="shared" si="20"/>
        <v>yes</v>
      </c>
      <c r="T83" s="1" t="str">
        <f t="shared" si="21"/>
        <v/>
      </c>
      <c r="U83" s="1" t="str">
        <f t="shared" si="18"/>
        <v/>
      </c>
      <c r="V83" s="1">
        <f t="shared" si="22"/>
        <v>1</v>
      </c>
      <c r="W83" s="1" t="str">
        <f t="shared" si="23"/>
        <v/>
      </c>
      <c r="X83" s="1" t="str">
        <f t="shared" si="24"/>
        <v/>
      </c>
      <c r="Y83" s="1"/>
    </row>
    <row r="84" spans="1:25" x14ac:dyDescent="0.35">
      <c r="A84" s="10" t="str">
        <f>IF(DataSorted!A97="","",DataSorted!A97)</f>
        <v>TASK</v>
      </c>
      <c r="B84" s="10" t="str">
        <f>IF(DataSorted!B97="","",DataSorted!B97)</f>
        <v>BlankNeut</v>
      </c>
      <c r="C84" s="10">
        <f>IF(DataSorted!C97="","",DataSorted!C97)</f>
        <v>97.500439999999998</v>
      </c>
      <c r="D84" s="10" t="str">
        <f>IF(DataSorted!D97="","",DataSorted!D97)</f>
        <v xml:space="preserve">Task0 </v>
      </c>
      <c r="E84" s="10">
        <f t="shared" si="19"/>
        <v>1.0073100000000039</v>
      </c>
      <c r="F84" s="15">
        <f t="shared" si="15"/>
        <v>4.8400000000015098E-3</v>
      </c>
      <c r="G84" s="41">
        <f t="shared" si="16"/>
        <v>0.1949372384897341</v>
      </c>
      <c r="H84" s="10" t="str">
        <f>IF(DataSorted!$Q97="","",DataSorted!Q97)</f>
        <v/>
      </c>
      <c r="I84" s="10" t="str">
        <f>IF(DataSorted!$Q97="","",DataSorted!R97)</f>
        <v/>
      </c>
      <c r="J84" s="10" t="str">
        <f>IF(DataSorted!$Q97="","",DataSorted!S97)</f>
        <v/>
      </c>
      <c r="K84" s="10" t="str">
        <f>IF(DataSorted!$Q97="","",DataSorted!T97)</f>
        <v/>
      </c>
      <c r="L84" s="10" t="str">
        <f t="shared" si="17"/>
        <v/>
      </c>
      <c r="M84" s="52" t="str">
        <f>IF(DataSorted!$F97="REAC",DataSorted!F97,(IF(DataSorted!$P97="REAC",DataSorted!P97,IF($R85=1,"Creact",""))))</f>
        <v>REAC</v>
      </c>
      <c r="N84" s="52" t="str">
        <f>IF(DataSorted!$F97="REAC",DataSorted!G97,(IF(DataSorted!$P97="REAC",DataSorted!Q97,IF($R85=1,N85,""))))</f>
        <v>No</v>
      </c>
      <c r="O84" s="52">
        <f>IF(DataSorted!$F97="REAC",DataSorted!H97,(IF(DataSorted!$P97="REAC",DataSorted!R97,IF(AND($R85=1,N85="yes"),O85-1.01794,IF(AND($R85=1,N85="No"),O85-1.18497,"")))))</f>
        <v>97.958519999999993</v>
      </c>
      <c r="P84" s="52" t="str">
        <f>IF(DataSorted!$F97="REAC",DataSorted!I97,(IF(DataSorted!$P97="REAC",DataSorted!S97,IF($R85=1,P85,""))))</f>
        <v xml:space="preserve">Task0 </v>
      </c>
      <c r="Q84" s="47" t="str">
        <f t="shared" si="25"/>
        <v/>
      </c>
      <c r="R84">
        <f t="shared" si="26"/>
        <v>1</v>
      </c>
      <c r="S84" s="18" t="str">
        <f t="shared" si="20"/>
        <v/>
      </c>
      <c r="T84" s="18" t="str">
        <f t="shared" si="21"/>
        <v/>
      </c>
      <c r="U84" s="18" t="str">
        <f t="shared" si="18"/>
        <v/>
      </c>
      <c r="V84" s="18" t="str">
        <f t="shared" si="22"/>
        <v/>
      </c>
      <c r="W84" s="18" t="str">
        <f t="shared" si="23"/>
        <v/>
      </c>
      <c r="X84" s="18" t="str">
        <f t="shared" si="24"/>
        <v/>
      </c>
      <c r="Y84" s="18"/>
    </row>
    <row r="85" spans="1:25" x14ac:dyDescent="0.35">
      <c r="A85" t="str">
        <f>IF(DataSorted!A98="","",DataSorted!A98)</f>
        <v>TASK</v>
      </c>
      <c r="B85" s="42" t="str">
        <f>IF(DataSorted!B98="","",DataSorted!B98)</f>
        <v>TaskStim</v>
      </c>
      <c r="C85" s="42">
        <f>IF(DataSorted!C98="","",DataSorted!C98)</f>
        <v>98.50291</v>
      </c>
      <c r="D85" s="43" t="str">
        <f>IF(DataSorted!D98="","",DataSorted!D98)</f>
        <v xml:space="preserve">TaskA </v>
      </c>
      <c r="E85" s="42">
        <f t="shared" si="19"/>
        <v>1.0024700000000024</v>
      </c>
      <c r="F85" s="44">
        <f t="shared" si="15"/>
        <v>2.4599999999992406E-3</v>
      </c>
      <c r="G85" s="41">
        <f t="shared" si="16"/>
        <v>5.0349372384912439</v>
      </c>
      <c r="H85" t="str">
        <f>IF(DataSorted!$Q98="","",DataSorted!Q98)</f>
        <v/>
      </c>
      <c r="I85" t="str">
        <f>IF(DataSorted!$Q98="","",DataSorted!R98)</f>
        <v/>
      </c>
      <c r="J85" t="str">
        <f>IF(DataSorted!$Q98="","",DataSorted!S98)</f>
        <v/>
      </c>
      <c r="K85" t="str">
        <f>IF(DataSorted!$Q98="","",DataSorted!T98)</f>
        <v/>
      </c>
      <c r="L85" s="2" t="str">
        <f t="shared" si="17"/>
        <v/>
      </c>
      <c r="M85" s="51" t="str">
        <f>IF(DataSorted!$F98="REAC",DataSorted!F98,(IF(DataSorted!$P98="REAC",DataSorted!P98,IF($R86=1,"Creact",""))))</f>
        <v>Creact</v>
      </c>
      <c r="N85" s="51" t="str">
        <f>IF(DataSorted!$F98="REAC",DataSorted!G98,(IF(DataSorted!$P98="REAC",DataSorted!Q98,IF($R86=1,N86,""))))</f>
        <v>Yes</v>
      </c>
      <c r="O85" s="51">
        <f>IF(DataSorted!$F98="REAC",DataSorted!H98,(IF(DataSorted!$P98="REAC",DataSorted!R98,IF(AND($R86=1,N86="yes"),O86-1.01794,IF(AND($R86=1,N86="No"),O86-1.18497,"")))))</f>
        <v>99.053460000000001</v>
      </c>
      <c r="P85" s="51" t="str">
        <f>IF(DataSorted!$F98="REAC",DataSorted!I98,(IF(DataSorted!$P98="REAC",DataSorted!S98,IF($R86=1,P86,""))))</f>
        <v xml:space="preserve">Task0 </v>
      </c>
      <c r="Q85" s="47">
        <f t="shared" si="25"/>
        <v>550.55000000000121</v>
      </c>
      <c r="R85" t="str">
        <f t="shared" si="26"/>
        <v/>
      </c>
      <c r="S85" s="1" t="str">
        <f t="shared" si="20"/>
        <v>No</v>
      </c>
      <c r="T85" s="1" t="str">
        <f t="shared" si="21"/>
        <v/>
      </c>
      <c r="U85" s="1" t="str">
        <f t="shared" si="18"/>
        <v/>
      </c>
      <c r="V85" s="1" t="str">
        <f t="shared" si="22"/>
        <v/>
      </c>
      <c r="W85" s="1">
        <f t="shared" si="23"/>
        <v>1</v>
      </c>
      <c r="X85" s="1" t="str">
        <f t="shared" si="24"/>
        <v/>
      </c>
      <c r="Y85" s="1"/>
    </row>
    <row r="86" spans="1:25" x14ac:dyDescent="0.35">
      <c r="A86" s="10" t="str">
        <f>IF(DataSorted!A99="","",DataSorted!A99)</f>
        <v>TASK</v>
      </c>
      <c r="B86" s="10" t="str">
        <f>IF(DataSorted!B99="","",DataSorted!B99)</f>
        <v>BlankNeut</v>
      </c>
      <c r="C86" s="10">
        <f>IF(DataSorted!C99="","",DataSorted!C99)</f>
        <v>99.502920000000003</v>
      </c>
      <c r="D86" s="10" t="str">
        <f>IF(DataSorted!D99="","",DataSorted!D99)</f>
        <v xml:space="preserve">Task0 </v>
      </c>
      <c r="E86" s="10">
        <f t="shared" si="19"/>
        <v>1.0000100000000032</v>
      </c>
      <c r="F86" s="15">
        <f t="shared" si="15"/>
        <v>-7.7699999999936153E-3</v>
      </c>
      <c r="G86" s="41">
        <f t="shared" si="16"/>
        <v>7.4949372384904844</v>
      </c>
      <c r="H86" s="10" t="str">
        <f>IF(DataSorted!$Q99="","",DataSorted!Q99)</f>
        <v/>
      </c>
      <c r="I86" s="10" t="str">
        <f>IF(DataSorted!$Q99="","",DataSorted!R99)</f>
        <v/>
      </c>
      <c r="J86" s="10" t="str">
        <f>IF(DataSorted!$Q99="","",DataSorted!S99)</f>
        <v/>
      </c>
      <c r="K86" s="10" t="str">
        <f>IF(DataSorted!$Q99="","",DataSorted!T99)</f>
        <v/>
      </c>
      <c r="L86" s="10" t="str">
        <f t="shared" si="17"/>
        <v/>
      </c>
      <c r="M86" s="52" t="str">
        <f>IF(DataSorted!$F99="REAC",DataSorted!F99,(IF(DataSorted!$P99="REAC",DataSorted!P99,IF($R87=1,"Creact",""))))</f>
        <v>REAC</v>
      </c>
      <c r="N86" s="52" t="str">
        <f>IF(DataSorted!$F99="REAC",DataSorted!G99,(IF(DataSorted!$P99="REAC",DataSorted!Q99,IF($R87=1,N87,""))))</f>
        <v>Yes</v>
      </c>
      <c r="O86" s="52">
        <f>IF(DataSorted!$F99="REAC",DataSorted!H99,(IF(DataSorted!$P99="REAC",DataSorted!R99,IF(AND($R87=1,N87="yes"),O87-1.01794,IF(AND($R87=1,N87="No"),O87-1.18497,"")))))</f>
        <v>100.0714</v>
      </c>
      <c r="P86" s="52" t="str">
        <f>IF(DataSorted!$F99="REAC",DataSorted!I99,(IF(DataSorted!$P99="REAC",DataSorted!S99,IF($R87=1,P87,""))))</f>
        <v xml:space="preserve">Task0 </v>
      </c>
      <c r="Q86" s="47" t="str">
        <f t="shared" si="25"/>
        <v/>
      </c>
      <c r="R86">
        <f t="shared" si="26"/>
        <v>1</v>
      </c>
      <c r="S86" s="18" t="str">
        <f t="shared" si="20"/>
        <v/>
      </c>
      <c r="T86" s="18" t="str">
        <f t="shared" si="21"/>
        <v/>
      </c>
      <c r="U86" s="18" t="str">
        <f t="shared" si="18"/>
        <v/>
      </c>
      <c r="V86" s="18" t="str">
        <f t="shared" si="22"/>
        <v/>
      </c>
      <c r="W86" s="18" t="str">
        <f t="shared" si="23"/>
        <v/>
      </c>
      <c r="X86" s="18" t="str">
        <f t="shared" si="24"/>
        <v/>
      </c>
      <c r="Y86" s="18"/>
    </row>
    <row r="87" spans="1:25" x14ac:dyDescent="0.35">
      <c r="A87" t="str">
        <f>IF(DataSorted!A100="","",DataSorted!A100)</f>
        <v>TASK</v>
      </c>
      <c r="B87" s="42" t="str">
        <f>IF(DataSorted!B100="","",DataSorted!B100)</f>
        <v>TaskStim</v>
      </c>
      <c r="C87" s="42">
        <f>IF(DataSorted!C100="","",DataSorted!C100)</f>
        <v>100.5107</v>
      </c>
      <c r="D87" s="43" t="str">
        <f>IF(DataSorted!D100="","",DataSorted!D100)</f>
        <v xml:space="preserve">TaskA </v>
      </c>
      <c r="E87" s="42">
        <f t="shared" si="19"/>
        <v>1.0077799999999968</v>
      </c>
      <c r="F87" s="44">
        <f t="shared" si="15"/>
        <v>7.5799999999901502E-3</v>
      </c>
      <c r="G87" s="41">
        <f t="shared" si="16"/>
        <v>0.27506276150313091</v>
      </c>
      <c r="H87" t="str">
        <f>IF(DataSorted!$Q100="","",DataSorted!Q100)</f>
        <v>EMOS</v>
      </c>
      <c r="I87" t="str">
        <f>IF(DataSorted!$Q100="","",DataSorted!R100)</f>
        <v>MatStim</v>
      </c>
      <c r="J87">
        <f>IF(DataSorted!$Q100="","",DataSorted!S100)</f>
        <v>100.5107</v>
      </c>
      <c r="K87" t="str">
        <f>IF(DataSorted!$Q100="","",DataSorted!T100)</f>
        <v xml:space="preserve">BlTransp03 </v>
      </c>
      <c r="L87" s="2">
        <f t="shared" si="17"/>
        <v>0</v>
      </c>
      <c r="M87" s="51" t="str">
        <f>IF(DataSorted!$F100="REAC",DataSorted!F100,(IF(DataSorted!$P100="REAC",DataSorted!P100,IF($R88=1,"Creact",""))))</f>
        <v>Creact</v>
      </c>
      <c r="N87" s="51" t="str">
        <f>IF(DataSorted!$F100="REAC",DataSorted!G100,(IF(DataSorted!$P100="REAC",DataSorted!Q100,IF($R88=1,N88,""))))</f>
        <v>No</v>
      </c>
      <c r="O87" s="51">
        <f>IF(DataSorted!$F100="REAC",DataSorted!H100,(IF(DataSorted!$P100="REAC",DataSorted!R100,IF(AND($R88=1,N88="yes"),O88-1.01794,IF(AND($R88=1,N88="No"),O88-1.18497,"")))))</f>
        <v>100.76832999999999</v>
      </c>
      <c r="P87" s="51" t="str">
        <f>IF(DataSorted!$F100="REAC",DataSorted!I100,(IF(DataSorted!$P100="REAC",DataSorted!S100,IF($R88=1,P88,""))))</f>
        <v xml:space="preserve">Task0 </v>
      </c>
      <c r="Q87" s="47">
        <f t="shared" si="25"/>
        <v>257.62999999999181</v>
      </c>
      <c r="R87" t="str">
        <f t="shared" si="26"/>
        <v/>
      </c>
      <c r="S87" s="1" t="str">
        <f t="shared" si="20"/>
        <v>yes</v>
      </c>
      <c r="T87" s="1" t="str">
        <f t="shared" si="21"/>
        <v/>
      </c>
      <c r="U87" s="1" t="str">
        <f t="shared" si="18"/>
        <v/>
      </c>
      <c r="V87" s="1">
        <f t="shared" si="22"/>
        <v>1</v>
      </c>
      <c r="W87" s="1" t="str">
        <f t="shared" si="23"/>
        <v/>
      </c>
      <c r="X87" s="1" t="str">
        <f t="shared" si="24"/>
        <v/>
      </c>
      <c r="Y87" s="1"/>
    </row>
    <row r="88" spans="1:25" x14ac:dyDescent="0.35">
      <c r="A88" s="10" t="str">
        <f>IF(DataSorted!A101="","",DataSorted!A101)</f>
        <v>TASK</v>
      </c>
      <c r="B88" s="10" t="str">
        <f>IF(DataSorted!B101="","",DataSorted!B101)</f>
        <v>BlankNeut</v>
      </c>
      <c r="C88" s="10">
        <f>IF(DataSorted!C101="","",DataSorted!C101)</f>
        <v>101.51090000000001</v>
      </c>
      <c r="D88" s="10" t="str">
        <f>IF(DataSorted!D101="","",DataSorted!D101)</f>
        <v xml:space="preserve">Task0 </v>
      </c>
      <c r="E88" s="10">
        <f t="shared" si="19"/>
        <v>1.0002000000000066</v>
      </c>
      <c r="F88" s="15">
        <f t="shared" si="15"/>
        <v>-8.4999999999837428E-3</v>
      </c>
      <c r="G88" s="41">
        <f t="shared" si="16"/>
        <v>7.3049372384870193</v>
      </c>
      <c r="H88" s="10" t="str">
        <f>IF(DataSorted!$Q101="","",DataSorted!Q101)</f>
        <v/>
      </c>
      <c r="I88" s="10" t="str">
        <f>IF(DataSorted!$Q101="","",DataSorted!R101)</f>
        <v/>
      </c>
      <c r="J88" s="10" t="str">
        <f>IF(DataSorted!$Q101="","",DataSorted!S101)</f>
        <v/>
      </c>
      <c r="K88" s="10" t="str">
        <f>IF(DataSorted!$Q101="","",DataSorted!T101)</f>
        <v/>
      </c>
      <c r="L88" s="10" t="str">
        <f t="shared" si="17"/>
        <v/>
      </c>
      <c r="M88" s="52" t="str">
        <f>IF(DataSorted!$F101="REAC",DataSorted!F101,(IF(DataSorted!$P101="REAC",DataSorted!P101,IF($R89=1,"Creact",""))))</f>
        <v>REAC</v>
      </c>
      <c r="N88" s="52" t="str">
        <f>IF(DataSorted!$F101="REAC",DataSorted!G101,(IF(DataSorted!$P101="REAC",DataSorted!Q101,IF($R89=1,N89,""))))</f>
        <v>No</v>
      </c>
      <c r="O88" s="52">
        <f>IF(DataSorted!$F101="REAC",DataSorted!H101,(IF(DataSorted!$P101="REAC",DataSorted!R101,IF(AND($R89=1,N89="yes"),O89-1.01794,IF(AND($R89=1,N89="No"),O89-1.18497,"")))))</f>
        <v>101.9533</v>
      </c>
      <c r="P88" s="52" t="str">
        <f>IF(DataSorted!$F101="REAC",DataSorted!I101,(IF(DataSorted!$P101="REAC",DataSorted!S101,IF($R89=1,P89,""))))</f>
        <v xml:space="preserve">Task0 </v>
      </c>
      <c r="Q88" s="47" t="str">
        <f t="shared" si="25"/>
        <v/>
      </c>
      <c r="R88">
        <f t="shared" si="26"/>
        <v>1</v>
      </c>
      <c r="S88" s="18" t="str">
        <f t="shared" si="20"/>
        <v/>
      </c>
      <c r="T88" s="18" t="str">
        <f t="shared" si="21"/>
        <v/>
      </c>
      <c r="U88" s="18" t="str">
        <f t="shared" si="18"/>
        <v/>
      </c>
      <c r="V88" s="18" t="str">
        <f t="shared" si="22"/>
        <v/>
      </c>
      <c r="W88" s="18" t="str">
        <f t="shared" si="23"/>
        <v/>
      </c>
      <c r="X88" s="18" t="str">
        <f t="shared" si="24"/>
        <v/>
      </c>
      <c r="Y88" s="18"/>
    </row>
    <row r="89" spans="1:25" x14ac:dyDescent="0.35">
      <c r="A89" t="str">
        <f>IF(DataSorted!A102="","",DataSorted!A102)</f>
        <v>TASK</v>
      </c>
      <c r="B89" s="42" t="str">
        <f>IF(DataSorted!B102="","",DataSorted!B102)</f>
        <v>TaskStim</v>
      </c>
      <c r="C89" s="42">
        <f>IF(DataSorted!C102="","",DataSorted!C102)</f>
        <v>102.5196</v>
      </c>
      <c r="D89" s="43" t="str">
        <f>IF(DataSorted!D102="","",DataSorted!D102)</f>
        <v xml:space="preserve">TaskA </v>
      </c>
      <c r="E89" s="42">
        <f t="shared" si="19"/>
        <v>1.0086999999999904</v>
      </c>
      <c r="F89" s="44">
        <f t="shared" si="15"/>
        <v>3.899999999987358E-3</v>
      </c>
      <c r="G89" s="41">
        <f t="shared" si="16"/>
        <v>1.1950627614967235</v>
      </c>
      <c r="H89" t="str">
        <f>IF(DataSorted!$Q102="","",DataSorted!Q102)</f>
        <v/>
      </c>
      <c r="I89" t="str">
        <f>IF(DataSorted!$Q102="","",DataSorted!R102)</f>
        <v/>
      </c>
      <c r="J89" t="str">
        <f>IF(DataSorted!$Q102="","",DataSorted!S102)</f>
        <v/>
      </c>
      <c r="K89" t="str">
        <f>IF(DataSorted!$Q102="","",DataSorted!T102)</f>
        <v/>
      </c>
      <c r="L89" s="2" t="str">
        <f t="shared" si="17"/>
        <v/>
      </c>
      <c r="M89" s="51" t="str">
        <f>IF(DataSorted!$F102="REAC",DataSorted!F102,(IF(DataSorted!$P102="REAC",DataSorted!P102,IF($R90=1,"Creact",""))))</f>
        <v>Creact</v>
      </c>
      <c r="N89" s="51" t="str">
        <f>IF(DataSorted!$F102="REAC",DataSorted!G102,(IF(DataSorted!$P102="REAC",DataSorted!Q102,IF($R90=1,N90,""))))</f>
        <v>Yes</v>
      </c>
      <c r="O89" s="51">
        <f>IF(DataSorted!$F102="REAC",DataSorted!H102,(IF(DataSorted!$P102="REAC",DataSorted!R102,IF(AND($R90=1,N90="yes"),O90-1.01794,IF(AND($R90=1,N90="No"),O90-1.18497,"")))))</f>
        <v>103.08396</v>
      </c>
      <c r="P89" s="51" t="str">
        <f>IF(DataSorted!$F102="REAC",DataSorted!I102,(IF(DataSorted!$P102="REAC",DataSorted!S102,IF($R90=1,P90,""))))</f>
        <v xml:space="preserve">Task0 </v>
      </c>
      <c r="Q89" s="47">
        <f t="shared" si="25"/>
        <v>564.36000000000774</v>
      </c>
      <c r="R89" t="str">
        <f t="shared" si="26"/>
        <v/>
      </c>
      <c r="S89" s="1" t="str">
        <f t="shared" si="20"/>
        <v>yes</v>
      </c>
      <c r="T89" s="1">
        <f t="shared" si="21"/>
        <v>1</v>
      </c>
      <c r="U89" s="1" t="str">
        <f t="shared" si="18"/>
        <v/>
      </c>
      <c r="V89" s="1" t="str">
        <f t="shared" si="22"/>
        <v/>
      </c>
      <c r="W89" s="1" t="str">
        <f t="shared" si="23"/>
        <v/>
      </c>
      <c r="X89" s="1" t="str">
        <f t="shared" si="24"/>
        <v/>
      </c>
      <c r="Y89" s="1"/>
    </row>
    <row r="90" spans="1:25" x14ac:dyDescent="0.35">
      <c r="A90" s="10" t="str">
        <f>IF(DataSorted!A103="","",DataSorted!A103)</f>
        <v>TASK</v>
      </c>
      <c r="B90" s="10" t="str">
        <f>IF(DataSorted!B103="","",DataSorted!B103)</f>
        <v>BlankNeut</v>
      </c>
      <c r="C90" s="10">
        <f>IF(DataSorted!C103="","",DataSorted!C103)</f>
        <v>103.5244</v>
      </c>
      <c r="D90" s="10" t="str">
        <f>IF(DataSorted!D103="","",DataSorted!D103)</f>
        <v xml:space="preserve">Task0 </v>
      </c>
      <c r="E90" s="10">
        <f t="shared" si="19"/>
        <v>1.004800000000003</v>
      </c>
      <c r="F90" s="15">
        <f t="shared" si="15"/>
        <v>-9.9999999999056399E-4</v>
      </c>
      <c r="G90" s="41">
        <f t="shared" si="16"/>
        <v>2.7049372384906345</v>
      </c>
      <c r="H90" s="10" t="str">
        <f>IF(DataSorted!$Q103="","",DataSorted!Q103)</f>
        <v/>
      </c>
      <c r="I90" s="10" t="str">
        <f>IF(DataSorted!$Q103="","",DataSorted!R103)</f>
        <v/>
      </c>
      <c r="J90" s="10" t="str">
        <f>IF(DataSorted!$Q103="","",DataSorted!S103)</f>
        <v/>
      </c>
      <c r="K90" s="10" t="str">
        <f>IF(DataSorted!$Q103="","",DataSorted!T103)</f>
        <v/>
      </c>
      <c r="L90" s="10" t="str">
        <f t="shared" si="17"/>
        <v/>
      </c>
      <c r="M90" s="52" t="str">
        <f>IF(DataSorted!$F103="REAC",DataSorted!F103,(IF(DataSorted!$P103="REAC",DataSorted!P103,IF($R91=1,"Creact",""))))</f>
        <v>REAC</v>
      </c>
      <c r="N90" s="52" t="str">
        <f>IF(DataSorted!$F103="REAC",DataSorted!G103,(IF(DataSorted!$P103="REAC",DataSorted!Q103,IF($R91=1,N91,""))))</f>
        <v>Yes</v>
      </c>
      <c r="O90" s="52">
        <f>IF(DataSorted!$F103="REAC",DataSorted!H103,(IF(DataSorted!$P103="REAC",DataSorted!R103,IF(AND($R91=1,N91="yes"),O91-1.01794,IF(AND($R91=1,N91="No"),O91-1.18497,"")))))</f>
        <v>104.1019</v>
      </c>
      <c r="P90" s="52" t="str">
        <f>IF(DataSorted!$F103="REAC",DataSorted!I103,(IF(DataSorted!$P103="REAC",DataSorted!S103,IF($R91=1,P91,""))))</f>
        <v xml:space="preserve">Task0 </v>
      </c>
      <c r="Q90" s="47" t="str">
        <f t="shared" si="25"/>
        <v/>
      </c>
      <c r="R90">
        <f t="shared" si="26"/>
        <v>1</v>
      </c>
      <c r="S90" s="18" t="str">
        <f t="shared" si="20"/>
        <v/>
      </c>
      <c r="T90" s="18" t="str">
        <f t="shared" si="21"/>
        <v/>
      </c>
      <c r="U90" s="18" t="str">
        <f t="shared" si="18"/>
        <v/>
      </c>
      <c r="V90" s="18" t="str">
        <f t="shared" si="22"/>
        <v/>
      </c>
      <c r="W90" s="18" t="str">
        <f t="shared" si="23"/>
        <v/>
      </c>
      <c r="X90" s="18" t="str">
        <f t="shared" si="24"/>
        <v/>
      </c>
      <c r="Y90" s="18"/>
    </row>
    <row r="91" spans="1:25" x14ac:dyDescent="0.35">
      <c r="A91" t="str">
        <f>IF(DataSorted!A104="","",DataSorted!A104)</f>
        <v>TASK</v>
      </c>
      <c r="B91" s="42" t="str">
        <f>IF(DataSorted!B104="","",DataSorted!B104)</f>
        <v>TaskStim</v>
      </c>
      <c r="C91" s="42">
        <f>IF(DataSorted!C104="","",DataSorted!C104)</f>
        <v>104.53019999999999</v>
      </c>
      <c r="D91" s="43" t="str">
        <f>IF(DataSorted!D104="","",DataSorted!D104)</f>
        <v xml:space="preserve">TaskB </v>
      </c>
      <c r="E91" s="42">
        <f t="shared" si="19"/>
        <v>1.0057999999999936</v>
      </c>
      <c r="F91" s="44">
        <f t="shared" si="15"/>
        <v>-1.4200000000016644E-2</v>
      </c>
      <c r="G91" s="41">
        <f t="shared" si="16"/>
        <v>1.7049372385000705</v>
      </c>
      <c r="H91" t="str">
        <f>IF(DataSorted!$Q104="","",DataSorted!Q104)</f>
        <v/>
      </c>
      <c r="I91" t="str">
        <f>IF(DataSorted!$Q104="","",DataSorted!R104)</f>
        <v/>
      </c>
      <c r="J91" t="str">
        <f>IF(DataSorted!$Q104="","",DataSorted!S104)</f>
        <v/>
      </c>
      <c r="K91" t="str">
        <f>IF(DataSorted!$Q104="","",DataSorted!T104)</f>
        <v/>
      </c>
      <c r="L91" s="2" t="str">
        <f t="shared" si="17"/>
        <v/>
      </c>
      <c r="M91" s="51" t="str">
        <f>IF(DataSorted!$F104="REAC",DataSorted!F104,(IF(DataSorted!$P104="REAC",DataSorted!P104,IF($R92=1,"Creact",""))))</f>
        <v>Creact</v>
      </c>
      <c r="N91" s="51" t="str">
        <f>IF(DataSorted!$F104="REAC",DataSorted!G104,(IF(DataSorted!$P104="REAC",DataSorted!Q104,IF($R92=1,N92,""))))</f>
        <v>No</v>
      </c>
      <c r="O91" s="51">
        <f>IF(DataSorted!$F104="REAC",DataSorted!H104,(IF(DataSorted!$P104="REAC",DataSorted!R104,IF(AND($R92=1,N92="yes"),O92-1.01794,IF(AND($R92=1,N92="No"),O92-1.18497,"")))))</f>
        <v>104.74642999999999</v>
      </c>
      <c r="P91" s="51" t="str">
        <f>IF(DataSorted!$F104="REAC",DataSorted!I104,(IF(DataSorted!$P104="REAC",DataSorted!S104,IF($R92=1,P92,""))))</f>
        <v xml:space="preserve">Task0 </v>
      </c>
      <c r="Q91" s="47">
        <f t="shared" si="25"/>
        <v>216.22999999999593</v>
      </c>
      <c r="R91" t="str">
        <f t="shared" si="26"/>
        <v/>
      </c>
      <c r="S91" s="1" t="str">
        <f t="shared" si="20"/>
        <v>No</v>
      </c>
      <c r="T91" s="1" t="str">
        <f t="shared" si="21"/>
        <v/>
      </c>
      <c r="U91" s="1">
        <f t="shared" si="18"/>
        <v>1</v>
      </c>
      <c r="V91" s="1" t="str">
        <f t="shared" si="22"/>
        <v/>
      </c>
      <c r="W91" s="1" t="str">
        <f t="shared" si="23"/>
        <v/>
      </c>
      <c r="X91" s="1" t="str">
        <f t="shared" si="24"/>
        <v/>
      </c>
      <c r="Y91" s="1"/>
    </row>
    <row r="92" spans="1:25" x14ac:dyDescent="0.35">
      <c r="A92" s="10" t="str">
        <f>IF(DataSorted!A105="","",DataSorted!A105)</f>
        <v>TASK</v>
      </c>
      <c r="B92" s="10" t="str">
        <f>IF(DataSorted!B105="","",DataSorted!B105)</f>
        <v>BlankNeut</v>
      </c>
      <c r="C92" s="10">
        <f>IF(DataSorted!C105="","",DataSorted!C105)</f>
        <v>105.5502</v>
      </c>
      <c r="D92" s="10" t="str">
        <f>IF(DataSorted!D105="","",DataSorted!D105)</f>
        <v xml:space="preserve">Task0 </v>
      </c>
      <c r="E92" s="10">
        <f t="shared" si="19"/>
        <v>1.0200000000000102</v>
      </c>
      <c r="F92" s="15">
        <f t="shared" si="15"/>
        <v>1.0800000000017462E-2</v>
      </c>
      <c r="G92" s="41">
        <f t="shared" si="16"/>
        <v>12.495062761516573</v>
      </c>
      <c r="H92" s="10" t="str">
        <f>IF(DataSorted!$Q105="","",DataSorted!Q105)</f>
        <v/>
      </c>
      <c r="I92" s="10" t="str">
        <f>IF(DataSorted!$Q105="","",DataSorted!R105)</f>
        <v/>
      </c>
      <c r="J92" s="10" t="str">
        <f>IF(DataSorted!$Q105="","",DataSorted!S105)</f>
        <v/>
      </c>
      <c r="K92" s="10" t="str">
        <f>IF(DataSorted!$Q105="","",DataSorted!T105)</f>
        <v/>
      </c>
      <c r="L92" s="10" t="str">
        <f t="shared" si="17"/>
        <v/>
      </c>
      <c r="M92" s="52" t="str">
        <f>IF(DataSorted!$F105="REAC",DataSorted!F105,(IF(DataSorted!$P105="REAC",DataSorted!P105,IF($R93=1,"Creact",""))))</f>
        <v>REAC</v>
      </c>
      <c r="N92" s="52" t="str">
        <f>IF(DataSorted!$F105="REAC",DataSorted!G105,(IF(DataSorted!$P105="REAC",DataSorted!Q105,IF($R93=1,N93,""))))</f>
        <v>No</v>
      </c>
      <c r="O92" s="52">
        <f>IF(DataSorted!$F105="REAC",DataSorted!H105,(IF(DataSorted!$P105="REAC",DataSorted!R105,IF(AND($R93=1,N93="yes"),O93-1.01794,IF(AND($R93=1,N93="No"),O93-1.18497,"")))))</f>
        <v>105.9314</v>
      </c>
      <c r="P92" s="52" t="str">
        <f>IF(DataSorted!$F105="REAC",DataSorted!I105,(IF(DataSorted!$P105="REAC",DataSorted!S105,IF($R93=1,P93,""))))</f>
        <v xml:space="preserve">Task0 </v>
      </c>
      <c r="Q92" s="47" t="str">
        <f t="shared" si="25"/>
        <v/>
      </c>
      <c r="R92">
        <f t="shared" si="26"/>
        <v>1</v>
      </c>
      <c r="S92" s="18" t="str">
        <f t="shared" si="20"/>
        <v/>
      </c>
      <c r="T92" s="18" t="str">
        <f t="shared" si="21"/>
        <v/>
      </c>
      <c r="U92" s="18" t="str">
        <f t="shared" si="18"/>
        <v/>
      </c>
      <c r="V92" s="18" t="str">
        <f t="shared" si="22"/>
        <v/>
      </c>
      <c r="W92" s="18" t="str">
        <f t="shared" si="23"/>
        <v/>
      </c>
      <c r="X92" s="18" t="str">
        <f t="shared" si="24"/>
        <v/>
      </c>
      <c r="Y92" s="18"/>
    </row>
    <row r="93" spans="1:25" x14ac:dyDescent="0.35">
      <c r="A93" t="str">
        <f>IF(DataSorted!A106="","",DataSorted!A106)</f>
        <v>TASK</v>
      </c>
      <c r="B93" s="42" t="str">
        <f>IF(DataSorted!B106="","",DataSorted!B106)</f>
        <v>TaskStim</v>
      </c>
      <c r="C93" s="42">
        <f>IF(DataSorted!C106="","",DataSorted!C106)</f>
        <v>106.5594</v>
      </c>
      <c r="D93" s="43" t="str">
        <f>IF(DataSorted!D106="","",DataSorted!D106)</f>
        <v xml:space="preserve">TaskC </v>
      </c>
      <c r="E93" s="42">
        <f t="shared" si="19"/>
        <v>1.0091999999999928</v>
      </c>
      <c r="F93" s="44">
        <f t="shared" si="15"/>
        <v>-1.1000000000080945E-3</v>
      </c>
      <c r="G93" s="41">
        <f t="shared" si="16"/>
        <v>1.6950627614991109</v>
      </c>
      <c r="H93" t="str">
        <f>IF(DataSorted!$Q106="","",DataSorted!Q106)</f>
        <v>EMOS</v>
      </c>
      <c r="I93" t="str">
        <f>IF(DataSorted!$Q106="","",DataSorted!R106)</f>
        <v>MatStim</v>
      </c>
      <c r="J93">
        <f>IF(DataSorted!$Q106="","",DataSorted!S106)</f>
        <v>106.5594</v>
      </c>
      <c r="K93" t="str">
        <f>IF(DataSorted!$Q106="","",DataSorted!T106)</f>
        <v xml:space="preserve">BlTransp08 </v>
      </c>
      <c r="L93" s="2">
        <f t="shared" si="17"/>
        <v>0</v>
      </c>
      <c r="M93" s="51" t="str">
        <f>IF(DataSorted!$F106="REAC",DataSorted!F106,(IF(DataSorted!$P106="REAC",DataSorted!P106,IF($R94=1,"Creact",""))))</f>
        <v>Creact</v>
      </c>
      <c r="N93" s="51" t="str">
        <f>IF(DataSorted!$F106="REAC",DataSorted!G106,(IF(DataSorted!$P106="REAC",DataSorted!Q106,IF($R94=1,N94,""))))</f>
        <v>Yes</v>
      </c>
      <c r="O93" s="51">
        <f>IF(DataSorted!$F106="REAC",DataSorted!H106,(IF(DataSorted!$P106="REAC",DataSorted!R106,IF(AND($R94=1,N94="yes"),O94-1.01794,IF(AND($R94=1,N94="No"),O94-1.18497,"")))))</f>
        <v>107.12006000000001</v>
      </c>
      <c r="P93" s="51" t="str">
        <f>IF(DataSorted!$F106="REAC",DataSorted!I106,(IF(DataSorted!$P106="REAC",DataSorted!S106,IF($R94=1,P94,""))))</f>
        <v xml:space="preserve">Task0 </v>
      </c>
      <c r="Q93" s="47">
        <f t="shared" si="25"/>
        <v>560.66000000001281</v>
      </c>
      <c r="R93" t="str">
        <f t="shared" si="26"/>
        <v/>
      </c>
      <c r="S93" s="1" t="str">
        <f t="shared" si="20"/>
        <v>No</v>
      </c>
      <c r="T93" s="1" t="str">
        <f t="shared" si="21"/>
        <v/>
      </c>
      <c r="U93" s="1" t="str">
        <f t="shared" si="18"/>
        <v/>
      </c>
      <c r="V93" s="1" t="str">
        <f t="shared" si="22"/>
        <v/>
      </c>
      <c r="W93" s="1">
        <f t="shared" si="23"/>
        <v>1</v>
      </c>
      <c r="X93" s="1" t="str">
        <f t="shared" si="24"/>
        <v/>
      </c>
      <c r="Y93" s="1"/>
    </row>
    <row r="94" spans="1:25" x14ac:dyDescent="0.35">
      <c r="A94" s="10" t="str">
        <f>IF(DataSorted!A107="","",DataSorted!A107)</f>
        <v>TASK</v>
      </c>
      <c r="B94" s="10" t="str">
        <f>IF(DataSorted!B107="","",DataSorted!B107)</f>
        <v>BlankNeut</v>
      </c>
      <c r="C94" s="10">
        <f>IF(DataSorted!C107="","",DataSorted!C107)</f>
        <v>107.5697</v>
      </c>
      <c r="D94" s="10" t="str">
        <f>IF(DataSorted!D107="","",DataSorted!D107)</f>
        <v xml:space="preserve">Task0 </v>
      </c>
      <c r="E94" s="10">
        <f t="shared" si="19"/>
        <v>1.0103000000000009</v>
      </c>
      <c r="F94" s="15">
        <f t="shared" si="15"/>
        <v>3.7999999999982492E-3</v>
      </c>
      <c r="G94" s="41">
        <f t="shared" si="16"/>
        <v>2.7950627615072055</v>
      </c>
      <c r="H94" s="10" t="str">
        <f>IF(DataSorted!$Q107="","",DataSorted!Q107)</f>
        <v/>
      </c>
      <c r="I94" s="10" t="str">
        <f>IF(DataSorted!$Q107="","",DataSorted!R107)</f>
        <v/>
      </c>
      <c r="J94" s="10" t="str">
        <f>IF(DataSorted!$Q107="","",DataSorted!S107)</f>
        <v/>
      </c>
      <c r="K94" s="10" t="str">
        <f>IF(DataSorted!$Q107="","",DataSorted!T107)</f>
        <v/>
      </c>
      <c r="L94" s="10" t="str">
        <f t="shared" si="17"/>
        <v/>
      </c>
      <c r="M94" s="52" t="str">
        <f>IF(DataSorted!$F107="REAC",DataSorted!F107,(IF(DataSorted!$P107="REAC",DataSorted!P107,IF($R95=1,"Creact",""))))</f>
        <v>REAC</v>
      </c>
      <c r="N94" s="52" t="str">
        <f>IF(DataSorted!$F107="REAC",DataSorted!G107,(IF(DataSorted!$P107="REAC",DataSorted!Q107,IF($R95=1,N95,""))))</f>
        <v>Yes</v>
      </c>
      <c r="O94" s="52">
        <f>IF(DataSorted!$F107="REAC",DataSorted!H107,(IF(DataSorted!$P107="REAC",DataSorted!R107,IF(AND($R95=1,N95="yes"),O95-1.01794,IF(AND($R95=1,N95="No"),O95-1.18497,"")))))</f>
        <v>108.13800000000001</v>
      </c>
      <c r="P94" s="52" t="str">
        <f>IF(DataSorted!$F107="REAC",DataSorted!I107,(IF(DataSorted!$P107="REAC",DataSorted!S107,IF($R95=1,P95,""))))</f>
        <v xml:space="preserve">Task0 </v>
      </c>
      <c r="Q94" s="47" t="str">
        <f t="shared" si="25"/>
        <v/>
      </c>
      <c r="R94">
        <f t="shared" si="26"/>
        <v>1</v>
      </c>
      <c r="S94" s="18" t="str">
        <f t="shared" si="20"/>
        <v/>
      </c>
      <c r="T94" s="18" t="str">
        <f t="shared" si="21"/>
        <v/>
      </c>
      <c r="U94" s="18" t="str">
        <f t="shared" si="18"/>
        <v/>
      </c>
      <c r="V94" s="18" t="str">
        <f t="shared" si="22"/>
        <v/>
      </c>
      <c r="W94" s="18" t="str">
        <f t="shared" si="23"/>
        <v/>
      </c>
      <c r="X94" s="18" t="str">
        <f t="shared" si="24"/>
        <v/>
      </c>
      <c r="Y94" s="18"/>
    </row>
    <row r="95" spans="1:25" x14ac:dyDescent="0.35">
      <c r="A95" t="str">
        <f>IF(DataSorted!A108="","",DataSorted!A108)</f>
        <v>TASK</v>
      </c>
      <c r="B95" s="48" t="str">
        <f>IF(DataSorted!B108="","",DataSorted!B108)</f>
        <v>TaskStim</v>
      </c>
      <c r="C95" s="48">
        <f>IF(DataSorted!C108="","",DataSorted!C108)</f>
        <v>108.5762</v>
      </c>
      <c r="D95" s="50" t="str">
        <f>IF(DataSorted!D108="","",DataSorted!D108)</f>
        <v xml:space="preserve">TaskC </v>
      </c>
      <c r="E95" s="48">
        <f t="shared" si="19"/>
        <v>1.0065000000000026</v>
      </c>
      <c r="F95" s="49">
        <f t="shared" si="15"/>
        <v>1.0000000000331966E-4</v>
      </c>
      <c r="G95" s="41">
        <f t="shared" si="16"/>
        <v>1.0049372384910438</v>
      </c>
      <c r="H95" t="str">
        <f>IF(DataSorted!$Q108="","",DataSorted!Q108)</f>
        <v/>
      </c>
      <c r="I95" t="str">
        <f>IF(DataSorted!$Q108="","",DataSorted!R108)</f>
        <v/>
      </c>
      <c r="J95" t="str">
        <f>IF(DataSorted!$Q108="","",DataSorted!S108)</f>
        <v/>
      </c>
      <c r="K95" t="str">
        <f>IF(DataSorted!$Q108="","",DataSorted!T108)</f>
        <v/>
      </c>
      <c r="L95" s="2" t="str">
        <f t="shared" si="17"/>
        <v/>
      </c>
      <c r="M95" s="51" t="str">
        <f>IF(DataSorted!$F108="REAC",DataSorted!F108,(IF(DataSorted!$P108="REAC",DataSorted!P108,IF($R96=1,"Creact",""))))</f>
        <v>Creact</v>
      </c>
      <c r="N95" s="51" t="str">
        <f>IF(DataSorted!$F108="REAC",DataSorted!G108,(IF(DataSorted!$P108="REAC",DataSorted!Q108,IF($R96=1,N96,""))))</f>
        <v>No</v>
      </c>
      <c r="O95" s="51">
        <f>IF(DataSorted!$F108="REAC",DataSorted!H108,(IF(DataSorted!$P108="REAC",DataSorted!R108,IF(AND($R96=1,N96="yes"),O96-1.01794,IF(AND($R96=1,N96="No"),O96-1.18497,"")))))</f>
        <v>108.87352999999999</v>
      </c>
      <c r="P95" s="51" t="str">
        <f>IF(DataSorted!$F108="REAC",DataSorted!I108,(IF(DataSorted!$P108="REAC",DataSorted!S108,IF($R96=1,P96,""))))</f>
        <v xml:space="preserve">Task0 </v>
      </c>
      <c r="Q95" s="47">
        <f t="shared" si="25"/>
        <v>297.3299999999881</v>
      </c>
      <c r="R95" t="str">
        <f t="shared" si="26"/>
        <v/>
      </c>
      <c r="S95" s="1" t="str">
        <f t="shared" si="20"/>
        <v>yes</v>
      </c>
      <c r="T95" s="1" t="str">
        <f t="shared" si="21"/>
        <v/>
      </c>
      <c r="U95" s="1" t="str">
        <f t="shared" si="18"/>
        <v/>
      </c>
      <c r="V95" s="1">
        <f t="shared" si="22"/>
        <v>1</v>
      </c>
      <c r="W95" s="1" t="str">
        <f t="shared" si="23"/>
        <v/>
      </c>
      <c r="X95" s="1" t="str">
        <f t="shared" si="24"/>
        <v/>
      </c>
      <c r="Y95" s="1"/>
    </row>
    <row r="96" spans="1:25" x14ac:dyDescent="0.35">
      <c r="A96" s="10" t="str">
        <f>IF(DataSorted!A109="","",DataSorted!A109)</f>
        <v>TASK</v>
      </c>
      <c r="B96" s="10" t="str">
        <f>IF(DataSorted!B109="","",DataSorted!B109)</f>
        <v>BlankNeut</v>
      </c>
      <c r="C96" s="10">
        <f>IF(DataSorted!C109="","",DataSorted!C109)</f>
        <v>109.5826</v>
      </c>
      <c r="D96" s="10" t="str">
        <f>IF(DataSorted!D109="","",DataSorted!D109)</f>
        <v xml:space="preserve">Task0 </v>
      </c>
      <c r="E96" s="10">
        <f t="shared" si="19"/>
        <v>1.0063999999999993</v>
      </c>
      <c r="F96" s="15">
        <f t="shared" si="15"/>
        <v>3.2999999999958618E-3</v>
      </c>
      <c r="G96" s="41">
        <f t="shared" si="16"/>
        <v>1.1049372384943634</v>
      </c>
      <c r="H96" s="10" t="str">
        <f>IF(DataSorted!$Q109="","",DataSorted!Q109)</f>
        <v/>
      </c>
      <c r="I96" s="10" t="str">
        <f>IF(DataSorted!$Q109="","",DataSorted!R109)</f>
        <v/>
      </c>
      <c r="J96" s="10" t="str">
        <f>IF(DataSorted!$Q109="","",DataSorted!S109)</f>
        <v/>
      </c>
      <c r="K96" s="10" t="str">
        <f>IF(DataSorted!$Q109="","",DataSorted!T109)</f>
        <v/>
      </c>
      <c r="L96" s="10" t="str">
        <f t="shared" si="17"/>
        <v/>
      </c>
      <c r="M96" s="52" t="str">
        <f>IF(DataSorted!$F109="REAC",DataSorted!F109,(IF(DataSorted!$P109="REAC",DataSorted!P109,IF($R97=1,"Creact",""))))</f>
        <v>REAC</v>
      </c>
      <c r="N96" s="52" t="str">
        <f>IF(DataSorted!$F109="REAC",DataSorted!G109,(IF(DataSorted!$P109="REAC",DataSorted!Q109,IF($R97=1,N97,""))))</f>
        <v>No</v>
      </c>
      <c r="O96" s="52">
        <f>IF(DataSorted!$F109="REAC",DataSorted!H109,(IF(DataSorted!$P109="REAC",DataSorted!R109,IF(AND($R97=1,N97="yes"),O97-1.01794,IF(AND($R97=1,N97="No"),O97-1.18497,"")))))</f>
        <v>110.0585</v>
      </c>
      <c r="P96" s="52" t="str">
        <f>IF(DataSorted!$F109="REAC",DataSorted!I109,(IF(DataSorted!$P109="REAC",DataSorted!S109,IF($R97=1,P97,""))))</f>
        <v xml:space="preserve">Task0 </v>
      </c>
      <c r="Q96" s="47" t="str">
        <f t="shared" si="25"/>
        <v/>
      </c>
      <c r="R96">
        <f t="shared" si="26"/>
        <v>1</v>
      </c>
      <c r="S96" s="18" t="str">
        <f t="shared" si="20"/>
        <v/>
      </c>
      <c r="T96" s="18" t="str">
        <f t="shared" si="21"/>
        <v/>
      </c>
      <c r="U96" s="18" t="str">
        <f t="shared" si="18"/>
        <v/>
      </c>
      <c r="V96" s="18" t="str">
        <f t="shared" si="22"/>
        <v/>
      </c>
      <c r="W96" s="18" t="str">
        <f t="shared" si="23"/>
        <v/>
      </c>
      <c r="X96" s="18" t="str">
        <f t="shared" si="24"/>
        <v/>
      </c>
      <c r="Y96" s="18"/>
    </row>
    <row r="97" spans="1:25" x14ac:dyDescent="0.35">
      <c r="A97" t="str">
        <f>IF(DataSorted!A110="","",DataSorted!A110)</f>
        <v>TASK</v>
      </c>
      <c r="B97" s="48" t="str">
        <f>IF(DataSorted!B110="","",DataSorted!B110)</f>
        <v>TaskStim</v>
      </c>
      <c r="C97" s="48">
        <f>IF(DataSorted!C110="","",DataSorted!C110)</f>
        <v>110.5857</v>
      </c>
      <c r="D97" s="50" t="str">
        <f>IF(DataSorted!D110="","",DataSorted!D110)</f>
        <v xml:space="preserve">TaskB </v>
      </c>
      <c r="E97" s="48">
        <f t="shared" si="19"/>
        <v>1.0031000000000034</v>
      </c>
      <c r="F97" s="49">
        <f t="shared" si="15"/>
        <v>-7.1999999999974307E-3</v>
      </c>
      <c r="G97" s="41">
        <f t="shared" si="16"/>
        <v>4.4049372384902252</v>
      </c>
      <c r="H97" t="str">
        <f>IF(DataSorted!$Q110="","",DataSorted!Q110)</f>
        <v/>
      </c>
      <c r="I97" t="str">
        <f>IF(DataSorted!$Q110="","",DataSorted!R110)</f>
        <v/>
      </c>
      <c r="J97" t="str">
        <f>IF(DataSorted!$Q110="","",DataSorted!S110)</f>
        <v/>
      </c>
      <c r="K97" t="str">
        <f>IF(DataSorted!$Q110="","",DataSorted!T110)</f>
        <v/>
      </c>
      <c r="L97" s="2" t="str">
        <f t="shared" si="17"/>
        <v/>
      </c>
      <c r="M97" s="51" t="str">
        <f>IF(DataSorted!$F110="REAC",DataSorted!F110,(IF(DataSorted!$P110="REAC",DataSorted!P110,IF($R98=1,"Creact",""))))</f>
        <v>Creact</v>
      </c>
      <c r="N97" s="51" t="str">
        <f>IF(DataSorted!$F110="REAC",DataSorted!G110,(IF(DataSorted!$P110="REAC",DataSorted!Q110,IF($R98=1,N98,""))))</f>
        <v>Yes</v>
      </c>
      <c r="O97" s="51">
        <f>IF(DataSorted!$F110="REAC",DataSorted!H110,(IF(DataSorted!$P110="REAC",DataSorted!R110,IF(AND($R98=1,N98="yes"),O98-1.01794,IF(AND($R98=1,N98="No"),O98-1.18497,"")))))</f>
        <v>111.33676</v>
      </c>
      <c r="P97" s="51" t="str">
        <f>IF(DataSorted!$F110="REAC",DataSorted!I110,(IF(DataSorted!$P110="REAC",DataSorted!S110,IF($R98=1,P98,""))))</f>
        <v xml:space="preserve">Task0 </v>
      </c>
      <c r="Q97" s="47">
        <f t="shared" si="25"/>
        <v>751.0599999999954</v>
      </c>
      <c r="R97" t="str">
        <f t="shared" si="26"/>
        <v/>
      </c>
      <c r="S97" s="1" t="str">
        <f t="shared" si="20"/>
        <v>No</v>
      </c>
      <c r="T97" s="1" t="str">
        <f t="shared" si="21"/>
        <v/>
      </c>
      <c r="U97" s="1" t="str">
        <f t="shared" si="18"/>
        <v/>
      </c>
      <c r="V97" s="1" t="str">
        <f t="shared" si="22"/>
        <v/>
      </c>
      <c r="W97" s="1">
        <f t="shared" si="23"/>
        <v>1</v>
      </c>
      <c r="X97" s="1" t="str">
        <f t="shared" si="24"/>
        <v/>
      </c>
      <c r="Y97" s="1"/>
    </row>
    <row r="98" spans="1:25" x14ac:dyDescent="0.35">
      <c r="A98" s="10" t="str">
        <f>IF(DataSorted!A111="","",DataSorted!A111)</f>
        <v>TASK</v>
      </c>
      <c r="B98" s="10" t="str">
        <f>IF(DataSorted!B111="","",DataSorted!B111)</f>
        <v>BlankNeut</v>
      </c>
      <c r="C98" s="10">
        <f>IF(DataSorted!C111="","",DataSorted!C111)</f>
        <v>111.596</v>
      </c>
      <c r="D98" s="10" t="str">
        <f>IF(DataSorted!D111="","",DataSorted!D111)</f>
        <v xml:space="preserve">Task0 </v>
      </c>
      <c r="E98" s="10">
        <f t="shared" si="19"/>
        <v>1.0103000000000009</v>
      </c>
      <c r="F98" s="15">
        <f t="shared" si="15"/>
        <v>-4.3999999999897454E-3</v>
      </c>
      <c r="G98" s="41">
        <f t="shared" si="16"/>
        <v>2.7950627615072055</v>
      </c>
      <c r="H98" s="10" t="str">
        <f>IF(DataSorted!$Q111="","",DataSorted!Q111)</f>
        <v/>
      </c>
      <c r="I98" s="10" t="str">
        <f>IF(DataSorted!$Q111="","",DataSorted!R111)</f>
        <v/>
      </c>
      <c r="J98" s="10" t="str">
        <f>IF(DataSorted!$Q111="","",DataSorted!S111)</f>
        <v/>
      </c>
      <c r="K98" s="10" t="str">
        <f>IF(DataSorted!$Q111="","",DataSorted!T111)</f>
        <v/>
      </c>
      <c r="L98" s="10" t="str">
        <f t="shared" si="17"/>
        <v/>
      </c>
      <c r="M98" s="52" t="str">
        <f>IF(DataSorted!$F111="REAC",DataSorted!F111,(IF(DataSorted!$P111="REAC",DataSorted!P111,IF($R99=1,"Creact",""))))</f>
        <v>REAC</v>
      </c>
      <c r="N98" s="52" t="str">
        <f>IF(DataSorted!$F111="REAC",DataSorted!G111,(IF(DataSorted!$P111="REAC",DataSorted!Q111,IF($R99=1,N99,""))))</f>
        <v>Yes</v>
      </c>
      <c r="O98" s="52">
        <f>IF(DataSorted!$F111="REAC",DataSorted!H111,(IF(DataSorted!$P111="REAC",DataSorted!R111,IF(AND($R99=1,N99="yes"),O99-1.01794,IF(AND($R99=1,N99="No"),O99-1.18497,"")))))</f>
        <v>112.35469999999999</v>
      </c>
      <c r="P98" s="52" t="str">
        <f>IF(DataSorted!$F111="REAC",DataSorted!I111,(IF(DataSorted!$P111="REAC",DataSorted!S111,IF($R99=1,P99,""))))</f>
        <v xml:space="preserve">Task0 </v>
      </c>
      <c r="Q98" s="47" t="str">
        <f t="shared" si="25"/>
        <v/>
      </c>
      <c r="R98">
        <f t="shared" si="26"/>
        <v>1</v>
      </c>
      <c r="S98" s="18" t="str">
        <f t="shared" si="20"/>
        <v/>
      </c>
      <c r="T98" s="18" t="str">
        <f t="shared" si="21"/>
        <v/>
      </c>
      <c r="U98" s="18" t="str">
        <f t="shared" si="18"/>
        <v/>
      </c>
      <c r="V98" s="18" t="str">
        <f t="shared" si="22"/>
        <v/>
      </c>
      <c r="W98" s="18" t="str">
        <f t="shared" si="23"/>
        <v/>
      </c>
      <c r="X98" s="18" t="str">
        <f t="shared" si="24"/>
        <v/>
      </c>
      <c r="Y98" s="18"/>
    </row>
    <row r="99" spans="1:25" x14ac:dyDescent="0.35">
      <c r="A99" t="str">
        <f>IF(DataSorted!A112="","",DataSorted!A112)</f>
        <v>TASK</v>
      </c>
      <c r="B99" s="48" t="str">
        <f>IF(DataSorted!B112="","",DataSorted!B112)</f>
        <v>TaskStim</v>
      </c>
      <c r="C99" s="48">
        <f>IF(DataSorted!C112="","",DataSorted!C112)</f>
        <v>112.61069999999999</v>
      </c>
      <c r="D99" s="50" t="str">
        <f>IF(DataSorted!D112="","",DataSorted!D112)</f>
        <v xml:space="preserve">TaskC </v>
      </c>
      <c r="E99" s="48">
        <f t="shared" si="19"/>
        <v>1.0146999999999906</v>
      </c>
      <c r="F99" s="49">
        <f t="shared" si="15"/>
        <v>8.4999999999837428E-3</v>
      </c>
      <c r="G99" s="41">
        <f t="shared" si="16"/>
        <v>7.1950627614969509</v>
      </c>
      <c r="H99" t="str">
        <f>IF(DataSorted!$Q112="","",DataSorted!Q112)</f>
        <v>EMOS</v>
      </c>
      <c r="I99" t="str">
        <f>IF(DataSorted!$Q112="","",DataSorted!R112)</f>
        <v>MatStim</v>
      </c>
      <c r="J99">
        <f>IF(DataSorted!$Q112="","",DataSorted!S112)</f>
        <v>112.61069999999999</v>
      </c>
      <c r="K99" t="str">
        <f>IF(DataSorted!$Q112="","",DataSorted!T112)</f>
        <v xml:space="preserve">BlTransp07 </v>
      </c>
      <c r="L99" s="2">
        <f t="shared" si="17"/>
        <v>0</v>
      </c>
      <c r="M99" s="51" t="str">
        <f>IF(DataSorted!$F112="REAC",DataSorted!F112,(IF(DataSorted!$P112="REAC",DataSorted!P112,IF($R100=1,"Creact",""))))</f>
        <v>Creact</v>
      </c>
      <c r="N99" s="51" t="str">
        <f>IF(DataSorted!$F112="REAC",DataSorted!G112,(IF(DataSorted!$P112="REAC",DataSorted!Q112,IF($R100=1,N100,""))))</f>
        <v>No</v>
      </c>
      <c r="O99" s="51">
        <f>IF(DataSorted!$F112="REAC",DataSorted!H112,(IF(DataSorted!$P112="REAC",DataSorted!R112,IF(AND($R100=1,N100="yes"),O100-1.01794,IF(AND($R100=1,N100="No"),O100-1.18497,"")))))</f>
        <v>112.95272999999999</v>
      </c>
      <c r="P99" s="51" t="str">
        <f>IF(DataSorted!$F112="REAC",DataSorted!I112,(IF(DataSorted!$P112="REAC",DataSorted!S112,IF($R100=1,P100,""))))</f>
        <v xml:space="preserve">Task0 </v>
      </c>
      <c r="Q99" s="47">
        <f t="shared" si="25"/>
        <v>342.02999999999406</v>
      </c>
      <c r="R99" t="str">
        <f t="shared" si="26"/>
        <v/>
      </c>
      <c r="S99" s="1" t="str">
        <f t="shared" si="20"/>
        <v>No</v>
      </c>
      <c r="T99" s="1" t="str">
        <f t="shared" si="21"/>
        <v/>
      </c>
      <c r="U99" s="1">
        <f t="shared" si="18"/>
        <v>1</v>
      </c>
      <c r="V99" s="1" t="str">
        <f t="shared" si="22"/>
        <v/>
      </c>
      <c r="W99" s="1" t="str">
        <f t="shared" si="23"/>
        <v/>
      </c>
      <c r="X99" s="1" t="str">
        <f t="shared" si="24"/>
        <v/>
      </c>
      <c r="Y99" s="1"/>
    </row>
    <row r="100" spans="1:25" x14ac:dyDescent="0.35">
      <c r="A100" s="10" t="str">
        <f>IF(DataSorted!A113="","",DataSorted!A113)</f>
        <v>TASK</v>
      </c>
      <c r="B100" s="10" t="str">
        <f>IF(DataSorted!B113="","",DataSorted!B113)</f>
        <v>BlankNeut</v>
      </c>
      <c r="C100" s="10">
        <f>IF(DataSorted!C113="","",DataSorted!C113)</f>
        <v>113.6169</v>
      </c>
      <c r="D100" s="10" t="str">
        <f>IF(DataSorted!D113="","",DataSorted!D113)</f>
        <v xml:space="preserve">Task0 </v>
      </c>
      <c r="E100" s="10">
        <f t="shared" si="19"/>
        <v>1.0062000000000069</v>
      </c>
      <c r="F100" s="15">
        <f t="shared" si="15"/>
        <v>4.9000000000063437E-3</v>
      </c>
      <c r="G100" s="41">
        <f t="shared" si="16"/>
        <v>1.3049372384867919</v>
      </c>
      <c r="H100" s="10" t="str">
        <f>IF(DataSorted!$Q113="","",DataSorted!Q113)</f>
        <v/>
      </c>
      <c r="I100" s="10" t="str">
        <f>IF(DataSorted!$Q113="","",DataSorted!R113)</f>
        <v/>
      </c>
      <c r="J100" s="10" t="str">
        <f>IF(DataSorted!$Q113="","",DataSorted!S113)</f>
        <v/>
      </c>
      <c r="K100" s="10" t="str">
        <f>IF(DataSorted!$Q113="","",DataSorted!T113)</f>
        <v/>
      </c>
      <c r="L100" s="10" t="str">
        <f t="shared" si="17"/>
        <v/>
      </c>
      <c r="M100" s="52" t="str">
        <f>IF(DataSorted!$F113="REAC",DataSorted!F113,(IF(DataSorted!$P113="REAC",DataSorted!P113,IF($R101=1,"Creact",""))))</f>
        <v>REAC</v>
      </c>
      <c r="N100" s="52" t="str">
        <f>IF(DataSorted!$F113="REAC",DataSorted!G113,(IF(DataSorted!$P113="REAC",DataSorted!Q113,IF($R101=1,N101,""))))</f>
        <v>No</v>
      </c>
      <c r="O100" s="52">
        <f>IF(DataSorted!$F113="REAC",DataSorted!H113,(IF(DataSorted!$P113="REAC",DataSorted!R113,IF(AND($R101=1,N101="yes"),O101-1.01794,IF(AND($R101=1,N101="No"),O101-1.18497,"")))))</f>
        <v>114.1377</v>
      </c>
      <c r="P100" s="52" t="str">
        <f>IF(DataSorted!$F113="REAC",DataSorted!I113,(IF(DataSorted!$P113="REAC",DataSorted!S113,IF($R101=1,P101,""))))</f>
        <v xml:space="preserve">Task0 </v>
      </c>
      <c r="Q100" s="47" t="str">
        <f t="shared" si="25"/>
        <v/>
      </c>
      <c r="R100">
        <f t="shared" si="26"/>
        <v>1</v>
      </c>
      <c r="S100" s="18" t="str">
        <f t="shared" si="20"/>
        <v/>
      </c>
      <c r="T100" s="18" t="str">
        <f t="shared" si="21"/>
        <v/>
      </c>
      <c r="U100" s="18" t="str">
        <f t="shared" si="18"/>
        <v/>
      </c>
      <c r="V100" s="18" t="str">
        <f t="shared" si="22"/>
        <v/>
      </c>
      <c r="W100" s="18" t="str">
        <f t="shared" si="23"/>
        <v/>
      </c>
      <c r="X100" s="18" t="str">
        <f t="shared" si="24"/>
        <v/>
      </c>
      <c r="Y100" s="18"/>
    </row>
    <row r="101" spans="1:25" x14ac:dyDescent="0.35">
      <c r="A101" t="str">
        <f>IF(DataSorted!A114="","",DataSorted!A114)</f>
        <v>TASK</v>
      </c>
      <c r="B101" s="48" t="str">
        <f>IF(DataSorted!B114="","",DataSorted!B114)</f>
        <v>TaskStim</v>
      </c>
      <c r="C101" s="48">
        <f>IF(DataSorted!C114="","",DataSorted!C114)</f>
        <v>114.6182</v>
      </c>
      <c r="D101" s="50" t="str">
        <f>IF(DataSorted!D114="","",DataSorted!D114)</f>
        <v xml:space="preserve">TaskB </v>
      </c>
      <c r="E101" s="48">
        <f t="shared" si="19"/>
        <v>1.0013000000000005</v>
      </c>
      <c r="F101" s="49">
        <f t="shared" si="15"/>
        <v>-8.6000000000012733E-3</v>
      </c>
      <c r="G101" s="41">
        <f t="shared" si="16"/>
        <v>6.2049372384931356</v>
      </c>
      <c r="H101" t="str">
        <f>IF(DataSorted!$Q114="","",DataSorted!Q114)</f>
        <v/>
      </c>
      <c r="I101" t="str">
        <f>IF(DataSorted!$Q114="","",DataSorted!R114)</f>
        <v/>
      </c>
      <c r="J101" t="str">
        <f>IF(DataSorted!$Q114="","",DataSorted!S114)</f>
        <v/>
      </c>
      <c r="K101" t="str">
        <f>IF(DataSorted!$Q114="","",DataSorted!T114)</f>
        <v/>
      </c>
      <c r="L101" s="2" t="str">
        <f t="shared" si="17"/>
        <v/>
      </c>
      <c r="M101" s="51" t="str">
        <f>IF(DataSorted!$F114="REAC",DataSorted!F114,(IF(DataSorted!$P114="REAC",DataSorted!P114,IF($R102=1,"Creact",""))))</f>
        <v>Creact</v>
      </c>
      <c r="N101" s="51" t="str">
        <f>IF(DataSorted!$F114="REAC",DataSorted!G114,(IF(DataSorted!$P114="REAC",DataSorted!Q114,IF($R102=1,N102,""))))</f>
        <v>Yes</v>
      </c>
      <c r="O101" s="51">
        <f>IF(DataSorted!$F114="REAC",DataSorted!H114,(IF(DataSorted!$P114="REAC",DataSorted!R114,IF(AND($R102=1,N102="yes"),O102-1.01794,IF(AND($R102=1,N102="No"),O102-1.18497,"")))))</f>
        <v>115.28096000000001</v>
      </c>
      <c r="P101" s="51" t="str">
        <f>IF(DataSorted!$F114="REAC",DataSorted!I114,(IF(DataSorted!$P114="REAC",DataSorted!S114,IF($R102=1,P102,""))))</f>
        <v xml:space="preserve">Task0 </v>
      </c>
      <c r="Q101" s="47">
        <f t="shared" si="25"/>
        <v>662.76000000000579</v>
      </c>
      <c r="R101" t="str">
        <f t="shared" si="26"/>
        <v/>
      </c>
      <c r="S101" s="1" t="str">
        <f t="shared" si="20"/>
        <v>No</v>
      </c>
      <c r="T101" s="1" t="str">
        <f t="shared" si="21"/>
        <v/>
      </c>
      <c r="U101" s="1" t="str">
        <f t="shared" si="18"/>
        <v/>
      </c>
      <c r="V101" s="1" t="str">
        <f t="shared" si="22"/>
        <v/>
      </c>
      <c r="W101" s="1">
        <f t="shared" si="23"/>
        <v>1</v>
      </c>
      <c r="X101" s="1" t="str">
        <f t="shared" si="24"/>
        <v/>
      </c>
      <c r="Y101" s="1"/>
    </row>
    <row r="102" spans="1:25" x14ac:dyDescent="0.35">
      <c r="A102" s="10" t="str">
        <f>IF(DataSorted!A115="","",DataSorted!A115)</f>
        <v>TASK</v>
      </c>
      <c r="B102" s="10" t="str">
        <f>IF(DataSorted!B115="","",DataSorted!B115)</f>
        <v>BlankNeut</v>
      </c>
      <c r="C102" s="10">
        <f>IF(DataSorted!C115="","",DataSorted!C115)</f>
        <v>115.6281</v>
      </c>
      <c r="D102" s="10" t="str">
        <f>IF(DataSorted!D115="","",DataSorted!D115)</f>
        <v xml:space="preserve">Task0 </v>
      </c>
      <c r="E102" s="10">
        <f t="shared" si="19"/>
        <v>1.0099000000000018</v>
      </c>
      <c r="F102" s="15">
        <f t="shared" si="15"/>
        <v>2.0000000000095497E-3</v>
      </c>
      <c r="G102" s="41">
        <f t="shared" si="16"/>
        <v>2.3950627615081377</v>
      </c>
      <c r="H102" s="10" t="str">
        <f>IF(DataSorted!$Q115="","",DataSorted!Q115)</f>
        <v/>
      </c>
      <c r="I102" s="10" t="str">
        <f>IF(DataSorted!$Q115="","",DataSorted!R115)</f>
        <v/>
      </c>
      <c r="J102" s="10" t="str">
        <f>IF(DataSorted!$Q115="","",DataSorted!S115)</f>
        <v/>
      </c>
      <c r="K102" s="10" t="str">
        <f>IF(DataSorted!$Q115="","",DataSorted!T115)</f>
        <v/>
      </c>
      <c r="L102" s="10" t="str">
        <f t="shared" si="17"/>
        <v/>
      </c>
      <c r="M102" s="52" t="str">
        <f>IF(DataSorted!$F115="REAC",DataSorted!F115,(IF(DataSorted!$P115="REAC",DataSorted!P115,IF($R103=1,"Creact",""))))</f>
        <v>REAC</v>
      </c>
      <c r="N102" s="52" t="str">
        <f>IF(DataSorted!$F115="REAC",DataSorted!G115,(IF(DataSorted!$P115="REAC",DataSorted!Q115,IF($R103=1,N103,""))))</f>
        <v>Yes</v>
      </c>
      <c r="O102" s="52">
        <f>IF(DataSorted!$F115="REAC",DataSorted!H115,(IF(DataSorted!$P115="REAC",DataSorted!R115,IF(AND($R103=1,N103="yes"),O103-1.01794,IF(AND($R103=1,N103="No"),O103-1.18497,"")))))</f>
        <v>116.2989</v>
      </c>
      <c r="P102" s="52" t="str">
        <f>IF(DataSorted!$F115="REAC",DataSorted!I115,(IF(DataSorted!$P115="REAC",DataSorted!S115,IF($R103=1,P103,""))))</f>
        <v xml:space="preserve">Task0 </v>
      </c>
      <c r="Q102" s="47" t="str">
        <f t="shared" si="25"/>
        <v/>
      </c>
      <c r="R102">
        <f t="shared" si="26"/>
        <v>1</v>
      </c>
      <c r="S102" s="18" t="str">
        <f t="shared" si="20"/>
        <v/>
      </c>
      <c r="T102" s="18" t="str">
        <f t="shared" si="21"/>
        <v/>
      </c>
      <c r="U102" s="18" t="str">
        <f t="shared" si="18"/>
        <v/>
      </c>
      <c r="V102" s="18" t="str">
        <f t="shared" si="22"/>
        <v/>
      </c>
      <c r="W102" s="18" t="str">
        <f t="shared" si="23"/>
        <v/>
      </c>
      <c r="X102" s="18" t="str">
        <f t="shared" si="24"/>
        <v/>
      </c>
      <c r="Y102" s="18"/>
    </row>
    <row r="103" spans="1:25" x14ac:dyDescent="0.35">
      <c r="A103" t="str">
        <f>IF(DataSorted!A116="","",DataSorted!A116)</f>
        <v>TASK</v>
      </c>
      <c r="B103" s="48" t="str">
        <f>IF(DataSorted!B116="","",DataSorted!B116)</f>
        <v>TaskStim</v>
      </c>
      <c r="C103" s="48">
        <f>IF(DataSorted!C116="","",DataSorted!C116)</f>
        <v>116.636</v>
      </c>
      <c r="D103" s="50" t="str">
        <f>IF(DataSorted!D116="","",DataSorted!D116)</f>
        <v xml:space="preserve">TaskB </v>
      </c>
      <c r="E103" s="48">
        <f t="shared" si="19"/>
        <v>1.0078999999999922</v>
      </c>
      <c r="F103" s="49">
        <f t="shared" si="15"/>
        <v>5.7999999999935881E-3</v>
      </c>
      <c r="G103" s="41">
        <f t="shared" si="16"/>
        <v>0.39506276149858799</v>
      </c>
      <c r="H103" t="str">
        <f>IF(DataSorted!$Q116="","",DataSorted!Q116)</f>
        <v/>
      </c>
      <c r="I103" t="str">
        <f>IF(DataSorted!$Q116="","",DataSorted!R116)</f>
        <v/>
      </c>
      <c r="J103" t="str">
        <f>IF(DataSorted!$Q116="","",DataSorted!S116)</f>
        <v/>
      </c>
      <c r="K103" t="str">
        <f>IF(DataSorted!$Q116="","",DataSorted!T116)</f>
        <v/>
      </c>
      <c r="L103" s="2" t="str">
        <f t="shared" si="17"/>
        <v/>
      </c>
      <c r="M103" s="51" t="str">
        <f>IF(DataSorted!$F116="REAC",DataSorted!F116,(IF(DataSorted!$P116="REAC",DataSorted!P116,IF($R104=1,"Creact",""))))</f>
        <v>Creact</v>
      </c>
      <c r="N103" s="51" t="str">
        <f>IF(DataSorted!$F116="REAC",DataSorted!G116,(IF(DataSorted!$P116="REAC",DataSorted!Q116,IF($R104=1,N104,""))))</f>
        <v>No</v>
      </c>
      <c r="O103" s="51">
        <f>IF(DataSorted!$F116="REAC",DataSorted!H116,(IF(DataSorted!$P116="REAC",DataSorted!R116,IF(AND($R104=1,N104="yes"),O104-1.01794,IF(AND($R104=1,N104="No"),O104-1.18497,"")))))</f>
        <v>116.93532999999999</v>
      </c>
      <c r="P103" s="51" t="str">
        <f>IF(DataSorted!$F116="REAC",DataSorted!I116,(IF(DataSorted!$P116="REAC",DataSorted!S116,IF($R104=1,P104,""))))</f>
        <v xml:space="preserve">Task0 </v>
      </c>
      <c r="Q103" s="47">
        <f t="shared" si="25"/>
        <v>299.32999999999765</v>
      </c>
      <c r="R103" t="str">
        <f t="shared" si="26"/>
        <v/>
      </c>
      <c r="S103" s="1" t="str">
        <f t="shared" si="20"/>
        <v>yes</v>
      </c>
      <c r="T103" s="1" t="str">
        <f t="shared" si="21"/>
        <v/>
      </c>
      <c r="U103" s="1" t="str">
        <f t="shared" si="18"/>
        <v/>
      </c>
      <c r="V103" s="1">
        <f t="shared" si="22"/>
        <v>1</v>
      </c>
      <c r="W103" s="1" t="str">
        <f t="shared" si="23"/>
        <v/>
      </c>
      <c r="X103" s="1" t="str">
        <f t="shared" si="24"/>
        <v/>
      </c>
      <c r="Y103" s="1"/>
    </row>
    <row r="104" spans="1:25" x14ac:dyDescent="0.35">
      <c r="A104" s="10" t="str">
        <f>IF(DataSorted!A117="","",DataSorted!A117)</f>
        <v>TASK</v>
      </c>
      <c r="B104" s="10" t="str">
        <f>IF(DataSorted!B117="","",DataSorted!B117)</f>
        <v>BlankNeut</v>
      </c>
      <c r="C104" s="10">
        <f>IF(DataSorted!C117="","",DataSorted!C117)</f>
        <v>117.63809999999999</v>
      </c>
      <c r="D104" s="10" t="str">
        <f>IF(DataSorted!D117="","",DataSorted!D117)</f>
        <v xml:space="preserve">Task0 </v>
      </c>
      <c r="E104" s="10">
        <f t="shared" si="19"/>
        <v>1.0020999999999987</v>
      </c>
      <c r="F104" s="15">
        <f t="shared" si="15"/>
        <v>-1.90000000000623E-3</v>
      </c>
      <c r="G104" s="41">
        <f t="shared" si="16"/>
        <v>5.4049372384950001</v>
      </c>
      <c r="H104" s="10" t="str">
        <f>IF(DataSorted!$Q117="","",DataSorted!Q117)</f>
        <v/>
      </c>
      <c r="I104" s="10" t="str">
        <f>IF(DataSorted!$Q117="","",DataSorted!R117)</f>
        <v/>
      </c>
      <c r="J104" s="10" t="str">
        <f>IF(DataSorted!$Q117="","",DataSorted!S117)</f>
        <v/>
      </c>
      <c r="K104" s="10" t="str">
        <f>IF(DataSorted!$Q117="","",DataSorted!T117)</f>
        <v/>
      </c>
      <c r="L104" s="10" t="str">
        <f t="shared" si="17"/>
        <v/>
      </c>
      <c r="M104" s="52" t="str">
        <f>IF(DataSorted!$F117="REAC",DataSorted!F117,(IF(DataSorted!$P117="REAC",DataSorted!P117,IF($R105=1,"Creact",""))))</f>
        <v>REAC</v>
      </c>
      <c r="N104" s="52" t="str">
        <f>IF(DataSorted!$F117="REAC",DataSorted!G117,(IF(DataSorted!$P117="REAC",DataSorted!Q117,IF($R105=1,N105,""))))</f>
        <v>No</v>
      </c>
      <c r="O104" s="52">
        <f>IF(DataSorted!$F117="REAC",DataSorted!H117,(IF(DataSorted!$P117="REAC",DataSorted!R117,IF(AND($R105=1,N105="yes"),O105-1.01794,IF(AND($R105=1,N105="No"),O105-1.18497,"")))))</f>
        <v>118.1203</v>
      </c>
      <c r="P104" s="52" t="str">
        <f>IF(DataSorted!$F117="REAC",DataSorted!I117,(IF(DataSorted!$P117="REAC",DataSorted!S117,IF($R105=1,P105,""))))</f>
        <v xml:space="preserve">Task0 </v>
      </c>
      <c r="Q104" s="47" t="str">
        <f t="shared" si="25"/>
        <v/>
      </c>
      <c r="R104">
        <f t="shared" si="26"/>
        <v>1</v>
      </c>
      <c r="S104" s="18" t="str">
        <f t="shared" si="20"/>
        <v/>
      </c>
      <c r="T104" s="18" t="str">
        <f t="shared" si="21"/>
        <v/>
      </c>
      <c r="U104" s="18" t="str">
        <f t="shared" si="18"/>
        <v/>
      </c>
      <c r="V104" s="18" t="str">
        <f t="shared" si="22"/>
        <v/>
      </c>
      <c r="W104" s="18" t="str">
        <f t="shared" si="23"/>
        <v/>
      </c>
      <c r="X104" s="18" t="str">
        <f t="shared" si="24"/>
        <v/>
      </c>
      <c r="Y104" s="18"/>
    </row>
    <row r="105" spans="1:25" x14ac:dyDescent="0.35">
      <c r="A105" t="str">
        <f>IF(DataSorted!A118="","",DataSorted!A118)</f>
        <v>TASK</v>
      </c>
      <c r="B105" s="48" t="str">
        <f>IF(DataSorted!B118="","",DataSorted!B118)</f>
        <v>TaskStim</v>
      </c>
      <c r="C105" s="48">
        <f>IF(DataSorted!C118="","",DataSorted!C118)</f>
        <v>118.6421</v>
      </c>
      <c r="D105" s="50" t="str">
        <f>IF(DataSorted!D118="","",DataSorted!D118)</f>
        <v xml:space="preserve">TaskC </v>
      </c>
      <c r="E105" s="48">
        <f t="shared" si="19"/>
        <v>1.0040000000000049</v>
      </c>
      <c r="F105" s="49">
        <f t="shared" si="15"/>
        <v>1.1999999999972033E-3</v>
      </c>
      <c r="G105" s="41">
        <f t="shared" si="16"/>
        <v>3.50493723848877</v>
      </c>
      <c r="H105" t="str">
        <f>IF(DataSorted!$Q118="","",DataSorted!Q118)</f>
        <v>EMOS</v>
      </c>
      <c r="I105" t="str">
        <f>IF(DataSorted!$Q118="","",DataSorted!R118)</f>
        <v>MatStim</v>
      </c>
      <c r="J105">
        <f>IF(DataSorted!$Q118="","",DataSorted!S118)</f>
        <v>118.6421</v>
      </c>
      <c r="K105" t="str">
        <f>IF(DataSorted!$Q118="","",DataSorted!T118)</f>
        <v xml:space="preserve">BlTransp10 </v>
      </c>
      <c r="L105" s="2">
        <f t="shared" si="17"/>
        <v>0</v>
      </c>
      <c r="M105" s="51" t="str">
        <f>IF(DataSorted!$F118="REAC",DataSorted!F118,(IF(DataSorted!$P118="REAC",DataSorted!P118,IF($R106=1,"Creact",""))))</f>
        <v>Creact</v>
      </c>
      <c r="N105" s="51" t="str">
        <f>IF(DataSorted!$F118="REAC",DataSorted!G118,(IF(DataSorted!$P118="REAC",DataSorted!Q118,IF($R106=1,N106,""))))</f>
        <v>Yes</v>
      </c>
      <c r="O105" s="51">
        <f>IF(DataSorted!$F118="REAC",DataSorted!H118,(IF(DataSorted!$P118="REAC",DataSorted!R118,IF(AND($R106=1,N106="yes"),O106-1.01794,IF(AND($R106=1,N106="No"),O106-1.18497,"")))))</f>
        <v>119.36216</v>
      </c>
      <c r="P105" s="51" t="str">
        <f>IF(DataSorted!$F118="REAC",DataSorted!I118,(IF(DataSorted!$P118="REAC",DataSorted!S118,IF($R106=1,P106,""))))</f>
        <v xml:space="preserve">Task0 </v>
      </c>
      <c r="Q105" s="47">
        <f t="shared" si="25"/>
        <v>720.0600000000037</v>
      </c>
      <c r="R105" t="str">
        <f t="shared" si="26"/>
        <v/>
      </c>
      <c r="S105" s="1" t="str">
        <f t="shared" si="20"/>
        <v>No</v>
      </c>
      <c r="T105" s="1" t="str">
        <f t="shared" si="21"/>
        <v/>
      </c>
      <c r="U105" s="1" t="str">
        <f t="shared" si="18"/>
        <v/>
      </c>
      <c r="V105" s="1" t="str">
        <f t="shared" si="22"/>
        <v/>
      </c>
      <c r="W105" s="1">
        <f t="shared" si="23"/>
        <v>1</v>
      </c>
      <c r="X105" s="1" t="str">
        <f t="shared" si="24"/>
        <v/>
      </c>
      <c r="Y105" s="1"/>
    </row>
    <row r="106" spans="1:25" x14ac:dyDescent="0.35">
      <c r="A106" s="10" t="str">
        <f>IF(DataSorted!A119="","",DataSorted!A119)</f>
        <v>TASK</v>
      </c>
      <c r="B106" s="10" t="str">
        <f>IF(DataSorted!B119="","",DataSorted!B119)</f>
        <v>BlankNeut</v>
      </c>
      <c r="C106" s="10">
        <f>IF(DataSorted!C119="","",DataSorted!C119)</f>
        <v>119.64490000000001</v>
      </c>
      <c r="D106" s="10" t="str">
        <f>IF(DataSorted!D119="","",DataSorted!D119)</f>
        <v xml:space="preserve">Task0 </v>
      </c>
      <c r="E106" s="10">
        <f t="shared" si="19"/>
        <v>1.0028000000000077</v>
      </c>
      <c r="F106" s="15">
        <f t="shared" si="15"/>
        <v>-9.9999999989108801E-5</v>
      </c>
      <c r="G106" s="41">
        <f t="shared" si="16"/>
        <v>4.7049372384859733</v>
      </c>
      <c r="H106" s="10" t="str">
        <f>IF(DataSorted!$Q119="","",DataSorted!Q119)</f>
        <v/>
      </c>
      <c r="I106" s="10" t="str">
        <f>IF(DataSorted!$Q119="","",DataSorted!R119)</f>
        <v/>
      </c>
      <c r="J106" s="10" t="str">
        <f>IF(DataSorted!$Q119="","",DataSorted!S119)</f>
        <v/>
      </c>
      <c r="K106" s="10" t="str">
        <f>IF(DataSorted!$Q119="","",DataSorted!T119)</f>
        <v/>
      </c>
      <c r="L106" s="10" t="str">
        <f t="shared" si="17"/>
        <v/>
      </c>
      <c r="M106" s="52" t="str">
        <f>IF(DataSorted!$F119="REAC",DataSorted!F119,(IF(DataSorted!$P119="REAC",DataSorted!P119,IF($R107=1,"Creact",""))))</f>
        <v>REAC</v>
      </c>
      <c r="N106" s="52" t="str">
        <f>IF(DataSorted!$F119="REAC",DataSorted!G119,(IF(DataSorted!$P119="REAC",DataSorted!Q119,IF($R107=1,N107,""))))</f>
        <v>Yes</v>
      </c>
      <c r="O106" s="52">
        <f>IF(DataSorted!$F119="REAC",DataSorted!H119,(IF(DataSorted!$P119="REAC",DataSorted!R119,IF(AND($R107=1,N107="yes"),O107-1.01794,IF(AND($R107=1,N107="No"),O107-1.18497,"")))))</f>
        <v>120.3801</v>
      </c>
      <c r="P106" s="52" t="str">
        <f>IF(DataSorted!$F119="REAC",DataSorted!I119,(IF(DataSorted!$P119="REAC",DataSorted!S119,IF($R107=1,P107,""))))</f>
        <v xml:space="preserve">Task0 </v>
      </c>
      <c r="Q106" s="47" t="str">
        <f t="shared" si="25"/>
        <v/>
      </c>
      <c r="R106">
        <f t="shared" si="26"/>
        <v>1</v>
      </c>
      <c r="S106" s="18" t="str">
        <f t="shared" si="20"/>
        <v/>
      </c>
      <c r="T106" s="18" t="str">
        <f t="shared" si="21"/>
        <v/>
      </c>
      <c r="U106" s="18" t="str">
        <f t="shared" si="18"/>
        <v/>
      </c>
      <c r="V106" s="18" t="str">
        <f t="shared" si="22"/>
        <v/>
      </c>
      <c r="W106" s="18" t="str">
        <f t="shared" si="23"/>
        <v/>
      </c>
      <c r="X106" s="18" t="str">
        <f t="shared" si="24"/>
        <v/>
      </c>
      <c r="Y106" s="18"/>
    </row>
    <row r="107" spans="1:25" x14ac:dyDescent="0.35">
      <c r="A107" t="str">
        <f>IF(DataSorted!A120="","",DataSorted!A120)</f>
        <v>TASK</v>
      </c>
      <c r="B107" s="48" t="str">
        <f>IF(DataSorted!B120="","",DataSorted!B120)</f>
        <v>TaskStim</v>
      </c>
      <c r="C107" s="48">
        <f>IF(DataSorted!C120="","",DataSorted!C120)</f>
        <v>120.6478</v>
      </c>
      <c r="D107" s="50" t="str">
        <f>IF(DataSorted!D120="","",DataSorted!D120)</f>
        <v xml:space="preserve">TaskB </v>
      </c>
      <c r="E107" s="48">
        <f t="shared" si="19"/>
        <v>1.0028999999999968</v>
      </c>
      <c r="F107" s="49">
        <f t="shared" si="15"/>
        <v>-2.6000000000010459E-3</v>
      </c>
      <c r="G107" s="41">
        <f t="shared" si="16"/>
        <v>4.6049372384968645</v>
      </c>
      <c r="H107" t="str">
        <f>IF(DataSorted!$Q120="","",DataSorted!Q120)</f>
        <v/>
      </c>
      <c r="I107" t="str">
        <f>IF(DataSorted!$Q120="","",DataSorted!R120)</f>
        <v/>
      </c>
      <c r="J107" t="str">
        <f>IF(DataSorted!$Q120="","",DataSorted!S120)</f>
        <v/>
      </c>
      <c r="K107" t="str">
        <f>IF(DataSorted!$Q120="","",DataSorted!T120)</f>
        <v/>
      </c>
      <c r="L107" s="2" t="str">
        <f t="shared" si="17"/>
        <v/>
      </c>
      <c r="M107" s="51" t="str">
        <f>IF(DataSorted!$F120="REAC",DataSorted!F120,(IF(DataSorted!$P120="REAC",DataSorted!P120,IF($R108=1,"Creact",""))))</f>
        <v>Creact</v>
      </c>
      <c r="N107" s="51" t="str">
        <f>IF(DataSorted!$F120="REAC",DataSorted!G120,(IF(DataSorted!$P120="REAC",DataSorted!Q120,IF($R108=1,N108,""))))</f>
        <v>No</v>
      </c>
      <c r="O107" s="51">
        <f>IF(DataSorted!$F120="REAC",DataSorted!H120,(IF(DataSorted!$P120="REAC",DataSorted!R120,IF(AND($R108=1,N108="yes"),O108-1.01794,IF(AND($R108=1,N108="No"),O108-1.18497,"")))))</f>
        <v>121.02052999999999</v>
      </c>
      <c r="P107" s="51" t="str">
        <f>IF(DataSorted!$F120="REAC",DataSorted!I120,(IF(DataSorted!$P120="REAC",DataSorted!S120,IF($R108=1,P108,""))))</f>
        <v xml:space="preserve">Task0 </v>
      </c>
      <c r="Q107" s="47">
        <f t="shared" si="25"/>
        <v>372.72999999999001</v>
      </c>
      <c r="R107" t="str">
        <f t="shared" si="26"/>
        <v/>
      </c>
      <c r="S107" s="1" t="str">
        <f t="shared" si="20"/>
        <v>No</v>
      </c>
      <c r="T107" s="1" t="str">
        <f t="shared" si="21"/>
        <v/>
      </c>
      <c r="U107" s="1">
        <f t="shared" si="18"/>
        <v>1</v>
      </c>
      <c r="V107" s="1" t="str">
        <f t="shared" si="22"/>
        <v/>
      </c>
      <c r="W107" s="1" t="str">
        <f t="shared" si="23"/>
        <v/>
      </c>
      <c r="X107" s="1" t="str">
        <f t="shared" si="24"/>
        <v/>
      </c>
      <c r="Y107" s="1"/>
    </row>
    <row r="108" spans="1:25" x14ac:dyDescent="0.35">
      <c r="A108" s="10" t="str">
        <f>IF(DataSorted!A121="","",DataSorted!A121)</f>
        <v>TASK</v>
      </c>
      <c r="B108" s="10" t="str">
        <f>IF(DataSorted!B121="","",DataSorted!B121)</f>
        <v>BlankNeut</v>
      </c>
      <c r="C108" s="10">
        <f>IF(DataSorted!C121="","",DataSorted!C121)</f>
        <v>121.6533</v>
      </c>
      <c r="D108" s="10" t="str">
        <f>IF(DataSorted!D121="","",DataSorted!D121)</f>
        <v xml:space="preserve">Task0 </v>
      </c>
      <c r="E108" s="10">
        <f t="shared" si="19"/>
        <v>1.0054999999999978</v>
      </c>
      <c r="F108" s="15">
        <f t="shared" si="15"/>
        <v>-5.3999999999945203E-3</v>
      </c>
      <c r="G108" s="41">
        <f t="shared" si="16"/>
        <v>2.0049372384958186</v>
      </c>
      <c r="H108" s="10" t="str">
        <f>IF(DataSorted!$Q121="","",DataSorted!Q121)</f>
        <v/>
      </c>
      <c r="I108" s="10" t="str">
        <f>IF(DataSorted!$Q121="","",DataSorted!R121)</f>
        <v/>
      </c>
      <c r="J108" s="10" t="str">
        <f>IF(DataSorted!$Q121="","",DataSorted!S121)</f>
        <v/>
      </c>
      <c r="K108" s="10" t="str">
        <f>IF(DataSorted!$Q121="","",DataSorted!T121)</f>
        <v/>
      </c>
      <c r="L108" s="10" t="str">
        <f t="shared" si="17"/>
        <v/>
      </c>
      <c r="M108" s="52" t="str">
        <f>IF(DataSorted!$F121="REAC",DataSorted!F121,(IF(DataSorted!$P121="REAC",DataSorted!P121,IF($R109=1,"Creact",""))))</f>
        <v>REAC</v>
      </c>
      <c r="N108" s="52" t="str">
        <f>IF(DataSorted!$F121="REAC",DataSorted!G121,(IF(DataSorted!$P121="REAC",DataSorted!Q121,IF($R109=1,N109,""))))</f>
        <v>No</v>
      </c>
      <c r="O108" s="52">
        <f>IF(DataSorted!$F121="REAC",DataSorted!H121,(IF(DataSorted!$P121="REAC",DataSorted!R121,IF(AND($R109=1,N109="yes"),O109-1.01794,IF(AND($R109=1,N109="No"),O109-1.18497,"")))))</f>
        <v>122.2055</v>
      </c>
      <c r="P108" s="52" t="str">
        <f>IF(DataSorted!$F121="REAC",DataSorted!I121,(IF(DataSorted!$P121="REAC",DataSorted!S121,IF($R109=1,P109,""))))</f>
        <v xml:space="preserve">Task0 </v>
      </c>
      <c r="Q108" s="47" t="str">
        <f t="shared" si="25"/>
        <v/>
      </c>
      <c r="R108">
        <f t="shared" si="26"/>
        <v>1</v>
      </c>
      <c r="S108" s="18" t="str">
        <f t="shared" si="20"/>
        <v/>
      </c>
      <c r="T108" s="18" t="str">
        <f t="shared" si="21"/>
        <v/>
      </c>
      <c r="U108" s="18" t="str">
        <f t="shared" si="18"/>
        <v/>
      </c>
      <c r="V108" s="18" t="str">
        <f t="shared" si="22"/>
        <v/>
      </c>
      <c r="W108" s="18" t="str">
        <f t="shared" si="23"/>
        <v/>
      </c>
      <c r="X108" s="18" t="str">
        <f t="shared" si="24"/>
        <v/>
      </c>
      <c r="Y108" s="18"/>
    </row>
    <row r="109" spans="1:25" x14ac:dyDescent="0.35">
      <c r="A109" t="str">
        <f>IF(DataSorted!A122="","",DataSorted!A122)</f>
        <v>TASK</v>
      </c>
      <c r="B109" s="48" t="str">
        <f>IF(DataSorted!B122="","",DataSorted!B122)</f>
        <v>TaskStim</v>
      </c>
      <c r="C109" s="48">
        <f>IF(DataSorted!C122="","",DataSorted!C122)</f>
        <v>122.66419999999999</v>
      </c>
      <c r="D109" s="50" t="str">
        <f>IF(DataSorted!D122="","",DataSorted!D122)</f>
        <v xml:space="preserve">TaskC </v>
      </c>
      <c r="E109" s="48">
        <f t="shared" si="19"/>
        <v>1.0108999999999924</v>
      </c>
      <c r="F109" s="49">
        <f t="shared" si="15"/>
        <v>5.9999999999149622E-4</v>
      </c>
      <c r="G109" s="41">
        <f t="shared" si="16"/>
        <v>3.3950627614987017</v>
      </c>
      <c r="H109" t="str">
        <f>IF(DataSorted!$Q122="","",DataSorted!Q122)</f>
        <v/>
      </c>
      <c r="I109" t="str">
        <f>IF(DataSorted!$Q122="","",DataSorted!R122)</f>
        <v/>
      </c>
      <c r="J109" t="str">
        <f>IF(DataSorted!$Q122="","",DataSorted!S122)</f>
        <v/>
      </c>
      <c r="K109" t="str">
        <f>IF(DataSorted!$Q122="","",DataSorted!T122)</f>
        <v/>
      </c>
      <c r="L109" s="2" t="str">
        <f t="shared" si="17"/>
        <v/>
      </c>
      <c r="M109" s="51" t="str">
        <f>IF(DataSorted!$F122="REAC",DataSorted!F122,(IF(DataSorted!$P122="REAC",DataSorted!P122,IF($R110=1,"Creact",""))))</f>
        <v>Creact</v>
      </c>
      <c r="N109" s="51" t="str">
        <f>IF(DataSorted!$F122="REAC",DataSorted!G122,(IF(DataSorted!$P122="REAC",DataSorted!Q122,IF($R110=1,N110,""))))</f>
        <v>Yes</v>
      </c>
      <c r="O109" s="51">
        <f>IF(DataSorted!$F122="REAC",DataSorted!H122,(IF(DataSorted!$P122="REAC",DataSorted!R122,IF(AND($R110=1,N110="yes"),O110-1.01794,IF(AND($R110=1,N110="No"),O110-1.18497,"")))))</f>
        <v>123.29576</v>
      </c>
      <c r="P109" s="51" t="str">
        <f>IF(DataSorted!$F122="REAC",DataSorted!I122,(IF(DataSorted!$P122="REAC",DataSorted!S122,IF($R110=1,P110,""))))</f>
        <v xml:space="preserve">Task0 </v>
      </c>
      <c r="Q109" s="47">
        <f t="shared" si="25"/>
        <v>631.56000000000745</v>
      </c>
      <c r="R109" t="str">
        <f t="shared" si="26"/>
        <v/>
      </c>
      <c r="S109" s="1" t="str">
        <f t="shared" si="20"/>
        <v>No</v>
      </c>
      <c r="T109" s="1" t="str">
        <f t="shared" si="21"/>
        <v/>
      </c>
      <c r="U109" s="1" t="str">
        <f t="shared" si="18"/>
        <v/>
      </c>
      <c r="V109" s="1" t="str">
        <f t="shared" si="22"/>
        <v/>
      </c>
      <c r="W109" s="1">
        <f t="shared" si="23"/>
        <v>1</v>
      </c>
      <c r="X109" s="1" t="str">
        <f t="shared" si="24"/>
        <v/>
      </c>
      <c r="Y109" s="1"/>
    </row>
    <row r="110" spans="1:25" x14ac:dyDescent="0.35">
      <c r="A110" s="10" t="str">
        <f>IF(DataSorted!A123="","",DataSorted!A123)</f>
        <v>TASK</v>
      </c>
      <c r="B110" s="10" t="str">
        <f>IF(DataSorted!B123="","",DataSorted!B123)</f>
        <v>BlankNeut</v>
      </c>
      <c r="C110" s="10">
        <f>IF(DataSorted!C123="","",DataSorted!C123)</f>
        <v>123.67449999999999</v>
      </c>
      <c r="D110" s="10" t="str">
        <f>IF(DataSorted!D123="","",DataSorted!D123)</f>
        <v xml:space="preserve">Task0 </v>
      </c>
      <c r="E110" s="10">
        <f t="shared" si="19"/>
        <v>1.0103000000000009</v>
      </c>
      <c r="F110" s="15">
        <f t="shared" si="15"/>
        <v>4.5999999999963848E-3</v>
      </c>
      <c r="G110" s="41">
        <f t="shared" si="16"/>
        <v>2.7950627615072055</v>
      </c>
      <c r="H110" s="10" t="str">
        <f>IF(DataSorted!$Q123="","",DataSorted!Q123)</f>
        <v/>
      </c>
      <c r="I110" s="10" t="str">
        <f>IF(DataSorted!$Q123="","",DataSorted!R123)</f>
        <v/>
      </c>
      <c r="J110" s="10" t="str">
        <f>IF(DataSorted!$Q123="","",DataSorted!S123)</f>
        <v/>
      </c>
      <c r="K110" s="10" t="str">
        <f>IF(DataSorted!$Q123="","",DataSorted!T123)</f>
        <v/>
      </c>
      <c r="L110" s="10" t="str">
        <f t="shared" si="17"/>
        <v/>
      </c>
      <c r="M110" s="52" t="str">
        <f>IF(DataSorted!$F123="REAC",DataSorted!F123,(IF(DataSorted!$P123="REAC",DataSorted!P123,IF($R111=1,"Creact",""))))</f>
        <v>REAC</v>
      </c>
      <c r="N110" s="52" t="str">
        <f>IF(DataSorted!$F123="REAC",DataSorted!G123,(IF(DataSorted!$P123="REAC",DataSorted!Q123,IF($R111=1,N111,""))))</f>
        <v>Yes</v>
      </c>
      <c r="O110" s="52">
        <f>IF(DataSorted!$F123="REAC",DataSorted!H123,(IF(DataSorted!$P123="REAC",DataSorted!R123,IF(AND($R111=1,N111="yes"),O111-1.01794,IF(AND($R111=1,N111="No"),O111-1.18497,"")))))</f>
        <v>124.3137</v>
      </c>
      <c r="P110" s="52" t="str">
        <f>IF(DataSorted!$F123="REAC",DataSorted!I123,(IF(DataSorted!$P123="REAC",DataSorted!S123,IF($R111=1,P111,""))))</f>
        <v xml:space="preserve">Task0 </v>
      </c>
      <c r="Q110" s="47" t="str">
        <f t="shared" si="25"/>
        <v/>
      </c>
      <c r="R110">
        <f t="shared" si="26"/>
        <v>1</v>
      </c>
      <c r="S110" s="18" t="str">
        <f t="shared" si="20"/>
        <v/>
      </c>
      <c r="T110" s="18" t="str">
        <f t="shared" si="21"/>
        <v/>
      </c>
      <c r="U110" s="18" t="str">
        <f t="shared" si="18"/>
        <v/>
      </c>
      <c r="V110" s="18" t="str">
        <f t="shared" si="22"/>
        <v/>
      </c>
      <c r="W110" s="18" t="str">
        <f t="shared" si="23"/>
        <v/>
      </c>
      <c r="X110" s="18" t="str">
        <f t="shared" si="24"/>
        <v/>
      </c>
      <c r="Y110" s="18"/>
    </row>
    <row r="111" spans="1:25" x14ac:dyDescent="0.35">
      <c r="A111" t="str">
        <f>IF(DataSorted!A124="","",DataSorted!A124)</f>
        <v>TASK</v>
      </c>
      <c r="B111" s="48" t="str">
        <f>IF(DataSorted!B124="","",DataSorted!B124)</f>
        <v>TaskStim</v>
      </c>
      <c r="C111" s="48">
        <f>IF(DataSorted!C124="","",DataSorted!C124)</f>
        <v>124.6802</v>
      </c>
      <c r="D111" s="50" t="str">
        <f>IF(DataSorted!D124="","",DataSorted!D124)</f>
        <v xml:space="preserve">TaskC </v>
      </c>
      <c r="E111" s="48">
        <f t="shared" si="19"/>
        <v>1.0057000000000045</v>
      </c>
      <c r="F111" s="49">
        <f t="shared" si="15"/>
        <v>-5.6999999999902684E-3</v>
      </c>
      <c r="G111" s="41">
        <f t="shared" si="16"/>
        <v>1.8049372384891793</v>
      </c>
      <c r="H111" t="str">
        <f>IF(DataSorted!$Q124="","",DataSorted!Q124)</f>
        <v>EMOS</v>
      </c>
      <c r="I111" t="str">
        <f>IF(DataSorted!$Q124="","",DataSorted!R124)</f>
        <v>MatStim</v>
      </c>
      <c r="J111">
        <f>IF(DataSorted!$Q124="","",DataSorted!S124)</f>
        <v>124.6802</v>
      </c>
      <c r="K111" t="str">
        <f>IF(DataSorted!$Q124="","",DataSorted!T124)</f>
        <v xml:space="preserve">BlTransp04 </v>
      </c>
      <c r="L111" s="2">
        <f t="shared" si="17"/>
        <v>0</v>
      </c>
      <c r="M111" s="51" t="str">
        <f>IF(DataSorted!$F124="REAC",DataSorted!F124,(IF(DataSorted!$P124="REAC",DataSorted!P124,IF($R112=1,"Creact",""))))</f>
        <v>Creact</v>
      </c>
      <c r="N111" s="51" t="str">
        <f>IF(DataSorted!$F124="REAC",DataSorted!G124,(IF(DataSorted!$P124="REAC",DataSorted!Q124,IF($R112=1,N112,""))))</f>
        <v>No</v>
      </c>
      <c r="O111" s="51">
        <f>IF(DataSorted!$F124="REAC",DataSorted!H124,(IF(DataSorted!$P124="REAC",DataSorted!R124,IF(AND($R112=1,N112="yes"),O112-1.01794,IF(AND($R112=1,N112="No"),O112-1.18497,"")))))</f>
        <v>124.90012999999999</v>
      </c>
      <c r="P111" s="51" t="str">
        <f>IF(DataSorted!$F124="REAC",DataSorted!I124,(IF(DataSorted!$P124="REAC",DataSorted!S124,IF($R112=1,P112,""))))</f>
        <v xml:space="preserve">Task0 </v>
      </c>
      <c r="Q111" s="47">
        <f t="shared" si="25"/>
        <v>219.92999999999086</v>
      </c>
      <c r="R111" t="str">
        <f t="shared" si="26"/>
        <v/>
      </c>
      <c r="S111" s="1" t="str">
        <f t="shared" si="20"/>
        <v>yes</v>
      </c>
      <c r="T111" s="1" t="str">
        <f t="shared" si="21"/>
        <v/>
      </c>
      <c r="U111" s="1" t="str">
        <f t="shared" si="18"/>
        <v/>
      </c>
      <c r="V111" s="1">
        <f t="shared" si="22"/>
        <v>1</v>
      </c>
      <c r="W111" s="1" t="str">
        <f t="shared" si="23"/>
        <v/>
      </c>
      <c r="X111" s="1" t="str">
        <f t="shared" si="24"/>
        <v/>
      </c>
      <c r="Y111" s="1"/>
    </row>
    <row r="112" spans="1:25" x14ac:dyDescent="0.35">
      <c r="A112" s="10" t="str">
        <f>IF(DataSorted!A125="","",DataSorted!A125)</f>
        <v>TASK</v>
      </c>
      <c r="B112" s="10" t="str">
        <f>IF(DataSorted!B125="","",DataSorted!B125)</f>
        <v>BlankNeut</v>
      </c>
      <c r="C112" s="10">
        <f>IF(DataSorted!C125="","",DataSorted!C125)</f>
        <v>125.69159999999999</v>
      </c>
      <c r="D112" s="10" t="str">
        <f>IF(DataSorted!D125="","",DataSorted!D125)</f>
        <v xml:space="preserve">Task0 </v>
      </c>
      <c r="E112" s="10">
        <f t="shared" si="19"/>
        <v>1.0113999999999947</v>
      </c>
      <c r="F112" s="15">
        <f t="shared" si="15"/>
        <v>-5.0000000001659828E-4</v>
      </c>
      <c r="G112" s="41">
        <f t="shared" si="16"/>
        <v>3.8950627615010891</v>
      </c>
      <c r="H112" s="10" t="str">
        <f>IF(DataSorted!$Q125="","",DataSorted!Q125)</f>
        <v/>
      </c>
      <c r="I112" s="10" t="str">
        <f>IF(DataSorted!$Q125="","",DataSorted!R125)</f>
        <v/>
      </c>
      <c r="J112" s="10" t="str">
        <f>IF(DataSorted!$Q125="","",DataSorted!S125)</f>
        <v/>
      </c>
      <c r="K112" s="10" t="str">
        <f>IF(DataSorted!$Q125="","",DataSorted!T125)</f>
        <v/>
      </c>
      <c r="L112" s="10" t="str">
        <f t="shared" si="17"/>
        <v/>
      </c>
      <c r="M112" s="52" t="str">
        <f>IF(DataSorted!$F125="REAC",DataSorted!F125,(IF(DataSorted!$P125="REAC",DataSorted!P125,IF($R113=1,"Creact",""))))</f>
        <v>REAC</v>
      </c>
      <c r="N112" s="52" t="str">
        <f>IF(DataSorted!$F125="REAC",DataSorted!G125,(IF(DataSorted!$P125="REAC",DataSorted!Q125,IF($R113=1,N113,""))))</f>
        <v>No</v>
      </c>
      <c r="O112" s="52">
        <f>IF(DataSorted!$F125="REAC",DataSorted!H125,(IF(DataSorted!$P125="REAC",DataSorted!R125,IF(AND($R113=1,N113="yes"),O113-1.01794,IF(AND($R113=1,N113="No"),O113-1.18497,"")))))</f>
        <v>126.0851</v>
      </c>
      <c r="P112" s="52" t="str">
        <f>IF(DataSorted!$F125="REAC",DataSorted!I125,(IF(DataSorted!$P125="REAC",DataSorted!S125,IF($R113=1,P113,""))))</f>
        <v xml:space="preserve">Task0 </v>
      </c>
      <c r="Q112" s="47" t="str">
        <f t="shared" si="25"/>
        <v/>
      </c>
      <c r="R112">
        <f t="shared" si="26"/>
        <v>1</v>
      </c>
      <c r="S112" s="18" t="str">
        <f t="shared" si="20"/>
        <v/>
      </c>
      <c r="T112" s="18" t="str">
        <f t="shared" si="21"/>
        <v/>
      </c>
      <c r="U112" s="18" t="str">
        <f t="shared" si="18"/>
        <v/>
      </c>
      <c r="V112" s="18" t="str">
        <f t="shared" si="22"/>
        <v/>
      </c>
      <c r="W112" s="18" t="str">
        <f t="shared" si="23"/>
        <v/>
      </c>
      <c r="X112" s="18" t="str">
        <f t="shared" si="24"/>
        <v/>
      </c>
      <c r="Y112" s="18"/>
    </row>
    <row r="113" spans="1:25" x14ac:dyDescent="0.35">
      <c r="A113" t="str">
        <f>IF(DataSorted!A126="","",DataSorted!A126)</f>
        <v>TASK</v>
      </c>
      <c r="B113" s="48" t="str">
        <f>IF(DataSorted!B126="","",DataSorted!B126)</f>
        <v>TaskStim</v>
      </c>
      <c r="C113" s="48">
        <f>IF(DataSorted!C126="","",DataSorted!C126)</f>
        <v>126.70350000000001</v>
      </c>
      <c r="D113" s="50" t="str">
        <f>IF(DataSorted!D126="","",DataSorted!D126)</f>
        <v xml:space="preserve">TaskC </v>
      </c>
      <c r="E113" s="48">
        <f t="shared" si="19"/>
        <v>1.0119000000000113</v>
      </c>
      <c r="F113" s="49">
        <f t="shared" si="15"/>
        <v>2.6000000000152568E-3</v>
      </c>
      <c r="G113" s="41">
        <f t="shared" si="16"/>
        <v>4.3950627615176874</v>
      </c>
      <c r="H113" t="str">
        <f>IF(DataSorted!$Q126="","",DataSorted!Q126)</f>
        <v/>
      </c>
      <c r="I113" t="str">
        <f>IF(DataSorted!$Q126="","",DataSorted!R126)</f>
        <v/>
      </c>
      <c r="J113" t="str">
        <f>IF(DataSorted!$Q126="","",DataSorted!S126)</f>
        <v/>
      </c>
      <c r="K113" t="str">
        <f>IF(DataSorted!$Q126="","",DataSorted!T126)</f>
        <v/>
      </c>
      <c r="L113" s="2" t="str">
        <f t="shared" si="17"/>
        <v/>
      </c>
      <c r="M113" s="51" t="str">
        <f>IF(DataSorted!$F126="REAC",DataSorted!F126,(IF(DataSorted!$P126="REAC",DataSorted!P126,IF($R114=1,"Creact",""))))</f>
        <v>Creact</v>
      </c>
      <c r="N113" s="51" t="str">
        <f>IF(DataSorted!$F126="REAC",DataSorted!G126,(IF(DataSorted!$P126="REAC",DataSorted!Q126,IF($R114=1,N114,""))))</f>
        <v>Yes</v>
      </c>
      <c r="O113" s="51">
        <f>IF(DataSorted!$F126="REAC",DataSorted!H126,(IF(DataSorted!$P126="REAC",DataSorted!R126,IF(AND($R114=1,N114="yes"),O114-1.01794,IF(AND($R114=1,N114="No"),O114-1.18497,"")))))</f>
        <v>127.36706</v>
      </c>
      <c r="P113" s="51" t="str">
        <f>IF(DataSorted!$F126="REAC",DataSorted!I126,(IF(DataSorted!$P126="REAC",DataSorted!S126,IF($R114=1,P114,""))))</f>
        <v xml:space="preserve">Task0 </v>
      </c>
      <c r="Q113" s="47">
        <f t="shared" si="25"/>
        <v>663.55999999998971</v>
      </c>
      <c r="R113" t="str">
        <f t="shared" si="26"/>
        <v/>
      </c>
      <c r="S113" s="1" t="str">
        <f t="shared" si="20"/>
        <v>yes</v>
      </c>
      <c r="T113" s="1">
        <f t="shared" si="21"/>
        <v>1</v>
      </c>
      <c r="U113" s="1" t="str">
        <f t="shared" si="18"/>
        <v/>
      </c>
      <c r="V113" s="1" t="str">
        <f t="shared" si="22"/>
        <v/>
      </c>
      <c r="W113" s="1" t="str">
        <f t="shared" si="23"/>
        <v/>
      </c>
      <c r="X113" s="1" t="str">
        <f t="shared" si="24"/>
        <v/>
      </c>
      <c r="Y113" s="1"/>
    </row>
    <row r="114" spans="1:25" x14ac:dyDescent="0.35">
      <c r="A114" s="10" t="str">
        <f>IF(DataSorted!A127="","",DataSorted!A127)</f>
        <v>TASK</v>
      </c>
      <c r="B114" s="10" t="str">
        <f>IF(DataSorted!B127="","",DataSorted!B127)</f>
        <v>BlankNeut</v>
      </c>
      <c r="C114" s="10">
        <f>IF(DataSorted!C127="","",DataSorted!C127)</f>
        <v>127.7128</v>
      </c>
      <c r="D114" s="10" t="str">
        <f>IF(DataSorted!D127="","",DataSorted!D127)</f>
        <v xml:space="preserve">Task0 </v>
      </c>
      <c r="E114" s="10">
        <f t="shared" si="19"/>
        <v>1.0092999999999961</v>
      </c>
      <c r="F114" s="15">
        <f t="shared" si="15"/>
        <v>-2.2000000000019782E-3</v>
      </c>
      <c r="G114" s="41">
        <f t="shared" si="16"/>
        <v>1.7950627615024306</v>
      </c>
      <c r="H114" s="10" t="str">
        <f>IF(DataSorted!$Q127="","",DataSorted!Q127)</f>
        <v/>
      </c>
      <c r="I114" s="10" t="str">
        <f>IF(DataSorted!$Q127="","",DataSorted!R127)</f>
        <v/>
      </c>
      <c r="J114" s="10" t="str">
        <f>IF(DataSorted!$Q127="","",DataSorted!S127)</f>
        <v/>
      </c>
      <c r="K114" s="10" t="str">
        <f>IF(DataSorted!$Q127="","",DataSorted!T127)</f>
        <v/>
      </c>
      <c r="L114" s="10" t="str">
        <f t="shared" si="17"/>
        <v/>
      </c>
      <c r="M114" s="52" t="str">
        <f>IF(DataSorted!$F127="REAC",DataSorted!F127,(IF(DataSorted!$P127="REAC",DataSorted!P127,IF($R115=1,"Creact",""))))</f>
        <v>REAC</v>
      </c>
      <c r="N114" s="52" t="str">
        <f>IF(DataSorted!$F127="REAC",DataSorted!G127,(IF(DataSorted!$P127="REAC",DataSorted!Q127,IF($R115=1,N115,""))))</f>
        <v>Yes</v>
      </c>
      <c r="O114" s="52">
        <f>IF(DataSorted!$F127="REAC",DataSorted!H127,(IF(DataSorted!$P127="REAC",DataSorted!R127,IF(AND($R115=1,N115="yes"),O115-1.01794,IF(AND($R115=1,N115="No"),O115-1.18497,"")))))</f>
        <v>128.38499999999999</v>
      </c>
      <c r="P114" s="52" t="str">
        <f>IF(DataSorted!$F127="REAC",DataSorted!I127,(IF(DataSorted!$P127="REAC",DataSorted!S127,IF($R115=1,P115,""))))</f>
        <v xml:space="preserve">Task0 </v>
      </c>
      <c r="Q114" s="47" t="str">
        <f t="shared" si="25"/>
        <v/>
      </c>
      <c r="R114">
        <f t="shared" si="26"/>
        <v>1</v>
      </c>
      <c r="S114" s="18" t="str">
        <f t="shared" si="20"/>
        <v/>
      </c>
      <c r="T114" s="18" t="str">
        <f t="shared" si="21"/>
        <v/>
      </c>
      <c r="U114" s="18" t="str">
        <f t="shared" si="18"/>
        <v/>
      </c>
      <c r="V114" s="18" t="str">
        <f t="shared" si="22"/>
        <v/>
      </c>
      <c r="W114" s="18" t="str">
        <f t="shared" si="23"/>
        <v/>
      </c>
      <c r="X114" s="18" t="str">
        <f t="shared" si="24"/>
        <v/>
      </c>
      <c r="Y114" s="18"/>
    </row>
    <row r="115" spans="1:25" x14ac:dyDescent="0.35">
      <c r="A115" t="str">
        <f>IF(DataSorted!A128="","",DataSorted!A128)</f>
        <v>TASK</v>
      </c>
      <c r="B115" s="48" t="str">
        <f>IF(DataSorted!B128="","",DataSorted!B128)</f>
        <v>TaskStim</v>
      </c>
      <c r="C115" s="48">
        <f>IF(DataSorted!C128="","",DataSorted!C128)</f>
        <v>128.7243</v>
      </c>
      <c r="D115" s="50" t="str">
        <f>IF(DataSorted!D128="","",DataSorted!D128)</f>
        <v xml:space="preserve">TaskB </v>
      </c>
      <c r="E115" s="48">
        <f t="shared" si="19"/>
        <v>1.0114999999999981</v>
      </c>
      <c r="F115" s="49">
        <f t="shared" si="15"/>
        <v>3.9000000000015689E-3</v>
      </c>
      <c r="G115" s="41">
        <f t="shared" si="16"/>
        <v>3.9950627615044088</v>
      </c>
      <c r="H115" t="str">
        <f>IF(DataSorted!$Q128="","",DataSorted!Q128)</f>
        <v/>
      </c>
      <c r="I115" t="str">
        <f>IF(DataSorted!$Q128="","",DataSorted!R128)</f>
        <v/>
      </c>
      <c r="J115" t="str">
        <f>IF(DataSorted!$Q128="","",DataSorted!S128)</f>
        <v/>
      </c>
      <c r="K115" t="str">
        <f>IF(DataSorted!$Q128="","",DataSorted!T128)</f>
        <v/>
      </c>
      <c r="L115" s="2" t="str">
        <f t="shared" si="17"/>
        <v/>
      </c>
      <c r="M115" s="51" t="str">
        <f>IF(DataSorted!$F128="REAC",DataSorted!F128,(IF(DataSorted!$P128="REAC",DataSorted!P128,IF($R116=1,"Creact",""))))</f>
        <v>Creact</v>
      </c>
      <c r="N115" s="51" t="str">
        <f>IF(DataSorted!$F128="REAC",DataSorted!G128,(IF(DataSorted!$P128="REAC",DataSorted!Q128,IF($R116=1,N116,""))))</f>
        <v>No</v>
      </c>
      <c r="O115" s="51">
        <f>IF(DataSorted!$F128="REAC",DataSorted!H128,(IF(DataSorted!$P128="REAC",DataSorted!R128,IF(AND($R116=1,N116="yes"),O116-1.01794,IF(AND($R116=1,N116="No"),O116-1.18497,"")))))</f>
        <v>129.06903</v>
      </c>
      <c r="P115" s="51" t="str">
        <f>IF(DataSorted!$F128="REAC",DataSorted!I128,(IF(DataSorted!$P128="REAC",DataSorted!S128,IF($R116=1,P116,""))))</f>
        <v xml:space="preserve">Task0 </v>
      </c>
      <c r="Q115" s="47">
        <f t="shared" si="25"/>
        <v>344.72999999999843</v>
      </c>
      <c r="R115" t="str">
        <f t="shared" si="26"/>
        <v/>
      </c>
      <c r="S115" s="1" t="str">
        <f t="shared" si="20"/>
        <v>No</v>
      </c>
      <c r="T115" s="1" t="str">
        <f t="shared" si="21"/>
        <v/>
      </c>
      <c r="U115" s="1">
        <f t="shared" si="18"/>
        <v>1</v>
      </c>
      <c r="V115" s="1" t="str">
        <f t="shared" si="22"/>
        <v/>
      </c>
      <c r="W115" s="1" t="str">
        <f t="shared" si="23"/>
        <v/>
      </c>
      <c r="X115" s="1" t="str">
        <f t="shared" si="24"/>
        <v/>
      </c>
      <c r="Y115" s="1"/>
    </row>
    <row r="116" spans="1:25" x14ac:dyDescent="0.35">
      <c r="A116" s="10" t="str">
        <f>IF(DataSorted!A129="","",DataSorted!A129)</f>
        <v>TASK</v>
      </c>
      <c r="B116" s="10" t="str">
        <f>IF(DataSorted!B129="","",DataSorted!B129)</f>
        <v>BlankNeut</v>
      </c>
      <c r="C116" s="10">
        <f>IF(DataSorted!C129="","",DataSorted!C129)</f>
        <v>129.7319</v>
      </c>
      <c r="D116" s="10" t="str">
        <f>IF(DataSorted!D129="","",DataSorted!D129)</f>
        <v xml:space="preserve">Task0 </v>
      </c>
      <c r="E116" s="10">
        <f t="shared" si="19"/>
        <v>1.0075999999999965</v>
      </c>
      <c r="F116" s="15">
        <f t="shared" si="15"/>
        <v>4.4000000000039563E-3</v>
      </c>
      <c r="G116" s="41">
        <f t="shared" si="16"/>
        <v>9.5062761502839876E-2</v>
      </c>
      <c r="H116" s="10" t="str">
        <f>IF(DataSorted!$Q129="","",DataSorted!Q129)</f>
        <v/>
      </c>
      <c r="I116" s="10" t="str">
        <f>IF(DataSorted!$Q129="","",DataSorted!R129)</f>
        <v/>
      </c>
      <c r="J116" s="10" t="str">
        <f>IF(DataSorted!$Q129="","",DataSorted!S129)</f>
        <v/>
      </c>
      <c r="K116" s="10" t="str">
        <f>IF(DataSorted!$Q129="","",DataSorted!T129)</f>
        <v/>
      </c>
      <c r="L116" s="10" t="str">
        <f t="shared" si="17"/>
        <v/>
      </c>
      <c r="M116" s="52" t="str">
        <f>IF(DataSorted!$F129="REAC",DataSorted!F129,(IF(DataSorted!$P129="REAC",DataSorted!P129,IF($R117=1,"Creact",""))))</f>
        <v>REAC</v>
      </c>
      <c r="N116" s="52" t="str">
        <f>IF(DataSorted!$F129="REAC",DataSorted!G129,(IF(DataSorted!$P129="REAC",DataSorted!Q129,IF($R117=1,N117,""))))</f>
        <v>No</v>
      </c>
      <c r="O116" s="52">
        <f>IF(DataSorted!$F129="REAC",DataSorted!H129,(IF(DataSorted!$P129="REAC",DataSorted!R129,IF(AND($R117=1,N117="yes"),O117-1.01794,IF(AND($R117=1,N117="No"),O117-1.18497,"")))))</f>
        <v>130.25399999999999</v>
      </c>
      <c r="P116" s="52" t="str">
        <f>IF(DataSorted!$F129="REAC",DataSorted!I129,(IF(DataSorted!$P129="REAC",DataSorted!S129,IF($R117=1,P117,""))))</f>
        <v xml:space="preserve">Task0 </v>
      </c>
      <c r="Q116" s="47" t="str">
        <f t="shared" si="25"/>
        <v/>
      </c>
      <c r="R116">
        <f t="shared" si="26"/>
        <v>1</v>
      </c>
      <c r="S116" s="18" t="str">
        <f t="shared" si="20"/>
        <v/>
      </c>
      <c r="T116" s="18" t="str">
        <f t="shared" si="21"/>
        <v/>
      </c>
      <c r="U116" s="18" t="str">
        <f t="shared" si="18"/>
        <v/>
      </c>
      <c r="V116" s="18" t="str">
        <f t="shared" si="22"/>
        <v/>
      </c>
      <c r="W116" s="18" t="str">
        <f t="shared" si="23"/>
        <v/>
      </c>
      <c r="X116" s="18" t="str">
        <f t="shared" si="24"/>
        <v/>
      </c>
      <c r="Y116" s="18"/>
    </row>
    <row r="117" spans="1:25" x14ac:dyDescent="0.35">
      <c r="A117" t="str">
        <f>IF(DataSorted!A130="","",DataSorted!A130)</f>
        <v>TASK</v>
      </c>
      <c r="B117" s="48" t="str">
        <f>IF(DataSorted!B130="","",DataSorted!B130)</f>
        <v>TaskStim</v>
      </c>
      <c r="C117" s="48">
        <f>IF(DataSorted!C130="","",DataSorted!C130)</f>
        <v>130.73509999999999</v>
      </c>
      <c r="D117" s="50" t="str">
        <f>IF(DataSorted!D130="","",DataSorted!D130)</f>
        <v xml:space="preserve">TaskC </v>
      </c>
      <c r="E117" s="48">
        <f t="shared" si="19"/>
        <v>1.0031999999999925</v>
      </c>
      <c r="F117" s="49">
        <f t="shared" si="15"/>
        <v>1.8999999999778083E-3</v>
      </c>
      <c r="G117" s="41">
        <f t="shared" si="16"/>
        <v>4.3049372385011164</v>
      </c>
      <c r="H117" t="str">
        <f>IF(DataSorted!$Q130="","",DataSorted!Q130)</f>
        <v>EMOS</v>
      </c>
      <c r="I117" t="str">
        <f>IF(DataSorted!$Q130="","",DataSorted!R130)</f>
        <v>MatStim</v>
      </c>
      <c r="J117">
        <f>IF(DataSorted!$Q130="","",DataSorted!S130)</f>
        <v>130.73509999999999</v>
      </c>
      <c r="K117" t="str">
        <f>IF(DataSorted!$Q130="","",DataSorted!T130)</f>
        <v xml:space="preserve">BlTransp02 </v>
      </c>
      <c r="L117" s="2">
        <f t="shared" si="17"/>
        <v>0</v>
      </c>
      <c r="M117" s="51" t="str">
        <f>IF(DataSorted!$F130="REAC",DataSorted!F130,(IF(DataSorted!$P130="REAC",DataSorted!P130,IF($R118=1,"Creact",""))))</f>
        <v>Creact</v>
      </c>
      <c r="N117" s="51" t="str">
        <f>IF(DataSorted!$F130="REAC",DataSorted!G130,(IF(DataSorted!$P130="REAC",DataSorted!Q130,IF($R118=1,N118,""))))</f>
        <v>Yes</v>
      </c>
      <c r="O117" s="51">
        <f>IF(DataSorted!$F130="REAC",DataSorted!H130,(IF(DataSorted!$P130="REAC",DataSorted!R130,IF(AND($R118=1,N118="yes"),O118-1.01794,IF(AND($R118=1,N118="No"),O118-1.18497,"")))))</f>
        <v>131.35615999999999</v>
      </c>
      <c r="P117" s="51" t="str">
        <f>IF(DataSorted!$F130="REAC",DataSorted!I130,(IF(DataSorted!$P130="REAC",DataSorted!S130,IF($R118=1,P118,""))))</f>
        <v xml:space="preserve">Task0 </v>
      </c>
      <c r="Q117" s="47">
        <f t="shared" si="25"/>
        <v>621.05999999999995</v>
      </c>
      <c r="R117" t="str">
        <f t="shared" si="26"/>
        <v/>
      </c>
      <c r="S117" s="1" t="str">
        <f t="shared" si="20"/>
        <v>No</v>
      </c>
      <c r="T117" s="1" t="str">
        <f t="shared" si="21"/>
        <v/>
      </c>
      <c r="U117" s="1" t="str">
        <f t="shared" si="18"/>
        <v/>
      </c>
      <c r="V117" s="1" t="str">
        <f t="shared" si="22"/>
        <v/>
      </c>
      <c r="W117" s="1">
        <f t="shared" si="23"/>
        <v>1</v>
      </c>
      <c r="X117" s="1" t="str">
        <f t="shared" si="24"/>
        <v/>
      </c>
      <c r="Y117" s="1"/>
    </row>
    <row r="118" spans="1:25" x14ac:dyDescent="0.35">
      <c r="A118" s="10" t="str">
        <f>IF(DataSorted!A131="","",DataSorted!A131)</f>
        <v>TASK</v>
      </c>
      <c r="B118" s="10" t="str">
        <f>IF(DataSorted!B131="","",DataSorted!B131)</f>
        <v>BlankNeut</v>
      </c>
      <c r="C118" s="10">
        <f>IF(DataSorted!C131="","",DataSorted!C131)</f>
        <v>131.7364</v>
      </c>
      <c r="D118" s="10" t="str">
        <f>IF(DataSorted!D131="","",DataSorted!D131)</f>
        <v xml:space="preserve">Task0 </v>
      </c>
      <c r="E118" s="10">
        <f t="shared" si="19"/>
        <v>1.0013000000000147</v>
      </c>
      <c r="F118" s="15">
        <f t="shared" si="15"/>
        <v>9.000000000298769E-4</v>
      </c>
      <c r="G118" s="41">
        <f t="shared" si="16"/>
        <v>6.2049372384789248</v>
      </c>
      <c r="H118" s="10" t="str">
        <f>IF(DataSorted!$Q131="","",DataSorted!Q131)</f>
        <v/>
      </c>
      <c r="I118" s="10" t="str">
        <f>IF(DataSorted!$Q131="","",DataSorted!R131)</f>
        <v/>
      </c>
      <c r="J118" s="10" t="str">
        <f>IF(DataSorted!$Q131="","",DataSorted!S131)</f>
        <v/>
      </c>
      <c r="K118" s="10" t="str">
        <f>IF(DataSorted!$Q131="","",DataSorted!T131)</f>
        <v/>
      </c>
      <c r="L118" s="10" t="str">
        <f t="shared" si="17"/>
        <v/>
      </c>
      <c r="M118" s="52" t="str">
        <f>IF(DataSorted!$F131="REAC",DataSorted!F131,(IF(DataSorted!$P131="REAC",DataSorted!P131,IF($R119=1,"Creact",""))))</f>
        <v>REAC</v>
      </c>
      <c r="N118" s="52" t="str">
        <f>IF(DataSorted!$F131="REAC",DataSorted!G131,(IF(DataSorted!$P131="REAC",DataSorted!Q131,IF($R119=1,N119,""))))</f>
        <v>Yes</v>
      </c>
      <c r="O118" s="52">
        <f>IF(DataSorted!$F131="REAC",DataSorted!H131,(IF(DataSorted!$P131="REAC",DataSorted!R131,IF(AND($R119=1,N119="yes"),O119-1.01794,IF(AND($R119=1,N119="No"),O119-1.18497,"")))))</f>
        <v>132.3741</v>
      </c>
      <c r="P118" s="52" t="str">
        <f>IF(DataSorted!$F131="REAC",DataSorted!I131,(IF(DataSorted!$P131="REAC",DataSorted!S131,IF($R119=1,P119,""))))</f>
        <v xml:space="preserve">Task0 </v>
      </c>
      <c r="Q118" s="47" t="str">
        <f t="shared" si="25"/>
        <v/>
      </c>
      <c r="R118">
        <f t="shared" si="26"/>
        <v>1</v>
      </c>
      <c r="S118" s="18" t="str">
        <f t="shared" si="20"/>
        <v/>
      </c>
      <c r="T118" s="18" t="str">
        <f t="shared" si="21"/>
        <v/>
      </c>
      <c r="U118" s="18" t="str">
        <f t="shared" si="18"/>
        <v/>
      </c>
      <c r="V118" s="18" t="str">
        <f t="shared" si="22"/>
        <v/>
      </c>
      <c r="W118" s="18" t="str">
        <f t="shared" si="23"/>
        <v/>
      </c>
      <c r="X118" s="18" t="str">
        <f t="shared" si="24"/>
        <v/>
      </c>
      <c r="Y118" s="18"/>
    </row>
    <row r="119" spans="1:25" x14ac:dyDescent="0.35">
      <c r="A119" t="str">
        <f>IF(DataSorted!A132="","",DataSorted!A132)</f>
        <v>TASK</v>
      </c>
      <c r="B119" s="48" t="str">
        <f>IF(DataSorted!B132="","",DataSorted!B132)</f>
        <v>TaskStim</v>
      </c>
      <c r="C119" s="48">
        <f>IF(DataSorted!C132="","",DataSorted!C132)</f>
        <v>132.73679999999999</v>
      </c>
      <c r="D119" s="50" t="str">
        <f>IF(DataSorted!D132="","",DataSorted!D132)</f>
        <v xml:space="preserve">TaskC </v>
      </c>
      <c r="E119" s="48">
        <f t="shared" si="19"/>
        <v>1.0003999999999849</v>
      </c>
      <c r="F119" s="49">
        <f t="shared" si="15"/>
        <v>-2.4100000000032651E-2</v>
      </c>
      <c r="G119" s="41">
        <f t="shared" si="16"/>
        <v>7.1049372385088017</v>
      </c>
      <c r="H119" t="str">
        <f>IF(DataSorted!$Q132="","",DataSorted!Q132)</f>
        <v/>
      </c>
      <c r="I119" t="str">
        <f>IF(DataSorted!$Q132="","",DataSorted!R132)</f>
        <v/>
      </c>
      <c r="J119" t="str">
        <f>IF(DataSorted!$Q132="","",DataSorted!S132)</f>
        <v/>
      </c>
      <c r="K119" t="str">
        <f>IF(DataSorted!$Q132="","",DataSorted!T132)</f>
        <v/>
      </c>
      <c r="L119" s="2" t="str">
        <f t="shared" si="17"/>
        <v/>
      </c>
      <c r="M119" s="51" t="str">
        <f>IF(DataSorted!$F132="REAC",DataSorted!F132,(IF(DataSorted!$P132="REAC",DataSorted!P132,IF($R120=1,"Creact",""))))</f>
        <v>Creact</v>
      </c>
      <c r="N119" s="51" t="str">
        <f>IF(DataSorted!$F132="REAC",DataSorted!G132,(IF(DataSorted!$P132="REAC",DataSorted!Q132,IF($R120=1,N120,""))))</f>
        <v>No</v>
      </c>
      <c r="O119" s="51">
        <f>IF(DataSorted!$F132="REAC",DataSorted!H132,(IF(DataSorted!$P132="REAC",DataSorted!R132,IF(AND($R120=1,N120="yes"),O120-1.01794,IF(AND($R120=1,N120="No"),O120-1.18497,"")))))</f>
        <v>133.02012999999999</v>
      </c>
      <c r="P119" s="51" t="str">
        <f>IF(DataSorted!$F132="REAC",DataSorted!I132,(IF(DataSorted!$P132="REAC",DataSorted!S132,IF($R120=1,P120,""))))</f>
        <v xml:space="preserve">Task0 </v>
      </c>
      <c r="Q119" s="47">
        <f t="shared" si="25"/>
        <v>283.33000000000652</v>
      </c>
      <c r="R119" t="str">
        <f t="shared" si="26"/>
        <v/>
      </c>
      <c r="S119" s="1" t="str">
        <f t="shared" si="20"/>
        <v>yes</v>
      </c>
      <c r="T119" s="1" t="str">
        <f t="shared" si="21"/>
        <v/>
      </c>
      <c r="U119" s="1" t="str">
        <f t="shared" si="18"/>
        <v/>
      </c>
      <c r="V119" s="1">
        <f t="shared" si="22"/>
        <v>1</v>
      </c>
      <c r="W119" s="1" t="str">
        <f t="shared" si="23"/>
        <v/>
      </c>
      <c r="X119" s="1" t="str">
        <f t="shared" si="24"/>
        <v/>
      </c>
      <c r="Y119" s="1"/>
    </row>
    <row r="120" spans="1:25" x14ac:dyDescent="0.35">
      <c r="A120" s="10" t="str">
        <f>IF(DataSorted!A133="","",DataSorted!A133)</f>
        <v>TASK</v>
      </c>
      <c r="B120" s="10" t="str">
        <f>IF(DataSorted!B133="","",DataSorted!B133)</f>
        <v>BlankNeut</v>
      </c>
      <c r="C120" s="10">
        <f>IF(DataSorted!C133="","",DataSorted!C133)</f>
        <v>133.76130000000001</v>
      </c>
      <c r="D120" s="10" t="str">
        <f>IF(DataSorted!D133="","",DataSorted!D133)</f>
        <v xml:space="preserve">Task0 </v>
      </c>
      <c r="E120" s="10">
        <f t="shared" si="19"/>
        <v>1.0245000000000175</v>
      </c>
      <c r="F120" s="15">
        <f t="shared" si="15"/>
        <v>1.4800000000036562E-2</v>
      </c>
      <c r="G120" s="41">
        <f t="shared" si="16"/>
        <v>16.995062761523847</v>
      </c>
      <c r="H120" s="10" t="str">
        <f>IF(DataSorted!$Q133="","",DataSorted!Q133)</f>
        <v/>
      </c>
      <c r="I120" s="10" t="str">
        <f>IF(DataSorted!$Q133="","",DataSorted!R133)</f>
        <v/>
      </c>
      <c r="J120" s="10" t="str">
        <f>IF(DataSorted!$Q133="","",DataSorted!S133)</f>
        <v/>
      </c>
      <c r="K120" s="10" t="str">
        <f>IF(DataSorted!$Q133="","",DataSorted!T133)</f>
        <v/>
      </c>
      <c r="L120" s="10" t="str">
        <f t="shared" si="17"/>
        <v/>
      </c>
      <c r="M120" s="52" t="str">
        <f>IF(DataSorted!$F133="REAC",DataSorted!F133,(IF(DataSorted!$P133="REAC",DataSorted!P133,IF($R121=1,"Creact",""))))</f>
        <v>REAC</v>
      </c>
      <c r="N120" s="52" t="str">
        <f>IF(DataSorted!$F133="REAC",DataSorted!G133,(IF(DataSorted!$P133="REAC",DataSorted!Q133,IF($R121=1,N121,""))))</f>
        <v>No</v>
      </c>
      <c r="O120" s="52">
        <f>IF(DataSorted!$F133="REAC",DataSorted!H133,(IF(DataSorted!$P133="REAC",DataSorted!R133,IF(AND($R121=1,N121="yes"),O121-1.01794,IF(AND($R121=1,N121="No"),O121-1.18497,"")))))</f>
        <v>134.20509999999999</v>
      </c>
      <c r="P120" s="52" t="str">
        <f>IF(DataSorted!$F133="REAC",DataSorted!I133,(IF(DataSorted!$P133="REAC",DataSorted!S133,IF($R121=1,P121,""))))</f>
        <v xml:space="preserve">Task0 </v>
      </c>
      <c r="Q120" s="47" t="str">
        <f t="shared" si="25"/>
        <v/>
      </c>
      <c r="R120">
        <f t="shared" si="26"/>
        <v>1</v>
      </c>
      <c r="S120" s="18" t="str">
        <f t="shared" si="20"/>
        <v/>
      </c>
      <c r="T120" s="18" t="str">
        <f t="shared" si="21"/>
        <v/>
      </c>
      <c r="U120" s="18" t="str">
        <f t="shared" si="18"/>
        <v/>
      </c>
      <c r="V120" s="18" t="str">
        <f t="shared" si="22"/>
        <v/>
      </c>
      <c r="W120" s="18" t="str">
        <f t="shared" si="23"/>
        <v/>
      </c>
      <c r="X120" s="18" t="str">
        <f t="shared" si="24"/>
        <v/>
      </c>
      <c r="Y120" s="18"/>
    </row>
    <row r="121" spans="1:25" x14ac:dyDescent="0.35">
      <c r="A121" t="str">
        <f>IF(DataSorted!A134="","",DataSorted!A134)</f>
        <v>TASK</v>
      </c>
      <c r="B121" s="48" t="str">
        <f>IF(DataSorted!B134="","",DataSorted!B134)</f>
        <v>TaskStim</v>
      </c>
      <c r="C121" s="48">
        <f>IF(DataSorted!C134="","",DataSorted!C134)</f>
        <v>134.77099999999999</v>
      </c>
      <c r="D121" s="50" t="str">
        <f>IF(DataSorted!D134="","",DataSorted!D134)</f>
        <v xml:space="preserve">TaskC </v>
      </c>
      <c r="E121" s="48">
        <f t="shared" si="19"/>
        <v>1.0096999999999809</v>
      </c>
      <c r="F121" s="49">
        <f t="shared" si="15"/>
        <v>-4.100000000022419E-3</v>
      </c>
      <c r="G121" s="41">
        <f t="shared" si="16"/>
        <v>2.1950627614872875</v>
      </c>
      <c r="H121" t="str">
        <f>IF(DataSorted!$Q134="","",DataSorted!Q134)</f>
        <v/>
      </c>
      <c r="I121" t="str">
        <f>IF(DataSorted!$Q134="","",DataSorted!R134)</f>
        <v/>
      </c>
      <c r="J121" t="str">
        <f>IF(DataSorted!$Q134="","",DataSorted!S134)</f>
        <v/>
      </c>
      <c r="K121" t="str">
        <f>IF(DataSorted!$Q134="","",DataSorted!T134)</f>
        <v/>
      </c>
      <c r="L121" s="2" t="str">
        <f t="shared" si="17"/>
        <v/>
      </c>
      <c r="M121" s="51" t="str">
        <f>IF(DataSorted!$F134="REAC",DataSorted!F134,(IF(DataSorted!$P134="REAC",DataSorted!P134,IF($R122=1,"Creact",""))))</f>
        <v>Creact</v>
      </c>
      <c r="N121" s="51" t="str">
        <f>IF(DataSorted!$F134="REAC",DataSorted!G134,(IF(DataSorted!$P134="REAC",DataSorted!Q134,IF($R122=1,N122,""))))</f>
        <v>Yes</v>
      </c>
      <c r="O121" s="51">
        <f>IF(DataSorted!$F134="REAC",DataSorted!H134,(IF(DataSorted!$P134="REAC",DataSorted!R134,IF(AND($R122=1,N122="yes"),O122-1.01794,IF(AND($R122=1,N122="No"),O122-1.18497,"")))))</f>
        <v>135.38296</v>
      </c>
      <c r="P121" s="51" t="str">
        <f>IF(DataSorted!$F134="REAC",DataSorted!I134,(IF(DataSorted!$P134="REAC",DataSorted!S134,IF($R122=1,P122,""))))</f>
        <v xml:space="preserve">Task0 </v>
      </c>
      <c r="Q121" s="47">
        <f t="shared" si="25"/>
        <v>611.9600000000105</v>
      </c>
      <c r="R121" t="str">
        <f t="shared" si="26"/>
        <v/>
      </c>
      <c r="S121" s="1" t="str">
        <f t="shared" si="20"/>
        <v>yes</v>
      </c>
      <c r="T121" s="1">
        <f t="shared" si="21"/>
        <v>1</v>
      </c>
      <c r="U121" s="1" t="str">
        <f t="shared" si="18"/>
        <v/>
      </c>
      <c r="V121" s="1" t="str">
        <f t="shared" si="22"/>
        <v/>
      </c>
      <c r="W121" s="1" t="str">
        <f t="shared" si="23"/>
        <v/>
      </c>
      <c r="X121" s="1" t="str">
        <f t="shared" si="24"/>
        <v/>
      </c>
      <c r="Y121" s="1"/>
    </row>
    <row r="122" spans="1:25" x14ac:dyDescent="0.35">
      <c r="A122" s="10" t="str">
        <f>IF(DataSorted!A135="","",DataSorted!A135)</f>
        <v>TASK</v>
      </c>
      <c r="B122" s="10" t="str">
        <f>IF(DataSorted!B135="","",DataSorted!B135)</f>
        <v>BlankNeut</v>
      </c>
      <c r="C122" s="10">
        <f>IF(DataSorted!C135="","",DataSorted!C135)</f>
        <v>135.78479999999999</v>
      </c>
      <c r="D122" s="10" t="str">
        <f>IF(DataSorted!D135="","",DataSorted!D135)</f>
        <v xml:space="preserve">Task0 </v>
      </c>
      <c r="E122" s="10">
        <f t="shared" si="19"/>
        <v>1.0138000000000034</v>
      </c>
      <c r="F122" s="15">
        <f t="shared" si="15"/>
        <v>5.3999999999803094E-3</v>
      </c>
      <c r="G122" s="41">
        <f t="shared" si="16"/>
        <v>6.2950627615097066</v>
      </c>
      <c r="H122" s="10" t="str">
        <f>IF(DataSorted!$Q135="","",DataSorted!Q135)</f>
        <v/>
      </c>
      <c r="I122" s="10" t="str">
        <f>IF(DataSorted!$Q135="","",DataSorted!R135)</f>
        <v/>
      </c>
      <c r="J122" s="10" t="str">
        <f>IF(DataSorted!$Q135="","",DataSorted!S135)</f>
        <v/>
      </c>
      <c r="K122" s="10" t="str">
        <f>IF(DataSorted!$Q135="","",DataSorted!T135)</f>
        <v/>
      </c>
      <c r="L122" s="10" t="str">
        <f t="shared" si="17"/>
        <v/>
      </c>
      <c r="M122" s="52" t="str">
        <f>IF(DataSorted!$F135="REAC",DataSorted!F135,(IF(DataSorted!$P135="REAC",DataSorted!P135,IF($R123=1,"Creact",""))))</f>
        <v>REAC</v>
      </c>
      <c r="N122" s="52" t="str">
        <f>IF(DataSorted!$F135="REAC",DataSorted!G135,(IF(DataSorted!$P135="REAC",DataSorted!Q135,IF($R123=1,N123,""))))</f>
        <v>Yes</v>
      </c>
      <c r="O122" s="52">
        <f>IF(DataSorted!$F135="REAC",DataSorted!H135,(IF(DataSorted!$P135="REAC",DataSorted!R135,IF(AND($R123=1,N123="yes"),O123-1.01794,IF(AND($R123=1,N123="No"),O123-1.18497,"")))))</f>
        <v>136.40090000000001</v>
      </c>
      <c r="P122" s="52" t="str">
        <f>IF(DataSorted!$F135="REAC",DataSorted!I135,(IF(DataSorted!$P135="REAC",DataSorted!S135,IF($R123=1,P123,""))))</f>
        <v xml:space="preserve">Task0 </v>
      </c>
      <c r="Q122" s="47" t="str">
        <f t="shared" si="25"/>
        <v/>
      </c>
      <c r="R122">
        <f t="shared" si="26"/>
        <v>1</v>
      </c>
      <c r="S122" s="18" t="str">
        <f t="shared" si="20"/>
        <v/>
      </c>
      <c r="T122" s="18" t="str">
        <f t="shared" si="21"/>
        <v/>
      </c>
      <c r="U122" s="18" t="str">
        <f t="shared" si="18"/>
        <v/>
      </c>
      <c r="V122" s="18" t="str">
        <f t="shared" si="22"/>
        <v/>
      </c>
      <c r="W122" s="18" t="str">
        <f t="shared" si="23"/>
        <v/>
      </c>
      <c r="X122" s="18" t="str">
        <f t="shared" si="24"/>
        <v/>
      </c>
      <c r="Y122" s="18"/>
    </row>
    <row r="123" spans="1:25" x14ac:dyDescent="0.35">
      <c r="A123" t="str">
        <f>IF(DataSorted!A136="","",DataSorted!A136)</f>
        <v>TASK</v>
      </c>
      <c r="B123" s="48" t="str">
        <f>IF(DataSorted!B136="","",DataSorted!B136)</f>
        <v>TaskStim</v>
      </c>
      <c r="C123" s="48">
        <f>IF(DataSorted!C136="","",DataSorted!C136)</f>
        <v>136.79320000000001</v>
      </c>
      <c r="D123" s="50" t="str">
        <f>IF(DataSorted!D136="","",DataSorted!D136)</f>
        <v xml:space="preserve">TaskB </v>
      </c>
      <c r="E123" s="48">
        <f t="shared" si="19"/>
        <v>1.0084000000000231</v>
      </c>
      <c r="F123" s="49">
        <f t="shared" si="15"/>
        <v>3.5000000000309228E-3</v>
      </c>
      <c r="G123" s="41">
        <f t="shared" si="16"/>
        <v>0.89506276152939712</v>
      </c>
      <c r="H123" t="str">
        <f>IF(DataSorted!$Q136="","",DataSorted!Q136)</f>
        <v>EMOS</v>
      </c>
      <c r="I123" t="str">
        <f>IF(DataSorted!$Q136="","",DataSorted!R136)</f>
        <v>MatStim</v>
      </c>
      <c r="J123">
        <f>IF(DataSorted!$Q136="","",DataSorted!S136)</f>
        <v>136.79320000000001</v>
      </c>
      <c r="K123" t="str">
        <f>IF(DataSorted!$Q136="","",DataSorted!T136)</f>
        <v xml:space="preserve">BlTransp03 </v>
      </c>
      <c r="L123" s="2">
        <f t="shared" si="17"/>
        <v>0</v>
      </c>
      <c r="M123" s="51" t="str">
        <f>IF(DataSorted!$F136="REAC",DataSorted!F136,(IF(DataSorted!$P136="REAC",DataSorted!P136,IF($R124=1,"Creact",""))))</f>
        <v>Creact</v>
      </c>
      <c r="N123" s="51" t="str">
        <f>IF(DataSorted!$F136="REAC",DataSorted!G136,(IF(DataSorted!$P136="REAC",DataSorted!Q136,IF($R124=1,N124,""))))</f>
        <v>No</v>
      </c>
      <c r="O123" s="51">
        <f>IF(DataSorted!$F136="REAC",DataSorted!H136,(IF(DataSorted!$P136="REAC",DataSorted!R136,IF(AND($R124=1,N124="yes"),O124-1.01794,IF(AND($R124=1,N124="No"),O124-1.18497,"")))))</f>
        <v>137.13833</v>
      </c>
      <c r="P123" s="51" t="str">
        <f>IF(DataSorted!$F136="REAC",DataSorted!I136,(IF(DataSorted!$P136="REAC",DataSorted!S136,IF($R124=1,P124,""))))</f>
        <v xml:space="preserve">Task0 </v>
      </c>
      <c r="Q123" s="47">
        <f t="shared" si="25"/>
        <v>345.12999999998328</v>
      </c>
      <c r="R123" t="str">
        <f t="shared" si="26"/>
        <v/>
      </c>
      <c r="S123" s="1" t="str">
        <f t="shared" si="20"/>
        <v>No</v>
      </c>
      <c r="T123" s="1" t="str">
        <f t="shared" si="21"/>
        <v/>
      </c>
      <c r="U123" s="1">
        <f t="shared" si="18"/>
        <v>1</v>
      </c>
      <c r="V123" s="1" t="str">
        <f t="shared" si="22"/>
        <v/>
      </c>
      <c r="W123" s="1" t="str">
        <f t="shared" si="23"/>
        <v/>
      </c>
      <c r="X123" s="1" t="str">
        <f t="shared" si="24"/>
        <v/>
      </c>
      <c r="Y123" s="1"/>
    </row>
    <row r="124" spans="1:25" x14ac:dyDescent="0.35">
      <c r="A124" s="10" t="str">
        <f>IF(DataSorted!A137="","",DataSorted!A137)</f>
        <v>TASK</v>
      </c>
      <c r="B124" s="10" t="str">
        <f>IF(DataSorted!B137="","",DataSorted!B137)</f>
        <v>BlankNeut</v>
      </c>
      <c r="C124" s="10">
        <f>IF(DataSorted!C137="","",DataSorted!C137)</f>
        <v>137.79810000000001</v>
      </c>
      <c r="D124" s="10" t="str">
        <f>IF(DataSorted!D137="","",DataSorted!D137)</f>
        <v xml:space="preserve">Task0 </v>
      </c>
      <c r="E124" s="10">
        <f t="shared" si="19"/>
        <v>1.0048999999999921</v>
      </c>
      <c r="F124" s="15">
        <f t="shared" si="15"/>
        <v>4.3000000000006366E-3</v>
      </c>
      <c r="G124" s="41">
        <f t="shared" si="16"/>
        <v>2.6049372385015257</v>
      </c>
      <c r="H124" s="10" t="str">
        <f>IF(DataSorted!$Q137="","",DataSorted!Q137)</f>
        <v/>
      </c>
      <c r="I124" s="10" t="str">
        <f>IF(DataSorted!$Q137="","",DataSorted!R137)</f>
        <v/>
      </c>
      <c r="J124" s="10" t="str">
        <f>IF(DataSorted!$Q137="","",DataSorted!S137)</f>
        <v/>
      </c>
      <c r="K124" s="10" t="str">
        <f>IF(DataSorted!$Q137="","",DataSorted!T137)</f>
        <v/>
      </c>
      <c r="L124" s="10" t="str">
        <f t="shared" si="17"/>
        <v/>
      </c>
      <c r="M124" s="52" t="str">
        <f>IF(DataSorted!$F137="REAC",DataSorted!F137,(IF(DataSorted!$P137="REAC",DataSorted!P137,IF($R125=1,"Creact",""))))</f>
        <v>REAC</v>
      </c>
      <c r="N124" s="52" t="str">
        <f>IF(DataSorted!$F137="REAC",DataSorted!G137,(IF(DataSorted!$P137="REAC",DataSorted!Q137,IF($R125=1,N125,""))))</f>
        <v>No</v>
      </c>
      <c r="O124" s="52">
        <f>IF(DataSorted!$F137="REAC",DataSorted!H137,(IF(DataSorted!$P137="REAC",DataSorted!R137,IF(AND($R125=1,N125="yes"),O125-1.01794,IF(AND($R125=1,N125="No"),O125-1.18497,"")))))</f>
        <v>138.32329999999999</v>
      </c>
      <c r="P124" s="52" t="str">
        <f>IF(DataSorted!$F137="REAC",DataSorted!I137,(IF(DataSorted!$P137="REAC",DataSorted!S137,IF($R125=1,P125,""))))</f>
        <v xml:space="preserve">Task0 </v>
      </c>
      <c r="Q124" s="47" t="str">
        <f t="shared" si="25"/>
        <v/>
      </c>
      <c r="R124">
        <f t="shared" si="26"/>
        <v>1</v>
      </c>
      <c r="S124" s="18" t="str">
        <f t="shared" si="20"/>
        <v/>
      </c>
      <c r="T124" s="18" t="str">
        <f t="shared" si="21"/>
        <v/>
      </c>
      <c r="U124" s="18" t="str">
        <f t="shared" si="18"/>
        <v/>
      </c>
      <c r="V124" s="18" t="str">
        <f t="shared" si="22"/>
        <v/>
      </c>
      <c r="W124" s="18" t="str">
        <f t="shared" si="23"/>
        <v/>
      </c>
      <c r="X124" s="18" t="str">
        <f t="shared" si="24"/>
        <v/>
      </c>
      <c r="Y124" s="18"/>
    </row>
    <row r="125" spans="1:25" x14ac:dyDescent="0.35">
      <c r="A125" t="str">
        <f>IF(DataSorted!A138="","",DataSorted!A138)</f>
        <v>TASK</v>
      </c>
      <c r="B125" s="42" t="str">
        <f>IF(DataSorted!B138="","",DataSorted!B138)</f>
        <v>TaskStim</v>
      </c>
      <c r="C125" s="42">
        <f>IF(DataSorted!C138="","",DataSorted!C138)</f>
        <v>138.7987</v>
      </c>
      <c r="D125" s="43" t="str">
        <f>IF(DataSorted!D138="","",DataSorted!D138)</f>
        <v xml:space="preserve">TaskA </v>
      </c>
      <c r="E125" s="42">
        <f t="shared" si="19"/>
        <v>1.0005999999999915</v>
      </c>
      <c r="F125" s="44">
        <f t="shared" si="15"/>
        <v>-1.0300000000000864E-2</v>
      </c>
      <c r="G125" s="41">
        <f t="shared" si="16"/>
        <v>6.9049372385021623</v>
      </c>
      <c r="H125" t="str">
        <f>IF(DataSorted!$Q138="","",DataSorted!Q138)</f>
        <v/>
      </c>
      <c r="I125" t="str">
        <f>IF(DataSorted!$Q138="","",DataSorted!R138)</f>
        <v/>
      </c>
      <c r="J125" t="str">
        <f>IF(DataSorted!$Q138="","",DataSorted!S138)</f>
        <v/>
      </c>
      <c r="K125" t="str">
        <f>IF(DataSorted!$Q138="","",DataSorted!T138)</f>
        <v/>
      </c>
      <c r="L125" s="2" t="str">
        <f t="shared" si="17"/>
        <v/>
      </c>
      <c r="M125" s="51" t="str">
        <f>IF(DataSorted!$F138="REAC",DataSorted!F138,(IF(DataSorted!$P138="REAC",DataSorted!P138,IF($R126=1,"Creact",""))))</f>
        <v>Creact</v>
      </c>
      <c r="N125" s="51" t="str">
        <f>IF(DataSorted!$F138="REAC",DataSorted!G138,(IF(DataSorted!$P138="REAC",DataSorted!Q138,IF($R126=1,N126,""))))</f>
        <v>Yes</v>
      </c>
      <c r="O125" s="51">
        <f>IF(DataSorted!$F138="REAC",DataSorted!H138,(IF(DataSorted!$P138="REAC",DataSorted!R138,IF(AND($R126=1,N126="yes"),O126-1.01794,IF(AND($R126=1,N126="No"),O126-1.18497,"")))))</f>
        <v>139.40765999999999</v>
      </c>
      <c r="P125" s="51" t="str">
        <f>IF(DataSorted!$F138="REAC",DataSorted!I138,(IF(DataSorted!$P138="REAC",DataSorted!S138,IF($R126=1,P126,""))))</f>
        <v xml:space="preserve">Task0 </v>
      </c>
      <c r="Q125" s="47">
        <f t="shared" si="25"/>
        <v>608.95999999999617</v>
      </c>
      <c r="R125" t="str">
        <f t="shared" si="26"/>
        <v/>
      </c>
      <c r="S125" s="1" t="str">
        <f t="shared" si="20"/>
        <v>No</v>
      </c>
      <c r="T125" s="1" t="str">
        <f t="shared" si="21"/>
        <v/>
      </c>
      <c r="U125" s="1" t="str">
        <f t="shared" si="18"/>
        <v/>
      </c>
      <c r="V125" s="1" t="str">
        <f t="shared" si="22"/>
        <v/>
      </c>
      <c r="W125" s="1">
        <f t="shared" si="23"/>
        <v>1</v>
      </c>
      <c r="X125" s="1" t="str">
        <f t="shared" si="24"/>
        <v/>
      </c>
      <c r="Y125" s="1"/>
    </row>
    <row r="126" spans="1:25" x14ac:dyDescent="0.35">
      <c r="A126" s="10" t="str">
        <f>IF(DataSorted!A139="","",DataSorted!A139)</f>
        <v>TASK</v>
      </c>
      <c r="B126" s="10" t="str">
        <f>IF(DataSorted!B139="","",DataSorted!B139)</f>
        <v>BlankNeut</v>
      </c>
      <c r="C126" s="10">
        <f>IF(DataSorted!C139="","",DataSorted!C139)</f>
        <v>139.80959999999999</v>
      </c>
      <c r="D126" s="10" t="str">
        <f>IF(DataSorted!D139="","",DataSorted!D139)</f>
        <v xml:space="preserve">Task0 </v>
      </c>
      <c r="E126" s="10">
        <f t="shared" si="19"/>
        <v>1.0108999999999924</v>
      </c>
      <c r="F126" s="15">
        <f t="shared" si="15"/>
        <v>8.399999999994634E-3</v>
      </c>
      <c r="G126" s="41">
        <f t="shared" si="16"/>
        <v>3.3950627614987017</v>
      </c>
      <c r="H126" s="10" t="str">
        <f>IF(DataSorted!$Q139="","",DataSorted!Q139)</f>
        <v/>
      </c>
      <c r="I126" s="10" t="str">
        <f>IF(DataSorted!$Q139="","",DataSorted!R139)</f>
        <v/>
      </c>
      <c r="J126" s="10" t="str">
        <f>IF(DataSorted!$Q139="","",DataSorted!S139)</f>
        <v/>
      </c>
      <c r="K126" s="10" t="str">
        <f>IF(DataSorted!$Q139="","",DataSorted!T139)</f>
        <v/>
      </c>
      <c r="L126" s="10" t="str">
        <f t="shared" si="17"/>
        <v/>
      </c>
      <c r="M126" s="52" t="str">
        <f>IF(DataSorted!$F139="REAC",DataSorted!F139,(IF(DataSorted!$P139="REAC",DataSorted!P139,IF($R127=1,"Creact",""))))</f>
        <v>REAC</v>
      </c>
      <c r="N126" s="52" t="str">
        <f>IF(DataSorted!$F139="REAC",DataSorted!G139,(IF(DataSorted!$P139="REAC",DataSorted!Q139,IF($R127=1,N127,""))))</f>
        <v>Yes</v>
      </c>
      <c r="O126" s="52">
        <f>IF(DataSorted!$F139="REAC",DataSorted!H139,(IF(DataSorted!$P139="REAC",DataSorted!R139,IF(AND($R127=1,N127="yes"),O127-1.01794,IF(AND($R127=1,N127="No"),O127-1.18497,"")))))</f>
        <v>140.4256</v>
      </c>
      <c r="P126" s="52" t="str">
        <f>IF(DataSorted!$F139="REAC",DataSorted!I139,(IF(DataSorted!$P139="REAC",DataSorted!S139,IF($R127=1,P127,""))))</f>
        <v xml:space="preserve">Task0 </v>
      </c>
      <c r="Q126" s="47" t="str">
        <f t="shared" si="25"/>
        <v/>
      </c>
      <c r="R126">
        <f t="shared" si="26"/>
        <v>1</v>
      </c>
      <c r="S126" s="18" t="str">
        <f t="shared" si="20"/>
        <v/>
      </c>
      <c r="T126" s="18" t="str">
        <f t="shared" si="21"/>
        <v/>
      </c>
      <c r="U126" s="18" t="str">
        <f t="shared" si="18"/>
        <v/>
      </c>
      <c r="V126" s="18" t="str">
        <f t="shared" si="22"/>
        <v/>
      </c>
      <c r="W126" s="18" t="str">
        <f t="shared" si="23"/>
        <v/>
      </c>
      <c r="X126" s="18" t="str">
        <f t="shared" si="24"/>
        <v/>
      </c>
      <c r="Y126" s="18"/>
    </row>
    <row r="127" spans="1:25" x14ac:dyDescent="0.35">
      <c r="A127" t="str">
        <f>IF(DataSorted!A140="","",DataSorted!A140)</f>
        <v>TASK</v>
      </c>
      <c r="B127" s="42" t="str">
        <f>IF(DataSorted!B140="","",DataSorted!B140)</f>
        <v>TaskStim</v>
      </c>
      <c r="C127" s="42">
        <f>IF(DataSorted!C140="","",DataSorted!C140)</f>
        <v>140.81209999999999</v>
      </c>
      <c r="D127" s="43" t="str">
        <f>IF(DataSorted!D140="","",DataSorted!D140)</f>
        <v xml:space="preserve">TaskD </v>
      </c>
      <c r="E127" s="42">
        <f t="shared" si="19"/>
        <v>1.0024999999999977</v>
      </c>
      <c r="F127" s="44">
        <f t="shared" ref="F127:F190" si="27">IF(E128="","",E127-E128)</f>
        <v>1.999999999782176E-4</v>
      </c>
      <c r="G127" s="41">
        <f t="shared" si="16"/>
        <v>5.0049372384959323</v>
      </c>
      <c r="H127" t="str">
        <f>IF(DataSorted!$Q140="","",DataSorted!Q140)</f>
        <v/>
      </c>
      <c r="I127" t="str">
        <f>IF(DataSorted!$Q140="","",DataSorted!R140)</f>
        <v/>
      </c>
      <c r="J127" t="str">
        <f>IF(DataSorted!$Q140="","",DataSorted!S140)</f>
        <v/>
      </c>
      <c r="K127" t="str">
        <f>IF(DataSorted!$Q140="","",DataSorted!T140)</f>
        <v/>
      </c>
      <c r="L127" s="2" t="str">
        <f t="shared" si="17"/>
        <v/>
      </c>
      <c r="M127" s="51" t="str">
        <f>IF(DataSorted!$F140="REAC",DataSorted!F140,(IF(DataSorted!$P140="REAC",DataSorted!P140,IF($R128=1,"Creact",""))))</f>
        <v>Creact</v>
      </c>
      <c r="N127" s="51" t="str">
        <f>IF(DataSorted!$F140="REAC",DataSorted!G140,(IF(DataSorted!$P140="REAC",DataSorted!Q140,IF($R128=1,N128,""))))</f>
        <v>No</v>
      </c>
      <c r="O127" s="51">
        <f>IF(DataSorted!$F140="REAC",DataSorted!H140,(IF(DataSorted!$P140="REAC",DataSorted!R140,IF(AND($R128=1,N128="yes"),O128-1.01794,IF(AND($R128=1,N128="No"),O128-1.18497,"")))))</f>
        <v>141.21173000000002</v>
      </c>
      <c r="P127" s="51" t="str">
        <f>IF(DataSorted!$F140="REAC",DataSorted!I140,(IF(DataSorted!$P140="REAC",DataSorted!S140,IF($R128=1,P128,""))))</f>
        <v xml:space="preserve">Task0 </v>
      </c>
      <c r="Q127" s="47">
        <f t="shared" si="25"/>
        <v>399.63000000003035</v>
      </c>
      <c r="R127" t="str">
        <f t="shared" si="26"/>
        <v/>
      </c>
      <c r="S127" s="1" t="str">
        <f t="shared" si="20"/>
        <v>No</v>
      </c>
      <c r="T127" s="1" t="str">
        <f t="shared" si="21"/>
        <v/>
      </c>
      <c r="U127" s="1">
        <f t="shared" si="18"/>
        <v>1</v>
      </c>
      <c r="V127" s="1" t="str">
        <f t="shared" si="22"/>
        <v/>
      </c>
      <c r="W127" s="1" t="str">
        <f t="shared" si="23"/>
        <v/>
      </c>
      <c r="X127" s="1" t="str">
        <f t="shared" si="24"/>
        <v/>
      </c>
      <c r="Y127" s="1"/>
    </row>
    <row r="128" spans="1:25" x14ac:dyDescent="0.35">
      <c r="A128" s="10" t="str">
        <f>IF(DataSorted!A141="","",DataSorted!A141)</f>
        <v>TASK</v>
      </c>
      <c r="B128" s="10" t="str">
        <f>IF(DataSorted!B141="","",DataSorted!B141)</f>
        <v>BlankNeut</v>
      </c>
      <c r="C128" s="10">
        <f>IF(DataSorted!C141="","",DataSorted!C141)</f>
        <v>141.81440000000001</v>
      </c>
      <c r="D128" s="10" t="str">
        <f>IF(DataSorted!D141="","",DataSorted!D141)</f>
        <v xml:space="preserve">Task0 </v>
      </c>
      <c r="E128" s="10">
        <f t="shared" si="19"/>
        <v>1.0023000000000195</v>
      </c>
      <c r="F128" s="15">
        <f t="shared" si="27"/>
        <v>2.8421709430404007E-14</v>
      </c>
      <c r="G128" s="41">
        <f t="shared" si="16"/>
        <v>5.2049372384741499</v>
      </c>
      <c r="H128" s="10" t="str">
        <f>IF(DataSorted!$Q141="","",DataSorted!Q141)</f>
        <v/>
      </c>
      <c r="I128" s="10" t="str">
        <f>IF(DataSorted!$Q141="","",DataSorted!R141)</f>
        <v/>
      </c>
      <c r="J128" s="10" t="str">
        <f>IF(DataSorted!$Q141="","",DataSorted!S141)</f>
        <v/>
      </c>
      <c r="K128" s="10" t="str">
        <f>IF(DataSorted!$Q141="","",DataSorted!T141)</f>
        <v/>
      </c>
      <c r="L128" s="10" t="str">
        <f t="shared" si="17"/>
        <v/>
      </c>
      <c r="M128" s="52" t="str">
        <f>IF(DataSorted!$F141="REAC",DataSorted!F141,(IF(DataSorted!$P141="REAC",DataSorted!P141,IF($R129=1,"Creact",""))))</f>
        <v>REAC</v>
      </c>
      <c r="N128" s="52" t="str">
        <f>IF(DataSorted!$F141="REAC",DataSorted!G141,(IF(DataSorted!$P141="REAC",DataSorted!Q141,IF($R129=1,N129,""))))</f>
        <v>No</v>
      </c>
      <c r="O128" s="52">
        <f>IF(DataSorted!$F141="REAC",DataSorted!H141,(IF(DataSorted!$P141="REAC",DataSorted!R141,IF(AND($R129=1,N129="yes"),O129-1.01794,IF(AND($R129=1,N129="No"),O129-1.18497,"")))))</f>
        <v>142.39670000000001</v>
      </c>
      <c r="P128" s="52" t="str">
        <f>IF(DataSorted!$F141="REAC",DataSorted!I141,(IF(DataSorted!$P141="REAC",DataSorted!S141,IF($R129=1,P129,""))))</f>
        <v xml:space="preserve">Task0 </v>
      </c>
      <c r="Q128" s="47" t="str">
        <f t="shared" si="25"/>
        <v/>
      </c>
      <c r="R128">
        <f t="shared" si="26"/>
        <v>1</v>
      </c>
      <c r="S128" s="18" t="str">
        <f t="shared" si="20"/>
        <v/>
      </c>
      <c r="T128" s="18" t="str">
        <f t="shared" si="21"/>
        <v/>
      </c>
      <c r="U128" s="18" t="str">
        <f t="shared" si="18"/>
        <v/>
      </c>
      <c r="V128" s="18" t="str">
        <f t="shared" si="22"/>
        <v/>
      </c>
      <c r="W128" s="18" t="str">
        <f t="shared" si="23"/>
        <v/>
      </c>
      <c r="X128" s="18" t="str">
        <f t="shared" si="24"/>
        <v/>
      </c>
      <c r="Y128" s="18"/>
    </row>
    <row r="129" spans="1:25" x14ac:dyDescent="0.35">
      <c r="A129" t="str">
        <f>IF(DataSorted!A142="","",DataSorted!A142)</f>
        <v>TASK</v>
      </c>
      <c r="B129" s="42" t="str">
        <f>IF(DataSorted!B142="","",DataSorted!B142)</f>
        <v>TaskStim</v>
      </c>
      <c r="C129" s="42">
        <f>IF(DataSorted!C142="","",DataSorted!C142)</f>
        <v>142.8167</v>
      </c>
      <c r="D129" s="43" t="str">
        <f>IF(DataSorted!D142="","",DataSorted!D142)</f>
        <v xml:space="preserve">TaskD </v>
      </c>
      <c r="E129" s="42">
        <f t="shared" si="19"/>
        <v>1.0022999999999911</v>
      </c>
      <c r="F129" s="44">
        <f t="shared" si="27"/>
        <v>-1.4400000000023283E-2</v>
      </c>
      <c r="G129" s="41">
        <f t="shared" si="16"/>
        <v>5.2049372385025716</v>
      </c>
      <c r="H129" t="str">
        <f>IF(DataSorted!$Q142="","",DataSorted!Q142)</f>
        <v>EMOS</v>
      </c>
      <c r="I129" t="str">
        <f>IF(DataSorted!$Q142="","",DataSorted!R142)</f>
        <v>MatStim</v>
      </c>
      <c r="J129">
        <f>IF(DataSorted!$Q142="","",DataSorted!S142)</f>
        <v>142.8167</v>
      </c>
      <c r="K129" t="str">
        <f>IF(DataSorted!$Q142="","",DataSorted!T142)</f>
        <v xml:space="preserve">BlTransp05 </v>
      </c>
      <c r="L129" s="2">
        <f t="shared" si="17"/>
        <v>0</v>
      </c>
      <c r="M129" s="51" t="str">
        <f>IF(DataSorted!$F142="REAC",DataSorted!F142,(IF(DataSorted!$P142="REAC",DataSorted!P142,IF($R130=1,"Creact",""))))</f>
        <v>Creact</v>
      </c>
      <c r="N129" s="51" t="str">
        <f>IF(DataSorted!$F142="REAC",DataSorted!G142,(IF(DataSorted!$P142="REAC",DataSorted!Q142,IF($R130=1,N130,""))))</f>
        <v>Yes</v>
      </c>
      <c r="O129" s="51">
        <f>IF(DataSorted!$F142="REAC",DataSorted!H142,(IF(DataSorted!$P142="REAC",DataSorted!R142,IF(AND($R130=1,N130="yes"),O130-1.01794,IF(AND($R130=1,N130="No"),O130-1.18497,"")))))</f>
        <v>143.63075999999998</v>
      </c>
      <c r="P129" s="51" t="str">
        <f>IF(DataSorted!$F142="REAC",DataSorted!I142,(IF(DataSorted!$P142="REAC",DataSorted!S142,IF($R130=1,P130,""))))</f>
        <v xml:space="preserve">Task0 </v>
      </c>
      <c r="Q129" s="47">
        <f t="shared" si="25"/>
        <v>814.05999999998357</v>
      </c>
      <c r="R129" t="str">
        <f t="shared" si="26"/>
        <v/>
      </c>
      <c r="S129" s="1" t="str">
        <f t="shared" si="20"/>
        <v>yes</v>
      </c>
      <c r="T129" s="1">
        <f t="shared" si="21"/>
        <v>1</v>
      </c>
      <c r="U129" s="1" t="str">
        <f t="shared" si="18"/>
        <v/>
      </c>
      <c r="V129" s="1" t="str">
        <f t="shared" si="22"/>
        <v/>
      </c>
      <c r="W129" s="1" t="str">
        <f t="shared" si="23"/>
        <v/>
      </c>
      <c r="X129" s="1" t="str">
        <f t="shared" si="24"/>
        <v/>
      </c>
      <c r="Y129" s="1"/>
    </row>
    <row r="130" spans="1:25" x14ac:dyDescent="0.35">
      <c r="A130" s="10" t="str">
        <f>IF(DataSorted!A143="","",DataSorted!A143)</f>
        <v>TASK</v>
      </c>
      <c r="B130" s="10" t="str">
        <f>IF(DataSorted!B143="","",DataSorted!B143)</f>
        <v>BlankNeut</v>
      </c>
      <c r="C130" s="10">
        <f>IF(DataSorted!C143="","",DataSorted!C143)</f>
        <v>143.83340000000001</v>
      </c>
      <c r="D130" s="10" t="str">
        <f>IF(DataSorted!D143="","",DataSorted!D143)</f>
        <v xml:space="preserve">Task0 </v>
      </c>
      <c r="E130" s="10">
        <f t="shared" si="19"/>
        <v>1.0167000000000144</v>
      </c>
      <c r="F130" s="15">
        <f t="shared" si="27"/>
        <v>7.6000000000249202E-3</v>
      </c>
      <c r="G130" s="41">
        <f t="shared" si="16"/>
        <v>9.1950627615207114</v>
      </c>
      <c r="H130" s="10" t="str">
        <f>IF(DataSorted!$Q143="","",DataSorted!Q143)</f>
        <v/>
      </c>
      <c r="I130" s="10" t="str">
        <f>IF(DataSorted!$Q143="","",DataSorted!R143)</f>
        <v/>
      </c>
      <c r="J130" s="10" t="str">
        <f>IF(DataSorted!$Q143="","",DataSorted!S143)</f>
        <v/>
      </c>
      <c r="K130" s="10" t="str">
        <f>IF(DataSorted!$Q143="","",DataSorted!T143)</f>
        <v/>
      </c>
      <c r="L130" s="10" t="str">
        <f t="shared" si="17"/>
        <v/>
      </c>
      <c r="M130" s="52" t="str">
        <f>IF(DataSorted!$F143="REAC",DataSorted!F143,(IF(DataSorted!$P143="REAC",DataSorted!P143,IF($R131=1,"Creact",""))))</f>
        <v>REAC</v>
      </c>
      <c r="N130" s="52" t="str">
        <f>IF(DataSorted!$F143="REAC",DataSorted!G143,(IF(DataSorted!$P143="REAC",DataSorted!Q143,IF($R131=1,N131,""))))</f>
        <v>Yes</v>
      </c>
      <c r="O130" s="52">
        <f>IF(DataSorted!$F143="REAC",DataSorted!H143,(IF(DataSorted!$P143="REAC",DataSorted!R143,IF(AND($R131=1,N131="yes"),O131-1.01794,IF(AND($R131=1,N131="No"),O131-1.18497,"")))))</f>
        <v>144.64869999999999</v>
      </c>
      <c r="P130" s="52" t="str">
        <f>IF(DataSorted!$F143="REAC",DataSorted!I143,(IF(DataSorted!$P143="REAC",DataSorted!S143,IF($R131=1,P131,""))))</f>
        <v xml:space="preserve">Task0 </v>
      </c>
      <c r="Q130" s="47" t="str">
        <f t="shared" si="25"/>
        <v/>
      </c>
      <c r="R130">
        <f t="shared" si="26"/>
        <v>1</v>
      </c>
      <c r="S130" s="18" t="str">
        <f t="shared" si="20"/>
        <v/>
      </c>
      <c r="T130" s="18" t="str">
        <f t="shared" si="21"/>
        <v/>
      </c>
      <c r="U130" s="18" t="str">
        <f t="shared" si="18"/>
        <v/>
      </c>
      <c r="V130" s="18" t="str">
        <f t="shared" si="22"/>
        <v/>
      </c>
      <c r="W130" s="18" t="str">
        <f t="shared" si="23"/>
        <v/>
      </c>
      <c r="X130" s="18" t="str">
        <f t="shared" si="24"/>
        <v/>
      </c>
      <c r="Y130" s="18"/>
    </row>
    <row r="131" spans="1:25" x14ac:dyDescent="0.35">
      <c r="A131" t="str">
        <f>IF(DataSorted!A144="","",DataSorted!A144)</f>
        <v>TASK</v>
      </c>
      <c r="B131" s="42" t="str">
        <f>IF(DataSorted!B144="","",DataSorted!B144)</f>
        <v>TaskStim</v>
      </c>
      <c r="C131" s="42">
        <f>IF(DataSorted!C144="","",DataSorted!C144)</f>
        <v>144.8425</v>
      </c>
      <c r="D131" s="43" t="str">
        <f>IF(DataSorted!D144="","",DataSorted!D144)</f>
        <v xml:space="preserve">TaskB </v>
      </c>
      <c r="E131" s="42">
        <f t="shared" si="19"/>
        <v>1.0090999999999894</v>
      </c>
      <c r="F131" s="44">
        <f t="shared" si="27"/>
        <v>-3.0000000000143245E-3</v>
      </c>
      <c r="G131" s="41">
        <f t="shared" si="16"/>
        <v>1.5950627614957913</v>
      </c>
      <c r="H131" t="str">
        <f>IF(DataSorted!$Q144="","",DataSorted!Q144)</f>
        <v/>
      </c>
      <c r="I131" t="str">
        <f>IF(DataSorted!$Q144="","",DataSorted!R144)</f>
        <v/>
      </c>
      <c r="J131" t="str">
        <f>IF(DataSorted!$Q144="","",DataSorted!S144)</f>
        <v/>
      </c>
      <c r="K131" t="str">
        <f>IF(DataSorted!$Q144="","",DataSorted!T144)</f>
        <v/>
      </c>
      <c r="L131" s="2" t="str">
        <f t="shared" si="17"/>
        <v/>
      </c>
      <c r="M131" s="51" t="str">
        <f>IF(DataSorted!$F144="REAC",DataSorted!F144,(IF(DataSorted!$P144="REAC",DataSorted!P144,IF($R132=1,"Creact",""))))</f>
        <v>Creact</v>
      </c>
      <c r="N131" s="51" t="str">
        <f>IF(DataSorted!$F144="REAC",DataSorted!G144,(IF(DataSorted!$P144="REAC",DataSorted!Q144,IF($R132=1,N132,""))))</f>
        <v>No</v>
      </c>
      <c r="O131" s="51">
        <f>IF(DataSorted!$F144="REAC",DataSorted!H144,(IF(DataSorted!$P144="REAC",DataSorted!R144,IF(AND($R132=1,N132="yes"),O132-1.01794,IF(AND($R132=1,N132="No"),O132-1.18497,"")))))</f>
        <v>145.29393000000002</v>
      </c>
      <c r="P131" s="51" t="str">
        <f>IF(DataSorted!$F144="REAC",DataSorted!I144,(IF(DataSorted!$P144="REAC",DataSorted!S144,IF($R132=1,P132,""))))</f>
        <v xml:space="preserve">Task0 </v>
      </c>
      <c r="Q131" s="47">
        <f t="shared" si="25"/>
        <v>451.43000000001621</v>
      </c>
      <c r="R131" t="str">
        <f t="shared" si="26"/>
        <v/>
      </c>
      <c r="S131" s="1" t="str">
        <f t="shared" si="20"/>
        <v>No</v>
      </c>
      <c r="T131" s="1" t="str">
        <f t="shared" si="21"/>
        <v/>
      </c>
      <c r="U131" s="1">
        <f t="shared" si="18"/>
        <v>1</v>
      </c>
      <c r="V131" s="1" t="str">
        <f t="shared" si="22"/>
        <v/>
      </c>
      <c r="W131" s="1" t="str">
        <f t="shared" si="23"/>
        <v/>
      </c>
      <c r="X131" s="1" t="str">
        <f t="shared" si="24"/>
        <v/>
      </c>
      <c r="Y131" s="1"/>
    </row>
    <row r="132" spans="1:25" x14ac:dyDescent="0.35">
      <c r="A132" s="10" t="str">
        <f>IF(DataSorted!A145="","",DataSorted!A145)</f>
        <v>TASK</v>
      </c>
      <c r="B132" s="10" t="str">
        <f>IF(DataSorted!B145="","",DataSorted!B145)</f>
        <v>BlankNeut</v>
      </c>
      <c r="C132" s="10">
        <f>IF(DataSorted!C145="","",DataSorted!C145)</f>
        <v>145.8546</v>
      </c>
      <c r="D132" s="10" t="str">
        <f>IF(DataSorted!D145="","",DataSorted!D145)</f>
        <v xml:space="preserve">Task0 </v>
      </c>
      <c r="E132" s="10">
        <f t="shared" si="19"/>
        <v>1.0121000000000038</v>
      </c>
      <c r="F132" s="15">
        <f t="shared" si="27"/>
        <v>3.0000000000995897E-4</v>
      </c>
      <c r="G132" s="41">
        <f t="shared" ref="G132:G195" si="28">IF(A132="","",(ABS(E132-G$3))*1000)</f>
        <v>4.5950627615101158</v>
      </c>
      <c r="H132" s="10" t="str">
        <f>IF(DataSorted!$Q145="","",DataSorted!Q145)</f>
        <v/>
      </c>
      <c r="I132" s="10" t="str">
        <f>IF(DataSorted!$Q145="","",DataSorted!R145)</f>
        <v/>
      </c>
      <c r="J132" s="10" t="str">
        <f>IF(DataSorted!$Q145="","",DataSorted!S145)</f>
        <v/>
      </c>
      <c r="K132" s="10" t="str">
        <f>IF(DataSorted!$Q145="","",DataSorted!T145)</f>
        <v/>
      </c>
      <c r="L132" s="10" t="str">
        <f t="shared" ref="L132:L195" si="29">IF(J132="","",C132-J132)</f>
        <v/>
      </c>
      <c r="M132" s="52" t="str">
        <f>IF(DataSorted!$F145="REAC",DataSorted!F145,(IF(DataSorted!$P145="REAC",DataSorted!P145,IF($R133=1,"Creact",""))))</f>
        <v>REAC</v>
      </c>
      <c r="N132" s="52" t="str">
        <f>IF(DataSorted!$F145="REAC",DataSorted!G145,(IF(DataSorted!$P145="REAC",DataSorted!Q145,IF($R133=1,N133,""))))</f>
        <v>No</v>
      </c>
      <c r="O132" s="52">
        <f>IF(DataSorted!$F145="REAC",DataSorted!H145,(IF(DataSorted!$P145="REAC",DataSorted!R145,IF(AND($R133=1,N133="yes"),O133-1.01794,IF(AND($R133=1,N133="No"),O133-1.18497,"")))))</f>
        <v>146.47890000000001</v>
      </c>
      <c r="P132" s="52" t="str">
        <f>IF(DataSorted!$F145="REAC",DataSorted!I145,(IF(DataSorted!$P145="REAC",DataSorted!S145,IF($R133=1,P133,""))))</f>
        <v xml:space="preserve">Task0 </v>
      </c>
      <c r="Q132" s="47" t="str">
        <f t="shared" si="25"/>
        <v/>
      </c>
      <c r="R132">
        <f t="shared" si="26"/>
        <v>1</v>
      </c>
      <c r="S132" s="18" t="str">
        <f t="shared" si="20"/>
        <v/>
      </c>
      <c r="T132" s="18" t="str">
        <f t="shared" si="21"/>
        <v/>
      </c>
      <c r="U132" s="18" t="str">
        <f t="shared" ref="U132:U195" si="30">IF(S132="","",(IF(AND(N132="No",S132="No"),1,"")))</f>
        <v/>
      </c>
      <c r="V132" s="18" t="str">
        <f t="shared" si="22"/>
        <v/>
      </c>
      <c r="W132" s="18" t="str">
        <f t="shared" si="23"/>
        <v/>
      </c>
      <c r="X132" s="18" t="str">
        <f t="shared" si="24"/>
        <v/>
      </c>
      <c r="Y132" s="18"/>
    </row>
    <row r="133" spans="1:25" x14ac:dyDescent="0.35">
      <c r="A133" t="str">
        <f>IF(DataSorted!A146="","",DataSorted!A146)</f>
        <v>TASK</v>
      </c>
      <c r="B133" s="42" t="str">
        <f>IF(DataSorted!B146="","",DataSorted!B146)</f>
        <v>TaskStim</v>
      </c>
      <c r="C133" s="42">
        <f>IF(DataSorted!C146="","",DataSorted!C146)</f>
        <v>146.8664</v>
      </c>
      <c r="D133" s="43" t="str">
        <f>IF(DataSorted!D146="","",DataSorted!D146)</f>
        <v xml:space="preserve">TaskB </v>
      </c>
      <c r="E133" s="42">
        <f t="shared" ref="E133:E196" si="31">IF(C133="","",ABS(C132-C133))</f>
        <v>1.0117999999999938</v>
      </c>
      <c r="F133" s="44">
        <f t="shared" si="27"/>
        <v>1.4999999999929514E-3</v>
      </c>
      <c r="G133" s="41">
        <f t="shared" si="28"/>
        <v>4.2950627615001569</v>
      </c>
      <c r="H133" t="str">
        <f>IF(DataSorted!$Q146="","",DataSorted!Q146)</f>
        <v/>
      </c>
      <c r="I133" t="str">
        <f>IF(DataSorted!$Q146="","",DataSorted!R146)</f>
        <v/>
      </c>
      <c r="J133" t="str">
        <f>IF(DataSorted!$Q146="","",DataSorted!S146)</f>
        <v/>
      </c>
      <c r="K133" t="str">
        <f>IF(DataSorted!$Q146="","",DataSorted!T146)</f>
        <v/>
      </c>
      <c r="L133" s="2" t="str">
        <f t="shared" si="29"/>
        <v/>
      </c>
      <c r="M133" s="51" t="str">
        <f>IF(DataSorted!$F146="REAC",DataSorted!F146,(IF(DataSorted!$P146="REAC",DataSorted!P146,IF($R134=1,"Creact",""))))</f>
        <v>Creact</v>
      </c>
      <c r="N133" s="51" t="str">
        <f>IF(DataSorted!$F146="REAC",DataSorted!G146,(IF(DataSorted!$P146="REAC",DataSorted!Q146,IF($R134=1,N134,""))))</f>
        <v>Yes</v>
      </c>
      <c r="O133" s="51">
        <f>IF(DataSorted!$F146="REAC",DataSorted!H146,(IF(DataSorted!$P146="REAC",DataSorted!R146,IF(AND($R134=1,N134="yes"),O134-1.01794,IF(AND($R134=1,N134="No"),O134-1.18497,"")))))</f>
        <v>147.57365999999999</v>
      </c>
      <c r="P133" s="51" t="str">
        <f>IF(DataSorted!$F146="REAC",DataSorted!I146,(IF(DataSorted!$P146="REAC",DataSorted!S146,IF($R134=1,P134,""))))</f>
        <v xml:space="preserve">Task0 </v>
      </c>
      <c r="Q133" s="47">
        <f t="shared" si="25"/>
        <v>707.2599999999909</v>
      </c>
      <c r="R133" t="str">
        <f t="shared" si="26"/>
        <v/>
      </c>
      <c r="S133" s="1" t="str">
        <f t="shared" si="20"/>
        <v>yes</v>
      </c>
      <c r="T133" s="1">
        <f t="shared" si="21"/>
        <v>1</v>
      </c>
      <c r="U133" s="1" t="str">
        <f t="shared" si="30"/>
        <v/>
      </c>
      <c r="V133" s="1" t="str">
        <f t="shared" si="22"/>
        <v/>
      </c>
      <c r="W133" s="1" t="str">
        <f t="shared" si="23"/>
        <v/>
      </c>
      <c r="X133" s="1" t="str">
        <f t="shared" si="24"/>
        <v/>
      </c>
      <c r="Y133" s="1"/>
    </row>
    <row r="134" spans="1:25" x14ac:dyDescent="0.35">
      <c r="A134" s="10" t="str">
        <f>IF(DataSorted!A147="","",DataSorted!A147)</f>
        <v>TASK</v>
      </c>
      <c r="B134" s="10" t="str">
        <f>IF(DataSorted!B147="","",DataSorted!B147)</f>
        <v>BlankNeut</v>
      </c>
      <c r="C134" s="10">
        <f>IF(DataSorted!C147="","",DataSorted!C147)</f>
        <v>147.8767</v>
      </c>
      <c r="D134" s="10" t="str">
        <f>IF(DataSorted!D147="","",DataSorted!D147)</f>
        <v xml:space="preserve">Task0 </v>
      </c>
      <c r="E134" s="10">
        <f t="shared" si="31"/>
        <v>1.0103000000000009</v>
      </c>
      <c r="F134" s="15">
        <f t="shared" si="27"/>
        <v>8.6000000000012733E-3</v>
      </c>
      <c r="G134" s="41">
        <f t="shared" si="28"/>
        <v>2.7950627615072055</v>
      </c>
      <c r="H134" s="10" t="str">
        <f>IF(DataSorted!$Q147="","",DataSorted!Q147)</f>
        <v/>
      </c>
      <c r="I134" s="10" t="str">
        <f>IF(DataSorted!$Q147="","",DataSorted!R147)</f>
        <v/>
      </c>
      <c r="J134" s="10" t="str">
        <f>IF(DataSorted!$Q147="","",DataSorted!S147)</f>
        <v/>
      </c>
      <c r="K134" s="10" t="str">
        <f>IF(DataSorted!$Q147="","",DataSorted!T147)</f>
        <v/>
      </c>
      <c r="L134" s="10" t="str">
        <f t="shared" si="29"/>
        <v/>
      </c>
      <c r="M134" s="52" t="str">
        <f>IF(DataSorted!$F147="REAC",DataSorted!F147,(IF(DataSorted!$P147="REAC",DataSorted!P147,IF($R135=1,"Creact",""))))</f>
        <v>REAC</v>
      </c>
      <c r="N134" s="52" t="str">
        <f>IF(DataSorted!$F147="REAC",DataSorted!G147,(IF(DataSorted!$P147="REAC",DataSorted!Q147,IF($R135=1,N135,""))))</f>
        <v>Yes</v>
      </c>
      <c r="O134" s="52">
        <f>IF(DataSorted!$F147="REAC",DataSorted!H147,(IF(DataSorted!$P147="REAC",DataSorted!R147,IF(AND($R135=1,N135="yes"),O135-1.01794,IF(AND($R135=1,N135="No"),O135-1.18497,"")))))</f>
        <v>148.5916</v>
      </c>
      <c r="P134" s="52" t="str">
        <f>IF(DataSorted!$F147="REAC",DataSorted!I147,(IF(DataSorted!$P147="REAC",DataSorted!S147,IF($R135=1,P135,""))))</f>
        <v xml:space="preserve">Task0 </v>
      </c>
      <c r="Q134" s="47" t="str">
        <f t="shared" si="25"/>
        <v/>
      </c>
      <c r="R134">
        <f t="shared" si="26"/>
        <v>1</v>
      </c>
      <c r="S134" s="18" t="str">
        <f t="shared" si="20"/>
        <v/>
      </c>
      <c r="T134" s="18" t="str">
        <f t="shared" si="21"/>
        <v/>
      </c>
      <c r="U134" s="18" t="str">
        <f t="shared" si="30"/>
        <v/>
      </c>
      <c r="V134" s="18" t="str">
        <f t="shared" si="22"/>
        <v/>
      </c>
      <c r="W134" s="18" t="str">
        <f t="shared" si="23"/>
        <v/>
      </c>
      <c r="X134" s="18" t="str">
        <f t="shared" si="24"/>
        <v/>
      </c>
      <c r="Y134" s="18"/>
    </row>
    <row r="135" spans="1:25" x14ac:dyDescent="0.35">
      <c r="A135" t="str">
        <f>IF(DataSorted!A148="","",DataSorted!A148)</f>
        <v>TASK</v>
      </c>
      <c r="B135" s="42" t="str">
        <f>IF(DataSorted!B148="","",DataSorted!B148)</f>
        <v>TaskStim</v>
      </c>
      <c r="C135" s="42">
        <f>IF(DataSorted!C148="","",DataSorted!C148)</f>
        <v>148.8784</v>
      </c>
      <c r="D135" s="43" t="str">
        <f>IF(DataSorted!D148="","",DataSorted!D148)</f>
        <v xml:space="preserve">TaskA </v>
      </c>
      <c r="E135" s="42">
        <f t="shared" si="31"/>
        <v>1.0016999999999996</v>
      </c>
      <c r="F135" s="44">
        <f t="shared" si="27"/>
        <v>-1.0199999999997544E-2</v>
      </c>
      <c r="G135" s="41">
        <f t="shared" si="28"/>
        <v>5.8049372384940678</v>
      </c>
      <c r="H135" t="str">
        <f>IF(DataSorted!$Q148="","",DataSorted!Q148)</f>
        <v>EMOS</v>
      </c>
      <c r="I135" t="str">
        <f>IF(DataSorted!$Q148="","",DataSorted!R148)</f>
        <v>MatStim</v>
      </c>
      <c r="J135">
        <f>IF(DataSorted!$Q148="","",DataSorted!S148)</f>
        <v>148.8784</v>
      </c>
      <c r="K135" t="str">
        <f>IF(DataSorted!$Q148="","",DataSorted!T148)</f>
        <v xml:space="preserve">BlTransp07 </v>
      </c>
      <c r="L135" s="2">
        <f t="shared" si="29"/>
        <v>0</v>
      </c>
      <c r="M135" s="51" t="str">
        <f>IF(DataSorted!$F148="REAC",DataSorted!F148,(IF(DataSorted!$P148="REAC",DataSorted!P148,IF($R136=1,"Creact",""))))</f>
        <v>Creact</v>
      </c>
      <c r="N135" s="51" t="str">
        <f>IF(DataSorted!$F148="REAC",DataSorted!G148,(IF(DataSorted!$P148="REAC",DataSorted!Q148,IF($R136=1,N136,""))))</f>
        <v>No</v>
      </c>
      <c r="O135" s="51">
        <f>IF(DataSorted!$F148="REAC",DataSorted!H148,(IF(DataSorted!$P148="REAC",DataSorted!R148,IF(AND($R136=1,N136="yes"),O136-1.01794,IF(AND($R136=1,N136="No"),O136-1.18497,"")))))</f>
        <v>149.24043</v>
      </c>
      <c r="P135" s="51" t="str">
        <f>IF(DataSorted!$F148="REAC",DataSorted!I148,(IF(DataSorted!$P148="REAC",DataSorted!S148,IF($R136=1,P136,""))))</f>
        <v xml:space="preserve">Task0 </v>
      </c>
      <c r="Q135" s="47">
        <f t="shared" si="25"/>
        <v>362.03000000000429</v>
      </c>
      <c r="R135" t="str">
        <f t="shared" si="26"/>
        <v/>
      </c>
      <c r="S135" s="1" t="str">
        <f t="shared" ref="S135:S198" si="32">IF(OR(B135="",B135="BlankNeut"),"",(IF(D135=D133,"yes","No")))</f>
        <v>No</v>
      </c>
      <c r="T135" s="1" t="str">
        <f t="shared" ref="T135:T198" si="33">IF(S135="","",(IF(AND(N135="Yes",S135="Yes"),1,"")))</f>
        <v/>
      </c>
      <c r="U135" s="1">
        <f t="shared" si="30"/>
        <v>1</v>
      </c>
      <c r="V135" s="1" t="str">
        <f t="shared" ref="V135:V198" si="34">IF(S135="","",(IF(AND(N135="No",S135="Yes"),1,"")))</f>
        <v/>
      </c>
      <c r="W135" s="1" t="str">
        <f t="shared" ref="W135:W198" si="35">IF(S135="","",(IF(AND(N135="Yes",S135="No"),1,"")))</f>
        <v/>
      </c>
      <c r="X135" s="1" t="str">
        <f t="shared" ref="X135:X198" si="36">IF(AND(B135="TaskStim",M135=""),1,"")</f>
        <v/>
      </c>
      <c r="Y135" s="1"/>
    </row>
    <row r="136" spans="1:25" x14ac:dyDescent="0.35">
      <c r="A136" s="10" t="str">
        <f>IF(DataSorted!A149="","",DataSorted!A149)</f>
        <v>TASK</v>
      </c>
      <c r="B136" s="10" t="str">
        <f>IF(DataSorted!B149="","",DataSorted!B149)</f>
        <v>BlankNeut</v>
      </c>
      <c r="C136" s="10">
        <f>IF(DataSorted!C149="","",DataSorted!C149)</f>
        <v>149.8903</v>
      </c>
      <c r="D136" s="10" t="str">
        <f>IF(DataSorted!D149="","",DataSorted!D149)</f>
        <v xml:space="preserve">Task0 </v>
      </c>
      <c r="E136" s="10">
        <f t="shared" si="31"/>
        <v>1.0118999999999971</v>
      </c>
      <c r="F136" s="15">
        <f t="shared" si="27"/>
        <v>-2.0000000000095497E-3</v>
      </c>
      <c r="G136" s="41">
        <f t="shared" si="28"/>
        <v>4.3950627615034765</v>
      </c>
      <c r="H136" s="10" t="str">
        <f>IF(DataSorted!$Q149="","",DataSorted!Q149)</f>
        <v/>
      </c>
      <c r="I136" s="10" t="str">
        <f>IF(DataSorted!$Q149="","",DataSorted!R149)</f>
        <v/>
      </c>
      <c r="J136" s="10" t="str">
        <f>IF(DataSorted!$Q149="","",DataSorted!S149)</f>
        <v/>
      </c>
      <c r="K136" s="10" t="str">
        <f>IF(DataSorted!$Q149="","",DataSorted!T149)</f>
        <v/>
      </c>
      <c r="L136" s="10" t="str">
        <f t="shared" si="29"/>
        <v/>
      </c>
      <c r="M136" s="52" t="str">
        <f>IF(DataSorted!$F149="REAC",DataSorted!F149,(IF(DataSorted!$P149="REAC",DataSorted!P149,IF($R137=1,"Creact",""))))</f>
        <v>REAC</v>
      </c>
      <c r="N136" s="52" t="str">
        <f>IF(DataSorted!$F149="REAC",DataSorted!G149,(IF(DataSorted!$P149="REAC",DataSorted!Q149,IF($R137=1,N137,""))))</f>
        <v>No</v>
      </c>
      <c r="O136" s="52">
        <f>IF(DataSorted!$F149="REAC",DataSorted!H149,(IF(DataSorted!$P149="REAC",DataSorted!R149,IF(AND($R137=1,N137="yes"),O137-1.01794,IF(AND($R137=1,N137="No"),O137-1.18497,"")))))</f>
        <v>150.4254</v>
      </c>
      <c r="P136" s="52" t="str">
        <f>IF(DataSorted!$F149="REAC",DataSorted!I149,(IF(DataSorted!$P149="REAC",DataSorted!S149,IF($R137=1,P137,""))))</f>
        <v xml:space="preserve">Task0 </v>
      </c>
      <c r="Q136" s="47" t="str">
        <f t="shared" ref="Q136:Q199" si="37">IF(OR(M136="REAC",M136=""),"",(O136-C136)*1000)</f>
        <v/>
      </c>
      <c r="R136">
        <f t="shared" si="26"/>
        <v>1</v>
      </c>
      <c r="S136" s="18" t="str">
        <f t="shared" si="32"/>
        <v/>
      </c>
      <c r="T136" s="18" t="str">
        <f t="shared" si="33"/>
        <v/>
      </c>
      <c r="U136" s="18" t="str">
        <f t="shared" si="30"/>
        <v/>
      </c>
      <c r="V136" s="18" t="str">
        <f t="shared" si="34"/>
        <v/>
      </c>
      <c r="W136" s="18" t="str">
        <f t="shared" si="35"/>
        <v/>
      </c>
      <c r="X136" s="18" t="str">
        <f t="shared" si="36"/>
        <v/>
      </c>
      <c r="Y136" s="18"/>
    </row>
    <row r="137" spans="1:25" x14ac:dyDescent="0.35">
      <c r="A137" t="str">
        <f>IF(DataSorted!A150="","",DataSorted!A150)</f>
        <v>TASK</v>
      </c>
      <c r="B137" s="42" t="str">
        <f>IF(DataSorted!B150="","",DataSorted!B150)</f>
        <v>TaskStim</v>
      </c>
      <c r="C137" s="42">
        <f>IF(DataSorted!C150="","",DataSorted!C150)</f>
        <v>150.9042</v>
      </c>
      <c r="D137" s="43" t="str">
        <f>IF(DataSorted!D150="","",DataSorted!D150)</f>
        <v xml:space="preserve">TaskA </v>
      </c>
      <c r="E137" s="42">
        <f t="shared" si="31"/>
        <v>1.0139000000000067</v>
      </c>
      <c r="F137" s="44">
        <f t="shared" si="27"/>
        <v>8.2000000000164164E-3</v>
      </c>
      <c r="G137" s="41">
        <f t="shared" si="28"/>
        <v>6.3950627615130262</v>
      </c>
      <c r="H137" t="str">
        <f>IF(DataSorted!$Q150="","",DataSorted!Q150)</f>
        <v/>
      </c>
      <c r="I137" t="str">
        <f>IF(DataSorted!$Q150="","",DataSorted!R150)</f>
        <v/>
      </c>
      <c r="J137" t="str">
        <f>IF(DataSorted!$Q150="","",DataSorted!S150)</f>
        <v/>
      </c>
      <c r="K137" t="str">
        <f>IF(DataSorted!$Q150="","",DataSorted!T150)</f>
        <v/>
      </c>
      <c r="L137" s="2" t="str">
        <f t="shared" si="29"/>
        <v/>
      </c>
      <c r="M137" s="51" t="str">
        <f>IF(DataSorted!$F150="REAC",DataSorted!F150,(IF(DataSorted!$P150="REAC",DataSorted!P150,IF($R138=1,"Creact",""))))</f>
        <v>Creact</v>
      </c>
      <c r="N137" s="51" t="str">
        <f>IF(DataSorted!$F150="REAC",DataSorted!G150,(IF(DataSorted!$P150="REAC",DataSorted!Q150,IF($R138=1,N138,""))))</f>
        <v>Yes</v>
      </c>
      <c r="O137" s="51">
        <f>IF(DataSorted!$F150="REAC",DataSorted!H150,(IF(DataSorted!$P150="REAC",DataSorted!R150,IF(AND($R138=1,N138="yes"),O138-1.01794,IF(AND($R138=1,N138="No"),O138-1.18497,"")))))</f>
        <v>151.50755999999998</v>
      </c>
      <c r="P137" s="51" t="str">
        <f>IF(DataSorted!$F150="REAC",DataSorted!I150,(IF(DataSorted!$P150="REAC",DataSorted!S150,IF($R138=1,P138,""))))</f>
        <v xml:space="preserve">Task0 </v>
      </c>
      <c r="Q137" s="47">
        <f t="shared" si="37"/>
        <v>603.3599999999808</v>
      </c>
      <c r="R137" t="str">
        <f t="shared" ref="R137:R200" si="38">IF(AND(M137="REAC",B137="BlankNeut"),1,"")</f>
        <v/>
      </c>
      <c r="S137" s="1" t="str">
        <f t="shared" si="32"/>
        <v>yes</v>
      </c>
      <c r="T137" s="1">
        <f t="shared" si="33"/>
        <v>1</v>
      </c>
      <c r="U137" s="1" t="str">
        <f t="shared" si="30"/>
        <v/>
      </c>
      <c r="V137" s="1" t="str">
        <f t="shared" si="34"/>
        <v/>
      </c>
      <c r="W137" s="1" t="str">
        <f t="shared" si="35"/>
        <v/>
      </c>
      <c r="X137" s="1" t="str">
        <f t="shared" si="36"/>
        <v/>
      </c>
      <c r="Y137" s="1"/>
    </row>
    <row r="138" spans="1:25" x14ac:dyDescent="0.35">
      <c r="A138" s="10" t="str">
        <f>IF(DataSorted!A151="","",DataSorted!A151)</f>
        <v>TASK</v>
      </c>
      <c r="B138" s="10" t="str">
        <f>IF(DataSorted!B151="","",DataSorted!B151)</f>
        <v>BlankNeut</v>
      </c>
      <c r="C138" s="10">
        <f>IF(DataSorted!C151="","",DataSorted!C151)</f>
        <v>151.90989999999999</v>
      </c>
      <c r="D138" s="10" t="str">
        <f>IF(DataSorted!D151="","",DataSorted!D151)</f>
        <v xml:space="preserve">Task0 </v>
      </c>
      <c r="E138" s="10">
        <f t="shared" si="31"/>
        <v>1.0056999999999903</v>
      </c>
      <c r="F138" s="15">
        <f t="shared" si="27"/>
        <v>3.5999999999773991E-3</v>
      </c>
      <c r="G138" s="41">
        <f t="shared" si="28"/>
        <v>1.8049372385033902</v>
      </c>
      <c r="H138" s="10" t="str">
        <f>IF(DataSorted!$Q151="","",DataSorted!Q151)</f>
        <v/>
      </c>
      <c r="I138" s="10" t="str">
        <f>IF(DataSorted!$Q151="","",DataSorted!R151)</f>
        <v/>
      </c>
      <c r="J138" s="10" t="str">
        <f>IF(DataSorted!$Q151="","",DataSorted!S151)</f>
        <v/>
      </c>
      <c r="K138" s="10" t="str">
        <f>IF(DataSorted!$Q151="","",DataSorted!T151)</f>
        <v/>
      </c>
      <c r="L138" s="10" t="str">
        <f t="shared" si="29"/>
        <v/>
      </c>
      <c r="M138" s="52" t="str">
        <f>IF(DataSorted!$F151="REAC",DataSorted!F151,(IF(DataSorted!$P151="REAC",DataSorted!P151,IF($R139=1,"Creact",""))))</f>
        <v>REAC</v>
      </c>
      <c r="N138" s="52" t="str">
        <f>IF(DataSorted!$F151="REAC",DataSorted!G151,(IF(DataSorted!$P151="REAC",DataSorted!Q151,IF($R139=1,N139,""))))</f>
        <v>Yes</v>
      </c>
      <c r="O138" s="52">
        <f>IF(DataSorted!$F151="REAC",DataSorted!H151,(IF(DataSorted!$P151="REAC",DataSorted!R151,IF(AND($R139=1,N139="yes"),O139-1.01794,IF(AND($R139=1,N139="No"),O139-1.18497,"")))))</f>
        <v>152.52549999999999</v>
      </c>
      <c r="P138" s="52" t="str">
        <f>IF(DataSorted!$F151="REAC",DataSorted!I151,(IF(DataSorted!$P151="REAC",DataSorted!S151,IF($R139=1,P139,""))))</f>
        <v xml:space="preserve">Task0 </v>
      </c>
      <c r="Q138" s="47" t="str">
        <f t="shared" si="37"/>
        <v/>
      </c>
      <c r="R138">
        <f t="shared" si="38"/>
        <v>1</v>
      </c>
      <c r="S138" s="18" t="str">
        <f t="shared" si="32"/>
        <v/>
      </c>
      <c r="T138" s="18" t="str">
        <f t="shared" si="33"/>
        <v/>
      </c>
      <c r="U138" s="18" t="str">
        <f t="shared" si="30"/>
        <v/>
      </c>
      <c r="V138" s="18" t="str">
        <f t="shared" si="34"/>
        <v/>
      </c>
      <c r="W138" s="18" t="str">
        <f t="shared" si="35"/>
        <v/>
      </c>
      <c r="X138" s="18" t="str">
        <f t="shared" si="36"/>
        <v/>
      </c>
      <c r="Y138" s="18"/>
    </row>
    <row r="139" spans="1:25" x14ac:dyDescent="0.35">
      <c r="A139" t="str">
        <f>IF(DataSorted!A152="","",DataSorted!A152)</f>
        <v>TASK</v>
      </c>
      <c r="B139" s="42" t="str">
        <f>IF(DataSorted!B152="","",DataSorted!B152)</f>
        <v>TaskStim</v>
      </c>
      <c r="C139" s="42">
        <f>IF(DataSorted!C152="","",DataSorted!C152)</f>
        <v>152.91200000000001</v>
      </c>
      <c r="D139" s="43" t="str">
        <f>IF(DataSorted!D152="","",DataSorted!D152)</f>
        <v xml:space="preserve">TaskB </v>
      </c>
      <c r="E139" s="42">
        <f t="shared" si="31"/>
        <v>1.0021000000000129</v>
      </c>
      <c r="F139" s="44">
        <f t="shared" si="27"/>
        <v>-1.999999999782176E-4</v>
      </c>
      <c r="G139" s="41">
        <f t="shared" si="28"/>
        <v>5.4049372384807892</v>
      </c>
      <c r="H139" t="str">
        <f>IF(DataSorted!$Q152="","",DataSorted!Q152)</f>
        <v/>
      </c>
      <c r="I139" t="str">
        <f>IF(DataSorted!$Q152="","",DataSorted!R152)</f>
        <v/>
      </c>
      <c r="J139" t="str">
        <f>IF(DataSorted!$Q152="","",DataSorted!S152)</f>
        <v/>
      </c>
      <c r="K139" t="str">
        <f>IF(DataSorted!$Q152="","",DataSorted!T152)</f>
        <v/>
      </c>
      <c r="L139" s="2" t="str">
        <f t="shared" si="29"/>
        <v/>
      </c>
      <c r="M139" s="51" t="str">
        <f>IF(DataSorted!$F152="REAC",DataSorted!F152,(IF(DataSorted!$P152="REAC",DataSorted!P152,IF($R140=1,"Creact",""))))</f>
        <v>Creact</v>
      </c>
      <c r="N139" s="51" t="str">
        <f>IF(DataSorted!$F152="REAC",DataSorted!G152,(IF(DataSorted!$P152="REAC",DataSorted!Q152,IF($R140=1,N140,""))))</f>
        <v>No</v>
      </c>
      <c r="O139" s="51">
        <f>IF(DataSorted!$F152="REAC",DataSorted!H152,(IF(DataSorted!$P152="REAC",DataSorted!R152,IF(AND($R140=1,N140="yes"),O140-1.01794,IF(AND($R140=1,N140="No"),O140-1.18497,"")))))</f>
        <v>153.25953000000001</v>
      </c>
      <c r="P139" s="51" t="str">
        <f>IF(DataSorted!$F152="REAC",DataSorted!I152,(IF(DataSorted!$P152="REAC",DataSorted!S152,IF($R140=1,P140,""))))</f>
        <v xml:space="preserve">Task0 </v>
      </c>
      <c r="Q139" s="47">
        <f t="shared" si="37"/>
        <v>347.53000000000611</v>
      </c>
      <c r="R139" t="str">
        <f t="shared" si="38"/>
        <v/>
      </c>
      <c r="S139" s="1" t="str">
        <f t="shared" si="32"/>
        <v>No</v>
      </c>
      <c r="T139" s="1" t="str">
        <f t="shared" si="33"/>
        <v/>
      </c>
      <c r="U139" s="1">
        <f t="shared" si="30"/>
        <v>1</v>
      </c>
      <c r="V139" s="1" t="str">
        <f t="shared" si="34"/>
        <v/>
      </c>
      <c r="W139" s="1" t="str">
        <f t="shared" si="35"/>
        <v/>
      </c>
      <c r="X139" s="1" t="str">
        <f t="shared" si="36"/>
        <v/>
      </c>
      <c r="Y139" s="1"/>
    </row>
    <row r="140" spans="1:25" x14ac:dyDescent="0.35">
      <c r="A140" s="10" t="str">
        <f>IF(DataSorted!A153="","",DataSorted!A153)</f>
        <v>TASK</v>
      </c>
      <c r="B140" s="10" t="str">
        <f>IF(DataSorted!B153="","",DataSorted!B153)</f>
        <v>BlankNeut</v>
      </c>
      <c r="C140" s="10">
        <f>IF(DataSorted!C153="","",DataSorted!C153)</f>
        <v>153.9143</v>
      </c>
      <c r="D140" s="10" t="str">
        <f>IF(DataSorted!D153="","",DataSorted!D153)</f>
        <v xml:space="preserve">Task0 </v>
      </c>
      <c r="E140" s="10">
        <f t="shared" si="31"/>
        <v>1.0022999999999911</v>
      </c>
      <c r="F140" s="15">
        <f t="shared" si="27"/>
        <v>-4.7000000000139153E-3</v>
      </c>
      <c r="G140" s="41">
        <f t="shared" si="28"/>
        <v>5.2049372385025716</v>
      </c>
      <c r="H140" s="10" t="str">
        <f>IF(DataSorted!$Q153="","",DataSorted!Q153)</f>
        <v/>
      </c>
      <c r="I140" s="10" t="str">
        <f>IF(DataSorted!$Q153="","",DataSorted!R153)</f>
        <v/>
      </c>
      <c r="J140" s="10" t="str">
        <f>IF(DataSorted!$Q153="","",DataSorted!S153)</f>
        <v/>
      </c>
      <c r="K140" s="10" t="str">
        <f>IF(DataSorted!$Q153="","",DataSorted!T153)</f>
        <v/>
      </c>
      <c r="L140" s="10" t="str">
        <f t="shared" si="29"/>
        <v/>
      </c>
      <c r="M140" s="52" t="str">
        <f>IF(DataSorted!$F153="REAC",DataSorted!F153,(IF(DataSorted!$P153="REAC",DataSorted!P153,IF($R141=1,"Creact",""))))</f>
        <v>REAC</v>
      </c>
      <c r="N140" s="52" t="str">
        <f>IF(DataSorted!$F153="REAC",DataSorted!G153,(IF(DataSorted!$P153="REAC",DataSorted!Q153,IF($R141=1,N141,""))))</f>
        <v>No</v>
      </c>
      <c r="O140" s="52">
        <f>IF(DataSorted!$F153="REAC",DataSorted!H153,(IF(DataSorted!$P153="REAC",DataSorted!R153,IF(AND($R141=1,N141="yes"),O141-1.01794,IF(AND($R141=1,N141="No"),O141-1.18497,"")))))</f>
        <v>154.44450000000001</v>
      </c>
      <c r="P140" s="52" t="str">
        <f>IF(DataSorted!$F153="REAC",DataSorted!I153,(IF(DataSorted!$P153="REAC",DataSorted!S153,IF($R141=1,P141,""))))</f>
        <v xml:space="preserve">Task0 </v>
      </c>
      <c r="Q140" s="47" t="str">
        <f t="shared" si="37"/>
        <v/>
      </c>
      <c r="R140">
        <f t="shared" si="38"/>
        <v>1</v>
      </c>
      <c r="S140" s="18" t="str">
        <f t="shared" si="32"/>
        <v/>
      </c>
      <c r="T140" s="18" t="str">
        <f t="shared" si="33"/>
        <v/>
      </c>
      <c r="U140" s="18" t="str">
        <f t="shared" si="30"/>
        <v/>
      </c>
      <c r="V140" s="18" t="str">
        <f t="shared" si="34"/>
        <v/>
      </c>
      <c r="W140" s="18" t="str">
        <f t="shared" si="35"/>
        <v/>
      </c>
      <c r="X140" s="18" t="str">
        <f t="shared" si="36"/>
        <v/>
      </c>
      <c r="Y140" s="18"/>
    </row>
    <row r="141" spans="1:25" x14ac:dyDescent="0.35">
      <c r="A141" t="str">
        <f>IF(DataSorted!A154="","",DataSorted!A154)</f>
        <v>TASK</v>
      </c>
      <c r="B141" s="42" t="str">
        <f>IF(DataSorted!B154="","",DataSorted!B154)</f>
        <v>TaskStim</v>
      </c>
      <c r="C141" s="42">
        <f>IF(DataSorted!C154="","",DataSorted!C154)</f>
        <v>154.9213</v>
      </c>
      <c r="D141" s="43" t="str">
        <f>IF(DataSorted!D154="","",DataSorted!D154)</f>
        <v xml:space="preserve">TaskA </v>
      </c>
      <c r="E141" s="42">
        <f t="shared" si="31"/>
        <v>1.007000000000005</v>
      </c>
      <c r="F141" s="44">
        <f t="shared" si="27"/>
        <v>-2.4000000000000909E-2</v>
      </c>
      <c r="G141" s="41">
        <f t="shared" si="28"/>
        <v>0.50493723848865635</v>
      </c>
      <c r="H141" t="str">
        <f>IF(DataSorted!$Q154="","",DataSorted!Q154)</f>
        <v>EMOS</v>
      </c>
      <c r="I141" t="str">
        <f>IF(DataSorted!$Q154="","",DataSorted!R154)</f>
        <v>MatStim</v>
      </c>
      <c r="J141">
        <f>IF(DataSorted!$Q154="","",DataSorted!S154)</f>
        <v>154.9213</v>
      </c>
      <c r="K141" t="str">
        <f>IF(DataSorted!$Q154="","",DataSorted!T154)</f>
        <v xml:space="preserve">BlTransp10 </v>
      </c>
      <c r="L141" s="2">
        <f t="shared" si="29"/>
        <v>0</v>
      </c>
      <c r="M141" s="51" t="str">
        <f>IF(DataSorted!$F154="REAC",DataSorted!F154,(IF(DataSorted!$P154="REAC",DataSorted!P154,IF($R142=1,"Creact",""))))</f>
        <v>Creact</v>
      </c>
      <c r="N141" s="51" t="str">
        <f>IF(DataSorted!$F154="REAC",DataSorted!G154,(IF(DataSorted!$P154="REAC",DataSorted!Q154,IF($R142=1,N142,""))))</f>
        <v>Yes</v>
      </c>
      <c r="O141" s="51">
        <f>IF(DataSorted!$F154="REAC",DataSorted!H154,(IF(DataSorted!$P154="REAC",DataSorted!R154,IF(AND($R142=1,N142="yes"),O142-1.01794,IF(AND($R142=1,N142="No"),O142-1.18497,"")))))</f>
        <v>155.58516</v>
      </c>
      <c r="P141" s="51" t="str">
        <f>IF(DataSorted!$F154="REAC",DataSorted!I154,(IF(DataSorted!$P154="REAC",DataSorted!S154,IF($R142=1,P142,""))))</f>
        <v xml:space="preserve">Task0 </v>
      </c>
      <c r="Q141" s="47">
        <f t="shared" si="37"/>
        <v>663.85999999999967</v>
      </c>
      <c r="R141" t="str">
        <f t="shared" si="38"/>
        <v/>
      </c>
      <c r="S141" s="1" t="str">
        <f t="shared" si="32"/>
        <v>No</v>
      </c>
      <c r="T141" s="1" t="str">
        <f t="shared" si="33"/>
        <v/>
      </c>
      <c r="U141" s="1" t="str">
        <f t="shared" si="30"/>
        <v/>
      </c>
      <c r="V141" s="1" t="str">
        <f t="shared" si="34"/>
        <v/>
      </c>
      <c r="W141" s="1">
        <f t="shared" si="35"/>
        <v>1</v>
      </c>
      <c r="X141" s="1" t="str">
        <f t="shared" si="36"/>
        <v/>
      </c>
      <c r="Y141" s="1"/>
    </row>
    <row r="142" spans="1:25" x14ac:dyDescent="0.35">
      <c r="A142" s="10" t="str">
        <f>IF(DataSorted!A155="","",DataSorted!A155)</f>
        <v>TASK</v>
      </c>
      <c r="B142" s="10" t="str">
        <f>IF(DataSorted!B155="","",DataSorted!B155)</f>
        <v>BlankNeut</v>
      </c>
      <c r="C142" s="10">
        <f>IF(DataSorted!C155="","",DataSorted!C155)</f>
        <v>155.95230000000001</v>
      </c>
      <c r="D142" s="10" t="str">
        <f>IF(DataSorted!D155="","",DataSorted!D155)</f>
        <v xml:space="preserve">Task0 </v>
      </c>
      <c r="E142" s="10">
        <f t="shared" si="31"/>
        <v>1.0310000000000059</v>
      </c>
      <c r="F142" s="15">
        <f t="shared" si="27"/>
        <v>1.5700000000009595E-2</v>
      </c>
      <c r="G142" s="41">
        <f t="shared" si="28"/>
        <v>23.495062761512251</v>
      </c>
      <c r="H142" s="10" t="str">
        <f>IF(DataSorted!$Q155="","",DataSorted!Q155)</f>
        <v/>
      </c>
      <c r="I142" s="10" t="str">
        <f>IF(DataSorted!$Q155="","",DataSorted!R155)</f>
        <v/>
      </c>
      <c r="J142" s="10" t="str">
        <f>IF(DataSorted!$Q155="","",DataSorted!S155)</f>
        <v/>
      </c>
      <c r="K142" s="10" t="str">
        <f>IF(DataSorted!$Q155="","",DataSorted!T155)</f>
        <v/>
      </c>
      <c r="L142" s="10" t="str">
        <f t="shared" si="29"/>
        <v/>
      </c>
      <c r="M142" s="52" t="str">
        <f>IF(DataSorted!$F155="REAC",DataSorted!F155,(IF(DataSorted!$P155="REAC",DataSorted!P155,IF($R143=1,"Creact",""))))</f>
        <v>REAC</v>
      </c>
      <c r="N142" s="52" t="str">
        <f>IF(DataSorted!$F155="REAC",DataSorted!G155,(IF(DataSorted!$P155="REAC",DataSorted!Q155,IF($R143=1,N143,""))))</f>
        <v>Yes</v>
      </c>
      <c r="O142" s="52">
        <f>IF(DataSorted!$F155="REAC",DataSorted!H155,(IF(DataSorted!$P155="REAC",DataSorted!R155,IF(AND($R143=1,N143="yes"),O143-1.01794,IF(AND($R143=1,N143="No"),O143-1.18497,"")))))</f>
        <v>156.60310000000001</v>
      </c>
      <c r="P142" s="52" t="str">
        <f>IF(DataSorted!$F155="REAC",DataSorted!I155,(IF(DataSorted!$P155="REAC",DataSorted!S155,IF($R143=1,P143,""))))</f>
        <v xml:space="preserve">Task0 </v>
      </c>
      <c r="Q142" s="47" t="str">
        <f t="shared" si="37"/>
        <v/>
      </c>
      <c r="R142">
        <f t="shared" si="38"/>
        <v>1</v>
      </c>
      <c r="S142" s="18" t="str">
        <f t="shared" si="32"/>
        <v/>
      </c>
      <c r="T142" s="18" t="str">
        <f t="shared" si="33"/>
        <v/>
      </c>
      <c r="U142" s="18" t="str">
        <f t="shared" si="30"/>
        <v/>
      </c>
      <c r="V142" s="18" t="str">
        <f t="shared" si="34"/>
        <v/>
      </c>
      <c r="W142" s="18" t="str">
        <f t="shared" si="35"/>
        <v/>
      </c>
      <c r="X142" s="18" t="str">
        <f t="shared" si="36"/>
        <v/>
      </c>
      <c r="Y142" s="18"/>
    </row>
    <row r="143" spans="1:25" x14ac:dyDescent="0.35">
      <c r="A143" t="str">
        <f>IF(DataSorted!A156="","",DataSorted!A156)</f>
        <v>TASK</v>
      </c>
      <c r="B143" s="42" t="str">
        <f>IF(DataSorted!B156="","",DataSorted!B156)</f>
        <v>TaskStim</v>
      </c>
      <c r="C143" s="42">
        <f>IF(DataSorted!C156="","",DataSorted!C156)</f>
        <v>156.9676</v>
      </c>
      <c r="D143" s="43" t="str">
        <f>IF(DataSorted!D156="","",DataSorted!D156)</f>
        <v xml:space="preserve">TaskC </v>
      </c>
      <c r="E143" s="42">
        <f t="shared" si="31"/>
        <v>1.0152999999999963</v>
      </c>
      <c r="F143" s="44">
        <f t="shared" si="27"/>
        <v>6.4999999999884039E-3</v>
      </c>
      <c r="G143" s="41">
        <f t="shared" si="28"/>
        <v>7.795062761502658</v>
      </c>
      <c r="H143" t="str">
        <f>IF(DataSorted!$Q156="","",DataSorted!Q156)</f>
        <v/>
      </c>
      <c r="I143" t="str">
        <f>IF(DataSorted!$Q156="","",DataSorted!R156)</f>
        <v/>
      </c>
      <c r="J143" t="str">
        <f>IF(DataSorted!$Q156="","",DataSorted!S156)</f>
        <v/>
      </c>
      <c r="K143" t="str">
        <f>IF(DataSorted!$Q156="","",DataSorted!T156)</f>
        <v/>
      </c>
      <c r="L143" s="2" t="str">
        <f t="shared" si="29"/>
        <v/>
      </c>
      <c r="M143" s="51" t="str">
        <f>IF(DataSorted!$F156="REAC",DataSorted!F156,(IF(DataSorted!$P156="REAC",DataSorted!P156,IF($R144=1,"Creact",""))))</f>
        <v>Creact</v>
      </c>
      <c r="N143" s="51" t="str">
        <f>IF(DataSorted!$F156="REAC",DataSorted!G156,(IF(DataSorted!$P156="REAC",DataSorted!Q156,IF($R144=1,N144,""))))</f>
        <v>No</v>
      </c>
      <c r="O143" s="51">
        <f>IF(DataSorted!$F156="REAC",DataSorted!H156,(IF(DataSorted!$P156="REAC",DataSorted!R156,IF(AND($R144=1,N144="yes"),O144-1.01794,IF(AND($R144=1,N144="No"),O144-1.18497,"")))))</f>
        <v>157.30083000000002</v>
      </c>
      <c r="P143" s="51" t="str">
        <f>IF(DataSorted!$F156="REAC",DataSorted!I156,(IF(DataSorted!$P156="REAC",DataSorted!S156,IF($R144=1,P144,""))))</f>
        <v xml:space="preserve">Task0 </v>
      </c>
      <c r="Q143" s="47">
        <f t="shared" si="37"/>
        <v>333.23000000001457</v>
      </c>
      <c r="R143" t="str">
        <f t="shared" si="38"/>
        <v/>
      </c>
      <c r="S143" s="1" t="str">
        <f t="shared" si="32"/>
        <v>No</v>
      </c>
      <c r="T143" s="1" t="str">
        <f t="shared" si="33"/>
        <v/>
      </c>
      <c r="U143" s="1">
        <f t="shared" si="30"/>
        <v>1</v>
      </c>
      <c r="V143" s="1" t="str">
        <f t="shared" si="34"/>
        <v/>
      </c>
      <c r="W143" s="1" t="str">
        <f t="shared" si="35"/>
        <v/>
      </c>
      <c r="X143" s="1" t="str">
        <f t="shared" si="36"/>
        <v/>
      </c>
      <c r="Y143" s="1"/>
    </row>
    <row r="144" spans="1:25" x14ac:dyDescent="0.35">
      <c r="A144" s="10" t="str">
        <f>IF(DataSorted!A157="","",DataSorted!A157)</f>
        <v>TASK</v>
      </c>
      <c r="B144" s="10" t="str">
        <f>IF(DataSorted!B157="","",DataSorted!B157)</f>
        <v>BlankNeut</v>
      </c>
      <c r="C144" s="10">
        <f>IF(DataSorted!C157="","",DataSorted!C157)</f>
        <v>157.97640000000001</v>
      </c>
      <c r="D144" s="10" t="str">
        <f>IF(DataSorted!D157="","",DataSorted!D157)</f>
        <v xml:space="preserve">Task0 </v>
      </c>
      <c r="E144" s="10">
        <f t="shared" si="31"/>
        <v>1.0088000000000079</v>
      </c>
      <c r="F144" s="15">
        <f t="shared" si="27"/>
        <v>1.7000000000280124E-3</v>
      </c>
      <c r="G144" s="41">
        <f t="shared" si="28"/>
        <v>1.295062761514254</v>
      </c>
      <c r="H144" s="10" t="str">
        <f>IF(DataSorted!$Q157="","",DataSorted!Q157)</f>
        <v/>
      </c>
      <c r="I144" s="10" t="str">
        <f>IF(DataSorted!$Q157="","",DataSorted!R157)</f>
        <v/>
      </c>
      <c r="J144" s="10" t="str">
        <f>IF(DataSorted!$Q157="","",DataSorted!S157)</f>
        <v/>
      </c>
      <c r="K144" s="10" t="str">
        <f>IF(DataSorted!$Q157="","",DataSorted!T157)</f>
        <v/>
      </c>
      <c r="L144" s="10" t="str">
        <f t="shared" si="29"/>
        <v/>
      </c>
      <c r="M144" s="52" t="str">
        <f>IF(DataSorted!$F157="REAC",DataSorted!F157,(IF(DataSorted!$P157="REAC",DataSorted!P157,IF($R145=1,"Creact",""))))</f>
        <v>REAC</v>
      </c>
      <c r="N144" s="52" t="str">
        <f>IF(DataSorted!$F157="REAC",DataSorted!G157,(IF(DataSorted!$P157="REAC",DataSorted!Q157,IF($R145=1,N145,""))))</f>
        <v>No</v>
      </c>
      <c r="O144" s="52">
        <f>IF(DataSorted!$F157="REAC",DataSorted!H157,(IF(DataSorted!$P157="REAC",DataSorted!R157,IF(AND($R145=1,N145="yes"),O145-1.01794,IF(AND($R145=1,N145="No"),O145-1.18497,"")))))</f>
        <v>158.48580000000001</v>
      </c>
      <c r="P144" s="52" t="str">
        <f>IF(DataSorted!$F157="REAC",DataSorted!I157,(IF(DataSorted!$P157="REAC",DataSorted!S157,IF($R145=1,P145,""))))</f>
        <v xml:space="preserve">Task0 </v>
      </c>
      <c r="Q144" s="47" t="str">
        <f t="shared" si="37"/>
        <v/>
      </c>
      <c r="R144">
        <f t="shared" si="38"/>
        <v>1</v>
      </c>
      <c r="S144" s="18" t="str">
        <f t="shared" si="32"/>
        <v/>
      </c>
      <c r="T144" s="18" t="str">
        <f t="shared" si="33"/>
        <v/>
      </c>
      <c r="U144" s="18" t="str">
        <f t="shared" si="30"/>
        <v/>
      </c>
      <c r="V144" s="18" t="str">
        <f t="shared" si="34"/>
        <v/>
      </c>
      <c r="W144" s="18" t="str">
        <f t="shared" si="35"/>
        <v/>
      </c>
      <c r="X144" s="18" t="str">
        <f t="shared" si="36"/>
        <v/>
      </c>
      <c r="Y144" s="18"/>
    </row>
    <row r="145" spans="1:25" x14ac:dyDescent="0.35">
      <c r="A145" t="str">
        <f>IF(DataSorted!A158="","",DataSorted!A158)</f>
        <v>TASK</v>
      </c>
      <c r="B145" s="42" t="str">
        <f>IF(DataSorted!B158="","",DataSorted!B158)</f>
        <v>TaskStim</v>
      </c>
      <c r="C145" s="42">
        <f>IF(DataSorted!C158="","",DataSorted!C158)</f>
        <v>158.98349999999999</v>
      </c>
      <c r="D145" s="43" t="str">
        <f>IF(DataSorted!D158="","",DataSorted!D158)</f>
        <v xml:space="preserve">TaskA </v>
      </c>
      <c r="E145" s="42">
        <f t="shared" si="31"/>
        <v>1.0070999999999799</v>
      </c>
      <c r="F145" s="44">
        <f t="shared" si="27"/>
        <v>3.999999999962256E-3</v>
      </c>
      <c r="G145" s="41">
        <f t="shared" si="28"/>
        <v>0.4049372385137584</v>
      </c>
      <c r="H145" t="str">
        <f>IF(DataSorted!$Q158="","",DataSorted!Q158)</f>
        <v/>
      </c>
      <c r="I145" t="str">
        <f>IF(DataSorted!$Q158="","",DataSorted!R158)</f>
        <v/>
      </c>
      <c r="J145" t="str">
        <f>IF(DataSorted!$Q158="","",DataSorted!S158)</f>
        <v/>
      </c>
      <c r="K145" t="str">
        <f>IF(DataSorted!$Q158="","",DataSorted!T158)</f>
        <v/>
      </c>
      <c r="L145" s="2" t="str">
        <f t="shared" si="29"/>
        <v/>
      </c>
      <c r="M145" s="51" t="str">
        <f>IF(DataSorted!$F158="REAC",DataSorted!F158,(IF(DataSorted!$P158="REAC",DataSorted!P158,IF($R146=1,"Creact",""))))</f>
        <v>Creact</v>
      </c>
      <c r="N145" s="51" t="str">
        <f>IF(DataSorted!$F158="REAC",DataSorted!G158,(IF(DataSorted!$P158="REAC",DataSorted!Q158,IF($R146=1,N146,""))))</f>
        <v>Yes</v>
      </c>
      <c r="O145" s="51">
        <f>IF(DataSorted!$F158="REAC",DataSorted!H158,(IF(DataSorted!$P158="REAC",DataSorted!R158,IF(AND($R146=1,N146="yes"),O146-1.01794,IF(AND($R146=1,N146="No"),O146-1.18497,"")))))</f>
        <v>159.57155999999998</v>
      </c>
      <c r="P145" s="51" t="str">
        <f>IF(DataSorted!$F158="REAC",DataSorted!I158,(IF(DataSorted!$P158="REAC",DataSorted!S158,IF($R146=1,P146,""))))</f>
        <v xml:space="preserve">Task0 </v>
      </c>
      <c r="Q145" s="47">
        <f t="shared" si="37"/>
        <v>588.05999999998448</v>
      </c>
      <c r="R145" t="str">
        <f t="shared" si="38"/>
        <v/>
      </c>
      <c r="S145" s="1" t="str">
        <f t="shared" si="32"/>
        <v>No</v>
      </c>
      <c r="T145" s="1" t="str">
        <f t="shared" si="33"/>
        <v/>
      </c>
      <c r="U145" s="1" t="str">
        <f t="shared" si="30"/>
        <v/>
      </c>
      <c r="V145" s="1" t="str">
        <f t="shared" si="34"/>
        <v/>
      </c>
      <c r="W145" s="1">
        <f t="shared" si="35"/>
        <v>1</v>
      </c>
      <c r="X145" s="1" t="str">
        <f t="shared" si="36"/>
        <v/>
      </c>
      <c r="Y145" s="1"/>
    </row>
    <row r="146" spans="1:25" x14ac:dyDescent="0.35">
      <c r="A146" s="10" t="str">
        <f>IF(DataSorted!A159="","",DataSorted!A159)</f>
        <v>TASK</v>
      </c>
      <c r="B146" s="10" t="str">
        <f>IF(DataSorted!B159="","",DataSorted!B159)</f>
        <v>BlankNeut</v>
      </c>
      <c r="C146" s="10">
        <f>IF(DataSorted!C159="","",DataSorted!C159)</f>
        <v>159.98660000000001</v>
      </c>
      <c r="D146" s="10" t="str">
        <f>IF(DataSorted!D159="","",DataSorted!D159)</f>
        <v xml:space="preserve">Task0 </v>
      </c>
      <c r="E146" s="10">
        <f t="shared" si="31"/>
        <v>1.0031000000000176</v>
      </c>
      <c r="F146" s="15">
        <f t="shared" si="27"/>
        <v>-2.4999999999693046E-3</v>
      </c>
      <c r="G146" s="41">
        <f t="shared" si="28"/>
        <v>4.4049372384760144</v>
      </c>
      <c r="H146" s="10" t="str">
        <f>IF(DataSorted!$Q159="","",DataSorted!Q159)</f>
        <v/>
      </c>
      <c r="I146" s="10" t="str">
        <f>IF(DataSorted!$Q159="","",DataSorted!R159)</f>
        <v/>
      </c>
      <c r="J146" s="10" t="str">
        <f>IF(DataSorted!$Q159="","",DataSorted!S159)</f>
        <v/>
      </c>
      <c r="K146" s="10" t="str">
        <f>IF(DataSorted!$Q159="","",DataSorted!T159)</f>
        <v/>
      </c>
      <c r="L146" s="10" t="str">
        <f t="shared" si="29"/>
        <v/>
      </c>
      <c r="M146" s="52" t="str">
        <f>IF(DataSorted!$F159="REAC",DataSorted!F159,(IF(DataSorted!$P159="REAC",DataSorted!P159,IF($R147=1,"Creact",""))))</f>
        <v>REAC</v>
      </c>
      <c r="N146" s="52" t="str">
        <f>IF(DataSorted!$F159="REAC",DataSorted!G159,(IF(DataSorted!$P159="REAC",DataSorted!Q159,IF($R147=1,N147,""))))</f>
        <v>Yes</v>
      </c>
      <c r="O146" s="52">
        <f>IF(DataSorted!$F159="REAC",DataSorted!H159,(IF(DataSorted!$P159="REAC",DataSorted!R159,IF(AND($R147=1,N147="yes"),O147-1.01794,IF(AND($R147=1,N147="No"),O147-1.18497,"")))))</f>
        <v>160.58949999999999</v>
      </c>
      <c r="P146" s="52" t="str">
        <f>IF(DataSorted!$F159="REAC",DataSorted!I159,(IF(DataSorted!$P159="REAC",DataSorted!S159,IF($R147=1,P147,""))))</f>
        <v xml:space="preserve">Task0 </v>
      </c>
      <c r="Q146" s="47" t="str">
        <f t="shared" si="37"/>
        <v/>
      </c>
      <c r="R146">
        <f t="shared" si="38"/>
        <v>1</v>
      </c>
      <c r="S146" s="18" t="str">
        <f t="shared" si="32"/>
        <v/>
      </c>
      <c r="T146" s="18" t="str">
        <f t="shared" si="33"/>
        <v/>
      </c>
      <c r="U146" s="18" t="str">
        <f t="shared" si="30"/>
        <v/>
      </c>
      <c r="V146" s="18" t="str">
        <f t="shared" si="34"/>
        <v/>
      </c>
      <c r="W146" s="18" t="str">
        <f t="shared" si="35"/>
        <v/>
      </c>
      <c r="X146" s="18" t="str">
        <f t="shared" si="36"/>
        <v/>
      </c>
      <c r="Y146" s="18"/>
    </row>
    <row r="147" spans="1:25" x14ac:dyDescent="0.35">
      <c r="A147" t="str">
        <f>IF(DataSorted!A160="","",DataSorted!A160)</f>
        <v>TASK</v>
      </c>
      <c r="B147" s="42" t="str">
        <f>IF(DataSorted!B160="","",DataSorted!B160)</f>
        <v>TaskStim</v>
      </c>
      <c r="C147" s="42">
        <f>IF(DataSorted!C160="","",DataSorted!C160)</f>
        <v>160.9922</v>
      </c>
      <c r="D147" s="43" t="str">
        <f>IF(DataSorted!D160="","",DataSorted!D160)</f>
        <v xml:space="preserve">TaskD </v>
      </c>
      <c r="E147" s="42">
        <f t="shared" si="31"/>
        <v>1.0055999999999869</v>
      </c>
      <c r="F147" s="44">
        <f t="shared" si="27"/>
        <v>-5.3000000000054115E-3</v>
      </c>
      <c r="G147" s="41">
        <f t="shared" si="28"/>
        <v>1.9049372385067098</v>
      </c>
      <c r="H147" t="str">
        <f>IF(DataSorted!$Q160="","",DataSorted!Q160)</f>
        <v>EMOS</v>
      </c>
      <c r="I147" t="str">
        <f>IF(DataSorted!$Q160="","",DataSorted!R160)</f>
        <v>MatStim</v>
      </c>
      <c r="J147">
        <f>IF(DataSorted!$Q160="","",DataSorted!S160)</f>
        <v>160.9922</v>
      </c>
      <c r="K147" t="str">
        <f>IF(DataSorted!$Q160="","",DataSorted!T160)</f>
        <v xml:space="preserve">BlTransp05 </v>
      </c>
      <c r="L147" s="2">
        <f t="shared" si="29"/>
        <v>0</v>
      </c>
      <c r="M147" s="51" t="str">
        <f>IF(DataSorted!$F160="REAC",DataSorted!F160,(IF(DataSorted!$P160="REAC",DataSorted!P160,IF($R148=1,"Creact",""))))</f>
        <v>Creact</v>
      </c>
      <c r="N147" s="51" t="str">
        <f>IF(DataSorted!$F160="REAC",DataSorted!G160,(IF(DataSorted!$P160="REAC",DataSorted!Q160,IF($R148=1,N148,""))))</f>
        <v>No</v>
      </c>
      <c r="O147" s="51">
        <f>IF(DataSorted!$F160="REAC",DataSorted!H160,(IF(DataSorted!$P160="REAC",DataSorted!R160,IF(AND($R148=1,N148="yes"),O148-1.01794,IF(AND($R148=1,N148="No"),O148-1.18497,"")))))</f>
        <v>161.23923000000002</v>
      </c>
      <c r="P147" s="51" t="str">
        <f>IF(DataSorted!$F160="REAC",DataSorted!I160,(IF(DataSorted!$P160="REAC",DataSorted!S160,IF($R148=1,P148,""))))</f>
        <v xml:space="preserve">Task0 </v>
      </c>
      <c r="Q147" s="47">
        <f t="shared" si="37"/>
        <v>247.03000000002362</v>
      </c>
      <c r="R147" t="str">
        <f t="shared" si="38"/>
        <v/>
      </c>
      <c r="S147" s="1" t="str">
        <f t="shared" si="32"/>
        <v>No</v>
      </c>
      <c r="T147" s="1" t="str">
        <f t="shared" si="33"/>
        <v/>
      </c>
      <c r="U147" s="1">
        <f t="shared" si="30"/>
        <v>1</v>
      </c>
      <c r="V147" s="1" t="str">
        <f t="shared" si="34"/>
        <v/>
      </c>
      <c r="W147" s="1" t="str">
        <f t="shared" si="35"/>
        <v/>
      </c>
      <c r="X147" s="1" t="str">
        <f t="shared" si="36"/>
        <v/>
      </c>
      <c r="Y147" s="1"/>
    </row>
    <row r="148" spans="1:25" x14ac:dyDescent="0.35">
      <c r="A148" s="10" t="str">
        <f>IF(DataSorted!A161="","",DataSorted!A161)</f>
        <v>TASK</v>
      </c>
      <c r="B148" s="10" t="str">
        <f>IF(DataSorted!B161="","",DataSorted!B161)</f>
        <v>BlankNeut</v>
      </c>
      <c r="C148" s="10">
        <f>IF(DataSorted!C161="","",DataSorted!C161)</f>
        <v>162.00309999999999</v>
      </c>
      <c r="D148" s="10" t="str">
        <f>IF(DataSorted!D161="","",DataSorted!D161)</f>
        <v xml:space="preserve">Task0 </v>
      </c>
      <c r="E148" s="10">
        <f t="shared" si="31"/>
        <v>1.0108999999999924</v>
      </c>
      <c r="F148" s="15">
        <f t="shared" si="27"/>
        <v>1.999999999782176E-4</v>
      </c>
      <c r="G148" s="41">
        <f t="shared" si="28"/>
        <v>3.3950627614987017</v>
      </c>
      <c r="H148" s="10" t="str">
        <f>IF(DataSorted!$Q161="","",DataSorted!Q161)</f>
        <v/>
      </c>
      <c r="I148" s="10" t="str">
        <f>IF(DataSorted!$Q161="","",DataSorted!R161)</f>
        <v/>
      </c>
      <c r="J148" s="10" t="str">
        <f>IF(DataSorted!$Q161="","",DataSorted!S161)</f>
        <v/>
      </c>
      <c r="K148" s="10" t="str">
        <f>IF(DataSorted!$Q161="","",DataSorted!T161)</f>
        <v/>
      </c>
      <c r="L148" s="10" t="str">
        <f t="shared" si="29"/>
        <v/>
      </c>
      <c r="M148" s="52" t="str">
        <f>IF(DataSorted!$F161="REAC",DataSorted!F161,(IF(DataSorted!$P161="REAC",DataSorted!P161,IF($R149=1,"Creact",""))))</f>
        <v>REAC</v>
      </c>
      <c r="N148" s="52" t="str">
        <f>IF(DataSorted!$F161="REAC",DataSorted!G161,(IF(DataSorted!$P161="REAC",DataSorted!Q161,IF($R149=1,N149,""))))</f>
        <v>No</v>
      </c>
      <c r="O148" s="52">
        <f>IF(DataSorted!$F161="REAC",DataSorted!H161,(IF(DataSorted!$P161="REAC",DataSorted!R161,IF(AND($R149=1,N149="yes"),O149-1.01794,IF(AND($R149=1,N149="No"),O149-1.18497,"")))))</f>
        <v>162.42420000000001</v>
      </c>
      <c r="P148" s="52" t="str">
        <f>IF(DataSorted!$F161="REAC",DataSorted!I161,(IF(DataSorted!$P161="REAC",DataSorted!S161,IF($R149=1,P149,""))))</f>
        <v xml:space="preserve">Task0 </v>
      </c>
      <c r="Q148" s="47" t="str">
        <f t="shared" si="37"/>
        <v/>
      </c>
      <c r="R148">
        <f t="shared" si="38"/>
        <v>1</v>
      </c>
      <c r="S148" s="18" t="str">
        <f t="shared" si="32"/>
        <v/>
      </c>
      <c r="T148" s="18" t="str">
        <f t="shared" si="33"/>
        <v/>
      </c>
      <c r="U148" s="18" t="str">
        <f t="shared" si="30"/>
        <v/>
      </c>
      <c r="V148" s="18" t="str">
        <f t="shared" si="34"/>
        <v/>
      </c>
      <c r="W148" s="18" t="str">
        <f t="shared" si="35"/>
        <v/>
      </c>
      <c r="X148" s="18" t="str">
        <f t="shared" si="36"/>
        <v/>
      </c>
      <c r="Y148" s="18"/>
    </row>
    <row r="149" spans="1:25" x14ac:dyDescent="0.35">
      <c r="A149" t="str">
        <f>IF(DataSorted!A162="","",DataSorted!A162)</f>
        <v>TASK</v>
      </c>
      <c r="B149" s="42" t="str">
        <f>IF(DataSorted!B162="","",DataSorted!B162)</f>
        <v>TaskStim</v>
      </c>
      <c r="C149" s="42">
        <f>IF(DataSorted!C162="","",DataSorted!C162)</f>
        <v>163.0138</v>
      </c>
      <c r="D149" s="43" t="str">
        <f>IF(DataSorted!D162="","",DataSorted!D162)</f>
        <v xml:space="preserve">TaskC </v>
      </c>
      <c r="E149" s="42">
        <f t="shared" si="31"/>
        <v>1.0107000000000141</v>
      </c>
      <c r="F149" s="44">
        <f t="shared" si="27"/>
        <v>1.3000000000147338E-3</v>
      </c>
      <c r="G149" s="41">
        <f t="shared" si="28"/>
        <v>3.1950627615204841</v>
      </c>
      <c r="H149" t="str">
        <f>IF(DataSorted!$Q162="","",DataSorted!Q162)</f>
        <v/>
      </c>
      <c r="I149" t="str">
        <f>IF(DataSorted!$Q162="","",DataSorted!R162)</f>
        <v/>
      </c>
      <c r="J149" t="str">
        <f>IF(DataSorted!$Q162="","",DataSorted!S162)</f>
        <v/>
      </c>
      <c r="K149" t="str">
        <f>IF(DataSorted!$Q162="","",DataSorted!T162)</f>
        <v/>
      </c>
      <c r="L149" s="2" t="str">
        <f t="shared" si="29"/>
        <v/>
      </c>
      <c r="M149" s="51" t="str">
        <f>IF(DataSorted!$F162="REAC",DataSorted!F162,(IF(DataSorted!$P162="REAC",DataSorted!P162,IF($R150=1,"Creact",""))))</f>
        <v>Creact</v>
      </c>
      <c r="N149" s="51" t="str">
        <f>IF(DataSorted!$F162="REAC",DataSorted!G162,(IF(DataSorted!$P162="REAC",DataSorted!Q162,IF($R150=1,N150,""))))</f>
        <v>Yes</v>
      </c>
      <c r="O149" s="51">
        <f>IF(DataSorted!$F162="REAC",DataSorted!H162,(IF(DataSorted!$P162="REAC",DataSorted!R162,IF(AND($R150=1,N150="yes"),O150-1.01794,IF(AND($R150=1,N150="No"),O150-1.18497,"")))))</f>
        <v>163.55006</v>
      </c>
      <c r="P149" s="51" t="str">
        <f>IF(DataSorted!$F162="REAC",DataSorted!I162,(IF(DataSorted!$P162="REAC",DataSorted!S162,IF($R150=1,P150,""))))</f>
        <v xml:space="preserve">Task0 </v>
      </c>
      <c r="Q149" s="47">
        <f t="shared" si="37"/>
        <v>536.25999999999863</v>
      </c>
      <c r="R149" t="str">
        <f t="shared" si="38"/>
        <v/>
      </c>
      <c r="S149" s="1" t="str">
        <f t="shared" si="32"/>
        <v>No</v>
      </c>
      <c r="T149" s="1" t="str">
        <f t="shared" si="33"/>
        <v/>
      </c>
      <c r="U149" s="1" t="str">
        <f t="shared" si="30"/>
        <v/>
      </c>
      <c r="V149" s="1" t="str">
        <f t="shared" si="34"/>
        <v/>
      </c>
      <c r="W149" s="1">
        <f t="shared" si="35"/>
        <v>1</v>
      </c>
      <c r="X149" s="1" t="str">
        <f t="shared" si="36"/>
        <v/>
      </c>
      <c r="Y149" s="1"/>
    </row>
    <row r="150" spans="1:25" x14ac:dyDescent="0.35">
      <c r="A150" s="10" t="str">
        <f>IF(DataSorted!A163="","",DataSorted!A163)</f>
        <v>TASK</v>
      </c>
      <c r="B150" s="10" t="str">
        <f>IF(DataSorted!B163="","",DataSorted!B163)</f>
        <v>BlankNeut</v>
      </c>
      <c r="C150" s="10">
        <f>IF(DataSorted!C163="","",DataSorted!C163)</f>
        <v>164.0232</v>
      </c>
      <c r="D150" s="10" t="str">
        <f>IF(DataSorted!D163="","",DataSorted!D163)</f>
        <v xml:space="preserve">Task0 </v>
      </c>
      <c r="E150" s="10">
        <f t="shared" si="31"/>
        <v>1.0093999999999994</v>
      </c>
      <c r="F150" s="15">
        <f t="shared" si="27"/>
        <v>9.0000000000145519E-3</v>
      </c>
      <c r="G150" s="41">
        <f t="shared" si="28"/>
        <v>1.8950627615057503</v>
      </c>
      <c r="H150" s="10" t="str">
        <f>IF(DataSorted!$Q163="","",DataSorted!Q163)</f>
        <v/>
      </c>
      <c r="I150" s="10" t="str">
        <f>IF(DataSorted!$Q163="","",DataSorted!R163)</f>
        <v/>
      </c>
      <c r="J150" s="10" t="str">
        <f>IF(DataSorted!$Q163="","",DataSorted!S163)</f>
        <v/>
      </c>
      <c r="K150" s="10" t="str">
        <f>IF(DataSorted!$Q163="","",DataSorted!T163)</f>
        <v/>
      </c>
      <c r="L150" s="10" t="str">
        <f t="shared" si="29"/>
        <v/>
      </c>
      <c r="M150" s="52" t="str">
        <f>IF(DataSorted!$F163="REAC",DataSorted!F163,(IF(DataSorted!$P163="REAC",DataSorted!P163,IF($R151=1,"Creact",""))))</f>
        <v>REAC</v>
      </c>
      <c r="N150" s="52" t="str">
        <f>IF(DataSorted!$F163="REAC",DataSorted!G163,(IF(DataSorted!$P163="REAC",DataSorted!Q163,IF($R151=1,N151,""))))</f>
        <v>Yes</v>
      </c>
      <c r="O150" s="52">
        <f>IF(DataSorted!$F163="REAC",DataSorted!H163,(IF(DataSorted!$P163="REAC",DataSorted!R163,IF(AND($R151=1,N151="yes"),O151-1.01794,IF(AND($R151=1,N151="No"),O151-1.18497,"")))))</f>
        <v>164.56800000000001</v>
      </c>
      <c r="P150" s="52" t="str">
        <f>IF(DataSorted!$F163="REAC",DataSorted!I163,(IF(DataSorted!$P163="REAC",DataSorted!S163,IF($R151=1,P151,""))))</f>
        <v xml:space="preserve">Task0 </v>
      </c>
      <c r="Q150" s="47" t="str">
        <f t="shared" si="37"/>
        <v/>
      </c>
      <c r="R150">
        <f t="shared" si="38"/>
        <v>1</v>
      </c>
      <c r="S150" s="18" t="str">
        <f t="shared" si="32"/>
        <v/>
      </c>
      <c r="T150" s="18" t="str">
        <f t="shared" si="33"/>
        <v/>
      </c>
      <c r="U150" s="18" t="str">
        <f t="shared" si="30"/>
        <v/>
      </c>
      <c r="V150" s="18" t="str">
        <f t="shared" si="34"/>
        <v/>
      </c>
      <c r="W150" s="18" t="str">
        <f t="shared" si="35"/>
        <v/>
      </c>
      <c r="X150" s="18" t="str">
        <f t="shared" si="36"/>
        <v/>
      </c>
      <c r="Y150" s="18"/>
    </row>
    <row r="151" spans="1:25" x14ac:dyDescent="0.35">
      <c r="A151" t="str">
        <f>IF(DataSorted!A164="","",DataSorted!A164)</f>
        <v>TASK</v>
      </c>
      <c r="B151" s="42" t="str">
        <f>IF(DataSorted!B164="","",DataSorted!B164)</f>
        <v>TaskStim</v>
      </c>
      <c r="C151" s="42">
        <f>IF(DataSorted!C164="","",DataSorted!C164)</f>
        <v>165.02359999999999</v>
      </c>
      <c r="D151" s="43" t="str">
        <f>IF(DataSorted!D164="","",DataSorted!D164)</f>
        <v xml:space="preserve">TaskC </v>
      </c>
      <c r="E151" s="42">
        <f t="shared" si="31"/>
        <v>1.0003999999999849</v>
      </c>
      <c r="F151" s="44">
        <f t="shared" si="27"/>
        <v>-1.3100000000036971E-2</v>
      </c>
      <c r="G151" s="41">
        <f t="shared" si="28"/>
        <v>7.1049372385088017</v>
      </c>
      <c r="H151" t="str">
        <f>IF(DataSorted!$Q164="","",DataSorted!Q164)</f>
        <v/>
      </c>
      <c r="I151" t="str">
        <f>IF(DataSorted!$Q164="","",DataSorted!R164)</f>
        <v/>
      </c>
      <c r="J151" t="str">
        <f>IF(DataSorted!$Q164="","",DataSorted!S164)</f>
        <v/>
      </c>
      <c r="K151" t="str">
        <f>IF(DataSorted!$Q164="","",DataSorted!T164)</f>
        <v/>
      </c>
      <c r="L151" s="2" t="str">
        <f t="shared" si="29"/>
        <v/>
      </c>
      <c r="M151" s="51" t="str">
        <f>IF(DataSorted!$F164="REAC",DataSorted!F164,(IF(DataSorted!$P164="REAC",DataSorted!P164,IF($R152=1,"Creact",""))))</f>
        <v>Creact</v>
      </c>
      <c r="N151" s="51" t="str">
        <f>IF(DataSorted!$F164="REAC",DataSorted!G164,(IF(DataSorted!$P164="REAC",DataSorted!Q164,IF($R152=1,N152,""))))</f>
        <v>No</v>
      </c>
      <c r="O151" s="51">
        <f>IF(DataSorted!$F164="REAC",DataSorted!H164,(IF(DataSorted!$P164="REAC",DataSorted!R164,IF(AND($R152=1,N152="yes"),O152-1.01794,IF(AND($R152=1,N152="No"),O152-1.18497,"")))))</f>
        <v>165.27933000000002</v>
      </c>
      <c r="P151" s="51" t="str">
        <f>IF(DataSorted!$F164="REAC",DataSorted!I164,(IF(DataSorted!$P164="REAC",DataSorted!S164,IF($R152=1,P152,""))))</f>
        <v xml:space="preserve">Task0 </v>
      </c>
      <c r="Q151" s="47">
        <f t="shared" si="37"/>
        <v>255.73000000002821</v>
      </c>
      <c r="R151" t="str">
        <f t="shared" si="38"/>
        <v/>
      </c>
      <c r="S151" s="1" t="str">
        <f t="shared" si="32"/>
        <v>yes</v>
      </c>
      <c r="T151" s="1" t="str">
        <f t="shared" si="33"/>
        <v/>
      </c>
      <c r="U151" s="1" t="str">
        <f t="shared" si="30"/>
        <v/>
      </c>
      <c r="V151" s="1">
        <f t="shared" si="34"/>
        <v>1</v>
      </c>
      <c r="W151" s="1" t="str">
        <f t="shared" si="35"/>
        <v/>
      </c>
      <c r="X151" s="1" t="str">
        <f t="shared" si="36"/>
        <v/>
      </c>
      <c r="Y151" s="1"/>
    </row>
    <row r="152" spans="1:25" x14ac:dyDescent="0.35">
      <c r="A152" s="10" t="str">
        <f>IF(DataSorted!A165="","",DataSorted!A165)</f>
        <v>TASK</v>
      </c>
      <c r="B152" s="10" t="str">
        <f>IF(DataSorted!B165="","",DataSorted!B165)</f>
        <v>BlankNeut</v>
      </c>
      <c r="C152" s="10">
        <f>IF(DataSorted!C165="","",DataSorted!C165)</f>
        <v>166.03710000000001</v>
      </c>
      <c r="D152" s="10" t="str">
        <f>IF(DataSorted!D165="","",DataSorted!D165)</f>
        <v xml:space="preserve">Task0 </v>
      </c>
      <c r="E152" s="10">
        <f t="shared" si="31"/>
        <v>1.0135000000000218</v>
      </c>
      <c r="F152" s="15">
        <f t="shared" si="27"/>
        <v>8.0000000002655725E-4</v>
      </c>
      <c r="G152" s="41">
        <f t="shared" si="28"/>
        <v>5.9950627615281693</v>
      </c>
      <c r="H152" s="10" t="str">
        <f>IF(DataSorted!$Q165="","",DataSorted!Q165)</f>
        <v/>
      </c>
      <c r="I152" s="10" t="str">
        <f>IF(DataSorted!$Q165="","",DataSorted!R165)</f>
        <v/>
      </c>
      <c r="J152" s="10" t="str">
        <f>IF(DataSorted!$Q165="","",DataSorted!S165)</f>
        <v/>
      </c>
      <c r="K152" s="10" t="str">
        <f>IF(DataSorted!$Q165="","",DataSorted!T165)</f>
        <v/>
      </c>
      <c r="L152" s="10" t="str">
        <f t="shared" si="29"/>
        <v/>
      </c>
      <c r="M152" s="52" t="str">
        <f>IF(DataSorted!$F165="REAC",DataSorted!F165,(IF(DataSorted!$P165="REAC",DataSorted!P165,IF($R153=1,"Creact",""))))</f>
        <v>REAC</v>
      </c>
      <c r="N152" s="52" t="str">
        <f>IF(DataSorted!$F165="REAC",DataSorted!G165,(IF(DataSorted!$P165="REAC",DataSorted!Q165,IF($R153=1,N153,""))))</f>
        <v>No</v>
      </c>
      <c r="O152" s="52">
        <f>IF(DataSorted!$F165="REAC",DataSorted!H165,(IF(DataSorted!$P165="REAC",DataSorted!R165,IF(AND($R153=1,N153="yes"),O153-1.01794,IF(AND($R153=1,N153="No"),O153-1.18497,"")))))</f>
        <v>166.46430000000001</v>
      </c>
      <c r="P152" s="52" t="str">
        <f>IF(DataSorted!$F165="REAC",DataSorted!I165,(IF(DataSorted!$P165="REAC",DataSorted!S165,IF($R153=1,P153,""))))</f>
        <v xml:space="preserve">Task0 </v>
      </c>
      <c r="Q152" s="47" t="str">
        <f t="shared" si="37"/>
        <v/>
      </c>
      <c r="R152">
        <f t="shared" si="38"/>
        <v>1</v>
      </c>
      <c r="S152" s="18" t="str">
        <f t="shared" si="32"/>
        <v/>
      </c>
      <c r="T152" s="18" t="str">
        <f t="shared" si="33"/>
        <v/>
      </c>
      <c r="U152" s="18" t="str">
        <f t="shared" si="30"/>
        <v/>
      </c>
      <c r="V152" s="18" t="str">
        <f t="shared" si="34"/>
        <v/>
      </c>
      <c r="W152" s="18" t="str">
        <f t="shared" si="35"/>
        <v/>
      </c>
      <c r="X152" s="18" t="str">
        <f t="shared" si="36"/>
        <v/>
      </c>
      <c r="Y152" s="18"/>
    </row>
    <row r="153" spans="1:25" x14ac:dyDescent="0.35">
      <c r="A153" t="str">
        <f>IF(DataSorted!A166="","",DataSorted!A166)</f>
        <v>TASK</v>
      </c>
      <c r="B153" s="42" t="str">
        <f>IF(DataSorted!B166="","",DataSorted!B166)</f>
        <v>TaskStim</v>
      </c>
      <c r="C153" s="42">
        <f>IF(DataSorted!C166="","",DataSorted!C166)</f>
        <v>167.0498</v>
      </c>
      <c r="D153" s="43" t="str">
        <f>IF(DataSorted!D166="","",DataSorted!D166)</f>
        <v xml:space="preserve">TaskD </v>
      </c>
      <c r="E153" s="42">
        <f t="shared" si="31"/>
        <v>1.0126999999999953</v>
      </c>
      <c r="F153" s="44">
        <f t="shared" si="27"/>
        <v>5.2000000000020918E-3</v>
      </c>
      <c r="G153" s="41">
        <f t="shared" si="28"/>
        <v>5.1950627615016121</v>
      </c>
      <c r="H153" t="str">
        <f>IF(DataSorted!$Q166="","",DataSorted!Q166)</f>
        <v>EMOS</v>
      </c>
      <c r="I153" t="str">
        <f>IF(DataSorted!$Q166="","",DataSorted!R166)</f>
        <v>MatStim</v>
      </c>
      <c r="J153">
        <f>IF(DataSorted!$Q166="","",DataSorted!S166)</f>
        <v>167.0498</v>
      </c>
      <c r="K153" t="str">
        <f>IF(DataSorted!$Q166="","",DataSorted!T166)</f>
        <v xml:space="preserve">BlTransp03 </v>
      </c>
      <c r="L153" s="2">
        <f t="shared" si="29"/>
        <v>0</v>
      </c>
      <c r="M153" s="51" t="str">
        <f>IF(DataSorted!$F166="REAC",DataSorted!F166,(IF(DataSorted!$P166="REAC",DataSorted!P166,IF($R154=1,"Creact",""))))</f>
        <v>Creact</v>
      </c>
      <c r="N153" s="51" t="str">
        <f>IF(DataSorted!$F166="REAC",DataSorted!G166,(IF(DataSorted!$P166="REAC",DataSorted!Q166,IF($R154=1,N154,""))))</f>
        <v>Yes</v>
      </c>
      <c r="O153" s="51">
        <f>IF(DataSorted!$F166="REAC",DataSorted!H166,(IF(DataSorted!$P166="REAC",DataSorted!R166,IF(AND($R154=1,N154="yes"),O154-1.01794,IF(AND($R154=1,N154="No"),O154-1.18497,"")))))</f>
        <v>167.72165999999999</v>
      </c>
      <c r="P153" s="51" t="str">
        <f>IF(DataSorted!$F166="REAC",DataSorted!I166,(IF(DataSorted!$P166="REAC",DataSorted!S166,IF($R154=1,P154,""))))</f>
        <v xml:space="preserve">Task0 </v>
      </c>
      <c r="Q153" s="47">
        <f t="shared" si="37"/>
        <v>671.85999999998103</v>
      </c>
      <c r="R153" t="str">
        <f t="shared" si="38"/>
        <v/>
      </c>
      <c r="S153" s="1" t="str">
        <f t="shared" si="32"/>
        <v>No</v>
      </c>
      <c r="T153" s="1" t="str">
        <f t="shared" si="33"/>
        <v/>
      </c>
      <c r="U153" s="1" t="str">
        <f t="shared" si="30"/>
        <v/>
      </c>
      <c r="V153" s="1" t="str">
        <f t="shared" si="34"/>
        <v/>
      </c>
      <c r="W153" s="1">
        <f t="shared" si="35"/>
        <v>1</v>
      </c>
      <c r="X153" s="1" t="str">
        <f t="shared" si="36"/>
        <v/>
      </c>
      <c r="Y153" s="1"/>
    </row>
    <row r="154" spans="1:25" x14ac:dyDescent="0.35">
      <c r="A154" s="10" t="str">
        <f>IF(DataSorted!A167="","",DataSorted!A167)</f>
        <v>TASK</v>
      </c>
      <c r="B154" s="10" t="str">
        <f>IF(DataSorted!B167="","",DataSorted!B167)</f>
        <v>BlankNeut</v>
      </c>
      <c r="C154" s="10">
        <f>IF(DataSorted!C167="","",DataSorted!C167)</f>
        <v>168.0573</v>
      </c>
      <c r="D154" s="10" t="str">
        <f>IF(DataSorted!D167="","",DataSorted!D167)</f>
        <v xml:space="preserve">Task0 </v>
      </c>
      <c r="E154" s="10">
        <f t="shared" si="31"/>
        <v>1.0074999999999932</v>
      </c>
      <c r="F154" s="15">
        <f t="shared" si="27"/>
        <v>-7.9999999999813554E-4</v>
      </c>
      <c r="G154" s="41">
        <f t="shared" si="28"/>
        <v>4.9372385004797792E-3</v>
      </c>
      <c r="H154" s="10" t="str">
        <f>IF(DataSorted!$Q167="","",DataSorted!Q167)</f>
        <v/>
      </c>
      <c r="I154" s="10" t="str">
        <f>IF(DataSorted!$Q167="","",DataSorted!R167)</f>
        <v/>
      </c>
      <c r="J154" s="10" t="str">
        <f>IF(DataSorted!$Q167="","",DataSorted!S167)</f>
        <v/>
      </c>
      <c r="K154" s="10" t="str">
        <f>IF(DataSorted!$Q167="","",DataSorted!T167)</f>
        <v/>
      </c>
      <c r="L154" s="10" t="str">
        <f t="shared" si="29"/>
        <v/>
      </c>
      <c r="M154" s="52" t="str">
        <f>IF(DataSorted!$F167="REAC",DataSorted!F167,(IF(DataSorted!$P167="REAC",DataSorted!P167,IF($R155=1,"Creact",""))))</f>
        <v>REAC</v>
      </c>
      <c r="N154" s="52" t="str">
        <f>IF(DataSorted!$F167="REAC",DataSorted!G167,(IF(DataSorted!$P167="REAC",DataSorted!Q167,IF($R155=1,N155,""))))</f>
        <v>Yes</v>
      </c>
      <c r="O154" s="52">
        <f>IF(DataSorted!$F167="REAC",DataSorted!H167,(IF(DataSorted!$P167="REAC",DataSorted!R167,IF(AND($R155=1,N155="yes"),O155-1.01794,IF(AND($R155=1,N155="No"),O155-1.18497,"")))))</f>
        <v>168.7396</v>
      </c>
      <c r="P154" s="52" t="str">
        <f>IF(DataSorted!$F167="REAC",DataSorted!I167,(IF(DataSorted!$P167="REAC",DataSorted!S167,IF($R155=1,P155,""))))</f>
        <v xml:space="preserve">Task0 </v>
      </c>
      <c r="Q154" s="47" t="str">
        <f t="shared" si="37"/>
        <v/>
      </c>
      <c r="R154">
        <f t="shared" si="38"/>
        <v>1</v>
      </c>
      <c r="S154" s="18" t="str">
        <f t="shared" si="32"/>
        <v/>
      </c>
      <c r="T154" s="18" t="str">
        <f t="shared" si="33"/>
        <v/>
      </c>
      <c r="U154" s="18" t="str">
        <f t="shared" si="30"/>
        <v/>
      </c>
      <c r="V154" s="18" t="str">
        <f t="shared" si="34"/>
        <v/>
      </c>
      <c r="W154" s="18" t="str">
        <f t="shared" si="35"/>
        <v/>
      </c>
      <c r="X154" s="18" t="str">
        <f t="shared" si="36"/>
        <v/>
      </c>
      <c r="Y154" s="18"/>
    </row>
    <row r="155" spans="1:25" x14ac:dyDescent="0.35">
      <c r="A155" t="str">
        <f>IF(DataSorted!A168="","",DataSorted!A168)</f>
        <v>TASK</v>
      </c>
      <c r="B155" s="48" t="str">
        <f>IF(DataSorted!B168="","",DataSorted!B168)</f>
        <v>TaskStim</v>
      </c>
      <c r="C155" s="48">
        <f>IF(DataSorted!C168="","",DataSorted!C168)</f>
        <v>169.06559999999999</v>
      </c>
      <c r="D155" s="50" t="str">
        <f>IF(DataSorted!D168="","",DataSorted!D168)</f>
        <v xml:space="preserve">TaskD </v>
      </c>
      <c r="E155" s="48">
        <f t="shared" si="31"/>
        <v>1.0082999999999913</v>
      </c>
      <c r="F155" s="49">
        <f t="shared" si="27"/>
        <v>3.9999999998485691E-4</v>
      </c>
      <c r="G155" s="41">
        <f t="shared" si="28"/>
        <v>0.79506276149765576</v>
      </c>
      <c r="H155" t="str">
        <f>IF(DataSorted!$Q168="","",DataSorted!Q168)</f>
        <v/>
      </c>
      <c r="I155" t="str">
        <f>IF(DataSorted!$Q168="","",DataSorted!R168)</f>
        <v/>
      </c>
      <c r="J155" t="str">
        <f>IF(DataSorted!$Q168="","",DataSorted!S168)</f>
        <v/>
      </c>
      <c r="K155" t="str">
        <f>IF(DataSorted!$Q168="","",DataSorted!T168)</f>
        <v/>
      </c>
      <c r="L155" s="2" t="str">
        <f t="shared" si="29"/>
        <v/>
      </c>
      <c r="M155" s="51" t="str">
        <f>IF(DataSorted!$F168="REAC",DataSorted!F168,(IF(DataSorted!$P168="REAC",DataSorted!P168,IF($R156=1,"Creact",""))))</f>
        <v>Creact</v>
      </c>
      <c r="N155" s="51" t="str">
        <f>IF(DataSorted!$F168="REAC",DataSorted!G168,(IF(DataSorted!$P168="REAC",DataSorted!Q168,IF($R156=1,N156,""))))</f>
        <v>No</v>
      </c>
      <c r="O155" s="51">
        <f>IF(DataSorted!$F168="REAC",DataSorted!H168,(IF(DataSorted!$P168="REAC",DataSorted!R168,IF(AND($R156=1,N156="yes"),O156-1.01794,IF(AND($R156=1,N156="No"),O156-1.18497,"")))))</f>
        <v>169.38983000000002</v>
      </c>
      <c r="P155" s="51" t="str">
        <f>IF(DataSorted!$F168="REAC",DataSorted!I168,(IF(DataSorted!$P168="REAC",DataSorted!S168,IF($R156=1,P156,""))))</f>
        <v xml:space="preserve">Task0 </v>
      </c>
      <c r="Q155" s="47">
        <f t="shared" si="37"/>
        <v>324.23000000002844</v>
      </c>
      <c r="R155" t="str">
        <f t="shared" si="38"/>
        <v/>
      </c>
      <c r="S155" s="1" t="str">
        <f t="shared" si="32"/>
        <v>yes</v>
      </c>
      <c r="T155" s="1" t="str">
        <f t="shared" si="33"/>
        <v/>
      </c>
      <c r="U155" s="1" t="str">
        <f t="shared" si="30"/>
        <v/>
      </c>
      <c r="V155" s="1">
        <f t="shared" si="34"/>
        <v>1</v>
      </c>
      <c r="W155" s="1" t="str">
        <f t="shared" si="35"/>
        <v/>
      </c>
      <c r="X155" s="1" t="str">
        <f t="shared" si="36"/>
        <v/>
      </c>
      <c r="Y155" s="1"/>
    </row>
    <row r="156" spans="1:25" x14ac:dyDescent="0.35">
      <c r="A156" s="10" t="str">
        <f>IF(DataSorted!A169="","",DataSorted!A169)</f>
        <v>TASK</v>
      </c>
      <c r="B156" s="10" t="str">
        <f>IF(DataSorted!B169="","",DataSorted!B169)</f>
        <v>BlankNeut</v>
      </c>
      <c r="C156" s="10">
        <f>IF(DataSorted!C169="","",DataSorted!C169)</f>
        <v>170.0735</v>
      </c>
      <c r="D156" s="10" t="str">
        <f>IF(DataSorted!D169="","",DataSorted!D169)</f>
        <v xml:space="preserve">Task0 </v>
      </c>
      <c r="E156" s="10">
        <f t="shared" si="31"/>
        <v>1.0079000000000065</v>
      </c>
      <c r="F156" s="15">
        <f t="shared" si="27"/>
        <v>-2.7000000000043656E-3</v>
      </c>
      <c r="G156" s="41">
        <f t="shared" si="28"/>
        <v>0.39506276151279884</v>
      </c>
      <c r="H156" s="10" t="str">
        <f>IF(DataSorted!$Q169="","",DataSorted!Q169)</f>
        <v/>
      </c>
      <c r="I156" s="10" t="str">
        <f>IF(DataSorted!$Q169="","",DataSorted!R169)</f>
        <v/>
      </c>
      <c r="J156" s="10" t="str">
        <f>IF(DataSorted!$Q169="","",DataSorted!S169)</f>
        <v/>
      </c>
      <c r="K156" s="10" t="str">
        <f>IF(DataSorted!$Q169="","",DataSorted!T169)</f>
        <v/>
      </c>
      <c r="L156" s="10" t="str">
        <f t="shared" si="29"/>
        <v/>
      </c>
      <c r="M156" s="52" t="str">
        <f>IF(DataSorted!$F169="REAC",DataSorted!F169,(IF(DataSorted!$P169="REAC",DataSorted!P169,IF($R157=1,"Creact",""))))</f>
        <v>REAC</v>
      </c>
      <c r="N156" s="52" t="str">
        <f>IF(DataSorted!$F169="REAC",DataSorted!G169,(IF(DataSorted!$P169="REAC",DataSorted!Q169,IF($R157=1,N157,""))))</f>
        <v>No</v>
      </c>
      <c r="O156" s="52">
        <f>IF(DataSorted!$F169="REAC",DataSorted!H169,(IF(DataSorted!$P169="REAC",DataSorted!R169,IF(AND($R157=1,N157="yes"),O157-1.01794,IF(AND($R157=1,N157="No"),O157-1.18497,"")))))</f>
        <v>170.57480000000001</v>
      </c>
      <c r="P156" s="52" t="str">
        <f>IF(DataSorted!$F169="REAC",DataSorted!I169,(IF(DataSorted!$P169="REAC",DataSorted!S169,IF($R157=1,P157,""))))</f>
        <v xml:space="preserve">Task0 </v>
      </c>
      <c r="Q156" s="47" t="str">
        <f t="shared" si="37"/>
        <v/>
      </c>
      <c r="R156">
        <f t="shared" si="38"/>
        <v>1</v>
      </c>
      <c r="S156" s="18" t="str">
        <f t="shared" si="32"/>
        <v/>
      </c>
      <c r="T156" s="18" t="str">
        <f t="shared" si="33"/>
        <v/>
      </c>
      <c r="U156" s="18" t="str">
        <f t="shared" si="30"/>
        <v/>
      </c>
      <c r="V156" s="18" t="str">
        <f t="shared" si="34"/>
        <v/>
      </c>
      <c r="W156" s="18" t="str">
        <f t="shared" si="35"/>
        <v/>
      </c>
      <c r="X156" s="18" t="str">
        <f t="shared" si="36"/>
        <v/>
      </c>
      <c r="Y156" s="18"/>
    </row>
    <row r="157" spans="1:25" x14ac:dyDescent="0.35">
      <c r="A157" t="str">
        <f>IF(DataSorted!A170="","",DataSorted!A170)</f>
        <v>TASK</v>
      </c>
      <c r="B157" s="48" t="str">
        <f>IF(DataSorted!B170="","",DataSorted!B170)</f>
        <v>TaskStim</v>
      </c>
      <c r="C157" s="48">
        <f>IF(DataSorted!C170="","",DataSorted!C170)</f>
        <v>171.08410000000001</v>
      </c>
      <c r="D157" s="50" t="str">
        <f>IF(DataSorted!D170="","",DataSorted!D170)</f>
        <v xml:space="preserve">TaskC </v>
      </c>
      <c r="E157" s="48">
        <f t="shared" si="31"/>
        <v>1.0106000000000108</v>
      </c>
      <c r="F157" s="49">
        <f t="shared" si="27"/>
        <v>-2.7999999999792635E-3</v>
      </c>
      <c r="G157" s="41">
        <f t="shared" si="28"/>
        <v>3.0950627615171644</v>
      </c>
      <c r="H157" t="str">
        <f>IF(DataSorted!$Q170="","",DataSorted!Q170)</f>
        <v/>
      </c>
      <c r="I157" t="str">
        <f>IF(DataSorted!$Q170="","",DataSorted!R170)</f>
        <v/>
      </c>
      <c r="J157" t="str">
        <f>IF(DataSorted!$Q170="","",DataSorted!S170)</f>
        <v/>
      </c>
      <c r="K157" t="str">
        <f>IF(DataSorted!$Q170="","",DataSorted!T170)</f>
        <v/>
      </c>
      <c r="L157" s="2" t="str">
        <f t="shared" si="29"/>
        <v/>
      </c>
      <c r="M157" s="51" t="str">
        <f>IF(DataSorted!$F170="REAC",DataSorted!F170,(IF(DataSorted!$P170="REAC",DataSorted!P170,IF($R158=1,"Creact",""))))</f>
        <v>Creact</v>
      </c>
      <c r="N157" s="51" t="str">
        <f>IF(DataSorted!$F170="REAC",DataSorted!G170,(IF(DataSorted!$P170="REAC",DataSorted!Q170,IF($R158=1,N158,""))))</f>
        <v>Yes</v>
      </c>
      <c r="O157" s="51">
        <f>IF(DataSorted!$F170="REAC",DataSorted!H170,(IF(DataSorted!$P170="REAC",DataSorted!R170,IF(AND($R158=1,N158="yes"),O158-1.01794,IF(AND($R158=1,N158="No"),O158-1.18497,"")))))</f>
        <v>171.57435999999998</v>
      </c>
      <c r="P157" s="51" t="str">
        <f>IF(DataSorted!$F170="REAC",DataSorted!I170,(IF(DataSorted!$P170="REAC",DataSorted!S170,IF($R158=1,P158,""))))</f>
        <v xml:space="preserve">Task0 </v>
      </c>
      <c r="Q157" s="47">
        <f t="shared" si="37"/>
        <v>490.25999999997794</v>
      </c>
      <c r="R157" t="str">
        <f t="shared" si="38"/>
        <v/>
      </c>
      <c r="S157" s="1" t="str">
        <f t="shared" si="32"/>
        <v>No</v>
      </c>
      <c r="T157" s="1" t="str">
        <f t="shared" si="33"/>
        <v/>
      </c>
      <c r="U157" s="1" t="str">
        <f t="shared" si="30"/>
        <v/>
      </c>
      <c r="V157" s="1" t="str">
        <f t="shared" si="34"/>
        <v/>
      </c>
      <c r="W157" s="1">
        <f t="shared" si="35"/>
        <v>1</v>
      </c>
      <c r="X157" s="1" t="str">
        <f t="shared" si="36"/>
        <v/>
      </c>
      <c r="Y157" s="1"/>
    </row>
    <row r="158" spans="1:25" x14ac:dyDescent="0.35">
      <c r="A158" s="10" t="str">
        <f>IF(DataSorted!A171="","",DataSorted!A171)</f>
        <v>TASK</v>
      </c>
      <c r="B158" s="10" t="str">
        <f>IF(DataSorted!B171="","",DataSorted!B171)</f>
        <v>BlankNeut</v>
      </c>
      <c r="C158" s="10">
        <f>IF(DataSorted!C171="","",DataSorted!C171)</f>
        <v>172.0975</v>
      </c>
      <c r="D158" s="10" t="str">
        <f>IF(DataSorted!D171="","",DataSorted!D171)</f>
        <v xml:space="preserve">Task0 </v>
      </c>
      <c r="E158" s="10">
        <f t="shared" si="31"/>
        <v>1.0133999999999901</v>
      </c>
      <c r="F158" s="15">
        <f t="shared" si="27"/>
        <v>5.3999999999803094E-3</v>
      </c>
      <c r="G158" s="41">
        <f t="shared" si="28"/>
        <v>5.8950627614964279</v>
      </c>
      <c r="H158" s="10" t="str">
        <f>IF(DataSorted!$Q171="","",DataSorted!Q171)</f>
        <v/>
      </c>
      <c r="I158" s="10" t="str">
        <f>IF(DataSorted!$Q171="","",DataSorted!R171)</f>
        <v/>
      </c>
      <c r="J158" s="10" t="str">
        <f>IF(DataSorted!$Q171="","",DataSorted!S171)</f>
        <v/>
      </c>
      <c r="K158" s="10" t="str">
        <f>IF(DataSorted!$Q171="","",DataSorted!T171)</f>
        <v/>
      </c>
      <c r="L158" s="10" t="str">
        <f t="shared" si="29"/>
        <v/>
      </c>
      <c r="M158" s="52" t="str">
        <f>IF(DataSorted!$F171="REAC",DataSorted!F171,(IF(DataSorted!$P171="REAC",DataSorted!P171,IF($R159=1,"Creact",""))))</f>
        <v>REAC</v>
      </c>
      <c r="N158" s="52" t="str">
        <f>IF(DataSorted!$F171="REAC",DataSorted!G171,(IF(DataSorted!$P171="REAC",DataSorted!Q171,IF($R159=1,N159,""))))</f>
        <v>Yes</v>
      </c>
      <c r="O158" s="52">
        <f>IF(DataSorted!$F171="REAC",DataSorted!H171,(IF(DataSorted!$P171="REAC",DataSorted!R171,IF(AND($R159=1,N159="yes"),O159-1.01794,IF(AND($R159=1,N159="No"),O159-1.18497,"")))))</f>
        <v>172.59229999999999</v>
      </c>
      <c r="P158" s="52" t="str">
        <f>IF(DataSorted!$F171="REAC",DataSorted!I171,(IF(DataSorted!$P171="REAC",DataSorted!S171,IF($R159=1,P159,""))))</f>
        <v xml:space="preserve">Task0 </v>
      </c>
      <c r="Q158" s="47" t="str">
        <f t="shared" si="37"/>
        <v/>
      </c>
      <c r="R158">
        <f t="shared" si="38"/>
        <v>1</v>
      </c>
      <c r="S158" s="18" t="str">
        <f t="shared" si="32"/>
        <v/>
      </c>
      <c r="T158" s="18" t="str">
        <f t="shared" si="33"/>
        <v/>
      </c>
      <c r="U158" s="18" t="str">
        <f t="shared" si="30"/>
        <v/>
      </c>
      <c r="V158" s="18" t="str">
        <f t="shared" si="34"/>
        <v/>
      </c>
      <c r="W158" s="18" t="str">
        <f t="shared" si="35"/>
        <v/>
      </c>
      <c r="X158" s="18" t="str">
        <f t="shared" si="36"/>
        <v/>
      </c>
      <c r="Y158" s="18"/>
    </row>
    <row r="159" spans="1:25" x14ac:dyDescent="0.35">
      <c r="A159" t="str">
        <f>IF(DataSorted!A172="","",DataSorted!A172)</f>
        <v>TASK</v>
      </c>
      <c r="B159" s="48" t="str">
        <f>IF(DataSorted!B172="","",DataSorted!B172)</f>
        <v>TaskStim</v>
      </c>
      <c r="C159" s="48">
        <f>IF(DataSorted!C172="","",DataSorted!C172)</f>
        <v>173.10550000000001</v>
      </c>
      <c r="D159" s="50" t="str">
        <f>IF(DataSorted!D172="","",DataSorted!D172)</f>
        <v xml:space="preserve">TaskC </v>
      </c>
      <c r="E159" s="48">
        <f t="shared" si="31"/>
        <v>1.0080000000000098</v>
      </c>
      <c r="F159" s="49">
        <f t="shared" si="27"/>
        <v>1.2000000000114142E-3</v>
      </c>
      <c r="G159" s="41">
        <f t="shared" si="28"/>
        <v>0.4950627615161185</v>
      </c>
      <c r="H159" t="str">
        <f>IF(DataSorted!$Q172="","",DataSorted!Q172)</f>
        <v>EMOS</v>
      </c>
      <c r="I159" t="str">
        <f>IF(DataSorted!$Q172="","",DataSorted!R172)</f>
        <v>MatStim</v>
      </c>
      <c r="J159">
        <f>IF(DataSorted!$Q172="","",DataSorted!S172)</f>
        <v>173.10550000000001</v>
      </c>
      <c r="K159" t="str">
        <f>IF(DataSorted!$Q172="","",DataSorted!T172)</f>
        <v xml:space="preserve">BlTransp10 </v>
      </c>
      <c r="L159" s="2">
        <f t="shared" si="29"/>
        <v>0</v>
      </c>
      <c r="M159" s="51" t="str">
        <f>IF(DataSorted!$F172="REAC",DataSorted!F172,(IF(DataSorted!$P172="REAC",DataSorted!P172,IF($R160=1,"Creact",""))))</f>
        <v>Creact</v>
      </c>
      <c r="N159" s="51" t="str">
        <f>IF(DataSorted!$F172="REAC",DataSorted!G172,(IF(DataSorted!$P172="REAC",DataSorted!Q172,IF($R160=1,N160,""))))</f>
        <v>No</v>
      </c>
      <c r="O159" s="51">
        <f>IF(DataSorted!$F172="REAC",DataSorted!H172,(IF(DataSorted!$P172="REAC",DataSorted!R172,IF(AND($R160=1,N160="yes"),O160-1.01794,IF(AND($R160=1,N160="No"),O160-1.18497,"")))))</f>
        <v>173.37013000000002</v>
      </c>
      <c r="P159" s="51" t="str">
        <f>IF(DataSorted!$F172="REAC",DataSorted!I172,(IF(DataSorted!$P172="REAC",DataSorted!S172,IF($R160=1,P160,""))))</f>
        <v xml:space="preserve">Task0 </v>
      </c>
      <c r="Q159" s="47">
        <f t="shared" si="37"/>
        <v>264.63000000001102</v>
      </c>
      <c r="R159" t="str">
        <f t="shared" si="38"/>
        <v/>
      </c>
      <c r="S159" s="1" t="str">
        <f t="shared" si="32"/>
        <v>yes</v>
      </c>
      <c r="T159" s="1" t="str">
        <f t="shared" si="33"/>
        <v/>
      </c>
      <c r="U159" s="1" t="str">
        <f t="shared" si="30"/>
        <v/>
      </c>
      <c r="V159" s="1">
        <f t="shared" si="34"/>
        <v>1</v>
      </c>
      <c r="W159" s="1" t="str">
        <f t="shared" si="35"/>
        <v/>
      </c>
      <c r="X159" s="1" t="str">
        <f t="shared" si="36"/>
        <v/>
      </c>
      <c r="Y159" s="1"/>
    </row>
    <row r="160" spans="1:25" x14ac:dyDescent="0.35">
      <c r="A160" s="10" t="str">
        <f>IF(DataSorted!A173="","",DataSorted!A173)</f>
        <v>TASK</v>
      </c>
      <c r="B160" s="10" t="str">
        <f>IF(DataSorted!B173="","",DataSorted!B173)</f>
        <v>BlankNeut</v>
      </c>
      <c r="C160" s="10">
        <f>IF(DataSorted!C173="","",DataSorted!C173)</f>
        <v>174.1123</v>
      </c>
      <c r="D160" s="10" t="str">
        <f>IF(DataSorted!D173="","",DataSorted!D173)</f>
        <v xml:space="preserve">Task0 </v>
      </c>
      <c r="E160" s="10">
        <f t="shared" si="31"/>
        <v>1.0067999999999984</v>
      </c>
      <c r="F160" s="15">
        <f t="shared" si="27"/>
        <v>1.3999999999896318E-3</v>
      </c>
      <c r="G160" s="41">
        <f t="shared" si="28"/>
        <v>0.70493723849529566</v>
      </c>
      <c r="H160" s="10" t="str">
        <f>IF(DataSorted!$Q173="","",DataSorted!Q173)</f>
        <v/>
      </c>
      <c r="I160" s="10" t="str">
        <f>IF(DataSorted!$Q173="","",DataSorted!R173)</f>
        <v/>
      </c>
      <c r="J160" s="10" t="str">
        <f>IF(DataSorted!$Q173="","",DataSorted!S173)</f>
        <v/>
      </c>
      <c r="K160" s="10" t="str">
        <f>IF(DataSorted!$Q173="","",DataSorted!T173)</f>
        <v/>
      </c>
      <c r="L160" s="10" t="str">
        <f t="shared" si="29"/>
        <v/>
      </c>
      <c r="M160" s="52" t="str">
        <f>IF(DataSorted!$F173="REAC",DataSorted!F173,(IF(DataSorted!$P173="REAC",DataSorted!P173,IF($R161=1,"Creact",""))))</f>
        <v>REAC</v>
      </c>
      <c r="N160" s="52" t="str">
        <f>IF(DataSorted!$F173="REAC",DataSorted!G173,(IF(DataSorted!$P173="REAC",DataSorted!Q173,IF($R161=1,N161,""))))</f>
        <v>No</v>
      </c>
      <c r="O160" s="52">
        <f>IF(DataSorted!$F173="REAC",DataSorted!H173,(IF(DataSorted!$P173="REAC",DataSorted!R173,IF(AND($R161=1,N161="yes"),O161-1.01794,IF(AND($R161=1,N161="No"),O161-1.18497,"")))))</f>
        <v>174.55510000000001</v>
      </c>
      <c r="P160" s="52" t="str">
        <f>IF(DataSorted!$F173="REAC",DataSorted!I173,(IF(DataSorted!$P173="REAC",DataSorted!S173,IF($R161=1,P161,""))))</f>
        <v xml:space="preserve">Task0 </v>
      </c>
      <c r="Q160" s="47" t="str">
        <f t="shared" si="37"/>
        <v/>
      </c>
      <c r="R160">
        <f t="shared" si="38"/>
        <v>1</v>
      </c>
      <c r="S160" s="18" t="str">
        <f t="shared" si="32"/>
        <v/>
      </c>
      <c r="T160" s="18" t="str">
        <f t="shared" si="33"/>
        <v/>
      </c>
      <c r="U160" s="18" t="str">
        <f t="shared" si="30"/>
        <v/>
      </c>
      <c r="V160" s="18" t="str">
        <f t="shared" si="34"/>
        <v/>
      </c>
      <c r="W160" s="18" t="str">
        <f t="shared" si="35"/>
        <v/>
      </c>
      <c r="X160" s="18" t="str">
        <f t="shared" si="36"/>
        <v/>
      </c>
      <c r="Y160" s="18"/>
    </row>
    <row r="161" spans="1:25" x14ac:dyDescent="0.35">
      <c r="A161" t="str">
        <f>IF(DataSorted!A174="","",DataSorted!A174)</f>
        <v>TASK</v>
      </c>
      <c r="B161" s="48" t="str">
        <f>IF(DataSorted!B174="","",DataSorted!B174)</f>
        <v>TaskStim</v>
      </c>
      <c r="C161" s="48">
        <f>IF(DataSorted!C174="","",DataSorted!C174)</f>
        <v>175.11770000000001</v>
      </c>
      <c r="D161" s="50" t="str">
        <f>IF(DataSorted!D174="","",DataSorted!D174)</f>
        <v xml:space="preserve">TaskC </v>
      </c>
      <c r="E161" s="48">
        <f t="shared" si="31"/>
        <v>1.0054000000000087</v>
      </c>
      <c r="F161" s="49">
        <f t="shared" si="27"/>
        <v>2.0000000003506102E-4</v>
      </c>
      <c r="G161" s="41">
        <f t="shared" si="28"/>
        <v>2.1049372384849274</v>
      </c>
      <c r="H161" t="str">
        <f>IF(DataSorted!$Q174="","",DataSorted!Q174)</f>
        <v/>
      </c>
      <c r="I161" t="str">
        <f>IF(DataSorted!$Q174="","",DataSorted!R174)</f>
        <v/>
      </c>
      <c r="J161" t="str">
        <f>IF(DataSorted!$Q174="","",DataSorted!S174)</f>
        <v/>
      </c>
      <c r="K161" t="str">
        <f>IF(DataSorted!$Q174="","",DataSorted!T174)</f>
        <v/>
      </c>
      <c r="L161" s="2" t="str">
        <f t="shared" si="29"/>
        <v/>
      </c>
      <c r="M161" s="51" t="str">
        <f>IF(DataSorted!$F174="REAC",DataSorted!F174,(IF(DataSorted!$P174="REAC",DataSorted!P174,IF($R162=1,"Creact",""))))</f>
        <v>Creact</v>
      </c>
      <c r="N161" s="51" t="str">
        <f>IF(DataSorted!$F174="REAC",DataSorted!G174,(IF(DataSorted!$P174="REAC",DataSorted!Q174,IF($R162=1,N162,""))))</f>
        <v>Yes</v>
      </c>
      <c r="O161" s="51">
        <f>IF(DataSorted!$F174="REAC",DataSorted!H174,(IF(DataSorted!$P174="REAC",DataSorted!R174,IF(AND($R162=1,N162="yes"),O162-1.01794,IF(AND($R162=1,N162="No"),O162-1.18497,"")))))</f>
        <v>175.68735999999998</v>
      </c>
      <c r="P161" s="51" t="str">
        <f>IF(DataSorted!$F174="REAC",DataSorted!I174,(IF(DataSorted!$P174="REAC",DataSorted!S174,IF($R162=1,P162,""))))</f>
        <v xml:space="preserve">Task0 </v>
      </c>
      <c r="Q161" s="47">
        <f t="shared" si="37"/>
        <v>569.65999999997052</v>
      </c>
      <c r="R161" t="str">
        <f t="shared" si="38"/>
        <v/>
      </c>
      <c r="S161" s="1" t="str">
        <f t="shared" si="32"/>
        <v>yes</v>
      </c>
      <c r="T161" s="1">
        <f t="shared" si="33"/>
        <v>1</v>
      </c>
      <c r="U161" s="1" t="str">
        <f t="shared" si="30"/>
        <v/>
      </c>
      <c r="V161" s="1" t="str">
        <f t="shared" si="34"/>
        <v/>
      </c>
      <c r="W161" s="1" t="str">
        <f t="shared" si="35"/>
        <v/>
      </c>
      <c r="X161" s="1" t="str">
        <f t="shared" si="36"/>
        <v/>
      </c>
      <c r="Y161" s="1"/>
    </row>
    <row r="162" spans="1:25" x14ac:dyDescent="0.35">
      <c r="A162" s="10" t="str">
        <f>IF(DataSorted!A175="","",DataSorted!A175)</f>
        <v>TASK</v>
      </c>
      <c r="B162" s="10" t="str">
        <f>IF(DataSorted!B175="","",DataSorted!B175)</f>
        <v>BlankNeut</v>
      </c>
      <c r="C162" s="10">
        <f>IF(DataSorted!C175="","",DataSorted!C175)</f>
        <v>176.12289999999999</v>
      </c>
      <c r="D162" s="10" t="str">
        <f>IF(DataSorted!D175="","",DataSorted!D175)</f>
        <v xml:space="preserve">Task0 </v>
      </c>
      <c r="E162" s="10">
        <f t="shared" si="31"/>
        <v>1.0051999999999737</v>
      </c>
      <c r="F162" s="15">
        <f t="shared" si="27"/>
        <v>-2.1000000000412911E-3</v>
      </c>
      <c r="G162" s="41">
        <f t="shared" si="28"/>
        <v>2.3049372385199884</v>
      </c>
      <c r="H162" s="10" t="str">
        <f>IF(DataSorted!$Q175="","",DataSorted!Q175)</f>
        <v/>
      </c>
      <c r="I162" s="10" t="str">
        <f>IF(DataSorted!$Q175="","",DataSorted!R175)</f>
        <v/>
      </c>
      <c r="J162" s="10" t="str">
        <f>IF(DataSorted!$Q175="","",DataSorted!S175)</f>
        <v/>
      </c>
      <c r="K162" s="10" t="str">
        <f>IF(DataSorted!$Q175="","",DataSorted!T175)</f>
        <v/>
      </c>
      <c r="L162" s="10" t="str">
        <f t="shared" si="29"/>
        <v/>
      </c>
      <c r="M162" s="52" t="str">
        <f>IF(DataSorted!$F175="REAC",DataSorted!F175,(IF(DataSorted!$P175="REAC",DataSorted!P175,IF($R163=1,"Creact",""))))</f>
        <v>REAC</v>
      </c>
      <c r="N162" s="52" t="str">
        <f>IF(DataSorted!$F175="REAC",DataSorted!G175,(IF(DataSorted!$P175="REAC",DataSorted!Q175,IF($R163=1,N163,""))))</f>
        <v>Yes</v>
      </c>
      <c r="O162" s="52">
        <f>IF(DataSorted!$F175="REAC",DataSorted!H175,(IF(DataSorted!$P175="REAC",DataSorted!R175,IF(AND($R163=1,N163="yes"),O163-1.01794,IF(AND($R163=1,N163="No"),O163-1.18497,"")))))</f>
        <v>176.70529999999999</v>
      </c>
      <c r="P162" s="52" t="str">
        <f>IF(DataSorted!$F175="REAC",DataSorted!I175,(IF(DataSorted!$P175="REAC",DataSorted!S175,IF($R163=1,P163,""))))</f>
        <v xml:space="preserve">Task0 </v>
      </c>
      <c r="Q162" s="47" t="str">
        <f t="shared" si="37"/>
        <v/>
      </c>
      <c r="R162">
        <f t="shared" si="38"/>
        <v>1</v>
      </c>
      <c r="S162" s="18" t="str">
        <f t="shared" si="32"/>
        <v/>
      </c>
      <c r="T162" s="18" t="str">
        <f t="shared" si="33"/>
        <v/>
      </c>
      <c r="U162" s="18" t="str">
        <f t="shared" si="30"/>
        <v/>
      </c>
      <c r="V162" s="18" t="str">
        <f t="shared" si="34"/>
        <v/>
      </c>
      <c r="W162" s="18" t="str">
        <f t="shared" si="35"/>
        <v/>
      </c>
      <c r="X162" s="18" t="str">
        <f t="shared" si="36"/>
        <v/>
      </c>
      <c r="Y162" s="18"/>
    </row>
    <row r="163" spans="1:25" x14ac:dyDescent="0.35">
      <c r="A163" t="str">
        <f>IF(DataSorted!A176="","",DataSorted!A176)</f>
        <v>TASK</v>
      </c>
      <c r="B163" s="48" t="str">
        <f>IF(DataSorted!B176="","",DataSorted!B176)</f>
        <v>TaskStim</v>
      </c>
      <c r="C163" s="48">
        <f>IF(DataSorted!C176="","",DataSorted!C176)</f>
        <v>177.1302</v>
      </c>
      <c r="D163" s="50" t="str">
        <f>IF(DataSorted!D176="","",DataSorted!D176)</f>
        <v xml:space="preserve">TaskD </v>
      </c>
      <c r="E163" s="48">
        <f t="shared" si="31"/>
        <v>1.007300000000015</v>
      </c>
      <c r="F163" s="49">
        <f t="shared" si="27"/>
        <v>5.7000000000186901E-3</v>
      </c>
      <c r="G163" s="41">
        <f t="shared" si="28"/>
        <v>0.20493723847869738</v>
      </c>
      <c r="H163" t="str">
        <f>IF(DataSorted!$Q176="","",DataSorted!Q176)</f>
        <v/>
      </c>
      <c r="I163" t="str">
        <f>IF(DataSorted!$Q176="","",DataSorted!R176)</f>
        <v/>
      </c>
      <c r="J163" t="str">
        <f>IF(DataSorted!$Q176="","",DataSorted!S176)</f>
        <v/>
      </c>
      <c r="K163" t="str">
        <f>IF(DataSorted!$Q176="","",DataSorted!T176)</f>
        <v/>
      </c>
      <c r="L163" s="2" t="str">
        <f t="shared" si="29"/>
        <v/>
      </c>
      <c r="M163" s="51" t="str">
        <f>IF(DataSorted!$F176="REAC",DataSorted!F176,(IF(DataSorted!$P176="REAC",DataSorted!P176,IF($R164=1,"Creact",""))))</f>
        <v>Creact</v>
      </c>
      <c r="N163" s="51" t="str">
        <f>IF(DataSorted!$F176="REAC",DataSorted!G176,(IF(DataSorted!$P176="REAC",DataSorted!Q176,IF($R164=1,N164,""))))</f>
        <v>No</v>
      </c>
      <c r="O163" s="51">
        <f>IF(DataSorted!$F176="REAC",DataSorted!H176,(IF(DataSorted!$P176="REAC",DataSorted!R176,IF(AND($R164=1,N164="yes"),O164-1.01794,IF(AND($R164=1,N164="No"),O164-1.18497,"")))))</f>
        <v>177.49323000000001</v>
      </c>
      <c r="P163" s="51" t="str">
        <f>IF(DataSorted!$F176="REAC",DataSorted!I176,(IF(DataSorted!$P176="REAC",DataSorted!S176,IF($R164=1,P164,""))))</f>
        <v xml:space="preserve">Task0 </v>
      </c>
      <c r="Q163" s="47">
        <f t="shared" si="37"/>
        <v>363.03000000000907</v>
      </c>
      <c r="R163" t="str">
        <f t="shared" si="38"/>
        <v/>
      </c>
      <c r="S163" s="1" t="str">
        <f t="shared" si="32"/>
        <v>No</v>
      </c>
      <c r="T163" s="1" t="str">
        <f t="shared" si="33"/>
        <v/>
      </c>
      <c r="U163" s="1">
        <f t="shared" si="30"/>
        <v>1</v>
      </c>
      <c r="V163" s="1" t="str">
        <f t="shared" si="34"/>
        <v/>
      </c>
      <c r="W163" s="1" t="str">
        <f t="shared" si="35"/>
        <v/>
      </c>
      <c r="X163" s="1" t="str">
        <f t="shared" si="36"/>
        <v/>
      </c>
      <c r="Y163" s="1"/>
    </row>
    <row r="164" spans="1:25" x14ac:dyDescent="0.35">
      <c r="A164" s="10" t="str">
        <f>IF(DataSorted!A177="","",DataSorted!A177)</f>
        <v>TASK</v>
      </c>
      <c r="B164" s="10" t="str">
        <f>IF(DataSorted!B177="","",DataSorted!B177)</f>
        <v>BlankNeut</v>
      </c>
      <c r="C164" s="10">
        <f>IF(DataSorted!C177="","",DataSorted!C177)</f>
        <v>178.1318</v>
      </c>
      <c r="D164" s="10" t="str">
        <f>IF(DataSorted!D177="","",DataSorted!D177)</f>
        <v xml:space="preserve">Task0 </v>
      </c>
      <c r="E164" s="10">
        <f t="shared" si="31"/>
        <v>1.0015999999999963</v>
      </c>
      <c r="F164" s="15">
        <f t="shared" si="27"/>
        <v>-1.2500000000017053E-2</v>
      </c>
      <c r="G164" s="41">
        <f t="shared" si="28"/>
        <v>5.9049372384973875</v>
      </c>
      <c r="H164" s="10" t="str">
        <f>IF(DataSorted!$Q177="","",DataSorted!Q177)</f>
        <v/>
      </c>
      <c r="I164" s="10" t="str">
        <f>IF(DataSorted!$Q177="","",DataSorted!R177)</f>
        <v/>
      </c>
      <c r="J164" s="10" t="str">
        <f>IF(DataSorted!$Q177="","",DataSorted!S177)</f>
        <v/>
      </c>
      <c r="K164" s="10" t="str">
        <f>IF(DataSorted!$Q177="","",DataSorted!T177)</f>
        <v/>
      </c>
      <c r="L164" s="10" t="str">
        <f t="shared" si="29"/>
        <v/>
      </c>
      <c r="M164" s="52" t="str">
        <f>IF(DataSorted!$F177="REAC",DataSorted!F177,(IF(DataSorted!$P177="REAC",DataSorted!P177,IF($R165=1,"Creact",""))))</f>
        <v>REAC</v>
      </c>
      <c r="N164" s="52" t="str">
        <f>IF(DataSorted!$F177="REAC",DataSorted!G177,(IF(DataSorted!$P177="REAC",DataSorted!Q177,IF($R165=1,N165,""))))</f>
        <v>No</v>
      </c>
      <c r="O164" s="52">
        <f>IF(DataSorted!$F177="REAC",DataSorted!H177,(IF(DataSorted!$P177="REAC",DataSorted!R177,IF(AND($R165=1,N165="yes"),O165-1.01794,IF(AND($R165=1,N165="No"),O165-1.18497,"")))))</f>
        <v>178.6782</v>
      </c>
      <c r="P164" s="52" t="str">
        <f>IF(DataSorted!$F177="REAC",DataSorted!I177,(IF(DataSorted!$P177="REAC",DataSorted!S177,IF($R165=1,P165,""))))</f>
        <v xml:space="preserve">Task0 </v>
      </c>
      <c r="Q164" s="47" t="str">
        <f t="shared" si="37"/>
        <v/>
      </c>
      <c r="R164">
        <f t="shared" si="38"/>
        <v>1</v>
      </c>
      <c r="S164" s="18" t="str">
        <f t="shared" si="32"/>
        <v/>
      </c>
      <c r="T164" s="18" t="str">
        <f t="shared" si="33"/>
        <v/>
      </c>
      <c r="U164" s="18" t="str">
        <f t="shared" si="30"/>
        <v/>
      </c>
      <c r="V164" s="18" t="str">
        <f t="shared" si="34"/>
        <v/>
      </c>
      <c r="W164" s="18" t="str">
        <f t="shared" si="35"/>
        <v/>
      </c>
      <c r="X164" s="18" t="str">
        <f t="shared" si="36"/>
        <v/>
      </c>
      <c r="Y164" s="18"/>
    </row>
    <row r="165" spans="1:25" x14ac:dyDescent="0.35">
      <c r="A165" t="str">
        <f>IF(DataSorted!A178="","",DataSorted!A178)</f>
        <v>TASK</v>
      </c>
      <c r="B165" s="48" t="str">
        <f>IF(DataSorted!B178="","",DataSorted!B178)</f>
        <v>TaskStim</v>
      </c>
      <c r="C165" s="48">
        <f>IF(DataSorted!C178="","",DataSorted!C178)</f>
        <v>179.14590000000001</v>
      </c>
      <c r="D165" s="50" t="str">
        <f>IF(DataSorted!D178="","",DataSorted!D178)</f>
        <v xml:space="preserve">TaskD </v>
      </c>
      <c r="E165" s="48">
        <f t="shared" si="31"/>
        <v>1.0141000000000133</v>
      </c>
      <c r="F165" s="49">
        <f t="shared" si="27"/>
        <v>9.0000000000145519E-3</v>
      </c>
      <c r="G165" s="41">
        <f t="shared" si="28"/>
        <v>6.5950627615196655</v>
      </c>
      <c r="H165" t="str">
        <f>IF(DataSorted!$Q178="","",DataSorted!Q178)</f>
        <v>EMOS</v>
      </c>
      <c r="I165" t="str">
        <f>IF(DataSorted!$Q178="","",DataSorted!R178)</f>
        <v>MatStim</v>
      </c>
      <c r="J165">
        <f>IF(DataSorted!$Q178="","",DataSorted!S178)</f>
        <v>179.14590000000001</v>
      </c>
      <c r="K165" t="str">
        <f>IF(DataSorted!$Q178="","",DataSorted!T178)</f>
        <v xml:space="preserve">BlTransp10 </v>
      </c>
      <c r="L165" s="2">
        <f t="shared" si="29"/>
        <v>0</v>
      </c>
      <c r="M165" s="51" t="str">
        <f>IF(DataSorted!$F178="REAC",DataSorted!F178,(IF(DataSorted!$P178="REAC",DataSorted!P178,IF($R166=1,"Creact",""))))</f>
        <v>Creact</v>
      </c>
      <c r="N165" s="51" t="str">
        <f>IF(DataSorted!$F178="REAC",DataSorted!G178,(IF(DataSorted!$P178="REAC",DataSorted!Q178,IF($R166=1,N166,""))))</f>
        <v>Yes</v>
      </c>
      <c r="O165" s="51">
        <f>IF(DataSorted!$F178="REAC",DataSorted!H178,(IF(DataSorted!$P178="REAC",DataSorted!R178,IF(AND($R166=1,N166="yes"),O166-1.01794,IF(AND($R166=1,N166="No"),O166-1.18497,"")))))</f>
        <v>179.78546</v>
      </c>
      <c r="P165" s="51" t="str">
        <f>IF(DataSorted!$F178="REAC",DataSorted!I178,(IF(DataSorted!$P178="REAC",DataSorted!S178,IF($R166=1,P166,""))))</f>
        <v xml:space="preserve">Task0 </v>
      </c>
      <c r="Q165" s="47">
        <f t="shared" si="37"/>
        <v>639.5599999999888</v>
      </c>
      <c r="R165" t="str">
        <f t="shared" si="38"/>
        <v/>
      </c>
      <c r="S165" s="1" t="str">
        <f t="shared" si="32"/>
        <v>yes</v>
      </c>
      <c r="T165" s="1">
        <f t="shared" si="33"/>
        <v>1</v>
      </c>
      <c r="U165" s="1" t="str">
        <f t="shared" si="30"/>
        <v/>
      </c>
      <c r="V165" s="1" t="str">
        <f t="shared" si="34"/>
        <v/>
      </c>
      <c r="W165" s="1" t="str">
        <f t="shared" si="35"/>
        <v/>
      </c>
      <c r="X165" s="1" t="str">
        <f t="shared" si="36"/>
        <v/>
      </c>
      <c r="Y165" s="1"/>
    </row>
    <row r="166" spans="1:25" x14ac:dyDescent="0.35">
      <c r="A166" s="10" t="str">
        <f>IF(DataSorted!A179="","",DataSorted!A179)</f>
        <v>TASK</v>
      </c>
      <c r="B166" s="10" t="str">
        <f>IF(DataSorted!B179="","",DataSorted!B179)</f>
        <v>BlankNeut</v>
      </c>
      <c r="C166" s="10">
        <f>IF(DataSorted!C179="","",DataSorted!C179)</f>
        <v>180.15100000000001</v>
      </c>
      <c r="D166" s="10" t="str">
        <f>IF(DataSorted!D179="","",DataSorted!D179)</f>
        <v xml:space="preserve">Task0 </v>
      </c>
      <c r="E166" s="10">
        <f t="shared" si="31"/>
        <v>1.0050999999999988</v>
      </c>
      <c r="F166" s="15">
        <f t="shared" si="27"/>
        <v>4.0000000000190994E-3</v>
      </c>
      <c r="G166" s="41">
        <f t="shared" si="28"/>
        <v>2.4049372384948864</v>
      </c>
      <c r="H166" s="10" t="str">
        <f>IF(DataSorted!$Q179="","",DataSorted!Q179)</f>
        <v/>
      </c>
      <c r="I166" s="10" t="str">
        <f>IF(DataSorted!$Q179="","",DataSorted!R179)</f>
        <v/>
      </c>
      <c r="J166" s="10" t="str">
        <f>IF(DataSorted!$Q179="","",DataSorted!S179)</f>
        <v/>
      </c>
      <c r="K166" s="10" t="str">
        <f>IF(DataSorted!$Q179="","",DataSorted!T179)</f>
        <v/>
      </c>
      <c r="L166" s="10" t="str">
        <f t="shared" si="29"/>
        <v/>
      </c>
      <c r="M166" s="52" t="str">
        <f>IF(DataSorted!$F179="REAC",DataSorted!F179,(IF(DataSorted!$P179="REAC",DataSorted!P179,IF($R167=1,"Creact",""))))</f>
        <v>REAC</v>
      </c>
      <c r="N166" s="52" t="str">
        <f>IF(DataSorted!$F179="REAC",DataSorted!G179,(IF(DataSorted!$P179="REAC",DataSorted!Q179,IF($R167=1,N167,""))))</f>
        <v>Yes</v>
      </c>
      <c r="O166" s="52">
        <f>IF(DataSorted!$F179="REAC",DataSorted!H179,(IF(DataSorted!$P179="REAC",DataSorted!R179,IF(AND($R167=1,N167="yes"),O167-1.01794,IF(AND($R167=1,N167="No"),O167-1.18497,"")))))</f>
        <v>180.80340000000001</v>
      </c>
      <c r="P166" s="52" t="str">
        <f>IF(DataSorted!$F179="REAC",DataSorted!I179,(IF(DataSorted!$P179="REAC",DataSorted!S179,IF($R167=1,P167,""))))</f>
        <v xml:space="preserve">Task0 </v>
      </c>
      <c r="Q166" s="47" t="str">
        <f t="shared" si="37"/>
        <v/>
      </c>
      <c r="R166">
        <f t="shared" si="38"/>
        <v>1</v>
      </c>
      <c r="S166" s="18" t="str">
        <f t="shared" si="32"/>
        <v/>
      </c>
      <c r="T166" s="18" t="str">
        <f t="shared" si="33"/>
        <v/>
      </c>
      <c r="U166" s="18" t="str">
        <f t="shared" si="30"/>
        <v/>
      </c>
      <c r="V166" s="18" t="str">
        <f t="shared" si="34"/>
        <v/>
      </c>
      <c r="W166" s="18" t="str">
        <f t="shared" si="35"/>
        <v/>
      </c>
      <c r="X166" s="18" t="str">
        <f t="shared" si="36"/>
        <v/>
      </c>
      <c r="Y166" s="18"/>
    </row>
    <row r="167" spans="1:25" x14ac:dyDescent="0.35">
      <c r="A167" t="str">
        <f>IF(DataSorted!A180="","",DataSorted!A180)</f>
        <v>TASK</v>
      </c>
      <c r="B167" s="48" t="str">
        <f>IF(DataSorted!B180="","",DataSorted!B180)</f>
        <v>TaskStim</v>
      </c>
      <c r="C167" s="48">
        <f>IF(DataSorted!C180="","",DataSorted!C180)</f>
        <v>181.15209999999999</v>
      </c>
      <c r="D167" s="50" t="str">
        <f>IF(DataSorted!D180="","",DataSorted!D180)</f>
        <v xml:space="preserve">TaskC </v>
      </c>
      <c r="E167" s="48">
        <f t="shared" si="31"/>
        <v>1.0010999999999797</v>
      </c>
      <c r="F167" s="49">
        <f t="shared" si="27"/>
        <v>-1.86000000000206E-2</v>
      </c>
      <c r="G167" s="41">
        <f t="shared" si="28"/>
        <v>6.4049372385139858</v>
      </c>
      <c r="H167" t="str">
        <f>IF(DataSorted!$Q180="","",DataSorted!Q180)</f>
        <v/>
      </c>
      <c r="I167" t="str">
        <f>IF(DataSorted!$Q180="","",DataSorted!R180)</f>
        <v/>
      </c>
      <c r="J167" t="str">
        <f>IF(DataSorted!$Q180="","",DataSorted!S180)</f>
        <v/>
      </c>
      <c r="K167" t="str">
        <f>IF(DataSorted!$Q180="","",DataSorted!T180)</f>
        <v/>
      </c>
      <c r="L167" s="2" t="str">
        <f t="shared" si="29"/>
        <v/>
      </c>
      <c r="M167" s="51" t="str">
        <f>IF(DataSorted!$F180="REAC",DataSorted!F180,(IF(DataSorted!$P180="REAC",DataSorted!P180,IF($R168=1,"Creact",""))))</f>
        <v>Creact</v>
      </c>
      <c r="N167" s="51" t="str">
        <f>IF(DataSorted!$F180="REAC",DataSorted!G180,(IF(DataSorted!$P180="REAC",DataSorted!Q180,IF($R168=1,N168,""))))</f>
        <v>No</v>
      </c>
      <c r="O167" s="51">
        <f>IF(DataSorted!$F180="REAC",DataSorted!H180,(IF(DataSorted!$P180="REAC",DataSorted!R180,IF(AND($R168=1,N168="yes"),O168-1.01794,IF(AND($R168=1,N168="No"),O168-1.18497,"")))))</f>
        <v>181.43723</v>
      </c>
      <c r="P167" s="51" t="str">
        <f>IF(DataSorted!$F180="REAC",DataSorted!I180,(IF(DataSorted!$P180="REAC",DataSorted!S180,IF($R168=1,P168,""))))</f>
        <v xml:space="preserve">Task0 </v>
      </c>
      <c r="Q167" s="47">
        <f t="shared" si="37"/>
        <v>285.13000000000943</v>
      </c>
      <c r="R167" t="str">
        <f t="shared" si="38"/>
        <v/>
      </c>
      <c r="S167" s="1" t="str">
        <f t="shared" si="32"/>
        <v>No</v>
      </c>
      <c r="T167" s="1" t="str">
        <f t="shared" si="33"/>
        <v/>
      </c>
      <c r="U167" s="1">
        <f t="shared" si="30"/>
        <v>1</v>
      </c>
      <c r="V167" s="1" t="str">
        <f t="shared" si="34"/>
        <v/>
      </c>
      <c r="W167" s="1" t="str">
        <f t="shared" si="35"/>
        <v/>
      </c>
      <c r="X167" s="1" t="str">
        <f t="shared" si="36"/>
        <v/>
      </c>
      <c r="Y167" s="1"/>
    </row>
    <row r="168" spans="1:25" x14ac:dyDescent="0.35">
      <c r="A168" s="10" t="str">
        <f>IF(DataSorted!A181="","",DataSorted!A181)</f>
        <v>TASK</v>
      </c>
      <c r="B168" s="10" t="str">
        <f>IF(DataSorted!B181="","",DataSorted!B181)</f>
        <v>BlankNeut</v>
      </c>
      <c r="C168" s="10">
        <f>IF(DataSorted!C181="","",DataSorted!C181)</f>
        <v>182.17179999999999</v>
      </c>
      <c r="D168" s="10" t="str">
        <f>IF(DataSorted!D181="","",DataSorted!D181)</f>
        <v xml:space="preserve">Task0 </v>
      </c>
      <c r="E168" s="10">
        <f t="shared" si="31"/>
        <v>1.0197000000000003</v>
      </c>
      <c r="F168" s="15">
        <f t="shared" si="27"/>
        <v>1.5699999999981173E-2</v>
      </c>
      <c r="G168" s="41">
        <f t="shared" si="28"/>
        <v>12.195062761506614</v>
      </c>
      <c r="H168" s="10" t="str">
        <f>IF(DataSorted!$Q181="","",DataSorted!Q181)</f>
        <v/>
      </c>
      <c r="I168" s="10" t="str">
        <f>IF(DataSorted!$Q181="","",DataSorted!R181)</f>
        <v/>
      </c>
      <c r="J168" s="10" t="str">
        <f>IF(DataSorted!$Q181="","",DataSorted!S181)</f>
        <v/>
      </c>
      <c r="K168" s="10" t="str">
        <f>IF(DataSorted!$Q181="","",DataSorted!T181)</f>
        <v/>
      </c>
      <c r="L168" s="10" t="str">
        <f t="shared" si="29"/>
        <v/>
      </c>
      <c r="M168" s="52" t="str">
        <f>IF(DataSorted!$F181="REAC",DataSorted!F181,(IF(DataSorted!$P181="REAC",DataSorted!P181,IF($R169=1,"Creact",""))))</f>
        <v>REAC</v>
      </c>
      <c r="N168" s="52" t="str">
        <f>IF(DataSorted!$F181="REAC",DataSorted!G181,(IF(DataSorted!$P181="REAC",DataSorted!Q181,IF($R169=1,N169,""))))</f>
        <v>No</v>
      </c>
      <c r="O168" s="52">
        <f>IF(DataSorted!$F181="REAC",DataSorted!H181,(IF(DataSorted!$P181="REAC",DataSorted!R181,IF(AND($R169=1,N169="yes"),O169-1.01794,IF(AND($R169=1,N169="No"),O169-1.18497,"")))))</f>
        <v>182.62219999999999</v>
      </c>
      <c r="P168" s="52" t="str">
        <f>IF(DataSorted!$F181="REAC",DataSorted!I181,(IF(DataSorted!$P181="REAC",DataSorted!S181,IF($R169=1,P169,""))))</f>
        <v xml:space="preserve">Task0 </v>
      </c>
      <c r="Q168" s="47" t="str">
        <f t="shared" si="37"/>
        <v/>
      </c>
      <c r="R168">
        <f t="shared" si="38"/>
        <v>1</v>
      </c>
      <c r="S168" s="18" t="str">
        <f t="shared" si="32"/>
        <v/>
      </c>
      <c r="T168" s="18" t="str">
        <f t="shared" si="33"/>
        <v/>
      </c>
      <c r="U168" s="18" t="str">
        <f t="shared" si="30"/>
        <v/>
      </c>
      <c r="V168" s="18" t="str">
        <f t="shared" si="34"/>
        <v/>
      </c>
      <c r="W168" s="18" t="str">
        <f t="shared" si="35"/>
        <v/>
      </c>
      <c r="X168" s="18" t="str">
        <f t="shared" si="36"/>
        <v/>
      </c>
      <c r="Y168" s="18"/>
    </row>
    <row r="169" spans="1:25" x14ac:dyDescent="0.35">
      <c r="A169" t="str">
        <f>IF(DataSorted!A182="","",DataSorted!A182)</f>
        <v>TASK</v>
      </c>
      <c r="B169" s="48" t="str">
        <f>IF(DataSorted!B182="","",DataSorted!B182)</f>
        <v>TaskStim</v>
      </c>
      <c r="C169" s="48">
        <f>IF(DataSorted!C182="","",DataSorted!C182)</f>
        <v>183.17580000000001</v>
      </c>
      <c r="D169" s="50" t="str">
        <f>IF(DataSorted!D182="","",DataSorted!D182)</f>
        <v xml:space="preserve">TaskD </v>
      </c>
      <c r="E169" s="48">
        <f t="shared" si="31"/>
        <v>1.0040000000000191</v>
      </c>
      <c r="F169" s="49">
        <f t="shared" si="27"/>
        <v>-1.0499999999979082E-2</v>
      </c>
      <c r="G169" s="41">
        <f t="shared" si="28"/>
        <v>3.5049372384745592</v>
      </c>
      <c r="H169" t="str">
        <f>IF(DataSorted!$Q182="","",DataSorted!Q182)</f>
        <v/>
      </c>
      <c r="I169" t="str">
        <f>IF(DataSorted!$Q182="","",DataSorted!R182)</f>
        <v/>
      </c>
      <c r="J169" t="str">
        <f>IF(DataSorted!$Q182="","",DataSorted!S182)</f>
        <v/>
      </c>
      <c r="K169" t="str">
        <f>IF(DataSorted!$Q182="","",DataSorted!T182)</f>
        <v/>
      </c>
      <c r="L169" s="2" t="str">
        <f t="shared" si="29"/>
        <v/>
      </c>
      <c r="M169" s="51" t="str">
        <f>IF(DataSorted!$F182="REAC",DataSorted!F182,(IF(DataSorted!$P182="REAC",DataSorted!P182,IF($R170=1,"Creact",""))))</f>
        <v>Creact</v>
      </c>
      <c r="N169" s="51" t="str">
        <f>IF(DataSorted!$F182="REAC",DataSorted!G182,(IF(DataSorted!$P182="REAC",DataSorted!Q182,IF($R170=1,N170,""))))</f>
        <v>Yes</v>
      </c>
      <c r="O169" s="51">
        <f>IF(DataSorted!$F182="REAC",DataSorted!H182,(IF(DataSorted!$P182="REAC",DataSorted!R182,IF(AND($R170=1,N170="yes"),O170-1.01794,IF(AND($R170=1,N170="No"),O170-1.18497,"")))))</f>
        <v>183.79926</v>
      </c>
      <c r="P169" s="51" t="str">
        <f>IF(DataSorted!$F182="REAC",DataSorted!I182,(IF(DataSorted!$P182="REAC",DataSorted!S182,IF($R170=1,P170,""))))</f>
        <v xml:space="preserve">Task0 </v>
      </c>
      <c r="Q169" s="47">
        <f t="shared" si="37"/>
        <v>623.45999999999435</v>
      </c>
      <c r="R169" t="str">
        <f t="shared" si="38"/>
        <v/>
      </c>
      <c r="S169" s="1" t="str">
        <f t="shared" si="32"/>
        <v>No</v>
      </c>
      <c r="T169" s="1" t="str">
        <f t="shared" si="33"/>
        <v/>
      </c>
      <c r="U169" s="1" t="str">
        <f t="shared" si="30"/>
        <v/>
      </c>
      <c r="V169" s="1" t="str">
        <f t="shared" si="34"/>
        <v/>
      </c>
      <c r="W169" s="1">
        <f t="shared" si="35"/>
        <v>1</v>
      </c>
      <c r="X169" s="1" t="str">
        <f t="shared" si="36"/>
        <v/>
      </c>
      <c r="Y169" s="1"/>
    </row>
    <row r="170" spans="1:25" x14ac:dyDescent="0.35">
      <c r="A170" s="10" t="str">
        <f>IF(DataSorted!A183="","",DataSorted!A183)</f>
        <v>TASK</v>
      </c>
      <c r="B170" s="10" t="str">
        <f>IF(DataSorted!B183="","",DataSorted!B183)</f>
        <v>BlankNeut</v>
      </c>
      <c r="C170" s="10">
        <f>IF(DataSorted!C183="","",DataSorted!C183)</f>
        <v>184.19030000000001</v>
      </c>
      <c r="D170" s="10" t="str">
        <f>IF(DataSorted!D183="","",DataSorted!D183)</f>
        <v xml:space="preserve">Task0 </v>
      </c>
      <c r="E170" s="10">
        <f t="shared" si="31"/>
        <v>1.0144999999999982</v>
      </c>
      <c r="F170" s="15">
        <f t="shared" si="27"/>
        <v>-9.0000000000145519E-4</v>
      </c>
      <c r="G170" s="41">
        <f t="shared" si="28"/>
        <v>6.9950627615045224</v>
      </c>
      <c r="H170" s="10" t="str">
        <f>IF(DataSorted!$Q183="","",DataSorted!Q183)</f>
        <v/>
      </c>
      <c r="I170" s="10" t="str">
        <f>IF(DataSorted!$Q183="","",DataSorted!R183)</f>
        <v/>
      </c>
      <c r="J170" s="10" t="str">
        <f>IF(DataSorted!$Q183="","",DataSorted!S183)</f>
        <v/>
      </c>
      <c r="K170" s="10" t="str">
        <f>IF(DataSorted!$Q183="","",DataSorted!T183)</f>
        <v/>
      </c>
      <c r="L170" s="10" t="str">
        <f t="shared" si="29"/>
        <v/>
      </c>
      <c r="M170" s="52" t="str">
        <f>IF(DataSorted!$F183="REAC",DataSorted!F183,(IF(DataSorted!$P183="REAC",DataSorted!P183,IF($R171=1,"Creact",""))))</f>
        <v>REAC</v>
      </c>
      <c r="N170" s="52" t="str">
        <f>IF(DataSorted!$F183="REAC",DataSorted!G183,(IF(DataSorted!$P183="REAC",DataSorted!Q183,IF($R171=1,N171,""))))</f>
        <v>Yes</v>
      </c>
      <c r="O170" s="52">
        <f>IF(DataSorted!$F183="REAC",DataSorted!H183,(IF(DataSorted!$P183="REAC",DataSorted!R183,IF(AND($R171=1,N171="yes"),O171-1.01794,IF(AND($R171=1,N171="No"),O171-1.18497,"")))))</f>
        <v>184.81720000000001</v>
      </c>
      <c r="P170" s="52" t="str">
        <f>IF(DataSorted!$F183="REAC",DataSorted!I183,(IF(DataSorted!$P183="REAC",DataSorted!S183,IF($R171=1,P171,""))))</f>
        <v xml:space="preserve">Task0 </v>
      </c>
      <c r="Q170" s="47" t="str">
        <f t="shared" si="37"/>
        <v/>
      </c>
      <c r="R170">
        <f t="shared" si="38"/>
        <v>1</v>
      </c>
      <c r="S170" s="18" t="str">
        <f t="shared" si="32"/>
        <v/>
      </c>
      <c r="T170" s="18" t="str">
        <f t="shared" si="33"/>
        <v/>
      </c>
      <c r="U170" s="18" t="str">
        <f t="shared" si="30"/>
        <v/>
      </c>
      <c r="V170" s="18" t="str">
        <f t="shared" si="34"/>
        <v/>
      </c>
      <c r="W170" s="18" t="str">
        <f t="shared" si="35"/>
        <v/>
      </c>
      <c r="X170" s="18" t="str">
        <f t="shared" si="36"/>
        <v/>
      </c>
      <c r="Y170" s="18"/>
    </row>
    <row r="171" spans="1:25" x14ac:dyDescent="0.35">
      <c r="A171" t="str">
        <f>IF(DataSorted!A184="","",DataSorted!A184)</f>
        <v>TASK</v>
      </c>
      <c r="B171" s="48" t="str">
        <f>IF(DataSorted!B184="","",DataSorted!B184)</f>
        <v>TaskStim</v>
      </c>
      <c r="C171" s="48">
        <f>IF(DataSorted!C184="","",DataSorted!C184)</f>
        <v>185.20570000000001</v>
      </c>
      <c r="D171" s="50" t="str">
        <f>IF(DataSorted!D184="","",DataSorted!D184)</f>
        <v xml:space="preserve">TaskD </v>
      </c>
      <c r="E171" s="48">
        <f t="shared" si="31"/>
        <v>1.0153999999999996</v>
      </c>
      <c r="F171" s="49">
        <f t="shared" si="27"/>
        <v>8.1000000000130967E-3</v>
      </c>
      <c r="G171" s="41">
        <f t="shared" si="28"/>
        <v>7.8950627615059776</v>
      </c>
      <c r="H171" t="str">
        <f>IF(DataSorted!$Q184="","",DataSorted!Q184)</f>
        <v>EMOS</v>
      </c>
      <c r="I171" t="str">
        <f>IF(DataSorted!$Q184="","",DataSorted!R184)</f>
        <v>MatStim</v>
      </c>
      <c r="J171">
        <f>IF(DataSorted!$Q184="","",DataSorted!S184)</f>
        <v>185.20570000000001</v>
      </c>
      <c r="K171" t="str">
        <f>IF(DataSorted!$Q184="","",DataSorted!T184)</f>
        <v xml:space="preserve">BlTransp05 </v>
      </c>
      <c r="L171" s="2">
        <f t="shared" si="29"/>
        <v>0</v>
      </c>
      <c r="M171" s="51" t="str">
        <f>IF(DataSorted!$F184="REAC",DataSorted!F184,(IF(DataSorted!$P184="REAC",DataSorted!P184,IF($R172=1,"Creact",""))))</f>
        <v>Creact</v>
      </c>
      <c r="N171" s="51" t="str">
        <f>IF(DataSorted!$F184="REAC",DataSorted!G184,(IF(DataSorted!$P184="REAC",DataSorted!Q184,IF($R172=1,N172,""))))</f>
        <v>No</v>
      </c>
      <c r="O171" s="51">
        <f>IF(DataSorted!$F184="REAC",DataSorted!H184,(IF(DataSorted!$P184="REAC",DataSorted!R184,IF(AND($R172=1,N172="yes"),O172-1.01794,IF(AND($R172=1,N172="No"),O172-1.18497,"")))))</f>
        <v>185.61203</v>
      </c>
      <c r="P171" s="51" t="str">
        <f>IF(DataSorted!$F184="REAC",DataSorted!I184,(IF(DataSorted!$P184="REAC",DataSorted!S184,IF($R172=1,P172,""))))</f>
        <v xml:space="preserve">Task0 </v>
      </c>
      <c r="Q171" s="47">
        <f t="shared" si="37"/>
        <v>406.32999999999697</v>
      </c>
      <c r="R171" t="str">
        <f t="shared" si="38"/>
        <v/>
      </c>
      <c r="S171" s="1" t="str">
        <f t="shared" si="32"/>
        <v>yes</v>
      </c>
      <c r="T171" s="1" t="str">
        <f t="shared" si="33"/>
        <v/>
      </c>
      <c r="U171" s="1" t="str">
        <f t="shared" si="30"/>
        <v/>
      </c>
      <c r="V171" s="1">
        <f t="shared" si="34"/>
        <v>1</v>
      </c>
      <c r="W171" s="1" t="str">
        <f t="shared" si="35"/>
        <v/>
      </c>
      <c r="X171" s="1" t="str">
        <f t="shared" si="36"/>
        <v/>
      </c>
      <c r="Y171" s="1"/>
    </row>
    <row r="172" spans="1:25" x14ac:dyDescent="0.35">
      <c r="A172" s="10" t="str">
        <f>IF(DataSorted!A185="","",DataSorted!A185)</f>
        <v>TASK</v>
      </c>
      <c r="B172" s="10" t="str">
        <f>IF(DataSorted!B185="","",DataSorted!B185)</f>
        <v>BlankNeut</v>
      </c>
      <c r="C172" s="10">
        <f>IF(DataSorted!C185="","",DataSorted!C185)</f>
        <v>186.21299999999999</v>
      </c>
      <c r="D172" s="10" t="str">
        <f>IF(DataSorted!D185="","",DataSorted!D185)</f>
        <v xml:space="preserve">Task0 </v>
      </c>
      <c r="E172" s="10">
        <f t="shared" si="31"/>
        <v>1.0072999999999865</v>
      </c>
      <c r="F172" s="15">
        <f t="shared" si="27"/>
        <v>6.3999999999850843E-3</v>
      </c>
      <c r="G172" s="41">
        <f t="shared" si="28"/>
        <v>0.20493723850711909</v>
      </c>
      <c r="H172" s="10" t="str">
        <f>IF(DataSorted!$Q185="","",DataSorted!Q185)</f>
        <v/>
      </c>
      <c r="I172" s="10" t="str">
        <f>IF(DataSorted!$Q185="","",DataSorted!R185)</f>
        <v/>
      </c>
      <c r="J172" s="10" t="str">
        <f>IF(DataSorted!$Q185="","",DataSorted!S185)</f>
        <v/>
      </c>
      <c r="K172" s="10" t="str">
        <f>IF(DataSorted!$Q185="","",DataSorted!T185)</f>
        <v/>
      </c>
      <c r="L172" s="10" t="str">
        <f t="shared" si="29"/>
        <v/>
      </c>
      <c r="M172" s="52" t="str">
        <f>IF(DataSorted!$F185="REAC",DataSorted!F185,(IF(DataSorted!$P185="REAC",DataSorted!P185,IF($R173=1,"Creact",""))))</f>
        <v>REAC</v>
      </c>
      <c r="N172" s="52" t="str">
        <f>IF(DataSorted!$F185="REAC",DataSorted!G185,(IF(DataSorted!$P185="REAC",DataSorted!Q185,IF($R173=1,N173,""))))</f>
        <v>No</v>
      </c>
      <c r="O172" s="52">
        <f>IF(DataSorted!$F185="REAC",DataSorted!H185,(IF(DataSorted!$P185="REAC",DataSorted!R185,IF(AND($R173=1,N173="yes"),O173-1.01794,IF(AND($R173=1,N173="No"),O173-1.18497,"")))))</f>
        <v>186.797</v>
      </c>
      <c r="P172" s="52" t="str">
        <f>IF(DataSorted!$F185="REAC",DataSorted!I185,(IF(DataSorted!$P185="REAC",DataSorted!S185,IF($R173=1,P173,""))))</f>
        <v xml:space="preserve">Task0 </v>
      </c>
      <c r="Q172" s="47" t="str">
        <f t="shared" si="37"/>
        <v/>
      </c>
      <c r="R172">
        <f t="shared" si="38"/>
        <v>1</v>
      </c>
      <c r="S172" s="18" t="str">
        <f t="shared" si="32"/>
        <v/>
      </c>
      <c r="T172" s="18" t="str">
        <f t="shared" si="33"/>
        <v/>
      </c>
      <c r="U172" s="18" t="str">
        <f t="shared" si="30"/>
        <v/>
      </c>
      <c r="V172" s="18" t="str">
        <f t="shared" si="34"/>
        <v/>
      </c>
      <c r="W172" s="18" t="str">
        <f t="shared" si="35"/>
        <v/>
      </c>
      <c r="X172" s="18" t="str">
        <f t="shared" si="36"/>
        <v/>
      </c>
      <c r="Y172" s="18"/>
    </row>
    <row r="173" spans="1:25" x14ac:dyDescent="0.35">
      <c r="A173" t="str">
        <f>IF(DataSorted!A186="","",DataSorted!A186)</f>
        <v>TASK</v>
      </c>
      <c r="B173" s="48" t="str">
        <f>IF(DataSorted!B186="","",DataSorted!B186)</f>
        <v>TaskStim</v>
      </c>
      <c r="C173" s="48">
        <f>IF(DataSorted!C186="","",DataSorted!C186)</f>
        <v>187.2139</v>
      </c>
      <c r="D173" s="50" t="str">
        <f>IF(DataSorted!D186="","",DataSorted!D186)</f>
        <v xml:space="preserve">TaskC </v>
      </c>
      <c r="E173" s="48">
        <f t="shared" si="31"/>
        <v>1.0009000000000015</v>
      </c>
      <c r="F173" s="49">
        <f t="shared" si="27"/>
        <v>-1.0500000000007503E-2</v>
      </c>
      <c r="G173" s="41">
        <f t="shared" si="28"/>
        <v>6.6049372384922034</v>
      </c>
      <c r="H173" t="str">
        <f>IF(DataSorted!$Q186="","",DataSorted!Q186)</f>
        <v/>
      </c>
      <c r="I173" t="str">
        <f>IF(DataSorted!$Q186="","",DataSorted!R186)</f>
        <v/>
      </c>
      <c r="J173" t="str">
        <f>IF(DataSorted!$Q186="","",DataSorted!S186)</f>
        <v/>
      </c>
      <c r="K173" t="str">
        <f>IF(DataSorted!$Q186="","",DataSorted!T186)</f>
        <v/>
      </c>
      <c r="L173" s="2" t="str">
        <f t="shared" si="29"/>
        <v/>
      </c>
      <c r="M173" s="51" t="str">
        <f>IF(DataSorted!$F186="REAC",DataSorted!F186,(IF(DataSorted!$P186="REAC",DataSorted!P186,IF($R174=1,"Creact",""))))</f>
        <v>Creact</v>
      </c>
      <c r="N173" s="51" t="str">
        <f>IF(DataSorted!$F186="REAC",DataSorted!G186,(IF(DataSorted!$P186="REAC",DataSorted!Q186,IF($R174=1,N174,""))))</f>
        <v>Yes</v>
      </c>
      <c r="O173" s="51">
        <f>IF(DataSorted!$F186="REAC",DataSorted!H186,(IF(DataSorted!$P186="REAC",DataSorted!R186,IF(AND($R174=1,N174="yes"),O174-1.01794,IF(AND($R174=1,N174="No"),O174-1.18497,"")))))</f>
        <v>187.79146</v>
      </c>
      <c r="P173" s="51" t="str">
        <f>IF(DataSorted!$F186="REAC",DataSorted!I186,(IF(DataSorted!$P186="REAC",DataSorted!S186,IF($R174=1,P174,""))))</f>
        <v xml:space="preserve">Task0 </v>
      </c>
      <c r="Q173" s="47">
        <f t="shared" si="37"/>
        <v>577.5600000000054</v>
      </c>
      <c r="R173" t="str">
        <f t="shared" si="38"/>
        <v/>
      </c>
      <c r="S173" s="1" t="str">
        <f t="shared" si="32"/>
        <v>No</v>
      </c>
      <c r="T173" s="1" t="str">
        <f t="shared" si="33"/>
        <v/>
      </c>
      <c r="U173" s="1" t="str">
        <f t="shared" si="30"/>
        <v/>
      </c>
      <c r="V173" s="1" t="str">
        <f t="shared" si="34"/>
        <v/>
      </c>
      <c r="W173" s="1">
        <f t="shared" si="35"/>
        <v>1</v>
      </c>
      <c r="X173" s="1" t="str">
        <f t="shared" si="36"/>
        <v/>
      </c>
      <c r="Y173" s="1"/>
    </row>
    <row r="174" spans="1:25" x14ac:dyDescent="0.35">
      <c r="A174" s="10" t="str">
        <f>IF(DataSorted!A187="","",DataSorted!A187)</f>
        <v>TASK</v>
      </c>
      <c r="B174" s="10" t="str">
        <f>IF(DataSorted!B187="","",DataSorted!B187)</f>
        <v>BlankNeut</v>
      </c>
      <c r="C174" s="10">
        <f>IF(DataSorted!C187="","",DataSorted!C187)</f>
        <v>188.2253</v>
      </c>
      <c r="D174" s="10" t="str">
        <f>IF(DataSorted!D187="","",DataSorted!D187)</f>
        <v xml:space="preserve">Task0 </v>
      </c>
      <c r="E174" s="10">
        <f t="shared" si="31"/>
        <v>1.011400000000009</v>
      </c>
      <c r="F174" s="15">
        <f t="shared" si="27"/>
        <v>4.6000000000105956E-3</v>
      </c>
      <c r="G174" s="41">
        <f t="shared" si="28"/>
        <v>3.8950627615153</v>
      </c>
      <c r="H174" s="10" t="str">
        <f>IF(DataSorted!$Q187="","",DataSorted!Q187)</f>
        <v/>
      </c>
      <c r="I174" s="10" t="str">
        <f>IF(DataSorted!$Q187="","",DataSorted!R187)</f>
        <v/>
      </c>
      <c r="J174" s="10" t="str">
        <f>IF(DataSorted!$Q187="","",DataSorted!S187)</f>
        <v/>
      </c>
      <c r="K174" s="10" t="str">
        <f>IF(DataSorted!$Q187="","",DataSorted!T187)</f>
        <v/>
      </c>
      <c r="L174" s="10" t="str">
        <f t="shared" si="29"/>
        <v/>
      </c>
      <c r="M174" s="52" t="str">
        <f>IF(DataSorted!$F187="REAC",DataSorted!F187,(IF(DataSorted!$P187="REAC",DataSorted!P187,IF($R175=1,"Creact",""))))</f>
        <v>REAC</v>
      </c>
      <c r="N174" s="52" t="str">
        <f>IF(DataSorted!$F187="REAC",DataSorted!G187,(IF(DataSorted!$P187="REAC",DataSorted!Q187,IF($R175=1,N175,""))))</f>
        <v>Yes</v>
      </c>
      <c r="O174" s="52">
        <f>IF(DataSorted!$F187="REAC",DataSorted!H187,(IF(DataSorted!$P187="REAC",DataSorted!R187,IF(AND($R175=1,N175="yes"),O175-1.01794,IF(AND($R175=1,N175="No"),O175-1.18497,"")))))</f>
        <v>188.80940000000001</v>
      </c>
      <c r="P174" s="52" t="str">
        <f>IF(DataSorted!$F187="REAC",DataSorted!I187,(IF(DataSorted!$P187="REAC",DataSorted!S187,IF($R175=1,P175,""))))</f>
        <v xml:space="preserve">Task0 </v>
      </c>
      <c r="Q174" s="47" t="str">
        <f t="shared" si="37"/>
        <v/>
      </c>
      <c r="R174">
        <f t="shared" si="38"/>
        <v>1</v>
      </c>
      <c r="S174" s="18" t="str">
        <f t="shared" si="32"/>
        <v/>
      </c>
      <c r="T174" s="18" t="str">
        <f t="shared" si="33"/>
        <v/>
      </c>
      <c r="U174" s="18" t="str">
        <f t="shared" si="30"/>
        <v/>
      </c>
      <c r="V174" s="18" t="str">
        <f t="shared" si="34"/>
        <v/>
      </c>
      <c r="W174" s="18" t="str">
        <f t="shared" si="35"/>
        <v/>
      </c>
      <c r="X174" s="18" t="str">
        <f t="shared" si="36"/>
        <v/>
      </c>
      <c r="Y174" s="18"/>
    </row>
    <row r="175" spans="1:25" x14ac:dyDescent="0.35">
      <c r="A175" t="str">
        <f>IF(DataSorted!A188="","",DataSorted!A188)</f>
        <v>TASK</v>
      </c>
      <c r="B175" s="48" t="str">
        <f>IF(DataSorted!B188="","",DataSorted!B188)</f>
        <v>TaskStim</v>
      </c>
      <c r="C175" s="48">
        <f>IF(DataSorted!C188="","",DataSorted!C188)</f>
        <v>189.2321</v>
      </c>
      <c r="D175" s="50" t="str">
        <f>IF(DataSorted!D188="","",DataSorted!D188)</f>
        <v xml:space="preserve">TaskC </v>
      </c>
      <c r="E175" s="48">
        <f t="shared" si="31"/>
        <v>1.0067999999999984</v>
      </c>
      <c r="F175" s="49">
        <f t="shared" si="27"/>
        <v>-3.9999999999906777E-3</v>
      </c>
      <c r="G175" s="41">
        <f t="shared" si="28"/>
        <v>0.70493723849529566</v>
      </c>
      <c r="H175" t="str">
        <f>IF(DataSorted!$Q188="","",DataSorted!Q188)</f>
        <v/>
      </c>
      <c r="I175" t="str">
        <f>IF(DataSorted!$Q188="","",DataSorted!R188)</f>
        <v/>
      </c>
      <c r="J175" t="str">
        <f>IF(DataSorted!$Q188="","",DataSorted!S188)</f>
        <v/>
      </c>
      <c r="K175" t="str">
        <f>IF(DataSorted!$Q188="","",DataSorted!T188)</f>
        <v/>
      </c>
      <c r="L175" s="2" t="str">
        <f t="shared" si="29"/>
        <v/>
      </c>
      <c r="M175" s="51" t="str">
        <f>IF(DataSorted!$F188="REAC",DataSorted!F188,(IF(DataSorted!$P188="REAC",DataSorted!P188,IF($R176=1,"Creact",""))))</f>
        <v>Creact</v>
      </c>
      <c r="N175" s="51" t="str">
        <f>IF(DataSorted!$F188="REAC",DataSorted!G188,(IF(DataSorted!$P188="REAC",DataSorted!Q188,IF($R176=1,N176,""))))</f>
        <v>No</v>
      </c>
      <c r="O175" s="51">
        <f>IF(DataSorted!$F188="REAC",DataSorted!H188,(IF(DataSorted!$P188="REAC",DataSorted!R188,IF(AND($R176=1,N176="yes"),O176-1.01794,IF(AND($R176=1,N176="No"),O176-1.18497,"")))))</f>
        <v>189.49073000000001</v>
      </c>
      <c r="P175" s="51" t="str">
        <f>IF(DataSorted!$F188="REAC",DataSorted!I188,(IF(DataSorted!$P188="REAC",DataSorted!S188,IF($R176=1,P176,""))))</f>
        <v xml:space="preserve">Task0 </v>
      </c>
      <c r="Q175" s="47">
        <f t="shared" si="37"/>
        <v>258.6300000000108</v>
      </c>
      <c r="R175" t="str">
        <f t="shared" si="38"/>
        <v/>
      </c>
      <c r="S175" s="1" t="str">
        <f t="shared" si="32"/>
        <v>yes</v>
      </c>
      <c r="T175" s="1" t="str">
        <f t="shared" si="33"/>
        <v/>
      </c>
      <c r="U175" s="1" t="str">
        <f t="shared" si="30"/>
        <v/>
      </c>
      <c r="V175" s="1">
        <f t="shared" si="34"/>
        <v>1</v>
      </c>
      <c r="W175" s="1" t="str">
        <f t="shared" si="35"/>
        <v/>
      </c>
      <c r="X175" s="1" t="str">
        <f t="shared" si="36"/>
        <v/>
      </c>
      <c r="Y175" s="1"/>
    </row>
    <row r="176" spans="1:25" x14ac:dyDescent="0.35">
      <c r="A176" s="10" t="str">
        <f>IF(DataSorted!A189="","",DataSorted!A189)</f>
        <v>TASK</v>
      </c>
      <c r="B176" s="10" t="str">
        <f>IF(DataSorted!B189="","",DataSorted!B189)</f>
        <v>BlankNeut</v>
      </c>
      <c r="C176" s="10">
        <f>IF(DataSorted!C189="","",DataSorted!C189)</f>
        <v>190.24289999999999</v>
      </c>
      <c r="D176" s="10" t="str">
        <f>IF(DataSorted!D189="","",DataSorted!D189)</f>
        <v xml:space="preserve">Task0 </v>
      </c>
      <c r="E176" s="10">
        <f t="shared" si="31"/>
        <v>1.010799999999989</v>
      </c>
      <c r="F176" s="15">
        <f t="shared" si="27"/>
        <v>7.8999999999780357E-3</v>
      </c>
      <c r="G176" s="41">
        <f t="shared" si="28"/>
        <v>3.295062761495382</v>
      </c>
      <c r="H176" s="10" t="str">
        <f>IF(DataSorted!$Q189="","",DataSorted!Q189)</f>
        <v/>
      </c>
      <c r="I176" s="10" t="str">
        <f>IF(DataSorted!$Q189="","",DataSorted!R189)</f>
        <v/>
      </c>
      <c r="J176" s="10" t="str">
        <f>IF(DataSorted!$Q189="","",DataSorted!S189)</f>
        <v/>
      </c>
      <c r="K176" s="10" t="str">
        <f>IF(DataSorted!$Q189="","",DataSorted!T189)</f>
        <v/>
      </c>
      <c r="L176" s="10" t="str">
        <f t="shared" si="29"/>
        <v/>
      </c>
      <c r="M176" s="52" t="str">
        <f>IF(DataSorted!$F189="REAC",DataSorted!F189,(IF(DataSorted!$P189="REAC",DataSorted!P189,IF($R177=1,"Creact",""))))</f>
        <v>REAC</v>
      </c>
      <c r="N176" s="52" t="str">
        <f>IF(DataSorted!$F189="REAC",DataSorted!G189,(IF(DataSorted!$P189="REAC",DataSorted!Q189,IF($R177=1,N177,""))))</f>
        <v>No</v>
      </c>
      <c r="O176" s="52">
        <f>IF(DataSorted!$F189="REAC",DataSorted!H189,(IF(DataSorted!$P189="REAC",DataSorted!R189,IF(AND($R177=1,N177="yes"),O177-1.01794,IF(AND($R177=1,N177="No"),O177-1.18497,"")))))</f>
        <v>190.67570000000001</v>
      </c>
      <c r="P176" s="52" t="str">
        <f>IF(DataSorted!$F189="REAC",DataSorted!I189,(IF(DataSorted!$P189="REAC",DataSorted!S189,IF($R177=1,P177,""))))</f>
        <v xml:space="preserve">Task0 </v>
      </c>
      <c r="Q176" s="47" t="str">
        <f t="shared" si="37"/>
        <v/>
      </c>
      <c r="R176">
        <f t="shared" si="38"/>
        <v>1</v>
      </c>
      <c r="S176" s="18" t="str">
        <f t="shared" si="32"/>
        <v/>
      </c>
      <c r="T176" s="18" t="str">
        <f t="shared" si="33"/>
        <v/>
      </c>
      <c r="U176" s="18" t="str">
        <f t="shared" si="30"/>
        <v/>
      </c>
      <c r="V176" s="18" t="str">
        <f t="shared" si="34"/>
        <v/>
      </c>
      <c r="W176" s="18" t="str">
        <f t="shared" si="35"/>
        <v/>
      </c>
      <c r="X176" s="18" t="str">
        <f t="shared" si="36"/>
        <v/>
      </c>
      <c r="Y176" s="18"/>
    </row>
    <row r="177" spans="1:25" x14ac:dyDescent="0.35">
      <c r="A177" t="str">
        <f>IF(DataSorted!A190="","",DataSorted!A190)</f>
        <v>TASK</v>
      </c>
      <c r="B177" s="48" t="str">
        <f>IF(DataSorted!B190="","",DataSorted!B190)</f>
        <v>TaskStim</v>
      </c>
      <c r="C177" s="48">
        <f>IF(DataSorted!C190="","",DataSorted!C190)</f>
        <v>191.2458</v>
      </c>
      <c r="D177" s="50" t="str">
        <f>IF(DataSorted!D190="","",DataSorted!D190)</f>
        <v xml:space="preserve">TaskD </v>
      </c>
      <c r="E177" s="48">
        <f t="shared" si="31"/>
        <v>1.002900000000011</v>
      </c>
      <c r="F177" s="49">
        <f t="shared" si="27"/>
        <v>1.0000000000047748E-3</v>
      </c>
      <c r="G177" s="41">
        <f t="shared" si="28"/>
        <v>4.6049372384826537</v>
      </c>
      <c r="H177" t="str">
        <f>IF(DataSorted!$Q190="","",DataSorted!Q190)</f>
        <v>EMOS</v>
      </c>
      <c r="I177" t="str">
        <f>IF(DataSorted!$Q190="","",DataSorted!R190)</f>
        <v>MatStim</v>
      </c>
      <c r="J177">
        <f>IF(DataSorted!$Q190="","",DataSorted!S190)</f>
        <v>191.2458</v>
      </c>
      <c r="K177" t="str">
        <f>IF(DataSorted!$Q190="","",DataSorted!T190)</f>
        <v xml:space="preserve">BlTransp04 </v>
      </c>
      <c r="L177" s="2">
        <f t="shared" si="29"/>
        <v>0</v>
      </c>
      <c r="M177" s="51" t="str">
        <f>IF(DataSorted!$F190="REAC",DataSorted!F190,(IF(DataSorted!$P190="REAC",DataSorted!P190,IF($R178=1,"Creact",""))))</f>
        <v>Creact</v>
      </c>
      <c r="N177" s="51" t="str">
        <f>IF(DataSorted!$F190="REAC",DataSorted!G190,(IF(DataSorted!$P190="REAC",DataSorted!Q190,IF($R178=1,N178,""))))</f>
        <v>Yes</v>
      </c>
      <c r="O177" s="51">
        <f>IF(DataSorted!$F190="REAC",DataSorted!H190,(IF(DataSorted!$P190="REAC",DataSorted!R190,IF(AND($R178=1,N178="yes"),O178-1.01794,IF(AND($R178=1,N178="No"),O178-1.18497,"")))))</f>
        <v>191.85685999999998</v>
      </c>
      <c r="P177" s="51" t="str">
        <f>IF(DataSorted!$F190="REAC",DataSorted!I190,(IF(DataSorted!$P190="REAC",DataSorted!S190,IF($R178=1,P178,""))))</f>
        <v xml:space="preserve">Task0 </v>
      </c>
      <c r="Q177" s="47">
        <f t="shared" si="37"/>
        <v>611.05999999998062</v>
      </c>
      <c r="R177" t="str">
        <f t="shared" si="38"/>
        <v/>
      </c>
      <c r="S177" s="1" t="str">
        <f t="shared" si="32"/>
        <v>No</v>
      </c>
      <c r="T177" s="1" t="str">
        <f t="shared" si="33"/>
        <v/>
      </c>
      <c r="U177" s="1" t="str">
        <f t="shared" si="30"/>
        <v/>
      </c>
      <c r="V177" s="1" t="str">
        <f t="shared" si="34"/>
        <v/>
      </c>
      <c r="W177" s="1">
        <f t="shared" si="35"/>
        <v>1</v>
      </c>
      <c r="X177" s="1" t="str">
        <f t="shared" si="36"/>
        <v/>
      </c>
      <c r="Y177" s="1"/>
    </row>
    <row r="178" spans="1:25" x14ac:dyDescent="0.35">
      <c r="A178" s="10" t="str">
        <f>IF(DataSorted!A191="","",DataSorted!A191)</f>
        <v>TASK</v>
      </c>
      <c r="B178" s="10" t="str">
        <f>IF(DataSorted!B191="","",DataSorted!B191)</f>
        <v>BlankNeut</v>
      </c>
      <c r="C178" s="10">
        <f>IF(DataSorted!C191="","",DataSorted!C191)</f>
        <v>192.24770000000001</v>
      </c>
      <c r="D178" s="10" t="str">
        <f>IF(DataSorted!D191="","",DataSorted!D191)</f>
        <v xml:space="preserve">Task0 </v>
      </c>
      <c r="E178" s="10">
        <f t="shared" si="31"/>
        <v>1.0019000000000062</v>
      </c>
      <c r="F178" s="15">
        <f t="shared" si="27"/>
        <v>-3.4999999999740794E-3</v>
      </c>
      <c r="G178" s="41">
        <f t="shared" si="28"/>
        <v>5.6049372384874285</v>
      </c>
      <c r="H178" s="10" t="str">
        <f>IF(DataSorted!$Q191="","",DataSorted!Q191)</f>
        <v/>
      </c>
      <c r="I178" s="10" t="str">
        <f>IF(DataSorted!$Q191="","",DataSorted!R191)</f>
        <v/>
      </c>
      <c r="J178" s="10" t="str">
        <f>IF(DataSorted!$Q191="","",DataSorted!S191)</f>
        <v/>
      </c>
      <c r="K178" s="10" t="str">
        <f>IF(DataSorted!$Q191="","",DataSorted!T191)</f>
        <v/>
      </c>
      <c r="L178" s="10" t="str">
        <f t="shared" si="29"/>
        <v/>
      </c>
      <c r="M178" s="52" t="str">
        <f>IF(DataSorted!$F191="REAC",DataSorted!F191,(IF(DataSorted!$P191="REAC",DataSorted!P191,IF($R179=1,"Creact",""))))</f>
        <v>REAC</v>
      </c>
      <c r="N178" s="52" t="str">
        <f>IF(DataSorted!$F191="REAC",DataSorted!G191,(IF(DataSorted!$P191="REAC",DataSorted!Q191,IF($R179=1,N179,""))))</f>
        <v>Yes</v>
      </c>
      <c r="O178" s="52">
        <f>IF(DataSorted!$F191="REAC",DataSorted!H191,(IF(DataSorted!$P191="REAC",DataSorted!R191,IF(AND($R179=1,N179="yes"),O179-1.01794,IF(AND($R179=1,N179="No"),O179-1.18497,"")))))</f>
        <v>192.87479999999999</v>
      </c>
      <c r="P178" s="52" t="str">
        <f>IF(DataSorted!$F191="REAC",DataSorted!I191,(IF(DataSorted!$P191="REAC",DataSorted!S191,IF($R179=1,P179,""))))</f>
        <v xml:space="preserve">Task0 </v>
      </c>
      <c r="Q178" s="47" t="str">
        <f t="shared" si="37"/>
        <v/>
      </c>
      <c r="R178">
        <f t="shared" si="38"/>
        <v>1</v>
      </c>
      <c r="S178" s="18" t="str">
        <f t="shared" si="32"/>
        <v/>
      </c>
      <c r="T178" s="18" t="str">
        <f t="shared" si="33"/>
        <v/>
      </c>
      <c r="U178" s="18" t="str">
        <f t="shared" si="30"/>
        <v/>
      </c>
      <c r="V178" s="18" t="str">
        <f t="shared" si="34"/>
        <v/>
      </c>
      <c r="W178" s="18" t="str">
        <f t="shared" si="35"/>
        <v/>
      </c>
      <c r="X178" s="18" t="str">
        <f t="shared" si="36"/>
        <v/>
      </c>
      <c r="Y178" s="18"/>
    </row>
    <row r="179" spans="1:25" x14ac:dyDescent="0.35">
      <c r="A179" t="str">
        <f>IF(DataSorted!A192="","",DataSorted!A192)</f>
        <v>TASK</v>
      </c>
      <c r="B179" s="48" t="str">
        <f>IF(DataSorted!B192="","",DataSorted!B192)</f>
        <v>TaskStim</v>
      </c>
      <c r="C179" s="48">
        <f>IF(DataSorted!C192="","",DataSorted!C192)</f>
        <v>193.25309999999999</v>
      </c>
      <c r="D179" s="50" t="str">
        <f>IF(DataSorted!D192="","",DataSorted!D192)</f>
        <v xml:space="preserve">TaskD </v>
      </c>
      <c r="E179" s="48">
        <f t="shared" si="31"/>
        <v>1.0053999999999803</v>
      </c>
      <c r="F179" s="49">
        <f t="shared" si="27"/>
        <v>-2.6000000000294676E-3</v>
      </c>
      <c r="G179" s="41">
        <f t="shared" si="28"/>
        <v>2.1049372385133491</v>
      </c>
      <c r="H179" t="str">
        <f>IF(DataSorted!$Q192="","",DataSorted!Q192)</f>
        <v/>
      </c>
      <c r="I179" t="str">
        <f>IF(DataSorted!$Q192="","",DataSorted!R192)</f>
        <v/>
      </c>
      <c r="J179" t="str">
        <f>IF(DataSorted!$Q192="","",DataSorted!S192)</f>
        <v/>
      </c>
      <c r="K179" t="str">
        <f>IF(DataSorted!$Q192="","",DataSorted!T192)</f>
        <v/>
      </c>
      <c r="L179" s="2" t="str">
        <f t="shared" si="29"/>
        <v/>
      </c>
      <c r="M179" s="51" t="str">
        <f>IF(DataSorted!$F192="REAC",DataSorted!F192,(IF(DataSorted!$P192="REAC",DataSorted!P192,IF($R180=1,"Creact",""))))</f>
        <v>Creact</v>
      </c>
      <c r="N179" s="51" t="str">
        <f>IF(DataSorted!$F192="REAC",DataSorted!G192,(IF(DataSorted!$P192="REAC",DataSorted!Q192,IF($R180=1,N180,""))))</f>
        <v>No</v>
      </c>
      <c r="O179" s="51">
        <f>IF(DataSorted!$F192="REAC",DataSorted!H192,(IF(DataSorted!$P192="REAC",DataSorted!R192,IF(AND($R180=1,N180="yes"),O180-1.01794,IF(AND($R180=1,N180="No"),O180-1.18497,"")))))</f>
        <v>193.57553000000001</v>
      </c>
      <c r="P179" s="51" t="str">
        <f>IF(DataSorted!$F192="REAC",DataSorted!I192,(IF(DataSorted!$P192="REAC",DataSorted!S192,IF($R180=1,P180,""))))</f>
        <v xml:space="preserve">Task0 </v>
      </c>
      <c r="Q179" s="47">
        <f t="shared" si="37"/>
        <v>322.43000000002553</v>
      </c>
      <c r="R179" t="str">
        <f t="shared" si="38"/>
        <v/>
      </c>
      <c r="S179" s="1" t="str">
        <f t="shared" si="32"/>
        <v>yes</v>
      </c>
      <c r="T179" s="1" t="str">
        <f t="shared" si="33"/>
        <v/>
      </c>
      <c r="U179" s="1" t="str">
        <f t="shared" si="30"/>
        <v/>
      </c>
      <c r="V179" s="1">
        <f t="shared" si="34"/>
        <v>1</v>
      </c>
      <c r="W179" s="1" t="str">
        <f t="shared" si="35"/>
        <v/>
      </c>
      <c r="X179" s="1" t="str">
        <f t="shared" si="36"/>
        <v/>
      </c>
      <c r="Y179" s="1"/>
    </row>
    <row r="180" spans="1:25" x14ac:dyDescent="0.35">
      <c r="A180" s="10" t="str">
        <f>IF(DataSorted!A193="","",DataSorted!A193)</f>
        <v>TASK</v>
      </c>
      <c r="B180" s="10" t="str">
        <f>IF(DataSorted!B193="","",DataSorted!B193)</f>
        <v>BlankNeut</v>
      </c>
      <c r="C180" s="10">
        <f>IF(DataSorted!C193="","",DataSorted!C193)</f>
        <v>194.2611</v>
      </c>
      <c r="D180" s="10" t="str">
        <f>IF(DataSorted!D193="","",DataSorted!D193)</f>
        <v xml:space="preserve">Task0 </v>
      </c>
      <c r="E180" s="10">
        <f t="shared" si="31"/>
        <v>1.0080000000000098</v>
      </c>
      <c r="F180" s="15">
        <f t="shared" si="27"/>
        <v>6.6999999999950433E-3</v>
      </c>
      <c r="G180" s="41">
        <f t="shared" si="28"/>
        <v>0.4950627615161185</v>
      </c>
      <c r="H180" s="10" t="str">
        <f>IF(DataSorted!$Q193="","",DataSorted!Q193)</f>
        <v/>
      </c>
      <c r="I180" s="10" t="str">
        <f>IF(DataSorted!$Q193="","",DataSorted!R193)</f>
        <v/>
      </c>
      <c r="J180" s="10" t="str">
        <f>IF(DataSorted!$Q193="","",DataSorted!S193)</f>
        <v/>
      </c>
      <c r="K180" s="10" t="str">
        <f>IF(DataSorted!$Q193="","",DataSorted!T193)</f>
        <v/>
      </c>
      <c r="L180" s="10" t="str">
        <f t="shared" si="29"/>
        <v/>
      </c>
      <c r="M180" s="52" t="str">
        <f>IF(DataSorted!$F193="REAC",DataSorted!F193,(IF(DataSorted!$P193="REAC",DataSorted!P193,IF($R181=1,"Creact",""))))</f>
        <v>REAC</v>
      </c>
      <c r="N180" s="52" t="str">
        <f>IF(DataSorted!$F193="REAC",DataSorted!G193,(IF(DataSorted!$P193="REAC",DataSorted!Q193,IF($R181=1,N181,""))))</f>
        <v>No</v>
      </c>
      <c r="O180" s="52">
        <f>IF(DataSorted!$F193="REAC",DataSorted!H193,(IF(DataSorted!$P193="REAC",DataSorted!R193,IF(AND($R181=1,N181="yes"),O181-1.01794,IF(AND($R181=1,N181="No"),O181-1.18497,"")))))</f>
        <v>194.76050000000001</v>
      </c>
      <c r="P180" s="52" t="str">
        <f>IF(DataSorted!$F193="REAC",DataSorted!I193,(IF(DataSorted!$P193="REAC",DataSorted!S193,IF($R181=1,P181,""))))</f>
        <v xml:space="preserve">Task0 </v>
      </c>
      <c r="Q180" s="47" t="str">
        <f t="shared" si="37"/>
        <v/>
      </c>
      <c r="R180">
        <f t="shared" si="38"/>
        <v>1</v>
      </c>
      <c r="S180" s="18" t="str">
        <f t="shared" si="32"/>
        <v/>
      </c>
      <c r="T180" s="18" t="str">
        <f t="shared" si="33"/>
        <v/>
      </c>
      <c r="U180" s="18" t="str">
        <f t="shared" si="30"/>
        <v/>
      </c>
      <c r="V180" s="18" t="str">
        <f t="shared" si="34"/>
        <v/>
      </c>
      <c r="W180" s="18" t="str">
        <f t="shared" si="35"/>
        <v/>
      </c>
      <c r="X180" s="18" t="str">
        <f t="shared" si="36"/>
        <v/>
      </c>
      <c r="Y180" s="18"/>
    </row>
    <row r="181" spans="1:25" x14ac:dyDescent="0.35">
      <c r="A181" t="str">
        <f>IF(DataSorted!A194="","",DataSorted!A194)</f>
        <v>TASK</v>
      </c>
      <c r="B181" s="48" t="str">
        <f>IF(DataSorted!B194="","",DataSorted!B194)</f>
        <v>TaskStim</v>
      </c>
      <c r="C181" s="48">
        <f>IF(DataSorted!C194="","",DataSorted!C194)</f>
        <v>195.26240000000001</v>
      </c>
      <c r="D181" s="50" t="str">
        <f>IF(DataSorted!D194="","",DataSorted!D194)</f>
        <v xml:space="preserve">TaskC </v>
      </c>
      <c r="E181" s="48">
        <f t="shared" si="31"/>
        <v>1.0013000000000147</v>
      </c>
      <c r="F181" s="49">
        <f t="shared" si="27"/>
        <v>8.0000000002655725E-4</v>
      </c>
      <c r="G181" s="41">
        <f t="shared" si="28"/>
        <v>6.2049372384789248</v>
      </c>
      <c r="H181" t="str">
        <f>IF(DataSorted!$Q194="","",DataSorted!Q194)</f>
        <v/>
      </c>
      <c r="I181" t="str">
        <f>IF(DataSorted!$Q194="","",DataSorted!R194)</f>
        <v/>
      </c>
      <c r="J181" t="str">
        <f>IF(DataSorted!$Q194="","",DataSorted!S194)</f>
        <v/>
      </c>
      <c r="K181" t="str">
        <f>IF(DataSorted!$Q194="","",DataSorted!T194)</f>
        <v/>
      </c>
      <c r="L181" s="2" t="str">
        <f t="shared" si="29"/>
        <v/>
      </c>
      <c r="M181" s="51" t="str">
        <f>IF(DataSorted!$F194="REAC",DataSorted!F194,(IF(DataSorted!$P194="REAC",DataSorted!P194,IF($R182=1,"Creact",""))))</f>
        <v>Creact</v>
      </c>
      <c r="N181" s="51" t="str">
        <f>IF(DataSorted!$F194="REAC",DataSorted!G194,(IF(DataSorted!$P194="REAC",DataSorted!Q194,IF($R182=1,N182,""))))</f>
        <v>Yes</v>
      </c>
      <c r="O181" s="51">
        <f>IF(DataSorted!$F194="REAC",DataSorted!H194,(IF(DataSorted!$P194="REAC",DataSorted!R194,IF(AND($R182=1,N182="yes"),O182-1.01794,IF(AND($R182=1,N182="No"),O182-1.18497,"")))))</f>
        <v>195.85636</v>
      </c>
      <c r="P181" s="51" t="str">
        <f>IF(DataSorted!$F194="REAC",DataSorted!I194,(IF(DataSorted!$P194="REAC",DataSorted!S194,IF($R182=1,P182,""))))</f>
        <v xml:space="preserve">Task0 </v>
      </c>
      <c r="Q181" s="47">
        <f t="shared" si="37"/>
        <v>593.95999999998139</v>
      </c>
      <c r="R181" t="str">
        <f t="shared" si="38"/>
        <v/>
      </c>
      <c r="S181" s="1" t="str">
        <f t="shared" si="32"/>
        <v>No</v>
      </c>
      <c r="T181" s="1" t="str">
        <f t="shared" si="33"/>
        <v/>
      </c>
      <c r="U181" s="1" t="str">
        <f t="shared" si="30"/>
        <v/>
      </c>
      <c r="V181" s="1" t="str">
        <f t="shared" si="34"/>
        <v/>
      </c>
      <c r="W181" s="1">
        <f t="shared" si="35"/>
        <v>1</v>
      </c>
      <c r="X181" s="1" t="str">
        <f t="shared" si="36"/>
        <v/>
      </c>
      <c r="Y181" s="1"/>
    </row>
    <row r="182" spans="1:25" x14ac:dyDescent="0.35">
      <c r="A182" s="10" t="str">
        <f>IF(DataSorted!A195="","",DataSorted!A195)</f>
        <v>TASK</v>
      </c>
      <c r="B182" s="10" t="str">
        <f>IF(DataSorted!B195="","",DataSorted!B195)</f>
        <v>BlankNeut</v>
      </c>
      <c r="C182" s="10">
        <f>IF(DataSorted!C195="","",DataSorted!C195)</f>
        <v>196.2629</v>
      </c>
      <c r="D182" s="10" t="str">
        <f>IF(DataSorted!D195="","",DataSorted!D195)</f>
        <v xml:space="preserve">Task0 </v>
      </c>
      <c r="E182" s="10">
        <f t="shared" si="31"/>
        <v>1.0004999999999882</v>
      </c>
      <c r="F182" s="15">
        <f t="shared" si="27"/>
        <v>-1.1000000000024102E-2</v>
      </c>
      <c r="G182" s="41">
        <f t="shared" si="28"/>
        <v>7.004937238505482</v>
      </c>
      <c r="H182" s="10" t="str">
        <f>IF(DataSorted!$Q195="","",DataSorted!Q195)</f>
        <v/>
      </c>
      <c r="I182" s="10" t="str">
        <f>IF(DataSorted!$Q195="","",DataSorted!R195)</f>
        <v/>
      </c>
      <c r="J182" s="10" t="str">
        <f>IF(DataSorted!$Q195="","",DataSorted!S195)</f>
        <v/>
      </c>
      <c r="K182" s="10" t="str">
        <f>IF(DataSorted!$Q195="","",DataSorted!T195)</f>
        <v/>
      </c>
      <c r="L182" s="10" t="str">
        <f t="shared" si="29"/>
        <v/>
      </c>
      <c r="M182" s="52" t="str">
        <f>IF(DataSorted!$F195="REAC",DataSorted!F195,(IF(DataSorted!$P195="REAC",DataSorted!P195,IF($R183=1,"Creact",""))))</f>
        <v>REAC</v>
      </c>
      <c r="N182" s="52" t="str">
        <f>IF(DataSorted!$F195="REAC",DataSorted!G195,(IF(DataSorted!$P195="REAC",DataSorted!Q195,IF($R183=1,N183,""))))</f>
        <v>Yes</v>
      </c>
      <c r="O182" s="52">
        <f>IF(DataSorted!$F195="REAC",DataSorted!H195,(IF(DataSorted!$P195="REAC",DataSorted!R195,IF(AND($R183=1,N183="yes"),O183-1.01794,IF(AND($R183=1,N183="No"),O183-1.18497,"")))))</f>
        <v>196.87430000000001</v>
      </c>
      <c r="P182" s="52" t="str">
        <f>IF(DataSorted!$F195="REAC",DataSorted!I195,(IF(DataSorted!$P195="REAC",DataSorted!S195,IF($R183=1,P183,""))))</f>
        <v xml:space="preserve">Task0 </v>
      </c>
      <c r="Q182" s="47" t="str">
        <f t="shared" si="37"/>
        <v/>
      </c>
      <c r="R182">
        <f t="shared" si="38"/>
        <v>1</v>
      </c>
      <c r="S182" s="18" t="str">
        <f t="shared" si="32"/>
        <v/>
      </c>
      <c r="T182" s="18" t="str">
        <f t="shared" si="33"/>
        <v/>
      </c>
      <c r="U182" s="18" t="str">
        <f t="shared" si="30"/>
        <v/>
      </c>
      <c r="V182" s="18" t="str">
        <f t="shared" si="34"/>
        <v/>
      </c>
      <c r="W182" s="18" t="str">
        <f t="shared" si="35"/>
        <v/>
      </c>
      <c r="X182" s="18" t="str">
        <f t="shared" si="36"/>
        <v/>
      </c>
      <c r="Y182" s="18"/>
    </row>
    <row r="183" spans="1:25" x14ac:dyDescent="0.35">
      <c r="A183" t="str">
        <f>IF(DataSorted!A196="","",DataSorted!A196)</f>
        <v>TASK</v>
      </c>
      <c r="B183" s="48" t="str">
        <f>IF(DataSorted!B196="","",DataSorted!B196)</f>
        <v>TaskStim</v>
      </c>
      <c r="C183" s="48">
        <f>IF(DataSorted!C196="","",DataSorted!C196)</f>
        <v>197.27440000000001</v>
      </c>
      <c r="D183" s="50" t="str">
        <f>IF(DataSorted!D196="","",DataSorted!D196)</f>
        <v xml:space="preserve">TaskC </v>
      </c>
      <c r="E183" s="48">
        <f t="shared" si="31"/>
        <v>1.0115000000000123</v>
      </c>
      <c r="F183" s="49">
        <f t="shared" si="27"/>
        <v>-1.3999999999612101E-3</v>
      </c>
      <c r="G183" s="41">
        <f t="shared" si="28"/>
        <v>3.9950627615186196</v>
      </c>
      <c r="H183" t="str">
        <f>IF(DataSorted!$Q196="","",DataSorted!Q196)</f>
        <v>EMOS</v>
      </c>
      <c r="I183" t="str">
        <f>IF(DataSorted!$Q196="","",DataSorted!R196)</f>
        <v>MatStim</v>
      </c>
      <c r="J183">
        <f>IF(DataSorted!$Q196="","",DataSorted!S196)</f>
        <v>197.27440000000001</v>
      </c>
      <c r="K183" t="str">
        <f>IF(DataSorted!$Q196="","",DataSorted!T196)</f>
        <v xml:space="preserve">BlTransp02 </v>
      </c>
      <c r="L183" s="2">
        <f t="shared" si="29"/>
        <v>0</v>
      </c>
      <c r="M183" s="51" t="str">
        <f>IF(DataSorted!$F196="REAC",DataSorted!F196,(IF(DataSorted!$P196="REAC",DataSorted!P196,IF($R184=1,"Creact",""))))</f>
        <v>Creact</v>
      </c>
      <c r="N183" s="51" t="str">
        <f>IF(DataSorted!$F196="REAC",DataSorted!G196,(IF(DataSorted!$P196="REAC",DataSorted!Q196,IF($R184=1,N184,""))))</f>
        <v>No</v>
      </c>
      <c r="O183" s="51">
        <f>IF(DataSorted!$F196="REAC",DataSorted!H196,(IF(DataSorted!$P196="REAC",DataSorted!R196,IF(AND($R184=1,N184="yes"),O184-1.01794,IF(AND($R184=1,N184="No"),O184-1.18497,"")))))</f>
        <v>197.56693000000001</v>
      </c>
      <c r="P183" s="51" t="str">
        <f>IF(DataSorted!$F196="REAC",DataSorted!I196,(IF(DataSorted!$P196="REAC",DataSorted!S196,IF($R184=1,P184,""))))</f>
        <v xml:space="preserve">Task0 </v>
      </c>
      <c r="Q183" s="47">
        <f t="shared" si="37"/>
        <v>292.52999999999929</v>
      </c>
      <c r="R183" t="str">
        <f t="shared" si="38"/>
        <v/>
      </c>
      <c r="S183" s="1" t="str">
        <f t="shared" si="32"/>
        <v>yes</v>
      </c>
      <c r="T183" s="1" t="str">
        <f t="shared" si="33"/>
        <v/>
      </c>
      <c r="U183" s="1" t="str">
        <f t="shared" si="30"/>
        <v/>
      </c>
      <c r="V183" s="1">
        <f t="shared" si="34"/>
        <v>1</v>
      </c>
      <c r="W183" s="1" t="str">
        <f t="shared" si="35"/>
        <v/>
      </c>
      <c r="X183" s="1" t="str">
        <f t="shared" si="36"/>
        <v/>
      </c>
      <c r="Y183" s="1"/>
    </row>
    <row r="184" spans="1:25" x14ac:dyDescent="0.35">
      <c r="A184" s="10" t="str">
        <f>IF(DataSorted!A197="","",DataSorted!A197)</f>
        <v>TASK</v>
      </c>
      <c r="B184" s="10" t="str">
        <f>IF(DataSorted!B197="","",DataSorted!B197)</f>
        <v>BlankNeut</v>
      </c>
      <c r="C184" s="10">
        <f>IF(DataSorted!C197="","",DataSorted!C197)</f>
        <v>198.28729999999999</v>
      </c>
      <c r="D184" s="10" t="str">
        <f>IF(DataSorted!D197="","",DataSorted!D197)</f>
        <v xml:space="preserve">Task0 </v>
      </c>
      <c r="E184" s="10">
        <f t="shared" si="31"/>
        <v>1.0128999999999735</v>
      </c>
      <c r="F184" s="15">
        <f t="shared" si="27"/>
        <v>1.1799999999965394E-2</v>
      </c>
      <c r="G184" s="41">
        <f t="shared" si="28"/>
        <v>5.3950627614798297</v>
      </c>
      <c r="H184" s="10" t="str">
        <f>IF(DataSorted!$Q197="","",DataSorted!Q197)</f>
        <v/>
      </c>
      <c r="I184" s="10" t="str">
        <f>IF(DataSorted!$Q197="","",DataSorted!R197)</f>
        <v/>
      </c>
      <c r="J184" s="10" t="str">
        <f>IF(DataSorted!$Q197="","",DataSorted!S197)</f>
        <v/>
      </c>
      <c r="K184" s="10" t="str">
        <f>IF(DataSorted!$Q197="","",DataSorted!T197)</f>
        <v/>
      </c>
      <c r="L184" s="10" t="str">
        <f t="shared" si="29"/>
        <v/>
      </c>
      <c r="M184" s="52" t="str">
        <f>IF(DataSorted!$F197="REAC",DataSorted!F197,(IF(DataSorted!$P197="REAC",DataSorted!P197,IF($R185=1,"Creact",""))))</f>
        <v>REAC</v>
      </c>
      <c r="N184" s="52" t="str">
        <f>IF(DataSorted!$F197="REAC",DataSorted!G197,(IF(DataSorted!$P197="REAC",DataSorted!Q197,IF($R185=1,N185,""))))</f>
        <v>No</v>
      </c>
      <c r="O184" s="52">
        <f>IF(DataSorted!$F197="REAC",DataSorted!H197,(IF(DataSorted!$P197="REAC",DataSorted!R197,IF(AND($R185=1,N185="yes"),O185-1.01794,IF(AND($R185=1,N185="No"),O185-1.18497,"")))))</f>
        <v>198.75190000000001</v>
      </c>
      <c r="P184" s="52" t="str">
        <f>IF(DataSorted!$F197="REAC",DataSorted!I197,(IF(DataSorted!$P197="REAC",DataSorted!S197,IF($R185=1,P185,""))))</f>
        <v xml:space="preserve">Task0 </v>
      </c>
      <c r="Q184" s="47" t="str">
        <f t="shared" si="37"/>
        <v/>
      </c>
      <c r="R184">
        <f t="shared" si="38"/>
        <v>1</v>
      </c>
      <c r="S184" s="18" t="str">
        <f t="shared" si="32"/>
        <v/>
      </c>
      <c r="T184" s="18" t="str">
        <f t="shared" si="33"/>
        <v/>
      </c>
      <c r="U184" s="18" t="str">
        <f t="shared" si="30"/>
        <v/>
      </c>
      <c r="V184" s="18" t="str">
        <f t="shared" si="34"/>
        <v/>
      </c>
      <c r="W184" s="18" t="str">
        <f t="shared" si="35"/>
        <v/>
      </c>
      <c r="X184" s="18" t="str">
        <f t="shared" si="36"/>
        <v/>
      </c>
      <c r="Y184" s="18"/>
    </row>
    <row r="185" spans="1:25" x14ac:dyDescent="0.35">
      <c r="A185" t="str">
        <f>IF(DataSorted!A198="","",DataSorted!A198)</f>
        <v>TASK</v>
      </c>
      <c r="B185" s="42" t="str">
        <f>IF(DataSorted!B198="","",DataSorted!B198)</f>
        <v>TaskStim</v>
      </c>
      <c r="C185" s="42">
        <f>IF(DataSorted!C198="","",DataSorted!C198)</f>
        <v>199.2884</v>
      </c>
      <c r="D185" s="43" t="str">
        <f>IF(DataSorted!D198="","",DataSorted!D198)</f>
        <v xml:space="preserve">TaskC </v>
      </c>
      <c r="E185" s="42">
        <f t="shared" si="31"/>
        <v>1.0011000000000081</v>
      </c>
      <c r="F185" s="44">
        <f t="shared" si="27"/>
        <v>-1.1000000000080945E-3</v>
      </c>
      <c r="G185" s="41">
        <f t="shared" si="28"/>
        <v>6.4049372384855641</v>
      </c>
      <c r="H185" t="str">
        <f>IF(DataSorted!$Q198="","",DataSorted!Q198)</f>
        <v/>
      </c>
      <c r="I185" t="str">
        <f>IF(DataSorted!$Q198="","",DataSorted!R198)</f>
        <v/>
      </c>
      <c r="J185" t="str">
        <f>IF(DataSorted!$Q198="","",DataSorted!S198)</f>
        <v/>
      </c>
      <c r="K185" t="str">
        <f>IF(DataSorted!$Q198="","",DataSorted!T198)</f>
        <v/>
      </c>
      <c r="L185" s="2" t="str">
        <f t="shared" si="29"/>
        <v/>
      </c>
      <c r="M185" s="51" t="str">
        <f>IF(DataSorted!$F198="REAC",DataSorted!F198,(IF(DataSorted!$P198="REAC",DataSorted!P198,IF($R186=1,"Creact",""))))</f>
        <v>Creact</v>
      </c>
      <c r="N185" s="51" t="str">
        <f>IF(DataSorted!$F198="REAC",DataSorted!G198,(IF(DataSorted!$P198="REAC",DataSorted!Q198,IF($R186=1,N186,""))))</f>
        <v>Yes</v>
      </c>
      <c r="O185" s="51">
        <f>IF(DataSorted!$F198="REAC",DataSorted!H198,(IF(DataSorted!$P198="REAC",DataSorted!R198,IF(AND($R186=1,N186="yes"),O186-1.01794,IF(AND($R186=1,N186="No"),O186-1.18497,"")))))</f>
        <v>199.87935999999999</v>
      </c>
      <c r="P185" s="51" t="str">
        <f>IF(DataSorted!$F198="REAC",DataSorted!I198,(IF(DataSorted!$P198="REAC",DataSorted!S198,IF($R186=1,P186,""))))</f>
        <v xml:space="preserve">Task0 </v>
      </c>
      <c r="Q185" s="47">
        <f t="shared" si="37"/>
        <v>590.95999999999549</v>
      </c>
      <c r="R185" t="str">
        <f t="shared" si="38"/>
        <v/>
      </c>
      <c r="S185" s="1" t="str">
        <f t="shared" si="32"/>
        <v>yes</v>
      </c>
      <c r="T185" s="1">
        <f t="shared" si="33"/>
        <v>1</v>
      </c>
      <c r="U185" s="1" t="str">
        <f t="shared" si="30"/>
        <v/>
      </c>
      <c r="V185" s="1" t="str">
        <f t="shared" si="34"/>
        <v/>
      </c>
      <c r="W185" s="1" t="str">
        <f t="shared" si="35"/>
        <v/>
      </c>
      <c r="X185" s="1" t="str">
        <f t="shared" si="36"/>
        <v/>
      </c>
      <c r="Y185" s="1"/>
    </row>
    <row r="186" spans="1:25" x14ac:dyDescent="0.35">
      <c r="A186" s="10" t="str">
        <f>IF(DataSorted!A199="","",DataSorted!A199)</f>
        <v>TASK</v>
      </c>
      <c r="B186" s="10" t="str">
        <f>IF(DataSorted!B199="","",DataSorted!B199)</f>
        <v>BlankNeut</v>
      </c>
      <c r="C186" s="10">
        <f>IF(DataSorted!C199="","",DataSorted!C199)</f>
        <v>200.29060000000001</v>
      </c>
      <c r="D186" s="10" t="str">
        <f>IF(DataSorted!D199="","",DataSorted!D199)</f>
        <v xml:space="preserve">Task0 </v>
      </c>
      <c r="E186" s="10">
        <f t="shared" si="31"/>
        <v>1.0022000000000162</v>
      </c>
      <c r="F186" s="15">
        <f t="shared" si="27"/>
        <v>-4.5999999999821739E-3</v>
      </c>
      <c r="G186" s="41">
        <f t="shared" si="28"/>
        <v>5.3049372384774696</v>
      </c>
      <c r="H186" s="10" t="str">
        <f>IF(DataSorted!$Q199="","",DataSorted!Q199)</f>
        <v/>
      </c>
      <c r="I186" s="10" t="str">
        <f>IF(DataSorted!$Q199="","",DataSorted!R199)</f>
        <v/>
      </c>
      <c r="J186" s="10" t="str">
        <f>IF(DataSorted!$Q199="","",DataSorted!S199)</f>
        <v/>
      </c>
      <c r="K186" s="10" t="str">
        <f>IF(DataSorted!$Q199="","",DataSorted!T199)</f>
        <v/>
      </c>
      <c r="L186" s="10" t="str">
        <f t="shared" si="29"/>
        <v/>
      </c>
      <c r="M186" s="52" t="str">
        <f>IF(DataSorted!$F199="REAC",DataSorted!F199,(IF(DataSorted!$P199="REAC",DataSorted!P199,IF($R187=1,"Creact",""))))</f>
        <v>REAC</v>
      </c>
      <c r="N186" s="52" t="str">
        <f>IF(DataSorted!$F199="REAC",DataSorted!G199,(IF(DataSorted!$P199="REAC",DataSorted!Q199,IF($R187=1,N187,""))))</f>
        <v>Yes</v>
      </c>
      <c r="O186" s="52">
        <f>IF(DataSorted!$F199="REAC",DataSorted!H199,(IF(DataSorted!$P199="REAC",DataSorted!R199,IF(AND($R187=1,N187="yes"),O187-1.01794,IF(AND($R187=1,N187="No"),O187-1.18497,"")))))</f>
        <v>200.8973</v>
      </c>
      <c r="P186" s="52" t="str">
        <f>IF(DataSorted!$F199="REAC",DataSorted!I199,(IF(DataSorted!$P199="REAC",DataSorted!S199,IF($R187=1,P187,""))))</f>
        <v xml:space="preserve">Task0 </v>
      </c>
      <c r="Q186" s="47" t="str">
        <f t="shared" si="37"/>
        <v/>
      </c>
      <c r="R186">
        <f t="shared" si="38"/>
        <v>1</v>
      </c>
      <c r="S186" s="18" t="str">
        <f t="shared" si="32"/>
        <v/>
      </c>
      <c r="T186" s="18" t="str">
        <f t="shared" si="33"/>
        <v/>
      </c>
      <c r="U186" s="18" t="str">
        <f t="shared" si="30"/>
        <v/>
      </c>
      <c r="V186" s="18" t="str">
        <f t="shared" si="34"/>
        <v/>
      </c>
      <c r="W186" s="18" t="str">
        <f t="shared" si="35"/>
        <v/>
      </c>
      <c r="X186" s="18" t="str">
        <f t="shared" si="36"/>
        <v/>
      </c>
      <c r="Y186" s="18"/>
    </row>
    <row r="187" spans="1:25" x14ac:dyDescent="0.35">
      <c r="A187" t="str">
        <f>IF(DataSorted!A200="","",DataSorted!A200)</f>
        <v>TASK</v>
      </c>
      <c r="B187" s="42" t="str">
        <f>IF(DataSorted!B200="","",DataSorted!B200)</f>
        <v>TaskStim</v>
      </c>
      <c r="C187" s="42">
        <f>IF(DataSorted!C200="","",DataSorted!C200)</f>
        <v>201.29740000000001</v>
      </c>
      <c r="D187" s="43" t="str">
        <f>IF(DataSorted!D200="","",DataSorted!D200)</f>
        <v xml:space="preserve">TaskA </v>
      </c>
      <c r="E187" s="42">
        <f t="shared" si="31"/>
        <v>1.0067999999999984</v>
      </c>
      <c r="F187" s="44">
        <f t="shared" si="27"/>
        <v>6.9999999999481588E-4</v>
      </c>
      <c r="G187" s="41">
        <f t="shared" si="28"/>
        <v>0.70493723849529566</v>
      </c>
      <c r="H187" t="str">
        <f>IF(DataSorted!$Q200="","",DataSorted!Q200)</f>
        <v/>
      </c>
      <c r="I187" t="str">
        <f>IF(DataSorted!$Q200="","",DataSorted!R200)</f>
        <v/>
      </c>
      <c r="J187" t="str">
        <f>IF(DataSorted!$Q200="","",DataSorted!S200)</f>
        <v/>
      </c>
      <c r="K187" t="str">
        <f>IF(DataSorted!$Q200="","",DataSorted!T200)</f>
        <v/>
      </c>
      <c r="L187" s="2" t="str">
        <f t="shared" si="29"/>
        <v/>
      </c>
      <c r="M187" s="51" t="str">
        <f>IF(DataSorted!$F200="REAC",DataSorted!F200,(IF(DataSorted!$P200="REAC",DataSorted!P200,IF($R188=1,"Creact",""))))</f>
        <v>Creact</v>
      </c>
      <c r="N187" s="51" t="str">
        <f>IF(DataSorted!$F200="REAC",DataSorted!G200,(IF(DataSorted!$P200="REAC",DataSorted!Q200,IF($R188=1,N188,""))))</f>
        <v>No</v>
      </c>
      <c r="O187" s="51">
        <f>IF(DataSorted!$F200="REAC",DataSorted!H200,(IF(DataSorted!$P200="REAC",DataSorted!R200,IF(AND($R188=1,N188="yes"),O188-1.01794,IF(AND($R188=1,N188="No"),O188-1.18497,"")))))</f>
        <v>201.54903000000002</v>
      </c>
      <c r="P187" s="51" t="str">
        <f>IF(DataSorted!$F200="REAC",DataSorted!I200,(IF(DataSorted!$P200="REAC",DataSorted!S200,IF($R188=1,P188,""))))</f>
        <v xml:space="preserve">Task0 </v>
      </c>
      <c r="Q187" s="47">
        <f t="shared" si="37"/>
        <v>251.63000000000579</v>
      </c>
      <c r="R187" t="str">
        <f t="shared" si="38"/>
        <v/>
      </c>
      <c r="S187" s="1" t="str">
        <f t="shared" si="32"/>
        <v>No</v>
      </c>
      <c r="T187" s="1" t="str">
        <f t="shared" si="33"/>
        <v/>
      </c>
      <c r="U187" s="1">
        <f t="shared" si="30"/>
        <v>1</v>
      </c>
      <c r="V187" s="1" t="str">
        <f t="shared" si="34"/>
        <v/>
      </c>
      <c r="W187" s="1" t="str">
        <f t="shared" si="35"/>
        <v/>
      </c>
      <c r="X187" s="1" t="str">
        <f t="shared" si="36"/>
        <v/>
      </c>
      <c r="Y187" s="1"/>
    </row>
    <row r="188" spans="1:25" x14ac:dyDescent="0.35">
      <c r="A188" s="10" t="str">
        <f>IF(DataSorted!A201="","",DataSorted!A201)</f>
        <v>TASK</v>
      </c>
      <c r="B188" s="10" t="str">
        <f>IF(DataSorted!B201="","",DataSorted!B201)</f>
        <v>BlankNeut</v>
      </c>
      <c r="C188" s="10">
        <f>IF(DataSorted!C201="","",DataSorted!C201)</f>
        <v>202.30350000000001</v>
      </c>
      <c r="D188" s="10" t="str">
        <f>IF(DataSorted!D201="","",DataSorted!D201)</f>
        <v xml:space="preserve">Task0 </v>
      </c>
      <c r="E188" s="10">
        <f t="shared" si="31"/>
        <v>1.0061000000000035</v>
      </c>
      <c r="F188" s="15">
        <f t="shared" si="27"/>
        <v>2.1000000000128694E-3</v>
      </c>
      <c r="G188" s="41">
        <f t="shared" si="28"/>
        <v>1.4049372384901115</v>
      </c>
      <c r="H188" s="10" t="str">
        <f>IF(DataSorted!$Q201="","",DataSorted!Q201)</f>
        <v/>
      </c>
      <c r="I188" s="10" t="str">
        <f>IF(DataSorted!$Q201="","",DataSorted!R201)</f>
        <v/>
      </c>
      <c r="J188" s="10" t="str">
        <f>IF(DataSorted!$Q201="","",DataSorted!S201)</f>
        <v/>
      </c>
      <c r="K188" s="10" t="str">
        <f>IF(DataSorted!$Q201="","",DataSorted!T201)</f>
        <v/>
      </c>
      <c r="L188" s="10" t="str">
        <f t="shared" si="29"/>
        <v/>
      </c>
      <c r="M188" s="52" t="str">
        <f>IF(DataSorted!$F201="REAC",DataSorted!F201,(IF(DataSorted!$P201="REAC",DataSorted!P201,IF($R189=1,"Creact",""))))</f>
        <v>REAC</v>
      </c>
      <c r="N188" s="52" t="str">
        <f>IF(DataSorted!$F201="REAC",DataSorted!G201,(IF(DataSorted!$P201="REAC",DataSorted!Q201,IF($R189=1,N189,""))))</f>
        <v>No</v>
      </c>
      <c r="O188" s="52">
        <f>IF(DataSorted!$F201="REAC",DataSorted!H201,(IF(DataSorted!$P201="REAC",DataSorted!R201,IF(AND($R189=1,N189="yes"),O189-1.01794,IF(AND($R189=1,N189="No"),O189-1.18497,"")))))</f>
        <v>202.73400000000001</v>
      </c>
      <c r="P188" s="52" t="str">
        <f>IF(DataSorted!$F201="REAC",DataSorted!I201,(IF(DataSorted!$P201="REAC",DataSorted!S201,IF($R189=1,P189,""))))</f>
        <v xml:space="preserve">Task0 </v>
      </c>
      <c r="Q188" s="47" t="str">
        <f t="shared" si="37"/>
        <v/>
      </c>
      <c r="R188">
        <f t="shared" si="38"/>
        <v>1</v>
      </c>
      <c r="S188" s="18" t="str">
        <f t="shared" si="32"/>
        <v/>
      </c>
      <c r="T188" s="18" t="str">
        <f t="shared" si="33"/>
        <v/>
      </c>
      <c r="U188" s="18" t="str">
        <f t="shared" si="30"/>
        <v/>
      </c>
      <c r="V188" s="18" t="str">
        <f t="shared" si="34"/>
        <v/>
      </c>
      <c r="W188" s="18" t="str">
        <f t="shared" si="35"/>
        <v/>
      </c>
      <c r="X188" s="18" t="str">
        <f t="shared" si="36"/>
        <v/>
      </c>
      <c r="Y188" s="18"/>
    </row>
    <row r="189" spans="1:25" x14ac:dyDescent="0.35">
      <c r="A189" t="str">
        <f>IF(DataSorted!A202="","",DataSorted!A202)</f>
        <v>TASK</v>
      </c>
      <c r="B189" s="42" t="str">
        <f>IF(DataSorted!B202="","",DataSorted!B202)</f>
        <v>TaskStim</v>
      </c>
      <c r="C189" s="42">
        <f>IF(DataSorted!C202="","",DataSorted!C202)</f>
        <v>203.3075</v>
      </c>
      <c r="D189" s="43" t="str">
        <f>IF(DataSorted!D202="","",DataSorted!D202)</f>
        <v xml:space="preserve">TaskD </v>
      </c>
      <c r="E189" s="42">
        <f t="shared" si="31"/>
        <v>1.0039999999999907</v>
      </c>
      <c r="F189" s="44">
        <f t="shared" si="27"/>
        <v>-3.1000000000176442E-3</v>
      </c>
      <c r="G189" s="41">
        <f t="shared" si="28"/>
        <v>3.5049372385029809</v>
      </c>
      <c r="H189" t="str">
        <f>IF(DataSorted!$Q202="","",DataSorted!Q202)</f>
        <v>EMOS</v>
      </c>
      <c r="I189" t="str">
        <f>IF(DataSorted!$Q202="","",DataSorted!R202)</f>
        <v>MatStim</v>
      </c>
      <c r="J189">
        <f>IF(DataSorted!$Q202="","",DataSorted!S202)</f>
        <v>203.3075</v>
      </c>
      <c r="K189" t="str">
        <f>IF(DataSorted!$Q202="","",DataSorted!T202)</f>
        <v xml:space="preserve">BlTransp09 </v>
      </c>
      <c r="L189" s="2">
        <f t="shared" si="29"/>
        <v>0</v>
      </c>
      <c r="M189" s="51" t="str">
        <f>IF(DataSorted!$F202="REAC",DataSorted!F202,(IF(DataSorted!$P202="REAC",DataSorted!P202,IF($R190=1,"Creact",""))))</f>
        <v>Creact</v>
      </c>
      <c r="N189" s="51" t="str">
        <f>IF(DataSorted!$F202="REAC",DataSorted!G202,(IF(DataSorted!$P202="REAC",DataSorted!Q202,IF($R190=1,N190,""))))</f>
        <v>Yes</v>
      </c>
      <c r="O189" s="51">
        <f>IF(DataSorted!$F202="REAC",DataSorted!H202,(IF(DataSorted!$P202="REAC",DataSorted!R202,IF(AND($R190=1,N190="yes"),O190-1.01794,IF(AND($R190=1,N190="No"),O190-1.18497,"")))))</f>
        <v>203.87096</v>
      </c>
      <c r="P189" s="51" t="str">
        <f>IF(DataSorted!$F202="REAC",DataSorted!I202,(IF(DataSorted!$P202="REAC",DataSorted!S202,IF($R190=1,P190,""))))</f>
        <v xml:space="preserve">Task0 </v>
      </c>
      <c r="Q189" s="47">
        <f t="shared" si="37"/>
        <v>563.45999999999208</v>
      </c>
      <c r="R189" t="str">
        <f t="shared" si="38"/>
        <v/>
      </c>
      <c r="S189" s="1" t="str">
        <f t="shared" si="32"/>
        <v>No</v>
      </c>
      <c r="T189" s="1" t="str">
        <f t="shared" si="33"/>
        <v/>
      </c>
      <c r="U189" s="1" t="str">
        <f t="shared" si="30"/>
        <v/>
      </c>
      <c r="V189" s="1" t="str">
        <f t="shared" si="34"/>
        <v/>
      </c>
      <c r="W189" s="1">
        <f t="shared" si="35"/>
        <v>1</v>
      </c>
      <c r="X189" s="1" t="str">
        <f t="shared" si="36"/>
        <v/>
      </c>
      <c r="Y189" s="1"/>
    </row>
    <row r="190" spans="1:25" x14ac:dyDescent="0.35">
      <c r="A190" s="10" t="str">
        <f>IF(DataSorted!A203="","",DataSorted!A203)</f>
        <v>TASK</v>
      </c>
      <c r="B190" s="10" t="str">
        <f>IF(DataSorted!B203="","",DataSorted!B203)</f>
        <v>BlankNeut</v>
      </c>
      <c r="C190" s="10">
        <f>IF(DataSorted!C203="","",DataSorted!C203)</f>
        <v>204.31460000000001</v>
      </c>
      <c r="D190" s="10" t="str">
        <f>IF(DataSorted!D203="","",DataSorted!D203)</f>
        <v xml:space="preserve">Task0 </v>
      </c>
      <c r="E190" s="10">
        <f t="shared" si="31"/>
        <v>1.0071000000000083</v>
      </c>
      <c r="F190" s="15">
        <f t="shared" si="27"/>
        <v>-1.5999999999678494E-3</v>
      </c>
      <c r="G190" s="41">
        <f t="shared" si="28"/>
        <v>0.40493723848533669</v>
      </c>
      <c r="H190" s="10" t="str">
        <f>IF(DataSorted!$Q203="","",DataSorted!Q203)</f>
        <v/>
      </c>
      <c r="I190" s="10" t="str">
        <f>IF(DataSorted!$Q203="","",DataSorted!R203)</f>
        <v/>
      </c>
      <c r="J190" s="10" t="str">
        <f>IF(DataSorted!$Q203="","",DataSorted!S203)</f>
        <v/>
      </c>
      <c r="K190" s="10" t="str">
        <f>IF(DataSorted!$Q203="","",DataSorted!T203)</f>
        <v/>
      </c>
      <c r="L190" s="10" t="str">
        <f t="shared" si="29"/>
        <v/>
      </c>
      <c r="M190" s="52" t="str">
        <f>IF(DataSorted!$F203="REAC",DataSorted!F203,(IF(DataSorted!$P203="REAC",DataSorted!P203,IF($R191=1,"Creact",""))))</f>
        <v>REAC</v>
      </c>
      <c r="N190" s="52" t="str">
        <f>IF(DataSorted!$F203="REAC",DataSorted!G203,(IF(DataSorted!$P203="REAC",DataSorted!Q203,IF($R191=1,N191,""))))</f>
        <v>Yes</v>
      </c>
      <c r="O190" s="52">
        <f>IF(DataSorted!$F203="REAC",DataSorted!H203,(IF(DataSorted!$P203="REAC",DataSorted!R203,IF(AND($R191=1,N191="yes"),O191-1.01794,IF(AND($R191=1,N191="No"),O191-1.18497,"")))))</f>
        <v>204.88890000000001</v>
      </c>
      <c r="P190" s="52" t="str">
        <f>IF(DataSorted!$F203="REAC",DataSorted!I203,(IF(DataSorted!$P203="REAC",DataSorted!S203,IF($R191=1,P191,""))))</f>
        <v xml:space="preserve">Task0 </v>
      </c>
      <c r="Q190" s="47" t="str">
        <f t="shared" si="37"/>
        <v/>
      </c>
      <c r="R190">
        <f t="shared" si="38"/>
        <v>1</v>
      </c>
      <c r="S190" s="18" t="str">
        <f t="shared" si="32"/>
        <v/>
      </c>
      <c r="T190" s="18" t="str">
        <f t="shared" si="33"/>
        <v/>
      </c>
      <c r="U190" s="18" t="str">
        <f t="shared" si="30"/>
        <v/>
      </c>
      <c r="V190" s="18" t="str">
        <f t="shared" si="34"/>
        <v/>
      </c>
      <c r="W190" s="18" t="str">
        <f t="shared" si="35"/>
        <v/>
      </c>
      <c r="X190" s="18" t="str">
        <f t="shared" si="36"/>
        <v/>
      </c>
      <c r="Y190" s="18"/>
    </row>
    <row r="191" spans="1:25" x14ac:dyDescent="0.35">
      <c r="A191" t="str">
        <f>IF(DataSorted!A204="","",DataSorted!A204)</f>
        <v>TASK</v>
      </c>
      <c r="B191" s="42" t="str">
        <f>IF(DataSorted!B204="","",DataSorted!B204)</f>
        <v>TaskStim</v>
      </c>
      <c r="C191" s="42">
        <f>IF(DataSorted!C204="","",DataSorted!C204)</f>
        <v>205.32329999999999</v>
      </c>
      <c r="D191" s="43" t="str">
        <f>IF(DataSorted!D204="","",DataSorted!D204)</f>
        <v xml:space="preserve">TaskC </v>
      </c>
      <c r="E191" s="42">
        <f t="shared" si="31"/>
        <v>1.0086999999999762</v>
      </c>
      <c r="F191" s="44">
        <f t="shared" ref="F191:F254" si="39">IF(E192="","",E191-E192)</f>
        <v>3.1999999999641204E-3</v>
      </c>
      <c r="G191" s="41">
        <f t="shared" si="28"/>
        <v>1.1950627614825127</v>
      </c>
      <c r="H191" t="str">
        <f>IF(DataSorted!$Q204="","",DataSorted!Q204)</f>
        <v/>
      </c>
      <c r="I191" t="str">
        <f>IF(DataSorted!$Q204="","",DataSorted!R204)</f>
        <v/>
      </c>
      <c r="J191" t="str">
        <f>IF(DataSorted!$Q204="","",DataSorted!S204)</f>
        <v/>
      </c>
      <c r="K191" t="str">
        <f>IF(DataSorted!$Q204="","",DataSorted!T204)</f>
        <v/>
      </c>
      <c r="L191" s="2" t="str">
        <f t="shared" si="29"/>
        <v/>
      </c>
      <c r="M191" s="51" t="str">
        <f>IF(DataSorted!$F204="REAC",DataSorted!F204,(IF(DataSorted!$P204="REAC",DataSorted!P204,IF($R192=1,"Creact",""))))</f>
        <v>Creact</v>
      </c>
      <c r="N191" s="51" t="str">
        <f>IF(DataSorted!$F204="REAC",DataSorted!G204,(IF(DataSorted!$P204="REAC",DataSorted!Q204,IF($R192=1,N192,""))))</f>
        <v>No</v>
      </c>
      <c r="O191" s="51">
        <f>IF(DataSorted!$F204="REAC",DataSorted!H204,(IF(DataSorted!$P204="REAC",DataSorted!R204,IF(AND($R192=1,N192="yes"),O192-1.01794,IF(AND($R192=1,N192="No"),O192-1.18497,"")))))</f>
        <v>205.67483000000001</v>
      </c>
      <c r="P191" s="51" t="str">
        <f>IF(DataSorted!$F204="REAC",DataSorted!I204,(IF(DataSorted!$P204="REAC",DataSorted!S204,IF($R192=1,P192,""))))</f>
        <v xml:space="preserve">Task0 </v>
      </c>
      <c r="Q191" s="47">
        <f t="shared" si="37"/>
        <v>351.53000000002521</v>
      </c>
      <c r="R191" t="str">
        <f t="shared" si="38"/>
        <v/>
      </c>
      <c r="S191" s="1" t="str">
        <f t="shared" si="32"/>
        <v>No</v>
      </c>
      <c r="T191" s="1" t="str">
        <f t="shared" si="33"/>
        <v/>
      </c>
      <c r="U191" s="1">
        <f t="shared" si="30"/>
        <v>1</v>
      </c>
      <c r="V191" s="1" t="str">
        <f t="shared" si="34"/>
        <v/>
      </c>
      <c r="W191" s="1" t="str">
        <f t="shared" si="35"/>
        <v/>
      </c>
      <c r="X191" s="1" t="str">
        <f t="shared" si="36"/>
        <v/>
      </c>
      <c r="Y191" s="1"/>
    </row>
    <row r="192" spans="1:25" x14ac:dyDescent="0.35">
      <c r="A192" s="10" t="str">
        <f>IF(DataSorted!A205="","",DataSorted!A205)</f>
        <v>TASK</v>
      </c>
      <c r="B192" s="10" t="str">
        <f>IF(DataSorted!B205="","",DataSorted!B205)</f>
        <v>BlankNeut</v>
      </c>
      <c r="C192" s="10">
        <f>IF(DataSorted!C205="","",DataSorted!C205)</f>
        <v>206.3288</v>
      </c>
      <c r="D192" s="10" t="str">
        <f>IF(DataSorted!D205="","",DataSorted!D205)</f>
        <v xml:space="preserve">Task0 </v>
      </c>
      <c r="E192" s="10">
        <f t="shared" si="31"/>
        <v>1.0055000000000121</v>
      </c>
      <c r="F192" s="15">
        <f t="shared" si="39"/>
        <v>-1.7099999999999227E-2</v>
      </c>
      <c r="G192" s="41">
        <f t="shared" si="28"/>
        <v>2.0049372384816078</v>
      </c>
      <c r="H192" s="10" t="str">
        <f>IF(DataSorted!$Q205="","",DataSorted!Q205)</f>
        <v/>
      </c>
      <c r="I192" s="10" t="str">
        <f>IF(DataSorted!$Q205="","",DataSorted!R205)</f>
        <v/>
      </c>
      <c r="J192" s="10" t="str">
        <f>IF(DataSorted!$Q205="","",DataSorted!S205)</f>
        <v/>
      </c>
      <c r="K192" s="10" t="str">
        <f>IF(DataSorted!$Q205="","",DataSorted!T205)</f>
        <v/>
      </c>
      <c r="L192" s="10" t="str">
        <f t="shared" si="29"/>
        <v/>
      </c>
      <c r="M192" s="52" t="str">
        <f>IF(DataSorted!$F205="REAC",DataSorted!F205,(IF(DataSorted!$P205="REAC",DataSorted!P205,IF($R193=1,"Creact",""))))</f>
        <v>REAC</v>
      </c>
      <c r="N192" s="52" t="str">
        <f>IF(DataSorted!$F205="REAC",DataSorted!G205,(IF(DataSorted!$P205="REAC",DataSorted!Q205,IF($R193=1,N193,""))))</f>
        <v>No</v>
      </c>
      <c r="O192" s="52">
        <f>IF(DataSorted!$F205="REAC",DataSorted!H205,(IF(DataSorted!$P205="REAC",DataSorted!R205,IF(AND($R193=1,N193="yes"),O193-1.01794,IF(AND($R193=1,N193="No"),O193-1.18497,"")))))</f>
        <v>206.85980000000001</v>
      </c>
      <c r="P192" s="52" t="str">
        <f>IF(DataSorted!$F205="REAC",DataSorted!I205,(IF(DataSorted!$P205="REAC",DataSorted!S205,IF($R193=1,P193,""))))</f>
        <v xml:space="preserve">Task0 </v>
      </c>
      <c r="Q192" s="47" t="str">
        <f t="shared" si="37"/>
        <v/>
      </c>
      <c r="R192">
        <f t="shared" si="38"/>
        <v>1</v>
      </c>
      <c r="S192" s="18" t="str">
        <f t="shared" si="32"/>
        <v/>
      </c>
      <c r="T192" s="18" t="str">
        <f t="shared" si="33"/>
        <v/>
      </c>
      <c r="U192" s="18" t="str">
        <f t="shared" si="30"/>
        <v/>
      </c>
      <c r="V192" s="18" t="str">
        <f t="shared" si="34"/>
        <v/>
      </c>
      <c r="W192" s="18" t="str">
        <f t="shared" si="35"/>
        <v/>
      </c>
      <c r="X192" s="18" t="str">
        <f t="shared" si="36"/>
        <v/>
      </c>
      <c r="Y192" s="18"/>
    </row>
    <row r="193" spans="1:25" x14ac:dyDescent="0.35">
      <c r="A193" t="str">
        <f>IF(DataSorted!A206="","",DataSorted!A206)</f>
        <v>TASK</v>
      </c>
      <c r="B193" s="42" t="str">
        <f>IF(DataSorted!B206="","",DataSorted!B206)</f>
        <v>TaskStim</v>
      </c>
      <c r="C193" s="42">
        <f>IF(DataSorted!C206="","",DataSorted!C206)</f>
        <v>207.35140000000001</v>
      </c>
      <c r="D193" s="43" t="str">
        <f>IF(DataSorted!D206="","",DataSorted!D206)</f>
        <v xml:space="preserve">TaskC </v>
      </c>
      <c r="E193" s="42">
        <f t="shared" si="31"/>
        <v>1.0226000000000113</v>
      </c>
      <c r="F193" s="44">
        <f t="shared" si="39"/>
        <v>6.8000000000267846E-3</v>
      </c>
      <c r="G193" s="41">
        <f t="shared" si="28"/>
        <v>15.095062761517619</v>
      </c>
      <c r="H193" t="str">
        <f>IF(DataSorted!$Q206="","",DataSorted!Q206)</f>
        <v/>
      </c>
      <c r="I193" t="str">
        <f>IF(DataSorted!$Q206="","",DataSorted!R206)</f>
        <v/>
      </c>
      <c r="J193" t="str">
        <f>IF(DataSorted!$Q206="","",DataSorted!S206)</f>
        <v/>
      </c>
      <c r="K193" t="str">
        <f>IF(DataSorted!$Q206="","",DataSorted!T206)</f>
        <v/>
      </c>
      <c r="L193" s="2" t="str">
        <f t="shared" si="29"/>
        <v/>
      </c>
      <c r="M193" s="51" t="str">
        <f>IF(DataSorted!$F206="REAC",DataSorted!F206,(IF(DataSorted!$P206="REAC",DataSorted!P206,IF($R194=1,"Creact",""))))</f>
        <v>Creact</v>
      </c>
      <c r="N193" s="51" t="str">
        <f>IF(DataSorted!$F206="REAC",DataSorted!G206,(IF(DataSorted!$P206="REAC",DataSorted!Q206,IF($R194=1,N194,""))))</f>
        <v>Yes</v>
      </c>
      <c r="O193" s="51">
        <f>IF(DataSorted!$F206="REAC",DataSorted!H206,(IF(DataSorted!$P206="REAC",DataSorted!R206,IF(AND($R194=1,N194="yes"),O194-1.01794,IF(AND($R194=1,N194="No"),O194-1.18497,"")))))</f>
        <v>207.90706</v>
      </c>
      <c r="P193" s="51" t="str">
        <f>IF(DataSorted!$F206="REAC",DataSorted!I206,(IF(DataSorted!$P206="REAC",DataSorted!S206,IF($R194=1,P194,""))))</f>
        <v xml:space="preserve">Task0 </v>
      </c>
      <c r="Q193" s="47">
        <f t="shared" si="37"/>
        <v>555.65999999998894</v>
      </c>
      <c r="R193" t="str">
        <f t="shared" si="38"/>
        <v/>
      </c>
      <c r="S193" s="1" t="str">
        <f t="shared" si="32"/>
        <v>yes</v>
      </c>
      <c r="T193" s="1">
        <f t="shared" si="33"/>
        <v>1</v>
      </c>
      <c r="U193" s="1" t="str">
        <f t="shared" si="30"/>
        <v/>
      </c>
      <c r="V193" s="1" t="str">
        <f t="shared" si="34"/>
        <v/>
      </c>
      <c r="W193" s="1" t="str">
        <f t="shared" si="35"/>
        <v/>
      </c>
      <c r="X193" s="1" t="str">
        <f t="shared" si="36"/>
        <v/>
      </c>
      <c r="Y193" s="1"/>
    </row>
    <row r="194" spans="1:25" x14ac:dyDescent="0.35">
      <c r="A194" s="10" t="str">
        <f>IF(DataSorted!A207="","",DataSorted!A207)</f>
        <v>TASK</v>
      </c>
      <c r="B194" s="10" t="str">
        <f>IF(DataSorted!B207="","",DataSorted!B207)</f>
        <v>BlankNeut</v>
      </c>
      <c r="C194" s="10">
        <f>IF(DataSorted!C207="","",DataSorted!C207)</f>
        <v>208.3672</v>
      </c>
      <c r="D194" s="10" t="str">
        <f>IF(DataSorted!D207="","",DataSorted!D207)</f>
        <v xml:space="preserve">Task0 </v>
      </c>
      <c r="E194" s="10">
        <f t="shared" si="31"/>
        <v>1.0157999999999845</v>
      </c>
      <c r="F194" s="15">
        <f t="shared" si="39"/>
        <v>3.9999999999906777E-3</v>
      </c>
      <c r="G194" s="41">
        <f t="shared" si="28"/>
        <v>8.2950627614908345</v>
      </c>
      <c r="H194" s="10" t="str">
        <f>IF(DataSorted!$Q207="","",DataSorted!Q207)</f>
        <v/>
      </c>
      <c r="I194" s="10" t="str">
        <f>IF(DataSorted!$Q207="","",DataSorted!R207)</f>
        <v/>
      </c>
      <c r="J194" s="10" t="str">
        <f>IF(DataSorted!$Q207="","",DataSorted!S207)</f>
        <v/>
      </c>
      <c r="K194" s="10" t="str">
        <f>IF(DataSorted!$Q207="","",DataSorted!T207)</f>
        <v/>
      </c>
      <c r="L194" s="10" t="str">
        <f t="shared" si="29"/>
        <v/>
      </c>
      <c r="M194" s="52" t="str">
        <f>IF(DataSorted!$F207="REAC",DataSorted!F207,(IF(DataSorted!$P207="REAC",DataSorted!P207,IF($R195=1,"Creact",""))))</f>
        <v>REAC</v>
      </c>
      <c r="N194" s="52" t="str">
        <f>IF(DataSorted!$F207="REAC",DataSorted!G207,(IF(DataSorted!$P207="REAC",DataSorted!Q207,IF($R195=1,N195,""))))</f>
        <v>Yes</v>
      </c>
      <c r="O194" s="52">
        <f>IF(DataSorted!$F207="REAC",DataSorted!H207,(IF(DataSorted!$P207="REAC",DataSorted!R207,IF(AND($R195=1,N195="yes"),O195-1.01794,IF(AND($R195=1,N195="No"),O195-1.18497,"")))))</f>
        <v>208.92500000000001</v>
      </c>
      <c r="P194" s="52" t="str">
        <f>IF(DataSorted!$F207="REAC",DataSorted!I207,(IF(DataSorted!$P207="REAC",DataSorted!S207,IF($R195=1,P195,""))))</f>
        <v xml:space="preserve">Task0 </v>
      </c>
      <c r="Q194" s="47" t="str">
        <f t="shared" si="37"/>
        <v/>
      </c>
      <c r="R194">
        <f t="shared" si="38"/>
        <v>1</v>
      </c>
      <c r="S194" s="18" t="str">
        <f t="shared" si="32"/>
        <v/>
      </c>
      <c r="T194" s="18" t="str">
        <f t="shared" si="33"/>
        <v/>
      </c>
      <c r="U194" s="18" t="str">
        <f t="shared" si="30"/>
        <v/>
      </c>
      <c r="V194" s="18" t="str">
        <f t="shared" si="34"/>
        <v/>
      </c>
      <c r="W194" s="18" t="str">
        <f t="shared" si="35"/>
        <v/>
      </c>
      <c r="X194" s="18" t="str">
        <f t="shared" si="36"/>
        <v/>
      </c>
      <c r="Y194" s="18"/>
    </row>
    <row r="195" spans="1:25" x14ac:dyDescent="0.35">
      <c r="A195" t="str">
        <f>IF(DataSorted!A208="","",DataSorted!A208)</f>
        <v>TASK</v>
      </c>
      <c r="B195" s="42" t="str">
        <f>IF(DataSorted!B208="","",DataSorted!B208)</f>
        <v>TaskStim</v>
      </c>
      <c r="C195" s="42">
        <f>IF(DataSorted!C208="","",DataSorted!C208)</f>
        <v>209.37899999999999</v>
      </c>
      <c r="D195" s="43" t="str">
        <f>IF(DataSorted!D208="","",DataSorted!D208)</f>
        <v xml:space="preserve">TaskA </v>
      </c>
      <c r="E195" s="42">
        <f t="shared" si="31"/>
        <v>1.0117999999999938</v>
      </c>
      <c r="F195" s="44">
        <f t="shared" si="39"/>
        <v>5.4999999999836291E-3</v>
      </c>
      <c r="G195" s="41">
        <f t="shared" si="28"/>
        <v>4.2950627615001569</v>
      </c>
      <c r="H195" t="str">
        <f>IF(DataSorted!$Q208="","",DataSorted!Q208)</f>
        <v>EMOS</v>
      </c>
      <c r="I195" t="str">
        <f>IF(DataSorted!$Q208="","",DataSorted!R208)</f>
        <v>MatStim</v>
      </c>
      <c r="J195">
        <f>IF(DataSorted!$Q208="","",DataSorted!S208)</f>
        <v>209.37899999999999</v>
      </c>
      <c r="K195" t="str">
        <f>IF(DataSorted!$Q208="","",DataSorted!T208)</f>
        <v xml:space="preserve">BlTransp09 </v>
      </c>
      <c r="L195" s="2">
        <f t="shared" si="29"/>
        <v>0</v>
      </c>
      <c r="M195" s="51" t="str">
        <f>IF(DataSorted!$F208="REAC",DataSorted!F208,(IF(DataSorted!$P208="REAC",DataSorted!P208,IF($R196=1,"Creact",""))))</f>
        <v>Creact</v>
      </c>
      <c r="N195" s="51" t="str">
        <f>IF(DataSorted!$F208="REAC",DataSorted!G208,(IF(DataSorted!$P208="REAC",DataSorted!Q208,IF($R196=1,N196,""))))</f>
        <v>No</v>
      </c>
      <c r="O195" s="51">
        <f>IF(DataSorted!$F208="REAC",DataSorted!H208,(IF(DataSorted!$P208="REAC",DataSorted!R208,IF(AND($R196=1,N196="yes"),O196-1.01794,IF(AND($R196=1,N196="No"),O196-1.18497,"")))))</f>
        <v>209.65123</v>
      </c>
      <c r="P195" s="51" t="str">
        <f>IF(DataSorted!$F208="REAC",DataSorted!I208,(IF(DataSorted!$P208="REAC",DataSorted!S208,IF($R196=1,P196,""))))</f>
        <v xml:space="preserve">Task0 </v>
      </c>
      <c r="Q195" s="47">
        <f t="shared" si="37"/>
        <v>272.23000000000752</v>
      </c>
      <c r="R195" t="str">
        <f t="shared" si="38"/>
        <v/>
      </c>
      <c r="S195" s="1" t="str">
        <f t="shared" si="32"/>
        <v>No</v>
      </c>
      <c r="T195" s="1" t="str">
        <f t="shared" si="33"/>
        <v/>
      </c>
      <c r="U195" s="1">
        <f t="shared" si="30"/>
        <v>1</v>
      </c>
      <c r="V195" s="1" t="str">
        <f t="shared" si="34"/>
        <v/>
      </c>
      <c r="W195" s="1" t="str">
        <f t="shared" si="35"/>
        <v/>
      </c>
      <c r="X195" s="1" t="str">
        <f t="shared" si="36"/>
        <v/>
      </c>
      <c r="Y195" s="1"/>
    </row>
    <row r="196" spans="1:25" x14ac:dyDescent="0.35">
      <c r="A196" s="10" t="str">
        <f>IF(DataSorted!A209="","",DataSorted!A209)</f>
        <v>TASK</v>
      </c>
      <c r="B196" s="10" t="str">
        <f>IF(DataSorted!B209="","",DataSorted!B209)</f>
        <v>BlankNeut</v>
      </c>
      <c r="C196" s="10">
        <f>IF(DataSorted!C209="","",DataSorted!C209)</f>
        <v>210.3853</v>
      </c>
      <c r="D196" s="10" t="str">
        <f>IF(DataSorted!D209="","",DataSorted!D209)</f>
        <v xml:space="preserve">Task0 </v>
      </c>
      <c r="E196" s="10">
        <f t="shared" si="31"/>
        <v>1.0063000000000102</v>
      </c>
      <c r="F196" s="15">
        <f t="shared" si="39"/>
        <v>4.3000000000006366E-3</v>
      </c>
      <c r="G196" s="41">
        <f t="shared" ref="G196:G259" si="40">IF(A196="","",(ABS(E196-G$3))*1000)</f>
        <v>1.2049372384834722</v>
      </c>
      <c r="H196" s="10" t="str">
        <f>IF(DataSorted!$Q209="","",DataSorted!Q209)</f>
        <v/>
      </c>
      <c r="I196" s="10" t="str">
        <f>IF(DataSorted!$Q209="","",DataSorted!R209)</f>
        <v/>
      </c>
      <c r="J196" s="10" t="str">
        <f>IF(DataSorted!$Q209="","",DataSorted!S209)</f>
        <v/>
      </c>
      <c r="K196" s="10" t="str">
        <f>IF(DataSorted!$Q209="","",DataSorted!T209)</f>
        <v/>
      </c>
      <c r="L196" s="10" t="str">
        <f t="shared" ref="L196:L259" si="41">IF(J196="","",C196-J196)</f>
        <v/>
      </c>
      <c r="M196" s="52" t="str">
        <f>IF(DataSorted!$F209="REAC",DataSorted!F209,(IF(DataSorted!$P209="REAC",DataSorted!P209,IF($R197=1,"Creact",""))))</f>
        <v>REAC</v>
      </c>
      <c r="N196" s="52" t="str">
        <f>IF(DataSorted!$F209="REAC",DataSorted!G209,(IF(DataSorted!$P209="REAC",DataSorted!Q209,IF($R197=1,N197,""))))</f>
        <v>No</v>
      </c>
      <c r="O196" s="52">
        <f>IF(DataSorted!$F209="REAC",DataSorted!H209,(IF(DataSorted!$P209="REAC",DataSorted!R209,IF(AND($R197=1,N197="yes"),O197-1.01794,IF(AND($R197=1,N197="No"),O197-1.18497,"")))))</f>
        <v>210.83619999999999</v>
      </c>
      <c r="P196" s="52" t="str">
        <f>IF(DataSorted!$F209="REAC",DataSorted!I209,(IF(DataSorted!$P209="REAC",DataSorted!S209,IF($R197=1,P197,""))))</f>
        <v xml:space="preserve">Task0 </v>
      </c>
      <c r="Q196" s="47" t="str">
        <f t="shared" si="37"/>
        <v/>
      </c>
      <c r="R196">
        <f t="shared" si="38"/>
        <v>1</v>
      </c>
      <c r="S196" s="18" t="str">
        <f t="shared" si="32"/>
        <v/>
      </c>
      <c r="T196" s="18" t="str">
        <f t="shared" si="33"/>
        <v/>
      </c>
      <c r="U196" s="18" t="str">
        <f t="shared" ref="U196:U259" si="42">IF(S196="","",(IF(AND(N196="No",S196="No"),1,"")))</f>
        <v/>
      </c>
      <c r="V196" s="18" t="str">
        <f t="shared" si="34"/>
        <v/>
      </c>
      <c r="W196" s="18" t="str">
        <f t="shared" si="35"/>
        <v/>
      </c>
      <c r="X196" s="18" t="str">
        <f t="shared" si="36"/>
        <v/>
      </c>
      <c r="Y196" s="18"/>
    </row>
    <row r="197" spans="1:25" x14ac:dyDescent="0.35">
      <c r="A197" t="str">
        <f>IF(DataSorted!A210="","",DataSorted!A210)</f>
        <v>TASK</v>
      </c>
      <c r="B197" s="42" t="str">
        <f>IF(DataSorted!B210="","",DataSorted!B210)</f>
        <v>TaskStim</v>
      </c>
      <c r="C197" s="42">
        <f>IF(DataSorted!C210="","",DataSorted!C210)</f>
        <v>211.38730000000001</v>
      </c>
      <c r="D197" s="43" t="str">
        <f>IF(DataSorted!D210="","",DataSorted!D210)</f>
        <v xml:space="preserve">TaskB </v>
      </c>
      <c r="E197" s="42">
        <f t="shared" ref="E197:E260" si="43">IF(C197="","",ABS(C196-C197))</f>
        <v>1.0020000000000095</v>
      </c>
      <c r="F197" s="44">
        <f t="shared" si="39"/>
        <v>-1.0799999999989041E-2</v>
      </c>
      <c r="G197" s="41">
        <f t="shared" si="40"/>
        <v>5.5049372384841089</v>
      </c>
      <c r="H197" t="str">
        <f>IF(DataSorted!$Q210="","",DataSorted!Q210)</f>
        <v/>
      </c>
      <c r="I197" t="str">
        <f>IF(DataSorted!$Q210="","",DataSorted!R210)</f>
        <v/>
      </c>
      <c r="J197" t="str">
        <f>IF(DataSorted!$Q210="","",DataSorted!S210)</f>
        <v/>
      </c>
      <c r="K197" t="str">
        <f>IF(DataSorted!$Q210="","",DataSorted!T210)</f>
        <v/>
      </c>
      <c r="L197" s="2" t="str">
        <f t="shared" si="41"/>
        <v/>
      </c>
      <c r="M197" s="51" t="str">
        <f>IF(DataSorted!$F210="REAC",DataSorted!F210,(IF(DataSorted!$P210="REAC",DataSorted!P210,IF($R198=1,"Creact",""))))</f>
        <v>Creact</v>
      </c>
      <c r="N197" s="51" t="str">
        <f>IF(DataSorted!$F210="REAC",DataSorted!G210,(IF(DataSorted!$P210="REAC",DataSorted!Q210,IF($R198=1,N198,""))))</f>
        <v>Yes</v>
      </c>
      <c r="O197" s="51">
        <f>IF(DataSorted!$F210="REAC",DataSorted!H210,(IF(DataSorted!$P210="REAC",DataSorted!R210,IF(AND($R198=1,N198="yes"),O198-1.01794,IF(AND($R198=1,N198="No"),O198-1.18497,"")))))</f>
        <v>212.02766</v>
      </c>
      <c r="P197" s="51" t="str">
        <f>IF(DataSorted!$F210="REAC",DataSorted!I210,(IF(DataSorted!$P210="REAC",DataSorted!S210,IF($R198=1,P198,""))))</f>
        <v xml:space="preserve">Task0 </v>
      </c>
      <c r="Q197" s="47">
        <f t="shared" si="37"/>
        <v>640.35999999998694</v>
      </c>
      <c r="R197" t="str">
        <f t="shared" si="38"/>
        <v/>
      </c>
      <c r="S197" s="1" t="str">
        <f t="shared" si="32"/>
        <v>No</v>
      </c>
      <c r="T197" s="1" t="str">
        <f t="shared" si="33"/>
        <v/>
      </c>
      <c r="U197" s="1" t="str">
        <f t="shared" si="42"/>
        <v/>
      </c>
      <c r="V197" s="1" t="str">
        <f t="shared" si="34"/>
        <v/>
      </c>
      <c r="W197" s="1">
        <f t="shared" si="35"/>
        <v>1</v>
      </c>
      <c r="X197" s="1" t="str">
        <f t="shared" si="36"/>
        <v/>
      </c>
      <c r="Y197" s="1"/>
    </row>
    <row r="198" spans="1:25" x14ac:dyDescent="0.35">
      <c r="A198" s="10" t="str">
        <f>IF(DataSorted!A211="","",DataSorted!A211)</f>
        <v>TASK</v>
      </c>
      <c r="B198" s="10" t="str">
        <f>IF(DataSorted!B211="","",DataSorted!B211)</f>
        <v>BlankNeut</v>
      </c>
      <c r="C198" s="10">
        <f>IF(DataSorted!C211="","",DataSorted!C211)</f>
        <v>212.40010000000001</v>
      </c>
      <c r="D198" s="10" t="str">
        <f>IF(DataSorted!D211="","",DataSorted!D211)</f>
        <v xml:space="preserve">Task0 </v>
      </c>
      <c r="E198" s="10">
        <f t="shared" si="43"/>
        <v>1.0127999999999986</v>
      </c>
      <c r="F198" s="15">
        <f t="shared" si="39"/>
        <v>8.2000000000164164E-3</v>
      </c>
      <c r="G198" s="41">
        <f t="shared" si="40"/>
        <v>5.2950627615049317</v>
      </c>
      <c r="H198" s="10" t="str">
        <f>IF(DataSorted!$Q211="","",DataSorted!Q211)</f>
        <v/>
      </c>
      <c r="I198" s="10" t="str">
        <f>IF(DataSorted!$Q211="","",DataSorted!R211)</f>
        <v/>
      </c>
      <c r="J198" s="10" t="str">
        <f>IF(DataSorted!$Q211="","",DataSorted!S211)</f>
        <v/>
      </c>
      <c r="K198" s="10" t="str">
        <f>IF(DataSorted!$Q211="","",DataSorted!T211)</f>
        <v/>
      </c>
      <c r="L198" s="10" t="str">
        <f t="shared" si="41"/>
        <v/>
      </c>
      <c r="M198" s="52" t="str">
        <f>IF(DataSorted!$F211="REAC",DataSorted!F211,(IF(DataSorted!$P211="REAC",DataSorted!P211,IF($R199=1,"Creact",""))))</f>
        <v>REAC</v>
      </c>
      <c r="N198" s="52" t="str">
        <f>IF(DataSorted!$F211="REAC",DataSorted!G211,(IF(DataSorted!$P211="REAC",DataSorted!Q211,IF($R199=1,N199,""))))</f>
        <v>Yes</v>
      </c>
      <c r="O198" s="52">
        <f>IF(DataSorted!$F211="REAC",DataSorted!H211,(IF(DataSorted!$P211="REAC",DataSorted!R211,IF(AND($R199=1,N199="yes"),O199-1.01794,IF(AND($R199=1,N199="No"),O199-1.18497,"")))))</f>
        <v>213.04560000000001</v>
      </c>
      <c r="P198" s="52" t="str">
        <f>IF(DataSorted!$F211="REAC",DataSorted!I211,(IF(DataSorted!$P211="REAC",DataSorted!S211,IF($R199=1,P199,""))))</f>
        <v xml:space="preserve">Task0 </v>
      </c>
      <c r="Q198" s="47" t="str">
        <f t="shared" si="37"/>
        <v/>
      </c>
      <c r="R198">
        <f t="shared" si="38"/>
        <v>1</v>
      </c>
      <c r="S198" s="18" t="str">
        <f t="shared" si="32"/>
        <v/>
      </c>
      <c r="T198" s="18" t="str">
        <f t="shared" si="33"/>
        <v/>
      </c>
      <c r="U198" s="18" t="str">
        <f t="shared" si="42"/>
        <v/>
      </c>
      <c r="V198" s="18" t="str">
        <f t="shared" si="34"/>
        <v/>
      </c>
      <c r="W198" s="18" t="str">
        <f t="shared" si="35"/>
        <v/>
      </c>
      <c r="X198" s="18" t="str">
        <f t="shared" si="36"/>
        <v/>
      </c>
      <c r="Y198" s="18"/>
    </row>
    <row r="199" spans="1:25" x14ac:dyDescent="0.35">
      <c r="A199" t="str">
        <f>IF(DataSorted!A212="","",DataSorted!A212)</f>
        <v>TASK</v>
      </c>
      <c r="B199" s="42" t="str">
        <f>IF(DataSorted!B212="","",DataSorted!B212)</f>
        <v>TaskStim</v>
      </c>
      <c r="C199" s="42">
        <f>IF(DataSorted!C212="","",DataSorted!C212)</f>
        <v>213.40469999999999</v>
      </c>
      <c r="D199" s="43" t="str">
        <f>IF(DataSorted!D212="","",DataSorted!D212)</f>
        <v xml:space="preserve">TaskB </v>
      </c>
      <c r="E199" s="42">
        <f t="shared" si="43"/>
        <v>1.0045999999999822</v>
      </c>
      <c r="F199" s="44">
        <f t="shared" si="39"/>
        <v>1.0999999999796728E-3</v>
      </c>
      <c r="G199" s="41">
        <f t="shared" si="40"/>
        <v>2.9049372385114847</v>
      </c>
      <c r="H199" t="str">
        <f>IF(DataSorted!$Q212="","",DataSorted!Q212)</f>
        <v/>
      </c>
      <c r="I199" t="str">
        <f>IF(DataSorted!$Q212="","",DataSorted!R212)</f>
        <v/>
      </c>
      <c r="J199" t="str">
        <f>IF(DataSorted!$Q212="","",DataSorted!S212)</f>
        <v/>
      </c>
      <c r="K199" t="str">
        <f>IF(DataSorted!$Q212="","",DataSorted!T212)</f>
        <v/>
      </c>
      <c r="L199" s="2" t="str">
        <f t="shared" si="41"/>
        <v/>
      </c>
      <c r="M199" s="51" t="str">
        <f>IF(DataSorted!$F212="REAC",DataSorted!F212,(IF(DataSorted!$P212="REAC",DataSorted!P212,IF($R200=1,"Creact",""))))</f>
        <v>Creact</v>
      </c>
      <c r="N199" s="51" t="str">
        <f>IF(DataSorted!$F212="REAC",DataSorted!G212,(IF(DataSorted!$P212="REAC",DataSorted!Q212,IF($R200=1,N200,""))))</f>
        <v>No</v>
      </c>
      <c r="O199" s="51">
        <f>IF(DataSorted!$F212="REAC",DataSorted!H212,(IF(DataSorted!$P212="REAC",DataSorted!R212,IF(AND($R200=1,N200="yes"),O200-1.01794,IF(AND($R200=1,N200="No"),O200-1.18497,"")))))</f>
        <v>213.73093</v>
      </c>
      <c r="P199" s="51" t="str">
        <f>IF(DataSorted!$F212="REAC",DataSorted!I212,(IF(DataSorted!$P212="REAC",DataSorted!S212,IF($R200=1,P200,""))))</f>
        <v xml:space="preserve">Task0 </v>
      </c>
      <c r="Q199" s="47">
        <f t="shared" si="37"/>
        <v>326.23000000000957</v>
      </c>
      <c r="R199" t="str">
        <f t="shared" si="38"/>
        <v/>
      </c>
      <c r="S199" s="1" t="str">
        <f t="shared" ref="S199:S262" si="44">IF(OR(B199="",B199="BlankNeut"),"",(IF(D199=D197,"yes","No")))</f>
        <v>yes</v>
      </c>
      <c r="T199" s="1" t="str">
        <f t="shared" ref="T199:T262" si="45">IF(S199="","",(IF(AND(N199="Yes",S199="Yes"),1,"")))</f>
        <v/>
      </c>
      <c r="U199" s="1" t="str">
        <f t="shared" si="42"/>
        <v/>
      </c>
      <c r="V199" s="1">
        <f t="shared" ref="V199:V262" si="46">IF(S199="","",(IF(AND(N199="No",S199="Yes"),1,"")))</f>
        <v>1</v>
      </c>
      <c r="W199" s="1" t="str">
        <f t="shared" ref="W199:W262" si="47">IF(S199="","",(IF(AND(N199="Yes",S199="No"),1,"")))</f>
        <v/>
      </c>
      <c r="X199" s="1" t="str">
        <f t="shared" ref="X199:X262" si="48">IF(AND(B199="TaskStim",M199=""),1,"")</f>
        <v/>
      </c>
      <c r="Y199" s="1"/>
    </row>
    <row r="200" spans="1:25" x14ac:dyDescent="0.35">
      <c r="A200" s="10" t="str">
        <f>IF(DataSorted!A213="","",DataSorted!A213)</f>
        <v>TASK</v>
      </c>
      <c r="B200" s="10" t="str">
        <f>IF(DataSorted!B213="","",DataSorted!B213)</f>
        <v>BlankNeut</v>
      </c>
      <c r="C200" s="10">
        <f>IF(DataSorted!C213="","",DataSorted!C213)</f>
        <v>214.40819999999999</v>
      </c>
      <c r="D200" s="10" t="str">
        <f>IF(DataSorted!D213="","",DataSorted!D213)</f>
        <v xml:space="preserve">Task0 </v>
      </c>
      <c r="E200" s="10">
        <f t="shared" si="43"/>
        <v>1.0035000000000025</v>
      </c>
      <c r="F200" s="15">
        <f t="shared" si="39"/>
        <v>0</v>
      </c>
      <c r="G200" s="41">
        <f t="shared" si="40"/>
        <v>4.0049372384911575</v>
      </c>
      <c r="H200" s="10" t="str">
        <f>IF(DataSorted!$Q213="","",DataSorted!Q213)</f>
        <v/>
      </c>
      <c r="I200" s="10" t="str">
        <f>IF(DataSorted!$Q213="","",DataSorted!R213)</f>
        <v/>
      </c>
      <c r="J200" s="10" t="str">
        <f>IF(DataSorted!$Q213="","",DataSorted!S213)</f>
        <v/>
      </c>
      <c r="K200" s="10" t="str">
        <f>IF(DataSorted!$Q213="","",DataSorted!T213)</f>
        <v/>
      </c>
      <c r="L200" s="10" t="str">
        <f t="shared" si="41"/>
        <v/>
      </c>
      <c r="M200" s="52" t="str">
        <f>IF(DataSorted!$F213="REAC",DataSorted!F213,(IF(DataSorted!$P213="REAC",DataSorted!P213,IF($R201=1,"Creact",""))))</f>
        <v>REAC</v>
      </c>
      <c r="N200" s="52" t="str">
        <f>IF(DataSorted!$F213="REAC",DataSorted!G213,(IF(DataSorted!$P213="REAC",DataSorted!Q213,IF($R201=1,N201,""))))</f>
        <v>No</v>
      </c>
      <c r="O200" s="52">
        <f>IF(DataSorted!$F213="REAC",DataSorted!H213,(IF(DataSorted!$P213="REAC",DataSorted!R213,IF(AND($R201=1,N201="yes"),O201-1.01794,IF(AND($R201=1,N201="No"),O201-1.18497,"")))))</f>
        <v>214.91589999999999</v>
      </c>
      <c r="P200" s="52" t="str">
        <f>IF(DataSorted!$F213="REAC",DataSorted!I213,(IF(DataSorted!$P213="REAC",DataSorted!S213,IF($R201=1,P201,""))))</f>
        <v xml:space="preserve">Task0 </v>
      </c>
      <c r="Q200" s="47" t="str">
        <f t="shared" ref="Q200:Q263" si="49">IF(OR(M200="REAC",M200=""),"",(O200-C200)*1000)</f>
        <v/>
      </c>
      <c r="R200">
        <f t="shared" si="38"/>
        <v>1</v>
      </c>
      <c r="S200" s="18" t="str">
        <f t="shared" si="44"/>
        <v/>
      </c>
      <c r="T200" s="18" t="str">
        <f t="shared" si="45"/>
        <v/>
      </c>
      <c r="U200" s="18" t="str">
        <f t="shared" si="42"/>
        <v/>
      </c>
      <c r="V200" s="18" t="str">
        <f t="shared" si="46"/>
        <v/>
      </c>
      <c r="W200" s="18" t="str">
        <f t="shared" si="47"/>
        <v/>
      </c>
      <c r="X200" s="18" t="str">
        <f t="shared" si="48"/>
        <v/>
      </c>
      <c r="Y200" s="18"/>
    </row>
    <row r="201" spans="1:25" x14ac:dyDescent="0.35">
      <c r="A201" t="str">
        <f>IF(DataSorted!A214="","",DataSorted!A214)</f>
        <v>TASK</v>
      </c>
      <c r="B201" s="42" t="str">
        <f>IF(DataSorted!B214="","",DataSorted!B214)</f>
        <v>TaskStim</v>
      </c>
      <c r="C201" s="42">
        <f>IF(DataSorted!C214="","",DataSorted!C214)</f>
        <v>215.4117</v>
      </c>
      <c r="D201" s="43" t="str">
        <f>IF(DataSorted!D214="","",DataSorted!D214)</f>
        <v xml:space="preserve">TaskC </v>
      </c>
      <c r="E201" s="42">
        <f t="shared" si="43"/>
        <v>1.0035000000000025</v>
      </c>
      <c r="F201" s="44">
        <f t="shared" si="39"/>
        <v>-1.3499999999993406E-2</v>
      </c>
      <c r="G201" s="41">
        <f t="shared" si="40"/>
        <v>4.0049372384911575</v>
      </c>
      <c r="H201" t="str">
        <f>IF(DataSorted!$Q214="","",DataSorted!Q214)</f>
        <v>EMOS</v>
      </c>
      <c r="I201" t="str">
        <f>IF(DataSorted!$Q214="","",DataSorted!R214)</f>
        <v>MatStim</v>
      </c>
      <c r="J201">
        <f>IF(DataSorted!$Q214="","",DataSorted!S214)</f>
        <v>215.4117</v>
      </c>
      <c r="K201" t="str">
        <f>IF(DataSorted!$Q214="","",DataSorted!T214)</f>
        <v xml:space="preserve">BlTransp02 </v>
      </c>
      <c r="L201" s="2">
        <f t="shared" si="41"/>
        <v>0</v>
      </c>
      <c r="M201" s="51" t="str">
        <f>IF(DataSorted!$F214="REAC",DataSorted!F214,(IF(DataSorted!$P214="REAC",DataSorted!P214,IF($R202=1,"Creact",""))))</f>
        <v>Creact</v>
      </c>
      <c r="N201" s="51" t="str">
        <f>IF(DataSorted!$F214="REAC",DataSorted!G214,(IF(DataSorted!$P214="REAC",DataSorted!Q214,IF($R202=1,N202,""))))</f>
        <v>Yes</v>
      </c>
      <c r="O201" s="51">
        <f>IF(DataSorted!$F214="REAC",DataSorted!H214,(IF(DataSorted!$P214="REAC",DataSorted!R214,IF(AND($R202=1,N202="yes"),O202-1.01794,IF(AND($R202=1,N202="No"),O202-1.18497,"")))))</f>
        <v>216.01646</v>
      </c>
      <c r="P201" s="51" t="str">
        <f>IF(DataSorted!$F214="REAC",DataSorted!I214,(IF(DataSorted!$P214="REAC",DataSorted!S214,IF($R202=1,P202,""))))</f>
        <v xml:space="preserve">Task0 </v>
      </c>
      <c r="Q201" s="47">
        <f t="shared" si="49"/>
        <v>604.75999999999885</v>
      </c>
      <c r="R201" t="str">
        <f t="shared" ref="R201:R264" si="50">IF(AND(M201="REAC",B201="BlankNeut"),1,"")</f>
        <v/>
      </c>
      <c r="S201" s="1" t="str">
        <f t="shared" si="44"/>
        <v>No</v>
      </c>
      <c r="T201" s="1" t="str">
        <f t="shared" si="45"/>
        <v/>
      </c>
      <c r="U201" s="1" t="str">
        <f t="shared" si="42"/>
        <v/>
      </c>
      <c r="V201" s="1" t="str">
        <f t="shared" si="46"/>
        <v/>
      </c>
      <c r="W201" s="1">
        <f t="shared" si="47"/>
        <v>1</v>
      </c>
      <c r="X201" s="1" t="str">
        <f t="shared" si="48"/>
        <v/>
      </c>
      <c r="Y201" s="1"/>
    </row>
    <row r="202" spans="1:25" x14ac:dyDescent="0.35">
      <c r="A202" s="10" t="str">
        <f>IF(DataSorted!A215="","",DataSorted!A215)</f>
        <v>TASK</v>
      </c>
      <c r="B202" s="10" t="str">
        <f>IF(DataSorted!B215="","",DataSorted!B215)</f>
        <v>BlankNeut</v>
      </c>
      <c r="C202" s="10">
        <f>IF(DataSorted!C215="","",DataSorted!C215)</f>
        <v>216.42869999999999</v>
      </c>
      <c r="D202" s="10" t="str">
        <f>IF(DataSorted!D215="","",DataSorted!D215)</f>
        <v xml:space="preserve">Task0 </v>
      </c>
      <c r="E202" s="10">
        <f t="shared" si="43"/>
        <v>1.0169999999999959</v>
      </c>
      <c r="F202" s="15">
        <f t="shared" si="39"/>
        <v>1.279999999999859E-2</v>
      </c>
      <c r="G202" s="41">
        <f t="shared" si="40"/>
        <v>9.4950627615022487</v>
      </c>
      <c r="H202" s="10" t="str">
        <f>IF(DataSorted!$Q215="","",DataSorted!Q215)</f>
        <v/>
      </c>
      <c r="I202" s="10" t="str">
        <f>IF(DataSorted!$Q215="","",DataSorted!R215)</f>
        <v/>
      </c>
      <c r="J202" s="10" t="str">
        <f>IF(DataSorted!$Q215="","",DataSorted!S215)</f>
        <v/>
      </c>
      <c r="K202" s="10" t="str">
        <f>IF(DataSorted!$Q215="","",DataSorted!T215)</f>
        <v/>
      </c>
      <c r="L202" s="10" t="str">
        <f t="shared" si="41"/>
        <v/>
      </c>
      <c r="M202" s="52" t="str">
        <f>IF(DataSorted!$F215="REAC",DataSorted!F215,(IF(DataSorted!$P215="REAC",DataSorted!P215,IF($R203=1,"Creact",""))))</f>
        <v>REAC</v>
      </c>
      <c r="N202" s="52" t="str">
        <f>IF(DataSorted!$F215="REAC",DataSorted!G215,(IF(DataSorted!$P215="REAC",DataSorted!Q215,IF($R203=1,N203,""))))</f>
        <v>Yes</v>
      </c>
      <c r="O202" s="52">
        <f>IF(DataSorted!$F215="REAC",DataSorted!H215,(IF(DataSorted!$P215="REAC",DataSorted!R215,IF(AND($R203=1,N203="yes"),O203-1.01794,IF(AND($R203=1,N203="No"),O203-1.18497,"")))))</f>
        <v>217.03440000000001</v>
      </c>
      <c r="P202" s="52" t="str">
        <f>IF(DataSorted!$F215="REAC",DataSorted!I215,(IF(DataSorted!$P215="REAC",DataSorted!S215,IF($R203=1,P203,""))))</f>
        <v xml:space="preserve">Task0 </v>
      </c>
      <c r="Q202" s="47" t="str">
        <f t="shared" si="49"/>
        <v/>
      </c>
      <c r="R202">
        <f t="shared" si="50"/>
        <v>1</v>
      </c>
      <c r="S202" s="18" t="str">
        <f t="shared" si="44"/>
        <v/>
      </c>
      <c r="T202" s="18" t="str">
        <f t="shared" si="45"/>
        <v/>
      </c>
      <c r="U202" s="18" t="str">
        <f t="shared" si="42"/>
        <v/>
      </c>
      <c r="V202" s="18" t="str">
        <f t="shared" si="46"/>
        <v/>
      </c>
      <c r="W202" s="18" t="str">
        <f t="shared" si="47"/>
        <v/>
      </c>
      <c r="X202" s="18" t="str">
        <f t="shared" si="48"/>
        <v/>
      </c>
      <c r="Y202" s="18"/>
    </row>
    <row r="203" spans="1:25" x14ac:dyDescent="0.35">
      <c r="A203" t="str">
        <f>IF(DataSorted!A216="","",DataSorted!A216)</f>
        <v>TASK</v>
      </c>
      <c r="B203" s="42" t="str">
        <f>IF(DataSorted!B216="","",DataSorted!B216)</f>
        <v>TaskStim</v>
      </c>
      <c r="C203" s="42">
        <f>IF(DataSorted!C216="","",DataSorted!C216)</f>
        <v>217.43289999999999</v>
      </c>
      <c r="D203" s="43" t="str">
        <f>IF(DataSorted!D216="","",DataSorted!D216)</f>
        <v xml:space="preserve">TaskD </v>
      </c>
      <c r="E203" s="42">
        <f t="shared" si="43"/>
        <v>1.0041999999999973</v>
      </c>
      <c r="F203" s="44">
        <f t="shared" si="39"/>
        <v>-3.5000000000025011E-3</v>
      </c>
      <c r="G203" s="41">
        <f t="shared" si="40"/>
        <v>3.3049372384963416</v>
      </c>
      <c r="H203" t="str">
        <f>IF(DataSorted!$Q216="","",DataSorted!Q216)</f>
        <v/>
      </c>
      <c r="I203" t="str">
        <f>IF(DataSorted!$Q216="","",DataSorted!R216)</f>
        <v/>
      </c>
      <c r="J203" t="str">
        <f>IF(DataSorted!$Q216="","",DataSorted!S216)</f>
        <v/>
      </c>
      <c r="K203" t="str">
        <f>IF(DataSorted!$Q216="","",DataSorted!T216)</f>
        <v/>
      </c>
      <c r="L203" s="2" t="str">
        <f t="shared" si="41"/>
        <v/>
      </c>
      <c r="M203" s="51" t="str">
        <f>IF(DataSorted!$F216="REAC",DataSorted!F216,(IF(DataSorted!$P216="REAC",DataSorted!P216,IF($R204=1,"Creact",""))))</f>
        <v>Creact</v>
      </c>
      <c r="N203" s="51" t="str">
        <f>IF(DataSorted!$F216="REAC",DataSorted!G216,(IF(DataSorted!$P216="REAC",DataSorted!Q216,IF($R204=1,N204,""))))</f>
        <v>No</v>
      </c>
      <c r="O203" s="51">
        <f>IF(DataSorted!$F216="REAC",DataSorted!H216,(IF(DataSorted!$P216="REAC",DataSorted!R216,IF(AND($R204=1,N204="yes"),O204-1.01794,IF(AND($R204=1,N204="No"),O204-1.18497,"")))))</f>
        <v>217.73043000000001</v>
      </c>
      <c r="P203" s="51" t="str">
        <f>IF(DataSorted!$F216="REAC",DataSorted!I216,(IF(DataSorted!$P216="REAC",DataSorted!S216,IF($R204=1,P204,""))))</f>
        <v xml:space="preserve">Task0 </v>
      </c>
      <c r="Q203" s="47">
        <f t="shared" si="49"/>
        <v>297.53000000002316</v>
      </c>
      <c r="R203" t="str">
        <f t="shared" si="50"/>
        <v/>
      </c>
      <c r="S203" s="1" t="str">
        <f t="shared" si="44"/>
        <v>No</v>
      </c>
      <c r="T203" s="1" t="str">
        <f t="shared" si="45"/>
        <v/>
      </c>
      <c r="U203" s="1">
        <f t="shared" si="42"/>
        <v>1</v>
      </c>
      <c r="V203" s="1" t="str">
        <f t="shared" si="46"/>
        <v/>
      </c>
      <c r="W203" s="1" t="str">
        <f t="shared" si="47"/>
        <v/>
      </c>
      <c r="X203" s="1" t="str">
        <f t="shared" si="48"/>
        <v/>
      </c>
      <c r="Y203" s="1"/>
    </row>
    <row r="204" spans="1:25" x14ac:dyDescent="0.35">
      <c r="A204" s="10" t="str">
        <f>IF(DataSorted!A217="","",DataSorted!A217)</f>
        <v>TASK</v>
      </c>
      <c r="B204" s="10" t="str">
        <f>IF(DataSorted!B217="","",DataSorted!B217)</f>
        <v>BlankNeut</v>
      </c>
      <c r="C204" s="10">
        <f>IF(DataSorted!C217="","",DataSorted!C217)</f>
        <v>218.44059999999999</v>
      </c>
      <c r="D204" s="10" t="str">
        <f>IF(DataSorted!D217="","",DataSorted!D217)</f>
        <v xml:space="preserve">Task0 </v>
      </c>
      <c r="E204" s="10">
        <f t="shared" si="43"/>
        <v>1.0076999999999998</v>
      </c>
      <c r="F204" s="15">
        <f t="shared" si="39"/>
        <v>6.4999999999884039E-3</v>
      </c>
      <c r="G204" s="41">
        <f t="shared" si="40"/>
        <v>0.19506276150615953</v>
      </c>
      <c r="H204" s="10" t="str">
        <f>IF(DataSorted!$Q217="","",DataSorted!Q217)</f>
        <v/>
      </c>
      <c r="I204" s="10" t="str">
        <f>IF(DataSorted!$Q217="","",DataSorted!R217)</f>
        <v/>
      </c>
      <c r="J204" s="10" t="str">
        <f>IF(DataSorted!$Q217="","",DataSorted!S217)</f>
        <v/>
      </c>
      <c r="K204" s="10" t="str">
        <f>IF(DataSorted!$Q217="","",DataSorted!T217)</f>
        <v/>
      </c>
      <c r="L204" s="10" t="str">
        <f t="shared" si="41"/>
        <v/>
      </c>
      <c r="M204" s="52" t="str">
        <f>IF(DataSorted!$F217="REAC",DataSorted!F217,(IF(DataSorted!$P217="REAC",DataSorted!P217,IF($R205=1,"Creact",""))))</f>
        <v>REAC</v>
      </c>
      <c r="N204" s="52" t="str">
        <f>IF(DataSorted!$F217="REAC",DataSorted!G217,(IF(DataSorted!$P217="REAC",DataSorted!Q217,IF($R205=1,N205,""))))</f>
        <v>No</v>
      </c>
      <c r="O204" s="52">
        <f>IF(DataSorted!$F217="REAC",DataSorted!H217,(IF(DataSorted!$P217="REAC",DataSorted!R217,IF(AND($R205=1,N205="yes"),O205-1.01794,IF(AND($R205=1,N205="No"),O205-1.18497,"")))))</f>
        <v>218.91540000000001</v>
      </c>
      <c r="P204" s="52" t="str">
        <f>IF(DataSorted!$F217="REAC",DataSorted!I217,(IF(DataSorted!$P217="REAC",DataSorted!S217,IF($R205=1,P205,""))))</f>
        <v xml:space="preserve">Task0 </v>
      </c>
      <c r="Q204" s="47" t="str">
        <f t="shared" si="49"/>
        <v/>
      </c>
      <c r="R204">
        <f t="shared" si="50"/>
        <v>1</v>
      </c>
      <c r="S204" s="18" t="str">
        <f t="shared" si="44"/>
        <v/>
      </c>
      <c r="T204" s="18" t="str">
        <f t="shared" si="45"/>
        <v/>
      </c>
      <c r="U204" s="18" t="str">
        <f t="shared" si="42"/>
        <v/>
      </c>
      <c r="V204" s="18" t="str">
        <f t="shared" si="46"/>
        <v/>
      </c>
      <c r="W204" s="18" t="str">
        <f t="shared" si="47"/>
        <v/>
      </c>
      <c r="X204" s="18" t="str">
        <f t="shared" si="48"/>
        <v/>
      </c>
      <c r="Y204" s="18"/>
    </row>
    <row r="205" spans="1:25" x14ac:dyDescent="0.35">
      <c r="A205" t="str">
        <f>IF(DataSorted!A218="","",DataSorted!A218)</f>
        <v>TASK</v>
      </c>
      <c r="B205" s="42" t="str">
        <f>IF(DataSorted!B218="","",DataSorted!B218)</f>
        <v>TaskStim</v>
      </c>
      <c r="C205" s="42">
        <f>IF(DataSorted!C218="","",DataSorted!C218)</f>
        <v>219.4418</v>
      </c>
      <c r="D205" s="43" t="str">
        <f>IF(DataSorted!D218="","",DataSorted!D218)</f>
        <v xml:space="preserve">TaskD </v>
      </c>
      <c r="E205" s="42">
        <f t="shared" si="43"/>
        <v>1.0012000000000114</v>
      </c>
      <c r="F205" s="44">
        <f t="shared" si="39"/>
        <v>-6.4999999999884039E-3</v>
      </c>
      <c r="G205" s="41">
        <f t="shared" si="40"/>
        <v>6.3049372384822444</v>
      </c>
      <c r="H205" t="str">
        <f>IF(DataSorted!$Q218="","",DataSorted!Q218)</f>
        <v/>
      </c>
      <c r="I205" t="str">
        <f>IF(DataSorted!$Q218="","",DataSorted!R218)</f>
        <v/>
      </c>
      <c r="J205" t="str">
        <f>IF(DataSorted!$Q218="","",DataSorted!S218)</f>
        <v/>
      </c>
      <c r="K205" t="str">
        <f>IF(DataSorted!$Q218="","",DataSorted!T218)</f>
        <v/>
      </c>
      <c r="L205" s="2" t="str">
        <f t="shared" si="41"/>
        <v/>
      </c>
      <c r="M205" s="51" t="str">
        <f>IF(DataSorted!$F218="REAC",DataSorted!F218,(IF(DataSorted!$P218="REAC",DataSorted!P218,IF($R206=1,"Creact",""))))</f>
        <v>Creact</v>
      </c>
      <c r="N205" s="51" t="str">
        <f>IF(DataSorted!$F218="REAC",DataSorted!G218,(IF(DataSorted!$P218="REAC",DataSorted!Q218,IF($R206=1,N206,""))))</f>
        <v>Yes</v>
      </c>
      <c r="O205" s="51">
        <f>IF(DataSorted!$F218="REAC",DataSorted!H218,(IF(DataSorted!$P218="REAC",DataSorted!R218,IF(AND($R206=1,N206="yes"),O206-1.01794,IF(AND($R206=1,N206="No"),O206-1.18497,"")))))</f>
        <v>220.04605999999998</v>
      </c>
      <c r="P205" s="51" t="str">
        <f>IF(DataSorted!$F218="REAC",DataSorted!I218,(IF(DataSorted!$P218="REAC",DataSorted!S218,IF($R206=1,P206,""))))</f>
        <v xml:space="preserve">Task0 </v>
      </c>
      <c r="Q205" s="47">
        <f t="shared" si="49"/>
        <v>604.25999999998226</v>
      </c>
      <c r="R205" t="str">
        <f t="shared" si="50"/>
        <v/>
      </c>
      <c r="S205" s="1" t="str">
        <f t="shared" si="44"/>
        <v>yes</v>
      </c>
      <c r="T205" s="1">
        <f t="shared" si="45"/>
        <v>1</v>
      </c>
      <c r="U205" s="1" t="str">
        <f t="shared" si="42"/>
        <v/>
      </c>
      <c r="V205" s="1" t="str">
        <f t="shared" si="46"/>
        <v/>
      </c>
      <c r="W205" s="1" t="str">
        <f t="shared" si="47"/>
        <v/>
      </c>
      <c r="X205" s="1" t="str">
        <f t="shared" si="48"/>
        <v/>
      </c>
      <c r="Y205" s="1"/>
    </row>
    <row r="206" spans="1:25" x14ac:dyDescent="0.35">
      <c r="A206" s="10" t="str">
        <f>IF(DataSorted!A219="","",DataSorted!A219)</f>
        <v>TASK</v>
      </c>
      <c r="B206" s="10" t="str">
        <f>IF(DataSorted!B219="","",DataSorted!B219)</f>
        <v>BlankNeut</v>
      </c>
      <c r="C206" s="10">
        <f>IF(DataSorted!C219="","",DataSorted!C219)</f>
        <v>220.4495</v>
      </c>
      <c r="D206" s="10" t="str">
        <f>IF(DataSorted!D219="","",DataSorted!D219)</f>
        <v xml:space="preserve">Task0 </v>
      </c>
      <c r="E206" s="10">
        <f t="shared" si="43"/>
        <v>1.0076999999999998</v>
      </c>
      <c r="F206" s="15">
        <f t="shared" si="39"/>
        <v>1.0000000000047748E-3</v>
      </c>
      <c r="G206" s="41">
        <f t="shared" si="40"/>
        <v>0.19506276150615953</v>
      </c>
      <c r="H206" s="10" t="str">
        <f>IF(DataSorted!$Q219="","",DataSorted!Q219)</f>
        <v/>
      </c>
      <c r="I206" s="10" t="str">
        <f>IF(DataSorted!$Q219="","",DataSorted!R219)</f>
        <v/>
      </c>
      <c r="J206" s="10" t="str">
        <f>IF(DataSorted!$Q219="","",DataSorted!S219)</f>
        <v/>
      </c>
      <c r="K206" s="10" t="str">
        <f>IF(DataSorted!$Q219="","",DataSorted!T219)</f>
        <v/>
      </c>
      <c r="L206" s="10" t="str">
        <f t="shared" si="41"/>
        <v/>
      </c>
      <c r="M206" s="52" t="str">
        <f>IF(DataSorted!$F219="REAC",DataSorted!F219,(IF(DataSorted!$P219="REAC",DataSorted!P219,IF($R207=1,"Creact",""))))</f>
        <v>REAC</v>
      </c>
      <c r="N206" s="52" t="str">
        <f>IF(DataSorted!$F219="REAC",DataSorted!G219,(IF(DataSorted!$P219="REAC",DataSorted!Q219,IF($R207=1,N207,""))))</f>
        <v>Yes</v>
      </c>
      <c r="O206" s="52">
        <f>IF(DataSorted!$F219="REAC",DataSorted!H219,(IF(DataSorted!$P219="REAC",DataSorted!R219,IF(AND($R207=1,N207="yes"),O207-1.01794,IF(AND($R207=1,N207="No"),O207-1.18497,"")))))</f>
        <v>221.06399999999999</v>
      </c>
      <c r="P206" s="52" t="str">
        <f>IF(DataSorted!$F219="REAC",DataSorted!I219,(IF(DataSorted!$P219="REAC",DataSorted!S219,IF($R207=1,P207,""))))</f>
        <v xml:space="preserve">Task0 </v>
      </c>
      <c r="Q206" s="47" t="str">
        <f t="shared" si="49"/>
        <v/>
      </c>
      <c r="R206">
        <f t="shared" si="50"/>
        <v>1</v>
      </c>
      <c r="S206" s="18" t="str">
        <f t="shared" si="44"/>
        <v/>
      </c>
      <c r="T206" s="18" t="str">
        <f t="shared" si="45"/>
        <v/>
      </c>
      <c r="U206" s="18" t="str">
        <f t="shared" si="42"/>
        <v/>
      </c>
      <c r="V206" s="18" t="str">
        <f t="shared" si="46"/>
        <v/>
      </c>
      <c r="W206" s="18" t="str">
        <f t="shared" si="47"/>
        <v/>
      </c>
      <c r="X206" s="18" t="str">
        <f t="shared" si="48"/>
        <v/>
      </c>
      <c r="Y206" s="18"/>
    </row>
    <row r="207" spans="1:25" x14ac:dyDescent="0.35">
      <c r="A207" t="str">
        <f>IF(DataSorted!A220="","",DataSorted!A220)</f>
        <v>TASK</v>
      </c>
      <c r="B207" s="42" t="str">
        <f>IF(DataSorted!B220="","",DataSorted!B220)</f>
        <v>TaskStim</v>
      </c>
      <c r="C207" s="42">
        <f>IF(DataSorted!C220="","",DataSorted!C220)</f>
        <v>221.4562</v>
      </c>
      <c r="D207" s="43" t="str">
        <f>IF(DataSorted!D220="","",DataSorted!D220)</f>
        <v xml:space="preserve">TaskC </v>
      </c>
      <c r="E207" s="42">
        <f t="shared" si="43"/>
        <v>1.006699999999995</v>
      </c>
      <c r="F207" s="44">
        <f t="shared" si="39"/>
        <v>-5.6000000000153705E-3</v>
      </c>
      <c r="G207" s="41">
        <f t="shared" si="40"/>
        <v>0.80493723849861532</v>
      </c>
      <c r="H207" t="str">
        <f>IF(DataSorted!$Q220="","",DataSorted!Q220)</f>
        <v>EMOS</v>
      </c>
      <c r="I207" t="str">
        <f>IF(DataSorted!$Q220="","",DataSorted!R220)</f>
        <v>MatStim</v>
      </c>
      <c r="J207">
        <f>IF(DataSorted!$Q220="","",DataSorted!S220)</f>
        <v>221.4562</v>
      </c>
      <c r="K207" t="str">
        <f>IF(DataSorted!$Q220="","",DataSorted!T220)</f>
        <v xml:space="preserve">BlTransp06 </v>
      </c>
      <c r="L207" s="2">
        <f t="shared" si="41"/>
        <v>0</v>
      </c>
      <c r="M207" s="51" t="str">
        <f>IF(DataSorted!$F220="REAC",DataSorted!F220,(IF(DataSorted!$P220="REAC",DataSorted!P220,IF($R208=1,"Creact",""))))</f>
        <v>Creact</v>
      </c>
      <c r="N207" s="51" t="str">
        <f>IF(DataSorted!$F220="REAC",DataSorted!G220,(IF(DataSorted!$P220="REAC",DataSorted!Q220,IF($R208=1,N208,""))))</f>
        <v>No</v>
      </c>
      <c r="O207" s="51">
        <f>IF(DataSorted!$F220="REAC",DataSorted!H220,(IF(DataSorted!$P220="REAC",DataSorted!R220,IF(AND($R208=1,N208="yes"),O208-1.01794,IF(AND($R208=1,N208="No"),O208-1.18497,"")))))</f>
        <v>221.74573000000001</v>
      </c>
      <c r="P207" s="51" t="str">
        <f>IF(DataSorted!$F220="REAC",DataSorted!I220,(IF(DataSorted!$P220="REAC",DataSorted!S220,IF($R208=1,P208,""))))</f>
        <v xml:space="preserve">Task0 </v>
      </c>
      <c r="Q207" s="47">
        <f t="shared" si="49"/>
        <v>289.53000000001339</v>
      </c>
      <c r="R207" t="str">
        <f t="shared" si="50"/>
        <v/>
      </c>
      <c r="S207" s="1" t="str">
        <f t="shared" si="44"/>
        <v>No</v>
      </c>
      <c r="T207" s="1" t="str">
        <f t="shared" si="45"/>
        <v/>
      </c>
      <c r="U207" s="1">
        <f t="shared" si="42"/>
        <v>1</v>
      </c>
      <c r="V207" s="1" t="str">
        <f t="shared" si="46"/>
        <v/>
      </c>
      <c r="W207" s="1" t="str">
        <f t="shared" si="47"/>
        <v/>
      </c>
      <c r="X207" s="1" t="str">
        <f t="shared" si="48"/>
        <v/>
      </c>
      <c r="Y207" s="1"/>
    </row>
    <row r="208" spans="1:25" x14ac:dyDescent="0.35">
      <c r="A208" s="10" t="str">
        <f>IF(DataSorted!A221="","",DataSorted!A221)</f>
        <v>TASK</v>
      </c>
      <c r="B208" s="10" t="str">
        <f>IF(DataSorted!B221="","",DataSorted!B221)</f>
        <v>BlankNeut</v>
      </c>
      <c r="C208" s="10">
        <f>IF(DataSorted!C221="","",DataSorted!C221)</f>
        <v>222.46850000000001</v>
      </c>
      <c r="D208" s="10" t="str">
        <f>IF(DataSorted!D221="","",DataSorted!D221)</f>
        <v xml:space="preserve">Task0 </v>
      </c>
      <c r="E208" s="10">
        <f t="shared" si="43"/>
        <v>1.0123000000000104</v>
      </c>
      <c r="F208" s="15">
        <f t="shared" si="39"/>
        <v>-1.8999999999778083E-3</v>
      </c>
      <c r="G208" s="41">
        <f t="shared" si="40"/>
        <v>4.7950627615167551</v>
      </c>
      <c r="H208" s="10" t="str">
        <f>IF(DataSorted!$Q221="","",DataSorted!Q221)</f>
        <v/>
      </c>
      <c r="I208" s="10" t="str">
        <f>IF(DataSorted!$Q221="","",DataSorted!R221)</f>
        <v/>
      </c>
      <c r="J208" s="10" t="str">
        <f>IF(DataSorted!$Q221="","",DataSorted!S221)</f>
        <v/>
      </c>
      <c r="K208" s="10" t="str">
        <f>IF(DataSorted!$Q221="","",DataSorted!T221)</f>
        <v/>
      </c>
      <c r="L208" s="10" t="str">
        <f t="shared" si="41"/>
        <v/>
      </c>
      <c r="M208" s="52" t="str">
        <f>IF(DataSorted!$F221="REAC",DataSorted!F221,(IF(DataSorted!$P221="REAC",DataSorted!P221,IF($R209=1,"Creact",""))))</f>
        <v>REAC</v>
      </c>
      <c r="N208" s="52" t="str">
        <f>IF(DataSorted!$F221="REAC",DataSorted!G221,(IF(DataSorted!$P221="REAC",DataSorted!Q221,IF($R209=1,N209,""))))</f>
        <v>No</v>
      </c>
      <c r="O208" s="52">
        <f>IF(DataSorted!$F221="REAC",DataSorted!H221,(IF(DataSorted!$P221="REAC",DataSorted!R221,IF(AND($R209=1,N209="yes"),O209-1.01794,IF(AND($R209=1,N209="No"),O209-1.18497,"")))))</f>
        <v>222.9307</v>
      </c>
      <c r="P208" s="52" t="str">
        <f>IF(DataSorted!$F221="REAC",DataSorted!I221,(IF(DataSorted!$P221="REAC",DataSorted!S221,IF($R209=1,P209,""))))</f>
        <v xml:space="preserve">Task0 </v>
      </c>
      <c r="Q208" s="47" t="str">
        <f t="shared" si="49"/>
        <v/>
      </c>
      <c r="R208">
        <f t="shared" si="50"/>
        <v>1</v>
      </c>
      <c r="S208" s="18" t="str">
        <f t="shared" si="44"/>
        <v/>
      </c>
      <c r="T208" s="18" t="str">
        <f t="shared" si="45"/>
        <v/>
      </c>
      <c r="U208" s="18" t="str">
        <f t="shared" si="42"/>
        <v/>
      </c>
      <c r="V208" s="18" t="str">
        <f t="shared" si="46"/>
        <v/>
      </c>
      <c r="W208" s="18" t="str">
        <f t="shared" si="47"/>
        <v/>
      </c>
      <c r="X208" s="18" t="str">
        <f t="shared" si="48"/>
        <v/>
      </c>
      <c r="Y208" s="18"/>
    </row>
    <row r="209" spans="1:25" x14ac:dyDescent="0.35">
      <c r="A209" t="str">
        <f>IF(DataSorted!A222="","",DataSorted!A222)</f>
        <v>TASK</v>
      </c>
      <c r="B209" s="42" t="str">
        <f>IF(DataSorted!B222="","",DataSorted!B222)</f>
        <v>TaskStim</v>
      </c>
      <c r="C209" s="42">
        <f>IF(DataSorted!C222="","",DataSorted!C222)</f>
        <v>223.48269999999999</v>
      </c>
      <c r="D209" s="43" t="str">
        <f>IF(DataSorted!D222="","",DataSorted!D222)</f>
        <v xml:space="preserve">TaskB </v>
      </c>
      <c r="E209" s="42">
        <f t="shared" si="43"/>
        <v>1.0141999999999882</v>
      </c>
      <c r="F209" s="44">
        <f t="shared" si="39"/>
        <v>-4.4000000000039563E-3</v>
      </c>
      <c r="G209" s="41">
        <f t="shared" si="40"/>
        <v>6.6950627614945635</v>
      </c>
      <c r="H209" t="str">
        <f>IF(DataSorted!$Q222="","",DataSorted!Q222)</f>
        <v/>
      </c>
      <c r="I209" t="str">
        <f>IF(DataSorted!$Q222="","",DataSorted!R222)</f>
        <v/>
      </c>
      <c r="J209" t="str">
        <f>IF(DataSorted!$Q222="","",DataSorted!S222)</f>
        <v/>
      </c>
      <c r="K209" t="str">
        <f>IF(DataSorted!$Q222="","",DataSorted!T222)</f>
        <v/>
      </c>
      <c r="L209" s="2" t="str">
        <f t="shared" si="41"/>
        <v/>
      </c>
      <c r="M209" s="51" t="str">
        <f>IF(DataSorted!$F222="REAC",DataSorted!F222,(IF(DataSorted!$P222="REAC",DataSorted!P222,IF($R210=1,"Creact",""))))</f>
        <v>Creact</v>
      </c>
      <c r="N209" s="51" t="str">
        <f>IF(DataSorted!$F222="REAC",DataSorted!G222,(IF(DataSorted!$P222="REAC",DataSorted!Q222,IF($R210=1,N210,""))))</f>
        <v>Yes</v>
      </c>
      <c r="O209" s="51">
        <f>IF(DataSorted!$F222="REAC",DataSorted!H222,(IF(DataSorted!$P222="REAC",DataSorted!R222,IF(AND($R210=1,N210="yes"),O210-1.01794,IF(AND($R210=1,N210="No"),O210-1.18497,"")))))</f>
        <v>224.11645999999999</v>
      </c>
      <c r="P209" s="51" t="str">
        <f>IF(DataSorted!$F222="REAC",DataSorted!I222,(IF(DataSorted!$P222="REAC",DataSorted!S222,IF($R210=1,P210,""))))</f>
        <v xml:space="preserve">Task0 </v>
      </c>
      <c r="Q209" s="47">
        <f t="shared" si="49"/>
        <v>633.75999999999522</v>
      </c>
      <c r="R209" t="str">
        <f t="shared" si="50"/>
        <v/>
      </c>
      <c r="S209" s="1" t="str">
        <f t="shared" si="44"/>
        <v>No</v>
      </c>
      <c r="T209" s="1" t="str">
        <f t="shared" si="45"/>
        <v/>
      </c>
      <c r="U209" s="1" t="str">
        <f t="shared" si="42"/>
        <v/>
      </c>
      <c r="V209" s="1" t="str">
        <f t="shared" si="46"/>
        <v/>
      </c>
      <c r="W209" s="1">
        <f t="shared" si="47"/>
        <v>1</v>
      </c>
      <c r="X209" s="1" t="str">
        <f t="shared" si="48"/>
        <v/>
      </c>
      <c r="Y209" s="1"/>
    </row>
    <row r="210" spans="1:25" x14ac:dyDescent="0.35">
      <c r="A210" s="10" t="str">
        <f>IF(DataSorted!A223="","",DataSorted!A223)</f>
        <v>TASK</v>
      </c>
      <c r="B210" s="10" t="str">
        <f>IF(DataSorted!B223="","",DataSorted!B223)</f>
        <v>BlankNeut</v>
      </c>
      <c r="C210" s="10">
        <f>IF(DataSorted!C223="","",DataSorted!C223)</f>
        <v>224.50129999999999</v>
      </c>
      <c r="D210" s="10" t="str">
        <f>IF(DataSorted!D223="","",DataSorted!D223)</f>
        <v xml:space="preserve">Task0 </v>
      </c>
      <c r="E210" s="10">
        <f t="shared" si="43"/>
        <v>1.0185999999999922</v>
      </c>
      <c r="F210" s="15">
        <f t="shared" si="39"/>
        <v>1.609999999996603E-2</v>
      </c>
      <c r="G210" s="41">
        <f t="shared" si="40"/>
        <v>11.09506276149852</v>
      </c>
      <c r="H210" s="10" t="str">
        <f>IF(DataSorted!$Q223="","",DataSorted!Q223)</f>
        <v/>
      </c>
      <c r="I210" s="10" t="str">
        <f>IF(DataSorted!$Q223="","",DataSorted!R223)</f>
        <v/>
      </c>
      <c r="J210" s="10" t="str">
        <f>IF(DataSorted!$Q223="","",DataSorted!S223)</f>
        <v/>
      </c>
      <c r="K210" s="10" t="str">
        <f>IF(DataSorted!$Q223="","",DataSorted!T223)</f>
        <v/>
      </c>
      <c r="L210" s="10" t="str">
        <f t="shared" si="41"/>
        <v/>
      </c>
      <c r="M210" s="52" t="str">
        <f>IF(DataSorted!$F223="REAC",DataSorted!F223,(IF(DataSorted!$P223="REAC",DataSorted!P223,IF($R211=1,"Creact",""))))</f>
        <v>REAC</v>
      </c>
      <c r="N210" s="52" t="str">
        <f>IF(DataSorted!$F223="REAC",DataSorted!G223,(IF(DataSorted!$P223="REAC",DataSorted!Q223,IF($R211=1,N211,""))))</f>
        <v>Yes</v>
      </c>
      <c r="O210" s="52">
        <f>IF(DataSorted!$F223="REAC",DataSorted!H223,(IF(DataSorted!$P223="REAC",DataSorted!R223,IF(AND($R211=1,N211="yes"),O211-1.01794,IF(AND($R211=1,N211="No"),O211-1.18497,"")))))</f>
        <v>225.1344</v>
      </c>
      <c r="P210" s="52" t="str">
        <f>IF(DataSorted!$F223="REAC",DataSorted!I223,(IF(DataSorted!$P223="REAC",DataSorted!S223,IF($R211=1,P211,""))))</f>
        <v xml:space="preserve">Task0 </v>
      </c>
      <c r="Q210" s="47" t="str">
        <f t="shared" si="49"/>
        <v/>
      </c>
      <c r="R210">
        <f t="shared" si="50"/>
        <v>1</v>
      </c>
      <c r="S210" s="18" t="str">
        <f t="shared" si="44"/>
        <v/>
      </c>
      <c r="T210" s="18" t="str">
        <f t="shared" si="45"/>
        <v/>
      </c>
      <c r="U210" s="18" t="str">
        <f t="shared" si="42"/>
        <v/>
      </c>
      <c r="V210" s="18" t="str">
        <f t="shared" si="46"/>
        <v/>
      </c>
      <c r="W210" s="18" t="str">
        <f t="shared" si="47"/>
        <v/>
      </c>
      <c r="X210" s="18" t="str">
        <f t="shared" si="48"/>
        <v/>
      </c>
      <c r="Y210" s="18"/>
    </row>
    <row r="211" spans="1:25" x14ac:dyDescent="0.35">
      <c r="A211" t="str">
        <f>IF(DataSorted!A224="","",DataSorted!A224)</f>
        <v>TASK</v>
      </c>
      <c r="B211" s="42" t="str">
        <f>IF(DataSorted!B224="","",DataSorted!B224)</f>
        <v>TaskStim</v>
      </c>
      <c r="C211" s="42">
        <f>IF(DataSorted!C224="","",DataSorted!C224)</f>
        <v>225.50380000000001</v>
      </c>
      <c r="D211" s="43" t="str">
        <f>IF(DataSorted!D224="","",DataSorted!D224)</f>
        <v xml:space="preserve">TaskB </v>
      </c>
      <c r="E211" s="42">
        <f t="shared" si="43"/>
        <v>1.0025000000000261</v>
      </c>
      <c r="F211" s="44">
        <f t="shared" si="39"/>
        <v>-3.5999999999489773E-3</v>
      </c>
      <c r="G211" s="41">
        <f t="shared" si="40"/>
        <v>5.0049372384675106</v>
      </c>
      <c r="H211" t="str">
        <f>IF(DataSorted!$Q224="","",DataSorted!Q224)</f>
        <v/>
      </c>
      <c r="I211" t="str">
        <f>IF(DataSorted!$Q224="","",DataSorted!R224)</f>
        <v/>
      </c>
      <c r="J211" t="str">
        <f>IF(DataSorted!$Q224="","",DataSorted!S224)</f>
        <v/>
      </c>
      <c r="K211" t="str">
        <f>IF(DataSorted!$Q224="","",DataSorted!T224)</f>
        <v/>
      </c>
      <c r="L211" s="2" t="str">
        <f t="shared" si="41"/>
        <v/>
      </c>
      <c r="M211" s="51" t="str">
        <f>IF(DataSorted!$F224="REAC",DataSorted!F224,(IF(DataSorted!$P224="REAC",DataSorted!P224,IF($R212=1,"Creact",""))))</f>
        <v>Creact</v>
      </c>
      <c r="N211" s="51" t="str">
        <f>IF(DataSorted!$F224="REAC",DataSorted!G224,(IF(DataSorted!$P224="REAC",DataSorted!Q224,IF($R212=1,N212,""))))</f>
        <v>No</v>
      </c>
      <c r="O211" s="51">
        <f>IF(DataSorted!$F224="REAC",DataSorted!H224,(IF(DataSorted!$P224="REAC",DataSorted!R224,IF(AND($R212=1,N212="yes"),O212-1.01794,IF(AND($R212=1,N212="No"),O212-1.18497,"")))))</f>
        <v>225.82923</v>
      </c>
      <c r="P211" s="51" t="str">
        <f>IF(DataSorted!$F224="REAC",DataSorted!I224,(IF(DataSorted!$P224="REAC",DataSorted!S224,IF($R212=1,P212,""))))</f>
        <v xml:space="preserve">Task0 </v>
      </c>
      <c r="Q211" s="47">
        <f t="shared" si="49"/>
        <v>325.42999999998301</v>
      </c>
      <c r="R211" t="str">
        <f t="shared" si="50"/>
        <v/>
      </c>
      <c r="S211" s="1" t="str">
        <f t="shared" si="44"/>
        <v>yes</v>
      </c>
      <c r="T211" s="1" t="str">
        <f t="shared" si="45"/>
        <v/>
      </c>
      <c r="U211" s="1" t="str">
        <f t="shared" si="42"/>
        <v/>
      </c>
      <c r="V211" s="1">
        <f t="shared" si="46"/>
        <v>1</v>
      </c>
      <c r="W211" s="1" t="str">
        <f t="shared" si="47"/>
        <v/>
      </c>
      <c r="X211" s="1" t="str">
        <f t="shared" si="48"/>
        <v/>
      </c>
      <c r="Y211" s="1"/>
    </row>
    <row r="212" spans="1:25" x14ac:dyDescent="0.35">
      <c r="A212" s="10" t="str">
        <f>IF(DataSorted!A225="","",DataSorted!A225)</f>
        <v>TASK</v>
      </c>
      <c r="B212" s="10" t="str">
        <f>IF(DataSorted!B225="","",DataSorted!B225)</f>
        <v>BlankNeut</v>
      </c>
      <c r="C212" s="10">
        <f>IF(DataSorted!C225="","",DataSorted!C225)</f>
        <v>226.50989999999999</v>
      </c>
      <c r="D212" s="10" t="str">
        <f>IF(DataSorted!D225="","",DataSorted!D225)</f>
        <v xml:space="preserve">Task0 </v>
      </c>
      <c r="E212" s="10">
        <f t="shared" si="43"/>
        <v>1.0060999999999751</v>
      </c>
      <c r="F212" s="15">
        <f t="shared" si="39"/>
        <v>2.2999999999626652E-3</v>
      </c>
      <c r="G212" s="41">
        <f t="shared" si="40"/>
        <v>1.4049372385185332</v>
      </c>
      <c r="H212" s="10" t="str">
        <f>IF(DataSorted!$Q225="","",DataSorted!Q225)</f>
        <v/>
      </c>
      <c r="I212" s="10" t="str">
        <f>IF(DataSorted!$Q225="","",DataSorted!R225)</f>
        <v/>
      </c>
      <c r="J212" s="10" t="str">
        <f>IF(DataSorted!$Q225="","",DataSorted!S225)</f>
        <v/>
      </c>
      <c r="K212" s="10" t="str">
        <f>IF(DataSorted!$Q225="","",DataSorted!T225)</f>
        <v/>
      </c>
      <c r="L212" s="10" t="str">
        <f t="shared" si="41"/>
        <v/>
      </c>
      <c r="M212" s="52" t="str">
        <f>IF(DataSorted!$F225="REAC",DataSorted!F225,(IF(DataSorted!$P225="REAC",DataSorted!P225,IF($R213=1,"Creact",""))))</f>
        <v>REAC</v>
      </c>
      <c r="N212" s="52" t="str">
        <f>IF(DataSorted!$F225="REAC",DataSorted!G225,(IF(DataSorted!$P225="REAC",DataSorted!Q225,IF($R213=1,N213,""))))</f>
        <v>No</v>
      </c>
      <c r="O212" s="52">
        <f>IF(DataSorted!$F225="REAC",DataSorted!H225,(IF(DataSorted!$P225="REAC",DataSorted!R225,IF(AND($R213=1,N213="yes"),O213-1.01794,IF(AND($R213=1,N213="No"),O213-1.18497,"")))))</f>
        <v>227.01419999999999</v>
      </c>
      <c r="P212" s="52" t="str">
        <f>IF(DataSorted!$F225="REAC",DataSorted!I225,(IF(DataSorted!$P225="REAC",DataSorted!S225,IF($R213=1,P213,""))))</f>
        <v xml:space="preserve">Task0 </v>
      </c>
      <c r="Q212" s="47" t="str">
        <f t="shared" si="49"/>
        <v/>
      </c>
      <c r="R212">
        <f t="shared" si="50"/>
        <v>1</v>
      </c>
      <c r="S212" s="18" t="str">
        <f t="shared" si="44"/>
        <v/>
      </c>
      <c r="T212" s="18" t="str">
        <f t="shared" si="45"/>
        <v/>
      </c>
      <c r="U212" s="18" t="str">
        <f t="shared" si="42"/>
        <v/>
      </c>
      <c r="V212" s="18" t="str">
        <f t="shared" si="46"/>
        <v/>
      </c>
      <c r="W212" s="18" t="str">
        <f t="shared" si="47"/>
        <v/>
      </c>
      <c r="X212" s="18" t="str">
        <f t="shared" si="48"/>
        <v/>
      </c>
      <c r="Y212" s="18"/>
    </row>
    <row r="213" spans="1:25" x14ac:dyDescent="0.35">
      <c r="A213" t="str">
        <f>IF(DataSorted!A226="","",DataSorted!A226)</f>
        <v>TASK</v>
      </c>
      <c r="B213" s="42" t="str">
        <f>IF(DataSorted!B226="","",DataSorted!B226)</f>
        <v>TaskStim</v>
      </c>
      <c r="C213" s="42">
        <f>IF(DataSorted!C226="","",DataSorted!C226)</f>
        <v>227.5137</v>
      </c>
      <c r="D213" s="43" t="str">
        <f>IF(DataSorted!D226="","",DataSorted!D226)</f>
        <v xml:space="preserve">TaskC </v>
      </c>
      <c r="E213" s="42">
        <f t="shared" si="43"/>
        <v>1.0038000000000125</v>
      </c>
      <c r="F213" s="44">
        <f t="shared" si="39"/>
        <v>3.3000000000242835E-3</v>
      </c>
      <c r="G213" s="41">
        <f t="shared" si="40"/>
        <v>3.7049372384811985</v>
      </c>
      <c r="H213" t="str">
        <f>IF(DataSorted!$Q226="","",DataSorted!Q226)</f>
        <v>EMOS</v>
      </c>
      <c r="I213" t="str">
        <f>IF(DataSorted!$Q226="","",DataSorted!R226)</f>
        <v>MatStim</v>
      </c>
      <c r="J213">
        <f>IF(DataSorted!$Q226="","",DataSorted!S226)</f>
        <v>227.5137</v>
      </c>
      <c r="K213" t="str">
        <f>IF(DataSorted!$Q226="","",DataSorted!T226)</f>
        <v xml:space="preserve">BlTransp06 </v>
      </c>
      <c r="L213" s="2">
        <f t="shared" si="41"/>
        <v>0</v>
      </c>
      <c r="M213" s="51" t="str">
        <f>IF(DataSorted!$F226="REAC",DataSorted!F226,(IF(DataSorted!$P226="REAC",DataSorted!P226,IF($R214=1,"Creact",""))))</f>
        <v>Creact</v>
      </c>
      <c r="N213" s="51" t="str">
        <f>IF(DataSorted!$F226="REAC",DataSorted!G226,(IF(DataSorted!$P226="REAC",DataSorted!Q226,IF($R214=1,N214,""))))</f>
        <v>Yes</v>
      </c>
      <c r="O213" s="51">
        <f>IF(DataSorted!$F226="REAC",DataSorted!H226,(IF(DataSorted!$P226="REAC",DataSorted!R226,IF(AND($R214=1,N214="yes"),O214-1.01794,IF(AND($R214=1,N214="No"),O214-1.18497,"")))))</f>
        <v>228.19005999999999</v>
      </c>
      <c r="P213" s="51" t="str">
        <f>IF(DataSorted!$F226="REAC",DataSorted!I226,(IF(DataSorted!$P226="REAC",DataSorted!S226,IF($R214=1,P214,""))))</f>
        <v xml:space="preserve">Task0 </v>
      </c>
      <c r="Q213" s="47">
        <f t="shared" si="49"/>
        <v>676.3599999999883</v>
      </c>
      <c r="R213" t="str">
        <f t="shared" si="50"/>
        <v/>
      </c>
      <c r="S213" s="1" t="str">
        <f t="shared" si="44"/>
        <v>No</v>
      </c>
      <c r="T213" s="1" t="str">
        <f t="shared" si="45"/>
        <v/>
      </c>
      <c r="U213" s="1" t="str">
        <f t="shared" si="42"/>
        <v/>
      </c>
      <c r="V213" s="1" t="str">
        <f t="shared" si="46"/>
        <v/>
      </c>
      <c r="W213" s="1">
        <f t="shared" si="47"/>
        <v>1</v>
      </c>
      <c r="X213" s="1" t="str">
        <f t="shared" si="48"/>
        <v/>
      </c>
      <c r="Y213" s="1"/>
    </row>
    <row r="214" spans="1:25" x14ac:dyDescent="0.35">
      <c r="A214" s="10" t="str">
        <f>IF(DataSorted!A227="","",DataSorted!A227)</f>
        <v>TASK</v>
      </c>
      <c r="B214" s="10" t="str">
        <f>IF(DataSorted!B227="","",DataSorted!B227)</f>
        <v>BlankNeut</v>
      </c>
      <c r="C214" s="10">
        <f>IF(DataSorted!C227="","",DataSorted!C227)</f>
        <v>228.51419999999999</v>
      </c>
      <c r="D214" s="10" t="str">
        <f>IF(DataSorted!D227="","",DataSorted!D227)</f>
        <v xml:space="preserve">Task0 </v>
      </c>
      <c r="E214" s="10">
        <f t="shared" si="43"/>
        <v>1.0004999999999882</v>
      </c>
      <c r="F214" s="15">
        <f t="shared" si="39"/>
        <v>-1.1500000000012278E-2</v>
      </c>
      <c r="G214" s="41">
        <f t="shared" si="40"/>
        <v>7.004937238505482</v>
      </c>
      <c r="H214" s="10" t="str">
        <f>IF(DataSorted!$Q227="","",DataSorted!Q227)</f>
        <v/>
      </c>
      <c r="I214" s="10" t="str">
        <f>IF(DataSorted!$Q227="","",DataSorted!R227)</f>
        <v/>
      </c>
      <c r="J214" s="10" t="str">
        <f>IF(DataSorted!$Q227="","",DataSorted!S227)</f>
        <v/>
      </c>
      <c r="K214" s="10" t="str">
        <f>IF(DataSorted!$Q227="","",DataSorted!T227)</f>
        <v/>
      </c>
      <c r="L214" s="10" t="str">
        <f t="shared" si="41"/>
        <v/>
      </c>
      <c r="M214" s="52" t="str">
        <f>IF(DataSorted!$F227="REAC",DataSorted!F227,(IF(DataSorted!$P227="REAC",DataSorted!P227,IF($R215=1,"Creact",""))))</f>
        <v>REAC</v>
      </c>
      <c r="N214" s="52" t="str">
        <f>IF(DataSorted!$F227="REAC",DataSorted!G227,(IF(DataSorted!$P227="REAC",DataSorted!Q227,IF($R215=1,N215,""))))</f>
        <v>Yes</v>
      </c>
      <c r="O214" s="52">
        <f>IF(DataSorted!$F227="REAC",DataSorted!H227,(IF(DataSorted!$P227="REAC",DataSorted!R227,IF(AND($R215=1,N215="yes"),O215-1.01794,IF(AND($R215=1,N215="No"),O215-1.18497,"")))))</f>
        <v>229.208</v>
      </c>
      <c r="P214" s="52" t="str">
        <f>IF(DataSorted!$F227="REAC",DataSorted!I227,(IF(DataSorted!$P227="REAC",DataSorted!S227,IF($R215=1,P215,""))))</f>
        <v xml:space="preserve">Task0 </v>
      </c>
      <c r="Q214" s="47" t="str">
        <f t="shared" si="49"/>
        <v/>
      </c>
      <c r="R214">
        <f t="shared" si="50"/>
        <v>1</v>
      </c>
      <c r="S214" s="18" t="str">
        <f t="shared" si="44"/>
        <v/>
      </c>
      <c r="T214" s="18" t="str">
        <f t="shared" si="45"/>
        <v/>
      </c>
      <c r="U214" s="18" t="str">
        <f t="shared" si="42"/>
        <v/>
      </c>
      <c r="V214" s="18" t="str">
        <f t="shared" si="46"/>
        <v/>
      </c>
      <c r="W214" s="18" t="str">
        <f t="shared" si="47"/>
        <v/>
      </c>
      <c r="X214" s="18" t="str">
        <f t="shared" si="48"/>
        <v/>
      </c>
      <c r="Y214" s="18"/>
    </row>
    <row r="215" spans="1:25" x14ac:dyDescent="0.35">
      <c r="A215" t="str">
        <f>IF(DataSorted!A228="","",DataSorted!A228)</f>
        <v>TASK</v>
      </c>
      <c r="B215" s="48" t="str">
        <f>IF(DataSorted!B228="","",DataSorted!B228)</f>
        <v>TaskStim</v>
      </c>
      <c r="C215" s="48">
        <f>IF(DataSorted!C228="","",DataSorted!C228)</f>
        <v>229.52619999999999</v>
      </c>
      <c r="D215" s="50" t="str">
        <f>IF(DataSorted!D228="","",DataSorted!D228)</f>
        <v xml:space="preserve">TaskC </v>
      </c>
      <c r="E215" s="48">
        <f t="shared" si="43"/>
        <v>1.0120000000000005</v>
      </c>
      <c r="F215" s="49">
        <f t="shared" si="39"/>
        <v>1.0399999999975762E-2</v>
      </c>
      <c r="G215" s="41">
        <f t="shared" si="40"/>
        <v>4.4950627615067962</v>
      </c>
      <c r="H215" t="str">
        <f>IF(DataSorted!$Q228="","",DataSorted!Q228)</f>
        <v/>
      </c>
      <c r="I215" t="str">
        <f>IF(DataSorted!$Q228="","",DataSorted!R228)</f>
        <v/>
      </c>
      <c r="J215" t="str">
        <f>IF(DataSorted!$Q228="","",DataSorted!S228)</f>
        <v/>
      </c>
      <c r="K215" t="str">
        <f>IF(DataSorted!$Q228="","",DataSorted!T228)</f>
        <v/>
      </c>
      <c r="L215" s="2" t="str">
        <f t="shared" si="41"/>
        <v/>
      </c>
      <c r="M215" s="51" t="str">
        <f>IF(DataSorted!$F228="REAC",DataSorted!F228,(IF(DataSorted!$P228="REAC",DataSorted!P228,IF($R216=1,"Creact",""))))</f>
        <v>Creact</v>
      </c>
      <c r="N215" s="51" t="str">
        <f>IF(DataSorted!$F228="REAC",DataSorted!G228,(IF(DataSorted!$P228="REAC",DataSorted!Q228,IF($R216=1,N216,""))))</f>
        <v>No</v>
      </c>
      <c r="O215" s="51">
        <f>IF(DataSorted!$F228="REAC",DataSorted!H228,(IF(DataSorted!$P228="REAC",DataSorted!R228,IF(AND($R216=1,N216="yes"),O216-1.01794,IF(AND($R216=1,N216="No"),O216-1.18497,"")))))</f>
        <v>229.85623000000001</v>
      </c>
      <c r="P215" s="51" t="str">
        <f>IF(DataSorted!$F228="REAC",DataSorted!I228,(IF(DataSorted!$P228="REAC",DataSorted!S228,IF($R216=1,P216,""))))</f>
        <v xml:space="preserve">Task0 </v>
      </c>
      <c r="Q215" s="47">
        <f t="shared" si="49"/>
        <v>330.03000000002203</v>
      </c>
      <c r="R215" t="str">
        <f t="shared" si="50"/>
        <v/>
      </c>
      <c r="S215" s="1" t="str">
        <f t="shared" si="44"/>
        <v>yes</v>
      </c>
      <c r="T215" s="1" t="str">
        <f t="shared" si="45"/>
        <v/>
      </c>
      <c r="U215" s="1" t="str">
        <f t="shared" si="42"/>
        <v/>
      </c>
      <c r="V215" s="1">
        <f t="shared" si="46"/>
        <v>1</v>
      </c>
      <c r="W215" s="1" t="str">
        <f t="shared" si="47"/>
        <v/>
      </c>
      <c r="X215" s="1" t="str">
        <f t="shared" si="48"/>
        <v/>
      </c>
      <c r="Y215" s="1"/>
    </row>
    <row r="216" spans="1:25" x14ac:dyDescent="0.35">
      <c r="A216" s="10" t="str">
        <f>IF(DataSorted!A229="","",DataSorted!A229)</f>
        <v>TASK</v>
      </c>
      <c r="B216" s="10" t="str">
        <f>IF(DataSorted!B229="","",DataSorted!B229)</f>
        <v>BlankNeut</v>
      </c>
      <c r="C216" s="10">
        <f>IF(DataSorted!C229="","",DataSorted!C229)</f>
        <v>230.52780000000001</v>
      </c>
      <c r="D216" s="10" t="str">
        <f>IF(DataSorted!D229="","",DataSorted!D229)</f>
        <v xml:space="preserve">Task0 </v>
      </c>
      <c r="E216" s="10">
        <f t="shared" si="43"/>
        <v>1.0016000000000247</v>
      </c>
      <c r="F216" s="15">
        <f t="shared" si="39"/>
        <v>-1.0399999999975762E-2</v>
      </c>
      <c r="G216" s="41">
        <f t="shared" si="40"/>
        <v>5.9049372384689658</v>
      </c>
      <c r="H216" s="10" t="str">
        <f>IF(DataSorted!$Q229="","",DataSorted!Q229)</f>
        <v/>
      </c>
      <c r="I216" s="10" t="str">
        <f>IF(DataSorted!$Q229="","",DataSorted!R229)</f>
        <v/>
      </c>
      <c r="J216" s="10" t="str">
        <f>IF(DataSorted!$Q229="","",DataSorted!S229)</f>
        <v/>
      </c>
      <c r="K216" s="10" t="str">
        <f>IF(DataSorted!$Q229="","",DataSorted!T229)</f>
        <v/>
      </c>
      <c r="L216" s="10" t="str">
        <f t="shared" si="41"/>
        <v/>
      </c>
      <c r="M216" s="52" t="str">
        <f>IF(DataSorted!$F229="REAC",DataSorted!F229,(IF(DataSorted!$P229="REAC",DataSorted!P229,IF($R217=1,"Creact",""))))</f>
        <v>REAC</v>
      </c>
      <c r="N216" s="52" t="str">
        <f>IF(DataSorted!$F229="REAC",DataSorted!G229,(IF(DataSorted!$P229="REAC",DataSorted!Q229,IF($R217=1,N217,""))))</f>
        <v>No</v>
      </c>
      <c r="O216" s="52">
        <f>IF(DataSorted!$F229="REAC",DataSorted!H229,(IF(DataSorted!$P229="REAC",DataSorted!R229,IF(AND($R217=1,N217="yes"),O217-1.01794,IF(AND($R217=1,N217="No"),O217-1.18497,"")))))</f>
        <v>231.0412</v>
      </c>
      <c r="P216" s="52" t="str">
        <f>IF(DataSorted!$F229="REAC",DataSorted!I229,(IF(DataSorted!$P229="REAC",DataSorted!S229,IF($R217=1,P217,""))))</f>
        <v xml:space="preserve">Task0 </v>
      </c>
      <c r="Q216" s="47" t="str">
        <f t="shared" si="49"/>
        <v/>
      </c>
      <c r="R216">
        <f t="shared" si="50"/>
        <v>1</v>
      </c>
      <c r="S216" s="18" t="str">
        <f t="shared" si="44"/>
        <v/>
      </c>
      <c r="T216" s="18" t="str">
        <f t="shared" si="45"/>
        <v/>
      </c>
      <c r="U216" s="18" t="str">
        <f t="shared" si="42"/>
        <v/>
      </c>
      <c r="V216" s="18" t="str">
        <f t="shared" si="46"/>
        <v/>
      </c>
      <c r="W216" s="18" t="str">
        <f t="shared" si="47"/>
        <v/>
      </c>
      <c r="X216" s="18" t="str">
        <f t="shared" si="48"/>
        <v/>
      </c>
      <c r="Y216" s="18"/>
    </row>
    <row r="217" spans="1:25" x14ac:dyDescent="0.35">
      <c r="A217" t="str">
        <f>IF(DataSorted!A230="","",DataSorted!A230)</f>
        <v>TASK</v>
      </c>
      <c r="B217" s="48" t="str">
        <f>IF(DataSorted!B230="","",DataSorted!B230)</f>
        <v>TaskStim</v>
      </c>
      <c r="C217" s="48">
        <f>IF(DataSorted!C230="","",DataSorted!C230)</f>
        <v>231.53980000000001</v>
      </c>
      <c r="D217" s="50" t="str">
        <f>IF(DataSorted!D230="","",DataSorted!D230)</f>
        <v xml:space="preserve">TaskB </v>
      </c>
      <c r="E217" s="48">
        <f t="shared" si="43"/>
        <v>1.0120000000000005</v>
      </c>
      <c r="F217" s="49">
        <f t="shared" si="39"/>
        <v>2.7000000000043656E-3</v>
      </c>
      <c r="G217" s="41">
        <f t="shared" si="40"/>
        <v>4.4950627615067962</v>
      </c>
      <c r="H217" t="str">
        <f>IF(DataSorted!$Q230="","",DataSorted!Q230)</f>
        <v/>
      </c>
      <c r="I217" t="str">
        <f>IF(DataSorted!$Q230="","",DataSorted!R230)</f>
        <v/>
      </c>
      <c r="J217" t="str">
        <f>IF(DataSorted!$Q230="","",DataSorted!S230)</f>
        <v/>
      </c>
      <c r="K217" t="str">
        <f>IF(DataSorted!$Q230="","",DataSorted!T230)</f>
        <v/>
      </c>
      <c r="L217" s="2" t="str">
        <f t="shared" si="41"/>
        <v/>
      </c>
      <c r="M217" s="51" t="str">
        <f>IF(DataSorted!$F230="REAC",DataSorted!F230,(IF(DataSorted!$P230="REAC",DataSorted!P230,IF($R218=1,"Creact",""))))</f>
        <v/>
      </c>
      <c r="N217" s="51" t="str">
        <f>IF(DataSorted!$F230="REAC",DataSorted!G230,(IF(DataSorted!$P230="REAC",DataSorted!Q230,IF($R218=1,N218,""))))</f>
        <v/>
      </c>
      <c r="O217" s="51" t="str">
        <f>IF(DataSorted!$F230="REAC",DataSorted!H230,(IF(DataSorted!$P230="REAC",DataSorted!R230,IF(AND($R218=1,N218="yes"),O218-1.01794,IF(AND($R218=1,N218="No"),O218-1.18497,"")))))</f>
        <v/>
      </c>
      <c r="P217" s="51" t="str">
        <f>IF(DataSorted!$F230="REAC",DataSorted!I230,(IF(DataSorted!$P230="REAC",DataSorted!S230,IF($R218=1,P218,""))))</f>
        <v/>
      </c>
      <c r="Q217" s="47" t="str">
        <f t="shared" si="49"/>
        <v/>
      </c>
      <c r="R217" t="str">
        <f t="shared" si="50"/>
        <v/>
      </c>
      <c r="S217" s="1" t="str">
        <f t="shared" si="44"/>
        <v>No</v>
      </c>
      <c r="T217" s="1" t="str">
        <f t="shared" si="45"/>
        <v/>
      </c>
      <c r="U217" s="1" t="str">
        <f t="shared" si="42"/>
        <v/>
      </c>
      <c r="V217" s="1" t="str">
        <f t="shared" si="46"/>
        <v/>
      </c>
      <c r="W217" s="1" t="str">
        <f t="shared" si="47"/>
        <v/>
      </c>
      <c r="X217" s="1">
        <f t="shared" si="48"/>
        <v>1</v>
      </c>
      <c r="Y217" s="1"/>
    </row>
    <row r="218" spans="1:25" x14ac:dyDescent="0.35">
      <c r="A218" s="10" t="str">
        <f>IF(DataSorted!A231="","",DataSorted!A231)</f>
        <v>TASK</v>
      </c>
      <c r="B218" s="10" t="str">
        <f>IF(DataSorted!B231="","",DataSorted!B231)</f>
        <v>BlankNeut</v>
      </c>
      <c r="C218" s="10">
        <f>IF(DataSorted!C231="","",DataSorted!C231)</f>
        <v>232.54910000000001</v>
      </c>
      <c r="D218" s="10" t="str">
        <f>IF(DataSorted!D231="","",DataSorted!D231)</f>
        <v xml:space="preserve">Task0 </v>
      </c>
      <c r="E218" s="10">
        <f t="shared" si="43"/>
        <v>1.0092999999999961</v>
      </c>
      <c r="F218" s="15">
        <f t="shared" si="39"/>
        <v>3.3999999999991815E-3</v>
      </c>
      <c r="G218" s="41">
        <f t="shared" si="40"/>
        <v>1.7950627615024306</v>
      </c>
      <c r="H218" s="10" t="str">
        <f>IF(DataSorted!$Q231="","",DataSorted!Q231)</f>
        <v/>
      </c>
      <c r="I218" s="10" t="str">
        <f>IF(DataSorted!$Q231="","",DataSorted!R231)</f>
        <v/>
      </c>
      <c r="J218" s="10" t="str">
        <f>IF(DataSorted!$Q231="","",DataSorted!S231)</f>
        <v/>
      </c>
      <c r="K218" s="10" t="str">
        <f>IF(DataSorted!$Q231="","",DataSorted!T231)</f>
        <v/>
      </c>
      <c r="L218" s="10" t="str">
        <f t="shared" si="41"/>
        <v/>
      </c>
      <c r="M218" s="52" t="str">
        <f>IF(DataSorted!$F231="REAC",DataSorted!F231,(IF(DataSorted!$P231="REAC",DataSorted!P231,IF($R219=1,"Creact",""))))</f>
        <v/>
      </c>
      <c r="N218" s="52" t="str">
        <f>IF(DataSorted!$F231="REAC",DataSorted!G231,(IF(DataSorted!$P231="REAC",DataSorted!Q231,IF($R219=1,N219,""))))</f>
        <v/>
      </c>
      <c r="O218" s="52" t="str">
        <f>IF(DataSorted!$F231="REAC",DataSorted!H231,(IF(DataSorted!$P231="REAC",DataSorted!R231,IF(AND($R219=1,N219="yes"),O219-1.01794,IF(AND($R219=1,N219="No"),O219-1.18497,"")))))</f>
        <v/>
      </c>
      <c r="P218" s="52" t="str">
        <f>IF(DataSorted!$F231="REAC",DataSorted!I231,(IF(DataSorted!$P231="REAC",DataSorted!S231,IF($R219=1,P219,""))))</f>
        <v/>
      </c>
      <c r="Q218" s="47" t="str">
        <f t="shared" si="49"/>
        <v/>
      </c>
      <c r="R218" t="str">
        <f t="shared" si="50"/>
        <v/>
      </c>
      <c r="S218" s="18" t="str">
        <f t="shared" si="44"/>
        <v/>
      </c>
      <c r="T218" s="18" t="str">
        <f t="shared" si="45"/>
        <v/>
      </c>
      <c r="U218" s="18" t="str">
        <f t="shared" si="42"/>
        <v/>
      </c>
      <c r="V218" s="18" t="str">
        <f t="shared" si="46"/>
        <v/>
      </c>
      <c r="W218" s="18" t="str">
        <f t="shared" si="47"/>
        <v/>
      </c>
      <c r="X218" s="18" t="str">
        <f t="shared" si="48"/>
        <v/>
      </c>
      <c r="Y218" s="18"/>
    </row>
    <row r="219" spans="1:25" x14ac:dyDescent="0.35">
      <c r="A219" t="str">
        <f>IF(DataSorted!A232="","",DataSorted!A232)</f>
        <v>TASK</v>
      </c>
      <c r="B219" s="48" t="str">
        <f>IF(DataSorted!B232="","",DataSorted!B232)</f>
        <v>TaskStim</v>
      </c>
      <c r="C219" s="48">
        <f>IF(DataSorted!C232="","",DataSorted!C232)</f>
        <v>233.55500000000001</v>
      </c>
      <c r="D219" s="50" t="str">
        <f>IF(DataSorted!D232="","",DataSorted!D232)</f>
        <v xml:space="preserve">TaskB </v>
      </c>
      <c r="E219" s="48">
        <f t="shared" si="43"/>
        <v>1.0058999999999969</v>
      </c>
      <c r="F219" s="49">
        <f t="shared" si="39"/>
        <v>4.7000000000139153E-3</v>
      </c>
      <c r="G219" s="41">
        <f t="shared" si="40"/>
        <v>1.6049372384967509</v>
      </c>
      <c r="H219" t="str">
        <f>IF(DataSorted!$Q232="","",DataSorted!Q232)</f>
        <v>EMOS</v>
      </c>
      <c r="I219" t="str">
        <f>IF(DataSorted!$Q232="","",DataSorted!R232)</f>
        <v>MatStim</v>
      </c>
      <c r="J219">
        <f>IF(DataSorted!$Q232="","",DataSorted!S232)</f>
        <v>233.55500000000001</v>
      </c>
      <c r="K219" t="str">
        <f>IF(DataSorted!$Q232="","",DataSorted!T232)</f>
        <v xml:space="preserve">BlTransp05 </v>
      </c>
      <c r="L219" s="2">
        <f t="shared" si="41"/>
        <v>0</v>
      </c>
      <c r="M219" s="51" t="str">
        <f>IF(DataSorted!$F232="REAC",DataSorted!F232,(IF(DataSorted!$P232="REAC",DataSorted!P232,IF($R220=1,"Creact",""))))</f>
        <v>Creact</v>
      </c>
      <c r="N219" s="51" t="str">
        <f>IF(DataSorted!$F232="REAC",DataSorted!G232,(IF(DataSorted!$P232="REAC",DataSorted!Q232,IF($R220=1,N220,""))))</f>
        <v>No</v>
      </c>
      <c r="O219" s="51">
        <f>IF(DataSorted!$F232="REAC",DataSorted!H232,(IF(DataSorted!$P232="REAC",DataSorted!R232,IF(AND($R220=1,N220="yes"),O220-1.01794,IF(AND($R220=1,N220="No"),O220-1.18497,"")))))</f>
        <v>233.88912999999999</v>
      </c>
      <c r="P219" s="51" t="str">
        <f>IF(DataSorted!$F232="REAC",DataSorted!I232,(IF(DataSorted!$P232="REAC",DataSorted!S232,IF($R220=1,P220,""))))</f>
        <v xml:space="preserve">Task0 </v>
      </c>
      <c r="Q219" s="47">
        <f t="shared" si="49"/>
        <v>334.1299999999876</v>
      </c>
      <c r="R219" t="str">
        <f t="shared" si="50"/>
        <v/>
      </c>
      <c r="S219" s="1" t="str">
        <f t="shared" si="44"/>
        <v>yes</v>
      </c>
      <c r="T219" s="1" t="str">
        <f t="shared" si="45"/>
        <v/>
      </c>
      <c r="U219" s="1" t="str">
        <f t="shared" si="42"/>
        <v/>
      </c>
      <c r="V219" s="1">
        <f t="shared" si="46"/>
        <v>1</v>
      </c>
      <c r="W219" s="1" t="str">
        <f t="shared" si="47"/>
        <v/>
      </c>
      <c r="X219" s="1" t="str">
        <f t="shared" si="48"/>
        <v/>
      </c>
      <c r="Y219" s="1"/>
    </row>
    <row r="220" spans="1:25" x14ac:dyDescent="0.35">
      <c r="A220" s="10" t="str">
        <f>IF(DataSorted!A233="","",DataSorted!A233)</f>
        <v>TASK</v>
      </c>
      <c r="B220" s="10" t="str">
        <f>IF(DataSorted!B233="","",DataSorted!B233)</f>
        <v>BlankNeut</v>
      </c>
      <c r="C220" s="10">
        <f>IF(DataSorted!C233="","",DataSorted!C233)</f>
        <v>234.55619999999999</v>
      </c>
      <c r="D220" s="10" t="str">
        <f>IF(DataSorted!D233="","",DataSorted!D233)</f>
        <v xml:space="preserve">Task0 </v>
      </c>
      <c r="E220" s="10">
        <f t="shared" si="43"/>
        <v>1.001199999999983</v>
      </c>
      <c r="F220" s="15">
        <f t="shared" si="39"/>
        <v>-1.4000000000180535E-3</v>
      </c>
      <c r="G220" s="41">
        <f t="shared" si="40"/>
        <v>6.3049372385106661</v>
      </c>
      <c r="H220" s="10" t="str">
        <f>IF(DataSorted!$Q233="","",DataSorted!Q233)</f>
        <v/>
      </c>
      <c r="I220" s="10" t="str">
        <f>IF(DataSorted!$Q233="","",DataSorted!R233)</f>
        <v/>
      </c>
      <c r="J220" s="10" t="str">
        <f>IF(DataSorted!$Q233="","",DataSorted!S233)</f>
        <v/>
      </c>
      <c r="K220" s="10" t="str">
        <f>IF(DataSorted!$Q233="","",DataSorted!T233)</f>
        <v/>
      </c>
      <c r="L220" s="10" t="str">
        <f t="shared" si="41"/>
        <v/>
      </c>
      <c r="M220" s="52" t="str">
        <f>IF(DataSorted!$F233="REAC",DataSorted!F233,(IF(DataSorted!$P233="REAC",DataSorted!P233,IF($R221=1,"Creact",""))))</f>
        <v>REAC</v>
      </c>
      <c r="N220" s="52" t="str">
        <f>IF(DataSorted!$F233="REAC",DataSorted!G233,(IF(DataSorted!$P233="REAC",DataSorted!Q233,IF($R221=1,N221,""))))</f>
        <v>No</v>
      </c>
      <c r="O220" s="52">
        <f>IF(DataSorted!$F233="REAC",DataSorted!H233,(IF(DataSorted!$P233="REAC",DataSorted!R233,IF(AND($R221=1,N221="yes"),O221-1.01794,IF(AND($R221=1,N221="No"),O221-1.18497,"")))))</f>
        <v>235.07409999999999</v>
      </c>
      <c r="P220" s="52" t="str">
        <f>IF(DataSorted!$F233="REAC",DataSorted!I233,(IF(DataSorted!$P233="REAC",DataSorted!S233,IF($R221=1,P221,""))))</f>
        <v xml:space="preserve">Task0 </v>
      </c>
      <c r="Q220" s="47" t="str">
        <f t="shared" si="49"/>
        <v/>
      </c>
      <c r="R220">
        <f t="shared" si="50"/>
        <v>1</v>
      </c>
      <c r="S220" s="18" t="str">
        <f t="shared" si="44"/>
        <v/>
      </c>
      <c r="T220" s="18" t="str">
        <f t="shared" si="45"/>
        <v/>
      </c>
      <c r="U220" s="18" t="str">
        <f t="shared" si="42"/>
        <v/>
      </c>
      <c r="V220" s="18" t="str">
        <f t="shared" si="46"/>
        <v/>
      </c>
      <c r="W220" s="18" t="str">
        <f t="shared" si="47"/>
        <v/>
      </c>
      <c r="X220" s="18" t="str">
        <f t="shared" si="48"/>
        <v/>
      </c>
      <c r="Y220" s="18"/>
    </row>
    <row r="221" spans="1:25" x14ac:dyDescent="0.35">
      <c r="A221" t="str">
        <f>IF(DataSorted!A234="","",DataSorted!A234)</f>
        <v>TASK</v>
      </c>
      <c r="B221" s="48" t="str">
        <f>IF(DataSorted!B234="","",DataSorted!B234)</f>
        <v>TaskStim</v>
      </c>
      <c r="C221" s="48">
        <f>IF(DataSorted!C234="","",DataSorted!C234)</f>
        <v>235.55879999999999</v>
      </c>
      <c r="D221" s="50" t="str">
        <f>IF(DataSorted!D234="","",DataSorted!D234)</f>
        <v xml:space="preserve">TaskB </v>
      </c>
      <c r="E221" s="48">
        <f t="shared" si="43"/>
        <v>1.002600000000001</v>
      </c>
      <c r="F221" s="49">
        <f t="shared" si="39"/>
        <v>-1.099999999999568E-2</v>
      </c>
      <c r="G221" s="41">
        <f t="shared" si="40"/>
        <v>4.9049372384926127</v>
      </c>
      <c r="H221" t="str">
        <f>IF(DataSorted!$Q234="","",DataSorted!Q234)</f>
        <v/>
      </c>
      <c r="I221" t="str">
        <f>IF(DataSorted!$Q234="","",DataSorted!R234)</f>
        <v/>
      </c>
      <c r="J221" t="str">
        <f>IF(DataSorted!$Q234="","",DataSorted!S234)</f>
        <v/>
      </c>
      <c r="K221" t="str">
        <f>IF(DataSorted!$Q234="","",DataSorted!T234)</f>
        <v/>
      </c>
      <c r="L221" s="2" t="str">
        <f t="shared" si="41"/>
        <v/>
      </c>
      <c r="M221" s="51" t="str">
        <f>IF(DataSorted!$F234="REAC",DataSorted!F234,(IF(DataSorted!$P234="REAC",DataSorted!P234,IF($R222=1,"Creact",""))))</f>
        <v>Creact</v>
      </c>
      <c r="N221" s="51" t="str">
        <f>IF(DataSorted!$F234="REAC",DataSorted!G234,(IF(DataSorted!$P234="REAC",DataSorted!Q234,IF($R222=1,N222,""))))</f>
        <v>Yes</v>
      </c>
      <c r="O221" s="51">
        <f>IF(DataSorted!$F234="REAC",DataSorted!H234,(IF(DataSorted!$P234="REAC",DataSorted!R234,IF(AND($R222=1,N222="yes"),O222-1.01794,IF(AND($R222=1,N222="No"),O222-1.18497,"")))))</f>
        <v>236.25216</v>
      </c>
      <c r="P221" s="51" t="str">
        <f>IF(DataSorted!$F234="REAC",DataSorted!I234,(IF(DataSorted!$P234="REAC",DataSorted!S234,IF($R222=1,P222,""))))</f>
        <v xml:space="preserve">Task0 </v>
      </c>
      <c r="Q221" s="47">
        <f t="shared" si="49"/>
        <v>693.36000000001263</v>
      </c>
      <c r="R221" t="str">
        <f t="shared" si="50"/>
        <v/>
      </c>
      <c r="S221" s="1" t="str">
        <f t="shared" si="44"/>
        <v>yes</v>
      </c>
      <c r="T221" s="1">
        <f t="shared" si="45"/>
        <v>1</v>
      </c>
      <c r="U221" s="1" t="str">
        <f t="shared" si="42"/>
        <v/>
      </c>
      <c r="V221" s="1" t="str">
        <f t="shared" si="46"/>
        <v/>
      </c>
      <c r="W221" s="1" t="str">
        <f t="shared" si="47"/>
        <v/>
      </c>
      <c r="X221" s="1" t="str">
        <f t="shared" si="48"/>
        <v/>
      </c>
      <c r="Y221" s="1"/>
    </row>
    <row r="222" spans="1:25" x14ac:dyDescent="0.35">
      <c r="A222" s="10" t="str">
        <f>IF(DataSorted!A235="","",DataSorted!A235)</f>
        <v>TASK</v>
      </c>
      <c r="B222" s="10" t="str">
        <f>IF(DataSorted!B235="","",DataSorted!B235)</f>
        <v>BlankNeut</v>
      </c>
      <c r="C222" s="10">
        <f>IF(DataSorted!C235="","",DataSorted!C235)</f>
        <v>236.57239999999999</v>
      </c>
      <c r="D222" s="10" t="str">
        <f>IF(DataSorted!D235="","",DataSorted!D235)</f>
        <v xml:space="preserve">Task0 </v>
      </c>
      <c r="E222" s="10">
        <f t="shared" si="43"/>
        <v>1.0135999999999967</v>
      </c>
      <c r="F222" s="15">
        <f t="shared" si="39"/>
        <v>1.0699999999985721E-2</v>
      </c>
      <c r="G222" s="41">
        <f t="shared" si="40"/>
        <v>6.0950627615030673</v>
      </c>
      <c r="H222" s="10" t="str">
        <f>IF(DataSorted!$Q235="","",DataSorted!Q235)</f>
        <v/>
      </c>
      <c r="I222" s="10" t="str">
        <f>IF(DataSorted!$Q235="","",DataSorted!R235)</f>
        <v/>
      </c>
      <c r="J222" s="10" t="str">
        <f>IF(DataSorted!$Q235="","",DataSorted!S235)</f>
        <v/>
      </c>
      <c r="K222" s="10" t="str">
        <f>IF(DataSorted!$Q235="","",DataSorted!T235)</f>
        <v/>
      </c>
      <c r="L222" s="10" t="str">
        <f t="shared" si="41"/>
        <v/>
      </c>
      <c r="M222" s="52" t="str">
        <f>IF(DataSorted!$F235="REAC",DataSorted!F235,(IF(DataSorted!$P235="REAC",DataSorted!P235,IF($R223=1,"Creact",""))))</f>
        <v>REAC</v>
      </c>
      <c r="N222" s="52" t="str">
        <f>IF(DataSorted!$F235="REAC",DataSorted!G235,(IF(DataSorted!$P235="REAC",DataSorted!Q235,IF($R223=1,N223,""))))</f>
        <v>Yes</v>
      </c>
      <c r="O222" s="52">
        <f>IF(DataSorted!$F235="REAC",DataSorted!H235,(IF(DataSorted!$P235="REAC",DataSorted!R235,IF(AND($R223=1,N223="yes"),O223-1.01794,IF(AND($R223=1,N223="No"),O223-1.18497,"")))))</f>
        <v>237.27010000000001</v>
      </c>
      <c r="P222" s="52" t="str">
        <f>IF(DataSorted!$F235="REAC",DataSorted!I235,(IF(DataSorted!$P235="REAC",DataSorted!S235,IF($R223=1,P223,""))))</f>
        <v xml:space="preserve">Task0 </v>
      </c>
      <c r="Q222" s="47" t="str">
        <f t="shared" si="49"/>
        <v/>
      </c>
      <c r="R222">
        <f t="shared" si="50"/>
        <v>1</v>
      </c>
      <c r="S222" s="18" t="str">
        <f t="shared" si="44"/>
        <v/>
      </c>
      <c r="T222" s="18" t="str">
        <f t="shared" si="45"/>
        <v/>
      </c>
      <c r="U222" s="18" t="str">
        <f t="shared" si="42"/>
        <v/>
      </c>
      <c r="V222" s="18" t="str">
        <f t="shared" si="46"/>
        <v/>
      </c>
      <c r="W222" s="18" t="str">
        <f t="shared" si="47"/>
        <v/>
      </c>
      <c r="X222" s="18" t="str">
        <f t="shared" si="48"/>
        <v/>
      </c>
      <c r="Y222" s="18"/>
    </row>
    <row r="223" spans="1:25" x14ac:dyDescent="0.35">
      <c r="A223" t="str">
        <f>IF(DataSorted!A236="","",DataSorted!A236)</f>
        <v>TASK</v>
      </c>
      <c r="B223" s="48" t="str">
        <f>IF(DataSorted!B236="","",DataSorted!B236)</f>
        <v>TaskStim</v>
      </c>
      <c r="C223" s="48">
        <f>IF(DataSorted!C236="","",DataSorted!C236)</f>
        <v>237.5753</v>
      </c>
      <c r="D223" s="50" t="str">
        <f>IF(DataSorted!D236="","",DataSorted!D236)</f>
        <v xml:space="preserve">TaskC </v>
      </c>
      <c r="E223" s="48">
        <f t="shared" si="43"/>
        <v>1.002900000000011</v>
      </c>
      <c r="F223" s="49">
        <f t="shared" si="39"/>
        <v>-5.4999999999836291E-3</v>
      </c>
      <c r="G223" s="41">
        <f t="shared" si="40"/>
        <v>4.6049372384826537</v>
      </c>
      <c r="H223" t="str">
        <f>IF(DataSorted!$Q236="","",DataSorted!Q236)</f>
        <v/>
      </c>
      <c r="I223" t="str">
        <f>IF(DataSorted!$Q236="","",DataSorted!R236)</f>
        <v/>
      </c>
      <c r="J223" t="str">
        <f>IF(DataSorted!$Q236="","",DataSorted!S236)</f>
        <v/>
      </c>
      <c r="K223" t="str">
        <f>IF(DataSorted!$Q236="","",DataSorted!T236)</f>
        <v/>
      </c>
      <c r="L223" s="2" t="str">
        <f t="shared" si="41"/>
        <v/>
      </c>
      <c r="M223" s="51" t="str">
        <f>IF(DataSorted!$F236="REAC",DataSorted!F236,(IF(DataSorted!$P236="REAC",DataSorted!P236,IF($R224=1,"Creact",""))))</f>
        <v>Creact</v>
      </c>
      <c r="N223" s="51" t="str">
        <f>IF(DataSorted!$F236="REAC",DataSorted!G236,(IF(DataSorted!$P236="REAC",DataSorted!Q236,IF($R224=1,N224,""))))</f>
        <v>No</v>
      </c>
      <c r="O223" s="51">
        <f>IF(DataSorted!$F236="REAC",DataSorted!H236,(IF(DataSorted!$P236="REAC",DataSorted!R236,IF(AND($R224=1,N224="yes"),O224-1.01794,IF(AND($R224=1,N224="No"),O224-1.18497,"")))))</f>
        <v>237.87613000000002</v>
      </c>
      <c r="P223" s="51" t="str">
        <f>IF(DataSorted!$F236="REAC",DataSorted!I236,(IF(DataSorted!$P236="REAC",DataSorted!S236,IF($R224=1,P224,""))))</f>
        <v xml:space="preserve">Task0 </v>
      </c>
      <c r="Q223" s="47">
        <f t="shared" si="49"/>
        <v>300.83000000001903</v>
      </c>
      <c r="R223" t="str">
        <f t="shared" si="50"/>
        <v/>
      </c>
      <c r="S223" s="1" t="str">
        <f t="shared" si="44"/>
        <v>No</v>
      </c>
      <c r="T223" s="1" t="str">
        <f t="shared" si="45"/>
        <v/>
      </c>
      <c r="U223" s="1">
        <f t="shared" si="42"/>
        <v>1</v>
      </c>
      <c r="V223" s="1" t="str">
        <f t="shared" si="46"/>
        <v/>
      </c>
      <c r="W223" s="1" t="str">
        <f t="shared" si="47"/>
        <v/>
      </c>
      <c r="X223" s="1" t="str">
        <f t="shared" si="48"/>
        <v/>
      </c>
      <c r="Y223" s="1"/>
    </row>
    <row r="224" spans="1:25" x14ac:dyDescent="0.35">
      <c r="A224" s="10" t="str">
        <f>IF(DataSorted!A237="","",DataSorted!A237)</f>
        <v>TASK</v>
      </c>
      <c r="B224" s="10" t="str">
        <f>IF(DataSorted!B237="","",DataSorted!B237)</f>
        <v>BlankNeut</v>
      </c>
      <c r="C224" s="10">
        <f>IF(DataSorted!C237="","",DataSorted!C237)</f>
        <v>238.58369999999999</v>
      </c>
      <c r="D224" s="10" t="str">
        <f>IF(DataSorted!D237="","",DataSorted!D237)</f>
        <v xml:space="preserve">Task0 </v>
      </c>
      <c r="E224" s="10">
        <f t="shared" si="43"/>
        <v>1.0083999999999946</v>
      </c>
      <c r="F224" s="15">
        <f t="shared" si="39"/>
        <v>9.0000000000145519E-4</v>
      </c>
      <c r="G224" s="41">
        <f t="shared" si="40"/>
        <v>0.89506276150097541</v>
      </c>
      <c r="H224" s="10" t="str">
        <f>IF(DataSorted!$Q237="","",DataSorted!Q237)</f>
        <v/>
      </c>
      <c r="I224" s="10" t="str">
        <f>IF(DataSorted!$Q237="","",DataSorted!R237)</f>
        <v/>
      </c>
      <c r="J224" s="10" t="str">
        <f>IF(DataSorted!$Q237="","",DataSorted!S237)</f>
        <v/>
      </c>
      <c r="K224" s="10" t="str">
        <f>IF(DataSorted!$Q237="","",DataSorted!T237)</f>
        <v/>
      </c>
      <c r="L224" s="10" t="str">
        <f t="shared" si="41"/>
        <v/>
      </c>
      <c r="M224" s="52" t="str">
        <f>IF(DataSorted!$F237="REAC",DataSorted!F237,(IF(DataSorted!$P237="REAC",DataSorted!P237,IF($R225=1,"Creact",""))))</f>
        <v>REAC</v>
      </c>
      <c r="N224" s="52" t="str">
        <f>IF(DataSorted!$F237="REAC",DataSorted!G237,(IF(DataSorted!$P237="REAC",DataSorted!Q237,IF($R225=1,N225,""))))</f>
        <v>No</v>
      </c>
      <c r="O224" s="52">
        <f>IF(DataSorted!$F237="REAC",DataSorted!H237,(IF(DataSorted!$P237="REAC",DataSorted!R237,IF(AND($R225=1,N225="yes"),O225-1.01794,IF(AND($R225=1,N225="No"),O225-1.18497,"")))))</f>
        <v>239.06110000000001</v>
      </c>
      <c r="P224" s="52" t="str">
        <f>IF(DataSorted!$F237="REAC",DataSorted!I237,(IF(DataSorted!$P237="REAC",DataSorted!S237,IF($R225=1,P225,""))))</f>
        <v xml:space="preserve">Task0 </v>
      </c>
      <c r="Q224" s="47" t="str">
        <f t="shared" si="49"/>
        <v/>
      </c>
      <c r="R224">
        <f t="shared" si="50"/>
        <v>1</v>
      </c>
      <c r="S224" s="18" t="str">
        <f t="shared" si="44"/>
        <v/>
      </c>
      <c r="T224" s="18" t="str">
        <f t="shared" si="45"/>
        <v/>
      </c>
      <c r="U224" s="18" t="str">
        <f t="shared" si="42"/>
        <v/>
      </c>
      <c r="V224" s="18" t="str">
        <f t="shared" si="46"/>
        <v/>
      </c>
      <c r="W224" s="18" t="str">
        <f t="shared" si="47"/>
        <v/>
      </c>
      <c r="X224" s="18" t="str">
        <f t="shared" si="48"/>
        <v/>
      </c>
      <c r="Y224" s="18"/>
    </row>
    <row r="225" spans="1:25" x14ac:dyDescent="0.35">
      <c r="A225" t="str">
        <f>IF(DataSorted!A238="","",DataSorted!A238)</f>
        <v>TASK</v>
      </c>
      <c r="B225" s="48" t="str">
        <f>IF(DataSorted!B238="","",DataSorted!B238)</f>
        <v>TaskStim</v>
      </c>
      <c r="C225" s="48">
        <f>IF(DataSorted!C238="","",DataSorted!C238)</f>
        <v>239.59119999999999</v>
      </c>
      <c r="D225" s="50" t="str">
        <f>IF(DataSorted!D238="","",DataSorted!D238)</f>
        <v xml:space="preserve">TaskC </v>
      </c>
      <c r="E225" s="48">
        <f t="shared" si="43"/>
        <v>1.0074999999999932</v>
      </c>
      <c r="F225" s="49">
        <f t="shared" si="39"/>
        <v>-5.2000000000305135E-3</v>
      </c>
      <c r="G225" s="41">
        <f t="shared" si="40"/>
        <v>4.9372385004797792E-3</v>
      </c>
      <c r="H225" t="str">
        <f>IF(DataSorted!$Q238="","",DataSorted!Q238)</f>
        <v>EMOS</v>
      </c>
      <c r="I225" t="str">
        <f>IF(DataSorted!$Q238="","",DataSorted!R238)</f>
        <v>MatStim</v>
      </c>
      <c r="J225">
        <f>IF(DataSorted!$Q238="","",DataSorted!S238)</f>
        <v>239.59119999999999</v>
      </c>
      <c r="K225" t="str">
        <f>IF(DataSorted!$Q238="","",DataSorted!T238)</f>
        <v xml:space="preserve">BlTransp03 </v>
      </c>
      <c r="L225" s="2">
        <f t="shared" si="41"/>
        <v>0</v>
      </c>
      <c r="M225" s="51" t="str">
        <f>IF(DataSorted!$F238="REAC",DataSorted!F238,(IF(DataSorted!$P238="REAC",DataSorted!P238,IF($R226=1,"Creact",""))))</f>
        <v>Creact</v>
      </c>
      <c r="N225" s="51" t="str">
        <f>IF(DataSorted!$F238="REAC",DataSorted!G238,(IF(DataSorted!$P238="REAC",DataSorted!Q238,IF($R226=1,N226,""))))</f>
        <v>Yes</v>
      </c>
      <c r="O225" s="51">
        <f>IF(DataSorted!$F238="REAC",DataSorted!H238,(IF(DataSorted!$P238="REAC",DataSorted!R238,IF(AND($R226=1,N226="yes"),O226-1.01794,IF(AND($R226=1,N226="No"),O226-1.18497,"")))))</f>
        <v>240.18966</v>
      </c>
      <c r="P225" s="51" t="str">
        <f>IF(DataSorted!$F238="REAC",DataSorted!I238,(IF(DataSorted!$P238="REAC",DataSorted!S238,IF($R226=1,P226,""))))</f>
        <v xml:space="preserve">Task0 </v>
      </c>
      <c r="Q225" s="47">
        <f t="shared" si="49"/>
        <v>598.46000000001709</v>
      </c>
      <c r="R225" t="str">
        <f t="shared" si="50"/>
        <v/>
      </c>
      <c r="S225" s="1" t="str">
        <f t="shared" si="44"/>
        <v>yes</v>
      </c>
      <c r="T225" s="1">
        <f t="shared" si="45"/>
        <v>1</v>
      </c>
      <c r="U225" s="1" t="str">
        <f t="shared" si="42"/>
        <v/>
      </c>
      <c r="V225" s="1" t="str">
        <f t="shared" si="46"/>
        <v/>
      </c>
      <c r="W225" s="1" t="str">
        <f t="shared" si="47"/>
        <v/>
      </c>
      <c r="X225" s="1" t="str">
        <f t="shared" si="48"/>
        <v/>
      </c>
      <c r="Y225" s="1"/>
    </row>
    <row r="226" spans="1:25" x14ac:dyDescent="0.35">
      <c r="A226" s="10" t="str">
        <f>IF(DataSorted!A239="","",DataSorted!A239)</f>
        <v>TASK</v>
      </c>
      <c r="B226" s="10" t="str">
        <f>IF(DataSorted!B239="","",DataSorted!B239)</f>
        <v>BlankNeut</v>
      </c>
      <c r="C226" s="10">
        <f>IF(DataSorted!C239="","",DataSorted!C239)</f>
        <v>240.60390000000001</v>
      </c>
      <c r="D226" s="10" t="str">
        <f>IF(DataSorted!D239="","",DataSorted!D239)</f>
        <v xml:space="preserve">Task0 </v>
      </c>
      <c r="E226" s="10">
        <f t="shared" si="43"/>
        <v>1.0127000000000237</v>
      </c>
      <c r="F226" s="15">
        <f t="shared" si="39"/>
        <v>-6.5999999999633019E-3</v>
      </c>
      <c r="G226" s="41">
        <f t="shared" si="40"/>
        <v>5.1950627615300338</v>
      </c>
      <c r="H226" s="10" t="str">
        <f>IF(DataSorted!$Q239="","",DataSorted!Q239)</f>
        <v/>
      </c>
      <c r="I226" s="10" t="str">
        <f>IF(DataSorted!$Q239="","",DataSorted!R239)</f>
        <v/>
      </c>
      <c r="J226" s="10" t="str">
        <f>IF(DataSorted!$Q239="","",DataSorted!S239)</f>
        <v/>
      </c>
      <c r="K226" s="10" t="str">
        <f>IF(DataSorted!$Q239="","",DataSorted!T239)</f>
        <v/>
      </c>
      <c r="L226" s="10" t="str">
        <f t="shared" si="41"/>
        <v/>
      </c>
      <c r="M226" s="52" t="str">
        <f>IF(DataSorted!$F239="REAC",DataSorted!F239,(IF(DataSorted!$P239="REAC",DataSorted!P239,IF($R227=1,"Creact",""))))</f>
        <v>REAC</v>
      </c>
      <c r="N226" s="52" t="str">
        <f>IF(DataSorted!$F239="REAC",DataSorted!G239,(IF(DataSorted!$P239="REAC",DataSorted!Q239,IF($R227=1,N227,""))))</f>
        <v>Yes</v>
      </c>
      <c r="O226" s="52">
        <f>IF(DataSorted!$F239="REAC",DataSorted!H239,(IF(DataSorted!$P239="REAC",DataSorted!R239,IF(AND($R227=1,N227="yes"),O227-1.01794,IF(AND($R227=1,N227="No"),O227-1.18497,"")))))</f>
        <v>241.20760000000001</v>
      </c>
      <c r="P226" s="52" t="str">
        <f>IF(DataSorted!$F239="REAC",DataSorted!I239,(IF(DataSorted!$P239="REAC",DataSorted!S239,IF($R227=1,P227,""))))</f>
        <v xml:space="preserve">Task0 </v>
      </c>
      <c r="Q226" s="47" t="str">
        <f t="shared" si="49"/>
        <v/>
      </c>
      <c r="R226">
        <f t="shared" si="50"/>
        <v>1</v>
      </c>
      <c r="S226" s="18" t="str">
        <f t="shared" si="44"/>
        <v/>
      </c>
      <c r="T226" s="18" t="str">
        <f t="shared" si="45"/>
        <v/>
      </c>
      <c r="U226" s="18" t="str">
        <f t="shared" si="42"/>
        <v/>
      </c>
      <c r="V226" s="18" t="str">
        <f t="shared" si="46"/>
        <v/>
      </c>
      <c r="W226" s="18" t="str">
        <f t="shared" si="47"/>
        <v/>
      </c>
      <c r="X226" s="18" t="str">
        <f t="shared" si="48"/>
        <v/>
      </c>
      <c r="Y226" s="18"/>
    </row>
    <row r="227" spans="1:25" x14ac:dyDescent="0.35">
      <c r="A227" t="str">
        <f>IF(DataSorted!A240="","",DataSorted!A240)</f>
        <v>TASK</v>
      </c>
      <c r="B227" s="48" t="str">
        <f>IF(DataSorted!B240="","",DataSorted!B240)</f>
        <v>TaskStim</v>
      </c>
      <c r="C227" s="48">
        <f>IF(DataSorted!C240="","",DataSorted!C240)</f>
        <v>241.6232</v>
      </c>
      <c r="D227" s="50" t="str">
        <f>IF(DataSorted!D240="","",DataSorted!D240)</f>
        <v xml:space="preserve">TaskB </v>
      </c>
      <c r="E227" s="48">
        <f t="shared" si="43"/>
        <v>1.019299999999987</v>
      </c>
      <c r="F227" s="49">
        <f t="shared" si="39"/>
        <v>1.4599999999973079E-2</v>
      </c>
      <c r="G227" s="41">
        <f t="shared" si="40"/>
        <v>11.795062761493336</v>
      </c>
      <c r="H227" t="str">
        <f>IF(DataSorted!$Q240="","",DataSorted!Q240)</f>
        <v/>
      </c>
      <c r="I227" t="str">
        <f>IF(DataSorted!$Q240="","",DataSorted!R240)</f>
        <v/>
      </c>
      <c r="J227" t="str">
        <f>IF(DataSorted!$Q240="","",DataSorted!S240)</f>
        <v/>
      </c>
      <c r="K227" t="str">
        <f>IF(DataSorted!$Q240="","",DataSorted!T240)</f>
        <v/>
      </c>
      <c r="L227" s="2" t="str">
        <f t="shared" si="41"/>
        <v/>
      </c>
      <c r="M227" s="51" t="str">
        <f>IF(DataSorted!$F240="REAC",DataSorted!F240,(IF(DataSorted!$P240="REAC",DataSorted!P240,IF($R228=1,"Creact",""))))</f>
        <v>Creact</v>
      </c>
      <c r="N227" s="51" t="str">
        <f>IF(DataSorted!$F240="REAC",DataSorted!G240,(IF(DataSorted!$P240="REAC",DataSorted!Q240,IF($R228=1,N228,""))))</f>
        <v>No</v>
      </c>
      <c r="O227" s="51">
        <f>IF(DataSorted!$F240="REAC",DataSorted!H240,(IF(DataSorted!$P240="REAC",DataSorted!R240,IF(AND($R228=1,N228="yes"),O228-1.01794,IF(AND($R228=1,N228="No"),O228-1.18497,"")))))</f>
        <v>241.90333000000001</v>
      </c>
      <c r="P227" s="51" t="str">
        <f>IF(DataSorted!$F240="REAC",DataSorted!I240,(IF(DataSorted!$P240="REAC",DataSorted!S240,IF($R228=1,P228,""))))</f>
        <v xml:space="preserve">Task0 </v>
      </c>
      <c r="Q227" s="47">
        <f t="shared" si="49"/>
        <v>280.13000000001398</v>
      </c>
      <c r="R227" t="str">
        <f t="shared" si="50"/>
        <v/>
      </c>
      <c r="S227" s="1" t="str">
        <f t="shared" si="44"/>
        <v>No</v>
      </c>
      <c r="T227" s="1" t="str">
        <f t="shared" si="45"/>
        <v/>
      </c>
      <c r="U227" s="1">
        <f t="shared" si="42"/>
        <v>1</v>
      </c>
      <c r="V227" s="1" t="str">
        <f t="shared" si="46"/>
        <v/>
      </c>
      <c r="W227" s="1" t="str">
        <f t="shared" si="47"/>
        <v/>
      </c>
      <c r="X227" s="1" t="str">
        <f t="shared" si="48"/>
        <v/>
      </c>
      <c r="Y227" s="1"/>
    </row>
    <row r="228" spans="1:25" x14ac:dyDescent="0.35">
      <c r="A228" s="10" t="str">
        <f>IF(DataSorted!A241="","",DataSorted!A241)</f>
        <v>TASK</v>
      </c>
      <c r="B228" s="10" t="str">
        <f>IF(DataSorted!B241="","",DataSorted!B241)</f>
        <v>BlankNeut</v>
      </c>
      <c r="C228" s="10">
        <f>IF(DataSorted!C241="","",DataSorted!C241)</f>
        <v>242.62790000000001</v>
      </c>
      <c r="D228" s="10" t="str">
        <f>IF(DataSorted!D241="","",DataSorted!D241)</f>
        <v xml:space="preserve">Task0 </v>
      </c>
      <c r="E228" s="10">
        <f t="shared" si="43"/>
        <v>1.0047000000000139</v>
      </c>
      <c r="F228" s="15">
        <f t="shared" si="39"/>
        <v>-8.3999999999662123E-3</v>
      </c>
      <c r="G228" s="41">
        <f t="shared" si="40"/>
        <v>2.8049372384797433</v>
      </c>
      <c r="H228" s="10" t="str">
        <f>IF(DataSorted!$Q241="","",DataSorted!Q241)</f>
        <v/>
      </c>
      <c r="I228" s="10" t="str">
        <f>IF(DataSorted!$Q241="","",DataSorted!R241)</f>
        <v/>
      </c>
      <c r="J228" s="10" t="str">
        <f>IF(DataSorted!$Q241="","",DataSorted!S241)</f>
        <v/>
      </c>
      <c r="K228" s="10" t="str">
        <f>IF(DataSorted!$Q241="","",DataSorted!T241)</f>
        <v/>
      </c>
      <c r="L228" s="10" t="str">
        <f t="shared" si="41"/>
        <v/>
      </c>
      <c r="M228" s="52" t="str">
        <f>IF(DataSorted!$F241="REAC",DataSorted!F241,(IF(DataSorted!$P241="REAC",DataSorted!P241,IF($R229=1,"Creact",""))))</f>
        <v>REAC</v>
      </c>
      <c r="N228" s="52" t="str">
        <f>IF(DataSorted!$F241="REAC",DataSorted!G241,(IF(DataSorted!$P241="REAC",DataSorted!Q241,IF($R229=1,N229,""))))</f>
        <v>No</v>
      </c>
      <c r="O228" s="52">
        <f>IF(DataSorted!$F241="REAC",DataSorted!H241,(IF(DataSorted!$P241="REAC",DataSorted!R241,IF(AND($R229=1,N229="yes"),O229-1.01794,IF(AND($R229=1,N229="No"),O229-1.18497,"")))))</f>
        <v>243.0883</v>
      </c>
      <c r="P228" s="52" t="str">
        <f>IF(DataSorted!$F241="REAC",DataSorted!I241,(IF(DataSorted!$P241="REAC",DataSorted!S241,IF($R229=1,P229,""))))</f>
        <v xml:space="preserve">Task0 </v>
      </c>
      <c r="Q228" s="47" t="str">
        <f t="shared" si="49"/>
        <v/>
      </c>
      <c r="R228">
        <f t="shared" si="50"/>
        <v>1</v>
      </c>
      <c r="S228" s="18" t="str">
        <f t="shared" si="44"/>
        <v/>
      </c>
      <c r="T228" s="18" t="str">
        <f t="shared" si="45"/>
        <v/>
      </c>
      <c r="U228" s="18" t="str">
        <f t="shared" si="42"/>
        <v/>
      </c>
      <c r="V228" s="18" t="str">
        <f t="shared" si="46"/>
        <v/>
      </c>
      <c r="W228" s="18" t="str">
        <f t="shared" si="47"/>
        <v/>
      </c>
      <c r="X228" s="18" t="str">
        <f t="shared" si="48"/>
        <v/>
      </c>
      <c r="Y228" s="18"/>
    </row>
    <row r="229" spans="1:25" x14ac:dyDescent="0.35">
      <c r="A229" t="str">
        <f>IF(DataSorted!A242="","",DataSorted!A242)</f>
        <v>TASK</v>
      </c>
      <c r="B229" s="48" t="str">
        <f>IF(DataSorted!B242="","",DataSorted!B242)</f>
        <v>TaskStim</v>
      </c>
      <c r="C229" s="48">
        <f>IF(DataSorted!C242="","",DataSorted!C242)</f>
        <v>243.64099999999999</v>
      </c>
      <c r="D229" s="50" t="str">
        <f>IF(DataSorted!D242="","",DataSorted!D242)</f>
        <v xml:space="preserve">TaskB </v>
      </c>
      <c r="E229" s="48">
        <f t="shared" si="43"/>
        <v>1.0130999999999801</v>
      </c>
      <c r="F229" s="49">
        <f t="shared" si="39"/>
        <v>1.999999999782176E-4</v>
      </c>
      <c r="G229" s="41">
        <f t="shared" si="40"/>
        <v>5.595062761486469</v>
      </c>
      <c r="H229" t="str">
        <f>IF(DataSorted!$Q242="","",DataSorted!Q242)</f>
        <v/>
      </c>
      <c r="I229" t="str">
        <f>IF(DataSorted!$Q242="","",DataSorted!R242)</f>
        <v/>
      </c>
      <c r="J229" t="str">
        <f>IF(DataSorted!$Q242="","",DataSorted!S242)</f>
        <v/>
      </c>
      <c r="K229" t="str">
        <f>IF(DataSorted!$Q242="","",DataSorted!T242)</f>
        <v/>
      </c>
      <c r="L229" s="2" t="str">
        <f t="shared" si="41"/>
        <v/>
      </c>
      <c r="M229" s="51" t="str">
        <f>IF(DataSorted!$F242="REAC",DataSorted!F242,(IF(DataSorted!$P242="REAC",DataSorted!P242,IF($R230=1,"Creact",""))))</f>
        <v>Creact</v>
      </c>
      <c r="N229" s="51" t="str">
        <f>IF(DataSorted!$F242="REAC",DataSorted!G242,(IF(DataSorted!$P242="REAC",DataSorted!Q242,IF($R230=1,N230,""))))</f>
        <v>Yes</v>
      </c>
      <c r="O229" s="51">
        <f>IF(DataSorted!$F242="REAC",DataSorted!H242,(IF(DataSorted!$P242="REAC",DataSorted!R242,IF(AND($R230=1,N230="yes"),O230-1.01794,IF(AND($R230=1,N230="No"),O230-1.18497,"")))))</f>
        <v>244.27936</v>
      </c>
      <c r="P229" s="51" t="str">
        <f>IF(DataSorted!$F242="REAC",DataSorted!I242,(IF(DataSorted!$P242="REAC",DataSorted!S242,IF($R230=1,P230,""))))</f>
        <v xml:space="preserve">Task0 </v>
      </c>
      <c r="Q229" s="47">
        <f t="shared" si="49"/>
        <v>638.36000000000581</v>
      </c>
      <c r="R229" t="str">
        <f t="shared" si="50"/>
        <v/>
      </c>
      <c r="S229" s="1" t="str">
        <f t="shared" si="44"/>
        <v>yes</v>
      </c>
      <c r="T229" s="1">
        <f t="shared" si="45"/>
        <v>1</v>
      </c>
      <c r="U229" s="1" t="str">
        <f t="shared" si="42"/>
        <v/>
      </c>
      <c r="V229" s="1" t="str">
        <f t="shared" si="46"/>
        <v/>
      </c>
      <c r="W229" s="1" t="str">
        <f t="shared" si="47"/>
        <v/>
      </c>
      <c r="X229" s="1" t="str">
        <f t="shared" si="48"/>
        <v/>
      </c>
      <c r="Y229" s="1"/>
    </row>
    <row r="230" spans="1:25" x14ac:dyDescent="0.35">
      <c r="A230" s="10" t="str">
        <f>IF(DataSorted!A243="","",DataSorted!A243)</f>
        <v>TASK</v>
      </c>
      <c r="B230" s="10" t="str">
        <f>IF(DataSorted!B243="","",DataSorted!B243)</f>
        <v>BlankNeut</v>
      </c>
      <c r="C230" s="10">
        <f>IF(DataSorted!C243="","",DataSorted!C243)</f>
        <v>244.65389999999999</v>
      </c>
      <c r="D230" s="10" t="str">
        <f>IF(DataSorted!D243="","",DataSorted!D243)</f>
        <v xml:space="preserve">Task0 </v>
      </c>
      <c r="E230" s="10">
        <f t="shared" si="43"/>
        <v>1.0129000000000019</v>
      </c>
      <c r="F230" s="15">
        <f t="shared" si="39"/>
        <v>4.7999999999888132E-3</v>
      </c>
      <c r="G230" s="41">
        <f t="shared" si="40"/>
        <v>5.3950627615082514</v>
      </c>
      <c r="H230" s="10" t="str">
        <f>IF(DataSorted!$Q243="","",DataSorted!Q243)</f>
        <v/>
      </c>
      <c r="I230" s="10" t="str">
        <f>IF(DataSorted!$Q243="","",DataSorted!R243)</f>
        <v/>
      </c>
      <c r="J230" s="10" t="str">
        <f>IF(DataSorted!$Q243="","",DataSorted!S243)</f>
        <v/>
      </c>
      <c r="K230" s="10" t="str">
        <f>IF(DataSorted!$Q243="","",DataSorted!T243)</f>
        <v/>
      </c>
      <c r="L230" s="10" t="str">
        <f t="shared" si="41"/>
        <v/>
      </c>
      <c r="M230" s="52" t="str">
        <f>IF(DataSorted!$F243="REAC",DataSorted!F243,(IF(DataSorted!$P243="REAC",DataSorted!P243,IF($R231=1,"Creact",""))))</f>
        <v>REAC</v>
      </c>
      <c r="N230" s="52" t="str">
        <f>IF(DataSorted!$F243="REAC",DataSorted!G243,(IF(DataSorted!$P243="REAC",DataSorted!Q243,IF($R231=1,N231,""))))</f>
        <v>Yes</v>
      </c>
      <c r="O230" s="52">
        <f>IF(DataSorted!$F243="REAC",DataSorted!H243,(IF(DataSorted!$P243="REAC",DataSorted!R243,IF(AND($R231=1,N231="yes"),O231-1.01794,IF(AND($R231=1,N231="No"),O231-1.18497,"")))))</f>
        <v>245.29730000000001</v>
      </c>
      <c r="P230" s="52" t="str">
        <f>IF(DataSorted!$F243="REAC",DataSorted!I243,(IF(DataSorted!$P243="REAC",DataSorted!S243,IF($R231=1,P231,""))))</f>
        <v xml:space="preserve">Task0 </v>
      </c>
      <c r="Q230" s="47" t="str">
        <f t="shared" si="49"/>
        <v/>
      </c>
      <c r="R230">
        <f t="shared" si="50"/>
        <v>1</v>
      </c>
      <c r="S230" s="18" t="str">
        <f t="shared" si="44"/>
        <v/>
      </c>
      <c r="T230" s="18" t="str">
        <f t="shared" si="45"/>
        <v/>
      </c>
      <c r="U230" s="18" t="str">
        <f t="shared" si="42"/>
        <v/>
      </c>
      <c r="V230" s="18" t="str">
        <f t="shared" si="46"/>
        <v/>
      </c>
      <c r="W230" s="18" t="str">
        <f t="shared" si="47"/>
        <v/>
      </c>
      <c r="X230" s="18" t="str">
        <f t="shared" si="48"/>
        <v/>
      </c>
      <c r="Y230" s="18"/>
    </row>
    <row r="231" spans="1:25" x14ac:dyDescent="0.35">
      <c r="A231" t="str">
        <f>IF(DataSorted!A244="","",DataSorted!A244)</f>
        <v>TASK</v>
      </c>
      <c r="B231" s="48" t="str">
        <f>IF(DataSorted!B244="","",DataSorted!B244)</f>
        <v>TaskStim</v>
      </c>
      <c r="C231" s="48">
        <f>IF(DataSorted!C244="","",DataSorted!C244)</f>
        <v>245.66200000000001</v>
      </c>
      <c r="D231" s="50" t="str">
        <f>IF(DataSorted!D244="","",DataSorted!D244)</f>
        <v xml:space="preserve">TaskC </v>
      </c>
      <c r="E231" s="48">
        <f t="shared" si="43"/>
        <v>1.0081000000000131</v>
      </c>
      <c r="F231" s="49">
        <f t="shared" si="39"/>
        <v>-1.1999999999829924E-3</v>
      </c>
      <c r="G231" s="41">
        <f t="shared" si="40"/>
        <v>0.59506276151943815</v>
      </c>
      <c r="H231" t="str">
        <f>IF(DataSorted!$Q244="","",DataSorted!Q244)</f>
        <v>EMOS</v>
      </c>
      <c r="I231" t="str">
        <f>IF(DataSorted!$Q244="","",DataSorted!R244)</f>
        <v>MatStim</v>
      </c>
      <c r="J231">
        <f>IF(DataSorted!$Q244="","",DataSorted!S244)</f>
        <v>245.66200000000001</v>
      </c>
      <c r="K231" t="str">
        <f>IF(DataSorted!$Q244="","",DataSorted!T244)</f>
        <v xml:space="preserve">BlTransp10 </v>
      </c>
      <c r="L231" s="2">
        <f t="shared" si="41"/>
        <v>0</v>
      </c>
      <c r="M231" s="51" t="str">
        <f>IF(DataSorted!$F244="REAC",DataSorted!F244,(IF(DataSorted!$P244="REAC",DataSorted!P244,IF($R232=1,"Creact",""))))</f>
        <v>Creact</v>
      </c>
      <c r="N231" s="51" t="str">
        <f>IF(DataSorted!$F244="REAC",DataSorted!G244,(IF(DataSorted!$P244="REAC",DataSorted!Q244,IF($R232=1,N232,""))))</f>
        <v>No</v>
      </c>
      <c r="O231" s="51">
        <f>IF(DataSorted!$F244="REAC",DataSorted!H244,(IF(DataSorted!$P244="REAC",DataSorted!R244,IF(AND($R232=1,N232="yes"),O232-1.01794,IF(AND($R232=1,N232="No"),O232-1.18497,"")))))</f>
        <v>245.93393</v>
      </c>
      <c r="P231" s="51" t="str">
        <f>IF(DataSorted!$F244="REAC",DataSorted!I244,(IF(DataSorted!$P244="REAC",DataSorted!S244,IF($R232=1,P232,""))))</f>
        <v xml:space="preserve">Task0 </v>
      </c>
      <c r="Q231" s="47">
        <f t="shared" si="49"/>
        <v>271.92999999999756</v>
      </c>
      <c r="R231" t="str">
        <f t="shared" si="50"/>
        <v/>
      </c>
      <c r="S231" s="1" t="str">
        <f t="shared" si="44"/>
        <v>No</v>
      </c>
      <c r="T231" s="1" t="str">
        <f t="shared" si="45"/>
        <v/>
      </c>
      <c r="U231" s="1">
        <f t="shared" si="42"/>
        <v>1</v>
      </c>
      <c r="V231" s="1" t="str">
        <f t="shared" si="46"/>
        <v/>
      </c>
      <c r="W231" s="1" t="str">
        <f t="shared" si="47"/>
        <v/>
      </c>
      <c r="X231" s="1" t="str">
        <f t="shared" si="48"/>
        <v/>
      </c>
      <c r="Y231" s="1"/>
    </row>
    <row r="232" spans="1:25" x14ac:dyDescent="0.35">
      <c r="A232" s="10" t="str">
        <f>IF(DataSorted!A245="","",DataSorted!A245)</f>
        <v>TASK</v>
      </c>
      <c r="B232" s="10" t="str">
        <f>IF(DataSorted!B245="","",DataSorted!B245)</f>
        <v>BlankNeut</v>
      </c>
      <c r="C232" s="10">
        <f>IF(DataSorted!C245="","",DataSorted!C245)</f>
        <v>246.6713</v>
      </c>
      <c r="D232" s="10" t="str">
        <f>IF(DataSorted!D245="","",DataSorted!D245)</f>
        <v xml:space="preserve">Task0 </v>
      </c>
      <c r="E232" s="10">
        <f t="shared" si="43"/>
        <v>1.0092999999999961</v>
      </c>
      <c r="F232" s="15">
        <f t="shared" si="39"/>
        <v>2.0999999999844476E-3</v>
      </c>
      <c r="G232" s="41">
        <f t="shared" si="40"/>
        <v>1.7950627615024306</v>
      </c>
      <c r="H232" s="10" t="str">
        <f>IF(DataSorted!$Q245="","",DataSorted!Q245)</f>
        <v/>
      </c>
      <c r="I232" s="10" t="str">
        <f>IF(DataSorted!$Q245="","",DataSorted!R245)</f>
        <v/>
      </c>
      <c r="J232" s="10" t="str">
        <f>IF(DataSorted!$Q245="","",DataSorted!S245)</f>
        <v/>
      </c>
      <c r="K232" s="10" t="str">
        <f>IF(DataSorted!$Q245="","",DataSorted!T245)</f>
        <v/>
      </c>
      <c r="L232" s="10" t="str">
        <f t="shared" si="41"/>
        <v/>
      </c>
      <c r="M232" s="52" t="str">
        <f>IF(DataSorted!$F245="REAC",DataSorted!F245,(IF(DataSorted!$P245="REAC",DataSorted!P245,IF($R233=1,"Creact",""))))</f>
        <v>REAC</v>
      </c>
      <c r="N232" s="52" t="str">
        <f>IF(DataSorted!$F245="REAC",DataSorted!G245,(IF(DataSorted!$P245="REAC",DataSorted!Q245,IF($R233=1,N233,""))))</f>
        <v>No</v>
      </c>
      <c r="O232" s="52">
        <f>IF(DataSorted!$F245="REAC",DataSorted!H245,(IF(DataSorted!$P245="REAC",DataSorted!R245,IF(AND($R233=1,N233="yes"),O233-1.01794,IF(AND($R233=1,N233="No"),O233-1.18497,"")))))</f>
        <v>247.1189</v>
      </c>
      <c r="P232" s="52" t="str">
        <f>IF(DataSorted!$F245="REAC",DataSorted!I245,(IF(DataSorted!$P245="REAC",DataSorted!S245,IF($R233=1,P233,""))))</f>
        <v xml:space="preserve">Task0 </v>
      </c>
      <c r="Q232" s="47" t="str">
        <f t="shared" si="49"/>
        <v/>
      </c>
      <c r="R232">
        <f t="shared" si="50"/>
        <v>1</v>
      </c>
      <c r="S232" s="18" t="str">
        <f t="shared" si="44"/>
        <v/>
      </c>
      <c r="T232" s="18" t="str">
        <f t="shared" si="45"/>
        <v/>
      </c>
      <c r="U232" s="18" t="str">
        <f t="shared" si="42"/>
        <v/>
      </c>
      <c r="V232" s="18" t="str">
        <f t="shared" si="46"/>
        <v/>
      </c>
      <c r="W232" s="18" t="str">
        <f t="shared" si="47"/>
        <v/>
      </c>
      <c r="X232" s="18" t="str">
        <f t="shared" si="48"/>
        <v/>
      </c>
      <c r="Y232" s="18"/>
    </row>
    <row r="233" spans="1:25" x14ac:dyDescent="0.35">
      <c r="A233" t="str">
        <f>IF(DataSorted!A246="","",DataSorted!A246)</f>
        <v>TASK</v>
      </c>
      <c r="B233" s="48" t="str">
        <f>IF(DataSorted!B246="","",DataSorted!B246)</f>
        <v>TaskStim</v>
      </c>
      <c r="C233" s="48">
        <f>IF(DataSorted!C246="","",DataSorted!C246)</f>
        <v>247.67850000000001</v>
      </c>
      <c r="D233" s="50" t="str">
        <f>IF(DataSorted!D246="","",DataSorted!D246)</f>
        <v xml:space="preserve">TaskB </v>
      </c>
      <c r="E233" s="48">
        <f t="shared" si="43"/>
        <v>1.0072000000000116</v>
      </c>
      <c r="F233" s="49">
        <f t="shared" si="39"/>
        <v>4.3000000000290584E-3</v>
      </c>
      <c r="G233" s="41">
        <f t="shared" si="40"/>
        <v>0.30493723848201704</v>
      </c>
      <c r="H233" t="str">
        <f>IF(DataSorted!$Q246="","",DataSorted!Q246)</f>
        <v/>
      </c>
      <c r="I233" t="str">
        <f>IF(DataSorted!$Q246="","",DataSorted!R246)</f>
        <v/>
      </c>
      <c r="J233" t="str">
        <f>IF(DataSorted!$Q246="","",DataSorted!S246)</f>
        <v/>
      </c>
      <c r="K233" t="str">
        <f>IF(DataSorted!$Q246="","",DataSorted!T246)</f>
        <v/>
      </c>
      <c r="L233" s="2" t="str">
        <f t="shared" si="41"/>
        <v/>
      </c>
      <c r="M233" s="51" t="str">
        <f>IF(DataSorted!$F246="REAC",DataSorted!F246,(IF(DataSorted!$P246="REAC",DataSorted!P246,IF($R234=1,"Creact",""))))</f>
        <v>Creact</v>
      </c>
      <c r="N233" s="51" t="str">
        <f>IF(DataSorted!$F246="REAC",DataSorted!G246,(IF(DataSorted!$P246="REAC",DataSorted!Q246,IF($R234=1,N234,""))))</f>
        <v>Yes</v>
      </c>
      <c r="O233" s="51">
        <f>IF(DataSorted!$F246="REAC",DataSorted!H246,(IF(DataSorted!$P246="REAC",DataSorted!R246,IF(AND($R234=1,N234="yes"),O234-1.01794,IF(AND($R234=1,N234="No"),O234-1.18497,"")))))</f>
        <v>248.40045999999998</v>
      </c>
      <c r="P233" s="51" t="str">
        <f>IF(DataSorted!$F246="REAC",DataSorted!I246,(IF(DataSorted!$P246="REAC",DataSorted!S246,IF($R234=1,P234,""))))</f>
        <v xml:space="preserve">Task0 </v>
      </c>
      <c r="Q233" s="47">
        <f t="shared" si="49"/>
        <v>721.95999999996729</v>
      </c>
      <c r="R233" t="str">
        <f t="shared" si="50"/>
        <v/>
      </c>
      <c r="S233" s="1" t="str">
        <f t="shared" si="44"/>
        <v>No</v>
      </c>
      <c r="T233" s="1" t="str">
        <f t="shared" si="45"/>
        <v/>
      </c>
      <c r="U233" s="1" t="str">
        <f t="shared" si="42"/>
        <v/>
      </c>
      <c r="V233" s="1" t="str">
        <f t="shared" si="46"/>
        <v/>
      </c>
      <c r="W233" s="1">
        <f t="shared" si="47"/>
        <v>1</v>
      </c>
      <c r="X233" s="1" t="str">
        <f t="shared" si="48"/>
        <v/>
      </c>
      <c r="Y233" s="1"/>
    </row>
    <row r="234" spans="1:25" x14ac:dyDescent="0.35">
      <c r="A234" s="10" t="str">
        <f>IF(DataSorted!A247="","",DataSorted!A247)</f>
        <v>TASK</v>
      </c>
      <c r="B234" s="10" t="str">
        <f>IF(DataSorted!B247="","",DataSorted!B247)</f>
        <v>BlankNeut</v>
      </c>
      <c r="C234" s="10">
        <f>IF(DataSorted!C247="","",DataSorted!C247)</f>
        <v>248.6814</v>
      </c>
      <c r="D234" s="10" t="str">
        <f>IF(DataSorted!D247="","",DataSorted!D247)</f>
        <v xml:space="preserve">Task0 </v>
      </c>
      <c r="E234" s="10">
        <f t="shared" si="43"/>
        <v>1.0028999999999826</v>
      </c>
      <c r="F234" s="15">
        <f t="shared" si="39"/>
        <v>-2.9000000000110049E-3</v>
      </c>
      <c r="G234" s="41">
        <f t="shared" si="40"/>
        <v>4.6049372385110754</v>
      </c>
      <c r="H234" s="10" t="str">
        <f>IF(DataSorted!$Q247="","",DataSorted!Q247)</f>
        <v/>
      </c>
      <c r="I234" s="10" t="str">
        <f>IF(DataSorted!$Q247="","",DataSorted!R247)</f>
        <v/>
      </c>
      <c r="J234" s="10" t="str">
        <f>IF(DataSorted!$Q247="","",DataSorted!S247)</f>
        <v/>
      </c>
      <c r="K234" s="10" t="str">
        <f>IF(DataSorted!$Q247="","",DataSorted!T247)</f>
        <v/>
      </c>
      <c r="L234" s="10" t="str">
        <f t="shared" si="41"/>
        <v/>
      </c>
      <c r="M234" s="52" t="str">
        <f>IF(DataSorted!$F247="REAC",DataSorted!F247,(IF(DataSorted!$P247="REAC",DataSorted!P247,IF($R235=1,"Creact",""))))</f>
        <v>REAC</v>
      </c>
      <c r="N234" s="52" t="str">
        <f>IF(DataSorted!$F247="REAC",DataSorted!G247,(IF(DataSorted!$P247="REAC",DataSorted!Q247,IF($R235=1,N235,""))))</f>
        <v>Yes</v>
      </c>
      <c r="O234" s="52">
        <f>IF(DataSorted!$F247="REAC",DataSorted!H247,(IF(DataSorted!$P247="REAC",DataSorted!R247,IF(AND($R235=1,N235="yes"),O235-1.01794,IF(AND($R235=1,N235="No"),O235-1.18497,"")))))</f>
        <v>249.41839999999999</v>
      </c>
      <c r="P234" s="52" t="str">
        <f>IF(DataSorted!$F247="REAC",DataSorted!I247,(IF(DataSorted!$P247="REAC",DataSorted!S247,IF($R235=1,P235,""))))</f>
        <v xml:space="preserve">Task0 </v>
      </c>
      <c r="Q234" s="47" t="str">
        <f t="shared" si="49"/>
        <v/>
      </c>
      <c r="R234">
        <f t="shared" si="50"/>
        <v>1</v>
      </c>
      <c r="S234" s="18" t="str">
        <f t="shared" si="44"/>
        <v/>
      </c>
      <c r="T234" s="18" t="str">
        <f t="shared" si="45"/>
        <v/>
      </c>
      <c r="U234" s="18" t="str">
        <f t="shared" si="42"/>
        <v/>
      </c>
      <c r="V234" s="18" t="str">
        <f t="shared" si="46"/>
        <v/>
      </c>
      <c r="W234" s="18" t="str">
        <f t="shared" si="47"/>
        <v/>
      </c>
      <c r="X234" s="18" t="str">
        <f t="shared" si="48"/>
        <v/>
      </c>
      <c r="Y234" s="18"/>
    </row>
    <row r="235" spans="1:25" x14ac:dyDescent="0.35">
      <c r="A235" t="str">
        <f>IF(DataSorted!A248="","",DataSorted!A248)</f>
        <v>TASK</v>
      </c>
      <c r="B235" s="48" t="str">
        <f>IF(DataSorted!B248="","",DataSorted!B248)</f>
        <v>TaskStim</v>
      </c>
      <c r="C235" s="48">
        <f>IF(DataSorted!C248="","",DataSorted!C248)</f>
        <v>249.68719999999999</v>
      </c>
      <c r="D235" s="50" t="str">
        <f>IF(DataSorted!D248="","",DataSorted!D248)</f>
        <v xml:space="preserve">TaskC </v>
      </c>
      <c r="E235" s="48">
        <f t="shared" si="43"/>
        <v>1.0057999999999936</v>
      </c>
      <c r="F235" s="49">
        <f t="shared" si="39"/>
        <v>-2.8000000000076852E-3</v>
      </c>
      <c r="G235" s="41">
        <f t="shared" si="40"/>
        <v>1.7049372385000705</v>
      </c>
      <c r="H235" t="str">
        <f>IF(DataSorted!$Q248="","",DataSorted!Q248)</f>
        <v/>
      </c>
      <c r="I235" t="str">
        <f>IF(DataSorted!$Q248="","",DataSorted!R248)</f>
        <v/>
      </c>
      <c r="J235" t="str">
        <f>IF(DataSorted!$Q248="","",DataSorted!S248)</f>
        <v/>
      </c>
      <c r="K235" t="str">
        <f>IF(DataSorted!$Q248="","",DataSorted!T248)</f>
        <v/>
      </c>
      <c r="L235" s="2" t="str">
        <f t="shared" si="41"/>
        <v/>
      </c>
      <c r="M235" s="51" t="str">
        <f>IF(DataSorted!$F248="REAC",DataSorted!F248,(IF(DataSorted!$P248="REAC",DataSorted!P248,IF($R236=1,"Creact",""))))</f>
        <v>Creact</v>
      </c>
      <c r="N235" s="51" t="str">
        <f>IF(DataSorted!$F248="REAC",DataSorted!G248,(IF(DataSorted!$P248="REAC",DataSorted!Q248,IF($R236=1,N236,""))))</f>
        <v>No</v>
      </c>
      <c r="O235" s="51">
        <f>IF(DataSorted!$F248="REAC",DataSorted!H248,(IF(DataSorted!$P248="REAC",DataSorted!R248,IF(AND($R236=1,N236="yes"),O236-1.01794,IF(AND($R236=1,N236="No"),O236-1.18497,"")))))</f>
        <v>250.05683000000002</v>
      </c>
      <c r="P235" s="51" t="str">
        <f>IF(DataSorted!$F248="REAC",DataSorted!I248,(IF(DataSorted!$P248="REAC",DataSorted!S248,IF($R236=1,P236,""))))</f>
        <v xml:space="preserve">Task0 </v>
      </c>
      <c r="Q235" s="47">
        <f t="shared" si="49"/>
        <v>369.63000000002921</v>
      </c>
      <c r="R235" t="str">
        <f t="shared" si="50"/>
        <v/>
      </c>
      <c r="S235" s="1" t="str">
        <f t="shared" si="44"/>
        <v>No</v>
      </c>
      <c r="T235" s="1" t="str">
        <f t="shared" si="45"/>
        <v/>
      </c>
      <c r="U235" s="1">
        <f t="shared" si="42"/>
        <v>1</v>
      </c>
      <c r="V235" s="1" t="str">
        <f t="shared" si="46"/>
        <v/>
      </c>
      <c r="W235" s="1" t="str">
        <f t="shared" si="47"/>
        <v/>
      </c>
      <c r="X235" s="1" t="str">
        <f t="shared" si="48"/>
        <v/>
      </c>
      <c r="Y235" s="1"/>
    </row>
    <row r="236" spans="1:25" x14ac:dyDescent="0.35">
      <c r="A236" s="10" t="str">
        <f>IF(DataSorted!A249="","",DataSorted!A249)</f>
        <v>TASK</v>
      </c>
      <c r="B236" s="10" t="str">
        <f>IF(DataSorted!B249="","",DataSorted!B249)</f>
        <v>BlankNeut</v>
      </c>
      <c r="C236" s="10">
        <f>IF(DataSorted!C249="","",DataSorted!C249)</f>
        <v>250.69579999999999</v>
      </c>
      <c r="D236" s="10" t="str">
        <f>IF(DataSorted!D249="","",DataSorted!D249)</f>
        <v xml:space="preserve">Task0 </v>
      </c>
      <c r="E236" s="10">
        <f t="shared" si="43"/>
        <v>1.0086000000000013</v>
      </c>
      <c r="F236" s="15">
        <f t="shared" si="39"/>
        <v>8.1999999999879947E-3</v>
      </c>
      <c r="G236" s="41">
        <f t="shared" si="40"/>
        <v>1.0950627615076147</v>
      </c>
      <c r="H236" s="10" t="str">
        <f>IF(DataSorted!$Q249="","",DataSorted!Q249)</f>
        <v/>
      </c>
      <c r="I236" s="10" t="str">
        <f>IF(DataSorted!$Q249="","",DataSorted!R249)</f>
        <v/>
      </c>
      <c r="J236" s="10" t="str">
        <f>IF(DataSorted!$Q249="","",DataSorted!S249)</f>
        <v/>
      </c>
      <c r="K236" s="10" t="str">
        <f>IF(DataSorted!$Q249="","",DataSorted!T249)</f>
        <v/>
      </c>
      <c r="L236" s="10" t="str">
        <f t="shared" si="41"/>
        <v/>
      </c>
      <c r="M236" s="52" t="str">
        <f>IF(DataSorted!$F249="REAC",DataSorted!F249,(IF(DataSorted!$P249="REAC",DataSorted!P249,IF($R237=1,"Creact",""))))</f>
        <v>REAC</v>
      </c>
      <c r="N236" s="52" t="str">
        <f>IF(DataSorted!$F249="REAC",DataSorted!G249,(IF(DataSorted!$P249="REAC",DataSorted!Q249,IF($R237=1,N237,""))))</f>
        <v>No</v>
      </c>
      <c r="O236" s="52">
        <f>IF(DataSorted!$F249="REAC",DataSorted!H249,(IF(DataSorted!$P249="REAC",DataSorted!R249,IF(AND($R237=1,N237="yes"),O237-1.01794,IF(AND($R237=1,N237="No"),O237-1.18497,"")))))</f>
        <v>251.24180000000001</v>
      </c>
      <c r="P236" s="52" t="str">
        <f>IF(DataSorted!$F249="REAC",DataSorted!I249,(IF(DataSorted!$P249="REAC",DataSorted!S249,IF($R237=1,P237,""))))</f>
        <v xml:space="preserve">Task0 </v>
      </c>
      <c r="Q236" s="47" t="str">
        <f t="shared" si="49"/>
        <v/>
      </c>
      <c r="R236">
        <f t="shared" si="50"/>
        <v>1</v>
      </c>
      <c r="S236" s="18" t="str">
        <f t="shared" si="44"/>
        <v/>
      </c>
      <c r="T236" s="18" t="str">
        <f t="shared" si="45"/>
        <v/>
      </c>
      <c r="U236" s="18" t="str">
        <f t="shared" si="42"/>
        <v/>
      </c>
      <c r="V236" s="18" t="str">
        <f t="shared" si="46"/>
        <v/>
      </c>
      <c r="W236" s="18" t="str">
        <f t="shared" si="47"/>
        <v/>
      </c>
      <c r="X236" s="18" t="str">
        <f t="shared" si="48"/>
        <v/>
      </c>
      <c r="Y236" s="18"/>
    </row>
    <row r="237" spans="1:25" x14ac:dyDescent="0.35">
      <c r="A237" t="str">
        <f>IF(DataSorted!A250="","",DataSorted!A250)</f>
        <v>TASK</v>
      </c>
      <c r="B237" s="48" t="str">
        <f>IF(DataSorted!B250="","",DataSorted!B250)</f>
        <v>TaskStim</v>
      </c>
      <c r="C237" s="48">
        <f>IF(DataSorted!C250="","",DataSorted!C250)</f>
        <v>251.6962</v>
      </c>
      <c r="D237" s="50" t="str">
        <f>IF(DataSorted!D250="","",DataSorted!D250)</f>
        <v xml:space="preserve">TaskC </v>
      </c>
      <c r="E237" s="48">
        <f t="shared" si="43"/>
        <v>1.0004000000000133</v>
      </c>
      <c r="F237" s="49">
        <f t="shared" si="39"/>
        <v>-8.1999999999879947E-3</v>
      </c>
      <c r="G237" s="41">
        <f t="shared" si="40"/>
        <v>7.1049372384803799</v>
      </c>
      <c r="H237" t="str">
        <f>IF(DataSorted!$Q250="","",DataSorted!Q250)</f>
        <v>EMOS</v>
      </c>
      <c r="I237" t="str">
        <f>IF(DataSorted!$Q250="","",DataSorted!R250)</f>
        <v>MatStim</v>
      </c>
      <c r="J237">
        <f>IF(DataSorted!$Q250="","",DataSorted!S250)</f>
        <v>251.6962</v>
      </c>
      <c r="K237" t="str">
        <f>IF(DataSorted!$Q250="","",DataSorted!T250)</f>
        <v xml:space="preserve">BlTransp10 </v>
      </c>
      <c r="L237" s="2">
        <f t="shared" si="41"/>
        <v>0</v>
      </c>
      <c r="M237" s="51" t="str">
        <f>IF(DataSorted!$F250="REAC",DataSorted!F250,(IF(DataSorted!$P250="REAC",DataSorted!P250,IF($R238=1,"Creact",""))))</f>
        <v>Creact</v>
      </c>
      <c r="N237" s="51" t="str">
        <f>IF(DataSorted!$F250="REAC",DataSorted!G250,(IF(DataSorted!$P250="REAC",DataSorted!Q250,IF($R238=1,N238,""))))</f>
        <v>Yes</v>
      </c>
      <c r="O237" s="51">
        <f>IF(DataSorted!$F250="REAC",DataSorted!H250,(IF(DataSorted!$P250="REAC",DataSorted!R250,IF(AND($R238=1,N238="yes"),O238-1.01794,IF(AND($R238=1,N238="No"),O238-1.18497,"")))))</f>
        <v>252.52415999999999</v>
      </c>
      <c r="P237" s="51" t="str">
        <f>IF(DataSorted!$F250="REAC",DataSorted!I250,(IF(DataSorted!$P250="REAC",DataSorted!S250,IF($R238=1,P238,""))))</f>
        <v xml:space="preserve">Task0 </v>
      </c>
      <c r="Q237" s="47">
        <f t="shared" si="49"/>
        <v>827.95999999999026</v>
      </c>
      <c r="R237" t="str">
        <f t="shared" si="50"/>
        <v/>
      </c>
      <c r="S237" s="1" t="str">
        <f t="shared" si="44"/>
        <v>yes</v>
      </c>
      <c r="T237" s="1">
        <f t="shared" si="45"/>
        <v>1</v>
      </c>
      <c r="U237" s="1" t="str">
        <f t="shared" si="42"/>
        <v/>
      </c>
      <c r="V237" s="1" t="str">
        <f t="shared" si="46"/>
        <v/>
      </c>
      <c r="W237" s="1" t="str">
        <f t="shared" si="47"/>
        <v/>
      </c>
      <c r="X237" s="1" t="str">
        <f t="shared" si="48"/>
        <v/>
      </c>
      <c r="Y237" s="1"/>
    </row>
    <row r="238" spans="1:25" x14ac:dyDescent="0.35">
      <c r="A238" s="10" t="str">
        <f>IF(DataSorted!A251="","",DataSorted!A251)</f>
        <v>TASK</v>
      </c>
      <c r="B238" s="10" t="str">
        <f>IF(DataSorted!B251="","",DataSorted!B251)</f>
        <v>BlankNeut</v>
      </c>
      <c r="C238" s="10">
        <f>IF(DataSorted!C251="","",DataSorted!C251)</f>
        <v>252.70480000000001</v>
      </c>
      <c r="D238" s="10" t="str">
        <f>IF(DataSorted!D251="","",DataSorted!D251)</f>
        <v xml:space="preserve">Task0 </v>
      </c>
      <c r="E238" s="10">
        <f t="shared" si="43"/>
        <v>1.0086000000000013</v>
      </c>
      <c r="F238" s="15">
        <f t="shared" si="39"/>
        <v>1.4000000000180535E-3</v>
      </c>
      <c r="G238" s="41">
        <f t="shared" si="40"/>
        <v>1.0950627615076147</v>
      </c>
      <c r="H238" s="10" t="str">
        <f>IF(DataSorted!$Q251="","",DataSorted!Q251)</f>
        <v/>
      </c>
      <c r="I238" s="10" t="str">
        <f>IF(DataSorted!$Q251="","",DataSorted!R251)</f>
        <v/>
      </c>
      <c r="J238" s="10" t="str">
        <f>IF(DataSorted!$Q251="","",DataSorted!S251)</f>
        <v/>
      </c>
      <c r="K238" s="10" t="str">
        <f>IF(DataSorted!$Q251="","",DataSorted!T251)</f>
        <v/>
      </c>
      <c r="L238" s="10" t="str">
        <f t="shared" si="41"/>
        <v/>
      </c>
      <c r="M238" s="52" t="str">
        <f>IF(DataSorted!$F251="REAC",DataSorted!F251,(IF(DataSorted!$P251="REAC",DataSorted!P251,IF($R239=1,"Creact",""))))</f>
        <v>REAC</v>
      </c>
      <c r="N238" s="52" t="str">
        <f>IF(DataSorted!$F251="REAC",DataSorted!G251,(IF(DataSorted!$P251="REAC",DataSorted!Q251,IF($R239=1,N239,""))))</f>
        <v>Yes</v>
      </c>
      <c r="O238" s="52">
        <f>IF(DataSorted!$F251="REAC",DataSorted!H251,(IF(DataSorted!$P251="REAC",DataSorted!R251,IF(AND($R239=1,N239="yes"),O239-1.01794,IF(AND($R239=1,N239="No"),O239-1.18497,"")))))</f>
        <v>253.5421</v>
      </c>
      <c r="P238" s="52" t="str">
        <f>IF(DataSorted!$F251="REAC",DataSorted!I251,(IF(DataSorted!$P251="REAC",DataSorted!S251,IF($R239=1,P239,""))))</f>
        <v xml:space="preserve">Task0 </v>
      </c>
      <c r="Q238" s="47" t="str">
        <f t="shared" si="49"/>
        <v/>
      </c>
      <c r="R238">
        <f t="shared" si="50"/>
        <v>1</v>
      </c>
      <c r="S238" s="18" t="str">
        <f t="shared" si="44"/>
        <v/>
      </c>
      <c r="T238" s="18" t="str">
        <f t="shared" si="45"/>
        <v/>
      </c>
      <c r="U238" s="18" t="str">
        <f t="shared" si="42"/>
        <v/>
      </c>
      <c r="V238" s="18" t="str">
        <f t="shared" si="46"/>
        <v/>
      </c>
      <c r="W238" s="18" t="str">
        <f t="shared" si="47"/>
        <v/>
      </c>
      <c r="X238" s="18" t="str">
        <f t="shared" si="48"/>
        <v/>
      </c>
      <c r="Y238" s="18"/>
    </row>
    <row r="239" spans="1:25" x14ac:dyDescent="0.35">
      <c r="A239" t="str">
        <f>IF(DataSorted!A252="","",DataSorted!A252)</f>
        <v>TASK</v>
      </c>
      <c r="B239" s="48" t="str">
        <f>IF(DataSorted!B252="","",DataSorted!B252)</f>
        <v>TaskStim</v>
      </c>
      <c r="C239" s="48">
        <f>IF(DataSorted!C252="","",DataSorted!C252)</f>
        <v>253.71199999999999</v>
      </c>
      <c r="D239" s="50" t="str">
        <f>IF(DataSorted!D252="","",DataSorted!D252)</f>
        <v xml:space="preserve">TaskB </v>
      </c>
      <c r="E239" s="48">
        <f t="shared" si="43"/>
        <v>1.0071999999999832</v>
      </c>
      <c r="F239" s="49">
        <f t="shared" si="39"/>
        <v>-5.0000000000238742E-3</v>
      </c>
      <c r="G239" s="41">
        <f t="shared" si="40"/>
        <v>0.30493723851043875</v>
      </c>
      <c r="H239" t="str">
        <f>IF(DataSorted!$Q252="","",DataSorted!Q252)</f>
        <v/>
      </c>
      <c r="I239" t="str">
        <f>IF(DataSorted!$Q252="","",DataSorted!R252)</f>
        <v/>
      </c>
      <c r="J239" t="str">
        <f>IF(DataSorted!$Q252="","",DataSorted!S252)</f>
        <v/>
      </c>
      <c r="K239" t="str">
        <f>IF(DataSorted!$Q252="","",DataSorted!T252)</f>
        <v/>
      </c>
      <c r="L239" s="2" t="str">
        <f t="shared" si="41"/>
        <v/>
      </c>
      <c r="M239" s="51" t="str">
        <f>IF(DataSorted!$F252="REAC",DataSorted!F252,(IF(DataSorted!$P252="REAC",DataSorted!P252,IF($R240=1,"Creact",""))))</f>
        <v>Creact</v>
      </c>
      <c r="N239" s="51" t="str">
        <f>IF(DataSorted!$F252="REAC",DataSorted!G252,(IF(DataSorted!$P252="REAC",DataSorted!Q252,IF($R240=1,N240,""))))</f>
        <v>No</v>
      </c>
      <c r="O239" s="51">
        <f>IF(DataSorted!$F252="REAC",DataSorted!H252,(IF(DataSorted!$P252="REAC",DataSorted!R252,IF(AND($R240=1,N240="yes"),O240-1.01794,IF(AND($R240=1,N240="No"),O240-1.18497,"")))))</f>
        <v>254.09003000000001</v>
      </c>
      <c r="P239" s="51" t="str">
        <f>IF(DataSorted!$F252="REAC",DataSorted!I252,(IF(DataSorted!$P252="REAC",DataSorted!S252,IF($R240=1,P240,""))))</f>
        <v xml:space="preserve">Task0 </v>
      </c>
      <c r="Q239" s="47">
        <f t="shared" si="49"/>
        <v>378.03000000002385</v>
      </c>
      <c r="R239" t="str">
        <f t="shared" si="50"/>
        <v/>
      </c>
      <c r="S239" s="1" t="str">
        <f t="shared" si="44"/>
        <v>No</v>
      </c>
      <c r="T239" s="1" t="str">
        <f t="shared" si="45"/>
        <v/>
      </c>
      <c r="U239" s="1">
        <f t="shared" si="42"/>
        <v>1</v>
      </c>
      <c r="V239" s="1" t="str">
        <f t="shared" si="46"/>
        <v/>
      </c>
      <c r="W239" s="1" t="str">
        <f t="shared" si="47"/>
        <v/>
      </c>
      <c r="X239" s="1" t="str">
        <f t="shared" si="48"/>
        <v/>
      </c>
      <c r="Y239" s="1"/>
    </row>
    <row r="240" spans="1:25" x14ac:dyDescent="0.35">
      <c r="A240" s="10" t="str">
        <f>IF(DataSorted!A253="","",DataSorted!A253)</f>
        <v>TASK</v>
      </c>
      <c r="B240" s="10" t="str">
        <f>IF(DataSorted!B253="","",DataSorted!B253)</f>
        <v>BlankNeut</v>
      </c>
      <c r="C240" s="10">
        <f>IF(DataSorted!C253="","",DataSorted!C253)</f>
        <v>254.7242</v>
      </c>
      <c r="D240" s="10" t="str">
        <f>IF(DataSorted!D253="","",DataSorted!D253)</f>
        <v xml:space="preserve">Task0 </v>
      </c>
      <c r="E240" s="10">
        <f t="shared" si="43"/>
        <v>1.0122000000000071</v>
      </c>
      <c r="F240" s="15">
        <f t="shared" si="39"/>
        <v>9.3999999999994088E-3</v>
      </c>
      <c r="G240" s="41">
        <f t="shared" si="40"/>
        <v>4.6950627615134355</v>
      </c>
      <c r="H240" s="10" t="str">
        <f>IF(DataSorted!$Q253="","",DataSorted!Q253)</f>
        <v/>
      </c>
      <c r="I240" s="10" t="str">
        <f>IF(DataSorted!$Q253="","",DataSorted!R253)</f>
        <v/>
      </c>
      <c r="J240" s="10" t="str">
        <f>IF(DataSorted!$Q253="","",DataSorted!S253)</f>
        <v/>
      </c>
      <c r="K240" s="10" t="str">
        <f>IF(DataSorted!$Q253="","",DataSorted!T253)</f>
        <v/>
      </c>
      <c r="L240" s="10" t="str">
        <f t="shared" si="41"/>
        <v/>
      </c>
      <c r="M240" s="52" t="str">
        <f>IF(DataSorted!$F253="REAC",DataSorted!F253,(IF(DataSorted!$P253="REAC",DataSorted!P253,IF($R241=1,"Creact",""))))</f>
        <v>REAC</v>
      </c>
      <c r="N240" s="52" t="str">
        <f>IF(DataSorted!$F253="REAC",DataSorted!G253,(IF(DataSorted!$P253="REAC",DataSorted!Q253,IF($R241=1,N241,""))))</f>
        <v>No</v>
      </c>
      <c r="O240" s="52">
        <f>IF(DataSorted!$F253="REAC",DataSorted!H253,(IF(DataSorted!$P253="REAC",DataSorted!R253,IF(AND($R241=1,N241="yes"),O241-1.01794,IF(AND($R241=1,N241="No"),O241-1.18497,"")))))</f>
        <v>255.27500000000001</v>
      </c>
      <c r="P240" s="52" t="str">
        <f>IF(DataSorted!$F253="REAC",DataSorted!I253,(IF(DataSorted!$P253="REAC",DataSorted!S253,IF($R241=1,P241,""))))</f>
        <v xml:space="preserve">Task0 </v>
      </c>
      <c r="Q240" s="47" t="str">
        <f t="shared" si="49"/>
        <v/>
      </c>
      <c r="R240">
        <f t="shared" si="50"/>
        <v>1</v>
      </c>
      <c r="S240" s="18" t="str">
        <f t="shared" si="44"/>
        <v/>
      </c>
      <c r="T240" s="18" t="str">
        <f t="shared" si="45"/>
        <v/>
      </c>
      <c r="U240" s="18" t="str">
        <f t="shared" si="42"/>
        <v/>
      </c>
      <c r="V240" s="18" t="str">
        <f t="shared" si="46"/>
        <v/>
      </c>
      <c r="W240" s="18" t="str">
        <f t="shared" si="47"/>
        <v/>
      </c>
      <c r="X240" s="18" t="str">
        <f t="shared" si="48"/>
        <v/>
      </c>
      <c r="Y240" s="18"/>
    </row>
    <row r="241" spans="1:25" x14ac:dyDescent="0.35">
      <c r="A241" t="str">
        <f>IF(DataSorted!A254="","",DataSorted!A254)</f>
        <v>TASK</v>
      </c>
      <c r="B241" s="48" t="str">
        <f>IF(DataSorted!B254="","",DataSorted!B254)</f>
        <v>TaskStim</v>
      </c>
      <c r="C241" s="48">
        <f>IF(DataSorted!C254="","",DataSorted!C254)</f>
        <v>255.727</v>
      </c>
      <c r="D241" s="50" t="str">
        <f>IF(DataSorted!D254="","",DataSorted!D254)</f>
        <v xml:space="preserve">TaskC </v>
      </c>
      <c r="E241" s="48">
        <f t="shared" si="43"/>
        <v>1.0028000000000077</v>
      </c>
      <c r="F241" s="49">
        <f t="shared" si="39"/>
        <v>-1.4999999999645297E-3</v>
      </c>
      <c r="G241" s="41">
        <f t="shared" si="40"/>
        <v>4.7049372384859733</v>
      </c>
      <c r="H241" t="str">
        <f>IF(DataSorted!$Q254="","",DataSorted!Q254)</f>
        <v/>
      </c>
      <c r="I241" t="str">
        <f>IF(DataSorted!$Q254="","",DataSorted!R254)</f>
        <v/>
      </c>
      <c r="J241" t="str">
        <f>IF(DataSorted!$Q254="","",DataSorted!S254)</f>
        <v/>
      </c>
      <c r="K241" t="str">
        <f>IF(DataSorted!$Q254="","",DataSorted!T254)</f>
        <v/>
      </c>
      <c r="L241" s="2" t="str">
        <f t="shared" si="41"/>
        <v/>
      </c>
      <c r="M241" s="51" t="str">
        <f>IF(DataSorted!$F254="REAC",DataSorted!F254,(IF(DataSorted!$P254="REAC",DataSorted!P254,IF($R242=1,"Creact",""))))</f>
        <v>Creact</v>
      </c>
      <c r="N241" s="51" t="str">
        <f>IF(DataSorted!$F254="REAC",DataSorted!G254,(IF(DataSorted!$P254="REAC",DataSorted!Q254,IF($R242=1,N242,""))))</f>
        <v>Yes</v>
      </c>
      <c r="O241" s="51">
        <f>IF(DataSorted!$F254="REAC",DataSorted!H254,(IF(DataSorted!$P254="REAC",DataSorted!R254,IF(AND($R242=1,N242="yes"),O242-1.01794,IF(AND($R242=1,N242="No"),O242-1.18497,"")))))</f>
        <v>256.46006</v>
      </c>
      <c r="P241" s="51" t="str">
        <f>IF(DataSorted!$F254="REAC",DataSorted!I254,(IF(DataSorted!$P254="REAC",DataSorted!S254,IF($R242=1,P242,""))))</f>
        <v xml:space="preserve">Task0 </v>
      </c>
      <c r="Q241" s="47">
        <f t="shared" si="49"/>
        <v>733.05999999999472</v>
      </c>
      <c r="R241" t="str">
        <f t="shared" si="50"/>
        <v/>
      </c>
      <c r="S241" s="1" t="str">
        <f t="shared" si="44"/>
        <v>No</v>
      </c>
      <c r="T241" s="1" t="str">
        <f t="shared" si="45"/>
        <v/>
      </c>
      <c r="U241" s="1" t="str">
        <f t="shared" si="42"/>
        <v/>
      </c>
      <c r="V241" s="1" t="str">
        <f t="shared" si="46"/>
        <v/>
      </c>
      <c r="W241" s="1">
        <f t="shared" si="47"/>
        <v>1</v>
      </c>
      <c r="X241" s="1" t="str">
        <f t="shared" si="48"/>
        <v/>
      </c>
      <c r="Y241" s="1"/>
    </row>
    <row r="242" spans="1:25" x14ac:dyDescent="0.35">
      <c r="A242" s="10" t="str">
        <f>IF(DataSorted!A255="","",DataSorted!A255)</f>
        <v>TASK</v>
      </c>
      <c r="B242" s="10" t="str">
        <f>IF(DataSorted!B255="","",DataSorted!B255)</f>
        <v>BlankNeut</v>
      </c>
      <c r="C242" s="10">
        <f>IF(DataSorted!C255="","",DataSorted!C255)</f>
        <v>256.73129999999998</v>
      </c>
      <c r="D242" s="10" t="str">
        <f>IF(DataSorted!D255="","",DataSorted!D255)</f>
        <v xml:space="preserve">Task0 </v>
      </c>
      <c r="E242" s="10">
        <f t="shared" si="43"/>
        <v>1.0042999999999722</v>
      </c>
      <c r="F242" s="15" t="str">
        <f t="shared" si="39"/>
        <v/>
      </c>
      <c r="G242" s="41">
        <f t="shared" si="40"/>
        <v>3.2049372385214436</v>
      </c>
      <c r="H242" s="10" t="str">
        <f>IF(DataSorted!$Q255="","",DataSorted!Q255)</f>
        <v/>
      </c>
      <c r="I242" s="10" t="str">
        <f>IF(DataSorted!$Q255="","",DataSorted!R255)</f>
        <v/>
      </c>
      <c r="J242" s="10" t="str">
        <f>IF(DataSorted!$Q255="","",DataSorted!S255)</f>
        <v/>
      </c>
      <c r="K242" s="10" t="str">
        <f>IF(DataSorted!$Q255="","",DataSorted!T255)</f>
        <v/>
      </c>
      <c r="L242" s="10" t="str">
        <f t="shared" si="41"/>
        <v/>
      </c>
      <c r="M242" s="52" t="str">
        <f>IF(DataSorted!$F255="REAC",DataSorted!F255,(IF(DataSorted!$P255="REAC",DataSorted!P255,IF($R243=1,"Creact",""))))</f>
        <v>REAC</v>
      </c>
      <c r="N242" s="52" t="str">
        <f>IF(DataSorted!$F255="REAC",DataSorted!G255,(IF(DataSorted!$P255="REAC",DataSorted!Q255,IF($R243=1,N243,""))))</f>
        <v>Yes</v>
      </c>
      <c r="O242" s="52">
        <f>IF(DataSorted!$F255="REAC",DataSorted!H255,(IF(DataSorted!$P255="REAC",DataSorted!R255,IF(AND($R243=1,N243="yes"),O243-1.01794,IF(AND($R243=1,N243="No"),O243-1.18497,"")))))</f>
        <v>257.47800000000001</v>
      </c>
      <c r="P242" s="52" t="str">
        <f>IF(DataSorted!$F255="REAC",DataSorted!I255,(IF(DataSorted!$P255="REAC",DataSorted!S255,IF($R243=1,P243,""))))</f>
        <v xml:space="preserve">Task0 </v>
      </c>
      <c r="Q242" s="47" t="str">
        <f t="shared" si="49"/>
        <v/>
      </c>
      <c r="R242">
        <f t="shared" si="50"/>
        <v>1</v>
      </c>
      <c r="S242" s="18" t="str">
        <f t="shared" si="44"/>
        <v/>
      </c>
      <c r="T242" s="18" t="str">
        <f t="shared" si="45"/>
        <v/>
      </c>
      <c r="U242" s="18" t="str">
        <f t="shared" si="42"/>
        <v/>
      </c>
      <c r="V242" s="18" t="str">
        <f t="shared" si="46"/>
        <v/>
      </c>
      <c r="W242" s="18" t="str">
        <f t="shared" si="47"/>
        <v/>
      </c>
      <c r="X242" s="18" t="str">
        <f t="shared" si="48"/>
        <v/>
      </c>
      <c r="Y242" s="18"/>
    </row>
    <row r="243" spans="1:25" x14ac:dyDescent="0.35">
      <c r="A243" t="str">
        <f>IF(DataSorted!A256="","",DataSorted!A256)</f>
        <v/>
      </c>
      <c r="B243" s="48" t="str">
        <f>IF(DataSorted!B256="","",DataSorted!B256)</f>
        <v/>
      </c>
      <c r="C243" s="48" t="str">
        <f>IF(DataSorted!C256="","",DataSorted!C256)</f>
        <v/>
      </c>
      <c r="D243" s="50" t="str">
        <f>IF(DataSorted!D256="","",DataSorted!D256)</f>
        <v/>
      </c>
      <c r="E243" s="48" t="str">
        <f t="shared" si="43"/>
        <v/>
      </c>
      <c r="F243" s="49" t="str">
        <f t="shared" si="39"/>
        <v/>
      </c>
      <c r="G243" s="41" t="str">
        <f t="shared" si="40"/>
        <v/>
      </c>
      <c r="H243" t="str">
        <f>IF(DataSorted!$Q256="","",DataSorted!Q256)</f>
        <v/>
      </c>
      <c r="I243" t="str">
        <f>IF(DataSorted!$Q256="","",DataSorted!R256)</f>
        <v/>
      </c>
      <c r="J243" t="str">
        <f>IF(DataSorted!$Q256="","",DataSorted!S256)</f>
        <v/>
      </c>
      <c r="K243" t="str">
        <f>IF(DataSorted!$Q256="","",DataSorted!T256)</f>
        <v/>
      </c>
      <c r="L243" s="2" t="str">
        <f t="shared" si="41"/>
        <v/>
      </c>
      <c r="M243" s="51" t="str">
        <f>IF(DataSorted!$F256="REAC",DataSorted!F256,(IF(DataSorted!$P256="REAC",DataSorted!P256,IF($R244=1,"Creact",""))))</f>
        <v/>
      </c>
      <c r="N243" s="51" t="str">
        <f>IF(DataSorted!$F256="REAC",DataSorted!G256,(IF(DataSorted!$P256="REAC",DataSorted!Q256,IF($R244=1,N244,""))))</f>
        <v/>
      </c>
      <c r="O243" s="51" t="str">
        <f>IF(DataSorted!$F256="REAC",DataSorted!H256,(IF(DataSorted!$P256="REAC",DataSorted!R256,IF(AND($R244=1,N244="yes"),O244-1.01794,IF(AND($R244=1,N244="No"),O244-1.18497,"")))))</f>
        <v/>
      </c>
      <c r="P243" s="51" t="str">
        <f>IF(DataSorted!$F256="REAC",DataSorted!I256,(IF(DataSorted!$P256="REAC",DataSorted!S256,IF($R244=1,P244,""))))</f>
        <v/>
      </c>
      <c r="Q243" s="47" t="str">
        <f t="shared" si="49"/>
        <v/>
      </c>
      <c r="R243" t="str">
        <f t="shared" si="50"/>
        <v/>
      </c>
      <c r="S243" s="1" t="str">
        <f t="shared" si="44"/>
        <v/>
      </c>
      <c r="T243" s="1" t="str">
        <f t="shared" si="45"/>
        <v/>
      </c>
      <c r="U243" s="1" t="str">
        <f t="shared" si="42"/>
        <v/>
      </c>
      <c r="V243" s="1" t="str">
        <f t="shared" si="46"/>
        <v/>
      </c>
      <c r="W243" s="1" t="str">
        <f t="shared" si="47"/>
        <v/>
      </c>
      <c r="X243" s="1" t="str">
        <f t="shared" si="48"/>
        <v/>
      </c>
      <c r="Y243" s="1"/>
    </row>
    <row r="244" spans="1:25" x14ac:dyDescent="0.35">
      <c r="A244" s="10" t="str">
        <f>IF(DataSorted!A257="","",DataSorted!A257)</f>
        <v/>
      </c>
      <c r="B244" s="10" t="str">
        <f>IF(DataSorted!B257="","",DataSorted!B257)</f>
        <v/>
      </c>
      <c r="C244" s="10" t="str">
        <f>IF(DataSorted!C257="","",DataSorted!C257)</f>
        <v/>
      </c>
      <c r="D244" s="10" t="str">
        <f>IF(DataSorted!D257="","",DataSorted!D257)</f>
        <v/>
      </c>
      <c r="E244" s="10" t="str">
        <f t="shared" si="43"/>
        <v/>
      </c>
      <c r="F244" s="15" t="str">
        <f t="shared" si="39"/>
        <v/>
      </c>
      <c r="G244" s="41" t="str">
        <f t="shared" si="40"/>
        <v/>
      </c>
      <c r="H244" s="10" t="str">
        <f>IF(DataSorted!$Q257="","",DataSorted!Q257)</f>
        <v/>
      </c>
      <c r="I244" s="10" t="str">
        <f>IF(DataSorted!$Q257="","",DataSorted!R257)</f>
        <v/>
      </c>
      <c r="J244" s="10" t="str">
        <f>IF(DataSorted!$Q257="","",DataSorted!S257)</f>
        <v/>
      </c>
      <c r="K244" s="10" t="str">
        <f>IF(DataSorted!$Q257="","",DataSorted!T257)</f>
        <v/>
      </c>
      <c r="L244" s="10" t="str">
        <f t="shared" si="41"/>
        <v/>
      </c>
      <c r="M244" s="52" t="str">
        <f>IF(DataSorted!$F257="REAC",DataSorted!F257,(IF(DataSorted!$P257="REAC",DataSorted!P257,IF($R245=1,"Creact",""))))</f>
        <v/>
      </c>
      <c r="N244" s="52" t="str">
        <f>IF(DataSorted!$F257="REAC",DataSorted!G257,(IF(DataSorted!$P257="REAC",DataSorted!Q257,IF($R245=1,N245,""))))</f>
        <v/>
      </c>
      <c r="O244" s="52" t="str">
        <f>IF(DataSorted!$F257="REAC",DataSorted!H257,(IF(DataSorted!$P257="REAC",DataSorted!R257,IF(AND($R245=1,N245="yes"),O245-1.01794,IF(AND($R245=1,N245="No"),O245-1.18497,"")))))</f>
        <v/>
      </c>
      <c r="P244" s="52" t="str">
        <f>IF(DataSorted!$F257="REAC",DataSorted!I257,(IF(DataSorted!$P257="REAC",DataSorted!S257,IF($R245=1,P245,""))))</f>
        <v/>
      </c>
      <c r="Q244" s="47" t="str">
        <f t="shared" si="49"/>
        <v/>
      </c>
      <c r="R244" t="str">
        <f t="shared" si="50"/>
        <v/>
      </c>
      <c r="S244" s="18" t="str">
        <f t="shared" si="44"/>
        <v/>
      </c>
      <c r="T244" s="18" t="str">
        <f t="shared" si="45"/>
        <v/>
      </c>
      <c r="U244" s="18" t="str">
        <f t="shared" si="42"/>
        <v/>
      </c>
      <c r="V244" s="18" t="str">
        <f t="shared" si="46"/>
        <v/>
      </c>
      <c r="W244" s="18" t="str">
        <f t="shared" si="47"/>
        <v/>
      </c>
      <c r="X244" s="18" t="str">
        <f t="shared" si="48"/>
        <v/>
      </c>
      <c r="Y244" s="18"/>
    </row>
    <row r="245" spans="1:25" x14ac:dyDescent="0.35">
      <c r="A245" t="str">
        <f>IF(DataSorted!A258="","",DataSorted!A258)</f>
        <v/>
      </c>
      <c r="B245" t="str">
        <f>IF(DataSorted!B258="","",DataSorted!B258)</f>
        <v/>
      </c>
      <c r="C245" t="str">
        <f>IF(DataSorted!C258="","",DataSorted!C258)</f>
        <v/>
      </c>
      <c r="D245" t="str">
        <f>IF(DataSorted!D258="","",DataSorted!D258)</f>
        <v/>
      </c>
      <c r="E245" t="str">
        <f t="shared" si="43"/>
        <v/>
      </c>
      <c r="F245" s="16" t="str">
        <f t="shared" si="39"/>
        <v/>
      </c>
      <c r="G245" s="41" t="str">
        <f t="shared" si="40"/>
        <v/>
      </c>
      <c r="H245" t="str">
        <f>IF(DataSorted!$Q258="","",DataSorted!Q258)</f>
        <v/>
      </c>
      <c r="I245" t="str">
        <f>IF(DataSorted!$Q258="","",DataSorted!R258)</f>
        <v/>
      </c>
      <c r="J245" t="str">
        <f>IF(DataSorted!$Q258="","",DataSorted!S258)</f>
        <v/>
      </c>
      <c r="K245" t="str">
        <f>IF(DataSorted!$Q258="","",DataSorted!T258)</f>
        <v/>
      </c>
      <c r="L245" s="2" t="str">
        <f t="shared" si="41"/>
        <v/>
      </c>
      <c r="M245" s="51" t="str">
        <f>IF(DataSorted!$F258="REAC",DataSorted!F258,(IF(DataSorted!$P258="REAC",DataSorted!P258,IF($R246=1,"Creact",""))))</f>
        <v/>
      </c>
      <c r="N245" s="51" t="str">
        <f>IF(DataSorted!$F258="REAC",DataSorted!G258,(IF(DataSorted!$P258="REAC",DataSorted!Q258,IF($R246=1,N246,""))))</f>
        <v/>
      </c>
      <c r="O245" s="51" t="str">
        <f>IF(DataSorted!$F258="REAC",DataSorted!H258,(IF(DataSorted!$P258="REAC",DataSorted!R258,IF(AND($R246=1,N246="yes"),O246-1.01794,IF(AND($R246=1,N246="No"),O246-1.18497,"")))))</f>
        <v/>
      </c>
      <c r="P245" s="51" t="str">
        <f>IF(DataSorted!$F258="REAC",DataSorted!I258,(IF(DataSorted!$P258="REAC",DataSorted!S258,IF($R246=1,P246,""))))</f>
        <v/>
      </c>
      <c r="Q245" s="47" t="str">
        <f t="shared" si="49"/>
        <v/>
      </c>
      <c r="R245" t="str">
        <f t="shared" si="50"/>
        <v/>
      </c>
      <c r="S245" s="1" t="str">
        <f t="shared" si="44"/>
        <v/>
      </c>
      <c r="T245" s="1" t="str">
        <f t="shared" si="45"/>
        <v/>
      </c>
      <c r="U245" s="1" t="str">
        <f t="shared" si="42"/>
        <v/>
      </c>
      <c r="V245" s="1" t="str">
        <f t="shared" si="46"/>
        <v/>
      </c>
      <c r="W245" s="1" t="str">
        <f t="shared" si="47"/>
        <v/>
      </c>
      <c r="X245" s="1" t="str">
        <f t="shared" si="48"/>
        <v/>
      </c>
      <c r="Y245" s="1"/>
    </row>
    <row r="246" spans="1:25" x14ac:dyDescent="0.35">
      <c r="A246" s="10" t="str">
        <f>IF(DataSorted!A259="","",DataSorted!A259)</f>
        <v/>
      </c>
      <c r="B246" s="10" t="str">
        <f>IF(DataSorted!B259="","",DataSorted!B259)</f>
        <v/>
      </c>
      <c r="C246" s="10" t="str">
        <f>IF(DataSorted!C259="","",DataSorted!C259)</f>
        <v/>
      </c>
      <c r="D246" s="10" t="str">
        <f>IF(DataSorted!D259="","",DataSorted!D259)</f>
        <v/>
      </c>
      <c r="E246" s="10" t="str">
        <f t="shared" si="43"/>
        <v/>
      </c>
      <c r="F246" s="15" t="str">
        <f t="shared" si="39"/>
        <v/>
      </c>
      <c r="G246" s="41" t="str">
        <f t="shared" si="40"/>
        <v/>
      </c>
      <c r="H246" s="10" t="str">
        <f>IF(DataSorted!$Q259="","",DataSorted!Q259)</f>
        <v/>
      </c>
      <c r="I246" s="10" t="str">
        <f>IF(DataSorted!$Q259="","",DataSorted!R259)</f>
        <v/>
      </c>
      <c r="J246" s="10" t="str">
        <f>IF(DataSorted!$Q259="","",DataSorted!S259)</f>
        <v/>
      </c>
      <c r="K246" s="10" t="str">
        <f>IF(DataSorted!$Q259="","",DataSorted!T259)</f>
        <v/>
      </c>
      <c r="L246" s="10" t="str">
        <f t="shared" si="41"/>
        <v/>
      </c>
      <c r="M246" s="52" t="str">
        <f>IF(DataSorted!$F259="REAC",DataSorted!F259,(IF(DataSorted!$P259="REAC",DataSorted!P259,IF($R247=1,"Creact",""))))</f>
        <v/>
      </c>
      <c r="N246" s="52" t="str">
        <f>IF(DataSorted!$F259="REAC",DataSorted!G259,(IF(DataSorted!$P259="REAC",DataSorted!Q259,IF($R247=1,N247,""))))</f>
        <v/>
      </c>
      <c r="O246" s="52" t="str">
        <f>IF(DataSorted!$F259="REAC",DataSorted!H259,(IF(DataSorted!$P259="REAC",DataSorted!R259,IF(AND($R247=1,N247="yes"),O247-1.01794,IF(AND($R247=1,N247="No"),O247-1.18497,"")))))</f>
        <v/>
      </c>
      <c r="P246" s="52" t="str">
        <f>IF(DataSorted!$F259="REAC",DataSorted!I259,(IF(DataSorted!$P259="REAC",DataSorted!S259,IF($R247=1,P247,""))))</f>
        <v/>
      </c>
      <c r="Q246" s="47" t="str">
        <f t="shared" si="49"/>
        <v/>
      </c>
      <c r="R246" t="str">
        <f t="shared" si="50"/>
        <v/>
      </c>
      <c r="S246" s="18" t="str">
        <f t="shared" si="44"/>
        <v/>
      </c>
      <c r="T246" s="18" t="str">
        <f t="shared" si="45"/>
        <v/>
      </c>
      <c r="U246" s="18" t="str">
        <f t="shared" si="42"/>
        <v/>
      </c>
      <c r="V246" s="18" t="str">
        <f t="shared" si="46"/>
        <v/>
      </c>
      <c r="W246" s="18" t="str">
        <f t="shared" si="47"/>
        <v/>
      </c>
      <c r="X246" s="18" t="str">
        <f t="shared" si="48"/>
        <v/>
      </c>
      <c r="Y246" s="18"/>
    </row>
    <row r="247" spans="1:25" x14ac:dyDescent="0.35">
      <c r="A247" t="str">
        <f>IF(DataSorted!A260="","",DataSorted!A260)</f>
        <v/>
      </c>
      <c r="B247" t="str">
        <f>IF(DataSorted!B260="","",DataSorted!B260)</f>
        <v/>
      </c>
      <c r="C247" t="str">
        <f>IF(DataSorted!C260="","",DataSorted!C260)</f>
        <v/>
      </c>
      <c r="D247" t="str">
        <f>IF(DataSorted!D260="","",DataSorted!D260)</f>
        <v/>
      </c>
      <c r="E247" t="str">
        <f t="shared" si="43"/>
        <v/>
      </c>
      <c r="F247" s="16" t="str">
        <f t="shared" si="39"/>
        <v/>
      </c>
      <c r="G247" s="41" t="str">
        <f t="shared" si="40"/>
        <v/>
      </c>
      <c r="H247" t="str">
        <f>IF(DataSorted!$Q260="","",DataSorted!Q260)</f>
        <v/>
      </c>
      <c r="I247" t="str">
        <f>IF(DataSorted!$Q260="","",DataSorted!R260)</f>
        <v/>
      </c>
      <c r="J247" t="str">
        <f>IF(DataSorted!$Q260="","",DataSorted!S260)</f>
        <v/>
      </c>
      <c r="K247" t="str">
        <f>IF(DataSorted!$Q260="","",DataSorted!T260)</f>
        <v/>
      </c>
      <c r="L247" s="2" t="str">
        <f t="shared" si="41"/>
        <v/>
      </c>
      <c r="M247" s="51" t="str">
        <f>IF(DataSorted!$F260="REAC",DataSorted!F260,(IF(DataSorted!$P260="REAC",DataSorted!P260,IF($R248=1,"Creact",""))))</f>
        <v/>
      </c>
      <c r="N247" s="51" t="str">
        <f>IF(DataSorted!$F260="REAC",DataSorted!G260,(IF(DataSorted!$P260="REAC",DataSorted!Q260,IF($R248=1,N248,""))))</f>
        <v/>
      </c>
      <c r="O247" s="51" t="str">
        <f>IF(DataSorted!$F260="REAC",DataSorted!H260,(IF(DataSorted!$P260="REAC",DataSorted!R260,IF(AND($R248=1,N248="yes"),O248-1.01794,IF(AND($R248=1,N248="No"),O248-1.18497,"")))))</f>
        <v/>
      </c>
      <c r="P247" s="51" t="str">
        <f>IF(DataSorted!$F260="REAC",DataSorted!I260,(IF(DataSorted!$P260="REAC",DataSorted!S260,IF($R248=1,P248,""))))</f>
        <v/>
      </c>
      <c r="Q247" s="47" t="str">
        <f t="shared" si="49"/>
        <v/>
      </c>
      <c r="R247" t="str">
        <f t="shared" si="50"/>
        <v/>
      </c>
      <c r="S247" s="1" t="str">
        <f t="shared" si="44"/>
        <v/>
      </c>
      <c r="T247" s="1" t="str">
        <f t="shared" si="45"/>
        <v/>
      </c>
      <c r="U247" s="1" t="str">
        <f t="shared" si="42"/>
        <v/>
      </c>
      <c r="V247" s="1" t="str">
        <f t="shared" si="46"/>
        <v/>
      </c>
      <c r="W247" s="1" t="str">
        <f t="shared" si="47"/>
        <v/>
      </c>
      <c r="X247" s="1" t="str">
        <f t="shared" si="48"/>
        <v/>
      </c>
      <c r="Y247" s="1"/>
    </row>
    <row r="248" spans="1:25" x14ac:dyDescent="0.35">
      <c r="A248" s="10" t="str">
        <f>IF(DataSorted!A261="","",DataSorted!A261)</f>
        <v/>
      </c>
      <c r="B248" s="10" t="str">
        <f>IF(DataSorted!B261="","",DataSorted!B261)</f>
        <v/>
      </c>
      <c r="C248" s="10" t="str">
        <f>IF(DataSorted!C261="","",DataSorted!C261)</f>
        <v/>
      </c>
      <c r="D248" s="10" t="str">
        <f>IF(DataSorted!D261="","",DataSorted!D261)</f>
        <v/>
      </c>
      <c r="E248" s="10" t="str">
        <f t="shared" si="43"/>
        <v/>
      </c>
      <c r="F248" s="15" t="str">
        <f t="shared" si="39"/>
        <v/>
      </c>
      <c r="G248" s="41" t="str">
        <f t="shared" si="40"/>
        <v/>
      </c>
      <c r="H248" s="10" t="str">
        <f>IF(DataSorted!$Q261="","",DataSorted!Q261)</f>
        <v/>
      </c>
      <c r="I248" s="10" t="str">
        <f>IF(DataSorted!$Q261="","",DataSorted!R261)</f>
        <v/>
      </c>
      <c r="J248" s="10" t="str">
        <f>IF(DataSorted!$Q261="","",DataSorted!S261)</f>
        <v/>
      </c>
      <c r="K248" s="10" t="str">
        <f>IF(DataSorted!$Q261="","",DataSorted!T261)</f>
        <v/>
      </c>
      <c r="L248" s="10" t="str">
        <f t="shared" si="41"/>
        <v/>
      </c>
      <c r="M248" s="52" t="str">
        <f>IF(DataSorted!$F261="REAC",DataSorted!F261,(IF(DataSorted!$P261="REAC",DataSorted!P261,IF($R249=1,"Creact",""))))</f>
        <v/>
      </c>
      <c r="N248" s="52" t="str">
        <f>IF(DataSorted!$F261="REAC",DataSorted!G261,(IF(DataSorted!$P261="REAC",DataSorted!Q261,IF($R249=1,N249,""))))</f>
        <v/>
      </c>
      <c r="O248" s="52" t="str">
        <f>IF(DataSorted!$F261="REAC",DataSorted!H261,(IF(DataSorted!$P261="REAC",DataSorted!R261,IF(AND($R249=1,N249="yes"),O249-1.01794,IF(AND($R249=1,N249="No"),O249-1.18497,"")))))</f>
        <v/>
      </c>
      <c r="P248" s="52" t="str">
        <f>IF(DataSorted!$F261="REAC",DataSorted!I261,(IF(DataSorted!$P261="REAC",DataSorted!S261,IF($R249=1,P249,""))))</f>
        <v/>
      </c>
      <c r="Q248" s="47" t="str">
        <f t="shared" si="49"/>
        <v/>
      </c>
      <c r="R248" t="str">
        <f t="shared" si="50"/>
        <v/>
      </c>
      <c r="S248" s="18" t="str">
        <f t="shared" si="44"/>
        <v/>
      </c>
      <c r="T248" s="18" t="str">
        <f t="shared" si="45"/>
        <v/>
      </c>
      <c r="U248" s="18" t="str">
        <f t="shared" si="42"/>
        <v/>
      </c>
      <c r="V248" s="18" t="str">
        <f t="shared" si="46"/>
        <v/>
      </c>
      <c r="W248" s="18" t="str">
        <f t="shared" si="47"/>
        <v/>
      </c>
      <c r="X248" s="18" t="str">
        <f t="shared" si="48"/>
        <v/>
      </c>
      <c r="Y248" s="18"/>
    </row>
    <row r="249" spans="1:25" x14ac:dyDescent="0.35">
      <c r="A249" t="str">
        <f>IF(DataSorted!A262="","",DataSorted!A262)</f>
        <v/>
      </c>
      <c r="B249" t="str">
        <f>IF(DataSorted!B262="","",DataSorted!B262)</f>
        <v/>
      </c>
      <c r="C249" t="str">
        <f>IF(DataSorted!C262="","",DataSorted!C262)</f>
        <v/>
      </c>
      <c r="D249" t="str">
        <f>IF(DataSorted!D262="","",DataSorted!D262)</f>
        <v/>
      </c>
      <c r="E249" t="str">
        <f t="shared" si="43"/>
        <v/>
      </c>
      <c r="F249" s="16" t="str">
        <f t="shared" si="39"/>
        <v/>
      </c>
      <c r="G249" s="41" t="str">
        <f t="shared" si="40"/>
        <v/>
      </c>
      <c r="H249" t="str">
        <f>IF(DataSorted!$Q262="","",DataSorted!Q262)</f>
        <v/>
      </c>
      <c r="I249" t="str">
        <f>IF(DataSorted!$Q262="","",DataSorted!R262)</f>
        <v/>
      </c>
      <c r="J249" t="str">
        <f>IF(DataSorted!$Q262="","",DataSorted!S262)</f>
        <v/>
      </c>
      <c r="K249" t="str">
        <f>IF(DataSorted!$Q262="","",DataSorted!T262)</f>
        <v/>
      </c>
      <c r="L249" s="2" t="str">
        <f t="shared" si="41"/>
        <v/>
      </c>
      <c r="M249" s="51" t="str">
        <f>IF(DataSorted!$F262="REAC",DataSorted!F262,(IF(DataSorted!$P262="REAC",DataSorted!P262,IF($R250=1,"Creact",""))))</f>
        <v/>
      </c>
      <c r="N249" s="51" t="str">
        <f>IF(DataSorted!$F262="REAC",DataSorted!G262,(IF(DataSorted!$P262="REAC",DataSorted!Q262,IF($R250=1,N250,""))))</f>
        <v/>
      </c>
      <c r="O249" s="51" t="str">
        <f>IF(DataSorted!$F262="REAC",DataSorted!H262,(IF(DataSorted!$P262="REAC",DataSorted!R262,IF(AND($R250=1,N250="yes"),O250-1.01794,IF(AND($R250=1,N250="No"),O250-1.18497,"")))))</f>
        <v/>
      </c>
      <c r="P249" s="51" t="str">
        <f>IF(DataSorted!$F262="REAC",DataSorted!I262,(IF(DataSorted!$P262="REAC",DataSorted!S262,IF($R250=1,P250,""))))</f>
        <v/>
      </c>
      <c r="Q249" s="47" t="str">
        <f t="shared" si="49"/>
        <v/>
      </c>
      <c r="R249" t="str">
        <f t="shared" si="50"/>
        <v/>
      </c>
      <c r="S249" s="1" t="str">
        <f t="shared" si="44"/>
        <v/>
      </c>
      <c r="T249" s="1" t="str">
        <f t="shared" si="45"/>
        <v/>
      </c>
      <c r="U249" s="1" t="str">
        <f t="shared" si="42"/>
        <v/>
      </c>
      <c r="V249" s="1" t="str">
        <f t="shared" si="46"/>
        <v/>
      </c>
      <c r="W249" s="1" t="str">
        <f t="shared" si="47"/>
        <v/>
      </c>
      <c r="X249" s="1" t="str">
        <f t="shared" si="48"/>
        <v/>
      </c>
      <c r="Y249" s="1"/>
    </row>
    <row r="250" spans="1:25" x14ac:dyDescent="0.35">
      <c r="A250" s="10" t="str">
        <f>IF(DataSorted!A263="","",DataSorted!A263)</f>
        <v/>
      </c>
      <c r="B250" s="10" t="str">
        <f>IF(DataSorted!B263="","",DataSorted!B263)</f>
        <v/>
      </c>
      <c r="C250" s="10" t="str">
        <f>IF(DataSorted!C263="","",DataSorted!C263)</f>
        <v/>
      </c>
      <c r="D250" s="10" t="str">
        <f>IF(DataSorted!D263="","",DataSorted!D263)</f>
        <v/>
      </c>
      <c r="E250" s="10" t="str">
        <f t="shared" si="43"/>
        <v/>
      </c>
      <c r="F250" s="15" t="str">
        <f t="shared" si="39"/>
        <v/>
      </c>
      <c r="G250" s="41" t="str">
        <f t="shared" si="40"/>
        <v/>
      </c>
      <c r="H250" s="10" t="str">
        <f>IF(DataSorted!$Q263="","",DataSorted!Q263)</f>
        <v/>
      </c>
      <c r="I250" s="10" t="str">
        <f>IF(DataSorted!$Q263="","",DataSorted!R263)</f>
        <v/>
      </c>
      <c r="J250" s="10" t="str">
        <f>IF(DataSorted!$Q263="","",DataSorted!S263)</f>
        <v/>
      </c>
      <c r="K250" s="10" t="str">
        <f>IF(DataSorted!$Q263="","",DataSorted!T263)</f>
        <v/>
      </c>
      <c r="L250" s="10" t="str">
        <f t="shared" si="41"/>
        <v/>
      </c>
      <c r="M250" s="52" t="str">
        <f>IF(DataSorted!$F263="REAC",DataSorted!F263,(IF(DataSorted!$P263="REAC",DataSorted!P263,IF($R251=1,"Creact",""))))</f>
        <v/>
      </c>
      <c r="N250" s="52" t="str">
        <f>IF(DataSorted!$F263="REAC",DataSorted!G263,(IF(DataSorted!$P263="REAC",DataSorted!Q263,IF($R251=1,N251,""))))</f>
        <v/>
      </c>
      <c r="O250" s="52" t="str">
        <f>IF(DataSorted!$F263="REAC",DataSorted!H263,(IF(DataSorted!$P263="REAC",DataSorted!R263,IF(AND($R251=1,N251="yes"),O251-1.01794,IF(AND($R251=1,N251="No"),O251-1.18497,"")))))</f>
        <v/>
      </c>
      <c r="P250" s="52" t="str">
        <f>IF(DataSorted!$F263="REAC",DataSorted!I263,(IF(DataSorted!$P263="REAC",DataSorted!S263,IF($R251=1,P251,""))))</f>
        <v/>
      </c>
      <c r="Q250" s="47" t="str">
        <f t="shared" si="49"/>
        <v/>
      </c>
      <c r="R250" t="str">
        <f t="shared" si="50"/>
        <v/>
      </c>
      <c r="S250" s="18" t="str">
        <f t="shared" si="44"/>
        <v/>
      </c>
      <c r="T250" s="18" t="str">
        <f t="shared" si="45"/>
        <v/>
      </c>
      <c r="U250" s="18" t="str">
        <f t="shared" si="42"/>
        <v/>
      </c>
      <c r="V250" s="18" t="str">
        <f t="shared" si="46"/>
        <v/>
      </c>
      <c r="W250" s="18" t="str">
        <f t="shared" si="47"/>
        <v/>
      </c>
      <c r="X250" s="18" t="str">
        <f t="shared" si="48"/>
        <v/>
      </c>
      <c r="Y250" s="18"/>
    </row>
    <row r="251" spans="1:25" x14ac:dyDescent="0.35">
      <c r="A251" t="str">
        <f>IF(DataSorted!A264="","",DataSorted!A264)</f>
        <v/>
      </c>
      <c r="B251" t="str">
        <f>IF(DataSorted!B264="","",DataSorted!B264)</f>
        <v/>
      </c>
      <c r="C251" t="str">
        <f>IF(DataSorted!C264="","",DataSorted!C264)</f>
        <v/>
      </c>
      <c r="D251" t="str">
        <f>IF(DataSorted!D264="","",DataSorted!D264)</f>
        <v/>
      </c>
      <c r="E251" t="str">
        <f t="shared" si="43"/>
        <v/>
      </c>
      <c r="F251" s="16" t="str">
        <f t="shared" si="39"/>
        <v/>
      </c>
      <c r="G251" s="41" t="str">
        <f t="shared" si="40"/>
        <v/>
      </c>
      <c r="H251" t="str">
        <f>IF(DataSorted!$Q264="","",DataSorted!Q264)</f>
        <v/>
      </c>
      <c r="I251" t="str">
        <f>IF(DataSorted!$Q264="","",DataSorted!R264)</f>
        <v/>
      </c>
      <c r="J251" t="str">
        <f>IF(DataSorted!$Q264="","",DataSorted!S264)</f>
        <v/>
      </c>
      <c r="K251" t="str">
        <f>IF(DataSorted!$Q264="","",DataSorted!T264)</f>
        <v/>
      </c>
      <c r="L251" s="2" t="str">
        <f t="shared" si="41"/>
        <v/>
      </c>
      <c r="M251" s="51" t="str">
        <f>IF(DataSorted!$F264="REAC",DataSorted!F264,(IF(DataSorted!$P264="REAC",DataSorted!P264,IF($R252=1,"Creact",""))))</f>
        <v/>
      </c>
      <c r="N251" s="51" t="str">
        <f>IF(DataSorted!$F264="REAC",DataSorted!G264,(IF(DataSorted!$P264="REAC",DataSorted!Q264,IF($R252=1,N252,""))))</f>
        <v/>
      </c>
      <c r="O251" s="51" t="str">
        <f>IF(DataSorted!$F264="REAC",DataSorted!H264,(IF(DataSorted!$P264="REAC",DataSorted!R264,IF(AND($R252=1,N252="yes"),O252-1.01794,IF(AND($R252=1,N252="No"),O252-1.18497,"")))))</f>
        <v/>
      </c>
      <c r="P251" s="51" t="str">
        <f>IF(DataSorted!$F264="REAC",DataSorted!I264,(IF(DataSorted!$P264="REAC",DataSorted!S264,IF($R252=1,P252,""))))</f>
        <v/>
      </c>
      <c r="Q251" s="47" t="str">
        <f t="shared" si="49"/>
        <v/>
      </c>
      <c r="R251" t="str">
        <f t="shared" si="50"/>
        <v/>
      </c>
      <c r="S251" s="1" t="str">
        <f t="shared" si="44"/>
        <v/>
      </c>
      <c r="T251" s="1" t="str">
        <f t="shared" si="45"/>
        <v/>
      </c>
      <c r="U251" s="1" t="str">
        <f t="shared" si="42"/>
        <v/>
      </c>
      <c r="V251" s="1" t="str">
        <f t="shared" si="46"/>
        <v/>
      </c>
      <c r="W251" s="1" t="str">
        <f t="shared" si="47"/>
        <v/>
      </c>
      <c r="X251" s="1" t="str">
        <f t="shared" si="48"/>
        <v/>
      </c>
      <c r="Y251" s="1"/>
    </row>
    <row r="252" spans="1:25" x14ac:dyDescent="0.35">
      <c r="A252" s="10" t="str">
        <f>IF(DataSorted!A265="","",DataSorted!A265)</f>
        <v/>
      </c>
      <c r="B252" s="10" t="str">
        <f>IF(DataSorted!B265="","",DataSorted!B265)</f>
        <v/>
      </c>
      <c r="C252" s="10" t="str">
        <f>IF(DataSorted!C265="","",DataSorted!C265)</f>
        <v/>
      </c>
      <c r="D252" s="10" t="str">
        <f>IF(DataSorted!D265="","",DataSorted!D265)</f>
        <v/>
      </c>
      <c r="E252" s="10" t="str">
        <f t="shared" si="43"/>
        <v/>
      </c>
      <c r="F252" s="15" t="str">
        <f t="shared" si="39"/>
        <v/>
      </c>
      <c r="G252" s="41" t="str">
        <f t="shared" si="40"/>
        <v/>
      </c>
      <c r="H252" s="10" t="str">
        <f>IF(DataSorted!$Q265="","",DataSorted!Q265)</f>
        <v/>
      </c>
      <c r="I252" s="10" t="str">
        <f>IF(DataSorted!$Q265="","",DataSorted!R265)</f>
        <v/>
      </c>
      <c r="J252" s="10" t="str">
        <f>IF(DataSorted!$Q265="","",DataSorted!S265)</f>
        <v/>
      </c>
      <c r="K252" s="10" t="str">
        <f>IF(DataSorted!$Q265="","",DataSorted!T265)</f>
        <v/>
      </c>
      <c r="L252" s="10" t="str">
        <f t="shared" si="41"/>
        <v/>
      </c>
      <c r="M252" s="52" t="str">
        <f>IF(DataSorted!$F265="REAC",DataSorted!F265,(IF(DataSorted!$P265="REAC",DataSorted!P265,IF($R253=1,"Creact",""))))</f>
        <v/>
      </c>
      <c r="N252" s="52" t="str">
        <f>IF(DataSorted!$F265="REAC",DataSorted!G265,(IF(DataSorted!$P265="REAC",DataSorted!Q265,IF($R253=1,N253,""))))</f>
        <v/>
      </c>
      <c r="O252" s="52" t="str">
        <f>IF(DataSorted!$F265="REAC",DataSorted!H265,(IF(DataSorted!$P265="REAC",DataSorted!R265,IF(AND($R253=1,N253="yes"),O253-1.01794,IF(AND($R253=1,N253="No"),O253-1.18497,"")))))</f>
        <v/>
      </c>
      <c r="P252" s="52" t="str">
        <f>IF(DataSorted!$F265="REAC",DataSorted!I265,(IF(DataSorted!$P265="REAC",DataSorted!S265,IF($R253=1,P253,""))))</f>
        <v/>
      </c>
      <c r="Q252" s="47" t="str">
        <f t="shared" si="49"/>
        <v/>
      </c>
      <c r="R252" t="str">
        <f t="shared" si="50"/>
        <v/>
      </c>
      <c r="S252" s="18" t="str">
        <f t="shared" si="44"/>
        <v/>
      </c>
      <c r="T252" s="18" t="str">
        <f t="shared" si="45"/>
        <v/>
      </c>
      <c r="U252" s="18" t="str">
        <f t="shared" si="42"/>
        <v/>
      </c>
      <c r="V252" s="18" t="str">
        <f t="shared" si="46"/>
        <v/>
      </c>
      <c r="W252" s="18" t="str">
        <f t="shared" si="47"/>
        <v/>
      </c>
      <c r="X252" s="18" t="str">
        <f t="shared" si="48"/>
        <v/>
      </c>
      <c r="Y252" s="18"/>
    </row>
    <row r="253" spans="1:25" x14ac:dyDescent="0.35">
      <c r="A253" t="str">
        <f>IF(DataSorted!A266="","",DataSorted!A266)</f>
        <v/>
      </c>
      <c r="B253" t="str">
        <f>IF(DataSorted!B266="","",DataSorted!B266)</f>
        <v/>
      </c>
      <c r="C253" t="str">
        <f>IF(DataSorted!C266="","",DataSorted!C266)</f>
        <v/>
      </c>
      <c r="D253" t="str">
        <f>IF(DataSorted!D266="","",DataSorted!D266)</f>
        <v/>
      </c>
      <c r="E253" t="str">
        <f t="shared" si="43"/>
        <v/>
      </c>
      <c r="F253" s="16" t="str">
        <f t="shared" si="39"/>
        <v/>
      </c>
      <c r="G253" s="41" t="str">
        <f t="shared" si="40"/>
        <v/>
      </c>
      <c r="H253" t="str">
        <f>IF(DataSorted!$Q266="","",DataSorted!Q266)</f>
        <v/>
      </c>
      <c r="I253" t="str">
        <f>IF(DataSorted!$Q266="","",DataSorted!R266)</f>
        <v/>
      </c>
      <c r="J253" t="str">
        <f>IF(DataSorted!$Q266="","",DataSorted!S266)</f>
        <v/>
      </c>
      <c r="K253" t="str">
        <f>IF(DataSorted!$Q266="","",DataSorted!T266)</f>
        <v/>
      </c>
      <c r="L253" s="2" t="str">
        <f t="shared" si="41"/>
        <v/>
      </c>
      <c r="M253" s="51" t="str">
        <f>IF(DataSorted!$F266="REAC",DataSorted!F266,(IF(DataSorted!$P266="REAC",DataSorted!P266,IF($R254=1,"Creact",""))))</f>
        <v/>
      </c>
      <c r="N253" s="51" t="str">
        <f>IF(DataSorted!$F266="REAC",DataSorted!G266,(IF(DataSorted!$P266="REAC",DataSorted!Q266,IF($R254=1,N254,""))))</f>
        <v/>
      </c>
      <c r="O253" s="51" t="str">
        <f>IF(DataSorted!$F266="REAC",DataSorted!H266,(IF(DataSorted!$P266="REAC",DataSorted!R266,IF(AND($R254=1,N254="yes"),O254-1.01794,IF(AND($R254=1,N254="No"),O254-1.18497,"")))))</f>
        <v/>
      </c>
      <c r="P253" s="51" t="str">
        <f>IF(DataSorted!$F266="REAC",DataSorted!I266,(IF(DataSorted!$P266="REAC",DataSorted!S266,IF($R254=1,P254,""))))</f>
        <v/>
      </c>
      <c r="Q253" s="47" t="str">
        <f t="shared" si="49"/>
        <v/>
      </c>
      <c r="R253" t="str">
        <f t="shared" si="50"/>
        <v/>
      </c>
      <c r="S253" s="1" t="str">
        <f t="shared" si="44"/>
        <v/>
      </c>
      <c r="T253" s="1" t="str">
        <f t="shared" si="45"/>
        <v/>
      </c>
      <c r="U253" s="1" t="str">
        <f t="shared" si="42"/>
        <v/>
      </c>
      <c r="V253" s="1" t="str">
        <f t="shared" si="46"/>
        <v/>
      </c>
      <c r="W253" s="1" t="str">
        <f t="shared" si="47"/>
        <v/>
      </c>
      <c r="X253" s="1" t="str">
        <f t="shared" si="48"/>
        <v/>
      </c>
      <c r="Y253" s="1"/>
    </row>
    <row r="254" spans="1:25" x14ac:dyDescent="0.35">
      <c r="A254" s="10" t="str">
        <f>IF(DataSorted!A267="","",DataSorted!A267)</f>
        <v/>
      </c>
      <c r="B254" s="10" t="str">
        <f>IF(DataSorted!B267="","",DataSorted!B267)</f>
        <v/>
      </c>
      <c r="C254" s="10" t="str">
        <f>IF(DataSorted!C267="","",DataSorted!C267)</f>
        <v/>
      </c>
      <c r="D254" s="10" t="str">
        <f>IF(DataSorted!D267="","",DataSorted!D267)</f>
        <v/>
      </c>
      <c r="E254" s="10" t="str">
        <f t="shared" si="43"/>
        <v/>
      </c>
      <c r="F254" s="15" t="str">
        <f t="shared" si="39"/>
        <v/>
      </c>
      <c r="G254" s="41" t="str">
        <f t="shared" si="40"/>
        <v/>
      </c>
      <c r="H254" s="10" t="str">
        <f>IF(DataSorted!$Q267="","",DataSorted!Q267)</f>
        <v/>
      </c>
      <c r="I254" s="10" t="str">
        <f>IF(DataSorted!$Q267="","",DataSorted!R267)</f>
        <v/>
      </c>
      <c r="J254" s="10" t="str">
        <f>IF(DataSorted!$Q267="","",DataSorted!S267)</f>
        <v/>
      </c>
      <c r="K254" s="10" t="str">
        <f>IF(DataSorted!$Q267="","",DataSorted!T267)</f>
        <v/>
      </c>
      <c r="L254" s="10" t="str">
        <f t="shared" si="41"/>
        <v/>
      </c>
      <c r="M254" s="52" t="str">
        <f>IF(DataSorted!$F267="REAC",DataSorted!F267,(IF(DataSorted!$P267="REAC",DataSorted!P267,IF($R255=1,"Creact",""))))</f>
        <v/>
      </c>
      <c r="N254" s="52" t="str">
        <f>IF(DataSorted!$F267="REAC",DataSorted!G267,(IF(DataSorted!$P267="REAC",DataSorted!Q267,IF($R255=1,N255,""))))</f>
        <v/>
      </c>
      <c r="O254" s="52" t="str">
        <f>IF(DataSorted!$F267="REAC",DataSorted!H267,(IF(DataSorted!$P267="REAC",DataSorted!R267,IF(AND($R255=1,N255="yes"),O255-1.01794,IF(AND($R255=1,N255="No"),O255-1.18497,"")))))</f>
        <v/>
      </c>
      <c r="P254" s="52" t="str">
        <f>IF(DataSorted!$F267="REAC",DataSorted!I267,(IF(DataSorted!$P267="REAC",DataSorted!S267,IF($R255=1,P255,""))))</f>
        <v/>
      </c>
      <c r="Q254" s="47" t="str">
        <f t="shared" si="49"/>
        <v/>
      </c>
      <c r="R254" t="str">
        <f t="shared" si="50"/>
        <v/>
      </c>
      <c r="S254" s="18" t="str">
        <f t="shared" si="44"/>
        <v/>
      </c>
      <c r="T254" s="18" t="str">
        <f t="shared" si="45"/>
        <v/>
      </c>
      <c r="U254" s="18" t="str">
        <f t="shared" si="42"/>
        <v/>
      </c>
      <c r="V254" s="18" t="str">
        <f t="shared" si="46"/>
        <v/>
      </c>
      <c r="W254" s="18" t="str">
        <f t="shared" si="47"/>
        <v/>
      </c>
      <c r="X254" s="18" t="str">
        <f t="shared" si="48"/>
        <v/>
      </c>
      <c r="Y254" s="18"/>
    </row>
    <row r="255" spans="1:25" x14ac:dyDescent="0.35">
      <c r="A255" t="str">
        <f>IF(DataSorted!A268="","",DataSorted!A268)</f>
        <v/>
      </c>
      <c r="B255" t="str">
        <f>IF(DataSorted!B268="","",DataSorted!B268)</f>
        <v/>
      </c>
      <c r="C255" t="str">
        <f>IF(DataSorted!C268="","",DataSorted!C268)</f>
        <v/>
      </c>
      <c r="D255" t="str">
        <f>IF(DataSorted!D268="","",DataSorted!D268)</f>
        <v/>
      </c>
      <c r="E255" t="str">
        <f t="shared" si="43"/>
        <v/>
      </c>
      <c r="F255" s="16" t="str">
        <f t="shared" ref="F255:F318" si="51">IF(E256="","",E255-E256)</f>
        <v/>
      </c>
      <c r="G255" s="41" t="str">
        <f t="shared" si="40"/>
        <v/>
      </c>
      <c r="H255" t="str">
        <f>IF(DataSorted!$Q268="","",DataSorted!Q268)</f>
        <v/>
      </c>
      <c r="I255" t="str">
        <f>IF(DataSorted!$Q268="","",DataSorted!R268)</f>
        <v/>
      </c>
      <c r="J255" t="str">
        <f>IF(DataSorted!$Q268="","",DataSorted!S268)</f>
        <v/>
      </c>
      <c r="K255" t="str">
        <f>IF(DataSorted!$Q268="","",DataSorted!T268)</f>
        <v/>
      </c>
      <c r="L255" s="2" t="str">
        <f t="shared" si="41"/>
        <v/>
      </c>
      <c r="M255" s="51" t="str">
        <f>IF(DataSorted!$F268="REAC",DataSorted!F268,(IF(DataSorted!$P268="REAC",DataSorted!P268,IF($R256=1,"Creact",""))))</f>
        <v/>
      </c>
      <c r="N255" s="51" t="str">
        <f>IF(DataSorted!$F268="REAC",DataSorted!G268,(IF(DataSorted!$P268="REAC",DataSorted!Q268,IF($R256=1,N256,""))))</f>
        <v/>
      </c>
      <c r="O255" s="51" t="str">
        <f>IF(DataSorted!$F268="REAC",DataSorted!H268,(IF(DataSorted!$P268="REAC",DataSorted!R268,IF(AND($R256=1,N256="yes"),O256-1.01794,IF(AND($R256=1,N256="No"),O256-1.18497,"")))))</f>
        <v/>
      </c>
      <c r="P255" s="51" t="str">
        <f>IF(DataSorted!$F268="REAC",DataSorted!I268,(IF(DataSorted!$P268="REAC",DataSorted!S268,IF($R256=1,P256,""))))</f>
        <v/>
      </c>
      <c r="Q255" s="47" t="str">
        <f t="shared" si="49"/>
        <v/>
      </c>
      <c r="R255" t="str">
        <f t="shared" si="50"/>
        <v/>
      </c>
      <c r="S255" s="1" t="str">
        <f t="shared" si="44"/>
        <v/>
      </c>
      <c r="T255" s="1" t="str">
        <f t="shared" si="45"/>
        <v/>
      </c>
      <c r="U255" s="1" t="str">
        <f t="shared" si="42"/>
        <v/>
      </c>
      <c r="V255" s="1" t="str">
        <f t="shared" si="46"/>
        <v/>
      </c>
      <c r="W255" s="1" t="str">
        <f t="shared" si="47"/>
        <v/>
      </c>
      <c r="X255" s="1" t="str">
        <f t="shared" si="48"/>
        <v/>
      </c>
      <c r="Y255" s="1"/>
    </row>
    <row r="256" spans="1:25" x14ac:dyDescent="0.35">
      <c r="A256" s="10" t="str">
        <f>IF(DataSorted!A269="","",DataSorted!A269)</f>
        <v/>
      </c>
      <c r="B256" s="10" t="str">
        <f>IF(DataSorted!B269="","",DataSorted!B269)</f>
        <v/>
      </c>
      <c r="C256" s="10" t="str">
        <f>IF(DataSorted!C269="","",DataSorted!C269)</f>
        <v/>
      </c>
      <c r="D256" s="10" t="str">
        <f>IF(DataSorted!D269="","",DataSorted!D269)</f>
        <v/>
      </c>
      <c r="E256" s="10" t="str">
        <f t="shared" si="43"/>
        <v/>
      </c>
      <c r="F256" s="15" t="str">
        <f t="shared" si="51"/>
        <v/>
      </c>
      <c r="G256" s="41" t="str">
        <f t="shared" si="40"/>
        <v/>
      </c>
      <c r="H256" s="10" t="str">
        <f>IF(DataSorted!$Q269="","",DataSorted!Q269)</f>
        <v/>
      </c>
      <c r="I256" s="10" t="str">
        <f>IF(DataSorted!$Q269="","",DataSorted!R269)</f>
        <v/>
      </c>
      <c r="J256" s="10" t="str">
        <f>IF(DataSorted!$Q269="","",DataSorted!S269)</f>
        <v/>
      </c>
      <c r="K256" s="10" t="str">
        <f>IF(DataSorted!$Q269="","",DataSorted!T269)</f>
        <v/>
      </c>
      <c r="L256" s="10" t="str">
        <f t="shared" si="41"/>
        <v/>
      </c>
      <c r="M256" s="52" t="str">
        <f>IF(DataSorted!$F269="REAC",DataSorted!F269,(IF(DataSorted!$P269="REAC",DataSorted!P269,IF($R257=1,"Creact",""))))</f>
        <v/>
      </c>
      <c r="N256" s="52" t="str">
        <f>IF(DataSorted!$F269="REAC",DataSorted!G269,(IF(DataSorted!$P269="REAC",DataSorted!Q269,IF($R257=1,N257,""))))</f>
        <v/>
      </c>
      <c r="O256" s="52" t="str">
        <f>IF(DataSorted!$F269="REAC",DataSorted!H269,(IF(DataSorted!$P269="REAC",DataSorted!R269,IF(AND($R257=1,N257="yes"),O257-1.01794,IF(AND($R257=1,N257="No"),O257-1.18497,"")))))</f>
        <v/>
      </c>
      <c r="P256" s="52" t="str">
        <f>IF(DataSorted!$F269="REAC",DataSorted!I269,(IF(DataSorted!$P269="REAC",DataSorted!S269,IF($R257=1,P257,""))))</f>
        <v/>
      </c>
      <c r="Q256" s="47" t="str">
        <f t="shared" si="49"/>
        <v/>
      </c>
      <c r="R256" t="str">
        <f t="shared" si="50"/>
        <v/>
      </c>
      <c r="S256" s="18" t="str">
        <f t="shared" si="44"/>
        <v/>
      </c>
      <c r="T256" s="18" t="str">
        <f t="shared" si="45"/>
        <v/>
      </c>
      <c r="U256" s="18" t="str">
        <f t="shared" si="42"/>
        <v/>
      </c>
      <c r="V256" s="18" t="str">
        <f t="shared" si="46"/>
        <v/>
      </c>
      <c r="W256" s="18" t="str">
        <f t="shared" si="47"/>
        <v/>
      </c>
      <c r="X256" s="18" t="str">
        <f t="shared" si="48"/>
        <v/>
      </c>
      <c r="Y256" s="18"/>
    </row>
    <row r="257" spans="1:25" x14ac:dyDescent="0.35">
      <c r="A257" t="str">
        <f>IF(DataSorted!A270="","",DataSorted!A270)</f>
        <v/>
      </c>
      <c r="B257" t="str">
        <f>IF(DataSorted!B270="","",DataSorted!B270)</f>
        <v/>
      </c>
      <c r="C257" t="str">
        <f>IF(DataSorted!C270="","",DataSorted!C270)</f>
        <v/>
      </c>
      <c r="D257" t="str">
        <f>IF(DataSorted!D270="","",DataSorted!D270)</f>
        <v/>
      </c>
      <c r="E257" t="str">
        <f t="shared" si="43"/>
        <v/>
      </c>
      <c r="F257" s="16" t="str">
        <f t="shared" si="51"/>
        <v/>
      </c>
      <c r="G257" s="41" t="str">
        <f t="shared" si="40"/>
        <v/>
      </c>
      <c r="H257" t="str">
        <f>IF(DataSorted!$Q270="","",DataSorted!Q270)</f>
        <v/>
      </c>
      <c r="I257" t="str">
        <f>IF(DataSorted!$Q270="","",DataSorted!R270)</f>
        <v/>
      </c>
      <c r="J257" t="str">
        <f>IF(DataSorted!$Q270="","",DataSorted!S270)</f>
        <v/>
      </c>
      <c r="K257" t="str">
        <f>IF(DataSorted!$Q270="","",DataSorted!T270)</f>
        <v/>
      </c>
      <c r="L257" s="2" t="str">
        <f t="shared" si="41"/>
        <v/>
      </c>
      <c r="M257" s="51" t="str">
        <f>IF(DataSorted!$F270="REAC",DataSorted!F270,(IF(DataSorted!$P270="REAC",DataSorted!P270,IF($R258=1,"Creact",""))))</f>
        <v/>
      </c>
      <c r="N257" s="51" t="str">
        <f>IF(DataSorted!$F270="REAC",DataSorted!G270,(IF(DataSorted!$P270="REAC",DataSorted!Q270,IF($R258=1,N258,""))))</f>
        <v/>
      </c>
      <c r="O257" s="51" t="str">
        <f>IF(DataSorted!$F270="REAC",DataSorted!H270,(IF(DataSorted!$P270="REAC",DataSorted!R270,IF(AND($R258=1,N258="yes"),O258-1.01794,IF(AND($R258=1,N258="No"),O258-1.18497,"")))))</f>
        <v/>
      </c>
      <c r="P257" s="51" t="str">
        <f>IF(DataSorted!$F270="REAC",DataSorted!I270,(IF(DataSorted!$P270="REAC",DataSorted!S270,IF($R258=1,P258,""))))</f>
        <v/>
      </c>
      <c r="Q257" s="47" t="str">
        <f t="shared" si="49"/>
        <v/>
      </c>
      <c r="R257" t="str">
        <f t="shared" si="50"/>
        <v/>
      </c>
      <c r="S257" s="1" t="str">
        <f t="shared" si="44"/>
        <v/>
      </c>
      <c r="T257" s="1" t="str">
        <f t="shared" si="45"/>
        <v/>
      </c>
      <c r="U257" s="1" t="str">
        <f t="shared" si="42"/>
        <v/>
      </c>
      <c r="V257" s="1" t="str">
        <f t="shared" si="46"/>
        <v/>
      </c>
      <c r="W257" s="1" t="str">
        <f t="shared" si="47"/>
        <v/>
      </c>
      <c r="X257" s="1" t="str">
        <f t="shared" si="48"/>
        <v/>
      </c>
      <c r="Y257" s="1"/>
    </row>
    <row r="258" spans="1:25" x14ac:dyDescent="0.35">
      <c r="A258" s="10" t="str">
        <f>IF(DataSorted!A271="","",DataSorted!A271)</f>
        <v/>
      </c>
      <c r="B258" s="10" t="str">
        <f>IF(DataSorted!B271="","",DataSorted!B271)</f>
        <v/>
      </c>
      <c r="C258" s="10" t="str">
        <f>IF(DataSorted!C271="","",DataSorted!C271)</f>
        <v/>
      </c>
      <c r="D258" s="10" t="str">
        <f>IF(DataSorted!D271="","",DataSorted!D271)</f>
        <v/>
      </c>
      <c r="E258" s="10" t="str">
        <f t="shared" si="43"/>
        <v/>
      </c>
      <c r="F258" s="15" t="str">
        <f t="shared" si="51"/>
        <v/>
      </c>
      <c r="G258" s="41" t="str">
        <f t="shared" si="40"/>
        <v/>
      </c>
      <c r="H258" s="10" t="str">
        <f>IF(DataSorted!$Q271="","",DataSorted!Q271)</f>
        <v/>
      </c>
      <c r="I258" s="10" t="str">
        <f>IF(DataSorted!$Q271="","",DataSorted!R271)</f>
        <v/>
      </c>
      <c r="J258" s="10" t="str">
        <f>IF(DataSorted!$Q271="","",DataSorted!S271)</f>
        <v/>
      </c>
      <c r="K258" s="10" t="str">
        <f>IF(DataSorted!$Q271="","",DataSorted!T271)</f>
        <v/>
      </c>
      <c r="L258" s="10" t="str">
        <f t="shared" si="41"/>
        <v/>
      </c>
      <c r="M258" s="52" t="str">
        <f>IF(DataSorted!$F271="REAC",DataSorted!F271,(IF(DataSorted!$P271="REAC",DataSorted!P271,IF($R259=1,"Creact",""))))</f>
        <v/>
      </c>
      <c r="N258" s="52" t="str">
        <f>IF(DataSorted!$F271="REAC",DataSorted!G271,(IF(DataSorted!$P271="REAC",DataSorted!Q271,IF($R259=1,N259,""))))</f>
        <v/>
      </c>
      <c r="O258" s="52" t="str">
        <f>IF(DataSorted!$F271="REAC",DataSorted!H271,(IF(DataSorted!$P271="REAC",DataSorted!R271,IF(AND($R259=1,N259="yes"),O259-1.01794,IF(AND($R259=1,N259="No"),O259-1.18497,"")))))</f>
        <v/>
      </c>
      <c r="P258" s="52" t="str">
        <f>IF(DataSorted!$F271="REAC",DataSorted!I271,(IF(DataSorted!$P271="REAC",DataSorted!S271,IF($R259=1,P259,""))))</f>
        <v/>
      </c>
      <c r="Q258" s="47" t="str">
        <f t="shared" si="49"/>
        <v/>
      </c>
      <c r="R258" t="str">
        <f t="shared" si="50"/>
        <v/>
      </c>
      <c r="S258" s="18" t="str">
        <f t="shared" si="44"/>
        <v/>
      </c>
      <c r="T258" s="18" t="str">
        <f t="shared" si="45"/>
        <v/>
      </c>
      <c r="U258" s="18" t="str">
        <f t="shared" si="42"/>
        <v/>
      </c>
      <c r="V258" s="18" t="str">
        <f t="shared" si="46"/>
        <v/>
      </c>
      <c r="W258" s="18" t="str">
        <f t="shared" si="47"/>
        <v/>
      </c>
      <c r="X258" s="18" t="str">
        <f t="shared" si="48"/>
        <v/>
      </c>
      <c r="Y258" s="18"/>
    </row>
    <row r="259" spans="1:25" x14ac:dyDescent="0.35">
      <c r="A259" t="str">
        <f>IF(DataSorted!A272="","",DataSorted!A272)</f>
        <v/>
      </c>
      <c r="B259" t="str">
        <f>IF(DataSorted!B272="","",DataSorted!B272)</f>
        <v/>
      </c>
      <c r="C259" t="str">
        <f>IF(DataSorted!C272="","",DataSorted!C272)</f>
        <v/>
      </c>
      <c r="D259" t="str">
        <f>IF(DataSorted!D272="","",DataSorted!D272)</f>
        <v/>
      </c>
      <c r="E259" t="str">
        <f t="shared" si="43"/>
        <v/>
      </c>
      <c r="F259" s="16" t="str">
        <f t="shared" si="51"/>
        <v/>
      </c>
      <c r="G259" s="41" t="str">
        <f t="shared" si="40"/>
        <v/>
      </c>
      <c r="H259" t="str">
        <f>IF(DataSorted!$Q272="","",DataSorted!Q272)</f>
        <v/>
      </c>
      <c r="I259" t="str">
        <f>IF(DataSorted!$Q272="","",DataSorted!R272)</f>
        <v/>
      </c>
      <c r="J259" t="str">
        <f>IF(DataSorted!$Q272="","",DataSorted!S272)</f>
        <v/>
      </c>
      <c r="K259" t="str">
        <f>IF(DataSorted!$Q272="","",DataSorted!T272)</f>
        <v/>
      </c>
      <c r="L259" s="2" t="str">
        <f t="shared" si="41"/>
        <v/>
      </c>
      <c r="M259" s="51" t="str">
        <f>IF(DataSorted!$F272="REAC",DataSorted!F272,(IF(DataSorted!$P272="REAC",DataSorted!P272,IF($R260=1,"Creact",""))))</f>
        <v/>
      </c>
      <c r="N259" s="51" t="str">
        <f>IF(DataSorted!$F272="REAC",DataSorted!G272,(IF(DataSorted!$P272="REAC",DataSorted!Q272,IF($R260=1,N260,""))))</f>
        <v/>
      </c>
      <c r="O259" s="51" t="str">
        <f>IF(DataSorted!$F272="REAC",DataSorted!H272,(IF(DataSorted!$P272="REAC",DataSorted!R272,IF(AND($R260=1,N260="yes"),O260-1.01794,IF(AND($R260=1,N260="No"),O260-1.18497,"")))))</f>
        <v/>
      </c>
      <c r="P259" s="51" t="str">
        <f>IF(DataSorted!$F272="REAC",DataSorted!I272,(IF(DataSorted!$P272="REAC",DataSorted!S272,IF($R260=1,P260,""))))</f>
        <v/>
      </c>
      <c r="Q259" s="47" t="str">
        <f t="shared" si="49"/>
        <v/>
      </c>
      <c r="R259" t="str">
        <f t="shared" si="50"/>
        <v/>
      </c>
      <c r="S259" s="1" t="str">
        <f t="shared" si="44"/>
        <v/>
      </c>
      <c r="T259" s="1" t="str">
        <f t="shared" si="45"/>
        <v/>
      </c>
      <c r="U259" s="1" t="str">
        <f t="shared" si="42"/>
        <v/>
      </c>
      <c r="V259" s="1" t="str">
        <f t="shared" si="46"/>
        <v/>
      </c>
      <c r="W259" s="1" t="str">
        <f t="shared" si="47"/>
        <v/>
      </c>
      <c r="X259" s="1" t="str">
        <f t="shared" si="48"/>
        <v/>
      </c>
      <c r="Y259" s="1"/>
    </row>
    <row r="260" spans="1:25" x14ac:dyDescent="0.35">
      <c r="A260" s="10" t="str">
        <f>IF(DataSorted!A273="","",DataSorted!A273)</f>
        <v/>
      </c>
      <c r="B260" s="10" t="str">
        <f>IF(DataSorted!B273="","",DataSorted!B273)</f>
        <v/>
      </c>
      <c r="C260" s="10" t="str">
        <f>IF(DataSorted!C273="","",DataSorted!C273)</f>
        <v/>
      </c>
      <c r="D260" s="10" t="str">
        <f>IF(DataSorted!D273="","",DataSorted!D273)</f>
        <v/>
      </c>
      <c r="E260" s="10" t="str">
        <f t="shared" si="43"/>
        <v/>
      </c>
      <c r="F260" s="15" t="str">
        <f t="shared" si="51"/>
        <v/>
      </c>
      <c r="G260" s="41" t="str">
        <f t="shared" ref="G260:G323" si="52">IF(A260="","",(ABS(E260-G$3))*1000)</f>
        <v/>
      </c>
      <c r="H260" s="10" t="str">
        <f>IF(DataSorted!$Q273="","",DataSorted!Q273)</f>
        <v/>
      </c>
      <c r="I260" s="10" t="str">
        <f>IF(DataSorted!$Q273="","",DataSorted!R273)</f>
        <v/>
      </c>
      <c r="J260" s="10" t="str">
        <f>IF(DataSorted!$Q273="","",DataSorted!S273)</f>
        <v/>
      </c>
      <c r="K260" s="10" t="str">
        <f>IF(DataSorted!$Q273="","",DataSorted!T273)</f>
        <v/>
      </c>
      <c r="L260" s="10" t="str">
        <f t="shared" ref="L260:L323" si="53">IF(J260="","",C260-J260)</f>
        <v/>
      </c>
      <c r="M260" s="52" t="str">
        <f>IF(DataSorted!$F273="REAC",DataSorted!F273,(IF(DataSorted!$P273="REAC",DataSorted!P273,IF($R261=1,"Creact",""))))</f>
        <v/>
      </c>
      <c r="N260" s="52" t="str">
        <f>IF(DataSorted!$F273="REAC",DataSorted!G273,(IF(DataSorted!$P273="REAC",DataSorted!Q273,IF($R261=1,N261,""))))</f>
        <v/>
      </c>
      <c r="O260" s="52" t="str">
        <f>IF(DataSorted!$F273="REAC",DataSorted!H273,(IF(DataSorted!$P273="REAC",DataSorted!R273,IF(AND($R261=1,N261="yes"),O261-1.01794,IF(AND($R261=1,N261="No"),O261-1.18497,"")))))</f>
        <v/>
      </c>
      <c r="P260" s="52" t="str">
        <f>IF(DataSorted!$F273="REAC",DataSorted!I273,(IF(DataSorted!$P273="REAC",DataSorted!S273,IF($R261=1,P261,""))))</f>
        <v/>
      </c>
      <c r="Q260" s="47" t="str">
        <f t="shared" si="49"/>
        <v/>
      </c>
      <c r="R260" t="str">
        <f t="shared" si="50"/>
        <v/>
      </c>
      <c r="S260" s="18" t="str">
        <f t="shared" si="44"/>
        <v/>
      </c>
      <c r="T260" s="18" t="str">
        <f t="shared" si="45"/>
        <v/>
      </c>
      <c r="U260" s="18" t="str">
        <f t="shared" ref="U260:U323" si="54">IF(S260="","",(IF(AND(N260="No",S260="No"),1,"")))</f>
        <v/>
      </c>
      <c r="V260" s="18" t="str">
        <f t="shared" si="46"/>
        <v/>
      </c>
      <c r="W260" s="18" t="str">
        <f t="shared" si="47"/>
        <v/>
      </c>
      <c r="X260" s="18" t="str">
        <f t="shared" si="48"/>
        <v/>
      </c>
      <c r="Y260" s="18"/>
    </row>
    <row r="261" spans="1:25" x14ac:dyDescent="0.35">
      <c r="A261" t="str">
        <f>IF(DataSorted!A274="","",DataSorted!A274)</f>
        <v/>
      </c>
      <c r="B261" t="str">
        <f>IF(DataSorted!B274="","",DataSorted!B274)</f>
        <v/>
      </c>
      <c r="C261" t="str">
        <f>IF(DataSorted!C274="","",DataSorted!C274)</f>
        <v/>
      </c>
      <c r="D261" t="str">
        <f>IF(DataSorted!D274="","",DataSorted!D274)</f>
        <v/>
      </c>
      <c r="E261" t="str">
        <f t="shared" ref="E261:E324" si="55">IF(C261="","",ABS(C260-C261))</f>
        <v/>
      </c>
      <c r="F261" s="16" t="str">
        <f t="shared" si="51"/>
        <v/>
      </c>
      <c r="G261" s="41" t="str">
        <f t="shared" si="52"/>
        <v/>
      </c>
      <c r="H261" t="str">
        <f>IF(DataSorted!$Q274="","",DataSorted!Q274)</f>
        <v/>
      </c>
      <c r="I261" t="str">
        <f>IF(DataSorted!$Q274="","",DataSorted!R274)</f>
        <v/>
      </c>
      <c r="J261" t="str">
        <f>IF(DataSorted!$Q274="","",DataSorted!S274)</f>
        <v/>
      </c>
      <c r="K261" t="str">
        <f>IF(DataSorted!$Q274="","",DataSorted!T274)</f>
        <v/>
      </c>
      <c r="L261" s="2" t="str">
        <f t="shared" si="53"/>
        <v/>
      </c>
      <c r="M261" s="51" t="str">
        <f>IF(DataSorted!$F274="REAC",DataSorted!F274,(IF(DataSorted!$P274="REAC",DataSorted!P274,IF($R262=1,"Creact",""))))</f>
        <v/>
      </c>
      <c r="N261" s="51" t="str">
        <f>IF(DataSorted!$F274="REAC",DataSorted!G274,(IF(DataSorted!$P274="REAC",DataSorted!Q274,IF($R262=1,N262,""))))</f>
        <v/>
      </c>
      <c r="O261" s="51" t="str">
        <f>IF(DataSorted!$F274="REAC",DataSorted!H274,(IF(DataSorted!$P274="REAC",DataSorted!R274,IF(AND($R262=1,N262="yes"),O262-1.01794,IF(AND($R262=1,N262="No"),O262-1.18497,"")))))</f>
        <v/>
      </c>
      <c r="P261" s="51" t="str">
        <f>IF(DataSorted!$F274="REAC",DataSorted!I274,(IF(DataSorted!$P274="REAC",DataSorted!S274,IF($R262=1,P262,""))))</f>
        <v/>
      </c>
      <c r="Q261" s="47" t="str">
        <f t="shared" si="49"/>
        <v/>
      </c>
      <c r="R261" t="str">
        <f t="shared" si="50"/>
        <v/>
      </c>
      <c r="S261" s="1" t="str">
        <f t="shared" si="44"/>
        <v/>
      </c>
      <c r="T261" s="1" t="str">
        <f t="shared" si="45"/>
        <v/>
      </c>
      <c r="U261" s="1" t="str">
        <f t="shared" si="54"/>
        <v/>
      </c>
      <c r="V261" s="1" t="str">
        <f t="shared" si="46"/>
        <v/>
      </c>
      <c r="W261" s="1" t="str">
        <f t="shared" si="47"/>
        <v/>
      </c>
      <c r="X261" s="1" t="str">
        <f t="shared" si="48"/>
        <v/>
      </c>
      <c r="Y261" s="1"/>
    </row>
    <row r="262" spans="1:25" x14ac:dyDescent="0.35">
      <c r="A262" s="10" t="str">
        <f>IF(DataSorted!A275="","",DataSorted!A275)</f>
        <v/>
      </c>
      <c r="B262" s="10" t="str">
        <f>IF(DataSorted!B275="","",DataSorted!B275)</f>
        <v/>
      </c>
      <c r="C262" s="10" t="str">
        <f>IF(DataSorted!C275="","",DataSorted!C275)</f>
        <v/>
      </c>
      <c r="D262" s="10" t="str">
        <f>IF(DataSorted!D275="","",DataSorted!D275)</f>
        <v/>
      </c>
      <c r="E262" s="10" t="str">
        <f t="shared" si="55"/>
        <v/>
      </c>
      <c r="F262" s="15" t="str">
        <f t="shared" si="51"/>
        <v/>
      </c>
      <c r="G262" s="41" t="str">
        <f t="shared" si="52"/>
        <v/>
      </c>
      <c r="H262" s="10" t="str">
        <f>IF(DataSorted!$Q275="","",DataSorted!Q275)</f>
        <v/>
      </c>
      <c r="I262" s="10" t="str">
        <f>IF(DataSorted!$Q275="","",DataSorted!R275)</f>
        <v/>
      </c>
      <c r="J262" s="10" t="str">
        <f>IF(DataSorted!$Q275="","",DataSorted!S275)</f>
        <v/>
      </c>
      <c r="K262" s="10" t="str">
        <f>IF(DataSorted!$Q275="","",DataSorted!T275)</f>
        <v/>
      </c>
      <c r="L262" s="10" t="str">
        <f t="shared" si="53"/>
        <v/>
      </c>
      <c r="M262" s="52" t="str">
        <f>IF(DataSorted!$F275="REAC",DataSorted!F275,(IF(DataSorted!$P275="REAC",DataSorted!P275,IF($R263=1,"Creact",""))))</f>
        <v/>
      </c>
      <c r="N262" s="52" t="str">
        <f>IF(DataSorted!$F275="REAC",DataSorted!G275,(IF(DataSorted!$P275="REAC",DataSorted!Q275,IF($R263=1,N263,""))))</f>
        <v/>
      </c>
      <c r="O262" s="52" t="str">
        <f>IF(DataSorted!$F275="REAC",DataSorted!H275,(IF(DataSorted!$P275="REAC",DataSorted!R275,IF(AND($R263=1,N263="yes"),O263-1.01794,IF(AND($R263=1,N263="No"),O263-1.18497,"")))))</f>
        <v/>
      </c>
      <c r="P262" s="52" t="str">
        <f>IF(DataSorted!$F275="REAC",DataSorted!I275,(IF(DataSorted!$P275="REAC",DataSorted!S275,IF($R263=1,P263,""))))</f>
        <v/>
      </c>
      <c r="Q262" s="47" t="str">
        <f t="shared" si="49"/>
        <v/>
      </c>
      <c r="R262" t="str">
        <f t="shared" si="50"/>
        <v/>
      </c>
      <c r="S262" s="18" t="str">
        <f t="shared" si="44"/>
        <v/>
      </c>
      <c r="T262" s="18" t="str">
        <f t="shared" si="45"/>
        <v/>
      </c>
      <c r="U262" s="18" t="str">
        <f t="shared" si="54"/>
        <v/>
      </c>
      <c r="V262" s="18" t="str">
        <f t="shared" si="46"/>
        <v/>
      </c>
      <c r="W262" s="18" t="str">
        <f t="shared" si="47"/>
        <v/>
      </c>
      <c r="X262" s="18" t="str">
        <f t="shared" si="48"/>
        <v/>
      </c>
      <c r="Y262" s="18"/>
    </row>
    <row r="263" spans="1:25" x14ac:dyDescent="0.35">
      <c r="A263" t="str">
        <f>IF(DataSorted!A276="","",DataSorted!A276)</f>
        <v/>
      </c>
      <c r="B263" t="str">
        <f>IF(DataSorted!B276="","",DataSorted!B276)</f>
        <v/>
      </c>
      <c r="C263" t="str">
        <f>IF(DataSorted!C276="","",DataSorted!C276)</f>
        <v/>
      </c>
      <c r="D263" t="str">
        <f>IF(DataSorted!D276="","",DataSorted!D276)</f>
        <v/>
      </c>
      <c r="E263" t="str">
        <f t="shared" si="55"/>
        <v/>
      </c>
      <c r="F263" s="16" t="str">
        <f t="shared" si="51"/>
        <v/>
      </c>
      <c r="G263" s="41" t="str">
        <f t="shared" si="52"/>
        <v/>
      </c>
      <c r="H263" t="str">
        <f>IF(DataSorted!$Q276="","",DataSorted!Q276)</f>
        <v/>
      </c>
      <c r="I263" t="str">
        <f>IF(DataSorted!$Q276="","",DataSorted!R276)</f>
        <v/>
      </c>
      <c r="J263" t="str">
        <f>IF(DataSorted!$Q276="","",DataSorted!S276)</f>
        <v/>
      </c>
      <c r="K263" t="str">
        <f>IF(DataSorted!$Q276="","",DataSorted!T276)</f>
        <v/>
      </c>
      <c r="L263" s="2" t="str">
        <f t="shared" si="53"/>
        <v/>
      </c>
      <c r="M263" s="51" t="str">
        <f>IF(DataSorted!$F276="REAC",DataSorted!F276,(IF(DataSorted!$P276="REAC",DataSorted!P276,IF($R264=1,"Creact",""))))</f>
        <v/>
      </c>
      <c r="N263" s="51" t="str">
        <f>IF(DataSorted!$F276="REAC",DataSorted!G276,(IF(DataSorted!$P276="REAC",DataSorted!Q276,IF($R264=1,N264,""))))</f>
        <v/>
      </c>
      <c r="O263" s="51" t="str">
        <f>IF(DataSorted!$F276="REAC",DataSorted!H276,(IF(DataSorted!$P276="REAC",DataSorted!R276,IF(AND($R264=1,N264="yes"),O264-1.01794,IF(AND($R264=1,N264="No"),O264-1.18497,"")))))</f>
        <v/>
      </c>
      <c r="P263" s="51" t="str">
        <f>IF(DataSorted!$F276="REAC",DataSorted!I276,(IF(DataSorted!$P276="REAC",DataSorted!S276,IF($R264=1,P264,""))))</f>
        <v/>
      </c>
      <c r="Q263" s="47" t="str">
        <f t="shared" si="49"/>
        <v/>
      </c>
      <c r="R263" t="str">
        <f t="shared" si="50"/>
        <v/>
      </c>
      <c r="S263" s="1" t="str">
        <f t="shared" ref="S263:S326" si="56">IF(OR(B263="",B263="BlankNeut"),"",(IF(D263=D261,"yes","No")))</f>
        <v/>
      </c>
      <c r="T263" s="1" t="str">
        <f t="shared" ref="T263:T326" si="57">IF(S263="","",(IF(AND(N263="Yes",S263="Yes"),1,"")))</f>
        <v/>
      </c>
      <c r="U263" s="1" t="str">
        <f t="shared" si="54"/>
        <v/>
      </c>
      <c r="V263" s="1" t="str">
        <f t="shared" ref="V263:V326" si="58">IF(S263="","",(IF(AND(N263="No",S263="Yes"),1,"")))</f>
        <v/>
      </c>
      <c r="W263" s="1" t="str">
        <f t="shared" ref="W263:W326" si="59">IF(S263="","",(IF(AND(N263="Yes",S263="No"),1,"")))</f>
        <v/>
      </c>
      <c r="X263" s="1" t="str">
        <f t="shared" ref="X263:X326" si="60">IF(AND(B263="TaskStim",M263=""),1,"")</f>
        <v/>
      </c>
      <c r="Y263" s="1"/>
    </row>
    <row r="264" spans="1:25" x14ac:dyDescent="0.35">
      <c r="A264" s="10" t="str">
        <f>IF(DataSorted!A277="","",DataSorted!A277)</f>
        <v/>
      </c>
      <c r="B264" s="10" t="str">
        <f>IF(DataSorted!B277="","",DataSorted!B277)</f>
        <v/>
      </c>
      <c r="C264" s="10" t="str">
        <f>IF(DataSorted!C277="","",DataSorted!C277)</f>
        <v/>
      </c>
      <c r="D264" s="10" t="str">
        <f>IF(DataSorted!D277="","",DataSorted!D277)</f>
        <v/>
      </c>
      <c r="E264" s="10" t="str">
        <f t="shared" si="55"/>
        <v/>
      </c>
      <c r="F264" s="15" t="str">
        <f t="shared" si="51"/>
        <v/>
      </c>
      <c r="G264" s="41" t="str">
        <f t="shared" si="52"/>
        <v/>
      </c>
      <c r="H264" s="10" t="str">
        <f>IF(DataSorted!$Q277="","",DataSorted!Q277)</f>
        <v/>
      </c>
      <c r="I264" s="10" t="str">
        <f>IF(DataSorted!$Q277="","",DataSorted!R277)</f>
        <v/>
      </c>
      <c r="J264" s="10" t="str">
        <f>IF(DataSorted!$Q277="","",DataSorted!S277)</f>
        <v/>
      </c>
      <c r="K264" s="10" t="str">
        <f>IF(DataSorted!$Q277="","",DataSorted!T277)</f>
        <v/>
      </c>
      <c r="L264" s="10" t="str">
        <f t="shared" si="53"/>
        <v/>
      </c>
      <c r="M264" s="52" t="str">
        <f>IF(DataSorted!$F277="REAC",DataSorted!F277,(IF(DataSorted!$P277="REAC",DataSorted!P277,IF($R265=1,"Creact",""))))</f>
        <v/>
      </c>
      <c r="N264" s="52" t="str">
        <f>IF(DataSorted!$F277="REAC",DataSorted!G277,(IF(DataSorted!$P277="REAC",DataSorted!Q277,IF($R265=1,N265,""))))</f>
        <v/>
      </c>
      <c r="O264" s="52" t="str">
        <f>IF(DataSorted!$F277="REAC",DataSorted!H277,(IF(DataSorted!$P277="REAC",DataSorted!R277,IF(AND($R265=1,N265="yes"),O265-1.01794,IF(AND($R265=1,N265="No"),O265-1.18497,"")))))</f>
        <v/>
      </c>
      <c r="P264" s="52" t="str">
        <f>IF(DataSorted!$F277="REAC",DataSorted!I277,(IF(DataSorted!$P277="REAC",DataSorted!S277,IF($R265=1,P265,""))))</f>
        <v/>
      </c>
      <c r="Q264" s="47" t="str">
        <f t="shared" ref="Q264:Q327" si="61">IF(OR(M264="REAC",M264=""),"",(O264-C264)*1000)</f>
        <v/>
      </c>
      <c r="R264" t="str">
        <f t="shared" si="50"/>
        <v/>
      </c>
      <c r="S264" s="18" t="str">
        <f t="shared" si="56"/>
        <v/>
      </c>
      <c r="T264" s="18" t="str">
        <f t="shared" si="57"/>
        <v/>
      </c>
      <c r="U264" s="18" t="str">
        <f t="shared" si="54"/>
        <v/>
      </c>
      <c r="V264" s="18" t="str">
        <f t="shared" si="58"/>
        <v/>
      </c>
      <c r="W264" s="18" t="str">
        <f t="shared" si="59"/>
        <v/>
      </c>
      <c r="X264" s="18" t="str">
        <f t="shared" si="60"/>
        <v/>
      </c>
      <c r="Y264" s="18"/>
    </row>
    <row r="265" spans="1:25" x14ac:dyDescent="0.35">
      <c r="A265" t="str">
        <f>IF(DataSorted!A278="","",DataSorted!A278)</f>
        <v/>
      </c>
      <c r="B265" t="str">
        <f>IF(DataSorted!B278="","",DataSorted!B278)</f>
        <v/>
      </c>
      <c r="C265" t="str">
        <f>IF(DataSorted!C278="","",DataSorted!C278)</f>
        <v/>
      </c>
      <c r="D265" t="str">
        <f>IF(DataSorted!D278="","",DataSorted!D278)</f>
        <v/>
      </c>
      <c r="E265" t="str">
        <f t="shared" si="55"/>
        <v/>
      </c>
      <c r="F265" s="16" t="str">
        <f t="shared" si="51"/>
        <v/>
      </c>
      <c r="G265" s="41" t="str">
        <f t="shared" si="52"/>
        <v/>
      </c>
      <c r="H265" t="str">
        <f>IF(DataSorted!$Q278="","",DataSorted!Q278)</f>
        <v/>
      </c>
      <c r="I265" t="str">
        <f>IF(DataSorted!$Q278="","",DataSorted!R278)</f>
        <v/>
      </c>
      <c r="J265" t="str">
        <f>IF(DataSorted!$Q278="","",DataSorted!S278)</f>
        <v/>
      </c>
      <c r="K265" t="str">
        <f>IF(DataSorted!$Q278="","",DataSorted!T278)</f>
        <v/>
      </c>
      <c r="L265" s="2" t="str">
        <f t="shared" si="53"/>
        <v/>
      </c>
      <c r="M265" s="51" t="str">
        <f>IF(DataSorted!$F278="REAC",DataSorted!F278,(IF(DataSorted!$P278="REAC",DataSorted!P278,IF($R266=1,"Creact",""))))</f>
        <v/>
      </c>
      <c r="N265" s="51" t="str">
        <f>IF(DataSorted!$F278="REAC",DataSorted!G278,(IF(DataSorted!$P278="REAC",DataSorted!Q278,IF($R266=1,N266,""))))</f>
        <v/>
      </c>
      <c r="O265" s="51" t="str">
        <f>IF(DataSorted!$F278="REAC",DataSorted!H278,(IF(DataSorted!$P278="REAC",DataSorted!R278,IF(AND($R266=1,N266="yes"),O266-1.01794,IF(AND($R266=1,N266="No"),O266-1.18497,"")))))</f>
        <v/>
      </c>
      <c r="P265" s="51" t="str">
        <f>IF(DataSorted!$F278="REAC",DataSorted!I278,(IF(DataSorted!$P278="REAC",DataSorted!S278,IF($R266=1,P266,""))))</f>
        <v/>
      </c>
      <c r="Q265" s="47" t="str">
        <f t="shared" si="61"/>
        <v/>
      </c>
      <c r="R265" t="str">
        <f t="shared" ref="R265:R328" si="62">IF(AND(M265="REAC",B265="BlankNeut"),1,"")</f>
        <v/>
      </c>
      <c r="S265" s="1" t="str">
        <f t="shared" si="56"/>
        <v/>
      </c>
      <c r="T265" s="1" t="str">
        <f t="shared" si="57"/>
        <v/>
      </c>
      <c r="U265" s="1" t="str">
        <f t="shared" si="54"/>
        <v/>
      </c>
      <c r="V265" s="1" t="str">
        <f t="shared" si="58"/>
        <v/>
      </c>
      <c r="W265" s="1" t="str">
        <f t="shared" si="59"/>
        <v/>
      </c>
      <c r="X265" s="1" t="str">
        <f t="shared" si="60"/>
        <v/>
      </c>
      <c r="Y265" s="1"/>
    </row>
    <row r="266" spans="1:25" x14ac:dyDescent="0.35">
      <c r="A266" s="10" t="str">
        <f>IF(DataSorted!A279="","",DataSorted!A279)</f>
        <v/>
      </c>
      <c r="B266" s="10" t="str">
        <f>IF(DataSorted!B279="","",DataSorted!B279)</f>
        <v/>
      </c>
      <c r="C266" s="10" t="str">
        <f>IF(DataSorted!C279="","",DataSorted!C279)</f>
        <v/>
      </c>
      <c r="D266" s="10" t="str">
        <f>IF(DataSorted!D279="","",DataSorted!D279)</f>
        <v/>
      </c>
      <c r="E266" s="10" t="str">
        <f t="shared" si="55"/>
        <v/>
      </c>
      <c r="F266" s="15" t="str">
        <f t="shared" si="51"/>
        <v/>
      </c>
      <c r="G266" s="41" t="str">
        <f t="shared" si="52"/>
        <v/>
      </c>
      <c r="H266" s="10" t="str">
        <f>IF(DataSorted!$Q279="","",DataSorted!Q279)</f>
        <v/>
      </c>
      <c r="I266" s="10" t="str">
        <f>IF(DataSorted!$Q279="","",DataSorted!R279)</f>
        <v/>
      </c>
      <c r="J266" s="10" t="str">
        <f>IF(DataSorted!$Q279="","",DataSorted!S279)</f>
        <v/>
      </c>
      <c r="K266" s="10" t="str">
        <f>IF(DataSorted!$Q279="","",DataSorted!T279)</f>
        <v/>
      </c>
      <c r="L266" s="10" t="str">
        <f t="shared" si="53"/>
        <v/>
      </c>
      <c r="M266" s="52" t="str">
        <f>IF(DataSorted!$F279="REAC",DataSorted!F279,(IF(DataSorted!$P279="REAC",DataSorted!P279,IF($R267=1,"Creact",""))))</f>
        <v/>
      </c>
      <c r="N266" s="52" t="str">
        <f>IF(DataSorted!$F279="REAC",DataSorted!G279,(IF(DataSorted!$P279="REAC",DataSorted!Q279,IF($R267=1,N267,""))))</f>
        <v/>
      </c>
      <c r="O266" s="52" t="str">
        <f>IF(DataSorted!$F279="REAC",DataSorted!H279,(IF(DataSorted!$P279="REAC",DataSorted!R279,IF(AND($R267=1,N267="yes"),O267-1.01794,IF(AND($R267=1,N267="No"),O267-1.18497,"")))))</f>
        <v/>
      </c>
      <c r="P266" s="52" t="str">
        <f>IF(DataSorted!$F279="REAC",DataSorted!I279,(IF(DataSorted!$P279="REAC",DataSorted!S279,IF($R267=1,P267,""))))</f>
        <v/>
      </c>
      <c r="Q266" s="47" t="str">
        <f t="shared" si="61"/>
        <v/>
      </c>
      <c r="R266" t="str">
        <f t="shared" si="62"/>
        <v/>
      </c>
      <c r="S266" s="18" t="str">
        <f t="shared" si="56"/>
        <v/>
      </c>
      <c r="T266" s="18" t="str">
        <f t="shared" si="57"/>
        <v/>
      </c>
      <c r="U266" s="18" t="str">
        <f t="shared" si="54"/>
        <v/>
      </c>
      <c r="V266" s="18" t="str">
        <f t="shared" si="58"/>
        <v/>
      </c>
      <c r="W266" s="18" t="str">
        <f t="shared" si="59"/>
        <v/>
      </c>
      <c r="X266" s="18" t="str">
        <f t="shared" si="60"/>
        <v/>
      </c>
      <c r="Y266" s="18"/>
    </row>
    <row r="267" spans="1:25" x14ac:dyDescent="0.35">
      <c r="A267" t="str">
        <f>IF(DataSorted!A280="","",DataSorted!A280)</f>
        <v/>
      </c>
      <c r="B267" t="str">
        <f>IF(DataSorted!B280="","",DataSorted!B280)</f>
        <v/>
      </c>
      <c r="C267" t="str">
        <f>IF(DataSorted!C280="","",DataSorted!C280)</f>
        <v/>
      </c>
      <c r="D267" t="str">
        <f>IF(DataSorted!D280="","",DataSorted!D280)</f>
        <v/>
      </c>
      <c r="E267" t="str">
        <f t="shared" si="55"/>
        <v/>
      </c>
      <c r="F267" s="16" t="str">
        <f t="shared" si="51"/>
        <v/>
      </c>
      <c r="G267" s="41" t="str">
        <f t="shared" si="52"/>
        <v/>
      </c>
      <c r="H267" t="str">
        <f>IF(DataSorted!$Q280="","",DataSorted!Q280)</f>
        <v/>
      </c>
      <c r="I267" t="str">
        <f>IF(DataSorted!$Q280="","",DataSorted!R280)</f>
        <v/>
      </c>
      <c r="J267" t="str">
        <f>IF(DataSorted!$Q280="","",DataSorted!S280)</f>
        <v/>
      </c>
      <c r="K267" t="str">
        <f>IF(DataSorted!$Q280="","",DataSorted!T280)</f>
        <v/>
      </c>
      <c r="L267" s="2" t="str">
        <f t="shared" si="53"/>
        <v/>
      </c>
      <c r="M267" s="51" t="str">
        <f>IF(DataSorted!$F280="REAC",DataSorted!F280,(IF(DataSorted!$P280="REAC",DataSorted!P280,IF($R268=1,"Creact",""))))</f>
        <v/>
      </c>
      <c r="N267" s="51" t="str">
        <f>IF(DataSorted!$F280="REAC",DataSorted!G280,(IF(DataSorted!$P280="REAC",DataSorted!Q280,IF($R268=1,N268,""))))</f>
        <v/>
      </c>
      <c r="O267" s="51" t="str">
        <f>IF(DataSorted!$F280="REAC",DataSorted!H280,(IF(DataSorted!$P280="REAC",DataSorted!R280,IF(AND($R268=1,N268="yes"),O268-1.01794,IF(AND($R268=1,N268="No"),O268-1.18497,"")))))</f>
        <v/>
      </c>
      <c r="P267" s="51" t="str">
        <f>IF(DataSorted!$F280="REAC",DataSorted!I280,(IF(DataSorted!$P280="REAC",DataSorted!S280,IF($R268=1,P268,""))))</f>
        <v/>
      </c>
      <c r="Q267" s="47" t="str">
        <f t="shared" si="61"/>
        <v/>
      </c>
      <c r="R267" t="str">
        <f t="shared" si="62"/>
        <v/>
      </c>
      <c r="S267" s="1" t="str">
        <f t="shared" si="56"/>
        <v/>
      </c>
      <c r="T267" s="1" t="str">
        <f t="shared" si="57"/>
        <v/>
      </c>
      <c r="U267" s="1" t="str">
        <f t="shared" si="54"/>
        <v/>
      </c>
      <c r="V267" s="1" t="str">
        <f t="shared" si="58"/>
        <v/>
      </c>
      <c r="W267" s="1" t="str">
        <f t="shared" si="59"/>
        <v/>
      </c>
      <c r="X267" s="1" t="str">
        <f t="shared" si="60"/>
        <v/>
      </c>
      <c r="Y267" s="1"/>
    </row>
    <row r="268" spans="1:25" x14ac:dyDescent="0.35">
      <c r="A268" s="10" t="str">
        <f>IF(DataSorted!A281="","",DataSorted!A281)</f>
        <v/>
      </c>
      <c r="B268" s="10" t="str">
        <f>IF(DataSorted!B281="","",DataSorted!B281)</f>
        <v/>
      </c>
      <c r="C268" s="10" t="str">
        <f>IF(DataSorted!C281="","",DataSorted!C281)</f>
        <v/>
      </c>
      <c r="D268" s="10" t="str">
        <f>IF(DataSorted!D281="","",DataSorted!D281)</f>
        <v/>
      </c>
      <c r="E268" s="10" t="str">
        <f t="shared" si="55"/>
        <v/>
      </c>
      <c r="F268" s="15" t="str">
        <f t="shared" si="51"/>
        <v/>
      </c>
      <c r="G268" s="41" t="str">
        <f t="shared" si="52"/>
        <v/>
      </c>
      <c r="H268" s="10" t="str">
        <f>IF(DataSorted!$Q281="","",DataSorted!Q281)</f>
        <v/>
      </c>
      <c r="I268" s="10" t="str">
        <f>IF(DataSorted!$Q281="","",DataSorted!R281)</f>
        <v/>
      </c>
      <c r="J268" s="10" t="str">
        <f>IF(DataSorted!$Q281="","",DataSorted!S281)</f>
        <v/>
      </c>
      <c r="K268" s="10" t="str">
        <f>IF(DataSorted!$Q281="","",DataSorted!T281)</f>
        <v/>
      </c>
      <c r="L268" s="10" t="str">
        <f t="shared" si="53"/>
        <v/>
      </c>
      <c r="M268" s="52" t="str">
        <f>IF(DataSorted!$F281="REAC",DataSorted!F281,(IF(DataSorted!$P281="REAC",DataSorted!P281,IF($R269=1,"Creact",""))))</f>
        <v/>
      </c>
      <c r="N268" s="52" t="str">
        <f>IF(DataSorted!$F281="REAC",DataSorted!G281,(IF(DataSorted!$P281="REAC",DataSorted!Q281,IF($R269=1,N269,""))))</f>
        <v/>
      </c>
      <c r="O268" s="52" t="str">
        <f>IF(DataSorted!$F281="REAC",DataSorted!H281,(IF(DataSorted!$P281="REAC",DataSorted!R281,IF(AND($R269=1,N269="yes"),O269-1.01794,IF(AND($R269=1,N269="No"),O269-1.18497,"")))))</f>
        <v/>
      </c>
      <c r="P268" s="52" t="str">
        <f>IF(DataSorted!$F281="REAC",DataSorted!I281,(IF(DataSorted!$P281="REAC",DataSorted!S281,IF($R269=1,P269,""))))</f>
        <v/>
      </c>
      <c r="Q268" s="47" t="str">
        <f t="shared" si="61"/>
        <v/>
      </c>
      <c r="R268" t="str">
        <f t="shared" si="62"/>
        <v/>
      </c>
      <c r="S268" s="18" t="str">
        <f t="shared" si="56"/>
        <v/>
      </c>
      <c r="T268" s="18" t="str">
        <f t="shared" si="57"/>
        <v/>
      </c>
      <c r="U268" s="18" t="str">
        <f t="shared" si="54"/>
        <v/>
      </c>
      <c r="V268" s="18" t="str">
        <f t="shared" si="58"/>
        <v/>
      </c>
      <c r="W268" s="18" t="str">
        <f t="shared" si="59"/>
        <v/>
      </c>
      <c r="X268" s="18" t="str">
        <f t="shared" si="60"/>
        <v/>
      </c>
      <c r="Y268" s="18"/>
    </row>
    <row r="269" spans="1:25" x14ac:dyDescent="0.35">
      <c r="A269" t="str">
        <f>IF(DataSorted!A282="","",DataSorted!A282)</f>
        <v/>
      </c>
      <c r="B269" t="str">
        <f>IF(DataSorted!B282="","",DataSorted!B282)</f>
        <v/>
      </c>
      <c r="C269" t="str">
        <f>IF(DataSorted!C282="","",DataSorted!C282)</f>
        <v/>
      </c>
      <c r="D269" t="str">
        <f>IF(DataSorted!D282="","",DataSorted!D282)</f>
        <v/>
      </c>
      <c r="E269" t="str">
        <f t="shared" si="55"/>
        <v/>
      </c>
      <c r="F269" s="16" t="str">
        <f t="shared" si="51"/>
        <v/>
      </c>
      <c r="G269" s="41" t="str">
        <f t="shared" si="52"/>
        <v/>
      </c>
      <c r="H269" t="str">
        <f>IF(DataSorted!$Q282="","",DataSorted!Q282)</f>
        <v/>
      </c>
      <c r="I269" t="str">
        <f>IF(DataSorted!$Q282="","",DataSorted!R282)</f>
        <v/>
      </c>
      <c r="J269" t="str">
        <f>IF(DataSorted!$Q282="","",DataSorted!S282)</f>
        <v/>
      </c>
      <c r="K269" t="str">
        <f>IF(DataSorted!$Q282="","",DataSorted!T282)</f>
        <v/>
      </c>
      <c r="L269" s="2" t="str">
        <f t="shared" si="53"/>
        <v/>
      </c>
      <c r="M269" s="51" t="str">
        <f>IF(DataSorted!$F282="REAC",DataSorted!F282,(IF(DataSorted!$P282="REAC",DataSorted!P282,IF($R270=1,"Creact",""))))</f>
        <v/>
      </c>
      <c r="N269" s="51" t="str">
        <f>IF(DataSorted!$F282="REAC",DataSorted!G282,(IF(DataSorted!$P282="REAC",DataSorted!Q282,IF($R270=1,N270,""))))</f>
        <v/>
      </c>
      <c r="O269" s="51" t="str">
        <f>IF(DataSorted!$F282="REAC",DataSorted!H282,(IF(DataSorted!$P282="REAC",DataSorted!R282,IF(AND($R270=1,N270="yes"),O270-1.01794,IF(AND($R270=1,N270="No"),O270-1.18497,"")))))</f>
        <v/>
      </c>
      <c r="P269" s="51" t="str">
        <f>IF(DataSorted!$F282="REAC",DataSorted!I282,(IF(DataSorted!$P282="REAC",DataSorted!S282,IF($R270=1,P270,""))))</f>
        <v/>
      </c>
      <c r="Q269" s="47" t="str">
        <f t="shared" si="61"/>
        <v/>
      </c>
      <c r="R269" t="str">
        <f t="shared" si="62"/>
        <v/>
      </c>
      <c r="S269" s="1" t="str">
        <f t="shared" si="56"/>
        <v/>
      </c>
      <c r="T269" s="1" t="str">
        <f t="shared" si="57"/>
        <v/>
      </c>
      <c r="U269" s="1" t="str">
        <f t="shared" si="54"/>
        <v/>
      </c>
      <c r="V269" s="1" t="str">
        <f t="shared" si="58"/>
        <v/>
      </c>
      <c r="W269" s="1" t="str">
        <f t="shared" si="59"/>
        <v/>
      </c>
      <c r="X269" s="1" t="str">
        <f t="shared" si="60"/>
        <v/>
      </c>
      <c r="Y269" s="1"/>
    </row>
    <row r="270" spans="1:25" x14ac:dyDescent="0.35">
      <c r="A270" s="10" t="str">
        <f>IF(DataSorted!A283="","",DataSorted!A283)</f>
        <v/>
      </c>
      <c r="B270" s="10" t="str">
        <f>IF(DataSorted!B283="","",DataSorted!B283)</f>
        <v/>
      </c>
      <c r="C270" s="10" t="str">
        <f>IF(DataSorted!C283="","",DataSorted!C283)</f>
        <v/>
      </c>
      <c r="D270" s="10" t="str">
        <f>IF(DataSorted!D283="","",DataSorted!D283)</f>
        <v/>
      </c>
      <c r="E270" s="10" t="str">
        <f t="shared" si="55"/>
        <v/>
      </c>
      <c r="F270" s="15" t="str">
        <f t="shared" si="51"/>
        <v/>
      </c>
      <c r="G270" s="41" t="str">
        <f t="shared" si="52"/>
        <v/>
      </c>
      <c r="H270" s="10" t="str">
        <f>IF(DataSorted!$Q283="","",DataSorted!Q283)</f>
        <v/>
      </c>
      <c r="I270" s="10" t="str">
        <f>IF(DataSorted!$Q283="","",DataSorted!R283)</f>
        <v/>
      </c>
      <c r="J270" s="10" t="str">
        <f>IF(DataSorted!$Q283="","",DataSorted!S283)</f>
        <v/>
      </c>
      <c r="K270" s="10" t="str">
        <f>IF(DataSorted!$Q283="","",DataSorted!T283)</f>
        <v/>
      </c>
      <c r="L270" s="10" t="str">
        <f t="shared" si="53"/>
        <v/>
      </c>
      <c r="M270" s="52" t="str">
        <f>IF(DataSorted!$F283="REAC",DataSorted!F283,(IF(DataSorted!$P283="REAC",DataSorted!P283,IF($R271=1,"Creact",""))))</f>
        <v/>
      </c>
      <c r="N270" s="52" t="str">
        <f>IF(DataSorted!$F283="REAC",DataSorted!G283,(IF(DataSorted!$P283="REAC",DataSorted!Q283,IF($R271=1,N271,""))))</f>
        <v/>
      </c>
      <c r="O270" s="52" t="str">
        <f>IF(DataSorted!$F283="REAC",DataSorted!H283,(IF(DataSorted!$P283="REAC",DataSorted!R283,IF(AND($R271=1,N271="yes"),O271-1.01794,IF(AND($R271=1,N271="No"),O271-1.18497,"")))))</f>
        <v/>
      </c>
      <c r="P270" s="52" t="str">
        <f>IF(DataSorted!$F283="REAC",DataSorted!I283,(IF(DataSorted!$P283="REAC",DataSorted!S283,IF($R271=1,P271,""))))</f>
        <v/>
      </c>
      <c r="Q270" s="47" t="str">
        <f t="shared" si="61"/>
        <v/>
      </c>
      <c r="R270" t="str">
        <f t="shared" si="62"/>
        <v/>
      </c>
      <c r="S270" s="18" t="str">
        <f t="shared" si="56"/>
        <v/>
      </c>
      <c r="T270" s="18" t="str">
        <f t="shared" si="57"/>
        <v/>
      </c>
      <c r="U270" s="18" t="str">
        <f t="shared" si="54"/>
        <v/>
      </c>
      <c r="V270" s="18" t="str">
        <f t="shared" si="58"/>
        <v/>
      </c>
      <c r="W270" s="18" t="str">
        <f t="shared" si="59"/>
        <v/>
      </c>
      <c r="X270" s="18" t="str">
        <f t="shared" si="60"/>
        <v/>
      </c>
      <c r="Y270" s="18"/>
    </row>
    <row r="271" spans="1:25" x14ac:dyDescent="0.35">
      <c r="A271" t="str">
        <f>IF(DataSorted!A284="","",DataSorted!A284)</f>
        <v/>
      </c>
      <c r="B271" t="str">
        <f>IF(DataSorted!B284="","",DataSorted!B284)</f>
        <v/>
      </c>
      <c r="C271" t="str">
        <f>IF(DataSorted!C284="","",DataSorted!C284)</f>
        <v/>
      </c>
      <c r="D271" t="str">
        <f>IF(DataSorted!D284="","",DataSorted!D284)</f>
        <v/>
      </c>
      <c r="E271" t="str">
        <f t="shared" si="55"/>
        <v/>
      </c>
      <c r="F271" s="16" t="str">
        <f t="shared" si="51"/>
        <v/>
      </c>
      <c r="G271" s="41" t="str">
        <f t="shared" si="52"/>
        <v/>
      </c>
      <c r="H271" t="str">
        <f>IF(DataSorted!$Q284="","",DataSorted!Q284)</f>
        <v/>
      </c>
      <c r="I271" t="str">
        <f>IF(DataSorted!$Q284="","",DataSorted!R284)</f>
        <v/>
      </c>
      <c r="J271" t="str">
        <f>IF(DataSorted!$Q284="","",DataSorted!S284)</f>
        <v/>
      </c>
      <c r="K271" t="str">
        <f>IF(DataSorted!$Q284="","",DataSorted!T284)</f>
        <v/>
      </c>
      <c r="L271" s="2" t="str">
        <f t="shared" si="53"/>
        <v/>
      </c>
      <c r="M271" s="51" t="str">
        <f>IF(DataSorted!$F284="REAC",DataSorted!F284,(IF(DataSorted!$P284="REAC",DataSorted!P284,IF($R272=1,"Creact",""))))</f>
        <v/>
      </c>
      <c r="N271" s="51" t="str">
        <f>IF(DataSorted!$F284="REAC",DataSorted!G284,(IF(DataSorted!$P284="REAC",DataSorted!Q284,IF($R272=1,N272,""))))</f>
        <v/>
      </c>
      <c r="O271" s="51" t="str">
        <f>IF(DataSorted!$F284="REAC",DataSorted!H284,(IF(DataSorted!$P284="REAC",DataSorted!R284,IF(AND($R272=1,N272="yes"),O272-1.01794,IF(AND($R272=1,N272="No"),O272-1.18497,"")))))</f>
        <v/>
      </c>
      <c r="P271" s="51" t="str">
        <f>IF(DataSorted!$F284="REAC",DataSorted!I284,(IF(DataSorted!$P284="REAC",DataSorted!S284,IF($R272=1,P272,""))))</f>
        <v/>
      </c>
      <c r="Q271" s="47" t="str">
        <f t="shared" si="61"/>
        <v/>
      </c>
      <c r="R271" t="str">
        <f t="shared" si="62"/>
        <v/>
      </c>
      <c r="S271" s="1" t="str">
        <f t="shared" si="56"/>
        <v/>
      </c>
      <c r="T271" s="1" t="str">
        <f t="shared" si="57"/>
        <v/>
      </c>
      <c r="U271" s="1" t="str">
        <f t="shared" si="54"/>
        <v/>
      </c>
      <c r="V271" s="1" t="str">
        <f t="shared" si="58"/>
        <v/>
      </c>
      <c r="W271" s="1" t="str">
        <f t="shared" si="59"/>
        <v/>
      </c>
      <c r="X271" s="1" t="str">
        <f t="shared" si="60"/>
        <v/>
      </c>
      <c r="Y271" s="1"/>
    </row>
    <row r="272" spans="1:25" x14ac:dyDescent="0.35">
      <c r="A272" s="10" t="str">
        <f>IF(DataSorted!A285="","",DataSorted!A285)</f>
        <v/>
      </c>
      <c r="B272" s="10" t="str">
        <f>IF(DataSorted!B285="","",DataSorted!B285)</f>
        <v/>
      </c>
      <c r="C272" s="10" t="str">
        <f>IF(DataSorted!C285="","",DataSorted!C285)</f>
        <v/>
      </c>
      <c r="D272" s="10" t="str">
        <f>IF(DataSorted!D285="","",DataSorted!D285)</f>
        <v/>
      </c>
      <c r="E272" s="10" t="str">
        <f t="shared" si="55"/>
        <v/>
      </c>
      <c r="F272" s="15" t="str">
        <f t="shared" si="51"/>
        <v/>
      </c>
      <c r="G272" s="41" t="str">
        <f t="shared" si="52"/>
        <v/>
      </c>
      <c r="H272" s="10" t="str">
        <f>IF(DataSorted!$Q285="","",DataSorted!Q285)</f>
        <v/>
      </c>
      <c r="I272" s="10" t="str">
        <f>IF(DataSorted!$Q285="","",DataSorted!R285)</f>
        <v/>
      </c>
      <c r="J272" s="10" t="str">
        <f>IF(DataSorted!$Q285="","",DataSorted!S285)</f>
        <v/>
      </c>
      <c r="K272" s="10" t="str">
        <f>IF(DataSorted!$Q285="","",DataSorted!T285)</f>
        <v/>
      </c>
      <c r="L272" s="10" t="str">
        <f t="shared" si="53"/>
        <v/>
      </c>
      <c r="M272" s="52" t="str">
        <f>IF(DataSorted!$F285="REAC",DataSorted!F285,(IF(DataSorted!$P285="REAC",DataSorted!P285,IF($R273=1,"Creact",""))))</f>
        <v/>
      </c>
      <c r="N272" s="52" t="str">
        <f>IF(DataSorted!$F285="REAC",DataSorted!G285,(IF(DataSorted!$P285="REAC",DataSorted!Q285,IF($R273=1,N273,""))))</f>
        <v/>
      </c>
      <c r="O272" s="52" t="str">
        <f>IF(DataSorted!$F285="REAC",DataSorted!H285,(IF(DataSorted!$P285="REAC",DataSorted!R285,IF(AND($R273=1,N273="yes"),O273-1.01794,IF(AND($R273=1,N273="No"),O273-1.18497,"")))))</f>
        <v/>
      </c>
      <c r="P272" s="52" t="str">
        <f>IF(DataSorted!$F285="REAC",DataSorted!I285,(IF(DataSorted!$P285="REAC",DataSorted!S285,IF($R273=1,P273,""))))</f>
        <v/>
      </c>
      <c r="Q272" s="47" t="str">
        <f t="shared" si="61"/>
        <v/>
      </c>
      <c r="R272" t="str">
        <f t="shared" si="62"/>
        <v/>
      </c>
      <c r="S272" s="18" t="str">
        <f t="shared" si="56"/>
        <v/>
      </c>
      <c r="T272" s="18" t="str">
        <f t="shared" si="57"/>
        <v/>
      </c>
      <c r="U272" s="18" t="str">
        <f t="shared" si="54"/>
        <v/>
      </c>
      <c r="V272" s="18" t="str">
        <f t="shared" si="58"/>
        <v/>
      </c>
      <c r="W272" s="18" t="str">
        <f t="shared" si="59"/>
        <v/>
      </c>
      <c r="X272" s="18" t="str">
        <f t="shared" si="60"/>
        <v/>
      </c>
      <c r="Y272" s="18"/>
    </row>
    <row r="273" spans="1:25" x14ac:dyDescent="0.35">
      <c r="A273" t="str">
        <f>IF(DataSorted!A286="","",DataSorted!A286)</f>
        <v/>
      </c>
      <c r="B273" t="str">
        <f>IF(DataSorted!B286="","",DataSorted!B286)</f>
        <v/>
      </c>
      <c r="C273" t="str">
        <f>IF(DataSorted!C286="","",DataSorted!C286)</f>
        <v/>
      </c>
      <c r="D273" t="str">
        <f>IF(DataSorted!D286="","",DataSorted!D286)</f>
        <v/>
      </c>
      <c r="E273" t="str">
        <f t="shared" si="55"/>
        <v/>
      </c>
      <c r="F273" s="16" t="str">
        <f t="shared" si="51"/>
        <v/>
      </c>
      <c r="G273" s="41" t="str">
        <f t="shared" si="52"/>
        <v/>
      </c>
      <c r="H273" t="str">
        <f>IF(DataSorted!$Q286="","",DataSorted!Q286)</f>
        <v/>
      </c>
      <c r="I273" t="str">
        <f>IF(DataSorted!$Q286="","",DataSorted!R286)</f>
        <v/>
      </c>
      <c r="J273" t="str">
        <f>IF(DataSorted!$Q286="","",DataSorted!S286)</f>
        <v/>
      </c>
      <c r="K273" t="str">
        <f>IF(DataSorted!$Q286="","",DataSorted!T286)</f>
        <v/>
      </c>
      <c r="L273" s="2" t="str">
        <f t="shared" si="53"/>
        <v/>
      </c>
      <c r="M273" s="51" t="str">
        <f>IF(DataSorted!$F286="REAC",DataSorted!F286,(IF(DataSorted!$P286="REAC",DataSorted!P286,IF($R274=1,"Creact",""))))</f>
        <v/>
      </c>
      <c r="N273" s="51" t="str">
        <f>IF(DataSorted!$F286="REAC",DataSorted!G286,(IF(DataSorted!$P286="REAC",DataSorted!Q286,IF($R274=1,N274,""))))</f>
        <v/>
      </c>
      <c r="O273" s="51" t="str">
        <f>IF(DataSorted!$F286="REAC",DataSorted!H286,(IF(DataSorted!$P286="REAC",DataSorted!R286,IF(AND($R274=1,N274="yes"),O274-1.01794,IF(AND($R274=1,N274="No"),O274-1.18497,"")))))</f>
        <v/>
      </c>
      <c r="P273" s="51" t="str">
        <f>IF(DataSorted!$F286="REAC",DataSorted!I286,(IF(DataSorted!$P286="REAC",DataSorted!S286,IF($R274=1,P274,""))))</f>
        <v/>
      </c>
      <c r="Q273" s="47" t="str">
        <f t="shared" si="61"/>
        <v/>
      </c>
      <c r="R273" t="str">
        <f t="shared" si="62"/>
        <v/>
      </c>
      <c r="S273" s="1" t="str">
        <f t="shared" si="56"/>
        <v/>
      </c>
      <c r="T273" s="1" t="str">
        <f t="shared" si="57"/>
        <v/>
      </c>
      <c r="U273" s="1" t="str">
        <f t="shared" si="54"/>
        <v/>
      </c>
      <c r="V273" s="1" t="str">
        <f t="shared" si="58"/>
        <v/>
      </c>
      <c r="W273" s="1" t="str">
        <f t="shared" si="59"/>
        <v/>
      </c>
      <c r="X273" s="1" t="str">
        <f t="shared" si="60"/>
        <v/>
      </c>
      <c r="Y273" s="1"/>
    </row>
    <row r="274" spans="1:25" x14ac:dyDescent="0.35">
      <c r="A274" s="10" t="str">
        <f>IF(DataSorted!A287="","",DataSorted!A287)</f>
        <v/>
      </c>
      <c r="B274" s="10" t="str">
        <f>IF(DataSorted!B287="","",DataSorted!B287)</f>
        <v/>
      </c>
      <c r="C274" s="10" t="str">
        <f>IF(DataSorted!C287="","",DataSorted!C287)</f>
        <v/>
      </c>
      <c r="D274" s="10" t="str">
        <f>IF(DataSorted!D287="","",DataSorted!D287)</f>
        <v/>
      </c>
      <c r="E274" s="10" t="str">
        <f t="shared" si="55"/>
        <v/>
      </c>
      <c r="F274" s="15" t="str">
        <f t="shared" si="51"/>
        <v/>
      </c>
      <c r="G274" s="41" t="str">
        <f t="shared" si="52"/>
        <v/>
      </c>
      <c r="H274" s="10" t="str">
        <f>IF(DataSorted!$Q287="","",DataSorted!Q287)</f>
        <v/>
      </c>
      <c r="I274" s="10" t="str">
        <f>IF(DataSorted!$Q287="","",DataSorted!R287)</f>
        <v/>
      </c>
      <c r="J274" s="10" t="str">
        <f>IF(DataSorted!$Q287="","",DataSorted!S287)</f>
        <v/>
      </c>
      <c r="K274" s="10" t="str">
        <f>IF(DataSorted!$Q287="","",DataSorted!T287)</f>
        <v/>
      </c>
      <c r="L274" s="10" t="str">
        <f t="shared" si="53"/>
        <v/>
      </c>
      <c r="M274" s="52" t="str">
        <f>IF(DataSorted!$F287="REAC",DataSorted!F287,(IF(DataSorted!$P287="REAC",DataSorted!P287,IF($R275=1,"Creact",""))))</f>
        <v/>
      </c>
      <c r="N274" s="52" t="str">
        <f>IF(DataSorted!$F287="REAC",DataSorted!G287,(IF(DataSorted!$P287="REAC",DataSorted!Q287,IF($R275=1,N275,""))))</f>
        <v/>
      </c>
      <c r="O274" s="52" t="str">
        <f>IF(DataSorted!$F287="REAC",DataSorted!H287,(IF(DataSorted!$P287="REAC",DataSorted!R287,IF(AND($R275=1,N275="yes"),O275-1.01794,IF(AND($R275=1,N275="No"),O275-1.18497,"")))))</f>
        <v/>
      </c>
      <c r="P274" s="52" t="str">
        <f>IF(DataSorted!$F287="REAC",DataSorted!I287,(IF(DataSorted!$P287="REAC",DataSorted!S287,IF($R275=1,P275,""))))</f>
        <v/>
      </c>
      <c r="Q274" s="47" t="str">
        <f t="shared" si="61"/>
        <v/>
      </c>
      <c r="R274" t="str">
        <f t="shared" si="62"/>
        <v/>
      </c>
      <c r="S274" s="18" t="str">
        <f t="shared" si="56"/>
        <v/>
      </c>
      <c r="T274" s="18" t="str">
        <f t="shared" si="57"/>
        <v/>
      </c>
      <c r="U274" s="18" t="str">
        <f t="shared" si="54"/>
        <v/>
      </c>
      <c r="V274" s="18" t="str">
        <f t="shared" si="58"/>
        <v/>
      </c>
      <c r="W274" s="18" t="str">
        <f t="shared" si="59"/>
        <v/>
      </c>
      <c r="X274" s="18" t="str">
        <f t="shared" si="60"/>
        <v/>
      </c>
      <c r="Y274" s="18"/>
    </row>
    <row r="275" spans="1:25" x14ac:dyDescent="0.35">
      <c r="A275" t="str">
        <f>IF(DataSorted!A288="","",DataSorted!A288)</f>
        <v/>
      </c>
      <c r="B275" t="str">
        <f>IF(DataSorted!B288="","",DataSorted!B288)</f>
        <v/>
      </c>
      <c r="C275" t="str">
        <f>IF(DataSorted!C288="","",DataSorted!C288)</f>
        <v/>
      </c>
      <c r="D275" t="str">
        <f>IF(DataSorted!D288="","",DataSorted!D288)</f>
        <v/>
      </c>
      <c r="E275" t="str">
        <f t="shared" si="55"/>
        <v/>
      </c>
      <c r="F275" s="16" t="str">
        <f t="shared" si="51"/>
        <v/>
      </c>
      <c r="G275" s="41" t="str">
        <f t="shared" si="52"/>
        <v/>
      </c>
      <c r="H275" t="str">
        <f>IF(DataSorted!$Q288="","",DataSorted!Q288)</f>
        <v/>
      </c>
      <c r="I275" t="str">
        <f>IF(DataSorted!$Q288="","",DataSorted!R288)</f>
        <v/>
      </c>
      <c r="J275" t="str">
        <f>IF(DataSorted!$Q288="","",DataSorted!S288)</f>
        <v/>
      </c>
      <c r="K275" t="str">
        <f>IF(DataSorted!$Q288="","",DataSorted!T288)</f>
        <v/>
      </c>
      <c r="L275" s="2" t="str">
        <f t="shared" si="53"/>
        <v/>
      </c>
      <c r="M275" s="51" t="str">
        <f>IF(DataSorted!$F288="REAC",DataSorted!F288,(IF(DataSorted!$P288="REAC",DataSorted!P288,IF($R276=1,"Creact",""))))</f>
        <v/>
      </c>
      <c r="N275" s="51" t="str">
        <f>IF(DataSorted!$F288="REAC",DataSorted!G288,(IF(DataSorted!$P288="REAC",DataSorted!Q288,IF($R276=1,N276,""))))</f>
        <v/>
      </c>
      <c r="O275" s="51" t="str">
        <f>IF(DataSorted!$F288="REAC",DataSorted!H288,(IF(DataSorted!$P288="REAC",DataSorted!R288,IF(AND($R276=1,N276="yes"),O276-1.01794,IF(AND($R276=1,N276="No"),O276-1.18497,"")))))</f>
        <v/>
      </c>
      <c r="P275" s="51" t="str">
        <f>IF(DataSorted!$F288="REAC",DataSorted!I288,(IF(DataSorted!$P288="REAC",DataSorted!S288,IF($R276=1,P276,""))))</f>
        <v/>
      </c>
      <c r="Q275" s="47" t="str">
        <f t="shared" si="61"/>
        <v/>
      </c>
      <c r="R275" t="str">
        <f t="shared" si="62"/>
        <v/>
      </c>
      <c r="S275" s="1" t="str">
        <f t="shared" si="56"/>
        <v/>
      </c>
      <c r="T275" s="1" t="str">
        <f t="shared" si="57"/>
        <v/>
      </c>
      <c r="U275" s="1" t="str">
        <f t="shared" si="54"/>
        <v/>
      </c>
      <c r="V275" s="1" t="str">
        <f t="shared" si="58"/>
        <v/>
      </c>
      <c r="W275" s="1" t="str">
        <f t="shared" si="59"/>
        <v/>
      </c>
      <c r="X275" s="1" t="str">
        <f t="shared" si="60"/>
        <v/>
      </c>
      <c r="Y275" s="1"/>
    </row>
    <row r="276" spans="1:25" x14ac:dyDescent="0.35">
      <c r="A276" s="10" t="str">
        <f>IF(DataSorted!A289="","",DataSorted!A289)</f>
        <v/>
      </c>
      <c r="B276" s="10" t="str">
        <f>IF(DataSorted!B289="","",DataSorted!B289)</f>
        <v/>
      </c>
      <c r="C276" s="10" t="str">
        <f>IF(DataSorted!C289="","",DataSorted!C289)</f>
        <v/>
      </c>
      <c r="D276" s="10" t="str">
        <f>IF(DataSorted!D289="","",DataSorted!D289)</f>
        <v/>
      </c>
      <c r="E276" s="10" t="str">
        <f t="shared" si="55"/>
        <v/>
      </c>
      <c r="F276" s="15" t="str">
        <f t="shared" si="51"/>
        <v/>
      </c>
      <c r="G276" s="41" t="str">
        <f t="shared" si="52"/>
        <v/>
      </c>
      <c r="H276" s="10" t="str">
        <f>IF(DataSorted!$Q289="","",DataSorted!Q289)</f>
        <v/>
      </c>
      <c r="I276" s="10" t="str">
        <f>IF(DataSorted!$Q289="","",DataSorted!R289)</f>
        <v/>
      </c>
      <c r="J276" s="10" t="str">
        <f>IF(DataSorted!$Q289="","",DataSorted!S289)</f>
        <v/>
      </c>
      <c r="K276" s="10" t="str">
        <f>IF(DataSorted!$Q289="","",DataSorted!T289)</f>
        <v/>
      </c>
      <c r="L276" s="10" t="str">
        <f t="shared" si="53"/>
        <v/>
      </c>
      <c r="M276" s="52" t="str">
        <f>IF(DataSorted!$F289="REAC",DataSorted!F289,(IF(DataSorted!$P289="REAC",DataSorted!P289,IF($R277=1,"Creact",""))))</f>
        <v/>
      </c>
      <c r="N276" s="52" t="str">
        <f>IF(DataSorted!$F289="REAC",DataSorted!G289,(IF(DataSorted!$P289="REAC",DataSorted!Q289,IF($R277=1,N277,""))))</f>
        <v/>
      </c>
      <c r="O276" s="52" t="str">
        <f>IF(DataSorted!$F289="REAC",DataSorted!H289,(IF(DataSorted!$P289="REAC",DataSorted!R289,IF(AND($R277=1,N277="yes"),O277-1.01794,IF(AND($R277=1,N277="No"),O277-1.18497,"")))))</f>
        <v/>
      </c>
      <c r="P276" s="52" t="str">
        <f>IF(DataSorted!$F289="REAC",DataSorted!I289,(IF(DataSorted!$P289="REAC",DataSorted!S289,IF($R277=1,P277,""))))</f>
        <v/>
      </c>
      <c r="Q276" s="47" t="str">
        <f t="shared" si="61"/>
        <v/>
      </c>
      <c r="R276" t="str">
        <f t="shared" si="62"/>
        <v/>
      </c>
      <c r="S276" s="18" t="str">
        <f t="shared" si="56"/>
        <v/>
      </c>
      <c r="T276" s="18" t="str">
        <f t="shared" si="57"/>
        <v/>
      </c>
      <c r="U276" s="18" t="str">
        <f t="shared" si="54"/>
        <v/>
      </c>
      <c r="V276" s="18" t="str">
        <f t="shared" si="58"/>
        <v/>
      </c>
      <c r="W276" s="18" t="str">
        <f t="shared" si="59"/>
        <v/>
      </c>
      <c r="X276" s="18" t="str">
        <f t="shared" si="60"/>
        <v/>
      </c>
      <c r="Y276" s="18"/>
    </row>
    <row r="277" spans="1:25" x14ac:dyDescent="0.35">
      <c r="A277" t="str">
        <f>IF(DataSorted!A290="","",DataSorted!A290)</f>
        <v/>
      </c>
      <c r="B277" t="str">
        <f>IF(DataSorted!B290="","",DataSorted!B290)</f>
        <v/>
      </c>
      <c r="C277" t="str">
        <f>IF(DataSorted!C290="","",DataSorted!C290)</f>
        <v/>
      </c>
      <c r="D277" t="str">
        <f>IF(DataSorted!D290="","",DataSorted!D290)</f>
        <v/>
      </c>
      <c r="E277" t="str">
        <f t="shared" si="55"/>
        <v/>
      </c>
      <c r="F277" s="16" t="str">
        <f t="shared" si="51"/>
        <v/>
      </c>
      <c r="G277" s="41" t="str">
        <f t="shared" si="52"/>
        <v/>
      </c>
      <c r="H277" t="str">
        <f>IF(DataSorted!$Q290="","",DataSorted!Q290)</f>
        <v/>
      </c>
      <c r="I277" t="str">
        <f>IF(DataSorted!$Q290="","",DataSorted!R290)</f>
        <v/>
      </c>
      <c r="J277" t="str">
        <f>IF(DataSorted!$Q290="","",DataSorted!S290)</f>
        <v/>
      </c>
      <c r="K277" t="str">
        <f>IF(DataSorted!$Q290="","",DataSorted!T290)</f>
        <v/>
      </c>
      <c r="L277" s="2" t="str">
        <f t="shared" si="53"/>
        <v/>
      </c>
      <c r="M277" s="51" t="str">
        <f>IF(DataSorted!$F290="REAC",DataSorted!F290,(IF(DataSorted!$P290="REAC",DataSorted!P290,IF($R278=1,"Creact",""))))</f>
        <v/>
      </c>
      <c r="N277" s="51" t="str">
        <f>IF(DataSorted!$F290="REAC",DataSorted!G290,(IF(DataSorted!$P290="REAC",DataSorted!Q290,IF($R278=1,N278,""))))</f>
        <v/>
      </c>
      <c r="O277" s="51" t="str">
        <f>IF(DataSorted!$F290="REAC",DataSorted!H290,(IF(DataSorted!$P290="REAC",DataSorted!R290,IF(AND($R278=1,N278="yes"),O278-1.01794,IF(AND($R278=1,N278="No"),O278-1.18497,"")))))</f>
        <v/>
      </c>
      <c r="P277" s="51" t="str">
        <f>IF(DataSorted!$F290="REAC",DataSorted!I290,(IF(DataSorted!$P290="REAC",DataSorted!S290,IF($R278=1,P278,""))))</f>
        <v/>
      </c>
      <c r="Q277" s="47" t="str">
        <f t="shared" si="61"/>
        <v/>
      </c>
      <c r="R277" t="str">
        <f t="shared" si="62"/>
        <v/>
      </c>
      <c r="S277" s="1" t="str">
        <f t="shared" si="56"/>
        <v/>
      </c>
      <c r="T277" s="1" t="str">
        <f t="shared" si="57"/>
        <v/>
      </c>
      <c r="U277" s="1" t="str">
        <f t="shared" si="54"/>
        <v/>
      </c>
      <c r="V277" s="1" t="str">
        <f t="shared" si="58"/>
        <v/>
      </c>
      <c r="W277" s="1" t="str">
        <f t="shared" si="59"/>
        <v/>
      </c>
      <c r="X277" s="1" t="str">
        <f t="shared" si="60"/>
        <v/>
      </c>
      <c r="Y277" s="1"/>
    </row>
    <row r="278" spans="1:25" x14ac:dyDescent="0.35">
      <c r="A278" s="10" t="str">
        <f>IF(DataSorted!A291="","",DataSorted!A291)</f>
        <v/>
      </c>
      <c r="B278" s="10" t="str">
        <f>IF(DataSorted!B291="","",DataSorted!B291)</f>
        <v/>
      </c>
      <c r="C278" s="10" t="str">
        <f>IF(DataSorted!C291="","",DataSorted!C291)</f>
        <v/>
      </c>
      <c r="D278" s="10" t="str">
        <f>IF(DataSorted!D291="","",DataSorted!D291)</f>
        <v/>
      </c>
      <c r="E278" s="10" t="str">
        <f t="shared" si="55"/>
        <v/>
      </c>
      <c r="F278" s="15" t="str">
        <f t="shared" si="51"/>
        <v/>
      </c>
      <c r="G278" s="41" t="str">
        <f t="shared" si="52"/>
        <v/>
      </c>
      <c r="H278" s="10" t="str">
        <f>IF(DataSorted!$Q291="","",DataSorted!Q291)</f>
        <v/>
      </c>
      <c r="I278" s="10" t="str">
        <f>IF(DataSorted!$Q291="","",DataSorted!R291)</f>
        <v/>
      </c>
      <c r="J278" s="10" t="str">
        <f>IF(DataSorted!$Q291="","",DataSorted!S291)</f>
        <v/>
      </c>
      <c r="K278" s="10" t="str">
        <f>IF(DataSorted!$Q291="","",DataSorted!T291)</f>
        <v/>
      </c>
      <c r="L278" s="10" t="str">
        <f t="shared" si="53"/>
        <v/>
      </c>
      <c r="M278" s="52" t="str">
        <f>IF(DataSorted!$F291="REAC",DataSorted!F291,(IF(DataSorted!$P291="REAC",DataSorted!P291,IF($R279=1,"Creact",""))))</f>
        <v/>
      </c>
      <c r="N278" s="52" t="str">
        <f>IF(DataSorted!$F291="REAC",DataSorted!G291,(IF(DataSorted!$P291="REAC",DataSorted!Q291,IF($R279=1,N279,""))))</f>
        <v/>
      </c>
      <c r="O278" s="52" t="str">
        <f>IF(DataSorted!$F291="REAC",DataSorted!H291,(IF(DataSorted!$P291="REAC",DataSorted!R291,IF(AND($R279=1,N279="yes"),O279-1.01794,IF(AND($R279=1,N279="No"),O279-1.18497,"")))))</f>
        <v/>
      </c>
      <c r="P278" s="52" t="str">
        <f>IF(DataSorted!$F291="REAC",DataSorted!I291,(IF(DataSorted!$P291="REAC",DataSorted!S291,IF($R279=1,P279,""))))</f>
        <v/>
      </c>
      <c r="Q278" s="47" t="str">
        <f t="shared" si="61"/>
        <v/>
      </c>
      <c r="R278" t="str">
        <f t="shared" si="62"/>
        <v/>
      </c>
      <c r="S278" s="18" t="str">
        <f t="shared" si="56"/>
        <v/>
      </c>
      <c r="T278" s="18" t="str">
        <f t="shared" si="57"/>
        <v/>
      </c>
      <c r="U278" s="18" t="str">
        <f t="shared" si="54"/>
        <v/>
      </c>
      <c r="V278" s="18" t="str">
        <f t="shared" si="58"/>
        <v/>
      </c>
      <c r="W278" s="18" t="str">
        <f t="shared" si="59"/>
        <v/>
      </c>
      <c r="X278" s="18" t="str">
        <f t="shared" si="60"/>
        <v/>
      </c>
      <c r="Y278" s="18"/>
    </row>
    <row r="279" spans="1:25" x14ac:dyDescent="0.35">
      <c r="A279" t="str">
        <f>IF(DataSorted!A292="","",DataSorted!A292)</f>
        <v/>
      </c>
      <c r="B279" t="str">
        <f>IF(DataSorted!B292="","",DataSorted!B292)</f>
        <v/>
      </c>
      <c r="C279" t="str">
        <f>IF(DataSorted!C292="","",DataSorted!C292)</f>
        <v/>
      </c>
      <c r="D279" t="str">
        <f>IF(DataSorted!D292="","",DataSorted!D292)</f>
        <v/>
      </c>
      <c r="E279" t="str">
        <f t="shared" si="55"/>
        <v/>
      </c>
      <c r="F279" s="16" t="str">
        <f t="shared" si="51"/>
        <v/>
      </c>
      <c r="G279" s="41" t="str">
        <f t="shared" si="52"/>
        <v/>
      </c>
      <c r="H279" t="str">
        <f>IF(DataSorted!$Q292="","",DataSorted!Q292)</f>
        <v/>
      </c>
      <c r="I279" t="str">
        <f>IF(DataSorted!$Q292="","",DataSorted!R292)</f>
        <v/>
      </c>
      <c r="J279" t="str">
        <f>IF(DataSorted!$Q292="","",DataSorted!S292)</f>
        <v/>
      </c>
      <c r="K279" t="str">
        <f>IF(DataSorted!$Q292="","",DataSorted!T292)</f>
        <v/>
      </c>
      <c r="L279" s="2" t="str">
        <f t="shared" si="53"/>
        <v/>
      </c>
      <c r="M279" s="51" t="str">
        <f>IF(DataSorted!$F292="REAC",DataSorted!F292,(IF(DataSorted!$P292="REAC",DataSorted!P292,IF($R280=1,"Creact",""))))</f>
        <v/>
      </c>
      <c r="N279" s="51" t="str">
        <f>IF(DataSorted!$F292="REAC",DataSorted!G292,(IF(DataSorted!$P292="REAC",DataSorted!Q292,IF($R280=1,N280,""))))</f>
        <v/>
      </c>
      <c r="O279" s="51" t="str">
        <f>IF(DataSorted!$F292="REAC",DataSorted!H292,(IF(DataSorted!$P292="REAC",DataSorted!R292,IF(AND($R280=1,N280="yes"),O280-1.01794,IF(AND($R280=1,N280="No"),O280-1.18497,"")))))</f>
        <v/>
      </c>
      <c r="P279" s="51" t="str">
        <f>IF(DataSorted!$F292="REAC",DataSorted!I292,(IF(DataSorted!$P292="REAC",DataSorted!S292,IF($R280=1,P280,""))))</f>
        <v/>
      </c>
      <c r="Q279" s="47" t="str">
        <f t="shared" si="61"/>
        <v/>
      </c>
      <c r="R279" t="str">
        <f t="shared" si="62"/>
        <v/>
      </c>
      <c r="S279" s="1" t="str">
        <f t="shared" si="56"/>
        <v/>
      </c>
      <c r="T279" s="1" t="str">
        <f t="shared" si="57"/>
        <v/>
      </c>
      <c r="U279" s="1" t="str">
        <f t="shared" si="54"/>
        <v/>
      </c>
      <c r="V279" s="1" t="str">
        <f t="shared" si="58"/>
        <v/>
      </c>
      <c r="W279" s="1" t="str">
        <f t="shared" si="59"/>
        <v/>
      </c>
      <c r="X279" s="1" t="str">
        <f t="shared" si="60"/>
        <v/>
      </c>
      <c r="Y279" s="1"/>
    </row>
    <row r="280" spans="1:25" x14ac:dyDescent="0.35">
      <c r="A280" s="10" t="str">
        <f>IF(DataSorted!A293="","",DataSorted!A293)</f>
        <v/>
      </c>
      <c r="B280" s="10" t="str">
        <f>IF(DataSorted!B293="","",DataSorted!B293)</f>
        <v/>
      </c>
      <c r="C280" s="10" t="str">
        <f>IF(DataSorted!C293="","",DataSorted!C293)</f>
        <v/>
      </c>
      <c r="D280" s="10" t="str">
        <f>IF(DataSorted!D293="","",DataSorted!D293)</f>
        <v/>
      </c>
      <c r="E280" s="10" t="str">
        <f t="shared" si="55"/>
        <v/>
      </c>
      <c r="F280" s="15" t="str">
        <f t="shared" si="51"/>
        <v/>
      </c>
      <c r="G280" s="41" t="str">
        <f t="shared" si="52"/>
        <v/>
      </c>
      <c r="H280" s="10" t="str">
        <f>IF(DataSorted!$Q293="","",DataSorted!Q293)</f>
        <v/>
      </c>
      <c r="I280" s="10" t="str">
        <f>IF(DataSorted!$Q293="","",DataSorted!R293)</f>
        <v/>
      </c>
      <c r="J280" s="10" t="str">
        <f>IF(DataSorted!$Q293="","",DataSorted!S293)</f>
        <v/>
      </c>
      <c r="K280" s="10" t="str">
        <f>IF(DataSorted!$Q293="","",DataSorted!T293)</f>
        <v/>
      </c>
      <c r="L280" s="10" t="str">
        <f t="shared" si="53"/>
        <v/>
      </c>
      <c r="M280" s="52" t="str">
        <f>IF(DataSorted!$F293="REAC",DataSorted!F293,(IF(DataSorted!$P293="REAC",DataSorted!P293,IF($R281=1,"Creact",""))))</f>
        <v/>
      </c>
      <c r="N280" s="52" t="str">
        <f>IF(DataSorted!$F293="REAC",DataSorted!G293,(IF(DataSorted!$P293="REAC",DataSorted!Q293,IF($R281=1,N281,""))))</f>
        <v/>
      </c>
      <c r="O280" s="52" t="str">
        <f>IF(DataSorted!$F293="REAC",DataSorted!H293,(IF(DataSorted!$P293="REAC",DataSorted!R293,IF(AND($R281=1,N281="yes"),O281-1.01794,IF(AND($R281=1,N281="No"),O281-1.18497,"")))))</f>
        <v/>
      </c>
      <c r="P280" s="52" t="str">
        <f>IF(DataSorted!$F293="REAC",DataSorted!I293,(IF(DataSorted!$P293="REAC",DataSorted!S293,IF($R281=1,P281,""))))</f>
        <v/>
      </c>
      <c r="Q280" s="47" t="str">
        <f t="shared" si="61"/>
        <v/>
      </c>
      <c r="R280" t="str">
        <f t="shared" si="62"/>
        <v/>
      </c>
      <c r="S280" s="18" t="str">
        <f t="shared" si="56"/>
        <v/>
      </c>
      <c r="T280" s="18" t="str">
        <f t="shared" si="57"/>
        <v/>
      </c>
      <c r="U280" s="18" t="str">
        <f t="shared" si="54"/>
        <v/>
      </c>
      <c r="V280" s="18" t="str">
        <f t="shared" si="58"/>
        <v/>
      </c>
      <c r="W280" s="18" t="str">
        <f t="shared" si="59"/>
        <v/>
      </c>
      <c r="X280" s="18" t="str">
        <f t="shared" si="60"/>
        <v/>
      </c>
      <c r="Y280" s="18"/>
    </row>
    <row r="281" spans="1:25" x14ac:dyDescent="0.35">
      <c r="A281" t="str">
        <f>IF(DataSorted!A294="","",DataSorted!A294)</f>
        <v/>
      </c>
      <c r="B281" t="str">
        <f>IF(DataSorted!B294="","",DataSorted!B294)</f>
        <v/>
      </c>
      <c r="C281" t="str">
        <f>IF(DataSorted!C294="","",DataSorted!C294)</f>
        <v/>
      </c>
      <c r="D281" t="str">
        <f>IF(DataSorted!D294="","",DataSorted!D294)</f>
        <v/>
      </c>
      <c r="E281" t="str">
        <f t="shared" si="55"/>
        <v/>
      </c>
      <c r="F281" s="16" t="str">
        <f t="shared" si="51"/>
        <v/>
      </c>
      <c r="G281" s="41" t="str">
        <f t="shared" si="52"/>
        <v/>
      </c>
      <c r="H281" t="str">
        <f>IF(DataSorted!$Q294="","",DataSorted!Q294)</f>
        <v/>
      </c>
      <c r="I281" t="str">
        <f>IF(DataSorted!$Q294="","",DataSorted!R294)</f>
        <v/>
      </c>
      <c r="J281" t="str">
        <f>IF(DataSorted!$Q294="","",DataSorted!S294)</f>
        <v/>
      </c>
      <c r="K281" t="str">
        <f>IF(DataSorted!$Q294="","",DataSorted!T294)</f>
        <v/>
      </c>
      <c r="L281" s="2" t="str">
        <f t="shared" si="53"/>
        <v/>
      </c>
      <c r="M281" s="51" t="str">
        <f>IF(DataSorted!$F294="REAC",DataSorted!F294,(IF(DataSorted!$P294="REAC",DataSorted!P294,IF($R282=1,"Creact",""))))</f>
        <v/>
      </c>
      <c r="N281" s="51" t="str">
        <f>IF(DataSorted!$F294="REAC",DataSorted!G294,(IF(DataSorted!$P294="REAC",DataSorted!Q294,IF($R282=1,N282,""))))</f>
        <v/>
      </c>
      <c r="O281" s="51" t="str">
        <f>IF(DataSorted!$F294="REAC",DataSorted!H294,(IF(DataSorted!$P294="REAC",DataSorted!R294,IF(AND($R282=1,N282="yes"),O282-1.01794,IF(AND($R282=1,N282="No"),O282-1.18497,"")))))</f>
        <v/>
      </c>
      <c r="P281" s="51" t="str">
        <f>IF(DataSorted!$F294="REAC",DataSorted!I294,(IF(DataSorted!$P294="REAC",DataSorted!S294,IF($R282=1,P282,""))))</f>
        <v/>
      </c>
      <c r="Q281" s="47" t="str">
        <f t="shared" si="61"/>
        <v/>
      </c>
      <c r="R281" t="str">
        <f t="shared" si="62"/>
        <v/>
      </c>
      <c r="S281" s="1" t="str">
        <f t="shared" si="56"/>
        <v/>
      </c>
      <c r="T281" s="1" t="str">
        <f t="shared" si="57"/>
        <v/>
      </c>
      <c r="U281" s="1" t="str">
        <f t="shared" si="54"/>
        <v/>
      </c>
      <c r="V281" s="1" t="str">
        <f t="shared" si="58"/>
        <v/>
      </c>
      <c r="W281" s="1" t="str">
        <f t="shared" si="59"/>
        <v/>
      </c>
      <c r="X281" s="1" t="str">
        <f t="shared" si="60"/>
        <v/>
      </c>
      <c r="Y281" s="1"/>
    </row>
    <row r="282" spans="1:25" x14ac:dyDescent="0.35">
      <c r="A282" s="10" t="str">
        <f>IF(DataSorted!A295="","",DataSorted!A295)</f>
        <v/>
      </c>
      <c r="B282" s="10" t="str">
        <f>IF(DataSorted!B295="","",DataSorted!B295)</f>
        <v/>
      </c>
      <c r="C282" s="10" t="str">
        <f>IF(DataSorted!C295="","",DataSorted!C295)</f>
        <v/>
      </c>
      <c r="D282" s="10" t="str">
        <f>IF(DataSorted!D295="","",DataSorted!D295)</f>
        <v/>
      </c>
      <c r="E282" s="10" t="str">
        <f t="shared" si="55"/>
        <v/>
      </c>
      <c r="F282" s="15" t="str">
        <f t="shared" si="51"/>
        <v/>
      </c>
      <c r="G282" s="41" t="str">
        <f t="shared" si="52"/>
        <v/>
      </c>
      <c r="H282" s="10" t="str">
        <f>IF(DataSorted!$Q295="","",DataSorted!Q295)</f>
        <v/>
      </c>
      <c r="I282" s="10" t="str">
        <f>IF(DataSorted!$Q295="","",DataSorted!R295)</f>
        <v/>
      </c>
      <c r="J282" s="10" t="str">
        <f>IF(DataSorted!$Q295="","",DataSorted!S295)</f>
        <v/>
      </c>
      <c r="K282" s="10" t="str">
        <f>IF(DataSorted!$Q295="","",DataSorted!T295)</f>
        <v/>
      </c>
      <c r="L282" s="10" t="str">
        <f t="shared" si="53"/>
        <v/>
      </c>
      <c r="M282" s="52" t="str">
        <f>IF(DataSorted!$F295="REAC",DataSorted!F295,(IF(DataSorted!$P295="REAC",DataSorted!P295,IF($R283=1,"Creact",""))))</f>
        <v/>
      </c>
      <c r="N282" s="52" t="str">
        <f>IF(DataSorted!$F295="REAC",DataSorted!G295,(IF(DataSorted!$P295="REAC",DataSorted!Q295,IF($R283=1,N283,""))))</f>
        <v/>
      </c>
      <c r="O282" s="52" t="str">
        <f>IF(DataSorted!$F295="REAC",DataSorted!H295,(IF(DataSorted!$P295="REAC",DataSorted!R295,IF(AND($R283=1,N283="yes"),O283-1.01794,IF(AND($R283=1,N283="No"),O283-1.18497,"")))))</f>
        <v/>
      </c>
      <c r="P282" s="52" t="str">
        <f>IF(DataSorted!$F295="REAC",DataSorted!I295,(IF(DataSorted!$P295="REAC",DataSorted!S295,IF($R283=1,P283,""))))</f>
        <v/>
      </c>
      <c r="Q282" s="47" t="str">
        <f t="shared" si="61"/>
        <v/>
      </c>
      <c r="R282" t="str">
        <f t="shared" si="62"/>
        <v/>
      </c>
      <c r="S282" s="18" t="str">
        <f t="shared" si="56"/>
        <v/>
      </c>
      <c r="T282" s="18" t="str">
        <f t="shared" si="57"/>
        <v/>
      </c>
      <c r="U282" s="18" t="str">
        <f t="shared" si="54"/>
        <v/>
      </c>
      <c r="V282" s="18" t="str">
        <f t="shared" si="58"/>
        <v/>
      </c>
      <c r="W282" s="18" t="str">
        <f t="shared" si="59"/>
        <v/>
      </c>
      <c r="X282" s="18" t="str">
        <f t="shared" si="60"/>
        <v/>
      </c>
      <c r="Y282" s="18"/>
    </row>
    <row r="283" spans="1:25" x14ac:dyDescent="0.35">
      <c r="A283" t="str">
        <f>IF(DataSorted!A296="","",DataSorted!A296)</f>
        <v/>
      </c>
      <c r="B283" t="str">
        <f>IF(DataSorted!B296="","",DataSorted!B296)</f>
        <v/>
      </c>
      <c r="C283" t="str">
        <f>IF(DataSorted!C296="","",DataSorted!C296)</f>
        <v/>
      </c>
      <c r="D283" t="str">
        <f>IF(DataSorted!D296="","",DataSorted!D296)</f>
        <v/>
      </c>
      <c r="E283" t="str">
        <f t="shared" si="55"/>
        <v/>
      </c>
      <c r="F283" s="16" t="str">
        <f t="shared" si="51"/>
        <v/>
      </c>
      <c r="G283" s="41" t="str">
        <f t="shared" si="52"/>
        <v/>
      </c>
      <c r="H283" t="str">
        <f>IF(DataSorted!$Q296="","",DataSorted!Q296)</f>
        <v/>
      </c>
      <c r="I283" t="str">
        <f>IF(DataSorted!$Q296="","",DataSorted!R296)</f>
        <v/>
      </c>
      <c r="J283" t="str">
        <f>IF(DataSorted!$Q296="","",DataSorted!S296)</f>
        <v/>
      </c>
      <c r="K283" t="str">
        <f>IF(DataSorted!$Q296="","",DataSorted!T296)</f>
        <v/>
      </c>
      <c r="L283" s="2" t="str">
        <f t="shared" si="53"/>
        <v/>
      </c>
      <c r="M283" s="51" t="str">
        <f>IF(DataSorted!$F296="REAC",DataSorted!F296,(IF(DataSorted!$P296="REAC",DataSorted!P296,IF($R284=1,"Creact",""))))</f>
        <v/>
      </c>
      <c r="N283" s="51" t="str">
        <f>IF(DataSorted!$F296="REAC",DataSorted!G296,(IF(DataSorted!$P296="REAC",DataSorted!Q296,IF($R284=1,N284,""))))</f>
        <v/>
      </c>
      <c r="O283" s="51" t="str">
        <f>IF(DataSorted!$F296="REAC",DataSorted!H296,(IF(DataSorted!$P296="REAC",DataSorted!R296,IF(AND($R284=1,N284="yes"),O284-1.01794,IF(AND($R284=1,N284="No"),O284-1.18497,"")))))</f>
        <v/>
      </c>
      <c r="P283" s="51" t="str">
        <f>IF(DataSorted!$F296="REAC",DataSorted!I296,(IF(DataSorted!$P296="REAC",DataSorted!S296,IF($R284=1,P284,""))))</f>
        <v/>
      </c>
      <c r="Q283" s="47" t="str">
        <f t="shared" si="61"/>
        <v/>
      </c>
      <c r="R283" t="str">
        <f t="shared" si="62"/>
        <v/>
      </c>
      <c r="S283" s="1" t="str">
        <f t="shared" si="56"/>
        <v/>
      </c>
      <c r="T283" s="1" t="str">
        <f t="shared" si="57"/>
        <v/>
      </c>
      <c r="U283" s="1" t="str">
        <f t="shared" si="54"/>
        <v/>
      </c>
      <c r="V283" s="1" t="str">
        <f t="shared" si="58"/>
        <v/>
      </c>
      <c r="W283" s="1" t="str">
        <f t="shared" si="59"/>
        <v/>
      </c>
      <c r="X283" s="1" t="str">
        <f t="shared" si="60"/>
        <v/>
      </c>
      <c r="Y283" s="1"/>
    </row>
    <row r="284" spans="1:25" x14ac:dyDescent="0.35">
      <c r="A284" s="10" t="str">
        <f>IF(DataSorted!A297="","",DataSorted!A297)</f>
        <v/>
      </c>
      <c r="B284" s="10" t="str">
        <f>IF(DataSorted!B297="","",DataSorted!B297)</f>
        <v/>
      </c>
      <c r="C284" s="10" t="str">
        <f>IF(DataSorted!C297="","",DataSorted!C297)</f>
        <v/>
      </c>
      <c r="D284" s="10" t="str">
        <f>IF(DataSorted!D297="","",DataSorted!D297)</f>
        <v/>
      </c>
      <c r="E284" s="10" t="str">
        <f t="shared" si="55"/>
        <v/>
      </c>
      <c r="F284" s="15" t="str">
        <f t="shared" si="51"/>
        <v/>
      </c>
      <c r="G284" s="41" t="str">
        <f t="shared" si="52"/>
        <v/>
      </c>
      <c r="H284" s="10" t="str">
        <f>IF(DataSorted!$Q297="","",DataSorted!Q297)</f>
        <v/>
      </c>
      <c r="I284" s="10" t="str">
        <f>IF(DataSorted!$Q297="","",DataSorted!R297)</f>
        <v/>
      </c>
      <c r="J284" s="10" t="str">
        <f>IF(DataSorted!$Q297="","",DataSorted!S297)</f>
        <v/>
      </c>
      <c r="K284" s="10" t="str">
        <f>IF(DataSorted!$Q297="","",DataSorted!T297)</f>
        <v/>
      </c>
      <c r="L284" s="10" t="str">
        <f t="shared" si="53"/>
        <v/>
      </c>
      <c r="M284" s="52" t="str">
        <f>IF(DataSorted!$F297="REAC",DataSorted!F297,(IF(DataSorted!$P297="REAC",DataSorted!P297,IF($R285=1,"Creact",""))))</f>
        <v/>
      </c>
      <c r="N284" s="52" t="str">
        <f>IF(DataSorted!$F297="REAC",DataSorted!G297,(IF(DataSorted!$P297="REAC",DataSorted!Q297,IF($R285=1,N285,""))))</f>
        <v/>
      </c>
      <c r="O284" s="52" t="str">
        <f>IF(DataSorted!$F297="REAC",DataSorted!H297,(IF(DataSorted!$P297="REAC",DataSorted!R297,IF(AND($R285=1,N285="yes"),O285-1.01794,IF(AND($R285=1,N285="No"),O285-1.18497,"")))))</f>
        <v/>
      </c>
      <c r="P284" s="52" t="str">
        <f>IF(DataSorted!$F297="REAC",DataSorted!I297,(IF(DataSorted!$P297="REAC",DataSorted!S297,IF($R285=1,P285,""))))</f>
        <v/>
      </c>
      <c r="Q284" s="47" t="str">
        <f t="shared" si="61"/>
        <v/>
      </c>
      <c r="R284" t="str">
        <f t="shared" si="62"/>
        <v/>
      </c>
      <c r="S284" s="18" t="str">
        <f t="shared" si="56"/>
        <v/>
      </c>
      <c r="T284" s="18" t="str">
        <f t="shared" si="57"/>
        <v/>
      </c>
      <c r="U284" s="18" t="str">
        <f t="shared" si="54"/>
        <v/>
      </c>
      <c r="V284" s="18" t="str">
        <f t="shared" si="58"/>
        <v/>
      </c>
      <c r="W284" s="18" t="str">
        <f t="shared" si="59"/>
        <v/>
      </c>
      <c r="X284" s="18" t="str">
        <f t="shared" si="60"/>
        <v/>
      </c>
      <c r="Y284" s="18"/>
    </row>
    <row r="285" spans="1:25" x14ac:dyDescent="0.35">
      <c r="A285" t="str">
        <f>IF(DataSorted!A298="","",DataSorted!A298)</f>
        <v/>
      </c>
      <c r="B285" t="str">
        <f>IF(DataSorted!B298="","",DataSorted!B298)</f>
        <v/>
      </c>
      <c r="C285" t="str">
        <f>IF(DataSorted!C298="","",DataSorted!C298)</f>
        <v/>
      </c>
      <c r="D285" t="str">
        <f>IF(DataSorted!D298="","",DataSorted!D298)</f>
        <v/>
      </c>
      <c r="E285" t="str">
        <f t="shared" si="55"/>
        <v/>
      </c>
      <c r="F285" s="16" t="str">
        <f t="shared" si="51"/>
        <v/>
      </c>
      <c r="G285" s="41" t="str">
        <f t="shared" si="52"/>
        <v/>
      </c>
      <c r="H285" t="str">
        <f>IF(DataSorted!$Q298="","",DataSorted!Q298)</f>
        <v/>
      </c>
      <c r="I285" t="str">
        <f>IF(DataSorted!$Q298="","",DataSorted!R298)</f>
        <v/>
      </c>
      <c r="J285" t="str">
        <f>IF(DataSorted!$Q298="","",DataSorted!S298)</f>
        <v/>
      </c>
      <c r="K285" t="str">
        <f>IF(DataSorted!$Q298="","",DataSorted!T298)</f>
        <v/>
      </c>
      <c r="L285" s="2" t="str">
        <f t="shared" si="53"/>
        <v/>
      </c>
      <c r="M285" s="51" t="str">
        <f>IF(DataSorted!$F298="REAC",DataSorted!F298,(IF(DataSorted!$P298="REAC",DataSorted!P298,IF($R286=1,"Creact",""))))</f>
        <v/>
      </c>
      <c r="N285" s="51" t="str">
        <f>IF(DataSorted!$F298="REAC",DataSorted!G298,(IF(DataSorted!$P298="REAC",DataSorted!Q298,IF($R286=1,N286,""))))</f>
        <v/>
      </c>
      <c r="O285" s="51" t="str">
        <f>IF(DataSorted!$F298="REAC",DataSorted!H298,(IF(DataSorted!$P298="REAC",DataSorted!R298,IF(AND($R286=1,N286="yes"),O286-1.01794,IF(AND($R286=1,N286="No"),O286-1.18497,"")))))</f>
        <v/>
      </c>
      <c r="P285" s="51" t="str">
        <f>IF(DataSorted!$F298="REAC",DataSorted!I298,(IF(DataSorted!$P298="REAC",DataSorted!S298,IF($R286=1,P286,""))))</f>
        <v/>
      </c>
      <c r="Q285" s="47" t="str">
        <f t="shared" si="61"/>
        <v/>
      </c>
      <c r="R285" t="str">
        <f t="shared" si="62"/>
        <v/>
      </c>
      <c r="S285" s="1" t="str">
        <f t="shared" si="56"/>
        <v/>
      </c>
      <c r="T285" s="1" t="str">
        <f t="shared" si="57"/>
        <v/>
      </c>
      <c r="U285" s="1" t="str">
        <f t="shared" si="54"/>
        <v/>
      </c>
      <c r="V285" s="1" t="str">
        <f t="shared" si="58"/>
        <v/>
      </c>
      <c r="W285" s="1" t="str">
        <f t="shared" si="59"/>
        <v/>
      </c>
      <c r="X285" s="1" t="str">
        <f t="shared" si="60"/>
        <v/>
      </c>
      <c r="Y285" s="1"/>
    </row>
    <row r="286" spans="1:25" x14ac:dyDescent="0.35">
      <c r="A286" s="10" t="str">
        <f>IF(DataSorted!A299="","",DataSorted!A299)</f>
        <v/>
      </c>
      <c r="B286" s="10" t="str">
        <f>IF(DataSorted!B299="","",DataSorted!B299)</f>
        <v/>
      </c>
      <c r="C286" s="10" t="str">
        <f>IF(DataSorted!C299="","",DataSorted!C299)</f>
        <v/>
      </c>
      <c r="D286" s="10" t="str">
        <f>IF(DataSorted!D299="","",DataSorted!D299)</f>
        <v/>
      </c>
      <c r="E286" s="10" t="str">
        <f t="shared" si="55"/>
        <v/>
      </c>
      <c r="F286" s="15" t="str">
        <f t="shared" si="51"/>
        <v/>
      </c>
      <c r="G286" s="41" t="str">
        <f t="shared" si="52"/>
        <v/>
      </c>
      <c r="H286" s="10" t="str">
        <f>IF(DataSorted!$Q299="","",DataSorted!Q299)</f>
        <v/>
      </c>
      <c r="I286" s="10" t="str">
        <f>IF(DataSorted!$Q299="","",DataSorted!R299)</f>
        <v/>
      </c>
      <c r="J286" s="10" t="str">
        <f>IF(DataSorted!$Q299="","",DataSorted!S299)</f>
        <v/>
      </c>
      <c r="K286" s="10" t="str">
        <f>IF(DataSorted!$Q299="","",DataSorted!T299)</f>
        <v/>
      </c>
      <c r="L286" s="10" t="str">
        <f t="shared" si="53"/>
        <v/>
      </c>
      <c r="M286" s="52" t="str">
        <f>IF(DataSorted!$F299="REAC",DataSorted!F299,(IF(DataSorted!$P299="REAC",DataSorted!P299,IF($R287=1,"Creact",""))))</f>
        <v/>
      </c>
      <c r="N286" s="52" t="str">
        <f>IF(DataSorted!$F299="REAC",DataSorted!G299,(IF(DataSorted!$P299="REAC",DataSorted!Q299,IF($R287=1,N287,""))))</f>
        <v/>
      </c>
      <c r="O286" s="52" t="str">
        <f>IF(DataSorted!$F299="REAC",DataSorted!H299,(IF(DataSorted!$P299="REAC",DataSorted!R299,IF(AND($R287=1,N287="yes"),O287-1.01794,IF(AND($R287=1,N287="No"),O287-1.18497,"")))))</f>
        <v/>
      </c>
      <c r="P286" s="52" t="str">
        <f>IF(DataSorted!$F299="REAC",DataSorted!I299,(IF(DataSorted!$P299="REAC",DataSorted!S299,IF($R287=1,P287,""))))</f>
        <v/>
      </c>
      <c r="Q286" s="47" t="str">
        <f t="shared" si="61"/>
        <v/>
      </c>
      <c r="R286" t="str">
        <f t="shared" si="62"/>
        <v/>
      </c>
      <c r="S286" s="18" t="str">
        <f t="shared" si="56"/>
        <v/>
      </c>
      <c r="T286" s="18" t="str">
        <f t="shared" si="57"/>
        <v/>
      </c>
      <c r="U286" s="18" t="str">
        <f t="shared" si="54"/>
        <v/>
      </c>
      <c r="V286" s="18" t="str">
        <f t="shared" si="58"/>
        <v/>
      </c>
      <c r="W286" s="18" t="str">
        <f t="shared" si="59"/>
        <v/>
      </c>
      <c r="X286" s="18" t="str">
        <f t="shared" si="60"/>
        <v/>
      </c>
      <c r="Y286" s="18"/>
    </row>
    <row r="287" spans="1:25" x14ac:dyDescent="0.35">
      <c r="A287" t="str">
        <f>IF(DataSorted!A300="","",DataSorted!A300)</f>
        <v/>
      </c>
      <c r="B287" t="str">
        <f>IF(DataSorted!B300="","",DataSorted!B300)</f>
        <v/>
      </c>
      <c r="C287" t="str">
        <f>IF(DataSorted!C300="","",DataSorted!C300)</f>
        <v/>
      </c>
      <c r="D287" t="str">
        <f>IF(DataSorted!D300="","",DataSorted!D300)</f>
        <v/>
      </c>
      <c r="E287" t="str">
        <f t="shared" si="55"/>
        <v/>
      </c>
      <c r="F287" s="16" t="str">
        <f t="shared" si="51"/>
        <v/>
      </c>
      <c r="G287" s="41" t="str">
        <f t="shared" si="52"/>
        <v/>
      </c>
      <c r="H287" t="str">
        <f>IF(DataSorted!$Q300="","",DataSorted!Q300)</f>
        <v/>
      </c>
      <c r="I287" t="str">
        <f>IF(DataSorted!$Q300="","",DataSorted!R300)</f>
        <v/>
      </c>
      <c r="J287" t="str">
        <f>IF(DataSorted!$Q300="","",DataSorted!S300)</f>
        <v/>
      </c>
      <c r="K287" t="str">
        <f>IF(DataSorted!$Q300="","",DataSorted!T300)</f>
        <v/>
      </c>
      <c r="L287" s="2" t="str">
        <f t="shared" si="53"/>
        <v/>
      </c>
      <c r="M287" s="51" t="str">
        <f>IF(DataSorted!$F300="REAC",DataSorted!F300,(IF(DataSorted!$P300="REAC",DataSorted!P300,IF($R288=1,"Creact",""))))</f>
        <v/>
      </c>
      <c r="N287" s="51" t="str">
        <f>IF(DataSorted!$F300="REAC",DataSorted!G300,(IF(DataSorted!$P300="REAC",DataSorted!Q300,IF($R288=1,N288,""))))</f>
        <v/>
      </c>
      <c r="O287" s="51" t="str">
        <f>IF(DataSorted!$F300="REAC",DataSorted!H300,(IF(DataSorted!$P300="REAC",DataSorted!R300,IF(AND($R288=1,N288="yes"),O288-1.01794,IF(AND($R288=1,N288="No"),O288-1.18497,"")))))</f>
        <v/>
      </c>
      <c r="P287" s="51" t="str">
        <f>IF(DataSorted!$F300="REAC",DataSorted!I300,(IF(DataSorted!$P300="REAC",DataSorted!S300,IF($R288=1,P288,""))))</f>
        <v/>
      </c>
      <c r="Q287" s="47" t="str">
        <f t="shared" si="61"/>
        <v/>
      </c>
      <c r="R287" t="str">
        <f t="shared" si="62"/>
        <v/>
      </c>
      <c r="S287" s="1" t="str">
        <f t="shared" si="56"/>
        <v/>
      </c>
      <c r="T287" s="1" t="str">
        <f t="shared" si="57"/>
        <v/>
      </c>
      <c r="U287" s="1" t="str">
        <f t="shared" si="54"/>
        <v/>
      </c>
      <c r="V287" s="1" t="str">
        <f t="shared" si="58"/>
        <v/>
      </c>
      <c r="W287" s="1" t="str">
        <f t="shared" si="59"/>
        <v/>
      </c>
      <c r="X287" s="1" t="str">
        <f t="shared" si="60"/>
        <v/>
      </c>
      <c r="Y287" s="1"/>
    </row>
    <row r="288" spans="1:25" x14ac:dyDescent="0.35">
      <c r="A288" s="10" t="str">
        <f>IF(DataSorted!A301="","",DataSorted!A301)</f>
        <v/>
      </c>
      <c r="B288" s="10" t="str">
        <f>IF(DataSorted!B301="","",DataSorted!B301)</f>
        <v/>
      </c>
      <c r="C288" s="10" t="str">
        <f>IF(DataSorted!C301="","",DataSorted!C301)</f>
        <v/>
      </c>
      <c r="D288" s="10" t="str">
        <f>IF(DataSorted!D301="","",DataSorted!D301)</f>
        <v/>
      </c>
      <c r="E288" s="10" t="str">
        <f t="shared" si="55"/>
        <v/>
      </c>
      <c r="F288" s="15" t="str">
        <f t="shared" si="51"/>
        <v/>
      </c>
      <c r="G288" s="41" t="str">
        <f t="shared" si="52"/>
        <v/>
      </c>
      <c r="H288" s="10" t="str">
        <f>IF(DataSorted!$Q301="","",DataSorted!Q301)</f>
        <v/>
      </c>
      <c r="I288" s="10" t="str">
        <f>IF(DataSorted!$Q301="","",DataSorted!R301)</f>
        <v/>
      </c>
      <c r="J288" s="10" t="str">
        <f>IF(DataSorted!$Q301="","",DataSorted!S301)</f>
        <v/>
      </c>
      <c r="K288" s="10" t="str">
        <f>IF(DataSorted!$Q301="","",DataSorted!T301)</f>
        <v/>
      </c>
      <c r="L288" s="10" t="str">
        <f t="shared" si="53"/>
        <v/>
      </c>
      <c r="M288" s="52" t="str">
        <f>IF(DataSorted!$F301="REAC",DataSorted!F301,(IF(DataSorted!$P301="REAC",DataSorted!P301,IF($R289=1,"Creact",""))))</f>
        <v/>
      </c>
      <c r="N288" s="52" t="str">
        <f>IF(DataSorted!$F301="REAC",DataSorted!G301,(IF(DataSorted!$P301="REAC",DataSorted!Q301,IF($R289=1,N289,""))))</f>
        <v/>
      </c>
      <c r="O288" s="52" t="str">
        <f>IF(DataSorted!$F301="REAC",DataSorted!H301,(IF(DataSorted!$P301="REAC",DataSorted!R301,IF(AND($R289=1,N289="yes"),O289-1.01794,IF(AND($R289=1,N289="No"),O289-1.18497,"")))))</f>
        <v/>
      </c>
      <c r="P288" s="52" t="str">
        <f>IF(DataSorted!$F301="REAC",DataSorted!I301,(IF(DataSorted!$P301="REAC",DataSorted!S301,IF($R289=1,P289,""))))</f>
        <v/>
      </c>
      <c r="Q288" s="47" t="str">
        <f t="shared" si="61"/>
        <v/>
      </c>
      <c r="R288" t="str">
        <f t="shared" si="62"/>
        <v/>
      </c>
      <c r="S288" s="18" t="str">
        <f t="shared" si="56"/>
        <v/>
      </c>
      <c r="T288" s="18" t="str">
        <f t="shared" si="57"/>
        <v/>
      </c>
      <c r="U288" s="18" t="str">
        <f t="shared" si="54"/>
        <v/>
      </c>
      <c r="V288" s="18" t="str">
        <f t="shared" si="58"/>
        <v/>
      </c>
      <c r="W288" s="18" t="str">
        <f t="shared" si="59"/>
        <v/>
      </c>
      <c r="X288" s="18" t="str">
        <f t="shared" si="60"/>
        <v/>
      </c>
      <c r="Y288" s="18"/>
    </row>
    <row r="289" spans="1:25" x14ac:dyDescent="0.35">
      <c r="A289" t="str">
        <f>IF(DataSorted!A302="","",DataSorted!A302)</f>
        <v/>
      </c>
      <c r="B289" t="str">
        <f>IF(DataSorted!B302="","",DataSorted!B302)</f>
        <v/>
      </c>
      <c r="C289" t="str">
        <f>IF(DataSorted!C302="","",DataSorted!C302)</f>
        <v/>
      </c>
      <c r="D289" t="str">
        <f>IF(DataSorted!D302="","",DataSorted!D302)</f>
        <v/>
      </c>
      <c r="E289" t="str">
        <f t="shared" si="55"/>
        <v/>
      </c>
      <c r="F289" s="16" t="str">
        <f t="shared" si="51"/>
        <v/>
      </c>
      <c r="G289" s="41" t="str">
        <f t="shared" si="52"/>
        <v/>
      </c>
      <c r="H289" t="str">
        <f>IF(DataSorted!$Q302="","",DataSorted!Q302)</f>
        <v/>
      </c>
      <c r="I289" t="str">
        <f>IF(DataSorted!$Q302="","",DataSorted!R302)</f>
        <v/>
      </c>
      <c r="J289" t="str">
        <f>IF(DataSorted!$Q302="","",DataSorted!S302)</f>
        <v/>
      </c>
      <c r="K289" t="str">
        <f>IF(DataSorted!$Q302="","",DataSorted!T302)</f>
        <v/>
      </c>
      <c r="L289" s="2" t="str">
        <f t="shared" si="53"/>
        <v/>
      </c>
      <c r="M289" s="51" t="str">
        <f>IF(DataSorted!$F302="REAC",DataSorted!F302,(IF(DataSorted!$P302="REAC",DataSorted!P302,IF($R290=1,"Creact",""))))</f>
        <v/>
      </c>
      <c r="N289" s="51" t="str">
        <f>IF(DataSorted!$F302="REAC",DataSorted!G302,(IF(DataSorted!$P302="REAC",DataSorted!Q302,IF($R290=1,N290,""))))</f>
        <v/>
      </c>
      <c r="O289" s="51" t="str">
        <f>IF(DataSorted!$F302="REAC",DataSorted!H302,(IF(DataSorted!$P302="REAC",DataSorted!R302,IF(AND($R290=1,N290="yes"),O290-1.01794,IF(AND($R290=1,N290="No"),O290-1.18497,"")))))</f>
        <v/>
      </c>
      <c r="P289" s="51" t="str">
        <f>IF(DataSorted!$F302="REAC",DataSorted!I302,(IF(DataSorted!$P302="REAC",DataSorted!S302,IF($R290=1,P290,""))))</f>
        <v/>
      </c>
      <c r="Q289" s="47" t="str">
        <f t="shared" si="61"/>
        <v/>
      </c>
      <c r="R289" t="str">
        <f t="shared" si="62"/>
        <v/>
      </c>
      <c r="S289" s="1" t="str">
        <f t="shared" si="56"/>
        <v/>
      </c>
      <c r="T289" s="1" t="str">
        <f t="shared" si="57"/>
        <v/>
      </c>
      <c r="U289" s="1" t="str">
        <f t="shared" si="54"/>
        <v/>
      </c>
      <c r="V289" s="1" t="str">
        <f t="shared" si="58"/>
        <v/>
      </c>
      <c r="W289" s="1" t="str">
        <f t="shared" si="59"/>
        <v/>
      </c>
      <c r="X289" s="1" t="str">
        <f t="shared" si="60"/>
        <v/>
      </c>
      <c r="Y289" s="1"/>
    </row>
    <row r="290" spans="1:25" x14ac:dyDescent="0.35">
      <c r="A290" s="10" t="str">
        <f>IF(DataSorted!A303="","",DataSorted!A303)</f>
        <v/>
      </c>
      <c r="B290" s="10" t="str">
        <f>IF(DataSorted!B303="","",DataSorted!B303)</f>
        <v/>
      </c>
      <c r="C290" s="10" t="str">
        <f>IF(DataSorted!C303="","",DataSorted!C303)</f>
        <v/>
      </c>
      <c r="D290" s="10" t="str">
        <f>IF(DataSorted!D303="","",DataSorted!D303)</f>
        <v/>
      </c>
      <c r="E290" s="10" t="str">
        <f t="shared" si="55"/>
        <v/>
      </c>
      <c r="F290" s="15" t="str">
        <f t="shared" si="51"/>
        <v/>
      </c>
      <c r="G290" s="41" t="str">
        <f t="shared" si="52"/>
        <v/>
      </c>
      <c r="H290" s="10" t="str">
        <f>IF(DataSorted!$Q303="","",DataSorted!Q303)</f>
        <v/>
      </c>
      <c r="I290" s="10" t="str">
        <f>IF(DataSorted!$Q303="","",DataSorted!R303)</f>
        <v/>
      </c>
      <c r="J290" s="10" t="str">
        <f>IF(DataSorted!$Q303="","",DataSorted!S303)</f>
        <v/>
      </c>
      <c r="K290" s="10" t="str">
        <f>IF(DataSorted!$Q303="","",DataSorted!T303)</f>
        <v/>
      </c>
      <c r="L290" s="10" t="str">
        <f t="shared" si="53"/>
        <v/>
      </c>
      <c r="M290" s="52" t="str">
        <f>IF(DataSorted!$F303="REAC",DataSorted!F303,(IF(DataSorted!$P303="REAC",DataSorted!P303,IF($R291=1,"Creact",""))))</f>
        <v/>
      </c>
      <c r="N290" s="52" t="str">
        <f>IF(DataSorted!$F303="REAC",DataSorted!G303,(IF(DataSorted!$P303="REAC",DataSorted!Q303,IF($R291=1,N291,""))))</f>
        <v/>
      </c>
      <c r="O290" s="52" t="str">
        <f>IF(DataSorted!$F303="REAC",DataSorted!H303,(IF(DataSorted!$P303="REAC",DataSorted!R303,IF(AND($R291=1,N291="yes"),O291-1.01794,IF(AND($R291=1,N291="No"),O291-1.18497,"")))))</f>
        <v/>
      </c>
      <c r="P290" s="52" t="str">
        <f>IF(DataSorted!$F303="REAC",DataSorted!I303,(IF(DataSorted!$P303="REAC",DataSorted!S303,IF($R291=1,P291,""))))</f>
        <v/>
      </c>
      <c r="Q290" s="47" t="str">
        <f t="shared" si="61"/>
        <v/>
      </c>
      <c r="R290" t="str">
        <f t="shared" si="62"/>
        <v/>
      </c>
      <c r="S290" s="18" t="str">
        <f t="shared" si="56"/>
        <v/>
      </c>
      <c r="T290" s="18" t="str">
        <f t="shared" si="57"/>
        <v/>
      </c>
      <c r="U290" s="18" t="str">
        <f t="shared" si="54"/>
        <v/>
      </c>
      <c r="V290" s="18" t="str">
        <f t="shared" si="58"/>
        <v/>
      </c>
      <c r="W290" s="18" t="str">
        <f t="shared" si="59"/>
        <v/>
      </c>
      <c r="X290" s="18" t="str">
        <f t="shared" si="60"/>
        <v/>
      </c>
      <c r="Y290" s="18"/>
    </row>
    <row r="291" spans="1:25" x14ac:dyDescent="0.35">
      <c r="A291" t="str">
        <f>IF(DataSorted!A304="","",DataSorted!A304)</f>
        <v/>
      </c>
      <c r="B291" t="str">
        <f>IF(DataSorted!B304="","",DataSorted!B304)</f>
        <v/>
      </c>
      <c r="C291" t="str">
        <f>IF(DataSorted!C304="","",DataSorted!C304)</f>
        <v/>
      </c>
      <c r="D291" t="str">
        <f>IF(DataSorted!D304="","",DataSorted!D304)</f>
        <v/>
      </c>
      <c r="E291" t="str">
        <f t="shared" si="55"/>
        <v/>
      </c>
      <c r="F291" s="16" t="str">
        <f t="shared" si="51"/>
        <v/>
      </c>
      <c r="G291" s="41" t="str">
        <f t="shared" si="52"/>
        <v/>
      </c>
      <c r="H291" t="str">
        <f>IF(DataSorted!$Q304="","",DataSorted!Q304)</f>
        <v/>
      </c>
      <c r="I291" t="str">
        <f>IF(DataSorted!$Q304="","",DataSorted!R304)</f>
        <v/>
      </c>
      <c r="J291" t="str">
        <f>IF(DataSorted!$Q304="","",DataSorted!S304)</f>
        <v/>
      </c>
      <c r="K291" t="str">
        <f>IF(DataSorted!$Q304="","",DataSorted!T304)</f>
        <v/>
      </c>
      <c r="L291" s="2" t="str">
        <f t="shared" si="53"/>
        <v/>
      </c>
      <c r="M291" s="51" t="str">
        <f>IF(DataSorted!$F304="REAC",DataSorted!F304,(IF(DataSorted!$P304="REAC",DataSorted!P304,IF($R292=1,"Creact",""))))</f>
        <v/>
      </c>
      <c r="N291" s="51" t="str">
        <f>IF(DataSorted!$F304="REAC",DataSorted!G304,(IF(DataSorted!$P304="REAC",DataSorted!Q304,IF($R292=1,N292,""))))</f>
        <v/>
      </c>
      <c r="O291" s="51" t="str">
        <f>IF(DataSorted!$F304="REAC",DataSorted!H304,(IF(DataSorted!$P304="REAC",DataSorted!R304,IF(AND($R292=1,N292="yes"),O292-1.01794,IF(AND($R292=1,N292="No"),O292-1.18497,"")))))</f>
        <v/>
      </c>
      <c r="P291" s="51" t="str">
        <f>IF(DataSorted!$F304="REAC",DataSorted!I304,(IF(DataSorted!$P304="REAC",DataSorted!S304,IF($R292=1,P292,""))))</f>
        <v/>
      </c>
      <c r="Q291" s="47" t="str">
        <f t="shared" si="61"/>
        <v/>
      </c>
      <c r="R291" t="str">
        <f t="shared" si="62"/>
        <v/>
      </c>
      <c r="S291" s="1" t="str">
        <f t="shared" si="56"/>
        <v/>
      </c>
      <c r="T291" s="1" t="str">
        <f t="shared" si="57"/>
        <v/>
      </c>
      <c r="U291" s="1" t="str">
        <f t="shared" si="54"/>
        <v/>
      </c>
      <c r="V291" s="1" t="str">
        <f t="shared" si="58"/>
        <v/>
      </c>
      <c r="W291" s="1" t="str">
        <f t="shared" si="59"/>
        <v/>
      </c>
      <c r="X291" s="1" t="str">
        <f t="shared" si="60"/>
        <v/>
      </c>
      <c r="Y291" s="1"/>
    </row>
    <row r="292" spans="1:25" x14ac:dyDescent="0.35">
      <c r="A292" s="10" t="str">
        <f>IF(DataSorted!A305="","",DataSorted!A305)</f>
        <v/>
      </c>
      <c r="B292" s="10" t="str">
        <f>IF(DataSorted!B305="","",DataSorted!B305)</f>
        <v/>
      </c>
      <c r="C292" s="10" t="str">
        <f>IF(DataSorted!C305="","",DataSorted!C305)</f>
        <v/>
      </c>
      <c r="D292" s="10" t="str">
        <f>IF(DataSorted!D305="","",DataSorted!D305)</f>
        <v/>
      </c>
      <c r="E292" s="10" t="str">
        <f t="shared" si="55"/>
        <v/>
      </c>
      <c r="F292" s="15" t="str">
        <f t="shared" si="51"/>
        <v/>
      </c>
      <c r="G292" s="41" t="str">
        <f t="shared" si="52"/>
        <v/>
      </c>
      <c r="H292" s="10" t="str">
        <f>IF(DataSorted!$Q305="","",DataSorted!Q305)</f>
        <v/>
      </c>
      <c r="I292" s="10" t="str">
        <f>IF(DataSorted!$Q305="","",DataSorted!R305)</f>
        <v/>
      </c>
      <c r="J292" s="10" t="str">
        <f>IF(DataSorted!$Q305="","",DataSorted!S305)</f>
        <v/>
      </c>
      <c r="K292" s="10" t="str">
        <f>IF(DataSorted!$Q305="","",DataSorted!T305)</f>
        <v/>
      </c>
      <c r="L292" s="10" t="str">
        <f t="shared" si="53"/>
        <v/>
      </c>
      <c r="M292" s="52" t="str">
        <f>IF(DataSorted!$F305="REAC",DataSorted!F305,(IF(DataSorted!$P305="REAC",DataSorted!P305,IF($R293=1,"Creact",""))))</f>
        <v/>
      </c>
      <c r="N292" s="52" t="str">
        <f>IF(DataSorted!$F305="REAC",DataSorted!G305,(IF(DataSorted!$P305="REAC",DataSorted!Q305,IF($R293=1,N293,""))))</f>
        <v/>
      </c>
      <c r="O292" s="52" t="str">
        <f>IF(DataSorted!$F305="REAC",DataSorted!H305,(IF(DataSorted!$P305="REAC",DataSorted!R305,IF(AND($R293=1,N293="yes"),O293-1.01794,IF(AND($R293=1,N293="No"),O293-1.18497,"")))))</f>
        <v/>
      </c>
      <c r="P292" s="52" t="str">
        <f>IF(DataSorted!$F305="REAC",DataSorted!I305,(IF(DataSorted!$P305="REAC",DataSorted!S305,IF($R293=1,P293,""))))</f>
        <v/>
      </c>
      <c r="Q292" s="47" t="str">
        <f t="shared" si="61"/>
        <v/>
      </c>
      <c r="R292" t="str">
        <f t="shared" si="62"/>
        <v/>
      </c>
      <c r="S292" s="18" t="str">
        <f t="shared" si="56"/>
        <v/>
      </c>
      <c r="T292" s="18" t="str">
        <f t="shared" si="57"/>
        <v/>
      </c>
      <c r="U292" s="18" t="str">
        <f t="shared" si="54"/>
        <v/>
      </c>
      <c r="V292" s="18" t="str">
        <f t="shared" si="58"/>
        <v/>
      </c>
      <c r="W292" s="18" t="str">
        <f t="shared" si="59"/>
        <v/>
      </c>
      <c r="X292" s="18" t="str">
        <f t="shared" si="60"/>
        <v/>
      </c>
      <c r="Y292" s="18"/>
    </row>
    <row r="293" spans="1:25" x14ac:dyDescent="0.35">
      <c r="A293" t="str">
        <f>IF(DataSorted!A306="","",DataSorted!A306)</f>
        <v/>
      </c>
      <c r="B293" t="str">
        <f>IF(DataSorted!B306="","",DataSorted!B306)</f>
        <v/>
      </c>
      <c r="C293" t="str">
        <f>IF(DataSorted!C306="","",DataSorted!C306)</f>
        <v/>
      </c>
      <c r="D293" t="str">
        <f>IF(DataSorted!D306="","",DataSorted!D306)</f>
        <v/>
      </c>
      <c r="E293" t="str">
        <f t="shared" si="55"/>
        <v/>
      </c>
      <c r="F293" s="16" t="str">
        <f t="shared" si="51"/>
        <v/>
      </c>
      <c r="G293" s="41" t="str">
        <f t="shared" si="52"/>
        <v/>
      </c>
      <c r="H293" t="str">
        <f>IF(DataSorted!$Q306="","",DataSorted!Q306)</f>
        <v/>
      </c>
      <c r="I293" t="str">
        <f>IF(DataSorted!$Q306="","",DataSorted!R306)</f>
        <v/>
      </c>
      <c r="J293" t="str">
        <f>IF(DataSorted!$Q306="","",DataSorted!S306)</f>
        <v/>
      </c>
      <c r="K293" t="str">
        <f>IF(DataSorted!$Q306="","",DataSorted!T306)</f>
        <v/>
      </c>
      <c r="L293" s="2" t="str">
        <f t="shared" si="53"/>
        <v/>
      </c>
      <c r="M293" s="51" t="str">
        <f>IF(DataSorted!$F306="REAC",DataSorted!F306,(IF(DataSorted!$P306="REAC",DataSorted!P306,IF($R294=1,"Creact",""))))</f>
        <v/>
      </c>
      <c r="N293" s="51" t="str">
        <f>IF(DataSorted!$F306="REAC",DataSorted!G306,(IF(DataSorted!$P306="REAC",DataSorted!Q306,IF($R294=1,N294,""))))</f>
        <v/>
      </c>
      <c r="O293" s="51" t="str">
        <f>IF(DataSorted!$F306="REAC",DataSorted!H306,(IF(DataSorted!$P306="REAC",DataSorted!R306,IF(AND($R294=1,N294="yes"),O294-1.01794,IF(AND($R294=1,N294="No"),O294-1.18497,"")))))</f>
        <v/>
      </c>
      <c r="P293" s="51" t="str">
        <f>IF(DataSorted!$F306="REAC",DataSorted!I306,(IF(DataSorted!$P306="REAC",DataSorted!S306,IF($R294=1,P294,""))))</f>
        <v/>
      </c>
      <c r="Q293" s="47" t="str">
        <f t="shared" si="61"/>
        <v/>
      </c>
      <c r="R293" t="str">
        <f t="shared" si="62"/>
        <v/>
      </c>
      <c r="S293" s="1" t="str">
        <f t="shared" si="56"/>
        <v/>
      </c>
      <c r="T293" s="1" t="str">
        <f t="shared" si="57"/>
        <v/>
      </c>
      <c r="U293" s="1" t="str">
        <f t="shared" si="54"/>
        <v/>
      </c>
      <c r="V293" s="1" t="str">
        <f t="shared" si="58"/>
        <v/>
      </c>
      <c r="W293" s="1" t="str">
        <f t="shared" si="59"/>
        <v/>
      </c>
      <c r="X293" s="1" t="str">
        <f t="shared" si="60"/>
        <v/>
      </c>
      <c r="Y293" s="1"/>
    </row>
    <row r="294" spans="1:25" x14ac:dyDescent="0.35">
      <c r="A294" s="10" t="str">
        <f>IF(DataSorted!A307="","",DataSorted!A307)</f>
        <v/>
      </c>
      <c r="B294" s="10" t="str">
        <f>IF(DataSorted!B307="","",DataSorted!B307)</f>
        <v/>
      </c>
      <c r="C294" s="10" t="str">
        <f>IF(DataSorted!C307="","",DataSorted!C307)</f>
        <v/>
      </c>
      <c r="D294" s="10" t="str">
        <f>IF(DataSorted!D307="","",DataSorted!D307)</f>
        <v/>
      </c>
      <c r="E294" s="10" t="str">
        <f t="shared" si="55"/>
        <v/>
      </c>
      <c r="F294" s="15" t="str">
        <f t="shared" si="51"/>
        <v/>
      </c>
      <c r="G294" s="41" t="str">
        <f t="shared" si="52"/>
        <v/>
      </c>
      <c r="H294" s="10" t="str">
        <f>IF(DataSorted!$Q307="","",DataSorted!Q307)</f>
        <v/>
      </c>
      <c r="I294" s="10" t="str">
        <f>IF(DataSorted!$Q307="","",DataSorted!R307)</f>
        <v/>
      </c>
      <c r="J294" s="10" t="str">
        <f>IF(DataSorted!$Q307="","",DataSorted!S307)</f>
        <v/>
      </c>
      <c r="K294" s="10" t="str">
        <f>IF(DataSorted!$Q307="","",DataSorted!T307)</f>
        <v/>
      </c>
      <c r="L294" s="10" t="str">
        <f t="shared" si="53"/>
        <v/>
      </c>
      <c r="M294" s="52" t="str">
        <f>IF(DataSorted!$F307="REAC",DataSorted!F307,(IF(DataSorted!$P307="REAC",DataSorted!P307,IF($R295=1,"Creact",""))))</f>
        <v/>
      </c>
      <c r="N294" s="52" t="str">
        <f>IF(DataSorted!$F307="REAC",DataSorted!G307,(IF(DataSorted!$P307="REAC",DataSorted!Q307,IF($R295=1,N295,""))))</f>
        <v/>
      </c>
      <c r="O294" s="52" t="str">
        <f>IF(DataSorted!$F307="REAC",DataSorted!H307,(IF(DataSorted!$P307="REAC",DataSorted!R307,IF(AND($R295=1,N295="yes"),O295-1.01794,IF(AND($R295=1,N295="No"),O295-1.18497,"")))))</f>
        <v/>
      </c>
      <c r="P294" s="52" t="str">
        <f>IF(DataSorted!$F307="REAC",DataSorted!I307,(IF(DataSorted!$P307="REAC",DataSorted!S307,IF($R295=1,P295,""))))</f>
        <v/>
      </c>
      <c r="Q294" s="47" t="str">
        <f t="shared" si="61"/>
        <v/>
      </c>
      <c r="R294" t="str">
        <f t="shared" si="62"/>
        <v/>
      </c>
      <c r="S294" s="18" t="str">
        <f t="shared" si="56"/>
        <v/>
      </c>
      <c r="T294" s="18" t="str">
        <f t="shared" si="57"/>
        <v/>
      </c>
      <c r="U294" s="18" t="str">
        <f t="shared" si="54"/>
        <v/>
      </c>
      <c r="V294" s="18" t="str">
        <f t="shared" si="58"/>
        <v/>
      </c>
      <c r="W294" s="18" t="str">
        <f t="shared" si="59"/>
        <v/>
      </c>
      <c r="X294" s="18" t="str">
        <f t="shared" si="60"/>
        <v/>
      </c>
      <c r="Y294" s="18"/>
    </row>
    <row r="295" spans="1:25" x14ac:dyDescent="0.35">
      <c r="A295" t="str">
        <f>IF(DataSorted!A308="","",DataSorted!A308)</f>
        <v/>
      </c>
      <c r="B295" t="str">
        <f>IF(DataSorted!B308="","",DataSorted!B308)</f>
        <v/>
      </c>
      <c r="C295" t="str">
        <f>IF(DataSorted!C308="","",DataSorted!C308)</f>
        <v/>
      </c>
      <c r="D295" t="str">
        <f>IF(DataSorted!D308="","",DataSorted!D308)</f>
        <v/>
      </c>
      <c r="E295" t="str">
        <f t="shared" si="55"/>
        <v/>
      </c>
      <c r="F295" s="16" t="str">
        <f t="shared" si="51"/>
        <v/>
      </c>
      <c r="G295" s="41" t="str">
        <f t="shared" si="52"/>
        <v/>
      </c>
      <c r="H295" t="str">
        <f>IF(DataSorted!$Q308="","",DataSorted!Q308)</f>
        <v/>
      </c>
      <c r="I295" t="str">
        <f>IF(DataSorted!$Q308="","",DataSorted!R308)</f>
        <v/>
      </c>
      <c r="J295" t="str">
        <f>IF(DataSorted!$Q308="","",DataSorted!S308)</f>
        <v/>
      </c>
      <c r="K295" t="str">
        <f>IF(DataSorted!$Q308="","",DataSorted!T308)</f>
        <v/>
      </c>
      <c r="L295" s="2" t="str">
        <f t="shared" si="53"/>
        <v/>
      </c>
      <c r="M295" s="51" t="str">
        <f>IF(DataSorted!$F308="REAC",DataSorted!F308,(IF(DataSorted!$P308="REAC",DataSorted!P308,IF($R296=1,"Creact",""))))</f>
        <v/>
      </c>
      <c r="N295" s="51" t="str">
        <f>IF(DataSorted!$F308="REAC",DataSorted!G308,(IF(DataSorted!$P308="REAC",DataSorted!Q308,IF($R296=1,N296,""))))</f>
        <v/>
      </c>
      <c r="O295" s="51" t="str">
        <f>IF(DataSorted!$F308="REAC",DataSorted!H308,(IF(DataSorted!$P308="REAC",DataSorted!R308,IF(AND($R296=1,N296="yes"),O296-1.01794,IF(AND($R296=1,N296="No"),O296-1.18497,"")))))</f>
        <v/>
      </c>
      <c r="P295" s="51" t="str">
        <f>IF(DataSorted!$F308="REAC",DataSorted!I308,(IF(DataSorted!$P308="REAC",DataSorted!S308,IF($R296=1,P296,""))))</f>
        <v/>
      </c>
      <c r="Q295" s="47" t="str">
        <f t="shared" si="61"/>
        <v/>
      </c>
      <c r="R295" t="str">
        <f t="shared" si="62"/>
        <v/>
      </c>
      <c r="S295" s="1" t="str">
        <f t="shared" si="56"/>
        <v/>
      </c>
      <c r="T295" s="1" t="str">
        <f t="shared" si="57"/>
        <v/>
      </c>
      <c r="U295" s="1" t="str">
        <f t="shared" si="54"/>
        <v/>
      </c>
      <c r="V295" s="1" t="str">
        <f t="shared" si="58"/>
        <v/>
      </c>
      <c r="W295" s="1" t="str">
        <f t="shared" si="59"/>
        <v/>
      </c>
      <c r="X295" s="1" t="str">
        <f t="shared" si="60"/>
        <v/>
      </c>
      <c r="Y295" s="1"/>
    </row>
    <row r="296" spans="1:25" x14ac:dyDescent="0.35">
      <c r="A296" s="10" t="str">
        <f>IF(DataSorted!A309="","",DataSorted!A309)</f>
        <v/>
      </c>
      <c r="B296" s="10" t="str">
        <f>IF(DataSorted!B309="","",DataSorted!B309)</f>
        <v/>
      </c>
      <c r="C296" s="10" t="str">
        <f>IF(DataSorted!C309="","",DataSorted!C309)</f>
        <v/>
      </c>
      <c r="D296" s="10" t="str">
        <f>IF(DataSorted!D309="","",DataSorted!D309)</f>
        <v/>
      </c>
      <c r="E296" s="10" t="str">
        <f t="shared" si="55"/>
        <v/>
      </c>
      <c r="F296" s="15" t="str">
        <f t="shared" si="51"/>
        <v/>
      </c>
      <c r="G296" s="41" t="str">
        <f t="shared" si="52"/>
        <v/>
      </c>
      <c r="H296" s="10" t="str">
        <f>IF(DataSorted!$Q309="","",DataSorted!Q309)</f>
        <v/>
      </c>
      <c r="I296" s="10" t="str">
        <f>IF(DataSorted!$Q309="","",DataSorted!R309)</f>
        <v/>
      </c>
      <c r="J296" s="10" t="str">
        <f>IF(DataSorted!$Q309="","",DataSorted!S309)</f>
        <v/>
      </c>
      <c r="K296" s="10" t="str">
        <f>IF(DataSorted!$Q309="","",DataSorted!T309)</f>
        <v/>
      </c>
      <c r="L296" s="10" t="str">
        <f t="shared" si="53"/>
        <v/>
      </c>
      <c r="M296" s="52" t="str">
        <f>IF(DataSorted!$F309="REAC",DataSorted!F309,(IF(DataSorted!$P309="REAC",DataSorted!P309,IF($R297=1,"Creact",""))))</f>
        <v/>
      </c>
      <c r="N296" s="52" t="str">
        <f>IF(DataSorted!$F309="REAC",DataSorted!G309,(IF(DataSorted!$P309="REAC",DataSorted!Q309,IF($R297=1,N297,""))))</f>
        <v/>
      </c>
      <c r="O296" s="52" t="str">
        <f>IF(DataSorted!$F309="REAC",DataSorted!H309,(IF(DataSorted!$P309="REAC",DataSorted!R309,IF(AND($R297=1,N297="yes"),O297-1.01794,IF(AND($R297=1,N297="No"),O297-1.18497,"")))))</f>
        <v/>
      </c>
      <c r="P296" s="52" t="str">
        <f>IF(DataSorted!$F309="REAC",DataSorted!I309,(IF(DataSorted!$P309="REAC",DataSorted!S309,IF($R297=1,P297,""))))</f>
        <v/>
      </c>
      <c r="Q296" s="47" t="str">
        <f t="shared" si="61"/>
        <v/>
      </c>
      <c r="R296" t="str">
        <f t="shared" si="62"/>
        <v/>
      </c>
      <c r="S296" s="18" t="str">
        <f t="shared" si="56"/>
        <v/>
      </c>
      <c r="T296" s="18" t="str">
        <f t="shared" si="57"/>
        <v/>
      </c>
      <c r="U296" s="18" t="str">
        <f t="shared" si="54"/>
        <v/>
      </c>
      <c r="V296" s="18" t="str">
        <f t="shared" si="58"/>
        <v/>
      </c>
      <c r="W296" s="18" t="str">
        <f t="shared" si="59"/>
        <v/>
      </c>
      <c r="X296" s="18" t="str">
        <f t="shared" si="60"/>
        <v/>
      </c>
      <c r="Y296" s="18"/>
    </row>
    <row r="297" spans="1:25" x14ac:dyDescent="0.35">
      <c r="A297" t="str">
        <f>IF(DataSorted!A310="","",DataSorted!A310)</f>
        <v/>
      </c>
      <c r="B297" t="str">
        <f>IF(DataSorted!B310="","",DataSorted!B310)</f>
        <v/>
      </c>
      <c r="C297" t="str">
        <f>IF(DataSorted!C310="","",DataSorted!C310)</f>
        <v/>
      </c>
      <c r="D297" t="str">
        <f>IF(DataSorted!D310="","",DataSorted!D310)</f>
        <v/>
      </c>
      <c r="E297" t="str">
        <f t="shared" si="55"/>
        <v/>
      </c>
      <c r="F297" s="16" t="str">
        <f t="shared" si="51"/>
        <v/>
      </c>
      <c r="G297" s="41" t="str">
        <f t="shared" si="52"/>
        <v/>
      </c>
      <c r="H297" t="str">
        <f>IF(DataSorted!$Q310="","",DataSorted!Q310)</f>
        <v/>
      </c>
      <c r="I297" t="str">
        <f>IF(DataSorted!$Q310="","",DataSorted!R310)</f>
        <v/>
      </c>
      <c r="J297" t="str">
        <f>IF(DataSorted!$Q310="","",DataSorted!S310)</f>
        <v/>
      </c>
      <c r="K297" t="str">
        <f>IF(DataSorted!$Q310="","",DataSorted!T310)</f>
        <v/>
      </c>
      <c r="L297" s="2" t="str">
        <f t="shared" si="53"/>
        <v/>
      </c>
      <c r="M297" s="51" t="str">
        <f>IF(DataSorted!$F310="REAC",DataSorted!F310,(IF(DataSorted!$P310="REAC",DataSorted!P310,IF($R298=1,"Creact",""))))</f>
        <v/>
      </c>
      <c r="N297" s="51" t="str">
        <f>IF(DataSorted!$F310="REAC",DataSorted!G310,(IF(DataSorted!$P310="REAC",DataSorted!Q310,IF($R298=1,N298,""))))</f>
        <v/>
      </c>
      <c r="O297" s="51" t="str">
        <f>IF(DataSorted!$F310="REAC",DataSorted!H310,(IF(DataSorted!$P310="REAC",DataSorted!R310,IF(AND($R298=1,N298="yes"),O298-1.01794,IF(AND($R298=1,N298="No"),O298-1.18497,"")))))</f>
        <v/>
      </c>
      <c r="P297" s="51" t="str">
        <f>IF(DataSorted!$F310="REAC",DataSorted!I310,(IF(DataSorted!$P310="REAC",DataSorted!S310,IF($R298=1,P298,""))))</f>
        <v/>
      </c>
      <c r="Q297" s="47" t="str">
        <f t="shared" si="61"/>
        <v/>
      </c>
      <c r="R297" t="str">
        <f t="shared" si="62"/>
        <v/>
      </c>
      <c r="S297" s="1" t="str">
        <f t="shared" si="56"/>
        <v/>
      </c>
      <c r="T297" s="1" t="str">
        <f t="shared" si="57"/>
        <v/>
      </c>
      <c r="U297" s="1" t="str">
        <f t="shared" si="54"/>
        <v/>
      </c>
      <c r="V297" s="1" t="str">
        <f t="shared" si="58"/>
        <v/>
      </c>
      <c r="W297" s="1" t="str">
        <f t="shared" si="59"/>
        <v/>
      </c>
      <c r="X297" s="1" t="str">
        <f t="shared" si="60"/>
        <v/>
      </c>
      <c r="Y297" s="1"/>
    </row>
    <row r="298" spans="1:25" x14ac:dyDescent="0.35">
      <c r="A298" s="10" t="str">
        <f>IF(DataSorted!A311="","",DataSorted!A311)</f>
        <v/>
      </c>
      <c r="B298" s="10" t="str">
        <f>IF(DataSorted!B311="","",DataSorted!B311)</f>
        <v/>
      </c>
      <c r="C298" s="10" t="str">
        <f>IF(DataSorted!C311="","",DataSorted!C311)</f>
        <v/>
      </c>
      <c r="D298" s="10" t="str">
        <f>IF(DataSorted!D311="","",DataSorted!D311)</f>
        <v/>
      </c>
      <c r="E298" s="10" t="str">
        <f t="shared" si="55"/>
        <v/>
      </c>
      <c r="F298" s="15" t="str">
        <f t="shared" si="51"/>
        <v/>
      </c>
      <c r="G298" s="41" t="str">
        <f t="shared" si="52"/>
        <v/>
      </c>
      <c r="H298" s="10" t="str">
        <f>IF(DataSorted!$Q311="","",DataSorted!Q311)</f>
        <v/>
      </c>
      <c r="I298" s="10" t="str">
        <f>IF(DataSorted!$Q311="","",DataSorted!R311)</f>
        <v/>
      </c>
      <c r="J298" s="10" t="str">
        <f>IF(DataSorted!$Q311="","",DataSorted!S311)</f>
        <v/>
      </c>
      <c r="K298" s="10" t="str">
        <f>IF(DataSorted!$Q311="","",DataSorted!T311)</f>
        <v/>
      </c>
      <c r="L298" s="10" t="str">
        <f t="shared" si="53"/>
        <v/>
      </c>
      <c r="M298" s="52" t="str">
        <f>IF(DataSorted!$F311="REAC",DataSorted!F311,(IF(DataSorted!$P311="REAC",DataSorted!P311,IF($R299=1,"Creact",""))))</f>
        <v/>
      </c>
      <c r="N298" s="52" t="str">
        <f>IF(DataSorted!$F311="REAC",DataSorted!G311,(IF(DataSorted!$P311="REAC",DataSorted!Q311,IF($R299=1,N299,""))))</f>
        <v/>
      </c>
      <c r="O298" s="52" t="str">
        <f>IF(DataSorted!$F311="REAC",DataSorted!H311,(IF(DataSorted!$P311="REAC",DataSorted!R311,IF(AND($R299=1,N299="yes"),O299-1.01794,IF(AND($R299=1,N299="No"),O299-1.18497,"")))))</f>
        <v/>
      </c>
      <c r="P298" s="52" t="str">
        <f>IF(DataSorted!$F311="REAC",DataSorted!I311,(IF(DataSorted!$P311="REAC",DataSorted!S311,IF($R299=1,P299,""))))</f>
        <v/>
      </c>
      <c r="Q298" s="47" t="str">
        <f t="shared" si="61"/>
        <v/>
      </c>
      <c r="R298" t="str">
        <f t="shared" si="62"/>
        <v/>
      </c>
      <c r="S298" s="18" t="str">
        <f t="shared" si="56"/>
        <v/>
      </c>
      <c r="T298" s="18" t="str">
        <f t="shared" si="57"/>
        <v/>
      </c>
      <c r="U298" s="18" t="str">
        <f t="shared" si="54"/>
        <v/>
      </c>
      <c r="V298" s="18" t="str">
        <f t="shared" si="58"/>
        <v/>
      </c>
      <c r="W298" s="18" t="str">
        <f t="shared" si="59"/>
        <v/>
      </c>
      <c r="X298" s="18" t="str">
        <f t="shared" si="60"/>
        <v/>
      </c>
      <c r="Y298" s="18"/>
    </row>
    <row r="299" spans="1:25" x14ac:dyDescent="0.35">
      <c r="A299" t="str">
        <f>IF(DataSorted!A312="","",DataSorted!A312)</f>
        <v/>
      </c>
      <c r="B299" t="str">
        <f>IF(DataSorted!B312="","",DataSorted!B312)</f>
        <v/>
      </c>
      <c r="C299" t="str">
        <f>IF(DataSorted!C312="","",DataSorted!C312)</f>
        <v/>
      </c>
      <c r="D299" t="str">
        <f>IF(DataSorted!D312="","",DataSorted!D312)</f>
        <v/>
      </c>
      <c r="E299" t="str">
        <f t="shared" si="55"/>
        <v/>
      </c>
      <c r="F299" s="16" t="str">
        <f t="shared" si="51"/>
        <v/>
      </c>
      <c r="G299" s="41" t="str">
        <f t="shared" si="52"/>
        <v/>
      </c>
      <c r="H299" t="str">
        <f>IF(DataSorted!$Q312="","",DataSorted!Q312)</f>
        <v/>
      </c>
      <c r="I299" t="str">
        <f>IF(DataSorted!$Q312="","",DataSorted!R312)</f>
        <v/>
      </c>
      <c r="J299" t="str">
        <f>IF(DataSorted!$Q312="","",DataSorted!S312)</f>
        <v/>
      </c>
      <c r="K299" t="str">
        <f>IF(DataSorted!$Q312="","",DataSorted!T312)</f>
        <v/>
      </c>
      <c r="L299" s="2" t="str">
        <f t="shared" si="53"/>
        <v/>
      </c>
      <c r="M299" s="51" t="str">
        <f>IF(DataSorted!$F312="REAC",DataSorted!F312,(IF(DataSorted!$P312="REAC",DataSorted!P312,IF($R300=1,"Creact",""))))</f>
        <v/>
      </c>
      <c r="N299" s="51" t="str">
        <f>IF(DataSorted!$F312="REAC",DataSorted!G312,(IF(DataSorted!$P312="REAC",DataSorted!Q312,IF($R300=1,N300,""))))</f>
        <v/>
      </c>
      <c r="O299" s="51" t="str">
        <f>IF(DataSorted!$F312="REAC",DataSorted!H312,(IF(DataSorted!$P312="REAC",DataSorted!R312,IF(AND($R300=1,N300="yes"),O300-1.01794,IF(AND($R300=1,N300="No"),O300-1.18497,"")))))</f>
        <v/>
      </c>
      <c r="P299" s="51" t="str">
        <f>IF(DataSorted!$F312="REAC",DataSorted!I312,(IF(DataSorted!$P312="REAC",DataSorted!S312,IF($R300=1,P300,""))))</f>
        <v/>
      </c>
      <c r="Q299" s="47" t="str">
        <f t="shared" si="61"/>
        <v/>
      </c>
      <c r="R299" t="str">
        <f t="shared" si="62"/>
        <v/>
      </c>
      <c r="S299" s="1" t="str">
        <f t="shared" si="56"/>
        <v/>
      </c>
      <c r="T299" s="1" t="str">
        <f t="shared" si="57"/>
        <v/>
      </c>
      <c r="U299" s="1" t="str">
        <f t="shared" si="54"/>
        <v/>
      </c>
      <c r="V299" s="1" t="str">
        <f t="shared" si="58"/>
        <v/>
      </c>
      <c r="W299" s="1" t="str">
        <f t="shared" si="59"/>
        <v/>
      </c>
      <c r="X299" s="1" t="str">
        <f t="shared" si="60"/>
        <v/>
      </c>
      <c r="Y299" s="1"/>
    </row>
    <row r="300" spans="1:25" x14ac:dyDescent="0.35">
      <c r="A300" s="10" t="str">
        <f>IF(DataSorted!A313="","",DataSorted!A313)</f>
        <v/>
      </c>
      <c r="B300" s="10" t="str">
        <f>IF(DataSorted!B313="","",DataSorted!B313)</f>
        <v/>
      </c>
      <c r="C300" s="10" t="str">
        <f>IF(DataSorted!C313="","",DataSorted!C313)</f>
        <v/>
      </c>
      <c r="D300" s="10" t="str">
        <f>IF(DataSorted!D313="","",DataSorted!D313)</f>
        <v/>
      </c>
      <c r="E300" s="10" t="str">
        <f t="shared" si="55"/>
        <v/>
      </c>
      <c r="F300" s="15" t="str">
        <f t="shared" si="51"/>
        <v/>
      </c>
      <c r="G300" s="41" t="str">
        <f t="shared" si="52"/>
        <v/>
      </c>
      <c r="H300" s="10" t="str">
        <f>IF(DataSorted!$Q313="","",DataSorted!Q313)</f>
        <v/>
      </c>
      <c r="I300" s="10" t="str">
        <f>IF(DataSorted!$Q313="","",DataSorted!R313)</f>
        <v/>
      </c>
      <c r="J300" s="10" t="str">
        <f>IF(DataSorted!$Q313="","",DataSorted!S313)</f>
        <v/>
      </c>
      <c r="K300" s="10" t="str">
        <f>IF(DataSorted!$Q313="","",DataSorted!T313)</f>
        <v/>
      </c>
      <c r="L300" s="10" t="str">
        <f t="shared" si="53"/>
        <v/>
      </c>
      <c r="M300" s="52" t="str">
        <f>IF(DataSorted!$F313="REAC",DataSorted!F313,(IF(DataSorted!$P313="REAC",DataSorted!P313,IF($R301=1,"Creact",""))))</f>
        <v/>
      </c>
      <c r="N300" s="52" t="str">
        <f>IF(DataSorted!$F313="REAC",DataSorted!G313,(IF(DataSorted!$P313="REAC",DataSorted!Q313,IF($R301=1,N301,""))))</f>
        <v/>
      </c>
      <c r="O300" s="52" t="str">
        <f>IF(DataSorted!$F313="REAC",DataSorted!H313,(IF(DataSorted!$P313="REAC",DataSorted!R313,IF(AND($R301=1,N301="yes"),O301-1.01794,IF(AND($R301=1,N301="No"),O301-1.18497,"")))))</f>
        <v/>
      </c>
      <c r="P300" s="52" t="str">
        <f>IF(DataSorted!$F313="REAC",DataSorted!I313,(IF(DataSorted!$P313="REAC",DataSorted!S313,IF($R301=1,P301,""))))</f>
        <v/>
      </c>
      <c r="Q300" s="47" t="str">
        <f t="shared" si="61"/>
        <v/>
      </c>
      <c r="R300" t="str">
        <f t="shared" si="62"/>
        <v/>
      </c>
      <c r="S300" s="18" t="str">
        <f t="shared" si="56"/>
        <v/>
      </c>
      <c r="T300" s="18" t="str">
        <f t="shared" si="57"/>
        <v/>
      </c>
      <c r="U300" s="18" t="str">
        <f t="shared" si="54"/>
        <v/>
      </c>
      <c r="V300" s="18" t="str">
        <f t="shared" si="58"/>
        <v/>
      </c>
      <c r="W300" s="18" t="str">
        <f t="shared" si="59"/>
        <v/>
      </c>
      <c r="X300" s="18" t="str">
        <f t="shared" si="60"/>
        <v/>
      </c>
      <c r="Y300" s="18"/>
    </row>
    <row r="301" spans="1:25" x14ac:dyDescent="0.35">
      <c r="A301" t="str">
        <f>IF(DataSorted!A314="","",DataSorted!A314)</f>
        <v/>
      </c>
      <c r="B301" t="str">
        <f>IF(DataSorted!B314="","",DataSorted!B314)</f>
        <v/>
      </c>
      <c r="C301" t="str">
        <f>IF(DataSorted!C314="","",DataSorted!C314)</f>
        <v/>
      </c>
      <c r="D301" t="str">
        <f>IF(DataSorted!D314="","",DataSorted!D314)</f>
        <v/>
      </c>
      <c r="E301" t="str">
        <f t="shared" si="55"/>
        <v/>
      </c>
      <c r="F301" s="16" t="str">
        <f t="shared" si="51"/>
        <v/>
      </c>
      <c r="G301" s="41" t="str">
        <f t="shared" si="52"/>
        <v/>
      </c>
      <c r="H301" t="str">
        <f>IF(DataSorted!$Q314="","",DataSorted!Q314)</f>
        <v/>
      </c>
      <c r="I301" t="str">
        <f>IF(DataSorted!$Q314="","",DataSorted!R314)</f>
        <v/>
      </c>
      <c r="J301" t="str">
        <f>IF(DataSorted!$Q314="","",DataSorted!S314)</f>
        <v/>
      </c>
      <c r="K301" t="str">
        <f>IF(DataSorted!$Q314="","",DataSorted!T314)</f>
        <v/>
      </c>
      <c r="L301" s="2" t="str">
        <f t="shared" si="53"/>
        <v/>
      </c>
      <c r="M301" s="51" t="str">
        <f>IF(DataSorted!$F314="REAC",DataSorted!F314,(IF(DataSorted!$P314="REAC",DataSorted!P314,IF($R302=1,"Creact",""))))</f>
        <v/>
      </c>
      <c r="N301" s="51" t="str">
        <f>IF(DataSorted!$F314="REAC",DataSorted!G314,(IF(DataSorted!$P314="REAC",DataSorted!Q314,IF($R302=1,N302,""))))</f>
        <v/>
      </c>
      <c r="O301" s="51" t="str">
        <f>IF(DataSorted!$F314="REAC",DataSorted!H314,(IF(DataSorted!$P314="REAC",DataSorted!R314,IF(AND($R302=1,N302="yes"),O302-1.01794,IF(AND($R302=1,N302="No"),O302-1.18497,"")))))</f>
        <v/>
      </c>
      <c r="P301" s="51" t="str">
        <f>IF(DataSorted!$F314="REAC",DataSorted!I314,(IF(DataSorted!$P314="REAC",DataSorted!S314,IF($R302=1,P302,""))))</f>
        <v/>
      </c>
      <c r="Q301" s="47" t="str">
        <f t="shared" si="61"/>
        <v/>
      </c>
      <c r="R301" t="str">
        <f t="shared" si="62"/>
        <v/>
      </c>
      <c r="S301" s="1" t="str">
        <f t="shared" si="56"/>
        <v/>
      </c>
      <c r="T301" s="1" t="str">
        <f t="shared" si="57"/>
        <v/>
      </c>
      <c r="U301" s="1" t="str">
        <f t="shared" si="54"/>
        <v/>
      </c>
      <c r="V301" s="1" t="str">
        <f t="shared" si="58"/>
        <v/>
      </c>
      <c r="W301" s="1" t="str">
        <f t="shared" si="59"/>
        <v/>
      </c>
      <c r="X301" s="1" t="str">
        <f t="shared" si="60"/>
        <v/>
      </c>
      <c r="Y301" s="1"/>
    </row>
    <row r="302" spans="1:25" x14ac:dyDescent="0.35">
      <c r="A302" s="10" t="str">
        <f>IF(DataSorted!A315="","",DataSorted!A315)</f>
        <v/>
      </c>
      <c r="B302" s="10" t="str">
        <f>IF(DataSorted!B315="","",DataSorted!B315)</f>
        <v/>
      </c>
      <c r="C302" s="10" t="str">
        <f>IF(DataSorted!C315="","",DataSorted!C315)</f>
        <v/>
      </c>
      <c r="D302" s="10" t="str">
        <f>IF(DataSorted!D315="","",DataSorted!D315)</f>
        <v/>
      </c>
      <c r="E302" s="10" t="str">
        <f t="shared" si="55"/>
        <v/>
      </c>
      <c r="F302" s="15" t="str">
        <f t="shared" si="51"/>
        <v/>
      </c>
      <c r="G302" s="41" t="str">
        <f t="shared" si="52"/>
        <v/>
      </c>
      <c r="H302" s="10" t="str">
        <f>IF(DataSorted!$Q315="","",DataSorted!Q315)</f>
        <v/>
      </c>
      <c r="I302" s="10" t="str">
        <f>IF(DataSorted!$Q315="","",DataSorted!R315)</f>
        <v/>
      </c>
      <c r="J302" s="10" t="str">
        <f>IF(DataSorted!$Q315="","",DataSorted!S315)</f>
        <v/>
      </c>
      <c r="K302" s="10" t="str">
        <f>IF(DataSorted!$Q315="","",DataSorted!T315)</f>
        <v/>
      </c>
      <c r="L302" s="10" t="str">
        <f t="shared" si="53"/>
        <v/>
      </c>
      <c r="M302" s="52" t="str">
        <f>IF(DataSorted!$F315="REAC",DataSorted!F315,(IF(DataSorted!$P315="REAC",DataSorted!P315,IF($R303=1,"Creact",""))))</f>
        <v/>
      </c>
      <c r="N302" s="52" t="str">
        <f>IF(DataSorted!$F315="REAC",DataSorted!G315,(IF(DataSorted!$P315="REAC",DataSorted!Q315,IF($R303=1,N303,""))))</f>
        <v/>
      </c>
      <c r="O302" s="52" t="str">
        <f>IF(DataSorted!$F315="REAC",DataSorted!H315,(IF(DataSorted!$P315="REAC",DataSorted!R315,IF(AND($R303=1,N303="yes"),O303-1.01794,IF(AND($R303=1,N303="No"),O303-1.18497,"")))))</f>
        <v/>
      </c>
      <c r="P302" s="52" t="str">
        <f>IF(DataSorted!$F315="REAC",DataSorted!I315,(IF(DataSorted!$P315="REAC",DataSorted!S315,IF($R303=1,P303,""))))</f>
        <v/>
      </c>
      <c r="Q302" s="47" t="str">
        <f t="shared" si="61"/>
        <v/>
      </c>
      <c r="R302" t="str">
        <f t="shared" si="62"/>
        <v/>
      </c>
      <c r="S302" s="18" t="str">
        <f t="shared" si="56"/>
        <v/>
      </c>
      <c r="T302" s="18" t="str">
        <f t="shared" si="57"/>
        <v/>
      </c>
      <c r="U302" s="18" t="str">
        <f t="shared" si="54"/>
        <v/>
      </c>
      <c r="V302" s="18" t="str">
        <f t="shared" si="58"/>
        <v/>
      </c>
      <c r="W302" s="18" t="str">
        <f t="shared" si="59"/>
        <v/>
      </c>
      <c r="X302" s="18" t="str">
        <f t="shared" si="60"/>
        <v/>
      </c>
      <c r="Y302" s="18"/>
    </row>
    <row r="303" spans="1:25" x14ac:dyDescent="0.35">
      <c r="A303" t="str">
        <f>IF(DataSorted!A316="","",DataSorted!A316)</f>
        <v/>
      </c>
      <c r="B303" t="str">
        <f>IF(DataSorted!B316="","",DataSorted!B316)</f>
        <v/>
      </c>
      <c r="C303" t="str">
        <f>IF(DataSorted!C316="","",DataSorted!C316)</f>
        <v/>
      </c>
      <c r="D303" t="str">
        <f>IF(DataSorted!D316="","",DataSorted!D316)</f>
        <v/>
      </c>
      <c r="E303" t="str">
        <f t="shared" si="55"/>
        <v/>
      </c>
      <c r="F303" s="16" t="str">
        <f t="shared" si="51"/>
        <v/>
      </c>
      <c r="G303" s="41" t="str">
        <f t="shared" si="52"/>
        <v/>
      </c>
      <c r="H303" t="str">
        <f>IF(DataSorted!$Q316="","",DataSorted!Q316)</f>
        <v/>
      </c>
      <c r="I303" t="str">
        <f>IF(DataSorted!$Q316="","",DataSorted!R316)</f>
        <v/>
      </c>
      <c r="J303" t="str">
        <f>IF(DataSorted!$Q316="","",DataSorted!S316)</f>
        <v/>
      </c>
      <c r="K303" t="str">
        <f>IF(DataSorted!$Q316="","",DataSorted!T316)</f>
        <v/>
      </c>
      <c r="L303" s="2" t="str">
        <f t="shared" si="53"/>
        <v/>
      </c>
      <c r="M303" s="51" t="str">
        <f>IF(DataSorted!$F316="REAC",DataSorted!F316,(IF(DataSorted!$P316="REAC",DataSorted!P316,IF($R304=1,"Creact",""))))</f>
        <v/>
      </c>
      <c r="N303" s="51" t="str">
        <f>IF(DataSorted!$F316="REAC",DataSorted!G316,(IF(DataSorted!$P316="REAC",DataSorted!Q316,IF($R304=1,N304,""))))</f>
        <v/>
      </c>
      <c r="O303" s="51" t="str">
        <f>IF(DataSorted!$F316="REAC",DataSorted!H316,(IF(DataSorted!$P316="REAC",DataSorted!R316,IF(AND($R304=1,N304="yes"),O304-1.01794,IF(AND($R304=1,N304="No"),O304-1.18497,"")))))</f>
        <v/>
      </c>
      <c r="P303" s="51" t="str">
        <f>IF(DataSorted!$F316="REAC",DataSorted!I316,(IF(DataSorted!$P316="REAC",DataSorted!S316,IF($R304=1,P304,""))))</f>
        <v/>
      </c>
      <c r="Q303" s="47" t="str">
        <f t="shared" si="61"/>
        <v/>
      </c>
      <c r="R303" t="str">
        <f t="shared" si="62"/>
        <v/>
      </c>
      <c r="S303" s="1" t="str">
        <f t="shared" si="56"/>
        <v/>
      </c>
      <c r="T303" s="1" t="str">
        <f t="shared" si="57"/>
        <v/>
      </c>
      <c r="U303" s="1" t="str">
        <f t="shared" si="54"/>
        <v/>
      </c>
      <c r="V303" s="1" t="str">
        <f t="shared" si="58"/>
        <v/>
      </c>
      <c r="W303" s="1" t="str">
        <f t="shared" si="59"/>
        <v/>
      </c>
      <c r="X303" s="1" t="str">
        <f t="shared" si="60"/>
        <v/>
      </c>
      <c r="Y303" s="1"/>
    </row>
    <row r="304" spans="1:25" x14ac:dyDescent="0.35">
      <c r="A304" s="10" t="str">
        <f>IF(DataSorted!A317="","",DataSorted!A317)</f>
        <v/>
      </c>
      <c r="B304" s="10" t="str">
        <f>IF(DataSorted!B317="","",DataSorted!B317)</f>
        <v/>
      </c>
      <c r="C304" s="10" t="str">
        <f>IF(DataSorted!C317="","",DataSorted!C317)</f>
        <v/>
      </c>
      <c r="D304" s="10" t="str">
        <f>IF(DataSorted!D317="","",DataSorted!D317)</f>
        <v/>
      </c>
      <c r="E304" s="10" t="str">
        <f t="shared" si="55"/>
        <v/>
      </c>
      <c r="F304" s="15" t="str">
        <f t="shared" si="51"/>
        <v/>
      </c>
      <c r="G304" s="41" t="str">
        <f t="shared" si="52"/>
        <v/>
      </c>
      <c r="H304" s="10" t="str">
        <f>IF(DataSorted!$Q317="","",DataSorted!Q317)</f>
        <v/>
      </c>
      <c r="I304" s="10" t="str">
        <f>IF(DataSorted!$Q317="","",DataSorted!R317)</f>
        <v/>
      </c>
      <c r="J304" s="10" t="str">
        <f>IF(DataSorted!$Q317="","",DataSorted!S317)</f>
        <v/>
      </c>
      <c r="K304" s="10" t="str">
        <f>IF(DataSorted!$Q317="","",DataSorted!T317)</f>
        <v/>
      </c>
      <c r="L304" s="10" t="str">
        <f t="shared" si="53"/>
        <v/>
      </c>
      <c r="M304" s="52" t="str">
        <f>IF(DataSorted!$F317="REAC",DataSorted!F317,(IF(DataSorted!$P317="REAC",DataSorted!P317,IF($R305=1,"Creact",""))))</f>
        <v/>
      </c>
      <c r="N304" s="52" t="str">
        <f>IF(DataSorted!$F317="REAC",DataSorted!G317,(IF(DataSorted!$P317="REAC",DataSorted!Q317,IF($R305=1,N305,""))))</f>
        <v/>
      </c>
      <c r="O304" s="52" t="str">
        <f>IF(DataSorted!$F317="REAC",DataSorted!H317,(IF(DataSorted!$P317="REAC",DataSorted!R317,IF(AND($R305=1,N305="yes"),O305-1.01794,IF(AND($R305=1,N305="No"),O305-1.18497,"")))))</f>
        <v/>
      </c>
      <c r="P304" s="52" t="str">
        <f>IF(DataSorted!$F317="REAC",DataSorted!I317,(IF(DataSorted!$P317="REAC",DataSorted!S317,IF($R305=1,P305,""))))</f>
        <v/>
      </c>
      <c r="Q304" s="47" t="str">
        <f t="shared" si="61"/>
        <v/>
      </c>
      <c r="R304" t="str">
        <f t="shared" si="62"/>
        <v/>
      </c>
      <c r="S304" s="18" t="str">
        <f t="shared" si="56"/>
        <v/>
      </c>
      <c r="T304" s="18" t="str">
        <f t="shared" si="57"/>
        <v/>
      </c>
      <c r="U304" s="18" t="str">
        <f t="shared" si="54"/>
        <v/>
      </c>
      <c r="V304" s="18" t="str">
        <f t="shared" si="58"/>
        <v/>
      </c>
      <c r="W304" s="18" t="str">
        <f t="shared" si="59"/>
        <v/>
      </c>
      <c r="X304" s="18" t="str">
        <f t="shared" si="60"/>
        <v/>
      </c>
      <c r="Y304" s="18"/>
    </row>
    <row r="305" spans="1:25" x14ac:dyDescent="0.35">
      <c r="A305" t="str">
        <f>IF(DataSorted!A318="","",DataSorted!A318)</f>
        <v/>
      </c>
      <c r="B305" t="str">
        <f>IF(DataSorted!B318="","",DataSorted!B318)</f>
        <v/>
      </c>
      <c r="C305" t="str">
        <f>IF(DataSorted!C318="","",DataSorted!C318)</f>
        <v/>
      </c>
      <c r="D305" t="str">
        <f>IF(DataSorted!D318="","",DataSorted!D318)</f>
        <v/>
      </c>
      <c r="E305" t="str">
        <f t="shared" si="55"/>
        <v/>
      </c>
      <c r="F305" s="16" t="str">
        <f t="shared" si="51"/>
        <v/>
      </c>
      <c r="G305" s="41" t="str">
        <f t="shared" si="52"/>
        <v/>
      </c>
      <c r="H305" t="str">
        <f>IF(DataSorted!$Q318="","",DataSorted!Q318)</f>
        <v/>
      </c>
      <c r="I305" t="str">
        <f>IF(DataSorted!$Q318="","",DataSorted!R318)</f>
        <v/>
      </c>
      <c r="J305" t="str">
        <f>IF(DataSorted!$Q318="","",DataSorted!S318)</f>
        <v/>
      </c>
      <c r="K305" t="str">
        <f>IF(DataSorted!$Q318="","",DataSorted!T318)</f>
        <v/>
      </c>
      <c r="L305" s="2" t="str">
        <f t="shared" si="53"/>
        <v/>
      </c>
      <c r="M305" s="51" t="str">
        <f>IF(DataSorted!$F318="REAC",DataSorted!F318,(IF(DataSorted!$P318="REAC",DataSorted!P318,IF($R306=1,"Creact",""))))</f>
        <v/>
      </c>
      <c r="N305" s="51" t="str">
        <f>IF(DataSorted!$F318="REAC",DataSorted!G318,(IF(DataSorted!$P318="REAC",DataSorted!Q318,IF($R306=1,N306,""))))</f>
        <v/>
      </c>
      <c r="O305" s="51" t="str">
        <f>IF(DataSorted!$F318="REAC",DataSorted!H318,(IF(DataSorted!$P318="REAC",DataSorted!R318,IF(AND($R306=1,N306="yes"),O306-1.01794,IF(AND($R306=1,N306="No"),O306-1.18497,"")))))</f>
        <v/>
      </c>
      <c r="P305" s="51" t="str">
        <f>IF(DataSorted!$F318="REAC",DataSorted!I318,(IF(DataSorted!$P318="REAC",DataSorted!S318,IF($R306=1,P306,""))))</f>
        <v/>
      </c>
      <c r="Q305" s="47" t="str">
        <f t="shared" si="61"/>
        <v/>
      </c>
      <c r="R305" t="str">
        <f t="shared" si="62"/>
        <v/>
      </c>
      <c r="S305" s="1" t="str">
        <f t="shared" si="56"/>
        <v/>
      </c>
      <c r="T305" s="1" t="str">
        <f t="shared" si="57"/>
        <v/>
      </c>
      <c r="U305" s="1" t="str">
        <f t="shared" si="54"/>
        <v/>
      </c>
      <c r="V305" s="1" t="str">
        <f t="shared" si="58"/>
        <v/>
      </c>
      <c r="W305" s="1" t="str">
        <f t="shared" si="59"/>
        <v/>
      </c>
      <c r="X305" s="1" t="str">
        <f t="shared" si="60"/>
        <v/>
      </c>
      <c r="Y305" s="1"/>
    </row>
    <row r="306" spans="1:25" x14ac:dyDescent="0.35">
      <c r="A306" s="10" t="str">
        <f>IF(DataSorted!A319="","",DataSorted!A319)</f>
        <v/>
      </c>
      <c r="B306" s="10" t="str">
        <f>IF(DataSorted!B319="","",DataSorted!B319)</f>
        <v/>
      </c>
      <c r="C306" s="10" t="str">
        <f>IF(DataSorted!C319="","",DataSorted!C319)</f>
        <v/>
      </c>
      <c r="D306" s="10" t="str">
        <f>IF(DataSorted!D319="","",DataSorted!D319)</f>
        <v/>
      </c>
      <c r="E306" s="10" t="str">
        <f t="shared" si="55"/>
        <v/>
      </c>
      <c r="F306" s="15" t="str">
        <f t="shared" si="51"/>
        <v/>
      </c>
      <c r="G306" s="41" t="str">
        <f t="shared" si="52"/>
        <v/>
      </c>
      <c r="H306" s="10" t="str">
        <f>IF(DataSorted!$Q319="","",DataSorted!Q319)</f>
        <v/>
      </c>
      <c r="I306" s="10" t="str">
        <f>IF(DataSorted!$Q319="","",DataSorted!R319)</f>
        <v/>
      </c>
      <c r="J306" s="10" t="str">
        <f>IF(DataSorted!$Q319="","",DataSorted!S319)</f>
        <v/>
      </c>
      <c r="K306" s="10" t="str">
        <f>IF(DataSorted!$Q319="","",DataSorted!T319)</f>
        <v/>
      </c>
      <c r="L306" s="10" t="str">
        <f t="shared" si="53"/>
        <v/>
      </c>
      <c r="M306" s="52" t="str">
        <f>IF(DataSorted!$F319="REAC",DataSorted!F319,(IF(DataSorted!$P319="REAC",DataSorted!P319,IF($R307=1,"Creact",""))))</f>
        <v/>
      </c>
      <c r="N306" s="52" t="str">
        <f>IF(DataSorted!$F319="REAC",DataSorted!G319,(IF(DataSorted!$P319="REAC",DataSorted!Q319,IF($R307=1,N307,""))))</f>
        <v/>
      </c>
      <c r="O306" s="52" t="str">
        <f>IF(DataSorted!$F319="REAC",DataSorted!H319,(IF(DataSorted!$P319="REAC",DataSorted!R319,IF(AND($R307=1,N307="yes"),O307-1.01794,IF(AND($R307=1,N307="No"),O307-1.18497,"")))))</f>
        <v/>
      </c>
      <c r="P306" s="52" t="str">
        <f>IF(DataSorted!$F319="REAC",DataSorted!I319,(IF(DataSorted!$P319="REAC",DataSorted!S319,IF($R307=1,P307,""))))</f>
        <v/>
      </c>
      <c r="Q306" s="47" t="str">
        <f t="shared" si="61"/>
        <v/>
      </c>
      <c r="R306" t="str">
        <f t="shared" si="62"/>
        <v/>
      </c>
      <c r="S306" s="18" t="str">
        <f t="shared" si="56"/>
        <v/>
      </c>
      <c r="T306" s="18" t="str">
        <f t="shared" si="57"/>
        <v/>
      </c>
      <c r="U306" s="18" t="str">
        <f t="shared" si="54"/>
        <v/>
      </c>
      <c r="V306" s="18" t="str">
        <f t="shared" si="58"/>
        <v/>
      </c>
      <c r="W306" s="18" t="str">
        <f t="shared" si="59"/>
        <v/>
      </c>
      <c r="X306" s="18" t="str">
        <f t="shared" si="60"/>
        <v/>
      </c>
      <c r="Y306" s="18"/>
    </row>
    <row r="307" spans="1:25" x14ac:dyDescent="0.35">
      <c r="A307" t="str">
        <f>IF(DataSorted!A320="","",DataSorted!A320)</f>
        <v/>
      </c>
      <c r="B307" t="str">
        <f>IF(DataSorted!B320="","",DataSorted!B320)</f>
        <v/>
      </c>
      <c r="C307" t="str">
        <f>IF(DataSorted!C320="","",DataSorted!C320)</f>
        <v/>
      </c>
      <c r="D307" t="str">
        <f>IF(DataSorted!D320="","",DataSorted!D320)</f>
        <v/>
      </c>
      <c r="E307" t="str">
        <f t="shared" si="55"/>
        <v/>
      </c>
      <c r="F307" s="16" t="str">
        <f t="shared" si="51"/>
        <v/>
      </c>
      <c r="G307" s="41" t="str">
        <f t="shared" si="52"/>
        <v/>
      </c>
      <c r="H307" t="str">
        <f>IF(DataSorted!$Q320="","",DataSorted!Q320)</f>
        <v/>
      </c>
      <c r="I307" t="str">
        <f>IF(DataSorted!$Q320="","",DataSorted!R320)</f>
        <v/>
      </c>
      <c r="J307" t="str">
        <f>IF(DataSorted!$Q320="","",DataSorted!S320)</f>
        <v/>
      </c>
      <c r="K307" t="str">
        <f>IF(DataSorted!$Q320="","",DataSorted!T320)</f>
        <v/>
      </c>
      <c r="L307" s="2" t="str">
        <f t="shared" si="53"/>
        <v/>
      </c>
      <c r="M307" s="51" t="str">
        <f>IF(DataSorted!$F320="REAC",DataSorted!F320,(IF(DataSorted!$P320="REAC",DataSorted!P320,IF($R308=1,"Creact",""))))</f>
        <v/>
      </c>
      <c r="N307" s="51" t="str">
        <f>IF(DataSorted!$F320="REAC",DataSorted!G320,(IF(DataSorted!$P320="REAC",DataSorted!Q320,IF($R308=1,N308,""))))</f>
        <v/>
      </c>
      <c r="O307" s="51" t="str">
        <f>IF(DataSorted!$F320="REAC",DataSorted!H320,(IF(DataSorted!$P320="REAC",DataSorted!R320,IF(AND($R308=1,N308="yes"),O308-1.01794,IF(AND($R308=1,N308="No"),O308-1.18497,"")))))</f>
        <v/>
      </c>
      <c r="P307" s="51" t="str">
        <f>IF(DataSorted!$F320="REAC",DataSorted!I320,(IF(DataSorted!$P320="REAC",DataSorted!S320,IF($R308=1,P308,""))))</f>
        <v/>
      </c>
      <c r="Q307" s="47" t="str">
        <f t="shared" si="61"/>
        <v/>
      </c>
      <c r="R307" t="str">
        <f t="shared" si="62"/>
        <v/>
      </c>
      <c r="S307" s="1" t="str">
        <f t="shared" si="56"/>
        <v/>
      </c>
      <c r="T307" s="1" t="str">
        <f t="shared" si="57"/>
        <v/>
      </c>
      <c r="U307" s="1" t="str">
        <f t="shared" si="54"/>
        <v/>
      </c>
      <c r="V307" s="1" t="str">
        <f t="shared" si="58"/>
        <v/>
      </c>
      <c r="W307" s="1" t="str">
        <f t="shared" si="59"/>
        <v/>
      </c>
      <c r="X307" s="1" t="str">
        <f t="shared" si="60"/>
        <v/>
      </c>
      <c r="Y307" s="1"/>
    </row>
    <row r="308" spans="1:25" x14ac:dyDescent="0.35">
      <c r="A308" s="10" t="str">
        <f>IF(DataSorted!A321="","",DataSorted!A321)</f>
        <v/>
      </c>
      <c r="B308" s="10" t="str">
        <f>IF(DataSorted!B321="","",DataSorted!B321)</f>
        <v/>
      </c>
      <c r="C308" s="10" t="str">
        <f>IF(DataSorted!C321="","",DataSorted!C321)</f>
        <v/>
      </c>
      <c r="D308" s="10" t="str">
        <f>IF(DataSorted!D321="","",DataSorted!D321)</f>
        <v/>
      </c>
      <c r="E308" s="10" t="str">
        <f t="shared" si="55"/>
        <v/>
      </c>
      <c r="F308" s="15" t="str">
        <f t="shared" si="51"/>
        <v/>
      </c>
      <c r="G308" s="41" t="str">
        <f t="shared" si="52"/>
        <v/>
      </c>
      <c r="H308" s="10" t="str">
        <f>IF(DataSorted!$Q321="","",DataSorted!Q321)</f>
        <v/>
      </c>
      <c r="I308" s="10" t="str">
        <f>IF(DataSorted!$Q321="","",DataSorted!R321)</f>
        <v/>
      </c>
      <c r="J308" s="10" t="str">
        <f>IF(DataSorted!$Q321="","",DataSorted!S321)</f>
        <v/>
      </c>
      <c r="K308" s="10" t="str">
        <f>IF(DataSorted!$Q321="","",DataSorted!T321)</f>
        <v/>
      </c>
      <c r="L308" s="10" t="str">
        <f t="shared" si="53"/>
        <v/>
      </c>
      <c r="M308" s="52" t="str">
        <f>IF(DataSorted!$F321="REAC",DataSorted!F321,(IF(DataSorted!$P321="REAC",DataSorted!P321,IF($R309=1,"Creact",""))))</f>
        <v/>
      </c>
      <c r="N308" s="52" t="str">
        <f>IF(DataSorted!$F321="REAC",DataSorted!G321,(IF(DataSorted!$P321="REAC",DataSorted!Q321,IF($R309=1,N309,""))))</f>
        <v/>
      </c>
      <c r="O308" s="52" t="str">
        <f>IF(DataSorted!$F321="REAC",DataSorted!H321,(IF(DataSorted!$P321="REAC",DataSorted!R321,IF(AND($R309=1,N309="yes"),O309-1.01794,IF(AND($R309=1,N309="No"),O309-1.18497,"")))))</f>
        <v/>
      </c>
      <c r="P308" s="52" t="str">
        <f>IF(DataSorted!$F321="REAC",DataSorted!I321,(IF(DataSorted!$P321="REAC",DataSorted!S321,IF($R309=1,P309,""))))</f>
        <v/>
      </c>
      <c r="Q308" s="47" t="str">
        <f t="shared" si="61"/>
        <v/>
      </c>
      <c r="R308" t="str">
        <f t="shared" si="62"/>
        <v/>
      </c>
      <c r="S308" s="18" t="str">
        <f t="shared" si="56"/>
        <v/>
      </c>
      <c r="T308" s="18" t="str">
        <f t="shared" si="57"/>
        <v/>
      </c>
      <c r="U308" s="18" t="str">
        <f t="shared" si="54"/>
        <v/>
      </c>
      <c r="V308" s="18" t="str">
        <f t="shared" si="58"/>
        <v/>
      </c>
      <c r="W308" s="18" t="str">
        <f t="shared" si="59"/>
        <v/>
      </c>
      <c r="X308" s="18" t="str">
        <f t="shared" si="60"/>
        <v/>
      </c>
      <c r="Y308" s="18"/>
    </row>
    <row r="309" spans="1:25" x14ac:dyDescent="0.35">
      <c r="A309" t="str">
        <f>IF(DataSorted!A322="","",DataSorted!A322)</f>
        <v/>
      </c>
      <c r="B309" t="str">
        <f>IF(DataSorted!B322="","",DataSorted!B322)</f>
        <v/>
      </c>
      <c r="C309" t="str">
        <f>IF(DataSorted!C322="","",DataSorted!C322)</f>
        <v/>
      </c>
      <c r="D309" t="str">
        <f>IF(DataSorted!D322="","",DataSorted!D322)</f>
        <v/>
      </c>
      <c r="E309" t="str">
        <f t="shared" si="55"/>
        <v/>
      </c>
      <c r="F309" s="16" t="str">
        <f t="shared" si="51"/>
        <v/>
      </c>
      <c r="G309" s="41" t="str">
        <f t="shared" si="52"/>
        <v/>
      </c>
      <c r="H309" t="str">
        <f>IF(DataSorted!$Q322="","",DataSorted!Q322)</f>
        <v/>
      </c>
      <c r="I309" t="str">
        <f>IF(DataSorted!$Q322="","",DataSorted!R322)</f>
        <v/>
      </c>
      <c r="J309" t="str">
        <f>IF(DataSorted!$Q322="","",DataSorted!S322)</f>
        <v/>
      </c>
      <c r="K309" t="str">
        <f>IF(DataSorted!$Q322="","",DataSorted!T322)</f>
        <v/>
      </c>
      <c r="L309" s="2" t="str">
        <f t="shared" si="53"/>
        <v/>
      </c>
      <c r="M309" s="51" t="str">
        <f>IF(DataSorted!$F322="REAC",DataSorted!F322,(IF(DataSorted!$P322="REAC",DataSorted!P322,IF($R310=1,"Creact",""))))</f>
        <v/>
      </c>
      <c r="N309" s="51" t="str">
        <f>IF(DataSorted!$F322="REAC",DataSorted!G322,(IF(DataSorted!$P322="REAC",DataSorted!Q322,IF($R310=1,N310,""))))</f>
        <v/>
      </c>
      <c r="O309" s="51" t="str">
        <f>IF(DataSorted!$F322="REAC",DataSorted!H322,(IF(DataSorted!$P322="REAC",DataSorted!R322,IF(AND($R310=1,N310="yes"),O310-1.01794,IF(AND($R310=1,N310="No"),O310-1.18497,"")))))</f>
        <v/>
      </c>
      <c r="P309" s="51" t="str">
        <f>IF(DataSorted!$F322="REAC",DataSorted!I322,(IF(DataSorted!$P322="REAC",DataSorted!S322,IF($R310=1,P310,""))))</f>
        <v/>
      </c>
      <c r="Q309" s="47" t="str">
        <f t="shared" si="61"/>
        <v/>
      </c>
      <c r="R309" t="str">
        <f t="shared" si="62"/>
        <v/>
      </c>
      <c r="S309" s="1" t="str">
        <f t="shared" si="56"/>
        <v/>
      </c>
      <c r="T309" s="1" t="str">
        <f t="shared" si="57"/>
        <v/>
      </c>
      <c r="U309" s="1" t="str">
        <f t="shared" si="54"/>
        <v/>
      </c>
      <c r="V309" s="1" t="str">
        <f t="shared" si="58"/>
        <v/>
      </c>
      <c r="W309" s="1" t="str">
        <f t="shared" si="59"/>
        <v/>
      </c>
      <c r="X309" s="1" t="str">
        <f t="shared" si="60"/>
        <v/>
      </c>
      <c r="Y309" s="1"/>
    </row>
    <row r="310" spans="1:25" x14ac:dyDescent="0.35">
      <c r="A310" s="10" t="str">
        <f>IF(DataSorted!A323="","",DataSorted!A323)</f>
        <v/>
      </c>
      <c r="B310" s="10" t="str">
        <f>IF(DataSorted!B323="","",DataSorted!B323)</f>
        <v/>
      </c>
      <c r="C310" s="10" t="str">
        <f>IF(DataSorted!C323="","",DataSorted!C323)</f>
        <v/>
      </c>
      <c r="D310" s="10" t="str">
        <f>IF(DataSorted!D323="","",DataSorted!D323)</f>
        <v/>
      </c>
      <c r="E310" s="10" t="str">
        <f t="shared" si="55"/>
        <v/>
      </c>
      <c r="F310" s="15" t="str">
        <f t="shared" si="51"/>
        <v/>
      </c>
      <c r="G310" s="41" t="str">
        <f t="shared" si="52"/>
        <v/>
      </c>
      <c r="H310" s="10" t="str">
        <f>IF(DataSorted!$Q323="","",DataSorted!Q323)</f>
        <v/>
      </c>
      <c r="I310" s="10" t="str">
        <f>IF(DataSorted!$Q323="","",DataSorted!R323)</f>
        <v/>
      </c>
      <c r="J310" s="10" t="str">
        <f>IF(DataSorted!$Q323="","",DataSorted!S323)</f>
        <v/>
      </c>
      <c r="K310" s="10" t="str">
        <f>IF(DataSorted!$Q323="","",DataSorted!T323)</f>
        <v/>
      </c>
      <c r="L310" s="10" t="str">
        <f t="shared" si="53"/>
        <v/>
      </c>
      <c r="M310" s="52" t="str">
        <f>IF(DataSorted!$F323="REAC",DataSorted!F323,(IF(DataSorted!$P323="REAC",DataSorted!P323,IF($R311=1,"Creact",""))))</f>
        <v/>
      </c>
      <c r="N310" s="52" t="str">
        <f>IF(DataSorted!$F323="REAC",DataSorted!G323,(IF(DataSorted!$P323="REAC",DataSorted!Q323,IF($R311=1,N311,""))))</f>
        <v/>
      </c>
      <c r="O310" s="52" t="str">
        <f>IF(DataSorted!$F323="REAC",DataSorted!H323,(IF(DataSorted!$P323="REAC",DataSorted!R323,IF(AND($R311=1,N311="yes"),O311-1.01794,IF(AND($R311=1,N311="No"),O311-1.18497,"")))))</f>
        <v/>
      </c>
      <c r="P310" s="52" t="str">
        <f>IF(DataSorted!$F323="REAC",DataSorted!I323,(IF(DataSorted!$P323="REAC",DataSorted!S323,IF($R311=1,P311,""))))</f>
        <v/>
      </c>
      <c r="Q310" s="47" t="str">
        <f t="shared" si="61"/>
        <v/>
      </c>
      <c r="R310" t="str">
        <f t="shared" si="62"/>
        <v/>
      </c>
      <c r="S310" s="18" t="str">
        <f t="shared" si="56"/>
        <v/>
      </c>
      <c r="T310" s="18" t="str">
        <f t="shared" si="57"/>
        <v/>
      </c>
      <c r="U310" s="18" t="str">
        <f t="shared" si="54"/>
        <v/>
      </c>
      <c r="V310" s="18" t="str">
        <f t="shared" si="58"/>
        <v/>
      </c>
      <c r="W310" s="18" t="str">
        <f t="shared" si="59"/>
        <v/>
      </c>
      <c r="X310" s="18" t="str">
        <f t="shared" si="60"/>
        <v/>
      </c>
      <c r="Y310" s="18"/>
    </row>
    <row r="311" spans="1:25" x14ac:dyDescent="0.35">
      <c r="A311" t="str">
        <f>IF(DataSorted!A324="","",DataSorted!A324)</f>
        <v/>
      </c>
      <c r="B311" t="str">
        <f>IF(DataSorted!B324="","",DataSorted!B324)</f>
        <v/>
      </c>
      <c r="C311" t="str">
        <f>IF(DataSorted!C324="","",DataSorted!C324)</f>
        <v/>
      </c>
      <c r="D311" t="str">
        <f>IF(DataSorted!D324="","",DataSorted!D324)</f>
        <v/>
      </c>
      <c r="E311" t="str">
        <f t="shared" si="55"/>
        <v/>
      </c>
      <c r="F311" s="16" t="str">
        <f t="shared" si="51"/>
        <v/>
      </c>
      <c r="G311" s="41" t="str">
        <f t="shared" si="52"/>
        <v/>
      </c>
      <c r="H311" t="str">
        <f>IF(DataSorted!$Q324="","",DataSorted!Q324)</f>
        <v/>
      </c>
      <c r="I311" t="str">
        <f>IF(DataSorted!$Q324="","",DataSorted!R324)</f>
        <v/>
      </c>
      <c r="J311" t="str">
        <f>IF(DataSorted!$Q324="","",DataSorted!S324)</f>
        <v/>
      </c>
      <c r="K311" t="str">
        <f>IF(DataSorted!$Q324="","",DataSorted!T324)</f>
        <v/>
      </c>
      <c r="L311" s="2" t="str">
        <f t="shared" si="53"/>
        <v/>
      </c>
      <c r="M311" s="51" t="str">
        <f>IF(DataSorted!$F324="REAC",DataSorted!F324,(IF(DataSorted!$P324="REAC",DataSorted!P324,IF($R312=1,"Creact",""))))</f>
        <v/>
      </c>
      <c r="N311" s="51" t="str">
        <f>IF(DataSorted!$F324="REAC",DataSorted!G324,(IF(DataSorted!$P324="REAC",DataSorted!Q324,IF($R312=1,N312,""))))</f>
        <v/>
      </c>
      <c r="O311" s="51" t="str">
        <f>IF(DataSorted!$F324="REAC",DataSorted!H324,(IF(DataSorted!$P324="REAC",DataSorted!R324,IF(AND($R312=1,N312="yes"),O312-1.01794,IF(AND($R312=1,N312="No"),O312-1.18497,"")))))</f>
        <v/>
      </c>
      <c r="P311" s="51" t="str">
        <f>IF(DataSorted!$F324="REAC",DataSorted!I324,(IF(DataSorted!$P324="REAC",DataSorted!S324,IF($R312=1,P312,""))))</f>
        <v/>
      </c>
      <c r="Q311" s="47" t="str">
        <f t="shared" si="61"/>
        <v/>
      </c>
      <c r="R311" t="str">
        <f t="shared" si="62"/>
        <v/>
      </c>
      <c r="S311" s="1" t="str">
        <f t="shared" si="56"/>
        <v/>
      </c>
      <c r="T311" s="1" t="str">
        <f t="shared" si="57"/>
        <v/>
      </c>
      <c r="U311" s="1" t="str">
        <f t="shared" si="54"/>
        <v/>
      </c>
      <c r="V311" s="1" t="str">
        <f t="shared" si="58"/>
        <v/>
      </c>
      <c r="W311" s="1" t="str">
        <f t="shared" si="59"/>
        <v/>
      </c>
      <c r="X311" s="1" t="str">
        <f t="shared" si="60"/>
        <v/>
      </c>
      <c r="Y311" s="1"/>
    </row>
    <row r="312" spans="1:25" x14ac:dyDescent="0.35">
      <c r="A312" s="10" t="str">
        <f>IF(DataSorted!A325="","",DataSorted!A325)</f>
        <v/>
      </c>
      <c r="B312" s="10" t="str">
        <f>IF(DataSorted!B325="","",DataSorted!B325)</f>
        <v/>
      </c>
      <c r="C312" s="10" t="str">
        <f>IF(DataSorted!C325="","",DataSorted!C325)</f>
        <v/>
      </c>
      <c r="D312" s="10" t="str">
        <f>IF(DataSorted!D325="","",DataSorted!D325)</f>
        <v/>
      </c>
      <c r="E312" s="10" t="str">
        <f t="shared" si="55"/>
        <v/>
      </c>
      <c r="F312" s="15" t="str">
        <f t="shared" si="51"/>
        <v/>
      </c>
      <c r="G312" s="41" t="str">
        <f t="shared" si="52"/>
        <v/>
      </c>
      <c r="H312" s="10" t="str">
        <f>IF(DataSorted!$Q325="","",DataSorted!Q325)</f>
        <v/>
      </c>
      <c r="I312" s="10" t="str">
        <f>IF(DataSorted!$Q325="","",DataSorted!R325)</f>
        <v/>
      </c>
      <c r="J312" s="10" t="str">
        <f>IF(DataSorted!$Q325="","",DataSorted!S325)</f>
        <v/>
      </c>
      <c r="K312" s="10" t="str">
        <f>IF(DataSorted!$Q325="","",DataSorted!T325)</f>
        <v/>
      </c>
      <c r="L312" s="10" t="str">
        <f t="shared" si="53"/>
        <v/>
      </c>
      <c r="M312" s="52" t="str">
        <f>IF(DataSorted!$F325="REAC",DataSorted!F325,(IF(DataSorted!$P325="REAC",DataSorted!P325,IF($R313=1,"Creact",""))))</f>
        <v/>
      </c>
      <c r="N312" s="52" t="str">
        <f>IF(DataSorted!$F325="REAC",DataSorted!G325,(IF(DataSorted!$P325="REAC",DataSorted!Q325,IF($R313=1,N313,""))))</f>
        <v/>
      </c>
      <c r="O312" s="52" t="str">
        <f>IF(DataSorted!$F325="REAC",DataSorted!H325,(IF(DataSorted!$P325="REAC",DataSorted!R325,IF(AND($R313=1,N313="yes"),O313-1.01794,IF(AND($R313=1,N313="No"),O313-1.18497,"")))))</f>
        <v/>
      </c>
      <c r="P312" s="52" t="str">
        <f>IF(DataSorted!$F325="REAC",DataSorted!I325,(IF(DataSorted!$P325="REAC",DataSorted!S325,IF($R313=1,P313,""))))</f>
        <v/>
      </c>
      <c r="Q312" s="47" t="str">
        <f t="shared" si="61"/>
        <v/>
      </c>
      <c r="R312" t="str">
        <f t="shared" si="62"/>
        <v/>
      </c>
      <c r="S312" s="18" t="str">
        <f t="shared" si="56"/>
        <v/>
      </c>
      <c r="T312" s="18" t="str">
        <f t="shared" si="57"/>
        <v/>
      </c>
      <c r="U312" s="18" t="str">
        <f t="shared" si="54"/>
        <v/>
      </c>
      <c r="V312" s="18" t="str">
        <f t="shared" si="58"/>
        <v/>
      </c>
      <c r="W312" s="18" t="str">
        <f t="shared" si="59"/>
        <v/>
      </c>
      <c r="X312" s="18" t="str">
        <f t="shared" si="60"/>
        <v/>
      </c>
      <c r="Y312" s="18"/>
    </row>
    <row r="313" spans="1:25" x14ac:dyDescent="0.35">
      <c r="A313" t="str">
        <f>IF(DataSorted!A326="","",DataSorted!A326)</f>
        <v/>
      </c>
      <c r="B313" t="str">
        <f>IF(DataSorted!B326="","",DataSorted!B326)</f>
        <v/>
      </c>
      <c r="C313" t="str">
        <f>IF(DataSorted!C326="","",DataSorted!C326)</f>
        <v/>
      </c>
      <c r="D313" t="str">
        <f>IF(DataSorted!D326="","",DataSorted!D326)</f>
        <v/>
      </c>
      <c r="E313" t="str">
        <f t="shared" si="55"/>
        <v/>
      </c>
      <c r="F313" s="16" t="str">
        <f t="shared" si="51"/>
        <v/>
      </c>
      <c r="G313" s="41" t="str">
        <f t="shared" si="52"/>
        <v/>
      </c>
      <c r="H313" t="str">
        <f>IF(DataSorted!$Q326="","",DataSorted!Q326)</f>
        <v/>
      </c>
      <c r="I313" t="str">
        <f>IF(DataSorted!$Q326="","",DataSorted!R326)</f>
        <v/>
      </c>
      <c r="J313" t="str">
        <f>IF(DataSorted!$Q326="","",DataSorted!S326)</f>
        <v/>
      </c>
      <c r="K313" t="str">
        <f>IF(DataSorted!$Q326="","",DataSorted!T326)</f>
        <v/>
      </c>
      <c r="L313" s="2" t="str">
        <f t="shared" si="53"/>
        <v/>
      </c>
      <c r="M313" s="51" t="str">
        <f>IF(DataSorted!$F326="REAC",DataSorted!F326,(IF(DataSorted!$P326="REAC",DataSorted!P326,IF($R314=1,"Creact",""))))</f>
        <v/>
      </c>
      <c r="N313" s="51" t="str">
        <f>IF(DataSorted!$F326="REAC",DataSorted!G326,(IF(DataSorted!$P326="REAC",DataSorted!Q326,IF($R314=1,N314,""))))</f>
        <v/>
      </c>
      <c r="O313" s="51" t="str">
        <f>IF(DataSorted!$F326="REAC",DataSorted!H326,(IF(DataSorted!$P326="REAC",DataSorted!R326,IF(AND($R314=1,N314="yes"),O314-1.01794,IF(AND($R314=1,N314="No"),O314-1.18497,"")))))</f>
        <v/>
      </c>
      <c r="P313" s="51" t="str">
        <f>IF(DataSorted!$F326="REAC",DataSorted!I326,(IF(DataSorted!$P326="REAC",DataSorted!S326,IF($R314=1,P314,""))))</f>
        <v/>
      </c>
      <c r="Q313" s="47" t="str">
        <f t="shared" si="61"/>
        <v/>
      </c>
      <c r="R313" t="str">
        <f t="shared" si="62"/>
        <v/>
      </c>
      <c r="S313" s="1" t="str">
        <f t="shared" si="56"/>
        <v/>
      </c>
      <c r="T313" s="1" t="str">
        <f t="shared" si="57"/>
        <v/>
      </c>
      <c r="U313" s="1" t="str">
        <f t="shared" si="54"/>
        <v/>
      </c>
      <c r="V313" s="1" t="str">
        <f t="shared" si="58"/>
        <v/>
      </c>
      <c r="W313" s="1" t="str">
        <f t="shared" si="59"/>
        <v/>
      </c>
      <c r="X313" s="1" t="str">
        <f t="shared" si="60"/>
        <v/>
      </c>
      <c r="Y313" s="1"/>
    </row>
    <row r="314" spans="1:25" x14ac:dyDescent="0.35">
      <c r="A314" s="10" t="str">
        <f>IF(DataSorted!A327="","",DataSorted!A327)</f>
        <v/>
      </c>
      <c r="B314" s="10" t="str">
        <f>IF(DataSorted!B327="","",DataSorted!B327)</f>
        <v/>
      </c>
      <c r="C314" s="10" t="str">
        <f>IF(DataSorted!C327="","",DataSorted!C327)</f>
        <v/>
      </c>
      <c r="D314" s="10" t="str">
        <f>IF(DataSorted!D327="","",DataSorted!D327)</f>
        <v/>
      </c>
      <c r="E314" s="10" t="str">
        <f t="shared" si="55"/>
        <v/>
      </c>
      <c r="F314" s="15" t="str">
        <f t="shared" si="51"/>
        <v/>
      </c>
      <c r="G314" s="41" t="str">
        <f t="shared" si="52"/>
        <v/>
      </c>
      <c r="H314" s="10" t="str">
        <f>IF(DataSorted!$Q327="","",DataSorted!Q327)</f>
        <v/>
      </c>
      <c r="I314" s="10" t="str">
        <f>IF(DataSorted!$Q327="","",DataSorted!R327)</f>
        <v/>
      </c>
      <c r="J314" s="10" t="str">
        <f>IF(DataSorted!$Q327="","",DataSorted!S327)</f>
        <v/>
      </c>
      <c r="K314" s="10" t="str">
        <f>IF(DataSorted!$Q327="","",DataSorted!T327)</f>
        <v/>
      </c>
      <c r="L314" s="10" t="str">
        <f t="shared" si="53"/>
        <v/>
      </c>
      <c r="M314" s="52" t="str">
        <f>IF(DataSorted!$F327="REAC",DataSorted!F327,(IF(DataSorted!$P327="REAC",DataSorted!P327,IF($R315=1,"Creact",""))))</f>
        <v/>
      </c>
      <c r="N314" s="52" t="str">
        <f>IF(DataSorted!$F327="REAC",DataSorted!G327,(IF(DataSorted!$P327="REAC",DataSorted!Q327,IF($R315=1,N315,""))))</f>
        <v/>
      </c>
      <c r="O314" s="52" t="str">
        <f>IF(DataSorted!$F327="REAC",DataSorted!H327,(IF(DataSorted!$P327="REAC",DataSorted!R327,IF(AND($R315=1,N315="yes"),O315-1.01794,IF(AND($R315=1,N315="No"),O315-1.18497,"")))))</f>
        <v/>
      </c>
      <c r="P314" s="52" t="str">
        <f>IF(DataSorted!$F327="REAC",DataSorted!I327,(IF(DataSorted!$P327="REAC",DataSorted!S327,IF($R315=1,P315,""))))</f>
        <v/>
      </c>
      <c r="Q314" s="47" t="str">
        <f t="shared" si="61"/>
        <v/>
      </c>
      <c r="R314" t="str">
        <f t="shared" si="62"/>
        <v/>
      </c>
      <c r="S314" s="18" t="str">
        <f t="shared" si="56"/>
        <v/>
      </c>
      <c r="T314" s="18" t="str">
        <f t="shared" si="57"/>
        <v/>
      </c>
      <c r="U314" s="18" t="str">
        <f t="shared" si="54"/>
        <v/>
      </c>
      <c r="V314" s="18" t="str">
        <f t="shared" si="58"/>
        <v/>
      </c>
      <c r="W314" s="18" t="str">
        <f t="shared" si="59"/>
        <v/>
      </c>
      <c r="X314" s="18" t="str">
        <f t="shared" si="60"/>
        <v/>
      </c>
      <c r="Y314" s="18"/>
    </row>
    <row r="315" spans="1:25" x14ac:dyDescent="0.35">
      <c r="A315" t="str">
        <f>IF(DataSorted!A328="","",DataSorted!A328)</f>
        <v/>
      </c>
      <c r="B315" t="str">
        <f>IF(DataSorted!B328="","",DataSorted!B328)</f>
        <v/>
      </c>
      <c r="C315" t="str">
        <f>IF(DataSorted!C328="","",DataSorted!C328)</f>
        <v/>
      </c>
      <c r="D315" t="str">
        <f>IF(DataSorted!D328="","",DataSorted!D328)</f>
        <v/>
      </c>
      <c r="E315" t="str">
        <f t="shared" si="55"/>
        <v/>
      </c>
      <c r="F315" s="16" t="str">
        <f t="shared" si="51"/>
        <v/>
      </c>
      <c r="G315" s="41" t="str">
        <f t="shared" si="52"/>
        <v/>
      </c>
      <c r="H315" t="str">
        <f>IF(DataSorted!$Q328="","",DataSorted!Q328)</f>
        <v/>
      </c>
      <c r="I315" t="str">
        <f>IF(DataSorted!$Q328="","",DataSorted!R328)</f>
        <v/>
      </c>
      <c r="J315" t="str">
        <f>IF(DataSorted!$Q328="","",DataSorted!S328)</f>
        <v/>
      </c>
      <c r="K315" t="str">
        <f>IF(DataSorted!$Q328="","",DataSorted!T328)</f>
        <v/>
      </c>
      <c r="L315" s="2" t="str">
        <f t="shared" si="53"/>
        <v/>
      </c>
      <c r="M315" s="51" t="str">
        <f>IF(DataSorted!$F328="REAC",DataSorted!F328,(IF(DataSorted!$P328="REAC",DataSorted!P328,IF($R316=1,"Creact",""))))</f>
        <v/>
      </c>
      <c r="N315" s="51" t="str">
        <f>IF(DataSorted!$F328="REAC",DataSorted!G328,(IF(DataSorted!$P328="REAC",DataSorted!Q328,IF($R316=1,N316,""))))</f>
        <v/>
      </c>
      <c r="O315" s="51" t="str">
        <f>IF(DataSorted!$F328="REAC",DataSorted!H328,(IF(DataSorted!$P328="REAC",DataSorted!R328,IF(AND($R316=1,N316="yes"),O316-1.01794,IF(AND($R316=1,N316="No"),O316-1.18497,"")))))</f>
        <v/>
      </c>
      <c r="P315" s="51" t="str">
        <f>IF(DataSorted!$F328="REAC",DataSorted!I328,(IF(DataSorted!$P328="REAC",DataSorted!S328,IF($R316=1,P316,""))))</f>
        <v/>
      </c>
      <c r="Q315" s="47" t="str">
        <f t="shared" si="61"/>
        <v/>
      </c>
      <c r="R315" t="str">
        <f t="shared" si="62"/>
        <v/>
      </c>
      <c r="S315" s="1" t="str">
        <f t="shared" si="56"/>
        <v/>
      </c>
      <c r="T315" s="1" t="str">
        <f t="shared" si="57"/>
        <v/>
      </c>
      <c r="U315" s="1" t="str">
        <f t="shared" si="54"/>
        <v/>
      </c>
      <c r="V315" s="1" t="str">
        <f t="shared" si="58"/>
        <v/>
      </c>
      <c r="W315" s="1" t="str">
        <f t="shared" si="59"/>
        <v/>
      </c>
      <c r="X315" s="1" t="str">
        <f t="shared" si="60"/>
        <v/>
      </c>
      <c r="Y315" s="1"/>
    </row>
    <row r="316" spans="1:25" x14ac:dyDescent="0.35">
      <c r="A316" s="10" t="str">
        <f>IF(DataSorted!A329="","",DataSorted!A329)</f>
        <v/>
      </c>
      <c r="B316" s="10" t="str">
        <f>IF(DataSorted!B329="","",DataSorted!B329)</f>
        <v/>
      </c>
      <c r="C316" s="10" t="str">
        <f>IF(DataSorted!C329="","",DataSorted!C329)</f>
        <v/>
      </c>
      <c r="D316" s="10" t="str">
        <f>IF(DataSorted!D329="","",DataSorted!D329)</f>
        <v/>
      </c>
      <c r="E316" s="10" t="str">
        <f t="shared" si="55"/>
        <v/>
      </c>
      <c r="F316" s="15" t="str">
        <f t="shared" si="51"/>
        <v/>
      </c>
      <c r="G316" s="41" t="str">
        <f t="shared" si="52"/>
        <v/>
      </c>
      <c r="H316" s="10" t="str">
        <f>IF(DataSorted!$Q329="","",DataSorted!Q329)</f>
        <v/>
      </c>
      <c r="I316" s="10" t="str">
        <f>IF(DataSorted!$Q329="","",DataSorted!R329)</f>
        <v/>
      </c>
      <c r="J316" s="10" t="str">
        <f>IF(DataSorted!$Q329="","",DataSorted!S329)</f>
        <v/>
      </c>
      <c r="K316" s="10" t="str">
        <f>IF(DataSorted!$Q329="","",DataSorted!T329)</f>
        <v/>
      </c>
      <c r="L316" s="10" t="str">
        <f t="shared" si="53"/>
        <v/>
      </c>
      <c r="M316" s="52" t="str">
        <f>IF(DataSorted!$F329="REAC",DataSorted!F329,(IF(DataSorted!$P329="REAC",DataSorted!P329,IF($R317=1,"Creact",""))))</f>
        <v/>
      </c>
      <c r="N316" s="52" t="str">
        <f>IF(DataSorted!$F329="REAC",DataSorted!G329,(IF(DataSorted!$P329="REAC",DataSorted!Q329,IF($R317=1,N317,""))))</f>
        <v/>
      </c>
      <c r="O316" s="52" t="str">
        <f>IF(DataSorted!$F329="REAC",DataSorted!H329,(IF(DataSorted!$P329="REAC",DataSorted!R329,IF(AND($R317=1,N317="yes"),O317-1.01794,IF(AND($R317=1,N317="No"),O317-1.18497,"")))))</f>
        <v/>
      </c>
      <c r="P316" s="52" t="str">
        <f>IF(DataSorted!$F329="REAC",DataSorted!I329,(IF(DataSorted!$P329="REAC",DataSorted!S329,IF($R317=1,P317,""))))</f>
        <v/>
      </c>
      <c r="Q316" s="47" t="str">
        <f t="shared" si="61"/>
        <v/>
      </c>
      <c r="R316" t="str">
        <f t="shared" si="62"/>
        <v/>
      </c>
      <c r="S316" s="18" t="str">
        <f t="shared" si="56"/>
        <v/>
      </c>
      <c r="T316" s="18" t="str">
        <f t="shared" si="57"/>
        <v/>
      </c>
      <c r="U316" s="18" t="str">
        <f t="shared" si="54"/>
        <v/>
      </c>
      <c r="V316" s="18" t="str">
        <f t="shared" si="58"/>
        <v/>
      </c>
      <c r="W316" s="18" t="str">
        <f t="shared" si="59"/>
        <v/>
      </c>
      <c r="X316" s="18" t="str">
        <f t="shared" si="60"/>
        <v/>
      </c>
      <c r="Y316" s="18"/>
    </row>
    <row r="317" spans="1:25" x14ac:dyDescent="0.35">
      <c r="A317" t="str">
        <f>IF(DataSorted!A330="","",DataSorted!A330)</f>
        <v/>
      </c>
      <c r="B317" t="str">
        <f>IF(DataSorted!B330="","",DataSorted!B330)</f>
        <v/>
      </c>
      <c r="C317" t="str">
        <f>IF(DataSorted!C330="","",DataSorted!C330)</f>
        <v/>
      </c>
      <c r="D317" t="str">
        <f>IF(DataSorted!D330="","",DataSorted!D330)</f>
        <v/>
      </c>
      <c r="E317" t="str">
        <f t="shared" si="55"/>
        <v/>
      </c>
      <c r="F317" s="16" t="str">
        <f t="shared" si="51"/>
        <v/>
      </c>
      <c r="G317" s="41" t="str">
        <f t="shared" si="52"/>
        <v/>
      </c>
      <c r="H317" t="str">
        <f>IF(DataSorted!$Q330="","",DataSorted!Q330)</f>
        <v/>
      </c>
      <c r="I317" t="str">
        <f>IF(DataSorted!$Q330="","",DataSorted!R330)</f>
        <v/>
      </c>
      <c r="J317" t="str">
        <f>IF(DataSorted!$Q330="","",DataSorted!S330)</f>
        <v/>
      </c>
      <c r="K317" t="str">
        <f>IF(DataSorted!$Q330="","",DataSorted!T330)</f>
        <v/>
      </c>
      <c r="L317" s="2" t="str">
        <f t="shared" si="53"/>
        <v/>
      </c>
      <c r="M317" s="51" t="str">
        <f>IF(DataSorted!$F330="REAC",DataSorted!F330,(IF(DataSorted!$P330="REAC",DataSorted!P330,IF($R318=1,"Creact",""))))</f>
        <v/>
      </c>
      <c r="N317" s="51" t="str">
        <f>IF(DataSorted!$F330="REAC",DataSorted!G330,(IF(DataSorted!$P330="REAC",DataSorted!Q330,IF($R318=1,N318,""))))</f>
        <v/>
      </c>
      <c r="O317" s="51" t="str">
        <f>IF(DataSorted!$F330="REAC",DataSorted!H330,(IF(DataSorted!$P330="REAC",DataSorted!R330,IF(AND($R318=1,N318="yes"),O318-1.01794,IF(AND($R318=1,N318="No"),O318-1.18497,"")))))</f>
        <v/>
      </c>
      <c r="P317" s="51" t="str">
        <f>IF(DataSorted!$F330="REAC",DataSorted!I330,(IF(DataSorted!$P330="REAC",DataSorted!S330,IF($R318=1,P318,""))))</f>
        <v/>
      </c>
      <c r="Q317" s="47" t="str">
        <f t="shared" si="61"/>
        <v/>
      </c>
      <c r="R317" t="str">
        <f t="shared" si="62"/>
        <v/>
      </c>
      <c r="S317" s="1" t="str">
        <f t="shared" si="56"/>
        <v/>
      </c>
      <c r="T317" s="1" t="str">
        <f t="shared" si="57"/>
        <v/>
      </c>
      <c r="U317" s="1" t="str">
        <f t="shared" si="54"/>
        <v/>
      </c>
      <c r="V317" s="1" t="str">
        <f t="shared" si="58"/>
        <v/>
      </c>
      <c r="W317" s="1" t="str">
        <f t="shared" si="59"/>
        <v/>
      </c>
      <c r="X317" s="1" t="str">
        <f t="shared" si="60"/>
        <v/>
      </c>
      <c r="Y317" s="1"/>
    </row>
    <row r="318" spans="1:25" x14ac:dyDescent="0.35">
      <c r="A318" s="10" t="str">
        <f>IF(DataSorted!A331="","",DataSorted!A331)</f>
        <v/>
      </c>
      <c r="B318" s="10" t="str">
        <f>IF(DataSorted!B331="","",DataSorted!B331)</f>
        <v/>
      </c>
      <c r="C318" s="10" t="str">
        <f>IF(DataSorted!C331="","",DataSorted!C331)</f>
        <v/>
      </c>
      <c r="D318" s="10" t="str">
        <f>IF(DataSorted!D331="","",DataSorted!D331)</f>
        <v/>
      </c>
      <c r="E318" s="10" t="str">
        <f t="shared" si="55"/>
        <v/>
      </c>
      <c r="F318" s="15" t="str">
        <f t="shared" si="51"/>
        <v/>
      </c>
      <c r="G318" s="41" t="str">
        <f t="shared" si="52"/>
        <v/>
      </c>
      <c r="H318" s="10" t="str">
        <f>IF(DataSorted!$Q331="","",DataSorted!Q331)</f>
        <v/>
      </c>
      <c r="I318" s="10" t="str">
        <f>IF(DataSorted!$Q331="","",DataSorted!R331)</f>
        <v/>
      </c>
      <c r="J318" s="10" t="str">
        <f>IF(DataSorted!$Q331="","",DataSorted!S331)</f>
        <v/>
      </c>
      <c r="K318" s="10" t="str">
        <f>IF(DataSorted!$Q331="","",DataSorted!T331)</f>
        <v/>
      </c>
      <c r="L318" s="10" t="str">
        <f t="shared" si="53"/>
        <v/>
      </c>
      <c r="M318" s="52" t="str">
        <f>IF(DataSorted!$F331="REAC",DataSorted!F331,(IF(DataSorted!$P331="REAC",DataSorted!P331,IF($R319=1,"Creact",""))))</f>
        <v/>
      </c>
      <c r="N318" s="52" t="str">
        <f>IF(DataSorted!$F331="REAC",DataSorted!G331,(IF(DataSorted!$P331="REAC",DataSorted!Q331,IF($R319=1,N319,""))))</f>
        <v/>
      </c>
      <c r="O318" s="52" t="str">
        <f>IF(DataSorted!$F331="REAC",DataSorted!H331,(IF(DataSorted!$P331="REAC",DataSorted!R331,IF(AND($R319=1,N319="yes"),O319-1.01794,IF(AND($R319=1,N319="No"),O319-1.18497,"")))))</f>
        <v/>
      </c>
      <c r="P318" s="52" t="str">
        <f>IF(DataSorted!$F331="REAC",DataSorted!I331,(IF(DataSorted!$P331="REAC",DataSorted!S331,IF($R319=1,P319,""))))</f>
        <v/>
      </c>
      <c r="Q318" s="47" t="str">
        <f t="shared" si="61"/>
        <v/>
      </c>
      <c r="R318" t="str">
        <f t="shared" si="62"/>
        <v/>
      </c>
      <c r="S318" s="18" t="str">
        <f t="shared" si="56"/>
        <v/>
      </c>
      <c r="T318" s="18" t="str">
        <f t="shared" si="57"/>
        <v/>
      </c>
      <c r="U318" s="18" t="str">
        <f t="shared" si="54"/>
        <v/>
      </c>
      <c r="V318" s="18" t="str">
        <f t="shared" si="58"/>
        <v/>
      </c>
      <c r="W318" s="18" t="str">
        <f t="shared" si="59"/>
        <v/>
      </c>
      <c r="X318" s="18" t="str">
        <f t="shared" si="60"/>
        <v/>
      </c>
      <c r="Y318" s="18"/>
    </row>
    <row r="319" spans="1:25" x14ac:dyDescent="0.35">
      <c r="A319" t="str">
        <f>IF(DataSorted!A332="","",DataSorted!A332)</f>
        <v/>
      </c>
      <c r="B319" t="str">
        <f>IF(DataSorted!B332="","",DataSorted!B332)</f>
        <v/>
      </c>
      <c r="C319" t="str">
        <f>IF(DataSorted!C332="","",DataSorted!C332)</f>
        <v/>
      </c>
      <c r="D319" t="str">
        <f>IF(DataSorted!D332="","",DataSorted!D332)</f>
        <v/>
      </c>
      <c r="E319" t="str">
        <f t="shared" si="55"/>
        <v/>
      </c>
      <c r="F319" s="16" t="str">
        <f t="shared" ref="F319:F382" si="63">IF(E320="","",E319-E320)</f>
        <v/>
      </c>
      <c r="G319" s="41" t="str">
        <f t="shared" si="52"/>
        <v/>
      </c>
      <c r="H319" t="str">
        <f>IF(DataSorted!$Q332="","",DataSorted!Q332)</f>
        <v/>
      </c>
      <c r="I319" t="str">
        <f>IF(DataSorted!$Q332="","",DataSorted!R332)</f>
        <v/>
      </c>
      <c r="J319" t="str">
        <f>IF(DataSorted!$Q332="","",DataSorted!S332)</f>
        <v/>
      </c>
      <c r="K319" t="str">
        <f>IF(DataSorted!$Q332="","",DataSorted!T332)</f>
        <v/>
      </c>
      <c r="L319" s="2" t="str">
        <f t="shared" si="53"/>
        <v/>
      </c>
      <c r="M319" s="51" t="str">
        <f>IF(DataSorted!$F332="REAC",DataSorted!F332,(IF(DataSorted!$P332="REAC",DataSorted!P332,IF($R320=1,"Creact",""))))</f>
        <v/>
      </c>
      <c r="N319" s="51" t="str">
        <f>IF(DataSorted!$F332="REAC",DataSorted!G332,(IF(DataSorted!$P332="REAC",DataSorted!Q332,IF($R320=1,N320,""))))</f>
        <v/>
      </c>
      <c r="O319" s="51" t="str">
        <f>IF(DataSorted!$F332="REAC",DataSorted!H332,(IF(DataSorted!$P332="REAC",DataSorted!R332,IF(AND($R320=1,N320="yes"),O320-1.01794,IF(AND($R320=1,N320="No"),O320-1.18497,"")))))</f>
        <v/>
      </c>
      <c r="P319" s="51" t="str">
        <f>IF(DataSorted!$F332="REAC",DataSorted!I332,(IF(DataSorted!$P332="REAC",DataSorted!S332,IF($R320=1,P320,""))))</f>
        <v/>
      </c>
      <c r="Q319" s="47" t="str">
        <f t="shared" si="61"/>
        <v/>
      </c>
      <c r="R319" t="str">
        <f t="shared" si="62"/>
        <v/>
      </c>
      <c r="S319" s="1" t="str">
        <f t="shared" si="56"/>
        <v/>
      </c>
      <c r="T319" s="1" t="str">
        <f t="shared" si="57"/>
        <v/>
      </c>
      <c r="U319" s="1" t="str">
        <f t="shared" si="54"/>
        <v/>
      </c>
      <c r="V319" s="1" t="str">
        <f t="shared" si="58"/>
        <v/>
      </c>
      <c r="W319" s="1" t="str">
        <f t="shared" si="59"/>
        <v/>
      </c>
      <c r="X319" s="1" t="str">
        <f t="shared" si="60"/>
        <v/>
      </c>
      <c r="Y319" s="1"/>
    </row>
    <row r="320" spans="1:25" x14ac:dyDescent="0.35">
      <c r="A320" s="10" t="str">
        <f>IF(DataSorted!A333="","",DataSorted!A333)</f>
        <v/>
      </c>
      <c r="B320" s="10" t="str">
        <f>IF(DataSorted!B333="","",DataSorted!B333)</f>
        <v/>
      </c>
      <c r="C320" s="10" t="str">
        <f>IF(DataSorted!C333="","",DataSorted!C333)</f>
        <v/>
      </c>
      <c r="D320" s="10" t="str">
        <f>IF(DataSorted!D333="","",DataSorted!D333)</f>
        <v/>
      </c>
      <c r="E320" s="10" t="str">
        <f t="shared" si="55"/>
        <v/>
      </c>
      <c r="F320" s="15" t="str">
        <f t="shared" si="63"/>
        <v/>
      </c>
      <c r="G320" s="41" t="str">
        <f t="shared" si="52"/>
        <v/>
      </c>
      <c r="H320" s="10" t="str">
        <f>IF(DataSorted!$Q333="","",DataSorted!Q333)</f>
        <v/>
      </c>
      <c r="I320" s="10" t="str">
        <f>IF(DataSorted!$Q333="","",DataSorted!R333)</f>
        <v/>
      </c>
      <c r="J320" s="10" t="str">
        <f>IF(DataSorted!$Q333="","",DataSorted!S333)</f>
        <v/>
      </c>
      <c r="K320" s="10" t="str">
        <f>IF(DataSorted!$Q333="","",DataSorted!T333)</f>
        <v/>
      </c>
      <c r="L320" s="10" t="str">
        <f t="shared" si="53"/>
        <v/>
      </c>
      <c r="M320" s="52" t="str">
        <f>IF(DataSorted!$F333="REAC",DataSorted!F333,(IF(DataSorted!$P333="REAC",DataSorted!P333,IF($R321=1,"Creact",""))))</f>
        <v/>
      </c>
      <c r="N320" s="52" t="str">
        <f>IF(DataSorted!$F333="REAC",DataSorted!G333,(IF(DataSorted!$P333="REAC",DataSorted!Q333,IF($R321=1,N321,""))))</f>
        <v/>
      </c>
      <c r="O320" s="52" t="str">
        <f>IF(DataSorted!$F333="REAC",DataSorted!H333,(IF(DataSorted!$P333="REAC",DataSorted!R333,IF(AND($R321=1,N321="yes"),O321-1.01794,IF(AND($R321=1,N321="No"),O321-1.18497,"")))))</f>
        <v/>
      </c>
      <c r="P320" s="52" t="str">
        <f>IF(DataSorted!$F333="REAC",DataSorted!I333,(IF(DataSorted!$P333="REAC",DataSorted!S333,IF($R321=1,P321,""))))</f>
        <v/>
      </c>
      <c r="Q320" s="47" t="str">
        <f t="shared" si="61"/>
        <v/>
      </c>
      <c r="R320" t="str">
        <f t="shared" si="62"/>
        <v/>
      </c>
      <c r="S320" s="18" t="str">
        <f t="shared" si="56"/>
        <v/>
      </c>
      <c r="T320" s="18" t="str">
        <f t="shared" si="57"/>
        <v/>
      </c>
      <c r="U320" s="18" t="str">
        <f t="shared" si="54"/>
        <v/>
      </c>
      <c r="V320" s="18" t="str">
        <f t="shared" si="58"/>
        <v/>
      </c>
      <c r="W320" s="18" t="str">
        <f t="shared" si="59"/>
        <v/>
      </c>
      <c r="X320" s="18" t="str">
        <f t="shared" si="60"/>
        <v/>
      </c>
      <c r="Y320" s="18"/>
    </row>
    <row r="321" spans="1:25" x14ac:dyDescent="0.35">
      <c r="A321" t="str">
        <f>IF(DataSorted!A334="","",DataSorted!A334)</f>
        <v/>
      </c>
      <c r="B321" t="str">
        <f>IF(DataSorted!B334="","",DataSorted!B334)</f>
        <v/>
      </c>
      <c r="C321" t="str">
        <f>IF(DataSorted!C334="","",DataSorted!C334)</f>
        <v/>
      </c>
      <c r="D321" t="str">
        <f>IF(DataSorted!D334="","",DataSorted!D334)</f>
        <v/>
      </c>
      <c r="E321" t="str">
        <f t="shared" si="55"/>
        <v/>
      </c>
      <c r="F321" s="16" t="str">
        <f t="shared" si="63"/>
        <v/>
      </c>
      <c r="G321" s="41" t="str">
        <f t="shared" si="52"/>
        <v/>
      </c>
      <c r="H321" t="str">
        <f>IF(DataSorted!$Q334="","",DataSorted!Q334)</f>
        <v/>
      </c>
      <c r="I321" t="str">
        <f>IF(DataSorted!$Q334="","",DataSorted!R334)</f>
        <v/>
      </c>
      <c r="J321" t="str">
        <f>IF(DataSorted!$Q334="","",DataSorted!S334)</f>
        <v/>
      </c>
      <c r="K321" t="str">
        <f>IF(DataSorted!$Q334="","",DataSorted!T334)</f>
        <v/>
      </c>
      <c r="L321" s="2" t="str">
        <f t="shared" si="53"/>
        <v/>
      </c>
      <c r="M321" s="51" t="str">
        <f>IF(DataSorted!$F334="REAC",DataSorted!F334,(IF(DataSorted!$P334="REAC",DataSorted!P334,IF($R322=1,"Creact",""))))</f>
        <v/>
      </c>
      <c r="N321" s="51" t="str">
        <f>IF(DataSorted!$F334="REAC",DataSorted!G334,(IF(DataSorted!$P334="REAC",DataSorted!Q334,IF($R322=1,N322,""))))</f>
        <v/>
      </c>
      <c r="O321" s="51" t="str">
        <f>IF(DataSorted!$F334="REAC",DataSorted!H334,(IF(DataSorted!$P334="REAC",DataSorted!R334,IF(AND($R322=1,N322="yes"),O322-1.01794,IF(AND($R322=1,N322="No"),O322-1.18497,"")))))</f>
        <v/>
      </c>
      <c r="P321" s="51" t="str">
        <f>IF(DataSorted!$F334="REAC",DataSorted!I334,(IF(DataSorted!$P334="REAC",DataSorted!S334,IF($R322=1,P322,""))))</f>
        <v/>
      </c>
      <c r="Q321" s="47" t="str">
        <f t="shared" si="61"/>
        <v/>
      </c>
      <c r="R321" t="str">
        <f t="shared" si="62"/>
        <v/>
      </c>
      <c r="S321" s="1" t="str">
        <f t="shared" si="56"/>
        <v/>
      </c>
      <c r="T321" s="1" t="str">
        <f t="shared" si="57"/>
        <v/>
      </c>
      <c r="U321" s="1" t="str">
        <f t="shared" si="54"/>
        <v/>
      </c>
      <c r="V321" s="1" t="str">
        <f t="shared" si="58"/>
        <v/>
      </c>
      <c r="W321" s="1" t="str">
        <f t="shared" si="59"/>
        <v/>
      </c>
      <c r="X321" s="1" t="str">
        <f t="shared" si="60"/>
        <v/>
      </c>
      <c r="Y321" s="1"/>
    </row>
    <row r="322" spans="1:25" x14ac:dyDescent="0.35">
      <c r="A322" s="10" t="str">
        <f>IF(DataSorted!A335="","",DataSorted!A335)</f>
        <v/>
      </c>
      <c r="B322" s="10" t="str">
        <f>IF(DataSorted!B335="","",DataSorted!B335)</f>
        <v/>
      </c>
      <c r="C322" s="10" t="str">
        <f>IF(DataSorted!C335="","",DataSorted!C335)</f>
        <v/>
      </c>
      <c r="D322" s="10" t="str">
        <f>IF(DataSorted!D335="","",DataSorted!D335)</f>
        <v/>
      </c>
      <c r="E322" s="10" t="str">
        <f t="shared" si="55"/>
        <v/>
      </c>
      <c r="F322" s="15" t="str">
        <f t="shared" si="63"/>
        <v/>
      </c>
      <c r="G322" s="41" t="str">
        <f t="shared" si="52"/>
        <v/>
      </c>
      <c r="H322" s="10" t="str">
        <f>IF(DataSorted!$Q335="","",DataSorted!Q335)</f>
        <v/>
      </c>
      <c r="I322" s="10" t="str">
        <f>IF(DataSorted!$Q335="","",DataSorted!R335)</f>
        <v/>
      </c>
      <c r="J322" s="10" t="str">
        <f>IF(DataSorted!$Q335="","",DataSorted!S335)</f>
        <v/>
      </c>
      <c r="K322" s="10" t="str">
        <f>IF(DataSorted!$Q335="","",DataSorted!T335)</f>
        <v/>
      </c>
      <c r="L322" s="10" t="str">
        <f t="shared" si="53"/>
        <v/>
      </c>
      <c r="M322" s="52" t="str">
        <f>IF(DataSorted!$F335="REAC",DataSorted!F335,(IF(DataSorted!$P335="REAC",DataSorted!P335,IF($R323=1,"Creact",""))))</f>
        <v/>
      </c>
      <c r="N322" s="52" t="str">
        <f>IF(DataSorted!$F335="REAC",DataSorted!G335,(IF(DataSorted!$P335="REAC",DataSorted!Q335,IF($R323=1,N323,""))))</f>
        <v/>
      </c>
      <c r="O322" s="52" t="str">
        <f>IF(DataSorted!$F335="REAC",DataSorted!H335,(IF(DataSorted!$P335="REAC",DataSorted!R335,IF(AND($R323=1,N323="yes"),O323-1.01794,IF(AND($R323=1,N323="No"),O323-1.18497,"")))))</f>
        <v/>
      </c>
      <c r="P322" s="52" t="str">
        <f>IF(DataSorted!$F335="REAC",DataSorted!I335,(IF(DataSorted!$P335="REAC",DataSorted!S335,IF($R323=1,P323,""))))</f>
        <v/>
      </c>
      <c r="Q322" s="47" t="str">
        <f t="shared" si="61"/>
        <v/>
      </c>
      <c r="R322" t="str">
        <f t="shared" si="62"/>
        <v/>
      </c>
      <c r="S322" s="18" t="str">
        <f t="shared" si="56"/>
        <v/>
      </c>
      <c r="T322" s="18" t="str">
        <f t="shared" si="57"/>
        <v/>
      </c>
      <c r="U322" s="18" t="str">
        <f t="shared" si="54"/>
        <v/>
      </c>
      <c r="V322" s="18" t="str">
        <f t="shared" si="58"/>
        <v/>
      </c>
      <c r="W322" s="18" t="str">
        <f t="shared" si="59"/>
        <v/>
      </c>
      <c r="X322" s="18" t="str">
        <f t="shared" si="60"/>
        <v/>
      </c>
      <c r="Y322" s="18"/>
    </row>
    <row r="323" spans="1:25" x14ac:dyDescent="0.35">
      <c r="A323" t="str">
        <f>IF(DataSorted!A336="","",DataSorted!A336)</f>
        <v/>
      </c>
      <c r="B323" t="str">
        <f>IF(DataSorted!B336="","",DataSorted!B336)</f>
        <v/>
      </c>
      <c r="C323" t="str">
        <f>IF(DataSorted!C336="","",DataSorted!C336)</f>
        <v/>
      </c>
      <c r="D323" t="str">
        <f>IF(DataSorted!D336="","",DataSorted!D336)</f>
        <v/>
      </c>
      <c r="E323" t="str">
        <f t="shared" si="55"/>
        <v/>
      </c>
      <c r="F323" s="16" t="str">
        <f t="shared" si="63"/>
        <v/>
      </c>
      <c r="G323" s="41" t="str">
        <f t="shared" si="52"/>
        <v/>
      </c>
      <c r="H323" t="str">
        <f>IF(DataSorted!$Q336="","",DataSorted!Q336)</f>
        <v/>
      </c>
      <c r="I323" t="str">
        <f>IF(DataSorted!$Q336="","",DataSorted!R336)</f>
        <v/>
      </c>
      <c r="J323" t="str">
        <f>IF(DataSorted!$Q336="","",DataSorted!S336)</f>
        <v/>
      </c>
      <c r="K323" t="str">
        <f>IF(DataSorted!$Q336="","",DataSorted!T336)</f>
        <v/>
      </c>
      <c r="L323" s="2" t="str">
        <f t="shared" si="53"/>
        <v/>
      </c>
      <c r="M323" s="51" t="str">
        <f>IF(DataSorted!$F336="REAC",DataSorted!F336,(IF(DataSorted!$P336="REAC",DataSorted!P336,IF($R324=1,"Creact",""))))</f>
        <v/>
      </c>
      <c r="N323" s="51" t="str">
        <f>IF(DataSorted!$F336="REAC",DataSorted!G336,(IF(DataSorted!$P336="REAC",DataSorted!Q336,IF($R324=1,N324,""))))</f>
        <v/>
      </c>
      <c r="O323" s="51" t="str">
        <f>IF(DataSorted!$F336="REAC",DataSorted!H336,(IF(DataSorted!$P336="REAC",DataSorted!R336,IF(AND($R324=1,N324="yes"),O324-1.01794,IF(AND($R324=1,N324="No"),O324-1.18497,"")))))</f>
        <v/>
      </c>
      <c r="P323" s="51" t="str">
        <f>IF(DataSorted!$F336="REAC",DataSorted!I336,(IF(DataSorted!$P336="REAC",DataSorted!S336,IF($R324=1,P324,""))))</f>
        <v/>
      </c>
      <c r="Q323" s="47" t="str">
        <f t="shared" si="61"/>
        <v/>
      </c>
      <c r="R323" t="str">
        <f t="shared" si="62"/>
        <v/>
      </c>
      <c r="S323" s="1" t="str">
        <f t="shared" si="56"/>
        <v/>
      </c>
      <c r="T323" s="1" t="str">
        <f t="shared" si="57"/>
        <v/>
      </c>
      <c r="U323" s="1" t="str">
        <f t="shared" si="54"/>
        <v/>
      </c>
      <c r="V323" s="1" t="str">
        <f t="shared" si="58"/>
        <v/>
      </c>
      <c r="W323" s="1" t="str">
        <f t="shared" si="59"/>
        <v/>
      </c>
      <c r="X323" s="1" t="str">
        <f t="shared" si="60"/>
        <v/>
      </c>
      <c r="Y323" s="1"/>
    </row>
    <row r="324" spans="1:25" x14ac:dyDescent="0.35">
      <c r="A324" s="10" t="str">
        <f>IF(DataSorted!A337="","",DataSorted!A337)</f>
        <v/>
      </c>
      <c r="B324" s="10" t="str">
        <f>IF(DataSorted!B337="","",DataSorted!B337)</f>
        <v/>
      </c>
      <c r="C324" s="10" t="str">
        <f>IF(DataSorted!C337="","",DataSorted!C337)</f>
        <v/>
      </c>
      <c r="D324" s="10" t="str">
        <f>IF(DataSorted!D337="","",DataSorted!D337)</f>
        <v/>
      </c>
      <c r="E324" s="10" t="str">
        <f t="shared" si="55"/>
        <v/>
      </c>
      <c r="F324" s="15" t="str">
        <f t="shared" si="63"/>
        <v/>
      </c>
      <c r="G324" s="41" t="str">
        <f t="shared" ref="G324:G387" si="64">IF(A324="","",(ABS(E324-G$3))*1000)</f>
        <v/>
      </c>
      <c r="H324" s="10" t="str">
        <f>IF(DataSorted!$Q337="","",DataSorted!Q337)</f>
        <v/>
      </c>
      <c r="I324" s="10" t="str">
        <f>IF(DataSorted!$Q337="","",DataSorted!R337)</f>
        <v/>
      </c>
      <c r="J324" s="10" t="str">
        <f>IF(DataSorted!$Q337="","",DataSorted!S337)</f>
        <v/>
      </c>
      <c r="K324" s="10" t="str">
        <f>IF(DataSorted!$Q337="","",DataSorted!T337)</f>
        <v/>
      </c>
      <c r="L324" s="10" t="str">
        <f t="shared" ref="L324:L387" si="65">IF(J324="","",C324-J324)</f>
        <v/>
      </c>
      <c r="M324" s="52" t="str">
        <f>IF(DataSorted!$F337="REAC",DataSorted!F337,(IF(DataSorted!$P337="REAC",DataSorted!P337,IF($R325=1,"Creact",""))))</f>
        <v/>
      </c>
      <c r="N324" s="52" t="str">
        <f>IF(DataSorted!$F337="REAC",DataSorted!G337,(IF(DataSorted!$P337="REAC",DataSorted!Q337,IF($R325=1,N325,""))))</f>
        <v/>
      </c>
      <c r="O324" s="52" t="str">
        <f>IF(DataSorted!$F337="REAC",DataSorted!H337,(IF(DataSorted!$P337="REAC",DataSorted!R337,IF(AND($R325=1,N325="yes"),O325-1.01794,IF(AND($R325=1,N325="No"),O325-1.18497,"")))))</f>
        <v/>
      </c>
      <c r="P324" s="52" t="str">
        <f>IF(DataSorted!$F337="REAC",DataSorted!I337,(IF(DataSorted!$P337="REAC",DataSorted!S337,IF($R325=1,P325,""))))</f>
        <v/>
      </c>
      <c r="Q324" s="47" t="str">
        <f t="shared" si="61"/>
        <v/>
      </c>
      <c r="R324" t="str">
        <f t="shared" si="62"/>
        <v/>
      </c>
      <c r="S324" s="18" t="str">
        <f t="shared" si="56"/>
        <v/>
      </c>
      <c r="T324" s="18" t="str">
        <f t="shared" si="57"/>
        <v/>
      </c>
      <c r="U324" s="18" t="str">
        <f t="shared" ref="U324:U387" si="66">IF(S324="","",(IF(AND(N324="No",S324="No"),1,"")))</f>
        <v/>
      </c>
      <c r="V324" s="18" t="str">
        <f t="shared" si="58"/>
        <v/>
      </c>
      <c r="W324" s="18" t="str">
        <f t="shared" si="59"/>
        <v/>
      </c>
      <c r="X324" s="18" t="str">
        <f t="shared" si="60"/>
        <v/>
      </c>
      <c r="Y324" s="18"/>
    </row>
    <row r="325" spans="1:25" x14ac:dyDescent="0.35">
      <c r="A325" t="str">
        <f>IF(DataSorted!A338="","",DataSorted!A338)</f>
        <v/>
      </c>
      <c r="B325" t="str">
        <f>IF(DataSorted!B338="","",DataSorted!B338)</f>
        <v/>
      </c>
      <c r="C325" t="str">
        <f>IF(DataSorted!C338="","",DataSorted!C338)</f>
        <v/>
      </c>
      <c r="D325" t="str">
        <f>IF(DataSorted!D338="","",DataSorted!D338)</f>
        <v/>
      </c>
      <c r="E325" t="str">
        <f t="shared" ref="E325:E388" si="67">IF(C325="","",ABS(C324-C325))</f>
        <v/>
      </c>
      <c r="F325" s="16" t="str">
        <f t="shared" si="63"/>
        <v/>
      </c>
      <c r="G325" s="41" t="str">
        <f t="shared" si="64"/>
        <v/>
      </c>
      <c r="H325" t="str">
        <f>IF(DataSorted!$Q338="","",DataSorted!Q338)</f>
        <v/>
      </c>
      <c r="I325" t="str">
        <f>IF(DataSorted!$Q338="","",DataSorted!R338)</f>
        <v/>
      </c>
      <c r="J325" t="str">
        <f>IF(DataSorted!$Q338="","",DataSorted!S338)</f>
        <v/>
      </c>
      <c r="K325" t="str">
        <f>IF(DataSorted!$Q338="","",DataSorted!T338)</f>
        <v/>
      </c>
      <c r="L325" s="2" t="str">
        <f t="shared" si="65"/>
        <v/>
      </c>
      <c r="M325" s="51" t="str">
        <f>IF(DataSorted!$F338="REAC",DataSorted!F338,(IF(DataSorted!$P338="REAC",DataSorted!P338,IF($R326=1,"Creact",""))))</f>
        <v/>
      </c>
      <c r="N325" s="51" t="str">
        <f>IF(DataSorted!$F338="REAC",DataSorted!G338,(IF(DataSorted!$P338="REAC",DataSorted!Q338,IF($R326=1,N326,""))))</f>
        <v/>
      </c>
      <c r="O325" s="51" t="str">
        <f>IF(DataSorted!$F338="REAC",DataSorted!H338,(IF(DataSorted!$P338="REAC",DataSorted!R338,IF(AND($R326=1,N326="yes"),O326-1.01794,IF(AND($R326=1,N326="No"),O326-1.18497,"")))))</f>
        <v/>
      </c>
      <c r="P325" s="51" t="str">
        <f>IF(DataSorted!$F338="REAC",DataSorted!I338,(IF(DataSorted!$P338="REAC",DataSorted!S338,IF($R326=1,P326,""))))</f>
        <v/>
      </c>
      <c r="Q325" s="47" t="str">
        <f t="shared" si="61"/>
        <v/>
      </c>
      <c r="R325" t="str">
        <f t="shared" si="62"/>
        <v/>
      </c>
      <c r="S325" s="1" t="str">
        <f t="shared" si="56"/>
        <v/>
      </c>
      <c r="T325" s="1" t="str">
        <f t="shared" si="57"/>
        <v/>
      </c>
      <c r="U325" s="1" t="str">
        <f t="shared" si="66"/>
        <v/>
      </c>
      <c r="V325" s="1" t="str">
        <f t="shared" si="58"/>
        <v/>
      </c>
      <c r="W325" s="1" t="str">
        <f t="shared" si="59"/>
        <v/>
      </c>
      <c r="X325" s="1" t="str">
        <f t="shared" si="60"/>
        <v/>
      </c>
      <c r="Y325" s="1"/>
    </row>
    <row r="326" spans="1:25" x14ac:dyDescent="0.35">
      <c r="A326" s="10" t="str">
        <f>IF(DataSorted!A339="","",DataSorted!A339)</f>
        <v/>
      </c>
      <c r="B326" s="10" t="str">
        <f>IF(DataSorted!B339="","",DataSorted!B339)</f>
        <v/>
      </c>
      <c r="C326" s="10" t="str">
        <f>IF(DataSorted!C339="","",DataSorted!C339)</f>
        <v/>
      </c>
      <c r="D326" s="10" t="str">
        <f>IF(DataSorted!D339="","",DataSorted!D339)</f>
        <v/>
      </c>
      <c r="E326" s="10" t="str">
        <f t="shared" si="67"/>
        <v/>
      </c>
      <c r="F326" s="15" t="str">
        <f t="shared" si="63"/>
        <v/>
      </c>
      <c r="G326" s="41" t="str">
        <f t="shared" si="64"/>
        <v/>
      </c>
      <c r="H326" s="10" t="str">
        <f>IF(DataSorted!$Q339="","",DataSorted!Q339)</f>
        <v/>
      </c>
      <c r="I326" s="10" t="str">
        <f>IF(DataSorted!$Q339="","",DataSorted!R339)</f>
        <v/>
      </c>
      <c r="J326" s="10" t="str">
        <f>IF(DataSorted!$Q339="","",DataSorted!S339)</f>
        <v/>
      </c>
      <c r="K326" s="10" t="str">
        <f>IF(DataSorted!$Q339="","",DataSorted!T339)</f>
        <v/>
      </c>
      <c r="L326" s="10" t="str">
        <f t="shared" si="65"/>
        <v/>
      </c>
      <c r="M326" s="52" t="str">
        <f>IF(DataSorted!$F339="REAC",DataSorted!F339,(IF(DataSorted!$P339="REAC",DataSorted!P339,IF($R327=1,"Creact",""))))</f>
        <v/>
      </c>
      <c r="N326" s="52" t="str">
        <f>IF(DataSorted!$F339="REAC",DataSorted!G339,(IF(DataSorted!$P339="REAC",DataSorted!Q339,IF($R327=1,N327,""))))</f>
        <v/>
      </c>
      <c r="O326" s="52" t="str">
        <f>IF(DataSorted!$F339="REAC",DataSorted!H339,(IF(DataSorted!$P339="REAC",DataSorted!R339,IF(AND($R327=1,N327="yes"),O327-1.01794,IF(AND($R327=1,N327="No"),O327-1.18497,"")))))</f>
        <v/>
      </c>
      <c r="P326" s="52" t="str">
        <f>IF(DataSorted!$F339="REAC",DataSorted!I339,(IF(DataSorted!$P339="REAC",DataSorted!S339,IF($R327=1,P327,""))))</f>
        <v/>
      </c>
      <c r="Q326" s="47" t="str">
        <f t="shared" si="61"/>
        <v/>
      </c>
      <c r="R326" t="str">
        <f t="shared" si="62"/>
        <v/>
      </c>
      <c r="S326" s="18" t="str">
        <f t="shared" si="56"/>
        <v/>
      </c>
      <c r="T326" s="18" t="str">
        <f t="shared" si="57"/>
        <v/>
      </c>
      <c r="U326" s="18" t="str">
        <f t="shared" si="66"/>
        <v/>
      </c>
      <c r="V326" s="18" t="str">
        <f t="shared" si="58"/>
        <v/>
      </c>
      <c r="W326" s="18" t="str">
        <f t="shared" si="59"/>
        <v/>
      </c>
      <c r="X326" s="18" t="str">
        <f t="shared" si="60"/>
        <v/>
      </c>
      <c r="Y326" s="18"/>
    </row>
    <row r="327" spans="1:25" x14ac:dyDescent="0.35">
      <c r="A327" t="str">
        <f>IF(DataSorted!A340="","",DataSorted!A340)</f>
        <v/>
      </c>
      <c r="B327" t="str">
        <f>IF(DataSorted!B340="","",DataSorted!B340)</f>
        <v/>
      </c>
      <c r="C327" t="str">
        <f>IF(DataSorted!C340="","",DataSorted!C340)</f>
        <v/>
      </c>
      <c r="D327" t="str">
        <f>IF(DataSorted!D340="","",DataSorted!D340)</f>
        <v/>
      </c>
      <c r="E327" t="str">
        <f t="shared" si="67"/>
        <v/>
      </c>
      <c r="F327" s="16" t="str">
        <f t="shared" si="63"/>
        <v/>
      </c>
      <c r="G327" s="41" t="str">
        <f t="shared" si="64"/>
        <v/>
      </c>
      <c r="H327" t="str">
        <f>IF(DataSorted!$Q340="","",DataSorted!Q340)</f>
        <v/>
      </c>
      <c r="I327" t="str">
        <f>IF(DataSorted!$Q340="","",DataSorted!R340)</f>
        <v/>
      </c>
      <c r="J327" t="str">
        <f>IF(DataSorted!$Q340="","",DataSorted!S340)</f>
        <v/>
      </c>
      <c r="K327" t="str">
        <f>IF(DataSorted!$Q340="","",DataSorted!T340)</f>
        <v/>
      </c>
      <c r="L327" s="2" t="str">
        <f t="shared" si="65"/>
        <v/>
      </c>
      <c r="M327" s="51" t="str">
        <f>IF(DataSorted!$F340="REAC",DataSorted!F340,(IF(DataSorted!$P340="REAC",DataSorted!P340,IF($R328=1,"Creact",""))))</f>
        <v/>
      </c>
      <c r="N327" s="51" t="str">
        <f>IF(DataSorted!$F340="REAC",DataSorted!G340,(IF(DataSorted!$P340="REAC",DataSorted!Q340,IF($R328=1,N328,""))))</f>
        <v/>
      </c>
      <c r="O327" s="51" t="str">
        <f>IF(DataSorted!$F340="REAC",DataSorted!H340,(IF(DataSorted!$P340="REAC",DataSorted!R340,IF(AND($R328=1,N328="yes"),O328-1.01794,IF(AND($R328=1,N328="No"),O328-1.18497,"")))))</f>
        <v/>
      </c>
      <c r="P327" s="51" t="str">
        <f>IF(DataSorted!$F340="REAC",DataSorted!I340,(IF(DataSorted!$P340="REAC",DataSorted!S340,IF($R328=1,P328,""))))</f>
        <v/>
      </c>
      <c r="Q327" s="47" t="str">
        <f t="shared" si="61"/>
        <v/>
      </c>
      <c r="R327" t="str">
        <f t="shared" si="62"/>
        <v/>
      </c>
      <c r="S327" s="1" t="str">
        <f t="shared" ref="S327:S390" si="68">IF(OR(B327="",B327="BlankNeut"),"",(IF(D327=D325,"yes","No")))</f>
        <v/>
      </c>
      <c r="T327" s="1" t="str">
        <f t="shared" ref="T327:T390" si="69">IF(S327="","",(IF(AND(N327="Yes",S327="Yes"),1,"")))</f>
        <v/>
      </c>
      <c r="U327" s="1" t="str">
        <f t="shared" si="66"/>
        <v/>
      </c>
      <c r="V327" s="1" t="str">
        <f t="shared" ref="V327:V390" si="70">IF(S327="","",(IF(AND(N327="No",S327="Yes"),1,"")))</f>
        <v/>
      </c>
      <c r="W327" s="1" t="str">
        <f t="shared" ref="W327:W390" si="71">IF(S327="","",(IF(AND(N327="Yes",S327="No"),1,"")))</f>
        <v/>
      </c>
      <c r="X327" s="1" t="str">
        <f t="shared" ref="X327:X390" si="72">IF(AND(B327="TaskStim",M327=""),1,"")</f>
        <v/>
      </c>
      <c r="Y327" s="1"/>
    </row>
    <row r="328" spans="1:25" x14ac:dyDescent="0.35">
      <c r="A328" s="10" t="str">
        <f>IF(DataSorted!A341="","",DataSorted!A341)</f>
        <v/>
      </c>
      <c r="B328" s="10" t="str">
        <f>IF(DataSorted!B341="","",DataSorted!B341)</f>
        <v/>
      </c>
      <c r="C328" s="10" t="str">
        <f>IF(DataSorted!C341="","",DataSorted!C341)</f>
        <v/>
      </c>
      <c r="D328" s="10" t="str">
        <f>IF(DataSorted!D341="","",DataSorted!D341)</f>
        <v/>
      </c>
      <c r="E328" s="10" t="str">
        <f t="shared" si="67"/>
        <v/>
      </c>
      <c r="F328" s="15" t="str">
        <f t="shared" si="63"/>
        <v/>
      </c>
      <c r="G328" s="41" t="str">
        <f t="shared" si="64"/>
        <v/>
      </c>
      <c r="H328" s="10" t="str">
        <f>IF(DataSorted!$Q341="","",DataSorted!Q341)</f>
        <v/>
      </c>
      <c r="I328" s="10" t="str">
        <f>IF(DataSorted!$Q341="","",DataSorted!R341)</f>
        <v/>
      </c>
      <c r="J328" s="10" t="str">
        <f>IF(DataSorted!$Q341="","",DataSorted!S341)</f>
        <v/>
      </c>
      <c r="K328" s="10" t="str">
        <f>IF(DataSorted!$Q341="","",DataSorted!T341)</f>
        <v/>
      </c>
      <c r="L328" s="10" t="str">
        <f t="shared" si="65"/>
        <v/>
      </c>
      <c r="M328" s="52" t="str">
        <f>IF(DataSorted!$F341="REAC",DataSorted!F341,(IF(DataSorted!$P341="REAC",DataSorted!P341,IF($R329=1,"Creact",""))))</f>
        <v/>
      </c>
      <c r="N328" s="52" t="str">
        <f>IF(DataSorted!$F341="REAC",DataSorted!G341,(IF(DataSorted!$P341="REAC",DataSorted!Q341,IF($R329=1,N329,""))))</f>
        <v/>
      </c>
      <c r="O328" s="52" t="str">
        <f>IF(DataSorted!$F341="REAC",DataSorted!H341,(IF(DataSorted!$P341="REAC",DataSorted!R341,IF(AND($R329=1,N329="yes"),O329-1.01794,IF(AND($R329=1,N329="No"),O329-1.18497,"")))))</f>
        <v/>
      </c>
      <c r="P328" s="52" t="str">
        <f>IF(DataSorted!$F341="REAC",DataSorted!I341,(IF(DataSorted!$P341="REAC",DataSorted!S341,IF($R329=1,P329,""))))</f>
        <v/>
      </c>
      <c r="Q328" s="47" t="str">
        <f t="shared" ref="Q328:Q391" si="73">IF(OR(M328="REAC",M328=""),"",(O328-C328)*1000)</f>
        <v/>
      </c>
      <c r="R328" t="str">
        <f t="shared" si="62"/>
        <v/>
      </c>
      <c r="S328" s="18" t="str">
        <f t="shared" si="68"/>
        <v/>
      </c>
      <c r="T328" s="18" t="str">
        <f t="shared" si="69"/>
        <v/>
      </c>
      <c r="U328" s="18" t="str">
        <f t="shared" si="66"/>
        <v/>
      </c>
      <c r="V328" s="18" t="str">
        <f t="shared" si="70"/>
        <v/>
      </c>
      <c r="W328" s="18" t="str">
        <f t="shared" si="71"/>
        <v/>
      </c>
      <c r="X328" s="18" t="str">
        <f t="shared" si="72"/>
        <v/>
      </c>
      <c r="Y328" s="18"/>
    </row>
    <row r="329" spans="1:25" x14ac:dyDescent="0.35">
      <c r="A329" t="str">
        <f>IF(DataSorted!A342="","",DataSorted!A342)</f>
        <v/>
      </c>
      <c r="B329" t="str">
        <f>IF(DataSorted!B342="","",DataSorted!B342)</f>
        <v/>
      </c>
      <c r="C329" t="str">
        <f>IF(DataSorted!C342="","",DataSorted!C342)</f>
        <v/>
      </c>
      <c r="D329" t="str">
        <f>IF(DataSorted!D342="","",DataSorted!D342)</f>
        <v/>
      </c>
      <c r="E329" t="str">
        <f t="shared" si="67"/>
        <v/>
      </c>
      <c r="F329" s="16" t="str">
        <f t="shared" si="63"/>
        <v/>
      </c>
      <c r="G329" s="41" t="str">
        <f t="shared" si="64"/>
        <v/>
      </c>
      <c r="H329" t="str">
        <f>IF(DataSorted!$Q342="","",DataSorted!Q342)</f>
        <v/>
      </c>
      <c r="I329" t="str">
        <f>IF(DataSorted!$Q342="","",DataSorted!R342)</f>
        <v/>
      </c>
      <c r="J329" t="str">
        <f>IF(DataSorted!$Q342="","",DataSorted!S342)</f>
        <v/>
      </c>
      <c r="K329" t="str">
        <f>IF(DataSorted!$Q342="","",DataSorted!T342)</f>
        <v/>
      </c>
      <c r="L329" s="2" t="str">
        <f t="shared" si="65"/>
        <v/>
      </c>
      <c r="M329" s="51" t="str">
        <f>IF(DataSorted!$F342="REAC",DataSorted!F342,(IF(DataSorted!$P342="REAC",DataSorted!P342,IF($R330=1,"Creact",""))))</f>
        <v/>
      </c>
      <c r="N329" s="51" t="str">
        <f>IF(DataSorted!$F342="REAC",DataSorted!G342,(IF(DataSorted!$P342="REAC",DataSorted!Q342,IF($R330=1,N330,""))))</f>
        <v/>
      </c>
      <c r="O329" s="51" t="str">
        <f>IF(DataSorted!$F342="REAC",DataSorted!H342,(IF(DataSorted!$P342="REAC",DataSorted!R342,IF(AND($R330=1,N330="yes"),O330-1.01794,IF(AND($R330=1,N330="No"),O330-1.18497,"")))))</f>
        <v/>
      </c>
      <c r="P329" s="51" t="str">
        <f>IF(DataSorted!$F342="REAC",DataSorted!I342,(IF(DataSorted!$P342="REAC",DataSorted!S342,IF($R330=1,P330,""))))</f>
        <v/>
      </c>
      <c r="Q329" s="47" t="str">
        <f t="shared" si="73"/>
        <v/>
      </c>
      <c r="R329" t="str">
        <f t="shared" ref="R329:R392" si="74">IF(AND(M329="REAC",B329="BlankNeut"),1,"")</f>
        <v/>
      </c>
      <c r="S329" s="1" t="str">
        <f t="shared" si="68"/>
        <v/>
      </c>
      <c r="T329" s="1" t="str">
        <f t="shared" si="69"/>
        <v/>
      </c>
      <c r="U329" s="1" t="str">
        <f t="shared" si="66"/>
        <v/>
      </c>
      <c r="V329" s="1" t="str">
        <f t="shared" si="70"/>
        <v/>
      </c>
      <c r="W329" s="1" t="str">
        <f t="shared" si="71"/>
        <v/>
      </c>
      <c r="X329" s="1" t="str">
        <f t="shared" si="72"/>
        <v/>
      </c>
      <c r="Y329" s="1"/>
    </row>
    <row r="330" spans="1:25" x14ac:dyDescent="0.35">
      <c r="A330" s="10" t="str">
        <f>IF(DataSorted!A343="","",DataSorted!A343)</f>
        <v/>
      </c>
      <c r="B330" s="10" t="str">
        <f>IF(DataSorted!B343="","",DataSorted!B343)</f>
        <v/>
      </c>
      <c r="C330" s="10" t="str">
        <f>IF(DataSorted!C343="","",DataSorted!C343)</f>
        <v/>
      </c>
      <c r="D330" s="10" t="str">
        <f>IF(DataSorted!D343="","",DataSorted!D343)</f>
        <v/>
      </c>
      <c r="E330" s="10" t="str">
        <f t="shared" si="67"/>
        <v/>
      </c>
      <c r="F330" s="15" t="str">
        <f t="shared" si="63"/>
        <v/>
      </c>
      <c r="G330" s="41" t="str">
        <f t="shared" si="64"/>
        <v/>
      </c>
      <c r="H330" s="10" t="str">
        <f>IF(DataSorted!$Q343="","",DataSorted!Q343)</f>
        <v/>
      </c>
      <c r="I330" s="10" t="str">
        <f>IF(DataSorted!$Q343="","",DataSorted!R343)</f>
        <v/>
      </c>
      <c r="J330" s="10" t="str">
        <f>IF(DataSorted!$Q343="","",DataSorted!S343)</f>
        <v/>
      </c>
      <c r="K330" s="10" t="str">
        <f>IF(DataSorted!$Q343="","",DataSorted!T343)</f>
        <v/>
      </c>
      <c r="L330" s="10" t="str">
        <f t="shared" si="65"/>
        <v/>
      </c>
      <c r="M330" s="52" t="str">
        <f>IF(DataSorted!$F343="REAC",DataSorted!F343,(IF(DataSorted!$P343="REAC",DataSorted!P343,IF($R331=1,"Creact",""))))</f>
        <v/>
      </c>
      <c r="N330" s="52" t="str">
        <f>IF(DataSorted!$F343="REAC",DataSorted!G343,(IF(DataSorted!$P343="REAC",DataSorted!Q343,IF($R331=1,N331,""))))</f>
        <v/>
      </c>
      <c r="O330" s="52" t="str">
        <f>IF(DataSorted!$F343="REAC",DataSorted!H343,(IF(DataSorted!$P343="REAC",DataSorted!R343,IF(AND($R331=1,N331="yes"),O331-1.01794,IF(AND($R331=1,N331="No"),O331-1.18497,"")))))</f>
        <v/>
      </c>
      <c r="P330" s="52" t="str">
        <f>IF(DataSorted!$F343="REAC",DataSorted!I343,(IF(DataSorted!$P343="REAC",DataSorted!S343,IF($R331=1,P331,""))))</f>
        <v/>
      </c>
      <c r="Q330" s="47" t="str">
        <f t="shared" si="73"/>
        <v/>
      </c>
      <c r="R330" t="str">
        <f t="shared" si="74"/>
        <v/>
      </c>
      <c r="S330" s="18" t="str">
        <f t="shared" si="68"/>
        <v/>
      </c>
      <c r="T330" s="18" t="str">
        <f t="shared" si="69"/>
        <v/>
      </c>
      <c r="U330" s="18" t="str">
        <f t="shared" si="66"/>
        <v/>
      </c>
      <c r="V330" s="18" t="str">
        <f t="shared" si="70"/>
        <v/>
      </c>
      <c r="W330" s="18" t="str">
        <f t="shared" si="71"/>
        <v/>
      </c>
      <c r="X330" s="18" t="str">
        <f t="shared" si="72"/>
        <v/>
      </c>
      <c r="Y330" s="18"/>
    </row>
    <row r="331" spans="1:25" x14ac:dyDescent="0.35">
      <c r="A331" t="str">
        <f>IF(DataSorted!A344="","",DataSorted!A344)</f>
        <v/>
      </c>
      <c r="B331" t="str">
        <f>IF(DataSorted!B344="","",DataSorted!B344)</f>
        <v/>
      </c>
      <c r="C331" t="str">
        <f>IF(DataSorted!C344="","",DataSorted!C344)</f>
        <v/>
      </c>
      <c r="D331" t="str">
        <f>IF(DataSorted!D344="","",DataSorted!D344)</f>
        <v/>
      </c>
      <c r="E331" t="str">
        <f t="shared" si="67"/>
        <v/>
      </c>
      <c r="F331" s="16" t="str">
        <f t="shared" si="63"/>
        <v/>
      </c>
      <c r="G331" s="41" t="str">
        <f t="shared" si="64"/>
        <v/>
      </c>
      <c r="H331" t="str">
        <f>IF(DataSorted!$Q344="","",DataSorted!Q344)</f>
        <v/>
      </c>
      <c r="I331" t="str">
        <f>IF(DataSorted!$Q344="","",DataSorted!R344)</f>
        <v/>
      </c>
      <c r="J331" t="str">
        <f>IF(DataSorted!$Q344="","",DataSorted!S344)</f>
        <v/>
      </c>
      <c r="K331" t="str">
        <f>IF(DataSorted!$Q344="","",DataSorted!T344)</f>
        <v/>
      </c>
      <c r="L331" s="2" t="str">
        <f t="shared" si="65"/>
        <v/>
      </c>
      <c r="M331" s="51" t="str">
        <f>IF(DataSorted!$F344="REAC",DataSorted!F344,(IF(DataSorted!$P344="REAC",DataSorted!P344,IF($R332=1,"Creact",""))))</f>
        <v/>
      </c>
      <c r="N331" s="51" t="str">
        <f>IF(DataSorted!$F344="REAC",DataSorted!G344,(IF(DataSorted!$P344="REAC",DataSorted!Q344,IF($R332=1,N332,""))))</f>
        <v/>
      </c>
      <c r="O331" s="51" t="str">
        <f>IF(DataSorted!$F344="REAC",DataSorted!H344,(IF(DataSorted!$P344="REAC",DataSorted!R344,IF(AND($R332=1,N332="yes"),O332-1.01794,IF(AND($R332=1,N332="No"),O332-1.18497,"")))))</f>
        <v/>
      </c>
      <c r="P331" s="51" t="str">
        <f>IF(DataSorted!$F344="REAC",DataSorted!I344,(IF(DataSorted!$P344="REAC",DataSorted!S344,IF($R332=1,P332,""))))</f>
        <v/>
      </c>
      <c r="Q331" s="47" t="str">
        <f t="shared" si="73"/>
        <v/>
      </c>
      <c r="R331" t="str">
        <f t="shared" si="74"/>
        <v/>
      </c>
      <c r="S331" s="1" t="str">
        <f t="shared" si="68"/>
        <v/>
      </c>
      <c r="T331" s="1" t="str">
        <f t="shared" si="69"/>
        <v/>
      </c>
      <c r="U331" s="1" t="str">
        <f t="shared" si="66"/>
        <v/>
      </c>
      <c r="V331" s="1" t="str">
        <f t="shared" si="70"/>
        <v/>
      </c>
      <c r="W331" s="1" t="str">
        <f t="shared" si="71"/>
        <v/>
      </c>
      <c r="X331" s="1" t="str">
        <f t="shared" si="72"/>
        <v/>
      </c>
      <c r="Y331" s="1"/>
    </row>
    <row r="332" spans="1:25" x14ac:dyDescent="0.35">
      <c r="A332" s="10" t="str">
        <f>IF(DataSorted!A345="","",DataSorted!A345)</f>
        <v/>
      </c>
      <c r="B332" s="10" t="str">
        <f>IF(DataSorted!B345="","",DataSorted!B345)</f>
        <v/>
      </c>
      <c r="C332" s="10" t="str">
        <f>IF(DataSorted!C345="","",DataSorted!C345)</f>
        <v/>
      </c>
      <c r="D332" s="10" t="str">
        <f>IF(DataSorted!D345="","",DataSorted!D345)</f>
        <v/>
      </c>
      <c r="E332" s="10" t="str">
        <f t="shared" si="67"/>
        <v/>
      </c>
      <c r="F332" s="15" t="str">
        <f t="shared" si="63"/>
        <v/>
      </c>
      <c r="G332" s="41" t="str">
        <f t="shared" si="64"/>
        <v/>
      </c>
      <c r="H332" s="10" t="str">
        <f>IF(DataSorted!$Q345="","",DataSorted!Q345)</f>
        <v/>
      </c>
      <c r="I332" s="10" t="str">
        <f>IF(DataSorted!$Q345="","",DataSorted!R345)</f>
        <v/>
      </c>
      <c r="J332" s="10" t="str">
        <f>IF(DataSorted!$Q345="","",DataSorted!S345)</f>
        <v/>
      </c>
      <c r="K332" s="10" t="str">
        <f>IF(DataSorted!$Q345="","",DataSorted!T345)</f>
        <v/>
      </c>
      <c r="L332" s="10" t="str">
        <f t="shared" si="65"/>
        <v/>
      </c>
      <c r="M332" s="52" t="str">
        <f>IF(DataSorted!$F345="REAC",DataSorted!F345,(IF(DataSorted!$P345="REAC",DataSorted!P345,IF($R333=1,"Creact",""))))</f>
        <v/>
      </c>
      <c r="N332" s="52" t="str">
        <f>IF(DataSorted!$F345="REAC",DataSorted!G345,(IF(DataSorted!$P345="REAC",DataSorted!Q345,IF($R333=1,N333,""))))</f>
        <v/>
      </c>
      <c r="O332" s="52" t="str">
        <f>IF(DataSorted!$F345="REAC",DataSorted!H345,(IF(DataSorted!$P345="REAC",DataSorted!R345,IF(AND($R333=1,N333="yes"),O333-1.01794,IF(AND($R333=1,N333="No"),O333-1.18497,"")))))</f>
        <v/>
      </c>
      <c r="P332" s="52" t="str">
        <f>IF(DataSorted!$F345="REAC",DataSorted!I345,(IF(DataSorted!$P345="REAC",DataSorted!S345,IF($R333=1,P333,""))))</f>
        <v/>
      </c>
      <c r="Q332" s="47" t="str">
        <f t="shared" si="73"/>
        <v/>
      </c>
      <c r="R332" t="str">
        <f t="shared" si="74"/>
        <v/>
      </c>
      <c r="S332" s="18" t="str">
        <f t="shared" si="68"/>
        <v/>
      </c>
      <c r="T332" s="18" t="str">
        <f t="shared" si="69"/>
        <v/>
      </c>
      <c r="U332" s="18" t="str">
        <f t="shared" si="66"/>
        <v/>
      </c>
      <c r="V332" s="18" t="str">
        <f t="shared" si="70"/>
        <v/>
      </c>
      <c r="W332" s="18" t="str">
        <f t="shared" si="71"/>
        <v/>
      </c>
      <c r="X332" s="18" t="str">
        <f t="shared" si="72"/>
        <v/>
      </c>
      <c r="Y332" s="18"/>
    </row>
    <row r="333" spans="1:25" x14ac:dyDescent="0.35">
      <c r="A333" t="str">
        <f>IF(DataSorted!A346="","",DataSorted!A346)</f>
        <v/>
      </c>
      <c r="B333" t="str">
        <f>IF(DataSorted!B346="","",DataSorted!B346)</f>
        <v/>
      </c>
      <c r="C333" t="str">
        <f>IF(DataSorted!C346="","",DataSorted!C346)</f>
        <v/>
      </c>
      <c r="D333" t="str">
        <f>IF(DataSorted!D346="","",DataSorted!D346)</f>
        <v/>
      </c>
      <c r="E333" t="str">
        <f t="shared" si="67"/>
        <v/>
      </c>
      <c r="F333" s="16" t="str">
        <f t="shared" si="63"/>
        <v/>
      </c>
      <c r="G333" s="41" t="str">
        <f t="shared" si="64"/>
        <v/>
      </c>
      <c r="H333" t="str">
        <f>IF(DataSorted!$Q346="","",DataSorted!Q346)</f>
        <v/>
      </c>
      <c r="I333" t="str">
        <f>IF(DataSorted!$Q346="","",DataSorted!R346)</f>
        <v/>
      </c>
      <c r="J333" t="str">
        <f>IF(DataSorted!$Q346="","",DataSorted!S346)</f>
        <v/>
      </c>
      <c r="K333" t="str">
        <f>IF(DataSorted!$Q346="","",DataSorted!T346)</f>
        <v/>
      </c>
      <c r="L333" s="2" t="str">
        <f t="shared" si="65"/>
        <v/>
      </c>
      <c r="M333" s="51" t="str">
        <f>IF(DataSorted!$F346="REAC",DataSorted!F346,(IF(DataSorted!$P346="REAC",DataSorted!P346,IF($R334=1,"Creact",""))))</f>
        <v/>
      </c>
      <c r="N333" s="51" t="str">
        <f>IF(DataSorted!$F346="REAC",DataSorted!G346,(IF(DataSorted!$P346="REAC",DataSorted!Q346,IF($R334=1,N334,""))))</f>
        <v/>
      </c>
      <c r="O333" s="51" t="str">
        <f>IF(DataSorted!$F346="REAC",DataSorted!H346,(IF(DataSorted!$P346="REAC",DataSorted!R346,IF(AND($R334=1,N334="yes"),O334-1.01794,IF(AND($R334=1,N334="No"),O334-1.18497,"")))))</f>
        <v/>
      </c>
      <c r="P333" s="51" t="str">
        <f>IF(DataSorted!$F346="REAC",DataSorted!I346,(IF(DataSorted!$P346="REAC",DataSorted!S346,IF($R334=1,P334,""))))</f>
        <v/>
      </c>
      <c r="Q333" s="47" t="str">
        <f t="shared" si="73"/>
        <v/>
      </c>
      <c r="R333" t="str">
        <f t="shared" si="74"/>
        <v/>
      </c>
      <c r="S333" s="1" t="str">
        <f t="shared" si="68"/>
        <v/>
      </c>
      <c r="T333" s="1" t="str">
        <f t="shared" si="69"/>
        <v/>
      </c>
      <c r="U333" s="1" t="str">
        <f t="shared" si="66"/>
        <v/>
      </c>
      <c r="V333" s="1" t="str">
        <f t="shared" si="70"/>
        <v/>
      </c>
      <c r="W333" s="1" t="str">
        <f t="shared" si="71"/>
        <v/>
      </c>
      <c r="X333" s="1" t="str">
        <f t="shared" si="72"/>
        <v/>
      </c>
      <c r="Y333" s="1"/>
    </row>
    <row r="334" spans="1:25" x14ac:dyDescent="0.35">
      <c r="A334" s="10" t="str">
        <f>IF(DataSorted!A347="","",DataSorted!A347)</f>
        <v/>
      </c>
      <c r="B334" s="10" t="str">
        <f>IF(DataSorted!B347="","",DataSorted!B347)</f>
        <v/>
      </c>
      <c r="C334" s="10" t="str">
        <f>IF(DataSorted!C347="","",DataSorted!C347)</f>
        <v/>
      </c>
      <c r="D334" s="10" t="str">
        <f>IF(DataSorted!D347="","",DataSorted!D347)</f>
        <v/>
      </c>
      <c r="E334" s="10" t="str">
        <f t="shared" si="67"/>
        <v/>
      </c>
      <c r="F334" s="15" t="str">
        <f t="shared" si="63"/>
        <v/>
      </c>
      <c r="G334" s="41" t="str">
        <f t="shared" si="64"/>
        <v/>
      </c>
      <c r="H334" s="10" t="str">
        <f>IF(DataSorted!$Q347="","",DataSorted!Q347)</f>
        <v/>
      </c>
      <c r="I334" s="10" t="str">
        <f>IF(DataSorted!$Q347="","",DataSorted!R347)</f>
        <v/>
      </c>
      <c r="J334" s="10" t="str">
        <f>IF(DataSorted!$Q347="","",DataSorted!S347)</f>
        <v/>
      </c>
      <c r="K334" s="10" t="str">
        <f>IF(DataSorted!$Q347="","",DataSorted!T347)</f>
        <v/>
      </c>
      <c r="L334" s="10" t="str">
        <f t="shared" si="65"/>
        <v/>
      </c>
      <c r="M334" s="52" t="str">
        <f>IF(DataSorted!$F347="REAC",DataSorted!F347,(IF(DataSorted!$P347="REAC",DataSorted!P347,IF($R335=1,"Creact",""))))</f>
        <v/>
      </c>
      <c r="N334" s="52" t="str">
        <f>IF(DataSorted!$F347="REAC",DataSorted!G347,(IF(DataSorted!$P347="REAC",DataSorted!Q347,IF($R335=1,N335,""))))</f>
        <v/>
      </c>
      <c r="O334" s="52" t="str">
        <f>IF(DataSorted!$F347="REAC",DataSorted!H347,(IF(DataSorted!$P347="REAC",DataSorted!R347,IF(AND($R335=1,N335="yes"),O335-1.01794,IF(AND($R335=1,N335="No"),O335-1.18497,"")))))</f>
        <v/>
      </c>
      <c r="P334" s="52" t="str">
        <f>IF(DataSorted!$F347="REAC",DataSorted!I347,(IF(DataSorted!$P347="REAC",DataSorted!S347,IF($R335=1,P335,""))))</f>
        <v/>
      </c>
      <c r="Q334" s="47" t="str">
        <f t="shared" si="73"/>
        <v/>
      </c>
      <c r="R334" t="str">
        <f t="shared" si="74"/>
        <v/>
      </c>
      <c r="S334" s="18" t="str">
        <f t="shared" si="68"/>
        <v/>
      </c>
      <c r="T334" s="18" t="str">
        <f t="shared" si="69"/>
        <v/>
      </c>
      <c r="U334" s="18" t="str">
        <f t="shared" si="66"/>
        <v/>
      </c>
      <c r="V334" s="18" t="str">
        <f t="shared" si="70"/>
        <v/>
      </c>
      <c r="W334" s="18" t="str">
        <f t="shared" si="71"/>
        <v/>
      </c>
      <c r="X334" s="18" t="str">
        <f t="shared" si="72"/>
        <v/>
      </c>
      <c r="Y334" s="18"/>
    </row>
    <row r="335" spans="1:25" x14ac:dyDescent="0.35">
      <c r="A335" t="str">
        <f>IF(DataSorted!A348="","",DataSorted!A348)</f>
        <v/>
      </c>
      <c r="B335" t="str">
        <f>IF(DataSorted!B348="","",DataSorted!B348)</f>
        <v/>
      </c>
      <c r="C335" t="str">
        <f>IF(DataSorted!C348="","",DataSorted!C348)</f>
        <v/>
      </c>
      <c r="D335" t="str">
        <f>IF(DataSorted!D348="","",DataSorted!D348)</f>
        <v/>
      </c>
      <c r="E335" t="str">
        <f t="shared" si="67"/>
        <v/>
      </c>
      <c r="F335" s="16" t="str">
        <f t="shared" si="63"/>
        <v/>
      </c>
      <c r="G335" s="41" t="str">
        <f t="shared" si="64"/>
        <v/>
      </c>
      <c r="H335" t="str">
        <f>IF(DataSorted!$Q348="","",DataSorted!Q348)</f>
        <v/>
      </c>
      <c r="I335" t="str">
        <f>IF(DataSorted!$Q348="","",DataSorted!R348)</f>
        <v/>
      </c>
      <c r="J335" t="str">
        <f>IF(DataSorted!$Q348="","",DataSorted!S348)</f>
        <v/>
      </c>
      <c r="K335" t="str">
        <f>IF(DataSorted!$Q348="","",DataSorted!T348)</f>
        <v/>
      </c>
      <c r="L335" s="2" t="str">
        <f t="shared" si="65"/>
        <v/>
      </c>
      <c r="M335" s="51" t="str">
        <f>IF(DataSorted!$F348="REAC",DataSorted!F348,(IF(DataSorted!$P348="REAC",DataSorted!P348,IF($R336=1,"Creact",""))))</f>
        <v/>
      </c>
      <c r="N335" s="51" t="str">
        <f>IF(DataSorted!$F348="REAC",DataSorted!G348,(IF(DataSorted!$P348="REAC",DataSorted!Q348,IF($R336=1,N336,""))))</f>
        <v/>
      </c>
      <c r="O335" s="51" t="str">
        <f>IF(DataSorted!$F348="REAC",DataSorted!H348,(IF(DataSorted!$P348="REAC",DataSorted!R348,IF(AND($R336=1,N336="yes"),O336-1.01794,IF(AND($R336=1,N336="No"),O336-1.18497,"")))))</f>
        <v/>
      </c>
      <c r="P335" s="51" t="str">
        <f>IF(DataSorted!$F348="REAC",DataSorted!I348,(IF(DataSorted!$P348="REAC",DataSorted!S348,IF($R336=1,P336,""))))</f>
        <v/>
      </c>
      <c r="Q335" s="47" t="str">
        <f t="shared" si="73"/>
        <v/>
      </c>
      <c r="R335" t="str">
        <f t="shared" si="74"/>
        <v/>
      </c>
      <c r="S335" s="1" t="str">
        <f t="shared" si="68"/>
        <v/>
      </c>
      <c r="T335" s="1" t="str">
        <f t="shared" si="69"/>
        <v/>
      </c>
      <c r="U335" s="1" t="str">
        <f t="shared" si="66"/>
        <v/>
      </c>
      <c r="V335" s="1" t="str">
        <f t="shared" si="70"/>
        <v/>
      </c>
      <c r="W335" s="1" t="str">
        <f t="shared" si="71"/>
        <v/>
      </c>
      <c r="X335" s="1" t="str">
        <f t="shared" si="72"/>
        <v/>
      </c>
      <c r="Y335" s="1"/>
    </row>
    <row r="336" spans="1:25" x14ac:dyDescent="0.35">
      <c r="A336" s="10" t="str">
        <f>IF(DataSorted!A349="","",DataSorted!A349)</f>
        <v/>
      </c>
      <c r="B336" s="10" t="str">
        <f>IF(DataSorted!B349="","",DataSorted!B349)</f>
        <v/>
      </c>
      <c r="C336" s="10" t="str">
        <f>IF(DataSorted!C349="","",DataSorted!C349)</f>
        <v/>
      </c>
      <c r="D336" s="10" t="str">
        <f>IF(DataSorted!D349="","",DataSorted!D349)</f>
        <v/>
      </c>
      <c r="E336" s="10" t="str">
        <f t="shared" si="67"/>
        <v/>
      </c>
      <c r="F336" s="15" t="str">
        <f t="shared" si="63"/>
        <v/>
      </c>
      <c r="G336" s="41" t="str">
        <f t="shared" si="64"/>
        <v/>
      </c>
      <c r="H336" s="10" t="str">
        <f>IF(DataSorted!$Q349="","",DataSorted!Q349)</f>
        <v/>
      </c>
      <c r="I336" s="10" t="str">
        <f>IF(DataSorted!$Q349="","",DataSorted!R349)</f>
        <v/>
      </c>
      <c r="J336" s="10" t="str">
        <f>IF(DataSorted!$Q349="","",DataSorted!S349)</f>
        <v/>
      </c>
      <c r="K336" s="10" t="str">
        <f>IF(DataSorted!$Q349="","",DataSorted!T349)</f>
        <v/>
      </c>
      <c r="L336" s="10" t="str">
        <f t="shared" si="65"/>
        <v/>
      </c>
      <c r="M336" s="52" t="str">
        <f>IF(DataSorted!$F349="REAC",DataSorted!F349,(IF(DataSorted!$P349="REAC",DataSorted!P349,IF($R337=1,"Creact",""))))</f>
        <v/>
      </c>
      <c r="N336" s="52" t="str">
        <f>IF(DataSorted!$F349="REAC",DataSorted!G349,(IF(DataSorted!$P349="REAC",DataSorted!Q349,IF($R337=1,N337,""))))</f>
        <v/>
      </c>
      <c r="O336" s="52" t="str">
        <f>IF(DataSorted!$F349="REAC",DataSorted!H349,(IF(DataSorted!$P349="REAC",DataSorted!R349,IF(AND($R337=1,N337="yes"),O337-1.01794,IF(AND($R337=1,N337="No"),O337-1.18497,"")))))</f>
        <v/>
      </c>
      <c r="P336" s="52" t="str">
        <f>IF(DataSorted!$F349="REAC",DataSorted!I349,(IF(DataSorted!$P349="REAC",DataSorted!S349,IF($R337=1,P337,""))))</f>
        <v/>
      </c>
      <c r="Q336" s="47" t="str">
        <f t="shared" si="73"/>
        <v/>
      </c>
      <c r="R336" t="str">
        <f t="shared" si="74"/>
        <v/>
      </c>
      <c r="S336" s="18" t="str">
        <f t="shared" si="68"/>
        <v/>
      </c>
      <c r="T336" s="18" t="str">
        <f t="shared" si="69"/>
        <v/>
      </c>
      <c r="U336" s="18" t="str">
        <f t="shared" si="66"/>
        <v/>
      </c>
      <c r="V336" s="18" t="str">
        <f t="shared" si="70"/>
        <v/>
      </c>
      <c r="W336" s="18" t="str">
        <f t="shared" si="71"/>
        <v/>
      </c>
      <c r="X336" s="18" t="str">
        <f t="shared" si="72"/>
        <v/>
      </c>
      <c r="Y336" s="18"/>
    </row>
    <row r="337" spans="1:25" x14ac:dyDescent="0.35">
      <c r="A337" t="str">
        <f>IF(DataSorted!A350="","",DataSorted!A350)</f>
        <v/>
      </c>
      <c r="B337" t="str">
        <f>IF(DataSorted!B350="","",DataSorted!B350)</f>
        <v/>
      </c>
      <c r="C337" t="str">
        <f>IF(DataSorted!C350="","",DataSorted!C350)</f>
        <v/>
      </c>
      <c r="D337" t="str">
        <f>IF(DataSorted!D350="","",DataSorted!D350)</f>
        <v/>
      </c>
      <c r="E337" t="str">
        <f t="shared" si="67"/>
        <v/>
      </c>
      <c r="F337" s="16" t="str">
        <f t="shared" si="63"/>
        <v/>
      </c>
      <c r="G337" s="41" t="str">
        <f t="shared" si="64"/>
        <v/>
      </c>
      <c r="H337" t="str">
        <f>IF(DataSorted!$Q350="","",DataSorted!Q350)</f>
        <v/>
      </c>
      <c r="I337" t="str">
        <f>IF(DataSorted!$Q350="","",DataSorted!R350)</f>
        <v/>
      </c>
      <c r="J337" t="str">
        <f>IF(DataSorted!$Q350="","",DataSorted!S350)</f>
        <v/>
      </c>
      <c r="K337" t="str">
        <f>IF(DataSorted!$Q350="","",DataSorted!T350)</f>
        <v/>
      </c>
      <c r="L337" s="2" t="str">
        <f t="shared" si="65"/>
        <v/>
      </c>
      <c r="M337" s="51" t="str">
        <f>IF(DataSorted!$F350="REAC",DataSorted!F350,(IF(DataSorted!$P350="REAC",DataSorted!P350,IF($R338=1,"Creact",""))))</f>
        <v/>
      </c>
      <c r="N337" s="51" t="str">
        <f>IF(DataSorted!$F350="REAC",DataSorted!G350,(IF(DataSorted!$P350="REAC",DataSorted!Q350,IF($R338=1,N338,""))))</f>
        <v/>
      </c>
      <c r="O337" s="51" t="str">
        <f>IF(DataSorted!$F350="REAC",DataSorted!H350,(IF(DataSorted!$P350="REAC",DataSorted!R350,IF(AND($R338=1,N338="yes"),O338-1.01794,IF(AND($R338=1,N338="No"),O338-1.18497,"")))))</f>
        <v/>
      </c>
      <c r="P337" s="51" t="str">
        <f>IF(DataSorted!$F350="REAC",DataSorted!I350,(IF(DataSorted!$P350="REAC",DataSorted!S350,IF($R338=1,P338,""))))</f>
        <v/>
      </c>
      <c r="Q337" s="47" t="str">
        <f t="shared" si="73"/>
        <v/>
      </c>
      <c r="R337" t="str">
        <f t="shared" si="74"/>
        <v/>
      </c>
      <c r="S337" s="1" t="str">
        <f t="shared" si="68"/>
        <v/>
      </c>
      <c r="T337" s="1" t="str">
        <f t="shared" si="69"/>
        <v/>
      </c>
      <c r="U337" s="1" t="str">
        <f t="shared" si="66"/>
        <v/>
      </c>
      <c r="V337" s="1" t="str">
        <f t="shared" si="70"/>
        <v/>
      </c>
      <c r="W337" s="1" t="str">
        <f t="shared" si="71"/>
        <v/>
      </c>
      <c r="X337" s="1" t="str">
        <f t="shared" si="72"/>
        <v/>
      </c>
      <c r="Y337" s="1"/>
    </row>
    <row r="338" spans="1:25" x14ac:dyDescent="0.35">
      <c r="A338" s="10" t="str">
        <f>IF(DataSorted!A351="","",DataSorted!A351)</f>
        <v/>
      </c>
      <c r="B338" s="10" t="str">
        <f>IF(DataSorted!B351="","",DataSorted!B351)</f>
        <v/>
      </c>
      <c r="C338" s="10" t="str">
        <f>IF(DataSorted!C351="","",DataSorted!C351)</f>
        <v/>
      </c>
      <c r="D338" s="10" t="str">
        <f>IF(DataSorted!D351="","",DataSorted!D351)</f>
        <v/>
      </c>
      <c r="E338" s="10" t="str">
        <f t="shared" si="67"/>
        <v/>
      </c>
      <c r="F338" s="15" t="str">
        <f t="shared" si="63"/>
        <v/>
      </c>
      <c r="G338" s="41" t="str">
        <f t="shared" si="64"/>
        <v/>
      </c>
      <c r="H338" s="10" t="str">
        <f>IF(DataSorted!$Q351="","",DataSorted!Q351)</f>
        <v/>
      </c>
      <c r="I338" s="10" t="str">
        <f>IF(DataSorted!$Q351="","",DataSorted!R351)</f>
        <v/>
      </c>
      <c r="J338" s="10" t="str">
        <f>IF(DataSorted!$Q351="","",DataSorted!S351)</f>
        <v/>
      </c>
      <c r="K338" s="10" t="str">
        <f>IF(DataSorted!$Q351="","",DataSorted!T351)</f>
        <v/>
      </c>
      <c r="L338" s="10" t="str">
        <f t="shared" si="65"/>
        <v/>
      </c>
      <c r="M338" s="52" t="str">
        <f>IF(DataSorted!$F351="REAC",DataSorted!F351,(IF(DataSorted!$P351="REAC",DataSorted!P351,IF($R339=1,"Creact",""))))</f>
        <v/>
      </c>
      <c r="N338" s="52" t="str">
        <f>IF(DataSorted!$F351="REAC",DataSorted!G351,(IF(DataSorted!$P351="REAC",DataSorted!Q351,IF($R339=1,N339,""))))</f>
        <v/>
      </c>
      <c r="O338" s="52" t="str">
        <f>IF(DataSorted!$F351="REAC",DataSorted!H351,(IF(DataSorted!$P351="REAC",DataSorted!R351,IF(AND($R339=1,N339="yes"),O339-1.01794,IF(AND($R339=1,N339="No"),O339-1.18497,"")))))</f>
        <v/>
      </c>
      <c r="P338" s="52" t="str">
        <f>IF(DataSorted!$F351="REAC",DataSorted!I351,(IF(DataSorted!$P351="REAC",DataSorted!S351,IF($R339=1,P339,""))))</f>
        <v/>
      </c>
      <c r="Q338" s="47" t="str">
        <f t="shared" si="73"/>
        <v/>
      </c>
      <c r="R338" t="str">
        <f t="shared" si="74"/>
        <v/>
      </c>
      <c r="S338" s="18" t="str">
        <f t="shared" si="68"/>
        <v/>
      </c>
      <c r="T338" s="18" t="str">
        <f t="shared" si="69"/>
        <v/>
      </c>
      <c r="U338" s="18" t="str">
        <f t="shared" si="66"/>
        <v/>
      </c>
      <c r="V338" s="18" t="str">
        <f t="shared" si="70"/>
        <v/>
      </c>
      <c r="W338" s="18" t="str">
        <f t="shared" si="71"/>
        <v/>
      </c>
      <c r="X338" s="18" t="str">
        <f t="shared" si="72"/>
        <v/>
      </c>
      <c r="Y338" s="18"/>
    </row>
    <row r="339" spans="1:25" x14ac:dyDescent="0.35">
      <c r="A339" t="str">
        <f>IF(DataSorted!A352="","",DataSorted!A352)</f>
        <v/>
      </c>
      <c r="B339" t="str">
        <f>IF(DataSorted!B352="","",DataSorted!B352)</f>
        <v/>
      </c>
      <c r="C339" t="str">
        <f>IF(DataSorted!C352="","",DataSorted!C352)</f>
        <v/>
      </c>
      <c r="D339" t="str">
        <f>IF(DataSorted!D352="","",DataSorted!D352)</f>
        <v/>
      </c>
      <c r="E339" t="str">
        <f t="shared" si="67"/>
        <v/>
      </c>
      <c r="F339" s="16" t="str">
        <f t="shared" si="63"/>
        <v/>
      </c>
      <c r="G339" s="41" t="str">
        <f t="shared" si="64"/>
        <v/>
      </c>
      <c r="H339" t="str">
        <f>IF(DataSorted!$Q352="","",DataSorted!Q352)</f>
        <v/>
      </c>
      <c r="I339" t="str">
        <f>IF(DataSorted!$Q352="","",DataSorted!R352)</f>
        <v/>
      </c>
      <c r="J339" t="str">
        <f>IF(DataSorted!$Q352="","",DataSorted!S352)</f>
        <v/>
      </c>
      <c r="K339" t="str">
        <f>IF(DataSorted!$Q352="","",DataSorted!T352)</f>
        <v/>
      </c>
      <c r="L339" s="2" t="str">
        <f t="shared" si="65"/>
        <v/>
      </c>
      <c r="M339" s="51" t="str">
        <f>IF(DataSorted!$F352="REAC",DataSorted!F352,(IF(DataSorted!$P352="REAC",DataSorted!P352,IF($R340=1,"Creact",""))))</f>
        <v/>
      </c>
      <c r="N339" s="51" t="str">
        <f>IF(DataSorted!$F352="REAC",DataSorted!G352,(IF(DataSorted!$P352="REAC",DataSorted!Q352,IF($R340=1,N340,""))))</f>
        <v/>
      </c>
      <c r="O339" s="51" t="str">
        <f>IF(DataSorted!$F352="REAC",DataSorted!H352,(IF(DataSorted!$P352="REAC",DataSorted!R352,IF(AND($R340=1,N340="yes"),O340-1.01794,IF(AND($R340=1,N340="No"),O340-1.18497,"")))))</f>
        <v/>
      </c>
      <c r="P339" s="51" t="str">
        <f>IF(DataSorted!$F352="REAC",DataSorted!I352,(IF(DataSorted!$P352="REAC",DataSorted!S352,IF($R340=1,P340,""))))</f>
        <v/>
      </c>
      <c r="Q339" s="47" t="str">
        <f t="shared" si="73"/>
        <v/>
      </c>
      <c r="R339" t="str">
        <f t="shared" si="74"/>
        <v/>
      </c>
      <c r="S339" s="1" t="str">
        <f t="shared" si="68"/>
        <v/>
      </c>
      <c r="T339" s="1" t="str">
        <f t="shared" si="69"/>
        <v/>
      </c>
      <c r="U339" s="1" t="str">
        <f t="shared" si="66"/>
        <v/>
      </c>
      <c r="V339" s="1" t="str">
        <f t="shared" si="70"/>
        <v/>
      </c>
      <c r="W339" s="1" t="str">
        <f t="shared" si="71"/>
        <v/>
      </c>
      <c r="X339" s="1" t="str">
        <f t="shared" si="72"/>
        <v/>
      </c>
      <c r="Y339" s="1"/>
    </row>
    <row r="340" spans="1:25" x14ac:dyDescent="0.35">
      <c r="A340" s="10" t="str">
        <f>IF(DataSorted!A353="","",DataSorted!A353)</f>
        <v/>
      </c>
      <c r="B340" s="10" t="str">
        <f>IF(DataSorted!B353="","",DataSorted!B353)</f>
        <v/>
      </c>
      <c r="C340" s="10" t="str">
        <f>IF(DataSorted!C353="","",DataSorted!C353)</f>
        <v/>
      </c>
      <c r="D340" s="10" t="str">
        <f>IF(DataSorted!D353="","",DataSorted!D353)</f>
        <v/>
      </c>
      <c r="E340" s="10" t="str">
        <f t="shared" si="67"/>
        <v/>
      </c>
      <c r="F340" s="15" t="str">
        <f t="shared" si="63"/>
        <v/>
      </c>
      <c r="G340" s="41" t="str">
        <f t="shared" si="64"/>
        <v/>
      </c>
      <c r="H340" s="10" t="str">
        <f>IF(DataSorted!$Q353="","",DataSorted!Q353)</f>
        <v/>
      </c>
      <c r="I340" s="10" t="str">
        <f>IF(DataSorted!$Q353="","",DataSorted!R353)</f>
        <v/>
      </c>
      <c r="J340" s="10" t="str">
        <f>IF(DataSorted!$Q353="","",DataSorted!S353)</f>
        <v/>
      </c>
      <c r="K340" s="10" t="str">
        <f>IF(DataSorted!$Q353="","",DataSorted!T353)</f>
        <v/>
      </c>
      <c r="L340" s="10" t="str">
        <f t="shared" si="65"/>
        <v/>
      </c>
      <c r="M340" s="52" t="str">
        <f>IF(DataSorted!$F353="REAC",DataSorted!F353,(IF(DataSorted!$P353="REAC",DataSorted!P353,IF($R341=1,"Creact",""))))</f>
        <v/>
      </c>
      <c r="N340" s="52" t="str">
        <f>IF(DataSorted!$F353="REAC",DataSorted!G353,(IF(DataSorted!$P353="REAC",DataSorted!Q353,IF($R341=1,N341,""))))</f>
        <v/>
      </c>
      <c r="O340" s="52" t="str">
        <f>IF(DataSorted!$F353="REAC",DataSorted!H353,(IF(DataSorted!$P353="REAC",DataSorted!R353,IF(AND($R341=1,N341="yes"),O341-1.01794,IF(AND($R341=1,N341="No"),O341-1.18497,"")))))</f>
        <v/>
      </c>
      <c r="P340" s="52" t="str">
        <f>IF(DataSorted!$F353="REAC",DataSorted!I353,(IF(DataSorted!$P353="REAC",DataSorted!S353,IF($R341=1,P341,""))))</f>
        <v/>
      </c>
      <c r="Q340" s="47" t="str">
        <f t="shared" si="73"/>
        <v/>
      </c>
      <c r="R340" t="str">
        <f t="shared" si="74"/>
        <v/>
      </c>
      <c r="S340" s="18" t="str">
        <f t="shared" si="68"/>
        <v/>
      </c>
      <c r="T340" s="18" t="str">
        <f t="shared" si="69"/>
        <v/>
      </c>
      <c r="U340" s="18" t="str">
        <f t="shared" si="66"/>
        <v/>
      </c>
      <c r="V340" s="18" t="str">
        <f t="shared" si="70"/>
        <v/>
      </c>
      <c r="W340" s="18" t="str">
        <f t="shared" si="71"/>
        <v/>
      </c>
      <c r="X340" s="18" t="str">
        <f t="shared" si="72"/>
        <v/>
      </c>
      <c r="Y340" s="18"/>
    </row>
    <row r="341" spans="1:25" x14ac:dyDescent="0.35">
      <c r="A341" t="str">
        <f>IF(DataSorted!A354="","",DataSorted!A354)</f>
        <v/>
      </c>
      <c r="B341" t="str">
        <f>IF(DataSorted!B354="","",DataSorted!B354)</f>
        <v/>
      </c>
      <c r="C341" t="str">
        <f>IF(DataSorted!C354="","",DataSorted!C354)</f>
        <v/>
      </c>
      <c r="D341" t="str">
        <f>IF(DataSorted!D354="","",DataSorted!D354)</f>
        <v/>
      </c>
      <c r="E341" t="str">
        <f t="shared" si="67"/>
        <v/>
      </c>
      <c r="F341" s="16" t="str">
        <f t="shared" si="63"/>
        <v/>
      </c>
      <c r="G341" s="41" t="str">
        <f t="shared" si="64"/>
        <v/>
      </c>
      <c r="H341" t="str">
        <f>IF(DataSorted!$Q354="","",DataSorted!Q354)</f>
        <v/>
      </c>
      <c r="I341" t="str">
        <f>IF(DataSorted!$Q354="","",DataSorted!R354)</f>
        <v/>
      </c>
      <c r="J341" t="str">
        <f>IF(DataSorted!$Q354="","",DataSorted!S354)</f>
        <v/>
      </c>
      <c r="K341" t="str">
        <f>IF(DataSorted!$Q354="","",DataSorted!T354)</f>
        <v/>
      </c>
      <c r="L341" s="2" t="str">
        <f t="shared" si="65"/>
        <v/>
      </c>
      <c r="M341" s="51" t="str">
        <f>IF(DataSorted!$F354="REAC",DataSorted!F354,(IF(DataSorted!$P354="REAC",DataSorted!P354,IF($R342=1,"Creact",""))))</f>
        <v/>
      </c>
      <c r="N341" s="51" t="str">
        <f>IF(DataSorted!$F354="REAC",DataSorted!G354,(IF(DataSorted!$P354="REAC",DataSorted!Q354,IF($R342=1,N342,""))))</f>
        <v/>
      </c>
      <c r="O341" s="51" t="str">
        <f>IF(DataSorted!$F354="REAC",DataSorted!H354,(IF(DataSorted!$P354="REAC",DataSorted!R354,IF(AND($R342=1,N342="yes"),O342-1.01794,IF(AND($R342=1,N342="No"),O342-1.18497,"")))))</f>
        <v/>
      </c>
      <c r="P341" s="51" t="str">
        <f>IF(DataSorted!$F354="REAC",DataSorted!I354,(IF(DataSorted!$P354="REAC",DataSorted!S354,IF($R342=1,P342,""))))</f>
        <v/>
      </c>
      <c r="Q341" s="47" t="str">
        <f t="shared" si="73"/>
        <v/>
      </c>
      <c r="R341" t="str">
        <f t="shared" si="74"/>
        <v/>
      </c>
      <c r="S341" s="1" t="str">
        <f t="shared" si="68"/>
        <v/>
      </c>
      <c r="T341" s="1" t="str">
        <f t="shared" si="69"/>
        <v/>
      </c>
      <c r="U341" s="1" t="str">
        <f t="shared" si="66"/>
        <v/>
      </c>
      <c r="V341" s="1" t="str">
        <f t="shared" si="70"/>
        <v/>
      </c>
      <c r="W341" s="1" t="str">
        <f t="shared" si="71"/>
        <v/>
      </c>
      <c r="X341" s="1" t="str">
        <f t="shared" si="72"/>
        <v/>
      </c>
      <c r="Y341" s="1"/>
    </row>
    <row r="342" spans="1:25" x14ac:dyDescent="0.35">
      <c r="A342" s="10" t="str">
        <f>IF(DataSorted!A355="","",DataSorted!A355)</f>
        <v/>
      </c>
      <c r="B342" s="10" t="str">
        <f>IF(DataSorted!B355="","",DataSorted!B355)</f>
        <v/>
      </c>
      <c r="C342" s="10" t="str">
        <f>IF(DataSorted!C355="","",DataSorted!C355)</f>
        <v/>
      </c>
      <c r="D342" s="10" t="str">
        <f>IF(DataSorted!D355="","",DataSorted!D355)</f>
        <v/>
      </c>
      <c r="E342" s="10" t="str">
        <f t="shared" si="67"/>
        <v/>
      </c>
      <c r="F342" s="15" t="str">
        <f t="shared" si="63"/>
        <v/>
      </c>
      <c r="G342" s="41" t="str">
        <f t="shared" si="64"/>
        <v/>
      </c>
      <c r="H342" s="10" t="str">
        <f>IF(DataSorted!$Q355="","",DataSorted!Q355)</f>
        <v/>
      </c>
      <c r="I342" s="10" t="str">
        <f>IF(DataSorted!$Q355="","",DataSorted!R355)</f>
        <v/>
      </c>
      <c r="J342" s="10" t="str">
        <f>IF(DataSorted!$Q355="","",DataSorted!S355)</f>
        <v/>
      </c>
      <c r="K342" s="10" t="str">
        <f>IF(DataSorted!$Q355="","",DataSorted!T355)</f>
        <v/>
      </c>
      <c r="L342" s="10" t="str">
        <f t="shared" si="65"/>
        <v/>
      </c>
      <c r="M342" s="52" t="str">
        <f>IF(DataSorted!$F355="REAC",DataSorted!F355,(IF(DataSorted!$P355="REAC",DataSorted!P355,IF($R343=1,"Creact",""))))</f>
        <v/>
      </c>
      <c r="N342" s="52" t="str">
        <f>IF(DataSorted!$F355="REAC",DataSorted!G355,(IF(DataSorted!$P355="REAC",DataSorted!Q355,IF($R343=1,N343,""))))</f>
        <v/>
      </c>
      <c r="O342" s="52" t="str">
        <f>IF(DataSorted!$F355="REAC",DataSorted!H355,(IF(DataSorted!$P355="REAC",DataSorted!R355,IF(AND($R343=1,N343="yes"),O343-1.01794,IF(AND($R343=1,N343="No"),O343-1.18497,"")))))</f>
        <v/>
      </c>
      <c r="P342" s="52" t="str">
        <f>IF(DataSorted!$F355="REAC",DataSorted!I355,(IF(DataSorted!$P355="REAC",DataSorted!S355,IF($R343=1,P343,""))))</f>
        <v/>
      </c>
      <c r="Q342" s="47" t="str">
        <f t="shared" si="73"/>
        <v/>
      </c>
      <c r="R342" t="str">
        <f t="shared" si="74"/>
        <v/>
      </c>
      <c r="S342" s="18" t="str">
        <f t="shared" si="68"/>
        <v/>
      </c>
      <c r="T342" s="18" t="str">
        <f t="shared" si="69"/>
        <v/>
      </c>
      <c r="U342" s="18" t="str">
        <f t="shared" si="66"/>
        <v/>
      </c>
      <c r="V342" s="18" t="str">
        <f t="shared" si="70"/>
        <v/>
      </c>
      <c r="W342" s="18" t="str">
        <f t="shared" si="71"/>
        <v/>
      </c>
      <c r="X342" s="18" t="str">
        <f t="shared" si="72"/>
        <v/>
      </c>
      <c r="Y342" s="18"/>
    </row>
    <row r="343" spans="1:25" x14ac:dyDescent="0.35">
      <c r="A343" t="str">
        <f>IF(DataSorted!A356="","",DataSorted!A356)</f>
        <v/>
      </c>
      <c r="B343" t="str">
        <f>IF(DataSorted!B356="","",DataSorted!B356)</f>
        <v/>
      </c>
      <c r="C343" t="str">
        <f>IF(DataSorted!C356="","",DataSorted!C356)</f>
        <v/>
      </c>
      <c r="D343" t="str">
        <f>IF(DataSorted!D356="","",DataSorted!D356)</f>
        <v/>
      </c>
      <c r="E343" t="str">
        <f t="shared" si="67"/>
        <v/>
      </c>
      <c r="F343" s="16" t="str">
        <f t="shared" si="63"/>
        <v/>
      </c>
      <c r="G343" s="41" t="str">
        <f t="shared" si="64"/>
        <v/>
      </c>
      <c r="H343" t="str">
        <f>IF(DataSorted!$Q356="","",DataSorted!Q356)</f>
        <v/>
      </c>
      <c r="I343" t="str">
        <f>IF(DataSorted!$Q356="","",DataSorted!R356)</f>
        <v/>
      </c>
      <c r="J343" t="str">
        <f>IF(DataSorted!$Q356="","",DataSorted!S356)</f>
        <v/>
      </c>
      <c r="K343" t="str">
        <f>IF(DataSorted!$Q356="","",DataSorted!T356)</f>
        <v/>
      </c>
      <c r="L343" s="2" t="str">
        <f t="shared" si="65"/>
        <v/>
      </c>
      <c r="M343" s="51" t="str">
        <f>IF(DataSorted!$F356="REAC",DataSorted!F356,(IF(DataSorted!$P356="REAC",DataSorted!P356,IF($R344=1,"Creact",""))))</f>
        <v/>
      </c>
      <c r="N343" s="51" t="str">
        <f>IF(DataSorted!$F356="REAC",DataSorted!G356,(IF(DataSorted!$P356="REAC",DataSorted!Q356,IF($R344=1,N344,""))))</f>
        <v/>
      </c>
      <c r="O343" s="51" t="str">
        <f>IF(DataSorted!$F356="REAC",DataSorted!H356,(IF(DataSorted!$P356="REAC",DataSorted!R356,IF(AND($R344=1,N344="yes"),O344-1.01794,IF(AND($R344=1,N344="No"),O344-1.18497,"")))))</f>
        <v/>
      </c>
      <c r="P343" s="51" t="str">
        <f>IF(DataSorted!$F356="REAC",DataSorted!I356,(IF(DataSorted!$P356="REAC",DataSorted!S356,IF($R344=1,P344,""))))</f>
        <v/>
      </c>
      <c r="Q343" s="47" t="str">
        <f t="shared" si="73"/>
        <v/>
      </c>
      <c r="R343" t="str">
        <f t="shared" si="74"/>
        <v/>
      </c>
      <c r="S343" s="1" t="str">
        <f t="shared" si="68"/>
        <v/>
      </c>
      <c r="T343" s="1" t="str">
        <f t="shared" si="69"/>
        <v/>
      </c>
      <c r="U343" s="1" t="str">
        <f t="shared" si="66"/>
        <v/>
      </c>
      <c r="V343" s="1" t="str">
        <f t="shared" si="70"/>
        <v/>
      </c>
      <c r="W343" s="1" t="str">
        <f t="shared" si="71"/>
        <v/>
      </c>
      <c r="X343" s="1" t="str">
        <f t="shared" si="72"/>
        <v/>
      </c>
      <c r="Y343" s="1"/>
    </row>
    <row r="344" spans="1:25" x14ac:dyDescent="0.35">
      <c r="A344" s="10" t="str">
        <f>IF(DataSorted!A357="","",DataSorted!A357)</f>
        <v/>
      </c>
      <c r="B344" s="10" t="str">
        <f>IF(DataSorted!B357="","",DataSorted!B357)</f>
        <v/>
      </c>
      <c r="C344" s="10" t="str">
        <f>IF(DataSorted!C357="","",DataSorted!C357)</f>
        <v/>
      </c>
      <c r="D344" s="10" t="str">
        <f>IF(DataSorted!D357="","",DataSorted!D357)</f>
        <v/>
      </c>
      <c r="E344" s="10" t="str">
        <f t="shared" si="67"/>
        <v/>
      </c>
      <c r="F344" s="15" t="str">
        <f t="shared" si="63"/>
        <v/>
      </c>
      <c r="G344" s="41" t="str">
        <f t="shared" si="64"/>
        <v/>
      </c>
      <c r="H344" s="10" t="str">
        <f>IF(DataSorted!$Q357="","",DataSorted!Q357)</f>
        <v/>
      </c>
      <c r="I344" s="10" t="str">
        <f>IF(DataSorted!$Q357="","",DataSorted!R357)</f>
        <v/>
      </c>
      <c r="J344" s="10" t="str">
        <f>IF(DataSorted!$Q357="","",DataSorted!S357)</f>
        <v/>
      </c>
      <c r="K344" s="10" t="str">
        <f>IF(DataSorted!$Q357="","",DataSorted!T357)</f>
        <v/>
      </c>
      <c r="L344" s="10" t="str">
        <f t="shared" si="65"/>
        <v/>
      </c>
      <c r="M344" s="52" t="str">
        <f>IF(DataSorted!$F357="REAC",DataSorted!F357,(IF(DataSorted!$P357="REAC",DataSorted!P357,IF($R345=1,"Creact",""))))</f>
        <v/>
      </c>
      <c r="N344" s="52" t="str">
        <f>IF(DataSorted!$F357="REAC",DataSorted!G357,(IF(DataSorted!$P357="REAC",DataSorted!Q357,IF($R345=1,N345,""))))</f>
        <v/>
      </c>
      <c r="O344" s="52" t="str">
        <f>IF(DataSorted!$F357="REAC",DataSorted!H357,(IF(DataSorted!$P357="REAC",DataSorted!R357,IF(AND($R345=1,N345="yes"),O345-1.01794,IF(AND($R345=1,N345="No"),O345-1.18497,"")))))</f>
        <v/>
      </c>
      <c r="P344" s="52" t="str">
        <f>IF(DataSorted!$F357="REAC",DataSorted!I357,(IF(DataSorted!$P357="REAC",DataSorted!S357,IF($R345=1,P345,""))))</f>
        <v/>
      </c>
      <c r="Q344" s="47" t="str">
        <f t="shared" si="73"/>
        <v/>
      </c>
      <c r="R344" t="str">
        <f t="shared" si="74"/>
        <v/>
      </c>
      <c r="S344" s="18" t="str">
        <f t="shared" si="68"/>
        <v/>
      </c>
      <c r="T344" s="18" t="str">
        <f t="shared" si="69"/>
        <v/>
      </c>
      <c r="U344" s="18" t="str">
        <f t="shared" si="66"/>
        <v/>
      </c>
      <c r="V344" s="18" t="str">
        <f t="shared" si="70"/>
        <v/>
      </c>
      <c r="W344" s="18" t="str">
        <f t="shared" si="71"/>
        <v/>
      </c>
      <c r="X344" s="18" t="str">
        <f t="shared" si="72"/>
        <v/>
      </c>
      <c r="Y344" s="18"/>
    </row>
    <row r="345" spans="1:25" x14ac:dyDescent="0.35">
      <c r="A345" t="str">
        <f>IF(DataSorted!A358="","",DataSorted!A358)</f>
        <v/>
      </c>
      <c r="B345" t="str">
        <f>IF(DataSorted!B358="","",DataSorted!B358)</f>
        <v/>
      </c>
      <c r="C345" t="str">
        <f>IF(DataSorted!C358="","",DataSorted!C358)</f>
        <v/>
      </c>
      <c r="D345" t="str">
        <f>IF(DataSorted!D358="","",DataSorted!D358)</f>
        <v/>
      </c>
      <c r="E345" t="str">
        <f t="shared" si="67"/>
        <v/>
      </c>
      <c r="F345" s="16" t="str">
        <f t="shared" si="63"/>
        <v/>
      </c>
      <c r="G345" s="41" t="str">
        <f t="shared" si="64"/>
        <v/>
      </c>
      <c r="H345" t="str">
        <f>IF(DataSorted!$Q358="","",DataSorted!Q358)</f>
        <v/>
      </c>
      <c r="I345" t="str">
        <f>IF(DataSorted!$Q358="","",DataSorted!R358)</f>
        <v/>
      </c>
      <c r="J345" t="str">
        <f>IF(DataSorted!$Q358="","",DataSorted!S358)</f>
        <v/>
      </c>
      <c r="K345" t="str">
        <f>IF(DataSorted!$Q358="","",DataSorted!T358)</f>
        <v/>
      </c>
      <c r="L345" s="2" t="str">
        <f t="shared" si="65"/>
        <v/>
      </c>
      <c r="M345" s="51" t="str">
        <f>IF(DataSorted!$F358="REAC",DataSorted!F358,(IF(DataSorted!$P358="REAC",DataSorted!P358,IF($R346=1,"Creact",""))))</f>
        <v/>
      </c>
      <c r="N345" s="51" t="str">
        <f>IF(DataSorted!$F358="REAC",DataSorted!G358,(IF(DataSorted!$P358="REAC",DataSorted!Q358,IF($R346=1,N346,""))))</f>
        <v/>
      </c>
      <c r="O345" s="51" t="str">
        <f>IF(DataSorted!$F358="REAC",DataSorted!H358,(IF(DataSorted!$P358="REAC",DataSorted!R358,IF(AND($R346=1,N346="yes"),O346-1.01794,IF(AND($R346=1,N346="No"),O346-1.18497,"")))))</f>
        <v/>
      </c>
      <c r="P345" s="51" t="str">
        <f>IF(DataSorted!$F358="REAC",DataSorted!I358,(IF(DataSorted!$P358="REAC",DataSorted!S358,IF($R346=1,P346,""))))</f>
        <v/>
      </c>
      <c r="Q345" s="47" t="str">
        <f t="shared" si="73"/>
        <v/>
      </c>
      <c r="R345" t="str">
        <f t="shared" si="74"/>
        <v/>
      </c>
      <c r="S345" s="1" t="str">
        <f t="shared" si="68"/>
        <v/>
      </c>
      <c r="T345" s="1" t="str">
        <f t="shared" si="69"/>
        <v/>
      </c>
      <c r="U345" s="1" t="str">
        <f t="shared" si="66"/>
        <v/>
      </c>
      <c r="V345" s="1" t="str">
        <f t="shared" si="70"/>
        <v/>
      </c>
      <c r="W345" s="1" t="str">
        <f t="shared" si="71"/>
        <v/>
      </c>
      <c r="X345" s="1" t="str">
        <f t="shared" si="72"/>
        <v/>
      </c>
      <c r="Y345" s="1"/>
    </row>
    <row r="346" spans="1:25" x14ac:dyDescent="0.35">
      <c r="A346" s="10" t="str">
        <f>IF(DataSorted!A359="","",DataSorted!A359)</f>
        <v/>
      </c>
      <c r="B346" s="10" t="str">
        <f>IF(DataSorted!B359="","",DataSorted!B359)</f>
        <v/>
      </c>
      <c r="C346" s="10" t="str">
        <f>IF(DataSorted!C359="","",DataSorted!C359)</f>
        <v/>
      </c>
      <c r="D346" s="10" t="str">
        <f>IF(DataSorted!D359="","",DataSorted!D359)</f>
        <v/>
      </c>
      <c r="E346" s="10" t="str">
        <f t="shared" si="67"/>
        <v/>
      </c>
      <c r="F346" s="15" t="str">
        <f t="shared" si="63"/>
        <v/>
      </c>
      <c r="G346" s="41" t="str">
        <f t="shared" si="64"/>
        <v/>
      </c>
      <c r="H346" s="10" t="str">
        <f>IF(DataSorted!$Q359="","",DataSorted!Q359)</f>
        <v/>
      </c>
      <c r="I346" s="10" t="str">
        <f>IF(DataSorted!$Q359="","",DataSorted!R359)</f>
        <v/>
      </c>
      <c r="J346" s="10" t="str">
        <f>IF(DataSorted!$Q359="","",DataSorted!S359)</f>
        <v/>
      </c>
      <c r="K346" s="10" t="str">
        <f>IF(DataSorted!$Q359="","",DataSorted!T359)</f>
        <v/>
      </c>
      <c r="L346" s="10" t="str">
        <f t="shared" si="65"/>
        <v/>
      </c>
      <c r="M346" s="52" t="str">
        <f>IF(DataSorted!$F359="REAC",DataSorted!F359,(IF(DataSorted!$P359="REAC",DataSorted!P359,IF($R347=1,"Creact",""))))</f>
        <v/>
      </c>
      <c r="N346" s="52" t="str">
        <f>IF(DataSorted!$F359="REAC",DataSorted!G359,(IF(DataSorted!$P359="REAC",DataSorted!Q359,IF($R347=1,N347,""))))</f>
        <v/>
      </c>
      <c r="O346" s="52" t="str">
        <f>IF(DataSorted!$F359="REAC",DataSorted!H359,(IF(DataSorted!$P359="REAC",DataSorted!R359,IF(AND($R347=1,N347="yes"),O347-1.01794,IF(AND($R347=1,N347="No"),O347-1.18497,"")))))</f>
        <v/>
      </c>
      <c r="P346" s="52" t="str">
        <f>IF(DataSorted!$F359="REAC",DataSorted!I359,(IF(DataSorted!$P359="REAC",DataSorted!S359,IF($R347=1,P347,""))))</f>
        <v/>
      </c>
      <c r="Q346" s="47" t="str">
        <f t="shared" si="73"/>
        <v/>
      </c>
      <c r="R346" t="str">
        <f t="shared" si="74"/>
        <v/>
      </c>
      <c r="S346" s="18" t="str">
        <f t="shared" si="68"/>
        <v/>
      </c>
      <c r="T346" s="18" t="str">
        <f t="shared" si="69"/>
        <v/>
      </c>
      <c r="U346" s="18" t="str">
        <f t="shared" si="66"/>
        <v/>
      </c>
      <c r="V346" s="18" t="str">
        <f t="shared" si="70"/>
        <v/>
      </c>
      <c r="W346" s="18" t="str">
        <f t="shared" si="71"/>
        <v/>
      </c>
      <c r="X346" s="18" t="str">
        <f t="shared" si="72"/>
        <v/>
      </c>
      <c r="Y346" s="18"/>
    </row>
    <row r="347" spans="1:25" x14ac:dyDescent="0.35">
      <c r="A347" t="str">
        <f>IF(DataSorted!A360="","",DataSorted!A360)</f>
        <v/>
      </c>
      <c r="B347" t="str">
        <f>IF(DataSorted!B360="","",DataSorted!B360)</f>
        <v/>
      </c>
      <c r="C347" t="str">
        <f>IF(DataSorted!C360="","",DataSorted!C360)</f>
        <v/>
      </c>
      <c r="D347" t="str">
        <f>IF(DataSorted!D360="","",DataSorted!D360)</f>
        <v/>
      </c>
      <c r="E347" t="str">
        <f t="shared" si="67"/>
        <v/>
      </c>
      <c r="F347" s="16" t="str">
        <f t="shared" si="63"/>
        <v/>
      </c>
      <c r="G347" s="41" t="str">
        <f t="shared" si="64"/>
        <v/>
      </c>
      <c r="H347" t="str">
        <f>IF(DataSorted!$Q360="","",DataSorted!Q360)</f>
        <v/>
      </c>
      <c r="I347" t="str">
        <f>IF(DataSorted!$Q360="","",DataSorted!R360)</f>
        <v/>
      </c>
      <c r="J347" t="str">
        <f>IF(DataSorted!$Q360="","",DataSorted!S360)</f>
        <v/>
      </c>
      <c r="K347" t="str">
        <f>IF(DataSorted!$Q360="","",DataSorted!T360)</f>
        <v/>
      </c>
      <c r="L347" s="2" t="str">
        <f t="shared" si="65"/>
        <v/>
      </c>
      <c r="M347" s="51" t="str">
        <f>IF(DataSorted!$F360="REAC",DataSorted!F360,(IF(DataSorted!$P360="REAC",DataSorted!P360,IF($R348=1,"Creact",""))))</f>
        <v/>
      </c>
      <c r="N347" s="51" t="str">
        <f>IF(DataSorted!$F360="REAC",DataSorted!G360,(IF(DataSorted!$P360="REAC",DataSorted!Q360,IF($R348=1,N348,""))))</f>
        <v/>
      </c>
      <c r="O347" s="51" t="str">
        <f>IF(DataSorted!$F360="REAC",DataSorted!H360,(IF(DataSorted!$P360="REAC",DataSorted!R360,IF(AND($R348=1,N348="yes"),O348-1.01794,IF(AND($R348=1,N348="No"),O348-1.18497,"")))))</f>
        <v/>
      </c>
      <c r="P347" s="51" t="str">
        <f>IF(DataSorted!$F360="REAC",DataSorted!I360,(IF(DataSorted!$P360="REAC",DataSorted!S360,IF($R348=1,P348,""))))</f>
        <v/>
      </c>
      <c r="Q347" s="47" t="str">
        <f t="shared" si="73"/>
        <v/>
      </c>
      <c r="R347" t="str">
        <f t="shared" si="74"/>
        <v/>
      </c>
      <c r="S347" s="1" t="str">
        <f t="shared" si="68"/>
        <v/>
      </c>
      <c r="T347" s="1" t="str">
        <f t="shared" si="69"/>
        <v/>
      </c>
      <c r="U347" s="1" t="str">
        <f t="shared" si="66"/>
        <v/>
      </c>
      <c r="V347" s="1" t="str">
        <f t="shared" si="70"/>
        <v/>
      </c>
      <c r="W347" s="1" t="str">
        <f t="shared" si="71"/>
        <v/>
      </c>
      <c r="X347" s="1" t="str">
        <f t="shared" si="72"/>
        <v/>
      </c>
      <c r="Y347" s="1"/>
    </row>
    <row r="348" spans="1:25" x14ac:dyDescent="0.35">
      <c r="A348" s="10" t="str">
        <f>IF(DataSorted!A361="","",DataSorted!A361)</f>
        <v/>
      </c>
      <c r="B348" s="10" t="str">
        <f>IF(DataSorted!B361="","",DataSorted!B361)</f>
        <v/>
      </c>
      <c r="C348" s="10" t="str">
        <f>IF(DataSorted!C361="","",DataSorted!C361)</f>
        <v/>
      </c>
      <c r="D348" s="10" t="str">
        <f>IF(DataSorted!D361="","",DataSorted!D361)</f>
        <v/>
      </c>
      <c r="E348" s="10" t="str">
        <f t="shared" si="67"/>
        <v/>
      </c>
      <c r="F348" s="15" t="str">
        <f t="shared" si="63"/>
        <v/>
      </c>
      <c r="G348" s="41" t="str">
        <f t="shared" si="64"/>
        <v/>
      </c>
      <c r="H348" s="10" t="str">
        <f>IF(DataSorted!$Q361="","",DataSorted!Q361)</f>
        <v/>
      </c>
      <c r="I348" s="10" t="str">
        <f>IF(DataSorted!$Q361="","",DataSorted!R361)</f>
        <v/>
      </c>
      <c r="J348" s="10" t="str">
        <f>IF(DataSorted!$Q361="","",DataSorted!S361)</f>
        <v/>
      </c>
      <c r="K348" s="10" t="str">
        <f>IF(DataSorted!$Q361="","",DataSorted!T361)</f>
        <v/>
      </c>
      <c r="L348" s="10" t="str">
        <f t="shared" si="65"/>
        <v/>
      </c>
      <c r="M348" s="52" t="str">
        <f>IF(DataSorted!$F361="REAC",DataSorted!F361,(IF(DataSorted!$P361="REAC",DataSorted!P361,IF($R349=1,"Creact",""))))</f>
        <v/>
      </c>
      <c r="N348" s="52" t="str">
        <f>IF(DataSorted!$F361="REAC",DataSorted!G361,(IF(DataSorted!$P361="REAC",DataSorted!Q361,IF($R349=1,N349,""))))</f>
        <v/>
      </c>
      <c r="O348" s="52" t="str">
        <f>IF(DataSorted!$F361="REAC",DataSorted!H361,(IF(DataSorted!$P361="REAC",DataSorted!R361,IF(AND($R349=1,N349="yes"),O349-1.01794,IF(AND($R349=1,N349="No"),O349-1.18497,"")))))</f>
        <v/>
      </c>
      <c r="P348" s="52" t="str">
        <f>IF(DataSorted!$F361="REAC",DataSorted!I361,(IF(DataSorted!$P361="REAC",DataSorted!S361,IF($R349=1,P349,""))))</f>
        <v/>
      </c>
      <c r="Q348" s="47" t="str">
        <f t="shared" si="73"/>
        <v/>
      </c>
      <c r="R348" t="str">
        <f t="shared" si="74"/>
        <v/>
      </c>
      <c r="S348" s="18" t="str">
        <f t="shared" si="68"/>
        <v/>
      </c>
      <c r="T348" s="18" t="str">
        <f t="shared" si="69"/>
        <v/>
      </c>
      <c r="U348" s="18" t="str">
        <f t="shared" si="66"/>
        <v/>
      </c>
      <c r="V348" s="18" t="str">
        <f t="shared" si="70"/>
        <v/>
      </c>
      <c r="W348" s="18" t="str">
        <f t="shared" si="71"/>
        <v/>
      </c>
      <c r="X348" s="18" t="str">
        <f t="shared" si="72"/>
        <v/>
      </c>
      <c r="Y348" s="18"/>
    </row>
    <row r="349" spans="1:25" x14ac:dyDescent="0.35">
      <c r="A349" t="str">
        <f>IF(DataSorted!A362="","",DataSorted!A362)</f>
        <v/>
      </c>
      <c r="B349" t="str">
        <f>IF(DataSorted!B362="","",DataSorted!B362)</f>
        <v/>
      </c>
      <c r="C349" t="str">
        <f>IF(DataSorted!C362="","",DataSorted!C362)</f>
        <v/>
      </c>
      <c r="D349" t="str">
        <f>IF(DataSorted!D362="","",DataSorted!D362)</f>
        <v/>
      </c>
      <c r="E349" t="str">
        <f t="shared" si="67"/>
        <v/>
      </c>
      <c r="F349" s="16" t="str">
        <f t="shared" si="63"/>
        <v/>
      </c>
      <c r="G349" s="41" t="str">
        <f t="shared" si="64"/>
        <v/>
      </c>
      <c r="H349" t="str">
        <f>IF(DataSorted!$Q362="","",DataSorted!Q362)</f>
        <v/>
      </c>
      <c r="I349" t="str">
        <f>IF(DataSorted!$Q362="","",DataSorted!R362)</f>
        <v/>
      </c>
      <c r="J349" t="str">
        <f>IF(DataSorted!$Q362="","",DataSorted!S362)</f>
        <v/>
      </c>
      <c r="K349" t="str">
        <f>IF(DataSorted!$Q362="","",DataSorted!T362)</f>
        <v/>
      </c>
      <c r="L349" s="2" t="str">
        <f t="shared" si="65"/>
        <v/>
      </c>
      <c r="M349" s="51" t="str">
        <f>IF(DataSorted!$F362="REAC",DataSorted!F362,(IF(DataSorted!$P362="REAC",DataSorted!P362,IF($R350=1,"Creact",""))))</f>
        <v/>
      </c>
      <c r="N349" s="51" t="str">
        <f>IF(DataSorted!$F362="REAC",DataSorted!G362,(IF(DataSorted!$P362="REAC",DataSorted!Q362,IF($R350=1,N350,""))))</f>
        <v/>
      </c>
      <c r="O349" s="51" t="str">
        <f>IF(DataSorted!$F362="REAC",DataSorted!H362,(IF(DataSorted!$P362="REAC",DataSorted!R362,IF(AND($R350=1,N350="yes"),O350-1.01794,IF(AND($R350=1,N350="No"),O350-1.18497,"")))))</f>
        <v/>
      </c>
      <c r="P349" s="51" t="str">
        <f>IF(DataSorted!$F362="REAC",DataSorted!I362,(IF(DataSorted!$P362="REAC",DataSorted!S362,IF($R350=1,P350,""))))</f>
        <v/>
      </c>
      <c r="Q349" s="47" t="str">
        <f t="shared" si="73"/>
        <v/>
      </c>
      <c r="R349" t="str">
        <f t="shared" si="74"/>
        <v/>
      </c>
      <c r="S349" s="1" t="str">
        <f t="shared" si="68"/>
        <v/>
      </c>
      <c r="T349" s="1" t="str">
        <f t="shared" si="69"/>
        <v/>
      </c>
      <c r="U349" s="1" t="str">
        <f t="shared" si="66"/>
        <v/>
      </c>
      <c r="V349" s="1" t="str">
        <f t="shared" si="70"/>
        <v/>
      </c>
      <c r="W349" s="1" t="str">
        <f t="shared" si="71"/>
        <v/>
      </c>
      <c r="X349" s="1" t="str">
        <f t="shared" si="72"/>
        <v/>
      </c>
      <c r="Y349" s="1"/>
    </row>
    <row r="350" spans="1:25" x14ac:dyDescent="0.35">
      <c r="A350" s="10" t="str">
        <f>IF(DataSorted!A363="","",DataSorted!A363)</f>
        <v/>
      </c>
      <c r="B350" s="10" t="str">
        <f>IF(DataSorted!B363="","",DataSorted!B363)</f>
        <v/>
      </c>
      <c r="C350" s="10" t="str">
        <f>IF(DataSorted!C363="","",DataSorted!C363)</f>
        <v/>
      </c>
      <c r="D350" s="10" t="str">
        <f>IF(DataSorted!D363="","",DataSorted!D363)</f>
        <v/>
      </c>
      <c r="E350" s="10" t="str">
        <f t="shared" si="67"/>
        <v/>
      </c>
      <c r="F350" s="15" t="str">
        <f t="shared" si="63"/>
        <v/>
      </c>
      <c r="G350" s="41" t="str">
        <f t="shared" si="64"/>
        <v/>
      </c>
      <c r="H350" s="10" t="str">
        <f>IF(DataSorted!$Q363="","",DataSorted!Q363)</f>
        <v/>
      </c>
      <c r="I350" s="10" t="str">
        <f>IF(DataSorted!$Q363="","",DataSorted!R363)</f>
        <v/>
      </c>
      <c r="J350" s="10" t="str">
        <f>IF(DataSorted!$Q363="","",DataSorted!S363)</f>
        <v/>
      </c>
      <c r="K350" s="10" t="str">
        <f>IF(DataSorted!$Q363="","",DataSorted!T363)</f>
        <v/>
      </c>
      <c r="L350" s="10" t="str">
        <f t="shared" si="65"/>
        <v/>
      </c>
      <c r="M350" s="52" t="str">
        <f>IF(DataSorted!$F363="REAC",DataSorted!F363,(IF(DataSorted!$P363="REAC",DataSorted!P363,IF($R351=1,"Creact",""))))</f>
        <v/>
      </c>
      <c r="N350" s="52" t="str">
        <f>IF(DataSorted!$F363="REAC",DataSorted!G363,(IF(DataSorted!$P363="REAC",DataSorted!Q363,IF($R351=1,N351,""))))</f>
        <v/>
      </c>
      <c r="O350" s="52" t="str">
        <f>IF(DataSorted!$F363="REAC",DataSorted!H363,(IF(DataSorted!$P363="REAC",DataSorted!R363,IF(AND($R351=1,N351="yes"),O351-1.01794,IF(AND($R351=1,N351="No"),O351-1.18497,"")))))</f>
        <v/>
      </c>
      <c r="P350" s="52" t="str">
        <f>IF(DataSorted!$F363="REAC",DataSorted!I363,(IF(DataSorted!$P363="REAC",DataSorted!S363,IF($R351=1,P351,""))))</f>
        <v/>
      </c>
      <c r="Q350" s="47" t="str">
        <f t="shared" si="73"/>
        <v/>
      </c>
      <c r="R350" t="str">
        <f t="shared" si="74"/>
        <v/>
      </c>
      <c r="S350" s="18" t="str">
        <f t="shared" si="68"/>
        <v/>
      </c>
      <c r="T350" s="18" t="str">
        <f t="shared" si="69"/>
        <v/>
      </c>
      <c r="U350" s="18" t="str">
        <f t="shared" si="66"/>
        <v/>
      </c>
      <c r="V350" s="18" t="str">
        <f t="shared" si="70"/>
        <v/>
      </c>
      <c r="W350" s="18" t="str">
        <f t="shared" si="71"/>
        <v/>
      </c>
      <c r="X350" s="18" t="str">
        <f t="shared" si="72"/>
        <v/>
      </c>
      <c r="Y350" s="18"/>
    </row>
    <row r="351" spans="1:25" x14ac:dyDescent="0.35">
      <c r="A351" t="str">
        <f>IF(DataSorted!A364="","",DataSorted!A364)</f>
        <v/>
      </c>
      <c r="B351" t="str">
        <f>IF(DataSorted!B364="","",DataSorted!B364)</f>
        <v/>
      </c>
      <c r="C351" t="str">
        <f>IF(DataSorted!C364="","",DataSorted!C364)</f>
        <v/>
      </c>
      <c r="D351" t="str">
        <f>IF(DataSorted!D364="","",DataSorted!D364)</f>
        <v/>
      </c>
      <c r="E351" t="str">
        <f t="shared" si="67"/>
        <v/>
      </c>
      <c r="F351" s="16" t="str">
        <f t="shared" si="63"/>
        <v/>
      </c>
      <c r="G351" s="41" t="str">
        <f t="shared" si="64"/>
        <v/>
      </c>
      <c r="H351" t="str">
        <f>IF(DataSorted!$Q364="","",DataSorted!Q364)</f>
        <v/>
      </c>
      <c r="I351" t="str">
        <f>IF(DataSorted!$Q364="","",DataSorted!R364)</f>
        <v/>
      </c>
      <c r="J351" t="str">
        <f>IF(DataSorted!$Q364="","",DataSorted!S364)</f>
        <v/>
      </c>
      <c r="K351" t="str">
        <f>IF(DataSorted!$Q364="","",DataSorted!T364)</f>
        <v/>
      </c>
      <c r="L351" s="2" t="str">
        <f t="shared" si="65"/>
        <v/>
      </c>
      <c r="M351" s="51" t="str">
        <f>IF(DataSorted!$F364="REAC",DataSorted!F364,(IF(DataSorted!$P364="REAC",DataSorted!P364,IF($R352=1,"Creact",""))))</f>
        <v/>
      </c>
      <c r="N351" s="51" t="str">
        <f>IF(DataSorted!$F364="REAC",DataSorted!G364,(IF(DataSorted!$P364="REAC",DataSorted!Q364,IF($R352=1,N352,""))))</f>
        <v/>
      </c>
      <c r="O351" s="51" t="str">
        <f>IF(DataSorted!$F364="REAC",DataSorted!H364,(IF(DataSorted!$P364="REAC",DataSorted!R364,IF(AND($R352=1,N352="yes"),O352-1.01794,IF(AND($R352=1,N352="No"),O352-1.18497,"")))))</f>
        <v/>
      </c>
      <c r="P351" s="51" t="str">
        <f>IF(DataSorted!$F364="REAC",DataSorted!I364,(IF(DataSorted!$P364="REAC",DataSorted!S364,IF($R352=1,P352,""))))</f>
        <v/>
      </c>
      <c r="Q351" s="47" t="str">
        <f t="shared" si="73"/>
        <v/>
      </c>
      <c r="R351" t="str">
        <f t="shared" si="74"/>
        <v/>
      </c>
      <c r="S351" s="1" t="str">
        <f t="shared" si="68"/>
        <v/>
      </c>
      <c r="T351" s="1" t="str">
        <f t="shared" si="69"/>
        <v/>
      </c>
      <c r="U351" s="1" t="str">
        <f t="shared" si="66"/>
        <v/>
      </c>
      <c r="V351" s="1" t="str">
        <f t="shared" si="70"/>
        <v/>
      </c>
      <c r="W351" s="1" t="str">
        <f t="shared" si="71"/>
        <v/>
      </c>
      <c r="X351" s="1" t="str">
        <f t="shared" si="72"/>
        <v/>
      </c>
      <c r="Y351" s="1"/>
    </row>
    <row r="352" spans="1:25" x14ac:dyDescent="0.35">
      <c r="A352" s="10" t="str">
        <f>IF(DataSorted!A365="","",DataSorted!A365)</f>
        <v/>
      </c>
      <c r="B352" s="10" t="str">
        <f>IF(DataSorted!B365="","",DataSorted!B365)</f>
        <v/>
      </c>
      <c r="C352" s="10" t="str">
        <f>IF(DataSorted!C365="","",DataSorted!C365)</f>
        <v/>
      </c>
      <c r="D352" s="10" t="str">
        <f>IF(DataSorted!D365="","",DataSorted!D365)</f>
        <v/>
      </c>
      <c r="E352" s="10" t="str">
        <f t="shared" si="67"/>
        <v/>
      </c>
      <c r="F352" s="15" t="str">
        <f t="shared" si="63"/>
        <v/>
      </c>
      <c r="G352" s="41" t="str">
        <f t="shared" si="64"/>
        <v/>
      </c>
      <c r="H352" s="10" t="str">
        <f>IF(DataSorted!$Q365="","",DataSorted!Q365)</f>
        <v/>
      </c>
      <c r="I352" s="10" t="str">
        <f>IF(DataSorted!$Q365="","",DataSorted!R365)</f>
        <v/>
      </c>
      <c r="J352" s="10" t="str">
        <f>IF(DataSorted!$Q365="","",DataSorted!S365)</f>
        <v/>
      </c>
      <c r="K352" s="10" t="str">
        <f>IF(DataSorted!$Q365="","",DataSorted!T365)</f>
        <v/>
      </c>
      <c r="L352" s="10" t="str">
        <f t="shared" si="65"/>
        <v/>
      </c>
      <c r="M352" s="52" t="str">
        <f>IF(DataSorted!$F365="REAC",DataSorted!F365,(IF(DataSorted!$P365="REAC",DataSorted!P365,IF($R353=1,"Creact",""))))</f>
        <v/>
      </c>
      <c r="N352" s="52" t="str">
        <f>IF(DataSorted!$F365="REAC",DataSorted!G365,(IF(DataSorted!$P365="REAC",DataSorted!Q365,IF($R353=1,N353,""))))</f>
        <v/>
      </c>
      <c r="O352" s="52" t="str">
        <f>IF(DataSorted!$F365="REAC",DataSorted!H365,(IF(DataSorted!$P365="REAC",DataSorted!R365,IF(AND($R353=1,N353="yes"),O353-1.01794,IF(AND($R353=1,N353="No"),O353-1.18497,"")))))</f>
        <v/>
      </c>
      <c r="P352" s="52" t="str">
        <f>IF(DataSorted!$F365="REAC",DataSorted!I365,(IF(DataSorted!$P365="REAC",DataSorted!S365,IF($R353=1,P353,""))))</f>
        <v/>
      </c>
      <c r="Q352" s="47" t="str">
        <f t="shared" si="73"/>
        <v/>
      </c>
      <c r="R352" t="str">
        <f t="shared" si="74"/>
        <v/>
      </c>
      <c r="S352" s="18" t="str">
        <f t="shared" si="68"/>
        <v/>
      </c>
      <c r="T352" s="18" t="str">
        <f t="shared" si="69"/>
        <v/>
      </c>
      <c r="U352" s="18" t="str">
        <f t="shared" si="66"/>
        <v/>
      </c>
      <c r="V352" s="18" t="str">
        <f t="shared" si="70"/>
        <v/>
      </c>
      <c r="W352" s="18" t="str">
        <f t="shared" si="71"/>
        <v/>
      </c>
      <c r="X352" s="18" t="str">
        <f t="shared" si="72"/>
        <v/>
      </c>
      <c r="Y352" s="18"/>
    </row>
    <row r="353" spans="1:25" x14ac:dyDescent="0.35">
      <c r="A353" t="str">
        <f>IF(DataSorted!A366="","",DataSorted!A366)</f>
        <v/>
      </c>
      <c r="B353" t="str">
        <f>IF(DataSorted!B366="","",DataSorted!B366)</f>
        <v/>
      </c>
      <c r="C353" t="str">
        <f>IF(DataSorted!C366="","",DataSorted!C366)</f>
        <v/>
      </c>
      <c r="D353" t="str">
        <f>IF(DataSorted!D366="","",DataSorted!D366)</f>
        <v/>
      </c>
      <c r="E353" t="str">
        <f t="shared" si="67"/>
        <v/>
      </c>
      <c r="F353" s="16" t="str">
        <f t="shared" si="63"/>
        <v/>
      </c>
      <c r="G353" s="41" t="str">
        <f t="shared" si="64"/>
        <v/>
      </c>
      <c r="H353" t="str">
        <f>IF(DataSorted!$Q366="","",DataSorted!Q366)</f>
        <v/>
      </c>
      <c r="I353" t="str">
        <f>IF(DataSorted!$Q366="","",DataSorted!R366)</f>
        <v/>
      </c>
      <c r="J353" t="str">
        <f>IF(DataSorted!$Q366="","",DataSorted!S366)</f>
        <v/>
      </c>
      <c r="K353" t="str">
        <f>IF(DataSorted!$Q366="","",DataSorted!T366)</f>
        <v/>
      </c>
      <c r="L353" s="2" t="str">
        <f t="shared" si="65"/>
        <v/>
      </c>
      <c r="M353" s="51" t="str">
        <f>IF(DataSorted!$F366="REAC",DataSorted!F366,(IF(DataSorted!$P366="REAC",DataSorted!P366,IF($R354=1,"Creact",""))))</f>
        <v/>
      </c>
      <c r="N353" s="51" t="str">
        <f>IF(DataSorted!$F366="REAC",DataSorted!G366,(IF(DataSorted!$P366="REAC",DataSorted!Q366,IF($R354=1,N354,""))))</f>
        <v/>
      </c>
      <c r="O353" s="51" t="str">
        <f>IF(DataSorted!$F366="REAC",DataSorted!H366,(IF(DataSorted!$P366="REAC",DataSorted!R366,IF(AND($R354=1,N354="yes"),O354-1.01794,IF(AND($R354=1,N354="No"),O354-1.18497,"")))))</f>
        <v/>
      </c>
      <c r="P353" s="51" t="str">
        <f>IF(DataSorted!$F366="REAC",DataSorted!I366,(IF(DataSorted!$P366="REAC",DataSorted!S366,IF($R354=1,P354,""))))</f>
        <v/>
      </c>
      <c r="Q353" s="47" t="str">
        <f t="shared" si="73"/>
        <v/>
      </c>
      <c r="R353" t="str">
        <f t="shared" si="74"/>
        <v/>
      </c>
      <c r="S353" s="1" t="str">
        <f t="shared" si="68"/>
        <v/>
      </c>
      <c r="T353" s="1" t="str">
        <f t="shared" si="69"/>
        <v/>
      </c>
      <c r="U353" s="1" t="str">
        <f t="shared" si="66"/>
        <v/>
      </c>
      <c r="V353" s="1" t="str">
        <f t="shared" si="70"/>
        <v/>
      </c>
      <c r="W353" s="1" t="str">
        <f t="shared" si="71"/>
        <v/>
      </c>
      <c r="X353" s="1" t="str">
        <f t="shared" si="72"/>
        <v/>
      </c>
      <c r="Y353" s="1"/>
    </row>
    <row r="354" spans="1:25" x14ac:dyDescent="0.35">
      <c r="A354" s="10" t="str">
        <f>IF(DataSorted!A367="","",DataSorted!A367)</f>
        <v/>
      </c>
      <c r="B354" s="10" t="str">
        <f>IF(DataSorted!B367="","",DataSorted!B367)</f>
        <v/>
      </c>
      <c r="C354" s="10" t="str">
        <f>IF(DataSorted!C367="","",DataSorted!C367)</f>
        <v/>
      </c>
      <c r="D354" s="10" t="str">
        <f>IF(DataSorted!D367="","",DataSorted!D367)</f>
        <v/>
      </c>
      <c r="E354" s="10" t="str">
        <f t="shared" si="67"/>
        <v/>
      </c>
      <c r="F354" s="15" t="str">
        <f t="shared" si="63"/>
        <v/>
      </c>
      <c r="G354" s="41" t="str">
        <f t="shared" si="64"/>
        <v/>
      </c>
      <c r="H354" s="10" t="str">
        <f>IF(DataSorted!$Q367="","",DataSorted!Q367)</f>
        <v/>
      </c>
      <c r="I354" s="10" t="str">
        <f>IF(DataSorted!$Q367="","",DataSorted!R367)</f>
        <v/>
      </c>
      <c r="J354" s="10" t="str">
        <f>IF(DataSorted!$Q367="","",DataSorted!S367)</f>
        <v/>
      </c>
      <c r="K354" s="10" t="str">
        <f>IF(DataSorted!$Q367="","",DataSorted!T367)</f>
        <v/>
      </c>
      <c r="L354" s="10" t="str">
        <f t="shared" si="65"/>
        <v/>
      </c>
      <c r="M354" s="52" t="str">
        <f>IF(DataSorted!$F367="REAC",DataSorted!F367,(IF(DataSorted!$P367="REAC",DataSorted!P367,IF($R355=1,"Creact",""))))</f>
        <v/>
      </c>
      <c r="N354" s="52" t="str">
        <f>IF(DataSorted!$F367="REAC",DataSorted!G367,(IF(DataSorted!$P367="REAC",DataSorted!Q367,IF($R355=1,N355,""))))</f>
        <v/>
      </c>
      <c r="O354" s="52" t="str">
        <f>IF(DataSorted!$F367="REAC",DataSorted!H367,(IF(DataSorted!$P367="REAC",DataSorted!R367,IF(AND($R355=1,N355="yes"),O355-1.01794,IF(AND($R355=1,N355="No"),O355-1.18497,"")))))</f>
        <v/>
      </c>
      <c r="P354" s="52" t="str">
        <f>IF(DataSorted!$F367="REAC",DataSorted!I367,(IF(DataSorted!$P367="REAC",DataSorted!S367,IF($R355=1,P355,""))))</f>
        <v/>
      </c>
      <c r="Q354" s="47" t="str">
        <f t="shared" si="73"/>
        <v/>
      </c>
      <c r="R354" t="str">
        <f t="shared" si="74"/>
        <v/>
      </c>
      <c r="S354" s="18" t="str">
        <f t="shared" si="68"/>
        <v/>
      </c>
      <c r="T354" s="18" t="str">
        <f t="shared" si="69"/>
        <v/>
      </c>
      <c r="U354" s="18" t="str">
        <f t="shared" si="66"/>
        <v/>
      </c>
      <c r="V354" s="18" t="str">
        <f t="shared" si="70"/>
        <v/>
      </c>
      <c r="W354" s="18" t="str">
        <f t="shared" si="71"/>
        <v/>
      </c>
      <c r="X354" s="18" t="str">
        <f t="shared" si="72"/>
        <v/>
      </c>
      <c r="Y354" s="18"/>
    </row>
    <row r="355" spans="1:25" x14ac:dyDescent="0.35">
      <c r="A355" t="str">
        <f>IF(DataSorted!A368="","",DataSorted!A368)</f>
        <v/>
      </c>
      <c r="B355" t="str">
        <f>IF(DataSorted!B368="","",DataSorted!B368)</f>
        <v/>
      </c>
      <c r="C355" t="str">
        <f>IF(DataSorted!C368="","",DataSorted!C368)</f>
        <v/>
      </c>
      <c r="D355" t="str">
        <f>IF(DataSorted!D368="","",DataSorted!D368)</f>
        <v/>
      </c>
      <c r="E355" t="str">
        <f t="shared" si="67"/>
        <v/>
      </c>
      <c r="F355" s="16" t="str">
        <f t="shared" si="63"/>
        <v/>
      </c>
      <c r="G355" s="41" t="str">
        <f t="shared" si="64"/>
        <v/>
      </c>
      <c r="H355" t="str">
        <f>IF(DataSorted!$Q368="","",DataSorted!Q368)</f>
        <v/>
      </c>
      <c r="I355" t="str">
        <f>IF(DataSorted!$Q368="","",DataSorted!R368)</f>
        <v/>
      </c>
      <c r="J355" t="str">
        <f>IF(DataSorted!$Q368="","",DataSorted!S368)</f>
        <v/>
      </c>
      <c r="K355" t="str">
        <f>IF(DataSorted!$Q368="","",DataSorted!T368)</f>
        <v/>
      </c>
      <c r="L355" s="2" t="str">
        <f t="shared" si="65"/>
        <v/>
      </c>
      <c r="M355" s="51" t="str">
        <f>IF(DataSorted!$F368="REAC",DataSorted!F368,(IF(DataSorted!$P368="REAC",DataSorted!P368,IF($R356=1,"Creact",""))))</f>
        <v/>
      </c>
      <c r="N355" s="51" t="str">
        <f>IF(DataSorted!$F368="REAC",DataSorted!G368,(IF(DataSorted!$P368="REAC",DataSorted!Q368,IF($R356=1,N356,""))))</f>
        <v/>
      </c>
      <c r="O355" s="51" t="str">
        <f>IF(DataSorted!$F368="REAC",DataSorted!H368,(IF(DataSorted!$P368="REAC",DataSorted!R368,IF(AND($R356=1,N356="yes"),O356-1.01794,IF(AND($R356=1,N356="No"),O356-1.18497,"")))))</f>
        <v/>
      </c>
      <c r="P355" s="51" t="str">
        <f>IF(DataSorted!$F368="REAC",DataSorted!I368,(IF(DataSorted!$P368="REAC",DataSorted!S368,IF($R356=1,P356,""))))</f>
        <v/>
      </c>
      <c r="Q355" s="47" t="str">
        <f t="shared" si="73"/>
        <v/>
      </c>
      <c r="R355" t="str">
        <f t="shared" si="74"/>
        <v/>
      </c>
      <c r="S355" s="1" t="str">
        <f t="shared" si="68"/>
        <v/>
      </c>
      <c r="T355" s="1" t="str">
        <f t="shared" si="69"/>
        <v/>
      </c>
      <c r="U355" s="1" t="str">
        <f t="shared" si="66"/>
        <v/>
      </c>
      <c r="V355" s="1" t="str">
        <f t="shared" si="70"/>
        <v/>
      </c>
      <c r="W355" s="1" t="str">
        <f t="shared" si="71"/>
        <v/>
      </c>
      <c r="X355" s="1" t="str">
        <f t="shared" si="72"/>
        <v/>
      </c>
      <c r="Y355" s="1"/>
    </row>
    <row r="356" spans="1:25" x14ac:dyDescent="0.35">
      <c r="A356" s="10" t="str">
        <f>IF(DataSorted!A369="","",DataSorted!A369)</f>
        <v/>
      </c>
      <c r="B356" s="10" t="str">
        <f>IF(DataSorted!B369="","",DataSorted!B369)</f>
        <v/>
      </c>
      <c r="C356" s="10" t="str">
        <f>IF(DataSorted!C369="","",DataSorted!C369)</f>
        <v/>
      </c>
      <c r="D356" s="10" t="str">
        <f>IF(DataSorted!D369="","",DataSorted!D369)</f>
        <v/>
      </c>
      <c r="E356" s="10" t="str">
        <f t="shared" si="67"/>
        <v/>
      </c>
      <c r="F356" s="15" t="str">
        <f t="shared" si="63"/>
        <v/>
      </c>
      <c r="G356" s="41" t="str">
        <f t="shared" si="64"/>
        <v/>
      </c>
      <c r="H356" s="10" t="str">
        <f>IF(DataSorted!$Q369="","",DataSorted!Q369)</f>
        <v/>
      </c>
      <c r="I356" s="10" t="str">
        <f>IF(DataSorted!$Q369="","",DataSorted!R369)</f>
        <v/>
      </c>
      <c r="J356" s="10" t="str">
        <f>IF(DataSorted!$Q369="","",DataSorted!S369)</f>
        <v/>
      </c>
      <c r="K356" s="10" t="str">
        <f>IF(DataSorted!$Q369="","",DataSorted!T369)</f>
        <v/>
      </c>
      <c r="L356" s="10" t="str">
        <f t="shared" si="65"/>
        <v/>
      </c>
      <c r="M356" s="52" t="str">
        <f>IF(DataSorted!$F369="REAC",DataSorted!F369,(IF(DataSorted!$P369="REAC",DataSorted!P369,IF($R357=1,"Creact",""))))</f>
        <v/>
      </c>
      <c r="N356" s="52" t="str">
        <f>IF(DataSorted!$F369="REAC",DataSorted!G369,(IF(DataSorted!$P369="REAC",DataSorted!Q369,IF($R357=1,N357,""))))</f>
        <v/>
      </c>
      <c r="O356" s="52" t="str">
        <f>IF(DataSorted!$F369="REAC",DataSorted!H369,(IF(DataSorted!$P369="REAC",DataSorted!R369,IF(AND($R357=1,N357="yes"),O357-1.01794,IF(AND($R357=1,N357="No"),O357-1.18497,"")))))</f>
        <v/>
      </c>
      <c r="P356" s="52" t="str">
        <f>IF(DataSorted!$F369="REAC",DataSorted!I369,(IF(DataSorted!$P369="REAC",DataSorted!S369,IF($R357=1,P357,""))))</f>
        <v/>
      </c>
      <c r="Q356" s="47" t="str">
        <f t="shared" si="73"/>
        <v/>
      </c>
      <c r="R356" t="str">
        <f t="shared" si="74"/>
        <v/>
      </c>
      <c r="S356" s="18" t="str">
        <f t="shared" si="68"/>
        <v/>
      </c>
      <c r="T356" s="18" t="str">
        <f t="shared" si="69"/>
        <v/>
      </c>
      <c r="U356" s="18" t="str">
        <f t="shared" si="66"/>
        <v/>
      </c>
      <c r="V356" s="18" t="str">
        <f t="shared" si="70"/>
        <v/>
      </c>
      <c r="W356" s="18" t="str">
        <f t="shared" si="71"/>
        <v/>
      </c>
      <c r="X356" s="18" t="str">
        <f t="shared" si="72"/>
        <v/>
      </c>
      <c r="Y356" s="18"/>
    </row>
    <row r="357" spans="1:25" x14ac:dyDescent="0.35">
      <c r="A357" t="str">
        <f>IF(DataSorted!A370="","",DataSorted!A370)</f>
        <v/>
      </c>
      <c r="B357" t="str">
        <f>IF(DataSorted!B370="","",DataSorted!B370)</f>
        <v/>
      </c>
      <c r="C357" t="str">
        <f>IF(DataSorted!C370="","",DataSorted!C370)</f>
        <v/>
      </c>
      <c r="D357" t="str">
        <f>IF(DataSorted!D370="","",DataSorted!D370)</f>
        <v/>
      </c>
      <c r="E357" t="str">
        <f t="shared" si="67"/>
        <v/>
      </c>
      <c r="F357" s="16" t="str">
        <f t="shared" si="63"/>
        <v/>
      </c>
      <c r="G357" s="41" t="str">
        <f t="shared" si="64"/>
        <v/>
      </c>
      <c r="H357" t="str">
        <f>IF(DataSorted!$Q370="","",DataSorted!Q370)</f>
        <v/>
      </c>
      <c r="I357" t="str">
        <f>IF(DataSorted!$Q370="","",DataSorted!R370)</f>
        <v/>
      </c>
      <c r="J357" t="str">
        <f>IF(DataSorted!$Q370="","",DataSorted!S370)</f>
        <v/>
      </c>
      <c r="K357" t="str">
        <f>IF(DataSorted!$Q370="","",DataSorted!T370)</f>
        <v/>
      </c>
      <c r="L357" s="2" t="str">
        <f t="shared" si="65"/>
        <v/>
      </c>
      <c r="M357" s="51" t="str">
        <f>IF(DataSorted!$F370="REAC",DataSorted!F370,(IF(DataSorted!$P370="REAC",DataSorted!P370,IF($R358=1,"Creact",""))))</f>
        <v/>
      </c>
      <c r="N357" s="51" t="str">
        <f>IF(DataSorted!$F370="REAC",DataSorted!G370,(IF(DataSorted!$P370="REAC",DataSorted!Q370,IF($R358=1,N358,""))))</f>
        <v/>
      </c>
      <c r="O357" s="51" t="str">
        <f>IF(DataSorted!$F370="REAC",DataSorted!H370,(IF(DataSorted!$P370="REAC",DataSorted!R370,IF(AND($R358=1,N358="yes"),O358-1.01794,IF(AND($R358=1,N358="No"),O358-1.18497,"")))))</f>
        <v/>
      </c>
      <c r="P357" s="51" t="str">
        <f>IF(DataSorted!$F370="REAC",DataSorted!I370,(IF(DataSorted!$P370="REAC",DataSorted!S370,IF($R358=1,P358,""))))</f>
        <v/>
      </c>
      <c r="Q357" s="47" t="str">
        <f t="shared" si="73"/>
        <v/>
      </c>
      <c r="R357" t="str">
        <f t="shared" si="74"/>
        <v/>
      </c>
      <c r="S357" s="1" t="str">
        <f t="shared" si="68"/>
        <v/>
      </c>
      <c r="T357" s="1" t="str">
        <f t="shared" si="69"/>
        <v/>
      </c>
      <c r="U357" s="1" t="str">
        <f t="shared" si="66"/>
        <v/>
      </c>
      <c r="V357" s="1" t="str">
        <f t="shared" si="70"/>
        <v/>
      </c>
      <c r="W357" s="1" t="str">
        <f t="shared" si="71"/>
        <v/>
      </c>
      <c r="X357" s="1" t="str">
        <f t="shared" si="72"/>
        <v/>
      </c>
      <c r="Y357" s="1"/>
    </row>
    <row r="358" spans="1:25" x14ac:dyDescent="0.35">
      <c r="A358" s="10" t="str">
        <f>IF(DataSorted!A371="","",DataSorted!A371)</f>
        <v/>
      </c>
      <c r="B358" s="10" t="str">
        <f>IF(DataSorted!B371="","",DataSorted!B371)</f>
        <v/>
      </c>
      <c r="C358" s="10" t="str">
        <f>IF(DataSorted!C371="","",DataSorted!C371)</f>
        <v/>
      </c>
      <c r="D358" s="10" t="str">
        <f>IF(DataSorted!D371="","",DataSorted!D371)</f>
        <v/>
      </c>
      <c r="E358" s="10" t="str">
        <f t="shared" si="67"/>
        <v/>
      </c>
      <c r="F358" s="15" t="str">
        <f t="shared" si="63"/>
        <v/>
      </c>
      <c r="G358" s="41" t="str">
        <f t="shared" si="64"/>
        <v/>
      </c>
      <c r="H358" s="10" t="str">
        <f>IF(DataSorted!$Q371="","",DataSorted!Q371)</f>
        <v/>
      </c>
      <c r="I358" s="10" t="str">
        <f>IF(DataSorted!$Q371="","",DataSorted!R371)</f>
        <v/>
      </c>
      <c r="J358" s="10" t="str">
        <f>IF(DataSorted!$Q371="","",DataSorted!S371)</f>
        <v/>
      </c>
      <c r="K358" s="10" t="str">
        <f>IF(DataSorted!$Q371="","",DataSorted!T371)</f>
        <v/>
      </c>
      <c r="L358" s="10" t="str">
        <f t="shared" si="65"/>
        <v/>
      </c>
      <c r="M358" s="52" t="str">
        <f>IF(DataSorted!$F371="REAC",DataSorted!F371,(IF(DataSorted!$P371="REAC",DataSorted!P371,IF($R359=1,"Creact",""))))</f>
        <v/>
      </c>
      <c r="N358" s="52" t="str">
        <f>IF(DataSorted!$F371="REAC",DataSorted!G371,(IF(DataSorted!$P371="REAC",DataSorted!Q371,IF($R359=1,N359,""))))</f>
        <v/>
      </c>
      <c r="O358" s="52" t="str">
        <f>IF(DataSorted!$F371="REAC",DataSorted!H371,(IF(DataSorted!$P371="REAC",DataSorted!R371,IF(AND($R359=1,N359="yes"),O359-1.01794,IF(AND($R359=1,N359="No"),O359-1.18497,"")))))</f>
        <v/>
      </c>
      <c r="P358" s="52" t="str">
        <f>IF(DataSorted!$F371="REAC",DataSorted!I371,(IF(DataSorted!$P371="REAC",DataSorted!S371,IF($R359=1,P359,""))))</f>
        <v/>
      </c>
      <c r="Q358" s="47" t="str">
        <f t="shared" si="73"/>
        <v/>
      </c>
      <c r="R358" t="str">
        <f t="shared" si="74"/>
        <v/>
      </c>
      <c r="S358" s="18" t="str">
        <f t="shared" si="68"/>
        <v/>
      </c>
      <c r="T358" s="18" t="str">
        <f t="shared" si="69"/>
        <v/>
      </c>
      <c r="U358" s="18" t="str">
        <f t="shared" si="66"/>
        <v/>
      </c>
      <c r="V358" s="18" t="str">
        <f t="shared" si="70"/>
        <v/>
      </c>
      <c r="W358" s="18" t="str">
        <f t="shared" si="71"/>
        <v/>
      </c>
      <c r="X358" s="18" t="str">
        <f t="shared" si="72"/>
        <v/>
      </c>
      <c r="Y358" s="18"/>
    </row>
    <row r="359" spans="1:25" x14ac:dyDescent="0.35">
      <c r="A359" t="str">
        <f>IF(DataSorted!A372="","",DataSorted!A372)</f>
        <v/>
      </c>
      <c r="B359" t="str">
        <f>IF(DataSorted!B372="","",DataSorted!B372)</f>
        <v/>
      </c>
      <c r="C359" t="str">
        <f>IF(DataSorted!C372="","",DataSorted!C372)</f>
        <v/>
      </c>
      <c r="D359" t="str">
        <f>IF(DataSorted!D372="","",DataSorted!D372)</f>
        <v/>
      </c>
      <c r="E359" t="str">
        <f t="shared" si="67"/>
        <v/>
      </c>
      <c r="F359" s="16" t="str">
        <f t="shared" si="63"/>
        <v/>
      </c>
      <c r="G359" s="41" t="str">
        <f t="shared" si="64"/>
        <v/>
      </c>
      <c r="H359" t="str">
        <f>IF(DataSorted!$Q372="","",DataSorted!Q372)</f>
        <v/>
      </c>
      <c r="I359" t="str">
        <f>IF(DataSorted!$Q372="","",DataSorted!R372)</f>
        <v/>
      </c>
      <c r="J359" t="str">
        <f>IF(DataSorted!$Q372="","",DataSorted!S372)</f>
        <v/>
      </c>
      <c r="K359" t="str">
        <f>IF(DataSorted!$Q372="","",DataSorted!T372)</f>
        <v/>
      </c>
      <c r="L359" s="2" t="str">
        <f t="shared" si="65"/>
        <v/>
      </c>
      <c r="M359" s="51" t="str">
        <f>IF(DataSorted!$F372="REAC",DataSorted!F372,(IF(DataSorted!$P372="REAC",DataSorted!P372,IF($R360=1,"Creact",""))))</f>
        <v/>
      </c>
      <c r="N359" s="51" t="str">
        <f>IF(DataSorted!$F372="REAC",DataSorted!G372,(IF(DataSorted!$P372="REAC",DataSorted!Q372,IF($R360=1,N360,""))))</f>
        <v/>
      </c>
      <c r="O359" s="51" t="str">
        <f>IF(DataSorted!$F372="REAC",DataSorted!H372,(IF(DataSorted!$P372="REAC",DataSorted!R372,IF(AND($R360=1,N360="yes"),O360-1.01794,IF(AND($R360=1,N360="No"),O360-1.18497,"")))))</f>
        <v/>
      </c>
      <c r="P359" s="51" t="str">
        <f>IF(DataSorted!$F372="REAC",DataSorted!I372,(IF(DataSorted!$P372="REAC",DataSorted!S372,IF($R360=1,P360,""))))</f>
        <v/>
      </c>
      <c r="Q359" s="47" t="str">
        <f t="shared" si="73"/>
        <v/>
      </c>
      <c r="R359" t="str">
        <f t="shared" si="74"/>
        <v/>
      </c>
      <c r="S359" s="1" t="str">
        <f t="shared" si="68"/>
        <v/>
      </c>
      <c r="T359" s="1" t="str">
        <f t="shared" si="69"/>
        <v/>
      </c>
      <c r="U359" s="1" t="str">
        <f t="shared" si="66"/>
        <v/>
      </c>
      <c r="V359" s="1" t="str">
        <f t="shared" si="70"/>
        <v/>
      </c>
      <c r="W359" s="1" t="str">
        <f t="shared" si="71"/>
        <v/>
      </c>
      <c r="X359" s="1" t="str">
        <f t="shared" si="72"/>
        <v/>
      </c>
      <c r="Y359" s="1"/>
    </row>
    <row r="360" spans="1:25" x14ac:dyDescent="0.35">
      <c r="A360" s="10" t="str">
        <f>IF(DataSorted!A373="","",DataSorted!A373)</f>
        <v/>
      </c>
      <c r="B360" s="10" t="str">
        <f>IF(DataSorted!B373="","",DataSorted!B373)</f>
        <v/>
      </c>
      <c r="C360" s="10" t="str">
        <f>IF(DataSorted!C373="","",DataSorted!C373)</f>
        <v/>
      </c>
      <c r="D360" s="10" t="str">
        <f>IF(DataSorted!D373="","",DataSorted!D373)</f>
        <v/>
      </c>
      <c r="E360" s="10" t="str">
        <f t="shared" si="67"/>
        <v/>
      </c>
      <c r="F360" s="15" t="str">
        <f t="shared" si="63"/>
        <v/>
      </c>
      <c r="G360" s="41" t="str">
        <f t="shared" si="64"/>
        <v/>
      </c>
      <c r="H360" s="10" t="str">
        <f>IF(DataSorted!$Q373="","",DataSorted!Q373)</f>
        <v/>
      </c>
      <c r="I360" s="10" t="str">
        <f>IF(DataSorted!$Q373="","",DataSorted!R373)</f>
        <v/>
      </c>
      <c r="J360" s="10" t="str">
        <f>IF(DataSorted!$Q373="","",DataSorted!S373)</f>
        <v/>
      </c>
      <c r="K360" s="10" t="str">
        <f>IF(DataSorted!$Q373="","",DataSorted!T373)</f>
        <v/>
      </c>
      <c r="L360" s="10" t="str">
        <f t="shared" si="65"/>
        <v/>
      </c>
      <c r="M360" s="52" t="str">
        <f>IF(DataSorted!$F373="REAC",DataSorted!F373,(IF(DataSorted!$P373="REAC",DataSorted!P373,IF($R361=1,"Creact",""))))</f>
        <v/>
      </c>
      <c r="N360" s="52" t="str">
        <f>IF(DataSorted!$F373="REAC",DataSorted!G373,(IF(DataSorted!$P373="REAC",DataSorted!Q373,IF($R361=1,N361,""))))</f>
        <v/>
      </c>
      <c r="O360" s="52" t="str">
        <f>IF(DataSorted!$F373="REAC",DataSorted!H373,(IF(DataSorted!$P373="REAC",DataSorted!R373,IF(AND($R361=1,N361="yes"),O361-1.01794,IF(AND($R361=1,N361="No"),O361-1.18497,"")))))</f>
        <v/>
      </c>
      <c r="P360" s="52" t="str">
        <f>IF(DataSorted!$F373="REAC",DataSorted!I373,(IF(DataSorted!$P373="REAC",DataSorted!S373,IF($R361=1,P361,""))))</f>
        <v/>
      </c>
      <c r="Q360" s="47" t="str">
        <f t="shared" si="73"/>
        <v/>
      </c>
      <c r="R360" t="str">
        <f t="shared" si="74"/>
        <v/>
      </c>
      <c r="S360" s="18" t="str">
        <f t="shared" si="68"/>
        <v/>
      </c>
      <c r="T360" s="18" t="str">
        <f t="shared" si="69"/>
        <v/>
      </c>
      <c r="U360" s="18" t="str">
        <f t="shared" si="66"/>
        <v/>
      </c>
      <c r="V360" s="18" t="str">
        <f t="shared" si="70"/>
        <v/>
      </c>
      <c r="W360" s="18" t="str">
        <f t="shared" si="71"/>
        <v/>
      </c>
      <c r="X360" s="18" t="str">
        <f t="shared" si="72"/>
        <v/>
      </c>
      <c r="Y360" s="18"/>
    </row>
    <row r="361" spans="1:25" x14ac:dyDescent="0.35">
      <c r="A361" t="str">
        <f>IF(DataSorted!A374="","",DataSorted!A374)</f>
        <v/>
      </c>
      <c r="B361" t="str">
        <f>IF(DataSorted!B374="","",DataSorted!B374)</f>
        <v/>
      </c>
      <c r="C361" t="str">
        <f>IF(DataSorted!C374="","",DataSorted!C374)</f>
        <v/>
      </c>
      <c r="D361" t="str">
        <f>IF(DataSorted!D374="","",DataSorted!D374)</f>
        <v/>
      </c>
      <c r="E361" t="str">
        <f t="shared" si="67"/>
        <v/>
      </c>
      <c r="F361" s="16" t="str">
        <f t="shared" si="63"/>
        <v/>
      </c>
      <c r="G361" s="41" t="str">
        <f t="shared" si="64"/>
        <v/>
      </c>
      <c r="H361" t="str">
        <f>IF(DataSorted!$Q374="","",DataSorted!Q374)</f>
        <v/>
      </c>
      <c r="I361" t="str">
        <f>IF(DataSorted!$Q374="","",DataSorted!R374)</f>
        <v/>
      </c>
      <c r="J361" t="str">
        <f>IF(DataSorted!$Q374="","",DataSorted!S374)</f>
        <v/>
      </c>
      <c r="K361" t="str">
        <f>IF(DataSorted!$Q374="","",DataSorted!T374)</f>
        <v/>
      </c>
      <c r="L361" s="2" t="str">
        <f t="shared" si="65"/>
        <v/>
      </c>
      <c r="M361" s="51" t="str">
        <f>IF(DataSorted!$F374="REAC",DataSorted!F374,(IF(DataSorted!$P374="REAC",DataSorted!P374,IF($R362=1,"Creact",""))))</f>
        <v/>
      </c>
      <c r="N361" s="51" t="str">
        <f>IF(DataSorted!$F374="REAC",DataSorted!G374,(IF(DataSorted!$P374="REAC",DataSorted!Q374,IF($R362=1,N362,""))))</f>
        <v/>
      </c>
      <c r="O361" s="51" t="str">
        <f>IF(DataSorted!$F374="REAC",DataSorted!H374,(IF(DataSorted!$P374="REAC",DataSorted!R374,IF(AND($R362=1,N362="yes"),O362-1.01794,IF(AND($R362=1,N362="No"),O362-1.18497,"")))))</f>
        <v/>
      </c>
      <c r="P361" s="51" t="str">
        <f>IF(DataSorted!$F374="REAC",DataSorted!I374,(IF(DataSorted!$P374="REAC",DataSorted!S374,IF($R362=1,P362,""))))</f>
        <v/>
      </c>
      <c r="Q361" s="47" t="str">
        <f t="shared" si="73"/>
        <v/>
      </c>
      <c r="R361" t="str">
        <f t="shared" si="74"/>
        <v/>
      </c>
      <c r="S361" s="1" t="str">
        <f t="shared" si="68"/>
        <v/>
      </c>
      <c r="T361" s="1" t="str">
        <f t="shared" si="69"/>
        <v/>
      </c>
      <c r="U361" s="1" t="str">
        <f t="shared" si="66"/>
        <v/>
      </c>
      <c r="V361" s="1" t="str">
        <f t="shared" si="70"/>
        <v/>
      </c>
      <c r="W361" s="1" t="str">
        <f t="shared" si="71"/>
        <v/>
      </c>
      <c r="X361" s="1" t="str">
        <f t="shared" si="72"/>
        <v/>
      </c>
      <c r="Y361" s="1"/>
    </row>
    <row r="362" spans="1:25" x14ac:dyDescent="0.35">
      <c r="A362" s="10" t="str">
        <f>IF(DataSorted!A375="","",DataSorted!A375)</f>
        <v/>
      </c>
      <c r="B362" s="10" t="str">
        <f>IF(DataSorted!B375="","",DataSorted!B375)</f>
        <v/>
      </c>
      <c r="C362" s="10" t="str">
        <f>IF(DataSorted!C375="","",DataSorted!C375)</f>
        <v/>
      </c>
      <c r="D362" s="10" t="str">
        <f>IF(DataSorted!D375="","",DataSorted!D375)</f>
        <v/>
      </c>
      <c r="E362" s="10" t="str">
        <f t="shared" si="67"/>
        <v/>
      </c>
      <c r="F362" s="15" t="str">
        <f t="shared" si="63"/>
        <v/>
      </c>
      <c r="G362" s="41" t="str">
        <f t="shared" si="64"/>
        <v/>
      </c>
      <c r="H362" s="10" t="str">
        <f>IF(DataSorted!$Q375="","",DataSorted!Q375)</f>
        <v/>
      </c>
      <c r="I362" s="10" t="str">
        <f>IF(DataSorted!$Q375="","",DataSorted!R375)</f>
        <v/>
      </c>
      <c r="J362" s="10" t="str">
        <f>IF(DataSorted!$Q375="","",DataSorted!S375)</f>
        <v/>
      </c>
      <c r="K362" s="10" t="str">
        <f>IF(DataSorted!$Q375="","",DataSorted!T375)</f>
        <v/>
      </c>
      <c r="L362" s="10" t="str">
        <f t="shared" si="65"/>
        <v/>
      </c>
      <c r="M362" s="52" t="str">
        <f>IF(DataSorted!$F375="REAC",DataSorted!F375,(IF(DataSorted!$P375="REAC",DataSorted!P375,IF($R363=1,"Creact",""))))</f>
        <v/>
      </c>
      <c r="N362" s="52" t="str">
        <f>IF(DataSorted!$F375="REAC",DataSorted!G375,(IF(DataSorted!$P375="REAC",DataSorted!Q375,IF($R363=1,N363,""))))</f>
        <v/>
      </c>
      <c r="O362" s="52" t="str">
        <f>IF(DataSorted!$F375="REAC",DataSorted!H375,(IF(DataSorted!$P375="REAC",DataSorted!R375,IF(AND($R363=1,N363="yes"),O363-1.01794,IF(AND($R363=1,N363="No"),O363-1.18497,"")))))</f>
        <v/>
      </c>
      <c r="P362" s="52" t="str">
        <f>IF(DataSorted!$F375="REAC",DataSorted!I375,(IF(DataSorted!$P375="REAC",DataSorted!S375,IF($R363=1,P363,""))))</f>
        <v/>
      </c>
      <c r="Q362" s="47" t="str">
        <f t="shared" si="73"/>
        <v/>
      </c>
      <c r="R362" t="str">
        <f t="shared" si="74"/>
        <v/>
      </c>
      <c r="S362" s="18" t="str">
        <f t="shared" si="68"/>
        <v/>
      </c>
      <c r="T362" s="18" t="str">
        <f t="shared" si="69"/>
        <v/>
      </c>
      <c r="U362" s="18" t="str">
        <f t="shared" si="66"/>
        <v/>
      </c>
      <c r="V362" s="18" t="str">
        <f t="shared" si="70"/>
        <v/>
      </c>
      <c r="W362" s="18" t="str">
        <f t="shared" si="71"/>
        <v/>
      </c>
      <c r="X362" s="18" t="str">
        <f t="shared" si="72"/>
        <v/>
      </c>
      <c r="Y362" s="18"/>
    </row>
    <row r="363" spans="1:25" x14ac:dyDescent="0.35">
      <c r="A363" t="str">
        <f>IF(DataSorted!A376="","",DataSorted!A376)</f>
        <v/>
      </c>
      <c r="B363" t="str">
        <f>IF(DataSorted!B376="","",DataSorted!B376)</f>
        <v/>
      </c>
      <c r="C363" t="str">
        <f>IF(DataSorted!C376="","",DataSorted!C376)</f>
        <v/>
      </c>
      <c r="D363" t="str">
        <f>IF(DataSorted!D376="","",DataSorted!D376)</f>
        <v/>
      </c>
      <c r="E363" t="str">
        <f t="shared" si="67"/>
        <v/>
      </c>
      <c r="F363" s="16" t="str">
        <f t="shared" si="63"/>
        <v/>
      </c>
      <c r="G363" s="41" t="str">
        <f t="shared" si="64"/>
        <v/>
      </c>
      <c r="H363" t="str">
        <f>IF(DataSorted!$Q376="","",DataSorted!Q376)</f>
        <v/>
      </c>
      <c r="I363" t="str">
        <f>IF(DataSorted!$Q376="","",DataSorted!R376)</f>
        <v/>
      </c>
      <c r="J363" t="str">
        <f>IF(DataSorted!$Q376="","",DataSorted!S376)</f>
        <v/>
      </c>
      <c r="K363" t="str">
        <f>IF(DataSorted!$Q376="","",DataSorted!T376)</f>
        <v/>
      </c>
      <c r="L363" s="2" t="str">
        <f t="shared" si="65"/>
        <v/>
      </c>
      <c r="M363" s="51" t="str">
        <f>IF(DataSorted!$F376="REAC",DataSorted!F376,(IF(DataSorted!$P376="REAC",DataSorted!P376,IF($R364=1,"Creact",""))))</f>
        <v/>
      </c>
      <c r="N363" s="51" t="str">
        <f>IF(DataSorted!$F376="REAC",DataSorted!G376,(IF(DataSorted!$P376="REAC",DataSorted!Q376,IF($R364=1,N364,""))))</f>
        <v/>
      </c>
      <c r="O363" s="51" t="str">
        <f>IF(DataSorted!$F376="REAC",DataSorted!H376,(IF(DataSorted!$P376="REAC",DataSorted!R376,IF(AND($R364=1,N364="yes"),O364-1.01794,IF(AND($R364=1,N364="No"),O364-1.18497,"")))))</f>
        <v/>
      </c>
      <c r="P363" s="51" t="str">
        <f>IF(DataSorted!$F376="REAC",DataSorted!I376,(IF(DataSorted!$P376="REAC",DataSorted!S376,IF($R364=1,P364,""))))</f>
        <v/>
      </c>
      <c r="Q363" s="47" t="str">
        <f t="shared" si="73"/>
        <v/>
      </c>
      <c r="R363" t="str">
        <f t="shared" si="74"/>
        <v/>
      </c>
      <c r="S363" s="1" t="str">
        <f t="shared" si="68"/>
        <v/>
      </c>
      <c r="T363" s="1" t="str">
        <f t="shared" si="69"/>
        <v/>
      </c>
      <c r="U363" s="1" t="str">
        <f t="shared" si="66"/>
        <v/>
      </c>
      <c r="V363" s="1" t="str">
        <f t="shared" si="70"/>
        <v/>
      </c>
      <c r="W363" s="1" t="str">
        <f t="shared" si="71"/>
        <v/>
      </c>
      <c r="X363" s="1" t="str">
        <f t="shared" si="72"/>
        <v/>
      </c>
      <c r="Y363" s="1"/>
    </row>
    <row r="364" spans="1:25" x14ac:dyDescent="0.35">
      <c r="A364" s="10" t="str">
        <f>IF(DataSorted!A377="","",DataSorted!A377)</f>
        <v/>
      </c>
      <c r="B364" s="10" t="str">
        <f>IF(DataSorted!B377="","",DataSorted!B377)</f>
        <v/>
      </c>
      <c r="C364" s="10" t="str">
        <f>IF(DataSorted!C377="","",DataSorted!C377)</f>
        <v/>
      </c>
      <c r="D364" s="10" t="str">
        <f>IF(DataSorted!D377="","",DataSorted!D377)</f>
        <v/>
      </c>
      <c r="E364" s="10" t="str">
        <f t="shared" si="67"/>
        <v/>
      </c>
      <c r="F364" s="15" t="str">
        <f t="shared" si="63"/>
        <v/>
      </c>
      <c r="G364" s="41" t="str">
        <f t="shared" si="64"/>
        <v/>
      </c>
      <c r="H364" s="10" t="str">
        <f>IF(DataSorted!$Q377="","",DataSorted!Q377)</f>
        <v/>
      </c>
      <c r="I364" s="10" t="str">
        <f>IF(DataSorted!$Q377="","",DataSorted!R377)</f>
        <v/>
      </c>
      <c r="J364" s="10" t="str">
        <f>IF(DataSorted!$Q377="","",DataSorted!S377)</f>
        <v/>
      </c>
      <c r="K364" s="10" t="str">
        <f>IF(DataSorted!$Q377="","",DataSorted!T377)</f>
        <v/>
      </c>
      <c r="L364" s="10" t="str">
        <f t="shared" si="65"/>
        <v/>
      </c>
      <c r="M364" s="52" t="str">
        <f>IF(DataSorted!$F377="REAC",DataSorted!F377,(IF(DataSorted!$P377="REAC",DataSorted!P377,IF($R365=1,"Creact",""))))</f>
        <v/>
      </c>
      <c r="N364" s="52" t="str">
        <f>IF(DataSorted!$F377="REAC",DataSorted!G377,(IF(DataSorted!$P377="REAC",DataSorted!Q377,IF($R365=1,N365,""))))</f>
        <v/>
      </c>
      <c r="O364" s="52" t="str">
        <f>IF(DataSorted!$F377="REAC",DataSorted!H377,(IF(DataSorted!$P377="REAC",DataSorted!R377,IF(AND($R365=1,N365="yes"),O365-1.01794,IF(AND($R365=1,N365="No"),O365-1.18497,"")))))</f>
        <v/>
      </c>
      <c r="P364" s="52" t="str">
        <f>IF(DataSorted!$F377="REAC",DataSorted!I377,(IF(DataSorted!$P377="REAC",DataSorted!S377,IF($R365=1,P365,""))))</f>
        <v/>
      </c>
      <c r="Q364" s="47" t="str">
        <f t="shared" si="73"/>
        <v/>
      </c>
      <c r="R364" t="str">
        <f t="shared" si="74"/>
        <v/>
      </c>
      <c r="S364" s="18" t="str">
        <f t="shared" si="68"/>
        <v/>
      </c>
      <c r="T364" s="18" t="str">
        <f t="shared" si="69"/>
        <v/>
      </c>
      <c r="U364" s="18" t="str">
        <f t="shared" si="66"/>
        <v/>
      </c>
      <c r="V364" s="18" t="str">
        <f t="shared" si="70"/>
        <v/>
      </c>
      <c r="W364" s="18" t="str">
        <f t="shared" si="71"/>
        <v/>
      </c>
      <c r="X364" s="18" t="str">
        <f t="shared" si="72"/>
        <v/>
      </c>
      <c r="Y364" s="18"/>
    </row>
    <row r="365" spans="1:25" x14ac:dyDescent="0.35">
      <c r="A365" t="str">
        <f>IF(DataSorted!A378="","",DataSorted!A378)</f>
        <v/>
      </c>
      <c r="B365" t="str">
        <f>IF(DataSorted!B378="","",DataSorted!B378)</f>
        <v/>
      </c>
      <c r="C365" t="str">
        <f>IF(DataSorted!C378="","",DataSorted!C378)</f>
        <v/>
      </c>
      <c r="D365" t="str">
        <f>IF(DataSorted!D378="","",DataSorted!D378)</f>
        <v/>
      </c>
      <c r="E365" t="str">
        <f t="shared" si="67"/>
        <v/>
      </c>
      <c r="F365" s="16" t="str">
        <f t="shared" si="63"/>
        <v/>
      </c>
      <c r="G365" s="41" t="str">
        <f t="shared" si="64"/>
        <v/>
      </c>
      <c r="H365" t="str">
        <f>IF(DataSorted!$Q378="","",DataSorted!Q378)</f>
        <v/>
      </c>
      <c r="I365" t="str">
        <f>IF(DataSorted!$Q378="","",DataSorted!R378)</f>
        <v/>
      </c>
      <c r="J365" t="str">
        <f>IF(DataSorted!$Q378="","",DataSorted!S378)</f>
        <v/>
      </c>
      <c r="K365" t="str">
        <f>IF(DataSorted!$Q378="","",DataSorted!T378)</f>
        <v/>
      </c>
      <c r="L365" s="2" t="str">
        <f t="shared" si="65"/>
        <v/>
      </c>
      <c r="M365" s="51" t="str">
        <f>IF(DataSorted!$F378="REAC",DataSorted!F378,(IF(DataSorted!$P378="REAC",DataSorted!P378,IF($R366=1,"Creact",""))))</f>
        <v/>
      </c>
      <c r="N365" s="51" t="str">
        <f>IF(DataSorted!$F378="REAC",DataSorted!G378,(IF(DataSorted!$P378="REAC",DataSorted!Q378,IF($R366=1,N366,""))))</f>
        <v/>
      </c>
      <c r="O365" s="51" t="str">
        <f>IF(DataSorted!$F378="REAC",DataSorted!H378,(IF(DataSorted!$P378="REAC",DataSorted!R378,IF(AND($R366=1,N366="yes"),O366-1.01794,IF(AND($R366=1,N366="No"),O366-1.18497,"")))))</f>
        <v/>
      </c>
      <c r="P365" s="51" t="str">
        <f>IF(DataSorted!$F378="REAC",DataSorted!I378,(IF(DataSorted!$P378="REAC",DataSorted!S378,IF($R366=1,P366,""))))</f>
        <v/>
      </c>
      <c r="Q365" s="47" t="str">
        <f t="shared" si="73"/>
        <v/>
      </c>
      <c r="R365" t="str">
        <f t="shared" si="74"/>
        <v/>
      </c>
      <c r="S365" s="1" t="str">
        <f t="shared" si="68"/>
        <v/>
      </c>
      <c r="T365" s="1" t="str">
        <f t="shared" si="69"/>
        <v/>
      </c>
      <c r="U365" s="1" t="str">
        <f t="shared" si="66"/>
        <v/>
      </c>
      <c r="V365" s="1" t="str">
        <f t="shared" si="70"/>
        <v/>
      </c>
      <c r="W365" s="1" t="str">
        <f t="shared" si="71"/>
        <v/>
      </c>
      <c r="X365" s="1" t="str">
        <f t="shared" si="72"/>
        <v/>
      </c>
      <c r="Y365" s="1"/>
    </row>
    <row r="366" spans="1:25" x14ac:dyDescent="0.35">
      <c r="A366" s="10" t="str">
        <f>IF(DataSorted!A379="","",DataSorted!A379)</f>
        <v/>
      </c>
      <c r="B366" s="10" t="str">
        <f>IF(DataSorted!B379="","",DataSorted!B379)</f>
        <v/>
      </c>
      <c r="C366" s="10" t="str">
        <f>IF(DataSorted!C379="","",DataSorted!C379)</f>
        <v/>
      </c>
      <c r="D366" s="10" t="str">
        <f>IF(DataSorted!D379="","",DataSorted!D379)</f>
        <v/>
      </c>
      <c r="E366" s="10" t="str">
        <f t="shared" si="67"/>
        <v/>
      </c>
      <c r="F366" s="15" t="str">
        <f t="shared" si="63"/>
        <v/>
      </c>
      <c r="G366" s="41" t="str">
        <f t="shared" si="64"/>
        <v/>
      </c>
      <c r="H366" s="10" t="str">
        <f>IF(DataSorted!$Q379="","",DataSorted!Q379)</f>
        <v/>
      </c>
      <c r="I366" s="10" t="str">
        <f>IF(DataSorted!$Q379="","",DataSorted!R379)</f>
        <v/>
      </c>
      <c r="J366" s="10" t="str">
        <f>IF(DataSorted!$Q379="","",DataSorted!S379)</f>
        <v/>
      </c>
      <c r="K366" s="10" t="str">
        <f>IF(DataSorted!$Q379="","",DataSorted!T379)</f>
        <v/>
      </c>
      <c r="L366" s="10" t="str">
        <f t="shared" si="65"/>
        <v/>
      </c>
      <c r="M366" s="52" t="str">
        <f>IF(DataSorted!$F379="REAC",DataSorted!F379,(IF(DataSorted!$P379="REAC",DataSorted!P379,IF($R367=1,"Creact",""))))</f>
        <v/>
      </c>
      <c r="N366" s="52" t="str">
        <f>IF(DataSorted!$F379="REAC",DataSorted!G379,(IF(DataSorted!$P379="REAC",DataSorted!Q379,IF($R367=1,N367,""))))</f>
        <v/>
      </c>
      <c r="O366" s="52" t="str">
        <f>IF(DataSorted!$F379="REAC",DataSorted!H379,(IF(DataSorted!$P379="REAC",DataSorted!R379,IF(AND($R367=1,N367="yes"),O367-1.01794,IF(AND($R367=1,N367="No"),O367-1.18497,"")))))</f>
        <v/>
      </c>
      <c r="P366" s="52" t="str">
        <f>IF(DataSorted!$F379="REAC",DataSorted!I379,(IF(DataSorted!$P379="REAC",DataSorted!S379,IF($R367=1,P367,""))))</f>
        <v/>
      </c>
      <c r="Q366" s="47" t="str">
        <f t="shared" si="73"/>
        <v/>
      </c>
      <c r="R366" t="str">
        <f t="shared" si="74"/>
        <v/>
      </c>
      <c r="S366" s="18" t="str">
        <f t="shared" si="68"/>
        <v/>
      </c>
      <c r="T366" s="18" t="str">
        <f t="shared" si="69"/>
        <v/>
      </c>
      <c r="U366" s="18" t="str">
        <f t="shared" si="66"/>
        <v/>
      </c>
      <c r="V366" s="18" t="str">
        <f t="shared" si="70"/>
        <v/>
      </c>
      <c r="W366" s="18" t="str">
        <f t="shared" si="71"/>
        <v/>
      </c>
      <c r="X366" s="18" t="str">
        <f t="shared" si="72"/>
        <v/>
      </c>
      <c r="Y366" s="18"/>
    </row>
    <row r="367" spans="1:25" x14ac:dyDescent="0.35">
      <c r="A367" t="str">
        <f>IF(DataSorted!A380="","",DataSorted!A380)</f>
        <v/>
      </c>
      <c r="B367" t="str">
        <f>IF(DataSorted!B380="","",DataSorted!B380)</f>
        <v/>
      </c>
      <c r="C367" t="str">
        <f>IF(DataSorted!C380="","",DataSorted!C380)</f>
        <v/>
      </c>
      <c r="D367" t="str">
        <f>IF(DataSorted!D380="","",DataSorted!D380)</f>
        <v/>
      </c>
      <c r="E367" t="str">
        <f t="shared" si="67"/>
        <v/>
      </c>
      <c r="F367" s="16" t="str">
        <f t="shared" si="63"/>
        <v/>
      </c>
      <c r="G367" s="41" t="str">
        <f t="shared" si="64"/>
        <v/>
      </c>
      <c r="H367" t="str">
        <f>IF(DataSorted!$Q380="","",DataSorted!Q380)</f>
        <v/>
      </c>
      <c r="I367" t="str">
        <f>IF(DataSorted!$Q380="","",DataSorted!R380)</f>
        <v/>
      </c>
      <c r="J367" t="str">
        <f>IF(DataSorted!$Q380="","",DataSorted!S380)</f>
        <v/>
      </c>
      <c r="K367" t="str">
        <f>IF(DataSorted!$Q380="","",DataSorted!T380)</f>
        <v/>
      </c>
      <c r="L367" s="2" t="str">
        <f t="shared" si="65"/>
        <v/>
      </c>
      <c r="M367" s="51" t="str">
        <f>IF(DataSorted!$F380="REAC",DataSorted!F380,(IF(DataSorted!$P380="REAC",DataSorted!P380,IF($R368=1,"Creact",""))))</f>
        <v/>
      </c>
      <c r="N367" s="51" t="str">
        <f>IF(DataSorted!$F380="REAC",DataSorted!G380,(IF(DataSorted!$P380="REAC",DataSorted!Q380,IF($R368=1,N368,""))))</f>
        <v/>
      </c>
      <c r="O367" s="51" t="str">
        <f>IF(DataSorted!$F380="REAC",DataSorted!H380,(IF(DataSorted!$P380="REAC",DataSorted!R380,IF(AND($R368=1,N368="yes"),O368-1.01794,IF(AND($R368=1,N368="No"),O368-1.18497,"")))))</f>
        <v/>
      </c>
      <c r="P367" s="51" t="str">
        <f>IF(DataSorted!$F380="REAC",DataSorted!I380,(IF(DataSorted!$P380="REAC",DataSorted!S380,IF($R368=1,P368,""))))</f>
        <v/>
      </c>
      <c r="Q367" s="47" t="str">
        <f t="shared" si="73"/>
        <v/>
      </c>
      <c r="R367" t="str">
        <f t="shared" si="74"/>
        <v/>
      </c>
      <c r="S367" s="1" t="str">
        <f t="shared" si="68"/>
        <v/>
      </c>
      <c r="T367" s="1" t="str">
        <f t="shared" si="69"/>
        <v/>
      </c>
      <c r="U367" s="1" t="str">
        <f t="shared" si="66"/>
        <v/>
      </c>
      <c r="V367" s="1" t="str">
        <f t="shared" si="70"/>
        <v/>
      </c>
      <c r="W367" s="1" t="str">
        <f t="shared" si="71"/>
        <v/>
      </c>
      <c r="X367" s="1" t="str">
        <f t="shared" si="72"/>
        <v/>
      </c>
      <c r="Y367" s="1"/>
    </row>
    <row r="368" spans="1:25" x14ac:dyDescent="0.35">
      <c r="A368" s="10" t="str">
        <f>IF(DataSorted!A381="","",DataSorted!A381)</f>
        <v/>
      </c>
      <c r="B368" s="10" t="str">
        <f>IF(DataSorted!B381="","",DataSorted!B381)</f>
        <v/>
      </c>
      <c r="C368" s="10" t="str">
        <f>IF(DataSorted!C381="","",DataSorted!C381)</f>
        <v/>
      </c>
      <c r="D368" s="10" t="str">
        <f>IF(DataSorted!D381="","",DataSorted!D381)</f>
        <v/>
      </c>
      <c r="E368" s="10" t="str">
        <f t="shared" si="67"/>
        <v/>
      </c>
      <c r="F368" s="15" t="str">
        <f t="shared" si="63"/>
        <v/>
      </c>
      <c r="G368" s="41" t="str">
        <f t="shared" si="64"/>
        <v/>
      </c>
      <c r="H368" s="10" t="str">
        <f>IF(DataSorted!$Q381="","",DataSorted!Q381)</f>
        <v/>
      </c>
      <c r="I368" s="10" t="str">
        <f>IF(DataSorted!$Q381="","",DataSorted!R381)</f>
        <v/>
      </c>
      <c r="J368" s="10" t="str">
        <f>IF(DataSorted!$Q381="","",DataSorted!S381)</f>
        <v/>
      </c>
      <c r="K368" s="10" t="str">
        <f>IF(DataSorted!$Q381="","",DataSorted!T381)</f>
        <v/>
      </c>
      <c r="L368" s="10" t="str">
        <f t="shared" si="65"/>
        <v/>
      </c>
      <c r="M368" s="52" t="str">
        <f>IF(DataSorted!$F381="REAC",DataSorted!F381,(IF(DataSorted!$P381="REAC",DataSorted!P381,IF($R369=1,"Creact",""))))</f>
        <v/>
      </c>
      <c r="N368" s="52" t="str">
        <f>IF(DataSorted!$F381="REAC",DataSorted!G381,(IF(DataSorted!$P381="REAC",DataSorted!Q381,IF($R369=1,N369,""))))</f>
        <v/>
      </c>
      <c r="O368" s="52" t="str">
        <f>IF(DataSorted!$F381="REAC",DataSorted!H381,(IF(DataSorted!$P381="REAC",DataSorted!R381,IF(AND($R369=1,N369="yes"),O369-1.01794,IF(AND($R369=1,N369="No"),O369-1.18497,"")))))</f>
        <v/>
      </c>
      <c r="P368" s="52" t="str">
        <f>IF(DataSorted!$F381="REAC",DataSorted!I381,(IF(DataSorted!$P381="REAC",DataSorted!S381,IF($R369=1,P369,""))))</f>
        <v/>
      </c>
      <c r="Q368" s="47" t="str">
        <f t="shared" si="73"/>
        <v/>
      </c>
      <c r="R368" t="str">
        <f t="shared" si="74"/>
        <v/>
      </c>
      <c r="S368" s="18" t="str">
        <f t="shared" si="68"/>
        <v/>
      </c>
      <c r="T368" s="18" t="str">
        <f t="shared" si="69"/>
        <v/>
      </c>
      <c r="U368" s="18" t="str">
        <f t="shared" si="66"/>
        <v/>
      </c>
      <c r="V368" s="18" t="str">
        <f t="shared" si="70"/>
        <v/>
      </c>
      <c r="W368" s="18" t="str">
        <f t="shared" si="71"/>
        <v/>
      </c>
      <c r="X368" s="18" t="str">
        <f t="shared" si="72"/>
        <v/>
      </c>
      <c r="Y368" s="18"/>
    </row>
    <row r="369" spans="1:25" x14ac:dyDescent="0.35">
      <c r="A369" t="str">
        <f>IF(DataSorted!A382="","",DataSorted!A382)</f>
        <v/>
      </c>
      <c r="B369" t="str">
        <f>IF(DataSorted!B382="","",DataSorted!B382)</f>
        <v/>
      </c>
      <c r="C369" t="str">
        <f>IF(DataSorted!C382="","",DataSorted!C382)</f>
        <v/>
      </c>
      <c r="D369" t="str">
        <f>IF(DataSorted!D382="","",DataSorted!D382)</f>
        <v/>
      </c>
      <c r="E369" t="str">
        <f t="shared" si="67"/>
        <v/>
      </c>
      <c r="F369" s="16" t="str">
        <f t="shared" si="63"/>
        <v/>
      </c>
      <c r="G369" s="41" t="str">
        <f t="shared" si="64"/>
        <v/>
      </c>
      <c r="H369" t="str">
        <f>IF(DataSorted!$Q382="","",DataSorted!Q382)</f>
        <v/>
      </c>
      <c r="I369" t="str">
        <f>IF(DataSorted!$Q382="","",DataSorted!R382)</f>
        <v/>
      </c>
      <c r="J369" t="str">
        <f>IF(DataSorted!$Q382="","",DataSorted!S382)</f>
        <v/>
      </c>
      <c r="K369" t="str">
        <f>IF(DataSorted!$Q382="","",DataSorted!T382)</f>
        <v/>
      </c>
      <c r="L369" s="2" t="str">
        <f t="shared" si="65"/>
        <v/>
      </c>
      <c r="M369" s="51" t="str">
        <f>IF(DataSorted!$F382="REAC",DataSorted!F382,(IF(DataSorted!$P382="REAC",DataSorted!P382,IF($R370=1,"Creact",""))))</f>
        <v/>
      </c>
      <c r="N369" s="51" t="str">
        <f>IF(DataSorted!$F382="REAC",DataSorted!G382,(IF(DataSorted!$P382="REAC",DataSorted!Q382,IF($R370=1,N370,""))))</f>
        <v/>
      </c>
      <c r="O369" s="51" t="str">
        <f>IF(DataSorted!$F382="REAC",DataSorted!H382,(IF(DataSorted!$P382="REAC",DataSorted!R382,IF(AND($R370=1,N370="yes"),O370-1.01794,IF(AND($R370=1,N370="No"),O370-1.18497,"")))))</f>
        <v/>
      </c>
      <c r="P369" s="51" t="str">
        <f>IF(DataSorted!$F382="REAC",DataSorted!I382,(IF(DataSorted!$P382="REAC",DataSorted!S382,IF($R370=1,P370,""))))</f>
        <v/>
      </c>
      <c r="Q369" s="47" t="str">
        <f t="shared" si="73"/>
        <v/>
      </c>
      <c r="R369" t="str">
        <f t="shared" si="74"/>
        <v/>
      </c>
      <c r="S369" s="1" t="str">
        <f t="shared" si="68"/>
        <v/>
      </c>
      <c r="T369" s="1" t="str">
        <f t="shared" si="69"/>
        <v/>
      </c>
      <c r="U369" s="1" t="str">
        <f t="shared" si="66"/>
        <v/>
      </c>
      <c r="V369" s="1" t="str">
        <f t="shared" si="70"/>
        <v/>
      </c>
      <c r="W369" s="1" t="str">
        <f t="shared" si="71"/>
        <v/>
      </c>
      <c r="X369" s="1" t="str">
        <f t="shared" si="72"/>
        <v/>
      </c>
      <c r="Y369" s="1"/>
    </row>
    <row r="370" spans="1:25" x14ac:dyDescent="0.35">
      <c r="A370" s="10" t="str">
        <f>IF(DataSorted!A383="","",DataSorted!A383)</f>
        <v/>
      </c>
      <c r="B370" s="10" t="str">
        <f>IF(DataSorted!B383="","",DataSorted!B383)</f>
        <v/>
      </c>
      <c r="C370" s="10" t="str">
        <f>IF(DataSorted!C383="","",DataSorted!C383)</f>
        <v/>
      </c>
      <c r="D370" s="10" t="str">
        <f>IF(DataSorted!D383="","",DataSorted!D383)</f>
        <v/>
      </c>
      <c r="E370" s="10" t="str">
        <f t="shared" si="67"/>
        <v/>
      </c>
      <c r="F370" s="15" t="str">
        <f t="shared" si="63"/>
        <v/>
      </c>
      <c r="G370" s="41" t="str">
        <f t="shared" si="64"/>
        <v/>
      </c>
      <c r="H370" s="10" t="str">
        <f>IF(DataSorted!$Q383="","",DataSorted!Q383)</f>
        <v/>
      </c>
      <c r="I370" s="10" t="str">
        <f>IF(DataSorted!$Q383="","",DataSorted!R383)</f>
        <v/>
      </c>
      <c r="J370" s="10" t="str">
        <f>IF(DataSorted!$Q383="","",DataSorted!S383)</f>
        <v/>
      </c>
      <c r="K370" s="10" t="str">
        <f>IF(DataSorted!$Q383="","",DataSorted!T383)</f>
        <v/>
      </c>
      <c r="L370" s="10" t="str">
        <f t="shared" si="65"/>
        <v/>
      </c>
      <c r="M370" s="52" t="str">
        <f>IF(DataSorted!$F383="REAC",DataSorted!F383,(IF(DataSorted!$P383="REAC",DataSorted!P383,IF($R371=1,"Creact",""))))</f>
        <v/>
      </c>
      <c r="N370" s="52" t="str">
        <f>IF(DataSorted!$F383="REAC",DataSorted!G383,(IF(DataSorted!$P383="REAC",DataSorted!Q383,IF($R371=1,N371,""))))</f>
        <v/>
      </c>
      <c r="O370" s="52" t="str">
        <f>IF(DataSorted!$F383="REAC",DataSorted!H383,(IF(DataSorted!$P383="REAC",DataSorted!R383,IF(AND($R371=1,N371="yes"),O371-1.01794,IF(AND($R371=1,N371="No"),O371-1.18497,"")))))</f>
        <v/>
      </c>
      <c r="P370" s="52" t="str">
        <f>IF(DataSorted!$F383="REAC",DataSorted!I383,(IF(DataSorted!$P383="REAC",DataSorted!S383,IF($R371=1,P371,""))))</f>
        <v/>
      </c>
      <c r="Q370" s="47" t="str">
        <f t="shared" si="73"/>
        <v/>
      </c>
      <c r="R370" t="str">
        <f t="shared" si="74"/>
        <v/>
      </c>
      <c r="S370" s="18" t="str">
        <f t="shared" si="68"/>
        <v/>
      </c>
      <c r="T370" s="18" t="str">
        <f t="shared" si="69"/>
        <v/>
      </c>
      <c r="U370" s="18" t="str">
        <f t="shared" si="66"/>
        <v/>
      </c>
      <c r="V370" s="18" t="str">
        <f t="shared" si="70"/>
        <v/>
      </c>
      <c r="W370" s="18" t="str">
        <f t="shared" si="71"/>
        <v/>
      </c>
      <c r="X370" s="18" t="str">
        <f t="shared" si="72"/>
        <v/>
      </c>
      <c r="Y370" s="18"/>
    </row>
    <row r="371" spans="1:25" x14ac:dyDescent="0.35">
      <c r="A371" t="str">
        <f>IF(DataSorted!A384="","",DataSorted!A384)</f>
        <v/>
      </c>
      <c r="B371" t="str">
        <f>IF(DataSorted!B384="","",DataSorted!B384)</f>
        <v/>
      </c>
      <c r="C371" t="str">
        <f>IF(DataSorted!C384="","",DataSorted!C384)</f>
        <v/>
      </c>
      <c r="D371" t="str">
        <f>IF(DataSorted!D384="","",DataSorted!D384)</f>
        <v/>
      </c>
      <c r="E371" t="str">
        <f t="shared" si="67"/>
        <v/>
      </c>
      <c r="F371" s="16" t="str">
        <f t="shared" si="63"/>
        <v/>
      </c>
      <c r="G371" s="41" t="str">
        <f t="shared" si="64"/>
        <v/>
      </c>
      <c r="H371" t="str">
        <f>IF(DataSorted!$Q384="","",DataSorted!Q384)</f>
        <v/>
      </c>
      <c r="I371" t="str">
        <f>IF(DataSorted!$Q384="","",DataSorted!R384)</f>
        <v/>
      </c>
      <c r="J371" t="str">
        <f>IF(DataSorted!$Q384="","",DataSorted!S384)</f>
        <v/>
      </c>
      <c r="K371" t="str">
        <f>IF(DataSorted!$Q384="","",DataSorted!T384)</f>
        <v/>
      </c>
      <c r="L371" s="2" t="str">
        <f t="shared" si="65"/>
        <v/>
      </c>
      <c r="M371" s="51" t="str">
        <f>IF(DataSorted!$F384="REAC",DataSorted!F384,(IF(DataSorted!$P384="REAC",DataSorted!P384,IF($R372=1,"Creact",""))))</f>
        <v/>
      </c>
      <c r="N371" s="51" t="str">
        <f>IF(DataSorted!$F384="REAC",DataSorted!G384,(IF(DataSorted!$P384="REAC",DataSorted!Q384,IF($R372=1,N372,""))))</f>
        <v/>
      </c>
      <c r="O371" s="51" t="str">
        <f>IF(DataSorted!$F384="REAC",DataSorted!H384,(IF(DataSorted!$P384="REAC",DataSorted!R384,IF(AND($R372=1,N372="yes"),O372-1.01794,IF(AND($R372=1,N372="No"),O372-1.18497,"")))))</f>
        <v/>
      </c>
      <c r="P371" s="51" t="str">
        <f>IF(DataSorted!$F384="REAC",DataSorted!I384,(IF(DataSorted!$P384="REAC",DataSorted!S384,IF($R372=1,P372,""))))</f>
        <v/>
      </c>
      <c r="Q371" s="47" t="str">
        <f t="shared" si="73"/>
        <v/>
      </c>
      <c r="R371" t="str">
        <f t="shared" si="74"/>
        <v/>
      </c>
      <c r="S371" s="1" t="str">
        <f t="shared" si="68"/>
        <v/>
      </c>
      <c r="T371" s="1" t="str">
        <f t="shared" si="69"/>
        <v/>
      </c>
      <c r="U371" s="1" t="str">
        <f t="shared" si="66"/>
        <v/>
      </c>
      <c r="V371" s="1" t="str">
        <f t="shared" si="70"/>
        <v/>
      </c>
      <c r="W371" s="1" t="str">
        <f t="shared" si="71"/>
        <v/>
      </c>
      <c r="X371" s="1" t="str">
        <f t="shared" si="72"/>
        <v/>
      </c>
      <c r="Y371" s="1"/>
    </row>
    <row r="372" spans="1:25" x14ac:dyDescent="0.35">
      <c r="A372" s="10" t="str">
        <f>IF(DataSorted!A385="","",DataSorted!A385)</f>
        <v/>
      </c>
      <c r="B372" s="10" t="str">
        <f>IF(DataSorted!B385="","",DataSorted!B385)</f>
        <v/>
      </c>
      <c r="C372" s="10" t="str">
        <f>IF(DataSorted!C385="","",DataSorted!C385)</f>
        <v/>
      </c>
      <c r="D372" s="10" t="str">
        <f>IF(DataSorted!D385="","",DataSorted!D385)</f>
        <v/>
      </c>
      <c r="E372" s="10" t="str">
        <f t="shared" si="67"/>
        <v/>
      </c>
      <c r="F372" s="15" t="str">
        <f t="shared" si="63"/>
        <v/>
      </c>
      <c r="G372" s="41" t="str">
        <f t="shared" si="64"/>
        <v/>
      </c>
      <c r="H372" s="10" t="str">
        <f>IF(DataSorted!$Q385="","",DataSorted!Q385)</f>
        <v/>
      </c>
      <c r="I372" s="10" t="str">
        <f>IF(DataSorted!$Q385="","",DataSorted!R385)</f>
        <v/>
      </c>
      <c r="J372" s="10" t="str">
        <f>IF(DataSorted!$Q385="","",DataSorted!S385)</f>
        <v/>
      </c>
      <c r="K372" s="10" t="str">
        <f>IF(DataSorted!$Q385="","",DataSorted!T385)</f>
        <v/>
      </c>
      <c r="L372" s="10" t="str">
        <f t="shared" si="65"/>
        <v/>
      </c>
      <c r="M372" s="52" t="str">
        <f>IF(DataSorted!$F385="REAC",DataSorted!F385,(IF(DataSorted!$P385="REAC",DataSorted!P385,IF($R373=1,"Creact",""))))</f>
        <v/>
      </c>
      <c r="N372" s="52" t="str">
        <f>IF(DataSorted!$F385="REAC",DataSorted!G385,(IF(DataSorted!$P385="REAC",DataSorted!Q385,IF($R373=1,N373,""))))</f>
        <v/>
      </c>
      <c r="O372" s="52" t="str">
        <f>IF(DataSorted!$F385="REAC",DataSorted!H385,(IF(DataSorted!$P385="REAC",DataSorted!R385,IF(AND($R373=1,N373="yes"),O373-1.01794,IF(AND($R373=1,N373="No"),O373-1.18497,"")))))</f>
        <v/>
      </c>
      <c r="P372" s="52" t="str">
        <f>IF(DataSorted!$F385="REAC",DataSorted!I385,(IF(DataSorted!$P385="REAC",DataSorted!S385,IF($R373=1,P373,""))))</f>
        <v/>
      </c>
      <c r="Q372" s="47" t="str">
        <f t="shared" si="73"/>
        <v/>
      </c>
      <c r="R372" t="str">
        <f t="shared" si="74"/>
        <v/>
      </c>
      <c r="S372" s="18" t="str">
        <f t="shared" si="68"/>
        <v/>
      </c>
      <c r="T372" s="18" t="str">
        <f t="shared" si="69"/>
        <v/>
      </c>
      <c r="U372" s="18" t="str">
        <f t="shared" si="66"/>
        <v/>
      </c>
      <c r="V372" s="18" t="str">
        <f t="shared" si="70"/>
        <v/>
      </c>
      <c r="W372" s="18" t="str">
        <f t="shared" si="71"/>
        <v/>
      </c>
      <c r="X372" s="18" t="str">
        <f t="shared" si="72"/>
        <v/>
      </c>
      <c r="Y372" s="18"/>
    </row>
    <row r="373" spans="1:25" x14ac:dyDescent="0.35">
      <c r="A373" t="str">
        <f>IF(DataSorted!A386="","",DataSorted!A386)</f>
        <v/>
      </c>
      <c r="B373" t="str">
        <f>IF(DataSorted!B386="","",DataSorted!B386)</f>
        <v/>
      </c>
      <c r="C373" t="str">
        <f>IF(DataSorted!C386="","",DataSorted!C386)</f>
        <v/>
      </c>
      <c r="D373" t="str">
        <f>IF(DataSorted!D386="","",DataSorted!D386)</f>
        <v/>
      </c>
      <c r="E373" t="str">
        <f t="shared" si="67"/>
        <v/>
      </c>
      <c r="F373" s="16" t="str">
        <f t="shared" si="63"/>
        <v/>
      </c>
      <c r="G373" s="41" t="str">
        <f t="shared" si="64"/>
        <v/>
      </c>
      <c r="H373" t="str">
        <f>IF(DataSorted!$Q386="","",DataSorted!Q386)</f>
        <v/>
      </c>
      <c r="I373" t="str">
        <f>IF(DataSorted!$Q386="","",DataSorted!R386)</f>
        <v/>
      </c>
      <c r="J373" t="str">
        <f>IF(DataSorted!$Q386="","",DataSorted!S386)</f>
        <v/>
      </c>
      <c r="K373" t="str">
        <f>IF(DataSorted!$Q386="","",DataSorted!T386)</f>
        <v/>
      </c>
      <c r="L373" s="2" t="str">
        <f t="shared" si="65"/>
        <v/>
      </c>
      <c r="M373" s="51" t="str">
        <f>IF(DataSorted!$F386="REAC",DataSorted!F386,(IF(DataSorted!$P386="REAC",DataSorted!P386,IF($R374=1,"Creact",""))))</f>
        <v/>
      </c>
      <c r="N373" s="51" t="str">
        <f>IF(DataSorted!$F386="REAC",DataSorted!G386,(IF(DataSorted!$P386="REAC",DataSorted!Q386,IF($R374=1,N374,""))))</f>
        <v/>
      </c>
      <c r="O373" s="51" t="str">
        <f>IF(DataSorted!$F386="REAC",DataSorted!H386,(IF(DataSorted!$P386="REAC",DataSorted!R386,IF(AND($R374=1,N374="yes"),O374-1.01794,IF(AND($R374=1,N374="No"),O374-1.18497,"")))))</f>
        <v/>
      </c>
      <c r="P373" s="51" t="str">
        <f>IF(DataSorted!$F386="REAC",DataSorted!I386,(IF(DataSorted!$P386="REAC",DataSorted!S386,IF($R374=1,P374,""))))</f>
        <v/>
      </c>
      <c r="Q373" s="47" t="str">
        <f t="shared" si="73"/>
        <v/>
      </c>
      <c r="R373" t="str">
        <f t="shared" si="74"/>
        <v/>
      </c>
      <c r="S373" s="1" t="str">
        <f t="shared" si="68"/>
        <v/>
      </c>
      <c r="T373" s="1" t="str">
        <f t="shared" si="69"/>
        <v/>
      </c>
      <c r="U373" s="1" t="str">
        <f t="shared" si="66"/>
        <v/>
      </c>
      <c r="V373" s="1" t="str">
        <f t="shared" si="70"/>
        <v/>
      </c>
      <c r="W373" s="1" t="str">
        <f t="shared" si="71"/>
        <v/>
      </c>
      <c r="X373" s="1" t="str">
        <f t="shared" si="72"/>
        <v/>
      </c>
      <c r="Y373" s="1"/>
    </row>
    <row r="374" spans="1:25" x14ac:dyDescent="0.35">
      <c r="A374" s="10" t="str">
        <f>IF(DataSorted!A387="","",DataSorted!A387)</f>
        <v/>
      </c>
      <c r="B374" s="10" t="str">
        <f>IF(DataSorted!B387="","",DataSorted!B387)</f>
        <v/>
      </c>
      <c r="C374" s="10" t="str">
        <f>IF(DataSorted!C387="","",DataSorted!C387)</f>
        <v/>
      </c>
      <c r="D374" s="10" t="str">
        <f>IF(DataSorted!D387="","",DataSorted!D387)</f>
        <v/>
      </c>
      <c r="E374" s="10" t="str">
        <f t="shared" si="67"/>
        <v/>
      </c>
      <c r="F374" s="15" t="str">
        <f t="shared" si="63"/>
        <v/>
      </c>
      <c r="G374" s="41" t="str">
        <f t="shared" si="64"/>
        <v/>
      </c>
      <c r="H374" s="10" t="str">
        <f>IF(DataSorted!$Q387="","",DataSorted!Q387)</f>
        <v/>
      </c>
      <c r="I374" s="10" t="str">
        <f>IF(DataSorted!$Q387="","",DataSorted!R387)</f>
        <v/>
      </c>
      <c r="J374" s="10" t="str">
        <f>IF(DataSorted!$Q387="","",DataSorted!S387)</f>
        <v/>
      </c>
      <c r="K374" s="10" t="str">
        <f>IF(DataSorted!$Q387="","",DataSorted!T387)</f>
        <v/>
      </c>
      <c r="L374" s="10" t="str">
        <f t="shared" si="65"/>
        <v/>
      </c>
      <c r="M374" s="52" t="str">
        <f>IF(DataSorted!$F387="REAC",DataSorted!F387,(IF(DataSorted!$P387="REAC",DataSorted!P387,IF($R375=1,"Creact",""))))</f>
        <v/>
      </c>
      <c r="N374" s="52" t="str">
        <f>IF(DataSorted!$F387="REAC",DataSorted!G387,(IF(DataSorted!$P387="REAC",DataSorted!Q387,IF($R375=1,N375,""))))</f>
        <v/>
      </c>
      <c r="O374" s="52" t="str">
        <f>IF(DataSorted!$F387="REAC",DataSorted!H387,(IF(DataSorted!$P387="REAC",DataSorted!R387,IF(AND($R375=1,N375="yes"),O375-1.01794,IF(AND($R375=1,N375="No"),O375-1.18497,"")))))</f>
        <v/>
      </c>
      <c r="P374" s="52" t="str">
        <f>IF(DataSorted!$F387="REAC",DataSorted!I387,(IF(DataSorted!$P387="REAC",DataSorted!S387,IF($R375=1,P375,""))))</f>
        <v/>
      </c>
      <c r="Q374" s="47" t="str">
        <f t="shared" si="73"/>
        <v/>
      </c>
      <c r="R374" t="str">
        <f t="shared" si="74"/>
        <v/>
      </c>
      <c r="S374" s="18" t="str">
        <f t="shared" si="68"/>
        <v/>
      </c>
      <c r="T374" s="18" t="str">
        <f t="shared" si="69"/>
        <v/>
      </c>
      <c r="U374" s="18" t="str">
        <f t="shared" si="66"/>
        <v/>
      </c>
      <c r="V374" s="18" t="str">
        <f t="shared" si="70"/>
        <v/>
      </c>
      <c r="W374" s="18" t="str">
        <f t="shared" si="71"/>
        <v/>
      </c>
      <c r="X374" s="18" t="str">
        <f t="shared" si="72"/>
        <v/>
      </c>
      <c r="Y374" s="18"/>
    </row>
    <row r="375" spans="1:25" x14ac:dyDescent="0.35">
      <c r="A375" t="str">
        <f>IF(DataSorted!A388="","",DataSorted!A388)</f>
        <v/>
      </c>
      <c r="B375" t="str">
        <f>IF(DataSorted!B388="","",DataSorted!B388)</f>
        <v/>
      </c>
      <c r="C375" t="str">
        <f>IF(DataSorted!C388="","",DataSorted!C388)</f>
        <v/>
      </c>
      <c r="D375" t="str">
        <f>IF(DataSorted!D388="","",DataSorted!D388)</f>
        <v/>
      </c>
      <c r="E375" t="str">
        <f t="shared" si="67"/>
        <v/>
      </c>
      <c r="F375" s="16" t="str">
        <f t="shared" si="63"/>
        <v/>
      </c>
      <c r="G375" s="41" t="str">
        <f t="shared" si="64"/>
        <v/>
      </c>
      <c r="H375" t="str">
        <f>IF(DataSorted!$Q388="","",DataSorted!Q388)</f>
        <v/>
      </c>
      <c r="I375" t="str">
        <f>IF(DataSorted!$Q388="","",DataSorted!R388)</f>
        <v/>
      </c>
      <c r="J375" t="str">
        <f>IF(DataSorted!$Q388="","",DataSorted!S388)</f>
        <v/>
      </c>
      <c r="K375" t="str">
        <f>IF(DataSorted!$Q388="","",DataSorted!T388)</f>
        <v/>
      </c>
      <c r="L375" s="2" t="str">
        <f t="shared" si="65"/>
        <v/>
      </c>
      <c r="M375" s="51" t="str">
        <f>IF(DataSorted!$F388="REAC",DataSorted!F388,(IF(DataSorted!$P388="REAC",DataSorted!P388,IF($R376=1,"Creact",""))))</f>
        <v/>
      </c>
      <c r="N375" s="51" t="str">
        <f>IF(DataSorted!$F388="REAC",DataSorted!G388,(IF(DataSorted!$P388="REAC",DataSorted!Q388,IF($R376=1,N376,""))))</f>
        <v/>
      </c>
      <c r="O375" s="51" t="str">
        <f>IF(DataSorted!$F388="REAC",DataSorted!H388,(IF(DataSorted!$P388="REAC",DataSorted!R388,IF(AND($R376=1,N376="yes"),O376-1.01794,IF(AND($R376=1,N376="No"),O376-1.18497,"")))))</f>
        <v/>
      </c>
      <c r="P375" s="51" t="str">
        <f>IF(DataSorted!$F388="REAC",DataSorted!I388,(IF(DataSorted!$P388="REAC",DataSorted!S388,IF($R376=1,P376,""))))</f>
        <v/>
      </c>
      <c r="Q375" s="47" t="str">
        <f t="shared" si="73"/>
        <v/>
      </c>
      <c r="R375" t="str">
        <f t="shared" si="74"/>
        <v/>
      </c>
      <c r="S375" s="1" t="str">
        <f t="shared" si="68"/>
        <v/>
      </c>
      <c r="T375" s="1" t="str">
        <f t="shared" si="69"/>
        <v/>
      </c>
      <c r="U375" s="1" t="str">
        <f t="shared" si="66"/>
        <v/>
      </c>
      <c r="V375" s="1" t="str">
        <f t="shared" si="70"/>
        <v/>
      </c>
      <c r="W375" s="1" t="str">
        <f t="shared" si="71"/>
        <v/>
      </c>
      <c r="X375" s="1" t="str">
        <f t="shared" si="72"/>
        <v/>
      </c>
      <c r="Y375" s="1"/>
    </row>
    <row r="376" spans="1:25" x14ac:dyDescent="0.35">
      <c r="A376" s="10" t="str">
        <f>IF(DataSorted!A389="","",DataSorted!A389)</f>
        <v/>
      </c>
      <c r="B376" s="10" t="str">
        <f>IF(DataSorted!B389="","",DataSorted!B389)</f>
        <v/>
      </c>
      <c r="C376" s="10" t="str">
        <f>IF(DataSorted!C389="","",DataSorted!C389)</f>
        <v/>
      </c>
      <c r="D376" s="10" t="str">
        <f>IF(DataSorted!D389="","",DataSorted!D389)</f>
        <v/>
      </c>
      <c r="E376" s="10" t="str">
        <f t="shared" si="67"/>
        <v/>
      </c>
      <c r="F376" s="15" t="str">
        <f t="shared" si="63"/>
        <v/>
      </c>
      <c r="G376" s="41" t="str">
        <f t="shared" si="64"/>
        <v/>
      </c>
      <c r="H376" s="10" t="str">
        <f>IF(DataSorted!$Q389="","",DataSorted!Q389)</f>
        <v/>
      </c>
      <c r="I376" s="10" t="str">
        <f>IF(DataSorted!$Q389="","",DataSorted!R389)</f>
        <v/>
      </c>
      <c r="J376" s="10" t="str">
        <f>IF(DataSorted!$Q389="","",DataSorted!S389)</f>
        <v/>
      </c>
      <c r="K376" s="10" t="str">
        <f>IF(DataSorted!$Q389="","",DataSorted!T389)</f>
        <v/>
      </c>
      <c r="L376" s="10" t="str">
        <f t="shared" si="65"/>
        <v/>
      </c>
      <c r="M376" s="52" t="str">
        <f>IF(DataSorted!$F389="REAC",DataSorted!F389,(IF(DataSorted!$P389="REAC",DataSorted!P389,IF($R377=1,"Creact",""))))</f>
        <v/>
      </c>
      <c r="N376" s="52" t="str">
        <f>IF(DataSorted!$F389="REAC",DataSorted!G389,(IF(DataSorted!$P389="REAC",DataSorted!Q389,IF($R377=1,N377,""))))</f>
        <v/>
      </c>
      <c r="O376" s="52" t="str">
        <f>IF(DataSorted!$F389="REAC",DataSorted!H389,(IF(DataSorted!$P389="REAC",DataSorted!R389,IF(AND($R377=1,N377="yes"),O377-1.01794,IF(AND($R377=1,N377="No"),O377-1.18497,"")))))</f>
        <v/>
      </c>
      <c r="P376" s="52" t="str">
        <f>IF(DataSorted!$F389="REAC",DataSorted!I389,(IF(DataSorted!$P389="REAC",DataSorted!S389,IF($R377=1,P377,""))))</f>
        <v/>
      </c>
      <c r="Q376" s="47" t="str">
        <f t="shared" si="73"/>
        <v/>
      </c>
      <c r="R376" t="str">
        <f t="shared" si="74"/>
        <v/>
      </c>
      <c r="S376" s="18" t="str">
        <f t="shared" si="68"/>
        <v/>
      </c>
      <c r="T376" s="18" t="str">
        <f t="shared" si="69"/>
        <v/>
      </c>
      <c r="U376" s="18" t="str">
        <f t="shared" si="66"/>
        <v/>
      </c>
      <c r="V376" s="18" t="str">
        <f t="shared" si="70"/>
        <v/>
      </c>
      <c r="W376" s="18" t="str">
        <f t="shared" si="71"/>
        <v/>
      </c>
      <c r="X376" s="18" t="str">
        <f t="shared" si="72"/>
        <v/>
      </c>
      <c r="Y376" s="18"/>
    </row>
    <row r="377" spans="1:25" x14ac:dyDescent="0.35">
      <c r="A377" t="str">
        <f>IF(DataSorted!A390="","",DataSorted!A390)</f>
        <v/>
      </c>
      <c r="B377" t="str">
        <f>IF(DataSorted!B390="","",DataSorted!B390)</f>
        <v/>
      </c>
      <c r="C377" t="str">
        <f>IF(DataSorted!C390="","",DataSorted!C390)</f>
        <v/>
      </c>
      <c r="D377" t="str">
        <f>IF(DataSorted!D390="","",DataSorted!D390)</f>
        <v/>
      </c>
      <c r="E377" t="str">
        <f t="shared" si="67"/>
        <v/>
      </c>
      <c r="F377" s="16" t="str">
        <f t="shared" si="63"/>
        <v/>
      </c>
      <c r="G377" s="41" t="str">
        <f t="shared" si="64"/>
        <v/>
      </c>
      <c r="H377" t="str">
        <f>IF(DataSorted!$Q390="","",DataSorted!Q390)</f>
        <v/>
      </c>
      <c r="I377" t="str">
        <f>IF(DataSorted!$Q390="","",DataSorted!R390)</f>
        <v/>
      </c>
      <c r="J377" t="str">
        <f>IF(DataSorted!$Q390="","",DataSorted!S390)</f>
        <v/>
      </c>
      <c r="K377" t="str">
        <f>IF(DataSorted!$Q390="","",DataSorted!T390)</f>
        <v/>
      </c>
      <c r="L377" s="2" t="str">
        <f t="shared" si="65"/>
        <v/>
      </c>
      <c r="M377" s="51" t="str">
        <f>IF(DataSorted!$F390="REAC",DataSorted!F390,(IF(DataSorted!$P390="REAC",DataSorted!P390,IF($R378=1,"Creact",""))))</f>
        <v/>
      </c>
      <c r="N377" s="51" t="str">
        <f>IF(DataSorted!$F390="REAC",DataSorted!G390,(IF(DataSorted!$P390="REAC",DataSorted!Q390,IF($R378=1,N378,""))))</f>
        <v/>
      </c>
      <c r="O377" s="51" t="str">
        <f>IF(DataSorted!$F390="REAC",DataSorted!H390,(IF(DataSorted!$P390="REAC",DataSorted!R390,IF(AND($R378=1,N378="yes"),O378-1.01794,IF(AND($R378=1,N378="No"),O378-1.18497,"")))))</f>
        <v/>
      </c>
      <c r="P377" s="51" t="str">
        <f>IF(DataSorted!$F390="REAC",DataSorted!I390,(IF(DataSorted!$P390="REAC",DataSorted!S390,IF($R378=1,P378,""))))</f>
        <v/>
      </c>
      <c r="Q377" s="47" t="str">
        <f t="shared" si="73"/>
        <v/>
      </c>
      <c r="R377" t="str">
        <f t="shared" si="74"/>
        <v/>
      </c>
      <c r="S377" s="1" t="str">
        <f t="shared" si="68"/>
        <v/>
      </c>
      <c r="T377" s="1" t="str">
        <f t="shared" si="69"/>
        <v/>
      </c>
      <c r="U377" s="1" t="str">
        <f t="shared" si="66"/>
        <v/>
      </c>
      <c r="V377" s="1" t="str">
        <f t="shared" si="70"/>
        <v/>
      </c>
      <c r="W377" s="1" t="str">
        <f t="shared" si="71"/>
        <v/>
      </c>
      <c r="X377" s="1" t="str">
        <f t="shared" si="72"/>
        <v/>
      </c>
      <c r="Y377" s="1"/>
    </row>
    <row r="378" spans="1:25" x14ac:dyDescent="0.35">
      <c r="A378" s="10" t="str">
        <f>IF(DataSorted!A391="","",DataSorted!A391)</f>
        <v/>
      </c>
      <c r="B378" s="10" t="str">
        <f>IF(DataSorted!B391="","",DataSorted!B391)</f>
        <v/>
      </c>
      <c r="C378" s="10" t="str">
        <f>IF(DataSorted!C391="","",DataSorted!C391)</f>
        <v/>
      </c>
      <c r="D378" s="10" t="str">
        <f>IF(DataSorted!D391="","",DataSorted!D391)</f>
        <v/>
      </c>
      <c r="E378" s="10" t="str">
        <f t="shared" si="67"/>
        <v/>
      </c>
      <c r="F378" s="15" t="str">
        <f t="shared" si="63"/>
        <v/>
      </c>
      <c r="G378" s="41" t="str">
        <f t="shared" si="64"/>
        <v/>
      </c>
      <c r="H378" s="10" t="str">
        <f>IF(DataSorted!$Q391="","",DataSorted!Q391)</f>
        <v/>
      </c>
      <c r="I378" s="10" t="str">
        <f>IF(DataSorted!$Q391="","",DataSorted!R391)</f>
        <v/>
      </c>
      <c r="J378" s="10" t="str">
        <f>IF(DataSorted!$Q391="","",DataSorted!S391)</f>
        <v/>
      </c>
      <c r="K378" s="10" t="str">
        <f>IF(DataSorted!$Q391="","",DataSorted!T391)</f>
        <v/>
      </c>
      <c r="L378" s="10" t="str">
        <f t="shared" si="65"/>
        <v/>
      </c>
      <c r="M378" s="52" t="str">
        <f>IF(DataSorted!$F391="REAC",DataSorted!F391,(IF(DataSorted!$P391="REAC",DataSorted!P391,IF($R379=1,"Creact",""))))</f>
        <v/>
      </c>
      <c r="N378" s="52" t="str">
        <f>IF(DataSorted!$F391="REAC",DataSorted!G391,(IF(DataSorted!$P391="REAC",DataSorted!Q391,IF($R379=1,N379,""))))</f>
        <v/>
      </c>
      <c r="O378" s="52" t="str">
        <f>IF(DataSorted!$F391="REAC",DataSorted!H391,(IF(DataSorted!$P391="REAC",DataSorted!R391,IF(AND($R379=1,N379="yes"),O379-1.01794,IF(AND($R379=1,N379="No"),O379-1.18497,"")))))</f>
        <v/>
      </c>
      <c r="P378" s="52" t="str">
        <f>IF(DataSorted!$F391="REAC",DataSorted!I391,(IF(DataSorted!$P391="REAC",DataSorted!S391,IF($R379=1,P379,""))))</f>
        <v/>
      </c>
      <c r="Q378" s="47" t="str">
        <f t="shared" si="73"/>
        <v/>
      </c>
      <c r="R378" t="str">
        <f t="shared" si="74"/>
        <v/>
      </c>
      <c r="S378" s="18" t="str">
        <f t="shared" si="68"/>
        <v/>
      </c>
      <c r="T378" s="18" t="str">
        <f t="shared" si="69"/>
        <v/>
      </c>
      <c r="U378" s="18" t="str">
        <f t="shared" si="66"/>
        <v/>
      </c>
      <c r="V378" s="18" t="str">
        <f t="shared" si="70"/>
        <v/>
      </c>
      <c r="W378" s="18" t="str">
        <f t="shared" si="71"/>
        <v/>
      </c>
      <c r="X378" s="18" t="str">
        <f t="shared" si="72"/>
        <v/>
      </c>
      <c r="Y378" s="18"/>
    </row>
    <row r="379" spans="1:25" x14ac:dyDescent="0.35">
      <c r="A379" t="str">
        <f>IF(DataSorted!A392="","",DataSorted!A392)</f>
        <v/>
      </c>
      <c r="B379" t="str">
        <f>IF(DataSorted!B392="","",DataSorted!B392)</f>
        <v/>
      </c>
      <c r="C379" t="str">
        <f>IF(DataSorted!C392="","",DataSorted!C392)</f>
        <v/>
      </c>
      <c r="D379" t="str">
        <f>IF(DataSorted!D392="","",DataSorted!D392)</f>
        <v/>
      </c>
      <c r="E379" t="str">
        <f t="shared" si="67"/>
        <v/>
      </c>
      <c r="F379" s="16" t="str">
        <f t="shared" si="63"/>
        <v/>
      </c>
      <c r="G379" s="41" t="str">
        <f t="shared" si="64"/>
        <v/>
      </c>
      <c r="H379" t="str">
        <f>IF(DataSorted!$Q392="","",DataSorted!Q392)</f>
        <v/>
      </c>
      <c r="I379" t="str">
        <f>IF(DataSorted!$Q392="","",DataSorted!R392)</f>
        <v/>
      </c>
      <c r="J379" t="str">
        <f>IF(DataSorted!$Q392="","",DataSorted!S392)</f>
        <v/>
      </c>
      <c r="K379" t="str">
        <f>IF(DataSorted!$Q392="","",DataSorted!T392)</f>
        <v/>
      </c>
      <c r="L379" s="2" t="str">
        <f t="shared" si="65"/>
        <v/>
      </c>
      <c r="M379" s="51" t="str">
        <f>IF(DataSorted!$F392="REAC",DataSorted!F392,(IF(DataSorted!$P392="REAC",DataSorted!P392,IF($R380=1,"Creact",""))))</f>
        <v/>
      </c>
      <c r="N379" s="51" t="str">
        <f>IF(DataSorted!$F392="REAC",DataSorted!G392,(IF(DataSorted!$P392="REAC",DataSorted!Q392,IF($R380=1,N380,""))))</f>
        <v/>
      </c>
      <c r="O379" s="51" t="str">
        <f>IF(DataSorted!$F392="REAC",DataSorted!H392,(IF(DataSorted!$P392="REAC",DataSorted!R392,IF(AND($R380=1,N380="yes"),O380-1.01794,IF(AND($R380=1,N380="No"),O380-1.18497,"")))))</f>
        <v/>
      </c>
      <c r="P379" s="51" t="str">
        <f>IF(DataSorted!$F392="REAC",DataSorted!I392,(IF(DataSorted!$P392="REAC",DataSorted!S392,IF($R380=1,P380,""))))</f>
        <v/>
      </c>
      <c r="Q379" s="47" t="str">
        <f t="shared" si="73"/>
        <v/>
      </c>
      <c r="R379" t="str">
        <f t="shared" si="74"/>
        <v/>
      </c>
      <c r="S379" s="1" t="str">
        <f t="shared" si="68"/>
        <v/>
      </c>
      <c r="T379" s="1" t="str">
        <f t="shared" si="69"/>
        <v/>
      </c>
      <c r="U379" s="1" t="str">
        <f t="shared" si="66"/>
        <v/>
      </c>
      <c r="V379" s="1" t="str">
        <f t="shared" si="70"/>
        <v/>
      </c>
      <c r="W379" s="1" t="str">
        <f t="shared" si="71"/>
        <v/>
      </c>
      <c r="X379" s="1" t="str">
        <f t="shared" si="72"/>
        <v/>
      </c>
      <c r="Y379" s="1"/>
    </row>
    <row r="380" spans="1:25" x14ac:dyDescent="0.35">
      <c r="A380" s="10" t="str">
        <f>IF(DataSorted!A393="","",DataSorted!A393)</f>
        <v/>
      </c>
      <c r="B380" s="10" t="str">
        <f>IF(DataSorted!B393="","",DataSorted!B393)</f>
        <v/>
      </c>
      <c r="C380" s="10" t="str">
        <f>IF(DataSorted!C393="","",DataSorted!C393)</f>
        <v/>
      </c>
      <c r="D380" s="10" t="str">
        <f>IF(DataSorted!D393="","",DataSorted!D393)</f>
        <v/>
      </c>
      <c r="E380" s="10" t="str">
        <f t="shared" si="67"/>
        <v/>
      </c>
      <c r="F380" s="15" t="str">
        <f t="shared" si="63"/>
        <v/>
      </c>
      <c r="G380" s="41" t="str">
        <f t="shared" si="64"/>
        <v/>
      </c>
      <c r="H380" s="10" t="str">
        <f>IF(DataSorted!$Q393="","",DataSorted!Q393)</f>
        <v/>
      </c>
      <c r="I380" s="10" t="str">
        <f>IF(DataSorted!$Q393="","",DataSorted!R393)</f>
        <v/>
      </c>
      <c r="J380" s="10" t="str">
        <f>IF(DataSorted!$Q393="","",DataSorted!S393)</f>
        <v/>
      </c>
      <c r="K380" s="10" t="str">
        <f>IF(DataSorted!$Q393="","",DataSorted!T393)</f>
        <v/>
      </c>
      <c r="L380" s="10" t="str">
        <f t="shared" si="65"/>
        <v/>
      </c>
      <c r="M380" s="52" t="str">
        <f>IF(DataSorted!$F393="REAC",DataSorted!F393,(IF(DataSorted!$P393="REAC",DataSorted!P393,IF($R381=1,"Creact",""))))</f>
        <v/>
      </c>
      <c r="N380" s="52" t="str">
        <f>IF(DataSorted!$F393="REAC",DataSorted!G393,(IF(DataSorted!$P393="REAC",DataSorted!Q393,IF($R381=1,N381,""))))</f>
        <v/>
      </c>
      <c r="O380" s="52" t="str">
        <f>IF(DataSorted!$F393="REAC",DataSorted!H393,(IF(DataSorted!$P393="REAC",DataSorted!R393,IF(AND($R381=1,N381="yes"),O381-1.01794,IF(AND($R381=1,N381="No"),O381-1.18497,"")))))</f>
        <v/>
      </c>
      <c r="P380" s="52" t="str">
        <f>IF(DataSorted!$F393="REAC",DataSorted!I393,(IF(DataSorted!$P393="REAC",DataSorted!S393,IF($R381=1,P381,""))))</f>
        <v/>
      </c>
      <c r="Q380" s="47" t="str">
        <f t="shared" si="73"/>
        <v/>
      </c>
      <c r="R380" t="str">
        <f t="shared" si="74"/>
        <v/>
      </c>
      <c r="S380" s="18" t="str">
        <f t="shared" si="68"/>
        <v/>
      </c>
      <c r="T380" s="18" t="str">
        <f t="shared" si="69"/>
        <v/>
      </c>
      <c r="U380" s="18" t="str">
        <f t="shared" si="66"/>
        <v/>
      </c>
      <c r="V380" s="18" t="str">
        <f t="shared" si="70"/>
        <v/>
      </c>
      <c r="W380" s="18" t="str">
        <f t="shared" si="71"/>
        <v/>
      </c>
      <c r="X380" s="18" t="str">
        <f t="shared" si="72"/>
        <v/>
      </c>
      <c r="Y380" s="18"/>
    </row>
    <row r="381" spans="1:25" x14ac:dyDescent="0.35">
      <c r="A381" t="str">
        <f>IF(DataSorted!A394="","",DataSorted!A394)</f>
        <v/>
      </c>
      <c r="B381" t="str">
        <f>IF(DataSorted!B394="","",DataSorted!B394)</f>
        <v/>
      </c>
      <c r="C381" t="str">
        <f>IF(DataSorted!C394="","",DataSorted!C394)</f>
        <v/>
      </c>
      <c r="D381" t="str">
        <f>IF(DataSorted!D394="","",DataSorted!D394)</f>
        <v/>
      </c>
      <c r="E381" t="str">
        <f t="shared" si="67"/>
        <v/>
      </c>
      <c r="F381" s="16" t="str">
        <f t="shared" si="63"/>
        <v/>
      </c>
      <c r="G381" s="41" t="str">
        <f t="shared" si="64"/>
        <v/>
      </c>
      <c r="H381" t="str">
        <f>IF(DataSorted!$Q394="","",DataSorted!Q394)</f>
        <v/>
      </c>
      <c r="I381" t="str">
        <f>IF(DataSorted!$Q394="","",DataSorted!R394)</f>
        <v/>
      </c>
      <c r="J381" t="str">
        <f>IF(DataSorted!$Q394="","",DataSorted!S394)</f>
        <v/>
      </c>
      <c r="K381" t="str">
        <f>IF(DataSorted!$Q394="","",DataSorted!T394)</f>
        <v/>
      </c>
      <c r="L381" s="2" t="str">
        <f t="shared" si="65"/>
        <v/>
      </c>
      <c r="M381" s="51" t="str">
        <f>IF(DataSorted!$F394="REAC",DataSorted!F394,(IF(DataSorted!$P394="REAC",DataSorted!P394,IF($R382=1,"Creact",""))))</f>
        <v/>
      </c>
      <c r="N381" s="51" t="str">
        <f>IF(DataSorted!$F394="REAC",DataSorted!G394,(IF(DataSorted!$P394="REAC",DataSorted!Q394,IF($R382=1,N382,""))))</f>
        <v/>
      </c>
      <c r="O381" s="51" t="str">
        <f>IF(DataSorted!$F394="REAC",DataSorted!H394,(IF(DataSorted!$P394="REAC",DataSorted!R394,IF(AND($R382=1,N382="yes"),O382-1.01794,IF(AND($R382=1,N382="No"),O382-1.18497,"")))))</f>
        <v/>
      </c>
      <c r="P381" s="51" t="str">
        <f>IF(DataSorted!$F394="REAC",DataSorted!I394,(IF(DataSorted!$P394="REAC",DataSorted!S394,IF($R382=1,P382,""))))</f>
        <v/>
      </c>
      <c r="Q381" s="47" t="str">
        <f t="shared" si="73"/>
        <v/>
      </c>
      <c r="R381" t="str">
        <f t="shared" si="74"/>
        <v/>
      </c>
      <c r="S381" s="1" t="str">
        <f t="shared" si="68"/>
        <v/>
      </c>
      <c r="T381" s="1" t="str">
        <f t="shared" si="69"/>
        <v/>
      </c>
      <c r="U381" s="1" t="str">
        <f t="shared" si="66"/>
        <v/>
      </c>
      <c r="V381" s="1" t="str">
        <f t="shared" si="70"/>
        <v/>
      </c>
      <c r="W381" s="1" t="str">
        <f t="shared" si="71"/>
        <v/>
      </c>
      <c r="X381" s="1" t="str">
        <f t="shared" si="72"/>
        <v/>
      </c>
      <c r="Y381" s="1"/>
    </row>
    <row r="382" spans="1:25" x14ac:dyDescent="0.35">
      <c r="A382" s="10" t="str">
        <f>IF(DataSorted!A395="","",DataSorted!A395)</f>
        <v/>
      </c>
      <c r="B382" s="10" t="str">
        <f>IF(DataSorted!B395="","",DataSorted!B395)</f>
        <v/>
      </c>
      <c r="C382" s="10" t="str">
        <f>IF(DataSorted!C395="","",DataSorted!C395)</f>
        <v/>
      </c>
      <c r="D382" s="10" t="str">
        <f>IF(DataSorted!D395="","",DataSorted!D395)</f>
        <v/>
      </c>
      <c r="E382" s="10" t="str">
        <f t="shared" si="67"/>
        <v/>
      </c>
      <c r="F382" s="15" t="str">
        <f t="shared" si="63"/>
        <v/>
      </c>
      <c r="G382" s="41" t="str">
        <f t="shared" si="64"/>
        <v/>
      </c>
      <c r="H382" s="10" t="str">
        <f>IF(DataSorted!$Q395="","",DataSorted!Q395)</f>
        <v/>
      </c>
      <c r="I382" s="10" t="str">
        <f>IF(DataSorted!$Q395="","",DataSorted!R395)</f>
        <v/>
      </c>
      <c r="J382" s="10" t="str">
        <f>IF(DataSorted!$Q395="","",DataSorted!S395)</f>
        <v/>
      </c>
      <c r="K382" s="10" t="str">
        <f>IF(DataSorted!$Q395="","",DataSorted!T395)</f>
        <v/>
      </c>
      <c r="L382" s="10" t="str">
        <f t="shared" si="65"/>
        <v/>
      </c>
      <c r="M382" s="52" t="str">
        <f>IF(DataSorted!$F395="REAC",DataSorted!F395,(IF(DataSorted!$P395="REAC",DataSorted!P395,IF($R383=1,"Creact",""))))</f>
        <v/>
      </c>
      <c r="N382" s="52" t="str">
        <f>IF(DataSorted!$F395="REAC",DataSorted!G395,(IF(DataSorted!$P395="REAC",DataSorted!Q395,IF($R383=1,N383,""))))</f>
        <v/>
      </c>
      <c r="O382" s="52" t="str">
        <f>IF(DataSorted!$F395="REAC",DataSorted!H395,(IF(DataSorted!$P395="REAC",DataSorted!R395,IF(AND($R383=1,N383="yes"),O383-1.01794,IF(AND($R383=1,N383="No"),O383-1.18497,"")))))</f>
        <v/>
      </c>
      <c r="P382" s="52" t="str">
        <f>IF(DataSorted!$F395="REAC",DataSorted!I395,(IF(DataSorted!$P395="REAC",DataSorted!S395,IF($R383=1,P383,""))))</f>
        <v/>
      </c>
      <c r="Q382" s="47" t="str">
        <f t="shared" si="73"/>
        <v/>
      </c>
      <c r="R382" t="str">
        <f t="shared" si="74"/>
        <v/>
      </c>
      <c r="S382" s="18" t="str">
        <f t="shared" si="68"/>
        <v/>
      </c>
      <c r="T382" s="18" t="str">
        <f t="shared" si="69"/>
        <v/>
      </c>
      <c r="U382" s="18" t="str">
        <f t="shared" si="66"/>
        <v/>
      </c>
      <c r="V382" s="18" t="str">
        <f t="shared" si="70"/>
        <v/>
      </c>
      <c r="W382" s="18" t="str">
        <f t="shared" si="71"/>
        <v/>
      </c>
      <c r="X382" s="18" t="str">
        <f t="shared" si="72"/>
        <v/>
      </c>
      <c r="Y382" s="18"/>
    </row>
    <row r="383" spans="1:25" x14ac:dyDescent="0.35">
      <c r="A383" t="str">
        <f>IF(DataSorted!A396="","",DataSorted!A396)</f>
        <v/>
      </c>
      <c r="B383" t="str">
        <f>IF(DataSorted!B396="","",DataSorted!B396)</f>
        <v/>
      </c>
      <c r="C383" t="str">
        <f>IF(DataSorted!C396="","",DataSorted!C396)</f>
        <v/>
      </c>
      <c r="D383" t="str">
        <f>IF(DataSorted!D396="","",DataSorted!D396)</f>
        <v/>
      </c>
      <c r="E383" t="str">
        <f t="shared" si="67"/>
        <v/>
      </c>
      <c r="F383" s="16" t="str">
        <f t="shared" ref="F383:F446" si="75">IF(E384="","",E383-E384)</f>
        <v/>
      </c>
      <c r="G383" s="41" t="str">
        <f t="shared" si="64"/>
        <v/>
      </c>
      <c r="H383" t="str">
        <f>IF(DataSorted!$Q396="","",DataSorted!Q396)</f>
        <v/>
      </c>
      <c r="I383" t="str">
        <f>IF(DataSorted!$Q396="","",DataSorted!R396)</f>
        <v/>
      </c>
      <c r="J383" t="str">
        <f>IF(DataSorted!$Q396="","",DataSorted!S396)</f>
        <v/>
      </c>
      <c r="K383" t="str">
        <f>IF(DataSorted!$Q396="","",DataSorted!T396)</f>
        <v/>
      </c>
      <c r="L383" s="2" t="str">
        <f t="shared" si="65"/>
        <v/>
      </c>
      <c r="M383" s="51" t="str">
        <f>IF(DataSorted!$F396="REAC",DataSorted!F396,(IF(DataSorted!$P396="REAC",DataSorted!P396,IF($R384=1,"Creact",""))))</f>
        <v/>
      </c>
      <c r="N383" s="51" t="str">
        <f>IF(DataSorted!$F396="REAC",DataSorted!G396,(IF(DataSorted!$P396="REAC",DataSorted!Q396,IF($R384=1,N384,""))))</f>
        <v/>
      </c>
      <c r="O383" s="51" t="str">
        <f>IF(DataSorted!$F396="REAC",DataSorted!H396,(IF(DataSorted!$P396="REAC",DataSorted!R396,IF(AND($R384=1,N384="yes"),O384-1.01794,IF(AND($R384=1,N384="No"),O384-1.18497,"")))))</f>
        <v/>
      </c>
      <c r="P383" s="51" t="str">
        <f>IF(DataSorted!$F396="REAC",DataSorted!I396,(IF(DataSorted!$P396="REAC",DataSorted!S396,IF($R384=1,P384,""))))</f>
        <v/>
      </c>
      <c r="Q383" s="47" t="str">
        <f t="shared" si="73"/>
        <v/>
      </c>
      <c r="R383" t="str">
        <f t="shared" si="74"/>
        <v/>
      </c>
      <c r="S383" s="1" t="str">
        <f t="shared" si="68"/>
        <v/>
      </c>
      <c r="T383" s="1" t="str">
        <f t="shared" si="69"/>
        <v/>
      </c>
      <c r="U383" s="1" t="str">
        <f t="shared" si="66"/>
        <v/>
      </c>
      <c r="V383" s="1" t="str">
        <f t="shared" si="70"/>
        <v/>
      </c>
      <c r="W383" s="1" t="str">
        <f t="shared" si="71"/>
        <v/>
      </c>
      <c r="X383" s="1" t="str">
        <f t="shared" si="72"/>
        <v/>
      </c>
      <c r="Y383" s="1"/>
    </row>
    <row r="384" spans="1:25" x14ac:dyDescent="0.35">
      <c r="A384" s="10" t="str">
        <f>IF(DataSorted!A397="","",DataSorted!A397)</f>
        <v/>
      </c>
      <c r="B384" s="10" t="str">
        <f>IF(DataSorted!B397="","",DataSorted!B397)</f>
        <v/>
      </c>
      <c r="C384" s="10" t="str">
        <f>IF(DataSorted!C397="","",DataSorted!C397)</f>
        <v/>
      </c>
      <c r="D384" s="10" t="str">
        <f>IF(DataSorted!D397="","",DataSorted!D397)</f>
        <v/>
      </c>
      <c r="E384" s="10" t="str">
        <f t="shared" si="67"/>
        <v/>
      </c>
      <c r="F384" s="15" t="str">
        <f t="shared" si="75"/>
        <v/>
      </c>
      <c r="G384" s="41" t="str">
        <f t="shared" si="64"/>
        <v/>
      </c>
      <c r="H384" s="10" t="str">
        <f>IF(DataSorted!$Q397="","",DataSorted!Q397)</f>
        <v/>
      </c>
      <c r="I384" s="10" t="str">
        <f>IF(DataSorted!$Q397="","",DataSorted!R397)</f>
        <v/>
      </c>
      <c r="J384" s="10" t="str">
        <f>IF(DataSorted!$Q397="","",DataSorted!S397)</f>
        <v/>
      </c>
      <c r="K384" s="10" t="str">
        <f>IF(DataSorted!$Q397="","",DataSorted!T397)</f>
        <v/>
      </c>
      <c r="L384" s="10" t="str">
        <f t="shared" si="65"/>
        <v/>
      </c>
      <c r="M384" s="52" t="str">
        <f>IF(DataSorted!$F397="REAC",DataSorted!F397,(IF(DataSorted!$P397="REAC",DataSorted!P397,IF($R385=1,"Creact",""))))</f>
        <v/>
      </c>
      <c r="N384" s="52" t="str">
        <f>IF(DataSorted!$F397="REAC",DataSorted!G397,(IF(DataSorted!$P397="REAC",DataSorted!Q397,IF($R385=1,N385,""))))</f>
        <v/>
      </c>
      <c r="O384" s="52" t="str">
        <f>IF(DataSorted!$F397="REAC",DataSorted!H397,(IF(DataSorted!$P397="REAC",DataSorted!R397,IF(AND($R385=1,N385="yes"),O385-1.01794,IF(AND($R385=1,N385="No"),O385-1.18497,"")))))</f>
        <v/>
      </c>
      <c r="P384" s="52" t="str">
        <f>IF(DataSorted!$F397="REAC",DataSorted!I397,(IF(DataSorted!$P397="REAC",DataSorted!S397,IF($R385=1,P385,""))))</f>
        <v/>
      </c>
      <c r="Q384" s="47" t="str">
        <f t="shared" si="73"/>
        <v/>
      </c>
      <c r="R384" t="str">
        <f t="shared" si="74"/>
        <v/>
      </c>
      <c r="S384" s="18" t="str">
        <f t="shared" si="68"/>
        <v/>
      </c>
      <c r="T384" s="18" t="str">
        <f t="shared" si="69"/>
        <v/>
      </c>
      <c r="U384" s="18" t="str">
        <f t="shared" si="66"/>
        <v/>
      </c>
      <c r="V384" s="18" t="str">
        <f t="shared" si="70"/>
        <v/>
      </c>
      <c r="W384" s="18" t="str">
        <f t="shared" si="71"/>
        <v/>
      </c>
      <c r="X384" s="18" t="str">
        <f t="shared" si="72"/>
        <v/>
      </c>
      <c r="Y384" s="18"/>
    </row>
    <row r="385" spans="1:25" x14ac:dyDescent="0.35">
      <c r="A385" t="str">
        <f>IF(DataSorted!A398="","",DataSorted!A398)</f>
        <v/>
      </c>
      <c r="B385" t="str">
        <f>IF(DataSorted!B398="","",DataSorted!B398)</f>
        <v/>
      </c>
      <c r="C385" t="str">
        <f>IF(DataSorted!C398="","",DataSorted!C398)</f>
        <v/>
      </c>
      <c r="D385" t="str">
        <f>IF(DataSorted!D398="","",DataSorted!D398)</f>
        <v/>
      </c>
      <c r="E385" t="str">
        <f t="shared" si="67"/>
        <v/>
      </c>
      <c r="F385" s="16" t="str">
        <f t="shared" si="75"/>
        <v/>
      </c>
      <c r="G385" s="41" t="str">
        <f t="shared" si="64"/>
        <v/>
      </c>
      <c r="H385" t="str">
        <f>IF(DataSorted!$Q398="","",DataSorted!Q398)</f>
        <v/>
      </c>
      <c r="I385" t="str">
        <f>IF(DataSorted!$Q398="","",DataSorted!R398)</f>
        <v/>
      </c>
      <c r="J385" t="str">
        <f>IF(DataSorted!$Q398="","",DataSorted!S398)</f>
        <v/>
      </c>
      <c r="K385" t="str">
        <f>IF(DataSorted!$Q398="","",DataSorted!T398)</f>
        <v/>
      </c>
      <c r="L385" s="2" t="str">
        <f t="shared" si="65"/>
        <v/>
      </c>
      <c r="M385" s="51" t="str">
        <f>IF(DataSorted!$F398="REAC",DataSorted!F398,(IF(DataSorted!$P398="REAC",DataSorted!P398,IF($R386=1,"Creact",""))))</f>
        <v/>
      </c>
      <c r="N385" s="51" t="str">
        <f>IF(DataSorted!$F398="REAC",DataSorted!G398,(IF(DataSorted!$P398="REAC",DataSorted!Q398,IF($R386=1,N386,""))))</f>
        <v/>
      </c>
      <c r="O385" s="51" t="str">
        <f>IF(DataSorted!$F398="REAC",DataSorted!H398,(IF(DataSorted!$P398="REAC",DataSorted!R398,IF(AND($R386=1,N386="yes"),O386-1.01794,IF(AND($R386=1,N386="No"),O386-1.18497,"")))))</f>
        <v/>
      </c>
      <c r="P385" s="51" t="str">
        <f>IF(DataSorted!$F398="REAC",DataSorted!I398,(IF(DataSorted!$P398="REAC",DataSorted!S398,IF($R386=1,P386,""))))</f>
        <v/>
      </c>
      <c r="Q385" s="47" t="str">
        <f t="shared" si="73"/>
        <v/>
      </c>
      <c r="R385" t="str">
        <f t="shared" si="74"/>
        <v/>
      </c>
      <c r="S385" s="1" t="str">
        <f t="shared" si="68"/>
        <v/>
      </c>
      <c r="T385" s="1" t="str">
        <f t="shared" si="69"/>
        <v/>
      </c>
      <c r="U385" s="1" t="str">
        <f t="shared" si="66"/>
        <v/>
      </c>
      <c r="V385" s="1" t="str">
        <f t="shared" si="70"/>
        <v/>
      </c>
      <c r="W385" s="1" t="str">
        <f t="shared" si="71"/>
        <v/>
      </c>
      <c r="X385" s="1" t="str">
        <f t="shared" si="72"/>
        <v/>
      </c>
      <c r="Y385" s="1"/>
    </row>
    <row r="386" spans="1:25" x14ac:dyDescent="0.35">
      <c r="A386" s="10" t="str">
        <f>IF(DataSorted!A399="","",DataSorted!A399)</f>
        <v/>
      </c>
      <c r="B386" s="10" t="str">
        <f>IF(DataSorted!B399="","",DataSorted!B399)</f>
        <v/>
      </c>
      <c r="C386" s="10" t="str">
        <f>IF(DataSorted!C399="","",DataSorted!C399)</f>
        <v/>
      </c>
      <c r="D386" s="10" t="str">
        <f>IF(DataSorted!D399="","",DataSorted!D399)</f>
        <v/>
      </c>
      <c r="E386" s="10" t="str">
        <f t="shared" si="67"/>
        <v/>
      </c>
      <c r="F386" s="15" t="str">
        <f t="shared" si="75"/>
        <v/>
      </c>
      <c r="G386" s="41" t="str">
        <f t="shared" si="64"/>
        <v/>
      </c>
      <c r="H386" s="10" t="str">
        <f>IF(DataSorted!$Q399="","",DataSorted!Q399)</f>
        <v/>
      </c>
      <c r="I386" s="10" t="str">
        <f>IF(DataSorted!$Q399="","",DataSorted!R399)</f>
        <v/>
      </c>
      <c r="J386" s="10" t="str">
        <f>IF(DataSorted!$Q399="","",DataSorted!S399)</f>
        <v/>
      </c>
      <c r="K386" s="10" t="str">
        <f>IF(DataSorted!$Q399="","",DataSorted!T399)</f>
        <v/>
      </c>
      <c r="L386" s="10" t="str">
        <f t="shared" si="65"/>
        <v/>
      </c>
      <c r="M386" s="52" t="str">
        <f>IF(DataSorted!$F399="REAC",DataSorted!F399,(IF(DataSorted!$P399="REAC",DataSorted!P399,IF($R387=1,"Creact",""))))</f>
        <v/>
      </c>
      <c r="N386" s="52" t="str">
        <f>IF(DataSorted!$F399="REAC",DataSorted!G399,(IF(DataSorted!$P399="REAC",DataSorted!Q399,IF($R387=1,N387,""))))</f>
        <v/>
      </c>
      <c r="O386" s="52" t="str">
        <f>IF(DataSorted!$F399="REAC",DataSorted!H399,(IF(DataSorted!$P399="REAC",DataSorted!R399,IF(AND($R387=1,N387="yes"),O387-1.01794,IF(AND($R387=1,N387="No"),O387-1.18497,"")))))</f>
        <v/>
      </c>
      <c r="P386" s="52" t="str">
        <f>IF(DataSorted!$F399="REAC",DataSorted!I399,(IF(DataSorted!$P399="REAC",DataSorted!S399,IF($R387=1,P387,""))))</f>
        <v/>
      </c>
      <c r="Q386" s="47" t="str">
        <f t="shared" si="73"/>
        <v/>
      </c>
      <c r="R386" t="str">
        <f t="shared" si="74"/>
        <v/>
      </c>
      <c r="S386" s="18" t="str">
        <f t="shared" si="68"/>
        <v/>
      </c>
      <c r="T386" s="18" t="str">
        <f t="shared" si="69"/>
        <v/>
      </c>
      <c r="U386" s="18" t="str">
        <f t="shared" si="66"/>
        <v/>
      </c>
      <c r="V386" s="18" t="str">
        <f t="shared" si="70"/>
        <v/>
      </c>
      <c r="W386" s="18" t="str">
        <f t="shared" si="71"/>
        <v/>
      </c>
      <c r="X386" s="18" t="str">
        <f t="shared" si="72"/>
        <v/>
      </c>
      <c r="Y386" s="18"/>
    </row>
    <row r="387" spans="1:25" x14ac:dyDescent="0.35">
      <c r="A387" t="str">
        <f>IF(DataSorted!A400="","",DataSorted!A400)</f>
        <v/>
      </c>
      <c r="B387" t="str">
        <f>IF(DataSorted!B400="","",DataSorted!B400)</f>
        <v/>
      </c>
      <c r="C387" t="str">
        <f>IF(DataSorted!C400="","",DataSorted!C400)</f>
        <v/>
      </c>
      <c r="D387" t="str">
        <f>IF(DataSorted!D400="","",DataSorted!D400)</f>
        <v/>
      </c>
      <c r="E387" t="str">
        <f t="shared" si="67"/>
        <v/>
      </c>
      <c r="F387" s="16" t="str">
        <f t="shared" si="75"/>
        <v/>
      </c>
      <c r="G387" s="41" t="str">
        <f t="shared" si="64"/>
        <v/>
      </c>
      <c r="H387" t="str">
        <f>IF(DataSorted!$Q400="","",DataSorted!Q400)</f>
        <v/>
      </c>
      <c r="I387" t="str">
        <f>IF(DataSorted!$Q400="","",DataSorted!R400)</f>
        <v/>
      </c>
      <c r="J387" t="str">
        <f>IF(DataSorted!$Q400="","",DataSorted!S400)</f>
        <v/>
      </c>
      <c r="K387" t="str">
        <f>IF(DataSorted!$Q400="","",DataSorted!T400)</f>
        <v/>
      </c>
      <c r="L387" s="2" t="str">
        <f t="shared" si="65"/>
        <v/>
      </c>
      <c r="M387" s="51" t="str">
        <f>IF(DataSorted!$F400="REAC",DataSorted!F400,(IF(DataSorted!$P400="REAC",DataSorted!P400,IF($R388=1,"Creact",""))))</f>
        <v/>
      </c>
      <c r="N387" s="51" t="str">
        <f>IF(DataSorted!$F400="REAC",DataSorted!G400,(IF(DataSorted!$P400="REAC",DataSorted!Q400,IF($R388=1,N388,""))))</f>
        <v/>
      </c>
      <c r="O387" s="51" t="str">
        <f>IF(DataSorted!$F400="REAC",DataSorted!H400,(IF(DataSorted!$P400="REAC",DataSorted!R400,IF(AND($R388=1,N388="yes"),O388-1.01794,IF(AND($R388=1,N388="No"),O388-1.18497,"")))))</f>
        <v/>
      </c>
      <c r="P387" s="51" t="str">
        <f>IF(DataSorted!$F400="REAC",DataSorted!I400,(IF(DataSorted!$P400="REAC",DataSorted!S400,IF($R388=1,P388,""))))</f>
        <v/>
      </c>
      <c r="Q387" s="47" t="str">
        <f t="shared" si="73"/>
        <v/>
      </c>
      <c r="R387" t="str">
        <f t="shared" si="74"/>
        <v/>
      </c>
      <c r="S387" s="1" t="str">
        <f t="shared" si="68"/>
        <v/>
      </c>
      <c r="T387" s="1" t="str">
        <f t="shared" si="69"/>
        <v/>
      </c>
      <c r="U387" s="1" t="str">
        <f t="shared" si="66"/>
        <v/>
      </c>
      <c r="V387" s="1" t="str">
        <f t="shared" si="70"/>
        <v/>
      </c>
      <c r="W387" s="1" t="str">
        <f t="shared" si="71"/>
        <v/>
      </c>
      <c r="X387" s="1" t="str">
        <f t="shared" si="72"/>
        <v/>
      </c>
      <c r="Y387" s="1"/>
    </row>
    <row r="388" spans="1:25" x14ac:dyDescent="0.35">
      <c r="A388" s="10" t="str">
        <f>IF(DataSorted!A401="","",DataSorted!A401)</f>
        <v/>
      </c>
      <c r="B388" s="10" t="str">
        <f>IF(DataSorted!B401="","",DataSorted!B401)</f>
        <v/>
      </c>
      <c r="C388" s="10" t="str">
        <f>IF(DataSorted!C401="","",DataSorted!C401)</f>
        <v/>
      </c>
      <c r="D388" s="10" t="str">
        <f>IF(DataSorted!D401="","",DataSorted!D401)</f>
        <v/>
      </c>
      <c r="E388" s="10" t="str">
        <f t="shared" si="67"/>
        <v/>
      </c>
      <c r="F388" s="15" t="str">
        <f t="shared" si="75"/>
        <v/>
      </c>
      <c r="G388" s="41" t="str">
        <f t="shared" ref="G388:G454" si="76">IF(A388="","",(ABS(E388-G$3))*1000)</f>
        <v/>
      </c>
      <c r="H388" s="10" t="str">
        <f>IF(DataSorted!$Q401="","",DataSorted!Q401)</f>
        <v/>
      </c>
      <c r="I388" s="10" t="str">
        <f>IF(DataSorted!$Q401="","",DataSorted!R401)</f>
        <v/>
      </c>
      <c r="J388" s="10" t="str">
        <f>IF(DataSorted!$Q401="","",DataSorted!S401)</f>
        <v/>
      </c>
      <c r="K388" s="10" t="str">
        <f>IF(DataSorted!$Q401="","",DataSorted!T401)</f>
        <v/>
      </c>
      <c r="L388" s="10" t="str">
        <f t="shared" ref="L388:L454" si="77">IF(J388="","",C388-J388)</f>
        <v/>
      </c>
      <c r="M388" s="52" t="str">
        <f>IF(DataSorted!$F401="REAC",DataSorted!F401,(IF(DataSorted!$P401="REAC",DataSorted!P401,IF($R389=1,"Creact",""))))</f>
        <v/>
      </c>
      <c r="N388" s="52" t="str">
        <f>IF(DataSorted!$F401="REAC",DataSorted!G401,(IF(DataSorted!$P401="REAC",DataSorted!Q401,IF($R389=1,N389,""))))</f>
        <v/>
      </c>
      <c r="O388" s="52" t="str">
        <f>IF(DataSorted!$F401="REAC",DataSorted!H401,(IF(DataSorted!$P401="REAC",DataSorted!R401,IF(AND($R389=1,N389="yes"),O389-1.01794,IF(AND($R389=1,N389="No"),O389-1.18497,"")))))</f>
        <v/>
      </c>
      <c r="P388" s="52" t="str">
        <f>IF(DataSorted!$F401="REAC",DataSorted!I401,(IF(DataSorted!$P401="REAC",DataSorted!S401,IF($R389=1,P389,""))))</f>
        <v/>
      </c>
      <c r="Q388" s="47" t="str">
        <f t="shared" si="73"/>
        <v/>
      </c>
      <c r="R388" t="str">
        <f t="shared" si="74"/>
        <v/>
      </c>
      <c r="S388" s="18" t="str">
        <f t="shared" si="68"/>
        <v/>
      </c>
      <c r="T388" s="18" t="str">
        <f t="shared" si="69"/>
        <v/>
      </c>
      <c r="U388" s="18" t="str">
        <f t="shared" ref="U388:U451" si="78">IF(S388="","",(IF(AND(N388="No",S388="No"),1,"")))</f>
        <v/>
      </c>
      <c r="V388" s="18" t="str">
        <f t="shared" si="70"/>
        <v/>
      </c>
      <c r="W388" s="18" t="str">
        <f t="shared" si="71"/>
        <v/>
      </c>
      <c r="X388" s="18" t="str">
        <f t="shared" si="72"/>
        <v/>
      </c>
      <c r="Y388" s="18"/>
    </row>
    <row r="389" spans="1:25" x14ac:dyDescent="0.35">
      <c r="A389" t="str">
        <f>IF(DataSorted!A402="","",DataSorted!A402)</f>
        <v/>
      </c>
      <c r="B389" t="str">
        <f>IF(DataSorted!B402="","",DataSorted!B402)</f>
        <v/>
      </c>
      <c r="C389" t="str">
        <f>IF(DataSorted!C402="","",DataSorted!C402)</f>
        <v/>
      </c>
      <c r="D389" t="str">
        <f>IF(DataSorted!D402="","",DataSorted!D402)</f>
        <v/>
      </c>
      <c r="E389" t="str">
        <f t="shared" ref="E389:E452" si="79">IF(C389="","",ABS(C388-C389))</f>
        <v/>
      </c>
      <c r="F389" s="16" t="str">
        <f t="shared" si="75"/>
        <v/>
      </c>
      <c r="G389" s="41" t="str">
        <f t="shared" si="76"/>
        <v/>
      </c>
      <c r="H389" t="str">
        <f>IF(DataSorted!$Q402="","",DataSorted!Q402)</f>
        <v/>
      </c>
      <c r="I389" t="str">
        <f>IF(DataSorted!$Q402="","",DataSorted!R402)</f>
        <v/>
      </c>
      <c r="J389" t="str">
        <f>IF(DataSorted!$Q402="","",DataSorted!S402)</f>
        <v/>
      </c>
      <c r="K389" t="str">
        <f>IF(DataSorted!$Q402="","",DataSorted!T402)</f>
        <v/>
      </c>
      <c r="L389" s="2" t="str">
        <f t="shared" si="77"/>
        <v/>
      </c>
      <c r="M389" s="51" t="str">
        <f>IF(DataSorted!$F402="REAC",DataSorted!F402,(IF(DataSorted!$P402="REAC",DataSorted!P402,IF($R390=1,"Creact",""))))</f>
        <v/>
      </c>
      <c r="N389" s="51" t="str">
        <f>IF(DataSorted!$F402="REAC",DataSorted!G402,(IF(DataSorted!$P402="REAC",DataSorted!Q402,IF($R390=1,N390,""))))</f>
        <v/>
      </c>
      <c r="O389" s="51" t="str">
        <f>IF(DataSorted!$F402="REAC",DataSorted!H402,(IF(DataSorted!$P402="REAC",DataSorted!R402,IF(AND($R390=1,N390="yes"),O390-1.01794,IF(AND($R390=1,N390="No"),O390-1.18497,"")))))</f>
        <v/>
      </c>
      <c r="P389" s="51" t="str">
        <f>IF(DataSorted!$F402="REAC",DataSorted!I402,(IF(DataSorted!$P402="REAC",DataSorted!S402,IF($R390=1,P390,""))))</f>
        <v/>
      </c>
      <c r="Q389" s="47" t="str">
        <f t="shared" si="73"/>
        <v/>
      </c>
      <c r="R389" t="str">
        <f t="shared" si="74"/>
        <v/>
      </c>
      <c r="S389" s="1" t="str">
        <f t="shared" si="68"/>
        <v/>
      </c>
      <c r="T389" s="1" t="str">
        <f t="shared" si="69"/>
        <v/>
      </c>
      <c r="U389" s="1" t="str">
        <f t="shared" si="78"/>
        <v/>
      </c>
      <c r="V389" s="1" t="str">
        <f t="shared" si="70"/>
        <v/>
      </c>
      <c r="W389" s="1" t="str">
        <f t="shared" si="71"/>
        <v/>
      </c>
      <c r="X389" s="1" t="str">
        <f t="shared" si="72"/>
        <v/>
      </c>
      <c r="Y389" s="1"/>
    </row>
    <row r="390" spans="1:25" x14ac:dyDescent="0.35">
      <c r="A390" s="10" t="str">
        <f>IF(DataSorted!A403="","",DataSorted!A403)</f>
        <v/>
      </c>
      <c r="B390" s="10" t="str">
        <f>IF(DataSorted!B403="","",DataSorted!B403)</f>
        <v/>
      </c>
      <c r="C390" s="10" t="str">
        <f>IF(DataSorted!C403="","",DataSorted!C403)</f>
        <v/>
      </c>
      <c r="D390" s="10" t="str">
        <f>IF(DataSorted!D403="","",DataSorted!D403)</f>
        <v/>
      </c>
      <c r="E390" s="10" t="str">
        <f t="shared" si="79"/>
        <v/>
      </c>
      <c r="F390" s="15" t="str">
        <f t="shared" si="75"/>
        <v/>
      </c>
      <c r="G390" s="41" t="str">
        <f t="shared" si="76"/>
        <v/>
      </c>
      <c r="H390" s="10" t="str">
        <f>IF(DataSorted!$Q403="","",DataSorted!Q403)</f>
        <v/>
      </c>
      <c r="I390" s="10" t="str">
        <f>IF(DataSorted!$Q403="","",DataSorted!R403)</f>
        <v/>
      </c>
      <c r="J390" s="10" t="str">
        <f>IF(DataSorted!$Q403="","",DataSorted!S403)</f>
        <v/>
      </c>
      <c r="K390" s="10" t="str">
        <f>IF(DataSorted!$Q403="","",DataSorted!T403)</f>
        <v/>
      </c>
      <c r="L390" s="10" t="str">
        <f t="shared" si="77"/>
        <v/>
      </c>
      <c r="M390" s="52" t="str">
        <f>IF(DataSorted!$F403="REAC",DataSorted!F403,(IF(DataSorted!$P403="REAC",DataSorted!P403,IF($R391=1,"Creact",""))))</f>
        <v/>
      </c>
      <c r="N390" s="52" t="str">
        <f>IF(DataSorted!$F403="REAC",DataSorted!G403,(IF(DataSorted!$P403="REAC",DataSorted!Q403,IF($R391=1,N391,""))))</f>
        <v/>
      </c>
      <c r="O390" s="52" t="str">
        <f>IF(DataSorted!$F403="REAC",DataSorted!H403,(IF(DataSorted!$P403="REAC",DataSorted!R403,IF(AND($R391=1,N391="yes"),O391-1.01794,IF(AND($R391=1,N391="No"),O391-1.18497,"")))))</f>
        <v/>
      </c>
      <c r="P390" s="52" t="str">
        <f>IF(DataSorted!$F403="REAC",DataSorted!I403,(IF(DataSorted!$P403="REAC",DataSorted!S403,IF($R391=1,P391,""))))</f>
        <v/>
      </c>
      <c r="Q390" s="47" t="str">
        <f t="shared" si="73"/>
        <v/>
      </c>
      <c r="R390" t="str">
        <f t="shared" si="74"/>
        <v/>
      </c>
      <c r="S390" s="18" t="str">
        <f t="shared" si="68"/>
        <v/>
      </c>
      <c r="T390" s="18" t="str">
        <f t="shared" si="69"/>
        <v/>
      </c>
      <c r="U390" s="18" t="str">
        <f t="shared" si="78"/>
        <v/>
      </c>
      <c r="V390" s="18" t="str">
        <f t="shared" si="70"/>
        <v/>
      </c>
      <c r="W390" s="18" t="str">
        <f t="shared" si="71"/>
        <v/>
      </c>
      <c r="X390" s="18" t="str">
        <f t="shared" si="72"/>
        <v/>
      </c>
      <c r="Y390" s="18"/>
    </row>
    <row r="391" spans="1:25" x14ac:dyDescent="0.35">
      <c r="A391" t="str">
        <f>IF(DataSorted!A404="","",DataSorted!A404)</f>
        <v/>
      </c>
      <c r="B391" t="str">
        <f>IF(DataSorted!B404="","",DataSorted!B404)</f>
        <v/>
      </c>
      <c r="C391" t="str">
        <f>IF(DataSorted!C404="","",DataSorted!C404)</f>
        <v/>
      </c>
      <c r="D391" t="str">
        <f>IF(DataSorted!D404="","",DataSorted!D404)</f>
        <v/>
      </c>
      <c r="E391" t="str">
        <f t="shared" si="79"/>
        <v/>
      </c>
      <c r="F391" s="16" t="str">
        <f t="shared" si="75"/>
        <v/>
      </c>
      <c r="G391" s="41" t="str">
        <f t="shared" si="76"/>
        <v/>
      </c>
      <c r="H391" t="str">
        <f>IF(DataSorted!$Q404="","",DataSorted!Q404)</f>
        <v/>
      </c>
      <c r="I391" t="str">
        <f>IF(DataSorted!$Q404="","",DataSorted!R404)</f>
        <v/>
      </c>
      <c r="J391" t="str">
        <f>IF(DataSorted!$Q404="","",DataSorted!S404)</f>
        <v/>
      </c>
      <c r="K391" t="str">
        <f>IF(DataSorted!$Q404="","",DataSorted!T404)</f>
        <v/>
      </c>
      <c r="L391" s="2" t="str">
        <f t="shared" si="77"/>
        <v/>
      </c>
      <c r="M391" s="51" t="str">
        <f>IF(DataSorted!$F404="REAC",DataSorted!F404,(IF(DataSorted!$P404="REAC",DataSorted!P404,IF($R392=1,"Creact",""))))</f>
        <v/>
      </c>
      <c r="N391" s="51" t="str">
        <f>IF(DataSorted!$F404="REAC",DataSorted!G404,(IF(DataSorted!$P404="REAC",DataSorted!Q404,IF($R392=1,N392,""))))</f>
        <v/>
      </c>
      <c r="O391" s="51" t="str">
        <f>IF(DataSorted!$F404="REAC",DataSorted!H404,(IF(DataSorted!$P404="REAC",DataSorted!R404,IF(AND($R392=1,N392="yes"),O392-1.01794,IF(AND($R392=1,N392="No"),O392-1.18497,"")))))</f>
        <v/>
      </c>
      <c r="P391" s="51" t="str">
        <f>IF(DataSorted!$F404="REAC",DataSorted!I404,(IF(DataSorted!$P404="REAC",DataSorted!S404,IF($R392=1,P392,""))))</f>
        <v/>
      </c>
      <c r="Q391" s="47" t="str">
        <f t="shared" si="73"/>
        <v/>
      </c>
      <c r="R391" t="str">
        <f t="shared" si="74"/>
        <v/>
      </c>
      <c r="S391" s="1" t="str">
        <f t="shared" ref="S391:S454" si="80">IF(OR(B391="",B391="BlankNeut"),"",(IF(D391=D389,"yes","No")))</f>
        <v/>
      </c>
      <c r="T391" s="1" t="str">
        <f t="shared" ref="T391:T454" si="81">IF(S391="","",(IF(AND(N391="Yes",S391="Yes"),1,"")))</f>
        <v/>
      </c>
      <c r="U391" s="1" t="str">
        <f t="shared" si="78"/>
        <v/>
      </c>
      <c r="V391" s="1" t="str">
        <f t="shared" ref="V391:V454" si="82">IF(S391="","",(IF(AND(N391="No",S391="Yes"),1,"")))</f>
        <v/>
      </c>
      <c r="W391" s="1" t="str">
        <f t="shared" ref="W391:W454" si="83">IF(S391="","",(IF(AND(N391="Yes",S391="No"),1,"")))</f>
        <v/>
      </c>
      <c r="X391" s="1" t="str">
        <f t="shared" ref="X391:X454" si="84">IF(AND(B391="TaskStim",M391=""),1,"")</f>
        <v/>
      </c>
      <c r="Y391" s="1"/>
    </row>
    <row r="392" spans="1:25" x14ac:dyDescent="0.35">
      <c r="A392" s="10" t="str">
        <f>IF(DataSorted!A405="","",DataSorted!A405)</f>
        <v/>
      </c>
      <c r="B392" s="10" t="str">
        <f>IF(DataSorted!B405="","",DataSorted!B405)</f>
        <v/>
      </c>
      <c r="C392" s="10" t="str">
        <f>IF(DataSorted!C405="","",DataSorted!C405)</f>
        <v/>
      </c>
      <c r="D392" s="10" t="str">
        <f>IF(DataSorted!D405="","",DataSorted!D405)</f>
        <v/>
      </c>
      <c r="E392" s="10" t="str">
        <f t="shared" si="79"/>
        <v/>
      </c>
      <c r="F392" s="15" t="str">
        <f t="shared" si="75"/>
        <v/>
      </c>
      <c r="G392" s="41" t="str">
        <f t="shared" si="76"/>
        <v/>
      </c>
      <c r="H392" s="10" t="str">
        <f>IF(DataSorted!$Q405="","",DataSorted!Q405)</f>
        <v/>
      </c>
      <c r="I392" s="10" t="str">
        <f>IF(DataSorted!$Q405="","",DataSorted!R405)</f>
        <v/>
      </c>
      <c r="J392" s="10" t="str">
        <f>IF(DataSorted!$Q405="","",DataSorted!S405)</f>
        <v/>
      </c>
      <c r="K392" s="10" t="str">
        <f>IF(DataSorted!$Q405="","",DataSorted!T405)</f>
        <v/>
      </c>
      <c r="L392" s="10" t="str">
        <f t="shared" si="77"/>
        <v/>
      </c>
      <c r="M392" s="52" t="str">
        <f>IF(DataSorted!$F405="REAC",DataSorted!F405,(IF(DataSorted!$P405="REAC",DataSorted!P405,IF($R393=1,"Creact",""))))</f>
        <v/>
      </c>
      <c r="N392" s="52" t="str">
        <f>IF(DataSorted!$F405="REAC",DataSorted!G405,(IF(DataSorted!$P405="REAC",DataSorted!Q405,IF($R393=1,N393,""))))</f>
        <v/>
      </c>
      <c r="O392" s="52" t="str">
        <f>IF(DataSorted!$F405="REAC",DataSorted!H405,(IF(DataSorted!$P405="REAC",DataSorted!R405,IF(AND($R393=1,N393="yes"),O393-1.01794,IF(AND($R393=1,N393="No"),O393-1.18497,"")))))</f>
        <v/>
      </c>
      <c r="P392" s="52" t="str">
        <f>IF(DataSorted!$F405="REAC",DataSorted!I405,(IF(DataSorted!$P405="REAC",DataSorted!S405,IF($R393=1,P393,""))))</f>
        <v/>
      </c>
      <c r="Q392" s="47" t="str">
        <f t="shared" ref="Q392:Q454" si="85">IF(OR(M392="REAC",M392=""),"",(O392-C392)*1000)</f>
        <v/>
      </c>
      <c r="R392" t="str">
        <f t="shared" si="74"/>
        <v/>
      </c>
      <c r="S392" s="18" t="str">
        <f t="shared" si="80"/>
        <v/>
      </c>
      <c r="T392" s="18" t="str">
        <f t="shared" si="81"/>
        <v/>
      </c>
      <c r="U392" s="18" t="str">
        <f t="shared" si="78"/>
        <v/>
      </c>
      <c r="V392" s="18" t="str">
        <f t="shared" si="82"/>
        <v/>
      </c>
      <c r="W392" s="18" t="str">
        <f t="shared" si="83"/>
        <v/>
      </c>
      <c r="X392" s="18" t="str">
        <f t="shared" si="84"/>
        <v/>
      </c>
      <c r="Y392" s="18"/>
    </row>
    <row r="393" spans="1:25" x14ac:dyDescent="0.35">
      <c r="A393" t="str">
        <f>IF(DataSorted!A406="","",DataSorted!A406)</f>
        <v/>
      </c>
      <c r="B393" t="str">
        <f>IF(DataSorted!B406="","",DataSorted!B406)</f>
        <v/>
      </c>
      <c r="C393" t="str">
        <f>IF(DataSorted!C406="","",DataSorted!C406)</f>
        <v/>
      </c>
      <c r="D393" t="str">
        <f>IF(DataSorted!D406="","",DataSorted!D406)</f>
        <v/>
      </c>
      <c r="E393" t="str">
        <f t="shared" si="79"/>
        <v/>
      </c>
      <c r="F393" s="16" t="str">
        <f t="shared" si="75"/>
        <v/>
      </c>
      <c r="G393" s="41" t="str">
        <f t="shared" si="76"/>
        <v/>
      </c>
      <c r="H393" t="str">
        <f>IF(DataSorted!$Q406="","",DataSorted!Q406)</f>
        <v/>
      </c>
      <c r="I393" t="str">
        <f>IF(DataSorted!$Q406="","",DataSorted!R406)</f>
        <v/>
      </c>
      <c r="J393" t="str">
        <f>IF(DataSorted!$Q406="","",DataSorted!S406)</f>
        <v/>
      </c>
      <c r="K393" t="str">
        <f>IF(DataSorted!$Q406="","",DataSorted!T406)</f>
        <v/>
      </c>
      <c r="L393" s="2" t="str">
        <f t="shared" si="77"/>
        <v/>
      </c>
      <c r="M393" s="51" t="str">
        <f>IF(DataSorted!$F406="REAC",DataSorted!F406,(IF(DataSorted!$P406="REAC",DataSorted!P406,IF($R394=1,"Creact",""))))</f>
        <v/>
      </c>
      <c r="N393" s="51" t="str">
        <f>IF(DataSorted!$F406="REAC",DataSorted!G406,(IF(DataSorted!$P406="REAC",DataSorted!Q406,IF($R394=1,N394,""))))</f>
        <v/>
      </c>
      <c r="O393" s="51" t="str">
        <f>IF(DataSorted!$F406="REAC",DataSorted!H406,(IF(DataSorted!$P406="REAC",DataSorted!R406,IF(AND($R394=1,N394="yes"),O394-1.01794,IF(AND($R394=1,N394="No"),O394-1.18497,"")))))</f>
        <v/>
      </c>
      <c r="P393" s="51" t="str">
        <f>IF(DataSorted!$F406="REAC",DataSorted!I406,(IF(DataSorted!$P406="REAC",DataSorted!S406,IF($R394=1,P394,""))))</f>
        <v/>
      </c>
      <c r="Q393" s="47" t="str">
        <f t="shared" si="85"/>
        <v/>
      </c>
      <c r="R393" t="str">
        <f t="shared" ref="R393:R454" si="86">IF(AND(M393="REAC",B393="BlankNeut"),1,"")</f>
        <v/>
      </c>
      <c r="S393" s="1" t="str">
        <f t="shared" si="80"/>
        <v/>
      </c>
      <c r="T393" s="1" t="str">
        <f t="shared" si="81"/>
        <v/>
      </c>
      <c r="U393" s="1" t="str">
        <f t="shared" si="78"/>
        <v/>
      </c>
      <c r="V393" s="1" t="str">
        <f t="shared" si="82"/>
        <v/>
      </c>
      <c r="W393" s="1" t="str">
        <f t="shared" si="83"/>
        <v/>
      </c>
      <c r="X393" s="1" t="str">
        <f t="shared" si="84"/>
        <v/>
      </c>
      <c r="Y393" s="1"/>
    </row>
    <row r="394" spans="1:25" x14ac:dyDescent="0.35">
      <c r="A394" s="10" t="str">
        <f>IF(DataSorted!A407="","",DataSorted!A407)</f>
        <v/>
      </c>
      <c r="B394" s="10" t="str">
        <f>IF(DataSorted!B407="","",DataSorted!B407)</f>
        <v/>
      </c>
      <c r="C394" s="10" t="str">
        <f>IF(DataSorted!C407="","",DataSorted!C407)</f>
        <v/>
      </c>
      <c r="D394" s="10" t="str">
        <f>IF(DataSorted!D407="","",DataSorted!D407)</f>
        <v/>
      </c>
      <c r="E394" s="10" t="str">
        <f t="shared" si="79"/>
        <v/>
      </c>
      <c r="F394" s="15" t="str">
        <f t="shared" si="75"/>
        <v/>
      </c>
      <c r="G394" s="41" t="str">
        <f t="shared" si="76"/>
        <v/>
      </c>
      <c r="H394" s="10" t="str">
        <f>IF(DataSorted!$Q407="","",DataSorted!Q407)</f>
        <v/>
      </c>
      <c r="I394" s="10" t="str">
        <f>IF(DataSorted!$Q407="","",DataSorted!R407)</f>
        <v/>
      </c>
      <c r="J394" s="10" t="str">
        <f>IF(DataSorted!$Q407="","",DataSorted!S407)</f>
        <v/>
      </c>
      <c r="K394" s="10" t="str">
        <f>IF(DataSorted!$Q407="","",DataSorted!T407)</f>
        <v/>
      </c>
      <c r="L394" s="10" t="str">
        <f t="shared" si="77"/>
        <v/>
      </c>
      <c r="M394" s="52" t="str">
        <f>IF(DataSorted!$F407="REAC",DataSorted!F407,(IF(DataSorted!$P407="REAC",DataSorted!P407,IF($R395=1,"Creact",""))))</f>
        <v/>
      </c>
      <c r="N394" s="52" t="str">
        <f>IF(DataSorted!$F407="REAC",DataSorted!G407,(IF(DataSorted!$P407="REAC",DataSorted!Q407,IF($R395=1,N395,""))))</f>
        <v/>
      </c>
      <c r="O394" s="52" t="str">
        <f>IF(DataSorted!$F407="REAC",DataSorted!H407,(IF(DataSorted!$P407="REAC",DataSorted!R407,IF(AND($R395=1,N395="yes"),O395-1.01794,IF(AND($R395=1,N395="No"),O395-1.18497,"")))))</f>
        <v/>
      </c>
      <c r="P394" s="52" t="str">
        <f>IF(DataSorted!$F407="REAC",DataSorted!I407,(IF(DataSorted!$P407="REAC",DataSorted!S407,IF($R395=1,P395,""))))</f>
        <v/>
      </c>
      <c r="Q394" s="47" t="str">
        <f t="shared" si="85"/>
        <v/>
      </c>
      <c r="R394" t="str">
        <f t="shared" si="86"/>
        <v/>
      </c>
      <c r="S394" s="18" t="str">
        <f t="shared" si="80"/>
        <v/>
      </c>
      <c r="T394" s="18" t="str">
        <f t="shared" si="81"/>
        <v/>
      </c>
      <c r="U394" s="18" t="str">
        <f t="shared" si="78"/>
        <v/>
      </c>
      <c r="V394" s="18" t="str">
        <f t="shared" si="82"/>
        <v/>
      </c>
      <c r="W394" s="18" t="str">
        <f t="shared" si="83"/>
        <v/>
      </c>
      <c r="X394" s="18" t="str">
        <f t="shared" si="84"/>
        <v/>
      </c>
      <c r="Y394" s="18"/>
    </row>
    <row r="395" spans="1:25" x14ac:dyDescent="0.35">
      <c r="A395" t="str">
        <f>IF(DataSorted!A408="","",DataSorted!A408)</f>
        <v/>
      </c>
      <c r="B395" t="str">
        <f>IF(DataSorted!B408="","",DataSorted!B408)</f>
        <v/>
      </c>
      <c r="C395" t="str">
        <f>IF(DataSorted!C408="","",DataSorted!C408)</f>
        <v/>
      </c>
      <c r="D395" t="str">
        <f>IF(DataSorted!D408="","",DataSorted!D408)</f>
        <v/>
      </c>
      <c r="E395" t="str">
        <f t="shared" si="79"/>
        <v/>
      </c>
      <c r="F395" s="16" t="str">
        <f t="shared" si="75"/>
        <v/>
      </c>
      <c r="G395" s="41" t="str">
        <f t="shared" si="76"/>
        <v/>
      </c>
      <c r="H395" t="str">
        <f>IF(DataSorted!$Q408="","",DataSorted!Q408)</f>
        <v/>
      </c>
      <c r="I395" t="str">
        <f>IF(DataSorted!$Q408="","",DataSorted!R408)</f>
        <v/>
      </c>
      <c r="J395" t="str">
        <f>IF(DataSorted!$Q408="","",DataSorted!S408)</f>
        <v/>
      </c>
      <c r="K395" t="str">
        <f>IF(DataSorted!$Q408="","",DataSorted!T408)</f>
        <v/>
      </c>
      <c r="L395" s="2" t="str">
        <f t="shared" si="77"/>
        <v/>
      </c>
      <c r="M395" s="51" t="str">
        <f>IF(DataSorted!$F408="REAC",DataSorted!F408,(IF(DataSorted!$P408="REAC",DataSorted!P408,IF($R396=1,"Creact",""))))</f>
        <v/>
      </c>
      <c r="N395" s="51" t="str">
        <f>IF(DataSorted!$F408="REAC",DataSorted!G408,(IF(DataSorted!$P408="REAC",DataSorted!Q408,IF($R396=1,N396,""))))</f>
        <v/>
      </c>
      <c r="O395" s="51" t="str">
        <f>IF(DataSorted!$F408="REAC",DataSorted!H408,(IF(DataSorted!$P408="REAC",DataSorted!R408,IF(AND($R396=1,N396="yes"),O396-1.01794,IF(AND($R396=1,N396="No"),O396-1.18497,"")))))</f>
        <v/>
      </c>
      <c r="P395" s="51" t="str">
        <f>IF(DataSorted!$F408="REAC",DataSorted!I408,(IF(DataSorted!$P408="REAC",DataSorted!S408,IF($R396=1,P396,""))))</f>
        <v/>
      </c>
      <c r="Q395" s="47" t="str">
        <f t="shared" si="85"/>
        <v/>
      </c>
      <c r="R395" t="str">
        <f t="shared" si="86"/>
        <v/>
      </c>
      <c r="S395" s="1" t="str">
        <f t="shared" si="80"/>
        <v/>
      </c>
      <c r="T395" s="1" t="str">
        <f t="shared" si="81"/>
        <v/>
      </c>
      <c r="U395" s="1" t="str">
        <f t="shared" si="78"/>
        <v/>
      </c>
      <c r="V395" s="1" t="str">
        <f t="shared" si="82"/>
        <v/>
      </c>
      <c r="W395" s="1" t="str">
        <f t="shared" si="83"/>
        <v/>
      </c>
      <c r="X395" s="1" t="str">
        <f t="shared" si="84"/>
        <v/>
      </c>
      <c r="Y395" s="1"/>
    </row>
    <row r="396" spans="1:25" x14ac:dyDescent="0.35">
      <c r="A396" s="10" t="str">
        <f>IF(DataSorted!A409="","",DataSorted!A409)</f>
        <v/>
      </c>
      <c r="B396" s="10" t="str">
        <f>IF(DataSorted!B409="","",DataSorted!B409)</f>
        <v/>
      </c>
      <c r="C396" s="10" t="str">
        <f>IF(DataSorted!C409="","",DataSorted!C409)</f>
        <v/>
      </c>
      <c r="D396" s="10" t="str">
        <f>IF(DataSorted!D409="","",DataSorted!D409)</f>
        <v/>
      </c>
      <c r="E396" s="10" t="str">
        <f t="shared" si="79"/>
        <v/>
      </c>
      <c r="F396" s="15" t="str">
        <f t="shared" si="75"/>
        <v/>
      </c>
      <c r="G396" s="41" t="str">
        <f t="shared" si="76"/>
        <v/>
      </c>
      <c r="H396" s="10" t="str">
        <f>IF(DataSorted!$Q409="","",DataSorted!Q409)</f>
        <v/>
      </c>
      <c r="I396" s="10" t="str">
        <f>IF(DataSorted!$Q409="","",DataSorted!R409)</f>
        <v/>
      </c>
      <c r="J396" s="10" t="str">
        <f>IF(DataSorted!$Q409="","",DataSorted!S409)</f>
        <v/>
      </c>
      <c r="K396" s="10" t="str">
        <f>IF(DataSorted!$Q409="","",DataSorted!T409)</f>
        <v/>
      </c>
      <c r="L396" s="10" t="str">
        <f t="shared" si="77"/>
        <v/>
      </c>
      <c r="M396" s="52" t="str">
        <f>IF(DataSorted!$F409="REAC",DataSorted!F409,(IF(DataSorted!$P409="REAC",DataSorted!P409,IF($R397=1,"Creact",""))))</f>
        <v/>
      </c>
      <c r="N396" s="52" t="str">
        <f>IF(DataSorted!$F409="REAC",DataSorted!G409,(IF(DataSorted!$P409="REAC",DataSorted!Q409,IF($R397=1,N397,""))))</f>
        <v/>
      </c>
      <c r="O396" s="52" t="str">
        <f>IF(DataSorted!$F409="REAC",DataSorted!H409,(IF(DataSorted!$P409="REAC",DataSorted!R409,IF(AND($R397=1,N397="yes"),O397-1.01794,IF(AND($R397=1,N397="No"),O397-1.18497,"")))))</f>
        <v/>
      </c>
      <c r="P396" s="52" t="str">
        <f>IF(DataSorted!$F409="REAC",DataSorted!I409,(IF(DataSorted!$P409="REAC",DataSorted!S409,IF($R397=1,P397,""))))</f>
        <v/>
      </c>
      <c r="Q396" s="47" t="str">
        <f t="shared" si="85"/>
        <v/>
      </c>
      <c r="R396" t="str">
        <f t="shared" si="86"/>
        <v/>
      </c>
      <c r="S396" s="18" t="str">
        <f t="shared" si="80"/>
        <v/>
      </c>
      <c r="T396" s="18" t="str">
        <f t="shared" si="81"/>
        <v/>
      </c>
      <c r="U396" s="18" t="str">
        <f t="shared" si="78"/>
        <v/>
      </c>
      <c r="V396" s="18" t="str">
        <f t="shared" si="82"/>
        <v/>
      </c>
      <c r="W396" s="18" t="str">
        <f t="shared" si="83"/>
        <v/>
      </c>
      <c r="X396" s="18" t="str">
        <f t="shared" si="84"/>
        <v/>
      </c>
      <c r="Y396" s="18"/>
    </row>
    <row r="397" spans="1:25" x14ac:dyDescent="0.35">
      <c r="A397" t="str">
        <f>IF(DataSorted!A410="","",DataSorted!A410)</f>
        <v/>
      </c>
      <c r="B397" t="str">
        <f>IF(DataSorted!B410="","",DataSorted!B410)</f>
        <v/>
      </c>
      <c r="C397" t="str">
        <f>IF(DataSorted!C410="","",DataSorted!C410)</f>
        <v/>
      </c>
      <c r="D397" t="str">
        <f>IF(DataSorted!D410="","",DataSorted!D410)</f>
        <v/>
      </c>
      <c r="E397" t="str">
        <f t="shared" si="79"/>
        <v/>
      </c>
      <c r="F397" s="16" t="str">
        <f t="shared" si="75"/>
        <v/>
      </c>
      <c r="G397" s="41" t="str">
        <f t="shared" si="76"/>
        <v/>
      </c>
      <c r="H397" t="str">
        <f>IF(DataSorted!$Q410="","",DataSorted!Q410)</f>
        <v/>
      </c>
      <c r="I397" t="str">
        <f>IF(DataSorted!$Q410="","",DataSorted!R410)</f>
        <v/>
      </c>
      <c r="J397" t="str">
        <f>IF(DataSorted!$Q410="","",DataSorted!S410)</f>
        <v/>
      </c>
      <c r="K397" t="str">
        <f>IF(DataSorted!$Q410="","",DataSorted!T410)</f>
        <v/>
      </c>
      <c r="L397" s="2" t="str">
        <f t="shared" si="77"/>
        <v/>
      </c>
      <c r="M397" s="51" t="str">
        <f>IF(DataSorted!$F410="REAC",DataSorted!F410,(IF(DataSorted!$P410="REAC",DataSorted!P410,IF($R398=1,"Creact",""))))</f>
        <v/>
      </c>
      <c r="N397" s="51" t="str">
        <f>IF(DataSorted!$F410="REAC",DataSorted!G410,(IF(DataSorted!$P410="REAC",DataSorted!Q410,IF($R398=1,N398,""))))</f>
        <v/>
      </c>
      <c r="O397" s="51" t="str">
        <f>IF(DataSorted!$F410="REAC",DataSorted!H410,(IF(DataSorted!$P410="REAC",DataSorted!R410,IF(AND($R398=1,N398="yes"),O398-1.01794,IF(AND($R398=1,N398="No"),O398-1.18497,"")))))</f>
        <v/>
      </c>
      <c r="P397" s="51" t="str">
        <f>IF(DataSorted!$F410="REAC",DataSorted!I410,(IF(DataSorted!$P410="REAC",DataSorted!S410,IF($R398=1,P398,""))))</f>
        <v/>
      </c>
      <c r="Q397" s="47" t="str">
        <f t="shared" si="85"/>
        <v/>
      </c>
      <c r="R397" t="str">
        <f t="shared" si="86"/>
        <v/>
      </c>
      <c r="S397" s="1" t="str">
        <f t="shared" si="80"/>
        <v/>
      </c>
      <c r="T397" s="1" t="str">
        <f t="shared" si="81"/>
        <v/>
      </c>
      <c r="U397" s="1" t="str">
        <f t="shared" si="78"/>
        <v/>
      </c>
      <c r="V397" s="1" t="str">
        <f t="shared" si="82"/>
        <v/>
      </c>
      <c r="W397" s="1" t="str">
        <f t="shared" si="83"/>
        <v/>
      </c>
      <c r="X397" s="1" t="str">
        <f t="shared" si="84"/>
        <v/>
      </c>
      <c r="Y397" s="1"/>
    </row>
    <row r="398" spans="1:25" x14ac:dyDescent="0.35">
      <c r="A398" s="10" t="str">
        <f>IF(DataSorted!A411="","",DataSorted!A411)</f>
        <v/>
      </c>
      <c r="B398" s="10" t="str">
        <f>IF(DataSorted!B411="","",DataSorted!B411)</f>
        <v/>
      </c>
      <c r="C398" s="10" t="str">
        <f>IF(DataSorted!C411="","",DataSorted!C411)</f>
        <v/>
      </c>
      <c r="D398" s="10" t="str">
        <f>IF(DataSorted!D411="","",DataSorted!D411)</f>
        <v/>
      </c>
      <c r="E398" s="10" t="str">
        <f t="shared" si="79"/>
        <v/>
      </c>
      <c r="F398" s="15" t="str">
        <f t="shared" si="75"/>
        <v/>
      </c>
      <c r="G398" s="41" t="str">
        <f t="shared" si="76"/>
        <v/>
      </c>
      <c r="H398" s="10" t="str">
        <f>IF(DataSorted!$Q411="","",DataSorted!Q411)</f>
        <v/>
      </c>
      <c r="I398" s="10" t="str">
        <f>IF(DataSorted!$Q411="","",DataSorted!R411)</f>
        <v/>
      </c>
      <c r="J398" s="10" t="str">
        <f>IF(DataSorted!$Q411="","",DataSorted!S411)</f>
        <v/>
      </c>
      <c r="K398" s="10" t="str">
        <f>IF(DataSorted!$Q411="","",DataSorted!T411)</f>
        <v/>
      </c>
      <c r="L398" s="10" t="str">
        <f t="shared" si="77"/>
        <v/>
      </c>
      <c r="M398" s="52" t="str">
        <f>IF(DataSorted!$F411="REAC",DataSorted!F411,(IF(DataSorted!$P411="REAC",DataSorted!P411,IF($R399=1,"Creact",""))))</f>
        <v/>
      </c>
      <c r="N398" s="52" t="str">
        <f>IF(DataSorted!$F411="REAC",DataSorted!G411,(IF(DataSorted!$P411="REAC",DataSorted!Q411,IF($R399=1,N399,""))))</f>
        <v/>
      </c>
      <c r="O398" s="52" t="str">
        <f>IF(DataSorted!$F411="REAC",DataSorted!H411,(IF(DataSorted!$P411="REAC",DataSorted!R411,IF(AND($R399=1,N399="yes"),O399-1.01794,IF(AND($R399=1,N399="No"),O399-1.18497,"")))))</f>
        <v/>
      </c>
      <c r="P398" s="52" t="str">
        <f>IF(DataSorted!$F411="REAC",DataSorted!I411,(IF(DataSorted!$P411="REAC",DataSorted!S411,IF($R399=1,P399,""))))</f>
        <v/>
      </c>
      <c r="Q398" s="47" t="str">
        <f t="shared" si="85"/>
        <v/>
      </c>
      <c r="R398" t="str">
        <f t="shared" si="86"/>
        <v/>
      </c>
      <c r="S398" s="18" t="str">
        <f t="shared" si="80"/>
        <v/>
      </c>
      <c r="T398" s="18" t="str">
        <f t="shared" si="81"/>
        <v/>
      </c>
      <c r="U398" s="18" t="str">
        <f t="shared" si="78"/>
        <v/>
      </c>
      <c r="V398" s="18" t="str">
        <f t="shared" si="82"/>
        <v/>
      </c>
      <c r="W398" s="18" t="str">
        <f t="shared" si="83"/>
        <v/>
      </c>
      <c r="X398" s="18" t="str">
        <f t="shared" si="84"/>
        <v/>
      </c>
      <c r="Y398" s="18"/>
    </row>
    <row r="399" spans="1:25" x14ac:dyDescent="0.35">
      <c r="A399" t="str">
        <f>IF(DataSorted!A412="","",DataSorted!A412)</f>
        <v/>
      </c>
      <c r="B399" t="str">
        <f>IF(DataSorted!B412="","",DataSorted!B412)</f>
        <v/>
      </c>
      <c r="C399" t="str">
        <f>IF(DataSorted!C412="","",DataSorted!C412)</f>
        <v/>
      </c>
      <c r="D399" t="str">
        <f>IF(DataSorted!D412="","",DataSorted!D412)</f>
        <v/>
      </c>
      <c r="E399" t="str">
        <f t="shared" si="79"/>
        <v/>
      </c>
      <c r="F399" s="16" t="str">
        <f t="shared" si="75"/>
        <v/>
      </c>
      <c r="G399" s="41" t="str">
        <f t="shared" si="76"/>
        <v/>
      </c>
      <c r="H399" t="str">
        <f>IF(DataSorted!$Q412="","",DataSorted!Q412)</f>
        <v/>
      </c>
      <c r="I399" t="str">
        <f>IF(DataSorted!$Q412="","",DataSorted!R412)</f>
        <v/>
      </c>
      <c r="J399" t="str">
        <f>IF(DataSorted!$Q412="","",DataSorted!S412)</f>
        <v/>
      </c>
      <c r="K399" t="str">
        <f>IF(DataSorted!$Q412="","",DataSorted!T412)</f>
        <v/>
      </c>
      <c r="L399" s="2" t="str">
        <f t="shared" si="77"/>
        <v/>
      </c>
      <c r="M399" s="51" t="str">
        <f>IF(DataSorted!$F412="REAC",DataSorted!F412,(IF(DataSorted!$P412="REAC",DataSorted!P412,IF($R400=1,"Creact",""))))</f>
        <v/>
      </c>
      <c r="N399" s="51" t="str">
        <f>IF(DataSorted!$F412="REAC",DataSorted!G412,(IF(DataSorted!$P412="REAC",DataSorted!Q412,IF($R400=1,N400,""))))</f>
        <v/>
      </c>
      <c r="O399" s="51" t="str">
        <f>IF(DataSorted!$F412="REAC",DataSorted!H412,(IF(DataSorted!$P412="REAC",DataSorted!R412,IF(AND($R400=1,N400="yes"),O400-1.01794,IF(AND($R400=1,N400="No"),O400-1.18497,"")))))</f>
        <v/>
      </c>
      <c r="P399" s="51" t="str">
        <f>IF(DataSorted!$F412="REAC",DataSorted!I412,(IF(DataSorted!$P412="REAC",DataSorted!S412,IF($R400=1,P400,""))))</f>
        <v/>
      </c>
      <c r="Q399" s="47" t="str">
        <f t="shared" si="85"/>
        <v/>
      </c>
      <c r="R399" t="str">
        <f t="shared" si="86"/>
        <v/>
      </c>
      <c r="S399" s="1" t="str">
        <f t="shared" si="80"/>
        <v/>
      </c>
      <c r="T399" s="1" t="str">
        <f t="shared" si="81"/>
        <v/>
      </c>
      <c r="U399" s="1" t="str">
        <f t="shared" si="78"/>
        <v/>
      </c>
      <c r="V399" s="1" t="str">
        <f t="shared" si="82"/>
        <v/>
      </c>
      <c r="W399" s="1" t="str">
        <f t="shared" si="83"/>
        <v/>
      </c>
      <c r="X399" s="1" t="str">
        <f t="shared" si="84"/>
        <v/>
      </c>
      <c r="Y399" s="1"/>
    </row>
    <row r="400" spans="1:25" x14ac:dyDescent="0.35">
      <c r="A400" s="10" t="str">
        <f>IF(DataSorted!A413="","",DataSorted!A413)</f>
        <v/>
      </c>
      <c r="B400" s="10" t="str">
        <f>IF(DataSorted!B413="","",DataSorted!B413)</f>
        <v/>
      </c>
      <c r="C400" s="10" t="str">
        <f>IF(DataSorted!C413="","",DataSorted!C413)</f>
        <v/>
      </c>
      <c r="D400" s="10" t="str">
        <f>IF(DataSorted!D413="","",DataSorted!D413)</f>
        <v/>
      </c>
      <c r="E400" s="10" t="str">
        <f t="shared" si="79"/>
        <v/>
      </c>
      <c r="F400" s="15" t="str">
        <f t="shared" si="75"/>
        <v/>
      </c>
      <c r="G400" s="41" t="str">
        <f t="shared" si="76"/>
        <v/>
      </c>
      <c r="H400" s="10" t="str">
        <f>IF(DataSorted!$Q413="","",DataSorted!Q413)</f>
        <v/>
      </c>
      <c r="I400" s="10" t="str">
        <f>IF(DataSorted!$Q413="","",DataSorted!R413)</f>
        <v/>
      </c>
      <c r="J400" s="10" t="str">
        <f>IF(DataSorted!$Q413="","",DataSorted!S413)</f>
        <v/>
      </c>
      <c r="K400" s="10" t="str">
        <f>IF(DataSorted!$Q413="","",DataSorted!T413)</f>
        <v/>
      </c>
      <c r="L400" s="10" t="str">
        <f t="shared" si="77"/>
        <v/>
      </c>
      <c r="M400" s="52" t="str">
        <f>IF(DataSorted!$F413="REAC",DataSorted!F413,(IF(DataSorted!$P413="REAC",DataSorted!P413,IF($R401=1,"Creact",""))))</f>
        <v/>
      </c>
      <c r="N400" s="52" t="str">
        <f>IF(DataSorted!$F413="REAC",DataSorted!G413,(IF(DataSorted!$P413="REAC",DataSorted!Q413,IF($R401=1,N401,""))))</f>
        <v/>
      </c>
      <c r="O400" s="52" t="str">
        <f>IF(DataSorted!$F413="REAC",DataSorted!H413,(IF(DataSorted!$P413="REAC",DataSorted!R413,IF(AND($R401=1,N401="yes"),O401-1.01794,IF(AND($R401=1,N401="No"),O401-1.18497,"")))))</f>
        <v/>
      </c>
      <c r="P400" s="52" t="str">
        <f>IF(DataSorted!$F413="REAC",DataSorted!I413,(IF(DataSorted!$P413="REAC",DataSorted!S413,IF($R401=1,P401,""))))</f>
        <v/>
      </c>
      <c r="Q400" s="47" t="str">
        <f t="shared" si="85"/>
        <v/>
      </c>
      <c r="R400" t="str">
        <f t="shared" si="86"/>
        <v/>
      </c>
      <c r="S400" s="18" t="str">
        <f t="shared" si="80"/>
        <v/>
      </c>
      <c r="T400" s="18" t="str">
        <f t="shared" si="81"/>
        <v/>
      </c>
      <c r="U400" s="18" t="str">
        <f t="shared" si="78"/>
        <v/>
      </c>
      <c r="V400" s="18" t="str">
        <f t="shared" si="82"/>
        <v/>
      </c>
      <c r="W400" s="18" t="str">
        <f t="shared" si="83"/>
        <v/>
      </c>
      <c r="X400" s="18" t="str">
        <f t="shared" si="84"/>
        <v/>
      </c>
      <c r="Y400" s="18"/>
    </row>
    <row r="401" spans="1:25" x14ac:dyDescent="0.35">
      <c r="A401" t="str">
        <f>IF(DataSorted!A414="","",DataSorted!A414)</f>
        <v/>
      </c>
      <c r="B401" t="str">
        <f>IF(DataSorted!B414="","",DataSorted!B414)</f>
        <v/>
      </c>
      <c r="C401" t="str">
        <f>IF(DataSorted!C414="","",DataSorted!C414)</f>
        <v/>
      </c>
      <c r="D401" t="str">
        <f>IF(DataSorted!D414="","",DataSorted!D414)</f>
        <v/>
      </c>
      <c r="E401" t="str">
        <f t="shared" si="79"/>
        <v/>
      </c>
      <c r="F401" s="16" t="str">
        <f t="shared" si="75"/>
        <v/>
      </c>
      <c r="G401" s="41" t="str">
        <f t="shared" si="76"/>
        <v/>
      </c>
      <c r="H401" t="str">
        <f>IF(DataSorted!$Q414="","",DataSorted!Q414)</f>
        <v/>
      </c>
      <c r="I401" t="str">
        <f>IF(DataSorted!$Q414="","",DataSorted!R414)</f>
        <v/>
      </c>
      <c r="J401" t="str">
        <f>IF(DataSorted!$Q414="","",DataSorted!S414)</f>
        <v/>
      </c>
      <c r="K401" t="str">
        <f>IF(DataSorted!$Q414="","",DataSorted!T414)</f>
        <v/>
      </c>
      <c r="L401" s="2" t="str">
        <f t="shared" si="77"/>
        <v/>
      </c>
      <c r="M401" s="51" t="str">
        <f>IF(DataSorted!$F414="REAC",DataSorted!F414,(IF(DataSorted!$P414="REAC",DataSorted!P414,IF($R402=1,"Creact",""))))</f>
        <v/>
      </c>
      <c r="N401" s="51" t="str">
        <f>IF(DataSorted!$F414="REAC",DataSorted!G414,(IF(DataSorted!$P414="REAC",DataSorted!Q414,IF($R402=1,N402,""))))</f>
        <v/>
      </c>
      <c r="O401" s="51" t="str">
        <f>IF(DataSorted!$F414="REAC",DataSorted!H414,(IF(DataSorted!$P414="REAC",DataSorted!R414,IF(AND($R402=1,N402="yes"),O402-1.01794,IF(AND($R402=1,N402="No"),O402-1.18497,"")))))</f>
        <v/>
      </c>
      <c r="P401" s="51" t="str">
        <f>IF(DataSorted!$F414="REAC",DataSorted!I414,(IF(DataSorted!$P414="REAC",DataSorted!S414,IF($R402=1,P402,""))))</f>
        <v/>
      </c>
      <c r="Q401" s="47" t="str">
        <f t="shared" si="85"/>
        <v/>
      </c>
      <c r="R401" t="str">
        <f t="shared" si="86"/>
        <v/>
      </c>
      <c r="S401" s="1" t="str">
        <f t="shared" si="80"/>
        <v/>
      </c>
      <c r="T401" s="1" t="str">
        <f t="shared" si="81"/>
        <v/>
      </c>
      <c r="U401" s="1" t="str">
        <f t="shared" si="78"/>
        <v/>
      </c>
      <c r="V401" s="1" t="str">
        <f t="shared" si="82"/>
        <v/>
      </c>
      <c r="W401" s="1" t="str">
        <f t="shared" si="83"/>
        <v/>
      </c>
      <c r="X401" s="1" t="str">
        <f t="shared" si="84"/>
        <v/>
      </c>
      <c r="Y401" s="1"/>
    </row>
    <row r="402" spans="1:25" x14ac:dyDescent="0.35">
      <c r="A402" s="10" t="str">
        <f>IF(DataSorted!A415="","",DataSorted!A415)</f>
        <v/>
      </c>
      <c r="B402" s="10" t="str">
        <f>IF(DataSorted!B415="","",DataSorted!B415)</f>
        <v/>
      </c>
      <c r="C402" s="10" t="str">
        <f>IF(DataSorted!C415="","",DataSorted!C415)</f>
        <v/>
      </c>
      <c r="D402" s="10" t="str">
        <f>IF(DataSorted!D415="","",DataSorted!D415)</f>
        <v/>
      </c>
      <c r="E402" s="10" t="str">
        <f t="shared" si="79"/>
        <v/>
      </c>
      <c r="F402" s="15" t="str">
        <f t="shared" si="75"/>
        <v/>
      </c>
      <c r="G402" s="41" t="str">
        <f t="shared" si="76"/>
        <v/>
      </c>
      <c r="H402" s="10" t="str">
        <f>IF(DataSorted!$Q415="","",DataSorted!Q415)</f>
        <v/>
      </c>
      <c r="I402" s="10" t="str">
        <f>IF(DataSorted!$Q415="","",DataSorted!R415)</f>
        <v/>
      </c>
      <c r="J402" s="10" t="str">
        <f>IF(DataSorted!$Q415="","",DataSorted!S415)</f>
        <v/>
      </c>
      <c r="K402" s="10" t="str">
        <f>IF(DataSorted!$Q415="","",DataSorted!T415)</f>
        <v/>
      </c>
      <c r="L402" s="10" t="str">
        <f t="shared" si="77"/>
        <v/>
      </c>
      <c r="M402" s="52" t="str">
        <f>IF(DataSorted!$F415="REAC",DataSorted!F415,(IF(DataSorted!$P415="REAC",DataSorted!P415,IF($R403=1,"Creact",""))))</f>
        <v/>
      </c>
      <c r="N402" s="52" t="str">
        <f>IF(DataSorted!$F415="REAC",DataSorted!G415,(IF(DataSorted!$P415="REAC",DataSorted!Q415,IF($R403=1,N403,""))))</f>
        <v/>
      </c>
      <c r="O402" s="52" t="str">
        <f>IF(DataSorted!$F415="REAC",DataSorted!H415,(IF(DataSorted!$P415="REAC",DataSorted!R415,IF(AND($R403=1,N403="yes"),O403-1.01794,IF(AND($R403=1,N403="No"),O403-1.18497,"")))))</f>
        <v/>
      </c>
      <c r="P402" s="52" t="str">
        <f>IF(DataSorted!$F415="REAC",DataSorted!I415,(IF(DataSorted!$P415="REAC",DataSorted!S415,IF($R403=1,P403,""))))</f>
        <v/>
      </c>
      <c r="Q402" s="47" t="str">
        <f t="shared" si="85"/>
        <v/>
      </c>
      <c r="R402" t="str">
        <f t="shared" si="86"/>
        <v/>
      </c>
      <c r="S402" s="18" t="str">
        <f t="shared" si="80"/>
        <v/>
      </c>
      <c r="T402" s="18" t="str">
        <f t="shared" si="81"/>
        <v/>
      </c>
      <c r="U402" s="18" t="str">
        <f t="shared" si="78"/>
        <v/>
      </c>
      <c r="V402" s="18" t="str">
        <f t="shared" si="82"/>
        <v/>
      </c>
      <c r="W402" s="18" t="str">
        <f t="shared" si="83"/>
        <v/>
      </c>
      <c r="X402" s="18" t="str">
        <f t="shared" si="84"/>
        <v/>
      </c>
      <c r="Y402" s="18"/>
    </row>
    <row r="403" spans="1:25" x14ac:dyDescent="0.35">
      <c r="A403" t="str">
        <f>IF(DataSorted!A416="","",DataSorted!A416)</f>
        <v/>
      </c>
      <c r="B403" t="str">
        <f>IF(DataSorted!B416="","",DataSorted!B416)</f>
        <v/>
      </c>
      <c r="C403" t="str">
        <f>IF(DataSorted!C416="","",DataSorted!C416)</f>
        <v/>
      </c>
      <c r="D403" t="str">
        <f>IF(DataSorted!D416="","",DataSorted!D416)</f>
        <v/>
      </c>
      <c r="E403" t="str">
        <f t="shared" si="79"/>
        <v/>
      </c>
      <c r="F403" s="16" t="str">
        <f t="shared" si="75"/>
        <v/>
      </c>
      <c r="G403" s="41" t="str">
        <f t="shared" si="76"/>
        <v/>
      </c>
      <c r="H403" t="str">
        <f>IF(DataSorted!$Q416="","",DataSorted!Q416)</f>
        <v/>
      </c>
      <c r="I403" t="str">
        <f>IF(DataSorted!$Q416="","",DataSorted!R416)</f>
        <v/>
      </c>
      <c r="J403" t="str">
        <f>IF(DataSorted!$Q416="","",DataSorted!S416)</f>
        <v/>
      </c>
      <c r="K403" t="str">
        <f>IF(DataSorted!$Q416="","",DataSorted!T416)</f>
        <v/>
      </c>
      <c r="L403" s="2" t="str">
        <f t="shared" si="77"/>
        <v/>
      </c>
      <c r="M403" s="51" t="str">
        <f>IF(DataSorted!$F416="REAC",DataSorted!F416,(IF(DataSorted!$P416="REAC",DataSorted!P416,IF($R404=1,"Creact",""))))</f>
        <v/>
      </c>
      <c r="N403" s="51" t="str">
        <f>IF(DataSorted!$F416="REAC",DataSorted!G416,(IF(DataSorted!$P416="REAC",DataSorted!Q416,IF($R404=1,N404,""))))</f>
        <v/>
      </c>
      <c r="O403" s="51" t="str">
        <f>IF(DataSorted!$F416="REAC",DataSorted!H416,(IF(DataSorted!$P416="REAC",DataSorted!R416,IF(AND($R404=1,N404="yes"),O404-1.01794,IF(AND($R404=1,N404="No"),O404-1.18497,"")))))</f>
        <v/>
      </c>
      <c r="P403" s="51" t="str">
        <f>IF(DataSorted!$F416="REAC",DataSorted!I416,(IF(DataSorted!$P416="REAC",DataSorted!S416,IF($R404=1,P404,""))))</f>
        <v/>
      </c>
      <c r="Q403" s="47" t="str">
        <f t="shared" si="85"/>
        <v/>
      </c>
      <c r="R403" t="str">
        <f t="shared" si="86"/>
        <v/>
      </c>
      <c r="S403" s="1" t="str">
        <f t="shared" si="80"/>
        <v/>
      </c>
      <c r="T403" s="1" t="str">
        <f t="shared" si="81"/>
        <v/>
      </c>
      <c r="U403" s="1" t="str">
        <f t="shared" si="78"/>
        <v/>
      </c>
      <c r="V403" s="1" t="str">
        <f t="shared" si="82"/>
        <v/>
      </c>
      <c r="W403" s="1" t="str">
        <f t="shared" si="83"/>
        <v/>
      </c>
      <c r="X403" s="1" t="str">
        <f t="shared" si="84"/>
        <v/>
      </c>
      <c r="Y403" s="1"/>
    </row>
    <row r="404" spans="1:25" x14ac:dyDescent="0.35">
      <c r="A404" s="10" t="str">
        <f>IF(DataSorted!A417="","",DataSorted!A417)</f>
        <v/>
      </c>
      <c r="B404" s="10" t="str">
        <f>IF(DataSorted!B417="","",DataSorted!B417)</f>
        <v/>
      </c>
      <c r="C404" s="10" t="str">
        <f>IF(DataSorted!C417="","",DataSorted!C417)</f>
        <v/>
      </c>
      <c r="D404" s="10" t="str">
        <f>IF(DataSorted!D417="","",DataSorted!D417)</f>
        <v/>
      </c>
      <c r="E404" s="10" t="str">
        <f t="shared" si="79"/>
        <v/>
      </c>
      <c r="F404" s="15" t="str">
        <f t="shared" si="75"/>
        <v/>
      </c>
      <c r="G404" s="41" t="str">
        <f t="shared" si="76"/>
        <v/>
      </c>
      <c r="H404" s="10" t="str">
        <f>IF(DataSorted!$Q417="","",DataSorted!Q417)</f>
        <v/>
      </c>
      <c r="I404" s="10" t="str">
        <f>IF(DataSorted!$Q417="","",DataSorted!R417)</f>
        <v/>
      </c>
      <c r="J404" s="10" t="str">
        <f>IF(DataSorted!$Q417="","",DataSorted!S417)</f>
        <v/>
      </c>
      <c r="K404" s="10" t="str">
        <f>IF(DataSorted!$Q417="","",DataSorted!T417)</f>
        <v/>
      </c>
      <c r="L404" s="10" t="str">
        <f t="shared" si="77"/>
        <v/>
      </c>
      <c r="M404" s="52" t="str">
        <f>IF(DataSorted!$F417="REAC",DataSorted!F417,(IF(DataSorted!$P417="REAC",DataSorted!P417,IF($R405=1,"Creact",""))))</f>
        <v/>
      </c>
      <c r="N404" s="52" t="str">
        <f>IF(DataSorted!$F417="REAC",DataSorted!G417,(IF(DataSorted!$P417="REAC",DataSorted!Q417,IF($R405=1,N405,""))))</f>
        <v/>
      </c>
      <c r="O404" s="52" t="str">
        <f>IF(DataSorted!$F417="REAC",DataSorted!H417,(IF(DataSorted!$P417="REAC",DataSorted!R417,IF(AND($R405=1,N405="yes"),O405-1.01794,IF(AND($R405=1,N405="No"),O405-1.18497,"")))))</f>
        <v/>
      </c>
      <c r="P404" s="52" t="str">
        <f>IF(DataSorted!$F417="REAC",DataSorted!I417,(IF(DataSorted!$P417="REAC",DataSorted!S417,IF($R405=1,P405,""))))</f>
        <v/>
      </c>
      <c r="Q404" s="47" t="str">
        <f t="shared" si="85"/>
        <v/>
      </c>
      <c r="R404" t="str">
        <f t="shared" si="86"/>
        <v/>
      </c>
      <c r="S404" s="18" t="str">
        <f t="shared" si="80"/>
        <v/>
      </c>
      <c r="T404" s="18" t="str">
        <f t="shared" si="81"/>
        <v/>
      </c>
      <c r="U404" s="18" t="str">
        <f t="shared" si="78"/>
        <v/>
      </c>
      <c r="V404" s="18" t="str">
        <f t="shared" si="82"/>
        <v/>
      </c>
      <c r="W404" s="18" t="str">
        <f t="shared" si="83"/>
        <v/>
      </c>
      <c r="X404" s="18" t="str">
        <f t="shared" si="84"/>
        <v/>
      </c>
      <c r="Y404" s="18"/>
    </row>
    <row r="405" spans="1:25" x14ac:dyDescent="0.35">
      <c r="A405" t="str">
        <f>IF(DataSorted!A418="","",DataSorted!A418)</f>
        <v/>
      </c>
      <c r="B405" t="str">
        <f>IF(DataSorted!B418="","",DataSorted!B418)</f>
        <v/>
      </c>
      <c r="C405" t="str">
        <f>IF(DataSorted!C418="","",DataSorted!C418)</f>
        <v/>
      </c>
      <c r="D405" t="str">
        <f>IF(DataSorted!D418="","",DataSorted!D418)</f>
        <v/>
      </c>
      <c r="E405" t="str">
        <f t="shared" si="79"/>
        <v/>
      </c>
      <c r="F405" s="16" t="str">
        <f t="shared" si="75"/>
        <v/>
      </c>
      <c r="G405" s="41" t="str">
        <f t="shared" si="76"/>
        <v/>
      </c>
      <c r="H405" t="str">
        <f>IF(DataSorted!$Q418="","",DataSorted!Q418)</f>
        <v/>
      </c>
      <c r="I405" t="str">
        <f>IF(DataSorted!$Q418="","",DataSorted!R418)</f>
        <v/>
      </c>
      <c r="J405" t="str">
        <f>IF(DataSorted!$Q418="","",DataSorted!S418)</f>
        <v/>
      </c>
      <c r="K405" t="str">
        <f>IF(DataSorted!$Q418="","",DataSorted!T418)</f>
        <v/>
      </c>
      <c r="L405" s="2" t="str">
        <f t="shared" si="77"/>
        <v/>
      </c>
      <c r="M405" s="51" t="str">
        <f>IF(DataSorted!$F418="REAC",DataSorted!F418,(IF(DataSorted!$P418="REAC",DataSorted!P418,IF($R406=1,"Creact",""))))</f>
        <v/>
      </c>
      <c r="N405" s="51" t="str">
        <f>IF(DataSorted!$F418="REAC",DataSorted!G418,(IF(DataSorted!$P418="REAC",DataSorted!Q418,IF($R406=1,N406,""))))</f>
        <v/>
      </c>
      <c r="O405" s="51" t="str">
        <f>IF(DataSorted!$F418="REAC",DataSorted!H418,(IF(DataSorted!$P418="REAC",DataSorted!R418,IF(AND($R406=1,N406="yes"),O406-1.01794,IF(AND($R406=1,N406="No"),O406-1.18497,"")))))</f>
        <v/>
      </c>
      <c r="P405" s="51" t="str">
        <f>IF(DataSorted!$F418="REAC",DataSorted!I418,(IF(DataSorted!$P418="REAC",DataSorted!S418,IF($R406=1,P406,""))))</f>
        <v/>
      </c>
      <c r="Q405" s="47" t="str">
        <f t="shared" si="85"/>
        <v/>
      </c>
      <c r="R405" t="str">
        <f t="shared" si="86"/>
        <v/>
      </c>
      <c r="S405" s="1" t="str">
        <f t="shared" si="80"/>
        <v/>
      </c>
      <c r="T405" s="1" t="str">
        <f t="shared" si="81"/>
        <v/>
      </c>
      <c r="U405" s="1" t="str">
        <f t="shared" si="78"/>
        <v/>
      </c>
      <c r="V405" s="1" t="str">
        <f t="shared" si="82"/>
        <v/>
      </c>
      <c r="W405" s="1" t="str">
        <f t="shared" si="83"/>
        <v/>
      </c>
      <c r="X405" s="1" t="str">
        <f t="shared" si="84"/>
        <v/>
      </c>
      <c r="Y405" s="1"/>
    </row>
    <row r="406" spans="1:25" x14ac:dyDescent="0.35">
      <c r="A406" s="10" t="str">
        <f>IF(DataSorted!A419="","",DataSorted!A419)</f>
        <v/>
      </c>
      <c r="B406" s="10" t="str">
        <f>IF(DataSorted!B419="","",DataSorted!B419)</f>
        <v/>
      </c>
      <c r="C406" s="10" t="str">
        <f>IF(DataSorted!C419="","",DataSorted!C419)</f>
        <v/>
      </c>
      <c r="D406" s="10" t="str">
        <f>IF(DataSorted!D419="","",DataSorted!D419)</f>
        <v/>
      </c>
      <c r="E406" s="10" t="str">
        <f t="shared" si="79"/>
        <v/>
      </c>
      <c r="F406" s="15" t="str">
        <f t="shared" si="75"/>
        <v/>
      </c>
      <c r="G406" s="41" t="str">
        <f t="shared" si="76"/>
        <v/>
      </c>
      <c r="H406" s="10" t="str">
        <f>IF(DataSorted!$Q419="","",DataSorted!Q419)</f>
        <v/>
      </c>
      <c r="I406" s="10" t="str">
        <f>IF(DataSorted!$Q419="","",DataSorted!R419)</f>
        <v/>
      </c>
      <c r="J406" s="10" t="str">
        <f>IF(DataSorted!$Q419="","",DataSorted!S419)</f>
        <v/>
      </c>
      <c r="K406" s="10" t="str">
        <f>IF(DataSorted!$Q419="","",DataSorted!T419)</f>
        <v/>
      </c>
      <c r="L406" s="10" t="str">
        <f t="shared" si="77"/>
        <v/>
      </c>
      <c r="M406" s="52" t="str">
        <f>IF(DataSorted!$F419="REAC",DataSorted!F419,(IF(DataSorted!$P419="REAC",DataSorted!P419,IF($R407=1,"Creact",""))))</f>
        <v/>
      </c>
      <c r="N406" s="52" t="str">
        <f>IF(DataSorted!$F419="REAC",DataSorted!G419,(IF(DataSorted!$P419="REAC",DataSorted!Q419,IF($R407=1,N407,""))))</f>
        <v/>
      </c>
      <c r="O406" s="52" t="str">
        <f>IF(DataSorted!$F419="REAC",DataSorted!H419,(IF(DataSorted!$P419="REAC",DataSorted!R419,IF(AND($R407=1,N407="yes"),O407-1.01794,IF(AND($R407=1,N407="No"),O407-1.18497,"")))))</f>
        <v/>
      </c>
      <c r="P406" s="52" t="str">
        <f>IF(DataSorted!$F419="REAC",DataSorted!I419,(IF(DataSorted!$P419="REAC",DataSorted!S419,IF($R407=1,P407,""))))</f>
        <v/>
      </c>
      <c r="Q406" s="47" t="str">
        <f t="shared" si="85"/>
        <v/>
      </c>
      <c r="R406" t="str">
        <f t="shared" si="86"/>
        <v/>
      </c>
      <c r="S406" s="18" t="str">
        <f t="shared" si="80"/>
        <v/>
      </c>
      <c r="T406" s="18" t="str">
        <f t="shared" si="81"/>
        <v/>
      </c>
      <c r="U406" s="18" t="str">
        <f t="shared" si="78"/>
        <v/>
      </c>
      <c r="V406" s="18" t="str">
        <f t="shared" si="82"/>
        <v/>
      </c>
      <c r="W406" s="18" t="str">
        <f t="shared" si="83"/>
        <v/>
      </c>
      <c r="X406" s="18" t="str">
        <f t="shared" si="84"/>
        <v/>
      </c>
      <c r="Y406" s="18"/>
    </row>
    <row r="407" spans="1:25" x14ac:dyDescent="0.35">
      <c r="A407" t="str">
        <f>IF(DataSorted!A420="","",DataSorted!A420)</f>
        <v/>
      </c>
      <c r="B407" t="str">
        <f>IF(DataSorted!B420="","",DataSorted!B420)</f>
        <v/>
      </c>
      <c r="C407" t="str">
        <f>IF(DataSorted!C420="","",DataSorted!C420)</f>
        <v/>
      </c>
      <c r="D407" t="str">
        <f>IF(DataSorted!D420="","",DataSorted!D420)</f>
        <v/>
      </c>
      <c r="E407" t="str">
        <f t="shared" si="79"/>
        <v/>
      </c>
      <c r="F407" s="16" t="str">
        <f t="shared" si="75"/>
        <v/>
      </c>
      <c r="G407" s="41" t="str">
        <f t="shared" si="76"/>
        <v/>
      </c>
      <c r="H407" t="str">
        <f>IF(DataSorted!$Q420="","",DataSorted!Q420)</f>
        <v/>
      </c>
      <c r="I407" t="str">
        <f>IF(DataSorted!$Q420="","",DataSorted!R420)</f>
        <v/>
      </c>
      <c r="J407" t="str">
        <f>IF(DataSorted!$Q420="","",DataSorted!S420)</f>
        <v/>
      </c>
      <c r="K407" t="str">
        <f>IF(DataSorted!$Q420="","",DataSorted!T420)</f>
        <v/>
      </c>
      <c r="L407" s="2" t="str">
        <f t="shared" si="77"/>
        <v/>
      </c>
      <c r="M407" s="51" t="str">
        <f>IF(DataSorted!$F420="REAC",DataSorted!F420,(IF(DataSorted!$P420="REAC",DataSorted!P420,IF($R408=1,"Creact",""))))</f>
        <v/>
      </c>
      <c r="N407" s="51" t="str">
        <f>IF(DataSorted!$F420="REAC",DataSorted!G420,(IF(DataSorted!$P420="REAC",DataSorted!Q420,IF($R408=1,N408,""))))</f>
        <v/>
      </c>
      <c r="O407" s="51" t="str">
        <f>IF(DataSorted!$F420="REAC",DataSorted!H420,(IF(DataSorted!$P420="REAC",DataSorted!R420,IF(AND($R408=1,N408="yes"),O408-1.01794,IF(AND($R408=1,N408="No"),O408-1.18497,"")))))</f>
        <v/>
      </c>
      <c r="P407" s="51" t="str">
        <f>IF(DataSorted!$F420="REAC",DataSorted!I420,(IF(DataSorted!$P420="REAC",DataSorted!S420,IF($R408=1,P408,""))))</f>
        <v/>
      </c>
      <c r="Q407" s="47" t="str">
        <f t="shared" si="85"/>
        <v/>
      </c>
      <c r="R407" t="str">
        <f t="shared" si="86"/>
        <v/>
      </c>
      <c r="S407" s="1" t="str">
        <f t="shared" si="80"/>
        <v/>
      </c>
      <c r="T407" s="1" t="str">
        <f t="shared" si="81"/>
        <v/>
      </c>
      <c r="U407" s="1" t="str">
        <f t="shared" si="78"/>
        <v/>
      </c>
      <c r="V407" s="1" t="str">
        <f t="shared" si="82"/>
        <v/>
      </c>
      <c r="W407" s="1" t="str">
        <f t="shared" si="83"/>
        <v/>
      </c>
      <c r="X407" s="1" t="str">
        <f t="shared" si="84"/>
        <v/>
      </c>
      <c r="Y407" s="1"/>
    </row>
    <row r="408" spans="1:25" x14ac:dyDescent="0.35">
      <c r="A408" s="10" t="str">
        <f>IF(DataSorted!A421="","",DataSorted!A421)</f>
        <v/>
      </c>
      <c r="B408" s="10" t="str">
        <f>IF(DataSorted!B421="","",DataSorted!B421)</f>
        <v/>
      </c>
      <c r="C408" s="10" t="str">
        <f>IF(DataSorted!C421="","",DataSorted!C421)</f>
        <v/>
      </c>
      <c r="D408" s="10" t="str">
        <f>IF(DataSorted!D421="","",DataSorted!D421)</f>
        <v/>
      </c>
      <c r="E408" s="10" t="str">
        <f t="shared" si="79"/>
        <v/>
      </c>
      <c r="F408" s="15" t="str">
        <f t="shared" si="75"/>
        <v/>
      </c>
      <c r="G408" s="41" t="str">
        <f t="shared" si="76"/>
        <v/>
      </c>
      <c r="H408" s="10" t="str">
        <f>IF(DataSorted!$Q421="","",DataSorted!Q421)</f>
        <v/>
      </c>
      <c r="I408" s="10" t="str">
        <f>IF(DataSorted!$Q421="","",DataSorted!R421)</f>
        <v/>
      </c>
      <c r="J408" s="10" t="str">
        <f>IF(DataSorted!$Q421="","",DataSorted!S421)</f>
        <v/>
      </c>
      <c r="K408" s="10" t="str">
        <f>IF(DataSorted!$Q421="","",DataSorted!T421)</f>
        <v/>
      </c>
      <c r="L408" s="10" t="str">
        <f t="shared" si="77"/>
        <v/>
      </c>
      <c r="M408" s="52" t="str">
        <f>IF(DataSorted!$F421="REAC",DataSorted!F421,(IF(DataSorted!$P421="REAC",DataSorted!P421,IF($R409=1,"Creact",""))))</f>
        <v/>
      </c>
      <c r="N408" s="52" t="str">
        <f>IF(DataSorted!$F421="REAC",DataSorted!G421,(IF(DataSorted!$P421="REAC",DataSorted!Q421,IF($R409=1,N409,""))))</f>
        <v/>
      </c>
      <c r="O408" s="52" t="str">
        <f>IF(DataSorted!$F421="REAC",DataSorted!H421,(IF(DataSorted!$P421="REAC",DataSorted!R421,IF(AND($R409=1,N409="yes"),O409-1.01794,IF(AND($R409=1,N409="No"),O409-1.18497,"")))))</f>
        <v/>
      </c>
      <c r="P408" s="52" t="str">
        <f>IF(DataSorted!$F421="REAC",DataSorted!I421,(IF(DataSorted!$P421="REAC",DataSorted!S421,IF($R409=1,P409,""))))</f>
        <v/>
      </c>
      <c r="Q408" s="47" t="str">
        <f t="shared" si="85"/>
        <v/>
      </c>
      <c r="R408" t="str">
        <f t="shared" si="86"/>
        <v/>
      </c>
      <c r="S408" s="18" t="str">
        <f t="shared" si="80"/>
        <v/>
      </c>
      <c r="T408" s="18" t="str">
        <f t="shared" si="81"/>
        <v/>
      </c>
      <c r="U408" s="18" t="str">
        <f t="shared" si="78"/>
        <v/>
      </c>
      <c r="V408" s="18" t="str">
        <f t="shared" si="82"/>
        <v/>
      </c>
      <c r="W408" s="18" t="str">
        <f t="shared" si="83"/>
        <v/>
      </c>
      <c r="X408" s="18" t="str">
        <f t="shared" si="84"/>
        <v/>
      </c>
      <c r="Y408" s="18"/>
    </row>
    <row r="409" spans="1:25" x14ac:dyDescent="0.35">
      <c r="A409" t="str">
        <f>IF(DataSorted!A422="","",DataSorted!A422)</f>
        <v/>
      </c>
      <c r="B409" t="str">
        <f>IF(DataSorted!B422="","",DataSorted!B422)</f>
        <v/>
      </c>
      <c r="C409" t="str">
        <f>IF(DataSorted!C422="","",DataSorted!C422)</f>
        <v/>
      </c>
      <c r="D409" t="str">
        <f>IF(DataSorted!D422="","",DataSorted!D422)</f>
        <v/>
      </c>
      <c r="E409" t="str">
        <f t="shared" si="79"/>
        <v/>
      </c>
      <c r="F409" s="16" t="str">
        <f t="shared" si="75"/>
        <v/>
      </c>
      <c r="G409" s="41" t="str">
        <f t="shared" si="76"/>
        <v/>
      </c>
      <c r="H409" t="str">
        <f>IF(DataSorted!$Q422="","",DataSorted!Q422)</f>
        <v/>
      </c>
      <c r="I409" t="str">
        <f>IF(DataSorted!$Q422="","",DataSorted!R422)</f>
        <v/>
      </c>
      <c r="J409" t="str">
        <f>IF(DataSorted!$Q422="","",DataSorted!S422)</f>
        <v/>
      </c>
      <c r="K409" t="str">
        <f>IF(DataSorted!$Q422="","",DataSorted!T422)</f>
        <v/>
      </c>
      <c r="L409" s="2" t="str">
        <f t="shared" si="77"/>
        <v/>
      </c>
      <c r="M409" s="51" t="str">
        <f>IF(DataSorted!$F422="REAC",DataSorted!F422,(IF(DataSorted!$P422="REAC",DataSorted!P422,IF($R410=1,"Creact",""))))</f>
        <v/>
      </c>
      <c r="N409" s="51" t="str">
        <f>IF(DataSorted!$F422="REAC",DataSorted!G422,(IF(DataSorted!$P422="REAC",DataSorted!Q422,IF($R410=1,N410,""))))</f>
        <v/>
      </c>
      <c r="O409" s="51" t="str">
        <f>IF(DataSorted!$F422="REAC",DataSorted!H422,(IF(DataSorted!$P422="REAC",DataSorted!R422,IF(AND($R410=1,N410="yes"),O410-1.01794,IF(AND($R410=1,N410="No"),O410-1.18497,"")))))</f>
        <v/>
      </c>
      <c r="P409" s="51" t="str">
        <f>IF(DataSorted!$F422="REAC",DataSorted!I422,(IF(DataSorted!$P422="REAC",DataSorted!S422,IF($R410=1,P410,""))))</f>
        <v/>
      </c>
      <c r="Q409" s="47" t="str">
        <f t="shared" si="85"/>
        <v/>
      </c>
      <c r="R409" t="str">
        <f t="shared" si="86"/>
        <v/>
      </c>
      <c r="S409" s="1" t="str">
        <f t="shared" si="80"/>
        <v/>
      </c>
      <c r="T409" s="1" t="str">
        <f t="shared" si="81"/>
        <v/>
      </c>
      <c r="U409" s="1" t="str">
        <f t="shared" si="78"/>
        <v/>
      </c>
      <c r="V409" s="1" t="str">
        <f t="shared" si="82"/>
        <v/>
      </c>
      <c r="W409" s="1" t="str">
        <f t="shared" si="83"/>
        <v/>
      </c>
      <c r="X409" s="1" t="str">
        <f t="shared" si="84"/>
        <v/>
      </c>
      <c r="Y409" s="1"/>
    </row>
    <row r="410" spans="1:25" x14ac:dyDescent="0.35">
      <c r="A410" s="10" t="str">
        <f>IF(DataSorted!A423="","",DataSorted!A423)</f>
        <v/>
      </c>
      <c r="B410" s="10" t="str">
        <f>IF(DataSorted!B423="","",DataSorted!B423)</f>
        <v/>
      </c>
      <c r="C410" s="10" t="str">
        <f>IF(DataSorted!C423="","",DataSorted!C423)</f>
        <v/>
      </c>
      <c r="D410" s="10" t="str">
        <f>IF(DataSorted!D423="","",DataSorted!D423)</f>
        <v/>
      </c>
      <c r="E410" s="10" t="str">
        <f t="shared" si="79"/>
        <v/>
      </c>
      <c r="F410" s="15" t="str">
        <f t="shared" si="75"/>
        <v/>
      </c>
      <c r="G410" s="41" t="str">
        <f t="shared" si="76"/>
        <v/>
      </c>
      <c r="H410" s="10" t="str">
        <f>IF(DataSorted!$Q423="","",DataSorted!Q423)</f>
        <v/>
      </c>
      <c r="I410" s="10" t="str">
        <f>IF(DataSorted!$Q423="","",DataSorted!R423)</f>
        <v/>
      </c>
      <c r="J410" s="10" t="str">
        <f>IF(DataSorted!$Q423="","",DataSorted!S423)</f>
        <v/>
      </c>
      <c r="K410" s="10" t="str">
        <f>IF(DataSorted!$Q423="","",DataSorted!T423)</f>
        <v/>
      </c>
      <c r="L410" s="10" t="str">
        <f t="shared" si="77"/>
        <v/>
      </c>
      <c r="M410" s="52" t="str">
        <f>IF(DataSorted!$F423="REAC",DataSorted!F423,(IF(DataSorted!$P423="REAC",DataSorted!P423,IF($R411=1,"Creact",""))))</f>
        <v/>
      </c>
      <c r="N410" s="52" t="str">
        <f>IF(DataSorted!$F423="REAC",DataSorted!G423,(IF(DataSorted!$P423="REAC",DataSorted!Q423,IF($R411=1,N411,""))))</f>
        <v/>
      </c>
      <c r="O410" s="52" t="str">
        <f>IF(DataSorted!$F423="REAC",DataSorted!H423,(IF(DataSorted!$P423="REAC",DataSorted!R423,IF(AND($R411=1,N411="yes"),O411-1.01794,IF(AND($R411=1,N411="No"),O411-1.18497,"")))))</f>
        <v/>
      </c>
      <c r="P410" s="52" t="str">
        <f>IF(DataSorted!$F423="REAC",DataSorted!I423,(IF(DataSorted!$P423="REAC",DataSorted!S423,IF($R411=1,P411,""))))</f>
        <v/>
      </c>
      <c r="Q410" s="47" t="str">
        <f t="shared" si="85"/>
        <v/>
      </c>
      <c r="R410" t="str">
        <f t="shared" si="86"/>
        <v/>
      </c>
      <c r="S410" s="18" t="str">
        <f t="shared" si="80"/>
        <v/>
      </c>
      <c r="T410" s="18" t="str">
        <f t="shared" si="81"/>
        <v/>
      </c>
      <c r="U410" s="18" t="str">
        <f t="shared" si="78"/>
        <v/>
      </c>
      <c r="V410" s="18" t="str">
        <f t="shared" si="82"/>
        <v/>
      </c>
      <c r="W410" s="18" t="str">
        <f t="shared" si="83"/>
        <v/>
      </c>
      <c r="X410" s="18" t="str">
        <f t="shared" si="84"/>
        <v/>
      </c>
      <c r="Y410" s="18"/>
    </row>
    <row r="411" spans="1:25" x14ac:dyDescent="0.35">
      <c r="A411" t="str">
        <f>IF(DataSorted!A424="","",DataSorted!A424)</f>
        <v/>
      </c>
      <c r="B411" t="str">
        <f>IF(DataSorted!B424="","",DataSorted!B424)</f>
        <v/>
      </c>
      <c r="C411" t="str">
        <f>IF(DataSorted!C424="","",DataSorted!C424)</f>
        <v/>
      </c>
      <c r="D411" t="str">
        <f>IF(DataSorted!D424="","",DataSorted!D424)</f>
        <v/>
      </c>
      <c r="E411" t="str">
        <f t="shared" si="79"/>
        <v/>
      </c>
      <c r="F411" s="16" t="str">
        <f t="shared" si="75"/>
        <v/>
      </c>
      <c r="G411" s="41" t="str">
        <f t="shared" si="76"/>
        <v/>
      </c>
      <c r="H411" t="str">
        <f>IF(DataSorted!$Q424="","",DataSorted!Q424)</f>
        <v/>
      </c>
      <c r="I411" t="str">
        <f>IF(DataSorted!$Q424="","",DataSorted!R424)</f>
        <v/>
      </c>
      <c r="J411" t="str">
        <f>IF(DataSorted!$Q424="","",DataSorted!S424)</f>
        <v/>
      </c>
      <c r="K411" t="str">
        <f>IF(DataSorted!$Q424="","",DataSorted!T424)</f>
        <v/>
      </c>
      <c r="L411" s="2" t="str">
        <f t="shared" si="77"/>
        <v/>
      </c>
      <c r="M411" s="51" t="str">
        <f>IF(DataSorted!$F424="REAC",DataSorted!F424,(IF(DataSorted!$P424="REAC",DataSorted!P424,IF($R412=1,"Creact",""))))</f>
        <v/>
      </c>
      <c r="N411" s="51" t="str">
        <f>IF(DataSorted!$F424="REAC",DataSorted!G424,(IF(DataSorted!$P424="REAC",DataSorted!Q424,IF($R412=1,N412,""))))</f>
        <v/>
      </c>
      <c r="O411" s="51" t="str">
        <f>IF(DataSorted!$F424="REAC",DataSorted!H424,(IF(DataSorted!$P424="REAC",DataSorted!R424,IF(AND($R412=1,N412="yes"),O412-1.01794,IF(AND($R412=1,N412="No"),O412-1.18497,"")))))</f>
        <v/>
      </c>
      <c r="P411" s="51" t="str">
        <f>IF(DataSorted!$F424="REAC",DataSorted!I424,(IF(DataSorted!$P424="REAC",DataSorted!S424,IF($R412=1,P412,""))))</f>
        <v/>
      </c>
      <c r="Q411" s="47" t="str">
        <f t="shared" si="85"/>
        <v/>
      </c>
      <c r="R411" t="str">
        <f t="shared" si="86"/>
        <v/>
      </c>
      <c r="S411" s="1" t="str">
        <f t="shared" si="80"/>
        <v/>
      </c>
      <c r="T411" s="1" t="str">
        <f t="shared" si="81"/>
        <v/>
      </c>
      <c r="U411" s="1" t="str">
        <f t="shared" si="78"/>
        <v/>
      </c>
      <c r="V411" s="1" t="str">
        <f t="shared" si="82"/>
        <v/>
      </c>
      <c r="W411" s="1" t="str">
        <f t="shared" si="83"/>
        <v/>
      </c>
      <c r="X411" s="1" t="str">
        <f t="shared" si="84"/>
        <v/>
      </c>
      <c r="Y411" s="1"/>
    </row>
    <row r="412" spans="1:25" x14ac:dyDescent="0.35">
      <c r="A412" s="10" t="str">
        <f>IF(DataSorted!A425="","",DataSorted!A425)</f>
        <v/>
      </c>
      <c r="B412" s="10" t="str">
        <f>IF(DataSorted!B425="","",DataSorted!B425)</f>
        <v/>
      </c>
      <c r="C412" s="10" t="str">
        <f>IF(DataSorted!C425="","",DataSorted!C425)</f>
        <v/>
      </c>
      <c r="D412" s="10" t="str">
        <f>IF(DataSorted!D425="","",DataSorted!D425)</f>
        <v/>
      </c>
      <c r="E412" s="10" t="str">
        <f t="shared" si="79"/>
        <v/>
      </c>
      <c r="F412" s="15" t="str">
        <f t="shared" si="75"/>
        <v/>
      </c>
      <c r="G412" s="41" t="str">
        <f t="shared" si="76"/>
        <v/>
      </c>
      <c r="H412" s="10" t="str">
        <f>IF(DataSorted!$Q425="","",DataSorted!Q425)</f>
        <v/>
      </c>
      <c r="I412" s="10" t="str">
        <f>IF(DataSorted!$Q425="","",DataSorted!R425)</f>
        <v/>
      </c>
      <c r="J412" s="10" t="str">
        <f>IF(DataSorted!$Q425="","",DataSorted!S425)</f>
        <v/>
      </c>
      <c r="K412" s="10" t="str">
        <f>IF(DataSorted!$Q425="","",DataSorted!T425)</f>
        <v/>
      </c>
      <c r="L412" s="10" t="str">
        <f t="shared" si="77"/>
        <v/>
      </c>
      <c r="M412" s="52" t="str">
        <f>IF(DataSorted!$F425="REAC",DataSorted!F425,(IF(DataSorted!$P425="REAC",DataSorted!P425,IF($R413=1,"Creact",""))))</f>
        <v/>
      </c>
      <c r="N412" s="52" t="str">
        <f>IF(DataSorted!$F425="REAC",DataSorted!G425,(IF(DataSorted!$P425="REAC",DataSorted!Q425,IF($R413=1,N413,""))))</f>
        <v/>
      </c>
      <c r="O412" s="52" t="str">
        <f>IF(DataSorted!$F425="REAC",DataSorted!H425,(IF(DataSorted!$P425="REAC",DataSorted!R425,IF(AND($R413=1,N413="yes"),O413-1.01794,IF(AND($R413=1,N413="No"),O413-1.18497,"")))))</f>
        <v/>
      </c>
      <c r="P412" s="52" t="str">
        <f>IF(DataSorted!$F425="REAC",DataSorted!I425,(IF(DataSorted!$P425="REAC",DataSorted!S425,IF($R413=1,P413,""))))</f>
        <v/>
      </c>
      <c r="Q412" s="47" t="str">
        <f t="shared" si="85"/>
        <v/>
      </c>
      <c r="R412" t="str">
        <f t="shared" si="86"/>
        <v/>
      </c>
      <c r="S412" s="18" t="str">
        <f t="shared" si="80"/>
        <v/>
      </c>
      <c r="T412" s="18" t="str">
        <f t="shared" si="81"/>
        <v/>
      </c>
      <c r="U412" s="18" t="str">
        <f t="shared" si="78"/>
        <v/>
      </c>
      <c r="V412" s="18" t="str">
        <f t="shared" si="82"/>
        <v/>
      </c>
      <c r="W412" s="18" t="str">
        <f t="shared" si="83"/>
        <v/>
      </c>
      <c r="X412" s="18" t="str">
        <f t="shared" si="84"/>
        <v/>
      </c>
      <c r="Y412" s="18"/>
    </row>
    <row r="413" spans="1:25" x14ac:dyDescent="0.35">
      <c r="A413" t="str">
        <f>IF(DataSorted!A426="","",DataSorted!A426)</f>
        <v/>
      </c>
      <c r="B413" t="str">
        <f>IF(DataSorted!B426="","",DataSorted!B426)</f>
        <v/>
      </c>
      <c r="C413" t="str">
        <f>IF(DataSorted!C426="","",DataSorted!C426)</f>
        <v/>
      </c>
      <c r="D413" t="str">
        <f>IF(DataSorted!D426="","",DataSorted!D426)</f>
        <v/>
      </c>
      <c r="E413" t="str">
        <f t="shared" si="79"/>
        <v/>
      </c>
      <c r="F413" s="16" t="str">
        <f t="shared" si="75"/>
        <v/>
      </c>
      <c r="G413" s="41" t="str">
        <f t="shared" si="76"/>
        <v/>
      </c>
      <c r="H413" t="str">
        <f>IF(DataSorted!$Q426="","",DataSorted!Q426)</f>
        <v/>
      </c>
      <c r="I413" t="str">
        <f>IF(DataSorted!$Q426="","",DataSorted!R426)</f>
        <v/>
      </c>
      <c r="J413" t="str">
        <f>IF(DataSorted!$Q426="","",DataSorted!S426)</f>
        <v/>
      </c>
      <c r="K413" t="str">
        <f>IF(DataSorted!$Q426="","",DataSorted!T426)</f>
        <v/>
      </c>
      <c r="L413" s="2" t="str">
        <f t="shared" si="77"/>
        <v/>
      </c>
      <c r="M413" s="51" t="str">
        <f>IF(DataSorted!$F426="REAC",DataSorted!F426,(IF(DataSorted!$P426="REAC",DataSorted!P426,IF($R414=1,"Creact",""))))</f>
        <v/>
      </c>
      <c r="N413" s="51" t="str">
        <f>IF(DataSorted!$F426="REAC",DataSorted!G426,(IF(DataSorted!$P426="REAC",DataSorted!Q426,IF($R414=1,N414,""))))</f>
        <v/>
      </c>
      <c r="O413" s="51" t="str">
        <f>IF(DataSorted!$F426="REAC",DataSorted!H426,(IF(DataSorted!$P426="REAC",DataSorted!R426,IF(AND($R414=1,N414="yes"),O414-1.01794,IF(AND($R414=1,N414="No"),O414-1.18497,"")))))</f>
        <v/>
      </c>
      <c r="P413" s="51" t="str">
        <f>IF(DataSorted!$F426="REAC",DataSorted!I426,(IF(DataSorted!$P426="REAC",DataSorted!S426,IF($R414=1,P414,""))))</f>
        <v/>
      </c>
      <c r="Q413" s="47" t="str">
        <f t="shared" si="85"/>
        <v/>
      </c>
      <c r="R413" t="str">
        <f t="shared" si="86"/>
        <v/>
      </c>
      <c r="S413" s="1" t="str">
        <f t="shared" si="80"/>
        <v/>
      </c>
      <c r="T413" s="1" t="str">
        <f t="shared" si="81"/>
        <v/>
      </c>
      <c r="U413" s="1" t="str">
        <f t="shared" si="78"/>
        <v/>
      </c>
      <c r="V413" s="1" t="str">
        <f t="shared" si="82"/>
        <v/>
      </c>
      <c r="W413" s="1" t="str">
        <f t="shared" si="83"/>
        <v/>
      </c>
      <c r="X413" s="1" t="str">
        <f t="shared" si="84"/>
        <v/>
      </c>
      <c r="Y413" s="1"/>
    </row>
    <row r="414" spans="1:25" x14ac:dyDescent="0.35">
      <c r="A414" s="10" t="str">
        <f>IF(DataSorted!A427="","",DataSorted!A427)</f>
        <v/>
      </c>
      <c r="B414" s="10" t="str">
        <f>IF(DataSorted!B427="","",DataSorted!B427)</f>
        <v/>
      </c>
      <c r="C414" s="10" t="str">
        <f>IF(DataSorted!C427="","",DataSorted!C427)</f>
        <v/>
      </c>
      <c r="D414" s="10" t="str">
        <f>IF(DataSorted!D427="","",DataSorted!D427)</f>
        <v/>
      </c>
      <c r="E414" s="10" t="str">
        <f t="shared" si="79"/>
        <v/>
      </c>
      <c r="F414" s="15" t="str">
        <f t="shared" si="75"/>
        <v/>
      </c>
      <c r="G414" s="41" t="str">
        <f t="shared" si="76"/>
        <v/>
      </c>
      <c r="H414" s="10" t="str">
        <f>IF(DataSorted!$Q427="","",DataSorted!Q427)</f>
        <v/>
      </c>
      <c r="I414" s="10" t="str">
        <f>IF(DataSorted!$Q427="","",DataSorted!R427)</f>
        <v/>
      </c>
      <c r="J414" s="10" t="str">
        <f>IF(DataSorted!$Q427="","",DataSorted!S427)</f>
        <v/>
      </c>
      <c r="K414" s="10" t="str">
        <f>IF(DataSorted!$Q427="","",DataSorted!T427)</f>
        <v/>
      </c>
      <c r="L414" s="10" t="str">
        <f t="shared" si="77"/>
        <v/>
      </c>
      <c r="M414" s="52" t="str">
        <f>IF(DataSorted!$F427="REAC",DataSorted!F427,(IF(DataSorted!$P427="REAC",DataSorted!P427,IF($R415=1,"Creact",""))))</f>
        <v/>
      </c>
      <c r="N414" s="52" t="str">
        <f>IF(DataSorted!$F427="REAC",DataSorted!G427,(IF(DataSorted!$P427="REAC",DataSorted!Q427,IF($R415=1,N415,""))))</f>
        <v/>
      </c>
      <c r="O414" s="52" t="str">
        <f>IF(DataSorted!$F427="REAC",DataSorted!H427,(IF(DataSorted!$P427="REAC",DataSorted!R427,IF(AND($R415=1,N415="yes"),O415-1.01794,IF(AND($R415=1,N415="No"),O415-1.18497,"")))))</f>
        <v/>
      </c>
      <c r="P414" s="52" t="str">
        <f>IF(DataSorted!$F427="REAC",DataSorted!I427,(IF(DataSorted!$P427="REAC",DataSorted!S427,IF($R415=1,P415,""))))</f>
        <v/>
      </c>
      <c r="Q414" s="47" t="str">
        <f t="shared" si="85"/>
        <v/>
      </c>
      <c r="R414" t="str">
        <f t="shared" si="86"/>
        <v/>
      </c>
      <c r="S414" s="18" t="str">
        <f t="shared" si="80"/>
        <v/>
      </c>
      <c r="T414" s="18" t="str">
        <f t="shared" si="81"/>
        <v/>
      </c>
      <c r="U414" s="18" t="str">
        <f t="shared" si="78"/>
        <v/>
      </c>
      <c r="V414" s="18" t="str">
        <f t="shared" si="82"/>
        <v/>
      </c>
      <c r="W414" s="18" t="str">
        <f t="shared" si="83"/>
        <v/>
      </c>
      <c r="X414" s="18" t="str">
        <f t="shared" si="84"/>
        <v/>
      </c>
      <c r="Y414" s="18"/>
    </row>
    <row r="415" spans="1:25" x14ac:dyDescent="0.35">
      <c r="A415" t="str">
        <f>IF(DataSorted!A428="","",DataSorted!A428)</f>
        <v/>
      </c>
      <c r="B415" t="str">
        <f>IF(DataSorted!B428="","",DataSorted!B428)</f>
        <v/>
      </c>
      <c r="C415" t="str">
        <f>IF(DataSorted!C428="","",DataSorted!C428)</f>
        <v/>
      </c>
      <c r="D415" t="str">
        <f>IF(DataSorted!D428="","",DataSorted!D428)</f>
        <v/>
      </c>
      <c r="E415" t="str">
        <f t="shared" si="79"/>
        <v/>
      </c>
      <c r="F415" s="16" t="str">
        <f t="shared" si="75"/>
        <v/>
      </c>
      <c r="G415" s="41" t="str">
        <f t="shared" si="76"/>
        <v/>
      </c>
      <c r="H415" t="str">
        <f>IF(DataSorted!$Q428="","",DataSorted!Q428)</f>
        <v/>
      </c>
      <c r="I415" t="str">
        <f>IF(DataSorted!$Q428="","",DataSorted!R428)</f>
        <v/>
      </c>
      <c r="J415" t="str">
        <f>IF(DataSorted!$Q428="","",DataSorted!S428)</f>
        <v/>
      </c>
      <c r="K415" t="str">
        <f>IF(DataSorted!$Q428="","",DataSorted!T428)</f>
        <v/>
      </c>
      <c r="L415" s="2" t="str">
        <f t="shared" si="77"/>
        <v/>
      </c>
      <c r="M415" s="51" t="str">
        <f>IF(DataSorted!$F428="REAC",DataSorted!F428,(IF(DataSorted!$P428="REAC",DataSorted!P428,IF($R416=1,"Creact",""))))</f>
        <v/>
      </c>
      <c r="N415" s="51" t="str">
        <f>IF(DataSorted!$F428="REAC",DataSorted!G428,(IF(DataSorted!$P428="REAC",DataSorted!Q428,IF($R416=1,N416,""))))</f>
        <v/>
      </c>
      <c r="O415" s="51" t="str">
        <f>IF(DataSorted!$F428="REAC",DataSorted!H428,(IF(DataSorted!$P428="REAC",DataSorted!R428,IF(AND($R416=1,N416="yes"),O416-1.01794,IF(AND($R416=1,N416="No"),O416-1.18497,"")))))</f>
        <v/>
      </c>
      <c r="P415" s="51" t="str">
        <f>IF(DataSorted!$F428="REAC",DataSorted!I428,(IF(DataSorted!$P428="REAC",DataSorted!S428,IF($R416=1,P416,""))))</f>
        <v/>
      </c>
      <c r="Q415" s="47" t="str">
        <f t="shared" si="85"/>
        <v/>
      </c>
      <c r="R415" t="str">
        <f t="shared" si="86"/>
        <v/>
      </c>
      <c r="S415" s="1" t="str">
        <f t="shared" si="80"/>
        <v/>
      </c>
      <c r="T415" s="1" t="str">
        <f t="shared" si="81"/>
        <v/>
      </c>
      <c r="U415" s="1" t="str">
        <f t="shared" si="78"/>
        <v/>
      </c>
      <c r="V415" s="1" t="str">
        <f t="shared" si="82"/>
        <v/>
      </c>
      <c r="W415" s="1" t="str">
        <f t="shared" si="83"/>
        <v/>
      </c>
      <c r="X415" s="1" t="str">
        <f t="shared" si="84"/>
        <v/>
      </c>
      <c r="Y415" s="1"/>
    </row>
    <row r="416" spans="1:25" x14ac:dyDescent="0.35">
      <c r="A416" s="10" t="str">
        <f>IF(DataSorted!A429="","",DataSorted!A429)</f>
        <v/>
      </c>
      <c r="B416" s="10" t="str">
        <f>IF(DataSorted!B429="","",DataSorted!B429)</f>
        <v/>
      </c>
      <c r="C416" s="10" t="str">
        <f>IF(DataSorted!C429="","",DataSorted!C429)</f>
        <v/>
      </c>
      <c r="D416" s="10" t="str">
        <f>IF(DataSorted!D429="","",DataSorted!D429)</f>
        <v/>
      </c>
      <c r="E416" s="10" t="str">
        <f t="shared" si="79"/>
        <v/>
      </c>
      <c r="F416" s="15" t="str">
        <f t="shared" si="75"/>
        <v/>
      </c>
      <c r="G416" s="41" t="str">
        <f t="shared" si="76"/>
        <v/>
      </c>
      <c r="H416" s="10" t="str">
        <f>IF(DataSorted!$Q429="","",DataSorted!Q429)</f>
        <v/>
      </c>
      <c r="I416" s="10" t="str">
        <f>IF(DataSorted!$Q429="","",DataSorted!R429)</f>
        <v/>
      </c>
      <c r="J416" s="10" t="str">
        <f>IF(DataSorted!$Q429="","",DataSorted!S429)</f>
        <v/>
      </c>
      <c r="K416" s="10" t="str">
        <f>IF(DataSorted!$Q429="","",DataSorted!T429)</f>
        <v/>
      </c>
      <c r="L416" s="10" t="str">
        <f t="shared" si="77"/>
        <v/>
      </c>
      <c r="M416" s="52" t="str">
        <f>IF(DataSorted!$F429="REAC",DataSorted!F429,(IF(DataSorted!$P429="REAC",DataSorted!P429,IF($R417=1,"Creact",""))))</f>
        <v/>
      </c>
      <c r="N416" s="52" t="str">
        <f>IF(DataSorted!$F429="REAC",DataSorted!G429,(IF(DataSorted!$P429="REAC",DataSorted!Q429,IF($R417=1,N417,""))))</f>
        <v/>
      </c>
      <c r="O416" s="52" t="str">
        <f>IF(DataSorted!$F429="REAC",DataSorted!H429,(IF(DataSorted!$P429="REAC",DataSorted!R429,IF(AND($R417=1,N417="yes"),O417-1.01794,IF(AND($R417=1,N417="No"),O417-1.18497,"")))))</f>
        <v/>
      </c>
      <c r="P416" s="52" t="str">
        <f>IF(DataSorted!$F429="REAC",DataSorted!I429,(IF(DataSorted!$P429="REAC",DataSorted!S429,IF($R417=1,P417,""))))</f>
        <v/>
      </c>
      <c r="Q416" s="47" t="str">
        <f t="shared" si="85"/>
        <v/>
      </c>
      <c r="R416" t="str">
        <f t="shared" si="86"/>
        <v/>
      </c>
      <c r="S416" s="18" t="str">
        <f t="shared" si="80"/>
        <v/>
      </c>
      <c r="T416" s="18" t="str">
        <f t="shared" si="81"/>
        <v/>
      </c>
      <c r="U416" s="18" t="str">
        <f t="shared" si="78"/>
        <v/>
      </c>
      <c r="V416" s="18" t="str">
        <f t="shared" si="82"/>
        <v/>
      </c>
      <c r="W416" s="18" t="str">
        <f t="shared" si="83"/>
        <v/>
      </c>
      <c r="X416" s="18" t="str">
        <f t="shared" si="84"/>
        <v/>
      </c>
      <c r="Y416" s="18"/>
    </row>
    <row r="417" spans="1:25" x14ac:dyDescent="0.35">
      <c r="A417" t="str">
        <f>IF(DataSorted!A430="","",DataSorted!A430)</f>
        <v/>
      </c>
      <c r="B417" t="str">
        <f>IF(DataSorted!B430="","",DataSorted!B430)</f>
        <v/>
      </c>
      <c r="C417" t="str">
        <f>IF(DataSorted!C430="","",DataSorted!C430)</f>
        <v/>
      </c>
      <c r="D417" t="str">
        <f>IF(DataSorted!D430="","",DataSorted!D430)</f>
        <v/>
      </c>
      <c r="E417" t="str">
        <f t="shared" si="79"/>
        <v/>
      </c>
      <c r="F417" s="16" t="str">
        <f t="shared" si="75"/>
        <v/>
      </c>
      <c r="G417" s="41" t="str">
        <f t="shared" si="76"/>
        <v/>
      </c>
      <c r="H417" t="str">
        <f>IF(DataSorted!$Q430="","",DataSorted!Q430)</f>
        <v/>
      </c>
      <c r="I417" t="str">
        <f>IF(DataSorted!$Q430="","",DataSorted!R430)</f>
        <v/>
      </c>
      <c r="J417" t="str">
        <f>IF(DataSorted!$Q430="","",DataSorted!S430)</f>
        <v/>
      </c>
      <c r="K417" t="str">
        <f>IF(DataSorted!$Q430="","",DataSorted!T430)</f>
        <v/>
      </c>
      <c r="L417" s="2" t="str">
        <f t="shared" si="77"/>
        <v/>
      </c>
      <c r="M417" s="51" t="str">
        <f>IF(DataSorted!$F430="REAC",DataSorted!F430,(IF(DataSorted!$P430="REAC",DataSorted!P430,IF($R418=1,"Creact",""))))</f>
        <v/>
      </c>
      <c r="N417" s="51" t="str">
        <f>IF(DataSorted!$F430="REAC",DataSorted!G430,(IF(DataSorted!$P430="REAC",DataSorted!Q430,IF($R418=1,N418,""))))</f>
        <v/>
      </c>
      <c r="O417" s="51" t="str">
        <f>IF(DataSorted!$F430="REAC",DataSorted!H430,(IF(DataSorted!$P430="REAC",DataSorted!R430,IF(AND($R418=1,N418="yes"),O418-1.01794,IF(AND($R418=1,N418="No"),O418-1.18497,"")))))</f>
        <v/>
      </c>
      <c r="P417" s="51" t="str">
        <f>IF(DataSorted!$F430="REAC",DataSorted!I430,(IF(DataSorted!$P430="REAC",DataSorted!S430,IF($R418=1,P418,""))))</f>
        <v/>
      </c>
      <c r="Q417" s="47" t="str">
        <f t="shared" si="85"/>
        <v/>
      </c>
      <c r="R417" t="str">
        <f t="shared" si="86"/>
        <v/>
      </c>
      <c r="S417" s="1" t="str">
        <f t="shared" si="80"/>
        <v/>
      </c>
      <c r="T417" s="1" t="str">
        <f t="shared" si="81"/>
        <v/>
      </c>
      <c r="U417" s="1" t="str">
        <f t="shared" si="78"/>
        <v/>
      </c>
      <c r="V417" s="1" t="str">
        <f t="shared" si="82"/>
        <v/>
      </c>
      <c r="W417" s="1" t="str">
        <f t="shared" si="83"/>
        <v/>
      </c>
      <c r="X417" s="1" t="str">
        <f t="shared" si="84"/>
        <v/>
      </c>
      <c r="Y417" s="1"/>
    </row>
    <row r="418" spans="1:25" x14ac:dyDescent="0.35">
      <c r="A418" s="10" t="str">
        <f>IF(DataSorted!A431="","",DataSorted!A431)</f>
        <v/>
      </c>
      <c r="B418" s="10" t="str">
        <f>IF(DataSorted!B431="","",DataSorted!B431)</f>
        <v/>
      </c>
      <c r="C418" s="10" t="str">
        <f>IF(DataSorted!C431="","",DataSorted!C431)</f>
        <v/>
      </c>
      <c r="D418" s="10" t="str">
        <f>IF(DataSorted!D431="","",DataSorted!D431)</f>
        <v/>
      </c>
      <c r="E418" s="10" t="str">
        <f t="shared" si="79"/>
        <v/>
      </c>
      <c r="F418" s="15" t="str">
        <f t="shared" si="75"/>
        <v/>
      </c>
      <c r="G418" s="41" t="str">
        <f t="shared" si="76"/>
        <v/>
      </c>
      <c r="H418" s="10" t="str">
        <f>IF(DataSorted!$Q431="","",DataSorted!Q431)</f>
        <v/>
      </c>
      <c r="I418" s="10" t="str">
        <f>IF(DataSorted!$Q431="","",DataSorted!R431)</f>
        <v/>
      </c>
      <c r="J418" s="10" t="str">
        <f>IF(DataSorted!$Q431="","",DataSorted!S431)</f>
        <v/>
      </c>
      <c r="K418" s="10" t="str">
        <f>IF(DataSorted!$Q431="","",DataSorted!T431)</f>
        <v/>
      </c>
      <c r="L418" s="10" t="str">
        <f t="shared" si="77"/>
        <v/>
      </c>
      <c r="M418" s="52" t="str">
        <f>IF(DataSorted!$F431="REAC",DataSorted!F431,(IF(DataSorted!$P431="REAC",DataSorted!P431,IF($R419=1,"Creact",""))))</f>
        <v/>
      </c>
      <c r="N418" s="52" t="str">
        <f>IF(DataSorted!$F431="REAC",DataSorted!G431,(IF(DataSorted!$P431="REAC",DataSorted!Q431,IF($R419=1,N419,""))))</f>
        <v/>
      </c>
      <c r="O418" s="52" t="str">
        <f>IF(DataSorted!$F431="REAC",DataSorted!H431,(IF(DataSorted!$P431="REAC",DataSorted!R431,IF(AND($R419=1,N419="yes"),O419-1.01794,IF(AND($R419=1,N419="No"),O419-1.18497,"")))))</f>
        <v/>
      </c>
      <c r="P418" s="52" t="str">
        <f>IF(DataSorted!$F431="REAC",DataSorted!I431,(IF(DataSorted!$P431="REAC",DataSorted!S431,IF($R419=1,P419,""))))</f>
        <v/>
      </c>
      <c r="Q418" s="47" t="str">
        <f t="shared" si="85"/>
        <v/>
      </c>
      <c r="R418" t="str">
        <f t="shared" si="86"/>
        <v/>
      </c>
      <c r="S418" s="18" t="str">
        <f t="shared" si="80"/>
        <v/>
      </c>
      <c r="T418" s="18" t="str">
        <f t="shared" si="81"/>
        <v/>
      </c>
      <c r="U418" s="18" t="str">
        <f t="shared" si="78"/>
        <v/>
      </c>
      <c r="V418" s="18" t="str">
        <f t="shared" si="82"/>
        <v/>
      </c>
      <c r="W418" s="18" t="str">
        <f t="shared" si="83"/>
        <v/>
      </c>
      <c r="X418" s="18" t="str">
        <f t="shared" si="84"/>
        <v/>
      </c>
      <c r="Y418" s="18"/>
    </row>
    <row r="419" spans="1:25" x14ac:dyDescent="0.35">
      <c r="A419" t="str">
        <f>IF(DataSorted!A432="","",DataSorted!A432)</f>
        <v/>
      </c>
      <c r="B419" t="str">
        <f>IF(DataSorted!B432="","",DataSorted!B432)</f>
        <v/>
      </c>
      <c r="C419" t="str">
        <f>IF(DataSorted!C432="","",DataSorted!C432)</f>
        <v/>
      </c>
      <c r="D419" t="str">
        <f>IF(DataSorted!D432="","",DataSorted!D432)</f>
        <v/>
      </c>
      <c r="E419" t="str">
        <f t="shared" si="79"/>
        <v/>
      </c>
      <c r="F419" s="16" t="str">
        <f t="shared" si="75"/>
        <v/>
      </c>
      <c r="G419" s="41" t="str">
        <f t="shared" si="76"/>
        <v/>
      </c>
      <c r="H419" t="str">
        <f>IF(DataSorted!$Q432="","",DataSorted!Q432)</f>
        <v/>
      </c>
      <c r="I419" t="str">
        <f>IF(DataSorted!$Q432="","",DataSorted!R432)</f>
        <v/>
      </c>
      <c r="J419" t="str">
        <f>IF(DataSorted!$Q432="","",DataSorted!S432)</f>
        <v/>
      </c>
      <c r="K419" t="str">
        <f>IF(DataSorted!$Q432="","",DataSorted!T432)</f>
        <v/>
      </c>
      <c r="L419" s="2" t="str">
        <f t="shared" si="77"/>
        <v/>
      </c>
      <c r="M419" s="51" t="str">
        <f>IF(DataSorted!$F432="REAC",DataSorted!F432,(IF(DataSorted!$P432="REAC",DataSorted!P432,IF($R420=1,"Creact",""))))</f>
        <v/>
      </c>
      <c r="N419" s="51" t="str">
        <f>IF(DataSorted!$F432="REAC",DataSorted!G432,(IF(DataSorted!$P432="REAC",DataSorted!Q432,IF($R420=1,N420,""))))</f>
        <v/>
      </c>
      <c r="O419" s="51" t="str">
        <f>IF(DataSorted!$F432="REAC",DataSorted!H432,(IF(DataSorted!$P432="REAC",DataSorted!R432,IF(AND($R420=1,N420="yes"),O420-1.01794,IF(AND($R420=1,N420="No"),O420-1.18497,"")))))</f>
        <v/>
      </c>
      <c r="P419" s="51" t="str">
        <f>IF(DataSorted!$F432="REAC",DataSorted!I432,(IF(DataSorted!$P432="REAC",DataSorted!S432,IF($R420=1,P420,""))))</f>
        <v/>
      </c>
      <c r="Q419" s="47" t="str">
        <f t="shared" si="85"/>
        <v/>
      </c>
      <c r="R419" t="str">
        <f t="shared" si="86"/>
        <v/>
      </c>
      <c r="S419" s="1" t="str">
        <f t="shared" si="80"/>
        <v/>
      </c>
      <c r="T419" s="1" t="str">
        <f t="shared" si="81"/>
        <v/>
      </c>
      <c r="U419" s="1" t="str">
        <f t="shared" si="78"/>
        <v/>
      </c>
      <c r="V419" s="1" t="str">
        <f t="shared" si="82"/>
        <v/>
      </c>
      <c r="W419" s="1" t="str">
        <f t="shared" si="83"/>
        <v/>
      </c>
      <c r="X419" s="1" t="str">
        <f t="shared" si="84"/>
        <v/>
      </c>
      <c r="Y419" s="1"/>
    </row>
    <row r="420" spans="1:25" x14ac:dyDescent="0.35">
      <c r="A420" s="10" t="str">
        <f>IF(DataSorted!A433="","",DataSorted!A433)</f>
        <v/>
      </c>
      <c r="B420" s="10" t="str">
        <f>IF(DataSorted!B433="","",DataSorted!B433)</f>
        <v/>
      </c>
      <c r="C420" s="10" t="str">
        <f>IF(DataSorted!C433="","",DataSorted!C433)</f>
        <v/>
      </c>
      <c r="D420" s="10" t="str">
        <f>IF(DataSorted!D433="","",DataSorted!D433)</f>
        <v/>
      </c>
      <c r="E420" s="10" t="str">
        <f t="shared" si="79"/>
        <v/>
      </c>
      <c r="F420" s="15" t="str">
        <f t="shared" si="75"/>
        <v/>
      </c>
      <c r="G420" s="41" t="str">
        <f t="shared" si="76"/>
        <v/>
      </c>
      <c r="H420" s="10" t="str">
        <f>IF(DataSorted!$Q433="","",DataSorted!Q433)</f>
        <v/>
      </c>
      <c r="I420" s="10" t="str">
        <f>IF(DataSorted!$Q433="","",DataSorted!R433)</f>
        <v/>
      </c>
      <c r="J420" s="10" t="str">
        <f>IF(DataSorted!$Q433="","",DataSorted!S433)</f>
        <v/>
      </c>
      <c r="K420" s="10" t="str">
        <f>IF(DataSorted!$Q433="","",DataSorted!T433)</f>
        <v/>
      </c>
      <c r="L420" s="10" t="str">
        <f t="shared" si="77"/>
        <v/>
      </c>
      <c r="M420" s="52" t="str">
        <f>IF(DataSorted!$F433="REAC",DataSorted!F433,(IF(DataSorted!$P433="REAC",DataSorted!P433,IF($R421=1,"Creact",""))))</f>
        <v/>
      </c>
      <c r="N420" s="52" t="str">
        <f>IF(DataSorted!$F433="REAC",DataSorted!G433,(IF(DataSorted!$P433="REAC",DataSorted!Q433,IF($R421=1,N421,""))))</f>
        <v/>
      </c>
      <c r="O420" s="52" t="str">
        <f>IF(DataSorted!$F433="REAC",DataSorted!H433,(IF(DataSorted!$P433="REAC",DataSorted!R433,IF(AND($R421=1,N421="yes"),O421-1.01794,IF(AND($R421=1,N421="No"),O421-1.18497,"")))))</f>
        <v/>
      </c>
      <c r="P420" s="52" t="str">
        <f>IF(DataSorted!$F433="REAC",DataSorted!I433,(IF(DataSorted!$P433="REAC",DataSorted!S433,IF($R421=1,P421,""))))</f>
        <v/>
      </c>
      <c r="Q420" s="47" t="str">
        <f t="shared" si="85"/>
        <v/>
      </c>
      <c r="R420" t="str">
        <f t="shared" si="86"/>
        <v/>
      </c>
      <c r="S420" s="18" t="str">
        <f t="shared" si="80"/>
        <v/>
      </c>
      <c r="T420" s="18" t="str">
        <f t="shared" si="81"/>
        <v/>
      </c>
      <c r="U420" s="18" t="str">
        <f t="shared" si="78"/>
        <v/>
      </c>
      <c r="V420" s="18" t="str">
        <f t="shared" si="82"/>
        <v/>
      </c>
      <c r="W420" s="18" t="str">
        <f t="shared" si="83"/>
        <v/>
      </c>
      <c r="X420" s="18" t="str">
        <f t="shared" si="84"/>
        <v/>
      </c>
      <c r="Y420" s="18"/>
    </row>
    <row r="421" spans="1:25" x14ac:dyDescent="0.35">
      <c r="A421" t="str">
        <f>IF(DataSorted!A434="","",DataSorted!A434)</f>
        <v/>
      </c>
      <c r="B421" t="str">
        <f>IF(DataSorted!B434="","",DataSorted!B434)</f>
        <v/>
      </c>
      <c r="C421" t="str">
        <f>IF(DataSorted!C434="","",DataSorted!C434)</f>
        <v/>
      </c>
      <c r="D421" t="str">
        <f>IF(DataSorted!D434="","",DataSorted!D434)</f>
        <v/>
      </c>
      <c r="E421" t="str">
        <f t="shared" si="79"/>
        <v/>
      </c>
      <c r="F421" s="16" t="str">
        <f t="shared" si="75"/>
        <v/>
      </c>
      <c r="G421" s="41" t="str">
        <f t="shared" si="76"/>
        <v/>
      </c>
      <c r="H421" t="str">
        <f>IF(DataSorted!$Q434="","",DataSorted!Q434)</f>
        <v/>
      </c>
      <c r="I421" t="str">
        <f>IF(DataSorted!$Q434="","",DataSorted!R434)</f>
        <v/>
      </c>
      <c r="J421" t="str">
        <f>IF(DataSorted!$Q434="","",DataSorted!S434)</f>
        <v/>
      </c>
      <c r="K421" t="str">
        <f>IF(DataSorted!$Q434="","",DataSorted!T434)</f>
        <v/>
      </c>
      <c r="L421" s="2" t="str">
        <f t="shared" si="77"/>
        <v/>
      </c>
      <c r="M421" s="51" t="str">
        <f>IF(DataSorted!$F434="REAC",DataSorted!F434,(IF(DataSorted!$P434="REAC",DataSorted!P434,IF($R422=1,"Creact",""))))</f>
        <v/>
      </c>
      <c r="N421" s="51" t="str">
        <f>IF(DataSorted!$F434="REAC",DataSorted!G434,(IF(DataSorted!$P434="REAC",DataSorted!Q434,IF($R422=1,N422,""))))</f>
        <v/>
      </c>
      <c r="O421" s="51" t="str">
        <f>IF(DataSorted!$F434="REAC",DataSorted!H434,(IF(DataSorted!$P434="REAC",DataSorted!R434,IF(AND($R422=1,N422="yes"),O422-1.01794,IF(AND($R422=1,N422="No"),O422-1.18497,"")))))</f>
        <v/>
      </c>
      <c r="P421" s="51" t="str">
        <f>IF(DataSorted!$F434="REAC",DataSorted!I434,(IF(DataSorted!$P434="REAC",DataSorted!S434,IF($R422=1,P422,""))))</f>
        <v/>
      </c>
      <c r="Q421" s="47" t="str">
        <f t="shared" si="85"/>
        <v/>
      </c>
      <c r="R421" t="str">
        <f t="shared" si="86"/>
        <v/>
      </c>
      <c r="S421" s="1" t="str">
        <f t="shared" si="80"/>
        <v/>
      </c>
      <c r="T421" s="1" t="str">
        <f t="shared" si="81"/>
        <v/>
      </c>
      <c r="U421" s="1" t="str">
        <f t="shared" si="78"/>
        <v/>
      </c>
      <c r="V421" s="1" t="str">
        <f t="shared" si="82"/>
        <v/>
      </c>
      <c r="W421" s="1" t="str">
        <f t="shared" si="83"/>
        <v/>
      </c>
      <c r="X421" s="1" t="str">
        <f t="shared" si="84"/>
        <v/>
      </c>
      <c r="Y421" s="1"/>
    </row>
    <row r="422" spans="1:25" x14ac:dyDescent="0.35">
      <c r="A422" s="10" t="str">
        <f>IF(DataSorted!A435="","",DataSorted!A435)</f>
        <v/>
      </c>
      <c r="B422" s="10" t="str">
        <f>IF(DataSorted!B435="","",DataSorted!B435)</f>
        <v/>
      </c>
      <c r="C422" s="10" t="str">
        <f>IF(DataSorted!C435="","",DataSorted!C435)</f>
        <v/>
      </c>
      <c r="D422" s="10" t="str">
        <f>IF(DataSorted!D435="","",DataSorted!D435)</f>
        <v/>
      </c>
      <c r="E422" s="10" t="str">
        <f t="shared" si="79"/>
        <v/>
      </c>
      <c r="F422" s="15" t="str">
        <f t="shared" si="75"/>
        <v/>
      </c>
      <c r="G422" s="41" t="str">
        <f t="shared" si="76"/>
        <v/>
      </c>
      <c r="H422" s="10" t="str">
        <f>IF(DataSorted!$Q435="","",DataSorted!Q435)</f>
        <v/>
      </c>
      <c r="I422" s="10" t="str">
        <f>IF(DataSorted!$Q435="","",DataSorted!R435)</f>
        <v/>
      </c>
      <c r="J422" s="10" t="str">
        <f>IF(DataSorted!$Q435="","",DataSorted!S435)</f>
        <v/>
      </c>
      <c r="K422" s="10" t="str">
        <f>IF(DataSorted!$Q435="","",DataSorted!T435)</f>
        <v/>
      </c>
      <c r="L422" s="10" t="str">
        <f t="shared" si="77"/>
        <v/>
      </c>
      <c r="M422" s="52" t="str">
        <f>IF(DataSorted!$F435="REAC",DataSorted!F435,(IF(DataSorted!$P435="REAC",DataSorted!P435,IF($R423=1,"Creact",""))))</f>
        <v/>
      </c>
      <c r="N422" s="52" t="str">
        <f>IF(DataSorted!$F435="REAC",DataSorted!G435,(IF(DataSorted!$P435="REAC",DataSorted!Q435,IF($R423=1,N423,""))))</f>
        <v/>
      </c>
      <c r="O422" s="52" t="str">
        <f>IF(DataSorted!$F435="REAC",DataSorted!H435,(IF(DataSorted!$P435="REAC",DataSorted!R435,IF(AND($R423=1,N423="yes"),O423-1.01794,IF(AND($R423=1,N423="No"),O423-1.18497,"")))))</f>
        <v/>
      </c>
      <c r="P422" s="52" t="str">
        <f>IF(DataSorted!$F435="REAC",DataSorted!I435,(IF(DataSorted!$P435="REAC",DataSorted!S435,IF($R423=1,P423,""))))</f>
        <v/>
      </c>
      <c r="Q422" s="47" t="str">
        <f t="shared" si="85"/>
        <v/>
      </c>
      <c r="R422" t="str">
        <f t="shared" si="86"/>
        <v/>
      </c>
      <c r="S422" s="18" t="str">
        <f t="shared" si="80"/>
        <v/>
      </c>
      <c r="T422" s="18" t="str">
        <f t="shared" si="81"/>
        <v/>
      </c>
      <c r="U422" s="18" t="str">
        <f t="shared" si="78"/>
        <v/>
      </c>
      <c r="V422" s="18" t="str">
        <f t="shared" si="82"/>
        <v/>
      </c>
      <c r="W422" s="18" t="str">
        <f t="shared" si="83"/>
        <v/>
      </c>
      <c r="X422" s="18" t="str">
        <f t="shared" si="84"/>
        <v/>
      </c>
      <c r="Y422" s="18"/>
    </row>
    <row r="423" spans="1:25" x14ac:dyDescent="0.35">
      <c r="A423" t="str">
        <f>IF(DataSorted!A436="","",DataSorted!A436)</f>
        <v/>
      </c>
      <c r="B423" t="str">
        <f>IF(DataSorted!B436="","",DataSorted!B436)</f>
        <v/>
      </c>
      <c r="C423" t="str">
        <f>IF(DataSorted!C436="","",DataSorted!C436)</f>
        <v/>
      </c>
      <c r="D423" t="str">
        <f>IF(DataSorted!D436="","",DataSorted!D436)</f>
        <v/>
      </c>
      <c r="E423" t="str">
        <f t="shared" si="79"/>
        <v/>
      </c>
      <c r="F423" s="16" t="str">
        <f t="shared" si="75"/>
        <v/>
      </c>
      <c r="G423" s="41" t="str">
        <f t="shared" si="76"/>
        <v/>
      </c>
      <c r="H423" t="str">
        <f>IF(DataSorted!$Q436="","",DataSorted!Q436)</f>
        <v/>
      </c>
      <c r="I423" t="str">
        <f>IF(DataSorted!$Q436="","",DataSorted!R436)</f>
        <v/>
      </c>
      <c r="J423" t="str">
        <f>IF(DataSorted!$Q436="","",DataSorted!S436)</f>
        <v/>
      </c>
      <c r="K423" t="str">
        <f>IF(DataSorted!$Q436="","",DataSorted!T436)</f>
        <v/>
      </c>
      <c r="L423" s="2" t="str">
        <f t="shared" si="77"/>
        <v/>
      </c>
      <c r="M423" s="51" t="str">
        <f>IF(DataSorted!$F436="REAC",DataSorted!F436,(IF(DataSorted!$P436="REAC",DataSorted!P436,IF($R424=1,"Creact",""))))</f>
        <v/>
      </c>
      <c r="N423" s="51" t="str">
        <f>IF(DataSorted!$F436="REAC",DataSorted!G436,(IF(DataSorted!$P436="REAC",DataSorted!Q436,IF($R424=1,N424,""))))</f>
        <v/>
      </c>
      <c r="O423" s="51" t="str">
        <f>IF(DataSorted!$F436="REAC",DataSorted!H436,(IF(DataSorted!$P436="REAC",DataSorted!R436,IF(AND($R424=1,N424="yes"),O424-1.01794,IF(AND($R424=1,N424="No"),O424-1.18497,"")))))</f>
        <v/>
      </c>
      <c r="P423" s="51" t="str">
        <f>IF(DataSorted!$F436="REAC",DataSorted!I436,(IF(DataSorted!$P436="REAC",DataSorted!S436,IF($R424=1,P424,""))))</f>
        <v/>
      </c>
      <c r="Q423" s="47" t="str">
        <f t="shared" si="85"/>
        <v/>
      </c>
      <c r="R423" t="str">
        <f t="shared" si="86"/>
        <v/>
      </c>
      <c r="S423" s="1" t="str">
        <f t="shared" si="80"/>
        <v/>
      </c>
      <c r="T423" s="1" t="str">
        <f t="shared" si="81"/>
        <v/>
      </c>
      <c r="U423" s="1" t="str">
        <f t="shared" si="78"/>
        <v/>
      </c>
      <c r="V423" s="1" t="str">
        <f t="shared" si="82"/>
        <v/>
      </c>
      <c r="W423" s="1" t="str">
        <f t="shared" si="83"/>
        <v/>
      </c>
      <c r="X423" s="1" t="str">
        <f t="shared" si="84"/>
        <v/>
      </c>
      <c r="Y423" s="1"/>
    </row>
    <row r="424" spans="1:25" x14ac:dyDescent="0.35">
      <c r="A424" s="10" t="str">
        <f>IF(DataSorted!A437="","",DataSorted!A437)</f>
        <v/>
      </c>
      <c r="B424" s="10" t="str">
        <f>IF(DataSorted!B437="","",DataSorted!B437)</f>
        <v/>
      </c>
      <c r="C424" s="10" t="str">
        <f>IF(DataSorted!C437="","",DataSorted!C437)</f>
        <v/>
      </c>
      <c r="D424" s="10" t="str">
        <f>IF(DataSorted!D437="","",DataSorted!D437)</f>
        <v/>
      </c>
      <c r="E424" s="10" t="str">
        <f t="shared" si="79"/>
        <v/>
      </c>
      <c r="F424" s="15" t="str">
        <f t="shared" si="75"/>
        <v/>
      </c>
      <c r="G424" s="41" t="str">
        <f t="shared" si="76"/>
        <v/>
      </c>
      <c r="H424" s="10" t="str">
        <f>IF(DataSorted!$Q437="","",DataSorted!Q437)</f>
        <v/>
      </c>
      <c r="I424" s="10" t="str">
        <f>IF(DataSorted!$Q437="","",DataSorted!R437)</f>
        <v/>
      </c>
      <c r="J424" s="10" t="str">
        <f>IF(DataSorted!$Q437="","",DataSorted!S437)</f>
        <v/>
      </c>
      <c r="K424" s="10" t="str">
        <f>IF(DataSorted!$Q437="","",DataSorted!T437)</f>
        <v/>
      </c>
      <c r="L424" s="10" t="str">
        <f t="shared" si="77"/>
        <v/>
      </c>
      <c r="M424" s="52" t="str">
        <f>IF(DataSorted!$F437="REAC",DataSorted!F437,(IF(DataSorted!$P437="REAC",DataSorted!P437,IF($R425=1,"Creact",""))))</f>
        <v/>
      </c>
      <c r="N424" s="52" t="str">
        <f>IF(DataSorted!$F437="REAC",DataSorted!G437,(IF(DataSorted!$P437="REAC",DataSorted!Q437,IF($R425=1,N425,""))))</f>
        <v/>
      </c>
      <c r="O424" s="52" t="str">
        <f>IF(DataSorted!$F437="REAC",DataSorted!H437,(IF(DataSorted!$P437="REAC",DataSorted!R437,IF(AND($R425=1,N425="yes"),O425-1.01794,IF(AND($R425=1,N425="No"),O425-1.18497,"")))))</f>
        <v/>
      </c>
      <c r="P424" s="52" t="str">
        <f>IF(DataSorted!$F437="REAC",DataSorted!I437,(IF(DataSorted!$P437="REAC",DataSorted!S437,IF($R425=1,P425,""))))</f>
        <v/>
      </c>
      <c r="Q424" s="47" t="str">
        <f t="shared" si="85"/>
        <v/>
      </c>
      <c r="R424" t="str">
        <f t="shared" si="86"/>
        <v/>
      </c>
      <c r="S424" s="18" t="str">
        <f t="shared" si="80"/>
        <v/>
      </c>
      <c r="T424" s="18" t="str">
        <f t="shared" si="81"/>
        <v/>
      </c>
      <c r="U424" s="18" t="str">
        <f t="shared" si="78"/>
        <v/>
      </c>
      <c r="V424" s="18" t="str">
        <f t="shared" si="82"/>
        <v/>
      </c>
      <c r="W424" s="18" t="str">
        <f t="shared" si="83"/>
        <v/>
      </c>
      <c r="X424" s="18" t="str">
        <f t="shared" si="84"/>
        <v/>
      </c>
      <c r="Y424" s="18"/>
    </row>
    <row r="425" spans="1:25" x14ac:dyDescent="0.35">
      <c r="A425" t="str">
        <f>IF(DataSorted!A438="","",DataSorted!A438)</f>
        <v/>
      </c>
      <c r="B425" t="str">
        <f>IF(DataSorted!B438="","",DataSorted!B438)</f>
        <v/>
      </c>
      <c r="C425" t="str">
        <f>IF(DataSorted!C438="","",DataSorted!C438)</f>
        <v/>
      </c>
      <c r="D425" t="str">
        <f>IF(DataSorted!D438="","",DataSorted!D438)</f>
        <v/>
      </c>
      <c r="E425" t="str">
        <f t="shared" si="79"/>
        <v/>
      </c>
      <c r="F425" s="16" t="str">
        <f t="shared" si="75"/>
        <v/>
      </c>
      <c r="G425" s="41" t="str">
        <f t="shared" si="76"/>
        <v/>
      </c>
      <c r="H425" t="str">
        <f>IF(DataSorted!$Q438="","",DataSorted!Q438)</f>
        <v/>
      </c>
      <c r="I425" t="str">
        <f>IF(DataSorted!$Q438="","",DataSorted!R438)</f>
        <v/>
      </c>
      <c r="J425" t="str">
        <f>IF(DataSorted!$Q438="","",DataSorted!S438)</f>
        <v/>
      </c>
      <c r="K425" t="str">
        <f>IF(DataSorted!$Q438="","",DataSorted!T438)</f>
        <v/>
      </c>
      <c r="L425" s="2" t="str">
        <f t="shared" si="77"/>
        <v/>
      </c>
      <c r="M425" s="51" t="str">
        <f>IF(DataSorted!$F438="REAC",DataSorted!F438,(IF(DataSorted!$P438="REAC",DataSorted!P438,IF($R426=1,"Creact",""))))</f>
        <v/>
      </c>
      <c r="N425" s="51" t="str">
        <f>IF(DataSorted!$F438="REAC",DataSorted!G438,(IF(DataSorted!$P438="REAC",DataSorted!Q438,IF($R426=1,N426,""))))</f>
        <v/>
      </c>
      <c r="O425" s="51" t="str">
        <f>IF(DataSorted!$F438="REAC",DataSorted!H438,(IF(DataSorted!$P438="REAC",DataSorted!R438,IF(AND($R426=1,N426="yes"),O426-1.01794,IF(AND($R426=1,N426="No"),O426-1.18497,"")))))</f>
        <v/>
      </c>
      <c r="P425" s="51" t="str">
        <f>IF(DataSorted!$F438="REAC",DataSorted!I438,(IF(DataSorted!$P438="REAC",DataSorted!S438,IF($R426=1,P426,""))))</f>
        <v/>
      </c>
      <c r="Q425" s="47" t="str">
        <f t="shared" si="85"/>
        <v/>
      </c>
      <c r="R425" t="str">
        <f t="shared" si="86"/>
        <v/>
      </c>
      <c r="S425" s="1" t="str">
        <f t="shared" si="80"/>
        <v/>
      </c>
      <c r="T425" s="1" t="str">
        <f t="shared" si="81"/>
        <v/>
      </c>
      <c r="U425" s="1" t="str">
        <f t="shared" si="78"/>
        <v/>
      </c>
      <c r="V425" s="1" t="str">
        <f t="shared" si="82"/>
        <v/>
      </c>
      <c r="W425" s="1" t="str">
        <f t="shared" si="83"/>
        <v/>
      </c>
      <c r="X425" s="1" t="str">
        <f t="shared" si="84"/>
        <v/>
      </c>
      <c r="Y425" s="1"/>
    </row>
    <row r="426" spans="1:25" x14ac:dyDescent="0.35">
      <c r="A426" s="10" t="str">
        <f>IF(DataSorted!A439="","",DataSorted!A439)</f>
        <v/>
      </c>
      <c r="B426" s="10" t="str">
        <f>IF(DataSorted!B439="","",DataSorted!B439)</f>
        <v/>
      </c>
      <c r="C426" s="10" t="str">
        <f>IF(DataSorted!C439="","",DataSorted!C439)</f>
        <v/>
      </c>
      <c r="D426" s="10" t="str">
        <f>IF(DataSorted!D439="","",DataSorted!D439)</f>
        <v/>
      </c>
      <c r="E426" s="10" t="str">
        <f t="shared" si="79"/>
        <v/>
      </c>
      <c r="F426" s="15" t="str">
        <f t="shared" si="75"/>
        <v/>
      </c>
      <c r="G426" s="41" t="str">
        <f t="shared" si="76"/>
        <v/>
      </c>
      <c r="H426" s="10" t="str">
        <f>IF(DataSorted!$Q439="","",DataSorted!Q439)</f>
        <v/>
      </c>
      <c r="I426" s="10" t="str">
        <f>IF(DataSorted!$Q439="","",DataSorted!R439)</f>
        <v/>
      </c>
      <c r="J426" s="10" t="str">
        <f>IF(DataSorted!$Q439="","",DataSorted!S439)</f>
        <v/>
      </c>
      <c r="K426" s="10" t="str">
        <f>IF(DataSorted!$Q439="","",DataSorted!T439)</f>
        <v/>
      </c>
      <c r="L426" s="10" t="str">
        <f t="shared" si="77"/>
        <v/>
      </c>
      <c r="M426" s="52" t="str">
        <f>IF(DataSorted!$F439="REAC",DataSorted!F439,(IF(DataSorted!$P439="REAC",DataSorted!P439,IF($R427=1,"Creact",""))))</f>
        <v/>
      </c>
      <c r="N426" s="52" t="str">
        <f>IF(DataSorted!$F439="REAC",DataSorted!G439,(IF(DataSorted!$P439="REAC",DataSorted!Q439,IF($R427=1,N427,""))))</f>
        <v/>
      </c>
      <c r="O426" s="52" t="str">
        <f>IF(DataSorted!$F439="REAC",DataSorted!H439,(IF(DataSorted!$P439="REAC",DataSorted!R439,IF(AND($R427=1,N427="yes"),O427-1.01794,IF(AND($R427=1,N427="No"),O427-1.18497,"")))))</f>
        <v/>
      </c>
      <c r="P426" s="52" t="str">
        <f>IF(DataSorted!$F439="REAC",DataSorted!I439,(IF(DataSorted!$P439="REAC",DataSorted!S439,IF($R427=1,P427,""))))</f>
        <v/>
      </c>
      <c r="Q426" s="47" t="str">
        <f t="shared" si="85"/>
        <v/>
      </c>
      <c r="R426" t="str">
        <f t="shared" si="86"/>
        <v/>
      </c>
      <c r="S426" s="18" t="str">
        <f t="shared" si="80"/>
        <v/>
      </c>
      <c r="T426" s="18" t="str">
        <f t="shared" si="81"/>
        <v/>
      </c>
      <c r="U426" s="18" t="str">
        <f t="shared" si="78"/>
        <v/>
      </c>
      <c r="V426" s="18" t="str">
        <f t="shared" si="82"/>
        <v/>
      </c>
      <c r="W426" s="18" t="str">
        <f t="shared" si="83"/>
        <v/>
      </c>
      <c r="X426" s="18" t="str">
        <f t="shared" si="84"/>
        <v/>
      </c>
      <c r="Y426" s="18"/>
    </row>
    <row r="427" spans="1:25" x14ac:dyDescent="0.35">
      <c r="A427" t="str">
        <f>IF(DataSorted!A440="","",DataSorted!A440)</f>
        <v/>
      </c>
      <c r="B427" t="str">
        <f>IF(DataSorted!B440="","",DataSorted!B440)</f>
        <v/>
      </c>
      <c r="C427" t="str">
        <f>IF(DataSorted!C440="","",DataSorted!C440)</f>
        <v/>
      </c>
      <c r="D427" t="str">
        <f>IF(DataSorted!D440="","",DataSorted!D440)</f>
        <v/>
      </c>
      <c r="E427" t="str">
        <f t="shared" si="79"/>
        <v/>
      </c>
      <c r="F427" s="16" t="str">
        <f t="shared" si="75"/>
        <v/>
      </c>
      <c r="G427" s="41" t="str">
        <f t="shared" si="76"/>
        <v/>
      </c>
      <c r="H427" t="str">
        <f>IF(DataSorted!$Q440="","",DataSorted!Q440)</f>
        <v/>
      </c>
      <c r="I427" t="str">
        <f>IF(DataSorted!$Q440="","",DataSorted!R440)</f>
        <v/>
      </c>
      <c r="J427" t="str">
        <f>IF(DataSorted!$Q440="","",DataSorted!S440)</f>
        <v/>
      </c>
      <c r="K427" t="str">
        <f>IF(DataSorted!$Q440="","",DataSorted!T440)</f>
        <v/>
      </c>
      <c r="L427" s="2" t="str">
        <f t="shared" si="77"/>
        <v/>
      </c>
      <c r="M427" s="51" t="str">
        <f>IF(DataSorted!$F440="REAC",DataSorted!F440,(IF(DataSorted!$P440="REAC",DataSorted!P440,IF($R428=1,"Creact",""))))</f>
        <v/>
      </c>
      <c r="N427" s="51" t="str">
        <f>IF(DataSorted!$F440="REAC",DataSorted!G440,(IF(DataSorted!$P440="REAC",DataSorted!Q440,IF($R428=1,N428,""))))</f>
        <v/>
      </c>
      <c r="O427" s="51" t="str">
        <f>IF(DataSorted!$F440="REAC",DataSorted!H440,(IF(DataSorted!$P440="REAC",DataSorted!R440,IF(AND($R428=1,N428="yes"),O428-1.01794,IF(AND($R428=1,N428="No"),O428-1.18497,"")))))</f>
        <v/>
      </c>
      <c r="P427" s="51" t="str">
        <f>IF(DataSorted!$F440="REAC",DataSorted!I440,(IF(DataSorted!$P440="REAC",DataSorted!S440,IF($R428=1,P428,""))))</f>
        <v/>
      </c>
      <c r="Q427" s="47" t="str">
        <f t="shared" si="85"/>
        <v/>
      </c>
      <c r="R427" t="str">
        <f t="shared" si="86"/>
        <v/>
      </c>
      <c r="S427" s="1" t="str">
        <f t="shared" si="80"/>
        <v/>
      </c>
      <c r="T427" s="1" t="str">
        <f t="shared" si="81"/>
        <v/>
      </c>
      <c r="U427" s="1" t="str">
        <f t="shared" si="78"/>
        <v/>
      </c>
      <c r="V427" s="1" t="str">
        <f t="shared" si="82"/>
        <v/>
      </c>
      <c r="W427" s="1" t="str">
        <f t="shared" si="83"/>
        <v/>
      </c>
      <c r="X427" s="1" t="str">
        <f t="shared" si="84"/>
        <v/>
      </c>
      <c r="Y427" s="1"/>
    </row>
    <row r="428" spans="1:25" x14ac:dyDescent="0.35">
      <c r="A428" s="10" t="str">
        <f>IF(DataSorted!A441="","",DataSorted!A441)</f>
        <v/>
      </c>
      <c r="B428" s="10" t="str">
        <f>IF(DataSorted!B441="","",DataSorted!B441)</f>
        <v/>
      </c>
      <c r="C428" s="10" t="str">
        <f>IF(DataSorted!C441="","",DataSorted!C441)</f>
        <v/>
      </c>
      <c r="D428" s="10" t="str">
        <f>IF(DataSorted!D441="","",DataSorted!D441)</f>
        <v/>
      </c>
      <c r="E428" s="10" t="str">
        <f t="shared" si="79"/>
        <v/>
      </c>
      <c r="F428" s="15" t="str">
        <f t="shared" si="75"/>
        <v/>
      </c>
      <c r="G428" s="41" t="str">
        <f t="shared" si="76"/>
        <v/>
      </c>
      <c r="H428" s="10" t="str">
        <f>IF(DataSorted!$Q441="","",DataSorted!Q441)</f>
        <v/>
      </c>
      <c r="I428" s="10" t="str">
        <f>IF(DataSorted!$Q441="","",DataSorted!R441)</f>
        <v/>
      </c>
      <c r="J428" s="10" t="str">
        <f>IF(DataSorted!$Q441="","",DataSorted!S441)</f>
        <v/>
      </c>
      <c r="K428" s="10" t="str">
        <f>IF(DataSorted!$Q441="","",DataSorted!T441)</f>
        <v/>
      </c>
      <c r="L428" s="10" t="str">
        <f t="shared" si="77"/>
        <v/>
      </c>
      <c r="M428" s="52" t="str">
        <f>IF(DataSorted!$F441="REAC",DataSorted!F441,(IF(DataSorted!$P441="REAC",DataSorted!P441,IF($R429=1,"Creact",""))))</f>
        <v/>
      </c>
      <c r="N428" s="52" t="str">
        <f>IF(DataSorted!$F441="REAC",DataSorted!G441,(IF(DataSorted!$P441="REAC",DataSorted!Q441,IF($R429=1,N429,""))))</f>
        <v/>
      </c>
      <c r="O428" s="52" t="str">
        <f>IF(DataSorted!$F441="REAC",DataSorted!H441,(IF(DataSorted!$P441="REAC",DataSorted!R441,IF(AND($R429=1,N429="yes"),O429-1.01794,IF(AND($R429=1,N429="No"),O429-1.18497,"")))))</f>
        <v/>
      </c>
      <c r="P428" s="52" t="str">
        <f>IF(DataSorted!$F441="REAC",DataSorted!I441,(IF(DataSorted!$P441="REAC",DataSorted!S441,IF($R429=1,P429,""))))</f>
        <v/>
      </c>
      <c r="Q428" s="47" t="str">
        <f t="shared" si="85"/>
        <v/>
      </c>
      <c r="R428" t="str">
        <f t="shared" si="86"/>
        <v/>
      </c>
      <c r="S428" s="18" t="str">
        <f t="shared" si="80"/>
        <v/>
      </c>
      <c r="T428" s="18" t="str">
        <f t="shared" si="81"/>
        <v/>
      </c>
      <c r="U428" s="18" t="str">
        <f t="shared" si="78"/>
        <v/>
      </c>
      <c r="V428" s="18" t="str">
        <f t="shared" si="82"/>
        <v/>
      </c>
      <c r="W428" s="18" t="str">
        <f t="shared" si="83"/>
        <v/>
      </c>
      <c r="X428" s="18" t="str">
        <f t="shared" si="84"/>
        <v/>
      </c>
      <c r="Y428" s="18"/>
    </row>
    <row r="429" spans="1:25" x14ac:dyDescent="0.35">
      <c r="A429" t="str">
        <f>IF(DataSorted!A442="","",DataSorted!A442)</f>
        <v/>
      </c>
      <c r="B429" t="str">
        <f>IF(DataSorted!B442="","",DataSorted!B442)</f>
        <v/>
      </c>
      <c r="C429" t="str">
        <f>IF(DataSorted!C442="","",DataSorted!C442)</f>
        <v/>
      </c>
      <c r="D429" t="str">
        <f>IF(DataSorted!D442="","",DataSorted!D442)</f>
        <v/>
      </c>
      <c r="E429" t="str">
        <f t="shared" si="79"/>
        <v/>
      </c>
      <c r="F429" s="16" t="str">
        <f t="shared" si="75"/>
        <v/>
      </c>
      <c r="G429" s="41" t="str">
        <f t="shared" si="76"/>
        <v/>
      </c>
      <c r="H429" t="str">
        <f>IF(DataSorted!$Q442="","",DataSorted!Q442)</f>
        <v/>
      </c>
      <c r="I429" t="str">
        <f>IF(DataSorted!$Q442="","",DataSorted!R442)</f>
        <v/>
      </c>
      <c r="J429" t="str">
        <f>IF(DataSorted!$Q442="","",DataSorted!S442)</f>
        <v/>
      </c>
      <c r="K429" t="str">
        <f>IF(DataSorted!$Q442="","",DataSorted!T442)</f>
        <v/>
      </c>
      <c r="L429" s="2" t="str">
        <f t="shared" si="77"/>
        <v/>
      </c>
      <c r="M429" s="51" t="str">
        <f>IF(DataSorted!$F442="REAC",DataSorted!F442,(IF(DataSorted!$P442="REAC",DataSorted!P442,IF($R430=1,"Creact",""))))</f>
        <v/>
      </c>
      <c r="N429" s="51" t="str">
        <f>IF(DataSorted!$F442="REAC",DataSorted!G442,(IF(DataSorted!$P442="REAC",DataSorted!Q442,IF($R430=1,N430,""))))</f>
        <v/>
      </c>
      <c r="O429" s="51" t="str">
        <f>IF(DataSorted!$F442="REAC",DataSorted!H442,(IF(DataSorted!$P442="REAC",DataSorted!R442,IF(AND($R430=1,N430="yes"),O430-1.01794,IF(AND($R430=1,N430="No"),O430-1.18497,"")))))</f>
        <v/>
      </c>
      <c r="P429" s="51" t="str">
        <f>IF(DataSorted!$F442="REAC",DataSorted!I442,(IF(DataSorted!$P442="REAC",DataSorted!S442,IF($R430=1,P430,""))))</f>
        <v/>
      </c>
      <c r="Q429" s="47" t="str">
        <f t="shared" si="85"/>
        <v/>
      </c>
      <c r="R429" t="str">
        <f t="shared" si="86"/>
        <v/>
      </c>
      <c r="S429" s="1" t="str">
        <f t="shared" si="80"/>
        <v/>
      </c>
      <c r="T429" s="1" t="str">
        <f t="shared" si="81"/>
        <v/>
      </c>
      <c r="U429" s="1" t="str">
        <f t="shared" si="78"/>
        <v/>
      </c>
      <c r="V429" s="1" t="str">
        <f t="shared" si="82"/>
        <v/>
      </c>
      <c r="W429" s="1" t="str">
        <f t="shared" si="83"/>
        <v/>
      </c>
      <c r="X429" s="1" t="str">
        <f t="shared" si="84"/>
        <v/>
      </c>
      <c r="Y429" s="1"/>
    </row>
    <row r="430" spans="1:25" x14ac:dyDescent="0.35">
      <c r="A430" s="10" t="str">
        <f>IF(DataSorted!A443="","",DataSorted!A443)</f>
        <v/>
      </c>
      <c r="B430" s="10" t="str">
        <f>IF(DataSorted!B443="","",DataSorted!B443)</f>
        <v/>
      </c>
      <c r="C430" s="10" t="str">
        <f>IF(DataSorted!C443="","",DataSorted!C443)</f>
        <v/>
      </c>
      <c r="D430" s="10" t="str">
        <f>IF(DataSorted!D443="","",DataSorted!D443)</f>
        <v/>
      </c>
      <c r="E430" s="10" t="str">
        <f t="shared" si="79"/>
        <v/>
      </c>
      <c r="F430" s="15" t="str">
        <f t="shared" si="75"/>
        <v/>
      </c>
      <c r="G430" s="41" t="str">
        <f t="shared" si="76"/>
        <v/>
      </c>
      <c r="H430" s="10" t="str">
        <f>IF(DataSorted!$Q443="","",DataSorted!Q443)</f>
        <v/>
      </c>
      <c r="I430" s="10" t="str">
        <f>IF(DataSorted!$Q443="","",DataSorted!R443)</f>
        <v/>
      </c>
      <c r="J430" s="10" t="str">
        <f>IF(DataSorted!$Q443="","",DataSorted!S443)</f>
        <v/>
      </c>
      <c r="K430" s="10" t="str">
        <f>IF(DataSorted!$Q443="","",DataSorted!T443)</f>
        <v/>
      </c>
      <c r="L430" s="10" t="str">
        <f t="shared" si="77"/>
        <v/>
      </c>
      <c r="M430" s="52" t="str">
        <f>IF(DataSorted!$F443="REAC",DataSorted!F443,(IF(DataSorted!$P443="REAC",DataSorted!P443,IF($R431=1,"Creact",""))))</f>
        <v/>
      </c>
      <c r="N430" s="52" t="str">
        <f>IF(DataSorted!$F443="REAC",DataSorted!G443,(IF(DataSorted!$P443="REAC",DataSorted!Q443,IF($R431=1,N431,""))))</f>
        <v/>
      </c>
      <c r="O430" s="52" t="str">
        <f>IF(DataSorted!$F443="REAC",DataSorted!H443,(IF(DataSorted!$P443="REAC",DataSorted!R443,IF(AND($R431=1,N431="yes"),O431-1.01794,IF(AND($R431=1,N431="No"),O431-1.18497,"")))))</f>
        <v/>
      </c>
      <c r="P430" s="52" t="str">
        <f>IF(DataSorted!$F443="REAC",DataSorted!I443,(IF(DataSorted!$P443="REAC",DataSorted!S443,IF($R431=1,P431,""))))</f>
        <v/>
      </c>
      <c r="Q430" s="47" t="str">
        <f t="shared" si="85"/>
        <v/>
      </c>
      <c r="R430" t="str">
        <f t="shared" si="86"/>
        <v/>
      </c>
      <c r="S430" s="18" t="str">
        <f t="shared" si="80"/>
        <v/>
      </c>
      <c r="T430" s="18" t="str">
        <f t="shared" si="81"/>
        <v/>
      </c>
      <c r="U430" s="18" t="str">
        <f t="shared" si="78"/>
        <v/>
      </c>
      <c r="V430" s="18" t="str">
        <f t="shared" si="82"/>
        <v/>
      </c>
      <c r="W430" s="18" t="str">
        <f t="shared" si="83"/>
        <v/>
      </c>
      <c r="X430" s="18" t="str">
        <f t="shared" si="84"/>
        <v/>
      </c>
      <c r="Y430" s="18"/>
    </row>
    <row r="431" spans="1:25" x14ac:dyDescent="0.35">
      <c r="A431" t="str">
        <f>IF(DataSorted!A444="","",DataSorted!A444)</f>
        <v/>
      </c>
      <c r="B431" t="str">
        <f>IF(DataSorted!B444="","",DataSorted!B444)</f>
        <v/>
      </c>
      <c r="C431" t="str">
        <f>IF(DataSorted!C444="","",DataSorted!C444)</f>
        <v/>
      </c>
      <c r="D431" t="str">
        <f>IF(DataSorted!D444="","",DataSorted!D444)</f>
        <v/>
      </c>
      <c r="E431" t="str">
        <f t="shared" si="79"/>
        <v/>
      </c>
      <c r="F431" s="16" t="str">
        <f t="shared" si="75"/>
        <v/>
      </c>
      <c r="G431" s="41" t="str">
        <f t="shared" si="76"/>
        <v/>
      </c>
      <c r="H431" t="str">
        <f>IF(DataSorted!$Q444="","",DataSorted!Q444)</f>
        <v/>
      </c>
      <c r="I431" t="str">
        <f>IF(DataSorted!$Q444="","",DataSorted!R444)</f>
        <v/>
      </c>
      <c r="J431" t="str">
        <f>IF(DataSorted!$Q444="","",DataSorted!S444)</f>
        <v/>
      </c>
      <c r="K431" t="str">
        <f>IF(DataSorted!$Q444="","",DataSorted!T444)</f>
        <v/>
      </c>
      <c r="L431" s="2" t="str">
        <f t="shared" si="77"/>
        <v/>
      </c>
      <c r="M431" s="51" t="str">
        <f>IF(DataSorted!$F444="REAC",DataSorted!F444,(IF(DataSorted!$P444="REAC",DataSorted!P444,IF($R432=1,"Creact",""))))</f>
        <v/>
      </c>
      <c r="N431" s="51" t="str">
        <f>IF(DataSorted!$F444="REAC",DataSorted!G444,(IF(DataSorted!$P444="REAC",DataSorted!Q444,IF($R432=1,N432,""))))</f>
        <v/>
      </c>
      <c r="O431" s="51" t="str">
        <f>IF(DataSorted!$F444="REAC",DataSorted!H444,(IF(DataSorted!$P444="REAC",DataSorted!R444,IF(AND($R432=1,N432="yes"),O432-1.01794,IF(AND($R432=1,N432="No"),O432-1.18497,"")))))</f>
        <v/>
      </c>
      <c r="P431" s="51" t="str">
        <f>IF(DataSorted!$F444="REAC",DataSorted!I444,(IF(DataSorted!$P444="REAC",DataSorted!S444,IF($R432=1,P432,""))))</f>
        <v/>
      </c>
      <c r="Q431" s="47" t="str">
        <f t="shared" si="85"/>
        <v/>
      </c>
      <c r="R431" t="str">
        <f t="shared" si="86"/>
        <v/>
      </c>
      <c r="S431" s="1" t="str">
        <f t="shared" si="80"/>
        <v/>
      </c>
      <c r="T431" s="1" t="str">
        <f t="shared" si="81"/>
        <v/>
      </c>
      <c r="U431" s="1" t="str">
        <f t="shared" si="78"/>
        <v/>
      </c>
      <c r="V431" s="1" t="str">
        <f t="shared" si="82"/>
        <v/>
      </c>
      <c r="W431" s="1" t="str">
        <f t="shared" si="83"/>
        <v/>
      </c>
      <c r="X431" s="1" t="str">
        <f t="shared" si="84"/>
        <v/>
      </c>
      <c r="Y431" s="1"/>
    </row>
    <row r="432" spans="1:25" x14ac:dyDescent="0.35">
      <c r="A432" s="10" t="str">
        <f>IF(DataSorted!A445="","",DataSorted!A445)</f>
        <v/>
      </c>
      <c r="B432" s="10" t="str">
        <f>IF(DataSorted!B445="","",DataSorted!B445)</f>
        <v/>
      </c>
      <c r="C432" s="10" t="str">
        <f>IF(DataSorted!C445="","",DataSorted!C445)</f>
        <v/>
      </c>
      <c r="D432" s="10" t="str">
        <f>IF(DataSorted!D445="","",DataSorted!D445)</f>
        <v/>
      </c>
      <c r="E432" s="10" t="str">
        <f t="shared" si="79"/>
        <v/>
      </c>
      <c r="F432" s="15" t="str">
        <f t="shared" si="75"/>
        <v/>
      </c>
      <c r="G432" s="41" t="str">
        <f t="shared" si="76"/>
        <v/>
      </c>
      <c r="H432" s="10" t="str">
        <f>IF(DataSorted!$Q445="","",DataSorted!Q445)</f>
        <v/>
      </c>
      <c r="I432" s="10" t="str">
        <f>IF(DataSorted!$Q445="","",DataSorted!R445)</f>
        <v/>
      </c>
      <c r="J432" s="10" t="str">
        <f>IF(DataSorted!$Q445="","",DataSorted!S445)</f>
        <v/>
      </c>
      <c r="K432" s="10" t="str">
        <f>IF(DataSorted!$Q445="","",DataSorted!T445)</f>
        <v/>
      </c>
      <c r="L432" s="10" t="str">
        <f t="shared" si="77"/>
        <v/>
      </c>
      <c r="M432" s="52" t="str">
        <f>IF(DataSorted!$F445="REAC",DataSorted!F445,(IF(DataSorted!$P445="REAC",DataSorted!P445,IF($R433=1,"Creact",""))))</f>
        <v/>
      </c>
      <c r="N432" s="52" t="str">
        <f>IF(DataSorted!$F445="REAC",DataSorted!G445,(IF(DataSorted!$P445="REAC",DataSorted!Q445,IF($R433=1,N433,""))))</f>
        <v/>
      </c>
      <c r="O432" s="52" t="str">
        <f>IF(DataSorted!$F445="REAC",DataSorted!H445,(IF(DataSorted!$P445="REAC",DataSorted!R445,IF(AND($R433=1,N433="yes"),O433-1.01794,IF(AND($R433=1,N433="No"),O433-1.18497,"")))))</f>
        <v/>
      </c>
      <c r="P432" s="52" t="str">
        <f>IF(DataSorted!$F445="REAC",DataSorted!I445,(IF(DataSorted!$P445="REAC",DataSorted!S445,IF($R433=1,P433,""))))</f>
        <v/>
      </c>
      <c r="Q432" s="47" t="str">
        <f t="shared" si="85"/>
        <v/>
      </c>
      <c r="R432" t="str">
        <f t="shared" si="86"/>
        <v/>
      </c>
      <c r="S432" s="18" t="str">
        <f t="shared" si="80"/>
        <v/>
      </c>
      <c r="T432" s="18" t="str">
        <f t="shared" si="81"/>
        <v/>
      </c>
      <c r="U432" s="18" t="str">
        <f t="shared" si="78"/>
        <v/>
      </c>
      <c r="V432" s="18" t="str">
        <f t="shared" si="82"/>
        <v/>
      </c>
      <c r="W432" s="18" t="str">
        <f t="shared" si="83"/>
        <v/>
      </c>
      <c r="X432" s="18" t="str">
        <f t="shared" si="84"/>
        <v/>
      </c>
      <c r="Y432" s="18"/>
    </row>
    <row r="433" spans="1:25" x14ac:dyDescent="0.35">
      <c r="A433" t="str">
        <f>IF(DataSorted!A446="","",DataSorted!A446)</f>
        <v/>
      </c>
      <c r="B433" t="str">
        <f>IF(DataSorted!B446="","",DataSorted!B446)</f>
        <v/>
      </c>
      <c r="C433" t="str">
        <f>IF(DataSorted!C446="","",DataSorted!C446)</f>
        <v/>
      </c>
      <c r="D433" t="str">
        <f>IF(DataSorted!D446="","",DataSorted!D446)</f>
        <v/>
      </c>
      <c r="E433" t="str">
        <f t="shared" si="79"/>
        <v/>
      </c>
      <c r="F433" s="16" t="str">
        <f t="shared" si="75"/>
        <v/>
      </c>
      <c r="G433" s="41" t="str">
        <f t="shared" si="76"/>
        <v/>
      </c>
      <c r="H433" t="str">
        <f>IF(DataSorted!$Q446="","",DataSorted!Q446)</f>
        <v/>
      </c>
      <c r="I433" t="str">
        <f>IF(DataSorted!$Q446="","",DataSorted!R446)</f>
        <v/>
      </c>
      <c r="J433" t="str">
        <f>IF(DataSorted!$Q446="","",DataSorted!S446)</f>
        <v/>
      </c>
      <c r="K433" t="str">
        <f>IF(DataSorted!$Q446="","",DataSorted!T446)</f>
        <v/>
      </c>
      <c r="L433" s="2" t="str">
        <f t="shared" si="77"/>
        <v/>
      </c>
      <c r="M433" s="51" t="str">
        <f>IF(DataSorted!$F446="REAC",DataSorted!F446,(IF(DataSorted!$P446="REAC",DataSorted!P446,IF($R434=1,"Creact",""))))</f>
        <v/>
      </c>
      <c r="N433" s="51" t="str">
        <f>IF(DataSorted!$F446="REAC",DataSorted!G446,(IF(DataSorted!$P446="REAC",DataSorted!Q446,IF($R434=1,N434,""))))</f>
        <v/>
      </c>
      <c r="O433" s="51" t="str">
        <f>IF(DataSorted!$F446="REAC",DataSorted!H446,(IF(DataSorted!$P446="REAC",DataSorted!R446,IF(AND($R434=1,N434="yes"),O434-1.01794,IF(AND($R434=1,N434="No"),O434-1.18497,"")))))</f>
        <v/>
      </c>
      <c r="P433" s="51" t="str">
        <f>IF(DataSorted!$F446="REAC",DataSorted!I446,(IF(DataSorted!$P446="REAC",DataSorted!S446,IF($R434=1,P434,""))))</f>
        <v/>
      </c>
      <c r="Q433" s="47" t="str">
        <f t="shared" si="85"/>
        <v/>
      </c>
      <c r="R433" t="str">
        <f t="shared" si="86"/>
        <v/>
      </c>
      <c r="S433" s="1" t="str">
        <f t="shared" si="80"/>
        <v/>
      </c>
      <c r="T433" s="1" t="str">
        <f t="shared" si="81"/>
        <v/>
      </c>
      <c r="U433" s="1" t="str">
        <f t="shared" si="78"/>
        <v/>
      </c>
      <c r="V433" s="1" t="str">
        <f t="shared" si="82"/>
        <v/>
      </c>
      <c r="W433" s="1" t="str">
        <f t="shared" si="83"/>
        <v/>
      </c>
      <c r="X433" s="1" t="str">
        <f t="shared" si="84"/>
        <v/>
      </c>
      <c r="Y433" s="1"/>
    </row>
    <row r="434" spans="1:25" x14ac:dyDescent="0.35">
      <c r="A434" s="10" t="str">
        <f>IF(DataSorted!A447="","",DataSorted!A447)</f>
        <v/>
      </c>
      <c r="B434" s="10" t="str">
        <f>IF(DataSorted!B447="","",DataSorted!B447)</f>
        <v/>
      </c>
      <c r="C434" s="10" t="str">
        <f>IF(DataSorted!C447="","",DataSorted!C447)</f>
        <v/>
      </c>
      <c r="D434" s="10" t="str">
        <f>IF(DataSorted!D447="","",DataSorted!D447)</f>
        <v/>
      </c>
      <c r="E434" s="10" t="str">
        <f t="shared" si="79"/>
        <v/>
      </c>
      <c r="F434" s="15" t="str">
        <f t="shared" si="75"/>
        <v/>
      </c>
      <c r="G434" s="41" t="str">
        <f t="shared" si="76"/>
        <v/>
      </c>
      <c r="H434" s="10" t="str">
        <f>IF(DataSorted!$Q447="","",DataSorted!Q447)</f>
        <v/>
      </c>
      <c r="I434" s="10" t="str">
        <f>IF(DataSorted!$Q447="","",DataSorted!R447)</f>
        <v/>
      </c>
      <c r="J434" s="10" t="str">
        <f>IF(DataSorted!$Q447="","",DataSorted!S447)</f>
        <v/>
      </c>
      <c r="K434" s="10" t="str">
        <f>IF(DataSorted!$Q447="","",DataSorted!T447)</f>
        <v/>
      </c>
      <c r="L434" s="10" t="str">
        <f t="shared" si="77"/>
        <v/>
      </c>
      <c r="M434" s="52" t="str">
        <f>IF(DataSorted!$F447="REAC",DataSorted!F447,(IF(DataSorted!$P447="REAC",DataSorted!P447,IF($R435=1,"Creact",""))))</f>
        <v/>
      </c>
      <c r="N434" s="52" t="str">
        <f>IF(DataSorted!$F447="REAC",DataSorted!G447,(IF(DataSorted!$P447="REAC",DataSorted!Q447,IF($R435=1,N435,""))))</f>
        <v/>
      </c>
      <c r="O434" s="52" t="str">
        <f>IF(DataSorted!$F447="REAC",DataSorted!H447,(IF(DataSorted!$P447="REAC",DataSorted!R447,IF(AND($R435=1,N435="yes"),O435-1.01794,IF(AND($R435=1,N435="No"),O435-1.18497,"")))))</f>
        <v/>
      </c>
      <c r="P434" s="52" t="str">
        <f>IF(DataSorted!$F447="REAC",DataSorted!I447,(IF(DataSorted!$P447="REAC",DataSorted!S447,IF($R435=1,P435,""))))</f>
        <v/>
      </c>
      <c r="Q434" s="47" t="str">
        <f t="shared" si="85"/>
        <v/>
      </c>
      <c r="R434" t="str">
        <f t="shared" si="86"/>
        <v/>
      </c>
      <c r="S434" s="18" t="str">
        <f t="shared" si="80"/>
        <v/>
      </c>
      <c r="T434" s="18" t="str">
        <f t="shared" si="81"/>
        <v/>
      </c>
      <c r="U434" s="18" t="str">
        <f t="shared" si="78"/>
        <v/>
      </c>
      <c r="V434" s="18" t="str">
        <f t="shared" si="82"/>
        <v/>
      </c>
      <c r="W434" s="18" t="str">
        <f t="shared" si="83"/>
        <v/>
      </c>
      <c r="X434" s="18" t="str">
        <f t="shared" si="84"/>
        <v/>
      </c>
      <c r="Y434" s="18"/>
    </row>
    <row r="435" spans="1:25" x14ac:dyDescent="0.35">
      <c r="A435" t="str">
        <f>IF(DataSorted!A448="","",DataSorted!A448)</f>
        <v/>
      </c>
      <c r="B435" t="str">
        <f>IF(DataSorted!B448="","",DataSorted!B448)</f>
        <v/>
      </c>
      <c r="C435" t="str">
        <f>IF(DataSorted!C448="","",DataSorted!C448)</f>
        <v/>
      </c>
      <c r="D435" t="str">
        <f>IF(DataSorted!D448="","",DataSorted!D448)</f>
        <v/>
      </c>
      <c r="E435" t="str">
        <f t="shared" si="79"/>
        <v/>
      </c>
      <c r="F435" s="16" t="str">
        <f t="shared" si="75"/>
        <v/>
      </c>
      <c r="G435" s="41" t="str">
        <f t="shared" si="76"/>
        <v/>
      </c>
      <c r="H435" t="str">
        <f>IF(DataSorted!$Q448="","",DataSorted!Q448)</f>
        <v/>
      </c>
      <c r="I435" t="str">
        <f>IF(DataSorted!$Q448="","",DataSorted!R448)</f>
        <v/>
      </c>
      <c r="J435" t="str">
        <f>IF(DataSorted!$Q448="","",DataSorted!S448)</f>
        <v/>
      </c>
      <c r="K435" t="str">
        <f>IF(DataSorted!$Q448="","",DataSorted!T448)</f>
        <v/>
      </c>
      <c r="L435" s="2" t="str">
        <f t="shared" si="77"/>
        <v/>
      </c>
      <c r="M435" s="51" t="str">
        <f>IF(DataSorted!$F448="REAC",DataSorted!F448,(IF(DataSorted!$P448="REAC",DataSorted!P448,IF($R436=1,"Creact",""))))</f>
        <v/>
      </c>
      <c r="N435" s="51" t="str">
        <f>IF(DataSorted!$F448="REAC",DataSorted!G448,(IF(DataSorted!$P448="REAC",DataSorted!Q448,IF($R436=1,N436,""))))</f>
        <v/>
      </c>
      <c r="O435" s="51" t="str">
        <f>IF(DataSorted!$F448="REAC",DataSorted!H448,(IF(DataSorted!$P448="REAC",DataSorted!R448,IF(AND($R436=1,N436="yes"),O436-1.01794,IF(AND($R436=1,N436="No"),O436-1.18497,"")))))</f>
        <v/>
      </c>
      <c r="P435" s="51" t="str">
        <f>IF(DataSorted!$F448="REAC",DataSorted!I448,(IF(DataSorted!$P448="REAC",DataSorted!S448,IF($R436=1,P436,""))))</f>
        <v/>
      </c>
      <c r="Q435" s="47" t="str">
        <f t="shared" si="85"/>
        <v/>
      </c>
      <c r="R435" t="str">
        <f t="shared" si="86"/>
        <v/>
      </c>
      <c r="S435" s="1" t="str">
        <f t="shared" si="80"/>
        <v/>
      </c>
      <c r="T435" s="1" t="str">
        <f t="shared" si="81"/>
        <v/>
      </c>
      <c r="U435" s="1" t="str">
        <f t="shared" si="78"/>
        <v/>
      </c>
      <c r="V435" s="1" t="str">
        <f t="shared" si="82"/>
        <v/>
      </c>
      <c r="W435" s="1" t="str">
        <f t="shared" si="83"/>
        <v/>
      </c>
      <c r="X435" s="1" t="str">
        <f t="shared" si="84"/>
        <v/>
      </c>
      <c r="Y435" s="1"/>
    </row>
    <row r="436" spans="1:25" x14ac:dyDescent="0.35">
      <c r="A436" s="10" t="str">
        <f>IF(DataSorted!A449="","",DataSorted!A449)</f>
        <v/>
      </c>
      <c r="B436" s="10" t="str">
        <f>IF(DataSorted!B449="","",DataSorted!B449)</f>
        <v/>
      </c>
      <c r="C436" s="10" t="str">
        <f>IF(DataSorted!C449="","",DataSorted!C449)</f>
        <v/>
      </c>
      <c r="D436" s="10" t="str">
        <f>IF(DataSorted!D449="","",DataSorted!D449)</f>
        <v/>
      </c>
      <c r="E436" s="10" t="str">
        <f t="shared" si="79"/>
        <v/>
      </c>
      <c r="F436" s="15" t="str">
        <f t="shared" si="75"/>
        <v/>
      </c>
      <c r="G436" s="41" t="str">
        <f t="shared" si="76"/>
        <v/>
      </c>
      <c r="H436" s="10" t="str">
        <f>IF(DataSorted!$Q449="","",DataSorted!Q449)</f>
        <v/>
      </c>
      <c r="I436" s="10" t="str">
        <f>IF(DataSorted!$Q449="","",DataSorted!R449)</f>
        <v/>
      </c>
      <c r="J436" s="10" t="str">
        <f>IF(DataSorted!$Q449="","",DataSorted!S449)</f>
        <v/>
      </c>
      <c r="K436" s="10" t="str">
        <f>IF(DataSorted!$Q449="","",DataSorted!T449)</f>
        <v/>
      </c>
      <c r="L436" s="10" t="str">
        <f t="shared" si="77"/>
        <v/>
      </c>
      <c r="M436" s="52" t="str">
        <f>IF(DataSorted!$F449="REAC",DataSorted!F449,(IF(DataSorted!$P449="REAC",DataSorted!P449,IF($R437=1,"Creact",""))))</f>
        <v/>
      </c>
      <c r="N436" s="52" t="str">
        <f>IF(DataSorted!$F449="REAC",DataSorted!G449,(IF(DataSorted!$P449="REAC",DataSorted!Q449,IF($R437=1,N437,""))))</f>
        <v/>
      </c>
      <c r="O436" s="52" t="str">
        <f>IF(DataSorted!$F449="REAC",DataSorted!H449,(IF(DataSorted!$P449="REAC",DataSorted!R449,IF(AND($R437=1,N437="yes"),O437-1.01794,IF(AND($R437=1,N437="No"),O437-1.18497,"")))))</f>
        <v/>
      </c>
      <c r="P436" s="52" t="str">
        <f>IF(DataSorted!$F449="REAC",DataSorted!I449,(IF(DataSorted!$P449="REAC",DataSorted!S449,IF($R437=1,P437,""))))</f>
        <v/>
      </c>
      <c r="Q436" s="47" t="str">
        <f t="shared" si="85"/>
        <v/>
      </c>
      <c r="R436" t="str">
        <f t="shared" si="86"/>
        <v/>
      </c>
      <c r="S436" s="18" t="str">
        <f t="shared" si="80"/>
        <v/>
      </c>
      <c r="T436" s="18" t="str">
        <f t="shared" si="81"/>
        <v/>
      </c>
      <c r="U436" s="18" t="str">
        <f t="shared" si="78"/>
        <v/>
      </c>
      <c r="V436" s="18" t="str">
        <f t="shared" si="82"/>
        <v/>
      </c>
      <c r="W436" s="18" t="str">
        <f t="shared" si="83"/>
        <v/>
      </c>
      <c r="X436" s="18" t="str">
        <f t="shared" si="84"/>
        <v/>
      </c>
      <c r="Y436" s="18"/>
    </row>
    <row r="437" spans="1:25" x14ac:dyDescent="0.35">
      <c r="A437" t="str">
        <f>IF(DataSorted!A450="","",DataSorted!A450)</f>
        <v/>
      </c>
      <c r="B437" t="str">
        <f>IF(DataSorted!B450="","",DataSorted!B450)</f>
        <v/>
      </c>
      <c r="C437" t="str">
        <f>IF(DataSorted!C450="","",DataSorted!C450)</f>
        <v/>
      </c>
      <c r="D437" t="str">
        <f>IF(DataSorted!D450="","",DataSorted!D450)</f>
        <v/>
      </c>
      <c r="E437" t="str">
        <f t="shared" si="79"/>
        <v/>
      </c>
      <c r="F437" s="16" t="str">
        <f t="shared" si="75"/>
        <v/>
      </c>
      <c r="G437" s="41" t="str">
        <f t="shared" si="76"/>
        <v/>
      </c>
      <c r="H437" t="str">
        <f>IF(DataSorted!$Q450="","",DataSorted!Q450)</f>
        <v/>
      </c>
      <c r="I437" t="str">
        <f>IF(DataSorted!$Q450="","",DataSorted!R450)</f>
        <v/>
      </c>
      <c r="J437" t="str">
        <f>IF(DataSorted!$Q450="","",DataSorted!S450)</f>
        <v/>
      </c>
      <c r="K437" t="str">
        <f>IF(DataSorted!$Q450="","",DataSorted!T450)</f>
        <v/>
      </c>
      <c r="L437" s="2" t="str">
        <f t="shared" si="77"/>
        <v/>
      </c>
      <c r="M437" s="51" t="str">
        <f>IF(DataSorted!$F450="REAC",DataSorted!F450,(IF(DataSorted!$P450="REAC",DataSorted!P450,IF($R438=1,"Creact",""))))</f>
        <v/>
      </c>
      <c r="N437" s="51" t="str">
        <f>IF(DataSorted!$F450="REAC",DataSorted!G450,(IF(DataSorted!$P450="REAC",DataSorted!Q450,IF($R438=1,N438,""))))</f>
        <v/>
      </c>
      <c r="O437" s="51" t="str">
        <f>IF(DataSorted!$F450="REAC",DataSorted!H450,(IF(DataSorted!$P450="REAC",DataSorted!R450,IF(AND($R438=1,N438="yes"),O438-1.01794,IF(AND($R438=1,N438="No"),O438-1.18497,"")))))</f>
        <v/>
      </c>
      <c r="P437" s="51" t="str">
        <f>IF(DataSorted!$F450="REAC",DataSorted!I450,(IF(DataSorted!$P450="REAC",DataSorted!S450,IF($R438=1,P438,""))))</f>
        <v/>
      </c>
      <c r="Q437" s="47" t="str">
        <f t="shared" si="85"/>
        <v/>
      </c>
      <c r="R437" t="str">
        <f t="shared" si="86"/>
        <v/>
      </c>
      <c r="S437" s="1" t="str">
        <f t="shared" si="80"/>
        <v/>
      </c>
      <c r="T437" s="1" t="str">
        <f t="shared" si="81"/>
        <v/>
      </c>
      <c r="U437" s="1" t="str">
        <f t="shared" si="78"/>
        <v/>
      </c>
      <c r="V437" s="1" t="str">
        <f t="shared" si="82"/>
        <v/>
      </c>
      <c r="W437" s="1" t="str">
        <f t="shared" si="83"/>
        <v/>
      </c>
      <c r="X437" s="1" t="str">
        <f t="shared" si="84"/>
        <v/>
      </c>
      <c r="Y437" s="1"/>
    </row>
    <row r="438" spans="1:25" x14ac:dyDescent="0.35">
      <c r="A438" s="10" t="str">
        <f>IF(DataSorted!A451="","",DataSorted!A451)</f>
        <v/>
      </c>
      <c r="B438" s="10" t="str">
        <f>IF(DataSorted!B451="","",DataSorted!B451)</f>
        <v/>
      </c>
      <c r="C438" s="10" t="str">
        <f>IF(DataSorted!C451="","",DataSorted!C451)</f>
        <v/>
      </c>
      <c r="D438" s="10" t="str">
        <f>IF(DataSorted!D451="","",DataSorted!D451)</f>
        <v/>
      </c>
      <c r="E438" s="10" t="str">
        <f t="shared" si="79"/>
        <v/>
      </c>
      <c r="F438" s="15" t="str">
        <f t="shared" si="75"/>
        <v/>
      </c>
      <c r="G438" s="41" t="str">
        <f t="shared" si="76"/>
        <v/>
      </c>
      <c r="H438" s="10" t="str">
        <f>IF(DataSorted!$Q451="","",DataSorted!Q451)</f>
        <v/>
      </c>
      <c r="I438" s="10" t="str">
        <f>IF(DataSorted!$Q451="","",DataSorted!R451)</f>
        <v/>
      </c>
      <c r="J438" s="10" t="str">
        <f>IF(DataSorted!$Q451="","",DataSorted!S451)</f>
        <v/>
      </c>
      <c r="K438" s="10" t="str">
        <f>IF(DataSorted!$Q451="","",DataSorted!T451)</f>
        <v/>
      </c>
      <c r="L438" s="10" t="str">
        <f t="shared" si="77"/>
        <v/>
      </c>
      <c r="M438" s="52" t="str">
        <f>IF(DataSorted!$F451="REAC",DataSorted!F451,(IF(DataSorted!$P451="REAC",DataSorted!P451,IF($R439=1,"Creact",""))))</f>
        <v/>
      </c>
      <c r="N438" s="52" t="str">
        <f>IF(DataSorted!$F451="REAC",DataSorted!G451,(IF(DataSorted!$P451="REAC",DataSorted!Q451,IF($R439=1,N439,""))))</f>
        <v/>
      </c>
      <c r="O438" s="52" t="str">
        <f>IF(DataSorted!$F451="REAC",DataSorted!H451,(IF(DataSorted!$P451="REAC",DataSorted!R451,IF(AND($R439=1,N439="yes"),O439-1.01794,IF(AND($R439=1,N439="No"),O439-1.18497,"")))))</f>
        <v/>
      </c>
      <c r="P438" s="52" t="str">
        <f>IF(DataSorted!$F451="REAC",DataSorted!I451,(IF(DataSorted!$P451="REAC",DataSorted!S451,IF($R439=1,P439,""))))</f>
        <v/>
      </c>
      <c r="Q438" s="47" t="str">
        <f t="shared" si="85"/>
        <v/>
      </c>
      <c r="R438" t="str">
        <f t="shared" si="86"/>
        <v/>
      </c>
      <c r="S438" s="18" t="str">
        <f t="shared" si="80"/>
        <v/>
      </c>
      <c r="T438" s="18" t="str">
        <f t="shared" si="81"/>
        <v/>
      </c>
      <c r="U438" s="18" t="str">
        <f t="shared" si="78"/>
        <v/>
      </c>
      <c r="V438" s="18" t="str">
        <f t="shared" si="82"/>
        <v/>
      </c>
      <c r="W438" s="18" t="str">
        <f t="shared" si="83"/>
        <v/>
      </c>
      <c r="X438" s="18" t="str">
        <f t="shared" si="84"/>
        <v/>
      </c>
      <c r="Y438" s="18"/>
    </row>
    <row r="439" spans="1:25" x14ac:dyDescent="0.35">
      <c r="A439" t="str">
        <f>IF(DataSorted!A452="","",DataSorted!A452)</f>
        <v/>
      </c>
      <c r="B439" t="str">
        <f>IF(DataSorted!B452="","",DataSorted!B452)</f>
        <v/>
      </c>
      <c r="C439" t="str">
        <f>IF(DataSorted!C452="","",DataSorted!C452)</f>
        <v/>
      </c>
      <c r="D439" t="str">
        <f>IF(DataSorted!D452="","",DataSorted!D452)</f>
        <v/>
      </c>
      <c r="E439" t="str">
        <f t="shared" si="79"/>
        <v/>
      </c>
      <c r="F439" s="16" t="str">
        <f t="shared" si="75"/>
        <v/>
      </c>
      <c r="G439" s="41" t="str">
        <f t="shared" si="76"/>
        <v/>
      </c>
      <c r="H439" t="str">
        <f>IF(DataSorted!$Q452="","",DataSorted!Q452)</f>
        <v/>
      </c>
      <c r="I439" t="str">
        <f>IF(DataSorted!$Q452="","",DataSorted!R452)</f>
        <v/>
      </c>
      <c r="J439" t="str">
        <f>IF(DataSorted!$Q452="","",DataSorted!S452)</f>
        <v/>
      </c>
      <c r="K439" t="str">
        <f>IF(DataSorted!$Q452="","",DataSorted!T452)</f>
        <v/>
      </c>
      <c r="L439" s="2" t="str">
        <f t="shared" si="77"/>
        <v/>
      </c>
      <c r="M439" s="51" t="str">
        <f>IF(DataSorted!$F452="REAC",DataSorted!F452,(IF(DataSorted!$P452="REAC",DataSorted!P452,IF($R440=1,"Creact",""))))</f>
        <v/>
      </c>
      <c r="N439" s="51" t="str">
        <f>IF(DataSorted!$F452="REAC",DataSorted!G452,(IF(DataSorted!$P452="REAC",DataSorted!Q452,IF($R440=1,N440,""))))</f>
        <v/>
      </c>
      <c r="O439" s="51" t="str">
        <f>IF(DataSorted!$F452="REAC",DataSorted!H452,(IF(DataSorted!$P452="REAC",DataSorted!R452,IF(AND($R440=1,N440="yes"),O440-1.01794,IF(AND($R440=1,N440="No"),O440-1.18497,"")))))</f>
        <v/>
      </c>
      <c r="P439" s="51" t="str">
        <f>IF(DataSorted!$F452="REAC",DataSorted!I452,(IF(DataSorted!$P452="REAC",DataSorted!S452,IF($R440=1,P440,""))))</f>
        <v/>
      </c>
      <c r="Q439" s="47" t="str">
        <f t="shared" si="85"/>
        <v/>
      </c>
      <c r="R439" t="str">
        <f t="shared" si="86"/>
        <v/>
      </c>
      <c r="S439" s="1" t="str">
        <f t="shared" si="80"/>
        <v/>
      </c>
      <c r="T439" s="1" t="str">
        <f t="shared" si="81"/>
        <v/>
      </c>
      <c r="U439" s="1" t="str">
        <f t="shared" si="78"/>
        <v/>
      </c>
      <c r="V439" s="1" t="str">
        <f t="shared" si="82"/>
        <v/>
      </c>
      <c r="W439" s="1" t="str">
        <f t="shared" si="83"/>
        <v/>
      </c>
      <c r="X439" s="1" t="str">
        <f t="shared" si="84"/>
        <v/>
      </c>
      <c r="Y439" s="1"/>
    </row>
    <row r="440" spans="1:25" x14ac:dyDescent="0.35">
      <c r="A440" s="10" t="str">
        <f>IF(DataSorted!A453="","",DataSorted!A453)</f>
        <v/>
      </c>
      <c r="B440" s="10" t="str">
        <f>IF(DataSorted!B453="","",DataSorted!B453)</f>
        <v/>
      </c>
      <c r="C440" s="10" t="str">
        <f>IF(DataSorted!C453="","",DataSorted!C453)</f>
        <v/>
      </c>
      <c r="D440" s="10" t="str">
        <f>IF(DataSorted!D453="","",DataSorted!D453)</f>
        <v/>
      </c>
      <c r="E440" s="10" t="str">
        <f t="shared" si="79"/>
        <v/>
      </c>
      <c r="F440" s="15" t="str">
        <f t="shared" si="75"/>
        <v/>
      </c>
      <c r="G440" s="41" t="str">
        <f t="shared" si="76"/>
        <v/>
      </c>
      <c r="H440" s="10" t="str">
        <f>IF(DataSorted!$Q453="","",DataSorted!Q453)</f>
        <v/>
      </c>
      <c r="I440" s="10" t="str">
        <f>IF(DataSorted!$Q453="","",DataSorted!R453)</f>
        <v/>
      </c>
      <c r="J440" s="10" t="str">
        <f>IF(DataSorted!$Q453="","",DataSorted!S453)</f>
        <v/>
      </c>
      <c r="K440" s="10" t="str">
        <f>IF(DataSorted!$Q453="","",DataSorted!T453)</f>
        <v/>
      </c>
      <c r="L440" s="10" t="str">
        <f t="shared" si="77"/>
        <v/>
      </c>
      <c r="M440" s="52" t="str">
        <f>IF(DataSorted!$F453="REAC",DataSorted!F453,(IF(DataSorted!$P453="REAC",DataSorted!P453,IF($R441=1,"Creact",""))))</f>
        <v/>
      </c>
      <c r="N440" s="52" t="str">
        <f>IF(DataSorted!$F453="REAC",DataSorted!G453,(IF(DataSorted!$P453="REAC",DataSorted!Q453,IF($R441=1,N441,""))))</f>
        <v/>
      </c>
      <c r="O440" s="52" t="str">
        <f>IF(DataSorted!$F453="REAC",DataSorted!H453,(IF(DataSorted!$P453="REAC",DataSorted!R453,IF(AND($R441=1,N441="yes"),O441-1.01794,IF(AND($R441=1,N441="No"),O441-1.18497,"")))))</f>
        <v/>
      </c>
      <c r="P440" s="52" t="str">
        <f>IF(DataSorted!$F453="REAC",DataSorted!I453,(IF(DataSorted!$P453="REAC",DataSorted!S453,IF($R441=1,P441,""))))</f>
        <v/>
      </c>
      <c r="Q440" s="47" t="str">
        <f t="shared" si="85"/>
        <v/>
      </c>
      <c r="R440" t="str">
        <f t="shared" si="86"/>
        <v/>
      </c>
      <c r="S440" s="18" t="str">
        <f t="shared" si="80"/>
        <v/>
      </c>
      <c r="T440" s="18" t="str">
        <f t="shared" si="81"/>
        <v/>
      </c>
      <c r="U440" s="18" t="str">
        <f t="shared" si="78"/>
        <v/>
      </c>
      <c r="V440" s="18" t="str">
        <f t="shared" si="82"/>
        <v/>
      </c>
      <c r="W440" s="18" t="str">
        <f t="shared" si="83"/>
        <v/>
      </c>
      <c r="X440" s="18" t="str">
        <f t="shared" si="84"/>
        <v/>
      </c>
      <c r="Y440" s="18"/>
    </row>
    <row r="441" spans="1:25" x14ac:dyDescent="0.35">
      <c r="A441" t="str">
        <f>IF(DataSorted!A454="","",DataSorted!A454)</f>
        <v/>
      </c>
      <c r="B441" t="str">
        <f>IF(DataSorted!B454="","",DataSorted!B454)</f>
        <v/>
      </c>
      <c r="C441" t="str">
        <f>IF(DataSorted!C454="","",DataSorted!C454)</f>
        <v/>
      </c>
      <c r="D441" t="str">
        <f>IF(DataSorted!D454="","",DataSorted!D454)</f>
        <v/>
      </c>
      <c r="E441" t="str">
        <f t="shared" si="79"/>
        <v/>
      </c>
      <c r="F441" s="16" t="str">
        <f t="shared" si="75"/>
        <v/>
      </c>
      <c r="G441" s="41" t="str">
        <f t="shared" si="76"/>
        <v/>
      </c>
      <c r="H441" t="str">
        <f>IF(DataSorted!$Q454="","",DataSorted!Q454)</f>
        <v/>
      </c>
      <c r="I441" t="str">
        <f>IF(DataSorted!$Q454="","",DataSorted!R454)</f>
        <v/>
      </c>
      <c r="J441" t="str">
        <f>IF(DataSorted!$Q454="","",DataSorted!S454)</f>
        <v/>
      </c>
      <c r="K441" t="str">
        <f>IF(DataSorted!$Q454="","",DataSorted!T454)</f>
        <v/>
      </c>
      <c r="L441" s="2" t="str">
        <f t="shared" si="77"/>
        <v/>
      </c>
      <c r="M441" s="51" t="str">
        <f>IF(DataSorted!$F454="REAC",DataSorted!F454,(IF(DataSorted!$P454="REAC",DataSorted!P454,IF($R442=1,"Creact",""))))</f>
        <v/>
      </c>
      <c r="N441" s="51" t="str">
        <f>IF(DataSorted!$F454="REAC",DataSorted!G454,(IF(DataSorted!$P454="REAC",DataSorted!Q454,IF($R442=1,N442,""))))</f>
        <v/>
      </c>
      <c r="O441" s="51" t="str">
        <f>IF(DataSorted!$F454="REAC",DataSorted!H454,(IF(DataSorted!$P454="REAC",DataSorted!R454,IF(AND($R442=1,N442="yes"),O442-1.01794,IF(AND($R442=1,N442="No"),O442-1.18497,"")))))</f>
        <v/>
      </c>
      <c r="P441" s="51" t="str">
        <f>IF(DataSorted!$F454="REAC",DataSorted!I454,(IF(DataSorted!$P454="REAC",DataSorted!S454,IF($R442=1,P442,""))))</f>
        <v/>
      </c>
      <c r="Q441" s="47" t="str">
        <f t="shared" si="85"/>
        <v/>
      </c>
      <c r="R441" t="str">
        <f t="shared" si="86"/>
        <v/>
      </c>
      <c r="S441" s="1" t="str">
        <f t="shared" si="80"/>
        <v/>
      </c>
      <c r="T441" s="1" t="str">
        <f t="shared" si="81"/>
        <v/>
      </c>
      <c r="U441" s="1" t="str">
        <f t="shared" si="78"/>
        <v/>
      </c>
      <c r="V441" s="1" t="str">
        <f t="shared" si="82"/>
        <v/>
      </c>
      <c r="W441" s="1" t="str">
        <f t="shared" si="83"/>
        <v/>
      </c>
      <c r="X441" s="1" t="str">
        <f t="shared" si="84"/>
        <v/>
      </c>
      <c r="Y441" s="1"/>
    </row>
    <row r="442" spans="1:25" x14ac:dyDescent="0.35">
      <c r="A442" s="10" t="str">
        <f>IF(DataSorted!A455="","",DataSorted!A455)</f>
        <v/>
      </c>
      <c r="B442" s="10" t="str">
        <f>IF(DataSorted!B455="","",DataSorted!B455)</f>
        <v/>
      </c>
      <c r="C442" s="10" t="str">
        <f>IF(DataSorted!C455="","",DataSorted!C455)</f>
        <v/>
      </c>
      <c r="D442" s="10" t="str">
        <f>IF(DataSorted!D455="","",DataSorted!D455)</f>
        <v/>
      </c>
      <c r="E442" s="10" t="str">
        <f t="shared" si="79"/>
        <v/>
      </c>
      <c r="F442" s="15" t="str">
        <f t="shared" si="75"/>
        <v/>
      </c>
      <c r="G442" s="41" t="str">
        <f t="shared" si="76"/>
        <v/>
      </c>
      <c r="H442" s="10" t="str">
        <f>IF(DataSorted!$Q455="","",DataSorted!Q455)</f>
        <v/>
      </c>
      <c r="I442" s="10" t="str">
        <f>IF(DataSorted!$Q455="","",DataSorted!R455)</f>
        <v/>
      </c>
      <c r="J442" s="10" t="str">
        <f>IF(DataSorted!$Q455="","",DataSorted!S455)</f>
        <v/>
      </c>
      <c r="K442" s="10" t="str">
        <f>IF(DataSorted!$Q455="","",DataSorted!T455)</f>
        <v/>
      </c>
      <c r="L442" s="10" t="str">
        <f t="shared" si="77"/>
        <v/>
      </c>
      <c r="M442" s="52" t="str">
        <f>IF(DataSorted!$F455="REAC",DataSorted!F455,(IF(DataSorted!$P455="REAC",DataSorted!P455,IF($R443=1,"Creact",""))))</f>
        <v/>
      </c>
      <c r="N442" s="52" t="str">
        <f>IF(DataSorted!$F455="REAC",DataSorted!G455,(IF(DataSorted!$P455="REAC",DataSorted!Q455,IF($R443=1,N443,""))))</f>
        <v/>
      </c>
      <c r="O442" s="52" t="str">
        <f>IF(DataSorted!$F455="REAC",DataSorted!H455,(IF(DataSorted!$P455="REAC",DataSorted!R455,IF(AND($R443=1,N443="yes"),O443-1.01794,IF(AND($R443=1,N443="No"),O443-1.18497,"")))))</f>
        <v/>
      </c>
      <c r="P442" s="52" t="str">
        <f>IF(DataSorted!$F455="REAC",DataSorted!I455,(IF(DataSorted!$P455="REAC",DataSorted!S455,IF($R443=1,P443,""))))</f>
        <v/>
      </c>
      <c r="Q442" s="47" t="str">
        <f t="shared" si="85"/>
        <v/>
      </c>
      <c r="R442" t="str">
        <f t="shared" si="86"/>
        <v/>
      </c>
      <c r="S442" s="18" t="str">
        <f t="shared" si="80"/>
        <v/>
      </c>
      <c r="T442" s="18" t="str">
        <f t="shared" si="81"/>
        <v/>
      </c>
      <c r="U442" s="18" t="str">
        <f t="shared" si="78"/>
        <v/>
      </c>
      <c r="V442" s="18" t="str">
        <f t="shared" si="82"/>
        <v/>
      </c>
      <c r="W442" s="18" t="str">
        <f t="shared" si="83"/>
        <v/>
      </c>
      <c r="X442" s="18" t="str">
        <f t="shared" si="84"/>
        <v/>
      </c>
      <c r="Y442" s="18"/>
    </row>
    <row r="443" spans="1:25" x14ac:dyDescent="0.35">
      <c r="A443" t="str">
        <f>IF(DataSorted!A456="","",DataSorted!A456)</f>
        <v/>
      </c>
      <c r="B443" t="str">
        <f>IF(DataSorted!B456="","",DataSorted!B456)</f>
        <v/>
      </c>
      <c r="C443" t="str">
        <f>IF(DataSorted!C456="","",DataSorted!C456)</f>
        <v/>
      </c>
      <c r="D443" t="str">
        <f>IF(DataSorted!D456="","",DataSorted!D456)</f>
        <v/>
      </c>
      <c r="E443" t="str">
        <f t="shared" si="79"/>
        <v/>
      </c>
      <c r="F443" s="16" t="str">
        <f t="shared" si="75"/>
        <v/>
      </c>
      <c r="G443" s="41" t="str">
        <f t="shared" si="76"/>
        <v/>
      </c>
      <c r="H443" t="str">
        <f>IF(DataSorted!$Q456="","",DataSorted!Q456)</f>
        <v/>
      </c>
      <c r="I443" t="str">
        <f>IF(DataSorted!$Q456="","",DataSorted!R456)</f>
        <v/>
      </c>
      <c r="J443" t="str">
        <f>IF(DataSorted!$Q456="","",DataSorted!S456)</f>
        <v/>
      </c>
      <c r="K443" t="str">
        <f>IF(DataSorted!$Q456="","",DataSorted!T456)</f>
        <v/>
      </c>
      <c r="L443" s="2" t="str">
        <f t="shared" si="77"/>
        <v/>
      </c>
      <c r="M443" s="51" t="str">
        <f>IF(DataSorted!$F456="REAC",DataSorted!F456,(IF(DataSorted!$P456="REAC",DataSorted!P456,IF($R444=1,"Creact",""))))</f>
        <v/>
      </c>
      <c r="N443" s="51" t="str">
        <f>IF(DataSorted!$F456="REAC",DataSorted!G456,(IF(DataSorted!$P456="REAC",DataSorted!Q456,IF($R444=1,N444,""))))</f>
        <v/>
      </c>
      <c r="O443" s="51" t="str">
        <f>IF(DataSorted!$F456="REAC",DataSorted!H456,(IF(DataSorted!$P456="REAC",DataSorted!R456,IF(AND($R444=1,N444="yes"),O444-1.01794,IF(AND($R444=1,N444="No"),O444-1.18497,"")))))</f>
        <v/>
      </c>
      <c r="P443" s="51" t="str">
        <f>IF(DataSorted!$F456="REAC",DataSorted!I456,(IF(DataSorted!$P456="REAC",DataSorted!S456,IF($R444=1,P444,""))))</f>
        <v/>
      </c>
      <c r="Q443" s="47" t="str">
        <f t="shared" si="85"/>
        <v/>
      </c>
      <c r="R443" t="str">
        <f t="shared" si="86"/>
        <v/>
      </c>
      <c r="S443" s="1" t="str">
        <f t="shared" si="80"/>
        <v/>
      </c>
      <c r="T443" s="1" t="str">
        <f t="shared" si="81"/>
        <v/>
      </c>
      <c r="U443" s="1" t="str">
        <f t="shared" si="78"/>
        <v/>
      </c>
      <c r="V443" s="1" t="str">
        <f t="shared" si="82"/>
        <v/>
      </c>
      <c r="W443" s="1" t="str">
        <f t="shared" si="83"/>
        <v/>
      </c>
      <c r="X443" s="1" t="str">
        <f t="shared" si="84"/>
        <v/>
      </c>
      <c r="Y443" s="1"/>
    </row>
    <row r="444" spans="1:25" x14ac:dyDescent="0.35">
      <c r="A444" s="10" t="str">
        <f>IF(DataSorted!A457="","",DataSorted!A457)</f>
        <v/>
      </c>
      <c r="B444" s="10" t="str">
        <f>IF(DataSorted!B457="","",DataSorted!B457)</f>
        <v/>
      </c>
      <c r="C444" s="10" t="str">
        <f>IF(DataSorted!C457="","",DataSorted!C457)</f>
        <v/>
      </c>
      <c r="D444" s="10" t="str">
        <f>IF(DataSorted!D457="","",DataSorted!D457)</f>
        <v/>
      </c>
      <c r="E444" s="10" t="str">
        <f t="shared" si="79"/>
        <v/>
      </c>
      <c r="F444" s="15" t="str">
        <f t="shared" si="75"/>
        <v/>
      </c>
      <c r="G444" s="41" t="str">
        <f t="shared" si="76"/>
        <v/>
      </c>
      <c r="H444" s="10" t="str">
        <f>IF(DataSorted!$Q457="","",DataSorted!Q457)</f>
        <v/>
      </c>
      <c r="I444" s="10" t="str">
        <f>IF(DataSorted!$Q457="","",DataSorted!R457)</f>
        <v/>
      </c>
      <c r="J444" s="10" t="str">
        <f>IF(DataSorted!$Q457="","",DataSorted!S457)</f>
        <v/>
      </c>
      <c r="K444" s="10" t="str">
        <f>IF(DataSorted!$Q457="","",DataSorted!T457)</f>
        <v/>
      </c>
      <c r="L444" s="10" t="str">
        <f t="shared" si="77"/>
        <v/>
      </c>
      <c r="M444" s="52" t="str">
        <f>IF(DataSorted!$F457="REAC",DataSorted!F457,(IF(DataSorted!$P457="REAC",DataSorted!P457,IF($R445=1,"Creact",""))))</f>
        <v/>
      </c>
      <c r="N444" s="52" t="str">
        <f>IF(DataSorted!$F457="REAC",DataSorted!G457,(IF(DataSorted!$P457="REAC",DataSorted!Q457,IF($R445=1,N445,""))))</f>
        <v/>
      </c>
      <c r="O444" s="52" t="str">
        <f>IF(DataSorted!$F457="REAC",DataSorted!H457,(IF(DataSorted!$P457="REAC",DataSorted!R457,IF(AND($R445=1,N445="yes"),O445-1.01794,IF(AND($R445=1,N445="No"),O445-1.18497,"")))))</f>
        <v/>
      </c>
      <c r="P444" s="52" t="str">
        <f>IF(DataSorted!$F457="REAC",DataSorted!I457,(IF(DataSorted!$P457="REAC",DataSorted!S457,IF($R445=1,P445,""))))</f>
        <v/>
      </c>
      <c r="Q444" s="47" t="str">
        <f t="shared" si="85"/>
        <v/>
      </c>
      <c r="R444" t="str">
        <f t="shared" si="86"/>
        <v/>
      </c>
      <c r="S444" s="18" t="str">
        <f t="shared" si="80"/>
        <v/>
      </c>
      <c r="T444" s="18" t="str">
        <f t="shared" si="81"/>
        <v/>
      </c>
      <c r="U444" s="18" t="str">
        <f t="shared" si="78"/>
        <v/>
      </c>
      <c r="V444" s="18" t="str">
        <f t="shared" si="82"/>
        <v/>
      </c>
      <c r="W444" s="18" t="str">
        <f t="shared" si="83"/>
        <v/>
      </c>
      <c r="X444" s="18" t="str">
        <f t="shared" si="84"/>
        <v/>
      </c>
      <c r="Y444" s="18"/>
    </row>
    <row r="445" spans="1:25" x14ac:dyDescent="0.35">
      <c r="A445" t="str">
        <f>IF(DataSorted!A458="","",DataSorted!A458)</f>
        <v/>
      </c>
      <c r="B445" t="str">
        <f>IF(DataSorted!B458="","",DataSorted!B458)</f>
        <v/>
      </c>
      <c r="C445" t="str">
        <f>IF(DataSorted!C458="","",DataSorted!C458)</f>
        <v/>
      </c>
      <c r="D445" t="str">
        <f>IF(DataSorted!D458="","",DataSorted!D458)</f>
        <v/>
      </c>
      <c r="E445" t="str">
        <f t="shared" si="79"/>
        <v/>
      </c>
      <c r="F445" s="16" t="str">
        <f t="shared" si="75"/>
        <v/>
      </c>
      <c r="G445" s="41" t="str">
        <f t="shared" si="76"/>
        <v/>
      </c>
      <c r="H445" t="str">
        <f>IF(DataSorted!$Q458="","",DataSorted!Q458)</f>
        <v/>
      </c>
      <c r="I445" t="str">
        <f>IF(DataSorted!$Q458="","",DataSorted!R458)</f>
        <v/>
      </c>
      <c r="J445" t="str">
        <f>IF(DataSorted!$Q458="","",DataSorted!S458)</f>
        <v/>
      </c>
      <c r="K445" t="str">
        <f>IF(DataSorted!$Q458="","",DataSorted!T458)</f>
        <v/>
      </c>
      <c r="L445" s="2" t="str">
        <f t="shared" si="77"/>
        <v/>
      </c>
      <c r="M445" s="51" t="str">
        <f>IF(DataSorted!$F458="REAC",DataSorted!F458,(IF(DataSorted!$P458="REAC",DataSorted!P458,IF($R446=1,"Creact",""))))</f>
        <v/>
      </c>
      <c r="N445" s="51" t="str">
        <f>IF(DataSorted!$F458="REAC",DataSorted!G458,(IF(DataSorted!$P458="REAC",DataSorted!Q458,IF($R446=1,N446,""))))</f>
        <v/>
      </c>
      <c r="O445" s="51" t="str">
        <f>IF(DataSorted!$F458="REAC",DataSorted!H458,(IF(DataSorted!$P458="REAC",DataSorted!R458,IF(AND($R446=1,N446="yes"),O446-1.01794,IF(AND($R446=1,N446="No"),O446-1.18497,"")))))</f>
        <v/>
      </c>
      <c r="P445" s="51" t="str">
        <f>IF(DataSorted!$F458="REAC",DataSorted!I458,(IF(DataSorted!$P458="REAC",DataSorted!S458,IF($R446=1,P446,""))))</f>
        <v/>
      </c>
      <c r="Q445" s="47" t="str">
        <f t="shared" si="85"/>
        <v/>
      </c>
      <c r="R445" t="str">
        <f t="shared" si="86"/>
        <v/>
      </c>
      <c r="S445" s="1" t="str">
        <f t="shared" si="80"/>
        <v/>
      </c>
      <c r="T445" s="1" t="str">
        <f t="shared" si="81"/>
        <v/>
      </c>
      <c r="U445" s="1" t="str">
        <f t="shared" si="78"/>
        <v/>
      </c>
      <c r="V445" s="1" t="str">
        <f t="shared" si="82"/>
        <v/>
      </c>
      <c r="W445" s="1" t="str">
        <f t="shared" si="83"/>
        <v/>
      </c>
      <c r="X445" s="1" t="str">
        <f t="shared" si="84"/>
        <v/>
      </c>
      <c r="Y445" s="1"/>
    </row>
    <row r="446" spans="1:25" x14ac:dyDescent="0.35">
      <c r="A446" s="10" t="str">
        <f>IF(DataSorted!A459="","",DataSorted!A459)</f>
        <v/>
      </c>
      <c r="B446" s="10" t="str">
        <f>IF(DataSorted!B459="","",DataSorted!B459)</f>
        <v/>
      </c>
      <c r="C446" s="10" t="str">
        <f>IF(DataSorted!C459="","",DataSorted!C459)</f>
        <v/>
      </c>
      <c r="D446" s="10" t="str">
        <f>IF(DataSorted!D459="","",DataSorted!D459)</f>
        <v/>
      </c>
      <c r="E446" s="10" t="str">
        <f t="shared" si="79"/>
        <v/>
      </c>
      <c r="F446" s="15" t="str">
        <f t="shared" si="75"/>
        <v/>
      </c>
      <c r="G446" s="41" t="str">
        <f t="shared" si="76"/>
        <v/>
      </c>
      <c r="H446" s="10" t="str">
        <f>IF(DataSorted!$Q459="","",DataSorted!Q459)</f>
        <v/>
      </c>
      <c r="I446" s="10" t="str">
        <f>IF(DataSorted!$Q459="","",DataSorted!R459)</f>
        <v/>
      </c>
      <c r="J446" s="10" t="str">
        <f>IF(DataSorted!$Q459="","",DataSorted!S459)</f>
        <v/>
      </c>
      <c r="K446" s="10" t="str">
        <f>IF(DataSorted!$Q459="","",DataSorted!T459)</f>
        <v/>
      </c>
      <c r="L446" s="10" t="str">
        <f t="shared" si="77"/>
        <v/>
      </c>
      <c r="M446" s="52" t="str">
        <f>IF(DataSorted!$F459="REAC",DataSorted!F459,(IF(DataSorted!$P459="REAC",DataSorted!P459,IF($R447=1,"Creact",""))))</f>
        <v/>
      </c>
      <c r="N446" s="52" t="str">
        <f>IF(DataSorted!$F459="REAC",DataSorted!G459,(IF(DataSorted!$P459="REAC",DataSorted!Q459,IF($R447=1,N447,""))))</f>
        <v/>
      </c>
      <c r="O446" s="52" t="str">
        <f>IF(DataSorted!$F459="REAC",DataSorted!H459,(IF(DataSorted!$P459="REAC",DataSorted!R459,IF(AND($R447=1,N447="yes"),O447-1.01794,IF(AND($R447=1,N447="No"),O447-1.18497,"")))))</f>
        <v/>
      </c>
      <c r="P446" s="52" t="str">
        <f>IF(DataSorted!$F459="REAC",DataSorted!I459,(IF(DataSorted!$P459="REAC",DataSorted!S459,IF($R447=1,P447,""))))</f>
        <v/>
      </c>
      <c r="Q446" s="47" t="str">
        <f t="shared" si="85"/>
        <v/>
      </c>
      <c r="R446" t="str">
        <f t="shared" si="86"/>
        <v/>
      </c>
      <c r="S446" s="18" t="str">
        <f t="shared" si="80"/>
        <v/>
      </c>
      <c r="T446" s="18" t="str">
        <f t="shared" si="81"/>
        <v/>
      </c>
      <c r="U446" s="18" t="str">
        <f t="shared" si="78"/>
        <v/>
      </c>
      <c r="V446" s="18" t="str">
        <f t="shared" si="82"/>
        <v/>
      </c>
      <c r="W446" s="18" t="str">
        <f t="shared" si="83"/>
        <v/>
      </c>
      <c r="X446" s="18" t="str">
        <f t="shared" si="84"/>
        <v/>
      </c>
      <c r="Y446" s="18"/>
    </row>
    <row r="447" spans="1:25" x14ac:dyDescent="0.35">
      <c r="A447" t="str">
        <f>IF(DataSorted!A460="","",DataSorted!A460)</f>
        <v/>
      </c>
      <c r="B447" t="str">
        <f>IF(DataSorted!B460="","",DataSorted!B460)</f>
        <v/>
      </c>
      <c r="C447" t="str">
        <f>IF(DataSorted!C460="","",DataSorted!C460)</f>
        <v/>
      </c>
      <c r="D447" t="str">
        <f>IF(DataSorted!D460="","",DataSorted!D460)</f>
        <v/>
      </c>
      <c r="E447" t="str">
        <f t="shared" si="79"/>
        <v/>
      </c>
      <c r="F447" s="16" t="str">
        <f t="shared" ref="F447:F454" si="87">IF(E448="","",E447-E448)</f>
        <v/>
      </c>
      <c r="G447" s="41" t="str">
        <f t="shared" si="76"/>
        <v/>
      </c>
      <c r="H447" t="str">
        <f>IF(DataSorted!$Q460="","",DataSorted!Q460)</f>
        <v/>
      </c>
      <c r="I447" t="str">
        <f>IF(DataSorted!$Q460="","",DataSorted!R460)</f>
        <v/>
      </c>
      <c r="J447" t="str">
        <f>IF(DataSorted!$Q460="","",DataSorted!S460)</f>
        <v/>
      </c>
      <c r="K447" t="str">
        <f>IF(DataSorted!$Q460="","",DataSorted!T460)</f>
        <v/>
      </c>
      <c r="L447" s="2" t="str">
        <f t="shared" si="77"/>
        <v/>
      </c>
      <c r="M447" s="51" t="str">
        <f>IF(DataSorted!$F460="REAC",DataSorted!F460,(IF(DataSorted!$P460="REAC",DataSorted!P460,IF($R448=1,"Creact",""))))</f>
        <v/>
      </c>
      <c r="N447" s="51" t="str">
        <f>IF(DataSorted!$F460="REAC",DataSorted!G460,(IF(DataSorted!$P460="REAC",DataSorted!Q460,IF($R448=1,N448,""))))</f>
        <v/>
      </c>
      <c r="O447" s="51" t="str">
        <f>IF(DataSorted!$F460="REAC",DataSorted!H460,(IF(DataSorted!$P460="REAC",DataSorted!R460,IF(AND($R448=1,N448="yes"),O448-1.01794,IF(AND($R448=1,N448="No"),O448-1.18497,"")))))</f>
        <v/>
      </c>
      <c r="P447" s="51" t="str">
        <f>IF(DataSorted!$F460="REAC",DataSorted!I460,(IF(DataSorted!$P460="REAC",DataSorted!S460,IF($R448=1,P448,""))))</f>
        <v/>
      </c>
      <c r="Q447" s="47" t="str">
        <f t="shared" si="85"/>
        <v/>
      </c>
      <c r="R447" t="str">
        <f t="shared" si="86"/>
        <v/>
      </c>
      <c r="S447" s="1" t="str">
        <f t="shared" si="80"/>
        <v/>
      </c>
      <c r="T447" s="1" t="str">
        <f t="shared" si="81"/>
        <v/>
      </c>
      <c r="U447" s="1" t="str">
        <f t="shared" si="78"/>
        <v/>
      </c>
      <c r="V447" s="1" t="str">
        <f t="shared" si="82"/>
        <v/>
      </c>
      <c r="W447" s="1" t="str">
        <f t="shared" si="83"/>
        <v/>
      </c>
      <c r="X447" s="1" t="str">
        <f t="shared" si="84"/>
        <v/>
      </c>
      <c r="Y447" s="1"/>
    </row>
    <row r="448" spans="1:25" x14ac:dyDescent="0.35">
      <c r="A448" s="10" t="str">
        <f>IF(DataSorted!A461="","",DataSorted!A461)</f>
        <v/>
      </c>
      <c r="B448" s="10" t="str">
        <f>IF(DataSorted!B461="","",DataSorted!B461)</f>
        <v/>
      </c>
      <c r="C448" s="10" t="str">
        <f>IF(DataSorted!C461="","",DataSorted!C461)</f>
        <v/>
      </c>
      <c r="D448" s="10" t="str">
        <f>IF(DataSorted!D461="","",DataSorted!D461)</f>
        <v/>
      </c>
      <c r="E448" s="10" t="str">
        <f t="shared" si="79"/>
        <v/>
      </c>
      <c r="F448" s="15" t="str">
        <f t="shared" si="87"/>
        <v/>
      </c>
      <c r="G448" s="41" t="str">
        <f t="shared" si="76"/>
        <v/>
      </c>
      <c r="H448" s="10" t="str">
        <f>IF(DataSorted!$Q461="","",DataSorted!Q461)</f>
        <v/>
      </c>
      <c r="I448" s="10" t="str">
        <f>IF(DataSorted!$Q461="","",DataSorted!R461)</f>
        <v/>
      </c>
      <c r="J448" s="10" t="str">
        <f>IF(DataSorted!$Q461="","",DataSorted!S461)</f>
        <v/>
      </c>
      <c r="K448" s="10" t="str">
        <f>IF(DataSorted!$Q461="","",DataSorted!T461)</f>
        <v/>
      </c>
      <c r="L448" s="10" t="str">
        <f t="shared" si="77"/>
        <v/>
      </c>
      <c r="M448" s="52" t="str">
        <f>IF(DataSorted!$F461="REAC",DataSorted!F461,(IF(DataSorted!$P461="REAC",DataSorted!P461,IF($R449=1,"Creact",""))))</f>
        <v/>
      </c>
      <c r="N448" s="52" t="str">
        <f>IF(DataSorted!$F461="REAC",DataSorted!G461,(IF(DataSorted!$P461="REAC",DataSorted!Q461,IF($R449=1,N449,""))))</f>
        <v/>
      </c>
      <c r="O448" s="52" t="str">
        <f>IF(DataSorted!$F461="REAC",DataSorted!H461,(IF(DataSorted!$P461="REAC",DataSorted!R461,IF(AND($R449=1,N449="yes"),O449-1.01794,IF(AND($R449=1,N449="No"),O449-1.18497,"")))))</f>
        <v/>
      </c>
      <c r="P448" s="52" t="str">
        <f>IF(DataSorted!$F461="REAC",DataSorted!I461,(IF(DataSorted!$P461="REAC",DataSorted!S461,IF($R449=1,P449,""))))</f>
        <v/>
      </c>
      <c r="Q448" s="47" t="str">
        <f t="shared" si="85"/>
        <v/>
      </c>
      <c r="R448" t="str">
        <f t="shared" si="86"/>
        <v/>
      </c>
      <c r="S448" s="18" t="str">
        <f t="shared" si="80"/>
        <v/>
      </c>
      <c r="T448" s="18" t="str">
        <f t="shared" si="81"/>
        <v/>
      </c>
      <c r="U448" s="18" t="str">
        <f t="shared" si="78"/>
        <v/>
      </c>
      <c r="V448" s="18" t="str">
        <f t="shared" si="82"/>
        <v/>
      </c>
      <c r="W448" s="18" t="str">
        <f t="shared" si="83"/>
        <v/>
      </c>
      <c r="X448" s="18" t="str">
        <f t="shared" si="84"/>
        <v/>
      </c>
      <c r="Y448" s="18"/>
    </row>
    <row r="449" spans="1:25" x14ac:dyDescent="0.35">
      <c r="A449" t="str">
        <f>IF(DataSorted!A462="","",DataSorted!A462)</f>
        <v/>
      </c>
      <c r="B449" t="str">
        <f>IF(DataSorted!B462="","",DataSorted!B462)</f>
        <v/>
      </c>
      <c r="C449" t="str">
        <f>IF(DataSorted!C462="","",DataSorted!C462)</f>
        <v/>
      </c>
      <c r="D449" t="str">
        <f>IF(DataSorted!D462="","",DataSorted!D462)</f>
        <v/>
      </c>
      <c r="E449" t="str">
        <f t="shared" si="79"/>
        <v/>
      </c>
      <c r="F449" s="16" t="str">
        <f t="shared" si="87"/>
        <v/>
      </c>
      <c r="G449" s="41" t="str">
        <f t="shared" si="76"/>
        <v/>
      </c>
      <c r="H449" t="str">
        <f>IF(DataSorted!$Q462="","",DataSorted!Q462)</f>
        <v/>
      </c>
      <c r="I449" t="str">
        <f>IF(DataSorted!$Q462="","",DataSorted!R462)</f>
        <v/>
      </c>
      <c r="J449" t="str">
        <f>IF(DataSorted!$Q462="","",DataSorted!S462)</f>
        <v/>
      </c>
      <c r="K449" t="str">
        <f>IF(DataSorted!$Q462="","",DataSorted!T462)</f>
        <v/>
      </c>
      <c r="L449" s="2" t="str">
        <f t="shared" si="77"/>
        <v/>
      </c>
      <c r="M449" s="51" t="str">
        <f>IF(DataSorted!$F462="REAC",DataSorted!F462,(IF(DataSorted!$P462="REAC",DataSorted!P462,IF($R450=1,"Creact",""))))</f>
        <v/>
      </c>
      <c r="N449" s="51" t="str">
        <f>IF(DataSorted!$F462="REAC",DataSorted!G462,(IF(DataSorted!$P462="REAC",DataSorted!Q462,IF($R450=1,N450,""))))</f>
        <v/>
      </c>
      <c r="O449" s="51" t="str">
        <f>IF(DataSorted!$F462="REAC",DataSorted!H462,(IF(DataSorted!$P462="REAC",DataSorted!R462,IF(AND($R450=1,N450="yes"),O450-1.01794,IF(AND($R450=1,N450="No"),O450-1.18497,"")))))</f>
        <v/>
      </c>
      <c r="P449" s="51" t="str">
        <f>IF(DataSorted!$F462="REAC",DataSorted!I462,(IF(DataSorted!$P462="REAC",DataSorted!S462,IF($R450=1,P450,""))))</f>
        <v/>
      </c>
      <c r="Q449" s="47" t="str">
        <f t="shared" si="85"/>
        <v/>
      </c>
      <c r="R449" t="str">
        <f t="shared" si="86"/>
        <v/>
      </c>
      <c r="S449" s="1" t="str">
        <f t="shared" si="80"/>
        <v/>
      </c>
      <c r="T449" s="1" t="str">
        <f t="shared" si="81"/>
        <v/>
      </c>
      <c r="U449" s="1" t="str">
        <f t="shared" si="78"/>
        <v/>
      </c>
      <c r="V449" s="1" t="str">
        <f t="shared" si="82"/>
        <v/>
      </c>
      <c r="W449" s="1" t="str">
        <f t="shared" si="83"/>
        <v/>
      </c>
      <c r="X449" s="1" t="str">
        <f t="shared" si="84"/>
        <v/>
      </c>
      <c r="Y449" s="1"/>
    </row>
    <row r="450" spans="1:25" x14ac:dyDescent="0.35">
      <c r="A450" s="10" t="str">
        <f>IF(DataSorted!A463="","",DataSorted!A463)</f>
        <v/>
      </c>
      <c r="B450" s="10" t="str">
        <f>IF(DataSorted!B463="","",DataSorted!B463)</f>
        <v/>
      </c>
      <c r="C450" s="10" t="str">
        <f>IF(DataSorted!C463="","",DataSorted!C463)</f>
        <v/>
      </c>
      <c r="D450" s="10" t="str">
        <f>IF(DataSorted!D463="","",DataSorted!D463)</f>
        <v/>
      </c>
      <c r="E450" s="10" t="str">
        <f t="shared" si="79"/>
        <v/>
      </c>
      <c r="F450" s="15" t="str">
        <f t="shared" si="87"/>
        <v/>
      </c>
      <c r="G450" s="41" t="str">
        <f t="shared" si="76"/>
        <v/>
      </c>
      <c r="H450" s="10" t="str">
        <f>IF(DataSorted!$Q463="","",DataSorted!Q463)</f>
        <v/>
      </c>
      <c r="I450" s="10" t="str">
        <f>IF(DataSorted!$Q463="","",DataSorted!R463)</f>
        <v/>
      </c>
      <c r="J450" s="10" t="str">
        <f>IF(DataSorted!$Q463="","",DataSorted!S463)</f>
        <v/>
      </c>
      <c r="K450" s="10" t="str">
        <f>IF(DataSorted!$Q463="","",DataSorted!T463)</f>
        <v/>
      </c>
      <c r="L450" s="10" t="str">
        <f t="shared" si="77"/>
        <v/>
      </c>
      <c r="M450" s="52" t="str">
        <f>IF(DataSorted!$F463="REAC",DataSorted!F463,(IF(DataSorted!$P463="REAC",DataSorted!P463,IF($R451=1,"Creact",""))))</f>
        <v/>
      </c>
      <c r="N450" s="52" t="str">
        <f>IF(DataSorted!$F463="REAC",DataSorted!G463,(IF(DataSorted!$P463="REAC",DataSorted!Q463,IF($R451=1,N451,""))))</f>
        <v/>
      </c>
      <c r="O450" s="52" t="str">
        <f>IF(DataSorted!$F463="REAC",DataSorted!H463,(IF(DataSorted!$P463="REAC",DataSorted!R463,IF(AND($R451=1,N451="yes"),O451-1.01794,IF(AND($R451=1,N451="No"),O451-1.18497,"")))))</f>
        <v/>
      </c>
      <c r="P450" s="52" t="str">
        <f>IF(DataSorted!$F463="REAC",DataSorted!I463,(IF(DataSorted!$P463="REAC",DataSorted!S463,IF($R451=1,P451,""))))</f>
        <v/>
      </c>
      <c r="Q450" s="47" t="str">
        <f t="shared" si="85"/>
        <v/>
      </c>
      <c r="R450" t="str">
        <f t="shared" si="86"/>
        <v/>
      </c>
      <c r="S450" s="18" t="str">
        <f t="shared" si="80"/>
        <v/>
      </c>
      <c r="T450" s="18" t="str">
        <f t="shared" si="81"/>
        <v/>
      </c>
      <c r="U450" s="18" t="str">
        <f t="shared" si="78"/>
        <v/>
      </c>
      <c r="V450" s="18" t="str">
        <f t="shared" si="82"/>
        <v/>
      </c>
      <c r="W450" s="18" t="str">
        <f t="shared" si="83"/>
        <v/>
      </c>
      <c r="X450" s="18" t="str">
        <f t="shared" si="84"/>
        <v/>
      </c>
      <c r="Y450" s="18"/>
    </row>
    <row r="451" spans="1:25" x14ac:dyDescent="0.35">
      <c r="A451" t="str">
        <f>IF(DataSorted!A464="","",DataSorted!A464)</f>
        <v/>
      </c>
      <c r="B451" t="str">
        <f>IF(DataSorted!B464="","",DataSorted!B464)</f>
        <v/>
      </c>
      <c r="C451" t="str">
        <f>IF(DataSorted!C464="","",DataSorted!C464)</f>
        <v/>
      </c>
      <c r="D451" t="str">
        <f>IF(DataSorted!D464="","",DataSorted!D464)</f>
        <v/>
      </c>
      <c r="E451" t="str">
        <f t="shared" si="79"/>
        <v/>
      </c>
      <c r="F451" s="16" t="str">
        <f t="shared" si="87"/>
        <v/>
      </c>
      <c r="G451" s="41" t="str">
        <f t="shared" si="76"/>
        <v/>
      </c>
      <c r="H451" t="str">
        <f>IF(DataSorted!$Q464="","",DataSorted!Q464)</f>
        <v/>
      </c>
      <c r="I451" t="str">
        <f>IF(DataSorted!$Q464="","",DataSorted!R464)</f>
        <v/>
      </c>
      <c r="J451" t="str">
        <f>IF(DataSorted!$Q464="","",DataSorted!S464)</f>
        <v/>
      </c>
      <c r="K451" t="str">
        <f>IF(DataSorted!$Q464="","",DataSorted!T464)</f>
        <v/>
      </c>
      <c r="L451" s="2" t="str">
        <f t="shared" si="77"/>
        <v/>
      </c>
      <c r="M451" s="51" t="str">
        <f>IF(DataSorted!$F464="REAC",DataSorted!F464,(IF(DataSorted!$P464="REAC",DataSorted!P464,IF($R452=1,"Creact",""))))</f>
        <v/>
      </c>
      <c r="N451" s="51" t="str">
        <f>IF(DataSorted!$F464="REAC",DataSorted!G464,(IF(DataSorted!$P464="REAC",DataSorted!Q464,IF($R452=1,N452,""))))</f>
        <v/>
      </c>
      <c r="O451" s="51" t="str">
        <f>IF(DataSorted!$F464="REAC",DataSorted!H464,(IF(DataSorted!$P464="REAC",DataSorted!R464,IF(AND($R452=1,N452="yes"),O452-1.01794,IF(AND($R452=1,N452="No"),O452-1.18497,"")))))</f>
        <v/>
      </c>
      <c r="P451" s="51" t="str">
        <f>IF(DataSorted!$F464="REAC",DataSorted!I464,(IF(DataSorted!$P464="REAC",DataSorted!S464,IF($R452=1,P452,""))))</f>
        <v/>
      </c>
      <c r="Q451" s="47" t="str">
        <f t="shared" si="85"/>
        <v/>
      </c>
      <c r="R451" t="str">
        <f t="shared" si="86"/>
        <v/>
      </c>
      <c r="S451" s="1" t="str">
        <f t="shared" si="80"/>
        <v/>
      </c>
      <c r="T451" s="1" t="str">
        <f t="shared" si="81"/>
        <v/>
      </c>
      <c r="U451" s="1" t="str">
        <f t="shared" si="78"/>
        <v/>
      </c>
      <c r="V451" s="1" t="str">
        <f t="shared" si="82"/>
        <v/>
      </c>
      <c r="W451" s="1" t="str">
        <f t="shared" si="83"/>
        <v/>
      </c>
      <c r="X451" s="1" t="str">
        <f t="shared" si="84"/>
        <v/>
      </c>
      <c r="Y451" s="1"/>
    </row>
    <row r="452" spans="1:25" x14ac:dyDescent="0.35">
      <c r="A452" s="10" t="str">
        <f>IF(DataSorted!A465="","",DataSorted!A465)</f>
        <v/>
      </c>
      <c r="B452" s="10" t="str">
        <f>IF(DataSorted!B465="","",DataSorted!B465)</f>
        <v/>
      </c>
      <c r="C452" s="10" t="str">
        <f>IF(DataSorted!C465="","",DataSorted!C465)</f>
        <v/>
      </c>
      <c r="D452" s="10" t="str">
        <f>IF(DataSorted!D465="","",DataSorted!D465)</f>
        <v/>
      </c>
      <c r="E452" s="10" t="str">
        <f t="shared" si="79"/>
        <v/>
      </c>
      <c r="F452" s="15" t="str">
        <f t="shared" si="87"/>
        <v/>
      </c>
      <c r="G452" s="41" t="str">
        <f t="shared" si="76"/>
        <v/>
      </c>
      <c r="H452" s="10" t="str">
        <f>IF(DataSorted!$Q465="","",DataSorted!Q465)</f>
        <v/>
      </c>
      <c r="I452" s="10" t="str">
        <f>IF(DataSorted!$Q465="","",DataSorted!R465)</f>
        <v/>
      </c>
      <c r="J452" s="10" t="str">
        <f>IF(DataSorted!$Q465="","",DataSorted!S465)</f>
        <v/>
      </c>
      <c r="K452" s="10" t="str">
        <f>IF(DataSorted!$Q465="","",DataSorted!T465)</f>
        <v/>
      </c>
      <c r="L452" s="10" t="str">
        <f t="shared" si="77"/>
        <v/>
      </c>
      <c r="M452" s="52" t="str">
        <f>IF(DataSorted!$F465="REAC",DataSorted!F465,(IF(DataSorted!$P465="REAC",DataSorted!P465,IF($R453=1,"Creact",""))))</f>
        <v/>
      </c>
      <c r="N452" s="52" t="str">
        <f>IF(DataSorted!$F465="REAC",DataSorted!G465,(IF(DataSorted!$P465="REAC",DataSorted!Q465,IF($R453=1,N453,""))))</f>
        <v/>
      </c>
      <c r="O452" s="52" t="str">
        <f>IF(DataSorted!$F465="REAC",DataSorted!H465,(IF(DataSorted!$P465="REAC",DataSorted!R465,IF(AND($R453=1,N453="yes"),O453-1.01794,IF(AND($R453=1,N453="No"),O453-1.18497,"")))))</f>
        <v/>
      </c>
      <c r="P452" s="52" t="str">
        <f>IF(DataSorted!$F465="REAC",DataSorted!I465,(IF(DataSorted!$P465="REAC",DataSorted!S465,IF($R453=1,P453,""))))</f>
        <v/>
      </c>
      <c r="Q452" s="47" t="str">
        <f t="shared" si="85"/>
        <v/>
      </c>
      <c r="R452" t="str">
        <f t="shared" si="86"/>
        <v/>
      </c>
      <c r="S452" s="18" t="str">
        <f t="shared" si="80"/>
        <v/>
      </c>
      <c r="T452" s="18" t="str">
        <f t="shared" si="81"/>
        <v/>
      </c>
      <c r="U452" s="18" t="str">
        <f>IF(S452="","",(IF(AND(N452="No",S452="No"),1,"")))</f>
        <v/>
      </c>
      <c r="V452" s="18" t="str">
        <f t="shared" si="82"/>
        <v/>
      </c>
      <c r="W452" s="18" t="str">
        <f t="shared" si="83"/>
        <v/>
      </c>
      <c r="X452" s="18" t="str">
        <f t="shared" si="84"/>
        <v/>
      </c>
      <c r="Y452" s="18"/>
    </row>
    <row r="453" spans="1:25" x14ac:dyDescent="0.35">
      <c r="A453" t="str">
        <f>IF(DataSorted!A466="","",DataSorted!A466)</f>
        <v/>
      </c>
      <c r="B453" t="str">
        <f>IF(DataSorted!B466="","",DataSorted!B466)</f>
        <v/>
      </c>
      <c r="C453" t="str">
        <f>IF(DataSorted!C466="","",DataSorted!C466)</f>
        <v/>
      </c>
      <c r="D453" t="str">
        <f>IF(DataSorted!D466="","",DataSorted!D466)</f>
        <v/>
      </c>
      <c r="E453" t="str">
        <f>IF(C453="","",ABS(C452-C453))</f>
        <v/>
      </c>
      <c r="F453" s="16" t="str">
        <f t="shared" si="87"/>
        <v/>
      </c>
      <c r="G453" s="41" t="str">
        <f t="shared" si="76"/>
        <v/>
      </c>
      <c r="H453" t="str">
        <f>IF(DataSorted!$Q466="","",DataSorted!Q466)</f>
        <v/>
      </c>
      <c r="I453" t="str">
        <f>IF(DataSorted!$Q466="","",DataSorted!R466)</f>
        <v/>
      </c>
      <c r="J453" t="str">
        <f>IF(DataSorted!$Q466="","",DataSorted!S466)</f>
        <v/>
      </c>
      <c r="K453" t="str">
        <f>IF(DataSorted!$Q466="","",DataSorted!T466)</f>
        <v/>
      </c>
      <c r="L453" s="2" t="str">
        <f t="shared" si="77"/>
        <v/>
      </c>
      <c r="M453" s="51" t="str">
        <f>IF(DataSorted!$F466="REAC",DataSorted!F466,(IF(DataSorted!$P466="REAC",DataSorted!P466,IF($R454=1,"Creact",""))))</f>
        <v/>
      </c>
      <c r="N453" s="51" t="str">
        <f>IF(DataSorted!$F466="REAC",DataSorted!G466,(IF(DataSorted!$P466="REAC",DataSorted!Q466,IF($R454=1,N454,""))))</f>
        <v/>
      </c>
      <c r="O453" s="51" t="str">
        <f>IF(DataSorted!$F466="REAC",DataSorted!H466,(IF(DataSorted!$P466="REAC",DataSorted!R466,IF(AND($R454=1,N454="yes"),O454-1.01794,IF(AND($R454=1,N454="No"),O454-1.18497,"")))))</f>
        <v/>
      </c>
      <c r="P453" s="51" t="str">
        <f>IF(DataSorted!$F466="REAC",DataSorted!I466,(IF(DataSorted!$P466="REAC",DataSorted!S466,IF($R454=1,P454,""))))</f>
        <v/>
      </c>
      <c r="Q453" s="47" t="str">
        <f t="shared" si="85"/>
        <v/>
      </c>
      <c r="R453" t="str">
        <f t="shared" si="86"/>
        <v/>
      </c>
      <c r="S453" s="1" t="str">
        <f t="shared" si="80"/>
        <v/>
      </c>
      <c r="T453" s="1" t="str">
        <f t="shared" si="81"/>
        <v/>
      </c>
      <c r="U453" s="1" t="str">
        <f>IF(S453="","",(IF(AND(N453="No",S453="No"),1,"")))</f>
        <v/>
      </c>
      <c r="V453" s="1" t="str">
        <f t="shared" si="82"/>
        <v/>
      </c>
      <c r="W453" s="1" t="str">
        <f t="shared" si="83"/>
        <v/>
      </c>
      <c r="X453" s="1" t="str">
        <f t="shared" si="84"/>
        <v/>
      </c>
      <c r="Y453" s="1"/>
    </row>
    <row r="454" spans="1:25" x14ac:dyDescent="0.35">
      <c r="A454" s="10" t="str">
        <f>IF(DataSorted!A467="","",DataSorted!A467)</f>
        <v/>
      </c>
      <c r="B454" s="10" t="str">
        <f>IF(DataSorted!B467="","",DataSorted!B467)</f>
        <v/>
      </c>
      <c r="C454" s="10" t="str">
        <f>IF(DataSorted!C467="","",DataSorted!C467)</f>
        <v/>
      </c>
      <c r="D454" s="10" t="str">
        <f>IF(DataSorted!D467="","",DataSorted!D467)</f>
        <v/>
      </c>
      <c r="E454" s="10" t="str">
        <f>IF(C454="","",ABS(C453-C454))</f>
        <v/>
      </c>
      <c r="F454" s="15" t="str">
        <f t="shared" si="87"/>
        <v/>
      </c>
      <c r="G454" s="41" t="str">
        <f t="shared" si="76"/>
        <v/>
      </c>
      <c r="H454" s="10" t="str">
        <f>IF(DataSorted!$Q467="","",DataSorted!Q467)</f>
        <v/>
      </c>
      <c r="I454" s="10" t="str">
        <f>IF(DataSorted!$Q467="","",DataSorted!R467)</f>
        <v/>
      </c>
      <c r="J454" s="10" t="str">
        <f>IF(DataSorted!$Q467="","",DataSorted!S467)</f>
        <v/>
      </c>
      <c r="K454" s="10" t="str">
        <f>IF(DataSorted!$Q467="","",DataSorted!T467)</f>
        <v/>
      </c>
      <c r="L454" s="10" t="str">
        <f t="shared" si="77"/>
        <v/>
      </c>
      <c r="M454" s="52" t="str">
        <f>IF(DataSorted!$F467="REAC",DataSorted!F467,(IF(DataSorted!$P467="REAC",DataSorted!P467,IF($R455=1,"Creact",""))))</f>
        <v/>
      </c>
      <c r="N454" s="52" t="str">
        <f>IF(DataSorted!$F467="REAC",DataSorted!G467,(IF(DataSorted!$P467="REAC",DataSorted!Q467,IF($R455=1,N455,""))))</f>
        <v/>
      </c>
      <c r="O454" s="52" t="str">
        <f>IF(DataSorted!$F467="REAC",DataSorted!H467,(IF(DataSorted!$P467="REAC",DataSorted!R467,IF(AND($R455=1,N455="yes"),O455-1.01794,IF(AND($R455=1,N455="No"),O455-1.18497,"")))))</f>
        <v/>
      </c>
      <c r="P454" s="52" t="str">
        <f>IF(DataSorted!$F467="REAC",DataSorted!I467,(IF(DataSorted!$P467="REAC",DataSorted!S467,IF($R455=1,P455,""))))</f>
        <v/>
      </c>
      <c r="Q454" s="47" t="str">
        <f t="shared" si="85"/>
        <v/>
      </c>
      <c r="R454" t="str">
        <f t="shared" si="86"/>
        <v/>
      </c>
      <c r="S454" s="18" t="str">
        <f t="shared" si="80"/>
        <v/>
      </c>
      <c r="T454" s="18" t="str">
        <f t="shared" si="81"/>
        <v/>
      </c>
      <c r="U454" s="18" t="str">
        <f>IF(S454="","",(IF(AND(N454="No",S454="No"),1,"")))</f>
        <v/>
      </c>
      <c r="V454" s="18" t="str">
        <f t="shared" si="82"/>
        <v/>
      </c>
      <c r="W454" s="18" t="str">
        <f t="shared" si="83"/>
        <v/>
      </c>
      <c r="X454" s="18" t="str">
        <f t="shared" si="84"/>
        <v/>
      </c>
      <c r="Y454" s="18"/>
    </row>
  </sheetData>
  <sortState ref="A1:E77">
    <sortCondition ref="A1:A77"/>
    <sortCondition ref="C1:C77"/>
  </sortState>
  <conditionalFormatting sqref="L4:L5 L9:L61 L63 L65 L67 L69 L71 L73 L75 L77 L79 L81 L83 L85 L87 L89 L91 L93 L95 L97 L99 L101 L103 L105 L107 L109 L111 L113 L115 L117 L119 L121 L123 L125 L127 L129 L131 L133 L135 L137 L139 L141 L143 L145 L147 L149 L151 L153 L155 L157 L159 L161 L163 L165 L167 L169 L171 L173 L175 L177 L179 L181 L183 L185 L187 L189 L191 L193 L195 L197 L199 L201 L203 L205 L207 L209 L211 L213 L215 L217 L219 L221 L223 L225 L227 L229 L231 L233 L235 L237 L239 L241 L243 L245 L247 L249 L251 L253 L255 L257 L259 L261 L263 L265 L267 L269 L271 L273 L275 L277 L279 L281 L283 L285 L287 L289 L291 L293 L295 L297 L299 L301 L303 L305 L307 L309 L311 L313 L315 L317 L319 L321 L323 L325 L327 L329 L331 L333 L335 L337 L339 L341 L343 L345 L347 L349 L351 L353 L355 L357 L359 L361 L363 L365 L367 L369 L371 L373 L375 L377 L379 L381 L383 L385 L387 L389 L391 L393 L395 L397 L399 L401 L403 L405 L407 L409 L411 L413 L415 L417 L419 L421 L423 L425 L427 L429 L431 L433 L435 L437 L439 L441 L443 L445 L447 L449 L451 L453">
    <cfRule type="colorScale" priority="21">
      <colorScale>
        <cfvo type="min"/>
        <cfvo type="percentile" val="50"/>
        <cfvo type="max"/>
        <color theme="5" tint="-0.249977111117893"/>
        <color theme="0"/>
        <color theme="5" tint="-0.249977111117893"/>
      </colorScale>
    </cfRule>
  </conditionalFormatting>
  <conditionalFormatting sqref="L4:L5 L9:L454">
    <cfRule type="colorScale" priority="20">
      <colorScale>
        <cfvo type="min"/>
        <cfvo type="num" val="0"/>
        <cfvo type="max"/>
        <color theme="5" tint="-0.249977111117893"/>
        <color rgb="FFFFEB84"/>
        <color theme="5" tint="-0.249977111117893"/>
      </colorScale>
    </cfRule>
  </conditionalFormatting>
  <conditionalFormatting sqref="Q4:Q5 Q7:Q454">
    <cfRule type="colorScale" priority="17">
      <colorScale>
        <cfvo type="min"/>
        <cfvo type="percentile" val="50"/>
        <cfvo type="max"/>
        <color rgb="FF92D050"/>
        <color theme="0"/>
        <color theme="5" tint="-0.249977111117893"/>
      </colorScale>
    </cfRule>
    <cfRule type="colorScale" priority="18">
      <colorScale>
        <cfvo type="min"/>
        <cfvo type="max"/>
        <color rgb="FFFCFCFF"/>
        <color rgb="FFF8696B"/>
      </colorScale>
    </cfRule>
  </conditionalFormatting>
  <conditionalFormatting sqref="L6">
    <cfRule type="colorScale" priority="15">
      <colorScale>
        <cfvo type="min"/>
        <cfvo type="percentile" val="50"/>
        <cfvo type="max"/>
        <color theme="5" tint="-0.249977111117893"/>
        <color theme="0"/>
        <color theme="5" tint="-0.249977111117893"/>
      </colorScale>
    </cfRule>
  </conditionalFormatting>
  <conditionalFormatting sqref="L6">
    <cfRule type="colorScale" priority="14">
      <colorScale>
        <cfvo type="min"/>
        <cfvo type="num" val="0"/>
        <cfvo type="max"/>
        <color theme="5" tint="-0.249977111117893"/>
        <color rgb="FFFFEB84"/>
        <color theme="5" tint="-0.249977111117893"/>
      </colorScale>
    </cfRule>
  </conditionalFormatting>
  <conditionalFormatting sqref="Q6">
    <cfRule type="colorScale" priority="12">
      <colorScale>
        <cfvo type="min"/>
        <cfvo type="percentile" val="50"/>
        <cfvo type="max"/>
        <color rgb="FF92D050"/>
        <color theme="0"/>
        <color theme="5" tint="-0.249977111117893"/>
      </colorScale>
    </cfRule>
    <cfRule type="colorScale" priority="13">
      <colorScale>
        <cfvo type="min"/>
        <cfvo type="max"/>
        <color rgb="FFFCFCFF"/>
        <color rgb="FFF8696B"/>
      </colorScale>
    </cfRule>
  </conditionalFormatting>
  <conditionalFormatting sqref="T3:X3">
    <cfRule type="colorScale" priority="11">
      <colorScale>
        <cfvo type="num" val="0"/>
        <cfvo type="num" val="1"/>
        <color theme="0"/>
        <color rgb="FFFF0000"/>
      </colorScale>
    </cfRule>
  </conditionalFormatting>
  <conditionalFormatting sqref="L9:L454">
    <cfRule type="colorScale" priority="10">
      <colorScale>
        <cfvo type="num" val="0"/>
        <cfvo type="num" val="1"/>
        <color theme="0"/>
        <color rgb="FFFF0000"/>
      </colorScale>
    </cfRule>
  </conditionalFormatting>
  <conditionalFormatting sqref="Y2">
    <cfRule type="colorScale" priority="8">
      <colorScale>
        <cfvo type="num" val="-2"/>
        <cfvo type="num" val="0"/>
        <cfvo type="num" val="2"/>
        <color rgb="FFC00000"/>
        <color theme="0"/>
        <color rgb="FFC00000"/>
      </colorScale>
    </cfRule>
    <cfRule type="colorScale" priority="9">
      <colorScale>
        <cfvo type="num" val="-2"/>
        <cfvo type="max"/>
        <color rgb="FFFF7128"/>
        <color rgb="FFFFEF9C"/>
      </colorScale>
    </cfRule>
  </conditionalFormatting>
  <conditionalFormatting sqref="G4:G454">
    <cfRule type="colorScale" priority="6">
      <colorScale>
        <cfvo type="min"/>
        <cfvo type="percentile" val="50"/>
        <cfvo type="max"/>
        <color theme="5" tint="-0.249977111117893"/>
        <color theme="0"/>
        <color theme="5" tint="-0.249977111117893"/>
      </colorScale>
    </cfRule>
  </conditionalFormatting>
  <conditionalFormatting sqref="Q2">
    <cfRule type="cellIs" dxfId="3" priority="3" operator="greaterThan">
      <formula>999</formula>
    </cfRule>
    <cfRule type="cellIs" dxfId="2" priority="4" operator="greaterThan">
      <formula>1000</formula>
    </cfRule>
  </conditionalFormatting>
  <conditionalFormatting sqref="L2">
    <cfRule type="cellIs" dxfId="1" priority="2" operator="greaterThan">
      <formula>49</formula>
    </cfRule>
  </conditionalFormatting>
  <conditionalFormatting sqref="G2">
    <cfRule type="cellIs" dxfId="0" priority="1" operator="greaterThan">
      <formula>49</formula>
    </cfRule>
  </conditionalFormatting>
  <pageMargins left="0.7" right="0.7" top="0.78740157499999996" bottom="0.78740157499999996"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InsertVoiceTimingDataSave</vt:lpstr>
      <vt:lpstr>InsertTaskDisplayData</vt:lpstr>
      <vt:lpstr>InsertVoiceSwitchActivateLOG</vt:lpstr>
      <vt:lpstr>InsertVoiceResponsesAndProcTime</vt:lpstr>
      <vt:lpstr>CollectedFromOrangeCells</vt:lpstr>
      <vt:lpstr>InsertDataAtCellA2</vt:lpstr>
      <vt:lpstr>DataSorted</vt:lpstr>
      <vt:lpstr>1stLevelAnalysis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Given</dc:creator>
  <cp:lastModifiedBy>joseph Given</cp:lastModifiedBy>
  <dcterms:created xsi:type="dcterms:W3CDTF">2020-04-22T16:17:34Z</dcterms:created>
  <dcterms:modified xsi:type="dcterms:W3CDTF">2020-04-29T16:30:10Z</dcterms:modified>
</cp:coreProperties>
</file>